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ate1904="1"/>
  <bookViews>
    <workbookView xWindow="0" yWindow="45" windowWidth="15480" windowHeight="11640" activeTab="4"/>
  </bookViews>
  <sheets>
    <sheet name="SI 2 - Table 1" sheetId="11" r:id="rId1"/>
    <sheet name="SI 2 - Table2" sheetId="12" r:id="rId2"/>
    <sheet name="SI 3 - Table 1 " sheetId="15" r:id="rId3"/>
    <sheet name="SI 3 - Table 2 " sheetId="14" r:id="rId4"/>
    <sheet name="Fill Height Table" sheetId="10" r:id="rId5"/>
  </sheets>
  <calcPr calcId="145621" iterate="1" iterateCount="1"/>
</workbook>
</file>

<file path=xl/calcChain.xml><?xml version="1.0" encoding="utf-8"?>
<calcChain xmlns="http://schemas.openxmlformats.org/spreadsheetml/2006/main">
  <c r="AU917" i="14" l="1"/>
  <c r="F917" i="14"/>
  <c r="AV917" i="14" s="1"/>
  <c r="AW917" i="14" s="1"/>
  <c r="AX917" i="14" s="1"/>
  <c r="AU916" i="14"/>
  <c r="P916" i="14"/>
  <c r="F916" i="14"/>
  <c r="AV916" i="14" s="1"/>
  <c r="AW916" i="14" s="1"/>
  <c r="AX916" i="14" s="1"/>
  <c r="AU915" i="14"/>
  <c r="F915" i="14"/>
  <c r="AV915" i="14" s="1"/>
  <c r="AW915" i="14" s="1"/>
  <c r="AX915" i="14" s="1"/>
  <c r="AU914" i="14"/>
  <c r="F914" i="14"/>
  <c r="AV914" i="14" s="1"/>
  <c r="AW914" i="14" s="1"/>
  <c r="AX914" i="14" s="1"/>
  <c r="AU913" i="14"/>
  <c r="F913" i="14"/>
  <c r="AV913" i="14" s="1"/>
  <c r="AW913" i="14" s="1"/>
  <c r="AX913" i="14" s="1"/>
  <c r="AU912" i="14"/>
  <c r="F912" i="14"/>
  <c r="AV912" i="14" s="1"/>
  <c r="AW912" i="14" s="1"/>
  <c r="AX912" i="14" s="1"/>
  <c r="AU911" i="14"/>
  <c r="F911" i="14"/>
  <c r="AV911" i="14" s="1"/>
  <c r="AW911" i="14" s="1"/>
  <c r="AX911" i="14" s="1"/>
  <c r="AU910" i="14"/>
  <c r="F910" i="14"/>
  <c r="AU909" i="14"/>
  <c r="F909" i="14"/>
  <c r="AV909" i="14" s="1"/>
  <c r="AW909" i="14" s="1"/>
  <c r="AX909" i="14" s="1"/>
  <c r="AU908" i="14"/>
  <c r="F908" i="14"/>
  <c r="AV908" i="14" s="1"/>
  <c r="AW908" i="14" s="1"/>
  <c r="AX908" i="14" s="1"/>
  <c r="AU907" i="14"/>
  <c r="K907" i="14"/>
  <c r="F907" i="14"/>
  <c r="AV907" i="14" s="1"/>
  <c r="AW907" i="14" s="1"/>
  <c r="AX907" i="14" s="1"/>
  <c r="AU906" i="14"/>
  <c r="K906" i="14"/>
  <c r="F906" i="14"/>
  <c r="AV906" i="14" s="1"/>
  <c r="AW906" i="14" s="1"/>
  <c r="AX906" i="14" s="1"/>
  <c r="AU905" i="14"/>
  <c r="K905" i="14"/>
  <c r="F905" i="14"/>
  <c r="AV905" i="14" s="1"/>
  <c r="AW905" i="14" s="1"/>
  <c r="AX905" i="14" s="1"/>
  <c r="AU904" i="14"/>
  <c r="K904" i="14"/>
  <c r="F904" i="14"/>
  <c r="AV904" i="14" s="1"/>
  <c r="AW904" i="14" s="1"/>
  <c r="AX904" i="14" s="1"/>
  <c r="AU903" i="14"/>
  <c r="K903" i="14"/>
  <c r="F903" i="14"/>
  <c r="AV903" i="14" s="1"/>
  <c r="AW903" i="14" s="1"/>
  <c r="AX903" i="14" s="1"/>
  <c r="AU902" i="14"/>
  <c r="K902" i="14"/>
  <c r="F902" i="14"/>
  <c r="AV902" i="14" s="1"/>
  <c r="AW902" i="14" s="1"/>
  <c r="AX902" i="14" s="1"/>
  <c r="AU901" i="14"/>
  <c r="K901" i="14"/>
  <c r="F901" i="14"/>
  <c r="AV901" i="14" s="1"/>
  <c r="AW901" i="14" s="1"/>
  <c r="AX901" i="14" s="1"/>
  <c r="AU900" i="14"/>
  <c r="K900" i="14"/>
  <c r="F900" i="14"/>
  <c r="AV900" i="14" s="1"/>
  <c r="AW900" i="14" s="1"/>
  <c r="AX900" i="14" s="1"/>
  <c r="AU899" i="14"/>
  <c r="K899" i="14"/>
  <c r="F899" i="14"/>
  <c r="AV899" i="14" s="1"/>
  <c r="AW899" i="14" s="1"/>
  <c r="AX899" i="14" s="1"/>
  <c r="AU898" i="14"/>
  <c r="K898" i="14"/>
  <c r="F898" i="14"/>
  <c r="AV898" i="14" s="1"/>
  <c r="AW898" i="14" s="1"/>
  <c r="AX898" i="14" s="1"/>
  <c r="AU897" i="14"/>
  <c r="K897" i="14"/>
  <c r="F897" i="14"/>
  <c r="AU896" i="14"/>
  <c r="K896" i="14"/>
  <c r="F896" i="14"/>
  <c r="AV896" i="14" s="1"/>
  <c r="AW896" i="14" s="1"/>
  <c r="AX896" i="14" s="1"/>
  <c r="AU895" i="14"/>
  <c r="F895" i="14"/>
  <c r="AV895" i="14" s="1"/>
  <c r="AW895" i="14" s="1"/>
  <c r="AX895" i="14" s="1"/>
  <c r="AU891" i="14"/>
  <c r="F891" i="14"/>
  <c r="AV891" i="14" s="1"/>
  <c r="AW891" i="14" s="1"/>
  <c r="AX891" i="14" s="1"/>
  <c r="AU890" i="14"/>
  <c r="F890" i="14"/>
  <c r="AV890" i="14" s="1"/>
  <c r="AW890" i="14" s="1"/>
  <c r="AX890" i="14" s="1"/>
  <c r="AU889" i="14"/>
  <c r="F889" i="14"/>
  <c r="AV889" i="14" s="1"/>
  <c r="AW889" i="14" s="1"/>
  <c r="AX889" i="14" s="1"/>
  <c r="AU888" i="14"/>
  <c r="F888" i="14"/>
  <c r="AV888" i="14" s="1"/>
  <c r="AW888" i="14" s="1"/>
  <c r="AX888" i="14" s="1"/>
  <c r="AU887" i="14"/>
  <c r="F887" i="14"/>
  <c r="AV887" i="14" s="1"/>
  <c r="AW887" i="14" s="1"/>
  <c r="AX887" i="14" s="1"/>
  <c r="AU886" i="14"/>
  <c r="F886" i="14"/>
  <c r="AV886" i="14" s="1"/>
  <c r="AW886" i="14" s="1"/>
  <c r="AX886" i="14" s="1"/>
  <c r="AU885" i="14"/>
  <c r="F885" i="14"/>
  <c r="AV885" i="14" s="1"/>
  <c r="AW885" i="14" s="1"/>
  <c r="AX885" i="14" s="1"/>
  <c r="AU884" i="14"/>
  <c r="F884" i="14"/>
  <c r="AU883" i="14"/>
  <c r="F883" i="14"/>
  <c r="AV883" i="14" s="1"/>
  <c r="AW883" i="14" s="1"/>
  <c r="AX883" i="14" s="1"/>
  <c r="AU882" i="14"/>
  <c r="F882" i="14"/>
  <c r="AV882" i="14" s="1"/>
  <c r="AW882" i="14" s="1"/>
  <c r="AX882" i="14" s="1"/>
  <c r="AU881" i="14"/>
  <c r="K881" i="14"/>
  <c r="F881" i="14"/>
  <c r="AV881" i="14" s="1"/>
  <c r="AW881" i="14" s="1"/>
  <c r="AX881" i="14" s="1"/>
  <c r="AU880" i="14"/>
  <c r="K880" i="14"/>
  <c r="F880" i="14"/>
  <c r="AV880" i="14" s="1"/>
  <c r="AW880" i="14" s="1"/>
  <c r="AX880" i="14" s="1"/>
  <c r="AU879" i="14"/>
  <c r="K879" i="14"/>
  <c r="F879" i="14"/>
  <c r="AV879" i="14" s="1"/>
  <c r="AW879" i="14" s="1"/>
  <c r="AX879" i="14" s="1"/>
  <c r="AU878" i="14"/>
  <c r="K878" i="14"/>
  <c r="F878" i="14"/>
  <c r="AV878" i="14" s="1"/>
  <c r="AW878" i="14" s="1"/>
  <c r="AX878" i="14" s="1"/>
  <c r="AU877" i="14"/>
  <c r="K877" i="14"/>
  <c r="F877" i="14"/>
  <c r="AV877" i="14" s="1"/>
  <c r="AW877" i="14" s="1"/>
  <c r="AX877" i="14" s="1"/>
  <c r="AU876" i="14"/>
  <c r="K876" i="14"/>
  <c r="F876" i="14"/>
  <c r="AV876" i="14" s="1"/>
  <c r="AW876" i="14" s="1"/>
  <c r="AX876" i="14" s="1"/>
  <c r="AU875" i="14"/>
  <c r="K875" i="14"/>
  <c r="F875" i="14"/>
  <c r="AV875" i="14" s="1"/>
  <c r="AW875" i="14" s="1"/>
  <c r="AX875" i="14" s="1"/>
  <c r="AU874" i="14"/>
  <c r="K874" i="14"/>
  <c r="F874" i="14"/>
  <c r="AV874" i="14" s="1"/>
  <c r="AW874" i="14" s="1"/>
  <c r="AX874" i="14" s="1"/>
  <c r="AU873" i="14"/>
  <c r="K873" i="14"/>
  <c r="F873" i="14"/>
  <c r="AV873" i="14" s="1"/>
  <c r="AW873" i="14" s="1"/>
  <c r="AX873" i="14" s="1"/>
  <c r="AU872" i="14"/>
  <c r="K872" i="14"/>
  <c r="F872" i="14"/>
  <c r="AV872" i="14" s="1"/>
  <c r="AW872" i="14" s="1"/>
  <c r="AX872" i="14" s="1"/>
  <c r="AU871" i="14"/>
  <c r="K871" i="14"/>
  <c r="F871" i="14"/>
  <c r="AU870" i="14"/>
  <c r="K870" i="14"/>
  <c r="F870" i="14"/>
  <c r="AV870" i="14" s="1"/>
  <c r="AW870" i="14" s="1"/>
  <c r="AX870" i="14" s="1"/>
  <c r="AU869" i="14"/>
  <c r="F869" i="14"/>
  <c r="AV869" i="14" s="1"/>
  <c r="AW869" i="14" s="1"/>
  <c r="AX869" i="14" s="1"/>
  <c r="AU865" i="14"/>
  <c r="F865" i="14"/>
  <c r="AV865" i="14" s="1"/>
  <c r="AW865" i="14" s="1"/>
  <c r="AX865" i="14" s="1"/>
  <c r="AU864" i="14"/>
  <c r="F864" i="14"/>
  <c r="AV864" i="14" s="1"/>
  <c r="AW864" i="14" s="1"/>
  <c r="AX864" i="14" s="1"/>
  <c r="AU863" i="14"/>
  <c r="F863" i="14"/>
  <c r="AV863" i="14" s="1"/>
  <c r="AW863" i="14" s="1"/>
  <c r="AX863" i="14" s="1"/>
  <c r="AU862" i="14"/>
  <c r="F862" i="14"/>
  <c r="AV862" i="14" s="1"/>
  <c r="AW862" i="14" s="1"/>
  <c r="AX862" i="14" s="1"/>
  <c r="AU861" i="14"/>
  <c r="F861" i="14"/>
  <c r="AV861" i="14" s="1"/>
  <c r="AW861" i="14" s="1"/>
  <c r="AX861" i="14" s="1"/>
  <c r="AU860" i="14"/>
  <c r="F860" i="14"/>
  <c r="AV860" i="14" s="1"/>
  <c r="AW860" i="14" s="1"/>
  <c r="AX860" i="14" s="1"/>
  <c r="AU859" i="14"/>
  <c r="F859" i="14"/>
  <c r="AV859" i="14" s="1"/>
  <c r="AW859" i="14" s="1"/>
  <c r="AX859" i="14" s="1"/>
  <c r="AU858" i="14"/>
  <c r="F858" i="14"/>
  <c r="AU857" i="14"/>
  <c r="F857" i="14"/>
  <c r="AV857" i="14" s="1"/>
  <c r="AW857" i="14" s="1"/>
  <c r="AX857" i="14" s="1"/>
  <c r="AU856" i="14"/>
  <c r="F856" i="14"/>
  <c r="AV856" i="14" s="1"/>
  <c r="AW856" i="14" s="1"/>
  <c r="AX856" i="14" s="1"/>
  <c r="AU855" i="14"/>
  <c r="K855" i="14"/>
  <c r="F855" i="14"/>
  <c r="AV855" i="14" s="1"/>
  <c r="AW855" i="14" s="1"/>
  <c r="AX855" i="14" s="1"/>
  <c r="AU854" i="14"/>
  <c r="K854" i="14"/>
  <c r="F854" i="14"/>
  <c r="AV854" i="14" s="1"/>
  <c r="AW854" i="14" s="1"/>
  <c r="AX854" i="14" s="1"/>
  <c r="AU853" i="14"/>
  <c r="K853" i="14"/>
  <c r="F853" i="14"/>
  <c r="AV853" i="14" s="1"/>
  <c r="AW853" i="14" s="1"/>
  <c r="AX853" i="14" s="1"/>
  <c r="AU852" i="14"/>
  <c r="K852" i="14"/>
  <c r="F852" i="14"/>
  <c r="AV852" i="14" s="1"/>
  <c r="AW852" i="14" s="1"/>
  <c r="AX852" i="14" s="1"/>
  <c r="AU851" i="14"/>
  <c r="K851" i="14"/>
  <c r="F851" i="14"/>
  <c r="AV851" i="14" s="1"/>
  <c r="AW851" i="14" s="1"/>
  <c r="AX851" i="14" s="1"/>
  <c r="AU850" i="14"/>
  <c r="K850" i="14"/>
  <c r="F850" i="14"/>
  <c r="AV850" i="14" s="1"/>
  <c r="AW850" i="14" s="1"/>
  <c r="AX850" i="14" s="1"/>
  <c r="AU849" i="14"/>
  <c r="K849" i="14"/>
  <c r="F849" i="14"/>
  <c r="AV849" i="14" s="1"/>
  <c r="AW849" i="14" s="1"/>
  <c r="AX849" i="14" s="1"/>
  <c r="AU848" i="14"/>
  <c r="K848" i="14"/>
  <c r="F848" i="14"/>
  <c r="AV848" i="14" s="1"/>
  <c r="AW848" i="14" s="1"/>
  <c r="AX848" i="14" s="1"/>
  <c r="AU847" i="14"/>
  <c r="K847" i="14"/>
  <c r="F847" i="14"/>
  <c r="AV847" i="14" s="1"/>
  <c r="AW847" i="14" s="1"/>
  <c r="AX847" i="14" s="1"/>
  <c r="AU846" i="14"/>
  <c r="K846" i="14"/>
  <c r="F846" i="14"/>
  <c r="AV846" i="14" s="1"/>
  <c r="AW846" i="14" s="1"/>
  <c r="AX846" i="14" s="1"/>
  <c r="AU845" i="14"/>
  <c r="K845" i="14"/>
  <c r="F845" i="14"/>
  <c r="AU844" i="14"/>
  <c r="K844" i="14"/>
  <c r="F844" i="14"/>
  <c r="AV844" i="14" s="1"/>
  <c r="AW844" i="14" s="1"/>
  <c r="AX844" i="14" s="1"/>
  <c r="AU843" i="14"/>
  <c r="F843" i="14"/>
  <c r="AV843" i="14" s="1"/>
  <c r="AW843" i="14" s="1"/>
  <c r="AX843" i="14" s="1"/>
  <c r="AU839" i="14"/>
  <c r="F839" i="14"/>
  <c r="AV839" i="14" s="1"/>
  <c r="AW839" i="14" s="1"/>
  <c r="AX839" i="14" s="1"/>
  <c r="AU838" i="14"/>
  <c r="F838" i="14"/>
  <c r="AV838" i="14" s="1"/>
  <c r="AW838" i="14" s="1"/>
  <c r="AX838" i="14" s="1"/>
  <c r="AU837" i="14"/>
  <c r="F837" i="14"/>
  <c r="AV837" i="14" s="1"/>
  <c r="AW837" i="14" s="1"/>
  <c r="AX837" i="14" s="1"/>
  <c r="AU836" i="14"/>
  <c r="F836" i="14"/>
  <c r="AV836" i="14" s="1"/>
  <c r="AW836" i="14" s="1"/>
  <c r="AX836" i="14" s="1"/>
  <c r="AU835" i="14"/>
  <c r="F835" i="14"/>
  <c r="AV835" i="14" s="1"/>
  <c r="AW835" i="14" s="1"/>
  <c r="AX835" i="14" s="1"/>
  <c r="AU834" i="14"/>
  <c r="F834" i="14"/>
  <c r="AV834" i="14" s="1"/>
  <c r="AW834" i="14" s="1"/>
  <c r="AX834" i="14" s="1"/>
  <c r="AU833" i="14"/>
  <c r="F833" i="14"/>
  <c r="AV833" i="14" s="1"/>
  <c r="AW833" i="14" s="1"/>
  <c r="AX833" i="14" s="1"/>
  <c r="AU832" i="14"/>
  <c r="F832" i="14"/>
  <c r="AU831" i="14"/>
  <c r="F831" i="14"/>
  <c r="AV831" i="14" s="1"/>
  <c r="AW831" i="14" s="1"/>
  <c r="AX831" i="14" s="1"/>
  <c r="AU830" i="14"/>
  <c r="F830" i="14"/>
  <c r="AV830" i="14" s="1"/>
  <c r="AW830" i="14" s="1"/>
  <c r="AX830" i="14" s="1"/>
  <c r="AU829" i="14"/>
  <c r="K829" i="14"/>
  <c r="F829" i="14"/>
  <c r="AV829" i="14" s="1"/>
  <c r="AW829" i="14" s="1"/>
  <c r="AX829" i="14" s="1"/>
  <c r="AU828" i="14"/>
  <c r="K828" i="14"/>
  <c r="F828" i="14"/>
  <c r="AV828" i="14" s="1"/>
  <c r="AW828" i="14" s="1"/>
  <c r="AX828" i="14" s="1"/>
  <c r="AU827" i="14"/>
  <c r="K827" i="14"/>
  <c r="F827" i="14"/>
  <c r="AV827" i="14" s="1"/>
  <c r="AW827" i="14" s="1"/>
  <c r="AX827" i="14" s="1"/>
  <c r="AU826" i="14"/>
  <c r="K826" i="14"/>
  <c r="F826" i="14"/>
  <c r="AV826" i="14" s="1"/>
  <c r="AW826" i="14" s="1"/>
  <c r="AX826" i="14" s="1"/>
  <c r="AU825" i="14"/>
  <c r="K825" i="14"/>
  <c r="F825" i="14"/>
  <c r="AV825" i="14" s="1"/>
  <c r="AW825" i="14" s="1"/>
  <c r="AX825" i="14" s="1"/>
  <c r="AU824" i="14"/>
  <c r="K824" i="14"/>
  <c r="F824" i="14"/>
  <c r="AV824" i="14" s="1"/>
  <c r="AW824" i="14" s="1"/>
  <c r="AX824" i="14" s="1"/>
  <c r="AU823" i="14"/>
  <c r="K823" i="14"/>
  <c r="F823" i="14"/>
  <c r="AV823" i="14" s="1"/>
  <c r="AW823" i="14" s="1"/>
  <c r="AX823" i="14" s="1"/>
  <c r="AU822" i="14"/>
  <c r="K822" i="14"/>
  <c r="F822" i="14"/>
  <c r="AV822" i="14" s="1"/>
  <c r="AW822" i="14" s="1"/>
  <c r="AX822" i="14" s="1"/>
  <c r="AU821" i="14"/>
  <c r="K821" i="14"/>
  <c r="F821" i="14"/>
  <c r="AV821" i="14" s="1"/>
  <c r="AW821" i="14" s="1"/>
  <c r="AX821" i="14" s="1"/>
  <c r="AU820" i="14"/>
  <c r="K820" i="14"/>
  <c r="F820" i="14"/>
  <c r="AV820" i="14" s="1"/>
  <c r="AW820" i="14" s="1"/>
  <c r="AX820" i="14" s="1"/>
  <c r="AU819" i="14"/>
  <c r="K819" i="14"/>
  <c r="F819" i="14"/>
  <c r="AU818" i="14"/>
  <c r="K818" i="14"/>
  <c r="F818" i="14"/>
  <c r="AV818" i="14" s="1"/>
  <c r="AW818" i="14" s="1"/>
  <c r="AX818" i="14" s="1"/>
  <c r="AU817" i="14"/>
  <c r="F817" i="14"/>
  <c r="AV817" i="14" s="1"/>
  <c r="AW817" i="14" s="1"/>
  <c r="AX817" i="14" s="1"/>
  <c r="AU813" i="14"/>
  <c r="F813" i="14"/>
  <c r="AV813" i="14" s="1"/>
  <c r="AW813" i="14" s="1"/>
  <c r="AX813" i="14" s="1"/>
  <c r="AU812" i="14"/>
  <c r="F812" i="14"/>
  <c r="AV812" i="14" s="1"/>
  <c r="AW812" i="14" s="1"/>
  <c r="AX812" i="14" s="1"/>
  <c r="AU811" i="14"/>
  <c r="F811" i="14"/>
  <c r="AV811" i="14" s="1"/>
  <c r="AW811" i="14" s="1"/>
  <c r="AX811" i="14" s="1"/>
  <c r="AU810" i="14"/>
  <c r="F810" i="14"/>
  <c r="AV810" i="14" s="1"/>
  <c r="AW810" i="14" s="1"/>
  <c r="AX810" i="14" s="1"/>
  <c r="AU809" i="14"/>
  <c r="F809" i="14"/>
  <c r="AV809" i="14" s="1"/>
  <c r="AW809" i="14" s="1"/>
  <c r="AX809" i="14" s="1"/>
  <c r="AU808" i="14"/>
  <c r="F808" i="14"/>
  <c r="AV808" i="14" s="1"/>
  <c r="AW808" i="14" s="1"/>
  <c r="AX808" i="14" s="1"/>
  <c r="AU807" i="14"/>
  <c r="F807" i="14"/>
  <c r="AV807" i="14" s="1"/>
  <c r="AW807" i="14" s="1"/>
  <c r="AX807" i="14" s="1"/>
  <c r="AU806" i="14"/>
  <c r="F806" i="14"/>
  <c r="AU805" i="14"/>
  <c r="F805" i="14"/>
  <c r="AV805" i="14" s="1"/>
  <c r="AW805" i="14" s="1"/>
  <c r="AX805" i="14" s="1"/>
  <c r="AU804" i="14"/>
  <c r="N804" i="14"/>
  <c r="W804" i="14" s="1"/>
  <c r="F804" i="14"/>
  <c r="AV804" i="14" s="1"/>
  <c r="AW804" i="14" s="1"/>
  <c r="AX804" i="14" s="1"/>
  <c r="AU803" i="14"/>
  <c r="K803" i="14"/>
  <c r="F803" i="14"/>
  <c r="AV803" i="14" s="1"/>
  <c r="AW803" i="14" s="1"/>
  <c r="AX803" i="14" s="1"/>
  <c r="AU802" i="14"/>
  <c r="K802" i="14"/>
  <c r="F802" i="14"/>
  <c r="AV802" i="14" s="1"/>
  <c r="AW802" i="14" s="1"/>
  <c r="AX802" i="14" s="1"/>
  <c r="AU801" i="14"/>
  <c r="K801" i="14"/>
  <c r="F801" i="14"/>
  <c r="AV801" i="14" s="1"/>
  <c r="AW801" i="14" s="1"/>
  <c r="AX801" i="14" s="1"/>
  <c r="AU800" i="14"/>
  <c r="K800" i="14"/>
  <c r="F800" i="14"/>
  <c r="AV800" i="14" s="1"/>
  <c r="AW800" i="14" s="1"/>
  <c r="AX800" i="14" s="1"/>
  <c r="AU799" i="14"/>
  <c r="K799" i="14"/>
  <c r="F799" i="14"/>
  <c r="AV799" i="14" s="1"/>
  <c r="AW799" i="14" s="1"/>
  <c r="AX799" i="14" s="1"/>
  <c r="AU798" i="14"/>
  <c r="K798" i="14"/>
  <c r="F798" i="14"/>
  <c r="AV798" i="14" s="1"/>
  <c r="AW798" i="14" s="1"/>
  <c r="AX798" i="14" s="1"/>
  <c r="AU797" i="14"/>
  <c r="K797" i="14"/>
  <c r="F797" i="14"/>
  <c r="AV797" i="14" s="1"/>
  <c r="AW797" i="14" s="1"/>
  <c r="AX797" i="14" s="1"/>
  <c r="AU796" i="14"/>
  <c r="K796" i="14"/>
  <c r="F796" i="14"/>
  <c r="AV796" i="14" s="1"/>
  <c r="AW796" i="14" s="1"/>
  <c r="AX796" i="14" s="1"/>
  <c r="AU795" i="14"/>
  <c r="K795" i="14"/>
  <c r="F795" i="14"/>
  <c r="AV795" i="14" s="1"/>
  <c r="AW795" i="14" s="1"/>
  <c r="AX795" i="14" s="1"/>
  <c r="AU794" i="14"/>
  <c r="K794" i="14"/>
  <c r="F794" i="14"/>
  <c r="AV794" i="14" s="1"/>
  <c r="AW794" i="14" s="1"/>
  <c r="AX794" i="14" s="1"/>
  <c r="AU793" i="14"/>
  <c r="K793" i="14"/>
  <c r="F793" i="14"/>
  <c r="AU792" i="14"/>
  <c r="K792" i="14"/>
  <c r="F792" i="14"/>
  <c r="AV792" i="14" s="1"/>
  <c r="AW792" i="14" s="1"/>
  <c r="AX792" i="14" s="1"/>
  <c r="AU791" i="14"/>
  <c r="F791" i="14"/>
  <c r="AV791" i="14" s="1"/>
  <c r="AW791" i="14" s="1"/>
  <c r="AX791" i="14" s="1"/>
  <c r="AU787" i="14"/>
  <c r="F787" i="14"/>
  <c r="AV787" i="14" s="1"/>
  <c r="AW787" i="14" s="1"/>
  <c r="AX787" i="14" s="1"/>
  <c r="AU786" i="14"/>
  <c r="F786" i="14"/>
  <c r="AV786" i="14" s="1"/>
  <c r="AW786" i="14" s="1"/>
  <c r="AX786" i="14" s="1"/>
  <c r="AU785" i="14"/>
  <c r="F785" i="14"/>
  <c r="AV785" i="14" s="1"/>
  <c r="AW785" i="14" s="1"/>
  <c r="AX785" i="14" s="1"/>
  <c r="AU784" i="14"/>
  <c r="F784" i="14"/>
  <c r="AV784" i="14" s="1"/>
  <c r="AW784" i="14" s="1"/>
  <c r="AX784" i="14" s="1"/>
  <c r="AU783" i="14"/>
  <c r="F783" i="14"/>
  <c r="AV783" i="14" s="1"/>
  <c r="AW783" i="14" s="1"/>
  <c r="AX783" i="14" s="1"/>
  <c r="AU782" i="14"/>
  <c r="F782" i="14"/>
  <c r="AV782" i="14" s="1"/>
  <c r="AW782" i="14" s="1"/>
  <c r="AX782" i="14" s="1"/>
  <c r="AU781" i="14"/>
  <c r="F781" i="14"/>
  <c r="AV781" i="14" s="1"/>
  <c r="AW781" i="14" s="1"/>
  <c r="AX781" i="14" s="1"/>
  <c r="AU780" i="14"/>
  <c r="F780" i="14"/>
  <c r="AU779" i="14"/>
  <c r="F779" i="14"/>
  <c r="AV779" i="14" s="1"/>
  <c r="AW779" i="14" s="1"/>
  <c r="AX779" i="14" s="1"/>
  <c r="AU778" i="14"/>
  <c r="F778" i="14"/>
  <c r="AV778" i="14" s="1"/>
  <c r="AW778" i="14" s="1"/>
  <c r="AX778" i="14" s="1"/>
  <c r="AU777" i="14"/>
  <c r="K777" i="14"/>
  <c r="F777" i="14"/>
  <c r="AV777" i="14" s="1"/>
  <c r="AW777" i="14" s="1"/>
  <c r="AX777" i="14" s="1"/>
  <c r="AU776" i="14"/>
  <c r="K776" i="14"/>
  <c r="F776" i="14"/>
  <c r="AV776" i="14" s="1"/>
  <c r="AW776" i="14" s="1"/>
  <c r="AX776" i="14" s="1"/>
  <c r="AU775" i="14"/>
  <c r="K775" i="14"/>
  <c r="F775" i="14"/>
  <c r="AV775" i="14" s="1"/>
  <c r="AW775" i="14" s="1"/>
  <c r="AX775" i="14" s="1"/>
  <c r="AU774" i="14"/>
  <c r="K774" i="14"/>
  <c r="F774" i="14"/>
  <c r="AV774" i="14" s="1"/>
  <c r="AW774" i="14" s="1"/>
  <c r="AX774" i="14" s="1"/>
  <c r="AU773" i="14"/>
  <c r="K773" i="14"/>
  <c r="F773" i="14"/>
  <c r="AV773" i="14" s="1"/>
  <c r="AW773" i="14" s="1"/>
  <c r="AX773" i="14" s="1"/>
  <c r="AU772" i="14"/>
  <c r="K772" i="14"/>
  <c r="F772" i="14"/>
  <c r="AV772" i="14" s="1"/>
  <c r="AW772" i="14" s="1"/>
  <c r="AX772" i="14" s="1"/>
  <c r="AU771" i="14"/>
  <c r="K771" i="14"/>
  <c r="F771" i="14"/>
  <c r="AV771" i="14" s="1"/>
  <c r="AW771" i="14" s="1"/>
  <c r="AX771" i="14" s="1"/>
  <c r="AU770" i="14"/>
  <c r="K770" i="14"/>
  <c r="F770" i="14"/>
  <c r="AV770" i="14" s="1"/>
  <c r="AW770" i="14" s="1"/>
  <c r="AX770" i="14" s="1"/>
  <c r="AU769" i="14"/>
  <c r="K769" i="14"/>
  <c r="F769" i="14"/>
  <c r="AV769" i="14" s="1"/>
  <c r="AW769" i="14" s="1"/>
  <c r="AX769" i="14" s="1"/>
  <c r="AU768" i="14"/>
  <c r="K768" i="14"/>
  <c r="F768" i="14"/>
  <c r="AV768" i="14" s="1"/>
  <c r="AW768" i="14" s="1"/>
  <c r="AX768" i="14" s="1"/>
  <c r="AU767" i="14"/>
  <c r="K767" i="14"/>
  <c r="F767" i="14"/>
  <c r="AU766" i="14"/>
  <c r="K766" i="14"/>
  <c r="F766" i="14"/>
  <c r="AV766" i="14" s="1"/>
  <c r="AW766" i="14" s="1"/>
  <c r="AX766" i="14" s="1"/>
  <c r="AU765" i="14"/>
  <c r="F765" i="14"/>
  <c r="AV765" i="14" s="1"/>
  <c r="AW765" i="14" s="1"/>
  <c r="AX765" i="14" s="1"/>
  <c r="AU761" i="14"/>
  <c r="F761" i="14"/>
  <c r="AV761" i="14" s="1"/>
  <c r="AW761" i="14" s="1"/>
  <c r="AX761" i="14" s="1"/>
  <c r="AU760" i="14"/>
  <c r="F760" i="14"/>
  <c r="AV760" i="14" s="1"/>
  <c r="AW760" i="14" s="1"/>
  <c r="AX760" i="14" s="1"/>
  <c r="AU759" i="14"/>
  <c r="F759" i="14"/>
  <c r="AV759" i="14" s="1"/>
  <c r="AW759" i="14" s="1"/>
  <c r="AX759" i="14" s="1"/>
  <c r="AU758" i="14"/>
  <c r="F758" i="14"/>
  <c r="AV758" i="14" s="1"/>
  <c r="AW758" i="14" s="1"/>
  <c r="AX758" i="14" s="1"/>
  <c r="AU757" i="14"/>
  <c r="F757" i="14"/>
  <c r="AV757" i="14" s="1"/>
  <c r="AW757" i="14" s="1"/>
  <c r="AX757" i="14" s="1"/>
  <c r="AU756" i="14"/>
  <c r="F756" i="14"/>
  <c r="AV756" i="14" s="1"/>
  <c r="AW756" i="14" s="1"/>
  <c r="AX756" i="14" s="1"/>
  <c r="AU755" i="14"/>
  <c r="F755" i="14"/>
  <c r="AV755" i="14" s="1"/>
  <c r="AW755" i="14" s="1"/>
  <c r="AX755" i="14" s="1"/>
  <c r="AU754" i="14"/>
  <c r="F754" i="14"/>
  <c r="AU753" i="14"/>
  <c r="F753" i="14"/>
  <c r="AV753" i="14" s="1"/>
  <c r="AW753" i="14" s="1"/>
  <c r="AX753" i="14" s="1"/>
  <c r="AU752" i="14"/>
  <c r="F752" i="14"/>
  <c r="AV752" i="14" s="1"/>
  <c r="AW752" i="14" s="1"/>
  <c r="AX752" i="14" s="1"/>
  <c r="AU751" i="14"/>
  <c r="K751" i="14"/>
  <c r="F751" i="14"/>
  <c r="AV751" i="14" s="1"/>
  <c r="AW751" i="14" s="1"/>
  <c r="AX751" i="14" s="1"/>
  <c r="AU750" i="14"/>
  <c r="K750" i="14"/>
  <c r="F750" i="14"/>
  <c r="AV750" i="14" s="1"/>
  <c r="AW750" i="14" s="1"/>
  <c r="AX750" i="14" s="1"/>
  <c r="AU749" i="14"/>
  <c r="K749" i="14"/>
  <c r="F749" i="14"/>
  <c r="AV749" i="14" s="1"/>
  <c r="AW749" i="14" s="1"/>
  <c r="AX749" i="14" s="1"/>
  <c r="AU748" i="14"/>
  <c r="K748" i="14"/>
  <c r="F748" i="14"/>
  <c r="AV748" i="14" s="1"/>
  <c r="AW748" i="14" s="1"/>
  <c r="AX748" i="14" s="1"/>
  <c r="AU747" i="14"/>
  <c r="K747" i="14"/>
  <c r="F747" i="14"/>
  <c r="AV747" i="14" s="1"/>
  <c r="AW747" i="14" s="1"/>
  <c r="AX747" i="14" s="1"/>
  <c r="AU746" i="14"/>
  <c r="K746" i="14"/>
  <c r="F746" i="14"/>
  <c r="AV746" i="14" s="1"/>
  <c r="AW746" i="14" s="1"/>
  <c r="AX746" i="14" s="1"/>
  <c r="AU745" i="14"/>
  <c r="K745" i="14"/>
  <c r="F745" i="14"/>
  <c r="AV745" i="14" s="1"/>
  <c r="AW745" i="14" s="1"/>
  <c r="AX745" i="14" s="1"/>
  <c r="AU744" i="14"/>
  <c r="K744" i="14"/>
  <c r="F744" i="14"/>
  <c r="AV744" i="14" s="1"/>
  <c r="AW744" i="14" s="1"/>
  <c r="AX744" i="14" s="1"/>
  <c r="AU743" i="14"/>
  <c r="K743" i="14"/>
  <c r="F743" i="14"/>
  <c r="AV743" i="14" s="1"/>
  <c r="AW743" i="14" s="1"/>
  <c r="AX743" i="14" s="1"/>
  <c r="AU742" i="14"/>
  <c r="K742" i="14"/>
  <c r="F742" i="14"/>
  <c r="AV742" i="14" s="1"/>
  <c r="AW742" i="14" s="1"/>
  <c r="AX742" i="14" s="1"/>
  <c r="AU741" i="14"/>
  <c r="K741" i="14"/>
  <c r="F741" i="14"/>
  <c r="AU740" i="14"/>
  <c r="K740" i="14"/>
  <c r="F740" i="14"/>
  <c r="AV740" i="14" s="1"/>
  <c r="AW740" i="14" s="1"/>
  <c r="AX740" i="14" s="1"/>
  <c r="AU739" i="14"/>
  <c r="F739" i="14"/>
  <c r="AV739" i="14" s="1"/>
  <c r="AW739" i="14" s="1"/>
  <c r="AX739" i="14" s="1"/>
  <c r="AU735" i="14"/>
  <c r="F735" i="14"/>
  <c r="AV735" i="14" s="1"/>
  <c r="AW735" i="14" s="1"/>
  <c r="AX735" i="14" s="1"/>
  <c r="AU734" i="14"/>
  <c r="F734" i="14"/>
  <c r="AV734" i="14" s="1"/>
  <c r="AW734" i="14" s="1"/>
  <c r="AX734" i="14" s="1"/>
  <c r="AU733" i="14"/>
  <c r="F733" i="14"/>
  <c r="AV733" i="14" s="1"/>
  <c r="AW733" i="14" s="1"/>
  <c r="AX733" i="14" s="1"/>
  <c r="AU732" i="14"/>
  <c r="F732" i="14"/>
  <c r="AV732" i="14" s="1"/>
  <c r="AW732" i="14" s="1"/>
  <c r="AX732" i="14" s="1"/>
  <c r="AU731" i="14"/>
  <c r="F731" i="14"/>
  <c r="AV731" i="14" s="1"/>
  <c r="AW731" i="14" s="1"/>
  <c r="AX731" i="14" s="1"/>
  <c r="AU730" i="14"/>
  <c r="F730" i="14"/>
  <c r="AV730" i="14" s="1"/>
  <c r="AW730" i="14" s="1"/>
  <c r="AX730" i="14" s="1"/>
  <c r="AU729" i="14"/>
  <c r="F729" i="14"/>
  <c r="AV729" i="14" s="1"/>
  <c r="AW729" i="14" s="1"/>
  <c r="AX729" i="14" s="1"/>
  <c r="AU728" i="14"/>
  <c r="F728" i="14"/>
  <c r="AU727" i="14"/>
  <c r="F727" i="14"/>
  <c r="AV727" i="14" s="1"/>
  <c r="AW727" i="14" s="1"/>
  <c r="AX727" i="14" s="1"/>
  <c r="AU726" i="14"/>
  <c r="F726" i="14"/>
  <c r="AV726" i="14" s="1"/>
  <c r="AW726" i="14" s="1"/>
  <c r="AX726" i="14" s="1"/>
  <c r="AU725" i="14"/>
  <c r="K725" i="14"/>
  <c r="F725" i="14"/>
  <c r="AV725" i="14" s="1"/>
  <c r="AW725" i="14" s="1"/>
  <c r="AX725" i="14" s="1"/>
  <c r="AU724" i="14"/>
  <c r="K724" i="14"/>
  <c r="F724" i="14"/>
  <c r="AV724" i="14" s="1"/>
  <c r="AW724" i="14" s="1"/>
  <c r="AX724" i="14" s="1"/>
  <c r="AU723" i="14"/>
  <c r="K723" i="14"/>
  <c r="F723" i="14"/>
  <c r="AV723" i="14" s="1"/>
  <c r="AW723" i="14" s="1"/>
  <c r="AX723" i="14" s="1"/>
  <c r="AU722" i="14"/>
  <c r="K722" i="14"/>
  <c r="F722" i="14"/>
  <c r="AV722" i="14" s="1"/>
  <c r="AW722" i="14" s="1"/>
  <c r="AX722" i="14" s="1"/>
  <c r="AU721" i="14"/>
  <c r="K721" i="14"/>
  <c r="F721" i="14"/>
  <c r="AV721" i="14" s="1"/>
  <c r="AW721" i="14" s="1"/>
  <c r="AX721" i="14" s="1"/>
  <c r="AU720" i="14"/>
  <c r="K720" i="14"/>
  <c r="F720" i="14"/>
  <c r="AV720" i="14" s="1"/>
  <c r="AW720" i="14" s="1"/>
  <c r="AX720" i="14" s="1"/>
  <c r="AU719" i="14"/>
  <c r="K719" i="14"/>
  <c r="F719" i="14"/>
  <c r="AV719" i="14" s="1"/>
  <c r="AW719" i="14" s="1"/>
  <c r="AX719" i="14" s="1"/>
  <c r="AU718" i="14"/>
  <c r="K718" i="14"/>
  <c r="F718" i="14"/>
  <c r="AV718" i="14" s="1"/>
  <c r="AW718" i="14" s="1"/>
  <c r="AX718" i="14" s="1"/>
  <c r="AU717" i="14"/>
  <c r="K717" i="14"/>
  <c r="F717" i="14"/>
  <c r="AV717" i="14" s="1"/>
  <c r="AW717" i="14" s="1"/>
  <c r="AX717" i="14" s="1"/>
  <c r="AU716" i="14"/>
  <c r="K716" i="14"/>
  <c r="F716" i="14"/>
  <c r="AV716" i="14" s="1"/>
  <c r="AW716" i="14" s="1"/>
  <c r="AX716" i="14" s="1"/>
  <c r="AU715" i="14"/>
  <c r="K715" i="14"/>
  <c r="F715" i="14"/>
  <c r="AU714" i="14"/>
  <c r="K714" i="14"/>
  <c r="F714" i="14"/>
  <c r="AV714" i="14" s="1"/>
  <c r="AW714" i="14" s="1"/>
  <c r="AX714" i="14" s="1"/>
  <c r="AU713" i="14"/>
  <c r="F713" i="14"/>
  <c r="AV713" i="14" s="1"/>
  <c r="AW713" i="14" s="1"/>
  <c r="AX713" i="14" s="1"/>
  <c r="AU709" i="14"/>
  <c r="F709" i="14"/>
  <c r="AV709" i="14" s="1"/>
  <c r="AW709" i="14" s="1"/>
  <c r="AX709" i="14" s="1"/>
  <c r="AU708" i="14"/>
  <c r="F708" i="14"/>
  <c r="AV708" i="14" s="1"/>
  <c r="AW708" i="14" s="1"/>
  <c r="AX708" i="14" s="1"/>
  <c r="AU707" i="14"/>
  <c r="F707" i="14"/>
  <c r="AV707" i="14" s="1"/>
  <c r="AW707" i="14" s="1"/>
  <c r="AX707" i="14" s="1"/>
  <c r="AU706" i="14"/>
  <c r="F706" i="14"/>
  <c r="AV706" i="14" s="1"/>
  <c r="AW706" i="14" s="1"/>
  <c r="AX706" i="14" s="1"/>
  <c r="AU705" i="14"/>
  <c r="F705" i="14"/>
  <c r="AV705" i="14" s="1"/>
  <c r="AW705" i="14" s="1"/>
  <c r="AX705" i="14" s="1"/>
  <c r="AU704" i="14"/>
  <c r="F704" i="14"/>
  <c r="AV704" i="14" s="1"/>
  <c r="AW704" i="14" s="1"/>
  <c r="AX704" i="14" s="1"/>
  <c r="AU703" i="14"/>
  <c r="F703" i="14"/>
  <c r="AV703" i="14" s="1"/>
  <c r="AW703" i="14" s="1"/>
  <c r="AX703" i="14" s="1"/>
  <c r="AU702" i="14"/>
  <c r="F702" i="14"/>
  <c r="AU701" i="14"/>
  <c r="F701" i="14"/>
  <c r="AV701" i="14" s="1"/>
  <c r="AW701" i="14" s="1"/>
  <c r="AX701" i="14" s="1"/>
  <c r="AU700" i="14"/>
  <c r="F700" i="14"/>
  <c r="AV700" i="14" s="1"/>
  <c r="AW700" i="14" s="1"/>
  <c r="AX700" i="14" s="1"/>
  <c r="AU699" i="14"/>
  <c r="K699" i="14"/>
  <c r="F699" i="14"/>
  <c r="AV699" i="14" s="1"/>
  <c r="AW699" i="14" s="1"/>
  <c r="AX699" i="14" s="1"/>
  <c r="AU698" i="14"/>
  <c r="K698" i="14"/>
  <c r="F698" i="14"/>
  <c r="AV698" i="14" s="1"/>
  <c r="AW698" i="14" s="1"/>
  <c r="AX698" i="14" s="1"/>
  <c r="AU697" i="14"/>
  <c r="K697" i="14"/>
  <c r="F697" i="14"/>
  <c r="AV697" i="14" s="1"/>
  <c r="AW697" i="14" s="1"/>
  <c r="AX697" i="14" s="1"/>
  <c r="AU696" i="14"/>
  <c r="K696" i="14"/>
  <c r="F696" i="14"/>
  <c r="AV696" i="14" s="1"/>
  <c r="AW696" i="14" s="1"/>
  <c r="AX696" i="14" s="1"/>
  <c r="AU695" i="14"/>
  <c r="K695" i="14"/>
  <c r="F695" i="14"/>
  <c r="AV695" i="14" s="1"/>
  <c r="AW695" i="14" s="1"/>
  <c r="AX695" i="14" s="1"/>
  <c r="AU694" i="14"/>
  <c r="K694" i="14"/>
  <c r="F694" i="14"/>
  <c r="AV694" i="14" s="1"/>
  <c r="AW694" i="14" s="1"/>
  <c r="AX694" i="14" s="1"/>
  <c r="AU693" i="14"/>
  <c r="K693" i="14"/>
  <c r="F693" i="14"/>
  <c r="AV693" i="14" s="1"/>
  <c r="AW693" i="14" s="1"/>
  <c r="AX693" i="14" s="1"/>
  <c r="AU692" i="14"/>
  <c r="K692" i="14"/>
  <c r="F692" i="14"/>
  <c r="AV692" i="14" s="1"/>
  <c r="AW692" i="14" s="1"/>
  <c r="AX692" i="14" s="1"/>
  <c r="AU691" i="14"/>
  <c r="K691" i="14"/>
  <c r="F691" i="14"/>
  <c r="AV691" i="14" s="1"/>
  <c r="AW691" i="14" s="1"/>
  <c r="AX691" i="14" s="1"/>
  <c r="AU690" i="14"/>
  <c r="K690" i="14"/>
  <c r="F690" i="14"/>
  <c r="AV690" i="14" s="1"/>
  <c r="AW690" i="14" s="1"/>
  <c r="AX690" i="14" s="1"/>
  <c r="AU689" i="14"/>
  <c r="K689" i="14"/>
  <c r="F689" i="14"/>
  <c r="AU688" i="14"/>
  <c r="K688" i="14"/>
  <c r="F688" i="14"/>
  <c r="AV688" i="14" s="1"/>
  <c r="AW688" i="14" s="1"/>
  <c r="AX688" i="14" s="1"/>
  <c r="AU687" i="14"/>
  <c r="F687" i="14"/>
  <c r="AV687" i="14" s="1"/>
  <c r="AW687" i="14" s="1"/>
  <c r="AX687" i="14" s="1"/>
  <c r="AU683" i="14"/>
  <c r="F683" i="14"/>
  <c r="AV683" i="14" s="1"/>
  <c r="AW683" i="14" s="1"/>
  <c r="AX683" i="14" s="1"/>
  <c r="AU682" i="14"/>
  <c r="F682" i="14"/>
  <c r="AV682" i="14" s="1"/>
  <c r="AW682" i="14" s="1"/>
  <c r="AX682" i="14" s="1"/>
  <c r="AU681" i="14"/>
  <c r="F681" i="14"/>
  <c r="AV681" i="14" s="1"/>
  <c r="AW681" i="14" s="1"/>
  <c r="AX681" i="14" s="1"/>
  <c r="AU680" i="14"/>
  <c r="F680" i="14"/>
  <c r="AV680" i="14" s="1"/>
  <c r="AW680" i="14" s="1"/>
  <c r="AX680" i="14" s="1"/>
  <c r="AU679" i="14"/>
  <c r="F679" i="14"/>
  <c r="AV679" i="14" s="1"/>
  <c r="AW679" i="14" s="1"/>
  <c r="AX679" i="14" s="1"/>
  <c r="AU678" i="14"/>
  <c r="F678" i="14"/>
  <c r="AV678" i="14" s="1"/>
  <c r="AW678" i="14" s="1"/>
  <c r="AX678" i="14" s="1"/>
  <c r="AU677" i="14"/>
  <c r="F677" i="14"/>
  <c r="AV677" i="14" s="1"/>
  <c r="AW677" i="14" s="1"/>
  <c r="AX677" i="14" s="1"/>
  <c r="AU676" i="14"/>
  <c r="F676" i="14"/>
  <c r="AU675" i="14"/>
  <c r="F675" i="14"/>
  <c r="AV675" i="14" s="1"/>
  <c r="AW675" i="14" s="1"/>
  <c r="AX675" i="14" s="1"/>
  <c r="AU674" i="14"/>
  <c r="F674" i="14"/>
  <c r="AV674" i="14" s="1"/>
  <c r="AW674" i="14" s="1"/>
  <c r="AX674" i="14" s="1"/>
  <c r="AU673" i="14"/>
  <c r="K673" i="14"/>
  <c r="F673" i="14"/>
  <c r="AV673" i="14" s="1"/>
  <c r="AW673" i="14" s="1"/>
  <c r="AX673" i="14" s="1"/>
  <c r="AU672" i="14"/>
  <c r="K672" i="14"/>
  <c r="F672" i="14"/>
  <c r="AV672" i="14" s="1"/>
  <c r="AW672" i="14" s="1"/>
  <c r="AX672" i="14" s="1"/>
  <c r="AU671" i="14"/>
  <c r="K671" i="14"/>
  <c r="F671" i="14"/>
  <c r="AV671" i="14" s="1"/>
  <c r="AW671" i="14" s="1"/>
  <c r="AX671" i="14" s="1"/>
  <c r="AU670" i="14"/>
  <c r="K670" i="14"/>
  <c r="F670" i="14"/>
  <c r="AV670" i="14" s="1"/>
  <c r="AW670" i="14" s="1"/>
  <c r="AX670" i="14" s="1"/>
  <c r="AU669" i="14"/>
  <c r="K669" i="14"/>
  <c r="F669" i="14"/>
  <c r="AV669" i="14" s="1"/>
  <c r="AW669" i="14" s="1"/>
  <c r="AX669" i="14" s="1"/>
  <c r="AU668" i="14"/>
  <c r="K668" i="14"/>
  <c r="F668" i="14"/>
  <c r="AV668" i="14" s="1"/>
  <c r="AW668" i="14" s="1"/>
  <c r="AX668" i="14" s="1"/>
  <c r="AU667" i="14"/>
  <c r="K667" i="14"/>
  <c r="F667" i="14"/>
  <c r="AV667" i="14" s="1"/>
  <c r="AW667" i="14" s="1"/>
  <c r="AX667" i="14" s="1"/>
  <c r="AU666" i="14"/>
  <c r="K666" i="14"/>
  <c r="F666" i="14"/>
  <c r="AV666" i="14" s="1"/>
  <c r="AW666" i="14" s="1"/>
  <c r="AX666" i="14" s="1"/>
  <c r="AU665" i="14"/>
  <c r="K665" i="14"/>
  <c r="F665" i="14"/>
  <c r="AV665" i="14" s="1"/>
  <c r="AW665" i="14" s="1"/>
  <c r="AX665" i="14" s="1"/>
  <c r="AU664" i="14"/>
  <c r="K664" i="14"/>
  <c r="F664" i="14"/>
  <c r="AV664" i="14" s="1"/>
  <c r="AW664" i="14" s="1"/>
  <c r="AX664" i="14" s="1"/>
  <c r="AU663" i="14"/>
  <c r="K663" i="14"/>
  <c r="F663" i="14"/>
  <c r="AU662" i="14"/>
  <c r="K662" i="14"/>
  <c r="F662" i="14"/>
  <c r="AV662" i="14" s="1"/>
  <c r="AW662" i="14" s="1"/>
  <c r="AX662" i="14" s="1"/>
  <c r="AU661" i="14"/>
  <c r="F661" i="14"/>
  <c r="AV661" i="14" s="1"/>
  <c r="AW661" i="14" s="1"/>
  <c r="AX661" i="14" s="1"/>
  <c r="AU657" i="14"/>
  <c r="F657" i="14"/>
  <c r="AV657" i="14" s="1"/>
  <c r="AW657" i="14" s="1"/>
  <c r="AX657" i="14" s="1"/>
  <c r="AU656" i="14"/>
  <c r="F656" i="14"/>
  <c r="AV656" i="14" s="1"/>
  <c r="AW656" i="14" s="1"/>
  <c r="AX656" i="14" s="1"/>
  <c r="AU655" i="14"/>
  <c r="F655" i="14"/>
  <c r="AV655" i="14" s="1"/>
  <c r="AW655" i="14" s="1"/>
  <c r="AX655" i="14" s="1"/>
  <c r="AU654" i="14"/>
  <c r="F654" i="14"/>
  <c r="AV654" i="14" s="1"/>
  <c r="AW654" i="14" s="1"/>
  <c r="AX654" i="14" s="1"/>
  <c r="AU653" i="14"/>
  <c r="F653" i="14"/>
  <c r="AV653" i="14" s="1"/>
  <c r="AW653" i="14" s="1"/>
  <c r="AX653" i="14" s="1"/>
  <c r="AU652" i="14"/>
  <c r="F652" i="14"/>
  <c r="AV652" i="14" s="1"/>
  <c r="AW652" i="14" s="1"/>
  <c r="AX652" i="14" s="1"/>
  <c r="AU651" i="14"/>
  <c r="F651" i="14"/>
  <c r="AV651" i="14" s="1"/>
  <c r="AW651" i="14" s="1"/>
  <c r="AX651" i="14" s="1"/>
  <c r="AU650" i="14"/>
  <c r="F650" i="14"/>
  <c r="AU649" i="14"/>
  <c r="F649" i="14"/>
  <c r="AV649" i="14" s="1"/>
  <c r="AW649" i="14" s="1"/>
  <c r="AX649" i="14" s="1"/>
  <c r="AU648" i="14"/>
  <c r="F648" i="14"/>
  <c r="AV648" i="14" s="1"/>
  <c r="AW648" i="14" s="1"/>
  <c r="AX648" i="14" s="1"/>
  <c r="AU647" i="14"/>
  <c r="K647" i="14"/>
  <c r="F647" i="14"/>
  <c r="AV647" i="14" s="1"/>
  <c r="AW647" i="14" s="1"/>
  <c r="AX647" i="14" s="1"/>
  <c r="AU646" i="14"/>
  <c r="K646" i="14"/>
  <c r="F646" i="14"/>
  <c r="AV646" i="14" s="1"/>
  <c r="AW646" i="14" s="1"/>
  <c r="AX646" i="14" s="1"/>
  <c r="AU645" i="14"/>
  <c r="K645" i="14"/>
  <c r="F645" i="14"/>
  <c r="AV645" i="14" s="1"/>
  <c r="AW645" i="14" s="1"/>
  <c r="AX645" i="14" s="1"/>
  <c r="AU644" i="14"/>
  <c r="K644" i="14"/>
  <c r="F644" i="14"/>
  <c r="AV644" i="14" s="1"/>
  <c r="AW644" i="14" s="1"/>
  <c r="AX644" i="14" s="1"/>
  <c r="AU643" i="14"/>
  <c r="K643" i="14"/>
  <c r="F643" i="14"/>
  <c r="AV643" i="14" s="1"/>
  <c r="AW643" i="14" s="1"/>
  <c r="AX643" i="14" s="1"/>
  <c r="AU642" i="14"/>
  <c r="K642" i="14"/>
  <c r="F642" i="14"/>
  <c r="AV642" i="14" s="1"/>
  <c r="AW642" i="14" s="1"/>
  <c r="AX642" i="14" s="1"/>
  <c r="AU641" i="14"/>
  <c r="K641" i="14"/>
  <c r="F641" i="14"/>
  <c r="AV641" i="14" s="1"/>
  <c r="AW641" i="14" s="1"/>
  <c r="AX641" i="14" s="1"/>
  <c r="AU640" i="14"/>
  <c r="K640" i="14"/>
  <c r="F640" i="14"/>
  <c r="AV640" i="14" s="1"/>
  <c r="AW640" i="14" s="1"/>
  <c r="AX640" i="14" s="1"/>
  <c r="AU639" i="14"/>
  <c r="K639" i="14"/>
  <c r="F639" i="14"/>
  <c r="AV639" i="14" s="1"/>
  <c r="AW639" i="14" s="1"/>
  <c r="AX639" i="14" s="1"/>
  <c r="AU638" i="14"/>
  <c r="K638" i="14"/>
  <c r="F638" i="14"/>
  <c r="AV638" i="14" s="1"/>
  <c r="AW638" i="14" s="1"/>
  <c r="AX638" i="14" s="1"/>
  <c r="AU637" i="14"/>
  <c r="K637" i="14"/>
  <c r="F637" i="14"/>
  <c r="AU636" i="14"/>
  <c r="K636" i="14"/>
  <c r="F636" i="14"/>
  <c r="AV636" i="14" s="1"/>
  <c r="AW636" i="14" s="1"/>
  <c r="AX636" i="14" s="1"/>
  <c r="AU635" i="14"/>
  <c r="F635" i="14"/>
  <c r="AV635" i="14" s="1"/>
  <c r="AW635" i="14" s="1"/>
  <c r="AX635" i="14" s="1"/>
  <c r="AU631" i="14"/>
  <c r="F631" i="14"/>
  <c r="AV631" i="14" s="1"/>
  <c r="AW631" i="14" s="1"/>
  <c r="AX631" i="14" s="1"/>
  <c r="AU630" i="14"/>
  <c r="F630" i="14"/>
  <c r="AV630" i="14" s="1"/>
  <c r="AW630" i="14" s="1"/>
  <c r="AX630" i="14" s="1"/>
  <c r="AU629" i="14"/>
  <c r="F629" i="14"/>
  <c r="AV629" i="14" s="1"/>
  <c r="AW629" i="14" s="1"/>
  <c r="AX629" i="14" s="1"/>
  <c r="AU628" i="14"/>
  <c r="F628" i="14"/>
  <c r="AV628" i="14" s="1"/>
  <c r="AW628" i="14" s="1"/>
  <c r="AX628" i="14" s="1"/>
  <c r="AU627" i="14"/>
  <c r="F627" i="14"/>
  <c r="AV627" i="14" s="1"/>
  <c r="AW627" i="14" s="1"/>
  <c r="AX627" i="14" s="1"/>
  <c r="AU626" i="14"/>
  <c r="F626" i="14"/>
  <c r="AV626" i="14" s="1"/>
  <c r="AW626" i="14" s="1"/>
  <c r="AX626" i="14" s="1"/>
  <c r="AU625" i="14"/>
  <c r="F625" i="14"/>
  <c r="AV625" i="14" s="1"/>
  <c r="AW625" i="14" s="1"/>
  <c r="AX625" i="14" s="1"/>
  <c r="AU624" i="14"/>
  <c r="F624" i="14"/>
  <c r="AU623" i="14"/>
  <c r="F623" i="14"/>
  <c r="AV623" i="14" s="1"/>
  <c r="AW623" i="14" s="1"/>
  <c r="AX623" i="14" s="1"/>
  <c r="AU622" i="14"/>
  <c r="F622" i="14"/>
  <c r="AV622" i="14" s="1"/>
  <c r="AW622" i="14" s="1"/>
  <c r="AX622" i="14" s="1"/>
  <c r="AU621" i="14"/>
  <c r="K621" i="14"/>
  <c r="F621" i="14"/>
  <c r="AV621" i="14" s="1"/>
  <c r="AW621" i="14" s="1"/>
  <c r="AX621" i="14" s="1"/>
  <c r="AU620" i="14"/>
  <c r="K620" i="14"/>
  <c r="F620" i="14"/>
  <c r="AV620" i="14" s="1"/>
  <c r="AW620" i="14" s="1"/>
  <c r="AX620" i="14" s="1"/>
  <c r="AU619" i="14"/>
  <c r="K619" i="14"/>
  <c r="F619" i="14"/>
  <c r="AV619" i="14" s="1"/>
  <c r="AW619" i="14" s="1"/>
  <c r="AX619" i="14" s="1"/>
  <c r="AU618" i="14"/>
  <c r="K618" i="14"/>
  <c r="F618" i="14"/>
  <c r="AV618" i="14" s="1"/>
  <c r="AW618" i="14" s="1"/>
  <c r="AX618" i="14" s="1"/>
  <c r="AU617" i="14"/>
  <c r="K617" i="14"/>
  <c r="F617" i="14"/>
  <c r="AV617" i="14" s="1"/>
  <c r="AW617" i="14" s="1"/>
  <c r="AX617" i="14" s="1"/>
  <c r="AU616" i="14"/>
  <c r="K616" i="14"/>
  <c r="F616" i="14"/>
  <c r="AV616" i="14" s="1"/>
  <c r="AW616" i="14" s="1"/>
  <c r="AX616" i="14" s="1"/>
  <c r="AU615" i="14"/>
  <c r="K615" i="14"/>
  <c r="F615" i="14"/>
  <c r="AV615" i="14" s="1"/>
  <c r="AW615" i="14" s="1"/>
  <c r="AX615" i="14" s="1"/>
  <c r="AU614" i="14"/>
  <c r="K614" i="14"/>
  <c r="F614" i="14"/>
  <c r="AV614" i="14" s="1"/>
  <c r="AW614" i="14" s="1"/>
  <c r="AX614" i="14" s="1"/>
  <c r="AU613" i="14"/>
  <c r="K613" i="14"/>
  <c r="F613" i="14"/>
  <c r="AV613" i="14" s="1"/>
  <c r="AW613" i="14" s="1"/>
  <c r="AX613" i="14" s="1"/>
  <c r="AU612" i="14"/>
  <c r="K612" i="14"/>
  <c r="F612" i="14"/>
  <c r="AV612" i="14" s="1"/>
  <c r="AW612" i="14" s="1"/>
  <c r="AX612" i="14" s="1"/>
  <c r="AU611" i="14"/>
  <c r="K611" i="14"/>
  <c r="F611" i="14"/>
  <c r="AU610" i="14"/>
  <c r="K610" i="14"/>
  <c r="F610" i="14"/>
  <c r="AV610" i="14" s="1"/>
  <c r="AW610" i="14" s="1"/>
  <c r="AX610" i="14" s="1"/>
  <c r="AU609" i="14"/>
  <c r="F609" i="14"/>
  <c r="AV609" i="14" s="1"/>
  <c r="AW609" i="14" s="1"/>
  <c r="AX609" i="14" s="1"/>
  <c r="AU605" i="14"/>
  <c r="F605" i="14"/>
  <c r="AV605" i="14" s="1"/>
  <c r="AW605" i="14" s="1"/>
  <c r="AX605" i="14" s="1"/>
  <c r="AU604" i="14"/>
  <c r="F604" i="14"/>
  <c r="AV604" i="14" s="1"/>
  <c r="AW604" i="14" s="1"/>
  <c r="AX604" i="14" s="1"/>
  <c r="AU603" i="14"/>
  <c r="F603" i="14"/>
  <c r="AV603" i="14" s="1"/>
  <c r="AW603" i="14" s="1"/>
  <c r="AX603" i="14" s="1"/>
  <c r="AU602" i="14"/>
  <c r="F602" i="14"/>
  <c r="AV602" i="14" s="1"/>
  <c r="AW602" i="14" s="1"/>
  <c r="AX602" i="14" s="1"/>
  <c r="AU601" i="14"/>
  <c r="F601" i="14"/>
  <c r="AV601" i="14" s="1"/>
  <c r="AW601" i="14" s="1"/>
  <c r="AX601" i="14" s="1"/>
  <c r="AU600" i="14"/>
  <c r="F600" i="14"/>
  <c r="AV600" i="14" s="1"/>
  <c r="AW600" i="14" s="1"/>
  <c r="AX600" i="14" s="1"/>
  <c r="AU599" i="14"/>
  <c r="F599" i="14"/>
  <c r="AV599" i="14" s="1"/>
  <c r="AW599" i="14" s="1"/>
  <c r="AX599" i="14" s="1"/>
  <c r="AU598" i="14"/>
  <c r="F598" i="14"/>
  <c r="AU597" i="14"/>
  <c r="F597" i="14"/>
  <c r="AV597" i="14" s="1"/>
  <c r="AW597" i="14" s="1"/>
  <c r="AX597" i="14" s="1"/>
  <c r="AU596" i="14"/>
  <c r="F596" i="14"/>
  <c r="AV596" i="14" s="1"/>
  <c r="AW596" i="14" s="1"/>
  <c r="AX596" i="14" s="1"/>
  <c r="AU595" i="14"/>
  <c r="K595" i="14"/>
  <c r="F595" i="14"/>
  <c r="AV595" i="14" s="1"/>
  <c r="AW595" i="14" s="1"/>
  <c r="AX595" i="14" s="1"/>
  <c r="AU594" i="14"/>
  <c r="K594" i="14"/>
  <c r="F594" i="14"/>
  <c r="AV594" i="14" s="1"/>
  <c r="AW594" i="14" s="1"/>
  <c r="AX594" i="14" s="1"/>
  <c r="AU593" i="14"/>
  <c r="K593" i="14"/>
  <c r="F593" i="14"/>
  <c r="AV593" i="14" s="1"/>
  <c r="AW593" i="14" s="1"/>
  <c r="AX593" i="14" s="1"/>
  <c r="AU592" i="14"/>
  <c r="K592" i="14"/>
  <c r="F592" i="14"/>
  <c r="AV592" i="14" s="1"/>
  <c r="AW592" i="14" s="1"/>
  <c r="AX592" i="14" s="1"/>
  <c r="AU591" i="14"/>
  <c r="K591" i="14"/>
  <c r="F591" i="14"/>
  <c r="AV591" i="14" s="1"/>
  <c r="AW591" i="14" s="1"/>
  <c r="AX591" i="14" s="1"/>
  <c r="AU590" i="14"/>
  <c r="K590" i="14"/>
  <c r="F590" i="14"/>
  <c r="AV590" i="14" s="1"/>
  <c r="AW590" i="14" s="1"/>
  <c r="AX590" i="14" s="1"/>
  <c r="AU589" i="14"/>
  <c r="K589" i="14"/>
  <c r="F589" i="14"/>
  <c r="AV589" i="14" s="1"/>
  <c r="AW589" i="14" s="1"/>
  <c r="AX589" i="14" s="1"/>
  <c r="AU588" i="14"/>
  <c r="K588" i="14"/>
  <c r="F588" i="14"/>
  <c r="AV588" i="14" s="1"/>
  <c r="AW588" i="14" s="1"/>
  <c r="AX588" i="14" s="1"/>
  <c r="AU587" i="14"/>
  <c r="K587" i="14"/>
  <c r="F587" i="14"/>
  <c r="AV587" i="14" s="1"/>
  <c r="AW587" i="14" s="1"/>
  <c r="AX587" i="14" s="1"/>
  <c r="AU586" i="14"/>
  <c r="K586" i="14"/>
  <c r="F586" i="14"/>
  <c r="AV586" i="14" s="1"/>
  <c r="AW586" i="14" s="1"/>
  <c r="AX586" i="14" s="1"/>
  <c r="AU585" i="14"/>
  <c r="K585" i="14"/>
  <c r="F585" i="14"/>
  <c r="AU584" i="14"/>
  <c r="K584" i="14"/>
  <c r="F584" i="14"/>
  <c r="AV584" i="14" s="1"/>
  <c r="AW584" i="14" s="1"/>
  <c r="AX584" i="14" s="1"/>
  <c r="AU583" i="14"/>
  <c r="F583" i="14"/>
  <c r="AV583" i="14" s="1"/>
  <c r="AW583" i="14" s="1"/>
  <c r="AX583" i="14" s="1"/>
  <c r="AU579" i="14"/>
  <c r="F579" i="14"/>
  <c r="AV579" i="14" s="1"/>
  <c r="AW579" i="14" s="1"/>
  <c r="AX579" i="14" s="1"/>
  <c r="AU578" i="14"/>
  <c r="F578" i="14"/>
  <c r="AV578" i="14" s="1"/>
  <c r="AW578" i="14" s="1"/>
  <c r="AX578" i="14" s="1"/>
  <c r="AU577" i="14"/>
  <c r="F577" i="14"/>
  <c r="AV577" i="14" s="1"/>
  <c r="AW577" i="14" s="1"/>
  <c r="AX577" i="14" s="1"/>
  <c r="AU576" i="14"/>
  <c r="F576" i="14"/>
  <c r="AV576" i="14" s="1"/>
  <c r="AW576" i="14" s="1"/>
  <c r="AX576" i="14" s="1"/>
  <c r="AU575" i="14"/>
  <c r="F575" i="14"/>
  <c r="AV575" i="14" s="1"/>
  <c r="AW575" i="14" s="1"/>
  <c r="AX575" i="14" s="1"/>
  <c r="AU574" i="14"/>
  <c r="F574" i="14"/>
  <c r="AV574" i="14" s="1"/>
  <c r="AW574" i="14" s="1"/>
  <c r="AX574" i="14" s="1"/>
  <c r="AU573" i="14"/>
  <c r="F573" i="14"/>
  <c r="AV573" i="14" s="1"/>
  <c r="AW573" i="14" s="1"/>
  <c r="AX573" i="14" s="1"/>
  <c r="AU572" i="14"/>
  <c r="F572" i="14"/>
  <c r="AU571" i="14"/>
  <c r="F571" i="14"/>
  <c r="AV571" i="14" s="1"/>
  <c r="AW571" i="14" s="1"/>
  <c r="AX571" i="14" s="1"/>
  <c r="AU570" i="14"/>
  <c r="F570" i="14"/>
  <c r="AV570" i="14" s="1"/>
  <c r="AW570" i="14" s="1"/>
  <c r="AX570" i="14" s="1"/>
  <c r="AU569" i="14"/>
  <c r="K569" i="14"/>
  <c r="F569" i="14"/>
  <c r="AV569" i="14" s="1"/>
  <c r="AW569" i="14" s="1"/>
  <c r="AX569" i="14" s="1"/>
  <c r="AU568" i="14"/>
  <c r="K568" i="14"/>
  <c r="F568" i="14"/>
  <c r="AV568" i="14" s="1"/>
  <c r="AW568" i="14" s="1"/>
  <c r="AX568" i="14" s="1"/>
  <c r="AU567" i="14"/>
  <c r="K567" i="14"/>
  <c r="F567" i="14"/>
  <c r="AV567" i="14" s="1"/>
  <c r="AW567" i="14" s="1"/>
  <c r="AX567" i="14" s="1"/>
  <c r="AU566" i="14"/>
  <c r="K566" i="14"/>
  <c r="F566" i="14"/>
  <c r="AV566" i="14" s="1"/>
  <c r="AW566" i="14" s="1"/>
  <c r="AX566" i="14" s="1"/>
  <c r="AU565" i="14"/>
  <c r="K565" i="14"/>
  <c r="F565" i="14"/>
  <c r="AV565" i="14" s="1"/>
  <c r="AW565" i="14" s="1"/>
  <c r="AX565" i="14" s="1"/>
  <c r="AU564" i="14"/>
  <c r="K564" i="14"/>
  <c r="F564" i="14"/>
  <c r="AV564" i="14" s="1"/>
  <c r="AW564" i="14" s="1"/>
  <c r="AX564" i="14" s="1"/>
  <c r="AU563" i="14"/>
  <c r="K563" i="14"/>
  <c r="F563" i="14"/>
  <c r="AV563" i="14" s="1"/>
  <c r="AW563" i="14" s="1"/>
  <c r="AX563" i="14" s="1"/>
  <c r="AU562" i="14"/>
  <c r="K562" i="14"/>
  <c r="F562" i="14"/>
  <c r="AV562" i="14" s="1"/>
  <c r="AW562" i="14" s="1"/>
  <c r="AX562" i="14" s="1"/>
  <c r="AU561" i="14"/>
  <c r="K561" i="14"/>
  <c r="F561" i="14"/>
  <c r="AV561" i="14" s="1"/>
  <c r="AW561" i="14" s="1"/>
  <c r="AX561" i="14" s="1"/>
  <c r="AU560" i="14"/>
  <c r="K560" i="14"/>
  <c r="F560" i="14"/>
  <c r="AV560" i="14" s="1"/>
  <c r="AW560" i="14" s="1"/>
  <c r="AX560" i="14" s="1"/>
  <c r="AU559" i="14"/>
  <c r="K559" i="14"/>
  <c r="F559" i="14"/>
  <c r="AU558" i="14"/>
  <c r="K558" i="14"/>
  <c r="F558" i="14"/>
  <c r="AV558" i="14" s="1"/>
  <c r="AW558" i="14" s="1"/>
  <c r="AX558" i="14" s="1"/>
  <c r="AU557" i="14"/>
  <c r="F557" i="14"/>
  <c r="AV557" i="14" s="1"/>
  <c r="AW557" i="14" s="1"/>
  <c r="AX557" i="14" s="1"/>
  <c r="AU553" i="14"/>
  <c r="F553" i="14"/>
  <c r="AV553" i="14" s="1"/>
  <c r="AW553" i="14" s="1"/>
  <c r="AX553" i="14" s="1"/>
  <c r="AU552" i="14"/>
  <c r="F552" i="14"/>
  <c r="AV552" i="14" s="1"/>
  <c r="AW552" i="14" s="1"/>
  <c r="AX552" i="14" s="1"/>
  <c r="AU551" i="14"/>
  <c r="F551" i="14"/>
  <c r="AV551" i="14" s="1"/>
  <c r="AW551" i="14" s="1"/>
  <c r="AX551" i="14" s="1"/>
  <c r="AU550" i="14"/>
  <c r="F550" i="14"/>
  <c r="AV550" i="14" s="1"/>
  <c r="AW550" i="14" s="1"/>
  <c r="AX550" i="14" s="1"/>
  <c r="AU549" i="14"/>
  <c r="F549" i="14"/>
  <c r="AV549" i="14" s="1"/>
  <c r="AW549" i="14" s="1"/>
  <c r="AX549" i="14" s="1"/>
  <c r="AU548" i="14"/>
  <c r="F548" i="14"/>
  <c r="AV548" i="14" s="1"/>
  <c r="AW548" i="14" s="1"/>
  <c r="AX548" i="14" s="1"/>
  <c r="AU547" i="14"/>
  <c r="F547" i="14"/>
  <c r="AV547" i="14" s="1"/>
  <c r="AW547" i="14" s="1"/>
  <c r="AX547" i="14" s="1"/>
  <c r="AU546" i="14"/>
  <c r="F546" i="14"/>
  <c r="AU545" i="14"/>
  <c r="F545" i="14"/>
  <c r="AV545" i="14" s="1"/>
  <c r="AW545" i="14" s="1"/>
  <c r="AX545" i="14" s="1"/>
  <c r="AU544" i="14"/>
  <c r="F544" i="14"/>
  <c r="AV544" i="14" s="1"/>
  <c r="AW544" i="14" s="1"/>
  <c r="AX544" i="14" s="1"/>
  <c r="AU543" i="14"/>
  <c r="K543" i="14"/>
  <c r="F543" i="14"/>
  <c r="AV543" i="14" s="1"/>
  <c r="AW543" i="14" s="1"/>
  <c r="AX543" i="14" s="1"/>
  <c r="AU542" i="14"/>
  <c r="K542" i="14"/>
  <c r="F542" i="14"/>
  <c r="AV542" i="14" s="1"/>
  <c r="AW542" i="14" s="1"/>
  <c r="AX542" i="14" s="1"/>
  <c r="AU541" i="14"/>
  <c r="K541" i="14"/>
  <c r="F541" i="14"/>
  <c r="AV541" i="14" s="1"/>
  <c r="AW541" i="14" s="1"/>
  <c r="AX541" i="14" s="1"/>
  <c r="AU540" i="14"/>
  <c r="K540" i="14"/>
  <c r="F540" i="14"/>
  <c r="AV540" i="14" s="1"/>
  <c r="AW540" i="14" s="1"/>
  <c r="AX540" i="14" s="1"/>
  <c r="AU539" i="14"/>
  <c r="K539" i="14"/>
  <c r="F539" i="14"/>
  <c r="AV539" i="14" s="1"/>
  <c r="AW539" i="14" s="1"/>
  <c r="AX539" i="14" s="1"/>
  <c r="AU538" i="14"/>
  <c r="K538" i="14"/>
  <c r="F538" i="14"/>
  <c r="AV538" i="14" s="1"/>
  <c r="AW538" i="14" s="1"/>
  <c r="AX538" i="14" s="1"/>
  <c r="AU537" i="14"/>
  <c r="K537" i="14"/>
  <c r="F537" i="14"/>
  <c r="AV537" i="14" s="1"/>
  <c r="AW537" i="14" s="1"/>
  <c r="AX537" i="14" s="1"/>
  <c r="AU536" i="14"/>
  <c r="K536" i="14"/>
  <c r="F536" i="14"/>
  <c r="AV536" i="14" s="1"/>
  <c r="AW536" i="14" s="1"/>
  <c r="AX536" i="14" s="1"/>
  <c r="AU535" i="14"/>
  <c r="K535" i="14"/>
  <c r="F535" i="14"/>
  <c r="AV535" i="14" s="1"/>
  <c r="AW535" i="14" s="1"/>
  <c r="AX535" i="14" s="1"/>
  <c r="AU534" i="14"/>
  <c r="K534" i="14"/>
  <c r="F534" i="14"/>
  <c r="AV534" i="14" s="1"/>
  <c r="AW534" i="14" s="1"/>
  <c r="AX534" i="14" s="1"/>
  <c r="AU533" i="14"/>
  <c r="K533" i="14"/>
  <c r="F533" i="14"/>
  <c r="AU532" i="14"/>
  <c r="K532" i="14"/>
  <c r="F532" i="14"/>
  <c r="AV532" i="14" s="1"/>
  <c r="AW532" i="14" s="1"/>
  <c r="AX532" i="14" s="1"/>
  <c r="AU531" i="14"/>
  <c r="F531" i="14"/>
  <c r="AV531" i="14" s="1"/>
  <c r="AW531" i="14" s="1"/>
  <c r="AX531" i="14" s="1"/>
  <c r="AU527" i="14"/>
  <c r="F527" i="14"/>
  <c r="AV527" i="14" s="1"/>
  <c r="AW527" i="14" s="1"/>
  <c r="AX527" i="14" s="1"/>
  <c r="AU526" i="14"/>
  <c r="F526" i="14"/>
  <c r="AV526" i="14" s="1"/>
  <c r="AW526" i="14" s="1"/>
  <c r="AX526" i="14" s="1"/>
  <c r="AU525" i="14"/>
  <c r="F525" i="14"/>
  <c r="AV525" i="14" s="1"/>
  <c r="AW525" i="14" s="1"/>
  <c r="AX525" i="14" s="1"/>
  <c r="AU524" i="14"/>
  <c r="F524" i="14"/>
  <c r="AV524" i="14" s="1"/>
  <c r="AW524" i="14" s="1"/>
  <c r="AX524" i="14" s="1"/>
  <c r="AU523" i="14"/>
  <c r="F523" i="14"/>
  <c r="AV523" i="14" s="1"/>
  <c r="AW523" i="14" s="1"/>
  <c r="AX523" i="14" s="1"/>
  <c r="AU522" i="14"/>
  <c r="F522" i="14"/>
  <c r="AV522" i="14" s="1"/>
  <c r="AW522" i="14" s="1"/>
  <c r="AX522" i="14" s="1"/>
  <c r="AU521" i="14"/>
  <c r="F521" i="14"/>
  <c r="AV521" i="14" s="1"/>
  <c r="AW521" i="14" s="1"/>
  <c r="AX521" i="14" s="1"/>
  <c r="AU520" i="14"/>
  <c r="F520" i="14"/>
  <c r="AU519" i="14"/>
  <c r="F519" i="14"/>
  <c r="AV519" i="14" s="1"/>
  <c r="AW519" i="14" s="1"/>
  <c r="AX519" i="14" s="1"/>
  <c r="AU518" i="14"/>
  <c r="F518" i="14"/>
  <c r="AV518" i="14" s="1"/>
  <c r="AW518" i="14" s="1"/>
  <c r="AX518" i="14" s="1"/>
  <c r="AU517" i="14"/>
  <c r="K517" i="14"/>
  <c r="F517" i="14"/>
  <c r="AV517" i="14" s="1"/>
  <c r="AW517" i="14" s="1"/>
  <c r="AX517" i="14" s="1"/>
  <c r="AU516" i="14"/>
  <c r="K516" i="14"/>
  <c r="F516" i="14"/>
  <c r="AV516" i="14" s="1"/>
  <c r="AW516" i="14" s="1"/>
  <c r="AX516" i="14" s="1"/>
  <c r="AU515" i="14"/>
  <c r="K515" i="14"/>
  <c r="F515" i="14"/>
  <c r="AV515" i="14" s="1"/>
  <c r="AW515" i="14" s="1"/>
  <c r="AX515" i="14" s="1"/>
  <c r="AU514" i="14"/>
  <c r="K514" i="14"/>
  <c r="F514" i="14"/>
  <c r="AV514" i="14" s="1"/>
  <c r="AW514" i="14" s="1"/>
  <c r="AX514" i="14" s="1"/>
  <c r="AU513" i="14"/>
  <c r="K513" i="14"/>
  <c r="F513" i="14"/>
  <c r="AV513" i="14" s="1"/>
  <c r="AW513" i="14" s="1"/>
  <c r="AX513" i="14" s="1"/>
  <c r="AU512" i="14"/>
  <c r="K512" i="14"/>
  <c r="F512" i="14"/>
  <c r="AV512" i="14" s="1"/>
  <c r="AW512" i="14" s="1"/>
  <c r="AX512" i="14" s="1"/>
  <c r="AU511" i="14"/>
  <c r="K511" i="14"/>
  <c r="F511" i="14"/>
  <c r="AV511" i="14" s="1"/>
  <c r="AW511" i="14" s="1"/>
  <c r="AX511" i="14" s="1"/>
  <c r="AU510" i="14"/>
  <c r="K510" i="14"/>
  <c r="F510" i="14"/>
  <c r="AV510" i="14" s="1"/>
  <c r="AW510" i="14" s="1"/>
  <c r="AX510" i="14" s="1"/>
  <c r="AU509" i="14"/>
  <c r="K509" i="14"/>
  <c r="F509" i="14"/>
  <c r="AV509" i="14" s="1"/>
  <c r="AW509" i="14" s="1"/>
  <c r="AX509" i="14" s="1"/>
  <c r="AU508" i="14"/>
  <c r="K508" i="14"/>
  <c r="F508" i="14"/>
  <c r="AV508" i="14" s="1"/>
  <c r="AW508" i="14" s="1"/>
  <c r="AX508" i="14" s="1"/>
  <c r="AU507" i="14"/>
  <c r="K507" i="14"/>
  <c r="F507" i="14"/>
  <c r="AU506" i="14"/>
  <c r="K506" i="14"/>
  <c r="F506" i="14"/>
  <c r="AV506" i="14" s="1"/>
  <c r="AW506" i="14" s="1"/>
  <c r="AX506" i="14" s="1"/>
  <c r="AU505" i="14"/>
  <c r="F505" i="14"/>
  <c r="AV505" i="14" s="1"/>
  <c r="AW505" i="14" s="1"/>
  <c r="AX505" i="14" s="1"/>
  <c r="AU501" i="14"/>
  <c r="F501" i="14"/>
  <c r="AV501" i="14" s="1"/>
  <c r="AW501" i="14" s="1"/>
  <c r="AX501" i="14" s="1"/>
  <c r="AU500" i="14"/>
  <c r="F500" i="14"/>
  <c r="AV500" i="14" s="1"/>
  <c r="AW500" i="14" s="1"/>
  <c r="AX500" i="14" s="1"/>
  <c r="AU499" i="14"/>
  <c r="F499" i="14"/>
  <c r="AV499" i="14" s="1"/>
  <c r="AW499" i="14" s="1"/>
  <c r="AX499" i="14" s="1"/>
  <c r="AU498" i="14"/>
  <c r="F498" i="14"/>
  <c r="AV498" i="14" s="1"/>
  <c r="AW498" i="14" s="1"/>
  <c r="AX498" i="14" s="1"/>
  <c r="AU497" i="14"/>
  <c r="F497" i="14"/>
  <c r="AV497" i="14" s="1"/>
  <c r="AW497" i="14" s="1"/>
  <c r="AX497" i="14" s="1"/>
  <c r="AU496" i="14"/>
  <c r="F496" i="14"/>
  <c r="AV496" i="14" s="1"/>
  <c r="AW496" i="14" s="1"/>
  <c r="AX496" i="14" s="1"/>
  <c r="AU495" i="14"/>
  <c r="F495" i="14"/>
  <c r="AV495" i="14" s="1"/>
  <c r="AW495" i="14" s="1"/>
  <c r="AX495" i="14" s="1"/>
  <c r="AU494" i="14"/>
  <c r="F494" i="14"/>
  <c r="AU493" i="14"/>
  <c r="P493" i="14"/>
  <c r="F493" i="14"/>
  <c r="AV493" i="14" s="1"/>
  <c r="AW493" i="14" s="1"/>
  <c r="AX493" i="14" s="1"/>
  <c r="AU492" i="14"/>
  <c r="F492" i="14"/>
  <c r="AV492" i="14" s="1"/>
  <c r="AW492" i="14" s="1"/>
  <c r="AX492" i="14" s="1"/>
  <c r="AU491" i="14"/>
  <c r="K491" i="14"/>
  <c r="F491" i="14"/>
  <c r="AV491" i="14" s="1"/>
  <c r="AW491" i="14" s="1"/>
  <c r="AX491" i="14" s="1"/>
  <c r="AU490" i="14"/>
  <c r="K490" i="14"/>
  <c r="F490" i="14"/>
  <c r="AV490" i="14" s="1"/>
  <c r="AW490" i="14" s="1"/>
  <c r="AX490" i="14" s="1"/>
  <c r="AU489" i="14"/>
  <c r="K489" i="14"/>
  <c r="F489" i="14"/>
  <c r="AV489" i="14" s="1"/>
  <c r="AW489" i="14" s="1"/>
  <c r="AX489" i="14" s="1"/>
  <c r="AU488" i="14"/>
  <c r="K488" i="14"/>
  <c r="F488" i="14"/>
  <c r="AV488" i="14" s="1"/>
  <c r="AW488" i="14" s="1"/>
  <c r="AX488" i="14" s="1"/>
  <c r="AU487" i="14"/>
  <c r="K487" i="14"/>
  <c r="F487" i="14"/>
  <c r="AV487" i="14" s="1"/>
  <c r="AW487" i="14" s="1"/>
  <c r="AX487" i="14" s="1"/>
  <c r="AU486" i="14"/>
  <c r="K486" i="14"/>
  <c r="F486" i="14"/>
  <c r="AV486" i="14" s="1"/>
  <c r="AW486" i="14" s="1"/>
  <c r="AX486" i="14" s="1"/>
  <c r="AU485" i="14"/>
  <c r="K485" i="14"/>
  <c r="F485" i="14"/>
  <c r="AV485" i="14" s="1"/>
  <c r="AW485" i="14" s="1"/>
  <c r="AX485" i="14" s="1"/>
  <c r="AU484" i="14"/>
  <c r="K484" i="14"/>
  <c r="F484" i="14"/>
  <c r="AV484" i="14" s="1"/>
  <c r="AW484" i="14" s="1"/>
  <c r="AX484" i="14" s="1"/>
  <c r="AU483" i="14"/>
  <c r="K483" i="14"/>
  <c r="F483" i="14"/>
  <c r="AV483" i="14" s="1"/>
  <c r="AW483" i="14" s="1"/>
  <c r="AX483" i="14" s="1"/>
  <c r="AU482" i="14"/>
  <c r="K482" i="14"/>
  <c r="F482" i="14"/>
  <c r="AV482" i="14" s="1"/>
  <c r="AW482" i="14" s="1"/>
  <c r="AX482" i="14" s="1"/>
  <c r="AU481" i="14"/>
  <c r="K481" i="14"/>
  <c r="F481" i="14"/>
  <c r="AU480" i="14"/>
  <c r="K480" i="14"/>
  <c r="F480" i="14"/>
  <c r="AV480" i="14" s="1"/>
  <c r="AW480" i="14" s="1"/>
  <c r="AX480" i="14" s="1"/>
  <c r="AU479" i="14"/>
  <c r="F479" i="14"/>
  <c r="AV479" i="14" s="1"/>
  <c r="AW479" i="14" s="1"/>
  <c r="AX479" i="14" s="1"/>
  <c r="AU475" i="14"/>
  <c r="F475" i="14"/>
  <c r="AV475" i="14" s="1"/>
  <c r="AW475" i="14" s="1"/>
  <c r="AX475" i="14" s="1"/>
  <c r="AU474" i="14"/>
  <c r="F474" i="14"/>
  <c r="AV474" i="14" s="1"/>
  <c r="AW474" i="14" s="1"/>
  <c r="AX474" i="14" s="1"/>
  <c r="AU473" i="14"/>
  <c r="F473" i="14"/>
  <c r="AV473" i="14" s="1"/>
  <c r="AW473" i="14" s="1"/>
  <c r="AX473" i="14" s="1"/>
  <c r="AU472" i="14"/>
  <c r="F472" i="14"/>
  <c r="AV472" i="14" s="1"/>
  <c r="AW472" i="14" s="1"/>
  <c r="AX472" i="14" s="1"/>
  <c r="AU471" i="14"/>
  <c r="F471" i="14"/>
  <c r="AV471" i="14" s="1"/>
  <c r="AW471" i="14" s="1"/>
  <c r="AX471" i="14" s="1"/>
  <c r="AU470" i="14"/>
  <c r="F470" i="14"/>
  <c r="AV470" i="14" s="1"/>
  <c r="AW470" i="14" s="1"/>
  <c r="AX470" i="14" s="1"/>
  <c r="AU469" i="14"/>
  <c r="F469" i="14"/>
  <c r="AV469" i="14" s="1"/>
  <c r="AW469" i="14" s="1"/>
  <c r="AX469" i="14" s="1"/>
  <c r="AU468" i="14"/>
  <c r="F468" i="14"/>
  <c r="AU467" i="14"/>
  <c r="F467" i="14"/>
  <c r="AV467" i="14" s="1"/>
  <c r="AW467" i="14" s="1"/>
  <c r="AX467" i="14" s="1"/>
  <c r="AU466" i="14"/>
  <c r="F466" i="14"/>
  <c r="AV466" i="14" s="1"/>
  <c r="AW466" i="14" s="1"/>
  <c r="AX466" i="14" s="1"/>
  <c r="AU465" i="14"/>
  <c r="K465" i="14"/>
  <c r="F465" i="14"/>
  <c r="AV465" i="14" s="1"/>
  <c r="AW465" i="14" s="1"/>
  <c r="AX465" i="14" s="1"/>
  <c r="AU464" i="14"/>
  <c r="K464" i="14"/>
  <c r="F464" i="14"/>
  <c r="AV464" i="14" s="1"/>
  <c r="AW464" i="14" s="1"/>
  <c r="AX464" i="14" s="1"/>
  <c r="AU463" i="14"/>
  <c r="K463" i="14"/>
  <c r="F463" i="14"/>
  <c r="AV463" i="14" s="1"/>
  <c r="AW463" i="14" s="1"/>
  <c r="AX463" i="14" s="1"/>
  <c r="AU462" i="14"/>
  <c r="K462" i="14"/>
  <c r="F462" i="14"/>
  <c r="AV462" i="14" s="1"/>
  <c r="AW462" i="14" s="1"/>
  <c r="AX462" i="14" s="1"/>
  <c r="AU461" i="14"/>
  <c r="K461" i="14"/>
  <c r="F461" i="14"/>
  <c r="AV461" i="14" s="1"/>
  <c r="AW461" i="14" s="1"/>
  <c r="AX461" i="14" s="1"/>
  <c r="AU460" i="14"/>
  <c r="K460" i="14"/>
  <c r="F460" i="14"/>
  <c r="AV460" i="14" s="1"/>
  <c r="AW460" i="14" s="1"/>
  <c r="AX460" i="14" s="1"/>
  <c r="AU459" i="14"/>
  <c r="K459" i="14"/>
  <c r="F459" i="14"/>
  <c r="AV459" i="14" s="1"/>
  <c r="AW459" i="14" s="1"/>
  <c r="AX459" i="14" s="1"/>
  <c r="AU458" i="14"/>
  <c r="K458" i="14"/>
  <c r="F458" i="14"/>
  <c r="AV458" i="14" s="1"/>
  <c r="AW458" i="14" s="1"/>
  <c r="AX458" i="14" s="1"/>
  <c r="AU457" i="14"/>
  <c r="K457" i="14"/>
  <c r="F457" i="14"/>
  <c r="AV457" i="14" s="1"/>
  <c r="AW457" i="14" s="1"/>
  <c r="AX457" i="14" s="1"/>
  <c r="AU456" i="14"/>
  <c r="K456" i="14"/>
  <c r="F456" i="14"/>
  <c r="AV456" i="14" s="1"/>
  <c r="AW456" i="14" s="1"/>
  <c r="AX456" i="14" s="1"/>
  <c r="AU455" i="14"/>
  <c r="K455" i="14"/>
  <c r="F455" i="14"/>
  <c r="AU454" i="14"/>
  <c r="K454" i="14"/>
  <c r="F454" i="14"/>
  <c r="AV454" i="14" s="1"/>
  <c r="AW454" i="14" s="1"/>
  <c r="AX454" i="14" s="1"/>
  <c r="AU453" i="14"/>
  <c r="F453" i="14"/>
  <c r="AV453" i="14" s="1"/>
  <c r="AW453" i="14" s="1"/>
  <c r="AX453" i="14" s="1"/>
  <c r="AU449" i="14"/>
  <c r="F449" i="14"/>
  <c r="AV449" i="14" s="1"/>
  <c r="AW449" i="14" s="1"/>
  <c r="AX449" i="14" s="1"/>
  <c r="AU448" i="14"/>
  <c r="F448" i="14"/>
  <c r="AV448" i="14" s="1"/>
  <c r="AW448" i="14" s="1"/>
  <c r="AX448" i="14" s="1"/>
  <c r="AU447" i="14"/>
  <c r="F447" i="14"/>
  <c r="AV447" i="14" s="1"/>
  <c r="AW447" i="14" s="1"/>
  <c r="AX447" i="14" s="1"/>
  <c r="AU446" i="14"/>
  <c r="F446" i="14"/>
  <c r="AV446" i="14" s="1"/>
  <c r="AW446" i="14" s="1"/>
  <c r="AX446" i="14" s="1"/>
  <c r="AU445" i="14"/>
  <c r="F445" i="14"/>
  <c r="AV445" i="14" s="1"/>
  <c r="AW445" i="14" s="1"/>
  <c r="AX445" i="14" s="1"/>
  <c r="AU444" i="14"/>
  <c r="F444" i="14"/>
  <c r="AV444" i="14" s="1"/>
  <c r="AW444" i="14" s="1"/>
  <c r="AX444" i="14" s="1"/>
  <c r="AU443" i="14"/>
  <c r="F443" i="14"/>
  <c r="AV443" i="14" s="1"/>
  <c r="AW443" i="14" s="1"/>
  <c r="AX443" i="14" s="1"/>
  <c r="AU442" i="14"/>
  <c r="F442" i="14"/>
  <c r="AU441" i="14"/>
  <c r="F441" i="14"/>
  <c r="AV441" i="14" s="1"/>
  <c r="AW441" i="14" s="1"/>
  <c r="AX441" i="14" s="1"/>
  <c r="AU440" i="14"/>
  <c r="F440" i="14"/>
  <c r="AV440" i="14" s="1"/>
  <c r="AW440" i="14" s="1"/>
  <c r="AX440" i="14" s="1"/>
  <c r="AU439" i="14"/>
  <c r="K439" i="14"/>
  <c r="F439" i="14"/>
  <c r="AV439" i="14" s="1"/>
  <c r="AW439" i="14" s="1"/>
  <c r="AX439" i="14" s="1"/>
  <c r="AU438" i="14"/>
  <c r="K438" i="14"/>
  <c r="F438" i="14"/>
  <c r="AV438" i="14" s="1"/>
  <c r="AW438" i="14" s="1"/>
  <c r="AX438" i="14" s="1"/>
  <c r="AU437" i="14"/>
  <c r="K437" i="14"/>
  <c r="F437" i="14"/>
  <c r="AV437" i="14" s="1"/>
  <c r="AW437" i="14" s="1"/>
  <c r="AX437" i="14" s="1"/>
  <c r="AU436" i="14"/>
  <c r="K436" i="14"/>
  <c r="F436" i="14"/>
  <c r="AV436" i="14" s="1"/>
  <c r="AW436" i="14" s="1"/>
  <c r="AX436" i="14" s="1"/>
  <c r="AU435" i="14"/>
  <c r="K435" i="14"/>
  <c r="F435" i="14"/>
  <c r="AV435" i="14" s="1"/>
  <c r="AW435" i="14" s="1"/>
  <c r="AX435" i="14" s="1"/>
  <c r="AU434" i="14"/>
  <c r="K434" i="14"/>
  <c r="F434" i="14"/>
  <c r="AV434" i="14" s="1"/>
  <c r="AW434" i="14" s="1"/>
  <c r="AX434" i="14" s="1"/>
  <c r="AU433" i="14"/>
  <c r="K433" i="14"/>
  <c r="F433" i="14"/>
  <c r="AV433" i="14" s="1"/>
  <c r="AW433" i="14" s="1"/>
  <c r="AX433" i="14" s="1"/>
  <c r="AU432" i="14"/>
  <c r="K432" i="14"/>
  <c r="F432" i="14"/>
  <c r="AV432" i="14" s="1"/>
  <c r="AW432" i="14" s="1"/>
  <c r="AX432" i="14" s="1"/>
  <c r="AU431" i="14"/>
  <c r="K431" i="14"/>
  <c r="F431" i="14"/>
  <c r="AV431" i="14" s="1"/>
  <c r="AW431" i="14" s="1"/>
  <c r="AX431" i="14" s="1"/>
  <c r="AU430" i="14"/>
  <c r="K430" i="14"/>
  <c r="F430" i="14"/>
  <c r="AV430" i="14" s="1"/>
  <c r="AW430" i="14" s="1"/>
  <c r="AX430" i="14" s="1"/>
  <c r="AU429" i="14"/>
  <c r="K429" i="14"/>
  <c r="F429" i="14"/>
  <c r="AU428" i="14"/>
  <c r="K428" i="14"/>
  <c r="F428" i="14"/>
  <c r="AV428" i="14" s="1"/>
  <c r="AW428" i="14" s="1"/>
  <c r="AX428" i="14" s="1"/>
  <c r="AU427" i="14"/>
  <c r="F427" i="14"/>
  <c r="AV427" i="14" s="1"/>
  <c r="AW427" i="14" s="1"/>
  <c r="AX427" i="14" s="1"/>
  <c r="AU423" i="14"/>
  <c r="F423" i="14"/>
  <c r="AV423" i="14" s="1"/>
  <c r="AW423" i="14" s="1"/>
  <c r="AX423" i="14" s="1"/>
  <c r="AU422" i="14"/>
  <c r="F422" i="14"/>
  <c r="AV422" i="14" s="1"/>
  <c r="AW422" i="14" s="1"/>
  <c r="AX422" i="14" s="1"/>
  <c r="AU421" i="14"/>
  <c r="F421" i="14"/>
  <c r="AV421" i="14" s="1"/>
  <c r="AW421" i="14" s="1"/>
  <c r="AX421" i="14" s="1"/>
  <c r="AU420" i="14"/>
  <c r="F420" i="14"/>
  <c r="AV420" i="14" s="1"/>
  <c r="AW420" i="14" s="1"/>
  <c r="AX420" i="14" s="1"/>
  <c r="AU419" i="14"/>
  <c r="F419" i="14"/>
  <c r="AV419" i="14" s="1"/>
  <c r="AW419" i="14" s="1"/>
  <c r="AX419" i="14" s="1"/>
  <c r="AU418" i="14"/>
  <c r="F418" i="14"/>
  <c r="AV418" i="14" s="1"/>
  <c r="AW418" i="14" s="1"/>
  <c r="AX418" i="14" s="1"/>
  <c r="AU417" i="14"/>
  <c r="F417" i="14"/>
  <c r="AV417" i="14" s="1"/>
  <c r="AW417" i="14" s="1"/>
  <c r="AX417" i="14" s="1"/>
  <c r="AU416" i="14"/>
  <c r="F416" i="14"/>
  <c r="AU415" i="14"/>
  <c r="F415" i="14"/>
  <c r="AV415" i="14" s="1"/>
  <c r="AW415" i="14" s="1"/>
  <c r="AX415" i="14" s="1"/>
  <c r="AU414" i="14"/>
  <c r="F414" i="14"/>
  <c r="AV414" i="14" s="1"/>
  <c r="AW414" i="14" s="1"/>
  <c r="AX414" i="14" s="1"/>
  <c r="AU413" i="14"/>
  <c r="K413" i="14"/>
  <c r="F413" i="14"/>
  <c r="AV413" i="14" s="1"/>
  <c r="AW413" i="14" s="1"/>
  <c r="AX413" i="14" s="1"/>
  <c r="AU412" i="14"/>
  <c r="K412" i="14"/>
  <c r="F412" i="14"/>
  <c r="AV412" i="14" s="1"/>
  <c r="AW412" i="14" s="1"/>
  <c r="AX412" i="14" s="1"/>
  <c r="AU411" i="14"/>
  <c r="K411" i="14"/>
  <c r="F411" i="14"/>
  <c r="AV411" i="14" s="1"/>
  <c r="AW411" i="14" s="1"/>
  <c r="AX411" i="14" s="1"/>
  <c r="AU410" i="14"/>
  <c r="K410" i="14"/>
  <c r="F410" i="14"/>
  <c r="AV410" i="14" s="1"/>
  <c r="AW410" i="14" s="1"/>
  <c r="AX410" i="14" s="1"/>
  <c r="AU409" i="14"/>
  <c r="K409" i="14"/>
  <c r="F409" i="14"/>
  <c r="AV409" i="14" s="1"/>
  <c r="AW409" i="14" s="1"/>
  <c r="AX409" i="14" s="1"/>
  <c r="AU408" i="14"/>
  <c r="K408" i="14"/>
  <c r="F408" i="14"/>
  <c r="AV408" i="14" s="1"/>
  <c r="AW408" i="14" s="1"/>
  <c r="AX408" i="14" s="1"/>
  <c r="AU407" i="14"/>
  <c r="K407" i="14"/>
  <c r="F407" i="14"/>
  <c r="AV407" i="14" s="1"/>
  <c r="AW407" i="14" s="1"/>
  <c r="AX407" i="14" s="1"/>
  <c r="AU406" i="14"/>
  <c r="K406" i="14"/>
  <c r="F406" i="14"/>
  <c r="AV406" i="14" s="1"/>
  <c r="AW406" i="14" s="1"/>
  <c r="AX406" i="14" s="1"/>
  <c r="AU405" i="14"/>
  <c r="K405" i="14"/>
  <c r="F405" i="14"/>
  <c r="AV405" i="14" s="1"/>
  <c r="AW405" i="14" s="1"/>
  <c r="AX405" i="14" s="1"/>
  <c r="AU404" i="14"/>
  <c r="K404" i="14"/>
  <c r="F404" i="14"/>
  <c r="AV404" i="14" s="1"/>
  <c r="AW404" i="14" s="1"/>
  <c r="AX404" i="14" s="1"/>
  <c r="AU403" i="14"/>
  <c r="K403" i="14"/>
  <c r="F403" i="14"/>
  <c r="AU402" i="14"/>
  <c r="K402" i="14"/>
  <c r="F402" i="14"/>
  <c r="AV402" i="14" s="1"/>
  <c r="AW402" i="14" s="1"/>
  <c r="AX402" i="14" s="1"/>
  <c r="AU401" i="14"/>
  <c r="F401" i="14"/>
  <c r="AV401" i="14" s="1"/>
  <c r="AW401" i="14" s="1"/>
  <c r="AX401" i="14" s="1"/>
  <c r="AU397" i="14"/>
  <c r="F397" i="14"/>
  <c r="AV397" i="14" s="1"/>
  <c r="AW397" i="14" s="1"/>
  <c r="AX397" i="14" s="1"/>
  <c r="AU396" i="14"/>
  <c r="F396" i="14"/>
  <c r="AV396" i="14" s="1"/>
  <c r="AW396" i="14" s="1"/>
  <c r="AX396" i="14" s="1"/>
  <c r="AU395" i="14"/>
  <c r="F395" i="14"/>
  <c r="AV395" i="14" s="1"/>
  <c r="AW395" i="14" s="1"/>
  <c r="AX395" i="14" s="1"/>
  <c r="AU394" i="14"/>
  <c r="F394" i="14"/>
  <c r="AV394" i="14" s="1"/>
  <c r="AW394" i="14" s="1"/>
  <c r="AX394" i="14" s="1"/>
  <c r="AU393" i="14"/>
  <c r="F393" i="14"/>
  <c r="AV393" i="14" s="1"/>
  <c r="AW393" i="14" s="1"/>
  <c r="AX393" i="14" s="1"/>
  <c r="AU392" i="14"/>
  <c r="F392" i="14"/>
  <c r="AV392" i="14" s="1"/>
  <c r="AW392" i="14" s="1"/>
  <c r="AX392" i="14" s="1"/>
  <c r="AU391" i="14"/>
  <c r="F391" i="14"/>
  <c r="AV391" i="14" s="1"/>
  <c r="AW391" i="14" s="1"/>
  <c r="AX391" i="14" s="1"/>
  <c r="AU390" i="14"/>
  <c r="F390" i="14"/>
  <c r="AU389" i="14"/>
  <c r="F389" i="14"/>
  <c r="AV389" i="14" s="1"/>
  <c r="AW389" i="14" s="1"/>
  <c r="AX389" i="14" s="1"/>
  <c r="AU388" i="14"/>
  <c r="F388" i="14"/>
  <c r="AV388" i="14" s="1"/>
  <c r="AW388" i="14" s="1"/>
  <c r="AX388" i="14" s="1"/>
  <c r="AU387" i="14"/>
  <c r="K387" i="14"/>
  <c r="F387" i="14"/>
  <c r="AV387" i="14" s="1"/>
  <c r="AW387" i="14" s="1"/>
  <c r="AX387" i="14" s="1"/>
  <c r="AU386" i="14"/>
  <c r="K386" i="14"/>
  <c r="F386" i="14"/>
  <c r="AV386" i="14" s="1"/>
  <c r="AW386" i="14" s="1"/>
  <c r="AX386" i="14" s="1"/>
  <c r="AU385" i="14"/>
  <c r="K385" i="14"/>
  <c r="F385" i="14"/>
  <c r="AV385" i="14" s="1"/>
  <c r="AW385" i="14" s="1"/>
  <c r="AX385" i="14" s="1"/>
  <c r="AU384" i="14"/>
  <c r="K384" i="14"/>
  <c r="F384" i="14"/>
  <c r="AV384" i="14" s="1"/>
  <c r="AW384" i="14" s="1"/>
  <c r="AX384" i="14" s="1"/>
  <c r="AU383" i="14"/>
  <c r="K383" i="14"/>
  <c r="F383" i="14"/>
  <c r="AV383" i="14" s="1"/>
  <c r="AW383" i="14" s="1"/>
  <c r="AX383" i="14" s="1"/>
  <c r="AU382" i="14"/>
  <c r="K382" i="14"/>
  <c r="F382" i="14"/>
  <c r="AV382" i="14" s="1"/>
  <c r="AW382" i="14" s="1"/>
  <c r="AX382" i="14" s="1"/>
  <c r="AU381" i="14"/>
  <c r="K381" i="14"/>
  <c r="F381" i="14"/>
  <c r="AV381" i="14" s="1"/>
  <c r="AW381" i="14" s="1"/>
  <c r="AX381" i="14" s="1"/>
  <c r="AU380" i="14"/>
  <c r="K380" i="14"/>
  <c r="F380" i="14"/>
  <c r="AV380" i="14" s="1"/>
  <c r="AW380" i="14" s="1"/>
  <c r="AX380" i="14" s="1"/>
  <c r="AU379" i="14"/>
  <c r="K379" i="14"/>
  <c r="F379" i="14"/>
  <c r="AV379" i="14" s="1"/>
  <c r="AW379" i="14" s="1"/>
  <c r="AX379" i="14" s="1"/>
  <c r="AU378" i="14"/>
  <c r="K378" i="14"/>
  <c r="F378" i="14"/>
  <c r="AV378" i="14" s="1"/>
  <c r="AW378" i="14" s="1"/>
  <c r="AX378" i="14" s="1"/>
  <c r="AU377" i="14"/>
  <c r="K377" i="14"/>
  <c r="F377" i="14"/>
  <c r="AU376" i="14"/>
  <c r="K376" i="14"/>
  <c r="F376" i="14"/>
  <c r="AV376" i="14" s="1"/>
  <c r="AW376" i="14" s="1"/>
  <c r="AX376" i="14" s="1"/>
  <c r="AU375" i="14"/>
  <c r="F375" i="14"/>
  <c r="AV375" i="14" s="1"/>
  <c r="AW375" i="14" s="1"/>
  <c r="AX375" i="14" s="1"/>
  <c r="AU371" i="14"/>
  <c r="F371" i="14"/>
  <c r="AV371" i="14" s="1"/>
  <c r="AW371" i="14" s="1"/>
  <c r="AX371" i="14" s="1"/>
  <c r="AU370" i="14"/>
  <c r="F370" i="14"/>
  <c r="AV370" i="14" s="1"/>
  <c r="AW370" i="14" s="1"/>
  <c r="AX370" i="14" s="1"/>
  <c r="AU369" i="14"/>
  <c r="F369" i="14"/>
  <c r="AV369" i="14" s="1"/>
  <c r="AW369" i="14" s="1"/>
  <c r="AX369" i="14" s="1"/>
  <c r="AU368" i="14"/>
  <c r="F368" i="14"/>
  <c r="AV368" i="14" s="1"/>
  <c r="AW368" i="14" s="1"/>
  <c r="AX368" i="14" s="1"/>
  <c r="AU367" i="14"/>
  <c r="F367" i="14"/>
  <c r="AV367" i="14" s="1"/>
  <c r="AW367" i="14" s="1"/>
  <c r="AX367" i="14" s="1"/>
  <c r="AU366" i="14"/>
  <c r="F366" i="14"/>
  <c r="AV366" i="14" s="1"/>
  <c r="AW366" i="14" s="1"/>
  <c r="AX366" i="14" s="1"/>
  <c r="AU365" i="14"/>
  <c r="F365" i="14"/>
  <c r="AV365" i="14" s="1"/>
  <c r="AW365" i="14" s="1"/>
  <c r="AX365" i="14" s="1"/>
  <c r="AU364" i="14"/>
  <c r="F364" i="14"/>
  <c r="AU363" i="14"/>
  <c r="F363" i="14"/>
  <c r="AV363" i="14" s="1"/>
  <c r="AW363" i="14" s="1"/>
  <c r="AX363" i="14" s="1"/>
  <c r="AU362" i="14"/>
  <c r="F362" i="14"/>
  <c r="AV362" i="14" s="1"/>
  <c r="AW362" i="14" s="1"/>
  <c r="AX362" i="14" s="1"/>
  <c r="AU361" i="14"/>
  <c r="K361" i="14"/>
  <c r="F361" i="14"/>
  <c r="AV361" i="14" s="1"/>
  <c r="AW361" i="14" s="1"/>
  <c r="AX361" i="14" s="1"/>
  <c r="AU360" i="14"/>
  <c r="K360" i="14"/>
  <c r="F360" i="14"/>
  <c r="AV360" i="14" s="1"/>
  <c r="AW360" i="14" s="1"/>
  <c r="AX360" i="14" s="1"/>
  <c r="AU359" i="14"/>
  <c r="K359" i="14"/>
  <c r="F359" i="14"/>
  <c r="AV359" i="14" s="1"/>
  <c r="AW359" i="14" s="1"/>
  <c r="AX359" i="14" s="1"/>
  <c r="AU358" i="14"/>
  <c r="K358" i="14"/>
  <c r="F358" i="14"/>
  <c r="AV358" i="14" s="1"/>
  <c r="AW358" i="14" s="1"/>
  <c r="AX358" i="14" s="1"/>
  <c r="AU357" i="14"/>
  <c r="K357" i="14"/>
  <c r="F357" i="14"/>
  <c r="AV357" i="14" s="1"/>
  <c r="AW357" i="14" s="1"/>
  <c r="AX357" i="14" s="1"/>
  <c r="AU356" i="14"/>
  <c r="K356" i="14"/>
  <c r="F356" i="14"/>
  <c r="AV356" i="14" s="1"/>
  <c r="AW356" i="14" s="1"/>
  <c r="AX356" i="14" s="1"/>
  <c r="AU355" i="14"/>
  <c r="K355" i="14"/>
  <c r="F355" i="14"/>
  <c r="AV355" i="14" s="1"/>
  <c r="AW355" i="14" s="1"/>
  <c r="AX355" i="14" s="1"/>
  <c r="AU354" i="14"/>
  <c r="K354" i="14"/>
  <c r="F354" i="14"/>
  <c r="AV354" i="14" s="1"/>
  <c r="AW354" i="14" s="1"/>
  <c r="AX354" i="14" s="1"/>
  <c r="AU353" i="14"/>
  <c r="K353" i="14"/>
  <c r="F353" i="14"/>
  <c r="AV353" i="14" s="1"/>
  <c r="AW353" i="14" s="1"/>
  <c r="AX353" i="14" s="1"/>
  <c r="AU352" i="14"/>
  <c r="K352" i="14"/>
  <c r="F352" i="14"/>
  <c r="AV352" i="14" s="1"/>
  <c r="AW352" i="14" s="1"/>
  <c r="AX352" i="14" s="1"/>
  <c r="AU351" i="14"/>
  <c r="K351" i="14"/>
  <c r="F351" i="14"/>
  <c r="AU350" i="14"/>
  <c r="K350" i="14"/>
  <c r="F350" i="14"/>
  <c r="AV350" i="14" s="1"/>
  <c r="AW350" i="14" s="1"/>
  <c r="AX350" i="14" s="1"/>
  <c r="AU349" i="14"/>
  <c r="F349" i="14"/>
  <c r="AV349" i="14" s="1"/>
  <c r="AW349" i="14" s="1"/>
  <c r="AX349" i="14" s="1"/>
  <c r="AU345" i="14"/>
  <c r="F345" i="14"/>
  <c r="AV345" i="14" s="1"/>
  <c r="AW345" i="14" s="1"/>
  <c r="AX345" i="14" s="1"/>
  <c r="AU344" i="14"/>
  <c r="F344" i="14"/>
  <c r="AV344" i="14" s="1"/>
  <c r="AW344" i="14" s="1"/>
  <c r="AX344" i="14" s="1"/>
  <c r="AU343" i="14"/>
  <c r="F343" i="14"/>
  <c r="AV343" i="14" s="1"/>
  <c r="AW343" i="14" s="1"/>
  <c r="AX343" i="14" s="1"/>
  <c r="AU342" i="14"/>
  <c r="F342" i="14"/>
  <c r="AV342" i="14" s="1"/>
  <c r="AW342" i="14" s="1"/>
  <c r="AX342" i="14" s="1"/>
  <c r="AU341" i="14"/>
  <c r="F341" i="14"/>
  <c r="AV341" i="14" s="1"/>
  <c r="AW341" i="14" s="1"/>
  <c r="AX341" i="14" s="1"/>
  <c r="AU340" i="14"/>
  <c r="F340" i="14"/>
  <c r="AV340" i="14" s="1"/>
  <c r="AW340" i="14" s="1"/>
  <c r="AX340" i="14" s="1"/>
  <c r="AU339" i="14"/>
  <c r="F339" i="14"/>
  <c r="AV339" i="14" s="1"/>
  <c r="AW339" i="14" s="1"/>
  <c r="AX339" i="14" s="1"/>
  <c r="AU338" i="14"/>
  <c r="F338" i="14"/>
  <c r="AU337" i="14"/>
  <c r="F337" i="14"/>
  <c r="AV337" i="14" s="1"/>
  <c r="AW337" i="14" s="1"/>
  <c r="AX337" i="14" s="1"/>
  <c r="AU336" i="14"/>
  <c r="F336" i="14"/>
  <c r="AV336" i="14" s="1"/>
  <c r="AW336" i="14" s="1"/>
  <c r="AX336" i="14" s="1"/>
  <c r="AU335" i="14"/>
  <c r="K335" i="14"/>
  <c r="F335" i="14"/>
  <c r="AV335" i="14" s="1"/>
  <c r="AW335" i="14" s="1"/>
  <c r="AX335" i="14" s="1"/>
  <c r="AU334" i="14"/>
  <c r="K334" i="14"/>
  <c r="F334" i="14"/>
  <c r="AV334" i="14" s="1"/>
  <c r="AW334" i="14" s="1"/>
  <c r="AX334" i="14" s="1"/>
  <c r="AU333" i="14"/>
  <c r="K333" i="14"/>
  <c r="F333" i="14"/>
  <c r="AV333" i="14" s="1"/>
  <c r="AW333" i="14" s="1"/>
  <c r="AX333" i="14" s="1"/>
  <c r="AU332" i="14"/>
  <c r="K332" i="14"/>
  <c r="F332" i="14"/>
  <c r="AV332" i="14" s="1"/>
  <c r="AW332" i="14" s="1"/>
  <c r="AX332" i="14" s="1"/>
  <c r="AU331" i="14"/>
  <c r="K331" i="14"/>
  <c r="F331" i="14"/>
  <c r="AV331" i="14" s="1"/>
  <c r="AW331" i="14" s="1"/>
  <c r="AX331" i="14" s="1"/>
  <c r="AU330" i="14"/>
  <c r="K330" i="14"/>
  <c r="F330" i="14"/>
  <c r="AV330" i="14" s="1"/>
  <c r="AW330" i="14" s="1"/>
  <c r="AX330" i="14" s="1"/>
  <c r="AU329" i="14"/>
  <c r="K329" i="14"/>
  <c r="F329" i="14"/>
  <c r="AV329" i="14" s="1"/>
  <c r="AW329" i="14" s="1"/>
  <c r="AX329" i="14" s="1"/>
  <c r="AU328" i="14"/>
  <c r="K328" i="14"/>
  <c r="F328" i="14"/>
  <c r="AV328" i="14" s="1"/>
  <c r="AW328" i="14" s="1"/>
  <c r="AX328" i="14" s="1"/>
  <c r="AU327" i="14"/>
  <c r="K327" i="14"/>
  <c r="F327" i="14"/>
  <c r="AV327" i="14" s="1"/>
  <c r="AW327" i="14" s="1"/>
  <c r="AX327" i="14" s="1"/>
  <c r="AU326" i="14"/>
  <c r="K326" i="14"/>
  <c r="F326" i="14"/>
  <c r="AV326" i="14" s="1"/>
  <c r="AW326" i="14" s="1"/>
  <c r="AX326" i="14" s="1"/>
  <c r="AU325" i="14"/>
  <c r="K325" i="14"/>
  <c r="F325" i="14"/>
  <c r="AU324" i="14"/>
  <c r="K324" i="14"/>
  <c r="F324" i="14"/>
  <c r="AV324" i="14" s="1"/>
  <c r="AW324" i="14" s="1"/>
  <c r="AX324" i="14" s="1"/>
  <c r="AU323" i="14"/>
  <c r="F323" i="14"/>
  <c r="AV323" i="14" s="1"/>
  <c r="AW323" i="14" s="1"/>
  <c r="AX323" i="14" s="1"/>
  <c r="AU319" i="14"/>
  <c r="F319" i="14"/>
  <c r="AV319" i="14" s="1"/>
  <c r="AW319" i="14" s="1"/>
  <c r="AX319" i="14" s="1"/>
  <c r="AU318" i="14"/>
  <c r="F318" i="14"/>
  <c r="AV318" i="14" s="1"/>
  <c r="AW318" i="14" s="1"/>
  <c r="AX318" i="14" s="1"/>
  <c r="AU317" i="14"/>
  <c r="F317" i="14"/>
  <c r="AV317" i="14" s="1"/>
  <c r="AW317" i="14" s="1"/>
  <c r="AX317" i="14" s="1"/>
  <c r="AU316" i="14"/>
  <c r="F316" i="14"/>
  <c r="AV316" i="14" s="1"/>
  <c r="AW316" i="14" s="1"/>
  <c r="AX316" i="14" s="1"/>
  <c r="AU315" i="14"/>
  <c r="F315" i="14"/>
  <c r="AV315" i="14" s="1"/>
  <c r="AW315" i="14" s="1"/>
  <c r="AX315" i="14" s="1"/>
  <c r="AU314" i="14"/>
  <c r="F314" i="14"/>
  <c r="AV314" i="14" s="1"/>
  <c r="AW314" i="14" s="1"/>
  <c r="AX314" i="14" s="1"/>
  <c r="AU313" i="14"/>
  <c r="F313" i="14"/>
  <c r="AV313" i="14" s="1"/>
  <c r="AW313" i="14" s="1"/>
  <c r="AX313" i="14" s="1"/>
  <c r="AU312" i="14"/>
  <c r="F312" i="14"/>
  <c r="AU311" i="14"/>
  <c r="F311" i="14"/>
  <c r="AV311" i="14" s="1"/>
  <c r="AW311" i="14" s="1"/>
  <c r="AX311" i="14" s="1"/>
  <c r="AU310" i="14"/>
  <c r="F310" i="14"/>
  <c r="AV310" i="14" s="1"/>
  <c r="AW310" i="14" s="1"/>
  <c r="AX310" i="14" s="1"/>
  <c r="AU309" i="14"/>
  <c r="K309" i="14"/>
  <c r="F309" i="14"/>
  <c r="AV309" i="14" s="1"/>
  <c r="AW309" i="14" s="1"/>
  <c r="AX309" i="14" s="1"/>
  <c r="AU308" i="14"/>
  <c r="K308" i="14"/>
  <c r="F308" i="14"/>
  <c r="AV308" i="14" s="1"/>
  <c r="AW308" i="14" s="1"/>
  <c r="AX308" i="14" s="1"/>
  <c r="AU307" i="14"/>
  <c r="K307" i="14"/>
  <c r="F307" i="14"/>
  <c r="AV307" i="14" s="1"/>
  <c r="AW307" i="14" s="1"/>
  <c r="AX307" i="14" s="1"/>
  <c r="AU306" i="14"/>
  <c r="K306" i="14"/>
  <c r="F306" i="14"/>
  <c r="AV306" i="14" s="1"/>
  <c r="AW306" i="14" s="1"/>
  <c r="AX306" i="14" s="1"/>
  <c r="AU305" i="14"/>
  <c r="K305" i="14"/>
  <c r="F305" i="14"/>
  <c r="AV305" i="14" s="1"/>
  <c r="AW305" i="14" s="1"/>
  <c r="AX305" i="14" s="1"/>
  <c r="AU304" i="14"/>
  <c r="K304" i="14"/>
  <c r="F304" i="14"/>
  <c r="AV304" i="14" s="1"/>
  <c r="AW304" i="14" s="1"/>
  <c r="AX304" i="14" s="1"/>
  <c r="AU303" i="14"/>
  <c r="K303" i="14"/>
  <c r="F303" i="14"/>
  <c r="AV303" i="14" s="1"/>
  <c r="AW303" i="14" s="1"/>
  <c r="AX303" i="14" s="1"/>
  <c r="AU302" i="14"/>
  <c r="K302" i="14"/>
  <c r="F302" i="14"/>
  <c r="AV302" i="14" s="1"/>
  <c r="AW302" i="14" s="1"/>
  <c r="AX302" i="14" s="1"/>
  <c r="AU301" i="14"/>
  <c r="K301" i="14"/>
  <c r="F301" i="14"/>
  <c r="AV301" i="14" s="1"/>
  <c r="AW301" i="14" s="1"/>
  <c r="AX301" i="14" s="1"/>
  <c r="AU300" i="14"/>
  <c r="K300" i="14"/>
  <c r="F300" i="14"/>
  <c r="AV300" i="14" s="1"/>
  <c r="AW300" i="14" s="1"/>
  <c r="AX300" i="14" s="1"/>
  <c r="AU299" i="14"/>
  <c r="K299" i="14"/>
  <c r="F299" i="14"/>
  <c r="AU298" i="14"/>
  <c r="K298" i="14"/>
  <c r="F298" i="14"/>
  <c r="AV298" i="14" s="1"/>
  <c r="AW298" i="14" s="1"/>
  <c r="AX298" i="14" s="1"/>
  <c r="AU297" i="14"/>
  <c r="F297" i="14"/>
  <c r="AV297" i="14" s="1"/>
  <c r="AW297" i="14" s="1"/>
  <c r="AX297" i="14" s="1"/>
  <c r="AU293" i="14"/>
  <c r="F293" i="14"/>
  <c r="AV293" i="14" s="1"/>
  <c r="AW293" i="14" s="1"/>
  <c r="AX293" i="14" s="1"/>
  <c r="AU292" i="14"/>
  <c r="F292" i="14"/>
  <c r="AV292" i="14" s="1"/>
  <c r="AW292" i="14" s="1"/>
  <c r="AX292" i="14" s="1"/>
  <c r="AU291" i="14"/>
  <c r="F291" i="14"/>
  <c r="AV291" i="14" s="1"/>
  <c r="AW291" i="14" s="1"/>
  <c r="AX291" i="14" s="1"/>
  <c r="AU290" i="14"/>
  <c r="F290" i="14"/>
  <c r="AV290" i="14" s="1"/>
  <c r="AW290" i="14" s="1"/>
  <c r="AX290" i="14" s="1"/>
  <c r="AU289" i="14"/>
  <c r="F289" i="14"/>
  <c r="AV289" i="14" s="1"/>
  <c r="AW289" i="14" s="1"/>
  <c r="AX289" i="14" s="1"/>
  <c r="AU288" i="14"/>
  <c r="F288" i="14"/>
  <c r="AV288" i="14" s="1"/>
  <c r="AW288" i="14" s="1"/>
  <c r="AX288" i="14" s="1"/>
  <c r="AU287" i="14"/>
  <c r="F287" i="14"/>
  <c r="AV287" i="14" s="1"/>
  <c r="AW287" i="14" s="1"/>
  <c r="AX287" i="14" s="1"/>
  <c r="AU286" i="14"/>
  <c r="F286" i="14"/>
  <c r="AU285" i="14"/>
  <c r="F285" i="14"/>
  <c r="AV285" i="14" s="1"/>
  <c r="AW285" i="14" s="1"/>
  <c r="AX285" i="14" s="1"/>
  <c r="AU284" i="14"/>
  <c r="F284" i="14"/>
  <c r="AV284" i="14" s="1"/>
  <c r="AW284" i="14" s="1"/>
  <c r="AX284" i="14" s="1"/>
  <c r="AU283" i="14"/>
  <c r="K283" i="14"/>
  <c r="F283" i="14"/>
  <c r="AV283" i="14" s="1"/>
  <c r="AW283" i="14" s="1"/>
  <c r="AX283" i="14" s="1"/>
  <c r="AU282" i="14"/>
  <c r="K282" i="14"/>
  <c r="F282" i="14"/>
  <c r="AV282" i="14" s="1"/>
  <c r="AW282" i="14" s="1"/>
  <c r="AX282" i="14" s="1"/>
  <c r="AU281" i="14"/>
  <c r="K281" i="14"/>
  <c r="F281" i="14"/>
  <c r="AV281" i="14" s="1"/>
  <c r="AW281" i="14" s="1"/>
  <c r="AX281" i="14" s="1"/>
  <c r="AU280" i="14"/>
  <c r="K280" i="14"/>
  <c r="F280" i="14"/>
  <c r="AV280" i="14" s="1"/>
  <c r="AW280" i="14" s="1"/>
  <c r="AX280" i="14" s="1"/>
  <c r="AU279" i="14"/>
  <c r="K279" i="14"/>
  <c r="F279" i="14"/>
  <c r="AV279" i="14" s="1"/>
  <c r="AW279" i="14" s="1"/>
  <c r="AX279" i="14" s="1"/>
  <c r="AU278" i="14"/>
  <c r="K278" i="14"/>
  <c r="F278" i="14"/>
  <c r="AV278" i="14" s="1"/>
  <c r="AW278" i="14" s="1"/>
  <c r="AX278" i="14" s="1"/>
  <c r="AU277" i="14"/>
  <c r="K277" i="14"/>
  <c r="F277" i="14"/>
  <c r="AV277" i="14" s="1"/>
  <c r="AW277" i="14" s="1"/>
  <c r="AX277" i="14" s="1"/>
  <c r="AU276" i="14"/>
  <c r="K276" i="14"/>
  <c r="F276" i="14"/>
  <c r="AV276" i="14" s="1"/>
  <c r="AW276" i="14" s="1"/>
  <c r="AX276" i="14" s="1"/>
  <c r="AU275" i="14"/>
  <c r="K275" i="14"/>
  <c r="F275" i="14"/>
  <c r="AV275" i="14" s="1"/>
  <c r="AW275" i="14" s="1"/>
  <c r="AX275" i="14" s="1"/>
  <c r="AU274" i="14"/>
  <c r="K274" i="14"/>
  <c r="F274" i="14"/>
  <c r="AV274" i="14" s="1"/>
  <c r="AW274" i="14" s="1"/>
  <c r="AX274" i="14" s="1"/>
  <c r="AU273" i="14"/>
  <c r="K273" i="14"/>
  <c r="F273" i="14"/>
  <c r="AU272" i="14"/>
  <c r="K272" i="14"/>
  <c r="F272" i="14"/>
  <c r="AV272" i="14" s="1"/>
  <c r="AW272" i="14" s="1"/>
  <c r="AX272" i="14" s="1"/>
  <c r="AU271" i="14"/>
  <c r="F271" i="14"/>
  <c r="AV271" i="14" s="1"/>
  <c r="AW271" i="14" s="1"/>
  <c r="AX271" i="14" s="1"/>
  <c r="AU267" i="14"/>
  <c r="F267" i="14"/>
  <c r="AV267" i="14" s="1"/>
  <c r="AW267" i="14" s="1"/>
  <c r="AX267" i="14" s="1"/>
  <c r="AU266" i="14"/>
  <c r="F266" i="14"/>
  <c r="AV266" i="14" s="1"/>
  <c r="AW266" i="14" s="1"/>
  <c r="AX266" i="14" s="1"/>
  <c r="AU265" i="14"/>
  <c r="F265" i="14"/>
  <c r="AV265" i="14" s="1"/>
  <c r="AW265" i="14" s="1"/>
  <c r="AX265" i="14" s="1"/>
  <c r="AU264" i="14"/>
  <c r="F264" i="14"/>
  <c r="AV264" i="14" s="1"/>
  <c r="AW264" i="14" s="1"/>
  <c r="AX264" i="14" s="1"/>
  <c r="AU263" i="14"/>
  <c r="F263" i="14"/>
  <c r="AV263" i="14" s="1"/>
  <c r="AW263" i="14" s="1"/>
  <c r="AX263" i="14" s="1"/>
  <c r="AU262" i="14"/>
  <c r="F262" i="14"/>
  <c r="AV262" i="14" s="1"/>
  <c r="AW262" i="14" s="1"/>
  <c r="AX262" i="14" s="1"/>
  <c r="AU261" i="14"/>
  <c r="F261" i="14"/>
  <c r="AV261" i="14" s="1"/>
  <c r="AW261" i="14" s="1"/>
  <c r="AX261" i="14" s="1"/>
  <c r="AU260" i="14"/>
  <c r="F260" i="14"/>
  <c r="AU259" i="14"/>
  <c r="F259" i="14"/>
  <c r="AV259" i="14" s="1"/>
  <c r="AW259" i="14" s="1"/>
  <c r="AX259" i="14" s="1"/>
  <c r="AU258" i="14"/>
  <c r="F258" i="14"/>
  <c r="AV258" i="14" s="1"/>
  <c r="AW258" i="14" s="1"/>
  <c r="AX258" i="14" s="1"/>
  <c r="AU257" i="14"/>
  <c r="K257" i="14"/>
  <c r="F257" i="14"/>
  <c r="AV257" i="14" s="1"/>
  <c r="AW257" i="14" s="1"/>
  <c r="AX257" i="14" s="1"/>
  <c r="AU256" i="14"/>
  <c r="K256" i="14"/>
  <c r="F256" i="14"/>
  <c r="AV256" i="14" s="1"/>
  <c r="AW256" i="14" s="1"/>
  <c r="AX256" i="14" s="1"/>
  <c r="AU255" i="14"/>
  <c r="K255" i="14"/>
  <c r="F255" i="14"/>
  <c r="AV255" i="14" s="1"/>
  <c r="AW255" i="14" s="1"/>
  <c r="AX255" i="14" s="1"/>
  <c r="AU254" i="14"/>
  <c r="K254" i="14"/>
  <c r="F254" i="14"/>
  <c r="AV254" i="14" s="1"/>
  <c r="AW254" i="14" s="1"/>
  <c r="AX254" i="14" s="1"/>
  <c r="AU253" i="14"/>
  <c r="K253" i="14"/>
  <c r="F253" i="14"/>
  <c r="AV253" i="14" s="1"/>
  <c r="AW253" i="14" s="1"/>
  <c r="AX253" i="14" s="1"/>
  <c r="AU252" i="14"/>
  <c r="K252" i="14"/>
  <c r="F252" i="14"/>
  <c r="AV252" i="14" s="1"/>
  <c r="AW252" i="14" s="1"/>
  <c r="AX252" i="14" s="1"/>
  <c r="AU251" i="14"/>
  <c r="K251" i="14"/>
  <c r="F251" i="14"/>
  <c r="AV251" i="14" s="1"/>
  <c r="AW251" i="14" s="1"/>
  <c r="AX251" i="14" s="1"/>
  <c r="AU250" i="14"/>
  <c r="K250" i="14"/>
  <c r="F250" i="14"/>
  <c r="AV250" i="14" s="1"/>
  <c r="AW250" i="14" s="1"/>
  <c r="AX250" i="14" s="1"/>
  <c r="AU249" i="14"/>
  <c r="K249" i="14"/>
  <c r="F249" i="14"/>
  <c r="AV249" i="14" s="1"/>
  <c r="AW249" i="14" s="1"/>
  <c r="AX249" i="14" s="1"/>
  <c r="AU248" i="14"/>
  <c r="K248" i="14"/>
  <c r="F248" i="14"/>
  <c r="AV248" i="14" s="1"/>
  <c r="AW248" i="14" s="1"/>
  <c r="AX248" i="14" s="1"/>
  <c r="AU247" i="14"/>
  <c r="K247" i="14"/>
  <c r="F247" i="14"/>
  <c r="AU246" i="14"/>
  <c r="K246" i="14"/>
  <c r="F246" i="14"/>
  <c r="AV246" i="14" s="1"/>
  <c r="AW246" i="14" s="1"/>
  <c r="AX246" i="14" s="1"/>
  <c r="AU245" i="14"/>
  <c r="F245" i="14"/>
  <c r="AV245" i="14" s="1"/>
  <c r="AW245" i="14" s="1"/>
  <c r="AX245" i="14" s="1"/>
  <c r="AU241" i="14"/>
  <c r="F241" i="14"/>
  <c r="AV241" i="14" s="1"/>
  <c r="AW241" i="14" s="1"/>
  <c r="AX241" i="14" s="1"/>
  <c r="AU240" i="14"/>
  <c r="F240" i="14"/>
  <c r="AV240" i="14" s="1"/>
  <c r="AW240" i="14" s="1"/>
  <c r="AX240" i="14" s="1"/>
  <c r="AU239" i="14"/>
  <c r="F239" i="14"/>
  <c r="AV239" i="14" s="1"/>
  <c r="AW239" i="14" s="1"/>
  <c r="AX239" i="14" s="1"/>
  <c r="AU238" i="14"/>
  <c r="F238" i="14"/>
  <c r="AV238" i="14" s="1"/>
  <c r="AW238" i="14" s="1"/>
  <c r="AX238" i="14" s="1"/>
  <c r="AU237" i="14"/>
  <c r="F237" i="14"/>
  <c r="AV237" i="14" s="1"/>
  <c r="AW237" i="14" s="1"/>
  <c r="AX237" i="14" s="1"/>
  <c r="AU236" i="14"/>
  <c r="F236" i="14"/>
  <c r="AV236" i="14" s="1"/>
  <c r="AW236" i="14" s="1"/>
  <c r="AX236" i="14" s="1"/>
  <c r="AU235" i="14"/>
  <c r="F235" i="14"/>
  <c r="AV235" i="14" s="1"/>
  <c r="AW235" i="14" s="1"/>
  <c r="AX235" i="14" s="1"/>
  <c r="AU234" i="14"/>
  <c r="F234" i="14"/>
  <c r="AU233" i="14"/>
  <c r="F233" i="14"/>
  <c r="AV233" i="14" s="1"/>
  <c r="AW233" i="14" s="1"/>
  <c r="AX233" i="14" s="1"/>
  <c r="AU232" i="14"/>
  <c r="F232" i="14"/>
  <c r="AV232" i="14" s="1"/>
  <c r="AW232" i="14" s="1"/>
  <c r="AX232" i="14" s="1"/>
  <c r="AU231" i="14"/>
  <c r="K231" i="14"/>
  <c r="F231" i="14"/>
  <c r="AV231" i="14" s="1"/>
  <c r="AW231" i="14" s="1"/>
  <c r="AX231" i="14" s="1"/>
  <c r="AU230" i="14"/>
  <c r="K230" i="14"/>
  <c r="F230" i="14"/>
  <c r="AV230" i="14" s="1"/>
  <c r="AW230" i="14" s="1"/>
  <c r="AX230" i="14" s="1"/>
  <c r="AU229" i="14"/>
  <c r="K229" i="14"/>
  <c r="F229" i="14"/>
  <c r="AV229" i="14" s="1"/>
  <c r="AW229" i="14" s="1"/>
  <c r="AX229" i="14" s="1"/>
  <c r="AU228" i="14"/>
  <c r="K228" i="14"/>
  <c r="F228" i="14"/>
  <c r="AV228" i="14" s="1"/>
  <c r="AW228" i="14" s="1"/>
  <c r="AX228" i="14" s="1"/>
  <c r="AU227" i="14"/>
  <c r="K227" i="14"/>
  <c r="F227" i="14"/>
  <c r="AV227" i="14" s="1"/>
  <c r="AW227" i="14" s="1"/>
  <c r="AX227" i="14" s="1"/>
  <c r="AU226" i="14"/>
  <c r="K226" i="14"/>
  <c r="F226" i="14"/>
  <c r="AV226" i="14" s="1"/>
  <c r="AW226" i="14" s="1"/>
  <c r="AX226" i="14" s="1"/>
  <c r="AU225" i="14"/>
  <c r="K225" i="14"/>
  <c r="F225" i="14"/>
  <c r="AV225" i="14" s="1"/>
  <c r="AW225" i="14" s="1"/>
  <c r="AX225" i="14" s="1"/>
  <c r="AU224" i="14"/>
  <c r="K224" i="14"/>
  <c r="F224" i="14"/>
  <c r="AV224" i="14" s="1"/>
  <c r="AW224" i="14" s="1"/>
  <c r="AX224" i="14" s="1"/>
  <c r="AU223" i="14"/>
  <c r="K223" i="14"/>
  <c r="F223" i="14"/>
  <c r="AV223" i="14" s="1"/>
  <c r="AW223" i="14" s="1"/>
  <c r="AX223" i="14" s="1"/>
  <c r="AU222" i="14"/>
  <c r="K222" i="14"/>
  <c r="F222" i="14"/>
  <c r="AV222" i="14" s="1"/>
  <c r="AW222" i="14" s="1"/>
  <c r="AX222" i="14" s="1"/>
  <c r="AU221" i="14"/>
  <c r="K221" i="14"/>
  <c r="F221" i="14"/>
  <c r="AU220" i="14"/>
  <c r="K220" i="14"/>
  <c r="F220" i="14"/>
  <c r="AV220" i="14" s="1"/>
  <c r="AW220" i="14" s="1"/>
  <c r="AX220" i="14" s="1"/>
  <c r="AU219" i="14"/>
  <c r="F219" i="14"/>
  <c r="AV219" i="14" s="1"/>
  <c r="AW219" i="14" s="1"/>
  <c r="AX219" i="14" s="1"/>
  <c r="AT215" i="14"/>
  <c r="L215" i="14"/>
  <c r="F215" i="14"/>
  <c r="AU215" i="14" s="1"/>
  <c r="AV215" i="14" s="1"/>
  <c r="AW215" i="14" s="1"/>
  <c r="AT214" i="14"/>
  <c r="L214" i="14"/>
  <c r="F214" i="14"/>
  <c r="AU214" i="14" s="1"/>
  <c r="AV214" i="14" s="1"/>
  <c r="AW214" i="14" s="1"/>
  <c r="AT213" i="14"/>
  <c r="L213" i="14"/>
  <c r="F213" i="14"/>
  <c r="AU213" i="14" s="1"/>
  <c r="AV213" i="14" s="1"/>
  <c r="AW213" i="14" s="1"/>
  <c r="AT212" i="14"/>
  <c r="L212" i="14"/>
  <c r="F212" i="14"/>
  <c r="AU212" i="14" s="1"/>
  <c r="AV212" i="14" s="1"/>
  <c r="AW212" i="14" s="1"/>
  <c r="AT211" i="14"/>
  <c r="L211" i="14"/>
  <c r="F211" i="14"/>
  <c r="AU211" i="14" s="1"/>
  <c r="AV211" i="14" s="1"/>
  <c r="AW211" i="14" s="1"/>
  <c r="AT210" i="14"/>
  <c r="L210" i="14"/>
  <c r="F210" i="14"/>
  <c r="AU210" i="14" s="1"/>
  <c r="AV210" i="14" s="1"/>
  <c r="AW210" i="14" s="1"/>
  <c r="AT209" i="14"/>
  <c r="L209" i="14"/>
  <c r="F209" i="14"/>
  <c r="AU209" i="14" s="1"/>
  <c r="AV209" i="14" s="1"/>
  <c r="AW209" i="14" s="1"/>
  <c r="AT208" i="14"/>
  <c r="L208" i="14"/>
  <c r="F208" i="14"/>
  <c r="AT207" i="14"/>
  <c r="L207" i="14"/>
  <c r="F207" i="14"/>
  <c r="AU207" i="14" s="1"/>
  <c r="AV207" i="14" s="1"/>
  <c r="AW207" i="14" s="1"/>
  <c r="AT206" i="14"/>
  <c r="L206" i="14"/>
  <c r="F206" i="14"/>
  <c r="AU206" i="14" s="1"/>
  <c r="AV206" i="14" s="1"/>
  <c r="AW206" i="14" s="1"/>
  <c r="AT205" i="14"/>
  <c r="L205" i="14"/>
  <c r="K205" i="14"/>
  <c r="F205" i="14"/>
  <c r="AU205" i="14" s="1"/>
  <c r="AV205" i="14" s="1"/>
  <c r="AW205" i="14" s="1"/>
  <c r="AT204" i="14"/>
  <c r="L204" i="14"/>
  <c r="K204" i="14"/>
  <c r="F204" i="14"/>
  <c r="AU204" i="14" s="1"/>
  <c r="AV204" i="14" s="1"/>
  <c r="AW204" i="14" s="1"/>
  <c r="AT203" i="14"/>
  <c r="L203" i="14"/>
  <c r="K203" i="14"/>
  <c r="F203" i="14"/>
  <c r="AU203" i="14" s="1"/>
  <c r="AV203" i="14" s="1"/>
  <c r="AW203" i="14" s="1"/>
  <c r="AT202" i="14"/>
  <c r="L202" i="14"/>
  <c r="K202" i="14"/>
  <c r="F202" i="14"/>
  <c r="AU202" i="14" s="1"/>
  <c r="AV202" i="14" s="1"/>
  <c r="AW202" i="14" s="1"/>
  <c r="AT201" i="14"/>
  <c r="L201" i="14"/>
  <c r="K201" i="14"/>
  <c r="F201" i="14"/>
  <c r="AU201" i="14" s="1"/>
  <c r="AV201" i="14" s="1"/>
  <c r="AW201" i="14" s="1"/>
  <c r="AT200" i="14"/>
  <c r="L200" i="14"/>
  <c r="K200" i="14"/>
  <c r="F200" i="14"/>
  <c r="AU200" i="14" s="1"/>
  <c r="AV200" i="14" s="1"/>
  <c r="AW200" i="14" s="1"/>
  <c r="AT199" i="14"/>
  <c r="L199" i="14"/>
  <c r="K199" i="14"/>
  <c r="F199" i="14"/>
  <c r="AU199" i="14" s="1"/>
  <c r="AV199" i="14" s="1"/>
  <c r="AW199" i="14" s="1"/>
  <c r="AT198" i="14"/>
  <c r="L198" i="14"/>
  <c r="K198" i="14"/>
  <c r="F198" i="14"/>
  <c r="AU198" i="14" s="1"/>
  <c r="AV198" i="14" s="1"/>
  <c r="AW198" i="14" s="1"/>
  <c r="AT197" i="14"/>
  <c r="L197" i="14"/>
  <c r="K197" i="14"/>
  <c r="F197" i="14"/>
  <c r="AU197" i="14" s="1"/>
  <c r="AV197" i="14" s="1"/>
  <c r="AW197" i="14" s="1"/>
  <c r="AT196" i="14"/>
  <c r="L196" i="14"/>
  <c r="K196" i="14"/>
  <c r="F196" i="14"/>
  <c r="AU196" i="14" s="1"/>
  <c r="AV196" i="14" s="1"/>
  <c r="AW196" i="14" s="1"/>
  <c r="AT195" i="14"/>
  <c r="L195" i="14"/>
  <c r="K195" i="14"/>
  <c r="F195" i="14"/>
  <c r="AU195" i="14" s="1"/>
  <c r="AV195" i="14" s="1"/>
  <c r="AW195" i="14" s="1"/>
  <c r="AT194" i="14"/>
  <c r="L194" i="14"/>
  <c r="K194" i="14"/>
  <c r="F194" i="14"/>
  <c r="AU194" i="14" s="1"/>
  <c r="AV194" i="14" s="1"/>
  <c r="AW194" i="14" s="1"/>
  <c r="AT193" i="14"/>
  <c r="L193" i="14"/>
  <c r="F193" i="14"/>
  <c r="AU193" i="14" s="1"/>
  <c r="AV193" i="14" s="1"/>
  <c r="AW193" i="14" s="1"/>
  <c r="AT189" i="14"/>
  <c r="L189" i="14"/>
  <c r="F189" i="14"/>
  <c r="AU189" i="14" s="1"/>
  <c r="AV189" i="14" s="1"/>
  <c r="AW189" i="14" s="1"/>
  <c r="AT188" i="14"/>
  <c r="L188" i="14"/>
  <c r="F188" i="14"/>
  <c r="AU188" i="14" s="1"/>
  <c r="AV188" i="14" s="1"/>
  <c r="AW188" i="14" s="1"/>
  <c r="AT187" i="14"/>
  <c r="L187" i="14"/>
  <c r="F187" i="14"/>
  <c r="AU187" i="14" s="1"/>
  <c r="AV187" i="14" s="1"/>
  <c r="AW187" i="14" s="1"/>
  <c r="AT186" i="14"/>
  <c r="L186" i="14"/>
  <c r="F186" i="14"/>
  <c r="AU186" i="14" s="1"/>
  <c r="AV186" i="14" s="1"/>
  <c r="AW186" i="14" s="1"/>
  <c r="AT185" i="14"/>
  <c r="L185" i="14"/>
  <c r="F185" i="14"/>
  <c r="AU185" i="14" s="1"/>
  <c r="AV185" i="14" s="1"/>
  <c r="AW185" i="14" s="1"/>
  <c r="AT184" i="14"/>
  <c r="L184" i="14"/>
  <c r="F184" i="14"/>
  <c r="AU184" i="14" s="1"/>
  <c r="AV184" i="14" s="1"/>
  <c r="AW184" i="14" s="1"/>
  <c r="AT183" i="14"/>
  <c r="L183" i="14"/>
  <c r="F183" i="14"/>
  <c r="AU183" i="14" s="1"/>
  <c r="AV183" i="14" s="1"/>
  <c r="AW183" i="14" s="1"/>
  <c r="AT182" i="14"/>
  <c r="L182" i="14"/>
  <c r="F182" i="14"/>
  <c r="AT181" i="14"/>
  <c r="L181" i="14"/>
  <c r="F181" i="14"/>
  <c r="AU181" i="14" s="1"/>
  <c r="AV181" i="14" s="1"/>
  <c r="AW181" i="14" s="1"/>
  <c r="AT180" i="14"/>
  <c r="L180" i="14"/>
  <c r="F180" i="14"/>
  <c r="AU180" i="14" s="1"/>
  <c r="AV180" i="14" s="1"/>
  <c r="AW180" i="14" s="1"/>
  <c r="AT179" i="14"/>
  <c r="L179" i="14"/>
  <c r="K179" i="14"/>
  <c r="F179" i="14"/>
  <c r="AU179" i="14" s="1"/>
  <c r="AV179" i="14" s="1"/>
  <c r="AW179" i="14" s="1"/>
  <c r="AT178" i="14"/>
  <c r="L178" i="14"/>
  <c r="K178" i="14"/>
  <c r="F178" i="14"/>
  <c r="AU178" i="14" s="1"/>
  <c r="AV178" i="14" s="1"/>
  <c r="AW178" i="14" s="1"/>
  <c r="AT177" i="14"/>
  <c r="L177" i="14"/>
  <c r="K177" i="14"/>
  <c r="F177" i="14"/>
  <c r="AU177" i="14" s="1"/>
  <c r="AV177" i="14" s="1"/>
  <c r="AW177" i="14" s="1"/>
  <c r="AT176" i="14"/>
  <c r="L176" i="14"/>
  <c r="K176" i="14"/>
  <c r="F176" i="14"/>
  <c r="AU176" i="14" s="1"/>
  <c r="AV176" i="14" s="1"/>
  <c r="AW176" i="14" s="1"/>
  <c r="AT175" i="14"/>
  <c r="L175" i="14"/>
  <c r="K175" i="14"/>
  <c r="F175" i="14"/>
  <c r="AU175" i="14" s="1"/>
  <c r="AV175" i="14" s="1"/>
  <c r="AW175" i="14" s="1"/>
  <c r="AT174" i="14"/>
  <c r="L174" i="14"/>
  <c r="K174" i="14"/>
  <c r="F174" i="14"/>
  <c r="AU174" i="14" s="1"/>
  <c r="AV174" i="14" s="1"/>
  <c r="AW174" i="14" s="1"/>
  <c r="AT173" i="14"/>
  <c r="L173" i="14"/>
  <c r="K173" i="14"/>
  <c r="F173" i="14"/>
  <c r="AU173" i="14" s="1"/>
  <c r="AV173" i="14" s="1"/>
  <c r="AW173" i="14" s="1"/>
  <c r="AT172" i="14"/>
  <c r="L172" i="14"/>
  <c r="K172" i="14"/>
  <c r="F172" i="14"/>
  <c r="AU172" i="14" s="1"/>
  <c r="AV172" i="14" s="1"/>
  <c r="AW172" i="14" s="1"/>
  <c r="AT171" i="14"/>
  <c r="L171" i="14"/>
  <c r="K171" i="14"/>
  <c r="F171" i="14"/>
  <c r="AU171" i="14" s="1"/>
  <c r="AV171" i="14" s="1"/>
  <c r="AW171" i="14" s="1"/>
  <c r="AT170" i="14"/>
  <c r="L170" i="14"/>
  <c r="K170" i="14"/>
  <c r="F170" i="14"/>
  <c r="AU170" i="14" s="1"/>
  <c r="AV170" i="14" s="1"/>
  <c r="AW170" i="14" s="1"/>
  <c r="AT169" i="14"/>
  <c r="L169" i="14"/>
  <c r="K169" i="14"/>
  <c r="F169" i="14"/>
  <c r="AU169" i="14" s="1"/>
  <c r="AV169" i="14" s="1"/>
  <c r="AW169" i="14" s="1"/>
  <c r="AT168" i="14"/>
  <c r="L168" i="14"/>
  <c r="K168" i="14"/>
  <c r="F168" i="14"/>
  <c r="AU168" i="14" s="1"/>
  <c r="AV168" i="14" s="1"/>
  <c r="AW168" i="14" s="1"/>
  <c r="AT167" i="14"/>
  <c r="L167" i="14"/>
  <c r="F167" i="14"/>
  <c r="AU167" i="14" s="1"/>
  <c r="AV167" i="14" s="1"/>
  <c r="AW167" i="14" s="1"/>
  <c r="AT163" i="14"/>
  <c r="L163" i="14"/>
  <c r="F163" i="14"/>
  <c r="AU163" i="14" s="1"/>
  <c r="AV163" i="14" s="1"/>
  <c r="AW163" i="14" s="1"/>
  <c r="AT162" i="14"/>
  <c r="L162" i="14"/>
  <c r="F162" i="14"/>
  <c r="AU162" i="14" s="1"/>
  <c r="AV162" i="14" s="1"/>
  <c r="AW162" i="14" s="1"/>
  <c r="AT161" i="14"/>
  <c r="L161" i="14"/>
  <c r="F161" i="14"/>
  <c r="AU161" i="14" s="1"/>
  <c r="AV161" i="14" s="1"/>
  <c r="AW161" i="14" s="1"/>
  <c r="AT160" i="14"/>
  <c r="L160" i="14"/>
  <c r="F160" i="14"/>
  <c r="AU160" i="14" s="1"/>
  <c r="AV160" i="14" s="1"/>
  <c r="AW160" i="14" s="1"/>
  <c r="AT159" i="14"/>
  <c r="L159" i="14"/>
  <c r="F159" i="14"/>
  <c r="AU159" i="14" s="1"/>
  <c r="AV159" i="14" s="1"/>
  <c r="AW159" i="14" s="1"/>
  <c r="AT158" i="14"/>
  <c r="L158" i="14"/>
  <c r="F158" i="14"/>
  <c r="AU158" i="14" s="1"/>
  <c r="AV158" i="14" s="1"/>
  <c r="AW158" i="14" s="1"/>
  <c r="AT157" i="14"/>
  <c r="L157" i="14"/>
  <c r="F157" i="14"/>
  <c r="AU157" i="14" s="1"/>
  <c r="AV157" i="14" s="1"/>
  <c r="AW157" i="14" s="1"/>
  <c r="AT156" i="14"/>
  <c r="L156" i="14"/>
  <c r="F156" i="14"/>
  <c r="AT155" i="14"/>
  <c r="L155" i="14"/>
  <c r="F155" i="14"/>
  <c r="AU155" i="14" s="1"/>
  <c r="AV155" i="14" s="1"/>
  <c r="AW155" i="14" s="1"/>
  <c r="AT154" i="14"/>
  <c r="L154" i="14"/>
  <c r="F154" i="14"/>
  <c r="AU154" i="14" s="1"/>
  <c r="AV154" i="14" s="1"/>
  <c r="AW154" i="14" s="1"/>
  <c r="AT153" i="14"/>
  <c r="L153" i="14"/>
  <c r="K153" i="14"/>
  <c r="F153" i="14"/>
  <c r="AU153" i="14" s="1"/>
  <c r="AV153" i="14" s="1"/>
  <c r="AW153" i="14" s="1"/>
  <c r="AT152" i="14"/>
  <c r="L152" i="14"/>
  <c r="K152" i="14"/>
  <c r="F152" i="14"/>
  <c r="AU152" i="14" s="1"/>
  <c r="AV152" i="14" s="1"/>
  <c r="AW152" i="14" s="1"/>
  <c r="AT151" i="14"/>
  <c r="L151" i="14"/>
  <c r="K151" i="14"/>
  <c r="F151" i="14"/>
  <c r="AU151" i="14" s="1"/>
  <c r="AV151" i="14" s="1"/>
  <c r="AW151" i="14" s="1"/>
  <c r="AT150" i="14"/>
  <c r="L150" i="14"/>
  <c r="K150" i="14"/>
  <c r="F150" i="14"/>
  <c r="AU150" i="14" s="1"/>
  <c r="AV150" i="14" s="1"/>
  <c r="AW150" i="14" s="1"/>
  <c r="AT149" i="14"/>
  <c r="L149" i="14"/>
  <c r="K149" i="14"/>
  <c r="F149" i="14"/>
  <c r="AU149" i="14" s="1"/>
  <c r="AV149" i="14" s="1"/>
  <c r="AW149" i="14" s="1"/>
  <c r="AT148" i="14"/>
  <c r="L148" i="14"/>
  <c r="K148" i="14"/>
  <c r="F148" i="14"/>
  <c r="AU148" i="14" s="1"/>
  <c r="AV148" i="14" s="1"/>
  <c r="AW148" i="14" s="1"/>
  <c r="AT147" i="14"/>
  <c r="L147" i="14"/>
  <c r="K147" i="14"/>
  <c r="F147" i="14"/>
  <c r="AU147" i="14" s="1"/>
  <c r="AV147" i="14" s="1"/>
  <c r="AW147" i="14" s="1"/>
  <c r="AT146" i="14"/>
  <c r="L146" i="14"/>
  <c r="K146" i="14"/>
  <c r="F146" i="14"/>
  <c r="AU146" i="14" s="1"/>
  <c r="AV146" i="14" s="1"/>
  <c r="AW146" i="14" s="1"/>
  <c r="AT145" i="14"/>
  <c r="L145" i="14"/>
  <c r="K145" i="14"/>
  <c r="F145" i="14"/>
  <c r="AU145" i="14" s="1"/>
  <c r="AV145" i="14" s="1"/>
  <c r="AW145" i="14" s="1"/>
  <c r="AT144" i="14"/>
  <c r="L144" i="14"/>
  <c r="K144" i="14"/>
  <c r="F144" i="14"/>
  <c r="AU144" i="14" s="1"/>
  <c r="AV144" i="14" s="1"/>
  <c r="AW144" i="14" s="1"/>
  <c r="AT143" i="14"/>
  <c r="L143" i="14"/>
  <c r="K143" i="14"/>
  <c r="F143" i="14"/>
  <c r="AU143" i="14" s="1"/>
  <c r="AV143" i="14" s="1"/>
  <c r="AW143" i="14" s="1"/>
  <c r="AT142" i="14"/>
  <c r="L142" i="14"/>
  <c r="K142" i="14"/>
  <c r="F142" i="14"/>
  <c r="AU142" i="14" s="1"/>
  <c r="AV142" i="14" s="1"/>
  <c r="AW142" i="14" s="1"/>
  <c r="AT141" i="14"/>
  <c r="L141" i="14"/>
  <c r="F141" i="14"/>
  <c r="AU141" i="14" s="1"/>
  <c r="AV141" i="14" s="1"/>
  <c r="AW141" i="14" s="1"/>
  <c r="AT137" i="14"/>
  <c r="L137" i="14"/>
  <c r="F137" i="14"/>
  <c r="AU137" i="14" s="1"/>
  <c r="AV137" i="14" s="1"/>
  <c r="AW137" i="14" s="1"/>
  <c r="AT136" i="14"/>
  <c r="L136" i="14"/>
  <c r="F136" i="14"/>
  <c r="AU136" i="14" s="1"/>
  <c r="AV136" i="14" s="1"/>
  <c r="AW136" i="14" s="1"/>
  <c r="AT135" i="14"/>
  <c r="L135" i="14"/>
  <c r="F135" i="14"/>
  <c r="AU135" i="14" s="1"/>
  <c r="AV135" i="14" s="1"/>
  <c r="AW135" i="14" s="1"/>
  <c r="AT134" i="14"/>
  <c r="L134" i="14"/>
  <c r="F134" i="14"/>
  <c r="AU134" i="14" s="1"/>
  <c r="AV134" i="14" s="1"/>
  <c r="AW134" i="14" s="1"/>
  <c r="AT133" i="14"/>
  <c r="L133" i="14"/>
  <c r="F133" i="14"/>
  <c r="AU133" i="14" s="1"/>
  <c r="AV133" i="14" s="1"/>
  <c r="AW133" i="14" s="1"/>
  <c r="AT132" i="14"/>
  <c r="L132" i="14"/>
  <c r="F132" i="14"/>
  <c r="AU132" i="14" s="1"/>
  <c r="AV132" i="14" s="1"/>
  <c r="AW132" i="14" s="1"/>
  <c r="AT131" i="14"/>
  <c r="L131" i="14"/>
  <c r="F131" i="14"/>
  <c r="AU131" i="14" s="1"/>
  <c r="AV131" i="14" s="1"/>
  <c r="AW131" i="14" s="1"/>
  <c r="AT130" i="14"/>
  <c r="L130" i="14"/>
  <c r="F130" i="14"/>
  <c r="AT129" i="14"/>
  <c r="L129" i="14"/>
  <c r="F129" i="14"/>
  <c r="AU129" i="14" s="1"/>
  <c r="AV129" i="14" s="1"/>
  <c r="AW129" i="14" s="1"/>
  <c r="AT128" i="14"/>
  <c r="L128" i="14"/>
  <c r="F128" i="14"/>
  <c r="AU128" i="14" s="1"/>
  <c r="AV128" i="14" s="1"/>
  <c r="AW128" i="14" s="1"/>
  <c r="AT127" i="14"/>
  <c r="L127" i="14"/>
  <c r="K127" i="14"/>
  <c r="F127" i="14"/>
  <c r="AU127" i="14" s="1"/>
  <c r="AV127" i="14" s="1"/>
  <c r="AW127" i="14" s="1"/>
  <c r="AT126" i="14"/>
  <c r="L126" i="14"/>
  <c r="K126" i="14"/>
  <c r="F126" i="14"/>
  <c r="AU126" i="14" s="1"/>
  <c r="AV126" i="14" s="1"/>
  <c r="AW126" i="14" s="1"/>
  <c r="AT125" i="14"/>
  <c r="L125" i="14"/>
  <c r="K125" i="14"/>
  <c r="F125" i="14"/>
  <c r="AU125" i="14" s="1"/>
  <c r="AV125" i="14" s="1"/>
  <c r="AW125" i="14" s="1"/>
  <c r="AT124" i="14"/>
  <c r="L124" i="14"/>
  <c r="K124" i="14"/>
  <c r="F124" i="14"/>
  <c r="AU124" i="14" s="1"/>
  <c r="AV124" i="14" s="1"/>
  <c r="AW124" i="14" s="1"/>
  <c r="AT123" i="14"/>
  <c r="L123" i="14"/>
  <c r="K123" i="14"/>
  <c r="F123" i="14"/>
  <c r="AU123" i="14" s="1"/>
  <c r="AV123" i="14" s="1"/>
  <c r="AW123" i="14" s="1"/>
  <c r="AT122" i="14"/>
  <c r="L122" i="14"/>
  <c r="K122" i="14"/>
  <c r="F122" i="14"/>
  <c r="AU122" i="14" s="1"/>
  <c r="AV122" i="14" s="1"/>
  <c r="AW122" i="14" s="1"/>
  <c r="AT121" i="14"/>
  <c r="L121" i="14"/>
  <c r="K121" i="14"/>
  <c r="F121" i="14"/>
  <c r="AU121" i="14" s="1"/>
  <c r="AV121" i="14" s="1"/>
  <c r="AW121" i="14" s="1"/>
  <c r="AT120" i="14"/>
  <c r="L120" i="14"/>
  <c r="K120" i="14"/>
  <c r="F120" i="14"/>
  <c r="AU120" i="14" s="1"/>
  <c r="AV120" i="14" s="1"/>
  <c r="AW120" i="14" s="1"/>
  <c r="AT119" i="14"/>
  <c r="L119" i="14"/>
  <c r="K119" i="14"/>
  <c r="F119" i="14"/>
  <c r="AU119" i="14" s="1"/>
  <c r="AV119" i="14" s="1"/>
  <c r="AW119" i="14" s="1"/>
  <c r="AT118" i="14"/>
  <c r="L118" i="14"/>
  <c r="K118" i="14"/>
  <c r="F118" i="14"/>
  <c r="AU118" i="14" s="1"/>
  <c r="AV118" i="14" s="1"/>
  <c r="AW118" i="14" s="1"/>
  <c r="AT117" i="14"/>
  <c r="L117" i="14"/>
  <c r="K117" i="14"/>
  <c r="F117" i="14"/>
  <c r="AU117" i="14" s="1"/>
  <c r="AV117" i="14" s="1"/>
  <c r="AW117" i="14" s="1"/>
  <c r="AT116" i="14"/>
  <c r="L116" i="14"/>
  <c r="K116" i="14"/>
  <c r="F116" i="14"/>
  <c r="AU116" i="14" s="1"/>
  <c r="AV116" i="14" s="1"/>
  <c r="AW116" i="14" s="1"/>
  <c r="AT115" i="14"/>
  <c r="L115" i="14"/>
  <c r="F115" i="14"/>
  <c r="AU115" i="14" s="1"/>
  <c r="AV115" i="14" s="1"/>
  <c r="AW115" i="14" s="1"/>
  <c r="AT111" i="14"/>
  <c r="L111" i="14"/>
  <c r="F111" i="14"/>
  <c r="AU111" i="14" s="1"/>
  <c r="AV111" i="14" s="1"/>
  <c r="AW111" i="14" s="1"/>
  <c r="AT110" i="14"/>
  <c r="L110" i="14"/>
  <c r="F110" i="14"/>
  <c r="AU110" i="14" s="1"/>
  <c r="AV110" i="14" s="1"/>
  <c r="AW110" i="14" s="1"/>
  <c r="AT109" i="14"/>
  <c r="L109" i="14"/>
  <c r="F109" i="14"/>
  <c r="AU109" i="14" s="1"/>
  <c r="AV109" i="14" s="1"/>
  <c r="AW109" i="14" s="1"/>
  <c r="AT108" i="14"/>
  <c r="L108" i="14"/>
  <c r="F108" i="14"/>
  <c r="AU108" i="14" s="1"/>
  <c r="AV108" i="14" s="1"/>
  <c r="AW108" i="14" s="1"/>
  <c r="AT107" i="14"/>
  <c r="L107" i="14"/>
  <c r="F107" i="14"/>
  <c r="AU107" i="14" s="1"/>
  <c r="AV107" i="14" s="1"/>
  <c r="AW107" i="14" s="1"/>
  <c r="AT106" i="14"/>
  <c r="L106" i="14"/>
  <c r="F106" i="14"/>
  <c r="AU106" i="14" s="1"/>
  <c r="AV106" i="14" s="1"/>
  <c r="AW106" i="14" s="1"/>
  <c r="AT105" i="14"/>
  <c r="L105" i="14"/>
  <c r="F105" i="14"/>
  <c r="AU105" i="14" s="1"/>
  <c r="AV105" i="14" s="1"/>
  <c r="AW105" i="14" s="1"/>
  <c r="AT104" i="14"/>
  <c r="L104" i="14"/>
  <c r="F104" i="14"/>
  <c r="AT103" i="14"/>
  <c r="L103" i="14"/>
  <c r="F103" i="14"/>
  <c r="AU103" i="14" s="1"/>
  <c r="AV103" i="14" s="1"/>
  <c r="AW103" i="14" s="1"/>
  <c r="AT102" i="14"/>
  <c r="L102" i="14"/>
  <c r="F102" i="14"/>
  <c r="AU102" i="14" s="1"/>
  <c r="AV102" i="14" s="1"/>
  <c r="AW102" i="14" s="1"/>
  <c r="AT101" i="14"/>
  <c r="L101" i="14"/>
  <c r="K101" i="14"/>
  <c r="F101" i="14"/>
  <c r="AU101" i="14" s="1"/>
  <c r="AV101" i="14" s="1"/>
  <c r="AW101" i="14" s="1"/>
  <c r="AT100" i="14"/>
  <c r="L100" i="14"/>
  <c r="K100" i="14"/>
  <c r="F100" i="14"/>
  <c r="AU100" i="14" s="1"/>
  <c r="AV100" i="14" s="1"/>
  <c r="AW100" i="14" s="1"/>
  <c r="AT99" i="14"/>
  <c r="L99" i="14"/>
  <c r="K99" i="14"/>
  <c r="F99" i="14"/>
  <c r="AU99" i="14" s="1"/>
  <c r="AV99" i="14" s="1"/>
  <c r="AW99" i="14" s="1"/>
  <c r="AT98" i="14"/>
  <c r="L98" i="14"/>
  <c r="K98" i="14"/>
  <c r="F98" i="14"/>
  <c r="AU98" i="14" s="1"/>
  <c r="AV98" i="14" s="1"/>
  <c r="AW98" i="14" s="1"/>
  <c r="AT97" i="14"/>
  <c r="L97" i="14"/>
  <c r="K97" i="14"/>
  <c r="F97" i="14"/>
  <c r="AU97" i="14" s="1"/>
  <c r="AV97" i="14" s="1"/>
  <c r="AW97" i="14" s="1"/>
  <c r="AT96" i="14"/>
  <c r="L96" i="14"/>
  <c r="K96" i="14"/>
  <c r="F96" i="14"/>
  <c r="AU96" i="14" s="1"/>
  <c r="AV96" i="14" s="1"/>
  <c r="AW96" i="14" s="1"/>
  <c r="AT95" i="14"/>
  <c r="L95" i="14"/>
  <c r="K95" i="14"/>
  <c r="F95" i="14"/>
  <c r="AU95" i="14" s="1"/>
  <c r="AV95" i="14" s="1"/>
  <c r="AW95" i="14" s="1"/>
  <c r="AT94" i="14"/>
  <c r="L94" i="14"/>
  <c r="K94" i="14"/>
  <c r="F94" i="14"/>
  <c r="AU94" i="14" s="1"/>
  <c r="AV94" i="14" s="1"/>
  <c r="AW94" i="14" s="1"/>
  <c r="AT93" i="14"/>
  <c r="L93" i="14"/>
  <c r="K93" i="14"/>
  <c r="F93" i="14"/>
  <c r="AU93" i="14" s="1"/>
  <c r="AV93" i="14" s="1"/>
  <c r="AW93" i="14" s="1"/>
  <c r="AT92" i="14"/>
  <c r="L92" i="14"/>
  <c r="K92" i="14"/>
  <c r="F92" i="14"/>
  <c r="AU92" i="14" s="1"/>
  <c r="AV92" i="14" s="1"/>
  <c r="AW92" i="14" s="1"/>
  <c r="AT91" i="14"/>
  <c r="L91" i="14"/>
  <c r="K91" i="14"/>
  <c r="F91" i="14"/>
  <c r="AU91" i="14" s="1"/>
  <c r="AV91" i="14" s="1"/>
  <c r="AW91" i="14" s="1"/>
  <c r="AT90" i="14"/>
  <c r="L90" i="14"/>
  <c r="K90" i="14"/>
  <c r="F90" i="14"/>
  <c r="AU90" i="14" s="1"/>
  <c r="AV90" i="14" s="1"/>
  <c r="AW90" i="14" s="1"/>
  <c r="AT89" i="14"/>
  <c r="L89" i="14"/>
  <c r="F89" i="14"/>
  <c r="AU89" i="14" s="1"/>
  <c r="AV89" i="14" s="1"/>
  <c r="AW89" i="14" s="1"/>
  <c r="AT85" i="14"/>
  <c r="L85" i="14"/>
  <c r="F85" i="14"/>
  <c r="AU85" i="14" s="1"/>
  <c r="AV85" i="14" s="1"/>
  <c r="AW85" i="14" s="1"/>
  <c r="AT84" i="14"/>
  <c r="L84" i="14"/>
  <c r="F84" i="14"/>
  <c r="AU84" i="14" s="1"/>
  <c r="AV84" i="14" s="1"/>
  <c r="AW84" i="14" s="1"/>
  <c r="AT83" i="14"/>
  <c r="L83" i="14"/>
  <c r="F83" i="14"/>
  <c r="AU83" i="14" s="1"/>
  <c r="AV83" i="14" s="1"/>
  <c r="AW83" i="14" s="1"/>
  <c r="AT82" i="14"/>
  <c r="L82" i="14"/>
  <c r="F82" i="14"/>
  <c r="AU82" i="14" s="1"/>
  <c r="AV82" i="14" s="1"/>
  <c r="AW82" i="14" s="1"/>
  <c r="AT81" i="14"/>
  <c r="L81" i="14"/>
  <c r="F81" i="14"/>
  <c r="AU81" i="14" s="1"/>
  <c r="AV81" i="14" s="1"/>
  <c r="AW81" i="14" s="1"/>
  <c r="AT80" i="14"/>
  <c r="L80" i="14"/>
  <c r="F80" i="14"/>
  <c r="AU80" i="14" s="1"/>
  <c r="AV80" i="14" s="1"/>
  <c r="AW80" i="14" s="1"/>
  <c r="AT79" i="14"/>
  <c r="L79" i="14"/>
  <c r="F79" i="14"/>
  <c r="AU79" i="14" s="1"/>
  <c r="AV79" i="14" s="1"/>
  <c r="AW79" i="14" s="1"/>
  <c r="AT78" i="14"/>
  <c r="L78" i="14"/>
  <c r="F78" i="14"/>
  <c r="AT77" i="14"/>
  <c r="L77" i="14"/>
  <c r="F77" i="14"/>
  <c r="AU77" i="14" s="1"/>
  <c r="AV77" i="14" s="1"/>
  <c r="AW77" i="14" s="1"/>
  <c r="AT76" i="14"/>
  <c r="L76" i="14"/>
  <c r="F76" i="14"/>
  <c r="AU76" i="14" s="1"/>
  <c r="AV76" i="14" s="1"/>
  <c r="AW76" i="14" s="1"/>
  <c r="AT75" i="14"/>
  <c r="L75" i="14"/>
  <c r="K75" i="14"/>
  <c r="F75" i="14"/>
  <c r="AU75" i="14" s="1"/>
  <c r="AV75" i="14" s="1"/>
  <c r="AW75" i="14" s="1"/>
  <c r="AT74" i="14"/>
  <c r="L74" i="14"/>
  <c r="K74" i="14"/>
  <c r="F74" i="14"/>
  <c r="AU74" i="14" s="1"/>
  <c r="AV74" i="14" s="1"/>
  <c r="AW74" i="14" s="1"/>
  <c r="AT73" i="14"/>
  <c r="L73" i="14"/>
  <c r="K73" i="14"/>
  <c r="F73" i="14"/>
  <c r="AU73" i="14" s="1"/>
  <c r="AV73" i="14" s="1"/>
  <c r="AW73" i="14" s="1"/>
  <c r="AT72" i="14"/>
  <c r="L72" i="14"/>
  <c r="K72" i="14"/>
  <c r="F72" i="14"/>
  <c r="AU72" i="14" s="1"/>
  <c r="AV72" i="14" s="1"/>
  <c r="AW72" i="14" s="1"/>
  <c r="AT71" i="14"/>
  <c r="L71" i="14"/>
  <c r="K71" i="14"/>
  <c r="F71" i="14"/>
  <c r="AU71" i="14" s="1"/>
  <c r="AV71" i="14" s="1"/>
  <c r="AW71" i="14" s="1"/>
  <c r="AT70" i="14"/>
  <c r="L70" i="14"/>
  <c r="K70" i="14"/>
  <c r="F70" i="14"/>
  <c r="AU70" i="14" s="1"/>
  <c r="AV70" i="14" s="1"/>
  <c r="AW70" i="14" s="1"/>
  <c r="AT69" i="14"/>
  <c r="L69" i="14"/>
  <c r="K69" i="14"/>
  <c r="F69" i="14"/>
  <c r="AU69" i="14" s="1"/>
  <c r="AV69" i="14" s="1"/>
  <c r="AW69" i="14" s="1"/>
  <c r="AT68" i="14"/>
  <c r="L68" i="14"/>
  <c r="K68" i="14"/>
  <c r="F68" i="14"/>
  <c r="AU68" i="14" s="1"/>
  <c r="AV68" i="14" s="1"/>
  <c r="AW68" i="14" s="1"/>
  <c r="AT67" i="14"/>
  <c r="L67" i="14"/>
  <c r="K67" i="14"/>
  <c r="F67" i="14"/>
  <c r="AU67" i="14" s="1"/>
  <c r="AV67" i="14" s="1"/>
  <c r="AW67" i="14" s="1"/>
  <c r="AT66" i="14"/>
  <c r="L66" i="14"/>
  <c r="K66" i="14"/>
  <c r="F66" i="14"/>
  <c r="AU66" i="14" s="1"/>
  <c r="AV66" i="14" s="1"/>
  <c r="AW66" i="14" s="1"/>
  <c r="AT65" i="14"/>
  <c r="L65" i="14"/>
  <c r="K65" i="14"/>
  <c r="F65" i="14"/>
  <c r="AU65" i="14" s="1"/>
  <c r="AV65" i="14" s="1"/>
  <c r="AW65" i="14" s="1"/>
  <c r="AT64" i="14"/>
  <c r="L64" i="14"/>
  <c r="K64" i="14"/>
  <c r="F64" i="14"/>
  <c r="AU64" i="14" s="1"/>
  <c r="AV64" i="14" s="1"/>
  <c r="AW64" i="14" s="1"/>
  <c r="AT63" i="14"/>
  <c r="L63" i="14"/>
  <c r="F63" i="14"/>
  <c r="AU63" i="14" s="1"/>
  <c r="AV63" i="14" s="1"/>
  <c r="AW63" i="14" s="1"/>
  <c r="AT59" i="14"/>
  <c r="L59" i="14"/>
  <c r="F59" i="14"/>
  <c r="AU59" i="14" s="1"/>
  <c r="AV59" i="14" s="1"/>
  <c r="AW59" i="14" s="1"/>
  <c r="AT58" i="14"/>
  <c r="L58" i="14"/>
  <c r="F58" i="14"/>
  <c r="AU58" i="14" s="1"/>
  <c r="AV58" i="14" s="1"/>
  <c r="AW58" i="14" s="1"/>
  <c r="AT57" i="14"/>
  <c r="L57" i="14"/>
  <c r="F57" i="14"/>
  <c r="AU57" i="14" s="1"/>
  <c r="AV57" i="14" s="1"/>
  <c r="AW57" i="14" s="1"/>
  <c r="AT56" i="14"/>
  <c r="L56" i="14"/>
  <c r="F56" i="14"/>
  <c r="AU56" i="14" s="1"/>
  <c r="AV56" i="14" s="1"/>
  <c r="AW56" i="14" s="1"/>
  <c r="AT55" i="14"/>
  <c r="L55" i="14"/>
  <c r="F55" i="14"/>
  <c r="AU55" i="14" s="1"/>
  <c r="AV55" i="14" s="1"/>
  <c r="AW55" i="14" s="1"/>
  <c r="AT54" i="14"/>
  <c r="L54" i="14"/>
  <c r="F54" i="14"/>
  <c r="AU54" i="14" s="1"/>
  <c r="AV54" i="14" s="1"/>
  <c r="AW54" i="14" s="1"/>
  <c r="AT53" i="14"/>
  <c r="L53" i="14"/>
  <c r="F53" i="14"/>
  <c r="AU53" i="14" s="1"/>
  <c r="AV53" i="14" s="1"/>
  <c r="AW53" i="14" s="1"/>
  <c r="AT52" i="14"/>
  <c r="L52" i="14"/>
  <c r="F52" i="14"/>
  <c r="AT51" i="14"/>
  <c r="L51" i="14"/>
  <c r="F51" i="14"/>
  <c r="AU51" i="14" s="1"/>
  <c r="AV51" i="14" s="1"/>
  <c r="AW51" i="14" s="1"/>
  <c r="AT50" i="14"/>
  <c r="L50" i="14"/>
  <c r="F50" i="14"/>
  <c r="AU50" i="14" s="1"/>
  <c r="AV50" i="14" s="1"/>
  <c r="AW50" i="14" s="1"/>
  <c r="AT49" i="14"/>
  <c r="L49" i="14"/>
  <c r="K49" i="14"/>
  <c r="F49" i="14"/>
  <c r="AU49" i="14" s="1"/>
  <c r="AV49" i="14" s="1"/>
  <c r="AW49" i="14" s="1"/>
  <c r="AT48" i="14"/>
  <c r="L48" i="14"/>
  <c r="K48" i="14"/>
  <c r="F48" i="14"/>
  <c r="AU48" i="14" s="1"/>
  <c r="AV48" i="14" s="1"/>
  <c r="AW48" i="14" s="1"/>
  <c r="AT47" i="14"/>
  <c r="L47" i="14"/>
  <c r="K47" i="14"/>
  <c r="F47" i="14"/>
  <c r="AU47" i="14" s="1"/>
  <c r="AV47" i="14" s="1"/>
  <c r="AW47" i="14" s="1"/>
  <c r="AT46" i="14"/>
  <c r="L46" i="14"/>
  <c r="K46" i="14"/>
  <c r="F46" i="14"/>
  <c r="AU46" i="14" s="1"/>
  <c r="AV46" i="14" s="1"/>
  <c r="AW46" i="14" s="1"/>
  <c r="AT45" i="14"/>
  <c r="L45" i="14"/>
  <c r="K45" i="14"/>
  <c r="F45" i="14"/>
  <c r="AU45" i="14" s="1"/>
  <c r="AV45" i="14" s="1"/>
  <c r="AW45" i="14" s="1"/>
  <c r="AT44" i="14"/>
  <c r="L44" i="14"/>
  <c r="K44" i="14"/>
  <c r="F44" i="14"/>
  <c r="AU44" i="14" s="1"/>
  <c r="AV44" i="14" s="1"/>
  <c r="AW44" i="14" s="1"/>
  <c r="AT43" i="14"/>
  <c r="L43" i="14"/>
  <c r="K43" i="14"/>
  <c r="F43" i="14"/>
  <c r="AU43" i="14" s="1"/>
  <c r="AV43" i="14" s="1"/>
  <c r="AW43" i="14" s="1"/>
  <c r="AT42" i="14"/>
  <c r="L42" i="14"/>
  <c r="K42" i="14"/>
  <c r="F42" i="14"/>
  <c r="AU42" i="14" s="1"/>
  <c r="AV42" i="14" s="1"/>
  <c r="AW42" i="14" s="1"/>
  <c r="AT41" i="14"/>
  <c r="L41" i="14"/>
  <c r="K41" i="14"/>
  <c r="F41" i="14"/>
  <c r="AU41" i="14" s="1"/>
  <c r="AV41" i="14" s="1"/>
  <c r="AW41" i="14" s="1"/>
  <c r="AT40" i="14"/>
  <c r="L40" i="14"/>
  <c r="K40" i="14"/>
  <c r="F40" i="14"/>
  <c r="AU40" i="14" s="1"/>
  <c r="AV40" i="14" s="1"/>
  <c r="AW40" i="14" s="1"/>
  <c r="AT39" i="14"/>
  <c r="L39" i="14"/>
  <c r="K39" i="14"/>
  <c r="F39" i="14"/>
  <c r="AU39" i="14" s="1"/>
  <c r="AV39" i="14" s="1"/>
  <c r="AW39" i="14" s="1"/>
  <c r="AT38" i="14"/>
  <c r="L38" i="14"/>
  <c r="K38" i="14"/>
  <c r="F38" i="14"/>
  <c r="AU38" i="14" s="1"/>
  <c r="AV38" i="14" s="1"/>
  <c r="AW38" i="14" s="1"/>
  <c r="AT37" i="14"/>
  <c r="L37" i="14"/>
  <c r="F37" i="14"/>
  <c r="AU37" i="14" s="1"/>
  <c r="AV37" i="14" s="1"/>
  <c r="AW37" i="14" s="1"/>
  <c r="U33" i="14"/>
  <c r="L33" i="14"/>
  <c r="F33" i="14"/>
  <c r="V33" i="14" s="1"/>
  <c r="W33" i="14" s="1"/>
  <c r="X33" i="14" s="1"/>
  <c r="U32" i="14"/>
  <c r="L32" i="14"/>
  <c r="F32" i="14"/>
  <c r="V32" i="14" s="1"/>
  <c r="W32" i="14" s="1"/>
  <c r="X32" i="14" s="1"/>
  <c r="U31" i="14"/>
  <c r="L31" i="14"/>
  <c r="F31" i="14"/>
  <c r="V31" i="14" s="1"/>
  <c r="W31" i="14" s="1"/>
  <c r="X31" i="14" s="1"/>
  <c r="U30" i="14"/>
  <c r="L30" i="14"/>
  <c r="F30" i="14"/>
  <c r="V30" i="14" s="1"/>
  <c r="W30" i="14" s="1"/>
  <c r="X30" i="14" s="1"/>
  <c r="U29" i="14"/>
  <c r="L29" i="14"/>
  <c r="F29" i="14"/>
  <c r="V29" i="14" s="1"/>
  <c r="W29" i="14" s="1"/>
  <c r="X29" i="14" s="1"/>
  <c r="U28" i="14"/>
  <c r="L28" i="14"/>
  <c r="F28" i="14"/>
  <c r="V28" i="14" s="1"/>
  <c r="W28" i="14" s="1"/>
  <c r="X28" i="14" s="1"/>
  <c r="U27" i="14"/>
  <c r="L27" i="14"/>
  <c r="F27" i="14"/>
  <c r="V27" i="14" s="1"/>
  <c r="W27" i="14" s="1"/>
  <c r="X27" i="14" s="1"/>
  <c r="U26" i="14"/>
  <c r="L26" i="14"/>
  <c r="F26" i="14"/>
  <c r="V26" i="14" s="1"/>
  <c r="W26" i="14" s="1"/>
  <c r="X26" i="14" s="1"/>
  <c r="U25" i="14"/>
  <c r="L25" i="14"/>
  <c r="F25" i="14"/>
  <c r="V25" i="14" s="1"/>
  <c r="W25" i="14" s="1"/>
  <c r="X25" i="14" s="1"/>
  <c r="U24" i="14"/>
  <c r="L24" i="14"/>
  <c r="F24" i="14"/>
  <c r="V24" i="14" s="1"/>
  <c r="W24" i="14" s="1"/>
  <c r="X24" i="14" s="1"/>
  <c r="U23" i="14"/>
  <c r="L23" i="14"/>
  <c r="K23" i="14"/>
  <c r="F23" i="14"/>
  <c r="V23" i="14" s="1"/>
  <c r="W23" i="14" s="1"/>
  <c r="X23" i="14" s="1"/>
  <c r="U22" i="14"/>
  <c r="L22" i="14"/>
  <c r="K22" i="14"/>
  <c r="F22" i="14"/>
  <c r="V22" i="14" s="1"/>
  <c r="W22" i="14" s="1"/>
  <c r="X22" i="14" s="1"/>
  <c r="U21" i="14"/>
  <c r="L21" i="14"/>
  <c r="K21" i="14"/>
  <c r="F21" i="14"/>
  <c r="V21" i="14" s="1"/>
  <c r="W21" i="14" s="1"/>
  <c r="X21" i="14" s="1"/>
  <c r="U20" i="14"/>
  <c r="L20" i="14"/>
  <c r="K20" i="14"/>
  <c r="F20" i="14"/>
  <c r="V20" i="14" s="1"/>
  <c r="W20" i="14" s="1"/>
  <c r="X20" i="14" s="1"/>
  <c r="U19" i="14"/>
  <c r="L19" i="14"/>
  <c r="K19" i="14"/>
  <c r="F19" i="14"/>
  <c r="V19" i="14" s="1"/>
  <c r="W19" i="14" s="1"/>
  <c r="X19" i="14" s="1"/>
  <c r="U18" i="14"/>
  <c r="L18" i="14"/>
  <c r="K18" i="14"/>
  <c r="F18" i="14"/>
  <c r="V18" i="14" s="1"/>
  <c r="W18" i="14" s="1"/>
  <c r="X18" i="14" s="1"/>
  <c r="U17" i="14"/>
  <c r="L17" i="14"/>
  <c r="K17" i="14"/>
  <c r="F17" i="14"/>
  <c r="V17" i="14" s="1"/>
  <c r="W17" i="14" s="1"/>
  <c r="X17" i="14" s="1"/>
  <c r="U16" i="14"/>
  <c r="L16" i="14"/>
  <c r="K16" i="14"/>
  <c r="F16" i="14"/>
  <c r="V16" i="14" s="1"/>
  <c r="W16" i="14" s="1"/>
  <c r="X16" i="14" s="1"/>
  <c r="U15" i="14"/>
  <c r="L15" i="14"/>
  <c r="K15" i="14"/>
  <c r="F15" i="14"/>
  <c r="V15" i="14" s="1"/>
  <c r="W15" i="14" s="1"/>
  <c r="X15" i="14" s="1"/>
  <c r="U14" i="14"/>
  <c r="L14" i="14"/>
  <c r="K14" i="14"/>
  <c r="F14" i="14"/>
  <c r="V14" i="14" s="1"/>
  <c r="W14" i="14" s="1"/>
  <c r="X14" i="14" s="1"/>
  <c r="U13" i="14"/>
  <c r="L13" i="14"/>
  <c r="K13" i="14"/>
  <c r="F13" i="14"/>
  <c r="V13" i="14" s="1"/>
  <c r="W13" i="14" s="1"/>
  <c r="X13" i="14" s="1"/>
  <c r="U12" i="14"/>
  <c r="L12" i="14"/>
  <c r="K12" i="14"/>
  <c r="F12" i="14"/>
  <c r="V12" i="14" s="1"/>
  <c r="W12" i="14" s="1"/>
  <c r="X12" i="14" s="1"/>
  <c r="U11" i="14"/>
  <c r="L11" i="14"/>
  <c r="F11" i="14"/>
  <c r="V11" i="14" s="1"/>
  <c r="W11" i="14" s="1"/>
  <c r="X11" i="14" s="1"/>
  <c r="AU1098" i="12"/>
  <c r="F1098" i="12"/>
  <c r="AV1098" i="12" s="1"/>
  <c r="AW1098" i="12" s="1"/>
  <c r="AX1098" i="12" s="1"/>
  <c r="AU1097" i="12"/>
  <c r="F1097" i="12"/>
  <c r="AV1097" i="12" s="1"/>
  <c r="AW1097" i="12" s="1"/>
  <c r="AX1097" i="12" s="1"/>
  <c r="AU1096" i="12"/>
  <c r="F1096" i="12"/>
  <c r="AV1096" i="12" s="1"/>
  <c r="AW1096" i="12" s="1"/>
  <c r="AX1096" i="12" s="1"/>
  <c r="AU1095" i="12"/>
  <c r="F1095" i="12"/>
  <c r="AV1095" i="12" s="1"/>
  <c r="AW1095" i="12" s="1"/>
  <c r="AX1095" i="12" s="1"/>
  <c r="AU1094" i="12"/>
  <c r="F1094" i="12"/>
  <c r="AV1094" i="12" s="1"/>
  <c r="AW1094" i="12" s="1"/>
  <c r="AX1094" i="12" s="1"/>
  <c r="AU1093" i="12"/>
  <c r="F1093" i="12"/>
  <c r="AV1093" i="12" s="1"/>
  <c r="AW1093" i="12" s="1"/>
  <c r="AX1093" i="12" s="1"/>
  <c r="AU1092" i="12"/>
  <c r="F1092" i="12"/>
  <c r="AV1092" i="12" s="1"/>
  <c r="AW1092" i="12" s="1"/>
  <c r="AX1092" i="12" s="1"/>
  <c r="AU1091" i="12"/>
  <c r="F1091" i="12"/>
  <c r="AU1090" i="12"/>
  <c r="F1090" i="12"/>
  <c r="AV1090" i="12" s="1"/>
  <c r="AW1090" i="12" s="1"/>
  <c r="AX1090" i="12" s="1"/>
  <c r="AU1089" i="12"/>
  <c r="F1089" i="12"/>
  <c r="AV1089" i="12" s="1"/>
  <c r="AW1089" i="12" s="1"/>
  <c r="AX1089" i="12" s="1"/>
  <c r="AU1088" i="12"/>
  <c r="K1088" i="12"/>
  <c r="F1088" i="12"/>
  <c r="AV1088" i="12" s="1"/>
  <c r="AW1088" i="12" s="1"/>
  <c r="AX1088" i="12" s="1"/>
  <c r="AU1087" i="12"/>
  <c r="K1087" i="12"/>
  <c r="F1087" i="12"/>
  <c r="AV1087" i="12" s="1"/>
  <c r="AW1087" i="12" s="1"/>
  <c r="AX1087" i="12" s="1"/>
  <c r="AU1086" i="12"/>
  <c r="K1086" i="12"/>
  <c r="F1086" i="12"/>
  <c r="AV1086" i="12" s="1"/>
  <c r="AW1086" i="12" s="1"/>
  <c r="AX1086" i="12" s="1"/>
  <c r="AU1085" i="12"/>
  <c r="K1085" i="12"/>
  <c r="F1085" i="12"/>
  <c r="AV1085" i="12" s="1"/>
  <c r="AW1085" i="12" s="1"/>
  <c r="AX1085" i="12" s="1"/>
  <c r="AU1084" i="12"/>
  <c r="K1084" i="12"/>
  <c r="F1084" i="12"/>
  <c r="AV1084" i="12" s="1"/>
  <c r="AW1084" i="12" s="1"/>
  <c r="AX1084" i="12" s="1"/>
  <c r="AU1083" i="12"/>
  <c r="K1083" i="12"/>
  <c r="AG1083" i="12" s="1"/>
  <c r="F1083" i="12"/>
  <c r="AV1083" i="12" s="1"/>
  <c r="AW1083" i="12" s="1"/>
  <c r="AX1083" i="12" s="1"/>
  <c r="AU1082" i="12"/>
  <c r="K1082" i="12"/>
  <c r="F1082" i="12"/>
  <c r="AV1082" i="12" s="1"/>
  <c r="AW1082" i="12" s="1"/>
  <c r="AX1082" i="12" s="1"/>
  <c r="AU1081" i="12"/>
  <c r="K1081" i="12"/>
  <c r="F1081" i="12"/>
  <c r="AV1081" i="12" s="1"/>
  <c r="AW1081" i="12" s="1"/>
  <c r="AX1081" i="12" s="1"/>
  <c r="AU1080" i="12"/>
  <c r="K1080" i="12"/>
  <c r="F1080" i="12"/>
  <c r="AV1080" i="12" s="1"/>
  <c r="AW1080" i="12" s="1"/>
  <c r="AX1080" i="12" s="1"/>
  <c r="AU1079" i="12"/>
  <c r="K1079" i="12"/>
  <c r="F1079" i="12"/>
  <c r="AV1079" i="12" s="1"/>
  <c r="AW1079" i="12" s="1"/>
  <c r="AX1079" i="12" s="1"/>
  <c r="AU1078" i="12"/>
  <c r="K1078" i="12"/>
  <c r="F1078" i="12"/>
  <c r="AU1077" i="12"/>
  <c r="K1077" i="12"/>
  <c r="F1077" i="12"/>
  <c r="AV1077" i="12" s="1"/>
  <c r="AW1077" i="12" s="1"/>
  <c r="AX1077" i="12" s="1"/>
  <c r="AU1076" i="12"/>
  <c r="F1076" i="12"/>
  <c r="AV1076" i="12" s="1"/>
  <c r="AW1076" i="12" s="1"/>
  <c r="AX1076" i="12" s="1"/>
  <c r="AU1072" i="12"/>
  <c r="F1072" i="12"/>
  <c r="AV1072" i="12" s="1"/>
  <c r="AW1072" i="12" s="1"/>
  <c r="AX1072" i="12" s="1"/>
  <c r="AU1071" i="12"/>
  <c r="F1071" i="12"/>
  <c r="AV1071" i="12" s="1"/>
  <c r="AW1071" i="12" s="1"/>
  <c r="AX1071" i="12" s="1"/>
  <c r="AU1070" i="12"/>
  <c r="F1070" i="12"/>
  <c r="AV1070" i="12" s="1"/>
  <c r="AW1070" i="12" s="1"/>
  <c r="AX1070" i="12" s="1"/>
  <c r="AU1069" i="12"/>
  <c r="F1069" i="12"/>
  <c r="AV1069" i="12" s="1"/>
  <c r="AW1069" i="12" s="1"/>
  <c r="AX1069" i="12" s="1"/>
  <c r="AU1068" i="12"/>
  <c r="F1068" i="12"/>
  <c r="AV1068" i="12" s="1"/>
  <c r="AW1068" i="12" s="1"/>
  <c r="AX1068" i="12" s="1"/>
  <c r="AU1067" i="12"/>
  <c r="F1067" i="12"/>
  <c r="AV1067" i="12" s="1"/>
  <c r="AW1067" i="12" s="1"/>
  <c r="AX1067" i="12" s="1"/>
  <c r="AU1066" i="12"/>
  <c r="F1066" i="12"/>
  <c r="AV1066" i="12" s="1"/>
  <c r="AW1066" i="12" s="1"/>
  <c r="AX1066" i="12" s="1"/>
  <c r="AU1065" i="12"/>
  <c r="F1065" i="12"/>
  <c r="AU1064" i="12"/>
  <c r="F1064" i="12"/>
  <c r="AV1064" i="12" s="1"/>
  <c r="AW1064" i="12" s="1"/>
  <c r="AX1064" i="12" s="1"/>
  <c r="AU1063" i="12"/>
  <c r="F1063" i="12"/>
  <c r="AV1063" i="12" s="1"/>
  <c r="AW1063" i="12" s="1"/>
  <c r="AX1063" i="12" s="1"/>
  <c r="AU1062" i="12"/>
  <c r="K1062" i="12"/>
  <c r="F1062" i="12"/>
  <c r="AV1062" i="12" s="1"/>
  <c r="AW1062" i="12" s="1"/>
  <c r="AX1062" i="12" s="1"/>
  <c r="AU1061" i="12"/>
  <c r="K1061" i="12"/>
  <c r="F1061" i="12"/>
  <c r="AV1061" i="12" s="1"/>
  <c r="AW1061" i="12" s="1"/>
  <c r="AX1061" i="12" s="1"/>
  <c r="AU1060" i="12"/>
  <c r="K1060" i="12"/>
  <c r="F1060" i="12"/>
  <c r="AV1060" i="12" s="1"/>
  <c r="AW1060" i="12" s="1"/>
  <c r="AX1060" i="12" s="1"/>
  <c r="AU1059" i="12"/>
  <c r="K1059" i="12"/>
  <c r="F1059" i="12"/>
  <c r="AV1059" i="12" s="1"/>
  <c r="AW1059" i="12" s="1"/>
  <c r="AX1059" i="12" s="1"/>
  <c r="AU1058" i="12"/>
  <c r="K1058" i="12"/>
  <c r="F1058" i="12"/>
  <c r="AV1058" i="12" s="1"/>
  <c r="AW1058" i="12" s="1"/>
  <c r="AX1058" i="12" s="1"/>
  <c r="AU1057" i="12"/>
  <c r="K1057" i="12"/>
  <c r="F1057" i="12"/>
  <c r="AV1057" i="12" s="1"/>
  <c r="AW1057" i="12" s="1"/>
  <c r="AX1057" i="12" s="1"/>
  <c r="AU1056" i="12"/>
  <c r="K1056" i="12"/>
  <c r="F1056" i="12"/>
  <c r="AV1056" i="12" s="1"/>
  <c r="AW1056" i="12" s="1"/>
  <c r="AX1056" i="12" s="1"/>
  <c r="AU1055" i="12"/>
  <c r="K1055" i="12"/>
  <c r="F1055" i="12"/>
  <c r="AV1055" i="12" s="1"/>
  <c r="AW1055" i="12" s="1"/>
  <c r="AX1055" i="12" s="1"/>
  <c r="AU1054" i="12"/>
  <c r="K1054" i="12"/>
  <c r="F1054" i="12"/>
  <c r="AV1054" i="12" s="1"/>
  <c r="AW1054" i="12" s="1"/>
  <c r="AX1054" i="12" s="1"/>
  <c r="AU1053" i="12"/>
  <c r="K1053" i="12"/>
  <c r="F1053" i="12"/>
  <c r="AV1053" i="12" s="1"/>
  <c r="AW1053" i="12" s="1"/>
  <c r="AX1053" i="12" s="1"/>
  <c r="AU1052" i="12"/>
  <c r="K1052" i="12"/>
  <c r="F1052" i="12"/>
  <c r="AU1051" i="12"/>
  <c r="K1051" i="12"/>
  <c r="F1051" i="12"/>
  <c r="AV1051" i="12" s="1"/>
  <c r="AW1051" i="12" s="1"/>
  <c r="AX1051" i="12" s="1"/>
  <c r="AU1050" i="12"/>
  <c r="F1050" i="12"/>
  <c r="AV1050" i="12" s="1"/>
  <c r="AW1050" i="12" s="1"/>
  <c r="AX1050" i="12" s="1"/>
  <c r="AU1046" i="12"/>
  <c r="F1046" i="12"/>
  <c r="AV1046" i="12" s="1"/>
  <c r="AW1046" i="12" s="1"/>
  <c r="AX1046" i="12" s="1"/>
  <c r="AU1045" i="12"/>
  <c r="F1045" i="12"/>
  <c r="AV1045" i="12" s="1"/>
  <c r="AW1045" i="12" s="1"/>
  <c r="AX1045" i="12" s="1"/>
  <c r="AU1044" i="12"/>
  <c r="F1044" i="12"/>
  <c r="AV1044" i="12" s="1"/>
  <c r="AW1044" i="12" s="1"/>
  <c r="AX1044" i="12" s="1"/>
  <c r="AU1043" i="12"/>
  <c r="F1043" i="12"/>
  <c r="AV1043" i="12" s="1"/>
  <c r="AW1043" i="12" s="1"/>
  <c r="AX1043" i="12" s="1"/>
  <c r="AU1042" i="12"/>
  <c r="F1042" i="12"/>
  <c r="AV1042" i="12" s="1"/>
  <c r="AW1042" i="12" s="1"/>
  <c r="AX1042" i="12" s="1"/>
  <c r="AU1041" i="12"/>
  <c r="F1041" i="12"/>
  <c r="AV1041" i="12" s="1"/>
  <c r="AW1041" i="12" s="1"/>
  <c r="AX1041" i="12" s="1"/>
  <c r="AU1040" i="12"/>
  <c r="F1040" i="12"/>
  <c r="AV1040" i="12" s="1"/>
  <c r="AW1040" i="12" s="1"/>
  <c r="AX1040" i="12" s="1"/>
  <c r="AU1039" i="12"/>
  <c r="N1039" i="12"/>
  <c r="W1039" i="12" s="1"/>
  <c r="F1039" i="12"/>
  <c r="AU1038" i="12"/>
  <c r="F1038" i="12"/>
  <c r="AV1038" i="12" s="1"/>
  <c r="AW1038" i="12" s="1"/>
  <c r="AX1038" i="12" s="1"/>
  <c r="AU1037" i="12"/>
  <c r="F1037" i="12"/>
  <c r="AV1037" i="12" s="1"/>
  <c r="AW1037" i="12" s="1"/>
  <c r="AX1037" i="12" s="1"/>
  <c r="AU1036" i="12"/>
  <c r="K1036" i="12"/>
  <c r="F1036" i="12"/>
  <c r="AV1036" i="12" s="1"/>
  <c r="AW1036" i="12" s="1"/>
  <c r="AX1036" i="12" s="1"/>
  <c r="AU1035" i="12"/>
  <c r="K1035" i="12"/>
  <c r="F1035" i="12"/>
  <c r="AV1035" i="12" s="1"/>
  <c r="AW1035" i="12" s="1"/>
  <c r="AX1035" i="12" s="1"/>
  <c r="AU1034" i="12"/>
  <c r="K1034" i="12"/>
  <c r="F1034" i="12"/>
  <c r="AV1034" i="12" s="1"/>
  <c r="AW1034" i="12" s="1"/>
  <c r="AX1034" i="12" s="1"/>
  <c r="AU1033" i="12"/>
  <c r="K1033" i="12"/>
  <c r="F1033" i="12"/>
  <c r="AV1033" i="12" s="1"/>
  <c r="AW1033" i="12" s="1"/>
  <c r="AX1033" i="12" s="1"/>
  <c r="AU1032" i="12"/>
  <c r="K1032" i="12"/>
  <c r="F1032" i="12"/>
  <c r="AV1032" i="12" s="1"/>
  <c r="AW1032" i="12" s="1"/>
  <c r="AX1032" i="12" s="1"/>
  <c r="AU1031" i="12"/>
  <c r="K1031" i="12"/>
  <c r="F1031" i="12"/>
  <c r="AV1031" i="12" s="1"/>
  <c r="AW1031" i="12" s="1"/>
  <c r="AX1031" i="12" s="1"/>
  <c r="AU1030" i="12"/>
  <c r="K1030" i="12"/>
  <c r="F1030" i="12"/>
  <c r="AV1030" i="12" s="1"/>
  <c r="AW1030" i="12" s="1"/>
  <c r="AX1030" i="12" s="1"/>
  <c r="AU1029" i="12"/>
  <c r="K1029" i="12"/>
  <c r="F1029" i="12"/>
  <c r="AV1029" i="12" s="1"/>
  <c r="AW1029" i="12" s="1"/>
  <c r="AX1029" i="12" s="1"/>
  <c r="AU1028" i="12"/>
  <c r="K1028" i="12"/>
  <c r="F1028" i="12"/>
  <c r="AV1028" i="12" s="1"/>
  <c r="AW1028" i="12" s="1"/>
  <c r="AX1028" i="12" s="1"/>
  <c r="AU1027" i="12"/>
  <c r="K1027" i="12"/>
  <c r="F1027" i="12"/>
  <c r="AV1027" i="12" s="1"/>
  <c r="AW1027" i="12" s="1"/>
  <c r="AX1027" i="12" s="1"/>
  <c r="AU1026" i="12"/>
  <c r="K1026" i="12"/>
  <c r="F1026" i="12"/>
  <c r="AU1025" i="12"/>
  <c r="K1025" i="12"/>
  <c r="F1025" i="12"/>
  <c r="AV1025" i="12" s="1"/>
  <c r="AW1025" i="12" s="1"/>
  <c r="AX1025" i="12" s="1"/>
  <c r="AU1024" i="12"/>
  <c r="F1024" i="12"/>
  <c r="AV1024" i="12" s="1"/>
  <c r="AW1024" i="12" s="1"/>
  <c r="AX1024" i="12" s="1"/>
  <c r="AU1020" i="12"/>
  <c r="F1020" i="12"/>
  <c r="AV1020" i="12" s="1"/>
  <c r="AW1020" i="12" s="1"/>
  <c r="AX1020" i="12" s="1"/>
  <c r="AU1019" i="12"/>
  <c r="F1019" i="12"/>
  <c r="AV1019" i="12" s="1"/>
  <c r="AW1019" i="12" s="1"/>
  <c r="AX1019" i="12" s="1"/>
  <c r="AU1018" i="12"/>
  <c r="F1018" i="12"/>
  <c r="AV1018" i="12" s="1"/>
  <c r="AW1018" i="12" s="1"/>
  <c r="AX1018" i="12" s="1"/>
  <c r="AU1017" i="12"/>
  <c r="F1017" i="12"/>
  <c r="AV1017" i="12" s="1"/>
  <c r="AW1017" i="12" s="1"/>
  <c r="AX1017" i="12" s="1"/>
  <c r="AU1016" i="12"/>
  <c r="F1016" i="12"/>
  <c r="AV1016" i="12" s="1"/>
  <c r="AW1016" i="12" s="1"/>
  <c r="AX1016" i="12" s="1"/>
  <c r="AU1015" i="12"/>
  <c r="F1015" i="12"/>
  <c r="AV1015" i="12" s="1"/>
  <c r="AW1015" i="12" s="1"/>
  <c r="AX1015" i="12" s="1"/>
  <c r="AU1014" i="12"/>
  <c r="F1014" i="12"/>
  <c r="AV1014" i="12" s="1"/>
  <c r="AW1014" i="12" s="1"/>
  <c r="AX1014" i="12" s="1"/>
  <c r="AU1013" i="12"/>
  <c r="F1013" i="12"/>
  <c r="AU1012" i="12"/>
  <c r="F1012" i="12"/>
  <c r="AV1012" i="12" s="1"/>
  <c r="AW1012" i="12" s="1"/>
  <c r="AX1012" i="12" s="1"/>
  <c r="AU1011" i="12"/>
  <c r="F1011" i="12"/>
  <c r="AV1011" i="12" s="1"/>
  <c r="AW1011" i="12" s="1"/>
  <c r="AX1011" i="12" s="1"/>
  <c r="AU1010" i="12"/>
  <c r="K1010" i="12"/>
  <c r="F1010" i="12"/>
  <c r="AV1010" i="12" s="1"/>
  <c r="AW1010" i="12" s="1"/>
  <c r="AX1010" i="12" s="1"/>
  <c r="AU1009" i="12"/>
  <c r="K1009" i="12"/>
  <c r="F1009" i="12"/>
  <c r="AV1009" i="12" s="1"/>
  <c r="AW1009" i="12" s="1"/>
  <c r="AX1009" i="12" s="1"/>
  <c r="AU1008" i="12"/>
  <c r="K1008" i="12"/>
  <c r="F1008" i="12"/>
  <c r="AV1008" i="12" s="1"/>
  <c r="AW1008" i="12" s="1"/>
  <c r="AX1008" i="12" s="1"/>
  <c r="AU1007" i="12"/>
  <c r="K1007" i="12"/>
  <c r="F1007" i="12"/>
  <c r="AV1007" i="12" s="1"/>
  <c r="AW1007" i="12" s="1"/>
  <c r="AX1007" i="12" s="1"/>
  <c r="AU1006" i="12"/>
  <c r="K1006" i="12"/>
  <c r="F1006" i="12"/>
  <c r="AV1006" i="12" s="1"/>
  <c r="AW1006" i="12" s="1"/>
  <c r="AX1006" i="12" s="1"/>
  <c r="AU1005" i="12"/>
  <c r="K1005" i="12"/>
  <c r="F1005" i="12"/>
  <c r="AV1005" i="12" s="1"/>
  <c r="AW1005" i="12" s="1"/>
  <c r="AX1005" i="12" s="1"/>
  <c r="AU1004" i="12"/>
  <c r="K1004" i="12"/>
  <c r="F1004" i="12"/>
  <c r="AV1004" i="12" s="1"/>
  <c r="AW1004" i="12" s="1"/>
  <c r="AX1004" i="12" s="1"/>
  <c r="AU1003" i="12"/>
  <c r="K1003" i="12"/>
  <c r="F1003" i="12"/>
  <c r="AV1003" i="12" s="1"/>
  <c r="AW1003" i="12" s="1"/>
  <c r="AX1003" i="12" s="1"/>
  <c r="AU1002" i="12"/>
  <c r="K1002" i="12"/>
  <c r="F1002" i="12"/>
  <c r="AV1002" i="12" s="1"/>
  <c r="AW1002" i="12" s="1"/>
  <c r="AX1002" i="12" s="1"/>
  <c r="AU1001" i="12"/>
  <c r="K1001" i="12"/>
  <c r="F1001" i="12"/>
  <c r="AV1001" i="12" s="1"/>
  <c r="AW1001" i="12" s="1"/>
  <c r="AX1001" i="12" s="1"/>
  <c r="AU1000" i="12"/>
  <c r="K1000" i="12"/>
  <c r="F1000" i="12"/>
  <c r="AU999" i="12"/>
  <c r="K999" i="12"/>
  <c r="F999" i="12"/>
  <c r="AV999" i="12" s="1"/>
  <c r="AW999" i="12" s="1"/>
  <c r="AX999" i="12" s="1"/>
  <c r="AU998" i="12"/>
  <c r="F998" i="12"/>
  <c r="AV998" i="12" s="1"/>
  <c r="AW998" i="12" s="1"/>
  <c r="AX998" i="12" s="1"/>
  <c r="AU994" i="12"/>
  <c r="F994" i="12"/>
  <c r="AV994" i="12" s="1"/>
  <c r="AW994" i="12" s="1"/>
  <c r="AX994" i="12" s="1"/>
  <c r="AU993" i="12"/>
  <c r="F993" i="12"/>
  <c r="AV993" i="12" s="1"/>
  <c r="AW993" i="12" s="1"/>
  <c r="AX993" i="12" s="1"/>
  <c r="AU992" i="12"/>
  <c r="F992" i="12"/>
  <c r="AV992" i="12" s="1"/>
  <c r="AW992" i="12" s="1"/>
  <c r="AX992" i="12" s="1"/>
  <c r="AU991" i="12"/>
  <c r="F991" i="12"/>
  <c r="AV991" i="12" s="1"/>
  <c r="AW991" i="12" s="1"/>
  <c r="AX991" i="12" s="1"/>
  <c r="AU990" i="12"/>
  <c r="F990" i="12"/>
  <c r="AV990" i="12" s="1"/>
  <c r="AW990" i="12" s="1"/>
  <c r="AX990" i="12" s="1"/>
  <c r="AU989" i="12"/>
  <c r="F989" i="12"/>
  <c r="AV989" i="12" s="1"/>
  <c r="AW989" i="12" s="1"/>
  <c r="AX989" i="12" s="1"/>
  <c r="AU988" i="12"/>
  <c r="P988" i="12"/>
  <c r="F988" i="12"/>
  <c r="AV988" i="12" s="1"/>
  <c r="AW988" i="12" s="1"/>
  <c r="AX988" i="12" s="1"/>
  <c r="AU987" i="12"/>
  <c r="F987" i="12"/>
  <c r="AU986" i="12"/>
  <c r="F986" i="12"/>
  <c r="AV986" i="12" s="1"/>
  <c r="AW986" i="12" s="1"/>
  <c r="AX986" i="12" s="1"/>
  <c r="AU985" i="12"/>
  <c r="F985" i="12"/>
  <c r="AV985" i="12" s="1"/>
  <c r="AW985" i="12" s="1"/>
  <c r="AX985" i="12" s="1"/>
  <c r="AU984" i="12"/>
  <c r="K984" i="12"/>
  <c r="F984" i="12"/>
  <c r="AV984" i="12" s="1"/>
  <c r="AW984" i="12" s="1"/>
  <c r="AX984" i="12" s="1"/>
  <c r="AU983" i="12"/>
  <c r="K983" i="12"/>
  <c r="F983" i="12"/>
  <c r="AV983" i="12" s="1"/>
  <c r="AW983" i="12" s="1"/>
  <c r="AX983" i="12" s="1"/>
  <c r="AU982" i="12"/>
  <c r="K982" i="12"/>
  <c r="F982" i="12"/>
  <c r="AV982" i="12" s="1"/>
  <c r="AW982" i="12" s="1"/>
  <c r="AX982" i="12" s="1"/>
  <c r="AU981" i="12"/>
  <c r="K981" i="12"/>
  <c r="F981" i="12"/>
  <c r="AV981" i="12" s="1"/>
  <c r="AW981" i="12" s="1"/>
  <c r="AX981" i="12" s="1"/>
  <c r="AU980" i="12"/>
  <c r="K980" i="12"/>
  <c r="F980" i="12"/>
  <c r="AV980" i="12" s="1"/>
  <c r="AW980" i="12" s="1"/>
  <c r="AX980" i="12" s="1"/>
  <c r="AU979" i="12"/>
  <c r="K979" i="12"/>
  <c r="F979" i="12"/>
  <c r="AV979" i="12" s="1"/>
  <c r="AW979" i="12" s="1"/>
  <c r="AX979" i="12" s="1"/>
  <c r="AU978" i="12"/>
  <c r="K978" i="12"/>
  <c r="F978" i="12"/>
  <c r="AV978" i="12" s="1"/>
  <c r="AW978" i="12" s="1"/>
  <c r="AX978" i="12" s="1"/>
  <c r="AU977" i="12"/>
  <c r="K977" i="12"/>
  <c r="F977" i="12"/>
  <c r="AV977" i="12" s="1"/>
  <c r="AW977" i="12" s="1"/>
  <c r="AX977" i="12" s="1"/>
  <c r="AU976" i="12"/>
  <c r="K976" i="12"/>
  <c r="F976" i="12"/>
  <c r="AV976" i="12" s="1"/>
  <c r="AW976" i="12" s="1"/>
  <c r="AX976" i="12" s="1"/>
  <c r="AU975" i="12"/>
  <c r="K975" i="12"/>
  <c r="F975" i="12"/>
  <c r="AV975" i="12" s="1"/>
  <c r="AW975" i="12" s="1"/>
  <c r="AX975" i="12" s="1"/>
  <c r="AU974" i="12"/>
  <c r="K974" i="12"/>
  <c r="F974" i="12"/>
  <c r="AU973" i="12"/>
  <c r="K973" i="12"/>
  <c r="F973" i="12"/>
  <c r="AV973" i="12" s="1"/>
  <c r="AW973" i="12" s="1"/>
  <c r="AX973" i="12" s="1"/>
  <c r="AU972" i="12"/>
  <c r="F972" i="12"/>
  <c r="AV972" i="12" s="1"/>
  <c r="AW972" i="12" s="1"/>
  <c r="AX972" i="12" s="1"/>
  <c r="AU968" i="12"/>
  <c r="F968" i="12"/>
  <c r="AV968" i="12" s="1"/>
  <c r="AW968" i="12" s="1"/>
  <c r="AX968" i="12" s="1"/>
  <c r="AU967" i="12"/>
  <c r="F967" i="12"/>
  <c r="AV967" i="12" s="1"/>
  <c r="AW967" i="12" s="1"/>
  <c r="AX967" i="12" s="1"/>
  <c r="AU966" i="12"/>
  <c r="F966" i="12"/>
  <c r="AV966" i="12" s="1"/>
  <c r="AW966" i="12" s="1"/>
  <c r="AX966" i="12" s="1"/>
  <c r="AU965" i="12"/>
  <c r="F965" i="12"/>
  <c r="AV965" i="12" s="1"/>
  <c r="AW965" i="12" s="1"/>
  <c r="AX965" i="12" s="1"/>
  <c r="AU964" i="12"/>
  <c r="F964" i="12"/>
  <c r="AV964" i="12" s="1"/>
  <c r="AW964" i="12" s="1"/>
  <c r="AX964" i="12" s="1"/>
  <c r="AU963" i="12"/>
  <c r="F963" i="12"/>
  <c r="AV963" i="12" s="1"/>
  <c r="AW963" i="12" s="1"/>
  <c r="AX963" i="12" s="1"/>
  <c r="AU962" i="12"/>
  <c r="F962" i="12"/>
  <c r="AV962" i="12" s="1"/>
  <c r="AW962" i="12" s="1"/>
  <c r="AX962" i="12" s="1"/>
  <c r="AU961" i="12"/>
  <c r="F961" i="12"/>
  <c r="AU960" i="12"/>
  <c r="AG960" i="12"/>
  <c r="F960" i="12"/>
  <c r="AV960" i="12" s="1"/>
  <c r="AW960" i="12" s="1"/>
  <c r="AX960" i="12" s="1"/>
  <c r="AU959" i="12"/>
  <c r="F959" i="12"/>
  <c r="AV959" i="12" s="1"/>
  <c r="AW959" i="12" s="1"/>
  <c r="AX959" i="12" s="1"/>
  <c r="AU958" i="12"/>
  <c r="K958" i="12"/>
  <c r="F958" i="12"/>
  <c r="AV958" i="12" s="1"/>
  <c r="AW958" i="12" s="1"/>
  <c r="AX958" i="12" s="1"/>
  <c r="AU957" i="12"/>
  <c r="K957" i="12"/>
  <c r="F957" i="12"/>
  <c r="AV957" i="12" s="1"/>
  <c r="AW957" i="12" s="1"/>
  <c r="AX957" i="12" s="1"/>
  <c r="AU956" i="12"/>
  <c r="K956" i="12"/>
  <c r="F956" i="12"/>
  <c r="AV956" i="12" s="1"/>
  <c r="AW956" i="12" s="1"/>
  <c r="AX956" i="12" s="1"/>
  <c r="AU955" i="12"/>
  <c r="K955" i="12"/>
  <c r="F955" i="12"/>
  <c r="AV955" i="12" s="1"/>
  <c r="AW955" i="12" s="1"/>
  <c r="AX955" i="12" s="1"/>
  <c r="AU954" i="12"/>
  <c r="K954" i="12"/>
  <c r="F954" i="12"/>
  <c r="AV954" i="12" s="1"/>
  <c r="AW954" i="12" s="1"/>
  <c r="AX954" i="12" s="1"/>
  <c r="AU953" i="12"/>
  <c r="K953" i="12"/>
  <c r="F953" i="12"/>
  <c r="AV953" i="12" s="1"/>
  <c r="AW953" i="12" s="1"/>
  <c r="AX953" i="12" s="1"/>
  <c r="AU952" i="12"/>
  <c r="K952" i="12"/>
  <c r="F952" i="12"/>
  <c r="AV952" i="12" s="1"/>
  <c r="AW952" i="12" s="1"/>
  <c r="AX952" i="12" s="1"/>
  <c r="AU951" i="12"/>
  <c r="K951" i="12"/>
  <c r="F951" i="12"/>
  <c r="AV951" i="12" s="1"/>
  <c r="AW951" i="12" s="1"/>
  <c r="AX951" i="12" s="1"/>
  <c r="AU950" i="12"/>
  <c r="K950" i="12"/>
  <c r="F950" i="12"/>
  <c r="AV950" i="12" s="1"/>
  <c r="AW950" i="12" s="1"/>
  <c r="AX950" i="12" s="1"/>
  <c r="AU949" i="12"/>
  <c r="K949" i="12"/>
  <c r="F949" i="12"/>
  <c r="AV949" i="12" s="1"/>
  <c r="AW949" i="12" s="1"/>
  <c r="AX949" i="12" s="1"/>
  <c r="AU948" i="12"/>
  <c r="K948" i="12"/>
  <c r="F948" i="12"/>
  <c r="AU947" i="12"/>
  <c r="K947" i="12"/>
  <c r="F947" i="12"/>
  <c r="AV947" i="12" s="1"/>
  <c r="AW947" i="12" s="1"/>
  <c r="AX947" i="12" s="1"/>
  <c r="AU946" i="12"/>
  <c r="F946" i="12"/>
  <c r="AV946" i="12" s="1"/>
  <c r="AW946" i="12" s="1"/>
  <c r="AX946" i="12" s="1"/>
  <c r="AU942" i="12"/>
  <c r="F942" i="12"/>
  <c r="AV942" i="12" s="1"/>
  <c r="AW942" i="12" s="1"/>
  <c r="AX942" i="12" s="1"/>
  <c r="AU941" i="12"/>
  <c r="F941" i="12"/>
  <c r="AV941" i="12" s="1"/>
  <c r="AW941" i="12" s="1"/>
  <c r="AX941" i="12" s="1"/>
  <c r="AU940" i="12"/>
  <c r="F940" i="12"/>
  <c r="AV940" i="12" s="1"/>
  <c r="AW940" i="12" s="1"/>
  <c r="AX940" i="12" s="1"/>
  <c r="AU939" i="12"/>
  <c r="F939" i="12"/>
  <c r="AV939" i="12" s="1"/>
  <c r="AW939" i="12" s="1"/>
  <c r="AX939" i="12" s="1"/>
  <c r="AU938" i="12"/>
  <c r="F938" i="12"/>
  <c r="AV938" i="12" s="1"/>
  <c r="AW938" i="12" s="1"/>
  <c r="AX938" i="12" s="1"/>
  <c r="AU937" i="12"/>
  <c r="F937" i="12"/>
  <c r="AV937" i="12" s="1"/>
  <c r="AW937" i="12" s="1"/>
  <c r="AX937" i="12" s="1"/>
  <c r="AU936" i="12"/>
  <c r="F936" i="12"/>
  <c r="AV936" i="12" s="1"/>
  <c r="AW936" i="12" s="1"/>
  <c r="AX936" i="12" s="1"/>
  <c r="AU935" i="12"/>
  <c r="F935" i="12"/>
  <c r="AU934" i="12"/>
  <c r="F934" i="12"/>
  <c r="AV934" i="12" s="1"/>
  <c r="AW934" i="12" s="1"/>
  <c r="AX934" i="12" s="1"/>
  <c r="AU933" i="12"/>
  <c r="F933" i="12"/>
  <c r="AV933" i="12" s="1"/>
  <c r="AW933" i="12" s="1"/>
  <c r="AX933" i="12" s="1"/>
  <c r="AU932" i="12"/>
  <c r="K932" i="12"/>
  <c r="F932" i="12"/>
  <c r="AV932" i="12" s="1"/>
  <c r="AW932" i="12" s="1"/>
  <c r="AX932" i="12" s="1"/>
  <c r="AU931" i="12"/>
  <c r="K931" i="12"/>
  <c r="F931" i="12"/>
  <c r="AV931" i="12" s="1"/>
  <c r="AW931" i="12" s="1"/>
  <c r="AX931" i="12" s="1"/>
  <c r="AU930" i="12"/>
  <c r="K930" i="12"/>
  <c r="F930" i="12"/>
  <c r="AV930" i="12" s="1"/>
  <c r="AW930" i="12" s="1"/>
  <c r="AX930" i="12" s="1"/>
  <c r="AU929" i="12"/>
  <c r="K929" i="12"/>
  <c r="F929" i="12"/>
  <c r="AV929" i="12" s="1"/>
  <c r="AW929" i="12" s="1"/>
  <c r="AX929" i="12" s="1"/>
  <c r="AU928" i="12"/>
  <c r="K928" i="12"/>
  <c r="F928" i="12"/>
  <c r="AV928" i="12" s="1"/>
  <c r="AW928" i="12" s="1"/>
  <c r="AX928" i="12" s="1"/>
  <c r="AU927" i="12"/>
  <c r="K927" i="12"/>
  <c r="F927" i="12"/>
  <c r="AV927" i="12" s="1"/>
  <c r="AW927" i="12" s="1"/>
  <c r="AX927" i="12" s="1"/>
  <c r="AU926" i="12"/>
  <c r="K926" i="12"/>
  <c r="F926" i="12"/>
  <c r="AV926" i="12" s="1"/>
  <c r="AW926" i="12" s="1"/>
  <c r="AX926" i="12" s="1"/>
  <c r="AU925" i="12"/>
  <c r="K925" i="12"/>
  <c r="F925" i="12"/>
  <c r="AV925" i="12" s="1"/>
  <c r="AW925" i="12" s="1"/>
  <c r="AX925" i="12" s="1"/>
  <c r="AU924" i="12"/>
  <c r="K924" i="12"/>
  <c r="F924" i="12"/>
  <c r="AV924" i="12" s="1"/>
  <c r="AW924" i="12" s="1"/>
  <c r="AX924" i="12" s="1"/>
  <c r="AU923" i="12"/>
  <c r="K923" i="12"/>
  <c r="F923" i="12"/>
  <c r="AV923" i="12" s="1"/>
  <c r="AW923" i="12" s="1"/>
  <c r="AX923" i="12" s="1"/>
  <c r="AU922" i="12"/>
  <c r="K922" i="12"/>
  <c r="F922" i="12"/>
  <c r="AU921" i="12"/>
  <c r="K921" i="12"/>
  <c r="F921" i="12"/>
  <c r="AV921" i="12" s="1"/>
  <c r="AW921" i="12" s="1"/>
  <c r="AX921" i="12" s="1"/>
  <c r="AU920" i="12"/>
  <c r="F920" i="12"/>
  <c r="AV920" i="12" s="1"/>
  <c r="AW920" i="12" s="1"/>
  <c r="AX920" i="12" s="1"/>
  <c r="AU916" i="12"/>
  <c r="F916" i="12"/>
  <c r="AV916" i="12" s="1"/>
  <c r="AW916" i="12" s="1"/>
  <c r="AX916" i="12" s="1"/>
  <c r="AU915" i="12"/>
  <c r="F915" i="12"/>
  <c r="AV915" i="12" s="1"/>
  <c r="AW915" i="12" s="1"/>
  <c r="AX915" i="12" s="1"/>
  <c r="AU914" i="12"/>
  <c r="F914" i="12"/>
  <c r="AV914" i="12" s="1"/>
  <c r="AW914" i="12" s="1"/>
  <c r="AX914" i="12" s="1"/>
  <c r="AU913" i="12"/>
  <c r="F913" i="12"/>
  <c r="AV913" i="12" s="1"/>
  <c r="AW913" i="12" s="1"/>
  <c r="AX913" i="12" s="1"/>
  <c r="AU912" i="12"/>
  <c r="F912" i="12"/>
  <c r="AV912" i="12" s="1"/>
  <c r="AW912" i="12" s="1"/>
  <c r="AX912" i="12" s="1"/>
  <c r="AU911" i="12"/>
  <c r="F911" i="12"/>
  <c r="AV911" i="12" s="1"/>
  <c r="AW911" i="12" s="1"/>
  <c r="AX911" i="12" s="1"/>
  <c r="AU910" i="12"/>
  <c r="F910" i="12"/>
  <c r="AV910" i="12" s="1"/>
  <c r="AW910" i="12" s="1"/>
  <c r="AX910" i="12" s="1"/>
  <c r="AU909" i="12"/>
  <c r="F909" i="12"/>
  <c r="AU908" i="12"/>
  <c r="AG908" i="12"/>
  <c r="F908" i="12"/>
  <c r="AV908" i="12" s="1"/>
  <c r="AW908" i="12" s="1"/>
  <c r="AX908" i="12" s="1"/>
  <c r="AU907" i="12"/>
  <c r="F907" i="12"/>
  <c r="AV907" i="12" s="1"/>
  <c r="AW907" i="12" s="1"/>
  <c r="AX907" i="12" s="1"/>
  <c r="AU906" i="12"/>
  <c r="K906" i="12"/>
  <c r="F906" i="12"/>
  <c r="AV906" i="12" s="1"/>
  <c r="AW906" i="12" s="1"/>
  <c r="AX906" i="12" s="1"/>
  <c r="AU905" i="12"/>
  <c r="K905" i="12"/>
  <c r="F905" i="12"/>
  <c r="AV905" i="12" s="1"/>
  <c r="AW905" i="12" s="1"/>
  <c r="AX905" i="12" s="1"/>
  <c r="AU904" i="12"/>
  <c r="K904" i="12"/>
  <c r="F904" i="12"/>
  <c r="AV904" i="12" s="1"/>
  <c r="AW904" i="12" s="1"/>
  <c r="AX904" i="12" s="1"/>
  <c r="AU903" i="12"/>
  <c r="K903" i="12"/>
  <c r="F903" i="12"/>
  <c r="AV903" i="12" s="1"/>
  <c r="AW903" i="12" s="1"/>
  <c r="AX903" i="12" s="1"/>
  <c r="AU902" i="12"/>
  <c r="K902" i="12"/>
  <c r="F902" i="12"/>
  <c r="AV902" i="12" s="1"/>
  <c r="AW902" i="12" s="1"/>
  <c r="AX902" i="12" s="1"/>
  <c r="AU901" i="12"/>
  <c r="K901" i="12"/>
  <c r="F901" i="12"/>
  <c r="AV901" i="12" s="1"/>
  <c r="AW901" i="12" s="1"/>
  <c r="AX901" i="12" s="1"/>
  <c r="AU900" i="12"/>
  <c r="K900" i="12"/>
  <c r="F900" i="12"/>
  <c r="AV900" i="12" s="1"/>
  <c r="AW900" i="12" s="1"/>
  <c r="AX900" i="12" s="1"/>
  <c r="AU899" i="12"/>
  <c r="K899" i="12"/>
  <c r="F899" i="12"/>
  <c r="AV899" i="12" s="1"/>
  <c r="AW899" i="12" s="1"/>
  <c r="AX899" i="12" s="1"/>
  <c r="AU898" i="12"/>
  <c r="K898" i="12"/>
  <c r="F898" i="12"/>
  <c r="AV898" i="12" s="1"/>
  <c r="AW898" i="12" s="1"/>
  <c r="AX898" i="12" s="1"/>
  <c r="AU897" i="12"/>
  <c r="K897" i="12"/>
  <c r="F897" i="12"/>
  <c r="AV897" i="12" s="1"/>
  <c r="AW897" i="12" s="1"/>
  <c r="AX897" i="12" s="1"/>
  <c r="AU896" i="12"/>
  <c r="K896" i="12"/>
  <c r="F896" i="12"/>
  <c r="AU895" i="12"/>
  <c r="K895" i="12"/>
  <c r="F895" i="12"/>
  <c r="AV895" i="12" s="1"/>
  <c r="AW895" i="12" s="1"/>
  <c r="AX895" i="12" s="1"/>
  <c r="AU894" i="12"/>
  <c r="F894" i="12"/>
  <c r="AV894" i="12" s="1"/>
  <c r="AW894" i="12" s="1"/>
  <c r="AX894" i="12" s="1"/>
  <c r="AU890" i="12"/>
  <c r="F890" i="12"/>
  <c r="AV890" i="12" s="1"/>
  <c r="AW890" i="12" s="1"/>
  <c r="AX890" i="12" s="1"/>
  <c r="AU889" i="12"/>
  <c r="F889" i="12"/>
  <c r="AV889" i="12" s="1"/>
  <c r="AW889" i="12" s="1"/>
  <c r="AX889" i="12" s="1"/>
  <c r="AU888" i="12"/>
  <c r="F888" i="12"/>
  <c r="AV888" i="12" s="1"/>
  <c r="AW888" i="12" s="1"/>
  <c r="AX888" i="12" s="1"/>
  <c r="AU887" i="12"/>
  <c r="F887" i="12"/>
  <c r="AV887" i="12" s="1"/>
  <c r="AW887" i="12" s="1"/>
  <c r="AX887" i="12" s="1"/>
  <c r="AU886" i="12"/>
  <c r="F886" i="12"/>
  <c r="AV886" i="12" s="1"/>
  <c r="AW886" i="12" s="1"/>
  <c r="AX886" i="12" s="1"/>
  <c r="AU885" i="12"/>
  <c r="F885" i="12"/>
  <c r="AV885" i="12" s="1"/>
  <c r="AW885" i="12" s="1"/>
  <c r="AX885" i="12" s="1"/>
  <c r="AU884" i="12"/>
  <c r="F884" i="12"/>
  <c r="AV884" i="12" s="1"/>
  <c r="AW884" i="12" s="1"/>
  <c r="AX884" i="12" s="1"/>
  <c r="AU883" i="12"/>
  <c r="F883" i="12"/>
  <c r="AU882" i="12"/>
  <c r="F882" i="12"/>
  <c r="AV882" i="12" s="1"/>
  <c r="AW882" i="12" s="1"/>
  <c r="AX882" i="12" s="1"/>
  <c r="AU881" i="12"/>
  <c r="F881" i="12"/>
  <c r="AV881" i="12" s="1"/>
  <c r="AW881" i="12" s="1"/>
  <c r="AX881" i="12" s="1"/>
  <c r="AU880" i="12"/>
  <c r="K880" i="12"/>
  <c r="F880" i="12"/>
  <c r="AV880" i="12" s="1"/>
  <c r="AW880" i="12" s="1"/>
  <c r="AX880" i="12" s="1"/>
  <c r="AU879" i="12"/>
  <c r="K879" i="12"/>
  <c r="F879" i="12"/>
  <c r="AV879" i="12" s="1"/>
  <c r="AW879" i="12" s="1"/>
  <c r="AX879" i="12" s="1"/>
  <c r="AU878" i="12"/>
  <c r="K878" i="12"/>
  <c r="F878" i="12"/>
  <c r="AV878" i="12" s="1"/>
  <c r="AW878" i="12" s="1"/>
  <c r="AX878" i="12" s="1"/>
  <c r="AU877" i="12"/>
  <c r="K877" i="12"/>
  <c r="F877" i="12"/>
  <c r="AV877" i="12" s="1"/>
  <c r="AW877" i="12" s="1"/>
  <c r="AX877" i="12" s="1"/>
  <c r="AU876" i="12"/>
  <c r="K876" i="12"/>
  <c r="F876" i="12"/>
  <c r="AV876" i="12" s="1"/>
  <c r="AW876" i="12" s="1"/>
  <c r="AX876" i="12" s="1"/>
  <c r="AU875" i="12"/>
  <c r="K875" i="12"/>
  <c r="F875" i="12"/>
  <c r="AV875" i="12" s="1"/>
  <c r="AW875" i="12" s="1"/>
  <c r="AX875" i="12" s="1"/>
  <c r="AU874" i="12"/>
  <c r="K874" i="12"/>
  <c r="F874" i="12"/>
  <c r="AV874" i="12" s="1"/>
  <c r="AW874" i="12" s="1"/>
  <c r="AX874" i="12" s="1"/>
  <c r="AU873" i="12"/>
  <c r="K873" i="12"/>
  <c r="F873" i="12"/>
  <c r="AV873" i="12" s="1"/>
  <c r="AW873" i="12" s="1"/>
  <c r="AX873" i="12" s="1"/>
  <c r="AU872" i="12"/>
  <c r="K872" i="12"/>
  <c r="F872" i="12"/>
  <c r="AV872" i="12" s="1"/>
  <c r="AW872" i="12" s="1"/>
  <c r="AX872" i="12" s="1"/>
  <c r="AU871" i="12"/>
  <c r="K871" i="12"/>
  <c r="F871" i="12"/>
  <c r="AV871" i="12" s="1"/>
  <c r="AW871" i="12" s="1"/>
  <c r="AX871" i="12" s="1"/>
  <c r="AU870" i="12"/>
  <c r="K870" i="12"/>
  <c r="F870" i="12"/>
  <c r="AU869" i="12"/>
  <c r="K869" i="12"/>
  <c r="F869" i="12"/>
  <c r="AV869" i="12" s="1"/>
  <c r="AW869" i="12" s="1"/>
  <c r="AX869" i="12" s="1"/>
  <c r="AU868" i="12"/>
  <c r="F868" i="12"/>
  <c r="AV868" i="12" s="1"/>
  <c r="AW868" i="12" s="1"/>
  <c r="AX868" i="12" s="1"/>
  <c r="AU864" i="12"/>
  <c r="F864" i="12"/>
  <c r="AV864" i="12" s="1"/>
  <c r="AW864" i="12" s="1"/>
  <c r="AX864" i="12" s="1"/>
  <c r="AU863" i="12"/>
  <c r="F863" i="12"/>
  <c r="AV863" i="12" s="1"/>
  <c r="AW863" i="12" s="1"/>
  <c r="AX863" i="12" s="1"/>
  <c r="AU862" i="12"/>
  <c r="F862" i="12"/>
  <c r="AV862" i="12" s="1"/>
  <c r="AW862" i="12" s="1"/>
  <c r="AX862" i="12" s="1"/>
  <c r="AU861" i="12"/>
  <c r="F861" i="12"/>
  <c r="AV861" i="12" s="1"/>
  <c r="AW861" i="12" s="1"/>
  <c r="AX861" i="12" s="1"/>
  <c r="AU860" i="12"/>
  <c r="F860" i="12"/>
  <c r="AV860" i="12" s="1"/>
  <c r="AW860" i="12" s="1"/>
  <c r="AX860" i="12" s="1"/>
  <c r="AU859" i="12"/>
  <c r="F859" i="12"/>
  <c r="AV859" i="12" s="1"/>
  <c r="AW859" i="12" s="1"/>
  <c r="AX859" i="12" s="1"/>
  <c r="AU858" i="12"/>
  <c r="F858" i="12"/>
  <c r="AV858" i="12" s="1"/>
  <c r="AW858" i="12" s="1"/>
  <c r="AX858" i="12" s="1"/>
  <c r="AU857" i="12"/>
  <c r="F857" i="12"/>
  <c r="AU856" i="12"/>
  <c r="F856" i="12"/>
  <c r="AV856" i="12" s="1"/>
  <c r="AW856" i="12" s="1"/>
  <c r="AX856" i="12" s="1"/>
  <c r="AU855" i="12"/>
  <c r="F855" i="12"/>
  <c r="AV855" i="12" s="1"/>
  <c r="AW855" i="12" s="1"/>
  <c r="AX855" i="12" s="1"/>
  <c r="AU854" i="12"/>
  <c r="K854" i="12"/>
  <c r="F854" i="12"/>
  <c r="AV854" i="12" s="1"/>
  <c r="AW854" i="12" s="1"/>
  <c r="AX854" i="12" s="1"/>
  <c r="AU853" i="12"/>
  <c r="K853" i="12"/>
  <c r="F853" i="12"/>
  <c r="AV853" i="12" s="1"/>
  <c r="AW853" i="12" s="1"/>
  <c r="AX853" i="12" s="1"/>
  <c r="AU852" i="12"/>
  <c r="K852" i="12"/>
  <c r="F852" i="12"/>
  <c r="AV852" i="12" s="1"/>
  <c r="AW852" i="12" s="1"/>
  <c r="AX852" i="12" s="1"/>
  <c r="AU851" i="12"/>
  <c r="K851" i="12"/>
  <c r="F851" i="12"/>
  <c r="AV851" i="12" s="1"/>
  <c r="AW851" i="12" s="1"/>
  <c r="AX851" i="12" s="1"/>
  <c r="AU850" i="12"/>
  <c r="K850" i="12"/>
  <c r="F850" i="12"/>
  <c r="AV850" i="12" s="1"/>
  <c r="AW850" i="12" s="1"/>
  <c r="AX850" i="12" s="1"/>
  <c r="AU849" i="12"/>
  <c r="K849" i="12"/>
  <c r="F849" i="12"/>
  <c r="AV849" i="12" s="1"/>
  <c r="AW849" i="12" s="1"/>
  <c r="AX849" i="12" s="1"/>
  <c r="AU848" i="12"/>
  <c r="K848" i="12"/>
  <c r="F848" i="12"/>
  <c r="AV848" i="12" s="1"/>
  <c r="AW848" i="12" s="1"/>
  <c r="AX848" i="12" s="1"/>
  <c r="AU847" i="12"/>
  <c r="K847" i="12"/>
  <c r="F847" i="12"/>
  <c r="AV847" i="12" s="1"/>
  <c r="AW847" i="12" s="1"/>
  <c r="AX847" i="12" s="1"/>
  <c r="AU846" i="12"/>
  <c r="K846" i="12"/>
  <c r="F846" i="12"/>
  <c r="AV846" i="12" s="1"/>
  <c r="AW846" i="12" s="1"/>
  <c r="AX846" i="12" s="1"/>
  <c r="AU845" i="12"/>
  <c r="K845" i="12"/>
  <c r="F845" i="12"/>
  <c r="AV845" i="12" s="1"/>
  <c r="AW845" i="12" s="1"/>
  <c r="AX845" i="12" s="1"/>
  <c r="AU844" i="12"/>
  <c r="K844" i="12"/>
  <c r="F844" i="12"/>
  <c r="AU843" i="12"/>
  <c r="K843" i="12"/>
  <c r="F843" i="12"/>
  <c r="AV843" i="12" s="1"/>
  <c r="AW843" i="12" s="1"/>
  <c r="AX843" i="12" s="1"/>
  <c r="AU842" i="12"/>
  <c r="F842" i="12"/>
  <c r="AV842" i="12" s="1"/>
  <c r="AW842" i="12" s="1"/>
  <c r="AX842" i="12" s="1"/>
  <c r="AU838" i="12"/>
  <c r="F838" i="12"/>
  <c r="AV838" i="12" s="1"/>
  <c r="AW838" i="12" s="1"/>
  <c r="AX838" i="12" s="1"/>
  <c r="AU837" i="12"/>
  <c r="F837" i="12"/>
  <c r="AV837" i="12" s="1"/>
  <c r="AW837" i="12" s="1"/>
  <c r="AX837" i="12" s="1"/>
  <c r="AU836" i="12"/>
  <c r="F836" i="12"/>
  <c r="AV836" i="12" s="1"/>
  <c r="AW836" i="12" s="1"/>
  <c r="AX836" i="12" s="1"/>
  <c r="AU835" i="12"/>
  <c r="AG835" i="12"/>
  <c r="F835" i="12"/>
  <c r="AV835" i="12" s="1"/>
  <c r="AW835" i="12" s="1"/>
  <c r="AX835" i="12" s="1"/>
  <c r="AU834" i="12"/>
  <c r="F834" i="12"/>
  <c r="AV834" i="12" s="1"/>
  <c r="AW834" i="12" s="1"/>
  <c r="AX834" i="12" s="1"/>
  <c r="AU833" i="12"/>
  <c r="F833" i="12"/>
  <c r="AV833" i="12" s="1"/>
  <c r="AW833" i="12" s="1"/>
  <c r="AX833" i="12" s="1"/>
  <c r="AU832" i="12"/>
  <c r="F832" i="12"/>
  <c r="AV832" i="12" s="1"/>
  <c r="AW832" i="12" s="1"/>
  <c r="AX832" i="12" s="1"/>
  <c r="AU831" i="12"/>
  <c r="AG831" i="12"/>
  <c r="F831" i="12"/>
  <c r="AU830" i="12"/>
  <c r="F830" i="12"/>
  <c r="AV830" i="12" s="1"/>
  <c r="AW830" i="12" s="1"/>
  <c r="AX830" i="12" s="1"/>
  <c r="AU829" i="12"/>
  <c r="Q829" i="12"/>
  <c r="F829" i="12"/>
  <c r="AV829" i="12" s="1"/>
  <c r="AW829" i="12" s="1"/>
  <c r="AX829" i="12" s="1"/>
  <c r="AU828" i="12"/>
  <c r="K828" i="12"/>
  <c r="F828" i="12"/>
  <c r="AV828" i="12" s="1"/>
  <c r="AW828" i="12" s="1"/>
  <c r="AX828" i="12" s="1"/>
  <c r="AU827" i="12"/>
  <c r="K827" i="12"/>
  <c r="F827" i="12"/>
  <c r="AV827" i="12" s="1"/>
  <c r="AW827" i="12" s="1"/>
  <c r="AX827" i="12" s="1"/>
  <c r="AU826" i="12"/>
  <c r="K826" i="12"/>
  <c r="F826" i="12"/>
  <c r="AV826" i="12" s="1"/>
  <c r="AW826" i="12" s="1"/>
  <c r="AX826" i="12" s="1"/>
  <c r="AU825" i="12"/>
  <c r="K825" i="12"/>
  <c r="F825" i="12"/>
  <c r="AV825" i="12" s="1"/>
  <c r="AW825" i="12" s="1"/>
  <c r="AX825" i="12" s="1"/>
  <c r="AU824" i="12"/>
  <c r="K824" i="12"/>
  <c r="F824" i="12"/>
  <c r="AV824" i="12" s="1"/>
  <c r="AW824" i="12" s="1"/>
  <c r="AX824" i="12" s="1"/>
  <c r="AU823" i="12"/>
  <c r="K823" i="12"/>
  <c r="F823" i="12"/>
  <c r="AV823" i="12" s="1"/>
  <c r="AW823" i="12" s="1"/>
  <c r="AX823" i="12" s="1"/>
  <c r="AU822" i="12"/>
  <c r="K822" i="12"/>
  <c r="F822" i="12"/>
  <c r="AV822" i="12" s="1"/>
  <c r="AW822" i="12" s="1"/>
  <c r="AX822" i="12" s="1"/>
  <c r="AU821" i="12"/>
  <c r="K821" i="12"/>
  <c r="F821" i="12"/>
  <c r="AV821" i="12" s="1"/>
  <c r="AW821" i="12" s="1"/>
  <c r="AX821" i="12" s="1"/>
  <c r="AU820" i="12"/>
  <c r="K820" i="12"/>
  <c r="F820" i="12"/>
  <c r="AV820" i="12" s="1"/>
  <c r="AW820" i="12" s="1"/>
  <c r="AX820" i="12" s="1"/>
  <c r="AU819" i="12"/>
  <c r="K819" i="12"/>
  <c r="F819" i="12"/>
  <c r="AV819" i="12" s="1"/>
  <c r="AW819" i="12" s="1"/>
  <c r="AX819" i="12" s="1"/>
  <c r="AU818" i="12"/>
  <c r="K818" i="12"/>
  <c r="F818" i="12"/>
  <c r="AU817" i="12"/>
  <c r="K817" i="12"/>
  <c r="F817" i="12"/>
  <c r="AV817" i="12" s="1"/>
  <c r="AW817" i="12" s="1"/>
  <c r="AX817" i="12" s="1"/>
  <c r="AU816" i="12"/>
  <c r="F816" i="12"/>
  <c r="AV816" i="12" s="1"/>
  <c r="AW816" i="12" s="1"/>
  <c r="AX816" i="12" s="1"/>
  <c r="AU812" i="12"/>
  <c r="AG812" i="12"/>
  <c r="F812" i="12"/>
  <c r="AV812" i="12" s="1"/>
  <c r="AW812" i="12" s="1"/>
  <c r="AX812" i="12" s="1"/>
  <c r="AU811" i="12"/>
  <c r="F811" i="12"/>
  <c r="AV811" i="12" s="1"/>
  <c r="AW811" i="12" s="1"/>
  <c r="AX811" i="12" s="1"/>
  <c r="AU810" i="12"/>
  <c r="F810" i="12"/>
  <c r="AV810" i="12" s="1"/>
  <c r="AW810" i="12" s="1"/>
  <c r="AX810" i="12" s="1"/>
  <c r="AU809" i="12"/>
  <c r="F809" i="12"/>
  <c r="AV809" i="12" s="1"/>
  <c r="AW809" i="12" s="1"/>
  <c r="AX809" i="12" s="1"/>
  <c r="AU808" i="12"/>
  <c r="F808" i="12"/>
  <c r="AV808" i="12" s="1"/>
  <c r="AW808" i="12" s="1"/>
  <c r="AX808" i="12" s="1"/>
  <c r="AU807" i="12"/>
  <c r="F807" i="12"/>
  <c r="AV807" i="12" s="1"/>
  <c r="AW807" i="12" s="1"/>
  <c r="AX807" i="12" s="1"/>
  <c r="AU806" i="12"/>
  <c r="F806" i="12"/>
  <c r="AV806" i="12" s="1"/>
  <c r="AW806" i="12" s="1"/>
  <c r="AX806" i="12" s="1"/>
  <c r="AU805" i="12"/>
  <c r="F805" i="12"/>
  <c r="AU804" i="12"/>
  <c r="F804" i="12"/>
  <c r="AV804" i="12" s="1"/>
  <c r="AW804" i="12" s="1"/>
  <c r="AX804" i="12" s="1"/>
  <c r="AU803" i="12"/>
  <c r="F803" i="12"/>
  <c r="AV803" i="12" s="1"/>
  <c r="AW803" i="12" s="1"/>
  <c r="AX803" i="12" s="1"/>
  <c r="AU802" i="12"/>
  <c r="K802" i="12"/>
  <c r="F802" i="12"/>
  <c r="AV802" i="12" s="1"/>
  <c r="AW802" i="12" s="1"/>
  <c r="AX802" i="12" s="1"/>
  <c r="AU801" i="12"/>
  <c r="K801" i="12"/>
  <c r="F801" i="12"/>
  <c r="AV801" i="12" s="1"/>
  <c r="AW801" i="12" s="1"/>
  <c r="AX801" i="12" s="1"/>
  <c r="AU800" i="12"/>
  <c r="K800" i="12"/>
  <c r="F800" i="12"/>
  <c r="AV800" i="12" s="1"/>
  <c r="AW800" i="12" s="1"/>
  <c r="AX800" i="12" s="1"/>
  <c r="AU799" i="12"/>
  <c r="K799" i="12"/>
  <c r="F799" i="12"/>
  <c r="AV799" i="12" s="1"/>
  <c r="AW799" i="12" s="1"/>
  <c r="AX799" i="12" s="1"/>
  <c r="AU798" i="12"/>
  <c r="K798" i="12"/>
  <c r="F798" i="12"/>
  <c r="AV798" i="12" s="1"/>
  <c r="AW798" i="12" s="1"/>
  <c r="AX798" i="12" s="1"/>
  <c r="AU797" i="12"/>
  <c r="K797" i="12"/>
  <c r="F797" i="12"/>
  <c r="AV797" i="12" s="1"/>
  <c r="AW797" i="12" s="1"/>
  <c r="AX797" i="12" s="1"/>
  <c r="AU796" i="12"/>
  <c r="K796" i="12"/>
  <c r="F796" i="12"/>
  <c r="AV796" i="12" s="1"/>
  <c r="AW796" i="12" s="1"/>
  <c r="AX796" i="12" s="1"/>
  <c r="AU795" i="12"/>
  <c r="K795" i="12"/>
  <c r="F795" i="12"/>
  <c r="AV795" i="12" s="1"/>
  <c r="AW795" i="12" s="1"/>
  <c r="AX795" i="12" s="1"/>
  <c r="AU794" i="12"/>
  <c r="K794" i="12"/>
  <c r="F794" i="12"/>
  <c r="AV794" i="12" s="1"/>
  <c r="AW794" i="12" s="1"/>
  <c r="AX794" i="12" s="1"/>
  <c r="AU793" i="12"/>
  <c r="K793" i="12"/>
  <c r="F793" i="12"/>
  <c r="AV793" i="12" s="1"/>
  <c r="AW793" i="12" s="1"/>
  <c r="AX793" i="12" s="1"/>
  <c r="AU792" i="12"/>
  <c r="K792" i="12"/>
  <c r="F792" i="12"/>
  <c r="AU791" i="12"/>
  <c r="K791" i="12"/>
  <c r="F791" i="12"/>
  <c r="AV791" i="12" s="1"/>
  <c r="AW791" i="12" s="1"/>
  <c r="AX791" i="12" s="1"/>
  <c r="AU790" i="12"/>
  <c r="F790" i="12"/>
  <c r="AV790" i="12" s="1"/>
  <c r="AW790" i="12" s="1"/>
  <c r="AX790" i="12" s="1"/>
  <c r="AU786" i="12"/>
  <c r="F786" i="12"/>
  <c r="AV786" i="12" s="1"/>
  <c r="AW786" i="12" s="1"/>
  <c r="AX786" i="12" s="1"/>
  <c r="AU785" i="12"/>
  <c r="F785" i="12"/>
  <c r="AV785" i="12" s="1"/>
  <c r="AW785" i="12" s="1"/>
  <c r="AX785" i="12" s="1"/>
  <c r="AU784" i="12"/>
  <c r="F784" i="12"/>
  <c r="AV784" i="12" s="1"/>
  <c r="AW784" i="12" s="1"/>
  <c r="AX784" i="12" s="1"/>
  <c r="AU783" i="12"/>
  <c r="F783" i="12"/>
  <c r="AV783" i="12" s="1"/>
  <c r="AW783" i="12" s="1"/>
  <c r="AX783" i="12" s="1"/>
  <c r="AU782" i="12"/>
  <c r="F782" i="12"/>
  <c r="AV782" i="12" s="1"/>
  <c r="AW782" i="12" s="1"/>
  <c r="AX782" i="12" s="1"/>
  <c r="AU781" i="12"/>
  <c r="F781" i="12"/>
  <c r="AV781" i="12" s="1"/>
  <c r="AW781" i="12" s="1"/>
  <c r="AX781" i="12" s="1"/>
  <c r="AU780" i="12"/>
  <c r="P780" i="12"/>
  <c r="F780" i="12"/>
  <c r="AV780" i="12" s="1"/>
  <c r="AW780" i="12" s="1"/>
  <c r="AX780" i="12" s="1"/>
  <c r="AU779" i="12"/>
  <c r="F779" i="12"/>
  <c r="AU778" i="12"/>
  <c r="F778" i="12"/>
  <c r="AV778" i="12" s="1"/>
  <c r="AW778" i="12" s="1"/>
  <c r="AX778" i="12" s="1"/>
  <c r="AU777" i="12"/>
  <c r="F777" i="12"/>
  <c r="AV777" i="12" s="1"/>
  <c r="AW777" i="12" s="1"/>
  <c r="AX777" i="12" s="1"/>
  <c r="AU776" i="12"/>
  <c r="K776" i="12"/>
  <c r="F776" i="12"/>
  <c r="AV776" i="12" s="1"/>
  <c r="AW776" i="12" s="1"/>
  <c r="AX776" i="12" s="1"/>
  <c r="AU775" i="12"/>
  <c r="K775" i="12"/>
  <c r="F775" i="12"/>
  <c r="AV775" i="12" s="1"/>
  <c r="AW775" i="12" s="1"/>
  <c r="AX775" i="12" s="1"/>
  <c r="AU774" i="12"/>
  <c r="K774" i="12"/>
  <c r="F774" i="12"/>
  <c r="AV774" i="12" s="1"/>
  <c r="AW774" i="12" s="1"/>
  <c r="AX774" i="12" s="1"/>
  <c r="AU773" i="12"/>
  <c r="K773" i="12"/>
  <c r="F773" i="12"/>
  <c r="AV773" i="12" s="1"/>
  <c r="AW773" i="12" s="1"/>
  <c r="AX773" i="12" s="1"/>
  <c r="AU772" i="12"/>
  <c r="K772" i="12"/>
  <c r="F772" i="12"/>
  <c r="AV772" i="12" s="1"/>
  <c r="AW772" i="12" s="1"/>
  <c r="AX772" i="12" s="1"/>
  <c r="AU771" i="12"/>
  <c r="K771" i="12"/>
  <c r="F771" i="12"/>
  <c r="AV771" i="12" s="1"/>
  <c r="AW771" i="12" s="1"/>
  <c r="AX771" i="12" s="1"/>
  <c r="AU770" i="12"/>
  <c r="K770" i="12"/>
  <c r="F770" i="12"/>
  <c r="AV770" i="12" s="1"/>
  <c r="AW770" i="12" s="1"/>
  <c r="AX770" i="12" s="1"/>
  <c r="AU769" i="12"/>
  <c r="K769" i="12"/>
  <c r="F769" i="12"/>
  <c r="AV769" i="12" s="1"/>
  <c r="AW769" i="12" s="1"/>
  <c r="AX769" i="12" s="1"/>
  <c r="AU768" i="12"/>
  <c r="K768" i="12"/>
  <c r="F768" i="12"/>
  <c r="AV768" i="12" s="1"/>
  <c r="AW768" i="12" s="1"/>
  <c r="AX768" i="12" s="1"/>
  <c r="AU767" i="12"/>
  <c r="K767" i="12"/>
  <c r="F767" i="12"/>
  <c r="AV767" i="12" s="1"/>
  <c r="AW767" i="12" s="1"/>
  <c r="AX767" i="12" s="1"/>
  <c r="AU766" i="12"/>
  <c r="K766" i="12"/>
  <c r="F766" i="12"/>
  <c r="AU765" i="12"/>
  <c r="K765" i="12"/>
  <c r="F765" i="12"/>
  <c r="AV765" i="12" s="1"/>
  <c r="AW765" i="12" s="1"/>
  <c r="AX765" i="12" s="1"/>
  <c r="AU764" i="12"/>
  <c r="F764" i="12"/>
  <c r="AV764" i="12" s="1"/>
  <c r="AW764" i="12" s="1"/>
  <c r="AX764" i="12" s="1"/>
  <c r="AU760" i="12"/>
  <c r="F760" i="12"/>
  <c r="AV760" i="12" s="1"/>
  <c r="AW760" i="12" s="1"/>
  <c r="AX760" i="12" s="1"/>
  <c r="AU759" i="12"/>
  <c r="F759" i="12"/>
  <c r="AV759" i="12" s="1"/>
  <c r="AW759" i="12" s="1"/>
  <c r="AX759" i="12" s="1"/>
  <c r="AU758" i="12"/>
  <c r="F758" i="12"/>
  <c r="AV758" i="12" s="1"/>
  <c r="AW758" i="12" s="1"/>
  <c r="AX758" i="12" s="1"/>
  <c r="AU757" i="12"/>
  <c r="F757" i="12"/>
  <c r="AV757" i="12" s="1"/>
  <c r="AW757" i="12" s="1"/>
  <c r="AX757" i="12" s="1"/>
  <c r="AU756" i="12"/>
  <c r="F756" i="12"/>
  <c r="AV756" i="12" s="1"/>
  <c r="AW756" i="12" s="1"/>
  <c r="AX756" i="12" s="1"/>
  <c r="AU755" i="12"/>
  <c r="F755" i="12"/>
  <c r="AV755" i="12" s="1"/>
  <c r="AW755" i="12" s="1"/>
  <c r="AX755" i="12" s="1"/>
  <c r="AU754" i="12"/>
  <c r="F754" i="12"/>
  <c r="AV754" i="12" s="1"/>
  <c r="AW754" i="12" s="1"/>
  <c r="AX754" i="12" s="1"/>
  <c r="AU753" i="12"/>
  <c r="F753" i="12"/>
  <c r="AU752" i="12"/>
  <c r="F752" i="12"/>
  <c r="AV752" i="12" s="1"/>
  <c r="AW752" i="12" s="1"/>
  <c r="AX752" i="12" s="1"/>
  <c r="AU751" i="12"/>
  <c r="F751" i="12"/>
  <c r="AV751" i="12" s="1"/>
  <c r="AW751" i="12" s="1"/>
  <c r="AX751" i="12" s="1"/>
  <c r="AU750" i="12"/>
  <c r="K750" i="12"/>
  <c r="F750" i="12"/>
  <c r="AV750" i="12" s="1"/>
  <c r="AW750" i="12" s="1"/>
  <c r="AX750" i="12" s="1"/>
  <c r="AU749" i="12"/>
  <c r="K749" i="12"/>
  <c r="F749" i="12"/>
  <c r="AV749" i="12" s="1"/>
  <c r="AW749" i="12" s="1"/>
  <c r="AX749" i="12" s="1"/>
  <c r="AU748" i="12"/>
  <c r="K748" i="12"/>
  <c r="F748" i="12"/>
  <c r="AV748" i="12" s="1"/>
  <c r="AW748" i="12" s="1"/>
  <c r="AX748" i="12" s="1"/>
  <c r="AU747" i="12"/>
  <c r="K747" i="12"/>
  <c r="F747" i="12"/>
  <c r="AV747" i="12" s="1"/>
  <c r="AW747" i="12" s="1"/>
  <c r="AX747" i="12" s="1"/>
  <c r="AU746" i="12"/>
  <c r="K746" i="12"/>
  <c r="F746" i="12"/>
  <c r="AV746" i="12" s="1"/>
  <c r="AW746" i="12" s="1"/>
  <c r="AX746" i="12" s="1"/>
  <c r="AU745" i="12"/>
  <c r="K745" i="12"/>
  <c r="F745" i="12"/>
  <c r="AV745" i="12" s="1"/>
  <c r="AW745" i="12" s="1"/>
  <c r="AX745" i="12" s="1"/>
  <c r="AU744" i="12"/>
  <c r="K744" i="12"/>
  <c r="F744" i="12"/>
  <c r="AV744" i="12" s="1"/>
  <c r="AW744" i="12" s="1"/>
  <c r="AX744" i="12" s="1"/>
  <c r="AU743" i="12"/>
  <c r="K743" i="12"/>
  <c r="F743" i="12"/>
  <c r="AV743" i="12" s="1"/>
  <c r="AW743" i="12" s="1"/>
  <c r="AX743" i="12" s="1"/>
  <c r="AU742" i="12"/>
  <c r="K742" i="12"/>
  <c r="F742" i="12"/>
  <c r="AV742" i="12" s="1"/>
  <c r="AW742" i="12" s="1"/>
  <c r="AX742" i="12" s="1"/>
  <c r="AU741" i="12"/>
  <c r="K741" i="12"/>
  <c r="F741" i="12"/>
  <c r="AV741" i="12" s="1"/>
  <c r="AW741" i="12" s="1"/>
  <c r="AX741" i="12" s="1"/>
  <c r="AU740" i="12"/>
  <c r="K740" i="12"/>
  <c r="F740" i="12"/>
  <c r="AU739" i="12"/>
  <c r="K739" i="12"/>
  <c r="F739" i="12"/>
  <c r="AV739" i="12" s="1"/>
  <c r="AW739" i="12" s="1"/>
  <c r="AX739" i="12" s="1"/>
  <c r="AU738" i="12"/>
  <c r="F738" i="12"/>
  <c r="AV738" i="12" s="1"/>
  <c r="AW738" i="12" s="1"/>
  <c r="AX738" i="12" s="1"/>
  <c r="AU734" i="12"/>
  <c r="F734" i="12"/>
  <c r="AV734" i="12" s="1"/>
  <c r="AW734" i="12" s="1"/>
  <c r="AX734" i="12" s="1"/>
  <c r="AU733" i="12"/>
  <c r="F733" i="12"/>
  <c r="AV733" i="12" s="1"/>
  <c r="AW733" i="12" s="1"/>
  <c r="AX733" i="12" s="1"/>
  <c r="AU732" i="12"/>
  <c r="F732" i="12"/>
  <c r="AV732" i="12" s="1"/>
  <c r="AW732" i="12" s="1"/>
  <c r="AX732" i="12" s="1"/>
  <c r="AU731" i="12"/>
  <c r="F731" i="12"/>
  <c r="AV731" i="12" s="1"/>
  <c r="AW731" i="12" s="1"/>
  <c r="AX731" i="12" s="1"/>
  <c r="AU730" i="12"/>
  <c r="F730" i="12"/>
  <c r="AV730" i="12" s="1"/>
  <c r="AW730" i="12" s="1"/>
  <c r="AX730" i="12" s="1"/>
  <c r="AU729" i="12"/>
  <c r="F729" i="12"/>
  <c r="AV729" i="12" s="1"/>
  <c r="AW729" i="12" s="1"/>
  <c r="AX729" i="12" s="1"/>
  <c r="AU728" i="12"/>
  <c r="F728" i="12"/>
  <c r="AV728" i="12" s="1"/>
  <c r="AW728" i="12" s="1"/>
  <c r="AX728" i="12" s="1"/>
  <c r="AU727" i="12"/>
  <c r="F727" i="12"/>
  <c r="AU726" i="12"/>
  <c r="F726" i="12"/>
  <c r="AV726" i="12" s="1"/>
  <c r="AW726" i="12" s="1"/>
  <c r="AX726" i="12" s="1"/>
  <c r="AU725" i="12"/>
  <c r="F725" i="12"/>
  <c r="AV725" i="12" s="1"/>
  <c r="AW725" i="12" s="1"/>
  <c r="AX725" i="12" s="1"/>
  <c r="AU724" i="12"/>
  <c r="K724" i="12"/>
  <c r="F724" i="12"/>
  <c r="AV724" i="12" s="1"/>
  <c r="AW724" i="12" s="1"/>
  <c r="AX724" i="12" s="1"/>
  <c r="AU723" i="12"/>
  <c r="K723" i="12"/>
  <c r="F723" i="12"/>
  <c r="AV723" i="12" s="1"/>
  <c r="AW723" i="12" s="1"/>
  <c r="AX723" i="12" s="1"/>
  <c r="AU722" i="12"/>
  <c r="K722" i="12"/>
  <c r="F722" i="12"/>
  <c r="AV722" i="12" s="1"/>
  <c r="AW722" i="12" s="1"/>
  <c r="AX722" i="12" s="1"/>
  <c r="AU721" i="12"/>
  <c r="K721" i="12"/>
  <c r="F721" i="12"/>
  <c r="AV721" i="12" s="1"/>
  <c r="AW721" i="12" s="1"/>
  <c r="AX721" i="12" s="1"/>
  <c r="AU720" i="12"/>
  <c r="K720" i="12"/>
  <c r="F720" i="12"/>
  <c r="AV720" i="12" s="1"/>
  <c r="AW720" i="12" s="1"/>
  <c r="AX720" i="12" s="1"/>
  <c r="AU719" i="12"/>
  <c r="K719" i="12"/>
  <c r="F719" i="12"/>
  <c r="AV719" i="12" s="1"/>
  <c r="AW719" i="12" s="1"/>
  <c r="AX719" i="12" s="1"/>
  <c r="AU718" i="12"/>
  <c r="K718" i="12"/>
  <c r="F718" i="12"/>
  <c r="AV718" i="12" s="1"/>
  <c r="AW718" i="12" s="1"/>
  <c r="AX718" i="12" s="1"/>
  <c r="AU717" i="12"/>
  <c r="K717" i="12"/>
  <c r="F717" i="12"/>
  <c r="AV717" i="12" s="1"/>
  <c r="AW717" i="12" s="1"/>
  <c r="AX717" i="12" s="1"/>
  <c r="AU716" i="12"/>
  <c r="K716" i="12"/>
  <c r="F716" i="12"/>
  <c r="AV716" i="12" s="1"/>
  <c r="AW716" i="12" s="1"/>
  <c r="AX716" i="12" s="1"/>
  <c r="AU715" i="12"/>
  <c r="K715" i="12"/>
  <c r="F715" i="12"/>
  <c r="AV715" i="12" s="1"/>
  <c r="AW715" i="12" s="1"/>
  <c r="AX715" i="12" s="1"/>
  <c r="AU714" i="12"/>
  <c r="K714" i="12"/>
  <c r="F714" i="12"/>
  <c r="AU713" i="12"/>
  <c r="K713" i="12"/>
  <c r="F713" i="12"/>
  <c r="AV713" i="12" s="1"/>
  <c r="AW713" i="12" s="1"/>
  <c r="AX713" i="12" s="1"/>
  <c r="AU712" i="12"/>
  <c r="F712" i="12"/>
  <c r="AV712" i="12" s="1"/>
  <c r="AW712" i="12" s="1"/>
  <c r="AX712" i="12" s="1"/>
  <c r="AU708" i="12"/>
  <c r="F708" i="12"/>
  <c r="AV708" i="12" s="1"/>
  <c r="AW708" i="12" s="1"/>
  <c r="AX708" i="12" s="1"/>
  <c r="AU707" i="12"/>
  <c r="F707" i="12"/>
  <c r="AV707" i="12" s="1"/>
  <c r="AW707" i="12" s="1"/>
  <c r="AX707" i="12" s="1"/>
  <c r="AU706" i="12"/>
  <c r="F706" i="12"/>
  <c r="AV706" i="12" s="1"/>
  <c r="AW706" i="12" s="1"/>
  <c r="AX706" i="12" s="1"/>
  <c r="AU705" i="12"/>
  <c r="F705" i="12"/>
  <c r="AV705" i="12" s="1"/>
  <c r="AW705" i="12" s="1"/>
  <c r="AX705" i="12" s="1"/>
  <c r="AU704" i="12"/>
  <c r="F704" i="12"/>
  <c r="AV704" i="12" s="1"/>
  <c r="AW704" i="12" s="1"/>
  <c r="AX704" i="12" s="1"/>
  <c r="AU703" i="12"/>
  <c r="F703" i="12"/>
  <c r="AV703" i="12" s="1"/>
  <c r="AW703" i="12" s="1"/>
  <c r="AX703" i="12" s="1"/>
  <c r="AU702" i="12"/>
  <c r="F702" i="12"/>
  <c r="AV702" i="12" s="1"/>
  <c r="AW702" i="12" s="1"/>
  <c r="AX702" i="12" s="1"/>
  <c r="AU701" i="12"/>
  <c r="F701" i="12"/>
  <c r="AU700" i="12"/>
  <c r="F700" i="12"/>
  <c r="AV700" i="12" s="1"/>
  <c r="AW700" i="12" s="1"/>
  <c r="AX700" i="12" s="1"/>
  <c r="AU699" i="12"/>
  <c r="F699" i="12"/>
  <c r="AV699" i="12" s="1"/>
  <c r="AW699" i="12" s="1"/>
  <c r="AX699" i="12" s="1"/>
  <c r="AU698" i="12"/>
  <c r="K698" i="12"/>
  <c r="F698" i="12"/>
  <c r="AV698" i="12" s="1"/>
  <c r="AW698" i="12" s="1"/>
  <c r="AX698" i="12" s="1"/>
  <c r="AU697" i="12"/>
  <c r="K697" i="12"/>
  <c r="F697" i="12"/>
  <c r="AV697" i="12" s="1"/>
  <c r="AW697" i="12" s="1"/>
  <c r="AX697" i="12" s="1"/>
  <c r="AU696" i="12"/>
  <c r="K696" i="12"/>
  <c r="F696" i="12"/>
  <c r="AV696" i="12" s="1"/>
  <c r="AW696" i="12" s="1"/>
  <c r="AX696" i="12" s="1"/>
  <c r="AU695" i="12"/>
  <c r="K695" i="12"/>
  <c r="F695" i="12"/>
  <c r="AV695" i="12" s="1"/>
  <c r="AW695" i="12" s="1"/>
  <c r="AX695" i="12" s="1"/>
  <c r="AU694" i="12"/>
  <c r="K694" i="12"/>
  <c r="F694" i="12"/>
  <c r="AV694" i="12" s="1"/>
  <c r="AW694" i="12" s="1"/>
  <c r="AX694" i="12" s="1"/>
  <c r="AU693" i="12"/>
  <c r="K693" i="12"/>
  <c r="F693" i="12"/>
  <c r="AV693" i="12" s="1"/>
  <c r="AW693" i="12" s="1"/>
  <c r="AX693" i="12" s="1"/>
  <c r="AU692" i="12"/>
  <c r="K692" i="12"/>
  <c r="F692" i="12"/>
  <c r="AV692" i="12" s="1"/>
  <c r="AW692" i="12" s="1"/>
  <c r="AX692" i="12" s="1"/>
  <c r="AU691" i="12"/>
  <c r="K691" i="12"/>
  <c r="F691" i="12"/>
  <c r="AV691" i="12" s="1"/>
  <c r="AW691" i="12" s="1"/>
  <c r="AX691" i="12" s="1"/>
  <c r="AU690" i="12"/>
  <c r="K690" i="12"/>
  <c r="F690" i="12"/>
  <c r="AV690" i="12" s="1"/>
  <c r="AW690" i="12" s="1"/>
  <c r="AX690" i="12" s="1"/>
  <c r="AU689" i="12"/>
  <c r="K689" i="12"/>
  <c r="F689" i="12"/>
  <c r="AV689" i="12" s="1"/>
  <c r="AW689" i="12" s="1"/>
  <c r="AX689" i="12" s="1"/>
  <c r="AU688" i="12"/>
  <c r="K688" i="12"/>
  <c r="F688" i="12"/>
  <c r="AU687" i="12"/>
  <c r="K687" i="12"/>
  <c r="F687" i="12"/>
  <c r="AV687" i="12" s="1"/>
  <c r="AW687" i="12" s="1"/>
  <c r="AX687" i="12" s="1"/>
  <c r="AU686" i="12"/>
  <c r="F686" i="12"/>
  <c r="AV686" i="12" s="1"/>
  <c r="AW686" i="12" s="1"/>
  <c r="AX686" i="12" s="1"/>
  <c r="AU682" i="12"/>
  <c r="F682" i="12"/>
  <c r="AV682" i="12" s="1"/>
  <c r="AW682" i="12" s="1"/>
  <c r="AX682" i="12" s="1"/>
  <c r="AU681" i="12"/>
  <c r="F681" i="12"/>
  <c r="AV681" i="12" s="1"/>
  <c r="AW681" i="12" s="1"/>
  <c r="AX681" i="12" s="1"/>
  <c r="AU680" i="12"/>
  <c r="F680" i="12"/>
  <c r="AV680" i="12" s="1"/>
  <c r="AW680" i="12" s="1"/>
  <c r="AX680" i="12" s="1"/>
  <c r="AU679" i="12"/>
  <c r="F679" i="12"/>
  <c r="AV679" i="12" s="1"/>
  <c r="AW679" i="12" s="1"/>
  <c r="AX679" i="12" s="1"/>
  <c r="AU678" i="12"/>
  <c r="F678" i="12"/>
  <c r="AV678" i="12" s="1"/>
  <c r="AW678" i="12" s="1"/>
  <c r="AX678" i="12" s="1"/>
  <c r="AU677" i="12"/>
  <c r="F677" i="12"/>
  <c r="AV677" i="12" s="1"/>
  <c r="AW677" i="12" s="1"/>
  <c r="AX677" i="12" s="1"/>
  <c r="AU676" i="12"/>
  <c r="F676" i="12"/>
  <c r="AV676" i="12" s="1"/>
  <c r="AW676" i="12" s="1"/>
  <c r="AX676" i="12" s="1"/>
  <c r="AU675" i="12"/>
  <c r="F675" i="12"/>
  <c r="AU674" i="12"/>
  <c r="M674" i="12"/>
  <c r="AF674" i="12" s="1"/>
  <c r="F674" i="12"/>
  <c r="AV674" i="12" s="1"/>
  <c r="AW674" i="12" s="1"/>
  <c r="AX674" i="12" s="1"/>
  <c r="AU673" i="12"/>
  <c r="F673" i="12"/>
  <c r="AV673" i="12" s="1"/>
  <c r="AW673" i="12" s="1"/>
  <c r="AX673" i="12" s="1"/>
  <c r="AU672" i="12"/>
  <c r="K672" i="12"/>
  <c r="F672" i="12"/>
  <c r="AV672" i="12" s="1"/>
  <c r="AW672" i="12" s="1"/>
  <c r="AX672" i="12" s="1"/>
  <c r="AU671" i="12"/>
  <c r="K671" i="12"/>
  <c r="F671" i="12"/>
  <c r="AV671" i="12" s="1"/>
  <c r="AW671" i="12" s="1"/>
  <c r="AX671" i="12" s="1"/>
  <c r="AU670" i="12"/>
  <c r="K670" i="12"/>
  <c r="F670" i="12"/>
  <c r="AV670" i="12" s="1"/>
  <c r="AW670" i="12" s="1"/>
  <c r="AX670" i="12" s="1"/>
  <c r="AU669" i="12"/>
  <c r="K669" i="12"/>
  <c r="F669" i="12"/>
  <c r="AV669" i="12" s="1"/>
  <c r="AW669" i="12" s="1"/>
  <c r="AX669" i="12" s="1"/>
  <c r="AU668" i="12"/>
  <c r="K668" i="12"/>
  <c r="F668" i="12"/>
  <c r="AV668" i="12" s="1"/>
  <c r="AW668" i="12" s="1"/>
  <c r="AX668" i="12" s="1"/>
  <c r="AU667" i="12"/>
  <c r="K667" i="12"/>
  <c r="F667" i="12"/>
  <c r="AV667" i="12" s="1"/>
  <c r="AW667" i="12" s="1"/>
  <c r="AX667" i="12" s="1"/>
  <c r="AU666" i="12"/>
  <c r="K666" i="12"/>
  <c r="F666" i="12"/>
  <c r="AV666" i="12" s="1"/>
  <c r="AW666" i="12" s="1"/>
  <c r="AX666" i="12" s="1"/>
  <c r="AU665" i="12"/>
  <c r="K665" i="12"/>
  <c r="F665" i="12"/>
  <c r="AV665" i="12" s="1"/>
  <c r="AW665" i="12" s="1"/>
  <c r="AX665" i="12" s="1"/>
  <c r="AU664" i="12"/>
  <c r="K664" i="12"/>
  <c r="F664" i="12"/>
  <c r="AV664" i="12" s="1"/>
  <c r="AW664" i="12" s="1"/>
  <c r="AX664" i="12" s="1"/>
  <c r="AU663" i="12"/>
  <c r="K663" i="12"/>
  <c r="F663" i="12"/>
  <c r="AV663" i="12" s="1"/>
  <c r="AW663" i="12" s="1"/>
  <c r="AX663" i="12" s="1"/>
  <c r="AU662" i="12"/>
  <c r="K662" i="12"/>
  <c r="F662" i="12"/>
  <c r="AU661" i="12"/>
  <c r="K661" i="12"/>
  <c r="F661" i="12"/>
  <c r="AV661" i="12" s="1"/>
  <c r="AW661" i="12" s="1"/>
  <c r="AX661" i="12" s="1"/>
  <c r="AU660" i="12"/>
  <c r="F660" i="12"/>
  <c r="AV660" i="12" s="1"/>
  <c r="AW660" i="12" s="1"/>
  <c r="AX660" i="12" s="1"/>
  <c r="AU656" i="12"/>
  <c r="F656" i="12"/>
  <c r="AV656" i="12" s="1"/>
  <c r="AW656" i="12" s="1"/>
  <c r="AX656" i="12" s="1"/>
  <c r="AU655" i="12"/>
  <c r="F655" i="12"/>
  <c r="AV655" i="12" s="1"/>
  <c r="AW655" i="12" s="1"/>
  <c r="AX655" i="12" s="1"/>
  <c r="AU654" i="12"/>
  <c r="F654" i="12"/>
  <c r="AV654" i="12" s="1"/>
  <c r="AW654" i="12" s="1"/>
  <c r="AX654" i="12" s="1"/>
  <c r="AU653" i="12"/>
  <c r="N653" i="12"/>
  <c r="W653" i="12" s="1"/>
  <c r="F653" i="12"/>
  <c r="AV653" i="12" s="1"/>
  <c r="AW653" i="12" s="1"/>
  <c r="AX653" i="12" s="1"/>
  <c r="AU652" i="12"/>
  <c r="F652" i="12"/>
  <c r="AV652" i="12" s="1"/>
  <c r="AW652" i="12" s="1"/>
  <c r="AX652" i="12" s="1"/>
  <c r="AU651" i="12"/>
  <c r="F651" i="12"/>
  <c r="AV651" i="12" s="1"/>
  <c r="AW651" i="12" s="1"/>
  <c r="AX651" i="12" s="1"/>
  <c r="AU650" i="12"/>
  <c r="O650" i="12"/>
  <c r="F650" i="12"/>
  <c r="AV650" i="12" s="1"/>
  <c r="AW650" i="12" s="1"/>
  <c r="AX650" i="12" s="1"/>
  <c r="AU649" i="12"/>
  <c r="F649" i="12"/>
  <c r="AU648" i="12"/>
  <c r="F648" i="12"/>
  <c r="AV648" i="12" s="1"/>
  <c r="AW648" i="12" s="1"/>
  <c r="AX648" i="12" s="1"/>
  <c r="AU647" i="12"/>
  <c r="F647" i="12"/>
  <c r="AV647" i="12" s="1"/>
  <c r="AW647" i="12" s="1"/>
  <c r="AX647" i="12" s="1"/>
  <c r="AU646" i="12"/>
  <c r="K646" i="12"/>
  <c r="F646" i="12"/>
  <c r="AV646" i="12" s="1"/>
  <c r="AW646" i="12" s="1"/>
  <c r="AX646" i="12" s="1"/>
  <c r="AU645" i="12"/>
  <c r="K645" i="12"/>
  <c r="F645" i="12"/>
  <c r="AV645" i="12" s="1"/>
  <c r="AW645" i="12" s="1"/>
  <c r="AX645" i="12" s="1"/>
  <c r="AU644" i="12"/>
  <c r="K644" i="12"/>
  <c r="AG644" i="12" s="1"/>
  <c r="F644" i="12"/>
  <c r="AV644" i="12" s="1"/>
  <c r="AW644" i="12" s="1"/>
  <c r="AX644" i="12" s="1"/>
  <c r="AU643" i="12"/>
  <c r="K643" i="12"/>
  <c r="F643" i="12"/>
  <c r="AV643" i="12" s="1"/>
  <c r="AW643" i="12" s="1"/>
  <c r="AX643" i="12" s="1"/>
  <c r="AU642" i="12"/>
  <c r="K642" i="12"/>
  <c r="F642" i="12"/>
  <c r="AV642" i="12" s="1"/>
  <c r="AW642" i="12" s="1"/>
  <c r="AX642" i="12" s="1"/>
  <c r="AU641" i="12"/>
  <c r="K641" i="12"/>
  <c r="F641" i="12"/>
  <c r="AV641" i="12" s="1"/>
  <c r="AW641" i="12" s="1"/>
  <c r="AX641" i="12" s="1"/>
  <c r="AU640" i="12"/>
  <c r="K640" i="12"/>
  <c r="F640" i="12"/>
  <c r="AV640" i="12" s="1"/>
  <c r="AW640" i="12" s="1"/>
  <c r="AX640" i="12" s="1"/>
  <c r="AU639" i="12"/>
  <c r="K639" i="12"/>
  <c r="F639" i="12"/>
  <c r="AV639" i="12" s="1"/>
  <c r="AW639" i="12" s="1"/>
  <c r="AX639" i="12" s="1"/>
  <c r="AU638" i="12"/>
  <c r="K638" i="12"/>
  <c r="F638" i="12"/>
  <c r="AV638" i="12" s="1"/>
  <c r="AW638" i="12" s="1"/>
  <c r="AX638" i="12" s="1"/>
  <c r="AU637" i="12"/>
  <c r="K637" i="12"/>
  <c r="F637" i="12"/>
  <c r="AV637" i="12" s="1"/>
  <c r="AW637" i="12" s="1"/>
  <c r="AX637" i="12" s="1"/>
  <c r="AU636" i="12"/>
  <c r="K636" i="12"/>
  <c r="AG636" i="12" s="1"/>
  <c r="F636" i="12"/>
  <c r="AU635" i="12"/>
  <c r="K635" i="12"/>
  <c r="F635" i="12"/>
  <c r="AV635" i="12" s="1"/>
  <c r="AW635" i="12" s="1"/>
  <c r="AX635" i="12" s="1"/>
  <c r="AU634" i="12"/>
  <c r="F634" i="12"/>
  <c r="AV634" i="12" s="1"/>
  <c r="AW634" i="12" s="1"/>
  <c r="AX634" i="12" s="1"/>
  <c r="AU630" i="12"/>
  <c r="F630" i="12"/>
  <c r="AV630" i="12" s="1"/>
  <c r="AW630" i="12" s="1"/>
  <c r="AX630" i="12" s="1"/>
  <c r="AU629" i="12"/>
  <c r="F629" i="12"/>
  <c r="AV629" i="12" s="1"/>
  <c r="AW629" i="12" s="1"/>
  <c r="AX629" i="12" s="1"/>
  <c r="AU628" i="12"/>
  <c r="F628" i="12"/>
  <c r="AV628" i="12" s="1"/>
  <c r="AW628" i="12" s="1"/>
  <c r="AX628" i="12" s="1"/>
  <c r="AU627" i="12"/>
  <c r="F627" i="12"/>
  <c r="AV627" i="12" s="1"/>
  <c r="AW627" i="12" s="1"/>
  <c r="AX627" i="12" s="1"/>
  <c r="AU626" i="12"/>
  <c r="F626" i="12"/>
  <c r="AV626" i="12" s="1"/>
  <c r="AW626" i="12" s="1"/>
  <c r="AX626" i="12" s="1"/>
  <c r="AU625" i="12"/>
  <c r="F625" i="12"/>
  <c r="AV625" i="12" s="1"/>
  <c r="AW625" i="12" s="1"/>
  <c r="AX625" i="12" s="1"/>
  <c r="AU624" i="12"/>
  <c r="F624" i="12"/>
  <c r="AV624" i="12" s="1"/>
  <c r="AW624" i="12" s="1"/>
  <c r="AX624" i="12" s="1"/>
  <c r="AU623" i="12"/>
  <c r="F623" i="12"/>
  <c r="AU622" i="12"/>
  <c r="F622" i="12"/>
  <c r="AV622" i="12" s="1"/>
  <c r="AW622" i="12" s="1"/>
  <c r="AX622" i="12" s="1"/>
  <c r="AU621" i="12"/>
  <c r="F621" i="12"/>
  <c r="AV621" i="12" s="1"/>
  <c r="AW621" i="12" s="1"/>
  <c r="AX621" i="12" s="1"/>
  <c r="AU620" i="12"/>
  <c r="K620" i="12"/>
  <c r="F620" i="12"/>
  <c r="AV620" i="12" s="1"/>
  <c r="AW620" i="12" s="1"/>
  <c r="AX620" i="12" s="1"/>
  <c r="AU619" i="12"/>
  <c r="K619" i="12"/>
  <c r="F619" i="12"/>
  <c r="AV619" i="12" s="1"/>
  <c r="AW619" i="12" s="1"/>
  <c r="AX619" i="12" s="1"/>
  <c r="AU618" i="12"/>
  <c r="K618" i="12"/>
  <c r="AG618" i="12" s="1"/>
  <c r="F618" i="12"/>
  <c r="AV618" i="12" s="1"/>
  <c r="AW618" i="12" s="1"/>
  <c r="AX618" i="12" s="1"/>
  <c r="AU617" i="12"/>
  <c r="K617" i="12"/>
  <c r="F617" i="12"/>
  <c r="AV617" i="12" s="1"/>
  <c r="AW617" i="12" s="1"/>
  <c r="AX617" i="12" s="1"/>
  <c r="AU616" i="12"/>
  <c r="K616" i="12"/>
  <c r="F616" i="12"/>
  <c r="AV616" i="12" s="1"/>
  <c r="AW616" i="12" s="1"/>
  <c r="AX616" i="12" s="1"/>
  <c r="AU615" i="12"/>
  <c r="K615" i="12"/>
  <c r="F615" i="12"/>
  <c r="AV615" i="12" s="1"/>
  <c r="AW615" i="12" s="1"/>
  <c r="AX615" i="12" s="1"/>
  <c r="AU614" i="12"/>
  <c r="K614" i="12"/>
  <c r="F614" i="12"/>
  <c r="AV614" i="12" s="1"/>
  <c r="AW614" i="12" s="1"/>
  <c r="AX614" i="12" s="1"/>
  <c r="AU613" i="12"/>
  <c r="K613" i="12"/>
  <c r="F613" i="12"/>
  <c r="AV613" i="12" s="1"/>
  <c r="AW613" i="12" s="1"/>
  <c r="AX613" i="12" s="1"/>
  <c r="AU612" i="12"/>
  <c r="K612" i="12"/>
  <c r="F612" i="12"/>
  <c r="AV612" i="12" s="1"/>
  <c r="AW612" i="12" s="1"/>
  <c r="AX612" i="12" s="1"/>
  <c r="AU611" i="12"/>
  <c r="K611" i="12"/>
  <c r="F611" i="12"/>
  <c r="AV611" i="12" s="1"/>
  <c r="AW611" i="12" s="1"/>
  <c r="AX611" i="12" s="1"/>
  <c r="AU610" i="12"/>
  <c r="K610" i="12"/>
  <c r="AG610" i="12" s="1"/>
  <c r="F610" i="12"/>
  <c r="AU609" i="12"/>
  <c r="K609" i="12"/>
  <c r="F609" i="12"/>
  <c r="AV609" i="12" s="1"/>
  <c r="AW609" i="12" s="1"/>
  <c r="AX609" i="12" s="1"/>
  <c r="AU608" i="12"/>
  <c r="Q608" i="12"/>
  <c r="F608" i="12"/>
  <c r="AV608" i="12" s="1"/>
  <c r="AW608" i="12" s="1"/>
  <c r="AX608" i="12" s="1"/>
  <c r="AU604" i="12"/>
  <c r="F604" i="12"/>
  <c r="AV604" i="12" s="1"/>
  <c r="AW604" i="12" s="1"/>
  <c r="AX604" i="12" s="1"/>
  <c r="AU603" i="12"/>
  <c r="F603" i="12"/>
  <c r="AV603" i="12" s="1"/>
  <c r="AW603" i="12" s="1"/>
  <c r="AX603" i="12" s="1"/>
  <c r="AU602" i="12"/>
  <c r="AG602" i="12"/>
  <c r="F602" i="12"/>
  <c r="AV602" i="12" s="1"/>
  <c r="AW602" i="12" s="1"/>
  <c r="AX602" i="12" s="1"/>
  <c r="AU601" i="12"/>
  <c r="F601" i="12"/>
  <c r="AV601" i="12" s="1"/>
  <c r="AW601" i="12" s="1"/>
  <c r="AX601" i="12" s="1"/>
  <c r="AU600" i="12"/>
  <c r="F600" i="12"/>
  <c r="AV600" i="12" s="1"/>
  <c r="AW600" i="12" s="1"/>
  <c r="AX600" i="12" s="1"/>
  <c r="AU599" i="12"/>
  <c r="F599" i="12"/>
  <c r="AV599" i="12" s="1"/>
  <c r="AW599" i="12" s="1"/>
  <c r="AX599" i="12" s="1"/>
  <c r="AU598" i="12"/>
  <c r="F598" i="12"/>
  <c r="AV598" i="12" s="1"/>
  <c r="AW598" i="12" s="1"/>
  <c r="AX598" i="12" s="1"/>
  <c r="AU597" i="12"/>
  <c r="F597" i="12"/>
  <c r="AU596" i="12"/>
  <c r="F596" i="12"/>
  <c r="AV596" i="12" s="1"/>
  <c r="AW596" i="12" s="1"/>
  <c r="AX596" i="12" s="1"/>
  <c r="AU595" i="12"/>
  <c r="F595" i="12"/>
  <c r="AV595" i="12" s="1"/>
  <c r="AW595" i="12" s="1"/>
  <c r="AX595" i="12" s="1"/>
  <c r="AU594" i="12"/>
  <c r="K594" i="12"/>
  <c r="F594" i="12"/>
  <c r="AV594" i="12" s="1"/>
  <c r="AW594" i="12" s="1"/>
  <c r="AX594" i="12" s="1"/>
  <c r="AU593" i="12"/>
  <c r="K593" i="12"/>
  <c r="F593" i="12"/>
  <c r="AV593" i="12" s="1"/>
  <c r="AW593" i="12" s="1"/>
  <c r="AX593" i="12" s="1"/>
  <c r="AU592" i="12"/>
  <c r="K592" i="12"/>
  <c r="F592" i="12"/>
  <c r="AV592" i="12" s="1"/>
  <c r="AW592" i="12" s="1"/>
  <c r="AX592" i="12" s="1"/>
  <c r="AU591" i="12"/>
  <c r="K591" i="12"/>
  <c r="F591" i="12"/>
  <c r="AV591" i="12" s="1"/>
  <c r="AW591" i="12" s="1"/>
  <c r="AX591" i="12" s="1"/>
  <c r="AU590" i="12"/>
  <c r="K590" i="12"/>
  <c r="F590" i="12"/>
  <c r="AV590" i="12" s="1"/>
  <c r="AW590" i="12" s="1"/>
  <c r="AX590" i="12" s="1"/>
  <c r="AU589" i="12"/>
  <c r="K589" i="12"/>
  <c r="F589" i="12"/>
  <c r="AV589" i="12" s="1"/>
  <c r="AW589" i="12" s="1"/>
  <c r="AX589" i="12" s="1"/>
  <c r="AU588" i="12"/>
  <c r="K588" i="12"/>
  <c r="F588" i="12"/>
  <c r="AV588" i="12" s="1"/>
  <c r="AW588" i="12" s="1"/>
  <c r="AX588" i="12" s="1"/>
  <c r="AU587" i="12"/>
  <c r="K587" i="12"/>
  <c r="F587" i="12"/>
  <c r="AV587" i="12" s="1"/>
  <c r="AW587" i="12" s="1"/>
  <c r="AX587" i="12" s="1"/>
  <c r="AU586" i="12"/>
  <c r="K586" i="12"/>
  <c r="F586" i="12"/>
  <c r="AV586" i="12" s="1"/>
  <c r="AW586" i="12" s="1"/>
  <c r="AX586" i="12" s="1"/>
  <c r="AU585" i="12"/>
  <c r="K585" i="12"/>
  <c r="F585" i="12"/>
  <c r="AV585" i="12" s="1"/>
  <c r="AW585" i="12" s="1"/>
  <c r="AX585" i="12" s="1"/>
  <c r="AU584" i="12"/>
  <c r="K584" i="12"/>
  <c r="F584" i="12"/>
  <c r="AU583" i="12"/>
  <c r="K583" i="12"/>
  <c r="F583" i="12"/>
  <c r="AV583" i="12" s="1"/>
  <c r="AW583" i="12" s="1"/>
  <c r="AX583" i="12" s="1"/>
  <c r="AU582" i="12"/>
  <c r="M582" i="12"/>
  <c r="AF582" i="12" s="1"/>
  <c r="F582" i="12"/>
  <c r="AV582" i="12" s="1"/>
  <c r="AW582" i="12" s="1"/>
  <c r="AX582" i="12" s="1"/>
  <c r="AU578" i="12"/>
  <c r="F578" i="12"/>
  <c r="AV578" i="12" s="1"/>
  <c r="AW578" i="12" s="1"/>
  <c r="AX578" i="12" s="1"/>
  <c r="AU577" i="12"/>
  <c r="F577" i="12"/>
  <c r="AV577" i="12" s="1"/>
  <c r="AW577" i="12" s="1"/>
  <c r="AX577" i="12" s="1"/>
  <c r="AU576" i="12"/>
  <c r="F576" i="12"/>
  <c r="AV576" i="12" s="1"/>
  <c r="AW576" i="12" s="1"/>
  <c r="AX576" i="12" s="1"/>
  <c r="AU575" i="12"/>
  <c r="F575" i="12"/>
  <c r="AV575" i="12" s="1"/>
  <c r="AW575" i="12" s="1"/>
  <c r="AX575" i="12" s="1"/>
  <c r="AU574" i="12"/>
  <c r="F574" i="12"/>
  <c r="AV574" i="12" s="1"/>
  <c r="AW574" i="12" s="1"/>
  <c r="AX574" i="12" s="1"/>
  <c r="AU573" i="12"/>
  <c r="F573" i="12"/>
  <c r="AV573" i="12" s="1"/>
  <c r="AW573" i="12" s="1"/>
  <c r="AX573" i="12" s="1"/>
  <c r="AU572" i="12"/>
  <c r="F572" i="12"/>
  <c r="AV572" i="12" s="1"/>
  <c r="AW572" i="12" s="1"/>
  <c r="AX572" i="12" s="1"/>
  <c r="AU571" i="12"/>
  <c r="F571" i="12"/>
  <c r="AU570" i="12"/>
  <c r="F570" i="12"/>
  <c r="AV570" i="12" s="1"/>
  <c r="AW570" i="12" s="1"/>
  <c r="AX570" i="12" s="1"/>
  <c r="AU569" i="12"/>
  <c r="F569" i="12"/>
  <c r="AV569" i="12" s="1"/>
  <c r="AW569" i="12" s="1"/>
  <c r="AX569" i="12" s="1"/>
  <c r="AU568" i="12"/>
  <c r="K568" i="12"/>
  <c r="F568" i="12"/>
  <c r="AV568" i="12" s="1"/>
  <c r="AW568" i="12" s="1"/>
  <c r="AX568" i="12" s="1"/>
  <c r="AU567" i="12"/>
  <c r="K567" i="12"/>
  <c r="F567" i="12"/>
  <c r="AV567" i="12" s="1"/>
  <c r="AW567" i="12" s="1"/>
  <c r="AX567" i="12" s="1"/>
  <c r="AU566" i="12"/>
  <c r="K566" i="12"/>
  <c r="F566" i="12"/>
  <c r="AV566" i="12" s="1"/>
  <c r="AW566" i="12" s="1"/>
  <c r="AX566" i="12" s="1"/>
  <c r="AU565" i="12"/>
  <c r="K565" i="12"/>
  <c r="AG565" i="12" s="1"/>
  <c r="F565" i="12"/>
  <c r="AV565" i="12" s="1"/>
  <c r="AW565" i="12" s="1"/>
  <c r="AX565" i="12" s="1"/>
  <c r="AU564" i="12"/>
  <c r="K564" i="12"/>
  <c r="F564" i="12"/>
  <c r="AV564" i="12" s="1"/>
  <c r="AW564" i="12" s="1"/>
  <c r="AX564" i="12" s="1"/>
  <c r="AU563" i="12"/>
  <c r="K563" i="12"/>
  <c r="F563" i="12"/>
  <c r="AV563" i="12" s="1"/>
  <c r="AW563" i="12" s="1"/>
  <c r="AX563" i="12" s="1"/>
  <c r="AU562" i="12"/>
  <c r="K562" i="12"/>
  <c r="F562" i="12"/>
  <c r="AV562" i="12" s="1"/>
  <c r="AW562" i="12" s="1"/>
  <c r="AX562" i="12" s="1"/>
  <c r="AU561" i="12"/>
  <c r="K561" i="12"/>
  <c r="F561" i="12"/>
  <c r="AV561" i="12" s="1"/>
  <c r="AW561" i="12" s="1"/>
  <c r="AX561" i="12" s="1"/>
  <c r="AU560" i="12"/>
  <c r="K560" i="12"/>
  <c r="F560" i="12"/>
  <c r="AV560" i="12" s="1"/>
  <c r="AW560" i="12" s="1"/>
  <c r="AX560" i="12" s="1"/>
  <c r="AU559" i="12"/>
  <c r="K559" i="12"/>
  <c r="F559" i="12"/>
  <c r="AV559" i="12" s="1"/>
  <c r="AW559" i="12" s="1"/>
  <c r="AX559" i="12" s="1"/>
  <c r="AU558" i="12"/>
  <c r="K558" i="12"/>
  <c r="F558" i="12"/>
  <c r="AU557" i="12"/>
  <c r="K557" i="12"/>
  <c r="AG557" i="12" s="1"/>
  <c r="F557" i="12"/>
  <c r="AV557" i="12" s="1"/>
  <c r="AW557" i="12" s="1"/>
  <c r="AX557" i="12" s="1"/>
  <c r="AU556" i="12"/>
  <c r="F556" i="12"/>
  <c r="AV556" i="12" s="1"/>
  <c r="AW556" i="12" s="1"/>
  <c r="AX556" i="12" s="1"/>
  <c r="AU552" i="12"/>
  <c r="F552" i="12"/>
  <c r="AV552" i="12" s="1"/>
  <c r="AW552" i="12" s="1"/>
  <c r="AX552" i="12" s="1"/>
  <c r="AU551" i="12"/>
  <c r="F551" i="12"/>
  <c r="AV551" i="12" s="1"/>
  <c r="AW551" i="12" s="1"/>
  <c r="AX551" i="12" s="1"/>
  <c r="AU550" i="12"/>
  <c r="F550" i="12"/>
  <c r="AV550" i="12" s="1"/>
  <c r="AW550" i="12" s="1"/>
  <c r="AX550" i="12" s="1"/>
  <c r="AU549" i="12"/>
  <c r="F549" i="12"/>
  <c r="AV549" i="12" s="1"/>
  <c r="AW549" i="12" s="1"/>
  <c r="AX549" i="12" s="1"/>
  <c r="AU548" i="12"/>
  <c r="F548" i="12"/>
  <c r="AV548" i="12" s="1"/>
  <c r="AW548" i="12" s="1"/>
  <c r="AX548" i="12" s="1"/>
  <c r="AU547" i="12"/>
  <c r="F547" i="12"/>
  <c r="AV547" i="12" s="1"/>
  <c r="AW547" i="12" s="1"/>
  <c r="AX547" i="12" s="1"/>
  <c r="AU546" i="12"/>
  <c r="F546" i="12"/>
  <c r="AV546" i="12" s="1"/>
  <c r="AW546" i="12" s="1"/>
  <c r="AX546" i="12" s="1"/>
  <c r="AU545" i="12"/>
  <c r="F545" i="12"/>
  <c r="AU544" i="12"/>
  <c r="F544" i="12"/>
  <c r="AV544" i="12" s="1"/>
  <c r="AW544" i="12" s="1"/>
  <c r="AX544" i="12" s="1"/>
  <c r="AU543" i="12"/>
  <c r="F543" i="12"/>
  <c r="AV543" i="12" s="1"/>
  <c r="AW543" i="12" s="1"/>
  <c r="AX543" i="12" s="1"/>
  <c r="AU542" i="12"/>
  <c r="K542" i="12"/>
  <c r="F542" i="12"/>
  <c r="AV542" i="12" s="1"/>
  <c r="AW542" i="12" s="1"/>
  <c r="AX542" i="12" s="1"/>
  <c r="AU541" i="12"/>
  <c r="K541" i="12"/>
  <c r="F541" i="12"/>
  <c r="AV541" i="12" s="1"/>
  <c r="AW541" i="12" s="1"/>
  <c r="AX541" i="12" s="1"/>
  <c r="AU540" i="12"/>
  <c r="K540" i="12"/>
  <c r="F540" i="12"/>
  <c r="AV540" i="12" s="1"/>
  <c r="AW540" i="12" s="1"/>
  <c r="AX540" i="12" s="1"/>
  <c r="AU539" i="12"/>
  <c r="K539" i="12"/>
  <c r="F539" i="12"/>
  <c r="AV539" i="12" s="1"/>
  <c r="AW539" i="12" s="1"/>
  <c r="AX539" i="12" s="1"/>
  <c r="AU538" i="12"/>
  <c r="K538" i="12"/>
  <c r="F538" i="12"/>
  <c r="AV538" i="12" s="1"/>
  <c r="AW538" i="12" s="1"/>
  <c r="AX538" i="12" s="1"/>
  <c r="AU537" i="12"/>
  <c r="K537" i="12"/>
  <c r="F537" i="12"/>
  <c r="AV537" i="12" s="1"/>
  <c r="AW537" i="12" s="1"/>
  <c r="AX537" i="12" s="1"/>
  <c r="AU536" i="12"/>
  <c r="K536" i="12"/>
  <c r="F536" i="12"/>
  <c r="AV536" i="12" s="1"/>
  <c r="AW536" i="12" s="1"/>
  <c r="AX536" i="12" s="1"/>
  <c r="AU535" i="12"/>
  <c r="K535" i="12"/>
  <c r="F535" i="12"/>
  <c r="AV535" i="12" s="1"/>
  <c r="AW535" i="12" s="1"/>
  <c r="AX535" i="12" s="1"/>
  <c r="AU534" i="12"/>
  <c r="K534" i="12"/>
  <c r="F534" i="12"/>
  <c r="AV534" i="12" s="1"/>
  <c r="AW534" i="12" s="1"/>
  <c r="AX534" i="12" s="1"/>
  <c r="AU533" i="12"/>
  <c r="K533" i="12"/>
  <c r="F533" i="12"/>
  <c r="AV533" i="12" s="1"/>
  <c r="AW533" i="12" s="1"/>
  <c r="AX533" i="12" s="1"/>
  <c r="AU532" i="12"/>
  <c r="K532" i="12"/>
  <c r="F532" i="12"/>
  <c r="AU531" i="12"/>
  <c r="K531" i="12"/>
  <c r="F531" i="12"/>
  <c r="AV531" i="12" s="1"/>
  <c r="AW531" i="12" s="1"/>
  <c r="AX531" i="12" s="1"/>
  <c r="AU530" i="12"/>
  <c r="F530" i="12"/>
  <c r="AV530" i="12" s="1"/>
  <c r="AW530" i="12" s="1"/>
  <c r="AX530" i="12" s="1"/>
  <c r="AU526" i="12"/>
  <c r="F526" i="12"/>
  <c r="AV526" i="12" s="1"/>
  <c r="AW526" i="12" s="1"/>
  <c r="AX526" i="12" s="1"/>
  <c r="AU525" i="12"/>
  <c r="M525" i="12"/>
  <c r="AF525" i="12" s="1"/>
  <c r="F525" i="12"/>
  <c r="AV525" i="12" s="1"/>
  <c r="AW525" i="12" s="1"/>
  <c r="AX525" i="12" s="1"/>
  <c r="AU524" i="12"/>
  <c r="F524" i="12"/>
  <c r="AV524" i="12" s="1"/>
  <c r="AW524" i="12" s="1"/>
  <c r="AX524" i="12" s="1"/>
  <c r="AU523" i="12"/>
  <c r="F523" i="12"/>
  <c r="AV523" i="12" s="1"/>
  <c r="AW523" i="12" s="1"/>
  <c r="AX523" i="12" s="1"/>
  <c r="AU522" i="12"/>
  <c r="F522" i="12"/>
  <c r="AV522" i="12" s="1"/>
  <c r="AW522" i="12" s="1"/>
  <c r="AX522" i="12" s="1"/>
  <c r="AU521" i="12"/>
  <c r="F521" i="12"/>
  <c r="AV521" i="12" s="1"/>
  <c r="AW521" i="12" s="1"/>
  <c r="AX521" i="12" s="1"/>
  <c r="AU520" i="12"/>
  <c r="F520" i="12"/>
  <c r="AV520" i="12" s="1"/>
  <c r="AW520" i="12" s="1"/>
  <c r="AX520" i="12" s="1"/>
  <c r="AU519" i="12"/>
  <c r="O519" i="12"/>
  <c r="F519" i="12"/>
  <c r="AU518" i="12"/>
  <c r="F518" i="12"/>
  <c r="AV518" i="12" s="1"/>
  <c r="AW518" i="12" s="1"/>
  <c r="AX518" i="12" s="1"/>
  <c r="AU517" i="12"/>
  <c r="F517" i="12"/>
  <c r="AV517" i="12" s="1"/>
  <c r="AW517" i="12" s="1"/>
  <c r="AX517" i="12" s="1"/>
  <c r="AU516" i="12"/>
  <c r="K516" i="12"/>
  <c r="F516" i="12"/>
  <c r="AV516" i="12" s="1"/>
  <c r="AW516" i="12" s="1"/>
  <c r="AX516" i="12" s="1"/>
  <c r="AU515" i="12"/>
  <c r="K515" i="12"/>
  <c r="F515" i="12"/>
  <c r="AV515" i="12" s="1"/>
  <c r="AW515" i="12" s="1"/>
  <c r="AX515" i="12" s="1"/>
  <c r="AU514" i="12"/>
  <c r="K514" i="12"/>
  <c r="F514" i="12"/>
  <c r="AV514" i="12" s="1"/>
  <c r="AW514" i="12" s="1"/>
  <c r="AX514" i="12" s="1"/>
  <c r="AU513" i="12"/>
  <c r="K513" i="12"/>
  <c r="F513" i="12"/>
  <c r="AV513" i="12" s="1"/>
  <c r="AW513" i="12" s="1"/>
  <c r="AX513" i="12" s="1"/>
  <c r="AU512" i="12"/>
  <c r="K512" i="12"/>
  <c r="F512" i="12"/>
  <c r="AV512" i="12" s="1"/>
  <c r="AW512" i="12" s="1"/>
  <c r="AX512" i="12" s="1"/>
  <c r="AU511" i="12"/>
  <c r="K511" i="12"/>
  <c r="F511" i="12"/>
  <c r="AV511" i="12" s="1"/>
  <c r="AW511" i="12" s="1"/>
  <c r="AX511" i="12" s="1"/>
  <c r="AU510" i="12"/>
  <c r="K510" i="12"/>
  <c r="F510" i="12"/>
  <c r="AV510" i="12" s="1"/>
  <c r="AW510" i="12" s="1"/>
  <c r="AX510" i="12" s="1"/>
  <c r="AU509" i="12"/>
  <c r="K509" i="12"/>
  <c r="F509" i="12"/>
  <c r="AV509" i="12" s="1"/>
  <c r="AW509" i="12" s="1"/>
  <c r="AX509" i="12" s="1"/>
  <c r="AU508" i="12"/>
  <c r="K508" i="12"/>
  <c r="F508" i="12"/>
  <c r="AV508" i="12" s="1"/>
  <c r="AW508" i="12" s="1"/>
  <c r="AX508" i="12" s="1"/>
  <c r="AU507" i="12"/>
  <c r="K507" i="12"/>
  <c r="F507" i="12"/>
  <c r="AV507" i="12" s="1"/>
  <c r="AW507" i="12" s="1"/>
  <c r="AX507" i="12" s="1"/>
  <c r="AU506" i="12"/>
  <c r="K506" i="12"/>
  <c r="F506" i="12"/>
  <c r="AU505" i="12"/>
  <c r="K505" i="12"/>
  <c r="F505" i="12"/>
  <c r="AV505" i="12" s="1"/>
  <c r="AW505" i="12" s="1"/>
  <c r="AX505" i="12" s="1"/>
  <c r="AU504" i="12"/>
  <c r="F504" i="12"/>
  <c r="AV504" i="12" s="1"/>
  <c r="AW504" i="12" s="1"/>
  <c r="AX504" i="12" s="1"/>
  <c r="AU500" i="12"/>
  <c r="F500" i="12"/>
  <c r="AV500" i="12" s="1"/>
  <c r="AW500" i="12" s="1"/>
  <c r="AX500" i="12" s="1"/>
  <c r="AU499" i="12"/>
  <c r="T499" i="12"/>
  <c r="V499" i="12" s="1"/>
  <c r="F499" i="12"/>
  <c r="AV499" i="12" s="1"/>
  <c r="AW499" i="12" s="1"/>
  <c r="AX499" i="12" s="1"/>
  <c r="AU498" i="12"/>
  <c r="F498" i="12"/>
  <c r="AV498" i="12" s="1"/>
  <c r="AW498" i="12" s="1"/>
  <c r="AX498" i="12" s="1"/>
  <c r="AU497" i="12"/>
  <c r="F497" i="12"/>
  <c r="AV497" i="12" s="1"/>
  <c r="AW497" i="12" s="1"/>
  <c r="AX497" i="12" s="1"/>
  <c r="AU496" i="12"/>
  <c r="F496" i="12"/>
  <c r="AV496" i="12" s="1"/>
  <c r="AW496" i="12" s="1"/>
  <c r="AX496" i="12" s="1"/>
  <c r="AU495" i="12"/>
  <c r="F495" i="12"/>
  <c r="AV495" i="12" s="1"/>
  <c r="AW495" i="12" s="1"/>
  <c r="AX495" i="12" s="1"/>
  <c r="AU494" i="12"/>
  <c r="F494" i="12"/>
  <c r="AV494" i="12" s="1"/>
  <c r="AW494" i="12" s="1"/>
  <c r="AX494" i="12" s="1"/>
  <c r="AU493" i="12"/>
  <c r="F493" i="12"/>
  <c r="AU492" i="12"/>
  <c r="N492" i="12"/>
  <c r="W492" i="12" s="1"/>
  <c r="F492" i="12"/>
  <c r="AV492" i="12" s="1"/>
  <c r="AW492" i="12" s="1"/>
  <c r="AX492" i="12" s="1"/>
  <c r="AU491" i="12"/>
  <c r="F491" i="12"/>
  <c r="AV491" i="12" s="1"/>
  <c r="AW491" i="12" s="1"/>
  <c r="AX491" i="12" s="1"/>
  <c r="AU490" i="12"/>
  <c r="K490" i="12"/>
  <c r="F490" i="12"/>
  <c r="AV490" i="12" s="1"/>
  <c r="AW490" i="12" s="1"/>
  <c r="AX490" i="12" s="1"/>
  <c r="AU489" i="12"/>
  <c r="K489" i="12"/>
  <c r="F489" i="12"/>
  <c r="AV489" i="12" s="1"/>
  <c r="AW489" i="12" s="1"/>
  <c r="AX489" i="12" s="1"/>
  <c r="AU488" i="12"/>
  <c r="K488" i="12"/>
  <c r="F488" i="12"/>
  <c r="AV488" i="12" s="1"/>
  <c r="AW488" i="12" s="1"/>
  <c r="AX488" i="12" s="1"/>
  <c r="AU487" i="12"/>
  <c r="K487" i="12"/>
  <c r="F487" i="12"/>
  <c r="AV487" i="12" s="1"/>
  <c r="AW487" i="12" s="1"/>
  <c r="AX487" i="12" s="1"/>
  <c r="AU486" i="12"/>
  <c r="K486" i="12"/>
  <c r="F486" i="12"/>
  <c r="AV486" i="12" s="1"/>
  <c r="AW486" i="12" s="1"/>
  <c r="AX486" i="12" s="1"/>
  <c r="AU485" i="12"/>
  <c r="K485" i="12"/>
  <c r="F485" i="12"/>
  <c r="AV485" i="12" s="1"/>
  <c r="AW485" i="12" s="1"/>
  <c r="AX485" i="12" s="1"/>
  <c r="AU484" i="12"/>
  <c r="K484" i="12"/>
  <c r="F484" i="12"/>
  <c r="AV484" i="12" s="1"/>
  <c r="AW484" i="12" s="1"/>
  <c r="AX484" i="12" s="1"/>
  <c r="AU483" i="12"/>
  <c r="K483" i="12"/>
  <c r="F483" i="12"/>
  <c r="AV483" i="12" s="1"/>
  <c r="AW483" i="12" s="1"/>
  <c r="AX483" i="12" s="1"/>
  <c r="AU482" i="12"/>
  <c r="K482" i="12"/>
  <c r="F482" i="12"/>
  <c r="AV482" i="12" s="1"/>
  <c r="AW482" i="12" s="1"/>
  <c r="AX482" i="12" s="1"/>
  <c r="AU481" i="12"/>
  <c r="K481" i="12"/>
  <c r="F481" i="12"/>
  <c r="AV481" i="12" s="1"/>
  <c r="AW481" i="12" s="1"/>
  <c r="AX481" i="12" s="1"/>
  <c r="AU480" i="12"/>
  <c r="K480" i="12"/>
  <c r="F480" i="12"/>
  <c r="AU479" i="12"/>
  <c r="K479" i="12"/>
  <c r="F479" i="12"/>
  <c r="AV479" i="12" s="1"/>
  <c r="AW479" i="12" s="1"/>
  <c r="AX479" i="12" s="1"/>
  <c r="AU478" i="12"/>
  <c r="O478" i="12"/>
  <c r="F478" i="12"/>
  <c r="AV478" i="12" s="1"/>
  <c r="AW478" i="12" s="1"/>
  <c r="AX478" i="12" s="1"/>
  <c r="AU474" i="12"/>
  <c r="F474" i="12"/>
  <c r="AV474" i="12" s="1"/>
  <c r="AW474" i="12" s="1"/>
  <c r="AX474" i="12" s="1"/>
  <c r="AU473" i="12"/>
  <c r="F473" i="12"/>
  <c r="AV473" i="12" s="1"/>
  <c r="AW473" i="12" s="1"/>
  <c r="AX473" i="12" s="1"/>
  <c r="AU472" i="12"/>
  <c r="F472" i="12"/>
  <c r="AV472" i="12" s="1"/>
  <c r="AW472" i="12" s="1"/>
  <c r="AX472" i="12" s="1"/>
  <c r="AU471" i="12"/>
  <c r="F471" i="12"/>
  <c r="AV471" i="12" s="1"/>
  <c r="AW471" i="12" s="1"/>
  <c r="AX471" i="12" s="1"/>
  <c r="AU470" i="12"/>
  <c r="F470" i="12"/>
  <c r="AV470" i="12" s="1"/>
  <c r="AW470" i="12" s="1"/>
  <c r="AX470" i="12" s="1"/>
  <c r="AU469" i="12"/>
  <c r="F469" i="12"/>
  <c r="AV469" i="12" s="1"/>
  <c r="AW469" i="12" s="1"/>
  <c r="AX469" i="12" s="1"/>
  <c r="AU468" i="12"/>
  <c r="F468" i="12"/>
  <c r="AV468" i="12" s="1"/>
  <c r="AW468" i="12" s="1"/>
  <c r="AX468" i="12" s="1"/>
  <c r="AU467" i="12"/>
  <c r="F467" i="12"/>
  <c r="AU466" i="12"/>
  <c r="F466" i="12"/>
  <c r="AV466" i="12" s="1"/>
  <c r="AW466" i="12" s="1"/>
  <c r="AX466" i="12" s="1"/>
  <c r="AU465" i="12"/>
  <c r="F465" i="12"/>
  <c r="AV465" i="12" s="1"/>
  <c r="AW465" i="12" s="1"/>
  <c r="AX465" i="12" s="1"/>
  <c r="AU464" i="12"/>
  <c r="K464" i="12"/>
  <c r="F464" i="12"/>
  <c r="AV464" i="12" s="1"/>
  <c r="AW464" i="12" s="1"/>
  <c r="AX464" i="12" s="1"/>
  <c r="AU463" i="12"/>
  <c r="K463" i="12"/>
  <c r="F463" i="12"/>
  <c r="AV463" i="12" s="1"/>
  <c r="AW463" i="12" s="1"/>
  <c r="AX463" i="12" s="1"/>
  <c r="AU462" i="12"/>
  <c r="K462" i="12"/>
  <c r="F462" i="12"/>
  <c r="AV462" i="12" s="1"/>
  <c r="AW462" i="12" s="1"/>
  <c r="AX462" i="12" s="1"/>
  <c r="AU461" i="12"/>
  <c r="K461" i="12"/>
  <c r="F461" i="12"/>
  <c r="AV461" i="12" s="1"/>
  <c r="AW461" i="12" s="1"/>
  <c r="AX461" i="12" s="1"/>
  <c r="AU460" i="12"/>
  <c r="K460" i="12"/>
  <c r="F460" i="12"/>
  <c r="AV460" i="12" s="1"/>
  <c r="AW460" i="12" s="1"/>
  <c r="AX460" i="12" s="1"/>
  <c r="AU459" i="12"/>
  <c r="K459" i="12"/>
  <c r="F459" i="12"/>
  <c r="AV459" i="12" s="1"/>
  <c r="AW459" i="12" s="1"/>
  <c r="AX459" i="12" s="1"/>
  <c r="AU458" i="12"/>
  <c r="K458" i="12"/>
  <c r="F458" i="12"/>
  <c r="AV458" i="12" s="1"/>
  <c r="AW458" i="12" s="1"/>
  <c r="AX458" i="12" s="1"/>
  <c r="AU457" i="12"/>
  <c r="K457" i="12"/>
  <c r="F457" i="12"/>
  <c r="AV457" i="12" s="1"/>
  <c r="AW457" i="12" s="1"/>
  <c r="AX457" i="12" s="1"/>
  <c r="AU456" i="12"/>
  <c r="K456" i="12"/>
  <c r="F456" i="12"/>
  <c r="AV456" i="12" s="1"/>
  <c r="AW456" i="12" s="1"/>
  <c r="AX456" i="12" s="1"/>
  <c r="AU455" i="12"/>
  <c r="K455" i="12"/>
  <c r="F455" i="12"/>
  <c r="AV455" i="12" s="1"/>
  <c r="AW455" i="12" s="1"/>
  <c r="AX455" i="12" s="1"/>
  <c r="AU454" i="12"/>
  <c r="K454" i="12"/>
  <c r="F454" i="12"/>
  <c r="AU453" i="12"/>
  <c r="K453" i="12"/>
  <c r="F453" i="12"/>
  <c r="AV453" i="12" s="1"/>
  <c r="AW453" i="12" s="1"/>
  <c r="AX453" i="12" s="1"/>
  <c r="AU452" i="12"/>
  <c r="F452" i="12"/>
  <c r="AV452" i="12" s="1"/>
  <c r="AW452" i="12" s="1"/>
  <c r="AX452" i="12" s="1"/>
  <c r="AU448" i="12"/>
  <c r="F448" i="12"/>
  <c r="AV448" i="12" s="1"/>
  <c r="AW448" i="12" s="1"/>
  <c r="AX448" i="12" s="1"/>
  <c r="AU447" i="12"/>
  <c r="F447" i="12"/>
  <c r="AV447" i="12" s="1"/>
  <c r="AW447" i="12" s="1"/>
  <c r="AX447" i="12" s="1"/>
  <c r="AU446" i="12"/>
  <c r="F446" i="12"/>
  <c r="AV446" i="12" s="1"/>
  <c r="AW446" i="12" s="1"/>
  <c r="AX446" i="12" s="1"/>
  <c r="AU445" i="12"/>
  <c r="F445" i="12"/>
  <c r="AV445" i="12" s="1"/>
  <c r="AW445" i="12" s="1"/>
  <c r="AX445" i="12" s="1"/>
  <c r="AU444" i="12"/>
  <c r="F444" i="12"/>
  <c r="AV444" i="12" s="1"/>
  <c r="AW444" i="12" s="1"/>
  <c r="AX444" i="12" s="1"/>
  <c r="AU443" i="12"/>
  <c r="F443" i="12"/>
  <c r="AV443" i="12" s="1"/>
  <c r="AW443" i="12" s="1"/>
  <c r="AX443" i="12" s="1"/>
  <c r="AU442" i="12"/>
  <c r="F442" i="12"/>
  <c r="AV442" i="12" s="1"/>
  <c r="AW442" i="12" s="1"/>
  <c r="AX442" i="12" s="1"/>
  <c r="AU441" i="12"/>
  <c r="F441" i="12"/>
  <c r="AU440" i="12"/>
  <c r="F440" i="12"/>
  <c r="AV440" i="12" s="1"/>
  <c r="AW440" i="12" s="1"/>
  <c r="AX440" i="12" s="1"/>
  <c r="AU439" i="12"/>
  <c r="F439" i="12"/>
  <c r="AV439" i="12" s="1"/>
  <c r="AW439" i="12" s="1"/>
  <c r="AX439" i="12" s="1"/>
  <c r="AU438" i="12"/>
  <c r="K438" i="12"/>
  <c r="F438" i="12"/>
  <c r="AV438" i="12" s="1"/>
  <c r="AW438" i="12" s="1"/>
  <c r="AX438" i="12" s="1"/>
  <c r="AU437" i="12"/>
  <c r="K437" i="12"/>
  <c r="F437" i="12"/>
  <c r="AV437" i="12" s="1"/>
  <c r="AW437" i="12" s="1"/>
  <c r="AX437" i="12" s="1"/>
  <c r="AU436" i="12"/>
  <c r="K436" i="12"/>
  <c r="F436" i="12"/>
  <c r="AV436" i="12" s="1"/>
  <c r="AW436" i="12" s="1"/>
  <c r="AX436" i="12" s="1"/>
  <c r="AU435" i="12"/>
  <c r="K435" i="12"/>
  <c r="F435" i="12"/>
  <c r="AV435" i="12" s="1"/>
  <c r="AW435" i="12" s="1"/>
  <c r="AX435" i="12" s="1"/>
  <c r="AU434" i="12"/>
  <c r="K434" i="12"/>
  <c r="F434" i="12"/>
  <c r="AV434" i="12" s="1"/>
  <c r="AW434" i="12" s="1"/>
  <c r="AX434" i="12" s="1"/>
  <c r="AU433" i="12"/>
  <c r="K433" i="12"/>
  <c r="F433" i="12"/>
  <c r="AV433" i="12" s="1"/>
  <c r="AW433" i="12" s="1"/>
  <c r="AX433" i="12" s="1"/>
  <c r="AU432" i="12"/>
  <c r="K432" i="12"/>
  <c r="F432" i="12"/>
  <c r="AV432" i="12" s="1"/>
  <c r="AW432" i="12" s="1"/>
  <c r="AX432" i="12" s="1"/>
  <c r="AU431" i="12"/>
  <c r="K431" i="12"/>
  <c r="F431" i="12"/>
  <c r="AV431" i="12" s="1"/>
  <c r="AW431" i="12" s="1"/>
  <c r="AX431" i="12" s="1"/>
  <c r="AU430" i="12"/>
  <c r="K430" i="12"/>
  <c r="F430" i="12"/>
  <c r="AV430" i="12" s="1"/>
  <c r="AW430" i="12" s="1"/>
  <c r="AX430" i="12" s="1"/>
  <c r="AU429" i="12"/>
  <c r="K429" i="12"/>
  <c r="F429" i="12"/>
  <c r="AV429" i="12" s="1"/>
  <c r="AW429" i="12" s="1"/>
  <c r="AX429" i="12" s="1"/>
  <c r="AU428" i="12"/>
  <c r="K428" i="12"/>
  <c r="F428" i="12"/>
  <c r="AU427" i="12"/>
  <c r="K427" i="12"/>
  <c r="F427" i="12"/>
  <c r="AV427" i="12" s="1"/>
  <c r="AW427" i="12" s="1"/>
  <c r="AX427" i="12" s="1"/>
  <c r="AU426" i="12"/>
  <c r="F426" i="12"/>
  <c r="AV426" i="12" s="1"/>
  <c r="AW426" i="12" s="1"/>
  <c r="AX426" i="12" s="1"/>
  <c r="AU422" i="12"/>
  <c r="F422" i="12"/>
  <c r="AV422" i="12" s="1"/>
  <c r="AW422" i="12" s="1"/>
  <c r="AX422" i="12" s="1"/>
  <c r="AU421" i="12"/>
  <c r="F421" i="12"/>
  <c r="AV421" i="12" s="1"/>
  <c r="AW421" i="12" s="1"/>
  <c r="AX421" i="12" s="1"/>
  <c r="AU420" i="12"/>
  <c r="F420" i="12"/>
  <c r="AV420" i="12" s="1"/>
  <c r="AW420" i="12" s="1"/>
  <c r="AX420" i="12" s="1"/>
  <c r="AU419" i="12"/>
  <c r="F419" i="12"/>
  <c r="AV419" i="12" s="1"/>
  <c r="AW419" i="12" s="1"/>
  <c r="AX419" i="12" s="1"/>
  <c r="AU418" i="12"/>
  <c r="F418" i="12"/>
  <c r="AV418" i="12" s="1"/>
  <c r="AW418" i="12" s="1"/>
  <c r="AX418" i="12" s="1"/>
  <c r="AU417" i="12"/>
  <c r="F417" i="12"/>
  <c r="AV417" i="12" s="1"/>
  <c r="AW417" i="12" s="1"/>
  <c r="AX417" i="12" s="1"/>
  <c r="AU416" i="12"/>
  <c r="F416" i="12"/>
  <c r="AV416" i="12" s="1"/>
  <c r="AW416" i="12" s="1"/>
  <c r="AX416" i="12" s="1"/>
  <c r="AU415" i="12"/>
  <c r="F415" i="12"/>
  <c r="AU414" i="12"/>
  <c r="F414" i="12"/>
  <c r="AV414" i="12" s="1"/>
  <c r="AW414" i="12" s="1"/>
  <c r="AX414" i="12" s="1"/>
  <c r="AU413" i="12"/>
  <c r="O413" i="12"/>
  <c r="F413" i="12"/>
  <c r="AV413" i="12" s="1"/>
  <c r="AW413" i="12" s="1"/>
  <c r="AX413" i="12" s="1"/>
  <c r="AU412" i="12"/>
  <c r="K412" i="12"/>
  <c r="F412" i="12"/>
  <c r="AV412" i="12" s="1"/>
  <c r="AW412" i="12" s="1"/>
  <c r="AX412" i="12" s="1"/>
  <c r="AU411" i="12"/>
  <c r="K411" i="12"/>
  <c r="F411" i="12"/>
  <c r="AV411" i="12" s="1"/>
  <c r="AW411" i="12" s="1"/>
  <c r="AX411" i="12" s="1"/>
  <c r="AU410" i="12"/>
  <c r="K410" i="12"/>
  <c r="F410" i="12"/>
  <c r="AV410" i="12" s="1"/>
  <c r="AW410" i="12" s="1"/>
  <c r="AX410" i="12" s="1"/>
  <c r="AU409" i="12"/>
  <c r="K409" i="12"/>
  <c r="F409" i="12"/>
  <c r="AV409" i="12" s="1"/>
  <c r="AW409" i="12" s="1"/>
  <c r="AX409" i="12" s="1"/>
  <c r="AU408" i="12"/>
  <c r="K408" i="12"/>
  <c r="F408" i="12"/>
  <c r="AV408" i="12" s="1"/>
  <c r="AW408" i="12" s="1"/>
  <c r="AX408" i="12" s="1"/>
  <c r="AU407" i="12"/>
  <c r="K407" i="12"/>
  <c r="F407" i="12"/>
  <c r="AV407" i="12" s="1"/>
  <c r="AW407" i="12" s="1"/>
  <c r="AX407" i="12" s="1"/>
  <c r="AU406" i="12"/>
  <c r="K406" i="12"/>
  <c r="F406" i="12"/>
  <c r="AV406" i="12" s="1"/>
  <c r="AW406" i="12" s="1"/>
  <c r="AX406" i="12" s="1"/>
  <c r="AU405" i="12"/>
  <c r="K405" i="12"/>
  <c r="F405" i="12"/>
  <c r="AV405" i="12" s="1"/>
  <c r="AW405" i="12" s="1"/>
  <c r="AX405" i="12" s="1"/>
  <c r="AU404" i="12"/>
  <c r="K404" i="12"/>
  <c r="F404" i="12"/>
  <c r="AV404" i="12" s="1"/>
  <c r="AW404" i="12" s="1"/>
  <c r="AX404" i="12" s="1"/>
  <c r="AU403" i="12"/>
  <c r="K403" i="12"/>
  <c r="F403" i="12"/>
  <c r="AV403" i="12" s="1"/>
  <c r="AW403" i="12" s="1"/>
  <c r="AX403" i="12" s="1"/>
  <c r="AU402" i="12"/>
  <c r="K402" i="12"/>
  <c r="F402" i="12"/>
  <c r="AU401" i="12"/>
  <c r="K401" i="12"/>
  <c r="F401" i="12"/>
  <c r="AV401" i="12" s="1"/>
  <c r="AW401" i="12" s="1"/>
  <c r="AX401" i="12" s="1"/>
  <c r="AU400" i="12"/>
  <c r="F400" i="12"/>
  <c r="AV400" i="12" s="1"/>
  <c r="AW400" i="12" s="1"/>
  <c r="AX400" i="12" s="1"/>
  <c r="AU396" i="12"/>
  <c r="AG396" i="12"/>
  <c r="F396" i="12"/>
  <c r="AV396" i="12" s="1"/>
  <c r="AW396" i="12" s="1"/>
  <c r="AX396" i="12" s="1"/>
  <c r="AU395" i="12"/>
  <c r="F395" i="12"/>
  <c r="AV395" i="12" s="1"/>
  <c r="AW395" i="12" s="1"/>
  <c r="AX395" i="12" s="1"/>
  <c r="AU394" i="12"/>
  <c r="F394" i="12"/>
  <c r="AV394" i="12" s="1"/>
  <c r="AW394" i="12" s="1"/>
  <c r="AX394" i="12" s="1"/>
  <c r="AU393" i="12"/>
  <c r="M393" i="12"/>
  <c r="AF393" i="12" s="1"/>
  <c r="F393" i="12"/>
  <c r="AV393" i="12" s="1"/>
  <c r="AW393" i="12" s="1"/>
  <c r="AX393" i="12" s="1"/>
  <c r="AU392" i="12"/>
  <c r="F392" i="12"/>
  <c r="AV392" i="12" s="1"/>
  <c r="AW392" i="12" s="1"/>
  <c r="AX392" i="12" s="1"/>
  <c r="AU391" i="12"/>
  <c r="F391" i="12"/>
  <c r="AV391" i="12" s="1"/>
  <c r="AW391" i="12" s="1"/>
  <c r="AX391" i="12" s="1"/>
  <c r="AU390" i="12"/>
  <c r="AG390" i="12"/>
  <c r="P390" i="12"/>
  <c r="F390" i="12"/>
  <c r="AV390" i="12" s="1"/>
  <c r="AW390" i="12" s="1"/>
  <c r="AX390" i="12" s="1"/>
  <c r="AU389" i="12"/>
  <c r="F389" i="12"/>
  <c r="AU388" i="12"/>
  <c r="F388" i="12"/>
  <c r="AV388" i="12" s="1"/>
  <c r="AW388" i="12" s="1"/>
  <c r="AX388" i="12" s="1"/>
  <c r="AU387" i="12"/>
  <c r="AG387" i="12"/>
  <c r="F387" i="12"/>
  <c r="AV387" i="12" s="1"/>
  <c r="AW387" i="12" s="1"/>
  <c r="AX387" i="12" s="1"/>
  <c r="AU386" i="12"/>
  <c r="K386" i="12"/>
  <c r="F386" i="12"/>
  <c r="AV386" i="12" s="1"/>
  <c r="AW386" i="12" s="1"/>
  <c r="AX386" i="12" s="1"/>
  <c r="AU385" i="12"/>
  <c r="K385" i="12"/>
  <c r="F385" i="12"/>
  <c r="AV385" i="12" s="1"/>
  <c r="AW385" i="12" s="1"/>
  <c r="AX385" i="12" s="1"/>
  <c r="AU384" i="12"/>
  <c r="K384" i="12"/>
  <c r="F384" i="12"/>
  <c r="AV384" i="12" s="1"/>
  <c r="AW384" i="12" s="1"/>
  <c r="AX384" i="12" s="1"/>
  <c r="AU383" i="12"/>
  <c r="K383" i="12"/>
  <c r="F383" i="12"/>
  <c r="AV383" i="12" s="1"/>
  <c r="AW383" i="12" s="1"/>
  <c r="AX383" i="12" s="1"/>
  <c r="AU382" i="12"/>
  <c r="K382" i="12"/>
  <c r="F382" i="12"/>
  <c r="AV382" i="12" s="1"/>
  <c r="AW382" i="12" s="1"/>
  <c r="AX382" i="12" s="1"/>
  <c r="AU381" i="12"/>
  <c r="K381" i="12"/>
  <c r="F381" i="12"/>
  <c r="AV381" i="12" s="1"/>
  <c r="AW381" i="12" s="1"/>
  <c r="AX381" i="12" s="1"/>
  <c r="AU380" i="12"/>
  <c r="K380" i="12"/>
  <c r="F380" i="12"/>
  <c r="AV380" i="12" s="1"/>
  <c r="AW380" i="12" s="1"/>
  <c r="AX380" i="12" s="1"/>
  <c r="AU379" i="12"/>
  <c r="K379" i="12"/>
  <c r="F379" i="12"/>
  <c r="AV379" i="12" s="1"/>
  <c r="AW379" i="12" s="1"/>
  <c r="AX379" i="12" s="1"/>
  <c r="AU378" i="12"/>
  <c r="K378" i="12"/>
  <c r="F378" i="12"/>
  <c r="AV378" i="12" s="1"/>
  <c r="AW378" i="12" s="1"/>
  <c r="AX378" i="12" s="1"/>
  <c r="AU377" i="12"/>
  <c r="K377" i="12"/>
  <c r="F377" i="12"/>
  <c r="AV377" i="12" s="1"/>
  <c r="AW377" i="12" s="1"/>
  <c r="AX377" i="12" s="1"/>
  <c r="AU376" i="12"/>
  <c r="K376" i="12"/>
  <c r="F376" i="12"/>
  <c r="AU375" i="12"/>
  <c r="K375" i="12"/>
  <c r="F375" i="12"/>
  <c r="AV375" i="12" s="1"/>
  <c r="AW375" i="12" s="1"/>
  <c r="AX375" i="12" s="1"/>
  <c r="AU374" i="12"/>
  <c r="F374" i="12"/>
  <c r="AV374" i="12" s="1"/>
  <c r="AW374" i="12" s="1"/>
  <c r="AX374" i="12" s="1"/>
  <c r="AU370" i="12"/>
  <c r="F370" i="12"/>
  <c r="AV370" i="12" s="1"/>
  <c r="AW370" i="12" s="1"/>
  <c r="AX370" i="12" s="1"/>
  <c r="AU369" i="12"/>
  <c r="F369" i="12"/>
  <c r="AV369" i="12" s="1"/>
  <c r="AW369" i="12" s="1"/>
  <c r="AX369" i="12" s="1"/>
  <c r="AU368" i="12"/>
  <c r="F368" i="12"/>
  <c r="AV368" i="12" s="1"/>
  <c r="AW368" i="12" s="1"/>
  <c r="AX368" i="12" s="1"/>
  <c r="AU367" i="12"/>
  <c r="Q367" i="12"/>
  <c r="F367" i="12"/>
  <c r="AV367" i="12" s="1"/>
  <c r="AW367" i="12" s="1"/>
  <c r="AX367" i="12" s="1"/>
  <c r="AU366" i="12"/>
  <c r="F366" i="12"/>
  <c r="AV366" i="12" s="1"/>
  <c r="AW366" i="12" s="1"/>
  <c r="AX366" i="12" s="1"/>
  <c r="AU365" i="12"/>
  <c r="F365" i="12"/>
  <c r="AV365" i="12" s="1"/>
  <c r="AW365" i="12" s="1"/>
  <c r="AX365" i="12" s="1"/>
  <c r="AU364" i="12"/>
  <c r="F364" i="12"/>
  <c r="AV364" i="12" s="1"/>
  <c r="AW364" i="12" s="1"/>
  <c r="AX364" i="12" s="1"/>
  <c r="AU363" i="12"/>
  <c r="F363" i="12"/>
  <c r="AU362" i="12"/>
  <c r="T362" i="12"/>
  <c r="V362" i="12" s="1"/>
  <c r="F362" i="12"/>
  <c r="AV362" i="12" s="1"/>
  <c r="AW362" i="12" s="1"/>
  <c r="AX362" i="12" s="1"/>
  <c r="AU361" i="12"/>
  <c r="F361" i="12"/>
  <c r="AV361" i="12" s="1"/>
  <c r="AW361" i="12" s="1"/>
  <c r="AX361" i="12" s="1"/>
  <c r="AU360" i="12"/>
  <c r="K360" i="12"/>
  <c r="F360" i="12"/>
  <c r="AV360" i="12" s="1"/>
  <c r="AW360" i="12" s="1"/>
  <c r="AX360" i="12" s="1"/>
  <c r="AU359" i="12"/>
  <c r="K359" i="12"/>
  <c r="AG359" i="12" s="1"/>
  <c r="F359" i="12"/>
  <c r="AV359" i="12" s="1"/>
  <c r="AW359" i="12" s="1"/>
  <c r="AX359" i="12" s="1"/>
  <c r="AU358" i="12"/>
  <c r="K358" i="12"/>
  <c r="F358" i="12"/>
  <c r="AV358" i="12" s="1"/>
  <c r="AW358" i="12" s="1"/>
  <c r="AX358" i="12" s="1"/>
  <c r="AU357" i="12"/>
  <c r="K357" i="12"/>
  <c r="F357" i="12"/>
  <c r="AV357" i="12" s="1"/>
  <c r="AW357" i="12" s="1"/>
  <c r="AX357" i="12" s="1"/>
  <c r="AU356" i="12"/>
  <c r="K356" i="12"/>
  <c r="F356" i="12"/>
  <c r="AV356" i="12" s="1"/>
  <c r="AW356" i="12" s="1"/>
  <c r="AX356" i="12" s="1"/>
  <c r="AU355" i="12"/>
  <c r="K355" i="12"/>
  <c r="F355" i="12"/>
  <c r="AV355" i="12" s="1"/>
  <c r="AW355" i="12" s="1"/>
  <c r="AX355" i="12" s="1"/>
  <c r="AU354" i="12"/>
  <c r="K354" i="12"/>
  <c r="F354" i="12"/>
  <c r="AV354" i="12" s="1"/>
  <c r="AW354" i="12" s="1"/>
  <c r="AX354" i="12" s="1"/>
  <c r="AU353" i="12"/>
  <c r="K353" i="12"/>
  <c r="F353" i="12"/>
  <c r="AV353" i="12" s="1"/>
  <c r="AW353" i="12" s="1"/>
  <c r="AX353" i="12" s="1"/>
  <c r="AU352" i="12"/>
  <c r="K352" i="12"/>
  <c r="F352" i="12"/>
  <c r="AV352" i="12" s="1"/>
  <c r="AW352" i="12" s="1"/>
  <c r="AX352" i="12" s="1"/>
  <c r="AU351" i="12"/>
  <c r="K351" i="12"/>
  <c r="AG351" i="12" s="1"/>
  <c r="F351" i="12"/>
  <c r="AV351" i="12" s="1"/>
  <c r="AW351" i="12" s="1"/>
  <c r="AX351" i="12" s="1"/>
  <c r="AU350" i="12"/>
  <c r="K350" i="12"/>
  <c r="F350" i="12"/>
  <c r="AU349" i="12"/>
  <c r="K349" i="12"/>
  <c r="F349" i="12"/>
  <c r="AV349" i="12" s="1"/>
  <c r="AW349" i="12" s="1"/>
  <c r="AX349" i="12" s="1"/>
  <c r="AU348" i="12"/>
  <c r="F348" i="12"/>
  <c r="AV348" i="12" s="1"/>
  <c r="AW348" i="12" s="1"/>
  <c r="AX348" i="12" s="1"/>
  <c r="AU344" i="12"/>
  <c r="F344" i="12"/>
  <c r="AV344" i="12" s="1"/>
  <c r="AW344" i="12" s="1"/>
  <c r="AX344" i="12" s="1"/>
  <c r="AU343" i="12"/>
  <c r="F343" i="12"/>
  <c r="AV343" i="12" s="1"/>
  <c r="AW343" i="12" s="1"/>
  <c r="AX343" i="12" s="1"/>
  <c r="AU342" i="12"/>
  <c r="M342" i="12"/>
  <c r="AF342" i="12" s="1"/>
  <c r="F342" i="12"/>
  <c r="AV342" i="12" s="1"/>
  <c r="AW342" i="12" s="1"/>
  <c r="AX342" i="12" s="1"/>
  <c r="AU341" i="12"/>
  <c r="F341" i="12"/>
  <c r="AV341" i="12" s="1"/>
  <c r="AW341" i="12" s="1"/>
  <c r="AX341" i="12" s="1"/>
  <c r="AU340" i="12"/>
  <c r="M340" i="12"/>
  <c r="AF340" i="12" s="1"/>
  <c r="F340" i="12"/>
  <c r="AV340" i="12" s="1"/>
  <c r="AW340" i="12" s="1"/>
  <c r="AX340" i="12" s="1"/>
  <c r="AU339" i="12"/>
  <c r="F339" i="12"/>
  <c r="AV339" i="12" s="1"/>
  <c r="AW339" i="12" s="1"/>
  <c r="AX339" i="12" s="1"/>
  <c r="AU338" i="12"/>
  <c r="F338" i="12"/>
  <c r="AV338" i="12" s="1"/>
  <c r="AW338" i="12" s="1"/>
  <c r="AX338" i="12" s="1"/>
  <c r="AU337" i="12"/>
  <c r="F337" i="12"/>
  <c r="AU336" i="12"/>
  <c r="AG336" i="12"/>
  <c r="F336" i="12"/>
  <c r="AV336" i="12" s="1"/>
  <c r="AW336" i="12" s="1"/>
  <c r="AX336" i="12" s="1"/>
  <c r="AU335" i="12"/>
  <c r="F335" i="12"/>
  <c r="AV335" i="12" s="1"/>
  <c r="AW335" i="12" s="1"/>
  <c r="AX335" i="12" s="1"/>
  <c r="AU334" i="12"/>
  <c r="K334" i="12"/>
  <c r="F334" i="12"/>
  <c r="AV334" i="12" s="1"/>
  <c r="AW334" i="12" s="1"/>
  <c r="AX334" i="12" s="1"/>
  <c r="AU333" i="12"/>
  <c r="K333" i="12"/>
  <c r="F333" i="12"/>
  <c r="AV333" i="12" s="1"/>
  <c r="AW333" i="12" s="1"/>
  <c r="AX333" i="12" s="1"/>
  <c r="AU332" i="12"/>
  <c r="K332" i="12"/>
  <c r="F332" i="12"/>
  <c r="AV332" i="12" s="1"/>
  <c r="AW332" i="12" s="1"/>
  <c r="AX332" i="12" s="1"/>
  <c r="AU331" i="12"/>
  <c r="K331" i="12"/>
  <c r="AG331" i="12" s="1"/>
  <c r="F331" i="12"/>
  <c r="AV331" i="12" s="1"/>
  <c r="AW331" i="12" s="1"/>
  <c r="AX331" i="12" s="1"/>
  <c r="AU330" i="12"/>
  <c r="K330" i="12"/>
  <c r="F330" i="12"/>
  <c r="AV330" i="12" s="1"/>
  <c r="AW330" i="12" s="1"/>
  <c r="AX330" i="12" s="1"/>
  <c r="AU329" i="12"/>
  <c r="K329" i="12"/>
  <c r="F329" i="12"/>
  <c r="AV329" i="12" s="1"/>
  <c r="AW329" i="12" s="1"/>
  <c r="AX329" i="12" s="1"/>
  <c r="AU328" i="12"/>
  <c r="K328" i="12"/>
  <c r="F328" i="12"/>
  <c r="AV328" i="12" s="1"/>
  <c r="AW328" i="12" s="1"/>
  <c r="AX328" i="12" s="1"/>
  <c r="AU327" i="12"/>
  <c r="K327" i="12"/>
  <c r="F327" i="12"/>
  <c r="AV327" i="12" s="1"/>
  <c r="AW327" i="12" s="1"/>
  <c r="AX327" i="12" s="1"/>
  <c r="AU326" i="12"/>
  <c r="K326" i="12"/>
  <c r="F326" i="12"/>
  <c r="AV326" i="12" s="1"/>
  <c r="AW326" i="12" s="1"/>
  <c r="AX326" i="12" s="1"/>
  <c r="AU325" i="12"/>
  <c r="K325" i="12"/>
  <c r="F325" i="12"/>
  <c r="AV325" i="12" s="1"/>
  <c r="AW325" i="12" s="1"/>
  <c r="AX325" i="12" s="1"/>
  <c r="AU324" i="12"/>
  <c r="K324" i="12"/>
  <c r="F324" i="12"/>
  <c r="AU323" i="12"/>
  <c r="K323" i="12"/>
  <c r="AG323" i="12" s="1"/>
  <c r="F323" i="12"/>
  <c r="AV323" i="12" s="1"/>
  <c r="AW323" i="12" s="1"/>
  <c r="AX323" i="12" s="1"/>
  <c r="AU322" i="12"/>
  <c r="F322" i="12"/>
  <c r="AV322" i="12" s="1"/>
  <c r="AW322" i="12" s="1"/>
  <c r="AX322" i="12" s="1"/>
  <c r="AU318" i="12"/>
  <c r="F318" i="12"/>
  <c r="AV318" i="12" s="1"/>
  <c r="AW318" i="12" s="1"/>
  <c r="AX318" i="12" s="1"/>
  <c r="AU317" i="12"/>
  <c r="F317" i="12"/>
  <c r="AV317" i="12" s="1"/>
  <c r="AW317" i="12" s="1"/>
  <c r="AX317" i="12" s="1"/>
  <c r="AU316" i="12"/>
  <c r="F316" i="12"/>
  <c r="AV316" i="12" s="1"/>
  <c r="AW316" i="12" s="1"/>
  <c r="AX316" i="12" s="1"/>
  <c r="AU315" i="12"/>
  <c r="F315" i="12"/>
  <c r="AV315" i="12" s="1"/>
  <c r="AW315" i="12" s="1"/>
  <c r="AX315" i="12" s="1"/>
  <c r="AU314" i="12"/>
  <c r="F314" i="12"/>
  <c r="AV314" i="12" s="1"/>
  <c r="AW314" i="12" s="1"/>
  <c r="AX314" i="12" s="1"/>
  <c r="AU313" i="12"/>
  <c r="F313" i="12"/>
  <c r="AV313" i="12" s="1"/>
  <c r="AW313" i="12" s="1"/>
  <c r="AX313" i="12" s="1"/>
  <c r="AU312" i="12"/>
  <c r="F312" i="12"/>
  <c r="AV312" i="12" s="1"/>
  <c r="AW312" i="12" s="1"/>
  <c r="AX312" i="12" s="1"/>
  <c r="AU311" i="12"/>
  <c r="M311" i="12"/>
  <c r="AF311" i="12" s="1"/>
  <c r="F311" i="12"/>
  <c r="AU310" i="12"/>
  <c r="F310" i="12"/>
  <c r="AV310" i="12" s="1"/>
  <c r="AW310" i="12" s="1"/>
  <c r="AX310" i="12" s="1"/>
  <c r="AU309" i="12"/>
  <c r="F309" i="12"/>
  <c r="AV309" i="12" s="1"/>
  <c r="AW309" i="12" s="1"/>
  <c r="AX309" i="12" s="1"/>
  <c r="AU308" i="12"/>
  <c r="K308" i="12"/>
  <c r="F308" i="12"/>
  <c r="AV308" i="12" s="1"/>
  <c r="AW308" i="12" s="1"/>
  <c r="AX308" i="12" s="1"/>
  <c r="AU307" i="12"/>
  <c r="K307" i="12"/>
  <c r="F307" i="12"/>
  <c r="AV307" i="12" s="1"/>
  <c r="AW307" i="12" s="1"/>
  <c r="AX307" i="12" s="1"/>
  <c r="AU306" i="12"/>
  <c r="K306" i="12"/>
  <c r="F306" i="12"/>
  <c r="AV306" i="12" s="1"/>
  <c r="AW306" i="12" s="1"/>
  <c r="AX306" i="12" s="1"/>
  <c r="AU305" i="12"/>
  <c r="K305" i="12"/>
  <c r="F305" i="12"/>
  <c r="AV305" i="12" s="1"/>
  <c r="AW305" i="12" s="1"/>
  <c r="AX305" i="12" s="1"/>
  <c r="AU304" i="12"/>
  <c r="K304" i="12"/>
  <c r="F304" i="12"/>
  <c r="AV304" i="12" s="1"/>
  <c r="AW304" i="12" s="1"/>
  <c r="AX304" i="12" s="1"/>
  <c r="AU303" i="12"/>
  <c r="K303" i="12"/>
  <c r="F303" i="12"/>
  <c r="AV303" i="12" s="1"/>
  <c r="AW303" i="12" s="1"/>
  <c r="AX303" i="12" s="1"/>
  <c r="AU302" i="12"/>
  <c r="K302" i="12"/>
  <c r="F302" i="12"/>
  <c r="AV302" i="12" s="1"/>
  <c r="AW302" i="12" s="1"/>
  <c r="AX302" i="12" s="1"/>
  <c r="AU301" i="12"/>
  <c r="K301" i="12"/>
  <c r="F301" i="12"/>
  <c r="AV301" i="12" s="1"/>
  <c r="AW301" i="12" s="1"/>
  <c r="AX301" i="12" s="1"/>
  <c r="AU300" i="12"/>
  <c r="K300" i="12"/>
  <c r="F300" i="12"/>
  <c r="AV300" i="12" s="1"/>
  <c r="AW300" i="12" s="1"/>
  <c r="AX300" i="12" s="1"/>
  <c r="AU299" i="12"/>
  <c r="K299" i="12"/>
  <c r="F299" i="12"/>
  <c r="AV299" i="12" s="1"/>
  <c r="AW299" i="12" s="1"/>
  <c r="AX299" i="12" s="1"/>
  <c r="AU298" i="12"/>
  <c r="K298" i="12"/>
  <c r="F298" i="12"/>
  <c r="AU297" i="12"/>
  <c r="K297" i="12"/>
  <c r="F297" i="12"/>
  <c r="AV297" i="12" s="1"/>
  <c r="AW297" i="12" s="1"/>
  <c r="AX297" i="12" s="1"/>
  <c r="AU296" i="12"/>
  <c r="F296" i="12"/>
  <c r="AV296" i="12" s="1"/>
  <c r="AW296" i="12" s="1"/>
  <c r="AX296" i="12" s="1"/>
  <c r="AU292" i="12"/>
  <c r="F292" i="12"/>
  <c r="AV292" i="12" s="1"/>
  <c r="AW292" i="12" s="1"/>
  <c r="AX292" i="12" s="1"/>
  <c r="AU291" i="12"/>
  <c r="F291" i="12"/>
  <c r="AV291" i="12" s="1"/>
  <c r="AW291" i="12" s="1"/>
  <c r="AX291" i="12" s="1"/>
  <c r="AU290" i="12"/>
  <c r="F290" i="12"/>
  <c r="AV290" i="12" s="1"/>
  <c r="AW290" i="12" s="1"/>
  <c r="AX290" i="12" s="1"/>
  <c r="AU289" i="12"/>
  <c r="F289" i="12"/>
  <c r="AV289" i="12" s="1"/>
  <c r="AW289" i="12" s="1"/>
  <c r="AX289" i="12" s="1"/>
  <c r="AU288" i="12"/>
  <c r="O288" i="12"/>
  <c r="F288" i="12"/>
  <c r="AV288" i="12" s="1"/>
  <c r="AW288" i="12" s="1"/>
  <c r="AX288" i="12" s="1"/>
  <c r="AU287" i="12"/>
  <c r="F287" i="12"/>
  <c r="AV287" i="12" s="1"/>
  <c r="AW287" i="12" s="1"/>
  <c r="AX287" i="12" s="1"/>
  <c r="AU286" i="12"/>
  <c r="F286" i="12"/>
  <c r="AV286" i="12" s="1"/>
  <c r="AW286" i="12" s="1"/>
  <c r="AX286" i="12" s="1"/>
  <c r="AU285" i="12"/>
  <c r="F285" i="12"/>
  <c r="AU284" i="12"/>
  <c r="F284" i="12"/>
  <c r="AV284" i="12" s="1"/>
  <c r="AW284" i="12" s="1"/>
  <c r="AX284" i="12" s="1"/>
  <c r="AU283" i="12"/>
  <c r="F283" i="12"/>
  <c r="AV283" i="12" s="1"/>
  <c r="AW283" i="12" s="1"/>
  <c r="AX283" i="12" s="1"/>
  <c r="AU282" i="12"/>
  <c r="K282" i="12"/>
  <c r="F282" i="12"/>
  <c r="AV282" i="12" s="1"/>
  <c r="AW282" i="12" s="1"/>
  <c r="AX282" i="12" s="1"/>
  <c r="AU281" i="12"/>
  <c r="K281" i="12"/>
  <c r="F281" i="12"/>
  <c r="AV281" i="12" s="1"/>
  <c r="AW281" i="12" s="1"/>
  <c r="AX281" i="12" s="1"/>
  <c r="AU280" i="12"/>
  <c r="K280" i="12"/>
  <c r="F280" i="12"/>
  <c r="AV280" i="12" s="1"/>
  <c r="AW280" i="12" s="1"/>
  <c r="AX280" i="12" s="1"/>
  <c r="AU279" i="12"/>
  <c r="K279" i="12"/>
  <c r="F279" i="12"/>
  <c r="AV279" i="12" s="1"/>
  <c r="AW279" i="12" s="1"/>
  <c r="AX279" i="12" s="1"/>
  <c r="AU278" i="12"/>
  <c r="K278" i="12"/>
  <c r="F278" i="12"/>
  <c r="AV278" i="12" s="1"/>
  <c r="AW278" i="12" s="1"/>
  <c r="AX278" i="12" s="1"/>
  <c r="AU277" i="12"/>
  <c r="K277" i="12"/>
  <c r="F277" i="12"/>
  <c r="AV277" i="12" s="1"/>
  <c r="AW277" i="12" s="1"/>
  <c r="AX277" i="12" s="1"/>
  <c r="AU276" i="12"/>
  <c r="K276" i="12"/>
  <c r="F276" i="12"/>
  <c r="AV276" i="12" s="1"/>
  <c r="AW276" i="12" s="1"/>
  <c r="AX276" i="12" s="1"/>
  <c r="AU275" i="12"/>
  <c r="K275" i="12"/>
  <c r="F275" i="12"/>
  <c r="AV275" i="12" s="1"/>
  <c r="AW275" i="12" s="1"/>
  <c r="AX275" i="12" s="1"/>
  <c r="AU274" i="12"/>
  <c r="K274" i="12"/>
  <c r="F274" i="12"/>
  <c r="AV274" i="12" s="1"/>
  <c r="AW274" i="12" s="1"/>
  <c r="AX274" i="12" s="1"/>
  <c r="AU273" i="12"/>
  <c r="K273" i="12"/>
  <c r="F273" i="12"/>
  <c r="AV273" i="12" s="1"/>
  <c r="AW273" i="12" s="1"/>
  <c r="AX273" i="12" s="1"/>
  <c r="AU272" i="12"/>
  <c r="K272" i="12"/>
  <c r="F272" i="12"/>
  <c r="AU271" i="12"/>
  <c r="K271" i="12"/>
  <c r="F271" i="12"/>
  <c r="AV271" i="12" s="1"/>
  <c r="AW271" i="12" s="1"/>
  <c r="AX271" i="12" s="1"/>
  <c r="AU270" i="12"/>
  <c r="F270" i="12"/>
  <c r="AV270" i="12" s="1"/>
  <c r="AW270" i="12" s="1"/>
  <c r="AX270" i="12" s="1"/>
  <c r="AU266" i="12"/>
  <c r="F266" i="12"/>
  <c r="AV266" i="12" s="1"/>
  <c r="AW266" i="12" s="1"/>
  <c r="AX266" i="12" s="1"/>
  <c r="AU265" i="12"/>
  <c r="F265" i="12"/>
  <c r="AV265" i="12" s="1"/>
  <c r="AW265" i="12" s="1"/>
  <c r="AX265" i="12" s="1"/>
  <c r="AU264" i="12"/>
  <c r="F264" i="12"/>
  <c r="AV264" i="12" s="1"/>
  <c r="AW264" i="12" s="1"/>
  <c r="AX264" i="12" s="1"/>
  <c r="AU263" i="12"/>
  <c r="F263" i="12"/>
  <c r="AV263" i="12" s="1"/>
  <c r="AW263" i="12" s="1"/>
  <c r="AX263" i="12" s="1"/>
  <c r="AU262" i="12"/>
  <c r="F262" i="12"/>
  <c r="AV262" i="12" s="1"/>
  <c r="AW262" i="12" s="1"/>
  <c r="AX262" i="12" s="1"/>
  <c r="AU261" i="12"/>
  <c r="F261" i="12"/>
  <c r="AV261" i="12" s="1"/>
  <c r="AW261" i="12" s="1"/>
  <c r="AX261" i="12" s="1"/>
  <c r="AU260" i="12"/>
  <c r="P260" i="12"/>
  <c r="F260" i="12"/>
  <c r="AV260" i="12" s="1"/>
  <c r="AW260" i="12" s="1"/>
  <c r="AX260" i="12" s="1"/>
  <c r="AU259" i="12"/>
  <c r="F259" i="12"/>
  <c r="AU258" i="12"/>
  <c r="F258" i="12"/>
  <c r="AV258" i="12" s="1"/>
  <c r="AW258" i="12" s="1"/>
  <c r="AX258" i="12" s="1"/>
  <c r="AU257" i="12"/>
  <c r="F257" i="12"/>
  <c r="AV257" i="12" s="1"/>
  <c r="AW257" i="12" s="1"/>
  <c r="AX257" i="12" s="1"/>
  <c r="AU256" i="12"/>
  <c r="K256" i="12"/>
  <c r="F256" i="12"/>
  <c r="AV256" i="12" s="1"/>
  <c r="AW256" i="12" s="1"/>
  <c r="AX256" i="12" s="1"/>
  <c r="AU255" i="12"/>
  <c r="K255" i="12"/>
  <c r="F255" i="12"/>
  <c r="AV255" i="12" s="1"/>
  <c r="AW255" i="12" s="1"/>
  <c r="AX255" i="12" s="1"/>
  <c r="AU254" i="12"/>
  <c r="K254" i="12"/>
  <c r="F254" i="12"/>
  <c r="AV254" i="12" s="1"/>
  <c r="AW254" i="12" s="1"/>
  <c r="AX254" i="12" s="1"/>
  <c r="AU253" i="12"/>
  <c r="K253" i="12"/>
  <c r="F253" i="12"/>
  <c r="AV253" i="12" s="1"/>
  <c r="AW253" i="12" s="1"/>
  <c r="AX253" i="12" s="1"/>
  <c r="AU252" i="12"/>
  <c r="K252" i="12"/>
  <c r="F252" i="12"/>
  <c r="AV252" i="12" s="1"/>
  <c r="AW252" i="12" s="1"/>
  <c r="AX252" i="12" s="1"/>
  <c r="AU251" i="12"/>
  <c r="K251" i="12"/>
  <c r="F251" i="12"/>
  <c r="AV251" i="12" s="1"/>
  <c r="AW251" i="12" s="1"/>
  <c r="AX251" i="12" s="1"/>
  <c r="AU250" i="12"/>
  <c r="K250" i="12"/>
  <c r="F250" i="12"/>
  <c r="AV250" i="12" s="1"/>
  <c r="AW250" i="12" s="1"/>
  <c r="AX250" i="12" s="1"/>
  <c r="AU249" i="12"/>
  <c r="K249" i="12"/>
  <c r="F249" i="12"/>
  <c r="AV249" i="12" s="1"/>
  <c r="AW249" i="12" s="1"/>
  <c r="AX249" i="12" s="1"/>
  <c r="AU248" i="12"/>
  <c r="K248" i="12"/>
  <c r="F248" i="12"/>
  <c r="AV248" i="12" s="1"/>
  <c r="AW248" i="12" s="1"/>
  <c r="AX248" i="12" s="1"/>
  <c r="AU247" i="12"/>
  <c r="K247" i="12"/>
  <c r="F247" i="12"/>
  <c r="AV247" i="12" s="1"/>
  <c r="AW247" i="12" s="1"/>
  <c r="AX247" i="12" s="1"/>
  <c r="AU246" i="12"/>
  <c r="K246" i="12"/>
  <c r="F246" i="12"/>
  <c r="AU245" i="12"/>
  <c r="K245" i="12"/>
  <c r="F245" i="12"/>
  <c r="AV245" i="12" s="1"/>
  <c r="AW245" i="12" s="1"/>
  <c r="AX245" i="12" s="1"/>
  <c r="AU244" i="12"/>
  <c r="O244" i="12"/>
  <c r="F244" i="12"/>
  <c r="AV244" i="12" s="1"/>
  <c r="AW244" i="12" s="1"/>
  <c r="AX244" i="12" s="1"/>
  <c r="AT227" i="12"/>
  <c r="AT225" i="12"/>
  <c r="AT223" i="12"/>
  <c r="AT219" i="12"/>
  <c r="AU240" i="12"/>
  <c r="F240" i="12"/>
  <c r="AV240" i="12" s="1"/>
  <c r="AW240" i="12" s="1"/>
  <c r="AX240" i="12" s="1"/>
  <c r="AU239" i="12"/>
  <c r="F239" i="12"/>
  <c r="AV239" i="12" s="1"/>
  <c r="AW239" i="12" s="1"/>
  <c r="AX239" i="12" s="1"/>
  <c r="AU238" i="12"/>
  <c r="F238" i="12"/>
  <c r="AV238" i="12" s="1"/>
  <c r="AW238" i="12" s="1"/>
  <c r="AX238" i="12" s="1"/>
  <c r="AU237" i="12"/>
  <c r="M237" i="12"/>
  <c r="AF237" i="12" s="1"/>
  <c r="F237" i="12"/>
  <c r="AV237" i="12" s="1"/>
  <c r="AW237" i="12" s="1"/>
  <c r="AX237" i="12" s="1"/>
  <c r="AU236" i="12"/>
  <c r="F236" i="12"/>
  <c r="AV236" i="12" s="1"/>
  <c r="AW236" i="12" s="1"/>
  <c r="AX236" i="12" s="1"/>
  <c r="AU235" i="12"/>
  <c r="F235" i="12"/>
  <c r="AV235" i="12" s="1"/>
  <c r="AW235" i="12" s="1"/>
  <c r="AX235" i="12" s="1"/>
  <c r="AU234" i="12"/>
  <c r="P234" i="12"/>
  <c r="F234" i="12"/>
  <c r="AV234" i="12" s="1"/>
  <c r="AW234" i="12" s="1"/>
  <c r="AX234" i="12" s="1"/>
  <c r="AU233" i="12"/>
  <c r="F233" i="12"/>
  <c r="AU232" i="12"/>
  <c r="F232" i="12"/>
  <c r="AV232" i="12" s="1"/>
  <c r="AW232" i="12" s="1"/>
  <c r="AX232" i="12" s="1"/>
  <c r="AU231" i="12"/>
  <c r="F231" i="12"/>
  <c r="AV231" i="12" s="1"/>
  <c r="AW231" i="12" s="1"/>
  <c r="AX231" i="12" s="1"/>
  <c r="AU230" i="12"/>
  <c r="K230" i="12"/>
  <c r="F230" i="12"/>
  <c r="AV230" i="12" s="1"/>
  <c r="AW230" i="12" s="1"/>
  <c r="AX230" i="12" s="1"/>
  <c r="AU229" i="12"/>
  <c r="K229" i="12"/>
  <c r="F229" i="12"/>
  <c r="AU228" i="12"/>
  <c r="K228" i="12"/>
  <c r="F228" i="12"/>
  <c r="AU227" i="12"/>
  <c r="K227" i="12"/>
  <c r="F227" i="12"/>
  <c r="AV227" i="12" s="1"/>
  <c r="AW227" i="12" s="1"/>
  <c r="AX227" i="12" s="1"/>
  <c r="AU226" i="12"/>
  <c r="K226" i="12"/>
  <c r="F226" i="12"/>
  <c r="AV226" i="12" s="1"/>
  <c r="AW226" i="12" s="1"/>
  <c r="AX226" i="12" s="1"/>
  <c r="AU225" i="12"/>
  <c r="K225" i="12"/>
  <c r="AG225" i="12" s="1"/>
  <c r="F225" i="12"/>
  <c r="AV225" i="12" s="1"/>
  <c r="AW225" i="12" s="1"/>
  <c r="AX225" i="12" s="1"/>
  <c r="AU224" i="12"/>
  <c r="K224" i="12"/>
  <c r="F224" i="12"/>
  <c r="AU223" i="12"/>
  <c r="K223" i="12"/>
  <c r="F223" i="12"/>
  <c r="AV223" i="12" s="1"/>
  <c r="AW223" i="12" s="1"/>
  <c r="AX223" i="12" s="1"/>
  <c r="AU222" i="12"/>
  <c r="K222" i="12"/>
  <c r="F222" i="12"/>
  <c r="AV222" i="12" s="1"/>
  <c r="AW222" i="12" s="1"/>
  <c r="AX222" i="12" s="1"/>
  <c r="AU221" i="12"/>
  <c r="K221" i="12"/>
  <c r="F221" i="12"/>
  <c r="AU220" i="12"/>
  <c r="K220" i="12"/>
  <c r="F220" i="12"/>
  <c r="AU219" i="12"/>
  <c r="K219" i="12"/>
  <c r="F219" i="12"/>
  <c r="AV219" i="12" s="1"/>
  <c r="AW219" i="12" s="1"/>
  <c r="AX219" i="12" s="1"/>
  <c r="AU218" i="12"/>
  <c r="F218" i="12"/>
  <c r="AT214" i="12"/>
  <c r="M214" i="12"/>
  <c r="AF214" i="12" s="1"/>
  <c r="L214" i="12"/>
  <c r="F214" i="12"/>
  <c r="AU214" i="12" s="1"/>
  <c r="AV214" i="12" s="1"/>
  <c r="AW214" i="12" s="1"/>
  <c r="AT213" i="12"/>
  <c r="L213" i="12"/>
  <c r="F213" i="12"/>
  <c r="AU213" i="12" s="1"/>
  <c r="AV213" i="12" s="1"/>
  <c r="AW213" i="12" s="1"/>
  <c r="AT212" i="12"/>
  <c r="L212" i="12"/>
  <c r="F212" i="12"/>
  <c r="AU212" i="12" s="1"/>
  <c r="AV212" i="12" s="1"/>
  <c r="AW212" i="12" s="1"/>
  <c r="AT211" i="12"/>
  <c r="L211" i="12"/>
  <c r="F211" i="12"/>
  <c r="AU211" i="12" s="1"/>
  <c r="AV211" i="12" s="1"/>
  <c r="AW211" i="12" s="1"/>
  <c r="AT210" i="12"/>
  <c r="L210" i="12"/>
  <c r="F210" i="12"/>
  <c r="AU210" i="12" s="1"/>
  <c r="AV210" i="12" s="1"/>
  <c r="AW210" i="12" s="1"/>
  <c r="AT209" i="12"/>
  <c r="O209" i="12"/>
  <c r="L209" i="12"/>
  <c r="F209" i="12"/>
  <c r="AU209" i="12" s="1"/>
  <c r="AV209" i="12" s="1"/>
  <c r="AW209" i="12" s="1"/>
  <c r="AT208" i="12"/>
  <c r="L208" i="12"/>
  <c r="F208" i="12"/>
  <c r="AU208" i="12" s="1"/>
  <c r="AV208" i="12" s="1"/>
  <c r="AW208" i="12" s="1"/>
  <c r="AT207" i="12"/>
  <c r="L207" i="12"/>
  <c r="F207" i="12"/>
  <c r="AT206" i="12"/>
  <c r="L206" i="12"/>
  <c r="F206" i="12"/>
  <c r="AU206" i="12" s="1"/>
  <c r="AV206" i="12" s="1"/>
  <c r="AW206" i="12" s="1"/>
  <c r="AT205" i="12"/>
  <c r="L205" i="12"/>
  <c r="F205" i="12"/>
  <c r="AU205" i="12" s="1"/>
  <c r="AV205" i="12" s="1"/>
  <c r="AW205" i="12" s="1"/>
  <c r="AT204" i="12"/>
  <c r="L204" i="12"/>
  <c r="K204" i="12"/>
  <c r="F204" i="12"/>
  <c r="AU204" i="12" s="1"/>
  <c r="AV204" i="12" s="1"/>
  <c r="AW204" i="12" s="1"/>
  <c r="AT203" i="12"/>
  <c r="L203" i="12"/>
  <c r="K203" i="12"/>
  <c r="F203" i="12"/>
  <c r="AU203" i="12" s="1"/>
  <c r="AV203" i="12" s="1"/>
  <c r="AW203" i="12" s="1"/>
  <c r="AT202" i="12"/>
  <c r="L202" i="12"/>
  <c r="K202" i="12"/>
  <c r="F202" i="12"/>
  <c r="AU202" i="12" s="1"/>
  <c r="AV202" i="12" s="1"/>
  <c r="AW202" i="12" s="1"/>
  <c r="AT201" i="12"/>
  <c r="L201" i="12"/>
  <c r="K201" i="12"/>
  <c r="F201" i="12"/>
  <c r="AU201" i="12" s="1"/>
  <c r="AV201" i="12" s="1"/>
  <c r="AW201" i="12" s="1"/>
  <c r="AT200" i="12"/>
  <c r="L200" i="12"/>
  <c r="K200" i="12"/>
  <c r="F200" i="12"/>
  <c r="AU200" i="12" s="1"/>
  <c r="AV200" i="12" s="1"/>
  <c r="AW200" i="12" s="1"/>
  <c r="AT199" i="12"/>
  <c r="L199" i="12"/>
  <c r="K199" i="12"/>
  <c r="F199" i="12"/>
  <c r="AU199" i="12" s="1"/>
  <c r="AV199" i="12" s="1"/>
  <c r="AW199" i="12" s="1"/>
  <c r="AT198" i="12"/>
  <c r="L198" i="12"/>
  <c r="K198" i="12"/>
  <c r="F198" i="12"/>
  <c r="AU198" i="12" s="1"/>
  <c r="AV198" i="12" s="1"/>
  <c r="AW198" i="12" s="1"/>
  <c r="AT197" i="12"/>
  <c r="L197" i="12"/>
  <c r="K197" i="12"/>
  <c r="F197" i="12"/>
  <c r="AU197" i="12" s="1"/>
  <c r="AV197" i="12" s="1"/>
  <c r="AW197" i="12" s="1"/>
  <c r="AT196" i="12"/>
  <c r="L196" i="12"/>
  <c r="K196" i="12"/>
  <c r="F196" i="12"/>
  <c r="AU196" i="12" s="1"/>
  <c r="AV196" i="12" s="1"/>
  <c r="AW196" i="12" s="1"/>
  <c r="AT195" i="12"/>
  <c r="L195" i="12"/>
  <c r="K195" i="12"/>
  <c r="F195" i="12"/>
  <c r="AU195" i="12" s="1"/>
  <c r="AV195" i="12" s="1"/>
  <c r="AW195" i="12" s="1"/>
  <c r="AT194" i="12"/>
  <c r="L194" i="12"/>
  <c r="K194" i="12"/>
  <c r="F194" i="12"/>
  <c r="AU194" i="12" s="1"/>
  <c r="AV194" i="12" s="1"/>
  <c r="AW194" i="12" s="1"/>
  <c r="AT193" i="12"/>
  <c r="L193" i="12"/>
  <c r="K193" i="12"/>
  <c r="F193" i="12"/>
  <c r="AU193" i="12" s="1"/>
  <c r="AV193" i="12" s="1"/>
  <c r="AW193" i="12" s="1"/>
  <c r="AT192" i="12"/>
  <c r="M192" i="12"/>
  <c r="AF192" i="12" s="1"/>
  <c r="L192" i="12"/>
  <c r="F192" i="12"/>
  <c r="AU192" i="12" s="1"/>
  <c r="AV192" i="12" s="1"/>
  <c r="AW192" i="12" s="1"/>
  <c r="AT188" i="12"/>
  <c r="L188" i="12"/>
  <c r="F188" i="12"/>
  <c r="AU188" i="12" s="1"/>
  <c r="AV188" i="12" s="1"/>
  <c r="AW188" i="12" s="1"/>
  <c r="AT187" i="12"/>
  <c r="Q187" i="12"/>
  <c r="L187" i="12"/>
  <c r="F187" i="12"/>
  <c r="AU187" i="12" s="1"/>
  <c r="AV187" i="12" s="1"/>
  <c r="AW187" i="12" s="1"/>
  <c r="AT186" i="12"/>
  <c r="L186" i="12"/>
  <c r="F186" i="12"/>
  <c r="AU186" i="12" s="1"/>
  <c r="AV186" i="12" s="1"/>
  <c r="AW186" i="12" s="1"/>
  <c r="AT185" i="12"/>
  <c r="L185" i="12"/>
  <c r="F185" i="12"/>
  <c r="AU185" i="12" s="1"/>
  <c r="AV185" i="12" s="1"/>
  <c r="AW185" i="12" s="1"/>
  <c r="AT184" i="12"/>
  <c r="L184" i="12"/>
  <c r="F184" i="12"/>
  <c r="AU184" i="12" s="1"/>
  <c r="AV184" i="12" s="1"/>
  <c r="AW184" i="12" s="1"/>
  <c r="AT183" i="12"/>
  <c r="L183" i="12"/>
  <c r="F183" i="12"/>
  <c r="AU183" i="12" s="1"/>
  <c r="AV183" i="12" s="1"/>
  <c r="AW183" i="12" s="1"/>
  <c r="AT182" i="12"/>
  <c r="AG182" i="12"/>
  <c r="L182" i="12"/>
  <c r="F182" i="12"/>
  <c r="AU182" i="12" s="1"/>
  <c r="AV182" i="12" s="1"/>
  <c r="AW182" i="12" s="1"/>
  <c r="AT181" i="12"/>
  <c r="M181" i="12"/>
  <c r="AF181" i="12" s="1"/>
  <c r="L181" i="12"/>
  <c r="F181" i="12"/>
  <c r="AT180" i="12"/>
  <c r="L180" i="12"/>
  <c r="F180" i="12"/>
  <c r="AU180" i="12" s="1"/>
  <c r="AV180" i="12" s="1"/>
  <c r="AW180" i="12" s="1"/>
  <c r="AT179" i="12"/>
  <c r="L179" i="12"/>
  <c r="F179" i="12"/>
  <c r="AU179" i="12" s="1"/>
  <c r="AV179" i="12" s="1"/>
  <c r="AW179" i="12" s="1"/>
  <c r="AT178" i="12"/>
  <c r="L178" i="12"/>
  <c r="K178" i="12"/>
  <c r="F178" i="12"/>
  <c r="AU178" i="12" s="1"/>
  <c r="AV178" i="12" s="1"/>
  <c r="AW178" i="12" s="1"/>
  <c r="AT177" i="12"/>
  <c r="L177" i="12"/>
  <c r="K177" i="12"/>
  <c r="F177" i="12"/>
  <c r="AU177" i="12" s="1"/>
  <c r="AV177" i="12" s="1"/>
  <c r="AW177" i="12" s="1"/>
  <c r="AT176" i="12"/>
  <c r="L176" i="12"/>
  <c r="K176" i="12"/>
  <c r="F176" i="12"/>
  <c r="AU176" i="12" s="1"/>
  <c r="AV176" i="12" s="1"/>
  <c r="AW176" i="12" s="1"/>
  <c r="AT175" i="12"/>
  <c r="L175" i="12"/>
  <c r="K175" i="12"/>
  <c r="F175" i="12"/>
  <c r="AU175" i="12" s="1"/>
  <c r="AV175" i="12" s="1"/>
  <c r="AW175" i="12" s="1"/>
  <c r="AT174" i="12"/>
  <c r="L174" i="12"/>
  <c r="K174" i="12"/>
  <c r="F174" i="12"/>
  <c r="AU174" i="12" s="1"/>
  <c r="AV174" i="12" s="1"/>
  <c r="AW174" i="12" s="1"/>
  <c r="AT173" i="12"/>
  <c r="L173" i="12"/>
  <c r="K173" i="12"/>
  <c r="F173" i="12"/>
  <c r="AU173" i="12" s="1"/>
  <c r="AV173" i="12" s="1"/>
  <c r="AW173" i="12" s="1"/>
  <c r="AT172" i="12"/>
  <c r="L172" i="12"/>
  <c r="K172" i="12"/>
  <c r="F172" i="12"/>
  <c r="AU172" i="12" s="1"/>
  <c r="AV172" i="12" s="1"/>
  <c r="AW172" i="12" s="1"/>
  <c r="AT171" i="12"/>
  <c r="L171" i="12"/>
  <c r="K171" i="12"/>
  <c r="F171" i="12"/>
  <c r="AU171" i="12" s="1"/>
  <c r="AV171" i="12" s="1"/>
  <c r="AW171" i="12" s="1"/>
  <c r="AT170" i="12"/>
  <c r="L170" i="12"/>
  <c r="K170" i="12"/>
  <c r="F170" i="12"/>
  <c r="AU170" i="12" s="1"/>
  <c r="AV170" i="12" s="1"/>
  <c r="AW170" i="12" s="1"/>
  <c r="AT169" i="12"/>
  <c r="L169" i="12"/>
  <c r="K169" i="12"/>
  <c r="F169" i="12"/>
  <c r="AU169" i="12" s="1"/>
  <c r="AV169" i="12" s="1"/>
  <c r="AW169" i="12" s="1"/>
  <c r="AT168" i="12"/>
  <c r="L168" i="12"/>
  <c r="K168" i="12"/>
  <c r="F168" i="12"/>
  <c r="AU168" i="12" s="1"/>
  <c r="AV168" i="12" s="1"/>
  <c r="AW168" i="12" s="1"/>
  <c r="AT167" i="12"/>
  <c r="L167" i="12"/>
  <c r="K167" i="12"/>
  <c r="F167" i="12"/>
  <c r="AU167" i="12" s="1"/>
  <c r="AV167" i="12" s="1"/>
  <c r="AW167" i="12" s="1"/>
  <c r="AT166" i="12"/>
  <c r="L166" i="12"/>
  <c r="F166" i="12"/>
  <c r="AU166" i="12" s="1"/>
  <c r="AV166" i="12" s="1"/>
  <c r="AW166" i="12" s="1"/>
  <c r="AT162" i="12"/>
  <c r="L162" i="12"/>
  <c r="F162" i="12"/>
  <c r="AU162" i="12" s="1"/>
  <c r="AV162" i="12" s="1"/>
  <c r="AW162" i="12" s="1"/>
  <c r="AT161" i="12"/>
  <c r="T161" i="12"/>
  <c r="V161" i="12" s="1"/>
  <c r="O161" i="12"/>
  <c r="L161" i="12"/>
  <c r="F161" i="12"/>
  <c r="AU161" i="12" s="1"/>
  <c r="AV161" i="12" s="1"/>
  <c r="AW161" i="12" s="1"/>
  <c r="AT160" i="12"/>
  <c r="L160" i="12"/>
  <c r="F160" i="12"/>
  <c r="AU160" i="12" s="1"/>
  <c r="AV160" i="12" s="1"/>
  <c r="AW160" i="12" s="1"/>
  <c r="AT159" i="12"/>
  <c r="M159" i="12"/>
  <c r="AF159" i="12" s="1"/>
  <c r="L159" i="12"/>
  <c r="F159" i="12"/>
  <c r="AU159" i="12" s="1"/>
  <c r="AV159" i="12" s="1"/>
  <c r="AW159" i="12" s="1"/>
  <c r="AT158" i="12"/>
  <c r="L158" i="12"/>
  <c r="F158" i="12"/>
  <c r="AU158" i="12" s="1"/>
  <c r="AV158" i="12" s="1"/>
  <c r="AW158" i="12" s="1"/>
  <c r="AT157" i="12"/>
  <c r="L157" i="12"/>
  <c r="F157" i="12"/>
  <c r="AU157" i="12" s="1"/>
  <c r="AV157" i="12" s="1"/>
  <c r="AW157" i="12" s="1"/>
  <c r="AT156" i="12"/>
  <c r="L156" i="12"/>
  <c r="F156" i="12"/>
  <c r="AU156" i="12" s="1"/>
  <c r="AV156" i="12" s="1"/>
  <c r="AW156" i="12" s="1"/>
  <c r="AT155" i="12"/>
  <c r="L155" i="12"/>
  <c r="F155" i="12"/>
  <c r="AT154" i="12"/>
  <c r="L154" i="12"/>
  <c r="F154" i="12"/>
  <c r="AU154" i="12" s="1"/>
  <c r="AV154" i="12" s="1"/>
  <c r="AW154" i="12" s="1"/>
  <c r="AT153" i="12"/>
  <c r="L153" i="12"/>
  <c r="F153" i="12"/>
  <c r="AU153" i="12" s="1"/>
  <c r="AV153" i="12" s="1"/>
  <c r="AW153" i="12" s="1"/>
  <c r="AT152" i="12"/>
  <c r="L152" i="12"/>
  <c r="K152" i="12"/>
  <c r="F152" i="12"/>
  <c r="AU152" i="12" s="1"/>
  <c r="AV152" i="12" s="1"/>
  <c r="AW152" i="12" s="1"/>
  <c r="AT151" i="12"/>
  <c r="L151" i="12"/>
  <c r="K151" i="12"/>
  <c r="F151" i="12"/>
  <c r="AU151" i="12" s="1"/>
  <c r="AV151" i="12" s="1"/>
  <c r="AW151" i="12" s="1"/>
  <c r="AT150" i="12"/>
  <c r="L150" i="12"/>
  <c r="K150" i="12"/>
  <c r="F150" i="12"/>
  <c r="AU150" i="12" s="1"/>
  <c r="AV150" i="12" s="1"/>
  <c r="AW150" i="12" s="1"/>
  <c r="AT149" i="12"/>
  <c r="L149" i="12"/>
  <c r="K149" i="12"/>
  <c r="F149" i="12"/>
  <c r="AU149" i="12" s="1"/>
  <c r="AV149" i="12" s="1"/>
  <c r="AW149" i="12" s="1"/>
  <c r="AT148" i="12"/>
  <c r="L148" i="12"/>
  <c r="K148" i="12"/>
  <c r="F148" i="12"/>
  <c r="AU148" i="12" s="1"/>
  <c r="AV148" i="12" s="1"/>
  <c r="AW148" i="12" s="1"/>
  <c r="AT147" i="12"/>
  <c r="L147" i="12"/>
  <c r="K147" i="12"/>
  <c r="F147" i="12"/>
  <c r="AU147" i="12" s="1"/>
  <c r="AV147" i="12" s="1"/>
  <c r="AW147" i="12" s="1"/>
  <c r="AT146" i="12"/>
  <c r="L146" i="12"/>
  <c r="K146" i="12"/>
  <c r="F146" i="12"/>
  <c r="AU146" i="12" s="1"/>
  <c r="AV146" i="12" s="1"/>
  <c r="AW146" i="12" s="1"/>
  <c r="AT145" i="12"/>
  <c r="L145" i="12"/>
  <c r="K145" i="12"/>
  <c r="F145" i="12"/>
  <c r="AU145" i="12" s="1"/>
  <c r="AV145" i="12" s="1"/>
  <c r="AW145" i="12" s="1"/>
  <c r="AT144" i="12"/>
  <c r="L144" i="12"/>
  <c r="K144" i="12"/>
  <c r="F144" i="12"/>
  <c r="AU144" i="12" s="1"/>
  <c r="AV144" i="12" s="1"/>
  <c r="AW144" i="12" s="1"/>
  <c r="AT143" i="12"/>
  <c r="L143" i="12"/>
  <c r="K143" i="12"/>
  <c r="F143" i="12"/>
  <c r="AU143" i="12" s="1"/>
  <c r="AV143" i="12" s="1"/>
  <c r="AW143" i="12" s="1"/>
  <c r="AT142" i="12"/>
  <c r="L142" i="12"/>
  <c r="K142" i="12"/>
  <c r="F142" i="12"/>
  <c r="AU142" i="12" s="1"/>
  <c r="AV142" i="12" s="1"/>
  <c r="AW142" i="12" s="1"/>
  <c r="AT141" i="12"/>
  <c r="L141" i="12"/>
  <c r="K141" i="12"/>
  <c r="F141" i="12"/>
  <c r="AU141" i="12" s="1"/>
  <c r="AV141" i="12" s="1"/>
  <c r="AW141" i="12" s="1"/>
  <c r="AT140" i="12"/>
  <c r="L140" i="12"/>
  <c r="F140" i="12"/>
  <c r="AU140" i="12" s="1"/>
  <c r="AV140" i="12" s="1"/>
  <c r="AW140" i="12" s="1"/>
  <c r="AT136" i="12"/>
  <c r="L136" i="12"/>
  <c r="F136" i="12"/>
  <c r="AU136" i="12" s="1"/>
  <c r="AV136" i="12" s="1"/>
  <c r="AW136" i="12" s="1"/>
  <c r="AT135" i="12"/>
  <c r="L135" i="12"/>
  <c r="F135" i="12"/>
  <c r="AU135" i="12" s="1"/>
  <c r="AV135" i="12" s="1"/>
  <c r="AW135" i="12" s="1"/>
  <c r="AT134" i="12"/>
  <c r="AG134" i="12"/>
  <c r="L134" i="12"/>
  <c r="F134" i="12"/>
  <c r="AU134" i="12" s="1"/>
  <c r="AV134" i="12" s="1"/>
  <c r="AW134" i="12" s="1"/>
  <c r="AT133" i="12"/>
  <c r="L133" i="12"/>
  <c r="F133" i="12"/>
  <c r="AU133" i="12" s="1"/>
  <c r="AV133" i="12" s="1"/>
  <c r="AW133" i="12" s="1"/>
  <c r="AT132" i="12"/>
  <c r="O132" i="12"/>
  <c r="L132" i="12"/>
  <c r="F132" i="12"/>
  <c r="AU132" i="12" s="1"/>
  <c r="AV132" i="12" s="1"/>
  <c r="AW132" i="12" s="1"/>
  <c r="AT131" i="12"/>
  <c r="L131" i="12"/>
  <c r="F131" i="12"/>
  <c r="AU131" i="12" s="1"/>
  <c r="AV131" i="12" s="1"/>
  <c r="AW131" i="12" s="1"/>
  <c r="AT130" i="12"/>
  <c r="L130" i="12"/>
  <c r="F130" i="12"/>
  <c r="AU130" i="12" s="1"/>
  <c r="AV130" i="12" s="1"/>
  <c r="AW130" i="12" s="1"/>
  <c r="AT129" i="12"/>
  <c r="L129" i="12"/>
  <c r="F129" i="12"/>
  <c r="AT128" i="12"/>
  <c r="L128" i="12"/>
  <c r="F128" i="12"/>
  <c r="AU128" i="12" s="1"/>
  <c r="AV128" i="12" s="1"/>
  <c r="AW128" i="12" s="1"/>
  <c r="AT127" i="12"/>
  <c r="L127" i="12"/>
  <c r="F127" i="12"/>
  <c r="AU127" i="12" s="1"/>
  <c r="AV127" i="12" s="1"/>
  <c r="AW127" i="12" s="1"/>
  <c r="AT126" i="12"/>
  <c r="L126" i="12"/>
  <c r="K126" i="12"/>
  <c r="F126" i="12"/>
  <c r="AU126" i="12" s="1"/>
  <c r="AV126" i="12" s="1"/>
  <c r="AW126" i="12" s="1"/>
  <c r="AT125" i="12"/>
  <c r="L125" i="12"/>
  <c r="K125" i="12"/>
  <c r="F125" i="12"/>
  <c r="AU125" i="12" s="1"/>
  <c r="AV125" i="12" s="1"/>
  <c r="AW125" i="12" s="1"/>
  <c r="AT124" i="12"/>
  <c r="L124" i="12"/>
  <c r="K124" i="12"/>
  <c r="F124" i="12"/>
  <c r="AU124" i="12" s="1"/>
  <c r="AV124" i="12" s="1"/>
  <c r="AW124" i="12" s="1"/>
  <c r="AT123" i="12"/>
  <c r="L123" i="12"/>
  <c r="K123" i="12"/>
  <c r="F123" i="12"/>
  <c r="AU123" i="12" s="1"/>
  <c r="AV123" i="12" s="1"/>
  <c r="AW123" i="12" s="1"/>
  <c r="AT122" i="12"/>
  <c r="L122" i="12"/>
  <c r="K122" i="12"/>
  <c r="F122" i="12"/>
  <c r="AU122" i="12" s="1"/>
  <c r="AV122" i="12" s="1"/>
  <c r="AW122" i="12" s="1"/>
  <c r="AT121" i="12"/>
  <c r="L121" i="12"/>
  <c r="K121" i="12"/>
  <c r="F121" i="12"/>
  <c r="AU121" i="12" s="1"/>
  <c r="AV121" i="12" s="1"/>
  <c r="AW121" i="12" s="1"/>
  <c r="AT120" i="12"/>
  <c r="L120" i="12"/>
  <c r="K120" i="12"/>
  <c r="F120" i="12"/>
  <c r="AU120" i="12" s="1"/>
  <c r="AV120" i="12" s="1"/>
  <c r="AW120" i="12" s="1"/>
  <c r="AT119" i="12"/>
  <c r="L119" i="12"/>
  <c r="K119" i="12"/>
  <c r="F119" i="12"/>
  <c r="AU119" i="12" s="1"/>
  <c r="AV119" i="12" s="1"/>
  <c r="AW119" i="12" s="1"/>
  <c r="AT118" i="12"/>
  <c r="L118" i="12"/>
  <c r="K118" i="12"/>
  <c r="F118" i="12"/>
  <c r="AU118" i="12" s="1"/>
  <c r="AV118" i="12" s="1"/>
  <c r="AW118" i="12" s="1"/>
  <c r="AT117" i="12"/>
  <c r="L117" i="12"/>
  <c r="K117" i="12"/>
  <c r="F117" i="12"/>
  <c r="AU117" i="12" s="1"/>
  <c r="AV117" i="12" s="1"/>
  <c r="AW117" i="12" s="1"/>
  <c r="AT116" i="12"/>
  <c r="L116" i="12"/>
  <c r="K116" i="12"/>
  <c r="F116" i="12"/>
  <c r="AU116" i="12" s="1"/>
  <c r="AV116" i="12" s="1"/>
  <c r="AW116" i="12" s="1"/>
  <c r="AT115" i="12"/>
  <c r="L115" i="12"/>
  <c r="K115" i="12"/>
  <c r="F115" i="12"/>
  <c r="AU115" i="12" s="1"/>
  <c r="AV115" i="12" s="1"/>
  <c r="AW115" i="12" s="1"/>
  <c r="AT114" i="12"/>
  <c r="L114" i="12"/>
  <c r="F114" i="12"/>
  <c r="AU114" i="12" s="1"/>
  <c r="AV114" i="12" s="1"/>
  <c r="AW114" i="12" s="1"/>
  <c r="AT110" i="12"/>
  <c r="L110" i="12"/>
  <c r="F110" i="12"/>
  <c r="AU110" i="12" s="1"/>
  <c r="AV110" i="12" s="1"/>
  <c r="AW110" i="12" s="1"/>
  <c r="AT109" i="12"/>
  <c r="L109" i="12"/>
  <c r="F109" i="12"/>
  <c r="AU109" i="12" s="1"/>
  <c r="AV109" i="12" s="1"/>
  <c r="AW109" i="12" s="1"/>
  <c r="AT108" i="12"/>
  <c r="L108" i="12"/>
  <c r="F108" i="12"/>
  <c r="AU108" i="12" s="1"/>
  <c r="AV108" i="12" s="1"/>
  <c r="AW108" i="12" s="1"/>
  <c r="AT107" i="12"/>
  <c r="L107" i="12"/>
  <c r="F107" i="12"/>
  <c r="AU107" i="12" s="1"/>
  <c r="AV107" i="12" s="1"/>
  <c r="AW107" i="12" s="1"/>
  <c r="AT106" i="12"/>
  <c r="L106" i="12"/>
  <c r="F106" i="12"/>
  <c r="AU106" i="12" s="1"/>
  <c r="AV106" i="12" s="1"/>
  <c r="AW106" i="12" s="1"/>
  <c r="AT105" i="12"/>
  <c r="N105" i="12"/>
  <c r="W105" i="12" s="1"/>
  <c r="L105" i="12"/>
  <c r="F105" i="12"/>
  <c r="AU105" i="12" s="1"/>
  <c r="AV105" i="12" s="1"/>
  <c r="AW105" i="12" s="1"/>
  <c r="AT104" i="12"/>
  <c r="L104" i="12"/>
  <c r="F104" i="12"/>
  <c r="AU104" i="12" s="1"/>
  <c r="AV104" i="12" s="1"/>
  <c r="AW104" i="12" s="1"/>
  <c r="AT103" i="12"/>
  <c r="Q103" i="12"/>
  <c r="L103" i="12"/>
  <c r="F103" i="12"/>
  <c r="AT102" i="12"/>
  <c r="L102" i="12"/>
  <c r="F102" i="12"/>
  <c r="AU102" i="12" s="1"/>
  <c r="AV102" i="12" s="1"/>
  <c r="AW102" i="12" s="1"/>
  <c r="AT101" i="12"/>
  <c r="L101" i="12"/>
  <c r="F101" i="12"/>
  <c r="AU101" i="12" s="1"/>
  <c r="AV101" i="12" s="1"/>
  <c r="AW101" i="12" s="1"/>
  <c r="AT100" i="12"/>
  <c r="L100" i="12"/>
  <c r="K100" i="12"/>
  <c r="F100" i="12"/>
  <c r="AU100" i="12" s="1"/>
  <c r="AV100" i="12" s="1"/>
  <c r="AW100" i="12" s="1"/>
  <c r="AT99" i="12"/>
  <c r="L99" i="12"/>
  <c r="K99" i="12"/>
  <c r="F99" i="12"/>
  <c r="AU99" i="12" s="1"/>
  <c r="AV99" i="12" s="1"/>
  <c r="AW99" i="12" s="1"/>
  <c r="AT98" i="12"/>
  <c r="L98" i="12"/>
  <c r="K98" i="12"/>
  <c r="F98" i="12"/>
  <c r="AU98" i="12" s="1"/>
  <c r="AV98" i="12" s="1"/>
  <c r="AW98" i="12" s="1"/>
  <c r="AT97" i="12"/>
  <c r="L97" i="12"/>
  <c r="K97" i="12"/>
  <c r="F97" i="12"/>
  <c r="AU97" i="12" s="1"/>
  <c r="AV97" i="12" s="1"/>
  <c r="AW97" i="12" s="1"/>
  <c r="AT96" i="12"/>
  <c r="L96" i="12"/>
  <c r="K96" i="12"/>
  <c r="F96" i="12"/>
  <c r="AU96" i="12" s="1"/>
  <c r="AV96" i="12" s="1"/>
  <c r="AW96" i="12" s="1"/>
  <c r="AT95" i="12"/>
  <c r="L95" i="12"/>
  <c r="K95" i="12"/>
  <c r="F95" i="12"/>
  <c r="AU95" i="12" s="1"/>
  <c r="AV95" i="12" s="1"/>
  <c r="AW95" i="12" s="1"/>
  <c r="AT94" i="12"/>
  <c r="L94" i="12"/>
  <c r="K94" i="12"/>
  <c r="F94" i="12"/>
  <c r="AU94" i="12" s="1"/>
  <c r="AV94" i="12" s="1"/>
  <c r="AW94" i="12" s="1"/>
  <c r="AT93" i="12"/>
  <c r="L93" i="12"/>
  <c r="K93" i="12"/>
  <c r="F93" i="12"/>
  <c r="AU93" i="12" s="1"/>
  <c r="AV93" i="12" s="1"/>
  <c r="AW93" i="12" s="1"/>
  <c r="AT92" i="12"/>
  <c r="L92" i="12"/>
  <c r="K92" i="12"/>
  <c r="F92" i="12"/>
  <c r="AU92" i="12" s="1"/>
  <c r="AV92" i="12" s="1"/>
  <c r="AW92" i="12" s="1"/>
  <c r="AT91" i="12"/>
  <c r="L91" i="12"/>
  <c r="K91" i="12"/>
  <c r="F91" i="12"/>
  <c r="AU91" i="12" s="1"/>
  <c r="AV91" i="12" s="1"/>
  <c r="AW91" i="12" s="1"/>
  <c r="AT90" i="12"/>
  <c r="L90" i="12"/>
  <c r="K90" i="12"/>
  <c r="F90" i="12"/>
  <c r="AU90" i="12" s="1"/>
  <c r="AV90" i="12" s="1"/>
  <c r="AW90" i="12" s="1"/>
  <c r="AT89" i="12"/>
  <c r="L89" i="12"/>
  <c r="K89" i="12"/>
  <c r="F89" i="12"/>
  <c r="AU89" i="12" s="1"/>
  <c r="AV89" i="12" s="1"/>
  <c r="AW89" i="12" s="1"/>
  <c r="AT88" i="12"/>
  <c r="L88" i="12"/>
  <c r="F88" i="12"/>
  <c r="AU88" i="12" s="1"/>
  <c r="AV88" i="12" s="1"/>
  <c r="AW88" i="12" s="1"/>
  <c r="AT84" i="12"/>
  <c r="L84" i="12"/>
  <c r="F84" i="12"/>
  <c r="AU84" i="12" s="1"/>
  <c r="AV84" i="12" s="1"/>
  <c r="AW84" i="12" s="1"/>
  <c r="AT83" i="12"/>
  <c r="L83" i="12"/>
  <c r="F83" i="12"/>
  <c r="AU83" i="12" s="1"/>
  <c r="AV83" i="12" s="1"/>
  <c r="AW83" i="12" s="1"/>
  <c r="AT82" i="12"/>
  <c r="L82" i="12"/>
  <c r="F82" i="12"/>
  <c r="AU82" i="12" s="1"/>
  <c r="AV82" i="12" s="1"/>
  <c r="AW82" i="12" s="1"/>
  <c r="AT81" i="12"/>
  <c r="L81" i="12"/>
  <c r="F81" i="12"/>
  <c r="AU81" i="12" s="1"/>
  <c r="AV81" i="12" s="1"/>
  <c r="AW81" i="12" s="1"/>
  <c r="AT80" i="12"/>
  <c r="AG80" i="12"/>
  <c r="L80" i="12"/>
  <c r="F80" i="12"/>
  <c r="AU80" i="12" s="1"/>
  <c r="AV80" i="12" s="1"/>
  <c r="AW80" i="12" s="1"/>
  <c r="AT79" i="12"/>
  <c r="L79" i="12"/>
  <c r="F79" i="12"/>
  <c r="AU79" i="12" s="1"/>
  <c r="AV79" i="12" s="1"/>
  <c r="AW79" i="12" s="1"/>
  <c r="AT78" i="12"/>
  <c r="O78" i="12"/>
  <c r="L78" i="12"/>
  <c r="F78" i="12"/>
  <c r="AU78" i="12" s="1"/>
  <c r="AV78" i="12" s="1"/>
  <c r="AW78" i="12" s="1"/>
  <c r="AT77" i="12"/>
  <c r="L77" i="12"/>
  <c r="F77" i="12"/>
  <c r="AT76" i="12"/>
  <c r="T76" i="12"/>
  <c r="V76" i="12" s="1"/>
  <c r="L76" i="12"/>
  <c r="F76" i="12"/>
  <c r="AU76" i="12" s="1"/>
  <c r="AV76" i="12" s="1"/>
  <c r="AW76" i="12" s="1"/>
  <c r="AT75" i="12"/>
  <c r="L75" i="12"/>
  <c r="F75" i="12"/>
  <c r="AU75" i="12" s="1"/>
  <c r="AV75" i="12" s="1"/>
  <c r="AW75" i="12" s="1"/>
  <c r="AT74" i="12"/>
  <c r="L74" i="12"/>
  <c r="K74" i="12"/>
  <c r="F74" i="12"/>
  <c r="AU74" i="12" s="1"/>
  <c r="AV74" i="12" s="1"/>
  <c r="AW74" i="12" s="1"/>
  <c r="AT73" i="12"/>
  <c r="L73" i="12"/>
  <c r="K73" i="12"/>
  <c r="F73" i="12"/>
  <c r="AU73" i="12" s="1"/>
  <c r="AV73" i="12" s="1"/>
  <c r="AW73" i="12" s="1"/>
  <c r="AT72" i="12"/>
  <c r="L72" i="12"/>
  <c r="K72" i="12"/>
  <c r="F72" i="12"/>
  <c r="AU72" i="12" s="1"/>
  <c r="AV72" i="12" s="1"/>
  <c r="AW72" i="12" s="1"/>
  <c r="AT71" i="12"/>
  <c r="L71" i="12"/>
  <c r="K71" i="12"/>
  <c r="F71" i="12"/>
  <c r="AU71" i="12" s="1"/>
  <c r="AV71" i="12" s="1"/>
  <c r="AW71" i="12" s="1"/>
  <c r="AT70" i="12"/>
  <c r="L70" i="12"/>
  <c r="K70" i="12"/>
  <c r="F70" i="12"/>
  <c r="AU70" i="12" s="1"/>
  <c r="AV70" i="12" s="1"/>
  <c r="AW70" i="12" s="1"/>
  <c r="AT69" i="12"/>
  <c r="L69" i="12"/>
  <c r="K69" i="12"/>
  <c r="F69" i="12"/>
  <c r="AU69" i="12" s="1"/>
  <c r="AV69" i="12" s="1"/>
  <c r="AW69" i="12" s="1"/>
  <c r="AT68" i="12"/>
  <c r="L68" i="12"/>
  <c r="K68" i="12"/>
  <c r="F68" i="12"/>
  <c r="AU68" i="12" s="1"/>
  <c r="AV68" i="12" s="1"/>
  <c r="AW68" i="12" s="1"/>
  <c r="AT67" i="12"/>
  <c r="L67" i="12"/>
  <c r="K67" i="12"/>
  <c r="F67" i="12"/>
  <c r="AU67" i="12" s="1"/>
  <c r="AV67" i="12" s="1"/>
  <c r="AW67" i="12" s="1"/>
  <c r="AT66" i="12"/>
  <c r="L66" i="12"/>
  <c r="K66" i="12"/>
  <c r="F66" i="12"/>
  <c r="AU66" i="12" s="1"/>
  <c r="AV66" i="12" s="1"/>
  <c r="AW66" i="12" s="1"/>
  <c r="AT65" i="12"/>
  <c r="L65" i="12"/>
  <c r="K65" i="12"/>
  <c r="F65" i="12"/>
  <c r="AU65" i="12" s="1"/>
  <c r="AV65" i="12" s="1"/>
  <c r="AW65" i="12" s="1"/>
  <c r="AT64" i="12"/>
  <c r="L64" i="12"/>
  <c r="K64" i="12"/>
  <c r="F64" i="12"/>
  <c r="AU64" i="12" s="1"/>
  <c r="AV64" i="12" s="1"/>
  <c r="AW64" i="12" s="1"/>
  <c r="AT63" i="12"/>
  <c r="L63" i="12"/>
  <c r="K63" i="12"/>
  <c r="F63" i="12"/>
  <c r="AU63" i="12" s="1"/>
  <c r="AV63" i="12" s="1"/>
  <c r="AW63" i="12" s="1"/>
  <c r="AT62" i="12"/>
  <c r="L62" i="12"/>
  <c r="F62" i="12"/>
  <c r="AU62" i="12" s="1"/>
  <c r="AV62" i="12" s="1"/>
  <c r="AW62" i="12" s="1"/>
  <c r="AU58" i="12"/>
  <c r="AV58" i="12" s="1"/>
  <c r="AW58" i="12" s="1"/>
  <c r="AU56" i="12"/>
  <c r="AV56" i="12" s="1"/>
  <c r="AW56" i="12" s="1"/>
  <c r="AU54" i="12"/>
  <c r="AV54" i="12" s="1"/>
  <c r="AW54" i="12" s="1"/>
  <c r="AU53" i="12"/>
  <c r="AV53" i="12" s="1"/>
  <c r="AW53" i="12" s="1"/>
  <c r="AU52" i="12"/>
  <c r="AV52" i="12" s="1"/>
  <c r="AW52" i="12" s="1"/>
  <c r="AU50" i="12"/>
  <c r="AV50" i="12" s="1"/>
  <c r="AW50" i="12" s="1"/>
  <c r="AU46" i="12"/>
  <c r="AV46" i="12" s="1"/>
  <c r="AW46" i="12" s="1"/>
  <c r="AU38" i="12"/>
  <c r="AV38" i="12" s="1"/>
  <c r="AW38" i="12" s="1"/>
  <c r="AU37" i="12"/>
  <c r="AV37" i="12" s="1"/>
  <c r="AW37" i="12" s="1"/>
  <c r="AU36" i="12"/>
  <c r="AV36" i="12" s="1"/>
  <c r="AW36" i="12" s="1"/>
  <c r="L58" i="12"/>
  <c r="F58" i="12"/>
  <c r="G58" i="12" s="1"/>
  <c r="I58" i="12" s="1"/>
  <c r="L57" i="12"/>
  <c r="F57" i="12"/>
  <c r="G57" i="12" s="1"/>
  <c r="I57" i="12" s="1"/>
  <c r="L56" i="12"/>
  <c r="F56" i="12"/>
  <c r="G56" i="12" s="1"/>
  <c r="I56" i="12" s="1"/>
  <c r="L55" i="12"/>
  <c r="F55" i="12"/>
  <c r="L54" i="12"/>
  <c r="F54" i="12"/>
  <c r="G54" i="12" s="1"/>
  <c r="I54" i="12" s="1"/>
  <c r="L53" i="12"/>
  <c r="F53" i="12"/>
  <c r="G53" i="12" s="1"/>
  <c r="I53" i="12" s="1"/>
  <c r="L52" i="12"/>
  <c r="F52" i="12"/>
  <c r="G52" i="12" s="1"/>
  <c r="I52" i="12" s="1"/>
  <c r="L51" i="12"/>
  <c r="F51" i="12"/>
  <c r="L50" i="12"/>
  <c r="F50" i="12"/>
  <c r="G50" i="12" s="1"/>
  <c r="I50" i="12" s="1"/>
  <c r="L49" i="12"/>
  <c r="F49" i="12"/>
  <c r="G49" i="12" s="1"/>
  <c r="I49" i="12" s="1"/>
  <c r="L48" i="12"/>
  <c r="K48" i="12"/>
  <c r="F48" i="12"/>
  <c r="L47" i="12"/>
  <c r="K47" i="12"/>
  <c r="F47" i="12"/>
  <c r="G47" i="12" s="1"/>
  <c r="I47" i="12" s="1"/>
  <c r="L46" i="12"/>
  <c r="K46" i="12"/>
  <c r="F46" i="12"/>
  <c r="G46" i="12" s="1"/>
  <c r="I46" i="12" s="1"/>
  <c r="L45" i="12"/>
  <c r="K45" i="12"/>
  <c r="F45" i="12"/>
  <c r="G45" i="12" s="1"/>
  <c r="I45" i="12" s="1"/>
  <c r="L44" i="12"/>
  <c r="K44" i="12"/>
  <c r="F44" i="12"/>
  <c r="G44" i="12" s="1"/>
  <c r="I44" i="12" s="1"/>
  <c r="L43" i="12"/>
  <c r="K43" i="12"/>
  <c r="F43" i="12"/>
  <c r="G43" i="12" s="1"/>
  <c r="I43" i="12" s="1"/>
  <c r="L42" i="12"/>
  <c r="K42" i="12"/>
  <c r="F42" i="12"/>
  <c r="G42" i="12" s="1"/>
  <c r="I42" i="12" s="1"/>
  <c r="L41" i="12"/>
  <c r="K41" i="12"/>
  <c r="F41" i="12"/>
  <c r="G41" i="12" s="1"/>
  <c r="I41" i="12" s="1"/>
  <c r="L40" i="12"/>
  <c r="K40" i="12"/>
  <c r="F40" i="12"/>
  <c r="L39" i="12"/>
  <c r="K39" i="12"/>
  <c r="F39" i="12"/>
  <c r="G39" i="12" s="1"/>
  <c r="I39" i="12" s="1"/>
  <c r="L38" i="12"/>
  <c r="K38" i="12"/>
  <c r="F38" i="12"/>
  <c r="G38" i="12" s="1"/>
  <c r="I38" i="12" s="1"/>
  <c r="L37" i="12"/>
  <c r="K37" i="12"/>
  <c r="F37" i="12"/>
  <c r="G37" i="12" s="1"/>
  <c r="I37" i="12" s="1"/>
  <c r="L36" i="12"/>
  <c r="F36" i="12"/>
  <c r="G36" i="12" s="1"/>
  <c r="I36" i="12" s="1"/>
  <c r="K23" i="12"/>
  <c r="K22" i="12"/>
  <c r="K21" i="12"/>
  <c r="K20" i="12"/>
  <c r="K19" i="12"/>
  <c r="K18" i="12"/>
  <c r="K17" i="12"/>
  <c r="K16" i="12"/>
  <c r="K15" i="12"/>
  <c r="K14" i="12"/>
  <c r="K13" i="12"/>
  <c r="K12" i="12"/>
  <c r="F33" i="12"/>
  <c r="G33" i="12" s="1"/>
  <c r="I33" i="12" s="1"/>
  <c r="F32" i="12"/>
  <c r="G32" i="12" s="1"/>
  <c r="I32" i="12" s="1"/>
  <c r="F31" i="12"/>
  <c r="V31" i="12" s="1"/>
  <c r="W31" i="12" s="1"/>
  <c r="X31" i="12" s="1"/>
  <c r="F30" i="12"/>
  <c r="V30" i="12" s="1"/>
  <c r="W30" i="12" s="1"/>
  <c r="X30" i="12" s="1"/>
  <c r="F29" i="12"/>
  <c r="V29" i="12" s="1"/>
  <c r="W29" i="12" s="1"/>
  <c r="X29" i="12" s="1"/>
  <c r="F28" i="12"/>
  <c r="V28" i="12" s="1"/>
  <c r="W28" i="12" s="1"/>
  <c r="X28" i="12" s="1"/>
  <c r="F27" i="12"/>
  <c r="V27" i="12" s="1"/>
  <c r="W27" i="12" s="1"/>
  <c r="X27" i="12" s="1"/>
  <c r="F26" i="12"/>
  <c r="V26" i="12" s="1"/>
  <c r="W26" i="12" s="1"/>
  <c r="X26" i="12" s="1"/>
  <c r="F25" i="12"/>
  <c r="G25" i="12" s="1"/>
  <c r="I25" i="12" s="1"/>
  <c r="F24" i="12"/>
  <c r="V24" i="12" s="1"/>
  <c r="W24" i="12" s="1"/>
  <c r="X24" i="12" s="1"/>
  <c r="F23" i="12"/>
  <c r="V23" i="12" s="1"/>
  <c r="W23" i="12" s="1"/>
  <c r="X23" i="12" s="1"/>
  <c r="F22" i="12"/>
  <c r="V22" i="12" s="1"/>
  <c r="W22" i="12" s="1"/>
  <c r="X22" i="12" s="1"/>
  <c r="F21" i="12"/>
  <c r="V21" i="12" s="1"/>
  <c r="W21" i="12" s="1"/>
  <c r="X21" i="12" s="1"/>
  <c r="F20" i="12"/>
  <c r="V20" i="12" s="1"/>
  <c r="W20" i="12" s="1"/>
  <c r="X20" i="12" s="1"/>
  <c r="F19" i="12"/>
  <c r="V19" i="12" s="1"/>
  <c r="W19" i="12" s="1"/>
  <c r="X19" i="12" s="1"/>
  <c r="F18" i="12"/>
  <c r="V18" i="12" s="1"/>
  <c r="W18" i="12" s="1"/>
  <c r="X18" i="12" s="1"/>
  <c r="F17" i="12"/>
  <c r="G17" i="12" s="1"/>
  <c r="I17" i="12" s="1"/>
  <c r="F16" i="12"/>
  <c r="V16" i="12" s="1"/>
  <c r="W16" i="12" s="1"/>
  <c r="X16" i="12" s="1"/>
  <c r="F15" i="12"/>
  <c r="V15" i="12" s="1"/>
  <c r="W15" i="12" s="1"/>
  <c r="X15" i="12" s="1"/>
  <c r="F14" i="12"/>
  <c r="V14" i="12" s="1"/>
  <c r="W14" i="12" s="1"/>
  <c r="X14" i="12" s="1"/>
  <c r="F13" i="12"/>
  <c r="V13" i="12" s="1"/>
  <c r="W13" i="12" s="1"/>
  <c r="X13" i="12" s="1"/>
  <c r="F12" i="12"/>
  <c r="V12" i="12" s="1"/>
  <c r="W12" i="12" s="1"/>
  <c r="X12" i="12" s="1"/>
  <c r="F11" i="12"/>
  <c r="V11" i="12" s="1"/>
  <c r="W11" i="12" s="1"/>
  <c r="X11" i="12" s="1"/>
  <c r="AF1008" i="15"/>
  <c r="F1008" i="15"/>
  <c r="AK1008" i="15" s="1"/>
  <c r="AF1007" i="15"/>
  <c r="F1007" i="15"/>
  <c r="AK1007" i="15" s="1"/>
  <c r="AF1006" i="15"/>
  <c r="F1006" i="15"/>
  <c r="AK1006" i="15" s="1"/>
  <c r="AF1005" i="15"/>
  <c r="F1005" i="15"/>
  <c r="AK1005" i="15" s="1"/>
  <c r="AF1004" i="15"/>
  <c r="F1004" i="15"/>
  <c r="AK1004" i="15" s="1"/>
  <c r="AF1003" i="15"/>
  <c r="F1003" i="15"/>
  <c r="AK1003" i="15" s="1"/>
  <c r="AF1002" i="15"/>
  <c r="F1002" i="15"/>
  <c r="AK1002" i="15" s="1"/>
  <c r="AF1001" i="15"/>
  <c r="F1001" i="15"/>
  <c r="AK1001" i="15" s="1"/>
  <c r="AF1000" i="15"/>
  <c r="F1000" i="15"/>
  <c r="AK1000" i="15" s="1"/>
  <c r="AF999" i="15"/>
  <c r="F999" i="15"/>
  <c r="AK999" i="15" s="1"/>
  <c r="AK998" i="15"/>
  <c r="AF998" i="15"/>
  <c r="K998" i="15"/>
  <c r="G998" i="15"/>
  <c r="I998" i="15" s="1"/>
  <c r="F998" i="15"/>
  <c r="AG998" i="15" s="1"/>
  <c r="AH998" i="15" s="1"/>
  <c r="AI998" i="15" s="1"/>
  <c r="AF997" i="15"/>
  <c r="K997" i="15"/>
  <c r="F997" i="15"/>
  <c r="AF996" i="15"/>
  <c r="K996" i="15"/>
  <c r="G996" i="15"/>
  <c r="I996" i="15" s="1"/>
  <c r="F996" i="15"/>
  <c r="AG996" i="15" s="1"/>
  <c r="AH996" i="15" s="1"/>
  <c r="AI996" i="15" s="1"/>
  <c r="AF995" i="15"/>
  <c r="K995" i="15"/>
  <c r="F995" i="15"/>
  <c r="AF994" i="15"/>
  <c r="K994" i="15"/>
  <c r="G994" i="15"/>
  <c r="I994" i="15" s="1"/>
  <c r="F994" i="15"/>
  <c r="AG994" i="15" s="1"/>
  <c r="AH994" i="15" s="1"/>
  <c r="AI994" i="15" s="1"/>
  <c r="AF993" i="15"/>
  <c r="K993" i="15"/>
  <c r="F993" i="15"/>
  <c r="AF992" i="15"/>
  <c r="K992" i="15"/>
  <c r="G992" i="15"/>
  <c r="I992" i="15" s="1"/>
  <c r="F992" i="15"/>
  <c r="AG992" i="15" s="1"/>
  <c r="AH992" i="15" s="1"/>
  <c r="AI992" i="15" s="1"/>
  <c r="AF991" i="15"/>
  <c r="K991" i="15"/>
  <c r="F991" i="15"/>
  <c r="AF990" i="15"/>
  <c r="K990" i="15"/>
  <c r="F990" i="15"/>
  <c r="AG990" i="15" s="1"/>
  <c r="AH990" i="15" s="1"/>
  <c r="AI990" i="15" s="1"/>
  <c r="AF989" i="15"/>
  <c r="K989" i="15"/>
  <c r="F989" i="15"/>
  <c r="AK988" i="15"/>
  <c r="AF988" i="15"/>
  <c r="K988" i="15"/>
  <c r="F988" i="15"/>
  <c r="AG988" i="15" s="1"/>
  <c r="AH988" i="15" s="1"/>
  <c r="AI988" i="15" s="1"/>
  <c r="AF987" i="15"/>
  <c r="K987" i="15"/>
  <c r="F987" i="15"/>
  <c r="AF986" i="15"/>
  <c r="F986" i="15"/>
  <c r="AK986" i="15" s="1"/>
  <c r="AF983" i="15"/>
  <c r="F983" i="15"/>
  <c r="AK983" i="15" s="1"/>
  <c r="AF982" i="15"/>
  <c r="F982" i="15"/>
  <c r="AK982" i="15" s="1"/>
  <c r="AF981" i="15"/>
  <c r="F981" i="15"/>
  <c r="AK981" i="15" s="1"/>
  <c r="AF980" i="15"/>
  <c r="F980" i="15"/>
  <c r="AK980" i="15" s="1"/>
  <c r="AK979" i="15"/>
  <c r="AF979" i="15"/>
  <c r="F979" i="15"/>
  <c r="AK978" i="15"/>
  <c r="AF978" i="15"/>
  <c r="F978" i="15"/>
  <c r="AF977" i="15"/>
  <c r="F977" i="15"/>
  <c r="AK977" i="15" s="1"/>
  <c r="AK976" i="15"/>
  <c r="AF976" i="15"/>
  <c r="F976" i="15"/>
  <c r="AF975" i="15"/>
  <c r="F975" i="15"/>
  <c r="AK975" i="15" s="1"/>
  <c r="AK974" i="15"/>
  <c r="AF974" i="15"/>
  <c r="F974" i="15"/>
  <c r="AF973" i="15"/>
  <c r="K973" i="15"/>
  <c r="G973" i="15"/>
  <c r="I973" i="15" s="1"/>
  <c r="F973" i="15"/>
  <c r="AG973" i="15" s="1"/>
  <c r="AH973" i="15" s="1"/>
  <c r="AI973" i="15" s="1"/>
  <c r="AF972" i="15"/>
  <c r="K972" i="15"/>
  <c r="F972" i="15"/>
  <c r="AF971" i="15"/>
  <c r="K971" i="15"/>
  <c r="G971" i="15"/>
  <c r="I971" i="15" s="1"/>
  <c r="F971" i="15"/>
  <c r="AG971" i="15" s="1"/>
  <c r="AH971" i="15" s="1"/>
  <c r="AI971" i="15" s="1"/>
  <c r="AF970" i="15"/>
  <c r="K970" i="15"/>
  <c r="F970" i="15"/>
  <c r="AF969" i="15"/>
  <c r="K969" i="15"/>
  <c r="G969" i="15"/>
  <c r="I969" i="15" s="1"/>
  <c r="F969" i="15"/>
  <c r="AG969" i="15" s="1"/>
  <c r="AH969" i="15" s="1"/>
  <c r="AI969" i="15" s="1"/>
  <c r="AF968" i="15"/>
  <c r="K968" i="15"/>
  <c r="F968" i="15"/>
  <c r="AF967" i="15"/>
  <c r="K967" i="15"/>
  <c r="G967" i="15"/>
  <c r="I967" i="15" s="1"/>
  <c r="F967" i="15"/>
  <c r="AG967" i="15" s="1"/>
  <c r="AH967" i="15" s="1"/>
  <c r="AI967" i="15" s="1"/>
  <c r="AF966" i="15"/>
  <c r="K966" i="15"/>
  <c r="F966" i="15"/>
  <c r="AF965" i="15"/>
  <c r="K965" i="15"/>
  <c r="G965" i="15"/>
  <c r="I965" i="15" s="1"/>
  <c r="F965" i="15"/>
  <c r="AG965" i="15" s="1"/>
  <c r="AH965" i="15" s="1"/>
  <c r="AI965" i="15" s="1"/>
  <c r="AF964" i="15"/>
  <c r="K964" i="15"/>
  <c r="F964" i="15"/>
  <c r="AF963" i="15"/>
  <c r="K963" i="15"/>
  <c r="G963" i="15"/>
  <c r="I963" i="15" s="1"/>
  <c r="F963" i="15"/>
  <c r="AG963" i="15" s="1"/>
  <c r="AH963" i="15" s="1"/>
  <c r="AI963" i="15" s="1"/>
  <c r="AF962" i="15"/>
  <c r="K962" i="15"/>
  <c r="F962" i="15"/>
  <c r="AF961" i="15"/>
  <c r="F961" i="15"/>
  <c r="AK961" i="15" s="1"/>
  <c r="AF958" i="15"/>
  <c r="F958" i="15"/>
  <c r="AK958" i="15" s="1"/>
  <c r="AK957" i="15"/>
  <c r="AF957" i="15"/>
  <c r="F957" i="15"/>
  <c r="AK956" i="15"/>
  <c r="AF956" i="15"/>
  <c r="F956" i="15"/>
  <c r="AF955" i="15"/>
  <c r="F955" i="15"/>
  <c r="AK955" i="15" s="1"/>
  <c r="AK954" i="15"/>
  <c r="AF954" i="15"/>
  <c r="F954" i="15"/>
  <c r="AF953" i="15"/>
  <c r="F953" i="15"/>
  <c r="AK953" i="15" s="1"/>
  <c r="AF952" i="15"/>
  <c r="F952" i="15"/>
  <c r="AK952" i="15" s="1"/>
  <c r="AF951" i="15"/>
  <c r="F951" i="15"/>
  <c r="AK951" i="15" s="1"/>
  <c r="AF950" i="15"/>
  <c r="G950" i="15"/>
  <c r="I950" i="15" s="1"/>
  <c r="F950" i="15"/>
  <c r="AG949" i="15"/>
  <c r="AH949" i="15" s="1"/>
  <c r="AI949" i="15" s="1"/>
  <c r="AF949" i="15"/>
  <c r="G949" i="15"/>
  <c r="I949" i="15" s="1"/>
  <c r="F949" i="15"/>
  <c r="AK949" i="15" s="1"/>
  <c r="AF948" i="15"/>
  <c r="K948" i="15"/>
  <c r="F948" i="15"/>
  <c r="AG948" i="15" s="1"/>
  <c r="AH948" i="15" s="1"/>
  <c r="AI948" i="15" s="1"/>
  <c r="AK947" i="15"/>
  <c r="AF947" i="15"/>
  <c r="K947" i="15"/>
  <c r="G947" i="15"/>
  <c r="I947" i="15" s="1"/>
  <c r="F947" i="15"/>
  <c r="AG947" i="15" s="1"/>
  <c r="AH947" i="15" s="1"/>
  <c r="AI947" i="15" s="1"/>
  <c r="AF946" i="15"/>
  <c r="K946" i="15"/>
  <c r="F946" i="15"/>
  <c r="AG946" i="15" s="1"/>
  <c r="AH946" i="15" s="1"/>
  <c r="AI946" i="15" s="1"/>
  <c r="AK945" i="15"/>
  <c r="AF945" i="15"/>
  <c r="K945" i="15"/>
  <c r="G945" i="15"/>
  <c r="I945" i="15" s="1"/>
  <c r="F945" i="15"/>
  <c r="AG945" i="15" s="1"/>
  <c r="AH945" i="15" s="1"/>
  <c r="AI945" i="15" s="1"/>
  <c r="AF944" i="15"/>
  <c r="K944" i="15"/>
  <c r="F944" i="15"/>
  <c r="AG944" i="15" s="1"/>
  <c r="AH944" i="15" s="1"/>
  <c r="AI944" i="15" s="1"/>
  <c r="AK943" i="15"/>
  <c r="AF943" i="15"/>
  <c r="K943" i="15"/>
  <c r="G943" i="15"/>
  <c r="I943" i="15" s="1"/>
  <c r="F943" i="15"/>
  <c r="AG943" i="15" s="1"/>
  <c r="AH943" i="15" s="1"/>
  <c r="AI943" i="15" s="1"/>
  <c r="AF942" i="15"/>
  <c r="K942" i="15"/>
  <c r="F942" i="15"/>
  <c r="AG942" i="15" s="1"/>
  <c r="AH942" i="15" s="1"/>
  <c r="AI942" i="15" s="1"/>
  <c r="AK941" i="15"/>
  <c r="AF941" i="15"/>
  <c r="K941" i="15"/>
  <c r="G941" i="15"/>
  <c r="I941" i="15" s="1"/>
  <c r="F941" i="15"/>
  <c r="AG941" i="15" s="1"/>
  <c r="AH941" i="15" s="1"/>
  <c r="AI941" i="15" s="1"/>
  <c r="AF940" i="15"/>
  <c r="K940" i="15"/>
  <c r="F940" i="15"/>
  <c r="AG940" i="15" s="1"/>
  <c r="AH940" i="15" s="1"/>
  <c r="AI940" i="15" s="1"/>
  <c r="AK939" i="15"/>
  <c r="AF939" i="15"/>
  <c r="K939" i="15"/>
  <c r="G939" i="15"/>
  <c r="I939" i="15" s="1"/>
  <c r="F939" i="15"/>
  <c r="AG939" i="15" s="1"/>
  <c r="AH939" i="15" s="1"/>
  <c r="AI939" i="15" s="1"/>
  <c r="AF938" i="15"/>
  <c r="K938" i="15"/>
  <c r="F938" i="15"/>
  <c r="AG938" i="15" s="1"/>
  <c r="AH938" i="15" s="1"/>
  <c r="AI938" i="15" s="1"/>
  <c r="AK937" i="15"/>
  <c r="AF937" i="15"/>
  <c r="K937" i="15"/>
  <c r="G937" i="15"/>
  <c r="I937" i="15" s="1"/>
  <c r="F937" i="15"/>
  <c r="AG937" i="15" s="1"/>
  <c r="AH937" i="15" s="1"/>
  <c r="AI937" i="15" s="1"/>
  <c r="AF936" i="15"/>
  <c r="G936" i="15"/>
  <c r="I936" i="15" s="1"/>
  <c r="F936" i="15"/>
  <c r="AG933" i="15"/>
  <c r="AH933" i="15" s="1"/>
  <c r="AI933" i="15" s="1"/>
  <c r="AF933" i="15"/>
  <c r="G933" i="15"/>
  <c r="I933" i="15" s="1"/>
  <c r="AL933" i="15" s="1"/>
  <c r="F933" i="15"/>
  <c r="AK933" i="15" s="1"/>
  <c r="AF932" i="15"/>
  <c r="F932" i="15"/>
  <c r="AG931" i="15"/>
  <c r="AH931" i="15" s="1"/>
  <c r="AI931" i="15" s="1"/>
  <c r="AF931" i="15"/>
  <c r="G931" i="15"/>
  <c r="I931" i="15" s="1"/>
  <c r="F931" i="15"/>
  <c r="AK931" i="15" s="1"/>
  <c r="AF930" i="15"/>
  <c r="G930" i="15"/>
  <c r="I930" i="15" s="1"/>
  <c r="F930" i="15"/>
  <c r="AG929" i="15"/>
  <c r="AH929" i="15" s="1"/>
  <c r="AI929" i="15" s="1"/>
  <c r="AF929" i="15"/>
  <c r="G929" i="15"/>
  <c r="I929" i="15" s="1"/>
  <c r="F929" i="15"/>
  <c r="AK929" i="15" s="1"/>
  <c r="AF928" i="15"/>
  <c r="F928" i="15"/>
  <c r="G928" i="15" s="1"/>
  <c r="I928" i="15" s="1"/>
  <c r="AG927" i="15"/>
  <c r="AH927" i="15" s="1"/>
  <c r="AI927" i="15" s="1"/>
  <c r="AF927" i="15"/>
  <c r="G927" i="15"/>
  <c r="I927" i="15" s="1"/>
  <c r="AL927" i="15" s="1"/>
  <c r="F927" i="15"/>
  <c r="AK927" i="15" s="1"/>
  <c r="AF926" i="15"/>
  <c r="G926" i="15"/>
  <c r="I926" i="15" s="1"/>
  <c r="F926" i="15"/>
  <c r="AG925" i="15"/>
  <c r="AH925" i="15" s="1"/>
  <c r="AI925" i="15" s="1"/>
  <c r="AF925" i="15"/>
  <c r="G925" i="15"/>
  <c r="I925" i="15" s="1"/>
  <c r="F925" i="15"/>
  <c r="AK925" i="15" s="1"/>
  <c r="AF924" i="15"/>
  <c r="F924" i="15"/>
  <c r="AF923" i="15"/>
  <c r="K923" i="15"/>
  <c r="F923" i="15"/>
  <c r="AG923" i="15" s="1"/>
  <c r="AH923" i="15" s="1"/>
  <c r="AI923" i="15" s="1"/>
  <c r="AF922" i="15"/>
  <c r="K922" i="15"/>
  <c r="F922" i="15"/>
  <c r="AF921" i="15"/>
  <c r="K921" i="15"/>
  <c r="F921" i="15"/>
  <c r="AG921" i="15" s="1"/>
  <c r="AH921" i="15" s="1"/>
  <c r="AI921" i="15" s="1"/>
  <c r="AF920" i="15"/>
  <c r="K920" i="15"/>
  <c r="G920" i="15"/>
  <c r="I920" i="15" s="1"/>
  <c r="F920" i="15"/>
  <c r="AF919" i="15"/>
  <c r="K919" i="15"/>
  <c r="F919" i="15"/>
  <c r="AG919" i="15" s="1"/>
  <c r="AH919" i="15" s="1"/>
  <c r="AI919" i="15" s="1"/>
  <c r="AF918" i="15"/>
  <c r="K918" i="15"/>
  <c r="G918" i="15"/>
  <c r="I918" i="15" s="1"/>
  <c r="F918" i="15"/>
  <c r="AF917" i="15"/>
  <c r="K917" i="15"/>
  <c r="F917" i="15"/>
  <c r="AG917" i="15" s="1"/>
  <c r="AH917" i="15" s="1"/>
  <c r="AI917" i="15" s="1"/>
  <c r="AF916" i="15"/>
  <c r="K916" i="15"/>
  <c r="F916" i="15"/>
  <c r="AF915" i="15"/>
  <c r="K915" i="15"/>
  <c r="F915" i="15"/>
  <c r="AG915" i="15" s="1"/>
  <c r="AH915" i="15" s="1"/>
  <c r="AI915" i="15" s="1"/>
  <c r="AF914" i="15"/>
  <c r="K914" i="15"/>
  <c r="G914" i="15"/>
  <c r="I914" i="15" s="1"/>
  <c r="F914" i="15"/>
  <c r="AK914" i="15" s="1"/>
  <c r="AF913" i="15"/>
  <c r="K913" i="15"/>
  <c r="F913" i="15"/>
  <c r="AG913" i="15" s="1"/>
  <c r="AH913" i="15" s="1"/>
  <c r="AI913" i="15" s="1"/>
  <c r="AF912" i="15"/>
  <c r="K912" i="15"/>
  <c r="F912" i="15"/>
  <c r="AF911" i="15"/>
  <c r="G911" i="15"/>
  <c r="I911" i="15" s="1"/>
  <c r="F911" i="15"/>
  <c r="AG911" i="15" s="1"/>
  <c r="AH911" i="15" s="1"/>
  <c r="AI911" i="15" s="1"/>
  <c r="AF908" i="15"/>
  <c r="F908" i="15"/>
  <c r="AF907" i="15"/>
  <c r="G907" i="15"/>
  <c r="I907" i="15" s="1"/>
  <c r="F907" i="15"/>
  <c r="AG907" i="15" s="1"/>
  <c r="AH907" i="15" s="1"/>
  <c r="AI907" i="15" s="1"/>
  <c r="AF906" i="15"/>
  <c r="G906" i="15"/>
  <c r="I906" i="15" s="1"/>
  <c r="F906" i="15"/>
  <c r="AF905" i="15"/>
  <c r="F905" i="15"/>
  <c r="AF904" i="15"/>
  <c r="F904" i="15"/>
  <c r="AF903" i="15"/>
  <c r="F903" i="15"/>
  <c r="AF902" i="15"/>
  <c r="G902" i="15"/>
  <c r="I902" i="15" s="1"/>
  <c r="F902" i="15"/>
  <c r="AF901" i="15"/>
  <c r="F901" i="15"/>
  <c r="AF900" i="15"/>
  <c r="F900" i="15"/>
  <c r="AF899" i="15"/>
  <c r="F899" i="15"/>
  <c r="AF898" i="15"/>
  <c r="K898" i="15"/>
  <c r="F898" i="15"/>
  <c r="AK898" i="15" s="1"/>
  <c r="AK897" i="15"/>
  <c r="AF897" i="15"/>
  <c r="K897" i="15"/>
  <c r="F897" i="15"/>
  <c r="AF896" i="15"/>
  <c r="K896" i="15"/>
  <c r="F896" i="15"/>
  <c r="AK896" i="15" s="1"/>
  <c r="AF895" i="15"/>
  <c r="K895" i="15"/>
  <c r="F895" i="15"/>
  <c r="AF894" i="15"/>
  <c r="K894" i="15"/>
  <c r="F894" i="15"/>
  <c r="AK894" i="15" s="1"/>
  <c r="AF893" i="15"/>
  <c r="K893" i="15"/>
  <c r="G893" i="15"/>
  <c r="I893" i="15" s="1"/>
  <c r="F893" i="15"/>
  <c r="AG893" i="15" s="1"/>
  <c r="AH893" i="15" s="1"/>
  <c r="AI893" i="15" s="1"/>
  <c r="AF892" i="15"/>
  <c r="K892" i="15"/>
  <c r="F892" i="15"/>
  <c r="AK892" i="15" s="1"/>
  <c r="AF891" i="15"/>
  <c r="K891" i="15"/>
  <c r="F891" i="15"/>
  <c r="AF890" i="15"/>
  <c r="K890" i="15"/>
  <c r="F890" i="15"/>
  <c r="AK890" i="15" s="1"/>
  <c r="AF889" i="15"/>
  <c r="K889" i="15"/>
  <c r="G889" i="15"/>
  <c r="I889" i="15" s="1"/>
  <c r="F889" i="15"/>
  <c r="AG889" i="15" s="1"/>
  <c r="AH889" i="15" s="1"/>
  <c r="AI889" i="15" s="1"/>
  <c r="AF888" i="15"/>
  <c r="K888" i="15"/>
  <c r="F888" i="15"/>
  <c r="AK888" i="15" s="1"/>
  <c r="AF887" i="15"/>
  <c r="K887" i="15"/>
  <c r="G887" i="15"/>
  <c r="I887" i="15" s="1"/>
  <c r="F887" i="15"/>
  <c r="AG887" i="15" s="1"/>
  <c r="AH887" i="15" s="1"/>
  <c r="AI887" i="15" s="1"/>
  <c r="AF886" i="15"/>
  <c r="G886" i="15"/>
  <c r="I886" i="15" s="1"/>
  <c r="F886" i="15"/>
  <c r="AK886" i="15" s="1"/>
  <c r="AF883" i="15"/>
  <c r="F883" i="15"/>
  <c r="AF882" i="15"/>
  <c r="G882" i="15"/>
  <c r="I882" i="15" s="1"/>
  <c r="F882" i="15"/>
  <c r="AK882" i="15" s="1"/>
  <c r="AF881" i="15"/>
  <c r="F881" i="15"/>
  <c r="AF880" i="15"/>
  <c r="G880" i="15"/>
  <c r="I880" i="15" s="1"/>
  <c r="F880" i="15"/>
  <c r="AK880" i="15" s="1"/>
  <c r="AF879" i="15"/>
  <c r="F879" i="15"/>
  <c r="AF878" i="15"/>
  <c r="G878" i="15"/>
  <c r="I878" i="15" s="1"/>
  <c r="F878" i="15"/>
  <c r="AK878" i="15" s="1"/>
  <c r="AF877" i="15"/>
  <c r="G877" i="15"/>
  <c r="I877" i="15" s="1"/>
  <c r="F877" i="15"/>
  <c r="AK877" i="15" s="1"/>
  <c r="AF876" i="15"/>
  <c r="G876" i="15"/>
  <c r="I876" i="15" s="1"/>
  <c r="F876" i="15"/>
  <c r="AK876" i="15" s="1"/>
  <c r="AF875" i="15"/>
  <c r="F875" i="15"/>
  <c r="AF874" i="15"/>
  <c r="G874" i="15"/>
  <c r="I874" i="15" s="1"/>
  <c r="F874" i="15"/>
  <c r="AK874" i="15" s="1"/>
  <c r="AF873" i="15"/>
  <c r="K873" i="15"/>
  <c r="F873" i="15"/>
  <c r="AK873" i="15" s="1"/>
  <c r="AF872" i="15"/>
  <c r="K872" i="15"/>
  <c r="G872" i="15"/>
  <c r="I872" i="15" s="1"/>
  <c r="F872" i="15"/>
  <c r="AG872" i="15" s="1"/>
  <c r="AH872" i="15" s="1"/>
  <c r="AI872" i="15" s="1"/>
  <c r="AF871" i="15"/>
  <c r="K871" i="15"/>
  <c r="F871" i="15"/>
  <c r="AK871" i="15" s="1"/>
  <c r="AF870" i="15"/>
  <c r="K870" i="15"/>
  <c r="F870" i="15"/>
  <c r="AF869" i="15"/>
  <c r="K869" i="15"/>
  <c r="F869" i="15"/>
  <c r="AK869" i="15" s="1"/>
  <c r="AF868" i="15"/>
  <c r="K868" i="15"/>
  <c r="F868" i="15"/>
  <c r="AG868" i="15" s="1"/>
  <c r="AH868" i="15" s="1"/>
  <c r="AI868" i="15" s="1"/>
  <c r="AF867" i="15"/>
  <c r="K867" i="15"/>
  <c r="F867" i="15"/>
  <c r="AK867" i="15" s="1"/>
  <c r="AF866" i="15"/>
  <c r="K866" i="15"/>
  <c r="F866" i="15"/>
  <c r="AG866" i="15" s="1"/>
  <c r="AH866" i="15" s="1"/>
  <c r="AI866" i="15" s="1"/>
  <c r="AF865" i="15"/>
  <c r="K865" i="15"/>
  <c r="F865" i="15"/>
  <c r="AK865" i="15" s="1"/>
  <c r="AF864" i="15"/>
  <c r="K864" i="15"/>
  <c r="F864" i="15"/>
  <c r="AF863" i="15"/>
  <c r="K863" i="15"/>
  <c r="F863" i="15"/>
  <c r="AK863" i="15" s="1"/>
  <c r="AF862" i="15"/>
  <c r="K862" i="15"/>
  <c r="G862" i="15"/>
  <c r="I862" i="15" s="1"/>
  <c r="F862" i="15"/>
  <c r="AG862" i="15" s="1"/>
  <c r="AH862" i="15" s="1"/>
  <c r="AI862" i="15" s="1"/>
  <c r="AF861" i="15"/>
  <c r="F861" i="15"/>
  <c r="AF858" i="15"/>
  <c r="G858" i="15"/>
  <c r="I858" i="15" s="1"/>
  <c r="F858" i="15"/>
  <c r="AK858" i="15" s="1"/>
  <c r="AF857" i="15"/>
  <c r="F857" i="15"/>
  <c r="AK857" i="15" s="1"/>
  <c r="AF856" i="15"/>
  <c r="F856" i="15"/>
  <c r="AK856" i="15" s="1"/>
  <c r="AF855" i="15"/>
  <c r="F855" i="15"/>
  <c r="AF854" i="15"/>
  <c r="F854" i="15"/>
  <c r="AK854" i="15" s="1"/>
  <c r="AF853" i="15"/>
  <c r="F853" i="15"/>
  <c r="AK853" i="15" s="1"/>
  <c r="AF852" i="15"/>
  <c r="G852" i="15"/>
  <c r="I852" i="15" s="1"/>
  <c r="F852" i="15"/>
  <c r="AK852" i="15" s="1"/>
  <c r="AF851" i="15"/>
  <c r="G851" i="15"/>
  <c r="I851" i="15" s="1"/>
  <c r="F851" i="15"/>
  <c r="AK851" i="15" s="1"/>
  <c r="AF850" i="15"/>
  <c r="G850" i="15"/>
  <c r="I850" i="15" s="1"/>
  <c r="F850" i="15"/>
  <c r="AK850" i="15" s="1"/>
  <c r="AF849" i="15"/>
  <c r="F849" i="15"/>
  <c r="AF848" i="15"/>
  <c r="K848" i="15"/>
  <c r="F848" i="15"/>
  <c r="AK848" i="15" s="1"/>
  <c r="AF847" i="15"/>
  <c r="K847" i="15"/>
  <c r="F847" i="15"/>
  <c r="AG847" i="15" s="1"/>
  <c r="AH847" i="15" s="1"/>
  <c r="AI847" i="15" s="1"/>
  <c r="AF846" i="15"/>
  <c r="K846" i="15"/>
  <c r="F846" i="15"/>
  <c r="AK846" i="15" s="1"/>
  <c r="AF845" i="15"/>
  <c r="K845" i="15"/>
  <c r="G845" i="15"/>
  <c r="I845" i="15" s="1"/>
  <c r="F845" i="15"/>
  <c r="AG845" i="15" s="1"/>
  <c r="AH845" i="15" s="1"/>
  <c r="AI845" i="15" s="1"/>
  <c r="AF844" i="15"/>
  <c r="K844" i="15"/>
  <c r="F844" i="15"/>
  <c r="AF843" i="15"/>
  <c r="K843" i="15"/>
  <c r="F843" i="15"/>
  <c r="AG843" i="15" s="1"/>
  <c r="AH843" i="15" s="1"/>
  <c r="AI843" i="15" s="1"/>
  <c r="AF842" i="15"/>
  <c r="K842" i="15"/>
  <c r="F842" i="15"/>
  <c r="AF841" i="15"/>
  <c r="K841" i="15"/>
  <c r="F841" i="15"/>
  <c r="AG841" i="15" s="1"/>
  <c r="AH841" i="15" s="1"/>
  <c r="AI841" i="15" s="1"/>
  <c r="AF840" i="15"/>
  <c r="K840" i="15"/>
  <c r="G840" i="15"/>
  <c r="I840" i="15" s="1"/>
  <c r="F840" i="15"/>
  <c r="AK840" i="15" s="1"/>
  <c r="AF839" i="15"/>
  <c r="K839" i="15"/>
  <c r="F839" i="15"/>
  <c r="AG839" i="15" s="1"/>
  <c r="AH839" i="15" s="1"/>
  <c r="AI839" i="15" s="1"/>
  <c r="AF838" i="15"/>
  <c r="K838" i="15"/>
  <c r="F838" i="15"/>
  <c r="AF837" i="15"/>
  <c r="K837" i="15"/>
  <c r="F837" i="15"/>
  <c r="AG837" i="15" s="1"/>
  <c r="AH837" i="15" s="1"/>
  <c r="AI837" i="15" s="1"/>
  <c r="AF836" i="15"/>
  <c r="F836" i="15"/>
  <c r="AK836" i="15" s="1"/>
  <c r="AF833" i="15"/>
  <c r="F833" i="15"/>
  <c r="AF832" i="15"/>
  <c r="G832" i="15"/>
  <c r="I832" i="15" s="1"/>
  <c r="F832" i="15"/>
  <c r="AK832" i="15" s="1"/>
  <c r="AF831" i="15"/>
  <c r="F831" i="15"/>
  <c r="AF830" i="15"/>
  <c r="F830" i="15"/>
  <c r="AK830" i="15" s="1"/>
  <c r="AF829" i="15"/>
  <c r="F829" i="15"/>
  <c r="AK829" i="15" s="1"/>
  <c r="AF828" i="15"/>
  <c r="F828" i="15"/>
  <c r="AK828" i="15" s="1"/>
  <c r="AF827" i="15"/>
  <c r="F827" i="15"/>
  <c r="AK827" i="15" s="1"/>
  <c r="AF826" i="15"/>
  <c r="F826" i="15"/>
  <c r="AK826" i="15" s="1"/>
  <c r="AF825" i="15"/>
  <c r="F825" i="15"/>
  <c r="AK825" i="15" s="1"/>
  <c r="AF824" i="15"/>
  <c r="F824" i="15"/>
  <c r="AK824" i="15" s="1"/>
  <c r="AF823" i="15"/>
  <c r="K823" i="15"/>
  <c r="F823" i="15"/>
  <c r="AF822" i="15"/>
  <c r="K822" i="15"/>
  <c r="F822" i="15"/>
  <c r="AG822" i="15" s="1"/>
  <c r="AH822" i="15" s="1"/>
  <c r="AI822" i="15" s="1"/>
  <c r="AF821" i="15"/>
  <c r="K821" i="15"/>
  <c r="G821" i="15"/>
  <c r="I821" i="15" s="1"/>
  <c r="F821" i="15"/>
  <c r="AF820" i="15"/>
  <c r="K820" i="15"/>
  <c r="F820" i="15"/>
  <c r="AG820" i="15" s="1"/>
  <c r="AH820" i="15" s="1"/>
  <c r="AI820" i="15" s="1"/>
  <c r="AK819" i="15"/>
  <c r="AF819" i="15"/>
  <c r="K819" i="15"/>
  <c r="G819" i="15"/>
  <c r="I819" i="15" s="1"/>
  <c r="F819" i="15"/>
  <c r="AG819" i="15" s="1"/>
  <c r="AH819" i="15" s="1"/>
  <c r="AI819" i="15" s="1"/>
  <c r="AF818" i="15"/>
  <c r="K818" i="15"/>
  <c r="F818" i="15"/>
  <c r="AG818" i="15" s="1"/>
  <c r="AH818" i="15" s="1"/>
  <c r="AI818" i="15" s="1"/>
  <c r="AK817" i="15"/>
  <c r="AF817" i="15"/>
  <c r="K817" i="15"/>
  <c r="G817" i="15"/>
  <c r="I817" i="15" s="1"/>
  <c r="F817" i="15"/>
  <c r="AG817" i="15" s="1"/>
  <c r="AH817" i="15" s="1"/>
  <c r="AI817" i="15" s="1"/>
  <c r="AF816" i="15"/>
  <c r="K816" i="15"/>
  <c r="F816" i="15"/>
  <c r="AG816" i="15" s="1"/>
  <c r="AH816" i="15" s="1"/>
  <c r="AI816" i="15" s="1"/>
  <c r="AK815" i="15"/>
  <c r="AF815" i="15"/>
  <c r="K815" i="15"/>
  <c r="G815" i="15"/>
  <c r="I815" i="15" s="1"/>
  <c r="F815" i="15"/>
  <c r="AG815" i="15" s="1"/>
  <c r="AH815" i="15" s="1"/>
  <c r="AI815" i="15" s="1"/>
  <c r="AF814" i="15"/>
  <c r="K814" i="15"/>
  <c r="F814" i="15"/>
  <c r="AG814" i="15" s="1"/>
  <c r="AH814" i="15" s="1"/>
  <c r="AI814" i="15" s="1"/>
  <c r="AF813" i="15"/>
  <c r="K813" i="15"/>
  <c r="F813" i="15"/>
  <c r="AK813" i="15" s="1"/>
  <c r="AK812" i="15"/>
  <c r="AF812" i="15"/>
  <c r="K812" i="15"/>
  <c r="F812" i="15"/>
  <c r="AF811" i="15"/>
  <c r="F811" i="15"/>
  <c r="AF808" i="15"/>
  <c r="F808" i="15"/>
  <c r="AF807" i="15"/>
  <c r="F807" i="15"/>
  <c r="AG807" i="15" s="1"/>
  <c r="AH807" i="15" s="1"/>
  <c r="AI807" i="15" s="1"/>
  <c r="AF806" i="15"/>
  <c r="F806" i="15"/>
  <c r="AG805" i="15"/>
  <c r="AH805" i="15" s="1"/>
  <c r="AI805" i="15" s="1"/>
  <c r="AF805" i="15"/>
  <c r="F805" i="15"/>
  <c r="AF804" i="15"/>
  <c r="F804" i="15"/>
  <c r="AG803" i="15"/>
  <c r="AH803" i="15" s="1"/>
  <c r="AI803" i="15" s="1"/>
  <c r="AF803" i="15"/>
  <c r="F803" i="15"/>
  <c r="AF802" i="15"/>
  <c r="F802" i="15"/>
  <c r="AF801" i="15"/>
  <c r="F801" i="15"/>
  <c r="AG801" i="15" s="1"/>
  <c r="AH801" i="15" s="1"/>
  <c r="AI801" i="15" s="1"/>
  <c r="AF800" i="15"/>
  <c r="F800" i="15"/>
  <c r="AF799" i="15"/>
  <c r="F799" i="15"/>
  <c r="AF798" i="15"/>
  <c r="K798" i="15"/>
  <c r="F798" i="15"/>
  <c r="AK798" i="15" s="1"/>
  <c r="AF797" i="15"/>
  <c r="K797" i="15"/>
  <c r="F797" i="15"/>
  <c r="AF796" i="15"/>
  <c r="K796" i="15"/>
  <c r="F796" i="15"/>
  <c r="AK796" i="15" s="1"/>
  <c r="AK795" i="15"/>
  <c r="AF795" i="15"/>
  <c r="K795" i="15"/>
  <c r="F795" i="15"/>
  <c r="AF794" i="15"/>
  <c r="K794" i="15"/>
  <c r="F794" i="15"/>
  <c r="AK794" i="15" s="1"/>
  <c r="AF793" i="15"/>
  <c r="K793" i="15"/>
  <c r="F793" i="15"/>
  <c r="AK793" i="15" s="1"/>
  <c r="AF792" i="15"/>
  <c r="K792" i="15"/>
  <c r="F792" i="15"/>
  <c r="AK792" i="15" s="1"/>
  <c r="AK791" i="15"/>
  <c r="AF791" i="15"/>
  <c r="K791" i="15"/>
  <c r="F791" i="15"/>
  <c r="AF790" i="15"/>
  <c r="K790" i="15"/>
  <c r="F790" i="15"/>
  <c r="AK790" i="15" s="1"/>
  <c r="AF789" i="15"/>
  <c r="K789" i="15"/>
  <c r="F789" i="15"/>
  <c r="AF788" i="15"/>
  <c r="K788" i="15"/>
  <c r="F788" i="15"/>
  <c r="AK788" i="15" s="1"/>
  <c r="AK787" i="15"/>
  <c r="AF787" i="15"/>
  <c r="K787" i="15"/>
  <c r="F787" i="15"/>
  <c r="AF786" i="15"/>
  <c r="F786" i="15"/>
  <c r="AF783" i="15"/>
  <c r="F783" i="15"/>
  <c r="AF782" i="15"/>
  <c r="F782" i="15"/>
  <c r="AF781" i="15"/>
  <c r="F781" i="15"/>
  <c r="AG781" i="15" s="1"/>
  <c r="AH781" i="15" s="1"/>
  <c r="AI781" i="15" s="1"/>
  <c r="AF780" i="15"/>
  <c r="F780" i="15"/>
  <c r="AF779" i="15"/>
  <c r="F779" i="15"/>
  <c r="AG779" i="15" s="1"/>
  <c r="AH779" i="15" s="1"/>
  <c r="AI779" i="15" s="1"/>
  <c r="AF778" i="15"/>
  <c r="F778" i="15"/>
  <c r="AG777" i="15"/>
  <c r="AH777" i="15" s="1"/>
  <c r="AI777" i="15" s="1"/>
  <c r="AF777" i="15"/>
  <c r="F777" i="15"/>
  <c r="AF776" i="15"/>
  <c r="F776" i="15"/>
  <c r="AF775" i="15"/>
  <c r="F775" i="15"/>
  <c r="AF774" i="15"/>
  <c r="F774" i="15"/>
  <c r="AF773" i="15"/>
  <c r="K773" i="15"/>
  <c r="F773" i="15"/>
  <c r="AK773" i="15" s="1"/>
  <c r="AK772" i="15"/>
  <c r="AF772" i="15"/>
  <c r="K772" i="15"/>
  <c r="F772" i="15"/>
  <c r="AF771" i="15"/>
  <c r="K771" i="15"/>
  <c r="F771" i="15"/>
  <c r="AK771" i="15" s="1"/>
  <c r="AK770" i="15"/>
  <c r="AF770" i="15"/>
  <c r="K770" i="15"/>
  <c r="F770" i="15"/>
  <c r="AF769" i="15"/>
  <c r="K769" i="15"/>
  <c r="F769" i="15"/>
  <c r="AK769" i="15" s="1"/>
  <c r="AK768" i="15"/>
  <c r="AF768" i="15"/>
  <c r="K768" i="15"/>
  <c r="F768" i="15"/>
  <c r="AF767" i="15"/>
  <c r="K767" i="15"/>
  <c r="F767" i="15"/>
  <c r="AK767" i="15" s="1"/>
  <c r="AF766" i="15"/>
  <c r="K766" i="15"/>
  <c r="F766" i="15"/>
  <c r="AF765" i="15"/>
  <c r="K765" i="15"/>
  <c r="F765" i="15"/>
  <c r="AK765" i="15" s="1"/>
  <c r="AF764" i="15"/>
  <c r="K764" i="15"/>
  <c r="F764" i="15"/>
  <c r="AF763" i="15"/>
  <c r="K763" i="15"/>
  <c r="F763" i="15"/>
  <c r="AK763" i="15" s="1"/>
  <c r="AF762" i="15"/>
  <c r="K762" i="15"/>
  <c r="F762" i="15"/>
  <c r="AG761" i="15"/>
  <c r="AH761" i="15" s="1"/>
  <c r="AI761" i="15" s="1"/>
  <c r="AF761" i="15"/>
  <c r="F761" i="15"/>
  <c r="AF758" i="15"/>
  <c r="F758" i="15"/>
  <c r="AF757" i="15"/>
  <c r="F757" i="15"/>
  <c r="AF756" i="15"/>
  <c r="F756" i="15"/>
  <c r="AG755" i="15"/>
  <c r="AH755" i="15" s="1"/>
  <c r="AI755" i="15" s="1"/>
  <c r="AF755" i="15"/>
  <c r="F755" i="15"/>
  <c r="AK755" i="15" s="1"/>
  <c r="AF754" i="15"/>
  <c r="F754" i="15"/>
  <c r="AG753" i="15"/>
  <c r="AH753" i="15" s="1"/>
  <c r="AI753" i="15" s="1"/>
  <c r="AF753" i="15"/>
  <c r="G753" i="15"/>
  <c r="I753" i="15" s="1"/>
  <c r="AL753" i="15" s="1"/>
  <c r="F753" i="15"/>
  <c r="AK753" i="15" s="1"/>
  <c r="AF752" i="15"/>
  <c r="F752" i="15"/>
  <c r="AG751" i="15"/>
  <c r="AH751" i="15" s="1"/>
  <c r="AI751" i="15" s="1"/>
  <c r="AF751" i="15"/>
  <c r="G751" i="15"/>
  <c r="I751" i="15" s="1"/>
  <c r="AL751" i="15" s="1"/>
  <c r="F751" i="15"/>
  <c r="AK751" i="15" s="1"/>
  <c r="AG750" i="15"/>
  <c r="AH750" i="15" s="1"/>
  <c r="AI750" i="15" s="1"/>
  <c r="AF750" i="15"/>
  <c r="F750" i="15"/>
  <c r="AK750" i="15" s="1"/>
  <c r="AG749" i="15"/>
  <c r="AH749" i="15" s="1"/>
  <c r="AI749" i="15" s="1"/>
  <c r="AF749" i="15"/>
  <c r="G749" i="15"/>
  <c r="I749" i="15" s="1"/>
  <c r="AL749" i="15" s="1"/>
  <c r="F749" i="15"/>
  <c r="AK749" i="15" s="1"/>
  <c r="AF748" i="15"/>
  <c r="K748" i="15"/>
  <c r="F748" i="15"/>
  <c r="AK748" i="15" s="1"/>
  <c r="AK747" i="15"/>
  <c r="AF747" i="15"/>
  <c r="K747" i="15"/>
  <c r="G747" i="15"/>
  <c r="I747" i="15" s="1"/>
  <c r="F747" i="15"/>
  <c r="AG747" i="15" s="1"/>
  <c r="AH747" i="15" s="1"/>
  <c r="AI747" i="15" s="1"/>
  <c r="AF746" i="15"/>
  <c r="K746" i="15"/>
  <c r="F746" i="15"/>
  <c r="AK746" i="15" s="1"/>
  <c r="AK745" i="15"/>
  <c r="AF745" i="15"/>
  <c r="K745" i="15"/>
  <c r="G745" i="15"/>
  <c r="I745" i="15" s="1"/>
  <c r="F745" i="15"/>
  <c r="AG745" i="15" s="1"/>
  <c r="AH745" i="15" s="1"/>
  <c r="AI745" i="15" s="1"/>
  <c r="AF744" i="15"/>
  <c r="K744" i="15"/>
  <c r="F744" i="15"/>
  <c r="AK744" i="15" s="1"/>
  <c r="AK743" i="15"/>
  <c r="AF743" i="15"/>
  <c r="K743" i="15"/>
  <c r="G743" i="15"/>
  <c r="I743" i="15" s="1"/>
  <c r="F743" i="15"/>
  <c r="AG743" i="15" s="1"/>
  <c r="AH743" i="15" s="1"/>
  <c r="AI743" i="15" s="1"/>
  <c r="AF742" i="15"/>
  <c r="K742" i="15"/>
  <c r="F742" i="15"/>
  <c r="AK741" i="15"/>
  <c r="AF741" i="15"/>
  <c r="K741" i="15"/>
  <c r="G741" i="15"/>
  <c r="I741" i="15" s="1"/>
  <c r="F741" i="15"/>
  <c r="AG741" i="15" s="1"/>
  <c r="AH741" i="15" s="1"/>
  <c r="AI741" i="15" s="1"/>
  <c r="AF740" i="15"/>
  <c r="K740" i="15"/>
  <c r="F740" i="15"/>
  <c r="AK739" i="15"/>
  <c r="AF739" i="15"/>
  <c r="K739" i="15"/>
  <c r="G739" i="15"/>
  <c r="I739" i="15" s="1"/>
  <c r="F739" i="15"/>
  <c r="AG739" i="15" s="1"/>
  <c r="AH739" i="15" s="1"/>
  <c r="AI739" i="15" s="1"/>
  <c r="AF738" i="15"/>
  <c r="K738" i="15"/>
  <c r="F738" i="15"/>
  <c r="AK737" i="15"/>
  <c r="AF737" i="15"/>
  <c r="K737" i="15"/>
  <c r="G737" i="15"/>
  <c r="I737" i="15" s="1"/>
  <c r="F737" i="15"/>
  <c r="AG737" i="15" s="1"/>
  <c r="AH737" i="15" s="1"/>
  <c r="AI737" i="15" s="1"/>
  <c r="AG736" i="15"/>
  <c r="AH736" i="15" s="1"/>
  <c r="AI736" i="15" s="1"/>
  <c r="AF736" i="15"/>
  <c r="F736" i="15"/>
  <c r="AK736" i="15" s="1"/>
  <c r="AF733" i="15"/>
  <c r="F733" i="15"/>
  <c r="AK733" i="15" s="1"/>
  <c r="AF732" i="15"/>
  <c r="F732" i="15"/>
  <c r="AK732" i="15" s="1"/>
  <c r="AF731" i="15"/>
  <c r="F731" i="15"/>
  <c r="AK731" i="15" s="1"/>
  <c r="AF730" i="15"/>
  <c r="F730" i="15"/>
  <c r="AK730" i="15" s="1"/>
  <c r="AF729" i="15"/>
  <c r="F729" i="15"/>
  <c r="AK729" i="15" s="1"/>
  <c r="AF728" i="15"/>
  <c r="F728" i="15"/>
  <c r="AK728" i="15" s="1"/>
  <c r="AF727" i="15"/>
  <c r="F727" i="15"/>
  <c r="AK727" i="15" s="1"/>
  <c r="AF726" i="15"/>
  <c r="F726" i="15"/>
  <c r="AK726" i="15" s="1"/>
  <c r="AF725" i="15"/>
  <c r="F725" i="15"/>
  <c r="AK725" i="15" s="1"/>
  <c r="AF724" i="15"/>
  <c r="F724" i="15"/>
  <c r="AK724" i="15" s="1"/>
  <c r="AK723" i="15"/>
  <c r="AF723" i="15"/>
  <c r="K723" i="15"/>
  <c r="F723" i="15"/>
  <c r="AF722" i="15"/>
  <c r="K722" i="15"/>
  <c r="F722" i="15"/>
  <c r="AG722" i="15" s="1"/>
  <c r="AH722" i="15" s="1"/>
  <c r="AI722" i="15" s="1"/>
  <c r="AF721" i="15"/>
  <c r="K721" i="15"/>
  <c r="F721" i="15"/>
  <c r="AF720" i="15"/>
  <c r="K720" i="15"/>
  <c r="F720" i="15"/>
  <c r="AG720" i="15" s="1"/>
  <c r="AH720" i="15" s="1"/>
  <c r="AI720" i="15" s="1"/>
  <c r="AF719" i="15"/>
  <c r="K719" i="15"/>
  <c r="F719" i="15"/>
  <c r="AF718" i="15"/>
  <c r="K718" i="15"/>
  <c r="F718" i="15"/>
  <c r="AG718" i="15" s="1"/>
  <c r="AH718" i="15" s="1"/>
  <c r="AI718" i="15" s="1"/>
  <c r="AF717" i="15"/>
  <c r="K717" i="15"/>
  <c r="F717" i="15"/>
  <c r="AF716" i="15"/>
  <c r="K716" i="15"/>
  <c r="F716" i="15"/>
  <c r="AG716" i="15" s="1"/>
  <c r="AH716" i="15" s="1"/>
  <c r="AI716" i="15" s="1"/>
  <c r="AK715" i="15"/>
  <c r="AF715" i="15"/>
  <c r="K715" i="15"/>
  <c r="F715" i="15"/>
  <c r="AF714" i="15"/>
  <c r="K714" i="15"/>
  <c r="F714" i="15"/>
  <c r="AG714" i="15" s="1"/>
  <c r="AH714" i="15" s="1"/>
  <c r="AI714" i="15" s="1"/>
  <c r="AF713" i="15"/>
  <c r="K713" i="15"/>
  <c r="F713" i="15"/>
  <c r="AK713" i="15" s="1"/>
  <c r="AF712" i="15"/>
  <c r="K712" i="15"/>
  <c r="F712" i="15"/>
  <c r="AG712" i="15" s="1"/>
  <c r="AH712" i="15" s="1"/>
  <c r="AI712" i="15" s="1"/>
  <c r="AF711" i="15"/>
  <c r="F711" i="15"/>
  <c r="AK711" i="15" s="1"/>
  <c r="AF708" i="15"/>
  <c r="F708" i="15"/>
  <c r="AK708" i="15" s="1"/>
  <c r="AF707" i="15"/>
  <c r="F707" i="15"/>
  <c r="AK707" i="15" s="1"/>
  <c r="AF706" i="15"/>
  <c r="F706" i="15"/>
  <c r="AK706" i="15" s="1"/>
  <c r="AF705" i="15"/>
  <c r="F705" i="15"/>
  <c r="AK705" i="15" s="1"/>
  <c r="AF704" i="15"/>
  <c r="F704" i="15"/>
  <c r="AK704" i="15" s="1"/>
  <c r="AF703" i="15"/>
  <c r="F703" i="15"/>
  <c r="AK703" i="15" s="1"/>
  <c r="AF702" i="15"/>
  <c r="F702" i="15"/>
  <c r="AK702" i="15" s="1"/>
  <c r="AF701" i="15"/>
  <c r="F701" i="15"/>
  <c r="AK701" i="15" s="1"/>
  <c r="AF700" i="15"/>
  <c r="F700" i="15"/>
  <c r="AK700" i="15" s="1"/>
  <c r="AF699" i="15"/>
  <c r="F699" i="15"/>
  <c r="AK699" i="15" s="1"/>
  <c r="AK698" i="15"/>
  <c r="AF698" i="15"/>
  <c r="K698" i="15"/>
  <c r="G698" i="15"/>
  <c r="I698" i="15" s="1"/>
  <c r="F698" i="15"/>
  <c r="AG698" i="15" s="1"/>
  <c r="AH698" i="15" s="1"/>
  <c r="AI698" i="15" s="1"/>
  <c r="AF697" i="15"/>
  <c r="K697" i="15"/>
  <c r="F697" i="15"/>
  <c r="AG697" i="15" s="1"/>
  <c r="AH697" i="15" s="1"/>
  <c r="AI697" i="15" s="1"/>
  <c r="AK696" i="15"/>
  <c r="AF696" i="15"/>
  <c r="K696" i="15"/>
  <c r="G696" i="15"/>
  <c r="I696" i="15" s="1"/>
  <c r="F696" i="15"/>
  <c r="AG696" i="15" s="1"/>
  <c r="AH696" i="15" s="1"/>
  <c r="AI696" i="15" s="1"/>
  <c r="AF695" i="15"/>
  <c r="K695" i="15"/>
  <c r="F695" i="15"/>
  <c r="AG695" i="15" s="1"/>
  <c r="AH695" i="15" s="1"/>
  <c r="AI695" i="15" s="1"/>
  <c r="AK694" i="15"/>
  <c r="AF694" i="15"/>
  <c r="K694" i="15"/>
  <c r="G694" i="15"/>
  <c r="I694" i="15" s="1"/>
  <c r="F694" i="15"/>
  <c r="AG694" i="15" s="1"/>
  <c r="AH694" i="15" s="1"/>
  <c r="AI694" i="15" s="1"/>
  <c r="AF693" i="15"/>
  <c r="K693" i="15"/>
  <c r="F693" i="15"/>
  <c r="AG693" i="15" s="1"/>
  <c r="AH693" i="15" s="1"/>
  <c r="AI693" i="15" s="1"/>
  <c r="AK692" i="15"/>
  <c r="AF692" i="15"/>
  <c r="K692" i="15"/>
  <c r="G692" i="15"/>
  <c r="I692" i="15" s="1"/>
  <c r="F692" i="15"/>
  <c r="AG692" i="15" s="1"/>
  <c r="AH692" i="15" s="1"/>
  <c r="AI692" i="15" s="1"/>
  <c r="AF691" i="15"/>
  <c r="K691" i="15"/>
  <c r="F691" i="15"/>
  <c r="AG691" i="15" s="1"/>
  <c r="AH691" i="15" s="1"/>
  <c r="AI691" i="15" s="1"/>
  <c r="AK690" i="15"/>
  <c r="AF690" i="15"/>
  <c r="K690" i="15"/>
  <c r="G690" i="15"/>
  <c r="I690" i="15" s="1"/>
  <c r="F690" i="15"/>
  <c r="AG690" i="15" s="1"/>
  <c r="AH690" i="15" s="1"/>
  <c r="AI690" i="15" s="1"/>
  <c r="AF689" i="15"/>
  <c r="K689" i="15"/>
  <c r="F689" i="15"/>
  <c r="AG689" i="15" s="1"/>
  <c r="AH689" i="15" s="1"/>
  <c r="AI689" i="15" s="1"/>
  <c r="AK688" i="15"/>
  <c r="AF688" i="15"/>
  <c r="K688" i="15"/>
  <c r="G688" i="15"/>
  <c r="I688" i="15" s="1"/>
  <c r="F688" i="15"/>
  <c r="AG688" i="15" s="1"/>
  <c r="AH688" i="15" s="1"/>
  <c r="AI688" i="15" s="1"/>
  <c r="AF687" i="15"/>
  <c r="K687" i="15"/>
  <c r="F687" i="15"/>
  <c r="AG687" i="15" s="1"/>
  <c r="AH687" i="15" s="1"/>
  <c r="AI687" i="15" s="1"/>
  <c r="AF686" i="15"/>
  <c r="F686" i="15"/>
  <c r="AK686" i="15" s="1"/>
  <c r="AF683" i="15"/>
  <c r="F683" i="15"/>
  <c r="AK683" i="15" s="1"/>
  <c r="AF682" i="15"/>
  <c r="F682" i="15"/>
  <c r="AK682" i="15" s="1"/>
  <c r="AF681" i="15"/>
  <c r="F681" i="15"/>
  <c r="AK681" i="15" s="1"/>
  <c r="AF680" i="15"/>
  <c r="F680" i="15"/>
  <c r="AK680" i="15" s="1"/>
  <c r="AF679" i="15"/>
  <c r="F679" i="15"/>
  <c r="AK679" i="15" s="1"/>
  <c r="AF678" i="15"/>
  <c r="F678" i="15"/>
  <c r="AK678" i="15" s="1"/>
  <c r="AF677" i="15"/>
  <c r="F677" i="15"/>
  <c r="AK677" i="15" s="1"/>
  <c r="AF676" i="15"/>
  <c r="F676" i="15"/>
  <c r="AK676" i="15" s="1"/>
  <c r="AF675" i="15"/>
  <c r="F675" i="15"/>
  <c r="AK675" i="15" s="1"/>
  <c r="AF674" i="15"/>
  <c r="F674" i="15"/>
  <c r="AK674" i="15" s="1"/>
  <c r="AF673" i="15"/>
  <c r="K673" i="15"/>
  <c r="F673" i="15"/>
  <c r="AF672" i="15"/>
  <c r="K672" i="15"/>
  <c r="F672" i="15"/>
  <c r="AG672" i="15" s="1"/>
  <c r="AH672" i="15" s="1"/>
  <c r="AI672" i="15" s="1"/>
  <c r="AF671" i="15"/>
  <c r="K671" i="15"/>
  <c r="F671" i="15"/>
  <c r="AF670" i="15"/>
  <c r="K670" i="15"/>
  <c r="F670" i="15"/>
  <c r="AF669" i="15"/>
  <c r="K669" i="15"/>
  <c r="F669" i="15"/>
  <c r="AK669" i="15" s="1"/>
  <c r="AF668" i="15"/>
  <c r="K668" i="15"/>
  <c r="F668" i="15"/>
  <c r="AG668" i="15" s="1"/>
  <c r="AH668" i="15" s="1"/>
  <c r="AI668" i="15" s="1"/>
  <c r="AF667" i="15"/>
  <c r="K667" i="15"/>
  <c r="F667" i="15"/>
  <c r="AK667" i="15" s="1"/>
  <c r="AF666" i="15"/>
  <c r="K666" i="15"/>
  <c r="G666" i="15"/>
  <c r="I666" i="15" s="1"/>
  <c r="F666" i="15"/>
  <c r="AG666" i="15" s="1"/>
  <c r="AH666" i="15" s="1"/>
  <c r="AI666" i="15" s="1"/>
  <c r="AF665" i="15"/>
  <c r="K665" i="15"/>
  <c r="F665" i="15"/>
  <c r="AK665" i="15" s="1"/>
  <c r="AF664" i="15"/>
  <c r="K664" i="15"/>
  <c r="G664" i="15"/>
  <c r="I664" i="15" s="1"/>
  <c r="F664" i="15"/>
  <c r="AG664" i="15" s="1"/>
  <c r="AH664" i="15" s="1"/>
  <c r="AI664" i="15" s="1"/>
  <c r="AF663" i="15"/>
  <c r="K663" i="15"/>
  <c r="F663" i="15"/>
  <c r="AK663" i="15" s="1"/>
  <c r="AF662" i="15"/>
  <c r="K662" i="15"/>
  <c r="F662" i="15"/>
  <c r="AF661" i="15"/>
  <c r="F661" i="15"/>
  <c r="AK661" i="15" s="1"/>
  <c r="AF658" i="15"/>
  <c r="G658" i="15"/>
  <c r="I658" i="15" s="1"/>
  <c r="F658" i="15"/>
  <c r="AK658" i="15" s="1"/>
  <c r="AF657" i="15"/>
  <c r="F657" i="15"/>
  <c r="AK657" i="15" s="1"/>
  <c r="AF656" i="15"/>
  <c r="F656" i="15"/>
  <c r="AK656" i="15" s="1"/>
  <c r="AF655" i="15"/>
  <c r="F655" i="15"/>
  <c r="AK655" i="15" s="1"/>
  <c r="AF654" i="15"/>
  <c r="G654" i="15"/>
  <c r="I654" i="15" s="1"/>
  <c r="F654" i="15"/>
  <c r="AK654" i="15" s="1"/>
  <c r="AF653" i="15"/>
  <c r="G653" i="15"/>
  <c r="I653" i="15" s="1"/>
  <c r="F653" i="15"/>
  <c r="AK653" i="15" s="1"/>
  <c r="AF652" i="15"/>
  <c r="F652" i="15"/>
  <c r="AK652" i="15" s="1"/>
  <c r="AF651" i="15"/>
  <c r="F651" i="15"/>
  <c r="AF650" i="15"/>
  <c r="F650" i="15"/>
  <c r="AK650" i="15" s="1"/>
  <c r="AF649" i="15"/>
  <c r="F649" i="15"/>
  <c r="AK649" i="15" s="1"/>
  <c r="AF648" i="15"/>
  <c r="K648" i="15"/>
  <c r="F648" i="15"/>
  <c r="AF647" i="15"/>
  <c r="K647" i="15"/>
  <c r="F647" i="15"/>
  <c r="AG647" i="15" s="1"/>
  <c r="AH647" i="15" s="1"/>
  <c r="AI647" i="15" s="1"/>
  <c r="AF646" i="15"/>
  <c r="K646" i="15"/>
  <c r="G646" i="15"/>
  <c r="I646" i="15" s="1"/>
  <c r="F646" i="15"/>
  <c r="AK646" i="15" s="1"/>
  <c r="AF645" i="15"/>
  <c r="K645" i="15"/>
  <c r="F645" i="15"/>
  <c r="AG645" i="15" s="1"/>
  <c r="AH645" i="15" s="1"/>
  <c r="AI645" i="15" s="1"/>
  <c r="AF644" i="15"/>
  <c r="K644" i="15"/>
  <c r="F644" i="15"/>
  <c r="AF643" i="15"/>
  <c r="K643" i="15"/>
  <c r="F643" i="15"/>
  <c r="AG643" i="15" s="1"/>
  <c r="AH643" i="15" s="1"/>
  <c r="AI643" i="15" s="1"/>
  <c r="AF642" i="15"/>
  <c r="K642" i="15"/>
  <c r="F642" i="15"/>
  <c r="AK642" i="15" s="1"/>
  <c r="AF641" i="15"/>
  <c r="K641" i="15"/>
  <c r="F641" i="15"/>
  <c r="AG641" i="15" s="1"/>
  <c r="AH641" i="15" s="1"/>
  <c r="AI641" i="15" s="1"/>
  <c r="AF640" i="15"/>
  <c r="K640" i="15"/>
  <c r="F640" i="15"/>
  <c r="AF639" i="15"/>
  <c r="K639" i="15"/>
  <c r="F639" i="15"/>
  <c r="AG639" i="15" s="1"/>
  <c r="AH639" i="15" s="1"/>
  <c r="AI639" i="15" s="1"/>
  <c r="AF638" i="15"/>
  <c r="K638" i="15"/>
  <c r="F638" i="15"/>
  <c r="AK638" i="15" s="1"/>
  <c r="AF637" i="15"/>
  <c r="K637" i="15"/>
  <c r="F637" i="15"/>
  <c r="AG637" i="15" s="1"/>
  <c r="AH637" i="15" s="1"/>
  <c r="AI637" i="15" s="1"/>
  <c r="AF636" i="15"/>
  <c r="F636" i="15"/>
  <c r="AK636" i="15" s="1"/>
  <c r="AF633" i="15"/>
  <c r="F633" i="15"/>
  <c r="AK633" i="15" s="1"/>
  <c r="AF632" i="15"/>
  <c r="F632" i="15"/>
  <c r="AK632" i="15" s="1"/>
  <c r="AF631" i="15"/>
  <c r="F631" i="15"/>
  <c r="AK631" i="15" s="1"/>
  <c r="AF630" i="15"/>
  <c r="F630" i="15"/>
  <c r="AK630" i="15" s="1"/>
  <c r="AF629" i="15"/>
  <c r="F629" i="15"/>
  <c r="AK629" i="15" s="1"/>
  <c r="AF628" i="15"/>
  <c r="F628" i="15"/>
  <c r="AK628" i="15" s="1"/>
  <c r="AF627" i="15"/>
  <c r="F627" i="15"/>
  <c r="AK627" i="15" s="1"/>
  <c r="AF626" i="15"/>
  <c r="F626" i="15"/>
  <c r="AK626" i="15" s="1"/>
  <c r="AF625" i="15"/>
  <c r="F625" i="15"/>
  <c r="AK625" i="15" s="1"/>
  <c r="AF624" i="15"/>
  <c r="F624" i="15"/>
  <c r="AK624" i="15" s="1"/>
  <c r="AF623" i="15"/>
  <c r="K623" i="15"/>
  <c r="F623" i="15"/>
  <c r="AF622" i="15"/>
  <c r="K622" i="15"/>
  <c r="F622" i="15"/>
  <c r="AG622" i="15" s="1"/>
  <c r="AH622" i="15" s="1"/>
  <c r="AI622" i="15" s="1"/>
  <c r="AF621" i="15"/>
  <c r="K621" i="15"/>
  <c r="G621" i="15"/>
  <c r="I621" i="15" s="1"/>
  <c r="F621" i="15"/>
  <c r="AK621" i="15" s="1"/>
  <c r="AF620" i="15"/>
  <c r="K620" i="15"/>
  <c r="F620" i="15"/>
  <c r="AG620" i="15" s="1"/>
  <c r="AH620" i="15" s="1"/>
  <c r="AI620" i="15" s="1"/>
  <c r="AF619" i="15"/>
  <c r="K619" i="15"/>
  <c r="F619" i="15"/>
  <c r="AK619" i="15" s="1"/>
  <c r="AF618" i="15"/>
  <c r="K618" i="15"/>
  <c r="F618" i="15"/>
  <c r="AG618" i="15" s="1"/>
  <c r="AH618" i="15" s="1"/>
  <c r="AI618" i="15" s="1"/>
  <c r="AF617" i="15"/>
  <c r="K617" i="15"/>
  <c r="F617" i="15"/>
  <c r="AK617" i="15" s="1"/>
  <c r="AF616" i="15"/>
  <c r="K616" i="15"/>
  <c r="F616" i="15"/>
  <c r="AG616" i="15" s="1"/>
  <c r="AH616" i="15" s="1"/>
  <c r="AI616" i="15" s="1"/>
  <c r="AF615" i="15"/>
  <c r="K615" i="15"/>
  <c r="F615" i="15"/>
  <c r="AK615" i="15" s="1"/>
  <c r="AF614" i="15"/>
  <c r="K614" i="15"/>
  <c r="F614" i="15"/>
  <c r="AG614" i="15" s="1"/>
  <c r="AH614" i="15" s="1"/>
  <c r="AI614" i="15" s="1"/>
  <c r="AF613" i="15"/>
  <c r="K613" i="15"/>
  <c r="F613" i="15"/>
  <c r="AK613" i="15" s="1"/>
  <c r="AF612" i="15"/>
  <c r="K612" i="15"/>
  <c r="F612" i="15"/>
  <c r="AG612" i="15" s="1"/>
  <c r="AH612" i="15" s="1"/>
  <c r="AI612" i="15" s="1"/>
  <c r="AF611" i="15"/>
  <c r="F611" i="15"/>
  <c r="AK611" i="15" s="1"/>
  <c r="AF608" i="15"/>
  <c r="G608" i="15"/>
  <c r="I608" i="15" s="1"/>
  <c r="F608" i="15"/>
  <c r="AK608" i="15" s="1"/>
  <c r="AF607" i="15"/>
  <c r="G607" i="15"/>
  <c r="I607" i="15" s="1"/>
  <c r="F607" i="15"/>
  <c r="AK607" i="15" s="1"/>
  <c r="AF606" i="15"/>
  <c r="F606" i="15"/>
  <c r="AF605" i="15"/>
  <c r="F605" i="15"/>
  <c r="AF604" i="15"/>
  <c r="F604" i="15"/>
  <c r="AK604" i="15" s="1"/>
  <c r="AF603" i="15"/>
  <c r="F603" i="15"/>
  <c r="AK603" i="15" s="1"/>
  <c r="AF602" i="15"/>
  <c r="F602" i="15"/>
  <c r="AK602" i="15" s="1"/>
  <c r="AF601" i="15"/>
  <c r="G601" i="15"/>
  <c r="I601" i="15" s="1"/>
  <c r="F601" i="15"/>
  <c r="AK601" i="15" s="1"/>
  <c r="AF600" i="15"/>
  <c r="F600" i="15"/>
  <c r="AF599" i="15"/>
  <c r="F599" i="15"/>
  <c r="AK599" i="15" s="1"/>
  <c r="AF598" i="15"/>
  <c r="K598" i="15"/>
  <c r="G598" i="15"/>
  <c r="I598" i="15" s="1"/>
  <c r="F598" i="15"/>
  <c r="AK598" i="15" s="1"/>
  <c r="AF597" i="15"/>
  <c r="K597" i="15"/>
  <c r="F597" i="15"/>
  <c r="AG597" i="15" s="1"/>
  <c r="AH597" i="15" s="1"/>
  <c r="AI597" i="15" s="1"/>
  <c r="AF596" i="15"/>
  <c r="K596" i="15"/>
  <c r="F596" i="15"/>
  <c r="AK596" i="15" s="1"/>
  <c r="AF595" i="15"/>
  <c r="K595" i="15"/>
  <c r="F595" i="15"/>
  <c r="AG595" i="15" s="1"/>
  <c r="AH595" i="15" s="1"/>
  <c r="AI595" i="15" s="1"/>
  <c r="AF594" i="15"/>
  <c r="K594" i="15"/>
  <c r="G594" i="15"/>
  <c r="I594" i="15" s="1"/>
  <c r="F594" i="15"/>
  <c r="AK594" i="15" s="1"/>
  <c r="AF593" i="15"/>
  <c r="K593" i="15"/>
  <c r="F593" i="15"/>
  <c r="AG593" i="15" s="1"/>
  <c r="AH593" i="15" s="1"/>
  <c r="AI593" i="15" s="1"/>
  <c r="AF592" i="15"/>
  <c r="K592" i="15"/>
  <c r="G592" i="15"/>
  <c r="I592" i="15" s="1"/>
  <c r="F592" i="15"/>
  <c r="AK592" i="15" s="1"/>
  <c r="AF591" i="15"/>
  <c r="K591" i="15"/>
  <c r="F591" i="15"/>
  <c r="AG591" i="15" s="1"/>
  <c r="AH591" i="15" s="1"/>
  <c r="AI591" i="15" s="1"/>
  <c r="AF590" i="15"/>
  <c r="K590" i="15"/>
  <c r="G590" i="15"/>
  <c r="I590" i="15" s="1"/>
  <c r="F590" i="15"/>
  <c r="AK590" i="15" s="1"/>
  <c r="AF589" i="15"/>
  <c r="K589" i="15"/>
  <c r="F589" i="15"/>
  <c r="AG589" i="15" s="1"/>
  <c r="AH589" i="15" s="1"/>
  <c r="AI589" i="15" s="1"/>
  <c r="AF588" i="15"/>
  <c r="K588" i="15"/>
  <c r="F588" i="15"/>
  <c r="AF587" i="15"/>
  <c r="K587" i="15"/>
  <c r="F587" i="15"/>
  <c r="AG587" i="15" s="1"/>
  <c r="AH587" i="15" s="1"/>
  <c r="AI587" i="15" s="1"/>
  <c r="AF586" i="15"/>
  <c r="F586" i="15"/>
  <c r="AK586" i="15" s="1"/>
  <c r="AF583" i="15"/>
  <c r="F583" i="15"/>
  <c r="AK583" i="15" s="1"/>
  <c r="AF582" i="15"/>
  <c r="F582" i="15"/>
  <c r="AK582" i="15" s="1"/>
  <c r="AF581" i="15"/>
  <c r="F581" i="15"/>
  <c r="AK581" i="15" s="1"/>
  <c r="AF580" i="15"/>
  <c r="F580" i="15"/>
  <c r="AK580" i="15" s="1"/>
  <c r="AF579" i="15"/>
  <c r="F579" i="15"/>
  <c r="AK579" i="15" s="1"/>
  <c r="AF578" i="15"/>
  <c r="F578" i="15"/>
  <c r="AK578" i="15" s="1"/>
  <c r="AF577" i="15"/>
  <c r="F577" i="15"/>
  <c r="AK577" i="15" s="1"/>
  <c r="AF576" i="15"/>
  <c r="F576" i="15"/>
  <c r="AK576" i="15" s="1"/>
  <c r="AF575" i="15"/>
  <c r="F575" i="15"/>
  <c r="AK575" i="15" s="1"/>
  <c r="AF574" i="15"/>
  <c r="F574" i="15"/>
  <c r="AK574" i="15" s="1"/>
  <c r="AF573" i="15"/>
  <c r="K573" i="15"/>
  <c r="G573" i="15"/>
  <c r="I573" i="15" s="1"/>
  <c r="F573" i="15"/>
  <c r="AK573" i="15" s="1"/>
  <c r="AF572" i="15"/>
  <c r="K572" i="15"/>
  <c r="F572" i="15"/>
  <c r="G572" i="15" s="1"/>
  <c r="I572" i="15" s="1"/>
  <c r="AF571" i="15"/>
  <c r="K571" i="15"/>
  <c r="F571" i="15"/>
  <c r="AG571" i="15" s="1"/>
  <c r="AH571" i="15" s="1"/>
  <c r="AI571" i="15" s="1"/>
  <c r="AF570" i="15"/>
  <c r="K570" i="15"/>
  <c r="F570" i="15"/>
  <c r="AF569" i="15"/>
  <c r="K569" i="15"/>
  <c r="F569" i="15"/>
  <c r="AG569" i="15" s="1"/>
  <c r="AH569" i="15" s="1"/>
  <c r="AI569" i="15" s="1"/>
  <c r="AF568" i="15"/>
  <c r="K568" i="15"/>
  <c r="F568" i="15"/>
  <c r="AF567" i="15"/>
  <c r="K567" i="15"/>
  <c r="F567" i="15"/>
  <c r="AG567" i="15" s="1"/>
  <c r="AH567" i="15" s="1"/>
  <c r="AI567" i="15" s="1"/>
  <c r="AF566" i="15"/>
  <c r="K566" i="15"/>
  <c r="G566" i="15"/>
  <c r="I566" i="15" s="1"/>
  <c r="F566" i="15"/>
  <c r="AF565" i="15"/>
  <c r="K565" i="15"/>
  <c r="F565" i="15"/>
  <c r="AG565" i="15" s="1"/>
  <c r="AH565" i="15" s="1"/>
  <c r="AI565" i="15" s="1"/>
  <c r="AF564" i="15"/>
  <c r="K564" i="15"/>
  <c r="G564" i="15"/>
  <c r="I564" i="15" s="1"/>
  <c r="F564" i="15"/>
  <c r="AF563" i="15"/>
  <c r="K563" i="15"/>
  <c r="F563" i="15"/>
  <c r="AG563" i="15" s="1"/>
  <c r="AH563" i="15" s="1"/>
  <c r="AI563" i="15" s="1"/>
  <c r="AF562" i="15"/>
  <c r="K562" i="15"/>
  <c r="F562" i="15"/>
  <c r="AG561" i="15"/>
  <c r="AH561" i="15" s="1"/>
  <c r="AI561" i="15" s="1"/>
  <c r="AF561" i="15"/>
  <c r="G561" i="15"/>
  <c r="I561" i="15" s="1"/>
  <c r="AL561" i="15" s="1"/>
  <c r="F561" i="15"/>
  <c r="AK561" i="15" s="1"/>
  <c r="AF558" i="15"/>
  <c r="G558" i="15"/>
  <c r="I558" i="15" s="1"/>
  <c r="F558" i="15"/>
  <c r="AG557" i="15"/>
  <c r="AH557" i="15" s="1"/>
  <c r="AI557" i="15" s="1"/>
  <c r="AF557" i="15"/>
  <c r="G557" i="15"/>
  <c r="I557" i="15" s="1"/>
  <c r="F557" i="15"/>
  <c r="AK557" i="15" s="1"/>
  <c r="AF556" i="15"/>
  <c r="G556" i="15"/>
  <c r="I556" i="15" s="1"/>
  <c r="F556" i="15"/>
  <c r="AG555" i="15"/>
  <c r="AH555" i="15" s="1"/>
  <c r="AI555" i="15" s="1"/>
  <c r="AF555" i="15"/>
  <c r="G555" i="15"/>
  <c r="I555" i="15" s="1"/>
  <c r="AL555" i="15" s="1"/>
  <c r="F555" i="15"/>
  <c r="AK555" i="15" s="1"/>
  <c r="AF554" i="15"/>
  <c r="G554" i="15"/>
  <c r="I554" i="15" s="1"/>
  <c r="F554" i="15"/>
  <c r="AG553" i="15"/>
  <c r="AH553" i="15" s="1"/>
  <c r="AI553" i="15" s="1"/>
  <c r="AF553" i="15"/>
  <c r="G553" i="15"/>
  <c r="I553" i="15" s="1"/>
  <c r="AL553" i="15" s="1"/>
  <c r="F553" i="15"/>
  <c r="AK553" i="15" s="1"/>
  <c r="AF552" i="15"/>
  <c r="F552" i="15"/>
  <c r="AG551" i="15"/>
  <c r="AH551" i="15" s="1"/>
  <c r="AI551" i="15" s="1"/>
  <c r="AF551" i="15"/>
  <c r="G551" i="15"/>
  <c r="I551" i="15" s="1"/>
  <c r="F551" i="15"/>
  <c r="AK551" i="15" s="1"/>
  <c r="AF550" i="15"/>
  <c r="F550" i="15"/>
  <c r="AG549" i="15"/>
  <c r="AH549" i="15" s="1"/>
  <c r="AI549" i="15" s="1"/>
  <c r="AF549" i="15"/>
  <c r="G549" i="15"/>
  <c r="I549" i="15" s="1"/>
  <c r="F549" i="15"/>
  <c r="AK549" i="15" s="1"/>
  <c r="AF548" i="15"/>
  <c r="K548" i="15"/>
  <c r="F548" i="15"/>
  <c r="AG548" i="15" s="1"/>
  <c r="AH548" i="15" s="1"/>
  <c r="AI548" i="15" s="1"/>
  <c r="AK547" i="15"/>
  <c r="AF547" i="15"/>
  <c r="K547" i="15"/>
  <c r="G547" i="15"/>
  <c r="I547" i="15" s="1"/>
  <c r="F547" i="15"/>
  <c r="AG547" i="15" s="1"/>
  <c r="AH547" i="15" s="1"/>
  <c r="AI547" i="15" s="1"/>
  <c r="AF546" i="15"/>
  <c r="K546" i="15"/>
  <c r="F546" i="15"/>
  <c r="AG546" i="15" s="1"/>
  <c r="AH546" i="15" s="1"/>
  <c r="AI546" i="15" s="1"/>
  <c r="AK545" i="15"/>
  <c r="AF545" i="15"/>
  <c r="K545" i="15"/>
  <c r="G545" i="15"/>
  <c r="I545" i="15" s="1"/>
  <c r="F545" i="15"/>
  <c r="AG545" i="15" s="1"/>
  <c r="AH545" i="15" s="1"/>
  <c r="AI545" i="15" s="1"/>
  <c r="AF544" i="15"/>
  <c r="K544" i="15"/>
  <c r="F544" i="15"/>
  <c r="AG544" i="15" s="1"/>
  <c r="AH544" i="15" s="1"/>
  <c r="AI544" i="15" s="1"/>
  <c r="AK543" i="15"/>
  <c r="AF543" i="15"/>
  <c r="K543" i="15"/>
  <c r="G543" i="15"/>
  <c r="I543" i="15" s="1"/>
  <c r="F543" i="15"/>
  <c r="AG543" i="15" s="1"/>
  <c r="AH543" i="15" s="1"/>
  <c r="AI543" i="15" s="1"/>
  <c r="AF542" i="15"/>
  <c r="K542" i="15"/>
  <c r="F542" i="15"/>
  <c r="AG542" i="15" s="1"/>
  <c r="AH542" i="15" s="1"/>
  <c r="AI542" i="15" s="1"/>
  <c r="AK541" i="15"/>
  <c r="AF541" i="15"/>
  <c r="K541" i="15"/>
  <c r="G541" i="15"/>
  <c r="I541" i="15" s="1"/>
  <c r="F541" i="15"/>
  <c r="AG541" i="15" s="1"/>
  <c r="AH541" i="15" s="1"/>
  <c r="AI541" i="15" s="1"/>
  <c r="AF540" i="15"/>
  <c r="K540" i="15"/>
  <c r="F540" i="15"/>
  <c r="AG540" i="15" s="1"/>
  <c r="AH540" i="15" s="1"/>
  <c r="AI540" i="15" s="1"/>
  <c r="AK539" i="15"/>
  <c r="AF539" i="15"/>
  <c r="K539" i="15"/>
  <c r="G539" i="15"/>
  <c r="I539" i="15" s="1"/>
  <c r="F539" i="15"/>
  <c r="AG539" i="15" s="1"/>
  <c r="AH539" i="15" s="1"/>
  <c r="AI539" i="15" s="1"/>
  <c r="AF538" i="15"/>
  <c r="K538" i="15"/>
  <c r="F538" i="15"/>
  <c r="AG538" i="15" s="1"/>
  <c r="AH538" i="15" s="1"/>
  <c r="AI538" i="15" s="1"/>
  <c r="AK537" i="15"/>
  <c r="AF537" i="15"/>
  <c r="K537" i="15"/>
  <c r="G537" i="15"/>
  <c r="I537" i="15" s="1"/>
  <c r="F537" i="15"/>
  <c r="AG537" i="15" s="1"/>
  <c r="AH537" i="15" s="1"/>
  <c r="AI537" i="15" s="1"/>
  <c r="AF536" i="15"/>
  <c r="F536" i="15"/>
  <c r="AG533" i="15"/>
  <c r="AH533" i="15" s="1"/>
  <c r="AI533" i="15" s="1"/>
  <c r="AF533" i="15"/>
  <c r="G533" i="15"/>
  <c r="I533" i="15" s="1"/>
  <c r="AL533" i="15" s="1"/>
  <c r="F533" i="15"/>
  <c r="AK533" i="15" s="1"/>
  <c r="AF532" i="15"/>
  <c r="G532" i="15"/>
  <c r="I532" i="15" s="1"/>
  <c r="F532" i="15"/>
  <c r="AG531" i="15"/>
  <c r="AH531" i="15" s="1"/>
  <c r="AI531" i="15" s="1"/>
  <c r="AF531" i="15"/>
  <c r="G531" i="15"/>
  <c r="I531" i="15" s="1"/>
  <c r="AL531" i="15" s="1"/>
  <c r="F531" i="15"/>
  <c r="AK531" i="15" s="1"/>
  <c r="AF530" i="15"/>
  <c r="F530" i="15"/>
  <c r="AG529" i="15"/>
  <c r="AH529" i="15" s="1"/>
  <c r="AI529" i="15" s="1"/>
  <c r="AF529" i="15"/>
  <c r="G529" i="15"/>
  <c r="I529" i="15" s="1"/>
  <c r="AL529" i="15" s="1"/>
  <c r="F529" i="15"/>
  <c r="AK529" i="15" s="1"/>
  <c r="AF528" i="15"/>
  <c r="G528" i="15"/>
  <c r="I528" i="15" s="1"/>
  <c r="F528" i="15"/>
  <c r="AG527" i="15"/>
  <c r="AH527" i="15" s="1"/>
  <c r="AI527" i="15" s="1"/>
  <c r="AF527" i="15"/>
  <c r="G527" i="15"/>
  <c r="I527" i="15" s="1"/>
  <c r="F527" i="15"/>
  <c r="AK527" i="15" s="1"/>
  <c r="AF526" i="15"/>
  <c r="F526" i="15"/>
  <c r="AG525" i="15"/>
  <c r="AH525" i="15" s="1"/>
  <c r="AI525" i="15" s="1"/>
  <c r="AF525" i="15"/>
  <c r="G525" i="15"/>
  <c r="I525" i="15" s="1"/>
  <c r="AL525" i="15" s="1"/>
  <c r="F525" i="15"/>
  <c r="AK525" i="15" s="1"/>
  <c r="AF524" i="15"/>
  <c r="G524" i="15"/>
  <c r="I524" i="15" s="1"/>
  <c r="F524" i="15"/>
  <c r="AF523" i="15"/>
  <c r="K523" i="15"/>
  <c r="F523" i="15"/>
  <c r="AG523" i="15" s="1"/>
  <c r="AH523" i="15" s="1"/>
  <c r="AI523" i="15" s="1"/>
  <c r="AF522" i="15"/>
  <c r="K522" i="15"/>
  <c r="F522" i="15"/>
  <c r="AF521" i="15"/>
  <c r="K521" i="15"/>
  <c r="F521" i="15"/>
  <c r="AG521" i="15" s="1"/>
  <c r="AH521" i="15" s="1"/>
  <c r="AI521" i="15" s="1"/>
  <c r="AF520" i="15"/>
  <c r="K520" i="15"/>
  <c r="F520" i="15"/>
  <c r="AF519" i="15"/>
  <c r="K519" i="15"/>
  <c r="F519" i="15"/>
  <c r="AG519" i="15" s="1"/>
  <c r="AH519" i="15" s="1"/>
  <c r="AI519" i="15" s="1"/>
  <c r="AF518" i="15"/>
  <c r="K518" i="15"/>
  <c r="F518" i="15"/>
  <c r="AF517" i="15"/>
  <c r="K517" i="15"/>
  <c r="F517" i="15"/>
  <c r="AG517" i="15" s="1"/>
  <c r="AH517" i="15" s="1"/>
  <c r="AI517" i="15" s="1"/>
  <c r="AF516" i="15"/>
  <c r="K516" i="15"/>
  <c r="G516" i="15"/>
  <c r="I516" i="15" s="1"/>
  <c r="F516" i="15"/>
  <c r="AF515" i="15"/>
  <c r="K515" i="15"/>
  <c r="F515" i="15"/>
  <c r="AG515" i="15" s="1"/>
  <c r="AH515" i="15" s="1"/>
  <c r="AI515" i="15" s="1"/>
  <c r="AF514" i="15"/>
  <c r="K514" i="15"/>
  <c r="F514" i="15"/>
  <c r="AF513" i="15"/>
  <c r="K513" i="15"/>
  <c r="F513" i="15"/>
  <c r="AG513" i="15" s="1"/>
  <c r="AH513" i="15" s="1"/>
  <c r="AI513" i="15" s="1"/>
  <c r="AF512" i="15"/>
  <c r="K512" i="15"/>
  <c r="G512" i="15"/>
  <c r="I512" i="15" s="1"/>
  <c r="F512" i="15"/>
  <c r="AG511" i="15"/>
  <c r="AH511" i="15" s="1"/>
  <c r="AI511" i="15" s="1"/>
  <c r="AF511" i="15"/>
  <c r="G511" i="15"/>
  <c r="I511" i="15" s="1"/>
  <c r="F511" i="15"/>
  <c r="AK511" i="15" s="1"/>
  <c r="AF508" i="15"/>
  <c r="G508" i="15"/>
  <c r="I508" i="15" s="1"/>
  <c r="F508" i="15"/>
  <c r="AG507" i="15"/>
  <c r="AH507" i="15" s="1"/>
  <c r="AI507" i="15" s="1"/>
  <c r="AF507" i="15"/>
  <c r="G507" i="15"/>
  <c r="I507" i="15" s="1"/>
  <c r="AL507" i="15" s="1"/>
  <c r="F507" i="15"/>
  <c r="AK507" i="15" s="1"/>
  <c r="AF506" i="15"/>
  <c r="F506" i="15"/>
  <c r="AG505" i="15"/>
  <c r="AH505" i="15" s="1"/>
  <c r="AI505" i="15" s="1"/>
  <c r="AF505" i="15"/>
  <c r="G505" i="15"/>
  <c r="I505" i="15" s="1"/>
  <c r="AL505" i="15" s="1"/>
  <c r="F505" i="15"/>
  <c r="AK505" i="15" s="1"/>
  <c r="AF504" i="15"/>
  <c r="F504" i="15"/>
  <c r="AG503" i="15"/>
  <c r="AH503" i="15" s="1"/>
  <c r="AI503" i="15" s="1"/>
  <c r="AF503" i="15"/>
  <c r="G503" i="15"/>
  <c r="I503" i="15" s="1"/>
  <c r="F503" i="15"/>
  <c r="AK503" i="15" s="1"/>
  <c r="AF502" i="15"/>
  <c r="F502" i="15"/>
  <c r="AG501" i="15"/>
  <c r="AH501" i="15" s="1"/>
  <c r="AI501" i="15" s="1"/>
  <c r="AF501" i="15"/>
  <c r="G501" i="15"/>
  <c r="I501" i="15" s="1"/>
  <c r="F501" i="15"/>
  <c r="AK501" i="15" s="1"/>
  <c r="AF500" i="15"/>
  <c r="F500" i="15"/>
  <c r="AG499" i="15"/>
  <c r="AH499" i="15" s="1"/>
  <c r="AI499" i="15" s="1"/>
  <c r="AF499" i="15"/>
  <c r="G499" i="15"/>
  <c r="I499" i="15" s="1"/>
  <c r="AL499" i="15" s="1"/>
  <c r="F499" i="15"/>
  <c r="AK499" i="15" s="1"/>
  <c r="AF498" i="15"/>
  <c r="K498" i="15"/>
  <c r="F498" i="15"/>
  <c r="AG498" i="15" s="1"/>
  <c r="AH498" i="15" s="1"/>
  <c r="AI498" i="15" s="1"/>
  <c r="AK497" i="15"/>
  <c r="AF497" i="15"/>
  <c r="K497" i="15"/>
  <c r="G497" i="15"/>
  <c r="I497" i="15" s="1"/>
  <c r="AL497" i="15" s="1"/>
  <c r="F497" i="15"/>
  <c r="AG497" i="15" s="1"/>
  <c r="AH497" i="15" s="1"/>
  <c r="AI497" i="15" s="1"/>
  <c r="AF496" i="15"/>
  <c r="K496" i="15"/>
  <c r="F496" i="15"/>
  <c r="AG496" i="15" s="1"/>
  <c r="AH496" i="15" s="1"/>
  <c r="AI496" i="15" s="1"/>
  <c r="AK495" i="15"/>
  <c r="AF495" i="15"/>
  <c r="K495" i="15"/>
  <c r="G495" i="15"/>
  <c r="I495" i="15" s="1"/>
  <c r="AL495" i="15" s="1"/>
  <c r="F495" i="15"/>
  <c r="AG495" i="15" s="1"/>
  <c r="AH495" i="15" s="1"/>
  <c r="AI495" i="15" s="1"/>
  <c r="AF494" i="15"/>
  <c r="K494" i="15"/>
  <c r="F494" i="15"/>
  <c r="AG494" i="15" s="1"/>
  <c r="AH494" i="15" s="1"/>
  <c r="AI494" i="15" s="1"/>
  <c r="AK493" i="15"/>
  <c r="AF493" i="15"/>
  <c r="K493" i="15"/>
  <c r="G493" i="15"/>
  <c r="I493" i="15" s="1"/>
  <c r="AL493" i="15" s="1"/>
  <c r="F493" i="15"/>
  <c r="AG493" i="15" s="1"/>
  <c r="AH493" i="15" s="1"/>
  <c r="AI493" i="15" s="1"/>
  <c r="AF492" i="15"/>
  <c r="K492" i="15"/>
  <c r="F492" i="15"/>
  <c r="AG492" i="15" s="1"/>
  <c r="AH492" i="15" s="1"/>
  <c r="AI492" i="15" s="1"/>
  <c r="AK491" i="15"/>
  <c r="AF491" i="15"/>
  <c r="K491" i="15"/>
  <c r="G491" i="15"/>
  <c r="I491" i="15" s="1"/>
  <c r="AL491" i="15" s="1"/>
  <c r="F491" i="15"/>
  <c r="AG491" i="15" s="1"/>
  <c r="AH491" i="15" s="1"/>
  <c r="AI491" i="15" s="1"/>
  <c r="AF490" i="15"/>
  <c r="K490" i="15"/>
  <c r="F490" i="15"/>
  <c r="AG490" i="15" s="1"/>
  <c r="AH490" i="15" s="1"/>
  <c r="AI490" i="15" s="1"/>
  <c r="AK489" i="15"/>
  <c r="AF489" i="15"/>
  <c r="K489" i="15"/>
  <c r="G489" i="15"/>
  <c r="I489" i="15" s="1"/>
  <c r="AL489" i="15" s="1"/>
  <c r="F489" i="15"/>
  <c r="AG489" i="15" s="1"/>
  <c r="AH489" i="15" s="1"/>
  <c r="AI489" i="15" s="1"/>
  <c r="AF488" i="15"/>
  <c r="K488" i="15"/>
  <c r="F488" i="15"/>
  <c r="AG488" i="15" s="1"/>
  <c r="AH488" i="15" s="1"/>
  <c r="AI488" i="15" s="1"/>
  <c r="AF487" i="15"/>
  <c r="K487" i="15"/>
  <c r="F487" i="15"/>
  <c r="AF486" i="15"/>
  <c r="F486" i="15"/>
  <c r="AG486" i="15" s="1"/>
  <c r="AH486" i="15" s="1"/>
  <c r="AI486" i="15" s="1"/>
  <c r="AF483" i="15"/>
  <c r="G483" i="15"/>
  <c r="I483" i="15" s="1"/>
  <c r="F483" i="15"/>
  <c r="AG483" i="15" s="1"/>
  <c r="AH483" i="15" s="1"/>
  <c r="AI483" i="15" s="1"/>
  <c r="AF482" i="15"/>
  <c r="G482" i="15"/>
  <c r="I482" i="15" s="1"/>
  <c r="F482" i="15"/>
  <c r="AG482" i="15" s="1"/>
  <c r="AH482" i="15" s="1"/>
  <c r="AI482" i="15" s="1"/>
  <c r="AF481" i="15"/>
  <c r="F481" i="15"/>
  <c r="AG481" i="15" s="1"/>
  <c r="AH481" i="15" s="1"/>
  <c r="AI481" i="15" s="1"/>
  <c r="AF480" i="15"/>
  <c r="G480" i="15"/>
  <c r="I480" i="15" s="1"/>
  <c r="F480" i="15"/>
  <c r="AG480" i="15" s="1"/>
  <c r="AH480" i="15" s="1"/>
  <c r="AI480" i="15" s="1"/>
  <c r="AF479" i="15"/>
  <c r="F479" i="15"/>
  <c r="AG479" i="15" s="1"/>
  <c r="AH479" i="15" s="1"/>
  <c r="AI479" i="15" s="1"/>
  <c r="AF478" i="15"/>
  <c r="F478" i="15"/>
  <c r="AG478" i="15" s="1"/>
  <c r="AH478" i="15" s="1"/>
  <c r="AI478" i="15" s="1"/>
  <c r="AF477" i="15"/>
  <c r="F477" i="15"/>
  <c r="AG477" i="15" s="1"/>
  <c r="AH477" i="15" s="1"/>
  <c r="AI477" i="15" s="1"/>
  <c r="AF476" i="15"/>
  <c r="F476" i="15"/>
  <c r="AG476" i="15" s="1"/>
  <c r="AH476" i="15" s="1"/>
  <c r="AI476" i="15" s="1"/>
  <c r="AF475" i="15"/>
  <c r="F475" i="15"/>
  <c r="AG475" i="15" s="1"/>
  <c r="AH475" i="15" s="1"/>
  <c r="AI475" i="15" s="1"/>
  <c r="AF474" i="15"/>
  <c r="F474" i="15"/>
  <c r="AG474" i="15" s="1"/>
  <c r="AH474" i="15" s="1"/>
  <c r="AI474" i="15" s="1"/>
  <c r="AF473" i="15"/>
  <c r="K473" i="15"/>
  <c r="F473" i="15"/>
  <c r="AG473" i="15" s="1"/>
  <c r="AH473" i="15" s="1"/>
  <c r="AI473" i="15" s="1"/>
  <c r="AF472" i="15"/>
  <c r="K472" i="15"/>
  <c r="G472" i="15"/>
  <c r="I472" i="15" s="1"/>
  <c r="F472" i="15"/>
  <c r="AK472" i="15" s="1"/>
  <c r="AF471" i="15"/>
  <c r="K471" i="15"/>
  <c r="F471" i="15"/>
  <c r="AG471" i="15" s="1"/>
  <c r="AH471" i="15" s="1"/>
  <c r="AI471" i="15" s="1"/>
  <c r="AF470" i="15"/>
  <c r="K470" i="15"/>
  <c r="G470" i="15"/>
  <c r="I470" i="15" s="1"/>
  <c r="F470" i="15"/>
  <c r="AK470" i="15" s="1"/>
  <c r="AF469" i="15"/>
  <c r="K469" i="15"/>
  <c r="F469" i="15"/>
  <c r="AG469" i="15" s="1"/>
  <c r="AH469" i="15" s="1"/>
  <c r="AI469" i="15" s="1"/>
  <c r="AF468" i="15"/>
  <c r="K468" i="15"/>
  <c r="F468" i="15"/>
  <c r="AF467" i="15"/>
  <c r="K467" i="15"/>
  <c r="F467" i="15"/>
  <c r="AG467" i="15" s="1"/>
  <c r="AH467" i="15" s="1"/>
  <c r="AI467" i="15" s="1"/>
  <c r="AF466" i="15"/>
  <c r="K466" i="15"/>
  <c r="G466" i="15"/>
  <c r="I466" i="15" s="1"/>
  <c r="F466" i="15"/>
  <c r="AK466" i="15" s="1"/>
  <c r="AF465" i="15"/>
  <c r="K465" i="15"/>
  <c r="F465" i="15"/>
  <c r="AG465" i="15" s="1"/>
  <c r="AH465" i="15" s="1"/>
  <c r="AI465" i="15" s="1"/>
  <c r="AF464" i="15"/>
  <c r="K464" i="15"/>
  <c r="F464" i="15"/>
  <c r="AK464" i="15" s="1"/>
  <c r="AF463" i="15"/>
  <c r="K463" i="15"/>
  <c r="G463" i="15"/>
  <c r="I463" i="15" s="1"/>
  <c r="F463" i="15"/>
  <c r="AG463" i="15" s="1"/>
  <c r="AH463" i="15" s="1"/>
  <c r="AI463" i="15" s="1"/>
  <c r="AF462" i="15"/>
  <c r="K462" i="15"/>
  <c r="F462" i="15"/>
  <c r="AK462" i="15" s="1"/>
  <c r="AF461" i="15"/>
  <c r="F461" i="15"/>
  <c r="AG461" i="15" s="1"/>
  <c r="AH461" i="15" s="1"/>
  <c r="AI461" i="15" s="1"/>
  <c r="AF458" i="15"/>
  <c r="F458" i="15"/>
  <c r="AG458" i="15" s="1"/>
  <c r="AH458" i="15" s="1"/>
  <c r="AI458" i="15" s="1"/>
  <c r="AF457" i="15"/>
  <c r="F457" i="15"/>
  <c r="AG457" i="15" s="1"/>
  <c r="AH457" i="15" s="1"/>
  <c r="AI457" i="15" s="1"/>
  <c r="AF456" i="15"/>
  <c r="F456" i="15"/>
  <c r="AG456" i="15" s="1"/>
  <c r="AH456" i="15" s="1"/>
  <c r="AI456" i="15" s="1"/>
  <c r="AF455" i="15"/>
  <c r="F455" i="15"/>
  <c r="AG455" i="15" s="1"/>
  <c r="AH455" i="15" s="1"/>
  <c r="AI455" i="15" s="1"/>
  <c r="AF454" i="15"/>
  <c r="F454" i="15"/>
  <c r="AG454" i="15" s="1"/>
  <c r="AH454" i="15" s="1"/>
  <c r="AI454" i="15" s="1"/>
  <c r="AF453" i="15"/>
  <c r="F453" i="15"/>
  <c r="AG453" i="15" s="1"/>
  <c r="AH453" i="15" s="1"/>
  <c r="AI453" i="15" s="1"/>
  <c r="AF452" i="15"/>
  <c r="F452" i="15"/>
  <c r="AG452" i="15" s="1"/>
  <c r="AH452" i="15" s="1"/>
  <c r="AI452" i="15" s="1"/>
  <c r="AF451" i="15"/>
  <c r="F451" i="15"/>
  <c r="AG451" i="15" s="1"/>
  <c r="AH451" i="15" s="1"/>
  <c r="AI451" i="15" s="1"/>
  <c r="AF450" i="15"/>
  <c r="F450" i="15"/>
  <c r="AG450" i="15" s="1"/>
  <c r="AH450" i="15" s="1"/>
  <c r="AI450" i="15" s="1"/>
  <c r="AF449" i="15"/>
  <c r="F449" i="15"/>
  <c r="AG449" i="15" s="1"/>
  <c r="AH449" i="15" s="1"/>
  <c r="AI449" i="15" s="1"/>
  <c r="AF448" i="15"/>
  <c r="K448" i="15"/>
  <c r="F448" i="15"/>
  <c r="AF447" i="15"/>
  <c r="K447" i="15"/>
  <c r="F447" i="15"/>
  <c r="AK447" i="15" s="1"/>
  <c r="AF446" i="15"/>
  <c r="K446" i="15"/>
  <c r="G446" i="15"/>
  <c r="I446" i="15" s="1"/>
  <c r="F446" i="15"/>
  <c r="AG446" i="15" s="1"/>
  <c r="AH446" i="15" s="1"/>
  <c r="AI446" i="15" s="1"/>
  <c r="AF445" i="15"/>
  <c r="K445" i="15"/>
  <c r="F445" i="15"/>
  <c r="AK445" i="15" s="1"/>
  <c r="AF444" i="15"/>
  <c r="K444" i="15"/>
  <c r="F444" i="15"/>
  <c r="AF443" i="15"/>
  <c r="K443" i="15"/>
  <c r="F443" i="15"/>
  <c r="AK443" i="15" s="1"/>
  <c r="AF442" i="15"/>
  <c r="K442" i="15"/>
  <c r="F442" i="15"/>
  <c r="AF441" i="15"/>
  <c r="K441" i="15"/>
  <c r="F441" i="15"/>
  <c r="AK441" i="15" s="1"/>
  <c r="AF440" i="15"/>
  <c r="K440" i="15"/>
  <c r="F440" i="15"/>
  <c r="AF439" i="15"/>
  <c r="K439" i="15"/>
  <c r="F439" i="15"/>
  <c r="AK439" i="15" s="1"/>
  <c r="AF438" i="15"/>
  <c r="K438" i="15"/>
  <c r="G438" i="15"/>
  <c r="I438" i="15" s="1"/>
  <c r="F438" i="15"/>
  <c r="AG438" i="15" s="1"/>
  <c r="AH438" i="15" s="1"/>
  <c r="AI438" i="15" s="1"/>
  <c r="AF437" i="15"/>
  <c r="K437" i="15"/>
  <c r="F437" i="15"/>
  <c r="AK437" i="15" s="1"/>
  <c r="AF436" i="15"/>
  <c r="F436" i="15"/>
  <c r="AG436" i="15" s="1"/>
  <c r="AH436" i="15" s="1"/>
  <c r="AI436" i="15" s="1"/>
  <c r="AF433" i="15"/>
  <c r="G433" i="15"/>
  <c r="I433" i="15" s="1"/>
  <c r="F433" i="15"/>
  <c r="AG433" i="15" s="1"/>
  <c r="AH433" i="15" s="1"/>
  <c r="AI433" i="15" s="1"/>
  <c r="AF432" i="15"/>
  <c r="F432" i="15"/>
  <c r="AF431" i="15"/>
  <c r="G431" i="15"/>
  <c r="I431" i="15" s="1"/>
  <c r="F431" i="15"/>
  <c r="AG431" i="15" s="1"/>
  <c r="AH431" i="15" s="1"/>
  <c r="AI431" i="15" s="1"/>
  <c r="AF430" i="15"/>
  <c r="F430" i="15"/>
  <c r="AF429" i="15"/>
  <c r="G429" i="15"/>
  <c r="I429" i="15" s="1"/>
  <c r="F429" i="15"/>
  <c r="AG429" i="15" s="1"/>
  <c r="AH429" i="15" s="1"/>
  <c r="AI429" i="15" s="1"/>
  <c r="AF428" i="15"/>
  <c r="F428" i="15"/>
  <c r="AG428" i="15" s="1"/>
  <c r="AH428" i="15" s="1"/>
  <c r="AI428" i="15" s="1"/>
  <c r="AF427" i="15"/>
  <c r="G427" i="15"/>
  <c r="I427" i="15" s="1"/>
  <c r="F427" i="15"/>
  <c r="AG427" i="15" s="1"/>
  <c r="AH427" i="15" s="1"/>
  <c r="AI427" i="15" s="1"/>
  <c r="AF426" i="15"/>
  <c r="F426" i="15"/>
  <c r="AF425" i="15"/>
  <c r="G425" i="15"/>
  <c r="I425" i="15" s="1"/>
  <c r="F425" i="15"/>
  <c r="AG425" i="15" s="1"/>
  <c r="AH425" i="15" s="1"/>
  <c r="AI425" i="15" s="1"/>
  <c r="AF424" i="15"/>
  <c r="G424" i="15"/>
  <c r="I424" i="15" s="1"/>
  <c r="F424" i="15"/>
  <c r="AG424" i="15" s="1"/>
  <c r="AH424" i="15" s="1"/>
  <c r="AI424" i="15" s="1"/>
  <c r="AF423" i="15"/>
  <c r="K423" i="15"/>
  <c r="F423" i="15"/>
  <c r="AG423" i="15" s="1"/>
  <c r="AH423" i="15" s="1"/>
  <c r="AI423" i="15" s="1"/>
  <c r="AF422" i="15"/>
  <c r="K422" i="15"/>
  <c r="F422" i="15"/>
  <c r="AF421" i="15"/>
  <c r="K421" i="15"/>
  <c r="F421" i="15"/>
  <c r="AG421" i="15" s="1"/>
  <c r="AH421" i="15" s="1"/>
  <c r="AI421" i="15" s="1"/>
  <c r="AF420" i="15"/>
  <c r="K420" i="15"/>
  <c r="F420" i="15"/>
  <c r="AK420" i="15" s="1"/>
  <c r="AF419" i="15"/>
  <c r="K419" i="15"/>
  <c r="G419" i="15"/>
  <c r="I419" i="15" s="1"/>
  <c r="F419" i="15"/>
  <c r="AG419" i="15" s="1"/>
  <c r="AH419" i="15" s="1"/>
  <c r="AI419" i="15" s="1"/>
  <c r="AF418" i="15"/>
  <c r="K418" i="15"/>
  <c r="F418" i="15"/>
  <c r="AK418" i="15" s="1"/>
  <c r="AF417" i="15"/>
  <c r="K417" i="15"/>
  <c r="G417" i="15"/>
  <c r="I417" i="15" s="1"/>
  <c r="F417" i="15"/>
  <c r="AG417" i="15" s="1"/>
  <c r="AH417" i="15" s="1"/>
  <c r="AI417" i="15" s="1"/>
  <c r="AF416" i="15"/>
  <c r="K416" i="15"/>
  <c r="F416" i="15"/>
  <c r="AK416" i="15" s="1"/>
  <c r="AF415" i="15"/>
  <c r="K415" i="15"/>
  <c r="F415" i="15"/>
  <c r="AG415" i="15" s="1"/>
  <c r="AH415" i="15" s="1"/>
  <c r="AI415" i="15" s="1"/>
  <c r="AF414" i="15"/>
  <c r="K414" i="15"/>
  <c r="F414" i="15"/>
  <c r="AF413" i="15"/>
  <c r="K413" i="15"/>
  <c r="F413" i="15"/>
  <c r="AG413" i="15" s="1"/>
  <c r="AH413" i="15" s="1"/>
  <c r="AI413" i="15" s="1"/>
  <c r="AF412" i="15"/>
  <c r="K412" i="15"/>
  <c r="G412" i="15"/>
  <c r="I412" i="15" s="1"/>
  <c r="F412" i="15"/>
  <c r="AK412" i="15" s="1"/>
  <c r="AF411" i="15"/>
  <c r="F411" i="15"/>
  <c r="AG411" i="15" s="1"/>
  <c r="AH411" i="15" s="1"/>
  <c r="AI411" i="15" s="1"/>
  <c r="AF408" i="15"/>
  <c r="F408" i="15"/>
  <c r="AG408" i="15" s="1"/>
  <c r="AH408" i="15" s="1"/>
  <c r="AI408" i="15" s="1"/>
  <c r="AF407" i="15"/>
  <c r="F407" i="15"/>
  <c r="AF406" i="15"/>
  <c r="G406" i="15"/>
  <c r="I406" i="15" s="1"/>
  <c r="F406" i="15"/>
  <c r="AG406" i="15" s="1"/>
  <c r="AH406" i="15" s="1"/>
  <c r="AI406" i="15" s="1"/>
  <c r="AF405" i="15"/>
  <c r="F405" i="15"/>
  <c r="AG405" i="15" s="1"/>
  <c r="AH405" i="15" s="1"/>
  <c r="AI405" i="15" s="1"/>
  <c r="AF404" i="15"/>
  <c r="F404" i="15"/>
  <c r="AG404" i="15" s="1"/>
  <c r="AH404" i="15" s="1"/>
  <c r="AI404" i="15" s="1"/>
  <c r="AF403" i="15"/>
  <c r="G403" i="15"/>
  <c r="I403" i="15" s="1"/>
  <c r="F403" i="15"/>
  <c r="AG403" i="15" s="1"/>
  <c r="AH403" i="15" s="1"/>
  <c r="AI403" i="15" s="1"/>
  <c r="AF402" i="15"/>
  <c r="F402" i="15"/>
  <c r="AG402" i="15" s="1"/>
  <c r="AH402" i="15" s="1"/>
  <c r="AI402" i="15" s="1"/>
  <c r="AF401" i="15"/>
  <c r="F401" i="15"/>
  <c r="AG401" i="15" s="1"/>
  <c r="AH401" i="15" s="1"/>
  <c r="AI401" i="15" s="1"/>
  <c r="AF400" i="15"/>
  <c r="G400" i="15"/>
  <c r="I400" i="15" s="1"/>
  <c r="F400" i="15"/>
  <c r="AG400" i="15" s="1"/>
  <c r="AH400" i="15" s="1"/>
  <c r="AI400" i="15" s="1"/>
  <c r="AF399" i="15"/>
  <c r="F399" i="15"/>
  <c r="AG399" i="15" s="1"/>
  <c r="AH399" i="15" s="1"/>
  <c r="AI399" i="15" s="1"/>
  <c r="AF398" i="15"/>
  <c r="K398" i="15"/>
  <c r="F398" i="15"/>
  <c r="AG398" i="15" s="1"/>
  <c r="AH398" i="15" s="1"/>
  <c r="AI398" i="15" s="1"/>
  <c r="AF397" i="15"/>
  <c r="K397" i="15"/>
  <c r="F397" i="15"/>
  <c r="AK397" i="15" s="1"/>
  <c r="AF396" i="15"/>
  <c r="K396" i="15"/>
  <c r="F396" i="15"/>
  <c r="AF395" i="15"/>
  <c r="K395" i="15"/>
  <c r="F395" i="15"/>
  <c r="AK395" i="15" s="1"/>
  <c r="AF394" i="15"/>
  <c r="K394" i="15"/>
  <c r="F394" i="15"/>
  <c r="AF393" i="15"/>
  <c r="K393" i="15"/>
  <c r="F393" i="15"/>
  <c r="AK393" i="15" s="1"/>
  <c r="AF392" i="15"/>
  <c r="K392" i="15"/>
  <c r="F392" i="15"/>
  <c r="AF391" i="15"/>
  <c r="K391" i="15"/>
  <c r="F391" i="15"/>
  <c r="AK391" i="15" s="1"/>
  <c r="AF390" i="15"/>
  <c r="K390" i="15"/>
  <c r="F390" i="15"/>
  <c r="AF389" i="15"/>
  <c r="K389" i="15"/>
  <c r="F389" i="15"/>
  <c r="AK389" i="15" s="1"/>
  <c r="AK388" i="15"/>
  <c r="AF388" i="15"/>
  <c r="K388" i="15"/>
  <c r="F388" i="15"/>
  <c r="AF387" i="15"/>
  <c r="K387" i="15"/>
  <c r="F387" i="15"/>
  <c r="AK387" i="15" s="1"/>
  <c r="AF386" i="15"/>
  <c r="F386" i="15"/>
  <c r="AG386" i="15" s="1"/>
  <c r="AH386" i="15" s="1"/>
  <c r="AI386" i="15" s="1"/>
  <c r="AF383" i="15"/>
  <c r="F383" i="15"/>
  <c r="AG383" i="15" s="1"/>
  <c r="AH383" i="15" s="1"/>
  <c r="AI383" i="15" s="1"/>
  <c r="AF382" i="15"/>
  <c r="F382" i="15"/>
  <c r="AG382" i="15" s="1"/>
  <c r="AH382" i="15" s="1"/>
  <c r="AI382" i="15" s="1"/>
  <c r="AF381" i="15"/>
  <c r="F381" i="15"/>
  <c r="AG381" i="15" s="1"/>
  <c r="AH381" i="15" s="1"/>
  <c r="AI381" i="15" s="1"/>
  <c r="AF380" i="15"/>
  <c r="F380" i="15"/>
  <c r="AG380" i="15" s="1"/>
  <c r="AH380" i="15" s="1"/>
  <c r="AI380" i="15" s="1"/>
  <c r="AF379" i="15"/>
  <c r="F379" i="15"/>
  <c r="AG379" i="15" s="1"/>
  <c r="AH379" i="15" s="1"/>
  <c r="AI379" i="15" s="1"/>
  <c r="AF378" i="15"/>
  <c r="F378" i="15"/>
  <c r="AG378" i="15" s="1"/>
  <c r="AH378" i="15" s="1"/>
  <c r="AI378" i="15" s="1"/>
  <c r="AF377" i="15"/>
  <c r="F377" i="15"/>
  <c r="AG377" i="15" s="1"/>
  <c r="AH377" i="15" s="1"/>
  <c r="AI377" i="15" s="1"/>
  <c r="AF376" i="15"/>
  <c r="F376" i="15"/>
  <c r="AG376" i="15" s="1"/>
  <c r="AH376" i="15" s="1"/>
  <c r="AI376" i="15" s="1"/>
  <c r="AF375" i="15"/>
  <c r="F375" i="15"/>
  <c r="AG375" i="15" s="1"/>
  <c r="AH375" i="15" s="1"/>
  <c r="AI375" i="15" s="1"/>
  <c r="AF374" i="15"/>
  <c r="F374" i="15"/>
  <c r="AG374" i="15" s="1"/>
  <c r="AH374" i="15" s="1"/>
  <c r="AI374" i="15" s="1"/>
  <c r="AF373" i="15"/>
  <c r="K373" i="15"/>
  <c r="F373" i="15"/>
  <c r="AF372" i="15"/>
  <c r="K372" i="15"/>
  <c r="F372" i="15"/>
  <c r="AK372" i="15" s="1"/>
  <c r="AF371" i="15"/>
  <c r="K371" i="15"/>
  <c r="G371" i="15"/>
  <c r="I371" i="15" s="1"/>
  <c r="F371" i="15"/>
  <c r="AF370" i="15"/>
  <c r="K370" i="15"/>
  <c r="F370" i="15"/>
  <c r="AK370" i="15" s="1"/>
  <c r="AF369" i="15"/>
  <c r="K369" i="15"/>
  <c r="G369" i="15"/>
  <c r="I369" i="15" s="1"/>
  <c r="F369" i="15"/>
  <c r="AF368" i="15"/>
  <c r="K368" i="15"/>
  <c r="F368" i="15"/>
  <c r="AK368" i="15" s="1"/>
  <c r="AF367" i="15"/>
  <c r="K367" i="15"/>
  <c r="G367" i="15"/>
  <c r="I367" i="15" s="1"/>
  <c r="F367" i="15"/>
  <c r="AF366" i="15"/>
  <c r="K366" i="15"/>
  <c r="F366" i="15"/>
  <c r="AK366" i="15" s="1"/>
  <c r="AF365" i="15"/>
  <c r="K365" i="15"/>
  <c r="F365" i="15"/>
  <c r="AF364" i="15"/>
  <c r="K364" i="15"/>
  <c r="F364" i="15"/>
  <c r="AK364" i="15" s="1"/>
  <c r="AF363" i="15"/>
  <c r="K363" i="15"/>
  <c r="F363" i="15"/>
  <c r="AF362" i="15"/>
  <c r="K362" i="15"/>
  <c r="F362" i="15"/>
  <c r="AK362" i="15" s="1"/>
  <c r="AF361" i="15"/>
  <c r="F361" i="15"/>
  <c r="AG361" i="15" s="1"/>
  <c r="AH361" i="15" s="1"/>
  <c r="AI361" i="15" s="1"/>
  <c r="AF358" i="15"/>
  <c r="F358" i="15"/>
  <c r="AG358" i="15" s="1"/>
  <c r="AH358" i="15" s="1"/>
  <c r="AI358" i="15" s="1"/>
  <c r="AF357" i="15"/>
  <c r="F357" i="15"/>
  <c r="AG357" i="15" s="1"/>
  <c r="AH357" i="15" s="1"/>
  <c r="AI357" i="15" s="1"/>
  <c r="AF356" i="15"/>
  <c r="F356" i="15"/>
  <c r="AG356" i="15" s="1"/>
  <c r="AH356" i="15" s="1"/>
  <c r="AI356" i="15" s="1"/>
  <c r="AF355" i="15"/>
  <c r="F355" i="15"/>
  <c r="AG355" i="15" s="1"/>
  <c r="AH355" i="15" s="1"/>
  <c r="AI355" i="15" s="1"/>
  <c r="AF354" i="15"/>
  <c r="F354" i="15"/>
  <c r="AG354" i="15" s="1"/>
  <c r="AH354" i="15" s="1"/>
  <c r="AI354" i="15" s="1"/>
  <c r="AF353" i="15"/>
  <c r="F353" i="15"/>
  <c r="AG353" i="15" s="1"/>
  <c r="AH353" i="15" s="1"/>
  <c r="AI353" i="15" s="1"/>
  <c r="AF352" i="15"/>
  <c r="F352" i="15"/>
  <c r="AG352" i="15" s="1"/>
  <c r="AH352" i="15" s="1"/>
  <c r="AI352" i="15" s="1"/>
  <c r="AF351" i="15"/>
  <c r="F351" i="15"/>
  <c r="AG351" i="15" s="1"/>
  <c r="AH351" i="15" s="1"/>
  <c r="AI351" i="15" s="1"/>
  <c r="AF350" i="15"/>
  <c r="F350" i="15"/>
  <c r="AG350" i="15" s="1"/>
  <c r="AH350" i="15" s="1"/>
  <c r="AI350" i="15" s="1"/>
  <c r="AF349" i="15"/>
  <c r="F349" i="15"/>
  <c r="AG349" i="15" s="1"/>
  <c r="AH349" i="15" s="1"/>
  <c r="AI349" i="15" s="1"/>
  <c r="AF348" i="15"/>
  <c r="K348" i="15"/>
  <c r="F348" i="15"/>
  <c r="AF347" i="15"/>
  <c r="K347" i="15"/>
  <c r="F347" i="15"/>
  <c r="AK347" i="15" s="1"/>
  <c r="AK346" i="15"/>
  <c r="AF346" i="15"/>
  <c r="K346" i="15"/>
  <c r="F346" i="15"/>
  <c r="AF345" i="15"/>
  <c r="K345" i="15"/>
  <c r="F345" i="15"/>
  <c r="AK345" i="15" s="1"/>
  <c r="AF344" i="15"/>
  <c r="K344" i="15"/>
  <c r="F344" i="15"/>
  <c r="AF343" i="15"/>
  <c r="K343" i="15"/>
  <c r="F343" i="15"/>
  <c r="AK343" i="15" s="1"/>
  <c r="AF342" i="15"/>
  <c r="K342" i="15"/>
  <c r="F342" i="15"/>
  <c r="AF341" i="15"/>
  <c r="K341" i="15"/>
  <c r="F341" i="15"/>
  <c r="AK341" i="15" s="1"/>
  <c r="AF340" i="15"/>
  <c r="K340" i="15"/>
  <c r="F340" i="15"/>
  <c r="AF339" i="15"/>
  <c r="K339" i="15"/>
  <c r="F339" i="15"/>
  <c r="AK339" i="15" s="1"/>
  <c r="AK338" i="15"/>
  <c r="AF338" i="15"/>
  <c r="K338" i="15"/>
  <c r="F338" i="15"/>
  <c r="AF337" i="15"/>
  <c r="K337" i="15"/>
  <c r="F337" i="15"/>
  <c r="AK337" i="15" s="1"/>
  <c r="AF336" i="15"/>
  <c r="F336" i="15"/>
  <c r="AG336" i="15" s="1"/>
  <c r="AH336" i="15" s="1"/>
  <c r="AI336" i="15" s="1"/>
  <c r="AF333" i="15"/>
  <c r="F333" i="15"/>
  <c r="AG333" i="15" s="1"/>
  <c r="AH333" i="15" s="1"/>
  <c r="AI333" i="15" s="1"/>
  <c r="AF332" i="15"/>
  <c r="F332" i="15"/>
  <c r="AG332" i="15" s="1"/>
  <c r="AH332" i="15" s="1"/>
  <c r="AI332" i="15" s="1"/>
  <c r="AF331" i="15"/>
  <c r="F331" i="15"/>
  <c r="AG331" i="15" s="1"/>
  <c r="AH331" i="15" s="1"/>
  <c r="AI331" i="15" s="1"/>
  <c r="AF330" i="15"/>
  <c r="F330" i="15"/>
  <c r="AG330" i="15" s="1"/>
  <c r="AH330" i="15" s="1"/>
  <c r="AI330" i="15" s="1"/>
  <c r="AF329" i="15"/>
  <c r="F329" i="15"/>
  <c r="AG329" i="15" s="1"/>
  <c r="AH329" i="15" s="1"/>
  <c r="AI329" i="15" s="1"/>
  <c r="AF328" i="15"/>
  <c r="F328" i="15"/>
  <c r="AG328" i="15" s="1"/>
  <c r="AH328" i="15" s="1"/>
  <c r="AI328" i="15" s="1"/>
  <c r="AF327" i="15"/>
  <c r="F327" i="15"/>
  <c r="AG327" i="15" s="1"/>
  <c r="AH327" i="15" s="1"/>
  <c r="AI327" i="15" s="1"/>
  <c r="AF326" i="15"/>
  <c r="F326" i="15"/>
  <c r="AG326" i="15" s="1"/>
  <c r="AH326" i="15" s="1"/>
  <c r="AI326" i="15" s="1"/>
  <c r="AF325" i="15"/>
  <c r="F325" i="15"/>
  <c r="AG325" i="15" s="1"/>
  <c r="AH325" i="15" s="1"/>
  <c r="AI325" i="15" s="1"/>
  <c r="AF324" i="15"/>
  <c r="F324" i="15"/>
  <c r="AG324" i="15" s="1"/>
  <c r="AH324" i="15" s="1"/>
  <c r="AI324" i="15" s="1"/>
  <c r="AK323" i="15"/>
  <c r="AF323" i="15"/>
  <c r="K323" i="15"/>
  <c r="F323" i="15"/>
  <c r="AG323" i="15" s="1"/>
  <c r="AH323" i="15" s="1"/>
  <c r="AI323" i="15" s="1"/>
  <c r="AF322" i="15"/>
  <c r="K322" i="15"/>
  <c r="F322" i="15"/>
  <c r="AK322" i="15" s="1"/>
  <c r="AK321" i="15"/>
  <c r="AF321" i="15"/>
  <c r="K321" i="15"/>
  <c r="F321" i="15"/>
  <c r="AG321" i="15" s="1"/>
  <c r="AH321" i="15" s="1"/>
  <c r="AI321" i="15" s="1"/>
  <c r="AF320" i="15"/>
  <c r="K320" i="15"/>
  <c r="F320" i="15"/>
  <c r="AK320" i="15" s="1"/>
  <c r="AK319" i="15"/>
  <c r="AF319" i="15"/>
  <c r="K319" i="15"/>
  <c r="F319" i="15"/>
  <c r="AG319" i="15" s="1"/>
  <c r="AH319" i="15" s="1"/>
  <c r="AI319" i="15" s="1"/>
  <c r="AF318" i="15"/>
  <c r="K318" i="15"/>
  <c r="F318" i="15"/>
  <c r="AK318" i="15" s="1"/>
  <c r="AK317" i="15"/>
  <c r="AF317" i="15"/>
  <c r="K317" i="15"/>
  <c r="F317" i="15"/>
  <c r="AG317" i="15" s="1"/>
  <c r="AH317" i="15" s="1"/>
  <c r="AI317" i="15" s="1"/>
  <c r="AF316" i="15"/>
  <c r="K316" i="15"/>
  <c r="F316" i="15"/>
  <c r="AK316" i="15" s="1"/>
  <c r="AK315" i="15"/>
  <c r="AF315" i="15"/>
  <c r="K315" i="15"/>
  <c r="F315" i="15"/>
  <c r="AG315" i="15" s="1"/>
  <c r="AH315" i="15" s="1"/>
  <c r="AI315" i="15" s="1"/>
  <c r="AF314" i="15"/>
  <c r="K314" i="15"/>
  <c r="F314" i="15"/>
  <c r="AK314" i="15" s="1"/>
  <c r="AK313" i="15"/>
  <c r="AF313" i="15"/>
  <c r="K313" i="15"/>
  <c r="F313" i="15"/>
  <c r="AG313" i="15" s="1"/>
  <c r="AH313" i="15" s="1"/>
  <c r="AI313" i="15" s="1"/>
  <c r="AF312" i="15"/>
  <c r="K312" i="15"/>
  <c r="F312" i="15"/>
  <c r="AK312" i="15" s="1"/>
  <c r="AF311" i="15"/>
  <c r="F311" i="15"/>
  <c r="AG311" i="15" s="1"/>
  <c r="AH311" i="15" s="1"/>
  <c r="AI311" i="15" s="1"/>
  <c r="AF308" i="15"/>
  <c r="F308" i="15"/>
  <c r="AG308" i="15" s="1"/>
  <c r="AH308" i="15" s="1"/>
  <c r="AI308" i="15" s="1"/>
  <c r="AF307" i="15"/>
  <c r="F307" i="15"/>
  <c r="AG307" i="15" s="1"/>
  <c r="AH307" i="15" s="1"/>
  <c r="AI307" i="15" s="1"/>
  <c r="AF306" i="15"/>
  <c r="F306" i="15"/>
  <c r="AG306" i="15" s="1"/>
  <c r="AH306" i="15" s="1"/>
  <c r="AI306" i="15" s="1"/>
  <c r="AF305" i="15"/>
  <c r="F305" i="15"/>
  <c r="AG305" i="15" s="1"/>
  <c r="AH305" i="15" s="1"/>
  <c r="AI305" i="15" s="1"/>
  <c r="AF304" i="15"/>
  <c r="F304" i="15"/>
  <c r="AG304" i="15" s="1"/>
  <c r="AH304" i="15" s="1"/>
  <c r="AI304" i="15" s="1"/>
  <c r="AF303" i="15"/>
  <c r="F303" i="15"/>
  <c r="AG303" i="15" s="1"/>
  <c r="AH303" i="15" s="1"/>
  <c r="AI303" i="15" s="1"/>
  <c r="AF302" i="15"/>
  <c r="F302" i="15"/>
  <c r="AG302" i="15" s="1"/>
  <c r="AH302" i="15" s="1"/>
  <c r="AI302" i="15" s="1"/>
  <c r="AF301" i="15"/>
  <c r="F301" i="15"/>
  <c r="AG301" i="15" s="1"/>
  <c r="AH301" i="15" s="1"/>
  <c r="AI301" i="15" s="1"/>
  <c r="AF300" i="15"/>
  <c r="F300" i="15"/>
  <c r="AG300" i="15" s="1"/>
  <c r="AH300" i="15" s="1"/>
  <c r="AI300" i="15" s="1"/>
  <c r="AF299" i="15"/>
  <c r="F299" i="15"/>
  <c r="AG299" i="15" s="1"/>
  <c r="AH299" i="15" s="1"/>
  <c r="AI299" i="15" s="1"/>
  <c r="AF298" i="15"/>
  <c r="K298" i="15"/>
  <c r="F298" i="15"/>
  <c r="AK298" i="15" s="1"/>
  <c r="AF297" i="15"/>
  <c r="K297" i="15"/>
  <c r="F297" i="15"/>
  <c r="AK297" i="15" s="1"/>
  <c r="AK296" i="15"/>
  <c r="AF296" i="15"/>
  <c r="K296" i="15"/>
  <c r="F296" i="15"/>
  <c r="AF295" i="15"/>
  <c r="K295" i="15"/>
  <c r="F295" i="15"/>
  <c r="AK295" i="15" s="1"/>
  <c r="AF294" i="15"/>
  <c r="K294" i="15"/>
  <c r="F294" i="15"/>
  <c r="AF293" i="15"/>
  <c r="K293" i="15"/>
  <c r="F293" i="15"/>
  <c r="AK293" i="15" s="1"/>
  <c r="AF292" i="15"/>
  <c r="K292" i="15"/>
  <c r="F292" i="15"/>
  <c r="AF291" i="15"/>
  <c r="K291" i="15"/>
  <c r="F291" i="15"/>
  <c r="AK291" i="15" s="1"/>
  <c r="AF290" i="15"/>
  <c r="K290" i="15"/>
  <c r="F290" i="15"/>
  <c r="AF289" i="15"/>
  <c r="K289" i="15"/>
  <c r="F289" i="15"/>
  <c r="AK289" i="15" s="1"/>
  <c r="AK288" i="15"/>
  <c r="AF288" i="15"/>
  <c r="K288" i="15"/>
  <c r="F288" i="15"/>
  <c r="AF287" i="15"/>
  <c r="K287" i="15"/>
  <c r="F287" i="15"/>
  <c r="AK287" i="15" s="1"/>
  <c r="AF286" i="15"/>
  <c r="F286" i="15"/>
  <c r="AG286" i="15" s="1"/>
  <c r="AH286" i="15" s="1"/>
  <c r="AI286" i="15" s="1"/>
  <c r="AF283" i="15"/>
  <c r="F283" i="15"/>
  <c r="AG283" i="15" s="1"/>
  <c r="AH283" i="15" s="1"/>
  <c r="AI283" i="15" s="1"/>
  <c r="AF282" i="15"/>
  <c r="F282" i="15"/>
  <c r="AG282" i="15" s="1"/>
  <c r="AH282" i="15" s="1"/>
  <c r="AI282" i="15" s="1"/>
  <c r="AF281" i="15"/>
  <c r="F281" i="15"/>
  <c r="AG281" i="15" s="1"/>
  <c r="AH281" i="15" s="1"/>
  <c r="AI281" i="15" s="1"/>
  <c r="AF280" i="15"/>
  <c r="F280" i="15"/>
  <c r="AG280" i="15" s="1"/>
  <c r="AH280" i="15" s="1"/>
  <c r="AI280" i="15" s="1"/>
  <c r="AF279" i="15"/>
  <c r="F279" i="15"/>
  <c r="AG279" i="15" s="1"/>
  <c r="AH279" i="15" s="1"/>
  <c r="AI279" i="15" s="1"/>
  <c r="AF278" i="15"/>
  <c r="F278" i="15"/>
  <c r="AG278" i="15" s="1"/>
  <c r="AH278" i="15" s="1"/>
  <c r="AI278" i="15" s="1"/>
  <c r="AF277" i="15"/>
  <c r="F277" i="15"/>
  <c r="AG277" i="15" s="1"/>
  <c r="AH277" i="15" s="1"/>
  <c r="AI277" i="15" s="1"/>
  <c r="AF276" i="15"/>
  <c r="F276" i="15"/>
  <c r="AG276" i="15" s="1"/>
  <c r="AH276" i="15" s="1"/>
  <c r="AI276" i="15" s="1"/>
  <c r="AF275" i="15"/>
  <c r="F275" i="15"/>
  <c r="AG275" i="15" s="1"/>
  <c r="AH275" i="15" s="1"/>
  <c r="AI275" i="15" s="1"/>
  <c r="AF274" i="15"/>
  <c r="F274" i="15"/>
  <c r="AG274" i="15" s="1"/>
  <c r="AH274" i="15" s="1"/>
  <c r="AI274" i="15" s="1"/>
  <c r="AF273" i="15"/>
  <c r="K273" i="15"/>
  <c r="F273" i="15"/>
  <c r="AF272" i="15"/>
  <c r="K272" i="15"/>
  <c r="F272" i="15"/>
  <c r="AK272" i="15" s="1"/>
  <c r="AF271" i="15"/>
  <c r="K271" i="15"/>
  <c r="G271" i="15"/>
  <c r="I271" i="15" s="1"/>
  <c r="F271" i="15"/>
  <c r="AF270" i="15"/>
  <c r="K270" i="15"/>
  <c r="F270" i="15"/>
  <c r="AK270" i="15" s="1"/>
  <c r="AF269" i="15"/>
  <c r="K269" i="15"/>
  <c r="G269" i="15"/>
  <c r="I269" i="15" s="1"/>
  <c r="F269" i="15"/>
  <c r="AF268" i="15"/>
  <c r="K268" i="15"/>
  <c r="F268" i="15"/>
  <c r="AK268" i="15" s="1"/>
  <c r="AF267" i="15"/>
  <c r="K267" i="15"/>
  <c r="F267" i="15"/>
  <c r="AF266" i="15"/>
  <c r="K266" i="15"/>
  <c r="F266" i="15"/>
  <c r="AK266" i="15" s="1"/>
  <c r="AF265" i="15"/>
  <c r="K265" i="15"/>
  <c r="F265" i="15"/>
  <c r="AF264" i="15"/>
  <c r="K264" i="15"/>
  <c r="F264" i="15"/>
  <c r="AK264" i="15" s="1"/>
  <c r="AF263" i="15"/>
  <c r="K263" i="15"/>
  <c r="F263" i="15"/>
  <c r="AG263" i="15" s="1"/>
  <c r="AH263" i="15" s="1"/>
  <c r="AI263" i="15" s="1"/>
  <c r="AF262" i="15"/>
  <c r="K262" i="15"/>
  <c r="G262" i="15"/>
  <c r="I262" i="15" s="1"/>
  <c r="F262" i="15"/>
  <c r="AK262" i="15" s="1"/>
  <c r="AF261" i="15"/>
  <c r="G261" i="15"/>
  <c r="I261" i="15" s="1"/>
  <c r="F261" i="15"/>
  <c r="AF258" i="15"/>
  <c r="F258" i="15"/>
  <c r="AF257" i="15"/>
  <c r="F257" i="15"/>
  <c r="AG256" i="15"/>
  <c r="AH256" i="15" s="1"/>
  <c r="AI256" i="15" s="1"/>
  <c r="AF256" i="15"/>
  <c r="F256" i="15"/>
  <c r="G256" i="15" s="1"/>
  <c r="I256" i="15" s="1"/>
  <c r="AF255" i="15"/>
  <c r="F255" i="15"/>
  <c r="AF254" i="15"/>
  <c r="F254" i="15"/>
  <c r="AF253" i="15"/>
  <c r="F253" i="15"/>
  <c r="AG252" i="15"/>
  <c r="AH252" i="15" s="1"/>
  <c r="AI252" i="15" s="1"/>
  <c r="AF252" i="15"/>
  <c r="F252" i="15"/>
  <c r="G252" i="15" s="1"/>
  <c r="I252" i="15" s="1"/>
  <c r="AF251" i="15"/>
  <c r="F251" i="15"/>
  <c r="AG250" i="15"/>
  <c r="AH250" i="15" s="1"/>
  <c r="AI250" i="15" s="1"/>
  <c r="AF250" i="15"/>
  <c r="F250" i="15"/>
  <c r="G250" i="15" s="1"/>
  <c r="I250" i="15" s="1"/>
  <c r="AF249" i="15"/>
  <c r="F249" i="15"/>
  <c r="AF248" i="15"/>
  <c r="K248" i="15"/>
  <c r="F248" i="15"/>
  <c r="AG248" i="15" s="1"/>
  <c r="AH248" i="15" s="1"/>
  <c r="AI248" i="15" s="1"/>
  <c r="AF247" i="15"/>
  <c r="K247" i="15"/>
  <c r="G247" i="15"/>
  <c r="I247" i="15" s="1"/>
  <c r="F247" i="15"/>
  <c r="AK247" i="15" s="1"/>
  <c r="AF246" i="15"/>
  <c r="K246" i="15"/>
  <c r="F246" i="15"/>
  <c r="AG246" i="15" s="1"/>
  <c r="AH246" i="15" s="1"/>
  <c r="AI246" i="15" s="1"/>
  <c r="AF245" i="15"/>
  <c r="K245" i="15"/>
  <c r="F245" i="15"/>
  <c r="AK245" i="15" s="1"/>
  <c r="AF244" i="15"/>
  <c r="K244" i="15"/>
  <c r="F244" i="15"/>
  <c r="AG244" i="15" s="1"/>
  <c r="AH244" i="15" s="1"/>
  <c r="AI244" i="15" s="1"/>
  <c r="AF243" i="15"/>
  <c r="K243" i="15"/>
  <c r="G243" i="15"/>
  <c r="I243" i="15" s="1"/>
  <c r="F243" i="15"/>
  <c r="AK243" i="15" s="1"/>
  <c r="AF242" i="15"/>
  <c r="K242" i="15"/>
  <c r="F242" i="15"/>
  <c r="AG242" i="15" s="1"/>
  <c r="AH242" i="15" s="1"/>
  <c r="AI242" i="15" s="1"/>
  <c r="AF241" i="15"/>
  <c r="K241" i="15"/>
  <c r="F241" i="15"/>
  <c r="AF240" i="15"/>
  <c r="K240" i="15"/>
  <c r="F240" i="15"/>
  <c r="AG240" i="15" s="1"/>
  <c r="AH240" i="15" s="1"/>
  <c r="AI240" i="15" s="1"/>
  <c r="AF239" i="15"/>
  <c r="K239" i="15"/>
  <c r="G239" i="15"/>
  <c r="I239" i="15" s="1"/>
  <c r="F239" i="15"/>
  <c r="AK239" i="15" s="1"/>
  <c r="AF238" i="15"/>
  <c r="K238" i="15"/>
  <c r="F238" i="15"/>
  <c r="AG238" i="15" s="1"/>
  <c r="AH238" i="15" s="1"/>
  <c r="AI238" i="15" s="1"/>
  <c r="AF237" i="15"/>
  <c r="K237" i="15"/>
  <c r="G237" i="15"/>
  <c r="I237" i="15" s="1"/>
  <c r="F237" i="15"/>
  <c r="AK237" i="15" s="1"/>
  <c r="AF236" i="15"/>
  <c r="G236" i="15"/>
  <c r="I236" i="15" s="1"/>
  <c r="F236" i="15"/>
  <c r="AG236" i="15" s="1"/>
  <c r="AH236" i="15" s="1"/>
  <c r="AI236" i="15" s="1"/>
  <c r="AF233" i="15"/>
  <c r="F233" i="15"/>
  <c r="AF232" i="15"/>
  <c r="G232" i="15"/>
  <c r="I232" i="15" s="1"/>
  <c r="F232" i="15"/>
  <c r="AG232" i="15" s="1"/>
  <c r="AH232" i="15" s="1"/>
  <c r="AI232" i="15" s="1"/>
  <c r="AF231" i="15"/>
  <c r="F231" i="15"/>
  <c r="AG231" i="15" s="1"/>
  <c r="AH231" i="15" s="1"/>
  <c r="AI231" i="15" s="1"/>
  <c r="AF230" i="15"/>
  <c r="G230" i="15"/>
  <c r="I230" i="15" s="1"/>
  <c r="F230" i="15"/>
  <c r="AG230" i="15" s="1"/>
  <c r="AH230" i="15" s="1"/>
  <c r="AI230" i="15" s="1"/>
  <c r="AF229" i="15"/>
  <c r="F229" i="15"/>
  <c r="AF228" i="15"/>
  <c r="F228" i="15"/>
  <c r="AF227" i="15"/>
  <c r="F227" i="15"/>
  <c r="AF226" i="15"/>
  <c r="F226" i="15"/>
  <c r="AG225" i="15"/>
  <c r="AH225" i="15" s="1"/>
  <c r="AI225" i="15" s="1"/>
  <c r="AF225" i="15"/>
  <c r="F225" i="15"/>
  <c r="G225" i="15" s="1"/>
  <c r="I225" i="15" s="1"/>
  <c r="AF224" i="15"/>
  <c r="F224" i="15"/>
  <c r="AF223" i="15"/>
  <c r="K223" i="15"/>
  <c r="F223" i="15"/>
  <c r="AG223" i="15" s="1"/>
  <c r="AH223" i="15" s="1"/>
  <c r="AI223" i="15" s="1"/>
  <c r="AK222" i="15"/>
  <c r="AF222" i="15"/>
  <c r="K222" i="15"/>
  <c r="F222" i="15"/>
  <c r="AF221" i="15"/>
  <c r="K221" i="15"/>
  <c r="F221" i="15"/>
  <c r="AG221" i="15" s="1"/>
  <c r="AH221" i="15" s="1"/>
  <c r="AI221" i="15" s="1"/>
  <c r="AF220" i="15"/>
  <c r="K220" i="15"/>
  <c r="F220" i="15"/>
  <c r="AK220" i="15" s="1"/>
  <c r="AF219" i="15"/>
  <c r="K219" i="15"/>
  <c r="F219" i="15"/>
  <c r="AG219" i="15" s="1"/>
  <c r="AH219" i="15" s="1"/>
  <c r="AI219" i="15" s="1"/>
  <c r="AK218" i="15"/>
  <c r="AF218" i="15"/>
  <c r="K218" i="15"/>
  <c r="F218" i="15"/>
  <c r="AF217" i="15"/>
  <c r="K217" i="15"/>
  <c r="F217" i="15"/>
  <c r="AG217" i="15" s="1"/>
  <c r="AH217" i="15" s="1"/>
  <c r="AI217" i="15" s="1"/>
  <c r="AF216" i="15"/>
  <c r="K216" i="15"/>
  <c r="G216" i="15"/>
  <c r="I216" i="15" s="1"/>
  <c r="F216" i="15"/>
  <c r="AK216" i="15" s="1"/>
  <c r="AF215" i="15"/>
  <c r="K215" i="15"/>
  <c r="F215" i="15"/>
  <c r="AG215" i="15" s="1"/>
  <c r="AH215" i="15" s="1"/>
  <c r="AI215" i="15" s="1"/>
  <c r="AF214" i="15"/>
  <c r="K214" i="15"/>
  <c r="F214" i="15"/>
  <c r="AK214" i="15" s="1"/>
  <c r="AF213" i="15"/>
  <c r="K213" i="15"/>
  <c r="F213" i="15"/>
  <c r="AG213" i="15" s="1"/>
  <c r="AH213" i="15" s="1"/>
  <c r="AI213" i="15" s="1"/>
  <c r="AF212" i="15"/>
  <c r="K212" i="15"/>
  <c r="G212" i="15"/>
  <c r="I212" i="15" s="1"/>
  <c r="F212" i="15"/>
  <c r="AK212" i="15" s="1"/>
  <c r="AF211" i="15"/>
  <c r="F211" i="15"/>
  <c r="AF208" i="15"/>
  <c r="L208" i="15"/>
  <c r="F208" i="15"/>
  <c r="G208" i="15" s="1"/>
  <c r="I208" i="15" s="1"/>
  <c r="AF207" i="15"/>
  <c r="L207" i="15"/>
  <c r="G207" i="15"/>
  <c r="I207" i="15" s="1"/>
  <c r="F207" i="15"/>
  <c r="AG207" i="15" s="1"/>
  <c r="AH207" i="15" s="1"/>
  <c r="AI207" i="15" s="1"/>
  <c r="AF206" i="15"/>
  <c r="L206" i="15"/>
  <c r="G206" i="15"/>
  <c r="I206" i="15" s="1"/>
  <c r="F206" i="15"/>
  <c r="AG206" i="15" s="1"/>
  <c r="AH206" i="15" s="1"/>
  <c r="AI206" i="15" s="1"/>
  <c r="AF205" i="15"/>
  <c r="L205" i="15"/>
  <c r="G205" i="15"/>
  <c r="I205" i="15" s="1"/>
  <c r="F205" i="15"/>
  <c r="AG205" i="15" s="1"/>
  <c r="AH205" i="15" s="1"/>
  <c r="AI205" i="15" s="1"/>
  <c r="AF204" i="15"/>
  <c r="L204" i="15"/>
  <c r="G204" i="15"/>
  <c r="I204" i="15" s="1"/>
  <c r="F204" i="15"/>
  <c r="AG204" i="15" s="1"/>
  <c r="AH204" i="15" s="1"/>
  <c r="AI204" i="15" s="1"/>
  <c r="AF203" i="15"/>
  <c r="L203" i="15"/>
  <c r="G203" i="15"/>
  <c r="I203" i="15" s="1"/>
  <c r="F203" i="15"/>
  <c r="AG203" i="15" s="1"/>
  <c r="AH203" i="15" s="1"/>
  <c r="AI203" i="15" s="1"/>
  <c r="AF202" i="15"/>
  <c r="L202" i="15"/>
  <c r="G202" i="15"/>
  <c r="I202" i="15" s="1"/>
  <c r="F202" i="15"/>
  <c r="AG202" i="15" s="1"/>
  <c r="AH202" i="15" s="1"/>
  <c r="AI202" i="15" s="1"/>
  <c r="AF201" i="15"/>
  <c r="L201" i="15"/>
  <c r="G201" i="15"/>
  <c r="I201" i="15" s="1"/>
  <c r="F201" i="15"/>
  <c r="AG201" i="15" s="1"/>
  <c r="AH201" i="15" s="1"/>
  <c r="AI201" i="15" s="1"/>
  <c r="AF200" i="15"/>
  <c r="L200" i="15"/>
  <c r="G200" i="15"/>
  <c r="I200" i="15" s="1"/>
  <c r="F200" i="15"/>
  <c r="AG200" i="15" s="1"/>
  <c r="AH200" i="15" s="1"/>
  <c r="AI200" i="15" s="1"/>
  <c r="AF199" i="15"/>
  <c r="L199" i="15"/>
  <c r="G199" i="15"/>
  <c r="I199" i="15" s="1"/>
  <c r="F199" i="15"/>
  <c r="AG199" i="15" s="1"/>
  <c r="AH199" i="15" s="1"/>
  <c r="AI199" i="15" s="1"/>
  <c r="AF198" i="15"/>
  <c r="L198" i="15"/>
  <c r="K198" i="15"/>
  <c r="F198" i="15"/>
  <c r="AG198" i="15" s="1"/>
  <c r="AH198" i="15" s="1"/>
  <c r="AI198" i="15" s="1"/>
  <c r="AF197" i="15"/>
  <c r="L197" i="15"/>
  <c r="K197" i="15"/>
  <c r="F197" i="15"/>
  <c r="AF196" i="15"/>
  <c r="L196" i="15"/>
  <c r="K196" i="15"/>
  <c r="F196" i="15"/>
  <c r="AG196" i="15" s="1"/>
  <c r="AH196" i="15" s="1"/>
  <c r="AI196" i="15" s="1"/>
  <c r="AF195" i="15"/>
  <c r="L195" i="15"/>
  <c r="K195" i="15"/>
  <c r="G195" i="15"/>
  <c r="I195" i="15" s="1"/>
  <c r="F195" i="15"/>
  <c r="AG195" i="15" s="1"/>
  <c r="AH195" i="15" s="1"/>
  <c r="AI195" i="15" s="1"/>
  <c r="AF194" i="15"/>
  <c r="L194" i="15"/>
  <c r="K194" i="15"/>
  <c r="F194" i="15"/>
  <c r="AG194" i="15" s="1"/>
  <c r="AH194" i="15" s="1"/>
  <c r="AI194" i="15" s="1"/>
  <c r="AF193" i="15"/>
  <c r="L193" i="15"/>
  <c r="K193" i="15"/>
  <c r="F193" i="15"/>
  <c r="AF192" i="15"/>
  <c r="L192" i="15"/>
  <c r="K192" i="15"/>
  <c r="F192" i="15"/>
  <c r="AG192" i="15" s="1"/>
  <c r="AH192" i="15" s="1"/>
  <c r="AI192" i="15" s="1"/>
  <c r="AF191" i="15"/>
  <c r="L191" i="15"/>
  <c r="K191" i="15"/>
  <c r="G191" i="15"/>
  <c r="I191" i="15" s="1"/>
  <c r="F191" i="15"/>
  <c r="AG191" i="15" s="1"/>
  <c r="AH191" i="15" s="1"/>
  <c r="AI191" i="15" s="1"/>
  <c r="AF190" i="15"/>
  <c r="L190" i="15"/>
  <c r="K190" i="15"/>
  <c r="F190" i="15"/>
  <c r="AG190" i="15" s="1"/>
  <c r="AH190" i="15" s="1"/>
  <c r="AI190" i="15" s="1"/>
  <c r="AF189" i="15"/>
  <c r="L189" i="15"/>
  <c r="K189" i="15"/>
  <c r="F189" i="15"/>
  <c r="AF188" i="15"/>
  <c r="L188" i="15"/>
  <c r="K188" i="15"/>
  <c r="F188" i="15"/>
  <c r="AG188" i="15" s="1"/>
  <c r="AH188" i="15" s="1"/>
  <c r="AI188" i="15" s="1"/>
  <c r="AF187" i="15"/>
  <c r="L187" i="15"/>
  <c r="K187" i="15"/>
  <c r="G187" i="15"/>
  <c r="I187" i="15" s="1"/>
  <c r="F187" i="15"/>
  <c r="AG187" i="15" s="1"/>
  <c r="AH187" i="15" s="1"/>
  <c r="AI187" i="15" s="1"/>
  <c r="AF186" i="15"/>
  <c r="L186" i="15"/>
  <c r="F186" i="15"/>
  <c r="G186" i="15" s="1"/>
  <c r="I186" i="15" s="1"/>
  <c r="AF183" i="15"/>
  <c r="L183" i="15"/>
  <c r="F183" i="15"/>
  <c r="G183" i="15" s="1"/>
  <c r="I183" i="15" s="1"/>
  <c r="AF182" i="15"/>
  <c r="L182" i="15"/>
  <c r="F182" i="15"/>
  <c r="G182" i="15" s="1"/>
  <c r="I182" i="15" s="1"/>
  <c r="AF181" i="15"/>
  <c r="L181" i="15"/>
  <c r="F181" i="15"/>
  <c r="G181" i="15" s="1"/>
  <c r="I181" i="15" s="1"/>
  <c r="AF180" i="15"/>
  <c r="L180" i="15"/>
  <c r="F180" i="15"/>
  <c r="G180" i="15" s="1"/>
  <c r="I180" i="15" s="1"/>
  <c r="AF179" i="15"/>
  <c r="L179" i="15"/>
  <c r="F179" i="15"/>
  <c r="G179" i="15" s="1"/>
  <c r="I179" i="15" s="1"/>
  <c r="AF178" i="15"/>
  <c r="L178" i="15"/>
  <c r="F178" i="15"/>
  <c r="G178" i="15" s="1"/>
  <c r="I178" i="15" s="1"/>
  <c r="AF177" i="15"/>
  <c r="L177" i="15"/>
  <c r="F177" i="15"/>
  <c r="G177" i="15" s="1"/>
  <c r="I177" i="15" s="1"/>
  <c r="AF176" i="15"/>
  <c r="L176" i="15"/>
  <c r="F176" i="15"/>
  <c r="G176" i="15" s="1"/>
  <c r="I176" i="15" s="1"/>
  <c r="AF175" i="15"/>
  <c r="L175" i="15"/>
  <c r="F175" i="15"/>
  <c r="AF174" i="15"/>
  <c r="L174" i="15"/>
  <c r="F174" i="15"/>
  <c r="AF173" i="15"/>
  <c r="L173" i="15"/>
  <c r="K173" i="15"/>
  <c r="F173" i="15"/>
  <c r="AG173" i="15" s="1"/>
  <c r="AH173" i="15" s="1"/>
  <c r="AI173" i="15" s="1"/>
  <c r="AF172" i="15"/>
  <c r="L172" i="15"/>
  <c r="K172" i="15"/>
  <c r="F172" i="15"/>
  <c r="AF171" i="15"/>
  <c r="L171" i="15"/>
  <c r="K171" i="15"/>
  <c r="F171" i="15"/>
  <c r="AG171" i="15" s="1"/>
  <c r="AH171" i="15" s="1"/>
  <c r="AI171" i="15" s="1"/>
  <c r="AF170" i="15"/>
  <c r="L170" i="15"/>
  <c r="K170" i="15"/>
  <c r="G170" i="15"/>
  <c r="I170" i="15" s="1"/>
  <c r="F170" i="15"/>
  <c r="AG170" i="15" s="1"/>
  <c r="AH170" i="15" s="1"/>
  <c r="AI170" i="15" s="1"/>
  <c r="AF169" i="15"/>
  <c r="L169" i="15"/>
  <c r="K169" i="15"/>
  <c r="F169" i="15"/>
  <c r="AG169" i="15" s="1"/>
  <c r="AH169" i="15" s="1"/>
  <c r="AI169" i="15" s="1"/>
  <c r="AF168" i="15"/>
  <c r="L168" i="15"/>
  <c r="K168" i="15"/>
  <c r="G168" i="15"/>
  <c r="I168" i="15" s="1"/>
  <c r="F168" i="15"/>
  <c r="AG168" i="15" s="1"/>
  <c r="AH168" i="15" s="1"/>
  <c r="AI168" i="15" s="1"/>
  <c r="AF167" i="15"/>
  <c r="L167" i="15"/>
  <c r="K167" i="15"/>
  <c r="F167" i="15"/>
  <c r="AG167" i="15" s="1"/>
  <c r="AH167" i="15" s="1"/>
  <c r="AI167" i="15" s="1"/>
  <c r="AF166" i="15"/>
  <c r="L166" i="15"/>
  <c r="K166" i="15"/>
  <c r="F166" i="15"/>
  <c r="AF165" i="15"/>
  <c r="L165" i="15"/>
  <c r="K165" i="15"/>
  <c r="F165" i="15"/>
  <c r="AG165" i="15" s="1"/>
  <c r="AH165" i="15" s="1"/>
  <c r="AI165" i="15" s="1"/>
  <c r="AF164" i="15"/>
  <c r="L164" i="15"/>
  <c r="K164" i="15"/>
  <c r="G164" i="15"/>
  <c r="I164" i="15" s="1"/>
  <c r="F164" i="15"/>
  <c r="AG164" i="15" s="1"/>
  <c r="AH164" i="15" s="1"/>
  <c r="AI164" i="15" s="1"/>
  <c r="AF163" i="15"/>
  <c r="L163" i="15"/>
  <c r="K163" i="15"/>
  <c r="F163" i="15"/>
  <c r="AG163" i="15" s="1"/>
  <c r="AH163" i="15" s="1"/>
  <c r="AI163" i="15" s="1"/>
  <c r="AF162" i="15"/>
  <c r="L162" i="15"/>
  <c r="K162" i="15"/>
  <c r="F162" i="15"/>
  <c r="AG162" i="15" s="1"/>
  <c r="AH162" i="15" s="1"/>
  <c r="AI162" i="15" s="1"/>
  <c r="AF161" i="15"/>
  <c r="L161" i="15"/>
  <c r="F161" i="15"/>
  <c r="G161" i="15" s="1"/>
  <c r="I161" i="15" s="1"/>
  <c r="AF158" i="15"/>
  <c r="L158" i="15"/>
  <c r="G158" i="15"/>
  <c r="I158" i="15" s="1"/>
  <c r="F158" i="15"/>
  <c r="AG158" i="15" s="1"/>
  <c r="AH158" i="15" s="1"/>
  <c r="AI158" i="15" s="1"/>
  <c r="AF157" i="15"/>
  <c r="L157" i="15"/>
  <c r="F157" i="15"/>
  <c r="AG157" i="15" s="1"/>
  <c r="AH157" i="15" s="1"/>
  <c r="AI157" i="15" s="1"/>
  <c r="AF156" i="15"/>
  <c r="L156" i="15"/>
  <c r="G156" i="15"/>
  <c r="I156" i="15" s="1"/>
  <c r="F156" i="15"/>
  <c r="AG156" i="15" s="1"/>
  <c r="AH156" i="15" s="1"/>
  <c r="AI156" i="15" s="1"/>
  <c r="AF155" i="15"/>
  <c r="L155" i="15"/>
  <c r="F155" i="15"/>
  <c r="AG155" i="15" s="1"/>
  <c r="AH155" i="15" s="1"/>
  <c r="AI155" i="15" s="1"/>
  <c r="AF154" i="15"/>
  <c r="L154" i="15"/>
  <c r="G154" i="15"/>
  <c r="I154" i="15" s="1"/>
  <c r="F154" i="15"/>
  <c r="AG154" i="15" s="1"/>
  <c r="AH154" i="15" s="1"/>
  <c r="AI154" i="15" s="1"/>
  <c r="AF153" i="15"/>
  <c r="L153" i="15"/>
  <c r="F153" i="15"/>
  <c r="AG153" i="15" s="1"/>
  <c r="AH153" i="15" s="1"/>
  <c r="AI153" i="15" s="1"/>
  <c r="AF152" i="15"/>
  <c r="L152" i="15"/>
  <c r="G152" i="15"/>
  <c r="I152" i="15" s="1"/>
  <c r="F152" i="15"/>
  <c r="AG152" i="15" s="1"/>
  <c r="AH152" i="15" s="1"/>
  <c r="AI152" i="15" s="1"/>
  <c r="AF151" i="15"/>
  <c r="L151" i="15"/>
  <c r="F151" i="15"/>
  <c r="AG151" i="15" s="1"/>
  <c r="AH151" i="15" s="1"/>
  <c r="AI151" i="15" s="1"/>
  <c r="AF150" i="15"/>
  <c r="L150" i="15"/>
  <c r="G150" i="15"/>
  <c r="I150" i="15" s="1"/>
  <c r="F150" i="15"/>
  <c r="AG150" i="15" s="1"/>
  <c r="AH150" i="15" s="1"/>
  <c r="AI150" i="15" s="1"/>
  <c r="AF149" i="15"/>
  <c r="L149" i="15"/>
  <c r="F149" i="15"/>
  <c r="AG149" i="15" s="1"/>
  <c r="AH149" i="15" s="1"/>
  <c r="AI149" i="15" s="1"/>
  <c r="AF148" i="15"/>
  <c r="L148" i="15"/>
  <c r="K148" i="15"/>
  <c r="F148" i="15"/>
  <c r="AG148" i="15" s="1"/>
  <c r="AH148" i="15" s="1"/>
  <c r="AI148" i="15" s="1"/>
  <c r="AF147" i="15"/>
  <c r="L147" i="15"/>
  <c r="K147" i="15"/>
  <c r="F147" i="15"/>
  <c r="AG147" i="15" s="1"/>
  <c r="AH147" i="15" s="1"/>
  <c r="AI147" i="15" s="1"/>
  <c r="AF146" i="15"/>
  <c r="L146" i="15"/>
  <c r="K146" i="15"/>
  <c r="F146" i="15"/>
  <c r="AG146" i="15" s="1"/>
  <c r="AH146" i="15" s="1"/>
  <c r="AI146" i="15" s="1"/>
  <c r="AF145" i="15"/>
  <c r="L145" i="15"/>
  <c r="K145" i="15"/>
  <c r="G145" i="15"/>
  <c r="I145" i="15" s="1"/>
  <c r="F145" i="15"/>
  <c r="AG145" i="15" s="1"/>
  <c r="AH145" i="15" s="1"/>
  <c r="AI145" i="15" s="1"/>
  <c r="AF144" i="15"/>
  <c r="L144" i="15"/>
  <c r="K144" i="15"/>
  <c r="F144" i="15"/>
  <c r="AG144" i="15" s="1"/>
  <c r="AH144" i="15" s="1"/>
  <c r="AI144" i="15" s="1"/>
  <c r="AF143" i="15"/>
  <c r="L143" i="15"/>
  <c r="K143" i="15"/>
  <c r="F143" i="15"/>
  <c r="AF142" i="15"/>
  <c r="L142" i="15"/>
  <c r="K142" i="15"/>
  <c r="F142" i="15"/>
  <c r="AG142" i="15" s="1"/>
  <c r="AH142" i="15" s="1"/>
  <c r="AI142" i="15" s="1"/>
  <c r="AF141" i="15"/>
  <c r="L141" i="15"/>
  <c r="K141" i="15"/>
  <c r="G141" i="15"/>
  <c r="I141" i="15" s="1"/>
  <c r="F141" i="15"/>
  <c r="AG141" i="15" s="1"/>
  <c r="AH141" i="15" s="1"/>
  <c r="AI141" i="15" s="1"/>
  <c r="AF140" i="15"/>
  <c r="L140" i="15"/>
  <c r="K140" i="15"/>
  <c r="F140" i="15"/>
  <c r="AG140" i="15" s="1"/>
  <c r="AH140" i="15" s="1"/>
  <c r="AI140" i="15" s="1"/>
  <c r="AF139" i="15"/>
  <c r="L139" i="15"/>
  <c r="K139" i="15"/>
  <c r="F139" i="15"/>
  <c r="AG139" i="15" s="1"/>
  <c r="AH139" i="15" s="1"/>
  <c r="AI139" i="15" s="1"/>
  <c r="AF138" i="15"/>
  <c r="L138" i="15"/>
  <c r="K138" i="15"/>
  <c r="F138" i="15"/>
  <c r="AG138" i="15" s="1"/>
  <c r="AH138" i="15" s="1"/>
  <c r="AI138" i="15" s="1"/>
  <c r="AF137" i="15"/>
  <c r="L137" i="15"/>
  <c r="K137" i="15"/>
  <c r="G137" i="15"/>
  <c r="I137" i="15" s="1"/>
  <c r="F137" i="15"/>
  <c r="AG137" i="15" s="1"/>
  <c r="AH137" i="15" s="1"/>
  <c r="AI137" i="15" s="1"/>
  <c r="AF136" i="15"/>
  <c r="L136" i="15"/>
  <c r="G136" i="15"/>
  <c r="I136" i="15" s="1"/>
  <c r="F136" i="15"/>
  <c r="AG136" i="15" s="1"/>
  <c r="AH136" i="15" s="1"/>
  <c r="AI136" i="15" s="1"/>
  <c r="AF133" i="15"/>
  <c r="L133" i="15"/>
  <c r="G133" i="15"/>
  <c r="I133" i="15" s="1"/>
  <c r="F133" i="15"/>
  <c r="AG133" i="15" s="1"/>
  <c r="AH133" i="15" s="1"/>
  <c r="AI133" i="15" s="1"/>
  <c r="AF132" i="15"/>
  <c r="L132" i="15"/>
  <c r="G132" i="15"/>
  <c r="I132" i="15" s="1"/>
  <c r="F132" i="15"/>
  <c r="AG132" i="15" s="1"/>
  <c r="AH132" i="15" s="1"/>
  <c r="AI132" i="15" s="1"/>
  <c r="AF131" i="15"/>
  <c r="L131" i="15"/>
  <c r="G131" i="15"/>
  <c r="I131" i="15" s="1"/>
  <c r="F131" i="15"/>
  <c r="AG131" i="15" s="1"/>
  <c r="AH131" i="15" s="1"/>
  <c r="AI131" i="15" s="1"/>
  <c r="AF130" i="15"/>
  <c r="L130" i="15"/>
  <c r="G130" i="15"/>
  <c r="I130" i="15" s="1"/>
  <c r="F130" i="15"/>
  <c r="AG130" i="15" s="1"/>
  <c r="AH130" i="15" s="1"/>
  <c r="AI130" i="15" s="1"/>
  <c r="AF129" i="15"/>
  <c r="L129" i="15"/>
  <c r="G129" i="15"/>
  <c r="I129" i="15" s="1"/>
  <c r="F129" i="15"/>
  <c r="AG129" i="15" s="1"/>
  <c r="AH129" i="15" s="1"/>
  <c r="AI129" i="15" s="1"/>
  <c r="AF128" i="15"/>
  <c r="L128" i="15"/>
  <c r="G128" i="15"/>
  <c r="I128" i="15" s="1"/>
  <c r="F128" i="15"/>
  <c r="AG128" i="15" s="1"/>
  <c r="AH128" i="15" s="1"/>
  <c r="AI128" i="15" s="1"/>
  <c r="AF127" i="15"/>
  <c r="L127" i="15"/>
  <c r="G127" i="15"/>
  <c r="I127" i="15" s="1"/>
  <c r="F127" i="15"/>
  <c r="AG127" i="15" s="1"/>
  <c r="AH127" i="15" s="1"/>
  <c r="AI127" i="15" s="1"/>
  <c r="AF126" i="15"/>
  <c r="L126" i="15"/>
  <c r="G126" i="15"/>
  <c r="I126" i="15" s="1"/>
  <c r="F126" i="15"/>
  <c r="AG126" i="15" s="1"/>
  <c r="AH126" i="15" s="1"/>
  <c r="AI126" i="15" s="1"/>
  <c r="AF125" i="15"/>
  <c r="L125" i="15"/>
  <c r="G125" i="15"/>
  <c r="I125" i="15" s="1"/>
  <c r="F125" i="15"/>
  <c r="AG125" i="15" s="1"/>
  <c r="AH125" i="15" s="1"/>
  <c r="AI125" i="15" s="1"/>
  <c r="AF124" i="15"/>
  <c r="L124" i="15"/>
  <c r="G124" i="15"/>
  <c r="I124" i="15" s="1"/>
  <c r="F124" i="15"/>
  <c r="AG124" i="15" s="1"/>
  <c r="AH124" i="15" s="1"/>
  <c r="AI124" i="15" s="1"/>
  <c r="AF123" i="15"/>
  <c r="L123" i="15"/>
  <c r="K123" i="15"/>
  <c r="F123" i="15"/>
  <c r="AG123" i="15" s="1"/>
  <c r="AH123" i="15" s="1"/>
  <c r="AI123" i="15" s="1"/>
  <c r="AF122" i="15"/>
  <c r="L122" i="15"/>
  <c r="K122" i="15"/>
  <c r="F122" i="15"/>
  <c r="AG122" i="15" s="1"/>
  <c r="AH122" i="15" s="1"/>
  <c r="AI122" i="15" s="1"/>
  <c r="AF121" i="15"/>
  <c r="L121" i="15"/>
  <c r="K121" i="15"/>
  <c r="F121" i="15"/>
  <c r="AG121" i="15" s="1"/>
  <c r="AH121" i="15" s="1"/>
  <c r="AI121" i="15" s="1"/>
  <c r="AF120" i="15"/>
  <c r="L120" i="15"/>
  <c r="K120" i="15"/>
  <c r="F120" i="15"/>
  <c r="AG120" i="15" s="1"/>
  <c r="AH120" i="15" s="1"/>
  <c r="AI120" i="15" s="1"/>
  <c r="AF119" i="15"/>
  <c r="L119" i="15"/>
  <c r="K119" i="15"/>
  <c r="F119" i="15"/>
  <c r="AF118" i="15"/>
  <c r="L118" i="15"/>
  <c r="K118" i="15"/>
  <c r="F118" i="15"/>
  <c r="AG118" i="15" s="1"/>
  <c r="AH118" i="15" s="1"/>
  <c r="AI118" i="15" s="1"/>
  <c r="AF117" i="15"/>
  <c r="L117" i="15"/>
  <c r="K117" i="15"/>
  <c r="G117" i="15"/>
  <c r="I117" i="15" s="1"/>
  <c r="F117" i="15"/>
  <c r="AG117" i="15" s="1"/>
  <c r="AH117" i="15" s="1"/>
  <c r="AI117" i="15" s="1"/>
  <c r="AF116" i="15"/>
  <c r="L116" i="15"/>
  <c r="K116" i="15"/>
  <c r="F116" i="15"/>
  <c r="AG116" i="15" s="1"/>
  <c r="AH116" i="15" s="1"/>
  <c r="AI116" i="15" s="1"/>
  <c r="AF115" i="15"/>
  <c r="L115" i="15"/>
  <c r="K115" i="15"/>
  <c r="F115" i="15"/>
  <c r="AF114" i="15"/>
  <c r="L114" i="15"/>
  <c r="K114" i="15"/>
  <c r="F114" i="15"/>
  <c r="AG114" i="15" s="1"/>
  <c r="AH114" i="15" s="1"/>
  <c r="AI114" i="15" s="1"/>
  <c r="AF113" i="15"/>
  <c r="L113" i="15"/>
  <c r="K113" i="15"/>
  <c r="G113" i="15"/>
  <c r="I113" i="15" s="1"/>
  <c r="F113" i="15"/>
  <c r="AG113" i="15" s="1"/>
  <c r="AH113" i="15" s="1"/>
  <c r="AI113" i="15" s="1"/>
  <c r="AF112" i="15"/>
  <c r="L112" i="15"/>
  <c r="K112" i="15"/>
  <c r="F112" i="15"/>
  <c r="AG112" i="15" s="1"/>
  <c r="AH112" i="15" s="1"/>
  <c r="AI112" i="15" s="1"/>
  <c r="AF111" i="15"/>
  <c r="L111" i="15"/>
  <c r="F111" i="15"/>
  <c r="G111" i="15" s="1"/>
  <c r="I111" i="15" s="1"/>
  <c r="AF108" i="15"/>
  <c r="L108" i="15"/>
  <c r="F108" i="15"/>
  <c r="G108" i="15" s="1"/>
  <c r="I108" i="15" s="1"/>
  <c r="AF107" i="15"/>
  <c r="L107" i="15"/>
  <c r="F107" i="15"/>
  <c r="G107" i="15" s="1"/>
  <c r="I107" i="15" s="1"/>
  <c r="AF106" i="15"/>
  <c r="L106" i="15"/>
  <c r="F106" i="15"/>
  <c r="G106" i="15" s="1"/>
  <c r="I106" i="15" s="1"/>
  <c r="AF105" i="15"/>
  <c r="L105" i="15"/>
  <c r="F105" i="15"/>
  <c r="G105" i="15" s="1"/>
  <c r="I105" i="15" s="1"/>
  <c r="AF104" i="15"/>
  <c r="L104" i="15"/>
  <c r="F104" i="15"/>
  <c r="AF103" i="15"/>
  <c r="L103" i="15"/>
  <c r="F103" i="15"/>
  <c r="AG103" i="15" s="1"/>
  <c r="AH103" i="15" s="1"/>
  <c r="AI103" i="15" s="1"/>
  <c r="AF102" i="15"/>
  <c r="L102" i="15"/>
  <c r="G102" i="15"/>
  <c r="I102" i="15" s="1"/>
  <c r="F102" i="15"/>
  <c r="AG102" i="15" s="1"/>
  <c r="AH102" i="15" s="1"/>
  <c r="AI102" i="15" s="1"/>
  <c r="AF101" i="15"/>
  <c r="L101" i="15"/>
  <c r="F101" i="15"/>
  <c r="AG101" i="15" s="1"/>
  <c r="AH101" i="15" s="1"/>
  <c r="AI101" i="15" s="1"/>
  <c r="AF100" i="15"/>
  <c r="L100" i="15"/>
  <c r="F100" i="15"/>
  <c r="AG100" i="15" s="1"/>
  <c r="AH100" i="15" s="1"/>
  <c r="AI100" i="15" s="1"/>
  <c r="AF99" i="15"/>
  <c r="L99" i="15"/>
  <c r="F99" i="15"/>
  <c r="AG99" i="15" s="1"/>
  <c r="AH99" i="15" s="1"/>
  <c r="AI99" i="15" s="1"/>
  <c r="AF98" i="15"/>
  <c r="L98" i="15"/>
  <c r="K98" i="15"/>
  <c r="F98" i="15"/>
  <c r="AG98" i="15" s="1"/>
  <c r="AH98" i="15" s="1"/>
  <c r="AI98" i="15" s="1"/>
  <c r="AF97" i="15"/>
  <c r="L97" i="15"/>
  <c r="K97" i="15"/>
  <c r="G97" i="15"/>
  <c r="I97" i="15" s="1"/>
  <c r="F97" i="15"/>
  <c r="AG97" i="15" s="1"/>
  <c r="AH97" i="15" s="1"/>
  <c r="AI97" i="15" s="1"/>
  <c r="AF96" i="15"/>
  <c r="L96" i="15"/>
  <c r="K96" i="15"/>
  <c r="F96" i="15"/>
  <c r="AG96" i="15" s="1"/>
  <c r="AH96" i="15" s="1"/>
  <c r="AI96" i="15" s="1"/>
  <c r="AF95" i="15"/>
  <c r="L95" i="15"/>
  <c r="K95" i="15"/>
  <c r="F95" i="15"/>
  <c r="AF94" i="15"/>
  <c r="L94" i="15"/>
  <c r="K94" i="15"/>
  <c r="F94" i="15"/>
  <c r="AG94" i="15" s="1"/>
  <c r="AH94" i="15" s="1"/>
  <c r="AI94" i="15" s="1"/>
  <c r="AF93" i="15"/>
  <c r="L93" i="15"/>
  <c r="K93" i="15"/>
  <c r="F93" i="15"/>
  <c r="AG93" i="15" s="1"/>
  <c r="AH93" i="15" s="1"/>
  <c r="AI93" i="15" s="1"/>
  <c r="AF92" i="15"/>
  <c r="L92" i="15"/>
  <c r="K92" i="15"/>
  <c r="F92" i="15"/>
  <c r="AG92" i="15" s="1"/>
  <c r="AH92" i="15" s="1"/>
  <c r="AI92" i="15" s="1"/>
  <c r="AF91" i="15"/>
  <c r="L91" i="15"/>
  <c r="K91" i="15"/>
  <c r="F91" i="15"/>
  <c r="AG91" i="15" s="1"/>
  <c r="AH91" i="15" s="1"/>
  <c r="AI91" i="15" s="1"/>
  <c r="AF90" i="15"/>
  <c r="L90" i="15"/>
  <c r="K90" i="15"/>
  <c r="F90" i="15"/>
  <c r="AG90" i="15" s="1"/>
  <c r="AH90" i="15" s="1"/>
  <c r="AI90" i="15" s="1"/>
  <c r="AF89" i="15"/>
  <c r="L89" i="15"/>
  <c r="K89" i="15"/>
  <c r="F89" i="15"/>
  <c r="AG89" i="15" s="1"/>
  <c r="AH89" i="15" s="1"/>
  <c r="AI89" i="15" s="1"/>
  <c r="AF88" i="15"/>
  <c r="L88" i="15"/>
  <c r="K88" i="15"/>
  <c r="F88" i="15"/>
  <c r="AG88" i="15" s="1"/>
  <c r="AH88" i="15" s="1"/>
  <c r="AI88" i="15" s="1"/>
  <c r="AF87" i="15"/>
  <c r="L87" i="15"/>
  <c r="K87" i="15"/>
  <c r="F87" i="15"/>
  <c r="AG87" i="15" s="1"/>
  <c r="AH87" i="15" s="1"/>
  <c r="AI87" i="15" s="1"/>
  <c r="AF86" i="15"/>
  <c r="L86" i="15"/>
  <c r="F86" i="15"/>
  <c r="G86" i="15" s="1"/>
  <c r="I86" i="15" s="1"/>
  <c r="AF83" i="15"/>
  <c r="L83" i="15"/>
  <c r="F83" i="15"/>
  <c r="G83" i="15" s="1"/>
  <c r="I83" i="15" s="1"/>
  <c r="AF82" i="15"/>
  <c r="L82" i="15"/>
  <c r="F82" i="15"/>
  <c r="G82" i="15" s="1"/>
  <c r="I82" i="15" s="1"/>
  <c r="AF81" i="15"/>
  <c r="L81" i="15"/>
  <c r="F81" i="15"/>
  <c r="G81" i="15" s="1"/>
  <c r="I81" i="15" s="1"/>
  <c r="AF80" i="15"/>
  <c r="L80" i="15"/>
  <c r="F80" i="15"/>
  <c r="G80" i="15" s="1"/>
  <c r="I80" i="15" s="1"/>
  <c r="AF79" i="15"/>
  <c r="L79" i="15"/>
  <c r="F79" i="15"/>
  <c r="AF78" i="15"/>
  <c r="L78" i="15"/>
  <c r="F78" i="15"/>
  <c r="AF77" i="15"/>
  <c r="L77" i="15"/>
  <c r="F77" i="15"/>
  <c r="AF76" i="15"/>
  <c r="L76" i="15"/>
  <c r="F76" i="15"/>
  <c r="AF75" i="15"/>
  <c r="L75" i="15"/>
  <c r="F75" i="15"/>
  <c r="AF74" i="15"/>
  <c r="L74" i="15"/>
  <c r="F74" i="15"/>
  <c r="AF73" i="15"/>
  <c r="L73" i="15"/>
  <c r="K73" i="15"/>
  <c r="F73" i="15"/>
  <c r="AG73" i="15" s="1"/>
  <c r="AH73" i="15" s="1"/>
  <c r="AI73" i="15" s="1"/>
  <c r="AF72" i="15"/>
  <c r="L72" i="15"/>
  <c r="K72" i="15"/>
  <c r="F72" i="15"/>
  <c r="AG72" i="15" s="1"/>
  <c r="AH72" i="15" s="1"/>
  <c r="AI72" i="15" s="1"/>
  <c r="AF71" i="15"/>
  <c r="L71" i="15"/>
  <c r="K71" i="15"/>
  <c r="F71" i="15"/>
  <c r="AG71" i="15" s="1"/>
  <c r="AH71" i="15" s="1"/>
  <c r="AI71" i="15" s="1"/>
  <c r="AF70" i="15"/>
  <c r="L70" i="15"/>
  <c r="K70" i="15"/>
  <c r="G70" i="15"/>
  <c r="I70" i="15" s="1"/>
  <c r="F70" i="15"/>
  <c r="AG70" i="15" s="1"/>
  <c r="AH70" i="15" s="1"/>
  <c r="AI70" i="15" s="1"/>
  <c r="AF69" i="15"/>
  <c r="L69" i="15"/>
  <c r="K69" i="15"/>
  <c r="F69" i="15"/>
  <c r="AG69" i="15" s="1"/>
  <c r="AH69" i="15" s="1"/>
  <c r="AI69" i="15" s="1"/>
  <c r="AF68" i="15"/>
  <c r="L68" i="15"/>
  <c r="K68" i="15"/>
  <c r="G68" i="15"/>
  <c r="I68" i="15" s="1"/>
  <c r="F68" i="15"/>
  <c r="AG68" i="15" s="1"/>
  <c r="AH68" i="15" s="1"/>
  <c r="AI68" i="15" s="1"/>
  <c r="AF67" i="15"/>
  <c r="L67" i="15"/>
  <c r="K67" i="15"/>
  <c r="F67" i="15"/>
  <c r="AG67" i="15" s="1"/>
  <c r="AH67" i="15" s="1"/>
  <c r="AI67" i="15" s="1"/>
  <c r="AF66" i="15"/>
  <c r="L66" i="15"/>
  <c r="K66" i="15"/>
  <c r="F66" i="15"/>
  <c r="AF65" i="15"/>
  <c r="L65" i="15"/>
  <c r="K65" i="15"/>
  <c r="F65" i="15"/>
  <c r="AG65" i="15" s="1"/>
  <c r="AH65" i="15" s="1"/>
  <c r="AI65" i="15" s="1"/>
  <c r="AF64" i="15"/>
  <c r="L64" i="15"/>
  <c r="K64" i="15"/>
  <c r="F64" i="15"/>
  <c r="AG64" i="15" s="1"/>
  <c r="AH64" i="15" s="1"/>
  <c r="AI64" i="15" s="1"/>
  <c r="AF63" i="15"/>
  <c r="L63" i="15"/>
  <c r="K63" i="15"/>
  <c r="F63" i="15"/>
  <c r="AG63" i="15" s="1"/>
  <c r="AH63" i="15" s="1"/>
  <c r="AI63" i="15" s="1"/>
  <c r="AF62" i="15"/>
  <c r="L62" i="15"/>
  <c r="K62" i="15"/>
  <c r="F62" i="15"/>
  <c r="AG62" i="15" s="1"/>
  <c r="AH62" i="15" s="1"/>
  <c r="AI62" i="15" s="1"/>
  <c r="AF61" i="15"/>
  <c r="L61" i="15"/>
  <c r="F61" i="15"/>
  <c r="AF58" i="15"/>
  <c r="L58" i="15"/>
  <c r="F58" i="15"/>
  <c r="AF57" i="15"/>
  <c r="L57" i="15"/>
  <c r="F57" i="15"/>
  <c r="AF56" i="15"/>
  <c r="L56" i="15"/>
  <c r="F56" i="15"/>
  <c r="AF55" i="15"/>
  <c r="L55" i="15"/>
  <c r="F55" i="15"/>
  <c r="AF54" i="15"/>
  <c r="L54" i="15"/>
  <c r="F54" i="15"/>
  <c r="AF53" i="15"/>
  <c r="L53" i="15"/>
  <c r="F53" i="15"/>
  <c r="AF52" i="15"/>
  <c r="L52" i="15"/>
  <c r="F52" i="15"/>
  <c r="AF51" i="15"/>
  <c r="L51" i="15"/>
  <c r="F51" i="15"/>
  <c r="AF50" i="15"/>
  <c r="L50" i="15"/>
  <c r="F50" i="15"/>
  <c r="AF49" i="15"/>
  <c r="L49" i="15"/>
  <c r="F49" i="15"/>
  <c r="AF48" i="15"/>
  <c r="L48" i="15"/>
  <c r="K48" i="15"/>
  <c r="F48" i="15"/>
  <c r="AG48" i="15" s="1"/>
  <c r="AH48" i="15" s="1"/>
  <c r="AI48" i="15" s="1"/>
  <c r="AF47" i="15"/>
  <c r="L47" i="15"/>
  <c r="K47" i="15"/>
  <c r="G47" i="15"/>
  <c r="I47" i="15" s="1"/>
  <c r="F47" i="15"/>
  <c r="AG47" i="15" s="1"/>
  <c r="AH47" i="15" s="1"/>
  <c r="AI47" i="15" s="1"/>
  <c r="AF46" i="15"/>
  <c r="L46" i="15"/>
  <c r="K46" i="15"/>
  <c r="F46" i="15"/>
  <c r="AG46" i="15" s="1"/>
  <c r="AH46" i="15" s="1"/>
  <c r="AI46" i="15" s="1"/>
  <c r="AF45" i="15"/>
  <c r="L45" i="15"/>
  <c r="K45" i="15"/>
  <c r="F45" i="15"/>
  <c r="AF44" i="15"/>
  <c r="L44" i="15"/>
  <c r="K44" i="15"/>
  <c r="F44" i="15"/>
  <c r="AG43" i="15"/>
  <c r="AH43" i="15" s="1"/>
  <c r="AI43" i="15" s="1"/>
  <c r="AF43" i="15"/>
  <c r="L43" i="15"/>
  <c r="K43" i="15"/>
  <c r="F43" i="15"/>
  <c r="G43" i="15" s="1"/>
  <c r="I43" i="15" s="1"/>
  <c r="AF42" i="15"/>
  <c r="L42" i="15"/>
  <c r="K42" i="15"/>
  <c r="F42" i="15"/>
  <c r="AF41" i="15"/>
  <c r="L41" i="15"/>
  <c r="K41" i="15"/>
  <c r="F41" i="15"/>
  <c r="AG41" i="15" s="1"/>
  <c r="AH41" i="15" s="1"/>
  <c r="AI41" i="15" s="1"/>
  <c r="AF40" i="15"/>
  <c r="L40" i="15"/>
  <c r="K40" i="15"/>
  <c r="F40" i="15"/>
  <c r="AF39" i="15"/>
  <c r="L39" i="15"/>
  <c r="K39" i="15"/>
  <c r="F39" i="15"/>
  <c r="AG39" i="15" s="1"/>
  <c r="AH39" i="15" s="1"/>
  <c r="AI39" i="15" s="1"/>
  <c r="AG38" i="15"/>
  <c r="AH38" i="15" s="1"/>
  <c r="AI38" i="15" s="1"/>
  <c r="AF38" i="15"/>
  <c r="L38" i="15"/>
  <c r="K38" i="15"/>
  <c r="F38" i="15"/>
  <c r="G38" i="15" s="1"/>
  <c r="I38" i="15" s="1"/>
  <c r="AF37" i="15"/>
  <c r="L37" i="15"/>
  <c r="K37" i="15"/>
  <c r="F37" i="15"/>
  <c r="AG37" i="15" s="1"/>
  <c r="AH37" i="15" s="1"/>
  <c r="AI37" i="15" s="1"/>
  <c r="AF36" i="15"/>
  <c r="L36" i="15"/>
  <c r="F36" i="15"/>
  <c r="AG36" i="15" s="1"/>
  <c r="AH36" i="15" s="1"/>
  <c r="AI36" i="15" s="1"/>
  <c r="X33" i="15"/>
  <c r="M33" i="15"/>
  <c r="L33" i="15"/>
  <c r="F33" i="15"/>
  <c r="Y33" i="15" s="1"/>
  <c r="Z33" i="15" s="1"/>
  <c r="AA33" i="15" s="1"/>
  <c r="X32" i="15"/>
  <c r="M32" i="15"/>
  <c r="L32" i="15"/>
  <c r="F32" i="15"/>
  <c r="Y32" i="15" s="1"/>
  <c r="Z32" i="15" s="1"/>
  <c r="AA32" i="15" s="1"/>
  <c r="X31" i="15"/>
  <c r="M31" i="15"/>
  <c r="L31" i="15"/>
  <c r="F31" i="15"/>
  <c r="Y31" i="15" s="1"/>
  <c r="Z31" i="15" s="1"/>
  <c r="AA31" i="15" s="1"/>
  <c r="X30" i="15"/>
  <c r="M30" i="15"/>
  <c r="L30" i="15"/>
  <c r="F30" i="15"/>
  <c r="Y30" i="15" s="1"/>
  <c r="Z30" i="15" s="1"/>
  <c r="AA30" i="15" s="1"/>
  <c r="X29" i="15"/>
  <c r="M29" i="15"/>
  <c r="L29" i="15"/>
  <c r="F29" i="15"/>
  <c r="Y29" i="15" s="1"/>
  <c r="Z29" i="15" s="1"/>
  <c r="AA29" i="15" s="1"/>
  <c r="X28" i="15"/>
  <c r="M28" i="15"/>
  <c r="L28" i="15"/>
  <c r="F28" i="15"/>
  <c r="Y28" i="15" s="1"/>
  <c r="Z28" i="15" s="1"/>
  <c r="AA28" i="15" s="1"/>
  <c r="X27" i="15"/>
  <c r="M27" i="15"/>
  <c r="L27" i="15"/>
  <c r="F27" i="15"/>
  <c r="Y27" i="15" s="1"/>
  <c r="Z27" i="15" s="1"/>
  <c r="AA27" i="15" s="1"/>
  <c r="X26" i="15"/>
  <c r="M26" i="15"/>
  <c r="L26" i="15"/>
  <c r="F26" i="15"/>
  <c r="Y26" i="15" s="1"/>
  <c r="Z26" i="15" s="1"/>
  <c r="AA26" i="15" s="1"/>
  <c r="X25" i="15"/>
  <c r="M25" i="15"/>
  <c r="L25" i="15"/>
  <c r="F25" i="15"/>
  <c r="Y25" i="15" s="1"/>
  <c r="Z25" i="15" s="1"/>
  <c r="AA25" i="15" s="1"/>
  <c r="X24" i="15"/>
  <c r="M24" i="15"/>
  <c r="L24" i="15"/>
  <c r="F24" i="15"/>
  <c r="Y24" i="15" s="1"/>
  <c r="Z24" i="15" s="1"/>
  <c r="AA24" i="15" s="1"/>
  <c r="X23" i="15"/>
  <c r="M23" i="15"/>
  <c r="L23" i="15"/>
  <c r="K23" i="15"/>
  <c r="F23" i="15"/>
  <c r="X22" i="15"/>
  <c r="M22" i="15"/>
  <c r="L22" i="15"/>
  <c r="K22" i="15"/>
  <c r="F22" i="15"/>
  <c r="Y22" i="15" s="1"/>
  <c r="Z22" i="15" s="1"/>
  <c r="AA22" i="15" s="1"/>
  <c r="X21" i="15"/>
  <c r="M21" i="15"/>
  <c r="L21" i="15"/>
  <c r="K21" i="15"/>
  <c r="F21" i="15"/>
  <c r="X20" i="15"/>
  <c r="M20" i="15"/>
  <c r="L20" i="15"/>
  <c r="K20" i="15"/>
  <c r="F20" i="15"/>
  <c r="Y20" i="15" s="1"/>
  <c r="Z20" i="15" s="1"/>
  <c r="AA20" i="15" s="1"/>
  <c r="X19" i="15"/>
  <c r="M19" i="15"/>
  <c r="L19" i="15"/>
  <c r="K19" i="15"/>
  <c r="F19" i="15"/>
  <c r="X18" i="15"/>
  <c r="M18" i="15"/>
  <c r="L18" i="15"/>
  <c r="K18" i="15"/>
  <c r="F18" i="15"/>
  <c r="Y18" i="15" s="1"/>
  <c r="Z18" i="15" s="1"/>
  <c r="AA18" i="15" s="1"/>
  <c r="Y17" i="15"/>
  <c r="Z17" i="15" s="1"/>
  <c r="AA17" i="15" s="1"/>
  <c r="X17" i="15"/>
  <c r="M17" i="15"/>
  <c r="L17" i="15"/>
  <c r="K17" i="15"/>
  <c r="F17" i="15"/>
  <c r="G17" i="15" s="1"/>
  <c r="I17" i="15" s="1"/>
  <c r="X16" i="15"/>
  <c r="M16" i="15"/>
  <c r="L16" i="15"/>
  <c r="K16" i="15"/>
  <c r="F16" i="15"/>
  <c r="Y16" i="15" s="1"/>
  <c r="Z16" i="15" s="1"/>
  <c r="AA16" i="15" s="1"/>
  <c r="X15" i="15"/>
  <c r="M15" i="15"/>
  <c r="L15" i="15"/>
  <c r="K15" i="15"/>
  <c r="F15" i="15"/>
  <c r="X14" i="15"/>
  <c r="M14" i="15"/>
  <c r="L14" i="15"/>
  <c r="K14" i="15"/>
  <c r="F14" i="15"/>
  <c r="Y14" i="15" s="1"/>
  <c r="Z14" i="15" s="1"/>
  <c r="AA14" i="15" s="1"/>
  <c r="X13" i="15"/>
  <c r="M13" i="15"/>
  <c r="L13" i="15"/>
  <c r="K13" i="15"/>
  <c r="F13" i="15"/>
  <c r="X12" i="15"/>
  <c r="M12" i="15"/>
  <c r="L12" i="15"/>
  <c r="K12" i="15"/>
  <c r="F12" i="15"/>
  <c r="Y12" i="15" s="1"/>
  <c r="Z12" i="15" s="1"/>
  <c r="AA12" i="15" s="1"/>
  <c r="X11" i="15"/>
  <c r="M11" i="15"/>
  <c r="L11" i="15"/>
  <c r="F11" i="15"/>
  <c r="Y11" i="15" s="1"/>
  <c r="Z11" i="15" s="1"/>
  <c r="AA11" i="15" s="1"/>
  <c r="C7" i="15"/>
  <c r="B7" i="15"/>
  <c r="R44" i="15" s="1"/>
  <c r="AK1008" i="11"/>
  <c r="AF1008" i="11"/>
  <c r="O1008" i="11"/>
  <c r="M1008" i="11"/>
  <c r="U1008" i="11" s="1"/>
  <c r="F1008" i="11"/>
  <c r="AF1007" i="11"/>
  <c r="F1007" i="11"/>
  <c r="AG1007" i="11" s="1"/>
  <c r="AH1007" i="11" s="1"/>
  <c r="AI1007" i="11" s="1"/>
  <c r="AF1006" i="11"/>
  <c r="G1006" i="11"/>
  <c r="I1006" i="11" s="1"/>
  <c r="F1006" i="11"/>
  <c r="AG1006" i="11" s="1"/>
  <c r="AH1006" i="11" s="1"/>
  <c r="AI1006" i="11" s="1"/>
  <c r="AF1005" i="11"/>
  <c r="F1005" i="11"/>
  <c r="AG1005" i="11" s="1"/>
  <c r="AH1005" i="11" s="1"/>
  <c r="AI1005" i="11" s="1"/>
  <c r="AF1004" i="11"/>
  <c r="G1004" i="11"/>
  <c r="I1004" i="11" s="1"/>
  <c r="F1004" i="11"/>
  <c r="AG1004" i="11" s="1"/>
  <c r="AH1004" i="11" s="1"/>
  <c r="AI1004" i="11" s="1"/>
  <c r="AF1003" i="11"/>
  <c r="F1003" i="11"/>
  <c r="AG1003" i="11" s="1"/>
  <c r="AH1003" i="11" s="1"/>
  <c r="AI1003" i="11" s="1"/>
  <c r="AF1002" i="11"/>
  <c r="F1002" i="11"/>
  <c r="AG1002" i="11" s="1"/>
  <c r="AH1002" i="11" s="1"/>
  <c r="AI1002" i="11" s="1"/>
  <c r="AF1001" i="11"/>
  <c r="F1001" i="11"/>
  <c r="AG1001" i="11" s="1"/>
  <c r="AH1001" i="11" s="1"/>
  <c r="AI1001" i="11" s="1"/>
  <c r="AF1000" i="11"/>
  <c r="P1000" i="11"/>
  <c r="F1000" i="11"/>
  <c r="AG1000" i="11" s="1"/>
  <c r="AH1000" i="11" s="1"/>
  <c r="AI1000" i="11" s="1"/>
  <c r="AF999" i="11"/>
  <c r="F999" i="11"/>
  <c r="AG999" i="11" s="1"/>
  <c r="AH999" i="11" s="1"/>
  <c r="AI999" i="11" s="1"/>
  <c r="AF998" i="11"/>
  <c r="P998" i="11"/>
  <c r="K998" i="11"/>
  <c r="F998" i="11"/>
  <c r="AK998" i="11" s="1"/>
  <c r="AF997" i="11"/>
  <c r="K997" i="11"/>
  <c r="F997" i="11"/>
  <c r="AK997" i="11" s="1"/>
  <c r="AF996" i="11"/>
  <c r="K996" i="11"/>
  <c r="F996" i="11"/>
  <c r="AK996" i="11" s="1"/>
  <c r="AF995" i="11"/>
  <c r="K995" i="11"/>
  <c r="F995" i="11"/>
  <c r="AK995" i="11" s="1"/>
  <c r="AF994" i="11"/>
  <c r="K994" i="11"/>
  <c r="F994" i="11"/>
  <c r="AK994" i="11" s="1"/>
  <c r="AF993" i="11"/>
  <c r="K993" i="11"/>
  <c r="F993" i="11"/>
  <c r="AK993" i="11" s="1"/>
  <c r="AF992" i="11"/>
  <c r="K992" i="11"/>
  <c r="F992" i="11"/>
  <c r="AK992" i="11" s="1"/>
  <c r="AF991" i="11"/>
  <c r="K991" i="11"/>
  <c r="F991" i="11"/>
  <c r="AK991" i="11" s="1"/>
  <c r="AF990" i="11"/>
  <c r="K990" i="11"/>
  <c r="F990" i="11"/>
  <c r="AK990" i="11" s="1"/>
  <c r="AF989" i="11"/>
  <c r="K989" i="11"/>
  <c r="F989" i="11"/>
  <c r="AF988" i="11"/>
  <c r="K988" i="11"/>
  <c r="G988" i="11"/>
  <c r="I988" i="11" s="1"/>
  <c r="F988" i="11"/>
  <c r="AG988" i="11" s="1"/>
  <c r="AH988" i="11" s="1"/>
  <c r="AI988" i="11" s="1"/>
  <c r="AF987" i="11"/>
  <c r="K987" i="11"/>
  <c r="F987" i="11"/>
  <c r="AF986" i="11"/>
  <c r="F986" i="11"/>
  <c r="AG986" i="11" s="1"/>
  <c r="AH986" i="11" s="1"/>
  <c r="AI986" i="11" s="1"/>
  <c r="AF983" i="11"/>
  <c r="F983" i="11"/>
  <c r="AF982" i="11"/>
  <c r="N982" i="11"/>
  <c r="Z982" i="11" s="1"/>
  <c r="F982" i="11"/>
  <c r="AG982" i="11" s="1"/>
  <c r="AH982" i="11" s="1"/>
  <c r="AI982" i="11" s="1"/>
  <c r="AF981" i="11"/>
  <c r="G981" i="11"/>
  <c r="I981" i="11" s="1"/>
  <c r="F981" i="11"/>
  <c r="AG981" i="11" s="1"/>
  <c r="AH981" i="11" s="1"/>
  <c r="AI981" i="11" s="1"/>
  <c r="AF980" i="11"/>
  <c r="O980" i="11"/>
  <c r="F980" i="11"/>
  <c r="AG980" i="11" s="1"/>
  <c r="AH980" i="11" s="1"/>
  <c r="AI980" i="11" s="1"/>
  <c r="AF979" i="11"/>
  <c r="N979" i="11"/>
  <c r="Z979" i="11" s="1"/>
  <c r="G979" i="11"/>
  <c r="I979" i="11" s="1"/>
  <c r="F979" i="11"/>
  <c r="AG979" i="11" s="1"/>
  <c r="AH979" i="11" s="1"/>
  <c r="AI979" i="11" s="1"/>
  <c r="AF978" i="11"/>
  <c r="F978" i="11"/>
  <c r="AG978" i="11" s="1"/>
  <c r="AH978" i="11" s="1"/>
  <c r="AI978" i="11" s="1"/>
  <c r="AF977" i="11"/>
  <c r="R977" i="11"/>
  <c r="T977" i="11" s="1"/>
  <c r="F977" i="11"/>
  <c r="AG977" i="11" s="1"/>
  <c r="AH977" i="11" s="1"/>
  <c r="AI977" i="11" s="1"/>
  <c r="AF976" i="11"/>
  <c r="F976" i="11"/>
  <c r="AG976" i="11" s="1"/>
  <c r="AH976" i="11" s="1"/>
  <c r="AI976" i="11" s="1"/>
  <c r="AF975" i="11"/>
  <c r="O975" i="11"/>
  <c r="M975" i="11"/>
  <c r="U975" i="11" s="1"/>
  <c r="F975" i="11"/>
  <c r="AG975" i="11" s="1"/>
  <c r="AH975" i="11" s="1"/>
  <c r="AI975" i="11" s="1"/>
  <c r="AF974" i="11"/>
  <c r="F974" i="11"/>
  <c r="AG974" i="11" s="1"/>
  <c r="AH974" i="11" s="1"/>
  <c r="AI974" i="11" s="1"/>
  <c r="AF973" i="11"/>
  <c r="N973" i="11"/>
  <c r="Z973" i="11" s="1"/>
  <c r="K973" i="11"/>
  <c r="F973" i="11"/>
  <c r="AK973" i="11" s="1"/>
  <c r="AF972" i="11"/>
  <c r="K972" i="11"/>
  <c r="O972" i="11" s="1"/>
  <c r="F972" i="11"/>
  <c r="AK972" i="11" s="1"/>
  <c r="AF971" i="11"/>
  <c r="K971" i="11"/>
  <c r="F971" i="11"/>
  <c r="AK971" i="11" s="1"/>
  <c r="AF970" i="11"/>
  <c r="K970" i="11"/>
  <c r="F970" i="11"/>
  <c r="AK970" i="11" s="1"/>
  <c r="AF969" i="11"/>
  <c r="K969" i="11"/>
  <c r="F969" i="11"/>
  <c r="AK969" i="11" s="1"/>
  <c r="AF968" i="11"/>
  <c r="K968" i="11"/>
  <c r="F968" i="11"/>
  <c r="AK968" i="11" s="1"/>
  <c r="AF967" i="11"/>
  <c r="K967" i="11"/>
  <c r="F967" i="11"/>
  <c r="AK967" i="11" s="1"/>
  <c r="AF966" i="11"/>
  <c r="N966" i="11"/>
  <c r="Z966" i="11" s="1"/>
  <c r="K966" i="11"/>
  <c r="F966" i="11"/>
  <c r="AK966" i="11" s="1"/>
  <c r="AF965" i="11"/>
  <c r="K965" i="11"/>
  <c r="F965" i="11"/>
  <c r="AK964" i="11"/>
  <c r="AF964" i="11"/>
  <c r="N964" i="11"/>
  <c r="K964" i="11"/>
  <c r="F964" i="11"/>
  <c r="AF963" i="11"/>
  <c r="K963" i="11"/>
  <c r="F963" i="11"/>
  <c r="AG963" i="11" s="1"/>
  <c r="AH963" i="11" s="1"/>
  <c r="AI963" i="11" s="1"/>
  <c r="AF962" i="11"/>
  <c r="K962" i="11"/>
  <c r="F962" i="11"/>
  <c r="AK962" i="11" s="1"/>
  <c r="AF961" i="11"/>
  <c r="R961" i="11"/>
  <c r="T961" i="11" s="1"/>
  <c r="G961" i="11"/>
  <c r="I961" i="11" s="1"/>
  <c r="F961" i="11"/>
  <c r="AG961" i="11" s="1"/>
  <c r="AH961" i="11" s="1"/>
  <c r="AI961" i="11" s="1"/>
  <c r="AK958" i="11"/>
  <c r="AF958" i="11"/>
  <c r="O958" i="11"/>
  <c r="F958" i="11"/>
  <c r="AF957" i="11"/>
  <c r="F957" i="11"/>
  <c r="AG957" i="11" s="1"/>
  <c r="AH957" i="11" s="1"/>
  <c r="AI957" i="11" s="1"/>
  <c r="AK956" i="11"/>
  <c r="AF956" i="11"/>
  <c r="F956" i="11"/>
  <c r="AG956" i="11" s="1"/>
  <c r="AH956" i="11" s="1"/>
  <c r="AI956" i="11" s="1"/>
  <c r="AF955" i="11"/>
  <c r="P955" i="11"/>
  <c r="F955" i="11"/>
  <c r="AG955" i="11" s="1"/>
  <c r="AH955" i="11" s="1"/>
  <c r="AI955" i="11" s="1"/>
  <c r="AK954" i="11"/>
  <c r="AF954" i="11"/>
  <c r="F954" i="11"/>
  <c r="AG954" i="11" s="1"/>
  <c r="AH954" i="11" s="1"/>
  <c r="AI954" i="11" s="1"/>
  <c r="AF953" i="11"/>
  <c r="F953" i="11"/>
  <c r="AG953" i="11" s="1"/>
  <c r="AH953" i="11" s="1"/>
  <c r="AI953" i="11" s="1"/>
  <c r="AF952" i="11"/>
  <c r="F952" i="11"/>
  <c r="AF951" i="11"/>
  <c r="F951" i="11"/>
  <c r="AG951" i="11" s="1"/>
  <c r="AH951" i="11" s="1"/>
  <c r="AI951" i="11" s="1"/>
  <c r="AF950" i="11"/>
  <c r="F950" i="11"/>
  <c r="AF949" i="11"/>
  <c r="F949" i="11"/>
  <c r="AG949" i="11" s="1"/>
  <c r="AH949" i="11" s="1"/>
  <c r="AI949" i="11" s="1"/>
  <c r="AF948" i="11"/>
  <c r="K948" i="11"/>
  <c r="F948" i="11"/>
  <c r="AK948" i="11" s="1"/>
  <c r="AF947" i="11"/>
  <c r="K947" i="11"/>
  <c r="F947" i="11"/>
  <c r="AK947" i="11" s="1"/>
  <c r="AF946" i="11"/>
  <c r="K946" i="11"/>
  <c r="F946" i="11"/>
  <c r="AK946" i="11" s="1"/>
  <c r="AF945" i="11"/>
  <c r="K945" i="11"/>
  <c r="F945" i="11"/>
  <c r="AK945" i="11" s="1"/>
  <c r="AF944" i="11"/>
  <c r="K944" i="11"/>
  <c r="F944" i="11"/>
  <c r="AK944" i="11" s="1"/>
  <c r="AF943" i="11"/>
  <c r="K943" i="11"/>
  <c r="F943" i="11"/>
  <c r="AK943" i="11" s="1"/>
  <c r="AF942" i="11"/>
  <c r="K942" i="11"/>
  <c r="F942" i="11"/>
  <c r="AK942" i="11" s="1"/>
  <c r="AF941" i="11"/>
  <c r="K941" i="11"/>
  <c r="F941" i="11"/>
  <c r="AK941" i="11" s="1"/>
  <c r="AF940" i="11"/>
  <c r="K940" i="11"/>
  <c r="F940" i="11"/>
  <c r="AK940" i="11" s="1"/>
  <c r="AF939" i="11"/>
  <c r="K939" i="11"/>
  <c r="F939" i="11"/>
  <c r="AK939" i="11" s="1"/>
  <c r="AF938" i="11"/>
  <c r="K938" i="11"/>
  <c r="F938" i="11"/>
  <c r="G938" i="11" s="1"/>
  <c r="I938" i="11" s="1"/>
  <c r="AF937" i="11"/>
  <c r="K937" i="11"/>
  <c r="F937" i="11"/>
  <c r="AK937" i="11" s="1"/>
  <c r="AK936" i="11"/>
  <c r="AF936" i="11"/>
  <c r="F936" i="11"/>
  <c r="AG936" i="11" s="1"/>
  <c r="AH936" i="11" s="1"/>
  <c r="AI936" i="11" s="1"/>
  <c r="AF933" i="11"/>
  <c r="R933" i="11"/>
  <c r="T933" i="11" s="1"/>
  <c r="F933" i="11"/>
  <c r="AG933" i="11" s="1"/>
  <c r="AH933" i="11" s="1"/>
  <c r="AI933" i="11" s="1"/>
  <c r="AF932" i="11"/>
  <c r="F932" i="11"/>
  <c r="AG932" i="11" s="1"/>
  <c r="AH932" i="11" s="1"/>
  <c r="AI932" i="11" s="1"/>
  <c r="AF931" i="11"/>
  <c r="F931" i="11"/>
  <c r="AF930" i="11"/>
  <c r="F930" i="11"/>
  <c r="AF929" i="11"/>
  <c r="F929" i="11"/>
  <c r="AG929" i="11" s="1"/>
  <c r="AH929" i="11" s="1"/>
  <c r="AI929" i="11" s="1"/>
  <c r="AF928" i="11"/>
  <c r="G928" i="11"/>
  <c r="I928" i="11" s="1"/>
  <c r="F928" i="11"/>
  <c r="AG928" i="11" s="1"/>
  <c r="AH928" i="11" s="1"/>
  <c r="AI928" i="11" s="1"/>
  <c r="AF927" i="11"/>
  <c r="F927" i="11"/>
  <c r="AK926" i="11"/>
  <c r="AF926" i="11"/>
  <c r="P926" i="11"/>
  <c r="G926" i="11"/>
  <c r="I926" i="11" s="1"/>
  <c r="F926" i="11"/>
  <c r="AG926" i="11" s="1"/>
  <c r="AH926" i="11" s="1"/>
  <c r="AI926" i="11" s="1"/>
  <c r="AG925" i="11"/>
  <c r="AH925" i="11" s="1"/>
  <c r="AI925" i="11" s="1"/>
  <c r="AF925" i="11"/>
  <c r="F925" i="11"/>
  <c r="AF924" i="11"/>
  <c r="R924" i="11"/>
  <c r="T924" i="11" s="1"/>
  <c r="F924" i="11"/>
  <c r="AF923" i="11"/>
  <c r="K923" i="11"/>
  <c r="G923" i="11"/>
  <c r="I923" i="11" s="1"/>
  <c r="F923" i="11"/>
  <c r="AK923" i="11" s="1"/>
  <c r="AI922" i="11"/>
  <c r="AG922" i="11"/>
  <c r="AH922" i="11" s="1"/>
  <c r="AF922" i="11"/>
  <c r="K922" i="11"/>
  <c r="G922" i="11"/>
  <c r="I922" i="11" s="1"/>
  <c r="F922" i="11"/>
  <c r="AK922" i="11" s="1"/>
  <c r="AG921" i="11"/>
  <c r="AH921" i="11" s="1"/>
  <c r="AI921" i="11" s="1"/>
  <c r="AF921" i="11"/>
  <c r="K921" i="11"/>
  <c r="G921" i="11"/>
  <c r="I921" i="11" s="1"/>
  <c r="F921" i="11"/>
  <c r="AK921" i="11" s="1"/>
  <c r="AG920" i="11"/>
  <c r="AH920" i="11" s="1"/>
  <c r="AI920" i="11" s="1"/>
  <c r="AF920" i="11"/>
  <c r="K920" i="11"/>
  <c r="F920" i="11"/>
  <c r="AG919" i="11"/>
  <c r="AH919" i="11" s="1"/>
  <c r="AI919" i="11" s="1"/>
  <c r="AF919" i="11"/>
  <c r="K919" i="11"/>
  <c r="G919" i="11"/>
  <c r="I919" i="11" s="1"/>
  <c r="F919" i="11"/>
  <c r="AK919" i="11" s="1"/>
  <c r="AI918" i="11"/>
  <c r="AG918" i="11"/>
  <c r="AH918" i="11" s="1"/>
  <c r="AF918" i="11"/>
  <c r="K918" i="11"/>
  <c r="G918" i="11"/>
  <c r="I918" i="11" s="1"/>
  <c r="F918" i="11"/>
  <c r="AK918" i="11" s="1"/>
  <c r="AF917" i="11"/>
  <c r="K917" i="11"/>
  <c r="F917" i="11"/>
  <c r="AG917" i="11" s="1"/>
  <c r="AH917" i="11" s="1"/>
  <c r="AI917" i="11" s="1"/>
  <c r="AG916" i="11"/>
  <c r="AH916" i="11" s="1"/>
  <c r="AI916" i="11" s="1"/>
  <c r="AF916" i="11"/>
  <c r="K916" i="11"/>
  <c r="F916" i="11"/>
  <c r="AF915" i="11"/>
  <c r="K915" i="11"/>
  <c r="G915" i="11"/>
  <c r="I915" i="11" s="1"/>
  <c r="F915" i="11"/>
  <c r="AK915" i="11" s="1"/>
  <c r="AF914" i="11"/>
  <c r="K914" i="11"/>
  <c r="F914" i="11"/>
  <c r="AF913" i="11"/>
  <c r="K913" i="11"/>
  <c r="F913" i="11"/>
  <c r="AF912" i="11"/>
  <c r="K912" i="11"/>
  <c r="F912" i="11"/>
  <c r="AF911" i="11"/>
  <c r="F911" i="11"/>
  <c r="AK911" i="11" s="1"/>
  <c r="AF908" i="11"/>
  <c r="F908" i="11"/>
  <c r="AK908" i="11" s="1"/>
  <c r="AF907" i="11"/>
  <c r="P907" i="11"/>
  <c r="G907" i="11"/>
  <c r="I907" i="11" s="1"/>
  <c r="F907" i="11"/>
  <c r="AG907" i="11" s="1"/>
  <c r="AH907" i="11" s="1"/>
  <c r="AI907" i="11" s="1"/>
  <c r="AF906" i="11"/>
  <c r="F906" i="11"/>
  <c r="AK906" i="11" s="1"/>
  <c r="AK905" i="11"/>
  <c r="AF905" i="11"/>
  <c r="F905" i="11"/>
  <c r="AF904" i="11"/>
  <c r="F904" i="11"/>
  <c r="AK904" i="11" s="1"/>
  <c r="AK903" i="11"/>
  <c r="AF903" i="11"/>
  <c r="F903" i="11"/>
  <c r="AF902" i="11"/>
  <c r="F902" i="11"/>
  <c r="AK902" i="11" s="1"/>
  <c r="AF901" i="11"/>
  <c r="N901" i="11"/>
  <c r="G901" i="11"/>
  <c r="I901" i="11" s="1"/>
  <c r="F901" i="11"/>
  <c r="AG901" i="11" s="1"/>
  <c r="AH901" i="11" s="1"/>
  <c r="AI901" i="11" s="1"/>
  <c r="AF900" i="11"/>
  <c r="F900" i="11"/>
  <c r="AK900" i="11" s="1"/>
  <c r="AF899" i="11"/>
  <c r="G899" i="11"/>
  <c r="I899" i="11" s="1"/>
  <c r="F899" i="11"/>
  <c r="AG899" i="11" s="1"/>
  <c r="AH899" i="11" s="1"/>
  <c r="AI899" i="11" s="1"/>
  <c r="AG898" i="11"/>
  <c r="AH898" i="11" s="1"/>
  <c r="AI898" i="11" s="1"/>
  <c r="AF898" i="11"/>
  <c r="K898" i="11"/>
  <c r="G898" i="11"/>
  <c r="I898" i="11" s="1"/>
  <c r="AL898" i="11" s="1"/>
  <c r="F898" i="11"/>
  <c r="AK898" i="11" s="1"/>
  <c r="AG897" i="11"/>
  <c r="AH897" i="11" s="1"/>
  <c r="AI897" i="11" s="1"/>
  <c r="AF897" i="11"/>
  <c r="K897" i="11"/>
  <c r="G897" i="11"/>
  <c r="I897" i="11" s="1"/>
  <c r="F897" i="11"/>
  <c r="AK897" i="11" s="1"/>
  <c r="AG896" i="11"/>
  <c r="AH896" i="11" s="1"/>
  <c r="AI896" i="11" s="1"/>
  <c r="AF896" i="11"/>
  <c r="K896" i="11"/>
  <c r="F896" i="11"/>
  <c r="AF895" i="11"/>
  <c r="K895" i="11"/>
  <c r="F895" i="11"/>
  <c r="AG894" i="11"/>
  <c r="AH894" i="11" s="1"/>
  <c r="AI894" i="11" s="1"/>
  <c r="AF894" i="11"/>
  <c r="K894" i="11"/>
  <c r="F894" i="11"/>
  <c r="AF893" i="11"/>
  <c r="K893" i="11"/>
  <c r="G893" i="11"/>
  <c r="I893" i="11" s="1"/>
  <c r="F893" i="11"/>
  <c r="AK893" i="11" s="1"/>
  <c r="AG892" i="11"/>
  <c r="AH892" i="11" s="1"/>
  <c r="AI892" i="11" s="1"/>
  <c r="AF892" i="11"/>
  <c r="K892" i="11"/>
  <c r="F892" i="11"/>
  <c r="AG891" i="11"/>
  <c r="AH891" i="11" s="1"/>
  <c r="AI891" i="11" s="1"/>
  <c r="AF891" i="11"/>
  <c r="K891" i="11"/>
  <c r="G891" i="11"/>
  <c r="I891" i="11" s="1"/>
  <c r="F891" i="11"/>
  <c r="AK891" i="11" s="1"/>
  <c r="AG890" i="11"/>
  <c r="AH890" i="11" s="1"/>
  <c r="AI890" i="11" s="1"/>
  <c r="AF890" i="11"/>
  <c r="K890" i="11"/>
  <c r="F890" i="11"/>
  <c r="AK890" i="11" s="1"/>
  <c r="AG889" i="11"/>
  <c r="AH889" i="11" s="1"/>
  <c r="AI889" i="11" s="1"/>
  <c r="AF889" i="11"/>
  <c r="K889" i="11"/>
  <c r="G889" i="11"/>
  <c r="I889" i="11" s="1"/>
  <c r="F889" i="11"/>
  <c r="AK889" i="11" s="1"/>
  <c r="AI888" i="11"/>
  <c r="AG888" i="11"/>
  <c r="AH888" i="11" s="1"/>
  <c r="AF888" i="11"/>
  <c r="K888" i="11"/>
  <c r="G888" i="11"/>
  <c r="I888" i="11" s="1"/>
  <c r="F888" i="11"/>
  <c r="AK888" i="11" s="1"/>
  <c r="AG887" i="11"/>
  <c r="AH887" i="11" s="1"/>
  <c r="AI887" i="11" s="1"/>
  <c r="AF887" i="11"/>
  <c r="K887" i="11"/>
  <c r="F887" i="11"/>
  <c r="AK887" i="11" s="1"/>
  <c r="AF886" i="11"/>
  <c r="R886" i="11"/>
  <c r="T886" i="11" s="1"/>
  <c r="O886" i="11"/>
  <c r="F886" i="11"/>
  <c r="AK886" i="11" s="1"/>
  <c r="AF883" i="11"/>
  <c r="F883" i="11"/>
  <c r="AF882" i="11"/>
  <c r="F882" i="11"/>
  <c r="AG882" i="11" s="1"/>
  <c r="AH882" i="11" s="1"/>
  <c r="AI882" i="11" s="1"/>
  <c r="AF881" i="11"/>
  <c r="M881" i="11"/>
  <c r="U881" i="11" s="1"/>
  <c r="F881" i="11"/>
  <c r="AF880" i="11"/>
  <c r="F880" i="11"/>
  <c r="AG880" i="11" s="1"/>
  <c r="AH880" i="11" s="1"/>
  <c r="AI880" i="11" s="1"/>
  <c r="AF879" i="11"/>
  <c r="R879" i="11"/>
  <c r="T879" i="11" s="1"/>
  <c r="P879" i="11"/>
  <c r="N879" i="11"/>
  <c r="Z879" i="11" s="1"/>
  <c r="G879" i="11"/>
  <c r="I879" i="11" s="1"/>
  <c r="F879" i="11"/>
  <c r="AG879" i="11" s="1"/>
  <c r="AH879" i="11" s="1"/>
  <c r="AI879" i="11" s="1"/>
  <c r="AF878" i="11"/>
  <c r="F878" i="11"/>
  <c r="AG878" i="11" s="1"/>
  <c r="AH878" i="11" s="1"/>
  <c r="AI878" i="11" s="1"/>
  <c r="AF877" i="11"/>
  <c r="P877" i="11"/>
  <c r="F877" i="11"/>
  <c r="AF876" i="11"/>
  <c r="R876" i="11"/>
  <c r="T876" i="11" s="1"/>
  <c r="F876" i="11"/>
  <c r="AG876" i="11" s="1"/>
  <c r="AH876" i="11" s="1"/>
  <c r="AI876" i="11" s="1"/>
  <c r="AF875" i="11"/>
  <c r="O875" i="11"/>
  <c r="N875" i="11"/>
  <c r="Z875" i="11" s="1"/>
  <c r="G875" i="11"/>
  <c r="I875" i="11" s="1"/>
  <c r="F875" i="11"/>
  <c r="AG875" i="11" s="1"/>
  <c r="AH875" i="11" s="1"/>
  <c r="AI875" i="11" s="1"/>
  <c r="AF874" i="11"/>
  <c r="F874" i="11"/>
  <c r="AG874" i="11" s="1"/>
  <c r="AH874" i="11" s="1"/>
  <c r="AI874" i="11" s="1"/>
  <c r="AF873" i="11"/>
  <c r="K873" i="11"/>
  <c r="O873" i="11" s="1"/>
  <c r="F873" i="11"/>
  <c r="AK873" i="11" s="1"/>
  <c r="AF872" i="11"/>
  <c r="N872" i="11"/>
  <c r="Z872" i="11" s="1"/>
  <c r="K872" i="11"/>
  <c r="F872" i="11"/>
  <c r="AK872" i="11" s="1"/>
  <c r="AF871" i="11"/>
  <c r="R871" i="11"/>
  <c r="T871" i="11" s="1"/>
  <c r="K871" i="11"/>
  <c r="F871" i="11"/>
  <c r="AK871" i="11" s="1"/>
  <c r="AF870" i="11"/>
  <c r="R870" i="11"/>
  <c r="T870" i="11" s="1"/>
  <c r="K870" i="11"/>
  <c r="F870" i="11"/>
  <c r="AK870" i="11" s="1"/>
  <c r="AF869" i="11"/>
  <c r="K869" i="11"/>
  <c r="O869" i="11" s="1"/>
  <c r="F869" i="11"/>
  <c r="AK869" i="11" s="1"/>
  <c r="AF868" i="11"/>
  <c r="K868" i="11"/>
  <c r="F868" i="11"/>
  <c r="AK868" i="11" s="1"/>
  <c r="AF867" i="11"/>
  <c r="R867" i="11"/>
  <c r="N867" i="11"/>
  <c r="K867" i="11"/>
  <c r="F867" i="11"/>
  <c r="AF866" i="11"/>
  <c r="K866" i="11"/>
  <c r="F866" i="11"/>
  <c r="AK866" i="11" s="1"/>
  <c r="AF865" i="11"/>
  <c r="R865" i="11"/>
  <c r="T865" i="11" s="1"/>
  <c r="K865" i="11"/>
  <c r="F865" i="11"/>
  <c r="AK865" i="11" s="1"/>
  <c r="AF864" i="11"/>
  <c r="K864" i="11"/>
  <c r="F864" i="11"/>
  <c r="AK864" i="11" s="1"/>
  <c r="AF863" i="11"/>
  <c r="K863" i="11"/>
  <c r="F863" i="11"/>
  <c r="AF862" i="11"/>
  <c r="K862" i="11"/>
  <c r="G862" i="11"/>
  <c r="I862" i="11" s="1"/>
  <c r="F862" i="11"/>
  <c r="AF861" i="11"/>
  <c r="F861" i="11"/>
  <c r="AG861" i="11" s="1"/>
  <c r="AH861" i="11" s="1"/>
  <c r="AI861" i="11" s="1"/>
  <c r="AF858" i="11"/>
  <c r="G858" i="11"/>
  <c r="I858" i="11" s="1"/>
  <c r="F858" i="11"/>
  <c r="AF857" i="11"/>
  <c r="F857" i="11"/>
  <c r="AG857" i="11" s="1"/>
  <c r="AH857" i="11" s="1"/>
  <c r="AI857" i="11" s="1"/>
  <c r="AF856" i="11"/>
  <c r="F856" i="11"/>
  <c r="G856" i="11" s="1"/>
  <c r="I856" i="11" s="1"/>
  <c r="AF855" i="11"/>
  <c r="F855" i="11"/>
  <c r="AG855" i="11" s="1"/>
  <c r="AH855" i="11" s="1"/>
  <c r="AI855" i="11" s="1"/>
  <c r="AF854" i="11"/>
  <c r="F854" i="11"/>
  <c r="G854" i="11" s="1"/>
  <c r="I854" i="11" s="1"/>
  <c r="AF853" i="11"/>
  <c r="F853" i="11"/>
  <c r="AG853" i="11" s="1"/>
  <c r="AH853" i="11" s="1"/>
  <c r="AI853" i="11" s="1"/>
  <c r="AF852" i="11"/>
  <c r="N852" i="11"/>
  <c r="Z852" i="11" s="1"/>
  <c r="G852" i="11"/>
  <c r="I852" i="11" s="1"/>
  <c r="F852" i="11"/>
  <c r="AF851" i="11"/>
  <c r="F851" i="11"/>
  <c r="AG851" i="11" s="1"/>
  <c r="AH851" i="11" s="1"/>
  <c r="AI851" i="11" s="1"/>
  <c r="AF850" i="11"/>
  <c r="F850" i="11"/>
  <c r="G850" i="11" s="1"/>
  <c r="I850" i="11" s="1"/>
  <c r="AF849" i="11"/>
  <c r="R849" i="11"/>
  <c r="O849" i="11"/>
  <c r="F849" i="11"/>
  <c r="AG849" i="11" s="1"/>
  <c r="AH849" i="11" s="1"/>
  <c r="AI849" i="11" s="1"/>
  <c r="AF848" i="11"/>
  <c r="K848" i="11"/>
  <c r="F848" i="11"/>
  <c r="AF847" i="11"/>
  <c r="K847" i="11"/>
  <c r="G847" i="11"/>
  <c r="I847" i="11" s="1"/>
  <c r="F847" i="11"/>
  <c r="AK847" i="11" s="1"/>
  <c r="AF846" i="11"/>
  <c r="K846" i="11"/>
  <c r="F846" i="11"/>
  <c r="AF845" i="11"/>
  <c r="K845" i="11"/>
  <c r="G845" i="11"/>
  <c r="I845" i="11" s="1"/>
  <c r="F845" i="11"/>
  <c r="AK845" i="11" s="1"/>
  <c r="AF844" i="11"/>
  <c r="K844" i="11"/>
  <c r="F844" i="11"/>
  <c r="AF843" i="11"/>
  <c r="K843" i="11"/>
  <c r="G843" i="11"/>
  <c r="I843" i="11" s="1"/>
  <c r="F843" i="11"/>
  <c r="AK843" i="11" s="1"/>
  <c r="AF842" i="11"/>
  <c r="K842" i="11"/>
  <c r="F842" i="11"/>
  <c r="AF841" i="11"/>
  <c r="K841" i="11"/>
  <c r="G841" i="11"/>
  <c r="I841" i="11" s="1"/>
  <c r="F841" i="11"/>
  <c r="AK841" i="11" s="1"/>
  <c r="AF840" i="11"/>
  <c r="K840" i="11"/>
  <c r="F840" i="11"/>
  <c r="AF839" i="11"/>
  <c r="K839" i="11"/>
  <c r="G839" i="11"/>
  <c r="I839" i="11" s="1"/>
  <c r="F839" i="11"/>
  <c r="AK839" i="11" s="1"/>
  <c r="AF838" i="11"/>
  <c r="K838" i="11"/>
  <c r="F838" i="11"/>
  <c r="AF837" i="11"/>
  <c r="K837" i="11"/>
  <c r="G837" i="11"/>
  <c r="I837" i="11" s="1"/>
  <c r="F837" i="11"/>
  <c r="AF836" i="11"/>
  <c r="N836" i="11"/>
  <c r="Z836" i="11" s="1"/>
  <c r="F836" i="11"/>
  <c r="AG836" i="11" s="1"/>
  <c r="AH836" i="11" s="1"/>
  <c r="AI836" i="11" s="1"/>
  <c r="AF833" i="11"/>
  <c r="O833" i="11"/>
  <c r="F833" i="11"/>
  <c r="AF832" i="11"/>
  <c r="N832" i="11"/>
  <c r="Z832" i="11" s="1"/>
  <c r="F832" i="11"/>
  <c r="AG832" i="11" s="1"/>
  <c r="AH832" i="11" s="1"/>
  <c r="AI832" i="11" s="1"/>
  <c r="AF831" i="11"/>
  <c r="O831" i="11"/>
  <c r="F831" i="11"/>
  <c r="AF830" i="11"/>
  <c r="N830" i="11"/>
  <c r="Z830" i="11" s="1"/>
  <c r="F830" i="11"/>
  <c r="AG830" i="11" s="1"/>
  <c r="AH830" i="11" s="1"/>
  <c r="AI830" i="11" s="1"/>
  <c r="AF829" i="11"/>
  <c r="F829" i="11"/>
  <c r="AF828" i="11"/>
  <c r="N828" i="11"/>
  <c r="Z828" i="11" s="1"/>
  <c r="F828" i="11"/>
  <c r="AG828" i="11" s="1"/>
  <c r="AH828" i="11" s="1"/>
  <c r="AI828" i="11" s="1"/>
  <c r="AF827" i="11"/>
  <c r="F827" i="11"/>
  <c r="AF826" i="11"/>
  <c r="F826" i="11"/>
  <c r="AG826" i="11" s="1"/>
  <c r="AH826" i="11" s="1"/>
  <c r="AI826" i="11" s="1"/>
  <c r="AF825" i="11"/>
  <c r="O825" i="11"/>
  <c r="F825" i="11"/>
  <c r="AF824" i="11"/>
  <c r="F824" i="11"/>
  <c r="AG824" i="11" s="1"/>
  <c r="AH824" i="11" s="1"/>
  <c r="AI824" i="11" s="1"/>
  <c r="AF823" i="11"/>
  <c r="N823" i="11"/>
  <c r="Z823" i="11" s="1"/>
  <c r="K823" i="11"/>
  <c r="F823" i="11"/>
  <c r="AK823" i="11" s="1"/>
  <c r="AF822" i="11"/>
  <c r="K822" i="11"/>
  <c r="F822" i="11"/>
  <c r="AK822" i="11" s="1"/>
  <c r="AF821" i="11"/>
  <c r="R821" i="11"/>
  <c r="T821" i="11" s="1"/>
  <c r="K821" i="11"/>
  <c r="F821" i="11"/>
  <c r="AK821" i="11" s="1"/>
  <c r="AF820" i="11"/>
  <c r="K820" i="11"/>
  <c r="F820" i="11"/>
  <c r="AK820" i="11" s="1"/>
  <c r="AF819" i="11"/>
  <c r="K819" i="11"/>
  <c r="F819" i="11"/>
  <c r="AK819" i="11" s="1"/>
  <c r="AF818" i="11"/>
  <c r="K818" i="11"/>
  <c r="F818" i="11"/>
  <c r="AK818" i="11" s="1"/>
  <c r="AF817" i="11"/>
  <c r="K817" i="11"/>
  <c r="F817" i="11"/>
  <c r="AK817" i="11" s="1"/>
  <c r="AF816" i="11"/>
  <c r="K816" i="11"/>
  <c r="F816" i="11"/>
  <c r="AK816" i="11" s="1"/>
  <c r="AF815" i="11"/>
  <c r="N815" i="11"/>
  <c r="K815" i="11"/>
  <c r="F815" i="11"/>
  <c r="AF814" i="11"/>
  <c r="K814" i="11"/>
  <c r="F814" i="11"/>
  <c r="AK814" i="11" s="1"/>
  <c r="AH813" i="11"/>
  <c r="AI813" i="11" s="1"/>
  <c r="AF813" i="11"/>
  <c r="K813" i="11"/>
  <c r="G813" i="11"/>
  <c r="I813" i="11" s="1"/>
  <c r="F813" i="11"/>
  <c r="AG813" i="11" s="1"/>
  <c r="AG812" i="11"/>
  <c r="AH812" i="11" s="1"/>
  <c r="AI812" i="11" s="1"/>
  <c r="AF812" i="11"/>
  <c r="K812" i="11"/>
  <c r="G812" i="11"/>
  <c r="I812" i="11" s="1"/>
  <c r="F812" i="11"/>
  <c r="AK812" i="11" s="1"/>
  <c r="AF811" i="11"/>
  <c r="F811" i="11"/>
  <c r="AG811" i="11" s="1"/>
  <c r="AH811" i="11" s="1"/>
  <c r="AI811" i="11" s="1"/>
  <c r="AF808" i="11"/>
  <c r="G808" i="11"/>
  <c r="I808" i="11" s="1"/>
  <c r="F808" i="11"/>
  <c r="AF807" i="11"/>
  <c r="F807" i="11"/>
  <c r="AG807" i="11" s="1"/>
  <c r="AH807" i="11" s="1"/>
  <c r="AI807" i="11" s="1"/>
  <c r="AF806" i="11"/>
  <c r="O806" i="11"/>
  <c r="F806" i="11"/>
  <c r="G806" i="11" s="1"/>
  <c r="I806" i="11" s="1"/>
  <c r="AF805" i="11"/>
  <c r="F805" i="11"/>
  <c r="AG805" i="11" s="1"/>
  <c r="AH805" i="11" s="1"/>
  <c r="AI805" i="11" s="1"/>
  <c r="AF804" i="11"/>
  <c r="G804" i="11"/>
  <c r="I804" i="11" s="1"/>
  <c r="F804" i="11"/>
  <c r="AF803" i="11"/>
  <c r="F803" i="11"/>
  <c r="AG803" i="11" s="1"/>
  <c r="AH803" i="11" s="1"/>
  <c r="AI803" i="11" s="1"/>
  <c r="AF802" i="11"/>
  <c r="O802" i="11"/>
  <c r="F802" i="11"/>
  <c r="G802" i="11" s="1"/>
  <c r="I802" i="11" s="1"/>
  <c r="AF801" i="11"/>
  <c r="O801" i="11"/>
  <c r="F801" i="11"/>
  <c r="AG801" i="11" s="1"/>
  <c r="AH801" i="11" s="1"/>
  <c r="AI801" i="11" s="1"/>
  <c r="AF800" i="11"/>
  <c r="G800" i="11"/>
  <c r="I800" i="11" s="1"/>
  <c r="F800" i="11"/>
  <c r="AF799" i="11"/>
  <c r="F799" i="11"/>
  <c r="AG799" i="11" s="1"/>
  <c r="AH799" i="11" s="1"/>
  <c r="AI799" i="11" s="1"/>
  <c r="AF798" i="11"/>
  <c r="K798" i="11"/>
  <c r="O798" i="11" s="1"/>
  <c r="F798" i="11"/>
  <c r="AK798" i="11" s="1"/>
  <c r="AF797" i="11"/>
  <c r="R797" i="11"/>
  <c r="T797" i="11" s="1"/>
  <c r="K797" i="11"/>
  <c r="F797" i="11"/>
  <c r="AK797" i="11" s="1"/>
  <c r="AF796" i="11"/>
  <c r="R796" i="11"/>
  <c r="T796" i="11" s="1"/>
  <c r="N796" i="11"/>
  <c r="Z796" i="11" s="1"/>
  <c r="K796" i="11"/>
  <c r="F796" i="11"/>
  <c r="AK796" i="11" s="1"/>
  <c r="AF795" i="11"/>
  <c r="K795" i="11"/>
  <c r="F795" i="11"/>
  <c r="AK795" i="11" s="1"/>
  <c r="AF794" i="11"/>
  <c r="R794" i="11"/>
  <c r="T794" i="11" s="1"/>
  <c r="K794" i="11"/>
  <c r="F794" i="11"/>
  <c r="AK794" i="11" s="1"/>
  <c r="AF793" i="11"/>
  <c r="K793" i="11"/>
  <c r="F793" i="11"/>
  <c r="AK793" i="11" s="1"/>
  <c r="AF792" i="11"/>
  <c r="K792" i="11"/>
  <c r="F792" i="11"/>
  <c r="AK792" i="11" s="1"/>
  <c r="AF791" i="11"/>
  <c r="K791" i="11"/>
  <c r="G791" i="11"/>
  <c r="I791" i="11" s="1"/>
  <c r="F791" i="11"/>
  <c r="AK791" i="11" s="1"/>
  <c r="AF790" i="11"/>
  <c r="K790" i="11"/>
  <c r="F790" i="11"/>
  <c r="AK790" i="11" s="1"/>
  <c r="AF789" i="11"/>
  <c r="K789" i="11"/>
  <c r="G789" i="11"/>
  <c r="I789" i="11" s="1"/>
  <c r="F789" i="11"/>
  <c r="AK789" i="11" s="1"/>
  <c r="AF788" i="11"/>
  <c r="K788" i="11"/>
  <c r="F788" i="11"/>
  <c r="AK788" i="11" s="1"/>
  <c r="AF787" i="11"/>
  <c r="K787" i="11"/>
  <c r="O787" i="11" s="1"/>
  <c r="F787" i="11"/>
  <c r="AF786" i="11"/>
  <c r="F786" i="11"/>
  <c r="AG786" i="11" s="1"/>
  <c r="AH786" i="11" s="1"/>
  <c r="AI786" i="11" s="1"/>
  <c r="AF783" i="11"/>
  <c r="N783" i="11"/>
  <c r="Z783" i="11" s="1"/>
  <c r="G783" i="11"/>
  <c r="I783" i="11" s="1"/>
  <c r="F783" i="11"/>
  <c r="AF782" i="11"/>
  <c r="F782" i="11"/>
  <c r="AG782" i="11" s="1"/>
  <c r="AH782" i="11" s="1"/>
  <c r="AI782" i="11" s="1"/>
  <c r="AF781" i="11"/>
  <c r="M781" i="11"/>
  <c r="U781" i="11" s="1"/>
  <c r="F781" i="11"/>
  <c r="G781" i="11" s="1"/>
  <c r="I781" i="11" s="1"/>
  <c r="AF780" i="11"/>
  <c r="O780" i="11"/>
  <c r="F780" i="11"/>
  <c r="AG780" i="11" s="1"/>
  <c r="AH780" i="11" s="1"/>
  <c r="AI780" i="11" s="1"/>
  <c r="AF779" i="11"/>
  <c r="N779" i="11"/>
  <c r="Z779" i="11" s="1"/>
  <c r="G779" i="11"/>
  <c r="I779" i="11" s="1"/>
  <c r="F779" i="11"/>
  <c r="AF778" i="11"/>
  <c r="N778" i="11"/>
  <c r="Z778" i="11" s="1"/>
  <c r="F778" i="11"/>
  <c r="AG778" i="11" s="1"/>
  <c r="AH778" i="11" s="1"/>
  <c r="AI778" i="11" s="1"/>
  <c r="AF777" i="11"/>
  <c r="F777" i="11"/>
  <c r="G777" i="11" s="1"/>
  <c r="I777" i="11" s="1"/>
  <c r="AF776" i="11"/>
  <c r="R776" i="11"/>
  <c r="T776" i="11" s="1"/>
  <c r="F776" i="11"/>
  <c r="AG776" i="11" s="1"/>
  <c r="AH776" i="11" s="1"/>
  <c r="AI776" i="11" s="1"/>
  <c r="AF775" i="11"/>
  <c r="F775" i="11"/>
  <c r="G775" i="11" s="1"/>
  <c r="I775" i="11" s="1"/>
  <c r="AF774" i="11"/>
  <c r="P774" i="11"/>
  <c r="F774" i="11"/>
  <c r="AG774" i="11" s="1"/>
  <c r="AH774" i="11" s="1"/>
  <c r="AI774" i="11" s="1"/>
  <c r="AF773" i="11"/>
  <c r="K773" i="11"/>
  <c r="F773" i="11"/>
  <c r="AK773" i="11" s="1"/>
  <c r="AF772" i="11"/>
  <c r="K772" i="11"/>
  <c r="R772" i="11" s="1"/>
  <c r="F772" i="11"/>
  <c r="AK772" i="11" s="1"/>
  <c r="AF771" i="11"/>
  <c r="K771" i="11"/>
  <c r="F771" i="11"/>
  <c r="AK771" i="11" s="1"/>
  <c r="AF770" i="11"/>
  <c r="K770" i="11"/>
  <c r="F770" i="11"/>
  <c r="AF769" i="11"/>
  <c r="K769" i="11"/>
  <c r="F769" i="11"/>
  <c r="AF768" i="11"/>
  <c r="K768" i="11"/>
  <c r="F768" i="11"/>
  <c r="AF767" i="11"/>
  <c r="K767" i="11"/>
  <c r="F767" i="11"/>
  <c r="AF766" i="11"/>
  <c r="K766" i="11"/>
  <c r="F766" i="11"/>
  <c r="AF765" i="11"/>
  <c r="K765" i="11"/>
  <c r="F765" i="11"/>
  <c r="AF764" i="11"/>
  <c r="K764" i="11"/>
  <c r="R764" i="11" s="1"/>
  <c r="F764" i="11"/>
  <c r="AF763" i="11"/>
  <c r="K763" i="11"/>
  <c r="F763" i="11"/>
  <c r="AF762" i="11"/>
  <c r="K762" i="11"/>
  <c r="O762" i="11" s="1"/>
  <c r="F762" i="11"/>
  <c r="G762" i="11" s="1"/>
  <c r="I762" i="11" s="1"/>
  <c r="AF761" i="11"/>
  <c r="G761" i="11"/>
  <c r="I761" i="11" s="1"/>
  <c r="F761" i="11"/>
  <c r="AG761" i="11" s="1"/>
  <c r="AH761" i="11" s="1"/>
  <c r="AI761" i="11" s="1"/>
  <c r="AF758" i="11"/>
  <c r="G758" i="11"/>
  <c r="I758" i="11" s="1"/>
  <c r="F758" i="11"/>
  <c r="AF757" i="11"/>
  <c r="N757" i="11"/>
  <c r="Z757" i="11" s="1"/>
  <c r="F757" i="11"/>
  <c r="AG757" i="11" s="1"/>
  <c r="AH757" i="11" s="1"/>
  <c r="AI757" i="11" s="1"/>
  <c r="AF756" i="11"/>
  <c r="F756" i="11"/>
  <c r="AF755" i="11"/>
  <c r="M755" i="11"/>
  <c r="U755" i="11" s="1"/>
  <c r="F755" i="11"/>
  <c r="AG755" i="11" s="1"/>
  <c r="AH755" i="11" s="1"/>
  <c r="AI755" i="11" s="1"/>
  <c r="AF754" i="11"/>
  <c r="F754" i="11"/>
  <c r="AG754" i="11" s="1"/>
  <c r="AH754" i="11" s="1"/>
  <c r="AI754" i="11" s="1"/>
  <c r="AF753" i="11"/>
  <c r="N753" i="11"/>
  <c r="Z753" i="11" s="1"/>
  <c r="F753" i="11"/>
  <c r="AG753" i="11" s="1"/>
  <c r="AH753" i="11" s="1"/>
  <c r="AI753" i="11" s="1"/>
  <c r="AF752" i="11"/>
  <c r="R752" i="11"/>
  <c r="T752" i="11" s="1"/>
  <c r="F752" i="11"/>
  <c r="AF751" i="11"/>
  <c r="O751" i="11"/>
  <c r="F751" i="11"/>
  <c r="AG751" i="11" s="1"/>
  <c r="AH751" i="11" s="1"/>
  <c r="AI751" i="11" s="1"/>
  <c r="AF750" i="11"/>
  <c r="G750" i="11"/>
  <c r="I750" i="11" s="1"/>
  <c r="F750" i="11"/>
  <c r="AG750" i="11" s="1"/>
  <c r="AH750" i="11" s="1"/>
  <c r="AI750" i="11" s="1"/>
  <c r="AF749" i="11"/>
  <c r="F749" i="11"/>
  <c r="AG749" i="11" s="1"/>
  <c r="AH749" i="11" s="1"/>
  <c r="AI749" i="11" s="1"/>
  <c r="AF748" i="11"/>
  <c r="R748" i="11"/>
  <c r="T748" i="11" s="1"/>
  <c r="K748" i="11"/>
  <c r="F748" i="11"/>
  <c r="AK748" i="11" s="1"/>
  <c r="AF747" i="11"/>
  <c r="K747" i="11"/>
  <c r="F747" i="11"/>
  <c r="AK747" i="11" s="1"/>
  <c r="AF746" i="11"/>
  <c r="K746" i="11"/>
  <c r="F746" i="11"/>
  <c r="AK746" i="11" s="1"/>
  <c r="AF745" i="11"/>
  <c r="R745" i="11"/>
  <c r="T745" i="11" s="1"/>
  <c r="K745" i="11"/>
  <c r="F745" i="11"/>
  <c r="AK745" i="11" s="1"/>
  <c r="AF744" i="11"/>
  <c r="N744" i="11"/>
  <c r="Z744" i="11" s="1"/>
  <c r="K744" i="11"/>
  <c r="F744" i="11"/>
  <c r="AK744" i="11" s="1"/>
  <c r="AF743" i="11"/>
  <c r="K743" i="11"/>
  <c r="F743" i="11"/>
  <c r="AK743" i="11" s="1"/>
  <c r="AF742" i="11"/>
  <c r="R742" i="11"/>
  <c r="T742" i="11" s="1"/>
  <c r="N742" i="11"/>
  <c r="Z742" i="11" s="1"/>
  <c r="K742" i="11"/>
  <c r="F742" i="11"/>
  <c r="AK742" i="11" s="1"/>
  <c r="AF741" i="11"/>
  <c r="K741" i="11"/>
  <c r="F741" i="11"/>
  <c r="AK741" i="11" s="1"/>
  <c r="AF740" i="11"/>
  <c r="P740" i="11"/>
  <c r="K740" i="11"/>
  <c r="F740" i="11"/>
  <c r="AK740" i="11" s="1"/>
  <c r="AF739" i="11"/>
  <c r="K739" i="11"/>
  <c r="F739" i="11"/>
  <c r="AF738" i="11"/>
  <c r="K738" i="11"/>
  <c r="F738" i="11"/>
  <c r="AG738" i="11" s="1"/>
  <c r="AH738" i="11" s="1"/>
  <c r="AI738" i="11" s="1"/>
  <c r="AF737" i="11"/>
  <c r="K737" i="11"/>
  <c r="F737" i="11"/>
  <c r="AK737" i="11" s="1"/>
  <c r="AF736" i="11"/>
  <c r="R736" i="11"/>
  <c r="T736" i="11" s="1"/>
  <c r="P736" i="11"/>
  <c r="F736" i="11"/>
  <c r="AF733" i="11"/>
  <c r="F733" i="11"/>
  <c r="AF732" i="11"/>
  <c r="R732" i="11"/>
  <c r="T732" i="11" s="1"/>
  <c r="F732" i="11"/>
  <c r="AG732" i="11" s="1"/>
  <c r="AH732" i="11" s="1"/>
  <c r="AI732" i="11" s="1"/>
  <c r="AF731" i="11"/>
  <c r="G731" i="11"/>
  <c r="I731" i="11" s="1"/>
  <c r="F731" i="11"/>
  <c r="AG731" i="11" s="1"/>
  <c r="AH731" i="11" s="1"/>
  <c r="AI731" i="11" s="1"/>
  <c r="AF730" i="11"/>
  <c r="P730" i="11"/>
  <c r="N730" i="11"/>
  <c r="Z730" i="11" s="1"/>
  <c r="F730" i="11"/>
  <c r="AG730" i="11" s="1"/>
  <c r="AH730" i="11" s="1"/>
  <c r="AI730" i="11" s="1"/>
  <c r="AF729" i="11"/>
  <c r="F729" i="11"/>
  <c r="AF728" i="11"/>
  <c r="O728" i="11"/>
  <c r="F728" i="11"/>
  <c r="AG728" i="11" s="1"/>
  <c r="AH728" i="11" s="1"/>
  <c r="AI728" i="11" s="1"/>
  <c r="AF727" i="11"/>
  <c r="G727" i="11"/>
  <c r="I727" i="11" s="1"/>
  <c r="F727" i="11"/>
  <c r="AG727" i="11" s="1"/>
  <c r="AH727" i="11" s="1"/>
  <c r="AI727" i="11" s="1"/>
  <c r="AF726" i="11"/>
  <c r="N726" i="11"/>
  <c r="Z726" i="11" s="1"/>
  <c r="F726" i="11"/>
  <c r="AG726" i="11" s="1"/>
  <c r="AH726" i="11" s="1"/>
  <c r="AI726" i="11" s="1"/>
  <c r="AF725" i="11"/>
  <c r="F725" i="11"/>
  <c r="AF724" i="11"/>
  <c r="R724" i="11"/>
  <c r="T724" i="11" s="1"/>
  <c r="M724" i="11"/>
  <c r="U724" i="11" s="1"/>
  <c r="F724" i="11"/>
  <c r="AG724" i="11" s="1"/>
  <c r="AH724" i="11" s="1"/>
  <c r="AI724" i="11" s="1"/>
  <c r="AF723" i="11"/>
  <c r="K723" i="11"/>
  <c r="F723" i="11"/>
  <c r="AK723" i="11" s="1"/>
  <c r="AF722" i="11"/>
  <c r="K722" i="11"/>
  <c r="F722" i="11"/>
  <c r="AK722" i="11" s="1"/>
  <c r="AF721" i="11"/>
  <c r="N721" i="11"/>
  <c r="Z721" i="11" s="1"/>
  <c r="K721" i="11"/>
  <c r="F721" i="11"/>
  <c r="AK721" i="11" s="1"/>
  <c r="AF720" i="11"/>
  <c r="K720" i="11"/>
  <c r="F720" i="11"/>
  <c r="AK720" i="11" s="1"/>
  <c r="AF719" i="11"/>
  <c r="K719" i="11"/>
  <c r="O719" i="11" s="1"/>
  <c r="F719" i="11"/>
  <c r="AK719" i="11" s="1"/>
  <c r="AF718" i="11"/>
  <c r="K718" i="11"/>
  <c r="F718" i="11"/>
  <c r="AK718" i="11" s="1"/>
  <c r="AF717" i="11"/>
  <c r="P717" i="11"/>
  <c r="K717" i="11"/>
  <c r="F717" i="11"/>
  <c r="AK717" i="11" s="1"/>
  <c r="AF716" i="11"/>
  <c r="K716" i="11"/>
  <c r="F716" i="11"/>
  <c r="AK716" i="11" s="1"/>
  <c r="AF715" i="11"/>
  <c r="K715" i="11"/>
  <c r="O715" i="11" s="1"/>
  <c r="F715" i="11"/>
  <c r="AK715" i="11" s="1"/>
  <c r="AF714" i="11"/>
  <c r="K714" i="11"/>
  <c r="F714" i="11"/>
  <c r="AF713" i="11"/>
  <c r="N713" i="11"/>
  <c r="Z713" i="11" s="1"/>
  <c r="K713" i="11"/>
  <c r="F713" i="11"/>
  <c r="AG713" i="11" s="1"/>
  <c r="AH713" i="11" s="1"/>
  <c r="AI713" i="11" s="1"/>
  <c r="AF712" i="11"/>
  <c r="R712" i="11"/>
  <c r="T712" i="11" s="1"/>
  <c r="K712" i="11"/>
  <c r="F712" i="11"/>
  <c r="AK712" i="11" s="1"/>
  <c r="AK711" i="11"/>
  <c r="AF711" i="11"/>
  <c r="G711" i="11"/>
  <c r="I711" i="11" s="1"/>
  <c r="F711" i="11"/>
  <c r="AG711" i="11" s="1"/>
  <c r="AH711" i="11" s="1"/>
  <c r="AI711" i="11" s="1"/>
  <c r="AF708" i="11"/>
  <c r="F708" i="11"/>
  <c r="G708" i="11" s="1"/>
  <c r="I708" i="11" s="1"/>
  <c r="AF707" i="11"/>
  <c r="N707" i="11"/>
  <c r="Z707" i="11" s="1"/>
  <c r="F707" i="11"/>
  <c r="AG707" i="11" s="1"/>
  <c r="AH707" i="11" s="1"/>
  <c r="AI707" i="11" s="1"/>
  <c r="AF706" i="11"/>
  <c r="R706" i="11"/>
  <c r="T706" i="11" s="1"/>
  <c r="F706" i="11"/>
  <c r="AF705" i="11"/>
  <c r="F705" i="11"/>
  <c r="AG705" i="11" s="1"/>
  <c r="AH705" i="11" s="1"/>
  <c r="AI705" i="11" s="1"/>
  <c r="AF704" i="11"/>
  <c r="N704" i="11"/>
  <c r="Z704" i="11" s="1"/>
  <c r="G704" i="11"/>
  <c r="I704" i="11" s="1"/>
  <c r="F704" i="11"/>
  <c r="AG704" i="11" s="1"/>
  <c r="AH704" i="11" s="1"/>
  <c r="AI704" i="11" s="1"/>
  <c r="AF703" i="11"/>
  <c r="F703" i="11"/>
  <c r="AG703" i="11" s="1"/>
  <c r="AH703" i="11" s="1"/>
  <c r="AI703" i="11" s="1"/>
  <c r="AF702" i="11"/>
  <c r="R702" i="11"/>
  <c r="T702" i="11" s="1"/>
  <c r="N702" i="11"/>
  <c r="Z702" i="11" s="1"/>
  <c r="G702" i="11"/>
  <c r="I702" i="11" s="1"/>
  <c r="F702" i="11"/>
  <c r="AG702" i="11" s="1"/>
  <c r="AH702" i="11" s="1"/>
  <c r="AI702" i="11" s="1"/>
  <c r="AF701" i="11"/>
  <c r="F701" i="11"/>
  <c r="AG701" i="11" s="1"/>
  <c r="AH701" i="11" s="1"/>
  <c r="AI701" i="11" s="1"/>
  <c r="AF700" i="11"/>
  <c r="N700" i="11"/>
  <c r="Z700" i="11" s="1"/>
  <c r="F700" i="11"/>
  <c r="AG700" i="11" s="1"/>
  <c r="AH700" i="11" s="1"/>
  <c r="AI700" i="11" s="1"/>
  <c r="AF699" i="11"/>
  <c r="F699" i="11"/>
  <c r="AG699" i="11" s="1"/>
  <c r="AH699" i="11" s="1"/>
  <c r="AI699" i="11" s="1"/>
  <c r="AF698" i="11"/>
  <c r="K698" i="11"/>
  <c r="O698" i="11" s="1"/>
  <c r="F698" i="11"/>
  <c r="AK698" i="11" s="1"/>
  <c r="AF697" i="11"/>
  <c r="K697" i="11"/>
  <c r="F697" i="11"/>
  <c r="AK697" i="11" s="1"/>
  <c r="AF696" i="11"/>
  <c r="K696" i="11"/>
  <c r="F696" i="11"/>
  <c r="AK696" i="11" s="1"/>
  <c r="AF695" i="11"/>
  <c r="K695" i="11"/>
  <c r="F695" i="11"/>
  <c r="AK695" i="11" s="1"/>
  <c r="AF694" i="11"/>
  <c r="K694" i="11"/>
  <c r="O694" i="11" s="1"/>
  <c r="F694" i="11"/>
  <c r="AK694" i="11" s="1"/>
  <c r="AF693" i="11"/>
  <c r="K693" i="11"/>
  <c r="F693" i="11"/>
  <c r="AK693" i="11" s="1"/>
  <c r="AF692" i="11"/>
  <c r="K692" i="11"/>
  <c r="O692" i="11" s="1"/>
  <c r="F692" i="11"/>
  <c r="AK692" i="11" s="1"/>
  <c r="AF691" i="11"/>
  <c r="K691" i="11"/>
  <c r="F691" i="11"/>
  <c r="AK691" i="11" s="1"/>
  <c r="AF690" i="11"/>
  <c r="R690" i="11"/>
  <c r="T690" i="11" s="1"/>
  <c r="K690" i="11"/>
  <c r="F690" i="11"/>
  <c r="AK690" i="11" s="1"/>
  <c r="AF689" i="11"/>
  <c r="K689" i="11"/>
  <c r="F689" i="11"/>
  <c r="AF688" i="11"/>
  <c r="N688" i="11"/>
  <c r="Z688" i="11" s="1"/>
  <c r="K688" i="11"/>
  <c r="F688" i="11"/>
  <c r="AG688" i="11" s="1"/>
  <c r="AH688" i="11" s="1"/>
  <c r="AI688" i="11" s="1"/>
  <c r="AF687" i="11"/>
  <c r="K687" i="11"/>
  <c r="F687" i="11"/>
  <c r="AK687" i="11" s="1"/>
  <c r="AK686" i="11"/>
  <c r="AF686" i="11"/>
  <c r="N686" i="11"/>
  <c r="Z686" i="11" s="1"/>
  <c r="F686" i="11"/>
  <c r="AG686" i="11" s="1"/>
  <c r="AH686" i="11" s="1"/>
  <c r="AI686" i="11" s="1"/>
  <c r="AF683" i="11"/>
  <c r="M683" i="11"/>
  <c r="U683" i="11" s="1"/>
  <c r="F683" i="11"/>
  <c r="AG683" i="11" s="1"/>
  <c r="AH683" i="11" s="1"/>
  <c r="AI683" i="11" s="1"/>
  <c r="AF682" i="11"/>
  <c r="F682" i="11"/>
  <c r="AG682" i="11" s="1"/>
  <c r="AH682" i="11" s="1"/>
  <c r="AI682" i="11" s="1"/>
  <c r="AF681" i="11"/>
  <c r="P681" i="11"/>
  <c r="F681" i="11"/>
  <c r="AF680" i="11"/>
  <c r="N680" i="11"/>
  <c r="Z680" i="11" s="1"/>
  <c r="M680" i="11"/>
  <c r="U680" i="11" s="1"/>
  <c r="F680" i="11"/>
  <c r="AG680" i="11" s="1"/>
  <c r="AH680" i="11" s="1"/>
  <c r="AI680" i="11" s="1"/>
  <c r="AF679" i="11"/>
  <c r="G679" i="11"/>
  <c r="I679" i="11" s="1"/>
  <c r="F679" i="11"/>
  <c r="AG679" i="11" s="1"/>
  <c r="AH679" i="11" s="1"/>
  <c r="AI679" i="11" s="1"/>
  <c r="AF678" i="11"/>
  <c r="N678" i="11"/>
  <c r="Z678" i="11" s="1"/>
  <c r="M678" i="11"/>
  <c r="U678" i="11" s="1"/>
  <c r="F678" i="11"/>
  <c r="AG678" i="11" s="1"/>
  <c r="AH678" i="11" s="1"/>
  <c r="AI678" i="11" s="1"/>
  <c r="AF677" i="11"/>
  <c r="F677" i="11"/>
  <c r="AG677" i="11" s="1"/>
  <c r="AH677" i="11" s="1"/>
  <c r="AI677" i="11" s="1"/>
  <c r="AF676" i="11"/>
  <c r="F676" i="11"/>
  <c r="AG676" i="11" s="1"/>
  <c r="AH676" i="11" s="1"/>
  <c r="AI676" i="11" s="1"/>
  <c r="AF675" i="11"/>
  <c r="F675" i="11"/>
  <c r="AG675" i="11" s="1"/>
  <c r="AH675" i="11" s="1"/>
  <c r="AI675" i="11" s="1"/>
  <c r="AF674" i="11"/>
  <c r="F674" i="11"/>
  <c r="AG674" i="11" s="1"/>
  <c r="AH674" i="11" s="1"/>
  <c r="AI674" i="11" s="1"/>
  <c r="AF673" i="11"/>
  <c r="R673" i="11"/>
  <c r="T673" i="11" s="1"/>
  <c r="K673" i="11"/>
  <c r="F673" i="11"/>
  <c r="AK673" i="11" s="1"/>
  <c r="AF672" i="11"/>
  <c r="K672" i="11"/>
  <c r="F672" i="11"/>
  <c r="AK672" i="11" s="1"/>
  <c r="AF671" i="11"/>
  <c r="R671" i="11"/>
  <c r="T671" i="11" s="1"/>
  <c r="N671" i="11"/>
  <c r="Z671" i="11" s="1"/>
  <c r="K671" i="11"/>
  <c r="F671" i="11"/>
  <c r="AK671" i="11" s="1"/>
  <c r="AF670" i="11"/>
  <c r="K670" i="11"/>
  <c r="O670" i="11" s="1"/>
  <c r="F670" i="11"/>
  <c r="AK670" i="11" s="1"/>
  <c r="AF669" i="11"/>
  <c r="R669" i="11"/>
  <c r="T669" i="11" s="1"/>
  <c r="K669" i="11"/>
  <c r="F669" i="11"/>
  <c r="AK669" i="11" s="1"/>
  <c r="AF668" i="11"/>
  <c r="R668" i="11"/>
  <c r="T668" i="11" s="1"/>
  <c r="N668" i="11"/>
  <c r="Z668" i="11" s="1"/>
  <c r="K668" i="11"/>
  <c r="F668" i="11"/>
  <c r="AK668" i="11" s="1"/>
  <c r="AF667" i="11"/>
  <c r="K667" i="11"/>
  <c r="F667" i="11"/>
  <c r="AK667" i="11" s="1"/>
  <c r="AF666" i="11"/>
  <c r="K666" i="11"/>
  <c r="O666" i="11" s="1"/>
  <c r="F666" i="11"/>
  <c r="AK666" i="11" s="1"/>
  <c r="AF665" i="11"/>
  <c r="K665" i="11"/>
  <c r="F665" i="11"/>
  <c r="AF664" i="11"/>
  <c r="N664" i="11"/>
  <c r="K664" i="11"/>
  <c r="F664" i="11"/>
  <c r="AH663" i="11"/>
  <c r="AI663" i="11" s="1"/>
  <c r="AF663" i="11"/>
  <c r="K663" i="11"/>
  <c r="P663" i="11" s="1"/>
  <c r="G663" i="11"/>
  <c r="I663" i="11" s="1"/>
  <c r="F663" i="11"/>
  <c r="AG663" i="11" s="1"/>
  <c r="AG662" i="11"/>
  <c r="AH662" i="11" s="1"/>
  <c r="AI662" i="11" s="1"/>
  <c r="AF662" i="11"/>
  <c r="K662" i="11"/>
  <c r="F662" i="11"/>
  <c r="AF661" i="11"/>
  <c r="R661" i="11"/>
  <c r="T661" i="11" s="1"/>
  <c r="O661" i="11"/>
  <c r="F661" i="11"/>
  <c r="AK661" i="11" s="1"/>
  <c r="AF658" i="11"/>
  <c r="F658" i="11"/>
  <c r="AG658" i="11" s="1"/>
  <c r="AH658" i="11" s="1"/>
  <c r="AI658" i="11" s="1"/>
  <c r="AF657" i="11"/>
  <c r="O657" i="11"/>
  <c r="F657" i="11"/>
  <c r="AG657" i="11" s="1"/>
  <c r="AH657" i="11" s="1"/>
  <c r="AI657" i="11" s="1"/>
  <c r="AF656" i="11"/>
  <c r="N656" i="11"/>
  <c r="Z656" i="11" s="1"/>
  <c r="F656" i="11"/>
  <c r="AG656" i="11" s="1"/>
  <c r="AH656" i="11" s="1"/>
  <c r="AI656" i="11" s="1"/>
  <c r="AF655" i="11"/>
  <c r="F655" i="11"/>
  <c r="AG655" i="11" s="1"/>
  <c r="AH655" i="11" s="1"/>
  <c r="AI655" i="11" s="1"/>
  <c r="AF654" i="11"/>
  <c r="R654" i="11"/>
  <c r="T654" i="11" s="1"/>
  <c r="P654" i="11"/>
  <c r="F654" i="11"/>
  <c r="AG654" i="11" s="1"/>
  <c r="AH654" i="11" s="1"/>
  <c r="AI654" i="11" s="1"/>
  <c r="AF653" i="11"/>
  <c r="O653" i="11"/>
  <c r="F653" i="11"/>
  <c r="AG653" i="11" s="1"/>
  <c r="AH653" i="11" s="1"/>
  <c r="AI653" i="11" s="1"/>
  <c r="AF652" i="11"/>
  <c r="F652" i="11"/>
  <c r="AG652" i="11" s="1"/>
  <c r="AH652" i="11" s="1"/>
  <c r="AI652" i="11" s="1"/>
  <c r="AF651" i="11"/>
  <c r="R651" i="11"/>
  <c r="T651" i="11" s="1"/>
  <c r="O651" i="11"/>
  <c r="F651" i="11"/>
  <c r="AG651" i="11" s="1"/>
  <c r="AH651" i="11" s="1"/>
  <c r="AI651" i="11" s="1"/>
  <c r="AF650" i="11"/>
  <c r="F650" i="11"/>
  <c r="AG650" i="11" s="1"/>
  <c r="AH650" i="11" s="1"/>
  <c r="AI650" i="11" s="1"/>
  <c r="AF649" i="11"/>
  <c r="O649" i="11"/>
  <c r="F649" i="11"/>
  <c r="AG649" i="11" s="1"/>
  <c r="AH649" i="11" s="1"/>
  <c r="AI649" i="11" s="1"/>
  <c r="AF648" i="11"/>
  <c r="K648" i="11"/>
  <c r="O648" i="11" s="1"/>
  <c r="F648" i="11"/>
  <c r="AK648" i="11" s="1"/>
  <c r="AF647" i="11"/>
  <c r="K647" i="11"/>
  <c r="F647" i="11"/>
  <c r="AK647" i="11" s="1"/>
  <c r="AF646" i="11"/>
  <c r="K646" i="11"/>
  <c r="O646" i="11" s="1"/>
  <c r="F646" i="11"/>
  <c r="AK646" i="11" s="1"/>
  <c r="AF645" i="11"/>
  <c r="K645" i="11"/>
  <c r="F645" i="11"/>
  <c r="AK645" i="11" s="1"/>
  <c r="AF644" i="11"/>
  <c r="K644" i="11"/>
  <c r="O644" i="11" s="1"/>
  <c r="F644" i="11"/>
  <c r="AK644" i="11" s="1"/>
  <c r="AF643" i="11"/>
  <c r="K643" i="11"/>
  <c r="F643" i="11"/>
  <c r="AK643" i="11" s="1"/>
  <c r="AF642" i="11"/>
  <c r="K642" i="11"/>
  <c r="O642" i="11" s="1"/>
  <c r="F642" i="11"/>
  <c r="AK642" i="11" s="1"/>
  <c r="AF641" i="11"/>
  <c r="K641" i="11"/>
  <c r="F641" i="11"/>
  <c r="AK641" i="11" s="1"/>
  <c r="AF640" i="11"/>
  <c r="R640" i="11"/>
  <c r="T640" i="11" s="1"/>
  <c r="P640" i="11"/>
  <c r="K640" i="11"/>
  <c r="F640" i="11"/>
  <c r="AF639" i="11"/>
  <c r="K639" i="11"/>
  <c r="O639" i="11" s="1"/>
  <c r="F639" i="11"/>
  <c r="AK639" i="11" s="1"/>
  <c r="AF638" i="11"/>
  <c r="K638" i="11"/>
  <c r="F638" i="11"/>
  <c r="AG637" i="11"/>
  <c r="AH637" i="11" s="1"/>
  <c r="AI637" i="11" s="1"/>
  <c r="AF637" i="11"/>
  <c r="K637" i="11"/>
  <c r="G637" i="11"/>
  <c r="I637" i="11" s="1"/>
  <c r="F637" i="11"/>
  <c r="AK637" i="11" s="1"/>
  <c r="AF636" i="11"/>
  <c r="F636" i="11"/>
  <c r="AG636" i="11" s="1"/>
  <c r="AH636" i="11" s="1"/>
  <c r="AI636" i="11" s="1"/>
  <c r="AF633" i="11"/>
  <c r="O633" i="11"/>
  <c r="N633" i="11"/>
  <c r="Z633" i="11" s="1"/>
  <c r="F633" i="11"/>
  <c r="G633" i="11" s="1"/>
  <c r="I633" i="11" s="1"/>
  <c r="AF632" i="11"/>
  <c r="F632" i="11"/>
  <c r="AG632" i="11" s="1"/>
  <c r="AH632" i="11" s="1"/>
  <c r="AI632" i="11" s="1"/>
  <c r="AF631" i="11"/>
  <c r="G631" i="11"/>
  <c r="I631" i="11" s="1"/>
  <c r="F631" i="11"/>
  <c r="AF630" i="11"/>
  <c r="N630" i="11"/>
  <c r="Z630" i="11" s="1"/>
  <c r="M630" i="11"/>
  <c r="U630" i="11" s="1"/>
  <c r="F630" i="11"/>
  <c r="AG630" i="11" s="1"/>
  <c r="AH630" i="11" s="1"/>
  <c r="AI630" i="11" s="1"/>
  <c r="AF629" i="11"/>
  <c r="R629" i="11"/>
  <c r="T629" i="11" s="1"/>
  <c r="G629" i="11"/>
  <c r="I629" i="11" s="1"/>
  <c r="F629" i="11"/>
  <c r="AF628" i="11"/>
  <c r="R628" i="11"/>
  <c r="M628" i="11"/>
  <c r="U628" i="11" s="1"/>
  <c r="F628" i="11"/>
  <c r="AG628" i="11" s="1"/>
  <c r="AH628" i="11" s="1"/>
  <c r="AI628" i="11" s="1"/>
  <c r="AF627" i="11"/>
  <c r="F627" i="11"/>
  <c r="AF626" i="11"/>
  <c r="G626" i="11"/>
  <c r="I626" i="11" s="1"/>
  <c r="F626" i="11"/>
  <c r="AG626" i="11" s="1"/>
  <c r="AH626" i="11" s="1"/>
  <c r="AI626" i="11" s="1"/>
  <c r="AF625" i="11"/>
  <c r="N625" i="11"/>
  <c r="Z625" i="11" s="1"/>
  <c r="M625" i="11"/>
  <c r="U625" i="11" s="1"/>
  <c r="F625" i="11"/>
  <c r="AF624" i="11"/>
  <c r="F624" i="11"/>
  <c r="AG624" i="11" s="1"/>
  <c r="AH624" i="11" s="1"/>
  <c r="AI624" i="11" s="1"/>
  <c r="AF623" i="11"/>
  <c r="K623" i="11"/>
  <c r="F623" i="11"/>
  <c r="AK623" i="11" s="1"/>
  <c r="AG622" i="11"/>
  <c r="AH622" i="11" s="1"/>
  <c r="AI622" i="11" s="1"/>
  <c r="AF622" i="11"/>
  <c r="K622" i="11"/>
  <c r="F622" i="11"/>
  <c r="AF621" i="11"/>
  <c r="K621" i="11"/>
  <c r="G621" i="11"/>
  <c r="I621" i="11" s="1"/>
  <c r="F621" i="11"/>
  <c r="AG620" i="11"/>
  <c r="AH620" i="11" s="1"/>
  <c r="AI620" i="11" s="1"/>
  <c r="AF620" i="11"/>
  <c r="K620" i="11"/>
  <c r="F620" i="11"/>
  <c r="AK620" i="11" s="1"/>
  <c r="AG619" i="11"/>
  <c r="AH619" i="11" s="1"/>
  <c r="AI619" i="11" s="1"/>
  <c r="AF619" i="11"/>
  <c r="K619" i="11"/>
  <c r="R619" i="11" s="1"/>
  <c r="G619" i="11"/>
  <c r="I619" i="11" s="1"/>
  <c r="F619" i="11"/>
  <c r="AK619" i="11" s="1"/>
  <c r="AF618" i="11"/>
  <c r="K618" i="11"/>
  <c r="F618" i="11"/>
  <c r="AG617" i="11"/>
  <c r="AH617" i="11" s="1"/>
  <c r="AI617" i="11" s="1"/>
  <c r="AF617" i="11"/>
  <c r="K617" i="11"/>
  <c r="G617" i="11"/>
  <c r="I617" i="11" s="1"/>
  <c r="F617" i="11"/>
  <c r="AK617" i="11" s="1"/>
  <c r="AF616" i="11"/>
  <c r="K616" i="11"/>
  <c r="F616" i="11"/>
  <c r="G616" i="11" s="1"/>
  <c r="I616" i="11" s="1"/>
  <c r="AF615" i="11"/>
  <c r="K615" i="11"/>
  <c r="F615" i="11"/>
  <c r="AK615" i="11" s="1"/>
  <c r="AF614" i="11"/>
  <c r="K614" i="11"/>
  <c r="F614" i="11"/>
  <c r="AF613" i="11"/>
  <c r="K613" i="11"/>
  <c r="F613" i="11"/>
  <c r="AG612" i="11"/>
  <c r="AH612" i="11" s="1"/>
  <c r="AI612" i="11" s="1"/>
  <c r="AF612" i="11"/>
  <c r="K612" i="11"/>
  <c r="F612" i="11"/>
  <c r="AK612" i="11" s="1"/>
  <c r="AF611" i="11"/>
  <c r="R611" i="11"/>
  <c r="T611" i="11" s="1"/>
  <c r="O611" i="11"/>
  <c r="F611" i="11"/>
  <c r="AK611" i="11" s="1"/>
  <c r="AF608" i="11"/>
  <c r="O608" i="11"/>
  <c r="N608" i="11"/>
  <c r="Z608" i="11" s="1"/>
  <c r="G608" i="11"/>
  <c r="I608" i="11" s="1"/>
  <c r="F608" i="11"/>
  <c r="AG608" i="11" s="1"/>
  <c r="AH608" i="11" s="1"/>
  <c r="AI608" i="11" s="1"/>
  <c r="AF607" i="11"/>
  <c r="O607" i="11"/>
  <c r="M607" i="11"/>
  <c r="U607" i="11" s="1"/>
  <c r="F607" i="11"/>
  <c r="AG607" i="11" s="1"/>
  <c r="AH607" i="11" s="1"/>
  <c r="AI607" i="11" s="1"/>
  <c r="AF606" i="11"/>
  <c r="G606" i="11"/>
  <c r="I606" i="11" s="1"/>
  <c r="F606" i="11"/>
  <c r="AG606" i="11" s="1"/>
  <c r="AH606" i="11" s="1"/>
  <c r="AI606" i="11" s="1"/>
  <c r="AF605" i="11"/>
  <c r="R605" i="11"/>
  <c r="O605" i="11"/>
  <c r="F605" i="11"/>
  <c r="AG605" i="11" s="1"/>
  <c r="AH605" i="11" s="1"/>
  <c r="AI605" i="11" s="1"/>
  <c r="AF604" i="11"/>
  <c r="O604" i="11"/>
  <c r="N604" i="11"/>
  <c r="Z604" i="11" s="1"/>
  <c r="G604" i="11"/>
  <c r="I604" i="11" s="1"/>
  <c r="F604" i="11"/>
  <c r="AG604" i="11" s="1"/>
  <c r="AH604" i="11" s="1"/>
  <c r="AI604" i="11" s="1"/>
  <c r="AF603" i="11"/>
  <c r="O603" i="11"/>
  <c r="M603" i="11"/>
  <c r="U603" i="11" s="1"/>
  <c r="F603" i="11"/>
  <c r="AG603" i="11" s="1"/>
  <c r="AH603" i="11" s="1"/>
  <c r="AI603" i="11" s="1"/>
  <c r="AF602" i="11"/>
  <c r="G602" i="11"/>
  <c r="I602" i="11" s="1"/>
  <c r="F602" i="11"/>
  <c r="AG602" i="11" s="1"/>
  <c r="AH602" i="11" s="1"/>
  <c r="AI602" i="11" s="1"/>
  <c r="AF601" i="11"/>
  <c r="R601" i="11"/>
  <c r="O601" i="11"/>
  <c r="F601" i="11"/>
  <c r="AG601" i="11" s="1"/>
  <c r="AH601" i="11" s="1"/>
  <c r="AI601" i="11" s="1"/>
  <c r="AF600" i="11"/>
  <c r="O600" i="11"/>
  <c r="N600" i="11"/>
  <c r="Z600" i="11" s="1"/>
  <c r="G600" i="11"/>
  <c r="I600" i="11" s="1"/>
  <c r="F600" i="11"/>
  <c r="AG600" i="11" s="1"/>
  <c r="AH600" i="11" s="1"/>
  <c r="AI600" i="11" s="1"/>
  <c r="AF599" i="11"/>
  <c r="O599" i="11"/>
  <c r="M599" i="11"/>
  <c r="U599" i="11" s="1"/>
  <c r="F599" i="11"/>
  <c r="AG599" i="11" s="1"/>
  <c r="AH599" i="11" s="1"/>
  <c r="AI599" i="11" s="1"/>
  <c r="AF598" i="11"/>
  <c r="K598" i="11"/>
  <c r="F598" i="11"/>
  <c r="AK598" i="11" s="1"/>
  <c r="AF597" i="11"/>
  <c r="K597" i="11"/>
  <c r="O597" i="11" s="1"/>
  <c r="F597" i="11"/>
  <c r="AK597" i="11" s="1"/>
  <c r="AF596" i="11"/>
  <c r="K596" i="11"/>
  <c r="F596" i="11"/>
  <c r="AK596" i="11" s="1"/>
  <c r="AF595" i="11"/>
  <c r="K595" i="11"/>
  <c r="O595" i="11" s="1"/>
  <c r="F595" i="11"/>
  <c r="AK595" i="11" s="1"/>
  <c r="AF594" i="11"/>
  <c r="K594" i="11"/>
  <c r="F594" i="11"/>
  <c r="AK594" i="11" s="1"/>
  <c r="AF593" i="11"/>
  <c r="K593" i="11"/>
  <c r="O593" i="11" s="1"/>
  <c r="F593" i="11"/>
  <c r="AK593" i="11" s="1"/>
  <c r="AF592" i="11"/>
  <c r="K592" i="11"/>
  <c r="F592" i="11"/>
  <c r="AK592" i="11" s="1"/>
  <c r="AF591" i="11"/>
  <c r="R591" i="11"/>
  <c r="T591" i="11" s="1"/>
  <c r="P591" i="11"/>
  <c r="K591" i="11"/>
  <c r="F591" i="11"/>
  <c r="AK591" i="11" s="1"/>
  <c r="AF590" i="11"/>
  <c r="K590" i="11"/>
  <c r="O590" i="11" s="1"/>
  <c r="F590" i="11"/>
  <c r="AK590" i="11" s="1"/>
  <c r="AF589" i="11"/>
  <c r="K589" i="11"/>
  <c r="F589" i="11"/>
  <c r="AK589" i="11" s="1"/>
  <c r="AH588" i="11"/>
  <c r="AI588" i="11" s="1"/>
  <c r="AF588" i="11"/>
  <c r="K588" i="11"/>
  <c r="F588" i="11"/>
  <c r="AG588" i="11" s="1"/>
  <c r="AG587" i="11"/>
  <c r="AH587" i="11" s="1"/>
  <c r="AI587" i="11" s="1"/>
  <c r="AF587" i="11"/>
  <c r="K587" i="11"/>
  <c r="G587" i="11"/>
  <c r="I587" i="11" s="1"/>
  <c r="F587" i="11"/>
  <c r="AK587" i="11" s="1"/>
  <c r="AF586" i="11"/>
  <c r="F586" i="11"/>
  <c r="AG586" i="11" s="1"/>
  <c r="AH586" i="11" s="1"/>
  <c r="AI586" i="11" s="1"/>
  <c r="AF583" i="11"/>
  <c r="G583" i="11"/>
  <c r="I583" i="11" s="1"/>
  <c r="F583" i="11"/>
  <c r="AG583" i="11" s="1"/>
  <c r="AH583" i="11" s="1"/>
  <c r="AI583" i="11" s="1"/>
  <c r="AF582" i="11"/>
  <c r="R582" i="11"/>
  <c r="T582" i="11" s="1"/>
  <c r="M582" i="11"/>
  <c r="U582" i="11" s="1"/>
  <c r="F582" i="11"/>
  <c r="AG582" i="11" s="1"/>
  <c r="AH582" i="11" s="1"/>
  <c r="AI582" i="11" s="1"/>
  <c r="AF581" i="11"/>
  <c r="G581" i="11"/>
  <c r="I581" i="11" s="1"/>
  <c r="F581" i="11"/>
  <c r="AG581" i="11" s="1"/>
  <c r="AH581" i="11" s="1"/>
  <c r="AI581" i="11" s="1"/>
  <c r="AF580" i="11"/>
  <c r="F580" i="11"/>
  <c r="AG580" i="11" s="1"/>
  <c r="AH580" i="11" s="1"/>
  <c r="AI580" i="11" s="1"/>
  <c r="AF579" i="11"/>
  <c r="O579" i="11"/>
  <c r="F579" i="11"/>
  <c r="AF578" i="11"/>
  <c r="O578" i="11"/>
  <c r="F578" i="11"/>
  <c r="AG578" i="11" s="1"/>
  <c r="AH578" i="11" s="1"/>
  <c r="AI578" i="11" s="1"/>
  <c r="AF577" i="11"/>
  <c r="F577" i="11"/>
  <c r="AF576" i="11"/>
  <c r="R576" i="11"/>
  <c r="T576" i="11" s="1"/>
  <c r="P576" i="11"/>
  <c r="N576" i="11"/>
  <c r="Z576" i="11" s="1"/>
  <c r="F576" i="11"/>
  <c r="AG576" i="11" s="1"/>
  <c r="AH576" i="11" s="1"/>
  <c r="AI576" i="11" s="1"/>
  <c r="AF575" i="11"/>
  <c r="F575" i="11"/>
  <c r="AG575" i="11" s="1"/>
  <c r="AH575" i="11" s="1"/>
  <c r="AI575" i="11" s="1"/>
  <c r="AF574" i="11"/>
  <c r="F574" i="11"/>
  <c r="AG574" i="11" s="1"/>
  <c r="AH574" i="11" s="1"/>
  <c r="AI574" i="11" s="1"/>
  <c r="AF573" i="11"/>
  <c r="R573" i="11"/>
  <c r="T573" i="11" s="1"/>
  <c r="P573" i="11"/>
  <c r="K573" i="11"/>
  <c r="O573" i="11" s="1"/>
  <c r="F573" i="11"/>
  <c r="AK573" i="11" s="1"/>
  <c r="AF572" i="11"/>
  <c r="K572" i="11"/>
  <c r="O572" i="11" s="1"/>
  <c r="F572" i="11"/>
  <c r="AK572" i="11" s="1"/>
  <c r="AF571" i="11"/>
  <c r="K571" i="11"/>
  <c r="F571" i="11"/>
  <c r="AK571" i="11" s="1"/>
  <c r="AF570" i="11"/>
  <c r="K570" i="11"/>
  <c r="O570" i="11" s="1"/>
  <c r="F570" i="11"/>
  <c r="AK570" i="11" s="1"/>
  <c r="AF569" i="11"/>
  <c r="R569" i="11"/>
  <c r="T569" i="11" s="1"/>
  <c r="K569" i="11"/>
  <c r="F569" i="11"/>
  <c r="AK569" i="11" s="1"/>
  <c r="AF568" i="11"/>
  <c r="N568" i="11"/>
  <c r="Z568" i="11" s="1"/>
  <c r="K568" i="11"/>
  <c r="F568" i="11"/>
  <c r="AK568" i="11" s="1"/>
  <c r="AF567" i="11"/>
  <c r="K567" i="11"/>
  <c r="F567" i="11"/>
  <c r="AK567" i="11" s="1"/>
  <c r="AF566" i="11"/>
  <c r="R566" i="11"/>
  <c r="T566" i="11" s="1"/>
  <c r="K566" i="11"/>
  <c r="O566" i="11" s="1"/>
  <c r="F566" i="11"/>
  <c r="AK566" i="11" s="1"/>
  <c r="AF565" i="11"/>
  <c r="K565" i="11"/>
  <c r="O565" i="11" s="1"/>
  <c r="F565" i="11"/>
  <c r="AF564" i="11"/>
  <c r="K564" i="11"/>
  <c r="F564" i="11"/>
  <c r="AK564" i="11" s="1"/>
  <c r="AF563" i="11"/>
  <c r="K563" i="11"/>
  <c r="G563" i="11"/>
  <c r="I563" i="11" s="1"/>
  <c r="F563" i="11"/>
  <c r="AG563" i="11" s="1"/>
  <c r="AH563" i="11" s="1"/>
  <c r="AI563" i="11" s="1"/>
  <c r="AF562" i="11"/>
  <c r="K562" i="11"/>
  <c r="G562" i="11"/>
  <c r="I562" i="11" s="1"/>
  <c r="F562" i="11"/>
  <c r="AF561" i="11"/>
  <c r="R561" i="11"/>
  <c r="T561" i="11" s="1"/>
  <c r="N561" i="11"/>
  <c r="Z561" i="11" s="1"/>
  <c r="F561" i="11"/>
  <c r="AG561" i="11" s="1"/>
  <c r="AH561" i="11" s="1"/>
  <c r="AI561" i="11" s="1"/>
  <c r="AF558" i="11"/>
  <c r="F558" i="11"/>
  <c r="G558" i="11" s="1"/>
  <c r="I558" i="11" s="1"/>
  <c r="AF557" i="11"/>
  <c r="F557" i="11"/>
  <c r="AG557" i="11" s="1"/>
  <c r="AH557" i="11" s="1"/>
  <c r="AI557" i="11" s="1"/>
  <c r="AF556" i="11"/>
  <c r="O556" i="11"/>
  <c r="F556" i="11"/>
  <c r="G556" i="11" s="1"/>
  <c r="I556" i="11" s="1"/>
  <c r="AF555" i="11"/>
  <c r="R555" i="11"/>
  <c r="T555" i="11" s="1"/>
  <c r="F555" i="11"/>
  <c r="AG555" i="11" s="1"/>
  <c r="AH555" i="11" s="1"/>
  <c r="AI555" i="11" s="1"/>
  <c r="AF554" i="11"/>
  <c r="R554" i="11"/>
  <c r="T554" i="11" s="1"/>
  <c r="P554" i="11"/>
  <c r="N554" i="11"/>
  <c r="Z554" i="11" s="1"/>
  <c r="F554" i="11"/>
  <c r="G554" i="11" s="1"/>
  <c r="I554" i="11" s="1"/>
  <c r="AF553" i="11"/>
  <c r="F553" i="11"/>
  <c r="AG553" i="11" s="1"/>
  <c r="AH553" i="11" s="1"/>
  <c r="AI553" i="11" s="1"/>
  <c r="AF552" i="11"/>
  <c r="R552" i="11"/>
  <c r="T552" i="11" s="1"/>
  <c r="O552" i="11"/>
  <c r="F552" i="11"/>
  <c r="G552" i="11" s="1"/>
  <c r="I552" i="11" s="1"/>
  <c r="AF551" i="11"/>
  <c r="R551" i="11"/>
  <c r="T551" i="11" s="1"/>
  <c r="P551" i="11"/>
  <c r="O551" i="11"/>
  <c r="F551" i="11"/>
  <c r="AG551" i="11" s="1"/>
  <c r="AH551" i="11" s="1"/>
  <c r="AI551" i="11" s="1"/>
  <c r="AF550" i="11"/>
  <c r="O550" i="11"/>
  <c r="N550" i="11"/>
  <c r="Z550" i="11" s="1"/>
  <c r="G550" i="11"/>
  <c r="I550" i="11" s="1"/>
  <c r="F550" i="11"/>
  <c r="AF549" i="11"/>
  <c r="N549" i="11"/>
  <c r="Z549" i="11" s="1"/>
  <c r="F549" i="11"/>
  <c r="AG549" i="11" s="1"/>
  <c r="AH549" i="11" s="1"/>
  <c r="AI549" i="11" s="1"/>
  <c r="AF548" i="11"/>
  <c r="N548" i="11"/>
  <c r="Z548" i="11" s="1"/>
  <c r="K548" i="11"/>
  <c r="F548" i="11"/>
  <c r="AK548" i="11" s="1"/>
  <c r="AF547" i="11"/>
  <c r="K547" i="11"/>
  <c r="O547" i="11" s="1"/>
  <c r="F547" i="11"/>
  <c r="AK547" i="11" s="1"/>
  <c r="AF546" i="11"/>
  <c r="R546" i="11"/>
  <c r="T546" i="11" s="1"/>
  <c r="K546" i="11"/>
  <c r="F546" i="11"/>
  <c r="AK546" i="11" s="1"/>
  <c r="AF545" i="11"/>
  <c r="P545" i="11"/>
  <c r="N545" i="11"/>
  <c r="Z545" i="11" s="1"/>
  <c r="K545" i="11"/>
  <c r="F545" i="11"/>
  <c r="AK545" i="11" s="1"/>
  <c r="AF544" i="11"/>
  <c r="K544" i="11"/>
  <c r="F544" i="11"/>
  <c r="AF543" i="11"/>
  <c r="K543" i="11"/>
  <c r="R543" i="11" s="1"/>
  <c r="G543" i="11"/>
  <c r="I543" i="11" s="1"/>
  <c r="F543" i="11"/>
  <c r="AK543" i="11" s="1"/>
  <c r="AF542" i="11"/>
  <c r="K542" i="11"/>
  <c r="F542" i="11"/>
  <c r="AF541" i="11"/>
  <c r="K541" i="11"/>
  <c r="R541" i="11" s="1"/>
  <c r="G541" i="11"/>
  <c r="I541" i="11" s="1"/>
  <c r="F541" i="11"/>
  <c r="AK541" i="11" s="1"/>
  <c r="AF540" i="11"/>
  <c r="K540" i="11"/>
  <c r="F540" i="11"/>
  <c r="AF539" i="11"/>
  <c r="K539" i="11"/>
  <c r="G539" i="11"/>
  <c r="I539" i="11" s="1"/>
  <c r="F539" i="11"/>
  <c r="AK539" i="11" s="1"/>
  <c r="AF538" i="11"/>
  <c r="K538" i="11"/>
  <c r="F538" i="11"/>
  <c r="AF537" i="11"/>
  <c r="K537" i="11"/>
  <c r="G537" i="11"/>
  <c r="I537" i="11" s="1"/>
  <c r="F537" i="11"/>
  <c r="AF536" i="11"/>
  <c r="O536" i="11"/>
  <c r="F536" i="11"/>
  <c r="AG536" i="11" s="1"/>
  <c r="AH536" i="11" s="1"/>
  <c r="AI536" i="11" s="1"/>
  <c r="AF533" i="11"/>
  <c r="N533" i="11"/>
  <c r="Z533" i="11" s="1"/>
  <c r="M533" i="11"/>
  <c r="U533" i="11" s="1"/>
  <c r="G533" i="11"/>
  <c r="I533" i="11" s="1"/>
  <c r="F533" i="11"/>
  <c r="AG533" i="11" s="1"/>
  <c r="AH533" i="11" s="1"/>
  <c r="AI533" i="11" s="1"/>
  <c r="AF532" i="11"/>
  <c r="F532" i="11"/>
  <c r="AG532" i="11" s="1"/>
  <c r="AH532" i="11" s="1"/>
  <c r="AI532" i="11" s="1"/>
  <c r="AF531" i="11"/>
  <c r="N531" i="11"/>
  <c r="Z531" i="11" s="1"/>
  <c r="G531" i="11"/>
  <c r="I531" i="11" s="1"/>
  <c r="F531" i="11"/>
  <c r="AG531" i="11" s="1"/>
  <c r="AH531" i="11" s="1"/>
  <c r="AI531" i="11" s="1"/>
  <c r="AF530" i="11"/>
  <c r="O530" i="11"/>
  <c r="F530" i="11"/>
  <c r="AG530" i="11" s="1"/>
  <c r="AH530" i="11" s="1"/>
  <c r="AI530" i="11" s="1"/>
  <c r="AF529" i="11"/>
  <c r="N529" i="11"/>
  <c r="Z529" i="11" s="1"/>
  <c r="M529" i="11"/>
  <c r="U529" i="11" s="1"/>
  <c r="G529" i="11"/>
  <c r="I529" i="11" s="1"/>
  <c r="F529" i="11"/>
  <c r="AG529" i="11" s="1"/>
  <c r="AH529" i="11" s="1"/>
  <c r="AI529" i="11" s="1"/>
  <c r="AF528" i="11"/>
  <c r="F528" i="11"/>
  <c r="AG528" i="11" s="1"/>
  <c r="AH528" i="11" s="1"/>
  <c r="AI528" i="11" s="1"/>
  <c r="AF527" i="11"/>
  <c r="N527" i="11"/>
  <c r="Z527" i="11" s="1"/>
  <c r="G527" i="11"/>
  <c r="I527" i="11" s="1"/>
  <c r="F527" i="11"/>
  <c r="AG527" i="11" s="1"/>
  <c r="AH527" i="11" s="1"/>
  <c r="AI527" i="11" s="1"/>
  <c r="AF526" i="11"/>
  <c r="O526" i="11"/>
  <c r="F526" i="11"/>
  <c r="AG526" i="11" s="1"/>
  <c r="AH526" i="11" s="1"/>
  <c r="AI526" i="11" s="1"/>
  <c r="AF525" i="11"/>
  <c r="N525" i="11"/>
  <c r="Z525" i="11" s="1"/>
  <c r="M525" i="11"/>
  <c r="U525" i="11" s="1"/>
  <c r="G525" i="11"/>
  <c r="I525" i="11" s="1"/>
  <c r="F525" i="11"/>
  <c r="AG525" i="11" s="1"/>
  <c r="AH525" i="11" s="1"/>
  <c r="AI525" i="11" s="1"/>
  <c r="AF524" i="11"/>
  <c r="F524" i="11"/>
  <c r="AG524" i="11" s="1"/>
  <c r="AH524" i="11" s="1"/>
  <c r="AI524" i="11" s="1"/>
  <c r="AF523" i="11"/>
  <c r="K523" i="11"/>
  <c r="O523" i="11" s="1"/>
  <c r="F523" i="11"/>
  <c r="AK523" i="11" s="1"/>
  <c r="AF522" i="11"/>
  <c r="N522" i="11"/>
  <c r="Z522" i="11" s="1"/>
  <c r="K522" i="11"/>
  <c r="F522" i="11"/>
  <c r="AK522" i="11" s="1"/>
  <c r="AF521" i="11"/>
  <c r="R521" i="11"/>
  <c r="T521" i="11" s="1"/>
  <c r="K521" i="11"/>
  <c r="F521" i="11"/>
  <c r="AK521" i="11" s="1"/>
  <c r="AF520" i="11"/>
  <c r="P520" i="11"/>
  <c r="K520" i="11"/>
  <c r="O520" i="11" s="1"/>
  <c r="F520" i="11"/>
  <c r="AK520" i="11" s="1"/>
  <c r="AF519" i="11"/>
  <c r="K519" i="11"/>
  <c r="O519" i="11" s="1"/>
  <c r="F519" i="11"/>
  <c r="AK519" i="11" s="1"/>
  <c r="AF518" i="11"/>
  <c r="N518" i="11"/>
  <c r="Z518" i="11" s="1"/>
  <c r="K518" i="11"/>
  <c r="F518" i="11"/>
  <c r="AK518" i="11" s="1"/>
  <c r="AF517" i="11"/>
  <c r="R517" i="11"/>
  <c r="T517" i="11" s="1"/>
  <c r="P517" i="11"/>
  <c r="N517" i="11"/>
  <c r="Z517" i="11" s="1"/>
  <c r="K517" i="11"/>
  <c r="F517" i="11"/>
  <c r="AK517" i="11" s="1"/>
  <c r="AF516" i="11"/>
  <c r="K516" i="11"/>
  <c r="O516" i="11" s="1"/>
  <c r="F516" i="11"/>
  <c r="AF515" i="11"/>
  <c r="N515" i="11"/>
  <c r="K515" i="11"/>
  <c r="F515" i="11"/>
  <c r="AK515" i="11" s="1"/>
  <c r="AF514" i="11"/>
  <c r="K514" i="11"/>
  <c r="O514" i="11" s="1"/>
  <c r="F514" i="11"/>
  <c r="AK514" i="11" s="1"/>
  <c r="AF513" i="11"/>
  <c r="N513" i="11"/>
  <c r="Z513" i="11" s="1"/>
  <c r="K513" i="11"/>
  <c r="F513" i="11"/>
  <c r="AG513" i="11" s="1"/>
  <c r="AH513" i="11" s="1"/>
  <c r="AI513" i="11" s="1"/>
  <c r="AF512" i="11"/>
  <c r="R512" i="11"/>
  <c r="T512" i="11" s="1"/>
  <c r="P512" i="11"/>
  <c r="N512" i="11"/>
  <c r="Z512" i="11" s="1"/>
  <c r="K512" i="11"/>
  <c r="F512" i="11"/>
  <c r="AK512" i="11" s="1"/>
  <c r="AF511" i="11"/>
  <c r="O511" i="11"/>
  <c r="N511" i="11"/>
  <c r="Z511" i="11" s="1"/>
  <c r="G511" i="11"/>
  <c r="I511" i="11" s="1"/>
  <c r="F511" i="11"/>
  <c r="AG511" i="11" s="1"/>
  <c r="AH511" i="11" s="1"/>
  <c r="AI511" i="11" s="1"/>
  <c r="AF508" i="11"/>
  <c r="N508" i="11"/>
  <c r="Z508" i="11" s="1"/>
  <c r="G508" i="11"/>
  <c r="I508" i="11" s="1"/>
  <c r="F508" i="11"/>
  <c r="AG508" i="11" s="1"/>
  <c r="AH508" i="11" s="1"/>
  <c r="AI508" i="11" s="1"/>
  <c r="AF507" i="11"/>
  <c r="F507" i="11"/>
  <c r="AG507" i="11" s="1"/>
  <c r="AH507" i="11" s="1"/>
  <c r="AI507" i="11" s="1"/>
  <c r="AF506" i="11"/>
  <c r="G506" i="11"/>
  <c r="I506" i="11" s="1"/>
  <c r="F506" i="11"/>
  <c r="AG506" i="11" s="1"/>
  <c r="AH506" i="11" s="1"/>
  <c r="AI506" i="11" s="1"/>
  <c r="AF505" i="11"/>
  <c r="F505" i="11"/>
  <c r="AG505" i="11" s="1"/>
  <c r="AH505" i="11" s="1"/>
  <c r="AI505" i="11" s="1"/>
  <c r="AF504" i="11"/>
  <c r="R504" i="11"/>
  <c r="T504" i="11" s="1"/>
  <c r="P504" i="11"/>
  <c r="N504" i="11"/>
  <c r="Z504" i="11" s="1"/>
  <c r="G504" i="11"/>
  <c r="I504" i="11" s="1"/>
  <c r="F504" i="11"/>
  <c r="AG504" i="11" s="1"/>
  <c r="AH504" i="11" s="1"/>
  <c r="AI504" i="11" s="1"/>
  <c r="AF503" i="11"/>
  <c r="R503" i="11"/>
  <c r="T503" i="11" s="1"/>
  <c r="P503" i="11"/>
  <c r="F503" i="11"/>
  <c r="AG503" i="11" s="1"/>
  <c r="AH503" i="11" s="1"/>
  <c r="AI503" i="11" s="1"/>
  <c r="AF502" i="11"/>
  <c r="O502" i="11"/>
  <c r="N502" i="11"/>
  <c r="Z502" i="11" s="1"/>
  <c r="G502" i="11"/>
  <c r="I502" i="11" s="1"/>
  <c r="F502" i="11"/>
  <c r="AG502" i="11" s="1"/>
  <c r="AH502" i="11" s="1"/>
  <c r="AI502" i="11" s="1"/>
  <c r="AF501" i="11"/>
  <c r="O501" i="11"/>
  <c r="M501" i="11"/>
  <c r="U501" i="11" s="1"/>
  <c r="F501" i="11"/>
  <c r="AG501" i="11" s="1"/>
  <c r="AH501" i="11" s="1"/>
  <c r="AI501" i="11" s="1"/>
  <c r="AF500" i="11"/>
  <c r="N500" i="11"/>
  <c r="Z500" i="11" s="1"/>
  <c r="G500" i="11"/>
  <c r="I500" i="11" s="1"/>
  <c r="F500" i="11"/>
  <c r="AG500" i="11" s="1"/>
  <c r="AH500" i="11" s="1"/>
  <c r="AI500" i="11" s="1"/>
  <c r="AF499" i="11"/>
  <c r="F499" i="11"/>
  <c r="AG499" i="11" s="1"/>
  <c r="AH499" i="11" s="1"/>
  <c r="AI499" i="11" s="1"/>
  <c r="AF498" i="11"/>
  <c r="K498" i="11"/>
  <c r="F498" i="11"/>
  <c r="AK498" i="11" s="1"/>
  <c r="AF497" i="11"/>
  <c r="K497" i="11"/>
  <c r="O497" i="11" s="1"/>
  <c r="F497" i="11"/>
  <c r="AK497" i="11" s="1"/>
  <c r="AF496" i="11"/>
  <c r="K496" i="11"/>
  <c r="F496" i="11"/>
  <c r="AK496" i="11" s="1"/>
  <c r="AF495" i="11"/>
  <c r="R495" i="11"/>
  <c r="T495" i="11" s="1"/>
  <c r="P495" i="11"/>
  <c r="K495" i="11"/>
  <c r="F495" i="11"/>
  <c r="AK495" i="11" s="1"/>
  <c r="AF494" i="11"/>
  <c r="K494" i="11"/>
  <c r="O494" i="11" s="1"/>
  <c r="F494" i="11"/>
  <c r="AK494" i="11" s="1"/>
  <c r="AF493" i="11"/>
  <c r="N493" i="11"/>
  <c r="Z493" i="11" s="1"/>
  <c r="K493" i="11"/>
  <c r="F493" i="11"/>
  <c r="AK493" i="11" s="1"/>
  <c r="AF492" i="11"/>
  <c r="K492" i="11"/>
  <c r="F492" i="11"/>
  <c r="AK492" i="11" s="1"/>
  <c r="AF491" i="11"/>
  <c r="R491" i="11"/>
  <c r="T491" i="11" s="1"/>
  <c r="K491" i="11"/>
  <c r="F491" i="11"/>
  <c r="AK491" i="11" s="1"/>
  <c r="AF490" i="11"/>
  <c r="R490" i="11"/>
  <c r="T490" i="11" s="1"/>
  <c r="P490" i="11"/>
  <c r="K490" i="11"/>
  <c r="O490" i="11" s="1"/>
  <c r="F490" i="11"/>
  <c r="AF489" i="11"/>
  <c r="K489" i="11"/>
  <c r="O489" i="11" s="1"/>
  <c r="F489" i="11"/>
  <c r="AK489" i="11" s="1"/>
  <c r="AH488" i="11"/>
  <c r="AI488" i="11" s="1"/>
  <c r="AF488" i="11"/>
  <c r="K488" i="11"/>
  <c r="R488" i="11" s="1"/>
  <c r="G488" i="11"/>
  <c r="I488" i="11" s="1"/>
  <c r="F488" i="11"/>
  <c r="AG488" i="11" s="1"/>
  <c r="AG487" i="11"/>
  <c r="AH487" i="11" s="1"/>
  <c r="AI487" i="11" s="1"/>
  <c r="AF487" i="11"/>
  <c r="K487" i="11"/>
  <c r="O487" i="11" s="1"/>
  <c r="G487" i="11"/>
  <c r="I487" i="11" s="1"/>
  <c r="F487" i="11"/>
  <c r="AK487" i="11" s="1"/>
  <c r="AF486" i="11"/>
  <c r="F486" i="11"/>
  <c r="AG486" i="11" s="1"/>
  <c r="AH486" i="11" s="1"/>
  <c r="AI486" i="11" s="1"/>
  <c r="AF483" i="11"/>
  <c r="R483" i="11"/>
  <c r="T483" i="11" s="1"/>
  <c r="G483" i="11"/>
  <c r="I483" i="11" s="1"/>
  <c r="F483" i="11"/>
  <c r="AF482" i="11"/>
  <c r="R482" i="11"/>
  <c r="T482" i="11" s="1"/>
  <c r="N482" i="11"/>
  <c r="Z482" i="11" s="1"/>
  <c r="M482" i="11"/>
  <c r="U482" i="11" s="1"/>
  <c r="F482" i="11"/>
  <c r="AG482" i="11" s="1"/>
  <c r="AH482" i="11" s="1"/>
  <c r="AI482" i="11" s="1"/>
  <c r="AF481" i="11"/>
  <c r="F481" i="11"/>
  <c r="AG481" i="11" s="1"/>
  <c r="AH481" i="11" s="1"/>
  <c r="AI481" i="11" s="1"/>
  <c r="AF480" i="11"/>
  <c r="P480" i="11"/>
  <c r="F480" i="11"/>
  <c r="AG480" i="11" s="1"/>
  <c r="AH480" i="11" s="1"/>
  <c r="AI480" i="11" s="1"/>
  <c r="AF479" i="11"/>
  <c r="F479" i="11"/>
  <c r="AG479" i="11" s="1"/>
  <c r="AH479" i="11" s="1"/>
  <c r="AI479" i="11" s="1"/>
  <c r="AF478" i="11"/>
  <c r="O478" i="11"/>
  <c r="F478" i="11"/>
  <c r="AG478" i="11" s="1"/>
  <c r="AH478" i="11" s="1"/>
  <c r="AI478" i="11" s="1"/>
  <c r="AF477" i="11"/>
  <c r="N477" i="11"/>
  <c r="Z477" i="11" s="1"/>
  <c r="F477" i="11"/>
  <c r="AF476" i="11"/>
  <c r="R476" i="11"/>
  <c r="T476" i="11" s="1"/>
  <c r="F476" i="11"/>
  <c r="AG476" i="11" s="1"/>
  <c r="AH476" i="11" s="1"/>
  <c r="AI476" i="11" s="1"/>
  <c r="AF475" i="11"/>
  <c r="R475" i="11"/>
  <c r="T475" i="11" s="1"/>
  <c r="P475" i="11"/>
  <c r="G475" i="11"/>
  <c r="I475" i="11" s="1"/>
  <c r="F475" i="11"/>
  <c r="AG475" i="11" s="1"/>
  <c r="AH475" i="11" s="1"/>
  <c r="AI475" i="11" s="1"/>
  <c r="AF474" i="11"/>
  <c r="R474" i="11"/>
  <c r="T474" i="11" s="1"/>
  <c r="P474" i="11"/>
  <c r="F474" i="11"/>
  <c r="AG474" i="11" s="1"/>
  <c r="AH474" i="11" s="1"/>
  <c r="AI474" i="11" s="1"/>
  <c r="AF473" i="11"/>
  <c r="N473" i="11"/>
  <c r="Z473" i="11" s="1"/>
  <c r="K473" i="11"/>
  <c r="F473" i="11"/>
  <c r="AK473" i="11" s="1"/>
  <c r="AF472" i="11"/>
  <c r="K472" i="11"/>
  <c r="F472" i="11"/>
  <c r="AK472" i="11" s="1"/>
  <c r="AF471" i="11"/>
  <c r="K471" i="11"/>
  <c r="O471" i="11" s="1"/>
  <c r="F471" i="11"/>
  <c r="AK471" i="11" s="1"/>
  <c r="AF470" i="11"/>
  <c r="K470" i="11"/>
  <c r="F470" i="11"/>
  <c r="AK470" i="11" s="1"/>
  <c r="AF469" i="11"/>
  <c r="R469" i="11"/>
  <c r="T469" i="11" s="1"/>
  <c r="N469" i="11"/>
  <c r="Z469" i="11" s="1"/>
  <c r="K469" i="11"/>
  <c r="F469" i="11"/>
  <c r="AK469" i="11" s="1"/>
  <c r="AF468" i="11"/>
  <c r="K468" i="11"/>
  <c r="O468" i="11" s="1"/>
  <c r="F468" i="11"/>
  <c r="AK468" i="11" s="1"/>
  <c r="AF467" i="11"/>
  <c r="K467" i="11"/>
  <c r="F467" i="11"/>
  <c r="AK467" i="11" s="1"/>
  <c r="AF466" i="11"/>
  <c r="R466" i="11"/>
  <c r="T466" i="11" s="1"/>
  <c r="N466" i="11"/>
  <c r="Z466" i="11" s="1"/>
  <c r="K466" i="11"/>
  <c r="F466" i="11"/>
  <c r="AK466" i="11" s="1"/>
  <c r="AF465" i="11"/>
  <c r="N465" i="11"/>
  <c r="Z465" i="11" s="1"/>
  <c r="K465" i="11"/>
  <c r="F465" i="11"/>
  <c r="AK465" i="11" s="1"/>
  <c r="AF464" i="11"/>
  <c r="K464" i="11"/>
  <c r="F464" i="11"/>
  <c r="AK464" i="11" s="1"/>
  <c r="AF463" i="11"/>
  <c r="P463" i="11"/>
  <c r="K463" i="11"/>
  <c r="F463" i="11"/>
  <c r="G463" i="11" s="1"/>
  <c r="I463" i="11" s="1"/>
  <c r="AF462" i="11"/>
  <c r="K462" i="11"/>
  <c r="F462" i="11"/>
  <c r="AK462" i="11" s="1"/>
  <c r="AF461" i="11"/>
  <c r="R461" i="11"/>
  <c r="T461" i="11" s="1"/>
  <c r="O461" i="11"/>
  <c r="G461" i="11"/>
  <c r="I461" i="11" s="1"/>
  <c r="F461" i="11"/>
  <c r="AG461" i="11" s="1"/>
  <c r="AH461" i="11" s="1"/>
  <c r="AI461" i="11" s="1"/>
  <c r="AF458" i="11"/>
  <c r="R458" i="11"/>
  <c r="T458" i="11" s="1"/>
  <c r="P458" i="11"/>
  <c r="G458" i="11"/>
  <c r="I458" i="11" s="1"/>
  <c r="F458" i="11"/>
  <c r="AF457" i="11"/>
  <c r="R457" i="11"/>
  <c r="T457" i="11" s="1"/>
  <c r="P457" i="11"/>
  <c r="O457" i="11"/>
  <c r="F457" i="11"/>
  <c r="AG457" i="11" s="1"/>
  <c r="AH457" i="11" s="1"/>
  <c r="AI457" i="11" s="1"/>
  <c r="AF456" i="11"/>
  <c r="O456" i="11"/>
  <c r="N456" i="11"/>
  <c r="Z456" i="11" s="1"/>
  <c r="G456" i="11"/>
  <c r="I456" i="11" s="1"/>
  <c r="F456" i="11"/>
  <c r="AG456" i="11" s="1"/>
  <c r="AH456" i="11" s="1"/>
  <c r="AI456" i="11" s="1"/>
  <c r="AF455" i="11"/>
  <c r="N455" i="11"/>
  <c r="Z455" i="11" s="1"/>
  <c r="F455" i="11"/>
  <c r="AG455" i="11" s="1"/>
  <c r="AH455" i="11" s="1"/>
  <c r="AI455" i="11" s="1"/>
  <c r="AF454" i="11"/>
  <c r="O454" i="11"/>
  <c r="F454" i="11"/>
  <c r="AF453" i="11"/>
  <c r="P453" i="11"/>
  <c r="O453" i="11"/>
  <c r="F453" i="11"/>
  <c r="AG453" i="11" s="1"/>
  <c r="AH453" i="11" s="1"/>
  <c r="AI453" i="11" s="1"/>
  <c r="AF452" i="11"/>
  <c r="N452" i="11"/>
  <c r="Z452" i="11" s="1"/>
  <c r="M452" i="11"/>
  <c r="U452" i="11" s="1"/>
  <c r="G452" i="11"/>
  <c r="I452" i="11" s="1"/>
  <c r="F452" i="11"/>
  <c r="AG452" i="11" s="1"/>
  <c r="AH452" i="11" s="1"/>
  <c r="AI452" i="11" s="1"/>
  <c r="AF451" i="11"/>
  <c r="F451" i="11"/>
  <c r="AG451" i="11" s="1"/>
  <c r="AH451" i="11" s="1"/>
  <c r="AI451" i="11" s="1"/>
  <c r="AF450" i="11"/>
  <c r="R450" i="11"/>
  <c r="T450" i="11" s="1"/>
  <c r="G450" i="11"/>
  <c r="I450" i="11" s="1"/>
  <c r="F450" i="11"/>
  <c r="AG450" i="11" s="1"/>
  <c r="AH450" i="11" s="1"/>
  <c r="AI450" i="11" s="1"/>
  <c r="AF449" i="11"/>
  <c r="R449" i="11"/>
  <c r="T449" i="11" s="1"/>
  <c r="N449" i="11"/>
  <c r="Z449" i="11" s="1"/>
  <c r="M449" i="11"/>
  <c r="U449" i="11" s="1"/>
  <c r="F449" i="11"/>
  <c r="AG449" i="11" s="1"/>
  <c r="AH449" i="11" s="1"/>
  <c r="AI449" i="11" s="1"/>
  <c r="AF448" i="11"/>
  <c r="K448" i="11"/>
  <c r="F448" i="11"/>
  <c r="AK448" i="11" s="1"/>
  <c r="AF447" i="11"/>
  <c r="R447" i="11"/>
  <c r="T447" i="11" s="1"/>
  <c r="P447" i="11"/>
  <c r="K447" i="11"/>
  <c r="F447" i="11"/>
  <c r="AK447" i="11" s="1"/>
  <c r="AF446" i="11"/>
  <c r="K446" i="11"/>
  <c r="O446" i="11" s="1"/>
  <c r="F446" i="11"/>
  <c r="AK446" i="11" s="1"/>
  <c r="AF445" i="11"/>
  <c r="N445" i="11"/>
  <c r="Z445" i="11" s="1"/>
  <c r="K445" i="11"/>
  <c r="F445" i="11"/>
  <c r="AK445" i="11" s="1"/>
  <c r="AF444" i="11"/>
  <c r="K444" i="11"/>
  <c r="F444" i="11"/>
  <c r="AK444" i="11" s="1"/>
  <c r="AF443" i="11"/>
  <c r="R443" i="11"/>
  <c r="T443" i="11" s="1"/>
  <c r="K443" i="11"/>
  <c r="F443" i="11"/>
  <c r="AK443" i="11" s="1"/>
  <c r="AF442" i="11"/>
  <c r="R442" i="11"/>
  <c r="T442" i="11" s="1"/>
  <c r="P442" i="11"/>
  <c r="K442" i="11"/>
  <c r="O442" i="11" s="1"/>
  <c r="F442" i="11"/>
  <c r="AK442" i="11" s="1"/>
  <c r="AF441" i="11"/>
  <c r="K441" i="11"/>
  <c r="O441" i="11" s="1"/>
  <c r="F441" i="11"/>
  <c r="AK441" i="11" s="1"/>
  <c r="AF440" i="11"/>
  <c r="K440" i="11"/>
  <c r="F440" i="11"/>
  <c r="AK440" i="11" s="1"/>
  <c r="AF439" i="11"/>
  <c r="K439" i="11"/>
  <c r="O439" i="11" s="1"/>
  <c r="F439" i="11"/>
  <c r="AF438" i="11"/>
  <c r="K438" i="11"/>
  <c r="F438" i="11"/>
  <c r="AG438" i="11" s="1"/>
  <c r="AH438" i="11" s="1"/>
  <c r="AI438" i="11" s="1"/>
  <c r="AF437" i="11"/>
  <c r="K437" i="11"/>
  <c r="O437" i="11" s="1"/>
  <c r="F437" i="11"/>
  <c r="AK437" i="11" s="1"/>
  <c r="AF436" i="11"/>
  <c r="F436" i="11"/>
  <c r="AG436" i="11" s="1"/>
  <c r="AH436" i="11" s="1"/>
  <c r="AI436" i="11" s="1"/>
  <c r="AF433" i="11"/>
  <c r="G433" i="11"/>
  <c r="I433" i="11" s="1"/>
  <c r="F433" i="11"/>
  <c r="AG433" i="11" s="1"/>
  <c r="AH433" i="11" s="1"/>
  <c r="AI433" i="11" s="1"/>
  <c r="AF432" i="11"/>
  <c r="R432" i="11"/>
  <c r="N432" i="11"/>
  <c r="Z432" i="11" s="1"/>
  <c r="M432" i="11"/>
  <c r="U432" i="11" s="1"/>
  <c r="F432" i="11"/>
  <c r="AG432" i="11" s="1"/>
  <c r="AH432" i="11" s="1"/>
  <c r="AI432" i="11" s="1"/>
  <c r="AF431" i="11"/>
  <c r="F431" i="11"/>
  <c r="AG431" i="11" s="1"/>
  <c r="AH431" i="11" s="1"/>
  <c r="AI431" i="11" s="1"/>
  <c r="AF430" i="11"/>
  <c r="R430" i="11"/>
  <c r="F430" i="11"/>
  <c r="AG430" i="11" s="1"/>
  <c r="AH430" i="11" s="1"/>
  <c r="AI430" i="11" s="1"/>
  <c r="AF429" i="11"/>
  <c r="F429" i="11"/>
  <c r="AG429" i="11" s="1"/>
  <c r="AH429" i="11" s="1"/>
  <c r="AI429" i="11" s="1"/>
  <c r="AF428" i="11"/>
  <c r="R428" i="11"/>
  <c r="F428" i="11"/>
  <c r="AG428" i="11" s="1"/>
  <c r="AH428" i="11" s="1"/>
  <c r="AI428" i="11" s="1"/>
  <c r="AF427" i="11"/>
  <c r="P427" i="11"/>
  <c r="M427" i="11"/>
  <c r="U427" i="11" s="1"/>
  <c r="F427" i="11"/>
  <c r="AG427" i="11" s="1"/>
  <c r="AH427" i="11" s="1"/>
  <c r="AI427" i="11" s="1"/>
  <c r="AF426" i="11"/>
  <c r="F426" i="11"/>
  <c r="AG426" i="11" s="1"/>
  <c r="AH426" i="11" s="1"/>
  <c r="AI426" i="11" s="1"/>
  <c r="AF425" i="11"/>
  <c r="G425" i="11"/>
  <c r="I425" i="11" s="1"/>
  <c r="F425" i="11"/>
  <c r="AG425" i="11" s="1"/>
  <c r="AH425" i="11" s="1"/>
  <c r="AI425" i="11" s="1"/>
  <c r="AF424" i="11"/>
  <c r="R424" i="11"/>
  <c r="N424" i="11"/>
  <c r="Z424" i="11" s="1"/>
  <c r="M424" i="11"/>
  <c r="U424" i="11" s="1"/>
  <c r="F424" i="11"/>
  <c r="AG424" i="11" s="1"/>
  <c r="AH424" i="11" s="1"/>
  <c r="AI424" i="11" s="1"/>
  <c r="AF423" i="11"/>
  <c r="K423" i="11"/>
  <c r="F423" i="11"/>
  <c r="AK423" i="11" s="1"/>
  <c r="AF422" i="11"/>
  <c r="R422" i="11"/>
  <c r="T422" i="11" s="1"/>
  <c r="P422" i="11"/>
  <c r="K422" i="11"/>
  <c r="F422" i="11"/>
  <c r="AK422" i="11" s="1"/>
  <c r="AF421" i="11"/>
  <c r="K421" i="11"/>
  <c r="O421" i="11" s="1"/>
  <c r="F421" i="11"/>
  <c r="AK421" i="11" s="1"/>
  <c r="AF420" i="11"/>
  <c r="N420" i="11"/>
  <c r="Z420" i="11" s="1"/>
  <c r="K420" i="11"/>
  <c r="F420" i="11"/>
  <c r="AK420" i="11" s="1"/>
  <c r="AF419" i="11"/>
  <c r="K419" i="11"/>
  <c r="F419" i="11"/>
  <c r="AK419" i="11" s="1"/>
  <c r="AF418" i="11"/>
  <c r="R418" i="11"/>
  <c r="T418" i="11" s="1"/>
  <c r="K418" i="11"/>
  <c r="F418" i="11"/>
  <c r="AK418" i="11" s="1"/>
  <c r="AF417" i="11"/>
  <c r="R417" i="11"/>
  <c r="T417" i="11" s="1"/>
  <c r="P417" i="11"/>
  <c r="K417" i="11"/>
  <c r="O417" i="11" s="1"/>
  <c r="F417" i="11"/>
  <c r="AK417" i="11" s="1"/>
  <c r="AF416" i="11"/>
  <c r="K416" i="11"/>
  <c r="O416" i="11" s="1"/>
  <c r="F416" i="11"/>
  <c r="AK416" i="11" s="1"/>
  <c r="AF415" i="11"/>
  <c r="K415" i="11"/>
  <c r="F415" i="11"/>
  <c r="AK415" i="11" s="1"/>
  <c r="AF414" i="11"/>
  <c r="K414" i="11"/>
  <c r="O414" i="11" s="1"/>
  <c r="F414" i="11"/>
  <c r="AK414" i="11" s="1"/>
  <c r="AF413" i="11"/>
  <c r="K413" i="11"/>
  <c r="R413" i="11" s="1"/>
  <c r="G413" i="11"/>
  <c r="I413" i="11" s="1"/>
  <c r="F413" i="11"/>
  <c r="AG413" i="11" s="1"/>
  <c r="AH413" i="11" s="1"/>
  <c r="AI413" i="11" s="1"/>
  <c r="AF412" i="11"/>
  <c r="K412" i="11"/>
  <c r="O412" i="11" s="1"/>
  <c r="F412" i="11"/>
  <c r="AF411" i="11"/>
  <c r="F411" i="11"/>
  <c r="AG411" i="11" s="1"/>
  <c r="AH411" i="11" s="1"/>
  <c r="AI411" i="11" s="1"/>
  <c r="AF408" i="11"/>
  <c r="R408" i="11"/>
  <c r="T408" i="11" s="1"/>
  <c r="P408" i="11"/>
  <c r="F408" i="11"/>
  <c r="AF407" i="11"/>
  <c r="O407" i="11"/>
  <c r="N407" i="11"/>
  <c r="F407" i="11"/>
  <c r="AG407" i="11" s="1"/>
  <c r="AH407" i="11" s="1"/>
  <c r="AI407" i="11" s="1"/>
  <c r="AF406" i="11"/>
  <c r="O406" i="11"/>
  <c r="N406" i="11"/>
  <c r="Z406" i="11" s="1"/>
  <c r="F406" i="11"/>
  <c r="AF405" i="11"/>
  <c r="F405" i="11"/>
  <c r="AF404" i="11"/>
  <c r="P404" i="11"/>
  <c r="N404" i="11"/>
  <c r="Z404" i="11" s="1"/>
  <c r="F404" i="11"/>
  <c r="AF403" i="11"/>
  <c r="R403" i="11"/>
  <c r="O403" i="11"/>
  <c r="N403" i="11"/>
  <c r="G403" i="11"/>
  <c r="I403" i="11" s="1"/>
  <c r="F403" i="11"/>
  <c r="AG403" i="11" s="1"/>
  <c r="AH403" i="11" s="1"/>
  <c r="AI403" i="11" s="1"/>
  <c r="AF402" i="11"/>
  <c r="O402" i="11"/>
  <c r="N402" i="11"/>
  <c r="Z402" i="11" s="1"/>
  <c r="M402" i="11"/>
  <c r="U402" i="11" s="1"/>
  <c r="F402" i="11"/>
  <c r="AF401" i="11"/>
  <c r="F401" i="11"/>
  <c r="AG401" i="11" s="1"/>
  <c r="AH401" i="11" s="1"/>
  <c r="AI401" i="11" s="1"/>
  <c r="AF400" i="11"/>
  <c r="R400" i="11"/>
  <c r="T400" i="11" s="1"/>
  <c r="F400" i="11"/>
  <c r="AF399" i="11"/>
  <c r="P399" i="11"/>
  <c r="N399" i="11"/>
  <c r="G399" i="11"/>
  <c r="I399" i="11" s="1"/>
  <c r="F399" i="11"/>
  <c r="AG399" i="11" s="1"/>
  <c r="AH399" i="11" s="1"/>
  <c r="AI399" i="11" s="1"/>
  <c r="AF398" i="11"/>
  <c r="K398" i="11"/>
  <c r="R398" i="11" s="1"/>
  <c r="F398" i="11"/>
  <c r="AK398" i="11" s="1"/>
  <c r="AG397" i="11"/>
  <c r="AH397" i="11" s="1"/>
  <c r="AI397" i="11" s="1"/>
  <c r="AF397" i="11"/>
  <c r="K397" i="11"/>
  <c r="G397" i="11"/>
  <c r="I397" i="11" s="1"/>
  <c r="F397" i="11"/>
  <c r="AK397" i="11" s="1"/>
  <c r="AG396" i="11"/>
  <c r="AH396" i="11" s="1"/>
  <c r="AI396" i="11" s="1"/>
  <c r="AF396" i="11"/>
  <c r="K396" i="11"/>
  <c r="R396" i="11" s="1"/>
  <c r="G396" i="11"/>
  <c r="I396" i="11" s="1"/>
  <c r="F396" i="11"/>
  <c r="AK396" i="11" s="1"/>
  <c r="AG395" i="11"/>
  <c r="AH395" i="11" s="1"/>
  <c r="AI395" i="11" s="1"/>
  <c r="AF395" i="11"/>
  <c r="K395" i="11"/>
  <c r="G395" i="11"/>
  <c r="I395" i="11" s="1"/>
  <c r="F395" i="11"/>
  <c r="AK395" i="11" s="1"/>
  <c r="AG394" i="11"/>
  <c r="AH394" i="11" s="1"/>
  <c r="AI394" i="11" s="1"/>
  <c r="AF394" i="11"/>
  <c r="K394" i="11"/>
  <c r="F394" i="11"/>
  <c r="AK394" i="11" s="1"/>
  <c r="AF393" i="11"/>
  <c r="K393" i="11"/>
  <c r="R393" i="11" s="1"/>
  <c r="F393" i="11"/>
  <c r="AF392" i="11"/>
  <c r="K392" i="11"/>
  <c r="F392" i="11"/>
  <c r="AG391" i="11"/>
  <c r="AH391" i="11" s="1"/>
  <c r="AI391" i="11" s="1"/>
  <c r="AF391" i="11"/>
  <c r="K391" i="11"/>
  <c r="G391" i="11"/>
  <c r="I391" i="11" s="1"/>
  <c r="F391" i="11"/>
  <c r="AK391" i="11" s="1"/>
  <c r="AF390" i="11"/>
  <c r="K390" i="11"/>
  <c r="R390" i="11" s="1"/>
  <c r="F390" i="11"/>
  <c r="AK390" i="11" s="1"/>
  <c r="AG389" i="11"/>
  <c r="AH389" i="11" s="1"/>
  <c r="AI389" i="11" s="1"/>
  <c r="AF389" i="11"/>
  <c r="K389" i="11"/>
  <c r="G389" i="11"/>
  <c r="I389" i="11" s="1"/>
  <c r="F389" i="11"/>
  <c r="AK389" i="11" s="1"/>
  <c r="AG388" i="11"/>
  <c r="AH388" i="11" s="1"/>
  <c r="AI388" i="11" s="1"/>
  <c r="AF388" i="11"/>
  <c r="K388" i="11"/>
  <c r="G388" i="11"/>
  <c r="I388" i="11" s="1"/>
  <c r="F388" i="11"/>
  <c r="AK388" i="11" s="1"/>
  <c r="AF387" i="11"/>
  <c r="K387" i="11"/>
  <c r="O387" i="11" s="1"/>
  <c r="F387" i="11"/>
  <c r="AK387" i="11" s="1"/>
  <c r="AF386" i="11"/>
  <c r="R386" i="11"/>
  <c r="T386" i="11" s="1"/>
  <c r="F386" i="11"/>
  <c r="AK386" i="11" s="1"/>
  <c r="AF383" i="11"/>
  <c r="R383" i="11"/>
  <c r="T383" i="11" s="1"/>
  <c r="O383" i="11"/>
  <c r="G383" i="11"/>
  <c r="I383" i="11" s="1"/>
  <c r="F383" i="11"/>
  <c r="AG383" i="11" s="1"/>
  <c r="AH383" i="11" s="1"/>
  <c r="AI383" i="11" s="1"/>
  <c r="AF382" i="11"/>
  <c r="R382" i="11"/>
  <c r="T382" i="11" s="1"/>
  <c r="O382" i="11"/>
  <c r="F382" i="11"/>
  <c r="AG382" i="11" s="1"/>
  <c r="AH382" i="11" s="1"/>
  <c r="AI382" i="11" s="1"/>
  <c r="AF381" i="11"/>
  <c r="R381" i="11"/>
  <c r="T381" i="11" s="1"/>
  <c r="P381" i="11"/>
  <c r="O381" i="11"/>
  <c r="G381" i="11"/>
  <c r="I381" i="11" s="1"/>
  <c r="F381" i="11"/>
  <c r="AG381" i="11" s="1"/>
  <c r="AH381" i="11" s="1"/>
  <c r="AI381" i="11" s="1"/>
  <c r="AF380" i="11"/>
  <c r="R380" i="11"/>
  <c r="T380" i="11" s="1"/>
  <c r="P380" i="11"/>
  <c r="O380" i="11"/>
  <c r="F380" i="11"/>
  <c r="AG380" i="11" s="1"/>
  <c r="AH380" i="11" s="1"/>
  <c r="AI380" i="11" s="1"/>
  <c r="AF379" i="11"/>
  <c r="O379" i="11"/>
  <c r="N379" i="11"/>
  <c r="Z379" i="11" s="1"/>
  <c r="G379" i="11"/>
  <c r="I379" i="11" s="1"/>
  <c r="F379" i="11"/>
  <c r="AG379" i="11" s="1"/>
  <c r="AH379" i="11" s="1"/>
  <c r="AI379" i="11" s="1"/>
  <c r="AF378" i="11"/>
  <c r="O378" i="11"/>
  <c r="M378" i="11"/>
  <c r="U378" i="11" s="1"/>
  <c r="F378" i="11"/>
  <c r="AG378" i="11" s="1"/>
  <c r="AH378" i="11" s="1"/>
  <c r="AI378" i="11" s="1"/>
  <c r="AF377" i="11"/>
  <c r="R377" i="11"/>
  <c r="T377" i="11" s="1"/>
  <c r="F377" i="11"/>
  <c r="AG377" i="11" s="1"/>
  <c r="AH377" i="11" s="1"/>
  <c r="AI377" i="11" s="1"/>
  <c r="AF376" i="11"/>
  <c r="R376" i="11"/>
  <c r="T376" i="11" s="1"/>
  <c r="F376" i="11"/>
  <c r="AG376" i="11" s="1"/>
  <c r="AH376" i="11" s="1"/>
  <c r="AI376" i="11" s="1"/>
  <c r="AF375" i="11"/>
  <c r="R375" i="11"/>
  <c r="T375" i="11" s="1"/>
  <c r="O375" i="11"/>
  <c r="G375" i="11"/>
  <c r="I375" i="11" s="1"/>
  <c r="F375" i="11"/>
  <c r="AG375" i="11" s="1"/>
  <c r="AH375" i="11" s="1"/>
  <c r="AI375" i="11" s="1"/>
  <c r="AF374" i="11"/>
  <c r="R374" i="11"/>
  <c r="T374" i="11" s="1"/>
  <c r="O374" i="11"/>
  <c r="F374" i="11"/>
  <c r="AG374" i="11" s="1"/>
  <c r="AH374" i="11" s="1"/>
  <c r="AI374" i="11" s="1"/>
  <c r="AF373" i="11"/>
  <c r="R373" i="11"/>
  <c r="T373" i="11" s="1"/>
  <c r="P373" i="11"/>
  <c r="N373" i="11"/>
  <c r="Z373" i="11" s="1"/>
  <c r="K373" i="11"/>
  <c r="F373" i="11"/>
  <c r="AK373" i="11" s="1"/>
  <c r="AF372" i="11"/>
  <c r="K372" i="11"/>
  <c r="O372" i="11" s="1"/>
  <c r="F372" i="11"/>
  <c r="AK372" i="11" s="1"/>
  <c r="AF371" i="11"/>
  <c r="K371" i="11"/>
  <c r="F371" i="11"/>
  <c r="AK371" i="11" s="1"/>
  <c r="AF370" i="11"/>
  <c r="R370" i="11"/>
  <c r="T370" i="11" s="1"/>
  <c r="P370" i="11"/>
  <c r="K370" i="11"/>
  <c r="F370" i="11"/>
  <c r="AK370" i="11" s="1"/>
  <c r="AF369" i="11"/>
  <c r="K369" i="11"/>
  <c r="O369" i="11" s="1"/>
  <c r="F369" i="11"/>
  <c r="AK369" i="11" s="1"/>
  <c r="AF368" i="11"/>
  <c r="R368" i="11"/>
  <c r="T368" i="11" s="1"/>
  <c r="K368" i="11"/>
  <c r="F368" i="11"/>
  <c r="AK368" i="11" s="1"/>
  <c r="AF367" i="11"/>
  <c r="P367" i="11"/>
  <c r="K367" i="11"/>
  <c r="O367" i="11" s="1"/>
  <c r="F367" i="11"/>
  <c r="AK367" i="11" s="1"/>
  <c r="AF366" i="11"/>
  <c r="K366" i="11"/>
  <c r="O366" i="11" s="1"/>
  <c r="F366" i="11"/>
  <c r="AK366" i="11" s="1"/>
  <c r="AF365" i="11"/>
  <c r="R365" i="11"/>
  <c r="T365" i="11" s="1"/>
  <c r="K365" i="11"/>
  <c r="F365" i="11"/>
  <c r="AK365" i="11" s="1"/>
  <c r="AF364" i="11"/>
  <c r="R364" i="11"/>
  <c r="T364" i="11" s="1"/>
  <c r="N364" i="11"/>
  <c r="Z364" i="11" s="1"/>
  <c r="K364" i="11"/>
  <c r="F364" i="11"/>
  <c r="AK364" i="11" s="1"/>
  <c r="AF363" i="11"/>
  <c r="K363" i="11"/>
  <c r="R363" i="11" s="1"/>
  <c r="F363" i="11"/>
  <c r="G363" i="11" s="1"/>
  <c r="I363" i="11" s="1"/>
  <c r="AF362" i="11"/>
  <c r="R362" i="11"/>
  <c r="T362" i="11" s="1"/>
  <c r="K362" i="11"/>
  <c r="F362" i="11"/>
  <c r="AK362" i="11" s="1"/>
  <c r="AK361" i="11"/>
  <c r="AF361" i="11"/>
  <c r="F361" i="11"/>
  <c r="AG361" i="11" s="1"/>
  <c r="AH361" i="11" s="1"/>
  <c r="AI361" i="11" s="1"/>
  <c r="AF358" i="11"/>
  <c r="R358" i="11"/>
  <c r="T358" i="11" s="1"/>
  <c r="O358" i="11"/>
  <c r="G358" i="11"/>
  <c r="I358" i="11" s="1"/>
  <c r="F358" i="11"/>
  <c r="AG358" i="11" s="1"/>
  <c r="AH358" i="11" s="1"/>
  <c r="AI358" i="11" s="1"/>
  <c r="AF357" i="11"/>
  <c r="R357" i="11"/>
  <c r="T357" i="11" s="1"/>
  <c r="P357" i="11"/>
  <c r="N357" i="11"/>
  <c r="Z357" i="11" s="1"/>
  <c r="F357" i="11"/>
  <c r="AG357" i="11" s="1"/>
  <c r="AH357" i="11" s="1"/>
  <c r="AI357" i="11" s="1"/>
  <c r="AF356" i="11"/>
  <c r="O356" i="11"/>
  <c r="N356" i="11"/>
  <c r="Z356" i="11" s="1"/>
  <c r="F356" i="11"/>
  <c r="AF355" i="11"/>
  <c r="O355" i="11"/>
  <c r="N355" i="11"/>
  <c r="Z355" i="11" s="1"/>
  <c r="M355" i="11"/>
  <c r="U355" i="11" s="1"/>
  <c r="F355" i="11"/>
  <c r="AG355" i="11" s="1"/>
  <c r="AH355" i="11" s="1"/>
  <c r="AI355" i="11" s="1"/>
  <c r="AF354" i="11"/>
  <c r="N354" i="11"/>
  <c r="Z354" i="11" s="1"/>
  <c r="M354" i="11"/>
  <c r="U354" i="11" s="1"/>
  <c r="G354" i="11"/>
  <c r="I354" i="11" s="1"/>
  <c r="F354" i="11"/>
  <c r="AG354" i="11" s="1"/>
  <c r="AH354" i="11" s="1"/>
  <c r="AI354" i="11" s="1"/>
  <c r="AF353" i="11"/>
  <c r="N353" i="11"/>
  <c r="Z353" i="11" s="1"/>
  <c r="M353" i="11"/>
  <c r="U353" i="11" s="1"/>
  <c r="F353" i="11"/>
  <c r="AG353" i="11" s="1"/>
  <c r="AH353" i="11" s="1"/>
  <c r="AI353" i="11" s="1"/>
  <c r="AF352" i="11"/>
  <c r="R352" i="11"/>
  <c r="T352" i="11" s="1"/>
  <c r="F352" i="11"/>
  <c r="AG352" i="11" s="1"/>
  <c r="AH352" i="11" s="1"/>
  <c r="AI352" i="11" s="1"/>
  <c r="AF351" i="11"/>
  <c r="R351" i="11"/>
  <c r="T351" i="11" s="1"/>
  <c r="F351" i="11"/>
  <c r="AG351" i="11" s="1"/>
  <c r="AH351" i="11" s="1"/>
  <c r="AI351" i="11" s="1"/>
  <c r="AF350" i="11"/>
  <c r="O350" i="11"/>
  <c r="F350" i="11"/>
  <c r="AG350" i="11" s="1"/>
  <c r="AH350" i="11" s="1"/>
  <c r="AI350" i="11" s="1"/>
  <c r="AF349" i="11"/>
  <c r="P349" i="11"/>
  <c r="N349" i="11"/>
  <c r="Z349" i="11" s="1"/>
  <c r="F349" i="11"/>
  <c r="AG349" i="11" s="1"/>
  <c r="AH349" i="11" s="1"/>
  <c r="AI349" i="11" s="1"/>
  <c r="AF348" i="11"/>
  <c r="K348" i="11"/>
  <c r="O348" i="11" s="1"/>
  <c r="F348" i="11"/>
  <c r="AK348" i="11" s="1"/>
  <c r="AF347" i="11"/>
  <c r="K347" i="11"/>
  <c r="F347" i="11"/>
  <c r="AK347" i="11" s="1"/>
  <c r="AF346" i="11"/>
  <c r="K346" i="11"/>
  <c r="F346" i="11"/>
  <c r="AK346" i="11" s="1"/>
  <c r="AF345" i="11"/>
  <c r="R345" i="11"/>
  <c r="T345" i="11" s="1"/>
  <c r="P345" i="11"/>
  <c r="K345" i="11"/>
  <c r="O345" i="11" s="1"/>
  <c r="F345" i="11"/>
  <c r="AK345" i="11" s="1"/>
  <c r="AF344" i="11"/>
  <c r="K344" i="11"/>
  <c r="O344" i="11" s="1"/>
  <c r="F344" i="11"/>
  <c r="AK344" i="11" s="1"/>
  <c r="AF343" i="11"/>
  <c r="R343" i="11"/>
  <c r="T343" i="11" s="1"/>
  <c r="K343" i="11"/>
  <c r="F343" i="11"/>
  <c r="AK343" i="11" s="1"/>
  <c r="AF342" i="11"/>
  <c r="R342" i="11"/>
  <c r="T342" i="11" s="1"/>
  <c r="N342" i="11"/>
  <c r="Z342" i="11" s="1"/>
  <c r="K342" i="11"/>
  <c r="F342" i="11"/>
  <c r="AK342" i="11" s="1"/>
  <c r="AF341" i="11"/>
  <c r="R341" i="11"/>
  <c r="T341" i="11" s="1"/>
  <c r="P341" i="11"/>
  <c r="N341" i="11"/>
  <c r="Z341" i="11" s="1"/>
  <c r="K341" i="11"/>
  <c r="F341" i="11"/>
  <c r="AK341" i="11" s="1"/>
  <c r="AF340" i="11"/>
  <c r="K340" i="11"/>
  <c r="O340" i="11" s="1"/>
  <c r="F340" i="11"/>
  <c r="AF339" i="11"/>
  <c r="K339" i="11"/>
  <c r="F339" i="11"/>
  <c r="AK339" i="11" s="1"/>
  <c r="AF338" i="11"/>
  <c r="K338" i="11"/>
  <c r="R338" i="11" s="1"/>
  <c r="G338" i="11"/>
  <c r="I338" i="11" s="1"/>
  <c r="F338" i="11"/>
  <c r="AG338" i="11" s="1"/>
  <c r="AH338" i="11" s="1"/>
  <c r="AI338" i="11" s="1"/>
  <c r="AG337" i="11"/>
  <c r="AH337" i="11" s="1"/>
  <c r="AI337" i="11" s="1"/>
  <c r="AF337" i="11"/>
  <c r="K337" i="11"/>
  <c r="F337" i="11"/>
  <c r="AK337" i="11" s="1"/>
  <c r="AF336" i="11"/>
  <c r="R336" i="11"/>
  <c r="T336" i="11" s="1"/>
  <c r="O336" i="11"/>
  <c r="F336" i="11"/>
  <c r="AG336" i="11" s="1"/>
  <c r="AH336" i="11" s="1"/>
  <c r="AI336" i="11" s="1"/>
  <c r="AF333" i="11"/>
  <c r="R333" i="11"/>
  <c r="T333" i="11" s="1"/>
  <c r="P333" i="11"/>
  <c r="O333" i="11"/>
  <c r="F333" i="11"/>
  <c r="G333" i="11" s="1"/>
  <c r="I333" i="11" s="1"/>
  <c r="AF332" i="11"/>
  <c r="O332" i="11"/>
  <c r="N332" i="11"/>
  <c r="Z332" i="11" s="1"/>
  <c r="F332" i="11"/>
  <c r="AG332" i="11" s="1"/>
  <c r="AH332" i="11" s="1"/>
  <c r="AI332" i="11" s="1"/>
  <c r="AF331" i="11"/>
  <c r="O331" i="11"/>
  <c r="N331" i="11"/>
  <c r="Z331" i="11" s="1"/>
  <c r="M331" i="11"/>
  <c r="U331" i="11" s="1"/>
  <c r="G331" i="11"/>
  <c r="I331" i="11" s="1"/>
  <c r="F331" i="11"/>
  <c r="AF330" i="11"/>
  <c r="O330" i="11"/>
  <c r="N330" i="11"/>
  <c r="Z330" i="11" s="1"/>
  <c r="M330" i="11"/>
  <c r="U330" i="11" s="1"/>
  <c r="F330" i="11"/>
  <c r="AG330" i="11" s="1"/>
  <c r="AH330" i="11" s="1"/>
  <c r="AI330" i="11" s="1"/>
  <c r="AF329" i="11"/>
  <c r="N329" i="11"/>
  <c r="Z329" i="11" s="1"/>
  <c r="M329" i="11"/>
  <c r="U329" i="11" s="1"/>
  <c r="G329" i="11"/>
  <c r="I329" i="11" s="1"/>
  <c r="F329" i="11"/>
  <c r="AF328" i="11"/>
  <c r="N328" i="11"/>
  <c r="Z328" i="11" s="1"/>
  <c r="M328" i="11"/>
  <c r="U328" i="11" s="1"/>
  <c r="F328" i="11"/>
  <c r="AG328" i="11" s="1"/>
  <c r="AH328" i="11" s="1"/>
  <c r="AI328" i="11" s="1"/>
  <c r="AF327" i="11"/>
  <c r="F327" i="11"/>
  <c r="G327" i="11" s="1"/>
  <c r="I327" i="11" s="1"/>
  <c r="AF326" i="11"/>
  <c r="O326" i="11"/>
  <c r="F326" i="11"/>
  <c r="AG326" i="11" s="1"/>
  <c r="AH326" i="11" s="1"/>
  <c r="AI326" i="11" s="1"/>
  <c r="AF325" i="11"/>
  <c r="R325" i="11"/>
  <c r="T325" i="11" s="1"/>
  <c r="O325" i="11"/>
  <c r="G325" i="11"/>
  <c r="I325" i="11" s="1"/>
  <c r="F325" i="11"/>
  <c r="AF324" i="11"/>
  <c r="R324" i="11"/>
  <c r="T324" i="11" s="1"/>
  <c r="O324" i="11"/>
  <c r="N324" i="11"/>
  <c r="F324" i="11"/>
  <c r="AG324" i="11" s="1"/>
  <c r="AH324" i="11" s="1"/>
  <c r="AI324" i="11" s="1"/>
  <c r="AF323" i="11"/>
  <c r="K323" i="11"/>
  <c r="F323" i="11"/>
  <c r="AK323" i="11" s="1"/>
  <c r="AF322" i="11"/>
  <c r="K322" i="11"/>
  <c r="R322" i="11" s="1"/>
  <c r="F322" i="11"/>
  <c r="AK322" i="11" s="1"/>
  <c r="AF321" i="11"/>
  <c r="K321" i="11"/>
  <c r="F321" i="11"/>
  <c r="AK321" i="11" s="1"/>
  <c r="AF320" i="11"/>
  <c r="K320" i="11"/>
  <c r="F320" i="11"/>
  <c r="AK320" i="11" s="1"/>
  <c r="AF319" i="11"/>
  <c r="K319" i="11"/>
  <c r="R319" i="11" s="1"/>
  <c r="G319" i="11"/>
  <c r="I319" i="11" s="1"/>
  <c r="F319" i="11"/>
  <c r="AK319" i="11" s="1"/>
  <c r="AF318" i="11"/>
  <c r="K318" i="11"/>
  <c r="F318" i="11"/>
  <c r="AK318" i="11" s="1"/>
  <c r="AF317" i="11"/>
  <c r="K317" i="11"/>
  <c r="R317" i="11" s="1"/>
  <c r="G317" i="11"/>
  <c r="I317" i="11" s="1"/>
  <c r="F317" i="11"/>
  <c r="AK317" i="11" s="1"/>
  <c r="AF316" i="11"/>
  <c r="K316" i="11"/>
  <c r="F316" i="11"/>
  <c r="AK316" i="11" s="1"/>
  <c r="AF315" i="11"/>
  <c r="K315" i="11"/>
  <c r="R315" i="11" s="1"/>
  <c r="G315" i="11"/>
  <c r="I315" i="11" s="1"/>
  <c r="F315" i="11"/>
  <c r="AK315" i="11" s="1"/>
  <c r="AF314" i="11"/>
  <c r="K314" i="11"/>
  <c r="F314" i="11"/>
  <c r="AK314" i="11" s="1"/>
  <c r="AF313" i="11"/>
  <c r="K313" i="11"/>
  <c r="R313" i="11" s="1"/>
  <c r="G313" i="11"/>
  <c r="I313" i="11" s="1"/>
  <c r="F313" i="11"/>
  <c r="AK313" i="11" s="1"/>
  <c r="AF312" i="11"/>
  <c r="K312" i="11"/>
  <c r="O312" i="11" s="1"/>
  <c r="F312" i="11"/>
  <c r="G312" i="11" s="1"/>
  <c r="I312" i="11" s="1"/>
  <c r="AK311" i="11"/>
  <c r="AF311" i="11"/>
  <c r="N311" i="11"/>
  <c r="Z311" i="11" s="1"/>
  <c r="M311" i="11"/>
  <c r="U311" i="11" s="1"/>
  <c r="G311" i="11"/>
  <c r="I311" i="11" s="1"/>
  <c r="F311" i="11"/>
  <c r="AG311" i="11" s="1"/>
  <c r="AH311" i="11" s="1"/>
  <c r="AI311" i="11" s="1"/>
  <c r="AF308" i="11"/>
  <c r="F308" i="11"/>
  <c r="AF307" i="11"/>
  <c r="F307" i="11"/>
  <c r="AG307" i="11" s="1"/>
  <c r="AH307" i="11" s="1"/>
  <c r="AI307" i="11" s="1"/>
  <c r="AF306" i="11"/>
  <c r="O306" i="11"/>
  <c r="F306" i="11"/>
  <c r="AF305" i="11"/>
  <c r="R305" i="11"/>
  <c r="P305" i="11"/>
  <c r="G305" i="11"/>
  <c r="I305" i="11" s="1"/>
  <c r="F305" i="11"/>
  <c r="AG305" i="11" s="1"/>
  <c r="AH305" i="11" s="1"/>
  <c r="AI305" i="11" s="1"/>
  <c r="AF304" i="11"/>
  <c r="R304" i="11"/>
  <c r="T304" i="11" s="1"/>
  <c r="O304" i="11"/>
  <c r="F304" i="11"/>
  <c r="AF303" i="11"/>
  <c r="N303" i="11"/>
  <c r="M303" i="11"/>
  <c r="U303" i="11" s="1"/>
  <c r="F303" i="11"/>
  <c r="AG303" i="11" s="1"/>
  <c r="AH303" i="11" s="1"/>
  <c r="AI303" i="11" s="1"/>
  <c r="AF302" i="11"/>
  <c r="O302" i="11"/>
  <c r="N302" i="11"/>
  <c r="Z302" i="11" s="1"/>
  <c r="M302" i="11"/>
  <c r="U302" i="11" s="1"/>
  <c r="F302" i="11"/>
  <c r="AF301" i="11"/>
  <c r="F301" i="11"/>
  <c r="AG301" i="11" s="1"/>
  <c r="AH301" i="11" s="1"/>
  <c r="AI301" i="11" s="1"/>
  <c r="AF300" i="11"/>
  <c r="F300" i="11"/>
  <c r="AF299" i="11"/>
  <c r="F299" i="11"/>
  <c r="AG299" i="11" s="1"/>
  <c r="AH299" i="11" s="1"/>
  <c r="AI299" i="11" s="1"/>
  <c r="AG298" i="11"/>
  <c r="AH298" i="11" s="1"/>
  <c r="AI298" i="11" s="1"/>
  <c r="AF298" i="11"/>
  <c r="K298" i="11"/>
  <c r="F298" i="11"/>
  <c r="AF297" i="11"/>
  <c r="K297" i="11"/>
  <c r="F297" i="11"/>
  <c r="AK297" i="11" s="1"/>
  <c r="AG296" i="11"/>
  <c r="AH296" i="11" s="1"/>
  <c r="AI296" i="11" s="1"/>
  <c r="AF296" i="11"/>
  <c r="K296" i="11"/>
  <c r="R296" i="11" s="1"/>
  <c r="G296" i="11"/>
  <c r="I296" i="11" s="1"/>
  <c r="F296" i="11"/>
  <c r="AK296" i="11" s="1"/>
  <c r="AG295" i="11"/>
  <c r="AH295" i="11" s="1"/>
  <c r="AI295" i="11" s="1"/>
  <c r="AF295" i="11"/>
  <c r="K295" i="11"/>
  <c r="R295" i="11" s="1"/>
  <c r="G295" i="11"/>
  <c r="I295" i="11" s="1"/>
  <c r="F295" i="11"/>
  <c r="AK295" i="11" s="1"/>
  <c r="AG294" i="11"/>
  <c r="AH294" i="11" s="1"/>
  <c r="AI294" i="11" s="1"/>
  <c r="AF294" i="11"/>
  <c r="K294" i="11"/>
  <c r="F294" i="11"/>
  <c r="AK294" i="11" s="1"/>
  <c r="AG293" i="11"/>
  <c r="AH293" i="11" s="1"/>
  <c r="AI293" i="11" s="1"/>
  <c r="AF293" i="11"/>
  <c r="K293" i="11"/>
  <c r="G293" i="11"/>
  <c r="I293" i="11" s="1"/>
  <c r="F293" i="11"/>
  <c r="AK293" i="11" s="1"/>
  <c r="AF292" i="11"/>
  <c r="K292" i="11"/>
  <c r="R292" i="11" s="1"/>
  <c r="F292" i="11"/>
  <c r="AK292" i="11" s="1"/>
  <c r="AF291" i="11"/>
  <c r="K291" i="11"/>
  <c r="R291" i="11" s="1"/>
  <c r="G291" i="11"/>
  <c r="I291" i="11" s="1"/>
  <c r="F291" i="11"/>
  <c r="AF290" i="11"/>
  <c r="K290" i="11"/>
  <c r="R290" i="11" s="1"/>
  <c r="F290" i="11"/>
  <c r="AG290" i="11" s="1"/>
  <c r="AH290" i="11" s="1"/>
  <c r="AI290" i="11" s="1"/>
  <c r="AF289" i="11"/>
  <c r="K289" i="11"/>
  <c r="G289" i="11"/>
  <c r="I289" i="11" s="1"/>
  <c r="F289" i="11"/>
  <c r="AK289" i="11" s="1"/>
  <c r="AF288" i="11"/>
  <c r="K288" i="11"/>
  <c r="O288" i="11" s="1"/>
  <c r="F288" i="11"/>
  <c r="AF287" i="11"/>
  <c r="K287" i="11"/>
  <c r="F287" i="11"/>
  <c r="AF286" i="11"/>
  <c r="R286" i="11"/>
  <c r="T286" i="11" s="1"/>
  <c r="O286" i="11"/>
  <c r="F286" i="11"/>
  <c r="AK286" i="11" s="1"/>
  <c r="AF283" i="11"/>
  <c r="R283" i="11"/>
  <c r="T283" i="11" s="1"/>
  <c r="P283" i="11"/>
  <c r="N283" i="11"/>
  <c r="Z283" i="11" s="1"/>
  <c r="G283" i="11"/>
  <c r="I283" i="11" s="1"/>
  <c r="F283" i="11"/>
  <c r="AG283" i="11" s="1"/>
  <c r="AH283" i="11" s="1"/>
  <c r="AI283" i="11" s="1"/>
  <c r="AF282" i="11"/>
  <c r="R282" i="11"/>
  <c r="T282" i="11" s="1"/>
  <c r="O282" i="11"/>
  <c r="F282" i="11"/>
  <c r="AG282" i="11" s="1"/>
  <c r="AH282" i="11" s="1"/>
  <c r="AI282" i="11" s="1"/>
  <c r="AF281" i="11"/>
  <c r="R281" i="11"/>
  <c r="T281" i="11" s="1"/>
  <c r="P281" i="11"/>
  <c r="N281" i="11"/>
  <c r="Z281" i="11" s="1"/>
  <c r="G281" i="11"/>
  <c r="I281" i="11" s="1"/>
  <c r="F281" i="11"/>
  <c r="AG281" i="11" s="1"/>
  <c r="AH281" i="11" s="1"/>
  <c r="AI281" i="11" s="1"/>
  <c r="AF280" i="11"/>
  <c r="R280" i="11"/>
  <c r="T280" i="11" s="1"/>
  <c r="O280" i="11"/>
  <c r="F280" i="11"/>
  <c r="AG280" i="11" s="1"/>
  <c r="AH280" i="11" s="1"/>
  <c r="AI280" i="11" s="1"/>
  <c r="AF279" i="11"/>
  <c r="R279" i="11"/>
  <c r="T279" i="11" s="1"/>
  <c r="P279" i="11"/>
  <c r="N279" i="11"/>
  <c r="Z279" i="11" s="1"/>
  <c r="G279" i="11"/>
  <c r="I279" i="11" s="1"/>
  <c r="F279" i="11"/>
  <c r="AG279" i="11" s="1"/>
  <c r="AH279" i="11" s="1"/>
  <c r="AI279" i="11" s="1"/>
  <c r="AF278" i="11"/>
  <c r="R278" i="11"/>
  <c r="T278" i="11" s="1"/>
  <c r="O278" i="11"/>
  <c r="F278" i="11"/>
  <c r="AG278" i="11" s="1"/>
  <c r="AH278" i="11" s="1"/>
  <c r="AI278" i="11" s="1"/>
  <c r="AF277" i="11"/>
  <c r="R277" i="11"/>
  <c r="T277" i="11" s="1"/>
  <c r="P277" i="11"/>
  <c r="N277" i="11"/>
  <c r="Z277" i="11" s="1"/>
  <c r="G277" i="11"/>
  <c r="I277" i="11" s="1"/>
  <c r="F277" i="11"/>
  <c r="AG277" i="11" s="1"/>
  <c r="AH277" i="11" s="1"/>
  <c r="AI277" i="11" s="1"/>
  <c r="AF276" i="11"/>
  <c r="R276" i="11"/>
  <c r="T276" i="11" s="1"/>
  <c r="O276" i="11"/>
  <c r="F276" i="11"/>
  <c r="AG276" i="11" s="1"/>
  <c r="AH276" i="11" s="1"/>
  <c r="AI276" i="11" s="1"/>
  <c r="AF275" i="11"/>
  <c r="R275" i="11"/>
  <c r="T275" i="11" s="1"/>
  <c r="P275" i="11"/>
  <c r="N275" i="11"/>
  <c r="Z275" i="11" s="1"/>
  <c r="G275" i="11"/>
  <c r="I275" i="11" s="1"/>
  <c r="F275" i="11"/>
  <c r="AG275" i="11" s="1"/>
  <c r="AH275" i="11" s="1"/>
  <c r="AI275" i="11" s="1"/>
  <c r="AF274" i="11"/>
  <c r="R274" i="11"/>
  <c r="T274" i="11" s="1"/>
  <c r="O274" i="11"/>
  <c r="F274" i="11"/>
  <c r="AG274" i="11" s="1"/>
  <c r="AH274" i="11" s="1"/>
  <c r="AI274" i="11" s="1"/>
  <c r="AF273" i="11"/>
  <c r="R273" i="11"/>
  <c r="T273" i="11" s="1"/>
  <c r="P273" i="11"/>
  <c r="K273" i="11"/>
  <c r="O273" i="11" s="1"/>
  <c r="F273" i="11"/>
  <c r="AK273" i="11" s="1"/>
  <c r="AF272" i="11"/>
  <c r="K272" i="11"/>
  <c r="O272" i="11" s="1"/>
  <c r="F272" i="11"/>
  <c r="AK272" i="11" s="1"/>
  <c r="AF271" i="11"/>
  <c r="R271" i="11"/>
  <c r="T271" i="11" s="1"/>
  <c r="K271" i="11"/>
  <c r="F271" i="11"/>
  <c r="AK271" i="11" s="1"/>
  <c r="AF270" i="11"/>
  <c r="R270" i="11"/>
  <c r="T270" i="11" s="1"/>
  <c r="P270" i="11"/>
  <c r="K270" i="11"/>
  <c r="O270" i="11" s="1"/>
  <c r="F270" i="11"/>
  <c r="AK270" i="11" s="1"/>
  <c r="AF269" i="11"/>
  <c r="K269" i="11"/>
  <c r="O269" i="11" s="1"/>
  <c r="F269" i="11"/>
  <c r="AK269" i="11" s="1"/>
  <c r="AF268" i="11"/>
  <c r="K268" i="11"/>
  <c r="F268" i="11"/>
  <c r="AK268" i="11" s="1"/>
  <c r="AF267" i="11"/>
  <c r="R267" i="11"/>
  <c r="T267" i="11" s="1"/>
  <c r="K267" i="11"/>
  <c r="O267" i="11" s="1"/>
  <c r="F267" i="11"/>
  <c r="AF266" i="11"/>
  <c r="K266" i="11"/>
  <c r="O266" i="11" s="1"/>
  <c r="F266" i="11"/>
  <c r="AK266" i="11" s="1"/>
  <c r="AF265" i="11"/>
  <c r="K265" i="11"/>
  <c r="O265" i="11" s="1"/>
  <c r="F265" i="11"/>
  <c r="AK265" i="11" s="1"/>
  <c r="AF264" i="11"/>
  <c r="N264" i="11"/>
  <c r="K264" i="11"/>
  <c r="F264" i="11"/>
  <c r="AK264" i="11" s="1"/>
  <c r="AF263" i="11"/>
  <c r="K263" i="11"/>
  <c r="R263" i="11" s="1"/>
  <c r="F263" i="11"/>
  <c r="AF262" i="11"/>
  <c r="K262" i="11"/>
  <c r="G262" i="11"/>
  <c r="I262" i="11" s="1"/>
  <c r="F262" i="11"/>
  <c r="AK262" i="11" s="1"/>
  <c r="AF261" i="11"/>
  <c r="P261" i="11"/>
  <c r="O261" i="11"/>
  <c r="F261" i="11"/>
  <c r="AG261" i="11" s="1"/>
  <c r="AH261" i="11" s="1"/>
  <c r="AI261" i="11" s="1"/>
  <c r="AF258" i="11"/>
  <c r="O258" i="11"/>
  <c r="N258" i="11"/>
  <c r="Z258" i="11" s="1"/>
  <c r="F258" i="11"/>
  <c r="AF257" i="11"/>
  <c r="N257" i="11"/>
  <c r="M257" i="11"/>
  <c r="U257" i="11" s="1"/>
  <c r="G257" i="11"/>
  <c r="I257" i="11" s="1"/>
  <c r="F257" i="11"/>
  <c r="AG257" i="11" s="1"/>
  <c r="AH257" i="11" s="1"/>
  <c r="AI257" i="11" s="1"/>
  <c r="AF256" i="11"/>
  <c r="N256" i="11"/>
  <c r="Z256" i="11" s="1"/>
  <c r="M256" i="11"/>
  <c r="U256" i="11" s="1"/>
  <c r="F256" i="11"/>
  <c r="AF255" i="11"/>
  <c r="R255" i="11"/>
  <c r="F255" i="11"/>
  <c r="AG255" i="11" s="1"/>
  <c r="AH255" i="11" s="1"/>
  <c r="AI255" i="11" s="1"/>
  <c r="AF254" i="11"/>
  <c r="F254" i="11"/>
  <c r="AF253" i="11"/>
  <c r="R253" i="11"/>
  <c r="N253" i="11"/>
  <c r="G253" i="11"/>
  <c r="I253" i="11" s="1"/>
  <c r="F253" i="11"/>
  <c r="AG253" i="11" s="1"/>
  <c r="AH253" i="11" s="1"/>
  <c r="AI253" i="11" s="1"/>
  <c r="AF252" i="11"/>
  <c r="P252" i="11"/>
  <c r="N252" i="11"/>
  <c r="Z252" i="11" s="1"/>
  <c r="F252" i="11"/>
  <c r="AF251" i="11"/>
  <c r="R251" i="11"/>
  <c r="O251" i="11"/>
  <c r="N251" i="11"/>
  <c r="G251" i="11"/>
  <c r="I251" i="11" s="1"/>
  <c r="F251" i="11"/>
  <c r="AG251" i="11" s="1"/>
  <c r="AH251" i="11" s="1"/>
  <c r="AI251" i="11" s="1"/>
  <c r="AF250" i="11"/>
  <c r="O250" i="11"/>
  <c r="N250" i="11"/>
  <c r="Z250" i="11" s="1"/>
  <c r="F250" i="11"/>
  <c r="AF249" i="11"/>
  <c r="N249" i="11"/>
  <c r="M249" i="11"/>
  <c r="U249" i="11" s="1"/>
  <c r="G249" i="11"/>
  <c r="I249" i="11" s="1"/>
  <c r="F249" i="11"/>
  <c r="AG249" i="11" s="1"/>
  <c r="AH249" i="11" s="1"/>
  <c r="AI249" i="11" s="1"/>
  <c r="AG248" i="11"/>
  <c r="AH248" i="11" s="1"/>
  <c r="AI248" i="11" s="1"/>
  <c r="AF248" i="11"/>
  <c r="K248" i="11"/>
  <c r="F248" i="11"/>
  <c r="AK248" i="11" s="1"/>
  <c r="AG247" i="11"/>
  <c r="AH247" i="11" s="1"/>
  <c r="AI247" i="11" s="1"/>
  <c r="AF247" i="11"/>
  <c r="K247" i="11"/>
  <c r="G247" i="11"/>
  <c r="I247" i="11" s="1"/>
  <c r="F247" i="11"/>
  <c r="AK247" i="11" s="1"/>
  <c r="AF246" i="11"/>
  <c r="K246" i="11"/>
  <c r="F246" i="11"/>
  <c r="AG245" i="11"/>
  <c r="AH245" i="11" s="1"/>
  <c r="AI245" i="11" s="1"/>
  <c r="AF245" i="11"/>
  <c r="K245" i="11"/>
  <c r="R245" i="11" s="1"/>
  <c r="F245" i="11"/>
  <c r="AF244" i="11"/>
  <c r="K244" i="11"/>
  <c r="R244" i="11" s="1"/>
  <c r="F244" i="11"/>
  <c r="AK244" i="11" s="1"/>
  <c r="AF243" i="11"/>
  <c r="K243" i="11"/>
  <c r="G243" i="11"/>
  <c r="I243" i="11" s="1"/>
  <c r="F243" i="11"/>
  <c r="AK243" i="11" s="1"/>
  <c r="AG242" i="11"/>
  <c r="AH242" i="11" s="1"/>
  <c r="AI242" i="11" s="1"/>
  <c r="AF242" i="11"/>
  <c r="K242" i="11"/>
  <c r="R242" i="11" s="1"/>
  <c r="G242" i="11"/>
  <c r="I242" i="11" s="1"/>
  <c r="F242" i="11"/>
  <c r="AK242" i="11" s="1"/>
  <c r="AF241" i="11"/>
  <c r="K241" i="11"/>
  <c r="F241" i="11"/>
  <c r="AK241" i="11" s="1"/>
  <c r="AG240" i="11"/>
  <c r="AH240" i="11" s="1"/>
  <c r="AI240" i="11" s="1"/>
  <c r="AF240" i="11"/>
  <c r="K240" i="11"/>
  <c r="G240" i="11"/>
  <c r="I240" i="11" s="1"/>
  <c r="F240" i="11"/>
  <c r="AK240" i="11" s="1"/>
  <c r="AG239" i="11"/>
  <c r="AH239" i="11" s="1"/>
  <c r="AI239" i="11" s="1"/>
  <c r="AF239" i="11"/>
  <c r="K239" i="11"/>
  <c r="R239" i="11" s="1"/>
  <c r="G239" i="11"/>
  <c r="I239" i="11" s="1"/>
  <c r="F239" i="11"/>
  <c r="AK239" i="11" s="1"/>
  <c r="AF238" i="11"/>
  <c r="K238" i="11"/>
  <c r="G238" i="11"/>
  <c r="I238" i="11" s="1"/>
  <c r="F238" i="11"/>
  <c r="AG237" i="11"/>
  <c r="AH237" i="11" s="1"/>
  <c r="AI237" i="11" s="1"/>
  <c r="AF237" i="11"/>
  <c r="K237" i="11"/>
  <c r="O237" i="11" s="1"/>
  <c r="F237" i="11"/>
  <c r="AF236" i="11"/>
  <c r="N236" i="11"/>
  <c r="Z236" i="11" s="1"/>
  <c r="M236" i="11"/>
  <c r="U236" i="11" s="1"/>
  <c r="F236" i="11"/>
  <c r="AK236" i="11" s="1"/>
  <c r="AK222" i="11"/>
  <c r="AK221" i="11"/>
  <c r="AK219" i="11"/>
  <c r="AK217" i="11"/>
  <c r="AK215" i="11"/>
  <c r="AL215" i="11" s="1"/>
  <c r="AK212" i="11"/>
  <c r="AF233" i="11"/>
  <c r="R233" i="11"/>
  <c r="T233" i="11" s="1"/>
  <c r="O233" i="11"/>
  <c r="N233" i="11"/>
  <c r="Z233" i="11" s="1"/>
  <c r="F233" i="11"/>
  <c r="AG233" i="11" s="1"/>
  <c r="AH233" i="11" s="1"/>
  <c r="AI233" i="11" s="1"/>
  <c r="AF232" i="11"/>
  <c r="O232" i="11"/>
  <c r="N232" i="11"/>
  <c r="Z232" i="11" s="1"/>
  <c r="M232" i="11"/>
  <c r="U232" i="11" s="1"/>
  <c r="F232" i="11"/>
  <c r="AG232" i="11" s="1"/>
  <c r="AH232" i="11" s="1"/>
  <c r="AI232" i="11" s="1"/>
  <c r="AF231" i="11"/>
  <c r="F231" i="11"/>
  <c r="AG231" i="11" s="1"/>
  <c r="AH231" i="11" s="1"/>
  <c r="AI231" i="11" s="1"/>
  <c r="AF230" i="11"/>
  <c r="R230" i="11"/>
  <c r="T230" i="11" s="1"/>
  <c r="F230" i="11"/>
  <c r="AG230" i="11" s="1"/>
  <c r="AH230" i="11" s="1"/>
  <c r="AI230" i="11" s="1"/>
  <c r="AF229" i="11"/>
  <c r="R229" i="11"/>
  <c r="T229" i="11" s="1"/>
  <c r="O229" i="11"/>
  <c r="F229" i="11"/>
  <c r="AG229" i="11" s="1"/>
  <c r="AH229" i="11" s="1"/>
  <c r="AI229" i="11" s="1"/>
  <c r="AF228" i="11"/>
  <c r="R228" i="11"/>
  <c r="T228" i="11" s="1"/>
  <c r="P228" i="11"/>
  <c r="F228" i="11"/>
  <c r="AG228" i="11" s="1"/>
  <c r="AH228" i="11" s="1"/>
  <c r="AI228" i="11" s="1"/>
  <c r="AF227" i="11"/>
  <c r="O227" i="11"/>
  <c r="N227" i="11"/>
  <c r="Z227" i="11" s="1"/>
  <c r="F227" i="11"/>
  <c r="AG227" i="11" s="1"/>
  <c r="AH227" i="11" s="1"/>
  <c r="AI227" i="11" s="1"/>
  <c r="AF226" i="11"/>
  <c r="O226" i="11"/>
  <c r="N226" i="11"/>
  <c r="Z226" i="11" s="1"/>
  <c r="F226" i="11"/>
  <c r="AG226" i="11" s="1"/>
  <c r="AH226" i="11" s="1"/>
  <c r="AI226" i="11" s="1"/>
  <c r="AF225" i="11"/>
  <c r="R225" i="11"/>
  <c r="T225" i="11" s="1"/>
  <c r="F225" i="11"/>
  <c r="AG225" i="11" s="1"/>
  <c r="AH225" i="11" s="1"/>
  <c r="AI225" i="11" s="1"/>
  <c r="AF224" i="11"/>
  <c r="R224" i="11"/>
  <c r="T224" i="11" s="1"/>
  <c r="F224" i="11"/>
  <c r="AG224" i="11" s="1"/>
  <c r="AH224" i="11" s="1"/>
  <c r="AI224" i="11" s="1"/>
  <c r="AG223" i="11"/>
  <c r="AH223" i="11" s="1"/>
  <c r="AI223" i="11" s="1"/>
  <c r="AF223" i="11"/>
  <c r="K223" i="11"/>
  <c r="O223" i="11" s="1"/>
  <c r="G223" i="11"/>
  <c r="I223" i="11" s="1"/>
  <c r="F223" i="11"/>
  <c r="AK223" i="11" s="1"/>
  <c r="AL223" i="11" s="1"/>
  <c r="AF222" i="11"/>
  <c r="K222" i="11"/>
  <c r="O222" i="11" s="1"/>
  <c r="F222" i="11"/>
  <c r="AG222" i="11" s="1"/>
  <c r="AH222" i="11" s="1"/>
  <c r="AI222" i="11" s="1"/>
  <c r="AG221" i="11"/>
  <c r="AH221" i="11" s="1"/>
  <c r="AI221" i="11" s="1"/>
  <c r="AF221" i="11"/>
  <c r="K221" i="11"/>
  <c r="G221" i="11"/>
  <c r="I221" i="11" s="1"/>
  <c r="F221" i="11"/>
  <c r="AF220" i="11"/>
  <c r="R220" i="11"/>
  <c r="T220" i="11" s="1"/>
  <c r="N220" i="11"/>
  <c r="Z220" i="11" s="1"/>
  <c r="K220" i="11"/>
  <c r="F220" i="11"/>
  <c r="AG220" i="11" s="1"/>
  <c r="AH220" i="11" s="1"/>
  <c r="AI220" i="11" s="1"/>
  <c r="AG219" i="11"/>
  <c r="AH219" i="11" s="1"/>
  <c r="AI219" i="11" s="1"/>
  <c r="AF219" i="11"/>
  <c r="K219" i="11"/>
  <c r="O219" i="11" s="1"/>
  <c r="G219" i="11"/>
  <c r="I219" i="11" s="1"/>
  <c r="F219" i="11"/>
  <c r="AF218" i="11"/>
  <c r="K218" i="11"/>
  <c r="F218" i="11"/>
  <c r="AG218" i="11" s="1"/>
  <c r="AH218" i="11" s="1"/>
  <c r="AI218" i="11" s="1"/>
  <c r="AG217" i="11"/>
  <c r="AH217" i="11" s="1"/>
  <c r="AI217" i="11" s="1"/>
  <c r="AF217" i="11"/>
  <c r="K217" i="11"/>
  <c r="O217" i="11" s="1"/>
  <c r="G217" i="11"/>
  <c r="I217" i="11" s="1"/>
  <c r="F217" i="11"/>
  <c r="AF216" i="11"/>
  <c r="K216" i="11"/>
  <c r="O216" i="11" s="1"/>
  <c r="F216" i="11"/>
  <c r="AG215" i="11"/>
  <c r="AH215" i="11" s="1"/>
  <c r="AI215" i="11" s="1"/>
  <c r="AF215" i="11"/>
  <c r="K215" i="11"/>
  <c r="F215" i="11"/>
  <c r="G215" i="11" s="1"/>
  <c r="I215" i="11" s="1"/>
  <c r="AF214" i="11"/>
  <c r="R214" i="11"/>
  <c r="T214" i="11" s="1"/>
  <c r="P214" i="11"/>
  <c r="K214" i="11"/>
  <c r="O214" i="11" s="1"/>
  <c r="F214" i="11"/>
  <c r="AG214" i="11" s="1"/>
  <c r="AH214" i="11" s="1"/>
  <c r="AI214" i="11" s="1"/>
  <c r="AF213" i="11"/>
  <c r="K213" i="11"/>
  <c r="F213" i="11"/>
  <c r="AG213" i="11" s="1"/>
  <c r="AH213" i="11" s="1"/>
  <c r="AI213" i="11" s="1"/>
  <c r="AF212" i="11"/>
  <c r="K212" i="11"/>
  <c r="F212" i="11"/>
  <c r="AG212" i="11" s="1"/>
  <c r="AH212" i="11" s="1"/>
  <c r="AI212" i="11" s="1"/>
  <c r="AF211" i="11"/>
  <c r="R211" i="11"/>
  <c r="T211" i="11" s="1"/>
  <c r="P211" i="11"/>
  <c r="O211" i="11"/>
  <c r="F211" i="11"/>
  <c r="AG211" i="11" s="1"/>
  <c r="AH211" i="11" s="1"/>
  <c r="AI211" i="11" s="1"/>
  <c r="AF208" i="11"/>
  <c r="O208" i="11"/>
  <c r="N208" i="11"/>
  <c r="M208" i="11"/>
  <c r="U208" i="11" s="1"/>
  <c r="L208" i="11"/>
  <c r="G208" i="11"/>
  <c r="I208" i="11" s="1"/>
  <c r="F208" i="11"/>
  <c r="AG208" i="11" s="1"/>
  <c r="AH208" i="11" s="1"/>
  <c r="AI208" i="11" s="1"/>
  <c r="AF207" i="11"/>
  <c r="O207" i="11"/>
  <c r="N207" i="11"/>
  <c r="L207" i="11"/>
  <c r="G207" i="11"/>
  <c r="I207" i="11" s="1"/>
  <c r="F207" i="11"/>
  <c r="AG207" i="11" s="1"/>
  <c r="AH207" i="11" s="1"/>
  <c r="AI207" i="11" s="1"/>
  <c r="AF206" i="11"/>
  <c r="O206" i="11"/>
  <c r="M206" i="11"/>
  <c r="U206" i="11" s="1"/>
  <c r="L206" i="11"/>
  <c r="G206" i="11"/>
  <c r="I206" i="11" s="1"/>
  <c r="F206" i="11"/>
  <c r="AG206" i="11" s="1"/>
  <c r="AH206" i="11" s="1"/>
  <c r="AI206" i="11" s="1"/>
  <c r="AF205" i="11"/>
  <c r="N205" i="11"/>
  <c r="M205" i="11"/>
  <c r="U205" i="11" s="1"/>
  <c r="L205" i="11"/>
  <c r="G205" i="11"/>
  <c r="I205" i="11" s="1"/>
  <c r="F205" i="11"/>
  <c r="AG205" i="11" s="1"/>
  <c r="AH205" i="11" s="1"/>
  <c r="AI205" i="11" s="1"/>
  <c r="AF204" i="11"/>
  <c r="O204" i="11"/>
  <c r="N204" i="11"/>
  <c r="M204" i="11"/>
  <c r="U204" i="11" s="1"/>
  <c r="L204" i="11"/>
  <c r="G204" i="11"/>
  <c r="I204" i="11" s="1"/>
  <c r="F204" i="11"/>
  <c r="AG204" i="11" s="1"/>
  <c r="AH204" i="11" s="1"/>
  <c r="AI204" i="11" s="1"/>
  <c r="AF203" i="11"/>
  <c r="O203" i="11"/>
  <c r="N203" i="11"/>
  <c r="M203" i="11"/>
  <c r="U203" i="11" s="1"/>
  <c r="L203" i="11"/>
  <c r="G203" i="11"/>
  <c r="I203" i="11" s="1"/>
  <c r="F203" i="11"/>
  <c r="AG203" i="11" s="1"/>
  <c r="AH203" i="11" s="1"/>
  <c r="AI203" i="11" s="1"/>
  <c r="AF202" i="11"/>
  <c r="O202" i="11"/>
  <c r="N202" i="11"/>
  <c r="L202" i="11"/>
  <c r="G202" i="11"/>
  <c r="I202" i="11" s="1"/>
  <c r="F202" i="11"/>
  <c r="AG202" i="11" s="1"/>
  <c r="AH202" i="11" s="1"/>
  <c r="AI202" i="11" s="1"/>
  <c r="AF201" i="11"/>
  <c r="R201" i="11"/>
  <c r="P201" i="11"/>
  <c r="O201" i="11"/>
  <c r="L201" i="11"/>
  <c r="F201" i="11"/>
  <c r="AF200" i="11"/>
  <c r="R200" i="11"/>
  <c r="P200" i="11"/>
  <c r="O200" i="11"/>
  <c r="L200" i="11"/>
  <c r="G200" i="11"/>
  <c r="I200" i="11" s="1"/>
  <c r="F200" i="11"/>
  <c r="AG200" i="11" s="1"/>
  <c r="AH200" i="11" s="1"/>
  <c r="AI200" i="11" s="1"/>
  <c r="AF199" i="11"/>
  <c r="R199" i="11"/>
  <c r="P199" i="11"/>
  <c r="N199" i="11"/>
  <c r="L199" i="11"/>
  <c r="G199" i="11"/>
  <c r="I199" i="11" s="1"/>
  <c r="F199" i="11"/>
  <c r="AG199" i="11" s="1"/>
  <c r="AH199" i="11" s="1"/>
  <c r="AI199" i="11" s="1"/>
  <c r="AF198" i="11"/>
  <c r="R198" i="11"/>
  <c r="P198" i="11"/>
  <c r="L198" i="11"/>
  <c r="K198" i="11"/>
  <c r="F198" i="11"/>
  <c r="AG198" i="11" s="1"/>
  <c r="AH198" i="11" s="1"/>
  <c r="AI198" i="11" s="1"/>
  <c r="AG197" i="11"/>
  <c r="AH197" i="11" s="1"/>
  <c r="AI197" i="11" s="1"/>
  <c r="AF197" i="11"/>
  <c r="L197" i="11"/>
  <c r="K197" i="11"/>
  <c r="R197" i="11" s="1"/>
  <c r="G197" i="11"/>
  <c r="I197" i="11" s="1"/>
  <c r="F197" i="11"/>
  <c r="AF196" i="11"/>
  <c r="L196" i="11"/>
  <c r="K196" i="11"/>
  <c r="O196" i="11" s="1"/>
  <c r="F196" i="11"/>
  <c r="AG196" i="11" s="1"/>
  <c r="AH196" i="11" s="1"/>
  <c r="AI196" i="11" s="1"/>
  <c r="AF195" i="11"/>
  <c r="L195" i="11"/>
  <c r="K195" i="11"/>
  <c r="F195" i="11"/>
  <c r="AG195" i="11" s="1"/>
  <c r="AH195" i="11" s="1"/>
  <c r="AI195" i="11" s="1"/>
  <c r="AF194" i="11"/>
  <c r="R194" i="11"/>
  <c r="L194" i="11"/>
  <c r="K194" i="11"/>
  <c r="F194" i="11"/>
  <c r="AG194" i="11" s="1"/>
  <c r="AH194" i="11" s="1"/>
  <c r="AI194" i="11" s="1"/>
  <c r="AF193" i="11"/>
  <c r="L193" i="11"/>
  <c r="K193" i="11"/>
  <c r="F193" i="11"/>
  <c r="AG193" i="11" s="1"/>
  <c r="AH193" i="11" s="1"/>
  <c r="AI193" i="11" s="1"/>
  <c r="AF192" i="11"/>
  <c r="N192" i="11"/>
  <c r="L192" i="11"/>
  <c r="K192" i="11"/>
  <c r="F192" i="11"/>
  <c r="AG192" i="11" s="1"/>
  <c r="AH192" i="11" s="1"/>
  <c r="AI192" i="11" s="1"/>
  <c r="AF191" i="11"/>
  <c r="L191" i="11"/>
  <c r="K191" i="11"/>
  <c r="F191" i="11"/>
  <c r="G191" i="11" s="1"/>
  <c r="I191" i="11" s="1"/>
  <c r="AF190" i="11"/>
  <c r="L190" i="11"/>
  <c r="K190" i="11"/>
  <c r="F190" i="11"/>
  <c r="AG190" i="11" s="1"/>
  <c r="AH190" i="11" s="1"/>
  <c r="AI190" i="11" s="1"/>
  <c r="AG189" i="11"/>
  <c r="AH189" i="11" s="1"/>
  <c r="AI189" i="11" s="1"/>
  <c r="AF189" i="11"/>
  <c r="L189" i="11"/>
  <c r="K189" i="11"/>
  <c r="R189" i="11" s="1"/>
  <c r="G189" i="11"/>
  <c r="I189" i="11" s="1"/>
  <c r="F189" i="11"/>
  <c r="AF188" i="11"/>
  <c r="R188" i="11"/>
  <c r="T188" i="11" s="1"/>
  <c r="P188" i="11"/>
  <c r="L188" i="11"/>
  <c r="K188" i="11"/>
  <c r="F188" i="11"/>
  <c r="AF187" i="11"/>
  <c r="L187" i="11"/>
  <c r="K187" i="11"/>
  <c r="O187" i="11" s="1"/>
  <c r="F187" i="11"/>
  <c r="AG187" i="11" s="1"/>
  <c r="AH187" i="11" s="1"/>
  <c r="AI187" i="11" s="1"/>
  <c r="AF186" i="11"/>
  <c r="N186" i="11"/>
  <c r="Z186" i="11" s="1"/>
  <c r="L186" i="11"/>
  <c r="F186" i="11"/>
  <c r="AG186" i="11" s="1"/>
  <c r="AH186" i="11" s="1"/>
  <c r="AI186" i="11" s="1"/>
  <c r="AF183" i="11"/>
  <c r="R183" i="11"/>
  <c r="T183" i="11" s="1"/>
  <c r="L183" i="11"/>
  <c r="F183" i="11"/>
  <c r="AG183" i="11" s="1"/>
  <c r="AH183" i="11" s="1"/>
  <c r="AI183" i="11" s="1"/>
  <c r="AF182" i="11"/>
  <c r="R182" i="11"/>
  <c r="T182" i="11" s="1"/>
  <c r="L182" i="11"/>
  <c r="F182" i="11"/>
  <c r="AG182" i="11" s="1"/>
  <c r="AH182" i="11" s="1"/>
  <c r="AI182" i="11" s="1"/>
  <c r="AF181" i="11"/>
  <c r="R181" i="11"/>
  <c r="T181" i="11" s="1"/>
  <c r="L181" i="11"/>
  <c r="F181" i="11"/>
  <c r="AG181" i="11" s="1"/>
  <c r="AH181" i="11" s="1"/>
  <c r="AI181" i="11" s="1"/>
  <c r="AF180" i="11"/>
  <c r="N180" i="11"/>
  <c r="Z180" i="11" s="1"/>
  <c r="M180" i="11"/>
  <c r="U180" i="11" s="1"/>
  <c r="L180" i="11"/>
  <c r="F180" i="11"/>
  <c r="AG180" i="11" s="1"/>
  <c r="AH180" i="11" s="1"/>
  <c r="AI180" i="11" s="1"/>
  <c r="AF179" i="11"/>
  <c r="N179" i="11"/>
  <c r="Z179" i="11" s="1"/>
  <c r="M179" i="11"/>
  <c r="U179" i="11" s="1"/>
  <c r="L179" i="11"/>
  <c r="F179" i="11"/>
  <c r="AG179" i="11" s="1"/>
  <c r="AH179" i="11" s="1"/>
  <c r="AI179" i="11" s="1"/>
  <c r="AF178" i="11"/>
  <c r="O178" i="11"/>
  <c r="N178" i="11"/>
  <c r="Z178" i="11" s="1"/>
  <c r="M178" i="11"/>
  <c r="U178" i="11" s="1"/>
  <c r="L178" i="11"/>
  <c r="F178" i="11"/>
  <c r="AG178" i="11" s="1"/>
  <c r="AH178" i="11" s="1"/>
  <c r="AI178" i="11" s="1"/>
  <c r="AF177" i="11"/>
  <c r="O177" i="11"/>
  <c r="N177" i="11"/>
  <c r="Z177" i="11" s="1"/>
  <c r="M177" i="11"/>
  <c r="U177" i="11" s="1"/>
  <c r="L177" i="11"/>
  <c r="F177" i="11"/>
  <c r="AG177" i="11" s="1"/>
  <c r="AH177" i="11" s="1"/>
  <c r="AI177" i="11" s="1"/>
  <c r="AF176" i="11"/>
  <c r="O176" i="11"/>
  <c r="N176" i="11"/>
  <c r="Z176" i="11" s="1"/>
  <c r="L176" i="11"/>
  <c r="F176" i="11"/>
  <c r="AG176" i="11" s="1"/>
  <c r="AH176" i="11" s="1"/>
  <c r="AI176" i="11" s="1"/>
  <c r="AF175" i="11"/>
  <c r="O175" i="11"/>
  <c r="N175" i="11"/>
  <c r="Z175" i="11" s="1"/>
  <c r="L175" i="11"/>
  <c r="F175" i="11"/>
  <c r="AG175" i="11" s="1"/>
  <c r="AH175" i="11" s="1"/>
  <c r="AI175" i="11" s="1"/>
  <c r="AF174" i="11"/>
  <c r="R174" i="11"/>
  <c r="T174" i="11" s="1"/>
  <c r="P174" i="11"/>
  <c r="O174" i="11"/>
  <c r="L174" i="11"/>
  <c r="F174" i="11"/>
  <c r="AG174" i="11" s="1"/>
  <c r="AH174" i="11" s="1"/>
  <c r="AI174" i="11" s="1"/>
  <c r="AF173" i="11"/>
  <c r="L173" i="11"/>
  <c r="K173" i="11"/>
  <c r="O173" i="11" s="1"/>
  <c r="F173" i="11"/>
  <c r="AG173" i="11" s="1"/>
  <c r="AH173" i="11" s="1"/>
  <c r="AI173" i="11" s="1"/>
  <c r="AF172" i="11"/>
  <c r="L172" i="11"/>
  <c r="K172" i="11"/>
  <c r="O172" i="11" s="1"/>
  <c r="F172" i="11"/>
  <c r="AG172" i="11" s="1"/>
  <c r="AH172" i="11" s="1"/>
  <c r="AI172" i="11" s="1"/>
  <c r="AF171" i="11"/>
  <c r="L171" i="11"/>
  <c r="K171" i="11"/>
  <c r="F171" i="11"/>
  <c r="G171" i="11" s="1"/>
  <c r="I171" i="11" s="1"/>
  <c r="AF170" i="11"/>
  <c r="L170" i="11"/>
  <c r="K170" i="11"/>
  <c r="F170" i="11"/>
  <c r="AG170" i="11" s="1"/>
  <c r="AH170" i="11" s="1"/>
  <c r="AI170" i="11" s="1"/>
  <c r="AG169" i="11"/>
  <c r="AH169" i="11" s="1"/>
  <c r="AI169" i="11" s="1"/>
  <c r="AF169" i="11"/>
  <c r="L169" i="11"/>
  <c r="K169" i="11"/>
  <c r="O169" i="11" s="1"/>
  <c r="G169" i="11"/>
  <c r="I169" i="11" s="1"/>
  <c r="F169" i="11"/>
  <c r="AF168" i="11"/>
  <c r="P168" i="11"/>
  <c r="N168" i="11"/>
  <c r="Z168" i="11" s="1"/>
  <c r="L168" i="11"/>
  <c r="K168" i="11"/>
  <c r="O168" i="11" s="1"/>
  <c r="F168" i="11"/>
  <c r="AG168" i="11" s="1"/>
  <c r="AH168" i="11" s="1"/>
  <c r="AI168" i="11" s="1"/>
  <c r="AG167" i="11"/>
  <c r="AH167" i="11" s="1"/>
  <c r="AI167" i="11" s="1"/>
  <c r="AF167" i="11"/>
  <c r="L167" i="11"/>
  <c r="K167" i="11"/>
  <c r="O167" i="11" s="1"/>
  <c r="G167" i="11"/>
  <c r="I167" i="11" s="1"/>
  <c r="F167" i="11"/>
  <c r="AF166" i="11"/>
  <c r="L166" i="11"/>
  <c r="K166" i="11"/>
  <c r="O166" i="11" s="1"/>
  <c r="F166" i="11"/>
  <c r="AG166" i="11" s="1"/>
  <c r="AH166" i="11" s="1"/>
  <c r="AI166" i="11" s="1"/>
  <c r="AF165" i="11"/>
  <c r="L165" i="11"/>
  <c r="K165" i="11"/>
  <c r="F165" i="11"/>
  <c r="G165" i="11" s="1"/>
  <c r="I165" i="11" s="1"/>
  <c r="AF164" i="11"/>
  <c r="R164" i="11"/>
  <c r="T164" i="11" s="1"/>
  <c r="N164" i="11"/>
  <c r="Z164" i="11" s="1"/>
  <c r="L164" i="11"/>
  <c r="K164" i="11"/>
  <c r="F164" i="11"/>
  <c r="AG164" i="11" s="1"/>
  <c r="AH164" i="11" s="1"/>
  <c r="AI164" i="11" s="1"/>
  <c r="AG163" i="11"/>
  <c r="AH163" i="11" s="1"/>
  <c r="AI163" i="11" s="1"/>
  <c r="AF163" i="11"/>
  <c r="L163" i="11"/>
  <c r="K163" i="11"/>
  <c r="G163" i="11"/>
  <c r="I163" i="11" s="1"/>
  <c r="F163" i="11"/>
  <c r="AF162" i="11"/>
  <c r="N162" i="11"/>
  <c r="Z162" i="11" s="1"/>
  <c r="L162" i="11"/>
  <c r="K162" i="11"/>
  <c r="F162" i="11"/>
  <c r="AG162" i="11" s="1"/>
  <c r="AH162" i="11" s="1"/>
  <c r="AI162" i="11" s="1"/>
  <c r="AF161" i="11"/>
  <c r="O161" i="11"/>
  <c r="N161" i="11"/>
  <c r="Z161" i="11" s="1"/>
  <c r="L161" i="11"/>
  <c r="F161" i="11"/>
  <c r="AG161" i="11" s="1"/>
  <c r="AH161" i="11" s="1"/>
  <c r="AI161" i="11" s="1"/>
  <c r="AF158" i="11"/>
  <c r="O158" i="11"/>
  <c r="N158" i="11"/>
  <c r="L158" i="11"/>
  <c r="G158" i="11"/>
  <c r="I158" i="11" s="1"/>
  <c r="F158" i="11"/>
  <c r="AG158" i="11" s="1"/>
  <c r="AH158" i="11" s="1"/>
  <c r="AI158" i="11" s="1"/>
  <c r="AF157" i="11"/>
  <c r="R157" i="11"/>
  <c r="P157" i="11"/>
  <c r="O157" i="11"/>
  <c r="L157" i="11"/>
  <c r="G157" i="11"/>
  <c r="I157" i="11" s="1"/>
  <c r="F157" i="11"/>
  <c r="AG157" i="11" s="1"/>
  <c r="AH157" i="11" s="1"/>
  <c r="AI157" i="11" s="1"/>
  <c r="AF156" i="11"/>
  <c r="R156" i="11"/>
  <c r="P156" i="11"/>
  <c r="N156" i="11"/>
  <c r="L156" i="11"/>
  <c r="F156" i="11"/>
  <c r="AG156" i="11" s="1"/>
  <c r="AH156" i="11" s="1"/>
  <c r="AI156" i="11" s="1"/>
  <c r="AF155" i="11"/>
  <c r="R155" i="11"/>
  <c r="O155" i="11"/>
  <c r="L155" i="11"/>
  <c r="F155" i="11"/>
  <c r="AG155" i="11" s="1"/>
  <c r="AH155" i="11" s="1"/>
  <c r="AI155" i="11" s="1"/>
  <c r="AF154" i="11"/>
  <c r="L154" i="11"/>
  <c r="F154" i="11"/>
  <c r="AG154" i="11" s="1"/>
  <c r="AH154" i="11" s="1"/>
  <c r="AI154" i="11" s="1"/>
  <c r="AF153" i="11"/>
  <c r="R153" i="11"/>
  <c r="L153" i="11"/>
  <c r="G153" i="11"/>
  <c r="I153" i="11" s="1"/>
  <c r="F153" i="11"/>
  <c r="AG153" i="11" s="1"/>
  <c r="AH153" i="11" s="1"/>
  <c r="AI153" i="11" s="1"/>
  <c r="AF152" i="11"/>
  <c r="N152" i="11"/>
  <c r="M152" i="11"/>
  <c r="U152" i="11" s="1"/>
  <c r="L152" i="11"/>
  <c r="F152" i="11"/>
  <c r="AG152" i="11" s="1"/>
  <c r="AH152" i="11" s="1"/>
  <c r="AI152" i="11" s="1"/>
  <c r="AF151" i="11"/>
  <c r="O151" i="11"/>
  <c r="N151" i="11"/>
  <c r="M151" i="11"/>
  <c r="U151" i="11" s="1"/>
  <c r="L151" i="11"/>
  <c r="G151" i="11"/>
  <c r="I151" i="11" s="1"/>
  <c r="F151" i="11"/>
  <c r="AG151" i="11" s="1"/>
  <c r="AH151" i="11" s="1"/>
  <c r="AI151" i="11" s="1"/>
  <c r="AF150" i="11"/>
  <c r="O150" i="11"/>
  <c r="N150" i="11"/>
  <c r="L150" i="11"/>
  <c r="G150" i="11"/>
  <c r="I150" i="11" s="1"/>
  <c r="F150" i="11"/>
  <c r="AG150" i="11" s="1"/>
  <c r="AH150" i="11" s="1"/>
  <c r="AI150" i="11" s="1"/>
  <c r="AF149" i="11"/>
  <c r="R149" i="11"/>
  <c r="P149" i="11"/>
  <c r="O149" i="11"/>
  <c r="L149" i="11"/>
  <c r="G149" i="11"/>
  <c r="I149" i="11" s="1"/>
  <c r="F149" i="11"/>
  <c r="AG149" i="11" s="1"/>
  <c r="AH149" i="11" s="1"/>
  <c r="AI149" i="11" s="1"/>
  <c r="AF148" i="11"/>
  <c r="R148" i="11"/>
  <c r="P148" i="11"/>
  <c r="L148" i="11"/>
  <c r="K148" i="11"/>
  <c r="F148" i="11"/>
  <c r="AG148" i="11" s="1"/>
  <c r="AH148" i="11" s="1"/>
  <c r="AI148" i="11" s="1"/>
  <c r="AF147" i="11"/>
  <c r="L147" i="11"/>
  <c r="K147" i="11"/>
  <c r="R147" i="11" s="1"/>
  <c r="F147" i="11"/>
  <c r="AG147" i="11" s="1"/>
  <c r="AH147" i="11" s="1"/>
  <c r="AI147" i="11" s="1"/>
  <c r="AF146" i="11"/>
  <c r="L146" i="11"/>
  <c r="K146" i="11"/>
  <c r="O146" i="11" s="1"/>
  <c r="F146" i="11"/>
  <c r="AG146" i="11" s="1"/>
  <c r="AH146" i="11" s="1"/>
  <c r="AI146" i="11" s="1"/>
  <c r="AF145" i="11"/>
  <c r="L145" i="11"/>
  <c r="K145" i="11"/>
  <c r="F145" i="11"/>
  <c r="G145" i="11" s="1"/>
  <c r="I145" i="11" s="1"/>
  <c r="AF144" i="11"/>
  <c r="L144" i="11"/>
  <c r="K144" i="11"/>
  <c r="F144" i="11"/>
  <c r="AG144" i="11" s="1"/>
  <c r="AH144" i="11" s="1"/>
  <c r="AI144" i="11" s="1"/>
  <c r="AG143" i="11"/>
  <c r="AH143" i="11" s="1"/>
  <c r="AI143" i="11" s="1"/>
  <c r="AF143" i="11"/>
  <c r="L143" i="11"/>
  <c r="K143" i="11"/>
  <c r="R143" i="11" s="1"/>
  <c r="G143" i="11"/>
  <c r="I143" i="11" s="1"/>
  <c r="F143" i="11"/>
  <c r="AF142" i="11"/>
  <c r="P142" i="11"/>
  <c r="N142" i="11"/>
  <c r="L142" i="11"/>
  <c r="K142" i="11"/>
  <c r="O142" i="11" s="1"/>
  <c r="F142" i="11"/>
  <c r="AG142" i="11" s="1"/>
  <c r="AH142" i="11" s="1"/>
  <c r="AI142" i="11" s="1"/>
  <c r="AG141" i="11"/>
  <c r="AH141" i="11" s="1"/>
  <c r="AI141" i="11" s="1"/>
  <c r="AF141" i="11"/>
  <c r="L141" i="11"/>
  <c r="K141" i="11"/>
  <c r="R141" i="11" s="1"/>
  <c r="G141" i="11"/>
  <c r="I141" i="11" s="1"/>
  <c r="F141" i="11"/>
  <c r="AF140" i="11"/>
  <c r="L140" i="11"/>
  <c r="K140" i="11"/>
  <c r="O140" i="11" s="1"/>
  <c r="F140" i="11"/>
  <c r="AG140" i="11" s="1"/>
  <c r="AH140" i="11" s="1"/>
  <c r="AI140" i="11" s="1"/>
  <c r="AF139" i="11"/>
  <c r="L139" i="11"/>
  <c r="K139" i="11"/>
  <c r="F139" i="11"/>
  <c r="G139" i="11" s="1"/>
  <c r="I139" i="11" s="1"/>
  <c r="AF138" i="11"/>
  <c r="R138" i="11"/>
  <c r="T138" i="11" s="1"/>
  <c r="N138" i="11"/>
  <c r="L138" i="11"/>
  <c r="K138" i="11"/>
  <c r="F138" i="11"/>
  <c r="AF137" i="11"/>
  <c r="R137" i="11"/>
  <c r="T137" i="11" s="1"/>
  <c r="P137" i="11"/>
  <c r="L137" i="11"/>
  <c r="K137" i="11"/>
  <c r="F137" i="11"/>
  <c r="AG137" i="11" s="1"/>
  <c r="AH137" i="11" s="1"/>
  <c r="AI137" i="11" s="1"/>
  <c r="AF136" i="11"/>
  <c r="R136" i="11"/>
  <c r="T136" i="11" s="1"/>
  <c r="P136" i="11"/>
  <c r="O136" i="11"/>
  <c r="L136" i="11"/>
  <c r="F136" i="11"/>
  <c r="AG136" i="11" s="1"/>
  <c r="AH136" i="11" s="1"/>
  <c r="AI136" i="11" s="1"/>
  <c r="AF133" i="11"/>
  <c r="R133" i="11"/>
  <c r="T133" i="11" s="1"/>
  <c r="P133" i="11"/>
  <c r="O133" i="11"/>
  <c r="L133" i="11"/>
  <c r="F133" i="11"/>
  <c r="AG133" i="11" s="1"/>
  <c r="AH133" i="11" s="1"/>
  <c r="AI133" i="11" s="1"/>
  <c r="AF132" i="11"/>
  <c r="R132" i="11"/>
  <c r="T132" i="11" s="1"/>
  <c r="P132" i="11"/>
  <c r="N132" i="11"/>
  <c r="Z132" i="11" s="1"/>
  <c r="L132" i="11"/>
  <c r="F132" i="11"/>
  <c r="AG132" i="11" s="1"/>
  <c r="AH132" i="11" s="1"/>
  <c r="AI132" i="11" s="1"/>
  <c r="AF131" i="11"/>
  <c r="R131" i="11"/>
  <c r="T131" i="11" s="1"/>
  <c r="P131" i="11"/>
  <c r="N131" i="11"/>
  <c r="Z131" i="11" s="1"/>
  <c r="L131" i="11"/>
  <c r="F131" i="11"/>
  <c r="AG131" i="11" s="1"/>
  <c r="AH131" i="11" s="1"/>
  <c r="AI131" i="11" s="1"/>
  <c r="AF130" i="11"/>
  <c r="R130" i="11"/>
  <c r="T130" i="11" s="1"/>
  <c r="O130" i="11"/>
  <c r="L130" i="11"/>
  <c r="F130" i="11"/>
  <c r="AG130" i="11" s="1"/>
  <c r="AH130" i="11" s="1"/>
  <c r="AI130" i="11" s="1"/>
  <c r="AF129" i="11"/>
  <c r="R129" i="11"/>
  <c r="T129" i="11" s="1"/>
  <c r="O129" i="11"/>
  <c r="L129" i="11"/>
  <c r="F129" i="11"/>
  <c r="AG129" i="11" s="1"/>
  <c r="AH129" i="11" s="1"/>
  <c r="AI129" i="11" s="1"/>
  <c r="AF128" i="11"/>
  <c r="L128" i="11"/>
  <c r="F128" i="11"/>
  <c r="AG128" i="11" s="1"/>
  <c r="AH128" i="11" s="1"/>
  <c r="AI128" i="11" s="1"/>
  <c r="AF127" i="11"/>
  <c r="L127" i="11"/>
  <c r="F127" i="11"/>
  <c r="AG127" i="11" s="1"/>
  <c r="AH127" i="11" s="1"/>
  <c r="AI127" i="11" s="1"/>
  <c r="AF126" i="11"/>
  <c r="R126" i="11"/>
  <c r="T126" i="11" s="1"/>
  <c r="L126" i="11"/>
  <c r="F126" i="11"/>
  <c r="AG126" i="11" s="1"/>
  <c r="AH126" i="11" s="1"/>
  <c r="AI126" i="11" s="1"/>
  <c r="AF125" i="11"/>
  <c r="R125" i="11"/>
  <c r="T125" i="11" s="1"/>
  <c r="L125" i="11"/>
  <c r="F125" i="11"/>
  <c r="AG125" i="11" s="1"/>
  <c r="AH125" i="11" s="1"/>
  <c r="AI125" i="11" s="1"/>
  <c r="AF124" i="11"/>
  <c r="N124" i="11"/>
  <c r="Z124" i="11" s="1"/>
  <c r="M124" i="11"/>
  <c r="U124" i="11" s="1"/>
  <c r="L124" i="11"/>
  <c r="F124" i="11"/>
  <c r="AG124" i="11" s="1"/>
  <c r="AH124" i="11" s="1"/>
  <c r="AI124" i="11" s="1"/>
  <c r="AF123" i="11"/>
  <c r="L123" i="11"/>
  <c r="K123" i="11"/>
  <c r="F123" i="11"/>
  <c r="G123" i="11" s="1"/>
  <c r="I123" i="11" s="1"/>
  <c r="AF122" i="11"/>
  <c r="L122" i="11"/>
  <c r="K122" i="11"/>
  <c r="F122" i="11"/>
  <c r="AG122" i="11" s="1"/>
  <c r="AH122" i="11" s="1"/>
  <c r="AI122" i="11" s="1"/>
  <c r="AG121" i="11"/>
  <c r="AH121" i="11" s="1"/>
  <c r="AI121" i="11" s="1"/>
  <c r="AF121" i="11"/>
  <c r="L121" i="11"/>
  <c r="K121" i="11"/>
  <c r="O121" i="11" s="1"/>
  <c r="G121" i="11"/>
  <c r="I121" i="11" s="1"/>
  <c r="F121" i="11"/>
  <c r="AF120" i="11"/>
  <c r="P120" i="11"/>
  <c r="N120" i="11"/>
  <c r="Z120" i="11" s="1"/>
  <c r="L120" i="11"/>
  <c r="K120" i="11"/>
  <c r="O120" i="11" s="1"/>
  <c r="F120" i="11"/>
  <c r="AG120" i="11" s="1"/>
  <c r="AH120" i="11" s="1"/>
  <c r="AI120" i="11" s="1"/>
  <c r="AG119" i="11"/>
  <c r="AH119" i="11" s="1"/>
  <c r="AI119" i="11" s="1"/>
  <c r="AF119" i="11"/>
  <c r="L119" i="11"/>
  <c r="K119" i="11"/>
  <c r="O119" i="11" s="1"/>
  <c r="G119" i="11"/>
  <c r="I119" i="11" s="1"/>
  <c r="F119" i="11"/>
  <c r="AF118" i="11"/>
  <c r="L118" i="11"/>
  <c r="K118" i="11"/>
  <c r="O118" i="11" s="1"/>
  <c r="F118" i="11"/>
  <c r="AG118" i="11" s="1"/>
  <c r="AH118" i="11" s="1"/>
  <c r="AI118" i="11" s="1"/>
  <c r="AF117" i="11"/>
  <c r="L117" i="11"/>
  <c r="K117" i="11"/>
  <c r="F117" i="11"/>
  <c r="G117" i="11" s="1"/>
  <c r="I117" i="11" s="1"/>
  <c r="AF116" i="11"/>
  <c r="R116" i="11"/>
  <c r="T116" i="11" s="1"/>
  <c r="N116" i="11"/>
  <c r="Z116" i="11" s="1"/>
  <c r="L116" i="11"/>
  <c r="K116" i="11"/>
  <c r="F116" i="11"/>
  <c r="AG116" i="11" s="1"/>
  <c r="AH116" i="11" s="1"/>
  <c r="AI116" i="11" s="1"/>
  <c r="AG115" i="11"/>
  <c r="AH115" i="11" s="1"/>
  <c r="AI115" i="11" s="1"/>
  <c r="AF115" i="11"/>
  <c r="L115" i="11"/>
  <c r="K115" i="11"/>
  <c r="G115" i="11"/>
  <c r="I115" i="11" s="1"/>
  <c r="F115" i="11"/>
  <c r="AF114" i="11"/>
  <c r="N114" i="11"/>
  <c r="Z114" i="11" s="1"/>
  <c r="L114" i="11"/>
  <c r="K114" i="11"/>
  <c r="F114" i="11"/>
  <c r="AG114" i="11" s="1"/>
  <c r="AH114" i="11" s="1"/>
  <c r="AI114" i="11" s="1"/>
  <c r="AF113" i="11"/>
  <c r="L113" i="11"/>
  <c r="K113" i="11"/>
  <c r="O113" i="11" s="1"/>
  <c r="F113" i="11"/>
  <c r="AG113" i="11" s="1"/>
  <c r="AH113" i="11" s="1"/>
  <c r="AI113" i="11" s="1"/>
  <c r="AF112" i="11"/>
  <c r="R112" i="11"/>
  <c r="T112" i="11" s="1"/>
  <c r="L112" i="11"/>
  <c r="K112" i="11"/>
  <c r="O112" i="11" s="1"/>
  <c r="F112" i="11"/>
  <c r="AG112" i="11" s="1"/>
  <c r="AH112" i="11" s="1"/>
  <c r="AI112" i="11" s="1"/>
  <c r="AF111" i="11"/>
  <c r="L111" i="11"/>
  <c r="F111" i="11"/>
  <c r="AG111" i="11" s="1"/>
  <c r="AH111" i="11" s="1"/>
  <c r="AI111" i="11" s="1"/>
  <c r="AF108" i="11"/>
  <c r="L108" i="11"/>
  <c r="F108" i="11"/>
  <c r="AG108" i="11" s="1"/>
  <c r="AH108" i="11" s="1"/>
  <c r="AI108" i="11" s="1"/>
  <c r="AF107" i="11"/>
  <c r="R107" i="11"/>
  <c r="T107" i="11" s="1"/>
  <c r="L107" i="11"/>
  <c r="F107" i="11"/>
  <c r="AG107" i="11" s="1"/>
  <c r="AH107" i="11" s="1"/>
  <c r="AI107" i="11" s="1"/>
  <c r="AF106" i="11"/>
  <c r="R106" i="11"/>
  <c r="T106" i="11" s="1"/>
  <c r="L106" i="11"/>
  <c r="F106" i="11"/>
  <c r="AG106" i="11" s="1"/>
  <c r="AH106" i="11" s="1"/>
  <c r="AI106" i="11" s="1"/>
  <c r="AF105" i="11"/>
  <c r="N105" i="11"/>
  <c r="Z105" i="11" s="1"/>
  <c r="M105" i="11"/>
  <c r="U105" i="11" s="1"/>
  <c r="L105" i="11"/>
  <c r="F105" i="11"/>
  <c r="AG105" i="11" s="1"/>
  <c r="AH105" i="11" s="1"/>
  <c r="AI105" i="11" s="1"/>
  <c r="AF104" i="11"/>
  <c r="N104" i="11"/>
  <c r="Z104" i="11" s="1"/>
  <c r="M104" i="11"/>
  <c r="U104" i="11" s="1"/>
  <c r="L104" i="11"/>
  <c r="F104" i="11"/>
  <c r="AG104" i="11" s="1"/>
  <c r="AH104" i="11" s="1"/>
  <c r="AI104" i="11" s="1"/>
  <c r="AF103" i="11"/>
  <c r="O103" i="11"/>
  <c r="N103" i="11"/>
  <c r="Z103" i="11" s="1"/>
  <c r="M103" i="11"/>
  <c r="U103" i="11" s="1"/>
  <c r="L103" i="11"/>
  <c r="F103" i="11"/>
  <c r="AG103" i="11" s="1"/>
  <c r="AH103" i="11" s="1"/>
  <c r="AI103" i="11" s="1"/>
  <c r="AF102" i="11"/>
  <c r="O102" i="11"/>
  <c r="N102" i="11"/>
  <c r="Z102" i="11" s="1"/>
  <c r="M102" i="11"/>
  <c r="U102" i="11" s="1"/>
  <c r="L102" i="11"/>
  <c r="F102" i="11"/>
  <c r="AG102" i="11" s="1"/>
  <c r="AH102" i="11" s="1"/>
  <c r="AI102" i="11" s="1"/>
  <c r="AF101" i="11"/>
  <c r="O101" i="11"/>
  <c r="N101" i="11"/>
  <c r="Z101" i="11" s="1"/>
  <c r="L101" i="11"/>
  <c r="F101" i="11"/>
  <c r="AG101" i="11" s="1"/>
  <c r="AH101" i="11" s="1"/>
  <c r="AI101" i="11" s="1"/>
  <c r="AF100" i="11"/>
  <c r="O100" i="11"/>
  <c r="N100" i="11"/>
  <c r="Z100" i="11" s="1"/>
  <c r="L100" i="11"/>
  <c r="F100" i="11"/>
  <c r="AG100" i="11" s="1"/>
  <c r="AH100" i="11" s="1"/>
  <c r="AI100" i="11" s="1"/>
  <c r="AF99" i="11"/>
  <c r="R99" i="11"/>
  <c r="T99" i="11" s="1"/>
  <c r="P99" i="11"/>
  <c r="O99" i="11"/>
  <c r="L99" i="11"/>
  <c r="F99" i="11"/>
  <c r="AG99" i="11" s="1"/>
  <c r="AH99" i="11" s="1"/>
  <c r="AI99" i="11" s="1"/>
  <c r="AF98" i="11"/>
  <c r="L98" i="11"/>
  <c r="K98" i="11"/>
  <c r="O98" i="11" s="1"/>
  <c r="F98" i="11"/>
  <c r="AG98" i="11" s="1"/>
  <c r="AH98" i="11" s="1"/>
  <c r="AI98" i="11" s="1"/>
  <c r="AF97" i="11"/>
  <c r="L97" i="11"/>
  <c r="K97" i="11"/>
  <c r="O97" i="11" s="1"/>
  <c r="F97" i="11"/>
  <c r="AG97" i="11" s="1"/>
  <c r="AH97" i="11" s="1"/>
  <c r="AI97" i="11" s="1"/>
  <c r="AF96" i="11"/>
  <c r="L96" i="11"/>
  <c r="K96" i="11"/>
  <c r="F96" i="11"/>
  <c r="G96" i="11" s="1"/>
  <c r="I96" i="11" s="1"/>
  <c r="AF95" i="11"/>
  <c r="L95" i="11"/>
  <c r="K95" i="11"/>
  <c r="F95" i="11"/>
  <c r="AG95" i="11" s="1"/>
  <c r="AH95" i="11" s="1"/>
  <c r="AI95" i="11" s="1"/>
  <c r="AG94" i="11"/>
  <c r="AH94" i="11" s="1"/>
  <c r="AI94" i="11" s="1"/>
  <c r="AF94" i="11"/>
  <c r="L94" i="11"/>
  <c r="K94" i="11"/>
  <c r="O94" i="11" s="1"/>
  <c r="G94" i="11"/>
  <c r="I94" i="11" s="1"/>
  <c r="F94" i="11"/>
  <c r="AF93" i="11"/>
  <c r="P93" i="11"/>
  <c r="N93" i="11"/>
  <c r="Z93" i="11" s="1"/>
  <c r="L93" i="11"/>
  <c r="K93" i="11"/>
  <c r="O93" i="11" s="1"/>
  <c r="F93" i="11"/>
  <c r="AG93" i="11" s="1"/>
  <c r="AH93" i="11" s="1"/>
  <c r="AI93" i="11" s="1"/>
  <c r="AG92" i="11"/>
  <c r="AH92" i="11" s="1"/>
  <c r="AI92" i="11" s="1"/>
  <c r="AF92" i="11"/>
  <c r="L92" i="11"/>
  <c r="K92" i="11"/>
  <c r="O92" i="11" s="1"/>
  <c r="G92" i="11"/>
  <c r="I92" i="11" s="1"/>
  <c r="F92" i="11"/>
  <c r="AF91" i="11"/>
  <c r="L91" i="11"/>
  <c r="K91" i="11"/>
  <c r="O91" i="11" s="1"/>
  <c r="F91" i="11"/>
  <c r="AG91" i="11" s="1"/>
  <c r="AH91" i="11" s="1"/>
  <c r="AI91" i="11" s="1"/>
  <c r="AF90" i="11"/>
  <c r="L90" i="11"/>
  <c r="K90" i="11"/>
  <c r="F90" i="11"/>
  <c r="G90" i="11" s="1"/>
  <c r="I90" i="11" s="1"/>
  <c r="AF89" i="11"/>
  <c r="R89" i="11"/>
  <c r="T89" i="11" s="1"/>
  <c r="N89" i="11"/>
  <c r="Z89" i="11" s="1"/>
  <c r="L89" i="11"/>
  <c r="K89" i="11"/>
  <c r="F89" i="11"/>
  <c r="AG89" i="11" s="1"/>
  <c r="AH89" i="11" s="1"/>
  <c r="AI89" i="11" s="1"/>
  <c r="AG88" i="11"/>
  <c r="AH88" i="11" s="1"/>
  <c r="AI88" i="11" s="1"/>
  <c r="AF88" i="11"/>
  <c r="L88" i="11"/>
  <c r="K88" i="11"/>
  <c r="G88" i="11"/>
  <c r="I88" i="11" s="1"/>
  <c r="F88" i="11"/>
  <c r="AF87" i="11"/>
  <c r="N87" i="11"/>
  <c r="Z87" i="11" s="1"/>
  <c r="L87" i="11"/>
  <c r="K87" i="11"/>
  <c r="F87" i="11"/>
  <c r="AG87" i="11" s="1"/>
  <c r="AH87" i="11" s="1"/>
  <c r="AI87" i="11" s="1"/>
  <c r="AF86" i="11"/>
  <c r="O86" i="11"/>
  <c r="N86" i="11"/>
  <c r="Z86" i="11" s="1"/>
  <c r="M86" i="11"/>
  <c r="U86" i="11" s="1"/>
  <c r="L86" i="11"/>
  <c r="F86" i="11"/>
  <c r="AG86" i="11" s="1"/>
  <c r="AH86" i="11" s="1"/>
  <c r="AI86" i="11" s="1"/>
  <c r="AF83" i="11"/>
  <c r="O83" i="11"/>
  <c r="N83" i="11"/>
  <c r="M83" i="11"/>
  <c r="U83" i="11" s="1"/>
  <c r="L83" i="11"/>
  <c r="G83" i="11"/>
  <c r="I83" i="11" s="1"/>
  <c r="F83" i="11"/>
  <c r="AG83" i="11" s="1"/>
  <c r="AH83" i="11" s="1"/>
  <c r="AI83" i="11" s="1"/>
  <c r="AF82" i="11"/>
  <c r="O82" i="11"/>
  <c r="N82" i="11"/>
  <c r="L82" i="11"/>
  <c r="G82" i="11"/>
  <c r="I82" i="11" s="1"/>
  <c r="F82" i="11"/>
  <c r="AG82" i="11" s="1"/>
  <c r="AH82" i="11" s="1"/>
  <c r="AI82" i="11" s="1"/>
  <c r="AF81" i="11"/>
  <c r="R81" i="11"/>
  <c r="P81" i="11"/>
  <c r="O81" i="11"/>
  <c r="L81" i="11"/>
  <c r="G81" i="11"/>
  <c r="I81" i="11" s="1"/>
  <c r="F81" i="11"/>
  <c r="AG81" i="11" s="1"/>
  <c r="AH81" i="11" s="1"/>
  <c r="AI81" i="11" s="1"/>
  <c r="AF80" i="11"/>
  <c r="R80" i="11"/>
  <c r="P80" i="11"/>
  <c r="N80" i="11"/>
  <c r="L80" i="11"/>
  <c r="F80" i="11"/>
  <c r="AG80" i="11" s="1"/>
  <c r="AH80" i="11" s="1"/>
  <c r="AI80" i="11" s="1"/>
  <c r="AF79" i="11"/>
  <c r="R79" i="11"/>
  <c r="O79" i="11"/>
  <c r="L79" i="11"/>
  <c r="F79" i="11"/>
  <c r="AG79" i="11" s="1"/>
  <c r="AH79" i="11" s="1"/>
  <c r="AI79" i="11" s="1"/>
  <c r="AF78" i="11"/>
  <c r="L78" i="11"/>
  <c r="F78" i="11"/>
  <c r="AG78" i="11" s="1"/>
  <c r="AH78" i="11" s="1"/>
  <c r="AI78" i="11" s="1"/>
  <c r="AF77" i="11"/>
  <c r="R77" i="11"/>
  <c r="L77" i="11"/>
  <c r="G77" i="11"/>
  <c r="I77" i="11" s="1"/>
  <c r="F77" i="11"/>
  <c r="AG77" i="11" s="1"/>
  <c r="AH77" i="11" s="1"/>
  <c r="AI77" i="11" s="1"/>
  <c r="AF76" i="11"/>
  <c r="N76" i="11"/>
  <c r="M76" i="11"/>
  <c r="U76" i="11" s="1"/>
  <c r="L76" i="11"/>
  <c r="F76" i="11"/>
  <c r="AG76" i="11" s="1"/>
  <c r="AH76" i="11" s="1"/>
  <c r="AI76" i="11" s="1"/>
  <c r="AF75" i="11"/>
  <c r="O75" i="11"/>
  <c r="N75" i="11"/>
  <c r="M75" i="11"/>
  <c r="U75" i="11" s="1"/>
  <c r="L75" i="11"/>
  <c r="G75" i="11"/>
  <c r="I75" i="11" s="1"/>
  <c r="F75" i="11"/>
  <c r="AG75" i="11" s="1"/>
  <c r="AH75" i="11" s="1"/>
  <c r="AI75" i="11" s="1"/>
  <c r="AF74" i="11"/>
  <c r="O74" i="11"/>
  <c r="N74" i="11"/>
  <c r="L74" i="11"/>
  <c r="G74" i="11"/>
  <c r="I74" i="11" s="1"/>
  <c r="F74" i="11"/>
  <c r="AG74" i="11" s="1"/>
  <c r="AH74" i="11" s="1"/>
  <c r="AI74" i="11" s="1"/>
  <c r="AF73" i="11"/>
  <c r="P73" i="11"/>
  <c r="N73" i="11"/>
  <c r="L73" i="11"/>
  <c r="K73" i="11"/>
  <c r="O73" i="11" s="1"/>
  <c r="F73" i="11"/>
  <c r="AG73" i="11" s="1"/>
  <c r="AH73" i="11" s="1"/>
  <c r="AI73" i="11" s="1"/>
  <c r="AG72" i="11"/>
  <c r="AH72" i="11" s="1"/>
  <c r="AI72" i="11" s="1"/>
  <c r="AF72" i="11"/>
  <c r="L72" i="11"/>
  <c r="K72" i="11"/>
  <c r="R72" i="11" s="1"/>
  <c r="G72" i="11"/>
  <c r="I72" i="11" s="1"/>
  <c r="F72" i="11"/>
  <c r="AF71" i="11"/>
  <c r="L71" i="11"/>
  <c r="K71" i="11"/>
  <c r="O71" i="11" s="1"/>
  <c r="F71" i="11"/>
  <c r="AF70" i="11"/>
  <c r="L70" i="11"/>
  <c r="K70" i="11"/>
  <c r="F70" i="11"/>
  <c r="G70" i="11" s="1"/>
  <c r="I70" i="11" s="1"/>
  <c r="AF69" i="11"/>
  <c r="L69" i="11"/>
  <c r="K69" i="11"/>
  <c r="F69" i="11"/>
  <c r="AG68" i="11"/>
  <c r="AH68" i="11" s="1"/>
  <c r="AI68" i="11" s="1"/>
  <c r="AF68" i="11"/>
  <c r="L68" i="11"/>
  <c r="K68" i="11"/>
  <c r="G68" i="11"/>
  <c r="I68" i="11" s="1"/>
  <c r="F68" i="11"/>
  <c r="AF67" i="11"/>
  <c r="R67" i="11"/>
  <c r="T67" i="11" s="1"/>
  <c r="N67" i="11"/>
  <c r="L67" i="11"/>
  <c r="K67" i="11"/>
  <c r="F67" i="11"/>
  <c r="AG66" i="11"/>
  <c r="AH66" i="11" s="1"/>
  <c r="AI66" i="11" s="1"/>
  <c r="AF66" i="11"/>
  <c r="L66" i="11"/>
  <c r="K66" i="11"/>
  <c r="G66" i="11"/>
  <c r="I66" i="11" s="1"/>
  <c r="F66" i="11"/>
  <c r="AF65" i="11"/>
  <c r="N65" i="11"/>
  <c r="L65" i="11"/>
  <c r="K65" i="11"/>
  <c r="F65" i="11"/>
  <c r="AG64" i="11"/>
  <c r="AH64" i="11" s="1"/>
  <c r="AI64" i="11" s="1"/>
  <c r="AF64" i="11"/>
  <c r="L64" i="11"/>
  <c r="K64" i="11"/>
  <c r="G64" i="11"/>
  <c r="I64" i="11" s="1"/>
  <c r="F64" i="11"/>
  <c r="AF63" i="11"/>
  <c r="L63" i="11"/>
  <c r="K63" i="11"/>
  <c r="O63" i="11" s="1"/>
  <c r="F63" i="11"/>
  <c r="AF62" i="11"/>
  <c r="R62" i="11"/>
  <c r="T62" i="11" s="1"/>
  <c r="L62" i="11"/>
  <c r="K62" i="11"/>
  <c r="O62" i="11" s="1"/>
  <c r="F62" i="11"/>
  <c r="AG62" i="11" s="1"/>
  <c r="AH62" i="11" s="1"/>
  <c r="AI62" i="11" s="1"/>
  <c r="AF61" i="11"/>
  <c r="L61" i="11"/>
  <c r="F61" i="11"/>
  <c r="AG61" i="11" s="1"/>
  <c r="AH61" i="11" s="1"/>
  <c r="AI61" i="11" s="1"/>
  <c r="AI41" i="11"/>
  <c r="AH41" i="11"/>
  <c r="AH40" i="11"/>
  <c r="AI40" i="11" s="1"/>
  <c r="AG55" i="11"/>
  <c r="AH55" i="11" s="1"/>
  <c r="AI55" i="11" s="1"/>
  <c r="AG53" i="11"/>
  <c r="AH53" i="11" s="1"/>
  <c r="AI53" i="11" s="1"/>
  <c r="AG52" i="11"/>
  <c r="AH52" i="11" s="1"/>
  <c r="AI52" i="11" s="1"/>
  <c r="AG51" i="11"/>
  <c r="AH51" i="11" s="1"/>
  <c r="AI51" i="11" s="1"/>
  <c r="AG47" i="11"/>
  <c r="AH47" i="11" s="1"/>
  <c r="AI47" i="11" s="1"/>
  <c r="AG45" i="11"/>
  <c r="AH45" i="11" s="1"/>
  <c r="AI45" i="11" s="1"/>
  <c r="AG44" i="11"/>
  <c r="AH44" i="11" s="1"/>
  <c r="AI44" i="11" s="1"/>
  <c r="AG41" i="11"/>
  <c r="AG40" i="11"/>
  <c r="AG39" i="11"/>
  <c r="AH39" i="11" s="1"/>
  <c r="AI39" i="11" s="1"/>
  <c r="Z57" i="11"/>
  <c r="Z49" i="11"/>
  <c r="Z41" i="11"/>
  <c r="R57" i="11"/>
  <c r="R53" i="11"/>
  <c r="R52" i="11"/>
  <c r="R51" i="11"/>
  <c r="R49" i="11"/>
  <c r="R45" i="11"/>
  <c r="R44" i="11"/>
  <c r="R43" i="11"/>
  <c r="R41" i="11"/>
  <c r="R37" i="11"/>
  <c r="R36" i="11"/>
  <c r="P58" i="11"/>
  <c r="P57" i="11"/>
  <c r="P50" i="11"/>
  <c r="P49" i="11"/>
  <c r="P41" i="11"/>
  <c r="O58" i="11"/>
  <c r="O57" i="11"/>
  <c r="O56" i="11"/>
  <c r="O54" i="11"/>
  <c r="O50" i="11"/>
  <c r="O49" i="11"/>
  <c r="O48" i="11"/>
  <c r="O46" i="11"/>
  <c r="O41" i="11"/>
  <c r="O40" i="11"/>
  <c r="O38" i="11"/>
  <c r="N57" i="11"/>
  <c r="N56" i="11"/>
  <c r="N55" i="11"/>
  <c r="Z55" i="11" s="1"/>
  <c r="N53" i="11"/>
  <c r="Z53" i="11" s="1"/>
  <c r="N49" i="11"/>
  <c r="N48" i="11"/>
  <c r="N47" i="11"/>
  <c r="N45" i="11"/>
  <c r="Z45" i="11" s="1"/>
  <c r="N41" i="11"/>
  <c r="N40" i="11"/>
  <c r="N39" i="11"/>
  <c r="Z39" i="11" s="1"/>
  <c r="N37" i="11"/>
  <c r="Z37" i="11" s="1"/>
  <c r="M55" i="11"/>
  <c r="M54" i="11"/>
  <c r="M47" i="11"/>
  <c r="M46" i="11"/>
  <c r="M39" i="11"/>
  <c r="M38" i="11"/>
  <c r="U38" i="11" s="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K48" i="11"/>
  <c r="K47" i="11"/>
  <c r="K46" i="11"/>
  <c r="K45" i="11"/>
  <c r="K44" i="11"/>
  <c r="K43" i="11"/>
  <c r="K42" i="11"/>
  <c r="O42" i="11" s="1"/>
  <c r="K41" i="11"/>
  <c r="K40" i="11"/>
  <c r="K39" i="11"/>
  <c r="K38" i="11"/>
  <c r="K37" i="11"/>
  <c r="F58" i="11"/>
  <c r="G58" i="11" s="1"/>
  <c r="I58" i="11" s="1"/>
  <c r="F57" i="11"/>
  <c r="G57" i="11" s="1"/>
  <c r="I57" i="11" s="1"/>
  <c r="F56" i="11"/>
  <c r="G56" i="11" s="1"/>
  <c r="I56" i="11" s="1"/>
  <c r="F55" i="11"/>
  <c r="G55" i="11" s="1"/>
  <c r="I55" i="11" s="1"/>
  <c r="F54" i="11"/>
  <c r="G54" i="11" s="1"/>
  <c r="I54" i="11" s="1"/>
  <c r="F53" i="11"/>
  <c r="G53" i="11" s="1"/>
  <c r="I53" i="11" s="1"/>
  <c r="F52" i="11"/>
  <c r="G52" i="11" s="1"/>
  <c r="I52" i="11" s="1"/>
  <c r="F51" i="11"/>
  <c r="G51" i="11" s="1"/>
  <c r="I51" i="11" s="1"/>
  <c r="F50" i="11"/>
  <c r="G50" i="11" s="1"/>
  <c r="I50" i="11" s="1"/>
  <c r="F49" i="11"/>
  <c r="G49" i="11" s="1"/>
  <c r="I49" i="11" s="1"/>
  <c r="F48" i="11"/>
  <c r="G48" i="11" s="1"/>
  <c r="I48" i="11" s="1"/>
  <c r="F47" i="11"/>
  <c r="G47" i="11" s="1"/>
  <c r="I47" i="11" s="1"/>
  <c r="F46" i="11"/>
  <c r="G46" i="11" s="1"/>
  <c r="I46" i="11" s="1"/>
  <c r="G45" i="11"/>
  <c r="I45" i="11" s="1"/>
  <c r="F45" i="11"/>
  <c r="F44" i="11"/>
  <c r="G44" i="11" s="1"/>
  <c r="I44" i="11" s="1"/>
  <c r="F43" i="11"/>
  <c r="AG43" i="11" s="1"/>
  <c r="AH43" i="11" s="1"/>
  <c r="AI43" i="11" s="1"/>
  <c r="F42" i="11"/>
  <c r="G42" i="11" s="1"/>
  <c r="I42" i="11" s="1"/>
  <c r="F41" i="11"/>
  <c r="G41" i="11" s="1"/>
  <c r="I41" i="11" s="1"/>
  <c r="F40" i="11"/>
  <c r="G40" i="11" s="1"/>
  <c r="I40" i="11" s="1"/>
  <c r="G39" i="11"/>
  <c r="I39" i="11" s="1"/>
  <c r="F39" i="11"/>
  <c r="F38" i="11"/>
  <c r="G38" i="11" s="1"/>
  <c r="I38" i="11" s="1"/>
  <c r="F37" i="11"/>
  <c r="G37" i="11" s="1"/>
  <c r="I37" i="11" s="1"/>
  <c r="F36" i="11"/>
  <c r="G36" i="11" s="1"/>
  <c r="I36" i="11" s="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F33" i="11"/>
  <c r="Y33" i="11" s="1"/>
  <c r="Z33" i="11" s="1"/>
  <c r="AA33" i="11" s="1"/>
  <c r="F32" i="11"/>
  <c r="Y32" i="11" s="1"/>
  <c r="Z32" i="11" s="1"/>
  <c r="AA32" i="11" s="1"/>
  <c r="F31" i="11"/>
  <c r="Y31" i="11" s="1"/>
  <c r="Z31" i="11" s="1"/>
  <c r="AA31" i="11" s="1"/>
  <c r="F30" i="11"/>
  <c r="Y30" i="11" s="1"/>
  <c r="Z30" i="11" s="1"/>
  <c r="AA30" i="11" s="1"/>
  <c r="F29" i="11"/>
  <c r="Y29" i="11" s="1"/>
  <c r="Z29" i="11" s="1"/>
  <c r="AA29" i="11" s="1"/>
  <c r="F28" i="11"/>
  <c r="Y28" i="11" s="1"/>
  <c r="Z28" i="11" s="1"/>
  <c r="AA28" i="11" s="1"/>
  <c r="F27" i="11"/>
  <c r="Y27" i="11" s="1"/>
  <c r="Z27" i="11" s="1"/>
  <c r="AA27" i="11" s="1"/>
  <c r="F26" i="11"/>
  <c r="Y26" i="11" s="1"/>
  <c r="Z26" i="11" s="1"/>
  <c r="AA26" i="11" s="1"/>
  <c r="F25" i="11"/>
  <c r="Y25" i="11" s="1"/>
  <c r="Z25" i="11" s="1"/>
  <c r="AA25" i="11" s="1"/>
  <c r="F24" i="11"/>
  <c r="Y24" i="11" s="1"/>
  <c r="Z24" i="11" s="1"/>
  <c r="AA24" i="11" s="1"/>
  <c r="F23" i="11"/>
  <c r="Y23" i="11" s="1"/>
  <c r="Z23" i="11" s="1"/>
  <c r="AA23" i="11" s="1"/>
  <c r="F22" i="11"/>
  <c r="Y22" i="11" s="1"/>
  <c r="Z22" i="11" s="1"/>
  <c r="AA22" i="11" s="1"/>
  <c r="F21" i="11"/>
  <c r="Y21" i="11" s="1"/>
  <c r="Z21" i="11" s="1"/>
  <c r="AA21" i="11" s="1"/>
  <c r="F20" i="11"/>
  <c r="Y20" i="11" s="1"/>
  <c r="Z20" i="11" s="1"/>
  <c r="AA20" i="11" s="1"/>
  <c r="F19" i="11"/>
  <c r="Y19" i="11" s="1"/>
  <c r="Z19" i="11" s="1"/>
  <c r="AA19" i="11" s="1"/>
  <c r="F18" i="11"/>
  <c r="Y18" i="11" s="1"/>
  <c r="Z18" i="11" s="1"/>
  <c r="AA18" i="11" s="1"/>
  <c r="F17" i="11"/>
  <c r="Y17" i="11" s="1"/>
  <c r="Z17" i="11" s="1"/>
  <c r="AA17" i="11" s="1"/>
  <c r="F16" i="11"/>
  <c r="Y16" i="11" s="1"/>
  <c r="Z16" i="11" s="1"/>
  <c r="AA16" i="11" s="1"/>
  <c r="F15" i="11"/>
  <c r="Y15" i="11" s="1"/>
  <c r="Z15" i="11" s="1"/>
  <c r="AA15" i="11" s="1"/>
  <c r="F14" i="11"/>
  <c r="Y14" i="11" s="1"/>
  <c r="Z14" i="11" s="1"/>
  <c r="AA14" i="11" s="1"/>
  <c r="F13" i="11"/>
  <c r="Y13" i="11" s="1"/>
  <c r="Z13" i="11" s="1"/>
  <c r="AA13" i="11" s="1"/>
  <c r="F12" i="11"/>
  <c r="Y12" i="11" s="1"/>
  <c r="Z12" i="11" s="1"/>
  <c r="AA12" i="11" s="1"/>
  <c r="F11" i="11"/>
  <c r="Y11" i="11" s="1"/>
  <c r="Z11" i="11" s="1"/>
  <c r="AA11" i="11" s="1"/>
  <c r="C7" i="14"/>
  <c r="N111" i="14" s="1"/>
  <c r="W111" i="14" s="1"/>
  <c r="B7" i="14"/>
  <c r="T136" i="14" s="1"/>
  <c r="V136" i="14" s="1"/>
  <c r="AT58" i="12"/>
  <c r="AT57" i="12"/>
  <c r="AT56" i="12"/>
  <c r="AT55" i="12"/>
  <c r="AT54" i="12"/>
  <c r="AT53" i="12"/>
  <c r="AT52" i="12"/>
  <c r="AT51" i="12"/>
  <c r="AT50" i="12"/>
  <c r="AT49" i="12"/>
  <c r="AT48" i="12"/>
  <c r="AT47" i="12"/>
  <c r="AT46" i="12"/>
  <c r="AT45" i="12"/>
  <c r="AT44" i="12"/>
  <c r="AT43" i="12"/>
  <c r="AT42" i="12"/>
  <c r="AT41" i="12"/>
  <c r="AT40" i="12"/>
  <c r="AT39" i="12"/>
  <c r="AT38" i="12"/>
  <c r="AT37" i="12"/>
  <c r="AT36" i="12"/>
  <c r="U33" i="12"/>
  <c r="L33" i="12"/>
  <c r="U32" i="12"/>
  <c r="L32" i="12"/>
  <c r="U31" i="12"/>
  <c r="L31" i="12"/>
  <c r="U30" i="12"/>
  <c r="L30" i="12"/>
  <c r="U29" i="12"/>
  <c r="L29" i="12"/>
  <c r="U28" i="12"/>
  <c r="L28" i="12"/>
  <c r="U27" i="12"/>
  <c r="L27" i="12"/>
  <c r="U26" i="12"/>
  <c r="L26" i="12"/>
  <c r="G26" i="12"/>
  <c r="I26" i="12" s="1"/>
  <c r="U25" i="12"/>
  <c r="L25" i="12"/>
  <c r="U24" i="12"/>
  <c r="L24" i="12"/>
  <c r="U23" i="12"/>
  <c r="L23" i="12"/>
  <c r="U22" i="12"/>
  <c r="L22" i="12"/>
  <c r="U21" i="12"/>
  <c r="L21" i="12"/>
  <c r="U20" i="12"/>
  <c r="L20" i="12"/>
  <c r="U19" i="12"/>
  <c r="L19" i="12"/>
  <c r="U18" i="12"/>
  <c r="L18" i="12"/>
  <c r="G18" i="12"/>
  <c r="I18" i="12" s="1"/>
  <c r="U17" i="12"/>
  <c r="L17" i="12"/>
  <c r="U16" i="12"/>
  <c r="L16" i="12"/>
  <c r="U15" i="12"/>
  <c r="L15" i="12"/>
  <c r="U14" i="12"/>
  <c r="L14" i="12"/>
  <c r="U13" i="12"/>
  <c r="L13" i="12"/>
  <c r="U12" i="12"/>
  <c r="L12" i="12"/>
  <c r="U11" i="12"/>
  <c r="L11" i="12"/>
  <c r="C7" i="12"/>
  <c r="M885" i="12" s="1"/>
  <c r="AF885" i="12" s="1"/>
  <c r="B7" i="12"/>
  <c r="P838" i="12" s="1"/>
  <c r="AF58" i="11"/>
  <c r="AF57" i="11"/>
  <c r="AF56" i="11"/>
  <c r="AF55" i="11"/>
  <c r="AF54" i="11"/>
  <c r="AF53" i="11"/>
  <c r="AF52" i="11"/>
  <c r="AF51" i="11"/>
  <c r="AF50" i="11"/>
  <c r="AF49" i="11"/>
  <c r="AF48" i="11"/>
  <c r="AF47" i="11"/>
  <c r="AF46" i="11"/>
  <c r="AF45" i="11"/>
  <c r="AF44" i="11"/>
  <c r="AF43" i="11"/>
  <c r="AF42" i="11"/>
  <c r="AF41" i="11"/>
  <c r="AF40" i="11"/>
  <c r="AF39" i="11"/>
  <c r="AF38" i="11"/>
  <c r="AF37" i="11"/>
  <c r="AF36" i="11"/>
  <c r="X33" i="11"/>
  <c r="L33" i="11"/>
  <c r="G33" i="11"/>
  <c r="I33" i="11" s="1"/>
  <c r="X32" i="11"/>
  <c r="L32" i="11"/>
  <c r="G32" i="11"/>
  <c r="I32" i="11" s="1"/>
  <c r="X31" i="11"/>
  <c r="L31" i="11"/>
  <c r="X30" i="11"/>
  <c r="L30" i="11"/>
  <c r="G30" i="11"/>
  <c r="I30" i="11" s="1"/>
  <c r="X29" i="11"/>
  <c r="L29" i="11"/>
  <c r="X28" i="11"/>
  <c r="L28" i="11"/>
  <c r="G28" i="11"/>
  <c r="I28" i="11" s="1"/>
  <c r="X27" i="11"/>
  <c r="L27" i="11"/>
  <c r="X26" i="11"/>
  <c r="L26" i="11"/>
  <c r="X25" i="11"/>
  <c r="L25" i="11"/>
  <c r="G25" i="11"/>
  <c r="I25" i="11" s="1"/>
  <c r="X24" i="11"/>
  <c r="L24" i="11"/>
  <c r="G24" i="11"/>
  <c r="I24" i="11" s="1"/>
  <c r="X23" i="11"/>
  <c r="L23" i="11"/>
  <c r="X22" i="11"/>
  <c r="L22" i="11"/>
  <c r="G22" i="11"/>
  <c r="I22" i="11" s="1"/>
  <c r="X21" i="11"/>
  <c r="L21" i="11"/>
  <c r="X20" i="11"/>
  <c r="L20" i="11"/>
  <c r="G20" i="11"/>
  <c r="I20" i="11" s="1"/>
  <c r="X19" i="11"/>
  <c r="L19" i="11"/>
  <c r="X18" i="11"/>
  <c r="L18" i="11"/>
  <c r="X17" i="11"/>
  <c r="L17" i="11"/>
  <c r="G17" i="11"/>
  <c r="I17" i="11" s="1"/>
  <c r="X16" i="11"/>
  <c r="L16" i="11"/>
  <c r="G16" i="11"/>
  <c r="I16" i="11" s="1"/>
  <c r="X15" i="11"/>
  <c r="L15" i="11"/>
  <c r="X14" i="11"/>
  <c r="L14" i="11"/>
  <c r="G14" i="11"/>
  <c r="I14" i="11" s="1"/>
  <c r="X13" i="11"/>
  <c r="L13" i="11"/>
  <c r="X12" i="11"/>
  <c r="L12" i="11"/>
  <c r="G12" i="11"/>
  <c r="I12" i="11" s="1"/>
  <c r="X11" i="11"/>
  <c r="L11" i="11"/>
  <c r="C7" i="11"/>
  <c r="B7" i="11"/>
  <c r="N1004" i="11" s="1"/>
  <c r="Z1004" i="11" s="1"/>
  <c r="Q46" i="11" l="1"/>
  <c r="Q55" i="11"/>
  <c r="AG263" i="11"/>
  <c r="AH263" i="11" s="1"/>
  <c r="AI263" i="11" s="1"/>
  <c r="G263" i="11"/>
  <c r="I263" i="11" s="1"/>
  <c r="T601" i="11"/>
  <c r="S601" i="11"/>
  <c r="AA601" i="11" s="1"/>
  <c r="AK504" i="15"/>
  <c r="AG504" i="15"/>
  <c r="AH504" i="15" s="1"/>
  <c r="AI504" i="15" s="1"/>
  <c r="G504" i="15"/>
  <c r="I504" i="15" s="1"/>
  <c r="AL504" i="15" s="1"/>
  <c r="G78" i="11"/>
  <c r="I78" i="11" s="1"/>
  <c r="G113" i="11"/>
  <c r="I113" i="11" s="1"/>
  <c r="AK246" i="11"/>
  <c r="AG246" i="11"/>
  <c r="AH246" i="11" s="1"/>
  <c r="AI246" i="11" s="1"/>
  <c r="S276" i="11"/>
  <c r="AA276" i="11" s="1"/>
  <c r="G301" i="11"/>
  <c r="I301" i="11" s="1"/>
  <c r="G318" i="11"/>
  <c r="I318" i="11" s="1"/>
  <c r="N348" i="11"/>
  <c r="Z348" i="11" s="1"/>
  <c r="S382" i="11"/>
  <c r="AA382" i="11" s="1"/>
  <c r="G387" i="11"/>
  <c r="I387" i="11" s="1"/>
  <c r="G401" i="11"/>
  <c r="I401" i="11" s="1"/>
  <c r="R437" i="11"/>
  <c r="T437" i="11" s="1"/>
  <c r="M999" i="11"/>
  <c r="U999" i="11" s="1"/>
  <c r="P996" i="11"/>
  <c r="P992" i="11"/>
  <c r="M974" i="11"/>
  <c r="U974" i="11" s="1"/>
  <c r="P971" i="11"/>
  <c r="P967" i="11"/>
  <c r="P963" i="11"/>
  <c r="M961" i="11"/>
  <c r="U961" i="11" s="1"/>
  <c r="P953" i="11"/>
  <c r="P952" i="11"/>
  <c r="P951" i="11"/>
  <c r="P950" i="11"/>
  <c r="P948" i="11"/>
  <c r="P944" i="11"/>
  <c r="P940" i="11"/>
  <c r="P936" i="11"/>
  <c r="P933" i="11"/>
  <c r="P932" i="11"/>
  <c r="M926" i="11"/>
  <c r="U926" i="11" s="1"/>
  <c r="P924" i="11"/>
  <c r="P886" i="11"/>
  <c r="Q886" i="11" s="1"/>
  <c r="X886" i="11" s="1"/>
  <c r="AC886" i="11" s="1"/>
  <c r="M879" i="11"/>
  <c r="U879" i="11" s="1"/>
  <c r="M878" i="11"/>
  <c r="U878" i="11" s="1"/>
  <c r="P872" i="11"/>
  <c r="P868" i="11"/>
  <c r="P864" i="11"/>
  <c r="P861" i="11"/>
  <c r="P857" i="11"/>
  <c r="M852" i="11"/>
  <c r="U852" i="11" s="1"/>
  <c r="M851" i="11"/>
  <c r="U851" i="11" s="1"/>
  <c r="P822" i="11"/>
  <c r="P818" i="11"/>
  <c r="P814" i="11"/>
  <c r="P811" i="11"/>
  <c r="M804" i="11"/>
  <c r="U804" i="11" s="1"/>
  <c r="M803" i="11"/>
  <c r="U803" i="11" s="1"/>
  <c r="P797" i="11"/>
  <c r="P777" i="11"/>
  <c r="P776" i="11"/>
  <c r="P756" i="11"/>
  <c r="P755" i="11"/>
  <c r="M750" i="11"/>
  <c r="U750" i="11" s="1"/>
  <c r="M749" i="11"/>
  <c r="U749" i="11" s="1"/>
  <c r="P746" i="11"/>
  <c r="P742" i="11"/>
  <c r="P725" i="11"/>
  <c r="P724" i="11"/>
  <c r="P712" i="11"/>
  <c r="M704" i="11"/>
  <c r="U704" i="11" s="1"/>
  <c r="M702" i="11"/>
  <c r="U702" i="11" s="1"/>
  <c r="M700" i="11"/>
  <c r="U700" i="11" s="1"/>
  <c r="M958" i="11"/>
  <c r="U958" i="11" s="1"/>
  <c r="P949" i="11"/>
  <c r="P1008" i="11"/>
  <c r="P997" i="11"/>
  <c r="P993" i="11"/>
  <c r="P989" i="11"/>
  <c r="P986" i="11"/>
  <c r="P983" i="11"/>
  <c r="Q983" i="11" s="1"/>
  <c r="V983" i="11" s="1"/>
  <c r="Y983" i="11" s="1"/>
  <c r="P972" i="11"/>
  <c r="P968" i="11"/>
  <c r="M957" i="11"/>
  <c r="U957" i="11" s="1"/>
  <c r="M956" i="11"/>
  <c r="U956" i="11" s="1"/>
  <c r="M955" i="11"/>
  <c r="U955" i="11" s="1"/>
  <c r="M954" i="11"/>
  <c r="U954" i="11" s="1"/>
  <c r="P945" i="11"/>
  <c r="P941" i="11"/>
  <c r="P930" i="11"/>
  <c r="M925" i="11"/>
  <c r="U925" i="11" s="1"/>
  <c r="P911" i="11"/>
  <c r="P906" i="11"/>
  <c r="P905" i="11"/>
  <c r="P904" i="11"/>
  <c r="P903" i="11"/>
  <c r="M883" i="11"/>
  <c r="U883" i="11" s="1"/>
  <c r="M882" i="11"/>
  <c r="U882" i="11" s="1"/>
  <c r="P873" i="11"/>
  <c r="P869" i="11"/>
  <c r="P865" i="11"/>
  <c r="M858" i="11"/>
  <c r="U858" i="11" s="1"/>
  <c r="M856" i="11"/>
  <c r="U856" i="11" s="1"/>
  <c r="M855" i="11"/>
  <c r="U855" i="11" s="1"/>
  <c r="P833" i="11"/>
  <c r="P831" i="11"/>
  <c r="P829" i="11"/>
  <c r="Q829" i="11" s="1"/>
  <c r="X829" i="11" s="1"/>
  <c r="AC829" i="11" s="1"/>
  <c r="P827" i="11"/>
  <c r="P825" i="11"/>
  <c r="P823" i="11"/>
  <c r="P819" i="11"/>
  <c r="P815" i="11"/>
  <c r="M808" i="11"/>
  <c r="U808" i="11" s="1"/>
  <c r="M807" i="11"/>
  <c r="U807" i="11" s="1"/>
  <c r="P798" i="11"/>
  <c r="P794" i="11"/>
  <c r="P781" i="11"/>
  <c r="P780" i="11"/>
  <c r="M775" i="11"/>
  <c r="U775" i="11" s="1"/>
  <c r="M774" i="11"/>
  <c r="U774" i="11" s="1"/>
  <c r="P762" i="11"/>
  <c r="M754" i="11"/>
  <c r="U754" i="11" s="1"/>
  <c r="M753" i="11"/>
  <c r="U753" i="11" s="1"/>
  <c r="P747" i="11"/>
  <c r="P743" i="11"/>
  <c r="P739" i="11"/>
  <c r="P729" i="11"/>
  <c r="P728" i="11"/>
  <c r="P713" i="11"/>
  <c r="M711" i="11"/>
  <c r="U711" i="11" s="1"/>
  <c r="M708" i="11"/>
  <c r="U708" i="11" s="1"/>
  <c r="M707" i="11"/>
  <c r="U707" i="11" s="1"/>
  <c r="M1007" i="11"/>
  <c r="U1007" i="11" s="1"/>
  <c r="M1006" i="11"/>
  <c r="U1006" i="11" s="1"/>
  <c r="M1005" i="11"/>
  <c r="U1005" i="11" s="1"/>
  <c r="M1004" i="11"/>
  <c r="U1004" i="11" s="1"/>
  <c r="P995" i="11"/>
  <c r="P991" i="11"/>
  <c r="M982" i="11"/>
  <c r="U982" i="11" s="1"/>
  <c r="M981" i="11"/>
  <c r="U981" i="11" s="1"/>
  <c r="M980" i="11"/>
  <c r="U980" i="11" s="1"/>
  <c r="M979" i="11"/>
  <c r="U979" i="11" s="1"/>
  <c r="P970" i="11"/>
  <c r="P966" i="11"/>
  <c r="P962" i="11"/>
  <c r="P958" i="11"/>
  <c r="P947" i="11"/>
  <c r="P943" i="11"/>
  <c r="P939" i="11"/>
  <c r="M929" i="11"/>
  <c r="U929" i="11" s="1"/>
  <c r="M928" i="11"/>
  <c r="U928" i="11" s="1"/>
  <c r="M902" i="11"/>
  <c r="U902" i="11" s="1"/>
  <c r="M901" i="11"/>
  <c r="U901" i="11" s="1"/>
  <c r="M900" i="11"/>
  <c r="U900" i="11" s="1"/>
  <c r="M899" i="11"/>
  <c r="U899" i="11" s="1"/>
  <c r="P881" i="11"/>
  <c r="P880" i="11"/>
  <c r="M875" i="11"/>
  <c r="U875" i="11" s="1"/>
  <c r="M874" i="11"/>
  <c r="U874" i="11" s="1"/>
  <c r="P871" i="11"/>
  <c r="P867" i="11"/>
  <c r="P854" i="11"/>
  <c r="P853" i="11"/>
  <c r="Q853" i="11" s="1"/>
  <c r="V853" i="11" s="1"/>
  <c r="Y853" i="11" s="1"/>
  <c r="M836" i="11"/>
  <c r="U836" i="11" s="1"/>
  <c r="M832" i="11"/>
  <c r="U832" i="11" s="1"/>
  <c r="M830" i="11"/>
  <c r="U830" i="11" s="1"/>
  <c r="M828" i="11"/>
  <c r="U828" i="11" s="1"/>
  <c r="M826" i="11"/>
  <c r="U826" i="11" s="1"/>
  <c r="M824" i="11"/>
  <c r="U824" i="11" s="1"/>
  <c r="P821" i="11"/>
  <c r="P817" i="11"/>
  <c r="P806" i="11"/>
  <c r="P805" i="11"/>
  <c r="M800" i="11"/>
  <c r="U800" i="11" s="1"/>
  <c r="M799" i="11"/>
  <c r="U799" i="11" s="1"/>
  <c r="P796" i="11"/>
  <c r="M783" i="11"/>
  <c r="U783" i="11" s="1"/>
  <c r="M782" i="11"/>
  <c r="U782" i="11" s="1"/>
  <c r="P752" i="11"/>
  <c r="P751" i="11"/>
  <c r="P745" i="11"/>
  <c r="P741" i="11"/>
  <c r="M731" i="11"/>
  <c r="U731" i="11" s="1"/>
  <c r="M730" i="11"/>
  <c r="U730" i="11" s="1"/>
  <c r="P706" i="11"/>
  <c r="P705" i="11"/>
  <c r="P703" i="11"/>
  <c r="P701" i="11"/>
  <c r="P699" i="11"/>
  <c r="P687" i="11"/>
  <c r="P682" i="11"/>
  <c r="P680" i="11"/>
  <c r="M986" i="11"/>
  <c r="U986" i="11" s="1"/>
  <c r="P978" i="11"/>
  <c r="M977" i="11"/>
  <c r="U977" i="11" s="1"/>
  <c r="P961" i="11"/>
  <c r="P937" i="11"/>
  <c r="P931" i="11"/>
  <c r="M930" i="11"/>
  <c r="U930" i="11" s="1"/>
  <c r="P928" i="11"/>
  <c r="P900" i="11"/>
  <c r="Q900" i="11" s="1"/>
  <c r="V900" i="11" s="1"/>
  <c r="Y900" i="11" s="1"/>
  <c r="P883" i="11"/>
  <c r="M880" i="11"/>
  <c r="U880" i="11" s="1"/>
  <c r="P874" i="11"/>
  <c r="M850" i="11"/>
  <c r="U850" i="11" s="1"/>
  <c r="M806" i="11"/>
  <c r="U806" i="11" s="1"/>
  <c r="P786" i="11"/>
  <c r="P758" i="11"/>
  <c r="M757" i="11"/>
  <c r="U757" i="11" s="1"/>
  <c r="P749" i="11"/>
  <c r="P732" i="11"/>
  <c r="Q732" i="11" s="1"/>
  <c r="W732" i="11" s="1"/>
  <c r="AB732" i="11" s="1"/>
  <c r="P720" i="11"/>
  <c r="P696" i="11"/>
  <c r="P690" i="11"/>
  <c r="M686" i="11"/>
  <c r="U686" i="11" s="1"/>
  <c r="P677" i="11"/>
  <c r="P675" i="11"/>
  <c r="Q675" i="11" s="1"/>
  <c r="X675" i="11" s="1"/>
  <c r="AC675" i="11" s="1"/>
  <c r="P673" i="11"/>
  <c r="P669" i="11"/>
  <c r="P665" i="11"/>
  <c r="M658" i="11"/>
  <c r="U658" i="11" s="1"/>
  <c r="M656" i="11"/>
  <c r="U656" i="11" s="1"/>
  <c r="M654" i="11"/>
  <c r="U654" i="11" s="1"/>
  <c r="M652" i="11"/>
  <c r="U652" i="11" s="1"/>
  <c r="M650" i="11"/>
  <c r="U650" i="11" s="1"/>
  <c r="P629" i="11"/>
  <c r="P628" i="11"/>
  <c r="Q628" i="11" s="1"/>
  <c r="X628" i="11" s="1"/>
  <c r="P626" i="11"/>
  <c r="P624" i="11"/>
  <c r="P583" i="11"/>
  <c r="P582" i="11"/>
  <c r="M577" i="11"/>
  <c r="U577" i="11" s="1"/>
  <c r="M576" i="11"/>
  <c r="U576" i="11" s="1"/>
  <c r="P561" i="11"/>
  <c r="M554" i="11"/>
  <c r="U554" i="11" s="1"/>
  <c r="M553" i="11"/>
  <c r="U553" i="11" s="1"/>
  <c r="P547" i="11"/>
  <c r="P533" i="11"/>
  <c r="P531" i="11"/>
  <c r="P529" i="11"/>
  <c r="P527" i="11"/>
  <c r="P525" i="11"/>
  <c r="P523" i="11"/>
  <c r="P519" i="11"/>
  <c r="P483" i="11"/>
  <c r="P482" i="11"/>
  <c r="M477" i="11"/>
  <c r="U477" i="11" s="1"/>
  <c r="M476" i="11"/>
  <c r="U476" i="11" s="1"/>
  <c r="M474" i="11"/>
  <c r="U474" i="11" s="1"/>
  <c r="P471" i="11"/>
  <c r="P467" i="11"/>
  <c r="P450" i="11"/>
  <c r="P449" i="11"/>
  <c r="P437" i="11"/>
  <c r="P432" i="11"/>
  <c r="P430" i="11"/>
  <c r="P428" i="11"/>
  <c r="Q428" i="11" s="1"/>
  <c r="W428" i="11" s="1"/>
  <c r="AB428" i="11" s="1"/>
  <c r="P426" i="11"/>
  <c r="P424" i="11"/>
  <c r="Q424" i="11" s="1"/>
  <c r="W424" i="11" s="1"/>
  <c r="AB424" i="11" s="1"/>
  <c r="P1003" i="11"/>
  <c r="M1002" i="11"/>
  <c r="U1002" i="11" s="1"/>
  <c r="P982" i="11"/>
  <c r="P979" i="11"/>
  <c r="P974" i="11"/>
  <c r="P969" i="11"/>
  <c r="M952" i="11"/>
  <c r="U952" i="11" s="1"/>
  <c r="M949" i="11"/>
  <c r="U949" i="11" s="1"/>
  <c r="P942" i="11"/>
  <c r="M927" i="11"/>
  <c r="M908" i="11"/>
  <c r="U908" i="11" s="1"/>
  <c r="M903" i="11"/>
  <c r="U903" i="11" s="1"/>
  <c r="M877" i="11"/>
  <c r="U877" i="11" s="1"/>
  <c r="P851" i="11"/>
  <c r="P836" i="11"/>
  <c r="M833" i="11"/>
  <c r="U833" i="11" s="1"/>
  <c r="P830" i="11"/>
  <c r="M829" i="11"/>
  <c r="U829" i="11" s="1"/>
  <c r="P826" i="11"/>
  <c r="M825" i="11"/>
  <c r="U825" i="11" s="1"/>
  <c r="P804" i="11"/>
  <c r="M780" i="11"/>
  <c r="U780" i="11" s="1"/>
  <c r="M777" i="11"/>
  <c r="U777" i="11" s="1"/>
  <c r="M752" i="11"/>
  <c r="U752" i="11" s="1"/>
  <c r="P738" i="11"/>
  <c r="M728" i="11"/>
  <c r="U728" i="11" s="1"/>
  <c r="M725" i="11"/>
  <c r="U725" i="11" s="1"/>
  <c r="P718" i="11"/>
  <c r="P711" i="11"/>
  <c r="M706" i="11"/>
  <c r="U706" i="11" s="1"/>
  <c r="P679" i="11"/>
  <c r="P678" i="11"/>
  <c r="Q678" i="11" s="1"/>
  <c r="P676" i="11"/>
  <c r="P674" i="11"/>
  <c r="M661" i="11"/>
  <c r="U661" i="11" s="1"/>
  <c r="M657" i="11"/>
  <c r="U657" i="11" s="1"/>
  <c r="M655" i="11"/>
  <c r="U655" i="11" s="1"/>
  <c r="M653" i="11"/>
  <c r="U653" i="11" s="1"/>
  <c r="M651" i="11"/>
  <c r="U651" i="11" s="1"/>
  <c r="M649" i="11"/>
  <c r="U649" i="11" s="1"/>
  <c r="P646" i="11"/>
  <c r="P642" i="11"/>
  <c r="P631" i="11"/>
  <c r="P630" i="11"/>
  <c r="P627" i="11"/>
  <c r="P625" i="11"/>
  <c r="P597" i="11"/>
  <c r="P593" i="11"/>
  <c r="P589" i="11"/>
  <c r="P586" i="11"/>
  <c r="M579" i="11"/>
  <c r="U579" i="11" s="1"/>
  <c r="M578" i="11"/>
  <c r="U578" i="11" s="1"/>
  <c r="P572" i="11"/>
  <c r="P568" i="11"/>
  <c r="P564" i="11"/>
  <c r="M556" i="11"/>
  <c r="U556" i="11" s="1"/>
  <c r="M555" i="11"/>
  <c r="U555" i="11" s="1"/>
  <c r="P536" i="11"/>
  <c r="P532" i="11"/>
  <c r="P530" i="11"/>
  <c r="P528" i="11"/>
  <c r="P526" i="11"/>
  <c r="P524" i="11"/>
  <c r="P514" i="11"/>
  <c r="P497" i="11"/>
  <c r="P493" i="11"/>
  <c r="P489" i="11"/>
  <c r="P486" i="11"/>
  <c r="M479" i="11"/>
  <c r="U479" i="11" s="1"/>
  <c r="M478" i="11"/>
  <c r="U478" i="11" s="1"/>
  <c r="P452" i="11"/>
  <c r="P451" i="11"/>
  <c r="Q451" i="11" s="1"/>
  <c r="W451" i="11" s="1"/>
  <c r="AB451" i="11" s="1"/>
  <c r="P445" i="11"/>
  <c r="P441" i="11"/>
  <c r="P420" i="11"/>
  <c r="P416" i="11"/>
  <c r="P403" i="11"/>
  <c r="P402" i="11"/>
  <c r="P1007" i="11"/>
  <c r="P1004" i="11"/>
  <c r="Q1004" i="11" s="1"/>
  <c r="X1004" i="11" s="1"/>
  <c r="AC1004" i="11" s="1"/>
  <c r="P999" i="11"/>
  <c r="P994" i="11"/>
  <c r="M978" i="11"/>
  <c r="U978" i="11" s="1"/>
  <c r="P975" i="11"/>
  <c r="P964" i="11"/>
  <c r="M931" i="11"/>
  <c r="U931" i="11" s="1"/>
  <c r="M904" i="11"/>
  <c r="U904" i="11" s="1"/>
  <c r="P901" i="11"/>
  <c r="P878" i="11"/>
  <c r="P875" i="11"/>
  <c r="P866" i="11"/>
  <c r="M861" i="11"/>
  <c r="U861" i="11" s="1"/>
  <c r="M854" i="11"/>
  <c r="U854" i="11" s="1"/>
  <c r="P820" i="11"/>
  <c r="M811" i="11"/>
  <c r="U811" i="11" s="1"/>
  <c r="P807" i="11"/>
  <c r="Q807" i="11" s="1"/>
  <c r="X807" i="11" s="1"/>
  <c r="AC807" i="11" s="1"/>
  <c r="P801" i="11"/>
  <c r="P795" i="11"/>
  <c r="M786" i="11"/>
  <c r="U786" i="11" s="1"/>
  <c r="P778" i="11"/>
  <c r="P775" i="11"/>
  <c r="P761" i="11"/>
  <c r="Q761" i="11" s="1"/>
  <c r="V761" i="11" s="1"/>
  <c r="Y761" i="11" s="1"/>
  <c r="M758" i="11"/>
  <c r="U758" i="11" s="1"/>
  <c r="P750" i="11"/>
  <c r="Q750" i="11" s="1"/>
  <c r="X750" i="11" s="1"/>
  <c r="AC750" i="11" s="1"/>
  <c r="P744" i="11"/>
  <c r="P733" i="11"/>
  <c r="M732" i="11"/>
  <c r="U732" i="11" s="1"/>
  <c r="P726" i="11"/>
  <c r="P723" i="11"/>
  <c r="P716" i="11"/>
  <c r="P704" i="11"/>
  <c r="M703" i="11"/>
  <c r="U703" i="11" s="1"/>
  <c r="P700" i="11"/>
  <c r="M699" i="11"/>
  <c r="U699" i="11" s="1"/>
  <c r="P694" i="11"/>
  <c r="P691" i="11"/>
  <c r="P688" i="11"/>
  <c r="P670" i="11"/>
  <c r="P666" i="11"/>
  <c r="P633" i="11"/>
  <c r="Q633" i="11" s="1"/>
  <c r="X633" i="11" s="1"/>
  <c r="AC633" i="11" s="1"/>
  <c r="P632" i="11"/>
  <c r="M581" i="11"/>
  <c r="U581" i="11" s="1"/>
  <c r="M580" i="11"/>
  <c r="U580" i="11" s="1"/>
  <c r="M983" i="11"/>
  <c r="U983" i="11" s="1"/>
  <c r="P981" i="11"/>
  <c r="P977" i="11"/>
  <c r="M976" i="11"/>
  <c r="U976" i="11" s="1"/>
  <c r="P973" i="11"/>
  <c r="M951" i="11"/>
  <c r="U951" i="11" s="1"/>
  <c r="P946" i="11"/>
  <c r="P925" i="11"/>
  <c r="M907" i="11"/>
  <c r="U907" i="11" s="1"/>
  <c r="P850" i="11"/>
  <c r="M849" i="11"/>
  <c r="U849" i="11" s="1"/>
  <c r="M802" i="11"/>
  <c r="U802" i="11" s="1"/>
  <c r="M779" i="11"/>
  <c r="U779" i="11" s="1"/>
  <c r="P757" i="11"/>
  <c r="P754" i="11"/>
  <c r="M751" i="11"/>
  <c r="U751" i="11" s="1"/>
  <c r="P737" i="11"/>
  <c r="M736" i="11"/>
  <c r="U736" i="11" s="1"/>
  <c r="M727" i="11"/>
  <c r="U727" i="11" s="1"/>
  <c r="P715" i="11"/>
  <c r="P708" i="11"/>
  <c r="M705" i="11"/>
  <c r="U705" i="11" s="1"/>
  <c r="P702" i="11"/>
  <c r="M701" i="11"/>
  <c r="U701" i="11" s="1"/>
  <c r="P698" i="11"/>
  <c r="P686" i="11"/>
  <c r="P672" i="11"/>
  <c r="P668" i="11"/>
  <c r="P664" i="11"/>
  <c r="P661" i="11"/>
  <c r="P657" i="11"/>
  <c r="P655" i="11"/>
  <c r="P653" i="11"/>
  <c r="P651" i="11"/>
  <c r="P649" i="11"/>
  <c r="M636" i="11"/>
  <c r="U636" i="11" s="1"/>
  <c r="M608" i="11"/>
  <c r="U608" i="11" s="1"/>
  <c r="M606" i="11"/>
  <c r="U606" i="11" s="1"/>
  <c r="M604" i="11"/>
  <c r="U604" i="11" s="1"/>
  <c r="M602" i="11"/>
  <c r="U602" i="11" s="1"/>
  <c r="M600" i="11"/>
  <c r="U600" i="11" s="1"/>
  <c r="P579" i="11"/>
  <c r="P578" i="11"/>
  <c r="P556" i="11"/>
  <c r="P555" i="11"/>
  <c r="M550" i="11"/>
  <c r="U550" i="11" s="1"/>
  <c r="M549" i="11"/>
  <c r="U549" i="11" s="1"/>
  <c r="P546" i="11"/>
  <c r="P522" i="11"/>
  <c r="P518" i="11"/>
  <c r="P513" i="11"/>
  <c r="M511" i="11"/>
  <c r="U511" i="11" s="1"/>
  <c r="M508" i="11"/>
  <c r="U508" i="11" s="1"/>
  <c r="M506" i="11"/>
  <c r="U506" i="11" s="1"/>
  <c r="M504" i="11"/>
  <c r="U504" i="11" s="1"/>
  <c r="M502" i="11"/>
  <c r="U502" i="11" s="1"/>
  <c r="M500" i="11"/>
  <c r="U500" i="11" s="1"/>
  <c r="P479" i="11"/>
  <c r="P478" i="11"/>
  <c r="P470" i="11"/>
  <c r="P466" i="11"/>
  <c r="M456" i="11"/>
  <c r="U456" i="11" s="1"/>
  <c r="M455" i="11"/>
  <c r="U455" i="11" s="1"/>
  <c r="M407" i="11"/>
  <c r="U407" i="11" s="1"/>
  <c r="M406" i="11"/>
  <c r="U406" i="11" s="1"/>
  <c r="M383" i="11"/>
  <c r="U383" i="11" s="1"/>
  <c r="M381" i="11"/>
  <c r="U381" i="11" s="1"/>
  <c r="M379" i="11"/>
  <c r="U379" i="11" s="1"/>
  <c r="M377" i="11"/>
  <c r="U377" i="11" s="1"/>
  <c r="M375" i="11"/>
  <c r="U375" i="11" s="1"/>
  <c r="P363" i="11"/>
  <c r="M361" i="11"/>
  <c r="U361" i="11" s="1"/>
  <c r="M358" i="11"/>
  <c r="U358" i="11" s="1"/>
  <c r="M357" i="11"/>
  <c r="U357" i="11" s="1"/>
  <c r="P348" i="11"/>
  <c r="P344" i="11"/>
  <c r="P340" i="11"/>
  <c r="M336" i="11"/>
  <c r="U336" i="11" s="1"/>
  <c r="P325" i="11"/>
  <c r="P324" i="11"/>
  <c r="P311" i="11"/>
  <c r="P308" i="11"/>
  <c r="P306" i="11"/>
  <c r="P304" i="11"/>
  <c r="P302" i="11"/>
  <c r="P300" i="11"/>
  <c r="P257" i="11"/>
  <c r="P255" i="11"/>
  <c r="P253" i="11"/>
  <c r="P251" i="11"/>
  <c r="P249" i="11"/>
  <c r="Q249" i="11" s="1"/>
  <c r="V249" i="11" s="1"/>
  <c r="Y249" i="11" s="1"/>
  <c r="P233" i="11"/>
  <c r="P232" i="11"/>
  <c r="Q232" i="11" s="1"/>
  <c r="M227" i="11"/>
  <c r="U227" i="11" s="1"/>
  <c r="M226" i="11"/>
  <c r="U226" i="11" s="1"/>
  <c r="P222" i="11"/>
  <c r="M211" i="11"/>
  <c r="U211" i="11" s="1"/>
  <c r="M207" i="11"/>
  <c r="U207" i="11" s="1"/>
  <c r="P204" i="11"/>
  <c r="Q204" i="11" s="1"/>
  <c r="X204" i="11" s="1"/>
  <c r="M199" i="11"/>
  <c r="U199" i="11" s="1"/>
  <c r="P194" i="11"/>
  <c r="M186" i="11"/>
  <c r="U186" i="11" s="1"/>
  <c r="M183" i="11"/>
  <c r="U183" i="11" s="1"/>
  <c r="M1003" i="11"/>
  <c r="U1003" i="11" s="1"/>
  <c r="M1001" i="11"/>
  <c r="U1001" i="11" s="1"/>
  <c r="P980" i="11"/>
  <c r="P976" i="11"/>
  <c r="Q976" i="11" s="1"/>
  <c r="P956" i="11"/>
  <c r="P938" i="11"/>
  <c r="M936" i="11"/>
  <c r="U936" i="11" s="1"/>
  <c r="P1005" i="11"/>
  <c r="P1001" i="11"/>
  <c r="P954" i="11"/>
  <c r="M933" i="11"/>
  <c r="U933" i="11" s="1"/>
  <c r="P882" i="11"/>
  <c r="P855" i="11"/>
  <c r="M805" i="11"/>
  <c r="U805" i="11" s="1"/>
  <c r="M778" i="11"/>
  <c r="U778" i="11" s="1"/>
  <c r="M761" i="11"/>
  <c r="U761" i="11" s="1"/>
  <c r="P748" i="11"/>
  <c r="P722" i="11"/>
  <c r="M36" i="11"/>
  <c r="M44" i="11"/>
  <c r="M52" i="11"/>
  <c r="P39" i="11"/>
  <c r="Q39" i="11" s="1"/>
  <c r="P47" i="11"/>
  <c r="Q47" i="11" s="1"/>
  <c r="P55" i="11"/>
  <c r="Z47" i="11"/>
  <c r="AG37" i="11"/>
  <c r="AH37" i="11" s="1"/>
  <c r="AI37" i="11" s="1"/>
  <c r="P61" i="11"/>
  <c r="P69" i="11"/>
  <c r="AG70" i="11"/>
  <c r="AH70" i="11" s="1"/>
  <c r="AI70" i="11" s="1"/>
  <c r="P78" i="11"/>
  <c r="M81" i="11"/>
  <c r="U81" i="11" s="1"/>
  <c r="P95" i="11"/>
  <c r="AG96" i="11"/>
  <c r="AH96" i="11" s="1"/>
  <c r="AI96" i="11" s="1"/>
  <c r="M99" i="11"/>
  <c r="U99" i="11" s="1"/>
  <c r="P108" i="11"/>
  <c r="Q108" i="11" s="1"/>
  <c r="W108" i="11" s="1"/>
  <c r="AB108" i="11" s="1"/>
  <c r="P111" i="11"/>
  <c r="P122" i="11"/>
  <c r="AG123" i="11"/>
  <c r="AH123" i="11" s="1"/>
  <c r="AI123" i="11" s="1"/>
  <c r="P127" i="11"/>
  <c r="P128" i="11"/>
  <c r="M133" i="11"/>
  <c r="U133" i="11" s="1"/>
  <c r="M136" i="11"/>
  <c r="U136" i="11" s="1"/>
  <c r="P144" i="11"/>
  <c r="AG145" i="11"/>
  <c r="AH145" i="11" s="1"/>
  <c r="AI145" i="11" s="1"/>
  <c r="M149" i="11"/>
  <c r="U149" i="11" s="1"/>
  <c r="P154" i="11"/>
  <c r="M157" i="11"/>
  <c r="U157" i="11" s="1"/>
  <c r="P170" i="11"/>
  <c r="AG171" i="11"/>
  <c r="AH171" i="11" s="1"/>
  <c r="AI171" i="11" s="1"/>
  <c r="M174" i="11"/>
  <c r="U174" i="11" s="1"/>
  <c r="P190" i="11"/>
  <c r="AG191" i="11"/>
  <c r="AH191" i="11" s="1"/>
  <c r="AI191" i="11" s="1"/>
  <c r="M200" i="11"/>
  <c r="U200" i="11" s="1"/>
  <c r="M201" i="11"/>
  <c r="U201" i="11" s="1"/>
  <c r="P212" i="11"/>
  <c r="M228" i="11"/>
  <c r="U228" i="11" s="1"/>
  <c r="AK213" i="11"/>
  <c r="P254" i="11"/>
  <c r="Q254" i="11" s="1"/>
  <c r="V254" i="11" s="1"/>
  <c r="Y254" i="11" s="1"/>
  <c r="M261" i="11"/>
  <c r="U261" i="11" s="1"/>
  <c r="AK288" i="11"/>
  <c r="AG288" i="11"/>
  <c r="AH288" i="11" s="1"/>
  <c r="AI288" i="11" s="1"/>
  <c r="AK298" i="11"/>
  <c r="G298" i="11"/>
  <c r="I298" i="11" s="1"/>
  <c r="P299" i="11"/>
  <c r="M304" i="11"/>
  <c r="U304" i="11" s="1"/>
  <c r="M305" i="11"/>
  <c r="U305" i="11" s="1"/>
  <c r="P307" i="11"/>
  <c r="M325" i="11"/>
  <c r="U325" i="11" s="1"/>
  <c r="P327" i="11"/>
  <c r="M333" i="11"/>
  <c r="U333" i="11" s="1"/>
  <c r="P339" i="11"/>
  <c r="P346" i="11"/>
  <c r="AG356" i="11"/>
  <c r="AH356" i="11" s="1"/>
  <c r="AI356" i="11" s="1"/>
  <c r="G356" i="11"/>
  <c r="I356" i="11" s="1"/>
  <c r="P361" i="11"/>
  <c r="P371" i="11"/>
  <c r="AK393" i="11"/>
  <c r="AG393" i="11"/>
  <c r="AH393" i="11" s="1"/>
  <c r="AI393" i="11" s="1"/>
  <c r="P405" i="11"/>
  <c r="M408" i="11"/>
  <c r="U408" i="11" s="1"/>
  <c r="P411" i="11"/>
  <c r="M425" i="11"/>
  <c r="U425" i="11" s="1"/>
  <c r="T428" i="11"/>
  <c r="S428" i="11"/>
  <c r="AA428" i="11" s="1"/>
  <c r="M430" i="11"/>
  <c r="U430" i="11" s="1"/>
  <c r="M433" i="11"/>
  <c r="U433" i="11" s="1"/>
  <c r="AK436" i="11"/>
  <c r="P438" i="11"/>
  <c r="M450" i="11"/>
  <c r="U450" i="11" s="1"/>
  <c r="M453" i="11"/>
  <c r="U453" i="11" s="1"/>
  <c r="M458" i="11"/>
  <c r="U458" i="11" s="1"/>
  <c r="P464" i="11"/>
  <c r="P472" i="11"/>
  <c r="M475" i="11"/>
  <c r="U475" i="11" s="1"/>
  <c r="M483" i="11"/>
  <c r="U483" i="11" s="1"/>
  <c r="P498" i="11"/>
  <c r="M503" i="11"/>
  <c r="U503" i="11" s="1"/>
  <c r="P505" i="11"/>
  <c r="Q505" i="11" s="1"/>
  <c r="P506" i="11"/>
  <c r="M526" i="11"/>
  <c r="U526" i="11" s="1"/>
  <c r="M530" i="11"/>
  <c r="U530" i="11" s="1"/>
  <c r="M536" i="11"/>
  <c r="U536" i="11" s="1"/>
  <c r="AK538" i="11"/>
  <c r="G538" i="11"/>
  <c r="I538" i="11" s="1"/>
  <c r="M557" i="11"/>
  <c r="U557" i="11" s="1"/>
  <c r="P574" i="11"/>
  <c r="P577" i="11"/>
  <c r="P581" i="11"/>
  <c r="Q581" i="11" s="1"/>
  <c r="M583" i="11"/>
  <c r="U583" i="11" s="1"/>
  <c r="P596" i="11"/>
  <c r="P598" i="11"/>
  <c r="P602" i="11"/>
  <c r="P606" i="11"/>
  <c r="AK613" i="11"/>
  <c r="AL613" i="11" s="1"/>
  <c r="AA16" i="10" s="1"/>
  <c r="AG613" i="11"/>
  <c r="AH613" i="11" s="1"/>
  <c r="AI613" i="11" s="1"/>
  <c r="M626" i="11"/>
  <c r="U626" i="11" s="1"/>
  <c r="M631" i="11"/>
  <c r="U631" i="11" s="1"/>
  <c r="P636" i="11"/>
  <c r="P645" i="11"/>
  <c r="P647" i="11"/>
  <c r="P652" i="11"/>
  <c r="M676" i="11"/>
  <c r="U676" i="11" s="1"/>
  <c r="M679" i="11"/>
  <c r="U679" i="11" s="1"/>
  <c r="M681" i="11"/>
  <c r="U681" i="11" s="1"/>
  <c r="P693" i="11"/>
  <c r="P714" i="11"/>
  <c r="AG736" i="11"/>
  <c r="AH736" i="11" s="1"/>
  <c r="AI736" i="11" s="1"/>
  <c r="G736" i="11"/>
  <c r="I736" i="11" s="1"/>
  <c r="AK736" i="11"/>
  <c r="P799" i="11"/>
  <c r="Q799" i="11" s="1"/>
  <c r="X799" i="11" s="1"/>
  <c r="AC799" i="11" s="1"/>
  <c r="P803" i="11"/>
  <c r="P808" i="11"/>
  <c r="Q808" i="11" s="1"/>
  <c r="X808" i="11" s="1"/>
  <c r="AC808" i="11" s="1"/>
  <c r="M827" i="11"/>
  <c r="U827" i="11" s="1"/>
  <c r="AK840" i="11"/>
  <c r="G840" i="11"/>
  <c r="I840" i="11" s="1"/>
  <c r="M853" i="11"/>
  <c r="U853" i="11" s="1"/>
  <c r="M905" i="11"/>
  <c r="U905" i="11" s="1"/>
  <c r="M911" i="11"/>
  <c r="U911" i="11" s="1"/>
  <c r="M924" i="11"/>
  <c r="U924" i="11" s="1"/>
  <c r="P957" i="11"/>
  <c r="Q957" i="11" s="1"/>
  <c r="P965" i="11"/>
  <c r="M1000" i="11"/>
  <c r="U1000" i="11" s="1"/>
  <c r="P1002" i="11"/>
  <c r="Y19" i="15"/>
  <c r="Z19" i="15" s="1"/>
  <c r="AA19" i="15" s="1"/>
  <c r="G19" i="15"/>
  <c r="I19" i="15" s="1"/>
  <c r="AG143" i="15"/>
  <c r="AH143" i="15" s="1"/>
  <c r="AI143" i="15" s="1"/>
  <c r="G143" i="15"/>
  <c r="I143" i="15" s="1"/>
  <c r="AG166" i="15"/>
  <c r="AH166" i="15" s="1"/>
  <c r="AI166" i="15" s="1"/>
  <c r="G166" i="15"/>
  <c r="I166" i="15" s="1"/>
  <c r="AG292" i="15"/>
  <c r="AH292" i="15" s="1"/>
  <c r="AI292" i="15" s="1"/>
  <c r="G292" i="15"/>
  <c r="I292" i="15" s="1"/>
  <c r="AK292" i="15"/>
  <c r="AL292" i="15" s="1"/>
  <c r="AK506" i="15"/>
  <c r="AG506" i="15"/>
  <c r="AH506" i="15" s="1"/>
  <c r="AI506" i="15" s="1"/>
  <c r="AK530" i="15"/>
  <c r="AG530" i="15"/>
  <c r="AH530" i="15" s="1"/>
  <c r="AI530" i="15" s="1"/>
  <c r="G530" i="15"/>
  <c r="I530" i="15" s="1"/>
  <c r="AL537" i="15"/>
  <c r="AL539" i="15"/>
  <c r="AL541" i="15"/>
  <c r="AL543" i="15"/>
  <c r="AL545" i="15"/>
  <c r="AL547" i="15"/>
  <c r="AL549" i="15"/>
  <c r="AK606" i="15"/>
  <c r="G606" i="15"/>
  <c r="I606" i="15" s="1"/>
  <c r="AG764" i="15"/>
  <c r="AH764" i="15" s="1"/>
  <c r="AI764" i="15" s="1"/>
  <c r="G764" i="15"/>
  <c r="I764" i="15" s="1"/>
  <c r="AL764" i="15" s="1"/>
  <c r="AK764" i="15"/>
  <c r="G11" i="11"/>
  <c r="I11" i="11" s="1"/>
  <c r="G19" i="11"/>
  <c r="I19" i="11" s="1"/>
  <c r="G27" i="11"/>
  <c r="I27" i="11" s="1"/>
  <c r="M37" i="11"/>
  <c r="M45" i="11"/>
  <c r="M53" i="11"/>
  <c r="N38" i="11"/>
  <c r="N46" i="11"/>
  <c r="N54" i="11"/>
  <c r="O39" i="11"/>
  <c r="O47" i="11"/>
  <c r="O55" i="11"/>
  <c r="P40" i="11"/>
  <c r="P48" i="11"/>
  <c r="P56" i="11"/>
  <c r="R42" i="11"/>
  <c r="R50" i="11"/>
  <c r="R58" i="11"/>
  <c r="Z40" i="11"/>
  <c r="Z48" i="11"/>
  <c r="Z56" i="11"/>
  <c r="AG38" i="11"/>
  <c r="AH38" i="11" s="1"/>
  <c r="AI38" i="11" s="1"/>
  <c r="AG46" i="11"/>
  <c r="AH46" i="11" s="1"/>
  <c r="AI46" i="11" s="1"/>
  <c r="AG54" i="11"/>
  <c r="AH54" i="11" s="1"/>
  <c r="AI54" i="11" s="1"/>
  <c r="R61" i="11"/>
  <c r="T61" i="11" s="1"/>
  <c r="O65" i="11"/>
  <c r="O66" i="11"/>
  <c r="P67" i="11"/>
  <c r="O68" i="11"/>
  <c r="R69" i="11"/>
  <c r="T69" i="11" s="1"/>
  <c r="M74" i="11"/>
  <c r="U74" i="11" s="1"/>
  <c r="G76" i="11"/>
  <c r="I76" i="11" s="1"/>
  <c r="R78" i="11"/>
  <c r="P79" i="11"/>
  <c r="O80" i="11"/>
  <c r="N81" i="11"/>
  <c r="M82" i="11"/>
  <c r="U82" i="11" s="1"/>
  <c r="O87" i="11"/>
  <c r="O88" i="11"/>
  <c r="P89" i="11"/>
  <c r="AG90" i="11"/>
  <c r="AH90" i="11" s="1"/>
  <c r="AI90" i="11" s="1"/>
  <c r="R95" i="11"/>
  <c r="T95" i="11" s="1"/>
  <c r="G98" i="11"/>
  <c r="I98" i="11" s="1"/>
  <c r="N99" i="11"/>
  <c r="Z99" i="11" s="1"/>
  <c r="M100" i="11"/>
  <c r="U100" i="11" s="1"/>
  <c r="M101" i="11"/>
  <c r="U101" i="11" s="1"/>
  <c r="S107" i="11"/>
  <c r="AA107" i="11" s="1"/>
  <c r="R108" i="11"/>
  <c r="T108" i="11" s="1"/>
  <c r="R111" i="11"/>
  <c r="T111" i="11" s="1"/>
  <c r="O114" i="11"/>
  <c r="O115" i="11"/>
  <c r="P116" i="11"/>
  <c r="AG117" i="11"/>
  <c r="AH117" i="11" s="1"/>
  <c r="AI117" i="11" s="1"/>
  <c r="R122" i="11"/>
  <c r="T122" i="11" s="1"/>
  <c r="S126" i="11"/>
  <c r="AA126" i="11" s="1"/>
  <c r="R127" i="11"/>
  <c r="T127" i="11" s="1"/>
  <c r="R128" i="11"/>
  <c r="P129" i="11"/>
  <c r="P130" i="11"/>
  <c r="O131" i="11"/>
  <c r="O132" i="11"/>
  <c r="N133" i="11"/>
  <c r="Z133" i="11" s="1"/>
  <c r="N136" i="11"/>
  <c r="Z136" i="11" s="1"/>
  <c r="N137" i="11"/>
  <c r="Z137" i="11" s="1"/>
  <c r="P138" i="11"/>
  <c r="AG139" i="11"/>
  <c r="AH139" i="11" s="1"/>
  <c r="AI139" i="11" s="1"/>
  <c r="R144" i="11"/>
  <c r="G147" i="11"/>
  <c r="I147" i="11" s="1"/>
  <c r="N148" i="11"/>
  <c r="N149" i="11"/>
  <c r="M150" i="11"/>
  <c r="U150" i="11" s="1"/>
  <c r="G152" i="11"/>
  <c r="I152" i="11" s="1"/>
  <c r="R154" i="11"/>
  <c r="P155" i="11"/>
  <c r="O156" i="11"/>
  <c r="N157" i="11"/>
  <c r="M158" i="11"/>
  <c r="U158" i="11" s="1"/>
  <c r="M161" i="11"/>
  <c r="U161" i="11" s="1"/>
  <c r="O162" i="11"/>
  <c r="O163" i="11"/>
  <c r="P164" i="11"/>
  <c r="AG165" i="11"/>
  <c r="AH165" i="11" s="1"/>
  <c r="AI165" i="11" s="1"/>
  <c r="R170" i="11"/>
  <c r="T170" i="11" s="1"/>
  <c r="G173" i="11"/>
  <c r="I173" i="11" s="1"/>
  <c r="N174" i="11"/>
  <c r="Z174" i="11" s="1"/>
  <c r="M175" i="11"/>
  <c r="U175" i="11" s="1"/>
  <c r="M176" i="11"/>
  <c r="U176" i="11" s="1"/>
  <c r="S182" i="11"/>
  <c r="AA182" i="11" s="1"/>
  <c r="O188" i="11"/>
  <c r="R190" i="11"/>
  <c r="G193" i="11"/>
  <c r="I193" i="11" s="1"/>
  <c r="N194" i="11"/>
  <c r="N198" i="11"/>
  <c r="O199" i="11"/>
  <c r="N200" i="11"/>
  <c r="N201" i="11"/>
  <c r="M202" i="11"/>
  <c r="U202" i="11" s="1"/>
  <c r="N211" i="11"/>
  <c r="Z211" i="11" s="1"/>
  <c r="R212" i="11"/>
  <c r="T212" i="11" s="1"/>
  <c r="N214" i="11"/>
  <c r="Z214" i="11" s="1"/>
  <c r="AG216" i="11"/>
  <c r="AH216" i="11" s="1"/>
  <c r="AI216" i="11" s="1"/>
  <c r="AK216" i="11"/>
  <c r="P220" i="11"/>
  <c r="S224" i="11"/>
  <c r="AA224" i="11" s="1"/>
  <c r="O228" i="11"/>
  <c r="P229" i="11"/>
  <c r="S230" i="11"/>
  <c r="AA230" i="11" s="1"/>
  <c r="M233" i="11"/>
  <c r="U233" i="11" s="1"/>
  <c r="AK214" i="11"/>
  <c r="AK237" i="11"/>
  <c r="G237" i="11"/>
  <c r="I237" i="11" s="1"/>
  <c r="AG243" i="11"/>
  <c r="AH243" i="11" s="1"/>
  <c r="AI243" i="11" s="1"/>
  <c r="R247" i="11"/>
  <c r="M250" i="11"/>
  <c r="U250" i="11" s="1"/>
  <c r="M251" i="11"/>
  <c r="U251" i="11" s="1"/>
  <c r="O252" i="11"/>
  <c r="O253" i="11"/>
  <c r="M258" i="11"/>
  <c r="U258" i="11" s="1"/>
  <c r="N261" i="11"/>
  <c r="Z261" i="11" s="1"/>
  <c r="AG262" i="11"/>
  <c r="AH262" i="11" s="1"/>
  <c r="AI262" i="11" s="1"/>
  <c r="P264" i="11"/>
  <c r="P267" i="11"/>
  <c r="N270" i="11"/>
  <c r="Z270" i="11" s="1"/>
  <c r="N273" i="11"/>
  <c r="Z273" i="11" s="1"/>
  <c r="P274" i="11"/>
  <c r="O275" i="11"/>
  <c r="P276" i="11"/>
  <c r="O277" i="11"/>
  <c r="P278" i="11"/>
  <c r="O279" i="11"/>
  <c r="P280" i="11"/>
  <c r="O281" i="11"/>
  <c r="P282" i="11"/>
  <c r="O283" i="11"/>
  <c r="P286" i="11"/>
  <c r="G288" i="11"/>
  <c r="I288" i="11" s="1"/>
  <c r="AG289" i="11"/>
  <c r="AH289" i="11" s="1"/>
  <c r="AI289" i="11" s="1"/>
  <c r="R298" i="11"/>
  <c r="R299" i="11"/>
  <c r="G303" i="11"/>
  <c r="I303" i="11" s="1"/>
  <c r="N304" i="11"/>
  <c r="Z304" i="11" s="1"/>
  <c r="N305" i="11"/>
  <c r="R306" i="11"/>
  <c r="R307" i="11"/>
  <c r="M324" i="11"/>
  <c r="U324" i="11" s="1"/>
  <c r="N325" i="11"/>
  <c r="Z325" i="11" s="1"/>
  <c r="P326" i="11"/>
  <c r="M332" i="11"/>
  <c r="U332" i="11" s="1"/>
  <c r="N333" i="11"/>
  <c r="Z333" i="11" s="1"/>
  <c r="P336" i="11"/>
  <c r="R339" i="11"/>
  <c r="T339" i="11" s="1"/>
  <c r="O341" i="11"/>
  <c r="P342" i="11"/>
  <c r="N345" i="11"/>
  <c r="Z345" i="11" s="1"/>
  <c r="R346" i="11"/>
  <c r="T346" i="11" s="1"/>
  <c r="O349" i="11"/>
  <c r="P350" i="11"/>
  <c r="M356" i="11"/>
  <c r="U356" i="11" s="1"/>
  <c r="O357" i="11"/>
  <c r="P358" i="11"/>
  <c r="R361" i="11"/>
  <c r="T361" i="11" s="1"/>
  <c r="P364" i="11"/>
  <c r="N367" i="11"/>
  <c r="Z367" i="11" s="1"/>
  <c r="O370" i="11"/>
  <c r="O373" i="11"/>
  <c r="P374" i="11"/>
  <c r="P375" i="11"/>
  <c r="S376" i="11"/>
  <c r="AA376" i="11" s="1"/>
  <c r="M380" i="11"/>
  <c r="U380" i="11" s="1"/>
  <c r="N381" i="11"/>
  <c r="Z381" i="11" s="1"/>
  <c r="P382" i="11"/>
  <c r="P383" i="11"/>
  <c r="O388" i="11"/>
  <c r="R391" i="11"/>
  <c r="G393" i="11"/>
  <c r="I393" i="11" s="1"/>
  <c r="G398" i="11"/>
  <c r="I398" i="11" s="1"/>
  <c r="O399" i="11"/>
  <c r="M403" i="11"/>
  <c r="U403" i="11" s="1"/>
  <c r="O404" i="11"/>
  <c r="G407" i="11"/>
  <c r="I407" i="11" s="1"/>
  <c r="O408" i="11"/>
  <c r="R411" i="11"/>
  <c r="T411" i="11" s="1"/>
  <c r="P415" i="11"/>
  <c r="N417" i="11"/>
  <c r="Z417" i="11" s="1"/>
  <c r="O422" i="11"/>
  <c r="P425" i="11"/>
  <c r="G427" i="11"/>
  <c r="I427" i="11" s="1"/>
  <c r="N430" i="11"/>
  <c r="Z430" i="11" s="1"/>
  <c r="P433" i="11"/>
  <c r="P440" i="11"/>
  <c r="N442" i="11"/>
  <c r="Z442" i="11" s="1"/>
  <c r="O447" i="11"/>
  <c r="N450" i="11"/>
  <c r="Z450" i="11" s="1"/>
  <c r="N453" i="11"/>
  <c r="Z453" i="11" s="1"/>
  <c r="P454" i="11"/>
  <c r="M457" i="11"/>
  <c r="U457" i="11" s="1"/>
  <c r="O458" i="11"/>
  <c r="P461" i="11"/>
  <c r="P469" i="11"/>
  <c r="N474" i="11"/>
  <c r="Z474" i="11" s="1"/>
  <c r="O475" i="11"/>
  <c r="R478" i="11"/>
  <c r="T478" i="11" s="1"/>
  <c r="M480" i="11"/>
  <c r="U480" i="11" s="1"/>
  <c r="N483" i="11"/>
  <c r="Z483" i="11" s="1"/>
  <c r="N490" i="11"/>
  <c r="O495" i="11"/>
  <c r="R498" i="11"/>
  <c r="T498" i="11" s="1"/>
  <c r="O503" i="11"/>
  <c r="O504" i="11"/>
  <c r="R505" i="11"/>
  <c r="R506" i="11"/>
  <c r="T506" i="11" s="1"/>
  <c r="P515" i="11"/>
  <c r="R518" i="11"/>
  <c r="T518" i="11" s="1"/>
  <c r="N520" i="11"/>
  <c r="Z520" i="11" s="1"/>
  <c r="R523" i="11"/>
  <c r="T523" i="11" s="1"/>
  <c r="N526" i="11"/>
  <c r="Z526" i="11" s="1"/>
  <c r="R527" i="11"/>
  <c r="T527" i="11" s="1"/>
  <c r="N530" i="11"/>
  <c r="Z530" i="11" s="1"/>
  <c r="R531" i="11"/>
  <c r="T531" i="11" s="1"/>
  <c r="N536" i="11"/>
  <c r="Z536" i="11" s="1"/>
  <c r="R545" i="11"/>
  <c r="P548" i="11"/>
  <c r="M551" i="11"/>
  <c r="U551" i="11" s="1"/>
  <c r="P552" i="11"/>
  <c r="P557" i="11"/>
  <c r="M561" i="11"/>
  <c r="U561" i="11" s="1"/>
  <c r="P566" i="11"/>
  <c r="O568" i="11"/>
  <c r="P571" i="11"/>
  <c r="N573" i="11"/>
  <c r="Z573" i="11" s="1"/>
  <c r="R574" i="11"/>
  <c r="T574" i="11" s="1"/>
  <c r="R577" i="11"/>
  <c r="T577" i="11" s="1"/>
  <c r="R579" i="11"/>
  <c r="T579" i="11" s="1"/>
  <c r="R583" i="11"/>
  <c r="T583" i="11" s="1"/>
  <c r="O587" i="11"/>
  <c r="O589" i="11"/>
  <c r="O591" i="11"/>
  <c r="P601" i="11"/>
  <c r="P605" i="11"/>
  <c r="P611" i="11"/>
  <c r="G613" i="11"/>
  <c r="I613" i="11" s="1"/>
  <c r="AK621" i="11"/>
  <c r="AG621" i="11"/>
  <c r="AH621" i="11" s="1"/>
  <c r="AI621" i="11" s="1"/>
  <c r="R626" i="11"/>
  <c r="G628" i="11"/>
  <c r="I628" i="11" s="1"/>
  <c r="N631" i="11"/>
  <c r="Z631" i="11" s="1"/>
  <c r="M633" i="11"/>
  <c r="U633" i="11" s="1"/>
  <c r="O640" i="11"/>
  <c r="R649" i="11"/>
  <c r="R652" i="11"/>
  <c r="T652" i="11" s="1"/>
  <c r="N654" i="11"/>
  <c r="Z654" i="11" s="1"/>
  <c r="R657" i="11"/>
  <c r="R664" i="11"/>
  <c r="N666" i="11"/>
  <c r="Z666" i="11" s="1"/>
  <c r="P671" i="11"/>
  <c r="N676" i="11"/>
  <c r="Z676" i="11" s="1"/>
  <c r="N681" i="11"/>
  <c r="Z681" i="11" s="1"/>
  <c r="R686" i="11"/>
  <c r="T686" i="11" s="1"/>
  <c r="R688" i="11"/>
  <c r="G700" i="11"/>
  <c r="I700" i="11" s="1"/>
  <c r="O717" i="11"/>
  <c r="P719" i="11"/>
  <c r="P721" i="11"/>
  <c r="M726" i="11"/>
  <c r="U726" i="11" s="1"/>
  <c r="O730" i="11"/>
  <c r="O736" i="11"/>
  <c r="N761" i="11"/>
  <c r="Z761" i="11" s="1"/>
  <c r="M776" i="11"/>
  <c r="U776" i="11" s="1"/>
  <c r="AK787" i="11"/>
  <c r="G787" i="11"/>
  <c r="I787" i="11" s="1"/>
  <c r="AG787" i="11"/>
  <c r="AH787" i="11" s="1"/>
  <c r="AI787" i="11" s="1"/>
  <c r="O827" i="11"/>
  <c r="O829" i="11"/>
  <c r="AK838" i="11"/>
  <c r="G838" i="11"/>
  <c r="I838" i="11" s="1"/>
  <c r="P849" i="11"/>
  <c r="R853" i="11"/>
  <c r="T853" i="11" s="1"/>
  <c r="P856" i="11"/>
  <c r="P858" i="11"/>
  <c r="AG881" i="11"/>
  <c r="AH881" i="11" s="1"/>
  <c r="AI881" i="11" s="1"/>
  <c r="G881" i="11"/>
  <c r="I881" i="11" s="1"/>
  <c r="M886" i="11"/>
  <c r="U886" i="11" s="1"/>
  <c r="AK895" i="11"/>
  <c r="AG895" i="11"/>
  <c r="AH895" i="11" s="1"/>
  <c r="AI895" i="11" s="1"/>
  <c r="G895" i="11"/>
  <c r="I895" i="11" s="1"/>
  <c r="N907" i="11"/>
  <c r="N911" i="11"/>
  <c r="Z911" i="11" s="1"/>
  <c r="O924" i="11"/>
  <c r="O933" i="11"/>
  <c r="N939" i="11"/>
  <c r="Z939" i="11" s="1"/>
  <c r="R946" i="11"/>
  <c r="T946" i="11" s="1"/>
  <c r="AG952" i="11"/>
  <c r="AH952" i="11" s="1"/>
  <c r="AI952" i="11" s="1"/>
  <c r="G952" i="11"/>
  <c r="I952" i="11" s="1"/>
  <c r="AL952" i="11" s="1"/>
  <c r="AK952" i="11"/>
  <c r="N970" i="11"/>
  <c r="Z970" i="11" s="1"/>
  <c r="O977" i="11"/>
  <c r="R995" i="11"/>
  <c r="T995" i="11" s="1"/>
  <c r="O1000" i="11"/>
  <c r="G13" i="15"/>
  <c r="I13" i="15" s="1"/>
  <c r="Y13" i="15"/>
  <c r="Z13" i="15" s="1"/>
  <c r="AA13" i="15" s="1"/>
  <c r="AG40" i="15"/>
  <c r="AH40" i="15" s="1"/>
  <c r="AI40" i="15" s="1"/>
  <c r="G40" i="15"/>
  <c r="I40" i="15" s="1"/>
  <c r="AG55" i="15"/>
  <c r="AH55" i="15" s="1"/>
  <c r="AI55" i="15" s="1"/>
  <c r="G55" i="15"/>
  <c r="I55" i="15" s="1"/>
  <c r="AG76" i="15"/>
  <c r="AH76" i="15" s="1"/>
  <c r="AI76" i="15" s="1"/>
  <c r="G76" i="15"/>
  <c r="I76" i="15" s="1"/>
  <c r="G100" i="15"/>
  <c r="I100" i="15" s="1"/>
  <c r="AG269" i="15"/>
  <c r="AH269" i="15" s="1"/>
  <c r="AI269" i="15" s="1"/>
  <c r="AK269" i="15"/>
  <c r="AL501" i="15"/>
  <c r="G506" i="15"/>
  <c r="I506" i="15" s="1"/>
  <c r="AK552" i="15"/>
  <c r="AG552" i="15"/>
  <c r="AH552" i="15" s="1"/>
  <c r="AI552" i="15" s="1"/>
  <c r="G552" i="15"/>
  <c r="I552" i="15" s="1"/>
  <c r="G652" i="15"/>
  <c r="I652" i="15" s="1"/>
  <c r="AG671" i="15"/>
  <c r="AH671" i="15" s="1"/>
  <c r="AI671" i="15" s="1"/>
  <c r="G671" i="15"/>
  <c r="I671" i="15" s="1"/>
  <c r="AK671" i="15"/>
  <c r="AG78" i="12"/>
  <c r="N182" i="12"/>
  <c r="T184" i="12"/>
  <c r="V184" i="12" s="1"/>
  <c r="AG284" i="12"/>
  <c r="M315" i="12"/>
  <c r="AF315" i="12" s="1"/>
  <c r="AG342" i="12"/>
  <c r="O440" i="12"/>
  <c r="N519" i="12"/>
  <c r="W519" i="12" s="1"/>
  <c r="P608" i="12"/>
  <c r="AG613" i="12"/>
  <c r="M621" i="12"/>
  <c r="AF621" i="12" s="1"/>
  <c r="M656" i="12"/>
  <c r="AF656" i="12" s="1"/>
  <c r="M835" i="12"/>
  <c r="AF835" i="12" s="1"/>
  <c r="M940" i="12"/>
  <c r="AF940" i="12" s="1"/>
  <c r="Q1070" i="12"/>
  <c r="T430" i="11"/>
  <c r="S430" i="11"/>
  <c r="AA430" i="11" s="1"/>
  <c r="AG50" i="15"/>
  <c r="AH50" i="15" s="1"/>
  <c r="AI50" i="15" s="1"/>
  <c r="G50" i="15"/>
  <c r="I50" i="15" s="1"/>
  <c r="AG79" i="15"/>
  <c r="AH79" i="15" s="1"/>
  <c r="AI79" i="15" s="1"/>
  <c r="G79" i="15"/>
  <c r="I79" i="15" s="1"/>
  <c r="AG229" i="15"/>
  <c r="AH229" i="15" s="1"/>
  <c r="AI229" i="15" s="1"/>
  <c r="G229" i="15"/>
  <c r="I229" i="15" s="1"/>
  <c r="AG290" i="15"/>
  <c r="AH290" i="15" s="1"/>
  <c r="AI290" i="15" s="1"/>
  <c r="G290" i="15"/>
  <c r="I290" i="15" s="1"/>
  <c r="AL290" i="15" s="1"/>
  <c r="AK290" i="15"/>
  <c r="P42" i="11"/>
  <c r="AG48" i="11"/>
  <c r="AH48" i="11" s="1"/>
  <c r="AI48" i="11" s="1"/>
  <c r="N216" i="11"/>
  <c r="Z216" i="11" s="1"/>
  <c r="G244" i="11"/>
  <c r="I244" i="11" s="1"/>
  <c r="N266" i="11"/>
  <c r="Z266" i="11" s="1"/>
  <c r="N269" i="11"/>
  <c r="Z269" i="11" s="1"/>
  <c r="N312" i="11"/>
  <c r="Z312" i="11" s="1"/>
  <c r="S374" i="11"/>
  <c r="AA374" i="11" s="1"/>
  <c r="G390" i="11"/>
  <c r="I390" i="11" s="1"/>
  <c r="AK412" i="11"/>
  <c r="G412" i="11"/>
  <c r="I412" i="11" s="1"/>
  <c r="AG412" i="11"/>
  <c r="AH412" i="11" s="1"/>
  <c r="AI412" i="11" s="1"/>
  <c r="N468" i="11"/>
  <c r="Z468" i="11" s="1"/>
  <c r="N497" i="11"/>
  <c r="Z497" i="11" s="1"/>
  <c r="N565" i="11"/>
  <c r="AK767" i="11"/>
  <c r="G767" i="11"/>
  <c r="I767" i="11" s="1"/>
  <c r="N869" i="11"/>
  <c r="Z869" i="11" s="1"/>
  <c r="AK912" i="11"/>
  <c r="G912" i="11"/>
  <c r="I912" i="11" s="1"/>
  <c r="AG53" i="15"/>
  <c r="AH53" i="15" s="1"/>
  <c r="AI53" i="15" s="1"/>
  <c r="G53" i="15"/>
  <c r="I53" i="15" s="1"/>
  <c r="AG74" i="15"/>
  <c r="AH74" i="15" s="1"/>
  <c r="AI74" i="15" s="1"/>
  <c r="G74" i="15"/>
  <c r="I74" i="15" s="1"/>
  <c r="G452" i="15"/>
  <c r="I452" i="15" s="1"/>
  <c r="AV220" i="12"/>
  <c r="AW220" i="12" s="1"/>
  <c r="AX220" i="12" s="1"/>
  <c r="AT220" i="12"/>
  <c r="AZ220" i="12" s="1"/>
  <c r="G43" i="11"/>
  <c r="I43" i="11" s="1"/>
  <c r="M48" i="11"/>
  <c r="P43" i="11"/>
  <c r="U46" i="11"/>
  <c r="AG49" i="11"/>
  <c r="AH49" i="11" s="1"/>
  <c r="AI49" i="11" s="1"/>
  <c r="P82" i="11"/>
  <c r="Q82" i="11" s="1"/>
  <c r="X82" i="11" s="1"/>
  <c r="P87" i="11"/>
  <c r="R93" i="11"/>
  <c r="T93" i="11" s="1"/>
  <c r="P100" i="11"/>
  <c r="M106" i="11"/>
  <c r="U106" i="11" s="1"/>
  <c r="M107" i="11"/>
  <c r="U107" i="11" s="1"/>
  <c r="P114" i="11"/>
  <c r="R142" i="11"/>
  <c r="P158" i="11"/>
  <c r="P161" i="11"/>
  <c r="Q161" i="11" s="1"/>
  <c r="P162" i="11"/>
  <c r="N172" i="11"/>
  <c r="Z172" i="11" s="1"/>
  <c r="P175" i="11"/>
  <c r="M182" i="11"/>
  <c r="U182" i="11" s="1"/>
  <c r="N196" i="11"/>
  <c r="S228" i="11"/>
  <c r="AA228" i="11" s="1"/>
  <c r="G241" i="11"/>
  <c r="I241" i="11" s="1"/>
  <c r="AL241" i="11" s="1"/>
  <c r="G255" i="11"/>
  <c r="I255" i="11" s="1"/>
  <c r="N272" i="11"/>
  <c r="Z272" i="11" s="1"/>
  <c r="AK287" i="11"/>
  <c r="G287" i="11"/>
  <c r="I287" i="11" s="1"/>
  <c r="N344" i="11"/>
  <c r="Z344" i="11" s="1"/>
  <c r="R348" i="11"/>
  <c r="T348" i="11" s="1"/>
  <c r="M352" i="11"/>
  <c r="U352" i="11" s="1"/>
  <c r="P356" i="11"/>
  <c r="Q356" i="11" s="1"/>
  <c r="N363" i="11"/>
  <c r="Z363" i="11" s="1"/>
  <c r="P366" i="11"/>
  <c r="N369" i="11"/>
  <c r="Z369" i="11" s="1"/>
  <c r="AK392" i="11"/>
  <c r="G392" i="11"/>
  <c r="I392" i="11" s="1"/>
  <c r="M401" i="11"/>
  <c r="U401" i="11" s="1"/>
  <c r="N421" i="11"/>
  <c r="Z421" i="11" s="1"/>
  <c r="T424" i="11"/>
  <c r="S424" i="11"/>
  <c r="AA424" i="11" s="1"/>
  <c r="M426" i="11"/>
  <c r="U426" i="11" s="1"/>
  <c r="M429" i="11"/>
  <c r="U429" i="11" s="1"/>
  <c r="P444" i="11"/>
  <c r="N494" i="11"/>
  <c r="Z494" i="11" s="1"/>
  <c r="M499" i="11"/>
  <c r="U499" i="11" s="1"/>
  <c r="M524" i="11"/>
  <c r="U524" i="11" s="1"/>
  <c r="M528" i="11"/>
  <c r="U528" i="11" s="1"/>
  <c r="M532" i="11"/>
  <c r="U532" i="11" s="1"/>
  <c r="R547" i="11"/>
  <c r="T547" i="11" s="1"/>
  <c r="R595" i="11"/>
  <c r="T595" i="11" s="1"/>
  <c r="P608" i="11"/>
  <c r="AK614" i="11"/>
  <c r="G614" i="11"/>
  <c r="I614" i="11" s="1"/>
  <c r="P648" i="11"/>
  <c r="P656" i="11"/>
  <c r="Q656" i="11" s="1"/>
  <c r="R692" i="11"/>
  <c r="T692" i="11" s="1"/>
  <c r="P753" i="11"/>
  <c r="P802" i="11"/>
  <c r="AK422" i="15"/>
  <c r="G422" i="15"/>
  <c r="I422" i="15" s="1"/>
  <c r="G15" i="11"/>
  <c r="I15" i="11" s="1"/>
  <c r="G23" i="11"/>
  <c r="I23" i="11" s="1"/>
  <c r="G31" i="11"/>
  <c r="I31" i="11" s="1"/>
  <c r="O1096" i="12"/>
  <c r="P1095" i="12"/>
  <c r="T1093" i="12"/>
  <c r="V1093" i="12" s="1"/>
  <c r="O1069" i="12"/>
  <c r="P1068" i="12"/>
  <c r="T1066" i="12"/>
  <c r="V1066" i="12" s="1"/>
  <c r="T1050" i="12"/>
  <c r="V1050" i="12" s="1"/>
  <c r="O1042" i="12"/>
  <c r="P1041" i="12"/>
  <c r="T1039" i="12"/>
  <c r="T1020" i="12"/>
  <c r="V1020" i="12" s="1"/>
  <c r="O1015" i="12"/>
  <c r="P1014" i="12"/>
  <c r="T1012" i="12"/>
  <c r="V1012" i="12" s="1"/>
  <c r="P998" i="12"/>
  <c r="T993" i="12"/>
  <c r="O988" i="12"/>
  <c r="P987" i="12"/>
  <c r="T985" i="12"/>
  <c r="V985" i="12" s="1"/>
  <c r="O972" i="12"/>
  <c r="P968" i="12"/>
  <c r="T966" i="12"/>
  <c r="V966" i="12" s="1"/>
  <c r="O961" i="12"/>
  <c r="P960" i="12"/>
  <c r="O942" i="12"/>
  <c r="P941" i="12"/>
  <c r="T939" i="12"/>
  <c r="V939" i="12" s="1"/>
  <c r="O934" i="12"/>
  <c r="P933" i="12"/>
  <c r="O915" i="12"/>
  <c r="P914" i="12"/>
  <c r="T912" i="12"/>
  <c r="V912" i="12" s="1"/>
  <c r="O907" i="12"/>
  <c r="O888" i="12"/>
  <c r="P887" i="12"/>
  <c r="T885" i="12"/>
  <c r="O1095" i="12"/>
  <c r="P1094" i="12"/>
  <c r="T1092" i="12"/>
  <c r="V1092" i="12" s="1"/>
  <c r="T1076" i="12"/>
  <c r="V1076" i="12" s="1"/>
  <c r="AL1076" i="12" s="1"/>
  <c r="O1068" i="12"/>
  <c r="P1067" i="12"/>
  <c r="T1065" i="12"/>
  <c r="V1065" i="12" s="1"/>
  <c r="T1046" i="12"/>
  <c r="O1041" i="12"/>
  <c r="P1040" i="12"/>
  <c r="T1038" i="12"/>
  <c r="V1038" i="12" s="1"/>
  <c r="P1024" i="12"/>
  <c r="T1019" i="12"/>
  <c r="O1014" i="12"/>
  <c r="P1013" i="12"/>
  <c r="T1011" i="12"/>
  <c r="V1011" i="12" s="1"/>
  <c r="O998" i="12"/>
  <c r="P994" i="12"/>
  <c r="T992" i="12"/>
  <c r="V992" i="12" s="1"/>
  <c r="O987" i="12"/>
  <c r="P986" i="12"/>
  <c r="O968" i="12"/>
  <c r="P967" i="12"/>
  <c r="T965" i="12"/>
  <c r="O960" i="12"/>
  <c r="P959" i="12"/>
  <c r="O941" i="12"/>
  <c r="P940" i="12"/>
  <c r="T938" i="12"/>
  <c r="O933" i="12"/>
  <c r="O914" i="12"/>
  <c r="P913" i="12"/>
  <c r="T911" i="12"/>
  <c r="V911" i="12" s="1"/>
  <c r="O1094" i="12"/>
  <c r="P1093" i="12"/>
  <c r="T1091" i="12"/>
  <c r="T1072" i="12"/>
  <c r="O1067" i="12"/>
  <c r="P1066" i="12"/>
  <c r="T1064" i="12"/>
  <c r="V1064" i="12" s="1"/>
  <c r="P1050" i="12"/>
  <c r="T1045" i="12"/>
  <c r="V1045" i="12" s="1"/>
  <c r="O1040" i="12"/>
  <c r="P1039" i="12"/>
  <c r="T1037" i="12"/>
  <c r="O1024" i="12"/>
  <c r="P1020" i="12"/>
  <c r="T1018" i="12"/>
  <c r="V1018" i="12" s="1"/>
  <c r="AL1018" i="12" s="1"/>
  <c r="O1013" i="12"/>
  <c r="P1012" i="12"/>
  <c r="O994" i="12"/>
  <c r="P993" i="12"/>
  <c r="T991" i="12"/>
  <c r="U991" i="12" s="1"/>
  <c r="AK991" i="12" s="1"/>
  <c r="AP991" i="12" s="1"/>
  <c r="O986" i="12"/>
  <c r="P985" i="12"/>
  <c r="O967" i="12"/>
  <c r="P966" i="12"/>
  <c r="T964" i="12"/>
  <c r="V964" i="12" s="1"/>
  <c r="O959" i="12"/>
  <c r="O940" i="12"/>
  <c r="P939" i="12"/>
  <c r="T937" i="12"/>
  <c r="O913" i="12"/>
  <c r="P912" i="12"/>
  <c r="T910" i="12"/>
  <c r="V910" i="12" s="1"/>
  <c r="O1098" i="12"/>
  <c r="P1097" i="12"/>
  <c r="T1095" i="12"/>
  <c r="V1095" i="12" s="1"/>
  <c r="O1090" i="12"/>
  <c r="P1089" i="12"/>
  <c r="O1071" i="12"/>
  <c r="P1070" i="12"/>
  <c r="T1068" i="12"/>
  <c r="V1068" i="12" s="1"/>
  <c r="O1063" i="12"/>
  <c r="O1044" i="12"/>
  <c r="P1043" i="12"/>
  <c r="T1041" i="12"/>
  <c r="V1041" i="12" s="1"/>
  <c r="O1017" i="12"/>
  <c r="P1016" i="12"/>
  <c r="T1014" i="12"/>
  <c r="V1014" i="12" s="1"/>
  <c r="T998" i="12"/>
  <c r="V998" i="12" s="1"/>
  <c r="O990" i="12"/>
  <c r="P989" i="12"/>
  <c r="T987" i="12"/>
  <c r="V987" i="12" s="1"/>
  <c r="T968" i="12"/>
  <c r="O963" i="12"/>
  <c r="P962" i="12"/>
  <c r="T960" i="12"/>
  <c r="V960" i="12" s="1"/>
  <c r="P946" i="12"/>
  <c r="T941" i="12"/>
  <c r="V941" i="12" s="1"/>
  <c r="O936" i="12"/>
  <c r="P935" i="12"/>
  <c r="T933" i="12"/>
  <c r="O920" i="12"/>
  <c r="P916" i="12"/>
  <c r="T914" i="12"/>
  <c r="O909" i="12"/>
  <c r="P908" i="12"/>
  <c r="O890" i="12"/>
  <c r="P889" i="12"/>
  <c r="T887" i="12"/>
  <c r="V887" i="12" s="1"/>
  <c r="O882" i="12"/>
  <c r="P881" i="12"/>
  <c r="O1093" i="12"/>
  <c r="T1090" i="12"/>
  <c r="V1090" i="12" s="1"/>
  <c r="P1076" i="12"/>
  <c r="T1069" i="12"/>
  <c r="V1069" i="12" s="1"/>
  <c r="O1046" i="12"/>
  <c r="P1042" i="12"/>
  <c r="T1040" i="12"/>
  <c r="O1020" i="12"/>
  <c r="T1017" i="12"/>
  <c r="P991" i="12"/>
  <c r="O965" i="12"/>
  <c r="P961" i="12"/>
  <c r="T959" i="12"/>
  <c r="V959" i="12" s="1"/>
  <c r="AL959" i="12" s="1"/>
  <c r="AQ959" i="12" s="1"/>
  <c r="T942" i="12"/>
  <c r="V942" i="12" s="1"/>
  <c r="AL942" i="12" s="1"/>
  <c r="AQ942" i="12" s="1"/>
  <c r="O935" i="12"/>
  <c r="T916" i="12"/>
  <c r="V916" i="12" s="1"/>
  <c r="P910" i="12"/>
  <c r="P886" i="12"/>
  <c r="P885" i="12"/>
  <c r="P884" i="12"/>
  <c r="P883" i="12"/>
  <c r="P882" i="12"/>
  <c r="T862" i="12"/>
  <c r="O857" i="12"/>
  <c r="P856" i="12"/>
  <c r="O838" i="12"/>
  <c r="P837" i="12"/>
  <c r="T835" i="12"/>
  <c r="V835" i="12" s="1"/>
  <c r="O830" i="12"/>
  <c r="P829" i="12"/>
  <c r="O811" i="12"/>
  <c r="P810" i="12"/>
  <c r="T808" i="12"/>
  <c r="O803" i="12"/>
  <c r="O784" i="12"/>
  <c r="P783" i="12"/>
  <c r="T781" i="12"/>
  <c r="O757" i="12"/>
  <c r="P756" i="12"/>
  <c r="T754" i="12"/>
  <c r="V754" i="12" s="1"/>
  <c r="T738" i="12"/>
  <c r="V738" i="12" s="1"/>
  <c r="O730" i="12"/>
  <c r="P729" i="12"/>
  <c r="T727" i="12"/>
  <c r="V727" i="12" s="1"/>
  <c r="T708" i="12"/>
  <c r="V708" i="12" s="1"/>
  <c r="O703" i="12"/>
  <c r="P702" i="12"/>
  <c r="T700" i="12"/>
  <c r="V700" i="12" s="1"/>
  <c r="P686" i="12"/>
  <c r="T681" i="12"/>
  <c r="V681" i="12" s="1"/>
  <c r="O676" i="12"/>
  <c r="P675" i="12"/>
  <c r="T673" i="12"/>
  <c r="V673" i="12" s="1"/>
  <c r="O660" i="12"/>
  <c r="P656" i="12"/>
  <c r="T654" i="12"/>
  <c r="V654" i="12" s="1"/>
  <c r="O649" i="12"/>
  <c r="P648" i="12"/>
  <c r="O630" i="12"/>
  <c r="P629" i="12"/>
  <c r="T627" i="12"/>
  <c r="AI627" i="12" s="1"/>
  <c r="AN627" i="12" s="1"/>
  <c r="O622" i="12"/>
  <c r="P621" i="12"/>
  <c r="O603" i="12"/>
  <c r="P602" i="12"/>
  <c r="T600" i="12"/>
  <c r="V600" i="12" s="1"/>
  <c r="O595" i="12"/>
  <c r="O576" i="12"/>
  <c r="P575" i="12"/>
  <c r="T573" i="12"/>
  <c r="V573" i="12" s="1"/>
  <c r="O549" i="12"/>
  <c r="P548" i="12"/>
  <c r="T546" i="12"/>
  <c r="T530" i="12"/>
  <c r="V530" i="12" s="1"/>
  <c r="O522" i="12"/>
  <c r="P521" i="12"/>
  <c r="T519" i="12"/>
  <c r="T500" i="12"/>
  <c r="V500" i="12" s="1"/>
  <c r="O495" i="12"/>
  <c r="P494" i="12"/>
  <c r="T492" i="12"/>
  <c r="V492" i="12" s="1"/>
  <c r="P478" i="12"/>
  <c r="T473" i="12"/>
  <c r="V473" i="12" s="1"/>
  <c r="O468" i="12"/>
  <c r="P467" i="12"/>
  <c r="T465" i="12"/>
  <c r="V465" i="12" s="1"/>
  <c r="O452" i="12"/>
  <c r="P448" i="12"/>
  <c r="T446" i="12"/>
  <c r="O441" i="12"/>
  <c r="P440" i="12"/>
  <c r="O422" i="12"/>
  <c r="P421" i="12"/>
  <c r="T419" i="12"/>
  <c r="O414" i="12"/>
  <c r="P413" i="12"/>
  <c r="O395" i="12"/>
  <c r="P394" i="12"/>
  <c r="T392" i="12"/>
  <c r="V392" i="12" s="1"/>
  <c r="O387" i="12"/>
  <c r="O368" i="12"/>
  <c r="P367" i="12"/>
  <c r="T365" i="12"/>
  <c r="O341" i="12"/>
  <c r="P340" i="12"/>
  <c r="T338" i="12"/>
  <c r="V338" i="12" s="1"/>
  <c r="T322" i="12"/>
  <c r="V322" i="12" s="1"/>
  <c r="O314" i="12"/>
  <c r="P313" i="12"/>
  <c r="T311" i="12"/>
  <c r="T292" i="12"/>
  <c r="V292" i="12" s="1"/>
  <c r="T1096" i="12"/>
  <c r="V1096" i="12" s="1"/>
  <c r="O1089" i="12"/>
  <c r="O1076" i="12"/>
  <c r="P1069" i="12"/>
  <c r="T1067" i="12"/>
  <c r="V1067" i="12" s="1"/>
  <c r="P1063" i="12"/>
  <c r="T1043" i="12"/>
  <c r="P1037" i="12"/>
  <c r="O1016" i="12"/>
  <c r="P1011" i="12"/>
  <c r="O991" i="12"/>
  <c r="O985" i="12"/>
  <c r="T962" i="12"/>
  <c r="V962" i="12" s="1"/>
  <c r="P942" i="12"/>
  <c r="T940" i="12"/>
  <c r="P936" i="12"/>
  <c r="T920" i="12"/>
  <c r="V920" i="12" s="1"/>
  <c r="O910" i="12"/>
  <c r="O886" i="12"/>
  <c r="O885" i="12"/>
  <c r="O884" i="12"/>
  <c r="O883" i="12"/>
  <c r="P868" i="12"/>
  <c r="P864" i="12"/>
  <c r="P863" i="12"/>
  <c r="T861" i="12"/>
  <c r="V861" i="12" s="1"/>
  <c r="O856" i="12"/>
  <c r="P855" i="12"/>
  <c r="O837" i="12"/>
  <c r="P836" i="12"/>
  <c r="T834" i="12"/>
  <c r="O829" i="12"/>
  <c r="O810" i="12"/>
  <c r="P809" i="12"/>
  <c r="T807" i="12"/>
  <c r="V807" i="12" s="1"/>
  <c r="O783" i="12"/>
  <c r="P782" i="12"/>
  <c r="T780" i="12"/>
  <c r="T764" i="12"/>
  <c r="V764" i="12" s="1"/>
  <c r="O756" i="12"/>
  <c r="P755" i="12"/>
  <c r="T753" i="12"/>
  <c r="T734" i="12"/>
  <c r="V734" i="12" s="1"/>
  <c r="O729" i="12"/>
  <c r="P728" i="12"/>
  <c r="T726" i="12"/>
  <c r="P712" i="12"/>
  <c r="T707" i="12"/>
  <c r="O702" i="12"/>
  <c r="P701" i="12"/>
  <c r="T699" i="12"/>
  <c r="V699" i="12" s="1"/>
  <c r="O686" i="12"/>
  <c r="P682" i="12"/>
  <c r="T680" i="12"/>
  <c r="V680" i="12" s="1"/>
  <c r="AL680" i="12" s="1"/>
  <c r="AQ680" i="12" s="1"/>
  <c r="O675" i="12"/>
  <c r="P674" i="12"/>
  <c r="O656" i="12"/>
  <c r="P655" i="12"/>
  <c r="T653" i="12"/>
  <c r="V653" i="12" s="1"/>
  <c r="O648" i="12"/>
  <c r="P647" i="12"/>
  <c r="O629" i="12"/>
  <c r="P628" i="12"/>
  <c r="T626" i="12"/>
  <c r="V626" i="12" s="1"/>
  <c r="O621" i="12"/>
  <c r="O602" i="12"/>
  <c r="P601" i="12"/>
  <c r="T599" i="12"/>
  <c r="V599" i="12" s="1"/>
  <c r="O575" i="12"/>
  <c r="P574" i="12"/>
  <c r="T572" i="12"/>
  <c r="T556" i="12"/>
  <c r="V556" i="12" s="1"/>
  <c r="O548" i="12"/>
  <c r="P547" i="12"/>
  <c r="T545" i="12"/>
  <c r="V545" i="12" s="1"/>
  <c r="T526" i="12"/>
  <c r="V526" i="12" s="1"/>
  <c r="O521" i="12"/>
  <c r="P520" i="12"/>
  <c r="T518" i="12"/>
  <c r="P1096" i="12"/>
  <c r="T1094" i="12"/>
  <c r="V1094" i="12" s="1"/>
  <c r="P1090" i="12"/>
  <c r="T1070" i="12"/>
  <c r="V1070" i="12" s="1"/>
  <c r="P1064" i="12"/>
  <c r="O1050" i="12"/>
  <c r="T1044" i="12"/>
  <c r="V1044" i="12" s="1"/>
  <c r="O1037" i="12"/>
  <c r="T1024" i="12"/>
  <c r="P1017" i="12"/>
  <c r="O1011" i="12"/>
  <c r="P992" i="12"/>
  <c r="T988" i="12"/>
  <c r="V988" i="12" s="1"/>
  <c r="O966" i="12"/>
  <c r="T963" i="12"/>
  <c r="V963" i="12" s="1"/>
  <c r="T946" i="12"/>
  <c r="V946" i="12" s="1"/>
  <c r="P937" i="12"/>
  <c r="O916" i="12"/>
  <c r="P911" i="12"/>
  <c r="T907" i="12"/>
  <c r="V907" i="12" s="1"/>
  <c r="T888" i="12"/>
  <c r="V888" i="12" s="1"/>
  <c r="O887" i="12"/>
  <c r="O868" i="12"/>
  <c r="O864" i="12"/>
  <c r="O863" i="12"/>
  <c r="P862" i="12"/>
  <c r="T860" i="12"/>
  <c r="O855" i="12"/>
  <c r="O836" i="12"/>
  <c r="P835" i="12"/>
  <c r="T833" i="12"/>
  <c r="V833" i="12" s="1"/>
  <c r="O809" i="12"/>
  <c r="P808" i="12"/>
  <c r="T806" i="12"/>
  <c r="V806" i="12" s="1"/>
  <c r="T790" i="12"/>
  <c r="O782" i="12"/>
  <c r="P781" i="12"/>
  <c r="T779" i="12"/>
  <c r="V779" i="12" s="1"/>
  <c r="T760" i="12"/>
  <c r="O755" i="12"/>
  <c r="P754" i="12"/>
  <c r="T752" i="12"/>
  <c r="V752" i="12" s="1"/>
  <c r="P738" i="12"/>
  <c r="T733" i="12"/>
  <c r="V733" i="12" s="1"/>
  <c r="O728" i="12"/>
  <c r="P727" i="12"/>
  <c r="T725" i="12"/>
  <c r="AI725" i="12" s="1"/>
  <c r="AN725" i="12" s="1"/>
  <c r="O712" i="12"/>
  <c r="P708" i="12"/>
  <c r="T706" i="12"/>
  <c r="V706" i="12" s="1"/>
  <c r="O701" i="12"/>
  <c r="P700" i="12"/>
  <c r="O682" i="12"/>
  <c r="P681" i="12"/>
  <c r="T679" i="12"/>
  <c r="V679" i="12" s="1"/>
  <c r="O674" i="12"/>
  <c r="P673" i="12"/>
  <c r="O655" i="12"/>
  <c r="P654" i="12"/>
  <c r="T652" i="12"/>
  <c r="V652" i="12" s="1"/>
  <c r="O647" i="12"/>
  <c r="O628" i="12"/>
  <c r="P627" i="12"/>
  <c r="T625" i="12"/>
  <c r="V625" i="12" s="1"/>
  <c r="O601" i="12"/>
  <c r="P600" i="12"/>
  <c r="T598" i="12"/>
  <c r="V598" i="12" s="1"/>
  <c r="T582" i="12"/>
  <c r="V582" i="12" s="1"/>
  <c r="O574" i="12"/>
  <c r="P573" i="12"/>
  <c r="T571" i="12"/>
  <c r="T552" i="12"/>
  <c r="O547" i="12"/>
  <c r="P546" i="12"/>
  <c r="T544" i="12"/>
  <c r="V544" i="12" s="1"/>
  <c r="P530" i="12"/>
  <c r="T525" i="12"/>
  <c r="V525" i="12" s="1"/>
  <c r="O520" i="12"/>
  <c r="P519" i="12"/>
  <c r="T517" i="12"/>
  <c r="O504" i="12"/>
  <c r="P500" i="12"/>
  <c r="T498" i="12"/>
  <c r="O493" i="12"/>
  <c r="P492" i="12"/>
  <c r="O474" i="12"/>
  <c r="P473" i="12"/>
  <c r="T471" i="12"/>
  <c r="V471" i="12" s="1"/>
  <c r="O466" i="12"/>
  <c r="P465" i="12"/>
  <c r="O447" i="12"/>
  <c r="P446" i="12"/>
  <c r="T444" i="12"/>
  <c r="V444" i="12" s="1"/>
  <c r="O439" i="12"/>
  <c r="O420" i="12"/>
  <c r="P419" i="12"/>
  <c r="T417" i="12"/>
  <c r="V417" i="12" s="1"/>
  <c r="O393" i="12"/>
  <c r="P392" i="12"/>
  <c r="T390" i="12"/>
  <c r="V390" i="12" s="1"/>
  <c r="T374" i="12"/>
  <c r="V374" i="12" s="1"/>
  <c r="O366" i="12"/>
  <c r="P365" i="12"/>
  <c r="T363" i="12"/>
  <c r="T344" i="12"/>
  <c r="V344" i="12" s="1"/>
  <c r="O339" i="12"/>
  <c r="P338" i="12"/>
  <c r="T336" i="12"/>
  <c r="V336" i="12" s="1"/>
  <c r="P322" i="12"/>
  <c r="T317" i="12"/>
  <c r="V317" i="12" s="1"/>
  <c r="O312" i="12"/>
  <c r="P311" i="12"/>
  <c r="T309" i="12"/>
  <c r="O296" i="12"/>
  <c r="P292" i="12"/>
  <c r="P1098" i="12"/>
  <c r="O1092" i="12"/>
  <c r="P1072" i="12"/>
  <c r="O1045" i="12"/>
  <c r="O1039" i="12"/>
  <c r="O1019" i="12"/>
  <c r="P1015" i="12"/>
  <c r="T1013" i="12"/>
  <c r="O989" i="12"/>
  <c r="O964" i="12"/>
  <c r="T935" i="12"/>
  <c r="V935" i="12" s="1"/>
  <c r="T915" i="12"/>
  <c r="O908" i="12"/>
  <c r="P894" i="12"/>
  <c r="P890" i="12"/>
  <c r="T884" i="12"/>
  <c r="V884" i="12" s="1"/>
  <c r="T883" i="12"/>
  <c r="V883" i="12" s="1"/>
  <c r="T882" i="12"/>
  <c r="V882" i="12" s="1"/>
  <c r="O859" i="12"/>
  <c r="P858" i="12"/>
  <c r="T856" i="12"/>
  <c r="V856" i="12" s="1"/>
  <c r="P842" i="12"/>
  <c r="T837" i="12"/>
  <c r="V837" i="12" s="1"/>
  <c r="O832" i="12"/>
  <c r="P831" i="12"/>
  <c r="T829" i="12"/>
  <c r="V829" i="12" s="1"/>
  <c r="O816" i="12"/>
  <c r="P812" i="12"/>
  <c r="T810" i="12"/>
  <c r="V810" i="12" s="1"/>
  <c r="O805" i="12"/>
  <c r="P804" i="12"/>
  <c r="O786" i="12"/>
  <c r="P785" i="12"/>
  <c r="T783" i="12"/>
  <c r="V783" i="12" s="1"/>
  <c r="O778" i="12"/>
  <c r="P777" i="12"/>
  <c r="O759" i="12"/>
  <c r="P758" i="12"/>
  <c r="T756" i="12"/>
  <c r="V756" i="12" s="1"/>
  <c r="O751" i="12"/>
  <c r="O732" i="12"/>
  <c r="P731" i="12"/>
  <c r="T729" i="12"/>
  <c r="V729" i="12" s="1"/>
  <c r="O705" i="12"/>
  <c r="P704" i="12"/>
  <c r="T702" i="12"/>
  <c r="T686" i="12"/>
  <c r="V686" i="12" s="1"/>
  <c r="O678" i="12"/>
  <c r="P677" i="12"/>
  <c r="T675" i="12"/>
  <c r="V675" i="12" s="1"/>
  <c r="T656" i="12"/>
  <c r="V656" i="12" s="1"/>
  <c r="O651" i="12"/>
  <c r="P650" i="12"/>
  <c r="T648" i="12"/>
  <c r="V648" i="12" s="1"/>
  <c r="P634" i="12"/>
  <c r="T629" i="12"/>
  <c r="V629" i="12" s="1"/>
  <c r="O624" i="12"/>
  <c r="P623" i="12"/>
  <c r="T621" i="12"/>
  <c r="V621" i="12" s="1"/>
  <c r="O608" i="12"/>
  <c r="P604" i="12"/>
  <c r="T602" i="12"/>
  <c r="V602" i="12" s="1"/>
  <c r="AL602" i="12" s="1"/>
  <c r="O597" i="12"/>
  <c r="P596" i="12"/>
  <c r="O578" i="12"/>
  <c r="P577" i="12"/>
  <c r="T575" i="12"/>
  <c r="V575" i="12" s="1"/>
  <c r="O570" i="12"/>
  <c r="P569" i="12"/>
  <c r="O551" i="12"/>
  <c r="P550" i="12"/>
  <c r="T548" i="12"/>
  <c r="O543" i="12"/>
  <c r="O524" i="12"/>
  <c r="P523" i="12"/>
  <c r="T521" i="12"/>
  <c r="O497" i="12"/>
  <c r="P496" i="12"/>
  <c r="T494" i="12"/>
  <c r="V494" i="12" s="1"/>
  <c r="T478" i="12"/>
  <c r="O470" i="12"/>
  <c r="P469" i="12"/>
  <c r="T467" i="12"/>
  <c r="V467" i="12" s="1"/>
  <c r="T448" i="12"/>
  <c r="O443" i="12"/>
  <c r="P442" i="12"/>
  <c r="T440" i="12"/>
  <c r="V440" i="12" s="1"/>
  <c r="P426" i="12"/>
  <c r="T421" i="12"/>
  <c r="V421" i="12" s="1"/>
  <c r="O416" i="12"/>
  <c r="P415" i="12"/>
  <c r="T413" i="12"/>
  <c r="V413" i="12" s="1"/>
  <c r="AL413" i="12" s="1"/>
  <c r="O400" i="12"/>
  <c r="P396" i="12"/>
  <c r="T394" i="12"/>
  <c r="V394" i="12" s="1"/>
  <c r="O389" i="12"/>
  <c r="P388" i="12"/>
  <c r="O370" i="12"/>
  <c r="P369" i="12"/>
  <c r="T367" i="12"/>
  <c r="U367" i="12" s="1"/>
  <c r="AK367" i="12" s="1"/>
  <c r="AP367" i="12" s="1"/>
  <c r="O362" i="12"/>
  <c r="P361" i="12"/>
  <c r="O343" i="12"/>
  <c r="P342" i="12"/>
  <c r="T340" i="12"/>
  <c r="V340" i="12" s="1"/>
  <c r="O335" i="12"/>
  <c r="O316" i="12"/>
  <c r="P315" i="12"/>
  <c r="T313" i="12"/>
  <c r="V313" i="12" s="1"/>
  <c r="T1098" i="12"/>
  <c r="T1071" i="12"/>
  <c r="V1071" i="12" s="1"/>
  <c r="O1038" i="12"/>
  <c r="P964" i="12"/>
  <c r="O939" i="12"/>
  <c r="O912" i="12"/>
  <c r="T908" i="12"/>
  <c r="U908" i="12" s="1"/>
  <c r="AK908" i="12" s="1"/>
  <c r="AP908" i="12" s="1"/>
  <c r="T889" i="12"/>
  <c r="V889" i="12" s="1"/>
  <c r="O862" i="12"/>
  <c r="T859" i="12"/>
  <c r="V859" i="12" s="1"/>
  <c r="T842" i="12"/>
  <c r="P833" i="12"/>
  <c r="O812" i="12"/>
  <c r="P807" i="12"/>
  <c r="T803" i="12"/>
  <c r="V803" i="12" s="1"/>
  <c r="P786" i="12"/>
  <c r="O780" i="12"/>
  <c r="P760" i="12"/>
  <c r="O733" i="12"/>
  <c r="O727" i="12"/>
  <c r="O707" i="12"/>
  <c r="P703" i="12"/>
  <c r="T701" i="12"/>
  <c r="V701" i="12" s="1"/>
  <c r="O677" i="12"/>
  <c r="O652" i="12"/>
  <c r="T623" i="12"/>
  <c r="V623" i="12" s="1"/>
  <c r="T603" i="12"/>
  <c r="O596" i="12"/>
  <c r="P576" i="12"/>
  <c r="T574" i="12"/>
  <c r="V574" i="12" s="1"/>
  <c r="P570" i="12"/>
  <c r="T550" i="12"/>
  <c r="P544" i="12"/>
  <c r="O530" i="12"/>
  <c r="T524" i="12"/>
  <c r="V524" i="12" s="1"/>
  <c r="O517" i="12"/>
  <c r="T504" i="12"/>
  <c r="V504" i="12" s="1"/>
  <c r="O500" i="12"/>
  <c r="T495" i="12"/>
  <c r="T491" i="12"/>
  <c r="V491" i="12" s="1"/>
  <c r="AL491" i="12" s="1"/>
  <c r="T474" i="12"/>
  <c r="O473" i="12"/>
  <c r="T468" i="12"/>
  <c r="V468" i="12" s="1"/>
  <c r="T447" i="12"/>
  <c r="V447" i="12" s="1"/>
  <c r="O446" i="12"/>
  <c r="T441" i="12"/>
  <c r="V441" i="12" s="1"/>
  <c r="O426" i="12"/>
  <c r="T420" i="12"/>
  <c r="O419" i="12"/>
  <c r="T414" i="12"/>
  <c r="V414" i="12" s="1"/>
  <c r="O396" i="12"/>
  <c r="T393" i="12"/>
  <c r="V393" i="12" s="1"/>
  <c r="O392" i="12"/>
  <c r="T387" i="12"/>
  <c r="V387" i="12" s="1"/>
  <c r="T370" i="12"/>
  <c r="U370" i="12" s="1"/>
  <c r="AK370" i="12" s="1"/>
  <c r="AP370" i="12" s="1"/>
  <c r="O364" i="12"/>
  <c r="T342" i="12"/>
  <c r="P341" i="12"/>
  <c r="P337" i="12"/>
  <c r="O336" i="12"/>
  <c r="O322" i="12"/>
  <c r="T314" i="12"/>
  <c r="V314" i="12" s="1"/>
  <c r="T310" i="12"/>
  <c r="V310" i="12" s="1"/>
  <c r="P309" i="12"/>
  <c r="O291" i="12"/>
  <c r="P290" i="12"/>
  <c r="T288" i="12"/>
  <c r="O283" i="12"/>
  <c r="O264" i="12"/>
  <c r="P263" i="12"/>
  <c r="T261" i="12"/>
  <c r="V261" i="12" s="1"/>
  <c r="AL261" i="12" s="1"/>
  <c r="AQ261" i="12" s="1"/>
  <c r="T239" i="12"/>
  <c r="O234" i="12"/>
  <c r="P233" i="12"/>
  <c r="T231" i="12"/>
  <c r="O218" i="12"/>
  <c r="P214" i="12"/>
  <c r="T213" i="12"/>
  <c r="V213" i="12" s="1"/>
  <c r="P210" i="12"/>
  <c r="T209" i="12"/>
  <c r="P206" i="12"/>
  <c r="T205" i="12"/>
  <c r="V205" i="12" s="1"/>
  <c r="P187" i="12"/>
  <c r="T186" i="12"/>
  <c r="V186" i="12" s="1"/>
  <c r="P183" i="12"/>
  <c r="T182" i="12"/>
  <c r="V182" i="12" s="1"/>
  <c r="P179" i="12"/>
  <c r="T166" i="12"/>
  <c r="P160" i="12"/>
  <c r="T159" i="12"/>
  <c r="V159" i="12" s="1"/>
  <c r="P156" i="12"/>
  <c r="T155" i="12"/>
  <c r="V155" i="12" s="1"/>
  <c r="P140" i="12"/>
  <c r="T136" i="12"/>
  <c r="V136" i="12" s="1"/>
  <c r="P133" i="12"/>
  <c r="T132" i="12"/>
  <c r="V132" i="12" s="1"/>
  <c r="AL132" i="12" s="1"/>
  <c r="AQ132" i="12" s="1"/>
  <c r="P129" i="12"/>
  <c r="T128" i="12"/>
  <c r="V128" i="12" s="1"/>
  <c r="P110" i="12"/>
  <c r="T109" i="12"/>
  <c r="V109" i="12" s="1"/>
  <c r="P106" i="12"/>
  <c r="T105" i="12"/>
  <c r="V105" i="12" s="1"/>
  <c r="P102" i="12"/>
  <c r="T101" i="12"/>
  <c r="P83" i="12"/>
  <c r="T82" i="12"/>
  <c r="V82" i="12" s="1"/>
  <c r="P79" i="12"/>
  <c r="T78" i="12"/>
  <c r="V78" i="12" s="1"/>
  <c r="P75" i="12"/>
  <c r="T62" i="12"/>
  <c r="V62" i="12" s="1"/>
  <c r="P1046" i="12"/>
  <c r="T1042" i="12"/>
  <c r="T986" i="12"/>
  <c r="O962" i="12"/>
  <c r="O858" i="12"/>
  <c r="O833" i="12"/>
  <c r="P816" i="12"/>
  <c r="O807" i="12"/>
  <c r="P803" i="12"/>
  <c r="P790" i="12"/>
  <c r="T777" i="12"/>
  <c r="O760" i="12"/>
  <c r="O754" i="12"/>
  <c r="T751" i="12"/>
  <c r="V751" i="12" s="1"/>
  <c r="P734" i="12"/>
  <c r="T730" i="12"/>
  <c r="V730" i="12" s="1"/>
  <c r="T704" i="12"/>
  <c r="V704" i="12" s="1"/>
  <c r="T682" i="12"/>
  <c r="P678" i="12"/>
  <c r="P653" i="12"/>
  <c r="T649" i="12"/>
  <c r="V649" i="12" s="1"/>
  <c r="O627" i="12"/>
  <c r="T624" i="12"/>
  <c r="V624" i="12" s="1"/>
  <c r="P603" i="12"/>
  <c r="T601" i="12"/>
  <c r="P597" i="12"/>
  <c r="T577" i="12"/>
  <c r="V577" i="12" s="1"/>
  <c r="P571" i="12"/>
  <c r="T551" i="12"/>
  <c r="V551" i="12" s="1"/>
  <c r="O544" i="12"/>
  <c r="O523" i="12"/>
  <c r="P518" i="12"/>
  <c r="P504" i="12"/>
  <c r="T496" i="12"/>
  <c r="V496" i="12" s="1"/>
  <c r="AL496" i="12" s="1"/>
  <c r="AQ496" i="12" s="1"/>
  <c r="P495" i="12"/>
  <c r="P491" i="12"/>
  <c r="P474" i="12"/>
  <c r="T469" i="12"/>
  <c r="V469" i="12" s="1"/>
  <c r="P468" i="12"/>
  <c r="P447" i="12"/>
  <c r="T442" i="12"/>
  <c r="P441" i="12"/>
  <c r="P420" i="12"/>
  <c r="T415" i="12"/>
  <c r="V415" i="12" s="1"/>
  <c r="P414" i="12"/>
  <c r="P400" i="12"/>
  <c r="P393" i="12"/>
  <c r="T388" i="12"/>
  <c r="V388" i="12" s="1"/>
  <c r="P387" i="12"/>
  <c r="O369" i="12"/>
  <c r="T366" i="12"/>
  <c r="O365" i="12"/>
  <c r="T343" i="12"/>
  <c r="O337" i="12"/>
  <c r="T315" i="12"/>
  <c r="V315" i="12" s="1"/>
  <c r="P314" i="12"/>
  <c r="P310" i="12"/>
  <c r="O309" i="12"/>
  <c r="T296" i="12"/>
  <c r="V296" i="12" s="1"/>
  <c r="O292" i="12"/>
  <c r="O290" i="12"/>
  <c r="P289" i="12"/>
  <c r="T287" i="12"/>
  <c r="V287" i="12" s="1"/>
  <c r="O263" i="12"/>
  <c r="P262" i="12"/>
  <c r="T260" i="12"/>
  <c r="T244" i="12"/>
  <c r="P240" i="12"/>
  <c r="T238" i="12"/>
  <c r="V238" i="12" s="1"/>
  <c r="O233" i="12"/>
  <c r="P232" i="12"/>
  <c r="O214" i="12"/>
  <c r="O210" i="12"/>
  <c r="O206" i="12"/>
  <c r="O187" i="12"/>
  <c r="O183" i="12"/>
  <c r="O179" i="12"/>
  <c r="O160" i="12"/>
  <c r="O156" i="12"/>
  <c r="O140" i="12"/>
  <c r="O133" i="12"/>
  <c r="O129" i="12"/>
  <c r="O110" i="12"/>
  <c r="O106" i="12"/>
  <c r="O102" i="12"/>
  <c r="O83" i="12"/>
  <c r="O79" i="12"/>
  <c r="O75" i="12"/>
  <c r="P1071" i="12"/>
  <c r="O1064" i="12"/>
  <c r="P1044" i="12"/>
  <c r="P1019" i="12"/>
  <c r="T1015" i="12"/>
  <c r="T990" i="12"/>
  <c r="V990" i="12" s="1"/>
  <c r="O889" i="12"/>
  <c r="T881" i="12"/>
  <c r="V881" i="12" s="1"/>
  <c r="T868" i="12"/>
  <c r="V868" i="12" s="1"/>
  <c r="T863" i="12"/>
  <c r="P859" i="12"/>
  <c r="O842" i="12"/>
  <c r="P834" i="12"/>
  <c r="T830" i="12"/>
  <c r="V830" i="12" s="1"/>
  <c r="T804" i="12"/>
  <c r="V804" i="12" s="1"/>
  <c r="O790" i="12"/>
  <c r="O781" i="12"/>
  <c r="T778" i="12"/>
  <c r="P764" i="12"/>
  <c r="T757" i="12"/>
  <c r="V757" i="12" s="1"/>
  <c r="O734" i="12"/>
  <c r="P730" i="12"/>
  <c r="T728" i="12"/>
  <c r="V728" i="12" s="1"/>
  <c r="O708" i="12"/>
  <c r="T705" i="12"/>
  <c r="P679" i="12"/>
  <c r="O653" i="12"/>
  <c r="P649" i="12"/>
  <c r="T647" i="12"/>
  <c r="T630" i="12"/>
  <c r="V630" i="12" s="1"/>
  <c r="O623" i="12"/>
  <c r="T604" i="12"/>
  <c r="V604" i="12" s="1"/>
  <c r="P598" i="12"/>
  <c r="T578" i="12"/>
  <c r="V578" i="12" s="1"/>
  <c r="O571" i="12"/>
  <c r="O550" i="12"/>
  <c r="P545" i="12"/>
  <c r="P524" i="12"/>
  <c r="O518" i="12"/>
  <c r="T497" i="12"/>
  <c r="V497" i="12" s="1"/>
  <c r="O491" i="12"/>
  <c r="T470" i="12"/>
  <c r="T443" i="12"/>
  <c r="T416" i="12"/>
  <c r="V416" i="12" s="1"/>
  <c r="T389" i="12"/>
  <c r="V389" i="12" s="1"/>
  <c r="P370" i="12"/>
  <c r="P366" i="12"/>
  <c r="T361" i="12"/>
  <c r="V361" i="12" s="1"/>
  <c r="O342" i="12"/>
  <c r="T339" i="12"/>
  <c r="O338" i="12"/>
  <c r="T316" i="12"/>
  <c r="V316" i="12" s="1"/>
  <c r="O310" i="12"/>
  <c r="P296" i="12"/>
  <c r="O289" i="12"/>
  <c r="P288" i="12"/>
  <c r="T286" i="12"/>
  <c r="AI286" i="12" s="1"/>
  <c r="AN286" i="12" s="1"/>
  <c r="T270" i="12"/>
  <c r="V270" i="12" s="1"/>
  <c r="O262" i="12"/>
  <c r="P261" i="12"/>
  <c r="T259" i="12"/>
  <c r="V259" i="12" s="1"/>
  <c r="O240" i="12"/>
  <c r="P239" i="12"/>
  <c r="T237" i="12"/>
  <c r="V237" i="12" s="1"/>
  <c r="O232" i="12"/>
  <c r="P231" i="12"/>
  <c r="P213" i="12"/>
  <c r="T212" i="12"/>
  <c r="V212" i="12" s="1"/>
  <c r="P209" i="12"/>
  <c r="T208" i="12"/>
  <c r="V208" i="12" s="1"/>
  <c r="P205" i="12"/>
  <c r="T192" i="12"/>
  <c r="V192" i="12" s="1"/>
  <c r="P186" i="12"/>
  <c r="T185" i="12"/>
  <c r="P182" i="12"/>
  <c r="T181" i="12"/>
  <c r="V181" i="12" s="1"/>
  <c r="P166" i="12"/>
  <c r="T162" i="12"/>
  <c r="V162" i="12" s="1"/>
  <c r="P159" i="12"/>
  <c r="T158" i="12"/>
  <c r="V158" i="12" s="1"/>
  <c r="P155" i="12"/>
  <c r="T154" i="12"/>
  <c r="V154" i="12" s="1"/>
  <c r="AL154" i="12" s="1"/>
  <c r="AQ154" i="12" s="1"/>
  <c r="P136" i="12"/>
  <c r="T135" i="12"/>
  <c r="V135" i="12" s="1"/>
  <c r="P132" i="12"/>
  <c r="T131" i="12"/>
  <c r="V131" i="12" s="1"/>
  <c r="P128" i="12"/>
  <c r="T127" i="12"/>
  <c r="V127" i="12" s="1"/>
  <c r="P109" i="12"/>
  <c r="T108" i="12"/>
  <c r="V108" i="12" s="1"/>
  <c r="P105" i="12"/>
  <c r="T104" i="12"/>
  <c r="V104" i="12" s="1"/>
  <c r="P101" i="12"/>
  <c r="T88" i="12"/>
  <c r="V88" i="12" s="1"/>
  <c r="P82" i="12"/>
  <c r="T81" i="12"/>
  <c r="V81" i="12" s="1"/>
  <c r="P78" i="12"/>
  <c r="T77" i="12"/>
  <c r="P62" i="12"/>
  <c r="O1070" i="12"/>
  <c r="P1065" i="12"/>
  <c r="T1063" i="12"/>
  <c r="V1063" i="12" s="1"/>
  <c r="O1043" i="12"/>
  <c r="P1018" i="12"/>
  <c r="T1016" i="12"/>
  <c r="P972" i="12"/>
  <c r="T886" i="12"/>
  <c r="T864" i="12"/>
  <c r="V864" i="12" s="1"/>
  <c r="O861" i="12"/>
  <c r="P857" i="12"/>
  <c r="T855" i="12"/>
  <c r="V855" i="12" s="1"/>
  <c r="T838" i="12"/>
  <c r="V838" i="12" s="1"/>
  <c r="O831" i="12"/>
  <c r="T812" i="12"/>
  <c r="AI812" i="12" s="1"/>
  <c r="AN812" i="12" s="1"/>
  <c r="P806" i="12"/>
  <c r="T786" i="12"/>
  <c r="V786" i="12" s="1"/>
  <c r="O779" i="12"/>
  <c r="O758" i="12"/>
  <c r="P753" i="12"/>
  <c r="P732" i="12"/>
  <c r="O726" i="12"/>
  <c r="O706" i="12"/>
  <c r="O700" i="12"/>
  <c r="T677" i="12"/>
  <c r="V677" i="12" s="1"/>
  <c r="P660" i="12"/>
  <c r="T655" i="12"/>
  <c r="V655" i="12" s="1"/>
  <c r="P651" i="12"/>
  <c r="O634" i="12"/>
  <c r="P626" i="12"/>
  <c r="T622" i="12"/>
  <c r="V622" i="12" s="1"/>
  <c r="T596" i="12"/>
  <c r="O582" i="12"/>
  <c r="O573" i="12"/>
  <c r="T570" i="12"/>
  <c r="V570" i="12" s="1"/>
  <c r="P556" i="12"/>
  <c r="T549" i="12"/>
  <c r="V549" i="12" s="1"/>
  <c r="O526" i="12"/>
  <c r="P522" i="12"/>
  <c r="T520" i="12"/>
  <c r="V520" i="12" s="1"/>
  <c r="P499" i="12"/>
  <c r="O498" i="12"/>
  <c r="P472" i="12"/>
  <c r="O471" i="12"/>
  <c r="P452" i="12"/>
  <c r="P445" i="12"/>
  <c r="O444" i="12"/>
  <c r="T426" i="12"/>
  <c r="P422" i="12"/>
  <c r="P418" i="12"/>
  <c r="O417" i="12"/>
  <c r="T396" i="12"/>
  <c r="V396" i="12" s="1"/>
  <c r="P395" i="12"/>
  <c r="P391" i="12"/>
  <c r="O390" i="12"/>
  <c r="T368" i="12"/>
  <c r="V368" i="12" s="1"/>
  <c r="T364" i="12"/>
  <c r="V364" i="12" s="1"/>
  <c r="P363" i="12"/>
  <c r="O348" i="12"/>
  <c r="O340" i="12"/>
  <c r="P335" i="12"/>
  <c r="P318" i="12"/>
  <c r="O317" i="12"/>
  <c r="T291" i="12"/>
  <c r="V291" i="12" s="1"/>
  <c r="T290" i="12"/>
  <c r="V290" i="12" s="1"/>
  <c r="O285" i="12"/>
  <c r="P284" i="12"/>
  <c r="O266" i="12"/>
  <c r="P265" i="12"/>
  <c r="T263" i="12"/>
  <c r="O258" i="12"/>
  <c r="P257" i="12"/>
  <c r="O236" i="12"/>
  <c r="P235" i="12"/>
  <c r="T233" i="12"/>
  <c r="V233" i="12" s="1"/>
  <c r="T214" i="12"/>
  <c r="V214" i="12" s="1"/>
  <c r="P211" i="12"/>
  <c r="T210" i="12"/>
  <c r="P207" i="12"/>
  <c r="T206" i="12"/>
  <c r="V206" i="12" s="1"/>
  <c r="P188" i="12"/>
  <c r="T187" i="12"/>
  <c r="P184" i="12"/>
  <c r="T183" i="12"/>
  <c r="V183" i="12" s="1"/>
  <c r="P180" i="12"/>
  <c r="T179" i="12"/>
  <c r="V179" i="12" s="1"/>
  <c r="P161" i="12"/>
  <c r="T160" i="12"/>
  <c r="P157" i="12"/>
  <c r="T156" i="12"/>
  <c r="P153" i="12"/>
  <c r="T140" i="12"/>
  <c r="V140" i="12" s="1"/>
  <c r="P134" i="12"/>
  <c r="T133" i="12"/>
  <c r="P130" i="12"/>
  <c r="T129" i="12"/>
  <c r="P114" i="12"/>
  <c r="T110" i="12"/>
  <c r="P107" i="12"/>
  <c r="T106" i="12"/>
  <c r="V106" i="12" s="1"/>
  <c r="P103" i="12"/>
  <c r="T102" i="12"/>
  <c r="V102" i="12" s="1"/>
  <c r="P84" i="12"/>
  <c r="T83" i="12"/>
  <c r="P80" i="12"/>
  <c r="T79" i="12"/>
  <c r="P76" i="12"/>
  <c r="T75" i="12"/>
  <c r="V75" i="12" s="1"/>
  <c r="P1038" i="12"/>
  <c r="T936" i="12"/>
  <c r="P920" i="12"/>
  <c r="P909" i="12"/>
  <c r="O894" i="12"/>
  <c r="T785" i="12"/>
  <c r="O777" i="12"/>
  <c r="T732" i="12"/>
  <c r="V732" i="12" s="1"/>
  <c r="P706" i="12"/>
  <c r="T628" i="12"/>
  <c r="V628" i="12" s="1"/>
  <c r="AL628" i="12" s="1"/>
  <c r="O626" i="12"/>
  <c r="P624" i="12"/>
  <c r="P622" i="12"/>
  <c r="T569" i="12"/>
  <c r="O556" i="12"/>
  <c r="P551" i="12"/>
  <c r="P549" i="12"/>
  <c r="O499" i="12"/>
  <c r="P470" i="12"/>
  <c r="P466" i="12"/>
  <c r="P443" i="12"/>
  <c r="P439" i="12"/>
  <c r="O388" i="12"/>
  <c r="T337" i="12"/>
  <c r="V337" i="12" s="1"/>
  <c r="O284" i="12"/>
  <c r="P264" i="12"/>
  <c r="T262" i="12"/>
  <c r="P258" i="12"/>
  <c r="O235" i="12"/>
  <c r="O213" i="12"/>
  <c r="O212" i="12"/>
  <c r="O211" i="12"/>
  <c r="P185" i="12"/>
  <c r="T157" i="12"/>
  <c r="V157" i="12" s="1"/>
  <c r="O136" i="12"/>
  <c r="O135" i="12"/>
  <c r="O134" i="12"/>
  <c r="P108" i="12"/>
  <c r="T80" i="12"/>
  <c r="V80" i="12" s="1"/>
  <c r="O62" i="12"/>
  <c r="T994" i="12"/>
  <c r="V994" i="12" s="1"/>
  <c r="T989" i="12"/>
  <c r="V989" i="12" s="1"/>
  <c r="T961" i="12"/>
  <c r="P938" i="12"/>
  <c r="O911" i="12"/>
  <c r="T832" i="12"/>
  <c r="T805" i="12"/>
  <c r="V805" i="12" s="1"/>
  <c r="O785" i="12"/>
  <c r="P752" i="12"/>
  <c r="O704" i="12"/>
  <c r="O679" i="12"/>
  <c r="T660" i="12"/>
  <c r="V660" i="12" s="1"/>
  <c r="O604" i="12"/>
  <c r="P599" i="12"/>
  <c r="T597" i="12"/>
  <c r="V597" i="12" s="1"/>
  <c r="T595" i="12"/>
  <c r="V595" i="12" s="1"/>
  <c r="O569" i="12"/>
  <c r="P526" i="12"/>
  <c r="T522" i="12"/>
  <c r="V522" i="12" s="1"/>
  <c r="T493" i="12"/>
  <c r="V493" i="12" s="1"/>
  <c r="T391" i="12"/>
  <c r="V391" i="12" s="1"/>
  <c r="P362" i="12"/>
  <c r="P317" i="12"/>
  <c r="P291" i="12"/>
  <c r="T289" i="12"/>
  <c r="V289" i="12" s="1"/>
  <c r="P285" i="12"/>
  <c r="T265" i="12"/>
  <c r="V265" i="12" s="1"/>
  <c r="P259" i="12"/>
  <c r="T240" i="12"/>
  <c r="V240" i="12" s="1"/>
  <c r="P236" i="12"/>
  <c r="T207" i="12"/>
  <c r="V207" i="12" s="1"/>
  <c r="O186" i="12"/>
  <c r="O185" i="12"/>
  <c r="O184" i="12"/>
  <c r="P158" i="12"/>
  <c r="T130" i="12"/>
  <c r="V130" i="12" s="1"/>
  <c r="O109" i="12"/>
  <c r="O108" i="12"/>
  <c r="O107" i="12"/>
  <c r="P81" i="12"/>
  <c r="O1065" i="12"/>
  <c r="T972" i="12"/>
  <c r="V972" i="12" s="1"/>
  <c r="AL972" i="12" s="1"/>
  <c r="AQ972" i="12" s="1"/>
  <c r="O938" i="12"/>
  <c r="P888" i="12"/>
  <c r="P861" i="12"/>
  <c r="T857" i="12"/>
  <c r="V857" i="12" s="1"/>
  <c r="T836" i="12"/>
  <c r="V836" i="12" s="1"/>
  <c r="O834" i="12"/>
  <c r="P832" i="12"/>
  <c r="P830" i="12"/>
  <c r="T809" i="12"/>
  <c r="O752" i="12"/>
  <c r="P699" i="12"/>
  <c r="O681" i="12"/>
  <c r="P652" i="12"/>
  <c r="T650" i="12"/>
  <c r="V650" i="12" s="1"/>
  <c r="P630" i="12"/>
  <c r="O599" i="12"/>
  <c r="P595" i="12"/>
  <c r="P582" i="12"/>
  <c r="P517" i="12"/>
  <c r="P497" i="12"/>
  <c r="P493" i="12"/>
  <c r="O421" i="12"/>
  <c r="P417" i="12"/>
  <c r="T400" i="12"/>
  <c r="V400" i="12" s="1"/>
  <c r="T395" i="12"/>
  <c r="O391" i="12"/>
  <c r="O315" i="12"/>
  <c r="O313" i="12"/>
  <c r="O311" i="12"/>
  <c r="P286" i="12"/>
  <c r="T266" i="12"/>
  <c r="V266" i="12" s="1"/>
  <c r="O259" i="12"/>
  <c r="P237" i="12"/>
  <c r="P208" i="12"/>
  <c r="T180" i="12"/>
  <c r="V180" i="12" s="1"/>
  <c r="O159" i="12"/>
  <c r="O158" i="12"/>
  <c r="O157" i="12"/>
  <c r="P131" i="12"/>
  <c r="T103" i="12"/>
  <c r="V103" i="12" s="1"/>
  <c r="AL103" i="12" s="1"/>
  <c r="AQ103" i="12" s="1"/>
  <c r="O82" i="12"/>
  <c r="O81" i="12"/>
  <c r="O80" i="12"/>
  <c r="P1091" i="12"/>
  <c r="P990" i="12"/>
  <c r="T934" i="12"/>
  <c r="V934" i="12" s="1"/>
  <c r="P915" i="12"/>
  <c r="P907" i="12"/>
  <c r="O881" i="12"/>
  <c r="P860" i="12"/>
  <c r="T858" i="12"/>
  <c r="V858" i="12" s="1"/>
  <c r="O835" i="12"/>
  <c r="T831" i="12"/>
  <c r="V831" i="12" s="1"/>
  <c r="O808" i="12"/>
  <c r="O806" i="12"/>
  <c r="T759" i="12"/>
  <c r="V759" i="12" s="1"/>
  <c r="O738" i="12"/>
  <c r="O680" i="12"/>
  <c r="P676" i="12"/>
  <c r="T634" i="12"/>
  <c r="O600" i="12"/>
  <c r="T576" i="12"/>
  <c r="V576" i="12" s="1"/>
  <c r="T543" i="12"/>
  <c r="V543" i="12" s="1"/>
  <c r="O525" i="12"/>
  <c r="O496" i="12"/>
  <c r="O494" i="12"/>
  <c r="O492" i="12"/>
  <c r="O472" i="12"/>
  <c r="T452" i="12"/>
  <c r="V452" i="12" s="1"/>
  <c r="O445" i="12"/>
  <c r="P348" i="12"/>
  <c r="P316" i="12"/>
  <c r="P312" i="12"/>
  <c r="T284" i="12"/>
  <c r="O270" i="12"/>
  <c r="O261" i="12"/>
  <c r="T258" i="12"/>
  <c r="V258" i="12" s="1"/>
  <c r="P244" i="12"/>
  <c r="T235" i="12"/>
  <c r="V235" i="12" s="1"/>
  <c r="P218" i="12"/>
  <c r="T211" i="12"/>
  <c r="V211" i="12" s="1"/>
  <c r="AL211" i="12" s="1"/>
  <c r="AQ211" i="12" s="1"/>
  <c r="O205" i="12"/>
  <c r="O192" i="12"/>
  <c r="O188" i="12"/>
  <c r="P162" i="12"/>
  <c r="T134" i="12"/>
  <c r="V134" i="12" s="1"/>
  <c r="O128" i="12"/>
  <c r="O127" i="12"/>
  <c r="O114" i="12"/>
  <c r="P88" i="12"/>
  <c r="T1097" i="12"/>
  <c r="V1097" i="12" s="1"/>
  <c r="O1091" i="12"/>
  <c r="P963" i="12"/>
  <c r="O946" i="12"/>
  <c r="T913" i="12"/>
  <c r="V913" i="12" s="1"/>
  <c r="T784" i="12"/>
  <c r="P779" i="12"/>
  <c r="T755" i="12"/>
  <c r="V755" i="12" s="1"/>
  <c r="P733" i="12"/>
  <c r="O725" i="12"/>
  <c r="T712" i="12"/>
  <c r="V712" i="12" s="1"/>
  <c r="P578" i="12"/>
  <c r="O572" i="12"/>
  <c r="T523" i="12"/>
  <c r="O469" i="12"/>
  <c r="T422" i="12"/>
  <c r="P368" i="12"/>
  <c r="T348" i="12"/>
  <c r="V348" i="12" s="1"/>
  <c r="P343" i="12"/>
  <c r="P336" i="12"/>
  <c r="P287" i="12"/>
  <c r="T285" i="12"/>
  <c r="T283" i="12"/>
  <c r="V283" i="12" s="1"/>
  <c r="O257" i="12"/>
  <c r="O231" i="12"/>
  <c r="O155" i="12"/>
  <c r="P127" i="12"/>
  <c r="T107" i="12"/>
  <c r="V107" i="12" s="1"/>
  <c r="O104" i="12"/>
  <c r="O84" i="12"/>
  <c r="O1097" i="12"/>
  <c r="O1012" i="12"/>
  <c r="T909" i="12"/>
  <c r="V909" i="12" s="1"/>
  <c r="T890" i="12"/>
  <c r="P784" i="12"/>
  <c r="T676" i="12"/>
  <c r="V676" i="12" s="1"/>
  <c r="O654" i="12"/>
  <c r="O545" i="12"/>
  <c r="P471" i="12"/>
  <c r="O448" i="12"/>
  <c r="P416" i="12"/>
  <c r="P389" i="12"/>
  <c r="O361" i="12"/>
  <c r="O287" i="12"/>
  <c r="P283" i="12"/>
  <c r="P270" i="12"/>
  <c r="O208" i="12"/>
  <c r="O166" i="12"/>
  <c r="P135" i="12"/>
  <c r="O76" i="12"/>
  <c r="O1018" i="12"/>
  <c r="O992" i="12"/>
  <c r="P965" i="12"/>
  <c r="T703" i="12"/>
  <c r="O673" i="12"/>
  <c r="T651" i="12"/>
  <c r="T608" i="12"/>
  <c r="V608" i="12" s="1"/>
  <c r="P552" i="12"/>
  <c r="T547" i="12"/>
  <c r="V547" i="12" s="1"/>
  <c r="P525" i="12"/>
  <c r="P498" i="12"/>
  <c r="T466" i="12"/>
  <c r="T445" i="12"/>
  <c r="V445" i="12" s="1"/>
  <c r="T418" i="12"/>
  <c r="O394" i="12"/>
  <c r="O363" i="12"/>
  <c r="O265" i="12"/>
  <c r="O237" i="12"/>
  <c r="T218" i="12"/>
  <c r="V218" i="12" s="1"/>
  <c r="T188" i="12"/>
  <c r="O180" i="12"/>
  <c r="O130" i="12"/>
  <c r="O105" i="12"/>
  <c r="O88" i="12"/>
  <c r="P77" i="12"/>
  <c r="O1072" i="12"/>
  <c r="O937" i="12"/>
  <c r="P934" i="12"/>
  <c r="T894" i="12"/>
  <c r="AI894" i="12" s="1"/>
  <c r="AN894" i="12" s="1"/>
  <c r="O860" i="12"/>
  <c r="T782" i="12"/>
  <c r="V782" i="12" s="1"/>
  <c r="O764" i="12"/>
  <c r="O753" i="12"/>
  <c r="O731" i="12"/>
  <c r="P707" i="12"/>
  <c r="P680" i="12"/>
  <c r="T674" i="12"/>
  <c r="P625" i="12"/>
  <c r="O598" i="12"/>
  <c r="T472" i="12"/>
  <c r="V472" i="12" s="1"/>
  <c r="T439" i="12"/>
  <c r="V439" i="12" s="1"/>
  <c r="P374" i="12"/>
  <c r="P364" i="12"/>
  <c r="P339" i="12"/>
  <c r="T312" i="12"/>
  <c r="P266" i="12"/>
  <c r="P238" i="12"/>
  <c r="T236" i="12"/>
  <c r="T234" i="12"/>
  <c r="V234" i="12" s="1"/>
  <c r="O207" i="12"/>
  <c r="O182" i="12"/>
  <c r="O162" i="12"/>
  <c r="P154" i="12"/>
  <c r="T114" i="12"/>
  <c r="O103" i="12"/>
  <c r="P1045" i="12"/>
  <c r="T811" i="12"/>
  <c r="V811" i="12" s="1"/>
  <c r="O699" i="12"/>
  <c r="O577" i="12"/>
  <c r="O467" i="12"/>
  <c r="P444" i="12"/>
  <c r="O418" i="12"/>
  <c r="O344" i="12"/>
  <c r="T335" i="12"/>
  <c r="O286" i="12"/>
  <c r="O238" i="12"/>
  <c r="T232" i="12"/>
  <c r="V232" i="12" s="1"/>
  <c r="O153" i="12"/>
  <c r="T1089" i="12"/>
  <c r="O993" i="12"/>
  <c r="P811" i="12"/>
  <c r="P778" i="12"/>
  <c r="O625" i="12"/>
  <c r="T369" i="12"/>
  <c r="V369" i="12" s="1"/>
  <c r="T341" i="12"/>
  <c r="V341" i="12" s="1"/>
  <c r="T318" i="12"/>
  <c r="T264" i="12"/>
  <c r="P104" i="12"/>
  <c r="P1092" i="12"/>
  <c r="T816" i="12"/>
  <c r="V816" i="12" s="1"/>
  <c r="O804" i="12"/>
  <c r="T758" i="12"/>
  <c r="V758" i="12" s="1"/>
  <c r="P751" i="12"/>
  <c r="T731" i="12"/>
  <c r="V731" i="12" s="1"/>
  <c r="P725" i="12"/>
  <c r="P705" i="12"/>
  <c r="T678" i="12"/>
  <c r="V678" i="12" s="1"/>
  <c r="O546" i="12"/>
  <c r="P543" i="12"/>
  <c r="O318" i="12"/>
  <c r="P192" i="12"/>
  <c r="P181" i="12"/>
  <c r="O154" i="12"/>
  <c r="O131" i="12"/>
  <c r="O77" i="12"/>
  <c r="O1066" i="12"/>
  <c r="P805" i="12"/>
  <c r="P759" i="12"/>
  <c r="P726" i="12"/>
  <c r="O415" i="12"/>
  <c r="O367" i="12"/>
  <c r="P344" i="12"/>
  <c r="M41" i="11"/>
  <c r="M49" i="11"/>
  <c r="M57" i="11"/>
  <c r="N42" i="11"/>
  <c r="N50" i="11"/>
  <c r="N58" i="11"/>
  <c r="O43" i="11"/>
  <c r="O51" i="11"/>
  <c r="P36" i="11"/>
  <c r="P44" i="11"/>
  <c r="P52" i="11"/>
  <c r="R38" i="11"/>
  <c r="R46" i="11"/>
  <c r="R54" i="11"/>
  <c r="U39" i="11"/>
  <c r="U47" i="11"/>
  <c r="U55" i="11"/>
  <c r="AG42" i="11"/>
  <c r="AH42" i="11" s="1"/>
  <c r="AI42" i="11" s="1"/>
  <c r="AG50" i="11"/>
  <c r="AH50" i="11" s="1"/>
  <c r="AI50" i="11" s="1"/>
  <c r="AG58" i="11"/>
  <c r="AH58" i="11" s="1"/>
  <c r="AI58" i="11" s="1"/>
  <c r="M61" i="11"/>
  <c r="U61" i="11" s="1"/>
  <c r="N63" i="11"/>
  <c r="Z63" i="11" s="1"/>
  <c r="O64" i="11"/>
  <c r="R65" i="11"/>
  <c r="T65" i="11" s="1"/>
  <c r="O69" i="11"/>
  <c r="O70" i="11"/>
  <c r="N71" i="11"/>
  <c r="R74" i="11"/>
  <c r="P75" i="11"/>
  <c r="O76" i="11"/>
  <c r="N77" i="11"/>
  <c r="Z77" i="11" s="1"/>
  <c r="M78" i="11"/>
  <c r="U78" i="11" s="1"/>
  <c r="G80" i="11"/>
  <c r="I80" i="11" s="1"/>
  <c r="R82" i="11"/>
  <c r="P83" i="11"/>
  <c r="P86" i="11"/>
  <c r="R87" i="11"/>
  <c r="T87" i="11" s="1"/>
  <c r="N91" i="11"/>
  <c r="Z91" i="11" s="1"/>
  <c r="O95" i="11"/>
  <c r="O96" i="11"/>
  <c r="P97" i="11"/>
  <c r="S99" i="11"/>
  <c r="AA99" i="11" s="1"/>
  <c r="R100" i="11"/>
  <c r="T100" i="11" s="1"/>
  <c r="R101" i="11"/>
  <c r="P102" i="11"/>
  <c r="P103" i="11"/>
  <c r="Q103" i="11" s="1"/>
  <c r="O104" i="11"/>
  <c r="O105" i="11"/>
  <c r="N106" i="11"/>
  <c r="Z106" i="11" s="1"/>
  <c r="N107" i="11"/>
  <c r="Z107" i="11" s="1"/>
  <c r="M108" i="11"/>
  <c r="U108" i="11" s="1"/>
  <c r="M111" i="11"/>
  <c r="U111" i="11" s="1"/>
  <c r="R114" i="11"/>
  <c r="T114" i="11" s="1"/>
  <c r="N118" i="11"/>
  <c r="Z118" i="11" s="1"/>
  <c r="O122" i="11"/>
  <c r="O123" i="11"/>
  <c r="O124" i="11"/>
  <c r="N125" i="11"/>
  <c r="Z125" i="11" s="1"/>
  <c r="N126" i="11"/>
  <c r="Z126" i="11" s="1"/>
  <c r="M127" i="11"/>
  <c r="U127" i="11" s="1"/>
  <c r="M128" i="11"/>
  <c r="U128" i="11" s="1"/>
  <c r="N140" i="11"/>
  <c r="Z140" i="11" s="1"/>
  <c r="O144" i="11"/>
  <c r="R145" i="11"/>
  <c r="P146" i="11"/>
  <c r="R150" i="11"/>
  <c r="P151" i="11"/>
  <c r="O152" i="11"/>
  <c r="N153" i="11"/>
  <c r="M154" i="11"/>
  <c r="U154" i="11" s="1"/>
  <c r="G156" i="11"/>
  <c r="I156" i="11" s="1"/>
  <c r="R158" i="11"/>
  <c r="R161" i="11"/>
  <c r="R162" i="11"/>
  <c r="T162" i="11" s="1"/>
  <c r="N166" i="11"/>
  <c r="Z166" i="11" s="1"/>
  <c r="O170" i="11"/>
  <c r="O171" i="11"/>
  <c r="P172" i="11"/>
  <c r="S174" i="11"/>
  <c r="AA174" i="11" s="1"/>
  <c r="R175" i="11"/>
  <c r="T175" i="11" s="1"/>
  <c r="R176" i="11"/>
  <c r="P177" i="11"/>
  <c r="P178" i="11"/>
  <c r="O179" i="11"/>
  <c r="O180" i="11"/>
  <c r="N181" i="11"/>
  <c r="Z181" i="11" s="1"/>
  <c r="N182" i="11"/>
  <c r="Z182" i="11" s="1"/>
  <c r="N183" i="11"/>
  <c r="Z183" i="11" s="1"/>
  <c r="O186" i="11"/>
  <c r="P187" i="11"/>
  <c r="O190" i="11"/>
  <c r="R191" i="11"/>
  <c r="P192" i="11"/>
  <c r="G195" i="11"/>
  <c r="I195" i="11" s="1"/>
  <c r="P196" i="11"/>
  <c r="R202" i="11"/>
  <c r="P203" i="11"/>
  <c r="R204" i="11"/>
  <c r="R205" i="11"/>
  <c r="R206" i="11"/>
  <c r="R207" i="11"/>
  <c r="P208" i="11"/>
  <c r="Q208" i="11" s="1"/>
  <c r="X208" i="11" s="1"/>
  <c r="O213" i="11"/>
  <c r="N218" i="11"/>
  <c r="Z218" i="11" s="1"/>
  <c r="N224" i="11"/>
  <c r="Z224" i="11" s="1"/>
  <c r="N225" i="11"/>
  <c r="Z225" i="11" s="1"/>
  <c r="P226" i="11"/>
  <c r="R227" i="11"/>
  <c r="T227" i="11" s="1"/>
  <c r="M230" i="11"/>
  <c r="U230" i="11" s="1"/>
  <c r="N231" i="11"/>
  <c r="Z231" i="11" s="1"/>
  <c r="R232" i="11"/>
  <c r="AL219" i="11"/>
  <c r="O236" i="11"/>
  <c r="AK238" i="11"/>
  <c r="AG238" i="11"/>
  <c r="AH238" i="11" s="1"/>
  <c r="AI238" i="11" s="1"/>
  <c r="R241" i="11"/>
  <c r="R246" i="11"/>
  <c r="G248" i="11"/>
  <c r="I248" i="11" s="1"/>
  <c r="AL248" i="11" s="1"/>
  <c r="O249" i="11"/>
  <c r="M254" i="11"/>
  <c r="U254" i="11" s="1"/>
  <c r="M255" i="11"/>
  <c r="U255" i="11" s="1"/>
  <c r="O256" i="11"/>
  <c r="O257" i="11"/>
  <c r="N265" i="11"/>
  <c r="R266" i="11"/>
  <c r="T266" i="11" s="1"/>
  <c r="O268" i="11"/>
  <c r="R269" i="11"/>
  <c r="T269" i="11" s="1"/>
  <c r="P272" i="11"/>
  <c r="O287" i="11"/>
  <c r="G294" i="11"/>
  <c r="I294" i="11" s="1"/>
  <c r="R297" i="11"/>
  <c r="G299" i="11"/>
  <c r="I299" i="11" s="1"/>
  <c r="N300" i="11"/>
  <c r="Z300" i="11" s="1"/>
  <c r="N301" i="11"/>
  <c r="R302" i="11"/>
  <c r="R303" i="11"/>
  <c r="G307" i="11"/>
  <c r="I307" i="11" s="1"/>
  <c r="N308" i="11"/>
  <c r="Z308" i="11" s="1"/>
  <c r="O311" i="11"/>
  <c r="R323" i="11"/>
  <c r="M327" i="11"/>
  <c r="U327" i="11" s="1"/>
  <c r="O328" i="11"/>
  <c r="O329" i="11"/>
  <c r="P330" i="11"/>
  <c r="P331" i="11"/>
  <c r="R332" i="11"/>
  <c r="T332" i="11" s="1"/>
  <c r="G337" i="11"/>
  <c r="I337" i="11" s="1"/>
  <c r="N340" i="11"/>
  <c r="R344" i="11"/>
  <c r="T344" i="11" s="1"/>
  <c r="N347" i="11"/>
  <c r="Z347" i="11" s="1"/>
  <c r="G350" i="11"/>
  <c r="I350" i="11" s="1"/>
  <c r="N351" i="11"/>
  <c r="Z351" i="11" s="1"/>
  <c r="N352" i="11"/>
  <c r="Z352" i="11" s="1"/>
  <c r="O353" i="11"/>
  <c r="O354" i="11"/>
  <c r="P355" i="11"/>
  <c r="R356" i="11"/>
  <c r="T356" i="11" s="1"/>
  <c r="G361" i="11"/>
  <c r="I361" i="11" s="1"/>
  <c r="AL361" i="11" s="1"/>
  <c r="O365" i="11"/>
  <c r="R366" i="11"/>
  <c r="T366" i="11" s="1"/>
  <c r="O368" i="11"/>
  <c r="P369" i="11"/>
  <c r="P372" i="11"/>
  <c r="M376" i="11"/>
  <c r="U376" i="11" s="1"/>
  <c r="N377" i="11"/>
  <c r="Z377" i="11" s="1"/>
  <c r="P378" i="11"/>
  <c r="Q378" i="11" s="1"/>
  <c r="P379" i="11"/>
  <c r="Q379" i="11" s="1"/>
  <c r="X379" i="11" s="1"/>
  <c r="AC379" i="11" s="1"/>
  <c r="S380" i="11"/>
  <c r="AA380" i="11" s="1"/>
  <c r="M386" i="11"/>
  <c r="U386" i="11" s="1"/>
  <c r="R392" i="11"/>
  <c r="G394" i="11"/>
  <c r="I394" i="11" s="1"/>
  <c r="R397" i="11"/>
  <c r="M400" i="11"/>
  <c r="U400" i="11" s="1"/>
  <c r="N401" i="11"/>
  <c r="Z401" i="11" s="1"/>
  <c r="R402" i="11"/>
  <c r="T402" i="11" s="1"/>
  <c r="M405" i="11"/>
  <c r="U405" i="11" s="1"/>
  <c r="P406" i="11"/>
  <c r="R407" i="11"/>
  <c r="R414" i="11"/>
  <c r="T414" i="11" s="1"/>
  <c r="N416" i="11"/>
  <c r="Z416" i="11" s="1"/>
  <c r="P421" i="11"/>
  <c r="N426" i="11"/>
  <c r="Z426" i="11" s="1"/>
  <c r="P429" i="11"/>
  <c r="Q429" i="11" s="1"/>
  <c r="V429" i="11" s="1"/>
  <c r="Y429" i="11" s="1"/>
  <c r="G431" i="11"/>
  <c r="I431" i="11" s="1"/>
  <c r="M436" i="11"/>
  <c r="U436" i="11" s="1"/>
  <c r="R439" i="11"/>
  <c r="T439" i="11" s="1"/>
  <c r="N441" i="11"/>
  <c r="Z441" i="11" s="1"/>
  <c r="P446" i="11"/>
  <c r="M451" i="11"/>
  <c r="U451" i="11" s="1"/>
  <c r="O452" i="11"/>
  <c r="AG454" i="11"/>
  <c r="AH454" i="11" s="1"/>
  <c r="AI454" i="11" s="1"/>
  <c r="G454" i="11"/>
  <c r="I454" i="11" s="1"/>
  <c r="O455" i="11"/>
  <c r="P456" i="11"/>
  <c r="O462" i="11"/>
  <c r="P465" i="11"/>
  <c r="P473" i="11"/>
  <c r="R477" i="11"/>
  <c r="T477" i="11" s="1"/>
  <c r="O479" i="11"/>
  <c r="G481" i="11"/>
  <c r="I481" i="11" s="1"/>
  <c r="M486" i="11"/>
  <c r="U486" i="11" s="1"/>
  <c r="N489" i="11"/>
  <c r="P494" i="11"/>
  <c r="O499" i="11"/>
  <c r="O500" i="11"/>
  <c r="R501" i="11"/>
  <c r="R502" i="11"/>
  <c r="T502" i="11" s="1"/>
  <c r="O507" i="11"/>
  <c r="O508" i="11"/>
  <c r="P511" i="11"/>
  <c r="N516" i="11"/>
  <c r="R519" i="11"/>
  <c r="T519" i="11" s="1"/>
  <c r="R522" i="11"/>
  <c r="T522" i="11" s="1"/>
  <c r="N524" i="11"/>
  <c r="Z524" i="11" s="1"/>
  <c r="R525" i="11"/>
  <c r="T525" i="11" s="1"/>
  <c r="N528" i="11"/>
  <c r="Z528" i="11" s="1"/>
  <c r="R529" i="11"/>
  <c r="T529" i="11" s="1"/>
  <c r="N532" i="11"/>
  <c r="Z532" i="11" s="1"/>
  <c r="R533" i="11"/>
  <c r="T533" i="11" s="1"/>
  <c r="R539" i="11"/>
  <c r="AK544" i="11"/>
  <c r="G544" i="11"/>
  <c r="I544" i="11" s="1"/>
  <c r="O549" i="11"/>
  <c r="P550" i="11"/>
  <c r="N553" i="11"/>
  <c r="Z553" i="11" s="1"/>
  <c r="R556" i="11"/>
  <c r="T556" i="11" s="1"/>
  <c r="M558" i="11"/>
  <c r="U558" i="11" s="1"/>
  <c r="AK562" i="11"/>
  <c r="AG562" i="11"/>
  <c r="AH562" i="11" s="1"/>
  <c r="AI562" i="11" s="1"/>
  <c r="R565" i="11"/>
  <c r="T565" i="11" s="1"/>
  <c r="O569" i="11"/>
  <c r="R570" i="11"/>
  <c r="T570" i="11" s="1"/>
  <c r="N572" i="11"/>
  <c r="Z572" i="11" s="1"/>
  <c r="O575" i="11"/>
  <c r="R578" i="11"/>
  <c r="T578" i="11" s="1"/>
  <c r="N586" i="11"/>
  <c r="Z586" i="11" s="1"/>
  <c r="R588" i="11"/>
  <c r="N590" i="11"/>
  <c r="O594" i="11"/>
  <c r="P599" i="11"/>
  <c r="P603" i="11"/>
  <c r="P607" i="11"/>
  <c r="R612" i="11"/>
  <c r="R614" i="11"/>
  <c r="R616" i="11"/>
  <c r="AK622" i="11"/>
  <c r="G622" i="11"/>
  <c r="I622" i="11" s="1"/>
  <c r="AL622" i="11" s="1"/>
  <c r="G624" i="11"/>
  <c r="I624" i="11" s="1"/>
  <c r="N627" i="11"/>
  <c r="Z627" i="11" s="1"/>
  <c r="N632" i="11"/>
  <c r="Z632" i="11" s="1"/>
  <c r="N639" i="11"/>
  <c r="O643" i="11"/>
  <c r="R648" i="11"/>
  <c r="T648" i="11" s="1"/>
  <c r="N650" i="11"/>
  <c r="Z650" i="11" s="1"/>
  <c r="R653" i="11"/>
  <c r="R656" i="11"/>
  <c r="T656" i="11" s="1"/>
  <c r="N658" i="11"/>
  <c r="Z658" i="11" s="1"/>
  <c r="AK662" i="11"/>
  <c r="G662" i="11"/>
  <c r="I662" i="11" s="1"/>
  <c r="R665" i="11"/>
  <c r="N667" i="11"/>
  <c r="Z667" i="11" s="1"/>
  <c r="R675" i="11"/>
  <c r="T675" i="11" s="1"/>
  <c r="G677" i="11"/>
  <c r="I677" i="11" s="1"/>
  <c r="O680" i="11"/>
  <c r="M682" i="11"/>
  <c r="U682" i="11" s="1"/>
  <c r="R683" i="11"/>
  <c r="T683" i="11" s="1"/>
  <c r="O689" i="11"/>
  <c r="O697" i="11"/>
  <c r="O701" i="11"/>
  <c r="O705" i="11"/>
  <c r="AG725" i="11"/>
  <c r="AH725" i="11" s="1"/>
  <c r="AI725" i="11" s="1"/>
  <c r="G725" i="11"/>
  <c r="I725" i="11" s="1"/>
  <c r="M729" i="11"/>
  <c r="U729" i="11" s="1"/>
  <c r="M733" i="11"/>
  <c r="U733" i="11" s="1"/>
  <c r="R751" i="11"/>
  <c r="T751" i="11" s="1"/>
  <c r="M756" i="11"/>
  <c r="U756" i="11" s="1"/>
  <c r="R762" i="11"/>
  <c r="T762" i="11" s="1"/>
  <c r="AK765" i="11"/>
  <c r="G765" i="11"/>
  <c r="I765" i="11" s="1"/>
  <c r="R770" i="11"/>
  <c r="R777" i="11"/>
  <c r="T777" i="11" s="1"/>
  <c r="P779" i="11"/>
  <c r="R802" i="11"/>
  <c r="T802" i="11" s="1"/>
  <c r="N824" i="11"/>
  <c r="Z824" i="11" s="1"/>
  <c r="N826" i="11"/>
  <c r="Z826" i="11" s="1"/>
  <c r="P828" i="11"/>
  <c r="Q828" i="11" s="1"/>
  <c r="AK846" i="11"/>
  <c r="G846" i="11"/>
  <c r="I846" i="11" s="1"/>
  <c r="O850" i="11"/>
  <c r="P852" i="11"/>
  <c r="O857" i="11"/>
  <c r="R890" i="11"/>
  <c r="AK892" i="11"/>
  <c r="G892" i="11"/>
  <c r="I892" i="11" s="1"/>
  <c r="AL892" i="11" s="1"/>
  <c r="AK894" i="11"/>
  <c r="G894" i="11"/>
  <c r="I894" i="11" s="1"/>
  <c r="N902" i="11"/>
  <c r="Z902" i="11" s="1"/>
  <c r="R904" i="11"/>
  <c r="T904" i="11" s="1"/>
  <c r="O906" i="11"/>
  <c r="P908" i="11"/>
  <c r="N925" i="11"/>
  <c r="Z925" i="11" s="1"/>
  <c r="M932" i="11"/>
  <c r="U932" i="11" s="1"/>
  <c r="R936" i="11"/>
  <c r="T936" i="11" s="1"/>
  <c r="N938" i="11"/>
  <c r="Z938" i="11" s="1"/>
  <c r="N945" i="11"/>
  <c r="Z945" i="11" s="1"/>
  <c r="M950" i="11"/>
  <c r="U950" i="11" s="1"/>
  <c r="R971" i="11"/>
  <c r="T971" i="11" s="1"/>
  <c r="R973" i="11"/>
  <c r="T973" i="11" s="1"/>
  <c r="N983" i="11"/>
  <c r="Z983" i="11" s="1"/>
  <c r="N994" i="11"/>
  <c r="Z994" i="11" s="1"/>
  <c r="R1001" i="11"/>
  <c r="T1001" i="11" s="1"/>
  <c r="P1006" i="11"/>
  <c r="AG392" i="15"/>
  <c r="AH392" i="15" s="1"/>
  <c r="AI392" i="15" s="1"/>
  <c r="G392" i="15"/>
  <c r="I392" i="15" s="1"/>
  <c r="AL392" i="15" s="1"/>
  <c r="AK392" i="15"/>
  <c r="AG407" i="15"/>
  <c r="AH407" i="15" s="1"/>
  <c r="AI407" i="15" s="1"/>
  <c r="G407" i="15"/>
  <c r="I407" i="15" s="1"/>
  <c r="AK802" i="15"/>
  <c r="AG802" i="15"/>
  <c r="AH802" i="15" s="1"/>
  <c r="AI802" i="15" s="1"/>
  <c r="G802" i="15"/>
  <c r="I802" i="15" s="1"/>
  <c r="AK811" i="15"/>
  <c r="G811" i="15"/>
  <c r="I811" i="15" s="1"/>
  <c r="AL811" i="15" s="1"/>
  <c r="AG811" i="15"/>
  <c r="AH811" i="15" s="1"/>
  <c r="AI811" i="15" s="1"/>
  <c r="AK899" i="15"/>
  <c r="G899" i="15"/>
  <c r="I899" i="15" s="1"/>
  <c r="AG899" i="15"/>
  <c r="AH899" i="15" s="1"/>
  <c r="AI899" i="15" s="1"/>
  <c r="AL926" i="15"/>
  <c r="O101" i="12"/>
  <c r="AG157" i="12"/>
  <c r="O181" i="12"/>
  <c r="P212" i="12"/>
  <c r="N266" i="12"/>
  <c r="W266" i="12" s="1"/>
  <c r="AG277" i="12"/>
  <c r="O374" i="12"/>
  <c r="O465" i="12"/>
  <c r="M548" i="12"/>
  <c r="P572" i="12"/>
  <c r="P757" i="12"/>
  <c r="Q80" i="14"/>
  <c r="Q156" i="14"/>
  <c r="AK290" i="11"/>
  <c r="G290" i="11"/>
  <c r="I290" i="11" s="1"/>
  <c r="AG477" i="11"/>
  <c r="AH477" i="11" s="1"/>
  <c r="AI477" i="11" s="1"/>
  <c r="G477" i="11"/>
  <c r="I477" i="11" s="1"/>
  <c r="T605" i="11"/>
  <c r="S605" i="11"/>
  <c r="AA605" i="11" s="1"/>
  <c r="G21" i="15"/>
  <c r="I21" i="15" s="1"/>
  <c r="Y21" i="15"/>
  <c r="Z21" i="15" s="1"/>
  <c r="AA21" i="15" s="1"/>
  <c r="AG58" i="15"/>
  <c r="AH58" i="15" s="1"/>
  <c r="AI58" i="15" s="1"/>
  <c r="G58" i="15"/>
  <c r="I58" i="15" s="1"/>
  <c r="AG172" i="15"/>
  <c r="AH172" i="15" s="1"/>
  <c r="AI172" i="15" s="1"/>
  <c r="G172" i="15"/>
  <c r="I172" i="15" s="1"/>
  <c r="N222" i="11"/>
  <c r="Z222" i="11" s="1"/>
  <c r="AL217" i="11"/>
  <c r="S278" i="11"/>
  <c r="AA278" i="11" s="1"/>
  <c r="S280" i="11"/>
  <c r="AA280" i="11" s="1"/>
  <c r="S282" i="11"/>
  <c r="AA282" i="11" s="1"/>
  <c r="G292" i="11"/>
  <c r="I292" i="11" s="1"/>
  <c r="AL292" i="11" s="1"/>
  <c r="G314" i="11"/>
  <c r="I314" i="11" s="1"/>
  <c r="G320" i="11"/>
  <c r="I320" i="11" s="1"/>
  <c r="G429" i="11"/>
  <c r="I429" i="11" s="1"/>
  <c r="G675" i="11"/>
  <c r="I675" i="11" s="1"/>
  <c r="P692" i="11"/>
  <c r="R698" i="11"/>
  <c r="T698" i="11" s="1"/>
  <c r="AG950" i="11"/>
  <c r="AH950" i="11" s="1"/>
  <c r="AI950" i="11" s="1"/>
  <c r="AK950" i="11"/>
  <c r="Y15" i="15"/>
  <c r="Z15" i="15" s="1"/>
  <c r="AA15" i="15" s="1"/>
  <c r="G15" i="15"/>
  <c r="I15" i="15" s="1"/>
  <c r="G72" i="15"/>
  <c r="I72" i="15" s="1"/>
  <c r="AK526" i="15"/>
  <c r="AG526" i="15"/>
  <c r="AH526" i="15" s="1"/>
  <c r="AI526" i="15" s="1"/>
  <c r="G526" i="15"/>
  <c r="I526" i="15" s="1"/>
  <c r="AL526" i="15" s="1"/>
  <c r="AV228" i="12"/>
  <c r="AW228" i="12" s="1"/>
  <c r="AX228" i="12" s="1"/>
  <c r="AT228" i="12"/>
  <c r="AZ228" i="12" s="1"/>
  <c r="P51" i="11"/>
  <c r="U54" i="11"/>
  <c r="AG57" i="11"/>
  <c r="AH57" i="11" s="1"/>
  <c r="AI57" i="11" s="1"/>
  <c r="P65" i="11"/>
  <c r="P74" i="11"/>
  <c r="M77" i="11"/>
  <c r="U77" i="11" s="1"/>
  <c r="G79" i="11"/>
  <c r="I79" i="11" s="1"/>
  <c r="N97" i="11"/>
  <c r="Z97" i="11" s="1"/>
  <c r="P101" i="11"/>
  <c r="Q101" i="11" s="1"/>
  <c r="R120" i="11"/>
  <c r="T120" i="11" s="1"/>
  <c r="M125" i="11"/>
  <c r="U125" i="11" s="1"/>
  <c r="M126" i="11"/>
  <c r="U126" i="11" s="1"/>
  <c r="P150" i="11"/>
  <c r="P176" i="11"/>
  <c r="M181" i="11"/>
  <c r="U181" i="11" s="1"/>
  <c r="N187" i="11"/>
  <c r="Z187" i="11" s="1"/>
  <c r="P202" i="11"/>
  <c r="Q202" i="11" s="1"/>
  <c r="X202" i="11" s="1"/>
  <c r="P205" i="11"/>
  <c r="P206" i="11"/>
  <c r="P207" i="11"/>
  <c r="G213" i="11"/>
  <c r="I213" i="11" s="1"/>
  <c r="P216" i="11"/>
  <c r="R222" i="11"/>
  <c r="T222" i="11" s="1"/>
  <c r="M224" i="11"/>
  <c r="U224" i="11" s="1"/>
  <c r="M225" i="11"/>
  <c r="U225" i="11" s="1"/>
  <c r="P227" i="11"/>
  <c r="M231" i="11"/>
  <c r="U231" i="11" s="1"/>
  <c r="P258" i="11"/>
  <c r="P266" i="11"/>
  <c r="G297" i="11"/>
  <c r="I297" i="11" s="1"/>
  <c r="M301" i="11"/>
  <c r="U301" i="11" s="1"/>
  <c r="AG398" i="11"/>
  <c r="AH398" i="11" s="1"/>
  <c r="AI398" i="11" s="1"/>
  <c r="AG405" i="11"/>
  <c r="AH405" i="11" s="1"/>
  <c r="AI405" i="11" s="1"/>
  <c r="G405" i="11"/>
  <c r="I405" i="11" s="1"/>
  <c r="P407" i="11"/>
  <c r="P414" i="11"/>
  <c r="P419" i="11"/>
  <c r="G436" i="11"/>
  <c r="I436" i="11" s="1"/>
  <c r="S474" i="11"/>
  <c r="AA474" i="11" s="1"/>
  <c r="P492" i="11"/>
  <c r="P502" i="11"/>
  <c r="Q502" i="11" s="1"/>
  <c r="X502" i="11" s="1"/>
  <c r="AC502" i="11" s="1"/>
  <c r="N514" i="11"/>
  <c r="P565" i="11"/>
  <c r="P570" i="11"/>
  <c r="M575" i="11"/>
  <c r="U575" i="11" s="1"/>
  <c r="P604" i="11"/>
  <c r="M627" i="11"/>
  <c r="U627" i="11" s="1"/>
  <c r="M632" i="11"/>
  <c r="U632" i="11" s="1"/>
  <c r="R644" i="11"/>
  <c r="T644" i="11" s="1"/>
  <c r="S651" i="11"/>
  <c r="AA651" i="11" s="1"/>
  <c r="N670" i="11"/>
  <c r="Z670" i="11" s="1"/>
  <c r="M675" i="11"/>
  <c r="U675" i="11" s="1"/>
  <c r="P683" i="11"/>
  <c r="P707" i="11"/>
  <c r="AG756" i="11"/>
  <c r="AH756" i="11" s="1"/>
  <c r="AI756" i="11" s="1"/>
  <c r="G756" i="11"/>
  <c r="I756" i="11" s="1"/>
  <c r="P783" i="11"/>
  <c r="Q783" i="11" s="1"/>
  <c r="V783" i="11" s="1"/>
  <c r="Y783" i="11" s="1"/>
  <c r="N798" i="11"/>
  <c r="Z798" i="11" s="1"/>
  <c r="P800" i="11"/>
  <c r="M857" i="11"/>
  <c r="U857" i="11" s="1"/>
  <c r="R873" i="11"/>
  <c r="T873" i="11" s="1"/>
  <c r="P899" i="11"/>
  <c r="M906" i="11"/>
  <c r="U906" i="11" s="1"/>
  <c r="G932" i="11"/>
  <c r="I932" i="11" s="1"/>
  <c r="G950" i="11"/>
  <c r="I950" i="11" s="1"/>
  <c r="AL950" i="11" s="1"/>
  <c r="M953" i="11"/>
  <c r="U953" i="11" s="1"/>
  <c r="AG444" i="15"/>
  <c r="AH444" i="15" s="1"/>
  <c r="AI444" i="15" s="1"/>
  <c r="G444" i="15"/>
  <c r="I444" i="15" s="1"/>
  <c r="G18" i="11"/>
  <c r="I18" i="11" s="1"/>
  <c r="G26" i="11"/>
  <c r="I26" i="11" s="1"/>
  <c r="M1098" i="12"/>
  <c r="AF1098" i="12" s="1"/>
  <c r="AI1098" i="12" s="1"/>
  <c r="N1097" i="12"/>
  <c r="W1097" i="12" s="1"/>
  <c r="Q1094" i="12"/>
  <c r="S1094" i="12" s="1"/>
  <c r="AG1092" i="12"/>
  <c r="M1090" i="12"/>
  <c r="AF1090" i="12" s="1"/>
  <c r="N1089" i="12"/>
  <c r="W1089" i="12" s="1"/>
  <c r="AG1076" i="12"/>
  <c r="M1071" i="12"/>
  <c r="N1070" i="12"/>
  <c r="Q1067" i="12"/>
  <c r="AG1065" i="12"/>
  <c r="M1063" i="12"/>
  <c r="AF1063" i="12" s="1"/>
  <c r="AG1046" i="12"/>
  <c r="M1044" i="12"/>
  <c r="AF1044" i="12" s="1"/>
  <c r="N1043" i="12"/>
  <c r="Q1040" i="12"/>
  <c r="AG1038" i="12"/>
  <c r="Q1024" i="12"/>
  <c r="AG1019" i="12"/>
  <c r="M1017" i="12"/>
  <c r="AF1017" i="12" s="1"/>
  <c r="N1016" i="12"/>
  <c r="W1016" i="12" s="1"/>
  <c r="Q1013" i="12"/>
  <c r="AG1011" i="12"/>
  <c r="Q994" i="12"/>
  <c r="AG992" i="12"/>
  <c r="M990" i="12"/>
  <c r="AF990" i="12" s="1"/>
  <c r="N989" i="12"/>
  <c r="Q986" i="12"/>
  <c r="Q967" i="12"/>
  <c r="AG965" i="12"/>
  <c r="M963" i="12"/>
  <c r="N962" i="12"/>
  <c r="W962" i="12" s="1"/>
  <c r="Q959" i="12"/>
  <c r="N946" i="12"/>
  <c r="W946" i="12" s="1"/>
  <c r="Q940" i="12"/>
  <c r="AG938" i="12"/>
  <c r="M936" i="12"/>
  <c r="AF936" i="12" s="1"/>
  <c r="N935" i="12"/>
  <c r="W935" i="12" s="1"/>
  <c r="M920" i="12"/>
  <c r="AF920" i="12" s="1"/>
  <c r="AI920" i="12" s="1"/>
  <c r="AN920" i="12" s="1"/>
  <c r="N916" i="12"/>
  <c r="W916" i="12" s="1"/>
  <c r="Q913" i="12"/>
  <c r="AG911" i="12"/>
  <c r="M909" i="12"/>
  <c r="N908" i="12"/>
  <c r="W908" i="12" s="1"/>
  <c r="M890" i="12"/>
  <c r="AF890" i="12" s="1"/>
  <c r="N889" i="12"/>
  <c r="W889" i="12" s="1"/>
  <c r="Q886" i="12"/>
  <c r="AG884" i="12"/>
  <c r="M882" i="12"/>
  <c r="N881" i="12"/>
  <c r="W881" i="12" s="1"/>
  <c r="AG868" i="12"/>
  <c r="AL868" i="12" s="1"/>
  <c r="M1097" i="12"/>
  <c r="AF1097" i="12" s="1"/>
  <c r="N1096" i="12"/>
  <c r="W1096" i="12" s="1"/>
  <c r="Q1093" i="12"/>
  <c r="AG1091" i="12"/>
  <c r="M1089" i="12"/>
  <c r="AG1072" i="12"/>
  <c r="AN1072" i="12" s="1"/>
  <c r="M1070" i="12"/>
  <c r="AF1070" i="12" s="1"/>
  <c r="N1069" i="12"/>
  <c r="W1069" i="12" s="1"/>
  <c r="Q1066" i="12"/>
  <c r="AG1064" i="12"/>
  <c r="Q1050" i="12"/>
  <c r="AG1045" i="12"/>
  <c r="M1043" i="12"/>
  <c r="AF1043" i="12" s="1"/>
  <c r="N1042" i="12"/>
  <c r="Q1039" i="12"/>
  <c r="AG1037" i="12"/>
  <c r="AI1037" i="12" s="1"/>
  <c r="Q1020" i="12"/>
  <c r="AG1018" i="12"/>
  <c r="M1016" i="12"/>
  <c r="AF1016" i="12" s="1"/>
  <c r="N1015" i="12"/>
  <c r="Q1012" i="12"/>
  <c r="S1012" i="12" s="1"/>
  <c r="Q993" i="12"/>
  <c r="R993" i="12" s="1"/>
  <c r="AG991" i="12"/>
  <c r="M989" i="12"/>
  <c r="AF989" i="12" s="1"/>
  <c r="N988" i="12"/>
  <c r="W988" i="12" s="1"/>
  <c r="Q985" i="12"/>
  <c r="N972" i="12"/>
  <c r="W972" i="12" s="1"/>
  <c r="Q966" i="12"/>
  <c r="AG964" i="12"/>
  <c r="M962" i="12"/>
  <c r="AF962" i="12" s="1"/>
  <c r="AL962" i="12" s="1"/>
  <c r="N961" i="12"/>
  <c r="W961" i="12" s="1"/>
  <c r="M946" i="12"/>
  <c r="N942" i="12"/>
  <c r="W942" i="12" s="1"/>
  <c r="Q939" i="12"/>
  <c r="AG937" i="12"/>
  <c r="M935" i="12"/>
  <c r="AF935" i="12" s="1"/>
  <c r="AI935" i="12" s="1"/>
  <c r="N934" i="12"/>
  <c r="W934" i="12" s="1"/>
  <c r="M916" i="12"/>
  <c r="N915" i="12"/>
  <c r="W915" i="12" s="1"/>
  <c r="Q912" i="12"/>
  <c r="S912" i="12" s="1"/>
  <c r="AG910" i="12"/>
  <c r="M908" i="12"/>
  <c r="AF908" i="12" s="1"/>
  <c r="N907" i="12"/>
  <c r="W907" i="12" s="1"/>
  <c r="AG1098" i="12"/>
  <c r="M1096" i="12"/>
  <c r="AF1096" i="12" s="1"/>
  <c r="N1095" i="12"/>
  <c r="Q1092" i="12"/>
  <c r="AG1090" i="12"/>
  <c r="Q1076" i="12"/>
  <c r="AG1071" i="12"/>
  <c r="M1069" i="12"/>
  <c r="AF1069" i="12" s="1"/>
  <c r="N1068" i="12"/>
  <c r="W1068" i="12" s="1"/>
  <c r="Q1065" i="12"/>
  <c r="AG1063" i="12"/>
  <c r="Q1046" i="12"/>
  <c r="AG1044" i="12"/>
  <c r="M1042" i="12"/>
  <c r="AF1042" i="12" s="1"/>
  <c r="N1041" i="12"/>
  <c r="W1041" i="12" s="1"/>
  <c r="Q1038" i="12"/>
  <c r="Q1019" i="12"/>
  <c r="S1019" i="12" s="1"/>
  <c r="AG1017" i="12"/>
  <c r="M1015" i="12"/>
  <c r="N1014" i="12"/>
  <c r="W1014" i="12" s="1"/>
  <c r="Q1011" i="12"/>
  <c r="S1011" i="12" s="1"/>
  <c r="N998" i="12"/>
  <c r="W998" i="12" s="1"/>
  <c r="Q992" i="12"/>
  <c r="AG990" i="12"/>
  <c r="M988" i="12"/>
  <c r="AF988" i="12" s="1"/>
  <c r="AI988" i="12" s="1"/>
  <c r="AN988" i="12" s="1"/>
  <c r="N987" i="12"/>
  <c r="W987" i="12" s="1"/>
  <c r="M972" i="12"/>
  <c r="AF972" i="12" s="1"/>
  <c r="N968" i="12"/>
  <c r="W968" i="12" s="1"/>
  <c r="Q965" i="12"/>
  <c r="S965" i="12" s="1"/>
  <c r="AG963" i="12"/>
  <c r="M961" i="12"/>
  <c r="AF961" i="12" s="1"/>
  <c r="N960" i="12"/>
  <c r="W960" i="12" s="1"/>
  <c r="M942" i="12"/>
  <c r="AF942" i="12" s="1"/>
  <c r="N941" i="12"/>
  <c r="Q938" i="12"/>
  <c r="AG936" i="12"/>
  <c r="M934" i="12"/>
  <c r="N933" i="12"/>
  <c r="W933" i="12" s="1"/>
  <c r="AG920" i="12"/>
  <c r="M915" i="12"/>
  <c r="AF915" i="12" s="1"/>
  <c r="N914" i="12"/>
  <c r="W914" i="12" s="1"/>
  <c r="Q911" i="12"/>
  <c r="AG909" i="12"/>
  <c r="Q1096" i="12"/>
  <c r="AG1094" i="12"/>
  <c r="M1092" i="12"/>
  <c r="AF1092" i="12" s="1"/>
  <c r="N1091" i="12"/>
  <c r="W1091" i="12" s="1"/>
  <c r="M1076" i="12"/>
  <c r="AF1076" i="12" s="1"/>
  <c r="N1072" i="12"/>
  <c r="W1072" i="12" s="1"/>
  <c r="Q1069" i="12"/>
  <c r="R1069" i="12" s="1"/>
  <c r="AG1067" i="12"/>
  <c r="M1065" i="12"/>
  <c r="AF1065" i="12" s="1"/>
  <c r="N1064" i="12"/>
  <c r="M1046" i="12"/>
  <c r="AF1046" i="12" s="1"/>
  <c r="N1045" i="12"/>
  <c r="W1045" i="12" s="1"/>
  <c r="Q1042" i="12"/>
  <c r="AG1040" i="12"/>
  <c r="M1038" i="12"/>
  <c r="N1037" i="12"/>
  <c r="W1037" i="12" s="1"/>
  <c r="AG1024" i="12"/>
  <c r="M1019" i="12"/>
  <c r="N1018" i="12"/>
  <c r="W1018" i="12" s="1"/>
  <c r="Q1015" i="12"/>
  <c r="AG1013" i="12"/>
  <c r="M1011" i="12"/>
  <c r="AG994" i="12"/>
  <c r="M992" i="12"/>
  <c r="AF992" i="12" s="1"/>
  <c r="AI992" i="12" s="1"/>
  <c r="N991" i="12"/>
  <c r="W991" i="12" s="1"/>
  <c r="Q988" i="12"/>
  <c r="AG986" i="12"/>
  <c r="Q972" i="12"/>
  <c r="AG967" i="12"/>
  <c r="M965" i="12"/>
  <c r="N964" i="12"/>
  <c r="Q961" i="12"/>
  <c r="S961" i="12" s="1"/>
  <c r="AG959" i="12"/>
  <c r="Q942" i="12"/>
  <c r="S942" i="12" s="1"/>
  <c r="AG940" i="12"/>
  <c r="M938" i="12"/>
  <c r="AF938" i="12" s="1"/>
  <c r="N937" i="12"/>
  <c r="W937" i="12" s="1"/>
  <c r="Q934" i="12"/>
  <c r="Q915" i="12"/>
  <c r="AG913" i="12"/>
  <c r="M911" i="12"/>
  <c r="AF911" i="12" s="1"/>
  <c r="N910" i="12"/>
  <c r="W910" i="12" s="1"/>
  <c r="Q907" i="12"/>
  <c r="N894" i="12"/>
  <c r="W894" i="12" s="1"/>
  <c r="Q888" i="12"/>
  <c r="AG886" i="12"/>
  <c r="M884" i="12"/>
  <c r="AF884" i="12" s="1"/>
  <c r="N883" i="12"/>
  <c r="W883" i="12" s="1"/>
  <c r="M868" i="12"/>
  <c r="AF868" i="12" s="1"/>
  <c r="N864" i="12"/>
  <c r="W864" i="12" s="1"/>
  <c r="AG1096" i="12"/>
  <c r="Q1089" i="12"/>
  <c r="M1072" i="12"/>
  <c r="AF1072" i="12" s="1"/>
  <c r="N1066" i="12"/>
  <c r="Q1063" i="12"/>
  <c r="S1063" i="12" s="1"/>
  <c r="AG1043" i="12"/>
  <c r="M1039" i="12"/>
  <c r="AF1039" i="12" s="1"/>
  <c r="Q1037" i="12"/>
  <c r="S1037" i="12" s="1"/>
  <c r="Q1016" i="12"/>
  <c r="M1013" i="12"/>
  <c r="AF1013" i="12" s="1"/>
  <c r="N994" i="12"/>
  <c r="W994" i="12" s="1"/>
  <c r="N990" i="12"/>
  <c r="W990" i="12" s="1"/>
  <c r="M987" i="12"/>
  <c r="AG985" i="12"/>
  <c r="Q968" i="12"/>
  <c r="AG962" i="12"/>
  <c r="N939" i="12"/>
  <c r="W939" i="12" s="1"/>
  <c r="Q936" i="12"/>
  <c r="AG933" i="12"/>
  <c r="N913" i="12"/>
  <c r="N909" i="12"/>
  <c r="M894" i="12"/>
  <c r="AF894" i="12" s="1"/>
  <c r="AG887" i="12"/>
  <c r="M881" i="12"/>
  <c r="Q868" i="12"/>
  <c r="Q864" i="12"/>
  <c r="Q863" i="12"/>
  <c r="AG861" i="12"/>
  <c r="M859" i="12"/>
  <c r="N858" i="12"/>
  <c r="Q855" i="12"/>
  <c r="N842" i="12"/>
  <c r="W842" i="12" s="1"/>
  <c r="Q836" i="12"/>
  <c r="AG834" i="12"/>
  <c r="M832" i="12"/>
  <c r="AF832" i="12" s="1"/>
  <c r="N831" i="12"/>
  <c r="M816" i="12"/>
  <c r="AF816" i="12" s="1"/>
  <c r="N812" i="12"/>
  <c r="W812" i="12" s="1"/>
  <c r="Q809" i="12"/>
  <c r="AG807" i="12"/>
  <c r="M805" i="12"/>
  <c r="AF805" i="12" s="1"/>
  <c r="N804" i="12"/>
  <c r="W804" i="12" s="1"/>
  <c r="M786" i="12"/>
  <c r="AF786" i="12" s="1"/>
  <c r="N785" i="12"/>
  <c r="Q782" i="12"/>
  <c r="AG780" i="12"/>
  <c r="M778" i="12"/>
  <c r="AF778" i="12" s="1"/>
  <c r="N777" i="12"/>
  <c r="W777" i="12" s="1"/>
  <c r="AG764" i="12"/>
  <c r="M759" i="12"/>
  <c r="AF759" i="12" s="1"/>
  <c r="N758" i="12"/>
  <c r="W758" i="12" s="1"/>
  <c r="Q755" i="12"/>
  <c r="AG753" i="12"/>
  <c r="M751" i="12"/>
  <c r="AF751" i="12" s="1"/>
  <c r="AI751" i="12" s="1"/>
  <c r="AG734" i="12"/>
  <c r="M732" i="12"/>
  <c r="N731" i="12"/>
  <c r="W731" i="12" s="1"/>
  <c r="Q728" i="12"/>
  <c r="AG726" i="12"/>
  <c r="Q712" i="12"/>
  <c r="AG707" i="12"/>
  <c r="M705" i="12"/>
  <c r="N704" i="12"/>
  <c r="W704" i="12" s="1"/>
  <c r="Q701" i="12"/>
  <c r="S701" i="12" s="1"/>
  <c r="AG699" i="12"/>
  <c r="Q682" i="12"/>
  <c r="AG680" i="12"/>
  <c r="M678" i="12"/>
  <c r="AF678" i="12" s="1"/>
  <c r="AI678" i="12" s="1"/>
  <c r="AN678" i="12" s="1"/>
  <c r="N677" i="12"/>
  <c r="Q674" i="12"/>
  <c r="R674" i="12" s="1"/>
  <c r="Q655" i="12"/>
  <c r="AG653" i="12"/>
  <c r="M651" i="12"/>
  <c r="AF651" i="12" s="1"/>
  <c r="N650" i="12"/>
  <c r="W650" i="12" s="1"/>
  <c r="Q647" i="12"/>
  <c r="N634" i="12"/>
  <c r="W634" i="12" s="1"/>
  <c r="Q628" i="12"/>
  <c r="AG626" i="12"/>
  <c r="M624" i="12"/>
  <c r="AF624" i="12" s="1"/>
  <c r="N623" i="12"/>
  <c r="M608" i="12"/>
  <c r="AF608" i="12" s="1"/>
  <c r="N604" i="12"/>
  <c r="W604" i="12" s="1"/>
  <c r="Q601" i="12"/>
  <c r="AG599" i="12"/>
  <c r="M597" i="12"/>
  <c r="AF597" i="12" s="1"/>
  <c r="N596" i="12"/>
  <c r="M578" i="12"/>
  <c r="AF578" i="12" s="1"/>
  <c r="N577" i="12"/>
  <c r="Q574" i="12"/>
  <c r="AG572" i="12"/>
  <c r="M570" i="12"/>
  <c r="AF570" i="12" s="1"/>
  <c r="N569" i="12"/>
  <c r="W569" i="12" s="1"/>
  <c r="AG556" i="12"/>
  <c r="M551" i="12"/>
  <c r="N550" i="12"/>
  <c r="W550" i="12" s="1"/>
  <c r="Q547" i="12"/>
  <c r="S547" i="12" s="1"/>
  <c r="AG545" i="12"/>
  <c r="M543" i="12"/>
  <c r="AF543" i="12" s="1"/>
  <c r="AG526" i="12"/>
  <c r="M524" i="12"/>
  <c r="N523" i="12"/>
  <c r="W523" i="12" s="1"/>
  <c r="Q520" i="12"/>
  <c r="S520" i="12" s="1"/>
  <c r="AG518" i="12"/>
  <c r="Q504" i="12"/>
  <c r="S504" i="12" s="1"/>
  <c r="AG499" i="12"/>
  <c r="M497" i="12"/>
  <c r="AF497" i="12" s="1"/>
  <c r="N496" i="12"/>
  <c r="W496" i="12" s="1"/>
  <c r="Q493" i="12"/>
  <c r="AG491" i="12"/>
  <c r="Q474" i="12"/>
  <c r="S474" i="12" s="1"/>
  <c r="AG472" i="12"/>
  <c r="M470" i="12"/>
  <c r="AF470" i="12" s="1"/>
  <c r="AI470" i="12" s="1"/>
  <c r="N469" i="12"/>
  <c r="W469" i="12" s="1"/>
  <c r="Q466" i="12"/>
  <c r="Q447" i="12"/>
  <c r="AG445" i="12"/>
  <c r="M443" i="12"/>
  <c r="N442" i="12"/>
  <c r="Q439" i="12"/>
  <c r="N426" i="12"/>
  <c r="W426" i="12" s="1"/>
  <c r="Q420" i="12"/>
  <c r="AG418" i="12"/>
  <c r="M416" i="12"/>
  <c r="AF416" i="12" s="1"/>
  <c r="N415" i="12"/>
  <c r="M400" i="12"/>
  <c r="N396" i="12"/>
  <c r="W396" i="12" s="1"/>
  <c r="Q393" i="12"/>
  <c r="AG391" i="12"/>
  <c r="M389" i="12"/>
  <c r="AF389" i="12" s="1"/>
  <c r="N388" i="12"/>
  <c r="W388" i="12" s="1"/>
  <c r="M370" i="12"/>
  <c r="AF370" i="12" s="1"/>
  <c r="N369" i="12"/>
  <c r="Q366" i="12"/>
  <c r="AG364" i="12"/>
  <c r="M362" i="12"/>
  <c r="AF362" i="12" s="1"/>
  <c r="N361" i="12"/>
  <c r="W361" i="12" s="1"/>
  <c r="AG348" i="12"/>
  <c r="M343" i="12"/>
  <c r="AF343" i="12" s="1"/>
  <c r="N342" i="12"/>
  <c r="W342" i="12" s="1"/>
  <c r="Q339" i="12"/>
  <c r="AG337" i="12"/>
  <c r="M335" i="12"/>
  <c r="AF335" i="12" s="1"/>
  <c r="AI335" i="12" s="1"/>
  <c r="AN335" i="12" s="1"/>
  <c r="AG318" i="12"/>
  <c r="M316" i="12"/>
  <c r="N315" i="12"/>
  <c r="W315" i="12" s="1"/>
  <c r="Q312" i="12"/>
  <c r="AG310" i="12"/>
  <c r="Q296" i="12"/>
  <c r="AG291" i="12"/>
  <c r="N1093" i="12"/>
  <c r="Q1090" i="12"/>
  <c r="AG1070" i="12"/>
  <c r="M1066" i="12"/>
  <c r="AF1066" i="12" s="1"/>
  <c r="Q1064" i="12"/>
  <c r="AG1050" i="12"/>
  <c r="N1046" i="12"/>
  <c r="N1040" i="12"/>
  <c r="N1020" i="12"/>
  <c r="W1020" i="12" s="1"/>
  <c r="Q1017" i="12"/>
  <c r="AG1014" i="12"/>
  <c r="M994" i="12"/>
  <c r="AF994" i="12" s="1"/>
  <c r="AG988" i="12"/>
  <c r="M968" i="12"/>
  <c r="AF968" i="12" s="1"/>
  <c r="AG966" i="12"/>
  <c r="N965" i="12"/>
  <c r="W965" i="12" s="1"/>
  <c r="N959" i="12"/>
  <c r="W959" i="12" s="1"/>
  <c r="AG946" i="12"/>
  <c r="M939" i="12"/>
  <c r="AF939" i="12" s="1"/>
  <c r="Q937" i="12"/>
  <c r="Q933" i="12"/>
  <c r="Q916" i="12"/>
  <c r="M913" i="12"/>
  <c r="AG907" i="12"/>
  <c r="AG888" i="12"/>
  <c r="Q887" i="12"/>
  <c r="N882" i="12"/>
  <c r="Q862" i="12"/>
  <c r="AG860" i="12"/>
  <c r="M858" i="12"/>
  <c r="AF858" i="12" s="1"/>
  <c r="N857" i="12"/>
  <c r="W857" i="12" s="1"/>
  <c r="M842" i="12"/>
  <c r="N838" i="12"/>
  <c r="Q835" i="12"/>
  <c r="AG833" i="12"/>
  <c r="M831" i="12"/>
  <c r="AF831" i="12" s="1"/>
  <c r="N830" i="12"/>
  <c r="W830" i="12" s="1"/>
  <c r="M812" i="12"/>
  <c r="AF812" i="12" s="1"/>
  <c r="N811" i="12"/>
  <c r="Q808" i="12"/>
  <c r="AG806" i="12"/>
  <c r="M804" i="12"/>
  <c r="AF804" i="12" s="1"/>
  <c r="N803" i="12"/>
  <c r="AG790" i="12"/>
  <c r="M785" i="12"/>
  <c r="AF785" i="12" s="1"/>
  <c r="N784" i="12"/>
  <c r="W784" i="12" s="1"/>
  <c r="Q781" i="12"/>
  <c r="AG779" i="12"/>
  <c r="M777" i="12"/>
  <c r="AG760" i="12"/>
  <c r="M758" i="12"/>
  <c r="AF758" i="12" s="1"/>
  <c r="AL758" i="12" s="1"/>
  <c r="AQ758" i="12" s="1"/>
  <c r="N757" i="12"/>
  <c r="W757" i="12" s="1"/>
  <c r="Q754" i="12"/>
  <c r="AG752" i="12"/>
  <c r="Q738" i="12"/>
  <c r="AG733" i="12"/>
  <c r="M731" i="12"/>
  <c r="AF731" i="12" s="1"/>
  <c r="AL731" i="12" s="1"/>
  <c r="AQ731" i="12" s="1"/>
  <c r="N730" i="12"/>
  <c r="W730" i="12" s="1"/>
  <c r="Q727" i="12"/>
  <c r="S727" i="12" s="1"/>
  <c r="AG725" i="12"/>
  <c r="Q708" i="12"/>
  <c r="AG706" i="12"/>
  <c r="M704" i="12"/>
  <c r="N703" i="12"/>
  <c r="W703" i="12" s="1"/>
  <c r="Q700" i="12"/>
  <c r="R700" i="12" s="1"/>
  <c r="Q681" i="12"/>
  <c r="AG679" i="12"/>
  <c r="M677" i="12"/>
  <c r="AF677" i="12" s="1"/>
  <c r="N676" i="12"/>
  <c r="W676" i="12" s="1"/>
  <c r="Q673" i="12"/>
  <c r="N660" i="12"/>
  <c r="Q654" i="12"/>
  <c r="AG652" i="12"/>
  <c r="AN652" i="12" s="1"/>
  <c r="M650" i="12"/>
  <c r="AF650" i="12" s="1"/>
  <c r="N649" i="12"/>
  <c r="W649" i="12" s="1"/>
  <c r="M634" i="12"/>
  <c r="AF634" i="12" s="1"/>
  <c r="N630" i="12"/>
  <c r="W630" i="12" s="1"/>
  <c r="Q627" i="12"/>
  <c r="AG625" i="12"/>
  <c r="M623" i="12"/>
  <c r="N622" i="12"/>
  <c r="W622" i="12" s="1"/>
  <c r="M604" i="12"/>
  <c r="AF604" i="12" s="1"/>
  <c r="N603" i="12"/>
  <c r="Q600" i="12"/>
  <c r="AG598" i="12"/>
  <c r="M596" i="12"/>
  <c r="AF596" i="12" s="1"/>
  <c r="N595" i="12"/>
  <c r="AG582" i="12"/>
  <c r="M577" i="12"/>
  <c r="AF577" i="12" s="1"/>
  <c r="N576" i="12"/>
  <c r="W576" i="12" s="1"/>
  <c r="Q573" i="12"/>
  <c r="R573" i="12" s="1"/>
  <c r="AG571" i="12"/>
  <c r="M569" i="12"/>
  <c r="AF569" i="12" s="1"/>
  <c r="AG552" i="12"/>
  <c r="M550" i="12"/>
  <c r="AF550" i="12" s="1"/>
  <c r="N549" i="12"/>
  <c r="W549" i="12" s="1"/>
  <c r="Q546" i="12"/>
  <c r="S546" i="12" s="1"/>
  <c r="AG544" i="12"/>
  <c r="Q530" i="12"/>
  <c r="S530" i="12" s="1"/>
  <c r="AG525" i="12"/>
  <c r="M523" i="12"/>
  <c r="AF523" i="12" s="1"/>
  <c r="N522" i="12"/>
  <c r="W522" i="12" s="1"/>
  <c r="Q519" i="12"/>
  <c r="AG517" i="12"/>
  <c r="AG1097" i="12"/>
  <c r="AI1097" i="12" s="1"/>
  <c r="M1093" i="12"/>
  <c r="AF1093" i="12" s="1"/>
  <c r="Q1091" i="12"/>
  <c r="S1091" i="12" s="1"/>
  <c r="N1076" i="12"/>
  <c r="W1076" i="12" s="1"/>
  <c r="N1067" i="12"/>
  <c r="W1067" i="12" s="1"/>
  <c r="N1063" i="12"/>
  <c r="W1063" i="12" s="1"/>
  <c r="Q1043" i="12"/>
  <c r="M1040" i="12"/>
  <c r="AF1040" i="12" s="1"/>
  <c r="M1020" i="12"/>
  <c r="Q1018" i="12"/>
  <c r="Q1014" i="12"/>
  <c r="S1014" i="12" s="1"/>
  <c r="AG998" i="12"/>
  <c r="M991" i="12"/>
  <c r="AF991" i="12" s="1"/>
  <c r="N985" i="12"/>
  <c r="W985" i="12" s="1"/>
  <c r="AG972" i="12"/>
  <c r="Q962" i="12"/>
  <c r="M959" i="12"/>
  <c r="AF959" i="12" s="1"/>
  <c r="N940" i="12"/>
  <c r="W940" i="12" s="1"/>
  <c r="N936" i="12"/>
  <c r="M933" i="12"/>
  <c r="AF933" i="12" s="1"/>
  <c r="Q920" i="12"/>
  <c r="AG914" i="12"/>
  <c r="M910" i="12"/>
  <c r="AG889" i="12"/>
  <c r="N886" i="12"/>
  <c r="N885" i="12"/>
  <c r="W885" i="12" s="1"/>
  <c r="N884" i="12"/>
  <c r="W884" i="12" s="1"/>
  <c r="M883" i="12"/>
  <c r="AF883" i="12" s="1"/>
  <c r="Q861" i="12"/>
  <c r="AG859" i="12"/>
  <c r="M857" i="12"/>
  <c r="AF857" i="12" s="1"/>
  <c r="N856" i="12"/>
  <c r="M838" i="12"/>
  <c r="N837" i="12"/>
  <c r="W837" i="12" s="1"/>
  <c r="Q834" i="12"/>
  <c r="AG832" i="12"/>
  <c r="M830" i="12"/>
  <c r="AF830" i="12" s="1"/>
  <c r="N829" i="12"/>
  <c r="W829" i="12" s="1"/>
  <c r="AG816" i="12"/>
  <c r="M811" i="12"/>
  <c r="N810" i="12"/>
  <c r="W810" i="12" s="1"/>
  <c r="Q807" i="12"/>
  <c r="AG805" i="12"/>
  <c r="M803" i="12"/>
  <c r="AF803" i="12" s="1"/>
  <c r="AG786" i="12"/>
  <c r="M784" i="12"/>
  <c r="AF784" i="12" s="1"/>
  <c r="N783" i="12"/>
  <c r="Q780" i="12"/>
  <c r="AG778" i="12"/>
  <c r="AN778" i="12" s="1"/>
  <c r="Q764" i="12"/>
  <c r="AG759" i="12"/>
  <c r="M757" i="12"/>
  <c r="AF757" i="12" s="1"/>
  <c r="N756" i="12"/>
  <c r="W756" i="12" s="1"/>
  <c r="Q753" i="12"/>
  <c r="AG751" i="12"/>
  <c r="Q734" i="12"/>
  <c r="AG732" i="12"/>
  <c r="M730" i="12"/>
  <c r="AF730" i="12" s="1"/>
  <c r="N729" i="12"/>
  <c r="Q726" i="12"/>
  <c r="Q707" i="12"/>
  <c r="AG705" i="12"/>
  <c r="M703" i="12"/>
  <c r="AF703" i="12" s="1"/>
  <c r="N702" i="12"/>
  <c r="W702" i="12" s="1"/>
  <c r="Q699" i="12"/>
  <c r="R699" i="12" s="1"/>
  <c r="N686" i="12"/>
  <c r="W686" i="12" s="1"/>
  <c r="Q680" i="12"/>
  <c r="S680" i="12" s="1"/>
  <c r="AG678" i="12"/>
  <c r="M676" i="12"/>
  <c r="AF676" i="12" s="1"/>
  <c r="N675" i="12"/>
  <c r="W675" i="12" s="1"/>
  <c r="M660" i="12"/>
  <c r="N656" i="12"/>
  <c r="W656" i="12" s="1"/>
  <c r="Q653" i="12"/>
  <c r="R653" i="12" s="1"/>
  <c r="AG651" i="12"/>
  <c r="M649" i="12"/>
  <c r="AF649" i="12" s="1"/>
  <c r="AI649" i="12" s="1"/>
  <c r="N648" i="12"/>
  <c r="W648" i="12" s="1"/>
  <c r="M630" i="12"/>
  <c r="AF630" i="12" s="1"/>
  <c r="N629" i="12"/>
  <c r="W629" i="12" s="1"/>
  <c r="Q626" i="12"/>
  <c r="S626" i="12" s="1"/>
  <c r="AG624" i="12"/>
  <c r="M622" i="12"/>
  <c r="N621" i="12"/>
  <c r="W621" i="12" s="1"/>
  <c r="AG608" i="12"/>
  <c r="M603" i="12"/>
  <c r="AF603" i="12" s="1"/>
  <c r="N602" i="12"/>
  <c r="W602" i="12" s="1"/>
  <c r="Q599" i="12"/>
  <c r="AG597" i="12"/>
  <c r="M595" i="12"/>
  <c r="AG578" i="12"/>
  <c r="AI578" i="12" s="1"/>
  <c r="M576" i="12"/>
  <c r="AF576" i="12" s="1"/>
  <c r="N575" i="12"/>
  <c r="Q572" i="12"/>
  <c r="AG570" i="12"/>
  <c r="Q556" i="12"/>
  <c r="AG551" i="12"/>
  <c r="M549" i="12"/>
  <c r="N548" i="12"/>
  <c r="Q545" i="12"/>
  <c r="AG543" i="12"/>
  <c r="Q526" i="12"/>
  <c r="AG524" i="12"/>
  <c r="M522" i="12"/>
  <c r="AF522" i="12" s="1"/>
  <c r="N521" i="12"/>
  <c r="Q518" i="12"/>
  <c r="Q499" i="12"/>
  <c r="R499" i="12" s="1"/>
  <c r="AG497" i="12"/>
  <c r="M495" i="12"/>
  <c r="AF495" i="12" s="1"/>
  <c r="N494" i="12"/>
  <c r="W494" i="12" s="1"/>
  <c r="Q491" i="12"/>
  <c r="N478" i="12"/>
  <c r="W478" i="12" s="1"/>
  <c r="Q472" i="12"/>
  <c r="AG470" i="12"/>
  <c r="M468" i="12"/>
  <c r="AF468" i="12" s="1"/>
  <c r="AL468" i="12" s="1"/>
  <c r="AQ468" i="12" s="1"/>
  <c r="N467" i="12"/>
  <c r="W467" i="12" s="1"/>
  <c r="M452" i="12"/>
  <c r="N448" i="12"/>
  <c r="W448" i="12" s="1"/>
  <c r="Q445" i="12"/>
  <c r="AG443" i="12"/>
  <c r="M441" i="12"/>
  <c r="AF441" i="12" s="1"/>
  <c r="AL441" i="12" s="1"/>
  <c r="AQ441" i="12" s="1"/>
  <c r="N440" i="12"/>
  <c r="M422" i="12"/>
  <c r="N421" i="12"/>
  <c r="W421" i="12" s="1"/>
  <c r="Q418" i="12"/>
  <c r="AG416" i="12"/>
  <c r="M414" i="12"/>
  <c r="AF414" i="12" s="1"/>
  <c r="N413" i="12"/>
  <c r="W413" i="12" s="1"/>
  <c r="AG400" i="12"/>
  <c r="M395" i="12"/>
  <c r="N394" i="12"/>
  <c r="Q391" i="12"/>
  <c r="AG389" i="12"/>
  <c r="AI389" i="12" s="1"/>
  <c r="M387" i="12"/>
  <c r="AF387" i="12" s="1"/>
  <c r="AG370" i="12"/>
  <c r="M368" i="12"/>
  <c r="AF368" i="12" s="1"/>
  <c r="N367" i="12"/>
  <c r="Q364" i="12"/>
  <c r="AG362" i="12"/>
  <c r="Q348" i="12"/>
  <c r="AG343" i="12"/>
  <c r="M341" i="12"/>
  <c r="AF341" i="12" s="1"/>
  <c r="N340" i="12"/>
  <c r="W340" i="12" s="1"/>
  <c r="Q337" i="12"/>
  <c r="AG335" i="12"/>
  <c r="Q318" i="12"/>
  <c r="AG316" i="12"/>
  <c r="M314" i="12"/>
  <c r="AF314" i="12" s="1"/>
  <c r="N313" i="12"/>
  <c r="W313" i="12" s="1"/>
  <c r="Q310" i="12"/>
  <c r="Q291" i="12"/>
  <c r="Q1095" i="12"/>
  <c r="AG1089" i="12"/>
  <c r="N1071" i="12"/>
  <c r="W1071" i="12" s="1"/>
  <c r="M1068" i="12"/>
  <c r="AF1068" i="12" s="1"/>
  <c r="AG1066" i="12"/>
  <c r="N1065" i="12"/>
  <c r="AG1042" i="12"/>
  <c r="AG1016" i="12"/>
  <c r="M1012" i="12"/>
  <c r="AF1012" i="12" s="1"/>
  <c r="N993" i="12"/>
  <c r="Q990" i="12"/>
  <c r="AG987" i="12"/>
  <c r="M967" i="12"/>
  <c r="AF967" i="12" s="1"/>
  <c r="AG961" i="12"/>
  <c r="M941" i="12"/>
  <c r="AF941" i="12" s="1"/>
  <c r="AG939" i="12"/>
  <c r="N938" i="12"/>
  <c r="W938" i="12" s="1"/>
  <c r="N912" i="12"/>
  <c r="W912" i="12" s="1"/>
  <c r="Q909" i="12"/>
  <c r="M889" i="12"/>
  <c r="AG885" i="12"/>
  <c r="Q881" i="12"/>
  <c r="S881" i="12" s="1"/>
  <c r="AG864" i="12"/>
  <c r="AG863" i="12"/>
  <c r="M861" i="12"/>
  <c r="AF861" i="12" s="1"/>
  <c r="N860" i="12"/>
  <c r="W860" i="12" s="1"/>
  <c r="Q857" i="12"/>
  <c r="AG855" i="12"/>
  <c r="Q838" i="12"/>
  <c r="AG836" i="12"/>
  <c r="M834" i="12"/>
  <c r="AF834" i="12" s="1"/>
  <c r="N833" i="12"/>
  <c r="W833" i="12" s="1"/>
  <c r="Q830" i="12"/>
  <c r="Q811" i="12"/>
  <c r="AG809" i="12"/>
  <c r="M807" i="12"/>
  <c r="N806" i="12"/>
  <c r="W806" i="12" s="1"/>
  <c r="Q803" i="12"/>
  <c r="R803" i="12" s="1"/>
  <c r="N790" i="12"/>
  <c r="W790" i="12" s="1"/>
  <c r="Q784" i="12"/>
  <c r="AG782" i="12"/>
  <c r="M780" i="12"/>
  <c r="AF780" i="12" s="1"/>
  <c r="N779" i="12"/>
  <c r="W779" i="12" s="1"/>
  <c r="M764" i="12"/>
  <c r="AF764" i="12" s="1"/>
  <c r="AL764" i="12" s="1"/>
  <c r="AQ764" i="12" s="1"/>
  <c r="N760" i="12"/>
  <c r="W760" i="12" s="1"/>
  <c r="Q757" i="12"/>
  <c r="R757" i="12" s="1"/>
  <c r="AG755" i="12"/>
  <c r="M753" i="12"/>
  <c r="AF753" i="12" s="1"/>
  <c r="N752" i="12"/>
  <c r="W752" i="12" s="1"/>
  <c r="M734" i="12"/>
  <c r="AF734" i="12" s="1"/>
  <c r="AI734" i="12" s="1"/>
  <c r="AN734" i="12" s="1"/>
  <c r="N733" i="12"/>
  <c r="Q730" i="12"/>
  <c r="S730" i="12" s="1"/>
  <c r="AG728" i="12"/>
  <c r="M726" i="12"/>
  <c r="N725" i="12"/>
  <c r="W725" i="12" s="1"/>
  <c r="AG712" i="12"/>
  <c r="M707" i="12"/>
  <c r="AF707" i="12" s="1"/>
  <c r="N706" i="12"/>
  <c r="W706" i="12" s="1"/>
  <c r="Q703" i="12"/>
  <c r="AG701" i="12"/>
  <c r="M699" i="12"/>
  <c r="AF699" i="12" s="1"/>
  <c r="AG682" i="12"/>
  <c r="M680" i="12"/>
  <c r="AF680" i="12" s="1"/>
  <c r="N679" i="12"/>
  <c r="W679" i="12" s="1"/>
  <c r="Q676" i="12"/>
  <c r="AG674" i="12"/>
  <c r="Q660" i="12"/>
  <c r="AG655" i="12"/>
  <c r="M653" i="12"/>
  <c r="AF653" i="12" s="1"/>
  <c r="N652" i="12"/>
  <c r="W652" i="12" s="1"/>
  <c r="Q649" i="12"/>
  <c r="AG647" i="12"/>
  <c r="Q630" i="12"/>
  <c r="AG628" i="12"/>
  <c r="M626" i="12"/>
  <c r="N625" i="12"/>
  <c r="W625" i="12" s="1"/>
  <c r="Q622" i="12"/>
  <c r="Q603" i="12"/>
  <c r="R603" i="12" s="1"/>
  <c r="AG601" i="12"/>
  <c r="M599" i="12"/>
  <c r="AF599" i="12" s="1"/>
  <c r="N598" i="12"/>
  <c r="W598" i="12" s="1"/>
  <c r="Q595" i="12"/>
  <c r="N582" i="12"/>
  <c r="Q576" i="12"/>
  <c r="S576" i="12" s="1"/>
  <c r="AG574" i="12"/>
  <c r="M572" i="12"/>
  <c r="AF572" i="12" s="1"/>
  <c r="AI572" i="12" s="1"/>
  <c r="AN572" i="12" s="1"/>
  <c r="N571" i="12"/>
  <c r="W571" i="12" s="1"/>
  <c r="M556" i="12"/>
  <c r="AF556" i="12" s="1"/>
  <c r="N552" i="12"/>
  <c r="W552" i="12" s="1"/>
  <c r="Q549" i="12"/>
  <c r="AG547" i="12"/>
  <c r="M545" i="12"/>
  <c r="AF545" i="12" s="1"/>
  <c r="AL545" i="12" s="1"/>
  <c r="AQ545" i="12" s="1"/>
  <c r="N544" i="12"/>
  <c r="W544" i="12" s="1"/>
  <c r="M526" i="12"/>
  <c r="AF526" i="12" s="1"/>
  <c r="AI526" i="12" s="1"/>
  <c r="AN526" i="12" s="1"/>
  <c r="N525" i="12"/>
  <c r="W525" i="12" s="1"/>
  <c r="Q522" i="12"/>
  <c r="AG520" i="12"/>
  <c r="M518" i="12"/>
  <c r="N517" i="12"/>
  <c r="AG504" i="12"/>
  <c r="AL504" i="12" s="1"/>
  <c r="AQ504" i="12" s="1"/>
  <c r="M499" i="12"/>
  <c r="AF499" i="12" s="1"/>
  <c r="N498" i="12"/>
  <c r="W498" i="12" s="1"/>
  <c r="Q495" i="12"/>
  <c r="AG493" i="12"/>
  <c r="M491" i="12"/>
  <c r="AF491" i="12" s="1"/>
  <c r="AG474" i="12"/>
  <c r="M472" i="12"/>
  <c r="AF472" i="12" s="1"/>
  <c r="N471" i="12"/>
  <c r="Q468" i="12"/>
  <c r="AG466" i="12"/>
  <c r="Q452" i="12"/>
  <c r="AG447" i="12"/>
  <c r="M445" i="12"/>
  <c r="AF445" i="12" s="1"/>
  <c r="N444" i="12"/>
  <c r="W444" i="12" s="1"/>
  <c r="Q441" i="12"/>
  <c r="AG439" i="12"/>
  <c r="Q422" i="12"/>
  <c r="AG420" i="12"/>
  <c r="M418" i="12"/>
  <c r="AF418" i="12" s="1"/>
  <c r="N417" i="12"/>
  <c r="W417" i="12" s="1"/>
  <c r="Q414" i="12"/>
  <c r="Q395" i="12"/>
  <c r="AG393" i="12"/>
  <c r="M391" i="12"/>
  <c r="N390" i="12"/>
  <c r="W390" i="12" s="1"/>
  <c r="Q387" i="12"/>
  <c r="S387" i="12" s="1"/>
  <c r="N374" i="12"/>
  <c r="W374" i="12" s="1"/>
  <c r="Q368" i="12"/>
  <c r="AG366" i="12"/>
  <c r="M364" i="12"/>
  <c r="AF364" i="12" s="1"/>
  <c r="N363" i="12"/>
  <c r="W363" i="12" s="1"/>
  <c r="M348" i="12"/>
  <c r="N344" i="12"/>
  <c r="W344" i="12" s="1"/>
  <c r="Q341" i="12"/>
  <c r="R341" i="12" s="1"/>
  <c r="AG339" i="12"/>
  <c r="M337" i="12"/>
  <c r="AF337" i="12" s="1"/>
  <c r="N336" i="12"/>
  <c r="W336" i="12" s="1"/>
  <c r="M318" i="12"/>
  <c r="AF318" i="12" s="1"/>
  <c r="N317" i="12"/>
  <c r="Q314" i="12"/>
  <c r="R314" i="12" s="1"/>
  <c r="AG312" i="12"/>
  <c r="M310" i="12"/>
  <c r="N309" i="12"/>
  <c r="W309" i="12" s="1"/>
  <c r="AG296" i="12"/>
  <c r="N1094" i="12"/>
  <c r="W1094" i="12" s="1"/>
  <c r="N1092" i="12"/>
  <c r="W1092" i="12" s="1"/>
  <c r="N1090" i="12"/>
  <c r="M1067" i="12"/>
  <c r="M1018" i="12"/>
  <c r="AF1018" i="12" s="1"/>
  <c r="N1013" i="12"/>
  <c r="N1011" i="12"/>
  <c r="W1011" i="12" s="1"/>
  <c r="M998" i="12"/>
  <c r="AF998" i="12" s="1"/>
  <c r="M993" i="12"/>
  <c r="AF993" i="12" s="1"/>
  <c r="Q989" i="12"/>
  <c r="N966" i="12"/>
  <c r="W966" i="12" s="1"/>
  <c r="Q960" i="12"/>
  <c r="S960" i="12" s="1"/>
  <c r="M937" i="12"/>
  <c r="AF937" i="12" s="1"/>
  <c r="Q914" i="12"/>
  <c r="R914" i="12" s="1"/>
  <c r="Q910" i="12"/>
  <c r="Q858" i="12"/>
  <c r="M855" i="12"/>
  <c r="AF855" i="12" s="1"/>
  <c r="N836" i="12"/>
  <c r="N832" i="12"/>
  <c r="M829" i="12"/>
  <c r="AF829" i="12" s="1"/>
  <c r="AL829" i="12" s="1"/>
  <c r="Q816" i="12"/>
  <c r="AG810" i="12"/>
  <c r="AL810" i="12" s="1"/>
  <c r="M806" i="12"/>
  <c r="AF806" i="12" s="1"/>
  <c r="Q790" i="12"/>
  <c r="Q783" i="12"/>
  <c r="AG777" i="12"/>
  <c r="N759" i="12"/>
  <c r="W759" i="12" s="1"/>
  <c r="M756" i="12"/>
  <c r="AG754" i="12"/>
  <c r="N753" i="12"/>
  <c r="AG730" i="12"/>
  <c r="AG704" i="12"/>
  <c r="M700" i="12"/>
  <c r="AF700" i="12" s="1"/>
  <c r="N681" i="12"/>
  <c r="Q678" i="12"/>
  <c r="S678" i="12" s="1"/>
  <c r="AG675" i="12"/>
  <c r="M655" i="12"/>
  <c r="AF655" i="12" s="1"/>
  <c r="AG649" i="12"/>
  <c r="M629" i="12"/>
  <c r="AF629" i="12" s="1"/>
  <c r="AG627" i="12"/>
  <c r="N626" i="12"/>
  <c r="W626" i="12" s="1"/>
  <c r="N600" i="12"/>
  <c r="W600" i="12" s="1"/>
  <c r="Q597" i="12"/>
  <c r="AG577" i="12"/>
  <c r="M573" i="12"/>
  <c r="AF573" i="12" s="1"/>
  <c r="Q571" i="12"/>
  <c r="R571" i="12" s="1"/>
  <c r="N556" i="12"/>
  <c r="W556" i="12" s="1"/>
  <c r="N547" i="12"/>
  <c r="W547" i="12" s="1"/>
  <c r="N543" i="12"/>
  <c r="W543" i="12" s="1"/>
  <c r="Q523" i="12"/>
  <c r="M520" i="12"/>
  <c r="N499" i="12"/>
  <c r="W499" i="12" s="1"/>
  <c r="AG496" i="12"/>
  <c r="M494" i="12"/>
  <c r="N472" i="12"/>
  <c r="W472" i="12" s="1"/>
  <c r="AG469" i="12"/>
  <c r="M467" i="12"/>
  <c r="AF467" i="12" s="1"/>
  <c r="N445" i="12"/>
  <c r="W445" i="12" s="1"/>
  <c r="AG442" i="12"/>
  <c r="M440" i="12"/>
  <c r="AF440" i="12" s="1"/>
  <c r="AL440" i="12" s="1"/>
  <c r="AQ440" i="12" s="1"/>
  <c r="N418" i="12"/>
  <c r="W418" i="12" s="1"/>
  <c r="AG415" i="12"/>
  <c r="M413" i="12"/>
  <c r="AF413" i="12" s="1"/>
  <c r="Q400" i="12"/>
  <c r="N391" i="12"/>
  <c r="W391" i="12" s="1"/>
  <c r="AG388" i="12"/>
  <c r="Q369" i="12"/>
  <c r="N368" i="12"/>
  <c r="W368" i="12" s="1"/>
  <c r="Q365" i="12"/>
  <c r="M363" i="12"/>
  <c r="AG338" i="12"/>
  <c r="N318" i="12"/>
  <c r="W318" i="12" s="1"/>
  <c r="AG315" i="12"/>
  <c r="M313" i="12"/>
  <c r="AF313" i="12" s="1"/>
  <c r="Q292" i="12"/>
  <c r="Q289" i="12"/>
  <c r="R289" i="12" s="1"/>
  <c r="AG287" i="12"/>
  <c r="M285" i="12"/>
  <c r="AF285" i="12" s="1"/>
  <c r="N284" i="12"/>
  <c r="W284" i="12" s="1"/>
  <c r="M266" i="12"/>
  <c r="AF266" i="12" s="1"/>
  <c r="N265" i="12"/>
  <c r="W265" i="12" s="1"/>
  <c r="Q262" i="12"/>
  <c r="R262" i="12" s="1"/>
  <c r="AG260" i="12"/>
  <c r="M258" i="12"/>
  <c r="N257" i="12"/>
  <c r="W257" i="12" s="1"/>
  <c r="AG244" i="12"/>
  <c r="Q240" i="12"/>
  <c r="AG238" i="12"/>
  <c r="M236" i="12"/>
  <c r="AF236" i="12" s="1"/>
  <c r="N235" i="12"/>
  <c r="W235" i="12" s="1"/>
  <c r="Q232" i="12"/>
  <c r="N211" i="12"/>
  <c r="N207" i="12"/>
  <c r="W207" i="12" s="1"/>
  <c r="N188" i="12"/>
  <c r="N184" i="12"/>
  <c r="W184" i="12" s="1"/>
  <c r="N180" i="12"/>
  <c r="W180" i="12" s="1"/>
  <c r="N161" i="12"/>
  <c r="W161" i="12" s="1"/>
  <c r="N157" i="12"/>
  <c r="N153" i="12"/>
  <c r="W153" i="12" s="1"/>
  <c r="N134" i="12"/>
  <c r="N130" i="12"/>
  <c r="W130" i="12" s="1"/>
  <c r="N114" i="12"/>
  <c r="W114" i="12" s="1"/>
  <c r="N107" i="12"/>
  <c r="W107" i="12" s="1"/>
  <c r="N103" i="12"/>
  <c r="W103" i="12" s="1"/>
  <c r="N84" i="12"/>
  <c r="W84" i="12" s="1"/>
  <c r="N80" i="12"/>
  <c r="N76" i="12"/>
  <c r="W76" i="12" s="1"/>
  <c r="Q1098" i="12"/>
  <c r="S1098" i="12" s="1"/>
  <c r="M1094" i="12"/>
  <c r="AF1094" i="12" s="1"/>
  <c r="Q1071" i="12"/>
  <c r="S1071" i="12" s="1"/>
  <c r="AG1069" i="12"/>
  <c r="Q1044" i="12"/>
  <c r="N1038" i="12"/>
  <c r="W1038" i="12" s="1"/>
  <c r="AG1015" i="12"/>
  <c r="AG968" i="12"/>
  <c r="M966" i="12"/>
  <c r="AF966" i="12" s="1"/>
  <c r="AI966" i="12" s="1"/>
  <c r="M964" i="12"/>
  <c r="AF964" i="12" s="1"/>
  <c r="M960" i="12"/>
  <c r="AG941" i="12"/>
  <c r="AG916" i="12"/>
  <c r="M914" i="12"/>
  <c r="AF914" i="12" s="1"/>
  <c r="M912" i="12"/>
  <c r="Q908" i="12"/>
  <c r="Q889" i="12"/>
  <c r="S889" i="12" s="1"/>
  <c r="AG883" i="12"/>
  <c r="AG881" i="12"/>
  <c r="N862" i="12"/>
  <c r="W862" i="12" s="1"/>
  <c r="Q859" i="12"/>
  <c r="AG856" i="12"/>
  <c r="Q842" i="12"/>
  <c r="M836" i="12"/>
  <c r="AF836" i="12" s="1"/>
  <c r="AG830" i="12"/>
  <c r="Q810" i="12"/>
  <c r="AG804" i="12"/>
  <c r="AL804" i="12" s="1"/>
  <c r="AQ804" i="12" s="1"/>
  <c r="N786" i="12"/>
  <c r="W786" i="12" s="1"/>
  <c r="M783" i="12"/>
  <c r="AF783" i="12" s="1"/>
  <c r="AG781" i="12"/>
  <c r="N780" i="12"/>
  <c r="AG757" i="12"/>
  <c r="M733" i="12"/>
  <c r="AF733" i="12" s="1"/>
  <c r="AI733" i="12" s="1"/>
  <c r="N727" i="12"/>
  <c r="W727" i="12" s="1"/>
  <c r="AG708" i="12"/>
  <c r="N707" i="12"/>
  <c r="W707" i="12" s="1"/>
  <c r="N701" i="12"/>
  <c r="W701" i="12" s="1"/>
  <c r="M681" i="12"/>
  <c r="AF681" i="12" s="1"/>
  <c r="Q679" i="12"/>
  <c r="S679" i="12" s="1"/>
  <c r="Q675" i="12"/>
  <c r="AG656" i="12"/>
  <c r="AL656" i="12" s="1"/>
  <c r="AQ656" i="12" s="1"/>
  <c r="M652" i="12"/>
  <c r="AF652" i="12" s="1"/>
  <c r="AG630" i="12"/>
  <c r="Q623" i="12"/>
  <c r="AG604" i="12"/>
  <c r="M600" i="12"/>
  <c r="AF600" i="12" s="1"/>
  <c r="Q598" i="12"/>
  <c r="N574" i="12"/>
  <c r="W574" i="12" s="1"/>
  <c r="N570" i="12"/>
  <c r="W570" i="12" s="1"/>
  <c r="Q550" i="12"/>
  <c r="M547" i="12"/>
  <c r="N530" i="12"/>
  <c r="W530" i="12" s="1"/>
  <c r="Q524" i="12"/>
  <c r="AG521" i="12"/>
  <c r="M517" i="12"/>
  <c r="N500" i="12"/>
  <c r="W500" i="12" s="1"/>
  <c r="AG492" i="12"/>
  <c r="N473" i="12"/>
  <c r="W473" i="12" s="1"/>
  <c r="AG465" i="12"/>
  <c r="N446" i="12"/>
  <c r="W446" i="12" s="1"/>
  <c r="M426" i="12"/>
  <c r="AF426" i="12" s="1"/>
  <c r="N419" i="12"/>
  <c r="W419" i="12" s="1"/>
  <c r="M396" i="12"/>
  <c r="AF396" i="12" s="1"/>
  <c r="N392" i="12"/>
  <c r="W392" i="12" s="1"/>
  <c r="AG374" i="12"/>
  <c r="Q370" i="12"/>
  <c r="N364" i="12"/>
  <c r="W364" i="12" s="1"/>
  <c r="AG361" i="12"/>
  <c r="Q342" i="12"/>
  <c r="N341" i="12"/>
  <c r="W341" i="12" s="1"/>
  <c r="Q338" i="12"/>
  <c r="S338" i="12" s="1"/>
  <c r="M336" i="12"/>
  <c r="N322" i="12"/>
  <c r="W322" i="12" s="1"/>
  <c r="AG311" i="12"/>
  <c r="N291" i="12"/>
  <c r="Q288" i="12"/>
  <c r="AG286" i="12"/>
  <c r="M284" i="12"/>
  <c r="AF284" i="12" s="1"/>
  <c r="N283" i="12"/>
  <c r="W283" i="12" s="1"/>
  <c r="AG270" i="12"/>
  <c r="M265" i="12"/>
  <c r="N264" i="12"/>
  <c r="W264" i="12" s="1"/>
  <c r="Q261" i="12"/>
  <c r="R261" i="12" s="1"/>
  <c r="AG259" i="12"/>
  <c r="M257" i="12"/>
  <c r="AF257" i="12" s="1"/>
  <c r="Q239" i="12"/>
  <c r="AG237" i="12"/>
  <c r="M235" i="12"/>
  <c r="N234" i="12"/>
  <c r="Q231" i="12"/>
  <c r="N218" i="12"/>
  <c r="W218" i="12" s="1"/>
  <c r="Q213" i="12"/>
  <c r="AG212" i="12"/>
  <c r="M211" i="12"/>
  <c r="AF211" i="12" s="1"/>
  <c r="Q209" i="12"/>
  <c r="S209" i="12" s="1"/>
  <c r="AG208" i="12"/>
  <c r="M207" i="12"/>
  <c r="AF207" i="12" s="1"/>
  <c r="AL207" i="12" s="1"/>
  <c r="AQ207" i="12" s="1"/>
  <c r="Q205" i="12"/>
  <c r="AG192" i="12"/>
  <c r="AL192" i="12" s="1"/>
  <c r="M188" i="12"/>
  <c r="AF188" i="12" s="1"/>
  <c r="Q186" i="12"/>
  <c r="AG185" i="12"/>
  <c r="M184" i="12"/>
  <c r="Q182" i="12"/>
  <c r="AG181" i="12"/>
  <c r="M180" i="12"/>
  <c r="AF180" i="12" s="1"/>
  <c r="Q166" i="12"/>
  <c r="R166" i="12" s="1"/>
  <c r="AG162" i="12"/>
  <c r="M161" i="12"/>
  <c r="AF161" i="12" s="1"/>
  <c r="Q159" i="12"/>
  <c r="AG158" i="12"/>
  <c r="M157" i="12"/>
  <c r="Q155" i="12"/>
  <c r="S155" i="12" s="1"/>
  <c r="AG154" i="12"/>
  <c r="M153" i="12"/>
  <c r="Q136" i="12"/>
  <c r="AG135" i="12"/>
  <c r="M134" i="12"/>
  <c r="AF134" i="12" s="1"/>
  <c r="Q132" i="12"/>
  <c r="AG131" i="12"/>
  <c r="M130" i="12"/>
  <c r="Q128" i="12"/>
  <c r="AG127" i="12"/>
  <c r="M114" i="12"/>
  <c r="AF114" i="12" s="1"/>
  <c r="Q109" i="12"/>
  <c r="AG108" i="12"/>
  <c r="M107" i="12"/>
  <c r="AF107" i="12" s="1"/>
  <c r="Q105" i="12"/>
  <c r="AG104" i="12"/>
  <c r="M103" i="12"/>
  <c r="AF103" i="12" s="1"/>
  <c r="Q101" i="12"/>
  <c r="S101" i="12" s="1"/>
  <c r="AG88" i="12"/>
  <c r="M84" i="12"/>
  <c r="AF84" i="12" s="1"/>
  <c r="Q82" i="12"/>
  <c r="AG81" i="12"/>
  <c r="M80" i="12"/>
  <c r="AF80" i="12" s="1"/>
  <c r="AI80" i="12" s="1"/>
  <c r="AN80" i="12" s="1"/>
  <c r="Q78" i="12"/>
  <c r="S78" i="12" s="1"/>
  <c r="AG77" i="12"/>
  <c r="M76" i="12"/>
  <c r="Q62" i="12"/>
  <c r="N1098" i="12"/>
  <c r="W1098" i="12" s="1"/>
  <c r="N986" i="12"/>
  <c r="W986" i="12" s="1"/>
  <c r="Q946" i="12"/>
  <c r="Q941" i="12"/>
  <c r="AG934" i="12"/>
  <c r="AG890" i="12"/>
  <c r="N887" i="12"/>
  <c r="Q885" i="12"/>
  <c r="Q883" i="12"/>
  <c r="M862" i="12"/>
  <c r="AF862" i="12" s="1"/>
  <c r="Q860" i="12"/>
  <c r="Q856" i="12"/>
  <c r="AG837" i="12"/>
  <c r="AL837" i="12" s="1"/>
  <c r="M833" i="12"/>
  <c r="AF833" i="12" s="1"/>
  <c r="N816" i="12"/>
  <c r="W816" i="12" s="1"/>
  <c r="M810" i="12"/>
  <c r="AF810" i="12" s="1"/>
  <c r="AG808" i="12"/>
  <c r="N807" i="12"/>
  <c r="W807" i="12" s="1"/>
  <c r="AG784" i="12"/>
  <c r="Q777" i="12"/>
  <c r="M760" i="12"/>
  <c r="N754" i="12"/>
  <c r="W754" i="12" s="1"/>
  <c r="Q751" i="12"/>
  <c r="S751" i="12" s="1"/>
  <c r="AG731" i="12"/>
  <c r="M727" i="12"/>
  <c r="AF727" i="12" s="1"/>
  <c r="Q725" i="12"/>
  <c r="Q704" i="12"/>
  <c r="M701" i="12"/>
  <c r="N682" i="12"/>
  <c r="N678" i="12"/>
  <c r="W678" i="12" s="1"/>
  <c r="M675" i="12"/>
  <c r="AG673" i="12"/>
  <c r="Q656" i="12"/>
  <c r="AG650" i="12"/>
  <c r="N627" i="12"/>
  <c r="Q624" i="12"/>
  <c r="AG621" i="12"/>
  <c r="AI621" i="12" s="1"/>
  <c r="N601" i="12"/>
  <c r="W601" i="12" s="1"/>
  <c r="N597" i="12"/>
  <c r="Q577" i="12"/>
  <c r="M574" i="12"/>
  <c r="AF574" i="12" s="1"/>
  <c r="Q551" i="12"/>
  <c r="AG548" i="12"/>
  <c r="M544" i="12"/>
  <c r="M530" i="12"/>
  <c r="Q525" i="12"/>
  <c r="Q521" i="12"/>
  <c r="R521" i="12" s="1"/>
  <c r="N504" i="12"/>
  <c r="W504" i="12" s="1"/>
  <c r="M500" i="12"/>
  <c r="AF500" i="12" s="1"/>
  <c r="Q496" i="12"/>
  <c r="N495" i="12"/>
  <c r="W495" i="12" s="1"/>
  <c r="Q492" i="12"/>
  <c r="AG478" i="12"/>
  <c r="N474" i="12"/>
  <c r="W474" i="12" s="1"/>
  <c r="M473" i="12"/>
  <c r="Q469" i="12"/>
  <c r="N468" i="12"/>
  <c r="W468" i="12" s="1"/>
  <c r="Q465" i="12"/>
  <c r="AG448" i="12"/>
  <c r="N447" i="12"/>
  <c r="W447" i="12" s="1"/>
  <c r="M446" i="12"/>
  <c r="Q442" i="12"/>
  <c r="N441" i="12"/>
  <c r="W441" i="12" s="1"/>
  <c r="AG421" i="12"/>
  <c r="N420" i="12"/>
  <c r="W420" i="12" s="1"/>
  <c r="M419" i="12"/>
  <c r="AF419" i="12" s="1"/>
  <c r="Q415" i="12"/>
  <c r="N414" i="12"/>
  <c r="N400" i="12"/>
  <c r="W400" i="12" s="1"/>
  <c r="AG394" i="12"/>
  <c r="N393" i="12"/>
  <c r="W393" i="12" s="1"/>
  <c r="M392" i="12"/>
  <c r="AF392" i="12" s="1"/>
  <c r="Q388" i="12"/>
  <c r="N387" i="12"/>
  <c r="W387" i="12" s="1"/>
  <c r="Q374" i="12"/>
  <c r="R374" i="12" s="1"/>
  <c r="M369" i="12"/>
  <c r="N365" i="12"/>
  <c r="AG344" i="12"/>
  <c r="Q343" i="12"/>
  <c r="R343" i="12" s="1"/>
  <c r="N337" i="12"/>
  <c r="W337" i="12" s="1"/>
  <c r="M322" i="12"/>
  <c r="AF322" i="12" s="1"/>
  <c r="Q315" i="12"/>
  <c r="N314" i="12"/>
  <c r="Q311" i="12"/>
  <c r="M309" i="12"/>
  <c r="AF309" i="12" s="1"/>
  <c r="AI309" i="12" s="1"/>
  <c r="AN309" i="12" s="1"/>
  <c r="N292" i="12"/>
  <c r="W292" i="12" s="1"/>
  <c r="M291" i="12"/>
  <c r="AF291" i="12" s="1"/>
  <c r="AL291" i="12" s="1"/>
  <c r="N290" i="12"/>
  <c r="W290" i="12" s="1"/>
  <c r="Q287" i="12"/>
  <c r="AG285" i="12"/>
  <c r="M283" i="12"/>
  <c r="AF283" i="12" s="1"/>
  <c r="AG266" i="12"/>
  <c r="M264" i="12"/>
  <c r="AF264" i="12" s="1"/>
  <c r="N263" i="12"/>
  <c r="W263" i="12" s="1"/>
  <c r="Q260" i="12"/>
  <c r="R260" i="12" s="1"/>
  <c r="AG258" i="12"/>
  <c r="Q244" i="12"/>
  <c r="Q238" i="12"/>
  <c r="AG236" i="12"/>
  <c r="M234" i="12"/>
  <c r="AF234" i="12" s="1"/>
  <c r="N233" i="12"/>
  <c r="M218" i="12"/>
  <c r="AF218" i="12" s="1"/>
  <c r="N214" i="12"/>
  <c r="N210" i="12"/>
  <c r="W210" i="12" s="1"/>
  <c r="N206" i="12"/>
  <c r="W206" i="12" s="1"/>
  <c r="N187" i="12"/>
  <c r="W187" i="12" s="1"/>
  <c r="N183" i="12"/>
  <c r="W183" i="12" s="1"/>
  <c r="N179" i="12"/>
  <c r="N160" i="12"/>
  <c r="N156" i="12"/>
  <c r="W156" i="12" s="1"/>
  <c r="N140" i="12"/>
  <c r="N133" i="12"/>
  <c r="W133" i="12" s="1"/>
  <c r="N129" i="12"/>
  <c r="W129" i="12" s="1"/>
  <c r="N110" i="12"/>
  <c r="W110" i="12" s="1"/>
  <c r="N106" i="12"/>
  <c r="N102" i="12"/>
  <c r="N83" i="12"/>
  <c r="W83" i="12" s="1"/>
  <c r="N79" i="12"/>
  <c r="W79" i="12" s="1"/>
  <c r="N75" i="12"/>
  <c r="Q1097" i="12"/>
  <c r="M1050" i="12"/>
  <c r="AF1050" i="12" s="1"/>
  <c r="M1045" i="12"/>
  <c r="AF1045" i="12" s="1"/>
  <c r="M1041" i="12"/>
  <c r="AF1041" i="12" s="1"/>
  <c r="AG993" i="12"/>
  <c r="AG989" i="12"/>
  <c r="Q987" i="12"/>
  <c r="M985" i="12"/>
  <c r="N963" i="12"/>
  <c r="W963" i="12" s="1"/>
  <c r="AG942" i="12"/>
  <c r="AG935" i="12"/>
  <c r="N920" i="12"/>
  <c r="Q894" i="12"/>
  <c r="N888" i="12"/>
  <c r="W888" i="12" s="1"/>
  <c r="Q884" i="12"/>
  <c r="Q882" i="12"/>
  <c r="AG858" i="12"/>
  <c r="N835" i="12"/>
  <c r="W835" i="12" s="1"/>
  <c r="Q832" i="12"/>
  <c r="AG829" i="12"/>
  <c r="N809" i="12"/>
  <c r="W809" i="12" s="1"/>
  <c r="N805" i="12"/>
  <c r="Q785" i="12"/>
  <c r="M782" i="12"/>
  <c r="AF782" i="12" s="1"/>
  <c r="AL782" i="12" s="1"/>
  <c r="AQ782" i="12" s="1"/>
  <c r="Q759" i="12"/>
  <c r="AG756" i="12"/>
  <c r="M752" i="12"/>
  <c r="AF752" i="12" s="1"/>
  <c r="M738" i="12"/>
  <c r="Q733" i="12"/>
  <c r="Q729" i="12"/>
  <c r="R729" i="12" s="1"/>
  <c r="M712" i="12"/>
  <c r="AF712" i="12" s="1"/>
  <c r="AG703" i="12"/>
  <c r="M686" i="12"/>
  <c r="AF686" i="12" s="1"/>
  <c r="AG681" i="12"/>
  <c r="N680" i="12"/>
  <c r="W680" i="12" s="1"/>
  <c r="N674" i="12"/>
  <c r="M654" i="12"/>
  <c r="Q652" i="12"/>
  <c r="R652" i="12" s="1"/>
  <c r="Q648" i="12"/>
  <c r="AG629" i="12"/>
  <c r="M625" i="12"/>
  <c r="AF625" i="12" s="1"/>
  <c r="N608" i="12"/>
  <c r="W608" i="12" s="1"/>
  <c r="M602" i="12"/>
  <c r="AF602" i="12" s="1"/>
  <c r="AG600" i="12"/>
  <c r="N599" i="12"/>
  <c r="AG576" i="12"/>
  <c r="Q569" i="12"/>
  <c r="M552" i="12"/>
  <c r="N546" i="12"/>
  <c r="W546" i="12" s="1"/>
  <c r="Q543" i="12"/>
  <c r="AG523" i="12"/>
  <c r="M519" i="12"/>
  <c r="AF519" i="12" s="1"/>
  <c r="Q517" i="12"/>
  <c r="AG500" i="12"/>
  <c r="Q494" i="12"/>
  <c r="M493" i="12"/>
  <c r="AG473" i="12"/>
  <c r="Q467" i="12"/>
  <c r="M466" i="12"/>
  <c r="AF466" i="12" s="1"/>
  <c r="AG446" i="12"/>
  <c r="Q440" i="12"/>
  <c r="M439" i="12"/>
  <c r="AF439" i="12" s="1"/>
  <c r="AG419" i="12"/>
  <c r="Q413" i="12"/>
  <c r="R413" i="12" s="1"/>
  <c r="AG392" i="12"/>
  <c r="AG369" i="12"/>
  <c r="M367" i="12"/>
  <c r="AF367" i="12" s="1"/>
  <c r="N362" i="12"/>
  <c r="M344" i="12"/>
  <c r="AF344" i="12" s="1"/>
  <c r="AG341" i="12"/>
  <c r="AI341" i="12" s="1"/>
  <c r="Q336" i="12"/>
  <c r="AG322" i="12"/>
  <c r="Q313" i="12"/>
  <c r="M312" i="12"/>
  <c r="AF312" i="12" s="1"/>
  <c r="AG309" i="12"/>
  <c r="AG289" i="12"/>
  <c r="M287" i="12"/>
  <c r="N286" i="12"/>
  <c r="W286" i="12" s="1"/>
  <c r="Q283" i="12"/>
  <c r="N270" i="12"/>
  <c r="W270" i="12" s="1"/>
  <c r="Q264" i="12"/>
  <c r="AG262" i="12"/>
  <c r="M260" i="12"/>
  <c r="AF260" i="12" s="1"/>
  <c r="N259" i="12"/>
  <c r="W259" i="12" s="1"/>
  <c r="M244" i="12"/>
  <c r="AG240" i="12"/>
  <c r="M238" i="12"/>
  <c r="AF238" i="12" s="1"/>
  <c r="N237" i="12"/>
  <c r="W237" i="12" s="1"/>
  <c r="Q234" i="12"/>
  <c r="AG232" i="12"/>
  <c r="Q218" i="12"/>
  <c r="N212" i="12"/>
  <c r="W212" i="12" s="1"/>
  <c r="N208" i="12"/>
  <c r="W208" i="12" s="1"/>
  <c r="N192" i="12"/>
  <c r="N185" i="12"/>
  <c r="W185" i="12" s="1"/>
  <c r="N181" i="12"/>
  <c r="W181" i="12" s="1"/>
  <c r="N162" i="12"/>
  <c r="W162" i="12" s="1"/>
  <c r="N158" i="12"/>
  <c r="W158" i="12" s="1"/>
  <c r="N154" i="12"/>
  <c r="W154" i="12" s="1"/>
  <c r="N135" i="12"/>
  <c r="W135" i="12" s="1"/>
  <c r="N131" i="12"/>
  <c r="W131" i="12" s="1"/>
  <c r="N127" i="12"/>
  <c r="W127" i="12" s="1"/>
  <c r="N108" i="12"/>
  <c r="W108" i="12" s="1"/>
  <c r="N104" i="12"/>
  <c r="W104" i="12" s="1"/>
  <c r="N88" i="12"/>
  <c r="W88" i="12" s="1"/>
  <c r="N81" i="12"/>
  <c r="W81" i="12" s="1"/>
  <c r="N77" i="12"/>
  <c r="W77" i="12" s="1"/>
  <c r="AG1093" i="12"/>
  <c r="AI1093" i="12" s="1"/>
  <c r="M1091" i="12"/>
  <c r="N992" i="12"/>
  <c r="N967" i="12"/>
  <c r="W967" i="12" s="1"/>
  <c r="Q964" i="12"/>
  <c r="R964" i="12" s="1"/>
  <c r="M864" i="12"/>
  <c r="AF864" i="12" s="1"/>
  <c r="M860" i="12"/>
  <c r="AF860" i="12" s="1"/>
  <c r="N855" i="12"/>
  <c r="W855" i="12" s="1"/>
  <c r="Q812" i="12"/>
  <c r="R812" i="12" s="1"/>
  <c r="M808" i="12"/>
  <c r="AG783" i="12"/>
  <c r="M781" i="12"/>
  <c r="AF781" i="12" s="1"/>
  <c r="M779" i="12"/>
  <c r="N764" i="12"/>
  <c r="W764" i="12" s="1"/>
  <c r="Q752" i="12"/>
  <c r="N728" i="12"/>
  <c r="W728" i="12" s="1"/>
  <c r="N726" i="12"/>
  <c r="W726" i="12" s="1"/>
  <c r="N708" i="12"/>
  <c r="W708" i="12" s="1"/>
  <c r="Q702" i="12"/>
  <c r="AG677" i="12"/>
  <c r="N673" i="12"/>
  <c r="W673" i="12" s="1"/>
  <c r="AG660" i="12"/>
  <c r="Q604" i="12"/>
  <c r="Q602" i="12"/>
  <c r="AG595" i="12"/>
  <c r="N578" i="12"/>
  <c r="W578" i="12" s="1"/>
  <c r="AG573" i="12"/>
  <c r="N545" i="12"/>
  <c r="W545" i="12" s="1"/>
  <c r="AG522" i="12"/>
  <c r="M492" i="12"/>
  <c r="AF492" i="12" s="1"/>
  <c r="AG468" i="12"/>
  <c r="AG441" i="12"/>
  <c r="AG426" i="12"/>
  <c r="AG417" i="12"/>
  <c r="N416" i="12"/>
  <c r="W416" i="12" s="1"/>
  <c r="M394" i="12"/>
  <c r="AF394" i="12" s="1"/>
  <c r="M390" i="12"/>
  <c r="N370" i="12"/>
  <c r="W370" i="12" s="1"/>
  <c r="M366" i="12"/>
  <c r="AF366" i="12" s="1"/>
  <c r="Q362" i="12"/>
  <c r="N343" i="12"/>
  <c r="N339" i="12"/>
  <c r="W339" i="12" s="1"/>
  <c r="Q335" i="12"/>
  <c r="Q322" i="12"/>
  <c r="Q317" i="12"/>
  <c r="R317" i="12" s="1"/>
  <c r="N288" i="12"/>
  <c r="W288" i="12" s="1"/>
  <c r="Q285" i="12"/>
  <c r="AG265" i="12"/>
  <c r="M261" i="12"/>
  <c r="AF261" i="12" s="1"/>
  <c r="Q259" i="12"/>
  <c r="N244" i="12"/>
  <c r="N239" i="12"/>
  <c r="W239" i="12" s="1"/>
  <c r="Q236" i="12"/>
  <c r="S236" i="12" s="1"/>
  <c r="AG233" i="12"/>
  <c r="AG207" i="12"/>
  <c r="Q206" i="12"/>
  <c r="M205" i="12"/>
  <c r="AF205" i="12" s="1"/>
  <c r="AL205" i="12" s="1"/>
  <c r="AQ205" i="12" s="1"/>
  <c r="AG186" i="12"/>
  <c r="Q184" i="12"/>
  <c r="S184" i="12" s="1"/>
  <c r="AG179" i="12"/>
  <c r="N166" i="12"/>
  <c r="W166" i="12" s="1"/>
  <c r="M162" i="12"/>
  <c r="AF162" i="12" s="1"/>
  <c r="Q158" i="12"/>
  <c r="M156" i="12"/>
  <c r="AF156" i="12" s="1"/>
  <c r="AG130" i="12"/>
  <c r="Q129" i="12"/>
  <c r="M128" i="12"/>
  <c r="AG109" i="12"/>
  <c r="Q107" i="12"/>
  <c r="S107" i="12" s="1"/>
  <c r="AG102" i="12"/>
  <c r="N101" i="12"/>
  <c r="W101" i="12" s="1"/>
  <c r="M88" i="12"/>
  <c r="AF88" i="12" s="1"/>
  <c r="Q81" i="12"/>
  <c r="M79" i="12"/>
  <c r="AG1068" i="12"/>
  <c r="N1019" i="12"/>
  <c r="W1019" i="12" s="1"/>
  <c r="M986" i="12"/>
  <c r="AF986" i="12" s="1"/>
  <c r="M886" i="12"/>
  <c r="AF886" i="12" s="1"/>
  <c r="AG857" i="12"/>
  <c r="M790" i="12"/>
  <c r="AF790" i="12" s="1"/>
  <c r="Q732" i="12"/>
  <c r="M728" i="12"/>
  <c r="M708" i="12"/>
  <c r="M706" i="12"/>
  <c r="AF706" i="12" s="1"/>
  <c r="M702" i="12"/>
  <c r="Q677" i="12"/>
  <c r="M673" i="12"/>
  <c r="AF673" i="12" s="1"/>
  <c r="AG648" i="12"/>
  <c r="N628" i="12"/>
  <c r="N624" i="12"/>
  <c r="Q582" i="12"/>
  <c r="R582" i="12" s="1"/>
  <c r="AG575" i="12"/>
  <c r="N573" i="12"/>
  <c r="M571" i="12"/>
  <c r="AF571" i="12" s="1"/>
  <c r="N551" i="12"/>
  <c r="W551" i="12" s="1"/>
  <c r="M504" i="12"/>
  <c r="AF504" i="12" s="1"/>
  <c r="Q497" i="12"/>
  <c r="R497" i="12" s="1"/>
  <c r="AG471" i="12"/>
  <c r="N470" i="12"/>
  <c r="N466" i="12"/>
  <c r="W466" i="12" s="1"/>
  <c r="AG444" i="12"/>
  <c r="AI444" i="12" s="1"/>
  <c r="N443" i="12"/>
  <c r="W443" i="12" s="1"/>
  <c r="N439" i="12"/>
  <c r="W439" i="12" s="1"/>
  <c r="Q426" i="12"/>
  <c r="Q421" i="12"/>
  <c r="R421" i="12" s="1"/>
  <c r="Q419" i="12"/>
  <c r="R419" i="12" s="1"/>
  <c r="Q417" i="12"/>
  <c r="R417" i="12" s="1"/>
  <c r="AG395" i="12"/>
  <c r="M388" i="12"/>
  <c r="AF388" i="12" s="1"/>
  <c r="AL388" i="12" s="1"/>
  <c r="AQ388" i="12" s="1"/>
  <c r="M339" i="12"/>
  <c r="AF339" i="12" s="1"/>
  <c r="N335" i="12"/>
  <c r="W335" i="12" s="1"/>
  <c r="AG313" i="12"/>
  <c r="N296" i="12"/>
  <c r="W296" i="12" s="1"/>
  <c r="M288" i="12"/>
  <c r="Q286" i="12"/>
  <c r="R286" i="12" s="1"/>
  <c r="N262" i="12"/>
  <c r="W262" i="12" s="1"/>
  <c r="N258" i="12"/>
  <c r="W258" i="12" s="1"/>
  <c r="M239" i="12"/>
  <c r="AF239" i="12" s="1"/>
  <c r="Q237" i="12"/>
  <c r="Q233" i="12"/>
  <c r="AG214" i="12"/>
  <c r="N213" i="12"/>
  <c r="W213" i="12" s="1"/>
  <c r="M212" i="12"/>
  <c r="Q208" i="12"/>
  <c r="M206" i="12"/>
  <c r="AG180" i="12"/>
  <c r="Q179" i="12"/>
  <c r="M166" i="12"/>
  <c r="AF166" i="12" s="1"/>
  <c r="AG159" i="12"/>
  <c r="Q157" i="12"/>
  <c r="AG140" i="12"/>
  <c r="N136" i="12"/>
  <c r="W136" i="12" s="1"/>
  <c r="M135" i="12"/>
  <c r="Q131" i="12"/>
  <c r="M129" i="12"/>
  <c r="AF129" i="12" s="1"/>
  <c r="AG103" i="12"/>
  <c r="Q102" i="12"/>
  <c r="M101" i="12"/>
  <c r="AG82" i="12"/>
  <c r="Q80" i="12"/>
  <c r="AG75" i="12"/>
  <c r="N62" i="12"/>
  <c r="W62" i="12" s="1"/>
  <c r="AG1095" i="12"/>
  <c r="Q1068" i="12"/>
  <c r="N1024" i="12"/>
  <c r="W1024" i="12" s="1"/>
  <c r="N911" i="12"/>
  <c r="W911" i="12" s="1"/>
  <c r="AG838" i="12"/>
  <c r="Q805" i="12"/>
  <c r="AG803" i="12"/>
  <c r="AG758" i="12"/>
  <c r="Q756" i="12"/>
  <c r="M754" i="12"/>
  <c r="AF754" i="12" s="1"/>
  <c r="N734" i="12"/>
  <c r="N732" i="12"/>
  <c r="M679" i="12"/>
  <c r="AF679" i="12" s="1"/>
  <c r="AG654" i="12"/>
  <c r="M648" i="12"/>
  <c r="AF648" i="12" s="1"/>
  <c r="AL648" i="12" s="1"/>
  <c r="AQ648" i="12" s="1"/>
  <c r="M628" i="12"/>
  <c r="AF628" i="12" s="1"/>
  <c r="Q575" i="12"/>
  <c r="AG546" i="12"/>
  <c r="N526" i="12"/>
  <c r="N524" i="12"/>
  <c r="AG519" i="12"/>
  <c r="AG495" i="12"/>
  <c r="Q478" i="12"/>
  <c r="R478" i="12" s="1"/>
  <c r="Q473" i="12"/>
  <c r="Q471" i="12"/>
  <c r="Q448" i="12"/>
  <c r="Q446" i="12"/>
  <c r="S446" i="12" s="1"/>
  <c r="Q444" i="12"/>
  <c r="AG413" i="12"/>
  <c r="AG367" i="12"/>
  <c r="AG363" i="12"/>
  <c r="Q344" i="12"/>
  <c r="AG340" i="12"/>
  <c r="M317" i="12"/>
  <c r="AF317" i="12" s="1"/>
  <c r="Q309" i="12"/>
  <c r="M296" i="12"/>
  <c r="AF296" i="12" s="1"/>
  <c r="N289" i="12"/>
  <c r="W289" i="12" s="1"/>
  <c r="N285" i="12"/>
  <c r="W285" i="12" s="1"/>
  <c r="Q265" i="12"/>
  <c r="S265" i="12" s="1"/>
  <c r="M262" i="12"/>
  <c r="AF262" i="12" s="1"/>
  <c r="N240" i="12"/>
  <c r="W240" i="12" s="1"/>
  <c r="N236" i="12"/>
  <c r="W236" i="12" s="1"/>
  <c r="M233" i="12"/>
  <c r="AG231" i="12"/>
  <c r="Q214" i="12"/>
  <c r="R214" i="12" s="1"/>
  <c r="M213" i="12"/>
  <c r="AF213" i="12" s="1"/>
  <c r="AG209" i="12"/>
  <c r="Q207" i="12"/>
  <c r="AG187" i="12"/>
  <c r="N186" i="12"/>
  <c r="W186" i="12" s="1"/>
  <c r="M185" i="12"/>
  <c r="Q181" i="12"/>
  <c r="R181" i="12" s="1"/>
  <c r="M179" i="12"/>
  <c r="AG153" i="12"/>
  <c r="Q140" i="12"/>
  <c r="M136" i="12"/>
  <c r="AF136" i="12" s="1"/>
  <c r="AG132" i="12"/>
  <c r="Q130" i="12"/>
  <c r="AG110" i="12"/>
  <c r="N109" i="12"/>
  <c r="M108" i="12"/>
  <c r="Q104" i="12"/>
  <c r="M102" i="12"/>
  <c r="AF102" i="12" s="1"/>
  <c r="AG76" i="12"/>
  <c r="Q75" i="12"/>
  <c r="M62" i="12"/>
  <c r="AF62" i="12" s="1"/>
  <c r="Q1072" i="12"/>
  <c r="N1050" i="12"/>
  <c r="W1050" i="12" s="1"/>
  <c r="AG1041" i="12"/>
  <c r="AG1020" i="12"/>
  <c r="M1014" i="12"/>
  <c r="Q998" i="12"/>
  <c r="AG912" i="12"/>
  <c r="AG894" i="12"/>
  <c r="M887" i="12"/>
  <c r="AF887" i="12" s="1"/>
  <c r="Q837" i="12"/>
  <c r="Q833" i="12"/>
  <c r="R833" i="12" s="1"/>
  <c r="Q804" i="12"/>
  <c r="Q779" i="12"/>
  <c r="N755" i="12"/>
  <c r="W755" i="12" s="1"/>
  <c r="N751" i="12"/>
  <c r="W751" i="12" s="1"/>
  <c r="Q731" i="12"/>
  <c r="N705" i="12"/>
  <c r="AG700" i="12"/>
  <c r="Q651" i="12"/>
  <c r="R651" i="12" s="1"/>
  <c r="M647" i="12"/>
  <c r="AF647" i="12" s="1"/>
  <c r="M598" i="12"/>
  <c r="Q578" i="12"/>
  <c r="N572" i="12"/>
  <c r="W572" i="12" s="1"/>
  <c r="AG530" i="12"/>
  <c r="M498" i="12"/>
  <c r="M465" i="12"/>
  <c r="N422" i="12"/>
  <c r="M420" i="12"/>
  <c r="AF420" i="12" s="1"/>
  <c r="Q416" i="12"/>
  <c r="R416" i="12" s="1"/>
  <c r="Q396" i="12"/>
  <c r="Q394" i="12"/>
  <c r="Q392" i="12"/>
  <c r="Q390" i="12"/>
  <c r="S390" i="12" s="1"/>
  <c r="AG368" i="12"/>
  <c r="M361" i="12"/>
  <c r="AG314" i="12"/>
  <c r="M292" i="12"/>
  <c r="M290" i="12"/>
  <c r="AF290" i="12" s="1"/>
  <c r="AG288" i="12"/>
  <c r="N287" i="12"/>
  <c r="W287" i="12" s="1"/>
  <c r="AG264" i="12"/>
  <c r="Q257" i="12"/>
  <c r="AG239" i="12"/>
  <c r="N238" i="12"/>
  <c r="W238" i="12" s="1"/>
  <c r="N232" i="12"/>
  <c r="W232" i="12" s="1"/>
  <c r="Q212" i="12"/>
  <c r="M210" i="12"/>
  <c r="AF210" i="12" s="1"/>
  <c r="AG184" i="12"/>
  <c r="Q183" i="12"/>
  <c r="M182" i="12"/>
  <c r="AF182" i="12" s="1"/>
  <c r="AI182" i="12" s="1"/>
  <c r="AN182" i="12" s="1"/>
  <c r="AG166" i="12"/>
  <c r="AI166" i="12" s="1"/>
  <c r="AN166" i="12" s="1"/>
  <c r="Q161" i="12"/>
  <c r="AG156" i="12"/>
  <c r="N155" i="12"/>
  <c r="W155" i="12" s="1"/>
  <c r="M154" i="12"/>
  <c r="AF154" i="12" s="1"/>
  <c r="Q135" i="12"/>
  <c r="M133" i="12"/>
  <c r="AG107" i="12"/>
  <c r="Q106" i="12"/>
  <c r="M105" i="12"/>
  <c r="AF105" i="12" s="1"/>
  <c r="AG101" i="12"/>
  <c r="Q84" i="12"/>
  <c r="AG79" i="12"/>
  <c r="N78" i="12"/>
  <c r="W78" i="12" s="1"/>
  <c r="M77" i="12"/>
  <c r="AG1012" i="12"/>
  <c r="M888" i="12"/>
  <c r="AF888" i="12" s="1"/>
  <c r="AL888" i="12" s="1"/>
  <c r="AG862" i="12"/>
  <c r="M856" i="12"/>
  <c r="AF856" i="12" s="1"/>
  <c r="AL856" i="12" s="1"/>
  <c r="AQ856" i="12" s="1"/>
  <c r="N834" i="12"/>
  <c r="W834" i="12" s="1"/>
  <c r="Q831" i="12"/>
  <c r="Q758" i="12"/>
  <c r="AG676" i="12"/>
  <c r="M627" i="12"/>
  <c r="AF627" i="12" s="1"/>
  <c r="M575" i="12"/>
  <c r="AG569" i="12"/>
  <c r="AG550" i="12"/>
  <c r="AI550" i="12" s="1"/>
  <c r="N520" i="12"/>
  <c r="W520" i="12" s="1"/>
  <c r="AG498" i="12"/>
  <c r="M496" i="12"/>
  <c r="AF496" i="12" s="1"/>
  <c r="N493" i="12"/>
  <c r="AG414" i="12"/>
  <c r="AI414" i="12" s="1"/>
  <c r="Q389" i="12"/>
  <c r="M374" i="12"/>
  <c r="AF374" i="12" s="1"/>
  <c r="Q361" i="12"/>
  <c r="AG317" i="12"/>
  <c r="Q270" i="12"/>
  <c r="AG263" i="12"/>
  <c r="N261" i="12"/>
  <c r="M259" i="12"/>
  <c r="AF259" i="12" s="1"/>
  <c r="AI259" i="12" s="1"/>
  <c r="AN259" i="12" s="1"/>
  <c r="M240" i="12"/>
  <c r="AF240" i="12" s="1"/>
  <c r="AI240" i="12" s="1"/>
  <c r="M187" i="12"/>
  <c r="AF187" i="12" s="1"/>
  <c r="Q185" i="12"/>
  <c r="S185" i="12" s="1"/>
  <c r="AG183" i="12"/>
  <c r="AG160" i="12"/>
  <c r="N132" i="12"/>
  <c r="W132" i="12" s="1"/>
  <c r="M109" i="12"/>
  <c r="AF109" i="12" s="1"/>
  <c r="AL109" i="12" s="1"/>
  <c r="Q76" i="12"/>
  <c r="M1064" i="12"/>
  <c r="AF1064" i="12" s="1"/>
  <c r="Q1041" i="12"/>
  <c r="N859" i="12"/>
  <c r="W859" i="12" s="1"/>
  <c r="AG842" i="12"/>
  <c r="M809" i="12"/>
  <c r="AF809" i="12" s="1"/>
  <c r="Q806" i="12"/>
  <c r="Q760" i="12"/>
  <c r="S760" i="12" s="1"/>
  <c r="M755" i="12"/>
  <c r="AG727" i="12"/>
  <c r="AI727" i="12" s="1"/>
  <c r="M725" i="12"/>
  <c r="AF725" i="12" s="1"/>
  <c r="N712" i="12"/>
  <c r="Q706" i="12"/>
  <c r="M682" i="12"/>
  <c r="AF682" i="12" s="1"/>
  <c r="AG603" i="12"/>
  <c r="Q552" i="12"/>
  <c r="S552" i="12" s="1"/>
  <c r="Q498" i="12"/>
  <c r="M474" i="12"/>
  <c r="AF474" i="12" s="1"/>
  <c r="AI474" i="12" s="1"/>
  <c r="M469" i="12"/>
  <c r="AF469" i="12" s="1"/>
  <c r="Q443" i="12"/>
  <c r="S443" i="12" s="1"/>
  <c r="Q363" i="12"/>
  <c r="N348" i="12"/>
  <c r="W348" i="12" s="1"/>
  <c r="N338" i="12"/>
  <c r="W338" i="12" s="1"/>
  <c r="AG292" i="12"/>
  <c r="Q263" i="12"/>
  <c r="S263" i="12" s="1"/>
  <c r="AG235" i="12"/>
  <c r="N231" i="12"/>
  <c r="W231" i="12" s="1"/>
  <c r="AG218" i="12"/>
  <c r="AL218" i="12" s="1"/>
  <c r="AG213" i="12"/>
  <c r="AG211" i="12"/>
  <c r="AG188" i="12"/>
  <c r="M183" i="12"/>
  <c r="AF183" i="12" s="1"/>
  <c r="AI183" i="12" s="1"/>
  <c r="Q180" i="12"/>
  <c r="R180" i="12" s="1"/>
  <c r="Q160" i="12"/>
  <c r="M155" i="12"/>
  <c r="AF155" i="12" s="1"/>
  <c r="M140" i="12"/>
  <c r="M132" i="12"/>
  <c r="AF132" i="12" s="1"/>
  <c r="M127" i="12"/>
  <c r="AF127" i="12" s="1"/>
  <c r="AG105" i="12"/>
  <c r="M104" i="12"/>
  <c r="Q88" i="12"/>
  <c r="Q77" i="12"/>
  <c r="AG62" i="12"/>
  <c r="N1044" i="12"/>
  <c r="N1012" i="12"/>
  <c r="W1012" i="12" s="1"/>
  <c r="Q890" i="12"/>
  <c r="AG811" i="12"/>
  <c r="Q786" i="12"/>
  <c r="N781" i="12"/>
  <c r="AG738" i="12"/>
  <c r="N700" i="12"/>
  <c r="W700" i="12" s="1"/>
  <c r="N654" i="12"/>
  <c r="Q621" i="12"/>
  <c r="Q500" i="12"/>
  <c r="M471" i="12"/>
  <c r="AF471" i="12" s="1"/>
  <c r="M448" i="12"/>
  <c r="AF448" i="12" s="1"/>
  <c r="AG440" i="12"/>
  <c r="N389" i="12"/>
  <c r="W389" i="12" s="1"/>
  <c r="AG365" i="12"/>
  <c r="Q340" i="12"/>
  <c r="M338" i="12"/>
  <c r="AF338" i="12" s="1"/>
  <c r="N311" i="12"/>
  <c r="W311" i="12" s="1"/>
  <c r="M289" i="12"/>
  <c r="AF289" i="12" s="1"/>
  <c r="M270" i="12"/>
  <c r="M263" i="12"/>
  <c r="AF263" i="12" s="1"/>
  <c r="Q235" i="12"/>
  <c r="S235" i="12" s="1"/>
  <c r="M231" i="12"/>
  <c r="AF231" i="12" s="1"/>
  <c r="Q211" i="12"/>
  <c r="R211" i="12" s="1"/>
  <c r="M208" i="12"/>
  <c r="AF208" i="12" s="1"/>
  <c r="AG206" i="12"/>
  <c r="AG161" i="12"/>
  <c r="M160" i="12"/>
  <c r="AG133" i="12"/>
  <c r="AG128" i="12"/>
  <c r="N82" i="12"/>
  <c r="W82" i="12" s="1"/>
  <c r="M1095" i="12"/>
  <c r="AF1095" i="12" s="1"/>
  <c r="Q1045" i="12"/>
  <c r="AG1039" i="12"/>
  <c r="AG882" i="12"/>
  <c r="N699" i="12"/>
  <c r="Q686" i="12"/>
  <c r="N655" i="12"/>
  <c r="W655" i="12" s="1"/>
  <c r="Q650" i="12"/>
  <c r="N647" i="12"/>
  <c r="Q634" i="12"/>
  <c r="Q548" i="12"/>
  <c r="M546" i="12"/>
  <c r="AF546" i="12" s="1"/>
  <c r="N491" i="12"/>
  <c r="M478" i="12"/>
  <c r="AF478" i="12" s="1"/>
  <c r="AG467" i="12"/>
  <c r="N465" i="12"/>
  <c r="W465" i="12" s="1"/>
  <c r="N452" i="12"/>
  <c r="M444" i="12"/>
  <c r="AF444" i="12" s="1"/>
  <c r="M417" i="12"/>
  <c r="AF417" i="12" s="1"/>
  <c r="N310" i="12"/>
  <c r="W310" i="12" s="1"/>
  <c r="AG290" i="12"/>
  <c r="AG257" i="12"/>
  <c r="AG210" i="12"/>
  <c r="AG205" i="12"/>
  <c r="N159" i="12"/>
  <c r="W159" i="12" s="1"/>
  <c r="Q134" i="12"/>
  <c r="M131" i="12"/>
  <c r="AF131" i="12" s="1"/>
  <c r="AG129" i="12"/>
  <c r="AG84" i="12"/>
  <c r="AI84" i="12" s="1"/>
  <c r="M83" i="12"/>
  <c r="AF83" i="12" s="1"/>
  <c r="Q935" i="12"/>
  <c r="S935" i="12" s="1"/>
  <c r="N808" i="12"/>
  <c r="W808" i="12" s="1"/>
  <c r="Q778" i="12"/>
  <c r="R778" i="12" s="1"/>
  <c r="M729" i="12"/>
  <c r="AF729" i="12" s="1"/>
  <c r="Q625" i="12"/>
  <c r="Q570" i="12"/>
  <c r="AG494" i="12"/>
  <c r="M415" i="12"/>
  <c r="AF415" i="12" s="1"/>
  <c r="N316" i="12"/>
  <c r="W316" i="12" s="1"/>
  <c r="AG261" i="12"/>
  <c r="M209" i="12"/>
  <c r="AF209" i="12" s="1"/>
  <c r="Q127" i="12"/>
  <c r="AG106" i="12"/>
  <c r="Q83" i="12"/>
  <c r="M81" i="12"/>
  <c r="Q79" i="12"/>
  <c r="S79" i="12" s="1"/>
  <c r="M1024" i="12"/>
  <c r="AF1024" i="12" s="1"/>
  <c r="M907" i="12"/>
  <c r="AF907" i="12" s="1"/>
  <c r="N863" i="12"/>
  <c r="W863" i="12" s="1"/>
  <c r="N738" i="12"/>
  <c r="W738" i="12" s="1"/>
  <c r="Q705" i="12"/>
  <c r="AG702" i="12"/>
  <c r="AG622" i="12"/>
  <c r="AG596" i="12"/>
  <c r="N497" i="12"/>
  <c r="Q470" i="12"/>
  <c r="M447" i="12"/>
  <c r="M421" i="12"/>
  <c r="AF421" i="12" s="1"/>
  <c r="N395" i="12"/>
  <c r="W395" i="12" s="1"/>
  <c r="M286" i="12"/>
  <c r="AF286" i="12" s="1"/>
  <c r="M232" i="12"/>
  <c r="AF232" i="12" s="1"/>
  <c r="AI232" i="12" s="1"/>
  <c r="Q192" i="12"/>
  <c r="Q162" i="12"/>
  <c r="R162" i="12" s="1"/>
  <c r="M158" i="12"/>
  <c r="AF158" i="12" s="1"/>
  <c r="Q156" i="12"/>
  <c r="R156" i="12" s="1"/>
  <c r="Q154" i="12"/>
  <c r="Q110" i="12"/>
  <c r="Q108" i="12"/>
  <c r="M106" i="12"/>
  <c r="M1037" i="12"/>
  <c r="AF1037" i="12" s="1"/>
  <c r="N1017" i="12"/>
  <c r="W1017" i="12" s="1"/>
  <c r="N890" i="12"/>
  <c r="W890" i="12" s="1"/>
  <c r="M863" i="12"/>
  <c r="N778" i="12"/>
  <c r="W778" i="12" s="1"/>
  <c r="N651" i="12"/>
  <c r="W651" i="12" s="1"/>
  <c r="AG634" i="12"/>
  <c r="Q596" i="12"/>
  <c r="AG549" i="12"/>
  <c r="N366" i="12"/>
  <c r="N312" i="12"/>
  <c r="W312" i="12" s="1"/>
  <c r="AG283" i="12"/>
  <c r="Q258" i="12"/>
  <c r="AG234" i="12"/>
  <c r="Q210" i="12"/>
  <c r="Q133" i="12"/>
  <c r="S133" i="12" s="1"/>
  <c r="M110" i="12"/>
  <c r="AF110" i="12" s="1"/>
  <c r="M75" i="12"/>
  <c r="AF75" i="12" s="1"/>
  <c r="AL75" i="12" s="1"/>
  <c r="Q963" i="12"/>
  <c r="AG915" i="12"/>
  <c r="N861" i="12"/>
  <c r="W861" i="12" s="1"/>
  <c r="M837" i="12"/>
  <c r="AF837" i="12" s="1"/>
  <c r="AG785" i="12"/>
  <c r="AG729" i="12"/>
  <c r="AG686" i="12"/>
  <c r="AL686" i="12" s="1"/>
  <c r="Q629" i="12"/>
  <c r="R629" i="12" s="1"/>
  <c r="Q544" i="12"/>
  <c r="N518" i="12"/>
  <c r="W518" i="12" s="1"/>
  <c r="Q316" i="12"/>
  <c r="Q284" i="12"/>
  <c r="N209" i="12"/>
  <c r="W209" i="12" s="1"/>
  <c r="Q188" i="12"/>
  <c r="M186" i="12"/>
  <c r="AF186" i="12" s="1"/>
  <c r="AI186" i="12" s="1"/>
  <c r="Q153" i="12"/>
  <c r="AG136" i="12"/>
  <c r="AG83" i="12"/>
  <c r="O914" i="14"/>
  <c r="P913" i="14"/>
  <c r="T911" i="14"/>
  <c r="V911" i="14" s="1"/>
  <c r="T895" i="14"/>
  <c r="V895" i="14" s="1"/>
  <c r="O913" i="14"/>
  <c r="P912" i="14"/>
  <c r="T910" i="14"/>
  <c r="T891" i="14"/>
  <c r="V891" i="14" s="1"/>
  <c r="T917" i="14"/>
  <c r="V917" i="14" s="1"/>
  <c r="O912" i="14"/>
  <c r="P911" i="14"/>
  <c r="T909" i="14"/>
  <c r="V909" i="14" s="1"/>
  <c r="P895" i="14"/>
  <c r="T890" i="14"/>
  <c r="V890" i="14" s="1"/>
  <c r="O885" i="14"/>
  <c r="P884" i="14"/>
  <c r="O916" i="14"/>
  <c r="P915" i="14"/>
  <c r="T913" i="14"/>
  <c r="V913" i="14" s="1"/>
  <c r="O908" i="14"/>
  <c r="O889" i="14"/>
  <c r="P888" i="14"/>
  <c r="T886" i="14"/>
  <c r="O862" i="14"/>
  <c r="P861" i="14"/>
  <c r="T859" i="14"/>
  <c r="V859" i="14" s="1"/>
  <c r="T914" i="14"/>
  <c r="O891" i="14"/>
  <c r="O856" i="14"/>
  <c r="O837" i="14"/>
  <c r="P836" i="14"/>
  <c r="T834" i="14"/>
  <c r="V834" i="14" s="1"/>
  <c r="O810" i="14"/>
  <c r="P809" i="14"/>
  <c r="T807" i="14"/>
  <c r="V807" i="14" s="1"/>
  <c r="T791" i="14"/>
  <c r="O783" i="14"/>
  <c r="P782" i="14"/>
  <c r="T780" i="14"/>
  <c r="AI780" i="14" s="1"/>
  <c r="AN780" i="14" s="1"/>
  <c r="T761" i="14"/>
  <c r="V761" i="14" s="1"/>
  <c r="O756" i="14"/>
  <c r="P755" i="14"/>
  <c r="T753" i="14"/>
  <c r="P914" i="14"/>
  <c r="T912" i="14"/>
  <c r="P908" i="14"/>
  <c r="P885" i="14"/>
  <c r="O884" i="14"/>
  <c r="P883" i="14"/>
  <c r="P882" i="14"/>
  <c r="O836" i="14"/>
  <c r="P835" i="14"/>
  <c r="T833" i="14"/>
  <c r="T817" i="14"/>
  <c r="V817" i="14" s="1"/>
  <c r="O809" i="14"/>
  <c r="P808" i="14"/>
  <c r="T806" i="14"/>
  <c r="V806" i="14" s="1"/>
  <c r="T787" i="14"/>
  <c r="V787" i="14" s="1"/>
  <c r="O782" i="14"/>
  <c r="P781" i="14"/>
  <c r="T779" i="14"/>
  <c r="V779" i="14" s="1"/>
  <c r="T915" i="14"/>
  <c r="V915" i="14" s="1"/>
  <c r="P909" i="14"/>
  <c r="O895" i="14"/>
  <c r="T889" i="14"/>
  <c r="V889" i="14" s="1"/>
  <c r="T888" i="14"/>
  <c r="V888" i="14" s="1"/>
  <c r="T887" i="14"/>
  <c r="P886" i="14"/>
  <c r="O883" i="14"/>
  <c r="O882" i="14"/>
  <c r="T869" i="14"/>
  <c r="T843" i="14"/>
  <c r="V843" i="14" s="1"/>
  <c r="O835" i="14"/>
  <c r="P834" i="14"/>
  <c r="T832" i="14"/>
  <c r="T813" i="14"/>
  <c r="V813" i="14" s="1"/>
  <c r="O808" i="14"/>
  <c r="P807" i="14"/>
  <c r="T805" i="14"/>
  <c r="P791" i="14"/>
  <c r="T786" i="14"/>
  <c r="V786" i="14" s="1"/>
  <c r="O781" i="14"/>
  <c r="P780" i="14"/>
  <c r="T778" i="14"/>
  <c r="O765" i="14"/>
  <c r="P761" i="14"/>
  <c r="T759" i="14"/>
  <c r="O754" i="14"/>
  <c r="P753" i="14"/>
  <c r="P917" i="14"/>
  <c r="O890" i="14"/>
  <c r="O865" i="14"/>
  <c r="P864" i="14"/>
  <c r="P863" i="14"/>
  <c r="P862" i="14"/>
  <c r="O861" i="14"/>
  <c r="O860" i="14"/>
  <c r="O859" i="14"/>
  <c r="O858" i="14"/>
  <c r="P857" i="14"/>
  <c r="O839" i="14"/>
  <c r="P838" i="14"/>
  <c r="T836" i="14"/>
  <c r="O831" i="14"/>
  <c r="P830" i="14"/>
  <c r="O812" i="14"/>
  <c r="P811" i="14"/>
  <c r="T809" i="14"/>
  <c r="V809" i="14" s="1"/>
  <c r="O804" i="14"/>
  <c r="O785" i="14"/>
  <c r="P784" i="14"/>
  <c r="T782" i="14"/>
  <c r="V782" i="14" s="1"/>
  <c r="O758" i="14"/>
  <c r="P757" i="14"/>
  <c r="T755" i="14"/>
  <c r="V755" i="14" s="1"/>
  <c r="T739" i="14"/>
  <c r="O731" i="14"/>
  <c r="P730" i="14"/>
  <c r="T728" i="14"/>
  <c r="T709" i="14"/>
  <c r="V709" i="14" s="1"/>
  <c r="O704" i="14"/>
  <c r="P703" i="14"/>
  <c r="T701" i="14"/>
  <c r="P687" i="14"/>
  <c r="O915" i="14"/>
  <c r="P910" i="14"/>
  <c r="T908" i="14"/>
  <c r="T865" i="14"/>
  <c r="V865" i="14" s="1"/>
  <c r="P860" i="14"/>
  <c r="P856" i="14"/>
  <c r="P843" i="14"/>
  <c r="T830" i="14"/>
  <c r="V830" i="14" s="1"/>
  <c r="O813" i="14"/>
  <c r="O807" i="14"/>
  <c r="T804" i="14"/>
  <c r="P787" i="14"/>
  <c r="T783" i="14"/>
  <c r="V783" i="14" s="1"/>
  <c r="P758" i="14"/>
  <c r="P754" i="14"/>
  <c r="P739" i="14"/>
  <c r="P735" i="14"/>
  <c r="T733" i="14"/>
  <c r="V733" i="14" s="1"/>
  <c r="T732" i="14"/>
  <c r="AI732" i="14" s="1"/>
  <c r="AN732" i="14" s="1"/>
  <c r="T731" i="14"/>
  <c r="V731" i="14" s="1"/>
  <c r="T730" i="14"/>
  <c r="V730" i="14" s="1"/>
  <c r="T729" i="14"/>
  <c r="V729" i="14" s="1"/>
  <c r="T726" i="14"/>
  <c r="O707" i="14"/>
  <c r="P706" i="14"/>
  <c r="P705" i="14"/>
  <c r="P704" i="14"/>
  <c r="O703" i="14"/>
  <c r="O702" i="14"/>
  <c r="O701" i="14"/>
  <c r="O700" i="14"/>
  <c r="O680" i="14"/>
  <c r="P679" i="14"/>
  <c r="T677" i="14"/>
  <c r="V677" i="14" s="1"/>
  <c r="T661" i="14"/>
  <c r="O653" i="14"/>
  <c r="P652" i="14"/>
  <c r="T650" i="14"/>
  <c r="V650" i="14" s="1"/>
  <c r="T631" i="14"/>
  <c r="O626" i="14"/>
  <c r="P625" i="14"/>
  <c r="T623" i="14"/>
  <c r="V623" i="14" s="1"/>
  <c r="P609" i="14"/>
  <c r="T604" i="14"/>
  <c r="V604" i="14" s="1"/>
  <c r="O599" i="14"/>
  <c r="P598" i="14"/>
  <c r="T596" i="14"/>
  <c r="O583" i="14"/>
  <c r="P579" i="14"/>
  <c r="T577" i="14"/>
  <c r="V577" i="14" s="1"/>
  <c r="O572" i="14"/>
  <c r="P571" i="14"/>
  <c r="O553" i="14"/>
  <c r="P552" i="14"/>
  <c r="T550" i="14"/>
  <c r="O545" i="14"/>
  <c r="P544" i="14"/>
  <c r="O910" i="14"/>
  <c r="O888" i="14"/>
  <c r="O864" i="14"/>
  <c r="T861" i="14"/>
  <c r="V861" i="14" s="1"/>
  <c r="T857" i="14"/>
  <c r="V857" i="14" s="1"/>
  <c r="O843" i="14"/>
  <c r="O834" i="14"/>
  <c r="T831" i="14"/>
  <c r="V831" i="14" s="1"/>
  <c r="P817" i="14"/>
  <c r="T810" i="14"/>
  <c r="O787" i="14"/>
  <c r="P783" i="14"/>
  <c r="T781" i="14"/>
  <c r="V781" i="14" s="1"/>
  <c r="T760" i="14"/>
  <c r="V760" i="14" s="1"/>
  <c r="P759" i="14"/>
  <c r="O739" i="14"/>
  <c r="O735" i="14"/>
  <c r="P734" i="14"/>
  <c r="P729" i="14"/>
  <c r="P728" i="14"/>
  <c r="P727" i="14"/>
  <c r="O706" i="14"/>
  <c r="O705" i="14"/>
  <c r="O679" i="14"/>
  <c r="P678" i="14"/>
  <c r="T676" i="14"/>
  <c r="V676" i="14" s="1"/>
  <c r="T657" i="14"/>
  <c r="V657" i="14" s="1"/>
  <c r="O652" i="14"/>
  <c r="P651" i="14"/>
  <c r="T649" i="14"/>
  <c r="P635" i="14"/>
  <c r="T630" i="14"/>
  <c r="V630" i="14" s="1"/>
  <c r="O625" i="14"/>
  <c r="P624" i="14"/>
  <c r="T622" i="14"/>
  <c r="V622" i="14" s="1"/>
  <c r="O609" i="14"/>
  <c r="P605" i="14"/>
  <c r="T603" i="14"/>
  <c r="O598" i="14"/>
  <c r="P597" i="14"/>
  <c r="O579" i="14"/>
  <c r="P578" i="14"/>
  <c r="T576" i="14"/>
  <c r="V576" i="14" s="1"/>
  <c r="O571" i="14"/>
  <c r="P570" i="14"/>
  <c r="O552" i="14"/>
  <c r="P551" i="14"/>
  <c r="T549" i="14"/>
  <c r="O544" i="14"/>
  <c r="T916" i="14"/>
  <c r="V916" i="14" s="1"/>
  <c r="O886" i="14"/>
  <c r="T884" i="14"/>
  <c r="V884" i="14" s="1"/>
  <c r="T882" i="14"/>
  <c r="V882" i="14" s="1"/>
  <c r="P865" i="14"/>
  <c r="T858" i="14"/>
  <c r="V858" i="14" s="1"/>
  <c r="T837" i="14"/>
  <c r="O830" i="14"/>
  <c r="O817" i="14"/>
  <c r="P810" i="14"/>
  <c r="T808" i="14"/>
  <c r="V808" i="14" s="1"/>
  <c r="P804" i="14"/>
  <c r="T784" i="14"/>
  <c r="P760" i="14"/>
  <c r="O759" i="14"/>
  <c r="O734" i="14"/>
  <c r="P733" i="14"/>
  <c r="P732" i="14"/>
  <c r="P731" i="14"/>
  <c r="O730" i="14"/>
  <c r="O729" i="14"/>
  <c r="O728" i="14"/>
  <c r="O727" i="14"/>
  <c r="P726" i="14"/>
  <c r="T687" i="14"/>
  <c r="T683" i="14"/>
  <c r="V683" i="14" s="1"/>
  <c r="O678" i="14"/>
  <c r="P677" i="14"/>
  <c r="T675" i="14"/>
  <c r="P661" i="14"/>
  <c r="T656" i="14"/>
  <c r="V656" i="14" s="1"/>
  <c r="O651" i="14"/>
  <c r="P650" i="14"/>
  <c r="T648" i="14"/>
  <c r="V648" i="14" s="1"/>
  <c r="O635" i="14"/>
  <c r="P631" i="14"/>
  <c r="T629" i="14"/>
  <c r="O624" i="14"/>
  <c r="P623" i="14"/>
  <c r="O605" i="14"/>
  <c r="P604" i="14"/>
  <c r="T602" i="14"/>
  <c r="V602" i="14" s="1"/>
  <c r="O597" i="14"/>
  <c r="P596" i="14"/>
  <c r="O578" i="14"/>
  <c r="P577" i="14"/>
  <c r="T575" i="14"/>
  <c r="V575" i="14" s="1"/>
  <c r="O570" i="14"/>
  <c r="O551" i="14"/>
  <c r="P550" i="14"/>
  <c r="T548" i="14"/>
  <c r="V548" i="14" s="1"/>
  <c r="O887" i="14"/>
  <c r="T885" i="14"/>
  <c r="V885" i="14" s="1"/>
  <c r="AL885" i="14" s="1"/>
  <c r="AQ885" i="14" s="1"/>
  <c r="T883" i="14"/>
  <c r="P859" i="14"/>
  <c r="O838" i="14"/>
  <c r="P833" i="14"/>
  <c r="P812" i="14"/>
  <c r="O806" i="14"/>
  <c r="P786" i="14"/>
  <c r="T758" i="14"/>
  <c r="V758" i="14" s="1"/>
  <c r="O752" i="14"/>
  <c r="T735" i="14"/>
  <c r="P713" i="14"/>
  <c r="P709" i="14"/>
  <c r="P708" i="14"/>
  <c r="T706" i="14"/>
  <c r="V706" i="14" s="1"/>
  <c r="T705" i="14"/>
  <c r="V705" i="14" s="1"/>
  <c r="T704" i="14"/>
  <c r="V704" i="14" s="1"/>
  <c r="T703" i="14"/>
  <c r="V703" i="14" s="1"/>
  <c r="T702" i="14"/>
  <c r="O682" i="14"/>
  <c r="P681" i="14"/>
  <c r="T679" i="14"/>
  <c r="V679" i="14" s="1"/>
  <c r="O674" i="14"/>
  <c r="O655" i="14"/>
  <c r="P654" i="14"/>
  <c r="T652" i="14"/>
  <c r="V652" i="14" s="1"/>
  <c r="O628" i="14"/>
  <c r="P627" i="14"/>
  <c r="T625" i="14"/>
  <c r="T609" i="14"/>
  <c r="V609" i="14" s="1"/>
  <c r="O601" i="14"/>
  <c r="P600" i="14"/>
  <c r="T598" i="14"/>
  <c r="T579" i="14"/>
  <c r="V579" i="14" s="1"/>
  <c r="AL579" i="14" s="1"/>
  <c r="O574" i="14"/>
  <c r="P573" i="14"/>
  <c r="T571" i="14"/>
  <c r="V571" i="14" s="1"/>
  <c r="P557" i="14"/>
  <c r="T552" i="14"/>
  <c r="V552" i="14" s="1"/>
  <c r="O547" i="14"/>
  <c r="P546" i="14"/>
  <c r="T544" i="14"/>
  <c r="V544" i="14" s="1"/>
  <c r="O531" i="14"/>
  <c r="P527" i="14"/>
  <c r="T525" i="14"/>
  <c r="O520" i="14"/>
  <c r="P519" i="14"/>
  <c r="O501" i="14"/>
  <c r="P500" i="14"/>
  <c r="T498" i="14"/>
  <c r="O493" i="14"/>
  <c r="P492" i="14"/>
  <c r="O474" i="14"/>
  <c r="P473" i="14"/>
  <c r="T471" i="14"/>
  <c r="V471" i="14" s="1"/>
  <c r="O466" i="14"/>
  <c r="O863" i="14"/>
  <c r="O857" i="14"/>
  <c r="P832" i="14"/>
  <c r="P805" i="14"/>
  <c r="O761" i="14"/>
  <c r="T757" i="14"/>
  <c r="V757" i="14" s="1"/>
  <c r="O732" i="14"/>
  <c r="T727" i="14"/>
  <c r="V727" i="14" s="1"/>
  <c r="T713" i="14"/>
  <c r="P707" i="14"/>
  <c r="P701" i="14"/>
  <c r="P682" i="14"/>
  <c r="O676" i="14"/>
  <c r="P656" i="14"/>
  <c r="P630" i="14"/>
  <c r="T626" i="14"/>
  <c r="V626" i="14" s="1"/>
  <c r="O604" i="14"/>
  <c r="T601" i="14"/>
  <c r="V601" i="14" s="1"/>
  <c r="P575" i="14"/>
  <c r="O549" i="14"/>
  <c r="P545" i="14"/>
  <c r="T505" i="14"/>
  <c r="V505" i="14" s="1"/>
  <c r="T501" i="14"/>
  <c r="V501" i="14" s="1"/>
  <c r="T500" i="14"/>
  <c r="V500" i="14" s="1"/>
  <c r="T499" i="14"/>
  <c r="V499" i="14" s="1"/>
  <c r="T496" i="14"/>
  <c r="O479" i="14"/>
  <c r="O475" i="14"/>
  <c r="O469" i="14"/>
  <c r="P468" i="14"/>
  <c r="P467" i="14"/>
  <c r="P466" i="14"/>
  <c r="O447" i="14"/>
  <c r="P446" i="14"/>
  <c r="T444" i="14"/>
  <c r="O420" i="14"/>
  <c r="P419" i="14"/>
  <c r="T417" i="14"/>
  <c r="V417" i="14" s="1"/>
  <c r="T401" i="14"/>
  <c r="V401" i="14" s="1"/>
  <c r="O393" i="14"/>
  <c r="P392" i="14"/>
  <c r="T390" i="14"/>
  <c r="T371" i="14"/>
  <c r="O366" i="14"/>
  <c r="P365" i="14"/>
  <c r="T363" i="14"/>
  <c r="V363" i="14" s="1"/>
  <c r="P349" i="14"/>
  <c r="T344" i="14"/>
  <c r="V344" i="14" s="1"/>
  <c r="O339" i="14"/>
  <c r="P338" i="14"/>
  <c r="T336" i="14"/>
  <c r="V336" i="14" s="1"/>
  <c r="O323" i="14"/>
  <c r="P319" i="14"/>
  <c r="T317" i="14"/>
  <c r="V317" i="14" s="1"/>
  <c r="O312" i="14"/>
  <c r="P311" i="14"/>
  <c r="O293" i="14"/>
  <c r="O832" i="14"/>
  <c r="O805" i="14"/>
  <c r="P785" i="14"/>
  <c r="P778" i="14"/>
  <c r="O757" i="14"/>
  <c r="O755" i="14"/>
  <c r="O753" i="14"/>
  <c r="O713" i="14"/>
  <c r="T708" i="14"/>
  <c r="V708" i="14" s="1"/>
  <c r="P683" i="14"/>
  <c r="O656" i="14"/>
  <c r="O650" i="14"/>
  <c r="O630" i="14"/>
  <c r="P626" i="14"/>
  <c r="T624" i="14"/>
  <c r="V624" i="14" s="1"/>
  <c r="O600" i="14"/>
  <c r="O575" i="14"/>
  <c r="T546" i="14"/>
  <c r="P499" i="14"/>
  <c r="P498" i="14"/>
  <c r="P497" i="14"/>
  <c r="T495" i="14"/>
  <c r="V495" i="14" s="1"/>
  <c r="T494" i="14"/>
  <c r="V494" i="14" s="1"/>
  <c r="T493" i="14"/>
  <c r="V493" i="14" s="1"/>
  <c r="T492" i="14"/>
  <c r="O468" i="14"/>
  <c r="O467" i="14"/>
  <c r="O446" i="14"/>
  <c r="P445" i="14"/>
  <c r="T443" i="14"/>
  <c r="V443" i="14" s="1"/>
  <c r="T427" i="14"/>
  <c r="V427" i="14" s="1"/>
  <c r="O419" i="14"/>
  <c r="P418" i="14"/>
  <c r="T416" i="14"/>
  <c r="T397" i="14"/>
  <c r="V397" i="14" s="1"/>
  <c r="O392" i="14"/>
  <c r="P391" i="14"/>
  <c r="T389" i="14"/>
  <c r="V389" i="14" s="1"/>
  <c r="P375" i="14"/>
  <c r="T370" i="14"/>
  <c r="O365" i="14"/>
  <c r="P364" i="14"/>
  <c r="T362" i="14"/>
  <c r="V362" i="14" s="1"/>
  <c r="O349" i="14"/>
  <c r="P345" i="14"/>
  <c r="T343" i="14"/>
  <c r="V343" i="14" s="1"/>
  <c r="O338" i="14"/>
  <c r="P337" i="14"/>
  <c r="O909" i="14"/>
  <c r="P890" i="14"/>
  <c r="T838" i="14"/>
  <c r="V838" i="14" s="1"/>
  <c r="P813" i="14"/>
  <c r="T811" i="14"/>
  <c r="V811" i="14" s="1"/>
  <c r="O780" i="14"/>
  <c r="O778" i="14"/>
  <c r="T765" i="14"/>
  <c r="O683" i="14"/>
  <c r="O677" i="14"/>
  <c r="T674" i="14"/>
  <c r="V674" i="14" s="1"/>
  <c r="P657" i="14"/>
  <c r="T653" i="14"/>
  <c r="V653" i="14" s="1"/>
  <c r="T627" i="14"/>
  <c r="V627" i="14" s="1"/>
  <c r="T605" i="14"/>
  <c r="V605" i="14" s="1"/>
  <c r="P601" i="14"/>
  <c r="P576" i="14"/>
  <c r="T572" i="14"/>
  <c r="V572" i="14" s="1"/>
  <c r="O550" i="14"/>
  <c r="T547" i="14"/>
  <c r="T524" i="14"/>
  <c r="V524" i="14" s="1"/>
  <c r="P505" i="14"/>
  <c r="P501" i="14"/>
  <c r="O500" i="14"/>
  <c r="O499" i="14"/>
  <c r="O498" i="14"/>
  <c r="O497" i="14"/>
  <c r="P496" i="14"/>
  <c r="T453" i="14"/>
  <c r="V453" i="14" s="1"/>
  <c r="O445" i="14"/>
  <c r="P444" i="14"/>
  <c r="T442" i="14"/>
  <c r="V442" i="14" s="1"/>
  <c r="T423" i="14"/>
  <c r="O418" i="14"/>
  <c r="P417" i="14"/>
  <c r="T415" i="14"/>
  <c r="P401" i="14"/>
  <c r="T396" i="14"/>
  <c r="V396" i="14" s="1"/>
  <c r="O391" i="14"/>
  <c r="P390" i="14"/>
  <c r="T388" i="14"/>
  <c r="O375" i="14"/>
  <c r="P371" i="14"/>
  <c r="T369" i="14"/>
  <c r="V369" i="14" s="1"/>
  <c r="AL369" i="14" s="1"/>
  <c r="AQ369" i="14" s="1"/>
  <c r="O364" i="14"/>
  <c r="P363" i="14"/>
  <c r="O345" i="14"/>
  <c r="P344" i="14"/>
  <c r="T342" i="14"/>
  <c r="V342" i="14" s="1"/>
  <c r="O337" i="14"/>
  <c r="P336" i="14"/>
  <c r="O318" i="14"/>
  <c r="P317" i="14"/>
  <c r="T315" i="14"/>
  <c r="V315" i="14" s="1"/>
  <c r="O310" i="14"/>
  <c r="P889" i="14"/>
  <c r="P839" i="14"/>
  <c r="P837" i="14"/>
  <c r="O779" i="14"/>
  <c r="P756" i="14"/>
  <c r="O726" i="14"/>
  <c r="O709" i="14"/>
  <c r="T682" i="14"/>
  <c r="V682" i="14" s="1"/>
  <c r="O675" i="14"/>
  <c r="O654" i="14"/>
  <c r="P649" i="14"/>
  <c r="P629" i="14"/>
  <c r="O603" i="14"/>
  <c r="P599" i="14"/>
  <c r="T597" i="14"/>
  <c r="V597" i="14" s="1"/>
  <c r="T583" i="14"/>
  <c r="V583" i="14" s="1"/>
  <c r="O573" i="14"/>
  <c r="O548" i="14"/>
  <c r="O527" i="14"/>
  <c r="O523" i="14"/>
  <c r="P522" i="14"/>
  <c r="P521" i="14"/>
  <c r="P520" i="14"/>
  <c r="O519" i="14"/>
  <c r="O518" i="14"/>
  <c r="P472" i="14"/>
  <c r="P471" i="14"/>
  <c r="P470" i="14"/>
  <c r="T468" i="14"/>
  <c r="T467" i="14"/>
  <c r="V467" i="14" s="1"/>
  <c r="T466" i="14"/>
  <c r="V466" i="14" s="1"/>
  <c r="O449" i="14"/>
  <c r="P448" i="14"/>
  <c r="T446" i="14"/>
  <c r="V446" i="14" s="1"/>
  <c r="O441" i="14"/>
  <c r="P440" i="14"/>
  <c r="O422" i="14"/>
  <c r="P421" i="14"/>
  <c r="T419" i="14"/>
  <c r="V419" i="14" s="1"/>
  <c r="O414" i="14"/>
  <c r="O395" i="14"/>
  <c r="P394" i="14"/>
  <c r="T392" i="14"/>
  <c r="V392" i="14" s="1"/>
  <c r="O368" i="14"/>
  <c r="P367" i="14"/>
  <c r="T365" i="14"/>
  <c r="V365" i="14" s="1"/>
  <c r="T349" i="14"/>
  <c r="V349" i="14" s="1"/>
  <c r="O341" i="14"/>
  <c r="P340" i="14"/>
  <c r="T338" i="14"/>
  <c r="T319" i="14"/>
  <c r="V319" i="14" s="1"/>
  <c r="O314" i="14"/>
  <c r="P313" i="14"/>
  <c r="T311" i="14"/>
  <c r="V311" i="14" s="1"/>
  <c r="P297" i="14"/>
  <c r="T292" i="14"/>
  <c r="V292" i="14" s="1"/>
  <c r="O287" i="14"/>
  <c r="P286" i="14"/>
  <c r="T284" i="14"/>
  <c r="V284" i="14" s="1"/>
  <c r="O271" i="14"/>
  <c r="P267" i="14"/>
  <c r="T265" i="14"/>
  <c r="V265" i="14" s="1"/>
  <c r="O260" i="14"/>
  <c r="P259" i="14"/>
  <c r="O241" i="14"/>
  <c r="P240" i="14"/>
  <c r="T238" i="14"/>
  <c r="V238" i="14" s="1"/>
  <c r="O911" i="14"/>
  <c r="P869" i="14"/>
  <c r="P831" i="14"/>
  <c r="P806" i="14"/>
  <c r="T681" i="14"/>
  <c r="V681" i="14" s="1"/>
  <c r="T655" i="14"/>
  <c r="O627" i="14"/>
  <c r="P622" i="14"/>
  <c r="O602" i="14"/>
  <c r="T551" i="14"/>
  <c r="V551" i="14" s="1"/>
  <c r="P549" i="14"/>
  <c r="T545" i="14"/>
  <c r="V545" i="14" s="1"/>
  <c r="P526" i="14"/>
  <c r="T522" i="14"/>
  <c r="O521" i="14"/>
  <c r="T518" i="14"/>
  <c r="O496" i="14"/>
  <c r="O917" i="14"/>
  <c r="P891" i="14"/>
  <c r="O869" i="14"/>
  <c r="T856" i="14"/>
  <c r="V856" i="14" s="1"/>
  <c r="P779" i="14"/>
  <c r="T752" i="14"/>
  <c r="V752" i="14" s="1"/>
  <c r="O708" i="14"/>
  <c r="O681" i="14"/>
  <c r="O657" i="14"/>
  <c r="P655" i="14"/>
  <c r="P653" i="14"/>
  <c r="O622" i="14"/>
  <c r="O577" i="14"/>
  <c r="T573" i="14"/>
  <c r="T553" i="14"/>
  <c r="P547" i="14"/>
  <c r="O526" i="14"/>
  <c r="T523" i="14"/>
  <c r="V523" i="14" s="1"/>
  <c r="P518" i="14"/>
  <c r="P474" i="14"/>
  <c r="T469" i="14"/>
  <c r="V469" i="14" s="1"/>
  <c r="P447" i="14"/>
  <c r="T445" i="14"/>
  <c r="V445" i="14" s="1"/>
  <c r="P441" i="14"/>
  <c r="T863" i="14"/>
  <c r="T839" i="14"/>
  <c r="V839" i="14" s="1"/>
  <c r="O833" i="14"/>
  <c r="O760" i="14"/>
  <c r="P752" i="14"/>
  <c r="O733" i="14"/>
  <c r="T628" i="14"/>
  <c r="P553" i="14"/>
  <c r="T527" i="14"/>
  <c r="O522" i="14"/>
  <c r="T519" i="14"/>
  <c r="V519" i="14" s="1"/>
  <c r="O505" i="14"/>
  <c r="T497" i="14"/>
  <c r="V497" i="14" s="1"/>
  <c r="P494" i="14"/>
  <c r="T472" i="14"/>
  <c r="P469" i="14"/>
  <c r="T448" i="14"/>
  <c r="V448" i="14" s="1"/>
  <c r="P442" i="14"/>
  <c r="T422" i="14"/>
  <c r="V422" i="14" s="1"/>
  <c r="O415" i="14"/>
  <c r="O394" i="14"/>
  <c r="P389" i="14"/>
  <c r="P858" i="14"/>
  <c r="O784" i="14"/>
  <c r="P765" i="14"/>
  <c r="T678" i="14"/>
  <c r="V678" i="14" s="1"/>
  <c r="P676" i="14"/>
  <c r="P648" i="14"/>
  <c r="T635" i="14"/>
  <c r="V635" i="14" s="1"/>
  <c r="P603" i="14"/>
  <c r="T599" i="14"/>
  <c r="V599" i="14" s="1"/>
  <c r="T570" i="14"/>
  <c r="V570" i="14" s="1"/>
  <c r="P523" i="14"/>
  <c r="O494" i="14"/>
  <c r="T475" i="14"/>
  <c r="V475" i="14" s="1"/>
  <c r="O472" i="14"/>
  <c r="T470" i="14"/>
  <c r="T449" i="14"/>
  <c r="V449" i="14" s="1"/>
  <c r="O442" i="14"/>
  <c r="O421" i="14"/>
  <c r="P416" i="14"/>
  <c r="P395" i="14"/>
  <c r="O389" i="14"/>
  <c r="O369" i="14"/>
  <c r="O363" i="14"/>
  <c r="T340" i="14"/>
  <c r="V340" i="14" s="1"/>
  <c r="AL340" i="14" s="1"/>
  <c r="P323" i="14"/>
  <c r="P316" i="14"/>
  <c r="O315" i="14"/>
  <c r="T297" i="14"/>
  <c r="V297" i="14" s="1"/>
  <c r="P293" i="14"/>
  <c r="O292" i="14"/>
  <c r="O291" i="14"/>
  <c r="P290" i="14"/>
  <c r="P285" i="14"/>
  <c r="P887" i="14"/>
  <c r="O811" i="14"/>
  <c r="P674" i="14"/>
  <c r="O623" i="14"/>
  <c r="O576" i="14"/>
  <c r="P531" i="14"/>
  <c r="O448" i="14"/>
  <c r="T440" i="14"/>
  <c r="T421" i="14"/>
  <c r="V421" i="14" s="1"/>
  <c r="P414" i="14"/>
  <c r="T393" i="14"/>
  <c r="V393" i="14" s="1"/>
  <c r="P370" i="14"/>
  <c r="P343" i="14"/>
  <c r="T318" i="14"/>
  <c r="O313" i="14"/>
  <c r="P310" i="14"/>
  <c r="T286" i="14"/>
  <c r="V286" i="14" s="1"/>
  <c r="O285" i="14"/>
  <c r="O284" i="14"/>
  <c r="P239" i="14"/>
  <c r="P238" i="14"/>
  <c r="P237" i="14"/>
  <c r="T235" i="14"/>
  <c r="V235" i="14" s="1"/>
  <c r="T219" i="14"/>
  <c r="V219" i="14" s="1"/>
  <c r="O213" i="14"/>
  <c r="O209" i="14"/>
  <c r="O193" i="14"/>
  <c r="O186" i="14"/>
  <c r="O182" i="14"/>
  <c r="O163" i="14"/>
  <c r="O159" i="14"/>
  <c r="O155" i="14"/>
  <c r="O136" i="14"/>
  <c r="O132" i="14"/>
  <c r="O128" i="14"/>
  <c r="T734" i="14"/>
  <c r="V734" i="14" s="1"/>
  <c r="T700" i="14"/>
  <c r="V700" i="14" s="1"/>
  <c r="O661" i="14"/>
  <c r="O631" i="14"/>
  <c r="O546" i="14"/>
  <c r="T479" i="14"/>
  <c r="V479" i="14" s="1"/>
  <c r="T474" i="14"/>
  <c r="O470" i="14"/>
  <c r="P427" i="14"/>
  <c r="O417" i="14"/>
  <c r="O401" i="14"/>
  <c r="P396" i="14"/>
  <c r="P393" i="14"/>
  <c r="O370" i="14"/>
  <c r="T367" i="14"/>
  <c r="P362" i="14"/>
  <c r="O343" i="14"/>
  <c r="P318" i="14"/>
  <c r="P314" i="14"/>
  <c r="T287" i="14"/>
  <c r="V287" i="14" s="1"/>
  <c r="O286" i="14"/>
  <c r="T264" i="14"/>
  <c r="V264" i="14" s="1"/>
  <c r="P245" i="14"/>
  <c r="P241" i="14"/>
  <c r="O240" i="14"/>
  <c r="O239" i="14"/>
  <c r="O238" i="14"/>
  <c r="O237" i="14"/>
  <c r="P236" i="14"/>
  <c r="T234" i="14"/>
  <c r="V234" i="14" s="1"/>
  <c r="T215" i="14"/>
  <c r="V215" i="14" s="1"/>
  <c r="P212" i="14"/>
  <c r="T211" i="14"/>
  <c r="V211" i="14" s="1"/>
  <c r="P208" i="14"/>
  <c r="T207" i="14"/>
  <c r="P189" i="14"/>
  <c r="T188" i="14"/>
  <c r="V188" i="14" s="1"/>
  <c r="P185" i="14"/>
  <c r="T184" i="14"/>
  <c r="V184" i="14" s="1"/>
  <c r="P181" i="14"/>
  <c r="T180" i="14"/>
  <c r="V180" i="14" s="1"/>
  <c r="P162" i="14"/>
  <c r="T161" i="14"/>
  <c r="P158" i="14"/>
  <c r="T157" i="14"/>
  <c r="V157" i="14" s="1"/>
  <c r="P154" i="14"/>
  <c r="T141" i="14"/>
  <c r="P135" i="14"/>
  <c r="T134" i="14"/>
  <c r="V134" i="14" s="1"/>
  <c r="P131" i="14"/>
  <c r="T130" i="14"/>
  <c r="V130" i="14" s="1"/>
  <c r="AL130" i="14" s="1"/>
  <c r="AQ130" i="14" s="1"/>
  <c r="P115" i="14"/>
  <c r="T111" i="14"/>
  <c r="V111" i="14" s="1"/>
  <c r="P108" i="14"/>
  <c r="T107" i="14"/>
  <c r="V107" i="14" s="1"/>
  <c r="P104" i="14"/>
  <c r="T103" i="14"/>
  <c r="V103" i="14" s="1"/>
  <c r="P85" i="14"/>
  <c r="T84" i="14"/>
  <c r="P81" i="14"/>
  <c r="T80" i="14"/>
  <c r="V80" i="14" s="1"/>
  <c r="P77" i="14"/>
  <c r="T76" i="14"/>
  <c r="U76" i="14" s="1"/>
  <c r="AK76" i="14" s="1"/>
  <c r="AP76" i="14" s="1"/>
  <c r="P58" i="14"/>
  <c r="T57" i="14"/>
  <c r="V57" i="14" s="1"/>
  <c r="P54" i="14"/>
  <c r="T53" i="14"/>
  <c r="V53" i="14" s="1"/>
  <c r="P50" i="14"/>
  <c r="T37" i="14"/>
  <c r="V37" i="14" s="1"/>
  <c r="M27" i="14"/>
  <c r="N27" i="14" s="1"/>
  <c r="T860" i="14"/>
  <c r="V860" i="14" s="1"/>
  <c r="T754" i="14"/>
  <c r="V754" i="14" s="1"/>
  <c r="P700" i="14"/>
  <c r="O687" i="14"/>
  <c r="P628" i="14"/>
  <c r="T600" i="14"/>
  <c r="T557" i="14"/>
  <c r="P525" i="14"/>
  <c r="T521" i="14"/>
  <c r="P479" i="14"/>
  <c r="O440" i="14"/>
  <c r="O427" i="14"/>
  <c r="O396" i="14"/>
  <c r="T368" i="14"/>
  <c r="O362" i="14"/>
  <c r="T341" i="14"/>
  <c r="V341" i="14" s="1"/>
  <c r="O340" i="14"/>
  <c r="O297" i="14"/>
  <c r="T288" i="14"/>
  <c r="V288" i="14" s="1"/>
  <c r="P287" i="14"/>
  <c r="T271" i="14"/>
  <c r="V271" i="14" s="1"/>
  <c r="T267" i="14"/>
  <c r="V267" i="14" s="1"/>
  <c r="T266" i="14"/>
  <c r="T263" i="14"/>
  <c r="V263" i="14" s="1"/>
  <c r="O245" i="14"/>
  <c r="O236" i="14"/>
  <c r="P235" i="14"/>
  <c r="T233" i="14"/>
  <c r="V233" i="14" s="1"/>
  <c r="P219" i="14"/>
  <c r="O212" i="14"/>
  <c r="O208" i="14"/>
  <c r="O189" i="14"/>
  <c r="O185" i="14"/>
  <c r="O181" i="14"/>
  <c r="O162" i="14"/>
  <c r="O158" i="14"/>
  <c r="O154" i="14"/>
  <c r="O135" i="14"/>
  <c r="O131" i="14"/>
  <c r="O115" i="14"/>
  <c r="O108" i="14"/>
  <c r="O104" i="14"/>
  <c r="T864" i="14"/>
  <c r="V864" i="14" s="1"/>
  <c r="T835" i="14"/>
  <c r="V835" i="14" s="1"/>
  <c r="O791" i="14"/>
  <c r="T680" i="14"/>
  <c r="T651" i="14"/>
  <c r="P583" i="14"/>
  <c r="T574" i="14"/>
  <c r="T526" i="14"/>
  <c r="V526" i="14" s="1"/>
  <c r="P524" i="14"/>
  <c r="T520" i="14"/>
  <c r="V520" i="14" s="1"/>
  <c r="O473" i="14"/>
  <c r="P453" i="14"/>
  <c r="P423" i="14"/>
  <c r="O416" i="14"/>
  <c r="T414" i="14"/>
  <c r="T395" i="14"/>
  <c r="V395" i="14" s="1"/>
  <c r="P388" i="14"/>
  <c r="T375" i="14"/>
  <c r="V375" i="14" s="1"/>
  <c r="P369" i="14"/>
  <c r="T366" i="14"/>
  <c r="T345" i="14"/>
  <c r="O342" i="14"/>
  <c r="T339" i="14"/>
  <c r="T323" i="14"/>
  <c r="V323" i="14" s="1"/>
  <c r="T313" i="14"/>
  <c r="V313" i="14" s="1"/>
  <c r="P312" i="14"/>
  <c r="P292" i="14"/>
  <c r="O262" i="14"/>
  <c r="O261" i="14"/>
  <c r="T237" i="14"/>
  <c r="V237" i="14" s="1"/>
  <c r="O232" i="14"/>
  <c r="O214" i="14"/>
  <c r="O210" i="14"/>
  <c r="O206" i="14"/>
  <c r="O187" i="14"/>
  <c r="O183" i="14"/>
  <c r="O167" i="14"/>
  <c r="O160" i="14"/>
  <c r="O156" i="14"/>
  <c r="O137" i="14"/>
  <c r="O133" i="14"/>
  <c r="O129" i="14"/>
  <c r="O110" i="14"/>
  <c r="O106" i="14"/>
  <c r="O102" i="14"/>
  <c r="O83" i="14"/>
  <c r="O79" i="14"/>
  <c r="O63" i="14"/>
  <c r="O56" i="14"/>
  <c r="O52" i="14"/>
  <c r="O649" i="14"/>
  <c r="O629" i="14"/>
  <c r="O524" i="14"/>
  <c r="O471" i="14"/>
  <c r="T447" i="14"/>
  <c r="O444" i="14"/>
  <c r="O423" i="14"/>
  <c r="O397" i="14"/>
  <c r="O371" i="14"/>
  <c r="O367" i="14"/>
  <c r="P315" i="14"/>
  <c r="O311" i="14"/>
  <c r="P291" i="14"/>
  <c r="O288" i="14"/>
  <c r="P284" i="14"/>
  <c r="P271" i="14"/>
  <c r="P262" i="14"/>
  <c r="T259" i="14"/>
  <c r="V259" i="14" s="1"/>
  <c r="O258" i="14"/>
  <c r="T245" i="14"/>
  <c r="V245" i="14" s="1"/>
  <c r="T240" i="14"/>
  <c r="V240" i="14" s="1"/>
  <c r="T236" i="14"/>
  <c r="V236" i="14" s="1"/>
  <c r="P232" i="14"/>
  <c r="O211" i="14"/>
  <c r="P207" i="14"/>
  <c r="P206" i="14"/>
  <c r="P186" i="14"/>
  <c r="T183" i="14"/>
  <c r="V183" i="14" s="1"/>
  <c r="T182" i="14"/>
  <c r="T154" i="14"/>
  <c r="V154" i="14" s="1"/>
  <c r="O134" i="14"/>
  <c r="P130" i="14"/>
  <c r="P129" i="14"/>
  <c r="T108" i="14"/>
  <c r="V108" i="14" s="1"/>
  <c r="P107" i="14"/>
  <c r="P106" i="14"/>
  <c r="P105" i="14"/>
  <c r="O78" i="14"/>
  <c r="O76" i="14"/>
  <c r="P63" i="14"/>
  <c r="P59" i="14"/>
  <c r="O58" i="14"/>
  <c r="P57" i="14"/>
  <c r="T55" i="14"/>
  <c r="V55" i="14" s="1"/>
  <c r="T52" i="14"/>
  <c r="T50" i="14"/>
  <c r="V50" i="14" s="1"/>
  <c r="M30" i="14"/>
  <c r="N30" i="14" s="1"/>
  <c r="M25" i="14"/>
  <c r="N25" i="14" s="1"/>
  <c r="M20" i="14"/>
  <c r="M12" i="14"/>
  <c r="O786" i="14"/>
  <c r="T707" i="14"/>
  <c r="V707" i="14" s="1"/>
  <c r="P675" i="14"/>
  <c r="P602" i="14"/>
  <c r="O596" i="14"/>
  <c r="P495" i="14"/>
  <c r="T473" i="14"/>
  <c r="V473" i="14" s="1"/>
  <c r="P449" i="14"/>
  <c r="T418" i="14"/>
  <c r="V418" i="14" s="1"/>
  <c r="T394" i="14"/>
  <c r="V394" i="14" s="1"/>
  <c r="T337" i="14"/>
  <c r="V337" i="14" s="1"/>
  <c r="O317" i="14"/>
  <c r="P266" i="14"/>
  <c r="P263" i="14"/>
  <c r="P233" i="14"/>
  <c r="O219" i="14"/>
  <c r="T212" i="14"/>
  <c r="O207" i="14"/>
  <c r="P188" i="14"/>
  <c r="P187" i="14"/>
  <c r="P182" i="14"/>
  <c r="T167" i="14"/>
  <c r="V167" i="14" s="1"/>
  <c r="T163" i="14"/>
  <c r="T135" i="14"/>
  <c r="V135" i="14" s="1"/>
  <c r="O130" i="14"/>
  <c r="T110" i="14"/>
  <c r="V110" i="14" s="1"/>
  <c r="O107" i="14"/>
  <c r="O105" i="14"/>
  <c r="O59" i="14"/>
  <c r="O57" i="14"/>
  <c r="P56" i="14"/>
  <c r="P55" i="14"/>
  <c r="O54" i="14"/>
  <c r="P53" i="14"/>
  <c r="T51" i="14"/>
  <c r="M23" i="14"/>
  <c r="N23" i="14" s="1"/>
  <c r="M15" i="14"/>
  <c r="N15" i="14" s="1"/>
  <c r="O495" i="14"/>
  <c r="O492" i="14"/>
  <c r="T441" i="14"/>
  <c r="T364" i="14"/>
  <c r="V364" i="14" s="1"/>
  <c r="P339" i="14"/>
  <c r="O319" i="14"/>
  <c r="T289" i="14"/>
  <c r="V289" i="14" s="1"/>
  <c r="O266" i="14"/>
  <c r="O263" i="14"/>
  <c r="T260" i="14"/>
  <c r="V260" i="14" s="1"/>
  <c r="O259" i="14"/>
  <c r="O233" i="14"/>
  <c r="T208" i="14"/>
  <c r="V208" i="14" s="1"/>
  <c r="O188" i="14"/>
  <c r="P184" i="14"/>
  <c r="P183" i="14"/>
  <c r="P163" i="14"/>
  <c r="T160" i="14"/>
  <c r="T159" i="14"/>
  <c r="V159" i="14" s="1"/>
  <c r="T131" i="14"/>
  <c r="T109" i="14"/>
  <c r="V109" i="14" s="1"/>
  <c r="O55" i="14"/>
  <c r="O53" i="14"/>
  <c r="P52" i="14"/>
  <c r="P51" i="14"/>
  <c r="O50" i="14"/>
  <c r="P37" i="14"/>
  <c r="M33" i="14"/>
  <c r="N33" i="14" s="1"/>
  <c r="M28" i="14"/>
  <c r="N28" i="14" s="1"/>
  <c r="M18" i="14"/>
  <c r="T862" i="14"/>
  <c r="V862" i="14" s="1"/>
  <c r="P702" i="14"/>
  <c r="P574" i="14"/>
  <c r="O557" i="14"/>
  <c r="O388" i="14"/>
  <c r="O344" i="14"/>
  <c r="P342" i="14"/>
  <c r="T293" i="14"/>
  <c r="T291" i="14"/>
  <c r="V291" i="14" s="1"/>
  <c r="O290" i="14"/>
  <c r="P265" i="14"/>
  <c r="T262" i="14"/>
  <c r="P261" i="14"/>
  <c r="T258" i="14"/>
  <c r="O235" i="14"/>
  <c r="T232" i="14"/>
  <c r="P215" i="14"/>
  <c r="P214" i="14"/>
  <c r="P209" i="14"/>
  <c r="T206" i="14"/>
  <c r="V206" i="14" s="1"/>
  <c r="T193" i="14"/>
  <c r="T162" i="14"/>
  <c r="O157" i="14"/>
  <c r="P141" i="14"/>
  <c r="P137" i="14"/>
  <c r="P132" i="14"/>
  <c r="T129" i="14"/>
  <c r="V129" i="14" s="1"/>
  <c r="T128" i="14"/>
  <c r="T106" i="14"/>
  <c r="O103" i="14"/>
  <c r="O89" i="14"/>
  <c r="O84" i="14"/>
  <c r="P83" i="14"/>
  <c r="P82" i="14"/>
  <c r="O81" i="14"/>
  <c r="P80" i="14"/>
  <c r="T78" i="14"/>
  <c r="V78" i="14" s="1"/>
  <c r="T63" i="14"/>
  <c r="V63" i="14" s="1"/>
  <c r="T58" i="14"/>
  <c r="V58" i="14" s="1"/>
  <c r="M22" i="14"/>
  <c r="M14" i="14"/>
  <c r="N14" i="14" s="1"/>
  <c r="M11" i="14"/>
  <c r="N11" i="14" s="1"/>
  <c r="P475" i="14"/>
  <c r="P341" i="14"/>
  <c r="O316" i="14"/>
  <c r="T261" i="14"/>
  <c r="O184" i="14"/>
  <c r="P167" i="14"/>
  <c r="T132" i="14"/>
  <c r="V132" i="14" s="1"/>
  <c r="O109" i="14"/>
  <c r="T105" i="14"/>
  <c r="V105" i="14" s="1"/>
  <c r="P89" i="14"/>
  <c r="T81" i="14"/>
  <c r="V81" i="14" s="1"/>
  <c r="O80" i="14"/>
  <c r="O77" i="14"/>
  <c r="T391" i="14"/>
  <c r="P366" i="14"/>
  <c r="P289" i="14"/>
  <c r="T213" i="14"/>
  <c r="V213" i="14" s="1"/>
  <c r="T189" i="14"/>
  <c r="V189" i="14" s="1"/>
  <c r="AL189" i="14" s="1"/>
  <c r="AQ189" i="14" s="1"/>
  <c r="P128" i="14"/>
  <c r="P110" i="14"/>
  <c r="P102" i="14"/>
  <c r="T785" i="14"/>
  <c r="P680" i="14"/>
  <c r="O525" i="14"/>
  <c r="T420" i="14"/>
  <c r="V420" i="14" s="1"/>
  <c r="P397" i="14"/>
  <c r="T310" i="14"/>
  <c r="O289" i="14"/>
  <c r="O265" i="14"/>
  <c r="T214" i="14"/>
  <c r="P213" i="14"/>
  <c r="P211" i="14"/>
  <c r="P180" i="14"/>
  <c r="P160" i="14"/>
  <c r="T155" i="14"/>
  <c r="O141" i="14"/>
  <c r="T133" i="14"/>
  <c r="V133" i="14" s="1"/>
  <c r="P103" i="14"/>
  <c r="T56" i="14"/>
  <c r="V56" i="14" s="1"/>
  <c r="M16" i="14"/>
  <c r="N16" i="14" s="1"/>
  <c r="T578" i="14"/>
  <c r="V578" i="14" s="1"/>
  <c r="P443" i="14"/>
  <c r="O336" i="14"/>
  <c r="T285" i="14"/>
  <c r="O264" i="14"/>
  <c r="P260" i="14"/>
  <c r="T241" i="14"/>
  <c r="V241" i="14" s="1"/>
  <c r="O215" i="14"/>
  <c r="T210" i="14"/>
  <c r="V210" i="14" s="1"/>
  <c r="P156" i="14"/>
  <c r="T137" i="14"/>
  <c r="P136" i="14"/>
  <c r="P134" i="14"/>
  <c r="P84" i="14"/>
  <c r="P79" i="14"/>
  <c r="T59" i="14"/>
  <c r="V59" i="14" s="1"/>
  <c r="O37" i="14"/>
  <c r="M26" i="14"/>
  <c r="T239" i="14"/>
  <c r="O180" i="14"/>
  <c r="P155" i="14"/>
  <c r="T115" i="14"/>
  <c r="V115" i="14" s="1"/>
  <c r="T79" i="14"/>
  <c r="V79" i="14" s="1"/>
  <c r="T77" i="14"/>
  <c r="V77" i="14" s="1"/>
  <c r="M32" i="14"/>
  <c r="N32" i="14" s="1"/>
  <c r="O648" i="14"/>
  <c r="O453" i="14"/>
  <c r="O390" i="14"/>
  <c r="T290" i="14"/>
  <c r="V290" i="14" s="1"/>
  <c r="O267" i="14"/>
  <c r="P264" i="14"/>
  <c r="P193" i="14"/>
  <c r="T186" i="14"/>
  <c r="V186" i="14" s="1"/>
  <c r="P133" i="14"/>
  <c r="T104" i="14"/>
  <c r="O51" i="14"/>
  <c r="M21" i="14"/>
  <c r="N21" i="14" s="1"/>
  <c r="O443" i="14"/>
  <c r="T316" i="14"/>
  <c r="V316" i="14" s="1"/>
  <c r="P258" i="14"/>
  <c r="T102" i="14"/>
  <c r="V102" i="14" s="1"/>
  <c r="T85" i="14"/>
  <c r="M19" i="14"/>
  <c r="T812" i="14"/>
  <c r="P572" i="14"/>
  <c r="P415" i="14"/>
  <c r="O234" i="14"/>
  <c r="P210" i="14"/>
  <c r="P161" i="14"/>
  <c r="O111" i="14"/>
  <c r="T89" i="14"/>
  <c r="T83" i="14"/>
  <c r="T654" i="14"/>
  <c r="V654" i="14" s="1"/>
  <c r="T314" i="14"/>
  <c r="O82" i="14"/>
  <c r="T185" i="14"/>
  <c r="V185" i="14" s="1"/>
  <c r="M31" i="14"/>
  <c r="N31" i="14" s="1"/>
  <c r="M29" i="14"/>
  <c r="M24" i="14"/>
  <c r="T756" i="14"/>
  <c r="V756" i="14" s="1"/>
  <c r="P368" i="14"/>
  <c r="T187" i="14"/>
  <c r="O85" i="14"/>
  <c r="P548" i="14"/>
  <c r="P422" i="14"/>
  <c r="T312" i="14"/>
  <c r="T54" i="14"/>
  <c r="V54" i="14" s="1"/>
  <c r="M13" i="14"/>
  <c r="T531" i="14"/>
  <c r="V531" i="14" s="1"/>
  <c r="T209" i="14"/>
  <c r="P234" i="14"/>
  <c r="T181" i="14"/>
  <c r="V181" i="14" s="1"/>
  <c r="O161" i="14"/>
  <c r="P159" i="14"/>
  <c r="P157" i="14"/>
  <c r="P76" i="14"/>
  <c r="M17" i="14"/>
  <c r="N17" i="14" s="1"/>
  <c r="T158" i="14"/>
  <c r="T156" i="14"/>
  <c r="V156" i="14" s="1"/>
  <c r="P111" i="14"/>
  <c r="P109" i="14"/>
  <c r="P420" i="14"/>
  <c r="P288" i="14"/>
  <c r="T82" i="14"/>
  <c r="M42" i="11"/>
  <c r="M50" i="11"/>
  <c r="M58" i="11"/>
  <c r="N43" i="11"/>
  <c r="N51" i="11"/>
  <c r="O36" i="11"/>
  <c r="O44" i="11"/>
  <c r="O52" i="11"/>
  <c r="P37" i="11"/>
  <c r="P45" i="11"/>
  <c r="P53" i="11"/>
  <c r="R39" i="11"/>
  <c r="R47" i="11"/>
  <c r="R55" i="11"/>
  <c r="N61" i="11"/>
  <c r="Z61" i="11" s="1"/>
  <c r="N62" i="11"/>
  <c r="Z62" i="11" s="1"/>
  <c r="P63" i="11"/>
  <c r="O67" i="11"/>
  <c r="P71" i="11"/>
  <c r="R75" i="11"/>
  <c r="P76" i="11"/>
  <c r="O77" i="11"/>
  <c r="N78" i="11"/>
  <c r="M79" i="11"/>
  <c r="U79" i="11" s="1"/>
  <c r="R83" i="11"/>
  <c r="S83" i="11" s="1"/>
  <c r="AA83" i="11" s="1"/>
  <c r="R86" i="11"/>
  <c r="T86" i="11" s="1"/>
  <c r="O89" i="11"/>
  <c r="O90" i="11"/>
  <c r="P91" i="11"/>
  <c r="R97" i="11"/>
  <c r="T97" i="11" s="1"/>
  <c r="R102" i="11"/>
  <c r="T102" i="11" s="1"/>
  <c r="R103" i="11"/>
  <c r="P104" i="11"/>
  <c r="P105" i="11"/>
  <c r="O106" i="11"/>
  <c r="O107" i="11"/>
  <c r="N108" i="11"/>
  <c r="Z108" i="11" s="1"/>
  <c r="N111" i="11"/>
  <c r="Z111" i="11" s="1"/>
  <c r="N112" i="11"/>
  <c r="Z112" i="11" s="1"/>
  <c r="O116" i="11"/>
  <c r="O117" i="11"/>
  <c r="P118" i="11"/>
  <c r="P124" i="11"/>
  <c r="O125" i="11"/>
  <c r="O126" i="11"/>
  <c r="N127" i="11"/>
  <c r="Z127" i="11" s="1"/>
  <c r="N128" i="11"/>
  <c r="Z128" i="11" s="1"/>
  <c r="M129" i="11"/>
  <c r="U129" i="11" s="1"/>
  <c r="M130" i="11"/>
  <c r="U130" i="11" s="1"/>
  <c r="O138" i="11"/>
  <c r="R139" i="11"/>
  <c r="P140" i="11"/>
  <c r="R146" i="11"/>
  <c r="R151" i="11"/>
  <c r="P152" i="11"/>
  <c r="O153" i="11"/>
  <c r="N154" i="11"/>
  <c r="Z154" i="11" s="1"/>
  <c r="M155" i="11"/>
  <c r="U155" i="11" s="1"/>
  <c r="O164" i="11"/>
  <c r="O165" i="11"/>
  <c r="P166" i="11"/>
  <c r="R172" i="11"/>
  <c r="T172" i="11" s="1"/>
  <c r="R177" i="11"/>
  <c r="T177" i="11" s="1"/>
  <c r="R178" i="11"/>
  <c r="P179" i="11"/>
  <c r="P180" i="11"/>
  <c r="O181" i="11"/>
  <c r="O182" i="11"/>
  <c r="O183" i="11"/>
  <c r="P186" i="11"/>
  <c r="R187" i="11"/>
  <c r="T187" i="11" s="1"/>
  <c r="R192" i="11"/>
  <c r="R195" i="11"/>
  <c r="S195" i="11" s="1"/>
  <c r="AA195" i="11" s="1"/>
  <c r="R196" i="11"/>
  <c r="AG201" i="11"/>
  <c r="AH201" i="11" s="1"/>
  <c r="AI201" i="11" s="1"/>
  <c r="G201" i="11"/>
  <c r="I201" i="11" s="1"/>
  <c r="R208" i="11"/>
  <c r="O215" i="11"/>
  <c r="P218" i="11"/>
  <c r="O221" i="11"/>
  <c r="O224" i="11"/>
  <c r="O225" i="11"/>
  <c r="R226" i="11"/>
  <c r="N230" i="11"/>
  <c r="Z230" i="11" s="1"/>
  <c r="P231" i="11"/>
  <c r="AK211" i="11"/>
  <c r="AK220" i="11"/>
  <c r="P236" i="11"/>
  <c r="AG244" i="11"/>
  <c r="AH244" i="11" s="1"/>
  <c r="AI244" i="11" s="1"/>
  <c r="AL244" i="11" s="1"/>
  <c r="R249" i="11"/>
  <c r="N254" i="11"/>
  <c r="Z254" i="11" s="1"/>
  <c r="N255" i="11"/>
  <c r="P256" i="11"/>
  <c r="R257" i="11"/>
  <c r="P265" i="11"/>
  <c r="N268" i="11"/>
  <c r="Z268" i="11" s="1"/>
  <c r="O271" i="11"/>
  <c r="M274" i="11"/>
  <c r="U274" i="11" s="1"/>
  <c r="M276" i="11"/>
  <c r="U276" i="11" s="1"/>
  <c r="M278" i="11"/>
  <c r="U278" i="11" s="1"/>
  <c r="M280" i="11"/>
  <c r="U280" i="11" s="1"/>
  <c r="M282" i="11"/>
  <c r="U282" i="11" s="1"/>
  <c r="M286" i="11"/>
  <c r="U286" i="11" s="1"/>
  <c r="AK291" i="11"/>
  <c r="AG291" i="11"/>
  <c r="AH291" i="11" s="1"/>
  <c r="AI291" i="11" s="1"/>
  <c r="AL291" i="11" s="1"/>
  <c r="AG292" i="11"/>
  <c r="AH292" i="11" s="1"/>
  <c r="AI292" i="11" s="1"/>
  <c r="R294" i="11"/>
  <c r="M299" i="11"/>
  <c r="U299" i="11" s="1"/>
  <c r="O300" i="11"/>
  <c r="P301" i="11"/>
  <c r="M306" i="11"/>
  <c r="U306" i="11" s="1"/>
  <c r="M307" i="11"/>
  <c r="U307" i="11" s="1"/>
  <c r="O308" i="11"/>
  <c r="R311" i="11"/>
  <c r="T311" i="11" s="1"/>
  <c r="N323" i="11"/>
  <c r="Z323" i="11" s="1"/>
  <c r="M326" i="11"/>
  <c r="U326" i="11" s="1"/>
  <c r="N327" i="11"/>
  <c r="Z327" i="11" s="1"/>
  <c r="P328" i="11"/>
  <c r="P329" i="11"/>
  <c r="R330" i="11"/>
  <c r="T330" i="11" s="1"/>
  <c r="R331" i="11"/>
  <c r="T331" i="11" s="1"/>
  <c r="R340" i="11"/>
  <c r="T340" i="11" s="1"/>
  <c r="N343" i="11"/>
  <c r="Z343" i="11" s="1"/>
  <c r="O346" i="11"/>
  <c r="P347" i="11"/>
  <c r="M350" i="11"/>
  <c r="U350" i="11" s="1"/>
  <c r="O351" i="11"/>
  <c r="O352" i="11"/>
  <c r="P353" i="11"/>
  <c r="P354" i="11"/>
  <c r="R355" i="11"/>
  <c r="T355" i="11" s="1"/>
  <c r="N361" i="11"/>
  <c r="Z361" i="11" s="1"/>
  <c r="N362" i="11"/>
  <c r="Z362" i="11" s="1"/>
  <c r="N365" i="11"/>
  <c r="Z365" i="11" s="1"/>
  <c r="N368" i="11"/>
  <c r="Z368" i="11" s="1"/>
  <c r="R369" i="11"/>
  <c r="T369" i="11" s="1"/>
  <c r="O371" i="11"/>
  <c r="R372" i="11"/>
  <c r="T372" i="11" s="1"/>
  <c r="O376" i="11"/>
  <c r="O377" i="11"/>
  <c r="R378" i="11"/>
  <c r="R379" i="11"/>
  <c r="T379" i="11" s="1"/>
  <c r="O386" i="11"/>
  <c r="AG387" i="11"/>
  <c r="AH387" i="11" s="1"/>
  <c r="AI387" i="11" s="1"/>
  <c r="AG390" i="11"/>
  <c r="AH390" i="11" s="1"/>
  <c r="AI390" i="11" s="1"/>
  <c r="R394" i="11"/>
  <c r="N400" i="11"/>
  <c r="Z400" i="11" s="1"/>
  <c r="P401" i="11"/>
  <c r="N405" i="11"/>
  <c r="R406" i="11"/>
  <c r="T406" i="11" s="1"/>
  <c r="M411" i="11"/>
  <c r="U411" i="11" s="1"/>
  <c r="O418" i="11"/>
  <c r="R421" i="11"/>
  <c r="T421" i="11" s="1"/>
  <c r="R426" i="11"/>
  <c r="M428" i="11"/>
  <c r="U428" i="11" s="1"/>
  <c r="M431" i="11"/>
  <c r="U431" i="11" s="1"/>
  <c r="P436" i="11"/>
  <c r="R438" i="11"/>
  <c r="O443" i="11"/>
  <c r="R446" i="11"/>
  <c r="T446" i="11" s="1"/>
  <c r="N451" i="11"/>
  <c r="Z451" i="11" s="1"/>
  <c r="M454" i="11"/>
  <c r="U454" i="11" s="1"/>
  <c r="P455" i="11"/>
  <c r="R456" i="11"/>
  <c r="T456" i="11" s="1"/>
  <c r="P462" i="11"/>
  <c r="O464" i="11"/>
  <c r="R465" i="11"/>
  <c r="T465" i="11" s="1"/>
  <c r="O467" i="11"/>
  <c r="N470" i="11"/>
  <c r="Z470" i="11" s="1"/>
  <c r="O472" i="11"/>
  <c r="R473" i="11"/>
  <c r="T473" i="11" s="1"/>
  <c r="N476" i="11"/>
  <c r="Z476" i="11" s="1"/>
  <c r="R479" i="11"/>
  <c r="T479" i="11" s="1"/>
  <c r="M481" i="11"/>
  <c r="U481" i="11" s="1"/>
  <c r="N486" i="11"/>
  <c r="Z486" i="11" s="1"/>
  <c r="O491" i="11"/>
  <c r="R494" i="11"/>
  <c r="T494" i="11" s="1"/>
  <c r="O498" i="11"/>
  <c r="P499" i="11"/>
  <c r="P500" i="11"/>
  <c r="M505" i="11"/>
  <c r="U505" i="11" s="1"/>
  <c r="N506" i="11"/>
  <c r="Z506" i="11" s="1"/>
  <c r="P507" i="11"/>
  <c r="P508" i="11"/>
  <c r="R511" i="11"/>
  <c r="T511" i="11" s="1"/>
  <c r="P516" i="11"/>
  <c r="N521" i="11"/>
  <c r="Z521" i="11" s="1"/>
  <c r="O524" i="11"/>
  <c r="O528" i="11"/>
  <c r="O532" i="11"/>
  <c r="R537" i="11"/>
  <c r="T537" i="11" s="1"/>
  <c r="AK542" i="11"/>
  <c r="G542" i="11"/>
  <c r="I542" i="11" s="1"/>
  <c r="P549" i="11"/>
  <c r="R550" i="11"/>
  <c r="T550" i="11" s="1"/>
  <c r="P553" i="11"/>
  <c r="P558" i="11"/>
  <c r="O564" i="11"/>
  <c r="P567" i="11"/>
  <c r="N569" i="11"/>
  <c r="Z569" i="11" s="1"/>
  <c r="M574" i="11"/>
  <c r="U574" i="11" s="1"/>
  <c r="P575" i="11"/>
  <c r="AG577" i="11"/>
  <c r="AH577" i="11" s="1"/>
  <c r="AI577" i="11" s="1"/>
  <c r="G577" i="11"/>
  <c r="I577" i="11" s="1"/>
  <c r="P590" i="11"/>
  <c r="N594" i="11"/>
  <c r="Z594" i="11" s="1"/>
  <c r="O598" i="11"/>
  <c r="R599" i="11"/>
  <c r="N602" i="11"/>
  <c r="Z602" i="11" s="1"/>
  <c r="R603" i="11"/>
  <c r="N606" i="11"/>
  <c r="Z606" i="11" s="1"/>
  <c r="R607" i="11"/>
  <c r="R620" i="11"/>
  <c r="R622" i="11"/>
  <c r="M624" i="11"/>
  <c r="U624" i="11" s="1"/>
  <c r="O632" i="11"/>
  <c r="N636" i="11"/>
  <c r="Z636" i="11" s="1"/>
  <c r="P639" i="11"/>
  <c r="N643" i="11"/>
  <c r="Z643" i="11" s="1"/>
  <c r="O647" i="11"/>
  <c r="P650" i="11"/>
  <c r="O655" i="11"/>
  <c r="P658" i="11"/>
  <c r="P667" i="11"/>
  <c r="N672" i="11"/>
  <c r="Z672" i="11" s="1"/>
  <c r="M674" i="11"/>
  <c r="U674" i="11" s="1"/>
  <c r="M677" i="11"/>
  <c r="U677" i="11" s="1"/>
  <c r="O682" i="11"/>
  <c r="R687" i="11"/>
  <c r="T687" i="11" s="1"/>
  <c r="P689" i="11"/>
  <c r="O691" i="11"/>
  <c r="N697" i="11"/>
  <c r="Z697" i="11" s="1"/>
  <c r="R701" i="11"/>
  <c r="O716" i="11"/>
  <c r="R725" i="11"/>
  <c r="T725" i="11" s="1"/>
  <c r="N727" i="11"/>
  <c r="Z727" i="11" s="1"/>
  <c r="N731" i="11"/>
  <c r="Z731" i="11" s="1"/>
  <c r="O733" i="11"/>
  <c r="O737" i="11"/>
  <c r="N739" i="11"/>
  <c r="Z739" i="11" s="1"/>
  <c r="O747" i="11"/>
  <c r="R749" i="11"/>
  <c r="T749" i="11" s="1"/>
  <c r="O756" i="11"/>
  <c r="R765" i="11"/>
  <c r="AK768" i="11"/>
  <c r="G768" i="11"/>
  <c r="I768" i="11" s="1"/>
  <c r="R773" i="11"/>
  <c r="N775" i="11"/>
  <c r="Z775" i="11" s="1"/>
  <c r="N782" i="11"/>
  <c r="Z782" i="11" s="1"/>
  <c r="O805" i="11"/>
  <c r="O812" i="11"/>
  <c r="N818" i="11"/>
  <c r="Z818" i="11" s="1"/>
  <c r="N820" i="11"/>
  <c r="Z820" i="11" s="1"/>
  <c r="R822" i="11"/>
  <c r="T822" i="11" s="1"/>
  <c r="P824" i="11"/>
  <c r="AK844" i="11"/>
  <c r="G844" i="11"/>
  <c r="I844" i="11" s="1"/>
  <c r="R850" i="11"/>
  <c r="T850" i="11" s="1"/>
  <c r="N855" i="11"/>
  <c r="R864" i="11"/>
  <c r="T864" i="11" s="1"/>
  <c r="N866" i="11"/>
  <c r="M876" i="11"/>
  <c r="U876" i="11" s="1"/>
  <c r="N878" i="11"/>
  <c r="Z878" i="11" s="1"/>
  <c r="AG883" i="11"/>
  <c r="AH883" i="11" s="1"/>
  <c r="AI883" i="11" s="1"/>
  <c r="G883" i="11"/>
  <c r="I883" i="11" s="1"/>
  <c r="O887" i="11"/>
  <c r="P902" i="11"/>
  <c r="AG912" i="11"/>
  <c r="AH912" i="11" s="1"/>
  <c r="AI912" i="11" s="1"/>
  <c r="P927" i="11"/>
  <c r="R943" i="11"/>
  <c r="T943" i="11" s="1"/>
  <c r="O976" i="11"/>
  <c r="O983" i="11"/>
  <c r="P990" i="11"/>
  <c r="R992" i="11"/>
  <c r="T992" i="11" s="1"/>
  <c r="AG340" i="15"/>
  <c r="AH340" i="15" s="1"/>
  <c r="AI340" i="15" s="1"/>
  <c r="G340" i="15"/>
  <c r="I340" i="15" s="1"/>
  <c r="AK340" i="15"/>
  <c r="AG369" i="15"/>
  <c r="AH369" i="15" s="1"/>
  <c r="AI369" i="15" s="1"/>
  <c r="AK369" i="15"/>
  <c r="AG717" i="15"/>
  <c r="AH717" i="15" s="1"/>
  <c r="AI717" i="15" s="1"/>
  <c r="G717" i="15"/>
  <c r="I717" i="15" s="1"/>
  <c r="AL717" i="15" s="1"/>
  <c r="AK717" i="15"/>
  <c r="AG766" i="15"/>
  <c r="AH766" i="15" s="1"/>
  <c r="AI766" i="15" s="1"/>
  <c r="G766" i="15"/>
  <c r="I766" i="15" s="1"/>
  <c r="AK766" i="15"/>
  <c r="AK879" i="15"/>
  <c r="G879" i="15"/>
  <c r="I879" i="15" s="1"/>
  <c r="T84" i="12"/>
  <c r="V84" i="12" s="1"/>
  <c r="Q114" i="12"/>
  <c r="R114" i="12" s="1"/>
  <c r="N128" i="12"/>
  <c r="W128" i="12" s="1"/>
  <c r="AG155" i="12"/>
  <c r="N205" i="12"/>
  <c r="W205" i="12" s="1"/>
  <c r="N260" i="12"/>
  <c r="Q266" i="12"/>
  <c r="R266" i="12" s="1"/>
  <c r="AG422" i="12"/>
  <c r="M442" i="12"/>
  <c r="AF442" i="12" s="1"/>
  <c r="AG452" i="12"/>
  <c r="AG460" i="12"/>
  <c r="O552" i="12"/>
  <c r="AG623" i="12"/>
  <c r="AG797" i="12"/>
  <c r="N868" i="12"/>
  <c r="P78" i="14"/>
  <c r="AK914" i="11"/>
  <c r="AG914" i="11"/>
  <c r="AH914" i="11" s="1"/>
  <c r="AI914" i="11" s="1"/>
  <c r="AL914" i="11" s="1"/>
  <c r="G914" i="11"/>
  <c r="I914" i="11" s="1"/>
  <c r="AG56" i="11"/>
  <c r="AH56" i="11" s="1"/>
  <c r="AI56" i="11" s="1"/>
  <c r="S130" i="11"/>
  <c r="AA130" i="11" s="1"/>
  <c r="G154" i="11"/>
  <c r="I154" i="11" s="1"/>
  <c r="S274" i="11"/>
  <c r="AA274" i="11" s="1"/>
  <c r="G316" i="11"/>
  <c r="I316" i="11" s="1"/>
  <c r="G352" i="11"/>
  <c r="I352" i="11" s="1"/>
  <c r="R471" i="11"/>
  <c r="T471" i="11" s="1"/>
  <c r="P595" i="11"/>
  <c r="AK616" i="11"/>
  <c r="AG616" i="11"/>
  <c r="AH616" i="11" s="1"/>
  <c r="AI616" i="11" s="1"/>
  <c r="P644" i="11"/>
  <c r="AG267" i="15"/>
  <c r="AH267" i="15" s="1"/>
  <c r="AI267" i="15" s="1"/>
  <c r="AK267" i="15"/>
  <c r="G267" i="15"/>
  <c r="I267" i="15" s="1"/>
  <c r="M40" i="11"/>
  <c r="M56" i="11"/>
  <c r="R73" i="11"/>
  <c r="T73" i="11" s="1"/>
  <c r="S132" i="11"/>
  <c r="AA132" i="11" s="1"/>
  <c r="N146" i="11"/>
  <c r="M153" i="11"/>
  <c r="U153" i="11" s="1"/>
  <c r="G155" i="11"/>
  <c r="I155" i="11" s="1"/>
  <c r="R168" i="11"/>
  <c r="T168" i="11" s="1"/>
  <c r="AK218" i="11"/>
  <c r="AL218" i="11" s="1"/>
  <c r="G246" i="11"/>
  <c r="I246" i="11" s="1"/>
  <c r="AL246" i="11" s="1"/>
  <c r="P250" i="11"/>
  <c r="Q250" i="11" s="1"/>
  <c r="V250" i="11" s="1"/>
  <c r="Y250" i="11" s="1"/>
  <c r="P269" i="11"/>
  <c r="M300" i="11"/>
  <c r="U300" i="11" s="1"/>
  <c r="P303" i="11"/>
  <c r="S304" i="11"/>
  <c r="AA304" i="11" s="1"/>
  <c r="M308" i="11"/>
  <c r="U308" i="11" s="1"/>
  <c r="P312" i="11"/>
  <c r="P332" i="11"/>
  <c r="Q332" i="11" s="1"/>
  <c r="X332" i="11" s="1"/>
  <c r="AC332" i="11" s="1"/>
  <c r="M351" i="11"/>
  <c r="U351" i="11" s="1"/>
  <c r="N372" i="11"/>
  <c r="Z372" i="11" s="1"/>
  <c r="G377" i="11"/>
  <c r="I377" i="11" s="1"/>
  <c r="T432" i="11"/>
  <c r="S432" i="11"/>
  <c r="AA432" i="11" s="1"/>
  <c r="P439" i="11"/>
  <c r="N446" i="11"/>
  <c r="Z446" i="11" s="1"/>
  <c r="P468" i="11"/>
  <c r="P477" i="11"/>
  <c r="Q477" i="11" s="1"/>
  <c r="X477" i="11" s="1"/>
  <c r="AC477" i="11" s="1"/>
  <c r="G479" i="11"/>
  <c r="I479" i="11" s="1"/>
  <c r="P501" i="11"/>
  <c r="S503" i="11"/>
  <c r="AA503" i="11" s="1"/>
  <c r="M507" i="11"/>
  <c r="U507" i="11" s="1"/>
  <c r="P580" i="11"/>
  <c r="M586" i="11"/>
  <c r="U586" i="11" s="1"/>
  <c r="P600" i="11"/>
  <c r="Q600" i="11" s="1"/>
  <c r="V600" i="11" s="1"/>
  <c r="Y600" i="11" s="1"/>
  <c r="AK618" i="11"/>
  <c r="G618" i="11"/>
  <c r="I618" i="11" s="1"/>
  <c r="P832" i="11"/>
  <c r="AK848" i="11"/>
  <c r="G848" i="11"/>
  <c r="I848" i="11" s="1"/>
  <c r="P929" i="11"/>
  <c r="N958" i="11"/>
  <c r="Z958" i="11" s="1"/>
  <c r="O957" i="11"/>
  <c r="O956" i="11"/>
  <c r="O955" i="11"/>
  <c r="O954" i="11"/>
  <c r="R949" i="11"/>
  <c r="R937" i="11"/>
  <c r="T937" i="11" s="1"/>
  <c r="R931" i="11"/>
  <c r="T931" i="11" s="1"/>
  <c r="O925" i="11"/>
  <c r="R908" i="11"/>
  <c r="T908" i="11" s="1"/>
  <c r="R907" i="11"/>
  <c r="O883" i="11"/>
  <c r="O882" i="11"/>
  <c r="N881" i="11"/>
  <c r="Z881" i="11" s="1"/>
  <c r="N880" i="11"/>
  <c r="Z880" i="11" s="1"/>
  <c r="O858" i="11"/>
  <c r="O856" i="11"/>
  <c r="O855" i="11"/>
  <c r="N854" i="11"/>
  <c r="Z854" i="11" s="1"/>
  <c r="N853" i="11"/>
  <c r="O808" i="11"/>
  <c r="O807" i="11"/>
  <c r="N806" i="11"/>
  <c r="Z806" i="11" s="1"/>
  <c r="N805" i="11"/>
  <c r="Z805" i="11" s="1"/>
  <c r="R779" i="11"/>
  <c r="T779" i="11" s="1"/>
  <c r="R778" i="11"/>
  <c r="T778" i="11" s="1"/>
  <c r="O775" i="11"/>
  <c r="O774" i="11"/>
  <c r="R761" i="11"/>
  <c r="T761" i="11" s="1"/>
  <c r="R758" i="11"/>
  <c r="T758" i="11" s="1"/>
  <c r="R757" i="11"/>
  <c r="T757" i="11" s="1"/>
  <c r="O754" i="11"/>
  <c r="O753" i="11"/>
  <c r="N752" i="11"/>
  <c r="Z752" i="11" s="1"/>
  <c r="N751" i="11"/>
  <c r="Z751" i="11" s="1"/>
  <c r="N738" i="11"/>
  <c r="Z738" i="11" s="1"/>
  <c r="R727" i="11"/>
  <c r="T727" i="11" s="1"/>
  <c r="R726" i="11"/>
  <c r="T726" i="11" s="1"/>
  <c r="N723" i="11"/>
  <c r="Z723" i="11" s="1"/>
  <c r="R720" i="11"/>
  <c r="T720" i="11" s="1"/>
  <c r="N719" i="11"/>
  <c r="Z719" i="11" s="1"/>
  <c r="R716" i="11"/>
  <c r="T716" i="11" s="1"/>
  <c r="N715" i="11"/>
  <c r="Z715" i="11" s="1"/>
  <c r="O711" i="11"/>
  <c r="O708" i="11"/>
  <c r="O707" i="11"/>
  <c r="N706" i="11"/>
  <c r="Z706" i="11" s="1"/>
  <c r="N705" i="11"/>
  <c r="Z705" i="11" s="1"/>
  <c r="N703" i="11"/>
  <c r="Z703" i="11" s="1"/>
  <c r="N701" i="11"/>
  <c r="Z701" i="11" s="1"/>
  <c r="N699" i="11"/>
  <c r="Z699" i="11" s="1"/>
  <c r="R696" i="11"/>
  <c r="T696" i="11" s="1"/>
  <c r="N695" i="11"/>
  <c r="Z695" i="11" s="1"/>
  <c r="R1008" i="11"/>
  <c r="T1008" i="11" s="1"/>
  <c r="R997" i="11"/>
  <c r="T997" i="11" s="1"/>
  <c r="N996" i="11"/>
  <c r="Z996" i="11" s="1"/>
  <c r="R993" i="11"/>
  <c r="T993" i="11" s="1"/>
  <c r="N992" i="11"/>
  <c r="Z992" i="11" s="1"/>
  <c r="R989" i="11"/>
  <c r="T989" i="11" s="1"/>
  <c r="R986" i="11"/>
  <c r="T986" i="11" s="1"/>
  <c r="R983" i="11"/>
  <c r="T983" i="11" s="1"/>
  <c r="R972" i="11"/>
  <c r="T972" i="11" s="1"/>
  <c r="N971" i="11"/>
  <c r="Z971" i="11" s="1"/>
  <c r="R968" i="11"/>
  <c r="T968" i="11" s="1"/>
  <c r="N967" i="11"/>
  <c r="Z967" i="11" s="1"/>
  <c r="N963" i="11"/>
  <c r="Z963" i="11" s="1"/>
  <c r="N957" i="11"/>
  <c r="Z957" i="11" s="1"/>
  <c r="N956" i="11"/>
  <c r="Z956" i="11" s="1"/>
  <c r="N955" i="11"/>
  <c r="Z955" i="11" s="1"/>
  <c r="N954" i="11"/>
  <c r="Z954" i="11" s="1"/>
  <c r="O953" i="11"/>
  <c r="O952" i="11"/>
  <c r="O951" i="11"/>
  <c r="O950" i="11"/>
  <c r="N948" i="11"/>
  <c r="Z948" i="11" s="1"/>
  <c r="R945" i="11"/>
  <c r="T945" i="11" s="1"/>
  <c r="N944" i="11"/>
  <c r="Z944" i="11" s="1"/>
  <c r="R941" i="11"/>
  <c r="T941" i="11" s="1"/>
  <c r="N940" i="11"/>
  <c r="Z940" i="11" s="1"/>
  <c r="R1007" i="11"/>
  <c r="R1006" i="11"/>
  <c r="T1006" i="11" s="1"/>
  <c r="R1005" i="11"/>
  <c r="T1005" i="11" s="1"/>
  <c r="R1004" i="11"/>
  <c r="T1004" i="11" s="1"/>
  <c r="R982" i="11"/>
  <c r="R981" i="11"/>
  <c r="T981" i="11" s="1"/>
  <c r="R980" i="11"/>
  <c r="T980" i="11" s="1"/>
  <c r="R979" i="11"/>
  <c r="T979" i="11" s="1"/>
  <c r="R964" i="11"/>
  <c r="T964" i="11" s="1"/>
  <c r="N953" i="11"/>
  <c r="Z953" i="11" s="1"/>
  <c r="N952" i="11"/>
  <c r="Z952" i="11" s="1"/>
  <c r="N951" i="11"/>
  <c r="Z951" i="11" s="1"/>
  <c r="N950" i="11"/>
  <c r="Z950" i="11" s="1"/>
  <c r="O949" i="11"/>
  <c r="N937" i="11"/>
  <c r="Z937" i="11" s="1"/>
  <c r="N936" i="11"/>
  <c r="Z936" i="11" s="1"/>
  <c r="N933" i="11"/>
  <c r="Z933" i="11" s="1"/>
  <c r="N932" i="11"/>
  <c r="Z932" i="11" s="1"/>
  <c r="O931" i="11"/>
  <c r="R929" i="11"/>
  <c r="T929" i="11" s="1"/>
  <c r="R928" i="11"/>
  <c r="T928" i="11" s="1"/>
  <c r="N924" i="11"/>
  <c r="O908" i="11"/>
  <c r="O907" i="11"/>
  <c r="R902" i="11"/>
  <c r="R901" i="11"/>
  <c r="T901" i="11" s="1"/>
  <c r="R900" i="11"/>
  <c r="T900" i="11" s="1"/>
  <c r="R899" i="11"/>
  <c r="N886" i="11"/>
  <c r="Z886" i="11" s="1"/>
  <c r="R875" i="11"/>
  <c r="T875" i="11" s="1"/>
  <c r="R874" i="11"/>
  <c r="T874" i="11" s="1"/>
  <c r="N861" i="11"/>
  <c r="Z861" i="11" s="1"/>
  <c r="N857" i="11"/>
  <c r="Z857" i="11" s="1"/>
  <c r="R836" i="11"/>
  <c r="T836" i="11" s="1"/>
  <c r="R832" i="11"/>
  <c r="R830" i="11"/>
  <c r="R828" i="11"/>
  <c r="R826" i="11"/>
  <c r="R824" i="11"/>
  <c r="N811" i="11"/>
  <c r="Z811" i="11" s="1"/>
  <c r="R800" i="11"/>
  <c r="T800" i="11" s="1"/>
  <c r="R799" i="11"/>
  <c r="T799" i="11" s="1"/>
  <c r="R783" i="11"/>
  <c r="T783" i="11" s="1"/>
  <c r="R782" i="11"/>
  <c r="T782" i="11" s="1"/>
  <c r="O779" i="11"/>
  <c r="O778" i="11"/>
  <c r="N777" i="11"/>
  <c r="Z777" i="11" s="1"/>
  <c r="N776" i="11"/>
  <c r="Z776" i="11" s="1"/>
  <c r="N772" i="11"/>
  <c r="Z772" i="11" s="1"/>
  <c r="O761" i="11"/>
  <c r="O758" i="11"/>
  <c r="O757" i="11"/>
  <c r="N756" i="11"/>
  <c r="Z756" i="11" s="1"/>
  <c r="N755" i="11"/>
  <c r="Z755" i="11" s="1"/>
  <c r="R731" i="11"/>
  <c r="T731" i="11" s="1"/>
  <c r="R730" i="11"/>
  <c r="T730" i="11" s="1"/>
  <c r="O727" i="11"/>
  <c r="O726" i="11"/>
  <c r="N725" i="11"/>
  <c r="Z725" i="11" s="1"/>
  <c r="N724" i="11"/>
  <c r="Z724" i="11" s="1"/>
  <c r="R721" i="11"/>
  <c r="T721" i="11" s="1"/>
  <c r="N720" i="11"/>
  <c r="Z720" i="11" s="1"/>
  <c r="R717" i="11"/>
  <c r="T717" i="11" s="1"/>
  <c r="N716" i="11"/>
  <c r="Z716" i="11" s="1"/>
  <c r="N1003" i="11"/>
  <c r="Z1003" i="11" s="1"/>
  <c r="N1002" i="11"/>
  <c r="Z1002" i="11" s="1"/>
  <c r="N1001" i="11"/>
  <c r="Z1001" i="11" s="1"/>
  <c r="N1000" i="11"/>
  <c r="Z1000" i="11" s="1"/>
  <c r="O999" i="11"/>
  <c r="N978" i="11"/>
  <c r="Z978" i="11" s="1"/>
  <c r="N977" i="11"/>
  <c r="Z977" i="11" s="1"/>
  <c r="N976" i="11"/>
  <c r="Z976" i="11" s="1"/>
  <c r="N975" i="11"/>
  <c r="Z975" i="11" s="1"/>
  <c r="O974" i="11"/>
  <c r="O961" i="11"/>
  <c r="R957" i="11"/>
  <c r="R956" i="11"/>
  <c r="T956" i="11" s="1"/>
  <c r="R955" i="11"/>
  <c r="T955" i="11" s="1"/>
  <c r="R954" i="11"/>
  <c r="T954" i="11" s="1"/>
  <c r="N927" i="11"/>
  <c r="Z927" i="11" s="1"/>
  <c r="O926" i="11"/>
  <c r="R925" i="11"/>
  <c r="R883" i="11"/>
  <c r="T883" i="11" s="1"/>
  <c r="R882" i="11"/>
  <c r="T882" i="11" s="1"/>
  <c r="O879" i="11"/>
  <c r="O878" i="11"/>
  <c r="N877" i="11"/>
  <c r="Z877" i="11" s="1"/>
  <c r="N876" i="11"/>
  <c r="Z876" i="11" s="1"/>
  <c r="R858" i="11"/>
  <c r="T858" i="11" s="1"/>
  <c r="R856" i="11"/>
  <c r="T856" i="11" s="1"/>
  <c r="R855" i="11"/>
  <c r="T855" i="11" s="1"/>
  <c r="O852" i="11"/>
  <c r="O851" i="11"/>
  <c r="N850" i="11"/>
  <c r="Z850" i="11" s="1"/>
  <c r="N849" i="11"/>
  <c r="R808" i="11"/>
  <c r="T808" i="11" s="1"/>
  <c r="R807" i="11"/>
  <c r="T807" i="11" s="1"/>
  <c r="O804" i="11"/>
  <c r="O803" i="11"/>
  <c r="N802" i="11"/>
  <c r="Z802" i="11" s="1"/>
  <c r="N801" i="11"/>
  <c r="Z801" i="11" s="1"/>
  <c r="N786" i="11"/>
  <c r="Z786" i="11" s="1"/>
  <c r="R775" i="11"/>
  <c r="T775" i="11" s="1"/>
  <c r="R774" i="11"/>
  <c r="T774" i="11" s="1"/>
  <c r="N773" i="11"/>
  <c r="Z773" i="11" s="1"/>
  <c r="R754" i="11"/>
  <c r="T754" i="11" s="1"/>
  <c r="R753" i="11"/>
  <c r="T753" i="11" s="1"/>
  <c r="O750" i="11"/>
  <c r="O749" i="11"/>
  <c r="N737" i="11"/>
  <c r="Z737" i="11" s="1"/>
  <c r="N736" i="11"/>
  <c r="Z736" i="11" s="1"/>
  <c r="N733" i="11"/>
  <c r="Z733" i="11" s="1"/>
  <c r="N732" i="11"/>
  <c r="Z732" i="11" s="1"/>
  <c r="R723" i="11"/>
  <c r="T723" i="11" s="1"/>
  <c r="N722" i="11"/>
  <c r="Z722" i="11" s="1"/>
  <c r="R719" i="11"/>
  <c r="T719" i="11" s="1"/>
  <c r="N718" i="11"/>
  <c r="Z718" i="11" s="1"/>
  <c r="R715" i="11"/>
  <c r="T715" i="11" s="1"/>
  <c r="N714" i="11"/>
  <c r="Z714" i="11" s="1"/>
  <c r="R711" i="11"/>
  <c r="T711" i="11" s="1"/>
  <c r="R708" i="11"/>
  <c r="T708" i="11" s="1"/>
  <c r="R707" i="11"/>
  <c r="T707" i="11" s="1"/>
  <c r="O704" i="11"/>
  <c r="O702" i="11"/>
  <c r="O700" i="11"/>
  <c r="N698" i="11"/>
  <c r="Z698" i="11" s="1"/>
  <c r="R695" i="11"/>
  <c r="T695" i="11" s="1"/>
  <c r="N694" i="11"/>
  <c r="Z694" i="11" s="1"/>
  <c r="R691" i="11"/>
  <c r="T691" i="11" s="1"/>
  <c r="N690" i="11"/>
  <c r="Z690" i="11" s="1"/>
  <c r="O686" i="11"/>
  <c r="O683" i="11"/>
  <c r="O681" i="11"/>
  <c r="O679" i="11"/>
  <c r="O1006" i="11"/>
  <c r="R1003" i="11"/>
  <c r="O1002" i="11"/>
  <c r="N998" i="11"/>
  <c r="Z998" i="11" s="1"/>
  <c r="R996" i="11"/>
  <c r="T996" i="11" s="1"/>
  <c r="N991" i="11"/>
  <c r="Z991" i="11" s="1"/>
  <c r="N981" i="11"/>
  <c r="Z981" i="11" s="1"/>
  <c r="R974" i="11"/>
  <c r="R969" i="11"/>
  <c r="T969" i="11" s="1"/>
  <c r="R952" i="11"/>
  <c r="T952" i="11" s="1"/>
  <c r="N949" i="11"/>
  <c r="Z949" i="11" s="1"/>
  <c r="R947" i="11"/>
  <c r="T947" i="11" s="1"/>
  <c r="R942" i="11"/>
  <c r="T942" i="11" s="1"/>
  <c r="O927" i="11"/>
  <c r="N926" i="11"/>
  <c r="Z926" i="11" s="1"/>
  <c r="N908" i="11"/>
  <c r="Z908" i="11" s="1"/>
  <c r="O904" i="11"/>
  <c r="N903" i="11"/>
  <c r="Z903" i="11" s="1"/>
  <c r="O877" i="11"/>
  <c r="N871" i="11"/>
  <c r="Z871" i="11" s="1"/>
  <c r="N868" i="11"/>
  <c r="Z868" i="11" s="1"/>
  <c r="N865" i="11"/>
  <c r="R861" i="11"/>
  <c r="N856" i="11"/>
  <c r="Z856" i="11" s="1"/>
  <c r="R854" i="11"/>
  <c r="T854" i="11" s="1"/>
  <c r="R851" i="11"/>
  <c r="S851" i="11" s="1"/>
  <c r="AA851" i="11" s="1"/>
  <c r="N833" i="11"/>
  <c r="Z833" i="11" s="1"/>
  <c r="N829" i="11"/>
  <c r="Z829" i="11" s="1"/>
  <c r="N825" i="11"/>
  <c r="Z825" i="11" s="1"/>
  <c r="N822" i="11"/>
  <c r="Z822" i="11" s="1"/>
  <c r="N819" i="11"/>
  <c r="Z819" i="11" s="1"/>
  <c r="N816" i="11"/>
  <c r="Z816" i="11" s="1"/>
  <c r="R811" i="11"/>
  <c r="T811" i="11" s="1"/>
  <c r="R804" i="11"/>
  <c r="T804" i="11" s="1"/>
  <c r="N803" i="11"/>
  <c r="Z803" i="11" s="1"/>
  <c r="O800" i="11"/>
  <c r="N797" i="11"/>
  <c r="Z797" i="11" s="1"/>
  <c r="N794" i="11"/>
  <c r="Z794" i="11" s="1"/>
  <c r="R781" i="11"/>
  <c r="T781" i="11" s="1"/>
  <c r="N780" i="11"/>
  <c r="Z780" i="11" s="1"/>
  <c r="O777" i="11"/>
  <c r="N774" i="11"/>
  <c r="Z774" i="11" s="1"/>
  <c r="O752" i="11"/>
  <c r="N746" i="11"/>
  <c r="Z746" i="11" s="1"/>
  <c r="N743" i="11"/>
  <c r="Z743" i="11" s="1"/>
  <c r="N740" i="11"/>
  <c r="Z740" i="11" s="1"/>
  <c r="R729" i="11"/>
  <c r="T729" i="11" s="1"/>
  <c r="N728" i="11"/>
  <c r="Z728" i="11" s="1"/>
  <c r="O725" i="11"/>
  <c r="R718" i="11"/>
  <c r="T718" i="11" s="1"/>
  <c r="O706" i="11"/>
  <c r="R703" i="11"/>
  <c r="R699" i="11"/>
  <c r="N693" i="11"/>
  <c r="Z693" i="11" s="1"/>
  <c r="N687" i="11"/>
  <c r="Z687" i="11" s="1"/>
  <c r="R679" i="11"/>
  <c r="T679" i="11" s="1"/>
  <c r="R678" i="11"/>
  <c r="R676" i="11"/>
  <c r="R674" i="11"/>
  <c r="N661" i="11"/>
  <c r="Z661" i="11" s="1"/>
  <c r="N657" i="11"/>
  <c r="Z657" i="11" s="1"/>
  <c r="N655" i="11"/>
  <c r="Z655" i="11" s="1"/>
  <c r="N653" i="11"/>
  <c r="Z653" i="11" s="1"/>
  <c r="N651" i="11"/>
  <c r="Z651" i="11" s="1"/>
  <c r="N649" i="11"/>
  <c r="Z649" i="11" s="1"/>
  <c r="R646" i="11"/>
  <c r="T646" i="11" s="1"/>
  <c r="N645" i="11"/>
  <c r="Z645" i="11" s="1"/>
  <c r="R642" i="11"/>
  <c r="T642" i="11" s="1"/>
  <c r="N641" i="11"/>
  <c r="Z641" i="11" s="1"/>
  <c r="R631" i="11"/>
  <c r="T631" i="11" s="1"/>
  <c r="R630" i="11"/>
  <c r="T630" i="11" s="1"/>
  <c r="R627" i="11"/>
  <c r="R625" i="11"/>
  <c r="R597" i="11"/>
  <c r="T597" i="11" s="1"/>
  <c r="N596" i="11"/>
  <c r="Z596" i="11" s="1"/>
  <c r="R593" i="11"/>
  <c r="T593" i="11" s="1"/>
  <c r="N592" i="11"/>
  <c r="Z592" i="11" s="1"/>
  <c r="R589" i="11"/>
  <c r="T589" i="11" s="1"/>
  <c r="R586" i="11"/>
  <c r="T586" i="11" s="1"/>
  <c r="O581" i="11"/>
  <c r="O580" i="11"/>
  <c r="N579" i="11"/>
  <c r="Z579" i="11" s="1"/>
  <c r="N578" i="11"/>
  <c r="Z578" i="11" s="1"/>
  <c r="R572" i="11"/>
  <c r="T572" i="11" s="1"/>
  <c r="N571" i="11"/>
  <c r="Z571" i="11" s="1"/>
  <c r="R568" i="11"/>
  <c r="T568" i="11" s="1"/>
  <c r="N567" i="11"/>
  <c r="Z567" i="11" s="1"/>
  <c r="R564" i="11"/>
  <c r="T564" i="11" s="1"/>
  <c r="O558" i="11"/>
  <c r="O557" i="11"/>
  <c r="N556" i="11"/>
  <c r="Z556" i="11" s="1"/>
  <c r="N555" i="11"/>
  <c r="Z555" i="11" s="1"/>
  <c r="R536" i="11"/>
  <c r="T536" i="11" s="1"/>
  <c r="R532" i="11"/>
  <c r="R530" i="11"/>
  <c r="R528" i="11"/>
  <c r="R526" i="11"/>
  <c r="R524" i="11"/>
  <c r="R514" i="11"/>
  <c r="T514" i="11" s="1"/>
  <c r="R497" i="11"/>
  <c r="T497" i="11" s="1"/>
  <c r="N496" i="11"/>
  <c r="Z496" i="11" s="1"/>
  <c r="R493" i="11"/>
  <c r="T493" i="11" s="1"/>
  <c r="N492" i="11"/>
  <c r="Z492" i="11" s="1"/>
  <c r="R489" i="11"/>
  <c r="T489" i="11" s="1"/>
  <c r="R486" i="11"/>
  <c r="T486" i="11" s="1"/>
  <c r="O481" i="11"/>
  <c r="O480" i="11"/>
  <c r="N479" i="11"/>
  <c r="Z479" i="11" s="1"/>
  <c r="N478" i="11"/>
  <c r="Z478" i="11" s="1"/>
  <c r="N463" i="11"/>
  <c r="R452" i="11"/>
  <c r="T452" i="11" s="1"/>
  <c r="R451" i="11"/>
  <c r="T451" i="11" s="1"/>
  <c r="N448" i="11"/>
  <c r="Z448" i="11" s="1"/>
  <c r="R445" i="11"/>
  <c r="T445" i="11" s="1"/>
  <c r="N444" i="11"/>
  <c r="Z444" i="11" s="1"/>
  <c r="R441" i="11"/>
  <c r="T441" i="11" s="1"/>
  <c r="N440" i="11"/>
  <c r="Z440" i="11" s="1"/>
  <c r="O436" i="11"/>
  <c r="O433" i="11"/>
  <c r="O431" i="11"/>
  <c r="O429" i="11"/>
  <c r="O427" i="11"/>
  <c r="O425" i="11"/>
  <c r="N423" i="11"/>
  <c r="Z423" i="11" s="1"/>
  <c r="R420" i="11"/>
  <c r="T420" i="11" s="1"/>
  <c r="N419" i="11"/>
  <c r="Z419" i="11" s="1"/>
  <c r="R416" i="11"/>
  <c r="T416" i="11" s="1"/>
  <c r="N415" i="11"/>
  <c r="N1006" i="11"/>
  <c r="Z1006" i="11" s="1"/>
  <c r="R999" i="11"/>
  <c r="R994" i="11"/>
  <c r="T994" i="11" s="1"/>
  <c r="O978" i="11"/>
  <c r="R975" i="11"/>
  <c r="T975" i="11" s="1"/>
  <c r="N961" i="11"/>
  <c r="Z961" i="11" s="1"/>
  <c r="N947" i="11"/>
  <c r="Z947" i="11" s="1"/>
  <c r="R932" i="11"/>
  <c r="T932" i="11" s="1"/>
  <c r="N931" i="11"/>
  <c r="Z931" i="11" s="1"/>
  <c r="O928" i="11"/>
  <c r="R911" i="11"/>
  <c r="T911" i="11" s="1"/>
  <c r="R905" i="11"/>
  <c r="T905" i="11" s="1"/>
  <c r="N904" i="11"/>
  <c r="Z904" i="11" s="1"/>
  <c r="O900" i="11"/>
  <c r="N883" i="11"/>
  <c r="Z883" i="11" s="1"/>
  <c r="R881" i="11"/>
  <c r="T881" i="11" s="1"/>
  <c r="R878" i="11"/>
  <c r="T878" i="11" s="1"/>
  <c r="O874" i="11"/>
  <c r="R866" i="11"/>
  <c r="T866" i="11" s="1"/>
  <c r="O861" i="11"/>
  <c r="O854" i="11"/>
  <c r="R820" i="11"/>
  <c r="T820" i="11" s="1"/>
  <c r="R817" i="11"/>
  <c r="T817" i="11" s="1"/>
  <c r="R814" i="11"/>
  <c r="T814" i="11" s="1"/>
  <c r="O811" i="11"/>
  <c r="R801" i="11"/>
  <c r="T801" i="11" s="1"/>
  <c r="N800" i="11"/>
  <c r="Z800" i="11" s="1"/>
  <c r="R795" i="11"/>
  <c r="T795" i="11" s="1"/>
  <c r="O786" i="11"/>
  <c r="O781" i="11"/>
  <c r="N758" i="11"/>
  <c r="Z758" i="11" s="1"/>
  <c r="R755" i="11"/>
  <c r="T755" i="11" s="1"/>
  <c r="R750" i="11"/>
  <c r="T750" i="11" s="1"/>
  <c r="N749" i="11"/>
  <c r="Z749" i="11" s="1"/>
  <c r="R744" i="11"/>
  <c r="T744" i="11" s="1"/>
  <c r="R741" i="11"/>
  <c r="T741" i="11" s="1"/>
  <c r="R733" i="11"/>
  <c r="T733" i="11" s="1"/>
  <c r="O732" i="11"/>
  <c r="O729" i="11"/>
  <c r="R704" i="11"/>
  <c r="T704" i="11" s="1"/>
  <c r="O703" i="11"/>
  <c r="R700" i="11"/>
  <c r="T700" i="11" s="1"/>
  <c r="O699" i="11"/>
  <c r="N696" i="11"/>
  <c r="Z696" i="11" s="1"/>
  <c r="R694" i="11"/>
  <c r="T694" i="11" s="1"/>
  <c r="O677" i="11"/>
  <c r="O675" i="11"/>
  <c r="N673" i="11"/>
  <c r="Z673" i="11" s="1"/>
  <c r="R670" i="11"/>
  <c r="T670" i="11" s="1"/>
  <c r="N669" i="11"/>
  <c r="Z669" i="11" s="1"/>
  <c r="R666" i="11"/>
  <c r="T666" i="11" s="1"/>
  <c r="N665" i="11"/>
  <c r="Z665" i="11" s="1"/>
  <c r="R633" i="11"/>
  <c r="T633" i="11" s="1"/>
  <c r="R632" i="11"/>
  <c r="T632" i="11" s="1"/>
  <c r="O629" i="11"/>
  <c r="O628" i="11"/>
  <c r="O626" i="11"/>
  <c r="O624" i="11"/>
  <c r="O583" i="11"/>
  <c r="O582" i="11"/>
  <c r="N581" i="11"/>
  <c r="Z581" i="11" s="1"/>
  <c r="N580" i="11"/>
  <c r="Z580" i="11" s="1"/>
  <c r="O561" i="11"/>
  <c r="N558" i="11"/>
  <c r="Z558" i="11" s="1"/>
  <c r="N557" i="11"/>
  <c r="Z557" i="11" s="1"/>
  <c r="R548" i="11"/>
  <c r="T548" i="11" s="1"/>
  <c r="N547" i="11"/>
  <c r="Z547" i="11" s="1"/>
  <c r="O533" i="11"/>
  <c r="O531" i="11"/>
  <c r="O529" i="11"/>
  <c r="O527" i="11"/>
  <c r="O525" i="11"/>
  <c r="N523" i="11"/>
  <c r="Z523" i="11" s="1"/>
  <c r="R520" i="11"/>
  <c r="T520" i="11" s="1"/>
  <c r="N519" i="11"/>
  <c r="Z519" i="11" s="1"/>
  <c r="R516" i="11"/>
  <c r="T516" i="11" s="1"/>
  <c r="R515" i="11"/>
  <c r="T515" i="11" s="1"/>
  <c r="O483" i="11"/>
  <c r="O482" i="11"/>
  <c r="N481" i="11"/>
  <c r="Z481" i="11" s="1"/>
  <c r="N480" i="11"/>
  <c r="Z480" i="11" s="1"/>
  <c r="R472" i="11"/>
  <c r="T472" i="11" s="1"/>
  <c r="N471" i="11"/>
  <c r="Z471" i="11" s="1"/>
  <c r="R468" i="11"/>
  <c r="T468" i="11" s="1"/>
  <c r="N467" i="11"/>
  <c r="Z467" i="11" s="1"/>
  <c r="R464" i="11"/>
  <c r="T464" i="11" s="1"/>
  <c r="R454" i="11"/>
  <c r="T454" i="11" s="1"/>
  <c r="R453" i="11"/>
  <c r="T453" i="11" s="1"/>
  <c r="O450" i="11"/>
  <c r="O449" i="11"/>
  <c r="N437" i="11"/>
  <c r="Z437" i="11" s="1"/>
  <c r="N436" i="11"/>
  <c r="Z436" i="11" s="1"/>
  <c r="N433" i="11"/>
  <c r="Z433" i="11" s="1"/>
  <c r="O432" i="11"/>
  <c r="N431" i="11"/>
  <c r="Z431" i="11" s="1"/>
  <c r="O430" i="11"/>
  <c r="N429" i="11"/>
  <c r="Z429" i="11" s="1"/>
  <c r="O428" i="11"/>
  <c r="N427" i="11"/>
  <c r="Z427" i="11" s="1"/>
  <c r="O426" i="11"/>
  <c r="N425" i="11"/>
  <c r="Z425" i="11" s="1"/>
  <c r="O424" i="11"/>
  <c r="R405" i="11"/>
  <c r="R404" i="11"/>
  <c r="T404" i="11" s="1"/>
  <c r="O401" i="11"/>
  <c r="O400" i="11"/>
  <c r="O1003" i="11"/>
  <c r="R1000" i="11"/>
  <c r="T1000" i="11" s="1"/>
  <c r="N989" i="11"/>
  <c r="O982" i="11"/>
  <c r="O979" i="11"/>
  <c r="N974" i="11"/>
  <c r="Z974" i="11" s="1"/>
  <c r="N969" i="11"/>
  <c r="Z969" i="11" s="1"/>
  <c r="R967" i="11"/>
  <c r="T967" i="11" s="1"/>
  <c r="R962" i="11"/>
  <c r="T962" i="11" s="1"/>
  <c r="R950" i="11"/>
  <c r="T950" i="11" s="1"/>
  <c r="N942" i="11"/>
  <c r="Z942" i="11" s="1"/>
  <c r="R940" i="11"/>
  <c r="T940" i="11" s="1"/>
  <c r="O932" i="11"/>
  <c r="N928" i="11"/>
  <c r="O911" i="11"/>
  <c r="R906" i="11"/>
  <c r="O905" i="11"/>
  <c r="N900" i="11"/>
  <c r="Z900" i="11" s="1"/>
  <c r="O881" i="11"/>
  <c r="N874" i="11"/>
  <c r="Z874" i="11" s="1"/>
  <c r="R872" i="11"/>
  <c r="T872" i="11" s="1"/>
  <c r="R869" i="11"/>
  <c r="T869" i="11" s="1"/>
  <c r="R857" i="11"/>
  <c r="R852" i="11"/>
  <c r="T852" i="11" s="1"/>
  <c r="N851" i="11"/>
  <c r="Z851" i="11" s="1"/>
  <c r="O836" i="11"/>
  <c r="R831" i="11"/>
  <c r="T831" i="11" s="1"/>
  <c r="O830" i="11"/>
  <c r="R827" i="11"/>
  <c r="T827" i="11" s="1"/>
  <c r="O826" i="11"/>
  <c r="R823" i="11"/>
  <c r="T823" i="11" s="1"/>
  <c r="N817" i="11"/>
  <c r="Z817" i="11" s="1"/>
  <c r="N814" i="11"/>
  <c r="N804" i="11"/>
  <c r="Z804" i="11" s="1"/>
  <c r="R798" i="11"/>
  <c r="T798" i="11" s="1"/>
  <c r="N781" i="11"/>
  <c r="Z781" i="11" s="1"/>
  <c r="O755" i="11"/>
  <c r="R747" i="11"/>
  <c r="T747" i="11" s="1"/>
  <c r="N741" i="11"/>
  <c r="Z741" i="11" s="1"/>
  <c r="N729" i="11"/>
  <c r="Z729" i="11" s="1"/>
  <c r="R714" i="11"/>
  <c r="T714" i="11" s="1"/>
  <c r="N711" i="11"/>
  <c r="Z711" i="11" s="1"/>
  <c r="R697" i="11"/>
  <c r="T697" i="11" s="1"/>
  <c r="R681" i="11"/>
  <c r="T681" i="11" s="1"/>
  <c r="R680" i="11"/>
  <c r="N679" i="11"/>
  <c r="Z679" i="11" s="1"/>
  <c r="O678" i="11"/>
  <c r="N677" i="11"/>
  <c r="Z677" i="11" s="1"/>
  <c r="O676" i="11"/>
  <c r="N675" i="11"/>
  <c r="Z675" i="11" s="1"/>
  <c r="O674" i="11"/>
  <c r="R647" i="11"/>
  <c r="T647" i="11" s="1"/>
  <c r="N646" i="11"/>
  <c r="Z646" i="11" s="1"/>
  <c r="R643" i="11"/>
  <c r="T643" i="11" s="1"/>
  <c r="N642" i="11"/>
  <c r="Z642" i="11" s="1"/>
  <c r="R639" i="11"/>
  <c r="T639" i="11" s="1"/>
  <c r="R636" i="11"/>
  <c r="T636" i="11" s="1"/>
  <c r="O631" i="11"/>
  <c r="O630" i="11"/>
  <c r="N629" i="11"/>
  <c r="Z629" i="11" s="1"/>
  <c r="N628" i="11"/>
  <c r="O627" i="11"/>
  <c r="N626" i="11"/>
  <c r="O625" i="11"/>
  <c r="N624" i="11"/>
  <c r="Z624" i="11" s="1"/>
  <c r="R608" i="11"/>
  <c r="T608" i="11" s="1"/>
  <c r="R606" i="11"/>
  <c r="T606" i="11" s="1"/>
  <c r="R604" i="11"/>
  <c r="T604" i="11" s="1"/>
  <c r="R602" i="11"/>
  <c r="T602" i="11" s="1"/>
  <c r="R600" i="11"/>
  <c r="T600" i="11" s="1"/>
  <c r="R598" i="11"/>
  <c r="T598" i="11" s="1"/>
  <c r="N597" i="11"/>
  <c r="Z597" i="11" s="1"/>
  <c r="R594" i="11"/>
  <c r="T594" i="11" s="1"/>
  <c r="N593" i="11"/>
  <c r="Z593" i="11" s="1"/>
  <c r="R590" i="11"/>
  <c r="T590" i="11" s="1"/>
  <c r="N589" i="11"/>
  <c r="O586" i="11"/>
  <c r="N583" i="11"/>
  <c r="Z583" i="11" s="1"/>
  <c r="N582" i="11"/>
  <c r="Z582" i="11" s="1"/>
  <c r="N1008" i="11"/>
  <c r="Z1008" i="11" s="1"/>
  <c r="O1005" i="11"/>
  <c r="R1002" i="11"/>
  <c r="T1002" i="11" s="1"/>
  <c r="O1001" i="11"/>
  <c r="R998" i="11"/>
  <c r="T998" i="11" s="1"/>
  <c r="N990" i="11"/>
  <c r="Z990" i="11" s="1"/>
  <c r="O986" i="11"/>
  <c r="N980" i="11"/>
  <c r="Z980" i="11" s="1"/>
  <c r="N968" i="11"/>
  <c r="Z968" i="11" s="1"/>
  <c r="R966" i="11"/>
  <c r="T966" i="11" s="1"/>
  <c r="R958" i="11"/>
  <c r="T958" i="11" s="1"/>
  <c r="N941" i="11"/>
  <c r="Z941" i="11" s="1"/>
  <c r="R939" i="11"/>
  <c r="T939" i="11" s="1"/>
  <c r="O936" i="11"/>
  <c r="O930" i="11"/>
  <c r="R927" i="11"/>
  <c r="T927" i="11" s="1"/>
  <c r="R926" i="11"/>
  <c r="T926" i="11" s="1"/>
  <c r="R903" i="11"/>
  <c r="S903" i="11" s="1"/>
  <c r="AA903" i="11" s="1"/>
  <c r="O902" i="11"/>
  <c r="O899" i="11"/>
  <c r="N882" i="11"/>
  <c r="Z882" i="11" s="1"/>
  <c r="R880" i="11"/>
  <c r="T880" i="11" s="1"/>
  <c r="R877" i="11"/>
  <c r="T877" i="11" s="1"/>
  <c r="O876" i="11"/>
  <c r="N873" i="11"/>
  <c r="Z873" i="11" s="1"/>
  <c r="N870" i="11"/>
  <c r="Z870" i="11" s="1"/>
  <c r="N858" i="11"/>
  <c r="Z858" i="11" s="1"/>
  <c r="O853" i="11"/>
  <c r="R833" i="11"/>
  <c r="T833" i="11" s="1"/>
  <c r="O832" i="11"/>
  <c r="R829" i="11"/>
  <c r="T829" i="11" s="1"/>
  <c r="O828" i="11"/>
  <c r="R825" i="11"/>
  <c r="T825" i="11" s="1"/>
  <c r="O824" i="11"/>
  <c r="R816" i="11"/>
  <c r="T816" i="11" s="1"/>
  <c r="N808" i="11"/>
  <c r="Z808" i="11" s="1"/>
  <c r="R806" i="11"/>
  <c r="T806" i="11" s="1"/>
  <c r="R803" i="11"/>
  <c r="T803" i="11" s="1"/>
  <c r="O799" i="11"/>
  <c r="O783" i="11"/>
  <c r="R780" i="11"/>
  <c r="T780" i="11" s="1"/>
  <c r="O776" i="11"/>
  <c r="N762" i="11"/>
  <c r="Z762" i="11" s="1"/>
  <c r="N748" i="11"/>
  <c r="Z748" i="11" s="1"/>
  <c r="R740" i="11"/>
  <c r="T740" i="11" s="1"/>
  <c r="O731" i="11"/>
  <c r="R728" i="11"/>
  <c r="T728" i="11" s="1"/>
  <c r="O724" i="11"/>
  <c r="R722" i="11"/>
  <c r="T722" i="11" s="1"/>
  <c r="N717" i="11"/>
  <c r="Z717" i="11" s="1"/>
  <c r="R693" i="11"/>
  <c r="T693" i="11" s="1"/>
  <c r="N692" i="11"/>
  <c r="Z692" i="11" s="1"/>
  <c r="N689" i="11"/>
  <c r="N683" i="11"/>
  <c r="Z683" i="11" s="1"/>
  <c r="N682" i="11"/>
  <c r="Z682" i="11" s="1"/>
  <c r="O658" i="11"/>
  <c r="O656" i="11"/>
  <c r="O654" i="11"/>
  <c r="O652" i="11"/>
  <c r="O650" i="11"/>
  <c r="N648" i="11"/>
  <c r="Z648" i="11" s="1"/>
  <c r="R645" i="11"/>
  <c r="T645" i="11" s="1"/>
  <c r="N644" i="11"/>
  <c r="Z644" i="11" s="1"/>
  <c r="R641" i="11"/>
  <c r="T641" i="11" s="1"/>
  <c r="N640" i="11"/>
  <c r="N611" i="11"/>
  <c r="Z611" i="11" s="1"/>
  <c r="N607" i="11"/>
  <c r="Z607" i="11" s="1"/>
  <c r="N605" i="11"/>
  <c r="Z605" i="11" s="1"/>
  <c r="N603" i="11"/>
  <c r="Z603" i="11" s="1"/>
  <c r="N601" i="11"/>
  <c r="Z601" i="11" s="1"/>
  <c r="N599" i="11"/>
  <c r="Z599" i="11" s="1"/>
  <c r="R596" i="11"/>
  <c r="T596" i="11" s="1"/>
  <c r="N595" i="11"/>
  <c r="Z595" i="11" s="1"/>
  <c r="R592" i="11"/>
  <c r="T592" i="11" s="1"/>
  <c r="N591" i="11"/>
  <c r="Z591" i="11" s="1"/>
  <c r="R581" i="11"/>
  <c r="T581" i="11" s="1"/>
  <c r="R580" i="11"/>
  <c r="T580" i="11" s="1"/>
  <c r="O577" i="11"/>
  <c r="O576" i="11"/>
  <c r="N575" i="11"/>
  <c r="Z575" i="11" s="1"/>
  <c r="N574" i="11"/>
  <c r="Z574" i="11" s="1"/>
  <c r="R571" i="11"/>
  <c r="T571" i="11" s="1"/>
  <c r="N570" i="11"/>
  <c r="Z570" i="11" s="1"/>
  <c r="R567" i="11"/>
  <c r="T567" i="11" s="1"/>
  <c r="N566" i="11"/>
  <c r="Z566" i="11" s="1"/>
  <c r="R558" i="11"/>
  <c r="T558" i="11" s="1"/>
  <c r="R557" i="11"/>
  <c r="T557" i="11" s="1"/>
  <c r="O554" i="11"/>
  <c r="O553" i="11"/>
  <c r="N552" i="11"/>
  <c r="Z552" i="11" s="1"/>
  <c r="N551" i="11"/>
  <c r="Z551" i="11" s="1"/>
  <c r="N507" i="11"/>
  <c r="Z507" i="11" s="1"/>
  <c r="N505" i="11"/>
  <c r="Z505" i="11" s="1"/>
  <c r="N503" i="11"/>
  <c r="Z503" i="11" s="1"/>
  <c r="N501" i="11"/>
  <c r="Z501" i="11" s="1"/>
  <c r="N499" i="11"/>
  <c r="Z499" i="11" s="1"/>
  <c r="R496" i="11"/>
  <c r="T496" i="11" s="1"/>
  <c r="N495" i="11"/>
  <c r="Z495" i="11" s="1"/>
  <c r="R492" i="11"/>
  <c r="T492" i="11" s="1"/>
  <c r="N491" i="11"/>
  <c r="Z491" i="11" s="1"/>
  <c r="R481" i="11"/>
  <c r="T481" i="11" s="1"/>
  <c r="R480" i="11"/>
  <c r="T480" i="11" s="1"/>
  <c r="O477" i="11"/>
  <c r="O476" i="11"/>
  <c r="N475" i="11"/>
  <c r="Z475" i="11" s="1"/>
  <c r="O474" i="11"/>
  <c r="N462" i="11"/>
  <c r="Z462" i="11" s="1"/>
  <c r="N461" i="11"/>
  <c r="Z461" i="11" s="1"/>
  <c r="N458" i="11"/>
  <c r="Z458" i="11" s="1"/>
  <c r="N457" i="11"/>
  <c r="Z457" i="11" s="1"/>
  <c r="R448" i="11"/>
  <c r="T448" i="11" s="1"/>
  <c r="N447" i="11"/>
  <c r="Z447" i="11" s="1"/>
  <c r="R444" i="11"/>
  <c r="T444" i="11" s="1"/>
  <c r="N443" i="11"/>
  <c r="Z443" i="11" s="1"/>
  <c r="R440" i="11"/>
  <c r="T440" i="11" s="1"/>
  <c r="N439" i="11"/>
  <c r="Z439" i="11" s="1"/>
  <c r="R436" i="11"/>
  <c r="T436" i="11" s="1"/>
  <c r="R433" i="11"/>
  <c r="T433" i="11" s="1"/>
  <c r="R431" i="11"/>
  <c r="T431" i="11" s="1"/>
  <c r="R429" i="11"/>
  <c r="T429" i="11" s="1"/>
  <c r="R427" i="11"/>
  <c r="T427" i="11" s="1"/>
  <c r="R425" i="11"/>
  <c r="T425" i="11" s="1"/>
  <c r="R423" i="11"/>
  <c r="T423" i="11" s="1"/>
  <c r="N422" i="11"/>
  <c r="Z422" i="11" s="1"/>
  <c r="R419" i="11"/>
  <c r="T419" i="11" s="1"/>
  <c r="N418" i="11"/>
  <c r="Z418" i="11" s="1"/>
  <c r="R415" i="11"/>
  <c r="T415" i="11" s="1"/>
  <c r="N414" i="11"/>
  <c r="O411" i="11"/>
  <c r="N408" i="11"/>
  <c r="Z408" i="11" s="1"/>
  <c r="R399" i="11"/>
  <c r="T399" i="11" s="1"/>
  <c r="N386" i="11"/>
  <c r="Z386" i="11" s="1"/>
  <c r="N382" i="11"/>
  <c r="Z382" i="11" s="1"/>
  <c r="N380" i="11"/>
  <c r="Z380" i="11" s="1"/>
  <c r="N378" i="11"/>
  <c r="Z378" i="11" s="1"/>
  <c r="N376" i="11"/>
  <c r="Z376" i="11" s="1"/>
  <c r="N374" i="11"/>
  <c r="Z374" i="11" s="1"/>
  <c r="R371" i="11"/>
  <c r="T371" i="11" s="1"/>
  <c r="N370" i="11"/>
  <c r="Z370" i="11" s="1"/>
  <c r="R367" i="11"/>
  <c r="T367" i="11" s="1"/>
  <c r="N366" i="11"/>
  <c r="Z366" i="11" s="1"/>
  <c r="R350" i="11"/>
  <c r="T350" i="11" s="1"/>
  <c r="R349" i="11"/>
  <c r="T349" i="11" s="1"/>
  <c r="R327" i="11"/>
  <c r="T327" i="11" s="1"/>
  <c r="R326" i="11"/>
  <c r="T326" i="11" s="1"/>
  <c r="R312" i="11"/>
  <c r="S312" i="11" s="1"/>
  <c r="AA312" i="11" s="1"/>
  <c r="O307" i="11"/>
  <c r="O305" i="11"/>
  <c r="O303" i="11"/>
  <c r="O301" i="11"/>
  <c r="O299" i="11"/>
  <c r="R272" i="11"/>
  <c r="T272" i="11" s="1"/>
  <c r="N271" i="11"/>
  <c r="Z271" i="11" s="1"/>
  <c r="R268" i="11"/>
  <c r="T268" i="11" s="1"/>
  <c r="N267" i="11"/>
  <c r="Z267" i="11" s="1"/>
  <c r="R264" i="11"/>
  <c r="T264" i="11" s="1"/>
  <c r="R261" i="11"/>
  <c r="T261" i="11" s="1"/>
  <c r="R258" i="11"/>
  <c r="R256" i="11"/>
  <c r="R254" i="11"/>
  <c r="R252" i="11"/>
  <c r="R250" i="11"/>
  <c r="O231" i="11"/>
  <c r="O230" i="11"/>
  <c r="N229" i="11"/>
  <c r="Z229" i="11" s="1"/>
  <c r="N228" i="11"/>
  <c r="Z228" i="11" s="1"/>
  <c r="R216" i="11"/>
  <c r="T216" i="11" s="1"/>
  <c r="N212" i="11"/>
  <c r="Z212" i="11" s="1"/>
  <c r="N206" i="11"/>
  <c r="O205" i="11"/>
  <c r="R203" i="11"/>
  <c r="T203" i="11" s="1"/>
  <c r="N188" i="11"/>
  <c r="N1007" i="11"/>
  <c r="Z1007" i="11" s="1"/>
  <c r="N1005" i="11"/>
  <c r="Z1005" i="11" s="1"/>
  <c r="N999" i="11"/>
  <c r="Z999" i="11" s="1"/>
  <c r="R978" i="11"/>
  <c r="N972" i="11"/>
  <c r="Z972" i="11" s="1"/>
  <c r="R970" i="11"/>
  <c r="T970" i="11" s="1"/>
  <c r="N962" i="11"/>
  <c r="Z962" i="11" s="1"/>
  <c r="R951" i="11"/>
  <c r="T951" i="11" s="1"/>
  <c r="N929" i="11"/>
  <c r="Z929" i="11" s="1"/>
  <c r="N986" i="11"/>
  <c r="Z986" i="11" s="1"/>
  <c r="R965" i="11"/>
  <c r="T965" i="11" s="1"/>
  <c r="R953" i="11"/>
  <c r="R948" i="11"/>
  <c r="T948" i="11" s="1"/>
  <c r="N946" i="11"/>
  <c r="Z946" i="11" s="1"/>
  <c r="R944" i="11"/>
  <c r="T944" i="11" s="1"/>
  <c r="R930" i="11"/>
  <c r="N906" i="11"/>
  <c r="Z906" i="11" s="1"/>
  <c r="O1007" i="11"/>
  <c r="N997" i="11"/>
  <c r="Z997" i="11" s="1"/>
  <c r="N995" i="11"/>
  <c r="Z995" i="11" s="1"/>
  <c r="N993" i="11"/>
  <c r="Z993" i="11" s="1"/>
  <c r="R991" i="11"/>
  <c r="T991" i="11" s="1"/>
  <c r="R976" i="11"/>
  <c r="T976" i="11" s="1"/>
  <c r="N943" i="11"/>
  <c r="Z943" i="11" s="1"/>
  <c r="O929" i="11"/>
  <c r="N905" i="11"/>
  <c r="O903" i="11"/>
  <c r="O901" i="11"/>
  <c r="N899" i="11"/>
  <c r="Z899" i="11" s="1"/>
  <c r="N864" i="11"/>
  <c r="Z864" i="11" s="1"/>
  <c r="N831" i="11"/>
  <c r="Z831" i="11" s="1"/>
  <c r="N827" i="11"/>
  <c r="Z827" i="11" s="1"/>
  <c r="N821" i="11"/>
  <c r="Z821" i="11" s="1"/>
  <c r="R819" i="11"/>
  <c r="T819" i="11" s="1"/>
  <c r="R815" i="11"/>
  <c r="T815" i="11" s="1"/>
  <c r="N807" i="11"/>
  <c r="Z807" i="11" s="1"/>
  <c r="O782" i="11"/>
  <c r="N750" i="11"/>
  <c r="Z750" i="11" s="1"/>
  <c r="R746" i="11"/>
  <c r="T746" i="11" s="1"/>
  <c r="R705" i="11"/>
  <c r="T705" i="11" s="1"/>
  <c r="G13" i="11"/>
  <c r="I13" i="11" s="1"/>
  <c r="G21" i="11"/>
  <c r="I21" i="11" s="1"/>
  <c r="G29" i="11"/>
  <c r="I29" i="11" s="1"/>
  <c r="M916" i="14"/>
  <c r="AF916" i="14" s="1"/>
  <c r="N915" i="14"/>
  <c r="Q912" i="14"/>
  <c r="AG910" i="14"/>
  <c r="M908" i="14"/>
  <c r="AF908" i="14" s="1"/>
  <c r="AG891" i="14"/>
  <c r="AG917" i="14"/>
  <c r="M915" i="14"/>
  <c r="AF915" i="14" s="1"/>
  <c r="N914" i="14"/>
  <c r="W914" i="14" s="1"/>
  <c r="Q911" i="14"/>
  <c r="S911" i="14" s="1"/>
  <c r="AG909" i="14"/>
  <c r="Q895" i="14"/>
  <c r="AG890" i="14"/>
  <c r="AG916" i="14"/>
  <c r="M914" i="14"/>
  <c r="AF914" i="14" s="1"/>
  <c r="N913" i="14"/>
  <c r="W913" i="14" s="1"/>
  <c r="Q910" i="14"/>
  <c r="AG908" i="14"/>
  <c r="Q891" i="14"/>
  <c r="AG889" i="14"/>
  <c r="AL889" i="14" s="1"/>
  <c r="M887" i="14"/>
  <c r="AF887" i="14" s="1"/>
  <c r="N886" i="14"/>
  <c r="N917" i="14"/>
  <c r="W917" i="14" s="1"/>
  <c r="Q914" i="14"/>
  <c r="AG912" i="14"/>
  <c r="M910" i="14"/>
  <c r="N909" i="14"/>
  <c r="M891" i="14"/>
  <c r="N890" i="14"/>
  <c r="W890" i="14" s="1"/>
  <c r="Q887" i="14"/>
  <c r="R887" i="14" s="1"/>
  <c r="AG885" i="14"/>
  <c r="M883" i="14"/>
  <c r="AF883" i="14" s="1"/>
  <c r="N882" i="14"/>
  <c r="W882" i="14" s="1"/>
  <c r="AG869" i="14"/>
  <c r="M864" i="14"/>
  <c r="AF864" i="14" s="1"/>
  <c r="N863" i="14"/>
  <c r="Q860" i="14"/>
  <c r="AG858" i="14"/>
  <c r="M917" i="14"/>
  <c r="AF917" i="14" s="1"/>
  <c r="N911" i="14"/>
  <c r="W911" i="14" s="1"/>
  <c r="Q908" i="14"/>
  <c r="AG886" i="14"/>
  <c r="Q885" i="14"/>
  <c r="R885" i="14" s="1"/>
  <c r="Q884" i="14"/>
  <c r="R884" i="14" s="1"/>
  <c r="Q883" i="14"/>
  <c r="Q882" i="14"/>
  <c r="S882" i="14" s="1"/>
  <c r="M865" i="14"/>
  <c r="AF865" i="14" s="1"/>
  <c r="N864" i="14"/>
  <c r="W864" i="14" s="1"/>
  <c r="M863" i="14"/>
  <c r="AF863" i="14" s="1"/>
  <c r="M862" i="14"/>
  <c r="M861" i="14"/>
  <c r="M860" i="14"/>
  <c r="M859" i="14"/>
  <c r="AF859" i="14" s="1"/>
  <c r="M858" i="14"/>
  <c r="N857" i="14"/>
  <c r="W857" i="14" s="1"/>
  <c r="M839" i="14"/>
  <c r="AF839" i="14" s="1"/>
  <c r="N838" i="14"/>
  <c r="W838" i="14" s="1"/>
  <c r="Q835" i="14"/>
  <c r="AG833" i="14"/>
  <c r="M831" i="14"/>
  <c r="N830" i="14"/>
  <c r="W830" i="14" s="1"/>
  <c r="AG817" i="14"/>
  <c r="M812" i="14"/>
  <c r="AF812" i="14" s="1"/>
  <c r="N811" i="14"/>
  <c r="W811" i="14" s="1"/>
  <c r="Q808" i="14"/>
  <c r="AG806" i="14"/>
  <c r="M804" i="14"/>
  <c r="AG787" i="14"/>
  <c r="M785" i="14"/>
  <c r="AF785" i="14" s="1"/>
  <c r="N784" i="14"/>
  <c r="Q781" i="14"/>
  <c r="AG779" i="14"/>
  <c r="Q765" i="14"/>
  <c r="AG760" i="14"/>
  <c r="AL760" i="14" s="1"/>
  <c r="M758" i="14"/>
  <c r="AF758" i="14" s="1"/>
  <c r="N757" i="14"/>
  <c r="Q754" i="14"/>
  <c r="AG752" i="14"/>
  <c r="AG915" i="14"/>
  <c r="M911" i="14"/>
  <c r="AF911" i="14" s="1"/>
  <c r="Q909" i="14"/>
  <c r="AG895" i="14"/>
  <c r="N891" i="14"/>
  <c r="W891" i="14" s="1"/>
  <c r="AG888" i="14"/>
  <c r="AG887" i="14"/>
  <c r="Q886" i="14"/>
  <c r="R886" i="14" s="1"/>
  <c r="M857" i="14"/>
  <c r="AF857" i="14" s="1"/>
  <c r="N856" i="14"/>
  <c r="W856" i="14" s="1"/>
  <c r="AG843" i="14"/>
  <c r="M838" i="14"/>
  <c r="N837" i="14"/>
  <c r="W837" i="14" s="1"/>
  <c r="Q834" i="14"/>
  <c r="AG832" i="14"/>
  <c r="M830" i="14"/>
  <c r="AF830" i="14" s="1"/>
  <c r="AG813" i="14"/>
  <c r="M811" i="14"/>
  <c r="AF811" i="14" s="1"/>
  <c r="N810" i="14"/>
  <c r="W810" i="14" s="1"/>
  <c r="Q807" i="14"/>
  <c r="AG805" i="14"/>
  <c r="Q791" i="14"/>
  <c r="AG786" i="14"/>
  <c r="M784" i="14"/>
  <c r="N783" i="14"/>
  <c r="W783" i="14" s="1"/>
  <c r="Q780" i="14"/>
  <c r="N912" i="14"/>
  <c r="W912" i="14" s="1"/>
  <c r="N908" i="14"/>
  <c r="W908" i="14" s="1"/>
  <c r="N885" i="14"/>
  <c r="N884" i="14"/>
  <c r="AG865" i="14"/>
  <c r="M856" i="14"/>
  <c r="AG839" i="14"/>
  <c r="M837" i="14"/>
  <c r="AF837" i="14" s="1"/>
  <c r="N836" i="14"/>
  <c r="W836" i="14" s="1"/>
  <c r="Q833" i="14"/>
  <c r="AG831" i="14"/>
  <c r="Q817" i="14"/>
  <c r="AG812" i="14"/>
  <c r="M810" i="14"/>
  <c r="AF810" i="14" s="1"/>
  <c r="N809" i="14"/>
  <c r="W809" i="14" s="1"/>
  <c r="Q806" i="14"/>
  <c r="AG804" i="14"/>
  <c r="Q787" i="14"/>
  <c r="AG785" i="14"/>
  <c r="AI785" i="14" s="1"/>
  <c r="M783" i="14"/>
  <c r="N782" i="14"/>
  <c r="W782" i="14" s="1"/>
  <c r="Q779" i="14"/>
  <c r="Q760" i="14"/>
  <c r="AG758" i="14"/>
  <c r="M756" i="14"/>
  <c r="AF756" i="14" s="1"/>
  <c r="N755" i="14"/>
  <c r="Q752" i="14"/>
  <c r="R752" i="14" s="1"/>
  <c r="N916" i="14"/>
  <c r="W916" i="14" s="1"/>
  <c r="M913" i="14"/>
  <c r="AF913" i="14" s="1"/>
  <c r="AG911" i="14"/>
  <c r="N910" i="14"/>
  <c r="W910" i="14" s="1"/>
  <c r="M889" i="14"/>
  <c r="AF889" i="14" s="1"/>
  <c r="M888" i="14"/>
  <c r="AF888" i="14" s="1"/>
  <c r="AG884" i="14"/>
  <c r="AG883" i="14"/>
  <c r="AG882" i="14"/>
  <c r="N869" i="14"/>
  <c r="W869" i="14" s="1"/>
  <c r="Q856" i="14"/>
  <c r="N843" i="14"/>
  <c r="W843" i="14" s="1"/>
  <c r="Q837" i="14"/>
  <c r="AG835" i="14"/>
  <c r="M833" i="14"/>
  <c r="AF833" i="14" s="1"/>
  <c r="N832" i="14"/>
  <c r="M817" i="14"/>
  <c r="N813" i="14"/>
  <c r="W813" i="14" s="1"/>
  <c r="Q810" i="14"/>
  <c r="AG808" i="14"/>
  <c r="M806" i="14"/>
  <c r="AF806" i="14" s="1"/>
  <c r="N805" i="14"/>
  <c r="W805" i="14" s="1"/>
  <c r="M787" i="14"/>
  <c r="N786" i="14"/>
  <c r="Q783" i="14"/>
  <c r="S783" i="14" s="1"/>
  <c r="AG781" i="14"/>
  <c r="M779" i="14"/>
  <c r="AF779" i="14" s="1"/>
  <c r="N778" i="14"/>
  <c r="W778" i="14" s="1"/>
  <c r="AG765" i="14"/>
  <c r="M760" i="14"/>
  <c r="AF760" i="14" s="1"/>
  <c r="N759" i="14"/>
  <c r="Q756" i="14"/>
  <c r="AG754" i="14"/>
  <c r="M752" i="14"/>
  <c r="AF752" i="14" s="1"/>
  <c r="AG735" i="14"/>
  <c r="M733" i="14"/>
  <c r="AF733" i="14" s="1"/>
  <c r="N732" i="14"/>
  <c r="W732" i="14" s="1"/>
  <c r="Q729" i="14"/>
  <c r="AG727" i="14"/>
  <c r="Q713" i="14"/>
  <c r="AG708" i="14"/>
  <c r="M706" i="14"/>
  <c r="AF706" i="14" s="1"/>
  <c r="N705" i="14"/>
  <c r="Q702" i="14"/>
  <c r="AG700" i="14"/>
  <c r="M895" i="14"/>
  <c r="AF895" i="14" s="1"/>
  <c r="M890" i="14"/>
  <c r="Q888" i="14"/>
  <c r="R888" i="14" s="1"/>
  <c r="Q864" i="14"/>
  <c r="S864" i="14" s="1"/>
  <c r="AG861" i="14"/>
  <c r="AG857" i="14"/>
  <c r="N839" i="14"/>
  <c r="W839" i="14" s="1"/>
  <c r="M836" i="14"/>
  <c r="AF836" i="14" s="1"/>
  <c r="AG834" i="14"/>
  <c r="N833" i="14"/>
  <c r="W833" i="14" s="1"/>
  <c r="AG810" i="14"/>
  <c r="M786" i="14"/>
  <c r="AF786" i="14" s="1"/>
  <c r="N780" i="14"/>
  <c r="W780" i="14" s="1"/>
  <c r="Q759" i="14"/>
  <c r="M757" i="14"/>
  <c r="AF757" i="14" s="1"/>
  <c r="N753" i="14"/>
  <c r="W753" i="14" s="1"/>
  <c r="Q734" i="14"/>
  <c r="Q728" i="14"/>
  <c r="S728" i="14" s="1"/>
  <c r="Q727" i="14"/>
  <c r="N713" i="14"/>
  <c r="W713" i="14" s="1"/>
  <c r="N709" i="14"/>
  <c r="W709" i="14" s="1"/>
  <c r="N708" i="14"/>
  <c r="W708" i="14" s="1"/>
  <c r="M682" i="14"/>
  <c r="AF682" i="14" s="1"/>
  <c r="N681" i="14"/>
  <c r="W681" i="14" s="1"/>
  <c r="Q678" i="14"/>
  <c r="AG676" i="14"/>
  <c r="M674" i="14"/>
  <c r="AG657" i="14"/>
  <c r="M655" i="14"/>
  <c r="AF655" i="14" s="1"/>
  <c r="N654" i="14"/>
  <c r="Q651" i="14"/>
  <c r="AG649" i="14"/>
  <c r="Q635" i="14"/>
  <c r="AG630" i="14"/>
  <c r="AI630" i="14" s="1"/>
  <c r="M628" i="14"/>
  <c r="N627" i="14"/>
  <c r="Q624" i="14"/>
  <c r="AG622" i="14"/>
  <c r="Q605" i="14"/>
  <c r="AG603" i="14"/>
  <c r="M601" i="14"/>
  <c r="AF601" i="14" s="1"/>
  <c r="N600" i="14"/>
  <c r="Q597" i="14"/>
  <c r="Q578" i="14"/>
  <c r="R578" i="14" s="1"/>
  <c r="AG576" i="14"/>
  <c r="M574" i="14"/>
  <c r="AF574" i="14" s="1"/>
  <c r="N573" i="14"/>
  <c r="W573" i="14" s="1"/>
  <c r="Q570" i="14"/>
  <c r="N557" i="14"/>
  <c r="W557" i="14" s="1"/>
  <c r="Q551" i="14"/>
  <c r="AG549" i="14"/>
  <c r="M547" i="14"/>
  <c r="N546" i="14"/>
  <c r="W546" i="14" s="1"/>
  <c r="M531" i="14"/>
  <c r="N527" i="14"/>
  <c r="W527" i="14" s="1"/>
  <c r="Q865" i="14"/>
  <c r="N860" i="14"/>
  <c r="W860" i="14" s="1"/>
  <c r="AG837" i="14"/>
  <c r="Q830" i="14"/>
  <c r="S830" i="14" s="1"/>
  <c r="M813" i="14"/>
  <c r="AF813" i="14" s="1"/>
  <c r="N807" i="14"/>
  <c r="W807" i="14" s="1"/>
  <c r="Q804" i="14"/>
  <c r="S804" i="14" s="1"/>
  <c r="AG784" i="14"/>
  <c r="M780" i="14"/>
  <c r="AF780" i="14" s="1"/>
  <c r="AG778" i="14"/>
  <c r="N758" i="14"/>
  <c r="AG755" i="14"/>
  <c r="N754" i="14"/>
  <c r="M753" i="14"/>
  <c r="AF753" i="14" s="1"/>
  <c r="Q733" i="14"/>
  <c r="Q732" i="14"/>
  <c r="Q731" i="14"/>
  <c r="Q730" i="14"/>
  <c r="Q726" i="14"/>
  <c r="S726" i="14" s="1"/>
  <c r="M713" i="14"/>
  <c r="M709" i="14"/>
  <c r="M708" i="14"/>
  <c r="AF708" i="14" s="1"/>
  <c r="N707" i="14"/>
  <c r="N704" i="14"/>
  <c r="W704" i="14" s="1"/>
  <c r="N703" i="14"/>
  <c r="W703" i="14" s="1"/>
  <c r="N702" i="14"/>
  <c r="W702" i="14" s="1"/>
  <c r="N701" i="14"/>
  <c r="W701" i="14" s="1"/>
  <c r="N700" i="14"/>
  <c r="W700" i="14" s="1"/>
  <c r="AG687" i="14"/>
  <c r="AG683" i="14"/>
  <c r="M681" i="14"/>
  <c r="N680" i="14"/>
  <c r="W680" i="14" s="1"/>
  <c r="Q677" i="14"/>
  <c r="AG675" i="14"/>
  <c r="Q661" i="14"/>
  <c r="AG656" i="14"/>
  <c r="M654" i="14"/>
  <c r="N653" i="14"/>
  <c r="W653" i="14" s="1"/>
  <c r="Q650" i="14"/>
  <c r="R650" i="14" s="1"/>
  <c r="AG648" i="14"/>
  <c r="Q631" i="14"/>
  <c r="AG629" i="14"/>
  <c r="M627" i="14"/>
  <c r="N626" i="14"/>
  <c r="W626" i="14" s="1"/>
  <c r="Q623" i="14"/>
  <c r="R623" i="14" s="1"/>
  <c r="Q604" i="14"/>
  <c r="AG602" i="14"/>
  <c r="M600" i="14"/>
  <c r="AF600" i="14" s="1"/>
  <c r="N599" i="14"/>
  <c r="W599" i="14" s="1"/>
  <c r="Q596" i="14"/>
  <c r="N583" i="14"/>
  <c r="Q577" i="14"/>
  <c r="S577" i="14" s="1"/>
  <c r="AG575" i="14"/>
  <c r="M573" i="14"/>
  <c r="AF573" i="14" s="1"/>
  <c r="N572" i="14"/>
  <c r="M557" i="14"/>
  <c r="AF557" i="14" s="1"/>
  <c r="N553" i="14"/>
  <c r="W553" i="14" s="1"/>
  <c r="Q550" i="14"/>
  <c r="AG548" i="14"/>
  <c r="M546" i="14"/>
  <c r="N545" i="14"/>
  <c r="M912" i="14"/>
  <c r="AF912" i="14" s="1"/>
  <c r="N888" i="14"/>
  <c r="W888" i="14" s="1"/>
  <c r="Q869" i="14"/>
  <c r="AG862" i="14"/>
  <c r="Q861" i="14"/>
  <c r="Q857" i="14"/>
  <c r="M843" i="14"/>
  <c r="AF843" i="14" s="1"/>
  <c r="AI843" i="14" s="1"/>
  <c r="AN843" i="14" s="1"/>
  <c r="N834" i="14"/>
  <c r="Q831" i="14"/>
  <c r="AG811" i="14"/>
  <c r="M807" i="14"/>
  <c r="AF807" i="14" s="1"/>
  <c r="Q805" i="14"/>
  <c r="AG791" i="14"/>
  <c r="N787" i="14"/>
  <c r="W787" i="14" s="1"/>
  <c r="N781" i="14"/>
  <c r="Q778" i="14"/>
  <c r="AG761" i="14"/>
  <c r="Q755" i="14"/>
  <c r="M754" i="14"/>
  <c r="AF754" i="14" s="1"/>
  <c r="N739" i="14"/>
  <c r="W739" i="14" s="1"/>
  <c r="N735" i="14"/>
  <c r="W735" i="14" s="1"/>
  <c r="M707" i="14"/>
  <c r="N706" i="14"/>
  <c r="M705" i="14"/>
  <c r="M704" i="14"/>
  <c r="AF704" i="14" s="1"/>
  <c r="M703" i="14"/>
  <c r="AF703" i="14" s="1"/>
  <c r="AI703" i="14" s="1"/>
  <c r="AN703" i="14" s="1"/>
  <c r="M702" i="14"/>
  <c r="AF702" i="14" s="1"/>
  <c r="M701" i="14"/>
  <c r="AF701" i="14" s="1"/>
  <c r="M700" i="14"/>
  <c r="AF700" i="14" s="1"/>
  <c r="AG682" i="14"/>
  <c r="M680" i="14"/>
  <c r="N679" i="14"/>
  <c r="W679" i="14" s="1"/>
  <c r="Q676" i="14"/>
  <c r="AG674" i="14"/>
  <c r="Q657" i="14"/>
  <c r="AG655" i="14"/>
  <c r="M653" i="14"/>
  <c r="AF653" i="14" s="1"/>
  <c r="N652" i="14"/>
  <c r="Q649" i="14"/>
  <c r="S649" i="14" s="1"/>
  <c r="Q630" i="14"/>
  <c r="R630" i="14" s="1"/>
  <c r="AG628" i="14"/>
  <c r="M626" i="14"/>
  <c r="N625" i="14"/>
  <c r="W625" i="14" s="1"/>
  <c r="Q622" i="14"/>
  <c r="N609" i="14"/>
  <c r="W609" i="14" s="1"/>
  <c r="Q603" i="14"/>
  <c r="AG601" i="14"/>
  <c r="M599" i="14"/>
  <c r="N598" i="14"/>
  <c r="W598" i="14" s="1"/>
  <c r="M583" i="14"/>
  <c r="AF583" i="14" s="1"/>
  <c r="AI583" i="14" s="1"/>
  <c r="AN583" i="14" s="1"/>
  <c r="N579" i="14"/>
  <c r="W579" i="14" s="1"/>
  <c r="Q576" i="14"/>
  <c r="AG574" i="14"/>
  <c r="M572" i="14"/>
  <c r="N571" i="14"/>
  <c r="W571" i="14" s="1"/>
  <c r="M553" i="14"/>
  <c r="AF553" i="14" s="1"/>
  <c r="AI553" i="14" s="1"/>
  <c r="AN553" i="14" s="1"/>
  <c r="N552" i="14"/>
  <c r="W552" i="14" s="1"/>
  <c r="Q549" i="14"/>
  <c r="S549" i="14" s="1"/>
  <c r="AG547" i="14"/>
  <c r="M545" i="14"/>
  <c r="AF545" i="14" s="1"/>
  <c r="N544" i="14"/>
  <c r="W544" i="14" s="1"/>
  <c r="Q917" i="14"/>
  <c r="AG913" i="14"/>
  <c r="Q890" i="14"/>
  <c r="S890" i="14" s="1"/>
  <c r="AG864" i="14"/>
  <c r="Q863" i="14"/>
  <c r="AG860" i="14"/>
  <c r="AG856" i="14"/>
  <c r="Q839" i="14"/>
  <c r="AG836" i="14"/>
  <c r="AI836" i="14" s="1"/>
  <c r="M832" i="14"/>
  <c r="AF832" i="14" s="1"/>
  <c r="Q813" i="14"/>
  <c r="S813" i="14" s="1"/>
  <c r="Q809" i="14"/>
  <c r="N785" i="14"/>
  <c r="W785" i="14" s="1"/>
  <c r="M782" i="14"/>
  <c r="AF782" i="14" s="1"/>
  <c r="AG780" i="14"/>
  <c r="N779" i="14"/>
  <c r="W779" i="14" s="1"/>
  <c r="N765" i="14"/>
  <c r="M761" i="14"/>
  <c r="Q757" i="14"/>
  <c r="R757" i="14" s="1"/>
  <c r="N756" i="14"/>
  <c r="W756" i="14" s="1"/>
  <c r="Q753" i="14"/>
  <c r="AG739" i="14"/>
  <c r="AG734" i="14"/>
  <c r="Q707" i="14"/>
  <c r="Q701" i="14"/>
  <c r="R701" i="14" s="1"/>
  <c r="Q700" i="14"/>
  <c r="M687" i="14"/>
  <c r="AF687" i="14" s="1"/>
  <c r="N683" i="14"/>
  <c r="W683" i="14" s="1"/>
  <c r="Q680" i="14"/>
  <c r="AG678" i="14"/>
  <c r="M676" i="14"/>
  <c r="AF676" i="14" s="1"/>
  <c r="N675" i="14"/>
  <c r="W675" i="14" s="1"/>
  <c r="M657" i="14"/>
  <c r="N656" i="14"/>
  <c r="Q653" i="14"/>
  <c r="R653" i="14" s="1"/>
  <c r="AG651" i="14"/>
  <c r="M649" i="14"/>
  <c r="AF649" i="14" s="1"/>
  <c r="N648" i="14"/>
  <c r="W648" i="14" s="1"/>
  <c r="AG635" i="14"/>
  <c r="M630" i="14"/>
  <c r="AF630" i="14" s="1"/>
  <c r="N629" i="14"/>
  <c r="Q626" i="14"/>
  <c r="AG624" i="14"/>
  <c r="M622" i="14"/>
  <c r="AF622" i="14" s="1"/>
  <c r="AG605" i="14"/>
  <c r="M603" i="14"/>
  <c r="AF603" i="14" s="1"/>
  <c r="N602" i="14"/>
  <c r="W602" i="14" s="1"/>
  <c r="Q599" i="14"/>
  <c r="AG597" i="14"/>
  <c r="Q583" i="14"/>
  <c r="R583" i="14" s="1"/>
  <c r="AG578" i="14"/>
  <c r="M576" i="14"/>
  <c r="AF576" i="14" s="1"/>
  <c r="N575" i="14"/>
  <c r="W575" i="14" s="1"/>
  <c r="Q572" i="14"/>
  <c r="AG570" i="14"/>
  <c r="Q553" i="14"/>
  <c r="AG551" i="14"/>
  <c r="M549" i="14"/>
  <c r="N548" i="14"/>
  <c r="Q545" i="14"/>
  <c r="Q526" i="14"/>
  <c r="R526" i="14" s="1"/>
  <c r="AG524" i="14"/>
  <c r="M522" i="14"/>
  <c r="AF522" i="14" s="1"/>
  <c r="N521" i="14"/>
  <c r="W521" i="14" s="1"/>
  <c r="Q518" i="14"/>
  <c r="R518" i="14" s="1"/>
  <c r="N505" i="14"/>
  <c r="W505" i="14" s="1"/>
  <c r="Q499" i="14"/>
  <c r="S499" i="14" s="1"/>
  <c r="AG497" i="14"/>
  <c r="M495" i="14"/>
  <c r="AF495" i="14" s="1"/>
  <c r="N494" i="14"/>
  <c r="W494" i="14" s="1"/>
  <c r="M479" i="14"/>
  <c r="AF479" i="14" s="1"/>
  <c r="N475" i="14"/>
  <c r="W475" i="14" s="1"/>
  <c r="Q472" i="14"/>
  <c r="AG470" i="14"/>
  <c r="M468" i="14"/>
  <c r="AF468" i="14" s="1"/>
  <c r="N467" i="14"/>
  <c r="W467" i="14" s="1"/>
  <c r="Q913" i="14"/>
  <c r="M886" i="14"/>
  <c r="AF886" i="14" s="1"/>
  <c r="N865" i="14"/>
  <c r="W865" i="14" s="1"/>
  <c r="N861" i="14"/>
  <c r="W861" i="14" s="1"/>
  <c r="N859" i="14"/>
  <c r="AG830" i="14"/>
  <c r="Q785" i="14"/>
  <c r="R785" i="14" s="1"/>
  <c r="AG783" i="14"/>
  <c r="AG759" i="14"/>
  <c r="AG753" i="14"/>
  <c r="M729" i="14"/>
  <c r="AF729" i="14" s="1"/>
  <c r="M726" i="14"/>
  <c r="AF726" i="14" s="1"/>
  <c r="Q705" i="14"/>
  <c r="Q703" i="14"/>
  <c r="Q683" i="14"/>
  <c r="S683" i="14" s="1"/>
  <c r="Q679" i="14"/>
  <c r="N655" i="14"/>
  <c r="M652" i="14"/>
  <c r="AF652" i="14" s="1"/>
  <c r="AG650" i="14"/>
  <c r="N649" i="14"/>
  <c r="W649" i="14" s="1"/>
  <c r="M629" i="14"/>
  <c r="N623" i="14"/>
  <c r="Q600" i="14"/>
  <c r="R600" i="14" s="1"/>
  <c r="M597" i="14"/>
  <c r="AF597" i="14" s="1"/>
  <c r="N578" i="14"/>
  <c r="W578" i="14" s="1"/>
  <c r="N574" i="14"/>
  <c r="W574" i="14" s="1"/>
  <c r="M571" i="14"/>
  <c r="AF571" i="14" s="1"/>
  <c r="Q552" i="14"/>
  <c r="AG546" i="14"/>
  <c r="N531" i="14"/>
  <c r="M523" i="14"/>
  <c r="N522" i="14"/>
  <c r="W522" i="14" s="1"/>
  <c r="M521" i="14"/>
  <c r="M520" i="14"/>
  <c r="AF520" i="14" s="1"/>
  <c r="M519" i="14"/>
  <c r="AF519" i="14" s="1"/>
  <c r="M518" i="14"/>
  <c r="AF518" i="14" s="1"/>
  <c r="Q498" i="14"/>
  <c r="Q497" i="14"/>
  <c r="AG495" i="14"/>
  <c r="AG494" i="14"/>
  <c r="AG493" i="14"/>
  <c r="AG492" i="14"/>
  <c r="N474" i="14"/>
  <c r="W474" i="14" s="1"/>
  <c r="N473" i="14"/>
  <c r="W473" i="14" s="1"/>
  <c r="N472" i="14"/>
  <c r="N471" i="14"/>
  <c r="W471" i="14" s="1"/>
  <c r="N470" i="14"/>
  <c r="M449" i="14"/>
  <c r="AF449" i="14" s="1"/>
  <c r="N448" i="14"/>
  <c r="Q445" i="14"/>
  <c r="AG443" i="14"/>
  <c r="M441" i="14"/>
  <c r="AF441" i="14" s="1"/>
  <c r="N440" i="14"/>
  <c r="AG427" i="14"/>
  <c r="M422" i="14"/>
  <c r="N421" i="14"/>
  <c r="W421" i="14" s="1"/>
  <c r="Q418" i="14"/>
  <c r="AG416" i="14"/>
  <c r="M414" i="14"/>
  <c r="AF414" i="14" s="1"/>
  <c r="AG397" i="14"/>
  <c r="M395" i="14"/>
  <c r="AF395" i="14" s="1"/>
  <c r="N394" i="14"/>
  <c r="Q391" i="14"/>
  <c r="S391" i="14" s="1"/>
  <c r="AG389" i="14"/>
  <c r="Q375" i="14"/>
  <c r="S375" i="14" s="1"/>
  <c r="AG370" i="14"/>
  <c r="M368" i="14"/>
  <c r="AF368" i="14" s="1"/>
  <c r="N367" i="14"/>
  <c r="W367" i="14" s="1"/>
  <c r="Q364" i="14"/>
  <c r="AG362" i="14"/>
  <c r="AI362" i="14" s="1"/>
  <c r="AN362" i="14" s="1"/>
  <c r="Q345" i="14"/>
  <c r="S345" i="14" s="1"/>
  <c r="AG343" i="14"/>
  <c r="M341" i="14"/>
  <c r="N340" i="14"/>
  <c r="W340" i="14" s="1"/>
  <c r="Q337" i="14"/>
  <c r="Q318" i="14"/>
  <c r="AG316" i="14"/>
  <c r="M314" i="14"/>
  <c r="N313" i="14"/>
  <c r="W313" i="14" s="1"/>
  <c r="Q310" i="14"/>
  <c r="N297" i="14"/>
  <c r="W297" i="14" s="1"/>
  <c r="N883" i="14"/>
  <c r="W883" i="14" s="1"/>
  <c r="AG838" i="14"/>
  <c r="Q836" i="14"/>
  <c r="M834" i="14"/>
  <c r="AG809" i="14"/>
  <c r="AG807" i="14"/>
  <c r="N761" i="14"/>
  <c r="W761" i="14" s="1"/>
  <c r="M759" i="14"/>
  <c r="AF759" i="14" s="1"/>
  <c r="Q735" i="14"/>
  <c r="M732" i="14"/>
  <c r="AF732" i="14" s="1"/>
  <c r="AG730" i="14"/>
  <c r="N727" i="14"/>
  <c r="N682" i="14"/>
  <c r="M679" i="14"/>
  <c r="AG677" i="14"/>
  <c r="N676" i="14"/>
  <c r="AG653" i="14"/>
  <c r="AG627" i="14"/>
  <c r="M623" i="14"/>
  <c r="AF623" i="14" s="1"/>
  <c r="N604" i="14"/>
  <c r="Q601" i="14"/>
  <c r="S601" i="14" s="1"/>
  <c r="AG598" i="14"/>
  <c r="M578" i="14"/>
  <c r="AF578" i="14" s="1"/>
  <c r="AG572" i="14"/>
  <c r="M552" i="14"/>
  <c r="AF552" i="14" s="1"/>
  <c r="AG550" i="14"/>
  <c r="N549" i="14"/>
  <c r="W549" i="14" s="1"/>
  <c r="Q505" i="14"/>
  <c r="Q501" i="14"/>
  <c r="R501" i="14" s="1"/>
  <c r="Q500" i="14"/>
  <c r="S500" i="14" s="1"/>
  <c r="Q496" i="14"/>
  <c r="N479" i="14"/>
  <c r="W479" i="14" s="1"/>
  <c r="M475" i="14"/>
  <c r="AF475" i="14" s="1"/>
  <c r="M474" i="14"/>
  <c r="AF474" i="14" s="1"/>
  <c r="M473" i="14"/>
  <c r="AF473" i="14" s="1"/>
  <c r="M472" i="14"/>
  <c r="M471" i="14"/>
  <c r="M470" i="14"/>
  <c r="N469" i="14"/>
  <c r="W469" i="14" s="1"/>
  <c r="N466" i="14"/>
  <c r="AG453" i="14"/>
  <c r="M448" i="14"/>
  <c r="AF448" i="14" s="1"/>
  <c r="N447" i="14"/>
  <c r="W447" i="14" s="1"/>
  <c r="Q444" i="14"/>
  <c r="AG442" i="14"/>
  <c r="M440" i="14"/>
  <c r="AG423" i="14"/>
  <c r="M421" i="14"/>
  <c r="AF421" i="14" s="1"/>
  <c r="N420" i="14"/>
  <c r="W420" i="14" s="1"/>
  <c r="Q417" i="14"/>
  <c r="AG415" i="14"/>
  <c r="Q401" i="14"/>
  <c r="AG396" i="14"/>
  <c r="M394" i="14"/>
  <c r="N393" i="14"/>
  <c r="W393" i="14" s="1"/>
  <c r="Q390" i="14"/>
  <c r="R390" i="14" s="1"/>
  <c r="AG388" i="14"/>
  <c r="Q371" i="14"/>
  <c r="AG369" i="14"/>
  <c r="M367" i="14"/>
  <c r="N366" i="14"/>
  <c r="Q363" i="14"/>
  <c r="S363" i="14" s="1"/>
  <c r="Q344" i="14"/>
  <c r="AG342" i="14"/>
  <c r="M340" i="14"/>
  <c r="AF340" i="14" s="1"/>
  <c r="N339" i="14"/>
  <c r="W339" i="14" s="1"/>
  <c r="Q336" i="14"/>
  <c r="Q915" i="14"/>
  <c r="Q843" i="14"/>
  <c r="S843" i="14" s="1"/>
  <c r="M809" i="14"/>
  <c r="AF809" i="14" s="1"/>
  <c r="AI809" i="14" s="1"/>
  <c r="M805" i="14"/>
  <c r="AF805" i="14" s="1"/>
  <c r="M755" i="14"/>
  <c r="AF755" i="14" s="1"/>
  <c r="M735" i="14"/>
  <c r="AF735" i="14" s="1"/>
  <c r="AG733" i="14"/>
  <c r="N730" i="14"/>
  <c r="W730" i="14" s="1"/>
  <c r="M727" i="14"/>
  <c r="Q708" i="14"/>
  <c r="R708" i="14" s="1"/>
  <c r="AG680" i="14"/>
  <c r="M656" i="14"/>
  <c r="AF656" i="14" s="1"/>
  <c r="N650" i="14"/>
  <c r="W650" i="14" s="1"/>
  <c r="AG631" i="14"/>
  <c r="N630" i="14"/>
  <c r="W630" i="14" s="1"/>
  <c r="N624" i="14"/>
  <c r="W624" i="14" s="1"/>
  <c r="M604" i="14"/>
  <c r="Q602" i="14"/>
  <c r="Q598" i="14"/>
  <c r="R598" i="14" s="1"/>
  <c r="AG579" i="14"/>
  <c r="M575" i="14"/>
  <c r="AG553" i="14"/>
  <c r="Q546" i="14"/>
  <c r="AG526" i="14"/>
  <c r="AG525" i="14"/>
  <c r="AG523" i="14"/>
  <c r="Q495" i="14"/>
  <c r="Q494" i="14"/>
  <c r="Q493" i="14"/>
  <c r="R493" i="14" s="1"/>
  <c r="Q492" i="14"/>
  <c r="M469" i="14"/>
  <c r="AF469" i="14" s="1"/>
  <c r="N468" i="14"/>
  <c r="W468" i="14" s="1"/>
  <c r="M467" i="14"/>
  <c r="M466" i="14"/>
  <c r="AG449" i="14"/>
  <c r="M447" i="14"/>
  <c r="AF447" i="14" s="1"/>
  <c r="N446" i="14"/>
  <c r="Q443" i="14"/>
  <c r="AG441" i="14"/>
  <c r="Q427" i="14"/>
  <c r="AG422" i="14"/>
  <c r="M420" i="14"/>
  <c r="N419" i="14"/>
  <c r="Q416" i="14"/>
  <c r="AG414" i="14"/>
  <c r="Q397" i="14"/>
  <c r="AG395" i="14"/>
  <c r="M393" i="14"/>
  <c r="AF393" i="14" s="1"/>
  <c r="N392" i="14"/>
  <c r="Q389" i="14"/>
  <c r="R389" i="14" s="1"/>
  <c r="Q370" i="14"/>
  <c r="R370" i="14" s="1"/>
  <c r="AG368" i="14"/>
  <c r="M366" i="14"/>
  <c r="N365" i="14"/>
  <c r="W365" i="14" s="1"/>
  <c r="Q362" i="14"/>
  <c r="N349" i="14"/>
  <c r="W349" i="14" s="1"/>
  <c r="Q343" i="14"/>
  <c r="R343" i="14" s="1"/>
  <c r="AG341" i="14"/>
  <c r="M339" i="14"/>
  <c r="N338" i="14"/>
  <c r="W338" i="14" s="1"/>
  <c r="M323" i="14"/>
  <c r="N319" i="14"/>
  <c r="W319" i="14" s="1"/>
  <c r="Q316" i="14"/>
  <c r="AG314" i="14"/>
  <c r="M312" i="14"/>
  <c r="AF312" i="14" s="1"/>
  <c r="N311" i="14"/>
  <c r="Q916" i="14"/>
  <c r="R916" i="14" s="1"/>
  <c r="M884" i="14"/>
  <c r="AF884" i="14" s="1"/>
  <c r="AG863" i="14"/>
  <c r="AG859" i="14"/>
  <c r="M835" i="14"/>
  <c r="AF835" i="14" s="1"/>
  <c r="Q812" i="14"/>
  <c r="M808" i="14"/>
  <c r="AF808" i="14" s="1"/>
  <c r="AL808" i="14" s="1"/>
  <c r="AQ808" i="14" s="1"/>
  <c r="M791" i="14"/>
  <c r="AF791" i="14" s="1"/>
  <c r="AI791" i="14" s="1"/>
  <c r="AN791" i="14" s="1"/>
  <c r="N752" i="14"/>
  <c r="M739" i="14"/>
  <c r="AF739" i="14" s="1"/>
  <c r="N734" i="14"/>
  <c r="W734" i="14" s="1"/>
  <c r="M731" i="14"/>
  <c r="AF731" i="14" s="1"/>
  <c r="AG729" i="14"/>
  <c r="AG707" i="14"/>
  <c r="Q681" i="14"/>
  <c r="M678" i="14"/>
  <c r="N661" i="14"/>
  <c r="Q655" i="14"/>
  <c r="AG652" i="14"/>
  <c r="M648" i="14"/>
  <c r="AF648" i="14" s="1"/>
  <c r="N635" i="14"/>
  <c r="W635" i="14" s="1"/>
  <c r="N628" i="14"/>
  <c r="W628" i="14" s="1"/>
  <c r="M625" i="14"/>
  <c r="AF625" i="14" s="1"/>
  <c r="AG623" i="14"/>
  <c r="N622" i="14"/>
  <c r="W622" i="14" s="1"/>
  <c r="Q609" i="14"/>
  <c r="AG600" i="14"/>
  <c r="M596" i="14"/>
  <c r="AF596" i="14" s="1"/>
  <c r="N577" i="14"/>
  <c r="W577" i="14" s="1"/>
  <c r="Q574" i="14"/>
  <c r="AG571" i="14"/>
  <c r="Q557" i="14"/>
  <c r="M551" i="14"/>
  <c r="AG545" i="14"/>
  <c r="Q531" i="14"/>
  <c r="N526" i="14"/>
  <c r="W526" i="14" s="1"/>
  <c r="N525" i="14"/>
  <c r="W525" i="14" s="1"/>
  <c r="N524" i="14"/>
  <c r="W524" i="14" s="1"/>
  <c r="Q479" i="14"/>
  <c r="S479" i="14" s="1"/>
  <c r="Q475" i="14"/>
  <c r="Q474" i="14"/>
  <c r="Q473" i="14"/>
  <c r="Q469" i="14"/>
  <c r="R469" i="14" s="1"/>
  <c r="N453" i="14"/>
  <c r="W453" i="14" s="1"/>
  <c r="Q447" i="14"/>
  <c r="AG445" i="14"/>
  <c r="M443" i="14"/>
  <c r="N442" i="14"/>
  <c r="M427" i="14"/>
  <c r="N423" i="14"/>
  <c r="W423" i="14" s="1"/>
  <c r="Q420" i="14"/>
  <c r="S420" i="14" s="1"/>
  <c r="AG418" i="14"/>
  <c r="M416" i="14"/>
  <c r="AF416" i="14" s="1"/>
  <c r="N415" i="14"/>
  <c r="W415" i="14" s="1"/>
  <c r="M397" i="14"/>
  <c r="N396" i="14"/>
  <c r="Q393" i="14"/>
  <c r="R393" i="14" s="1"/>
  <c r="AG391" i="14"/>
  <c r="M389" i="14"/>
  <c r="AF389" i="14" s="1"/>
  <c r="AL389" i="14" s="1"/>
  <c r="AQ389" i="14" s="1"/>
  <c r="N388" i="14"/>
  <c r="W388" i="14" s="1"/>
  <c r="AG375" i="14"/>
  <c r="M370" i="14"/>
  <c r="AF370" i="14" s="1"/>
  <c r="N369" i="14"/>
  <c r="W369" i="14" s="1"/>
  <c r="Q366" i="14"/>
  <c r="AG364" i="14"/>
  <c r="M362" i="14"/>
  <c r="AF362" i="14" s="1"/>
  <c r="AG345" i="14"/>
  <c r="M343" i="14"/>
  <c r="AF343" i="14" s="1"/>
  <c r="N342" i="14"/>
  <c r="W342" i="14" s="1"/>
  <c r="Q339" i="14"/>
  <c r="AG337" i="14"/>
  <c r="Q323" i="14"/>
  <c r="AG318" i="14"/>
  <c r="M316" i="14"/>
  <c r="AF316" i="14" s="1"/>
  <c r="N315" i="14"/>
  <c r="Q312" i="14"/>
  <c r="AG310" i="14"/>
  <c r="Q293" i="14"/>
  <c r="AG291" i="14"/>
  <c r="M289" i="14"/>
  <c r="AF289" i="14" s="1"/>
  <c r="AI289" i="14" s="1"/>
  <c r="AN289" i="14" s="1"/>
  <c r="N288" i="14"/>
  <c r="Q285" i="14"/>
  <c r="Q266" i="14"/>
  <c r="AG264" i="14"/>
  <c r="M262" i="14"/>
  <c r="AF262" i="14" s="1"/>
  <c r="N261" i="14"/>
  <c r="W261" i="14" s="1"/>
  <c r="Q258" i="14"/>
  <c r="N245" i="14"/>
  <c r="Q239" i="14"/>
  <c r="R239" i="14" s="1"/>
  <c r="AG237" i="14"/>
  <c r="N812" i="14"/>
  <c r="AG782" i="14"/>
  <c r="Q758" i="14"/>
  <c r="N729" i="14"/>
  <c r="W729" i="14" s="1"/>
  <c r="Q706" i="14"/>
  <c r="R706" i="14" s="1"/>
  <c r="AG679" i="14"/>
  <c r="M677" i="14"/>
  <c r="M675" i="14"/>
  <c r="AF675" i="14" s="1"/>
  <c r="N651" i="14"/>
  <c r="N631" i="14"/>
  <c r="W631" i="14" s="1"/>
  <c r="AG609" i="14"/>
  <c r="AG604" i="14"/>
  <c r="AG577" i="14"/>
  <c r="AG573" i="14"/>
  <c r="Q571" i="14"/>
  <c r="R571" i="14" s="1"/>
  <c r="Q547" i="14"/>
  <c r="M525" i="14"/>
  <c r="M501" i="14"/>
  <c r="AF501" i="14" s="1"/>
  <c r="AG499" i="14"/>
  <c r="N493" i="14"/>
  <c r="W493" i="14" s="1"/>
  <c r="AG914" i="14"/>
  <c r="AI914" i="14" s="1"/>
  <c r="M882" i="14"/>
  <c r="N831" i="14"/>
  <c r="N806" i="14"/>
  <c r="W806" i="14" s="1"/>
  <c r="Q782" i="14"/>
  <c r="Q739" i="14"/>
  <c r="AG731" i="14"/>
  <c r="AG701" i="14"/>
  <c r="M683" i="14"/>
  <c r="M651" i="14"/>
  <c r="AF651" i="14" s="1"/>
  <c r="M631" i="14"/>
  <c r="M609" i="14"/>
  <c r="AF609" i="14" s="1"/>
  <c r="M602" i="14"/>
  <c r="AF602" i="14" s="1"/>
  <c r="AI602" i="14" s="1"/>
  <c r="N597" i="14"/>
  <c r="W597" i="14" s="1"/>
  <c r="Q579" i="14"/>
  <c r="Q575" i="14"/>
  <c r="N551" i="14"/>
  <c r="AG527" i="14"/>
  <c r="Q522" i="14"/>
  <c r="R522" i="14" s="1"/>
  <c r="AG519" i="14"/>
  <c r="AG505" i="14"/>
  <c r="N499" i="14"/>
  <c r="W499" i="14" s="1"/>
  <c r="N496" i="14"/>
  <c r="W496" i="14" s="1"/>
  <c r="M493" i="14"/>
  <c r="AF493" i="14" s="1"/>
  <c r="AG472" i="14"/>
  <c r="AG467" i="14"/>
  <c r="AG448" i="14"/>
  <c r="M444" i="14"/>
  <c r="AF444" i="14" s="1"/>
  <c r="Q442" i="14"/>
  <c r="N427" i="14"/>
  <c r="W427" i="14" s="1"/>
  <c r="M885" i="14"/>
  <c r="AF885" i="14" s="1"/>
  <c r="M869" i="14"/>
  <c r="AF869" i="14" s="1"/>
  <c r="Q858" i="14"/>
  <c r="N817" i="14"/>
  <c r="Q784" i="14"/>
  <c r="N731" i="14"/>
  <c r="W731" i="14" s="1"/>
  <c r="AG726" i="14"/>
  <c r="AG713" i="14"/>
  <c r="AG703" i="14"/>
  <c r="N657" i="14"/>
  <c r="W657" i="14" s="1"/>
  <c r="Q648" i="14"/>
  <c r="M624" i="14"/>
  <c r="AF624" i="14" s="1"/>
  <c r="AI624" i="14" s="1"/>
  <c r="AG599" i="14"/>
  <c r="M579" i="14"/>
  <c r="AF579" i="14" s="1"/>
  <c r="M577" i="14"/>
  <c r="Q573" i="14"/>
  <c r="N547" i="14"/>
  <c r="W547" i="14" s="1"/>
  <c r="M526" i="14"/>
  <c r="AF526" i="14" s="1"/>
  <c r="Q523" i="14"/>
  <c r="N518" i="14"/>
  <c r="M499" i="14"/>
  <c r="M496" i="14"/>
  <c r="AF496" i="14" s="1"/>
  <c r="AG475" i="14"/>
  <c r="Q467" i="14"/>
  <c r="N445" i="14"/>
  <c r="W445" i="14" s="1"/>
  <c r="N441" i="14"/>
  <c r="W441" i="14" s="1"/>
  <c r="Q421" i="14"/>
  <c r="R421" i="14" s="1"/>
  <c r="M418" i="14"/>
  <c r="N401" i="14"/>
  <c r="Q395" i="14"/>
  <c r="AG392" i="14"/>
  <c r="M388" i="14"/>
  <c r="AF388" i="14" s="1"/>
  <c r="Q811" i="14"/>
  <c r="N808" i="14"/>
  <c r="W808" i="14" s="1"/>
  <c r="Q786" i="14"/>
  <c r="N760" i="14"/>
  <c r="AG757" i="14"/>
  <c r="N733" i="14"/>
  <c r="W733" i="14" s="1"/>
  <c r="AG728" i="14"/>
  <c r="N726" i="14"/>
  <c r="W726" i="14" s="1"/>
  <c r="AG705" i="14"/>
  <c r="Q674" i="14"/>
  <c r="Q628" i="14"/>
  <c r="S628" i="14" s="1"/>
  <c r="AG626" i="14"/>
  <c r="Q548" i="14"/>
  <c r="R548" i="14" s="1"/>
  <c r="AG544" i="14"/>
  <c r="Q527" i="14"/>
  <c r="Q524" i="14"/>
  <c r="AG520" i="14"/>
  <c r="Q519" i="14"/>
  <c r="M505" i="14"/>
  <c r="AG500" i="14"/>
  <c r="N497" i="14"/>
  <c r="Q448" i="14"/>
  <c r="M445" i="14"/>
  <c r="AF445" i="14" s="1"/>
  <c r="Q422" i="14"/>
  <c r="AG419" i="14"/>
  <c r="M415" i="14"/>
  <c r="AF415" i="14" s="1"/>
  <c r="M401" i="14"/>
  <c r="Q396" i="14"/>
  <c r="R396" i="14" s="1"/>
  <c r="Q392" i="14"/>
  <c r="R392" i="14" s="1"/>
  <c r="M375" i="14"/>
  <c r="AF375" i="14" s="1"/>
  <c r="AG366" i="14"/>
  <c r="M349" i="14"/>
  <c r="AF349" i="14" s="1"/>
  <c r="AG344" i="14"/>
  <c r="N343" i="14"/>
  <c r="W343" i="14" s="1"/>
  <c r="N337" i="14"/>
  <c r="AG317" i="14"/>
  <c r="Q311" i="14"/>
  <c r="R311" i="14" s="1"/>
  <c r="M310" i="14"/>
  <c r="AF310" i="14" s="1"/>
  <c r="Q289" i="14"/>
  <c r="Q288" i="14"/>
  <c r="Q287" i="14"/>
  <c r="Q286" i="14"/>
  <c r="N858" i="14"/>
  <c r="W858" i="14" s="1"/>
  <c r="M781" i="14"/>
  <c r="Q709" i="14"/>
  <c r="S709" i="14" s="1"/>
  <c r="AG706" i="14"/>
  <c r="Q682" i="14"/>
  <c r="R682" i="14" s="1"/>
  <c r="AG661" i="14"/>
  <c r="AG552" i="14"/>
  <c r="M524" i="14"/>
  <c r="AF524" i="14" s="1"/>
  <c r="N520" i="14"/>
  <c r="N501" i="14"/>
  <c r="N492" i="14"/>
  <c r="W492" i="14" s="1"/>
  <c r="AG479" i="14"/>
  <c r="AG474" i="14"/>
  <c r="Q470" i="14"/>
  <c r="Q468" i="14"/>
  <c r="M453" i="14"/>
  <c r="AF453" i="14" s="1"/>
  <c r="Q446" i="14"/>
  <c r="N444" i="14"/>
  <c r="M442" i="14"/>
  <c r="M423" i="14"/>
  <c r="AF423" i="14" s="1"/>
  <c r="Q419" i="14"/>
  <c r="AG417" i="14"/>
  <c r="AG401" i="14"/>
  <c r="N391" i="14"/>
  <c r="W391" i="14" s="1"/>
  <c r="AG367" i="14"/>
  <c r="N364" i="14"/>
  <c r="M345" i="14"/>
  <c r="AG340" i="14"/>
  <c r="M337" i="14"/>
  <c r="N317" i="14"/>
  <c r="W317" i="14" s="1"/>
  <c r="Q314" i="14"/>
  <c r="AG297" i="14"/>
  <c r="N293" i="14"/>
  <c r="M292" i="14"/>
  <c r="AF292" i="14" s="1"/>
  <c r="AI292" i="14" s="1"/>
  <c r="AG287" i="14"/>
  <c r="Q245" i="14"/>
  <c r="Q241" i="14"/>
  <c r="Q240" i="14"/>
  <c r="Q236" i="14"/>
  <c r="AG234" i="14"/>
  <c r="M232" i="14"/>
  <c r="AG215" i="14"/>
  <c r="M214" i="14"/>
  <c r="Q212" i="14"/>
  <c r="AG211" i="14"/>
  <c r="M210" i="14"/>
  <c r="AF210" i="14" s="1"/>
  <c r="Q208" i="14"/>
  <c r="AG207" i="14"/>
  <c r="M206" i="14"/>
  <c r="Q189" i="14"/>
  <c r="R189" i="14" s="1"/>
  <c r="AG188" i="14"/>
  <c r="AL188" i="14" s="1"/>
  <c r="M187" i="14"/>
  <c r="AF187" i="14" s="1"/>
  <c r="Q185" i="14"/>
  <c r="R185" i="14" s="1"/>
  <c r="AG184" i="14"/>
  <c r="M183" i="14"/>
  <c r="AF183" i="14" s="1"/>
  <c r="Q181" i="14"/>
  <c r="AG180" i="14"/>
  <c r="M167" i="14"/>
  <c r="Q162" i="14"/>
  <c r="R162" i="14" s="1"/>
  <c r="AG161" i="14"/>
  <c r="M160" i="14"/>
  <c r="Q158" i="14"/>
  <c r="AG157" i="14"/>
  <c r="M156" i="14"/>
  <c r="AF156" i="14" s="1"/>
  <c r="Q154" i="14"/>
  <c r="R154" i="14" s="1"/>
  <c r="AG141" i="14"/>
  <c r="AI141" i="14" s="1"/>
  <c r="M137" i="14"/>
  <c r="AF137" i="14" s="1"/>
  <c r="Q135" i="14"/>
  <c r="AG134" i="14"/>
  <c r="M133" i="14"/>
  <c r="AF133" i="14" s="1"/>
  <c r="Q131" i="14"/>
  <c r="AG130" i="14"/>
  <c r="M129" i="14"/>
  <c r="AF129" i="14" s="1"/>
  <c r="N887" i="14"/>
  <c r="Q761" i="14"/>
  <c r="S761" i="14" s="1"/>
  <c r="N728" i="14"/>
  <c r="W728" i="14" s="1"/>
  <c r="Q687" i="14"/>
  <c r="N674" i="14"/>
  <c r="W674" i="14" s="1"/>
  <c r="M650" i="14"/>
  <c r="AF650" i="14" s="1"/>
  <c r="N603" i="14"/>
  <c r="W603" i="14" s="1"/>
  <c r="N576" i="14"/>
  <c r="N570" i="14"/>
  <c r="AG557" i="14"/>
  <c r="Q525" i="14"/>
  <c r="AG521" i="14"/>
  <c r="AG498" i="14"/>
  <c r="AG496" i="14"/>
  <c r="M494" i="14"/>
  <c r="AF494" i="14" s="1"/>
  <c r="M492" i="14"/>
  <c r="AF492" i="14" s="1"/>
  <c r="M446" i="14"/>
  <c r="Q440" i="14"/>
  <c r="M419" i="14"/>
  <c r="AF419" i="14" s="1"/>
  <c r="N414" i="14"/>
  <c r="W414" i="14" s="1"/>
  <c r="M391" i="14"/>
  <c r="AF391" i="14" s="1"/>
  <c r="M364" i="14"/>
  <c r="AF364" i="14" s="1"/>
  <c r="Q340" i="14"/>
  <c r="M317" i="14"/>
  <c r="AG315" i="14"/>
  <c r="M313" i="14"/>
  <c r="N310" i="14"/>
  <c r="W310" i="14" s="1"/>
  <c r="Q297" i="14"/>
  <c r="M293" i="14"/>
  <c r="AF293" i="14" s="1"/>
  <c r="AG288" i="14"/>
  <c r="N285" i="14"/>
  <c r="W285" i="14" s="1"/>
  <c r="N284" i="14"/>
  <c r="AG271" i="14"/>
  <c r="AG267" i="14"/>
  <c r="AG266" i="14"/>
  <c r="AG265" i="14"/>
  <c r="AG263" i="14"/>
  <c r="Q235" i="14"/>
  <c r="AG233" i="14"/>
  <c r="Q219" i="14"/>
  <c r="N213" i="14"/>
  <c r="W213" i="14" s="1"/>
  <c r="N209" i="14"/>
  <c r="N193" i="14"/>
  <c r="W193" i="14" s="1"/>
  <c r="N186" i="14"/>
  <c r="W186" i="14" s="1"/>
  <c r="N182" i="14"/>
  <c r="W182" i="14" s="1"/>
  <c r="N163" i="14"/>
  <c r="W163" i="14" s="1"/>
  <c r="N159" i="14"/>
  <c r="W159" i="14" s="1"/>
  <c r="N155" i="14"/>
  <c r="N136" i="14"/>
  <c r="N132" i="14"/>
  <c r="N128" i="14"/>
  <c r="W128" i="14" s="1"/>
  <c r="N109" i="14"/>
  <c r="N105" i="14"/>
  <c r="W105" i="14" s="1"/>
  <c r="N89" i="14"/>
  <c r="W89" i="14" s="1"/>
  <c r="N82" i="14"/>
  <c r="W82" i="14" s="1"/>
  <c r="N78" i="14"/>
  <c r="W78" i="14" s="1"/>
  <c r="N59" i="14"/>
  <c r="N55" i="14"/>
  <c r="N51" i="14"/>
  <c r="W51" i="14" s="1"/>
  <c r="O30" i="14"/>
  <c r="M909" i="14"/>
  <c r="AF909" i="14" s="1"/>
  <c r="Q889" i="14"/>
  <c r="M734" i="14"/>
  <c r="AF734" i="14" s="1"/>
  <c r="M728" i="14"/>
  <c r="AF728" i="14" s="1"/>
  <c r="M661" i="14"/>
  <c r="AG625" i="14"/>
  <c r="M570" i="14"/>
  <c r="AF570" i="14" s="1"/>
  <c r="N498" i="14"/>
  <c r="N417" i="14"/>
  <c r="W417" i="14" s="1"/>
  <c r="Q415" i="14"/>
  <c r="AG394" i="14"/>
  <c r="N389" i="14"/>
  <c r="AG371" i="14"/>
  <c r="N370" i="14"/>
  <c r="Q367" i="14"/>
  <c r="AG365" i="14"/>
  <c r="AG349" i="14"/>
  <c r="AG338" i="14"/>
  <c r="AG319" i="14"/>
  <c r="N318" i="14"/>
  <c r="Q315" i="14"/>
  <c r="N314" i="14"/>
  <c r="AG311" i="14"/>
  <c r="AG290" i="14"/>
  <c r="AG289" i="14"/>
  <c r="N286" i="14"/>
  <c r="W286" i="14" s="1"/>
  <c r="M285" i="14"/>
  <c r="AF285" i="14" s="1"/>
  <c r="M284" i="14"/>
  <c r="Q265" i="14"/>
  <c r="S265" i="14" s="1"/>
  <c r="Q264" i="14"/>
  <c r="AG262" i="14"/>
  <c r="AG261" i="14"/>
  <c r="AG260" i="14"/>
  <c r="AG259" i="14"/>
  <c r="AG258" i="14"/>
  <c r="N241" i="14"/>
  <c r="N240" i="14"/>
  <c r="W240" i="14" s="1"/>
  <c r="N239" i="14"/>
  <c r="W239" i="14" s="1"/>
  <c r="N238" i="14"/>
  <c r="W238" i="14" s="1"/>
  <c r="N237" i="14"/>
  <c r="W237" i="14" s="1"/>
  <c r="Q234" i="14"/>
  <c r="AG232" i="14"/>
  <c r="Q215" i="14"/>
  <c r="AG214" i="14"/>
  <c r="M213" i="14"/>
  <c r="AF213" i="14" s="1"/>
  <c r="AI213" i="14" s="1"/>
  <c r="AN213" i="14" s="1"/>
  <c r="Q211" i="14"/>
  <c r="S211" i="14" s="1"/>
  <c r="AG210" i="14"/>
  <c r="M209" i="14"/>
  <c r="AF209" i="14" s="1"/>
  <c r="Q207" i="14"/>
  <c r="AG206" i="14"/>
  <c r="M193" i="14"/>
  <c r="AF193" i="14" s="1"/>
  <c r="Q188" i="14"/>
  <c r="S188" i="14" s="1"/>
  <c r="AG187" i="14"/>
  <c r="AN187" i="14" s="1"/>
  <c r="M186" i="14"/>
  <c r="AF186" i="14" s="1"/>
  <c r="Q184" i="14"/>
  <c r="AG183" i="14"/>
  <c r="M182" i="14"/>
  <c r="AF182" i="14" s="1"/>
  <c r="Q180" i="14"/>
  <c r="AG167" i="14"/>
  <c r="M163" i="14"/>
  <c r="AF163" i="14" s="1"/>
  <c r="Q161" i="14"/>
  <c r="R161" i="14" s="1"/>
  <c r="AG160" i="14"/>
  <c r="M159" i="14"/>
  <c r="AF159" i="14" s="1"/>
  <c r="Q157" i="14"/>
  <c r="AG156" i="14"/>
  <c r="M155" i="14"/>
  <c r="AF155" i="14" s="1"/>
  <c r="Q141" i="14"/>
  <c r="AG137" i="14"/>
  <c r="M136" i="14"/>
  <c r="AF136" i="14" s="1"/>
  <c r="Q134" i="14"/>
  <c r="S134" i="14" s="1"/>
  <c r="AG133" i="14"/>
  <c r="M132" i="14"/>
  <c r="AF132" i="14" s="1"/>
  <c r="AL132" i="14" s="1"/>
  <c r="Q130" i="14"/>
  <c r="AG129" i="14"/>
  <c r="M128" i="14"/>
  <c r="AF128" i="14" s="1"/>
  <c r="Q111" i="14"/>
  <c r="AG110" i="14"/>
  <c r="M109" i="14"/>
  <c r="AF109" i="14" s="1"/>
  <c r="Q107" i="14"/>
  <c r="AG106" i="14"/>
  <c r="M105" i="14"/>
  <c r="AF105" i="14" s="1"/>
  <c r="Q103" i="14"/>
  <c r="AG102" i="14"/>
  <c r="Q832" i="14"/>
  <c r="M765" i="14"/>
  <c r="Q704" i="14"/>
  <c r="R704" i="14" s="1"/>
  <c r="Q654" i="14"/>
  <c r="M635" i="14"/>
  <c r="AF635" i="14" s="1"/>
  <c r="Q629" i="14"/>
  <c r="N596" i="14"/>
  <c r="W596" i="14" s="1"/>
  <c r="M550" i="14"/>
  <c r="AF550" i="14" s="1"/>
  <c r="Q544" i="14"/>
  <c r="AG531" i="14"/>
  <c r="AG522" i="14"/>
  <c r="AG518" i="14"/>
  <c r="M497" i="14"/>
  <c r="N495" i="14"/>
  <c r="W495" i="14" s="1"/>
  <c r="Q466" i="14"/>
  <c r="AG444" i="14"/>
  <c r="N397" i="14"/>
  <c r="W397" i="14" s="1"/>
  <c r="N390" i="14"/>
  <c r="W390" i="14" s="1"/>
  <c r="M363" i="14"/>
  <c r="M336" i="14"/>
  <c r="AF336" i="14" s="1"/>
  <c r="Q317" i="14"/>
  <c r="S317" i="14" s="1"/>
  <c r="N316" i="14"/>
  <c r="W316" i="14" s="1"/>
  <c r="AG293" i="14"/>
  <c r="N291" i="14"/>
  <c r="W291" i="14" s="1"/>
  <c r="N290" i="14"/>
  <c r="W290" i="14" s="1"/>
  <c r="N289" i="14"/>
  <c r="AG285" i="14"/>
  <c r="Q284" i="14"/>
  <c r="M271" i="14"/>
  <c r="M267" i="14"/>
  <c r="AF267" i="14" s="1"/>
  <c r="M266" i="14"/>
  <c r="AF266" i="14" s="1"/>
  <c r="M265" i="14"/>
  <c r="AF265" i="14" s="1"/>
  <c r="M264" i="14"/>
  <c r="N263" i="14"/>
  <c r="N260" i="14"/>
  <c r="N259" i="14"/>
  <c r="W259" i="14" s="1"/>
  <c r="N258" i="14"/>
  <c r="AG245" i="14"/>
  <c r="AG241" i="14"/>
  <c r="AG240" i="14"/>
  <c r="AG239" i="14"/>
  <c r="AG238" i="14"/>
  <c r="AG236" i="14"/>
  <c r="M234" i="14"/>
  <c r="AF234" i="14" s="1"/>
  <c r="N233" i="14"/>
  <c r="M215" i="14"/>
  <c r="AF215" i="14" s="1"/>
  <c r="Q213" i="14"/>
  <c r="AG212" i="14"/>
  <c r="M211" i="14"/>
  <c r="Q209" i="14"/>
  <c r="R209" i="14" s="1"/>
  <c r="AG208" i="14"/>
  <c r="M207" i="14"/>
  <c r="AF207" i="14" s="1"/>
  <c r="Q193" i="14"/>
  <c r="AG189" i="14"/>
  <c r="M188" i="14"/>
  <c r="AF188" i="14" s="1"/>
  <c r="Q186" i="14"/>
  <c r="AG185" i="14"/>
  <c r="M184" i="14"/>
  <c r="Q182" i="14"/>
  <c r="AG181" i="14"/>
  <c r="M180" i="14"/>
  <c r="Q163" i="14"/>
  <c r="AG162" i="14"/>
  <c r="M161" i="14"/>
  <c r="AF161" i="14" s="1"/>
  <c r="Q159" i="14"/>
  <c r="S159" i="14" s="1"/>
  <c r="AG158" i="14"/>
  <c r="M157" i="14"/>
  <c r="Q155" i="14"/>
  <c r="AG154" i="14"/>
  <c r="M141" i="14"/>
  <c r="AF141" i="14" s="1"/>
  <c r="Q136" i="14"/>
  <c r="AG135" i="14"/>
  <c r="M134" i="14"/>
  <c r="AF134" i="14" s="1"/>
  <c r="AL134" i="14" s="1"/>
  <c r="AQ134" i="14" s="1"/>
  <c r="Q132" i="14"/>
  <c r="AG131" i="14"/>
  <c r="M130" i="14"/>
  <c r="AF130" i="14" s="1"/>
  <c r="Q128" i="14"/>
  <c r="AG115" i="14"/>
  <c r="M111" i="14"/>
  <c r="AF111" i="14" s="1"/>
  <c r="Q109" i="14"/>
  <c r="AG108" i="14"/>
  <c r="M107" i="14"/>
  <c r="AF107" i="14" s="1"/>
  <c r="AI107" i="14" s="1"/>
  <c r="Q105" i="14"/>
  <c r="R105" i="14" s="1"/>
  <c r="AG104" i="14"/>
  <c r="M103" i="14"/>
  <c r="Q89" i="14"/>
  <c r="AG85" i="14"/>
  <c r="M84" i="14"/>
  <c r="AF84" i="14" s="1"/>
  <c r="Q82" i="14"/>
  <c r="S82" i="14" s="1"/>
  <c r="AG81" i="14"/>
  <c r="M80" i="14"/>
  <c r="AF80" i="14" s="1"/>
  <c r="Q78" i="14"/>
  <c r="AG77" i="14"/>
  <c r="M76" i="14"/>
  <c r="AF76" i="14" s="1"/>
  <c r="Q59" i="14"/>
  <c r="AG58" i="14"/>
  <c r="M57" i="14"/>
  <c r="Q55" i="14"/>
  <c r="R55" i="14" s="1"/>
  <c r="AG54" i="14"/>
  <c r="M53" i="14"/>
  <c r="AF53" i="14" s="1"/>
  <c r="Q51" i="14"/>
  <c r="AG50" i="14"/>
  <c r="N862" i="14"/>
  <c r="W862" i="14" s="1"/>
  <c r="Q838" i="14"/>
  <c r="AG704" i="14"/>
  <c r="AG681" i="14"/>
  <c r="N678" i="14"/>
  <c r="Q675" i="14"/>
  <c r="AG596" i="14"/>
  <c r="AG583" i="14"/>
  <c r="M527" i="14"/>
  <c r="AF527" i="14" s="1"/>
  <c r="Q521" i="14"/>
  <c r="AG473" i="14"/>
  <c r="AG468" i="14"/>
  <c r="Q449" i="14"/>
  <c r="N416" i="14"/>
  <c r="W416" i="14" s="1"/>
  <c r="M392" i="14"/>
  <c r="AF392" i="14" s="1"/>
  <c r="M390" i="14"/>
  <c r="AF390" i="14" s="1"/>
  <c r="M369" i="14"/>
  <c r="AF369" i="14" s="1"/>
  <c r="Q349" i="14"/>
  <c r="M344" i="14"/>
  <c r="AF344" i="14" s="1"/>
  <c r="Q313" i="14"/>
  <c r="AG286" i="14"/>
  <c r="N265" i="14"/>
  <c r="W265" i="14" s="1"/>
  <c r="Q263" i="14"/>
  <c r="R263" i="14" s="1"/>
  <c r="Q238" i="14"/>
  <c r="M235" i="14"/>
  <c r="AF235" i="14" s="1"/>
  <c r="Q233" i="14"/>
  <c r="AG219" i="14"/>
  <c r="N215" i="14"/>
  <c r="N210" i="14"/>
  <c r="W210" i="14" s="1"/>
  <c r="Q187" i="14"/>
  <c r="AG163" i="14"/>
  <c r="M162" i="14"/>
  <c r="AF162" i="14" s="1"/>
  <c r="N158" i="14"/>
  <c r="W158" i="14" s="1"/>
  <c r="N141" i="14"/>
  <c r="W141" i="14" s="1"/>
  <c r="N133" i="14"/>
  <c r="M104" i="14"/>
  <c r="M83" i="14"/>
  <c r="AF83" i="14" s="1"/>
  <c r="M82" i="14"/>
  <c r="AF82" i="14" s="1"/>
  <c r="M81" i="14"/>
  <c r="N80" i="14"/>
  <c r="W80" i="14" s="1"/>
  <c r="N79" i="14"/>
  <c r="W79" i="14" s="1"/>
  <c r="N77" i="14"/>
  <c r="W77" i="14" s="1"/>
  <c r="Q56" i="14"/>
  <c r="R56" i="14" s="1"/>
  <c r="Q54" i="14"/>
  <c r="Q53" i="14"/>
  <c r="R53" i="14" s="1"/>
  <c r="AG51" i="14"/>
  <c r="AG37" i="14"/>
  <c r="N889" i="14"/>
  <c r="W889" i="14" s="1"/>
  <c r="N687" i="14"/>
  <c r="W687" i="14" s="1"/>
  <c r="Q652" i="14"/>
  <c r="N605" i="14"/>
  <c r="AG501" i="14"/>
  <c r="N371" i="14"/>
  <c r="W371" i="14" s="1"/>
  <c r="N362" i="14"/>
  <c r="W362" i="14" s="1"/>
  <c r="AG339" i="14"/>
  <c r="Q319" i="14"/>
  <c r="M315" i="14"/>
  <c r="AF315" i="14" s="1"/>
  <c r="M311" i="14"/>
  <c r="AF311" i="14" s="1"/>
  <c r="AG292" i="14"/>
  <c r="M291" i="14"/>
  <c r="M288" i="14"/>
  <c r="M286" i="14"/>
  <c r="AF286" i="14" s="1"/>
  <c r="N271" i="14"/>
  <c r="N262" i="14"/>
  <c r="W262" i="14" s="1"/>
  <c r="Q259" i="14"/>
  <c r="M258" i="14"/>
  <c r="AF258" i="14" s="1"/>
  <c r="M245" i="14"/>
  <c r="AF245" i="14" s="1"/>
  <c r="AI245" i="14" s="1"/>
  <c r="AN245" i="14" s="1"/>
  <c r="M240" i="14"/>
  <c r="AF240" i="14" s="1"/>
  <c r="AL240" i="14" s="1"/>
  <c r="AQ240" i="14" s="1"/>
  <c r="M238" i="14"/>
  <c r="N236" i="14"/>
  <c r="W236" i="14" s="1"/>
  <c r="N232" i="14"/>
  <c r="W232" i="14" s="1"/>
  <c r="N211" i="14"/>
  <c r="W211" i="14" s="1"/>
  <c r="N206" i="14"/>
  <c r="W206" i="14" s="1"/>
  <c r="Q183" i="14"/>
  <c r="AG159" i="14"/>
  <c r="M158" i="14"/>
  <c r="N154" i="14"/>
  <c r="W154" i="14" s="1"/>
  <c r="N134" i="14"/>
  <c r="W134" i="14" s="1"/>
  <c r="N129" i="14"/>
  <c r="AG109" i="14"/>
  <c r="Q108" i="14"/>
  <c r="N106" i="14"/>
  <c r="W106" i="14" s="1"/>
  <c r="M79" i="14"/>
  <c r="M78" i="14"/>
  <c r="AF78" i="14" s="1"/>
  <c r="AI78" i="14" s="1"/>
  <c r="AN78" i="14" s="1"/>
  <c r="M77" i="14"/>
  <c r="AF77" i="14" s="1"/>
  <c r="AL77" i="14" s="1"/>
  <c r="N76" i="14"/>
  <c r="W76" i="14" s="1"/>
  <c r="N63" i="14"/>
  <c r="N58" i="14"/>
  <c r="W58" i="14" s="1"/>
  <c r="Q52" i="14"/>
  <c r="Q50" i="14"/>
  <c r="Q37" i="14"/>
  <c r="O33" i="14"/>
  <c r="O28" i="14"/>
  <c r="N895" i="14"/>
  <c r="W895" i="14" s="1"/>
  <c r="Q625" i="14"/>
  <c r="M605" i="14"/>
  <c r="AF605" i="14" s="1"/>
  <c r="M498" i="14"/>
  <c r="AF498" i="14" s="1"/>
  <c r="N449" i="14"/>
  <c r="W449" i="14" s="1"/>
  <c r="AG420" i="14"/>
  <c r="N418" i="14"/>
  <c r="Q394" i="14"/>
  <c r="M371" i="14"/>
  <c r="AF371" i="14" s="1"/>
  <c r="Q341" i="14"/>
  <c r="Q292" i="14"/>
  <c r="M236" i="14"/>
  <c r="AF236" i="14" s="1"/>
  <c r="N219" i="14"/>
  <c r="W219" i="14" s="1"/>
  <c r="N212" i="14"/>
  <c r="W212" i="14" s="1"/>
  <c r="N207" i="14"/>
  <c r="N187" i="14"/>
  <c r="Q167" i="14"/>
  <c r="AG155" i="14"/>
  <c r="M154" i="14"/>
  <c r="AF154" i="14" s="1"/>
  <c r="N135" i="14"/>
  <c r="W135" i="14" s="1"/>
  <c r="N130" i="14"/>
  <c r="W130" i="14" s="1"/>
  <c r="AG111" i="14"/>
  <c r="Q110" i="14"/>
  <c r="R110" i="14" s="1"/>
  <c r="N108" i="14"/>
  <c r="W108" i="14" s="1"/>
  <c r="N107" i="14"/>
  <c r="W107" i="14" s="1"/>
  <c r="M106" i="14"/>
  <c r="M63" i="14"/>
  <c r="AF63" i="14" s="1"/>
  <c r="M59" i="14"/>
  <c r="AF59" i="14" s="1"/>
  <c r="M58" i="14"/>
  <c r="AF58" i="14" s="1"/>
  <c r="N57" i="14"/>
  <c r="N56" i="14"/>
  <c r="W56" i="14" s="1"/>
  <c r="N54" i="14"/>
  <c r="W54" i="14" s="1"/>
  <c r="O26" i="14"/>
  <c r="AG756" i="14"/>
  <c r="AI756" i="14" s="1"/>
  <c r="AG732" i="14"/>
  <c r="Q656" i="14"/>
  <c r="M544" i="14"/>
  <c r="AF544" i="14" s="1"/>
  <c r="N519" i="14"/>
  <c r="AG471" i="14"/>
  <c r="AG440" i="14"/>
  <c r="Q414" i="14"/>
  <c r="N395" i="14"/>
  <c r="AG390" i="14"/>
  <c r="Q365" i="14"/>
  <c r="N363" i="14"/>
  <c r="W363" i="14" s="1"/>
  <c r="M338" i="14"/>
  <c r="AF338" i="14" s="1"/>
  <c r="N336" i="14"/>
  <c r="W336" i="14" s="1"/>
  <c r="N323" i="14"/>
  <c r="W323" i="14" s="1"/>
  <c r="M318" i="14"/>
  <c r="AF318" i="14" s="1"/>
  <c r="N267" i="14"/>
  <c r="Q210" i="14"/>
  <c r="AG186" i="14"/>
  <c r="M185" i="14"/>
  <c r="AF185" i="14" s="1"/>
  <c r="N181" i="14"/>
  <c r="W181" i="14" s="1"/>
  <c r="N161" i="14"/>
  <c r="N156" i="14"/>
  <c r="W156" i="14" s="1"/>
  <c r="Q133" i="14"/>
  <c r="M115" i="14"/>
  <c r="AF115" i="14" s="1"/>
  <c r="AG105" i="14"/>
  <c r="Q104" i="14"/>
  <c r="N102" i="14"/>
  <c r="W102" i="14" s="1"/>
  <c r="N85" i="14"/>
  <c r="W85" i="14" s="1"/>
  <c r="Q79" i="14"/>
  <c r="S79" i="14" s="1"/>
  <c r="Q77" i="14"/>
  <c r="S77" i="14" s="1"/>
  <c r="Q76" i="14"/>
  <c r="AG59" i="14"/>
  <c r="AG57" i="14"/>
  <c r="AG56" i="14"/>
  <c r="O32" i="14"/>
  <c r="O27" i="14"/>
  <c r="P27" i="14" s="1"/>
  <c r="R27" i="14" s="1"/>
  <c r="Q862" i="14"/>
  <c r="S862" i="14" s="1"/>
  <c r="AG709" i="14"/>
  <c r="N601" i="14"/>
  <c r="W601" i="14" s="1"/>
  <c r="N443" i="14"/>
  <c r="Q423" i="14"/>
  <c r="N375" i="14"/>
  <c r="W375" i="14" s="1"/>
  <c r="Q338" i="14"/>
  <c r="M319" i="14"/>
  <c r="AG313" i="14"/>
  <c r="N287" i="14"/>
  <c r="W287" i="14" s="1"/>
  <c r="Q271" i="14"/>
  <c r="AG235" i="14"/>
  <c r="AG213" i="14"/>
  <c r="N208" i="14"/>
  <c r="W208" i="14" s="1"/>
  <c r="Q206" i="14"/>
  <c r="N162" i="14"/>
  <c r="W162" i="14" s="1"/>
  <c r="N157" i="14"/>
  <c r="N137" i="14"/>
  <c r="W137" i="14" s="1"/>
  <c r="AG128" i="14"/>
  <c r="AG107" i="14"/>
  <c r="Q102" i="14"/>
  <c r="M85" i="14"/>
  <c r="AF85" i="14" s="1"/>
  <c r="M55" i="14"/>
  <c r="AF55" i="14" s="1"/>
  <c r="M52" i="14"/>
  <c r="M37" i="14"/>
  <c r="O11" i="14"/>
  <c r="Q11" i="14" s="1"/>
  <c r="M778" i="14"/>
  <c r="AF778" i="14" s="1"/>
  <c r="N677" i="14"/>
  <c r="W677" i="14" s="1"/>
  <c r="Q471" i="14"/>
  <c r="Q388" i="14"/>
  <c r="AG363" i="14"/>
  <c r="N341" i="14"/>
  <c r="M297" i="14"/>
  <c r="Q291" i="14"/>
  <c r="S291" i="14" s="1"/>
  <c r="M287" i="14"/>
  <c r="AF287" i="14" s="1"/>
  <c r="AG284" i="14"/>
  <c r="Q261" i="14"/>
  <c r="N235" i="14"/>
  <c r="W235" i="14" s="1"/>
  <c r="M233" i="14"/>
  <c r="AF233" i="14" s="1"/>
  <c r="M208" i="14"/>
  <c r="N184" i="14"/>
  <c r="AG182" i="14"/>
  <c r="N167" i="14"/>
  <c r="W167" i="14" s="1"/>
  <c r="Q160" i="14"/>
  <c r="AG103" i="14"/>
  <c r="M89" i="14"/>
  <c r="AF89" i="14" s="1"/>
  <c r="Q81" i="14"/>
  <c r="AG63" i="14"/>
  <c r="AG53" i="14"/>
  <c r="AL53" i="14" s="1"/>
  <c r="N50" i="14"/>
  <c r="M417" i="14"/>
  <c r="AF417" i="14" s="1"/>
  <c r="Q368" i="14"/>
  <c r="M263" i="14"/>
  <c r="AF263" i="14" s="1"/>
  <c r="M261" i="14"/>
  <c r="AF261" i="14" s="1"/>
  <c r="M259" i="14"/>
  <c r="AF259" i="14" s="1"/>
  <c r="Q237" i="14"/>
  <c r="R237" i="14" s="1"/>
  <c r="N189" i="14"/>
  <c r="W189" i="14" s="1"/>
  <c r="M135" i="14"/>
  <c r="N110" i="14"/>
  <c r="W110" i="14" s="1"/>
  <c r="M102" i="14"/>
  <c r="AF102" i="14" s="1"/>
  <c r="AG82" i="14"/>
  <c r="N81" i="14"/>
  <c r="W81" i="14" s="1"/>
  <c r="AG78" i="14"/>
  <c r="Q63" i="14"/>
  <c r="Q58" i="14"/>
  <c r="R58" i="14" s="1"/>
  <c r="N53" i="14"/>
  <c r="M50" i="14"/>
  <c r="AF50" i="14" s="1"/>
  <c r="O25" i="14"/>
  <c r="N835" i="14"/>
  <c r="W835" i="14" s="1"/>
  <c r="AG654" i="14"/>
  <c r="N550" i="14"/>
  <c r="W550" i="14" s="1"/>
  <c r="Q520" i="14"/>
  <c r="M500" i="14"/>
  <c r="AF500" i="14" s="1"/>
  <c r="AI500" i="14" s="1"/>
  <c r="AG469" i="14"/>
  <c r="N292" i="14"/>
  <c r="W292" i="14" s="1"/>
  <c r="M290" i="14"/>
  <c r="N234" i="14"/>
  <c r="W234" i="14" s="1"/>
  <c r="M212" i="14"/>
  <c r="AF212" i="14" s="1"/>
  <c r="M181" i="14"/>
  <c r="AF181" i="14" s="1"/>
  <c r="Q115" i="14"/>
  <c r="R115" i="14" s="1"/>
  <c r="AG89" i="14"/>
  <c r="Q85" i="14"/>
  <c r="R85" i="14" s="1"/>
  <c r="N83" i="14"/>
  <c r="W83" i="14" s="1"/>
  <c r="AG80" i="14"/>
  <c r="Q57" i="14"/>
  <c r="AG52" i="14"/>
  <c r="O24" i="14"/>
  <c r="M730" i="14"/>
  <c r="N523" i="14"/>
  <c r="Q453" i="14"/>
  <c r="AG447" i="14"/>
  <c r="AG421" i="14"/>
  <c r="Q267" i="14"/>
  <c r="Q214" i="14"/>
  <c r="AG193" i="14"/>
  <c r="Q84" i="14"/>
  <c r="R84" i="14" s="1"/>
  <c r="AG466" i="14"/>
  <c r="AG323" i="14"/>
  <c r="M239" i="14"/>
  <c r="AF239" i="14" s="1"/>
  <c r="N214" i="14"/>
  <c r="N188" i="14"/>
  <c r="W188" i="14" s="1"/>
  <c r="N180" i="14"/>
  <c r="W180" i="14" s="1"/>
  <c r="N131" i="14"/>
  <c r="W131" i="14" s="1"/>
  <c r="Q129" i="14"/>
  <c r="N115" i="14"/>
  <c r="W115" i="14" s="1"/>
  <c r="N84" i="14"/>
  <c r="AG55" i="14"/>
  <c r="N37" i="14"/>
  <c r="W37" i="14" s="1"/>
  <c r="Q627" i="14"/>
  <c r="AG393" i="14"/>
  <c r="Q369" i="14"/>
  <c r="AG336" i="14"/>
  <c r="Q290" i="14"/>
  <c r="S290" i="14" s="1"/>
  <c r="N264" i="14"/>
  <c r="W264" i="14" s="1"/>
  <c r="M219" i="14"/>
  <c r="AF219" i="14" s="1"/>
  <c r="AG209" i="14"/>
  <c r="Q137" i="14"/>
  <c r="M131" i="14"/>
  <c r="AF131" i="14" s="1"/>
  <c r="Q106" i="14"/>
  <c r="N104" i="14"/>
  <c r="W104" i="14" s="1"/>
  <c r="M51" i="14"/>
  <c r="AF51" i="14" s="1"/>
  <c r="AI51" i="14" s="1"/>
  <c r="AN51" i="14" s="1"/>
  <c r="N791" i="14"/>
  <c r="M548" i="14"/>
  <c r="AF548" i="14" s="1"/>
  <c r="N368" i="14"/>
  <c r="W368" i="14" s="1"/>
  <c r="N312" i="14"/>
  <c r="W312" i="14" s="1"/>
  <c r="M237" i="14"/>
  <c r="AF237" i="14" s="1"/>
  <c r="N185" i="14"/>
  <c r="W185" i="14" s="1"/>
  <c r="AG136" i="14"/>
  <c r="N103" i="14"/>
  <c r="W103" i="14" s="1"/>
  <c r="M54" i="14"/>
  <c r="N345" i="14"/>
  <c r="W345" i="14" s="1"/>
  <c r="Q342" i="14"/>
  <c r="S342" i="14" s="1"/>
  <c r="N266" i="14"/>
  <c r="W266" i="14" s="1"/>
  <c r="Q232" i="14"/>
  <c r="N183" i="14"/>
  <c r="W183" i="14" s="1"/>
  <c r="O31" i="14"/>
  <c r="P31" i="14" s="1"/>
  <c r="O29" i="14"/>
  <c r="Q441" i="14"/>
  <c r="R441" i="14" s="1"/>
  <c r="M365" i="14"/>
  <c r="AF365" i="14" s="1"/>
  <c r="M342" i="14"/>
  <c r="AF342" i="14" s="1"/>
  <c r="AL342" i="14" s="1"/>
  <c r="Q262" i="14"/>
  <c r="AG132" i="14"/>
  <c r="M110" i="14"/>
  <c r="AF110" i="14" s="1"/>
  <c r="M108" i="14"/>
  <c r="Q859" i="14"/>
  <c r="R859" i="14" s="1"/>
  <c r="AG83" i="14"/>
  <c r="AG446" i="14"/>
  <c r="Q260" i="14"/>
  <c r="AG84" i="14"/>
  <c r="AG76" i="14"/>
  <c r="N500" i="14"/>
  <c r="W500" i="14" s="1"/>
  <c r="N422" i="14"/>
  <c r="AG312" i="14"/>
  <c r="Q83" i="14"/>
  <c r="S83" i="14" s="1"/>
  <c r="AG702" i="14"/>
  <c r="N344" i="14"/>
  <c r="M189" i="14"/>
  <c r="AF189" i="14" s="1"/>
  <c r="M598" i="14"/>
  <c r="AF598" i="14" s="1"/>
  <c r="M56" i="14"/>
  <c r="AF56" i="14" s="1"/>
  <c r="M260" i="14"/>
  <c r="N160" i="14"/>
  <c r="N52" i="14"/>
  <c r="AG79" i="14"/>
  <c r="M396" i="14"/>
  <c r="AF396" i="14" s="1"/>
  <c r="M43" i="11"/>
  <c r="M51" i="11"/>
  <c r="N36" i="11"/>
  <c r="N44" i="11"/>
  <c r="N52" i="11"/>
  <c r="O37" i="11"/>
  <c r="O45" i="11"/>
  <c r="O53" i="11"/>
  <c r="P38" i="11"/>
  <c r="Q38" i="11" s="1"/>
  <c r="P46" i="11"/>
  <c r="P54" i="11"/>
  <c r="Q54" i="11" s="1"/>
  <c r="R40" i="11"/>
  <c r="R48" i="11"/>
  <c r="R56" i="11"/>
  <c r="AG36" i="11"/>
  <c r="AH36" i="11" s="1"/>
  <c r="AI36" i="11" s="1"/>
  <c r="O61" i="11"/>
  <c r="P62" i="11"/>
  <c r="R63" i="11"/>
  <c r="T63" i="11" s="1"/>
  <c r="N69" i="11"/>
  <c r="R71" i="11"/>
  <c r="T71" i="11" s="1"/>
  <c r="R76" i="11"/>
  <c r="S76" i="11" s="1"/>
  <c r="AA76" i="11" s="1"/>
  <c r="P77" i="11"/>
  <c r="Q77" i="11" s="1"/>
  <c r="X77" i="11" s="1"/>
  <c r="O78" i="11"/>
  <c r="N79" i="11"/>
  <c r="M80" i="11"/>
  <c r="U80" i="11" s="1"/>
  <c r="R91" i="11"/>
  <c r="T91" i="11" s="1"/>
  <c r="N95" i="11"/>
  <c r="Z95" i="11" s="1"/>
  <c r="R104" i="11"/>
  <c r="T104" i="11" s="1"/>
  <c r="R105" i="11"/>
  <c r="P106" i="11"/>
  <c r="Q106" i="11" s="1"/>
  <c r="X106" i="11" s="1"/>
  <c r="AC106" i="11" s="1"/>
  <c r="P107" i="11"/>
  <c r="O108" i="11"/>
  <c r="O111" i="11"/>
  <c r="P112" i="11"/>
  <c r="R118" i="11"/>
  <c r="T118" i="11" s="1"/>
  <c r="N122" i="11"/>
  <c r="Z122" i="11" s="1"/>
  <c r="R124" i="11"/>
  <c r="P125" i="11"/>
  <c r="Q125" i="11" s="1"/>
  <c r="W125" i="11" s="1"/>
  <c r="AB125" i="11" s="1"/>
  <c r="P126" i="11"/>
  <c r="O127" i="11"/>
  <c r="O128" i="11"/>
  <c r="N129" i="11"/>
  <c r="Z129" i="11" s="1"/>
  <c r="N130" i="11"/>
  <c r="Z130" i="11" s="1"/>
  <c r="M131" i="11"/>
  <c r="U131" i="11" s="1"/>
  <c r="M132" i="11"/>
  <c r="U132" i="11" s="1"/>
  <c r="O137" i="11"/>
  <c r="R140" i="11"/>
  <c r="N144" i="11"/>
  <c r="O148" i="11"/>
  <c r="R152" i="11"/>
  <c r="P153" i="11"/>
  <c r="O154" i="11"/>
  <c r="N155" i="11"/>
  <c r="M156" i="11"/>
  <c r="U156" i="11" s="1"/>
  <c r="R166" i="11"/>
  <c r="T166" i="11" s="1"/>
  <c r="N170" i="11"/>
  <c r="Z170" i="11" s="1"/>
  <c r="R179" i="11"/>
  <c r="T179" i="11" s="1"/>
  <c r="R180" i="11"/>
  <c r="P181" i="11"/>
  <c r="P182" i="11"/>
  <c r="Q182" i="11" s="1"/>
  <c r="W182" i="11" s="1"/>
  <c r="AB182" i="11" s="1"/>
  <c r="P183" i="11"/>
  <c r="Q183" i="11" s="1"/>
  <c r="W183" i="11" s="1"/>
  <c r="AB183" i="11" s="1"/>
  <c r="R186" i="11"/>
  <c r="T186" i="11" s="1"/>
  <c r="N190" i="11"/>
  <c r="O194" i="11"/>
  <c r="O198" i="11"/>
  <c r="O212" i="11"/>
  <c r="R218" i="11"/>
  <c r="T218" i="11" s="1"/>
  <c r="O220" i="11"/>
  <c r="P224" i="11"/>
  <c r="Q224" i="11" s="1"/>
  <c r="W224" i="11" s="1"/>
  <c r="AB224" i="11" s="1"/>
  <c r="P225" i="11"/>
  <c r="M229" i="11"/>
  <c r="U229" i="11" s="1"/>
  <c r="P230" i="11"/>
  <c r="R231" i="11"/>
  <c r="T231" i="11" s="1"/>
  <c r="AL221" i="11"/>
  <c r="R236" i="11"/>
  <c r="T236" i="11" s="1"/>
  <c r="R238" i="11"/>
  <c r="T238" i="11" s="1"/>
  <c r="AG241" i="11"/>
  <c r="AH241" i="11" s="1"/>
  <c r="AI241" i="11" s="1"/>
  <c r="R243" i="11"/>
  <c r="AK245" i="11"/>
  <c r="G245" i="11"/>
  <c r="I245" i="11" s="1"/>
  <c r="M252" i="11"/>
  <c r="U252" i="11" s="1"/>
  <c r="M253" i="11"/>
  <c r="U253" i="11" s="1"/>
  <c r="O254" i="11"/>
  <c r="O255" i="11"/>
  <c r="O262" i="11"/>
  <c r="O264" i="11"/>
  <c r="R265" i="11"/>
  <c r="T265" i="11" s="1"/>
  <c r="P268" i="11"/>
  <c r="P271" i="11"/>
  <c r="N274" i="11"/>
  <c r="Z274" i="11" s="1"/>
  <c r="M275" i="11"/>
  <c r="U275" i="11" s="1"/>
  <c r="N276" i="11"/>
  <c r="Z276" i="11" s="1"/>
  <c r="M277" i="11"/>
  <c r="U277" i="11" s="1"/>
  <c r="N278" i="11"/>
  <c r="Z278" i="11" s="1"/>
  <c r="M279" i="11"/>
  <c r="U279" i="11" s="1"/>
  <c r="N280" i="11"/>
  <c r="Z280" i="11" s="1"/>
  <c r="M281" i="11"/>
  <c r="U281" i="11" s="1"/>
  <c r="N282" i="11"/>
  <c r="Z282" i="11" s="1"/>
  <c r="M283" i="11"/>
  <c r="U283" i="11" s="1"/>
  <c r="N286" i="11"/>
  <c r="Z286" i="11" s="1"/>
  <c r="AG287" i="11"/>
  <c r="AH287" i="11" s="1"/>
  <c r="AI287" i="11" s="1"/>
  <c r="AL287" i="11" s="1"/>
  <c r="O289" i="11"/>
  <c r="AG297" i="11"/>
  <c r="AH297" i="11" s="1"/>
  <c r="AI297" i="11" s="1"/>
  <c r="N299" i="11"/>
  <c r="R300" i="11"/>
  <c r="R301" i="11"/>
  <c r="N306" i="11"/>
  <c r="Z306" i="11" s="1"/>
  <c r="N307" i="11"/>
  <c r="Z307" i="11" s="1"/>
  <c r="R308" i="11"/>
  <c r="T308" i="11" s="1"/>
  <c r="R321" i="11"/>
  <c r="N326" i="11"/>
  <c r="O327" i="11"/>
  <c r="R328" i="11"/>
  <c r="T328" i="11" s="1"/>
  <c r="R329" i="11"/>
  <c r="T329" i="11" s="1"/>
  <c r="N336" i="11"/>
  <c r="Z336" i="11" s="1"/>
  <c r="N339" i="11"/>
  <c r="Z339" i="11" s="1"/>
  <c r="O342" i="11"/>
  <c r="P343" i="11"/>
  <c r="N346" i="11"/>
  <c r="Z346" i="11" s="1"/>
  <c r="R347" i="11"/>
  <c r="T347" i="11" s="1"/>
  <c r="M349" i="11"/>
  <c r="U349" i="11" s="1"/>
  <c r="N350" i="11"/>
  <c r="Z350" i="11" s="1"/>
  <c r="P351" i="11"/>
  <c r="P352" i="11"/>
  <c r="Q352" i="11" s="1"/>
  <c r="R353" i="11"/>
  <c r="T353" i="11" s="1"/>
  <c r="R354" i="11"/>
  <c r="T354" i="11" s="1"/>
  <c r="N358" i="11"/>
  <c r="Z358" i="11" s="1"/>
  <c r="O361" i="11"/>
  <c r="P362" i="11"/>
  <c r="O364" i="11"/>
  <c r="P365" i="11"/>
  <c r="P368" i="11"/>
  <c r="N371" i="11"/>
  <c r="Z371" i="11" s="1"/>
  <c r="M374" i="11"/>
  <c r="U374" i="11" s="1"/>
  <c r="N375" i="11"/>
  <c r="Z375" i="11" s="1"/>
  <c r="P376" i="11"/>
  <c r="P377" i="11"/>
  <c r="M382" i="11"/>
  <c r="U382" i="11" s="1"/>
  <c r="N383" i="11"/>
  <c r="Z383" i="11" s="1"/>
  <c r="P386" i="11"/>
  <c r="Q386" i="11" s="1"/>
  <c r="V386" i="11" s="1"/>
  <c r="Y386" i="11" s="1"/>
  <c r="O389" i="11"/>
  <c r="AG392" i="11"/>
  <c r="AH392" i="11" s="1"/>
  <c r="AI392" i="11" s="1"/>
  <c r="M399" i="11"/>
  <c r="U399" i="11" s="1"/>
  <c r="P400" i="11"/>
  <c r="R401" i="11"/>
  <c r="M404" i="11"/>
  <c r="U404" i="11" s="1"/>
  <c r="O405" i="11"/>
  <c r="N411" i="11"/>
  <c r="Z411" i="11" s="1"/>
  <c r="P418" i="11"/>
  <c r="O420" i="11"/>
  <c r="P423" i="11"/>
  <c r="N428" i="11"/>
  <c r="Z428" i="11" s="1"/>
  <c r="P431" i="11"/>
  <c r="N438" i="11"/>
  <c r="Z438" i="11" s="1"/>
  <c r="P443" i="11"/>
  <c r="O445" i="11"/>
  <c r="P448" i="11"/>
  <c r="O451" i="11"/>
  <c r="N454" i="11"/>
  <c r="Z454" i="11" s="1"/>
  <c r="R455" i="11"/>
  <c r="T455" i="11" s="1"/>
  <c r="M461" i="11"/>
  <c r="U461" i="11" s="1"/>
  <c r="R462" i="11"/>
  <c r="T462" i="11" s="1"/>
  <c r="N464" i="11"/>
  <c r="Z464" i="11" s="1"/>
  <c r="R467" i="11"/>
  <c r="T467" i="11" s="1"/>
  <c r="R470" i="11"/>
  <c r="T470" i="11" s="1"/>
  <c r="N472" i="11"/>
  <c r="Z472" i="11" s="1"/>
  <c r="P476" i="11"/>
  <c r="P481" i="11"/>
  <c r="O486" i="11"/>
  <c r="P491" i="11"/>
  <c r="O493" i="11"/>
  <c r="P496" i="11"/>
  <c r="N498" i="11"/>
  <c r="Z498" i="11" s="1"/>
  <c r="R499" i="11"/>
  <c r="R500" i="11"/>
  <c r="T500" i="11" s="1"/>
  <c r="O505" i="11"/>
  <c r="O506" i="11"/>
  <c r="R507" i="11"/>
  <c r="R508" i="11"/>
  <c r="T508" i="11" s="1"/>
  <c r="O515" i="11"/>
  <c r="P521" i="11"/>
  <c r="M527" i="11"/>
  <c r="U527" i="11" s="1"/>
  <c r="M531" i="11"/>
  <c r="U531" i="11" s="1"/>
  <c r="AK540" i="11"/>
  <c r="G540" i="11"/>
  <c r="I540" i="11" s="1"/>
  <c r="N546" i="11"/>
  <c r="Z546" i="11" s="1"/>
  <c r="O548" i="11"/>
  <c r="R549" i="11"/>
  <c r="T549" i="11" s="1"/>
  <c r="M552" i="11"/>
  <c r="U552" i="11" s="1"/>
  <c r="R553" i="11"/>
  <c r="T553" i="11" s="1"/>
  <c r="O555" i="11"/>
  <c r="O562" i="11"/>
  <c r="N564" i="11"/>
  <c r="P569" i="11"/>
  <c r="O574" i="11"/>
  <c r="R575" i="11"/>
  <c r="T575" i="11" s="1"/>
  <c r="N577" i="11"/>
  <c r="Z577" i="11" s="1"/>
  <c r="AG579" i="11"/>
  <c r="AH579" i="11" s="1"/>
  <c r="AI579" i="11" s="1"/>
  <c r="G579" i="11"/>
  <c r="I579" i="11" s="1"/>
  <c r="P592" i="11"/>
  <c r="P594" i="11"/>
  <c r="N598" i="11"/>
  <c r="Z598" i="11" s="1"/>
  <c r="M601" i="11"/>
  <c r="U601" i="11" s="1"/>
  <c r="O602" i="11"/>
  <c r="M605" i="11"/>
  <c r="U605" i="11" s="1"/>
  <c r="O606" i="11"/>
  <c r="M611" i="11"/>
  <c r="U611" i="11" s="1"/>
  <c r="AG614" i="11"/>
  <c r="AH614" i="11" s="1"/>
  <c r="AI614" i="11" s="1"/>
  <c r="AG618" i="11"/>
  <c r="AH618" i="11" s="1"/>
  <c r="AI618" i="11" s="1"/>
  <c r="R624" i="11"/>
  <c r="M629" i="11"/>
  <c r="U629" i="11" s="1"/>
  <c r="O636" i="11"/>
  <c r="AG638" i="11"/>
  <c r="AH638" i="11" s="1"/>
  <c r="AI638" i="11" s="1"/>
  <c r="G638" i="11"/>
  <c r="I638" i="11" s="1"/>
  <c r="P641" i="11"/>
  <c r="P643" i="11"/>
  <c r="N647" i="11"/>
  <c r="Z647" i="11" s="1"/>
  <c r="R650" i="11"/>
  <c r="T650" i="11" s="1"/>
  <c r="N652" i="11"/>
  <c r="Z652" i="11" s="1"/>
  <c r="R655" i="11"/>
  <c r="R658" i="11"/>
  <c r="T658" i="11" s="1"/>
  <c r="R667" i="11"/>
  <c r="T667" i="11" s="1"/>
  <c r="R672" i="11"/>
  <c r="T672" i="11" s="1"/>
  <c r="N674" i="11"/>
  <c r="Z674" i="11" s="1"/>
  <c r="R677" i="11"/>
  <c r="T677" i="11" s="1"/>
  <c r="AG681" i="11"/>
  <c r="AH681" i="11" s="1"/>
  <c r="AI681" i="11" s="1"/>
  <c r="G681" i="11"/>
  <c r="I681" i="11" s="1"/>
  <c r="R682" i="11"/>
  <c r="R689" i="11"/>
  <c r="T689" i="11" s="1"/>
  <c r="N691" i="11"/>
  <c r="Z691" i="11" s="1"/>
  <c r="P695" i="11"/>
  <c r="P697" i="11"/>
  <c r="N708" i="11"/>
  <c r="Z708" i="11" s="1"/>
  <c r="N712" i="11"/>
  <c r="Z712" i="11" s="1"/>
  <c r="O714" i="11"/>
  <c r="O721" i="11"/>
  <c r="O723" i="11"/>
  <c r="P727" i="11"/>
  <c r="P731" i="11"/>
  <c r="R737" i="11"/>
  <c r="T737" i="11" s="1"/>
  <c r="R739" i="11"/>
  <c r="T739" i="11" s="1"/>
  <c r="R743" i="11"/>
  <c r="T743" i="11" s="1"/>
  <c r="N745" i="11"/>
  <c r="Z745" i="11" s="1"/>
  <c r="N747" i="11"/>
  <c r="Z747" i="11" s="1"/>
  <c r="N754" i="11"/>
  <c r="Z754" i="11" s="1"/>
  <c r="R756" i="11"/>
  <c r="T756" i="11" s="1"/>
  <c r="AK763" i="11"/>
  <c r="G763" i="11"/>
  <c r="I763" i="11" s="1"/>
  <c r="R768" i="11"/>
  <c r="P773" i="11"/>
  <c r="P782" i="11"/>
  <c r="R786" i="11"/>
  <c r="T786" i="11" s="1"/>
  <c r="N793" i="11"/>
  <c r="Z793" i="11" s="1"/>
  <c r="N795" i="11"/>
  <c r="Z795" i="11" s="1"/>
  <c r="N799" i="11"/>
  <c r="Z799" i="11" s="1"/>
  <c r="M801" i="11"/>
  <c r="U801" i="11" s="1"/>
  <c r="R805" i="11"/>
  <c r="T805" i="11" s="1"/>
  <c r="P816" i="11"/>
  <c r="R818" i="11"/>
  <c r="T818" i="11" s="1"/>
  <c r="M831" i="11"/>
  <c r="U831" i="11" s="1"/>
  <c r="R868" i="11"/>
  <c r="T868" i="11" s="1"/>
  <c r="P870" i="11"/>
  <c r="P876" i="11"/>
  <c r="O880" i="11"/>
  <c r="R898" i="11"/>
  <c r="AG905" i="11"/>
  <c r="AH905" i="11" s="1"/>
  <c r="AI905" i="11" s="1"/>
  <c r="G905" i="11"/>
  <c r="I905" i="11" s="1"/>
  <c r="N930" i="11"/>
  <c r="Z930" i="11" s="1"/>
  <c r="AK932" i="11"/>
  <c r="AL932" i="11" s="1"/>
  <c r="O941" i="11"/>
  <c r="N965" i="11"/>
  <c r="Z965" i="11" s="1"/>
  <c r="O981" i="11"/>
  <c r="R990" i="11"/>
  <c r="T990" i="11" s="1"/>
  <c r="O1004" i="11"/>
  <c r="AG273" i="15"/>
  <c r="AH273" i="15" s="1"/>
  <c r="AI273" i="15" s="1"/>
  <c r="AK273" i="15"/>
  <c r="G273" i="15"/>
  <c r="I273" i="15" s="1"/>
  <c r="AG348" i="15"/>
  <c r="AH348" i="15" s="1"/>
  <c r="AI348" i="15" s="1"/>
  <c r="G348" i="15"/>
  <c r="I348" i="15" s="1"/>
  <c r="AL348" i="15" s="1"/>
  <c r="AK348" i="15"/>
  <c r="AG367" i="15"/>
  <c r="AH367" i="15" s="1"/>
  <c r="AI367" i="15" s="1"/>
  <c r="AK367" i="15"/>
  <c r="AG390" i="15"/>
  <c r="AH390" i="15" s="1"/>
  <c r="AI390" i="15" s="1"/>
  <c r="G390" i="15"/>
  <c r="I390" i="15" s="1"/>
  <c r="AK390" i="15"/>
  <c r="AK554" i="15"/>
  <c r="AG554" i="15"/>
  <c r="AH554" i="15" s="1"/>
  <c r="AI554" i="15" s="1"/>
  <c r="AK648" i="15"/>
  <c r="G648" i="15"/>
  <c r="I648" i="15" s="1"/>
  <c r="AG673" i="15"/>
  <c r="AH673" i="15" s="1"/>
  <c r="AI673" i="15" s="1"/>
  <c r="G673" i="15"/>
  <c r="I673" i="15" s="1"/>
  <c r="AL673" i="15" s="1"/>
  <c r="AK673" i="15"/>
  <c r="AG789" i="15"/>
  <c r="AH789" i="15" s="1"/>
  <c r="AI789" i="15" s="1"/>
  <c r="AL789" i="15" s="1"/>
  <c r="G789" i="15"/>
  <c r="I789" i="15" s="1"/>
  <c r="AK789" i="15"/>
  <c r="AK799" i="15"/>
  <c r="G799" i="15"/>
  <c r="I799" i="15" s="1"/>
  <c r="AG799" i="15"/>
  <c r="AH799" i="15" s="1"/>
  <c r="AI799" i="15" s="1"/>
  <c r="M78" i="12"/>
  <c r="AF78" i="12" s="1"/>
  <c r="M82" i="12"/>
  <c r="AF82" i="12" s="1"/>
  <c r="AG114" i="12"/>
  <c r="AI114" i="12" s="1"/>
  <c r="T153" i="12"/>
  <c r="V153" i="12" s="1"/>
  <c r="O239" i="12"/>
  <c r="T257" i="12"/>
  <c r="V257" i="12" s="1"/>
  <c r="O260" i="12"/>
  <c r="Q290" i="12"/>
  <c r="AG302" i="12"/>
  <c r="M365" i="12"/>
  <c r="AF365" i="12" s="1"/>
  <c r="O442" i="12"/>
  <c r="AG455" i="12"/>
  <c r="AG463" i="12"/>
  <c r="M521" i="12"/>
  <c r="AF521" i="12" s="1"/>
  <c r="AG531" i="12"/>
  <c r="AG539" i="12"/>
  <c r="M601" i="12"/>
  <c r="AF601" i="12" s="1"/>
  <c r="N782" i="12"/>
  <c r="W782" i="12" s="1"/>
  <c r="AG846" i="12"/>
  <c r="AG854" i="12"/>
  <c r="T967" i="12"/>
  <c r="V967" i="12" s="1"/>
  <c r="Q991" i="12"/>
  <c r="M241" i="14"/>
  <c r="AG729" i="11"/>
  <c r="AH729" i="11" s="1"/>
  <c r="AI729" i="11" s="1"/>
  <c r="G729" i="11"/>
  <c r="I729" i="11" s="1"/>
  <c r="AG733" i="11"/>
  <c r="AH733" i="11" s="1"/>
  <c r="AI733" i="11" s="1"/>
  <c r="G733" i="11"/>
  <c r="I733" i="11" s="1"/>
  <c r="O823" i="11"/>
  <c r="AK842" i="11"/>
  <c r="G842" i="11"/>
  <c r="I842" i="11" s="1"/>
  <c r="AK896" i="11"/>
  <c r="G896" i="11"/>
  <c r="I896" i="11" s="1"/>
  <c r="AL896" i="11" s="1"/>
  <c r="AK913" i="11"/>
  <c r="G913" i="11"/>
  <c r="I913" i="11" s="1"/>
  <c r="AG913" i="11"/>
  <c r="AH913" i="11" s="1"/>
  <c r="AI913" i="11" s="1"/>
  <c r="AL913" i="11" s="1"/>
  <c r="AG924" i="11"/>
  <c r="AH924" i="11" s="1"/>
  <c r="AI924" i="11" s="1"/>
  <c r="AK924" i="11"/>
  <c r="G924" i="11"/>
  <c r="I924" i="11" s="1"/>
  <c r="O945" i="11"/>
  <c r="AG983" i="11"/>
  <c r="AH983" i="11" s="1"/>
  <c r="AI983" i="11" s="1"/>
  <c r="G983" i="11"/>
  <c r="I983" i="11" s="1"/>
  <c r="AK983" i="11"/>
  <c r="O987" i="11"/>
  <c r="AG49" i="15"/>
  <c r="AH49" i="15" s="1"/>
  <c r="AI49" i="15" s="1"/>
  <c r="G49" i="15"/>
  <c r="I49" i="15" s="1"/>
  <c r="AG57" i="15"/>
  <c r="AH57" i="15" s="1"/>
  <c r="AI57" i="15" s="1"/>
  <c r="G57" i="15"/>
  <c r="I57" i="15" s="1"/>
  <c r="AG78" i="15"/>
  <c r="AH78" i="15" s="1"/>
  <c r="AI78" i="15" s="1"/>
  <c r="G78" i="15"/>
  <c r="I78" i="15" s="1"/>
  <c r="AG224" i="15"/>
  <c r="AH224" i="15" s="1"/>
  <c r="AI224" i="15" s="1"/>
  <c r="G224" i="15"/>
  <c r="I224" i="15" s="1"/>
  <c r="AG294" i="15"/>
  <c r="AH294" i="15" s="1"/>
  <c r="AI294" i="15" s="1"/>
  <c r="G294" i="15"/>
  <c r="I294" i="15" s="1"/>
  <c r="AK294" i="15"/>
  <c r="AG373" i="15"/>
  <c r="AH373" i="15" s="1"/>
  <c r="AI373" i="15" s="1"/>
  <c r="AK373" i="15"/>
  <c r="G373" i="15"/>
  <c r="I373" i="15" s="1"/>
  <c r="AK508" i="15"/>
  <c r="AG508" i="15"/>
  <c r="AH508" i="15" s="1"/>
  <c r="AI508" i="15" s="1"/>
  <c r="AL508" i="15" s="1"/>
  <c r="AK556" i="15"/>
  <c r="AG556" i="15"/>
  <c r="AH556" i="15" s="1"/>
  <c r="AI556" i="15" s="1"/>
  <c r="AL556" i="15" s="1"/>
  <c r="AG570" i="15"/>
  <c r="AH570" i="15" s="1"/>
  <c r="AI570" i="15" s="1"/>
  <c r="AK570" i="15"/>
  <c r="G570" i="15"/>
  <c r="I570" i="15" s="1"/>
  <c r="AK776" i="15"/>
  <c r="AG776" i="15"/>
  <c r="AH776" i="15" s="1"/>
  <c r="AI776" i="15" s="1"/>
  <c r="G776" i="15"/>
  <c r="I776" i="15" s="1"/>
  <c r="AK805" i="15"/>
  <c r="G805" i="15"/>
  <c r="I805" i="15" s="1"/>
  <c r="AL805" i="15" s="1"/>
  <c r="AK926" i="15"/>
  <c r="AG926" i="15"/>
  <c r="AH926" i="15" s="1"/>
  <c r="AI926" i="15" s="1"/>
  <c r="AG536" i="12"/>
  <c r="AG667" i="12"/>
  <c r="AG694" i="12"/>
  <c r="AG794" i="12"/>
  <c r="AG802" i="12"/>
  <c r="R938" i="11"/>
  <c r="O964" i="11"/>
  <c r="AG233" i="15"/>
  <c r="AH233" i="15" s="1"/>
  <c r="AI233" i="15" s="1"/>
  <c r="G233" i="15"/>
  <c r="I233" i="15" s="1"/>
  <c r="AG257" i="15"/>
  <c r="AH257" i="15" s="1"/>
  <c r="AI257" i="15" s="1"/>
  <c r="G257" i="15"/>
  <c r="I257" i="15" s="1"/>
  <c r="AG298" i="15"/>
  <c r="AH298" i="15" s="1"/>
  <c r="AI298" i="15" s="1"/>
  <c r="G298" i="15"/>
  <c r="I298" i="15" s="1"/>
  <c r="AG344" i="15"/>
  <c r="AH344" i="15" s="1"/>
  <c r="AI344" i="15" s="1"/>
  <c r="G344" i="15"/>
  <c r="I344" i="15" s="1"/>
  <c r="AK344" i="15"/>
  <c r="AG365" i="15"/>
  <c r="AH365" i="15" s="1"/>
  <c r="AI365" i="15" s="1"/>
  <c r="AK365" i="15"/>
  <c r="G365" i="15"/>
  <c r="I365" i="15" s="1"/>
  <c r="AK487" i="15"/>
  <c r="G487" i="15"/>
  <c r="I487" i="15" s="1"/>
  <c r="AL516" i="15"/>
  <c r="AK524" i="15"/>
  <c r="AG524" i="15"/>
  <c r="AH524" i="15" s="1"/>
  <c r="AI524" i="15" s="1"/>
  <c r="AL524" i="15" s="1"/>
  <c r="AK644" i="15"/>
  <c r="G644" i="15"/>
  <c r="I644" i="15" s="1"/>
  <c r="AG721" i="15"/>
  <c r="AH721" i="15" s="1"/>
  <c r="AI721" i="15" s="1"/>
  <c r="AL721" i="15" s="1"/>
  <c r="G721" i="15"/>
  <c r="I721" i="15" s="1"/>
  <c r="AK721" i="15"/>
  <c r="AG762" i="15"/>
  <c r="AH762" i="15" s="1"/>
  <c r="AI762" i="15" s="1"/>
  <c r="G762" i="15"/>
  <c r="I762" i="15" s="1"/>
  <c r="AL762" i="15" s="1"/>
  <c r="AK762" i="15"/>
  <c r="AL925" i="15"/>
  <c r="AK932" i="15"/>
  <c r="AG932" i="15"/>
  <c r="AH932" i="15" s="1"/>
  <c r="AI932" i="15" s="1"/>
  <c r="G932" i="15"/>
  <c r="I932" i="15" s="1"/>
  <c r="AV218" i="12"/>
  <c r="AW218" i="12" s="1"/>
  <c r="AX218" i="12" s="1"/>
  <c r="AT218" i="12"/>
  <c r="AG642" i="12"/>
  <c r="AG1029" i="12"/>
  <c r="AG115" i="15"/>
  <c r="AH115" i="15" s="1"/>
  <c r="AI115" i="15" s="1"/>
  <c r="G115" i="15"/>
  <c r="I115" i="15" s="1"/>
  <c r="AG175" i="15"/>
  <c r="AH175" i="15" s="1"/>
  <c r="AI175" i="15" s="1"/>
  <c r="G175" i="15"/>
  <c r="I175" i="15" s="1"/>
  <c r="AG193" i="15"/>
  <c r="AH193" i="15" s="1"/>
  <c r="AI193" i="15" s="1"/>
  <c r="G193" i="15"/>
  <c r="I193" i="15" s="1"/>
  <c r="G254" i="15"/>
  <c r="I254" i="15" s="1"/>
  <c r="AG254" i="15"/>
  <c r="AH254" i="15" s="1"/>
  <c r="AI254" i="15" s="1"/>
  <c r="AG265" i="15"/>
  <c r="AH265" i="15" s="1"/>
  <c r="AI265" i="15" s="1"/>
  <c r="AK265" i="15"/>
  <c r="G265" i="15"/>
  <c r="I265" i="15" s="1"/>
  <c r="AL265" i="15" s="1"/>
  <c r="AG442" i="15"/>
  <c r="AH442" i="15" s="1"/>
  <c r="AI442" i="15" s="1"/>
  <c r="G442" i="15"/>
  <c r="I442" i="15" s="1"/>
  <c r="AG514" i="15"/>
  <c r="AH514" i="15" s="1"/>
  <c r="AI514" i="15" s="1"/>
  <c r="AK514" i="15"/>
  <c r="G514" i="15"/>
  <c r="I514" i="15" s="1"/>
  <c r="AG562" i="15"/>
  <c r="AH562" i="15" s="1"/>
  <c r="AI562" i="15" s="1"/>
  <c r="AK562" i="15"/>
  <c r="G562" i="15"/>
  <c r="I562" i="15" s="1"/>
  <c r="AL562" i="15" s="1"/>
  <c r="AK600" i="15"/>
  <c r="G600" i="15"/>
  <c r="I600" i="15" s="1"/>
  <c r="AK757" i="15"/>
  <c r="AG757" i="15"/>
  <c r="AH757" i="15" s="1"/>
  <c r="AI757" i="15" s="1"/>
  <c r="G757" i="15"/>
  <c r="I757" i="15" s="1"/>
  <c r="AK801" i="15"/>
  <c r="G801" i="15"/>
  <c r="I801" i="15" s="1"/>
  <c r="AL801" i="15" s="1"/>
  <c r="AK804" i="15"/>
  <c r="AG804" i="15"/>
  <c r="AH804" i="15" s="1"/>
  <c r="AI804" i="15" s="1"/>
  <c r="G804" i="15"/>
  <c r="I804" i="15" s="1"/>
  <c r="AK842" i="15"/>
  <c r="G842" i="15"/>
  <c r="I842" i="15" s="1"/>
  <c r="AG245" i="12"/>
  <c r="AG253" i="12"/>
  <c r="AG401" i="12"/>
  <c r="AG409" i="12"/>
  <c r="AG899" i="12"/>
  <c r="O968" i="11"/>
  <c r="AK987" i="11"/>
  <c r="G987" i="11"/>
  <c r="I987" i="11" s="1"/>
  <c r="AL987" i="11" s="1"/>
  <c r="AG987" i="11"/>
  <c r="AH987" i="11" s="1"/>
  <c r="AI987" i="11" s="1"/>
  <c r="O989" i="11"/>
  <c r="O997" i="11"/>
  <c r="AG104" i="15"/>
  <c r="AH104" i="15" s="1"/>
  <c r="AI104" i="15" s="1"/>
  <c r="G104" i="15"/>
  <c r="I104" i="15" s="1"/>
  <c r="AG119" i="15"/>
  <c r="AH119" i="15" s="1"/>
  <c r="AI119" i="15" s="1"/>
  <c r="G119" i="15"/>
  <c r="I119" i="15" s="1"/>
  <c r="AG197" i="15"/>
  <c r="AH197" i="15" s="1"/>
  <c r="AI197" i="15" s="1"/>
  <c r="G197" i="15"/>
  <c r="I197" i="15" s="1"/>
  <c r="G227" i="15"/>
  <c r="I227" i="15" s="1"/>
  <c r="AG227" i="15"/>
  <c r="AH227" i="15" s="1"/>
  <c r="AI227" i="15" s="1"/>
  <c r="AG251" i="15"/>
  <c r="AH251" i="15" s="1"/>
  <c r="AI251" i="15" s="1"/>
  <c r="G251" i="15"/>
  <c r="I251" i="15" s="1"/>
  <c r="AG342" i="15"/>
  <c r="AH342" i="15" s="1"/>
  <c r="AI342" i="15" s="1"/>
  <c r="AL342" i="15" s="1"/>
  <c r="G342" i="15"/>
  <c r="I342" i="15" s="1"/>
  <c r="AK342" i="15"/>
  <c r="AG394" i="15"/>
  <c r="AH394" i="15" s="1"/>
  <c r="AI394" i="15" s="1"/>
  <c r="G394" i="15"/>
  <c r="I394" i="15" s="1"/>
  <c r="AK394" i="15"/>
  <c r="AL394" i="15" s="1"/>
  <c r="G399" i="15"/>
  <c r="I399" i="15" s="1"/>
  <c r="G402" i="15"/>
  <c r="I402" i="15" s="1"/>
  <c r="G405" i="15"/>
  <c r="I405" i="15" s="1"/>
  <c r="G408" i="15"/>
  <c r="I408" i="15" s="1"/>
  <c r="AG432" i="15"/>
  <c r="AH432" i="15" s="1"/>
  <c r="AI432" i="15" s="1"/>
  <c r="G432" i="15"/>
  <c r="I432" i="15" s="1"/>
  <c r="AG522" i="15"/>
  <c r="AH522" i="15" s="1"/>
  <c r="AI522" i="15" s="1"/>
  <c r="AK522" i="15"/>
  <c r="G522" i="15"/>
  <c r="I522" i="15" s="1"/>
  <c r="AL522" i="15" s="1"/>
  <c r="AK588" i="15"/>
  <c r="G588" i="15"/>
  <c r="I588" i="15" s="1"/>
  <c r="AG719" i="15"/>
  <c r="AH719" i="15" s="1"/>
  <c r="AI719" i="15" s="1"/>
  <c r="G719" i="15"/>
  <c r="I719" i="15" s="1"/>
  <c r="AK719" i="15"/>
  <c r="AK783" i="15"/>
  <c r="G783" i="15"/>
  <c r="I783" i="15" s="1"/>
  <c r="AG783" i="15"/>
  <c r="AH783" i="15" s="1"/>
  <c r="AI783" i="15" s="1"/>
  <c r="AK928" i="15"/>
  <c r="AG928" i="15"/>
  <c r="AH928" i="15" s="1"/>
  <c r="AI928" i="15" s="1"/>
  <c r="AG480" i="12"/>
  <c r="AG488" i="12"/>
  <c r="AG715" i="12"/>
  <c r="AG723" i="12"/>
  <c r="AG765" i="12"/>
  <c r="AG773" i="12"/>
  <c r="AG301" i="14"/>
  <c r="AG309" i="14"/>
  <c r="O192" i="11"/>
  <c r="R193" i="11"/>
  <c r="O218" i="11"/>
  <c r="R240" i="11"/>
  <c r="R248" i="11"/>
  <c r="T248" i="11" s="1"/>
  <c r="R293" i="11"/>
  <c r="R314" i="11"/>
  <c r="R316" i="11"/>
  <c r="R318" i="11"/>
  <c r="R320" i="11"/>
  <c r="O337" i="11"/>
  <c r="O339" i="11"/>
  <c r="O343" i="11"/>
  <c r="O347" i="11"/>
  <c r="O362" i="11"/>
  <c r="R395" i="11"/>
  <c r="O465" i="11"/>
  <c r="O469" i="11"/>
  <c r="O473" i="11"/>
  <c r="O512" i="11"/>
  <c r="O517" i="11"/>
  <c r="O521" i="11"/>
  <c r="R563" i="11"/>
  <c r="AG615" i="11"/>
  <c r="AH615" i="11" s="1"/>
  <c r="AI615" i="11" s="1"/>
  <c r="R617" i="11"/>
  <c r="AG623" i="11"/>
  <c r="AH623" i="11" s="1"/>
  <c r="AI623" i="11" s="1"/>
  <c r="O637" i="11"/>
  <c r="O667" i="11"/>
  <c r="O671" i="11"/>
  <c r="O695" i="11"/>
  <c r="O739" i="11"/>
  <c r="R767" i="11"/>
  <c r="AK770" i="11"/>
  <c r="G770" i="11"/>
  <c r="I770" i="11" s="1"/>
  <c r="O815" i="11"/>
  <c r="AG827" i="11"/>
  <c r="AH827" i="11" s="1"/>
  <c r="AI827" i="11" s="1"/>
  <c r="G827" i="11"/>
  <c r="I827" i="11" s="1"/>
  <c r="AG831" i="11"/>
  <c r="AH831" i="11" s="1"/>
  <c r="AI831" i="11" s="1"/>
  <c r="G831" i="11"/>
  <c r="I831" i="11" s="1"/>
  <c r="AK862" i="11"/>
  <c r="AG862" i="11"/>
  <c r="AH862" i="11" s="1"/>
  <c r="AI862" i="11" s="1"/>
  <c r="R892" i="11"/>
  <c r="R894" i="11"/>
  <c r="R896" i="11"/>
  <c r="AK916" i="11"/>
  <c r="AL916" i="11" s="1"/>
  <c r="G916" i="11"/>
  <c r="I916" i="11" s="1"/>
  <c r="AG52" i="15"/>
  <c r="AH52" i="15" s="1"/>
  <c r="AI52" i="15" s="1"/>
  <c r="G52" i="15"/>
  <c r="I52" i="15" s="1"/>
  <c r="AG66" i="15"/>
  <c r="AH66" i="15" s="1"/>
  <c r="AI66" i="15" s="1"/>
  <c r="G66" i="15"/>
  <c r="I66" i="15" s="1"/>
  <c r="AG211" i="15"/>
  <c r="AH211" i="15" s="1"/>
  <c r="AI211" i="15" s="1"/>
  <c r="G211" i="15"/>
  <c r="I211" i="15" s="1"/>
  <c r="AG226" i="15"/>
  <c r="AH226" i="15" s="1"/>
  <c r="AI226" i="15" s="1"/>
  <c r="G226" i="15"/>
  <c r="I226" i="15" s="1"/>
  <c r="AG253" i="15"/>
  <c r="AH253" i="15" s="1"/>
  <c r="AI253" i="15" s="1"/>
  <c r="G253" i="15"/>
  <c r="I253" i="15" s="1"/>
  <c r="AG271" i="15"/>
  <c r="AH271" i="15" s="1"/>
  <c r="AI271" i="15" s="1"/>
  <c r="AK271" i="15"/>
  <c r="AG296" i="15"/>
  <c r="AH296" i="15" s="1"/>
  <c r="AI296" i="15" s="1"/>
  <c r="G296" i="15"/>
  <c r="I296" i="15" s="1"/>
  <c r="AG346" i="15"/>
  <c r="AH346" i="15" s="1"/>
  <c r="AI346" i="15" s="1"/>
  <c r="AL346" i="15" s="1"/>
  <c r="G346" i="15"/>
  <c r="I346" i="15" s="1"/>
  <c r="AG371" i="15"/>
  <c r="AH371" i="15" s="1"/>
  <c r="AI371" i="15" s="1"/>
  <c r="AK371" i="15"/>
  <c r="AK396" i="15"/>
  <c r="G396" i="15"/>
  <c r="I396" i="15" s="1"/>
  <c r="AG448" i="15"/>
  <c r="AH448" i="15" s="1"/>
  <c r="AI448" i="15" s="1"/>
  <c r="G448" i="15"/>
  <c r="I448" i="15" s="1"/>
  <c r="AL503" i="15"/>
  <c r="AG512" i="15"/>
  <c r="AH512" i="15" s="1"/>
  <c r="AI512" i="15" s="1"/>
  <c r="AL512" i="15" s="1"/>
  <c r="AK512" i="15"/>
  <c r="AK528" i="15"/>
  <c r="AG528" i="15"/>
  <c r="AH528" i="15" s="1"/>
  <c r="AI528" i="15" s="1"/>
  <c r="AL528" i="15" s="1"/>
  <c r="AL551" i="15"/>
  <c r="AK558" i="15"/>
  <c r="AL558" i="15" s="1"/>
  <c r="AG558" i="15"/>
  <c r="AH558" i="15" s="1"/>
  <c r="AI558" i="15" s="1"/>
  <c r="AK651" i="15"/>
  <c r="G651" i="15"/>
  <c r="I651" i="15" s="1"/>
  <c r="AG670" i="15"/>
  <c r="AH670" i="15" s="1"/>
  <c r="AI670" i="15" s="1"/>
  <c r="G670" i="15"/>
  <c r="I670" i="15" s="1"/>
  <c r="AG723" i="15"/>
  <c r="AH723" i="15" s="1"/>
  <c r="AI723" i="15" s="1"/>
  <c r="G723" i="15"/>
  <c r="I723" i="15" s="1"/>
  <c r="AK808" i="15"/>
  <c r="AG808" i="15"/>
  <c r="AH808" i="15" s="1"/>
  <c r="AI808" i="15" s="1"/>
  <c r="G808" i="15"/>
  <c r="I808" i="15" s="1"/>
  <c r="AL808" i="15" s="1"/>
  <c r="AG870" i="15"/>
  <c r="AH870" i="15" s="1"/>
  <c r="AI870" i="15" s="1"/>
  <c r="G870" i="15"/>
  <c r="I870" i="15" s="1"/>
  <c r="AG63" i="12"/>
  <c r="AG65" i="12"/>
  <c r="AG67" i="12"/>
  <c r="AG69" i="12"/>
  <c r="AG71" i="12"/>
  <c r="AG73" i="12"/>
  <c r="AG116" i="12"/>
  <c r="AG118" i="12"/>
  <c r="AG120" i="12"/>
  <c r="AG122" i="12"/>
  <c r="AG124" i="12"/>
  <c r="AG126" i="12"/>
  <c r="AG167" i="12"/>
  <c r="AG169" i="12"/>
  <c r="AG171" i="12"/>
  <c r="AG173" i="12"/>
  <c r="AG175" i="12"/>
  <c r="AG177" i="12"/>
  <c r="AG247" i="12"/>
  <c r="AG255" i="12"/>
  <c r="AG559" i="12"/>
  <c r="AG567" i="12"/>
  <c r="AG142" i="14"/>
  <c r="AG144" i="14"/>
  <c r="AG146" i="14"/>
  <c r="AG148" i="14"/>
  <c r="AG150" i="14"/>
  <c r="AG152" i="14"/>
  <c r="R613" i="11"/>
  <c r="R621" i="11"/>
  <c r="S621" i="11" s="1"/>
  <c r="AA621" i="11" s="1"/>
  <c r="O665" i="11"/>
  <c r="O669" i="11"/>
  <c r="O673" i="11"/>
  <c r="O696" i="11"/>
  <c r="AG706" i="11"/>
  <c r="AH706" i="11" s="1"/>
  <c r="AI706" i="11" s="1"/>
  <c r="G706" i="11"/>
  <c r="I706" i="11" s="1"/>
  <c r="O718" i="11"/>
  <c r="R738" i="11"/>
  <c r="S738" i="11" s="1"/>
  <c r="AA738" i="11" s="1"/>
  <c r="AG752" i="11"/>
  <c r="AH752" i="11" s="1"/>
  <c r="AI752" i="11" s="1"/>
  <c r="G752" i="11"/>
  <c r="I752" i="11" s="1"/>
  <c r="R763" i="11"/>
  <c r="AK766" i="11"/>
  <c r="G766" i="11"/>
  <c r="I766" i="11" s="1"/>
  <c r="AG825" i="11"/>
  <c r="AH825" i="11" s="1"/>
  <c r="AI825" i="11" s="1"/>
  <c r="G825" i="11"/>
  <c r="I825" i="11" s="1"/>
  <c r="AG829" i="11"/>
  <c r="AH829" i="11" s="1"/>
  <c r="AI829" i="11" s="1"/>
  <c r="G829" i="11"/>
  <c r="I829" i="11" s="1"/>
  <c r="AG833" i="11"/>
  <c r="AH833" i="11" s="1"/>
  <c r="AI833" i="11" s="1"/>
  <c r="G833" i="11"/>
  <c r="I833" i="11" s="1"/>
  <c r="AG863" i="11"/>
  <c r="AH863" i="11" s="1"/>
  <c r="AI863" i="11" s="1"/>
  <c r="G863" i="11"/>
  <c r="I863" i="11" s="1"/>
  <c r="AG877" i="11"/>
  <c r="AH877" i="11" s="1"/>
  <c r="AI877" i="11" s="1"/>
  <c r="G877" i="11"/>
  <c r="I877" i="11" s="1"/>
  <c r="AG903" i="11"/>
  <c r="AH903" i="11" s="1"/>
  <c r="AI903" i="11" s="1"/>
  <c r="G903" i="11"/>
  <c r="I903" i="11" s="1"/>
  <c r="AK920" i="11"/>
  <c r="G920" i="11"/>
  <c r="I920" i="11" s="1"/>
  <c r="Y23" i="15"/>
  <c r="Z23" i="15" s="1"/>
  <c r="AA23" i="15" s="1"/>
  <c r="G23" i="15"/>
  <c r="I23" i="15" s="1"/>
  <c r="AG56" i="15"/>
  <c r="AH56" i="15" s="1"/>
  <c r="AI56" i="15" s="1"/>
  <c r="G56" i="15"/>
  <c r="I56" i="15" s="1"/>
  <c r="AG77" i="15"/>
  <c r="AH77" i="15" s="1"/>
  <c r="AI77" i="15" s="1"/>
  <c r="G77" i="15"/>
  <c r="I77" i="15" s="1"/>
  <c r="AG174" i="15"/>
  <c r="AH174" i="15" s="1"/>
  <c r="AI174" i="15" s="1"/>
  <c r="G174" i="15"/>
  <c r="I174" i="15" s="1"/>
  <c r="AG222" i="15"/>
  <c r="AH222" i="15" s="1"/>
  <c r="AI222" i="15" s="1"/>
  <c r="G222" i="15"/>
  <c r="I222" i="15" s="1"/>
  <c r="AL222" i="15" s="1"/>
  <c r="AK241" i="15"/>
  <c r="G241" i="15"/>
  <c r="I241" i="15" s="1"/>
  <c r="AG258" i="15"/>
  <c r="AH258" i="15" s="1"/>
  <c r="AI258" i="15" s="1"/>
  <c r="G258" i="15"/>
  <c r="I258" i="15" s="1"/>
  <c r="AG288" i="15"/>
  <c r="AH288" i="15" s="1"/>
  <c r="AI288" i="15" s="1"/>
  <c r="G288" i="15"/>
  <c r="I288" i="15" s="1"/>
  <c r="AG338" i="15"/>
  <c r="AH338" i="15" s="1"/>
  <c r="AI338" i="15" s="1"/>
  <c r="G338" i="15"/>
  <c r="I338" i="15" s="1"/>
  <c r="AG363" i="15"/>
  <c r="AH363" i="15" s="1"/>
  <c r="AI363" i="15" s="1"/>
  <c r="AK363" i="15"/>
  <c r="AG388" i="15"/>
  <c r="AH388" i="15" s="1"/>
  <c r="AI388" i="15" s="1"/>
  <c r="AL388" i="15" s="1"/>
  <c r="G388" i="15"/>
  <c r="I388" i="15" s="1"/>
  <c r="AG426" i="15"/>
  <c r="AH426" i="15" s="1"/>
  <c r="AI426" i="15" s="1"/>
  <c r="G426" i="15"/>
  <c r="I426" i="15" s="1"/>
  <c r="AK502" i="15"/>
  <c r="AG502" i="15"/>
  <c r="AH502" i="15" s="1"/>
  <c r="AI502" i="15" s="1"/>
  <c r="AG520" i="15"/>
  <c r="AH520" i="15" s="1"/>
  <c r="AI520" i="15" s="1"/>
  <c r="AK520" i="15"/>
  <c r="AK550" i="15"/>
  <c r="AG550" i="15"/>
  <c r="AH550" i="15" s="1"/>
  <c r="AI550" i="15" s="1"/>
  <c r="AG568" i="15"/>
  <c r="AH568" i="15" s="1"/>
  <c r="AI568" i="15" s="1"/>
  <c r="AK568" i="15"/>
  <c r="AK623" i="15"/>
  <c r="G623" i="15"/>
  <c r="I623" i="15" s="1"/>
  <c r="AG715" i="15"/>
  <c r="AH715" i="15" s="1"/>
  <c r="AI715" i="15" s="1"/>
  <c r="AL715" i="15" s="1"/>
  <c r="G715" i="15"/>
  <c r="I715" i="15" s="1"/>
  <c r="AK754" i="15"/>
  <c r="AG754" i="15"/>
  <c r="AH754" i="15" s="1"/>
  <c r="AI754" i="15" s="1"/>
  <c r="G754" i="15"/>
  <c r="I754" i="15" s="1"/>
  <c r="AG770" i="15"/>
  <c r="AH770" i="15" s="1"/>
  <c r="AI770" i="15" s="1"/>
  <c r="G770" i="15"/>
  <c r="I770" i="15" s="1"/>
  <c r="AK775" i="15"/>
  <c r="G775" i="15"/>
  <c r="I775" i="15" s="1"/>
  <c r="AK778" i="15"/>
  <c r="AG778" i="15"/>
  <c r="AH778" i="15" s="1"/>
  <c r="AI778" i="15" s="1"/>
  <c r="G778" i="15"/>
  <c r="I778" i="15" s="1"/>
  <c r="AK855" i="15"/>
  <c r="G855" i="15"/>
  <c r="I855" i="15" s="1"/>
  <c r="AK900" i="15"/>
  <c r="AG900" i="15"/>
  <c r="AH900" i="15" s="1"/>
  <c r="AI900" i="15" s="1"/>
  <c r="AK903" i="15"/>
  <c r="G903" i="15"/>
  <c r="I903" i="15" s="1"/>
  <c r="AG903" i="15"/>
  <c r="AH903" i="15" s="1"/>
  <c r="AI903" i="15" s="1"/>
  <c r="AK924" i="15"/>
  <c r="AG924" i="15"/>
  <c r="AH924" i="15" s="1"/>
  <c r="AI924" i="15" s="1"/>
  <c r="G924" i="15"/>
  <c r="I924" i="15" s="1"/>
  <c r="G51" i="12"/>
  <c r="I51" i="12" s="1"/>
  <c r="AU51" i="12"/>
  <c r="AV51" i="12" s="1"/>
  <c r="AW51" i="12" s="1"/>
  <c r="G55" i="12"/>
  <c r="I55" i="12" s="1"/>
  <c r="AU55" i="12"/>
  <c r="AV55" i="12" s="1"/>
  <c r="AW55" i="12" s="1"/>
  <c r="AG223" i="12"/>
  <c r="AT226" i="12"/>
  <c r="AG303" i="12"/>
  <c r="AG378" i="12"/>
  <c r="AG386" i="12"/>
  <c r="AG746" i="12"/>
  <c r="AG948" i="12"/>
  <c r="AG956" i="12"/>
  <c r="O415" i="11"/>
  <c r="O419" i="11"/>
  <c r="O423" i="11"/>
  <c r="O440" i="11"/>
  <c r="O444" i="11"/>
  <c r="O448" i="11"/>
  <c r="AK461" i="11"/>
  <c r="R463" i="11"/>
  <c r="O492" i="11"/>
  <c r="O496" i="11"/>
  <c r="O567" i="11"/>
  <c r="O571" i="11"/>
  <c r="O592" i="11"/>
  <c r="O596" i="11"/>
  <c r="G615" i="11"/>
  <c r="I615" i="11" s="1"/>
  <c r="R618" i="11"/>
  <c r="G623" i="11"/>
  <c r="I623" i="11" s="1"/>
  <c r="AL623" i="11" s="1"/>
  <c r="R638" i="11"/>
  <c r="O641" i="11"/>
  <c r="O645" i="11"/>
  <c r="G650" i="11"/>
  <c r="I650" i="11" s="1"/>
  <c r="G652" i="11"/>
  <c r="I652" i="11" s="1"/>
  <c r="G654" i="11"/>
  <c r="I654" i="11" s="1"/>
  <c r="G656" i="11"/>
  <c r="I656" i="11" s="1"/>
  <c r="G658" i="11"/>
  <c r="I658" i="11" s="1"/>
  <c r="R662" i="11"/>
  <c r="G686" i="11"/>
  <c r="I686" i="11" s="1"/>
  <c r="O687" i="11"/>
  <c r="O690" i="11"/>
  <c r="O693" i="11"/>
  <c r="O720" i="11"/>
  <c r="O743" i="11"/>
  <c r="R766" i="11"/>
  <c r="S766" i="11" s="1"/>
  <c r="AA766" i="11" s="1"/>
  <c r="AK769" i="11"/>
  <c r="G769" i="11"/>
  <c r="I769" i="11" s="1"/>
  <c r="O794" i="11"/>
  <c r="O819" i="11"/>
  <c r="R863" i="11"/>
  <c r="O865" i="11"/>
  <c r="R893" i="11"/>
  <c r="AK917" i="11"/>
  <c r="AL917" i="11" s="1"/>
  <c r="G917" i="11"/>
  <c r="I917" i="11" s="1"/>
  <c r="AG930" i="11"/>
  <c r="AH930" i="11" s="1"/>
  <c r="AI930" i="11" s="1"/>
  <c r="AK930" i="11"/>
  <c r="G930" i="11"/>
  <c r="I930" i="11" s="1"/>
  <c r="O937" i="11"/>
  <c r="AL981" i="11"/>
  <c r="AG51" i="15"/>
  <c r="AH51" i="15" s="1"/>
  <c r="AI51" i="15" s="1"/>
  <c r="G51" i="15"/>
  <c r="I51" i="15" s="1"/>
  <c r="AG61" i="15"/>
  <c r="AH61" i="15" s="1"/>
  <c r="AI61" i="15" s="1"/>
  <c r="G61" i="15"/>
  <c r="I61" i="15" s="1"/>
  <c r="G93" i="15"/>
  <c r="I93" i="15" s="1"/>
  <c r="AG95" i="15"/>
  <c r="AH95" i="15" s="1"/>
  <c r="AI95" i="15" s="1"/>
  <c r="G95" i="15"/>
  <c r="I95" i="15" s="1"/>
  <c r="G147" i="15"/>
  <c r="I147" i="15" s="1"/>
  <c r="AG220" i="15"/>
  <c r="AH220" i="15" s="1"/>
  <c r="AI220" i="15" s="1"/>
  <c r="G220" i="15"/>
  <c r="I220" i="15" s="1"/>
  <c r="AL220" i="15" s="1"/>
  <c r="AG228" i="15"/>
  <c r="AH228" i="15" s="1"/>
  <c r="AI228" i="15" s="1"/>
  <c r="G228" i="15"/>
  <c r="I228" i="15" s="1"/>
  <c r="AG255" i="15"/>
  <c r="AH255" i="15" s="1"/>
  <c r="AI255" i="15" s="1"/>
  <c r="G255" i="15"/>
  <c r="I255" i="15" s="1"/>
  <c r="G363" i="15"/>
  <c r="I363" i="15" s="1"/>
  <c r="AK414" i="15"/>
  <c r="G414" i="15"/>
  <c r="I414" i="15" s="1"/>
  <c r="AG440" i="15"/>
  <c r="AH440" i="15" s="1"/>
  <c r="AI440" i="15" s="1"/>
  <c r="G440" i="15"/>
  <c r="I440" i="15" s="1"/>
  <c r="AK500" i="15"/>
  <c r="AG500" i="15"/>
  <c r="AH500" i="15" s="1"/>
  <c r="AI500" i="15" s="1"/>
  <c r="G502" i="15"/>
  <c r="I502" i="15" s="1"/>
  <c r="AL511" i="15"/>
  <c r="AG518" i="15"/>
  <c r="AH518" i="15" s="1"/>
  <c r="AI518" i="15" s="1"/>
  <c r="AK518" i="15"/>
  <c r="G520" i="15"/>
  <c r="I520" i="15" s="1"/>
  <c r="AL520" i="15" s="1"/>
  <c r="AL527" i="15"/>
  <c r="AK536" i="15"/>
  <c r="AG536" i="15"/>
  <c r="AH536" i="15" s="1"/>
  <c r="AI536" i="15" s="1"/>
  <c r="G550" i="15"/>
  <c r="I550" i="15" s="1"/>
  <c r="AL557" i="15"/>
  <c r="AG566" i="15"/>
  <c r="AH566" i="15" s="1"/>
  <c r="AI566" i="15" s="1"/>
  <c r="AL566" i="15" s="1"/>
  <c r="AK566" i="15"/>
  <c r="G568" i="15"/>
  <c r="I568" i="15" s="1"/>
  <c r="AL568" i="15" s="1"/>
  <c r="AK605" i="15"/>
  <c r="G605" i="15"/>
  <c r="I605" i="15" s="1"/>
  <c r="G642" i="15"/>
  <c r="I642" i="15" s="1"/>
  <c r="AG713" i="15"/>
  <c r="AH713" i="15" s="1"/>
  <c r="AI713" i="15" s="1"/>
  <c r="G713" i="15"/>
  <c r="I713" i="15" s="1"/>
  <c r="AL713" i="15" s="1"/>
  <c r="AK782" i="15"/>
  <c r="AG782" i="15"/>
  <c r="AH782" i="15" s="1"/>
  <c r="AI782" i="15" s="1"/>
  <c r="G782" i="15"/>
  <c r="I782" i="15" s="1"/>
  <c r="AL782" i="15" s="1"/>
  <c r="AG797" i="15"/>
  <c r="AH797" i="15" s="1"/>
  <c r="AI797" i="15" s="1"/>
  <c r="G797" i="15"/>
  <c r="I797" i="15" s="1"/>
  <c r="AK797" i="15"/>
  <c r="AK823" i="15"/>
  <c r="G823" i="15"/>
  <c r="I823" i="15" s="1"/>
  <c r="AK844" i="15"/>
  <c r="G844" i="15"/>
  <c r="I844" i="15" s="1"/>
  <c r="AK883" i="15"/>
  <c r="G883" i="15"/>
  <c r="I883" i="15" s="1"/>
  <c r="AG895" i="15"/>
  <c r="AH895" i="15" s="1"/>
  <c r="AI895" i="15" s="1"/>
  <c r="G895" i="15"/>
  <c r="I895" i="15" s="1"/>
  <c r="AK895" i="15"/>
  <c r="AL895" i="15" s="1"/>
  <c r="G900" i="15"/>
  <c r="I900" i="15" s="1"/>
  <c r="AL900" i="15" s="1"/>
  <c r="AK912" i="15"/>
  <c r="G912" i="15"/>
  <c r="I912" i="15" s="1"/>
  <c r="AU45" i="12"/>
  <c r="AV45" i="12" s="1"/>
  <c r="AW45" i="12" s="1"/>
  <c r="AV221" i="12"/>
  <c r="AW221" i="12" s="1"/>
  <c r="AX221" i="12" s="1"/>
  <c r="AT221" i="12"/>
  <c r="AG226" i="12"/>
  <c r="AV229" i="12"/>
  <c r="AW229" i="12" s="1"/>
  <c r="AX229" i="12" s="1"/>
  <c r="AT229" i="12"/>
  <c r="AZ229" i="12" s="1"/>
  <c r="AG717" i="12"/>
  <c r="AG850" i="12"/>
  <c r="O466" i="11"/>
  <c r="O470" i="11"/>
  <c r="AK511" i="11"/>
  <c r="R513" i="11"/>
  <c r="O518" i="11"/>
  <c r="O522" i="11"/>
  <c r="R538" i="11"/>
  <c r="R540" i="11"/>
  <c r="T540" i="11" s="1"/>
  <c r="R542" i="11"/>
  <c r="R544" i="11"/>
  <c r="O546" i="11"/>
  <c r="G575" i="11"/>
  <c r="I575" i="11" s="1"/>
  <c r="G588" i="11"/>
  <c r="I588" i="11" s="1"/>
  <c r="G612" i="11"/>
  <c r="I612" i="11" s="1"/>
  <c r="R615" i="11"/>
  <c r="G620" i="11"/>
  <c r="I620" i="11" s="1"/>
  <c r="R623" i="11"/>
  <c r="O664" i="11"/>
  <c r="O668" i="11"/>
  <c r="O672" i="11"/>
  <c r="G683" i="11"/>
  <c r="I683" i="11" s="1"/>
  <c r="R713" i="11"/>
  <c r="O722" i="11"/>
  <c r="G754" i="11"/>
  <c r="I754" i="11" s="1"/>
  <c r="AK764" i="11"/>
  <c r="G764" i="11"/>
  <c r="I764" i="11" s="1"/>
  <c r="R769" i="11"/>
  <c r="G788" i="11"/>
  <c r="I788" i="11" s="1"/>
  <c r="G790" i="11"/>
  <c r="I790" i="11" s="1"/>
  <c r="R792" i="11"/>
  <c r="G887" i="11"/>
  <c r="I887" i="11" s="1"/>
  <c r="G890" i="11"/>
  <c r="I890" i="11" s="1"/>
  <c r="AL890" i="11" s="1"/>
  <c r="G936" i="11"/>
  <c r="I936" i="11" s="1"/>
  <c r="G954" i="11"/>
  <c r="I954" i="11" s="1"/>
  <c r="G956" i="11"/>
  <c r="I956" i="11" s="1"/>
  <c r="AG958" i="11"/>
  <c r="AH958" i="11" s="1"/>
  <c r="AI958" i="11" s="1"/>
  <c r="G958" i="11"/>
  <c r="I958" i="11" s="1"/>
  <c r="O993" i="11"/>
  <c r="AG1008" i="11"/>
  <c r="AH1008" i="11" s="1"/>
  <c r="AI1008" i="11" s="1"/>
  <c r="G1008" i="11"/>
  <c r="I1008" i="11" s="1"/>
  <c r="AG45" i="15"/>
  <c r="AH45" i="15" s="1"/>
  <c r="AI45" i="15" s="1"/>
  <c r="G45" i="15"/>
  <c r="I45" i="15" s="1"/>
  <c r="AG54" i="15"/>
  <c r="AH54" i="15" s="1"/>
  <c r="AI54" i="15" s="1"/>
  <c r="G54" i="15"/>
  <c r="I54" i="15" s="1"/>
  <c r="AG75" i="15"/>
  <c r="AH75" i="15" s="1"/>
  <c r="AI75" i="15" s="1"/>
  <c r="G75" i="15"/>
  <c r="I75" i="15" s="1"/>
  <c r="G149" i="15"/>
  <c r="I149" i="15" s="1"/>
  <c r="G151" i="15"/>
  <c r="I151" i="15" s="1"/>
  <c r="G153" i="15"/>
  <c r="I153" i="15" s="1"/>
  <c r="G155" i="15"/>
  <c r="I155" i="15" s="1"/>
  <c r="G157" i="15"/>
  <c r="I157" i="15" s="1"/>
  <c r="AG189" i="15"/>
  <c r="AH189" i="15" s="1"/>
  <c r="AI189" i="15" s="1"/>
  <c r="G189" i="15"/>
  <c r="I189" i="15" s="1"/>
  <c r="AG218" i="15"/>
  <c r="AH218" i="15" s="1"/>
  <c r="AI218" i="15" s="1"/>
  <c r="AL218" i="15" s="1"/>
  <c r="G218" i="15"/>
  <c r="I218" i="15" s="1"/>
  <c r="AK249" i="15"/>
  <c r="AG249" i="15"/>
  <c r="AH249" i="15" s="1"/>
  <c r="AI249" i="15" s="1"/>
  <c r="G249" i="15"/>
  <c r="I249" i="15" s="1"/>
  <c r="AK261" i="15"/>
  <c r="AG261" i="15"/>
  <c r="AH261" i="15" s="1"/>
  <c r="AI261" i="15" s="1"/>
  <c r="AG430" i="15"/>
  <c r="AH430" i="15" s="1"/>
  <c r="AI430" i="15" s="1"/>
  <c r="G430" i="15"/>
  <c r="I430" i="15" s="1"/>
  <c r="AK468" i="15"/>
  <c r="G468" i="15"/>
  <c r="I468" i="15" s="1"/>
  <c r="G500" i="15"/>
  <c r="I500" i="15" s="1"/>
  <c r="AL500" i="15" s="1"/>
  <c r="AG516" i="15"/>
  <c r="AH516" i="15" s="1"/>
  <c r="AI516" i="15" s="1"/>
  <c r="AK516" i="15"/>
  <c r="G518" i="15"/>
  <c r="I518" i="15" s="1"/>
  <c r="AK532" i="15"/>
  <c r="AG532" i="15"/>
  <c r="AH532" i="15" s="1"/>
  <c r="AI532" i="15" s="1"/>
  <c r="AL532" i="15" s="1"/>
  <c r="G536" i="15"/>
  <c r="I536" i="15" s="1"/>
  <c r="AL536" i="15" s="1"/>
  <c r="AG564" i="15"/>
  <c r="AH564" i="15" s="1"/>
  <c r="AI564" i="15" s="1"/>
  <c r="AL564" i="15" s="1"/>
  <c r="AK564" i="15"/>
  <c r="AK640" i="15"/>
  <c r="G640" i="15"/>
  <c r="I640" i="15" s="1"/>
  <c r="AG662" i="15"/>
  <c r="AH662" i="15" s="1"/>
  <c r="AI662" i="15" s="1"/>
  <c r="G662" i="15"/>
  <c r="I662" i="15" s="1"/>
  <c r="AG775" i="15"/>
  <c r="AH775" i="15" s="1"/>
  <c r="AI775" i="15" s="1"/>
  <c r="AK779" i="15"/>
  <c r="G779" i="15"/>
  <c r="I779" i="15" s="1"/>
  <c r="AL779" i="15" s="1"/>
  <c r="AG864" i="15"/>
  <c r="AH864" i="15" s="1"/>
  <c r="AI864" i="15" s="1"/>
  <c r="G864" i="15"/>
  <c r="I864" i="15" s="1"/>
  <c r="AK904" i="15"/>
  <c r="AG904" i="15"/>
  <c r="AH904" i="15" s="1"/>
  <c r="AI904" i="15" s="1"/>
  <c r="G904" i="15"/>
  <c r="I904" i="15" s="1"/>
  <c r="AG221" i="12"/>
  <c r="AV224" i="12"/>
  <c r="AW224" i="12" s="1"/>
  <c r="AX224" i="12" s="1"/>
  <c r="AT224" i="12"/>
  <c r="AG229" i="12"/>
  <c r="AG376" i="12"/>
  <c r="AG384" i="12"/>
  <c r="AG589" i="12"/>
  <c r="AG663" i="12"/>
  <c r="AG671" i="12"/>
  <c r="AG1056" i="12"/>
  <c r="O740" i="11"/>
  <c r="O744" i="11"/>
  <c r="O748" i="11"/>
  <c r="AK761" i="11"/>
  <c r="R771" i="11"/>
  <c r="R789" i="11"/>
  <c r="R791" i="11"/>
  <c r="O795" i="11"/>
  <c r="R813" i="11"/>
  <c r="S813" i="11" s="1"/>
  <c r="AA813" i="11" s="1"/>
  <c r="O816" i="11"/>
  <c r="O820" i="11"/>
  <c r="O837" i="11"/>
  <c r="R839" i="11"/>
  <c r="R841" i="11"/>
  <c r="R843" i="11"/>
  <c r="R845" i="11"/>
  <c r="T845" i="11" s="1"/>
  <c r="R847" i="11"/>
  <c r="S847" i="11" s="1"/>
  <c r="AA847" i="11" s="1"/>
  <c r="O866" i="11"/>
  <c r="O870" i="11"/>
  <c r="O888" i="11"/>
  <c r="R891" i="11"/>
  <c r="AK907" i="11"/>
  <c r="AG923" i="11"/>
  <c r="AH923" i="11" s="1"/>
  <c r="AI923" i="11" s="1"/>
  <c r="O942" i="11"/>
  <c r="O946" i="11"/>
  <c r="O965" i="11"/>
  <c r="O969" i="11"/>
  <c r="O973" i="11"/>
  <c r="O990" i="11"/>
  <c r="O994" i="11"/>
  <c r="O998" i="11"/>
  <c r="AK756" i="15"/>
  <c r="AG756" i="15"/>
  <c r="AH756" i="15" s="1"/>
  <c r="AI756" i="15" s="1"/>
  <c r="G756" i="15"/>
  <c r="I756" i="15" s="1"/>
  <c r="AK761" i="15"/>
  <c r="G761" i="15"/>
  <c r="I761" i="15" s="1"/>
  <c r="AL761" i="15" s="1"/>
  <c r="AG768" i="15"/>
  <c r="AH768" i="15" s="1"/>
  <c r="AI768" i="15" s="1"/>
  <c r="G768" i="15"/>
  <c r="I768" i="15" s="1"/>
  <c r="AG787" i="15"/>
  <c r="AH787" i="15" s="1"/>
  <c r="AI787" i="15" s="1"/>
  <c r="G787" i="15"/>
  <c r="I787" i="15" s="1"/>
  <c r="AL787" i="15" s="1"/>
  <c r="AK831" i="15"/>
  <c r="G831" i="15"/>
  <c r="I831" i="15" s="1"/>
  <c r="AK849" i="15"/>
  <c r="G849" i="15"/>
  <c r="I849" i="15" s="1"/>
  <c r="AK861" i="15"/>
  <c r="G861" i="15"/>
  <c r="I861" i="15" s="1"/>
  <c r="AG897" i="15"/>
  <c r="AH897" i="15" s="1"/>
  <c r="AI897" i="15" s="1"/>
  <c r="G897" i="15"/>
  <c r="I897" i="15" s="1"/>
  <c r="AL897" i="15" s="1"/>
  <c r="AK916" i="15"/>
  <c r="G916" i="15"/>
  <c r="I916" i="15" s="1"/>
  <c r="AK930" i="15"/>
  <c r="AG930" i="15"/>
  <c r="AH930" i="15" s="1"/>
  <c r="AI930" i="15" s="1"/>
  <c r="AL930" i="15" s="1"/>
  <c r="G40" i="12"/>
  <c r="I40" i="12" s="1"/>
  <c r="AU40" i="12"/>
  <c r="AV40" i="12" s="1"/>
  <c r="AW40" i="12" s="1"/>
  <c r="G48" i="12"/>
  <c r="I48" i="12" s="1"/>
  <c r="AU48" i="12"/>
  <c r="AV48" i="12" s="1"/>
  <c r="AW48" i="12" s="1"/>
  <c r="AZ219" i="12"/>
  <c r="AG272" i="12"/>
  <c r="AG280" i="12"/>
  <c r="AG328" i="12"/>
  <c r="AG353" i="12"/>
  <c r="AG381" i="12"/>
  <c r="AG432" i="12"/>
  <c r="AG457" i="12"/>
  <c r="AG505" i="12"/>
  <c r="AG513" i="12"/>
  <c r="AG538" i="12"/>
  <c r="AG639" i="12"/>
  <c r="O21" i="14"/>
  <c r="AG511" i="14"/>
  <c r="O712" i="11"/>
  <c r="O742" i="11"/>
  <c r="O746" i="11"/>
  <c r="R788" i="11"/>
  <c r="R790" i="11"/>
  <c r="O797" i="11"/>
  <c r="O814" i="11"/>
  <c r="O818" i="11"/>
  <c r="O822" i="11"/>
  <c r="R838" i="11"/>
  <c r="T838" i="11" s="1"/>
  <c r="R840" i="11"/>
  <c r="T840" i="11" s="1"/>
  <c r="R842" i="11"/>
  <c r="R844" i="11"/>
  <c r="R846" i="11"/>
  <c r="R848" i="11"/>
  <c r="O862" i="11"/>
  <c r="O864" i="11"/>
  <c r="O868" i="11"/>
  <c r="O872" i="11"/>
  <c r="AG893" i="11"/>
  <c r="AH893" i="11" s="1"/>
  <c r="AI893" i="11" s="1"/>
  <c r="R895" i="11"/>
  <c r="AG915" i="11"/>
  <c r="AH915" i="11" s="1"/>
  <c r="AI915" i="11" s="1"/>
  <c r="O940" i="11"/>
  <c r="O944" i="11"/>
  <c r="O948" i="11"/>
  <c r="AK961" i="11"/>
  <c r="AL961" i="11" s="1"/>
  <c r="R963" i="11"/>
  <c r="S963" i="11" s="1"/>
  <c r="AA963" i="11" s="1"/>
  <c r="O967" i="11"/>
  <c r="O971" i="11"/>
  <c r="O992" i="11"/>
  <c r="O996" i="11"/>
  <c r="AK752" i="15"/>
  <c r="AG752" i="15"/>
  <c r="AH752" i="15" s="1"/>
  <c r="AI752" i="15" s="1"/>
  <c r="G752" i="15"/>
  <c r="I752" i="15" s="1"/>
  <c r="AL752" i="15" s="1"/>
  <c r="AK777" i="15"/>
  <c r="G777" i="15"/>
  <c r="I777" i="15" s="1"/>
  <c r="AK780" i="15"/>
  <c r="AG780" i="15"/>
  <c r="AH780" i="15" s="1"/>
  <c r="AI780" i="15" s="1"/>
  <c r="G780" i="15"/>
  <c r="I780" i="15" s="1"/>
  <c r="AG795" i="15"/>
  <c r="AH795" i="15" s="1"/>
  <c r="AI795" i="15" s="1"/>
  <c r="G795" i="15"/>
  <c r="I795" i="15" s="1"/>
  <c r="AK803" i="15"/>
  <c r="G803" i="15"/>
  <c r="I803" i="15" s="1"/>
  <c r="AL803" i="15" s="1"/>
  <c r="AK806" i="15"/>
  <c r="AG806" i="15"/>
  <c r="AH806" i="15" s="1"/>
  <c r="AI806" i="15" s="1"/>
  <c r="G806" i="15"/>
  <c r="I806" i="15" s="1"/>
  <c r="AK838" i="15"/>
  <c r="G838" i="15"/>
  <c r="I838" i="15" s="1"/>
  <c r="AK875" i="15"/>
  <c r="G875" i="15"/>
  <c r="I875" i="15" s="1"/>
  <c r="AK881" i="15"/>
  <c r="G881" i="15"/>
  <c r="I881" i="15" s="1"/>
  <c r="AG891" i="15"/>
  <c r="AH891" i="15" s="1"/>
  <c r="AI891" i="15" s="1"/>
  <c r="G891" i="15"/>
  <c r="I891" i="15" s="1"/>
  <c r="AK901" i="15"/>
  <c r="G901" i="15"/>
  <c r="I901" i="15" s="1"/>
  <c r="AL901" i="15" s="1"/>
  <c r="AG901" i="15"/>
  <c r="AH901" i="15" s="1"/>
  <c r="AI901" i="15" s="1"/>
  <c r="AG922" i="15"/>
  <c r="AH922" i="15" s="1"/>
  <c r="AI922" i="15" s="1"/>
  <c r="AK922" i="15"/>
  <c r="AL931" i="15"/>
  <c r="AZ227" i="12"/>
  <c r="AG248" i="12"/>
  <c r="AG256" i="12"/>
  <c r="AG276" i="12"/>
  <c r="AG428" i="12"/>
  <c r="AG436" i="12"/>
  <c r="AG534" i="12"/>
  <c r="AG542" i="12"/>
  <c r="AG689" i="12"/>
  <c r="AG697" i="12"/>
  <c r="AG771" i="12"/>
  <c r="AG869" i="12"/>
  <c r="AG877" i="12"/>
  <c r="AG922" i="12"/>
  <c r="AG930" i="12"/>
  <c r="AK975" i="11"/>
  <c r="AK977" i="11"/>
  <c r="AK1000" i="11"/>
  <c r="AK1002" i="11"/>
  <c r="G453" i="15"/>
  <c r="I453" i="15" s="1"/>
  <c r="G474" i="15"/>
  <c r="I474" i="15" s="1"/>
  <c r="G486" i="15"/>
  <c r="I486" i="15" s="1"/>
  <c r="G638" i="15"/>
  <c r="I638" i="15" s="1"/>
  <c r="G661" i="15"/>
  <c r="I661" i="15" s="1"/>
  <c r="G668" i="15"/>
  <c r="I668" i="15" s="1"/>
  <c r="G736" i="15"/>
  <c r="I736" i="15" s="1"/>
  <c r="G750" i="15"/>
  <c r="I750" i="15" s="1"/>
  <c r="AL750" i="15" s="1"/>
  <c r="G755" i="15"/>
  <c r="I755" i="15" s="1"/>
  <c r="AL755" i="15" s="1"/>
  <c r="AK774" i="15"/>
  <c r="AG774" i="15"/>
  <c r="AH774" i="15" s="1"/>
  <c r="AI774" i="15" s="1"/>
  <c r="G774" i="15"/>
  <c r="I774" i="15" s="1"/>
  <c r="AG793" i="15"/>
  <c r="AH793" i="15" s="1"/>
  <c r="AI793" i="15" s="1"/>
  <c r="AL793" i="15" s="1"/>
  <c r="G793" i="15"/>
  <c r="I793" i="15" s="1"/>
  <c r="AK800" i="15"/>
  <c r="AG800" i="15"/>
  <c r="AH800" i="15" s="1"/>
  <c r="AI800" i="15" s="1"/>
  <c r="G800" i="15"/>
  <c r="I800" i="15" s="1"/>
  <c r="AL800" i="15" s="1"/>
  <c r="AK833" i="15"/>
  <c r="G833" i="15"/>
  <c r="I833" i="15" s="1"/>
  <c r="AG920" i="15"/>
  <c r="AH920" i="15" s="1"/>
  <c r="AI920" i="15" s="1"/>
  <c r="AK920" i="15"/>
  <c r="G922" i="15"/>
  <c r="I922" i="15" s="1"/>
  <c r="AL929" i="15"/>
  <c r="AG950" i="15"/>
  <c r="AH950" i="15" s="1"/>
  <c r="AI950" i="15" s="1"/>
  <c r="AK950" i="15"/>
  <c r="AU42" i="12"/>
  <c r="AV42" i="12" s="1"/>
  <c r="AW42" i="12" s="1"/>
  <c r="AG251" i="12"/>
  <c r="AG380" i="12"/>
  <c r="AG638" i="12"/>
  <c r="AG646" i="12"/>
  <c r="AG665" i="12"/>
  <c r="AG742" i="12"/>
  <c r="AG750" i="12"/>
  <c r="AG817" i="12"/>
  <c r="AG825" i="12"/>
  <c r="AG1077" i="12"/>
  <c r="AG1085" i="12"/>
  <c r="AG378" i="14"/>
  <c r="AG386" i="14"/>
  <c r="O741" i="11"/>
  <c r="O745" i="11"/>
  <c r="R793" i="11"/>
  <c r="S793" i="11" s="1"/>
  <c r="AA793" i="11" s="1"/>
  <c r="O796" i="11"/>
  <c r="O817" i="11"/>
  <c r="O821" i="11"/>
  <c r="O867" i="11"/>
  <c r="O871" i="11"/>
  <c r="R889" i="11"/>
  <c r="R897" i="11"/>
  <c r="AK899" i="11"/>
  <c r="AL899" i="11" s="1"/>
  <c r="AK901" i="11"/>
  <c r="AK928" i="11"/>
  <c r="O939" i="11"/>
  <c r="O943" i="11"/>
  <c r="O947" i="11"/>
  <c r="O962" i="11"/>
  <c r="O966" i="11"/>
  <c r="O970" i="11"/>
  <c r="G975" i="11"/>
  <c r="I975" i="11" s="1"/>
  <c r="G977" i="11"/>
  <c r="I977" i="11" s="1"/>
  <c r="AK979" i="11"/>
  <c r="AK981" i="11"/>
  <c r="R988" i="11"/>
  <c r="O991" i="11"/>
  <c r="O995" i="11"/>
  <c r="G1000" i="11"/>
  <c r="I1000" i="11" s="1"/>
  <c r="AL1000" i="11" s="1"/>
  <c r="G1002" i="11"/>
  <c r="I1002" i="11" s="1"/>
  <c r="AL1002" i="11" s="1"/>
  <c r="AK1004" i="11"/>
  <c r="AK1006" i="11"/>
  <c r="G99" i="15"/>
  <c r="I99" i="15" s="1"/>
  <c r="G101" i="15"/>
  <c r="I101" i="15" s="1"/>
  <c r="G103" i="15"/>
  <c r="I103" i="15" s="1"/>
  <c r="G139" i="15"/>
  <c r="I139" i="15" s="1"/>
  <c r="G162" i="15"/>
  <c r="I162" i="15" s="1"/>
  <c r="G214" i="15"/>
  <c r="I214" i="15" s="1"/>
  <c r="G231" i="15"/>
  <c r="I231" i="15" s="1"/>
  <c r="G245" i="15"/>
  <c r="I245" i="15" s="1"/>
  <c r="G264" i="15"/>
  <c r="I264" i="15" s="1"/>
  <c r="G313" i="15"/>
  <c r="I313" i="15" s="1"/>
  <c r="AL313" i="15" s="1"/>
  <c r="G315" i="15"/>
  <c r="I315" i="15" s="1"/>
  <c r="G317" i="15"/>
  <c r="I317" i="15" s="1"/>
  <c r="G319" i="15"/>
  <c r="I319" i="15" s="1"/>
  <c r="AL319" i="15" s="1"/>
  <c r="G321" i="15"/>
  <c r="I321" i="15" s="1"/>
  <c r="G323" i="15"/>
  <c r="I323" i="15" s="1"/>
  <c r="G411" i="15"/>
  <c r="I411" i="15" s="1"/>
  <c r="G428" i="15"/>
  <c r="I428" i="15" s="1"/>
  <c r="AK758" i="15"/>
  <c r="AG758" i="15"/>
  <c r="AH758" i="15" s="1"/>
  <c r="AI758" i="15" s="1"/>
  <c r="G758" i="15"/>
  <c r="I758" i="15" s="1"/>
  <c r="AG772" i="15"/>
  <c r="AH772" i="15" s="1"/>
  <c r="AI772" i="15" s="1"/>
  <c r="AL772" i="15" s="1"/>
  <c r="G772" i="15"/>
  <c r="I772" i="15" s="1"/>
  <c r="AK781" i="15"/>
  <c r="G781" i="15"/>
  <c r="I781" i="15" s="1"/>
  <c r="AK786" i="15"/>
  <c r="AG786" i="15"/>
  <c r="AH786" i="15" s="1"/>
  <c r="AI786" i="15" s="1"/>
  <c r="G786" i="15"/>
  <c r="I786" i="15" s="1"/>
  <c r="AG791" i="15"/>
  <c r="AH791" i="15" s="1"/>
  <c r="AI791" i="15" s="1"/>
  <c r="G791" i="15"/>
  <c r="I791" i="15" s="1"/>
  <c r="AL791" i="15" s="1"/>
  <c r="AK807" i="15"/>
  <c r="G807" i="15"/>
  <c r="I807" i="15" s="1"/>
  <c r="AL807" i="15" s="1"/>
  <c r="AG812" i="15"/>
  <c r="AH812" i="15" s="1"/>
  <c r="AI812" i="15" s="1"/>
  <c r="G812" i="15"/>
  <c r="I812" i="15" s="1"/>
  <c r="AK902" i="15"/>
  <c r="AG902" i="15"/>
  <c r="AH902" i="15" s="1"/>
  <c r="AI902" i="15" s="1"/>
  <c r="AK905" i="15"/>
  <c r="G905" i="15"/>
  <c r="I905" i="15" s="1"/>
  <c r="AL905" i="15" s="1"/>
  <c r="AG905" i="15"/>
  <c r="AH905" i="15" s="1"/>
  <c r="AI905" i="15" s="1"/>
  <c r="AG908" i="15"/>
  <c r="AH908" i="15" s="1"/>
  <c r="AI908" i="15" s="1"/>
  <c r="G908" i="15"/>
  <c r="I908" i="15" s="1"/>
  <c r="AG918" i="15"/>
  <c r="AH918" i="15" s="1"/>
  <c r="AI918" i="15" s="1"/>
  <c r="AK918" i="15"/>
  <c r="AL920" i="15"/>
  <c r="AK936" i="15"/>
  <c r="AG936" i="15"/>
  <c r="AH936" i="15" s="1"/>
  <c r="AI936" i="15" s="1"/>
  <c r="AL936" i="15" s="1"/>
  <c r="AU44" i="12"/>
  <c r="AV44" i="12" s="1"/>
  <c r="AW44" i="12" s="1"/>
  <c r="AG274" i="12"/>
  <c r="AG282" i="12"/>
  <c r="AG355" i="12"/>
  <c r="AG434" i="12"/>
  <c r="AG459" i="12"/>
  <c r="AG507" i="12"/>
  <c r="AG515" i="12"/>
  <c r="AG668" i="12"/>
  <c r="AG91" i="14"/>
  <c r="AG93" i="14"/>
  <c r="AG95" i="14"/>
  <c r="AG97" i="14"/>
  <c r="AG99" i="14"/>
  <c r="AG101" i="14"/>
  <c r="AG689" i="14"/>
  <c r="AG697" i="14"/>
  <c r="AK963" i="15"/>
  <c r="AK965" i="15"/>
  <c r="AK967" i="15"/>
  <c r="AK969" i="15"/>
  <c r="AK971" i="15"/>
  <c r="AK973" i="15"/>
  <c r="AK992" i="15"/>
  <c r="AK994" i="15"/>
  <c r="AK996" i="15"/>
  <c r="AL996" i="15" s="1"/>
  <c r="AU43" i="12"/>
  <c r="AV43" i="12" s="1"/>
  <c r="AW43" i="12" s="1"/>
  <c r="AG89" i="12"/>
  <c r="AG91" i="12"/>
  <c r="AG93" i="12"/>
  <c r="AG95" i="12"/>
  <c r="AG97" i="12"/>
  <c r="AG99" i="12"/>
  <c r="AG142" i="12"/>
  <c r="AG144" i="12"/>
  <c r="AG146" i="12"/>
  <c r="AG148" i="12"/>
  <c r="AG150" i="12"/>
  <c r="AG152" i="12"/>
  <c r="AG193" i="12"/>
  <c r="AG195" i="12"/>
  <c r="AG197" i="12"/>
  <c r="AG199" i="12"/>
  <c r="AG201" i="12"/>
  <c r="AG203" i="12"/>
  <c r="AG220" i="12"/>
  <c r="AG228" i="12"/>
  <c r="AG250" i="12"/>
  <c r="AG271" i="12"/>
  <c r="AG279" i="12"/>
  <c r="AG297" i="12"/>
  <c r="AG305" i="12"/>
  <c r="AG330" i="12"/>
  <c r="AG403" i="12"/>
  <c r="AG411" i="12"/>
  <c r="AG431" i="12"/>
  <c r="AG482" i="12"/>
  <c r="AG490" i="12"/>
  <c r="AG510" i="12"/>
  <c r="AG584" i="12"/>
  <c r="AG592" i="12"/>
  <c r="AG615" i="12"/>
  <c r="AG688" i="12"/>
  <c r="AG696" i="12"/>
  <c r="AG768" i="12"/>
  <c r="AG776" i="12"/>
  <c r="AG796" i="12"/>
  <c r="AG872" i="12"/>
  <c r="AG880" i="12"/>
  <c r="AG896" i="12"/>
  <c r="AG904" i="12"/>
  <c r="AG950" i="12"/>
  <c r="AG958" i="12"/>
  <c r="AG977" i="12"/>
  <c r="AG1080" i="12"/>
  <c r="AG1088" i="12"/>
  <c r="AG38" i="14"/>
  <c r="AG40" i="14"/>
  <c r="AG42" i="14"/>
  <c r="AG44" i="14"/>
  <c r="AG46" i="14"/>
  <c r="AG48" i="14"/>
  <c r="AG223" i="14"/>
  <c r="AG231" i="14"/>
  <c r="AG821" i="14"/>
  <c r="AG829" i="14"/>
  <c r="AU39" i="12"/>
  <c r="AV39" i="12" s="1"/>
  <c r="AW39" i="12" s="1"/>
  <c r="AU47" i="12"/>
  <c r="AV47" i="12" s="1"/>
  <c r="AW47" i="12" s="1"/>
  <c r="AG90" i="12"/>
  <c r="AG92" i="12"/>
  <c r="AG94" i="12"/>
  <c r="AG96" i="12"/>
  <c r="AG98" i="12"/>
  <c r="AG100" i="12"/>
  <c r="AG141" i="12"/>
  <c r="AG143" i="12"/>
  <c r="AG145" i="12"/>
  <c r="AG147" i="12"/>
  <c r="AG149" i="12"/>
  <c r="AG151" i="12"/>
  <c r="AG194" i="12"/>
  <c r="AG196" i="12"/>
  <c r="AG198" i="12"/>
  <c r="AG200" i="12"/>
  <c r="AG202" i="12"/>
  <c r="AG204" i="12"/>
  <c r="AG224" i="12"/>
  <c r="AG246" i="12"/>
  <c r="AG254" i="12"/>
  <c r="AG275" i="12"/>
  <c r="AG301" i="12"/>
  <c r="AG326" i="12"/>
  <c r="AG334" i="12"/>
  <c r="AG407" i="12"/>
  <c r="AG486" i="12"/>
  <c r="AG560" i="12"/>
  <c r="AG568" i="12"/>
  <c r="AG588" i="12"/>
  <c r="AG692" i="12"/>
  <c r="AG718" i="12"/>
  <c r="AG792" i="12"/>
  <c r="AG800" i="12"/>
  <c r="AG823" i="12"/>
  <c r="O23" i="14"/>
  <c r="AG219" i="12"/>
  <c r="AG227" i="12"/>
  <c r="AG249" i="12"/>
  <c r="AG278" i="12"/>
  <c r="AG349" i="12"/>
  <c r="AG357" i="12"/>
  <c r="AG382" i="12"/>
  <c r="AG402" i="12"/>
  <c r="AG410" i="12"/>
  <c r="AG430" i="12"/>
  <c r="AG438" i="12"/>
  <c r="AG453" i="12"/>
  <c r="AG461" i="12"/>
  <c r="AG481" i="12"/>
  <c r="AG489" i="12"/>
  <c r="AG509" i="12"/>
  <c r="AG563" i="12"/>
  <c r="AG713" i="12"/>
  <c r="AG721" i="12"/>
  <c r="AG744" i="12"/>
  <c r="AG767" i="12"/>
  <c r="AG775" i="12"/>
  <c r="AG818" i="12"/>
  <c r="AG826" i="12"/>
  <c r="AG844" i="12"/>
  <c r="AG852" i="12"/>
  <c r="AG1000" i="12"/>
  <c r="AG1008" i="12"/>
  <c r="AG1054" i="12"/>
  <c r="AG1062" i="12"/>
  <c r="AG1079" i="12"/>
  <c r="AG1087" i="12"/>
  <c r="AG331" i="14"/>
  <c r="AG615" i="14"/>
  <c r="G988" i="15"/>
  <c r="I988" i="15" s="1"/>
  <c r="G990" i="15"/>
  <c r="I990" i="15" s="1"/>
  <c r="AU41" i="12"/>
  <c r="AV41" i="12" s="1"/>
  <c r="AW41" i="12" s="1"/>
  <c r="AU49" i="12"/>
  <c r="AV49" i="12" s="1"/>
  <c r="AW49" i="12" s="1"/>
  <c r="AU57" i="12"/>
  <c r="AV57" i="12" s="1"/>
  <c r="AW57" i="12" s="1"/>
  <c r="AG64" i="12"/>
  <c r="AG66" i="12"/>
  <c r="AG68" i="12"/>
  <c r="AG70" i="12"/>
  <c r="AG72" i="12"/>
  <c r="AG74" i="12"/>
  <c r="AG115" i="12"/>
  <c r="AG117" i="12"/>
  <c r="AG119" i="12"/>
  <c r="AG121" i="12"/>
  <c r="AG123" i="12"/>
  <c r="AG125" i="12"/>
  <c r="AG168" i="12"/>
  <c r="AG170" i="12"/>
  <c r="AG172" i="12"/>
  <c r="AG174" i="12"/>
  <c r="AG176" i="12"/>
  <c r="AG178" i="12"/>
  <c r="AG222" i="12"/>
  <c r="AG230" i="12"/>
  <c r="AT222" i="12"/>
  <c r="AT230" i="12"/>
  <c r="AG252" i="12"/>
  <c r="AG273" i="12"/>
  <c r="AG281" i="12"/>
  <c r="AG299" i="12"/>
  <c r="AG307" i="12"/>
  <c r="AG324" i="12"/>
  <c r="AG332" i="12"/>
  <c r="AG352" i="12"/>
  <c r="AG360" i="12"/>
  <c r="AG405" i="12"/>
  <c r="AG484" i="12"/>
  <c r="AG586" i="12"/>
  <c r="AG594" i="12"/>
  <c r="AG609" i="12"/>
  <c r="AG617" i="12"/>
  <c r="AG739" i="12"/>
  <c r="AG747" i="12"/>
  <c r="AG821" i="12"/>
  <c r="AG847" i="12"/>
  <c r="AG898" i="12"/>
  <c r="AG906" i="12"/>
  <c r="AG927" i="12"/>
  <c r="AG979" i="12"/>
  <c r="AG1025" i="12"/>
  <c r="AG1033" i="12"/>
  <c r="AG248" i="14"/>
  <c r="AG256" i="14"/>
  <c r="AG326" i="14"/>
  <c r="AG334" i="14"/>
  <c r="AG304" i="12"/>
  <c r="AG325" i="12"/>
  <c r="AG333" i="12"/>
  <c r="AG354" i="12"/>
  <c r="AG375" i="12"/>
  <c r="AG383" i="12"/>
  <c r="AG404" i="12"/>
  <c r="AG412" i="12"/>
  <c r="AG433" i="12"/>
  <c r="AG454" i="12"/>
  <c r="AG462" i="12"/>
  <c r="AG483" i="12"/>
  <c r="AG512" i="12"/>
  <c r="AG533" i="12"/>
  <c r="AG541" i="12"/>
  <c r="AG562" i="12"/>
  <c r="AG583" i="12"/>
  <c r="AG591" i="12"/>
  <c r="AG612" i="12"/>
  <c r="AG620" i="12"/>
  <c r="AG641" i="12"/>
  <c r="AG662" i="12"/>
  <c r="AG670" i="12"/>
  <c r="AG691" i="12"/>
  <c r="AG720" i="12"/>
  <c r="AG741" i="12"/>
  <c r="AG749" i="12"/>
  <c r="AG770" i="12"/>
  <c r="AG791" i="12"/>
  <c r="AG799" i="12"/>
  <c r="AG820" i="12"/>
  <c r="AG828" i="12"/>
  <c r="AG849" i="12"/>
  <c r="AG871" i="12"/>
  <c r="AG879" i="12"/>
  <c r="AG901" i="12"/>
  <c r="AG921" i="12"/>
  <c r="AG929" i="12"/>
  <c r="AG1051" i="12"/>
  <c r="AG1059" i="12"/>
  <c r="O19" i="14"/>
  <c r="AG117" i="14"/>
  <c r="AG119" i="14"/>
  <c r="AG121" i="14"/>
  <c r="AG123" i="14"/>
  <c r="AG125" i="14"/>
  <c r="AG127" i="14"/>
  <c r="AG277" i="14"/>
  <c r="AG381" i="14"/>
  <c r="AG300" i="12"/>
  <c r="AG308" i="12"/>
  <c r="AG329" i="12"/>
  <c r="AG350" i="12"/>
  <c r="AG358" i="12"/>
  <c r="AG379" i="12"/>
  <c r="AG408" i="12"/>
  <c r="AG429" i="12"/>
  <c r="AG437" i="12"/>
  <c r="AG458" i="12"/>
  <c r="AG479" i="12"/>
  <c r="AG487" i="12"/>
  <c r="AG508" i="12"/>
  <c r="AG516" i="12"/>
  <c r="AG537" i="12"/>
  <c r="AG558" i="12"/>
  <c r="AG566" i="12"/>
  <c r="AG587" i="12"/>
  <c r="AG616" i="12"/>
  <c r="AG637" i="12"/>
  <c r="AG645" i="12"/>
  <c r="AG666" i="12"/>
  <c r="AG687" i="12"/>
  <c r="AG695" i="12"/>
  <c r="AG716" i="12"/>
  <c r="AG724" i="12"/>
  <c r="AG745" i="12"/>
  <c r="AG766" i="12"/>
  <c r="AG774" i="12"/>
  <c r="AG795" i="12"/>
  <c r="AG824" i="12"/>
  <c r="AG845" i="12"/>
  <c r="AG853" i="12"/>
  <c r="AG875" i="12"/>
  <c r="AG925" i="12"/>
  <c r="AG951" i="12"/>
  <c r="AG980" i="12"/>
  <c r="AG1006" i="12"/>
  <c r="O18" i="14"/>
  <c r="AG511" i="12"/>
  <c r="AG532" i="12"/>
  <c r="AG540" i="12"/>
  <c r="AG561" i="12"/>
  <c r="AG590" i="12"/>
  <c r="AG611" i="12"/>
  <c r="AG619" i="12"/>
  <c r="AG640" i="12"/>
  <c r="AG661" i="12"/>
  <c r="AG669" i="12"/>
  <c r="AG690" i="12"/>
  <c r="AG698" i="12"/>
  <c r="AG719" i="12"/>
  <c r="AG740" i="12"/>
  <c r="AG748" i="12"/>
  <c r="AG769" i="12"/>
  <c r="AG798" i="12"/>
  <c r="AG819" i="12"/>
  <c r="AG827" i="12"/>
  <c r="AG848" i="12"/>
  <c r="AG870" i="12"/>
  <c r="AG878" i="12"/>
  <c r="AG900" i="12"/>
  <c r="AG954" i="12"/>
  <c r="AG975" i="12"/>
  <c r="AG983" i="12"/>
  <c r="AG1001" i="12"/>
  <c r="AG1009" i="12"/>
  <c r="AG1027" i="12"/>
  <c r="AG1035" i="12"/>
  <c r="AG1058" i="12"/>
  <c r="O13" i="14"/>
  <c r="AG486" i="14"/>
  <c r="AG586" i="14"/>
  <c r="AG594" i="14"/>
  <c r="AG745" i="14"/>
  <c r="AG770" i="14"/>
  <c r="AG298" i="12"/>
  <c r="AG306" i="12"/>
  <c r="AG327" i="12"/>
  <c r="AG356" i="12"/>
  <c r="AG377" i="12"/>
  <c r="AG385" i="12"/>
  <c r="AG406" i="12"/>
  <c r="AG427" i="12"/>
  <c r="AG435" i="12"/>
  <c r="AG456" i="12"/>
  <c r="AG464" i="12"/>
  <c r="AG485" i="12"/>
  <c r="AG506" i="12"/>
  <c r="AG514" i="12"/>
  <c r="AG535" i="12"/>
  <c r="AG564" i="12"/>
  <c r="AG585" i="12"/>
  <c r="AG593" i="12"/>
  <c r="AG614" i="12"/>
  <c r="AG635" i="12"/>
  <c r="AG643" i="12"/>
  <c r="AG664" i="12"/>
  <c r="AG672" i="12"/>
  <c r="AG693" i="12"/>
  <c r="AG714" i="12"/>
  <c r="AG722" i="12"/>
  <c r="AG743" i="12"/>
  <c r="AG772" i="12"/>
  <c r="AG793" i="12"/>
  <c r="AG801" i="12"/>
  <c r="AG822" i="12"/>
  <c r="AG843" i="12"/>
  <c r="AG851" i="12"/>
  <c r="AG873" i="12"/>
  <c r="AG1004" i="12"/>
  <c r="AG1030" i="12"/>
  <c r="O15" i="14"/>
  <c r="AG220" i="14"/>
  <c r="AG228" i="14"/>
  <c r="AG874" i="12"/>
  <c r="AG895" i="12"/>
  <c r="AG903" i="12"/>
  <c r="AG924" i="12"/>
  <c r="AG932" i="12"/>
  <c r="AG953" i="12"/>
  <c r="AG974" i="12"/>
  <c r="AG982" i="12"/>
  <c r="AG1003" i="12"/>
  <c r="AG1032" i="12"/>
  <c r="AG1053" i="12"/>
  <c r="AG1061" i="12"/>
  <c r="AG1082" i="12"/>
  <c r="O16" i="14"/>
  <c r="P16" i="14" s="1"/>
  <c r="R16" i="14" s="1"/>
  <c r="AG65" i="14"/>
  <c r="AG67" i="14"/>
  <c r="AG69" i="14"/>
  <c r="AG71" i="14"/>
  <c r="AG73" i="14"/>
  <c r="AG75" i="14"/>
  <c r="AG168" i="14"/>
  <c r="AG170" i="14"/>
  <c r="AG172" i="14"/>
  <c r="AG174" i="14"/>
  <c r="AG176" i="14"/>
  <c r="AG178" i="14"/>
  <c r="AG195" i="14"/>
  <c r="AG197" i="14"/>
  <c r="AG199" i="14"/>
  <c r="AG201" i="14"/>
  <c r="AG203" i="14"/>
  <c r="AG205" i="14"/>
  <c r="AG225" i="14"/>
  <c r="AG251" i="14"/>
  <c r="AG380" i="14"/>
  <c r="AG455" i="14"/>
  <c r="AG463" i="14"/>
  <c r="AG536" i="14"/>
  <c r="AG928" i="12"/>
  <c r="AG949" i="12"/>
  <c r="AG957" i="12"/>
  <c r="AG978" i="12"/>
  <c r="AG999" i="12"/>
  <c r="AG1007" i="12"/>
  <c r="AG1028" i="12"/>
  <c r="AG1036" i="12"/>
  <c r="AG1057" i="12"/>
  <c r="AG1078" i="12"/>
  <c r="AG1086" i="12"/>
  <c r="O12" i="14"/>
  <c r="O20" i="14"/>
  <c r="AG64" i="14"/>
  <c r="AG66" i="14"/>
  <c r="AG68" i="14"/>
  <c r="AG70" i="14"/>
  <c r="AG72" i="14"/>
  <c r="AG74" i="14"/>
  <c r="AG169" i="14"/>
  <c r="AG171" i="14"/>
  <c r="AG173" i="14"/>
  <c r="AG175" i="14"/>
  <c r="AG177" i="14"/>
  <c r="AG179" i="14"/>
  <c r="AG278" i="14"/>
  <c r="AG300" i="14"/>
  <c r="AG376" i="14"/>
  <c r="AG384" i="14"/>
  <c r="AG402" i="14"/>
  <c r="AG410" i="14"/>
  <c r="AG902" i="12"/>
  <c r="AG923" i="12"/>
  <c r="AG931" i="12"/>
  <c r="AG952" i="12"/>
  <c r="AG973" i="12"/>
  <c r="AG981" i="12"/>
  <c r="AG1002" i="12"/>
  <c r="AG1010" i="12"/>
  <c r="AG1031" i="12"/>
  <c r="AG1052" i="12"/>
  <c r="AG1060" i="12"/>
  <c r="AG1081" i="12"/>
  <c r="O17" i="14"/>
  <c r="Q30" i="14"/>
  <c r="AG250" i="14"/>
  <c r="AG273" i="14"/>
  <c r="AG281" i="14"/>
  <c r="AG405" i="14"/>
  <c r="AG413" i="14"/>
  <c r="AG876" i="12"/>
  <c r="AG897" i="12"/>
  <c r="AG905" i="12"/>
  <c r="AG926" i="12"/>
  <c r="AG947" i="12"/>
  <c r="AG955" i="12"/>
  <c r="AG976" i="12"/>
  <c r="AG984" i="12"/>
  <c r="AG1005" i="12"/>
  <c r="AG1026" i="12"/>
  <c r="AG1034" i="12"/>
  <c r="AG1055" i="12"/>
  <c r="AG1084" i="12"/>
  <c r="O14" i="14"/>
  <c r="O22" i="14"/>
  <c r="AG116" i="14"/>
  <c r="AG118" i="14"/>
  <c r="AG120" i="14"/>
  <c r="AG122" i="14"/>
  <c r="AG124" i="14"/>
  <c r="AG126" i="14"/>
  <c r="AG227" i="14"/>
  <c r="AG482" i="14"/>
  <c r="AG490" i="14"/>
  <c r="AG591" i="14"/>
  <c r="AG222" i="14"/>
  <c r="AG230" i="14"/>
  <c r="AG253" i="14"/>
  <c r="AG272" i="14"/>
  <c r="AG280" i="14"/>
  <c r="AG303" i="14"/>
  <c r="AG328" i="14"/>
  <c r="AG407" i="14"/>
  <c r="AG428" i="14"/>
  <c r="AG436" i="14"/>
  <c r="AG226" i="14"/>
  <c r="AG249" i="14"/>
  <c r="AG257" i="14"/>
  <c r="AG276" i="14"/>
  <c r="AG299" i="14"/>
  <c r="AG307" i="14"/>
  <c r="AG324" i="14"/>
  <c r="AG357" i="14"/>
  <c r="AG562" i="14"/>
  <c r="Q32" i="14"/>
  <c r="AG39" i="14"/>
  <c r="AG41" i="14"/>
  <c r="AG43" i="14"/>
  <c r="AG45" i="14"/>
  <c r="AG47" i="14"/>
  <c r="AG49" i="14"/>
  <c r="AG90" i="14"/>
  <c r="AG92" i="14"/>
  <c r="AG94" i="14"/>
  <c r="AG96" i="14"/>
  <c r="AG98" i="14"/>
  <c r="AG100" i="14"/>
  <c r="AG143" i="14"/>
  <c r="AG145" i="14"/>
  <c r="AG147" i="14"/>
  <c r="AG149" i="14"/>
  <c r="AG151" i="14"/>
  <c r="AG153" i="14"/>
  <c r="AG194" i="14"/>
  <c r="AG196" i="14"/>
  <c r="AG198" i="14"/>
  <c r="AG200" i="14"/>
  <c r="AG202" i="14"/>
  <c r="AG204" i="14"/>
  <c r="AG221" i="14"/>
  <c r="AG229" i="14"/>
  <c r="AG252" i="14"/>
  <c r="AG279" i="14"/>
  <c r="AG352" i="14"/>
  <c r="AG360" i="14"/>
  <c r="AG484" i="14"/>
  <c r="AG509" i="14"/>
  <c r="AG517" i="14"/>
  <c r="AG538" i="14"/>
  <c r="AG565" i="14"/>
  <c r="AG772" i="14"/>
  <c r="AG224" i="14"/>
  <c r="AG247" i="14"/>
  <c r="AG255" i="14"/>
  <c r="AG274" i="14"/>
  <c r="AG282" i="14"/>
  <c r="AG305" i="14"/>
  <c r="AG330" i="14"/>
  <c r="AG355" i="14"/>
  <c r="AG409" i="14"/>
  <c r="AG430" i="14"/>
  <c r="AG438" i="14"/>
  <c r="AG460" i="14"/>
  <c r="AG487" i="14"/>
  <c r="AG612" i="14"/>
  <c r="AG620" i="14"/>
  <c r="AG669" i="14"/>
  <c r="AG302" i="14"/>
  <c r="AG351" i="14"/>
  <c r="AG359" i="14"/>
  <c r="AG431" i="14"/>
  <c r="AG439" i="14"/>
  <c r="AG459" i="14"/>
  <c r="AG434" i="14"/>
  <c r="AG611" i="14"/>
  <c r="AG619" i="14"/>
  <c r="AG638" i="14"/>
  <c r="AG646" i="14"/>
  <c r="AG721" i="14"/>
  <c r="AG871" i="14"/>
  <c r="AG879" i="14"/>
  <c r="AG457" i="14"/>
  <c r="AG465" i="14"/>
  <c r="AG513" i="14"/>
  <c r="AG641" i="14"/>
  <c r="AG874" i="14"/>
  <c r="AG617" i="14"/>
  <c r="AG691" i="14"/>
  <c r="AG699" i="14"/>
  <c r="AG742" i="14"/>
  <c r="AG750" i="14"/>
  <c r="AG246" i="14"/>
  <c r="AG254" i="14"/>
  <c r="AG275" i="14"/>
  <c r="AG283" i="14"/>
  <c r="AG304" i="14"/>
  <c r="AG325" i="14"/>
  <c r="AG333" i="14"/>
  <c r="AG354" i="14"/>
  <c r="AG383" i="14"/>
  <c r="AG404" i="14"/>
  <c r="AG412" i="14"/>
  <c r="AG433" i="14"/>
  <c r="AG454" i="14"/>
  <c r="AG462" i="14"/>
  <c r="AG481" i="14"/>
  <c r="AG489" i="14"/>
  <c r="AG508" i="14"/>
  <c r="AG516" i="14"/>
  <c r="AG533" i="14"/>
  <c r="AG541" i="14"/>
  <c r="AG559" i="14"/>
  <c r="AG567" i="14"/>
  <c r="AG588" i="14"/>
  <c r="AG640" i="14"/>
  <c r="AG716" i="14"/>
  <c r="AG724" i="14"/>
  <c r="AG847" i="14"/>
  <c r="AG855" i="14"/>
  <c r="AG876" i="14"/>
  <c r="AG308" i="14"/>
  <c r="AG329" i="14"/>
  <c r="AG350" i="14"/>
  <c r="AG358" i="14"/>
  <c r="AG379" i="14"/>
  <c r="AG387" i="14"/>
  <c r="AG408" i="14"/>
  <c r="AG429" i="14"/>
  <c r="AG437" i="14"/>
  <c r="AG458" i="14"/>
  <c r="AG512" i="14"/>
  <c r="AG636" i="14"/>
  <c r="AG644" i="14"/>
  <c r="AG667" i="14"/>
  <c r="AG720" i="14"/>
  <c r="AG740" i="14"/>
  <c r="AG824" i="14"/>
  <c r="AG901" i="14"/>
  <c r="AG332" i="14"/>
  <c r="AG353" i="14"/>
  <c r="AG361" i="14"/>
  <c r="AG382" i="14"/>
  <c r="AG403" i="14"/>
  <c r="AG411" i="14"/>
  <c r="AG432" i="14"/>
  <c r="AG461" i="14"/>
  <c r="AG480" i="14"/>
  <c r="AG488" i="14"/>
  <c r="AG507" i="14"/>
  <c r="AG515" i="14"/>
  <c r="AG532" i="14"/>
  <c r="AG540" i="14"/>
  <c r="AG662" i="14"/>
  <c r="AG670" i="14"/>
  <c r="AG693" i="14"/>
  <c r="AG768" i="14"/>
  <c r="AG776" i="14"/>
  <c r="AG792" i="14"/>
  <c r="AG800" i="14"/>
  <c r="AG298" i="14"/>
  <c r="AG306" i="14"/>
  <c r="AG327" i="14"/>
  <c r="AG335" i="14"/>
  <c r="AG356" i="14"/>
  <c r="AG377" i="14"/>
  <c r="AG385" i="14"/>
  <c r="AG406" i="14"/>
  <c r="AG435" i="14"/>
  <c r="AG483" i="14"/>
  <c r="AG491" i="14"/>
  <c r="AG510" i="14"/>
  <c r="AG561" i="14"/>
  <c r="AG569" i="14"/>
  <c r="AG590" i="14"/>
  <c r="AG665" i="14"/>
  <c r="AG673" i="14"/>
  <c r="AG718" i="14"/>
  <c r="AG849" i="14"/>
  <c r="AG870" i="14"/>
  <c r="AG878" i="14"/>
  <c r="AG899" i="14"/>
  <c r="AG907" i="14"/>
  <c r="AG456" i="14"/>
  <c r="AG464" i="14"/>
  <c r="AG485" i="14"/>
  <c r="AG506" i="14"/>
  <c r="AG514" i="14"/>
  <c r="AG535" i="14"/>
  <c r="AG543" i="14"/>
  <c r="AG564" i="14"/>
  <c r="AG585" i="14"/>
  <c r="AG593" i="14"/>
  <c r="AG614" i="14"/>
  <c r="AG643" i="14"/>
  <c r="AG664" i="14"/>
  <c r="AG672" i="14"/>
  <c r="AG688" i="14"/>
  <c r="AG696" i="14"/>
  <c r="AG747" i="14"/>
  <c r="AG795" i="14"/>
  <c r="AG803" i="14"/>
  <c r="AG818" i="14"/>
  <c r="AG826" i="14"/>
  <c r="AG539" i="14"/>
  <c r="AG560" i="14"/>
  <c r="AG568" i="14"/>
  <c r="AG589" i="14"/>
  <c r="AG610" i="14"/>
  <c r="AG618" i="14"/>
  <c r="AG639" i="14"/>
  <c r="AG647" i="14"/>
  <c r="AG668" i="14"/>
  <c r="AG692" i="14"/>
  <c r="AG719" i="14"/>
  <c r="AG743" i="14"/>
  <c r="AG751" i="14"/>
  <c r="AG771" i="14"/>
  <c r="AG799" i="14"/>
  <c r="AG850" i="14"/>
  <c r="AG534" i="14"/>
  <c r="AG542" i="14"/>
  <c r="AG563" i="14"/>
  <c r="AG584" i="14"/>
  <c r="AG592" i="14"/>
  <c r="AG613" i="14"/>
  <c r="AG621" i="14"/>
  <c r="AG642" i="14"/>
  <c r="AG663" i="14"/>
  <c r="AG671" i="14"/>
  <c r="AG695" i="14"/>
  <c r="AG714" i="14"/>
  <c r="AG722" i="14"/>
  <c r="AG746" i="14"/>
  <c r="AG766" i="14"/>
  <c r="AG774" i="14"/>
  <c r="AG845" i="14"/>
  <c r="AG853" i="14"/>
  <c r="AG537" i="14"/>
  <c r="AG558" i="14"/>
  <c r="AG566" i="14"/>
  <c r="AG587" i="14"/>
  <c r="AG595" i="14"/>
  <c r="AG616" i="14"/>
  <c r="AG637" i="14"/>
  <c r="AG645" i="14"/>
  <c r="AG666" i="14"/>
  <c r="AG690" i="14"/>
  <c r="AG698" i="14"/>
  <c r="AG717" i="14"/>
  <c r="AG725" i="14"/>
  <c r="AG741" i="14"/>
  <c r="AG749" i="14"/>
  <c r="AG797" i="14"/>
  <c r="AG820" i="14"/>
  <c r="AG828" i="14"/>
  <c r="AG694" i="14"/>
  <c r="AG715" i="14"/>
  <c r="AG723" i="14"/>
  <c r="AG744" i="14"/>
  <c r="AG773" i="14"/>
  <c r="AG794" i="14"/>
  <c r="AG802" i="14"/>
  <c r="AG823" i="14"/>
  <c r="AG844" i="14"/>
  <c r="AG852" i="14"/>
  <c r="AG873" i="14"/>
  <c r="AG881" i="14"/>
  <c r="AG896" i="14"/>
  <c r="AG904" i="14"/>
  <c r="AG748" i="14"/>
  <c r="AG769" i="14"/>
  <c r="AG777" i="14"/>
  <c r="AG798" i="14"/>
  <c r="AG819" i="14"/>
  <c r="AG827" i="14"/>
  <c r="AG848" i="14"/>
  <c r="AG793" i="14"/>
  <c r="AG801" i="14"/>
  <c r="AG822" i="14"/>
  <c r="AG851" i="14"/>
  <c r="AG872" i="14"/>
  <c r="AG880" i="14"/>
  <c r="AG903" i="14"/>
  <c r="AG767" i="14"/>
  <c r="AG775" i="14"/>
  <c r="AG796" i="14"/>
  <c r="AG825" i="14"/>
  <c r="AG846" i="14"/>
  <c r="AG854" i="14"/>
  <c r="AG875" i="14"/>
  <c r="AG877" i="14"/>
  <c r="AG898" i="14"/>
  <c r="AG906" i="14"/>
  <c r="AG902" i="14"/>
  <c r="AG897" i="14"/>
  <c r="AG905" i="14"/>
  <c r="AG900" i="14"/>
  <c r="AV897" i="14"/>
  <c r="AW897" i="14" s="1"/>
  <c r="AX897" i="14" s="1"/>
  <c r="AT897" i="14"/>
  <c r="G895" i="14"/>
  <c r="I895" i="14" s="1"/>
  <c r="U895" i="14"/>
  <c r="AT895" i="14"/>
  <c r="G896" i="14"/>
  <c r="I896" i="14" s="1"/>
  <c r="M896" i="14"/>
  <c r="N896" i="14"/>
  <c r="O896" i="14"/>
  <c r="P896" i="14"/>
  <c r="Q896" i="14"/>
  <c r="T896" i="14"/>
  <c r="AT896" i="14"/>
  <c r="G897" i="14"/>
  <c r="I897" i="14" s="1"/>
  <c r="M897" i="14"/>
  <c r="N897" i="14"/>
  <c r="O897" i="14"/>
  <c r="P897" i="14"/>
  <c r="Q897" i="14"/>
  <c r="T897" i="14"/>
  <c r="AV910" i="14"/>
  <c r="AW910" i="14" s="1"/>
  <c r="AX910" i="14" s="1"/>
  <c r="AT910" i="14"/>
  <c r="AL911" i="14"/>
  <c r="AL915" i="14"/>
  <c r="AQ915" i="14" s="1"/>
  <c r="AI915" i="14"/>
  <c r="AL916" i="14"/>
  <c r="AL917" i="14"/>
  <c r="AQ917" i="14" s="1"/>
  <c r="AI917" i="14"/>
  <c r="G898" i="14"/>
  <c r="I898" i="14" s="1"/>
  <c r="M898" i="14"/>
  <c r="N898" i="14"/>
  <c r="O898" i="14"/>
  <c r="P898" i="14"/>
  <c r="Q898" i="14"/>
  <c r="T898" i="14"/>
  <c r="AT898" i="14"/>
  <c r="G899" i="14"/>
  <c r="I899" i="14" s="1"/>
  <c r="M899" i="14"/>
  <c r="N899" i="14"/>
  <c r="O899" i="14"/>
  <c r="P899" i="14"/>
  <c r="Q899" i="14"/>
  <c r="T899" i="14"/>
  <c r="AT899" i="14"/>
  <c r="G900" i="14"/>
  <c r="I900" i="14" s="1"/>
  <c r="M900" i="14"/>
  <c r="N900" i="14"/>
  <c r="O900" i="14"/>
  <c r="P900" i="14"/>
  <c r="Q900" i="14"/>
  <c r="T900" i="14"/>
  <c r="AT900" i="14"/>
  <c r="G901" i="14"/>
  <c r="I901" i="14" s="1"/>
  <c r="M901" i="14"/>
  <c r="N901" i="14"/>
  <c r="O901" i="14"/>
  <c r="P901" i="14"/>
  <c r="Q901" i="14"/>
  <c r="T901" i="14"/>
  <c r="AT901" i="14"/>
  <c r="G902" i="14"/>
  <c r="I902" i="14" s="1"/>
  <c r="M902" i="14"/>
  <c r="N902" i="14"/>
  <c r="O902" i="14"/>
  <c r="P902" i="14"/>
  <c r="Q902" i="14"/>
  <c r="T902" i="14"/>
  <c r="AT902" i="14"/>
  <c r="G903" i="14"/>
  <c r="I903" i="14" s="1"/>
  <c r="M903" i="14"/>
  <c r="N903" i="14"/>
  <c r="O903" i="14"/>
  <c r="P903" i="14"/>
  <c r="Q903" i="14"/>
  <c r="T903" i="14"/>
  <c r="AT903" i="14"/>
  <c r="G904" i="14"/>
  <c r="I904" i="14" s="1"/>
  <c r="M904" i="14"/>
  <c r="N904" i="14"/>
  <c r="O904" i="14"/>
  <c r="P904" i="14"/>
  <c r="Q904" i="14"/>
  <c r="T904" i="14"/>
  <c r="AT904" i="14"/>
  <c r="G905" i="14"/>
  <c r="I905" i="14" s="1"/>
  <c r="M905" i="14"/>
  <c r="N905" i="14"/>
  <c r="O905" i="14"/>
  <c r="P905" i="14"/>
  <c r="Q905" i="14"/>
  <c r="T905" i="14"/>
  <c r="AT905" i="14"/>
  <c r="G906" i="14"/>
  <c r="I906" i="14" s="1"/>
  <c r="M906" i="14"/>
  <c r="N906" i="14"/>
  <c r="O906" i="14"/>
  <c r="P906" i="14"/>
  <c r="Q906" i="14"/>
  <c r="T906" i="14"/>
  <c r="AT906" i="14"/>
  <c r="G907" i="14"/>
  <c r="I907" i="14" s="1"/>
  <c r="M907" i="14"/>
  <c r="N907" i="14"/>
  <c r="O907" i="14"/>
  <c r="P907" i="14"/>
  <c r="Q907" i="14"/>
  <c r="T907" i="14"/>
  <c r="AT907" i="14"/>
  <c r="G908" i="14"/>
  <c r="I908" i="14" s="1"/>
  <c r="R908" i="14"/>
  <c r="AT908" i="14"/>
  <c r="G909" i="14"/>
  <c r="I909" i="14" s="1"/>
  <c r="R909" i="14"/>
  <c r="U909" i="14"/>
  <c r="AT909" i="14"/>
  <c r="G910" i="14"/>
  <c r="I910" i="14" s="1"/>
  <c r="AZ910" i="14" s="1"/>
  <c r="S910" i="14"/>
  <c r="AQ911" i="14"/>
  <c r="G911" i="14"/>
  <c r="I911" i="14" s="1"/>
  <c r="R911" i="14"/>
  <c r="U911" i="14"/>
  <c r="AK911" i="14" s="1"/>
  <c r="AP911" i="14" s="1"/>
  <c r="AT911" i="14"/>
  <c r="G912" i="14"/>
  <c r="I912" i="14" s="1"/>
  <c r="U912" i="14"/>
  <c r="AK912" i="14" s="1"/>
  <c r="AP912" i="14" s="1"/>
  <c r="AT912" i="14"/>
  <c r="G913" i="14"/>
  <c r="I913" i="14" s="1"/>
  <c r="U913" i="14"/>
  <c r="AK913" i="14" s="1"/>
  <c r="AP913" i="14" s="1"/>
  <c r="AT913" i="14"/>
  <c r="G914" i="14"/>
  <c r="I914" i="14" s="1"/>
  <c r="R914" i="14"/>
  <c r="S914" i="14"/>
  <c r="AT914" i="14"/>
  <c r="G915" i="14"/>
  <c r="I915" i="14" s="1"/>
  <c r="R915" i="14"/>
  <c r="U915" i="14"/>
  <c r="AK915" i="14" s="1"/>
  <c r="AP915" i="14" s="1"/>
  <c r="AN915" i="14"/>
  <c r="AT915" i="14"/>
  <c r="G916" i="14"/>
  <c r="I916" i="14" s="1"/>
  <c r="AT916" i="14"/>
  <c r="G917" i="14"/>
  <c r="I917" i="14" s="1"/>
  <c r="U917" i="14"/>
  <c r="AK917" i="14" s="1"/>
  <c r="AP917" i="14" s="1"/>
  <c r="AN917" i="14"/>
  <c r="AT917" i="14"/>
  <c r="AV871" i="14"/>
  <c r="AW871" i="14" s="1"/>
  <c r="AX871" i="14" s="1"/>
  <c r="AT871" i="14"/>
  <c r="G869" i="14"/>
  <c r="I869" i="14" s="1"/>
  <c r="R869" i="14"/>
  <c r="S869" i="14"/>
  <c r="AT869" i="14"/>
  <c r="G870" i="14"/>
  <c r="I870" i="14" s="1"/>
  <c r="M870" i="14"/>
  <c r="N870" i="14"/>
  <c r="O870" i="14"/>
  <c r="P870" i="14"/>
  <c r="Q870" i="14"/>
  <c r="T870" i="14"/>
  <c r="AT870" i="14"/>
  <c r="G871" i="14"/>
  <c r="I871" i="14" s="1"/>
  <c r="AZ871" i="14" s="1"/>
  <c r="M871" i="14"/>
  <c r="N871" i="14"/>
  <c r="O871" i="14"/>
  <c r="P871" i="14"/>
  <c r="Q871" i="14"/>
  <c r="T871" i="14"/>
  <c r="AV884" i="14"/>
  <c r="AW884" i="14" s="1"/>
  <c r="AX884" i="14" s="1"/>
  <c r="AT884" i="14"/>
  <c r="AI885" i="14"/>
  <c r="AI887" i="14"/>
  <c r="AN887" i="14" s="1"/>
  <c r="G872" i="14"/>
  <c r="I872" i="14" s="1"/>
  <c r="M872" i="14"/>
  <c r="N872" i="14"/>
  <c r="O872" i="14"/>
  <c r="P872" i="14"/>
  <c r="Q872" i="14"/>
  <c r="T872" i="14"/>
  <c r="AT872" i="14"/>
  <c r="G873" i="14"/>
  <c r="I873" i="14" s="1"/>
  <c r="M873" i="14"/>
  <c r="N873" i="14"/>
  <c r="O873" i="14"/>
  <c r="P873" i="14"/>
  <c r="Q873" i="14"/>
  <c r="T873" i="14"/>
  <c r="AT873" i="14"/>
  <c r="G874" i="14"/>
  <c r="I874" i="14" s="1"/>
  <c r="M874" i="14"/>
  <c r="N874" i="14"/>
  <c r="O874" i="14"/>
  <c r="P874" i="14"/>
  <c r="Q874" i="14"/>
  <c r="T874" i="14"/>
  <c r="AT874" i="14"/>
  <c r="G875" i="14"/>
  <c r="I875" i="14" s="1"/>
  <c r="M875" i="14"/>
  <c r="N875" i="14"/>
  <c r="O875" i="14"/>
  <c r="P875" i="14"/>
  <c r="Q875" i="14"/>
  <c r="T875" i="14"/>
  <c r="AT875" i="14"/>
  <c r="G876" i="14"/>
  <c r="I876" i="14" s="1"/>
  <c r="M876" i="14"/>
  <c r="N876" i="14"/>
  <c r="O876" i="14"/>
  <c r="P876" i="14"/>
  <c r="Q876" i="14"/>
  <c r="T876" i="14"/>
  <c r="AT876" i="14"/>
  <c r="G877" i="14"/>
  <c r="I877" i="14" s="1"/>
  <c r="M877" i="14"/>
  <c r="N877" i="14"/>
  <c r="O877" i="14"/>
  <c r="P877" i="14"/>
  <c r="Q877" i="14"/>
  <c r="T877" i="14"/>
  <c r="AT877" i="14"/>
  <c r="G878" i="14"/>
  <c r="I878" i="14" s="1"/>
  <c r="M878" i="14"/>
  <c r="N878" i="14"/>
  <c r="O878" i="14"/>
  <c r="P878" i="14"/>
  <c r="Q878" i="14"/>
  <c r="T878" i="14"/>
  <c r="AT878" i="14"/>
  <c r="G879" i="14"/>
  <c r="I879" i="14" s="1"/>
  <c r="M879" i="14"/>
  <c r="N879" i="14"/>
  <c r="O879" i="14"/>
  <c r="P879" i="14"/>
  <c r="Q879" i="14"/>
  <c r="T879" i="14"/>
  <c r="AT879" i="14"/>
  <c r="G880" i="14"/>
  <c r="I880" i="14" s="1"/>
  <c r="M880" i="14"/>
  <c r="N880" i="14"/>
  <c r="O880" i="14"/>
  <c r="P880" i="14"/>
  <c r="Q880" i="14"/>
  <c r="T880" i="14"/>
  <c r="AT880" i="14"/>
  <c r="G881" i="14"/>
  <c r="I881" i="14" s="1"/>
  <c r="M881" i="14"/>
  <c r="N881" i="14"/>
  <c r="O881" i="14"/>
  <c r="P881" i="14"/>
  <c r="Q881" i="14"/>
  <c r="T881" i="14"/>
  <c r="AT881" i="14"/>
  <c r="G882" i="14"/>
  <c r="I882" i="14" s="1"/>
  <c r="U882" i="14"/>
  <c r="AT882" i="14"/>
  <c r="G883" i="14"/>
  <c r="I883" i="14" s="1"/>
  <c r="R883" i="14"/>
  <c r="S883" i="14"/>
  <c r="AT883" i="14"/>
  <c r="G884" i="14"/>
  <c r="I884" i="14" s="1"/>
  <c r="U884" i="14"/>
  <c r="G885" i="14"/>
  <c r="I885" i="14" s="1"/>
  <c r="U885" i="14"/>
  <c r="AK885" i="14" s="1"/>
  <c r="AP885" i="14" s="1"/>
  <c r="AN885" i="14"/>
  <c r="AT885" i="14"/>
  <c r="G886" i="14"/>
  <c r="I886" i="14" s="1"/>
  <c r="AT886" i="14"/>
  <c r="G887" i="14"/>
  <c r="I887" i="14" s="1"/>
  <c r="AT887" i="14"/>
  <c r="G888" i="14"/>
  <c r="I888" i="14" s="1"/>
  <c r="U888" i="14"/>
  <c r="AT888" i="14"/>
  <c r="G889" i="14"/>
  <c r="I889" i="14" s="1"/>
  <c r="R889" i="14"/>
  <c r="S889" i="14"/>
  <c r="U889" i="14"/>
  <c r="AT889" i="14"/>
  <c r="G890" i="14"/>
  <c r="I890" i="14" s="1"/>
  <c r="U890" i="14"/>
  <c r="AT890" i="14"/>
  <c r="G891" i="14"/>
  <c r="I891" i="14" s="1"/>
  <c r="U891" i="14"/>
  <c r="AT891" i="14"/>
  <c r="AV845" i="14"/>
  <c r="AW845" i="14" s="1"/>
  <c r="AX845" i="14" s="1"/>
  <c r="AT845" i="14"/>
  <c r="AI857" i="14"/>
  <c r="AN857" i="14" s="1"/>
  <c r="G843" i="14"/>
  <c r="I843" i="14" s="1"/>
  <c r="U843" i="14"/>
  <c r="AT843" i="14"/>
  <c r="G844" i="14"/>
  <c r="I844" i="14" s="1"/>
  <c r="M844" i="14"/>
  <c r="N844" i="14"/>
  <c r="O844" i="14"/>
  <c r="P844" i="14"/>
  <c r="Q844" i="14"/>
  <c r="T844" i="14"/>
  <c r="AT844" i="14"/>
  <c r="G845" i="14"/>
  <c r="I845" i="14" s="1"/>
  <c r="M845" i="14"/>
  <c r="N845" i="14"/>
  <c r="O845" i="14"/>
  <c r="P845" i="14"/>
  <c r="Q845" i="14"/>
  <c r="T845" i="14"/>
  <c r="AV858" i="14"/>
  <c r="AW858" i="14" s="1"/>
  <c r="AX858" i="14" s="1"/>
  <c r="AT858" i="14"/>
  <c r="AL859" i="14"/>
  <c r="AQ859" i="14" s="1"/>
  <c r="AI859" i="14"/>
  <c r="AL865" i="14"/>
  <c r="AI865" i="14"/>
  <c r="AN865" i="14" s="1"/>
  <c r="G846" i="14"/>
  <c r="I846" i="14" s="1"/>
  <c r="M846" i="14"/>
  <c r="N846" i="14"/>
  <c r="O846" i="14"/>
  <c r="P846" i="14"/>
  <c r="Q846" i="14"/>
  <c r="T846" i="14"/>
  <c r="AT846" i="14"/>
  <c r="G847" i="14"/>
  <c r="I847" i="14" s="1"/>
  <c r="M847" i="14"/>
  <c r="N847" i="14"/>
  <c r="O847" i="14"/>
  <c r="P847" i="14"/>
  <c r="Q847" i="14"/>
  <c r="T847" i="14"/>
  <c r="AT847" i="14"/>
  <c r="G848" i="14"/>
  <c r="I848" i="14" s="1"/>
  <c r="M848" i="14"/>
  <c r="N848" i="14"/>
  <c r="O848" i="14"/>
  <c r="P848" i="14"/>
  <c r="Q848" i="14"/>
  <c r="T848" i="14"/>
  <c r="AT848" i="14"/>
  <c r="G849" i="14"/>
  <c r="I849" i="14" s="1"/>
  <c r="M849" i="14"/>
  <c r="N849" i="14"/>
  <c r="O849" i="14"/>
  <c r="P849" i="14"/>
  <c r="Q849" i="14"/>
  <c r="T849" i="14"/>
  <c r="AT849" i="14"/>
  <c r="G850" i="14"/>
  <c r="I850" i="14" s="1"/>
  <c r="M850" i="14"/>
  <c r="N850" i="14"/>
  <c r="O850" i="14"/>
  <c r="P850" i="14"/>
  <c r="Q850" i="14"/>
  <c r="T850" i="14"/>
  <c r="AT850" i="14"/>
  <c r="G851" i="14"/>
  <c r="I851" i="14" s="1"/>
  <c r="M851" i="14"/>
  <c r="N851" i="14"/>
  <c r="O851" i="14"/>
  <c r="P851" i="14"/>
  <c r="Q851" i="14"/>
  <c r="T851" i="14"/>
  <c r="AT851" i="14"/>
  <c r="G852" i="14"/>
  <c r="I852" i="14" s="1"/>
  <c r="M852" i="14"/>
  <c r="N852" i="14"/>
  <c r="O852" i="14"/>
  <c r="P852" i="14"/>
  <c r="Q852" i="14"/>
  <c r="T852" i="14"/>
  <c r="AT852" i="14"/>
  <c r="G853" i="14"/>
  <c r="I853" i="14" s="1"/>
  <c r="M853" i="14"/>
  <c r="N853" i="14"/>
  <c r="O853" i="14"/>
  <c r="P853" i="14"/>
  <c r="Q853" i="14"/>
  <c r="T853" i="14"/>
  <c r="AT853" i="14"/>
  <c r="G854" i="14"/>
  <c r="I854" i="14" s="1"/>
  <c r="M854" i="14"/>
  <c r="N854" i="14"/>
  <c r="O854" i="14"/>
  <c r="P854" i="14"/>
  <c r="Q854" i="14"/>
  <c r="T854" i="14"/>
  <c r="AT854" i="14"/>
  <c r="G855" i="14"/>
  <c r="I855" i="14" s="1"/>
  <c r="M855" i="14"/>
  <c r="N855" i="14"/>
  <c r="O855" i="14"/>
  <c r="P855" i="14"/>
  <c r="Q855" i="14"/>
  <c r="T855" i="14"/>
  <c r="AT855" i="14"/>
  <c r="G856" i="14"/>
  <c r="I856" i="14" s="1"/>
  <c r="S856" i="14"/>
  <c r="U856" i="14"/>
  <c r="AT856" i="14"/>
  <c r="G857" i="14"/>
  <c r="I857" i="14" s="1"/>
  <c r="U857" i="14"/>
  <c r="AT857" i="14"/>
  <c r="G858" i="14"/>
  <c r="I858" i="14" s="1"/>
  <c r="U858" i="14"/>
  <c r="AQ865" i="14"/>
  <c r="G859" i="14"/>
  <c r="I859" i="14" s="1"/>
  <c r="U859" i="14"/>
  <c r="AK859" i="14" s="1"/>
  <c r="AP859" i="14" s="1"/>
  <c r="AN859" i="14"/>
  <c r="AT859" i="14"/>
  <c r="G860" i="14"/>
  <c r="I860" i="14" s="1"/>
  <c r="S860" i="14"/>
  <c r="U860" i="14"/>
  <c r="AT860" i="14"/>
  <c r="G861" i="14"/>
  <c r="I861" i="14" s="1"/>
  <c r="S861" i="14"/>
  <c r="U861" i="14"/>
  <c r="AT861" i="14"/>
  <c r="G862" i="14"/>
  <c r="I862" i="14" s="1"/>
  <c r="U862" i="14"/>
  <c r="AT862" i="14"/>
  <c r="G863" i="14"/>
  <c r="I863" i="14" s="1"/>
  <c r="R863" i="14"/>
  <c r="AT863" i="14"/>
  <c r="G864" i="14"/>
  <c r="I864" i="14" s="1"/>
  <c r="U864" i="14"/>
  <c r="AK864" i="14" s="1"/>
  <c r="AP864" i="14" s="1"/>
  <c r="AT864" i="14"/>
  <c r="G865" i="14"/>
  <c r="I865" i="14" s="1"/>
  <c r="R865" i="14"/>
  <c r="S865" i="14"/>
  <c r="U865" i="14"/>
  <c r="AK865" i="14" s="1"/>
  <c r="AP865" i="14" s="1"/>
  <c r="AT865" i="14"/>
  <c r="AV819" i="14"/>
  <c r="AW819" i="14" s="1"/>
  <c r="AX819" i="14" s="1"/>
  <c r="AT819" i="14"/>
  <c r="AL830" i="14"/>
  <c r="G817" i="14"/>
  <c r="I817" i="14" s="1"/>
  <c r="U817" i="14"/>
  <c r="AT817" i="14"/>
  <c r="G818" i="14"/>
  <c r="I818" i="14" s="1"/>
  <c r="M818" i="14"/>
  <c r="N818" i="14"/>
  <c r="O818" i="14"/>
  <c r="P818" i="14"/>
  <c r="Q818" i="14"/>
  <c r="T818" i="14"/>
  <c r="AT818" i="14"/>
  <c r="G819" i="14"/>
  <c r="I819" i="14" s="1"/>
  <c r="M819" i="14"/>
  <c r="N819" i="14"/>
  <c r="O819" i="14"/>
  <c r="P819" i="14"/>
  <c r="Q819" i="14"/>
  <c r="T819" i="14"/>
  <c r="AV832" i="14"/>
  <c r="AW832" i="14" s="1"/>
  <c r="AX832" i="14" s="1"/>
  <c r="AT832" i="14"/>
  <c r="AI832" i="14"/>
  <c r="AN832" i="14" s="1"/>
  <c r="AL835" i="14"/>
  <c r="AI835" i="14"/>
  <c r="AL839" i="14"/>
  <c r="AI839" i="14"/>
  <c r="G820" i="14"/>
  <c r="I820" i="14" s="1"/>
  <c r="M820" i="14"/>
  <c r="N820" i="14"/>
  <c r="O820" i="14"/>
  <c r="P820" i="14"/>
  <c r="Q820" i="14"/>
  <c r="T820" i="14"/>
  <c r="AT820" i="14"/>
  <c r="G821" i="14"/>
  <c r="I821" i="14" s="1"/>
  <c r="M821" i="14"/>
  <c r="N821" i="14"/>
  <c r="O821" i="14"/>
  <c r="P821" i="14"/>
  <c r="Q821" i="14"/>
  <c r="T821" i="14"/>
  <c r="AT821" i="14"/>
  <c r="G822" i="14"/>
  <c r="I822" i="14" s="1"/>
  <c r="M822" i="14"/>
  <c r="N822" i="14"/>
  <c r="O822" i="14"/>
  <c r="P822" i="14"/>
  <c r="Q822" i="14"/>
  <c r="T822" i="14"/>
  <c r="AT822" i="14"/>
  <c r="G823" i="14"/>
  <c r="I823" i="14" s="1"/>
  <c r="M823" i="14"/>
  <c r="N823" i="14"/>
  <c r="O823" i="14"/>
  <c r="P823" i="14"/>
  <c r="Q823" i="14"/>
  <c r="T823" i="14"/>
  <c r="AT823" i="14"/>
  <c r="G824" i="14"/>
  <c r="I824" i="14" s="1"/>
  <c r="M824" i="14"/>
  <c r="N824" i="14"/>
  <c r="O824" i="14"/>
  <c r="P824" i="14"/>
  <c r="Q824" i="14"/>
  <c r="T824" i="14"/>
  <c r="AT824" i="14"/>
  <c r="G825" i="14"/>
  <c r="I825" i="14" s="1"/>
  <c r="M825" i="14"/>
  <c r="N825" i="14"/>
  <c r="O825" i="14"/>
  <c r="P825" i="14"/>
  <c r="Q825" i="14"/>
  <c r="T825" i="14"/>
  <c r="AT825" i="14"/>
  <c r="G826" i="14"/>
  <c r="I826" i="14" s="1"/>
  <c r="M826" i="14"/>
  <c r="N826" i="14"/>
  <c r="O826" i="14"/>
  <c r="P826" i="14"/>
  <c r="Q826" i="14"/>
  <c r="T826" i="14"/>
  <c r="AT826" i="14"/>
  <c r="G827" i="14"/>
  <c r="I827" i="14" s="1"/>
  <c r="M827" i="14"/>
  <c r="N827" i="14"/>
  <c r="O827" i="14"/>
  <c r="P827" i="14"/>
  <c r="Q827" i="14"/>
  <c r="T827" i="14"/>
  <c r="AT827" i="14"/>
  <c r="G828" i="14"/>
  <c r="I828" i="14" s="1"/>
  <c r="M828" i="14"/>
  <c r="N828" i="14"/>
  <c r="O828" i="14"/>
  <c r="P828" i="14"/>
  <c r="Q828" i="14"/>
  <c r="T828" i="14"/>
  <c r="AT828" i="14"/>
  <c r="G829" i="14"/>
  <c r="I829" i="14" s="1"/>
  <c r="M829" i="14"/>
  <c r="N829" i="14"/>
  <c r="O829" i="14"/>
  <c r="P829" i="14"/>
  <c r="Q829" i="14"/>
  <c r="T829" i="14"/>
  <c r="AT829" i="14"/>
  <c r="G830" i="14"/>
  <c r="I830" i="14" s="1"/>
  <c r="R830" i="14"/>
  <c r="U830" i="14"/>
  <c r="AT830" i="14"/>
  <c r="G831" i="14"/>
  <c r="I831" i="14" s="1"/>
  <c r="U831" i="14"/>
  <c r="AT831" i="14"/>
  <c r="G832" i="14"/>
  <c r="I832" i="14" s="1"/>
  <c r="R832" i="14"/>
  <c r="AQ835" i="14"/>
  <c r="AQ839" i="14"/>
  <c r="G833" i="14"/>
  <c r="I833" i="14" s="1"/>
  <c r="R833" i="14"/>
  <c r="S833" i="14"/>
  <c r="AT833" i="14"/>
  <c r="G834" i="14"/>
  <c r="I834" i="14" s="1"/>
  <c r="U834" i="14"/>
  <c r="AT834" i="14"/>
  <c r="G835" i="14"/>
  <c r="I835" i="14" s="1"/>
  <c r="U835" i="14"/>
  <c r="AK835" i="14" s="1"/>
  <c r="AP835" i="14" s="1"/>
  <c r="AN835" i="14"/>
  <c r="AT835" i="14"/>
  <c r="G836" i="14"/>
  <c r="I836" i="14" s="1"/>
  <c r="R836" i="14"/>
  <c r="S836" i="14"/>
  <c r="AT836" i="14"/>
  <c r="G837" i="14"/>
  <c r="I837" i="14" s="1"/>
  <c r="R837" i="14"/>
  <c r="S837" i="14"/>
  <c r="AT837" i="14"/>
  <c r="G838" i="14"/>
  <c r="I838" i="14" s="1"/>
  <c r="S838" i="14"/>
  <c r="U838" i="14"/>
  <c r="AT838" i="14"/>
  <c r="G839" i="14"/>
  <c r="I839" i="14" s="1"/>
  <c r="R839" i="14"/>
  <c r="S839" i="14"/>
  <c r="U839" i="14"/>
  <c r="AK839" i="14" s="1"/>
  <c r="AP839" i="14" s="1"/>
  <c r="AN839" i="14"/>
  <c r="AT839" i="14"/>
  <c r="AV793" i="14"/>
  <c r="AW793" i="14" s="1"/>
  <c r="AX793" i="14" s="1"/>
  <c r="AT793" i="14"/>
  <c r="G791" i="14"/>
  <c r="I791" i="14" s="1"/>
  <c r="AT791" i="14"/>
  <c r="G792" i="14"/>
  <c r="I792" i="14" s="1"/>
  <c r="M792" i="14"/>
  <c r="N792" i="14"/>
  <c r="O792" i="14"/>
  <c r="P792" i="14"/>
  <c r="Q792" i="14"/>
  <c r="T792" i="14"/>
  <c r="AT792" i="14"/>
  <c r="G793" i="14"/>
  <c r="I793" i="14" s="1"/>
  <c r="AZ793" i="14" s="1"/>
  <c r="M793" i="14"/>
  <c r="N793" i="14"/>
  <c r="O793" i="14"/>
  <c r="P793" i="14"/>
  <c r="Q793" i="14"/>
  <c r="T793" i="14"/>
  <c r="AV806" i="14"/>
  <c r="AW806" i="14" s="1"/>
  <c r="AX806" i="14" s="1"/>
  <c r="AT806" i="14"/>
  <c r="AI808" i="14"/>
  <c r="AN808" i="14" s="1"/>
  <c r="AI812" i="14"/>
  <c r="AN812" i="14" s="1"/>
  <c r="G794" i="14"/>
  <c r="I794" i="14" s="1"/>
  <c r="M794" i="14"/>
  <c r="N794" i="14"/>
  <c r="O794" i="14"/>
  <c r="P794" i="14"/>
  <c r="Q794" i="14"/>
  <c r="T794" i="14"/>
  <c r="AT794" i="14"/>
  <c r="G795" i="14"/>
  <c r="I795" i="14" s="1"/>
  <c r="M795" i="14"/>
  <c r="N795" i="14"/>
  <c r="O795" i="14"/>
  <c r="P795" i="14"/>
  <c r="Q795" i="14"/>
  <c r="T795" i="14"/>
  <c r="AT795" i="14"/>
  <c r="G796" i="14"/>
  <c r="I796" i="14" s="1"/>
  <c r="M796" i="14"/>
  <c r="N796" i="14"/>
  <c r="O796" i="14"/>
  <c r="P796" i="14"/>
  <c r="Q796" i="14"/>
  <c r="T796" i="14"/>
  <c r="AT796" i="14"/>
  <c r="G797" i="14"/>
  <c r="I797" i="14" s="1"/>
  <c r="M797" i="14"/>
  <c r="N797" i="14"/>
  <c r="O797" i="14"/>
  <c r="P797" i="14"/>
  <c r="Q797" i="14"/>
  <c r="T797" i="14"/>
  <c r="AT797" i="14"/>
  <c r="G798" i="14"/>
  <c r="I798" i="14" s="1"/>
  <c r="M798" i="14"/>
  <c r="N798" i="14"/>
  <c r="O798" i="14"/>
  <c r="P798" i="14"/>
  <c r="Q798" i="14"/>
  <c r="T798" i="14"/>
  <c r="AT798" i="14"/>
  <c r="G799" i="14"/>
  <c r="I799" i="14" s="1"/>
  <c r="M799" i="14"/>
  <c r="N799" i="14"/>
  <c r="O799" i="14"/>
  <c r="P799" i="14"/>
  <c r="Q799" i="14"/>
  <c r="T799" i="14"/>
  <c r="AT799" i="14"/>
  <c r="G800" i="14"/>
  <c r="I800" i="14" s="1"/>
  <c r="M800" i="14"/>
  <c r="N800" i="14"/>
  <c r="O800" i="14"/>
  <c r="P800" i="14"/>
  <c r="Q800" i="14"/>
  <c r="T800" i="14"/>
  <c r="AT800" i="14"/>
  <c r="G801" i="14"/>
  <c r="I801" i="14" s="1"/>
  <c r="M801" i="14"/>
  <c r="N801" i="14"/>
  <c r="O801" i="14"/>
  <c r="P801" i="14"/>
  <c r="Q801" i="14"/>
  <c r="T801" i="14"/>
  <c r="AT801" i="14"/>
  <c r="G802" i="14"/>
  <c r="I802" i="14" s="1"/>
  <c r="M802" i="14"/>
  <c r="N802" i="14"/>
  <c r="O802" i="14"/>
  <c r="P802" i="14"/>
  <c r="Q802" i="14"/>
  <c r="T802" i="14"/>
  <c r="AT802" i="14"/>
  <c r="G803" i="14"/>
  <c r="I803" i="14" s="1"/>
  <c r="M803" i="14"/>
  <c r="N803" i="14"/>
  <c r="O803" i="14"/>
  <c r="P803" i="14"/>
  <c r="Q803" i="14"/>
  <c r="T803" i="14"/>
  <c r="AT803" i="14"/>
  <c r="G804" i="14"/>
  <c r="I804" i="14" s="1"/>
  <c r="AT804" i="14"/>
  <c r="G805" i="14"/>
  <c r="I805" i="14" s="1"/>
  <c r="R805" i="14"/>
  <c r="S805" i="14"/>
  <c r="AT805" i="14"/>
  <c r="G806" i="14"/>
  <c r="I806" i="14" s="1"/>
  <c r="R806" i="14"/>
  <c r="S806" i="14"/>
  <c r="U806" i="14"/>
  <c r="G807" i="14"/>
  <c r="I807" i="14" s="1"/>
  <c r="U807" i="14"/>
  <c r="AT807" i="14"/>
  <c r="G808" i="14"/>
  <c r="I808" i="14" s="1"/>
  <c r="S808" i="14"/>
  <c r="U808" i="14"/>
  <c r="AT808" i="14"/>
  <c r="G809" i="14"/>
  <c r="I809" i="14" s="1"/>
  <c r="S809" i="14"/>
  <c r="U809" i="14"/>
  <c r="AT809" i="14"/>
  <c r="G810" i="14"/>
  <c r="I810" i="14" s="1"/>
  <c r="R810" i="14"/>
  <c r="S810" i="14"/>
  <c r="AT810" i="14"/>
  <c r="G811" i="14"/>
  <c r="I811" i="14" s="1"/>
  <c r="R811" i="14"/>
  <c r="S811" i="14"/>
  <c r="U811" i="14"/>
  <c r="AK811" i="14" s="1"/>
  <c r="AP811" i="14" s="1"/>
  <c r="AT811" i="14"/>
  <c r="G812" i="14"/>
  <c r="I812" i="14" s="1"/>
  <c r="R812" i="14"/>
  <c r="AT812" i="14"/>
  <c r="G813" i="14"/>
  <c r="I813" i="14" s="1"/>
  <c r="U813" i="14"/>
  <c r="AT813" i="14"/>
  <c r="AV767" i="14"/>
  <c r="AW767" i="14" s="1"/>
  <c r="AX767" i="14" s="1"/>
  <c r="AT767" i="14"/>
  <c r="G765" i="14"/>
  <c r="I765" i="14" s="1"/>
  <c r="AT765" i="14"/>
  <c r="G766" i="14"/>
  <c r="I766" i="14" s="1"/>
  <c r="M766" i="14"/>
  <c r="N766" i="14"/>
  <c r="O766" i="14"/>
  <c r="P766" i="14"/>
  <c r="Q766" i="14"/>
  <c r="T766" i="14"/>
  <c r="AT766" i="14"/>
  <c r="G767" i="14"/>
  <c r="I767" i="14" s="1"/>
  <c r="M767" i="14"/>
  <c r="N767" i="14"/>
  <c r="O767" i="14"/>
  <c r="P767" i="14"/>
  <c r="Q767" i="14"/>
  <c r="T767" i="14"/>
  <c r="AV780" i="14"/>
  <c r="AW780" i="14" s="1"/>
  <c r="AX780" i="14" s="1"/>
  <c r="AT780" i="14"/>
  <c r="AL782" i="14"/>
  <c r="AQ782" i="14" s="1"/>
  <c r="AI782" i="14"/>
  <c r="G768" i="14"/>
  <c r="I768" i="14" s="1"/>
  <c r="M768" i="14"/>
  <c r="N768" i="14"/>
  <c r="O768" i="14"/>
  <c r="P768" i="14"/>
  <c r="Q768" i="14"/>
  <c r="T768" i="14"/>
  <c r="AT768" i="14"/>
  <c r="G769" i="14"/>
  <c r="I769" i="14" s="1"/>
  <c r="M769" i="14"/>
  <c r="N769" i="14"/>
  <c r="O769" i="14"/>
  <c r="P769" i="14"/>
  <c r="Q769" i="14"/>
  <c r="T769" i="14"/>
  <c r="AT769" i="14"/>
  <c r="G770" i="14"/>
  <c r="I770" i="14" s="1"/>
  <c r="M770" i="14"/>
  <c r="N770" i="14"/>
  <c r="O770" i="14"/>
  <c r="P770" i="14"/>
  <c r="Q770" i="14"/>
  <c r="T770" i="14"/>
  <c r="AT770" i="14"/>
  <c r="G771" i="14"/>
  <c r="I771" i="14" s="1"/>
  <c r="M771" i="14"/>
  <c r="N771" i="14"/>
  <c r="O771" i="14"/>
  <c r="P771" i="14"/>
  <c r="Q771" i="14"/>
  <c r="T771" i="14"/>
  <c r="AT771" i="14"/>
  <c r="G772" i="14"/>
  <c r="I772" i="14" s="1"/>
  <c r="M772" i="14"/>
  <c r="N772" i="14"/>
  <c r="O772" i="14"/>
  <c r="P772" i="14"/>
  <c r="Q772" i="14"/>
  <c r="T772" i="14"/>
  <c r="AT772" i="14"/>
  <c r="G773" i="14"/>
  <c r="I773" i="14" s="1"/>
  <c r="M773" i="14"/>
  <c r="N773" i="14"/>
  <c r="O773" i="14"/>
  <c r="P773" i="14"/>
  <c r="Q773" i="14"/>
  <c r="T773" i="14"/>
  <c r="AT773" i="14"/>
  <c r="G774" i="14"/>
  <c r="I774" i="14" s="1"/>
  <c r="M774" i="14"/>
  <c r="N774" i="14"/>
  <c r="O774" i="14"/>
  <c r="P774" i="14"/>
  <c r="Q774" i="14"/>
  <c r="T774" i="14"/>
  <c r="AT774" i="14"/>
  <c r="G775" i="14"/>
  <c r="I775" i="14" s="1"/>
  <c r="M775" i="14"/>
  <c r="N775" i="14"/>
  <c r="O775" i="14"/>
  <c r="P775" i="14"/>
  <c r="Q775" i="14"/>
  <c r="T775" i="14"/>
  <c r="AT775" i="14"/>
  <c r="G776" i="14"/>
  <c r="I776" i="14" s="1"/>
  <c r="M776" i="14"/>
  <c r="N776" i="14"/>
  <c r="O776" i="14"/>
  <c r="P776" i="14"/>
  <c r="Q776" i="14"/>
  <c r="T776" i="14"/>
  <c r="AT776" i="14"/>
  <c r="G777" i="14"/>
  <c r="I777" i="14" s="1"/>
  <c r="M777" i="14"/>
  <c r="N777" i="14"/>
  <c r="O777" i="14"/>
  <c r="P777" i="14"/>
  <c r="Q777" i="14"/>
  <c r="T777" i="14"/>
  <c r="AT777" i="14"/>
  <c r="G778" i="14"/>
  <c r="I778" i="14" s="1"/>
  <c r="U778" i="14"/>
  <c r="AK778" i="14" s="1"/>
  <c r="AP778" i="14" s="1"/>
  <c r="AT778" i="14"/>
  <c r="G779" i="14"/>
  <c r="I779" i="14" s="1"/>
  <c r="R779" i="14"/>
  <c r="S779" i="14"/>
  <c r="U779" i="14"/>
  <c r="AK779" i="14" s="1"/>
  <c r="AP779" i="14" s="1"/>
  <c r="AT779" i="14"/>
  <c r="G780" i="14"/>
  <c r="I780" i="14" s="1"/>
  <c r="R780" i="14"/>
  <c r="S780" i="14"/>
  <c r="G781" i="14"/>
  <c r="I781" i="14" s="1"/>
  <c r="U781" i="14"/>
  <c r="AT781" i="14"/>
  <c r="G782" i="14"/>
  <c r="I782" i="14" s="1"/>
  <c r="R782" i="14"/>
  <c r="S782" i="14"/>
  <c r="U782" i="14"/>
  <c r="AK782" i="14" s="1"/>
  <c r="AP782" i="14" s="1"/>
  <c r="AN782" i="14"/>
  <c r="AT782" i="14"/>
  <c r="G783" i="14"/>
  <c r="I783" i="14" s="1"/>
  <c r="U783" i="14"/>
  <c r="AT783" i="14"/>
  <c r="G784" i="14"/>
  <c r="I784" i="14" s="1"/>
  <c r="AT784" i="14"/>
  <c r="G785" i="14"/>
  <c r="I785" i="14" s="1"/>
  <c r="AT785" i="14"/>
  <c r="G786" i="14"/>
  <c r="I786" i="14" s="1"/>
  <c r="U786" i="14"/>
  <c r="AT786" i="14"/>
  <c r="G787" i="14"/>
  <c r="I787" i="14" s="1"/>
  <c r="U787" i="14"/>
  <c r="AT787" i="14"/>
  <c r="AV741" i="14"/>
  <c r="AW741" i="14" s="1"/>
  <c r="AX741" i="14" s="1"/>
  <c r="AT741" i="14"/>
  <c r="AL752" i="14"/>
  <c r="AI752" i="14"/>
  <c r="AN752" i="14" s="1"/>
  <c r="AI753" i="14"/>
  <c r="G739" i="14"/>
  <c r="I739" i="14" s="1"/>
  <c r="R739" i="14"/>
  <c r="S739" i="14"/>
  <c r="U739" i="14"/>
  <c r="AK739" i="14" s="1"/>
  <c r="AP739" i="14" s="1"/>
  <c r="AT739" i="14"/>
  <c r="G740" i="14"/>
  <c r="I740" i="14" s="1"/>
  <c r="M740" i="14"/>
  <c r="N740" i="14"/>
  <c r="O740" i="14"/>
  <c r="P740" i="14"/>
  <c r="Q740" i="14"/>
  <c r="T740" i="14"/>
  <c r="AT740" i="14"/>
  <c r="G741" i="14"/>
  <c r="I741" i="14" s="1"/>
  <c r="M741" i="14"/>
  <c r="N741" i="14"/>
  <c r="O741" i="14"/>
  <c r="P741" i="14"/>
  <c r="Q741" i="14"/>
  <c r="T741" i="14"/>
  <c r="AQ752" i="14"/>
  <c r="AV754" i="14"/>
  <c r="AW754" i="14" s="1"/>
  <c r="AX754" i="14" s="1"/>
  <c r="AT754" i="14"/>
  <c r="G742" i="14"/>
  <c r="I742" i="14" s="1"/>
  <c r="M742" i="14"/>
  <c r="N742" i="14"/>
  <c r="O742" i="14"/>
  <c r="P742" i="14"/>
  <c r="Q742" i="14"/>
  <c r="T742" i="14"/>
  <c r="AT742" i="14"/>
  <c r="G743" i="14"/>
  <c r="I743" i="14" s="1"/>
  <c r="M743" i="14"/>
  <c r="N743" i="14"/>
  <c r="O743" i="14"/>
  <c r="P743" i="14"/>
  <c r="Q743" i="14"/>
  <c r="T743" i="14"/>
  <c r="AT743" i="14"/>
  <c r="G744" i="14"/>
  <c r="I744" i="14" s="1"/>
  <c r="M744" i="14"/>
  <c r="N744" i="14"/>
  <c r="O744" i="14"/>
  <c r="P744" i="14"/>
  <c r="Q744" i="14"/>
  <c r="T744" i="14"/>
  <c r="AT744" i="14"/>
  <c r="G745" i="14"/>
  <c r="I745" i="14" s="1"/>
  <c r="M745" i="14"/>
  <c r="N745" i="14"/>
  <c r="O745" i="14"/>
  <c r="P745" i="14"/>
  <c r="Q745" i="14"/>
  <c r="T745" i="14"/>
  <c r="AT745" i="14"/>
  <c r="G746" i="14"/>
  <c r="I746" i="14" s="1"/>
  <c r="M746" i="14"/>
  <c r="N746" i="14"/>
  <c r="O746" i="14"/>
  <c r="P746" i="14"/>
  <c r="Q746" i="14"/>
  <c r="T746" i="14"/>
  <c r="AT746" i="14"/>
  <c r="G747" i="14"/>
  <c r="I747" i="14" s="1"/>
  <c r="M747" i="14"/>
  <c r="N747" i="14"/>
  <c r="O747" i="14"/>
  <c r="P747" i="14"/>
  <c r="Q747" i="14"/>
  <c r="T747" i="14"/>
  <c r="AT747" i="14"/>
  <c r="G748" i="14"/>
  <c r="I748" i="14" s="1"/>
  <c r="M748" i="14"/>
  <c r="N748" i="14"/>
  <c r="O748" i="14"/>
  <c r="P748" i="14"/>
  <c r="Q748" i="14"/>
  <c r="T748" i="14"/>
  <c r="AT748" i="14"/>
  <c r="G749" i="14"/>
  <c r="I749" i="14" s="1"/>
  <c r="M749" i="14"/>
  <c r="N749" i="14"/>
  <c r="O749" i="14"/>
  <c r="P749" i="14"/>
  <c r="Q749" i="14"/>
  <c r="T749" i="14"/>
  <c r="AT749" i="14"/>
  <c r="G750" i="14"/>
  <c r="I750" i="14" s="1"/>
  <c r="M750" i="14"/>
  <c r="N750" i="14"/>
  <c r="O750" i="14"/>
  <c r="P750" i="14"/>
  <c r="Q750" i="14"/>
  <c r="T750" i="14"/>
  <c r="AT750" i="14"/>
  <c r="G751" i="14"/>
  <c r="I751" i="14" s="1"/>
  <c r="M751" i="14"/>
  <c r="N751" i="14"/>
  <c r="O751" i="14"/>
  <c r="P751" i="14"/>
  <c r="Q751" i="14"/>
  <c r="T751" i="14"/>
  <c r="AT751" i="14"/>
  <c r="G752" i="14"/>
  <c r="I752" i="14" s="1"/>
  <c r="U752" i="14"/>
  <c r="AK752" i="14" s="1"/>
  <c r="AP752" i="14" s="1"/>
  <c r="AT752" i="14"/>
  <c r="G753" i="14"/>
  <c r="I753" i="14" s="1"/>
  <c r="AN753" i="14"/>
  <c r="AT753" i="14"/>
  <c r="G754" i="14"/>
  <c r="I754" i="14" s="1"/>
  <c r="R754" i="14"/>
  <c r="U754" i="14"/>
  <c r="G755" i="14"/>
  <c r="I755" i="14" s="1"/>
  <c r="R755" i="14"/>
  <c r="U755" i="14"/>
  <c r="AT755" i="14"/>
  <c r="G756" i="14"/>
  <c r="I756" i="14" s="1"/>
  <c r="U756" i="14"/>
  <c r="AK756" i="14" s="1"/>
  <c r="AP756" i="14" s="1"/>
  <c r="AN756" i="14"/>
  <c r="AT756" i="14"/>
  <c r="G757" i="14"/>
  <c r="I757" i="14" s="1"/>
  <c r="U757" i="14"/>
  <c r="AT757" i="14"/>
  <c r="G758" i="14"/>
  <c r="I758" i="14" s="1"/>
  <c r="R758" i="14"/>
  <c r="U758" i="14"/>
  <c r="AK758" i="14" s="1"/>
  <c r="AP758" i="14" s="1"/>
  <c r="AT758" i="14"/>
  <c r="G759" i="14"/>
  <c r="I759" i="14" s="1"/>
  <c r="R759" i="14"/>
  <c r="AT759" i="14"/>
  <c r="G760" i="14"/>
  <c r="I760" i="14" s="1"/>
  <c r="R760" i="14"/>
  <c r="U760" i="14"/>
  <c r="AK760" i="14" s="1"/>
  <c r="AP760" i="14" s="1"/>
  <c r="AT760" i="14"/>
  <c r="G761" i="14"/>
  <c r="I761" i="14" s="1"/>
  <c r="U761" i="14"/>
  <c r="AT761" i="14"/>
  <c r="AV715" i="14"/>
  <c r="AW715" i="14" s="1"/>
  <c r="AX715" i="14" s="1"/>
  <c r="AT715" i="14"/>
  <c r="G713" i="14"/>
  <c r="I713" i="14" s="1"/>
  <c r="AT713" i="14"/>
  <c r="G714" i="14"/>
  <c r="I714" i="14" s="1"/>
  <c r="M714" i="14"/>
  <c r="N714" i="14"/>
  <c r="O714" i="14"/>
  <c r="P714" i="14"/>
  <c r="Q714" i="14"/>
  <c r="T714" i="14"/>
  <c r="AT714" i="14"/>
  <c r="G715" i="14"/>
  <c r="I715" i="14" s="1"/>
  <c r="AZ715" i="14" s="1"/>
  <c r="M715" i="14"/>
  <c r="N715" i="14"/>
  <c r="O715" i="14"/>
  <c r="P715" i="14"/>
  <c r="Q715" i="14"/>
  <c r="T715" i="14"/>
  <c r="AV728" i="14"/>
  <c r="AW728" i="14" s="1"/>
  <c r="AX728" i="14" s="1"/>
  <c r="AT728" i="14"/>
  <c r="AL729" i="14"/>
  <c r="AI729" i="14"/>
  <c r="AL731" i="14"/>
  <c r="AQ731" i="14" s="1"/>
  <c r="AI731" i="14"/>
  <c r="AN731" i="14" s="1"/>
  <c r="AL733" i="14"/>
  <c r="AI733" i="14"/>
  <c r="AL734" i="14"/>
  <c r="AI734" i="14"/>
  <c r="AN734" i="14" s="1"/>
  <c r="AI735" i="14"/>
  <c r="AN735" i="14" s="1"/>
  <c r="G716" i="14"/>
  <c r="I716" i="14" s="1"/>
  <c r="M716" i="14"/>
  <c r="N716" i="14"/>
  <c r="O716" i="14"/>
  <c r="P716" i="14"/>
  <c r="Q716" i="14"/>
  <c r="T716" i="14"/>
  <c r="AT716" i="14"/>
  <c r="G717" i="14"/>
  <c r="I717" i="14" s="1"/>
  <c r="M717" i="14"/>
  <c r="N717" i="14"/>
  <c r="O717" i="14"/>
  <c r="P717" i="14"/>
  <c r="Q717" i="14"/>
  <c r="T717" i="14"/>
  <c r="AT717" i="14"/>
  <c r="G718" i="14"/>
  <c r="I718" i="14" s="1"/>
  <c r="M718" i="14"/>
  <c r="N718" i="14"/>
  <c r="O718" i="14"/>
  <c r="P718" i="14"/>
  <c r="Q718" i="14"/>
  <c r="T718" i="14"/>
  <c r="AT718" i="14"/>
  <c r="G719" i="14"/>
  <c r="I719" i="14" s="1"/>
  <c r="M719" i="14"/>
  <c r="N719" i="14"/>
  <c r="O719" i="14"/>
  <c r="P719" i="14"/>
  <c r="Q719" i="14"/>
  <c r="T719" i="14"/>
  <c r="AT719" i="14"/>
  <c r="G720" i="14"/>
  <c r="I720" i="14" s="1"/>
  <c r="M720" i="14"/>
  <c r="N720" i="14"/>
  <c r="O720" i="14"/>
  <c r="P720" i="14"/>
  <c r="Q720" i="14"/>
  <c r="T720" i="14"/>
  <c r="AT720" i="14"/>
  <c r="G721" i="14"/>
  <c r="I721" i="14" s="1"/>
  <c r="M721" i="14"/>
  <c r="N721" i="14"/>
  <c r="O721" i="14"/>
  <c r="P721" i="14"/>
  <c r="Q721" i="14"/>
  <c r="T721" i="14"/>
  <c r="AT721" i="14"/>
  <c r="G722" i="14"/>
  <c r="I722" i="14" s="1"/>
  <c r="M722" i="14"/>
  <c r="N722" i="14"/>
  <c r="O722" i="14"/>
  <c r="P722" i="14"/>
  <c r="Q722" i="14"/>
  <c r="T722" i="14"/>
  <c r="AT722" i="14"/>
  <c r="G723" i="14"/>
  <c r="I723" i="14" s="1"/>
  <c r="M723" i="14"/>
  <c r="N723" i="14"/>
  <c r="O723" i="14"/>
  <c r="P723" i="14"/>
  <c r="Q723" i="14"/>
  <c r="T723" i="14"/>
  <c r="AT723" i="14"/>
  <c r="G724" i="14"/>
  <c r="I724" i="14" s="1"/>
  <c r="M724" i="14"/>
  <c r="N724" i="14"/>
  <c r="O724" i="14"/>
  <c r="P724" i="14"/>
  <c r="Q724" i="14"/>
  <c r="T724" i="14"/>
  <c r="AT724" i="14"/>
  <c r="G725" i="14"/>
  <c r="I725" i="14" s="1"/>
  <c r="M725" i="14"/>
  <c r="N725" i="14"/>
  <c r="O725" i="14"/>
  <c r="P725" i="14"/>
  <c r="Q725" i="14"/>
  <c r="T725" i="14"/>
  <c r="AT725" i="14"/>
  <c r="G726" i="14"/>
  <c r="I726" i="14" s="1"/>
  <c r="AT726" i="14"/>
  <c r="G727" i="14"/>
  <c r="I727" i="14" s="1"/>
  <c r="U727" i="14"/>
  <c r="AT727" i="14"/>
  <c r="G728" i="14"/>
  <c r="I728" i="14" s="1"/>
  <c r="R728" i="14"/>
  <c r="AQ729" i="14"/>
  <c r="AQ733" i="14"/>
  <c r="AQ734" i="14"/>
  <c r="G729" i="14"/>
  <c r="I729" i="14" s="1"/>
  <c r="R729" i="14"/>
  <c r="S729" i="14"/>
  <c r="U729" i="14"/>
  <c r="AK729" i="14" s="1"/>
  <c r="AP729" i="14" s="1"/>
  <c r="AN729" i="14"/>
  <c r="AT729" i="14"/>
  <c r="G730" i="14"/>
  <c r="I730" i="14" s="1"/>
  <c r="S730" i="14"/>
  <c r="U730" i="14"/>
  <c r="AT730" i="14"/>
  <c r="G731" i="14"/>
  <c r="I731" i="14" s="1"/>
  <c r="R731" i="14"/>
  <c r="S731" i="14"/>
  <c r="U731" i="14"/>
  <c r="AK731" i="14" s="1"/>
  <c r="AP731" i="14" s="1"/>
  <c r="AT731" i="14"/>
  <c r="G732" i="14"/>
  <c r="I732" i="14" s="1"/>
  <c r="R732" i="14"/>
  <c r="S732" i="14"/>
  <c r="AT732" i="14"/>
  <c r="G733" i="14"/>
  <c r="I733" i="14" s="1"/>
  <c r="U733" i="14"/>
  <c r="AK733" i="14" s="1"/>
  <c r="AP733" i="14" s="1"/>
  <c r="AN733" i="14"/>
  <c r="AT733" i="14"/>
  <c r="G734" i="14"/>
  <c r="I734" i="14" s="1"/>
  <c r="R734" i="14"/>
  <c r="S734" i="14"/>
  <c r="U734" i="14"/>
  <c r="AK734" i="14" s="1"/>
  <c r="AP734" i="14" s="1"/>
  <c r="AT734" i="14"/>
  <c r="G735" i="14"/>
  <c r="I735" i="14" s="1"/>
  <c r="R735" i="14"/>
  <c r="S735" i="14"/>
  <c r="AT735" i="14"/>
  <c r="AV689" i="14"/>
  <c r="AW689" i="14" s="1"/>
  <c r="AX689" i="14" s="1"/>
  <c r="AT689" i="14"/>
  <c r="AL700" i="14"/>
  <c r="AI700" i="14"/>
  <c r="AN700" i="14" s="1"/>
  <c r="G687" i="14"/>
  <c r="I687" i="14" s="1"/>
  <c r="S687" i="14"/>
  <c r="AT687" i="14"/>
  <c r="G688" i="14"/>
  <c r="I688" i="14" s="1"/>
  <c r="M688" i="14"/>
  <c r="N688" i="14"/>
  <c r="O688" i="14"/>
  <c r="P688" i="14"/>
  <c r="Q688" i="14"/>
  <c r="T688" i="14"/>
  <c r="AT688" i="14"/>
  <c r="G689" i="14"/>
  <c r="I689" i="14" s="1"/>
  <c r="M689" i="14"/>
  <c r="N689" i="14"/>
  <c r="O689" i="14"/>
  <c r="P689" i="14"/>
  <c r="Q689" i="14"/>
  <c r="T689" i="14"/>
  <c r="AQ700" i="14"/>
  <c r="AV702" i="14"/>
  <c r="AW702" i="14" s="1"/>
  <c r="AX702" i="14" s="1"/>
  <c r="AT702" i="14"/>
  <c r="AI702" i="14"/>
  <c r="AL703" i="14"/>
  <c r="AL706" i="14"/>
  <c r="AI706" i="14"/>
  <c r="AN706" i="14" s="1"/>
  <c r="G690" i="14"/>
  <c r="I690" i="14" s="1"/>
  <c r="M690" i="14"/>
  <c r="N690" i="14"/>
  <c r="O690" i="14"/>
  <c r="P690" i="14"/>
  <c r="Q690" i="14"/>
  <c r="T690" i="14"/>
  <c r="AT690" i="14"/>
  <c r="G691" i="14"/>
  <c r="I691" i="14" s="1"/>
  <c r="M691" i="14"/>
  <c r="N691" i="14"/>
  <c r="O691" i="14"/>
  <c r="P691" i="14"/>
  <c r="Q691" i="14"/>
  <c r="T691" i="14"/>
  <c r="AT691" i="14"/>
  <c r="G692" i="14"/>
  <c r="I692" i="14" s="1"/>
  <c r="M692" i="14"/>
  <c r="N692" i="14"/>
  <c r="O692" i="14"/>
  <c r="P692" i="14"/>
  <c r="Q692" i="14"/>
  <c r="T692" i="14"/>
  <c r="AT692" i="14"/>
  <c r="G693" i="14"/>
  <c r="I693" i="14" s="1"/>
  <c r="M693" i="14"/>
  <c r="N693" i="14"/>
  <c r="O693" i="14"/>
  <c r="P693" i="14"/>
  <c r="Q693" i="14"/>
  <c r="T693" i="14"/>
  <c r="AT693" i="14"/>
  <c r="G694" i="14"/>
  <c r="I694" i="14" s="1"/>
  <c r="M694" i="14"/>
  <c r="N694" i="14"/>
  <c r="O694" i="14"/>
  <c r="P694" i="14"/>
  <c r="Q694" i="14"/>
  <c r="T694" i="14"/>
  <c r="AT694" i="14"/>
  <c r="G695" i="14"/>
  <c r="I695" i="14" s="1"/>
  <c r="M695" i="14"/>
  <c r="N695" i="14"/>
  <c r="O695" i="14"/>
  <c r="P695" i="14"/>
  <c r="Q695" i="14"/>
  <c r="T695" i="14"/>
  <c r="AT695" i="14"/>
  <c r="G696" i="14"/>
  <c r="I696" i="14" s="1"/>
  <c r="M696" i="14"/>
  <c r="N696" i="14"/>
  <c r="O696" i="14"/>
  <c r="P696" i="14"/>
  <c r="Q696" i="14"/>
  <c r="T696" i="14"/>
  <c r="AT696" i="14"/>
  <c r="G697" i="14"/>
  <c r="I697" i="14" s="1"/>
  <c r="M697" i="14"/>
  <c r="N697" i="14"/>
  <c r="O697" i="14"/>
  <c r="P697" i="14"/>
  <c r="Q697" i="14"/>
  <c r="T697" i="14"/>
  <c r="AT697" i="14"/>
  <c r="G698" i="14"/>
  <c r="I698" i="14" s="1"/>
  <c r="M698" i="14"/>
  <c r="N698" i="14"/>
  <c r="O698" i="14"/>
  <c r="P698" i="14"/>
  <c r="Q698" i="14"/>
  <c r="T698" i="14"/>
  <c r="AT698" i="14"/>
  <c r="G699" i="14"/>
  <c r="I699" i="14" s="1"/>
  <c r="M699" i="14"/>
  <c r="N699" i="14"/>
  <c r="O699" i="14"/>
  <c r="P699" i="14"/>
  <c r="Q699" i="14"/>
  <c r="T699" i="14"/>
  <c r="AT699" i="14"/>
  <c r="G700" i="14"/>
  <c r="I700" i="14" s="1"/>
  <c r="R700" i="14"/>
  <c r="U700" i="14"/>
  <c r="AK700" i="14" s="1"/>
  <c r="AP700" i="14" s="1"/>
  <c r="AT700" i="14"/>
  <c r="G701" i="14"/>
  <c r="I701" i="14" s="1"/>
  <c r="U701" i="14"/>
  <c r="AK701" i="14" s="1"/>
  <c r="AP701" i="14" s="1"/>
  <c r="AT701" i="14"/>
  <c r="G702" i="14"/>
  <c r="I702" i="14" s="1"/>
  <c r="AZ702" i="14" s="1"/>
  <c r="R702" i="14"/>
  <c r="S702" i="14"/>
  <c r="AQ703" i="14"/>
  <c r="AQ706" i="14"/>
  <c r="AN702" i="14"/>
  <c r="G703" i="14"/>
  <c r="I703" i="14" s="1"/>
  <c r="U703" i="14"/>
  <c r="AK703" i="14" s="1"/>
  <c r="AP703" i="14" s="1"/>
  <c r="AT703" i="14"/>
  <c r="G704" i="14"/>
  <c r="I704" i="14" s="1"/>
  <c r="U704" i="14"/>
  <c r="AK704" i="14" s="1"/>
  <c r="AP704" i="14" s="1"/>
  <c r="AT704" i="14"/>
  <c r="G705" i="14"/>
  <c r="I705" i="14" s="1"/>
  <c r="U705" i="14"/>
  <c r="AT705" i="14"/>
  <c r="G706" i="14"/>
  <c r="I706" i="14" s="1"/>
  <c r="U706" i="14"/>
  <c r="AK706" i="14" s="1"/>
  <c r="AP706" i="14" s="1"/>
  <c r="AT706" i="14"/>
  <c r="G707" i="14"/>
  <c r="I707" i="14" s="1"/>
  <c r="U707" i="14"/>
  <c r="AT707" i="14"/>
  <c r="G708" i="14"/>
  <c r="I708" i="14" s="1"/>
  <c r="U708" i="14"/>
  <c r="AT708" i="14"/>
  <c r="G709" i="14"/>
  <c r="I709" i="14" s="1"/>
  <c r="U709" i="14"/>
  <c r="AT709" i="14"/>
  <c r="AV663" i="14"/>
  <c r="AW663" i="14" s="1"/>
  <c r="AX663" i="14" s="1"/>
  <c r="AT663" i="14"/>
  <c r="G661" i="14"/>
  <c r="I661" i="14" s="1"/>
  <c r="AT661" i="14"/>
  <c r="G662" i="14"/>
  <c r="I662" i="14" s="1"/>
  <c r="M662" i="14"/>
  <c r="N662" i="14"/>
  <c r="O662" i="14"/>
  <c r="P662" i="14"/>
  <c r="Q662" i="14"/>
  <c r="T662" i="14"/>
  <c r="AT662" i="14"/>
  <c r="G663" i="14"/>
  <c r="I663" i="14" s="1"/>
  <c r="AZ663" i="14" s="1"/>
  <c r="M663" i="14"/>
  <c r="N663" i="14"/>
  <c r="O663" i="14"/>
  <c r="P663" i="14"/>
  <c r="Q663" i="14"/>
  <c r="T663" i="14"/>
  <c r="AV676" i="14"/>
  <c r="AW676" i="14" s="1"/>
  <c r="AX676" i="14" s="1"/>
  <c r="AT676" i="14"/>
  <c r="AL682" i="14"/>
  <c r="G664" i="14"/>
  <c r="I664" i="14" s="1"/>
  <c r="M664" i="14"/>
  <c r="N664" i="14"/>
  <c r="O664" i="14"/>
  <c r="P664" i="14"/>
  <c r="Q664" i="14"/>
  <c r="T664" i="14"/>
  <c r="AT664" i="14"/>
  <c r="G665" i="14"/>
  <c r="I665" i="14" s="1"/>
  <c r="M665" i="14"/>
  <c r="N665" i="14"/>
  <c r="O665" i="14"/>
  <c r="P665" i="14"/>
  <c r="Q665" i="14"/>
  <c r="T665" i="14"/>
  <c r="AT665" i="14"/>
  <c r="G666" i="14"/>
  <c r="I666" i="14" s="1"/>
  <c r="M666" i="14"/>
  <c r="N666" i="14"/>
  <c r="O666" i="14"/>
  <c r="P666" i="14"/>
  <c r="Q666" i="14"/>
  <c r="T666" i="14"/>
  <c r="AT666" i="14"/>
  <c r="G667" i="14"/>
  <c r="I667" i="14" s="1"/>
  <c r="M667" i="14"/>
  <c r="N667" i="14"/>
  <c r="O667" i="14"/>
  <c r="P667" i="14"/>
  <c r="Q667" i="14"/>
  <c r="T667" i="14"/>
  <c r="AT667" i="14"/>
  <c r="G668" i="14"/>
  <c r="I668" i="14" s="1"/>
  <c r="M668" i="14"/>
  <c r="N668" i="14"/>
  <c r="O668" i="14"/>
  <c r="P668" i="14"/>
  <c r="Q668" i="14"/>
  <c r="T668" i="14"/>
  <c r="AT668" i="14"/>
  <c r="G669" i="14"/>
  <c r="I669" i="14" s="1"/>
  <c r="M669" i="14"/>
  <c r="N669" i="14"/>
  <c r="O669" i="14"/>
  <c r="P669" i="14"/>
  <c r="Q669" i="14"/>
  <c r="T669" i="14"/>
  <c r="AT669" i="14"/>
  <c r="G670" i="14"/>
  <c r="I670" i="14" s="1"/>
  <c r="M670" i="14"/>
  <c r="N670" i="14"/>
  <c r="O670" i="14"/>
  <c r="P670" i="14"/>
  <c r="Q670" i="14"/>
  <c r="T670" i="14"/>
  <c r="AT670" i="14"/>
  <c r="G671" i="14"/>
  <c r="I671" i="14" s="1"/>
  <c r="M671" i="14"/>
  <c r="N671" i="14"/>
  <c r="O671" i="14"/>
  <c r="P671" i="14"/>
  <c r="Q671" i="14"/>
  <c r="T671" i="14"/>
  <c r="AT671" i="14"/>
  <c r="G672" i="14"/>
  <c r="I672" i="14" s="1"/>
  <c r="M672" i="14"/>
  <c r="N672" i="14"/>
  <c r="O672" i="14"/>
  <c r="P672" i="14"/>
  <c r="Q672" i="14"/>
  <c r="T672" i="14"/>
  <c r="AT672" i="14"/>
  <c r="G673" i="14"/>
  <c r="I673" i="14" s="1"/>
  <c r="M673" i="14"/>
  <c r="N673" i="14"/>
  <c r="O673" i="14"/>
  <c r="P673" i="14"/>
  <c r="Q673" i="14"/>
  <c r="T673" i="14"/>
  <c r="AT673" i="14"/>
  <c r="G674" i="14"/>
  <c r="I674" i="14" s="1"/>
  <c r="S674" i="14"/>
  <c r="U674" i="14"/>
  <c r="AT674" i="14"/>
  <c r="G675" i="14"/>
  <c r="I675" i="14" s="1"/>
  <c r="R675" i="14"/>
  <c r="S675" i="14"/>
  <c r="AT675" i="14"/>
  <c r="G676" i="14"/>
  <c r="I676" i="14" s="1"/>
  <c r="AZ676" i="14" s="1"/>
  <c r="R676" i="14"/>
  <c r="G677" i="14"/>
  <c r="I677" i="14" s="1"/>
  <c r="S677" i="14"/>
  <c r="U677" i="14"/>
  <c r="AT677" i="14"/>
  <c r="G678" i="14"/>
  <c r="I678" i="14" s="1"/>
  <c r="U678" i="14"/>
  <c r="AT678" i="14"/>
  <c r="G679" i="14"/>
  <c r="I679" i="14" s="1"/>
  <c r="U679" i="14"/>
  <c r="AT679" i="14"/>
  <c r="G680" i="14"/>
  <c r="I680" i="14" s="1"/>
  <c r="S680" i="14"/>
  <c r="AT680" i="14"/>
  <c r="G681" i="14"/>
  <c r="I681" i="14" s="1"/>
  <c r="S681" i="14"/>
  <c r="U681" i="14"/>
  <c r="AT681" i="14"/>
  <c r="G682" i="14"/>
  <c r="I682" i="14" s="1"/>
  <c r="U682" i="14"/>
  <c r="AT682" i="14"/>
  <c r="G683" i="14"/>
  <c r="I683" i="14" s="1"/>
  <c r="U683" i="14"/>
  <c r="AT683" i="14"/>
  <c r="AL635" i="14"/>
  <c r="AI635" i="14"/>
  <c r="AN635" i="14" s="1"/>
  <c r="AQ635" i="14"/>
  <c r="AV637" i="14"/>
  <c r="AW637" i="14" s="1"/>
  <c r="AX637" i="14" s="1"/>
  <c r="AT637" i="14"/>
  <c r="AL648" i="14"/>
  <c r="AI648" i="14"/>
  <c r="AI649" i="14"/>
  <c r="AN649" i="14" s="1"/>
  <c r="G635" i="14"/>
  <c r="I635" i="14" s="1"/>
  <c r="R635" i="14"/>
  <c r="S635" i="14"/>
  <c r="U635" i="14"/>
  <c r="AK635" i="14" s="1"/>
  <c r="AP635" i="14" s="1"/>
  <c r="AT635" i="14"/>
  <c r="G636" i="14"/>
  <c r="I636" i="14" s="1"/>
  <c r="M636" i="14"/>
  <c r="N636" i="14"/>
  <c r="O636" i="14"/>
  <c r="P636" i="14"/>
  <c r="Q636" i="14"/>
  <c r="T636" i="14"/>
  <c r="AT636" i="14"/>
  <c r="G637" i="14"/>
  <c r="I637" i="14" s="1"/>
  <c r="M637" i="14"/>
  <c r="N637" i="14"/>
  <c r="O637" i="14"/>
  <c r="P637" i="14"/>
  <c r="Q637" i="14"/>
  <c r="T637" i="14"/>
  <c r="AQ648" i="14"/>
  <c r="AV650" i="14"/>
  <c r="AW650" i="14" s="1"/>
  <c r="AX650" i="14" s="1"/>
  <c r="AT650" i="14"/>
  <c r="AL650" i="14"/>
  <c r="AI650" i="14"/>
  <c r="AL653" i="14"/>
  <c r="AQ653" i="14" s="1"/>
  <c r="AI653" i="14"/>
  <c r="AN653" i="14" s="1"/>
  <c r="G638" i="14"/>
  <c r="I638" i="14" s="1"/>
  <c r="M638" i="14"/>
  <c r="N638" i="14"/>
  <c r="O638" i="14"/>
  <c r="P638" i="14"/>
  <c r="Q638" i="14"/>
  <c r="T638" i="14"/>
  <c r="AT638" i="14"/>
  <c r="G639" i="14"/>
  <c r="I639" i="14" s="1"/>
  <c r="M639" i="14"/>
  <c r="N639" i="14"/>
  <c r="O639" i="14"/>
  <c r="P639" i="14"/>
  <c r="Q639" i="14"/>
  <c r="T639" i="14"/>
  <c r="AT639" i="14"/>
  <c r="G640" i="14"/>
  <c r="I640" i="14" s="1"/>
  <c r="M640" i="14"/>
  <c r="N640" i="14"/>
  <c r="O640" i="14"/>
  <c r="P640" i="14"/>
  <c r="Q640" i="14"/>
  <c r="T640" i="14"/>
  <c r="AT640" i="14"/>
  <c r="G641" i="14"/>
  <c r="I641" i="14" s="1"/>
  <c r="M641" i="14"/>
  <c r="N641" i="14"/>
  <c r="O641" i="14"/>
  <c r="P641" i="14"/>
  <c r="Q641" i="14"/>
  <c r="T641" i="14"/>
  <c r="AT641" i="14"/>
  <c r="G642" i="14"/>
  <c r="I642" i="14" s="1"/>
  <c r="M642" i="14"/>
  <c r="N642" i="14"/>
  <c r="O642" i="14"/>
  <c r="P642" i="14"/>
  <c r="Q642" i="14"/>
  <c r="T642" i="14"/>
  <c r="AT642" i="14"/>
  <c r="G643" i="14"/>
  <c r="I643" i="14" s="1"/>
  <c r="M643" i="14"/>
  <c r="N643" i="14"/>
  <c r="O643" i="14"/>
  <c r="P643" i="14"/>
  <c r="Q643" i="14"/>
  <c r="T643" i="14"/>
  <c r="AT643" i="14"/>
  <c r="G644" i="14"/>
  <c r="I644" i="14" s="1"/>
  <c r="M644" i="14"/>
  <c r="N644" i="14"/>
  <c r="O644" i="14"/>
  <c r="P644" i="14"/>
  <c r="Q644" i="14"/>
  <c r="T644" i="14"/>
  <c r="AT644" i="14"/>
  <c r="G645" i="14"/>
  <c r="I645" i="14" s="1"/>
  <c r="M645" i="14"/>
  <c r="N645" i="14"/>
  <c r="O645" i="14"/>
  <c r="P645" i="14"/>
  <c r="Q645" i="14"/>
  <c r="T645" i="14"/>
  <c r="AT645" i="14"/>
  <c r="G646" i="14"/>
  <c r="I646" i="14" s="1"/>
  <c r="M646" i="14"/>
  <c r="N646" i="14"/>
  <c r="O646" i="14"/>
  <c r="P646" i="14"/>
  <c r="Q646" i="14"/>
  <c r="T646" i="14"/>
  <c r="AT646" i="14"/>
  <c r="G647" i="14"/>
  <c r="I647" i="14" s="1"/>
  <c r="M647" i="14"/>
  <c r="N647" i="14"/>
  <c r="O647" i="14"/>
  <c r="P647" i="14"/>
  <c r="Q647" i="14"/>
  <c r="T647" i="14"/>
  <c r="AT647" i="14"/>
  <c r="G648" i="14"/>
  <c r="I648" i="14" s="1"/>
  <c r="U648" i="14"/>
  <c r="AK648" i="14" s="1"/>
  <c r="AP648" i="14" s="1"/>
  <c r="AN648" i="14"/>
  <c r="AT648" i="14"/>
  <c r="G649" i="14"/>
  <c r="I649" i="14" s="1"/>
  <c r="AT649" i="14"/>
  <c r="G650" i="14"/>
  <c r="I650" i="14" s="1"/>
  <c r="S650" i="14"/>
  <c r="U650" i="14"/>
  <c r="AK650" i="14" s="1"/>
  <c r="AP650" i="14" s="1"/>
  <c r="AQ650" i="14"/>
  <c r="AN650" i="14"/>
  <c r="G651" i="14"/>
  <c r="I651" i="14" s="1"/>
  <c r="AT651" i="14"/>
  <c r="G652" i="14"/>
  <c r="I652" i="14" s="1"/>
  <c r="R652" i="14"/>
  <c r="U652" i="14"/>
  <c r="AK652" i="14" s="1"/>
  <c r="AP652" i="14" s="1"/>
  <c r="AT652" i="14"/>
  <c r="G653" i="14"/>
  <c r="I653" i="14" s="1"/>
  <c r="U653" i="14"/>
  <c r="AK653" i="14" s="1"/>
  <c r="AP653" i="14" s="1"/>
  <c r="AT653" i="14"/>
  <c r="G654" i="14"/>
  <c r="I654" i="14" s="1"/>
  <c r="U654" i="14"/>
  <c r="AT654" i="14"/>
  <c r="G655" i="14"/>
  <c r="I655" i="14" s="1"/>
  <c r="R655" i="14"/>
  <c r="AT655" i="14"/>
  <c r="G656" i="14"/>
  <c r="I656" i="14" s="1"/>
  <c r="R656" i="14"/>
  <c r="U656" i="14"/>
  <c r="AT656" i="14"/>
  <c r="G657" i="14"/>
  <c r="I657" i="14" s="1"/>
  <c r="S657" i="14"/>
  <c r="U657" i="14"/>
  <c r="AT657" i="14"/>
  <c r="AL609" i="14"/>
  <c r="AQ609" i="14" s="1"/>
  <c r="AI609" i="14"/>
  <c r="AV611" i="14"/>
  <c r="AW611" i="14" s="1"/>
  <c r="AX611" i="14" s="1"/>
  <c r="AT611" i="14"/>
  <c r="AL622" i="14"/>
  <c r="G609" i="14"/>
  <c r="I609" i="14" s="1"/>
  <c r="R609" i="14"/>
  <c r="S609" i="14"/>
  <c r="U609" i="14"/>
  <c r="AK609" i="14" s="1"/>
  <c r="AP609" i="14" s="1"/>
  <c r="AN609" i="14"/>
  <c r="AT609" i="14"/>
  <c r="G610" i="14"/>
  <c r="I610" i="14" s="1"/>
  <c r="M610" i="14"/>
  <c r="N610" i="14"/>
  <c r="O610" i="14"/>
  <c r="P610" i="14"/>
  <c r="Q610" i="14"/>
  <c r="T610" i="14"/>
  <c r="AT610" i="14"/>
  <c r="G611" i="14"/>
  <c r="I611" i="14" s="1"/>
  <c r="M611" i="14"/>
  <c r="N611" i="14"/>
  <c r="O611" i="14"/>
  <c r="P611" i="14"/>
  <c r="Q611" i="14"/>
  <c r="T611" i="14"/>
  <c r="AV624" i="14"/>
  <c r="AW624" i="14" s="1"/>
  <c r="AX624" i="14" s="1"/>
  <c r="AT624" i="14"/>
  <c r="G612" i="14"/>
  <c r="I612" i="14" s="1"/>
  <c r="M612" i="14"/>
  <c r="N612" i="14"/>
  <c r="O612" i="14"/>
  <c r="P612" i="14"/>
  <c r="Q612" i="14"/>
  <c r="T612" i="14"/>
  <c r="AT612" i="14"/>
  <c r="G613" i="14"/>
  <c r="I613" i="14" s="1"/>
  <c r="M613" i="14"/>
  <c r="N613" i="14"/>
  <c r="O613" i="14"/>
  <c r="P613" i="14"/>
  <c r="Q613" i="14"/>
  <c r="T613" i="14"/>
  <c r="AT613" i="14"/>
  <c r="G614" i="14"/>
  <c r="I614" i="14" s="1"/>
  <c r="M614" i="14"/>
  <c r="N614" i="14"/>
  <c r="O614" i="14"/>
  <c r="P614" i="14"/>
  <c r="Q614" i="14"/>
  <c r="T614" i="14"/>
  <c r="AT614" i="14"/>
  <c r="G615" i="14"/>
  <c r="I615" i="14" s="1"/>
  <c r="M615" i="14"/>
  <c r="N615" i="14"/>
  <c r="O615" i="14"/>
  <c r="P615" i="14"/>
  <c r="Q615" i="14"/>
  <c r="T615" i="14"/>
  <c r="AT615" i="14"/>
  <c r="G616" i="14"/>
  <c r="I616" i="14" s="1"/>
  <c r="M616" i="14"/>
  <c r="N616" i="14"/>
  <c r="O616" i="14"/>
  <c r="P616" i="14"/>
  <c r="Q616" i="14"/>
  <c r="T616" i="14"/>
  <c r="AT616" i="14"/>
  <c r="G617" i="14"/>
  <c r="I617" i="14" s="1"/>
  <c r="M617" i="14"/>
  <c r="N617" i="14"/>
  <c r="O617" i="14"/>
  <c r="P617" i="14"/>
  <c r="Q617" i="14"/>
  <c r="T617" i="14"/>
  <c r="AT617" i="14"/>
  <c r="G618" i="14"/>
  <c r="I618" i="14" s="1"/>
  <c r="M618" i="14"/>
  <c r="N618" i="14"/>
  <c r="O618" i="14"/>
  <c r="P618" i="14"/>
  <c r="Q618" i="14"/>
  <c r="T618" i="14"/>
  <c r="AT618" i="14"/>
  <c r="G619" i="14"/>
  <c r="I619" i="14" s="1"/>
  <c r="M619" i="14"/>
  <c r="N619" i="14"/>
  <c r="O619" i="14"/>
  <c r="P619" i="14"/>
  <c r="Q619" i="14"/>
  <c r="T619" i="14"/>
  <c r="AT619" i="14"/>
  <c r="G620" i="14"/>
  <c r="I620" i="14" s="1"/>
  <c r="M620" i="14"/>
  <c r="N620" i="14"/>
  <c r="O620" i="14"/>
  <c r="P620" i="14"/>
  <c r="Q620" i="14"/>
  <c r="T620" i="14"/>
  <c r="AT620" i="14"/>
  <c r="G621" i="14"/>
  <c r="I621" i="14" s="1"/>
  <c r="M621" i="14"/>
  <c r="N621" i="14"/>
  <c r="O621" i="14"/>
  <c r="P621" i="14"/>
  <c r="Q621" i="14"/>
  <c r="T621" i="14"/>
  <c r="AT621" i="14"/>
  <c r="G622" i="14"/>
  <c r="I622" i="14" s="1"/>
  <c r="R622" i="14"/>
  <c r="S622" i="14"/>
  <c r="U622" i="14"/>
  <c r="AK622" i="14" s="1"/>
  <c r="AP622" i="14" s="1"/>
  <c r="AT622" i="14"/>
  <c r="G623" i="14"/>
  <c r="I623" i="14" s="1"/>
  <c r="U623" i="14"/>
  <c r="AT623" i="14"/>
  <c r="G624" i="14"/>
  <c r="I624" i="14" s="1"/>
  <c r="R624" i="14"/>
  <c r="S624" i="14"/>
  <c r="U624" i="14"/>
  <c r="G625" i="14"/>
  <c r="I625" i="14" s="1"/>
  <c r="R625" i="14"/>
  <c r="S625" i="14"/>
  <c r="AT625" i="14"/>
  <c r="G626" i="14"/>
  <c r="I626" i="14" s="1"/>
  <c r="U626" i="14"/>
  <c r="AT626" i="14"/>
  <c r="G627" i="14"/>
  <c r="I627" i="14" s="1"/>
  <c r="U627" i="14"/>
  <c r="AT627" i="14"/>
  <c r="G628" i="14"/>
  <c r="I628" i="14" s="1"/>
  <c r="AT628" i="14"/>
  <c r="G629" i="14"/>
  <c r="I629" i="14" s="1"/>
  <c r="AT629" i="14"/>
  <c r="G630" i="14"/>
  <c r="I630" i="14" s="1"/>
  <c r="U630" i="14"/>
  <c r="AK630" i="14" s="1"/>
  <c r="AP630" i="14" s="1"/>
  <c r="AT630" i="14"/>
  <c r="G631" i="14"/>
  <c r="I631" i="14" s="1"/>
  <c r="S631" i="14"/>
  <c r="AT631" i="14"/>
  <c r="AL583" i="14"/>
  <c r="AQ583" i="14"/>
  <c r="AV585" i="14"/>
  <c r="AW585" i="14" s="1"/>
  <c r="AX585" i="14" s="1"/>
  <c r="AT585" i="14"/>
  <c r="AI596" i="14"/>
  <c r="G583" i="14"/>
  <c r="I583" i="14" s="1"/>
  <c r="U583" i="14"/>
  <c r="AT583" i="14"/>
  <c r="G584" i="14"/>
  <c r="I584" i="14" s="1"/>
  <c r="M584" i="14"/>
  <c r="N584" i="14"/>
  <c r="O584" i="14"/>
  <c r="P584" i="14"/>
  <c r="Q584" i="14"/>
  <c r="T584" i="14"/>
  <c r="AT584" i="14"/>
  <c r="G585" i="14"/>
  <c r="I585" i="14" s="1"/>
  <c r="AZ585" i="14" s="1"/>
  <c r="M585" i="14"/>
  <c r="N585" i="14"/>
  <c r="O585" i="14"/>
  <c r="P585" i="14"/>
  <c r="Q585" i="14"/>
  <c r="T585" i="14"/>
  <c r="AV598" i="14"/>
  <c r="AW598" i="14" s="1"/>
  <c r="AX598" i="14" s="1"/>
  <c r="AT598" i="14"/>
  <c r="AI600" i="14"/>
  <c r="AL602" i="14"/>
  <c r="AQ602" i="14" s="1"/>
  <c r="AL605" i="14"/>
  <c r="G586" i="14"/>
  <c r="I586" i="14" s="1"/>
  <c r="M586" i="14"/>
  <c r="N586" i="14"/>
  <c r="O586" i="14"/>
  <c r="P586" i="14"/>
  <c r="Q586" i="14"/>
  <c r="T586" i="14"/>
  <c r="AT586" i="14"/>
  <c r="G587" i="14"/>
  <c r="I587" i="14" s="1"/>
  <c r="M587" i="14"/>
  <c r="N587" i="14"/>
  <c r="O587" i="14"/>
  <c r="P587" i="14"/>
  <c r="Q587" i="14"/>
  <c r="T587" i="14"/>
  <c r="AT587" i="14"/>
  <c r="G588" i="14"/>
  <c r="I588" i="14" s="1"/>
  <c r="M588" i="14"/>
  <c r="N588" i="14"/>
  <c r="O588" i="14"/>
  <c r="P588" i="14"/>
  <c r="Q588" i="14"/>
  <c r="T588" i="14"/>
  <c r="AT588" i="14"/>
  <c r="G589" i="14"/>
  <c r="I589" i="14" s="1"/>
  <c r="M589" i="14"/>
  <c r="N589" i="14"/>
  <c r="O589" i="14"/>
  <c r="P589" i="14"/>
  <c r="Q589" i="14"/>
  <c r="T589" i="14"/>
  <c r="AT589" i="14"/>
  <c r="G590" i="14"/>
  <c r="I590" i="14" s="1"/>
  <c r="M590" i="14"/>
  <c r="N590" i="14"/>
  <c r="O590" i="14"/>
  <c r="P590" i="14"/>
  <c r="Q590" i="14"/>
  <c r="T590" i="14"/>
  <c r="AT590" i="14"/>
  <c r="G591" i="14"/>
  <c r="I591" i="14" s="1"/>
  <c r="M591" i="14"/>
  <c r="N591" i="14"/>
  <c r="O591" i="14"/>
  <c r="P591" i="14"/>
  <c r="Q591" i="14"/>
  <c r="T591" i="14"/>
  <c r="AT591" i="14"/>
  <c r="G592" i="14"/>
  <c r="I592" i="14" s="1"/>
  <c r="M592" i="14"/>
  <c r="N592" i="14"/>
  <c r="O592" i="14"/>
  <c r="P592" i="14"/>
  <c r="Q592" i="14"/>
  <c r="T592" i="14"/>
  <c r="AT592" i="14"/>
  <c r="G593" i="14"/>
  <c r="I593" i="14" s="1"/>
  <c r="M593" i="14"/>
  <c r="N593" i="14"/>
  <c r="O593" i="14"/>
  <c r="P593" i="14"/>
  <c r="Q593" i="14"/>
  <c r="T593" i="14"/>
  <c r="AT593" i="14"/>
  <c r="G594" i="14"/>
  <c r="I594" i="14" s="1"/>
  <c r="M594" i="14"/>
  <c r="N594" i="14"/>
  <c r="O594" i="14"/>
  <c r="P594" i="14"/>
  <c r="Q594" i="14"/>
  <c r="T594" i="14"/>
  <c r="AT594" i="14"/>
  <c r="G595" i="14"/>
  <c r="I595" i="14" s="1"/>
  <c r="M595" i="14"/>
  <c r="N595" i="14"/>
  <c r="O595" i="14"/>
  <c r="P595" i="14"/>
  <c r="Q595" i="14"/>
  <c r="T595" i="14"/>
  <c r="AT595" i="14"/>
  <c r="G596" i="14"/>
  <c r="I596" i="14" s="1"/>
  <c r="R596" i="14"/>
  <c r="S596" i="14"/>
  <c r="AN596" i="14"/>
  <c r="AT596" i="14"/>
  <c r="G597" i="14"/>
  <c r="I597" i="14" s="1"/>
  <c r="U597" i="14"/>
  <c r="AT597" i="14"/>
  <c r="G598" i="14"/>
  <c r="I598" i="14" s="1"/>
  <c r="AZ598" i="14" s="1"/>
  <c r="S598" i="14"/>
  <c r="G599" i="14"/>
  <c r="I599" i="14" s="1"/>
  <c r="S599" i="14"/>
  <c r="U599" i="14"/>
  <c r="AT599" i="14"/>
  <c r="G600" i="14"/>
  <c r="I600" i="14" s="1"/>
  <c r="AT600" i="14"/>
  <c r="G601" i="14"/>
  <c r="I601" i="14" s="1"/>
  <c r="U601" i="14"/>
  <c r="AT601" i="14"/>
  <c r="G602" i="14"/>
  <c r="I602" i="14" s="1"/>
  <c r="U602" i="14"/>
  <c r="AK602" i="14" s="1"/>
  <c r="AP602" i="14" s="1"/>
  <c r="AT602" i="14"/>
  <c r="G603" i="14"/>
  <c r="I603" i="14" s="1"/>
  <c r="U603" i="14"/>
  <c r="AK603" i="14" s="1"/>
  <c r="AP603" i="14" s="1"/>
  <c r="AT603" i="14"/>
  <c r="G604" i="14"/>
  <c r="I604" i="14" s="1"/>
  <c r="U604" i="14"/>
  <c r="AT604" i="14"/>
  <c r="G605" i="14"/>
  <c r="I605" i="14" s="1"/>
  <c r="R605" i="14"/>
  <c r="U605" i="14"/>
  <c r="AK605" i="14" s="1"/>
  <c r="AP605" i="14" s="1"/>
  <c r="AT605" i="14"/>
  <c r="AV559" i="14"/>
  <c r="AW559" i="14" s="1"/>
  <c r="AX559" i="14" s="1"/>
  <c r="AT559" i="14"/>
  <c r="AL570" i="14"/>
  <c r="AQ570" i="14" s="1"/>
  <c r="AI570" i="14"/>
  <c r="G557" i="14"/>
  <c r="I557" i="14" s="1"/>
  <c r="AT557" i="14"/>
  <c r="G558" i="14"/>
  <c r="I558" i="14" s="1"/>
  <c r="M558" i="14"/>
  <c r="N558" i="14"/>
  <c r="O558" i="14"/>
  <c r="P558" i="14"/>
  <c r="Q558" i="14"/>
  <c r="T558" i="14"/>
  <c r="AT558" i="14"/>
  <c r="G559" i="14"/>
  <c r="I559" i="14" s="1"/>
  <c r="M559" i="14"/>
  <c r="N559" i="14"/>
  <c r="O559" i="14"/>
  <c r="P559" i="14"/>
  <c r="Q559" i="14"/>
  <c r="T559" i="14"/>
  <c r="AV572" i="14"/>
  <c r="AW572" i="14" s="1"/>
  <c r="AX572" i="14" s="1"/>
  <c r="AT572" i="14"/>
  <c r="AL576" i="14"/>
  <c r="AQ576" i="14" s="1"/>
  <c r="AI576" i="14"/>
  <c r="AI579" i="14"/>
  <c r="AN579" i="14" s="1"/>
  <c r="G560" i="14"/>
  <c r="I560" i="14" s="1"/>
  <c r="M560" i="14"/>
  <c r="N560" i="14"/>
  <c r="O560" i="14"/>
  <c r="P560" i="14"/>
  <c r="Q560" i="14"/>
  <c r="T560" i="14"/>
  <c r="AT560" i="14"/>
  <c r="G561" i="14"/>
  <c r="I561" i="14" s="1"/>
  <c r="M561" i="14"/>
  <c r="N561" i="14"/>
  <c r="O561" i="14"/>
  <c r="P561" i="14"/>
  <c r="Q561" i="14"/>
  <c r="T561" i="14"/>
  <c r="AT561" i="14"/>
  <c r="G562" i="14"/>
  <c r="I562" i="14" s="1"/>
  <c r="M562" i="14"/>
  <c r="N562" i="14"/>
  <c r="O562" i="14"/>
  <c r="P562" i="14"/>
  <c r="Q562" i="14"/>
  <c r="T562" i="14"/>
  <c r="AT562" i="14"/>
  <c r="G563" i="14"/>
  <c r="I563" i="14" s="1"/>
  <c r="M563" i="14"/>
  <c r="N563" i="14"/>
  <c r="O563" i="14"/>
  <c r="P563" i="14"/>
  <c r="Q563" i="14"/>
  <c r="T563" i="14"/>
  <c r="AT563" i="14"/>
  <c r="G564" i="14"/>
  <c r="I564" i="14" s="1"/>
  <c r="M564" i="14"/>
  <c r="N564" i="14"/>
  <c r="O564" i="14"/>
  <c r="P564" i="14"/>
  <c r="Q564" i="14"/>
  <c r="T564" i="14"/>
  <c r="AT564" i="14"/>
  <c r="G565" i="14"/>
  <c r="I565" i="14" s="1"/>
  <c r="M565" i="14"/>
  <c r="N565" i="14"/>
  <c r="O565" i="14"/>
  <c r="P565" i="14"/>
  <c r="Q565" i="14"/>
  <c r="T565" i="14"/>
  <c r="AT565" i="14"/>
  <c r="G566" i="14"/>
  <c r="I566" i="14" s="1"/>
  <c r="M566" i="14"/>
  <c r="N566" i="14"/>
  <c r="O566" i="14"/>
  <c r="P566" i="14"/>
  <c r="Q566" i="14"/>
  <c r="T566" i="14"/>
  <c r="AT566" i="14"/>
  <c r="G567" i="14"/>
  <c r="I567" i="14" s="1"/>
  <c r="M567" i="14"/>
  <c r="N567" i="14"/>
  <c r="O567" i="14"/>
  <c r="P567" i="14"/>
  <c r="Q567" i="14"/>
  <c r="T567" i="14"/>
  <c r="AT567" i="14"/>
  <c r="G568" i="14"/>
  <c r="I568" i="14" s="1"/>
  <c r="M568" i="14"/>
  <c r="N568" i="14"/>
  <c r="O568" i="14"/>
  <c r="P568" i="14"/>
  <c r="Q568" i="14"/>
  <c r="T568" i="14"/>
  <c r="AT568" i="14"/>
  <c r="G569" i="14"/>
  <c r="I569" i="14" s="1"/>
  <c r="M569" i="14"/>
  <c r="N569" i="14"/>
  <c r="O569" i="14"/>
  <c r="P569" i="14"/>
  <c r="Q569" i="14"/>
  <c r="T569" i="14"/>
  <c r="AT569" i="14"/>
  <c r="G570" i="14"/>
  <c r="I570" i="14" s="1"/>
  <c r="R570" i="14"/>
  <c r="U570" i="14"/>
  <c r="AK570" i="14" s="1"/>
  <c r="AP570" i="14" s="1"/>
  <c r="AN570" i="14"/>
  <c r="AT570" i="14"/>
  <c r="G571" i="14"/>
  <c r="I571" i="14" s="1"/>
  <c r="U571" i="14"/>
  <c r="AK571" i="14" s="1"/>
  <c r="AP571" i="14" s="1"/>
  <c r="AT571" i="14"/>
  <c r="G572" i="14"/>
  <c r="I572" i="14" s="1"/>
  <c r="U572" i="14"/>
  <c r="AQ579" i="14"/>
  <c r="G573" i="14"/>
  <c r="I573" i="14" s="1"/>
  <c r="R573" i="14"/>
  <c r="S573" i="14"/>
  <c r="AT573" i="14"/>
  <c r="G574" i="14"/>
  <c r="I574" i="14" s="1"/>
  <c r="R574" i="14"/>
  <c r="S574" i="14"/>
  <c r="AT574" i="14"/>
  <c r="G575" i="14"/>
  <c r="I575" i="14" s="1"/>
  <c r="S575" i="14"/>
  <c r="U575" i="14"/>
  <c r="AT575" i="14"/>
  <c r="G576" i="14"/>
  <c r="I576" i="14" s="1"/>
  <c r="R576" i="14"/>
  <c r="U576" i="14"/>
  <c r="AK576" i="14" s="1"/>
  <c r="AP576" i="14" s="1"/>
  <c r="AN576" i="14"/>
  <c r="AT576" i="14"/>
  <c r="G577" i="14"/>
  <c r="I577" i="14" s="1"/>
  <c r="U577" i="14"/>
  <c r="AT577" i="14"/>
  <c r="G578" i="14"/>
  <c r="I578" i="14" s="1"/>
  <c r="U578" i="14"/>
  <c r="AT578" i="14"/>
  <c r="G579" i="14"/>
  <c r="I579" i="14" s="1"/>
  <c r="R579" i="14"/>
  <c r="S579" i="14"/>
  <c r="U579" i="14"/>
  <c r="AK579" i="14" s="1"/>
  <c r="AP579" i="14" s="1"/>
  <c r="AT579" i="14"/>
  <c r="AV533" i="14"/>
  <c r="AW533" i="14" s="1"/>
  <c r="AX533" i="14" s="1"/>
  <c r="AT533" i="14"/>
  <c r="AL544" i="14"/>
  <c r="AQ544" i="14" s="1"/>
  <c r="AI544" i="14"/>
  <c r="AN544" i="14" s="1"/>
  <c r="AL545" i="14"/>
  <c r="AI545" i="14"/>
  <c r="AN545" i="14" s="1"/>
  <c r="G531" i="14"/>
  <c r="I531" i="14" s="1"/>
  <c r="U531" i="14"/>
  <c r="AT531" i="14"/>
  <c r="G532" i="14"/>
  <c r="I532" i="14" s="1"/>
  <c r="M532" i="14"/>
  <c r="N532" i="14"/>
  <c r="O532" i="14"/>
  <c r="P532" i="14"/>
  <c r="Q532" i="14"/>
  <c r="T532" i="14"/>
  <c r="AT532" i="14"/>
  <c r="G533" i="14"/>
  <c r="I533" i="14" s="1"/>
  <c r="M533" i="14"/>
  <c r="N533" i="14"/>
  <c r="O533" i="14"/>
  <c r="P533" i="14"/>
  <c r="Q533" i="14"/>
  <c r="T533" i="14"/>
  <c r="AQ545" i="14"/>
  <c r="AV546" i="14"/>
  <c r="AW546" i="14" s="1"/>
  <c r="AX546" i="14" s="1"/>
  <c r="AT546" i="14"/>
  <c r="AL552" i="14"/>
  <c r="AQ552" i="14" s="1"/>
  <c r="AI552" i="14"/>
  <c r="G534" i="14"/>
  <c r="I534" i="14" s="1"/>
  <c r="M534" i="14"/>
  <c r="N534" i="14"/>
  <c r="O534" i="14"/>
  <c r="P534" i="14"/>
  <c r="Q534" i="14"/>
  <c r="T534" i="14"/>
  <c r="AT534" i="14"/>
  <c r="G535" i="14"/>
  <c r="I535" i="14" s="1"/>
  <c r="M535" i="14"/>
  <c r="N535" i="14"/>
  <c r="O535" i="14"/>
  <c r="P535" i="14"/>
  <c r="Q535" i="14"/>
  <c r="T535" i="14"/>
  <c r="AT535" i="14"/>
  <c r="G536" i="14"/>
  <c r="I536" i="14" s="1"/>
  <c r="M536" i="14"/>
  <c r="N536" i="14"/>
  <c r="O536" i="14"/>
  <c r="P536" i="14"/>
  <c r="Q536" i="14"/>
  <c r="T536" i="14"/>
  <c r="AT536" i="14"/>
  <c r="G537" i="14"/>
  <c r="I537" i="14" s="1"/>
  <c r="M537" i="14"/>
  <c r="N537" i="14"/>
  <c r="O537" i="14"/>
  <c r="P537" i="14"/>
  <c r="Q537" i="14"/>
  <c r="T537" i="14"/>
  <c r="AT537" i="14"/>
  <c r="G538" i="14"/>
  <c r="I538" i="14" s="1"/>
  <c r="M538" i="14"/>
  <c r="N538" i="14"/>
  <c r="O538" i="14"/>
  <c r="P538" i="14"/>
  <c r="Q538" i="14"/>
  <c r="T538" i="14"/>
  <c r="AT538" i="14"/>
  <c r="G539" i="14"/>
  <c r="I539" i="14" s="1"/>
  <c r="M539" i="14"/>
  <c r="N539" i="14"/>
  <c r="O539" i="14"/>
  <c r="P539" i="14"/>
  <c r="Q539" i="14"/>
  <c r="T539" i="14"/>
  <c r="AT539" i="14"/>
  <c r="G540" i="14"/>
  <c r="I540" i="14" s="1"/>
  <c r="M540" i="14"/>
  <c r="N540" i="14"/>
  <c r="O540" i="14"/>
  <c r="P540" i="14"/>
  <c r="Q540" i="14"/>
  <c r="T540" i="14"/>
  <c r="AT540" i="14"/>
  <c r="G541" i="14"/>
  <c r="I541" i="14" s="1"/>
  <c r="M541" i="14"/>
  <c r="N541" i="14"/>
  <c r="O541" i="14"/>
  <c r="P541" i="14"/>
  <c r="Q541" i="14"/>
  <c r="T541" i="14"/>
  <c r="AT541" i="14"/>
  <c r="G542" i="14"/>
  <c r="I542" i="14" s="1"/>
  <c r="M542" i="14"/>
  <c r="N542" i="14"/>
  <c r="O542" i="14"/>
  <c r="P542" i="14"/>
  <c r="Q542" i="14"/>
  <c r="T542" i="14"/>
  <c r="AT542" i="14"/>
  <c r="G543" i="14"/>
  <c r="I543" i="14" s="1"/>
  <c r="M543" i="14"/>
  <c r="N543" i="14"/>
  <c r="O543" i="14"/>
  <c r="P543" i="14"/>
  <c r="Q543" i="14"/>
  <c r="T543" i="14"/>
  <c r="AT543" i="14"/>
  <c r="G544" i="14"/>
  <c r="I544" i="14" s="1"/>
  <c r="U544" i="14"/>
  <c r="AK544" i="14" s="1"/>
  <c r="AP544" i="14" s="1"/>
  <c r="AT544" i="14"/>
  <c r="G545" i="14"/>
  <c r="I545" i="14" s="1"/>
  <c r="R545" i="14"/>
  <c r="U545" i="14"/>
  <c r="AK545" i="14" s="1"/>
  <c r="AP545" i="14" s="1"/>
  <c r="AT545" i="14"/>
  <c r="G546" i="14"/>
  <c r="I546" i="14" s="1"/>
  <c r="S546" i="14"/>
  <c r="G547" i="14"/>
  <c r="I547" i="14" s="1"/>
  <c r="S547" i="14"/>
  <c r="AT547" i="14"/>
  <c r="G548" i="14"/>
  <c r="I548" i="14" s="1"/>
  <c r="U548" i="14"/>
  <c r="AK548" i="14" s="1"/>
  <c r="AP548" i="14" s="1"/>
  <c r="AT548" i="14"/>
  <c r="G549" i="14"/>
  <c r="I549" i="14" s="1"/>
  <c r="AT549" i="14"/>
  <c r="G550" i="14"/>
  <c r="I550" i="14" s="1"/>
  <c r="R550" i="14"/>
  <c r="S550" i="14"/>
  <c r="U550" i="14"/>
  <c r="AK550" i="14" s="1"/>
  <c r="AP550" i="14" s="1"/>
  <c r="AT550" i="14"/>
  <c r="G551" i="14"/>
  <c r="I551" i="14" s="1"/>
  <c r="AT551" i="14"/>
  <c r="G552" i="14"/>
  <c r="I552" i="14" s="1"/>
  <c r="R552" i="14"/>
  <c r="S552" i="14"/>
  <c r="U552" i="14"/>
  <c r="AK552" i="14" s="1"/>
  <c r="AP552" i="14" s="1"/>
  <c r="AN552" i="14"/>
  <c r="AT552" i="14"/>
  <c r="G553" i="14"/>
  <c r="I553" i="14" s="1"/>
  <c r="S553" i="14"/>
  <c r="AT553" i="14"/>
  <c r="AV507" i="14"/>
  <c r="AW507" i="14" s="1"/>
  <c r="AX507" i="14" s="1"/>
  <c r="AT507" i="14"/>
  <c r="AL519" i="14"/>
  <c r="AQ519" i="14" s="1"/>
  <c r="AI519" i="14"/>
  <c r="AN519" i="14" s="1"/>
  <c r="G505" i="14"/>
  <c r="I505" i="14" s="1"/>
  <c r="U505" i="14"/>
  <c r="AT505" i="14"/>
  <c r="G506" i="14"/>
  <c r="I506" i="14" s="1"/>
  <c r="M506" i="14"/>
  <c r="N506" i="14"/>
  <c r="O506" i="14"/>
  <c r="P506" i="14"/>
  <c r="Q506" i="14"/>
  <c r="T506" i="14"/>
  <c r="AT506" i="14"/>
  <c r="G507" i="14"/>
  <c r="I507" i="14" s="1"/>
  <c r="AZ507" i="14" s="1"/>
  <c r="M507" i="14"/>
  <c r="N507" i="14"/>
  <c r="O507" i="14"/>
  <c r="P507" i="14"/>
  <c r="Q507" i="14"/>
  <c r="T507" i="14"/>
  <c r="AV520" i="14"/>
  <c r="AW520" i="14" s="1"/>
  <c r="AX520" i="14" s="1"/>
  <c r="AT520" i="14"/>
  <c r="AL520" i="14"/>
  <c r="AI520" i="14"/>
  <c r="AN520" i="14" s="1"/>
  <c r="AI522" i="14"/>
  <c r="AL524" i="14"/>
  <c r="AI524" i="14"/>
  <c r="AN524" i="14" s="1"/>
  <c r="AL526" i="14"/>
  <c r="AI526" i="14"/>
  <c r="AN526" i="14" s="1"/>
  <c r="AI527" i="14"/>
  <c r="G508" i="14"/>
  <c r="I508" i="14" s="1"/>
  <c r="M508" i="14"/>
  <c r="N508" i="14"/>
  <c r="O508" i="14"/>
  <c r="P508" i="14"/>
  <c r="Q508" i="14"/>
  <c r="T508" i="14"/>
  <c r="AT508" i="14"/>
  <c r="G509" i="14"/>
  <c r="I509" i="14" s="1"/>
  <c r="M509" i="14"/>
  <c r="N509" i="14"/>
  <c r="O509" i="14"/>
  <c r="P509" i="14"/>
  <c r="Q509" i="14"/>
  <c r="T509" i="14"/>
  <c r="AT509" i="14"/>
  <c r="G510" i="14"/>
  <c r="I510" i="14" s="1"/>
  <c r="M510" i="14"/>
  <c r="N510" i="14"/>
  <c r="O510" i="14"/>
  <c r="P510" i="14"/>
  <c r="Q510" i="14"/>
  <c r="T510" i="14"/>
  <c r="AT510" i="14"/>
  <c r="G511" i="14"/>
  <c r="I511" i="14" s="1"/>
  <c r="M511" i="14"/>
  <c r="N511" i="14"/>
  <c r="O511" i="14"/>
  <c r="P511" i="14"/>
  <c r="Q511" i="14"/>
  <c r="T511" i="14"/>
  <c r="AT511" i="14"/>
  <c r="G512" i="14"/>
  <c r="I512" i="14" s="1"/>
  <c r="M512" i="14"/>
  <c r="N512" i="14"/>
  <c r="O512" i="14"/>
  <c r="P512" i="14"/>
  <c r="Q512" i="14"/>
  <c r="T512" i="14"/>
  <c r="AT512" i="14"/>
  <c r="G513" i="14"/>
  <c r="I513" i="14" s="1"/>
  <c r="M513" i="14"/>
  <c r="N513" i="14"/>
  <c r="O513" i="14"/>
  <c r="P513" i="14"/>
  <c r="Q513" i="14"/>
  <c r="T513" i="14"/>
  <c r="AT513" i="14"/>
  <c r="G514" i="14"/>
  <c r="I514" i="14" s="1"/>
  <c r="M514" i="14"/>
  <c r="N514" i="14"/>
  <c r="O514" i="14"/>
  <c r="P514" i="14"/>
  <c r="Q514" i="14"/>
  <c r="T514" i="14"/>
  <c r="AT514" i="14"/>
  <c r="G515" i="14"/>
  <c r="I515" i="14" s="1"/>
  <c r="M515" i="14"/>
  <c r="N515" i="14"/>
  <c r="O515" i="14"/>
  <c r="P515" i="14"/>
  <c r="Q515" i="14"/>
  <c r="T515" i="14"/>
  <c r="AT515" i="14"/>
  <c r="G516" i="14"/>
  <c r="I516" i="14" s="1"/>
  <c r="M516" i="14"/>
  <c r="N516" i="14"/>
  <c r="O516" i="14"/>
  <c r="P516" i="14"/>
  <c r="Q516" i="14"/>
  <c r="T516" i="14"/>
  <c r="AT516" i="14"/>
  <c r="G517" i="14"/>
  <c r="I517" i="14" s="1"/>
  <c r="M517" i="14"/>
  <c r="N517" i="14"/>
  <c r="O517" i="14"/>
  <c r="P517" i="14"/>
  <c r="Q517" i="14"/>
  <c r="T517" i="14"/>
  <c r="AT517" i="14"/>
  <c r="G518" i="14"/>
  <c r="I518" i="14" s="1"/>
  <c r="AT518" i="14"/>
  <c r="G519" i="14"/>
  <c r="I519" i="14" s="1"/>
  <c r="R519" i="14"/>
  <c r="U519" i="14"/>
  <c r="AK519" i="14" s="1"/>
  <c r="AP519" i="14" s="1"/>
  <c r="AT519" i="14"/>
  <c r="G520" i="14"/>
  <c r="I520" i="14" s="1"/>
  <c r="R520" i="14"/>
  <c r="U520" i="14"/>
  <c r="AK520" i="14" s="1"/>
  <c r="AP520" i="14" s="1"/>
  <c r="AQ520" i="14"/>
  <c r="AQ524" i="14"/>
  <c r="AQ526" i="14"/>
  <c r="G521" i="14"/>
  <c r="I521" i="14" s="1"/>
  <c r="S521" i="14"/>
  <c r="AT521" i="14"/>
  <c r="G522" i="14"/>
  <c r="I522" i="14" s="1"/>
  <c r="AT522" i="14"/>
  <c r="G523" i="14"/>
  <c r="I523" i="14" s="1"/>
  <c r="U523" i="14"/>
  <c r="AT523" i="14"/>
  <c r="G524" i="14"/>
  <c r="I524" i="14" s="1"/>
  <c r="R524" i="14"/>
  <c r="S524" i="14"/>
  <c r="U524" i="14"/>
  <c r="AK524" i="14" s="1"/>
  <c r="AP524" i="14" s="1"/>
  <c r="AT524" i="14"/>
  <c r="G525" i="14"/>
  <c r="I525" i="14" s="1"/>
  <c r="S525" i="14"/>
  <c r="AT525" i="14"/>
  <c r="G526" i="14"/>
  <c r="I526" i="14" s="1"/>
  <c r="S526" i="14"/>
  <c r="U526" i="14"/>
  <c r="AK526" i="14" s="1"/>
  <c r="AP526" i="14" s="1"/>
  <c r="AT526" i="14"/>
  <c r="G527" i="14"/>
  <c r="I527" i="14" s="1"/>
  <c r="R527" i="14"/>
  <c r="S527" i="14"/>
  <c r="AN527" i="14"/>
  <c r="AT527" i="14"/>
  <c r="AL479" i="14"/>
  <c r="AI479" i="14"/>
  <c r="AN479" i="14" s="1"/>
  <c r="AQ479" i="14"/>
  <c r="AV481" i="14"/>
  <c r="AW481" i="14" s="1"/>
  <c r="AX481" i="14" s="1"/>
  <c r="AT481" i="14"/>
  <c r="AI492" i="14"/>
  <c r="AN492" i="14" s="1"/>
  <c r="G479" i="14"/>
  <c r="I479" i="14" s="1"/>
  <c r="R479" i="14"/>
  <c r="U479" i="14"/>
  <c r="AK479" i="14" s="1"/>
  <c r="AP479" i="14" s="1"/>
  <c r="AT479" i="14"/>
  <c r="G480" i="14"/>
  <c r="I480" i="14" s="1"/>
  <c r="M480" i="14"/>
  <c r="N480" i="14"/>
  <c r="O480" i="14"/>
  <c r="P480" i="14"/>
  <c r="Q480" i="14"/>
  <c r="T480" i="14"/>
  <c r="AT480" i="14"/>
  <c r="G481" i="14"/>
  <c r="I481" i="14" s="1"/>
  <c r="M481" i="14"/>
  <c r="N481" i="14"/>
  <c r="O481" i="14"/>
  <c r="P481" i="14"/>
  <c r="Q481" i="14"/>
  <c r="T481" i="14"/>
  <c r="AV494" i="14"/>
  <c r="AW494" i="14" s="1"/>
  <c r="AX494" i="14" s="1"/>
  <c r="AT494" i="14"/>
  <c r="AL494" i="14"/>
  <c r="AQ494" i="14" s="1"/>
  <c r="AI494" i="14"/>
  <c r="AI498" i="14"/>
  <c r="AN498" i="14" s="1"/>
  <c r="AL500" i="14"/>
  <c r="G482" i="14"/>
  <c r="I482" i="14" s="1"/>
  <c r="M482" i="14"/>
  <c r="N482" i="14"/>
  <c r="O482" i="14"/>
  <c r="P482" i="14"/>
  <c r="Q482" i="14"/>
  <c r="T482" i="14"/>
  <c r="AT482" i="14"/>
  <c r="G483" i="14"/>
  <c r="I483" i="14" s="1"/>
  <c r="M483" i="14"/>
  <c r="N483" i="14"/>
  <c r="O483" i="14"/>
  <c r="P483" i="14"/>
  <c r="Q483" i="14"/>
  <c r="T483" i="14"/>
  <c r="AT483" i="14"/>
  <c r="G484" i="14"/>
  <c r="I484" i="14" s="1"/>
  <c r="M484" i="14"/>
  <c r="N484" i="14"/>
  <c r="O484" i="14"/>
  <c r="P484" i="14"/>
  <c r="Q484" i="14"/>
  <c r="T484" i="14"/>
  <c r="AT484" i="14"/>
  <c r="G485" i="14"/>
  <c r="I485" i="14" s="1"/>
  <c r="M485" i="14"/>
  <c r="N485" i="14"/>
  <c r="O485" i="14"/>
  <c r="P485" i="14"/>
  <c r="Q485" i="14"/>
  <c r="T485" i="14"/>
  <c r="AT485" i="14"/>
  <c r="G486" i="14"/>
  <c r="I486" i="14" s="1"/>
  <c r="M486" i="14"/>
  <c r="N486" i="14"/>
  <c r="O486" i="14"/>
  <c r="P486" i="14"/>
  <c r="Q486" i="14"/>
  <c r="T486" i="14"/>
  <c r="AT486" i="14"/>
  <c r="G487" i="14"/>
  <c r="I487" i="14" s="1"/>
  <c r="M487" i="14"/>
  <c r="N487" i="14"/>
  <c r="O487" i="14"/>
  <c r="P487" i="14"/>
  <c r="Q487" i="14"/>
  <c r="T487" i="14"/>
  <c r="AT487" i="14"/>
  <c r="G488" i="14"/>
  <c r="I488" i="14" s="1"/>
  <c r="M488" i="14"/>
  <c r="N488" i="14"/>
  <c r="O488" i="14"/>
  <c r="P488" i="14"/>
  <c r="Q488" i="14"/>
  <c r="T488" i="14"/>
  <c r="AT488" i="14"/>
  <c r="G489" i="14"/>
  <c r="I489" i="14" s="1"/>
  <c r="M489" i="14"/>
  <c r="N489" i="14"/>
  <c r="O489" i="14"/>
  <c r="P489" i="14"/>
  <c r="Q489" i="14"/>
  <c r="T489" i="14"/>
  <c r="AT489" i="14"/>
  <c r="G490" i="14"/>
  <c r="I490" i="14" s="1"/>
  <c r="M490" i="14"/>
  <c r="N490" i="14"/>
  <c r="O490" i="14"/>
  <c r="P490" i="14"/>
  <c r="Q490" i="14"/>
  <c r="T490" i="14"/>
  <c r="AT490" i="14"/>
  <c r="G491" i="14"/>
  <c r="I491" i="14" s="1"/>
  <c r="M491" i="14"/>
  <c r="N491" i="14"/>
  <c r="O491" i="14"/>
  <c r="P491" i="14"/>
  <c r="Q491" i="14"/>
  <c r="T491" i="14"/>
  <c r="AT491" i="14"/>
  <c r="G492" i="14"/>
  <c r="I492" i="14" s="1"/>
  <c r="R492" i="14"/>
  <c r="AT492" i="14"/>
  <c r="G493" i="14"/>
  <c r="I493" i="14" s="1"/>
  <c r="S493" i="14"/>
  <c r="U493" i="14"/>
  <c r="AK493" i="14" s="1"/>
  <c r="AP493" i="14" s="1"/>
  <c r="AT493" i="14"/>
  <c r="G494" i="14"/>
  <c r="I494" i="14" s="1"/>
  <c r="AZ494" i="14" s="1"/>
  <c r="R494" i="14"/>
  <c r="S494" i="14"/>
  <c r="U494" i="14"/>
  <c r="AK494" i="14" s="1"/>
  <c r="AP494" i="14" s="1"/>
  <c r="AN494" i="14"/>
  <c r="G495" i="14"/>
  <c r="I495" i="14" s="1"/>
  <c r="U495" i="14"/>
  <c r="AT495" i="14"/>
  <c r="G496" i="14"/>
  <c r="I496" i="14" s="1"/>
  <c r="R496" i="14"/>
  <c r="S496" i="14"/>
  <c r="U496" i="14"/>
  <c r="AK496" i="14" s="1"/>
  <c r="AP496" i="14" s="1"/>
  <c r="AT496" i="14"/>
  <c r="G497" i="14"/>
  <c r="I497" i="14" s="1"/>
  <c r="U497" i="14"/>
  <c r="AT497" i="14"/>
  <c r="G498" i="14"/>
  <c r="I498" i="14" s="1"/>
  <c r="R498" i="14"/>
  <c r="AT498" i="14"/>
  <c r="G499" i="14"/>
  <c r="I499" i="14" s="1"/>
  <c r="U499" i="14"/>
  <c r="AT499" i="14"/>
  <c r="G500" i="14"/>
  <c r="I500" i="14" s="1"/>
  <c r="U500" i="14"/>
  <c r="AT500" i="14"/>
  <c r="G501" i="14"/>
  <c r="I501" i="14" s="1"/>
  <c r="U501" i="14"/>
  <c r="AT501" i="14"/>
  <c r="AL453" i="14"/>
  <c r="AI453" i="14"/>
  <c r="AN453" i="14" s="1"/>
  <c r="AQ453" i="14"/>
  <c r="AV455" i="14"/>
  <c r="AW455" i="14" s="1"/>
  <c r="AX455" i="14" s="1"/>
  <c r="AT455" i="14"/>
  <c r="G453" i="14"/>
  <c r="I453" i="14" s="1"/>
  <c r="U453" i="14"/>
  <c r="AK453" i="14" s="1"/>
  <c r="AP453" i="14" s="1"/>
  <c r="AT453" i="14"/>
  <c r="G454" i="14"/>
  <c r="I454" i="14" s="1"/>
  <c r="M454" i="14"/>
  <c r="N454" i="14"/>
  <c r="O454" i="14"/>
  <c r="P454" i="14"/>
  <c r="Q454" i="14"/>
  <c r="T454" i="14"/>
  <c r="AT454" i="14"/>
  <c r="G455" i="14"/>
  <c r="I455" i="14" s="1"/>
  <c r="AZ455" i="14" s="1"/>
  <c r="M455" i="14"/>
  <c r="N455" i="14"/>
  <c r="O455" i="14"/>
  <c r="P455" i="14"/>
  <c r="Q455" i="14"/>
  <c r="T455" i="14"/>
  <c r="AV468" i="14"/>
  <c r="AW468" i="14" s="1"/>
  <c r="AX468" i="14" s="1"/>
  <c r="AT468" i="14"/>
  <c r="AI475" i="14"/>
  <c r="G456" i="14"/>
  <c r="I456" i="14" s="1"/>
  <c r="M456" i="14"/>
  <c r="N456" i="14"/>
  <c r="O456" i="14"/>
  <c r="P456" i="14"/>
  <c r="Q456" i="14"/>
  <c r="T456" i="14"/>
  <c r="AT456" i="14"/>
  <c r="G457" i="14"/>
  <c r="I457" i="14" s="1"/>
  <c r="M457" i="14"/>
  <c r="N457" i="14"/>
  <c r="O457" i="14"/>
  <c r="P457" i="14"/>
  <c r="Q457" i="14"/>
  <c r="T457" i="14"/>
  <c r="AT457" i="14"/>
  <c r="G458" i="14"/>
  <c r="I458" i="14" s="1"/>
  <c r="M458" i="14"/>
  <c r="N458" i="14"/>
  <c r="O458" i="14"/>
  <c r="P458" i="14"/>
  <c r="Q458" i="14"/>
  <c r="T458" i="14"/>
  <c r="AT458" i="14"/>
  <c r="G459" i="14"/>
  <c r="I459" i="14" s="1"/>
  <c r="M459" i="14"/>
  <c r="N459" i="14"/>
  <c r="O459" i="14"/>
  <c r="P459" i="14"/>
  <c r="Q459" i="14"/>
  <c r="T459" i="14"/>
  <c r="AT459" i="14"/>
  <c r="G460" i="14"/>
  <c r="I460" i="14" s="1"/>
  <c r="M460" i="14"/>
  <c r="N460" i="14"/>
  <c r="O460" i="14"/>
  <c r="P460" i="14"/>
  <c r="Q460" i="14"/>
  <c r="T460" i="14"/>
  <c r="AT460" i="14"/>
  <c r="G461" i="14"/>
  <c r="I461" i="14" s="1"/>
  <c r="M461" i="14"/>
  <c r="N461" i="14"/>
  <c r="O461" i="14"/>
  <c r="P461" i="14"/>
  <c r="Q461" i="14"/>
  <c r="T461" i="14"/>
  <c r="AT461" i="14"/>
  <c r="G462" i="14"/>
  <c r="I462" i="14" s="1"/>
  <c r="M462" i="14"/>
  <c r="N462" i="14"/>
  <c r="O462" i="14"/>
  <c r="P462" i="14"/>
  <c r="Q462" i="14"/>
  <c r="T462" i="14"/>
  <c r="AT462" i="14"/>
  <c r="G463" i="14"/>
  <c r="I463" i="14" s="1"/>
  <c r="M463" i="14"/>
  <c r="N463" i="14"/>
  <c r="O463" i="14"/>
  <c r="P463" i="14"/>
  <c r="Q463" i="14"/>
  <c r="T463" i="14"/>
  <c r="AT463" i="14"/>
  <c r="G464" i="14"/>
  <c r="I464" i="14" s="1"/>
  <c r="M464" i="14"/>
  <c r="N464" i="14"/>
  <c r="O464" i="14"/>
  <c r="P464" i="14"/>
  <c r="Q464" i="14"/>
  <c r="T464" i="14"/>
  <c r="AT464" i="14"/>
  <c r="G465" i="14"/>
  <c r="I465" i="14" s="1"/>
  <c r="M465" i="14"/>
  <c r="N465" i="14"/>
  <c r="O465" i="14"/>
  <c r="P465" i="14"/>
  <c r="Q465" i="14"/>
  <c r="T465" i="14"/>
  <c r="AT465" i="14"/>
  <c r="G466" i="14"/>
  <c r="I466" i="14" s="1"/>
  <c r="U466" i="14"/>
  <c r="AT466" i="14"/>
  <c r="G467" i="14"/>
  <c r="I467" i="14" s="1"/>
  <c r="S467" i="14"/>
  <c r="U467" i="14"/>
  <c r="AT467" i="14"/>
  <c r="G468" i="14"/>
  <c r="I468" i="14" s="1"/>
  <c r="AZ468" i="14" s="1"/>
  <c r="S468" i="14"/>
  <c r="G469" i="14"/>
  <c r="I469" i="14" s="1"/>
  <c r="S469" i="14"/>
  <c r="U469" i="14"/>
  <c r="AT469" i="14"/>
  <c r="G470" i="14"/>
  <c r="I470" i="14" s="1"/>
  <c r="AT470" i="14"/>
  <c r="G471" i="14"/>
  <c r="I471" i="14" s="1"/>
  <c r="U471" i="14"/>
  <c r="AT471" i="14"/>
  <c r="G472" i="14"/>
  <c r="I472" i="14" s="1"/>
  <c r="AT472" i="14"/>
  <c r="G473" i="14"/>
  <c r="I473" i="14" s="1"/>
  <c r="R473" i="14"/>
  <c r="S473" i="14"/>
  <c r="U473" i="14"/>
  <c r="AT473" i="14"/>
  <c r="G474" i="14"/>
  <c r="I474" i="14" s="1"/>
  <c r="AT474" i="14"/>
  <c r="G475" i="14"/>
  <c r="I475" i="14" s="1"/>
  <c r="U475" i="14"/>
  <c r="AT475" i="14"/>
  <c r="AV429" i="14"/>
  <c r="AW429" i="14" s="1"/>
  <c r="AX429" i="14" s="1"/>
  <c r="AT429" i="14"/>
  <c r="AI441" i="14"/>
  <c r="G427" i="14"/>
  <c r="I427" i="14" s="1"/>
  <c r="S427" i="14"/>
  <c r="U427" i="14"/>
  <c r="AT427" i="14"/>
  <c r="G428" i="14"/>
  <c r="I428" i="14" s="1"/>
  <c r="M428" i="14"/>
  <c r="N428" i="14"/>
  <c r="O428" i="14"/>
  <c r="P428" i="14"/>
  <c r="Q428" i="14"/>
  <c r="T428" i="14"/>
  <c r="AT428" i="14"/>
  <c r="G429" i="14"/>
  <c r="I429" i="14" s="1"/>
  <c r="M429" i="14"/>
  <c r="N429" i="14"/>
  <c r="O429" i="14"/>
  <c r="P429" i="14"/>
  <c r="Q429" i="14"/>
  <c r="T429" i="14"/>
  <c r="AV442" i="14"/>
  <c r="AW442" i="14" s="1"/>
  <c r="AX442" i="14" s="1"/>
  <c r="AT442" i="14"/>
  <c r="AL445" i="14"/>
  <c r="AQ445" i="14" s="1"/>
  <c r="AI445" i="14"/>
  <c r="AN445" i="14" s="1"/>
  <c r="G430" i="14"/>
  <c r="I430" i="14" s="1"/>
  <c r="M430" i="14"/>
  <c r="N430" i="14"/>
  <c r="O430" i="14"/>
  <c r="P430" i="14"/>
  <c r="Q430" i="14"/>
  <c r="T430" i="14"/>
  <c r="AT430" i="14"/>
  <c r="G431" i="14"/>
  <c r="I431" i="14" s="1"/>
  <c r="M431" i="14"/>
  <c r="N431" i="14"/>
  <c r="O431" i="14"/>
  <c r="P431" i="14"/>
  <c r="Q431" i="14"/>
  <c r="T431" i="14"/>
  <c r="AT431" i="14"/>
  <c r="G432" i="14"/>
  <c r="I432" i="14" s="1"/>
  <c r="M432" i="14"/>
  <c r="N432" i="14"/>
  <c r="O432" i="14"/>
  <c r="P432" i="14"/>
  <c r="Q432" i="14"/>
  <c r="T432" i="14"/>
  <c r="AT432" i="14"/>
  <c r="G433" i="14"/>
  <c r="I433" i="14" s="1"/>
  <c r="M433" i="14"/>
  <c r="N433" i="14"/>
  <c r="O433" i="14"/>
  <c r="P433" i="14"/>
  <c r="Q433" i="14"/>
  <c r="T433" i="14"/>
  <c r="AT433" i="14"/>
  <c r="G434" i="14"/>
  <c r="I434" i="14" s="1"/>
  <c r="M434" i="14"/>
  <c r="N434" i="14"/>
  <c r="O434" i="14"/>
  <c r="P434" i="14"/>
  <c r="Q434" i="14"/>
  <c r="T434" i="14"/>
  <c r="AT434" i="14"/>
  <c r="G435" i="14"/>
  <c r="I435" i="14" s="1"/>
  <c r="M435" i="14"/>
  <c r="N435" i="14"/>
  <c r="O435" i="14"/>
  <c r="P435" i="14"/>
  <c r="Q435" i="14"/>
  <c r="T435" i="14"/>
  <c r="AT435" i="14"/>
  <c r="G436" i="14"/>
  <c r="I436" i="14" s="1"/>
  <c r="M436" i="14"/>
  <c r="N436" i="14"/>
  <c r="O436" i="14"/>
  <c r="P436" i="14"/>
  <c r="Q436" i="14"/>
  <c r="T436" i="14"/>
  <c r="AT436" i="14"/>
  <c r="G437" i="14"/>
  <c r="I437" i="14" s="1"/>
  <c r="M437" i="14"/>
  <c r="N437" i="14"/>
  <c r="O437" i="14"/>
  <c r="P437" i="14"/>
  <c r="Q437" i="14"/>
  <c r="T437" i="14"/>
  <c r="AT437" i="14"/>
  <c r="G438" i="14"/>
  <c r="I438" i="14" s="1"/>
  <c r="M438" i="14"/>
  <c r="N438" i="14"/>
  <c r="O438" i="14"/>
  <c r="P438" i="14"/>
  <c r="Q438" i="14"/>
  <c r="T438" i="14"/>
  <c r="AT438" i="14"/>
  <c r="G439" i="14"/>
  <c r="I439" i="14" s="1"/>
  <c r="M439" i="14"/>
  <c r="N439" i="14"/>
  <c r="O439" i="14"/>
  <c r="P439" i="14"/>
  <c r="Q439" i="14"/>
  <c r="T439" i="14"/>
  <c r="AT439" i="14"/>
  <c r="G440" i="14"/>
  <c r="I440" i="14" s="1"/>
  <c r="AT440" i="14"/>
  <c r="G441" i="14"/>
  <c r="I441" i="14" s="1"/>
  <c r="AN441" i="14"/>
  <c r="AT441" i="14"/>
  <c r="G442" i="14"/>
  <c r="I442" i="14" s="1"/>
  <c r="U442" i="14"/>
  <c r="G443" i="14"/>
  <c r="I443" i="14" s="1"/>
  <c r="U443" i="14"/>
  <c r="AT443" i="14"/>
  <c r="G444" i="14"/>
  <c r="I444" i="14" s="1"/>
  <c r="R444" i="14"/>
  <c r="U444" i="14"/>
  <c r="AK444" i="14" s="1"/>
  <c r="AP444" i="14" s="1"/>
  <c r="AT444" i="14"/>
  <c r="G445" i="14"/>
  <c r="I445" i="14" s="1"/>
  <c r="R445" i="14"/>
  <c r="S445" i="14"/>
  <c r="U445" i="14"/>
  <c r="AK445" i="14" s="1"/>
  <c r="AP445" i="14" s="1"/>
  <c r="AT445" i="14"/>
  <c r="G446" i="14"/>
  <c r="I446" i="14" s="1"/>
  <c r="U446" i="14"/>
  <c r="AT446" i="14"/>
  <c r="G447" i="14"/>
  <c r="I447" i="14" s="1"/>
  <c r="R447" i="14"/>
  <c r="S447" i="14"/>
  <c r="AT447" i="14"/>
  <c r="G448" i="14"/>
  <c r="I448" i="14" s="1"/>
  <c r="R448" i="14"/>
  <c r="U448" i="14"/>
  <c r="AK448" i="14" s="1"/>
  <c r="AP448" i="14" s="1"/>
  <c r="AT448" i="14"/>
  <c r="G449" i="14"/>
  <c r="I449" i="14" s="1"/>
  <c r="U449" i="14"/>
  <c r="AV403" i="14"/>
  <c r="AW403" i="14" s="1"/>
  <c r="AX403" i="14" s="1"/>
  <c r="AT403" i="14"/>
  <c r="G401" i="14"/>
  <c r="I401" i="14" s="1"/>
  <c r="U401" i="14"/>
  <c r="AT401" i="14"/>
  <c r="G402" i="14"/>
  <c r="I402" i="14" s="1"/>
  <c r="M402" i="14"/>
  <c r="N402" i="14"/>
  <c r="O402" i="14"/>
  <c r="P402" i="14"/>
  <c r="Q402" i="14"/>
  <c r="T402" i="14"/>
  <c r="AT402" i="14"/>
  <c r="G403" i="14"/>
  <c r="I403" i="14" s="1"/>
  <c r="M403" i="14"/>
  <c r="N403" i="14"/>
  <c r="O403" i="14"/>
  <c r="P403" i="14"/>
  <c r="Q403" i="14"/>
  <c r="T403" i="14"/>
  <c r="AV416" i="14"/>
  <c r="AW416" i="14" s="1"/>
  <c r="AX416" i="14" s="1"/>
  <c r="AT416" i="14"/>
  <c r="AL417" i="14"/>
  <c r="AQ417" i="14" s="1"/>
  <c r="AI417" i="14"/>
  <c r="AN417" i="14" s="1"/>
  <c r="AL419" i="14"/>
  <c r="AI419" i="14"/>
  <c r="AL421" i="14"/>
  <c r="AI421" i="14"/>
  <c r="G404" i="14"/>
  <c r="I404" i="14" s="1"/>
  <c r="M404" i="14"/>
  <c r="N404" i="14"/>
  <c r="O404" i="14"/>
  <c r="P404" i="14"/>
  <c r="Q404" i="14"/>
  <c r="T404" i="14"/>
  <c r="AT404" i="14"/>
  <c r="G405" i="14"/>
  <c r="I405" i="14" s="1"/>
  <c r="M405" i="14"/>
  <c r="N405" i="14"/>
  <c r="O405" i="14"/>
  <c r="P405" i="14"/>
  <c r="Q405" i="14"/>
  <c r="T405" i="14"/>
  <c r="AT405" i="14"/>
  <c r="G406" i="14"/>
  <c r="I406" i="14" s="1"/>
  <c r="M406" i="14"/>
  <c r="N406" i="14"/>
  <c r="O406" i="14"/>
  <c r="P406" i="14"/>
  <c r="Q406" i="14"/>
  <c r="T406" i="14"/>
  <c r="AT406" i="14"/>
  <c r="G407" i="14"/>
  <c r="I407" i="14" s="1"/>
  <c r="M407" i="14"/>
  <c r="N407" i="14"/>
  <c r="O407" i="14"/>
  <c r="P407" i="14"/>
  <c r="Q407" i="14"/>
  <c r="T407" i="14"/>
  <c r="AT407" i="14"/>
  <c r="G408" i="14"/>
  <c r="I408" i="14" s="1"/>
  <c r="M408" i="14"/>
  <c r="N408" i="14"/>
  <c r="O408" i="14"/>
  <c r="P408" i="14"/>
  <c r="Q408" i="14"/>
  <c r="T408" i="14"/>
  <c r="AT408" i="14"/>
  <c r="G409" i="14"/>
  <c r="I409" i="14" s="1"/>
  <c r="M409" i="14"/>
  <c r="N409" i="14"/>
  <c r="O409" i="14"/>
  <c r="P409" i="14"/>
  <c r="Q409" i="14"/>
  <c r="T409" i="14"/>
  <c r="AT409" i="14"/>
  <c r="G410" i="14"/>
  <c r="I410" i="14" s="1"/>
  <c r="M410" i="14"/>
  <c r="N410" i="14"/>
  <c r="O410" i="14"/>
  <c r="P410" i="14"/>
  <c r="Q410" i="14"/>
  <c r="T410" i="14"/>
  <c r="AT410" i="14"/>
  <c r="G411" i="14"/>
  <c r="I411" i="14" s="1"/>
  <c r="M411" i="14"/>
  <c r="N411" i="14"/>
  <c r="O411" i="14"/>
  <c r="P411" i="14"/>
  <c r="Q411" i="14"/>
  <c r="T411" i="14"/>
  <c r="AT411" i="14"/>
  <c r="G412" i="14"/>
  <c r="I412" i="14" s="1"/>
  <c r="M412" i="14"/>
  <c r="N412" i="14"/>
  <c r="O412" i="14"/>
  <c r="P412" i="14"/>
  <c r="Q412" i="14"/>
  <c r="T412" i="14"/>
  <c r="AT412" i="14"/>
  <c r="G413" i="14"/>
  <c r="I413" i="14" s="1"/>
  <c r="M413" i="14"/>
  <c r="N413" i="14"/>
  <c r="O413" i="14"/>
  <c r="P413" i="14"/>
  <c r="Q413" i="14"/>
  <c r="T413" i="14"/>
  <c r="AT413" i="14"/>
  <c r="G414" i="14"/>
  <c r="I414" i="14" s="1"/>
  <c r="R414" i="14"/>
  <c r="S414" i="14"/>
  <c r="U414" i="14"/>
  <c r="AK414" i="14" s="1"/>
  <c r="AP414" i="14" s="1"/>
  <c r="AT414" i="14"/>
  <c r="G415" i="14"/>
  <c r="I415" i="14" s="1"/>
  <c r="R415" i="14"/>
  <c r="S415" i="14"/>
  <c r="AT415" i="14"/>
  <c r="G416" i="14"/>
  <c r="I416" i="14" s="1"/>
  <c r="AZ416" i="14" s="1"/>
  <c r="R416" i="14"/>
  <c r="S416" i="14"/>
  <c r="AQ419" i="14"/>
  <c r="G417" i="14"/>
  <c r="I417" i="14" s="1"/>
  <c r="R417" i="14"/>
  <c r="S417" i="14"/>
  <c r="U417" i="14"/>
  <c r="AK417" i="14" s="1"/>
  <c r="AP417" i="14" s="1"/>
  <c r="AT417" i="14"/>
  <c r="G418" i="14"/>
  <c r="I418" i="14" s="1"/>
  <c r="U418" i="14"/>
  <c r="AT418" i="14"/>
  <c r="G419" i="14"/>
  <c r="I419" i="14" s="1"/>
  <c r="R419" i="14"/>
  <c r="U419" i="14"/>
  <c r="AK419" i="14" s="1"/>
  <c r="AP419" i="14" s="1"/>
  <c r="AN419" i="14"/>
  <c r="AT419" i="14"/>
  <c r="G420" i="14"/>
  <c r="I420" i="14" s="1"/>
  <c r="U420" i="14"/>
  <c r="AT420" i="14"/>
  <c r="G421" i="14"/>
  <c r="I421" i="14" s="1"/>
  <c r="S421" i="14"/>
  <c r="U421" i="14"/>
  <c r="AK421" i="14" s="1"/>
  <c r="AP421" i="14" s="1"/>
  <c r="AT421" i="14"/>
  <c r="G422" i="14"/>
  <c r="I422" i="14" s="1"/>
  <c r="U422" i="14"/>
  <c r="AT422" i="14"/>
  <c r="G423" i="14"/>
  <c r="I423" i="14" s="1"/>
  <c r="R423" i="14"/>
  <c r="S423" i="14"/>
  <c r="AL375" i="14"/>
  <c r="AI375" i="14"/>
  <c r="AN375" i="14" s="1"/>
  <c r="AQ375" i="14"/>
  <c r="AV377" i="14"/>
  <c r="AW377" i="14" s="1"/>
  <c r="AX377" i="14" s="1"/>
  <c r="AT377" i="14"/>
  <c r="AI389" i="14"/>
  <c r="G375" i="14"/>
  <c r="I375" i="14" s="1"/>
  <c r="R375" i="14"/>
  <c r="U375" i="14"/>
  <c r="AK375" i="14" s="1"/>
  <c r="AP375" i="14" s="1"/>
  <c r="AT375" i="14"/>
  <c r="G376" i="14"/>
  <c r="I376" i="14" s="1"/>
  <c r="M376" i="14"/>
  <c r="N376" i="14"/>
  <c r="O376" i="14"/>
  <c r="P376" i="14"/>
  <c r="Q376" i="14"/>
  <c r="T376" i="14"/>
  <c r="AT376" i="14"/>
  <c r="G377" i="14"/>
  <c r="I377" i="14" s="1"/>
  <c r="M377" i="14"/>
  <c r="N377" i="14"/>
  <c r="O377" i="14"/>
  <c r="P377" i="14"/>
  <c r="Q377" i="14"/>
  <c r="T377" i="14"/>
  <c r="AV390" i="14"/>
  <c r="AW390" i="14" s="1"/>
  <c r="AX390" i="14" s="1"/>
  <c r="AT390" i="14"/>
  <c r="AL393" i="14"/>
  <c r="AQ393" i="14" s="1"/>
  <c r="AI393" i="14"/>
  <c r="AN393" i="14" s="1"/>
  <c r="G378" i="14"/>
  <c r="I378" i="14" s="1"/>
  <c r="M378" i="14"/>
  <c r="N378" i="14"/>
  <c r="O378" i="14"/>
  <c r="P378" i="14"/>
  <c r="Q378" i="14"/>
  <c r="T378" i="14"/>
  <c r="AT378" i="14"/>
  <c r="G379" i="14"/>
  <c r="I379" i="14" s="1"/>
  <c r="M379" i="14"/>
  <c r="N379" i="14"/>
  <c r="O379" i="14"/>
  <c r="P379" i="14"/>
  <c r="Q379" i="14"/>
  <c r="T379" i="14"/>
  <c r="AT379" i="14"/>
  <c r="G380" i="14"/>
  <c r="I380" i="14" s="1"/>
  <c r="M380" i="14"/>
  <c r="N380" i="14"/>
  <c r="O380" i="14"/>
  <c r="P380" i="14"/>
  <c r="Q380" i="14"/>
  <c r="T380" i="14"/>
  <c r="AT380" i="14"/>
  <c r="G381" i="14"/>
  <c r="I381" i="14" s="1"/>
  <c r="M381" i="14"/>
  <c r="N381" i="14"/>
  <c r="O381" i="14"/>
  <c r="P381" i="14"/>
  <c r="Q381" i="14"/>
  <c r="T381" i="14"/>
  <c r="AT381" i="14"/>
  <c r="G382" i="14"/>
  <c r="I382" i="14" s="1"/>
  <c r="M382" i="14"/>
  <c r="N382" i="14"/>
  <c r="O382" i="14"/>
  <c r="P382" i="14"/>
  <c r="Q382" i="14"/>
  <c r="T382" i="14"/>
  <c r="AT382" i="14"/>
  <c r="G383" i="14"/>
  <c r="I383" i="14" s="1"/>
  <c r="M383" i="14"/>
  <c r="N383" i="14"/>
  <c r="O383" i="14"/>
  <c r="P383" i="14"/>
  <c r="Q383" i="14"/>
  <c r="T383" i="14"/>
  <c r="AT383" i="14"/>
  <c r="G384" i="14"/>
  <c r="I384" i="14" s="1"/>
  <c r="M384" i="14"/>
  <c r="N384" i="14"/>
  <c r="O384" i="14"/>
  <c r="P384" i="14"/>
  <c r="Q384" i="14"/>
  <c r="T384" i="14"/>
  <c r="AT384" i="14"/>
  <c r="G385" i="14"/>
  <c r="I385" i="14" s="1"/>
  <c r="M385" i="14"/>
  <c r="N385" i="14"/>
  <c r="O385" i="14"/>
  <c r="P385" i="14"/>
  <c r="Q385" i="14"/>
  <c r="T385" i="14"/>
  <c r="AT385" i="14"/>
  <c r="G386" i="14"/>
  <c r="I386" i="14" s="1"/>
  <c r="M386" i="14"/>
  <c r="N386" i="14"/>
  <c r="O386" i="14"/>
  <c r="P386" i="14"/>
  <c r="Q386" i="14"/>
  <c r="T386" i="14"/>
  <c r="AT386" i="14"/>
  <c r="G387" i="14"/>
  <c r="I387" i="14" s="1"/>
  <c r="M387" i="14"/>
  <c r="N387" i="14"/>
  <c r="O387" i="14"/>
  <c r="P387" i="14"/>
  <c r="Q387" i="14"/>
  <c r="T387" i="14"/>
  <c r="AT387" i="14"/>
  <c r="G388" i="14"/>
  <c r="I388" i="14" s="1"/>
  <c r="R388" i="14"/>
  <c r="S388" i="14"/>
  <c r="AT388" i="14"/>
  <c r="G389" i="14"/>
  <c r="I389" i="14" s="1"/>
  <c r="U389" i="14"/>
  <c r="AN389" i="14"/>
  <c r="AT389" i="14"/>
  <c r="G390" i="14"/>
  <c r="I390" i="14" s="1"/>
  <c r="S390" i="14"/>
  <c r="U390" i="14"/>
  <c r="AK390" i="14" s="1"/>
  <c r="AP390" i="14" s="1"/>
  <c r="G391" i="14"/>
  <c r="I391" i="14" s="1"/>
  <c r="AT391" i="14"/>
  <c r="G392" i="14"/>
  <c r="I392" i="14" s="1"/>
  <c r="U392" i="14"/>
  <c r="AK392" i="14" s="1"/>
  <c r="AP392" i="14" s="1"/>
  <c r="AT392" i="14"/>
  <c r="G393" i="14"/>
  <c r="I393" i="14" s="1"/>
  <c r="U393" i="14"/>
  <c r="AK393" i="14" s="1"/>
  <c r="AP393" i="14" s="1"/>
  <c r="AT393" i="14"/>
  <c r="G394" i="14"/>
  <c r="I394" i="14" s="1"/>
  <c r="U394" i="14"/>
  <c r="AT394" i="14"/>
  <c r="G395" i="14"/>
  <c r="I395" i="14" s="1"/>
  <c r="U395" i="14"/>
  <c r="AT395" i="14"/>
  <c r="G396" i="14"/>
  <c r="I396" i="14" s="1"/>
  <c r="U396" i="14"/>
  <c r="AK396" i="14" s="1"/>
  <c r="AP396" i="14" s="1"/>
  <c r="G397" i="14"/>
  <c r="I397" i="14" s="1"/>
  <c r="S397" i="14"/>
  <c r="U397" i="14"/>
  <c r="AL349" i="14"/>
  <c r="AI349" i="14"/>
  <c r="AQ349" i="14"/>
  <c r="AV351" i="14"/>
  <c r="AW351" i="14" s="1"/>
  <c r="AX351" i="14" s="1"/>
  <c r="AT351" i="14"/>
  <c r="G349" i="14"/>
  <c r="I349" i="14" s="1"/>
  <c r="R349" i="14"/>
  <c r="S349" i="14"/>
  <c r="U349" i="14"/>
  <c r="AK349" i="14" s="1"/>
  <c r="AP349" i="14" s="1"/>
  <c r="AN349" i="14"/>
  <c r="AT349" i="14"/>
  <c r="G350" i="14"/>
  <c r="I350" i="14" s="1"/>
  <c r="M350" i="14"/>
  <c r="N350" i="14"/>
  <c r="O350" i="14"/>
  <c r="P350" i="14"/>
  <c r="Q350" i="14"/>
  <c r="T350" i="14"/>
  <c r="AT350" i="14"/>
  <c r="G351" i="14"/>
  <c r="I351" i="14" s="1"/>
  <c r="AZ351" i="14" s="1"/>
  <c r="M351" i="14"/>
  <c r="N351" i="14"/>
  <c r="O351" i="14"/>
  <c r="P351" i="14"/>
  <c r="Q351" i="14"/>
  <c r="T351" i="14"/>
  <c r="AV364" i="14"/>
  <c r="AW364" i="14" s="1"/>
  <c r="AX364" i="14" s="1"/>
  <c r="AT364" i="14"/>
  <c r="AI365" i="14"/>
  <c r="AI370" i="14"/>
  <c r="AN370" i="14" s="1"/>
  <c r="G352" i="14"/>
  <c r="I352" i="14" s="1"/>
  <c r="M352" i="14"/>
  <c r="N352" i="14"/>
  <c r="O352" i="14"/>
  <c r="P352" i="14"/>
  <c r="Q352" i="14"/>
  <c r="T352" i="14"/>
  <c r="AT352" i="14"/>
  <c r="G353" i="14"/>
  <c r="I353" i="14" s="1"/>
  <c r="M353" i="14"/>
  <c r="N353" i="14"/>
  <c r="O353" i="14"/>
  <c r="P353" i="14"/>
  <c r="Q353" i="14"/>
  <c r="T353" i="14"/>
  <c r="AT353" i="14"/>
  <c r="G354" i="14"/>
  <c r="I354" i="14" s="1"/>
  <c r="M354" i="14"/>
  <c r="N354" i="14"/>
  <c r="O354" i="14"/>
  <c r="P354" i="14"/>
  <c r="Q354" i="14"/>
  <c r="T354" i="14"/>
  <c r="AT354" i="14"/>
  <c r="G355" i="14"/>
  <c r="I355" i="14" s="1"/>
  <c r="M355" i="14"/>
  <c r="N355" i="14"/>
  <c r="O355" i="14"/>
  <c r="P355" i="14"/>
  <c r="Q355" i="14"/>
  <c r="T355" i="14"/>
  <c r="AT355" i="14"/>
  <c r="G356" i="14"/>
  <c r="I356" i="14" s="1"/>
  <c r="M356" i="14"/>
  <c r="N356" i="14"/>
  <c r="O356" i="14"/>
  <c r="P356" i="14"/>
  <c r="Q356" i="14"/>
  <c r="T356" i="14"/>
  <c r="AT356" i="14"/>
  <c r="G357" i="14"/>
  <c r="I357" i="14" s="1"/>
  <c r="M357" i="14"/>
  <c r="N357" i="14"/>
  <c r="O357" i="14"/>
  <c r="P357" i="14"/>
  <c r="Q357" i="14"/>
  <c r="T357" i="14"/>
  <c r="AT357" i="14"/>
  <c r="G358" i="14"/>
  <c r="I358" i="14" s="1"/>
  <c r="M358" i="14"/>
  <c r="N358" i="14"/>
  <c r="O358" i="14"/>
  <c r="P358" i="14"/>
  <c r="Q358" i="14"/>
  <c r="T358" i="14"/>
  <c r="AT358" i="14"/>
  <c r="G359" i="14"/>
  <c r="I359" i="14" s="1"/>
  <c r="M359" i="14"/>
  <c r="N359" i="14"/>
  <c r="O359" i="14"/>
  <c r="P359" i="14"/>
  <c r="Q359" i="14"/>
  <c r="T359" i="14"/>
  <c r="AT359" i="14"/>
  <c r="G360" i="14"/>
  <c r="I360" i="14" s="1"/>
  <c r="M360" i="14"/>
  <c r="N360" i="14"/>
  <c r="O360" i="14"/>
  <c r="P360" i="14"/>
  <c r="Q360" i="14"/>
  <c r="T360" i="14"/>
  <c r="AT360" i="14"/>
  <c r="G361" i="14"/>
  <c r="I361" i="14" s="1"/>
  <c r="M361" i="14"/>
  <c r="N361" i="14"/>
  <c r="O361" i="14"/>
  <c r="P361" i="14"/>
  <c r="Q361" i="14"/>
  <c r="T361" i="14"/>
  <c r="AT361" i="14"/>
  <c r="G362" i="14"/>
  <c r="I362" i="14" s="1"/>
  <c r="R362" i="14"/>
  <c r="S362" i="14"/>
  <c r="U362" i="14"/>
  <c r="AK362" i="14" s="1"/>
  <c r="AP362" i="14" s="1"/>
  <c r="AT362" i="14"/>
  <c r="G363" i="14"/>
  <c r="I363" i="14" s="1"/>
  <c r="U363" i="14"/>
  <c r="AT363" i="14"/>
  <c r="G364" i="14"/>
  <c r="I364" i="14" s="1"/>
  <c r="AZ364" i="14" s="1"/>
  <c r="R364" i="14"/>
  <c r="U364" i="14"/>
  <c r="G365" i="14"/>
  <c r="I365" i="14" s="1"/>
  <c r="R365" i="14"/>
  <c r="S365" i="14"/>
  <c r="U365" i="14"/>
  <c r="AK365" i="14" s="1"/>
  <c r="AP365" i="14" s="1"/>
  <c r="AN365" i="14"/>
  <c r="AT365" i="14"/>
  <c r="G366" i="14"/>
  <c r="I366" i="14" s="1"/>
  <c r="AT366" i="14"/>
  <c r="G367" i="14"/>
  <c r="I367" i="14" s="1"/>
  <c r="S367" i="14"/>
  <c r="AT367" i="14"/>
  <c r="G368" i="14"/>
  <c r="I368" i="14" s="1"/>
  <c r="R368" i="14"/>
  <c r="S368" i="14"/>
  <c r="AT368" i="14"/>
  <c r="G369" i="14"/>
  <c r="I369" i="14" s="1"/>
  <c r="R369" i="14"/>
  <c r="G370" i="14"/>
  <c r="I370" i="14" s="1"/>
  <c r="G371" i="14"/>
  <c r="I371" i="14" s="1"/>
  <c r="R371" i="14"/>
  <c r="AV325" i="14"/>
  <c r="AW325" i="14" s="1"/>
  <c r="AX325" i="14" s="1"/>
  <c r="AT325" i="14"/>
  <c r="G323" i="14"/>
  <c r="I323" i="14" s="1"/>
  <c r="U323" i="14"/>
  <c r="AT323" i="14"/>
  <c r="G324" i="14"/>
  <c r="I324" i="14" s="1"/>
  <c r="M324" i="14"/>
  <c r="N324" i="14"/>
  <c r="O324" i="14"/>
  <c r="P324" i="14"/>
  <c r="Q324" i="14"/>
  <c r="T324" i="14"/>
  <c r="AT324" i="14"/>
  <c r="G325" i="14"/>
  <c r="I325" i="14" s="1"/>
  <c r="AZ325" i="14" s="1"/>
  <c r="M325" i="14"/>
  <c r="N325" i="14"/>
  <c r="O325" i="14"/>
  <c r="P325" i="14"/>
  <c r="Q325" i="14"/>
  <c r="T325" i="14"/>
  <c r="AV338" i="14"/>
  <c r="AW338" i="14" s="1"/>
  <c r="AX338" i="14" s="1"/>
  <c r="AT338" i="14"/>
  <c r="AI340" i="14"/>
  <c r="AN340" i="14" s="1"/>
  <c r="AI342" i="14"/>
  <c r="AL343" i="14"/>
  <c r="AQ343" i="14" s="1"/>
  <c r="AI343" i="14"/>
  <c r="AN343" i="14" s="1"/>
  <c r="G326" i="14"/>
  <c r="I326" i="14" s="1"/>
  <c r="M326" i="14"/>
  <c r="N326" i="14"/>
  <c r="O326" i="14"/>
  <c r="P326" i="14"/>
  <c r="Q326" i="14"/>
  <c r="T326" i="14"/>
  <c r="AT326" i="14"/>
  <c r="G327" i="14"/>
  <c r="I327" i="14" s="1"/>
  <c r="M327" i="14"/>
  <c r="N327" i="14"/>
  <c r="O327" i="14"/>
  <c r="P327" i="14"/>
  <c r="Q327" i="14"/>
  <c r="T327" i="14"/>
  <c r="AT327" i="14"/>
  <c r="G328" i="14"/>
  <c r="I328" i="14" s="1"/>
  <c r="M328" i="14"/>
  <c r="N328" i="14"/>
  <c r="O328" i="14"/>
  <c r="P328" i="14"/>
  <c r="Q328" i="14"/>
  <c r="T328" i="14"/>
  <c r="AT328" i="14"/>
  <c r="G329" i="14"/>
  <c r="I329" i="14" s="1"/>
  <c r="M329" i="14"/>
  <c r="N329" i="14"/>
  <c r="O329" i="14"/>
  <c r="P329" i="14"/>
  <c r="Q329" i="14"/>
  <c r="T329" i="14"/>
  <c r="AT329" i="14"/>
  <c r="G330" i="14"/>
  <c r="I330" i="14" s="1"/>
  <c r="M330" i="14"/>
  <c r="N330" i="14"/>
  <c r="O330" i="14"/>
  <c r="P330" i="14"/>
  <c r="Q330" i="14"/>
  <c r="T330" i="14"/>
  <c r="AT330" i="14"/>
  <c r="G331" i="14"/>
  <c r="I331" i="14" s="1"/>
  <c r="M331" i="14"/>
  <c r="N331" i="14"/>
  <c r="O331" i="14"/>
  <c r="P331" i="14"/>
  <c r="Q331" i="14"/>
  <c r="T331" i="14"/>
  <c r="AT331" i="14"/>
  <c r="G332" i="14"/>
  <c r="I332" i="14" s="1"/>
  <c r="M332" i="14"/>
  <c r="N332" i="14"/>
  <c r="O332" i="14"/>
  <c r="P332" i="14"/>
  <c r="Q332" i="14"/>
  <c r="T332" i="14"/>
  <c r="AT332" i="14"/>
  <c r="G333" i="14"/>
  <c r="I333" i="14" s="1"/>
  <c r="M333" i="14"/>
  <c r="N333" i="14"/>
  <c r="O333" i="14"/>
  <c r="P333" i="14"/>
  <c r="Q333" i="14"/>
  <c r="T333" i="14"/>
  <c r="AT333" i="14"/>
  <c r="G334" i="14"/>
  <c r="I334" i="14" s="1"/>
  <c r="M334" i="14"/>
  <c r="N334" i="14"/>
  <c r="O334" i="14"/>
  <c r="P334" i="14"/>
  <c r="Q334" i="14"/>
  <c r="T334" i="14"/>
  <c r="AT334" i="14"/>
  <c r="G335" i="14"/>
  <c r="I335" i="14" s="1"/>
  <c r="M335" i="14"/>
  <c r="N335" i="14"/>
  <c r="O335" i="14"/>
  <c r="P335" i="14"/>
  <c r="Q335" i="14"/>
  <c r="T335" i="14"/>
  <c r="AT335" i="14"/>
  <c r="G336" i="14"/>
  <c r="I336" i="14" s="1"/>
  <c r="R336" i="14"/>
  <c r="U336" i="14"/>
  <c r="AT336" i="14"/>
  <c r="G337" i="14"/>
  <c r="I337" i="14" s="1"/>
  <c r="U337" i="14"/>
  <c r="AT337" i="14"/>
  <c r="G338" i="14"/>
  <c r="I338" i="14" s="1"/>
  <c r="R338" i="14"/>
  <c r="S338" i="14"/>
  <c r="AQ340" i="14"/>
  <c r="G339" i="14"/>
  <c r="I339" i="14" s="1"/>
  <c r="S339" i="14"/>
  <c r="AT339" i="14"/>
  <c r="G340" i="14"/>
  <c r="I340" i="14" s="1"/>
  <c r="R340" i="14"/>
  <c r="S340" i="14"/>
  <c r="U340" i="14"/>
  <c r="AK340" i="14" s="1"/>
  <c r="AP340" i="14" s="1"/>
  <c r="AT340" i="14"/>
  <c r="G341" i="14"/>
  <c r="I341" i="14" s="1"/>
  <c r="U341" i="14"/>
  <c r="G342" i="14"/>
  <c r="I342" i="14" s="1"/>
  <c r="R342" i="14"/>
  <c r="U342" i="14"/>
  <c r="AK342" i="14" s="1"/>
  <c r="AP342" i="14" s="1"/>
  <c r="G343" i="14"/>
  <c r="I343" i="14" s="1"/>
  <c r="S343" i="14"/>
  <c r="U343" i="14"/>
  <c r="AK343" i="14" s="1"/>
  <c r="AP343" i="14" s="1"/>
  <c r="G344" i="14"/>
  <c r="I344" i="14" s="1"/>
  <c r="U344" i="14"/>
  <c r="G345" i="14"/>
  <c r="I345" i="14" s="1"/>
  <c r="AV299" i="14"/>
  <c r="AW299" i="14" s="1"/>
  <c r="AX299" i="14" s="1"/>
  <c r="AT299" i="14"/>
  <c r="AL311" i="14"/>
  <c r="AI311" i="14"/>
  <c r="G297" i="14"/>
  <c r="I297" i="14" s="1"/>
  <c r="S297" i="14"/>
  <c r="U297" i="14"/>
  <c r="AT297" i="14"/>
  <c r="G298" i="14"/>
  <c r="I298" i="14" s="1"/>
  <c r="M298" i="14"/>
  <c r="N298" i="14"/>
  <c r="O298" i="14"/>
  <c r="P298" i="14"/>
  <c r="Q298" i="14"/>
  <c r="T298" i="14"/>
  <c r="AT298" i="14"/>
  <c r="G299" i="14"/>
  <c r="I299" i="14" s="1"/>
  <c r="M299" i="14"/>
  <c r="N299" i="14"/>
  <c r="O299" i="14"/>
  <c r="P299" i="14"/>
  <c r="Q299" i="14"/>
  <c r="T299" i="14"/>
  <c r="AQ311" i="14"/>
  <c r="AV312" i="14"/>
  <c r="AW312" i="14" s="1"/>
  <c r="AX312" i="14" s="1"/>
  <c r="AT312" i="14"/>
  <c r="AI316" i="14"/>
  <c r="G300" i="14"/>
  <c r="I300" i="14" s="1"/>
  <c r="M300" i="14"/>
  <c r="N300" i="14"/>
  <c r="O300" i="14"/>
  <c r="P300" i="14"/>
  <c r="Q300" i="14"/>
  <c r="T300" i="14"/>
  <c r="AT300" i="14"/>
  <c r="G301" i="14"/>
  <c r="I301" i="14" s="1"/>
  <c r="M301" i="14"/>
  <c r="N301" i="14"/>
  <c r="O301" i="14"/>
  <c r="P301" i="14"/>
  <c r="Q301" i="14"/>
  <c r="T301" i="14"/>
  <c r="AT301" i="14"/>
  <c r="G302" i="14"/>
  <c r="I302" i="14" s="1"/>
  <c r="M302" i="14"/>
  <c r="N302" i="14"/>
  <c r="O302" i="14"/>
  <c r="P302" i="14"/>
  <c r="Q302" i="14"/>
  <c r="T302" i="14"/>
  <c r="AT302" i="14"/>
  <c r="G303" i="14"/>
  <c r="I303" i="14" s="1"/>
  <c r="M303" i="14"/>
  <c r="N303" i="14"/>
  <c r="O303" i="14"/>
  <c r="P303" i="14"/>
  <c r="Q303" i="14"/>
  <c r="T303" i="14"/>
  <c r="AT303" i="14"/>
  <c r="G304" i="14"/>
  <c r="I304" i="14" s="1"/>
  <c r="M304" i="14"/>
  <c r="N304" i="14"/>
  <c r="O304" i="14"/>
  <c r="P304" i="14"/>
  <c r="Q304" i="14"/>
  <c r="T304" i="14"/>
  <c r="AT304" i="14"/>
  <c r="G305" i="14"/>
  <c r="I305" i="14" s="1"/>
  <c r="M305" i="14"/>
  <c r="N305" i="14"/>
  <c r="O305" i="14"/>
  <c r="P305" i="14"/>
  <c r="Q305" i="14"/>
  <c r="T305" i="14"/>
  <c r="AT305" i="14"/>
  <c r="G306" i="14"/>
  <c r="I306" i="14" s="1"/>
  <c r="M306" i="14"/>
  <c r="N306" i="14"/>
  <c r="O306" i="14"/>
  <c r="P306" i="14"/>
  <c r="Q306" i="14"/>
  <c r="T306" i="14"/>
  <c r="AT306" i="14"/>
  <c r="G307" i="14"/>
  <c r="I307" i="14" s="1"/>
  <c r="M307" i="14"/>
  <c r="N307" i="14"/>
  <c r="O307" i="14"/>
  <c r="P307" i="14"/>
  <c r="Q307" i="14"/>
  <c r="T307" i="14"/>
  <c r="AT307" i="14"/>
  <c r="G308" i="14"/>
  <c r="I308" i="14" s="1"/>
  <c r="M308" i="14"/>
  <c r="N308" i="14"/>
  <c r="O308" i="14"/>
  <c r="P308" i="14"/>
  <c r="Q308" i="14"/>
  <c r="T308" i="14"/>
  <c r="AT308" i="14"/>
  <c r="G309" i="14"/>
  <c r="I309" i="14" s="1"/>
  <c r="M309" i="14"/>
  <c r="N309" i="14"/>
  <c r="O309" i="14"/>
  <c r="P309" i="14"/>
  <c r="Q309" i="14"/>
  <c r="T309" i="14"/>
  <c r="AT309" i="14"/>
  <c r="G310" i="14"/>
  <c r="I310" i="14" s="1"/>
  <c r="R310" i="14"/>
  <c r="S310" i="14"/>
  <c r="U310" i="14"/>
  <c r="AK310" i="14" s="1"/>
  <c r="AP310" i="14" s="1"/>
  <c r="AT310" i="14"/>
  <c r="G311" i="14"/>
  <c r="I311" i="14" s="1"/>
  <c r="U311" i="14"/>
  <c r="AK311" i="14" s="1"/>
  <c r="AP311" i="14" s="1"/>
  <c r="AN311" i="14"/>
  <c r="AT311" i="14"/>
  <c r="G312" i="14"/>
  <c r="I312" i="14" s="1"/>
  <c r="S312" i="14"/>
  <c r="G313" i="14"/>
  <c r="I313" i="14" s="1"/>
  <c r="U313" i="14"/>
  <c r="AT313" i="14"/>
  <c r="G314" i="14"/>
  <c r="I314" i="14" s="1"/>
  <c r="G315" i="14"/>
  <c r="I315" i="14" s="1"/>
  <c r="R315" i="14"/>
  <c r="U315" i="14"/>
  <c r="G316" i="14"/>
  <c r="I316" i="14" s="1"/>
  <c r="R316" i="14"/>
  <c r="S316" i="14"/>
  <c r="U316" i="14"/>
  <c r="G317" i="14"/>
  <c r="I317" i="14" s="1"/>
  <c r="U317" i="14"/>
  <c r="G318" i="14"/>
  <c r="I318" i="14" s="1"/>
  <c r="R318" i="14"/>
  <c r="G319" i="14"/>
  <c r="I319" i="14" s="1"/>
  <c r="S319" i="14"/>
  <c r="U319" i="14"/>
  <c r="AV273" i="14"/>
  <c r="AW273" i="14" s="1"/>
  <c r="AX273" i="14" s="1"/>
  <c r="AT273" i="14"/>
  <c r="G271" i="14"/>
  <c r="I271" i="14" s="1"/>
  <c r="U271" i="14"/>
  <c r="AT271" i="14"/>
  <c r="G272" i="14"/>
  <c r="I272" i="14" s="1"/>
  <c r="M272" i="14"/>
  <c r="N272" i="14"/>
  <c r="O272" i="14"/>
  <c r="P272" i="14"/>
  <c r="Q272" i="14"/>
  <c r="T272" i="14"/>
  <c r="AT272" i="14"/>
  <c r="G273" i="14"/>
  <c r="I273" i="14" s="1"/>
  <c r="M273" i="14"/>
  <c r="N273" i="14"/>
  <c r="O273" i="14"/>
  <c r="P273" i="14"/>
  <c r="Q273" i="14"/>
  <c r="T273" i="14"/>
  <c r="AV286" i="14"/>
  <c r="AW286" i="14" s="1"/>
  <c r="AX286" i="14" s="1"/>
  <c r="AT286" i="14"/>
  <c r="AL289" i="14"/>
  <c r="AQ289" i="14" s="1"/>
  <c r="G274" i="14"/>
  <c r="I274" i="14" s="1"/>
  <c r="M274" i="14"/>
  <c r="N274" i="14"/>
  <c r="O274" i="14"/>
  <c r="P274" i="14"/>
  <c r="Q274" i="14"/>
  <c r="T274" i="14"/>
  <c r="AT274" i="14"/>
  <c r="G275" i="14"/>
  <c r="I275" i="14" s="1"/>
  <c r="M275" i="14"/>
  <c r="N275" i="14"/>
  <c r="O275" i="14"/>
  <c r="P275" i="14"/>
  <c r="Q275" i="14"/>
  <c r="T275" i="14"/>
  <c r="AT275" i="14"/>
  <c r="G276" i="14"/>
  <c r="I276" i="14" s="1"/>
  <c r="M276" i="14"/>
  <c r="N276" i="14"/>
  <c r="O276" i="14"/>
  <c r="P276" i="14"/>
  <c r="Q276" i="14"/>
  <c r="T276" i="14"/>
  <c r="AT276" i="14"/>
  <c r="G277" i="14"/>
  <c r="I277" i="14" s="1"/>
  <c r="M277" i="14"/>
  <c r="N277" i="14"/>
  <c r="O277" i="14"/>
  <c r="P277" i="14"/>
  <c r="Q277" i="14"/>
  <c r="T277" i="14"/>
  <c r="AT277" i="14"/>
  <c r="G278" i="14"/>
  <c r="I278" i="14" s="1"/>
  <c r="M278" i="14"/>
  <c r="N278" i="14"/>
  <c r="O278" i="14"/>
  <c r="P278" i="14"/>
  <c r="Q278" i="14"/>
  <c r="T278" i="14"/>
  <c r="AT278" i="14"/>
  <c r="G279" i="14"/>
  <c r="I279" i="14" s="1"/>
  <c r="M279" i="14"/>
  <c r="N279" i="14"/>
  <c r="O279" i="14"/>
  <c r="P279" i="14"/>
  <c r="Q279" i="14"/>
  <c r="T279" i="14"/>
  <c r="AT279" i="14"/>
  <c r="G280" i="14"/>
  <c r="I280" i="14" s="1"/>
  <c r="M280" i="14"/>
  <c r="N280" i="14"/>
  <c r="O280" i="14"/>
  <c r="P280" i="14"/>
  <c r="Q280" i="14"/>
  <c r="T280" i="14"/>
  <c r="AT280" i="14"/>
  <c r="G281" i="14"/>
  <c r="I281" i="14" s="1"/>
  <c r="M281" i="14"/>
  <c r="N281" i="14"/>
  <c r="O281" i="14"/>
  <c r="P281" i="14"/>
  <c r="Q281" i="14"/>
  <c r="T281" i="14"/>
  <c r="AT281" i="14"/>
  <c r="G282" i="14"/>
  <c r="I282" i="14" s="1"/>
  <c r="M282" i="14"/>
  <c r="N282" i="14"/>
  <c r="O282" i="14"/>
  <c r="P282" i="14"/>
  <c r="Q282" i="14"/>
  <c r="T282" i="14"/>
  <c r="AT282" i="14"/>
  <c r="G283" i="14"/>
  <c r="I283" i="14" s="1"/>
  <c r="M283" i="14"/>
  <c r="N283" i="14"/>
  <c r="O283" i="14"/>
  <c r="P283" i="14"/>
  <c r="Q283" i="14"/>
  <c r="T283" i="14"/>
  <c r="AT283" i="14"/>
  <c r="G284" i="14"/>
  <c r="I284" i="14" s="1"/>
  <c r="U284" i="14"/>
  <c r="AT284" i="14"/>
  <c r="G285" i="14"/>
  <c r="I285" i="14" s="1"/>
  <c r="R285" i="14"/>
  <c r="S285" i="14"/>
  <c r="AT285" i="14"/>
  <c r="G286" i="14"/>
  <c r="I286" i="14" s="1"/>
  <c r="R286" i="14"/>
  <c r="S286" i="14"/>
  <c r="U286" i="14"/>
  <c r="G287" i="14"/>
  <c r="I287" i="14" s="1"/>
  <c r="R287" i="14"/>
  <c r="U287" i="14"/>
  <c r="G288" i="14"/>
  <c r="I288" i="14" s="1"/>
  <c r="U288" i="14"/>
  <c r="G289" i="14"/>
  <c r="I289" i="14" s="1"/>
  <c r="R289" i="14"/>
  <c r="U289" i="14"/>
  <c r="AK289" i="14" s="1"/>
  <c r="AP289" i="14" s="1"/>
  <c r="G290" i="14"/>
  <c r="I290" i="14" s="1"/>
  <c r="U290" i="14"/>
  <c r="G291" i="14"/>
  <c r="I291" i="14" s="1"/>
  <c r="U291" i="14"/>
  <c r="G292" i="14"/>
  <c r="I292" i="14" s="1"/>
  <c r="R292" i="14"/>
  <c r="S292" i="14"/>
  <c r="U292" i="14"/>
  <c r="G293" i="14"/>
  <c r="I293" i="14" s="1"/>
  <c r="R293" i="14"/>
  <c r="AL245" i="14"/>
  <c r="AQ245" i="14"/>
  <c r="AV247" i="14"/>
  <c r="AW247" i="14" s="1"/>
  <c r="AX247" i="14" s="1"/>
  <c r="AT247" i="14"/>
  <c r="AI258" i="14"/>
  <c r="AN258" i="14" s="1"/>
  <c r="AL259" i="14"/>
  <c r="AQ259" i="14" s="1"/>
  <c r="AI259" i="14"/>
  <c r="AN259" i="14" s="1"/>
  <c r="G245" i="14"/>
  <c r="I245" i="14" s="1"/>
  <c r="R245" i="14"/>
  <c r="U245" i="14"/>
  <c r="AT245" i="14"/>
  <c r="G246" i="14"/>
  <c r="I246" i="14" s="1"/>
  <c r="M246" i="14"/>
  <c r="N246" i="14"/>
  <c r="O246" i="14"/>
  <c r="P246" i="14"/>
  <c r="Q246" i="14"/>
  <c r="T246" i="14"/>
  <c r="AT246" i="14"/>
  <c r="G247" i="14"/>
  <c r="I247" i="14" s="1"/>
  <c r="AZ247" i="14" s="1"/>
  <c r="M247" i="14"/>
  <c r="N247" i="14"/>
  <c r="O247" i="14"/>
  <c r="P247" i="14"/>
  <c r="Q247" i="14"/>
  <c r="T247" i="14"/>
  <c r="AV260" i="14"/>
  <c r="AW260" i="14" s="1"/>
  <c r="AX260" i="14" s="1"/>
  <c r="AI262" i="14"/>
  <c r="AL263" i="14"/>
  <c r="AQ263" i="14" s="1"/>
  <c r="AI263" i="14"/>
  <c r="AN263" i="14" s="1"/>
  <c r="AI266" i="14"/>
  <c r="AN266" i="14" s="1"/>
  <c r="G248" i="14"/>
  <c r="I248" i="14" s="1"/>
  <c r="M248" i="14"/>
  <c r="N248" i="14"/>
  <c r="O248" i="14"/>
  <c r="P248" i="14"/>
  <c r="Q248" i="14"/>
  <c r="T248" i="14"/>
  <c r="AT248" i="14"/>
  <c r="G249" i="14"/>
  <c r="I249" i="14" s="1"/>
  <c r="M249" i="14"/>
  <c r="N249" i="14"/>
  <c r="O249" i="14"/>
  <c r="P249" i="14"/>
  <c r="Q249" i="14"/>
  <c r="T249" i="14"/>
  <c r="AT249" i="14"/>
  <c r="G250" i="14"/>
  <c r="I250" i="14" s="1"/>
  <c r="M250" i="14"/>
  <c r="N250" i="14"/>
  <c r="O250" i="14"/>
  <c r="P250" i="14"/>
  <c r="Q250" i="14"/>
  <c r="T250" i="14"/>
  <c r="AT250" i="14"/>
  <c r="G251" i="14"/>
  <c r="I251" i="14" s="1"/>
  <c r="M251" i="14"/>
  <c r="N251" i="14"/>
  <c r="O251" i="14"/>
  <c r="P251" i="14"/>
  <c r="Q251" i="14"/>
  <c r="T251" i="14"/>
  <c r="AT251" i="14"/>
  <c r="G252" i="14"/>
  <c r="I252" i="14" s="1"/>
  <c r="M252" i="14"/>
  <c r="N252" i="14"/>
  <c r="O252" i="14"/>
  <c r="P252" i="14"/>
  <c r="Q252" i="14"/>
  <c r="T252" i="14"/>
  <c r="AT252" i="14"/>
  <c r="G253" i="14"/>
  <c r="I253" i="14" s="1"/>
  <c r="M253" i="14"/>
  <c r="N253" i="14"/>
  <c r="O253" i="14"/>
  <c r="P253" i="14"/>
  <c r="Q253" i="14"/>
  <c r="T253" i="14"/>
  <c r="AT253" i="14"/>
  <c r="G254" i="14"/>
  <c r="I254" i="14" s="1"/>
  <c r="M254" i="14"/>
  <c r="N254" i="14"/>
  <c r="O254" i="14"/>
  <c r="P254" i="14"/>
  <c r="Q254" i="14"/>
  <c r="T254" i="14"/>
  <c r="AT254" i="14"/>
  <c r="G255" i="14"/>
  <c r="I255" i="14" s="1"/>
  <c r="M255" i="14"/>
  <c r="N255" i="14"/>
  <c r="O255" i="14"/>
  <c r="P255" i="14"/>
  <c r="Q255" i="14"/>
  <c r="T255" i="14"/>
  <c r="AT255" i="14"/>
  <c r="G256" i="14"/>
  <c r="I256" i="14" s="1"/>
  <c r="M256" i="14"/>
  <c r="N256" i="14"/>
  <c r="O256" i="14"/>
  <c r="P256" i="14"/>
  <c r="Q256" i="14"/>
  <c r="T256" i="14"/>
  <c r="AT256" i="14"/>
  <c r="G257" i="14"/>
  <c r="I257" i="14" s="1"/>
  <c r="M257" i="14"/>
  <c r="N257" i="14"/>
  <c r="O257" i="14"/>
  <c r="P257" i="14"/>
  <c r="Q257" i="14"/>
  <c r="T257" i="14"/>
  <c r="AT257" i="14"/>
  <c r="G258" i="14"/>
  <c r="I258" i="14" s="1"/>
  <c r="R258" i="14"/>
  <c r="AT258" i="14"/>
  <c r="G259" i="14"/>
  <c r="I259" i="14" s="1"/>
  <c r="R259" i="14"/>
  <c r="S259" i="14"/>
  <c r="U259" i="14"/>
  <c r="AK259" i="14" s="1"/>
  <c r="AP259" i="14" s="1"/>
  <c r="G260" i="14"/>
  <c r="I260" i="14" s="1"/>
  <c r="U260" i="14"/>
  <c r="G261" i="14"/>
  <c r="I261" i="14" s="1"/>
  <c r="R261" i="14"/>
  <c r="S261" i="14"/>
  <c r="G262" i="14"/>
  <c r="I262" i="14" s="1"/>
  <c r="R262" i="14"/>
  <c r="S262" i="14"/>
  <c r="AN262" i="14"/>
  <c r="G263" i="14"/>
  <c r="I263" i="14" s="1"/>
  <c r="U263" i="14"/>
  <c r="AK263" i="14" s="1"/>
  <c r="AP263" i="14" s="1"/>
  <c r="G264" i="14"/>
  <c r="I264" i="14" s="1"/>
  <c r="U264" i="14"/>
  <c r="G265" i="14"/>
  <c r="I265" i="14" s="1"/>
  <c r="U265" i="14"/>
  <c r="AK265" i="14" s="1"/>
  <c r="AP265" i="14" s="1"/>
  <c r="G266" i="14"/>
  <c r="I266" i="14" s="1"/>
  <c r="G267" i="14"/>
  <c r="I267" i="14" s="1"/>
  <c r="R267" i="14"/>
  <c r="U267" i="14"/>
  <c r="AV221" i="14"/>
  <c r="AW221" i="14" s="1"/>
  <c r="AX221" i="14" s="1"/>
  <c r="AT221" i="14"/>
  <c r="AL233" i="14"/>
  <c r="AI233" i="14"/>
  <c r="G219" i="14"/>
  <c r="I219" i="14" s="1"/>
  <c r="R219" i="14"/>
  <c r="S219" i="14"/>
  <c r="U219" i="14"/>
  <c r="AT219" i="14"/>
  <c r="G220" i="14"/>
  <c r="I220" i="14" s="1"/>
  <c r="M220" i="14"/>
  <c r="N220" i="14"/>
  <c r="O220" i="14"/>
  <c r="P220" i="14"/>
  <c r="Q220" i="14"/>
  <c r="T220" i="14"/>
  <c r="AT220" i="14"/>
  <c r="G221" i="14"/>
  <c r="I221" i="14" s="1"/>
  <c r="M221" i="14"/>
  <c r="N221" i="14"/>
  <c r="O221" i="14"/>
  <c r="P221" i="14"/>
  <c r="Q221" i="14"/>
  <c r="T221" i="14"/>
  <c r="AQ233" i="14"/>
  <c r="AV234" i="14"/>
  <c r="AW234" i="14" s="1"/>
  <c r="AX234" i="14" s="1"/>
  <c r="AL234" i="14"/>
  <c r="AI234" i="14"/>
  <c r="AN234" i="14" s="1"/>
  <c r="AL235" i="14"/>
  <c r="AI235" i="14"/>
  <c r="AL237" i="14"/>
  <c r="AI237" i="14"/>
  <c r="G222" i="14"/>
  <c r="I222" i="14" s="1"/>
  <c r="M222" i="14"/>
  <c r="N222" i="14"/>
  <c r="O222" i="14"/>
  <c r="P222" i="14"/>
  <c r="Q222" i="14"/>
  <c r="T222" i="14"/>
  <c r="AT222" i="14"/>
  <c r="G223" i="14"/>
  <c r="I223" i="14" s="1"/>
  <c r="M223" i="14"/>
  <c r="N223" i="14"/>
  <c r="O223" i="14"/>
  <c r="P223" i="14"/>
  <c r="Q223" i="14"/>
  <c r="T223" i="14"/>
  <c r="AT223" i="14"/>
  <c r="G224" i="14"/>
  <c r="I224" i="14" s="1"/>
  <c r="M224" i="14"/>
  <c r="N224" i="14"/>
  <c r="O224" i="14"/>
  <c r="P224" i="14"/>
  <c r="Q224" i="14"/>
  <c r="T224" i="14"/>
  <c r="AT224" i="14"/>
  <c r="G225" i="14"/>
  <c r="I225" i="14" s="1"/>
  <c r="M225" i="14"/>
  <c r="N225" i="14"/>
  <c r="O225" i="14"/>
  <c r="P225" i="14"/>
  <c r="Q225" i="14"/>
  <c r="T225" i="14"/>
  <c r="AT225" i="14"/>
  <c r="G226" i="14"/>
  <c r="I226" i="14" s="1"/>
  <c r="M226" i="14"/>
  <c r="N226" i="14"/>
  <c r="O226" i="14"/>
  <c r="P226" i="14"/>
  <c r="Q226" i="14"/>
  <c r="T226" i="14"/>
  <c r="AT226" i="14"/>
  <c r="G227" i="14"/>
  <c r="I227" i="14" s="1"/>
  <c r="M227" i="14"/>
  <c r="N227" i="14"/>
  <c r="O227" i="14"/>
  <c r="P227" i="14"/>
  <c r="Q227" i="14"/>
  <c r="T227" i="14"/>
  <c r="AT227" i="14"/>
  <c r="G228" i="14"/>
  <c r="I228" i="14" s="1"/>
  <c r="M228" i="14"/>
  <c r="N228" i="14"/>
  <c r="O228" i="14"/>
  <c r="P228" i="14"/>
  <c r="Q228" i="14"/>
  <c r="T228" i="14"/>
  <c r="AT228" i="14"/>
  <c r="G229" i="14"/>
  <c r="I229" i="14" s="1"/>
  <c r="M229" i="14"/>
  <c r="N229" i="14"/>
  <c r="O229" i="14"/>
  <c r="P229" i="14"/>
  <c r="Q229" i="14"/>
  <c r="T229" i="14"/>
  <c r="AT229" i="14"/>
  <c r="G230" i="14"/>
  <c r="I230" i="14" s="1"/>
  <c r="M230" i="14"/>
  <c r="N230" i="14"/>
  <c r="O230" i="14"/>
  <c r="P230" i="14"/>
  <c r="Q230" i="14"/>
  <c r="T230" i="14"/>
  <c r="AT230" i="14"/>
  <c r="G231" i="14"/>
  <c r="I231" i="14" s="1"/>
  <c r="M231" i="14"/>
  <c r="N231" i="14"/>
  <c r="O231" i="14"/>
  <c r="P231" i="14"/>
  <c r="Q231" i="14"/>
  <c r="T231" i="14"/>
  <c r="AT231" i="14"/>
  <c r="G232" i="14"/>
  <c r="I232" i="14" s="1"/>
  <c r="S232" i="14"/>
  <c r="G233" i="14"/>
  <c r="I233" i="14" s="1"/>
  <c r="R233" i="14"/>
  <c r="U233" i="14"/>
  <c r="AK233" i="14" s="1"/>
  <c r="AP233" i="14" s="1"/>
  <c r="AN233" i="14"/>
  <c r="G234" i="14"/>
  <c r="I234" i="14" s="1"/>
  <c r="R234" i="14"/>
  <c r="S234" i="14"/>
  <c r="U234" i="14"/>
  <c r="AK234" i="14" s="1"/>
  <c r="AP234" i="14" s="1"/>
  <c r="AQ234" i="14"/>
  <c r="AQ237" i="14"/>
  <c r="G235" i="14"/>
  <c r="I235" i="14" s="1"/>
  <c r="R235" i="14"/>
  <c r="S235" i="14"/>
  <c r="U235" i="14"/>
  <c r="AK235" i="14" s="1"/>
  <c r="AP235" i="14" s="1"/>
  <c r="AN235" i="14"/>
  <c r="G236" i="14"/>
  <c r="I236" i="14" s="1"/>
  <c r="R236" i="14"/>
  <c r="S236" i="14"/>
  <c r="U236" i="14"/>
  <c r="G237" i="14"/>
  <c r="I237" i="14" s="1"/>
  <c r="S237" i="14"/>
  <c r="U237" i="14"/>
  <c r="AK237" i="14" s="1"/>
  <c r="AP237" i="14" s="1"/>
  <c r="AN237" i="14"/>
  <c r="G238" i="14"/>
  <c r="I238" i="14" s="1"/>
  <c r="S238" i="14"/>
  <c r="U238" i="14"/>
  <c r="G239" i="14"/>
  <c r="I239" i="14" s="1"/>
  <c r="G240" i="14"/>
  <c r="I240" i="14" s="1"/>
  <c r="R240" i="14"/>
  <c r="S240" i="14"/>
  <c r="G241" i="14"/>
  <c r="I241" i="14" s="1"/>
  <c r="U241" i="14"/>
  <c r="AI193" i="14"/>
  <c r="AN193" i="14" s="1"/>
  <c r="G193" i="14"/>
  <c r="I193" i="14" s="1"/>
  <c r="R193" i="14"/>
  <c r="S193" i="14"/>
  <c r="G194" i="14"/>
  <c r="I194" i="14" s="1"/>
  <c r="M194" i="14"/>
  <c r="N194" i="14"/>
  <c r="O194" i="14"/>
  <c r="P194" i="14"/>
  <c r="Q194" i="14"/>
  <c r="T194" i="14"/>
  <c r="AU208" i="14"/>
  <c r="AV208" i="14" s="1"/>
  <c r="AW208" i="14" s="1"/>
  <c r="G208" i="14"/>
  <c r="I208" i="14" s="1"/>
  <c r="AL210" i="14"/>
  <c r="AQ210" i="14" s="1"/>
  <c r="AI210" i="14"/>
  <c r="AI212" i="14"/>
  <c r="AN212" i="14" s="1"/>
  <c r="G195" i="14"/>
  <c r="I195" i="14" s="1"/>
  <c r="M195" i="14"/>
  <c r="N195" i="14"/>
  <c r="O195" i="14"/>
  <c r="P195" i="14"/>
  <c r="Q195" i="14"/>
  <c r="T195" i="14"/>
  <c r="G196" i="14"/>
  <c r="I196" i="14" s="1"/>
  <c r="M196" i="14"/>
  <c r="N196" i="14"/>
  <c r="O196" i="14"/>
  <c r="P196" i="14"/>
  <c r="Q196" i="14"/>
  <c r="T196" i="14"/>
  <c r="G197" i="14"/>
  <c r="I197" i="14" s="1"/>
  <c r="M197" i="14"/>
  <c r="N197" i="14"/>
  <c r="O197" i="14"/>
  <c r="P197" i="14"/>
  <c r="Q197" i="14"/>
  <c r="T197" i="14"/>
  <c r="G198" i="14"/>
  <c r="I198" i="14" s="1"/>
  <c r="M198" i="14"/>
  <c r="N198" i="14"/>
  <c r="O198" i="14"/>
  <c r="P198" i="14"/>
  <c r="Q198" i="14"/>
  <c r="T198" i="14"/>
  <c r="G199" i="14"/>
  <c r="I199" i="14" s="1"/>
  <c r="M199" i="14"/>
  <c r="N199" i="14"/>
  <c r="O199" i="14"/>
  <c r="P199" i="14"/>
  <c r="Q199" i="14"/>
  <c r="T199" i="14"/>
  <c r="G200" i="14"/>
  <c r="I200" i="14" s="1"/>
  <c r="M200" i="14"/>
  <c r="N200" i="14"/>
  <c r="O200" i="14"/>
  <c r="P200" i="14"/>
  <c r="Q200" i="14"/>
  <c r="T200" i="14"/>
  <c r="G201" i="14"/>
  <c r="I201" i="14" s="1"/>
  <c r="M201" i="14"/>
  <c r="N201" i="14"/>
  <c r="O201" i="14"/>
  <c r="P201" i="14"/>
  <c r="Q201" i="14"/>
  <c r="T201" i="14"/>
  <c r="G202" i="14"/>
  <c r="I202" i="14" s="1"/>
  <c r="M202" i="14"/>
  <c r="N202" i="14"/>
  <c r="O202" i="14"/>
  <c r="P202" i="14"/>
  <c r="Q202" i="14"/>
  <c r="T202" i="14"/>
  <c r="G203" i="14"/>
  <c r="I203" i="14" s="1"/>
  <c r="M203" i="14"/>
  <c r="N203" i="14"/>
  <c r="O203" i="14"/>
  <c r="P203" i="14"/>
  <c r="Q203" i="14"/>
  <c r="T203" i="14"/>
  <c r="G204" i="14"/>
  <c r="I204" i="14" s="1"/>
  <c r="M204" i="14"/>
  <c r="N204" i="14"/>
  <c r="O204" i="14"/>
  <c r="P204" i="14"/>
  <c r="Q204" i="14"/>
  <c r="T204" i="14"/>
  <c r="G205" i="14"/>
  <c r="I205" i="14" s="1"/>
  <c r="M205" i="14"/>
  <c r="N205" i="14"/>
  <c r="O205" i="14"/>
  <c r="P205" i="14"/>
  <c r="Q205" i="14"/>
  <c r="T205" i="14"/>
  <c r="G206" i="14"/>
  <c r="I206" i="14" s="1"/>
  <c r="S206" i="14"/>
  <c r="U206" i="14"/>
  <c r="G207" i="14"/>
  <c r="I207" i="14" s="1"/>
  <c r="R207" i="14"/>
  <c r="S208" i="14"/>
  <c r="U208" i="14"/>
  <c r="G209" i="14"/>
  <c r="I209" i="14" s="1"/>
  <c r="G210" i="14"/>
  <c r="I210" i="14" s="1"/>
  <c r="R210" i="14"/>
  <c r="S210" i="14"/>
  <c r="U210" i="14"/>
  <c r="AK210" i="14" s="1"/>
  <c r="AP210" i="14" s="1"/>
  <c r="AN210" i="14"/>
  <c r="G211" i="14"/>
  <c r="I211" i="14" s="1"/>
  <c r="U211" i="14"/>
  <c r="G212" i="14"/>
  <c r="I212" i="14" s="1"/>
  <c r="R212" i="14"/>
  <c r="S212" i="14"/>
  <c r="G213" i="14"/>
  <c r="I213" i="14" s="1"/>
  <c r="U213" i="14"/>
  <c r="G214" i="14"/>
  <c r="I214" i="14" s="1"/>
  <c r="G215" i="14"/>
  <c r="I215" i="14" s="1"/>
  <c r="R215" i="14"/>
  <c r="U215" i="14"/>
  <c r="AK215" i="14" s="1"/>
  <c r="AP215" i="14" s="1"/>
  <c r="AL181" i="14"/>
  <c r="AI181" i="14"/>
  <c r="AN181" i="14" s="1"/>
  <c r="G167" i="14"/>
  <c r="I167" i="14" s="1"/>
  <c r="S167" i="14"/>
  <c r="U167" i="14"/>
  <c r="G168" i="14"/>
  <c r="I168" i="14" s="1"/>
  <c r="M168" i="14"/>
  <c r="N168" i="14"/>
  <c r="O168" i="14"/>
  <c r="P168" i="14"/>
  <c r="Q168" i="14"/>
  <c r="T168" i="14"/>
  <c r="AQ181" i="14"/>
  <c r="AU182" i="14"/>
  <c r="AV182" i="14" s="1"/>
  <c r="AW182" i="14" s="1"/>
  <c r="G182" i="14"/>
  <c r="I182" i="14" s="1"/>
  <c r="AI183" i="14"/>
  <c r="AI185" i="14"/>
  <c r="AI187" i="14"/>
  <c r="AI189" i="14"/>
  <c r="AN189" i="14" s="1"/>
  <c r="G169" i="14"/>
  <c r="I169" i="14" s="1"/>
  <c r="M169" i="14"/>
  <c r="N169" i="14"/>
  <c r="O169" i="14"/>
  <c r="P169" i="14"/>
  <c r="Q169" i="14"/>
  <c r="T169" i="14"/>
  <c r="G170" i="14"/>
  <c r="I170" i="14" s="1"/>
  <c r="M170" i="14"/>
  <c r="N170" i="14"/>
  <c r="O170" i="14"/>
  <c r="P170" i="14"/>
  <c r="Q170" i="14"/>
  <c r="T170" i="14"/>
  <c r="G171" i="14"/>
  <c r="I171" i="14" s="1"/>
  <c r="M171" i="14"/>
  <c r="N171" i="14"/>
  <c r="O171" i="14"/>
  <c r="P171" i="14"/>
  <c r="Q171" i="14"/>
  <c r="T171" i="14"/>
  <c r="G172" i="14"/>
  <c r="I172" i="14" s="1"/>
  <c r="M172" i="14"/>
  <c r="N172" i="14"/>
  <c r="O172" i="14"/>
  <c r="P172" i="14"/>
  <c r="Q172" i="14"/>
  <c r="T172" i="14"/>
  <c r="G173" i="14"/>
  <c r="I173" i="14" s="1"/>
  <c r="M173" i="14"/>
  <c r="N173" i="14"/>
  <c r="O173" i="14"/>
  <c r="P173" i="14"/>
  <c r="Q173" i="14"/>
  <c r="T173" i="14"/>
  <c r="G174" i="14"/>
  <c r="I174" i="14" s="1"/>
  <c r="M174" i="14"/>
  <c r="N174" i="14"/>
  <c r="O174" i="14"/>
  <c r="P174" i="14"/>
  <c r="Q174" i="14"/>
  <c r="T174" i="14"/>
  <c r="G175" i="14"/>
  <c r="I175" i="14" s="1"/>
  <c r="M175" i="14"/>
  <c r="N175" i="14"/>
  <c r="O175" i="14"/>
  <c r="P175" i="14"/>
  <c r="Q175" i="14"/>
  <c r="T175" i="14"/>
  <c r="G176" i="14"/>
  <c r="I176" i="14" s="1"/>
  <c r="M176" i="14"/>
  <c r="N176" i="14"/>
  <c r="O176" i="14"/>
  <c r="P176" i="14"/>
  <c r="Q176" i="14"/>
  <c r="T176" i="14"/>
  <c r="G177" i="14"/>
  <c r="I177" i="14" s="1"/>
  <c r="M177" i="14"/>
  <c r="N177" i="14"/>
  <c r="O177" i="14"/>
  <c r="P177" i="14"/>
  <c r="Q177" i="14"/>
  <c r="T177" i="14"/>
  <c r="G178" i="14"/>
  <c r="I178" i="14" s="1"/>
  <c r="M178" i="14"/>
  <c r="N178" i="14"/>
  <c r="O178" i="14"/>
  <c r="P178" i="14"/>
  <c r="Q178" i="14"/>
  <c r="T178" i="14"/>
  <c r="G179" i="14"/>
  <c r="I179" i="14" s="1"/>
  <c r="M179" i="14"/>
  <c r="N179" i="14"/>
  <c r="O179" i="14"/>
  <c r="P179" i="14"/>
  <c r="Q179" i="14"/>
  <c r="T179" i="14"/>
  <c r="G180" i="14"/>
  <c r="I180" i="14" s="1"/>
  <c r="S180" i="14"/>
  <c r="U180" i="14"/>
  <c r="G181" i="14"/>
  <c r="I181" i="14" s="1"/>
  <c r="R181" i="14"/>
  <c r="U181" i="14"/>
  <c r="AK181" i="14" s="1"/>
  <c r="AP181" i="14" s="1"/>
  <c r="G183" i="14"/>
  <c r="I183" i="14" s="1"/>
  <c r="R183" i="14"/>
  <c r="S183" i="14"/>
  <c r="U183" i="14"/>
  <c r="AN183" i="14"/>
  <c r="G184" i="14"/>
  <c r="I184" i="14" s="1"/>
  <c r="U184" i="14"/>
  <c r="G185" i="14"/>
  <c r="I185" i="14" s="1"/>
  <c r="S185" i="14"/>
  <c r="U185" i="14"/>
  <c r="G186" i="14"/>
  <c r="I186" i="14" s="1"/>
  <c r="S186" i="14"/>
  <c r="U186" i="14"/>
  <c r="G187" i="14"/>
  <c r="I187" i="14" s="1"/>
  <c r="R187" i="14"/>
  <c r="G188" i="14"/>
  <c r="I188" i="14" s="1"/>
  <c r="U188" i="14"/>
  <c r="G189" i="14"/>
  <c r="I189" i="14" s="1"/>
  <c r="S189" i="14"/>
  <c r="U189" i="14"/>
  <c r="AK189" i="14" s="1"/>
  <c r="AP189" i="14" s="1"/>
  <c r="AI155" i="14"/>
  <c r="G141" i="14"/>
  <c r="I141" i="14" s="1"/>
  <c r="R141" i="14"/>
  <c r="S141" i="14"/>
  <c r="G142" i="14"/>
  <c r="I142" i="14" s="1"/>
  <c r="M142" i="14"/>
  <c r="N142" i="14"/>
  <c r="O142" i="14"/>
  <c r="P142" i="14"/>
  <c r="Q142" i="14"/>
  <c r="T142" i="14"/>
  <c r="AU156" i="14"/>
  <c r="AV156" i="14" s="1"/>
  <c r="AW156" i="14" s="1"/>
  <c r="G156" i="14"/>
  <c r="I156" i="14" s="1"/>
  <c r="AL156" i="14"/>
  <c r="AQ156" i="14" s="1"/>
  <c r="AI156" i="14"/>
  <c r="AI163" i="14"/>
  <c r="G143" i="14"/>
  <c r="I143" i="14" s="1"/>
  <c r="M143" i="14"/>
  <c r="N143" i="14"/>
  <c r="O143" i="14"/>
  <c r="P143" i="14"/>
  <c r="Q143" i="14"/>
  <c r="T143" i="14"/>
  <c r="G144" i="14"/>
  <c r="I144" i="14" s="1"/>
  <c r="M144" i="14"/>
  <c r="N144" i="14"/>
  <c r="O144" i="14"/>
  <c r="P144" i="14"/>
  <c r="Q144" i="14"/>
  <c r="T144" i="14"/>
  <c r="G145" i="14"/>
  <c r="I145" i="14" s="1"/>
  <c r="M145" i="14"/>
  <c r="N145" i="14"/>
  <c r="O145" i="14"/>
  <c r="P145" i="14"/>
  <c r="Q145" i="14"/>
  <c r="T145" i="14"/>
  <c r="G146" i="14"/>
  <c r="I146" i="14" s="1"/>
  <c r="M146" i="14"/>
  <c r="N146" i="14"/>
  <c r="O146" i="14"/>
  <c r="P146" i="14"/>
  <c r="Q146" i="14"/>
  <c r="T146" i="14"/>
  <c r="G147" i="14"/>
  <c r="I147" i="14" s="1"/>
  <c r="M147" i="14"/>
  <c r="N147" i="14"/>
  <c r="O147" i="14"/>
  <c r="P147" i="14"/>
  <c r="Q147" i="14"/>
  <c r="T147" i="14"/>
  <c r="G148" i="14"/>
  <c r="I148" i="14" s="1"/>
  <c r="M148" i="14"/>
  <c r="N148" i="14"/>
  <c r="O148" i="14"/>
  <c r="P148" i="14"/>
  <c r="Q148" i="14"/>
  <c r="T148" i="14"/>
  <c r="G149" i="14"/>
  <c r="I149" i="14" s="1"/>
  <c r="M149" i="14"/>
  <c r="N149" i="14"/>
  <c r="O149" i="14"/>
  <c r="P149" i="14"/>
  <c r="Q149" i="14"/>
  <c r="T149" i="14"/>
  <c r="G150" i="14"/>
  <c r="I150" i="14" s="1"/>
  <c r="M150" i="14"/>
  <c r="N150" i="14"/>
  <c r="O150" i="14"/>
  <c r="P150" i="14"/>
  <c r="Q150" i="14"/>
  <c r="T150" i="14"/>
  <c r="G151" i="14"/>
  <c r="I151" i="14" s="1"/>
  <c r="M151" i="14"/>
  <c r="N151" i="14"/>
  <c r="O151" i="14"/>
  <c r="P151" i="14"/>
  <c r="Q151" i="14"/>
  <c r="T151" i="14"/>
  <c r="G152" i="14"/>
  <c r="I152" i="14" s="1"/>
  <c r="M152" i="14"/>
  <c r="N152" i="14"/>
  <c r="O152" i="14"/>
  <c r="P152" i="14"/>
  <c r="Q152" i="14"/>
  <c r="T152" i="14"/>
  <c r="G153" i="14"/>
  <c r="I153" i="14" s="1"/>
  <c r="M153" i="14"/>
  <c r="N153" i="14"/>
  <c r="O153" i="14"/>
  <c r="P153" i="14"/>
  <c r="Q153" i="14"/>
  <c r="T153" i="14"/>
  <c r="G154" i="14"/>
  <c r="I154" i="14" s="1"/>
  <c r="U154" i="14"/>
  <c r="AK154" i="14" s="1"/>
  <c r="AP154" i="14" s="1"/>
  <c r="G155" i="14"/>
  <c r="I155" i="14" s="1"/>
  <c r="R155" i="14"/>
  <c r="AN155" i="14"/>
  <c r="R156" i="14"/>
  <c r="U156" i="14"/>
  <c r="AK156" i="14" s="1"/>
  <c r="AP156" i="14" s="1"/>
  <c r="AN156" i="14"/>
  <c r="G157" i="14"/>
  <c r="I157" i="14" s="1"/>
  <c r="U157" i="14"/>
  <c r="G158" i="14"/>
  <c r="I158" i="14" s="1"/>
  <c r="S158" i="14"/>
  <c r="G159" i="14"/>
  <c r="I159" i="14" s="1"/>
  <c r="R159" i="14"/>
  <c r="U159" i="14"/>
  <c r="G160" i="14"/>
  <c r="I160" i="14" s="1"/>
  <c r="G161" i="14"/>
  <c r="I161" i="14" s="1"/>
  <c r="U161" i="14"/>
  <c r="AK161" i="14" s="1"/>
  <c r="AP161" i="14" s="1"/>
  <c r="G162" i="14"/>
  <c r="I162" i="14" s="1"/>
  <c r="U162" i="14"/>
  <c r="AK162" i="14" s="1"/>
  <c r="AP162" i="14" s="1"/>
  <c r="G163" i="14"/>
  <c r="I163" i="14" s="1"/>
  <c r="S163" i="14"/>
  <c r="AL115" i="14"/>
  <c r="AQ115" i="14" s="1"/>
  <c r="AI115" i="14"/>
  <c r="AN115" i="14" s="1"/>
  <c r="AI128" i="14"/>
  <c r="G115" i="14"/>
  <c r="I115" i="14" s="1"/>
  <c r="G116" i="14"/>
  <c r="I116" i="14" s="1"/>
  <c r="M116" i="14"/>
  <c r="N116" i="14"/>
  <c r="O116" i="14"/>
  <c r="P116" i="14"/>
  <c r="Q116" i="14"/>
  <c r="T116" i="14"/>
  <c r="AU130" i="14"/>
  <c r="AV130" i="14" s="1"/>
  <c r="AW130" i="14" s="1"/>
  <c r="G130" i="14"/>
  <c r="I130" i="14" s="1"/>
  <c r="AI130" i="14"/>
  <c r="AI132" i="14"/>
  <c r="AN132" i="14" s="1"/>
  <c r="AL133" i="14"/>
  <c r="AI133" i="14"/>
  <c r="AI134" i="14"/>
  <c r="G117" i="14"/>
  <c r="I117" i="14" s="1"/>
  <c r="M117" i="14"/>
  <c r="N117" i="14"/>
  <c r="O117" i="14"/>
  <c r="P117" i="14"/>
  <c r="Q117" i="14"/>
  <c r="T117" i="14"/>
  <c r="G118" i="14"/>
  <c r="I118" i="14" s="1"/>
  <c r="M118" i="14"/>
  <c r="N118" i="14"/>
  <c r="O118" i="14"/>
  <c r="P118" i="14"/>
  <c r="Q118" i="14"/>
  <c r="T118" i="14"/>
  <c r="G119" i="14"/>
  <c r="I119" i="14" s="1"/>
  <c r="M119" i="14"/>
  <c r="N119" i="14"/>
  <c r="O119" i="14"/>
  <c r="P119" i="14"/>
  <c r="Q119" i="14"/>
  <c r="T119" i="14"/>
  <c r="G120" i="14"/>
  <c r="I120" i="14" s="1"/>
  <c r="M120" i="14"/>
  <c r="N120" i="14"/>
  <c r="O120" i="14"/>
  <c r="P120" i="14"/>
  <c r="Q120" i="14"/>
  <c r="T120" i="14"/>
  <c r="G121" i="14"/>
  <c r="I121" i="14" s="1"/>
  <c r="M121" i="14"/>
  <c r="N121" i="14"/>
  <c r="O121" i="14"/>
  <c r="P121" i="14"/>
  <c r="Q121" i="14"/>
  <c r="T121" i="14"/>
  <c r="G122" i="14"/>
  <c r="I122" i="14" s="1"/>
  <c r="M122" i="14"/>
  <c r="N122" i="14"/>
  <c r="O122" i="14"/>
  <c r="P122" i="14"/>
  <c r="Q122" i="14"/>
  <c r="T122" i="14"/>
  <c r="G123" i="14"/>
  <c r="I123" i="14" s="1"/>
  <c r="M123" i="14"/>
  <c r="N123" i="14"/>
  <c r="O123" i="14"/>
  <c r="P123" i="14"/>
  <c r="Q123" i="14"/>
  <c r="T123" i="14"/>
  <c r="G124" i="14"/>
  <c r="I124" i="14" s="1"/>
  <c r="M124" i="14"/>
  <c r="N124" i="14"/>
  <c r="O124" i="14"/>
  <c r="P124" i="14"/>
  <c r="Q124" i="14"/>
  <c r="T124" i="14"/>
  <c r="G125" i="14"/>
  <c r="I125" i="14" s="1"/>
  <c r="M125" i="14"/>
  <c r="N125" i="14"/>
  <c r="O125" i="14"/>
  <c r="P125" i="14"/>
  <c r="Q125" i="14"/>
  <c r="T125" i="14"/>
  <c r="G126" i="14"/>
  <c r="I126" i="14" s="1"/>
  <c r="M126" i="14"/>
  <c r="N126" i="14"/>
  <c r="O126" i="14"/>
  <c r="P126" i="14"/>
  <c r="Q126" i="14"/>
  <c r="T126" i="14"/>
  <c r="G127" i="14"/>
  <c r="I127" i="14" s="1"/>
  <c r="M127" i="14"/>
  <c r="N127" i="14"/>
  <c r="O127" i="14"/>
  <c r="P127" i="14"/>
  <c r="Q127" i="14"/>
  <c r="T127" i="14"/>
  <c r="G128" i="14"/>
  <c r="I128" i="14" s="1"/>
  <c r="AN128" i="14"/>
  <c r="G129" i="14"/>
  <c r="I129" i="14" s="1"/>
  <c r="U129" i="14"/>
  <c r="AK129" i="14" s="1"/>
  <c r="AP129" i="14" s="1"/>
  <c r="AQ132" i="14"/>
  <c r="AQ133" i="14"/>
  <c r="R130" i="14"/>
  <c r="S130" i="14"/>
  <c r="U130" i="14"/>
  <c r="AK130" i="14" s="1"/>
  <c r="AP130" i="14" s="1"/>
  <c r="AN130" i="14"/>
  <c r="G131" i="14"/>
  <c r="I131" i="14" s="1"/>
  <c r="R131" i="14"/>
  <c r="S131" i="14"/>
  <c r="G132" i="14"/>
  <c r="I132" i="14" s="1"/>
  <c r="R132" i="14"/>
  <c r="U132" i="14"/>
  <c r="AK132" i="14" s="1"/>
  <c r="AP132" i="14" s="1"/>
  <c r="G133" i="14"/>
  <c r="I133" i="14" s="1"/>
  <c r="R133" i="14"/>
  <c r="U133" i="14"/>
  <c r="AK133" i="14" s="1"/>
  <c r="AP133" i="14" s="1"/>
  <c r="AN133" i="14"/>
  <c r="G134" i="14"/>
  <c r="I134" i="14" s="1"/>
  <c r="U134" i="14"/>
  <c r="G135" i="14"/>
  <c r="I135" i="14" s="1"/>
  <c r="S135" i="14"/>
  <c r="U135" i="14"/>
  <c r="G136" i="14"/>
  <c r="I136" i="14" s="1"/>
  <c r="U136" i="14"/>
  <c r="G137" i="14"/>
  <c r="I137" i="14" s="1"/>
  <c r="R137" i="14"/>
  <c r="AL102" i="14"/>
  <c r="AI102" i="14"/>
  <c r="AN102" i="14" s="1"/>
  <c r="G89" i="14"/>
  <c r="I89" i="14" s="1"/>
  <c r="R89" i="14"/>
  <c r="S89" i="14"/>
  <c r="G90" i="14"/>
  <c r="I90" i="14" s="1"/>
  <c r="M90" i="14"/>
  <c r="N90" i="14"/>
  <c r="O90" i="14"/>
  <c r="P90" i="14"/>
  <c r="Q90" i="14"/>
  <c r="T90" i="14"/>
  <c r="AQ102" i="14"/>
  <c r="AU104" i="14"/>
  <c r="AV104" i="14" s="1"/>
  <c r="AW104" i="14" s="1"/>
  <c r="G104" i="14"/>
  <c r="I104" i="14" s="1"/>
  <c r="AL105" i="14"/>
  <c r="AI105" i="14"/>
  <c r="AL111" i="14"/>
  <c r="G91" i="14"/>
  <c r="I91" i="14" s="1"/>
  <c r="M91" i="14"/>
  <c r="N91" i="14"/>
  <c r="O91" i="14"/>
  <c r="P91" i="14"/>
  <c r="Q91" i="14"/>
  <c r="T91" i="14"/>
  <c r="G92" i="14"/>
  <c r="I92" i="14" s="1"/>
  <c r="M92" i="14"/>
  <c r="N92" i="14"/>
  <c r="O92" i="14"/>
  <c r="P92" i="14"/>
  <c r="Q92" i="14"/>
  <c r="T92" i="14"/>
  <c r="G93" i="14"/>
  <c r="I93" i="14" s="1"/>
  <c r="M93" i="14"/>
  <c r="N93" i="14"/>
  <c r="O93" i="14"/>
  <c r="P93" i="14"/>
  <c r="Q93" i="14"/>
  <c r="T93" i="14"/>
  <c r="G94" i="14"/>
  <c r="I94" i="14" s="1"/>
  <c r="M94" i="14"/>
  <c r="N94" i="14"/>
  <c r="O94" i="14"/>
  <c r="P94" i="14"/>
  <c r="Q94" i="14"/>
  <c r="T94" i="14"/>
  <c r="G95" i="14"/>
  <c r="I95" i="14" s="1"/>
  <c r="M95" i="14"/>
  <c r="N95" i="14"/>
  <c r="O95" i="14"/>
  <c r="P95" i="14"/>
  <c r="Q95" i="14"/>
  <c r="T95" i="14"/>
  <c r="G96" i="14"/>
  <c r="I96" i="14" s="1"/>
  <c r="M96" i="14"/>
  <c r="N96" i="14"/>
  <c r="O96" i="14"/>
  <c r="P96" i="14"/>
  <c r="Q96" i="14"/>
  <c r="T96" i="14"/>
  <c r="G97" i="14"/>
  <c r="I97" i="14" s="1"/>
  <c r="M97" i="14"/>
  <c r="N97" i="14"/>
  <c r="O97" i="14"/>
  <c r="P97" i="14"/>
  <c r="Q97" i="14"/>
  <c r="T97" i="14"/>
  <c r="G98" i="14"/>
  <c r="I98" i="14" s="1"/>
  <c r="M98" i="14"/>
  <c r="N98" i="14"/>
  <c r="O98" i="14"/>
  <c r="P98" i="14"/>
  <c r="Q98" i="14"/>
  <c r="T98" i="14"/>
  <c r="G99" i="14"/>
  <c r="I99" i="14" s="1"/>
  <c r="M99" i="14"/>
  <c r="N99" i="14"/>
  <c r="O99" i="14"/>
  <c r="P99" i="14"/>
  <c r="Q99" i="14"/>
  <c r="T99" i="14"/>
  <c r="G100" i="14"/>
  <c r="I100" i="14" s="1"/>
  <c r="M100" i="14"/>
  <c r="N100" i="14"/>
  <c r="O100" i="14"/>
  <c r="P100" i="14"/>
  <c r="Q100" i="14"/>
  <c r="T100" i="14"/>
  <c r="G101" i="14"/>
  <c r="I101" i="14" s="1"/>
  <c r="M101" i="14"/>
  <c r="N101" i="14"/>
  <c r="O101" i="14"/>
  <c r="P101" i="14"/>
  <c r="Q101" i="14"/>
  <c r="T101" i="14"/>
  <c r="G102" i="14"/>
  <c r="I102" i="14" s="1"/>
  <c r="R102" i="14"/>
  <c r="S102" i="14"/>
  <c r="U102" i="14"/>
  <c r="AK102" i="14" s="1"/>
  <c r="AP102" i="14" s="1"/>
  <c r="G103" i="14"/>
  <c r="I103" i="14" s="1"/>
  <c r="U103" i="14"/>
  <c r="AQ105" i="14"/>
  <c r="S104" i="14"/>
  <c r="G105" i="14"/>
  <c r="I105" i="14" s="1"/>
  <c r="U105" i="14"/>
  <c r="AK105" i="14" s="1"/>
  <c r="AP105" i="14" s="1"/>
  <c r="AN105" i="14"/>
  <c r="G106" i="14"/>
  <c r="I106" i="14" s="1"/>
  <c r="S106" i="14"/>
  <c r="G107" i="14"/>
  <c r="I107" i="14" s="1"/>
  <c r="S107" i="14"/>
  <c r="G108" i="14"/>
  <c r="I108" i="14" s="1"/>
  <c r="U108" i="14"/>
  <c r="G109" i="14"/>
  <c r="I109" i="14" s="1"/>
  <c r="U109" i="14"/>
  <c r="G110" i="14"/>
  <c r="I110" i="14" s="1"/>
  <c r="U110" i="14"/>
  <c r="G111" i="14"/>
  <c r="I111" i="14" s="1"/>
  <c r="U111" i="14"/>
  <c r="G63" i="14"/>
  <c r="I63" i="14" s="1"/>
  <c r="R63" i="14"/>
  <c r="U63" i="14"/>
  <c r="AK63" i="14" s="1"/>
  <c r="AP63" i="14" s="1"/>
  <c r="G64" i="14"/>
  <c r="I64" i="14" s="1"/>
  <c r="M64" i="14"/>
  <c r="N64" i="14"/>
  <c r="O64" i="14"/>
  <c r="P64" i="14"/>
  <c r="Q64" i="14"/>
  <c r="T64" i="14"/>
  <c r="AU78" i="14"/>
  <c r="AV78" i="14" s="1"/>
  <c r="AW78" i="14" s="1"/>
  <c r="G78" i="14"/>
  <c r="I78" i="14" s="1"/>
  <c r="AI82" i="14"/>
  <c r="AN82" i="14" s="1"/>
  <c r="AI85" i="14"/>
  <c r="AN85" i="14" s="1"/>
  <c r="G65" i="14"/>
  <c r="I65" i="14" s="1"/>
  <c r="M65" i="14"/>
  <c r="N65" i="14"/>
  <c r="O65" i="14"/>
  <c r="P65" i="14"/>
  <c r="Q65" i="14"/>
  <c r="T65" i="14"/>
  <c r="G66" i="14"/>
  <c r="I66" i="14" s="1"/>
  <c r="M66" i="14"/>
  <c r="N66" i="14"/>
  <c r="O66" i="14"/>
  <c r="P66" i="14"/>
  <c r="Q66" i="14"/>
  <c r="T66" i="14"/>
  <c r="G67" i="14"/>
  <c r="I67" i="14" s="1"/>
  <c r="M67" i="14"/>
  <c r="N67" i="14"/>
  <c r="O67" i="14"/>
  <c r="P67" i="14"/>
  <c r="Q67" i="14"/>
  <c r="T67" i="14"/>
  <c r="G68" i="14"/>
  <c r="I68" i="14" s="1"/>
  <c r="M68" i="14"/>
  <c r="N68" i="14"/>
  <c r="O68" i="14"/>
  <c r="P68" i="14"/>
  <c r="Q68" i="14"/>
  <c r="T68" i="14"/>
  <c r="G69" i="14"/>
  <c r="I69" i="14" s="1"/>
  <c r="M69" i="14"/>
  <c r="N69" i="14"/>
  <c r="O69" i="14"/>
  <c r="P69" i="14"/>
  <c r="Q69" i="14"/>
  <c r="T69" i="14"/>
  <c r="G70" i="14"/>
  <c r="I70" i="14" s="1"/>
  <c r="M70" i="14"/>
  <c r="N70" i="14"/>
  <c r="O70" i="14"/>
  <c r="P70" i="14"/>
  <c r="Q70" i="14"/>
  <c r="T70" i="14"/>
  <c r="G71" i="14"/>
  <c r="I71" i="14" s="1"/>
  <c r="M71" i="14"/>
  <c r="N71" i="14"/>
  <c r="O71" i="14"/>
  <c r="P71" i="14"/>
  <c r="Q71" i="14"/>
  <c r="T71" i="14"/>
  <c r="G72" i="14"/>
  <c r="I72" i="14" s="1"/>
  <c r="M72" i="14"/>
  <c r="N72" i="14"/>
  <c r="O72" i="14"/>
  <c r="P72" i="14"/>
  <c r="Q72" i="14"/>
  <c r="T72" i="14"/>
  <c r="G73" i="14"/>
  <c r="I73" i="14" s="1"/>
  <c r="M73" i="14"/>
  <c r="N73" i="14"/>
  <c r="O73" i="14"/>
  <c r="P73" i="14"/>
  <c r="Q73" i="14"/>
  <c r="T73" i="14"/>
  <c r="G74" i="14"/>
  <c r="I74" i="14" s="1"/>
  <c r="M74" i="14"/>
  <c r="N74" i="14"/>
  <c r="O74" i="14"/>
  <c r="P74" i="14"/>
  <c r="Q74" i="14"/>
  <c r="T74" i="14"/>
  <c r="G75" i="14"/>
  <c r="I75" i="14" s="1"/>
  <c r="M75" i="14"/>
  <c r="N75" i="14"/>
  <c r="O75" i="14"/>
  <c r="P75" i="14"/>
  <c r="Q75" i="14"/>
  <c r="T75" i="14"/>
  <c r="G76" i="14"/>
  <c r="I76" i="14" s="1"/>
  <c r="R76" i="14"/>
  <c r="S76" i="14"/>
  <c r="G77" i="14"/>
  <c r="I77" i="14" s="1"/>
  <c r="U77" i="14"/>
  <c r="U78" i="14"/>
  <c r="G79" i="14"/>
  <c r="I79" i="14" s="1"/>
  <c r="U79" i="14"/>
  <c r="G80" i="14"/>
  <c r="I80" i="14" s="1"/>
  <c r="S80" i="14"/>
  <c r="U80" i="14"/>
  <c r="G81" i="14"/>
  <c r="I81" i="14" s="1"/>
  <c r="S81" i="14"/>
  <c r="U81" i="14"/>
  <c r="G82" i="14"/>
  <c r="I82" i="14" s="1"/>
  <c r="G83" i="14"/>
  <c r="I83" i="14" s="1"/>
  <c r="G84" i="14"/>
  <c r="I84" i="14" s="1"/>
  <c r="U84" i="14"/>
  <c r="AK84" i="14" s="1"/>
  <c r="AP84" i="14" s="1"/>
  <c r="G85" i="14"/>
  <c r="I85" i="14" s="1"/>
  <c r="AL50" i="14"/>
  <c r="AI50" i="14"/>
  <c r="G37" i="14"/>
  <c r="I37" i="14" s="1"/>
  <c r="S37" i="14"/>
  <c r="U37" i="14"/>
  <c r="G38" i="14"/>
  <c r="I38" i="14" s="1"/>
  <c r="M38" i="14"/>
  <c r="N38" i="14"/>
  <c r="O38" i="14"/>
  <c r="P38" i="14"/>
  <c r="Q38" i="14"/>
  <c r="T38" i="14"/>
  <c r="AQ50" i="14"/>
  <c r="AU52" i="14"/>
  <c r="AV52" i="14" s="1"/>
  <c r="AW52" i="14" s="1"/>
  <c r="G52" i="14"/>
  <c r="I52" i="14" s="1"/>
  <c r="AL55" i="14"/>
  <c r="AQ55" i="14" s="1"/>
  <c r="AI55" i="14"/>
  <c r="AL56" i="14"/>
  <c r="AI56" i="14"/>
  <c r="AL58" i="14"/>
  <c r="AQ58" i="14" s="1"/>
  <c r="AI58" i="14"/>
  <c r="AL59" i="14"/>
  <c r="G39" i="14"/>
  <c r="I39" i="14" s="1"/>
  <c r="M39" i="14"/>
  <c r="N39" i="14"/>
  <c r="O39" i="14"/>
  <c r="P39" i="14"/>
  <c r="Q39" i="14"/>
  <c r="T39" i="14"/>
  <c r="G40" i="14"/>
  <c r="I40" i="14" s="1"/>
  <c r="M40" i="14"/>
  <c r="N40" i="14"/>
  <c r="O40" i="14"/>
  <c r="P40" i="14"/>
  <c r="Q40" i="14"/>
  <c r="T40" i="14"/>
  <c r="G41" i="14"/>
  <c r="I41" i="14" s="1"/>
  <c r="M41" i="14"/>
  <c r="N41" i="14"/>
  <c r="O41" i="14"/>
  <c r="P41" i="14"/>
  <c r="Q41" i="14"/>
  <c r="T41" i="14"/>
  <c r="G42" i="14"/>
  <c r="I42" i="14" s="1"/>
  <c r="M42" i="14"/>
  <c r="N42" i="14"/>
  <c r="O42" i="14"/>
  <c r="P42" i="14"/>
  <c r="Q42" i="14"/>
  <c r="T42" i="14"/>
  <c r="G43" i="14"/>
  <c r="I43" i="14" s="1"/>
  <c r="M43" i="14"/>
  <c r="N43" i="14"/>
  <c r="O43" i="14"/>
  <c r="P43" i="14"/>
  <c r="Q43" i="14"/>
  <c r="T43" i="14"/>
  <c r="G44" i="14"/>
  <c r="I44" i="14" s="1"/>
  <c r="M44" i="14"/>
  <c r="N44" i="14"/>
  <c r="O44" i="14"/>
  <c r="P44" i="14"/>
  <c r="Q44" i="14"/>
  <c r="T44" i="14"/>
  <c r="G45" i="14"/>
  <c r="I45" i="14" s="1"/>
  <c r="M45" i="14"/>
  <c r="N45" i="14"/>
  <c r="O45" i="14"/>
  <c r="P45" i="14"/>
  <c r="Q45" i="14"/>
  <c r="T45" i="14"/>
  <c r="G46" i="14"/>
  <c r="I46" i="14" s="1"/>
  <c r="M46" i="14"/>
  <c r="N46" i="14"/>
  <c r="O46" i="14"/>
  <c r="P46" i="14"/>
  <c r="Q46" i="14"/>
  <c r="T46" i="14"/>
  <c r="G47" i="14"/>
  <c r="I47" i="14" s="1"/>
  <c r="M47" i="14"/>
  <c r="N47" i="14"/>
  <c r="O47" i="14"/>
  <c r="P47" i="14"/>
  <c r="Q47" i="14"/>
  <c r="T47" i="14"/>
  <c r="G48" i="14"/>
  <c r="I48" i="14" s="1"/>
  <c r="M48" i="14"/>
  <c r="N48" i="14"/>
  <c r="O48" i="14"/>
  <c r="P48" i="14"/>
  <c r="Q48" i="14"/>
  <c r="T48" i="14"/>
  <c r="G49" i="14"/>
  <c r="I49" i="14" s="1"/>
  <c r="M49" i="14"/>
  <c r="N49" i="14"/>
  <c r="O49" i="14"/>
  <c r="P49" i="14"/>
  <c r="Q49" i="14"/>
  <c r="T49" i="14"/>
  <c r="G50" i="14"/>
  <c r="I50" i="14" s="1"/>
  <c r="R50" i="14"/>
  <c r="U50" i="14"/>
  <c r="AK50" i="14" s="1"/>
  <c r="AP50" i="14" s="1"/>
  <c r="AN50" i="14"/>
  <c r="G51" i="14"/>
  <c r="I51" i="14" s="1"/>
  <c r="S51" i="14"/>
  <c r="AQ56" i="14"/>
  <c r="AQ59" i="14"/>
  <c r="G53" i="14"/>
  <c r="I53" i="14" s="1"/>
  <c r="U53" i="14"/>
  <c r="G54" i="14"/>
  <c r="I54" i="14" s="1"/>
  <c r="U54" i="14"/>
  <c r="G55" i="14"/>
  <c r="I55" i="14" s="1"/>
  <c r="U55" i="14"/>
  <c r="AK55" i="14" s="1"/>
  <c r="AP55" i="14" s="1"/>
  <c r="AN55" i="14"/>
  <c r="G56" i="14"/>
  <c r="I56" i="14" s="1"/>
  <c r="U56" i="14"/>
  <c r="AK56" i="14" s="1"/>
  <c r="AP56" i="14" s="1"/>
  <c r="AN56" i="14"/>
  <c r="G57" i="14"/>
  <c r="I57" i="14" s="1"/>
  <c r="U57" i="14"/>
  <c r="G58" i="14"/>
  <c r="I58" i="14" s="1"/>
  <c r="U58" i="14"/>
  <c r="AK58" i="14" s="1"/>
  <c r="AP58" i="14" s="1"/>
  <c r="AN58" i="14"/>
  <c r="G59" i="14"/>
  <c r="I59" i="14" s="1"/>
  <c r="R59" i="14"/>
  <c r="U59" i="14"/>
  <c r="AK59" i="14" s="1"/>
  <c r="AP59" i="14" s="1"/>
  <c r="G11" i="14"/>
  <c r="I11" i="14" s="1"/>
  <c r="G12" i="14"/>
  <c r="I12" i="14" s="1"/>
  <c r="G13" i="14"/>
  <c r="I13" i="14" s="1"/>
  <c r="Q14" i="14"/>
  <c r="S14" i="14" s="1"/>
  <c r="Q16" i="14"/>
  <c r="S16" i="14" s="1"/>
  <c r="Q17" i="14"/>
  <c r="S17" i="14" s="1"/>
  <c r="Q21" i="14"/>
  <c r="S21" i="14" s="1"/>
  <c r="Q23" i="14"/>
  <c r="S23" i="14" s="1"/>
  <c r="S32" i="14"/>
  <c r="G14" i="14"/>
  <c r="I14" i="14" s="1"/>
  <c r="P14" i="14"/>
  <c r="R14" i="14" s="1"/>
  <c r="G15" i="14"/>
  <c r="I15" i="14" s="1"/>
  <c r="G16" i="14"/>
  <c r="I16" i="14" s="1"/>
  <c r="G17" i="14"/>
  <c r="I17" i="14" s="1"/>
  <c r="P17" i="14"/>
  <c r="R17" i="14" s="1"/>
  <c r="T17" i="14" s="1"/>
  <c r="G18" i="14"/>
  <c r="I18" i="14" s="1"/>
  <c r="G19" i="14"/>
  <c r="I19" i="14" s="1"/>
  <c r="G20" i="14"/>
  <c r="I20" i="14" s="1"/>
  <c r="G21" i="14"/>
  <c r="I21" i="14" s="1"/>
  <c r="P21" i="14"/>
  <c r="R21" i="14" s="1"/>
  <c r="T21" i="14" s="1"/>
  <c r="G22" i="14"/>
  <c r="I22" i="14" s="1"/>
  <c r="G23" i="14"/>
  <c r="I23" i="14" s="1"/>
  <c r="P23" i="14"/>
  <c r="R23" i="14" s="1"/>
  <c r="T23" i="14" s="1"/>
  <c r="G24" i="14"/>
  <c r="I24" i="14" s="1"/>
  <c r="G25" i="14"/>
  <c r="I25" i="14" s="1"/>
  <c r="P25" i="14"/>
  <c r="G26" i="14"/>
  <c r="I26" i="14" s="1"/>
  <c r="G27" i="14"/>
  <c r="I27" i="14" s="1"/>
  <c r="G28" i="14"/>
  <c r="I28" i="14" s="1"/>
  <c r="G29" i="14"/>
  <c r="I29" i="14" s="1"/>
  <c r="G30" i="14"/>
  <c r="I30" i="14" s="1"/>
  <c r="P30" i="14"/>
  <c r="R30" i="14" s="1"/>
  <c r="G31" i="14"/>
  <c r="I31" i="14" s="1"/>
  <c r="G32" i="14"/>
  <c r="I32" i="14" s="1"/>
  <c r="P32" i="14"/>
  <c r="R32" i="14"/>
  <c r="T32" i="14" s="1"/>
  <c r="G33" i="14"/>
  <c r="I33" i="14" s="1"/>
  <c r="AV1078" i="12"/>
  <c r="AW1078" i="12" s="1"/>
  <c r="AX1078" i="12" s="1"/>
  <c r="AT1078" i="12"/>
  <c r="G1076" i="12"/>
  <c r="I1076" i="12" s="1"/>
  <c r="R1076" i="12"/>
  <c r="S1076" i="12"/>
  <c r="U1076" i="12"/>
  <c r="AK1076" i="12" s="1"/>
  <c r="AP1076" i="12" s="1"/>
  <c r="AT1076" i="12"/>
  <c r="G1077" i="12"/>
  <c r="I1077" i="12" s="1"/>
  <c r="M1077" i="12"/>
  <c r="N1077" i="12"/>
  <c r="O1077" i="12"/>
  <c r="P1077" i="12"/>
  <c r="Q1077" i="12"/>
  <c r="T1077" i="12"/>
  <c r="AT1077" i="12"/>
  <c r="G1078" i="12"/>
  <c r="I1078" i="12" s="1"/>
  <c r="M1078" i="12"/>
  <c r="N1078" i="12"/>
  <c r="O1078" i="12"/>
  <c r="P1078" i="12"/>
  <c r="Q1078" i="12"/>
  <c r="T1078" i="12"/>
  <c r="AV1091" i="12"/>
  <c r="AW1091" i="12" s="1"/>
  <c r="AX1091" i="12" s="1"/>
  <c r="AT1091" i="12"/>
  <c r="AL1092" i="12"/>
  <c r="AQ1092" i="12" s="1"/>
  <c r="AI1092" i="12"/>
  <c r="AN1092" i="12" s="1"/>
  <c r="AL1093" i="12"/>
  <c r="AL1096" i="12"/>
  <c r="AQ1096" i="12" s="1"/>
  <c r="AI1096" i="12"/>
  <c r="AN1096" i="12" s="1"/>
  <c r="AL1097" i="12"/>
  <c r="G1079" i="12"/>
  <c r="I1079" i="12" s="1"/>
  <c r="M1079" i="12"/>
  <c r="N1079" i="12"/>
  <c r="O1079" i="12"/>
  <c r="P1079" i="12"/>
  <c r="Q1079" i="12"/>
  <c r="T1079" i="12"/>
  <c r="AT1079" i="12"/>
  <c r="G1080" i="12"/>
  <c r="I1080" i="12" s="1"/>
  <c r="M1080" i="12"/>
  <c r="N1080" i="12"/>
  <c r="O1080" i="12"/>
  <c r="P1080" i="12"/>
  <c r="Q1080" i="12"/>
  <c r="T1080" i="12"/>
  <c r="AT1080" i="12"/>
  <c r="G1081" i="12"/>
  <c r="I1081" i="12" s="1"/>
  <c r="M1081" i="12"/>
  <c r="N1081" i="12"/>
  <c r="O1081" i="12"/>
  <c r="P1081" i="12"/>
  <c r="Q1081" i="12"/>
  <c r="T1081" i="12"/>
  <c r="AT1081" i="12"/>
  <c r="G1082" i="12"/>
  <c r="I1082" i="12" s="1"/>
  <c r="M1082" i="12"/>
  <c r="N1082" i="12"/>
  <c r="O1082" i="12"/>
  <c r="P1082" i="12"/>
  <c r="Q1082" i="12"/>
  <c r="T1082" i="12"/>
  <c r="AT1082" i="12"/>
  <c r="G1083" i="12"/>
  <c r="I1083" i="12" s="1"/>
  <c r="M1083" i="12"/>
  <c r="N1083" i="12"/>
  <c r="O1083" i="12"/>
  <c r="P1083" i="12"/>
  <c r="Q1083" i="12"/>
  <c r="T1083" i="12"/>
  <c r="AT1083" i="12"/>
  <c r="G1084" i="12"/>
  <c r="I1084" i="12" s="1"/>
  <c r="M1084" i="12"/>
  <c r="N1084" i="12"/>
  <c r="O1084" i="12"/>
  <c r="P1084" i="12"/>
  <c r="Q1084" i="12"/>
  <c r="T1084" i="12"/>
  <c r="AT1084" i="12"/>
  <c r="G1085" i="12"/>
  <c r="I1085" i="12" s="1"/>
  <c r="M1085" i="12"/>
  <c r="N1085" i="12"/>
  <c r="O1085" i="12"/>
  <c r="P1085" i="12"/>
  <c r="Q1085" i="12"/>
  <c r="T1085" i="12"/>
  <c r="AT1085" i="12"/>
  <c r="G1086" i="12"/>
  <c r="I1086" i="12" s="1"/>
  <c r="M1086" i="12"/>
  <c r="N1086" i="12"/>
  <c r="O1086" i="12"/>
  <c r="P1086" i="12"/>
  <c r="Q1086" i="12"/>
  <c r="T1086" i="12"/>
  <c r="AT1086" i="12"/>
  <c r="G1087" i="12"/>
  <c r="I1087" i="12" s="1"/>
  <c r="M1087" i="12"/>
  <c r="N1087" i="12"/>
  <c r="O1087" i="12"/>
  <c r="P1087" i="12"/>
  <c r="Q1087" i="12"/>
  <c r="T1087" i="12"/>
  <c r="AT1087" i="12"/>
  <c r="G1088" i="12"/>
  <c r="I1088" i="12" s="1"/>
  <c r="M1088" i="12"/>
  <c r="N1088" i="12"/>
  <c r="O1088" i="12"/>
  <c r="P1088" i="12"/>
  <c r="Q1088" i="12"/>
  <c r="T1088" i="12"/>
  <c r="AT1088" i="12"/>
  <c r="G1089" i="12"/>
  <c r="I1089" i="12" s="1"/>
  <c r="S1089" i="12"/>
  <c r="AT1089" i="12"/>
  <c r="G1090" i="12"/>
  <c r="I1090" i="12" s="1"/>
  <c r="R1090" i="12"/>
  <c r="U1090" i="12"/>
  <c r="AT1090" i="12"/>
  <c r="G1091" i="12"/>
  <c r="I1091" i="12" s="1"/>
  <c r="AQ1093" i="12"/>
  <c r="AQ1097" i="12"/>
  <c r="G1092" i="12"/>
  <c r="I1092" i="12" s="1"/>
  <c r="R1092" i="12"/>
  <c r="S1092" i="12"/>
  <c r="U1092" i="12"/>
  <c r="AK1092" i="12" s="1"/>
  <c r="AP1092" i="12" s="1"/>
  <c r="AT1092" i="12"/>
  <c r="G1093" i="12"/>
  <c r="I1093" i="12" s="1"/>
  <c r="R1093" i="12"/>
  <c r="U1093" i="12"/>
  <c r="AK1093" i="12" s="1"/>
  <c r="AP1093" i="12" s="1"/>
  <c r="AN1093" i="12"/>
  <c r="AT1093" i="12"/>
  <c r="G1094" i="12"/>
  <c r="I1094" i="12" s="1"/>
  <c r="U1094" i="12"/>
  <c r="AT1094" i="12"/>
  <c r="G1095" i="12"/>
  <c r="I1095" i="12" s="1"/>
  <c r="AT1095" i="12"/>
  <c r="G1096" i="12"/>
  <c r="I1096" i="12" s="1"/>
  <c r="R1096" i="12"/>
  <c r="S1096" i="12"/>
  <c r="U1096" i="12"/>
  <c r="AK1096" i="12" s="1"/>
  <c r="AP1096" i="12" s="1"/>
  <c r="AT1096" i="12"/>
  <c r="G1097" i="12"/>
  <c r="I1097" i="12" s="1"/>
  <c r="R1097" i="12"/>
  <c r="S1097" i="12"/>
  <c r="U1097" i="12"/>
  <c r="AN1097" i="12"/>
  <c r="AT1097" i="12"/>
  <c r="G1098" i="12"/>
  <c r="I1098" i="12" s="1"/>
  <c r="AT1098" i="12"/>
  <c r="AL1050" i="12"/>
  <c r="AQ1050" i="12" s="1"/>
  <c r="AI1050" i="12"/>
  <c r="AN1050" i="12" s="1"/>
  <c r="AV1052" i="12"/>
  <c r="AW1052" i="12" s="1"/>
  <c r="AX1052" i="12" s="1"/>
  <c r="AT1052" i="12"/>
  <c r="AL1064" i="12"/>
  <c r="AQ1064" i="12" s="1"/>
  <c r="AI1064" i="12"/>
  <c r="AN1064" i="12" s="1"/>
  <c r="G1050" i="12"/>
  <c r="I1050" i="12" s="1"/>
  <c r="R1050" i="12"/>
  <c r="S1050" i="12"/>
  <c r="U1050" i="12"/>
  <c r="AK1050" i="12" s="1"/>
  <c r="AP1050" i="12" s="1"/>
  <c r="AT1050" i="12"/>
  <c r="G1051" i="12"/>
  <c r="I1051" i="12" s="1"/>
  <c r="M1051" i="12"/>
  <c r="N1051" i="12"/>
  <c r="O1051" i="12"/>
  <c r="P1051" i="12"/>
  <c r="Q1051" i="12"/>
  <c r="T1051" i="12"/>
  <c r="AT1051" i="12"/>
  <c r="G1052" i="12"/>
  <c r="I1052" i="12" s="1"/>
  <c r="AZ1052" i="12" s="1"/>
  <c r="M1052" i="12"/>
  <c r="N1052" i="12"/>
  <c r="O1052" i="12"/>
  <c r="P1052" i="12"/>
  <c r="Q1052" i="12"/>
  <c r="T1052" i="12"/>
  <c r="AV1065" i="12"/>
  <c r="AW1065" i="12" s="1"/>
  <c r="AX1065" i="12" s="1"/>
  <c r="AT1065" i="12"/>
  <c r="AL1066" i="12"/>
  <c r="AI1066" i="12"/>
  <c r="AL1069" i="12"/>
  <c r="AI1069" i="12"/>
  <c r="AN1069" i="12" s="1"/>
  <c r="AI1072" i="12"/>
  <c r="G1053" i="12"/>
  <c r="I1053" i="12" s="1"/>
  <c r="M1053" i="12"/>
  <c r="N1053" i="12"/>
  <c r="O1053" i="12"/>
  <c r="P1053" i="12"/>
  <c r="Q1053" i="12"/>
  <c r="T1053" i="12"/>
  <c r="AT1053" i="12"/>
  <c r="G1054" i="12"/>
  <c r="I1054" i="12" s="1"/>
  <c r="M1054" i="12"/>
  <c r="N1054" i="12"/>
  <c r="O1054" i="12"/>
  <c r="P1054" i="12"/>
  <c r="Q1054" i="12"/>
  <c r="T1054" i="12"/>
  <c r="AT1054" i="12"/>
  <c r="G1055" i="12"/>
  <c r="I1055" i="12" s="1"/>
  <c r="M1055" i="12"/>
  <c r="N1055" i="12"/>
  <c r="O1055" i="12"/>
  <c r="P1055" i="12"/>
  <c r="Q1055" i="12"/>
  <c r="T1055" i="12"/>
  <c r="AT1055" i="12"/>
  <c r="G1056" i="12"/>
  <c r="I1056" i="12" s="1"/>
  <c r="M1056" i="12"/>
  <c r="N1056" i="12"/>
  <c r="O1056" i="12"/>
  <c r="P1056" i="12"/>
  <c r="Q1056" i="12"/>
  <c r="T1056" i="12"/>
  <c r="AT1056" i="12"/>
  <c r="G1057" i="12"/>
  <c r="I1057" i="12" s="1"/>
  <c r="M1057" i="12"/>
  <c r="N1057" i="12"/>
  <c r="O1057" i="12"/>
  <c r="P1057" i="12"/>
  <c r="Q1057" i="12"/>
  <c r="T1057" i="12"/>
  <c r="AT1057" i="12"/>
  <c r="G1058" i="12"/>
  <c r="I1058" i="12" s="1"/>
  <c r="M1058" i="12"/>
  <c r="N1058" i="12"/>
  <c r="O1058" i="12"/>
  <c r="P1058" i="12"/>
  <c r="Q1058" i="12"/>
  <c r="T1058" i="12"/>
  <c r="AT1058" i="12"/>
  <c r="G1059" i="12"/>
  <c r="I1059" i="12" s="1"/>
  <c r="M1059" i="12"/>
  <c r="N1059" i="12"/>
  <c r="O1059" i="12"/>
  <c r="P1059" i="12"/>
  <c r="Q1059" i="12"/>
  <c r="T1059" i="12"/>
  <c r="AT1059" i="12"/>
  <c r="G1060" i="12"/>
  <c r="I1060" i="12" s="1"/>
  <c r="M1060" i="12"/>
  <c r="N1060" i="12"/>
  <c r="O1060" i="12"/>
  <c r="P1060" i="12"/>
  <c r="Q1060" i="12"/>
  <c r="T1060" i="12"/>
  <c r="AT1060" i="12"/>
  <c r="G1061" i="12"/>
  <c r="I1061" i="12" s="1"/>
  <c r="M1061" i="12"/>
  <c r="N1061" i="12"/>
  <c r="O1061" i="12"/>
  <c r="P1061" i="12"/>
  <c r="Q1061" i="12"/>
  <c r="T1061" i="12"/>
  <c r="AT1061" i="12"/>
  <c r="G1062" i="12"/>
  <c r="I1062" i="12" s="1"/>
  <c r="M1062" i="12"/>
  <c r="N1062" i="12"/>
  <c r="O1062" i="12"/>
  <c r="P1062" i="12"/>
  <c r="Q1062" i="12"/>
  <c r="T1062" i="12"/>
  <c r="AT1062" i="12"/>
  <c r="G1063" i="12"/>
  <c r="I1063" i="12" s="1"/>
  <c r="R1063" i="12"/>
  <c r="U1063" i="12"/>
  <c r="AT1063" i="12"/>
  <c r="G1064" i="12"/>
  <c r="I1064" i="12" s="1"/>
  <c r="R1064" i="12"/>
  <c r="U1064" i="12"/>
  <c r="AK1064" i="12" s="1"/>
  <c r="AP1064" i="12" s="1"/>
  <c r="AT1064" i="12"/>
  <c r="G1065" i="12"/>
  <c r="I1065" i="12" s="1"/>
  <c r="R1065" i="12"/>
  <c r="U1065" i="12"/>
  <c r="AQ1066" i="12"/>
  <c r="AQ1069" i="12"/>
  <c r="G1066" i="12"/>
  <c r="I1066" i="12" s="1"/>
  <c r="R1066" i="12"/>
  <c r="U1066" i="12"/>
  <c r="AK1066" i="12" s="1"/>
  <c r="AP1066" i="12" s="1"/>
  <c r="AN1066" i="12"/>
  <c r="AT1066" i="12"/>
  <c r="G1067" i="12"/>
  <c r="I1067" i="12" s="1"/>
  <c r="S1067" i="12"/>
  <c r="U1067" i="12"/>
  <c r="AT1067" i="12"/>
  <c r="G1068" i="12"/>
  <c r="I1068" i="12" s="1"/>
  <c r="S1068" i="12"/>
  <c r="U1068" i="12"/>
  <c r="AT1068" i="12"/>
  <c r="G1069" i="12"/>
  <c r="I1069" i="12" s="1"/>
  <c r="U1069" i="12"/>
  <c r="AK1069" i="12" s="1"/>
  <c r="AP1069" i="12" s="1"/>
  <c r="AT1069" i="12"/>
  <c r="G1070" i="12"/>
  <c r="I1070" i="12" s="1"/>
  <c r="R1070" i="12"/>
  <c r="U1070" i="12"/>
  <c r="AT1070" i="12"/>
  <c r="G1071" i="12"/>
  <c r="I1071" i="12" s="1"/>
  <c r="U1071" i="12"/>
  <c r="AT1071" i="12"/>
  <c r="G1072" i="12"/>
  <c r="I1072" i="12" s="1"/>
  <c r="R1072" i="12"/>
  <c r="S1072" i="12"/>
  <c r="AT1072" i="12"/>
  <c r="AV1026" i="12"/>
  <c r="AW1026" i="12" s="1"/>
  <c r="AX1026" i="12" s="1"/>
  <c r="AT1026" i="12"/>
  <c r="G1024" i="12"/>
  <c r="I1024" i="12" s="1"/>
  <c r="R1024" i="12"/>
  <c r="S1024" i="12"/>
  <c r="AT1024" i="12"/>
  <c r="G1025" i="12"/>
  <c r="I1025" i="12" s="1"/>
  <c r="M1025" i="12"/>
  <c r="N1025" i="12"/>
  <c r="O1025" i="12"/>
  <c r="P1025" i="12"/>
  <c r="Q1025" i="12"/>
  <c r="T1025" i="12"/>
  <c r="AT1025" i="12"/>
  <c r="G1026" i="12"/>
  <c r="I1026" i="12" s="1"/>
  <c r="M1026" i="12"/>
  <c r="N1026" i="12"/>
  <c r="O1026" i="12"/>
  <c r="P1026" i="12"/>
  <c r="Q1026" i="12"/>
  <c r="T1026" i="12"/>
  <c r="AV1039" i="12"/>
  <c r="AW1039" i="12" s="1"/>
  <c r="AX1039" i="12" s="1"/>
  <c r="AT1039" i="12"/>
  <c r="AI1039" i="12"/>
  <c r="AN1039" i="12" s="1"/>
  <c r="AL1041" i="12"/>
  <c r="AL1045" i="12"/>
  <c r="G1027" i="12"/>
  <c r="I1027" i="12" s="1"/>
  <c r="M1027" i="12"/>
  <c r="N1027" i="12"/>
  <c r="O1027" i="12"/>
  <c r="P1027" i="12"/>
  <c r="Q1027" i="12"/>
  <c r="T1027" i="12"/>
  <c r="AT1027" i="12"/>
  <c r="G1028" i="12"/>
  <c r="I1028" i="12" s="1"/>
  <c r="M1028" i="12"/>
  <c r="N1028" i="12"/>
  <c r="O1028" i="12"/>
  <c r="P1028" i="12"/>
  <c r="Q1028" i="12"/>
  <c r="T1028" i="12"/>
  <c r="AT1028" i="12"/>
  <c r="G1029" i="12"/>
  <c r="I1029" i="12" s="1"/>
  <c r="M1029" i="12"/>
  <c r="N1029" i="12"/>
  <c r="O1029" i="12"/>
  <c r="P1029" i="12"/>
  <c r="Q1029" i="12"/>
  <c r="T1029" i="12"/>
  <c r="AT1029" i="12"/>
  <c r="G1030" i="12"/>
  <c r="I1030" i="12" s="1"/>
  <c r="M1030" i="12"/>
  <c r="N1030" i="12"/>
  <c r="O1030" i="12"/>
  <c r="P1030" i="12"/>
  <c r="Q1030" i="12"/>
  <c r="T1030" i="12"/>
  <c r="AT1030" i="12"/>
  <c r="G1031" i="12"/>
  <c r="I1031" i="12" s="1"/>
  <c r="M1031" i="12"/>
  <c r="N1031" i="12"/>
  <c r="O1031" i="12"/>
  <c r="P1031" i="12"/>
  <c r="Q1031" i="12"/>
  <c r="T1031" i="12"/>
  <c r="AT1031" i="12"/>
  <c r="G1032" i="12"/>
  <c r="I1032" i="12" s="1"/>
  <c r="M1032" i="12"/>
  <c r="N1032" i="12"/>
  <c r="O1032" i="12"/>
  <c r="P1032" i="12"/>
  <c r="Q1032" i="12"/>
  <c r="T1032" i="12"/>
  <c r="AT1032" i="12"/>
  <c r="G1033" i="12"/>
  <c r="I1033" i="12" s="1"/>
  <c r="M1033" i="12"/>
  <c r="N1033" i="12"/>
  <c r="O1033" i="12"/>
  <c r="P1033" i="12"/>
  <c r="Q1033" i="12"/>
  <c r="T1033" i="12"/>
  <c r="AT1033" i="12"/>
  <c r="G1034" i="12"/>
  <c r="I1034" i="12" s="1"/>
  <c r="M1034" i="12"/>
  <c r="N1034" i="12"/>
  <c r="O1034" i="12"/>
  <c r="P1034" i="12"/>
  <c r="Q1034" i="12"/>
  <c r="T1034" i="12"/>
  <c r="AT1034" i="12"/>
  <c r="G1035" i="12"/>
  <c r="I1035" i="12" s="1"/>
  <c r="M1035" i="12"/>
  <c r="N1035" i="12"/>
  <c r="O1035" i="12"/>
  <c r="P1035" i="12"/>
  <c r="Q1035" i="12"/>
  <c r="T1035" i="12"/>
  <c r="AT1035" i="12"/>
  <c r="G1036" i="12"/>
  <c r="I1036" i="12" s="1"/>
  <c r="M1036" i="12"/>
  <c r="N1036" i="12"/>
  <c r="O1036" i="12"/>
  <c r="P1036" i="12"/>
  <c r="Q1036" i="12"/>
  <c r="T1036" i="12"/>
  <c r="AT1036" i="12"/>
  <c r="G1037" i="12"/>
  <c r="I1037" i="12" s="1"/>
  <c r="AT1037" i="12"/>
  <c r="G1038" i="12"/>
  <c r="I1038" i="12" s="1"/>
  <c r="S1038" i="12"/>
  <c r="U1038" i="12"/>
  <c r="AT1038" i="12"/>
  <c r="G1039" i="12"/>
  <c r="I1039" i="12" s="1"/>
  <c r="AZ1039" i="12" s="1"/>
  <c r="R1039" i="12"/>
  <c r="S1039" i="12"/>
  <c r="G1040" i="12"/>
  <c r="I1040" i="12" s="1"/>
  <c r="R1040" i="12"/>
  <c r="AT1040" i="12"/>
  <c r="G1041" i="12"/>
  <c r="I1041" i="12" s="1"/>
  <c r="R1041" i="12"/>
  <c r="S1041" i="12"/>
  <c r="AT1041" i="12"/>
  <c r="G1042" i="12"/>
  <c r="I1042" i="12" s="1"/>
  <c r="R1042" i="12"/>
  <c r="U1042" i="12"/>
  <c r="AK1042" i="12" s="1"/>
  <c r="AP1042" i="12" s="1"/>
  <c r="AT1042" i="12"/>
  <c r="G1043" i="12"/>
  <c r="I1043" i="12" s="1"/>
  <c r="R1043" i="12"/>
  <c r="AT1043" i="12"/>
  <c r="G1044" i="12"/>
  <c r="I1044" i="12" s="1"/>
  <c r="R1044" i="12"/>
  <c r="U1044" i="12"/>
  <c r="AK1044" i="12" s="1"/>
  <c r="AP1044" i="12" s="1"/>
  <c r="AT1044" i="12"/>
  <c r="G1045" i="12"/>
  <c r="I1045" i="12" s="1"/>
  <c r="R1045" i="12"/>
  <c r="S1045" i="12"/>
  <c r="U1045" i="12"/>
  <c r="AK1045" i="12" s="1"/>
  <c r="AP1045" i="12" s="1"/>
  <c r="AT1045" i="12"/>
  <c r="G1046" i="12"/>
  <c r="I1046" i="12" s="1"/>
  <c r="R1046" i="12"/>
  <c r="U1046" i="12"/>
  <c r="AK1046" i="12" s="1"/>
  <c r="AP1046" i="12" s="1"/>
  <c r="AT1046" i="12"/>
  <c r="AL998" i="12"/>
  <c r="AQ998" i="12" s="1"/>
  <c r="AI998" i="12"/>
  <c r="AN998" i="12" s="1"/>
  <c r="AV1000" i="12"/>
  <c r="AW1000" i="12" s="1"/>
  <c r="AX1000" i="12" s="1"/>
  <c r="AT1000" i="12"/>
  <c r="AL1012" i="12"/>
  <c r="G998" i="12"/>
  <c r="I998" i="12" s="1"/>
  <c r="R998" i="12"/>
  <c r="S998" i="12"/>
  <c r="U998" i="12"/>
  <c r="AK998" i="12" s="1"/>
  <c r="AP998" i="12" s="1"/>
  <c r="AT998" i="12"/>
  <c r="G999" i="12"/>
  <c r="I999" i="12" s="1"/>
  <c r="M999" i="12"/>
  <c r="N999" i="12"/>
  <c r="O999" i="12"/>
  <c r="P999" i="12"/>
  <c r="Q999" i="12"/>
  <c r="T999" i="12"/>
  <c r="AT999" i="12"/>
  <c r="G1000" i="12"/>
  <c r="I1000" i="12" s="1"/>
  <c r="AZ1000" i="12" s="1"/>
  <c r="M1000" i="12"/>
  <c r="N1000" i="12"/>
  <c r="O1000" i="12"/>
  <c r="P1000" i="12"/>
  <c r="Q1000" i="12"/>
  <c r="T1000" i="12"/>
  <c r="AQ1012" i="12"/>
  <c r="AV1013" i="12"/>
  <c r="AW1013" i="12" s="1"/>
  <c r="AX1013" i="12" s="1"/>
  <c r="AT1013" i="12"/>
  <c r="AI1018" i="12"/>
  <c r="AN1018" i="12" s="1"/>
  <c r="G1001" i="12"/>
  <c r="I1001" i="12" s="1"/>
  <c r="M1001" i="12"/>
  <c r="N1001" i="12"/>
  <c r="O1001" i="12"/>
  <c r="P1001" i="12"/>
  <c r="Q1001" i="12"/>
  <c r="T1001" i="12"/>
  <c r="AT1001" i="12"/>
  <c r="G1002" i="12"/>
  <c r="I1002" i="12" s="1"/>
  <c r="M1002" i="12"/>
  <c r="N1002" i="12"/>
  <c r="O1002" i="12"/>
  <c r="P1002" i="12"/>
  <c r="Q1002" i="12"/>
  <c r="T1002" i="12"/>
  <c r="AT1002" i="12"/>
  <c r="G1003" i="12"/>
  <c r="I1003" i="12" s="1"/>
  <c r="M1003" i="12"/>
  <c r="N1003" i="12"/>
  <c r="O1003" i="12"/>
  <c r="P1003" i="12"/>
  <c r="Q1003" i="12"/>
  <c r="T1003" i="12"/>
  <c r="AT1003" i="12"/>
  <c r="G1004" i="12"/>
  <c r="I1004" i="12" s="1"/>
  <c r="M1004" i="12"/>
  <c r="N1004" i="12"/>
  <c r="O1004" i="12"/>
  <c r="P1004" i="12"/>
  <c r="Q1004" i="12"/>
  <c r="T1004" i="12"/>
  <c r="AT1004" i="12"/>
  <c r="G1005" i="12"/>
  <c r="I1005" i="12" s="1"/>
  <c r="M1005" i="12"/>
  <c r="N1005" i="12"/>
  <c r="O1005" i="12"/>
  <c r="P1005" i="12"/>
  <c r="Q1005" i="12"/>
  <c r="T1005" i="12"/>
  <c r="AT1005" i="12"/>
  <c r="G1006" i="12"/>
  <c r="I1006" i="12" s="1"/>
  <c r="M1006" i="12"/>
  <c r="N1006" i="12"/>
  <c r="O1006" i="12"/>
  <c r="P1006" i="12"/>
  <c r="Q1006" i="12"/>
  <c r="T1006" i="12"/>
  <c r="AT1006" i="12"/>
  <c r="G1007" i="12"/>
  <c r="I1007" i="12" s="1"/>
  <c r="M1007" i="12"/>
  <c r="N1007" i="12"/>
  <c r="O1007" i="12"/>
  <c r="P1007" i="12"/>
  <c r="Q1007" i="12"/>
  <c r="T1007" i="12"/>
  <c r="AT1007" i="12"/>
  <c r="G1008" i="12"/>
  <c r="I1008" i="12" s="1"/>
  <c r="M1008" i="12"/>
  <c r="N1008" i="12"/>
  <c r="O1008" i="12"/>
  <c r="P1008" i="12"/>
  <c r="Q1008" i="12"/>
  <c r="T1008" i="12"/>
  <c r="AT1008" i="12"/>
  <c r="G1009" i="12"/>
  <c r="I1009" i="12" s="1"/>
  <c r="M1009" i="12"/>
  <c r="N1009" i="12"/>
  <c r="O1009" i="12"/>
  <c r="P1009" i="12"/>
  <c r="Q1009" i="12"/>
  <c r="T1009" i="12"/>
  <c r="AT1009" i="12"/>
  <c r="G1010" i="12"/>
  <c r="I1010" i="12" s="1"/>
  <c r="M1010" i="12"/>
  <c r="N1010" i="12"/>
  <c r="O1010" i="12"/>
  <c r="P1010" i="12"/>
  <c r="Q1010" i="12"/>
  <c r="T1010" i="12"/>
  <c r="AT1010" i="12"/>
  <c r="G1011" i="12"/>
  <c r="I1011" i="12" s="1"/>
  <c r="U1011" i="12"/>
  <c r="AT1011" i="12"/>
  <c r="G1012" i="12"/>
  <c r="I1012" i="12" s="1"/>
  <c r="R1012" i="12"/>
  <c r="U1012" i="12"/>
  <c r="AT1012" i="12"/>
  <c r="G1013" i="12"/>
  <c r="I1013" i="12" s="1"/>
  <c r="AZ1013" i="12" s="1"/>
  <c r="R1013" i="12"/>
  <c r="U1013" i="12"/>
  <c r="AK1013" i="12" s="1"/>
  <c r="AP1013" i="12" s="1"/>
  <c r="AQ1018" i="12"/>
  <c r="G1014" i="12"/>
  <c r="I1014" i="12" s="1"/>
  <c r="U1014" i="12"/>
  <c r="AT1014" i="12"/>
  <c r="G1015" i="12"/>
  <c r="I1015" i="12" s="1"/>
  <c r="AT1015" i="12"/>
  <c r="G1016" i="12"/>
  <c r="I1016" i="12" s="1"/>
  <c r="R1016" i="12"/>
  <c r="S1016" i="12"/>
  <c r="AT1016" i="12"/>
  <c r="G1017" i="12"/>
  <c r="I1017" i="12" s="1"/>
  <c r="R1017" i="12"/>
  <c r="S1017" i="12"/>
  <c r="AT1017" i="12"/>
  <c r="G1018" i="12"/>
  <c r="I1018" i="12" s="1"/>
  <c r="R1018" i="12"/>
  <c r="S1018" i="12"/>
  <c r="U1018" i="12"/>
  <c r="AK1018" i="12" s="1"/>
  <c r="AP1018" i="12" s="1"/>
  <c r="AT1018" i="12"/>
  <c r="G1019" i="12"/>
  <c r="I1019" i="12" s="1"/>
  <c r="AT1019" i="12"/>
  <c r="G1020" i="12"/>
  <c r="I1020" i="12" s="1"/>
  <c r="U1020" i="12"/>
  <c r="AT1020" i="12"/>
  <c r="AI972" i="12"/>
  <c r="AV974" i="12"/>
  <c r="AW974" i="12" s="1"/>
  <c r="AX974" i="12" s="1"/>
  <c r="AT974" i="12"/>
  <c r="G972" i="12"/>
  <c r="I972" i="12" s="1"/>
  <c r="S972" i="12"/>
  <c r="U972" i="12"/>
  <c r="AK972" i="12" s="1"/>
  <c r="AP972" i="12" s="1"/>
  <c r="AT972" i="12"/>
  <c r="G973" i="12"/>
  <c r="I973" i="12" s="1"/>
  <c r="M973" i="12"/>
  <c r="N973" i="12"/>
  <c r="O973" i="12"/>
  <c r="P973" i="12"/>
  <c r="Q973" i="12"/>
  <c r="T973" i="12"/>
  <c r="AT973" i="12"/>
  <c r="G974" i="12"/>
  <c r="I974" i="12" s="1"/>
  <c r="M974" i="12"/>
  <c r="N974" i="12"/>
  <c r="O974" i="12"/>
  <c r="P974" i="12"/>
  <c r="Q974" i="12"/>
  <c r="T974" i="12"/>
  <c r="AV987" i="12"/>
  <c r="AW987" i="12" s="1"/>
  <c r="AX987" i="12" s="1"/>
  <c r="AT987" i="12"/>
  <c r="AL988" i="12"/>
  <c r="AQ988" i="12" s="1"/>
  <c r="AL990" i="12"/>
  <c r="AQ990" i="12" s="1"/>
  <c r="AI990" i="12"/>
  <c r="AN990" i="12" s="1"/>
  <c r="AL992" i="12"/>
  <c r="AL994" i="12"/>
  <c r="AQ994" i="12" s="1"/>
  <c r="AI994" i="12"/>
  <c r="G975" i="12"/>
  <c r="I975" i="12" s="1"/>
  <c r="M975" i="12"/>
  <c r="N975" i="12"/>
  <c r="O975" i="12"/>
  <c r="P975" i="12"/>
  <c r="Q975" i="12"/>
  <c r="T975" i="12"/>
  <c r="AT975" i="12"/>
  <c r="G976" i="12"/>
  <c r="I976" i="12" s="1"/>
  <c r="M976" i="12"/>
  <c r="N976" i="12"/>
  <c r="O976" i="12"/>
  <c r="P976" i="12"/>
  <c r="Q976" i="12"/>
  <c r="T976" i="12"/>
  <c r="AT976" i="12"/>
  <c r="G977" i="12"/>
  <c r="I977" i="12" s="1"/>
  <c r="M977" i="12"/>
  <c r="N977" i="12"/>
  <c r="O977" i="12"/>
  <c r="P977" i="12"/>
  <c r="Q977" i="12"/>
  <c r="T977" i="12"/>
  <c r="AT977" i="12"/>
  <c r="G978" i="12"/>
  <c r="I978" i="12" s="1"/>
  <c r="M978" i="12"/>
  <c r="N978" i="12"/>
  <c r="O978" i="12"/>
  <c r="P978" i="12"/>
  <c r="Q978" i="12"/>
  <c r="T978" i="12"/>
  <c r="AT978" i="12"/>
  <c r="G979" i="12"/>
  <c r="I979" i="12" s="1"/>
  <c r="M979" i="12"/>
  <c r="N979" i="12"/>
  <c r="O979" i="12"/>
  <c r="P979" i="12"/>
  <c r="Q979" i="12"/>
  <c r="T979" i="12"/>
  <c r="AT979" i="12"/>
  <c r="G980" i="12"/>
  <c r="I980" i="12" s="1"/>
  <c r="M980" i="12"/>
  <c r="N980" i="12"/>
  <c r="O980" i="12"/>
  <c r="P980" i="12"/>
  <c r="Q980" i="12"/>
  <c r="T980" i="12"/>
  <c r="AT980" i="12"/>
  <c r="G981" i="12"/>
  <c r="I981" i="12" s="1"/>
  <c r="M981" i="12"/>
  <c r="N981" i="12"/>
  <c r="O981" i="12"/>
  <c r="P981" i="12"/>
  <c r="Q981" i="12"/>
  <c r="T981" i="12"/>
  <c r="AT981" i="12"/>
  <c r="G982" i="12"/>
  <c r="I982" i="12" s="1"/>
  <c r="M982" i="12"/>
  <c r="N982" i="12"/>
  <c r="O982" i="12"/>
  <c r="P982" i="12"/>
  <c r="Q982" i="12"/>
  <c r="T982" i="12"/>
  <c r="AT982" i="12"/>
  <c r="G983" i="12"/>
  <c r="I983" i="12" s="1"/>
  <c r="M983" i="12"/>
  <c r="N983" i="12"/>
  <c r="O983" i="12"/>
  <c r="P983" i="12"/>
  <c r="Q983" i="12"/>
  <c r="T983" i="12"/>
  <c r="AT983" i="12"/>
  <c r="G984" i="12"/>
  <c r="I984" i="12" s="1"/>
  <c r="M984" i="12"/>
  <c r="N984" i="12"/>
  <c r="O984" i="12"/>
  <c r="P984" i="12"/>
  <c r="Q984" i="12"/>
  <c r="T984" i="12"/>
  <c r="AT984" i="12"/>
  <c r="G985" i="12"/>
  <c r="I985" i="12" s="1"/>
  <c r="S985" i="12"/>
  <c r="U985" i="12"/>
  <c r="AT985" i="12"/>
  <c r="G986" i="12"/>
  <c r="I986" i="12" s="1"/>
  <c r="S986" i="12"/>
  <c r="AT986" i="12"/>
  <c r="G987" i="12"/>
  <c r="I987" i="12" s="1"/>
  <c r="S987" i="12"/>
  <c r="G988" i="12"/>
  <c r="I988" i="12" s="1"/>
  <c r="U988" i="12"/>
  <c r="AT988" i="12"/>
  <c r="G989" i="12"/>
  <c r="I989" i="12" s="1"/>
  <c r="U989" i="12"/>
  <c r="AK989" i="12" s="1"/>
  <c r="AP989" i="12" s="1"/>
  <c r="AT989" i="12"/>
  <c r="G990" i="12"/>
  <c r="I990" i="12" s="1"/>
  <c r="R990" i="12"/>
  <c r="S990" i="12"/>
  <c r="U990" i="12"/>
  <c r="AK990" i="12" s="1"/>
  <c r="AP990" i="12" s="1"/>
  <c r="AT990" i="12"/>
  <c r="G991" i="12"/>
  <c r="I991" i="12" s="1"/>
  <c r="R991" i="12"/>
  <c r="S991" i="12"/>
  <c r="AT991" i="12"/>
  <c r="G992" i="12"/>
  <c r="I992" i="12" s="1"/>
  <c r="U992" i="12"/>
  <c r="AT992" i="12"/>
  <c r="G993" i="12"/>
  <c r="I993" i="12" s="1"/>
  <c r="AT993" i="12"/>
  <c r="G994" i="12"/>
  <c r="I994" i="12" s="1"/>
  <c r="R994" i="12"/>
  <c r="S994" i="12"/>
  <c r="U994" i="12"/>
  <c r="AK994" i="12" s="1"/>
  <c r="AP994" i="12" s="1"/>
  <c r="AT994" i="12"/>
  <c r="AV948" i="12"/>
  <c r="AW948" i="12" s="1"/>
  <c r="AX948" i="12" s="1"/>
  <c r="AT948" i="12"/>
  <c r="G946" i="12"/>
  <c r="I946" i="12" s="1"/>
  <c r="S946" i="12"/>
  <c r="AT946" i="12"/>
  <c r="G947" i="12"/>
  <c r="I947" i="12" s="1"/>
  <c r="M947" i="12"/>
  <c r="N947" i="12"/>
  <c r="O947" i="12"/>
  <c r="P947" i="12"/>
  <c r="Q947" i="12"/>
  <c r="T947" i="12"/>
  <c r="AT947" i="12"/>
  <c r="G948" i="12"/>
  <c r="I948" i="12" s="1"/>
  <c r="M948" i="12"/>
  <c r="N948" i="12"/>
  <c r="O948" i="12"/>
  <c r="P948" i="12"/>
  <c r="Q948" i="12"/>
  <c r="T948" i="12"/>
  <c r="AV961" i="12"/>
  <c r="AW961" i="12" s="1"/>
  <c r="AX961" i="12" s="1"/>
  <c r="AT961" i="12"/>
  <c r="AL966" i="12"/>
  <c r="AL967" i="12"/>
  <c r="AI967" i="12"/>
  <c r="AN967" i="12" s="1"/>
  <c r="G949" i="12"/>
  <c r="I949" i="12" s="1"/>
  <c r="M949" i="12"/>
  <c r="N949" i="12"/>
  <c r="O949" i="12"/>
  <c r="P949" i="12"/>
  <c r="Q949" i="12"/>
  <c r="T949" i="12"/>
  <c r="AT949" i="12"/>
  <c r="G950" i="12"/>
  <c r="I950" i="12" s="1"/>
  <c r="M950" i="12"/>
  <c r="N950" i="12"/>
  <c r="O950" i="12"/>
  <c r="P950" i="12"/>
  <c r="Q950" i="12"/>
  <c r="T950" i="12"/>
  <c r="AT950" i="12"/>
  <c r="G951" i="12"/>
  <c r="I951" i="12" s="1"/>
  <c r="M951" i="12"/>
  <c r="N951" i="12"/>
  <c r="O951" i="12"/>
  <c r="P951" i="12"/>
  <c r="Q951" i="12"/>
  <c r="T951" i="12"/>
  <c r="AT951" i="12"/>
  <c r="G952" i="12"/>
  <c r="I952" i="12" s="1"/>
  <c r="M952" i="12"/>
  <c r="N952" i="12"/>
  <c r="O952" i="12"/>
  <c r="P952" i="12"/>
  <c r="Q952" i="12"/>
  <c r="T952" i="12"/>
  <c r="AT952" i="12"/>
  <c r="G953" i="12"/>
  <c r="I953" i="12" s="1"/>
  <c r="M953" i="12"/>
  <c r="N953" i="12"/>
  <c r="O953" i="12"/>
  <c r="P953" i="12"/>
  <c r="Q953" i="12"/>
  <c r="T953" i="12"/>
  <c r="AT953" i="12"/>
  <c r="G954" i="12"/>
  <c r="I954" i="12" s="1"/>
  <c r="M954" i="12"/>
  <c r="N954" i="12"/>
  <c r="O954" i="12"/>
  <c r="P954" i="12"/>
  <c r="Q954" i="12"/>
  <c r="T954" i="12"/>
  <c r="AT954" i="12"/>
  <c r="G955" i="12"/>
  <c r="I955" i="12" s="1"/>
  <c r="M955" i="12"/>
  <c r="N955" i="12"/>
  <c r="O955" i="12"/>
  <c r="P955" i="12"/>
  <c r="Q955" i="12"/>
  <c r="T955" i="12"/>
  <c r="AT955" i="12"/>
  <c r="G956" i="12"/>
  <c r="I956" i="12" s="1"/>
  <c r="M956" i="12"/>
  <c r="N956" i="12"/>
  <c r="O956" i="12"/>
  <c r="P956" i="12"/>
  <c r="Q956" i="12"/>
  <c r="T956" i="12"/>
  <c r="AT956" i="12"/>
  <c r="G957" i="12"/>
  <c r="I957" i="12" s="1"/>
  <c r="M957" i="12"/>
  <c r="N957" i="12"/>
  <c r="O957" i="12"/>
  <c r="P957" i="12"/>
  <c r="Q957" i="12"/>
  <c r="T957" i="12"/>
  <c r="AT957" i="12"/>
  <c r="G958" i="12"/>
  <c r="I958" i="12" s="1"/>
  <c r="M958" i="12"/>
  <c r="N958" i="12"/>
  <c r="O958" i="12"/>
  <c r="P958" i="12"/>
  <c r="Q958" i="12"/>
  <c r="T958" i="12"/>
  <c r="AT958" i="12"/>
  <c r="G959" i="12"/>
  <c r="I959" i="12" s="1"/>
  <c r="AT959" i="12"/>
  <c r="G960" i="12"/>
  <c r="I960" i="12" s="1"/>
  <c r="U960" i="12"/>
  <c r="AT960" i="12"/>
  <c r="G961" i="12"/>
  <c r="I961" i="12" s="1"/>
  <c r="AZ961" i="12" s="1"/>
  <c r="AQ966" i="12"/>
  <c r="AQ967" i="12"/>
  <c r="G962" i="12"/>
  <c r="I962" i="12" s="1"/>
  <c r="S962" i="12"/>
  <c r="U962" i="12"/>
  <c r="AT962" i="12"/>
  <c r="G963" i="12"/>
  <c r="I963" i="12" s="1"/>
  <c r="S963" i="12"/>
  <c r="AT963" i="12"/>
  <c r="G964" i="12"/>
  <c r="I964" i="12" s="1"/>
  <c r="U964" i="12"/>
  <c r="AT964" i="12"/>
  <c r="G965" i="12"/>
  <c r="I965" i="12" s="1"/>
  <c r="AT965" i="12"/>
  <c r="G966" i="12"/>
  <c r="I966" i="12" s="1"/>
  <c r="S966" i="12"/>
  <c r="U966" i="12"/>
  <c r="AN966" i="12"/>
  <c r="AT966" i="12"/>
  <c r="G967" i="12"/>
  <c r="I967" i="12" s="1"/>
  <c r="R967" i="12"/>
  <c r="S967" i="12"/>
  <c r="U967" i="12"/>
  <c r="AK967" i="12" s="1"/>
  <c r="AP967" i="12" s="1"/>
  <c r="AT967" i="12"/>
  <c r="G968" i="12"/>
  <c r="I968" i="12" s="1"/>
  <c r="R968" i="12"/>
  <c r="S968" i="12"/>
  <c r="AT968" i="12"/>
  <c r="AL920" i="12"/>
  <c r="AQ920" i="12" s="1"/>
  <c r="AV922" i="12"/>
  <c r="AW922" i="12" s="1"/>
  <c r="AX922" i="12" s="1"/>
  <c r="AT922" i="12"/>
  <c r="AI933" i="12"/>
  <c r="AN933" i="12" s="1"/>
  <c r="G920" i="12"/>
  <c r="I920" i="12" s="1"/>
  <c r="R920" i="12"/>
  <c r="U920" i="12"/>
  <c r="AT920" i="12"/>
  <c r="G921" i="12"/>
  <c r="I921" i="12" s="1"/>
  <c r="M921" i="12"/>
  <c r="N921" i="12"/>
  <c r="O921" i="12"/>
  <c r="P921" i="12"/>
  <c r="Q921" i="12"/>
  <c r="T921" i="12"/>
  <c r="AT921" i="12"/>
  <c r="G922" i="12"/>
  <c r="I922" i="12" s="1"/>
  <c r="AZ922" i="12" s="1"/>
  <c r="M922" i="12"/>
  <c r="N922" i="12"/>
  <c r="O922" i="12"/>
  <c r="P922" i="12"/>
  <c r="Q922" i="12"/>
  <c r="T922" i="12"/>
  <c r="AV935" i="12"/>
  <c r="AW935" i="12" s="1"/>
  <c r="AX935" i="12" s="1"/>
  <c r="AT935" i="12"/>
  <c r="AL935" i="12"/>
  <c r="AQ935" i="12" s="1"/>
  <c r="AI937" i="12"/>
  <c r="AN937" i="12" s="1"/>
  <c r="AL941" i="12"/>
  <c r="AI941" i="12"/>
  <c r="AN941" i="12" s="1"/>
  <c r="G923" i="12"/>
  <c r="I923" i="12" s="1"/>
  <c r="M923" i="12"/>
  <c r="N923" i="12"/>
  <c r="O923" i="12"/>
  <c r="P923" i="12"/>
  <c r="Q923" i="12"/>
  <c r="T923" i="12"/>
  <c r="AT923" i="12"/>
  <c r="G924" i="12"/>
  <c r="I924" i="12" s="1"/>
  <c r="M924" i="12"/>
  <c r="N924" i="12"/>
  <c r="O924" i="12"/>
  <c r="P924" i="12"/>
  <c r="Q924" i="12"/>
  <c r="T924" i="12"/>
  <c r="AT924" i="12"/>
  <c r="G925" i="12"/>
  <c r="I925" i="12" s="1"/>
  <c r="M925" i="12"/>
  <c r="N925" i="12"/>
  <c r="O925" i="12"/>
  <c r="P925" i="12"/>
  <c r="Q925" i="12"/>
  <c r="T925" i="12"/>
  <c r="AT925" i="12"/>
  <c r="G926" i="12"/>
  <c r="I926" i="12" s="1"/>
  <c r="M926" i="12"/>
  <c r="N926" i="12"/>
  <c r="O926" i="12"/>
  <c r="P926" i="12"/>
  <c r="Q926" i="12"/>
  <c r="T926" i="12"/>
  <c r="AT926" i="12"/>
  <c r="G927" i="12"/>
  <c r="I927" i="12" s="1"/>
  <c r="M927" i="12"/>
  <c r="N927" i="12"/>
  <c r="O927" i="12"/>
  <c r="P927" i="12"/>
  <c r="Q927" i="12"/>
  <c r="T927" i="12"/>
  <c r="AT927" i="12"/>
  <c r="G928" i="12"/>
  <c r="I928" i="12" s="1"/>
  <c r="M928" i="12"/>
  <c r="N928" i="12"/>
  <c r="O928" i="12"/>
  <c r="P928" i="12"/>
  <c r="Q928" i="12"/>
  <c r="T928" i="12"/>
  <c r="AT928" i="12"/>
  <c r="G929" i="12"/>
  <c r="I929" i="12" s="1"/>
  <c r="M929" i="12"/>
  <c r="N929" i="12"/>
  <c r="O929" i="12"/>
  <c r="P929" i="12"/>
  <c r="Q929" i="12"/>
  <c r="T929" i="12"/>
  <c r="AT929" i="12"/>
  <c r="G930" i="12"/>
  <c r="I930" i="12" s="1"/>
  <c r="M930" i="12"/>
  <c r="N930" i="12"/>
  <c r="O930" i="12"/>
  <c r="P930" i="12"/>
  <c r="Q930" i="12"/>
  <c r="T930" i="12"/>
  <c r="AT930" i="12"/>
  <c r="G931" i="12"/>
  <c r="I931" i="12" s="1"/>
  <c r="M931" i="12"/>
  <c r="N931" i="12"/>
  <c r="O931" i="12"/>
  <c r="P931" i="12"/>
  <c r="Q931" i="12"/>
  <c r="T931" i="12"/>
  <c r="AT931" i="12"/>
  <c r="G932" i="12"/>
  <c r="I932" i="12" s="1"/>
  <c r="M932" i="12"/>
  <c r="N932" i="12"/>
  <c r="O932" i="12"/>
  <c r="P932" i="12"/>
  <c r="Q932" i="12"/>
  <c r="T932" i="12"/>
  <c r="AT932" i="12"/>
  <c r="G933" i="12"/>
  <c r="I933" i="12" s="1"/>
  <c r="R933" i="12"/>
  <c r="S933" i="12"/>
  <c r="AT933" i="12"/>
  <c r="G934" i="12"/>
  <c r="I934" i="12" s="1"/>
  <c r="S934" i="12"/>
  <c r="U934" i="12"/>
  <c r="AT934" i="12"/>
  <c r="G935" i="12"/>
  <c r="I935" i="12" s="1"/>
  <c r="R935" i="12"/>
  <c r="U935" i="12"/>
  <c r="AQ941" i="12"/>
  <c r="AN935" i="12"/>
  <c r="G936" i="12"/>
  <c r="I936" i="12" s="1"/>
  <c r="R936" i="12"/>
  <c r="AT936" i="12"/>
  <c r="G937" i="12"/>
  <c r="I937" i="12" s="1"/>
  <c r="R937" i="12"/>
  <c r="S937" i="12"/>
  <c r="AT937" i="12"/>
  <c r="G938" i="12"/>
  <c r="I938" i="12" s="1"/>
  <c r="AT938" i="12"/>
  <c r="G939" i="12"/>
  <c r="I939" i="12" s="1"/>
  <c r="S939" i="12"/>
  <c r="U939" i="12"/>
  <c r="AK939" i="12" s="1"/>
  <c r="AP939" i="12" s="1"/>
  <c r="AT939" i="12"/>
  <c r="G940" i="12"/>
  <c r="I940" i="12" s="1"/>
  <c r="AT940" i="12"/>
  <c r="G941" i="12"/>
  <c r="I941" i="12" s="1"/>
  <c r="R941" i="12"/>
  <c r="U941" i="12"/>
  <c r="AK941" i="12" s="1"/>
  <c r="AP941" i="12" s="1"/>
  <c r="AT941" i="12"/>
  <c r="G942" i="12"/>
  <c r="I942" i="12" s="1"/>
  <c r="AT942" i="12"/>
  <c r="AV896" i="12"/>
  <c r="AW896" i="12" s="1"/>
  <c r="AX896" i="12" s="1"/>
  <c r="AT896" i="12"/>
  <c r="AL907" i="12"/>
  <c r="G894" i="12"/>
  <c r="I894" i="12" s="1"/>
  <c r="S894" i="12"/>
  <c r="AT894" i="12"/>
  <c r="G895" i="12"/>
  <c r="I895" i="12" s="1"/>
  <c r="M895" i="12"/>
  <c r="N895" i="12"/>
  <c r="O895" i="12"/>
  <c r="P895" i="12"/>
  <c r="Q895" i="12"/>
  <c r="T895" i="12"/>
  <c r="AT895" i="12"/>
  <c r="G896" i="12"/>
  <c r="I896" i="12" s="1"/>
  <c r="M896" i="12"/>
  <c r="N896" i="12"/>
  <c r="O896" i="12"/>
  <c r="P896" i="12"/>
  <c r="Q896" i="12"/>
  <c r="T896" i="12"/>
  <c r="AV909" i="12"/>
  <c r="AW909" i="12" s="1"/>
  <c r="AX909" i="12" s="1"/>
  <c r="AT909" i="12"/>
  <c r="AL911" i="12"/>
  <c r="AI911" i="12"/>
  <c r="AI914" i="12"/>
  <c r="AN914" i="12" s="1"/>
  <c r="G897" i="12"/>
  <c r="I897" i="12" s="1"/>
  <c r="M897" i="12"/>
  <c r="N897" i="12"/>
  <c r="O897" i="12"/>
  <c r="P897" i="12"/>
  <c r="Q897" i="12"/>
  <c r="T897" i="12"/>
  <c r="AT897" i="12"/>
  <c r="G898" i="12"/>
  <c r="I898" i="12" s="1"/>
  <c r="M898" i="12"/>
  <c r="N898" i="12"/>
  <c r="O898" i="12"/>
  <c r="P898" i="12"/>
  <c r="Q898" i="12"/>
  <c r="T898" i="12"/>
  <c r="AT898" i="12"/>
  <c r="G899" i="12"/>
  <c r="I899" i="12" s="1"/>
  <c r="M899" i="12"/>
  <c r="N899" i="12"/>
  <c r="O899" i="12"/>
  <c r="P899" i="12"/>
  <c r="Q899" i="12"/>
  <c r="T899" i="12"/>
  <c r="AT899" i="12"/>
  <c r="G900" i="12"/>
  <c r="I900" i="12" s="1"/>
  <c r="M900" i="12"/>
  <c r="N900" i="12"/>
  <c r="O900" i="12"/>
  <c r="P900" i="12"/>
  <c r="Q900" i="12"/>
  <c r="T900" i="12"/>
  <c r="AT900" i="12"/>
  <c r="G901" i="12"/>
  <c r="I901" i="12" s="1"/>
  <c r="M901" i="12"/>
  <c r="N901" i="12"/>
  <c r="O901" i="12"/>
  <c r="P901" i="12"/>
  <c r="Q901" i="12"/>
  <c r="T901" i="12"/>
  <c r="AT901" i="12"/>
  <c r="G902" i="12"/>
  <c r="I902" i="12" s="1"/>
  <c r="M902" i="12"/>
  <c r="N902" i="12"/>
  <c r="O902" i="12"/>
  <c r="P902" i="12"/>
  <c r="Q902" i="12"/>
  <c r="T902" i="12"/>
  <c r="AT902" i="12"/>
  <c r="G903" i="12"/>
  <c r="I903" i="12" s="1"/>
  <c r="M903" i="12"/>
  <c r="N903" i="12"/>
  <c r="O903" i="12"/>
  <c r="P903" i="12"/>
  <c r="Q903" i="12"/>
  <c r="T903" i="12"/>
  <c r="AT903" i="12"/>
  <c r="G904" i="12"/>
  <c r="I904" i="12" s="1"/>
  <c r="M904" i="12"/>
  <c r="N904" i="12"/>
  <c r="O904" i="12"/>
  <c r="P904" i="12"/>
  <c r="Q904" i="12"/>
  <c r="T904" i="12"/>
  <c r="AT904" i="12"/>
  <c r="G905" i="12"/>
  <c r="I905" i="12" s="1"/>
  <c r="M905" i="12"/>
  <c r="N905" i="12"/>
  <c r="O905" i="12"/>
  <c r="P905" i="12"/>
  <c r="Q905" i="12"/>
  <c r="T905" i="12"/>
  <c r="AT905" i="12"/>
  <c r="G906" i="12"/>
  <c r="I906" i="12" s="1"/>
  <c r="M906" i="12"/>
  <c r="N906" i="12"/>
  <c r="O906" i="12"/>
  <c r="P906" i="12"/>
  <c r="Q906" i="12"/>
  <c r="T906" i="12"/>
  <c r="AT906" i="12"/>
  <c r="G907" i="12"/>
  <c r="I907" i="12" s="1"/>
  <c r="R907" i="12"/>
  <c r="S907" i="12"/>
  <c r="U907" i="12"/>
  <c r="AK907" i="12" s="1"/>
  <c r="AP907" i="12" s="1"/>
  <c r="AT907" i="12"/>
  <c r="G908" i="12"/>
  <c r="I908" i="12" s="1"/>
  <c r="R908" i="12"/>
  <c r="S908" i="12"/>
  <c r="AT908" i="12"/>
  <c r="G909" i="12"/>
  <c r="I909" i="12" s="1"/>
  <c r="U909" i="12"/>
  <c r="AQ911" i="12"/>
  <c r="G910" i="12"/>
  <c r="I910" i="12" s="1"/>
  <c r="U910" i="12"/>
  <c r="AT910" i="12"/>
  <c r="G911" i="12"/>
  <c r="I911" i="12" s="1"/>
  <c r="R911" i="12"/>
  <c r="S911" i="12"/>
  <c r="U911" i="12"/>
  <c r="AK911" i="12" s="1"/>
  <c r="AP911" i="12" s="1"/>
  <c r="AN911" i="12"/>
  <c r="AT911" i="12"/>
  <c r="G912" i="12"/>
  <c r="I912" i="12" s="1"/>
  <c r="AT912" i="12"/>
  <c r="G913" i="12"/>
  <c r="I913" i="12" s="1"/>
  <c r="U913" i="12"/>
  <c r="AT913" i="12"/>
  <c r="G914" i="12"/>
  <c r="I914" i="12" s="1"/>
  <c r="AT914" i="12"/>
  <c r="G915" i="12"/>
  <c r="I915" i="12" s="1"/>
  <c r="R915" i="12"/>
  <c r="S915" i="12"/>
  <c r="AT915" i="12"/>
  <c r="G916" i="12"/>
  <c r="I916" i="12" s="1"/>
  <c r="S916" i="12"/>
  <c r="U916" i="12"/>
  <c r="AT916" i="12"/>
  <c r="AV870" i="12"/>
  <c r="AW870" i="12" s="1"/>
  <c r="AX870" i="12" s="1"/>
  <c r="AT870" i="12"/>
  <c r="G868" i="12"/>
  <c r="I868" i="12" s="1"/>
  <c r="R868" i="12"/>
  <c r="U868" i="12"/>
  <c r="AK868" i="12" s="1"/>
  <c r="AP868" i="12" s="1"/>
  <c r="AT868" i="12"/>
  <c r="G869" i="12"/>
  <c r="I869" i="12" s="1"/>
  <c r="M869" i="12"/>
  <c r="N869" i="12"/>
  <c r="O869" i="12"/>
  <c r="P869" i="12"/>
  <c r="Q869" i="12"/>
  <c r="T869" i="12"/>
  <c r="AT869" i="12"/>
  <c r="G870" i="12"/>
  <c r="I870" i="12" s="1"/>
  <c r="M870" i="12"/>
  <c r="N870" i="12"/>
  <c r="O870" i="12"/>
  <c r="P870" i="12"/>
  <c r="Q870" i="12"/>
  <c r="T870" i="12"/>
  <c r="AV883" i="12"/>
  <c r="AW883" i="12" s="1"/>
  <c r="AX883" i="12" s="1"/>
  <c r="AT883" i="12"/>
  <c r="AL883" i="12"/>
  <c r="AI883" i="12"/>
  <c r="AL884" i="12"/>
  <c r="AI884" i="12"/>
  <c r="G871" i="12"/>
  <c r="I871" i="12" s="1"/>
  <c r="M871" i="12"/>
  <c r="N871" i="12"/>
  <c r="O871" i="12"/>
  <c r="P871" i="12"/>
  <c r="Q871" i="12"/>
  <c r="T871" i="12"/>
  <c r="AT871" i="12"/>
  <c r="G872" i="12"/>
  <c r="I872" i="12" s="1"/>
  <c r="M872" i="12"/>
  <c r="N872" i="12"/>
  <c r="O872" i="12"/>
  <c r="P872" i="12"/>
  <c r="Q872" i="12"/>
  <c r="T872" i="12"/>
  <c r="AT872" i="12"/>
  <c r="G873" i="12"/>
  <c r="I873" i="12" s="1"/>
  <c r="M873" i="12"/>
  <c r="N873" i="12"/>
  <c r="O873" i="12"/>
  <c r="P873" i="12"/>
  <c r="Q873" i="12"/>
  <c r="T873" i="12"/>
  <c r="AT873" i="12"/>
  <c r="G874" i="12"/>
  <c r="I874" i="12" s="1"/>
  <c r="M874" i="12"/>
  <c r="N874" i="12"/>
  <c r="O874" i="12"/>
  <c r="P874" i="12"/>
  <c r="Q874" i="12"/>
  <c r="T874" i="12"/>
  <c r="AT874" i="12"/>
  <c r="G875" i="12"/>
  <c r="I875" i="12" s="1"/>
  <c r="M875" i="12"/>
  <c r="N875" i="12"/>
  <c r="O875" i="12"/>
  <c r="P875" i="12"/>
  <c r="Q875" i="12"/>
  <c r="T875" i="12"/>
  <c r="AT875" i="12"/>
  <c r="G876" i="12"/>
  <c r="I876" i="12" s="1"/>
  <c r="M876" i="12"/>
  <c r="N876" i="12"/>
  <c r="O876" i="12"/>
  <c r="P876" i="12"/>
  <c r="Q876" i="12"/>
  <c r="T876" i="12"/>
  <c r="AT876" i="12"/>
  <c r="G877" i="12"/>
  <c r="I877" i="12" s="1"/>
  <c r="M877" i="12"/>
  <c r="N877" i="12"/>
  <c r="O877" i="12"/>
  <c r="P877" i="12"/>
  <c r="Q877" i="12"/>
  <c r="T877" i="12"/>
  <c r="AT877" i="12"/>
  <c r="G878" i="12"/>
  <c r="I878" i="12" s="1"/>
  <c r="M878" i="12"/>
  <c r="N878" i="12"/>
  <c r="O878" i="12"/>
  <c r="P878" i="12"/>
  <c r="Q878" i="12"/>
  <c r="T878" i="12"/>
  <c r="AT878" i="12"/>
  <c r="G879" i="12"/>
  <c r="I879" i="12" s="1"/>
  <c r="M879" i="12"/>
  <c r="N879" i="12"/>
  <c r="O879" i="12"/>
  <c r="P879" i="12"/>
  <c r="Q879" i="12"/>
  <c r="T879" i="12"/>
  <c r="AT879" i="12"/>
  <c r="G880" i="12"/>
  <c r="I880" i="12" s="1"/>
  <c r="M880" i="12"/>
  <c r="N880" i="12"/>
  <c r="O880" i="12"/>
  <c r="P880" i="12"/>
  <c r="Q880" i="12"/>
  <c r="T880" i="12"/>
  <c r="AT880" i="12"/>
  <c r="G881" i="12"/>
  <c r="I881" i="12" s="1"/>
  <c r="U881" i="12"/>
  <c r="AT881" i="12"/>
  <c r="G882" i="12"/>
  <c r="I882" i="12" s="1"/>
  <c r="U882" i="12"/>
  <c r="AT882" i="12"/>
  <c r="G883" i="12"/>
  <c r="I883" i="12" s="1"/>
  <c r="AZ883" i="12" s="1"/>
  <c r="R883" i="12"/>
  <c r="U883" i="12"/>
  <c r="AK883" i="12" s="1"/>
  <c r="AP883" i="12" s="1"/>
  <c r="AQ883" i="12"/>
  <c r="AN883" i="12"/>
  <c r="G884" i="12"/>
  <c r="I884" i="12" s="1"/>
  <c r="R884" i="12"/>
  <c r="U884" i="12"/>
  <c r="AK884" i="12" s="1"/>
  <c r="AP884" i="12" s="1"/>
  <c r="AT884" i="12"/>
  <c r="G885" i="12"/>
  <c r="I885" i="12" s="1"/>
  <c r="R885" i="12"/>
  <c r="S885" i="12"/>
  <c r="U885" i="12"/>
  <c r="AK885" i="12" s="1"/>
  <c r="AP885" i="12" s="1"/>
  <c r="AT885" i="12"/>
  <c r="G886" i="12"/>
  <c r="I886" i="12" s="1"/>
  <c r="R886" i="12"/>
  <c r="AT886" i="12"/>
  <c r="G887" i="12"/>
  <c r="I887" i="12" s="1"/>
  <c r="R887" i="12"/>
  <c r="U887" i="12"/>
  <c r="AK887" i="12" s="1"/>
  <c r="AP887" i="12" s="1"/>
  <c r="AT887" i="12"/>
  <c r="G888" i="12"/>
  <c r="I888" i="12" s="1"/>
  <c r="U888" i="12"/>
  <c r="AT888" i="12"/>
  <c r="G889" i="12"/>
  <c r="I889" i="12" s="1"/>
  <c r="U889" i="12"/>
  <c r="AT889" i="12"/>
  <c r="G890" i="12"/>
  <c r="I890" i="12" s="1"/>
  <c r="R890" i="12"/>
  <c r="S890" i="12"/>
  <c r="AT890" i="12"/>
  <c r="AV844" i="12"/>
  <c r="AW844" i="12" s="1"/>
  <c r="AX844" i="12" s="1"/>
  <c r="AT844" i="12"/>
  <c r="G842" i="12"/>
  <c r="I842" i="12" s="1"/>
  <c r="AT842" i="12"/>
  <c r="G843" i="12"/>
  <c r="I843" i="12" s="1"/>
  <c r="M843" i="12"/>
  <c r="N843" i="12"/>
  <c r="O843" i="12"/>
  <c r="P843" i="12"/>
  <c r="Q843" i="12"/>
  <c r="T843" i="12"/>
  <c r="AT843" i="12"/>
  <c r="G844" i="12"/>
  <c r="I844" i="12" s="1"/>
  <c r="AZ844" i="12" s="1"/>
  <c r="M844" i="12"/>
  <c r="N844" i="12"/>
  <c r="O844" i="12"/>
  <c r="P844" i="12"/>
  <c r="Q844" i="12"/>
  <c r="T844" i="12"/>
  <c r="AV857" i="12"/>
  <c r="AW857" i="12" s="1"/>
  <c r="AX857" i="12" s="1"/>
  <c r="AT857" i="12"/>
  <c r="AI857" i="12"/>
  <c r="AN857" i="12" s="1"/>
  <c r="AL858" i="12"/>
  <c r="AI858" i="12"/>
  <c r="AI860" i="12"/>
  <c r="AN860" i="12" s="1"/>
  <c r="AI861" i="12"/>
  <c r="AN861" i="12" s="1"/>
  <c r="AL864" i="12"/>
  <c r="AQ864" i="12" s="1"/>
  <c r="AI864" i="12"/>
  <c r="G845" i="12"/>
  <c r="I845" i="12" s="1"/>
  <c r="M845" i="12"/>
  <c r="N845" i="12"/>
  <c r="O845" i="12"/>
  <c r="P845" i="12"/>
  <c r="Q845" i="12"/>
  <c r="T845" i="12"/>
  <c r="AT845" i="12"/>
  <c r="G846" i="12"/>
  <c r="I846" i="12" s="1"/>
  <c r="M846" i="12"/>
  <c r="N846" i="12"/>
  <c r="O846" i="12"/>
  <c r="P846" i="12"/>
  <c r="Q846" i="12"/>
  <c r="T846" i="12"/>
  <c r="AT846" i="12"/>
  <c r="G847" i="12"/>
  <c r="I847" i="12" s="1"/>
  <c r="M847" i="12"/>
  <c r="N847" i="12"/>
  <c r="O847" i="12"/>
  <c r="P847" i="12"/>
  <c r="Q847" i="12"/>
  <c r="T847" i="12"/>
  <c r="AT847" i="12"/>
  <c r="G848" i="12"/>
  <c r="I848" i="12" s="1"/>
  <c r="M848" i="12"/>
  <c r="N848" i="12"/>
  <c r="O848" i="12"/>
  <c r="P848" i="12"/>
  <c r="Q848" i="12"/>
  <c r="T848" i="12"/>
  <c r="AT848" i="12"/>
  <c r="G849" i="12"/>
  <c r="I849" i="12" s="1"/>
  <c r="M849" i="12"/>
  <c r="N849" i="12"/>
  <c r="O849" i="12"/>
  <c r="P849" i="12"/>
  <c r="Q849" i="12"/>
  <c r="T849" i="12"/>
  <c r="AT849" i="12"/>
  <c r="G850" i="12"/>
  <c r="I850" i="12" s="1"/>
  <c r="M850" i="12"/>
  <c r="N850" i="12"/>
  <c r="O850" i="12"/>
  <c r="P850" i="12"/>
  <c r="Q850" i="12"/>
  <c r="T850" i="12"/>
  <c r="AT850" i="12"/>
  <c r="G851" i="12"/>
  <c r="I851" i="12" s="1"/>
  <c r="M851" i="12"/>
  <c r="N851" i="12"/>
  <c r="O851" i="12"/>
  <c r="P851" i="12"/>
  <c r="Q851" i="12"/>
  <c r="T851" i="12"/>
  <c r="AT851" i="12"/>
  <c r="G852" i="12"/>
  <c r="I852" i="12" s="1"/>
  <c r="M852" i="12"/>
  <c r="N852" i="12"/>
  <c r="O852" i="12"/>
  <c r="P852" i="12"/>
  <c r="Q852" i="12"/>
  <c r="T852" i="12"/>
  <c r="AT852" i="12"/>
  <c r="G853" i="12"/>
  <c r="I853" i="12" s="1"/>
  <c r="M853" i="12"/>
  <c r="N853" i="12"/>
  <c r="O853" i="12"/>
  <c r="P853" i="12"/>
  <c r="Q853" i="12"/>
  <c r="T853" i="12"/>
  <c r="AT853" i="12"/>
  <c r="G854" i="12"/>
  <c r="I854" i="12" s="1"/>
  <c r="M854" i="12"/>
  <c r="N854" i="12"/>
  <c r="O854" i="12"/>
  <c r="P854" i="12"/>
  <c r="Q854" i="12"/>
  <c r="T854" i="12"/>
  <c r="AT854" i="12"/>
  <c r="G855" i="12"/>
  <c r="I855" i="12" s="1"/>
  <c r="R855" i="12"/>
  <c r="S855" i="12"/>
  <c r="U855" i="12"/>
  <c r="AT855" i="12"/>
  <c r="G856" i="12"/>
  <c r="I856" i="12" s="1"/>
  <c r="AT856" i="12"/>
  <c r="G857" i="12"/>
  <c r="I857" i="12" s="1"/>
  <c r="R857" i="12"/>
  <c r="S857" i="12"/>
  <c r="U857" i="12"/>
  <c r="AK857" i="12" s="1"/>
  <c r="AP857" i="12" s="1"/>
  <c r="AQ858" i="12"/>
  <c r="G858" i="12"/>
  <c r="I858" i="12" s="1"/>
  <c r="R858" i="12"/>
  <c r="U858" i="12"/>
  <c r="AK858" i="12" s="1"/>
  <c r="AP858" i="12" s="1"/>
  <c r="AN858" i="12"/>
  <c r="AT858" i="12"/>
  <c r="G859" i="12"/>
  <c r="I859" i="12" s="1"/>
  <c r="U859" i="12"/>
  <c r="AT859" i="12"/>
  <c r="G860" i="12"/>
  <c r="I860" i="12" s="1"/>
  <c r="R860" i="12"/>
  <c r="S860" i="12"/>
  <c r="AT860" i="12"/>
  <c r="G861" i="12"/>
  <c r="I861" i="12" s="1"/>
  <c r="R861" i="12"/>
  <c r="S861" i="12"/>
  <c r="U861" i="12"/>
  <c r="AK861" i="12" s="1"/>
  <c r="AP861" i="12" s="1"/>
  <c r="AT861" i="12"/>
  <c r="G862" i="12"/>
  <c r="I862" i="12" s="1"/>
  <c r="R862" i="12"/>
  <c r="S862" i="12"/>
  <c r="AT862" i="12"/>
  <c r="G863" i="12"/>
  <c r="I863" i="12" s="1"/>
  <c r="AT863" i="12"/>
  <c r="G864" i="12"/>
  <c r="I864" i="12" s="1"/>
  <c r="R864" i="12"/>
  <c r="U864" i="12"/>
  <c r="AK864" i="12" s="1"/>
  <c r="AP864" i="12" s="1"/>
  <c r="AN864" i="12"/>
  <c r="AT864" i="12"/>
  <c r="AV818" i="12"/>
  <c r="AW818" i="12" s="1"/>
  <c r="AX818" i="12" s="1"/>
  <c r="AT818" i="12"/>
  <c r="AI829" i="12"/>
  <c r="G816" i="12"/>
  <c r="I816" i="12" s="1"/>
  <c r="R816" i="12"/>
  <c r="U816" i="12"/>
  <c r="AK816" i="12" s="1"/>
  <c r="AP816" i="12" s="1"/>
  <c r="AT816" i="12"/>
  <c r="G817" i="12"/>
  <c r="I817" i="12" s="1"/>
  <c r="M817" i="12"/>
  <c r="N817" i="12"/>
  <c r="O817" i="12"/>
  <c r="P817" i="12"/>
  <c r="Q817" i="12"/>
  <c r="T817" i="12"/>
  <c r="AT817" i="12"/>
  <c r="G818" i="12"/>
  <c r="I818" i="12" s="1"/>
  <c r="M818" i="12"/>
  <c r="N818" i="12"/>
  <c r="O818" i="12"/>
  <c r="P818" i="12"/>
  <c r="Q818" i="12"/>
  <c r="T818" i="12"/>
  <c r="AQ829" i="12"/>
  <c r="AV831" i="12"/>
  <c r="AW831" i="12" s="1"/>
  <c r="AX831" i="12" s="1"/>
  <c r="AT831" i="12"/>
  <c r="AL831" i="12"/>
  <c r="AQ831" i="12" s="1"/>
  <c r="AI831" i="12"/>
  <c r="AL835" i="12"/>
  <c r="AQ835" i="12" s="1"/>
  <c r="AI835" i="12"/>
  <c r="AN835" i="12" s="1"/>
  <c r="AL836" i="12"/>
  <c r="G819" i="12"/>
  <c r="I819" i="12" s="1"/>
  <c r="M819" i="12"/>
  <c r="N819" i="12"/>
  <c r="O819" i="12"/>
  <c r="P819" i="12"/>
  <c r="Q819" i="12"/>
  <c r="T819" i="12"/>
  <c r="AT819" i="12"/>
  <c r="G820" i="12"/>
  <c r="I820" i="12" s="1"/>
  <c r="M820" i="12"/>
  <c r="N820" i="12"/>
  <c r="O820" i="12"/>
  <c r="P820" i="12"/>
  <c r="Q820" i="12"/>
  <c r="T820" i="12"/>
  <c r="AT820" i="12"/>
  <c r="G821" i="12"/>
  <c r="I821" i="12" s="1"/>
  <c r="M821" i="12"/>
  <c r="N821" i="12"/>
  <c r="O821" i="12"/>
  <c r="P821" i="12"/>
  <c r="Q821" i="12"/>
  <c r="T821" i="12"/>
  <c r="AT821" i="12"/>
  <c r="G822" i="12"/>
  <c r="I822" i="12" s="1"/>
  <c r="M822" i="12"/>
  <c r="N822" i="12"/>
  <c r="O822" i="12"/>
  <c r="P822" i="12"/>
  <c r="Q822" i="12"/>
  <c r="T822" i="12"/>
  <c r="AT822" i="12"/>
  <c r="G823" i="12"/>
  <c r="I823" i="12" s="1"/>
  <c r="M823" i="12"/>
  <c r="N823" i="12"/>
  <c r="O823" i="12"/>
  <c r="P823" i="12"/>
  <c r="Q823" i="12"/>
  <c r="T823" i="12"/>
  <c r="AT823" i="12"/>
  <c r="G824" i="12"/>
  <c r="I824" i="12" s="1"/>
  <c r="M824" i="12"/>
  <c r="N824" i="12"/>
  <c r="O824" i="12"/>
  <c r="P824" i="12"/>
  <c r="Q824" i="12"/>
  <c r="T824" i="12"/>
  <c r="AT824" i="12"/>
  <c r="G825" i="12"/>
  <c r="I825" i="12" s="1"/>
  <c r="M825" i="12"/>
  <c r="N825" i="12"/>
  <c r="O825" i="12"/>
  <c r="P825" i="12"/>
  <c r="Q825" i="12"/>
  <c r="T825" i="12"/>
  <c r="AT825" i="12"/>
  <c r="G826" i="12"/>
  <c r="I826" i="12" s="1"/>
  <c r="M826" i="12"/>
  <c r="N826" i="12"/>
  <c r="O826" i="12"/>
  <c r="P826" i="12"/>
  <c r="Q826" i="12"/>
  <c r="T826" i="12"/>
  <c r="AT826" i="12"/>
  <c r="G827" i="12"/>
  <c r="I827" i="12" s="1"/>
  <c r="M827" i="12"/>
  <c r="N827" i="12"/>
  <c r="O827" i="12"/>
  <c r="P827" i="12"/>
  <c r="Q827" i="12"/>
  <c r="T827" i="12"/>
  <c r="AT827" i="12"/>
  <c r="G828" i="12"/>
  <c r="I828" i="12" s="1"/>
  <c r="M828" i="12"/>
  <c r="N828" i="12"/>
  <c r="O828" i="12"/>
  <c r="P828" i="12"/>
  <c r="Q828" i="12"/>
  <c r="T828" i="12"/>
  <c r="AT828" i="12"/>
  <c r="G829" i="12"/>
  <c r="I829" i="12" s="1"/>
  <c r="S829" i="12"/>
  <c r="U829" i="12"/>
  <c r="AN829" i="12"/>
  <c r="AT829" i="12"/>
  <c r="G830" i="12"/>
  <c r="I830" i="12" s="1"/>
  <c r="R830" i="12"/>
  <c r="S830" i="12"/>
  <c r="U830" i="12"/>
  <c r="AT830" i="12"/>
  <c r="G831" i="12"/>
  <c r="I831" i="12" s="1"/>
  <c r="AZ831" i="12" s="1"/>
  <c r="R831" i="12"/>
  <c r="U831" i="12"/>
  <c r="AK831" i="12" s="1"/>
  <c r="AP831" i="12" s="1"/>
  <c r="AN831" i="12"/>
  <c r="G832" i="12"/>
  <c r="I832" i="12" s="1"/>
  <c r="R832" i="12"/>
  <c r="U832" i="12"/>
  <c r="AK832" i="12" s="1"/>
  <c r="AP832" i="12" s="1"/>
  <c r="AT832" i="12"/>
  <c r="G833" i="12"/>
  <c r="I833" i="12" s="1"/>
  <c r="AT833" i="12"/>
  <c r="G834" i="12"/>
  <c r="I834" i="12" s="1"/>
  <c r="U834" i="12"/>
  <c r="AK834" i="12" s="1"/>
  <c r="AP834" i="12" s="1"/>
  <c r="AT834" i="12"/>
  <c r="G835" i="12"/>
  <c r="I835" i="12" s="1"/>
  <c r="R835" i="12"/>
  <c r="S835" i="12"/>
  <c r="U835" i="12"/>
  <c r="AT835" i="12"/>
  <c r="G836" i="12"/>
  <c r="I836" i="12" s="1"/>
  <c r="R836" i="12"/>
  <c r="U836" i="12"/>
  <c r="AT836" i="12"/>
  <c r="G837" i="12"/>
  <c r="I837" i="12" s="1"/>
  <c r="R837" i="12"/>
  <c r="S837" i="12"/>
  <c r="U837" i="12"/>
  <c r="AK837" i="12" s="1"/>
  <c r="AP837" i="12" s="1"/>
  <c r="AT837" i="12"/>
  <c r="G838" i="12"/>
  <c r="I838" i="12" s="1"/>
  <c r="U838" i="12"/>
  <c r="AT838" i="12"/>
  <c r="AI790" i="12"/>
  <c r="AV792" i="12"/>
  <c r="AW792" i="12" s="1"/>
  <c r="AX792" i="12" s="1"/>
  <c r="AT792" i="12"/>
  <c r="AL803" i="12"/>
  <c r="G790" i="12"/>
  <c r="I790" i="12" s="1"/>
  <c r="R790" i="12"/>
  <c r="S790" i="12"/>
  <c r="AN790" i="12"/>
  <c r="AT790" i="12"/>
  <c r="G791" i="12"/>
  <c r="I791" i="12" s="1"/>
  <c r="M791" i="12"/>
  <c r="N791" i="12"/>
  <c r="O791" i="12"/>
  <c r="P791" i="12"/>
  <c r="Q791" i="12"/>
  <c r="T791" i="12"/>
  <c r="AT791" i="12"/>
  <c r="G792" i="12"/>
  <c r="I792" i="12" s="1"/>
  <c r="AZ792" i="12" s="1"/>
  <c r="M792" i="12"/>
  <c r="N792" i="12"/>
  <c r="O792" i="12"/>
  <c r="P792" i="12"/>
  <c r="Q792" i="12"/>
  <c r="T792" i="12"/>
  <c r="AV805" i="12"/>
  <c r="AW805" i="12" s="1"/>
  <c r="AX805" i="12" s="1"/>
  <c r="AT805" i="12"/>
  <c r="G793" i="12"/>
  <c r="I793" i="12" s="1"/>
  <c r="M793" i="12"/>
  <c r="N793" i="12"/>
  <c r="O793" i="12"/>
  <c r="P793" i="12"/>
  <c r="Q793" i="12"/>
  <c r="T793" i="12"/>
  <c r="AT793" i="12"/>
  <c r="G794" i="12"/>
  <c r="I794" i="12" s="1"/>
  <c r="M794" i="12"/>
  <c r="N794" i="12"/>
  <c r="O794" i="12"/>
  <c r="P794" i="12"/>
  <c r="Q794" i="12"/>
  <c r="T794" i="12"/>
  <c r="AT794" i="12"/>
  <c r="G795" i="12"/>
  <c r="I795" i="12" s="1"/>
  <c r="M795" i="12"/>
  <c r="N795" i="12"/>
  <c r="O795" i="12"/>
  <c r="P795" i="12"/>
  <c r="Q795" i="12"/>
  <c r="T795" i="12"/>
  <c r="AT795" i="12"/>
  <c r="G796" i="12"/>
  <c r="I796" i="12" s="1"/>
  <c r="M796" i="12"/>
  <c r="N796" i="12"/>
  <c r="O796" i="12"/>
  <c r="P796" i="12"/>
  <c r="Q796" i="12"/>
  <c r="T796" i="12"/>
  <c r="AT796" i="12"/>
  <c r="G797" i="12"/>
  <c r="I797" i="12" s="1"/>
  <c r="M797" i="12"/>
  <c r="N797" i="12"/>
  <c r="O797" i="12"/>
  <c r="P797" i="12"/>
  <c r="Q797" i="12"/>
  <c r="T797" i="12"/>
  <c r="AT797" i="12"/>
  <c r="G798" i="12"/>
  <c r="I798" i="12" s="1"/>
  <c r="M798" i="12"/>
  <c r="N798" i="12"/>
  <c r="O798" i="12"/>
  <c r="P798" i="12"/>
  <c r="Q798" i="12"/>
  <c r="T798" i="12"/>
  <c r="AT798" i="12"/>
  <c r="G799" i="12"/>
  <c r="I799" i="12" s="1"/>
  <c r="M799" i="12"/>
  <c r="N799" i="12"/>
  <c r="O799" i="12"/>
  <c r="P799" i="12"/>
  <c r="Q799" i="12"/>
  <c r="T799" i="12"/>
  <c r="AT799" i="12"/>
  <c r="G800" i="12"/>
  <c r="I800" i="12" s="1"/>
  <c r="M800" i="12"/>
  <c r="N800" i="12"/>
  <c r="O800" i="12"/>
  <c r="P800" i="12"/>
  <c r="Q800" i="12"/>
  <c r="T800" i="12"/>
  <c r="AT800" i="12"/>
  <c r="G801" i="12"/>
  <c r="I801" i="12" s="1"/>
  <c r="M801" i="12"/>
  <c r="N801" i="12"/>
  <c r="O801" i="12"/>
  <c r="P801" i="12"/>
  <c r="Q801" i="12"/>
  <c r="T801" i="12"/>
  <c r="AT801" i="12"/>
  <c r="G802" i="12"/>
  <c r="I802" i="12" s="1"/>
  <c r="M802" i="12"/>
  <c r="N802" i="12"/>
  <c r="O802" i="12"/>
  <c r="P802" i="12"/>
  <c r="Q802" i="12"/>
  <c r="T802" i="12"/>
  <c r="AT802" i="12"/>
  <c r="G803" i="12"/>
  <c r="I803" i="12" s="1"/>
  <c r="AT803" i="12"/>
  <c r="G804" i="12"/>
  <c r="I804" i="12" s="1"/>
  <c r="R804" i="12"/>
  <c r="S804" i="12"/>
  <c r="U804" i="12"/>
  <c r="AT804" i="12"/>
  <c r="G805" i="12"/>
  <c r="I805" i="12" s="1"/>
  <c r="R805" i="12"/>
  <c r="U805" i="12"/>
  <c r="G806" i="12"/>
  <c r="I806" i="12" s="1"/>
  <c r="R806" i="12"/>
  <c r="S806" i="12"/>
  <c r="U806" i="12"/>
  <c r="AK806" i="12" s="1"/>
  <c r="AP806" i="12" s="1"/>
  <c r="AT806" i="12"/>
  <c r="G807" i="12"/>
  <c r="I807" i="12" s="1"/>
  <c r="S807" i="12"/>
  <c r="U807" i="12"/>
  <c r="AT807" i="12"/>
  <c r="G808" i="12"/>
  <c r="I808" i="12" s="1"/>
  <c r="S808" i="12"/>
  <c r="AT808" i="12"/>
  <c r="G809" i="12"/>
  <c r="I809" i="12" s="1"/>
  <c r="R809" i="12"/>
  <c r="S809" i="12"/>
  <c r="AT809" i="12"/>
  <c r="G810" i="12"/>
  <c r="I810" i="12" s="1"/>
  <c r="R810" i="12"/>
  <c r="S810" i="12"/>
  <c r="AT810" i="12"/>
  <c r="G811" i="12"/>
  <c r="I811" i="12" s="1"/>
  <c r="U811" i="12"/>
  <c r="AT811" i="12"/>
  <c r="G812" i="12"/>
  <c r="I812" i="12" s="1"/>
  <c r="AT812" i="12"/>
  <c r="AV766" i="12"/>
  <c r="AW766" i="12" s="1"/>
  <c r="AX766" i="12" s="1"/>
  <c r="AT766" i="12"/>
  <c r="AI778" i="12"/>
  <c r="G764" i="12"/>
  <c r="I764" i="12" s="1"/>
  <c r="R764" i="12"/>
  <c r="S764" i="12"/>
  <c r="AT764" i="12"/>
  <c r="G765" i="12"/>
  <c r="I765" i="12" s="1"/>
  <c r="M765" i="12"/>
  <c r="N765" i="12"/>
  <c r="O765" i="12"/>
  <c r="P765" i="12"/>
  <c r="Q765" i="12"/>
  <c r="T765" i="12"/>
  <c r="AT765" i="12"/>
  <c r="G766" i="12"/>
  <c r="I766" i="12" s="1"/>
  <c r="M766" i="12"/>
  <c r="N766" i="12"/>
  <c r="O766" i="12"/>
  <c r="P766" i="12"/>
  <c r="Q766" i="12"/>
  <c r="T766" i="12"/>
  <c r="AV779" i="12"/>
  <c r="AW779" i="12" s="1"/>
  <c r="AX779" i="12" s="1"/>
  <c r="AT779" i="12"/>
  <c r="AL786" i="12"/>
  <c r="AI786" i="12"/>
  <c r="AN786" i="12" s="1"/>
  <c r="G767" i="12"/>
  <c r="I767" i="12" s="1"/>
  <c r="M767" i="12"/>
  <c r="N767" i="12"/>
  <c r="O767" i="12"/>
  <c r="P767" i="12"/>
  <c r="Q767" i="12"/>
  <c r="T767" i="12"/>
  <c r="AT767" i="12"/>
  <c r="G768" i="12"/>
  <c r="I768" i="12" s="1"/>
  <c r="M768" i="12"/>
  <c r="N768" i="12"/>
  <c r="O768" i="12"/>
  <c r="P768" i="12"/>
  <c r="Q768" i="12"/>
  <c r="T768" i="12"/>
  <c r="AT768" i="12"/>
  <c r="G769" i="12"/>
  <c r="I769" i="12" s="1"/>
  <c r="M769" i="12"/>
  <c r="N769" i="12"/>
  <c r="O769" i="12"/>
  <c r="P769" i="12"/>
  <c r="Q769" i="12"/>
  <c r="T769" i="12"/>
  <c r="AT769" i="12"/>
  <c r="G770" i="12"/>
  <c r="I770" i="12" s="1"/>
  <c r="M770" i="12"/>
  <c r="N770" i="12"/>
  <c r="O770" i="12"/>
  <c r="P770" i="12"/>
  <c r="Q770" i="12"/>
  <c r="T770" i="12"/>
  <c r="AT770" i="12"/>
  <c r="G771" i="12"/>
  <c r="I771" i="12" s="1"/>
  <c r="M771" i="12"/>
  <c r="N771" i="12"/>
  <c r="O771" i="12"/>
  <c r="P771" i="12"/>
  <c r="Q771" i="12"/>
  <c r="T771" i="12"/>
  <c r="AT771" i="12"/>
  <c r="G772" i="12"/>
  <c r="I772" i="12" s="1"/>
  <c r="M772" i="12"/>
  <c r="N772" i="12"/>
  <c r="O772" i="12"/>
  <c r="P772" i="12"/>
  <c r="Q772" i="12"/>
  <c r="T772" i="12"/>
  <c r="AT772" i="12"/>
  <c r="G773" i="12"/>
  <c r="I773" i="12" s="1"/>
  <c r="M773" i="12"/>
  <c r="N773" i="12"/>
  <c r="O773" i="12"/>
  <c r="P773" i="12"/>
  <c r="Q773" i="12"/>
  <c r="T773" i="12"/>
  <c r="AT773" i="12"/>
  <c r="G774" i="12"/>
  <c r="I774" i="12" s="1"/>
  <c r="M774" i="12"/>
  <c r="N774" i="12"/>
  <c r="O774" i="12"/>
  <c r="P774" i="12"/>
  <c r="Q774" i="12"/>
  <c r="T774" i="12"/>
  <c r="AT774" i="12"/>
  <c r="G775" i="12"/>
  <c r="I775" i="12" s="1"/>
  <c r="M775" i="12"/>
  <c r="N775" i="12"/>
  <c r="O775" i="12"/>
  <c r="P775" i="12"/>
  <c r="Q775" i="12"/>
  <c r="T775" i="12"/>
  <c r="AT775" i="12"/>
  <c r="G776" i="12"/>
  <c r="I776" i="12" s="1"/>
  <c r="M776" i="12"/>
  <c r="N776" i="12"/>
  <c r="O776" i="12"/>
  <c r="P776" i="12"/>
  <c r="Q776" i="12"/>
  <c r="T776" i="12"/>
  <c r="AT776" i="12"/>
  <c r="G777" i="12"/>
  <c r="I777" i="12" s="1"/>
  <c r="S777" i="12"/>
  <c r="AT777" i="12"/>
  <c r="G778" i="12"/>
  <c r="I778" i="12" s="1"/>
  <c r="AT778" i="12"/>
  <c r="G779" i="12"/>
  <c r="I779" i="12" s="1"/>
  <c r="S779" i="12"/>
  <c r="U779" i="12"/>
  <c r="AQ786" i="12"/>
  <c r="G780" i="12"/>
  <c r="I780" i="12" s="1"/>
  <c r="R780" i="12"/>
  <c r="AT780" i="12"/>
  <c r="G781" i="12"/>
  <c r="I781" i="12" s="1"/>
  <c r="R781" i="12"/>
  <c r="AT781" i="12"/>
  <c r="G782" i="12"/>
  <c r="I782" i="12" s="1"/>
  <c r="S782" i="12"/>
  <c r="U782" i="12"/>
  <c r="AT782" i="12"/>
  <c r="G783" i="12"/>
  <c r="I783" i="12" s="1"/>
  <c r="R783" i="12"/>
  <c r="U783" i="12"/>
  <c r="AT783" i="12"/>
  <c r="G784" i="12"/>
  <c r="I784" i="12" s="1"/>
  <c r="R784" i="12"/>
  <c r="S784" i="12"/>
  <c r="AT784" i="12"/>
  <c r="G785" i="12"/>
  <c r="I785" i="12" s="1"/>
  <c r="R785" i="12"/>
  <c r="U785" i="12"/>
  <c r="AK785" i="12" s="1"/>
  <c r="AP785" i="12" s="1"/>
  <c r="AT785" i="12"/>
  <c r="G786" i="12"/>
  <c r="I786" i="12" s="1"/>
  <c r="R786" i="12"/>
  <c r="S786" i="12"/>
  <c r="U786" i="12"/>
  <c r="AK786" i="12" s="1"/>
  <c r="AP786" i="12" s="1"/>
  <c r="AT786" i="12"/>
  <c r="AV740" i="12"/>
  <c r="AW740" i="12" s="1"/>
  <c r="AX740" i="12" s="1"/>
  <c r="AT740" i="12"/>
  <c r="AL751" i="12"/>
  <c r="AL752" i="12"/>
  <c r="AQ752" i="12" s="1"/>
  <c r="AI752" i="12"/>
  <c r="G738" i="12"/>
  <c r="I738" i="12" s="1"/>
  <c r="S738" i="12"/>
  <c r="U738" i="12"/>
  <c r="AT738" i="12"/>
  <c r="G739" i="12"/>
  <c r="I739" i="12" s="1"/>
  <c r="M739" i="12"/>
  <c r="N739" i="12"/>
  <c r="O739" i="12"/>
  <c r="P739" i="12"/>
  <c r="Q739" i="12"/>
  <c r="T739" i="12"/>
  <c r="AT739" i="12"/>
  <c r="G740" i="12"/>
  <c r="I740" i="12" s="1"/>
  <c r="AZ740" i="12" s="1"/>
  <c r="M740" i="12"/>
  <c r="N740" i="12"/>
  <c r="O740" i="12"/>
  <c r="P740" i="12"/>
  <c r="Q740" i="12"/>
  <c r="T740" i="12"/>
  <c r="AV753" i="12"/>
  <c r="AW753" i="12" s="1"/>
  <c r="AX753" i="12" s="1"/>
  <c r="AT753" i="12"/>
  <c r="AI753" i="12"/>
  <c r="AL754" i="12"/>
  <c r="AI754" i="12"/>
  <c r="AI757" i="12"/>
  <c r="AI759" i="12"/>
  <c r="G741" i="12"/>
  <c r="I741" i="12" s="1"/>
  <c r="M741" i="12"/>
  <c r="N741" i="12"/>
  <c r="O741" i="12"/>
  <c r="P741" i="12"/>
  <c r="Q741" i="12"/>
  <c r="T741" i="12"/>
  <c r="AT741" i="12"/>
  <c r="G742" i="12"/>
  <c r="I742" i="12" s="1"/>
  <c r="M742" i="12"/>
  <c r="N742" i="12"/>
  <c r="O742" i="12"/>
  <c r="P742" i="12"/>
  <c r="Q742" i="12"/>
  <c r="T742" i="12"/>
  <c r="AT742" i="12"/>
  <c r="G743" i="12"/>
  <c r="I743" i="12" s="1"/>
  <c r="M743" i="12"/>
  <c r="N743" i="12"/>
  <c r="O743" i="12"/>
  <c r="P743" i="12"/>
  <c r="Q743" i="12"/>
  <c r="T743" i="12"/>
  <c r="AT743" i="12"/>
  <c r="G744" i="12"/>
  <c r="I744" i="12" s="1"/>
  <c r="M744" i="12"/>
  <c r="N744" i="12"/>
  <c r="O744" i="12"/>
  <c r="P744" i="12"/>
  <c r="Q744" i="12"/>
  <c r="T744" i="12"/>
  <c r="AT744" i="12"/>
  <c r="G745" i="12"/>
  <c r="I745" i="12" s="1"/>
  <c r="M745" i="12"/>
  <c r="N745" i="12"/>
  <c r="O745" i="12"/>
  <c r="P745" i="12"/>
  <c r="Q745" i="12"/>
  <c r="T745" i="12"/>
  <c r="AT745" i="12"/>
  <c r="G746" i="12"/>
  <c r="I746" i="12" s="1"/>
  <c r="M746" i="12"/>
  <c r="N746" i="12"/>
  <c r="O746" i="12"/>
  <c r="P746" i="12"/>
  <c r="Q746" i="12"/>
  <c r="T746" i="12"/>
  <c r="AT746" i="12"/>
  <c r="G747" i="12"/>
  <c r="I747" i="12" s="1"/>
  <c r="M747" i="12"/>
  <c r="N747" i="12"/>
  <c r="O747" i="12"/>
  <c r="P747" i="12"/>
  <c r="Q747" i="12"/>
  <c r="T747" i="12"/>
  <c r="AT747" i="12"/>
  <c r="G748" i="12"/>
  <c r="I748" i="12" s="1"/>
  <c r="M748" i="12"/>
  <c r="N748" i="12"/>
  <c r="O748" i="12"/>
  <c r="P748" i="12"/>
  <c r="Q748" i="12"/>
  <c r="T748" i="12"/>
  <c r="AT748" i="12"/>
  <c r="G749" i="12"/>
  <c r="I749" i="12" s="1"/>
  <c r="M749" i="12"/>
  <c r="N749" i="12"/>
  <c r="O749" i="12"/>
  <c r="P749" i="12"/>
  <c r="Q749" i="12"/>
  <c r="T749" i="12"/>
  <c r="AT749" i="12"/>
  <c r="G750" i="12"/>
  <c r="I750" i="12" s="1"/>
  <c r="M750" i="12"/>
  <c r="N750" i="12"/>
  <c r="O750" i="12"/>
  <c r="P750" i="12"/>
  <c r="Q750" i="12"/>
  <c r="T750" i="12"/>
  <c r="AT750" i="12"/>
  <c r="G751" i="12"/>
  <c r="I751" i="12" s="1"/>
  <c r="U751" i="12"/>
  <c r="AT751" i="12"/>
  <c r="G752" i="12"/>
  <c r="I752" i="12" s="1"/>
  <c r="R752" i="12"/>
  <c r="S752" i="12"/>
  <c r="U752" i="12"/>
  <c r="AK752" i="12" s="1"/>
  <c r="AP752" i="12" s="1"/>
  <c r="AN752" i="12"/>
  <c r="AT752" i="12"/>
  <c r="G753" i="12"/>
  <c r="I753" i="12" s="1"/>
  <c r="AZ753" i="12" s="1"/>
  <c r="R753" i="12"/>
  <c r="AQ754" i="12"/>
  <c r="G754" i="12"/>
  <c r="I754" i="12" s="1"/>
  <c r="R754" i="12"/>
  <c r="S754" i="12"/>
  <c r="U754" i="12"/>
  <c r="AK754" i="12" s="1"/>
  <c r="AP754" i="12" s="1"/>
  <c r="AN754" i="12"/>
  <c r="AT754" i="12"/>
  <c r="G755" i="12"/>
  <c r="I755" i="12" s="1"/>
  <c r="S755" i="12"/>
  <c r="U755" i="12"/>
  <c r="AT755" i="12"/>
  <c r="G756" i="12"/>
  <c r="I756" i="12" s="1"/>
  <c r="S756" i="12"/>
  <c r="U756" i="12"/>
  <c r="AT756" i="12"/>
  <c r="G757" i="12"/>
  <c r="I757" i="12" s="1"/>
  <c r="U757" i="12"/>
  <c r="AT757" i="12"/>
  <c r="G758" i="12"/>
  <c r="I758" i="12" s="1"/>
  <c r="S758" i="12"/>
  <c r="U758" i="12"/>
  <c r="AT758" i="12"/>
  <c r="G759" i="12"/>
  <c r="I759" i="12" s="1"/>
  <c r="R759" i="12"/>
  <c r="S759" i="12"/>
  <c r="U759" i="12"/>
  <c r="AN759" i="12"/>
  <c r="AT759" i="12"/>
  <c r="G760" i="12"/>
  <c r="I760" i="12" s="1"/>
  <c r="AT760" i="12"/>
  <c r="AL712" i="12"/>
  <c r="AI712" i="12"/>
  <c r="AN712" i="12" s="1"/>
  <c r="AQ712" i="12"/>
  <c r="AV714" i="12"/>
  <c r="AW714" i="12" s="1"/>
  <c r="AX714" i="12" s="1"/>
  <c r="AT714" i="12"/>
  <c r="G712" i="12"/>
  <c r="I712" i="12" s="1"/>
  <c r="R712" i="12"/>
  <c r="U712" i="12"/>
  <c r="AK712" i="12" s="1"/>
  <c r="AP712" i="12" s="1"/>
  <c r="AT712" i="12"/>
  <c r="G713" i="12"/>
  <c r="I713" i="12" s="1"/>
  <c r="M713" i="12"/>
  <c r="N713" i="12"/>
  <c r="O713" i="12"/>
  <c r="P713" i="12"/>
  <c r="Q713" i="12"/>
  <c r="T713" i="12"/>
  <c r="AT713" i="12"/>
  <c r="G714" i="12"/>
  <c r="I714" i="12" s="1"/>
  <c r="AZ714" i="12" s="1"/>
  <c r="M714" i="12"/>
  <c r="N714" i="12"/>
  <c r="O714" i="12"/>
  <c r="P714" i="12"/>
  <c r="Q714" i="12"/>
  <c r="T714" i="12"/>
  <c r="AV727" i="12"/>
  <c r="AW727" i="12" s="1"/>
  <c r="AX727" i="12" s="1"/>
  <c r="AT727" i="12"/>
  <c r="AL729" i="12"/>
  <c r="AI729" i="12"/>
  <c r="AL730" i="12"/>
  <c r="AQ730" i="12" s="1"/>
  <c r="AI730" i="12"/>
  <c r="AL733" i="12"/>
  <c r="AQ733" i="12" s="1"/>
  <c r="AL734" i="12"/>
  <c r="AQ734" i="12" s="1"/>
  <c r="G715" i="12"/>
  <c r="I715" i="12" s="1"/>
  <c r="M715" i="12"/>
  <c r="N715" i="12"/>
  <c r="O715" i="12"/>
  <c r="P715" i="12"/>
  <c r="Q715" i="12"/>
  <c r="T715" i="12"/>
  <c r="AT715" i="12"/>
  <c r="G716" i="12"/>
  <c r="I716" i="12" s="1"/>
  <c r="M716" i="12"/>
  <c r="N716" i="12"/>
  <c r="O716" i="12"/>
  <c r="P716" i="12"/>
  <c r="Q716" i="12"/>
  <c r="T716" i="12"/>
  <c r="AT716" i="12"/>
  <c r="G717" i="12"/>
  <c r="I717" i="12" s="1"/>
  <c r="M717" i="12"/>
  <c r="N717" i="12"/>
  <c r="O717" i="12"/>
  <c r="P717" i="12"/>
  <c r="Q717" i="12"/>
  <c r="T717" i="12"/>
  <c r="AT717" i="12"/>
  <c r="G718" i="12"/>
  <c r="I718" i="12" s="1"/>
  <c r="M718" i="12"/>
  <c r="N718" i="12"/>
  <c r="O718" i="12"/>
  <c r="P718" i="12"/>
  <c r="Q718" i="12"/>
  <c r="T718" i="12"/>
  <c r="AT718" i="12"/>
  <c r="G719" i="12"/>
  <c r="I719" i="12" s="1"/>
  <c r="M719" i="12"/>
  <c r="N719" i="12"/>
  <c r="O719" i="12"/>
  <c r="P719" i="12"/>
  <c r="Q719" i="12"/>
  <c r="T719" i="12"/>
  <c r="AT719" i="12"/>
  <c r="G720" i="12"/>
  <c r="I720" i="12" s="1"/>
  <c r="M720" i="12"/>
  <c r="N720" i="12"/>
  <c r="O720" i="12"/>
  <c r="P720" i="12"/>
  <c r="Q720" i="12"/>
  <c r="T720" i="12"/>
  <c r="AT720" i="12"/>
  <c r="G721" i="12"/>
  <c r="I721" i="12" s="1"/>
  <c r="M721" i="12"/>
  <c r="N721" i="12"/>
  <c r="O721" i="12"/>
  <c r="P721" i="12"/>
  <c r="Q721" i="12"/>
  <c r="T721" i="12"/>
  <c r="AT721" i="12"/>
  <c r="G722" i="12"/>
  <c r="I722" i="12" s="1"/>
  <c r="M722" i="12"/>
  <c r="N722" i="12"/>
  <c r="O722" i="12"/>
  <c r="P722" i="12"/>
  <c r="Q722" i="12"/>
  <c r="T722" i="12"/>
  <c r="AT722" i="12"/>
  <c r="G723" i="12"/>
  <c r="I723" i="12" s="1"/>
  <c r="M723" i="12"/>
  <c r="N723" i="12"/>
  <c r="O723" i="12"/>
  <c r="P723" i="12"/>
  <c r="Q723" i="12"/>
  <c r="T723" i="12"/>
  <c r="AT723" i="12"/>
  <c r="G724" i="12"/>
  <c r="I724" i="12" s="1"/>
  <c r="M724" i="12"/>
  <c r="N724" i="12"/>
  <c r="O724" i="12"/>
  <c r="P724" i="12"/>
  <c r="Q724" i="12"/>
  <c r="T724" i="12"/>
  <c r="AT724" i="12"/>
  <c r="G725" i="12"/>
  <c r="I725" i="12" s="1"/>
  <c r="R725" i="12"/>
  <c r="S725" i="12"/>
  <c r="AT725" i="12"/>
  <c r="G726" i="12"/>
  <c r="I726" i="12" s="1"/>
  <c r="S726" i="12"/>
  <c r="AT726" i="12"/>
  <c r="G727" i="12"/>
  <c r="I727" i="12" s="1"/>
  <c r="U727" i="12"/>
  <c r="G728" i="12"/>
  <c r="I728" i="12" s="1"/>
  <c r="S728" i="12"/>
  <c r="U728" i="12"/>
  <c r="AT728" i="12"/>
  <c r="G729" i="12"/>
  <c r="I729" i="12" s="1"/>
  <c r="U729" i="12"/>
  <c r="AT729" i="12"/>
  <c r="G730" i="12"/>
  <c r="I730" i="12" s="1"/>
  <c r="R730" i="12"/>
  <c r="U730" i="12"/>
  <c r="AK730" i="12" s="1"/>
  <c r="AP730" i="12" s="1"/>
  <c r="AN730" i="12"/>
  <c r="AT730" i="12"/>
  <c r="G731" i="12"/>
  <c r="I731" i="12" s="1"/>
  <c r="S731" i="12"/>
  <c r="U731" i="12"/>
  <c r="AK731" i="12" s="1"/>
  <c r="AP731" i="12" s="1"/>
  <c r="AT731" i="12"/>
  <c r="G732" i="12"/>
  <c r="I732" i="12" s="1"/>
  <c r="U732" i="12"/>
  <c r="AT732" i="12"/>
  <c r="G733" i="12"/>
  <c r="I733" i="12" s="1"/>
  <c r="R733" i="12"/>
  <c r="U733" i="12"/>
  <c r="AT733" i="12"/>
  <c r="G734" i="12"/>
  <c r="I734" i="12" s="1"/>
  <c r="R734" i="12"/>
  <c r="U734" i="12"/>
  <c r="AK734" i="12" s="1"/>
  <c r="AP734" i="12" s="1"/>
  <c r="AT734" i="12"/>
  <c r="AI686" i="12"/>
  <c r="AQ686" i="12"/>
  <c r="AV688" i="12"/>
  <c r="AW688" i="12" s="1"/>
  <c r="AX688" i="12" s="1"/>
  <c r="AT688" i="12"/>
  <c r="AL699" i="12"/>
  <c r="AQ699" i="12" s="1"/>
  <c r="AI699" i="12"/>
  <c r="G686" i="12"/>
  <c r="I686" i="12" s="1"/>
  <c r="R686" i="12"/>
  <c r="S686" i="12"/>
  <c r="U686" i="12"/>
  <c r="AN686" i="12"/>
  <c r="AT686" i="12"/>
  <c r="G687" i="12"/>
  <c r="I687" i="12" s="1"/>
  <c r="M687" i="12"/>
  <c r="N687" i="12"/>
  <c r="O687" i="12"/>
  <c r="P687" i="12"/>
  <c r="Q687" i="12"/>
  <c r="T687" i="12"/>
  <c r="AT687" i="12"/>
  <c r="G688" i="12"/>
  <c r="I688" i="12" s="1"/>
  <c r="M688" i="12"/>
  <c r="N688" i="12"/>
  <c r="O688" i="12"/>
  <c r="P688" i="12"/>
  <c r="Q688" i="12"/>
  <c r="T688" i="12"/>
  <c r="AV701" i="12"/>
  <c r="AW701" i="12" s="1"/>
  <c r="AX701" i="12" s="1"/>
  <c r="AT701" i="12"/>
  <c r="AL706" i="12"/>
  <c r="AI706" i="12"/>
  <c r="AN706" i="12" s="1"/>
  <c r="G689" i="12"/>
  <c r="I689" i="12" s="1"/>
  <c r="M689" i="12"/>
  <c r="N689" i="12"/>
  <c r="O689" i="12"/>
  <c r="P689" i="12"/>
  <c r="Q689" i="12"/>
  <c r="T689" i="12"/>
  <c r="AT689" i="12"/>
  <c r="G690" i="12"/>
  <c r="I690" i="12" s="1"/>
  <c r="M690" i="12"/>
  <c r="N690" i="12"/>
  <c r="O690" i="12"/>
  <c r="P690" i="12"/>
  <c r="Q690" i="12"/>
  <c r="T690" i="12"/>
  <c r="AT690" i="12"/>
  <c r="G691" i="12"/>
  <c r="I691" i="12" s="1"/>
  <c r="M691" i="12"/>
  <c r="N691" i="12"/>
  <c r="O691" i="12"/>
  <c r="P691" i="12"/>
  <c r="Q691" i="12"/>
  <c r="T691" i="12"/>
  <c r="AT691" i="12"/>
  <c r="G692" i="12"/>
  <c r="I692" i="12" s="1"/>
  <c r="M692" i="12"/>
  <c r="N692" i="12"/>
  <c r="O692" i="12"/>
  <c r="P692" i="12"/>
  <c r="Q692" i="12"/>
  <c r="T692" i="12"/>
  <c r="AT692" i="12"/>
  <c r="G693" i="12"/>
  <c r="I693" i="12" s="1"/>
  <c r="M693" i="12"/>
  <c r="N693" i="12"/>
  <c r="O693" i="12"/>
  <c r="P693" i="12"/>
  <c r="Q693" i="12"/>
  <c r="T693" i="12"/>
  <c r="AT693" i="12"/>
  <c r="G694" i="12"/>
  <c r="I694" i="12" s="1"/>
  <c r="M694" i="12"/>
  <c r="N694" i="12"/>
  <c r="O694" i="12"/>
  <c r="P694" i="12"/>
  <c r="Q694" i="12"/>
  <c r="T694" i="12"/>
  <c r="AT694" i="12"/>
  <c r="G695" i="12"/>
  <c r="I695" i="12" s="1"/>
  <c r="M695" i="12"/>
  <c r="N695" i="12"/>
  <c r="O695" i="12"/>
  <c r="P695" i="12"/>
  <c r="Q695" i="12"/>
  <c r="T695" i="12"/>
  <c r="AT695" i="12"/>
  <c r="G696" i="12"/>
  <c r="I696" i="12" s="1"/>
  <c r="M696" i="12"/>
  <c r="N696" i="12"/>
  <c r="O696" i="12"/>
  <c r="P696" i="12"/>
  <c r="Q696" i="12"/>
  <c r="T696" i="12"/>
  <c r="AT696" i="12"/>
  <c r="G697" i="12"/>
  <c r="I697" i="12" s="1"/>
  <c r="M697" i="12"/>
  <c r="N697" i="12"/>
  <c r="O697" i="12"/>
  <c r="P697" i="12"/>
  <c r="Q697" i="12"/>
  <c r="T697" i="12"/>
  <c r="AT697" i="12"/>
  <c r="G698" i="12"/>
  <c r="I698" i="12" s="1"/>
  <c r="M698" i="12"/>
  <c r="N698" i="12"/>
  <c r="O698" i="12"/>
  <c r="P698" i="12"/>
  <c r="Q698" i="12"/>
  <c r="T698" i="12"/>
  <c r="AT698" i="12"/>
  <c r="G699" i="12"/>
  <c r="I699" i="12" s="1"/>
  <c r="U699" i="12"/>
  <c r="AK699" i="12" s="1"/>
  <c r="AP699" i="12" s="1"/>
  <c r="AN699" i="12"/>
  <c r="AT699" i="12"/>
  <c r="G700" i="12"/>
  <c r="I700" i="12" s="1"/>
  <c r="S700" i="12"/>
  <c r="U700" i="12"/>
  <c r="AK700" i="12" s="1"/>
  <c r="AP700" i="12" s="1"/>
  <c r="AT700" i="12"/>
  <c r="G701" i="12"/>
  <c r="I701" i="12" s="1"/>
  <c r="AQ706" i="12"/>
  <c r="G702" i="12"/>
  <c r="I702" i="12" s="1"/>
  <c r="S702" i="12"/>
  <c r="AT702" i="12"/>
  <c r="G703" i="12"/>
  <c r="I703" i="12" s="1"/>
  <c r="R703" i="12"/>
  <c r="S703" i="12"/>
  <c r="AT703" i="12"/>
  <c r="G704" i="12"/>
  <c r="I704" i="12" s="1"/>
  <c r="S704" i="12"/>
  <c r="U704" i="12"/>
  <c r="AT704" i="12"/>
  <c r="G705" i="12"/>
  <c r="I705" i="12" s="1"/>
  <c r="AT705" i="12"/>
  <c r="G706" i="12"/>
  <c r="I706" i="12" s="1"/>
  <c r="R706" i="12"/>
  <c r="S706" i="12"/>
  <c r="U706" i="12"/>
  <c r="AK706" i="12" s="1"/>
  <c r="AP706" i="12" s="1"/>
  <c r="AT706" i="12"/>
  <c r="G707" i="12"/>
  <c r="I707" i="12" s="1"/>
  <c r="R707" i="12"/>
  <c r="S707" i="12"/>
  <c r="AT707" i="12"/>
  <c r="G708" i="12"/>
  <c r="I708" i="12" s="1"/>
  <c r="S708" i="12"/>
  <c r="AT708" i="12"/>
  <c r="AV662" i="12"/>
  <c r="AW662" i="12" s="1"/>
  <c r="AX662" i="12" s="1"/>
  <c r="AT662" i="12"/>
  <c r="AL673" i="12"/>
  <c r="AQ673" i="12" s="1"/>
  <c r="AI673" i="12"/>
  <c r="AN673" i="12" s="1"/>
  <c r="G660" i="12"/>
  <c r="I660" i="12" s="1"/>
  <c r="U660" i="12"/>
  <c r="AT660" i="12"/>
  <c r="G661" i="12"/>
  <c r="I661" i="12" s="1"/>
  <c r="M661" i="12"/>
  <c r="N661" i="12"/>
  <c r="O661" i="12"/>
  <c r="P661" i="12"/>
  <c r="Q661" i="12"/>
  <c r="T661" i="12"/>
  <c r="AT661" i="12"/>
  <c r="G662" i="12"/>
  <c r="I662" i="12" s="1"/>
  <c r="M662" i="12"/>
  <c r="N662" i="12"/>
  <c r="O662" i="12"/>
  <c r="P662" i="12"/>
  <c r="Q662" i="12"/>
  <c r="T662" i="12"/>
  <c r="AV675" i="12"/>
  <c r="AW675" i="12" s="1"/>
  <c r="AX675" i="12" s="1"/>
  <c r="AT675" i="12"/>
  <c r="AL676" i="12"/>
  <c r="AI676" i="12"/>
  <c r="AL677" i="12"/>
  <c r="AI677" i="12"/>
  <c r="AL678" i="12"/>
  <c r="AL681" i="12"/>
  <c r="AQ681" i="12" s="1"/>
  <c r="AI681" i="12"/>
  <c r="G663" i="12"/>
  <c r="I663" i="12" s="1"/>
  <c r="M663" i="12"/>
  <c r="N663" i="12"/>
  <c r="O663" i="12"/>
  <c r="P663" i="12"/>
  <c r="Q663" i="12"/>
  <c r="T663" i="12"/>
  <c r="AT663" i="12"/>
  <c r="G664" i="12"/>
  <c r="I664" i="12" s="1"/>
  <c r="M664" i="12"/>
  <c r="N664" i="12"/>
  <c r="O664" i="12"/>
  <c r="P664" i="12"/>
  <c r="Q664" i="12"/>
  <c r="T664" i="12"/>
  <c r="AT664" i="12"/>
  <c r="G665" i="12"/>
  <c r="I665" i="12" s="1"/>
  <c r="M665" i="12"/>
  <c r="N665" i="12"/>
  <c r="O665" i="12"/>
  <c r="P665" i="12"/>
  <c r="Q665" i="12"/>
  <c r="T665" i="12"/>
  <c r="AT665" i="12"/>
  <c r="G666" i="12"/>
  <c r="I666" i="12" s="1"/>
  <c r="M666" i="12"/>
  <c r="N666" i="12"/>
  <c r="O666" i="12"/>
  <c r="P666" i="12"/>
  <c r="Q666" i="12"/>
  <c r="T666" i="12"/>
  <c r="AT666" i="12"/>
  <c r="G667" i="12"/>
  <c r="I667" i="12" s="1"/>
  <c r="M667" i="12"/>
  <c r="N667" i="12"/>
  <c r="O667" i="12"/>
  <c r="P667" i="12"/>
  <c r="Q667" i="12"/>
  <c r="T667" i="12"/>
  <c r="AT667" i="12"/>
  <c r="G668" i="12"/>
  <c r="I668" i="12" s="1"/>
  <c r="M668" i="12"/>
  <c r="N668" i="12"/>
  <c r="O668" i="12"/>
  <c r="P668" i="12"/>
  <c r="Q668" i="12"/>
  <c r="T668" i="12"/>
  <c r="AT668" i="12"/>
  <c r="G669" i="12"/>
  <c r="I669" i="12" s="1"/>
  <c r="M669" i="12"/>
  <c r="N669" i="12"/>
  <c r="O669" i="12"/>
  <c r="P669" i="12"/>
  <c r="Q669" i="12"/>
  <c r="T669" i="12"/>
  <c r="AT669" i="12"/>
  <c r="G670" i="12"/>
  <c r="I670" i="12" s="1"/>
  <c r="M670" i="12"/>
  <c r="N670" i="12"/>
  <c r="O670" i="12"/>
  <c r="P670" i="12"/>
  <c r="Q670" i="12"/>
  <c r="T670" i="12"/>
  <c r="AT670" i="12"/>
  <c r="G671" i="12"/>
  <c r="I671" i="12" s="1"/>
  <c r="M671" i="12"/>
  <c r="N671" i="12"/>
  <c r="O671" i="12"/>
  <c r="P671" i="12"/>
  <c r="Q671" i="12"/>
  <c r="T671" i="12"/>
  <c r="AT671" i="12"/>
  <c r="G672" i="12"/>
  <c r="I672" i="12" s="1"/>
  <c r="M672" i="12"/>
  <c r="N672" i="12"/>
  <c r="O672" i="12"/>
  <c r="P672" i="12"/>
  <c r="Q672" i="12"/>
  <c r="T672" i="12"/>
  <c r="AT672" i="12"/>
  <c r="G673" i="12"/>
  <c r="I673" i="12" s="1"/>
  <c r="R673" i="12"/>
  <c r="AT673" i="12"/>
  <c r="G674" i="12"/>
  <c r="I674" i="12" s="1"/>
  <c r="AT674" i="12"/>
  <c r="G675" i="12"/>
  <c r="I675" i="12" s="1"/>
  <c r="S675" i="12"/>
  <c r="U675" i="12"/>
  <c r="AQ677" i="12"/>
  <c r="AQ678" i="12"/>
  <c r="G676" i="12"/>
  <c r="I676" i="12" s="1"/>
  <c r="R676" i="12"/>
  <c r="S676" i="12"/>
  <c r="U676" i="12"/>
  <c r="AK676" i="12" s="1"/>
  <c r="AP676" i="12" s="1"/>
  <c r="AT676" i="12"/>
  <c r="G677" i="12"/>
  <c r="I677" i="12" s="1"/>
  <c r="R677" i="12"/>
  <c r="U677" i="12"/>
  <c r="AK677" i="12" s="1"/>
  <c r="AP677" i="12" s="1"/>
  <c r="AN677" i="12"/>
  <c r="AT677" i="12"/>
  <c r="G678" i="12"/>
  <c r="I678" i="12" s="1"/>
  <c r="R678" i="12"/>
  <c r="U678" i="12"/>
  <c r="AT678" i="12"/>
  <c r="G679" i="12"/>
  <c r="I679" i="12" s="1"/>
  <c r="AT679" i="12"/>
  <c r="G680" i="12"/>
  <c r="I680" i="12" s="1"/>
  <c r="U680" i="12"/>
  <c r="AK680" i="12" s="1"/>
  <c r="AP680" i="12" s="1"/>
  <c r="AT680" i="12"/>
  <c r="G681" i="12"/>
  <c r="I681" i="12" s="1"/>
  <c r="R681" i="12"/>
  <c r="U681" i="12"/>
  <c r="AK681" i="12" s="1"/>
  <c r="AP681" i="12" s="1"/>
  <c r="AN681" i="12"/>
  <c r="AT681" i="12"/>
  <c r="G682" i="12"/>
  <c r="I682" i="12" s="1"/>
  <c r="R682" i="12"/>
  <c r="AT682" i="12"/>
  <c r="AI634" i="12"/>
  <c r="AN634" i="12" s="1"/>
  <c r="AV636" i="12"/>
  <c r="AW636" i="12" s="1"/>
  <c r="AX636" i="12" s="1"/>
  <c r="AT636" i="12"/>
  <c r="G634" i="12"/>
  <c r="I634" i="12" s="1"/>
  <c r="R634" i="12"/>
  <c r="S634" i="12"/>
  <c r="AT634" i="12"/>
  <c r="G635" i="12"/>
  <c r="I635" i="12" s="1"/>
  <c r="M635" i="12"/>
  <c r="N635" i="12"/>
  <c r="O635" i="12"/>
  <c r="P635" i="12"/>
  <c r="Q635" i="12"/>
  <c r="T635" i="12"/>
  <c r="AT635" i="12"/>
  <c r="G636" i="12"/>
  <c r="I636" i="12" s="1"/>
  <c r="AZ636" i="12" s="1"/>
  <c r="M636" i="12"/>
  <c r="N636" i="12"/>
  <c r="O636" i="12"/>
  <c r="P636" i="12"/>
  <c r="Q636" i="12"/>
  <c r="T636" i="12"/>
  <c r="AV649" i="12"/>
  <c r="AW649" i="12" s="1"/>
  <c r="AX649" i="12" s="1"/>
  <c r="AT649" i="12"/>
  <c r="AL650" i="12"/>
  <c r="AI650" i="12"/>
  <c r="AI651" i="12"/>
  <c r="AN651" i="12" s="1"/>
  <c r="AI652" i="12"/>
  <c r="AI656" i="12"/>
  <c r="G637" i="12"/>
  <c r="I637" i="12" s="1"/>
  <c r="M637" i="12"/>
  <c r="N637" i="12"/>
  <c r="O637" i="12"/>
  <c r="P637" i="12"/>
  <c r="Q637" i="12"/>
  <c r="T637" i="12"/>
  <c r="AT637" i="12"/>
  <c r="G638" i="12"/>
  <c r="I638" i="12" s="1"/>
  <c r="M638" i="12"/>
  <c r="N638" i="12"/>
  <c r="O638" i="12"/>
  <c r="P638" i="12"/>
  <c r="Q638" i="12"/>
  <c r="T638" i="12"/>
  <c r="AT638" i="12"/>
  <c r="G639" i="12"/>
  <c r="I639" i="12" s="1"/>
  <c r="M639" i="12"/>
  <c r="N639" i="12"/>
  <c r="O639" i="12"/>
  <c r="P639" i="12"/>
  <c r="Q639" i="12"/>
  <c r="T639" i="12"/>
  <c r="AT639" i="12"/>
  <c r="G640" i="12"/>
  <c r="I640" i="12" s="1"/>
  <c r="M640" i="12"/>
  <c r="N640" i="12"/>
  <c r="O640" i="12"/>
  <c r="P640" i="12"/>
  <c r="Q640" i="12"/>
  <c r="T640" i="12"/>
  <c r="AT640" i="12"/>
  <c r="G641" i="12"/>
  <c r="I641" i="12" s="1"/>
  <c r="M641" i="12"/>
  <c r="N641" i="12"/>
  <c r="O641" i="12"/>
  <c r="P641" i="12"/>
  <c r="Q641" i="12"/>
  <c r="T641" i="12"/>
  <c r="AT641" i="12"/>
  <c r="G642" i="12"/>
  <c r="I642" i="12" s="1"/>
  <c r="M642" i="12"/>
  <c r="N642" i="12"/>
  <c r="O642" i="12"/>
  <c r="P642" i="12"/>
  <c r="Q642" i="12"/>
  <c r="T642" i="12"/>
  <c r="AT642" i="12"/>
  <c r="G643" i="12"/>
  <c r="I643" i="12" s="1"/>
  <c r="M643" i="12"/>
  <c r="N643" i="12"/>
  <c r="O643" i="12"/>
  <c r="P643" i="12"/>
  <c r="Q643" i="12"/>
  <c r="T643" i="12"/>
  <c r="AT643" i="12"/>
  <c r="G644" i="12"/>
  <c r="I644" i="12" s="1"/>
  <c r="M644" i="12"/>
  <c r="N644" i="12"/>
  <c r="O644" i="12"/>
  <c r="P644" i="12"/>
  <c r="Q644" i="12"/>
  <c r="T644" i="12"/>
  <c r="AT644" i="12"/>
  <c r="G645" i="12"/>
  <c r="I645" i="12" s="1"/>
  <c r="M645" i="12"/>
  <c r="N645" i="12"/>
  <c r="O645" i="12"/>
  <c r="P645" i="12"/>
  <c r="Q645" i="12"/>
  <c r="T645" i="12"/>
  <c r="AT645" i="12"/>
  <c r="G646" i="12"/>
  <c r="I646" i="12" s="1"/>
  <c r="M646" i="12"/>
  <c r="N646" i="12"/>
  <c r="O646" i="12"/>
  <c r="P646" i="12"/>
  <c r="Q646" i="12"/>
  <c r="T646" i="12"/>
  <c r="AT646" i="12"/>
  <c r="G647" i="12"/>
  <c r="I647" i="12" s="1"/>
  <c r="R647" i="12"/>
  <c r="AT647" i="12"/>
  <c r="G648" i="12"/>
  <c r="I648" i="12" s="1"/>
  <c r="S648" i="12"/>
  <c r="U648" i="12"/>
  <c r="AT648" i="12"/>
  <c r="G649" i="12"/>
  <c r="I649" i="12" s="1"/>
  <c r="R649" i="12"/>
  <c r="U649" i="12"/>
  <c r="AQ650" i="12"/>
  <c r="G650" i="12"/>
  <c r="I650" i="12" s="1"/>
  <c r="R650" i="12"/>
  <c r="S650" i="12"/>
  <c r="U650" i="12"/>
  <c r="AK650" i="12" s="1"/>
  <c r="AP650" i="12" s="1"/>
  <c r="AN650" i="12"/>
  <c r="AT650" i="12"/>
  <c r="G651" i="12"/>
  <c r="I651" i="12" s="1"/>
  <c r="S651" i="12"/>
  <c r="AT651" i="12"/>
  <c r="G652" i="12"/>
  <c r="I652" i="12" s="1"/>
  <c r="U652" i="12"/>
  <c r="AT652" i="12"/>
  <c r="G653" i="12"/>
  <c r="I653" i="12" s="1"/>
  <c r="S653" i="12"/>
  <c r="U653" i="12"/>
  <c r="AK653" i="12" s="1"/>
  <c r="AP653" i="12" s="1"/>
  <c r="AT653" i="12"/>
  <c r="G654" i="12"/>
  <c r="I654" i="12" s="1"/>
  <c r="U654" i="12"/>
  <c r="AT654" i="12"/>
  <c r="G655" i="12"/>
  <c r="I655" i="12" s="1"/>
  <c r="R655" i="12"/>
  <c r="U655" i="12"/>
  <c r="AT655" i="12"/>
  <c r="G656" i="12"/>
  <c r="I656" i="12" s="1"/>
  <c r="R656" i="12"/>
  <c r="S656" i="12"/>
  <c r="U656" i="12"/>
  <c r="AN656" i="12"/>
  <c r="AT656" i="12"/>
  <c r="AV610" i="12"/>
  <c r="AW610" i="12" s="1"/>
  <c r="AX610" i="12" s="1"/>
  <c r="AT610" i="12"/>
  <c r="G608" i="12"/>
  <c r="I608" i="12" s="1"/>
  <c r="R608" i="12"/>
  <c r="S608" i="12"/>
  <c r="U608" i="12"/>
  <c r="AT608" i="12"/>
  <c r="G609" i="12"/>
  <c r="I609" i="12" s="1"/>
  <c r="M609" i="12"/>
  <c r="N609" i="12"/>
  <c r="O609" i="12"/>
  <c r="P609" i="12"/>
  <c r="Q609" i="12"/>
  <c r="T609" i="12"/>
  <c r="AT609" i="12"/>
  <c r="G610" i="12"/>
  <c r="I610" i="12" s="1"/>
  <c r="M610" i="12"/>
  <c r="N610" i="12"/>
  <c r="O610" i="12"/>
  <c r="P610" i="12"/>
  <c r="Q610" i="12"/>
  <c r="T610" i="12"/>
  <c r="AV623" i="12"/>
  <c r="AW623" i="12" s="1"/>
  <c r="AX623" i="12" s="1"/>
  <c r="AT623" i="12"/>
  <c r="AL624" i="12"/>
  <c r="AQ624" i="12" s="1"/>
  <c r="AL625" i="12"/>
  <c r="AQ625" i="12" s="1"/>
  <c r="G611" i="12"/>
  <c r="I611" i="12" s="1"/>
  <c r="M611" i="12"/>
  <c r="N611" i="12"/>
  <c r="O611" i="12"/>
  <c r="P611" i="12"/>
  <c r="Q611" i="12"/>
  <c r="T611" i="12"/>
  <c r="AT611" i="12"/>
  <c r="G612" i="12"/>
  <c r="I612" i="12" s="1"/>
  <c r="M612" i="12"/>
  <c r="N612" i="12"/>
  <c r="O612" i="12"/>
  <c r="P612" i="12"/>
  <c r="Q612" i="12"/>
  <c r="T612" i="12"/>
  <c r="AT612" i="12"/>
  <c r="G613" i="12"/>
  <c r="I613" i="12" s="1"/>
  <c r="M613" i="12"/>
  <c r="N613" i="12"/>
  <c r="O613" i="12"/>
  <c r="P613" i="12"/>
  <c r="Q613" i="12"/>
  <c r="T613" i="12"/>
  <c r="AT613" i="12"/>
  <c r="G614" i="12"/>
  <c r="I614" i="12" s="1"/>
  <c r="M614" i="12"/>
  <c r="N614" i="12"/>
  <c r="O614" i="12"/>
  <c r="P614" i="12"/>
  <c r="Q614" i="12"/>
  <c r="T614" i="12"/>
  <c r="AT614" i="12"/>
  <c r="G615" i="12"/>
  <c r="I615" i="12" s="1"/>
  <c r="M615" i="12"/>
  <c r="N615" i="12"/>
  <c r="O615" i="12"/>
  <c r="P615" i="12"/>
  <c r="Q615" i="12"/>
  <c r="T615" i="12"/>
  <c r="AT615" i="12"/>
  <c r="G616" i="12"/>
  <c r="I616" i="12" s="1"/>
  <c r="M616" i="12"/>
  <c r="N616" i="12"/>
  <c r="O616" i="12"/>
  <c r="P616" i="12"/>
  <c r="Q616" i="12"/>
  <c r="T616" i="12"/>
  <c r="AT616" i="12"/>
  <c r="G617" i="12"/>
  <c r="I617" i="12" s="1"/>
  <c r="M617" i="12"/>
  <c r="N617" i="12"/>
  <c r="O617" i="12"/>
  <c r="P617" i="12"/>
  <c r="Q617" i="12"/>
  <c r="T617" i="12"/>
  <c r="AT617" i="12"/>
  <c r="G618" i="12"/>
  <c r="I618" i="12" s="1"/>
  <c r="M618" i="12"/>
  <c r="N618" i="12"/>
  <c r="O618" i="12"/>
  <c r="P618" i="12"/>
  <c r="Q618" i="12"/>
  <c r="T618" i="12"/>
  <c r="AT618" i="12"/>
  <c r="G619" i="12"/>
  <c r="I619" i="12" s="1"/>
  <c r="M619" i="12"/>
  <c r="N619" i="12"/>
  <c r="O619" i="12"/>
  <c r="P619" i="12"/>
  <c r="Q619" i="12"/>
  <c r="T619" i="12"/>
  <c r="AT619" i="12"/>
  <c r="G620" i="12"/>
  <c r="I620" i="12" s="1"/>
  <c r="M620" i="12"/>
  <c r="N620" i="12"/>
  <c r="O620" i="12"/>
  <c r="P620" i="12"/>
  <c r="Q620" i="12"/>
  <c r="T620" i="12"/>
  <c r="AT620" i="12"/>
  <c r="G621" i="12"/>
  <c r="I621" i="12" s="1"/>
  <c r="R621" i="12"/>
  <c r="S621" i="12"/>
  <c r="U621" i="12"/>
  <c r="AT621" i="12"/>
  <c r="G622" i="12"/>
  <c r="I622" i="12" s="1"/>
  <c r="AT622" i="12"/>
  <c r="G623" i="12"/>
  <c r="I623" i="12" s="1"/>
  <c r="AZ623" i="12" s="1"/>
  <c r="U623" i="12"/>
  <c r="G624" i="12"/>
  <c r="I624" i="12" s="1"/>
  <c r="R624" i="12"/>
  <c r="U624" i="12"/>
  <c r="AK624" i="12" s="1"/>
  <c r="AP624" i="12" s="1"/>
  <c r="AT624" i="12"/>
  <c r="G625" i="12"/>
  <c r="I625" i="12" s="1"/>
  <c r="R625" i="12"/>
  <c r="AT625" i="12"/>
  <c r="G626" i="12"/>
  <c r="I626" i="12" s="1"/>
  <c r="U626" i="12"/>
  <c r="AT626" i="12"/>
  <c r="G627" i="12"/>
  <c r="I627" i="12" s="1"/>
  <c r="R627" i="12"/>
  <c r="AT627" i="12"/>
  <c r="G628" i="12"/>
  <c r="I628" i="12" s="1"/>
  <c r="R628" i="12"/>
  <c r="AT628" i="12"/>
  <c r="G629" i="12"/>
  <c r="I629" i="12" s="1"/>
  <c r="U629" i="12"/>
  <c r="AT629" i="12"/>
  <c r="G630" i="12"/>
  <c r="I630" i="12" s="1"/>
  <c r="R630" i="12"/>
  <c r="S630" i="12"/>
  <c r="U630" i="12"/>
  <c r="AT630" i="12"/>
  <c r="AI582" i="12"/>
  <c r="AV584" i="12"/>
  <c r="AW584" i="12" s="1"/>
  <c r="AX584" i="12" s="1"/>
  <c r="AT584" i="12"/>
  <c r="G582" i="12"/>
  <c r="I582" i="12" s="1"/>
  <c r="U582" i="12"/>
  <c r="AN582" i="12"/>
  <c r="AT582" i="12"/>
  <c r="G583" i="12"/>
  <c r="I583" i="12" s="1"/>
  <c r="M583" i="12"/>
  <c r="N583" i="12"/>
  <c r="O583" i="12"/>
  <c r="P583" i="12"/>
  <c r="Q583" i="12"/>
  <c r="T583" i="12"/>
  <c r="AT583" i="12"/>
  <c r="G584" i="12"/>
  <c r="I584" i="12" s="1"/>
  <c r="AZ584" i="12" s="1"/>
  <c r="M584" i="12"/>
  <c r="N584" i="12"/>
  <c r="O584" i="12"/>
  <c r="P584" i="12"/>
  <c r="Q584" i="12"/>
  <c r="T584" i="12"/>
  <c r="AV597" i="12"/>
  <c r="AW597" i="12" s="1"/>
  <c r="AX597" i="12" s="1"/>
  <c r="AT597" i="12"/>
  <c r="AL599" i="12"/>
  <c r="AI599" i="12"/>
  <c r="AI600" i="12"/>
  <c r="AI602" i="12"/>
  <c r="AN602" i="12" s="1"/>
  <c r="AI603" i="12"/>
  <c r="AN603" i="12" s="1"/>
  <c r="AL604" i="12"/>
  <c r="AI604" i="12"/>
  <c r="AN604" i="12" s="1"/>
  <c r="G585" i="12"/>
  <c r="I585" i="12" s="1"/>
  <c r="M585" i="12"/>
  <c r="N585" i="12"/>
  <c r="O585" i="12"/>
  <c r="P585" i="12"/>
  <c r="Q585" i="12"/>
  <c r="T585" i="12"/>
  <c r="AT585" i="12"/>
  <c r="G586" i="12"/>
  <c r="I586" i="12" s="1"/>
  <c r="M586" i="12"/>
  <c r="N586" i="12"/>
  <c r="O586" i="12"/>
  <c r="P586" i="12"/>
  <c r="Q586" i="12"/>
  <c r="T586" i="12"/>
  <c r="AT586" i="12"/>
  <c r="G587" i="12"/>
  <c r="I587" i="12" s="1"/>
  <c r="M587" i="12"/>
  <c r="N587" i="12"/>
  <c r="O587" i="12"/>
  <c r="P587" i="12"/>
  <c r="Q587" i="12"/>
  <c r="T587" i="12"/>
  <c r="AT587" i="12"/>
  <c r="G588" i="12"/>
  <c r="I588" i="12" s="1"/>
  <c r="M588" i="12"/>
  <c r="N588" i="12"/>
  <c r="O588" i="12"/>
  <c r="P588" i="12"/>
  <c r="Q588" i="12"/>
  <c r="T588" i="12"/>
  <c r="AT588" i="12"/>
  <c r="G589" i="12"/>
  <c r="I589" i="12" s="1"/>
  <c r="M589" i="12"/>
  <c r="N589" i="12"/>
  <c r="O589" i="12"/>
  <c r="P589" i="12"/>
  <c r="Q589" i="12"/>
  <c r="T589" i="12"/>
  <c r="AT589" i="12"/>
  <c r="G590" i="12"/>
  <c r="I590" i="12" s="1"/>
  <c r="M590" i="12"/>
  <c r="N590" i="12"/>
  <c r="O590" i="12"/>
  <c r="P590" i="12"/>
  <c r="Q590" i="12"/>
  <c r="T590" i="12"/>
  <c r="AT590" i="12"/>
  <c r="G591" i="12"/>
  <c r="I591" i="12" s="1"/>
  <c r="M591" i="12"/>
  <c r="N591" i="12"/>
  <c r="O591" i="12"/>
  <c r="P591" i="12"/>
  <c r="Q591" i="12"/>
  <c r="T591" i="12"/>
  <c r="AT591" i="12"/>
  <c r="G592" i="12"/>
  <c r="I592" i="12" s="1"/>
  <c r="M592" i="12"/>
  <c r="N592" i="12"/>
  <c r="O592" i="12"/>
  <c r="P592" i="12"/>
  <c r="Q592" i="12"/>
  <c r="T592" i="12"/>
  <c r="AT592" i="12"/>
  <c r="G593" i="12"/>
  <c r="I593" i="12" s="1"/>
  <c r="M593" i="12"/>
  <c r="N593" i="12"/>
  <c r="O593" i="12"/>
  <c r="P593" i="12"/>
  <c r="Q593" i="12"/>
  <c r="T593" i="12"/>
  <c r="AT593" i="12"/>
  <c r="G594" i="12"/>
  <c r="I594" i="12" s="1"/>
  <c r="M594" i="12"/>
  <c r="N594" i="12"/>
  <c r="O594" i="12"/>
  <c r="P594" i="12"/>
  <c r="Q594" i="12"/>
  <c r="T594" i="12"/>
  <c r="AT594" i="12"/>
  <c r="G595" i="12"/>
  <c r="I595" i="12" s="1"/>
  <c r="U595" i="12"/>
  <c r="AT595" i="12"/>
  <c r="G596" i="12"/>
  <c r="I596" i="12" s="1"/>
  <c r="R596" i="12"/>
  <c r="AT596" i="12"/>
  <c r="G597" i="12"/>
  <c r="I597" i="12" s="1"/>
  <c r="R597" i="12"/>
  <c r="U597" i="12"/>
  <c r="AK597" i="12" s="1"/>
  <c r="AP597" i="12" s="1"/>
  <c r="AQ602" i="12"/>
  <c r="AQ604" i="12"/>
  <c r="G598" i="12"/>
  <c r="I598" i="12" s="1"/>
  <c r="S598" i="12"/>
  <c r="U598" i="12"/>
  <c r="AT598" i="12"/>
  <c r="G599" i="12"/>
  <c r="I599" i="12" s="1"/>
  <c r="R599" i="12"/>
  <c r="U599" i="12"/>
  <c r="AN599" i="12"/>
  <c r="AT599" i="12"/>
  <c r="G600" i="12"/>
  <c r="I600" i="12" s="1"/>
  <c r="R600" i="12"/>
  <c r="S600" i="12"/>
  <c r="U600" i="12"/>
  <c r="AT600" i="12"/>
  <c r="G601" i="12"/>
  <c r="I601" i="12" s="1"/>
  <c r="R601" i="12"/>
  <c r="S601" i="12"/>
  <c r="AT601" i="12"/>
  <c r="G602" i="12"/>
  <c r="I602" i="12" s="1"/>
  <c r="R602" i="12"/>
  <c r="S602" i="12"/>
  <c r="U602" i="12"/>
  <c r="AK602" i="12" s="1"/>
  <c r="AP602" i="12" s="1"/>
  <c r="AT602" i="12"/>
  <c r="G603" i="12"/>
  <c r="I603" i="12" s="1"/>
  <c r="AT603" i="12"/>
  <c r="G604" i="12"/>
  <c r="I604" i="12" s="1"/>
  <c r="R604" i="12"/>
  <c r="S604" i="12"/>
  <c r="U604" i="12"/>
  <c r="AK604" i="12" s="1"/>
  <c r="AP604" i="12" s="1"/>
  <c r="AT604" i="12"/>
  <c r="AL556" i="12"/>
  <c r="AI556" i="12"/>
  <c r="AQ556" i="12"/>
  <c r="AV558" i="12"/>
  <c r="AW558" i="12" s="1"/>
  <c r="AX558" i="12" s="1"/>
  <c r="AT558" i="12"/>
  <c r="AL570" i="12"/>
  <c r="AI570" i="12"/>
  <c r="G556" i="12"/>
  <c r="I556" i="12" s="1"/>
  <c r="R556" i="12"/>
  <c r="S556" i="12"/>
  <c r="U556" i="12"/>
  <c r="AK556" i="12" s="1"/>
  <c r="AP556" i="12" s="1"/>
  <c r="AT556" i="12"/>
  <c r="G557" i="12"/>
  <c r="I557" i="12" s="1"/>
  <c r="M557" i="12"/>
  <c r="N557" i="12"/>
  <c r="O557" i="12"/>
  <c r="P557" i="12"/>
  <c r="Q557" i="12"/>
  <c r="T557" i="12"/>
  <c r="AT557" i="12"/>
  <c r="G558" i="12"/>
  <c r="I558" i="12" s="1"/>
  <c r="M558" i="12"/>
  <c r="N558" i="12"/>
  <c r="O558" i="12"/>
  <c r="P558" i="12"/>
  <c r="Q558" i="12"/>
  <c r="T558" i="12"/>
  <c r="AQ570" i="12"/>
  <c r="AV571" i="12"/>
  <c r="AW571" i="12" s="1"/>
  <c r="AX571" i="12" s="1"/>
  <c r="AT571" i="12"/>
  <c r="AL574" i="12"/>
  <c r="AQ574" i="12" s="1"/>
  <c r="AI574" i="12"/>
  <c r="AN574" i="12" s="1"/>
  <c r="AL576" i="12"/>
  <c r="AL578" i="12"/>
  <c r="AQ578" i="12" s="1"/>
  <c r="G559" i="12"/>
  <c r="I559" i="12" s="1"/>
  <c r="M559" i="12"/>
  <c r="N559" i="12"/>
  <c r="O559" i="12"/>
  <c r="P559" i="12"/>
  <c r="Q559" i="12"/>
  <c r="T559" i="12"/>
  <c r="AT559" i="12"/>
  <c r="G560" i="12"/>
  <c r="I560" i="12" s="1"/>
  <c r="M560" i="12"/>
  <c r="N560" i="12"/>
  <c r="O560" i="12"/>
  <c r="P560" i="12"/>
  <c r="Q560" i="12"/>
  <c r="T560" i="12"/>
  <c r="AT560" i="12"/>
  <c r="G561" i="12"/>
  <c r="I561" i="12" s="1"/>
  <c r="M561" i="12"/>
  <c r="N561" i="12"/>
  <c r="O561" i="12"/>
  <c r="P561" i="12"/>
  <c r="Q561" i="12"/>
  <c r="T561" i="12"/>
  <c r="AT561" i="12"/>
  <c r="G562" i="12"/>
  <c r="I562" i="12" s="1"/>
  <c r="M562" i="12"/>
  <c r="N562" i="12"/>
  <c r="O562" i="12"/>
  <c r="P562" i="12"/>
  <c r="Q562" i="12"/>
  <c r="T562" i="12"/>
  <c r="AT562" i="12"/>
  <c r="G563" i="12"/>
  <c r="I563" i="12" s="1"/>
  <c r="M563" i="12"/>
  <c r="N563" i="12"/>
  <c r="O563" i="12"/>
  <c r="P563" i="12"/>
  <c r="Q563" i="12"/>
  <c r="T563" i="12"/>
  <c r="AT563" i="12"/>
  <c r="G564" i="12"/>
  <c r="I564" i="12" s="1"/>
  <c r="M564" i="12"/>
  <c r="N564" i="12"/>
  <c r="O564" i="12"/>
  <c r="P564" i="12"/>
  <c r="Q564" i="12"/>
  <c r="T564" i="12"/>
  <c r="AT564" i="12"/>
  <c r="G565" i="12"/>
  <c r="I565" i="12" s="1"/>
  <c r="M565" i="12"/>
  <c r="N565" i="12"/>
  <c r="O565" i="12"/>
  <c r="P565" i="12"/>
  <c r="Q565" i="12"/>
  <c r="T565" i="12"/>
  <c r="AT565" i="12"/>
  <c r="G566" i="12"/>
  <c r="I566" i="12" s="1"/>
  <c r="M566" i="12"/>
  <c r="N566" i="12"/>
  <c r="O566" i="12"/>
  <c r="P566" i="12"/>
  <c r="Q566" i="12"/>
  <c r="T566" i="12"/>
  <c r="AT566" i="12"/>
  <c r="G567" i="12"/>
  <c r="I567" i="12" s="1"/>
  <c r="M567" i="12"/>
  <c r="N567" i="12"/>
  <c r="O567" i="12"/>
  <c r="P567" i="12"/>
  <c r="Q567" i="12"/>
  <c r="T567" i="12"/>
  <c r="AT567" i="12"/>
  <c r="G568" i="12"/>
  <c r="I568" i="12" s="1"/>
  <c r="M568" i="12"/>
  <c r="N568" i="12"/>
  <c r="O568" i="12"/>
  <c r="P568" i="12"/>
  <c r="Q568" i="12"/>
  <c r="T568" i="12"/>
  <c r="AT568" i="12"/>
  <c r="G569" i="12"/>
  <c r="I569" i="12" s="1"/>
  <c r="R569" i="12"/>
  <c r="S569" i="12"/>
  <c r="AT569" i="12"/>
  <c r="G570" i="12"/>
  <c r="I570" i="12" s="1"/>
  <c r="R570" i="12"/>
  <c r="S570" i="12"/>
  <c r="U570" i="12"/>
  <c r="AK570" i="12" s="1"/>
  <c r="AP570" i="12" s="1"/>
  <c r="AN570" i="12"/>
  <c r="AT570" i="12"/>
  <c r="G571" i="12"/>
  <c r="I571" i="12" s="1"/>
  <c r="G572" i="12"/>
  <c r="I572" i="12" s="1"/>
  <c r="S572" i="12"/>
  <c r="AT572" i="12"/>
  <c r="G573" i="12"/>
  <c r="I573" i="12" s="1"/>
  <c r="AT573" i="12"/>
  <c r="G574" i="12"/>
  <c r="I574" i="12" s="1"/>
  <c r="R574" i="12"/>
  <c r="S574" i="12"/>
  <c r="U574" i="12"/>
  <c r="AK574" i="12" s="1"/>
  <c r="AP574" i="12" s="1"/>
  <c r="AT574" i="12"/>
  <c r="G575" i="12"/>
  <c r="I575" i="12" s="1"/>
  <c r="U575" i="12"/>
  <c r="AT575" i="12"/>
  <c r="G576" i="12"/>
  <c r="I576" i="12" s="1"/>
  <c r="R576" i="12"/>
  <c r="U576" i="12"/>
  <c r="AT576" i="12"/>
  <c r="G577" i="12"/>
  <c r="I577" i="12" s="1"/>
  <c r="R577" i="12"/>
  <c r="U577" i="12"/>
  <c r="AT577" i="12"/>
  <c r="G578" i="12"/>
  <c r="I578" i="12" s="1"/>
  <c r="R578" i="12"/>
  <c r="S578" i="12"/>
  <c r="U578" i="12"/>
  <c r="AK578" i="12" s="1"/>
  <c r="AP578" i="12" s="1"/>
  <c r="AT578" i="12"/>
  <c r="AV532" i="12"/>
  <c r="AW532" i="12" s="1"/>
  <c r="AX532" i="12" s="1"/>
  <c r="AT532" i="12"/>
  <c r="G530" i="12"/>
  <c r="I530" i="12" s="1"/>
  <c r="U530" i="12"/>
  <c r="AT530" i="12"/>
  <c r="G531" i="12"/>
  <c r="I531" i="12" s="1"/>
  <c r="M531" i="12"/>
  <c r="N531" i="12"/>
  <c r="O531" i="12"/>
  <c r="P531" i="12"/>
  <c r="Q531" i="12"/>
  <c r="T531" i="12"/>
  <c r="AT531" i="12"/>
  <c r="G532" i="12"/>
  <c r="I532" i="12" s="1"/>
  <c r="M532" i="12"/>
  <c r="N532" i="12"/>
  <c r="O532" i="12"/>
  <c r="P532" i="12"/>
  <c r="Q532" i="12"/>
  <c r="T532" i="12"/>
  <c r="AV545" i="12"/>
  <c r="AW545" i="12" s="1"/>
  <c r="AX545" i="12" s="1"/>
  <c r="AT545" i="12"/>
  <c r="AI546" i="12"/>
  <c r="AN546" i="12" s="1"/>
  <c r="G533" i="12"/>
  <c r="I533" i="12" s="1"/>
  <c r="M533" i="12"/>
  <c r="N533" i="12"/>
  <c r="O533" i="12"/>
  <c r="P533" i="12"/>
  <c r="Q533" i="12"/>
  <c r="T533" i="12"/>
  <c r="AT533" i="12"/>
  <c r="G534" i="12"/>
  <c r="I534" i="12" s="1"/>
  <c r="M534" i="12"/>
  <c r="N534" i="12"/>
  <c r="O534" i="12"/>
  <c r="P534" i="12"/>
  <c r="Q534" i="12"/>
  <c r="T534" i="12"/>
  <c r="AT534" i="12"/>
  <c r="G535" i="12"/>
  <c r="I535" i="12" s="1"/>
  <c r="M535" i="12"/>
  <c r="N535" i="12"/>
  <c r="O535" i="12"/>
  <c r="P535" i="12"/>
  <c r="Q535" i="12"/>
  <c r="T535" i="12"/>
  <c r="AT535" i="12"/>
  <c r="G536" i="12"/>
  <c r="I536" i="12" s="1"/>
  <c r="M536" i="12"/>
  <c r="N536" i="12"/>
  <c r="O536" i="12"/>
  <c r="P536" i="12"/>
  <c r="Q536" i="12"/>
  <c r="T536" i="12"/>
  <c r="AT536" i="12"/>
  <c r="G537" i="12"/>
  <c r="I537" i="12" s="1"/>
  <c r="M537" i="12"/>
  <c r="N537" i="12"/>
  <c r="O537" i="12"/>
  <c r="P537" i="12"/>
  <c r="Q537" i="12"/>
  <c r="T537" i="12"/>
  <c r="AT537" i="12"/>
  <c r="G538" i="12"/>
  <c r="I538" i="12" s="1"/>
  <c r="M538" i="12"/>
  <c r="N538" i="12"/>
  <c r="O538" i="12"/>
  <c r="P538" i="12"/>
  <c r="Q538" i="12"/>
  <c r="T538" i="12"/>
  <c r="AT538" i="12"/>
  <c r="G539" i="12"/>
  <c r="I539" i="12" s="1"/>
  <c r="M539" i="12"/>
  <c r="N539" i="12"/>
  <c r="O539" i="12"/>
  <c r="P539" i="12"/>
  <c r="Q539" i="12"/>
  <c r="T539" i="12"/>
  <c r="AT539" i="12"/>
  <c r="G540" i="12"/>
  <c r="I540" i="12" s="1"/>
  <c r="M540" i="12"/>
  <c r="N540" i="12"/>
  <c r="O540" i="12"/>
  <c r="P540" i="12"/>
  <c r="Q540" i="12"/>
  <c r="T540" i="12"/>
  <c r="AT540" i="12"/>
  <c r="G541" i="12"/>
  <c r="I541" i="12" s="1"/>
  <c r="M541" i="12"/>
  <c r="N541" i="12"/>
  <c r="O541" i="12"/>
  <c r="P541" i="12"/>
  <c r="Q541" i="12"/>
  <c r="T541" i="12"/>
  <c r="AT541" i="12"/>
  <c r="G542" i="12"/>
  <c r="I542" i="12" s="1"/>
  <c r="M542" i="12"/>
  <c r="N542" i="12"/>
  <c r="O542" i="12"/>
  <c r="P542" i="12"/>
  <c r="Q542" i="12"/>
  <c r="T542" i="12"/>
  <c r="AT542" i="12"/>
  <c r="G543" i="12"/>
  <c r="I543" i="12" s="1"/>
  <c r="R543" i="12"/>
  <c r="S543" i="12"/>
  <c r="U543" i="12"/>
  <c r="AK543" i="12" s="1"/>
  <c r="AP543" i="12" s="1"/>
  <c r="AT543" i="12"/>
  <c r="G544" i="12"/>
  <c r="I544" i="12" s="1"/>
  <c r="S544" i="12"/>
  <c r="U544" i="12"/>
  <c r="AT544" i="12"/>
  <c r="G545" i="12"/>
  <c r="I545" i="12" s="1"/>
  <c r="AZ545" i="12" s="1"/>
  <c r="R545" i="12"/>
  <c r="S545" i="12"/>
  <c r="U545" i="12"/>
  <c r="G546" i="12"/>
  <c r="I546" i="12" s="1"/>
  <c r="R546" i="12"/>
  <c r="AT546" i="12"/>
  <c r="G547" i="12"/>
  <c r="I547" i="12" s="1"/>
  <c r="U547" i="12"/>
  <c r="AT547" i="12"/>
  <c r="G548" i="12"/>
  <c r="I548" i="12" s="1"/>
  <c r="AT548" i="12"/>
  <c r="G549" i="12"/>
  <c r="I549" i="12" s="1"/>
  <c r="S549" i="12"/>
  <c r="U549" i="12"/>
  <c r="AT549" i="12"/>
  <c r="G550" i="12"/>
  <c r="I550" i="12" s="1"/>
  <c r="R550" i="12"/>
  <c r="S550" i="12"/>
  <c r="AT550" i="12"/>
  <c r="G551" i="12"/>
  <c r="I551" i="12" s="1"/>
  <c r="S551" i="12"/>
  <c r="U551" i="12"/>
  <c r="AT551" i="12"/>
  <c r="G552" i="12"/>
  <c r="I552" i="12" s="1"/>
  <c r="AT552" i="12"/>
  <c r="AV506" i="12"/>
  <c r="AW506" i="12" s="1"/>
  <c r="AX506" i="12" s="1"/>
  <c r="AT506" i="12"/>
  <c r="G504" i="12"/>
  <c r="I504" i="12" s="1"/>
  <c r="U504" i="12"/>
  <c r="AT504" i="12"/>
  <c r="G505" i="12"/>
  <c r="I505" i="12" s="1"/>
  <c r="M505" i="12"/>
  <c r="N505" i="12"/>
  <c r="O505" i="12"/>
  <c r="P505" i="12"/>
  <c r="Q505" i="12"/>
  <c r="T505" i="12"/>
  <c r="AT505" i="12"/>
  <c r="G506" i="12"/>
  <c r="I506" i="12" s="1"/>
  <c r="AZ506" i="12" s="1"/>
  <c r="M506" i="12"/>
  <c r="N506" i="12"/>
  <c r="O506" i="12"/>
  <c r="P506" i="12"/>
  <c r="Q506" i="12"/>
  <c r="T506" i="12"/>
  <c r="AV519" i="12"/>
  <c r="AW519" i="12" s="1"/>
  <c r="AX519" i="12" s="1"/>
  <c r="AT519" i="12"/>
  <c r="AL525" i="12"/>
  <c r="AQ525" i="12" s="1"/>
  <c r="AI525" i="12"/>
  <c r="AN525" i="12" s="1"/>
  <c r="G507" i="12"/>
  <c r="I507" i="12" s="1"/>
  <c r="M507" i="12"/>
  <c r="N507" i="12"/>
  <c r="O507" i="12"/>
  <c r="P507" i="12"/>
  <c r="Q507" i="12"/>
  <c r="T507" i="12"/>
  <c r="AT507" i="12"/>
  <c r="G508" i="12"/>
  <c r="I508" i="12" s="1"/>
  <c r="M508" i="12"/>
  <c r="N508" i="12"/>
  <c r="O508" i="12"/>
  <c r="P508" i="12"/>
  <c r="Q508" i="12"/>
  <c r="T508" i="12"/>
  <c r="AT508" i="12"/>
  <c r="G509" i="12"/>
  <c r="I509" i="12" s="1"/>
  <c r="M509" i="12"/>
  <c r="N509" i="12"/>
  <c r="O509" i="12"/>
  <c r="P509" i="12"/>
  <c r="Q509" i="12"/>
  <c r="T509" i="12"/>
  <c r="AT509" i="12"/>
  <c r="G510" i="12"/>
  <c r="I510" i="12" s="1"/>
  <c r="M510" i="12"/>
  <c r="N510" i="12"/>
  <c r="O510" i="12"/>
  <c r="P510" i="12"/>
  <c r="Q510" i="12"/>
  <c r="T510" i="12"/>
  <c r="AT510" i="12"/>
  <c r="G511" i="12"/>
  <c r="I511" i="12" s="1"/>
  <c r="M511" i="12"/>
  <c r="N511" i="12"/>
  <c r="O511" i="12"/>
  <c r="P511" i="12"/>
  <c r="Q511" i="12"/>
  <c r="T511" i="12"/>
  <c r="AT511" i="12"/>
  <c r="G512" i="12"/>
  <c r="I512" i="12" s="1"/>
  <c r="M512" i="12"/>
  <c r="N512" i="12"/>
  <c r="O512" i="12"/>
  <c r="P512" i="12"/>
  <c r="Q512" i="12"/>
  <c r="T512" i="12"/>
  <c r="AT512" i="12"/>
  <c r="G513" i="12"/>
  <c r="I513" i="12" s="1"/>
  <c r="M513" i="12"/>
  <c r="N513" i="12"/>
  <c r="O513" i="12"/>
  <c r="P513" i="12"/>
  <c r="Q513" i="12"/>
  <c r="T513" i="12"/>
  <c r="AT513" i="12"/>
  <c r="G514" i="12"/>
  <c r="I514" i="12" s="1"/>
  <c r="M514" i="12"/>
  <c r="N514" i="12"/>
  <c r="O514" i="12"/>
  <c r="P514" i="12"/>
  <c r="Q514" i="12"/>
  <c r="T514" i="12"/>
  <c r="AT514" i="12"/>
  <c r="G515" i="12"/>
  <c r="I515" i="12" s="1"/>
  <c r="M515" i="12"/>
  <c r="N515" i="12"/>
  <c r="O515" i="12"/>
  <c r="P515" i="12"/>
  <c r="Q515" i="12"/>
  <c r="T515" i="12"/>
  <c r="AT515" i="12"/>
  <c r="G516" i="12"/>
  <c r="I516" i="12" s="1"/>
  <c r="M516" i="12"/>
  <c r="N516" i="12"/>
  <c r="O516" i="12"/>
  <c r="P516" i="12"/>
  <c r="Q516" i="12"/>
  <c r="T516" i="12"/>
  <c r="AT516" i="12"/>
  <c r="G517" i="12"/>
  <c r="I517" i="12" s="1"/>
  <c r="AT517" i="12"/>
  <c r="G518" i="12"/>
  <c r="I518" i="12" s="1"/>
  <c r="AT518" i="12"/>
  <c r="G519" i="12"/>
  <c r="I519" i="12" s="1"/>
  <c r="AZ519" i="12" s="1"/>
  <c r="R519" i="12"/>
  <c r="S519" i="12"/>
  <c r="G520" i="12"/>
  <c r="I520" i="12" s="1"/>
  <c r="U520" i="12"/>
  <c r="AT520" i="12"/>
  <c r="G521" i="12"/>
  <c r="I521" i="12" s="1"/>
  <c r="AT521" i="12"/>
  <c r="G522" i="12"/>
  <c r="I522" i="12" s="1"/>
  <c r="R522" i="12"/>
  <c r="S522" i="12"/>
  <c r="AT522" i="12"/>
  <c r="G523" i="12"/>
  <c r="I523" i="12" s="1"/>
  <c r="R523" i="12"/>
  <c r="S523" i="12"/>
  <c r="U523" i="12"/>
  <c r="AK523" i="12" s="1"/>
  <c r="AP523" i="12" s="1"/>
  <c r="AT523" i="12"/>
  <c r="G524" i="12"/>
  <c r="I524" i="12" s="1"/>
  <c r="U524" i="12"/>
  <c r="AT524" i="12"/>
  <c r="G525" i="12"/>
  <c r="I525" i="12" s="1"/>
  <c r="R525" i="12"/>
  <c r="S525" i="12"/>
  <c r="U525" i="12"/>
  <c r="AK525" i="12" s="1"/>
  <c r="AP525" i="12" s="1"/>
  <c r="AT525" i="12"/>
  <c r="G526" i="12"/>
  <c r="I526" i="12" s="1"/>
  <c r="U526" i="12"/>
  <c r="AT526" i="12"/>
  <c r="AI478" i="12"/>
  <c r="AN478" i="12" s="1"/>
  <c r="AV480" i="12"/>
  <c r="AW480" i="12" s="1"/>
  <c r="AX480" i="12" s="1"/>
  <c r="AT480" i="12"/>
  <c r="G478" i="12"/>
  <c r="I478" i="12" s="1"/>
  <c r="AT478" i="12"/>
  <c r="G479" i="12"/>
  <c r="I479" i="12" s="1"/>
  <c r="M479" i="12"/>
  <c r="N479" i="12"/>
  <c r="O479" i="12"/>
  <c r="P479" i="12"/>
  <c r="Q479" i="12"/>
  <c r="T479" i="12"/>
  <c r="AT479" i="12"/>
  <c r="G480" i="12"/>
  <c r="I480" i="12" s="1"/>
  <c r="M480" i="12"/>
  <c r="N480" i="12"/>
  <c r="O480" i="12"/>
  <c r="P480" i="12"/>
  <c r="Q480" i="12"/>
  <c r="T480" i="12"/>
  <c r="AV493" i="12"/>
  <c r="AW493" i="12" s="1"/>
  <c r="AX493" i="12" s="1"/>
  <c r="AT493" i="12"/>
  <c r="AL497" i="12"/>
  <c r="AQ497" i="12" s="1"/>
  <c r="AI497" i="12"/>
  <c r="AN497" i="12" s="1"/>
  <c r="AL499" i="12"/>
  <c r="AI499" i="12"/>
  <c r="G481" i="12"/>
  <c r="I481" i="12" s="1"/>
  <c r="M481" i="12"/>
  <c r="N481" i="12"/>
  <c r="O481" i="12"/>
  <c r="P481" i="12"/>
  <c r="Q481" i="12"/>
  <c r="T481" i="12"/>
  <c r="AT481" i="12"/>
  <c r="G482" i="12"/>
  <c r="I482" i="12" s="1"/>
  <c r="M482" i="12"/>
  <c r="N482" i="12"/>
  <c r="O482" i="12"/>
  <c r="P482" i="12"/>
  <c r="Q482" i="12"/>
  <c r="T482" i="12"/>
  <c r="AT482" i="12"/>
  <c r="G483" i="12"/>
  <c r="I483" i="12" s="1"/>
  <c r="M483" i="12"/>
  <c r="N483" i="12"/>
  <c r="O483" i="12"/>
  <c r="P483" i="12"/>
  <c r="Q483" i="12"/>
  <c r="T483" i="12"/>
  <c r="AT483" i="12"/>
  <c r="G484" i="12"/>
  <c r="I484" i="12" s="1"/>
  <c r="M484" i="12"/>
  <c r="N484" i="12"/>
  <c r="O484" i="12"/>
  <c r="P484" i="12"/>
  <c r="Q484" i="12"/>
  <c r="T484" i="12"/>
  <c r="AT484" i="12"/>
  <c r="G485" i="12"/>
  <c r="I485" i="12" s="1"/>
  <c r="M485" i="12"/>
  <c r="N485" i="12"/>
  <c r="O485" i="12"/>
  <c r="P485" i="12"/>
  <c r="Q485" i="12"/>
  <c r="T485" i="12"/>
  <c r="AT485" i="12"/>
  <c r="G486" i="12"/>
  <c r="I486" i="12" s="1"/>
  <c r="M486" i="12"/>
  <c r="N486" i="12"/>
  <c r="O486" i="12"/>
  <c r="P486" i="12"/>
  <c r="Q486" i="12"/>
  <c r="T486" i="12"/>
  <c r="AT486" i="12"/>
  <c r="G487" i="12"/>
  <c r="I487" i="12" s="1"/>
  <c r="M487" i="12"/>
  <c r="N487" i="12"/>
  <c r="O487" i="12"/>
  <c r="P487" i="12"/>
  <c r="Q487" i="12"/>
  <c r="T487" i="12"/>
  <c r="AT487" i="12"/>
  <c r="G488" i="12"/>
  <c r="I488" i="12" s="1"/>
  <c r="M488" i="12"/>
  <c r="N488" i="12"/>
  <c r="O488" i="12"/>
  <c r="P488" i="12"/>
  <c r="Q488" i="12"/>
  <c r="T488" i="12"/>
  <c r="AT488" i="12"/>
  <c r="G489" i="12"/>
  <c r="I489" i="12" s="1"/>
  <c r="M489" i="12"/>
  <c r="N489" i="12"/>
  <c r="O489" i="12"/>
  <c r="P489" i="12"/>
  <c r="Q489" i="12"/>
  <c r="T489" i="12"/>
  <c r="AT489" i="12"/>
  <c r="G490" i="12"/>
  <c r="I490" i="12" s="1"/>
  <c r="M490" i="12"/>
  <c r="N490" i="12"/>
  <c r="O490" i="12"/>
  <c r="P490" i="12"/>
  <c r="Q490" i="12"/>
  <c r="T490" i="12"/>
  <c r="AT490" i="12"/>
  <c r="G491" i="12"/>
  <c r="I491" i="12" s="1"/>
  <c r="R491" i="12"/>
  <c r="AT491" i="12"/>
  <c r="G492" i="12"/>
  <c r="I492" i="12" s="1"/>
  <c r="R492" i="12"/>
  <c r="S492" i="12"/>
  <c r="U492" i="12"/>
  <c r="AT492" i="12"/>
  <c r="G493" i="12"/>
  <c r="I493" i="12" s="1"/>
  <c r="U493" i="12"/>
  <c r="AQ499" i="12"/>
  <c r="G494" i="12"/>
  <c r="I494" i="12" s="1"/>
  <c r="S494" i="12"/>
  <c r="U494" i="12"/>
  <c r="AT494" i="12"/>
  <c r="G495" i="12"/>
  <c r="I495" i="12" s="1"/>
  <c r="S495" i="12"/>
  <c r="AT495" i="12"/>
  <c r="G496" i="12"/>
  <c r="I496" i="12" s="1"/>
  <c r="R496" i="12"/>
  <c r="S496" i="12"/>
  <c r="AT496" i="12"/>
  <c r="G497" i="12"/>
  <c r="I497" i="12" s="1"/>
  <c r="U497" i="12"/>
  <c r="AK497" i="12" s="1"/>
  <c r="AP497" i="12" s="1"/>
  <c r="AT497" i="12"/>
  <c r="G498" i="12"/>
  <c r="I498" i="12" s="1"/>
  <c r="AT498" i="12"/>
  <c r="G499" i="12"/>
  <c r="I499" i="12" s="1"/>
  <c r="U499" i="12"/>
  <c r="AK499" i="12" s="1"/>
  <c r="AP499" i="12" s="1"/>
  <c r="AN499" i="12"/>
  <c r="AT499" i="12"/>
  <c r="G500" i="12"/>
  <c r="I500" i="12" s="1"/>
  <c r="R500" i="12"/>
  <c r="S500" i="12"/>
  <c r="AT500" i="12"/>
  <c r="AV454" i="12"/>
  <c r="AW454" i="12" s="1"/>
  <c r="AX454" i="12" s="1"/>
  <c r="AT454" i="12"/>
  <c r="G452" i="12"/>
  <c r="I452" i="12" s="1"/>
  <c r="U452" i="12"/>
  <c r="AT452" i="12"/>
  <c r="G453" i="12"/>
  <c r="I453" i="12" s="1"/>
  <c r="M453" i="12"/>
  <c r="N453" i="12"/>
  <c r="O453" i="12"/>
  <c r="P453" i="12"/>
  <c r="Q453" i="12"/>
  <c r="T453" i="12"/>
  <c r="AT453" i="12"/>
  <c r="G454" i="12"/>
  <c r="I454" i="12" s="1"/>
  <c r="M454" i="12"/>
  <c r="N454" i="12"/>
  <c r="O454" i="12"/>
  <c r="P454" i="12"/>
  <c r="Q454" i="12"/>
  <c r="T454" i="12"/>
  <c r="AV467" i="12"/>
  <c r="AW467" i="12" s="1"/>
  <c r="AX467" i="12" s="1"/>
  <c r="AT467" i="12"/>
  <c r="AL469" i="12"/>
  <c r="AI469" i="12"/>
  <c r="AL472" i="12"/>
  <c r="AQ472" i="12" s="1"/>
  <c r="AI472" i="12"/>
  <c r="AN472" i="12" s="1"/>
  <c r="G455" i="12"/>
  <c r="I455" i="12" s="1"/>
  <c r="M455" i="12"/>
  <c r="N455" i="12"/>
  <c r="O455" i="12"/>
  <c r="P455" i="12"/>
  <c r="Q455" i="12"/>
  <c r="T455" i="12"/>
  <c r="AT455" i="12"/>
  <c r="G456" i="12"/>
  <c r="I456" i="12" s="1"/>
  <c r="M456" i="12"/>
  <c r="N456" i="12"/>
  <c r="O456" i="12"/>
  <c r="P456" i="12"/>
  <c r="Q456" i="12"/>
  <c r="T456" i="12"/>
  <c r="AT456" i="12"/>
  <c r="G457" i="12"/>
  <c r="I457" i="12" s="1"/>
  <c r="M457" i="12"/>
  <c r="N457" i="12"/>
  <c r="O457" i="12"/>
  <c r="P457" i="12"/>
  <c r="Q457" i="12"/>
  <c r="T457" i="12"/>
  <c r="AT457" i="12"/>
  <c r="G458" i="12"/>
  <c r="I458" i="12" s="1"/>
  <c r="M458" i="12"/>
  <c r="N458" i="12"/>
  <c r="O458" i="12"/>
  <c r="P458" i="12"/>
  <c r="Q458" i="12"/>
  <c r="T458" i="12"/>
  <c r="AT458" i="12"/>
  <c r="G459" i="12"/>
  <c r="I459" i="12" s="1"/>
  <c r="M459" i="12"/>
  <c r="N459" i="12"/>
  <c r="O459" i="12"/>
  <c r="P459" i="12"/>
  <c r="Q459" i="12"/>
  <c r="T459" i="12"/>
  <c r="AT459" i="12"/>
  <c r="G460" i="12"/>
  <c r="I460" i="12" s="1"/>
  <c r="M460" i="12"/>
  <c r="N460" i="12"/>
  <c r="O460" i="12"/>
  <c r="P460" i="12"/>
  <c r="Q460" i="12"/>
  <c r="T460" i="12"/>
  <c r="AT460" i="12"/>
  <c r="G461" i="12"/>
  <c r="I461" i="12" s="1"/>
  <c r="M461" i="12"/>
  <c r="N461" i="12"/>
  <c r="O461" i="12"/>
  <c r="P461" i="12"/>
  <c r="Q461" i="12"/>
  <c r="T461" i="12"/>
  <c r="AT461" i="12"/>
  <c r="G462" i="12"/>
  <c r="I462" i="12" s="1"/>
  <c r="M462" i="12"/>
  <c r="N462" i="12"/>
  <c r="O462" i="12"/>
  <c r="P462" i="12"/>
  <c r="Q462" i="12"/>
  <c r="T462" i="12"/>
  <c r="AT462" i="12"/>
  <c r="G463" i="12"/>
  <c r="I463" i="12" s="1"/>
  <c r="M463" i="12"/>
  <c r="N463" i="12"/>
  <c r="O463" i="12"/>
  <c r="P463" i="12"/>
  <c r="Q463" i="12"/>
  <c r="T463" i="12"/>
  <c r="AT463" i="12"/>
  <c r="G464" i="12"/>
  <c r="I464" i="12" s="1"/>
  <c r="M464" i="12"/>
  <c r="N464" i="12"/>
  <c r="O464" i="12"/>
  <c r="P464" i="12"/>
  <c r="Q464" i="12"/>
  <c r="T464" i="12"/>
  <c r="AT464" i="12"/>
  <c r="G465" i="12"/>
  <c r="I465" i="12" s="1"/>
  <c r="S465" i="12"/>
  <c r="AT465" i="12"/>
  <c r="G466" i="12"/>
  <c r="I466" i="12" s="1"/>
  <c r="R466" i="12"/>
  <c r="S466" i="12"/>
  <c r="AT466" i="12"/>
  <c r="G467" i="12"/>
  <c r="I467" i="12" s="1"/>
  <c r="AZ467" i="12" s="1"/>
  <c r="R467" i="12"/>
  <c r="S467" i="12"/>
  <c r="U467" i="12"/>
  <c r="AQ469" i="12"/>
  <c r="G468" i="12"/>
  <c r="I468" i="12" s="1"/>
  <c r="R468" i="12"/>
  <c r="S468" i="12"/>
  <c r="U468" i="12"/>
  <c r="AT468" i="12"/>
  <c r="G469" i="12"/>
  <c r="I469" i="12" s="1"/>
  <c r="R469" i="12"/>
  <c r="S469" i="12"/>
  <c r="U469" i="12"/>
  <c r="AK469" i="12" s="1"/>
  <c r="AP469" i="12" s="1"/>
  <c r="AN469" i="12"/>
  <c r="AT469" i="12"/>
  <c r="G470" i="12"/>
  <c r="I470" i="12" s="1"/>
  <c r="AT470" i="12"/>
  <c r="G471" i="12"/>
  <c r="I471" i="12" s="1"/>
  <c r="R471" i="12"/>
  <c r="AT471" i="12"/>
  <c r="G472" i="12"/>
  <c r="I472" i="12" s="1"/>
  <c r="R472" i="12"/>
  <c r="S472" i="12"/>
  <c r="U472" i="12"/>
  <c r="AK472" i="12" s="1"/>
  <c r="AP472" i="12" s="1"/>
  <c r="AT472" i="12"/>
  <c r="G473" i="12"/>
  <c r="I473" i="12" s="1"/>
  <c r="S473" i="12"/>
  <c r="U473" i="12"/>
  <c r="AT473" i="12"/>
  <c r="G474" i="12"/>
  <c r="I474" i="12" s="1"/>
  <c r="AT474" i="12"/>
  <c r="AI426" i="12"/>
  <c r="AV428" i="12"/>
  <c r="AW428" i="12" s="1"/>
  <c r="AX428" i="12" s="1"/>
  <c r="AT428" i="12"/>
  <c r="AI440" i="12"/>
  <c r="G426" i="12"/>
  <c r="I426" i="12" s="1"/>
  <c r="R426" i="12"/>
  <c r="AT426" i="12"/>
  <c r="G427" i="12"/>
  <c r="I427" i="12" s="1"/>
  <c r="M427" i="12"/>
  <c r="N427" i="12"/>
  <c r="O427" i="12"/>
  <c r="P427" i="12"/>
  <c r="Q427" i="12"/>
  <c r="T427" i="12"/>
  <c r="AT427" i="12"/>
  <c r="G428" i="12"/>
  <c r="I428" i="12" s="1"/>
  <c r="M428" i="12"/>
  <c r="N428" i="12"/>
  <c r="O428" i="12"/>
  <c r="P428" i="12"/>
  <c r="Q428" i="12"/>
  <c r="T428" i="12"/>
  <c r="AV441" i="12"/>
  <c r="AW441" i="12" s="1"/>
  <c r="AX441" i="12" s="1"/>
  <c r="AT441" i="12"/>
  <c r="AI441" i="12"/>
  <c r="AN441" i="12" s="1"/>
  <c r="AI448" i="12"/>
  <c r="AN448" i="12" s="1"/>
  <c r="G429" i="12"/>
  <c r="I429" i="12" s="1"/>
  <c r="M429" i="12"/>
  <c r="N429" i="12"/>
  <c r="O429" i="12"/>
  <c r="P429" i="12"/>
  <c r="Q429" i="12"/>
  <c r="T429" i="12"/>
  <c r="AT429" i="12"/>
  <c r="G430" i="12"/>
  <c r="I430" i="12" s="1"/>
  <c r="M430" i="12"/>
  <c r="N430" i="12"/>
  <c r="O430" i="12"/>
  <c r="P430" i="12"/>
  <c r="Q430" i="12"/>
  <c r="T430" i="12"/>
  <c r="AT430" i="12"/>
  <c r="G431" i="12"/>
  <c r="I431" i="12" s="1"/>
  <c r="M431" i="12"/>
  <c r="N431" i="12"/>
  <c r="O431" i="12"/>
  <c r="P431" i="12"/>
  <c r="Q431" i="12"/>
  <c r="T431" i="12"/>
  <c r="AT431" i="12"/>
  <c r="G432" i="12"/>
  <c r="I432" i="12" s="1"/>
  <c r="M432" i="12"/>
  <c r="N432" i="12"/>
  <c r="O432" i="12"/>
  <c r="P432" i="12"/>
  <c r="Q432" i="12"/>
  <c r="T432" i="12"/>
  <c r="AT432" i="12"/>
  <c r="G433" i="12"/>
  <c r="I433" i="12" s="1"/>
  <c r="M433" i="12"/>
  <c r="N433" i="12"/>
  <c r="O433" i="12"/>
  <c r="P433" i="12"/>
  <c r="Q433" i="12"/>
  <c r="T433" i="12"/>
  <c r="AT433" i="12"/>
  <c r="G434" i="12"/>
  <c r="I434" i="12" s="1"/>
  <c r="M434" i="12"/>
  <c r="N434" i="12"/>
  <c r="O434" i="12"/>
  <c r="P434" i="12"/>
  <c r="Q434" i="12"/>
  <c r="T434" i="12"/>
  <c r="AT434" i="12"/>
  <c r="G435" i="12"/>
  <c r="I435" i="12" s="1"/>
  <c r="M435" i="12"/>
  <c r="N435" i="12"/>
  <c r="O435" i="12"/>
  <c r="P435" i="12"/>
  <c r="Q435" i="12"/>
  <c r="T435" i="12"/>
  <c r="AT435" i="12"/>
  <c r="G436" i="12"/>
  <c r="I436" i="12" s="1"/>
  <c r="M436" i="12"/>
  <c r="N436" i="12"/>
  <c r="O436" i="12"/>
  <c r="P436" i="12"/>
  <c r="Q436" i="12"/>
  <c r="T436" i="12"/>
  <c r="AT436" i="12"/>
  <c r="G437" i="12"/>
  <c r="I437" i="12" s="1"/>
  <c r="M437" i="12"/>
  <c r="N437" i="12"/>
  <c r="O437" i="12"/>
  <c r="P437" i="12"/>
  <c r="Q437" i="12"/>
  <c r="T437" i="12"/>
  <c r="AT437" i="12"/>
  <c r="G438" i="12"/>
  <c r="I438" i="12" s="1"/>
  <c r="M438" i="12"/>
  <c r="N438" i="12"/>
  <c r="O438" i="12"/>
  <c r="P438" i="12"/>
  <c r="Q438" i="12"/>
  <c r="T438" i="12"/>
  <c r="AT438" i="12"/>
  <c r="G439" i="12"/>
  <c r="I439" i="12" s="1"/>
  <c r="R439" i="12"/>
  <c r="S439" i="12"/>
  <c r="U439" i="12"/>
  <c r="AT439" i="12"/>
  <c r="G440" i="12"/>
  <c r="I440" i="12" s="1"/>
  <c r="R440" i="12"/>
  <c r="U440" i="12"/>
  <c r="AK440" i="12" s="1"/>
  <c r="AP440" i="12" s="1"/>
  <c r="AT440" i="12"/>
  <c r="G441" i="12"/>
  <c r="I441" i="12" s="1"/>
  <c r="R441" i="12"/>
  <c r="U441" i="12"/>
  <c r="AK441" i="12" s="1"/>
  <c r="AP441" i="12" s="1"/>
  <c r="G442" i="12"/>
  <c r="I442" i="12" s="1"/>
  <c r="R442" i="12"/>
  <c r="AT442" i="12"/>
  <c r="G443" i="12"/>
  <c r="I443" i="12" s="1"/>
  <c r="AT443" i="12"/>
  <c r="G444" i="12"/>
  <c r="I444" i="12" s="1"/>
  <c r="R444" i="12"/>
  <c r="S444" i="12"/>
  <c r="U444" i="12"/>
  <c r="AT444" i="12"/>
  <c r="G445" i="12"/>
  <c r="I445" i="12" s="1"/>
  <c r="R445" i="12"/>
  <c r="S445" i="12"/>
  <c r="AT445" i="12"/>
  <c r="G446" i="12"/>
  <c r="I446" i="12" s="1"/>
  <c r="AT446" i="12"/>
  <c r="G447" i="12"/>
  <c r="I447" i="12" s="1"/>
  <c r="S447" i="12"/>
  <c r="U447" i="12"/>
  <c r="AT447" i="12"/>
  <c r="G448" i="12"/>
  <c r="I448" i="12" s="1"/>
  <c r="R448" i="12"/>
  <c r="S448" i="12"/>
  <c r="AV402" i="12"/>
  <c r="AW402" i="12" s="1"/>
  <c r="AX402" i="12" s="1"/>
  <c r="AT402" i="12"/>
  <c r="AL414" i="12"/>
  <c r="G400" i="12"/>
  <c r="I400" i="12" s="1"/>
  <c r="AT400" i="12"/>
  <c r="G401" i="12"/>
  <c r="I401" i="12" s="1"/>
  <c r="M401" i="12"/>
  <c r="N401" i="12"/>
  <c r="O401" i="12"/>
  <c r="P401" i="12"/>
  <c r="Q401" i="12"/>
  <c r="T401" i="12"/>
  <c r="AT401" i="12"/>
  <c r="G402" i="12"/>
  <c r="I402" i="12" s="1"/>
  <c r="M402" i="12"/>
  <c r="N402" i="12"/>
  <c r="O402" i="12"/>
  <c r="P402" i="12"/>
  <c r="Q402" i="12"/>
  <c r="T402" i="12"/>
  <c r="AQ414" i="12"/>
  <c r="AV415" i="12"/>
  <c r="AW415" i="12" s="1"/>
  <c r="AX415" i="12" s="1"/>
  <c r="AT415" i="12"/>
  <c r="AL416" i="12"/>
  <c r="AQ416" i="12" s="1"/>
  <c r="AI416" i="12"/>
  <c r="AI417" i="12"/>
  <c r="AL421" i="12"/>
  <c r="AI421" i="12"/>
  <c r="G403" i="12"/>
  <c r="I403" i="12" s="1"/>
  <c r="M403" i="12"/>
  <c r="N403" i="12"/>
  <c r="O403" i="12"/>
  <c r="P403" i="12"/>
  <c r="Q403" i="12"/>
  <c r="T403" i="12"/>
  <c r="AT403" i="12"/>
  <c r="G404" i="12"/>
  <c r="I404" i="12" s="1"/>
  <c r="M404" i="12"/>
  <c r="N404" i="12"/>
  <c r="O404" i="12"/>
  <c r="P404" i="12"/>
  <c r="Q404" i="12"/>
  <c r="T404" i="12"/>
  <c r="AT404" i="12"/>
  <c r="G405" i="12"/>
  <c r="I405" i="12" s="1"/>
  <c r="M405" i="12"/>
  <c r="N405" i="12"/>
  <c r="O405" i="12"/>
  <c r="P405" i="12"/>
  <c r="Q405" i="12"/>
  <c r="T405" i="12"/>
  <c r="AT405" i="12"/>
  <c r="G406" i="12"/>
  <c r="I406" i="12" s="1"/>
  <c r="M406" i="12"/>
  <c r="N406" i="12"/>
  <c r="O406" i="12"/>
  <c r="P406" i="12"/>
  <c r="Q406" i="12"/>
  <c r="T406" i="12"/>
  <c r="AT406" i="12"/>
  <c r="G407" i="12"/>
  <c r="I407" i="12" s="1"/>
  <c r="M407" i="12"/>
  <c r="N407" i="12"/>
  <c r="O407" i="12"/>
  <c r="P407" i="12"/>
  <c r="Q407" i="12"/>
  <c r="T407" i="12"/>
  <c r="AT407" i="12"/>
  <c r="G408" i="12"/>
  <c r="I408" i="12" s="1"/>
  <c r="M408" i="12"/>
  <c r="N408" i="12"/>
  <c r="O408" i="12"/>
  <c r="P408" i="12"/>
  <c r="Q408" i="12"/>
  <c r="T408" i="12"/>
  <c r="AT408" i="12"/>
  <c r="G409" i="12"/>
  <c r="I409" i="12" s="1"/>
  <c r="M409" i="12"/>
  <c r="N409" i="12"/>
  <c r="O409" i="12"/>
  <c r="P409" i="12"/>
  <c r="Q409" i="12"/>
  <c r="T409" i="12"/>
  <c r="AT409" i="12"/>
  <c r="G410" i="12"/>
  <c r="I410" i="12" s="1"/>
  <c r="M410" i="12"/>
  <c r="N410" i="12"/>
  <c r="O410" i="12"/>
  <c r="P410" i="12"/>
  <c r="Q410" i="12"/>
  <c r="T410" i="12"/>
  <c r="AT410" i="12"/>
  <c r="G411" i="12"/>
  <c r="I411" i="12" s="1"/>
  <c r="M411" i="12"/>
  <c r="N411" i="12"/>
  <c r="O411" i="12"/>
  <c r="P411" i="12"/>
  <c r="Q411" i="12"/>
  <c r="T411" i="12"/>
  <c r="AT411" i="12"/>
  <c r="G412" i="12"/>
  <c r="I412" i="12" s="1"/>
  <c r="M412" i="12"/>
  <c r="N412" i="12"/>
  <c r="O412" i="12"/>
  <c r="P412" i="12"/>
  <c r="Q412" i="12"/>
  <c r="T412" i="12"/>
  <c r="AT412" i="12"/>
  <c r="G413" i="12"/>
  <c r="I413" i="12" s="1"/>
  <c r="U413" i="12"/>
  <c r="AK413" i="12" s="1"/>
  <c r="AP413" i="12" s="1"/>
  <c r="AT413" i="12"/>
  <c r="G414" i="12"/>
  <c r="I414" i="12" s="1"/>
  <c r="R414" i="12"/>
  <c r="U414" i="12"/>
  <c r="AK414" i="12" s="1"/>
  <c r="AP414" i="12" s="1"/>
  <c r="AN414" i="12"/>
  <c r="AT414" i="12"/>
  <c r="G415" i="12"/>
  <c r="I415" i="12" s="1"/>
  <c r="AZ415" i="12" s="1"/>
  <c r="R415" i="12"/>
  <c r="U415" i="12"/>
  <c r="AQ421" i="12"/>
  <c r="G416" i="12"/>
  <c r="I416" i="12" s="1"/>
  <c r="S416" i="12"/>
  <c r="U416" i="12"/>
  <c r="AK416" i="12" s="1"/>
  <c r="AP416" i="12" s="1"/>
  <c r="AN416" i="12"/>
  <c r="AT416" i="12"/>
  <c r="G417" i="12"/>
  <c r="I417" i="12" s="1"/>
  <c r="U417" i="12"/>
  <c r="AK417" i="12" s="1"/>
  <c r="AP417" i="12" s="1"/>
  <c r="AN417" i="12"/>
  <c r="AT417" i="12"/>
  <c r="G418" i="12"/>
  <c r="I418" i="12" s="1"/>
  <c r="AT418" i="12"/>
  <c r="G419" i="12"/>
  <c r="I419" i="12" s="1"/>
  <c r="S419" i="12"/>
  <c r="AT419" i="12"/>
  <c r="G420" i="12"/>
  <c r="I420" i="12" s="1"/>
  <c r="R420" i="12"/>
  <c r="S420" i="12"/>
  <c r="AT420" i="12"/>
  <c r="G421" i="12"/>
  <c r="I421" i="12" s="1"/>
  <c r="S421" i="12"/>
  <c r="U421" i="12"/>
  <c r="AK421" i="12" s="1"/>
  <c r="AP421" i="12" s="1"/>
  <c r="AN421" i="12"/>
  <c r="AT421" i="12"/>
  <c r="G422" i="12"/>
  <c r="I422" i="12" s="1"/>
  <c r="AV376" i="12"/>
  <c r="AW376" i="12" s="1"/>
  <c r="AX376" i="12" s="1"/>
  <c r="AT376" i="12"/>
  <c r="AL387" i="12"/>
  <c r="AI387" i="12"/>
  <c r="G374" i="12"/>
  <c r="I374" i="12" s="1"/>
  <c r="S374" i="12"/>
  <c r="U374" i="12"/>
  <c r="AT374" i="12"/>
  <c r="G375" i="12"/>
  <c r="I375" i="12" s="1"/>
  <c r="M375" i="12"/>
  <c r="N375" i="12"/>
  <c r="O375" i="12"/>
  <c r="P375" i="12"/>
  <c r="Q375" i="12"/>
  <c r="T375" i="12"/>
  <c r="AT375" i="12"/>
  <c r="G376" i="12"/>
  <c r="I376" i="12" s="1"/>
  <c r="AZ376" i="12" s="1"/>
  <c r="M376" i="12"/>
  <c r="N376" i="12"/>
  <c r="O376" i="12"/>
  <c r="P376" i="12"/>
  <c r="Q376" i="12"/>
  <c r="T376" i="12"/>
  <c r="AQ387" i="12"/>
  <c r="AV389" i="12"/>
  <c r="AW389" i="12" s="1"/>
  <c r="AX389" i="12" s="1"/>
  <c r="AT389" i="12"/>
  <c r="AL392" i="12"/>
  <c r="AQ392" i="12" s="1"/>
  <c r="AI392" i="12"/>
  <c r="AI393" i="12"/>
  <c r="AL394" i="12"/>
  <c r="AI394" i="12"/>
  <c r="AL396" i="12"/>
  <c r="AQ396" i="12" s="1"/>
  <c r="AI396" i="12"/>
  <c r="AN396" i="12" s="1"/>
  <c r="G377" i="12"/>
  <c r="I377" i="12" s="1"/>
  <c r="M377" i="12"/>
  <c r="N377" i="12"/>
  <c r="O377" i="12"/>
  <c r="P377" i="12"/>
  <c r="Q377" i="12"/>
  <c r="T377" i="12"/>
  <c r="AT377" i="12"/>
  <c r="G378" i="12"/>
  <c r="I378" i="12" s="1"/>
  <c r="M378" i="12"/>
  <c r="N378" i="12"/>
  <c r="O378" i="12"/>
  <c r="P378" i="12"/>
  <c r="Q378" i="12"/>
  <c r="T378" i="12"/>
  <c r="AT378" i="12"/>
  <c r="G379" i="12"/>
  <c r="I379" i="12" s="1"/>
  <c r="M379" i="12"/>
  <c r="N379" i="12"/>
  <c r="O379" i="12"/>
  <c r="P379" i="12"/>
  <c r="Q379" i="12"/>
  <c r="T379" i="12"/>
  <c r="AT379" i="12"/>
  <c r="G380" i="12"/>
  <c r="I380" i="12" s="1"/>
  <c r="M380" i="12"/>
  <c r="N380" i="12"/>
  <c r="O380" i="12"/>
  <c r="P380" i="12"/>
  <c r="Q380" i="12"/>
  <c r="T380" i="12"/>
  <c r="AT380" i="12"/>
  <c r="G381" i="12"/>
  <c r="I381" i="12" s="1"/>
  <c r="M381" i="12"/>
  <c r="N381" i="12"/>
  <c r="O381" i="12"/>
  <c r="P381" i="12"/>
  <c r="Q381" i="12"/>
  <c r="T381" i="12"/>
  <c r="AT381" i="12"/>
  <c r="G382" i="12"/>
  <c r="I382" i="12" s="1"/>
  <c r="M382" i="12"/>
  <c r="N382" i="12"/>
  <c r="O382" i="12"/>
  <c r="P382" i="12"/>
  <c r="Q382" i="12"/>
  <c r="T382" i="12"/>
  <c r="AT382" i="12"/>
  <c r="G383" i="12"/>
  <c r="I383" i="12" s="1"/>
  <c r="M383" i="12"/>
  <c r="N383" i="12"/>
  <c r="O383" i="12"/>
  <c r="P383" i="12"/>
  <c r="Q383" i="12"/>
  <c r="T383" i="12"/>
  <c r="AT383" i="12"/>
  <c r="G384" i="12"/>
  <c r="I384" i="12" s="1"/>
  <c r="M384" i="12"/>
  <c r="N384" i="12"/>
  <c r="O384" i="12"/>
  <c r="P384" i="12"/>
  <c r="Q384" i="12"/>
  <c r="T384" i="12"/>
  <c r="AT384" i="12"/>
  <c r="G385" i="12"/>
  <c r="I385" i="12" s="1"/>
  <c r="M385" i="12"/>
  <c r="N385" i="12"/>
  <c r="O385" i="12"/>
  <c r="P385" i="12"/>
  <c r="Q385" i="12"/>
  <c r="T385" i="12"/>
  <c r="AT385" i="12"/>
  <c r="G386" i="12"/>
  <c r="I386" i="12" s="1"/>
  <c r="M386" i="12"/>
  <c r="N386" i="12"/>
  <c r="O386" i="12"/>
  <c r="P386" i="12"/>
  <c r="Q386" i="12"/>
  <c r="T386" i="12"/>
  <c r="AT386" i="12"/>
  <c r="G387" i="12"/>
  <c r="I387" i="12" s="1"/>
  <c r="U387" i="12"/>
  <c r="AK387" i="12" s="1"/>
  <c r="AP387" i="12" s="1"/>
  <c r="AN387" i="12"/>
  <c r="AT387" i="12"/>
  <c r="G388" i="12"/>
  <c r="I388" i="12" s="1"/>
  <c r="S388" i="12"/>
  <c r="U388" i="12"/>
  <c r="AT388" i="12"/>
  <c r="G389" i="12"/>
  <c r="I389" i="12" s="1"/>
  <c r="R389" i="12"/>
  <c r="S389" i="12"/>
  <c r="U389" i="12"/>
  <c r="AQ394" i="12"/>
  <c r="G390" i="12"/>
  <c r="I390" i="12" s="1"/>
  <c r="U390" i="12"/>
  <c r="AT390" i="12"/>
  <c r="G391" i="12"/>
  <c r="I391" i="12" s="1"/>
  <c r="S391" i="12"/>
  <c r="U391" i="12"/>
  <c r="AT391" i="12"/>
  <c r="G392" i="12"/>
  <c r="I392" i="12" s="1"/>
  <c r="R392" i="12"/>
  <c r="S392" i="12"/>
  <c r="U392" i="12"/>
  <c r="AK392" i="12" s="1"/>
  <c r="AP392" i="12" s="1"/>
  <c r="AN392" i="12"/>
  <c r="AT392" i="12"/>
  <c r="G393" i="12"/>
  <c r="I393" i="12" s="1"/>
  <c r="R393" i="12"/>
  <c r="U393" i="12"/>
  <c r="AK393" i="12" s="1"/>
  <c r="AP393" i="12" s="1"/>
  <c r="AN393" i="12"/>
  <c r="AT393" i="12"/>
  <c r="G394" i="12"/>
  <c r="I394" i="12" s="1"/>
  <c r="R394" i="12"/>
  <c r="U394" i="12"/>
  <c r="AK394" i="12" s="1"/>
  <c r="AP394" i="12" s="1"/>
  <c r="AN394" i="12"/>
  <c r="AT394" i="12"/>
  <c r="G395" i="12"/>
  <c r="I395" i="12" s="1"/>
  <c r="S395" i="12"/>
  <c r="G396" i="12"/>
  <c r="I396" i="12" s="1"/>
  <c r="R396" i="12"/>
  <c r="U396" i="12"/>
  <c r="AK396" i="12" s="1"/>
  <c r="AP396" i="12" s="1"/>
  <c r="AV350" i="12"/>
  <c r="AW350" i="12" s="1"/>
  <c r="AX350" i="12" s="1"/>
  <c r="AT350" i="12"/>
  <c r="AI362" i="12"/>
  <c r="G348" i="12"/>
  <c r="I348" i="12" s="1"/>
  <c r="S348" i="12"/>
  <c r="U348" i="12"/>
  <c r="AT348" i="12"/>
  <c r="G349" i="12"/>
  <c r="I349" i="12" s="1"/>
  <c r="M349" i="12"/>
  <c r="N349" i="12"/>
  <c r="O349" i="12"/>
  <c r="P349" i="12"/>
  <c r="Q349" i="12"/>
  <c r="T349" i="12"/>
  <c r="AT349" i="12"/>
  <c r="G350" i="12"/>
  <c r="I350" i="12" s="1"/>
  <c r="M350" i="12"/>
  <c r="N350" i="12"/>
  <c r="O350" i="12"/>
  <c r="P350" i="12"/>
  <c r="Q350" i="12"/>
  <c r="T350" i="12"/>
  <c r="AV363" i="12"/>
  <c r="AW363" i="12" s="1"/>
  <c r="AX363" i="12" s="1"/>
  <c r="AT363" i="12"/>
  <c r="AL364" i="12"/>
  <c r="AL368" i="12"/>
  <c r="AI368" i="12"/>
  <c r="G351" i="12"/>
  <c r="I351" i="12" s="1"/>
  <c r="M351" i="12"/>
  <c r="N351" i="12"/>
  <c r="O351" i="12"/>
  <c r="P351" i="12"/>
  <c r="Q351" i="12"/>
  <c r="T351" i="12"/>
  <c r="AT351" i="12"/>
  <c r="G352" i="12"/>
  <c r="I352" i="12" s="1"/>
  <c r="M352" i="12"/>
  <c r="N352" i="12"/>
  <c r="O352" i="12"/>
  <c r="P352" i="12"/>
  <c r="Q352" i="12"/>
  <c r="T352" i="12"/>
  <c r="AT352" i="12"/>
  <c r="G353" i="12"/>
  <c r="I353" i="12" s="1"/>
  <c r="M353" i="12"/>
  <c r="N353" i="12"/>
  <c r="O353" i="12"/>
  <c r="P353" i="12"/>
  <c r="Q353" i="12"/>
  <c r="T353" i="12"/>
  <c r="AT353" i="12"/>
  <c r="G354" i="12"/>
  <c r="I354" i="12" s="1"/>
  <c r="M354" i="12"/>
  <c r="N354" i="12"/>
  <c r="O354" i="12"/>
  <c r="P354" i="12"/>
  <c r="Q354" i="12"/>
  <c r="T354" i="12"/>
  <c r="AT354" i="12"/>
  <c r="G355" i="12"/>
  <c r="I355" i="12" s="1"/>
  <c r="M355" i="12"/>
  <c r="N355" i="12"/>
  <c r="O355" i="12"/>
  <c r="P355" i="12"/>
  <c r="Q355" i="12"/>
  <c r="T355" i="12"/>
  <c r="AT355" i="12"/>
  <c r="G356" i="12"/>
  <c r="I356" i="12" s="1"/>
  <c r="M356" i="12"/>
  <c r="N356" i="12"/>
  <c r="O356" i="12"/>
  <c r="P356" i="12"/>
  <c r="Q356" i="12"/>
  <c r="T356" i="12"/>
  <c r="AT356" i="12"/>
  <c r="G357" i="12"/>
  <c r="I357" i="12" s="1"/>
  <c r="M357" i="12"/>
  <c r="N357" i="12"/>
  <c r="O357" i="12"/>
  <c r="P357" i="12"/>
  <c r="Q357" i="12"/>
  <c r="T357" i="12"/>
  <c r="AT357" i="12"/>
  <c r="G358" i="12"/>
  <c r="I358" i="12" s="1"/>
  <c r="M358" i="12"/>
  <c r="N358" i="12"/>
  <c r="O358" i="12"/>
  <c r="P358" i="12"/>
  <c r="Q358" i="12"/>
  <c r="T358" i="12"/>
  <c r="AT358" i="12"/>
  <c r="G359" i="12"/>
  <c r="I359" i="12" s="1"/>
  <c r="M359" i="12"/>
  <c r="N359" i="12"/>
  <c r="O359" i="12"/>
  <c r="P359" i="12"/>
  <c r="Q359" i="12"/>
  <c r="T359" i="12"/>
  <c r="AT359" i="12"/>
  <c r="G360" i="12"/>
  <c r="I360" i="12" s="1"/>
  <c r="M360" i="12"/>
  <c r="N360" i="12"/>
  <c r="O360" i="12"/>
  <c r="P360" i="12"/>
  <c r="Q360" i="12"/>
  <c r="T360" i="12"/>
  <c r="AT360" i="12"/>
  <c r="G361" i="12"/>
  <c r="I361" i="12" s="1"/>
  <c r="U361" i="12"/>
  <c r="AT361" i="12"/>
  <c r="G362" i="12"/>
  <c r="I362" i="12" s="1"/>
  <c r="R362" i="12"/>
  <c r="U362" i="12"/>
  <c r="AN362" i="12"/>
  <c r="AT362" i="12"/>
  <c r="G363" i="12"/>
  <c r="I363" i="12" s="1"/>
  <c r="S363" i="12"/>
  <c r="G364" i="12"/>
  <c r="I364" i="12" s="1"/>
  <c r="R364" i="12"/>
  <c r="U364" i="12"/>
  <c r="AT364" i="12"/>
  <c r="G365" i="12"/>
  <c r="I365" i="12" s="1"/>
  <c r="R365" i="12"/>
  <c r="U365" i="12"/>
  <c r="AK365" i="12" s="1"/>
  <c r="AP365" i="12" s="1"/>
  <c r="AT365" i="12"/>
  <c r="G366" i="12"/>
  <c r="I366" i="12" s="1"/>
  <c r="R366" i="12"/>
  <c r="AT366" i="12"/>
  <c r="G367" i="12"/>
  <c r="I367" i="12" s="1"/>
  <c r="R367" i="12"/>
  <c r="AT367" i="12"/>
  <c r="G368" i="12"/>
  <c r="I368" i="12" s="1"/>
  <c r="R368" i="12"/>
  <c r="U368" i="12"/>
  <c r="AK368" i="12" s="1"/>
  <c r="AP368" i="12" s="1"/>
  <c r="G369" i="12"/>
  <c r="I369" i="12" s="1"/>
  <c r="U369" i="12"/>
  <c r="G370" i="12"/>
  <c r="I370" i="12" s="1"/>
  <c r="R370" i="12"/>
  <c r="S370" i="12"/>
  <c r="AV324" i="12"/>
  <c r="AW324" i="12" s="1"/>
  <c r="AX324" i="12" s="1"/>
  <c r="AT324" i="12"/>
  <c r="G322" i="12"/>
  <c r="I322" i="12" s="1"/>
  <c r="R322" i="12"/>
  <c r="U322" i="12"/>
  <c r="AT322" i="12"/>
  <c r="G323" i="12"/>
  <c r="I323" i="12" s="1"/>
  <c r="M323" i="12"/>
  <c r="N323" i="12"/>
  <c r="O323" i="12"/>
  <c r="P323" i="12"/>
  <c r="Q323" i="12"/>
  <c r="T323" i="12"/>
  <c r="AT323" i="12"/>
  <c r="G324" i="12"/>
  <c r="I324" i="12" s="1"/>
  <c r="M324" i="12"/>
  <c r="N324" i="12"/>
  <c r="O324" i="12"/>
  <c r="P324" i="12"/>
  <c r="Q324" i="12"/>
  <c r="T324" i="12"/>
  <c r="AV337" i="12"/>
  <c r="AW337" i="12" s="1"/>
  <c r="AX337" i="12" s="1"/>
  <c r="AT337" i="12"/>
  <c r="AL337" i="12"/>
  <c r="AI337" i="12"/>
  <c r="AL338" i="12"/>
  <c r="AI338" i="12"/>
  <c r="AL340" i="12"/>
  <c r="AI340" i="12"/>
  <c r="AL341" i="12"/>
  <c r="AQ341" i="12" s="1"/>
  <c r="G325" i="12"/>
  <c r="I325" i="12" s="1"/>
  <c r="M325" i="12"/>
  <c r="N325" i="12"/>
  <c r="O325" i="12"/>
  <c r="P325" i="12"/>
  <c r="Q325" i="12"/>
  <c r="T325" i="12"/>
  <c r="AT325" i="12"/>
  <c r="G326" i="12"/>
  <c r="I326" i="12" s="1"/>
  <c r="M326" i="12"/>
  <c r="N326" i="12"/>
  <c r="O326" i="12"/>
  <c r="P326" i="12"/>
  <c r="Q326" i="12"/>
  <c r="T326" i="12"/>
  <c r="AT326" i="12"/>
  <c r="G327" i="12"/>
  <c r="I327" i="12" s="1"/>
  <c r="M327" i="12"/>
  <c r="N327" i="12"/>
  <c r="O327" i="12"/>
  <c r="P327" i="12"/>
  <c r="Q327" i="12"/>
  <c r="T327" i="12"/>
  <c r="AT327" i="12"/>
  <c r="G328" i="12"/>
  <c r="I328" i="12" s="1"/>
  <c r="M328" i="12"/>
  <c r="N328" i="12"/>
  <c r="O328" i="12"/>
  <c r="P328" i="12"/>
  <c r="Q328" i="12"/>
  <c r="T328" i="12"/>
  <c r="AT328" i="12"/>
  <c r="G329" i="12"/>
  <c r="I329" i="12" s="1"/>
  <c r="M329" i="12"/>
  <c r="N329" i="12"/>
  <c r="O329" i="12"/>
  <c r="P329" i="12"/>
  <c r="Q329" i="12"/>
  <c r="T329" i="12"/>
  <c r="AT329" i="12"/>
  <c r="G330" i="12"/>
  <c r="I330" i="12" s="1"/>
  <c r="M330" i="12"/>
  <c r="N330" i="12"/>
  <c r="O330" i="12"/>
  <c r="P330" i="12"/>
  <c r="Q330" i="12"/>
  <c r="T330" i="12"/>
  <c r="AT330" i="12"/>
  <c r="G331" i="12"/>
  <c r="I331" i="12" s="1"/>
  <c r="M331" i="12"/>
  <c r="N331" i="12"/>
  <c r="O331" i="12"/>
  <c r="P331" i="12"/>
  <c r="Q331" i="12"/>
  <c r="T331" i="12"/>
  <c r="AT331" i="12"/>
  <c r="G332" i="12"/>
  <c r="I332" i="12" s="1"/>
  <c r="M332" i="12"/>
  <c r="N332" i="12"/>
  <c r="O332" i="12"/>
  <c r="P332" i="12"/>
  <c r="Q332" i="12"/>
  <c r="T332" i="12"/>
  <c r="AT332" i="12"/>
  <c r="G333" i="12"/>
  <c r="I333" i="12" s="1"/>
  <c r="M333" i="12"/>
  <c r="N333" i="12"/>
  <c r="O333" i="12"/>
  <c r="P333" i="12"/>
  <c r="Q333" i="12"/>
  <c r="T333" i="12"/>
  <c r="AT333" i="12"/>
  <c r="G334" i="12"/>
  <c r="I334" i="12" s="1"/>
  <c r="M334" i="12"/>
  <c r="N334" i="12"/>
  <c r="O334" i="12"/>
  <c r="P334" i="12"/>
  <c r="Q334" i="12"/>
  <c r="T334" i="12"/>
  <c r="AT334" i="12"/>
  <c r="G335" i="12"/>
  <c r="I335" i="12" s="1"/>
  <c r="S335" i="12"/>
  <c r="AT335" i="12"/>
  <c r="G336" i="12"/>
  <c r="I336" i="12" s="1"/>
  <c r="S336" i="12"/>
  <c r="U336" i="12"/>
  <c r="AT336" i="12"/>
  <c r="G337" i="12"/>
  <c r="I337" i="12" s="1"/>
  <c r="AZ337" i="12" s="1"/>
  <c r="R337" i="12"/>
  <c r="S337" i="12"/>
  <c r="U337" i="12"/>
  <c r="AQ337" i="12"/>
  <c r="AQ338" i="12"/>
  <c r="AQ340" i="12"/>
  <c r="AN337" i="12"/>
  <c r="G338" i="12"/>
  <c r="I338" i="12" s="1"/>
  <c r="R338" i="12"/>
  <c r="U338" i="12"/>
  <c r="AK338" i="12" s="1"/>
  <c r="AP338" i="12" s="1"/>
  <c r="AN338" i="12"/>
  <c r="AT338" i="12"/>
  <c r="G339" i="12"/>
  <c r="I339" i="12" s="1"/>
  <c r="R339" i="12"/>
  <c r="S339" i="12"/>
  <c r="U339" i="12"/>
  <c r="AK339" i="12" s="1"/>
  <c r="AP339" i="12" s="1"/>
  <c r="AT339" i="12"/>
  <c r="G340" i="12"/>
  <c r="I340" i="12" s="1"/>
  <c r="U340" i="12"/>
  <c r="AK340" i="12" s="1"/>
  <c r="AP340" i="12" s="1"/>
  <c r="AN340" i="12"/>
  <c r="G341" i="12"/>
  <c r="I341" i="12" s="1"/>
  <c r="U341" i="12"/>
  <c r="G342" i="12"/>
  <c r="I342" i="12" s="1"/>
  <c r="R342" i="12"/>
  <c r="S342" i="12"/>
  <c r="U342" i="12"/>
  <c r="AK342" i="12" s="1"/>
  <c r="AP342" i="12" s="1"/>
  <c r="G343" i="12"/>
  <c r="I343" i="12" s="1"/>
  <c r="G344" i="12"/>
  <c r="I344" i="12" s="1"/>
  <c r="R344" i="12"/>
  <c r="S344" i="12"/>
  <c r="U344" i="12"/>
  <c r="AK344" i="12" s="1"/>
  <c r="AP344" i="12" s="1"/>
  <c r="AV298" i="12"/>
  <c r="AW298" i="12" s="1"/>
  <c r="AX298" i="12" s="1"/>
  <c r="AT298" i="12"/>
  <c r="G296" i="12"/>
  <c r="I296" i="12" s="1"/>
  <c r="R296" i="12"/>
  <c r="S296" i="12"/>
  <c r="U296" i="12"/>
  <c r="AK296" i="12" s="1"/>
  <c r="AP296" i="12" s="1"/>
  <c r="AT296" i="12"/>
  <c r="G297" i="12"/>
  <c r="I297" i="12" s="1"/>
  <c r="M297" i="12"/>
  <c r="N297" i="12"/>
  <c r="O297" i="12"/>
  <c r="P297" i="12"/>
  <c r="Q297" i="12"/>
  <c r="T297" i="12"/>
  <c r="AT297" i="12"/>
  <c r="G298" i="12"/>
  <c r="I298" i="12" s="1"/>
  <c r="M298" i="12"/>
  <c r="N298" i="12"/>
  <c r="O298" i="12"/>
  <c r="P298" i="12"/>
  <c r="Q298" i="12"/>
  <c r="T298" i="12"/>
  <c r="AV311" i="12"/>
  <c r="AW311" i="12" s="1"/>
  <c r="AX311" i="12" s="1"/>
  <c r="AT311" i="12"/>
  <c r="AL313" i="12"/>
  <c r="AQ313" i="12" s="1"/>
  <c r="AL314" i="12"/>
  <c r="AI314" i="12"/>
  <c r="AL315" i="12"/>
  <c r="AI315" i="12"/>
  <c r="AN315" i="12" s="1"/>
  <c r="AL317" i="12"/>
  <c r="AQ317" i="12" s="1"/>
  <c r="AI317" i="12"/>
  <c r="G299" i="12"/>
  <c r="I299" i="12" s="1"/>
  <c r="M299" i="12"/>
  <c r="N299" i="12"/>
  <c r="O299" i="12"/>
  <c r="P299" i="12"/>
  <c r="Q299" i="12"/>
  <c r="T299" i="12"/>
  <c r="AT299" i="12"/>
  <c r="G300" i="12"/>
  <c r="I300" i="12" s="1"/>
  <c r="M300" i="12"/>
  <c r="N300" i="12"/>
  <c r="O300" i="12"/>
  <c r="P300" i="12"/>
  <c r="Q300" i="12"/>
  <c r="T300" i="12"/>
  <c r="AT300" i="12"/>
  <c r="G301" i="12"/>
  <c r="I301" i="12" s="1"/>
  <c r="M301" i="12"/>
  <c r="N301" i="12"/>
  <c r="O301" i="12"/>
  <c r="P301" i="12"/>
  <c r="Q301" i="12"/>
  <c r="T301" i="12"/>
  <c r="AT301" i="12"/>
  <c r="G302" i="12"/>
  <c r="I302" i="12" s="1"/>
  <c r="M302" i="12"/>
  <c r="N302" i="12"/>
  <c r="O302" i="12"/>
  <c r="P302" i="12"/>
  <c r="Q302" i="12"/>
  <c r="T302" i="12"/>
  <c r="AT302" i="12"/>
  <c r="G303" i="12"/>
  <c r="I303" i="12" s="1"/>
  <c r="M303" i="12"/>
  <c r="N303" i="12"/>
  <c r="O303" i="12"/>
  <c r="P303" i="12"/>
  <c r="Q303" i="12"/>
  <c r="T303" i="12"/>
  <c r="AT303" i="12"/>
  <c r="G304" i="12"/>
  <c r="I304" i="12" s="1"/>
  <c r="M304" i="12"/>
  <c r="N304" i="12"/>
  <c r="O304" i="12"/>
  <c r="P304" i="12"/>
  <c r="Q304" i="12"/>
  <c r="T304" i="12"/>
  <c r="AT304" i="12"/>
  <c r="G305" i="12"/>
  <c r="I305" i="12" s="1"/>
  <c r="M305" i="12"/>
  <c r="N305" i="12"/>
  <c r="O305" i="12"/>
  <c r="P305" i="12"/>
  <c r="Q305" i="12"/>
  <c r="T305" i="12"/>
  <c r="AT305" i="12"/>
  <c r="G306" i="12"/>
  <c r="I306" i="12" s="1"/>
  <c r="M306" i="12"/>
  <c r="N306" i="12"/>
  <c r="O306" i="12"/>
  <c r="P306" i="12"/>
  <c r="Q306" i="12"/>
  <c r="T306" i="12"/>
  <c r="AT306" i="12"/>
  <c r="G307" i="12"/>
  <c r="I307" i="12" s="1"/>
  <c r="M307" i="12"/>
  <c r="N307" i="12"/>
  <c r="O307" i="12"/>
  <c r="P307" i="12"/>
  <c r="Q307" i="12"/>
  <c r="T307" i="12"/>
  <c r="AT307" i="12"/>
  <c r="G308" i="12"/>
  <c r="I308" i="12" s="1"/>
  <c r="M308" i="12"/>
  <c r="N308" i="12"/>
  <c r="O308" i="12"/>
  <c r="P308" i="12"/>
  <c r="Q308" i="12"/>
  <c r="T308" i="12"/>
  <c r="AT308" i="12"/>
  <c r="G309" i="12"/>
  <c r="I309" i="12" s="1"/>
  <c r="S309" i="12"/>
  <c r="AT309" i="12"/>
  <c r="G310" i="12"/>
  <c r="I310" i="12" s="1"/>
  <c r="S310" i="12"/>
  <c r="U310" i="12"/>
  <c r="AT310" i="12"/>
  <c r="G311" i="12"/>
  <c r="I311" i="12" s="1"/>
  <c r="AZ311" i="12" s="1"/>
  <c r="AQ314" i="12"/>
  <c r="AQ315" i="12"/>
  <c r="G312" i="12"/>
  <c r="I312" i="12" s="1"/>
  <c r="R312" i="12"/>
  <c r="S312" i="12"/>
  <c r="AT312" i="12"/>
  <c r="G313" i="12"/>
  <c r="I313" i="12" s="1"/>
  <c r="R313" i="12"/>
  <c r="S313" i="12"/>
  <c r="G314" i="12"/>
  <c r="I314" i="12" s="1"/>
  <c r="U314" i="12"/>
  <c r="AK314" i="12" s="1"/>
  <c r="AP314" i="12" s="1"/>
  <c r="AN314" i="12"/>
  <c r="G315" i="12"/>
  <c r="I315" i="12" s="1"/>
  <c r="R315" i="12"/>
  <c r="S315" i="12"/>
  <c r="U315" i="12"/>
  <c r="AK315" i="12" s="1"/>
  <c r="AP315" i="12" s="1"/>
  <c r="G316" i="12"/>
  <c r="I316" i="12" s="1"/>
  <c r="S316" i="12"/>
  <c r="U316" i="12"/>
  <c r="G317" i="12"/>
  <c r="I317" i="12" s="1"/>
  <c r="U317" i="12"/>
  <c r="AK317" i="12" s="1"/>
  <c r="AP317" i="12" s="1"/>
  <c r="AN317" i="12"/>
  <c r="G318" i="12"/>
  <c r="I318" i="12" s="1"/>
  <c r="R318" i="12"/>
  <c r="S318" i="12"/>
  <c r="AV272" i="12"/>
  <c r="AW272" i="12" s="1"/>
  <c r="AX272" i="12" s="1"/>
  <c r="AT272" i="12"/>
  <c r="G270" i="12"/>
  <c r="I270" i="12" s="1"/>
  <c r="AT270" i="12"/>
  <c r="G271" i="12"/>
  <c r="I271" i="12" s="1"/>
  <c r="M271" i="12"/>
  <c r="N271" i="12"/>
  <c r="O271" i="12"/>
  <c r="P271" i="12"/>
  <c r="Q271" i="12"/>
  <c r="T271" i="12"/>
  <c r="AT271" i="12"/>
  <c r="G272" i="12"/>
  <c r="I272" i="12" s="1"/>
  <c r="AZ272" i="12" s="1"/>
  <c r="M272" i="12"/>
  <c r="N272" i="12"/>
  <c r="O272" i="12"/>
  <c r="P272" i="12"/>
  <c r="Q272" i="12"/>
  <c r="T272" i="12"/>
  <c r="AV285" i="12"/>
  <c r="AW285" i="12" s="1"/>
  <c r="AX285" i="12" s="1"/>
  <c r="AT285" i="12"/>
  <c r="AI285" i="12"/>
  <c r="AN285" i="12" s="1"/>
  <c r="AI289" i="12"/>
  <c r="AL290" i="12"/>
  <c r="AI290" i="12"/>
  <c r="G273" i="12"/>
  <c r="I273" i="12" s="1"/>
  <c r="M273" i="12"/>
  <c r="N273" i="12"/>
  <c r="O273" i="12"/>
  <c r="P273" i="12"/>
  <c r="Q273" i="12"/>
  <c r="T273" i="12"/>
  <c r="AT273" i="12"/>
  <c r="G274" i="12"/>
  <c r="I274" i="12" s="1"/>
  <c r="M274" i="12"/>
  <c r="N274" i="12"/>
  <c r="O274" i="12"/>
  <c r="P274" i="12"/>
  <c r="Q274" i="12"/>
  <c r="T274" i="12"/>
  <c r="AT274" i="12"/>
  <c r="G275" i="12"/>
  <c r="I275" i="12" s="1"/>
  <c r="M275" i="12"/>
  <c r="N275" i="12"/>
  <c r="O275" i="12"/>
  <c r="P275" i="12"/>
  <c r="Q275" i="12"/>
  <c r="T275" i="12"/>
  <c r="AT275" i="12"/>
  <c r="G276" i="12"/>
  <c r="I276" i="12" s="1"/>
  <c r="M276" i="12"/>
  <c r="N276" i="12"/>
  <c r="O276" i="12"/>
  <c r="P276" i="12"/>
  <c r="Q276" i="12"/>
  <c r="T276" i="12"/>
  <c r="AT276" i="12"/>
  <c r="G277" i="12"/>
  <c r="I277" i="12" s="1"/>
  <c r="M277" i="12"/>
  <c r="N277" i="12"/>
  <c r="O277" i="12"/>
  <c r="P277" i="12"/>
  <c r="Q277" i="12"/>
  <c r="T277" i="12"/>
  <c r="AT277" i="12"/>
  <c r="G278" i="12"/>
  <c r="I278" i="12" s="1"/>
  <c r="M278" i="12"/>
  <c r="N278" i="12"/>
  <c r="O278" i="12"/>
  <c r="P278" i="12"/>
  <c r="Q278" i="12"/>
  <c r="T278" i="12"/>
  <c r="AT278" i="12"/>
  <c r="G279" i="12"/>
  <c r="I279" i="12" s="1"/>
  <c r="M279" i="12"/>
  <c r="N279" i="12"/>
  <c r="O279" i="12"/>
  <c r="P279" i="12"/>
  <c r="Q279" i="12"/>
  <c r="T279" i="12"/>
  <c r="AT279" i="12"/>
  <c r="G280" i="12"/>
  <c r="I280" i="12" s="1"/>
  <c r="M280" i="12"/>
  <c r="N280" i="12"/>
  <c r="O280" i="12"/>
  <c r="P280" i="12"/>
  <c r="Q280" i="12"/>
  <c r="T280" i="12"/>
  <c r="AT280" i="12"/>
  <c r="G281" i="12"/>
  <c r="I281" i="12" s="1"/>
  <c r="M281" i="12"/>
  <c r="N281" i="12"/>
  <c r="O281" i="12"/>
  <c r="P281" i="12"/>
  <c r="Q281" i="12"/>
  <c r="T281" i="12"/>
  <c r="AT281" i="12"/>
  <c r="G282" i="12"/>
  <c r="I282" i="12" s="1"/>
  <c r="M282" i="12"/>
  <c r="N282" i="12"/>
  <c r="O282" i="12"/>
  <c r="P282" i="12"/>
  <c r="Q282" i="12"/>
  <c r="T282" i="12"/>
  <c r="AT282" i="12"/>
  <c r="G283" i="12"/>
  <c r="I283" i="12" s="1"/>
  <c r="R283" i="12"/>
  <c r="S283" i="12"/>
  <c r="AT283" i="12"/>
  <c r="G284" i="12"/>
  <c r="I284" i="12" s="1"/>
  <c r="R284" i="12"/>
  <c r="S284" i="12"/>
  <c r="U284" i="12"/>
  <c r="AK284" i="12" s="1"/>
  <c r="AP284" i="12" s="1"/>
  <c r="AT284" i="12"/>
  <c r="G285" i="12"/>
  <c r="I285" i="12" s="1"/>
  <c r="AZ285" i="12" s="1"/>
  <c r="S285" i="12"/>
  <c r="AQ290" i="12"/>
  <c r="G286" i="12"/>
  <c r="I286" i="12" s="1"/>
  <c r="G287" i="12"/>
  <c r="I287" i="12" s="1"/>
  <c r="S287" i="12"/>
  <c r="U287" i="12"/>
  <c r="G288" i="12"/>
  <c r="I288" i="12" s="1"/>
  <c r="S288" i="12"/>
  <c r="G289" i="12"/>
  <c r="I289" i="12" s="1"/>
  <c r="S289" i="12"/>
  <c r="U289" i="12"/>
  <c r="AK289" i="12" s="1"/>
  <c r="AP289" i="12" s="1"/>
  <c r="G290" i="12"/>
  <c r="I290" i="12" s="1"/>
  <c r="U290" i="12"/>
  <c r="AN290" i="12"/>
  <c r="G291" i="12"/>
  <c r="I291" i="12" s="1"/>
  <c r="U291" i="12"/>
  <c r="G292" i="12"/>
  <c r="I292" i="12" s="1"/>
  <c r="S292" i="12"/>
  <c r="U292" i="12"/>
  <c r="AV246" i="12"/>
  <c r="AW246" i="12" s="1"/>
  <c r="AX246" i="12" s="1"/>
  <c r="AT246" i="12"/>
  <c r="AL257" i="12"/>
  <c r="AI257" i="12"/>
  <c r="G244" i="12"/>
  <c r="I244" i="12" s="1"/>
  <c r="AT244" i="12"/>
  <c r="G245" i="12"/>
  <c r="I245" i="12" s="1"/>
  <c r="M245" i="12"/>
  <c r="N245" i="12"/>
  <c r="O245" i="12"/>
  <c r="P245" i="12"/>
  <c r="Q245" i="12"/>
  <c r="T245" i="12"/>
  <c r="AT245" i="12"/>
  <c r="G246" i="12"/>
  <c r="I246" i="12" s="1"/>
  <c r="AZ246" i="12" s="1"/>
  <c r="M246" i="12"/>
  <c r="N246" i="12"/>
  <c r="O246" i="12"/>
  <c r="P246" i="12"/>
  <c r="Q246" i="12"/>
  <c r="T246" i="12"/>
  <c r="AQ257" i="12"/>
  <c r="AV259" i="12"/>
  <c r="AW259" i="12" s="1"/>
  <c r="AX259" i="12" s="1"/>
  <c r="AL259" i="12"/>
  <c r="AQ259" i="12" s="1"/>
  <c r="AI261" i="12"/>
  <c r="AN261" i="12" s="1"/>
  <c r="AL266" i="12"/>
  <c r="AQ266" i="12" s="1"/>
  <c r="G247" i="12"/>
  <c r="I247" i="12" s="1"/>
  <c r="M247" i="12"/>
  <c r="N247" i="12"/>
  <c r="O247" i="12"/>
  <c r="P247" i="12"/>
  <c r="Q247" i="12"/>
  <c r="T247" i="12"/>
  <c r="AT247" i="12"/>
  <c r="G248" i="12"/>
  <c r="I248" i="12" s="1"/>
  <c r="M248" i="12"/>
  <c r="N248" i="12"/>
  <c r="O248" i="12"/>
  <c r="P248" i="12"/>
  <c r="Q248" i="12"/>
  <c r="T248" i="12"/>
  <c r="AT248" i="12"/>
  <c r="G249" i="12"/>
  <c r="I249" i="12" s="1"/>
  <c r="M249" i="12"/>
  <c r="N249" i="12"/>
  <c r="O249" i="12"/>
  <c r="P249" i="12"/>
  <c r="Q249" i="12"/>
  <c r="T249" i="12"/>
  <c r="AT249" i="12"/>
  <c r="G250" i="12"/>
  <c r="I250" i="12" s="1"/>
  <c r="M250" i="12"/>
  <c r="N250" i="12"/>
  <c r="O250" i="12"/>
  <c r="P250" i="12"/>
  <c r="Q250" i="12"/>
  <c r="T250" i="12"/>
  <c r="AT250" i="12"/>
  <c r="G251" i="12"/>
  <c r="I251" i="12" s="1"/>
  <c r="M251" i="12"/>
  <c r="N251" i="12"/>
  <c r="O251" i="12"/>
  <c r="P251" i="12"/>
  <c r="Q251" i="12"/>
  <c r="T251" i="12"/>
  <c r="AT251" i="12"/>
  <c r="G252" i="12"/>
  <c r="I252" i="12" s="1"/>
  <c r="M252" i="12"/>
  <c r="N252" i="12"/>
  <c r="O252" i="12"/>
  <c r="P252" i="12"/>
  <c r="Q252" i="12"/>
  <c r="T252" i="12"/>
  <c r="AT252" i="12"/>
  <c r="G253" i="12"/>
  <c r="I253" i="12" s="1"/>
  <c r="M253" i="12"/>
  <c r="N253" i="12"/>
  <c r="O253" i="12"/>
  <c r="P253" i="12"/>
  <c r="Q253" i="12"/>
  <c r="T253" i="12"/>
  <c r="AT253" i="12"/>
  <c r="G254" i="12"/>
  <c r="I254" i="12" s="1"/>
  <c r="M254" i="12"/>
  <c r="N254" i="12"/>
  <c r="O254" i="12"/>
  <c r="P254" i="12"/>
  <c r="Q254" i="12"/>
  <c r="T254" i="12"/>
  <c r="AT254" i="12"/>
  <c r="G255" i="12"/>
  <c r="I255" i="12" s="1"/>
  <c r="M255" i="12"/>
  <c r="N255" i="12"/>
  <c r="O255" i="12"/>
  <c r="P255" i="12"/>
  <c r="Q255" i="12"/>
  <c r="T255" i="12"/>
  <c r="AT255" i="12"/>
  <c r="G256" i="12"/>
  <c r="I256" i="12" s="1"/>
  <c r="M256" i="12"/>
  <c r="N256" i="12"/>
  <c r="O256" i="12"/>
  <c r="P256" i="12"/>
  <c r="Q256" i="12"/>
  <c r="T256" i="12"/>
  <c r="AT256" i="12"/>
  <c r="G257" i="12"/>
  <c r="I257" i="12" s="1"/>
  <c r="U257" i="12"/>
  <c r="AN257" i="12"/>
  <c r="AT257" i="12"/>
  <c r="G258" i="12"/>
  <c r="I258" i="12" s="1"/>
  <c r="U258" i="12"/>
  <c r="G259" i="12"/>
  <c r="I259" i="12" s="1"/>
  <c r="R259" i="12"/>
  <c r="S259" i="12"/>
  <c r="U259" i="12"/>
  <c r="AK259" i="12" s="1"/>
  <c r="AP259" i="12" s="1"/>
  <c r="G260" i="12"/>
  <c r="I260" i="12" s="1"/>
  <c r="G261" i="12"/>
  <c r="I261" i="12" s="1"/>
  <c r="U261" i="12"/>
  <c r="AK261" i="12" s="1"/>
  <c r="AP261" i="12" s="1"/>
  <c r="G262" i="12"/>
  <c r="I262" i="12" s="1"/>
  <c r="S262" i="12"/>
  <c r="G263" i="12"/>
  <c r="I263" i="12" s="1"/>
  <c r="R263" i="12"/>
  <c r="G264" i="12"/>
  <c r="I264" i="12" s="1"/>
  <c r="R264" i="12"/>
  <c r="S264" i="12"/>
  <c r="G265" i="12"/>
  <c r="I265" i="12" s="1"/>
  <c r="G266" i="12"/>
  <c r="I266" i="12" s="1"/>
  <c r="S266" i="12"/>
  <c r="U266" i="12"/>
  <c r="AL232" i="12"/>
  <c r="AQ232" i="12" s="1"/>
  <c r="G218" i="12"/>
  <c r="I218" i="12" s="1"/>
  <c r="R218" i="12"/>
  <c r="U218" i="12"/>
  <c r="AK218" i="12" s="1"/>
  <c r="AP218" i="12" s="1"/>
  <c r="G219" i="12"/>
  <c r="I219" i="12" s="1"/>
  <c r="M219" i="12"/>
  <c r="N219" i="12"/>
  <c r="O219" i="12"/>
  <c r="P219" i="12"/>
  <c r="Q219" i="12"/>
  <c r="T219" i="12"/>
  <c r="AV233" i="12"/>
  <c r="AW233" i="12" s="1"/>
  <c r="AX233" i="12" s="1"/>
  <c r="G233" i="12"/>
  <c r="I233" i="12" s="1"/>
  <c r="AL234" i="12"/>
  <c r="AQ234" i="12" s="1"/>
  <c r="AI234" i="12"/>
  <c r="AN234" i="12" s="1"/>
  <c r="AL238" i="12"/>
  <c r="AQ238" i="12" s="1"/>
  <c r="AI238" i="12"/>
  <c r="G220" i="12"/>
  <c r="I220" i="12" s="1"/>
  <c r="M220" i="12"/>
  <c r="N220" i="12"/>
  <c r="O220" i="12"/>
  <c r="P220" i="12"/>
  <c r="Q220" i="12"/>
  <c r="T220" i="12"/>
  <c r="G221" i="12"/>
  <c r="I221" i="12" s="1"/>
  <c r="M221" i="12"/>
  <c r="N221" i="12"/>
  <c r="O221" i="12"/>
  <c r="P221" i="12"/>
  <c r="Q221" i="12"/>
  <c r="T221" i="12"/>
  <c r="G222" i="12"/>
  <c r="I222" i="12" s="1"/>
  <c r="M222" i="12"/>
  <c r="N222" i="12"/>
  <c r="O222" i="12"/>
  <c r="P222" i="12"/>
  <c r="Q222" i="12"/>
  <c r="T222" i="12"/>
  <c r="G223" i="12"/>
  <c r="I223" i="12" s="1"/>
  <c r="AZ223" i="12" s="1"/>
  <c r="M223" i="12"/>
  <c r="N223" i="12"/>
  <c r="O223" i="12"/>
  <c r="P223" i="12"/>
  <c r="Q223" i="12"/>
  <c r="T223" i="12"/>
  <c r="G224" i="12"/>
  <c r="I224" i="12" s="1"/>
  <c r="M224" i="12"/>
  <c r="N224" i="12"/>
  <c r="O224" i="12"/>
  <c r="P224" i="12"/>
  <c r="Q224" i="12"/>
  <c r="T224" i="12"/>
  <c r="G225" i="12"/>
  <c r="I225" i="12" s="1"/>
  <c r="AZ225" i="12" s="1"/>
  <c r="M225" i="12"/>
  <c r="N225" i="12"/>
  <c r="O225" i="12"/>
  <c r="P225" i="12"/>
  <c r="Q225" i="12"/>
  <c r="T225" i="12"/>
  <c r="G226" i="12"/>
  <c r="I226" i="12" s="1"/>
  <c r="M226" i="12"/>
  <c r="N226" i="12"/>
  <c r="O226" i="12"/>
  <c r="P226" i="12"/>
  <c r="Q226" i="12"/>
  <c r="T226" i="12"/>
  <c r="G227" i="12"/>
  <c r="I227" i="12" s="1"/>
  <c r="M227" i="12"/>
  <c r="N227" i="12"/>
  <c r="O227" i="12"/>
  <c r="P227" i="12"/>
  <c r="Q227" i="12"/>
  <c r="T227" i="12"/>
  <c r="G228" i="12"/>
  <c r="I228" i="12" s="1"/>
  <c r="M228" i="12"/>
  <c r="N228" i="12"/>
  <c r="O228" i="12"/>
  <c r="P228" i="12"/>
  <c r="Q228" i="12"/>
  <c r="T228" i="12"/>
  <c r="G229" i="12"/>
  <c r="I229" i="12" s="1"/>
  <c r="M229" i="12"/>
  <c r="N229" i="12"/>
  <c r="O229" i="12"/>
  <c r="P229" i="12"/>
  <c r="Q229" i="12"/>
  <c r="T229" i="12"/>
  <c r="G230" i="12"/>
  <c r="I230" i="12" s="1"/>
  <c r="M230" i="12"/>
  <c r="N230" i="12"/>
  <c r="O230" i="12"/>
  <c r="P230" i="12"/>
  <c r="Q230" i="12"/>
  <c r="T230" i="12"/>
  <c r="G231" i="12"/>
  <c r="I231" i="12" s="1"/>
  <c r="R231" i="12"/>
  <c r="S231" i="12"/>
  <c r="G232" i="12"/>
  <c r="I232" i="12" s="1"/>
  <c r="R232" i="12"/>
  <c r="U232" i="12"/>
  <c r="AN232" i="12"/>
  <c r="U233" i="12"/>
  <c r="G234" i="12"/>
  <c r="I234" i="12" s="1"/>
  <c r="R234" i="12"/>
  <c r="U234" i="12"/>
  <c r="AK234" i="12" s="1"/>
  <c r="AP234" i="12" s="1"/>
  <c r="G235" i="12"/>
  <c r="I235" i="12" s="1"/>
  <c r="U235" i="12"/>
  <c r="G236" i="12"/>
  <c r="I236" i="12" s="1"/>
  <c r="G237" i="12"/>
  <c r="I237" i="12" s="1"/>
  <c r="R237" i="12"/>
  <c r="U237" i="12"/>
  <c r="G238" i="12"/>
  <c r="I238" i="12" s="1"/>
  <c r="R238" i="12"/>
  <c r="S238" i="12"/>
  <c r="U238" i="12"/>
  <c r="AK238" i="12" s="1"/>
  <c r="AP238" i="12" s="1"/>
  <c r="AN238" i="12"/>
  <c r="G239" i="12"/>
  <c r="I239" i="12" s="1"/>
  <c r="R239" i="12"/>
  <c r="S239" i="12"/>
  <c r="G240" i="12"/>
  <c r="I240" i="12" s="1"/>
  <c r="R240" i="12"/>
  <c r="S240" i="12"/>
  <c r="U240" i="12"/>
  <c r="AK240" i="12" s="1"/>
  <c r="AP240" i="12" s="1"/>
  <c r="AI205" i="12"/>
  <c r="AN205" i="12" s="1"/>
  <c r="G192" i="12"/>
  <c r="I192" i="12" s="1"/>
  <c r="R192" i="12"/>
  <c r="U192" i="12"/>
  <c r="G193" i="12"/>
  <c r="I193" i="12" s="1"/>
  <c r="M193" i="12"/>
  <c r="N193" i="12"/>
  <c r="O193" i="12"/>
  <c r="P193" i="12"/>
  <c r="Q193" i="12"/>
  <c r="T193" i="12"/>
  <c r="AU207" i="12"/>
  <c r="AV207" i="12" s="1"/>
  <c r="AW207" i="12" s="1"/>
  <c r="G207" i="12"/>
  <c r="I207" i="12" s="1"/>
  <c r="AI207" i="12"/>
  <c r="AN207" i="12" s="1"/>
  <c r="AL213" i="12"/>
  <c r="AI213" i="12"/>
  <c r="AN213" i="12" s="1"/>
  <c r="AL214" i="12"/>
  <c r="AI214" i="12"/>
  <c r="G194" i="12"/>
  <c r="I194" i="12" s="1"/>
  <c r="M194" i="12"/>
  <c r="N194" i="12"/>
  <c r="O194" i="12"/>
  <c r="P194" i="12"/>
  <c r="Q194" i="12"/>
  <c r="T194" i="12"/>
  <c r="G195" i="12"/>
  <c r="I195" i="12" s="1"/>
  <c r="M195" i="12"/>
  <c r="N195" i="12"/>
  <c r="O195" i="12"/>
  <c r="P195" i="12"/>
  <c r="Q195" i="12"/>
  <c r="T195" i="12"/>
  <c r="G196" i="12"/>
  <c r="I196" i="12" s="1"/>
  <c r="M196" i="12"/>
  <c r="N196" i="12"/>
  <c r="O196" i="12"/>
  <c r="P196" i="12"/>
  <c r="Q196" i="12"/>
  <c r="T196" i="12"/>
  <c r="G197" i="12"/>
  <c r="I197" i="12" s="1"/>
  <c r="M197" i="12"/>
  <c r="N197" i="12"/>
  <c r="O197" i="12"/>
  <c r="P197" i="12"/>
  <c r="Q197" i="12"/>
  <c r="T197" i="12"/>
  <c r="G198" i="12"/>
  <c r="I198" i="12" s="1"/>
  <c r="M198" i="12"/>
  <c r="N198" i="12"/>
  <c r="O198" i="12"/>
  <c r="P198" i="12"/>
  <c r="Q198" i="12"/>
  <c r="T198" i="12"/>
  <c r="G199" i="12"/>
  <c r="I199" i="12" s="1"/>
  <c r="M199" i="12"/>
  <c r="N199" i="12"/>
  <c r="O199" i="12"/>
  <c r="P199" i="12"/>
  <c r="Q199" i="12"/>
  <c r="T199" i="12"/>
  <c r="G200" i="12"/>
  <c r="I200" i="12" s="1"/>
  <c r="M200" i="12"/>
  <c r="N200" i="12"/>
  <c r="O200" i="12"/>
  <c r="P200" i="12"/>
  <c r="Q200" i="12"/>
  <c r="T200" i="12"/>
  <c r="G201" i="12"/>
  <c r="I201" i="12" s="1"/>
  <c r="M201" i="12"/>
  <c r="N201" i="12"/>
  <c r="O201" i="12"/>
  <c r="P201" i="12"/>
  <c r="Q201" i="12"/>
  <c r="T201" i="12"/>
  <c r="G202" i="12"/>
  <c r="I202" i="12" s="1"/>
  <c r="M202" i="12"/>
  <c r="N202" i="12"/>
  <c r="O202" i="12"/>
  <c r="P202" i="12"/>
  <c r="Q202" i="12"/>
  <c r="T202" i="12"/>
  <c r="G203" i="12"/>
  <c r="I203" i="12" s="1"/>
  <c r="M203" i="12"/>
  <c r="N203" i="12"/>
  <c r="O203" i="12"/>
  <c r="P203" i="12"/>
  <c r="Q203" i="12"/>
  <c r="T203" i="12"/>
  <c r="G204" i="12"/>
  <c r="I204" i="12" s="1"/>
  <c r="M204" i="12"/>
  <c r="N204" i="12"/>
  <c r="O204" i="12"/>
  <c r="P204" i="12"/>
  <c r="Q204" i="12"/>
  <c r="T204" i="12"/>
  <c r="G205" i="12"/>
  <c r="I205" i="12" s="1"/>
  <c r="R205" i="12"/>
  <c r="S205" i="12"/>
  <c r="U205" i="12"/>
  <c r="G206" i="12"/>
  <c r="I206" i="12" s="1"/>
  <c r="S206" i="12"/>
  <c r="U206" i="12"/>
  <c r="AQ213" i="12"/>
  <c r="AQ214" i="12"/>
  <c r="S207" i="12"/>
  <c r="U207" i="12"/>
  <c r="AK207" i="12" s="1"/>
  <c r="AP207" i="12" s="1"/>
  <c r="G208" i="12"/>
  <c r="I208" i="12" s="1"/>
  <c r="R208" i="12"/>
  <c r="S208" i="12"/>
  <c r="U208" i="12"/>
  <c r="AK208" i="12" s="1"/>
  <c r="AP208" i="12" s="1"/>
  <c r="G209" i="12"/>
  <c r="I209" i="12" s="1"/>
  <c r="G210" i="12"/>
  <c r="I210" i="12" s="1"/>
  <c r="R210" i="12"/>
  <c r="S210" i="12"/>
  <c r="G211" i="12"/>
  <c r="I211" i="12" s="1"/>
  <c r="G212" i="12"/>
  <c r="I212" i="12" s="1"/>
  <c r="S212" i="12"/>
  <c r="U212" i="12"/>
  <c r="G213" i="12"/>
  <c r="I213" i="12" s="1"/>
  <c r="R213" i="12"/>
  <c r="S213" i="12"/>
  <c r="U213" i="12"/>
  <c r="AK213" i="12" s="1"/>
  <c r="AP213" i="12" s="1"/>
  <c r="G214" i="12"/>
  <c r="I214" i="12" s="1"/>
  <c r="U214" i="12"/>
  <c r="AN214" i="12"/>
  <c r="AL180" i="12"/>
  <c r="AI180" i="12"/>
  <c r="G166" i="12"/>
  <c r="I166" i="12" s="1"/>
  <c r="G167" i="12"/>
  <c r="I167" i="12" s="1"/>
  <c r="M167" i="12"/>
  <c r="N167" i="12"/>
  <c r="O167" i="12"/>
  <c r="P167" i="12"/>
  <c r="Q167" i="12"/>
  <c r="T167" i="12"/>
  <c r="AQ180" i="12"/>
  <c r="AU181" i="12"/>
  <c r="AV181" i="12" s="1"/>
  <c r="AW181" i="12" s="1"/>
  <c r="G181" i="12"/>
  <c r="I181" i="12" s="1"/>
  <c r="AL182" i="12"/>
  <c r="AL183" i="12"/>
  <c r="AQ183" i="12" s="1"/>
  <c r="AL186" i="12"/>
  <c r="AQ186" i="12" s="1"/>
  <c r="G168" i="12"/>
  <c r="I168" i="12" s="1"/>
  <c r="M168" i="12"/>
  <c r="N168" i="12"/>
  <c r="O168" i="12"/>
  <c r="P168" i="12"/>
  <c r="Q168" i="12"/>
  <c r="T168" i="12"/>
  <c r="G169" i="12"/>
  <c r="I169" i="12" s="1"/>
  <c r="M169" i="12"/>
  <c r="N169" i="12"/>
  <c r="O169" i="12"/>
  <c r="P169" i="12"/>
  <c r="Q169" i="12"/>
  <c r="T169" i="12"/>
  <c r="G170" i="12"/>
  <c r="I170" i="12" s="1"/>
  <c r="M170" i="12"/>
  <c r="N170" i="12"/>
  <c r="O170" i="12"/>
  <c r="P170" i="12"/>
  <c r="Q170" i="12"/>
  <c r="T170" i="12"/>
  <c r="G171" i="12"/>
  <c r="I171" i="12" s="1"/>
  <c r="M171" i="12"/>
  <c r="N171" i="12"/>
  <c r="O171" i="12"/>
  <c r="P171" i="12"/>
  <c r="Q171" i="12"/>
  <c r="T171" i="12"/>
  <c r="G172" i="12"/>
  <c r="I172" i="12" s="1"/>
  <c r="M172" i="12"/>
  <c r="N172" i="12"/>
  <c r="O172" i="12"/>
  <c r="P172" i="12"/>
  <c r="Q172" i="12"/>
  <c r="T172" i="12"/>
  <c r="G173" i="12"/>
  <c r="I173" i="12" s="1"/>
  <c r="M173" i="12"/>
  <c r="N173" i="12"/>
  <c r="O173" i="12"/>
  <c r="P173" i="12"/>
  <c r="Q173" i="12"/>
  <c r="T173" i="12"/>
  <c r="G174" i="12"/>
  <c r="I174" i="12" s="1"/>
  <c r="M174" i="12"/>
  <c r="N174" i="12"/>
  <c r="O174" i="12"/>
  <c r="P174" i="12"/>
  <c r="Q174" i="12"/>
  <c r="T174" i="12"/>
  <c r="G175" i="12"/>
  <c r="I175" i="12" s="1"/>
  <c r="M175" i="12"/>
  <c r="N175" i="12"/>
  <c r="O175" i="12"/>
  <c r="P175" i="12"/>
  <c r="Q175" i="12"/>
  <c r="T175" i="12"/>
  <c r="G176" i="12"/>
  <c r="I176" i="12" s="1"/>
  <c r="M176" i="12"/>
  <c r="N176" i="12"/>
  <c r="O176" i="12"/>
  <c r="P176" i="12"/>
  <c r="Q176" i="12"/>
  <c r="T176" i="12"/>
  <c r="G177" i="12"/>
  <c r="I177" i="12" s="1"/>
  <c r="M177" i="12"/>
  <c r="N177" i="12"/>
  <c r="O177" i="12"/>
  <c r="P177" i="12"/>
  <c r="Q177" i="12"/>
  <c r="T177" i="12"/>
  <c r="G178" i="12"/>
  <c r="I178" i="12" s="1"/>
  <c r="M178" i="12"/>
  <c r="N178" i="12"/>
  <c r="O178" i="12"/>
  <c r="P178" i="12"/>
  <c r="Q178" i="12"/>
  <c r="T178" i="12"/>
  <c r="G179" i="12"/>
  <c r="I179" i="12" s="1"/>
  <c r="G180" i="12"/>
  <c r="I180" i="12" s="1"/>
  <c r="S180" i="12"/>
  <c r="U180" i="12"/>
  <c r="AK180" i="12" s="1"/>
  <c r="AP180" i="12" s="1"/>
  <c r="AN180" i="12"/>
  <c r="AQ182" i="12"/>
  <c r="U181" i="12"/>
  <c r="G182" i="12"/>
  <c r="I182" i="12" s="1"/>
  <c r="R182" i="12"/>
  <c r="U182" i="12"/>
  <c r="G183" i="12"/>
  <c r="I183" i="12" s="1"/>
  <c r="R183" i="12"/>
  <c r="S183" i="12"/>
  <c r="U183" i="12"/>
  <c r="AN183" i="12"/>
  <c r="G184" i="12"/>
  <c r="I184" i="12" s="1"/>
  <c r="U184" i="12"/>
  <c r="G185" i="12"/>
  <c r="I185" i="12" s="1"/>
  <c r="G186" i="12"/>
  <c r="I186" i="12" s="1"/>
  <c r="R186" i="12"/>
  <c r="S186" i="12"/>
  <c r="U186" i="12"/>
  <c r="AK186" i="12" s="1"/>
  <c r="AP186" i="12" s="1"/>
  <c r="G187" i="12"/>
  <c r="I187" i="12" s="1"/>
  <c r="R187" i="12"/>
  <c r="S187" i="12"/>
  <c r="G188" i="12"/>
  <c r="I188" i="12" s="1"/>
  <c r="R188" i="12"/>
  <c r="G140" i="12"/>
  <c r="I140" i="12" s="1"/>
  <c r="U140" i="12"/>
  <c r="G141" i="12"/>
  <c r="I141" i="12" s="1"/>
  <c r="M141" i="12"/>
  <c r="N141" i="12"/>
  <c r="O141" i="12"/>
  <c r="P141" i="12"/>
  <c r="Q141" i="12"/>
  <c r="T141" i="12"/>
  <c r="AU155" i="12"/>
  <c r="AV155" i="12" s="1"/>
  <c r="AW155" i="12" s="1"/>
  <c r="G155" i="12"/>
  <c r="I155" i="12" s="1"/>
  <c r="AL155" i="12"/>
  <c r="AI155" i="12"/>
  <c r="AI158" i="12"/>
  <c r="AL161" i="12"/>
  <c r="AQ161" i="12" s="1"/>
  <c r="AI161" i="12"/>
  <c r="AN161" i="12" s="1"/>
  <c r="AL162" i="12"/>
  <c r="AI162" i="12"/>
  <c r="G142" i="12"/>
  <c r="I142" i="12" s="1"/>
  <c r="M142" i="12"/>
  <c r="N142" i="12"/>
  <c r="O142" i="12"/>
  <c r="P142" i="12"/>
  <c r="Q142" i="12"/>
  <c r="T142" i="12"/>
  <c r="G143" i="12"/>
  <c r="I143" i="12" s="1"/>
  <c r="M143" i="12"/>
  <c r="N143" i="12"/>
  <c r="O143" i="12"/>
  <c r="P143" i="12"/>
  <c r="Q143" i="12"/>
  <c r="T143" i="12"/>
  <c r="G144" i="12"/>
  <c r="I144" i="12" s="1"/>
  <c r="M144" i="12"/>
  <c r="N144" i="12"/>
  <c r="O144" i="12"/>
  <c r="P144" i="12"/>
  <c r="Q144" i="12"/>
  <c r="T144" i="12"/>
  <c r="G145" i="12"/>
  <c r="I145" i="12" s="1"/>
  <c r="M145" i="12"/>
  <c r="N145" i="12"/>
  <c r="O145" i="12"/>
  <c r="P145" i="12"/>
  <c r="Q145" i="12"/>
  <c r="T145" i="12"/>
  <c r="G146" i="12"/>
  <c r="I146" i="12" s="1"/>
  <c r="M146" i="12"/>
  <c r="N146" i="12"/>
  <c r="O146" i="12"/>
  <c r="P146" i="12"/>
  <c r="Q146" i="12"/>
  <c r="T146" i="12"/>
  <c r="G147" i="12"/>
  <c r="I147" i="12" s="1"/>
  <c r="M147" i="12"/>
  <c r="N147" i="12"/>
  <c r="O147" i="12"/>
  <c r="P147" i="12"/>
  <c r="Q147" i="12"/>
  <c r="T147" i="12"/>
  <c r="G148" i="12"/>
  <c r="I148" i="12" s="1"/>
  <c r="M148" i="12"/>
  <c r="N148" i="12"/>
  <c r="O148" i="12"/>
  <c r="P148" i="12"/>
  <c r="Q148" i="12"/>
  <c r="T148" i="12"/>
  <c r="G149" i="12"/>
  <c r="I149" i="12" s="1"/>
  <c r="M149" i="12"/>
  <c r="N149" i="12"/>
  <c r="O149" i="12"/>
  <c r="P149" i="12"/>
  <c r="Q149" i="12"/>
  <c r="T149" i="12"/>
  <c r="G150" i="12"/>
  <c r="I150" i="12" s="1"/>
  <c r="M150" i="12"/>
  <c r="N150" i="12"/>
  <c r="O150" i="12"/>
  <c r="P150" i="12"/>
  <c r="Q150" i="12"/>
  <c r="T150" i="12"/>
  <c r="G151" i="12"/>
  <c r="I151" i="12" s="1"/>
  <c r="M151" i="12"/>
  <c r="N151" i="12"/>
  <c r="O151" i="12"/>
  <c r="P151" i="12"/>
  <c r="Q151" i="12"/>
  <c r="T151" i="12"/>
  <c r="G152" i="12"/>
  <c r="I152" i="12" s="1"/>
  <c r="M152" i="12"/>
  <c r="N152" i="12"/>
  <c r="O152" i="12"/>
  <c r="P152" i="12"/>
  <c r="Q152" i="12"/>
  <c r="T152" i="12"/>
  <c r="G153" i="12"/>
  <c r="I153" i="12" s="1"/>
  <c r="S153" i="12"/>
  <c r="U153" i="12"/>
  <c r="G154" i="12"/>
  <c r="I154" i="12" s="1"/>
  <c r="R154" i="12"/>
  <c r="S154" i="12"/>
  <c r="AQ155" i="12"/>
  <c r="AQ162" i="12"/>
  <c r="U155" i="12"/>
  <c r="AK155" i="12" s="1"/>
  <c r="AP155" i="12" s="1"/>
  <c r="AN155" i="12"/>
  <c r="G156" i="12"/>
  <c r="I156" i="12" s="1"/>
  <c r="G157" i="12"/>
  <c r="I157" i="12" s="1"/>
  <c r="G158" i="12"/>
  <c r="I158" i="12" s="1"/>
  <c r="R158" i="12"/>
  <c r="S158" i="12"/>
  <c r="U158" i="12"/>
  <c r="G159" i="12"/>
  <c r="I159" i="12" s="1"/>
  <c r="R159" i="12"/>
  <c r="U159" i="12"/>
  <c r="AK159" i="12" s="1"/>
  <c r="AP159" i="12" s="1"/>
  <c r="G160" i="12"/>
  <c r="I160" i="12" s="1"/>
  <c r="G161" i="12"/>
  <c r="I161" i="12" s="1"/>
  <c r="R161" i="12"/>
  <c r="S161" i="12"/>
  <c r="U161" i="12"/>
  <c r="AK161" i="12" s="1"/>
  <c r="AP161" i="12" s="1"/>
  <c r="G162" i="12"/>
  <c r="I162" i="12" s="1"/>
  <c r="S162" i="12"/>
  <c r="U162" i="12"/>
  <c r="AK162" i="12" s="1"/>
  <c r="AP162" i="12" s="1"/>
  <c r="AN162" i="12"/>
  <c r="G114" i="12"/>
  <c r="I114" i="12" s="1"/>
  <c r="G115" i="12"/>
  <c r="I115" i="12" s="1"/>
  <c r="M115" i="12"/>
  <c r="N115" i="12"/>
  <c r="O115" i="12"/>
  <c r="P115" i="12"/>
  <c r="Q115" i="12"/>
  <c r="T115" i="12"/>
  <c r="AU129" i="12"/>
  <c r="AV129" i="12" s="1"/>
  <c r="AW129" i="12" s="1"/>
  <c r="G129" i="12"/>
  <c r="I129" i="12" s="1"/>
  <c r="AL134" i="12"/>
  <c r="AQ134" i="12" s="1"/>
  <c r="AI134" i="12"/>
  <c r="AL136" i="12"/>
  <c r="AI136" i="12"/>
  <c r="AN136" i="12" s="1"/>
  <c r="G116" i="12"/>
  <c r="I116" i="12" s="1"/>
  <c r="M116" i="12"/>
  <c r="N116" i="12"/>
  <c r="O116" i="12"/>
  <c r="P116" i="12"/>
  <c r="Q116" i="12"/>
  <c r="T116" i="12"/>
  <c r="G117" i="12"/>
  <c r="I117" i="12" s="1"/>
  <c r="M117" i="12"/>
  <c r="N117" i="12"/>
  <c r="O117" i="12"/>
  <c r="P117" i="12"/>
  <c r="Q117" i="12"/>
  <c r="T117" i="12"/>
  <c r="G118" i="12"/>
  <c r="I118" i="12" s="1"/>
  <c r="M118" i="12"/>
  <c r="N118" i="12"/>
  <c r="O118" i="12"/>
  <c r="P118" i="12"/>
  <c r="Q118" i="12"/>
  <c r="T118" i="12"/>
  <c r="G119" i="12"/>
  <c r="I119" i="12" s="1"/>
  <c r="M119" i="12"/>
  <c r="N119" i="12"/>
  <c r="O119" i="12"/>
  <c r="P119" i="12"/>
  <c r="Q119" i="12"/>
  <c r="T119" i="12"/>
  <c r="G120" i="12"/>
  <c r="I120" i="12" s="1"/>
  <c r="M120" i="12"/>
  <c r="N120" i="12"/>
  <c r="O120" i="12"/>
  <c r="P120" i="12"/>
  <c r="Q120" i="12"/>
  <c r="T120" i="12"/>
  <c r="G121" i="12"/>
  <c r="I121" i="12" s="1"/>
  <c r="M121" i="12"/>
  <c r="N121" i="12"/>
  <c r="O121" i="12"/>
  <c r="P121" i="12"/>
  <c r="Q121" i="12"/>
  <c r="T121" i="12"/>
  <c r="G122" i="12"/>
  <c r="I122" i="12" s="1"/>
  <c r="M122" i="12"/>
  <c r="N122" i="12"/>
  <c r="O122" i="12"/>
  <c r="P122" i="12"/>
  <c r="Q122" i="12"/>
  <c r="T122" i="12"/>
  <c r="G123" i="12"/>
  <c r="I123" i="12" s="1"/>
  <c r="M123" i="12"/>
  <c r="N123" i="12"/>
  <c r="O123" i="12"/>
  <c r="P123" i="12"/>
  <c r="Q123" i="12"/>
  <c r="T123" i="12"/>
  <c r="G124" i="12"/>
  <c r="I124" i="12" s="1"/>
  <c r="M124" i="12"/>
  <c r="N124" i="12"/>
  <c r="O124" i="12"/>
  <c r="P124" i="12"/>
  <c r="Q124" i="12"/>
  <c r="T124" i="12"/>
  <c r="G125" i="12"/>
  <c r="I125" i="12" s="1"/>
  <c r="M125" i="12"/>
  <c r="N125" i="12"/>
  <c r="O125" i="12"/>
  <c r="P125" i="12"/>
  <c r="Q125" i="12"/>
  <c r="T125" i="12"/>
  <c r="G126" i="12"/>
  <c r="I126" i="12" s="1"/>
  <c r="M126" i="12"/>
  <c r="N126" i="12"/>
  <c r="O126" i="12"/>
  <c r="P126" i="12"/>
  <c r="Q126" i="12"/>
  <c r="T126" i="12"/>
  <c r="G127" i="12"/>
  <c r="I127" i="12" s="1"/>
  <c r="R127" i="12"/>
  <c r="S127" i="12"/>
  <c r="U127" i="12"/>
  <c r="AK127" i="12" s="1"/>
  <c r="AP127" i="12" s="1"/>
  <c r="G128" i="12"/>
  <c r="I128" i="12" s="1"/>
  <c r="S128" i="12"/>
  <c r="U128" i="12"/>
  <c r="AQ136" i="12"/>
  <c r="R129" i="12"/>
  <c r="S129" i="12"/>
  <c r="G130" i="12"/>
  <c r="I130" i="12" s="1"/>
  <c r="S130" i="12"/>
  <c r="U130" i="12"/>
  <c r="G131" i="12"/>
  <c r="I131" i="12" s="1"/>
  <c r="R131" i="12"/>
  <c r="S131" i="12"/>
  <c r="U131" i="12"/>
  <c r="G132" i="12"/>
  <c r="I132" i="12" s="1"/>
  <c r="R132" i="12"/>
  <c r="S132" i="12"/>
  <c r="G133" i="12"/>
  <c r="I133" i="12" s="1"/>
  <c r="G134" i="12"/>
  <c r="I134" i="12" s="1"/>
  <c r="R134" i="12"/>
  <c r="U134" i="12"/>
  <c r="AK134" i="12" s="1"/>
  <c r="AP134" i="12" s="1"/>
  <c r="AN134" i="12"/>
  <c r="G135" i="12"/>
  <c r="I135" i="12" s="1"/>
  <c r="S135" i="12"/>
  <c r="U135" i="12"/>
  <c r="G136" i="12"/>
  <c r="I136" i="12" s="1"/>
  <c r="R136" i="12"/>
  <c r="S136" i="12"/>
  <c r="U136" i="12"/>
  <c r="AK136" i="12" s="1"/>
  <c r="AP136" i="12" s="1"/>
  <c r="AL88" i="12"/>
  <c r="AI88" i="12"/>
  <c r="AN88" i="12" s="1"/>
  <c r="AQ88" i="12"/>
  <c r="G88" i="12"/>
  <c r="I88" i="12" s="1"/>
  <c r="R88" i="12"/>
  <c r="S88" i="12"/>
  <c r="U88" i="12"/>
  <c r="AK88" i="12" s="1"/>
  <c r="AP88" i="12" s="1"/>
  <c r="G89" i="12"/>
  <c r="I89" i="12" s="1"/>
  <c r="M89" i="12"/>
  <c r="N89" i="12"/>
  <c r="O89" i="12"/>
  <c r="P89" i="12"/>
  <c r="Q89" i="12"/>
  <c r="T89" i="12"/>
  <c r="AU103" i="12"/>
  <c r="AV103" i="12" s="1"/>
  <c r="AW103" i="12" s="1"/>
  <c r="G103" i="12"/>
  <c r="I103" i="12" s="1"/>
  <c r="AI103" i="12"/>
  <c r="AN103" i="12" s="1"/>
  <c r="AL105" i="12"/>
  <c r="AI105" i="12"/>
  <c r="AN105" i="12" s="1"/>
  <c r="AI107" i="12"/>
  <c r="AI109" i="12"/>
  <c r="AN109" i="12" s="1"/>
  <c r="G90" i="12"/>
  <c r="I90" i="12" s="1"/>
  <c r="M90" i="12"/>
  <c r="N90" i="12"/>
  <c r="O90" i="12"/>
  <c r="P90" i="12"/>
  <c r="Q90" i="12"/>
  <c r="T90" i="12"/>
  <c r="G91" i="12"/>
  <c r="I91" i="12" s="1"/>
  <c r="M91" i="12"/>
  <c r="N91" i="12"/>
  <c r="O91" i="12"/>
  <c r="P91" i="12"/>
  <c r="Q91" i="12"/>
  <c r="T91" i="12"/>
  <c r="G92" i="12"/>
  <c r="I92" i="12" s="1"/>
  <c r="M92" i="12"/>
  <c r="N92" i="12"/>
  <c r="O92" i="12"/>
  <c r="P92" i="12"/>
  <c r="Q92" i="12"/>
  <c r="T92" i="12"/>
  <c r="G93" i="12"/>
  <c r="I93" i="12" s="1"/>
  <c r="M93" i="12"/>
  <c r="N93" i="12"/>
  <c r="O93" i="12"/>
  <c r="P93" i="12"/>
  <c r="Q93" i="12"/>
  <c r="T93" i="12"/>
  <c r="G94" i="12"/>
  <c r="I94" i="12" s="1"/>
  <c r="M94" i="12"/>
  <c r="N94" i="12"/>
  <c r="O94" i="12"/>
  <c r="P94" i="12"/>
  <c r="Q94" i="12"/>
  <c r="T94" i="12"/>
  <c r="G95" i="12"/>
  <c r="I95" i="12" s="1"/>
  <c r="M95" i="12"/>
  <c r="N95" i="12"/>
  <c r="O95" i="12"/>
  <c r="P95" i="12"/>
  <c r="Q95" i="12"/>
  <c r="T95" i="12"/>
  <c r="G96" i="12"/>
  <c r="I96" i="12" s="1"/>
  <c r="M96" i="12"/>
  <c r="N96" i="12"/>
  <c r="O96" i="12"/>
  <c r="P96" i="12"/>
  <c r="Q96" i="12"/>
  <c r="T96" i="12"/>
  <c r="G97" i="12"/>
  <c r="I97" i="12" s="1"/>
  <c r="M97" i="12"/>
  <c r="N97" i="12"/>
  <c r="O97" i="12"/>
  <c r="P97" i="12"/>
  <c r="Q97" i="12"/>
  <c r="T97" i="12"/>
  <c r="G98" i="12"/>
  <c r="I98" i="12" s="1"/>
  <c r="M98" i="12"/>
  <c r="N98" i="12"/>
  <c r="O98" i="12"/>
  <c r="P98" i="12"/>
  <c r="Q98" i="12"/>
  <c r="T98" i="12"/>
  <c r="G99" i="12"/>
  <c r="I99" i="12" s="1"/>
  <c r="M99" i="12"/>
  <c r="N99" i="12"/>
  <c r="O99" i="12"/>
  <c r="P99" i="12"/>
  <c r="Q99" i="12"/>
  <c r="T99" i="12"/>
  <c r="G100" i="12"/>
  <c r="I100" i="12" s="1"/>
  <c r="M100" i="12"/>
  <c r="N100" i="12"/>
  <c r="O100" i="12"/>
  <c r="P100" i="12"/>
  <c r="Q100" i="12"/>
  <c r="T100" i="12"/>
  <c r="G101" i="12"/>
  <c r="I101" i="12" s="1"/>
  <c r="G102" i="12"/>
  <c r="I102" i="12" s="1"/>
  <c r="AQ105" i="12"/>
  <c r="AQ109" i="12"/>
  <c r="R103" i="12"/>
  <c r="S103" i="12"/>
  <c r="G104" i="12"/>
  <c r="I104" i="12" s="1"/>
  <c r="U104" i="12"/>
  <c r="G105" i="12"/>
  <c r="I105" i="12" s="1"/>
  <c r="R105" i="12"/>
  <c r="S105" i="12"/>
  <c r="U105" i="12"/>
  <c r="AK105" i="12" s="1"/>
  <c r="AP105" i="12" s="1"/>
  <c r="G106" i="12"/>
  <c r="I106" i="12" s="1"/>
  <c r="U106" i="12"/>
  <c r="G107" i="12"/>
  <c r="I107" i="12" s="1"/>
  <c r="U107" i="12"/>
  <c r="AK107" i="12" s="1"/>
  <c r="AP107" i="12" s="1"/>
  <c r="G108" i="12"/>
  <c r="I108" i="12" s="1"/>
  <c r="S108" i="12"/>
  <c r="G109" i="12"/>
  <c r="I109" i="12" s="1"/>
  <c r="R109" i="12"/>
  <c r="U109" i="12"/>
  <c r="G110" i="12"/>
  <c r="I110" i="12" s="1"/>
  <c r="R110" i="12"/>
  <c r="S110" i="12"/>
  <c r="AL62" i="12"/>
  <c r="AQ62" i="12" s="1"/>
  <c r="AI62" i="12"/>
  <c r="G62" i="12"/>
  <c r="I62" i="12" s="1"/>
  <c r="R62" i="12"/>
  <c r="S62" i="12"/>
  <c r="U62" i="12"/>
  <c r="AK62" i="12" s="1"/>
  <c r="AP62" i="12" s="1"/>
  <c r="AN62" i="12"/>
  <c r="G63" i="12"/>
  <c r="I63" i="12" s="1"/>
  <c r="M63" i="12"/>
  <c r="N63" i="12"/>
  <c r="O63" i="12"/>
  <c r="P63" i="12"/>
  <c r="Q63" i="12"/>
  <c r="T63" i="12"/>
  <c r="AU77" i="12"/>
  <c r="AV77" i="12" s="1"/>
  <c r="AW77" i="12" s="1"/>
  <c r="G77" i="12"/>
  <c r="I77" i="12" s="1"/>
  <c r="AL80" i="12"/>
  <c r="AQ80" i="12" s="1"/>
  <c r="AL84" i="12"/>
  <c r="G64" i="12"/>
  <c r="I64" i="12" s="1"/>
  <c r="M64" i="12"/>
  <c r="N64" i="12"/>
  <c r="O64" i="12"/>
  <c r="P64" i="12"/>
  <c r="Q64" i="12"/>
  <c r="T64" i="12"/>
  <c r="G65" i="12"/>
  <c r="I65" i="12" s="1"/>
  <c r="M65" i="12"/>
  <c r="N65" i="12"/>
  <c r="O65" i="12"/>
  <c r="P65" i="12"/>
  <c r="Q65" i="12"/>
  <c r="T65" i="12"/>
  <c r="G66" i="12"/>
  <c r="I66" i="12" s="1"/>
  <c r="M66" i="12"/>
  <c r="N66" i="12"/>
  <c r="O66" i="12"/>
  <c r="P66" i="12"/>
  <c r="Q66" i="12"/>
  <c r="T66" i="12"/>
  <c r="G67" i="12"/>
  <c r="I67" i="12" s="1"/>
  <c r="M67" i="12"/>
  <c r="N67" i="12"/>
  <c r="O67" i="12"/>
  <c r="P67" i="12"/>
  <c r="Q67" i="12"/>
  <c r="T67" i="12"/>
  <c r="G68" i="12"/>
  <c r="I68" i="12" s="1"/>
  <c r="M68" i="12"/>
  <c r="N68" i="12"/>
  <c r="O68" i="12"/>
  <c r="P68" i="12"/>
  <c r="Q68" i="12"/>
  <c r="T68" i="12"/>
  <c r="G69" i="12"/>
  <c r="I69" i="12" s="1"/>
  <c r="M69" i="12"/>
  <c r="N69" i="12"/>
  <c r="O69" i="12"/>
  <c r="P69" i="12"/>
  <c r="Q69" i="12"/>
  <c r="T69" i="12"/>
  <c r="G70" i="12"/>
  <c r="I70" i="12" s="1"/>
  <c r="M70" i="12"/>
  <c r="N70" i="12"/>
  <c r="O70" i="12"/>
  <c r="P70" i="12"/>
  <c r="Q70" i="12"/>
  <c r="T70" i="12"/>
  <c r="G71" i="12"/>
  <c r="I71" i="12" s="1"/>
  <c r="M71" i="12"/>
  <c r="N71" i="12"/>
  <c r="O71" i="12"/>
  <c r="P71" i="12"/>
  <c r="Q71" i="12"/>
  <c r="T71" i="12"/>
  <c r="G72" i="12"/>
  <c r="I72" i="12" s="1"/>
  <c r="M72" i="12"/>
  <c r="N72" i="12"/>
  <c r="O72" i="12"/>
  <c r="P72" i="12"/>
  <c r="Q72" i="12"/>
  <c r="T72" i="12"/>
  <c r="G73" i="12"/>
  <c r="I73" i="12" s="1"/>
  <c r="M73" i="12"/>
  <c r="N73" i="12"/>
  <c r="O73" i="12"/>
  <c r="P73" i="12"/>
  <c r="Q73" i="12"/>
  <c r="T73" i="12"/>
  <c r="G74" i="12"/>
  <c r="I74" i="12" s="1"/>
  <c r="M74" i="12"/>
  <c r="N74" i="12"/>
  <c r="O74" i="12"/>
  <c r="P74" i="12"/>
  <c r="Q74" i="12"/>
  <c r="T74" i="12"/>
  <c r="G75" i="12"/>
  <c r="I75" i="12" s="1"/>
  <c r="R75" i="12"/>
  <c r="U75" i="12"/>
  <c r="G76" i="12"/>
  <c r="I76" i="12" s="1"/>
  <c r="S76" i="12"/>
  <c r="U76" i="12"/>
  <c r="AQ84" i="12"/>
  <c r="S77" i="12"/>
  <c r="G78" i="12"/>
  <c r="I78" i="12" s="1"/>
  <c r="R78" i="12"/>
  <c r="U78" i="12"/>
  <c r="AK78" i="12" s="1"/>
  <c r="AP78" i="12" s="1"/>
  <c r="G79" i="12"/>
  <c r="I79" i="12" s="1"/>
  <c r="G80" i="12"/>
  <c r="I80" i="12" s="1"/>
  <c r="R80" i="12"/>
  <c r="U80" i="12"/>
  <c r="AK80" i="12" s="1"/>
  <c r="AP80" i="12" s="1"/>
  <c r="G81" i="12"/>
  <c r="I81" i="12" s="1"/>
  <c r="S81" i="12"/>
  <c r="U81" i="12"/>
  <c r="G82" i="12"/>
  <c r="I82" i="12" s="1"/>
  <c r="R82" i="12"/>
  <c r="S82" i="12"/>
  <c r="U82" i="12"/>
  <c r="G83" i="12"/>
  <c r="I83" i="12" s="1"/>
  <c r="R83" i="12"/>
  <c r="G84" i="12"/>
  <c r="I84" i="12" s="1"/>
  <c r="R84" i="12"/>
  <c r="S84" i="12"/>
  <c r="U84" i="12"/>
  <c r="AK84" i="12" s="1"/>
  <c r="AP84" i="12" s="1"/>
  <c r="AN84" i="12"/>
  <c r="M31" i="12"/>
  <c r="P31" i="12" s="1"/>
  <c r="T58" i="12"/>
  <c r="V58" i="12" s="1"/>
  <c r="T57" i="12"/>
  <c r="V57" i="12" s="1"/>
  <c r="T56" i="12"/>
  <c r="V56" i="12" s="1"/>
  <c r="T55" i="12"/>
  <c r="V55" i="12" s="1"/>
  <c r="T54" i="12"/>
  <c r="V54" i="12" s="1"/>
  <c r="T53" i="12"/>
  <c r="V53" i="12" s="1"/>
  <c r="T52" i="12"/>
  <c r="V52" i="12" s="1"/>
  <c r="T51" i="12"/>
  <c r="V51" i="12" s="1"/>
  <c r="T50" i="12"/>
  <c r="V50" i="12" s="1"/>
  <c r="T49" i="12"/>
  <c r="V49" i="12" s="1"/>
  <c r="T48" i="12"/>
  <c r="V48" i="12" s="1"/>
  <c r="T47" i="12"/>
  <c r="V47" i="12" s="1"/>
  <c r="T46" i="12"/>
  <c r="V46" i="12" s="1"/>
  <c r="T45" i="12"/>
  <c r="V45" i="12" s="1"/>
  <c r="T44" i="12"/>
  <c r="V44" i="12" s="1"/>
  <c r="T43" i="12"/>
  <c r="V43" i="12" s="1"/>
  <c r="T42" i="12"/>
  <c r="V42" i="12" s="1"/>
  <c r="T41" i="12"/>
  <c r="V41" i="12" s="1"/>
  <c r="T40" i="12"/>
  <c r="V40" i="12" s="1"/>
  <c r="T39" i="12"/>
  <c r="V39" i="12" s="1"/>
  <c r="T38" i="12"/>
  <c r="V38" i="12" s="1"/>
  <c r="T37" i="12"/>
  <c r="V37" i="12" s="1"/>
  <c r="T36" i="12"/>
  <c r="V36" i="12" s="1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P58" i="12"/>
  <c r="P57" i="12"/>
  <c r="P56" i="12"/>
  <c r="P55" i="12"/>
  <c r="P54" i="12"/>
  <c r="P53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N58" i="12"/>
  <c r="N57" i="12"/>
  <c r="N56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G27" i="12"/>
  <c r="I27" i="12" s="1"/>
  <c r="G15" i="12"/>
  <c r="I15" i="12" s="1"/>
  <c r="G13" i="12"/>
  <c r="I13" i="12" s="1"/>
  <c r="G11" i="12"/>
  <c r="I11" i="12" s="1"/>
  <c r="G19" i="12"/>
  <c r="I19" i="12" s="1"/>
  <c r="G29" i="12"/>
  <c r="I29" i="12" s="1"/>
  <c r="O19" i="12"/>
  <c r="O23" i="12"/>
  <c r="G23" i="12"/>
  <c r="I23" i="12" s="1"/>
  <c r="G31" i="12"/>
  <c r="I31" i="12" s="1"/>
  <c r="M32" i="12"/>
  <c r="N32" i="12" s="1"/>
  <c r="M17" i="12"/>
  <c r="N17" i="12" s="1"/>
  <c r="M33" i="12"/>
  <c r="N33" i="12" s="1"/>
  <c r="M16" i="12"/>
  <c r="N16" i="12" s="1"/>
  <c r="G30" i="12"/>
  <c r="I30" i="12" s="1"/>
  <c r="M25" i="12"/>
  <c r="N25" i="12" s="1"/>
  <c r="G14" i="12"/>
  <c r="I14" i="12" s="1"/>
  <c r="G22" i="12"/>
  <c r="I22" i="12" s="1"/>
  <c r="M24" i="12"/>
  <c r="N24" i="12" s="1"/>
  <c r="V17" i="12"/>
  <c r="W17" i="12" s="1"/>
  <c r="X17" i="12" s="1"/>
  <c r="G21" i="12"/>
  <c r="I21" i="12" s="1"/>
  <c r="M13" i="12"/>
  <c r="N13" i="12" s="1"/>
  <c r="M21" i="12"/>
  <c r="N21" i="12" s="1"/>
  <c r="M29" i="12"/>
  <c r="N29" i="12" s="1"/>
  <c r="O15" i="12"/>
  <c r="O31" i="12"/>
  <c r="V25" i="12"/>
  <c r="W25" i="12" s="1"/>
  <c r="X25" i="12" s="1"/>
  <c r="V33" i="12"/>
  <c r="W33" i="12" s="1"/>
  <c r="X33" i="12" s="1"/>
  <c r="M12" i="12"/>
  <c r="N12" i="12" s="1"/>
  <c r="M20" i="12"/>
  <c r="N20" i="12" s="1"/>
  <c r="M28" i="12"/>
  <c r="N28" i="12" s="1"/>
  <c r="O11" i="12"/>
  <c r="O27" i="12"/>
  <c r="N31" i="12"/>
  <c r="G12" i="12"/>
  <c r="I12" i="12" s="1"/>
  <c r="G16" i="12"/>
  <c r="I16" i="12" s="1"/>
  <c r="G24" i="12"/>
  <c r="I24" i="12" s="1"/>
  <c r="G28" i="12"/>
  <c r="I28" i="12" s="1"/>
  <c r="O14" i="12"/>
  <c r="O26" i="12"/>
  <c r="V32" i="12"/>
  <c r="W32" i="12" s="1"/>
  <c r="X32" i="12" s="1"/>
  <c r="M14" i="12"/>
  <c r="N14" i="12" s="1"/>
  <c r="M18" i="12"/>
  <c r="N18" i="12" s="1"/>
  <c r="M22" i="12"/>
  <c r="N22" i="12" s="1"/>
  <c r="M26" i="12"/>
  <c r="N26" i="12" s="1"/>
  <c r="M30" i="12"/>
  <c r="N30" i="12" s="1"/>
  <c r="O12" i="12"/>
  <c r="O16" i="12"/>
  <c r="O20" i="12"/>
  <c r="O24" i="12"/>
  <c r="O28" i="12"/>
  <c r="O32" i="12"/>
  <c r="G20" i="12"/>
  <c r="I20" i="12" s="1"/>
  <c r="O18" i="12"/>
  <c r="O22" i="12"/>
  <c r="O30" i="12"/>
  <c r="M11" i="12"/>
  <c r="M15" i="12"/>
  <c r="M19" i="12"/>
  <c r="M23" i="12"/>
  <c r="M27" i="12"/>
  <c r="O13" i="12"/>
  <c r="O17" i="12"/>
  <c r="O21" i="12"/>
  <c r="O25" i="12"/>
  <c r="O29" i="12"/>
  <c r="O33" i="12"/>
  <c r="AL736" i="15"/>
  <c r="AL994" i="15"/>
  <c r="AL998" i="15"/>
  <c r="AL267" i="15"/>
  <c r="AL269" i="15"/>
  <c r="AL273" i="15"/>
  <c r="AL288" i="15"/>
  <c r="AL294" i="15"/>
  <c r="AL296" i="15"/>
  <c r="AL298" i="15"/>
  <c r="AL315" i="15"/>
  <c r="AL317" i="15"/>
  <c r="AL321" i="15"/>
  <c r="AL323" i="15"/>
  <c r="AL338" i="15"/>
  <c r="P50" i="10" s="1"/>
  <c r="AL340" i="15"/>
  <c r="AL344" i="15"/>
  <c r="AL365" i="15"/>
  <c r="AL367" i="15"/>
  <c r="AL369" i="15"/>
  <c r="AL371" i="15"/>
  <c r="AL373" i="15"/>
  <c r="AL671" i="15"/>
  <c r="AL688" i="15"/>
  <c r="AL690" i="15"/>
  <c r="AL692" i="15"/>
  <c r="AL694" i="15"/>
  <c r="AL696" i="15"/>
  <c r="AL698" i="15"/>
  <c r="AL719" i="15"/>
  <c r="AL723" i="15"/>
  <c r="AL743" i="15"/>
  <c r="AL745" i="15"/>
  <c r="AL747" i="15"/>
  <c r="AL766" i="15"/>
  <c r="AL768" i="15"/>
  <c r="AL770" i="15"/>
  <c r="AL795" i="15"/>
  <c r="AL797" i="15"/>
  <c r="AL812" i="15"/>
  <c r="AL992" i="15"/>
  <c r="S44" i="15"/>
  <c r="AA44" i="15" s="1"/>
  <c r="T44" i="15"/>
  <c r="P1008" i="15"/>
  <c r="P1007" i="15"/>
  <c r="P1006" i="15"/>
  <c r="P1005" i="15"/>
  <c r="P1004" i="15"/>
  <c r="P1003" i="15"/>
  <c r="P1002" i="15"/>
  <c r="P1001" i="15"/>
  <c r="P1000" i="15"/>
  <c r="P999" i="15"/>
  <c r="M1008" i="15"/>
  <c r="M1007" i="15"/>
  <c r="M1006" i="15"/>
  <c r="M1005" i="15"/>
  <c r="M1004" i="15"/>
  <c r="M1003" i="15"/>
  <c r="M1002" i="15"/>
  <c r="M1001" i="15"/>
  <c r="M1000" i="15"/>
  <c r="M999" i="15"/>
  <c r="M998" i="15"/>
  <c r="P997" i="15"/>
  <c r="M996" i="15"/>
  <c r="P995" i="15"/>
  <c r="M994" i="15"/>
  <c r="P993" i="15"/>
  <c r="M992" i="15"/>
  <c r="P991" i="15"/>
  <c r="P998" i="15"/>
  <c r="M997" i="15"/>
  <c r="P996" i="15"/>
  <c r="M995" i="15"/>
  <c r="P994" i="15"/>
  <c r="M993" i="15"/>
  <c r="P992" i="15"/>
  <c r="M991" i="15"/>
  <c r="P990" i="15"/>
  <c r="M990" i="15"/>
  <c r="P989" i="15"/>
  <c r="M988" i="15"/>
  <c r="P987" i="15"/>
  <c r="M986" i="15"/>
  <c r="M983" i="15"/>
  <c r="M982" i="15"/>
  <c r="M981" i="15"/>
  <c r="M980" i="15"/>
  <c r="M979" i="15"/>
  <c r="M978" i="15"/>
  <c r="M977" i="15"/>
  <c r="M976" i="15"/>
  <c r="M975" i="15"/>
  <c r="M974" i="15"/>
  <c r="M973" i="15"/>
  <c r="P972" i="15"/>
  <c r="M971" i="15"/>
  <c r="P970" i="15"/>
  <c r="M969" i="15"/>
  <c r="P968" i="15"/>
  <c r="M967" i="15"/>
  <c r="P966" i="15"/>
  <c r="M965" i="15"/>
  <c r="P964" i="15"/>
  <c r="M963" i="15"/>
  <c r="P962" i="15"/>
  <c r="M961" i="15"/>
  <c r="M958" i="15"/>
  <c r="M957" i="15"/>
  <c r="M956" i="15"/>
  <c r="M955" i="15"/>
  <c r="M954" i="15"/>
  <c r="M953" i="15"/>
  <c r="M952" i="15"/>
  <c r="M951" i="15"/>
  <c r="M989" i="15"/>
  <c r="P988" i="15"/>
  <c r="M987" i="15"/>
  <c r="P986" i="15"/>
  <c r="P983" i="15"/>
  <c r="P982" i="15"/>
  <c r="P981" i="15"/>
  <c r="P980" i="15"/>
  <c r="P979" i="15"/>
  <c r="P978" i="15"/>
  <c r="P977" i="15"/>
  <c r="P976" i="15"/>
  <c r="P975" i="15"/>
  <c r="P974" i="15"/>
  <c r="P973" i="15"/>
  <c r="M972" i="15"/>
  <c r="P971" i="15"/>
  <c r="M970" i="15"/>
  <c r="P969" i="15"/>
  <c r="M968" i="15"/>
  <c r="P967" i="15"/>
  <c r="M966" i="15"/>
  <c r="P965" i="15"/>
  <c r="M964" i="15"/>
  <c r="P963" i="15"/>
  <c r="M962" i="15"/>
  <c r="P961" i="15"/>
  <c r="P958" i="15"/>
  <c r="P951" i="15"/>
  <c r="M950" i="15"/>
  <c r="M949" i="15"/>
  <c r="M948" i="15"/>
  <c r="P947" i="15"/>
  <c r="M946" i="15"/>
  <c r="P945" i="15"/>
  <c r="M944" i="15"/>
  <c r="P943" i="15"/>
  <c r="M942" i="15"/>
  <c r="P941" i="15"/>
  <c r="M940" i="15"/>
  <c r="P939" i="15"/>
  <c r="M938" i="15"/>
  <c r="P937" i="15"/>
  <c r="M936" i="15"/>
  <c r="M933" i="15"/>
  <c r="M932" i="15"/>
  <c r="M931" i="15"/>
  <c r="M930" i="15"/>
  <c r="M929" i="15"/>
  <c r="M928" i="15"/>
  <c r="M927" i="15"/>
  <c r="M926" i="15"/>
  <c r="M925" i="15"/>
  <c r="M924" i="15"/>
  <c r="M923" i="15"/>
  <c r="P922" i="15"/>
  <c r="M921" i="15"/>
  <c r="P920" i="15"/>
  <c r="M919" i="15"/>
  <c r="P918" i="15"/>
  <c r="M917" i="15"/>
  <c r="P916" i="15"/>
  <c r="M915" i="15"/>
  <c r="P914" i="15"/>
  <c r="M913" i="15"/>
  <c r="P912" i="15"/>
  <c r="M911" i="15"/>
  <c r="M908" i="15"/>
  <c r="M907" i="15"/>
  <c r="P957" i="15"/>
  <c r="P956" i="15"/>
  <c r="P955" i="15"/>
  <c r="P954" i="15"/>
  <c r="P953" i="15"/>
  <c r="P952" i="15"/>
  <c r="P950" i="15"/>
  <c r="P949" i="15"/>
  <c r="P948" i="15"/>
  <c r="M947" i="15"/>
  <c r="P946" i="15"/>
  <c r="M945" i="15"/>
  <c r="P944" i="15"/>
  <c r="M943" i="15"/>
  <c r="P942" i="15"/>
  <c r="M941" i="15"/>
  <c r="P940" i="15"/>
  <c r="M939" i="15"/>
  <c r="P938" i="15"/>
  <c r="M937" i="15"/>
  <c r="P936" i="15"/>
  <c r="P933" i="15"/>
  <c r="P932" i="15"/>
  <c r="P931" i="15"/>
  <c r="P930" i="15"/>
  <c r="P929" i="15"/>
  <c r="P928" i="15"/>
  <c r="P927" i="15"/>
  <c r="P926" i="15"/>
  <c r="P925" i="15"/>
  <c r="P924" i="15"/>
  <c r="P923" i="15"/>
  <c r="M922" i="15"/>
  <c r="P921" i="15"/>
  <c r="M920" i="15"/>
  <c r="P919" i="15"/>
  <c r="M918" i="15"/>
  <c r="P917" i="15"/>
  <c r="M916" i="15"/>
  <c r="P915" i="15"/>
  <c r="M914" i="15"/>
  <c r="P913" i="15"/>
  <c r="M912" i="15"/>
  <c r="P911" i="15"/>
  <c r="P908" i="15"/>
  <c r="P907" i="15"/>
  <c r="P906" i="15"/>
  <c r="P905" i="15"/>
  <c r="P904" i="15"/>
  <c r="P903" i="15"/>
  <c r="P902" i="15"/>
  <c r="P901" i="15"/>
  <c r="P900" i="15"/>
  <c r="P899" i="15"/>
  <c r="P898" i="15"/>
  <c r="M897" i="15"/>
  <c r="P896" i="15"/>
  <c r="M895" i="15"/>
  <c r="P894" i="15"/>
  <c r="M893" i="15"/>
  <c r="P892" i="15"/>
  <c r="M891" i="15"/>
  <c r="P890" i="15"/>
  <c r="M889" i="15"/>
  <c r="P888" i="15"/>
  <c r="M887" i="15"/>
  <c r="P886" i="15"/>
  <c r="P883" i="15"/>
  <c r="P882" i="15"/>
  <c r="P881" i="15"/>
  <c r="P880" i="15"/>
  <c r="P879" i="15"/>
  <c r="P878" i="15"/>
  <c r="P877" i="15"/>
  <c r="P876" i="15"/>
  <c r="P875" i="15"/>
  <c r="P874" i="15"/>
  <c r="P873" i="15"/>
  <c r="M872" i="15"/>
  <c r="P871" i="15"/>
  <c r="M870" i="15"/>
  <c r="P869" i="15"/>
  <c r="M868" i="15"/>
  <c r="P867" i="15"/>
  <c r="M866" i="15"/>
  <c r="P865" i="15"/>
  <c r="M864" i="15"/>
  <c r="P863" i="15"/>
  <c r="M862" i="15"/>
  <c r="P861" i="15"/>
  <c r="P858" i="15"/>
  <c r="P857" i="15"/>
  <c r="P856" i="15"/>
  <c r="P855" i="15"/>
  <c r="P854" i="15"/>
  <c r="P853" i="15"/>
  <c r="P852" i="15"/>
  <c r="P851" i="15"/>
  <c r="P850" i="15"/>
  <c r="P849" i="15"/>
  <c r="P848" i="15"/>
  <c r="M847" i="15"/>
  <c r="P846" i="15"/>
  <c r="M845" i="15"/>
  <c r="P844" i="15"/>
  <c r="M843" i="15"/>
  <c r="P842" i="15"/>
  <c r="M841" i="15"/>
  <c r="P840" i="15"/>
  <c r="M839" i="15"/>
  <c r="P838" i="15"/>
  <c r="M837" i="15"/>
  <c r="P836" i="15"/>
  <c r="P833" i="15"/>
  <c r="P832" i="15"/>
  <c r="P831" i="15"/>
  <c r="P830" i="15"/>
  <c r="P829" i="15"/>
  <c r="P828" i="15"/>
  <c r="P827" i="15"/>
  <c r="P826" i="15"/>
  <c r="P825" i="15"/>
  <c r="P824" i="15"/>
  <c r="P823" i="15"/>
  <c r="M822" i="15"/>
  <c r="M906" i="15"/>
  <c r="M905" i="15"/>
  <c r="M904" i="15"/>
  <c r="M903" i="15"/>
  <c r="M902" i="15"/>
  <c r="M901" i="15"/>
  <c r="M900" i="15"/>
  <c r="M899" i="15"/>
  <c r="M898" i="15"/>
  <c r="P897" i="15"/>
  <c r="M896" i="15"/>
  <c r="P895" i="15"/>
  <c r="M894" i="15"/>
  <c r="P893" i="15"/>
  <c r="M892" i="15"/>
  <c r="P891" i="15"/>
  <c r="M890" i="15"/>
  <c r="P889" i="15"/>
  <c r="M888" i="15"/>
  <c r="P887" i="15"/>
  <c r="M886" i="15"/>
  <c r="M883" i="15"/>
  <c r="M882" i="15"/>
  <c r="M881" i="15"/>
  <c r="M880" i="15"/>
  <c r="M879" i="15"/>
  <c r="M878" i="15"/>
  <c r="M877" i="15"/>
  <c r="M876" i="15"/>
  <c r="M875" i="15"/>
  <c r="M874" i="15"/>
  <c r="M873" i="15"/>
  <c r="P872" i="15"/>
  <c r="M871" i="15"/>
  <c r="P870" i="15"/>
  <c r="M869" i="15"/>
  <c r="P868" i="15"/>
  <c r="M867" i="15"/>
  <c r="P866" i="15"/>
  <c r="M865" i="15"/>
  <c r="P864" i="15"/>
  <c r="M863" i="15"/>
  <c r="P862" i="15"/>
  <c r="M861" i="15"/>
  <c r="M858" i="15"/>
  <c r="M857" i="15"/>
  <c r="M856" i="15"/>
  <c r="M855" i="15"/>
  <c r="M854" i="15"/>
  <c r="M853" i="15"/>
  <c r="M852" i="15"/>
  <c r="M851" i="15"/>
  <c r="M850" i="15"/>
  <c r="M849" i="15"/>
  <c r="M848" i="15"/>
  <c r="P847" i="15"/>
  <c r="M846" i="15"/>
  <c r="P845" i="15"/>
  <c r="M844" i="15"/>
  <c r="P843" i="15"/>
  <c r="M842" i="15"/>
  <c r="P841" i="15"/>
  <c r="M840" i="15"/>
  <c r="P839" i="15"/>
  <c r="M838" i="15"/>
  <c r="P837" i="15"/>
  <c r="M836" i="15"/>
  <c r="M833" i="15"/>
  <c r="M832" i="15"/>
  <c r="M831" i="15"/>
  <c r="M830" i="15"/>
  <c r="M829" i="15"/>
  <c r="M828" i="15"/>
  <c r="M827" i="15"/>
  <c r="M826" i="15"/>
  <c r="M825" i="15"/>
  <c r="M824" i="15"/>
  <c r="M823" i="15"/>
  <c r="P822" i="15"/>
  <c r="P821" i="15"/>
  <c r="M820" i="15"/>
  <c r="P819" i="15"/>
  <c r="M818" i="15"/>
  <c r="P817" i="15"/>
  <c r="M816" i="15"/>
  <c r="P815" i="15"/>
  <c r="M814" i="15"/>
  <c r="P813" i="15"/>
  <c r="M812" i="15"/>
  <c r="P811" i="15"/>
  <c r="P808" i="15"/>
  <c r="P807" i="15"/>
  <c r="P806" i="15"/>
  <c r="P805" i="15"/>
  <c r="P804" i="15"/>
  <c r="P803" i="15"/>
  <c r="P802" i="15"/>
  <c r="P801" i="15"/>
  <c r="P800" i="15"/>
  <c r="P799" i="15"/>
  <c r="P798" i="15"/>
  <c r="M797" i="15"/>
  <c r="P796" i="15"/>
  <c r="M795" i="15"/>
  <c r="P794" i="15"/>
  <c r="M793" i="15"/>
  <c r="P792" i="15"/>
  <c r="M791" i="15"/>
  <c r="P790" i="15"/>
  <c r="M789" i="15"/>
  <c r="P788" i="15"/>
  <c r="M787" i="15"/>
  <c r="P786" i="15"/>
  <c r="P783" i="15"/>
  <c r="P782" i="15"/>
  <c r="P781" i="15"/>
  <c r="P780" i="15"/>
  <c r="P779" i="15"/>
  <c r="P778" i="15"/>
  <c r="P777" i="15"/>
  <c r="P776" i="15"/>
  <c r="P775" i="15"/>
  <c r="P774" i="15"/>
  <c r="P773" i="15"/>
  <c r="M772" i="15"/>
  <c r="P771" i="15"/>
  <c r="M770" i="15"/>
  <c r="P769" i="15"/>
  <c r="M768" i="15"/>
  <c r="P767" i="15"/>
  <c r="M766" i="15"/>
  <c r="P765" i="15"/>
  <c r="M764" i="15"/>
  <c r="P763" i="15"/>
  <c r="M762" i="15"/>
  <c r="P761" i="15"/>
  <c r="P758" i="15"/>
  <c r="P757" i="15"/>
  <c r="P756" i="15"/>
  <c r="P755" i="15"/>
  <c r="P754" i="15"/>
  <c r="P753" i="15"/>
  <c r="P752" i="15"/>
  <c r="P751" i="15"/>
  <c r="P750" i="15"/>
  <c r="P749" i="15"/>
  <c r="P748" i="15"/>
  <c r="M747" i="15"/>
  <c r="P746" i="15"/>
  <c r="M745" i="15"/>
  <c r="P744" i="15"/>
  <c r="M743" i="15"/>
  <c r="P742" i="15"/>
  <c r="M741" i="15"/>
  <c r="P740" i="15"/>
  <c r="M739" i="15"/>
  <c r="P738" i="15"/>
  <c r="M737" i="15"/>
  <c r="P736" i="15"/>
  <c r="M821" i="15"/>
  <c r="P820" i="15"/>
  <c r="M819" i="15"/>
  <c r="P818" i="15"/>
  <c r="M817" i="15"/>
  <c r="P816" i="15"/>
  <c r="M815" i="15"/>
  <c r="P814" i="15"/>
  <c r="M813" i="15"/>
  <c r="P812" i="15"/>
  <c r="M811" i="15"/>
  <c r="M808" i="15"/>
  <c r="M807" i="15"/>
  <c r="M806" i="15"/>
  <c r="M805" i="15"/>
  <c r="M804" i="15"/>
  <c r="M803" i="15"/>
  <c r="M802" i="15"/>
  <c r="M801" i="15"/>
  <c r="M800" i="15"/>
  <c r="M799" i="15"/>
  <c r="M798" i="15"/>
  <c r="P797" i="15"/>
  <c r="M796" i="15"/>
  <c r="P795" i="15"/>
  <c r="M794" i="15"/>
  <c r="P793" i="15"/>
  <c r="M792" i="15"/>
  <c r="P791" i="15"/>
  <c r="M790" i="15"/>
  <c r="P789" i="15"/>
  <c r="M788" i="15"/>
  <c r="P787" i="15"/>
  <c r="M786" i="15"/>
  <c r="M783" i="15"/>
  <c r="M782" i="15"/>
  <c r="M781" i="15"/>
  <c r="M780" i="15"/>
  <c r="M779" i="15"/>
  <c r="M778" i="15"/>
  <c r="M777" i="15"/>
  <c r="M776" i="15"/>
  <c r="M775" i="15"/>
  <c r="M774" i="15"/>
  <c r="M773" i="15"/>
  <c r="P772" i="15"/>
  <c r="M771" i="15"/>
  <c r="P770" i="15"/>
  <c r="M769" i="15"/>
  <c r="P768" i="15"/>
  <c r="M767" i="15"/>
  <c r="P766" i="15"/>
  <c r="M765" i="15"/>
  <c r="P764" i="15"/>
  <c r="M763" i="15"/>
  <c r="P762" i="15"/>
  <c r="M761" i="15"/>
  <c r="M758" i="15"/>
  <c r="M757" i="15"/>
  <c r="M756" i="15"/>
  <c r="M755" i="15"/>
  <c r="M754" i="15"/>
  <c r="M753" i="15"/>
  <c r="M752" i="15"/>
  <c r="M751" i="15"/>
  <c r="M750" i="15"/>
  <c r="M749" i="15"/>
  <c r="M748" i="15"/>
  <c r="P747" i="15"/>
  <c r="M746" i="15"/>
  <c r="P745" i="15"/>
  <c r="M744" i="15"/>
  <c r="P743" i="15"/>
  <c r="M742" i="15"/>
  <c r="P741" i="15"/>
  <c r="M740" i="15"/>
  <c r="P739" i="15"/>
  <c r="M738" i="15"/>
  <c r="P737" i="15"/>
  <c r="M736" i="15"/>
  <c r="P733" i="15"/>
  <c r="P732" i="15"/>
  <c r="P731" i="15"/>
  <c r="P730" i="15"/>
  <c r="P729" i="15"/>
  <c r="P728" i="15"/>
  <c r="P727" i="15"/>
  <c r="P726" i="15"/>
  <c r="P725" i="15"/>
  <c r="P724" i="15"/>
  <c r="P723" i="15"/>
  <c r="M722" i="15"/>
  <c r="P721" i="15"/>
  <c r="M720" i="15"/>
  <c r="P719" i="15"/>
  <c r="M718" i="15"/>
  <c r="P717" i="15"/>
  <c r="M716" i="15"/>
  <c r="P715" i="15"/>
  <c r="M714" i="15"/>
  <c r="P713" i="15"/>
  <c r="M712" i="15"/>
  <c r="P711" i="15"/>
  <c r="P708" i="15"/>
  <c r="P707" i="15"/>
  <c r="P706" i="15"/>
  <c r="P705" i="15"/>
  <c r="P704" i="15"/>
  <c r="P703" i="15"/>
  <c r="P702" i="15"/>
  <c r="P701" i="15"/>
  <c r="P700" i="15"/>
  <c r="P699" i="15"/>
  <c r="P698" i="15"/>
  <c r="M697" i="15"/>
  <c r="P696" i="15"/>
  <c r="M695" i="15"/>
  <c r="P694" i="15"/>
  <c r="M693" i="15"/>
  <c r="P692" i="15"/>
  <c r="M691" i="15"/>
  <c r="P690" i="15"/>
  <c r="M689" i="15"/>
  <c r="P688" i="15"/>
  <c r="M687" i="15"/>
  <c r="P686" i="15"/>
  <c r="P683" i="15"/>
  <c r="P682" i="15"/>
  <c r="P681" i="15"/>
  <c r="P680" i="15"/>
  <c r="P679" i="15"/>
  <c r="P678" i="15"/>
  <c r="P677" i="15"/>
  <c r="P676" i="15"/>
  <c r="P675" i="15"/>
  <c r="P674" i="15"/>
  <c r="P673" i="15"/>
  <c r="M672" i="15"/>
  <c r="P671" i="15"/>
  <c r="M670" i="15"/>
  <c r="P669" i="15"/>
  <c r="M668" i="15"/>
  <c r="P667" i="15"/>
  <c r="M666" i="15"/>
  <c r="P665" i="15"/>
  <c r="M664" i="15"/>
  <c r="P663" i="15"/>
  <c r="M662" i="15"/>
  <c r="P661" i="15"/>
  <c r="P658" i="15"/>
  <c r="P657" i="15"/>
  <c r="P656" i="15"/>
  <c r="P655" i="15"/>
  <c r="P654" i="15"/>
  <c r="P653" i="15"/>
  <c r="P652" i="15"/>
  <c r="P651" i="15"/>
  <c r="P650" i="15"/>
  <c r="P649" i="15"/>
  <c r="P648" i="15"/>
  <c r="M647" i="15"/>
  <c r="P646" i="15"/>
  <c r="M645" i="15"/>
  <c r="P644" i="15"/>
  <c r="M643" i="15"/>
  <c r="P642" i="15"/>
  <c r="M641" i="15"/>
  <c r="P640" i="15"/>
  <c r="M639" i="15"/>
  <c r="P638" i="15"/>
  <c r="M637" i="15"/>
  <c r="P636" i="15"/>
  <c r="P633" i="15"/>
  <c r="P632" i="15"/>
  <c r="P631" i="15"/>
  <c r="P630" i="15"/>
  <c r="P629" i="15"/>
  <c r="P628" i="15"/>
  <c r="P627" i="15"/>
  <c r="P626" i="15"/>
  <c r="P625" i="15"/>
  <c r="P624" i="15"/>
  <c r="P623" i="15"/>
  <c r="M622" i="15"/>
  <c r="P621" i="15"/>
  <c r="M620" i="15"/>
  <c r="P619" i="15"/>
  <c r="M618" i="15"/>
  <c r="P617" i="15"/>
  <c r="M616" i="15"/>
  <c r="P615" i="15"/>
  <c r="M614" i="15"/>
  <c r="P613" i="15"/>
  <c r="M612" i="15"/>
  <c r="P611" i="15"/>
  <c r="P608" i="15"/>
  <c r="P607" i="15"/>
  <c r="P606" i="15"/>
  <c r="P605" i="15"/>
  <c r="P604" i="15"/>
  <c r="P603" i="15"/>
  <c r="P602" i="15"/>
  <c r="P601" i="15"/>
  <c r="P600" i="15"/>
  <c r="P599" i="15"/>
  <c r="P598" i="15"/>
  <c r="M597" i="15"/>
  <c r="P596" i="15"/>
  <c r="M595" i="15"/>
  <c r="P594" i="15"/>
  <c r="M593" i="15"/>
  <c r="P592" i="15"/>
  <c r="M591" i="15"/>
  <c r="P590" i="15"/>
  <c r="M589" i="15"/>
  <c r="P588" i="15"/>
  <c r="M587" i="15"/>
  <c r="P586" i="15"/>
  <c r="P583" i="15"/>
  <c r="P582" i="15"/>
  <c r="P581" i="15"/>
  <c r="P580" i="15"/>
  <c r="P579" i="15"/>
  <c r="P578" i="15"/>
  <c r="P577" i="15"/>
  <c r="P576" i="15"/>
  <c r="P575" i="15"/>
  <c r="P574" i="15"/>
  <c r="P573" i="15"/>
  <c r="M733" i="15"/>
  <c r="M732" i="15"/>
  <c r="M731" i="15"/>
  <c r="M730" i="15"/>
  <c r="M729" i="15"/>
  <c r="M728" i="15"/>
  <c r="M727" i="15"/>
  <c r="M726" i="15"/>
  <c r="M725" i="15"/>
  <c r="M724" i="15"/>
  <c r="M723" i="15"/>
  <c r="P722" i="15"/>
  <c r="M721" i="15"/>
  <c r="P720" i="15"/>
  <c r="M719" i="15"/>
  <c r="P718" i="15"/>
  <c r="M717" i="15"/>
  <c r="P716" i="15"/>
  <c r="M715" i="15"/>
  <c r="P714" i="15"/>
  <c r="M713" i="15"/>
  <c r="P712" i="15"/>
  <c r="M711" i="15"/>
  <c r="M708" i="15"/>
  <c r="M707" i="15"/>
  <c r="M706" i="15"/>
  <c r="M705" i="15"/>
  <c r="M704" i="15"/>
  <c r="M703" i="15"/>
  <c r="M702" i="15"/>
  <c r="M701" i="15"/>
  <c r="M700" i="15"/>
  <c r="M699" i="15"/>
  <c r="M698" i="15"/>
  <c r="P697" i="15"/>
  <c r="M696" i="15"/>
  <c r="P695" i="15"/>
  <c r="M694" i="15"/>
  <c r="P693" i="15"/>
  <c r="M692" i="15"/>
  <c r="P691" i="15"/>
  <c r="M690" i="15"/>
  <c r="P689" i="15"/>
  <c r="M688" i="15"/>
  <c r="P687" i="15"/>
  <c r="M686" i="15"/>
  <c r="M683" i="15"/>
  <c r="M682" i="15"/>
  <c r="M681" i="15"/>
  <c r="M680" i="15"/>
  <c r="M679" i="15"/>
  <c r="M678" i="15"/>
  <c r="M677" i="15"/>
  <c r="M676" i="15"/>
  <c r="M675" i="15"/>
  <c r="M674" i="15"/>
  <c r="M673" i="15"/>
  <c r="P672" i="15"/>
  <c r="M671" i="15"/>
  <c r="P670" i="15"/>
  <c r="M669" i="15"/>
  <c r="P668" i="15"/>
  <c r="M667" i="15"/>
  <c r="P666" i="15"/>
  <c r="M665" i="15"/>
  <c r="P664" i="15"/>
  <c r="M663" i="15"/>
  <c r="P662" i="15"/>
  <c r="M661" i="15"/>
  <c r="M658" i="15"/>
  <c r="M657" i="15"/>
  <c r="M656" i="15"/>
  <c r="M655" i="15"/>
  <c r="M654" i="15"/>
  <c r="M653" i="15"/>
  <c r="M652" i="15"/>
  <c r="M651" i="15"/>
  <c r="M650" i="15"/>
  <c r="M649" i="15"/>
  <c r="M648" i="15"/>
  <c r="P647" i="15"/>
  <c r="M646" i="15"/>
  <c r="P645" i="15"/>
  <c r="M644" i="15"/>
  <c r="P643" i="15"/>
  <c r="M642" i="15"/>
  <c r="P641" i="15"/>
  <c r="M640" i="15"/>
  <c r="P639" i="15"/>
  <c r="M638" i="15"/>
  <c r="P637" i="15"/>
  <c r="M636" i="15"/>
  <c r="M633" i="15"/>
  <c r="M632" i="15"/>
  <c r="M631" i="15"/>
  <c r="M630" i="15"/>
  <c r="M629" i="15"/>
  <c r="M628" i="15"/>
  <c r="M627" i="15"/>
  <c r="M626" i="15"/>
  <c r="M625" i="15"/>
  <c r="M624" i="15"/>
  <c r="M623" i="15"/>
  <c r="P622" i="15"/>
  <c r="M621" i="15"/>
  <c r="P620" i="15"/>
  <c r="M619" i="15"/>
  <c r="P618" i="15"/>
  <c r="M617" i="15"/>
  <c r="P616" i="15"/>
  <c r="M615" i="15"/>
  <c r="P614" i="15"/>
  <c r="M613" i="15"/>
  <c r="P612" i="15"/>
  <c r="M611" i="15"/>
  <c r="M608" i="15"/>
  <c r="M607" i="15"/>
  <c r="M606" i="15"/>
  <c r="M605" i="15"/>
  <c r="M604" i="15"/>
  <c r="M603" i="15"/>
  <c r="M602" i="15"/>
  <c r="M601" i="15"/>
  <c r="M600" i="15"/>
  <c r="M599" i="15"/>
  <c r="M598" i="15"/>
  <c r="P597" i="15"/>
  <c r="M596" i="15"/>
  <c r="P595" i="15"/>
  <c r="M594" i="15"/>
  <c r="P593" i="15"/>
  <c r="M592" i="15"/>
  <c r="P591" i="15"/>
  <c r="M590" i="15"/>
  <c r="P589" i="15"/>
  <c r="M588" i="15"/>
  <c r="P587" i="15"/>
  <c r="M586" i="15"/>
  <c r="M583" i="15"/>
  <c r="M582" i="15"/>
  <c r="M581" i="15"/>
  <c r="M580" i="15"/>
  <c r="M579" i="15"/>
  <c r="M578" i="15"/>
  <c r="M577" i="15"/>
  <c r="M576" i="15"/>
  <c r="M575" i="15"/>
  <c r="M574" i="15"/>
  <c r="M573" i="15"/>
  <c r="P572" i="15"/>
  <c r="M571" i="15"/>
  <c r="P570" i="15"/>
  <c r="M569" i="15"/>
  <c r="P568" i="15"/>
  <c r="M567" i="15"/>
  <c r="P566" i="15"/>
  <c r="M565" i="15"/>
  <c r="P564" i="15"/>
  <c r="M563" i="15"/>
  <c r="P562" i="15"/>
  <c r="M561" i="15"/>
  <c r="M558" i="15"/>
  <c r="M557" i="15"/>
  <c r="M556" i="15"/>
  <c r="M555" i="15"/>
  <c r="M554" i="15"/>
  <c r="M553" i="15"/>
  <c r="M552" i="15"/>
  <c r="M551" i="15"/>
  <c r="M550" i="15"/>
  <c r="M549" i="15"/>
  <c r="M548" i="15"/>
  <c r="P547" i="15"/>
  <c r="M546" i="15"/>
  <c r="P545" i="15"/>
  <c r="M544" i="15"/>
  <c r="P543" i="15"/>
  <c r="M542" i="15"/>
  <c r="P541" i="15"/>
  <c r="M540" i="15"/>
  <c r="P539" i="15"/>
  <c r="M538" i="15"/>
  <c r="P537" i="15"/>
  <c r="M536" i="15"/>
  <c r="M533" i="15"/>
  <c r="M532" i="15"/>
  <c r="M531" i="15"/>
  <c r="M530" i="15"/>
  <c r="M529" i="15"/>
  <c r="M528" i="15"/>
  <c r="M527" i="15"/>
  <c r="M526" i="15"/>
  <c r="M525" i="15"/>
  <c r="M524" i="15"/>
  <c r="M523" i="15"/>
  <c r="P522" i="15"/>
  <c r="M521" i="15"/>
  <c r="P520" i="15"/>
  <c r="M519" i="15"/>
  <c r="P518" i="15"/>
  <c r="M517" i="15"/>
  <c r="P516" i="15"/>
  <c r="M515" i="15"/>
  <c r="P514" i="15"/>
  <c r="M513" i="15"/>
  <c r="P512" i="15"/>
  <c r="M511" i="15"/>
  <c r="M508" i="15"/>
  <c r="M507" i="15"/>
  <c r="M506" i="15"/>
  <c r="M505" i="15"/>
  <c r="M504" i="15"/>
  <c r="M503" i="15"/>
  <c r="M502" i="15"/>
  <c r="M501" i="15"/>
  <c r="M500" i="15"/>
  <c r="M499" i="15"/>
  <c r="M498" i="15"/>
  <c r="P497" i="15"/>
  <c r="M496" i="15"/>
  <c r="P495" i="15"/>
  <c r="M494" i="15"/>
  <c r="P493" i="15"/>
  <c r="M492" i="15"/>
  <c r="P491" i="15"/>
  <c r="M490" i="15"/>
  <c r="P489" i="15"/>
  <c r="M488" i="15"/>
  <c r="P487" i="15"/>
  <c r="M486" i="15"/>
  <c r="M483" i="15"/>
  <c r="M482" i="15"/>
  <c r="M481" i="15"/>
  <c r="M480" i="15"/>
  <c r="M479" i="15"/>
  <c r="M478" i="15"/>
  <c r="M477" i="15"/>
  <c r="M476" i="15"/>
  <c r="M475" i="15"/>
  <c r="M474" i="15"/>
  <c r="M473" i="15"/>
  <c r="P472" i="15"/>
  <c r="M471" i="15"/>
  <c r="P470" i="15"/>
  <c r="M469" i="15"/>
  <c r="P468" i="15"/>
  <c r="M467" i="15"/>
  <c r="P466" i="15"/>
  <c r="M465" i="15"/>
  <c r="P464" i="15"/>
  <c r="M463" i="15"/>
  <c r="P462" i="15"/>
  <c r="M461" i="15"/>
  <c r="M458" i="15"/>
  <c r="M457" i="15"/>
  <c r="M456" i="15"/>
  <c r="M455" i="15"/>
  <c r="M454" i="15"/>
  <c r="M453" i="15"/>
  <c r="M452" i="15"/>
  <c r="M451" i="15"/>
  <c r="M450" i="15"/>
  <c r="M449" i="15"/>
  <c r="M448" i="15"/>
  <c r="P447" i="15"/>
  <c r="M446" i="15"/>
  <c r="P445" i="15"/>
  <c r="M444" i="15"/>
  <c r="P443" i="15"/>
  <c r="M442" i="15"/>
  <c r="P441" i="15"/>
  <c r="M440" i="15"/>
  <c r="P439" i="15"/>
  <c r="M438" i="15"/>
  <c r="P437" i="15"/>
  <c r="M436" i="15"/>
  <c r="M433" i="15"/>
  <c r="M432" i="15"/>
  <c r="M431" i="15"/>
  <c r="M430" i="15"/>
  <c r="M429" i="15"/>
  <c r="M428" i="15"/>
  <c r="M427" i="15"/>
  <c r="M426" i="15"/>
  <c r="M425" i="15"/>
  <c r="M424" i="15"/>
  <c r="M423" i="15"/>
  <c r="P422" i="15"/>
  <c r="M421" i="15"/>
  <c r="P420" i="15"/>
  <c r="M419" i="15"/>
  <c r="P418" i="15"/>
  <c r="M417" i="15"/>
  <c r="P416" i="15"/>
  <c r="M415" i="15"/>
  <c r="P414" i="15"/>
  <c r="M413" i="15"/>
  <c r="P412" i="15"/>
  <c r="M411" i="15"/>
  <c r="M408" i="15"/>
  <c r="M407" i="15"/>
  <c r="M406" i="15"/>
  <c r="M405" i="15"/>
  <c r="M404" i="15"/>
  <c r="M403" i="15"/>
  <c r="M402" i="15"/>
  <c r="M401" i="15"/>
  <c r="M400" i="15"/>
  <c r="M399" i="15"/>
  <c r="M398" i="15"/>
  <c r="P397" i="15"/>
  <c r="M572" i="15"/>
  <c r="P571" i="15"/>
  <c r="M570" i="15"/>
  <c r="P569" i="15"/>
  <c r="M568" i="15"/>
  <c r="P567" i="15"/>
  <c r="M566" i="15"/>
  <c r="P565" i="15"/>
  <c r="M564" i="15"/>
  <c r="P563" i="15"/>
  <c r="M562" i="15"/>
  <c r="P561" i="15"/>
  <c r="P558" i="15"/>
  <c r="P557" i="15"/>
  <c r="P556" i="15"/>
  <c r="P555" i="15"/>
  <c r="P554" i="15"/>
  <c r="P553" i="15"/>
  <c r="P552" i="15"/>
  <c r="P551" i="15"/>
  <c r="P550" i="15"/>
  <c r="P549" i="15"/>
  <c r="P548" i="15"/>
  <c r="M547" i="15"/>
  <c r="P546" i="15"/>
  <c r="M545" i="15"/>
  <c r="P544" i="15"/>
  <c r="M543" i="15"/>
  <c r="P542" i="15"/>
  <c r="M541" i="15"/>
  <c r="P540" i="15"/>
  <c r="M539" i="15"/>
  <c r="P538" i="15"/>
  <c r="M537" i="15"/>
  <c r="P536" i="15"/>
  <c r="P533" i="15"/>
  <c r="P532" i="15"/>
  <c r="P531" i="15"/>
  <c r="P530" i="15"/>
  <c r="P529" i="15"/>
  <c r="P528" i="15"/>
  <c r="P527" i="15"/>
  <c r="P526" i="15"/>
  <c r="P525" i="15"/>
  <c r="P524" i="15"/>
  <c r="P523" i="15"/>
  <c r="M522" i="15"/>
  <c r="P521" i="15"/>
  <c r="M520" i="15"/>
  <c r="P519" i="15"/>
  <c r="M518" i="15"/>
  <c r="P517" i="15"/>
  <c r="M516" i="15"/>
  <c r="P515" i="15"/>
  <c r="M514" i="15"/>
  <c r="P513" i="15"/>
  <c r="M512" i="15"/>
  <c r="P511" i="15"/>
  <c r="P508" i="15"/>
  <c r="P507" i="15"/>
  <c r="P506" i="15"/>
  <c r="P505" i="15"/>
  <c r="P504" i="15"/>
  <c r="P503" i="15"/>
  <c r="P502" i="15"/>
  <c r="P501" i="15"/>
  <c r="P500" i="15"/>
  <c r="P499" i="15"/>
  <c r="P498" i="15"/>
  <c r="M497" i="15"/>
  <c r="P496" i="15"/>
  <c r="M495" i="15"/>
  <c r="P494" i="15"/>
  <c r="M493" i="15"/>
  <c r="P492" i="15"/>
  <c r="M491" i="15"/>
  <c r="P490" i="15"/>
  <c r="M489" i="15"/>
  <c r="P488" i="15"/>
  <c r="M487" i="15"/>
  <c r="P486" i="15"/>
  <c r="P483" i="15"/>
  <c r="P482" i="15"/>
  <c r="P481" i="15"/>
  <c r="P480" i="15"/>
  <c r="P479" i="15"/>
  <c r="P478" i="15"/>
  <c r="P477" i="15"/>
  <c r="P476" i="15"/>
  <c r="P475" i="15"/>
  <c r="P474" i="15"/>
  <c r="P473" i="15"/>
  <c r="M472" i="15"/>
  <c r="P471" i="15"/>
  <c r="M470" i="15"/>
  <c r="P469" i="15"/>
  <c r="M468" i="15"/>
  <c r="P467" i="15"/>
  <c r="M466" i="15"/>
  <c r="P465" i="15"/>
  <c r="M464" i="15"/>
  <c r="P463" i="15"/>
  <c r="M462" i="15"/>
  <c r="P461" i="15"/>
  <c r="P458" i="15"/>
  <c r="P457" i="15"/>
  <c r="P456" i="15"/>
  <c r="P455" i="15"/>
  <c r="P454" i="15"/>
  <c r="P453" i="15"/>
  <c r="P452" i="15"/>
  <c r="P451" i="15"/>
  <c r="P450" i="15"/>
  <c r="P449" i="15"/>
  <c r="P448" i="15"/>
  <c r="M447" i="15"/>
  <c r="P446" i="15"/>
  <c r="M445" i="15"/>
  <c r="P444" i="15"/>
  <c r="M443" i="15"/>
  <c r="P442" i="15"/>
  <c r="M441" i="15"/>
  <c r="P440" i="15"/>
  <c r="M439" i="15"/>
  <c r="P438" i="15"/>
  <c r="M437" i="15"/>
  <c r="P436" i="15"/>
  <c r="P433" i="15"/>
  <c r="P432" i="15"/>
  <c r="P431" i="15"/>
  <c r="P430" i="15"/>
  <c r="P429" i="15"/>
  <c r="P428" i="15"/>
  <c r="P427" i="15"/>
  <c r="P426" i="15"/>
  <c r="P425" i="15"/>
  <c r="P424" i="15"/>
  <c r="P423" i="15"/>
  <c r="M422" i="15"/>
  <c r="P421" i="15"/>
  <c r="M420" i="15"/>
  <c r="P419" i="15"/>
  <c r="M418" i="15"/>
  <c r="P417" i="15"/>
  <c r="M416" i="15"/>
  <c r="P415" i="15"/>
  <c r="M414" i="15"/>
  <c r="P413" i="15"/>
  <c r="M412" i="15"/>
  <c r="P411" i="15"/>
  <c r="P408" i="15"/>
  <c r="P407" i="15"/>
  <c r="P406" i="15"/>
  <c r="P405" i="15"/>
  <c r="P404" i="15"/>
  <c r="P403" i="15"/>
  <c r="P402" i="15"/>
  <c r="P401" i="15"/>
  <c r="P400" i="15"/>
  <c r="P399" i="15"/>
  <c r="P398" i="15"/>
  <c r="M397" i="15"/>
  <c r="M396" i="15"/>
  <c r="P395" i="15"/>
  <c r="M394" i="15"/>
  <c r="P393" i="15"/>
  <c r="M392" i="15"/>
  <c r="P391" i="15"/>
  <c r="M390" i="15"/>
  <c r="P389" i="15"/>
  <c r="M388" i="15"/>
  <c r="P387" i="15"/>
  <c r="M386" i="15"/>
  <c r="M383" i="15"/>
  <c r="M382" i="15"/>
  <c r="M381" i="15"/>
  <c r="M380" i="15"/>
  <c r="M379" i="15"/>
  <c r="M378" i="15"/>
  <c r="M377" i="15"/>
  <c r="M376" i="15"/>
  <c r="M375" i="15"/>
  <c r="M374" i="15"/>
  <c r="M373" i="15"/>
  <c r="P372" i="15"/>
  <c r="M371" i="15"/>
  <c r="P370" i="15"/>
  <c r="M369" i="15"/>
  <c r="P368" i="15"/>
  <c r="M367" i="15"/>
  <c r="P366" i="15"/>
  <c r="M365" i="15"/>
  <c r="P364" i="15"/>
  <c r="M363" i="15"/>
  <c r="P362" i="15"/>
  <c r="M361" i="15"/>
  <c r="M358" i="15"/>
  <c r="M357" i="15"/>
  <c r="M356" i="15"/>
  <c r="M355" i="15"/>
  <c r="M354" i="15"/>
  <c r="M353" i="15"/>
  <c r="M352" i="15"/>
  <c r="M351" i="15"/>
  <c r="M350" i="15"/>
  <c r="M349" i="15"/>
  <c r="M348" i="15"/>
  <c r="P347" i="15"/>
  <c r="M346" i="15"/>
  <c r="P345" i="15"/>
  <c r="M344" i="15"/>
  <c r="P343" i="15"/>
  <c r="M342" i="15"/>
  <c r="P341" i="15"/>
  <c r="M340" i="15"/>
  <c r="P339" i="15"/>
  <c r="M338" i="15"/>
  <c r="P337" i="15"/>
  <c r="M336" i="15"/>
  <c r="M333" i="15"/>
  <c r="M332" i="15"/>
  <c r="M331" i="15"/>
  <c r="M330" i="15"/>
  <c r="M329" i="15"/>
  <c r="M328" i="15"/>
  <c r="M327" i="15"/>
  <c r="M326" i="15"/>
  <c r="M325" i="15"/>
  <c r="M324" i="15"/>
  <c r="M323" i="15"/>
  <c r="P322" i="15"/>
  <c r="M321" i="15"/>
  <c r="P320" i="15"/>
  <c r="M319" i="15"/>
  <c r="P318" i="15"/>
  <c r="M317" i="15"/>
  <c r="P316" i="15"/>
  <c r="M315" i="15"/>
  <c r="P314" i="15"/>
  <c r="M313" i="15"/>
  <c r="P312" i="15"/>
  <c r="M311" i="15"/>
  <c r="M308" i="15"/>
  <c r="M307" i="15"/>
  <c r="M306" i="15"/>
  <c r="M305" i="15"/>
  <c r="M304" i="15"/>
  <c r="M303" i="15"/>
  <c r="M302" i="15"/>
  <c r="M301" i="15"/>
  <c r="M300" i="15"/>
  <c r="M299" i="15"/>
  <c r="M298" i="15"/>
  <c r="P297" i="15"/>
  <c r="M296" i="15"/>
  <c r="P295" i="15"/>
  <c r="M294" i="15"/>
  <c r="P293" i="15"/>
  <c r="M292" i="15"/>
  <c r="P291" i="15"/>
  <c r="M290" i="15"/>
  <c r="P289" i="15"/>
  <c r="M288" i="15"/>
  <c r="P287" i="15"/>
  <c r="M286" i="15"/>
  <c r="M283" i="15"/>
  <c r="M282" i="15"/>
  <c r="M281" i="15"/>
  <c r="M280" i="15"/>
  <c r="M279" i="15"/>
  <c r="M278" i="15"/>
  <c r="M277" i="15"/>
  <c r="M276" i="15"/>
  <c r="M275" i="15"/>
  <c r="M274" i="15"/>
  <c r="M273" i="15"/>
  <c r="P272" i="15"/>
  <c r="M271" i="15"/>
  <c r="P270" i="15"/>
  <c r="M269" i="15"/>
  <c r="P268" i="15"/>
  <c r="M267" i="15"/>
  <c r="P266" i="15"/>
  <c r="M265" i="15"/>
  <c r="P264" i="15"/>
  <c r="M263" i="15"/>
  <c r="P262" i="15"/>
  <c r="M261" i="15"/>
  <c r="M258" i="15"/>
  <c r="M257" i="15"/>
  <c r="M256" i="15"/>
  <c r="M255" i="15"/>
  <c r="M254" i="15"/>
  <c r="M253" i="15"/>
  <c r="M252" i="15"/>
  <c r="M251" i="15"/>
  <c r="M250" i="15"/>
  <c r="M249" i="15"/>
  <c r="M248" i="15"/>
  <c r="P247" i="15"/>
  <c r="M246" i="15"/>
  <c r="P245" i="15"/>
  <c r="M244" i="15"/>
  <c r="P243" i="15"/>
  <c r="M242" i="15"/>
  <c r="P241" i="15"/>
  <c r="M240" i="15"/>
  <c r="P239" i="15"/>
  <c r="M238" i="15"/>
  <c r="P237" i="15"/>
  <c r="M236" i="15"/>
  <c r="M233" i="15"/>
  <c r="M232" i="15"/>
  <c r="M231" i="15"/>
  <c r="M230" i="15"/>
  <c r="M229" i="15"/>
  <c r="M228" i="15"/>
  <c r="M227" i="15"/>
  <c r="M226" i="15"/>
  <c r="M225" i="15"/>
  <c r="M224" i="15"/>
  <c r="M223" i="15"/>
  <c r="P222" i="15"/>
  <c r="M221" i="15"/>
  <c r="P220" i="15"/>
  <c r="M219" i="15"/>
  <c r="P218" i="15"/>
  <c r="M217" i="15"/>
  <c r="P216" i="15"/>
  <c r="M215" i="15"/>
  <c r="P214" i="15"/>
  <c r="M213" i="15"/>
  <c r="P212" i="15"/>
  <c r="M211" i="15"/>
  <c r="P208" i="15"/>
  <c r="P207" i="15"/>
  <c r="P206" i="15"/>
  <c r="P205" i="15"/>
  <c r="P204" i="15"/>
  <c r="P203" i="15"/>
  <c r="P202" i="15"/>
  <c r="P201" i="15"/>
  <c r="P200" i="15"/>
  <c r="P199" i="15"/>
  <c r="P198" i="15"/>
  <c r="M197" i="15"/>
  <c r="P196" i="15"/>
  <c r="M195" i="15"/>
  <c r="P194" i="15"/>
  <c r="M193" i="15"/>
  <c r="P192" i="15"/>
  <c r="M191" i="15"/>
  <c r="P190" i="15"/>
  <c r="M189" i="15"/>
  <c r="P188" i="15"/>
  <c r="M187" i="15"/>
  <c r="P186" i="15"/>
  <c r="P183" i="15"/>
  <c r="P182" i="15"/>
  <c r="P181" i="15"/>
  <c r="P180" i="15"/>
  <c r="P179" i="15"/>
  <c r="P178" i="15"/>
  <c r="P177" i="15"/>
  <c r="P176" i="15"/>
  <c r="P175" i="15"/>
  <c r="P174" i="15"/>
  <c r="P173" i="15"/>
  <c r="M172" i="15"/>
  <c r="P171" i="15"/>
  <c r="M170" i="15"/>
  <c r="P169" i="15"/>
  <c r="M168" i="15"/>
  <c r="P167" i="15"/>
  <c r="M166" i="15"/>
  <c r="P165" i="15"/>
  <c r="M164" i="15"/>
  <c r="P163" i="15"/>
  <c r="M162" i="15"/>
  <c r="P161" i="15"/>
  <c r="P158" i="15"/>
  <c r="P157" i="15"/>
  <c r="P156" i="15"/>
  <c r="P155" i="15"/>
  <c r="P154" i="15"/>
  <c r="P153" i="15"/>
  <c r="P152" i="15"/>
  <c r="P151" i="15"/>
  <c r="P150" i="15"/>
  <c r="P149" i="15"/>
  <c r="P148" i="15"/>
  <c r="M147" i="15"/>
  <c r="P146" i="15"/>
  <c r="M145" i="15"/>
  <c r="P144" i="15"/>
  <c r="M143" i="15"/>
  <c r="P142" i="15"/>
  <c r="M141" i="15"/>
  <c r="P140" i="15"/>
  <c r="M139" i="15"/>
  <c r="P138" i="15"/>
  <c r="M137" i="15"/>
  <c r="P136" i="15"/>
  <c r="P133" i="15"/>
  <c r="P132" i="15"/>
  <c r="P131" i="15"/>
  <c r="P130" i="15"/>
  <c r="P129" i="15"/>
  <c r="P128" i="15"/>
  <c r="P127" i="15"/>
  <c r="P126" i="15"/>
  <c r="P125" i="15"/>
  <c r="P124" i="15"/>
  <c r="P123" i="15"/>
  <c r="M122" i="15"/>
  <c r="P121" i="15"/>
  <c r="M120" i="15"/>
  <c r="P119" i="15"/>
  <c r="M118" i="15"/>
  <c r="P117" i="15"/>
  <c r="M116" i="15"/>
  <c r="P115" i="15"/>
  <c r="M114" i="15"/>
  <c r="P113" i="15"/>
  <c r="M112" i="15"/>
  <c r="P111" i="15"/>
  <c r="P108" i="15"/>
  <c r="P107" i="15"/>
  <c r="P106" i="15"/>
  <c r="P105" i="15"/>
  <c r="P104" i="15"/>
  <c r="P103" i="15"/>
  <c r="P102" i="15"/>
  <c r="P101" i="15"/>
  <c r="P100" i="15"/>
  <c r="P99" i="15"/>
  <c r="P98" i="15"/>
  <c r="M97" i="15"/>
  <c r="P96" i="15"/>
  <c r="M95" i="15"/>
  <c r="P94" i="15"/>
  <c r="M93" i="15"/>
  <c r="P92" i="15"/>
  <c r="M91" i="15"/>
  <c r="P90" i="15"/>
  <c r="M89" i="15"/>
  <c r="P88" i="15"/>
  <c r="M87" i="15"/>
  <c r="P86" i="15"/>
  <c r="P83" i="15"/>
  <c r="P82" i="15"/>
  <c r="P81" i="15"/>
  <c r="P80" i="15"/>
  <c r="P79" i="15"/>
  <c r="P78" i="15"/>
  <c r="P77" i="15"/>
  <c r="P76" i="15"/>
  <c r="P75" i="15"/>
  <c r="P74" i="15"/>
  <c r="P73" i="15"/>
  <c r="M72" i="15"/>
  <c r="P71" i="15"/>
  <c r="M70" i="15"/>
  <c r="P69" i="15"/>
  <c r="M68" i="15"/>
  <c r="P67" i="15"/>
  <c r="M66" i="15"/>
  <c r="P65" i="15"/>
  <c r="M64" i="15"/>
  <c r="P63" i="15"/>
  <c r="M62" i="15"/>
  <c r="P61" i="15"/>
  <c r="P58" i="15"/>
  <c r="P57" i="15"/>
  <c r="P56" i="15"/>
  <c r="P55" i="15"/>
  <c r="P54" i="15"/>
  <c r="P53" i="15"/>
  <c r="P52" i="15"/>
  <c r="P51" i="15"/>
  <c r="P50" i="15"/>
  <c r="P49" i="15"/>
  <c r="P48" i="15"/>
  <c r="M47" i="15"/>
  <c r="P46" i="15"/>
  <c r="M45" i="15"/>
  <c r="P396" i="15"/>
  <c r="M395" i="15"/>
  <c r="P394" i="15"/>
  <c r="M393" i="15"/>
  <c r="P392" i="15"/>
  <c r="M391" i="15"/>
  <c r="P390" i="15"/>
  <c r="M389" i="15"/>
  <c r="P388" i="15"/>
  <c r="M387" i="15"/>
  <c r="P386" i="15"/>
  <c r="P383" i="15"/>
  <c r="P382" i="15"/>
  <c r="P381" i="15"/>
  <c r="P380" i="15"/>
  <c r="P379" i="15"/>
  <c r="P378" i="15"/>
  <c r="P377" i="15"/>
  <c r="P376" i="15"/>
  <c r="P375" i="15"/>
  <c r="P374" i="15"/>
  <c r="P373" i="15"/>
  <c r="M372" i="15"/>
  <c r="P371" i="15"/>
  <c r="M370" i="15"/>
  <c r="P369" i="15"/>
  <c r="M368" i="15"/>
  <c r="P367" i="15"/>
  <c r="M366" i="15"/>
  <c r="P365" i="15"/>
  <c r="M364" i="15"/>
  <c r="P363" i="15"/>
  <c r="M362" i="15"/>
  <c r="P361" i="15"/>
  <c r="P358" i="15"/>
  <c r="P357" i="15"/>
  <c r="P356" i="15"/>
  <c r="P355" i="15"/>
  <c r="P354" i="15"/>
  <c r="P353" i="15"/>
  <c r="P352" i="15"/>
  <c r="P351" i="15"/>
  <c r="P350" i="15"/>
  <c r="P349" i="15"/>
  <c r="P348" i="15"/>
  <c r="M347" i="15"/>
  <c r="P346" i="15"/>
  <c r="M345" i="15"/>
  <c r="P344" i="15"/>
  <c r="M343" i="15"/>
  <c r="P342" i="15"/>
  <c r="M341" i="15"/>
  <c r="P340" i="15"/>
  <c r="M339" i="15"/>
  <c r="P338" i="15"/>
  <c r="M337" i="15"/>
  <c r="P336" i="15"/>
  <c r="P333" i="15"/>
  <c r="P332" i="15"/>
  <c r="P331" i="15"/>
  <c r="P330" i="15"/>
  <c r="P329" i="15"/>
  <c r="P328" i="15"/>
  <c r="P327" i="15"/>
  <c r="P326" i="15"/>
  <c r="P325" i="15"/>
  <c r="P324" i="15"/>
  <c r="P323" i="15"/>
  <c r="M322" i="15"/>
  <c r="P321" i="15"/>
  <c r="M320" i="15"/>
  <c r="P319" i="15"/>
  <c r="M318" i="15"/>
  <c r="P317" i="15"/>
  <c r="M316" i="15"/>
  <c r="P315" i="15"/>
  <c r="M314" i="15"/>
  <c r="P313" i="15"/>
  <c r="M312" i="15"/>
  <c r="P311" i="15"/>
  <c r="P308" i="15"/>
  <c r="P307" i="15"/>
  <c r="P306" i="15"/>
  <c r="P305" i="15"/>
  <c r="P304" i="15"/>
  <c r="P303" i="15"/>
  <c r="P302" i="15"/>
  <c r="P301" i="15"/>
  <c r="P300" i="15"/>
  <c r="P299" i="15"/>
  <c r="P298" i="15"/>
  <c r="M297" i="15"/>
  <c r="P296" i="15"/>
  <c r="M295" i="15"/>
  <c r="P294" i="15"/>
  <c r="M293" i="15"/>
  <c r="P292" i="15"/>
  <c r="M291" i="15"/>
  <c r="P290" i="15"/>
  <c r="M289" i="15"/>
  <c r="P288" i="15"/>
  <c r="M287" i="15"/>
  <c r="P286" i="15"/>
  <c r="P283" i="15"/>
  <c r="P282" i="15"/>
  <c r="P281" i="15"/>
  <c r="P280" i="15"/>
  <c r="P279" i="15"/>
  <c r="P278" i="15"/>
  <c r="P277" i="15"/>
  <c r="P276" i="15"/>
  <c r="P275" i="15"/>
  <c r="P274" i="15"/>
  <c r="P273" i="15"/>
  <c r="M272" i="15"/>
  <c r="P271" i="15"/>
  <c r="M270" i="15"/>
  <c r="P269" i="15"/>
  <c r="M268" i="15"/>
  <c r="P267" i="15"/>
  <c r="M266" i="15"/>
  <c r="P265" i="15"/>
  <c r="M264" i="15"/>
  <c r="P263" i="15"/>
  <c r="M262" i="15"/>
  <c r="P261" i="15"/>
  <c r="P258" i="15"/>
  <c r="P257" i="15"/>
  <c r="P256" i="15"/>
  <c r="P255" i="15"/>
  <c r="P254" i="15"/>
  <c r="P253" i="15"/>
  <c r="P252" i="15"/>
  <c r="P251" i="15"/>
  <c r="P250" i="15"/>
  <c r="P249" i="15"/>
  <c r="P248" i="15"/>
  <c r="M247" i="15"/>
  <c r="P246" i="15"/>
  <c r="M245" i="15"/>
  <c r="P244" i="15"/>
  <c r="M243" i="15"/>
  <c r="P242" i="15"/>
  <c r="M241" i="15"/>
  <c r="P240" i="15"/>
  <c r="M239" i="15"/>
  <c r="P238" i="15"/>
  <c r="M237" i="15"/>
  <c r="P236" i="15"/>
  <c r="P233" i="15"/>
  <c r="P232" i="15"/>
  <c r="P231" i="15"/>
  <c r="P230" i="15"/>
  <c r="P229" i="15"/>
  <c r="P228" i="15"/>
  <c r="P227" i="15"/>
  <c r="P226" i="15"/>
  <c r="P225" i="15"/>
  <c r="P224" i="15"/>
  <c r="P223" i="15"/>
  <c r="M222" i="15"/>
  <c r="P221" i="15"/>
  <c r="M220" i="15"/>
  <c r="P219" i="15"/>
  <c r="M218" i="15"/>
  <c r="P217" i="15"/>
  <c r="M216" i="15"/>
  <c r="P215" i="15"/>
  <c r="M214" i="15"/>
  <c r="P213" i="15"/>
  <c r="M212" i="15"/>
  <c r="P211" i="15"/>
  <c r="M208" i="15"/>
  <c r="M207" i="15"/>
  <c r="M206" i="15"/>
  <c r="M205" i="15"/>
  <c r="M204" i="15"/>
  <c r="M203" i="15"/>
  <c r="M202" i="15"/>
  <c r="M201" i="15"/>
  <c r="M200" i="15"/>
  <c r="M199" i="15"/>
  <c r="M198" i="15"/>
  <c r="P197" i="15"/>
  <c r="M196" i="15"/>
  <c r="P195" i="15"/>
  <c r="M194" i="15"/>
  <c r="P193" i="15"/>
  <c r="M192" i="15"/>
  <c r="P191" i="15"/>
  <c r="M190" i="15"/>
  <c r="P189" i="15"/>
  <c r="M188" i="15"/>
  <c r="P187" i="15"/>
  <c r="M186" i="15"/>
  <c r="M183" i="15"/>
  <c r="M182" i="15"/>
  <c r="M181" i="15"/>
  <c r="M180" i="15"/>
  <c r="M179" i="15"/>
  <c r="M178" i="15"/>
  <c r="M177" i="15"/>
  <c r="M176" i="15"/>
  <c r="M175" i="15"/>
  <c r="M174" i="15"/>
  <c r="M173" i="15"/>
  <c r="P172" i="15"/>
  <c r="M171" i="15"/>
  <c r="P170" i="15"/>
  <c r="M169" i="15"/>
  <c r="P168" i="15"/>
  <c r="M167" i="15"/>
  <c r="P166" i="15"/>
  <c r="M165" i="15"/>
  <c r="P164" i="15"/>
  <c r="M163" i="15"/>
  <c r="P162" i="15"/>
  <c r="M161" i="15"/>
  <c r="M158" i="15"/>
  <c r="M157" i="15"/>
  <c r="M156" i="15"/>
  <c r="M155" i="15"/>
  <c r="M154" i="15"/>
  <c r="M153" i="15"/>
  <c r="M152" i="15"/>
  <c r="M151" i="15"/>
  <c r="M150" i="15"/>
  <c r="M149" i="15"/>
  <c r="M148" i="15"/>
  <c r="P147" i="15"/>
  <c r="M146" i="15"/>
  <c r="P145" i="15"/>
  <c r="M144" i="15"/>
  <c r="P143" i="15"/>
  <c r="M142" i="15"/>
  <c r="P141" i="15"/>
  <c r="M140" i="15"/>
  <c r="P139" i="15"/>
  <c r="M138" i="15"/>
  <c r="P137" i="15"/>
  <c r="M136" i="15"/>
  <c r="M133" i="15"/>
  <c r="M132" i="15"/>
  <c r="M131" i="15"/>
  <c r="M130" i="15"/>
  <c r="M129" i="15"/>
  <c r="M128" i="15"/>
  <c r="M127" i="15"/>
  <c r="M126" i="15"/>
  <c r="M125" i="15"/>
  <c r="M124" i="15"/>
  <c r="M123" i="15"/>
  <c r="P122" i="15"/>
  <c r="M121" i="15"/>
  <c r="P120" i="15"/>
  <c r="M119" i="15"/>
  <c r="P118" i="15"/>
  <c r="M117" i="15"/>
  <c r="P116" i="15"/>
  <c r="M115" i="15"/>
  <c r="P114" i="15"/>
  <c r="M113" i="15"/>
  <c r="P112" i="15"/>
  <c r="M111" i="15"/>
  <c r="M108" i="15"/>
  <c r="M107" i="15"/>
  <c r="M106" i="15"/>
  <c r="M105" i="15"/>
  <c r="M104" i="15"/>
  <c r="M103" i="15"/>
  <c r="M102" i="15"/>
  <c r="M101" i="15"/>
  <c r="M100" i="15"/>
  <c r="M99" i="15"/>
  <c r="M98" i="15"/>
  <c r="P97" i="15"/>
  <c r="M96" i="15"/>
  <c r="P95" i="15"/>
  <c r="M94" i="15"/>
  <c r="P93" i="15"/>
  <c r="M92" i="15"/>
  <c r="P91" i="15"/>
  <c r="M90" i="15"/>
  <c r="P89" i="15"/>
  <c r="M88" i="15"/>
  <c r="P87" i="15"/>
  <c r="M86" i="15"/>
  <c r="M83" i="15"/>
  <c r="M82" i="15"/>
  <c r="M81" i="15"/>
  <c r="M80" i="15"/>
  <c r="M79" i="15"/>
  <c r="M78" i="15"/>
  <c r="M77" i="15"/>
  <c r="M76" i="15"/>
  <c r="M75" i="15"/>
  <c r="M74" i="15"/>
  <c r="M73" i="15"/>
  <c r="P72" i="15"/>
  <c r="M71" i="15"/>
  <c r="P70" i="15"/>
  <c r="M69" i="15"/>
  <c r="P68" i="15"/>
  <c r="M67" i="15"/>
  <c r="P66" i="15"/>
  <c r="M65" i="15"/>
  <c r="P64" i="15"/>
  <c r="M63" i="15"/>
  <c r="P62" i="15"/>
  <c r="M61" i="15"/>
  <c r="M58" i="15"/>
  <c r="M57" i="15"/>
  <c r="M56" i="15"/>
  <c r="M55" i="15"/>
  <c r="M54" i="15"/>
  <c r="M53" i="15"/>
  <c r="M52" i="15"/>
  <c r="M51" i="15"/>
  <c r="M50" i="15"/>
  <c r="M49" i="15"/>
  <c r="M48" i="15"/>
  <c r="P47" i="15"/>
  <c r="M46" i="15"/>
  <c r="P45" i="15"/>
  <c r="M44" i="15"/>
  <c r="P43" i="15"/>
  <c r="M42" i="15"/>
  <c r="P41" i="15"/>
  <c r="AG44" i="15"/>
  <c r="AH44" i="15" s="1"/>
  <c r="AI44" i="15" s="1"/>
  <c r="G44" i="15"/>
  <c r="I44" i="15" s="1"/>
  <c r="G11" i="15"/>
  <c r="I11" i="15" s="1"/>
  <c r="N11" i="15"/>
  <c r="G12" i="15"/>
  <c r="I12" i="15" s="1"/>
  <c r="Q12" i="15"/>
  <c r="N13" i="15"/>
  <c r="G14" i="15"/>
  <c r="I14" i="15" s="1"/>
  <c r="Q14" i="15"/>
  <c r="N15" i="15"/>
  <c r="G16" i="15"/>
  <c r="I16" i="15" s="1"/>
  <c r="Q16" i="15"/>
  <c r="N17" i="15"/>
  <c r="G18" i="15"/>
  <c r="I18" i="15" s="1"/>
  <c r="Q18" i="15"/>
  <c r="N19" i="15"/>
  <c r="G20" i="15"/>
  <c r="I20" i="15" s="1"/>
  <c r="Q20" i="15"/>
  <c r="N21" i="15"/>
  <c r="G22" i="15"/>
  <c r="I22" i="15" s="1"/>
  <c r="Q22" i="15"/>
  <c r="N23" i="15"/>
  <c r="G24" i="15"/>
  <c r="I24" i="15" s="1"/>
  <c r="N24" i="15"/>
  <c r="G25" i="15"/>
  <c r="I25" i="15" s="1"/>
  <c r="N25" i="15"/>
  <c r="G26" i="15"/>
  <c r="I26" i="15" s="1"/>
  <c r="N26" i="15"/>
  <c r="G27" i="15"/>
  <c r="I27" i="15" s="1"/>
  <c r="N27" i="15"/>
  <c r="G28" i="15"/>
  <c r="I28" i="15" s="1"/>
  <c r="N28" i="15"/>
  <c r="G29" i="15"/>
  <c r="I29" i="15" s="1"/>
  <c r="N29" i="15"/>
  <c r="G30" i="15"/>
  <c r="I30" i="15" s="1"/>
  <c r="N30" i="15"/>
  <c r="G31" i="15"/>
  <c r="I31" i="15" s="1"/>
  <c r="N31" i="15"/>
  <c r="G32" i="15"/>
  <c r="I32" i="15" s="1"/>
  <c r="N32" i="15"/>
  <c r="G33" i="15"/>
  <c r="I33" i="15" s="1"/>
  <c r="N33" i="15"/>
  <c r="G36" i="15"/>
  <c r="I36" i="15" s="1"/>
  <c r="N36" i="15"/>
  <c r="P36" i="15"/>
  <c r="R36" i="15"/>
  <c r="G37" i="15"/>
  <c r="I37" i="15" s="1"/>
  <c r="M37" i="15"/>
  <c r="O37" i="15"/>
  <c r="N38" i="15"/>
  <c r="P38" i="15"/>
  <c r="R38" i="15"/>
  <c r="G39" i="15"/>
  <c r="I39" i="15" s="1"/>
  <c r="M39" i="15"/>
  <c r="O39" i="15"/>
  <c r="N40" i="15"/>
  <c r="P40" i="15"/>
  <c r="R40" i="15"/>
  <c r="G41" i="15"/>
  <c r="I41" i="15" s="1"/>
  <c r="M41" i="15"/>
  <c r="P42" i="15"/>
  <c r="O43" i="15"/>
  <c r="N44" i="15"/>
  <c r="AL261" i="15"/>
  <c r="R1008" i="15"/>
  <c r="N1008" i="15"/>
  <c r="R1007" i="15"/>
  <c r="N1007" i="15"/>
  <c r="R1006" i="15"/>
  <c r="N1006" i="15"/>
  <c r="R1005" i="15"/>
  <c r="N1005" i="15"/>
  <c r="R1004" i="15"/>
  <c r="N1004" i="15"/>
  <c r="R1003" i="15"/>
  <c r="N1003" i="15"/>
  <c r="R1002" i="15"/>
  <c r="N1002" i="15"/>
  <c r="R1001" i="15"/>
  <c r="N1001" i="15"/>
  <c r="R1000" i="15"/>
  <c r="N1000" i="15"/>
  <c r="R999" i="15"/>
  <c r="N999" i="15"/>
  <c r="O1008" i="15"/>
  <c r="O1007" i="15"/>
  <c r="O1006" i="15"/>
  <c r="O1005" i="15"/>
  <c r="O1004" i="15"/>
  <c r="O1003" i="15"/>
  <c r="O1002" i="15"/>
  <c r="O1001" i="15"/>
  <c r="O1000" i="15"/>
  <c r="O999" i="15"/>
  <c r="O998" i="15"/>
  <c r="R997" i="15"/>
  <c r="N997" i="15"/>
  <c r="O996" i="15"/>
  <c r="R995" i="15"/>
  <c r="N995" i="15"/>
  <c r="O994" i="15"/>
  <c r="R993" i="15"/>
  <c r="N993" i="15"/>
  <c r="O992" i="15"/>
  <c r="R991" i="15"/>
  <c r="N991" i="15"/>
  <c r="O990" i="15"/>
  <c r="R998" i="15"/>
  <c r="N998" i="15"/>
  <c r="O997" i="15"/>
  <c r="R996" i="15"/>
  <c r="N996" i="15"/>
  <c r="R989" i="15"/>
  <c r="N989" i="15"/>
  <c r="O988" i="15"/>
  <c r="R987" i="15"/>
  <c r="N987" i="15"/>
  <c r="O986" i="15"/>
  <c r="O983" i="15"/>
  <c r="O982" i="15"/>
  <c r="O981" i="15"/>
  <c r="O980" i="15"/>
  <c r="O979" i="15"/>
  <c r="O978" i="15"/>
  <c r="O977" i="15"/>
  <c r="O976" i="15"/>
  <c r="O975" i="15"/>
  <c r="O974" i="15"/>
  <c r="O973" i="15"/>
  <c r="R972" i="15"/>
  <c r="N972" i="15"/>
  <c r="O971" i="15"/>
  <c r="R970" i="15"/>
  <c r="N970" i="15"/>
  <c r="O969" i="15"/>
  <c r="R968" i="15"/>
  <c r="N968" i="15"/>
  <c r="O967" i="15"/>
  <c r="R966" i="15"/>
  <c r="N966" i="15"/>
  <c r="O965" i="15"/>
  <c r="R964" i="15"/>
  <c r="N964" i="15"/>
  <c r="O963" i="15"/>
  <c r="R962" i="15"/>
  <c r="N962" i="15"/>
  <c r="O961" i="15"/>
  <c r="O958" i="15"/>
  <c r="O957" i="15"/>
  <c r="O956" i="15"/>
  <c r="O955" i="15"/>
  <c r="O954" i="15"/>
  <c r="O953" i="15"/>
  <c r="O952" i="15"/>
  <c r="R994" i="15"/>
  <c r="O993" i="15"/>
  <c r="N992" i="15"/>
  <c r="N990" i="15"/>
  <c r="O989" i="15"/>
  <c r="R988" i="15"/>
  <c r="N988" i="15"/>
  <c r="O987" i="15"/>
  <c r="R986" i="15"/>
  <c r="N986" i="15"/>
  <c r="R983" i="15"/>
  <c r="N983" i="15"/>
  <c r="R982" i="15"/>
  <c r="N982" i="15"/>
  <c r="R981" i="15"/>
  <c r="N981" i="15"/>
  <c r="R980" i="15"/>
  <c r="N980" i="15"/>
  <c r="R979" i="15"/>
  <c r="N979" i="15"/>
  <c r="R978" i="15"/>
  <c r="N978" i="15"/>
  <c r="R977" i="15"/>
  <c r="N977" i="15"/>
  <c r="R976" i="15"/>
  <c r="N976" i="15"/>
  <c r="R975" i="15"/>
  <c r="N975" i="15"/>
  <c r="R974" i="15"/>
  <c r="N974" i="15"/>
  <c r="R973" i="15"/>
  <c r="N973" i="15"/>
  <c r="O972" i="15"/>
  <c r="R971" i="15"/>
  <c r="N971" i="15"/>
  <c r="O970" i="15"/>
  <c r="R969" i="15"/>
  <c r="N969" i="15"/>
  <c r="O968" i="15"/>
  <c r="R967" i="15"/>
  <c r="N967" i="15"/>
  <c r="O966" i="15"/>
  <c r="R965" i="15"/>
  <c r="N965" i="15"/>
  <c r="O964" i="15"/>
  <c r="R963" i="15"/>
  <c r="N963" i="15"/>
  <c r="O962" i="15"/>
  <c r="R961" i="15"/>
  <c r="N961" i="15"/>
  <c r="R958" i="15"/>
  <c r="N958" i="15"/>
  <c r="R957" i="15"/>
  <c r="N957" i="15"/>
  <c r="R956" i="15"/>
  <c r="N956" i="15"/>
  <c r="R955" i="15"/>
  <c r="N955" i="15"/>
  <c r="R954" i="15"/>
  <c r="N954" i="15"/>
  <c r="R953" i="15"/>
  <c r="N953" i="15"/>
  <c r="R952" i="15"/>
  <c r="N952" i="15"/>
  <c r="O951" i="15"/>
  <c r="O995" i="15"/>
  <c r="N994" i="15"/>
  <c r="R992" i="15"/>
  <c r="O991" i="15"/>
  <c r="R990" i="15"/>
  <c r="O950" i="15"/>
  <c r="O949" i="15"/>
  <c r="O948" i="15"/>
  <c r="R947" i="15"/>
  <c r="N947" i="15"/>
  <c r="O946" i="15"/>
  <c r="R945" i="15"/>
  <c r="N945" i="15"/>
  <c r="O944" i="15"/>
  <c r="R943" i="15"/>
  <c r="N943" i="15"/>
  <c r="O942" i="15"/>
  <c r="R941" i="15"/>
  <c r="N941" i="15"/>
  <c r="O940" i="15"/>
  <c r="R939" i="15"/>
  <c r="N939" i="15"/>
  <c r="O938" i="15"/>
  <c r="R937" i="15"/>
  <c r="N937" i="15"/>
  <c r="O936" i="15"/>
  <c r="O933" i="15"/>
  <c r="O932" i="15"/>
  <c r="O931" i="15"/>
  <c r="O930" i="15"/>
  <c r="O929" i="15"/>
  <c r="O928" i="15"/>
  <c r="O927" i="15"/>
  <c r="O926" i="15"/>
  <c r="O925" i="15"/>
  <c r="O924" i="15"/>
  <c r="O923" i="15"/>
  <c r="R922" i="15"/>
  <c r="N922" i="15"/>
  <c r="O921" i="15"/>
  <c r="R920" i="15"/>
  <c r="N920" i="15"/>
  <c r="O919" i="15"/>
  <c r="R918" i="15"/>
  <c r="N918" i="15"/>
  <c r="O917" i="15"/>
  <c r="R916" i="15"/>
  <c r="N916" i="15"/>
  <c r="O915" i="15"/>
  <c r="R914" i="15"/>
  <c r="N914" i="15"/>
  <c r="O913" i="15"/>
  <c r="R912" i="15"/>
  <c r="N912" i="15"/>
  <c r="O911" i="15"/>
  <c r="O908" i="15"/>
  <c r="O907" i="15"/>
  <c r="R951" i="15"/>
  <c r="N951" i="15"/>
  <c r="R950" i="15"/>
  <c r="N950" i="15"/>
  <c r="R949" i="15"/>
  <c r="N949" i="15"/>
  <c r="R948" i="15"/>
  <c r="N948" i="15"/>
  <c r="O947" i="15"/>
  <c r="R946" i="15"/>
  <c r="N946" i="15"/>
  <c r="O945" i="15"/>
  <c r="R944" i="15"/>
  <c r="N944" i="15"/>
  <c r="O943" i="15"/>
  <c r="R942" i="15"/>
  <c r="N942" i="15"/>
  <c r="O941" i="15"/>
  <c r="R940" i="15"/>
  <c r="N940" i="15"/>
  <c r="O939" i="15"/>
  <c r="R938" i="15"/>
  <c r="N938" i="15"/>
  <c r="O937" i="15"/>
  <c r="R936" i="15"/>
  <c r="N936" i="15"/>
  <c r="R933" i="15"/>
  <c r="N933" i="15"/>
  <c r="R932" i="15"/>
  <c r="N932" i="15"/>
  <c r="R931" i="15"/>
  <c r="N931" i="15"/>
  <c r="R930" i="15"/>
  <c r="N930" i="15"/>
  <c r="R929" i="15"/>
  <c r="N929" i="15"/>
  <c r="R928" i="15"/>
  <c r="N928" i="15"/>
  <c r="R927" i="15"/>
  <c r="N927" i="15"/>
  <c r="R926" i="15"/>
  <c r="N926" i="15"/>
  <c r="R925" i="15"/>
  <c r="N925" i="15"/>
  <c r="R924" i="15"/>
  <c r="N924" i="15"/>
  <c r="R923" i="15"/>
  <c r="N923" i="15"/>
  <c r="O922" i="15"/>
  <c r="R921" i="15"/>
  <c r="N921" i="15"/>
  <c r="O920" i="15"/>
  <c r="R919" i="15"/>
  <c r="N919" i="15"/>
  <c r="O918" i="15"/>
  <c r="R917" i="15"/>
  <c r="N917" i="15"/>
  <c r="O916" i="15"/>
  <c r="R915" i="15"/>
  <c r="N915" i="15"/>
  <c r="O914" i="15"/>
  <c r="R913" i="15"/>
  <c r="N913" i="15"/>
  <c r="O912" i="15"/>
  <c r="R911" i="15"/>
  <c r="N911" i="15"/>
  <c r="R908" i="15"/>
  <c r="N908" i="15"/>
  <c r="R907" i="15"/>
  <c r="N907" i="15"/>
  <c r="R906" i="15"/>
  <c r="N906" i="15"/>
  <c r="R905" i="15"/>
  <c r="N905" i="15"/>
  <c r="R904" i="15"/>
  <c r="N904" i="15"/>
  <c r="R903" i="15"/>
  <c r="N903" i="15"/>
  <c r="R902" i="15"/>
  <c r="N902" i="15"/>
  <c r="R901" i="15"/>
  <c r="N901" i="15"/>
  <c r="R900" i="15"/>
  <c r="N900" i="15"/>
  <c r="R899" i="15"/>
  <c r="N899" i="15"/>
  <c r="R898" i="15"/>
  <c r="N898" i="15"/>
  <c r="O897" i="15"/>
  <c r="R896" i="15"/>
  <c r="N896" i="15"/>
  <c r="O895" i="15"/>
  <c r="R894" i="15"/>
  <c r="N894" i="15"/>
  <c r="O893" i="15"/>
  <c r="R892" i="15"/>
  <c r="N892" i="15"/>
  <c r="O891" i="15"/>
  <c r="R890" i="15"/>
  <c r="N890" i="15"/>
  <c r="O889" i="15"/>
  <c r="R888" i="15"/>
  <c r="N888" i="15"/>
  <c r="O887" i="15"/>
  <c r="R886" i="15"/>
  <c r="N886" i="15"/>
  <c r="R883" i="15"/>
  <c r="N883" i="15"/>
  <c r="R882" i="15"/>
  <c r="N882" i="15"/>
  <c r="R881" i="15"/>
  <c r="N881" i="15"/>
  <c r="R880" i="15"/>
  <c r="N880" i="15"/>
  <c r="R879" i="15"/>
  <c r="N879" i="15"/>
  <c r="R878" i="15"/>
  <c r="N878" i="15"/>
  <c r="R877" i="15"/>
  <c r="N877" i="15"/>
  <c r="R876" i="15"/>
  <c r="N876" i="15"/>
  <c r="R875" i="15"/>
  <c r="N875" i="15"/>
  <c r="R874" i="15"/>
  <c r="N874" i="15"/>
  <c r="R873" i="15"/>
  <c r="N873" i="15"/>
  <c r="O872" i="15"/>
  <c r="R871" i="15"/>
  <c r="N871" i="15"/>
  <c r="O870" i="15"/>
  <c r="R869" i="15"/>
  <c r="N869" i="15"/>
  <c r="O868" i="15"/>
  <c r="R867" i="15"/>
  <c r="N867" i="15"/>
  <c r="O866" i="15"/>
  <c r="R865" i="15"/>
  <c r="N865" i="15"/>
  <c r="O864" i="15"/>
  <c r="R863" i="15"/>
  <c r="N863" i="15"/>
  <c r="O862" i="15"/>
  <c r="R861" i="15"/>
  <c r="N861" i="15"/>
  <c r="R858" i="15"/>
  <c r="N858" i="15"/>
  <c r="R857" i="15"/>
  <c r="N857" i="15"/>
  <c r="R856" i="15"/>
  <c r="N856" i="15"/>
  <c r="R855" i="15"/>
  <c r="N855" i="15"/>
  <c r="R854" i="15"/>
  <c r="N854" i="15"/>
  <c r="R853" i="15"/>
  <c r="N853" i="15"/>
  <c r="R852" i="15"/>
  <c r="N852" i="15"/>
  <c r="R851" i="15"/>
  <c r="N851" i="15"/>
  <c r="R850" i="15"/>
  <c r="N850" i="15"/>
  <c r="R849" i="15"/>
  <c r="N849" i="15"/>
  <c r="R848" i="15"/>
  <c r="N848" i="15"/>
  <c r="O847" i="15"/>
  <c r="R846" i="15"/>
  <c r="N846" i="15"/>
  <c r="O845" i="15"/>
  <c r="R844" i="15"/>
  <c r="N844" i="15"/>
  <c r="O843" i="15"/>
  <c r="R842" i="15"/>
  <c r="N842" i="15"/>
  <c r="O841" i="15"/>
  <c r="R840" i="15"/>
  <c r="N840" i="15"/>
  <c r="O839" i="15"/>
  <c r="R838" i="15"/>
  <c r="N838" i="15"/>
  <c r="O837" i="15"/>
  <c r="R836" i="15"/>
  <c r="N836" i="15"/>
  <c r="R833" i="15"/>
  <c r="N833" i="15"/>
  <c r="R832" i="15"/>
  <c r="N832" i="15"/>
  <c r="R831" i="15"/>
  <c r="N831" i="15"/>
  <c r="R830" i="15"/>
  <c r="N830" i="15"/>
  <c r="R829" i="15"/>
  <c r="N829" i="15"/>
  <c r="R828" i="15"/>
  <c r="N828" i="15"/>
  <c r="R827" i="15"/>
  <c r="N827" i="15"/>
  <c r="R826" i="15"/>
  <c r="N826" i="15"/>
  <c r="R825" i="15"/>
  <c r="N825" i="15"/>
  <c r="R824" i="15"/>
  <c r="N824" i="15"/>
  <c r="R823" i="15"/>
  <c r="N823" i="15"/>
  <c r="O822" i="15"/>
  <c r="O906" i="15"/>
  <c r="O905" i="15"/>
  <c r="O904" i="15"/>
  <c r="O903" i="15"/>
  <c r="O902" i="15"/>
  <c r="O901" i="15"/>
  <c r="O900" i="15"/>
  <c r="O899" i="15"/>
  <c r="O898" i="15"/>
  <c r="R897" i="15"/>
  <c r="N897" i="15"/>
  <c r="O896" i="15"/>
  <c r="R895" i="15"/>
  <c r="N895" i="15"/>
  <c r="O894" i="15"/>
  <c r="R893" i="15"/>
  <c r="N893" i="15"/>
  <c r="O892" i="15"/>
  <c r="R891" i="15"/>
  <c r="N891" i="15"/>
  <c r="O890" i="15"/>
  <c r="R889" i="15"/>
  <c r="N889" i="15"/>
  <c r="O888" i="15"/>
  <c r="R887" i="15"/>
  <c r="N887" i="15"/>
  <c r="O886" i="15"/>
  <c r="O883" i="15"/>
  <c r="O882" i="15"/>
  <c r="O881" i="15"/>
  <c r="O880" i="15"/>
  <c r="O879" i="15"/>
  <c r="O878" i="15"/>
  <c r="O877" i="15"/>
  <c r="O876" i="15"/>
  <c r="O875" i="15"/>
  <c r="O874" i="15"/>
  <c r="O873" i="15"/>
  <c r="R872" i="15"/>
  <c r="N872" i="15"/>
  <c r="O871" i="15"/>
  <c r="R870" i="15"/>
  <c r="N870" i="15"/>
  <c r="O869" i="15"/>
  <c r="R868" i="15"/>
  <c r="N868" i="15"/>
  <c r="O867" i="15"/>
  <c r="R866" i="15"/>
  <c r="N866" i="15"/>
  <c r="O865" i="15"/>
  <c r="R864" i="15"/>
  <c r="N864" i="15"/>
  <c r="O863" i="15"/>
  <c r="R862" i="15"/>
  <c r="N862" i="15"/>
  <c r="O861" i="15"/>
  <c r="O858" i="15"/>
  <c r="O857" i="15"/>
  <c r="O856" i="15"/>
  <c r="O855" i="15"/>
  <c r="O854" i="15"/>
  <c r="O853" i="15"/>
  <c r="O852" i="15"/>
  <c r="O851" i="15"/>
  <c r="O850" i="15"/>
  <c r="O849" i="15"/>
  <c r="O848" i="15"/>
  <c r="R847" i="15"/>
  <c r="N847" i="15"/>
  <c r="O846" i="15"/>
  <c r="R845" i="15"/>
  <c r="N845" i="15"/>
  <c r="O844" i="15"/>
  <c r="R843" i="15"/>
  <c r="N843" i="15"/>
  <c r="O842" i="15"/>
  <c r="R841" i="15"/>
  <c r="N841" i="15"/>
  <c r="O840" i="15"/>
  <c r="R839" i="15"/>
  <c r="N839" i="15"/>
  <c r="O838" i="15"/>
  <c r="R837" i="15"/>
  <c r="N837" i="15"/>
  <c r="O836" i="15"/>
  <c r="O833" i="15"/>
  <c r="O832" i="15"/>
  <c r="O831" i="15"/>
  <c r="O830" i="15"/>
  <c r="O829" i="15"/>
  <c r="O828" i="15"/>
  <c r="O827" i="15"/>
  <c r="O826" i="15"/>
  <c r="O825" i="15"/>
  <c r="O824" i="15"/>
  <c r="O823" i="15"/>
  <c r="R822" i="15"/>
  <c r="N822" i="15"/>
  <c r="R821" i="15"/>
  <c r="N821" i="15"/>
  <c r="O820" i="15"/>
  <c r="R819" i="15"/>
  <c r="N819" i="15"/>
  <c r="O818" i="15"/>
  <c r="R817" i="15"/>
  <c r="N817" i="15"/>
  <c r="O816" i="15"/>
  <c r="R815" i="15"/>
  <c r="N815" i="15"/>
  <c r="O814" i="15"/>
  <c r="R813" i="15"/>
  <c r="N813" i="15"/>
  <c r="O812" i="15"/>
  <c r="R811" i="15"/>
  <c r="N811" i="15"/>
  <c r="R808" i="15"/>
  <c r="N808" i="15"/>
  <c r="R807" i="15"/>
  <c r="N807" i="15"/>
  <c r="R806" i="15"/>
  <c r="N806" i="15"/>
  <c r="R805" i="15"/>
  <c r="N805" i="15"/>
  <c r="R804" i="15"/>
  <c r="N804" i="15"/>
  <c r="R803" i="15"/>
  <c r="N803" i="15"/>
  <c r="R802" i="15"/>
  <c r="N802" i="15"/>
  <c r="R801" i="15"/>
  <c r="N801" i="15"/>
  <c r="R800" i="15"/>
  <c r="N800" i="15"/>
  <c r="R799" i="15"/>
  <c r="N799" i="15"/>
  <c r="R798" i="15"/>
  <c r="N798" i="15"/>
  <c r="O797" i="15"/>
  <c r="R796" i="15"/>
  <c r="N796" i="15"/>
  <c r="O795" i="15"/>
  <c r="R794" i="15"/>
  <c r="N794" i="15"/>
  <c r="O793" i="15"/>
  <c r="R792" i="15"/>
  <c r="N792" i="15"/>
  <c r="O791" i="15"/>
  <c r="R790" i="15"/>
  <c r="N790" i="15"/>
  <c r="O789" i="15"/>
  <c r="R788" i="15"/>
  <c r="N788" i="15"/>
  <c r="O787" i="15"/>
  <c r="R786" i="15"/>
  <c r="N786" i="15"/>
  <c r="R783" i="15"/>
  <c r="N783" i="15"/>
  <c r="R782" i="15"/>
  <c r="N782" i="15"/>
  <c r="R781" i="15"/>
  <c r="N781" i="15"/>
  <c r="R780" i="15"/>
  <c r="N780" i="15"/>
  <c r="R779" i="15"/>
  <c r="N779" i="15"/>
  <c r="R778" i="15"/>
  <c r="N778" i="15"/>
  <c r="R777" i="15"/>
  <c r="N777" i="15"/>
  <c r="R776" i="15"/>
  <c r="N776" i="15"/>
  <c r="R775" i="15"/>
  <c r="N775" i="15"/>
  <c r="R774" i="15"/>
  <c r="N774" i="15"/>
  <c r="R773" i="15"/>
  <c r="N773" i="15"/>
  <c r="O772" i="15"/>
  <c r="R771" i="15"/>
  <c r="N771" i="15"/>
  <c r="O770" i="15"/>
  <c r="R769" i="15"/>
  <c r="N769" i="15"/>
  <c r="O768" i="15"/>
  <c r="R767" i="15"/>
  <c r="N767" i="15"/>
  <c r="O766" i="15"/>
  <c r="R765" i="15"/>
  <c r="N765" i="15"/>
  <c r="O764" i="15"/>
  <c r="R763" i="15"/>
  <c r="N763" i="15"/>
  <c r="O762" i="15"/>
  <c r="R761" i="15"/>
  <c r="N761" i="15"/>
  <c r="R758" i="15"/>
  <c r="N758" i="15"/>
  <c r="R757" i="15"/>
  <c r="N757" i="15"/>
  <c r="R756" i="15"/>
  <c r="N756" i="15"/>
  <c r="R755" i="15"/>
  <c r="N755" i="15"/>
  <c r="R754" i="15"/>
  <c r="N754" i="15"/>
  <c r="R753" i="15"/>
  <c r="N753" i="15"/>
  <c r="R752" i="15"/>
  <c r="N752" i="15"/>
  <c r="R751" i="15"/>
  <c r="N751" i="15"/>
  <c r="R750" i="15"/>
  <c r="N750" i="15"/>
  <c r="R749" i="15"/>
  <c r="N749" i="15"/>
  <c r="R748" i="15"/>
  <c r="N748" i="15"/>
  <c r="O747" i="15"/>
  <c r="R746" i="15"/>
  <c r="N746" i="15"/>
  <c r="O745" i="15"/>
  <c r="R744" i="15"/>
  <c r="N744" i="15"/>
  <c r="O743" i="15"/>
  <c r="R742" i="15"/>
  <c r="N742" i="15"/>
  <c r="O741" i="15"/>
  <c r="R740" i="15"/>
  <c r="N740" i="15"/>
  <c r="O739" i="15"/>
  <c r="R738" i="15"/>
  <c r="N738" i="15"/>
  <c r="O737" i="15"/>
  <c r="R736" i="15"/>
  <c r="N736" i="15"/>
  <c r="O821" i="15"/>
  <c r="R820" i="15"/>
  <c r="N820" i="15"/>
  <c r="O819" i="15"/>
  <c r="R818" i="15"/>
  <c r="N818" i="15"/>
  <c r="O817" i="15"/>
  <c r="R816" i="15"/>
  <c r="N816" i="15"/>
  <c r="O815" i="15"/>
  <c r="R814" i="15"/>
  <c r="N814" i="15"/>
  <c r="O813" i="15"/>
  <c r="R812" i="15"/>
  <c r="N812" i="15"/>
  <c r="O811" i="15"/>
  <c r="O808" i="15"/>
  <c r="O807" i="15"/>
  <c r="O806" i="15"/>
  <c r="O805" i="15"/>
  <c r="O804" i="15"/>
  <c r="O803" i="15"/>
  <c r="O802" i="15"/>
  <c r="O801" i="15"/>
  <c r="O800" i="15"/>
  <c r="O799" i="15"/>
  <c r="O798" i="15"/>
  <c r="R797" i="15"/>
  <c r="N797" i="15"/>
  <c r="O796" i="15"/>
  <c r="R795" i="15"/>
  <c r="N795" i="15"/>
  <c r="O794" i="15"/>
  <c r="R793" i="15"/>
  <c r="N793" i="15"/>
  <c r="O792" i="15"/>
  <c r="R791" i="15"/>
  <c r="N791" i="15"/>
  <c r="O790" i="15"/>
  <c r="R789" i="15"/>
  <c r="N789" i="15"/>
  <c r="O788" i="15"/>
  <c r="R787" i="15"/>
  <c r="N787" i="15"/>
  <c r="O786" i="15"/>
  <c r="O783" i="15"/>
  <c r="O782" i="15"/>
  <c r="O781" i="15"/>
  <c r="O780" i="15"/>
  <c r="O779" i="15"/>
  <c r="O778" i="15"/>
  <c r="O777" i="15"/>
  <c r="O776" i="15"/>
  <c r="O775" i="15"/>
  <c r="O774" i="15"/>
  <c r="O773" i="15"/>
  <c r="R772" i="15"/>
  <c r="N772" i="15"/>
  <c r="O771" i="15"/>
  <c r="R770" i="15"/>
  <c r="N770" i="15"/>
  <c r="O769" i="15"/>
  <c r="R768" i="15"/>
  <c r="N768" i="15"/>
  <c r="O767" i="15"/>
  <c r="R766" i="15"/>
  <c r="N766" i="15"/>
  <c r="O765" i="15"/>
  <c r="R764" i="15"/>
  <c r="N764" i="15"/>
  <c r="O763" i="15"/>
  <c r="R762" i="15"/>
  <c r="N762" i="15"/>
  <c r="O761" i="15"/>
  <c r="O758" i="15"/>
  <c r="O757" i="15"/>
  <c r="O756" i="15"/>
  <c r="O755" i="15"/>
  <c r="O754" i="15"/>
  <c r="O753" i="15"/>
  <c r="O752" i="15"/>
  <c r="O751" i="15"/>
  <c r="O750" i="15"/>
  <c r="O749" i="15"/>
  <c r="O748" i="15"/>
  <c r="R747" i="15"/>
  <c r="N747" i="15"/>
  <c r="O746" i="15"/>
  <c r="R745" i="15"/>
  <c r="N745" i="15"/>
  <c r="O744" i="15"/>
  <c r="R743" i="15"/>
  <c r="N743" i="15"/>
  <c r="R733" i="15"/>
  <c r="N733" i="15"/>
  <c r="R732" i="15"/>
  <c r="N732" i="15"/>
  <c r="R731" i="15"/>
  <c r="N731" i="15"/>
  <c r="R730" i="15"/>
  <c r="N730" i="15"/>
  <c r="R729" i="15"/>
  <c r="N729" i="15"/>
  <c r="R728" i="15"/>
  <c r="N728" i="15"/>
  <c r="R727" i="15"/>
  <c r="N727" i="15"/>
  <c r="R726" i="15"/>
  <c r="N726" i="15"/>
  <c r="R725" i="15"/>
  <c r="N725" i="15"/>
  <c r="R724" i="15"/>
  <c r="N724" i="15"/>
  <c r="R723" i="15"/>
  <c r="N723" i="15"/>
  <c r="O722" i="15"/>
  <c r="R721" i="15"/>
  <c r="N721" i="15"/>
  <c r="O720" i="15"/>
  <c r="R719" i="15"/>
  <c r="N719" i="15"/>
  <c r="O718" i="15"/>
  <c r="R717" i="15"/>
  <c r="N717" i="15"/>
  <c r="O716" i="15"/>
  <c r="R715" i="15"/>
  <c r="N715" i="15"/>
  <c r="O714" i="15"/>
  <c r="R713" i="15"/>
  <c r="N713" i="15"/>
  <c r="O712" i="15"/>
  <c r="R711" i="15"/>
  <c r="N711" i="15"/>
  <c r="R708" i="15"/>
  <c r="N708" i="15"/>
  <c r="R707" i="15"/>
  <c r="N707" i="15"/>
  <c r="R706" i="15"/>
  <c r="N706" i="15"/>
  <c r="R705" i="15"/>
  <c r="N705" i="15"/>
  <c r="R704" i="15"/>
  <c r="N704" i="15"/>
  <c r="R703" i="15"/>
  <c r="N703" i="15"/>
  <c r="R702" i="15"/>
  <c r="N702" i="15"/>
  <c r="R701" i="15"/>
  <c r="N701" i="15"/>
  <c r="R700" i="15"/>
  <c r="N700" i="15"/>
  <c r="R699" i="15"/>
  <c r="N699" i="15"/>
  <c r="R698" i="15"/>
  <c r="N698" i="15"/>
  <c r="O697" i="15"/>
  <c r="R696" i="15"/>
  <c r="N696" i="15"/>
  <c r="O695" i="15"/>
  <c r="R694" i="15"/>
  <c r="N694" i="15"/>
  <c r="O693" i="15"/>
  <c r="R692" i="15"/>
  <c r="N692" i="15"/>
  <c r="O691" i="15"/>
  <c r="R690" i="15"/>
  <c r="N690" i="15"/>
  <c r="O689" i="15"/>
  <c r="R688" i="15"/>
  <c r="N688" i="15"/>
  <c r="O687" i="15"/>
  <c r="R686" i="15"/>
  <c r="N686" i="15"/>
  <c r="R683" i="15"/>
  <c r="N683" i="15"/>
  <c r="R682" i="15"/>
  <c r="N682" i="15"/>
  <c r="R681" i="15"/>
  <c r="N681" i="15"/>
  <c r="R680" i="15"/>
  <c r="N680" i="15"/>
  <c r="R679" i="15"/>
  <c r="N679" i="15"/>
  <c r="R678" i="15"/>
  <c r="N678" i="15"/>
  <c r="R677" i="15"/>
  <c r="N677" i="15"/>
  <c r="R676" i="15"/>
  <c r="N676" i="15"/>
  <c r="R675" i="15"/>
  <c r="N675" i="15"/>
  <c r="R674" i="15"/>
  <c r="N674" i="15"/>
  <c r="R673" i="15"/>
  <c r="N673" i="15"/>
  <c r="O672" i="15"/>
  <c r="R671" i="15"/>
  <c r="N671" i="15"/>
  <c r="O670" i="15"/>
  <c r="R669" i="15"/>
  <c r="N669" i="15"/>
  <c r="O668" i="15"/>
  <c r="R667" i="15"/>
  <c r="N667" i="15"/>
  <c r="O666" i="15"/>
  <c r="R665" i="15"/>
  <c r="N665" i="15"/>
  <c r="O664" i="15"/>
  <c r="R663" i="15"/>
  <c r="N663" i="15"/>
  <c r="O662" i="15"/>
  <c r="R661" i="15"/>
  <c r="N661" i="15"/>
  <c r="R658" i="15"/>
  <c r="N658" i="15"/>
  <c r="R657" i="15"/>
  <c r="N657" i="15"/>
  <c r="R656" i="15"/>
  <c r="N656" i="15"/>
  <c r="R655" i="15"/>
  <c r="N655" i="15"/>
  <c r="R654" i="15"/>
  <c r="N654" i="15"/>
  <c r="R653" i="15"/>
  <c r="N653" i="15"/>
  <c r="R652" i="15"/>
  <c r="N652" i="15"/>
  <c r="R651" i="15"/>
  <c r="N651" i="15"/>
  <c r="R650" i="15"/>
  <c r="N650" i="15"/>
  <c r="R649" i="15"/>
  <c r="N649" i="15"/>
  <c r="R648" i="15"/>
  <c r="N648" i="15"/>
  <c r="O647" i="15"/>
  <c r="R646" i="15"/>
  <c r="N646" i="15"/>
  <c r="O645" i="15"/>
  <c r="R644" i="15"/>
  <c r="N644" i="15"/>
  <c r="O643" i="15"/>
  <c r="R642" i="15"/>
  <c r="N642" i="15"/>
  <c r="O641" i="15"/>
  <c r="R640" i="15"/>
  <c r="N640" i="15"/>
  <c r="O639" i="15"/>
  <c r="R638" i="15"/>
  <c r="N638" i="15"/>
  <c r="O637" i="15"/>
  <c r="R636" i="15"/>
  <c r="N636" i="15"/>
  <c r="R633" i="15"/>
  <c r="N633" i="15"/>
  <c r="R632" i="15"/>
  <c r="N632" i="15"/>
  <c r="R631" i="15"/>
  <c r="N631" i="15"/>
  <c r="R630" i="15"/>
  <c r="N630" i="15"/>
  <c r="R629" i="15"/>
  <c r="N629" i="15"/>
  <c r="R628" i="15"/>
  <c r="N628" i="15"/>
  <c r="R627" i="15"/>
  <c r="N627" i="15"/>
  <c r="R626" i="15"/>
  <c r="N626" i="15"/>
  <c r="R625" i="15"/>
  <c r="N625" i="15"/>
  <c r="R624" i="15"/>
  <c r="N624" i="15"/>
  <c r="R623" i="15"/>
  <c r="N623" i="15"/>
  <c r="O622" i="15"/>
  <c r="R621" i="15"/>
  <c r="N621" i="15"/>
  <c r="O620" i="15"/>
  <c r="R619" i="15"/>
  <c r="N619" i="15"/>
  <c r="O618" i="15"/>
  <c r="R617" i="15"/>
  <c r="N617" i="15"/>
  <c r="O616" i="15"/>
  <c r="R615" i="15"/>
  <c r="N615" i="15"/>
  <c r="O614" i="15"/>
  <c r="R613" i="15"/>
  <c r="N613" i="15"/>
  <c r="O612" i="15"/>
  <c r="R611" i="15"/>
  <c r="N611" i="15"/>
  <c r="R608" i="15"/>
  <c r="N608" i="15"/>
  <c r="R607" i="15"/>
  <c r="N607" i="15"/>
  <c r="R606" i="15"/>
  <c r="N606" i="15"/>
  <c r="R605" i="15"/>
  <c r="N605" i="15"/>
  <c r="R604" i="15"/>
  <c r="N604" i="15"/>
  <c r="R603" i="15"/>
  <c r="N603" i="15"/>
  <c r="R602" i="15"/>
  <c r="N602" i="15"/>
  <c r="R601" i="15"/>
  <c r="N601" i="15"/>
  <c r="R600" i="15"/>
  <c r="N600" i="15"/>
  <c r="R599" i="15"/>
  <c r="N599" i="15"/>
  <c r="R598" i="15"/>
  <c r="N598" i="15"/>
  <c r="O597" i="15"/>
  <c r="R596" i="15"/>
  <c r="N596" i="15"/>
  <c r="O595" i="15"/>
  <c r="R594" i="15"/>
  <c r="N594" i="15"/>
  <c r="O593" i="15"/>
  <c r="R592" i="15"/>
  <c r="N592" i="15"/>
  <c r="O591" i="15"/>
  <c r="R590" i="15"/>
  <c r="N590" i="15"/>
  <c r="O589" i="15"/>
  <c r="R588" i="15"/>
  <c r="N588" i="15"/>
  <c r="O587" i="15"/>
  <c r="R586" i="15"/>
  <c r="N586" i="15"/>
  <c r="R583" i="15"/>
  <c r="N583" i="15"/>
  <c r="R582" i="15"/>
  <c r="N582" i="15"/>
  <c r="R581" i="15"/>
  <c r="N581" i="15"/>
  <c r="R580" i="15"/>
  <c r="N580" i="15"/>
  <c r="R579" i="15"/>
  <c r="N579" i="15"/>
  <c r="R578" i="15"/>
  <c r="N578" i="15"/>
  <c r="R577" i="15"/>
  <c r="N577" i="15"/>
  <c r="R576" i="15"/>
  <c r="N576" i="15"/>
  <c r="R575" i="15"/>
  <c r="N575" i="15"/>
  <c r="R574" i="15"/>
  <c r="N574" i="15"/>
  <c r="R573" i="15"/>
  <c r="N573" i="15"/>
  <c r="O742" i="15"/>
  <c r="R741" i="15"/>
  <c r="N741" i="15"/>
  <c r="O740" i="15"/>
  <c r="R739" i="15"/>
  <c r="N739" i="15"/>
  <c r="O738" i="15"/>
  <c r="R737" i="15"/>
  <c r="N737" i="15"/>
  <c r="O736" i="15"/>
  <c r="O733" i="15"/>
  <c r="O732" i="15"/>
  <c r="O731" i="15"/>
  <c r="O730" i="15"/>
  <c r="O729" i="15"/>
  <c r="O728" i="15"/>
  <c r="O727" i="15"/>
  <c r="O726" i="15"/>
  <c r="O725" i="15"/>
  <c r="O724" i="15"/>
  <c r="O723" i="15"/>
  <c r="R722" i="15"/>
  <c r="N722" i="15"/>
  <c r="O721" i="15"/>
  <c r="R720" i="15"/>
  <c r="N720" i="15"/>
  <c r="O719" i="15"/>
  <c r="R718" i="15"/>
  <c r="N718" i="15"/>
  <c r="O717" i="15"/>
  <c r="R716" i="15"/>
  <c r="N716" i="15"/>
  <c r="O715" i="15"/>
  <c r="R714" i="15"/>
  <c r="N714" i="15"/>
  <c r="O713" i="15"/>
  <c r="R712" i="15"/>
  <c r="N712" i="15"/>
  <c r="O711" i="15"/>
  <c r="O708" i="15"/>
  <c r="O707" i="15"/>
  <c r="O706" i="15"/>
  <c r="O705" i="15"/>
  <c r="O704" i="15"/>
  <c r="O703" i="15"/>
  <c r="O702" i="15"/>
  <c r="O701" i="15"/>
  <c r="O700" i="15"/>
  <c r="O699" i="15"/>
  <c r="O698" i="15"/>
  <c r="R697" i="15"/>
  <c r="N697" i="15"/>
  <c r="O696" i="15"/>
  <c r="R695" i="15"/>
  <c r="N695" i="15"/>
  <c r="O694" i="15"/>
  <c r="R693" i="15"/>
  <c r="N693" i="15"/>
  <c r="O692" i="15"/>
  <c r="R691" i="15"/>
  <c r="N691" i="15"/>
  <c r="O690" i="15"/>
  <c r="R689" i="15"/>
  <c r="N689" i="15"/>
  <c r="O688" i="15"/>
  <c r="R687" i="15"/>
  <c r="N687" i="15"/>
  <c r="O686" i="15"/>
  <c r="O683" i="15"/>
  <c r="O682" i="15"/>
  <c r="O681" i="15"/>
  <c r="O680" i="15"/>
  <c r="O679" i="15"/>
  <c r="O678" i="15"/>
  <c r="O677" i="15"/>
  <c r="O676" i="15"/>
  <c r="O675" i="15"/>
  <c r="O674" i="15"/>
  <c r="O673" i="15"/>
  <c r="R672" i="15"/>
  <c r="N672" i="15"/>
  <c r="O671" i="15"/>
  <c r="R670" i="15"/>
  <c r="N670" i="15"/>
  <c r="O669" i="15"/>
  <c r="R668" i="15"/>
  <c r="N668" i="15"/>
  <c r="O667" i="15"/>
  <c r="R666" i="15"/>
  <c r="N666" i="15"/>
  <c r="O665" i="15"/>
  <c r="R664" i="15"/>
  <c r="N664" i="15"/>
  <c r="O663" i="15"/>
  <c r="R662" i="15"/>
  <c r="N662" i="15"/>
  <c r="O661" i="15"/>
  <c r="O658" i="15"/>
  <c r="O657" i="15"/>
  <c r="O656" i="15"/>
  <c r="O655" i="15"/>
  <c r="O654" i="15"/>
  <c r="O653" i="15"/>
  <c r="O652" i="15"/>
  <c r="O651" i="15"/>
  <c r="O650" i="15"/>
  <c r="O649" i="15"/>
  <c r="O648" i="15"/>
  <c r="R647" i="15"/>
  <c r="N647" i="15"/>
  <c r="O646" i="15"/>
  <c r="R645" i="15"/>
  <c r="N645" i="15"/>
  <c r="O644" i="15"/>
  <c r="R643" i="15"/>
  <c r="N643" i="15"/>
  <c r="O642" i="15"/>
  <c r="R641" i="15"/>
  <c r="N641" i="15"/>
  <c r="O640" i="15"/>
  <c r="R639" i="15"/>
  <c r="N639" i="15"/>
  <c r="O638" i="15"/>
  <c r="R637" i="15"/>
  <c r="N637" i="15"/>
  <c r="O636" i="15"/>
  <c r="O633" i="15"/>
  <c r="O632" i="15"/>
  <c r="O631" i="15"/>
  <c r="O630" i="15"/>
  <c r="O629" i="15"/>
  <c r="O628" i="15"/>
  <c r="O627" i="15"/>
  <c r="O626" i="15"/>
  <c r="O625" i="15"/>
  <c r="O624" i="15"/>
  <c r="O623" i="15"/>
  <c r="R622" i="15"/>
  <c r="N622" i="15"/>
  <c r="O621" i="15"/>
  <c r="R620" i="15"/>
  <c r="N620" i="15"/>
  <c r="O619" i="15"/>
  <c r="R618" i="15"/>
  <c r="N618" i="15"/>
  <c r="O617" i="15"/>
  <c r="R616" i="15"/>
  <c r="N616" i="15"/>
  <c r="O615" i="15"/>
  <c r="R614" i="15"/>
  <c r="N614" i="15"/>
  <c r="O613" i="15"/>
  <c r="R612" i="15"/>
  <c r="N612" i="15"/>
  <c r="O611" i="15"/>
  <c r="O608" i="15"/>
  <c r="O607" i="15"/>
  <c r="O606" i="15"/>
  <c r="O605" i="15"/>
  <c r="O604" i="15"/>
  <c r="O603" i="15"/>
  <c r="O602" i="15"/>
  <c r="O601" i="15"/>
  <c r="O600" i="15"/>
  <c r="O599" i="15"/>
  <c r="O598" i="15"/>
  <c r="R597" i="15"/>
  <c r="N597" i="15"/>
  <c r="O596" i="15"/>
  <c r="R595" i="15"/>
  <c r="N595" i="15"/>
  <c r="O594" i="15"/>
  <c r="R593" i="15"/>
  <c r="N593" i="15"/>
  <c r="O592" i="15"/>
  <c r="R591" i="15"/>
  <c r="N591" i="15"/>
  <c r="O590" i="15"/>
  <c r="R589" i="15"/>
  <c r="N589" i="15"/>
  <c r="O588" i="15"/>
  <c r="R587" i="15"/>
  <c r="N587" i="15"/>
  <c r="O586" i="15"/>
  <c r="O583" i="15"/>
  <c r="O582" i="15"/>
  <c r="O581" i="15"/>
  <c r="O580" i="15"/>
  <c r="O579" i="15"/>
  <c r="O578" i="15"/>
  <c r="O577" i="15"/>
  <c r="O576" i="15"/>
  <c r="O575" i="15"/>
  <c r="O574" i="15"/>
  <c r="O573" i="15"/>
  <c r="R572" i="15"/>
  <c r="N572" i="15"/>
  <c r="O571" i="15"/>
  <c r="R570" i="15"/>
  <c r="N570" i="15"/>
  <c r="O569" i="15"/>
  <c r="R568" i="15"/>
  <c r="N568" i="15"/>
  <c r="O567" i="15"/>
  <c r="R566" i="15"/>
  <c r="N566" i="15"/>
  <c r="O565" i="15"/>
  <c r="R564" i="15"/>
  <c r="N564" i="15"/>
  <c r="O563" i="15"/>
  <c r="R562" i="15"/>
  <c r="N562" i="15"/>
  <c r="O561" i="15"/>
  <c r="O558" i="15"/>
  <c r="O557" i="15"/>
  <c r="O556" i="15"/>
  <c r="O555" i="15"/>
  <c r="O554" i="15"/>
  <c r="O553" i="15"/>
  <c r="O552" i="15"/>
  <c r="O551" i="15"/>
  <c r="O550" i="15"/>
  <c r="O549" i="15"/>
  <c r="O548" i="15"/>
  <c r="R547" i="15"/>
  <c r="N547" i="15"/>
  <c r="O546" i="15"/>
  <c r="R545" i="15"/>
  <c r="N545" i="15"/>
  <c r="O544" i="15"/>
  <c r="R543" i="15"/>
  <c r="N543" i="15"/>
  <c r="O542" i="15"/>
  <c r="R541" i="15"/>
  <c r="N541" i="15"/>
  <c r="O540" i="15"/>
  <c r="R539" i="15"/>
  <c r="N539" i="15"/>
  <c r="O538" i="15"/>
  <c r="R537" i="15"/>
  <c r="N537" i="15"/>
  <c r="O536" i="15"/>
  <c r="O533" i="15"/>
  <c r="O532" i="15"/>
  <c r="O531" i="15"/>
  <c r="O530" i="15"/>
  <c r="O529" i="15"/>
  <c r="O528" i="15"/>
  <c r="O527" i="15"/>
  <c r="O526" i="15"/>
  <c r="O525" i="15"/>
  <c r="O524" i="15"/>
  <c r="O523" i="15"/>
  <c r="R522" i="15"/>
  <c r="N522" i="15"/>
  <c r="O521" i="15"/>
  <c r="R520" i="15"/>
  <c r="N520" i="15"/>
  <c r="O519" i="15"/>
  <c r="R518" i="15"/>
  <c r="N518" i="15"/>
  <c r="O517" i="15"/>
  <c r="R516" i="15"/>
  <c r="N516" i="15"/>
  <c r="O515" i="15"/>
  <c r="R514" i="15"/>
  <c r="N514" i="15"/>
  <c r="O513" i="15"/>
  <c r="R512" i="15"/>
  <c r="N512" i="15"/>
  <c r="O511" i="15"/>
  <c r="O508" i="15"/>
  <c r="O507" i="15"/>
  <c r="O506" i="15"/>
  <c r="O505" i="15"/>
  <c r="O504" i="15"/>
  <c r="O503" i="15"/>
  <c r="O502" i="15"/>
  <c r="O501" i="15"/>
  <c r="O500" i="15"/>
  <c r="O499" i="15"/>
  <c r="O498" i="15"/>
  <c r="R497" i="15"/>
  <c r="N497" i="15"/>
  <c r="O496" i="15"/>
  <c r="R495" i="15"/>
  <c r="N495" i="15"/>
  <c r="O494" i="15"/>
  <c r="R493" i="15"/>
  <c r="N493" i="15"/>
  <c r="O492" i="15"/>
  <c r="R491" i="15"/>
  <c r="N491" i="15"/>
  <c r="O490" i="15"/>
  <c r="R489" i="15"/>
  <c r="N489" i="15"/>
  <c r="O488" i="15"/>
  <c r="R487" i="15"/>
  <c r="N487" i="15"/>
  <c r="O486" i="15"/>
  <c r="O483" i="15"/>
  <c r="O482" i="15"/>
  <c r="O481" i="15"/>
  <c r="O480" i="15"/>
  <c r="O479" i="15"/>
  <c r="O478" i="15"/>
  <c r="O477" i="15"/>
  <c r="O476" i="15"/>
  <c r="O475" i="15"/>
  <c r="O474" i="15"/>
  <c r="O473" i="15"/>
  <c r="R472" i="15"/>
  <c r="N472" i="15"/>
  <c r="O471" i="15"/>
  <c r="R470" i="15"/>
  <c r="N470" i="15"/>
  <c r="O469" i="15"/>
  <c r="R468" i="15"/>
  <c r="N468" i="15"/>
  <c r="O467" i="15"/>
  <c r="R466" i="15"/>
  <c r="N466" i="15"/>
  <c r="O465" i="15"/>
  <c r="R464" i="15"/>
  <c r="N464" i="15"/>
  <c r="O463" i="15"/>
  <c r="R462" i="15"/>
  <c r="N462" i="15"/>
  <c r="O461" i="15"/>
  <c r="O458" i="15"/>
  <c r="O457" i="15"/>
  <c r="O456" i="15"/>
  <c r="O455" i="15"/>
  <c r="O454" i="15"/>
  <c r="O453" i="15"/>
  <c r="O452" i="15"/>
  <c r="O451" i="15"/>
  <c r="O450" i="15"/>
  <c r="O449" i="15"/>
  <c r="O448" i="15"/>
  <c r="R447" i="15"/>
  <c r="N447" i="15"/>
  <c r="O446" i="15"/>
  <c r="R445" i="15"/>
  <c r="N445" i="15"/>
  <c r="O444" i="15"/>
  <c r="R443" i="15"/>
  <c r="N443" i="15"/>
  <c r="O442" i="15"/>
  <c r="R441" i="15"/>
  <c r="N441" i="15"/>
  <c r="O440" i="15"/>
  <c r="R439" i="15"/>
  <c r="N439" i="15"/>
  <c r="O438" i="15"/>
  <c r="R437" i="15"/>
  <c r="N437" i="15"/>
  <c r="O436" i="15"/>
  <c r="O433" i="15"/>
  <c r="O432" i="15"/>
  <c r="O431" i="15"/>
  <c r="O430" i="15"/>
  <c r="O429" i="15"/>
  <c r="O428" i="15"/>
  <c r="O427" i="15"/>
  <c r="O426" i="15"/>
  <c r="O425" i="15"/>
  <c r="O424" i="15"/>
  <c r="O423" i="15"/>
  <c r="R422" i="15"/>
  <c r="N422" i="15"/>
  <c r="O421" i="15"/>
  <c r="R420" i="15"/>
  <c r="N420" i="15"/>
  <c r="O419" i="15"/>
  <c r="R418" i="15"/>
  <c r="N418" i="15"/>
  <c r="O417" i="15"/>
  <c r="R416" i="15"/>
  <c r="N416" i="15"/>
  <c r="O415" i="15"/>
  <c r="R414" i="15"/>
  <c r="N414" i="15"/>
  <c r="O413" i="15"/>
  <c r="R412" i="15"/>
  <c r="N412" i="15"/>
  <c r="O411" i="15"/>
  <c r="O408" i="15"/>
  <c r="O407" i="15"/>
  <c r="O406" i="15"/>
  <c r="O405" i="15"/>
  <c r="O404" i="15"/>
  <c r="O403" i="15"/>
  <c r="O402" i="15"/>
  <c r="O401" i="15"/>
  <c r="O400" i="15"/>
  <c r="O399" i="15"/>
  <c r="O398" i="15"/>
  <c r="R397" i="15"/>
  <c r="N397" i="15"/>
  <c r="O572" i="15"/>
  <c r="R571" i="15"/>
  <c r="N571" i="15"/>
  <c r="O570" i="15"/>
  <c r="R569" i="15"/>
  <c r="N569" i="15"/>
  <c r="O568" i="15"/>
  <c r="R567" i="15"/>
  <c r="N567" i="15"/>
  <c r="O566" i="15"/>
  <c r="R565" i="15"/>
  <c r="N565" i="15"/>
  <c r="O564" i="15"/>
  <c r="R563" i="15"/>
  <c r="N563" i="15"/>
  <c r="O562" i="15"/>
  <c r="R561" i="15"/>
  <c r="N561" i="15"/>
  <c r="R558" i="15"/>
  <c r="N558" i="15"/>
  <c r="R557" i="15"/>
  <c r="N557" i="15"/>
  <c r="R556" i="15"/>
  <c r="N556" i="15"/>
  <c r="R555" i="15"/>
  <c r="N555" i="15"/>
  <c r="R554" i="15"/>
  <c r="N554" i="15"/>
  <c r="R553" i="15"/>
  <c r="N553" i="15"/>
  <c r="R552" i="15"/>
  <c r="N552" i="15"/>
  <c r="R551" i="15"/>
  <c r="N551" i="15"/>
  <c r="R550" i="15"/>
  <c r="N550" i="15"/>
  <c r="R549" i="15"/>
  <c r="N549" i="15"/>
  <c r="R548" i="15"/>
  <c r="N548" i="15"/>
  <c r="O547" i="15"/>
  <c r="R546" i="15"/>
  <c r="N546" i="15"/>
  <c r="O545" i="15"/>
  <c r="R544" i="15"/>
  <c r="N544" i="15"/>
  <c r="O543" i="15"/>
  <c r="R542" i="15"/>
  <c r="N542" i="15"/>
  <c r="O541" i="15"/>
  <c r="R540" i="15"/>
  <c r="N540" i="15"/>
  <c r="O539" i="15"/>
  <c r="R538" i="15"/>
  <c r="N538" i="15"/>
  <c r="O537" i="15"/>
  <c r="R536" i="15"/>
  <c r="N536" i="15"/>
  <c r="R533" i="15"/>
  <c r="N533" i="15"/>
  <c r="R532" i="15"/>
  <c r="N532" i="15"/>
  <c r="R531" i="15"/>
  <c r="N531" i="15"/>
  <c r="R530" i="15"/>
  <c r="N530" i="15"/>
  <c r="R529" i="15"/>
  <c r="N529" i="15"/>
  <c r="R528" i="15"/>
  <c r="N528" i="15"/>
  <c r="R527" i="15"/>
  <c r="N527" i="15"/>
  <c r="R526" i="15"/>
  <c r="N526" i="15"/>
  <c r="R525" i="15"/>
  <c r="N525" i="15"/>
  <c r="R524" i="15"/>
  <c r="N524" i="15"/>
  <c r="R523" i="15"/>
  <c r="N523" i="15"/>
  <c r="O522" i="15"/>
  <c r="R521" i="15"/>
  <c r="N521" i="15"/>
  <c r="O520" i="15"/>
  <c r="R519" i="15"/>
  <c r="N519" i="15"/>
  <c r="O518" i="15"/>
  <c r="R517" i="15"/>
  <c r="N517" i="15"/>
  <c r="O516" i="15"/>
  <c r="R515" i="15"/>
  <c r="N515" i="15"/>
  <c r="O514" i="15"/>
  <c r="R513" i="15"/>
  <c r="N513" i="15"/>
  <c r="O512" i="15"/>
  <c r="R511" i="15"/>
  <c r="N511" i="15"/>
  <c r="R508" i="15"/>
  <c r="N508" i="15"/>
  <c r="R507" i="15"/>
  <c r="N507" i="15"/>
  <c r="R506" i="15"/>
  <c r="N506" i="15"/>
  <c r="R505" i="15"/>
  <c r="N505" i="15"/>
  <c r="R504" i="15"/>
  <c r="N504" i="15"/>
  <c r="R503" i="15"/>
  <c r="N503" i="15"/>
  <c r="R502" i="15"/>
  <c r="N502" i="15"/>
  <c r="R501" i="15"/>
  <c r="N501" i="15"/>
  <c r="R500" i="15"/>
  <c r="N500" i="15"/>
  <c r="R499" i="15"/>
  <c r="N499" i="15"/>
  <c r="R498" i="15"/>
  <c r="N498" i="15"/>
  <c r="O497" i="15"/>
  <c r="R496" i="15"/>
  <c r="N496" i="15"/>
  <c r="O495" i="15"/>
  <c r="R494" i="15"/>
  <c r="N494" i="15"/>
  <c r="O493" i="15"/>
  <c r="R492" i="15"/>
  <c r="N492" i="15"/>
  <c r="O491" i="15"/>
  <c r="R490" i="15"/>
  <c r="N490" i="15"/>
  <c r="O489" i="15"/>
  <c r="R488" i="15"/>
  <c r="N488" i="15"/>
  <c r="O487" i="15"/>
  <c r="R486" i="15"/>
  <c r="N486" i="15"/>
  <c r="R483" i="15"/>
  <c r="N483" i="15"/>
  <c r="R482" i="15"/>
  <c r="N482" i="15"/>
  <c r="R481" i="15"/>
  <c r="N481" i="15"/>
  <c r="R480" i="15"/>
  <c r="N480" i="15"/>
  <c r="R479" i="15"/>
  <c r="N479" i="15"/>
  <c r="R478" i="15"/>
  <c r="N478" i="15"/>
  <c r="R477" i="15"/>
  <c r="N477" i="15"/>
  <c r="R476" i="15"/>
  <c r="N476" i="15"/>
  <c r="R475" i="15"/>
  <c r="N475" i="15"/>
  <c r="R474" i="15"/>
  <c r="N474" i="15"/>
  <c r="R473" i="15"/>
  <c r="N473" i="15"/>
  <c r="O472" i="15"/>
  <c r="R471" i="15"/>
  <c r="N471" i="15"/>
  <c r="O470" i="15"/>
  <c r="R469" i="15"/>
  <c r="N469" i="15"/>
  <c r="O468" i="15"/>
  <c r="R467" i="15"/>
  <c r="N467" i="15"/>
  <c r="O466" i="15"/>
  <c r="R465" i="15"/>
  <c r="N465" i="15"/>
  <c r="O464" i="15"/>
  <c r="R463" i="15"/>
  <c r="N463" i="15"/>
  <c r="O462" i="15"/>
  <c r="R461" i="15"/>
  <c r="N461" i="15"/>
  <c r="R458" i="15"/>
  <c r="N458" i="15"/>
  <c r="R457" i="15"/>
  <c r="N457" i="15"/>
  <c r="R456" i="15"/>
  <c r="N456" i="15"/>
  <c r="R455" i="15"/>
  <c r="N455" i="15"/>
  <c r="R454" i="15"/>
  <c r="N454" i="15"/>
  <c r="R453" i="15"/>
  <c r="N453" i="15"/>
  <c r="R452" i="15"/>
  <c r="N452" i="15"/>
  <c r="R451" i="15"/>
  <c r="N451" i="15"/>
  <c r="R450" i="15"/>
  <c r="N450" i="15"/>
  <c r="R449" i="15"/>
  <c r="N449" i="15"/>
  <c r="R448" i="15"/>
  <c r="N448" i="15"/>
  <c r="O447" i="15"/>
  <c r="R446" i="15"/>
  <c r="N446" i="15"/>
  <c r="O445" i="15"/>
  <c r="R444" i="15"/>
  <c r="N444" i="15"/>
  <c r="O443" i="15"/>
  <c r="R442" i="15"/>
  <c r="N442" i="15"/>
  <c r="O441" i="15"/>
  <c r="R440" i="15"/>
  <c r="N440" i="15"/>
  <c r="O439" i="15"/>
  <c r="R438" i="15"/>
  <c r="N438" i="15"/>
  <c r="O437" i="15"/>
  <c r="R436" i="15"/>
  <c r="N436" i="15"/>
  <c r="R433" i="15"/>
  <c r="N433" i="15"/>
  <c r="R432" i="15"/>
  <c r="N432" i="15"/>
  <c r="R431" i="15"/>
  <c r="N431" i="15"/>
  <c r="R430" i="15"/>
  <c r="N430" i="15"/>
  <c r="R429" i="15"/>
  <c r="N429" i="15"/>
  <c r="R428" i="15"/>
  <c r="N428" i="15"/>
  <c r="R427" i="15"/>
  <c r="N427" i="15"/>
  <c r="R426" i="15"/>
  <c r="N426" i="15"/>
  <c r="R425" i="15"/>
  <c r="N425" i="15"/>
  <c r="R424" i="15"/>
  <c r="N424" i="15"/>
  <c r="R423" i="15"/>
  <c r="N423" i="15"/>
  <c r="O422" i="15"/>
  <c r="R421" i="15"/>
  <c r="N421" i="15"/>
  <c r="O420" i="15"/>
  <c r="R419" i="15"/>
  <c r="N419" i="15"/>
  <c r="O418" i="15"/>
  <c r="R417" i="15"/>
  <c r="N417" i="15"/>
  <c r="O416" i="15"/>
  <c r="R415" i="15"/>
  <c r="N415" i="15"/>
  <c r="O414" i="15"/>
  <c r="R413" i="15"/>
  <c r="N413" i="15"/>
  <c r="O412" i="15"/>
  <c r="R411" i="15"/>
  <c r="N411" i="15"/>
  <c r="R408" i="15"/>
  <c r="N408" i="15"/>
  <c r="R407" i="15"/>
  <c r="N407" i="15"/>
  <c r="R406" i="15"/>
  <c r="N406" i="15"/>
  <c r="R405" i="15"/>
  <c r="N405" i="15"/>
  <c r="R404" i="15"/>
  <c r="N404" i="15"/>
  <c r="R403" i="15"/>
  <c r="N403" i="15"/>
  <c r="R402" i="15"/>
  <c r="N402" i="15"/>
  <c r="R401" i="15"/>
  <c r="N401" i="15"/>
  <c r="R400" i="15"/>
  <c r="N400" i="15"/>
  <c r="R399" i="15"/>
  <c r="N399" i="15"/>
  <c r="R398" i="15"/>
  <c r="N398" i="15"/>
  <c r="O397" i="15"/>
  <c r="O396" i="15"/>
  <c r="R395" i="15"/>
  <c r="N395" i="15"/>
  <c r="O394" i="15"/>
  <c r="R393" i="15"/>
  <c r="N393" i="15"/>
  <c r="O392" i="15"/>
  <c r="R391" i="15"/>
  <c r="N391" i="15"/>
  <c r="O390" i="15"/>
  <c r="R389" i="15"/>
  <c r="N389" i="15"/>
  <c r="O388" i="15"/>
  <c r="R387" i="15"/>
  <c r="N387" i="15"/>
  <c r="O386" i="15"/>
  <c r="O383" i="15"/>
  <c r="O382" i="15"/>
  <c r="O381" i="15"/>
  <c r="O380" i="15"/>
  <c r="O379" i="15"/>
  <c r="O378" i="15"/>
  <c r="O377" i="15"/>
  <c r="O376" i="15"/>
  <c r="O375" i="15"/>
  <c r="O374" i="15"/>
  <c r="O373" i="15"/>
  <c r="R372" i="15"/>
  <c r="N372" i="15"/>
  <c r="O371" i="15"/>
  <c r="R370" i="15"/>
  <c r="N370" i="15"/>
  <c r="O369" i="15"/>
  <c r="R368" i="15"/>
  <c r="N368" i="15"/>
  <c r="O367" i="15"/>
  <c r="R366" i="15"/>
  <c r="N366" i="15"/>
  <c r="O365" i="15"/>
  <c r="R364" i="15"/>
  <c r="N364" i="15"/>
  <c r="O363" i="15"/>
  <c r="R362" i="15"/>
  <c r="N362" i="15"/>
  <c r="O361" i="15"/>
  <c r="O358" i="15"/>
  <c r="O357" i="15"/>
  <c r="O356" i="15"/>
  <c r="O355" i="15"/>
  <c r="O354" i="15"/>
  <c r="O353" i="15"/>
  <c r="O352" i="15"/>
  <c r="O351" i="15"/>
  <c r="O350" i="15"/>
  <c r="O349" i="15"/>
  <c r="O348" i="15"/>
  <c r="R347" i="15"/>
  <c r="N347" i="15"/>
  <c r="O346" i="15"/>
  <c r="R345" i="15"/>
  <c r="N345" i="15"/>
  <c r="O344" i="15"/>
  <c r="R343" i="15"/>
  <c r="N343" i="15"/>
  <c r="O342" i="15"/>
  <c r="R341" i="15"/>
  <c r="N341" i="15"/>
  <c r="O340" i="15"/>
  <c r="R339" i="15"/>
  <c r="N339" i="15"/>
  <c r="O338" i="15"/>
  <c r="R337" i="15"/>
  <c r="N337" i="15"/>
  <c r="O336" i="15"/>
  <c r="O333" i="15"/>
  <c r="O332" i="15"/>
  <c r="O331" i="15"/>
  <c r="O330" i="15"/>
  <c r="O329" i="15"/>
  <c r="O328" i="15"/>
  <c r="O327" i="15"/>
  <c r="O326" i="15"/>
  <c r="O325" i="15"/>
  <c r="O324" i="15"/>
  <c r="O323" i="15"/>
  <c r="R322" i="15"/>
  <c r="N322" i="15"/>
  <c r="O321" i="15"/>
  <c r="R320" i="15"/>
  <c r="N320" i="15"/>
  <c r="O319" i="15"/>
  <c r="R318" i="15"/>
  <c r="N318" i="15"/>
  <c r="O317" i="15"/>
  <c r="R316" i="15"/>
  <c r="N316" i="15"/>
  <c r="O315" i="15"/>
  <c r="R314" i="15"/>
  <c r="N314" i="15"/>
  <c r="O313" i="15"/>
  <c r="R312" i="15"/>
  <c r="N312" i="15"/>
  <c r="O311" i="15"/>
  <c r="O308" i="15"/>
  <c r="O307" i="15"/>
  <c r="O306" i="15"/>
  <c r="O305" i="15"/>
  <c r="O304" i="15"/>
  <c r="O303" i="15"/>
  <c r="O302" i="15"/>
  <c r="O301" i="15"/>
  <c r="O300" i="15"/>
  <c r="O299" i="15"/>
  <c r="O298" i="15"/>
  <c r="R297" i="15"/>
  <c r="N297" i="15"/>
  <c r="O296" i="15"/>
  <c r="R295" i="15"/>
  <c r="N295" i="15"/>
  <c r="O294" i="15"/>
  <c r="R293" i="15"/>
  <c r="N293" i="15"/>
  <c r="O292" i="15"/>
  <c r="R291" i="15"/>
  <c r="N291" i="15"/>
  <c r="O290" i="15"/>
  <c r="R289" i="15"/>
  <c r="N289" i="15"/>
  <c r="O288" i="15"/>
  <c r="R287" i="15"/>
  <c r="N287" i="15"/>
  <c r="O286" i="15"/>
  <c r="O283" i="15"/>
  <c r="O282" i="15"/>
  <c r="O281" i="15"/>
  <c r="O280" i="15"/>
  <c r="O279" i="15"/>
  <c r="O278" i="15"/>
  <c r="O277" i="15"/>
  <c r="O276" i="15"/>
  <c r="O275" i="15"/>
  <c r="O274" i="15"/>
  <c r="O273" i="15"/>
  <c r="R272" i="15"/>
  <c r="N272" i="15"/>
  <c r="O271" i="15"/>
  <c r="R270" i="15"/>
  <c r="N270" i="15"/>
  <c r="O269" i="15"/>
  <c r="R268" i="15"/>
  <c r="N268" i="15"/>
  <c r="O267" i="15"/>
  <c r="R266" i="15"/>
  <c r="N266" i="15"/>
  <c r="O265" i="15"/>
  <c r="R264" i="15"/>
  <c r="N264" i="15"/>
  <c r="O263" i="15"/>
  <c r="R262" i="15"/>
  <c r="N262" i="15"/>
  <c r="O261" i="15"/>
  <c r="O258" i="15"/>
  <c r="O257" i="15"/>
  <c r="O256" i="15"/>
  <c r="O255" i="15"/>
  <c r="O254" i="15"/>
  <c r="O253" i="15"/>
  <c r="O252" i="15"/>
  <c r="O251" i="15"/>
  <c r="O250" i="15"/>
  <c r="O249" i="15"/>
  <c r="O248" i="15"/>
  <c r="R247" i="15"/>
  <c r="N247" i="15"/>
  <c r="O246" i="15"/>
  <c r="R245" i="15"/>
  <c r="N245" i="15"/>
  <c r="O244" i="15"/>
  <c r="R243" i="15"/>
  <c r="N243" i="15"/>
  <c r="O242" i="15"/>
  <c r="R241" i="15"/>
  <c r="N241" i="15"/>
  <c r="O240" i="15"/>
  <c r="R239" i="15"/>
  <c r="N239" i="15"/>
  <c r="O238" i="15"/>
  <c r="R237" i="15"/>
  <c r="N237" i="15"/>
  <c r="O236" i="15"/>
  <c r="O233" i="15"/>
  <c r="O232" i="15"/>
  <c r="O231" i="15"/>
  <c r="O230" i="15"/>
  <c r="O229" i="15"/>
  <c r="O228" i="15"/>
  <c r="O227" i="15"/>
  <c r="O226" i="15"/>
  <c r="O225" i="15"/>
  <c r="O224" i="15"/>
  <c r="O223" i="15"/>
  <c r="R222" i="15"/>
  <c r="N222" i="15"/>
  <c r="O221" i="15"/>
  <c r="R220" i="15"/>
  <c r="N220" i="15"/>
  <c r="O219" i="15"/>
  <c r="R218" i="15"/>
  <c r="N218" i="15"/>
  <c r="O217" i="15"/>
  <c r="R216" i="15"/>
  <c r="N216" i="15"/>
  <c r="O215" i="15"/>
  <c r="R214" i="15"/>
  <c r="N214" i="15"/>
  <c r="O213" i="15"/>
  <c r="R212" i="15"/>
  <c r="N212" i="15"/>
  <c r="O211" i="15"/>
  <c r="R208" i="15"/>
  <c r="N208" i="15"/>
  <c r="R207" i="15"/>
  <c r="N207" i="15"/>
  <c r="R206" i="15"/>
  <c r="N206" i="15"/>
  <c r="R205" i="15"/>
  <c r="N205" i="15"/>
  <c r="R204" i="15"/>
  <c r="N204" i="15"/>
  <c r="R203" i="15"/>
  <c r="N203" i="15"/>
  <c r="R202" i="15"/>
  <c r="N202" i="15"/>
  <c r="R201" i="15"/>
  <c r="N201" i="15"/>
  <c r="R200" i="15"/>
  <c r="N200" i="15"/>
  <c r="R199" i="15"/>
  <c r="N199" i="15"/>
  <c r="R198" i="15"/>
  <c r="N198" i="15"/>
  <c r="O197" i="15"/>
  <c r="R196" i="15"/>
  <c r="N196" i="15"/>
  <c r="O195" i="15"/>
  <c r="R194" i="15"/>
  <c r="N194" i="15"/>
  <c r="O193" i="15"/>
  <c r="R192" i="15"/>
  <c r="N192" i="15"/>
  <c r="O191" i="15"/>
  <c r="R190" i="15"/>
  <c r="N190" i="15"/>
  <c r="O189" i="15"/>
  <c r="R188" i="15"/>
  <c r="N188" i="15"/>
  <c r="O187" i="15"/>
  <c r="R186" i="15"/>
  <c r="N186" i="15"/>
  <c r="R183" i="15"/>
  <c r="N183" i="15"/>
  <c r="R182" i="15"/>
  <c r="N182" i="15"/>
  <c r="R181" i="15"/>
  <c r="N181" i="15"/>
  <c r="R180" i="15"/>
  <c r="N180" i="15"/>
  <c r="R179" i="15"/>
  <c r="N179" i="15"/>
  <c r="R178" i="15"/>
  <c r="N178" i="15"/>
  <c r="R177" i="15"/>
  <c r="N177" i="15"/>
  <c r="R176" i="15"/>
  <c r="N176" i="15"/>
  <c r="R175" i="15"/>
  <c r="N175" i="15"/>
  <c r="R174" i="15"/>
  <c r="N174" i="15"/>
  <c r="R173" i="15"/>
  <c r="N173" i="15"/>
  <c r="O172" i="15"/>
  <c r="R171" i="15"/>
  <c r="N171" i="15"/>
  <c r="O170" i="15"/>
  <c r="R169" i="15"/>
  <c r="N169" i="15"/>
  <c r="O168" i="15"/>
  <c r="R167" i="15"/>
  <c r="N167" i="15"/>
  <c r="O166" i="15"/>
  <c r="R165" i="15"/>
  <c r="N165" i="15"/>
  <c r="O164" i="15"/>
  <c r="R163" i="15"/>
  <c r="N163" i="15"/>
  <c r="O162" i="15"/>
  <c r="R161" i="15"/>
  <c r="N161" i="15"/>
  <c r="R158" i="15"/>
  <c r="N158" i="15"/>
  <c r="R157" i="15"/>
  <c r="N157" i="15"/>
  <c r="R156" i="15"/>
  <c r="N156" i="15"/>
  <c r="R155" i="15"/>
  <c r="N155" i="15"/>
  <c r="R154" i="15"/>
  <c r="N154" i="15"/>
  <c r="R153" i="15"/>
  <c r="N153" i="15"/>
  <c r="R152" i="15"/>
  <c r="N152" i="15"/>
  <c r="R151" i="15"/>
  <c r="N151" i="15"/>
  <c r="R150" i="15"/>
  <c r="N150" i="15"/>
  <c r="R149" i="15"/>
  <c r="N149" i="15"/>
  <c r="R148" i="15"/>
  <c r="N148" i="15"/>
  <c r="O147" i="15"/>
  <c r="R146" i="15"/>
  <c r="N146" i="15"/>
  <c r="O145" i="15"/>
  <c r="R144" i="15"/>
  <c r="N144" i="15"/>
  <c r="O143" i="15"/>
  <c r="R142" i="15"/>
  <c r="N142" i="15"/>
  <c r="O141" i="15"/>
  <c r="R140" i="15"/>
  <c r="N140" i="15"/>
  <c r="O139" i="15"/>
  <c r="R138" i="15"/>
  <c r="N138" i="15"/>
  <c r="O137" i="15"/>
  <c r="R136" i="15"/>
  <c r="N136" i="15"/>
  <c r="R133" i="15"/>
  <c r="N133" i="15"/>
  <c r="R132" i="15"/>
  <c r="N132" i="15"/>
  <c r="R131" i="15"/>
  <c r="N131" i="15"/>
  <c r="R130" i="15"/>
  <c r="N130" i="15"/>
  <c r="R129" i="15"/>
  <c r="N129" i="15"/>
  <c r="R128" i="15"/>
  <c r="N128" i="15"/>
  <c r="R127" i="15"/>
  <c r="N127" i="15"/>
  <c r="R126" i="15"/>
  <c r="N126" i="15"/>
  <c r="R125" i="15"/>
  <c r="N125" i="15"/>
  <c r="R124" i="15"/>
  <c r="N124" i="15"/>
  <c r="R123" i="15"/>
  <c r="N123" i="15"/>
  <c r="O122" i="15"/>
  <c r="R121" i="15"/>
  <c r="N121" i="15"/>
  <c r="O120" i="15"/>
  <c r="R119" i="15"/>
  <c r="N119" i="15"/>
  <c r="O118" i="15"/>
  <c r="R117" i="15"/>
  <c r="N117" i="15"/>
  <c r="O116" i="15"/>
  <c r="R115" i="15"/>
  <c r="N115" i="15"/>
  <c r="O114" i="15"/>
  <c r="R113" i="15"/>
  <c r="N113" i="15"/>
  <c r="O112" i="15"/>
  <c r="R111" i="15"/>
  <c r="N111" i="15"/>
  <c r="R108" i="15"/>
  <c r="N108" i="15"/>
  <c r="R107" i="15"/>
  <c r="N107" i="15"/>
  <c r="R106" i="15"/>
  <c r="N106" i="15"/>
  <c r="R105" i="15"/>
  <c r="N105" i="15"/>
  <c r="R104" i="15"/>
  <c r="N104" i="15"/>
  <c r="R103" i="15"/>
  <c r="N103" i="15"/>
  <c r="R102" i="15"/>
  <c r="N102" i="15"/>
  <c r="R101" i="15"/>
  <c r="N101" i="15"/>
  <c r="R100" i="15"/>
  <c r="N100" i="15"/>
  <c r="R99" i="15"/>
  <c r="N99" i="15"/>
  <c r="R98" i="15"/>
  <c r="N98" i="15"/>
  <c r="O97" i="15"/>
  <c r="R96" i="15"/>
  <c r="N96" i="15"/>
  <c r="O95" i="15"/>
  <c r="R94" i="15"/>
  <c r="N94" i="15"/>
  <c r="O93" i="15"/>
  <c r="R92" i="15"/>
  <c r="N92" i="15"/>
  <c r="O91" i="15"/>
  <c r="R90" i="15"/>
  <c r="N90" i="15"/>
  <c r="O89" i="15"/>
  <c r="R88" i="15"/>
  <c r="N88" i="15"/>
  <c r="O87" i="15"/>
  <c r="R86" i="15"/>
  <c r="N86" i="15"/>
  <c r="R83" i="15"/>
  <c r="N83" i="15"/>
  <c r="R82" i="15"/>
  <c r="N82" i="15"/>
  <c r="R81" i="15"/>
  <c r="N81" i="15"/>
  <c r="R80" i="15"/>
  <c r="N80" i="15"/>
  <c r="R79" i="15"/>
  <c r="N79" i="15"/>
  <c r="R78" i="15"/>
  <c r="N78" i="15"/>
  <c r="R77" i="15"/>
  <c r="N77" i="15"/>
  <c r="R76" i="15"/>
  <c r="N76" i="15"/>
  <c r="R75" i="15"/>
  <c r="N75" i="15"/>
  <c r="R74" i="15"/>
  <c r="N74" i="15"/>
  <c r="R73" i="15"/>
  <c r="N73" i="15"/>
  <c r="O72" i="15"/>
  <c r="R71" i="15"/>
  <c r="N71" i="15"/>
  <c r="O70" i="15"/>
  <c r="R69" i="15"/>
  <c r="N69" i="15"/>
  <c r="O68" i="15"/>
  <c r="R67" i="15"/>
  <c r="N67" i="15"/>
  <c r="O66" i="15"/>
  <c r="R65" i="15"/>
  <c r="N65" i="15"/>
  <c r="O64" i="15"/>
  <c r="R63" i="15"/>
  <c r="N63" i="15"/>
  <c r="O62" i="15"/>
  <c r="R61" i="15"/>
  <c r="N61" i="15"/>
  <c r="R58" i="15"/>
  <c r="N58" i="15"/>
  <c r="R57" i="15"/>
  <c r="N57" i="15"/>
  <c r="R56" i="15"/>
  <c r="N56" i="15"/>
  <c r="R55" i="15"/>
  <c r="N55" i="15"/>
  <c r="R54" i="15"/>
  <c r="N54" i="15"/>
  <c r="R53" i="15"/>
  <c r="N53" i="15"/>
  <c r="R52" i="15"/>
  <c r="N52" i="15"/>
  <c r="R51" i="15"/>
  <c r="N51" i="15"/>
  <c r="R50" i="15"/>
  <c r="N50" i="15"/>
  <c r="R49" i="15"/>
  <c r="N49" i="15"/>
  <c r="R48" i="15"/>
  <c r="N48" i="15"/>
  <c r="O47" i="15"/>
  <c r="R46" i="15"/>
  <c r="N46" i="15"/>
  <c r="O45" i="15"/>
  <c r="R396" i="15"/>
  <c r="N396" i="15"/>
  <c r="O395" i="15"/>
  <c r="R394" i="15"/>
  <c r="N394" i="15"/>
  <c r="O393" i="15"/>
  <c r="R392" i="15"/>
  <c r="N392" i="15"/>
  <c r="O391" i="15"/>
  <c r="R390" i="15"/>
  <c r="N390" i="15"/>
  <c r="O389" i="15"/>
  <c r="R388" i="15"/>
  <c r="N388" i="15"/>
  <c r="O387" i="15"/>
  <c r="R386" i="15"/>
  <c r="N386" i="15"/>
  <c r="R383" i="15"/>
  <c r="N383" i="15"/>
  <c r="R382" i="15"/>
  <c r="N382" i="15"/>
  <c r="R381" i="15"/>
  <c r="N381" i="15"/>
  <c r="R380" i="15"/>
  <c r="N380" i="15"/>
  <c r="R379" i="15"/>
  <c r="N379" i="15"/>
  <c r="R378" i="15"/>
  <c r="N378" i="15"/>
  <c r="R377" i="15"/>
  <c r="N377" i="15"/>
  <c r="R376" i="15"/>
  <c r="N376" i="15"/>
  <c r="R375" i="15"/>
  <c r="N375" i="15"/>
  <c r="R374" i="15"/>
  <c r="N374" i="15"/>
  <c r="R373" i="15"/>
  <c r="N373" i="15"/>
  <c r="O372" i="15"/>
  <c r="R371" i="15"/>
  <c r="N371" i="15"/>
  <c r="O370" i="15"/>
  <c r="R369" i="15"/>
  <c r="N369" i="15"/>
  <c r="O368" i="15"/>
  <c r="R367" i="15"/>
  <c r="N367" i="15"/>
  <c r="O366" i="15"/>
  <c r="R365" i="15"/>
  <c r="N365" i="15"/>
  <c r="O364" i="15"/>
  <c r="R363" i="15"/>
  <c r="N363" i="15"/>
  <c r="O362" i="15"/>
  <c r="R361" i="15"/>
  <c r="N361" i="15"/>
  <c r="R358" i="15"/>
  <c r="N358" i="15"/>
  <c r="R357" i="15"/>
  <c r="N357" i="15"/>
  <c r="R356" i="15"/>
  <c r="N356" i="15"/>
  <c r="R355" i="15"/>
  <c r="N355" i="15"/>
  <c r="R354" i="15"/>
  <c r="N354" i="15"/>
  <c r="R353" i="15"/>
  <c r="N353" i="15"/>
  <c r="R352" i="15"/>
  <c r="N352" i="15"/>
  <c r="R351" i="15"/>
  <c r="N351" i="15"/>
  <c r="R350" i="15"/>
  <c r="N350" i="15"/>
  <c r="R349" i="15"/>
  <c r="N349" i="15"/>
  <c r="R348" i="15"/>
  <c r="N348" i="15"/>
  <c r="O347" i="15"/>
  <c r="R346" i="15"/>
  <c r="N346" i="15"/>
  <c r="O345" i="15"/>
  <c r="R344" i="15"/>
  <c r="N344" i="15"/>
  <c r="O343" i="15"/>
  <c r="R342" i="15"/>
  <c r="N342" i="15"/>
  <c r="O341" i="15"/>
  <c r="R340" i="15"/>
  <c r="N340" i="15"/>
  <c r="O339" i="15"/>
  <c r="R338" i="15"/>
  <c r="N338" i="15"/>
  <c r="O337" i="15"/>
  <c r="R336" i="15"/>
  <c r="N336" i="15"/>
  <c r="R333" i="15"/>
  <c r="N333" i="15"/>
  <c r="R332" i="15"/>
  <c r="N332" i="15"/>
  <c r="R331" i="15"/>
  <c r="N331" i="15"/>
  <c r="R330" i="15"/>
  <c r="N330" i="15"/>
  <c r="R329" i="15"/>
  <c r="N329" i="15"/>
  <c r="R328" i="15"/>
  <c r="N328" i="15"/>
  <c r="R327" i="15"/>
  <c r="N327" i="15"/>
  <c r="R326" i="15"/>
  <c r="N326" i="15"/>
  <c r="R325" i="15"/>
  <c r="N325" i="15"/>
  <c r="R324" i="15"/>
  <c r="N324" i="15"/>
  <c r="R323" i="15"/>
  <c r="N323" i="15"/>
  <c r="O322" i="15"/>
  <c r="R321" i="15"/>
  <c r="N321" i="15"/>
  <c r="O320" i="15"/>
  <c r="R319" i="15"/>
  <c r="N319" i="15"/>
  <c r="O318" i="15"/>
  <c r="R317" i="15"/>
  <c r="N317" i="15"/>
  <c r="O316" i="15"/>
  <c r="R315" i="15"/>
  <c r="N315" i="15"/>
  <c r="O314" i="15"/>
  <c r="R313" i="15"/>
  <c r="N313" i="15"/>
  <c r="O312" i="15"/>
  <c r="R311" i="15"/>
  <c r="N311" i="15"/>
  <c r="R308" i="15"/>
  <c r="N308" i="15"/>
  <c r="R307" i="15"/>
  <c r="N307" i="15"/>
  <c r="R306" i="15"/>
  <c r="N306" i="15"/>
  <c r="R305" i="15"/>
  <c r="N305" i="15"/>
  <c r="R304" i="15"/>
  <c r="N304" i="15"/>
  <c r="R303" i="15"/>
  <c r="N303" i="15"/>
  <c r="R302" i="15"/>
  <c r="N302" i="15"/>
  <c r="R301" i="15"/>
  <c r="N301" i="15"/>
  <c r="R300" i="15"/>
  <c r="N300" i="15"/>
  <c r="R299" i="15"/>
  <c r="N299" i="15"/>
  <c r="R298" i="15"/>
  <c r="N298" i="15"/>
  <c r="O297" i="15"/>
  <c r="R296" i="15"/>
  <c r="N296" i="15"/>
  <c r="O295" i="15"/>
  <c r="R294" i="15"/>
  <c r="N294" i="15"/>
  <c r="O293" i="15"/>
  <c r="R292" i="15"/>
  <c r="N292" i="15"/>
  <c r="O291" i="15"/>
  <c r="R290" i="15"/>
  <c r="N290" i="15"/>
  <c r="O289" i="15"/>
  <c r="R288" i="15"/>
  <c r="N288" i="15"/>
  <c r="O287" i="15"/>
  <c r="R286" i="15"/>
  <c r="N286" i="15"/>
  <c r="R283" i="15"/>
  <c r="N283" i="15"/>
  <c r="R282" i="15"/>
  <c r="N282" i="15"/>
  <c r="R281" i="15"/>
  <c r="N281" i="15"/>
  <c r="R280" i="15"/>
  <c r="N280" i="15"/>
  <c r="R279" i="15"/>
  <c r="N279" i="15"/>
  <c r="R278" i="15"/>
  <c r="N278" i="15"/>
  <c r="R277" i="15"/>
  <c r="N277" i="15"/>
  <c r="R276" i="15"/>
  <c r="N276" i="15"/>
  <c r="R275" i="15"/>
  <c r="N275" i="15"/>
  <c r="R274" i="15"/>
  <c r="N274" i="15"/>
  <c r="R273" i="15"/>
  <c r="N273" i="15"/>
  <c r="O272" i="15"/>
  <c r="R271" i="15"/>
  <c r="N271" i="15"/>
  <c r="O270" i="15"/>
  <c r="R269" i="15"/>
  <c r="N269" i="15"/>
  <c r="O268" i="15"/>
  <c r="R267" i="15"/>
  <c r="N267" i="15"/>
  <c r="O266" i="15"/>
  <c r="R265" i="15"/>
  <c r="N265" i="15"/>
  <c r="O264" i="15"/>
  <c r="R263" i="15"/>
  <c r="N263" i="15"/>
  <c r="O262" i="15"/>
  <c r="R261" i="15"/>
  <c r="N261" i="15"/>
  <c r="R258" i="15"/>
  <c r="N258" i="15"/>
  <c r="R257" i="15"/>
  <c r="N257" i="15"/>
  <c r="R256" i="15"/>
  <c r="N256" i="15"/>
  <c r="R255" i="15"/>
  <c r="N255" i="15"/>
  <c r="R254" i="15"/>
  <c r="N254" i="15"/>
  <c r="R253" i="15"/>
  <c r="N253" i="15"/>
  <c r="R252" i="15"/>
  <c r="N252" i="15"/>
  <c r="R251" i="15"/>
  <c r="N251" i="15"/>
  <c r="R250" i="15"/>
  <c r="N250" i="15"/>
  <c r="R249" i="15"/>
  <c r="N249" i="15"/>
  <c r="R248" i="15"/>
  <c r="N248" i="15"/>
  <c r="O247" i="15"/>
  <c r="R246" i="15"/>
  <c r="N246" i="15"/>
  <c r="O245" i="15"/>
  <c r="R244" i="15"/>
  <c r="N244" i="15"/>
  <c r="O243" i="15"/>
  <c r="R242" i="15"/>
  <c r="N242" i="15"/>
  <c r="O241" i="15"/>
  <c r="R240" i="15"/>
  <c r="N240" i="15"/>
  <c r="O239" i="15"/>
  <c r="R238" i="15"/>
  <c r="N238" i="15"/>
  <c r="O237" i="15"/>
  <c r="R236" i="15"/>
  <c r="N236" i="15"/>
  <c r="R233" i="15"/>
  <c r="N233" i="15"/>
  <c r="R232" i="15"/>
  <c r="N232" i="15"/>
  <c r="R231" i="15"/>
  <c r="N231" i="15"/>
  <c r="R230" i="15"/>
  <c r="N230" i="15"/>
  <c r="R229" i="15"/>
  <c r="N229" i="15"/>
  <c r="R228" i="15"/>
  <c r="N228" i="15"/>
  <c r="R227" i="15"/>
  <c r="N227" i="15"/>
  <c r="R226" i="15"/>
  <c r="N226" i="15"/>
  <c r="R225" i="15"/>
  <c r="N225" i="15"/>
  <c r="R224" i="15"/>
  <c r="N224" i="15"/>
  <c r="R223" i="15"/>
  <c r="N223" i="15"/>
  <c r="O222" i="15"/>
  <c r="R221" i="15"/>
  <c r="N221" i="15"/>
  <c r="O220" i="15"/>
  <c r="R219" i="15"/>
  <c r="N219" i="15"/>
  <c r="O218" i="15"/>
  <c r="R217" i="15"/>
  <c r="N217" i="15"/>
  <c r="O216" i="15"/>
  <c r="R215" i="15"/>
  <c r="N215" i="15"/>
  <c r="O214" i="15"/>
  <c r="R213" i="15"/>
  <c r="N213" i="15"/>
  <c r="O212" i="15"/>
  <c r="R211" i="15"/>
  <c r="N211" i="15"/>
  <c r="O208" i="15"/>
  <c r="O207" i="15"/>
  <c r="O206" i="15"/>
  <c r="O205" i="15"/>
  <c r="O204" i="15"/>
  <c r="O203" i="15"/>
  <c r="O202" i="15"/>
  <c r="O201" i="15"/>
  <c r="O200" i="15"/>
  <c r="O199" i="15"/>
  <c r="O198" i="15"/>
  <c r="R197" i="15"/>
  <c r="N197" i="15"/>
  <c r="O196" i="15"/>
  <c r="R195" i="15"/>
  <c r="N195" i="15"/>
  <c r="O194" i="15"/>
  <c r="R193" i="15"/>
  <c r="N193" i="15"/>
  <c r="O192" i="15"/>
  <c r="R191" i="15"/>
  <c r="N191" i="15"/>
  <c r="O190" i="15"/>
  <c r="R189" i="15"/>
  <c r="N189" i="15"/>
  <c r="O188" i="15"/>
  <c r="R187" i="15"/>
  <c r="N187" i="15"/>
  <c r="O186" i="15"/>
  <c r="O183" i="15"/>
  <c r="O182" i="15"/>
  <c r="O181" i="15"/>
  <c r="O180" i="15"/>
  <c r="O179" i="15"/>
  <c r="O178" i="15"/>
  <c r="O177" i="15"/>
  <c r="O176" i="15"/>
  <c r="O175" i="15"/>
  <c r="O174" i="15"/>
  <c r="O173" i="15"/>
  <c r="R172" i="15"/>
  <c r="N172" i="15"/>
  <c r="O171" i="15"/>
  <c r="R170" i="15"/>
  <c r="N170" i="15"/>
  <c r="O169" i="15"/>
  <c r="R168" i="15"/>
  <c r="N168" i="15"/>
  <c r="O167" i="15"/>
  <c r="R166" i="15"/>
  <c r="N166" i="15"/>
  <c r="O165" i="15"/>
  <c r="R164" i="15"/>
  <c r="N164" i="15"/>
  <c r="O163" i="15"/>
  <c r="R162" i="15"/>
  <c r="N162" i="15"/>
  <c r="O161" i="15"/>
  <c r="O158" i="15"/>
  <c r="O157" i="15"/>
  <c r="O156" i="15"/>
  <c r="O155" i="15"/>
  <c r="O154" i="15"/>
  <c r="O153" i="15"/>
  <c r="O152" i="15"/>
  <c r="O151" i="15"/>
  <c r="O150" i="15"/>
  <c r="O149" i="15"/>
  <c r="O148" i="15"/>
  <c r="R147" i="15"/>
  <c r="N147" i="15"/>
  <c r="O146" i="15"/>
  <c r="R145" i="15"/>
  <c r="N145" i="15"/>
  <c r="O144" i="15"/>
  <c r="R143" i="15"/>
  <c r="N143" i="15"/>
  <c r="O142" i="15"/>
  <c r="R141" i="15"/>
  <c r="N141" i="15"/>
  <c r="O140" i="15"/>
  <c r="R139" i="15"/>
  <c r="N139" i="15"/>
  <c r="O138" i="15"/>
  <c r="R137" i="15"/>
  <c r="N137" i="15"/>
  <c r="O136" i="15"/>
  <c r="O133" i="15"/>
  <c r="O132" i="15"/>
  <c r="O131" i="15"/>
  <c r="O130" i="15"/>
  <c r="O129" i="15"/>
  <c r="O128" i="15"/>
  <c r="O127" i="15"/>
  <c r="O126" i="15"/>
  <c r="O125" i="15"/>
  <c r="O124" i="15"/>
  <c r="O123" i="15"/>
  <c r="R122" i="15"/>
  <c r="N122" i="15"/>
  <c r="O121" i="15"/>
  <c r="R120" i="15"/>
  <c r="N120" i="15"/>
  <c r="O119" i="15"/>
  <c r="R118" i="15"/>
  <c r="N118" i="15"/>
  <c r="O117" i="15"/>
  <c r="R116" i="15"/>
  <c r="N116" i="15"/>
  <c r="O115" i="15"/>
  <c r="R114" i="15"/>
  <c r="N114" i="15"/>
  <c r="O113" i="15"/>
  <c r="R112" i="15"/>
  <c r="N112" i="15"/>
  <c r="O111" i="15"/>
  <c r="O108" i="15"/>
  <c r="O107" i="15"/>
  <c r="O106" i="15"/>
  <c r="O105" i="15"/>
  <c r="O104" i="15"/>
  <c r="O103" i="15"/>
  <c r="O102" i="15"/>
  <c r="O101" i="15"/>
  <c r="O100" i="15"/>
  <c r="O99" i="15"/>
  <c r="O98" i="15"/>
  <c r="R97" i="15"/>
  <c r="N97" i="15"/>
  <c r="O96" i="15"/>
  <c r="R95" i="15"/>
  <c r="N95" i="15"/>
  <c r="O94" i="15"/>
  <c r="R93" i="15"/>
  <c r="N93" i="15"/>
  <c r="O92" i="15"/>
  <c r="R91" i="15"/>
  <c r="N91" i="15"/>
  <c r="O90" i="15"/>
  <c r="R89" i="15"/>
  <c r="N89" i="15"/>
  <c r="O88" i="15"/>
  <c r="R87" i="15"/>
  <c r="N87" i="15"/>
  <c r="O86" i="15"/>
  <c r="O83" i="15"/>
  <c r="O82" i="15"/>
  <c r="O81" i="15"/>
  <c r="O80" i="15"/>
  <c r="O79" i="15"/>
  <c r="O78" i="15"/>
  <c r="O77" i="15"/>
  <c r="O76" i="15"/>
  <c r="O75" i="15"/>
  <c r="O74" i="15"/>
  <c r="O73" i="15"/>
  <c r="R72" i="15"/>
  <c r="N72" i="15"/>
  <c r="O71" i="15"/>
  <c r="R70" i="15"/>
  <c r="N70" i="15"/>
  <c r="O69" i="15"/>
  <c r="R68" i="15"/>
  <c r="N68" i="15"/>
  <c r="O67" i="15"/>
  <c r="R66" i="15"/>
  <c r="N66" i="15"/>
  <c r="O65" i="15"/>
  <c r="R64" i="15"/>
  <c r="N64" i="15"/>
  <c r="O63" i="15"/>
  <c r="R62" i="15"/>
  <c r="N62" i="15"/>
  <c r="O61" i="15"/>
  <c r="O58" i="15"/>
  <c r="O57" i="15"/>
  <c r="O56" i="15"/>
  <c r="O55" i="15"/>
  <c r="O54" i="15"/>
  <c r="O53" i="15"/>
  <c r="O52" i="15"/>
  <c r="O51" i="15"/>
  <c r="O50" i="15"/>
  <c r="O49" i="15"/>
  <c r="O48" i="15"/>
  <c r="R47" i="15"/>
  <c r="N47" i="15"/>
  <c r="O46" i="15"/>
  <c r="R45" i="15"/>
  <c r="N45" i="15"/>
  <c r="O44" i="15"/>
  <c r="R43" i="15"/>
  <c r="N43" i="15"/>
  <c r="O42" i="15"/>
  <c r="R41" i="15"/>
  <c r="N41" i="15"/>
  <c r="AG42" i="15"/>
  <c r="AH42" i="15" s="1"/>
  <c r="AI42" i="15" s="1"/>
  <c r="G42" i="15"/>
  <c r="I42" i="15" s="1"/>
  <c r="Q11" i="15"/>
  <c r="N12" i="15"/>
  <c r="Q13" i="15"/>
  <c r="N14" i="15"/>
  <c r="Q15" i="15"/>
  <c r="N16" i="15"/>
  <c r="Q17" i="15"/>
  <c r="N18" i="15"/>
  <c r="Q19" i="15"/>
  <c r="N20" i="15"/>
  <c r="Q21" i="15"/>
  <c r="N22" i="15"/>
  <c r="Q23" i="15"/>
  <c r="Q24" i="15"/>
  <c r="Q25" i="15"/>
  <c r="Q26" i="15"/>
  <c r="Q27" i="15"/>
  <c r="Q28" i="15"/>
  <c r="Q29" i="15"/>
  <c r="Q30" i="15"/>
  <c r="Q31" i="15"/>
  <c r="Q32" i="15"/>
  <c r="Q33" i="15"/>
  <c r="M36" i="15"/>
  <c r="O36" i="15"/>
  <c r="N37" i="15"/>
  <c r="P37" i="15"/>
  <c r="R37" i="15"/>
  <c r="M38" i="15"/>
  <c r="O38" i="15"/>
  <c r="N39" i="15"/>
  <c r="P39" i="15"/>
  <c r="R39" i="15"/>
  <c r="M40" i="15"/>
  <c r="O40" i="15"/>
  <c r="O41" i="15"/>
  <c r="N42" i="15"/>
  <c r="R42" i="15"/>
  <c r="M43" i="15"/>
  <c r="P44" i="15"/>
  <c r="G46" i="15"/>
  <c r="I46" i="15" s="1"/>
  <c r="G48" i="15"/>
  <c r="I48" i="15" s="1"/>
  <c r="G63" i="15"/>
  <c r="I63" i="15" s="1"/>
  <c r="G65" i="15"/>
  <c r="I65" i="15" s="1"/>
  <c r="G67" i="15"/>
  <c r="I67" i="15" s="1"/>
  <c r="G69" i="15"/>
  <c r="I69" i="15" s="1"/>
  <c r="G71" i="15"/>
  <c r="I71" i="15" s="1"/>
  <c r="G73" i="15"/>
  <c r="I73" i="15" s="1"/>
  <c r="AG80" i="15"/>
  <c r="AH80" i="15" s="1"/>
  <c r="AI80" i="15" s="1"/>
  <c r="AG81" i="15"/>
  <c r="AH81" i="15" s="1"/>
  <c r="AI81" i="15" s="1"/>
  <c r="AG82" i="15"/>
  <c r="AH82" i="15" s="1"/>
  <c r="AI82" i="15" s="1"/>
  <c r="AG83" i="15"/>
  <c r="AH83" i="15" s="1"/>
  <c r="AI83" i="15" s="1"/>
  <c r="AG86" i="15"/>
  <c r="AH86" i="15" s="1"/>
  <c r="AI86" i="15" s="1"/>
  <c r="G88" i="15"/>
  <c r="I88" i="15" s="1"/>
  <c r="G90" i="15"/>
  <c r="I90" i="15" s="1"/>
  <c r="G92" i="15"/>
  <c r="I92" i="15" s="1"/>
  <c r="G94" i="15"/>
  <c r="I94" i="15" s="1"/>
  <c r="G96" i="15"/>
  <c r="I96" i="15" s="1"/>
  <c r="G98" i="15"/>
  <c r="I98" i="15" s="1"/>
  <c r="AG105" i="15"/>
  <c r="AH105" i="15" s="1"/>
  <c r="AI105" i="15" s="1"/>
  <c r="AG106" i="15"/>
  <c r="AH106" i="15" s="1"/>
  <c r="AI106" i="15" s="1"/>
  <c r="AG107" i="15"/>
  <c r="AH107" i="15" s="1"/>
  <c r="AI107" i="15" s="1"/>
  <c r="AG108" i="15"/>
  <c r="AH108" i="15" s="1"/>
  <c r="AI108" i="15" s="1"/>
  <c r="AG111" i="15"/>
  <c r="AH111" i="15" s="1"/>
  <c r="AI111" i="15" s="1"/>
  <c r="G121" i="15"/>
  <c r="I121" i="15" s="1"/>
  <c r="G123" i="15"/>
  <c r="I123" i="15" s="1"/>
  <c r="G138" i="15"/>
  <c r="I138" i="15" s="1"/>
  <c r="G140" i="15"/>
  <c r="I140" i="15" s="1"/>
  <c r="G142" i="15"/>
  <c r="I142" i="15" s="1"/>
  <c r="G144" i="15"/>
  <c r="I144" i="15" s="1"/>
  <c r="G146" i="15"/>
  <c r="I146" i="15" s="1"/>
  <c r="G148" i="15"/>
  <c r="I148" i="15" s="1"/>
  <c r="AG161" i="15"/>
  <c r="AH161" i="15" s="1"/>
  <c r="AI161" i="15" s="1"/>
  <c r="G163" i="15"/>
  <c r="I163" i="15" s="1"/>
  <c r="G165" i="15"/>
  <c r="I165" i="15" s="1"/>
  <c r="G167" i="15"/>
  <c r="I167" i="15" s="1"/>
  <c r="G169" i="15"/>
  <c r="I169" i="15" s="1"/>
  <c r="G171" i="15"/>
  <c r="I171" i="15" s="1"/>
  <c r="G173" i="15"/>
  <c r="I173" i="15" s="1"/>
  <c r="AG176" i="15"/>
  <c r="AH176" i="15" s="1"/>
  <c r="AI176" i="15" s="1"/>
  <c r="AG177" i="15"/>
  <c r="AH177" i="15" s="1"/>
  <c r="AI177" i="15" s="1"/>
  <c r="AG178" i="15"/>
  <c r="AH178" i="15" s="1"/>
  <c r="AI178" i="15" s="1"/>
  <c r="AG179" i="15"/>
  <c r="AH179" i="15" s="1"/>
  <c r="AI179" i="15" s="1"/>
  <c r="AG180" i="15"/>
  <c r="AH180" i="15" s="1"/>
  <c r="AI180" i="15" s="1"/>
  <c r="AG181" i="15"/>
  <c r="AH181" i="15" s="1"/>
  <c r="AI181" i="15" s="1"/>
  <c r="AG182" i="15"/>
  <c r="AH182" i="15" s="1"/>
  <c r="AI182" i="15" s="1"/>
  <c r="AG183" i="15"/>
  <c r="AH183" i="15" s="1"/>
  <c r="AI183" i="15" s="1"/>
  <c r="AG186" i="15"/>
  <c r="AH186" i="15" s="1"/>
  <c r="AI186" i="15" s="1"/>
  <c r="G188" i="15"/>
  <c r="I188" i="15" s="1"/>
  <c r="G190" i="15"/>
  <c r="I190" i="15" s="1"/>
  <c r="G192" i="15"/>
  <c r="I192" i="15" s="1"/>
  <c r="G194" i="15"/>
  <c r="I194" i="15" s="1"/>
  <c r="G196" i="15"/>
  <c r="I196" i="15" s="1"/>
  <c r="G198" i="15"/>
  <c r="I198" i="15" s="1"/>
  <c r="AG208" i="15"/>
  <c r="AH208" i="15" s="1"/>
  <c r="AI208" i="15" s="1"/>
  <c r="AK211" i="15"/>
  <c r="AL211" i="15" s="1"/>
  <c r="AG212" i="15"/>
  <c r="AH212" i="15" s="1"/>
  <c r="AI212" i="15" s="1"/>
  <c r="AL212" i="15" s="1"/>
  <c r="G213" i="15"/>
  <c r="I213" i="15" s="1"/>
  <c r="AK213" i="15"/>
  <c r="AG214" i="15"/>
  <c r="AH214" i="15" s="1"/>
  <c r="AI214" i="15" s="1"/>
  <c r="AL214" i="15" s="1"/>
  <c r="G215" i="15"/>
  <c r="I215" i="15" s="1"/>
  <c r="AL215" i="15" s="1"/>
  <c r="AK215" i="15"/>
  <c r="AG216" i="15"/>
  <c r="AH216" i="15" s="1"/>
  <c r="AI216" i="15" s="1"/>
  <c r="AL216" i="15" s="1"/>
  <c r="G217" i="15"/>
  <c r="I217" i="15" s="1"/>
  <c r="AK217" i="15"/>
  <c r="G219" i="15"/>
  <c r="I219" i="15" s="1"/>
  <c r="AK219" i="15"/>
  <c r="G221" i="15"/>
  <c r="I221" i="15" s="1"/>
  <c r="AK221" i="15"/>
  <c r="G223" i="15"/>
  <c r="I223" i="15" s="1"/>
  <c r="AK223" i="15"/>
  <c r="AK236" i="15"/>
  <c r="AL236" i="15" s="1"/>
  <c r="AG237" i="15"/>
  <c r="AH237" i="15" s="1"/>
  <c r="AI237" i="15" s="1"/>
  <c r="AL237" i="15" s="1"/>
  <c r="G238" i="15"/>
  <c r="I238" i="15" s="1"/>
  <c r="AL238" i="15" s="1"/>
  <c r="L50" i="10" s="1"/>
  <c r="AK238" i="15"/>
  <c r="AG239" i="15"/>
  <c r="AH239" i="15" s="1"/>
  <c r="AI239" i="15" s="1"/>
  <c r="AL239" i="15" s="1"/>
  <c r="G240" i="15"/>
  <c r="I240" i="15" s="1"/>
  <c r="AK240" i="15"/>
  <c r="AG241" i="15"/>
  <c r="AH241" i="15" s="1"/>
  <c r="AI241" i="15" s="1"/>
  <c r="G242" i="15"/>
  <c r="I242" i="15" s="1"/>
  <c r="AK242" i="15"/>
  <c r="AG243" i="15"/>
  <c r="AH243" i="15" s="1"/>
  <c r="AI243" i="15" s="1"/>
  <c r="AL243" i="15" s="1"/>
  <c r="G244" i="15"/>
  <c r="I244" i="15" s="1"/>
  <c r="AK244" i="15"/>
  <c r="AG245" i="15"/>
  <c r="AH245" i="15" s="1"/>
  <c r="AI245" i="15" s="1"/>
  <c r="AL245" i="15" s="1"/>
  <c r="G246" i="15"/>
  <c r="I246" i="15" s="1"/>
  <c r="AK246" i="15"/>
  <c r="AG247" i="15"/>
  <c r="AH247" i="15" s="1"/>
  <c r="AI247" i="15" s="1"/>
  <c r="AL247" i="15" s="1"/>
  <c r="G248" i="15"/>
  <c r="I248" i="15" s="1"/>
  <c r="AK248" i="15"/>
  <c r="AG262" i="15"/>
  <c r="AH262" i="15" s="1"/>
  <c r="AI262" i="15" s="1"/>
  <c r="AL262" i="15" s="1"/>
  <c r="G263" i="15"/>
  <c r="I263" i="15" s="1"/>
  <c r="AK263" i="15"/>
  <c r="AG264" i="15"/>
  <c r="AH264" i="15" s="1"/>
  <c r="AI264" i="15" s="1"/>
  <c r="AG266" i="15"/>
  <c r="AH266" i="15" s="1"/>
  <c r="AI266" i="15" s="1"/>
  <c r="AG268" i="15"/>
  <c r="AH268" i="15" s="1"/>
  <c r="AI268" i="15" s="1"/>
  <c r="AG270" i="15"/>
  <c r="AH270" i="15" s="1"/>
  <c r="AI270" i="15" s="1"/>
  <c r="AG272" i="15"/>
  <c r="AH272" i="15" s="1"/>
  <c r="AI272" i="15" s="1"/>
  <c r="AK274" i="15"/>
  <c r="AK275" i="15"/>
  <c r="AK276" i="15"/>
  <c r="AK286" i="15"/>
  <c r="AG287" i="15"/>
  <c r="AH287" i="15" s="1"/>
  <c r="AI287" i="15" s="1"/>
  <c r="AG289" i="15"/>
  <c r="AH289" i="15" s="1"/>
  <c r="AI289" i="15" s="1"/>
  <c r="AG291" i="15"/>
  <c r="AH291" i="15" s="1"/>
  <c r="AI291" i="15" s="1"/>
  <c r="AG293" i="15"/>
  <c r="AH293" i="15" s="1"/>
  <c r="AI293" i="15" s="1"/>
  <c r="AG295" i="15"/>
  <c r="AH295" i="15" s="1"/>
  <c r="AI295" i="15" s="1"/>
  <c r="AG297" i="15"/>
  <c r="AH297" i="15" s="1"/>
  <c r="AI297" i="15" s="1"/>
  <c r="AK299" i="15"/>
  <c r="AK300" i="15"/>
  <c r="AK301" i="15"/>
  <c r="AK302" i="15"/>
  <c r="AK311" i="15"/>
  <c r="AG312" i="15"/>
  <c r="AH312" i="15" s="1"/>
  <c r="AI312" i="15" s="1"/>
  <c r="AG314" i="15"/>
  <c r="AH314" i="15" s="1"/>
  <c r="AI314" i="15" s="1"/>
  <c r="AG316" i="15"/>
  <c r="AH316" i="15" s="1"/>
  <c r="AI316" i="15" s="1"/>
  <c r="AG318" i="15"/>
  <c r="AH318" i="15" s="1"/>
  <c r="AI318" i="15" s="1"/>
  <c r="AG320" i="15"/>
  <c r="AH320" i="15" s="1"/>
  <c r="AI320" i="15" s="1"/>
  <c r="AG322" i="15"/>
  <c r="AH322" i="15" s="1"/>
  <c r="AI322" i="15" s="1"/>
  <c r="AK324" i="15"/>
  <c r="AK325" i="15"/>
  <c r="AK326" i="15"/>
  <c r="AK327" i="15"/>
  <c r="AK328" i="15"/>
  <c r="AK336" i="15"/>
  <c r="AG337" i="15"/>
  <c r="AH337" i="15" s="1"/>
  <c r="AI337" i="15" s="1"/>
  <c r="AG339" i="15"/>
  <c r="AH339" i="15" s="1"/>
  <c r="AI339" i="15" s="1"/>
  <c r="AG341" i="15"/>
  <c r="AH341" i="15" s="1"/>
  <c r="AI341" i="15" s="1"/>
  <c r="AG343" i="15"/>
  <c r="AH343" i="15" s="1"/>
  <c r="AI343" i="15" s="1"/>
  <c r="AG345" i="15"/>
  <c r="AH345" i="15" s="1"/>
  <c r="AI345" i="15" s="1"/>
  <c r="AG347" i="15"/>
  <c r="AH347" i="15" s="1"/>
  <c r="AI347" i="15" s="1"/>
  <c r="AK349" i="15"/>
  <c r="AK350" i="15"/>
  <c r="AK351" i="15"/>
  <c r="AK352" i="15"/>
  <c r="AK353" i="15"/>
  <c r="AK354" i="15"/>
  <c r="AK355" i="15"/>
  <c r="AK361" i="15"/>
  <c r="AG362" i="15"/>
  <c r="AH362" i="15" s="1"/>
  <c r="AI362" i="15" s="1"/>
  <c r="AG364" i="15"/>
  <c r="AH364" i="15" s="1"/>
  <c r="AI364" i="15" s="1"/>
  <c r="AG366" i="15"/>
  <c r="AH366" i="15" s="1"/>
  <c r="AI366" i="15" s="1"/>
  <c r="AG368" i="15"/>
  <c r="AH368" i="15" s="1"/>
  <c r="AI368" i="15" s="1"/>
  <c r="AG370" i="15"/>
  <c r="AH370" i="15" s="1"/>
  <c r="AI370" i="15" s="1"/>
  <c r="AG372" i="15"/>
  <c r="AH372" i="15" s="1"/>
  <c r="AI372" i="15" s="1"/>
  <c r="AK374" i="15"/>
  <c r="AK375" i="15"/>
  <c r="AK376" i="15"/>
  <c r="AK377" i="15"/>
  <c r="AK378" i="15"/>
  <c r="AK379" i="15"/>
  <c r="AK380" i="15"/>
  <c r="AK381" i="15"/>
  <c r="AK386" i="15"/>
  <c r="AG387" i="15"/>
  <c r="AH387" i="15" s="1"/>
  <c r="AI387" i="15" s="1"/>
  <c r="AG389" i="15"/>
  <c r="AH389" i="15" s="1"/>
  <c r="AI389" i="15" s="1"/>
  <c r="AG391" i="15"/>
  <c r="AH391" i="15" s="1"/>
  <c r="AI391" i="15" s="1"/>
  <c r="AG393" i="15"/>
  <c r="AH393" i="15" s="1"/>
  <c r="AI393" i="15" s="1"/>
  <c r="AG395" i="15"/>
  <c r="AH395" i="15" s="1"/>
  <c r="AI395" i="15" s="1"/>
  <c r="G62" i="15"/>
  <c r="I62" i="15" s="1"/>
  <c r="G64" i="15"/>
  <c r="I64" i="15" s="1"/>
  <c r="G87" i="15"/>
  <c r="I87" i="15" s="1"/>
  <c r="G89" i="15"/>
  <c r="I89" i="15" s="1"/>
  <c r="G91" i="15"/>
  <c r="I91" i="15" s="1"/>
  <c r="G112" i="15"/>
  <c r="I112" i="15" s="1"/>
  <c r="G114" i="15"/>
  <c r="I114" i="15" s="1"/>
  <c r="G116" i="15"/>
  <c r="I116" i="15" s="1"/>
  <c r="G118" i="15"/>
  <c r="I118" i="15" s="1"/>
  <c r="G120" i="15"/>
  <c r="I120" i="15" s="1"/>
  <c r="G122" i="15"/>
  <c r="I122" i="15" s="1"/>
  <c r="G266" i="15"/>
  <c r="I266" i="15" s="1"/>
  <c r="AL266" i="15" s="1"/>
  <c r="G268" i="15"/>
  <c r="I268" i="15" s="1"/>
  <c r="AL268" i="15" s="1"/>
  <c r="G270" i="15"/>
  <c r="I270" i="15" s="1"/>
  <c r="G272" i="15"/>
  <c r="I272" i="15" s="1"/>
  <c r="G274" i="15"/>
  <c r="I274" i="15" s="1"/>
  <c r="AL274" i="15" s="1"/>
  <c r="G275" i="15"/>
  <c r="I275" i="15" s="1"/>
  <c r="G276" i="15"/>
  <c r="I276" i="15" s="1"/>
  <c r="AL276" i="15" s="1"/>
  <c r="G277" i="15"/>
  <c r="I277" i="15" s="1"/>
  <c r="G278" i="15"/>
  <c r="I278" i="15" s="1"/>
  <c r="G279" i="15"/>
  <c r="I279" i="15" s="1"/>
  <c r="G280" i="15"/>
  <c r="I280" i="15" s="1"/>
  <c r="G281" i="15"/>
  <c r="I281" i="15" s="1"/>
  <c r="G282" i="15"/>
  <c r="I282" i="15" s="1"/>
  <c r="G283" i="15"/>
  <c r="I283" i="15" s="1"/>
  <c r="G286" i="15"/>
  <c r="I286" i="15" s="1"/>
  <c r="AL286" i="15" s="1"/>
  <c r="G287" i="15"/>
  <c r="I287" i="15" s="1"/>
  <c r="G289" i="15"/>
  <c r="I289" i="15" s="1"/>
  <c r="G291" i="15"/>
  <c r="I291" i="15" s="1"/>
  <c r="G293" i="15"/>
  <c r="I293" i="15" s="1"/>
  <c r="G295" i="15"/>
  <c r="I295" i="15" s="1"/>
  <c r="G297" i="15"/>
  <c r="I297" i="15" s="1"/>
  <c r="G299" i="15"/>
  <c r="I299" i="15" s="1"/>
  <c r="AL299" i="15" s="1"/>
  <c r="G300" i="15"/>
  <c r="I300" i="15" s="1"/>
  <c r="AL300" i="15" s="1"/>
  <c r="G301" i="15"/>
  <c r="I301" i="15" s="1"/>
  <c r="AL301" i="15" s="1"/>
  <c r="G302" i="15"/>
  <c r="I302" i="15" s="1"/>
  <c r="G303" i="15"/>
  <c r="I303" i="15" s="1"/>
  <c r="G304" i="15"/>
  <c r="I304" i="15" s="1"/>
  <c r="G305" i="15"/>
  <c r="I305" i="15" s="1"/>
  <c r="G306" i="15"/>
  <c r="I306" i="15" s="1"/>
  <c r="G307" i="15"/>
  <c r="I307" i="15" s="1"/>
  <c r="G308" i="15"/>
  <c r="I308" i="15" s="1"/>
  <c r="G311" i="15"/>
  <c r="I311" i="15" s="1"/>
  <c r="AL311" i="15" s="1"/>
  <c r="G312" i="15"/>
  <c r="I312" i="15" s="1"/>
  <c r="G314" i="15"/>
  <c r="I314" i="15" s="1"/>
  <c r="G316" i="15"/>
  <c r="I316" i="15" s="1"/>
  <c r="G318" i="15"/>
  <c r="I318" i="15" s="1"/>
  <c r="G320" i="15"/>
  <c r="I320" i="15" s="1"/>
  <c r="AL320" i="15" s="1"/>
  <c r="G322" i="15"/>
  <c r="I322" i="15" s="1"/>
  <c r="G324" i="15"/>
  <c r="I324" i="15" s="1"/>
  <c r="AL324" i="15" s="1"/>
  <c r="G325" i="15"/>
  <c r="I325" i="15" s="1"/>
  <c r="AL325" i="15" s="1"/>
  <c r="G326" i="15"/>
  <c r="I326" i="15" s="1"/>
  <c r="G327" i="15"/>
  <c r="I327" i="15" s="1"/>
  <c r="AL327" i="15" s="1"/>
  <c r="G328" i="15"/>
  <c r="I328" i="15" s="1"/>
  <c r="G329" i="15"/>
  <c r="I329" i="15" s="1"/>
  <c r="G330" i="15"/>
  <c r="I330" i="15" s="1"/>
  <c r="G331" i="15"/>
  <c r="I331" i="15" s="1"/>
  <c r="G332" i="15"/>
  <c r="I332" i="15" s="1"/>
  <c r="G333" i="15"/>
  <c r="I333" i="15" s="1"/>
  <c r="G336" i="15"/>
  <c r="I336" i="15" s="1"/>
  <c r="AL336" i="15" s="1"/>
  <c r="G337" i="15"/>
  <c r="I337" i="15" s="1"/>
  <c r="AL337" i="15" s="1"/>
  <c r="G339" i="15"/>
  <c r="I339" i="15" s="1"/>
  <c r="AL339" i="15" s="1"/>
  <c r="G341" i="15"/>
  <c r="I341" i="15" s="1"/>
  <c r="G343" i="15"/>
  <c r="I343" i="15" s="1"/>
  <c r="G345" i="15"/>
  <c r="I345" i="15" s="1"/>
  <c r="G347" i="15"/>
  <c r="I347" i="15" s="1"/>
  <c r="AL347" i="15" s="1"/>
  <c r="G349" i="15"/>
  <c r="I349" i="15" s="1"/>
  <c r="AL349" i="15" s="1"/>
  <c r="G350" i="15"/>
  <c r="I350" i="15" s="1"/>
  <c r="AL350" i="15" s="1"/>
  <c r="G351" i="15"/>
  <c r="I351" i="15" s="1"/>
  <c r="AL351" i="15" s="1"/>
  <c r="P63" i="10" s="1"/>
  <c r="G352" i="15"/>
  <c r="I352" i="15" s="1"/>
  <c r="AL352" i="15" s="1"/>
  <c r="G353" i="15"/>
  <c r="I353" i="15" s="1"/>
  <c r="G354" i="15"/>
  <c r="I354" i="15" s="1"/>
  <c r="G355" i="15"/>
  <c r="I355" i="15" s="1"/>
  <c r="G356" i="15"/>
  <c r="I356" i="15" s="1"/>
  <c r="G357" i="15"/>
  <c r="I357" i="15" s="1"/>
  <c r="G358" i="15"/>
  <c r="I358" i="15" s="1"/>
  <c r="G361" i="15"/>
  <c r="I361" i="15" s="1"/>
  <c r="AL361" i="15" s="1"/>
  <c r="G362" i="15"/>
  <c r="I362" i="15" s="1"/>
  <c r="G364" i="15"/>
  <c r="I364" i="15" s="1"/>
  <c r="G366" i="15"/>
  <c r="I366" i="15" s="1"/>
  <c r="AL366" i="15" s="1"/>
  <c r="G368" i="15"/>
  <c r="I368" i="15" s="1"/>
  <c r="G370" i="15"/>
  <c r="I370" i="15" s="1"/>
  <c r="AL370" i="15" s="1"/>
  <c r="G372" i="15"/>
  <c r="I372" i="15" s="1"/>
  <c r="G374" i="15"/>
  <c r="I374" i="15" s="1"/>
  <c r="G375" i="15"/>
  <c r="I375" i="15" s="1"/>
  <c r="AL375" i="15" s="1"/>
  <c r="G376" i="15"/>
  <c r="I376" i="15" s="1"/>
  <c r="G377" i="15"/>
  <c r="I377" i="15" s="1"/>
  <c r="AL377" i="15" s="1"/>
  <c r="G378" i="15"/>
  <c r="I378" i="15" s="1"/>
  <c r="AL378" i="15" s="1"/>
  <c r="G379" i="15"/>
  <c r="I379" i="15" s="1"/>
  <c r="AL379" i="15" s="1"/>
  <c r="G380" i="15"/>
  <c r="I380" i="15" s="1"/>
  <c r="AL380" i="15" s="1"/>
  <c r="G381" i="15"/>
  <c r="I381" i="15" s="1"/>
  <c r="AL381" i="15" s="1"/>
  <c r="G382" i="15"/>
  <c r="I382" i="15" s="1"/>
  <c r="G383" i="15"/>
  <c r="I383" i="15" s="1"/>
  <c r="G386" i="15"/>
  <c r="I386" i="15" s="1"/>
  <c r="G387" i="15"/>
  <c r="I387" i="15" s="1"/>
  <c r="G389" i="15"/>
  <c r="I389" i="15" s="1"/>
  <c r="AL389" i="15" s="1"/>
  <c r="G391" i="15"/>
  <c r="I391" i="15" s="1"/>
  <c r="G393" i="15"/>
  <c r="I393" i="15" s="1"/>
  <c r="AL393" i="15" s="1"/>
  <c r="G395" i="15"/>
  <c r="I395" i="15" s="1"/>
  <c r="AG396" i="15"/>
  <c r="AH396" i="15" s="1"/>
  <c r="AI396" i="15" s="1"/>
  <c r="AL396" i="15" s="1"/>
  <c r="AG572" i="15"/>
  <c r="AH572" i="15" s="1"/>
  <c r="AI572" i="15" s="1"/>
  <c r="AK572" i="15"/>
  <c r="AG397" i="15"/>
  <c r="AH397" i="15" s="1"/>
  <c r="AI397" i="15" s="1"/>
  <c r="G398" i="15"/>
  <c r="I398" i="15" s="1"/>
  <c r="AK398" i="15"/>
  <c r="AK399" i="15"/>
  <c r="AK400" i="15"/>
  <c r="AL400" i="15" s="1"/>
  <c r="AK401" i="15"/>
  <c r="AK402" i="15"/>
  <c r="AL402" i="15" s="1"/>
  <c r="AK403" i="15"/>
  <c r="AL403" i="15" s="1"/>
  <c r="AK404" i="15"/>
  <c r="AK405" i="15"/>
  <c r="AL405" i="15" s="1"/>
  <c r="AK406" i="15"/>
  <c r="AL406" i="15" s="1"/>
  <c r="AK407" i="15"/>
  <c r="AL407" i="15" s="1"/>
  <c r="AK411" i="15"/>
  <c r="AL411" i="15" s="1"/>
  <c r="AG412" i="15"/>
  <c r="AH412" i="15" s="1"/>
  <c r="AI412" i="15" s="1"/>
  <c r="AL412" i="15" s="1"/>
  <c r="G413" i="15"/>
  <c r="I413" i="15" s="1"/>
  <c r="AK413" i="15"/>
  <c r="AG414" i="15"/>
  <c r="AH414" i="15" s="1"/>
  <c r="AI414" i="15" s="1"/>
  <c r="AL414" i="15" s="1"/>
  <c r="G415" i="15"/>
  <c r="I415" i="15" s="1"/>
  <c r="AL415" i="15" s="1"/>
  <c r="AK415" i="15"/>
  <c r="AG416" i="15"/>
  <c r="AH416" i="15" s="1"/>
  <c r="AI416" i="15" s="1"/>
  <c r="AK417" i="15"/>
  <c r="AL417" i="15" s="1"/>
  <c r="AG418" i="15"/>
  <c r="AH418" i="15" s="1"/>
  <c r="AI418" i="15" s="1"/>
  <c r="AK419" i="15"/>
  <c r="AL419" i="15" s="1"/>
  <c r="AG420" i="15"/>
  <c r="AH420" i="15" s="1"/>
  <c r="AI420" i="15" s="1"/>
  <c r="G421" i="15"/>
  <c r="I421" i="15" s="1"/>
  <c r="AK421" i="15"/>
  <c r="AG422" i="15"/>
  <c r="AH422" i="15" s="1"/>
  <c r="AI422" i="15" s="1"/>
  <c r="AL422" i="15" s="1"/>
  <c r="G423" i="15"/>
  <c r="I423" i="15" s="1"/>
  <c r="AK423" i="15"/>
  <c r="AK424" i="15"/>
  <c r="AL424" i="15" s="1"/>
  <c r="AK425" i="15"/>
  <c r="AL425" i="15" s="1"/>
  <c r="AK426" i="15"/>
  <c r="AL426" i="15" s="1"/>
  <c r="AK427" i="15"/>
  <c r="AL427" i="15" s="1"/>
  <c r="AK428" i="15"/>
  <c r="AL428" i="15" s="1"/>
  <c r="AK429" i="15"/>
  <c r="AL429" i="15" s="1"/>
  <c r="AK430" i="15"/>
  <c r="AL430" i="15" s="1"/>
  <c r="AK431" i="15"/>
  <c r="AL431" i="15" s="1"/>
  <c r="AK432" i="15"/>
  <c r="AL432" i="15" s="1"/>
  <c r="AK436" i="15"/>
  <c r="AG437" i="15"/>
  <c r="AH437" i="15" s="1"/>
  <c r="AI437" i="15" s="1"/>
  <c r="AK438" i="15"/>
  <c r="AL438" i="15" s="1"/>
  <c r="T50" i="10" s="1"/>
  <c r="AG439" i="15"/>
  <c r="AH439" i="15" s="1"/>
  <c r="AI439" i="15" s="1"/>
  <c r="AK440" i="15"/>
  <c r="AG441" i="15"/>
  <c r="AH441" i="15" s="1"/>
  <c r="AI441" i="15" s="1"/>
  <c r="AK442" i="15"/>
  <c r="AL442" i="15" s="1"/>
  <c r="AG443" i="15"/>
  <c r="AH443" i="15" s="1"/>
  <c r="AI443" i="15" s="1"/>
  <c r="AK444" i="15"/>
  <c r="AL444" i="15" s="1"/>
  <c r="AG445" i="15"/>
  <c r="AH445" i="15" s="1"/>
  <c r="AI445" i="15" s="1"/>
  <c r="AK446" i="15"/>
  <c r="AL446" i="15" s="1"/>
  <c r="AG447" i="15"/>
  <c r="AH447" i="15" s="1"/>
  <c r="AI447" i="15" s="1"/>
  <c r="AK448" i="15"/>
  <c r="AL448" i="15" s="1"/>
  <c r="AK449" i="15"/>
  <c r="AK450" i="15"/>
  <c r="AK451" i="15"/>
  <c r="AK452" i="15"/>
  <c r="AL452" i="15" s="1"/>
  <c r="AK453" i="15"/>
  <c r="AL453" i="15" s="1"/>
  <c r="AK454" i="15"/>
  <c r="AK455" i="15"/>
  <c r="AK456" i="15"/>
  <c r="AK457" i="15"/>
  <c r="AK458" i="15"/>
  <c r="AK461" i="15"/>
  <c r="AG462" i="15"/>
  <c r="AH462" i="15" s="1"/>
  <c r="AI462" i="15" s="1"/>
  <c r="AK463" i="15"/>
  <c r="AL463" i="15" s="1"/>
  <c r="AG464" i="15"/>
  <c r="AH464" i="15" s="1"/>
  <c r="AI464" i="15" s="1"/>
  <c r="G465" i="15"/>
  <c r="I465" i="15" s="1"/>
  <c r="AK465" i="15"/>
  <c r="AG466" i="15"/>
  <c r="AH466" i="15" s="1"/>
  <c r="AI466" i="15" s="1"/>
  <c r="AL466" i="15" s="1"/>
  <c r="G467" i="15"/>
  <c r="I467" i="15" s="1"/>
  <c r="AK467" i="15"/>
  <c r="AG468" i="15"/>
  <c r="AH468" i="15" s="1"/>
  <c r="AI468" i="15" s="1"/>
  <c r="G469" i="15"/>
  <c r="I469" i="15" s="1"/>
  <c r="AK469" i="15"/>
  <c r="AG470" i="15"/>
  <c r="AH470" i="15" s="1"/>
  <c r="AI470" i="15" s="1"/>
  <c r="AL470" i="15" s="1"/>
  <c r="G471" i="15"/>
  <c r="I471" i="15" s="1"/>
  <c r="AK471" i="15"/>
  <c r="AG472" i="15"/>
  <c r="AH472" i="15" s="1"/>
  <c r="AI472" i="15" s="1"/>
  <c r="AL472" i="15" s="1"/>
  <c r="G473" i="15"/>
  <c r="I473" i="15" s="1"/>
  <c r="AK473" i="15"/>
  <c r="AK474" i="15"/>
  <c r="AL474" i="15" s="1"/>
  <c r="AK475" i="15"/>
  <c r="AK476" i="15"/>
  <c r="AK477" i="15"/>
  <c r="AK478" i="15"/>
  <c r="AK479" i="15"/>
  <c r="AK480" i="15"/>
  <c r="AL480" i="15" s="1"/>
  <c r="AK481" i="15"/>
  <c r="AK482" i="15"/>
  <c r="AL482" i="15" s="1"/>
  <c r="AK483" i="15"/>
  <c r="AL483" i="15" s="1"/>
  <c r="AK486" i="15"/>
  <c r="AG487" i="15"/>
  <c r="AH487" i="15" s="1"/>
  <c r="AI487" i="15" s="1"/>
  <c r="AL487" i="15" s="1"/>
  <c r="G488" i="15"/>
  <c r="I488" i="15" s="1"/>
  <c r="AK488" i="15"/>
  <c r="G490" i="15"/>
  <c r="I490" i="15" s="1"/>
  <c r="AK490" i="15"/>
  <c r="G492" i="15"/>
  <c r="I492" i="15" s="1"/>
  <c r="AK492" i="15"/>
  <c r="G494" i="15"/>
  <c r="I494" i="15" s="1"/>
  <c r="AK494" i="15"/>
  <c r="G496" i="15"/>
  <c r="I496" i="15" s="1"/>
  <c r="AK496" i="15"/>
  <c r="G498" i="15"/>
  <c r="I498" i="15" s="1"/>
  <c r="AK498" i="15"/>
  <c r="G513" i="15"/>
  <c r="I513" i="15" s="1"/>
  <c r="AK513" i="15"/>
  <c r="G515" i="15"/>
  <c r="I515" i="15" s="1"/>
  <c r="AK515" i="15"/>
  <c r="G517" i="15"/>
  <c r="I517" i="15" s="1"/>
  <c r="AK517" i="15"/>
  <c r="G519" i="15"/>
  <c r="I519" i="15" s="1"/>
  <c r="AK519" i="15"/>
  <c r="G521" i="15"/>
  <c r="I521" i="15" s="1"/>
  <c r="AK521" i="15"/>
  <c r="G523" i="15"/>
  <c r="I523" i="15" s="1"/>
  <c r="AK523" i="15"/>
  <c r="G538" i="15"/>
  <c r="I538" i="15" s="1"/>
  <c r="AK538" i="15"/>
  <c r="G540" i="15"/>
  <c r="I540" i="15" s="1"/>
  <c r="AL540" i="15" s="1"/>
  <c r="AK540" i="15"/>
  <c r="G542" i="15"/>
  <c r="I542" i="15" s="1"/>
  <c r="AL542" i="15" s="1"/>
  <c r="AK542" i="15"/>
  <c r="G544" i="15"/>
  <c r="I544" i="15" s="1"/>
  <c r="AL544" i="15" s="1"/>
  <c r="AK544" i="15"/>
  <c r="G546" i="15"/>
  <c r="I546" i="15" s="1"/>
  <c r="AK546" i="15"/>
  <c r="G548" i="15"/>
  <c r="I548" i="15" s="1"/>
  <c r="AL548" i="15" s="1"/>
  <c r="AK548" i="15"/>
  <c r="G563" i="15"/>
  <c r="I563" i="15" s="1"/>
  <c r="AL563" i="15" s="1"/>
  <c r="AK563" i="15"/>
  <c r="G565" i="15"/>
  <c r="I565" i="15" s="1"/>
  <c r="AL565" i="15" s="1"/>
  <c r="AK565" i="15"/>
  <c r="G567" i="15"/>
  <c r="I567" i="15" s="1"/>
  <c r="AK567" i="15"/>
  <c r="G569" i="15"/>
  <c r="I569" i="15" s="1"/>
  <c r="AL569" i="15" s="1"/>
  <c r="AK569" i="15"/>
  <c r="G571" i="15"/>
  <c r="I571" i="15" s="1"/>
  <c r="AL571" i="15" s="1"/>
  <c r="AK571" i="15"/>
  <c r="G397" i="15"/>
  <c r="I397" i="15" s="1"/>
  <c r="AL397" i="15" s="1"/>
  <c r="G401" i="15"/>
  <c r="I401" i="15" s="1"/>
  <c r="G404" i="15"/>
  <c r="I404" i="15" s="1"/>
  <c r="AL404" i="15" s="1"/>
  <c r="G416" i="15"/>
  <c r="I416" i="15" s="1"/>
  <c r="G418" i="15"/>
  <c r="I418" i="15" s="1"/>
  <c r="AL418" i="15" s="1"/>
  <c r="G420" i="15"/>
  <c r="I420" i="15" s="1"/>
  <c r="G436" i="15"/>
  <c r="I436" i="15" s="1"/>
  <c r="AL436" i="15" s="1"/>
  <c r="G437" i="15"/>
  <c r="I437" i="15" s="1"/>
  <c r="G439" i="15"/>
  <c r="I439" i="15" s="1"/>
  <c r="AL439" i="15" s="1"/>
  <c r="G441" i="15"/>
  <c r="I441" i="15" s="1"/>
  <c r="G443" i="15"/>
  <c r="I443" i="15" s="1"/>
  <c r="G445" i="15"/>
  <c r="I445" i="15" s="1"/>
  <c r="G447" i="15"/>
  <c r="I447" i="15" s="1"/>
  <c r="AL447" i="15" s="1"/>
  <c r="G449" i="15"/>
  <c r="I449" i="15" s="1"/>
  <c r="G450" i="15"/>
  <c r="I450" i="15" s="1"/>
  <c r="G451" i="15"/>
  <c r="I451" i="15" s="1"/>
  <c r="G454" i="15"/>
  <c r="I454" i="15" s="1"/>
  <c r="AL454" i="15" s="1"/>
  <c r="G455" i="15"/>
  <c r="I455" i="15" s="1"/>
  <c r="G456" i="15"/>
  <c r="I456" i="15" s="1"/>
  <c r="AL456" i="15" s="1"/>
  <c r="G457" i="15"/>
  <c r="I457" i="15" s="1"/>
  <c r="AL457" i="15" s="1"/>
  <c r="G458" i="15"/>
  <c r="I458" i="15" s="1"/>
  <c r="AL458" i="15" s="1"/>
  <c r="G461" i="15"/>
  <c r="I461" i="15" s="1"/>
  <c r="G462" i="15"/>
  <c r="I462" i="15" s="1"/>
  <c r="AL462" i="15" s="1"/>
  <c r="G464" i="15"/>
  <c r="I464" i="15" s="1"/>
  <c r="AL464" i="15" s="1"/>
  <c r="G475" i="15"/>
  <c r="I475" i="15" s="1"/>
  <c r="AL475" i="15" s="1"/>
  <c r="G476" i="15"/>
  <c r="I476" i="15" s="1"/>
  <c r="G477" i="15"/>
  <c r="I477" i="15" s="1"/>
  <c r="AL477" i="15" s="1"/>
  <c r="G478" i="15"/>
  <c r="I478" i="15" s="1"/>
  <c r="AL478" i="15" s="1"/>
  <c r="G479" i="15"/>
  <c r="I479" i="15" s="1"/>
  <c r="AL479" i="15" s="1"/>
  <c r="G481" i="15"/>
  <c r="I481" i="15" s="1"/>
  <c r="AL481" i="15" s="1"/>
  <c r="AK738" i="15"/>
  <c r="G738" i="15"/>
  <c r="I738" i="15" s="1"/>
  <c r="AK740" i="15"/>
  <c r="G740" i="15"/>
  <c r="I740" i="15" s="1"/>
  <c r="AK742" i="15"/>
  <c r="G742" i="15"/>
  <c r="I742" i="15" s="1"/>
  <c r="AG742" i="15"/>
  <c r="AH742" i="15" s="1"/>
  <c r="AI742" i="15" s="1"/>
  <c r="AG573" i="15"/>
  <c r="AH573" i="15" s="1"/>
  <c r="AI573" i="15" s="1"/>
  <c r="AL573" i="15" s="1"/>
  <c r="G574" i="15"/>
  <c r="I574" i="15" s="1"/>
  <c r="AG574" i="15"/>
  <c r="AH574" i="15" s="1"/>
  <c r="AI574" i="15" s="1"/>
  <c r="G575" i="15"/>
  <c r="I575" i="15" s="1"/>
  <c r="AG575" i="15"/>
  <c r="AH575" i="15" s="1"/>
  <c r="AI575" i="15" s="1"/>
  <c r="G576" i="15"/>
  <c r="I576" i="15" s="1"/>
  <c r="AG576" i="15"/>
  <c r="AH576" i="15" s="1"/>
  <c r="AI576" i="15" s="1"/>
  <c r="G577" i="15"/>
  <c r="I577" i="15" s="1"/>
  <c r="AG577" i="15"/>
  <c r="AH577" i="15" s="1"/>
  <c r="AI577" i="15" s="1"/>
  <c r="G578" i="15"/>
  <c r="I578" i="15" s="1"/>
  <c r="AG578" i="15"/>
  <c r="AH578" i="15" s="1"/>
  <c r="AI578" i="15" s="1"/>
  <c r="G579" i="15"/>
  <c r="I579" i="15" s="1"/>
  <c r="AG579" i="15"/>
  <c r="AH579" i="15" s="1"/>
  <c r="AI579" i="15" s="1"/>
  <c r="G580" i="15"/>
  <c r="I580" i="15" s="1"/>
  <c r="AG580" i="15"/>
  <c r="AH580" i="15" s="1"/>
  <c r="AI580" i="15" s="1"/>
  <c r="G581" i="15"/>
  <c r="I581" i="15" s="1"/>
  <c r="AG581" i="15"/>
  <c r="AH581" i="15" s="1"/>
  <c r="AI581" i="15" s="1"/>
  <c r="G582" i="15"/>
  <c r="I582" i="15" s="1"/>
  <c r="AG582" i="15"/>
  <c r="AH582" i="15" s="1"/>
  <c r="AI582" i="15" s="1"/>
  <c r="G583" i="15"/>
  <c r="I583" i="15" s="1"/>
  <c r="AG583" i="15"/>
  <c r="AH583" i="15" s="1"/>
  <c r="AI583" i="15" s="1"/>
  <c r="G586" i="15"/>
  <c r="I586" i="15" s="1"/>
  <c r="AG586" i="15"/>
  <c r="AH586" i="15" s="1"/>
  <c r="AI586" i="15" s="1"/>
  <c r="G587" i="15"/>
  <c r="I587" i="15" s="1"/>
  <c r="AL587" i="15" s="1"/>
  <c r="AK587" i="15"/>
  <c r="AG588" i="15"/>
  <c r="AH588" i="15" s="1"/>
  <c r="AI588" i="15" s="1"/>
  <c r="AL588" i="15" s="1"/>
  <c r="G589" i="15"/>
  <c r="I589" i="15" s="1"/>
  <c r="AK589" i="15"/>
  <c r="AG590" i="15"/>
  <c r="AH590" i="15" s="1"/>
  <c r="AI590" i="15" s="1"/>
  <c r="AL590" i="15" s="1"/>
  <c r="G591" i="15"/>
  <c r="I591" i="15" s="1"/>
  <c r="AK591" i="15"/>
  <c r="AG592" i="15"/>
  <c r="AH592" i="15" s="1"/>
  <c r="AI592" i="15" s="1"/>
  <c r="AL592" i="15" s="1"/>
  <c r="G593" i="15"/>
  <c r="I593" i="15" s="1"/>
  <c r="AK593" i="15"/>
  <c r="AG594" i="15"/>
  <c r="AH594" i="15" s="1"/>
  <c r="AI594" i="15" s="1"/>
  <c r="AL594" i="15" s="1"/>
  <c r="G595" i="15"/>
  <c r="I595" i="15" s="1"/>
  <c r="AK595" i="15"/>
  <c r="AG596" i="15"/>
  <c r="AH596" i="15" s="1"/>
  <c r="AI596" i="15" s="1"/>
  <c r="G597" i="15"/>
  <c r="I597" i="15" s="1"/>
  <c r="AK597" i="15"/>
  <c r="AG598" i="15"/>
  <c r="AH598" i="15" s="1"/>
  <c r="AI598" i="15" s="1"/>
  <c r="AL598" i="15" s="1"/>
  <c r="G599" i="15"/>
  <c r="I599" i="15" s="1"/>
  <c r="AG599" i="15"/>
  <c r="AH599" i="15" s="1"/>
  <c r="AI599" i="15" s="1"/>
  <c r="AG600" i="15"/>
  <c r="AH600" i="15" s="1"/>
  <c r="AI600" i="15" s="1"/>
  <c r="AL600" i="15" s="1"/>
  <c r="AG601" i="15"/>
  <c r="AH601" i="15" s="1"/>
  <c r="AI601" i="15" s="1"/>
  <c r="AL601" i="15" s="1"/>
  <c r="G602" i="15"/>
  <c r="I602" i="15" s="1"/>
  <c r="AG602" i="15"/>
  <c r="AH602" i="15" s="1"/>
  <c r="AI602" i="15" s="1"/>
  <c r="G603" i="15"/>
  <c r="I603" i="15" s="1"/>
  <c r="AG603" i="15"/>
  <c r="AH603" i="15" s="1"/>
  <c r="AI603" i="15" s="1"/>
  <c r="G604" i="15"/>
  <c r="I604" i="15" s="1"/>
  <c r="AG604" i="15"/>
  <c r="AH604" i="15" s="1"/>
  <c r="AI604" i="15" s="1"/>
  <c r="AG605" i="15"/>
  <c r="AH605" i="15" s="1"/>
  <c r="AI605" i="15" s="1"/>
  <c r="AL605" i="15" s="1"/>
  <c r="AG606" i="15"/>
  <c r="AH606" i="15" s="1"/>
  <c r="AI606" i="15" s="1"/>
  <c r="AL606" i="15" s="1"/>
  <c r="AG607" i="15"/>
  <c r="AH607" i="15" s="1"/>
  <c r="AI607" i="15" s="1"/>
  <c r="AL607" i="15" s="1"/>
  <c r="AG608" i="15"/>
  <c r="AH608" i="15" s="1"/>
  <c r="AI608" i="15" s="1"/>
  <c r="AL608" i="15" s="1"/>
  <c r="G611" i="15"/>
  <c r="I611" i="15" s="1"/>
  <c r="AG611" i="15"/>
  <c r="AH611" i="15" s="1"/>
  <c r="AI611" i="15" s="1"/>
  <c r="G612" i="15"/>
  <c r="I612" i="15" s="1"/>
  <c r="AK612" i="15"/>
  <c r="AG613" i="15"/>
  <c r="AH613" i="15" s="1"/>
  <c r="AI613" i="15" s="1"/>
  <c r="G614" i="15"/>
  <c r="I614" i="15" s="1"/>
  <c r="AK614" i="15"/>
  <c r="AG615" i="15"/>
  <c r="AH615" i="15" s="1"/>
  <c r="AI615" i="15" s="1"/>
  <c r="G616" i="15"/>
  <c r="I616" i="15" s="1"/>
  <c r="AK616" i="15"/>
  <c r="AG617" i="15"/>
  <c r="AH617" i="15" s="1"/>
  <c r="AI617" i="15" s="1"/>
  <c r="G618" i="15"/>
  <c r="I618" i="15" s="1"/>
  <c r="AK618" i="15"/>
  <c r="AG619" i="15"/>
  <c r="AH619" i="15" s="1"/>
  <c r="AI619" i="15" s="1"/>
  <c r="G620" i="15"/>
  <c r="I620" i="15" s="1"/>
  <c r="AK620" i="15"/>
  <c r="AG621" i="15"/>
  <c r="AH621" i="15" s="1"/>
  <c r="AI621" i="15" s="1"/>
  <c r="AL621" i="15" s="1"/>
  <c r="G622" i="15"/>
  <c r="I622" i="15" s="1"/>
  <c r="AK622" i="15"/>
  <c r="AG623" i="15"/>
  <c r="AH623" i="15" s="1"/>
  <c r="AI623" i="15" s="1"/>
  <c r="AL623" i="15" s="1"/>
  <c r="G624" i="15"/>
  <c r="I624" i="15" s="1"/>
  <c r="AG624" i="15"/>
  <c r="AH624" i="15" s="1"/>
  <c r="AI624" i="15" s="1"/>
  <c r="G625" i="15"/>
  <c r="I625" i="15" s="1"/>
  <c r="AG625" i="15"/>
  <c r="AH625" i="15" s="1"/>
  <c r="AI625" i="15" s="1"/>
  <c r="G626" i="15"/>
  <c r="I626" i="15" s="1"/>
  <c r="AG626" i="15"/>
  <c r="AH626" i="15" s="1"/>
  <c r="AI626" i="15" s="1"/>
  <c r="G627" i="15"/>
  <c r="I627" i="15" s="1"/>
  <c r="AG627" i="15"/>
  <c r="AH627" i="15" s="1"/>
  <c r="AI627" i="15" s="1"/>
  <c r="G628" i="15"/>
  <c r="I628" i="15" s="1"/>
  <c r="AG628" i="15"/>
  <c r="AH628" i="15" s="1"/>
  <c r="AI628" i="15" s="1"/>
  <c r="G629" i="15"/>
  <c r="I629" i="15" s="1"/>
  <c r="AG629" i="15"/>
  <c r="AH629" i="15" s="1"/>
  <c r="AI629" i="15" s="1"/>
  <c r="G630" i="15"/>
  <c r="I630" i="15" s="1"/>
  <c r="AG630" i="15"/>
  <c r="AH630" i="15" s="1"/>
  <c r="AI630" i="15" s="1"/>
  <c r="G631" i="15"/>
  <c r="I631" i="15" s="1"/>
  <c r="AG631" i="15"/>
  <c r="AH631" i="15" s="1"/>
  <c r="AI631" i="15" s="1"/>
  <c r="G632" i="15"/>
  <c r="I632" i="15" s="1"/>
  <c r="AG632" i="15"/>
  <c r="AH632" i="15" s="1"/>
  <c r="AI632" i="15" s="1"/>
  <c r="G633" i="15"/>
  <c r="I633" i="15" s="1"/>
  <c r="AG633" i="15"/>
  <c r="AH633" i="15" s="1"/>
  <c r="AI633" i="15" s="1"/>
  <c r="G636" i="15"/>
  <c r="I636" i="15" s="1"/>
  <c r="AG636" i="15"/>
  <c r="AH636" i="15" s="1"/>
  <c r="AI636" i="15" s="1"/>
  <c r="G637" i="15"/>
  <c r="I637" i="15" s="1"/>
  <c r="AK637" i="15"/>
  <c r="AG638" i="15"/>
  <c r="AH638" i="15" s="1"/>
  <c r="AI638" i="15" s="1"/>
  <c r="AL638" i="15" s="1"/>
  <c r="G639" i="15"/>
  <c r="I639" i="15" s="1"/>
  <c r="AK639" i="15"/>
  <c r="AG640" i="15"/>
  <c r="AH640" i="15" s="1"/>
  <c r="AI640" i="15" s="1"/>
  <c r="AL640" i="15" s="1"/>
  <c r="G641" i="15"/>
  <c r="I641" i="15" s="1"/>
  <c r="AK641" i="15"/>
  <c r="AG642" i="15"/>
  <c r="AH642" i="15" s="1"/>
  <c r="AI642" i="15" s="1"/>
  <c r="AL642" i="15" s="1"/>
  <c r="G643" i="15"/>
  <c r="I643" i="15" s="1"/>
  <c r="AK643" i="15"/>
  <c r="AG644" i="15"/>
  <c r="AH644" i="15" s="1"/>
  <c r="AI644" i="15" s="1"/>
  <c r="AL644" i="15" s="1"/>
  <c r="G645" i="15"/>
  <c r="I645" i="15" s="1"/>
  <c r="AK645" i="15"/>
  <c r="AG646" i="15"/>
  <c r="AH646" i="15" s="1"/>
  <c r="AI646" i="15" s="1"/>
  <c r="AL646" i="15" s="1"/>
  <c r="G647" i="15"/>
  <c r="I647" i="15" s="1"/>
  <c r="AK647" i="15"/>
  <c r="AG648" i="15"/>
  <c r="AH648" i="15" s="1"/>
  <c r="AI648" i="15" s="1"/>
  <c r="AL648" i="15" s="1"/>
  <c r="G649" i="15"/>
  <c r="I649" i="15" s="1"/>
  <c r="AG649" i="15"/>
  <c r="AH649" i="15" s="1"/>
  <c r="AI649" i="15" s="1"/>
  <c r="G650" i="15"/>
  <c r="I650" i="15" s="1"/>
  <c r="AG650" i="15"/>
  <c r="AH650" i="15" s="1"/>
  <c r="AI650" i="15" s="1"/>
  <c r="AG651" i="15"/>
  <c r="AH651" i="15" s="1"/>
  <c r="AI651" i="15" s="1"/>
  <c r="AL651" i="15" s="1"/>
  <c r="AG652" i="15"/>
  <c r="AH652" i="15" s="1"/>
  <c r="AI652" i="15" s="1"/>
  <c r="AL652" i="15" s="1"/>
  <c r="AG653" i="15"/>
  <c r="AH653" i="15" s="1"/>
  <c r="AI653" i="15" s="1"/>
  <c r="AL653" i="15" s="1"/>
  <c r="AG654" i="15"/>
  <c r="AH654" i="15" s="1"/>
  <c r="AI654" i="15" s="1"/>
  <c r="AL654" i="15" s="1"/>
  <c r="G655" i="15"/>
  <c r="I655" i="15" s="1"/>
  <c r="AG655" i="15"/>
  <c r="AH655" i="15" s="1"/>
  <c r="AI655" i="15" s="1"/>
  <c r="G656" i="15"/>
  <c r="I656" i="15" s="1"/>
  <c r="AG656" i="15"/>
  <c r="AH656" i="15" s="1"/>
  <c r="AI656" i="15" s="1"/>
  <c r="G657" i="15"/>
  <c r="I657" i="15" s="1"/>
  <c r="AG657" i="15"/>
  <c r="AH657" i="15" s="1"/>
  <c r="AI657" i="15" s="1"/>
  <c r="AG658" i="15"/>
  <c r="AH658" i="15" s="1"/>
  <c r="AI658" i="15" s="1"/>
  <c r="AL658" i="15" s="1"/>
  <c r="AG661" i="15"/>
  <c r="AH661" i="15" s="1"/>
  <c r="AI661" i="15" s="1"/>
  <c r="AL661" i="15" s="1"/>
  <c r="AK662" i="15"/>
  <c r="AL662" i="15" s="1"/>
  <c r="AG663" i="15"/>
  <c r="AH663" i="15" s="1"/>
  <c r="AI663" i="15" s="1"/>
  <c r="AK664" i="15"/>
  <c r="AL664" i="15" s="1"/>
  <c r="AG665" i="15"/>
  <c r="AH665" i="15" s="1"/>
  <c r="AI665" i="15" s="1"/>
  <c r="AK666" i="15"/>
  <c r="AL666" i="15" s="1"/>
  <c r="AG667" i="15"/>
  <c r="AH667" i="15" s="1"/>
  <c r="AI667" i="15" s="1"/>
  <c r="AK668" i="15"/>
  <c r="AL668" i="15" s="1"/>
  <c r="AG669" i="15"/>
  <c r="AH669" i="15" s="1"/>
  <c r="AI669" i="15" s="1"/>
  <c r="AK670" i="15"/>
  <c r="AL670" i="15" s="1"/>
  <c r="G672" i="15"/>
  <c r="I672" i="15" s="1"/>
  <c r="AK672" i="15"/>
  <c r="G674" i="15"/>
  <c r="I674" i="15" s="1"/>
  <c r="AG674" i="15"/>
  <c r="AH674" i="15" s="1"/>
  <c r="AI674" i="15" s="1"/>
  <c r="G675" i="15"/>
  <c r="I675" i="15" s="1"/>
  <c r="AG675" i="15"/>
  <c r="AH675" i="15" s="1"/>
  <c r="AI675" i="15" s="1"/>
  <c r="G676" i="15"/>
  <c r="I676" i="15" s="1"/>
  <c r="AG676" i="15"/>
  <c r="AH676" i="15" s="1"/>
  <c r="AI676" i="15" s="1"/>
  <c r="G677" i="15"/>
  <c r="I677" i="15" s="1"/>
  <c r="AG677" i="15"/>
  <c r="AH677" i="15" s="1"/>
  <c r="AI677" i="15" s="1"/>
  <c r="G678" i="15"/>
  <c r="I678" i="15" s="1"/>
  <c r="AG678" i="15"/>
  <c r="AH678" i="15" s="1"/>
  <c r="AI678" i="15" s="1"/>
  <c r="G679" i="15"/>
  <c r="I679" i="15" s="1"/>
  <c r="AG679" i="15"/>
  <c r="AH679" i="15" s="1"/>
  <c r="AI679" i="15" s="1"/>
  <c r="G680" i="15"/>
  <c r="I680" i="15" s="1"/>
  <c r="AG680" i="15"/>
  <c r="AH680" i="15" s="1"/>
  <c r="AI680" i="15" s="1"/>
  <c r="G681" i="15"/>
  <c r="I681" i="15" s="1"/>
  <c r="AG681" i="15"/>
  <c r="AH681" i="15" s="1"/>
  <c r="AI681" i="15" s="1"/>
  <c r="G682" i="15"/>
  <c r="I682" i="15" s="1"/>
  <c r="AG682" i="15"/>
  <c r="AH682" i="15" s="1"/>
  <c r="AI682" i="15" s="1"/>
  <c r="G683" i="15"/>
  <c r="I683" i="15" s="1"/>
  <c r="AG683" i="15"/>
  <c r="AH683" i="15" s="1"/>
  <c r="AI683" i="15" s="1"/>
  <c r="G686" i="15"/>
  <c r="I686" i="15" s="1"/>
  <c r="AG686" i="15"/>
  <c r="AH686" i="15" s="1"/>
  <c r="AI686" i="15" s="1"/>
  <c r="G687" i="15"/>
  <c r="I687" i="15" s="1"/>
  <c r="AK687" i="15"/>
  <c r="G689" i="15"/>
  <c r="I689" i="15" s="1"/>
  <c r="AK689" i="15"/>
  <c r="G691" i="15"/>
  <c r="I691" i="15" s="1"/>
  <c r="AK691" i="15"/>
  <c r="G693" i="15"/>
  <c r="I693" i="15" s="1"/>
  <c r="AK693" i="15"/>
  <c r="G695" i="15"/>
  <c r="I695" i="15" s="1"/>
  <c r="AK695" i="15"/>
  <c r="G697" i="15"/>
  <c r="I697" i="15" s="1"/>
  <c r="AK697" i="15"/>
  <c r="G699" i="15"/>
  <c r="I699" i="15" s="1"/>
  <c r="AG699" i="15"/>
  <c r="AH699" i="15" s="1"/>
  <c r="AI699" i="15" s="1"/>
  <c r="G700" i="15"/>
  <c r="I700" i="15" s="1"/>
  <c r="AG700" i="15"/>
  <c r="AH700" i="15" s="1"/>
  <c r="AI700" i="15" s="1"/>
  <c r="G701" i="15"/>
  <c r="I701" i="15" s="1"/>
  <c r="AG701" i="15"/>
  <c r="AH701" i="15" s="1"/>
  <c r="AI701" i="15" s="1"/>
  <c r="G702" i="15"/>
  <c r="I702" i="15" s="1"/>
  <c r="AG702" i="15"/>
  <c r="AH702" i="15" s="1"/>
  <c r="AI702" i="15" s="1"/>
  <c r="G703" i="15"/>
  <c r="I703" i="15" s="1"/>
  <c r="AG703" i="15"/>
  <c r="AH703" i="15" s="1"/>
  <c r="AI703" i="15" s="1"/>
  <c r="G704" i="15"/>
  <c r="I704" i="15" s="1"/>
  <c r="AG704" i="15"/>
  <c r="AH704" i="15" s="1"/>
  <c r="AI704" i="15" s="1"/>
  <c r="G705" i="15"/>
  <c r="I705" i="15" s="1"/>
  <c r="AG705" i="15"/>
  <c r="AH705" i="15" s="1"/>
  <c r="AI705" i="15" s="1"/>
  <c r="G706" i="15"/>
  <c r="I706" i="15" s="1"/>
  <c r="AG706" i="15"/>
  <c r="AH706" i="15" s="1"/>
  <c r="AI706" i="15" s="1"/>
  <c r="G707" i="15"/>
  <c r="I707" i="15" s="1"/>
  <c r="AG707" i="15"/>
  <c r="AH707" i="15" s="1"/>
  <c r="AI707" i="15" s="1"/>
  <c r="G708" i="15"/>
  <c r="I708" i="15" s="1"/>
  <c r="AG708" i="15"/>
  <c r="AH708" i="15" s="1"/>
  <c r="AI708" i="15" s="1"/>
  <c r="G711" i="15"/>
  <c r="I711" i="15" s="1"/>
  <c r="AG711" i="15"/>
  <c r="AH711" i="15" s="1"/>
  <c r="AI711" i="15" s="1"/>
  <c r="G712" i="15"/>
  <c r="I712" i="15" s="1"/>
  <c r="AK712" i="15"/>
  <c r="G714" i="15"/>
  <c r="I714" i="15" s="1"/>
  <c r="AK714" i="15"/>
  <c r="G716" i="15"/>
  <c r="I716" i="15" s="1"/>
  <c r="AK716" i="15"/>
  <c r="G718" i="15"/>
  <c r="I718" i="15" s="1"/>
  <c r="AK718" i="15"/>
  <c r="G720" i="15"/>
  <c r="I720" i="15" s="1"/>
  <c r="AK720" i="15"/>
  <c r="G722" i="15"/>
  <c r="I722" i="15" s="1"/>
  <c r="AK722" i="15"/>
  <c r="G724" i="15"/>
  <c r="I724" i="15" s="1"/>
  <c r="AG724" i="15"/>
  <c r="AH724" i="15" s="1"/>
  <c r="AI724" i="15" s="1"/>
  <c r="G725" i="15"/>
  <c r="I725" i="15" s="1"/>
  <c r="AG725" i="15"/>
  <c r="AH725" i="15" s="1"/>
  <c r="AI725" i="15" s="1"/>
  <c r="G726" i="15"/>
  <c r="I726" i="15" s="1"/>
  <c r="AG726" i="15"/>
  <c r="AH726" i="15" s="1"/>
  <c r="AI726" i="15" s="1"/>
  <c r="G727" i="15"/>
  <c r="I727" i="15" s="1"/>
  <c r="AG727" i="15"/>
  <c r="AH727" i="15" s="1"/>
  <c r="AI727" i="15" s="1"/>
  <c r="G728" i="15"/>
  <c r="I728" i="15" s="1"/>
  <c r="AG728" i="15"/>
  <c r="AH728" i="15" s="1"/>
  <c r="AI728" i="15" s="1"/>
  <c r="G729" i="15"/>
  <c r="I729" i="15" s="1"/>
  <c r="AG729" i="15"/>
  <c r="AH729" i="15" s="1"/>
  <c r="AI729" i="15" s="1"/>
  <c r="G730" i="15"/>
  <c r="I730" i="15" s="1"/>
  <c r="AG730" i="15"/>
  <c r="AH730" i="15" s="1"/>
  <c r="AI730" i="15" s="1"/>
  <c r="G731" i="15"/>
  <c r="I731" i="15" s="1"/>
  <c r="AG731" i="15"/>
  <c r="AH731" i="15" s="1"/>
  <c r="AI731" i="15" s="1"/>
  <c r="G732" i="15"/>
  <c r="I732" i="15" s="1"/>
  <c r="AG732" i="15"/>
  <c r="AH732" i="15" s="1"/>
  <c r="AI732" i="15" s="1"/>
  <c r="G733" i="15"/>
  <c r="I733" i="15" s="1"/>
  <c r="AG733" i="15"/>
  <c r="AH733" i="15" s="1"/>
  <c r="AI733" i="15" s="1"/>
  <c r="AL737" i="15"/>
  <c r="AG738" i="15"/>
  <c r="AH738" i="15" s="1"/>
  <c r="AI738" i="15" s="1"/>
  <c r="AL739" i="15"/>
  <c r="AG740" i="15"/>
  <c r="AH740" i="15" s="1"/>
  <c r="AI740" i="15" s="1"/>
  <c r="AL741" i="15"/>
  <c r="AL815" i="15"/>
  <c r="AL817" i="15"/>
  <c r="AL819" i="15"/>
  <c r="G596" i="15"/>
  <c r="I596" i="15" s="1"/>
  <c r="G613" i="15"/>
  <c r="I613" i="15" s="1"/>
  <c r="AL613" i="15" s="1"/>
  <c r="G615" i="15"/>
  <c r="I615" i="15" s="1"/>
  <c r="G617" i="15"/>
  <c r="I617" i="15" s="1"/>
  <c r="AL617" i="15" s="1"/>
  <c r="G619" i="15"/>
  <c r="I619" i="15" s="1"/>
  <c r="G663" i="15"/>
  <c r="I663" i="15" s="1"/>
  <c r="G665" i="15"/>
  <c r="I665" i="15" s="1"/>
  <c r="G667" i="15"/>
  <c r="I667" i="15" s="1"/>
  <c r="G669" i="15"/>
  <c r="I669" i="15" s="1"/>
  <c r="AL669" i="15" s="1"/>
  <c r="AK821" i="15"/>
  <c r="AG821" i="15"/>
  <c r="AH821" i="15" s="1"/>
  <c r="AI821" i="15" s="1"/>
  <c r="AG744" i="15"/>
  <c r="AH744" i="15" s="1"/>
  <c r="AI744" i="15" s="1"/>
  <c r="AG746" i="15"/>
  <c r="AH746" i="15" s="1"/>
  <c r="AI746" i="15" s="1"/>
  <c r="AG748" i="15"/>
  <c r="AH748" i="15" s="1"/>
  <c r="AI748" i="15" s="1"/>
  <c r="AG763" i="15"/>
  <c r="AH763" i="15" s="1"/>
  <c r="AI763" i="15" s="1"/>
  <c r="AG765" i="15"/>
  <c r="AH765" i="15" s="1"/>
  <c r="AI765" i="15" s="1"/>
  <c r="AG767" i="15"/>
  <c r="AH767" i="15" s="1"/>
  <c r="AI767" i="15" s="1"/>
  <c r="AG769" i="15"/>
  <c r="AH769" i="15" s="1"/>
  <c r="AI769" i="15" s="1"/>
  <c r="AG771" i="15"/>
  <c r="AH771" i="15" s="1"/>
  <c r="AI771" i="15" s="1"/>
  <c r="AG773" i="15"/>
  <c r="AH773" i="15" s="1"/>
  <c r="AI773" i="15" s="1"/>
  <c r="AG788" i="15"/>
  <c r="AH788" i="15" s="1"/>
  <c r="AI788" i="15" s="1"/>
  <c r="AG790" i="15"/>
  <c r="AH790" i="15" s="1"/>
  <c r="AI790" i="15" s="1"/>
  <c r="AG792" i="15"/>
  <c r="AH792" i="15" s="1"/>
  <c r="AI792" i="15" s="1"/>
  <c r="AG794" i="15"/>
  <c r="AH794" i="15" s="1"/>
  <c r="AI794" i="15" s="1"/>
  <c r="AG796" i="15"/>
  <c r="AH796" i="15" s="1"/>
  <c r="AI796" i="15" s="1"/>
  <c r="AG798" i="15"/>
  <c r="AH798" i="15" s="1"/>
  <c r="AI798" i="15" s="1"/>
  <c r="AG813" i="15"/>
  <c r="AH813" i="15" s="1"/>
  <c r="AI813" i="15" s="1"/>
  <c r="G814" i="15"/>
  <c r="I814" i="15" s="1"/>
  <c r="AL814" i="15" s="1"/>
  <c r="AK814" i="15"/>
  <c r="G816" i="15"/>
  <c r="I816" i="15" s="1"/>
  <c r="AL816" i="15" s="1"/>
  <c r="AK816" i="15"/>
  <c r="G818" i="15"/>
  <c r="I818" i="15" s="1"/>
  <c r="AK818" i="15"/>
  <c r="G820" i="15"/>
  <c r="I820" i="15" s="1"/>
  <c r="AL820" i="15" s="1"/>
  <c r="AK820" i="15"/>
  <c r="G744" i="15"/>
  <c r="I744" i="15" s="1"/>
  <c r="G746" i="15"/>
  <c r="I746" i="15" s="1"/>
  <c r="AL746" i="15" s="1"/>
  <c r="G748" i="15"/>
  <c r="I748" i="15" s="1"/>
  <c r="G763" i="15"/>
  <c r="I763" i="15" s="1"/>
  <c r="AL763" i="15" s="1"/>
  <c r="G765" i="15"/>
  <c r="I765" i="15" s="1"/>
  <c r="G767" i="15"/>
  <c r="I767" i="15" s="1"/>
  <c r="AL767" i="15" s="1"/>
  <c r="G769" i="15"/>
  <c r="I769" i="15" s="1"/>
  <c r="G771" i="15"/>
  <c r="I771" i="15" s="1"/>
  <c r="AL771" i="15" s="1"/>
  <c r="G773" i="15"/>
  <c r="I773" i="15" s="1"/>
  <c r="G788" i="15"/>
  <c r="I788" i="15" s="1"/>
  <c r="AL788" i="15" s="1"/>
  <c r="G790" i="15"/>
  <c r="I790" i="15" s="1"/>
  <c r="G792" i="15"/>
  <c r="I792" i="15" s="1"/>
  <c r="AL792" i="15" s="1"/>
  <c r="G794" i="15"/>
  <c r="I794" i="15" s="1"/>
  <c r="G796" i="15"/>
  <c r="I796" i="15" s="1"/>
  <c r="AL796" i="15" s="1"/>
  <c r="G798" i="15"/>
  <c r="I798" i="15" s="1"/>
  <c r="G813" i="15"/>
  <c r="I813" i="15" s="1"/>
  <c r="AL813" i="15" s="1"/>
  <c r="G822" i="15"/>
  <c r="I822" i="15" s="1"/>
  <c r="AL822" i="15" s="1"/>
  <c r="AK822" i="15"/>
  <c r="AG823" i="15"/>
  <c r="AH823" i="15" s="1"/>
  <c r="AI823" i="15" s="1"/>
  <c r="AL823" i="15" s="1"/>
  <c r="G824" i="15"/>
  <c r="I824" i="15" s="1"/>
  <c r="AG824" i="15"/>
  <c r="AH824" i="15" s="1"/>
  <c r="AI824" i="15" s="1"/>
  <c r="G825" i="15"/>
  <c r="I825" i="15" s="1"/>
  <c r="AG825" i="15"/>
  <c r="AH825" i="15" s="1"/>
  <c r="AI825" i="15" s="1"/>
  <c r="G826" i="15"/>
  <c r="I826" i="15" s="1"/>
  <c r="AG826" i="15"/>
  <c r="AH826" i="15" s="1"/>
  <c r="AI826" i="15" s="1"/>
  <c r="G827" i="15"/>
  <c r="I827" i="15" s="1"/>
  <c r="AG827" i="15"/>
  <c r="AH827" i="15" s="1"/>
  <c r="AI827" i="15" s="1"/>
  <c r="G828" i="15"/>
  <c r="I828" i="15" s="1"/>
  <c r="AG828" i="15"/>
  <c r="AH828" i="15" s="1"/>
  <c r="AI828" i="15" s="1"/>
  <c r="G829" i="15"/>
  <c r="I829" i="15" s="1"/>
  <c r="AG829" i="15"/>
  <c r="AH829" i="15" s="1"/>
  <c r="AI829" i="15" s="1"/>
  <c r="G830" i="15"/>
  <c r="I830" i="15" s="1"/>
  <c r="AG830" i="15"/>
  <c r="AH830" i="15" s="1"/>
  <c r="AI830" i="15" s="1"/>
  <c r="AG831" i="15"/>
  <c r="AH831" i="15" s="1"/>
  <c r="AI831" i="15" s="1"/>
  <c r="AG832" i="15"/>
  <c r="AH832" i="15" s="1"/>
  <c r="AI832" i="15" s="1"/>
  <c r="AL832" i="15" s="1"/>
  <c r="AG833" i="15"/>
  <c r="AH833" i="15" s="1"/>
  <c r="AI833" i="15" s="1"/>
  <c r="G836" i="15"/>
  <c r="I836" i="15" s="1"/>
  <c r="AG836" i="15"/>
  <c r="AH836" i="15" s="1"/>
  <c r="AI836" i="15" s="1"/>
  <c r="G837" i="15"/>
  <c r="I837" i="15" s="1"/>
  <c r="AL837" i="15" s="1"/>
  <c r="AK837" i="15"/>
  <c r="AG838" i="15"/>
  <c r="AH838" i="15" s="1"/>
  <c r="AI838" i="15" s="1"/>
  <c r="AL838" i="15" s="1"/>
  <c r="G839" i="15"/>
  <c r="I839" i="15" s="1"/>
  <c r="AK839" i="15"/>
  <c r="AG840" i="15"/>
  <c r="AH840" i="15" s="1"/>
  <c r="AI840" i="15" s="1"/>
  <c r="AL840" i="15" s="1"/>
  <c r="G841" i="15"/>
  <c r="I841" i="15" s="1"/>
  <c r="AK841" i="15"/>
  <c r="AG842" i="15"/>
  <c r="AH842" i="15" s="1"/>
  <c r="AI842" i="15" s="1"/>
  <c r="AL842" i="15" s="1"/>
  <c r="G843" i="15"/>
  <c r="I843" i="15" s="1"/>
  <c r="AK843" i="15"/>
  <c r="AG844" i="15"/>
  <c r="AH844" i="15" s="1"/>
  <c r="AI844" i="15" s="1"/>
  <c r="AL844" i="15" s="1"/>
  <c r="AK845" i="15"/>
  <c r="AL845" i="15" s="1"/>
  <c r="AG846" i="15"/>
  <c r="AH846" i="15" s="1"/>
  <c r="AI846" i="15" s="1"/>
  <c r="G847" i="15"/>
  <c r="I847" i="15" s="1"/>
  <c r="AK847" i="15"/>
  <c r="AG848" i="15"/>
  <c r="AH848" i="15" s="1"/>
  <c r="AI848" i="15" s="1"/>
  <c r="AG849" i="15"/>
  <c r="AH849" i="15" s="1"/>
  <c r="AI849" i="15" s="1"/>
  <c r="AL849" i="15" s="1"/>
  <c r="AG850" i="15"/>
  <c r="AH850" i="15" s="1"/>
  <c r="AI850" i="15" s="1"/>
  <c r="AL850" i="15" s="1"/>
  <c r="AG851" i="15"/>
  <c r="AH851" i="15" s="1"/>
  <c r="AI851" i="15" s="1"/>
  <c r="AL851" i="15" s="1"/>
  <c r="AG852" i="15"/>
  <c r="AH852" i="15" s="1"/>
  <c r="AI852" i="15" s="1"/>
  <c r="AL852" i="15" s="1"/>
  <c r="G853" i="15"/>
  <c r="I853" i="15" s="1"/>
  <c r="AG853" i="15"/>
  <c r="AH853" i="15" s="1"/>
  <c r="AI853" i="15" s="1"/>
  <c r="G854" i="15"/>
  <c r="I854" i="15" s="1"/>
  <c r="AG854" i="15"/>
  <c r="AH854" i="15" s="1"/>
  <c r="AI854" i="15" s="1"/>
  <c r="AG855" i="15"/>
  <c r="AH855" i="15" s="1"/>
  <c r="AI855" i="15" s="1"/>
  <c r="AL855" i="15" s="1"/>
  <c r="G856" i="15"/>
  <c r="I856" i="15" s="1"/>
  <c r="AG856" i="15"/>
  <c r="AH856" i="15" s="1"/>
  <c r="AI856" i="15" s="1"/>
  <c r="G857" i="15"/>
  <c r="I857" i="15" s="1"/>
  <c r="AG857" i="15"/>
  <c r="AH857" i="15" s="1"/>
  <c r="AI857" i="15" s="1"/>
  <c r="AG858" i="15"/>
  <c r="AH858" i="15" s="1"/>
  <c r="AI858" i="15" s="1"/>
  <c r="AL858" i="15" s="1"/>
  <c r="AG861" i="15"/>
  <c r="AH861" i="15" s="1"/>
  <c r="AI861" i="15" s="1"/>
  <c r="AL861" i="15" s="1"/>
  <c r="AK862" i="15"/>
  <c r="AL862" i="15" s="1"/>
  <c r="AG863" i="15"/>
  <c r="AH863" i="15" s="1"/>
  <c r="AI863" i="15" s="1"/>
  <c r="AK864" i="15"/>
  <c r="AL864" i="15" s="1"/>
  <c r="AG865" i="15"/>
  <c r="AH865" i="15" s="1"/>
  <c r="AI865" i="15" s="1"/>
  <c r="G866" i="15"/>
  <c r="I866" i="15" s="1"/>
  <c r="AL866" i="15" s="1"/>
  <c r="AK866" i="15"/>
  <c r="AG867" i="15"/>
  <c r="AH867" i="15" s="1"/>
  <c r="AI867" i="15" s="1"/>
  <c r="G868" i="15"/>
  <c r="I868" i="15" s="1"/>
  <c r="AK868" i="15"/>
  <c r="AG869" i="15"/>
  <c r="AH869" i="15" s="1"/>
  <c r="AI869" i="15" s="1"/>
  <c r="AK870" i="15"/>
  <c r="AL870" i="15" s="1"/>
  <c r="AG871" i="15"/>
  <c r="AH871" i="15" s="1"/>
  <c r="AI871" i="15" s="1"/>
  <c r="AK872" i="15"/>
  <c r="AL872" i="15" s="1"/>
  <c r="AG873" i="15"/>
  <c r="AH873" i="15" s="1"/>
  <c r="AI873" i="15" s="1"/>
  <c r="AG874" i="15"/>
  <c r="AH874" i="15" s="1"/>
  <c r="AI874" i="15" s="1"/>
  <c r="AL874" i="15" s="1"/>
  <c r="AG875" i="15"/>
  <c r="AH875" i="15" s="1"/>
  <c r="AI875" i="15" s="1"/>
  <c r="AL875" i="15" s="1"/>
  <c r="AG876" i="15"/>
  <c r="AH876" i="15" s="1"/>
  <c r="AI876" i="15" s="1"/>
  <c r="AL876" i="15" s="1"/>
  <c r="AG877" i="15"/>
  <c r="AH877" i="15" s="1"/>
  <c r="AI877" i="15" s="1"/>
  <c r="AL877" i="15" s="1"/>
  <c r="AG878" i="15"/>
  <c r="AH878" i="15" s="1"/>
  <c r="AI878" i="15" s="1"/>
  <c r="AL878" i="15" s="1"/>
  <c r="AG879" i="15"/>
  <c r="AH879" i="15" s="1"/>
  <c r="AI879" i="15" s="1"/>
  <c r="AL879" i="15" s="1"/>
  <c r="AG880" i="15"/>
  <c r="AH880" i="15" s="1"/>
  <c r="AI880" i="15" s="1"/>
  <c r="AL880" i="15" s="1"/>
  <c r="AG881" i="15"/>
  <c r="AH881" i="15" s="1"/>
  <c r="AI881" i="15" s="1"/>
  <c r="AG882" i="15"/>
  <c r="AH882" i="15" s="1"/>
  <c r="AI882" i="15" s="1"/>
  <c r="AL882" i="15" s="1"/>
  <c r="AG883" i="15"/>
  <c r="AH883" i="15" s="1"/>
  <c r="AI883" i="15" s="1"/>
  <c r="AL883" i="15" s="1"/>
  <c r="AG886" i="15"/>
  <c r="AH886" i="15" s="1"/>
  <c r="AI886" i="15" s="1"/>
  <c r="AL886" i="15" s="1"/>
  <c r="AK887" i="15"/>
  <c r="AL887" i="15" s="1"/>
  <c r="AG888" i="15"/>
  <c r="AH888" i="15" s="1"/>
  <c r="AI888" i="15" s="1"/>
  <c r="AK889" i="15"/>
  <c r="AL889" i="15" s="1"/>
  <c r="AG890" i="15"/>
  <c r="AH890" i="15" s="1"/>
  <c r="AI890" i="15" s="1"/>
  <c r="AK891" i="15"/>
  <c r="AL891" i="15" s="1"/>
  <c r="AG892" i="15"/>
  <c r="AH892" i="15" s="1"/>
  <c r="AI892" i="15" s="1"/>
  <c r="AK893" i="15"/>
  <c r="AL893" i="15" s="1"/>
  <c r="AG894" i="15"/>
  <c r="AH894" i="15" s="1"/>
  <c r="AI894" i="15" s="1"/>
  <c r="AG896" i="15"/>
  <c r="AH896" i="15" s="1"/>
  <c r="AI896" i="15" s="1"/>
  <c r="AG898" i="15"/>
  <c r="AH898" i="15" s="1"/>
  <c r="AI898" i="15" s="1"/>
  <c r="AL937" i="15"/>
  <c r="AL939" i="15"/>
  <c r="AL941" i="15"/>
  <c r="AL943" i="15"/>
  <c r="AL945" i="15"/>
  <c r="AL947" i="15"/>
  <c r="AL949" i="15"/>
  <c r="AL950" i="15"/>
  <c r="AG906" i="15"/>
  <c r="AH906" i="15" s="1"/>
  <c r="AI906" i="15" s="1"/>
  <c r="AL906" i="15" s="1"/>
  <c r="AK906" i="15"/>
  <c r="G846" i="15"/>
  <c r="I846" i="15" s="1"/>
  <c r="G848" i="15"/>
  <c r="I848" i="15" s="1"/>
  <c r="G863" i="15"/>
  <c r="I863" i="15" s="1"/>
  <c r="G865" i="15"/>
  <c r="I865" i="15" s="1"/>
  <c r="AL865" i="15" s="1"/>
  <c r="G867" i="15"/>
  <c r="I867" i="15" s="1"/>
  <c r="AL867" i="15" s="1"/>
  <c r="G869" i="15"/>
  <c r="I869" i="15" s="1"/>
  <c r="G871" i="15"/>
  <c r="I871" i="15" s="1"/>
  <c r="G873" i="15"/>
  <c r="I873" i="15" s="1"/>
  <c r="AL873" i="15" s="1"/>
  <c r="G888" i="15"/>
  <c r="I888" i="15" s="1"/>
  <c r="G890" i="15"/>
  <c r="I890" i="15" s="1"/>
  <c r="G892" i="15"/>
  <c r="I892" i="15" s="1"/>
  <c r="AL892" i="15" s="1"/>
  <c r="G894" i="15"/>
  <c r="I894" i="15" s="1"/>
  <c r="G896" i="15"/>
  <c r="I896" i="15" s="1"/>
  <c r="G898" i="15"/>
  <c r="I898" i="15" s="1"/>
  <c r="AG951" i="15"/>
  <c r="AH951" i="15" s="1"/>
  <c r="AI951" i="15" s="1"/>
  <c r="G951" i="15"/>
  <c r="I951" i="15" s="1"/>
  <c r="AK907" i="15"/>
  <c r="AL907" i="15" s="1"/>
  <c r="AK908" i="15"/>
  <c r="AL908" i="15" s="1"/>
  <c r="AK911" i="15"/>
  <c r="AL911" i="15" s="1"/>
  <c r="AG912" i="15"/>
  <c r="AH912" i="15" s="1"/>
  <c r="AI912" i="15" s="1"/>
  <c r="AL912" i="15" s="1"/>
  <c r="G913" i="15"/>
  <c r="I913" i="15" s="1"/>
  <c r="AK913" i="15"/>
  <c r="AG914" i="15"/>
  <c r="AH914" i="15" s="1"/>
  <c r="AI914" i="15" s="1"/>
  <c r="AL914" i="15" s="1"/>
  <c r="G915" i="15"/>
  <c r="I915" i="15" s="1"/>
  <c r="AK915" i="15"/>
  <c r="AG916" i="15"/>
  <c r="AH916" i="15" s="1"/>
  <c r="AI916" i="15" s="1"/>
  <c r="AL916" i="15" s="1"/>
  <c r="G917" i="15"/>
  <c r="I917" i="15" s="1"/>
  <c r="AK917" i="15"/>
  <c r="G919" i="15"/>
  <c r="I919" i="15" s="1"/>
  <c r="AK919" i="15"/>
  <c r="G921" i="15"/>
  <c r="I921" i="15" s="1"/>
  <c r="AK921" i="15"/>
  <c r="G923" i="15"/>
  <c r="I923" i="15" s="1"/>
  <c r="AK923" i="15"/>
  <c r="G938" i="15"/>
  <c r="I938" i="15" s="1"/>
  <c r="AK938" i="15"/>
  <c r="G940" i="15"/>
  <c r="I940" i="15" s="1"/>
  <c r="AK940" i="15"/>
  <c r="G942" i="15"/>
  <c r="I942" i="15" s="1"/>
  <c r="AK942" i="15"/>
  <c r="G944" i="15"/>
  <c r="I944" i="15" s="1"/>
  <c r="AK944" i="15"/>
  <c r="G946" i="15"/>
  <c r="I946" i="15" s="1"/>
  <c r="AK946" i="15"/>
  <c r="G948" i="15"/>
  <c r="I948" i="15" s="1"/>
  <c r="AK948" i="15"/>
  <c r="AK991" i="15"/>
  <c r="G991" i="15"/>
  <c r="I991" i="15" s="1"/>
  <c r="AK995" i="15"/>
  <c r="G995" i="15"/>
  <c r="I995" i="15" s="1"/>
  <c r="AG995" i="15"/>
  <c r="AH995" i="15" s="1"/>
  <c r="AI995" i="15" s="1"/>
  <c r="AG991" i="15"/>
  <c r="AH991" i="15" s="1"/>
  <c r="AI991" i="15" s="1"/>
  <c r="AG952" i="15"/>
  <c r="AH952" i="15" s="1"/>
  <c r="AI952" i="15" s="1"/>
  <c r="G952" i="15"/>
  <c r="I952" i="15" s="1"/>
  <c r="AG953" i="15"/>
  <c r="AH953" i="15" s="1"/>
  <c r="AI953" i="15" s="1"/>
  <c r="G953" i="15"/>
  <c r="I953" i="15" s="1"/>
  <c r="AG954" i="15"/>
  <c r="AH954" i="15" s="1"/>
  <c r="AI954" i="15" s="1"/>
  <c r="G954" i="15"/>
  <c r="I954" i="15" s="1"/>
  <c r="AL954" i="15" s="1"/>
  <c r="AG955" i="15"/>
  <c r="AH955" i="15" s="1"/>
  <c r="AI955" i="15" s="1"/>
  <c r="G955" i="15"/>
  <c r="I955" i="15" s="1"/>
  <c r="AG956" i="15"/>
  <c r="AH956" i="15" s="1"/>
  <c r="AI956" i="15" s="1"/>
  <c r="G956" i="15"/>
  <c r="I956" i="15" s="1"/>
  <c r="AG957" i="15"/>
  <c r="AH957" i="15" s="1"/>
  <c r="AI957" i="15" s="1"/>
  <c r="G957" i="15"/>
  <c r="I957" i="15" s="1"/>
  <c r="AG958" i="15"/>
  <c r="AH958" i="15" s="1"/>
  <c r="AI958" i="15" s="1"/>
  <c r="G958" i="15"/>
  <c r="I958" i="15" s="1"/>
  <c r="AL958" i="15" s="1"/>
  <c r="AG961" i="15"/>
  <c r="AH961" i="15" s="1"/>
  <c r="AI961" i="15" s="1"/>
  <c r="G961" i="15"/>
  <c r="I961" i="15" s="1"/>
  <c r="AK962" i="15"/>
  <c r="G962" i="15"/>
  <c r="I962" i="15" s="1"/>
  <c r="AK964" i="15"/>
  <c r="G964" i="15"/>
  <c r="I964" i="15" s="1"/>
  <c r="AK966" i="15"/>
  <c r="G966" i="15"/>
  <c r="I966" i="15" s="1"/>
  <c r="AK968" i="15"/>
  <c r="G968" i="15"/>
  <c r="I968" i="15" s="1"/>
  <c r="AK970" i="15"/>
  <c r="G970" i="15"/>
  <c r="I970" i="15" s="1"/>
  <c r="AK972" i="15"/>
  <c r="G972" i="15"/>
  <c r="I972" i="15" s="1"/>
  <c r="AG974" i="15"/>
  <c r="AH974" i="15" s="1"/>
  <c r="AI974" i="15" s="1"/>
  <c r="G974" i="15"/>
  <c r="I974" i="15" s="1"/>
  <c r="AL974" i="15" s="1"/>
  <c r="AG975" i="15"/>
  <c r="AH975" i="15" s="1"/>
  <c r="AI975" i="15" s="1"/>
  <c r="G975" i="15"/>
  <c r="I975" i="15" s="1"/>
  <c r="AG976" i="15"/>
  <c r="AH976" i="15" s="1"/>
  <c r="AI976" i="15" s="1"/>
  <c r="G976" i="15"/>
  <c r="I976" i="15" s="1"/>
  <c r="AG977" i="15"/>
  <c r="AH977" i="15" s="1"/>
  <c r="AI977" i="15" s="1"/>
  <c r="G977" i="15"/>
  <c r="I977" i="15" s="1"/>
  <c r="AG978" i="15"/>
  <c r="AH978" i="15" s="1"/>
  <c r="AI978" i="15" s="1"/>
  <c r="G978" i="15"/>
  <c r="I978" i="15" s="1"/>
  <c r="AL978" i="15" s="1"/>
  <c r="AG979" i="15"/>
  <c r="AH979" i="15" s="1"/>
  <c r="AI979" i="15" s="1"/>
  <c r="G979" i="15"/>
  <c r="I979" i="15" s="1"/>
  <c r="AG980" i="15"/>
  <c r="AH980" i="15" s="1"/>
  <c r="AI980" i="15" s="1"/>
  <c r="G980" i="15"/>
  <c r="I980" i="15" s="1"/>
  <c r="AG981" i="15"/>
  <c r="AH981" i="15" s="1"/>
  <c r="AI981" i="15" s="1"/>
  <c r="G981" i="15"/>
  <c r="I981" i="15" s="1"/>
  <c r="AG982" i="15"/>
  <c r="AH982" i="15" s="1"/>
  <c r="AI982" i="15" s="1"/>
  <c r="G982" i="15"/>
  <c r="I982" i="15" s="1"/>
  <c r="AL982" i="15" s="1"/>
  <c r="AG983" i="15"/>
  <c r="AH983" i="15" s="1"/>
  <c r="AI983" i="15" s="1"/>
  <c r="G983" i="15"/>
  <c r="I983" i="15" s="1"/>
  <c r="AG986" i="15"/>
  <c r="AH986" i="15" s="1"/>
  <c r="AI986" i="15" s="1"/>
  <c r="G986" i="15"/>
  <c r="I986" i="15" s="1"/>
  <c r="AK987" i="15"/>
  <c r="G987" i="15"/>
  <c r="I987" i="15" s="1"/>
  <c r="AK989" i="15"/>
  <c r="G989" i="15"/>
  <c r="I989" i="15" s="1"/>
  <c r="AK993" i="15"/>
  <c r="G993" i="15"/>
  <c r="I993" i="15" s="1"/>
  <c r="AG962" i="15"/>
  <c r="AH962" i="15" s="1"/>
  <c r="AI962" i="15" s="1"/>
  <c r="AL963" i="15"/>
  <c r="AG964" i="15"/>
  <c r="AH964" i="15" s="1"/>
  <c r="AI964" i="15" s="1"/>
  <c r="AL965" i="15"/>
  <c r="AG966" i="15"/>
  <c r="AH966" i="15" s="1"/>
  <c r="AI966" i="15" s="1"/>
  <c r="AL967" i="15"/>
  <c r="AG968" i="15"/>
  <c r="AH968" i="15" s="1"/>
  <c r="AI968" i="15" s="1"/>
  <c r="AL969" i="15"/>
  <c r="AG970" i="15"/>
  <c r="AH970" i="15" s="1"/>
  <c r="AI970" i="15" s="1"/>
  <c r="AL971" i="15"/>
  <c r="AG972" i="15"/>
  <c r="AH972" i="15" s="1"/>
  <c r="AI972" i="15" s="1"/>
  <c r="AL973" i="15"/>
  <c r="AG987" i="15"/>
  <c r="AH987" i="15" s="1"/>
  <c r="AI987" i="15" s="1"/>
  <c r="AL988" i="15"/>
  <c r="AG989" i="15"/>
  <c r="AH989" i="15" s="1"/>
  <c r="AI989" i="15" s="1"/>
  <c r="AG993" i="15"/>
  <c r="AH993" i="15" s="1"/>
  <c r="AI993" i="15" s="1"/>
  <c r="AK990" i="15"/>
  <c r="AL990" i="15" s="1"/>
  <c r="AK997" i="15"/>
  <c r="G997" i="15"/>
  <c r="I997" i="15" s="1"/>
  <c r="AG997" i="15"/>
  <c r="AH997" i="15" s="1"/>
  <c r="AI997" i="15" s="1"/>
  <c r="G999" i="15"/>
  <c r="I999" i="15" s="1"/>
  <c r="AG999" i="15"/>
  <c r="AH999" i="15" s="1"/>
  <c r="AI999" i="15" s="1"/>
  <c r="G1000" i="15"/>
  <c r="I1000" i="15" s="1"/>
  <c r="AG1000" i="15"/>
  <c r="AH1000" i="15" s="1"/>
  <c r="AI1000" i="15" s="1"/>
  <c r="G1001" i="15"/>
  <c r="I1001" i="15" s="1"/>
  <c r="AG1001" i="15"/>
  <c r="AH1001" i="15" s="1"/>
  <c r="AI1001" i="15" s="1"/>
  <c r="G1002" i="15"/>
  <c r="I1002" i="15" s="1"/>
  <c r="AG1002" i="15"/>
  <c r="AH1002" i="15" s="1"/>
  <c r="AI1002" i="15" s="1"/>
  <c r="G1003" i="15"/>
  <c r="I1003" i="15" s="1"/>
  <c r="AG1003" i="15"/>
  <c r="AH1003" i="15" s="1"/>
  <c r="AI1003" i="15" s="1"/>
  <c r="G1004" i="15"/>
  <c r="I1004" i="15" s="1"/>
  <c r="AG1004" i="15"/>
  <c r="AH1004" i="15" s="1"/>
  <c r="AI1004" i="15" s="1"/>
  <c r="G1005" i="15"/>
  <c r="I1005" i="15" s="1"/>
  <c r="AG1005" i="15"/>
  <c r="AH1005" i="15" s="1"/>
  <c r="AI1005" i="15" s="1"/>
  <c r="G1006" i="15"/>
  <c r="I1006" i="15" s="1"/>
  <c r="AG1006" i="15"/>
  <c r="AH1006" i="15" s="1"/>
  <c r="AI1006" i="15" s="1"/>
  <c r="G1007" i="15"/>
  <c r="I1007" i="15" s="1"/>
  <c r="AG1007" i="15"/>
  <c r="AH1007" i="15" s="1"/>
  <c r="AI1007" i="15" s="1"/>
  <c r="G1008" i="15"/>
  <c r="I1008" i="15" s="1"/>
  <c r="AG1008" i="15"/>
  <c r="AH1008" i="15" s="1"/>
  <c r="AI1008" i="15" s="1"/>
  <c r="AL1006" i="11"/>
  <c r="AL977" i="11"/>
  <c r="AL889" i="11"/>
  <c r="AL891" i="11"/>
  <c r="AL893" i="11"/>
  <c r="AL895" i="11"/>
  <c r="AL897" i="11"/>
  <c r="S1005" i="11"/>
  <c r="AA1005" i="11" s="1"/>
  <c r="S986" i="11"/>
  <c r="AA986" i="11" s="1"/>
  <c r="S980" i="11"/>
  <c r="AA980" i="11" s="1"/>
  <c r="S951" i="11"/>
  <c r="AA951" i="11" s="1"/>
  <c r="S955" i="11"/>
  <c r="AA955" i="11" s="1"/>
  <c r="AL956" i="11"/>
  <c r="AL915" i="11"/>
  <c r="AL919" i="11"/>
  <c r="AL921" i="11"/>
  <c r="AL923" i="11"/>
  <c r="AL926" i="11"/>
  <c r="S927" i="11"/>
  <c r="AA927" i="11" s="1"/>
  <c r="AL912" i="11"/>
  <c r="AL918" i="11"/>
  <c r="AL920" i="11"/>
  <c r="AL922" i="11"/>
  <c r="S929" i="11"/>
  <c r="AA929" i="11" s="1"/>
  <c r="S933" i="11"/>
  <c r="AA933" i="11" s="1"/>
  <c r="AL887" i="11"/>
  <c r="S900" i="11"/>
  <c r="AA900" i="11" s="1"/>
  <c r="AL903" i="11"/>
  <c r="S904" i="11"/>
  <c r="AA904" i="11" s="1"/>
  <c r="AL907" i="11"/>
  <c r="S908" i="11"/>
  <c r="AA908" i="11" s="1"/>
  <c r="S886" i="11"/>
  <c r="AA886" i="11" s="1"/>
  <c r="S988" i="11"/>
  <c r="AA988" i="11" s="1"/>
  <c r="T988" i="11"/>
  <c r="G986" i="11"/>
  <c r="I986" i="11" s="1"/>
  <c r="AK986" i="11"/>
  <c r="N987" i="11"/>
  <c r="P987" i="11"/>
  <c r="R987" i="11"/>
  <c r="N988" i="11"/>
  <c r="P988" i="11"/>
  <c r="AK988" i="11"/>
  <c r="AL988" i="11" s="1"/>
  <c r="AL1004" i="11"/>
  <c r="AL1008" i="11"/>
  <c r="AK989" i="11"/>
  <c r="AG989" i="11"/>
  <c r="AH989" i="11" s="1"/>
  <c r="AI989" i="11" s="1"/>
  <c r="G989" i="11"/>
  <c r="I989" i="11" s="1"/>
  <c r="Z989" i="11"/>
  <c r="M987" i="11"/>
  <c r="M988" i="11"/>
  <c r="O988" i="11"/>
  <c r="M989" i="11"/>
  <c r="S989" i="11"/>
  <c r="AA989" i="11" s="1"/>
  <c r="G990" i="11"/>
  <c r="I990" i="11" s="1"/>
  <c r="M990" i="11"/>
  <c r="S990" i="11"/>
  <c r="AA990" i="11" s="1"/>
  <c r="AG990" i="11"/>
  <c r="AH990" i="11" s="1"/>
  <c r="AI990" i="11" s="1"/>
  <c r="G991" i="11"/>
  <c r="I991" i="11" s="1"/>
  <c r="M991" i="11"/>
  <c r="AG991" i="11"/>
  <c r="AH991" i="11" s="1"/>
  <c r="AI991" i="11" s="1"/>
  <c r="G992" i="11"/>
  <c r="I992" i="11" s="1"/>
  <c r="M992" i="11"/>
  <c r="S992" i="11"/>
  <c r="AA992" i="11" s="1"/>
  <c r="AG992" i="11"/>
  <c r="AH992" i="11" s="1"/>
  <c r="AI992" i="11" s="1"/>
  <c r="G993" i="11"/>
  <c r="I993" i="11" s="1"/>
  <c r="M993" i="11"/>
  <c r="AG993" i="11"/>
  <c r="AH993" i="11" s="1"/>
  <c r="AI993" i="11" s="1"/>
  <c r="G994" i="11"/>
  <c r="I994" i="11" s="1"/>
  <c r="M994" i="11"/>
  <c r="AG994" i="11"/>
  <c r="AH994" i="11" s="1"/>
  <c r="AI994" i="11" s="1"/>
  <c r="G995" i="11"/>
  <c r="I995" i="11" s="1"/>
  <c r="M995" i="11"/>
  <c r="S995" i="11"/>
  <c r="AA995" i="11" s="1"/>
  <c r="AG995" i="11"/>
  <c r="AH995" i="11" s="1"/>
  <c r="AI995" i="11" s="1"/>
  <c r="G996" i="11"/>
  <c r="I996" i="11" s="1"/>
  <c r="M996" i="11"/>
  <c r="S996" i="11"/>
  <c r="AA996" i="11" s="1"/>
  <c r="AG996" i="11"/>
  <c r="AH996" i="11" s="1"/>
  <c r="AI996" i="11" s="1"/>
  <c r="G997" i="11"/>
  <c r="I997" i="11" s="1"/>
  <c r="M997" i="11"/>
  <c r="AG997" i="11"/>
  <c r="AH997" i="11" s="1"/>
  <c r="AI997" i="11" s="1"/>
  <c r="G998" i="11"/>
  <c r="I998" i="11" s="1"/>
  <c r="M998" i="11"/>
  <c r="S998" i="11"/>
  <c r="AA998" i="11" s="1"/>
  <c r="AG998" i="11"/>
  <c r="AH998" i="11" s="1"/>
  <c r="AI998" i="11" s="1"/>
  <c r="G999" i="11"/>
  <c r="I999" i="11" s="1"/>
  <c r="AK999" i="11"/>
  <c r="Q1000" i="11"/>
  <c r="G1001" i="11"/>
  <c r="I1001" i="11" s="1"/>
  <c r="AK1001" i="11"/>
  <c r="Q1002" i="11"/>
  <c r="G1003" i="11"/>
  <c r="I1003" i="11" s="1"/>
  <c r="AK1003" i="11"/>
  <c r="S1004" i="11"/>
  <c r="AA1004" i="11" s="1"/>
  <c r="G1005" i="11"/>
  <c r="I1005" i="11" s="1"/>
  <c r="AK1005" i="11"/>
  <c r="Q1006" i="11"/>
  <c r="X1006" i="11" s="1"/>
  <c r="AC1006" i="11" s="1"/>
  <c r="G1007" i="11"/>
  <c r="I1007" i="11" s="1"/>
  <c r="AK1007" i="11"/>
  <c r="Q1008" i="11"/>
  <c r="V1008" i="11" s="1"/>
  <c r="Y1008" i="11" s="1"/>
  <c r="S1008" i="11"/>
  <c r="AA1008" i="11" s="1"/>
  <c r="W1008" i="11"/>
  <c r="Q999" i="11"/>
  <c r="Q1001" i="11"/>
  <c r="Q1003" i="11"/>
  <c r="Q1005" i="11"/>
  <c r="X1005" i="11" s="1"/>
  <c r="AC1005" i="11" s="1"/>
  <c r="Q1007" i="11"/>
  <c r="T963" i="11"/>
  <c r="AG964" i="11"/>
  <c r="AH964" i="11" s="1"/>
  <c r="AI964" i="11" s="1"/>
  <c r="G964" i="11"/>
  <c r="I964" i="11" s="1"/>
  <c r="AK965" i="11"/>
  <c r="AG965" i="11"/>
  <c r="AH965" i="11" s="1"/>
  <c r="AI965" i="11" s="1"/>
  <c r="G965" i="11"/>
  <c r="I965" i="11" s="1"/>
  <c r="Q961" i="11"/>
  <c r="X961" i="11" s="1"/>
  <c r="AC961" i="11" s="1"/>
  <c r="S961" i="11"/>
  <c r="AA961" i="11" s="1"/>
  <c r="G962" i="11"/>
  <c r="I962" i="11" s="1"/>
  <c r="M962" i="11"/>
  <c r="AG962" i="11"/>
  <c r="AH962" i="11" s="1"/>
  <c r="AI962" i="11" s="1"/>
  <c r="G963" i="11"/>
  <c r="I963" i="11" s="1"/>
  <c r="M963" i="11"/>
  <c r="O963" i="11"/>
  <c r="Z964" i="11"/>
  <c r="AL975" i="11"/>
  <c r="AL979" i="11"/>
  <c r="AL983" i="11"/>
  <c r="AK963" i="11"/>
  <c r="M964" i="11"/>
  <c r="M965" i="11"/>
  <c r="S965" i="11"/>
  <c r="AA965" i="11" s="1"/>
  <c r="G966" i="11"/>
  <c r="I966" i="11" s="1"/>
  <c r="M966" i="11"/>
  <c r="AG966" i="11"/>
  <c r="AH966" i="11" s="1"/>
  <c r="AI966" i="11" s="1"/>
  <c r="G967" i="11"/>
  <c r="I967" i="11" s="1"/>
  <c r="M967" i="11"/>
  <c r="AG967" i="11"/>
  <c r="AH967" i="11" s="1"/>
  <c r="AI967" i="11" s="1"/>
  <c r="G968" i="11"/>
  <c r="I968" i="11" s="1"/>
  <c r="M968" i="11"/>
  <c r="AG968" i="11"/>
  <c r="AH968" i="11" s="1"/>
  <c r="AI968" i="11" s="1"/>
  <c r="G969" i="11"/>
  <c r="I969" i="11" s="1"/>
  <c r="M969" i="11"/>
  <c r="S969" i="11"/>
  <c r="AA969" i="11" s="1"/>
  <c r="AG969" i="11"/>
  <c r="AH969" i="11" s="1"/>
  <c r="AI969" i="11" s="1"/>
  <c r="G970" i="11"/>
  <c r="I970" i="11" s="1"/>
  <c r="M970" i="11"/>
  <c r="AG970" i="11"/>
  <c r="AH970" i="11" s="1"/>
  <c r="AI970" i="11" s="1"/>
  <c r="G971" i="11"/>
  <c r="I971" i="11" s="1"/>
  <c r="M971" i="11"/>
  <c r="S971" i="11"/>
  <c r="AA971" i="11" s="1"/>
  <c r="AG971" i="11"/>
  <c r="AH971" i="11" s="1"/>
  <c r="AI971" i="11" s="1"/>
  <c r="G972" i="11"/>
  <c r="I972" i="11" s="1"/>
  <c r="M972" i="11"/>
  <c r="S972" i="11"/>
  <c r="AA972" i="11" s="1"/>
  <c r="AG972" i="11"/>
  <c r="AH972" i="11" s="1"/>
  <c r="AI972" i="11" s="1"/>
  <c r="G973" i="11"/>
  <c r="I973" i="11" s="1"/>
  <c r="M973" i="11"/>
  <c r="S973" i="11"/>
  <c r="AA973" i="11" s="1"/>
  <c r="AG973" i="11"/>
  <c r="AH973" i="11" s="1"/>
  <c r="AI973" i="11" s="1"/>
  <c r="G974" i="11"/>
  <c r="I974" i="11" s="1"/>
  <c r="AK974" i="11"/>
  <c r="Q975" i="11"/>
  <c r="V975" i="11" s="1"/>
  <c r="Y975" i="11" s="1"/>
  <c r="S975" i="11"/>
  <c r="AA975" i="11" s="1"/>
  <c r="G976" i="11"/>
  <c r="I976" i="11" s="1"/>
  <c r="AK976" i="11"/>
  <c r="S977" i="11"/>
  <c r="AA977" i="11" s="1"/>
  <c r="G978" i="11"/>
  <c r="I978" i="11" s="1"/>
  <c r="AK978" i="11"/>
  <c r="Q979" i="11"/>
  <c r="S979" i="11"/>
  <c r="AA979" i="11" s="1"/>
  <c r="G980" i="11"/>
  <c r="I980" i="11" s="1"/>
  <c r="AK980" i="11"/>
  <c r="Q981" i="11"/>
  <c r="X981" i="11" s="1"/>
  <c r="AC981" i="11" s="1"/>
  <c r="S981" i="11"/>
  <c r="AA981" i="11" s="1"/>
  <c r="G982" i="11"/>
  <c r="I982" i="11" s="1"/>
  <c r="AK982" i="11"/>
  <c r="S983" i="11"/>
  <c r="AA983" i="11" s="1"/>
  <c r="Q974" i="11"/>
  <c r="Q978" i="11"/>
  <c r="Q980" i="11"/>
  <c r="X980" i="11" s="1"/>
  <c r="AC980" i="11" s="1"/>
  <c r="AL936" i="11"/>
  <c r="S938" i="11"/>
  <c r="AA938" i="11" s="1"/>
  <c r="T938" i="11"/>
  <c r="Q936" i="11"/>
  <c r="G937" i="11"/>
  <c r="I937" i="11" s="1"/>
  <c r="M937" i="11"/>
  <c r="S937" i="11"/>
  <c r="AA937" i="11" s="1"/>
  <c r="AG937" i="11"/>
  <c r="AH937" i="11" s="1"/>
  <c r="AI937" i="11" s="1"/>
  <c r="M938" i="11"/>
  <c r="O938" i="11"/>
  <c r="AL954" i="11"/>
  <c r="AL958" i="11"/>
  <c r="AK938" i="11"/>
  <c r="AG938" i="11"/>
  <c r="AH938" i="11" s="1"/>
  <c r="AI938" i="11" s="1"/>
  <c r="AL938" i="11" s="1"/>
  <c r="G939" i="11"/>
  <c r="I939" i="11" s="1"/>
  <c r="AL939" i="11" s="1"/>
  <c r="M939" i="11"/>
  <c r="S939" i="11"/>
  <c r="AA939" i="11" s="1"/>
  <c r="AG939" i="11"/>
  <c r="AH939" i="11" s="1"/>
  <c r="AI939" i="11" s="1"/>
  <c r="G940" i="11"/>
  <c r="I940" i="11" s="1"/>
  <c r="M940" i="11"/>
  <c r="S940" i="11"/>
  <c r="AA940" i="11" s="1"/>
  <c r="AG940" i="11"/>
  <c r="AH940" i="11" s="1"/>
  <c r="AI940" i="11" s="1"/>
  <c r="G941" i="11"/>
  <c r="I941" i="11" s="1"/>
  <c r="AL941" i="11" s="1"/>
  <c r="M941" i="11"/>
  <c r="S941" i="11"/>
  <c r="AA941" i="11" s="1"/>
  <c r="AG941" i="11"/>
  <c r="AH941" i="11" s="1"/>
  <c r="AI941" i="11" s="1"/>
  <c r="G942" i="11"/>
  <c r="I942" i="11" s="1"/>
  <c r="M942" i="11"/>
  <c r="S942" i="11"/>
  <c r="AA942" i="11" s="1"/>
  <c r="AG942" i="11"/>
  <c r="AH942" i="11" s="1"/>
  <c r="AI942" i="11" s="1"/>
  <c r="G943" i="11"/>
  <c r="I943" i="11" s="1"/>
  <c r="AL943" i="11" s="1"/>
  <c r="M943" i="11"/>
  <c r="S943" i="11"/>
  <c r="AA943" i="11" s="1"/>
  <c r="AG943" i="11"/>
  <c r="AH943" i="11" s="1"/>
  <c r="AI943" i="11" s="1"/>
  <c r="G944" i="11"/>
  <c r="I944" i="11" s="1"/>
  <c r="M944" i="11"/>
  <c r="AG944" i="11"/>
  <c r="AH944" i="11" s="1"/>
  <c r="AI944" i="11" s="1"/>
  <c r="G945" i="11"/>
  <c r="I945" i="11" s="1"/>
  <c r="AL945" i="11" s="1"/>
  <c r="M945" i="11"/>
  <c r="S945" i="11"/>
  <c r="AA945" i="11" s="1"/>
  <c r="AG945" i="11"/>
  <c r="AH945" i="11" s="1"/>
  <c r="AI945" i="11" s="1"/>
  <c r="G946" i="11"/>
  <c r="I946" i="11" s="1"/>
  <c r="M946" i="11"/>
  <c r="S946" i="11"/>
  <c r="AA946" i="11" s="1"/>
  <c r="AG946" i="11"/>
  <c r="AH946" i="11" s="1"/>
  <c r="AI946" i="11" s="1"/>
  <c r="G947" i="11"/>
  <c r="I947" i="11" s="1"/>
  <c r="AL947" i="11" s="1"/>
  <c r="M947" i="11"/>
  <c r="AG947" i="11"/>
  <c r="AH947" i="11" s="1"/>
  <c r="AI947" i="11" s="1"/>
  <c r="G948" i="11"/>
  <c r="I948" i="11" s="1"/>
  <c r="M948" i="11"/>
  <c r="S948" i="11"/>
  <c r="AA948" i="11" s="1"/>
  <c r="AG948" i="11"/>
  <c r="AH948" i="11" s="1"/>
  <c r="AI948" i="11" s="1"/>
  <c r="G949" i="11"/>
  <c r="I949" i="11" s="1"/>
  <c r="AK949" i="11"/>
  <c r="Q950" i="11"/>
  <c r="G951" i="11"/>
  <c r="I951" i="11" s="1"/>
  <c r="AK951" i="11"/>
  <c r="Q952" i="11"/>
  <c r="X952" i="11" s="1"/>
  <c r="AC952" i="11" s="1"/>
  <c r="S952" i="11"/>
  <c r="AA952" i="11" s="1"/>
  <c r="G953" i="11"/>
  <c r="I953" i="11" s="1"/>
  <c r="AK953" i="11"/>
  <c r="Q954" i="11"/>
  <c r="X954" i="11" s="1"/>
  <c r="AC954" i="11" s="1"/>
  <c r="S954" i="11"/>
  <c r="AA954" i="11" s="1"/>
  <c r="G955" i="11"/>
  <c r="I955" i="11" s="1"/>
  <c r="AK955" i="11"/>
  <c r="Q956" i="11"/>
  <c r="V956" i="11" s="1"/>
  <c r="Y956" i="11" s="1"/>
  <c r="S956" i="11"/>
  <c r="AA956" i="11" s="1"/>
  <c r="G957" i="11"/>
  <c r="I957" i="11" s="1"/>
  <c r="AK957" i="11"/>
  <c r="Q958" i="11"/>
  <c r="Q951" i="11"/>
  <c r="X951" i="11" s="1"/>
  <c r="AC951" i="11" s="1"/>
  <c r="Q953" i="11"/>
  <c r="Q955" i="11"/>
  <c r="R912" i="11"/>
  <c r="P912" i="11"/>
  <c r="N912" i="11"/>
  <c r="R913" i="11"/>
  <c r="P913" i="11"/>
  <c r="N913" i="11"/>
  <c r="R914" i="11"/>
  <c r="P914" i="11"/>
  <c r="N914" i="11"/>
  <c r="R915" i="11"/>
  <c r="P915" i="11"/>
  <c r="N915" i="11"/>
  <c r="R916" i="11"/>
  <c r="P916" i="11"/>
  <c r="N916" i="11"/>
  <c r="R917" i="11"/>
  <c r="P917" i="11"/>
  <c r="N917" i="11"/>
  <c r="R918" i="11"/>
  <c r="P918" i="11"/>
  <c r="N918" i="11"/>
  <c r="R919" i="11"/>
  <c r="P919" i="11"/>
  <c r="N919" i="11"/>
  <c r="R920" i="11"/>
  <c r="P920" i="11"/>
  <c r="N920" i="11"/>
  <c r="R921" i="11"/>
  <c r="P921" i="11"/>
  <c r="N921" i="11"/>
  <c r="R922" i="11"/>
  <c r="P922" i="11"/>
  <c r="N922" i="11"/>
  <c r="R923" i="11"/>
  <c r="P923" i="11"/>
  <c r="N923" i="11"/>
  <c r="S926" i="11"/>
  <c r="AA926" i="11" s="1"/>
  <c r="AK927" i="11"/>
  <c r="G927" i="11"/>
  <c r="I927" i="11" s="1"/>
  <c r="S930" i="11"/>
  <c r="AA930" i="11" s="1"/>
  <c r="AK931" i="11"/>
  <c r="G931" i="11"/>
  <c r="I931" i="11" s="1"/>
  <c r="Q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Q929" i="11"/>
  <c r="V929" i="11" s="1"/>
  <c r="Y929" i="11" s="1"/>
  <c r="AL930" i="11"/>
  <c r="Q933" i="11"/>
  <c r="X933" i="11" s="1"/>
  <c r="AC933" i="11" s="1"/>
  <c r="S924" i="11"/>
  <c r="AA924" i="11" s="1"/>
  <c r="AK925" i="11"/>
  <c r="G925" i="11"/>
  <c r="I925" i="11" s="1"/>
  <c r="S928" i="11"/>
  <c r="AA928" i="11" s="1"/>
  <c r="AK929" i="11"/>
  <c r="G929" i="11"/>
  <c r="I929" i="11" s="1"/>
  <c r="S932" i="11"/>
  <c r="AA932" i="11" s="1"/>
  <c r="AK933" i="11"/>
  <c r="G933" i="11"/>
  <c r="I933" i="11" s="1"/>
  <c r="G911" i="11"/>
  <c r="I911" i="11" s="1"/>
  <c r="AG911" i="11"/>
  <c r="AH911" i="11" s="1"/>
  <c r="AI911" i="11" s="1"/>
  <c r="O912" i="11"/>
  <c r="O913" i="11"/>
  <c r="O914" i="11"/>
  <c r="O915" i="11"/>
  <c r="O916" i="11"/>
  <c r="O917" i="11"/>
  <c r="O918" i="11"/>
  <c r="O919" i="11"/>
  <c r="O920" i="11"/>
  <c r="O921" i="11"/>
  <c r="O922" i="11"/>
  <c r="O923" i="11"/>
  <c r="AL924" i="11"/>
  <c r="Z924" i="11"/>
  <c r="AG927" i="11"/>
  <c r="AH927" i="11" s="1"/>
  <c r="AI927" i="11" s="1"/>
  <c r="AL928" i="11"/>
  <c r="Z928" i="11"/>
  <c r="T930" i="11"/>
  <c r="AG931" i="11"/>
  <c r="AH931" i="11" s="1"/>
  <c r="AI931" i="11" s="1"/>
  <c r="Q924" i="11"/>
  <c r="X924" i="11" s="1"/>
  <c r="AC924" i="11" s="1"/>
  <c r="Q926" i="11"/>
  <c r="Q928" i="11"/>
  <c r="V928" i="11" s="1"/>
  <c r="Y928" i="11" s="1"/>
  <c r="Q930" i="11"/>
  <c r="X930" i="11" s="1"/>
  <c r="T889" i="11"/>
  <c r="S889" i="11"/>
  <c r="AA889" i="11" s="1"/>
  <c r="T890" i="11"/>
  <c r="S890" i="11"/>
  <c r="AA890" i="11" s="1"/>
  <c r="T891" i="11"/>
  <c r="S891" i="11"/>
  <c r="AA891" i="11" s="1"/>
  <c r="T892" i="11"/>
  <c r="S892" i="11"/>
  <c r="AA892" i="11" s="1"/>
  <c r="T893" i="11"/>
  <c r="S893" i="11"/>
  <c r="AA893" i="11" s="1"/>
  <c r="T894" i="11"/>
  <c r="S894" i="11"/>
  <c r="AA894" i="11" s="1"/>
  <c r="T895" i="11"/>
  <c r="S895" i="11"/>
  <c r="AA895" i="11" s="1"/>
  <c r="T896" i="11"/>
  <c r="S896" i="11"/>
  <c r="AA896" i="11" s="1"/>
  <c r="T897" i="11"/>
  <c r="S897" i="11"/>
  <c r="AA897" i="11" s="1"/>
  <c r="T898" i="11"/>
  <c r="S898" i="11"/>
  <c r="AA898" i="11" s="1"/>
  <c r="G886" i="11"/>
  <c r="I886" i="11" s="1"/>
  <c r="AG886" i="11"/>
  <c r="AH886" i="11" s="1"/>
  <c r="AI886" i="11" s="1"/>
  <c r="AL888" i="11"/>
  <c r="AL901" i="11"/>
  <c r="AL905" i="11"/>
  <c r="R887" i="11"/>
  <c r="P887" i="11"/>
  <c r="N887" i="11"/>
  <c r="R888" i="11"/>
  <c r="P888" i="11"/>
  <c r="N888" i="11"/>
  <c r="M887" i="11"/>
  <c r="M888" i="11"/>
  <c r="M889" i="11"/>
  <c r="O889" i="11"/>
  <c r="M890" i="11"/>
  <c r="O890" i="11"/>
  <c r="M891" i="11"/>
  <c r="O891" i="11"/>
  <c r="M892" i="11"/>
  <c r="O892" i="11"/>
  <c r="M893" i="11"/>
  <c r="O893" i="11"/>
  <c r="M894" i="11"/>
  <c r="O894" i="11"/>
  <c r="M895" i="11"/>
  <c r="O895" i="11"/>
  <c r="M896" i="11"/>
  <c r="O896" i="11"/>
  <c r="M897" i="11"/>
  <c r="O897" i="11"/>
  <c r="M898" i="11"/>
  <c r="O898" i="11"/>
  <c r="T899" i="11"/>
  <c r="AG900" i="11"/>
  <c r="AH900" i="11" s="1"/>
  <c r="AI900" i="11" s="1"/>
  <c r="Z901" i="11"/>
  <c r="Q902" i="11"/>
  <c r="V902" i="11" s="1"/>
  <c r="Y902" i="11" s="1"/>
  <c r="AG902" i="11"/>
  <c r="AH902" i="11" s="1"/>
  <c r="AI902" i="11" s="1"/>
  <c r="Q904" i="11"/>
  <c r="X904" i="11" s="1"/>
  <c r="AC904" i="11" s="1"/>
  <c r="AG904" i="11"/>
  <c r="AH904" i="11" s="1"/>
  <c r="AI904" i="11" s="1"/>
  <c r="Z905" i="11"/>
  <c r="Q906" i="11"/>
  <c r="AG906" i="11"/>
  <c r="AH906" i="11" s="1"/>
  <c r="AI906" i="11" s="1"/>
  <c r="T907" i="11"/>
  <c r="Z907" i="11"/>
  <c r="Q908" i="11"/>
  <c r="V908" i="11" s="1"/>
  <c r="Y908" i="11" s="1"/>
  <c r="AG908" i="11"/>
  <c r="AH908" i="11" s="1"/>
  <c r="AI908" i="11" s="1"/>
  <c r="N889" i="11"/>
  <c r="P889" i="11"/>
  <c r="N890" i="11"/>
  <c r="P890" i="11"/>
  <c r="N891" i="11"/>
  <c r="P891" i="11"/>
  <c r="N892" i="11"/>
  <c r="P892" i="11"/>
  <c r="N893" i="11"/>
  <c r="P893" i="11"/>
  <c r="N894" i="11"/>
  <c r="P894" i="11"/>
  <c r="N895" i="11"/>
  <c r="P895" i="11"/>
  <c r="N896" i="11"/>
  <c r="P896" i="11"/>
  <c r="N897" i="11"/>
  <c r="P897" i="11"/>
  <c r="N898" i="11"/>
  <c r="P898" i="11"/>
  <c r="S899" i="11"/>
  <c r="AA899" i="11" s="1"/>
  <c r="G900" i="11"/>
  <c r="I900" i="11" s="1"/>
  <c r="G902" i="11"/>
  <c r="I902" i="11" s="1"/>
  <c r="AL902" i="11" s="1"/>
  <c r="Q903" i="11"/>
  <c r="V903" i="11" s="1"/>
  <c r="Y903" i="11" s="1"/>
  <c r="G904" i="11"/>
  <c r="I904" i="11" s="1"/>
  <c r="Q905" i="11"/>
  <c r="G906" i="11"/>
  <c r="I906" i="11" s="1"/>
  <c r="Q907" i="11"/>
  <c r="S907" i="11"/>
  <c r="AA907" i="11" s="1"/>
  <c r="G908" i="11"/>
  <c r="I908" i="11" s="1"/>
  <c r="S874" i="11"/>
  <c r="AA874" i="11" s="1"/>
  <c r="S876" i="11"/>
  <c r="AA876" i="11" s="1"/>
  <c r="S878" i="11"/>
  <c r="AA878" i="11" s="1"/>
  <c r="S880" i="11"/>
  <c r="AA880" i="11" s="1"/>
  <c r="S882" i="11"/>
  <c r="AA882" i="11" s="1"/>
  <c r="S853" i="11"/>
  <c r="AA853" i="11" s="1"/>
  <c r="S855" i="11"/>
  <c r="AA855" i="11" s="1"/>
  <c r="S836" i="11"/>
  <c r="AA836" i="11" s="1"/>
  <c r="S811" i="11"/>
  <c r="AA811" i="11" s="1"/>
  <c r="AL787" i="11"/>
  <c r="S803" i="11"/>
  <c r="AA803" i="11" s="1"/>
  <c r="S805" i="11"/>
  <c r="AA805" i="11" s="1"/>
  <c r="S807" i="11"/>
  <c r="AA807" i="11" s="1"/>
  <c r="S786" i="11"/>
  <c r="AA786" i="11" s="1"/>
  <c r="S776" i="11"/>
  <c r="AA776" i="11" s="1"/>
  <c r="S778" i="11"/>
  <c r="AA778" i="11" s="1"/>
  <c r="S782" i="11"/>
  <c r="AA782" i="11" s="1"/>
  <c r="S749" i="11"/>
  <c r="AA749" i="11" s="1"/>
  <c r="S751" i="11"/>
  <c r="AA751" i="11" s="1"/>
  <c r="S753" i="11"/>
  <c r="AA753" i="11" s="1"/>
  <c r="S755" i="11"/>
  <c r="AA755" i="11" s="1"/>
  <c r="S757" i="11"/>
  <c r="AA757" i="11" s="1"/>
  <c r="AL736" i="11"/>
  <c r="S724" i="11"/>
  <c r="AA724" i="11" s="1"/>
  <c r="S726" i="11"/>
  <c r="AA726" i="11" s="1"/>
  <c r="S728" i="11"/>
  <c r="AA728" i="11" s="1"/>
  <c r="S730" i="11"/>
  <c r="AA730" i="11" s="1"/>
  <c r="S732" i="11"/>
  <c r="AA732" i="11" s="1"/>
  <c r="AL711" i="11"/>
  <c r="S705" i="11"/>
  <c r="AA705" i="11" s="1"/>
  <c r="AL686" i="11"/>
  <c r="S661" i="11"/>
  <c r="AA661" i="11" s="1"/>
  <c r="S630" i="11"/>
  <c r="AA630" i="11" s="1"/>
  <c r="S632" i="11"/>
  <c r="AA632" i="11" s="1"/>
  <c r="S611" i="11"/>
  <c r="AA611" i="11" s="1"/>
  <c r="S586" i="11"/>
  <c r="AA586" i="11" s="1"/>
  <c r="S574" i="11"/>
  <c r="AA574" i="11" s="1"/>
  <c r="S576" i="11"/>
  <c r="AA576" i="11" s="1"/>
  <c r="S578" i="11"/>
  <c r="AA578" i="11" s="1"/>
  <c r="S580" i="11"/>
  <c r="AA580" i="11" s="1"/>
  <c r="S582" i="11"/>
  <c r="AA582" i="11" s="1"/>
  <c r="S561" i="11"/>
  <c r="AA561" i="11" s="1"/>
  <c r="S551" i="11"/>
  <c r="AA551" i="11" s="1"/>
  <c r="S553" i="11"/>
  <c r="AA553" i="11" s="1"/>
  <c r="S555" i="11"/>
  <c r="AA555" i="11" s="1"/>
  <c r="S557" i="11"/>
  <c r="AA557" i="11" s="1"/>
  <c r="S536" i="11"/>
  <c r="AA536" i="11" s="1"/>
  <c r="S486" i="11"/>
  <c r="AA486" i="11" s="1"/>
  <c r="S476" i="11"/>
  <c r="AA476" i="11" s="1"/>
  <c r="S478" i="11"/>
  <c r="AA478" i="11" s="1"/>
  <c r="S480" i="11"/>
  <c r="AA480" i="11" s="1"/>
  <c r="S482" i="11"/>
  <c r="AA482" i="11" s="1"/>
  <c r="AL461" i="11"/>
  <c r="S449" i="11"/>
  <c r="AA449" i="11" s="1"/>
  <c r="S451" i="11"/>
  <c r="AA451" i="11" s="1"/>
  <c r="S453" i="11"/>
  <c r="AA453" i="11" s="1"/>
  <c r="S455" i="11"/>
  <c r="AA455" i="11" s="1"/>
  <c r="S457" i="11"/>
  <c r="AA457" i="11" s="1"/>
  <c r="AL436" i="11"/>
  <c r="S411" i="11"/>
  <c r="AA411" i="11" s="1"/>
  <c r="AL387" i="11"/>
  <c r="AL388" i="11"/>
  <c r="S400" i="11"/>
  <c r="AA400" i="11" s="1"/>
  <c r="S404" i="11"/>
  <c r="AA404" i="11" s="1"/>
  <c r="S406" i="11"/>
  <c r="AA406" i="11" s="1"/>
  <c r="S408" i="11"/>
  <c r="AA408" i="11" s="1"/>
  <c r="S386" i="11"/>
  <c r="AA386" i="11" s="1"/>
  <c r="S349" i="11"/>
  <c r="AA349" i="11" s="1"/>
  <c r="S351" i="11"/>
  <c r="AA351" i="11" s="1"/>
  <c r="S353" i="11"/>
  <c r="AA353" i="11" s="1"/>
  <c r="S355" i="11"/>
  <c r="AA355" i="11" s="1"/>
  <c r="S357" i="11"/>
  <c r="AA357" i="11" s="1"/>
  <c r="S336" i="11"/>
  <c r="AA336" i="11" s="1"/>
  <c r="S324" i="11"/>
  <c r="AA324" i="11" s="1"/>
  <c r="S328" i="11"/>
  <c r="AA328" i="11" s="1"/>
  <c r="S330" i="11"/>
  <c r="AA330" i="11" s="1"/>
  <c r="S332" i="11"/>
  <c r="AA332" i="11" s="1"/>
  <c r="AL288" i="11"/>
  <c r="S286" i="11"/>
  <c r="AA286" i="11" s="1"/>
  <c r="S261" i="11"/>
  <c r="AA261" i="11" s="1"/>
  <c r="S236" i="11"/>
  <c r="AA236" i="11" s="1"/>
  <c r="AL862" i="11"/>
  <c r="S863" i="11"/>
  <c r="AA863" i="11" s="1"/>
  <c r="T863" i="11"/>
  <c r="G861" i="11"/>
  <c r="I861" i="11" s="1"/>
  <c r="AK861" i="11"/>
  <c r="N862" i="11"/>
  <c r="P862" i="11"/>
  <c r="R862" i="11"/>
  <c r="N863" i="11"/>
  <c r="P863" i="11"/>
  <c r="AK863" i="11"/>
  <c r="AL863" i="11" s="1"/>
  <c r="AG864" i="11"/>
  <c r="AH864" i="11" s="1"/>
  <c r="AI864" i="11" s="1"/>
  <c r="G864" i="11"/>
  <c r="I864" i="11" s="1"/>
  <c r="S864" i="11"/>
  <c r="AA864" i="11" s="1"/>
  <c r="AG865" i="11"/>
  <c r="AH865" i="11" s="1"/>
  <c r="AI865" i="11" s="1"/>
  <c r="G865" i="11"/>
  <c r="I865" i="11" s="1"/>
  <c r="S865" i="11"/>
  <c r="AA865" i="11" s="1"/>
  <c r="AG866" i="11"/>
  <c r="AH866" i="11" s="1"/>
  <c r="AI866" i="11" s="1"/>
  <c r="G866" i="11"/>
  <c r="I866" i="11" s="1"/>
  <c r="AK867" i="11"/>
  <c r="AG867" i="11"/>
  <c r="AH867" i="11" s="1"/>
  <c r="AI867" i="11" s="1"/>
  <c r="G867" i="11"/>
  <c r="I867" i="11" s="1"/>
  <c r="Z867" i="11"/>
  <c r="T867" i="11"/>
  <c r="S867" i="11"/>
  <c r="AA867" i="11" s="1"/>
  <c r="Q861" i="11"/>
  <c r="M862" i="11"/>
  <c r="M863" i="11"/>
  <c r="O863" i="11"/>
  <c r="Z865" i="11"/>
  <c r="Z866" i="11"/>
  <c r="M864" i="11"/>
  <c r="M865" i="11"/>
  <c r="M866" i="11"/>
  <c r="M867" i="11"/>
  <c r="G868" i="11"/>
  <c r="I868" i="11" s="1"/>
  <c r="M868" i="11"/>
  <c r="AG868" i="11"/>
  <c r="AH868" i="11" s="1"/>
  <c r="AI868" i="11" s="1"/>
  <c r="G869" i="11"/>
  <c r="I869" i="11" s="1"/>
  <c r="AL869" i="11" s="1"/>
  <c r="M869" i="11"/>
  <c r="S869" i="11"/>
  <c r="AA869" i="11" s="1"/>
  <c r="AG869" i="11"/>
  <c r="AH869" i="11" s="1"/>
  <c r="AI869" i="11" s="1"/>
  <c r="G870" i="11"/>
  <c r="I870" i="11" s="1"/>
  <c r="M870" i="11"/>
  <c r="S870" i="11"/>
  <c r="AA870" i="11" s="1"/>
  <c r="AG870" i="11"/>
  <c r="AH870" i="11" s="1"/>
  <c r="AI870" i="11" s="1"/>
  <c r="G871" i="11"/>
  <c r="I871" i="11" s="1"/>
  <c r="AL871" i="11" s="1"/>
  <c r="M871" i="11"/>
  <c r="S871" i="11"/>
  <c r="AA871" i="11" s="1"/>
  <c r="AG871" i="11"/>
  <c r="AH871" i="11" s="1"/>
  <c r="AI871" i="11" s="1"/>
  <c r="G872" i="11"/>
  <c r="I872" i="11" s="1"/>
  <c r="M872" i="11"/>
  <c r="S872" i="11"/>
  <c r="AA872" i="11" s="1"/>
  <c r="AG872" i="11"/>
  <c r="AH872" i="11" s="1"/>
  <c r="AI872" i="11" s="1"/>
  <c r="G873" i="11"/>
  <c r="I873" i="11" s="1"/>
  <c r="AL873" i="11" s="1"/>
  <c r="M873" i="11"/>
  <c r="S873" i="11"/>
  <c r="AA873" i="11" s="1"/>
  <c r="AG873" i="11"/>
  <c r="AH873" i="11" s="1"/>
  <c r="AI873" i="11" s="1"/>
  <c r="G874" i="11"/>
  <c r="I874" i="11" s="1"/>
  <c r="Q875" i="11"/>
  <c r="V875" i="11" s="1"/>
  <c r="Y875" i="11" s="1"/>
  <c r="S875" i="11"/>
  <c r="AA875" i="11" s="1"/>
  <c r="G876" i="11"/>
  <c r="I876" i="11" s="1"/>
  <c r="Q877" i="11"/>
  <c r="X877" i="11" s="1"/>
  <c r="AC877" i="11" s="1"/>
  <c r="S877" i="11"/>
  <c r="AA877" i="11" s="1"/>
  <c r="G878" i="11"/>
  <c r="I878" i="11" s="1"/>
  <c r="Q879" i="11"/>
  <c r="V879" i="11" s="1"/>
  <c r="Y879" i="11" s="1"/>
  <c r="S879" i="11"/>
  <c r="AA879" i="11" s="1"/>
  <c r="G880" i="11"/>
  <c r="I880" i="11" s="1"/>
  <c r="Q881" i="11"/>
  <c r="X881" i="11" s="1"/>
  <c r="AC881" i="11" s="1"/>
  <c r="S881" i="11"/>
  <c r="AA881" i="11" s="1"/>
  <c r="G882" i="11"/>
  <c r="I882" i="11" s="1"/>
  <c r="S883" i="11"/>
  <c r="AA883" i="11" s="1"/>
  <c r="Q874" i="11"/>
  <c r="W874" i="11" s="1"/>
  <c r="AB874" i="11" s="1"/>
  <c r="Q876" i="11"/>
  <c r="X876" i="11" s="1"/>
  <c r="AC876" i="11" s="1"/>
  <c r="Q878" i="11"/>
  <c r="W878" i="11" s="1"/>
  <c r="AB878" i="11" s="1"/>
  <c r="Q882" i="11"/>
  <c r="W882" i="11" s="1"/>
  <c r="AB882" i="11" s="1"/>
  <c r="AK837" i="11"/>
  <c r="AG837" i="11"/>
  <c r="AH837" i="11" s="1"/>
  <c r="AI837" i="11" s="1"/>
  <c r="T839" i="11"/>
  <c r="S839" i="11"/>
  <c r="AA839" i="11" s="1"/>
  <c r="T841" i="11"/>
  <c r="S841" i="11"/>
  <c r="AA841" i="11" s="1"/>
  <c r="T843" i="11"/>
  <c r="S843" i="11"/>
  <c r="AA843" i="11" s="1"/>
  <c r="G836" i="11"/>
  <c r="I836" i="11" s="1"/>
  <c r="AK836" i="11"/>
  <c r="R837" i="11"/>
  <c r="P837" i="11"/>
  <c r="N837" i="11"/>
  <c r="S840" i="11"/>
  <c r="AA840" i="11" s="1"/>
  <c r="T842" i="11"/>
  <c r="S842" i="11"/>
  <c r="AA842" i="11" s="1"/>
  <c r="T844" i="11"/>
  <c r="S844" i="11"/>
  <c r="AA844" i="11" s="1"/>
  <c r="T846" i="11"/>
  <c r="S846" i="11"/>
  <c r="AA846" i="11" s="1"/>
  <c r="T848" i="11"/>
  <c r="S848" i="11"/>
  <c r="AA848" i="11" s="1"/>
  <c r="Q836" i="11"/>
  <c r="W836" i="11" s="1"/>
  <c r="AB836" i="11" s="1"/>
  <c r="M837" i="11"/>
  <c r="M838" i="11"/>
  <c r="O838" i="11"/>
  <c r="AG838" i="11"/>
  <c r="AH838" i="11" s="1"/>
  <c r="AI838" i="11" s="1"/>
  <c r="AL838" i="11" s="1"/>
  <c r="M839" i="11"/>
  <c r="O839" i="11"/>
  <c r="AG839" i="11"/>
  <c r="AH839" i="11" s="1"/>
  <c r="AI839" i="11" s="1"/>
  <c r="AL839" i="11" s="1"/>
  <c r="M840" i="11"/>
  <c r="O840" i="11"/>
  <c r="AG840" i="11"/>
  <c r="AH840" i="11" s="1"/>
  <c r="AI840" i="11" s="1"/>
  <c r="AL840" i="11" s="1"/>
  <c r="M841" i="11"/>
  <c r="O841" i="11"/>
  <c r="AG841" i="11"/>
  <c r="AH841" i="11" s="1"/>
  <c r="AI841" i="11" s="1"/>
  <c r="AL841" i="11" s="1"/>
  <c r="M842" i="11"/>
  <c r="O842" i="11"/>
  <c r="AG842" i="11"/>
  <c r="AH842" i="11" s="1"/>
  <c r="AI842" i="11" s="1"/>
  <c r="AL842" i="11" s="1"/>
  <c r="M843" i="11"/>
  <c r="O843" i="11"/>
  <c r="AG843" i="11"/>
  <c r="AH843" i="11" s="1"/>
  <c r="AI843" i="11" s="1"/>
  <c r="AL843" i="11" s="1"/>
  <c r="M844" i="11"/>
  <c r="O844" i="11"/>
  <c r="AG844" i="11"/>
  <c r="AH844" i="11" s="1"/>
  <c r="AI844" i="11" s="1"/>
  <c r="AL844" i="11" s="1"/>
  <c r="M845" i="11"/>
  <c r="O845" i="11"/>
  <c r="AG845" i="11"/>
  <c r="AH845" i="11" s="1"/>
  <c r="AI845" i="11" s="1"/>
  <c r="AL845" i="11" s="1"/>
  <c r="M846" i="11"/>
  <c r="O846" i="11"/>
  <c r="AG846" i="11"/>
  <c r="AH846" i="11" s="1"/>
  <c r="AI846" i="11" s="1"/>
  <c r="M847" i="11"/>
  <c r="O847" i="11"/>
  <c r="AG847" i="11"/>
  <c r="AH847" i="11" s="1"/>
  <c r="AI847" i="11" s="1"/>
  <c r="AL847" i="11" s="1"/>
  <c r="M848" i="11"/>
  <c r="O848" i="11"/>
  <c r="AG848" i="11"/>
  <c r="AH848" i="11" s="1"/>
  <c r="AI848" i="11" s="1"/>
  <c r="AL848" i="11" s="1"/>
  <c r="G849" i="11"/>
  <c r="I849" i="11" s="1"/>
  <c r="T849" i="11"/>
  <c r="Z849" i="11"/>
  <c r="Q850" i="11"/>
  <c r="V850" i="11" s="1"/>
  <c r="Y850" i="11" s="1"/>
  <c r="S850" i="11"/>
  <c r="AA850" i="11" s="1"/>
  <c r="AG850" i="11"/>
  <c r="AH850" i="11" s="1"/>
  <c r="AI850" i="11" s="1"/>
  <c r="G851" i="11"/>
  <c r="I851" i="11" s="1"/>
  <c r="T851" i="11"/>
  <c r="AG852" i="11"/>
  <c r="AH852" i="11" s="1"/>
  <c r="AI852" i="11" s="1"/>
  <c r="G853" i="11"/>
  <c r="I853" i="11" s="1"/>
  <c r="Z853" i="11"/>
  <c r="Q854" i="11"/>
  <c r="V854" i="11" s="1"/>
  <c r="Y854" i="11" s="1"/>
  <c r="S854" i="11"/>
  <c r="AA854" i="11" s="1"/>
  <c r="AG854" i="11"/>
  <c r="AH854" i="11" s="1"/>
  <c r="AI854" i="11" s="1"/>
  <c r="G855" i="11"/>
  <c r="I855" i="11" s="1"/>
  <c r="Z855" i="11"/>
  <c r="Q856" i="11"/>
  <c r="AG856" i="11"/>
  <c r="AH856" i="11" s="1"/>
  <c r="AI856" i="11" s="1"/>
  <c r="G857" i="11"/>
  <c r="I857" i="11" s="1"/>
  <c r="Q858" i="11"/>
  <c r="AG858" i="11"/>
  <c r="AH858" i="11" s="1"/>
  <c r="AI858" i="11" s="1"/>
  <c r="N838" i="11"/>
  <c r="P838" i="11"/>
  <c r="N839" i="11"/>
  <c r="P839" i="11"/>
  <c r="N840" i="11"/>
  <c r="P840" i="11"/>
  <c r="N841" i="11"/>
  <c r="P841" i="11"/>
  <c r="N842" i="11"/>
  <c r="P842" i="11"/>
  <c r="N843" i="11"/>
  <c r="P843" i="11"/>
  <c r="N844" i="11"/>
  <c r="P844" i="11"/>
  <c r="N845" i="11"/>
  <c r="P845" i="11"/>
  <c r="N846" i="11"/>
  <c r="P846" i="11"/>
  <c r="N847" i="11"/>
  <c r="P847" i="11"/>
  <c r="N848" i="11"/>
  <c r="P848" i="11"/>
  <c r="S849" i="11"/>
  <c r="AA849" i="11" s="1"/>
  <c r="Q851" i="11"/>
  <c r="Q855" i="11"/>
  <c r="W855" i="11" s="1"/>
  <c r="Q857" i="11"/>
  <c r="V857" i="11" s="1"/>
  <c r="Y857" i="11" s="1"/>
  <c r="AL812" i="11"/>
  <c r="G811" i="11"/>
  <c r="I811" i="11" s="1"/>
  <c r="AK811" i="11"/>
  <c r="N812" i="11"/>
  <c r="P812" i="11"/>
  <c r="R812" i="11"/>
  <c r="N813" i="11"/>
  <c r="P813" i="11"/>
  <c r="AK813" i="11"/>
  <c r="AL813" i="11" s="1"/>
  <c r="AG814" i="11"/>
  <c r="AH814" i="11" s="1"/>
  <c r="AI814" i="11" s="1"/>
  <c r="G814" i="11"/>
  <c r="I814" i="11" s="1"/>
  <c r="S814" i="11"/>
  <c r="AA814" i="11" s="1"/>
  <c r="AK815" i="11"/>
  <c r="AG815" i="11"/>
  <c r="AH815" i="11" s="1"/>
  <c r="AI815" i="11" s="1"/>
  <c r="G815" i="11"/>
  <c r="I815" i="11" s="1"/>
  <c r="S815" i="11"/>
  <c r="AA815" i="11" s="1"/>
  <c r="Q811" i="11"/>
  <c r="X811" i="11" s="1"/>
  <c r="AC811" i="11" s="1"/>
  <c r="M812" i="11"/>
  <c r="M813" i="11"/>
  <c r="O813" i="11"/>
  <c r="Z814" i="11"/>
  <c r="Z815" i="11"/>
  <c r="M814" i="11"/>
  <c r="M815" i="11"/>
  <c r="G816" i="11"/>
  <c r="I816" i="11" s="1"/>
  <c r="M816" i="11"/>
  <c r="AG816" i="11"/>
  <c r="AH816" i="11" s="1"/>
  <c r="AI816" i="11" s="1"/>
  <c r="G817" i="11"/>
  <c r="I817" i="11" s="1"/>
  <c r="M817" i="11"/>
  <c r="S817" i="11"/>
  <c r="AA817" i="11" s="1"/>
  <c r="AG817" i="11"/>
  <c r="AH817" i="11" s="1"/>
  <c r="AI817" i="11" s="1"/>
  <c r="G818" i="11"/>
  <c r="I818" i="11" s="1"/>
  <c r="M818" i="11"/>
  <c r="S818" i="11"/>
  <c r="AA818" i="11" s="1"/>
  <c r="AG818" i="11"/>
  <c r="AH818" i="11" s="1"/>
  <c r="AI818" i="11" s="1"/>
  <c r="G819" i="11"/>
  <c r="I819" i="11" s="1"/>
  <c r="M819" i="11"/>
  <c r="S819" i="11"/>
  <c r="AA819" i="11" s="1"/>
  <c r="AG819" i="11"/>
  <c r="AH819" i="11" s="1"/>
  <c r="AI819" i="11" s="1"/>
  <c r="G820" i="11"/>
  <c r="I820" i="11" s="1"/>
  <c r="M820" i="11"/>
  <c r="S820" i="11"/>
  <c r="AA820" i="11" s="1"/>
  <c r="AG820" i="11"/>
  <c r="AH820" i="11" s="1"/>
  <c r="AI820" i="11" s="1"/>
  <c r="G821" i="11"/>
  <c r="I821" i="11" s="1"/>
  <c r="AL821" i="11" s="1"/>
  <c r="M821" i="11"/>
  <c r="S821" i="11"/>
  <c r="AA821" i="11" s="1"/>
  <c r="AG821" i="11"/>
  <c r="AH821" i="11" s="1"/>
  <c r="AI821" i="11" s="1"/>
  <c r="G822" i="11"/>
  <c r="I822" i="11" s="1"/>
  <c r="M822" i="11"/>
  <c r="S822" i="11"/>
  <c r="AA822" i="11" s="1"/>
  <c r="AG822" i="11"/>
  <c r="AH822" i="11" s="1"/>
  <c r="AI822" i="11" s="1"/>
  <c r="G823" i="11"/>
  <c r="I823" i="11" s="1"/>
  <c r="AL823" i="11" s="1"/>
  <c r="M823" i="11"/>
  <c r="S823" i="11"/>
  <c r="AA823" i="11" s="1"/>
  <c r="AG823" i="11"/>
  <c r="AH823" i="11" s="1"/>
  <c r="AI823" i="11" s="1"/>
  <c r="G824" i="11"/>
  <c r="I824" i="11" s="1"/>
  <c r="Q825" i="11"/>
  <c r="S825" i="11"/>
  <c r="AA825" i="11" s="1"/>
  <c r="G826" i="11"/>
  <c r="I826" i="11" s="1"/>
  <c r="Q827" i="11"/>
  <c r="V827" i="11" s="1"/>
  <c r="Y827" i="11" s="1"/>
  <c r="S827" i="11"/>
  <c r="AA827" i="11" s="1"/>
  <c r="G828" i="11"/>
  <c r="I828" i="11" s="1"/>
  <c r="S829" i="11"/>
  <c r="AA829" i="11" s="1"/>
  <c r="G830" i="11"/>
  <c r="I830" i="11" s="1"/>
  <c r="Q831" i="11"/>
  <c r="V831" i="11" s="1"/>
  <c r="Y831" i="11" s="1"/>
  <c r="S831" i="11"/>
  <c r="AA831" i="11" s="1"/>
  <c r="G832" i="11"/>
  <c r="I832" i="11" s="1"/>
  <c r="S833" i="11"/>
  <c r="AA833" i="11" s="1"/>
  <c r="Q824" i="11"/>
  <c r="Q826" i="11"/>
  <c r="Q830" i="11"/>
  <c r="Q832" i="11"/>
  <c r="T789" i="11"/>
  <c r="S789" i="11"/>
  <c r="AA789" i="11" s="1"/>
  <c r="T791" i="11"/>
  <c r="S791" i="11"/>
  <c r="AA791" i="11" s="1"/>
  <c r="T792" i="11"/>
  <c r="S792" i="11"/>
  <c r="AA792" i="11" s="1"/>
  <c r="G786" i="11"/>
  <c r="I786" i="11" s="1"/>
  <c r="AK786" i="11"/>
  <c r="N787" i="11"/>
  <c r="P787" i="11"/>
  <c r="R787" i="11"/>
  <c r="T788" i="11"/>
  <c r="S788" i="11"/>
  <c r="AA788" i="11" s="1"/>
  <c r="T790" i="11"/>
  <c r="S790" i="11"/>
  <c r="AA790" i="11" s="1"/>
  <c r="Q786" i="11"/>
  <c r="M787" i="11"/>
  <c r="M788" i="11"/>
  <c r="O788" i="11"/>
  <c r="AG788" i="11"/>
  <c r="AH788" i="11" s="1"/>
  <c r="AI788" i="11" s="1"/>
  <c r="AL788" i="11" s="1"/>
  <c r="M789" i="11"/>
  <c r="O789" i="11"/>
  <c r="AG789" i="11"/>
  <c r="AH789" i="11" s="1"/>
  <c r="AI789" i="11" s="1"/>
  <c r="AL789" i="11" s="1"/>
  <c r="M790" i="11"/>
  <c r="O790" i="11"/>
  <c r="AG790" i="11"/>
  <c r="AH790" i="11" s="1"/>
  <c r="AI790" i="11" s="1"/>
  <c r="AL790" i="11" s="1"/>
  <c r="M791" i="11"/>
  <c r="O791" i="11"/>
  <c r="AG791" i="11"/>
  <c r="AH791" i="11" s="1"/>
  <c r="AI791" i="11" s="1"/>
  <c r="AL791" i="11" s="1"/>
  <c r="G792" i="11"/>
  <c r="I792" i="11" s="1"/>
  <c r="M792" i="11"/>
  <c r="O792" i="11"/>
  <c r="AG792" i="11"/>
  <c r="AH792" i="11" s="1"/>
  <c r="AI792" i="11" s="1"/>
  <c r="G793" i="11"/>
  <c r="I793" i="11" s="1"/>
  <c r="M793" i="11"/>
  <c r="O793" i="11"/>
  <c r="AG793" i="11"/>
  <c r="AH793" i="11" s="1"/>
  <c r="AI793" i="11" s="1"/>
  <c r="G794" i="11"/>
  <c r="I794" i="11" s="1"/>
  <c r="M794" i="11"/>
  <c r="S794" i="11"/>
  <c r="AA794" i="11" s="1"/>
  <c r="AG794" i="11"/>
  <c r="AH794" i="11" s="1"/>
  <c r="AI794" i="11" s="1"/>
  <c r="G795" i="11"/>
  <c r="I795" i="11" s="1"/>
  <c r="M795" i="11"/>
  <c r="AG795" i="11"/>
  <c r="AH795" i="11" s="1"/>
  <c r="AI795" i="11" s="1"/>
  <c r="G796" i="11"/>
  <c r="I796" i="11" s="1"/>
  <c r="M796" i="11"/>
  <c r="S796" i="11"/>
  <c r="AA796" i="11" s="1"/>
  <c r="AG796" i="11"/>
  <c r="AH796" i="11" s="1"/>
  <c r="AI796" i="11" s="1"/>
  <c r="G797" i="11"/>
  <c r="I797" i="11" s="1"/>
  <c r="M797" i="11"/>
  <c r="S797" i="11"/>
  <c r="AA797" i="11" s="1"/>
  <c r="AG797" i="11"/>
  <c r="AH797" i="11" s="1"/>
  <c r="AI797" i="11" s="1"/>
  <c r="G798" i="11"/>
  <c r="I798" i="11" s="1"/>
  <c r="M798" i="11"/>
  <c r="S798" i="11"/>
  <c r="AA798" i="11" s="1"/>
  <c r="AG798" i="11"/>
  <c r="AH798" i="11" s="1"/>
  <c r="AI798" i="11" s="1"/>
  <c r="G799" i="11"/>
  <c r="I799" i="11" s="1"/>
  <c r="Q800" i="11"/>
  <c r="X800" i="11" s="1"/>
  <c r="AC800" i="11" s="1"/>
  <c r="AG800" i="11"/>
  <c r="AH800" i="11" s="1"/>
  <c r="AI800" i="11" s="1"/>
  <c r="G801" i="11"/>
  <c r="I801" i="11" s="1"/>
  <c r="Q802" i="11"/>
  <c r="V802" i="11" s="1"/>
  <c r="Y802" i="11" s="1"/>
  <c r="S802" i="11"/>
  <c r="AA802" i="11" s="1"/>
  <c r="AG802" i="11"/>
  <c r="AH802" i="11" s="1"/>
  <c r="AI802" i="11" s="1"/>
  <c r="G803" i="11"/>
  <c r="I803" i="11" s="1"/>
  <c r="S804" i="11"/>
  <c r="AA804" i="11" s="1"/>
  <c r="AG804" i="11"/>
  <c r="AH804" i="11" s="1"/>
  <c r="AI804" i="11" s="1"/>
  <c r="G805" i="11"/>
  <c r="I805" i="11" s="1"/>
  <c r="Q806" i="11"/>
  <c r="V806" i="11" s="1"/>
  <c r="Y806" i="11" s="1"/>
  <c r="S806" i="11"/>
  <c r="AA806" i="11" s="1"/>
  <c r="AG806" i="11"/>
  <c r="AH806" i="11" s="1"/>
  <c r="AI806" i="11" s="1"/>
  <c r="G807" i="11"/>
  <c r="I807" i="11" s="1"/>
  <c r="AG808" i="11"/>
  <c r="AH808" i="11" s="1"/>
  <c r="AI808" i="11" s="1"/>
  <c r="N788" i="11"/>
  <c r="P788" i="11"/>
  <c r="N789" i="11"/>
  <c r="P789" i="11"/>
  <c r="N790" i="11"/>
  <c r="P790" i="11"/>
  <c r="N791" i="11"/>
  <c r="P791" i="11"/>
  <c r="N792" i="11"/>
  <c r="P792" i="11"/>
  <c r="P793" i="11"/>
  <c r="Q801" i="11"/>
  <c r="Q803" i="11"/>
  <c r="X803" i="11" s="1"/>
  <c r="AC803" i="11" s="1"/>
  <c r="AL761" i="11"/>
  <c r="T763" i="11"/>
  <c r="S763" i="11"/>
  <c r="AA763" i="11" s="1"/>
  <c r="T765" i="11"/>
  <c r="S765" i="11"/>
  <c r="AA765" i="11" s="1"/>
  <c r="T767" i="11"/>
  <c r="S767" i="11"/>
  <c r="AA767" i="11" s="1"/>
  <c r="T769" i="11"/>
  <c r="S769" i="11"/>
  <c r="AA769" i="11" s="1"/>
  <c r="T773" i="11"/>
  <c r="S773" i="11"/>
  <c r="AA773" i="11" s="1"/>
  <c r="S761" i="11"/>
  <c r="AA761" i="11" s="1"/>
  <c r="M762" i="11"/>
  <c r="S762" i="11"/>
  <c r="AA762" i="11" s="1"/>
  <c r="AK762" i="11"/>
  <c r="AG762" i="11"/>
  <c r="AH762" i="11" s="1"/>
  <c r="AI762" i="11" s="1"/>
  <c r="AL762" i="11" s="1"/>
  <c r="T764" i="11"/>
  <c r="S764" i="11"/>
  <c r="AA764" i="11" s="1"/>
  <c r="T766" i="11"/>
  <c r="T768" i="11"/>
  <c r="S768" i="11"/>
  <c r="AA768" i="11" s="1"/>
  <c r="T770" i="11"/>
  <c r="S770" i="11"/>
  <c r="AA770" i="11" s="1"/>
  <c r="T771" i="11"/>
  <c r="S771" i="11"/>
  <c r="AA771" i="11" s="1"/>
  <c r="T772" i="11"/>
  <c r="S772" i="11"/>
  <c r="AA772" i="11" s="1"/>
  <c r="M763" i="11"/>
  <c r="O763" i="11"/>
  <c r="AG763" i="11"/>
  <c r="AH763" i="11" s="1"/>
  <c r="AI763" i="11" s="1"/>
  <c r="AL763" i="11" s="1"/>
  <c r="M764" i="11"/>
  <c r="O764" i="11"/>
  <c r="AG764" i="11"/>
  <c r="AH764" i="11" s="1"/>
  <c r="AI764" i="11" s="1"/>
  <c r="AL764" i="11" s="1"/>
  <c r="M765" i="11"/>
  <c r="O765" i="11"/>
  <c r="AG765" i="11"/>
  <c r="AH765" i="11" s="1"/>
  <c r="AI765" i="11" s="1"/>
  <c r="M766" i="11"/>
  <c r="O766" i="11"/>
  <c r="AG766" i="11"/>
  <c r="AH766" i="11" s="1"/>
  <c r="AI766" i="11" s="1"/>
  <c r="AL766" i="11" s="1"/>
  <c r="M767" i="11"/>
  <c r="O767" i="11"/>
  <c r="AG767" i="11"/>
  <c r="AH767" i="11" s="1"/>
  <c r="AI767" i="11" s="1"/>
  <c r="AL767" i="11" s="1"/>
  <c r="M768" i="11"/>
  <c r="O768" i="11"/>
  <c r="AG768" i="11"/>
  <c r="AH768" i="11" s="1"/>
  <c r="AI768" i="11" s="1"/>
  <c r="AL768" i="11" s="1"/>
  <c r="M769" i="11"/>
  <c r="O769" i="11"/>
  <c r="AG769" i="11"/>
  <c r="AH769" i="11" s="1"/>
  <c r="AI769" i="11" s="1"/>
  <c r="AL769" i="11" s="1"/>
  <c r="M770" i="11"/>
  <c r="O770" i="11"/>
  <c r="AG770" i="11"/>
  <c r="AH770" i="11" s="1"/>
  <c r="AI770" i="11" s="1"/>
  <c r="AL770" i="11" s="1"/>
  <c r="G771" i="11"/>
  <c r="I771" i="11" s="1"/>
  <c r="M771" i="11"/>
  <c r="O771" i="11"/>
  <c r="AG771" i="11"/>
  <c r="AH771" i="11" s="1"/>
  <c r="AI771" i="11" s="1"/>
  <c r="G772" i="11"/>
  <c r="I772" i="11" s="1"/>
  <c r="M772" i="11"/>
  <c r="O772" i="11"/>
  <c r="AG772" i="11"/>
  <c r="AH772" i="11" s="1"/>
  <c r="AI772" i="11" s="1"/>
  <c r="G773" i="11"/>
  <c r="I773" i="11" s="1"/>
  <c r="M773" i="11"/>
  <c r="O773" i="11"/>
  <c r="AG773" i="11"/>
  <c r="AH773" i="11" s="1"/>
  <c r="AI773" i="11" s="1"/>
  <c r="G774" i="11"/>
  <c r="I774" i="11" s="1"/>
  <c r="Q775" i="11"/>
  <c r="V775" i="11" s="1"/>
  <c r="Y775" i="11" s="1"/>
  <c r="S775" i="11"/>
  <c r="AA775" i="11" s="1"/>
  <c r="AG775" i="11"/>
  <c r="AH775" i="11" s="1"/>
  <c r="AI775" i="11" s="1"/>
  <c r="G776" i="11"/>
  <c r="I776" i="11" s="1"/>
  <c r="Q777" i="11"/>
  <c r="X777" i="11" s="1"/>
  <c r="AC777" i="11" s="1"/>
  <c r="S777" i="11"/>
  <c r="AA777" i="11" s="1"/>
  <c r="W777" i="11"/>
  <c r="AG777" i="11"/>
  <c r="AH777" i="11" s="1"/>
  <c r="AI777" i="11" s="1"/>
  <c r="G778" i="11"/>
  <c r="I778" i="11" s="1"/>
  <c r="AG779" i="11"/>
  <c r="AH779" i="11" s="1"/>
  <c r="AI779" i="11" s="1"/>
  <c r="G780" i="11"/>
  <c r="I780" i="11" s="1"/>
  <c r="Q781" i="11"/>
  <c r="X781" i="11" s="1"/>
  <c r="AC781" i="11" s="1"/>
  <c r="S781" i="11"/>
  <c r="AA781" i="11" s="1"/>
  <c r="AG781" i="11"/>
  <c r="AH781" i="11" s="1"/>
  <c r="AI781" i="11" s="1"/>
  <c r="G782" i="11"/>
  <c r="I782" i="11" s="1"/>
  <c r="S783" i="11"/>
  <c r="AA783" i="11" s="1"/>
  <c r="AG783" i="11"/>
  <c r="AH783" i="11" s="1"/>
  <c r="AI783" i="11" s="1"/>
  <c r="N763" i="11"/>
  <c r="P763" i="11"/>
  <c r="N764" i="11"/>
  <c r="P764" i="11"/>
  <c r="N765" i="11"/>
  <c r="P765" i="11"/>
  <c r="N766" i="11"/>
  <c r="P766" i="11"/>
  <c r="N767" i="11"/>
  <c r="P767" i="11"/>
  <c r="N768" i="11"/>
  <c r="P768" i="11"/>
  <c r="N769" i="11"/>
  <c r="P769" i="11"/>
  <c r="N770" i="11"/>
  <c r="P770" i="11"/>
  <c r="N771" i="11"/>
  <c r="P771" i="11"/>
  <c r="P772" i="11"/>
  <c r="Q774" i="11"/>
  <c r="Q776" i="11"/>
  <c r="X776" i="11" s="1"/>
  <c r="AC776" i="11" s="1"/>
  <c r="Q778" i="11"/>
  <c r="W778" i="11" s="1"/>
  <c r="AB778" i="11" s="1"/>
  <c r="Q782" i="11"/>
  <c r="T738" i="11"/>
  <c r="AK739" i="11"/>
  <c r="AG739" i="11"/>
  <c r="AH739" i="11" s="1"/>
  <c r="AI739" i="11" s="1"/>
  <c r="G739" i="11"/>
  <c r="I739" i="11" s="1"/>
  <c r="Q736" i="11"/>
  <c r="V736" i="11" s="1"/>
  <c r="Y736" i="11" s="1"/>
  <c r="S736" i="11"/>
  <c r="AA736" i="11" s="1"/>
  <c r="G737" i="11"/>
  <c r="I737" i="11" s="1"/>
  <c r="M737" i="11"/>
  <c r="S737" i="11"/>
  <c r="AA737" i="11" s="1"/>
  <c r="AG737" i="11"/>
  <c r="AH737" i="11" s="1"/>
  <c r="AI737" i="11" s="1"/>
  <c r="G738" i="11"/>
  <c r="I738" i="11" s="1"/>
  <c r="M738" i="11"/>
  <c r="O738" i="11"/>
  <c r="AK738" i="11"/>
  <c r="M739" i="11"/>
  <c r="S739" i="11"/>
  <c r="AA739" i="11" s="1"/>
  <c r="G740" i="11"/>
  <c r="I740" i="11" s="1"/>
  <c r="M740" i="11"/>
  <c r="S740" i="11"/>
  <c r="AA740" i="11" s="1"/>
  <c r="AG740" i="11"/>
  <c r="AH740" i="11" s="1"/>
  <c r="AI740" i="11" s="1"/>
  <c r="G741" i="11"/>
  <c r="I741" i="11" s="1"/>
  <c r="M741" i="11"/>
  <c r="AG741" i="11"/>
  <c r="AH741" i="11" s="1"/>
  <c r="AI741" i="11" s="1"/>
  <c r="G742" i="11"/>
  <c r="I742" i="11" s="1"/>
  <c r="M742" i="11"/>
  <c r="S742" i="11"/>
  <c r="AA742" i="11" s="1"/>
  <c r="AG742" i="11"/>
  <c r="AH742" i="11" s="1"/>
  <c r="AI742" i="11" s="1"/>
  <c r="G743" i="11"/>
  <c r="I743" i="11" s="1"/>
  <c r="M743" i="11"/>
  <c r="S743" i="11"/>
  <c r="AA743" i="11" s="1"/>
  <c r="AG743" i="11"/>
  <c r="AH743" i="11" s="1"/>
  <c r="AI743" i="11" s="1"/>
  <c r="G744" i="11"/>
  <c r="I744" i="11" s="1"/>
  <c r="AL744" i="11" s="1"/>
  <c r="M744" i="11"/>
  <c r="S744" i="11"/>
  <c r="AA744" i="11" s="1"/>
  <c r="AG744" i="11"/>
  <c r="AH744" i="11" s="1"/>
  <c r="AI744" i="11" s="1"/>
  <c r="G745" i="11"/>
  <c r="I745" i="11" s="1"/>
  <c r="AL745" i="11" s="1"/>
  <c r="M745" i="11"/>
  <c r="S745" i="11"/>
  <c r="AA745" i="11" s="1"/>
  <c r="AG745" i="11"/>
  <c r="AH745" i="11" s="1"/>
  <c r="AI745" i="11" s="1"/>
  <c r="G746" i="11"/>
  <c r="I746" i="11" s="1"/>
  <c r="AL746" i="11" s="1"/>
  <c r="M746" i="11"/>
  <c r="S746" i="11"/>
  <c r="AA746" i="11" s="1"/>
  <c r="AG746" i="11"/>
  <c r="AH746" i="11" s="1"/>
  <c r="AI746" i="11" s="1"/>
  <c r="G747" i="11"/>
  <c r="I747" i="11" s="1"/>
  <c r="AL747" i="11" s="1"/>
  <c r="M747" i="11"/>
  <c r="S747" i="11"/>
  <c r="AA747" i="11" s="1"/>
  <c r="AG747" i="11"/>
  <c r="AH747" i="11" s="1"/>
  <c r="AI747" i="11" s="1"/>
  <c r="G748" i="11"/>
  <c r="I748" i="11" s="1"/>
  <c r="AL748" i="11" s="1"/>
  <c r="M748" i="11"/>
  <c r="S748" i="11"/>
  <c r="AA748" i="11" s="1"/>
  <c r="AG748" i="11"/>
  <c r="AH748" i="11" s="1"/>
  <c r="AI748" i="11" s="1"/>
  <c r="G749" i="11"/>
  <c r="I749" i="11" s="1"/>
  <c r="S750" i="11"/>
  <c r="AA750" i="11" s="1"/>
  <c r="G751" i="11"/>
  <c r="I751" i="11" s="1"/>
  <c r="S752" i="11"/>
  <c r="AA752" i="11" s="1"/>
  <c r="G753" i="11"/>
  <c r="I753" i="11" s="1"/>
  <c r="Q754" i="11"/>
  <c r="G755" i="11"/>
  <c r="I755" i="11" s="1"/>
  <c r="Q756" i="11"/>
  <c r="V756" i="11" s="1"/>
  <c r="Y756" i="11" s="1"/>
  <c r="S756" i="11"/>
  <c r="AA756" i="11" s="1"/>
  <c r="W756" i="11"/>
  <c r="G757" i="11"/>
  <c r="I757" i="11" s="1"/>
  <c r="Q758" i="11"/>
  <c r="X758" i="11" s="1"/>
  <c r="AC758" i="11" s="1"/>
  <c r="S758" i="11"/>
  <c r="AA758" i="11" s="1"/>
  <c r="AG758" i="11"/>
  <c r="AH758" i="11" s="1"/>
  <c r="AI758" i="11" s="1"/>
  <c r="Q751" i="11"/>
  <c r="Q755" i="11"/>
  <c r="W755" i="11" s="1"/>
  <c r="AB755" i="11" s="1"/>
  <c r="S713" i="11"/>
  <c r="AA713" i="11" s="1"/>
  <c r="T713" i="11"/>
  <c r="AK714" i="11"/>
  <c r="AG714" i="11"/>
  <c r="AH714" i="11" s="1"/>
  <c r="AI714" i="11" s="1"/>
  <c r="G714" i="11"/>
  <c r="I714" i="11" s="1"/>
  <c r="Q711" i="11"/>
  <c r="V711" i="11" s="1"/>
  <c r="Y711" i="11" s="1"/>
  <c r="S711" i="11"/>
  <c r="AA711" i="11" s="1"/>
  <c r="G712" i="11"/>
  <c r="I712" i="11" s="1"/>
  <c r="M712" i="11"/>
  <c r="S712" i="11"/>
  <c r="AA712" i="11" s="1"/>
  <c r="AG712" i="11"/>
  <c r="AH712" i="11" s="1"/>
  <c r="AI712" i="11" s="1"/>
  <c r="G713" i="11"/>
  <c r="I713" i="11" s="1"/>
  <c r="M713" i="11"/>
  <c r="O713" i="11"/>
  <c r="AK713" i="11"/>
  <c r="M714" i="11"/>
  <c r="G715" i="11"/>
  <c r="I715" i="11" s="1"/>
  <c r="M715" i="11"/>
  <c r="S715" i="11"/>
  <c r="AA715" i="11" s="1"/>
  <c r="AG715" i="11"/>
  <c r="AH715" i="11" s="1"/>
  <c r="AI715" i="11" s="1"/>
  <c r="G716" i="11"/>
  <c r="I716" i="11" s="1"/>
  <c r="M716" i="11"/>
  <c r="S716" i="11"/>
  <c r="AA716" i="11" s="1"/>
  <c r="AG716" i="11"/>
  <c r="AH716" i="11" s="1"/>
  <c r="AI716" i="11" s="1"/>
  <c r="G717" i="11"/>
  <c r="I717" i="11" s="1"/>
  <c r="M717" i="11"/>
  <c r="S717" i="11"/>
  <c r="AA717" i="11" s="1"/>
  <c r="AG717" i="11"/>
  <c r="AH717" i="11" s="1"/>
  <c r="AI717" i="11" s="1"/>
  <c r="G718" i="11"/>
  <c r="I718" i="11" s="1"/>
  <c r="M718" i="11"/>
  <c r="AG718" i="11"/>
  <c r="AH718" i="11" s="1"/>
  <c r="AI718" i="11" s="1"/>
  <c r="G719" i="11"/>
  <c r="I719" i="11" s="1"/>
  <c r="M719" i="11"/>
  <c r="S719" i="11"/>
  <c r="AA719" i="11" s="1"/>
  <c r="AG719" i="11"/>
  <c r="AH719" i="11" s="1"/>
  <c r="AI719" i="11" s="1"/>
  <c r="G720" i="11"/>
  <c r="I720" i="11" s="1"/>
  <c r="M720" i="11"/>
  <c r="AG720" i="11"/>
  <c r="AH720" i="11" s="1"/>
  <c r="AI720" i="11" s="1"/>
  <c r="G721" i="11"/>
  <c r="I721" i="11" s="1"/>
  <c r="M721" i="11"/>
  <c r="S721" i="11"/>
  <c r="AA721" i="11" s="1"/>
  <c r="AG721" i="11"/>
  <c r="AH721" i="11" s="1"/>
  <c r="AI721" i="11" s="1"/>
  <c r="G722" i="11"/>
  <c r="I722" i="11" s="1"/>
  <c r="M722" i="11"/>
  <c r="AG722" i="11"/>
  <c r="AH722" i="11" s="1"/>
  <c r="AI722" i="11" s="1"/>
  <c r="G723" i="11"/>
  <c r="I723" i="11" s="1"/>
  <c r="M723" i="11"/>
  <c r="AG723" i="11"/>
  <c r="AH723" i="11" s="1"/>
  <c r="AI723" i="11" s="1"/>
  <c r="G724" i="11"/>
  <c r="I724" i="11" s="1"/>
  <c r="Q725" i="11"/>
  <c r="V725" i="11" s="1"/>
  <c r="Y725" i="11" s="1"/>
  <c r="S725" i="11"/>
  <c r="AA725" i="11" s="1"/>
  <c r="G726" i="11"/>
  <c r="I726" i="11" s="1"/>
  <c r="S727" i="11"/>
  <c r="AA727" i="11" s="1"/>
  <c r="G728" i="11"/>
  <c r="I728" i="11" s="1"/>
  <c r="Q729" i="11"/>
  <c r="V729" i="11" s="1"/>
  <c r="Y729" i="11" s="1"/>
  <c r="S729" i="11"/>
  <c r="AA729" i="11" s="1"/>
  <c r="G730" i="11"/>
  <c r="I730" i="11" s="1"/>
  <c r="Q731" i="11"/>
  <c r="X731" i="11" s="1"/>
  <c r="AC731" i="11" s="1"/>
  <c r="S731" i="11"/>
  <c r="AA731" i="11" s="1"/>
  <c r="G732" i="11"/>
  <c r="I732" i="11" s="1"/>
  <c r="Q733" i="11"/>
  <c r="V733" i="11" s="1"/>
  <c r="Y733" i="11" s="1"/>
  <c r="S733" i="11"/>
  <c r="AA733" i="11" s="1"/>
  <c r="Q724" i="11"/>
  <c r="W724" i="11" s="1"/>
  <c r="AB724" i="11" s="1"/>
  <c r="Q726" i="11"/>
  <c r="X726" i="11" s="1"/>
  <c r="AC726" i="11" s="1"/>
  <c r="Q728" i="11"/>
  <c r="W728" i="11" s="1"/>
  <c r="AB728" i="11" s="1"/>
  <c r="Q730" i="11"/>
  <c r="S688" i="11"/>
  <c r="AA688" i="11" s="1"/>
  <c r="T688" i="11"/>
  <c r="AK689" i="11"/>
  <c r="AG689" i="11"/>
  <c r="AH689" i="11" s="1"/>
  <c r="AI689" i="11" s="1"/>
  <c r="G689" i="11"/>
  <c r="I689" i="11" s="1"/>
  <c r="AL689" i="11" s="1"/>
  <c r="Z689" i="11"/>
  <c r="Q686" i="11"/>
  <c r="V686" i="11" s="1"/>
  <c r="Y686" i="11" s="1"/>
  <c r="S686" i="11"/>
  <c r="AA686" i="11" s="1"/>
  <c r="G687" i="11"/>
  <c r="I687" i="11" s="1"/>
  <c r="M687" i="11"/>
  <c r="S687" i="11"/>
  <c r="AA687" i="11" s="1"/>
  <c r="AG687" i="11"/>
  <c r="AH687" i="11" s="1"/>
  <c r="AI687" i="11" s="1"/>
  <c r="G688" i="11"/>
  <c r="I688" i="11" s="1"/>
  <c r="M688" i="11"/>
  <c r="O688" i="11"/>
  <c r="AK688" i="11"/>
  <c r="M689" i="11"/>
  <c r="G690" i="11"/>
  <c r="I690" i="11" s="1"/>
  <c r="M690" i="11"/>
  <c r="S690" i="11"/>
  <c r="AA690" i="11" s="1"/>
  <c r="AG690" i="11"/>
  <c r="AH690" i="11" s="1"/>
  <c r="AI690" i="11" s="1"/>
  <c r="G691" i="11"/>
  <c r="I691" i="11" s="1"/>
  <c r="M691" i="11"/>
  <c r="AG691" i="11"/>
  <c r="AH691" i="11" s="1"/>
  <c r="AI691" i="11" s="1"/>
  <c r="G692" i="11"/>
  <c r="I692" i="11" s="1"/>
  <c r="M692" i="11"/>
  <c r="AG692" i="11"/>
  <c r="AH692" i="11" s="1"/>
  <c r="AI692" i="11" s="1"/>
  <c r="G693" i="11"/>
  <c r="I693" i="11" s="1"/>
  <c r="M693" i="11"/>
  <c r="AG693" i="11"/>
  <c r="AH693" i="11" s="1"/>
  <c r="AI693" i="11" s="1"/>
  <c r="G694" i="11"/>
  <c r="I694" i="11" s="1"/>
  <c r="M694" i="11"/>
  <c r="S694" i="11"/>
  <c r="AA694" i="11" s="1"/>
  <c r="AG694" i="11"/>
  <c r="AH694" i="11" s="1"/>
  <c r="AI694" i="11" s="1"/>
  <c r="G695" i="11"/>
  <c r="I695" i="11" s="1"/>
  <c r="M695" i="11"/>
  <c r="S695" i="11"/>
  <c r="AA695" i="11" s="1"/>
  <c r="AG695" i="11"/>
  <c r="AH695" i="11" s="1"/>
  <c r="AI695" i="11" s="1"/>
  <c r="G696" i="11"/>
  <c r="I696" i="11" s="1"/>
  <c r="M696" i="11"/>
  <c r="S696" i="11"/>
  <c r="AA696" i="11" s="1"/>
  <c r="AG696" i="11"/>
  <c r="AH696" i="11" s="1"/>
  <c r="AI696" i="11" s="1"/>
  <c r="G697" i="11"/>
  <c r="I697" i="11" s="1"/>
  <c r="M697" i="11"/>
  <c r="S697" i="11"/>
  <c r="AA697" i="11" s="1"/>
  <c r="AG697" i="11"/>
  <c r="AH697" i="11" s="1"/>
  <c r="AI697" i="11" s="1"/>
  <c r="G698" i="11"/>
  <c r="I698" i="11" s="1"/>
  <c r="M698" i="11"/>
  <c r="S698" i="11"/>
  <c r="AA698" i="11" s="1"/>
  <c r="AG698" i="11"/>
  <c r="AH698" i="11" s="1"/>
  <c r="AI698" i="11" s="1"/>
  <c r="G699" i="11"/>
  <c r="I699" i="11" s="1"/>
  <c r="Q700" i="11"/>
  <c r="X700" i="11" s="1"/>
  <c r="AC700" i="11" s="1"/>
  <c r="G701" i="11"/>
  <c r="I701" i="11" s="1"/>
  <c r="Q702" i="11"/>
  <c r="V702" i="11" s="1"/>
  <c r="Y702" i="11" s="1"/>
  <c r="S702" i="11"/>
  <c r="AA702" i="11" s="1"/>
  <c r="G703" i="11"/>
  <c r="I703" i="11" s="1"/>
  <c r="Q704" i="11"/>
  <c r="X704" i="11" s="1"/>
  <c r="AC704" i="11" s="1"/>
  <c r="S704" i="11"/>
  <c r="AA704" i="11" s="1"/>
  <c r="G705" i="11"/>
  <c r="I705" i="11" s="1"/>
  <c r="S706" i="11"/>
  <c r="AA706" i="11" s="1"/>
  <c r="G707" i="11"/>
  <c r="I707" i="11" s="1"/>
  <c r="S708" i="11"/>
  <c r="AA708" i="11" s="1"/>
  <c r="AG708" i="11"/>
  <c r="AH708" i="11" s="1"/>
  <c r="AI708" i="11" s="1"/>
  <c r="Q699" i="11"/>
  <c r="Q701" i="11"/>
  <c r="Q705" i="11"/>
  <c r="Q707" i="11"/>
  <c r="AL662" i="11"/>
  <c r="T662" i="11"/>
  <c r="S662" i="11"/>
  <c r="AA662" i="11" s="1"/>
  <c r="AG664" i="11"/>
  <c r="AH664" i="11" s="1"/>
  <c r="AI664" i="11" s="1"/>
  <c r="G664" i="11"/>
  <c r="I664" i="11" s="1"/>
  <c r="S664" i="11"/>
  <c r="AA664" i="11" s="1"/>
  <c r="AK665" i="11"/>
  <c r="AG665" i="11"/>
  <c r="AH665" i="11" s="1"/>
  <c r="AI665" i="11" s="1"/>
  <c r="G665" i="11"/>
  <c r="I665" i="11" s="1"/>
  <c r="S665" i="11"/>
  <c r="AA665" i="11" s="1"/>
  <c r="Q661" i="11"/>
  <c r="V661" i="11" s="1"/>
  <c r="Y661" i="11" s="1"/>
  <c r="AG661" i="11"/>
  <c r="AH661" i="11" s="1"/>
  <c r="AI661" i="11" s="1"/>
  <c r="M662" i="11"/>
  <c r="O662" i="11"/>
  <c r="M663" i="11"/>
  <c r="O663" i="11"/>
  <c r="R663" i="11"/>
  <c r="Z664" i="11"/>
  <c r="G661" i="11"/>
  <c r="I661" i="11" s="1"/>
  <c r="N662" i="11"/>
  <c r="P662" i="11"/>
  <c r="N663" i="11"/>
  <c r="AK663" i="11"/>
  <c r="AL663" i="11" s="1"/>
  <c r="T664" i="11"/>
  <c r="AK664" i="11"/>
  <c r="T665" i="11"/>
  <c r="M664" i="11"/>
  <c r="M665" i="11"/>
  <c r="G666" i="11"/>
  <c r="I666" i="11" s="1"/>
  <c r="M666" i="11"/>
  <c r="AG666" i="11"/>
  <c r="AH666" i="11" s="1"/>
  <c r="AI666" i="11" s="1"/>
  <c r="G667" i="11"/>
  <c r="I667" i="11" s="1"/>
  <c r="M667" i="11"/>
  <c r="S667" i="11"/>
  <c r="AA667" i="11" s="1"/>
  <c r="AG667" i="11"/>
  <c r="AH667" i="11" s="1"/>
  <c r="AI667" i="11" s="1"/>
  <c r="G668" i="11"/>
  <c r="I668" i="11" s="1"/>
  <c r="M668" i="11"/>
  <c r="S668" i="11"/>
  <c r="AA668" i="11" s="1"/>
  <c r="AG668" i="11"/>
  <c r="AH668" i="11" s="1"/>
  <c r="AI668" i="11" s="1"/>
  <c r="G669" i="11"/>
  <c r="I669" i="11" s="1"/>
  <c r="M669" i="11"/>
  <c r="S669" i="11"/>
  <c r="AA669" i="11" s="1"/>
  <c r="AG669" i="11"/>
  <c r="AH669" i="11" s="1"/>
  <c r="AI669" i="11" s="1"/>
  <c r="G670" i="11"/>
  <c r="I670" i="11" s="1"/>
  <c r="M670" i="11"/>
  <c r="S670" i="11"/>
  <c r="AA670" i="11" s="1"/>
  <c r="AG670" i="11"/>
  <c r="AH670" i="11" s="1"/>
  <c r="AI670" i="11" s="1"/>
  <c r="G671" i="11"/>
  <c r="I671" i="11" s="1"/>
  <c r="M671" i="11"/>
  <c r="S671" i="11"/>
  <c r="AA671" i="11" s="1"/>
  <c r="AG671" i="11"/>
  <c r="AH671" i="11" s="1"/>
  <c r="AI671" i="11" s="1"/>
  <c r="G672" i="11"/>
  <c r="I672" i="11" s="1"/>
  <c r="M672" i="11"/>
  <c r="S672" i="11"/>
  <c r="AA672" i="11" s="1"/>
  <c r="AG672" i="11"/>
  <c r="AH672" i="11" s="1"/>
  <c r="AI672" i="11" s="1"/>
  <c r="G673" i="11"/>
  <c r="I673" i="11" s="1"/>
  <c r="M673" i="11"/>
  <c r="S673" i="11"/>
  <c r="AA673" i="11" s="1"/>
  <c r="AG673" i="11"/>
  <c r="AH673" i="11" s="1"/>
  <c r="AI673" i="11" s="1"/>
  <c r="G674" i="11"/>
  <c r="I674" i="11" s="1"/>
  <c r="G676" i="11"/>
  <c r="I676" i="11" s="1"/>
  <c r="Q677" i="11"/>
  <c r="V677" i="11" s="1"/>
  <c r="Y677" i="11" s="1"/>
  <c r="S677" i="11"/>
  <c r="AA677" i="11" s="1"/>
  <c r="G678" i="11"/>
  <c r="I678" i="11" s="1"/>
  <c r="Q679" i="11"/>
  <c r="X679" i="11" s="1"/>
  <c r="AC679" i="11" s="1"/>
  <c r="S679" i="11"/>
  <c r="AA679" i="11" s="1"/>
  <c r="G680" i="11"/>
  <c r="I680" i="11" s="1"/>
  <c r="S681" i="11"/>
  <c r="AA681" i="11" s="1"/>
  <c r="G682" i="11"/>
  <c r="I682" i="11" s="1"/>
  <c r="Q683" i="11"/>
  <c r="X683" i="11" s="1"/>
  <c r="AC683" i="11" s="1"/>
  <c r="S683" i="11"/>
  <c r="AA683" i="11" s="1"/>
  <c r="Q674" i="11"/>
  <c r="Q680" i="11"/>
  <c r="Q682" i="11"/>
  <c r="AL637" i="11"/>
  <c r="S638" i="11"/>
  <c r="AA638" i="11" s="1"/>
  <c r="T638" i="11"/>
  <c r="G636" i="11"/>
  <c r="I636" i="11" s="1"/>
  <c r="AK636" i="11"/>
  <c r="N637" i="11"/>
  <c r="P637" i="11"/>
  <c r="R637" i="11"/>
  <c r="N638" i="11"/>
  <c r="P638" i="11"/>
  <c r="AK638" i="11"/>
  <c r="AG639" i="11"/>
  <c r="AH639" i="11" s="1"/>
  <c r="AI639" i="11" s="1"/>
  <c r="G639" i="11"/>
  <c r="I639" i="11" s="1"/>
  <c r="AK640" i="11"/>
  <c r="AG640" i="11"/>
  <c r="AH640" i="11" s="1"/>
  <c r="AI640" i="11" s="1"/>
  <c r="G640" i="11"/>
  <c r="I640" i="11" s="1"/>
  <c r="S640" i="11"/>
  <c r="AA640" i="11" s="1"/>
  <c r="Q636" i="11"/>
  <c r="M637" i="11"/>
  <c r="M638" i="11"/>
  <c r="O638" i="11"/>
  <c r="Z639" i="11"/>
  <c r="Z640" i="11"/>
  <c r="M639" i="11"/>
  <c r="M640" i="11"/>
  <c r="G641" i="11"/>
  <c r="I641" i="11" s="1"/>
  <c r="M641" i="11"/>
  <c r="S641" i="11"/>
  <c r="AA641" i="11" s="1"/>
  <c r="AG641" i="11"/>
  <c r="AH641" i="11" s="1"/>
  <c r="AI641" i="11" s="1"/>
  <c r="G642" i="11"/>
  <c r="I642" i="11" s="1"/>
  <c r="M642" i="11"/>
  <c r="AG642" i="11"/>
  <c r="AH642" i="11" s="1"/>
  <c r="AI642" i="11" s="1"/>
  <c r="G643" i="11"/>
  <c r="I643" i="11" s="1"/>
  <c r="M643" i="11"/>
  <c r="S643" i="11"/>
  <c r="AA643" i="11" s="1"/>
  <c r="AG643" i="11"/>
  <c r="AH643" i="11" s="1"/>
  <c r="AI643" i="11" s="1"/>
  <c r="G644" i="11"/>
  <c r="I644" i="11" s="1"/>
  <c r="M644" i="11"/>
  <c r="AG644" i="11"/>
  <c r="AH644" i="11" s="1"/>
  <c r="AI644" i="11" s="1"/>
  <c r="G645" i="11"/>
  <c r="I645" i="11" s="1"/>
  <c r="M645" i="11"/>
  <c r="S645" i="11"/>
  <c r="AA645" i="11" s="1"/>
  <c r="AG645" i="11"/>
  <c r="AH645" i="11" s="1"/>
  <c r="AI645" i="11" s="1"/>
  <c r="G646" i="11"/>
  <c r="I646" i="11" s="1"/>
  <c r="M646" i="11"/>
  <c r="S646" i="11"/>
  <c r="AA646" i="11" s="1"/>
  <c r="AG646" i="11"/>
  <c r="AH646" i="11" s="1"/>
  <c r="AI646" i="11" s="1"/>
  <c r="G647" i="11"/>
  <c r="I647" i="11" s="1"/>
  <c r="M647" i="11"/>
  <c r="S647" i="11"/>
  <c r="AA647" i="11" s="1"/>
  <c r="AG647" i="11"/>
  <c r="AH647" i="11" s="1"/>
  <c r="AI647" i="11" s="1"/>
  <c r="G648" i="11"/>
  <c r="I648" i="11" s="1"/>
  <c r="M648" i="11"/>
  <c r="S648" i="11"/>
  <c r="AA648" i="11" s="1"/>
  <c r="AG648" i="11"/>
  <c r="AH648" i="11" s="1"/>
  <c r="AI648" i="11" s="1"/>
  <c r="G649" i="11"/>
  <c r="I649" i="11" s="1"/>
  <c r="Q650" i="11"/>
  <c r="X650" i="11" s="1"/>
  <c r="AC650" i="11" s="1"/>
  <c r="S650" i="11"/>
  <c r="AA650" i="11" s="1"/>
  <c r="G651" i="11"/>
  <c r="I651" i="11" s="1"/>
  <c r="Q652" i="11"/>
  <c r="V652" i="11" s="1"/>
  <c r="Y652" i="11" s="1"/>
  <c r="S652" i="11"/>
  <c r="AA652" i="11" s="1"/>
  <c r="W652" i="11"/>
  <c r="G653" i="11"/>
  <c r="I653" i="11" s="1"/>
  <c r="Q654" i="11"/>
  <c r="X654" i="11" s="1"/>
  <c r="AC654" i="11" s="1"/>
  <c r="S654" i="11"/>
  <c r="AA654" i="11" s="1"/>
  <c r="G655" i="11"/>
  <c r="I655" i="11" s="1"/>
  <c r="S656" i="11"/>
  <c r="AA656" i="11" s="1"/>
  <c r="G657" i="11"/>
  <c r="I657" i="11" s="1"/>
  <c r="Q658" i="11"/>
  <c r="Q651" i="11"/>
  <c r="W651" i="11" s="1"/>
  <c r="AB651" i="11" s="1"/>
  <c r="Q653" i="11"/>
  <c r="Q655" i="11"/>
  <c r="Q657" i="11"/>
  <c r="AL612" i="11"/>
  <c r="AL614" i="11"/>
  <c r="AL615" i="11"/>
  <c r="AL616" i="11"/>
  <c r="AL617" i="11"/>
  <c r="AL618" i="11"/>
  <c r="AL619" i="11"/>
  <c r="AL620" i="11"/>
  <c r="AL621" i="11"/>
  <c r="T612" i="11"/>
  <c r="S612" i="11"/>
  <c r="AA612" i="11" s="1"/>
  <c r="T613" i="11"/>
  <c r="S613" i="11"/>
  <c r="AA613" i="11" s="1"/>
  <c r="T614" i="11"/>
  <c r="S614" i="11"/>
  <c r="AA614" i="11" s="1"/>
  <c r="T615" i="11"/>
  <c r="S615" i="11"/>
  <c r="AA615" i="11" s="1"/>
  <c r="T616" i="11"/>
  <c r="S616" i="11"/>
  <c r="AA616" i="11" s="1"/>
  <c r="T617" i="11"/>
  <c r="S617" i="11"/>
  <c r="AA617" i="11" s="1"/>
  <c r="T618" i="11"/>
  <c r="S618" i="11"/>
  <c r="AA618" i="11" s="1"/>
  <c r="T619" i="11"/>
  <c r="S619" i="11"/>
  <c r="AA619" i="11" s="1"/>
  <c r="T620" i="11"/>
  <c r="S620" i="11"/>
  <c r="AA620" i="11" s="1"/>
  <c r="T621" i="11"/>
  <c r="T622" i="11"/>
  <c r="S622" i="11"/>
  <c r="AA622" i="11" s="1"/>
  <c r="T623" i="11"/>
  <c r="S623" i="11"/>
  <c r="AA623" i="11" s="1"/>
  <c r="Q611" i="11"/>
  <c r="V611" i="11" s="1"/>
  <c r="Y611" i="11" s="1"/>
  <c r="AG611" i="11"/>
  <c r="AH611" i="11" s="1"/>
  <c r="AI611" i="11" s="1"/>
  <c r="M612" i="11"/>
  <c r="O612" i="11"/>
  <c r="M613" i="11"/>
  <c r="O613" i="11"/>
  <c r="M614" i="11"/>
  <c r="O614" i="11"/>
  <c r="M615" i="11"/>
  <c r="O615" i="11"/>
  <c r="M616" i="11"/>
  <c r="O616" i="11"/>
  <c r="M617" i="11"/>
  <c r="O617" i="11"/>
  <c r="M618" i="11"/>
  <c r="O618" i="11"/>
  <c r="M619" i="11"/>
  <c r="O619" i="11"/>
  <c r="M620" i="11"/>
  <c r="O620" i="11"/>
  <c r="M621" i="11"/>
  <c r="O621" i="11"/>
  <c r="M622" i="11"/>
  <c r="O622" i="11"/>
  <c r="M623" i="11"/>
  <c r="O623" i="11"/>
  <c r="T624" i="11"/>
  <c r="Q625" i="11"/>
  <c r="AG625" i="11"/>
  <c r="AH625" i="11" s="1"/>
  <c r="AI625" i="11" s="1"/>
  <c r="T626" i="11"/>
  <c r="Z626" i="11"/>
  <c r="Q627" i="11"/>
  <c r="V627" i="11" s="1"/>
  <c r="Y627" i="11" s="1"/>
  <c r="AG627" i="11"/>
  <c r="AH627" i="11" s="1"/>
  <c r="AI627" i="11" s="1"/>
  <c r="T628" i="11"/>
  <c r="Z628" i="11"/>
  <c r="Q629" i="11"/>
  <c r="X629" i="11" s="1"/>
  <c r="AC629" i="11" s="1"/>
  <c r="S629" i="11"/>
  <c r="AA629" i="11" s="1"/>
  <c r="AG629" i="11"/>
  <c r="AH629" i="11" s="1"/>
  <c r="AI629" i="11" s="1"/>
  <c r="G630" i="11"/>
  <c r="I630" i="11" s="1"/>
  <c r="Q631" i="11"/>
  <c r="X631" i="11" s="1"/>
  <c r="AC631" i="11" s="1"/>
  <c r="S631" i="11"/>
  <c r="AA631" i="11" s="1"/>
  <c r="AG631" i="11"/>
  <c r="AH631" i="11" s="1"/>
  <c r="AI631" i="11" s="1"/>
  <c r="G632" i="11"/>
  <c r="I632" i="11" s="1"/>
  <c r="S633" i="11"/>
  <c r="AA633" i="11" s="1"/>
  <c r="AG633" i="11"/>
  <c r="AH633" i="11" s="1"/>
  <c r="AI633" i="11" s="1"/>
  <c r="G611" i="11"/>
  <c r="I611" i="11" s="1"/>
  <c r="N612" i="11"/>
  <c r="P612" i="11"/>
  <c r="N613" i="11"/>
  <c r="P613" i="11"/>
  <c r="N614" i="11"/>
  <c r="P614" i="11"/>
  <c r="N615" i="11"/>
  <c r="P615" i="11"/>
  <c r="N616" i="11"/>
  <c r="P616" i="11"/>
  <c r="N617" i="11"/>
  <c r="P617" i="11"/>
  <c r="N618" i="11"/>
  <c r="P618" i="11"/>
  <c r="N619" i="11"/>
  <c r="P619" i="11"/>
  <c r="N620" i="11"/>
  <c r="P620" i="11"/>
  <c r="N621" i="11"/>
  <c r="P621" i="11"/>
  <c r="N622" i="11"/>
  <c r="P622" i="11"/>
  <c r="N623" i="11"/>
  <c r="P623" i="11"/>
  <c r="Q624" i="11"/>
  <c r="X624" i="11" s="1"/>
  <c r="S624" i="11"/>
  <c r="AA624" i="11" s="1"/>
  <c r="G625" i="11"/>
  <c r="I625" i="11" s="1"/>
  <c r="S626" i="11"/>
  <c r="AA626" i="11" s="1"/>
  <c r="G627" i="11"/>
  <c r="I627" i="11" s="1"/>
  <c r="S628" i="11"/>
  <c r="AA628" i="11" s="1"/>
  <c r="Q630" i="11"/>
  <c r="W630" i="11" s="1"/>
  <c r="AB630" i="11" s="1"/>
  <c r="Q632" i="11"/>
  <c r="X632" i="11" s="1"/>
  <c r="AC632" i="11" s="1"/>
  <c r="AL587" i="11"/>
  <c r="S588" i="11"/>
  <c r="AA588" i="11" s="1"/>
  <c r="T588" i="11"/>
  <c r="G586" i="11"/>
  <c r="I586" i="11" s="1"/>
  <c r="AK586" i="11"/>
  <c r="N587" i="11"/>
  <c r="P587" i="11"/>
  <c r="R587" i="11"/>
  <c r="N588" i="11"/>
  <c r="P588" i="11"/>
  <c r="AK588" i="11"/>
  <c r="AL588" i="11" s="1"/>
  <c r="AG589" i="11"/>
  <c r="AH589" i="11" s="1"/>
  <c r="AI589" i="11" s="1"/>
  <c r="G589" i="11"/>
  <c r="I589" i="11" s="1"/>
  <c r="S589" i="11"/>
  <c r="AA589" i="11" s="1"/>
  <c r="AG590" i="11"/>
  <c r="AH590" i="11" s="1"/>
  <c r="AI590" i="11" s="1"/>
  <c r="G590" i="11"/>
  <c r="I590" i="11" s="1"/>
  <c r="S590" i="11"/>
  <c r="AA590" i="11" s="1"/>
  <c r="M587" i="11"/>
  <c r="M588" i="11"/>
  <c r="O588" i="11"/>
  <c r="Z589" i="11"/>
  <c r="Z590" i="11"/>
  <c r="M589" i="11"/>
  <c r="M590" i="11"/>
  <c r="G591" i="11"/>
  <c r="I591" i="11" s="1"/>
  <c r="M591" i="11"/>
  <c r="S591" i="11"/>
  <c r="AA591" i="11" s="1"/>
  <c r="AG591" i="11"/>
  <c r="AH591" i="11" s="1"/>
  <c r="AI591" i="11" s="1"/>
  <c r="G592" i="11"/>
  <c r="I592" i="11" s="1"/>
  <c r="M592" i="11"/>
  <c r="AG592" i="11"/>
  <c r="AH592" i="11" s="1"/>
  <c r="AI592" i="11" s="1"/>
  <c r="G593" i="11"/>
  <c r="I593" i="11" s="1"/>
  <c r="M593" i="11"/>
  <c r="AG593" i="11"/>
  <c r="AH593" i="11" s="1"/>
  <c r="AI593" i="11" s="1"/>
  <c r="G594" i="11"/>
  <c r="I594" i="11" s="1"/>
  <c r="M594" i="11"/>
  <c r="AG594" i="11"/>
  <c r="AH594" i="11" s="1"/>
  <c r="AI594" i="11" s="1"/>
  <c r="G595" i="11"/>
  <c r="I595" i="11" s="1"/>
  <c r="M595" i="11"/>
  <c r="S595" i="11"/>
  <c r="AA595" i="11" s="1"/>
  <c r="AG595" i="11"/>
  <c r="AH595" i="11" s="1"/>
  <c r="AI595" i="11" s="1"/>
  <c r="G596" i="11"/>
  <c r="I596" i="11" s="1"/>
  <c r="M596" i="11"/>
  <c r="S596" i="11"/>
  <c r="AA596" i="11" s="1"/>
  <c r="AG596" i="11"/>
  <c r="AH596" i="11" s="1"/>
  <c r="AI596" i="11" s="1"/>
  <c r="G597" i="11"/>
  <c r="I597" i="11" s="1"/>
  <c r="M597" i="11"/>
  <c r="AG597" i="11"/>
  <c r="AH597" i="11" s="1"/>
  <c r="AI597" i="11" s="1"/>
  <c r="G598" i="11"/>
  <c r="I598" i="11" s="1"/>
  <c r="M598" i="11"/>
  <c r="S598" i="11"/>
  <c r="AA598" i="11" s="1"/>
  <c r="AG598" i="11"/>
  <c r="AH598" i="11" s="1"/>
  <c r="AI598" i="11" s="1"/>
  <c r="G599" i="11"/>
  <c r="I599" i="11" s="1"/>
  <c r="S600" i="11"/>
  <c r="AA600" i="11" s="1"/>
  <c r="G601" i="11"/>
  <c r="I601" i="11" s="1"/>
  <c r="Q602" i="11"/>
  <c r="X602" i="11" s="1"/>
  <c r="AC602" i="11" s="1"/>
  <c r="S602" i="11"/>
  <c r="AA602" i="11" s="1"/>
  <c r="G603" i="11"/>
  <c r="I603" i="11" s="1"/>
  <c r="Q604" i="11"/>
  <c r="V604" i="11" s="1"/>
  <c r="Y604" i="11" s="1"/>
  <c r="S604" i="11"/>
  <c r="AA604" i="11" s="1"/>
  <c r="G605" i="11"/>
  <c r="I605" i="11" s="1"/>
  <c r="Q606" i="11"/>
  <c r="X606" i="11" s="1"/>
  <c r="AC606" i="11" s="1"/>
  <c r="S606" i="11"/>
  <c r="AA606" i="11" s="1"/>
  <c r="G607" i="11"/>
  <c r="I607" i="11" s="1"/>
  <c r="Q608" i="11"/>
  <c r="V608" i="11" s="1"/>
  <c r="Y608" i="11" s="1"/>
  <c r="Q599" i="11"/>
  <c r="Q601" i="11"/>
  <c r="X601" i="11" s="1"/>
  <c r="AC601" i="11" s="1"/>
  <c r="Q603" i="11"/>
  <c r="Q607" i="11"/>
  <c r="AL562" i="11"/>
  <c r="S563" i="11"/>
  <c r="AA563" i="11" s="1"/>
  <c r="T563" i="11"/>
  <c r="G561" i="11"/>
  <c r="I561" i="11" s="1"/>
  <c r="AK561" i="11"/>
  <c r="N562" i="11"/>
  <c r="P562" i="11"/>
  <c r="R562" i="11"/>
  <c r="N563" i="11"/>
  <c r="P563" i="11"/>
  <c r="AK563" i="11"/>
  <c r="AL563" i="11" s="1"/>
  <c r="AG564" i="11"/>
  <c r="AH564" i="11" s="1"/>
  <c r="AI564" i="11" s="1"/>
  <c r="G564" i="11"/>
  <c r="I564" i="11" s="1"/>
  <c r="S564" i="11"/>
  <c r="AA564" i="11" s="1"/>
  <c r="AK565" i="11"/>
  <c r="AG565" i="11"/>
  <c r="AH565" i="11" s="1"/>
  <c r="AI565" i="11" s="1"/>
  <c r="G565" i="11"/>
  <c r="I565" i="11" s="1"/>
  <c r="Z565" i="11"/>
  <c r="Q561" i="11"/>
  <c r="X561" i="11" s="1"/>
  <c r="AC561" i="11" s="1"/>
  <c r="M562" i="11"/>
  <c r="M563" i="11"/>
  <c r="O563" i="11"/>
  <c r="Z564" i="11"/>
  <c r="M564" i="11"/>
  <c r="M565" i="11"/>
  <c r="G566" i="11"/>
  <c r="I566" i="11" s="1"/>
  <c r="M566" i="11"/>
  <c r="S566" i="11"/>
  <c r="AA566" i="11" s="1"/>
  <c r="AG566" i="11"/>
  <c r="AH566" i="11" s="1"/>
  <c r="AI566" i="11" s="1"/>
  <c r="G567" i="11"/>
  <c r="I567" i="11" s="1"/>
  <c r="M567" i="11"/>
  <c r="S567" i="11"/>
  <c r="AA567" i="11" s="1"/>
  <c r="AG567" i="11"/>
  <c r="AH567" i="11" s="1"/>
  <c r="AI567" i="11" s="1"/>
  <c r="G568" i="11"/>
  <c r="I568" i="11" s="1"/>
  <c r="M568" i="11"/>
  <c r="S568" i="11"/>
  <c r="AA568" i="11" s="1"/>
  <c r="AG568" i="11"/>
  <c r="AH568" i="11" s="1"/>
  <c r="AI568" i="11" s="1"/>
  <c r="G569" i="11"/>
  <c r="I569" i="11" s="1"/>
  <c r="M569" i="11"/>
  <c r="S569" i="11"/>
  <c r="AA569" i="11" s="1"/>
  <c r="AG569" i="11"/>
  <c r="AH569" i="11" s="1"/>
  <c r="AI569" i="11" s="1"/>
  <c r="G570" i="11"/>
  <c r="I570" i="11" s="1"/>
  <c r="M570" i="11"/>
  <c r="S570" i="11"/>
  <c r="AA570" i="11" s="1"/>
  <c r="AG570" i="11"/>
  <c r="AH570" i="11" s="1"/>
  <c r="AI570" i="11" s="1"/>
  <c r="G571" i="11"/>
  <c r="I571" i="11" s="1"/>
  <c r="M571" i="11"/>
  <c r="S571" i="11"/>
  <c r="AA571" i="11" s="1"/>
  <c r="AG571" i="11"/>
  <c r="AH571" i="11" s="1"/>
  <c r="AI571" i="11" s="1"/>
  <c r="G572" i="11"/>
  <c r="I572" i="11" s="1"/>
  <c r="M572" i="11"/>
  <c r="AG572" i="11"/>
  <c r="AH572" i="11" s="1"/>
  <c r="AI572" i="11" s="1"/>
  <c r="G573" i="11"/>
  <c r="I573" i="11" s="1"/>
  <c r="M573" i="11"/>
  <c r="S573" i="11"/>
  <c r="AA573" i="11" s="1"/>
  <c r="AG573" i="11"/>
  <c r="AH573" i="11" s="1"/>
  <c r="AI573" i="11" s="1"/>
  <c r="G574" i="11"/>
  <c r="I574" i="11" s="1"/>
  <c r="Q575" i="11"/>
  <c r="X575" i="11" s="1"/>
  <c r="AC575" i="11" s="1"/>
  <c r="G576" i="11"/>
  <c r="I576" i="11" s="1"/>
  <c r="Q577" i="11"/>
  <c r="V577" i="11" s="1"/>
  <c r="Y577" i="11" s="1"/>
  <c r="S577" i="11"/>
  <c r="AA577" i="11" s="1"/>
  <c r="W577" i="11"/>
  <c r="G578" i="11"/>
  <c r="I578" i="11" s="1"/>
  <c r="Q579" i="11"/>
  <c r="X579" i="11" s="1"/>
  <c r="AC579" i="11" s="1"/>
  <c r="S579" i="11"/>
  <c r="AA579" i="11" s="1"/>
  <c r="G580" i="11"/>
  <c r="I580" i="11" s="1"/>
  <c r="S581" i="11"/>
  <c r="AA581" i="11" s="1"/>
  <c r="G582" i="11"/>
  <c r="I582" i="11" s="1"/>
  <c r="Q583" i="11"/>
  <c r="X583" i="11" s="1"/>
  <c r="AC583" i="11" s="1"/>
  <c r="S583" i="11"/>
  <c r="AA583" i="11" s="1"/>
  <c r="Q576" i="11"/>
  <c r="W576" i="11" s="1"/>
  <c r="AB576" i="11" s="1"/>
  <c r="Q578" i="11"/>
  <c r="X578" i="11" s="1"/>
  <c r="AC578" i="11" s="1"/>
  <c r="Q580" i="11"/>
  <c r="W580" i="11" s="1"/>
  <c r="AB580" i="11" s="1"/>
  <c r="Q582" i="11"/>
  <c r="X582" i="11" s="1"/>
  <c r="AC582" i="11" s="1"/>
  <c r="AK537" i="11"/>
  <c r="AG537" i="11"/>
  <c r="AH537" i="11" s="1"/>
  <c r="AI537" i="11" s="1"/>
  <c r="T539" i="11"/>
  <c r="S539" i="11"/>
  <c r="AA539" i="11" s="1"/>
  <c r="T541" i="11"/>
  <c r="S541" i="11"/>
  <c r="AA541" i="11" s="1"/>
  <c r="T543" i="11"/>
  <c r="S543" i="11"/>
  <c r="AA543" i="11" s="1"/>
  <c r="G536" i="11"/>
  <c r="I536" i="11" s="1"/>
  <c r="AK536" i="11"/>
  <c r="N537" i="11"/>
  <c r="P537" i="11"/>
  <c r="S537" i="11"/>
  <c r="AA537" i="11" s="1"/>
  <c r="T538" i="11"/>
  <c r="S538" i="11"/>
  <c r="AA538" i="11" s="1"/>
  <c r="S540" i="11"/>
  <c r="AA540" i="11" s="1"/>
  <c r="T542" i="11"/>
  <c r="S542" i="11"/>
  <c r="AA542" i="11" s="1"/>
  <c r="T544" i="11"/>
  <c r="S544" i="11"/>
  <c r="AA544" i="11" s="1"/>
  <c r="T545" i="11"/>
  <c r="S545" i="11"/>
  <c r="AA545" i="11" s="1"/>
  <c r="Q536" i="11"/>
  <c r="X536" i="11" s="1"/>
  <c r="AC536" i="11" s="1"/>
  <c r="M537" i="11"/>
  <c r="O537" i="11"/>
  <c r="M538" i="11"/>
  <c r="O538" i="11"/>
  <c r="AG538" i="11"/>
  <c r="AH538" i="11" s="1"/>
  <c r="AI538" i="11" s="1"/>
  <c r="AL538" i="11" s="1"/>
  <c r="M539" i="11"/>
  <c r="O539" i="11"/>
  <c r="AG539" i="11"/>
  <c r="AH539" i="11" s="1"/>
  <c r="AI539" i="11" s="1"/>
  <c r="AL539" i="11" s="1"/>
  <c r="M540" i="11"/>
  <c r="O540" i="11"/>
  <c r="AG540" i="11"/>
  <c r="AH540" i="11" s="1"/>
  <c r="AI540" i="11" s="1"/>
  <c r="AL540" i="11" s="1"/>
  <c r="M541" i="11"/>
  <c r="O541" i="11"/>
  <c r="AG541" i="11"/>
  <c r="AH541" i="11" s="1"/>
  <c r="AI541" i="11" s="1"/>
  <c r="AL541" i="11" s="1"/>
  <c r="M542" i="11"/>
  <c r="O542" i="11"/>
  <c r="AG542" i="11"/>
  <c r="AH542" i="11" s="1"/>
  <c r="AI542" i="11" s="1"/>
  <c r="AL542" i="11" s="1"/>
  <c r="M543" i="11"/>
  <c r="O543" i="11"/>
  <c r="AG543" i="11"/>
  <c r="AH543" i="11" s="1"/>
  <c r="AI543" i="11" s="1"/>
  <c r="AL543" i="11" s="1"/>
  <c r="M544" i="11"/>
  <c r="O544" i="11"/>
  <c r="AG544" i="11"/>
  <c r="AH544" i="11" s="1"/>
  <c r="AI544" i="11" s="1"/>
  <c r="AL544" i="11" s="1"/>
  <c r="G545" i="11"/>
  <c r="I545" i="11" s="1"/>
  <c r="M545" i="11"/>
  <c r="O545" i="11"/>
  <c r="AG545" i="11"/>
  <c r="AH545" i="11" s="1"/>
  <c r="AI545" i="11" s="1"/>
  <c r="G546" i="11"/>
  <c r="I546" i="11" s="1"/>
  <c r="M546" i="11"/>
  <c r="S546" i="11"/>
  <c r="AA546" i="11" s="1"/>
  <c r="AG546" i="11"/>
  <c r="AH546" i="11" s="1"/>
  <c r="AI546" i="11" s="1"/>
  <c r="G547" i="11"/>
  <c r="I547" i="11" s="1"/>
  <c r="M547" i="11"/>
  <c r="S547" i="11"/>
  <c r="AA547" i="11" s="1"/>
  <c r="AG547" i="11"/>
  <c r="AH547" i="11" s="1"/>
  <c r="AI547" i="11" s="1"/>
  <c r="G548" i="11"/>
  <c r="I548" i="11" s="1"/>
  <c r="M548" i="11"/>
  <c r="S548" i="11"/>
  <c r="AA548" i="11" s="1"/>
  <c r="AG548" i="11"/>
  <c r="AH548" i="11" s="1"/>
  <c r="AI548" i="11" s="1"/>
  <c r="G549" i="11"/>
  <c r="I549" i="11" s="1"/>
  <c r="Q550" i="11"/>
  <c r="V550" i="11" s="1"/>
  <c r="Y550" i="11" s="1"/>
  <c r="S550" i="11"/>
  <c r="AA550" i="11" s="1"/>
  <c r="AG550" i="11"/>
  <c r="AH550" i="11" s="1"/>
  <c r="AI550" i="11" s="1"/>
  <c r="G551" i="11"/>
  <c r="I551" i="11" s="1"/>
  <c r="Q552" i="11"/>
  <c r="X552" i="11" s="1"/>
  <c r="AC552" i="11" s="1"/>
  <c r="S552" i="11"/>
  <c r="AA552" i="11" s="1"/>
  <c r="AG552" i="11"/>
  <c r="AH552" i="11" s="1"/>
  <c r="AI552" i="11" s="1"/>
  <c r="G553" i="11"/>
  <c r="I553" i="11" s="1"/>
  <c r="S554" i="11"/>
  <c r="AA554" i="11" s="1"/>
  <c r="AG554" i="11"/>
  <c r="AH554" i="11" s="1"/>
  <c r="AI554" i="11" s="1"/>
  <c r="G555" i="11"/>
  <c r="I555" i="11" s="1"/>
  <c r="S556" i="11"/>
  <c r="AA556" i="11" s="1"/>
  <c r="AG556" i="11"/>
  <c r="AH556" i="11" s="1"/>
  <c r="AI556" i="11" s="1"/>
  <c r="G557" i="11"/>
  <c r="I557" i="11" s="1"/>
  <c r="Q558" i="11"/>
  <c r="V558" i="11" s="1"/>
  <c r="Y558" i="11" s="1"/>
  <c r="S558" i="11"/>
  <c r="AA558" i="11" s="1"/>
  <c r="AG558" i="11"/>
  <c r="AH558" i="11" s="1"/>
  <c r="AI558" i="11" s="1"/>
  <c r="N538" i="11"/>
  <c r="P538" i="11"/>
  <c r="N539" i="11"/>
  <c r="P539" i="11"/>
  <c r="N540" i="11"/>
  <c r="P540" i="11"/>
  <c r="N541" i="11"/>
  <c r="P541" i="11"/>
  <c r="N542" i="11"/>
  <c r="P542" i="11"/>
  <c r="N543" i="11"/>
  <c r="P543" i="11"/>
  <c r="N544" i="11"/>
  <c r="P544" i="11"/>
  <c r="Q549" i="11"/>
  <c r="Q551" i="11"/>
  <c r="X551" i="11" s="1"/>
  <c r="AC551" i="11" s="1"/>
  <c r="Q553" i="11"/>
  <c r="W553" i="11" s="1"/>
  <c r="AB553" i="11" s="1"/>
  <c r="Q555" i="11"/>
  <c r="X555" i="11" s="1"/>
  <c r="AC555" i="11" s="1"/>
  <c r="Q557" i="11"/>
  <c r="W557" i="11" s="1"/>
  <c r="AB557" i="11" s="1"/>
  <c r="S513" i="11"/>
  <c r="AA513" i="11" s="1"/>
  <c r="T513" i="11"/>
  <c r="AL511" i="11"/>
  <c r="AG514" i="11"/>
  <c r="AH514" i="11" s="1"/>
  <c r="AI514" i="11" s="1"/>
  <c r="G514" i="11"/>
  <c r="I514" i="11" s="1"/>
  <c r="AL514" i="11" s="1"/>
  <c r="S514" i="11"/>
  <c r="AA514" i="11" s="1"/>
  <c r="AG515" i="11"/>
  <c r="AH515" i="11" s="1"/>
  <c r="AI515" i="11" s="1"/>
  <c r="G515" i="11"/>
  <c r="I515" i="11" s="1"/>
  <c r="S515" i="11"/>
  <c r="AA515" i="11" s="1"/>
  <c r="AK516" i="11"/>
  <c r="AG516" i="11"/>
  <c r="AH516" i="11" s="1"/>
  <c r="AI516" i="11" s="1"/>
  <c r="G516" i="11"/>
  <c r="I516" i="11" s="1"/>
  <c r="Z516" i="11"/>
  <c r="S516" i="11"/>
  <c r="AA516" i="11" s="1"/>
  <c r="Q511" i="11"/>
  <c r="S511" i="11"/>
  <c r="AA511" i="11" s="1"/>
  <c r="G512" i="11"/>
  <c r="I512" i="11" s="1"/>
  <c r="M512" i="11"/>
  <c r="S512" i="11"/>
  <c r="AA512" i="11" s="1"/>
  <c r="AG512" i="11"/>
  <c r="AH512" i="11" s="1"/>
  <c r="AI512" i="11" s="1"/>
  <c r="G513" i="11"/>
  <c r="I513" i="11" s="1"/>
  <c r="M513" i="11"/>
  <c r="O513" i="11"/>
  <c r="Z514" i="11"/>
  <c r="Z515" i="11"/>
  <c r="AK513" i="11"/>
  <c r="M514" i="11"/>
  <c r="M515" i="11"/>
  <c r="M516" i="11"/>
  <c r="G517" i="11"/>
  <c r="I517" i="11" s="1"/>
  <c r="M517" i="11"/>
  <c r="S517" i="11"/>
  <c r="AA517" i="11" s="1"/>
  <c r="AG517" i="11"/>
  <c r="AH517" i="11" s="1"/>
  <c r="AI517" i="11" s="1"/>
  <c r="G518" i="11"/>
  <c r="I518" i="11" s="1"/>
  <c r="M518" i="11"/>
  <c r="S518" i="11"/>
  <c r="AA518" i="11" s="1"/>
  <c r="AG518" i="11"/>
  <c r="AH518" i="11" s="1"/>
  <c r="AI518" i="11" s="1"/>
  <c r="G519" i="11"/>
  <c r="I519" i="11" s="1"/>
  <c r="M519" i="11"/>
  <c r="S519" i="11"/>
  <c r="AA519" i="11" s="1"/>
  <c r="AG519" i="11"/>
  <c r="AH519" i="11" s="1"/>
  <c r="AI519" i="11" s="1"/>
  <c r="G520" i="11"/>
  <c r="I520" i="11" s="1"/>
  <c r="M520" i="11"/>
  <c r="S520" i="11"/>
  <c r="AA520" i="11" s="1"/>
  <c r="AG520" i="11"/>
  <c r="AH520" i="11" s="1"/>
  <c r="AI520" i="11" s="1"/>
  <c r="G521" i="11"/>
  <c r="I521" i="11" s="1"/>
  <c r="M521" i="11"/>
  <c r="S521" i="11"/>
  <c r="AA521" i="11" s="1"/>
  <c r="AG521" i="11"/>
  <c r="AH521" i="11" s="1"/>
  <c r="AI521" i="11" s="1"/>
  <c r="G522" i="11"/>
  <c r="I522" i="11" s="1"/>
  <c r="M522" i="11"/>
  <c r="S522" i="11"/>
  <c r="AA522" i="11" s="1"/>
  <c r="AG522" i="11"/>
  <c r="AH522" i="11" s="1"/>
  <c r="AI522" i="11" s="1"/>
  <c r="G523" i="11"/>
  <c r="I523" i="11" s="1"/>
  <c r="M523" i="11"/>
  <c r="S523" i="11"/>
  <c r="AA523" i="11" s="1"/>
  <c r="AG523" i="11"/>
  <c r="AH523" i="11" s="1"/>
  <c r="AI523" i="11" s="1"/>
  <c r="G524" i="11"/>
  <c r="I524" i="11" s="1"/>
  <c r="Q525" i="11"/>
  <c r="G526" i="11"/>
  <c r="I526" i="11" s="1"/>
  <c r="Q527" i="11"/>
  <c r="X527" i="11" s="1"/>
  <c r="AC527" i="11" s="1"/>
  <c r="S527" i="11"/>
  <c r="AA527" i="11" s="1"/>
  <c r="G528" i="11"/>
  <c r="I528" i="11" s="1"/>
  <c r="Q529" i="11"/>
  <c r="V529" i="11" s="1"/>
  <c r="Y529" i="11" s="1"/>
  <c r="S529" i="11"/>
  <c r="AA529" i="11" s="1"/>
  <c r="G530" i="11"/>
  <c r="I530" i="11" s="1"/>
  <c r="Q531" i="11"/>
  <c r="X531" i="11" s="1"/>
  <c r="AC531" i="11" s="1"/>
  <c r="S531" i="11"/>
  <c r="AA531" i="11" s="1"/>
  <c r="G532" i="11"/>
  <c r="I532" i="11" s="1"/>
  <c r="Q533" i="11"/>
  <c r="V533" i="11" s="1"/>
  <c r="Y533" i="11" s="1"/>
  <c r="S533" i="11"/>
  <c r="AA533" i="11" s="1"/>
  <c r="Q524" i="11"/>
  <c r="Q530" i="11"/>
  <c r="AL487" i="11"/>
  <c r="S488" i="11"/>
  <c r="AA488" i="11" s="1"/>
  <c r="T488" i="11"/>
  <c r="G486" i="11"/>
  <c r="I486" i="11" s="1"/>
  <c r="AK486" i="11"/>
  <c r="N487" i="11"/>
  <c r="P487" i="11"/>
  <c r="R487" i="11"/>
  <c r="N488" i="11"/>
  <c r="P488" i="11"/>
  <c r="AK488" i="11"/>
  <c r="AL488" i="11" s="1"/>
  <c r="AG489" i="11"/>
  <c r="AH489" i="11" s="1"/>
  <c r="AI489" i="11" s="1"/>
  <c r="G489" i="11"/>
  <c r="I489" i="11" s="1"/>
  <c r="S489" i="11"/>
  <c r="AA489" i="11" s="1"/>
  <c r="AK490" i="11"/>
  <c r="AG490" i="11"/>
  <c r="AH490" i="11" s="1"/>
  <c r="AI490" i="11" s="1"/>
  <c r="G490" i="11"/>
  <c r="I490" i="11" s="1"/>
  <c r="Z490" i="11"/>
  <c r="Q486" i="11"/>
  <c r="M487" i="11"/>
  <c r="M488" i="11"/>
  <c r="O488" i="11"/>
  <c r="Z489" i="11"/>
  <c r="M489" i="11"/>
  <c r="M490" i="11"/>
  <c r="S490" i="11"/>
  <c r="AA490" i="11" s="1"/>
  <c r="G491" i="11"/>
  <c r="I491" i="11" s="1"/>
  <c r="M491" i="11"/>
  <c r="S491" i="11"/>
  <c r="AA491" i="11" s="1"/>
  <c r="AG491" i="11"/>
  <c r="AH491" i="11" s="1"/>
  <c r="AI491" i="11" s="1"/>
  <c r="G492" i="11"/>
  <c r="I492" i="11" s="1"/>
  <c r="M492" i="11"/>
  <c r="S492" i="11"/>
  <c r="AA492" i="11" s="1"/>
  <c r="AG492" i="11"/>
  <c r="AH492" i="11" s="1"/>
  <c r="AI492" i="11" s="1"/>
  <c r="G493" i="11"/>
  <c r="I493" i="11" s="1"/>
  <c r="M493" i="11"/>
  <c r="S493" i="11"/>
  <c r="AA493" i="11" s="1"/>
  <c r="AG493" i="11"/>
  <c r="AH493" i="11" s="1"/>
  <c r="AI493" i="11" s="1"/>
  <c r="G494" i="11"/>
  <c r="I494" i="11" s="1"/>
  <c r="M494" i="11"/>
  <c r="S494" i="11"/>
  <c r="AA494" i="11" s="1"/>
  <c r="AG494" i="11"/>
  <c r="AH494" i="11" s="1"/>
  <c r="AI494" i="11" s="1"/>
  <c r="G495" i="11"/>
  <c r="I495" i="11" s="1"/>
  <c r="M495" i="11"/>
  <c r="S495" i="11"/>
  <c r="AA495" i="11" s="1"/>
  <c r="AG495" i="11"/>
  <c r="AH495" i="11" s="1"/>
  <c r="AI495" i="11" s="1"/>
  <c r="G496" i="11"/>
  <c r="I496" i="11" s="1"/>
  <c r="M496" i="11"/>
  <c r="S496" i="11"/>
  <c r="AA496" i="11" s="1"/>
  <c r="AG496" i="11"/>
  <c r="AH496" i="11" s="1"/>
  <c r="AI496" i="11" s="1"/>
  <c r="G497" i="11"/>
  <c r="I497" i="11" s="1"/>
  <c r="M497" i="11"/>
  <c r="AG497" i="11"/>
  <c r="AH497" i="11" s="1"/>
  <c r="AI497" i="11" s="1"/>
  <c r="G498" i="11"/>
  <c r="I498" i="11" s="1"/>
  <c r="M498" i="11"/>
  <c r="S498" i="11"/>
  <c r="AA498" i="11" s="1"/>
  <c r="AG498" i="11"/>
  <c r="AH498" i="11" s="1"/>
  <c r="AI498" i="11" s="1"/>
  <c r="G499" i="11"/>
  <c r="I499" i="11" s="1"/>
  <c r="Q500" i="11"/>
  <c r="V500" i="11" s="1"/>
  <c r="Y500" i="11" s="1"/>
  <c r="S500" i="11"/>
  <c r="AA500" i="11" s="1"/>
  <c r="G501" i="11"/>
  <c r="I501" i="11" s="1"/>
  <c r="S502" i="11"/>
  <c r="AA502" i="11" s="1"/>
  <c r="G503" i="11"/>
  <c r="I503" i="11" s="1"/>
  <c r="Q504" i="11"/>
  <c r="V504" i="11" s="1"/>
  <c r="Y504" i="11" s="1"/>
  <c r="S504" i="11"/>
  <c r="AA504" i="11" s="1"/>
  <c r="G505" i="11"/>
  <c r="I505" i="11" s="1"/>
  <c r="Q506" i="11"/>
  <c r="X506" i="11" s="1"/>
  <c r="AC506" i="11" s="1"/>
  <c r="S506" i="11"/>
  <c r="AA506" i="11" s="1"/>
  <c r="G507" i="11"/>
  <c r="I507" i="11" s="1"/>
  <c r="S508" i="11"/>
  <c r="AA508" i="11" s="1"/>
  <c r="Q499" i="11"/>
  <c r="Q501" i="11"/>
  <c r="Q503" i="11"/>
  <c r="W503" i="11" s="1"/>
  <c r="AB503" i="11" s="1"/>
  <c r="Q507" i="11"/>
  <c r="S463" i="11"/>
  <c r="AA463" i="11" s="1"/>
  <c r="T463" i="11"/>
  <c r="Q461" i="11"/>
  <c r="V461" i="11" s="1"/>
  <c r="Y461" i="11" s="1"/>
  <c r="S461" i="11"/>
  <c r="AA461" i="11" s="1"/>
  <c r="G462" i="11"/>
  <c r="I462" i="11" s="1"/>
  <c r="M462" i="11"/>
  <c r="S462" i="11"/>
  <c r="AA462" i="11" s="1"/>
  <c r="AG462" i="11"/>
  <c r="AH462" i="11" s="1"/>
  <c r="AI462" i="11" s="1"/>
  <c r="M463" i="11"/>
  <c r="O463" i="11"/>
  <c r="AK463" i="11"/>
  <c r="AG463" i="11"/>
  <c r="AH463" i="11" s="1"/>
  <c r="AI463" i="11" s="1"/>
  <c r="Z463" i="11"/>
  <c r="G464" i="11"/>
  <c r="I464" i="11" s="1"/>
  <c r="M464" i="11"/>
  <c r="S464" i="11"/>
  <c r="AA464" i="11" s="1"/>
  <c r="AG464" i="11"/>
  <c r="AH464" i="11" s="1"/>
  <c r="AI464" i="11" s="1"/>
  <c r="G465" i="11"/>
  <c r="I465" i="11" s="1"/>
  <c r="M465" i="11"/>
  <c r="S465" i="11"/>
  <c r="AA465" i="11" s="1"/>
  <c r="AG465" i="11"/>
  <c r="AH465" i="11" s="1"/>
  <c r="AI465" i="11" s="1"/>
  <c r="G466" i="11"/>
  <c r="I466" i="11" s="1"/>
  <c r="M466" i="11"/>
  <c r="S466" i="11"/>
  <c r="AA466" i="11" s="1"/>
  <c r="AG466" i="11"/>
  <c r="AH466" i="11" s="1"/>
  <c r="AI466" i="11" s="1"/>
  <c r="G467" i="11"/>
  <c r="I467" i="11" s="1"/>
  <c r="M467" i="11"/>
  <c r="S467" i="11"/>
  <c r="AA467" i="11" s="1"/>
  <c r="AG467" i="11"/>
  <c r="AH467" i="11" s="1"/>
  <c r="AI467" i="11" s="1"/>
  <c r="G468" i="11"/>
  <c r="I468" i="11" s="1"/>
  <c r="M468" i="11"/>
  <c r="AG468" i="11"/>
  <c r="AH468" i="11" s="1"/>
  <c r="AI468" i="11" s="1"/>
  <c r="G469" i="11"/>
  <c r="I469" i="11" s="1"/>
  <c r="M469" i="11"/>
  <c r="S469" i="11"/>
  <c r="AA469" i="11" s="1"/>
  <c r="AG469" i="11"/>
  <c r="AH469" i="11" s="1"/>
  <c r="AI469" i="11" s="1"/>
  <c r="G470" i="11"/>
  <c r="I470" i="11" s="1"/>
  <c r="M470" i="11"/>
  <c r="AG470" i="11"/>
  <c r="AH470" i="11" s="1"/>
  <c r="AI470" i="11" s="1"/>
  <c r="G471" i="11"/>
  <c r="I471" i="11" s="1"/>
  <c r="M471" i="11"/>
  <c r="S471" i="11"/>
  <c r="AA471" i="11" s="1"/>
  <c r="AG471" i="11"/>
  <c r="AH471" i="11" s="1"/>
  <c r="AI471" i="11" s="1"/>
  <c r="G472" i="11"/>
  <c r="I472" i="11" s="1"/>
  <c r="M472" i="11"/>
  <c r="S472" i="11"/>
  <c r="AA472" i="11" s="1"/>
  <c r="AG472" i="11"/>
  <c r="AH472" i="11" s="1"/>
  <c r="AI472" i="11" s="1"/>
  <c r="G473" i="11"/>
  <c r="I473" i="11" s="1"/>
  <c r="M473" i="11"/>
  <c r="S473" i="11"/>
  <c r="AA473" i="11" s="1"/>
  <c r="AG473" i="11"/>
  <c r="AH473" i="11" s="1"/>
  <c r="AI473" i="11" s="1"/>
  <c r="G474" i="11"/>
  <c r="I474" i="11" s="1"/>
  <c r="Q475" i="11"/>
  <c r="V475" i="11" s="1"/>
  <c r="Y475" i="11" s="1"/>
  <c r="S475" i="11"/>
  <c r="AA475" i="11" s="1"/>
  <c r="G476" i="11"/>
  <c r="I476" i="11" s="1"/>
  <c r="G478" i="11"/>
  <c r="I478" i="11" s="1"/>
  <c r="Q479" i="11"/>
  <c r="V479" i="11" s="1"/>
  <c r="Y479" i="11" s="1"/>
  <c r="S479" i="11"/>
  <c r="AA479" i="11" s="1"/>
  <c r="G480" i="11"/>
  <c r="I480" i="11" s="1"/>
  <c r="Q481" i="11"/>
  <c r="X481" i="11" s="1"/>
  <c r="AC481" i="11" s="1"/>
  <c r="S481" i="11"/>
  <c r="AA481" i="11" s="1"/>
  <c r="W481" i="11"/>
  <c r="G482" i="11"/>
  <c r="I482" i="11" s="1"/>
  <c r="Q483" i="11"/>
  <c r="V483" i="11" s="1"/>
  <c r="Y483" i="11" s="1"/>
  <c r="S483" i="11"/>
  <c r="AA483" i="11" s="1"/>
  <c r="AG483" i="11"/>
  <c r="AH483" i="11" s="1"/>
  <c r="AI483" i="11" s="1"/>
  <c r="Q476" i="11"/>
  <c r="X476" i="11" s="1"/>
  <c r="AC476" i="11" s="1"/>
  <c r="Q478" i="11"/>
  <c r="W478" i="11" s="1"/>
  <c r="AB478" i="11" s="1"/>
  <c r="Q480" i="11"/>
  <c r="X480" i="11" s="1"/>
  <c r="AC480" i="11" s="1"/>
  <c r="Q482" i="11"/>
  <c r="W482" i="11" s="1"/>
  <c r="AB482" i="11" s="1"/>
  <c r="S438" i="11"/>
  <c r="AA438" i="11" s="1"/>
  <c r="T438" i="11"/>
  <c r="AK439" i="11"/>
  <c r="AG439" i="11"/>
  <c r="AH439" i="11" s="1"/>
  <c r="AI439" i="11" s="1"/>
  <c r="G439" i="11"/>
  <c r="I439" i="11" s="1"/>
  <c r="Q436" i="11"/>
  <c r="V436" i="11" s="1"/>
  <c r="Y436" i="11" s="1"/>
  <c r="S436" i="11"/>
  <c r="AA436" i="11" s="1"/>
  <c r="G437" i="11"/>
  <c r="I437" i="11" s="1"/>
  <c r="M437" i="11"/>
  <c r="S437" i="11"/>
  <c r="AA437" i="11" s="1"/>
  <c r="AG437" i="11"/>
  <c r="AH437" i="11" s="1"/>
  <c r="AI437" i="11" s="1"/>
  <c r="G438" i="11"/>
  <c r="I438" i="11" s="1"/>
  <c r="M438" i="11"/>
  <c r="O438" i="11"/>
  <c r="AK438" i="11"/>
  <c r="M439" i="11"/>
  <c r="S439" i="11"/>
  <c r="AA439" i="11" s="1"/>
  <c r="G440" i="11"/>
  <c r="I440" i="11" s="1"/>
  <c r="M440" i="11"/>
  <c r="AG440" i="11"/>
  <c r="AH440" i="11" s="1"/>
  <c r="AI440" i="11" s="1"/>
  <c r="G441" i="11"/>
  <c r="I441" i="11" s="1"/>
  <c r="AL441" i="11" s="1"/>
  <c r="M441" i="11"/>
  <c r="AG441" i="11"/>
  <c r="AH441" i="11" s="1"/>
  <c r="AI441" i="11" s="1"/>
  <c r="G442" i="11"/>
  <c r="I442" i="11" s="1"/>
  <c r="M442" i="11"/>
  <c r="S442" i="11"/>
  <c r="AA442" i="11" s="1"/>
  <c r="AG442" i="11"/>
  <c r="AH442" i="11" s="1"/>
  <c r="AI442" i="11" s="1"/>
  <c r="G443" i="11"/>
  <c r="I443" i="11" s="1"/>
  <c r="AL443" i="11" s="1"/>
  <c r="M443" i="11"/>
  <c r="S443" i="11"/>
  <c r="AA443" i="11" s="1"/>
  <c r="AG443" i="11"/>
  <c r="AH443" i="11" s="1"/>
  <c r="AI443" i="11" s="1"/>
  <c r="G444" i="11"/>
  <c r="I444" i="11" s="1"/>
  <c r="M444" i="11"/>
  <c r="S444" i="11"/>
  <c r="AA444" i="11" s="1"/>
  <c r="AG444" i="11"/>
  <c r="AH444" i="11" s="1"/>
  <c r="AI444" i="11" s="1"/>
  <c r="G445" i="11"/>
  <c r="I445" i="11" s="1"/>
  <c r="AL445" i="11" s="1"/>
  <c r="M445" i="11"/>
  <c r="S445" i="11"/>
  <c r="AA445" i="11" s="1"/>
  <c r="AG445" i="11"/>
  <c r="AH445" i="11" s="1"/>
  <c r="AI445" i="11" s="1"/>
  <c r="G446" i="11"/>
  <c r="I446" i="11" s="1"/>
  <c r="M446" i="11"/>
  <c r="S446" i="11"/>
  <c r="AA446" i="11" s="1"/>
  <c r="AG446" i="11"/>
  <c r="AH446" i="11" s="1"/>
  <c r="AI446" i="11" s="1"/>
  <c r="G447" i="11"/>
  <c r="I447" i="11" s="1"/>
  <c r="AL447" i="11" s="1"/>
  <c r="M447" i="11"/>
  <c r="S447" i="11"/>
  <c r="AA447" i="11" s="1"/>
  <c r="AG447" i="11"/>
  <c r="AH447" i="11" s="1"/>
  <c r="AI447" i="11" s="1"/>
  <c r="G448" i="11"/>
  <c r="I448" i="11" s="1"/>
  <c r="M448" i="11"/>
  <c r="S448" i="11"/>
  <c r="AA448" i="11" s="1"/>
  <c r="AG448" i="11"/>
  <c r="AH448" i="11" s="1"/>
  <c r="AI448" i="11" s="1"/>
  <c r="G449" i="11"/>
  <c r="I449" i="11" s="1"/>
  <c r="Q450" i="11"/>
  <c r="X450" i="11" s="1"/>
  <c r="AC450" i="11" s="1"/>
  <c r="S450" i="11"/>
  <c r="AA450" i="11" s="1"/>
  <c r="G451" i="11"/>
  <c r="I451" i="11" s="1"/>
  <c r="Q452" i="11"/>
  <c r="V452" i="11" s="1"/>
  <c r="Y452" i="11" s="1"/>
  <c r="S452" i="11"/>
  <c r="AA452" i="11" s="1"/>
  <c r="G453" i="11"/>
  <c r="I453" i="11" s="1"/>
  <c r="Q454" i="11"/>
  <c r="X454" i="11" s="1"/>
  <c r="AC454" i="11" s="1"/>
  <c r="S454" i="11"/>
  <c r="AA454" i="11" s="1"/>
  <c r="G455" i="11"/>
  <c r="I455" i="11" s="1"/>
  <c r="Q456" i="11"/>
  <c r="V456" i="11" s="1"/>
  <c r="Y456" i="11" s="1"/>
  <c r="S456" i="11"/>
  <c r="AA456" i="11" s="1"/>
  <c r="G457" i="11"/>
  <c r="I457" i="11" s="1"/>
  <c r="Q458" i="11"/>
  <c r="X458" i="11" s="1"/>
  <c r="AC458" i="11" s="1"/>
  <c r="S458" i="11"/>
  <c r="AA458" i="11" s="1"/>
  <c r="AG458" i="11"/>
  <c r="AH458" i="11" s="1"/>
  <c r="AI458" i="11" s="1"/>
  <c r="Q449" i="11"/>
  <c r="X449" i="11" s="1"/>
  <c r="AC449" i="11" s="1"/>
  <c r="Q453" i="11"/>
  <c r="X453" i="11" s="1"/>
  <c r="AC453" i="11" s="1"/>
  <c r="Q455" i="11"/>
  <c r="Q457" i="11"/>
  <c r="X457" i="11" s="1"/>
  <c r="AC457" i="11" s="1"/>
  <c r="AL412" i="11"/>
  <c r="S413" i="11"/>
  <c r="AA413" i="11" s="1"/>
  <c r="T413" i="11"/>
  <c r="G411" i="11"/>
  <c r="I411" i="11" s="1"/>
  <c r="AK411" i="11"/>
  <c r="N412" i="11"/>
  <c r="P412" i="11"/>
  <c r="R412" i="11"/>
  <c r="N413" i="11"/>
  <c r="P413" i="11"/>
  <c r="AK413" i="11"/>
  <c r="AL413" i="11" s="1"/>
  <c r="AG414" i="11"/>
  <c r="AH414" i="11" s="1"/>
  <c r="AI414" i="11" s="1"/>
  <c r="G414" i="11"/>
  <c r="I414" i="11" s="1"/>
  <c r="S414" i="11"/>
  <c r="AA414" i="11" s="1"/>
  <c r="AG415" i="11"/>
  <c r="AH415" i="11" s="1"/>
  <c r="AI415" i="11" s="1"/>
  <c r="G415" i="11"/>
  <c r="I415" i="11" s="1"/>
  <c r="AL415" i="11" s="1"/>
  <c r="S415" i="11"/>
  <c r="AA415" i="11" s="1"/>
  <c r="Q411" i="11"/>
  <c r="X411" i="11" s="1"/>
  <c r="AC411" i="11" s="1"/>
  <c r="M412" i="11"/>
  <c r="M413" i="11"/>
  <c r="O413" i="11"/>
  <c r="Z414" i="11"/>
  <c r="Z415" i="11"/>
  <c r="M414" i="11"/>
  <c r="M415" i="11"/>
  <c r="G416" i="11"/>
  <c r="I416" i="11" s="1"/>
  <c r="M416" i="11"/>
  <c r="S416" i="11"/>
  <c r="AA416" i="11" s="1"/>
  <c r="AG416" i="11"/>
  <c r="AH416" i="11" s="1"/>
  <c r="AI416" i="11" s="1"/>
  <c r="G417" i="11"/>
  <c r="I417" i="11" s="1"/>
  <c r="M417" i="11"/>
  <c r="S417" i="11"/>
  <c r="AA417" i="11" s="1"/>
  <c r="AG417" i="11"/>
  <c r="AH417" i="11" s="1"/>
  <c r="AI417" i="11" s="1"/>
  <c r="G418" i="11"/>
  <c r="I418" i="11" s="1"/>
  <c r="AL418" i="11" s="1"/>
  <c r="M418" i="11"/>
  <c r="S418" i="11"/>
  <c r="AA418" i="11" s="1"/>
  <c r="AG418" i="11"/>
  <c r="AH418" i="11" s="1"/>
  <c r="AI418" i="11" s="1"/>
  <c r="G419" i="11"/>
  <c r="I419" i="11" s="1"/>
  <c r="AL419" i="11" s="1"/>
  <c r="M419" i="11"/>
  <c r="S419" i="11"/>
  <c r="AA419" i="11" s="1"/>
  <c r="AG419" i="11"/>
  <c r="AH419" i="11" s="1"/>
  <c r="AI419" i="11" s="1"/>
  <c r="G420" i="11"/>
  <c r="I420" i="11" s="1"/>
  <c r="AL420" i="11" s="1"/>
  <c r="M420" i="11"/>
  <c r="S420" i="11"/>
  <c r="AA420" i="11" s="1"/>
  <c r="AG420" i="11"/>
  <c r="AH420" i="11" s="1"/>
  <c r="AI420" i="11" s="1"/>
  <c r="G421" i="11"/>
  <c r="I421" i="11" s="1"/>
  <c r="AL421" i="11" s="1"/>
  <c r="M421" i="11"/>
  <c r="AG421" i="11"/>
  <c r="AH421" i="11" s="1"/>
  <c r="AI421" i="11" s="1"/>
  <c r="G422" i="11"/>
  <c r="I422" i="11" s="1"/>
  <c r="AL422" i="11" s="1"/>
  <c r="M422" i="11"/>
  <c r="S422" i="11"/>
  <c r="AA422" i="11" s="1"/>
  <c r="AG422" i="11"/>
  <c r="AH422" i="11" s="1"/>
  <c r="AI422" i="11" s="1"/>
  <c r="G423" i="11"/>
  <c r="I423" i="11" s="1"/>
  <c r="AL423" i="11" s="1"/>
  <c r="M423" i="11"/>
  <c r="AG423" i="11"/>
  <c r="AH423" i="11" s="1"/>
  <c r="AI423" i="11" s="1"/>
  <c r="G424" i="11"/>
  <c r="I424" i="11" s="1"/>
  <c r="Q425" i="11"/>
  <c r="V425" i="11" s="1"/>
  <c r="Y425" i="11" s="1"/>
  <c r="S425" i="11"/>
  <c r="AA425" i="11" s="1"/>
  <c r="G426" i="11"/>
  <c r="I426" i="11" s="1"/>
  <c r="Q427" i="11"/>
  <c r="X427" i="11" s="1"/>
  <c r="AC427" i="11" s="1"/>
  <c r="G428" i="11"/>
  <c r="I428" i="11" s="1"/>
  <c r="S429" i="11"/>
  <c r="AA429" i="11" s="1"/>
  <c r="G430" i="11"/>
  <c r="I430" i="11" s="1"/>
  <c r="Q431" i="11"/>
  <c r="X431" i="11" s="1"/>
  <c r="AC431" i="11" s="1"/>
  <c r="S431" i="11"/>
  <c r="AA431" i="11" s="1"/>
  <c r="G432" i="11"/>
  <c r="I432" i="11" s="1"/>
  <c r="Q433" i="11"/>
  <c r="V433" i="11" s="1"/>
  <c r="Y433" i="11" s="1"/>
  <c r="S433" i="11"/>
  <c r="AA433" i="11" s="1"/>
  <c r="W433" i="11"/>
  <c r="Q426" i="11"/>
  <c r="Q430" i="11"/>
  <c r="X430" i="11" s="1"/>
  <c r="AC430" i="11" s="1"/>
  <c r="Q432" i="11"/>
  <c r="W432" i="11" s="1"/>
  <c r="AB432" i="11" s="1"/>
  <c r="G386" i="11"/>
  <c r="I386" i="11" s="1"/>
  <c r="AG386" i="11"/>
  <c r="AH386" i="11" s="1"/>
  <c r="AI386" i="11" s="1"/>
  <c r="AL389" i="11"/>
  <c r="AL390" i="11"/>
  <c r="AL391" i="11"/>
  <c r="AL392" i="11"/>
  <c r="AL393" i="11"/>
  <c r="AL394" i="11"/>
  <c r="AL395" i="11"/>
  <c r="AL396" i="11"/>
  <c r="AL397" i="11"/>
  <c r="AL398" i="11"/>
  <c r="R387" i="11"/>
  <c r="P387" i="11"/>
  <c r="N387" i="11"/>
  <c r="R388" i="11"/>
  <c r="P388" i="11"/>
  <c r="N388" i="11"/>
  <c r="R389" i="11"/>
  <c r="P389" i="11"/>
  <c r="N389" i="11"/>
  <c r="T390" i="11"/>
  <c r="S390" i="11"/>
  <c r="AA390" i="11" s="1"/>
  <c r="T391" i="11"/>
  <c r="S391" i="11"/>
  <c r="AA391" i="11" s="1"/>
  <c r="T392" i="11"/>
  <c r="S392" i="11"/>
  <c r="AA392" i="11" s="1"/>
  <c r="T393" i="11"/>
  <c r="S393" i="11"/>
  <c r="AA393" i="11" s="1"/>
  <c r="T394" i="11"/>
  <c r="S394" i="11"/>
  <c r="AA394" i="11" s="1"/>
  <c r="T395" i="11"/>
  <c r="S395" i="11"/>
  <c r="AA395" i="11" s="1"/>
  <c r="T396" i="11"/>
  <c r="S396" i="11"/>
  <c r="AA396" i="11" s="1"/>
  <c r="T397" i="11"/>
  <c r="S397" i="11"/>
  <c r="AA397" i="11" s="1"/>
  <c r="T398" i="11"/>
  <c r="S398" i="11"/>
  <c r="AA398" i="11" s="1"/>
  <c r="M387" i="11"/>
  <c r="M388" i="11"/>
  <c r="M389" i="11"/>
  <c r="M390" i="11"/>
  <c r="O390" i="11"/>
  <c r="M391" i="11"/>
  <c r="O391" i="11"/>
  <c r="M392" i="11"/>
  <c r="O392" i="11"/>
  <c r="M393" i="11"/>
  <c r="O393" i="11"/>
  <c r="M394" i="11"/>
  <c r="O394" i="11"/>
  <c r="M395" i="11"/>
  <c r="O395" i="11"/>
  <c r="M396" i="11"/>
  <c r="O396" i="11"/>
  <c r="M397" i="11"/>
  <c r="O397" i="11"/>
  <c r="M398" i="11"/>
  <c r="O398" i="11"/>
  <c r="Z399" i="11"/>
  <c r="Q400" i="11"/>
  <c r="V400" i="11" s="1"/>
  <c r="Y400" i="11" s="1"/>
  <c r="AG400" i="11"/>
  <c r="AH400" i="11" s="1"/>
  <c r="AI400" i="11" s="1"/>
  <c r="T401" i="11"/>
  <c r="Q402" i="11"/>
  <c r="AG402" i="11"/>
  <c r="AH402" i="11" s="1"/>
  <c r="AI402" i="11" s="1"/>
  <c r="T403" i="11"/>
  <c r="Z403" i="11"/>
  <c r="Q404" i="11"/>
  <c r="V404" i="11" s="1"/>
  <c r="Y404" i="11" s="1"/>
  <c r="AG404" i="11"/>
  <c r="AH404" i="11" s="1"/>
  <c r="AI404" i="11" s="1"/>
  <c r="T405" i="11"/>
  <c r="Z405" i="11"/>
  <c r="Q406" i="11"/>
  <c r="X406" i="11" s="1"/>
  <c r="AC406" i="11" s="1"/>
  <c r="AG406" i="11"/>
  <c r="AH406" i="11" s="1"/>
  <c r="AI406" i="11" s="1"/>
  <c r="T407" i="11"/>
  <c r="Z407" i="11"/>
  <c r="Q408" i="11"/>
  <c r="V408" i="11" s="1"/>
  <c r="Y408" i="11" s="1"/>
  <c r="AG408" i="11"/>
  <c r="AH408" i="11" s="1"/>
  <c r="AI408" i="11" s="1"/>
  <c r="N390" i="11"/>
  <c r="P390" i="11"/>
  <c r="N391" i="11"/>
  <c r="P391" i="11"/>
  <c r="N392" i="11"/>
  <c r="P392" i="11"/>
  <c r="N393" i="11"/>
  <c r="P393" i="11"/>
  <c r="N394" i="11"/>
  <c r="P394" i="11"/>
  <c r="N395" i="11"/>
  <c r="P395" i="11"/>
  <c r="N396" i="11"/>
  <c r="P396" i="11"/>
  <c r="N397" i="11"/>
  <c r="P397" i="11"/>
  <c r="N398" i="11"/>
  <c r="P398" i="11"/>
  <c r="Q399" i="11"/>
  <c r="S399" i="11"/>
  <c r="AA399" i="11" s="1"/>
  <c r="G400" i="11"/>
  <c r="I400" i="11" s="1"/>
  <c r="Q401" i="11"/>
  <c r="X401" i="11" s="1"/>
  <c r="S401" i="11"/>
  <c r="AA401" i="11" s="1"/>
  <c r="G402" i="11"/>
  <c r="I402" i="11" s="1"/>
  <c r="Q403" i="11"/>
  <c r="V403" i="11" s="1"/>
  <c r="Y403" i="11" s="1"/>
  <c r="S403" i="11"/>
  <c r="AA403" i="11" s="1"/>
  <c r="G404" i="11"/>
  <c r="I404" i="11" s="1"/>
  <c r="Q405" i="11"/>
  <c r="X405" i="11" s="1"/>
  <c r="S405" i="11"/>
  <c r="AA405" i="11" s="1"/>
  <c r="G406" i="11"/>
  <c r="I406" i="11" s="1"/>
  <c r="Q407" i="11"/>
  <c r="V407" i="11" s="1"/>
  <c r="Y407" i="11" s="1"/>
  <c r="S407" i="11"/>
  <c r="AA407" i="11" s="1"/>
  <c r="G408" i="11"/>
  <c r="I408" i="11" s="1"/>
  <c r="S363" i="11"/>
  <c r="AA363" i="11" s="1"/>
  <c r="T363" i="11"/>
  <c r="Q361" i="11"/>
  <c r="V361" i="11" s="1"/>
  <c r="Y361" i="11" s="1"/>
  <c r="S361" i="11"/>
  <c r="AA361" i="11" s="1"/>
  <c r="G362" i="11"/>
  <c r="I362" i="11" s="1"/>
  <c r="M362" i="11"/>
  <c r="S362" i="11"/>
  <c r="AA362" i="11" s="1"/>
  <c r="AG362" i="11"/>
  <c r="AH362" i="11" s="1"/>
  <c r="AI362" i="11" s="1"/>
  <c r="M363" i="11"/>
  <c r="O363" i="11"/>
  <c r="AK363" i="11"/>
  <c r="AG363" i="11"/>
  <c r="AH363" i="11" s="1"/>
  <c r="AI363" i="11" s="1"/>
  <c r="G364" i="11"/>
  <c r="I364" i="11" s="1"/>
  <c r="M364" i="11"/>
  <c r="S364" i="11"/>
  <c r="AA364" i="11" s="1"/>
  <c r="AG364" i="11"/>
  <c r="AH364" i="11" s="1"/>
  <c r="AI364" i="11" s="1"/>
  <c r="G365" i="11"/>
  <c r="I365" i="11" s="1"/>
  <c r="M365" i="11"/>
  <c r="S365" i="11"/>
  <c r="AA365" i="11" s="1"/>
  <c r="AG365" i="11"/>
  <c r="AH365" i="11" s="1"/>
  <c r="AI365" i="11" s="1"/>
  <c r="G366" i="11"/>
  <c r="I366" i="11" s="1"/>
  <c r="M366" i="11"/>
  <c r="S366" i="11"/>
  <c r="AA366" i="11" s="1"/>
  <c r="AG366" i="11"/>
  <c r="AH366" i="11" s="1"/>
  <c r="AI366" i="11" s="1"/>
  <c r="G367" i="11"/>
  <c r="I367" i="11" s="1"/>
  <c r="M367" i="11"/>
  <c r="S367" i="11"/>
  <c r="AA367" i="11" s="1"/>
  <c r="AG367" i="11"/>
  <c r="AH367" i="11" s="1"/>
  <c r="AI367" i="11" s="1"/>
  <c r="G368" i="11"/>
  <c r="I368" i="11" s="1"/>
  <c r="M368" i="11"/>
  <c r="S368" i="11"/>
  <c r="AA368" i="11" s="1"/>
  <c r="AG368" i="11"/>
  <c r="AH368" i="11" s="1"/>
  <c r="AI368" i="11" s="1"/>
  <c r="G369" i="11"/>
  <c r="I369" i="11" s="1"/>
  <c r="M369" i="11"/>
  <c r="S369" i="11"/>
  <c r="AA369" i="11" s="1"/>
  <c r="AG369" i="11"/>
  <c r="AH369" i="11" s="1"/>
  <c r="AI369" i="11" s="1"/>
  <c r="G370" i="11"/>
  <c r="I370" i="11" s="1"/>
  <c r="M370" i="11"/>
  <c r="S370" i="11"/>
  <c r="AA370" i="11" s="1"/>
  <c r="AG370" i="11"/>
  <c r="AH370" i="11" s="1"/>
  <c r="AI370" i="11" s="1"/>
  <c r="G371" i="11"/>
  <c r="I371" i="11" s="1"/>
  <c r="M371" i="11"/>
  <c r="S371" i="11"/>
  <c r="AA371" i="11" s="1"/>
  <c r="AG371" i="11"/>
  <c r="AH371" i="11" s="1"/>
  <c r="AI371" i="11" s="1"/>
  <c r="G372" i="11"/>
  <c r="I372" i="11" s="1"/>
  <c r="M372" i="11"/>
  <c r="S372" i="11"/>
  <c r="AA372" i="11" s="1"/>
  <c r="AG372" i="11"/>
  <c r="AH372" i="11" s="1"/>
  <c r="AI372" i="11" s="1"/>
  <c r="G373" i="11"/>
  <c r="I373" i="11" s="1"/>
  <c r="M373" i="11"/>
  <c r="S373" i="11"/>
  <c r="AA373" i="11" s="1"/>
  <c r="AG373" i="11"/>
  <c r="AH373" i="11" s="1"/>
  <c r="AI373" i="11" s="1"/>
  <c r="G374" i="11"/>
  <c r="I374" i="11" s="1"/>
  <c r="Q375" i="11"/>
  <c r="X375" i="11" s="1"/>
  <c r="AC375" i="11" s="1"/>
  <c r="S375" i="11"/>
  <c r="AA375" i="11" s="1"/>
  <c r="G376" i="11"/>
  <c r="I376" i="11" s="1"/>
  <c r="S377" i="11"/>
  <c r="AA377" i="11" s="1"/>
  <c r="G378" i="11"/>
  <c r="I378" i="11" s="1"/>
  <c r="S379" i="11"/>
  <c r="AA379" i="11" s="1"/>
  <c r="G380" i="11"/>
  <c r="I380" i="11" s="1"/>
  <c r="S381" i="11"/>
  <c r="AA381" i="11" s="1"/>
  <c r="G382" i="11"/>
  <c r="I382" i="11" s="1"/>
  <c r="Q383" i="11"/>
  <c r="X383" i="11" s="1"/>
  <c r="AC383" i="11" s="1"/>
  <c r="S383" i="11"/>
  <c r="AA383" i="11" s="1"/>
  <c r="Q374" i="11"/>
  <c r="X374" i="11" s="1"/>
  <c r="AC374" i="11" s="1"/>
  <c r="Q376" i="11"/>
  <c r="W376" i="11" s="1"/>
  <c r="AB376" i="11" s="1"/>
  <c r="Q380" i="11"/>
  <c r="W380" i="11" s="1"/>
  <c r="AB380" i="11" s="1"/>
  <c r="Q382" i="11"/>
  <c r="X382" i="11" s="1"/>
  <c r="AC382" i="11" s="1"/>
  <c r="AL337" i="11"/>
  <c r="S338" i="11"/>
  <c r="AA338" i="11" s="1"/>
  <c r="T338" i="11"/>
  <c r="G336" i="11"/>
  <c r="I336" i="11" s="1"/>
  <c r="AK336" i="11"/>
  <c r="N337" i="11"/>
  <c r="P337" i="11"/>
  <c r="R337" i="11"/>
  <c r="N338" i="11"/>
  <c r="P338" i="11"/>
  <c r="AK338" i="11"/>
  <c r="AL338" i="11" s="1"/>
  <c r="AG339" i="11"/>
  <c r="AH339" i="11" s="1"/>
  <c r="AI339" i="11" s="1"/>
  <c r="G339" i="11"/>
  <c r="I339" i="11" s="1"/>
  <c r="S339" i="11"/>
  <c r="AA339" i="11" s="1"/>
  <c r="AK340" i="11"/>
  <c r="AG340" i="11"/>
  <c r="AH340" i="11" s="1"/>
  <c r="AI340" i="11" s="1"/>
  <c r="G340" i="11"/>
  <c r="I340" i="11" s="1"/>
  <c r="Z340" i="11"/>
  <c r="Q336" i="11"/>
  <c r="W336" i="11" s="1"/>
  <c r="AB336" i="11" s="1"/>
  <c r="M337" i="11"/>
  <c r="M338" i="11"/>
  <c r="O338" i="11"/>
  <c r="M339" i="11"/>
  <c r="M340" i="11"/>
  <c r="S340" i="11"/>
  <c r="AA340" i="11" s="1"/>
  <c r="G341" i="11"/>
  <c r="I341" i="11" s="1"/>
  <c r="M341" i="11"/>
  <c r="S341" i="11"/>
  <c r="AA341" i="11" s="1"/>
  <c r="AG341" i="11"/>
  <c r="AH341" i="11" s="1"/>
  <c r="AI341" i="11" s="1"/>
  <c r="G342" i="11"/>
  <c r="I342" i="11" s="1"/>
  <c r="M342" i="11"/>
  <c r="S342" i="11"/>
  <c r="AA342" i="11" s="1"/>
  <c r="AG342" i="11"/>
  <c r="AH342" i="11" s="1"/>
  <c r="AI342" i="11" s="1"/>
  <c r="G343" i="11"/>
  <c r="I343" i="11" s="1"/>
  <c r="M343" i="11"/>
  <c r="S343" i="11"/>
  <c r="AA343" i="11" s="1"/>
  <c r="AG343" i="11"/>
  <c r="AH343" i="11" s="1"/>
  <c r="AI343" i="11" s="1"/>
  <c r="G344" i="11"/>
  <c r="I344" i="11" s="1"/>
  <c r="M344" i="11"/>
  <c r="S344" i="11"/>
  <c r="AA344" i="11" s="1"/>
  <c r="AG344" i="11"/>
  <c r="AH344" i="11" s="1"/>
  <c r="AI344" i="11" s="1"/>
  <c r="G345" i="11"/>
  <c r="I345" i="11" s="1"/>
  <c r="M345" i="11"/>
  <c r="S345" i="11"/>
  <c r="AA345" i="11" s="1"/>
  <c r="AG345" i="11"/>
  <c r="AH345" i="11" s="1"/>
  <c r="AI345" i="11" s="1"/>
  <c r="G346" i="11"/>
  <c r="I346" i="11" s="1"/>
  <c r="M346" i="11"/>
  <c r="S346" i="11"/>
  <c r="AA346" i="11" s="1"/>
  <c r="AG346" i="11"/>
  <c r="AH346" i="11" s="1"/>
  <c r="AI346" i="11" s="1"/>
  <c r="G347" i="11"/>
  <c r="I347" i="11" s="1"/>
  <c r="AL347" i="11" s="1"/>
  <c r="M347" i="11"/>
  <c r="S347" i="11"/>
  <c r="AA347" i="11" s="1"/>
  <c r="AG347" i="11"/>
  <c r="AH347" i="11" s="1"/>
  <c r="AI347" i="11" s="1"/>
  <c r="G348" i="11"/>
  <c r="I348" i="11" s="1"/>
  <c r="M348" i="11"/>
  <c r="S348" i="11"/>
  <c r="AA348" i="11" s="1"/>
  <c r="AG348" i="11"/>
  <c r="AH348" i="11" s="1"/>
  <c r="AI348" i="11" s="1"/>
  <c r="G349" i="11"/>
  <c r="I349" i="11" s="1"/>
  <c r="Q350" i="11"/>
  <c r="V350" i="11" s="1"/>
  <c r="Y350" i="11" s="1"/>
  <c r="S350" i="11"/>
  <c r="AA350" i="11" s="1"/>
  <c r="G351" i="11"/>
  <c r="I351" i="11" s="1"/>
  <c r="S352" i="11"/>
  <c r="AA352" i="11" s="1"/>
  <c r="G353" i="11"/>
  <c r="I353" i="11" s="1"/>
  <c r="Q354" i="11"/>
  <c r="V354" i="11" s="1"/>
  <c r="Y354" i="11" s="1"/>
  <c r="S354" i="11"/>
  <c r="AA354" i="11" s="1"/>
  <c r="G355" i="11"/>
  <c r="I355" i="11" s="1"/>
  <c r="S356" i="11"/>
  <c r="AA356" i="11" s="1"/>
  <c r="G357" i="11"/>
  <c r="I357" i="11" s="1"/>
  <c r="Q358" i="11"/>
  <c r="V358" i="11" s="1"/>
  <c r="Y358" i="11" s="1"/>
  <c r="S358" i="11"/>
  <c r="AA358" i="11" s="1"/>
  <c r="Q349" i="11"/>
  <c r="W349" i="11" s="1"/>
  <c r="AB349" i="11" s="1"/>
  <c r="Q353" i="11"/>
  <c r="Q355" i="11"/>
  <c r="X355" i="11" s="1"/>
  <c r="AC355" i="11" s="1"/>
  <c r="Q357" i="11"/>
  <c r="W357" i="11" s="1"/>
  <c r="AB357" i="11" s="1"/>
  <c r="AL311" i="11"/>
  <c r="T313" i="11"/>
  <c r="S313" i="11"/>
  <c r="AA313" i="11" s="1"/>
  <c r="T315" i="11"/>
  <c r="S315" i="11"/>
  <c r="AA315" i="11" s="1"/>
  <c r="T317" i="11"/>
  <c r="S317" i="11"/>
  <c r="AA317" i="11" s="1"/>
  <c r="T319" i="11"/>
  <c r="S319" i="11"/>
  <c r="AA319" i="11" s="1"/>
  <c r="Q311" i="11"/>
  <c r="V311" i="11" s="1"/>
  <c r="Y311" i="11" s="1"/>
  <c r="S311" i="11"/>
  <c r="AA311" i="11" s="1"/>
  <c r="M312" i="11"/>
  <c r="AK312" i="11"/>
  <c r="AG312" i="11"/>
  <c r="AH312" i="11" s="1"/>
  <c r="AI312" i="11" s="1"/>
  <c r="T314" i="11"/>
  <c r="S314" i="11"/>
  <c r="AA314" i="11" s="1"/>
  <c r="T316" i="11"/>
  <c r="S316" i="11"/>
  <c r="AA316" i="11" s="1"/>
  <c r="T318" i="11"/>
  <c r="S318" i="11"/>
  <c r="AA318" i="11" s="1"/>
  <c r="T320" i="11"/>
  <c r="S320" i="11"/>
  <c r="AA320" i="11" s="1"/>
  <c r="T321" i="11"/>
  <c r="S321" i="11"/>
  <c r="AA321" i="11" s="1"/>
  <c r="T322" i="11"/>
  <c r="S322" i="11"/>
  <c r="AA322" i="11" s="1"/>
  <c r="T323" i="11"/>
  <c r="S323" i="11"/>
  <c r="AA323" i="11" s="1"/>
  <c r="M313" i="11"/>
  <c r="O313" i="11"/>
  <c r="AG313" i="11"/>
  <c r="AH313" i="11" s="1"/>
  <c r="AI313" i="11" s="1"/>
  <c r="AL313" i="11" s="1"/>
  <c r="M314" i="11"/>
  <c r="O314" i="11"/>
  <c r="AG314" i="11"/>
  <c r="AH314" i="11" s="1"/>
  <c r="AI314" i="11" s="1"/>
  <c r="M315" i="11"/>
  <c r="O315" i="11"/>
  <c r="AG315" i="11"/>
  <c r="AH315" i="11" s="1"/>
  <c r="AI315" i="11" s="1"/>
  <c r="AL315" i="11" s="1"/>
  <c r="M316" i="11"/>
  <c r="O316" i="11"/>
  <c r="AG316" i="11"/>
  <c r="AH316" i="11" s="1"/>
  <c r="AI316" i="11" s="1"/>
  <c r="AL316" i="11" s="1"/>
  <c r="M317" i="11"/>
  <c r="O317" i="11"/>
  <c r="AG317" i="11"/>
  <c r="AH317" i="11" s="1"/>
  <c r="AI317" i="11" s="1"/>
  <c r="AL317" i="11" s="1"/>
  <c r="M318" i="11"/>
  <c r="O318" i="11"/>
  <c r="AG318" i="11"/>
  <c r="AH318" i="11" s="1"/>
  <c r="AI318" i="11" s="1"/>
  <c r="AL318" i="11" s="1"/>
  <c r="M319" i="11"/>
  <c r="O319" i="11"/>
  <c r="AG319" i="11"/>
  <c r="AH319" i="11" s="1"/>
  <c r="AI319" i="11" s="1"/>
  <c r="AL319" i="11" s="1"/>
  <c r="M320" i="11"/>
  <c r="O320" i="11"/>
  <c r="AG320" i="11"/>
  <c r="AH320" i="11" s="1"/>
  <c r="AI320" i="11" s="1"/>
  <c r="AL320" i="11" s="1"/>
  <c r="G321" i="11"/>
  <c r="I321" i="11" s="1"/>
  <c r="AL321" i="11" s="1"/>
  <c r="M321" i="11"/>
  <c r="O321" i="11"/>
  <c r="AG321" i="11"/>
  <c r="AH321" i="11" s="1"/>
  <c r="AI321" i="11" s="1"/>
  <c r="G322" i="11"/>
  <c r="I322" i="11" s="1"/>
  <c r="M322" i="11"/>
  <c r="O322" i="11"/>
  <c r="AG322" i="11"/>
  <c r="AH322" i="11" s="1"/>
  <c r="AI322" i="11" s="1"/>
  <c r="G323" i="11"/>
  <c r="I323" i="11" s="1"/>
  <c r="M323" i="11"/>
  <c r="O323" i="11"/>
  <c r="AG323" i="11"/>
  <c r="AH323" i="11" s="1"/>
  <c r="AI323" i="11" s="1"/>
  <c r="G324" i="11"/>
  <c r="I324" i="11" s="1"/>
  <c r="Z324" i="11"/>
  <c r="S325" i="11"/>
  <c r="AA325" i="11" s="1"/>
  <c r="AG325" i="11"/>
  <c r="AH325" i="11" s="1"/>
  <c r="AI325" i="11" s="1"/>
  <c r="G326" i="11"/>
  <c r="I326" i="11" s="1"/>
  <c r="Z326" i="11"/>
  <c r="Q327" i="11"/>
  <c r="V327" i="11" s="1"/>
  <c r="Y327" i="11" s="1"/>
  <c r="S327" i="11"/>
  <c r="AA327" i="11" s="1"/>
  <c r="AG327" i="11"/>
  <c r="AH327" i="11" s="1"/>
  <c r="AI327" i="11" s="1"/>
  <c r="G328" i="11"/>
  <c r="I328" i="11" s="1"/>
  <c r="Q329" i="11"/>
  <c r="X329" i="11" s="1"/>
  <c r="AC329" i="11" s="1"/>
  <c r="S329" i="11"/>
  <c r="AA329" i="11" s="1"/>
  <c r="AG329" i="11"/>
  <c r="AH329" i="11" s="1"/>
  <c r="AI329" i="11" s="1"/>
  <c r="G330" i="11"/>
  <c r="I330" i="11" s="1"/>
  <c r="Q331" i="11"/>
  <c r="AG331" i="11"/>
  <c r="AH331" i="11" s="1"/>
  <c r="AI331" i="11" s="1"/>
  <c r="G332" i="11"/>
  <c r="I332" i="11" s="1"/>
  <c r="Q333" i="11"/>
  <c r="X333" i="11" s="1"/>
  <c r="AC333" i="11" s="1"/>
  <c r="S333" i="11"/>
  <c r="AA333" i="11" s="1"/>
  <c r="AG333" i="11"/>
  <c r="AH333" i="11" s="1"/>
  <c r="AI333" i="11" s="1"/>
  <c r="N313" i="11"/>
  <c r="P313" i="11"/>
  <c r="N314" i="11"/>
  <c r="P314" i="11"/>
  <c r="N315" i="11"/>
  <c r="P315" i="11"/>
  <c r="N316" i="11"/>
  <c r="P316" i="11"/>
  <c r="N317" i="11"/>
  <c r="P317" i="11"/>
  <c r="N318" i="11"/>
  <c r="P318" i="11"/>
  <c r="N319" i="11"/>
  <c r="P319" i="11"/>
  <c r="N320" i="11"/>
  <c r="P320" i="11"/>
  <c r="N321" i="11"/>
  <c r="P321" i="11"/>
  <c r="N322" i="11"/>
  <c r="P322" i="11"/>
  <c r="P323" i="11"/>
  <c r="Q324" i="11"/>
  <c r="W324" i="11" s="1"/>
  <c r="Q326" i="11"/>
  <c r="Q328" i="11"/>
  <c r="X328" i="11" s="1"/>
  <c r="AC328" i="11" s="1"/>
  <c r="Q330" i="11"/>
  <c r="G286" i="11"/>
  <c r="I286" i="11" s="1"/>
  <c r="AG286" i="11"/>
  <c r="AH286" i="11" s="1"/>
  <c r="AI286" i="11" s="1"/>
  <c r="AL289" i="11"/>
  <c r="AL290" i="11"/>
  <c r="AL293" i="11"/>
  <c r="AL294" i="11"/>
  <c r="AL295" i="11"/>
  <c r="AL296" i="11"/>
  <c r="AL297" i="11"/>
  <c r="AL298" i="11"/>
  <c r="R287" i="11"/>
  <c r="P287" i="11"/>
  <c r="N287" i="11"/>
  <c r="R288" i="11"/>
  <c r="P288" i="11"/>
  <c r="N288" i="11"/>
  <c r="R289" i="11"/>
  <c r="P289" i="11"/>
  <c r="N289" i="11"/>
  <c r="T290" i="11"/>
  <c r="S290" i="11"/>
  <c r="AA290" i="11" s="1"/>
  <c r="T291" i="11"/>
  <c r="S291" i="11"/>
  <c r="AA291" i="11" s="1"/>
  <c r="T292" i="11"/>
  <c r="S292" i="11"/>
  <c r="AA292" i="11" s="1"/>
  <c r="T293" i="11"/>
  <c r="S293" i="11"/>
  <c r="AA293" i="11" s="1"/>
  <c r="T294" i="11"/>
  <c r="S294" i="11"/>
  <c r="AA294" i="11" s="1"/>
  <c r="T295" i="11"/>
  <c r="S295" i="11"/>
  <c r="AA295" i="11" s="1"/>
  <c r="T296" i="11"/>
  <c r="S296" i="11"/>
  <c r="AA296" i="11" s="1"/>
  <c r="T297" i="11"/>
  <c r="S297" i="11"/>
  <c r="AA297" i="11" s="1"/>
  <c r="T298" i="11"/>
  <c r="S298" i="11"/>
  <c r="AA298" i="11" s="1"/>
  <c r="Q286" i="11"/>
  <c r="V286" i="11" s="1"/>
  <c r="Y286" i="11" s="1"/>
  <c r="M287" i="11"/>
  <c r="M288" i="11"/>
  <c r="M289" i="11"/>
  <c r="M290" i="11"/>
  <c r="O290" i="11"/>
  <c r="M291" i="11"/>
  <c r="O291" i="11"/>
  <c r="M292" i="11"/>
  <c r="O292" i="11"/>
  <c r="M293" i="11"/>
  <c r="O293" i="11"/>
  <c r="M294" i="11"/>
  <c r="O294" i="11"/>
  <c r="M295" i="11"/>
  <c r="O295" i="11"/>
  <c r="M296" i="11"/>
  <c r="O296" i="11"/>
  <c r="M297" i="11"/>
  <c r="O297" i="11"/>
  <c r="M298" i="11"/>
  <c r="O298" i="11"/>
  <c r="T299" i="11"/>
  <c r="Z299" i="11"/>
  <c r="Q300" i="11"/>
  <c r="V300" i="11" s="1"/>
  <c r="Y300" i="11" s="1"/>
  <c r="AG300" i="11"/>
  <c r="AH300" i="11" s="1"/>
  <c r="AI300" i="11" s="1"/>
  <c r="T301" i="11"/>
  <c r="Z301" i="11"/>
  <c r="Q302" i="11"/>
  <c r="AG302" i="11"/>
  <c r="AH302" i="11" s="1"/>
  <c r="AI302" i="11" s="1"/>
  <c r="T303" i="11"/>
  <c r="Z303" i="11"/>
  <c r="Q304" i="11"/>
  <c r="V304" i="11" s="1"/>
  <c r="Y304" i="11" s="1"/>
  <c r="AG304" i="11"/>
  <c r="AH304" i="11" s="1"/>
  <c r="AI304" i="11" s="1"/>
  <c r="T305" i="11"/>
  <c r="Z305" i="11"/>
  <c r="Q306" i="11"/>
  <c r="AG306" i="11"/>
  <c r="AH306" i="11" s="1"/>
  <c r="AI306" i="11" s="1"/>
  <c r="T307" i="11"/>
  <c r="Q308" i="11"/>
  <c r="AG308" i="11"/>
  <c r="AH308" i="11" s="1"/>
  <c r="AI308" i="11" s="1"/>
  <c r="N290" i="11"/>
  <c r="P290" i="11"/>
  <c r="N291" i="11"/>
  <c r="P291" i="11"/>
  <c r="N292" i="11"/>
  <c r="P292" i="11"/>
  <c r="N293" i="11"/>
  <c r="P293" i="11"/>
  <c r="N294" i="11"/>
  <c r="P294" i="11"/>
  <c r="N295" i="11"/>
  <c r="P295" i="11"/>
  <c r="N296" i="11"/>
  <c r="P296" i="11"/>
  <c r="N297" i="11"/>
  <c r="P297" i="11"/>
  <c r="N298" i="11"/>
  <c r="P298" i="11"/>
  <c r="Q299" i="11"/>
  <c r="V299" i="11" s="1"/>
  <c r="Y299" i="11" s="1"/>
  <c r="S299" i="11"/>
  <c r="AA299" i="11" s="1"/>
  <c r="G300" i="11"/>
  <c r="I300" i="11" s="1"/>
  <c r="S301" i="11"/>
  <c r="AA301" i="11" s="1"/>
  <c r="G302" i="11"/>
  <c r="I302" i="11" s="1"/>
  <c r="Q303" i="11"/>
  <c r="V303" i="11" s="1"/>
  <c r="Y303" i="11" s="1"/>
  <c r="S303" i="11"/>
  <c r="AA303" i="11" s="1"/>
  <c r="G304" i="11"/>
  <c r="I304" i="11" s="1"/>
  <c r="S305" i="11"/>
  <c r="AA305" i="11" s="1"/>
  <c r="G306" i="11"/>
  <c r="I306" i="11" s="1"/>
  <c r="Q307" i="11"/>
  <c r="V307" i="11" s="1"/>
  <c r="Y307" i="11" s="1"/>
  <c r="S307" i="11"/>
  <c r="AA307" i="11" s="1"/>
  <c r="G308" i="11"/>
  <c r="I308" i="11" s="1"/>
  <c r="AL262" i="11"/>
  <c r="S263" i="11"/>
  <c r="AA263" i="11" s="1"/>
  <c r="T263" i="11"/>
  <c r="G261" i="11"/>
  <c r="I261" i="11" s="1"/>
  <c r="AK261" i="11"/>
  <c r="N262" i="11"/>
  <c r="P262" i="11"/>
  <c r="R262" i="11"/>
  <c r="N263" i="11"/>
  <c r="P263" i="11"/>
  <c r="AK263" i="11"/>
  <c r="AL263" i="11" s="1"/>
  <c r="AG264" i="11"/>
  <c r="AH264" i="11" s="1"/>
  <c r="AI264" i="11" s="1"/>
  <c r="G264" i="11"/>
  <c r="I264" i="11" s="1"/>
  <c r="S264" i="11"/>
  <c r="AA264" i="11" s="1"/>
  <c r="AG265" i="11"/>
  <c r="AH265" i="11" s="1"/>
  <c r="AI265" i="11" s="1"/>
  <c r="G265" i="11"/>
  <c r="I265" i="11" s="1"/>
  <c r="S265" i="11"/>
  <c r="AA265" i="11" s="1"/>
  <c r="AG266" i="11"/>
  <c r="AH266" i="11" s="1"/>
  <c r="AI266" i="11" s="1"/>
  <c r="G266" i="11"/>
  <c r="I266" i="11" s="1"/>
  <c r="S266" i="11"/>
  <c r="AA266" i="11" s="1"/>
  <c r="AK267" i="11"/>
  <c r="AG267" i="11"/>
  <c r="AH267" i="11" s="1"/>
  <c r="AI267" i="11" s="1"/>
  <c r="G267" i="11"/>
  <c r="I267" i="11" s="1"/>
  <c r="S267" i="11"/>
  <c r="AA267" i="11" s="1"/>
  <c r="Q261" i="11"/>
  <c r="X261" i="11" s="1"/>
  <c r="AC261" i="11" s="1"/>
  <c r="M262" i="11"/>
  <c r="M263" i="11"/>
  <c r="O263" i="11"/>
  <c r="Z264" i="11"/>
  <c r="Z265" i="11"/>
  <c r="M264" i="11"/>
  <c r="M265" i="11"/>
  <c r="M266" i="11"/>
  <c r="M267" i="11"/>
  <c r="G268" i="11"/>
  <c r="I268" i="11" s="1"/>
  <c r="M268" i="11"/>
  <c r="AG268" i="11"/>
  <c r="AH268" i="11" s="1"/>
  <c r="AI268" i="11" s="1"/>
  <c r="G269" i="11"/>
  <c r="I269" i="11" s="1"/>
  <c r="AL269" i="11" s="1"/>
  <c r="M269" i="11"/>
  <c r="AG269" i="11"/>
  <c r="AH269" i="11" s="1"/>
  <c r="AI269" i="11" s="1"/>
  <c r="G270" i="11"/>
  <c r="I270" i="11" s="1"/>
  <c r="M270" i="11"/>
  <c r="S270" i="11"/>
  <c r="AA270" i="11" s="1"/>
  <c r="AG270" i="11"/>
  <c r="AH270" i="11" s="1"/>
  <c r="AI270" i="11" s="1"/>
  <c r="G271" i="11"/>
  <c r="I271" i="11" s="1"/>
  <c r="AL271" i="11" s="1"/>
  <c r="M271" i="11"/>
  <c r="S271" i="11"/>
  <c r="AA271" i="11" s="1"/>
  <c r="AG271" i="11"/>
  <c r="AH271" i="11" s="1"/>
  <c r="AI271" i="11" s="1"/>
  <c r="G272" i="11"/>
  <c r="I272" i="11" s="1"/>
  <c r="M272" i="11"/>
  <c r="S272" i="11"/>
  <c r="AA272" i="11" s="1"/>
  <c r="AG272" i="11"/>
  <c r="AH272" i="11" s="1"/>
  <c r="AI272" i="11" s="1"/>
  <c r="G273" i="11"/>
  <c r="I273" i="11" s="1"/>
  <c r="AL273" i="11" s="1"/>
  <c r="M273" i="11"/>
  <c r="S273" i="11"/>
  <c r="AA273" i="11" s="1"/>
  <c r="AG273" i="11"/>
  <c r="AH273" i="11" s="1"/>
  <c r="AI273" i="11" s="1"/>
  <c r="G274" i="11"/>
  <c r="I274" i="11" s="1"/>
  <c r="Q275" i="11"/>
  <c r="V275" i="11" s="1"/>
  <c r="Y275" i="11" s="1"/>
  <c r="S275" i="11"/>
  <c r="AA275" i="11" s="1"/>
  <c r="G276" i="11"/>
  <c r="I276" i="11" s="1"/>
  <c r="Q277" i="11"/>
  <c r="X277" i="11" s="1"/>
  <c r="AC277" i="11" s="1"/>
  <c r="S277" i="11"/>
  <c r="AA277" i="11" s="1"/>
  <c r="G278" i="11"/>
  <c r="I278" i="11" s="1"/>
  <c r="Q279" i="11"/>
  <c r="V279" i="11" s="1"/>
  <c r="Y279" i="11" s="1"/>
  <c r="S279" i="11"/>
  <c r="AA279" i="11" s="1"/>
  <c r="G280" i="11"/>
  <c r="I280" i="11" s="1"/>
  <c r="Q281" i="11"/>
  <c r="X281" i="11" s="1"/>
  <c r="AC281" i="11" s="1"/>
  <c r="S281" i="11"/>
  <c r="AA281" i="11" s="1"/>
  <c r="G282" i="11"/>
  <c r="I282" i="11" s="1"/>
  <c r="Q283" i="11"/>
  <c r="V283" i="11" s="1"/>
  <c r="Y283" i="11" s="1"/>
  <c r="S283" i="11"/>
  <c r="AA283" i="11" s="1"/>
  <c r="Q274" i="11"/>
  <c r="W274" i="11" s="1"/>
  <c r="AB274" i="11" s="1"/>
  <c r="Q276" i="11"/>
  <c r="X276" i="11" s="1"/>
  <c r="AC276" i="11" s="1"/>
  <c r="Q278" i="11"/>
  <c r="W278" i="11" s="1"/>
  <c r="AB278" i="11" s="1"/>
  <c r="Q280" i="11"/>
  <c r="X280" i="11" s="1"/>
  <c r="AC280" i="11" s="1"/>
  <c r="Q282" i="11"/>
  <c r="W282" i="11" s="1"/>
  <c r="AB282" i="11" s="1"/>
  <c r="G236" i="11"/>
  <c r="I236" i="11" s="1"/>
  <c r="AG236" i="11"/>
  <c r="AH236" i="11" s="1"/>
  <c r="AI236" i="11" s="1"/>
  <c r="AL237" i="11"/>
  <c r="AL238" i="11"/>
  <c r="L16" i="10" s="1"/>
  <c r="AL239" i="11"/>
  <c r="AL240" i="11"/>
  <c r="AL242" i="11"/>
  <c r="AL243" i="11"/>
  <c r="AL245" i="11"/>
  <c r="AL247" i="11"/>
  <c r="R237" i="11"/>
  <c r="P237" i="11"/>
  <c r="N237" i="11"/>
  <c r="S238" i="11"/>
  <c r="AA238" i="11" s="1"/>
  <c r="T239" i="11"/>
  <c r="S239" i="11"/>
  <c r="AA239" i="11" s="1"/>
  <c r="T240" i="11"/>
  <c r="S240" i="11"/>
  <c r="AA240" i="11" s="1"/>
  <c r="T241" i="11"/>
  <c r="S241" i="11"/>
  <c r="AA241" i="11" s="1"/>
  <c r="T242" i="11"/>
  <c r="S242" i="11"/>
  <c r="AA242" i="11" s="1"/>
  <c r="T243" i="11"/>
  <c r="S243" i="11"/>
  <c r="AA243" i="11" s="1"/>
  <c r="T244" i="11"/>
  <c r="S244" i="11"/>
  <c r="AA244" i="11" s="1"/>
  <c r="T245" i="11"/>
  <c r="S245" i="11"/>
  <c r="AA245" i="11" s="1"/>
  <c r="T246" i="11"/>
  <c r="S246" i="11"/>
  <c r="AA246" i="11" s="1"/>
  <c r="T247" i="11"/>
  <c r="S247" i="11"/>
  <c r="AA247" i="11" s="1"/>
  <c r="S248" i="11"/>
  <c r="AA248" i="11" s="1"/>
  <c r="Q236" i="11"/>
  <c r="V236" i="11" s="1"/>
  <c r="Y236" i="11" s="1"/>
  <c r="M237" i="11"/>
  <c r="M238" i="11"/>
  <c r="O238" i="11"/>
  <c r="M239" i="11"/>
  <c r="O239" i="11"/>
  <c r="M240" i="11"/>
  <c r="O240" i="11"/>
  <c r="M241" i="11"/>
  <c r="O241" i="11"/>
  <c r="M242" i="11"/>
  <c r="O242" i="11"/>
  <c r="M243" i="11"/>
  <c r="O243" i="11"/>
  <c r="M244" i="11"/>
  <c r="O244" i="11"/>
  <c r="M245" i="11"/>
  <c r="O245" i="11"/>
  <c r="M246" i="11"/>
  <c r="O246" i="11"/>
  <c r="M247" i="11"/>
  <c r="O247" i="11"/>
  <c r="M248" i="11"/>
  <c r="O248" i="11"/>
  <c r="T249" i="11"/>
  <c r="Z249" i="11"/>
  <c r="AG250" i="11"/>
  <c r="AH250" i="11" s="1"/>
  <c r="AI250" i="11" s="1"/>
  <c r="T251" i="11"/>
  <c r="Z251" i="11"/>
  <c r="Q252" i="11"/>
  <c r="AG252" i="11"/>
  <c r="AH252" i="11" s="1"/>
  <c r="AI252" i="11" s="1"/>
  <c r="T253" i="11"/>
  <c r="Z253" i="11"/>
  <c r="AG254" i="11"/>
  <c r="AH254" i="11" s="1"/>
  <c r="AI254" i="11" s="1"/>
  <c r="T255" i="11"/>
  <c r="Z255" i="11"/>
  <c r="Q256" i="11"/>
  <c r="AG256" i="11"/>
  <c r="AH256" i="11" s="1"/>
  <c r="AI256" i="11" s="1"/>
  <c r="T257" i="11"/>
  <c r="Z257" i="11"/>
  <c r="Q258" i="11"/>
  <c r="V258" i="11" s="1"/>
  <c r="Y258" i="11" s="1"/>
  <c r="AG258" i="11"/>
  <c r="AH258" i="11" s="1"/>
  <c r="AI258" i="11" s="1"/>
  <c r="N238" i="11"/>
  <c r="P238" i="11"/>
  <c r="N239" i="11"/>
  <c r="P239" i="11"/>
  <c r="N240" i="11"/>
  <c r="P240" i="11"/>
  <c r="N241" i="11"/>
  <c r="P241" i="11"/>
  <c r="N242" i="11"/>
  <c r="P242" i="11"/>
  <c r="N243" i="11"/>
  <c r="P243" i="11"/>
  <c r="N244" i="11"/>
  <c r="P244" i="11"/>
  <c r="N245" i="11"/>
  <c r="P245" i="11"/>
  <c r="N246" i="11"/>
  <c r="P246" i="11"/>
  <c r="N247" i="11"/>
  <c r="P247" i="11"/>
  <c r="N248" i="11"/>
  <c r="P248" i="11"/>
  <c r="S249" i="11"/>
  <c r="AA249" i="11" s="1"/>
  <c r="G250" i="11"/>
  <c r="I250" i="11" s="1"/>
  <c r="Q251" i="11"/>
  <c r="X251" i="11" s="1"/>
  <c r="S251" i="11"/>
  <c r="AA251" i="11" s="1"/>
  <c r="G252" i="11"/>
  <c r="I252" i="11" s="1"/>
  <c r="Q253" i="11"/>
  <c r="V253" i="11" s="1"/>
  <c r="Y253" i="11" s="1"/>
  <c r="S253" i="11"/>
  <c r="AA253" i="11" s="1"/>
  <c r="G254" i="11"/>
  <c r="I254" i="11" s="1"/>
  <c r="Q255" i="11"/>
  <c r="X255" i="11" s="1"/>
  <c r="S255" i="11"/>
  <c r="AA255" i="11" s="1"/>
  <c r="G256" i="11"/>
  <c r="I256" i="11" s="1"/>
  <c r="Q257" i="11"/>
  <c r="V257" i="11" s="1"/>
  <c r="Y257" i="11" s="1"/>
  <c r="S257" i="11"/>
  <c r="AA257" i="11" s="1"/>
  <c r="G258" i="11"/>
  <c r="I258" i="11" s="1"/>
  <c r="S225" i="11"/>
  <c r="AA225" i="11" s="1"/>
  <c r="S227" i="11"/>
  <c r="AA227" i="11" s="1"/>
  <c r="S229" i="11"/>
  <c r="AA229" i="11" s="1"/>
  <c r="S231" i="11"/>
  <c r="AA231" i="11" s="1"/>
  <c r="S233" i="11"/>
  <c r="AA233" i="11" s="1"/>
  <c r="S211" i="11"/>
  <c r="AA211" i="11" s="1"/>
  <c r="G211" i="11"/>
  <c r="I211" i="11" s="1"/>
  <c r="G212" i="11"/>
  <c r="I212" i="11" s="1"/>
  <c r="AL212" i="11" s="1"/>
  <c r="K15" i="10" s="1"/>
  <c r="M212" i="11"/>
  <c r="S212" i="11"/>
  <c r="AA212" i="11" s="1"/>
  <c r="N213" i="11"/>
  <c r="P213" i="11"/>
  <c r="R213" i="11"/>
  <c r="G214" i="11"/>
  <c r="I214" i="11" s="1"/>
  <c r="M214" i="11"/>
  <c r="S214" i="11"/>
  <c r="AA214" i="11" s="1"/>
  <c r="N215" i="11"/>
  <c r="P215" i="11"/>
  <c r="R215" i="11"/>
  <c r="G216" i="11"/>
  <c r="I216" i="11" s="1"/>
  <c r="M216" i="11"/>
  <c r="S216" i="11"/>
  <c r="AA216" i="11" s="1"/>
  <c r="N217" i="11"/>
  <c r="P217" i="11"/>
  <c r="R217" i="11"/>
  <c r="G218" i="11"/>
  <c r="I218" i="11" s="1"/>
  <c r="M218" i="11"/>
  <c r="S218" i="11"/>
  <c r="AA218" i="11" s="1"/>
  <c r="N219" i="11"/>
  <c r="P219" i="11"/>
  <c r="R219" i="11"/>
  <c r="G220" i="11"/>
  <c r="I220" i="11" s="1"/>
  <c r="M220" i="11"/>
  <c r="S220" i="11"/>
  <c r="AA220" i="11" s="1"/>
  <c r="N221" i="11"/>
  <c r="P221" i="11"/>
  <c r="R221" i="11"/>
  <c r="G222" i="11"/>
  <c r="I222" i="11" s="1"/>
  <c r="AL222" i="11" s="1"/>
  <c r="K25" i="10" s="1"/>
  <c r="M222" i="11"/>
  <c r="S222" i="11"/>
  <c r="AA222" i="11" s="1"/>
  <c r="N223" i="11"/>
  <c r="P223" i="11"/>
  <c r="R223" i="11"/>
  <c r="G224" i="11"/>
  <c r="I224" i="11" s="1"/>
  <c r="G225" i="11"/>
  <c r="I225" i="11" s="1"/>
  <c r="G226" i="11"/>
  <c r="I226" i="11" s="1"/>
  <c r="G227" i="11"/>
  <c r="I227" i="11" s="1"/>
  <c r="G228" i="11"/>
  <c r="I228" i="11" s="1"/>
  <c r="G229" i="11"/>
  <c r="I229" i="11" s="1"/>
  <c r="G230" i="11"/>
  <c r="I230" i="11" s="1"/>
  <c r="G231" i="11"/>
  <c r="I231" i="11" s="1"/>
  <c r="G232" i="11"/>
  <c r="I232" i="11" s="1"/>
  <c r="G233" i="11"/>
  <c r="I233" i="11" s="1"/>
  <c r="Q211" i="11"/>
  <c r="X211" i="11" s="1"/>
  <c r="AC211" i="11" s="1"/>
  <c r="M213" i="11"/>
  <c r="M215" i="11"/>
  <c r="M217" i="11"/>
  <c r="M219" i="11"/>
  <c r="M221" i="11"/>
  <c r="M223" i="11"/>
  <c r="Q226" i="11"/>
  <c r="Q227" i="11"/>
  <c r="X227" i="11" s="1"/>
  <c r="AC227" i="11" s="1"/>
  <c r="Q228" i="11"/>
  <c r="W228" i="11" s="1"/>
  <c r="AB228" i="11" s="1"/>
  <c r="Q229" i="11"/>
  <c r="Q230" i="11"/>
  <c r="X230" i="11" s="1"/>
  <c r="AC230" i="11" s="1"/>
  <c r="Q231" i="11"/>
  <c r="X231" i="11" s="1"/>
  <c r="AC231" i="11" s="1"/>
  <c r="Q233" i="11"/>
  <c r="S175" i="11"/>
  <c r="AA175" i="11" s="1"/>
  <c r="S177" i="11"/>
  <c r="AA177" i="11" s="1"/>
  <c r="S179" i="11"/>
  <c r="AA179" i="11" s="1"/>
  <c r="S181" i="11"/>
  <c r="AA181" i="11" s="1"/>
  <c r="S183" i="11"/>
  <c r="AA183" i="11" s="1"/>
  <c r="S136" i="11"/>
  <c r="AA136" i="11" s="1"/>
  <c r="S125" i="11"/>
  <c r="AA125" i="11" s="1"/>
  <c r="S127" i="11"/>
  <c r="AA127" i="11" s="1"/>
  <c r="S129" i="11"/>
  <c r="AA129" i="11" s="1"/>
  <c r="S131" i="11"/>
  <c r="AA131" i="11" s="1"/>
  <c r="S133" i="11"/>
  <c r="AA133" i="11" s="1"/>
  <c r="S111" i="11"/>
  <c r="AA111" i="11" s="1"/>
  <c r="S100" i="11"/>
  <c r="AA100" i="11" s="1"/>
  <c r="S102" i="11"/>
  <c r="AA102" i="11" s="1"/>
  <c r="S106" i="11"/>
  <c r="AA106" i="11" s="1"/>
  <c r="S108" i="11"/>
  <c r="AA108" i="11" s="1"/>
  <c r="S86" i="11"/>
  <c r="AA86" i="11" s="1"/>
  <c r="S61" i="11"/>
  <c r="AA61" i="11" s="1"/>
  <c r="AG188" i="11"/>
  <c r="AH188" i="11" s="1"/>
  <c r="AI188" i="11" s="1"/>
  <c r="G188" i="11"/>
  <c r="I188" i="11" s="1"/>
  <c r="S188" i="11"/>
  <c r="AA188" i="11" s="1"/>
  <c r="T189" i="11"/>
  <c r="S189" i="11"/>
  <c r="AA189" i="11" s="1"/>
  <c r="T193" i="11"/>
  <c r="S193" i="11"/>
  <c r="AA193" i="11" s="1"/>
  <c r="T197" i="11"/>
  <c r="S197" i="11"/>
  <c r="AA197" i="11" s="1"/>
  <c r="G186" i="11"/>
  <c r="I186" i="11" s="1"/>
  <c r="G187" i="11"/>
  <c r="I187" i="11" s="1"/>
  <c r="M187" i="11"/>
  <c r="S187" i="11"/>
  <c r="AA187" i="11" s="1"/>
  <c r="Z188" i="11"/>
  <c r="T191" i="11"/>
  <c r="S191" i="11"/>
  <c r="AA191" i="11" s="1"/>
  <c r="T195" i="11"/>
  <c r="Q186" i="11"/>
  <c r="M189" i="11"/>
  <c r="O189" i="11"/>
  <c r="T190" i="11"/>
  <c r="Z190" i="11"/>
  <c r="M191" i="11"/>
  <c r="O191" i="11"/>
  <c r="T192" i="11"/>
  <c r="Z192" i="11"/>
  <c r="M193" i="11"/>
  <c r="O193" i="11"/>
  <c r="T194" i="11"/>
  <c r="Z194" i="11"/>
  <c r="M195" i="11"/>
  <c r="O195" i="11"/>
  <c r="T196" i="11"/>
  <c r="Z196" i="11"/>
  <c r="M197" i="11"/>
  <c r="O197" i="11"/>
  <c r="T198" i="11"/>
  <c r="Z198" i="11"/>
  <c r="T199" i="11"/>
  <c r="Z199" i="11"/>
  <c r="T200" i="11"/>
  <c r="Z200" i="11"/>
  <c r="T201" i="11"/>
  <c r="Z201" i="11"/>
  <c r="T202" i="11"/>
  <c r="Z202" i="11"/>
  <c r="Z203" i="11"/>
  <c r="T204" i="11"/>
  <c r="Z204" i="11"/>
  <c r="T205" i="11"/>
  <c r="Z205" i="11"/>
  <c r="T206" i="11"/>
  <c r="Z206" i="11"/>
  <c r="T207" i="11"/>
  <c r="Z207" i="11"/>
  <c r="T208" i="11"/>
  <c r="Z208" i="11"/>
  <c r="M188" i="11"/>
  <c r="N189" i="11"/>
  <c r="P189" i="11"/>
  <c r="G190" i="11"/>
  <c r="I190" i="11" s="1"/>
  <c r="M190" i="11"/>
  <c r="S190" i="11"/>
  <c r="AA190" i="11" s="1"/>
  <c r="N191" i="11"/>
  <c r="P191" i="11"/>
  <c r="G192" i="11"/>
  <c r="I192" i="11" s="1"/>
  <c r="M192" i="11"/>
  <c r="S192" i="11"/>
  <c r="AA192" i="11" s="1"/>
  <c r="N193" i="11"/>
  <c r="P193" i="11"/>
  <c r="G194" i="11"/>
  <c r="I194" i="11" s="1"/>
  <c r="M194" i="11"/>
  <c r="S194" i="11"/>
  <c r="AA194" i="11" s="1"/>
  <c r="N195" i="11"/>
  <c r="P195" i="11"/>
  <c r="G196" i="11"/>
  <c r="I196" i="11" s="1"/>
  <c r="M196" i="11"/>
  <c r="S196" i="11"/>
  <c r="AA196" i="11" s="1"/>
  <c r="N197" i="11"/>
  <c r="P197" i="11"/>
  <c r="G198" i="11"/>
  <c r="I198" i="11" s="1"/>
  <c r="M198" i="11"/>
  <c r="S198" i="11"/>
  <c r="AA198" i="11" s="1"/>
  <c r="Q199" i="11"/>
  <c r="X199" i="11" s="1"/>
  <c r="S199" i="11"/>
  <c r="AA199" i="11" s="1"/>
  <c r="S200" i="11"/>
  <c r="AA200" i="11" s="1"/>
  <c r="Q201" i="11"/>
  <c r="S201" i="11"/>
  <c r="AA201" i="11" s="1"/>
  <c r="S202" i="11"/>
  <c r="AA202" i="11" s="1"/>
  <c r="Q203" i="11"/>
  <c r="S203" i="11"/>
  <c r="AA203" i="11" s="1"/>
  <c r="S204" i="11"/>
  <c r="AA204" i="11" s="1"/>
  <c r="Q205" i="11"/>
  <c r="S205" i="11"/>
  <c r="AA205" i="11" s="1"/>
  <c r="Q206" i="11"/>
  <c r="S206" i="11"/>
  <c r="AA206" i="11" s="1"/>
  <c r="Q207" i="11"/>
  <c r="X207" i="11" s="1"/>
  <c r="S207" i="11"/>
  <c r="AA207" i="11" s="1"/>
  <c r="S208" i="11"/>
  <c r="AA208" i="11" s="1"/>
  <c r="G161" i="11"/>
  <c r="I161" i="11" s="1"/>
  <c r="G162" i="11"/>
  <c r="I162" i="11" s="1"/>
  <c r="M162" i="11"/>
  <c r="S162" i="11"/>
  <c r="AA162" i="11" s="1"/>
  <c r="N163" i="11"/>
  <c r="P163" i="11"/>
  <c r="R163" i="11"/>
  <c r="G164" i="11"/>
  <c r="I164" i="11" s="1"/>
  <c r="M164" i="11"/>
  <c r="S164" i="11"/>
  <c r="AA164" i="11" s="1"/>
  <c r="N165" i="11"/>
  <c r="P165" i="11"/>
  <c r="R165" i="11"/>
  <c r="G166" i="11"/>
  <c r="I166" i="11" s="1"/>
  <c r="M166" i="11"/>
  <c r="S166" i="11"/>
  <c r="AA166" i="11" s="1"/>
  <c r="N167" i="11"/>
  <c r="P167" i="11"/>
  <c r="R167" i="11"/>
  <c r="G168" i="11"/>
  <c r="I168" i="11" s="1"/>
  <c r="M168" i="11"/>
  <c r="S168" i="11"/>
  <c r="AA168" i="11" s="1"/>
  <c r="N169" i="11"/>
  <c r="P169" i="11"/>
  <c r="R169" i="11"/>
  <c r="G170" i="11"/>
  <c r="I170" i="11" s="1"/>
  <c r="M170" i="11"/>
  <c r="S170" i="11"/>
  <c r="AA170" i="11" s="1"/>
  <c r="N171" i="11"/>
  <c r="P171" i="11"/>
  <c r="R171" i="11"/>
  <c r="G172" i="11"/>
  <c r="I172" i="11" s="1"/>
  <c r="M172" i="11"/>
  <c r="S172" i="11"/>
  <c r="AA172" i="11" s="1"/>
  <c r="N173" i="11"/>
  <c r="P173" i="11"/>
  <c r="R173" i="11"/>
  <c r="G174" i="11"/>
  <c r="I174" i="11" s="1"/>
  <c r="G175" i="11"/>
  <c r="I175" i="11" s="1"/>
  <c r="G176" i="11"/>
  <c r="I176" i="11" s="1"/>
  <c r="G177" i="11"/>
  <c r="I177" i="11" s="1"/>
  <c r="G178" i="11"/>
  <c r="I178" i="11" s="1"/>
  <c r="G179" i="11"/>
  <c r="I179" i="11" s="1"/>
  <c r="G180" i="11"/>
  <c r="I180" i="11" s="1"/>
  <c r="G181" i="11"/>
  <c r="I181" i="11" s="1"/>
  <c r="G182" i="11"/>
  <c r="I182" i="11" s="1"/>
  <c r="G183" i="11"/>
  <c r="I183" i="11" s="1"/>
  <c r="M163" i="11"/>
  <c r="M165" i="11"/>
  <c r="M167" i="11"/>
  <c r="M169" i="11"/>
  <c r="M171" i="11"/>
  <c r="M173" i="11"/>
  <c r="Q174" i="11"/>
  <c r="Q175" i="11"/>
  <c r="Q176" i="11"/>
  <c r="Q177" i="11"/>
  <c r="X177" i="11" s="1"/>
  <c r="AC177" i="11" s="1"/>
  <c r="Q178" i="11"/>
  <c r="Q179" i="11"/>
  <c r="W179" i="11" s="1"/>
  <c r="AB179" i="11" s="1"/>
  <c r="Q180" i="11"/>
  <c r="Q181" i="11"/>
  <c r="X181" i="11" s="1"/>
  <c r="AC181" i="11" s="1"/>
  <c r="AG138" i="11"/>
  <c r="AH138" i="11" s="1"/>
  <c r="AI138" i="11" s="1"/>
  <c r="G138" i="11"/>
  <c r="I138" i="11" s="1"/>
  <c r="S138" i="11"/>
  <c r="AA138" i="11" s="1"/>
  <c r="T139" i="11"/>
  <c r="S139" i="11"/>
  <c r="AA139" i="11" s="1"/>
  <c r="T143" i="11"/>
  <c r="S143" i="11"/>
  <c r="AA143" i="11" s="1"/>
  <c r="T147" i="11"/>
  <c r="S147" i="11"/>
  <c r="AA147" i="11" s="1"/>
  <c r="G136" i="11"/>
  <c r="I136" i="11" s="1"/>
  <c r="G137" i="11"/>
  <c r="I137" i="11" s="1"/>
  <c r="M137" i="11"/>
  <c r="S137" i="11"/>
  <c r="AA137" i="11" s="1"/>
  <c r="Z138" i="11"/>
  <c r="T141" i="11"/>
  <c r="S141" i="11"/>
  <c r="AA141" i="11" s="1"/>
  <c r="T145" i="11"/>
  <c r="S145" i="11"/>
  <c r="AA145" i="11" s="1"/>
  <c r="Q136" i="11"/>
  <c r="X136" i="11" s="1"/>
  <c r="AC136" i="11" s="1"/>
  <c r="M139" i="11"/>
  <c r="O139" i="11"/>
  <c r="T140" i="11"/>
  <c r="M141" i="11"/>
  <c r="O141" i="11"/>
  <c r="T142" i="11"/>
  <c r="Z142" i="11"/>
  <c r="M143" i="11"/>
  <c r="O143" i="11"/>
  <c r="T144" i="11"/>
  <c r="Z144" i="11"/>
  <c r="M145" i="11"/>
  <c r="O145" i="11"/>
  <c r="T146" i="11"/>
  <c r="Z146" i="11"/>
  <c r="M147" i="11"/>
  <c r="O147" i="11"/>
  <c r="T148" i="11"/>
  <c r="Z148" i="11"/>
  <c r="T149" i="11"/>
  <c r="Z149" i="11"/>
  <c r="T150" i="11"/>
  <c r="Z150" i="11"/>
  <c r="T151" i="11"/>
  <c r="Z151" i="11"/>
  <c r="T152" i="11"/>
  <c r="Z152" i="11"/>
  <c r="T153" i="11"/>
  <c r="Z153" i="11"/>
  <c r="T154" i="11"/>
  <c r="T155" i="11"/>
  <c r="Z155" i="11"/>
  <c r="T156" i="11"/>
  <c r="Z156" i="11"/>
  <c r="T157" i="11"/>
  <c r="Z157" i="11"/>
  <c r="T158" i="11"/>
  <c r="Z158" i="11"/>
  <c r="M138" i="11"/>
  <c r="N139" i="11"/>
  <c r="P139" i="11"/>
  <c r="G140" i="11"/>
  <c r="I140" i="11" s="1"/>
  <c r="M140" i="11"/>
  <c r="S140" i="11"/>
  <c r="AA140" i="11" s="1"/>
  <c r="N141" i="11"/>
  <c r="P141" i="11"/>
  <c r="G142" i="11"/>
  <c r="I142" i="11" s="1"/>
  <c r="M142" i="11"/>
  <c r="S142" i="11"/>
  <c r="AA142" i="11" s="1"/>
  <c r="N143" i="11"/>
  <c r="P143" i="11"/>
  <c r="G144" i="11"/>
  <c r="I144" i="11" s="1"/>
  <c r="M144" i="11"/>
  <c r="S144" i="11"/>
  <c r="AA144" i="11" s="1"/>
  <c r="N145" i="11"/>
  <c r="P145" i="11"/>
  <c r="G146" i="11"/>
  <c r="I146" i="11" s="1"/>
  <c r="M146" i="11"/>
  <c r="S146" i="11"/>
  <c r="AA146" i="11" s="1"/>
  <c r="N147" i="11"/>
  <c r="P147" i="11"/>
  <c r="G148" i="11"/>
  <c r="I148" i="11" s="1"/>
  <c r="M148" i="11"/>
  <c r="S148" i="11"/>
  <c r="AA148" i="11" s="1"/>
  <c r="Q149" i="11"/>
  <c r="X149" i="11" s="1"/>
  <c r="S149" i="11"/>
  <c r="AA149" i="11" s="1"/>
  <c r="Q150" i="11"/>
  <c r="X150" i="11" s="1"/>
  <c r="S150" i="11"/>
  <c r="AA150" i="11" s="1"/>
  <c r="Q151" i="11"/>
  <c r="S151" i="11"/>
  <c r="AA151" i="11" s="1"/>
  <c r="Q152" i="11"/>
  <c r="S152" i="11"/>
  <c r="AA152" i="11" s="1"/>
  <c r="Q153" i="11"/>
  <c r="X153" i="11" s="1"/>
  <c r="S153" i="11"/>
  <c r="AA153" i="11" s="1"/>
  <c r="Q154" i="11"/>
  <c r="X154" i="11" s="1"/>
  <c r="S154" i="11"/>
  <c r="AA154" i="11" s="1"/>
  <c r="Q155" i="11"/>
  <c r="S155" i="11"/>
  <c r="AA155" i="11" s="1"/>
  <c r="S156" i="11"/>
  <c r="AA156" i="11" s="1"/>
  <c r="Q157" i="11"/>
  <c r="X157" i="11" s="1"/>
  <c r="S157" i="11"/>
  <c r="AA157" i="11" s="1"/>
  <c r="Q158" i="11"/>
  <c r="X158" i="11" s="1"/>
  <c r="S158" i="11"/>
  <c r="AA158" i="11" s="1"/>
  <c r="G111" i="11"/>
  <c r="I111" i="11" s="1"/>
  <c r="G112" i="11"/>
  <c r="I112" i="11" s="1"/>
  <c r="M112" i="11"/>
  <c r="S112" i="11"/>
  <c r="AA112" i="11" s="1"/>
  <c r="N113" i="11"/>
  <c r="P113" i="11"/>
  <c r="R113" i="11"/>
  <c r="G114" i="11"/>
  <c r="I114" i="11" s="1"/>
  <c r="M114" i="11"/>
  <c r="S114" i="11"/>
  <c r="AA114" i="11" s="1"/>
  <c r="N115" i="11"/>
  <c r="P115" i="11"/>
  <c r="R115" i="11"/>
  <c r="G116" i="11"/>
  <c r="I116" i="11" s="1"/>
  <c r="M116" i="11"/>
  <c r="S116" i="11"/>
  <c r="AA116" i="11" s="1"/>
  <c r="N117" i="11"/>
  <c r="P117" i="11"/>
  <c r="R117" i="11"/>
  <c r="G118" i="11"/>
  <c r="I118" i="11" s="1"/>
  <c r="M118" i="11"/>
  <c r="S118" i="11"/>
  <c r="AA118" i="11" s="1"/>
  <c r="N119" i="11"/>
  <c r="P119" i="11"/>
  <c r="R119" i="11"/>
  <c r="G120" i="11"/>
  <c r="I120" i="11" s="1"/>
  <c r="M120" i="11"/>
  <c r="S120" i="11"/>
  <c r="AA120" i="11" s="1"/>
  <c r="N121" i="11"/>
  <c r="P121" i="11"/>
  <c r="R121" i="11"/>
  <c r="G122" i="11"/>
  <c r="I122" i="11" s="1"/>
  <c r="M122" i="11"/>
  <c r="S122" i="11"/>
  <c r="AA122" i="11" s="1"/>
  <c r="N123" i="11"/>
  <c r="P123" i="11"/>
  <c r="R123" i="11"/>
  <c r="G124" i="11"/>
  <c r="I124" i="11" s="1"/>
  <c r="G125" i="11"/>
  <c r="I125" i="11" s="1"/>
  <c r="G126" i="11"/>
  <c r="I126" i="11" s="1"/>
  <c r="G127" i="11"/>
  <c r="I127" i="11" s="1"/>
  <c r="G128" i="11"/>
  <c r="I128" i="11" s="1"/>
  <c r="G129" i="11"/>
  <c r="I129" i="11" s="1"/>
  <c r="G130" i="11"/>
  <c r="I130" i="11" s="1"/>
  <c r="G131" i="11"/>
  <c r="I131" i="11" s="1"/>
  <c r="G132" i="11"/>
  <c r="I132" i="11" s="1"/>
  <c r="G133" i="11"/>
  <c r="I133" i="11" s="1"/>
  <c r="Q111" i="11"/>
  <c r="X111" i="11" s="1"/>
  <c r="AC111" i="11" s="1"/>
  <c r="M113" i="11"/>
  <c r="M115" i="11"/>
  <c r="M117" i="11"/>
  <c r="M119" i="11"/>
  <c r="M121" i="11"/>
  <c r="M123" i="11"/>
  <c r="Q124" i="11"/>
  <c r="Q126" i="11"/>
  <c r="X126" i="11" s="1"/>
  <c r="AC126" i="11" s="1"/>
  <c r="Q127" i="11"/>
  <c r="X127" i="11" s="1"/>
  <c r="AC127" i="11" s="1"/>
  <c r="Q128" i="11"/>
  <c r="Q129" i="11"/>
  <c r="W129" i="11" s="1"/>
  <c r="AB129" i="11" s="1"/>
  <c r="Q130" i="11"/>
  <c r="X130" i="11" s="1"/>
  <c r="AC130" i="11" s="1"/>
  <c r="Q133" i="11"/>
  <c r="G86" i="11"/>
  <c r="I86" i="11" s="1"/>
  <c r="G87" i="11"/>
  <c r="I87" i="11" s="1"/>
  <c r="M87" i="11"/>
  <c r="S87" i="11"/>
  <c r="AA87" i="11" s="1"/>
  <c r="N88" i="11"/>
  <c r="P88" i="11"/>
  <c r="R88" i="11"/>
  <c r="G89" i="11"/>
  <c r="I89" i="11" s="1"/>
  <c r="M89" i="11"/>
  <c r="S89" i="11"/>
  <c r="AA89" i="11" s="1"/>
  <c r="N90" i="11"/>
  <c r="P90" i="11"/>
  <c r="R90" i="11"/>
  <c r="G91" i="11"/>
  <c r="I91" i="11" s="1"/>
  <c r="M91" i="11"/>
  <c r="S91" i="11"/>
  <c r="AA91" i="11" s="1"/>
  <c r="N92" i="11"/>
  <c r="P92" i="11"/>
  <c r="R92" i="11"/>
  <c r="G93" i="11"/>
  <c r="I93" i="11" s="1"/>
  <c r="M93" i="11"/>
  <c r="S93" i="11"/>
  <c r="AA93" i="11" s="1"/>
  <c r="N94" i="11"/>
  <c r="P94" i="11"/>
  <c r="R94" i="11"/>
  <c r="G95" i="11"/>
  <c r="I95" i="11" s="1"/>
  <c r="M95" i="11"/>
  <c r="S95" i="11"/>
  <c r="AA95" i="11" s="1"/>
  <c r="N96" i="11"/>
  <c r="P96" i="11"/>
  <c r="R96" i="11"/>
  <c r="G97" i="11"/>
  <c r="I97" i="11" s="1"/>
  <c r="M97" i="11"/>
  <c r="S97" i="11"/>
  <c r="AA97" i="11" s="1"/>
  <c r="N98" i="11"/>
  <c r="P98" i="11"/>
  <c r="R98" i="11"/>
  <c r="G99" i="11"/>
  <c r="I99" i="11" s="1"/>
  <c r="G100" i="11"/>
  <c r="I100" i="11" s="1"/>
  <c r="G101" i="11"/>
  <c r="I101" i="11" s="1"/>
  <c r="G102" i="11"/>
  <c r="I102" i="11" s="1"/>
  <c r="G103" i="11"/>
  <c r="I103" i="11" s="1"/>
  <c r="G104" i="11"/>
  <c r="I104" i="11" s="1"/>
  <c r="G105" i="11"/>
  <c r="I105" i="11" s="1"/>
  <c r="G106" i="11"/>
  <c r="I106" i="11" s="1"/>
  <c r="G107" i="11"/>
  <c r="I107" i="11" s="1"/>
  <c r="G108" i="11"/>
  <c r="I108" i="11" s="1"/>
  <c r="Q86" i="11"/>
  <c r="X86" i="11" s="1"/>
  <c r="AC86" i="11" s="1"/>
  <c r="M88" i="11"/>
  <c r="M90" i="11"/>
  <c r="M92" i="11"/>
  <c r="M94" i="11"/>
  <c r="M96" i="11"/>
  <c r="M98" i="11"/>
  <c r="Q99" i="11"/>
  <c r="W99" i="11" s="1"/>
  <c r="AB99" i="11" s="1"/>
  <c r="Q100" i="11"/>
  <c r="W100" i="11" s="1"/>
  <c r="AB100" i="11" s="1"/>
  <c r="Q102" i="11"/>
  <c r="X102" i="11" s="1"/>
  <c r="AC102" i="11" s="1"/>
  <c r="Q104" i="11"/>
  <c r="Q105" i="11"/>
  <c r="Q107" i="11"/>
  <c r="W107" i="11" s="1"/>
  <c r="AB107" i="11" s="1"/>
  <c r="AG63" i="11"/>
  <c r="AH63" i="11" s="1"/>
  <c r="AI63" i="11" s="1"/>
  <c r="G63" i="11"/>
  <c r="I63" i="11" s="1"/>
  <c r="S63" i="11"/>
  <c r="AA63" i="11" s="1"/>
  <c r="R64" i="11"/>
  <c r="P64" i="11"/>
  <c r="N64" i="11"/>
  <c r="AG67" i="11"/>
  <c r="AH67" i="11" s="1"/>
  <c r="AI67" i="11" s="1"/>
  <c r="G67" i="11"/>
  <c r="I67" i="11" s="1"/>
  <c r="S67" i="11"/>
  <c r="AA67" i="11" s="1"/>
  <c r="R68" i="11"/>
  <c r="P68" i="11"/>
  <c r="N68" i="11"/>
  <c r="AG71" i="11"/>
  <c r="AH71" i="11" s="1"/>
  <c r="AI71" i="11" s="1"/>
  <c r="G71" i="11"/>
  <c r="I71" i="11" s="1"/>
  <c r="S71" i="11"/>
  <c r="AA71" i="11" s="1"/>
  <c r="T72" i="11"/>
  <c r="S72" i="11"/>
  <c r="AA72" i="11" s="1"/>
  <c r="G61" i="11"/>
  <c r="I61" i="11" s="1"/>
  <c r="G62" i="11"/>
  <c r="I62" i="11" s="1"/>
  <c r="M62" i="11"/>
  <c r="S62" i="11"/>
  <c r="AA62" i="11" s="1"/>
  <c r="M64" i="11"/>
  <c r="Z67" i="11"/>
  <c r="M68" i="11"/>
  <c r="Z71" i="11"/>
  <c r="AG65" i="11"/>
  <c r="AH65" i="11" s="1"/>
  <c r="AI65" i="11" s="1"/>
  <c r="G65" i="11"/>
  <c r="I65" i="11" s="1"/>
  <c r="S65" i="11"/>
  <c r="AA65" i="11" s="1"/>
  <c r="R66" i="11"/>
  <c r="P66" i="11"/>
  <c r="N66" i="11"/>
  <c r="AG69" i="11"/>
  <c r="AH69" i="11" s="1"/>
  <c r="AI69" i="11" s="1"/>
  <c r="G69" i="11"/>
  <c r="I69" i="11" s="1"/>
  <c r="S69" i="11"/>
  <c r="AA69" i="11" s="1"/>
  <c r="R70" i="11"/>
  <c r="P70" i="11"/>
  <c r="N70" i="11"/>
  <c r="Q61" i="11"/>
  <c r="X61" i="11" s="1"/>
  <c r="AC61" i="11" s="1"/>
  <c r="Z65" i="11"/>
  <c r="M66" i="11"/>
  <c r="Z69" i="11"/>
  <c r="M70" i="11"/>
  <c r="M72" i="11"/>
  <c r="O72" i="11"/>
  <c r="Z73" i="11"/>
  <c r="T74" i="11"/>
  <c r="Z74" i="11"/>
  <c r="T75" i="11"/>
  <c r="Z75" i="11"/>
  <c r="T76" i="11"/>
  <c r="Z76" i="11"/>
  <c r="T77" i="11"/>
  <c r="T78" i="11"/>
  <c r="Z78" i="11"/>
  <c r="T79" i="11"/>
  <c r="Z79" i="11"/>
  <c r="T80" i="11"/>
  <c r="Z80" i="11"/>
  <c r="T81" i="11"/>
  <c r="Z81" i="11"/>
  <c r="T82" i="11"/>
  <c r="Z82" i="11"/>
  <c r="Z83" i="11"/>
  <c r="M63" i="11"/>
  <c r="M65" i="11"/>
  <c r="M67" i="11"/>
  <c r="M69" i="11"/>
  <c r="M71" i="11"/>
  <c r="N72" i="11"/>
  <c r="P72" i="11"/>
  <c r="G73" i="11"/>
  <c r="I73" i="11" s="1"/>
  <c r="M73" i="11"/>
  <c r="S73" i="11"/>
  <c r="AA73" i="11" s="1"/>
  <c r="Q74" i="11"/>
  <c r="X74" i="11" s="1"/>
  <c r="S74" i="11"/>
  <c r="AA74" i="11" s="1"/>
  <c r="Q75" i="11"/>
  <c r="S75" i="11"/>
  <c r="AA75" i="11" s="1"/>
  <c r="Q76" i="11"/>
  <c r="S77" i="11"/>
  <c r="AA77" i="11" s="1"/>
  <c r="Q78" i="11"/>
  <c r="X78" i="11" s="1"/>
  <c r="S78" i="11"/>
  <c r="AA78" i="11" s="1"/>
  <c r="Q79" i="11"/>
  <c r="S79" i="11"/>
  <c r="AA79" i="11" s="1"/>
  <c r="Q80" i="11"/>
  <c r="S80" i="11"/>
  <c r="AA80" i="11" s="1"/>
  <c r="Q81" i="11"/>
  <c r="X81" i="11" s="1"/>
  <c r="S81" i="11"/>
  <c r="AA81" i="11" s="1"/>
  <c r="S82" i="11"/>
  <c r="AA82" i="11" s="1"/>
  <c r="Q83" i="11"/>
  <c r="Q36" i="12"/>
  <c r="AG36" i="12"/>
  <c r="Q38" i="12"/>
  <c r="AG38" i="12"/>
  <c r="Q41" i="12"/>
  <c r="AG41" i="12"/>
  <c r="Q42" i="12"/>
  <c r="AG42" i="12"/>
  <c r="Q43" i="12"/>
  <c r="AG43" i="12"/>
  <c r="Q44" i="12"/>
  <c r="AG44" i="12"/>
  <c r="Q51" i="12"/>
  <c r="AG51" i="12"/>
  <c r="Q52" i="12"/>
  <c r="AG52" i="12"/>
  <c r="Q53" i="12"/>
  <c r="AG53" i="12"/>
  <c r="Q54" i="12"/>
  <c r="AG54" i="12"/>
  <c r="Q56" i="12"/>
  <c r="AG56" i="12"/>
  <c r="Q58" i="12"/>
  <c r="AG58" i="12"/>
  <c r="Q37" i="12"/>
  <c r="AG37" i="12"/>
  <c r="Q39" i="12"/>
  <c r="AG39" i="12"/>
  <c r="Q40" i="12"/>
  <c r="AG40" i="12"/>
  <c r="Q45" i="12"/>
  <c r="AG45" i="12"/>
  <c r="Q46" i="12"/>
  <c r="AG46" i="12"/>
  <c r="Q47" i="12"/>
  <c r="AG47" i="12"/>
  <c r="Q48" i="12"/>
  <c r="AG48" i="12"/>
  <c r="Q49" i="12"/>
  <c r="AG49" i="12"/>
  <c r="Q50" i="12"/>
  <c r="AG50" i="12"/>
  <c r="Q55" i="12"/>
  <c r="AG55" i="12"/>
  <c r="Q57" i="12"/>
  <c r="AG57" i="12"/>
  <c r="N11" i="11"/>
  <c r="Q12" i="11"/>
  <c r="N13" i="11"/>
  <c r="Q14" i="11"/>
  <c r="Q15" i="11"/>
  <c r="N16" i="11"/>
  <c r="N17" i="11"/>
  <c r="N18" i="11"/>
  <c r="N19" i="11"/>
  <c r="Q20" i="11"/>
  <c r="Q21" i="11"/>
  <c r="Q22" i="11"/>
  <c r="Q23" i="11"/>
  <c r="Q24" i="11"/>
  <c r="Q25" i="11"/>
  <c r="N26" i="11"/>
  <c r="N27" i="11"/>
  <c r="N28" i="11"/>
  <c r="N29" i="11"/>
  <c r="Q30" i="11"/>
  <c r="N31" i="11"/>
  <c r="Q32" i="11"/>
  <c r="N33" i="11"/>
  <c r="Q11" i="11"/>
  <c r="N12" i="11"/>
  <c r="Q13" i="11"/>
  <c r="N14" i="11"/>
  <c r="N15" i="11"/>
  <c r="Q16" i="11"/>
  <c r="Q17" i="11"/>
  <c r="Q18" i="11"/>
  <c r="Q19" i="11"/>
  <c r="N20" i="11"/>
  <c r="N21" i="11"/>
  <c r="N22" i="11"/>
  <c r="N23" i="11"/>
  <c r="N24" i="11"/>
  <c r="N25" i="11"/>
  <c r="Q26" i="11"/>
  <c r="Q27" i="11"/>
  <c r="Q28" i="11"/>
  <c r="Q29" i="11"/>
  <c r="N30" i="11"/>
  <c r="Q31" i="11"/>
  <c r="N32" i="11"/>
  <c r="Q33" i="11"/>
  <c r="L19" i="10" l="1"/>
  <c r="W911" i="11"/>
  <c r="AB911" i="11" s="1"/>
  <c r="X505" i="11"/>
  <c r="AC505" i="11" s="1"/>
  <c r="AL519" i="12"/>
  <c r="AQ577" i="12"/>
  <c r="V581" i="11"/>
  <c r="Y581" i="11" s="1"/>
  <c r="W581" i="11"/>
  <c r="AB581" i="11" s="1"/>
  <c r="W325" i="11"/>
  <c r="AB325" i="11" s="1"/>
  <c r="W976" i="11"/>
  <c r="AB976" i="11" s="1"/>
  <c r="W808" i="11"/>
  <c r="AB808" i="11" s="1"/>
  <c r="AN803" i="12"/>
  <c r="AQ962" i="12"/>
  <c r="AA25" i="10"/>
  <c r="AN500" i="12"/>
  <c r="N15" i="10"/>
  <c r="M52" i="10"/>
  <c r="X352" i="11"/>
  <c r="AC352" i="11" s="1"/>
  <c r="W352" i="11"/>
  <c r="AL625" i="14"/>
  <c r="X678" i="11"/>
  <c r="AC678" i="11" s="1"/>
  <c r="X828" i="11"/>
  <c r="AC828" i="11" s="1"/>
  <c r="W103" i="11"/>
  <c r="AB103" i="11" s="1"/>
  <c r="V656" i="11"/>
  <c r="Y656" i="11" s="1"/>
  <c r="W656" i="11"/>
  <c r="X356" i="11"/>
  <c r="AC356" i="11" s="1"/>
  <c r="W356" i="11"/>
  <c r="AB356" i="11" s="1"/>
  <c r="AA26" i="10"/>
  <c r="N26" i="10"/>
  <c r="P16" i="10"/>
  <c r="O60" i="10"/>
  <c r="AK530" i="12"/>
  <c r="AP530" i="12" s="1"/>
  <c r="AK889" i="12"/>
  <c r="AP889" i="12" s="1"/>
  <c r="AF135" i="14"/>
  <c r="AK135" i="14" s="1"/>
  <c r="AP135" i="14" s="1"/>
  <c r="R135" i="14"/>
  <c r="S182" i="14"/>
  <c r="R182" i="14"/>
  <c r="AL285" i="14"/>
  <c r="AQ285" i="14"/>
  <c r="AN285" i="14"/>
  <c r="AI285" i="14"/>
  <c r="AL186" i="14"/>
  <c r="AQ186" i="14" s="1"/>
  <c r="AI186" i="14"/>
  <c r="AN186" i="14" s="1"/>
  <c r="W55" i="14"/>
  <c r="S55" i="14"/>
  <c r="AF313" i="14"/>
  <c r="AK313" i="14" s="1"/>
  <c r="AP313" i="14" s="1"/>
  <c r="R313" i="14"/>
  <c r="AH313" i="14" s="1"/>
  <c r="AM313" i="14" s="1"/>
  <c r="AF214" i="14"/>
  <c r="R214" i="14"/>
  <c r="W497" i="14"/>
  <c r="X497" i="14" s="1"/>
  <c r="AA497" i="14" s="1"/>
  <c r="S497" i="14"/>
  <c r="W401" i="14"/>
  <c r="S401" i="14"/>
  <c r="AL448" i="14"/>
  <c r="AI448" i="14"/>
  <c r="AN448" i="14" s="1"/>
  <c r="W288" i="14"/>
  <c r="S288" i="14"/>
  <c r="Z288" i="14" s="1"/>
  <c r="AC288" i="14" s="1"/>
  <c r="AF551" i="14"/>
  <c r="R551" i="14"/>
  <c r="W752" i="14"/>
  <c r="S752" i="14"/>
  <c r="W419" i="14"/>
  <c r="Y419" i="14" s="1"/>
  <c r="AB419" i="14" s="1"/>
  <c r="S419" i="14"/>
  <c r="Z419" i="14" s="1"/>
  <c r="AC419" i="14" s="1"/>
  <c r="AF470" i="14"/>
  <c r="R470" i="14"/>
  <c r="AL807" i="14"/>
  <c r="AQ807" i="14" s="1"/>
  <c r="AI807" i="14"/>
  <c r="AF422" i="14"/>
  <c r="AH422" i="14" s="1"/>
  <c r="AM422" i="14" s="1"/>
  <c r="R422" i="14"/>
  <c r="AJ422" i="14" s="1"/>
  <c r="AO422" i="14" s="1"/>
  <c r="W548" i="14"/>
  <c r="Y548" i="14" s="1"/>
  <c r="AB548" i="14" s="1"/>
  <c r="S548" i="14"/>
  <c r="AF705" i="14"/>
  <c r="R705" i="14"/>
  <c r="W834" i="14"/>
  <c r="S834" i="14"/>
  <c r="AF547" i="14"/>
  <c r="AJ547" i="14" s="1"/>
  <c r="AO547" i="14" s="1"/>
  <c r="R547" i="14"/>
  <c r="AI708" i="14"/>
  <c r="AN708" i="14"/>
  <c r="AF783" i="14"/>
  <c r="AH783" i="14" s="1"/>
  <c r="AM783" i="14" s="1"/>
  <c r="R783" i="14"/>
  <c r="W757" i="14"/>
  <c r="S757" i="14"/>
  <c r="X757" i="14" s="1"/>
  <c r="AA757" i="14" s="1"/>
  <c r="AF891" i="14"/>
  <c r="R891" i="14"/>
  <c r="AI915" i="12"/>
  <c r="AF447" i="12"/>
  <c r="AH447" i="12" s="1"/>
  <c r="AM447" i="12" s="1"/>
  <c r="R447" i="12"/>
  <c r="W647" i="12"/>
  <c r="X647" i="12" s="1"/>
  <c r="AA647" i="12" s="1"/>
  <c r="S647" i="12"/>
  <c r="R340" i="12"/>
  <c r="S340" i="12"/>
  <c r="AF140" i="12"/>
  <c r="R140" i="12"/>
  <c r="AF1014" i="12"/>
  <c r="AH1014" i="12" s="1"/>
  <c r="AM1014" i="12" s="1"/>
  <c r="R1014" i="12"/>
  <c r="AF135" i="12"/>
  <c r="R135" i="12"/>
  <c r="AF702" i="12"/>
  <c r="R702" i="12"/>
  <c r="AF390" i="12"/>
  <c r="R390" i="12"/>
  <c r="AL322" i="12"/>
  <c r="AQ322" i="12" s="1"/>
  <c r="AI322" i="12"/>
  <c r="AN322" i="12"/>
  <c r="W75" i="12"/>
  <c r="S75" i="12"/>
  <c r="W214" i="12"/>
  <c r="Y214" i="12" s="1"/>
  <c r="AB214" i="12" s="1"/>
  <c r="S214" i="12"/>
  <c r="W597" i="12"/>
  <c r="Z597" i="12" s="1"/>
  <c r="AC597" i="12" s="1"/>
  <c r="S597" i="12"/>
  <c r="W887" i="12"/>
  <c r="Y887" i="12" s="1"/>
  <c r="AB887" i="12" s="1"/>
  <c r="S887" i="12"/>
  <c r="AF452" i="12"/>
  <c r="AJ452" i="12" s="1"/>
  <c r="AO452" i="12" s="1"/>
  <c r="R452" i="12"/>
  <c r="AL608" i="12"/>
  <c r="AI608" i="12"/>
  <c r="AN608" i="12" s="1"/>
  <c r="AL805" i="12"/>
  <c r="AQ805" i="12" s="1"/>
  <c r="AI805" i="12"/>
  <c r="AN805" i="12" s="1"/>
  <c r="AN679" i="12"/>
  <c r="AI833" i="12"/>
  <c r="AN833" i="12"/>
  <c r="AL1070" i="12"/>
  <c r="AI1070" i="12"/>
  <c r="AN1070" i="12" s="1"/>
  <c r="W577" i="12"/>
  <c r="X577" i="12" s="1"/>
  <c r="AA577" i="12" s="1"/>
  <c r="S577" i="12"/>
  <c r="Y577" i="12" s="1"/>
  <c r="AB577" i="12" s="1"/>
  <c r="AI1094" i="12"/>
  <c r="AN1094" i="12" s="1"/>
  <c r="AI1044" i="12"/>
  <c r="AN1044" i="12" s="1"/>
  <c r="R940" i="12"/>
  <c r="AH940" i="12" s="1"/>
  <c r="AM940" i="12" s="1"/>
  <c r="S940" i="12"/>
  <c r="X940" i="12" s="1"/>
  <c r="AA940" i="12" s="1"/>
  <c r="V39" i="11"/>
  <c r="V674" i="12"/>
  <c r="U674" i="12"/>
  <c r="AK674" i="12" s="1"/>
  <c r="AP674" i="12" s="1"/>
  <c r="V185" i="12"/>
  <c r="U185" i="12"/>
  <c r="V470" i="12"/>
  <c r="AL470" i="12" s="1"/>
  <c r="AQ470" i="12" s="1"/>
  <c r="U470" i="12"/>
  <c r="AK470" i="12" s="1"/>
  <c r="AP470" i="12" s="1"/>
  <c r="V1042" i="12"/>
  <c r="AL1042" i="12" s="1"/>
  <c r="AQ1042" i="12" s="1"/>
  <c r="AI1042" i="12"/>
  <c r="AN1042" i="12" s="1"/>
  <c r="V209" i="12"/>
  <c r="U209" i="12"/>
  <c r="AK209" i="12" s="1"/>
  <c r="AP209" i="12" s="1"/>
  <c r="V363" i="12"/>
  <c r="U363" i="12"/>
  <c r="AK363" i="12" s="1"/>
  <c r="AP363" i="12" s="1"/>
  <c r="V1037" i="12"/>
  <c r="AL1037" i="12" s="1"/>
  <c r="AQ1037" i="12" s="1"/>
  <c r="U1037" i="12"/>
  <c r="AK1037" i="12" s="1"/>
  <c r="AP1037" i="12" s="1"/>
  <c r="V1019" i="12"/>
  <c r="U1019" i="12"/>
  <c r="U52" i="11"/>
  <c r="Q52" i="11"/>
  <c r="O24" i="10"/>
  <c r="R18" i="10"/>
  <c r="AA20" i="10"/>
  <c r="Q949" i="11"/>
  <c r="AL995" i="15"/>
  <c r="AL697" i="15"/>
  <c r="AL467" i="15"/>
  <c r="Q132" i="11"/>
  <c r="W132" i="11" s="1"/>
  <c r="AB132" i="11" s="1"/>
  <c r="W175" i="11"/>
  <c r="AB175" i="11" s="1"/>
  <c r="W283" i="11"/>
  <c r="R21" i="10"/>
  <c r="W431" i="11"/>
  <c r="S24" i="10"/>
  <c r="S441" i="11"/>
  <c r="AA441" i="11" s="1"/>
  <c r="S470" i="11"/>
  <c r="AA470" i="11" s="1"/>
  <c r="S468" i="11"/>
  <c r="AA468" i="11" s="1"/>
  <c r="W507" i="11"/>
  <c r="AB507" i="11" s="1"/>
  <c r="W486" i="11"/>
  <c r="AB486" i="11" s="1"/>
  <c r="V16" i="10"/>
  <c r="X20" i="10"/>
  <c r="AA15" i="10"/>
  <c r="X658" i="11"/>
  <c r="AC658" i="11" s="1"/>
  <c r="W701" i="11"/>
  <c r="AB701" i="11" s="1"/>
  <c r="S714" i="11"/>
  <c r="AA714" i="11" s="1"/>
  <c r="S754" i="11"/>
  <c r="AA754" i="11" s="1"/>
  <c r="Q779" i="11"/>
  <c r="V779" i="11" s="1"/>
  <c r="Y779" i="11" s="1"/>
  <c r="W800" i="11"/>
  <c r="T793" i="11"/>
  <c r="W831" i="11"/>
  <c r="AB831" i="11" s="1"/>
  <c r="W827" i="11"/>
  <c r="Q899" i="11"/>
  <c r="T903" i="11"/>
  <c r="V911" i="11"/>
  <c r="Y911" i="11" s="1"/>
  <c r="W955" i="11"/>
  <c r="AB955" i="11" s="1"/>
  <c r="V950" i="11"/>
  <c r="Y950" i="11" s="1"/>
  <c r="S947" i="11"/>
  <c r="AA947" i="11" s="1"/>
  <c r="S962" i="11"/>
  <c r="AA962" i="11" s="1"/>
  <c r="S964" i="11"/>
  <c r="AA964" i="11" s="1"/>
  <c r="S1000" i="11"/>
  <c r="U49" i="10"/>
  <c r="AL450" i="15"/>
  <c r="T62" i="10" s="1"/>
  <c r="U69" i="10"/>
  <c r="R65" i="10"/>
  <c r="AL386" i="15"/>
  <c r="R48" i="10" s="1"/>
  <c r="N56" i="10"/>
  <c r="U108" i="12"/>
  <c r="U102" i="12"/>
  <c r="AK102" i="12" s="1"/>
  <c r="AP102" i="12" s="1"/>
  <c r="AI132" i="12"/>
  <c r="AN132" i="12" s="1"/>
  <c r="S156" i="12"/>
  <c r="X156" i="12" s="1"/>
  <c r="AA156" i="12" s="1"/>
  <c r="AI154" i="12"/>
  <c r="AN154" i="12" s="1"/>
  <c r="U179" i="12"/>
  <c r="S237" i="12"/>
  <c r="Y237" i="12" s="1"/>
  <c r="AB237" i="12" s="1"/>
  <c r="AQ218" i="12"/>
  <c r="S258" i="12"/>
  <c r="S270" i="12"/>
  <c r="R388" i="12"/>
  <c r="AI388" i="12"/>
  <c r="U445" i="12"/>
  <c r="AK445" i="12" s="1"/>
  <c r="AP445" i="12" s="1"/>
  <c r="R470" i="12"/>
  <c r="AJ470" i="12" s="1"/>
  <c r="AO470" i="12" s="1"/>
  <c r="R495" i="12"/>
  <c r="AL526" i="12"/>
  <c r="AQ526" i="12" s="1"/>
  <c r="U573" i="12"/>
  <c r="AK573" i="12" s="1"/>
  <c r="AP573" i="12" s="1"/>
  <c r="AQ608" i="12"/>
  <c r="S652" i="12"/>
  <c r="Z652" i="12" s="1"/>
  <c r="AC652" i="12" s="1"/>
  <c r="AK649" i="12"/>
  <c r="AP649" i="12" s="1"/>
  <c r="U679" i="12"/>
  <c r="AK679" i="12" s="1"/>
  <c r="AP679" i="12" s="1"/>
  <c r="AK732" i="12"/>
  <c r="AP732" i="12" s="1"/>
  <c r="AK755" i="12"/>
  <c r="AP755" i="12" s="1"/>
  <c r="R751" i="12"/>
  <c r="AH751" i="12" s="1"/>
  <c r="AM751" i="12" s="1"/>
  <c r="AI782" i="12"/>
  <c r="AN782" i="12" s="1"/>
  <c r="AK836" i="12"/>
  <c r="AP836" i="12" s="1"/>
  <c r="R856" i="12"/>
  <c r="S884" i="12"/>
  <c r="Z884" i="12" s="1"/>
  <c r="AC884" i="12" s="1"/>
  <c r="AN915" i="12"/>
  <c r="U963" i="12"/>
  <c r="AL1044" i="12"/>
  <c r="AQ1044" i="12" s="1"/>
  <c r="R1095" i="12"/>
  <c r="R51" i="14"/>
  <c r="AH51" i="14" s="1"/>
  <c r="AM51" i="14" s="1"/>
  <c r="R78" i="14"/>
  <c r="AL78" i="14"/>
  <c r="AQ78" i="14" s="1"/>
  <c r="S105" i="14"/>
  <c r="AL107" i="14"/>
  <c r="AI131" i="14"/>
  <c r="AN131" i="14" s="1"/>
  <c r="R213" i="14"/>
  <c r="AH213" i="14" s="1"/>
  <c r="AM213" i="14" s="1"/>
  <c r="AK208" i="14"/>
  <c r="AP208" i="14" s="1"/>
  <c r="AK206" i="14"/>
  <c r="AP206" i="14" s="1"/>
  <c r="S287" i="14"/>
  <c r="AL292" i="14"/>
  <c r="AZ299" i="14"/>
  <c r="AL362" i="14"/>
  <c r="AQ362" i="14" s="1"/>
  <c r="S441" i="14"/>
  <c r="Y441" i="14" s="1"/>
  <c r="AB441" i="14" s="1"/>
  <c r="S522" i="14"/>
  <c r="Z522" i="14" s="1"/>
  <c r="AC522" i="14" s="1"/>
  <c r="S505" i="14"/>
  <c r="R553" i="14"/>
  <c r="AJ553" i="14" s="1"/>
  <c r="AO553" i="14" s="1"/>
  <c r="R601" i="14"/>
  <c r="S626" i="14"/>
  <c r="AL623" i="14"/>
  <c r="AK674" i="14"/>
  <c r="AP674" i="14" s="1"/>
  <c r="R726" i="14"/>
  <c r="AJ726" i="14" s="1"/>
  <c r="AO726" i="14" s="1"/>
  <c r="AQ760" i="14"/>
  <c r="R809" i="14"/>
  <c r="AN807" i="14"/>
  <c r="AK830" i="14"/>
  <c r="AP830" i="14" s="1"/>
  <c r="R843" i="14"/>
  <c r="S891" i="14"/>
  <c r="X891" i="14" s="1"/>
  <c r="AA891" i="14" s="1"/>
  <c r="Q131" i="11"/>
  <c r="X131" i="11" s="1"/>
  <c r="AC131" i="11" s="1"/>
  <c r="W174" i="11"/>
  <c r="AB174" i="11" s="1"/>
  <c r="Q200" i="11"/>
  <c r="X200" i="11" s="1"/>
  <c r="W229" i="11"/>
  <c r="AB229" i="11" s="1"/>
  <c r="S269" i="11"/>
  <c r="AA269" i="11" s="1"/>
  <c r="AL266" i="11"/>
  <c r="M16" i="10"/>
  <c r="Q305" i="11"/>
  <c r="X305" i="11" s="1"/>
  <c r="AC305" i="11" s="1"/>
  <c r="V326" i="11"/>
  <c r="Y326" i="11" s="1"/>
  <c r="O16" i="10"/>
  <c r="AL336" i="11"/>
  <c r="W506" i="11"/>
  <c r="W502" i="11"/>
  <c r="X511" i="11"/>
  <c r="AC511" i="11" s="1"/>
  <c r="S565" i="11"/>
  <c r="AA565" i="11" s="1"/>
  <c r="Y16" i="10"/>
  <c r="S608" i="11"/>
  <c r="AA608" i="11" s="1"/>
  <c r="AB608" i="11" s="1"/>
  <c r="S594" i="11"/>
  <c r="AA594" i="11" s="1"/>
  <c r="S592" i="11"/>
  <c r="AA592" i="11" s="1"/>
  <c r="X636" i="11"/>
  <c r="AC636" i="11" s="1"/>
  <c r="AL638" i="11"/>
  <c r="AL661" i="11"/>
  <c r="X699" i="11"/>
  <c r="AC699" i="11" s="1"/>
  <c r="X730" i="11"/>
  <c r="AC730" i="11" s="1"/>
  <c r="S722" i="11"/>
  <c r="AA722" i="11" s="1"/>
  <c r="S720" i="11"/>
  <c r="AA720" i="11" s="1"/>
  <c r="S718" i="11"/>
  <c r="AA718" i="11" s="1"/>
  <c r="Q757" i="11"/>
  <c r="X757" i="11" s="1"/>
  <c r="AC757" i="11" s="1"/>
  <c r="X754" i="11"/>
  <c r="AC754" i="11" s="1"/>
  <c r="Q804" i="11"/>
  <c r="X804" i="11" s="1"/>
  <c r="AC804" i="11" s="1"/>
  <c r="S800" i="11"/>
  <c r="AA800" i="11" s="1"/>
  <c r="AB800" i="11" s="1"/>
  <c r="S795" i="11"/>
  <c r="AA795" i="11" s="1"/>
  <c r="Q880" i="11"/>
  <c r="X880" i="11" s="1"/>
  <c r="AC880" i="11" s="1"/>
  <c r="W881" i="11"/>
  <c r="W877" i="11"/>
  <c r="AB877" i="11" s="1"/>
  <c r="S866" i="11"/>
  <c r="AA866" i="11" s="1"/>
  <c r="S308" i="11"/>
  <c r="AA308" i="11" s="1"/>
  <c r="S549" i="11"/>
  <c r="AA549" i="11" s="1"/>
  <c r="S774" i="11"/>
  <c r="AA774" i="11" s="1"/>
  <c r="X979" i="11"/>
  <c r="AC979" i="11" s="1"/>
  <c r="S970" i="11"/>
  <c r="AA970" i="11" s="1"/>
  <c r="S968" i="11"/>
  <c r="AA968" i="11" s="1"/>
  <c r="S966" i="11"/>
  <c r="AA966" i="11" s="1"/>
  <c r="S1006" i="11"/>
  <c r="AL1003" i="11"/>
  <c r="V1000" i="11"/>
  <c r="Y1000" i="11" s="1"/>
  <c r="S997" i="11"/>
  <c r="AA997" i="11" s="1"/>
  <c r="S993" i="11"/>
  <c r="AA993" i="11" s="1"/>
  <c r="S991" i="11"/>
  <c r="AA991" i="11" s="1"/>
  <c r="Q931" i="11"/>
  <c r="X931" i="11" s="1"/>
  <c r="AC931" i="11" s="1"/>
  <c r="S931" i="11"/>
  <c r="AA931" i="11" s="1"/>
  <c r="S1001" i="11"/>
  <c r="AA1001" i="11" s="1"/>
  <c r="AL983" i="15"/>
  <c r="AL979" i="15"/>
  <c r="AL975" i="15"/>
  <c r="AL961" i="15"/>
  <c r="AL955" i="15"/>
  <c r="AL615" i="15"/>
  <c r="AL722" i="15"/>
  <c r="AL714" i="15"/>
  <c r="AL691" i="15"/>
  <c r="AL647" i="15"/>
  <c r="AL622" i="15"/>
  <c r="AL593" i="15"/>
  <c r="U68" i="10"/>
  <c r="AL461" i="15"/>
  <c r="U48" i="10" s="1"/>
  <c r="AL449" i="15"/>
  <c r="AL468" i="15"/>
  <c r="R64" i="10"/>
  <c r="AL572" i="15"/>
  <c r="Q48" i="10"/>
  <c r="L51" i="10"/>
  <c r="K51" i="10"/>
  <c r="U103" i="12"/>
  <c r="AK103" i="12" s="1"/>
  <c r="AP103" i="12" s="1"/>
  <c r="R102" i="12"/>
  <c r="AN218" i="12"/>
  <c r="AI218" i="12"/>
  <c r="U313" i="12"/>
  <c r="AK313" i="12" s="1"/>
  <c r="AP313" i="12" s="1"/>
  <c r="R309" i="12"/>
  <c r="AH309" i="12" s="1"/>
  <c r="AM309" i="12" s="1"/>
  <c r="AK389" i="12"/>
  <c r="AP389" i="12" s="1"/>
  <c r="AI420" i="12"/>
  <c r="AN420" i="12" s="1"/>
  <c r="AZ402" i="12"/>
  <c r="AK468" i="12"/>
  <c r="AP468" i="12" s="1"/>
  <c r="S498" i="12"/>
  <c r="U496" i="12"/>
  <c r="AK496" i="12" s="1"/>
  <c r="AP496" i="12" s="1"/>
  <c r="U628" i="12"/>
  <c r="AK628" i="12" s="1"/>
  <c r="AP628" i="12" s="1"/>
  <c r="AN621" i="12"/>
  <c r="AK608" i="12"/>
  <c r="AP608" i="12" s="1"/>
  <c r="S655" i="12"/>
  <c r="S649" i="12"/>
  <c r="X649" i="12" s="1"/>
  <c r="AA649" i="12" s="1"/>
  <c r="AL652" i="12"/>
  <c r="R679" i="12"/>
  <c r="AI674" i="12"/>
  <c r="AN674" i="12" s="1"/>
  <c r="U708" i="12"/>
  <c r="AK708" i="12" s="1"/>
  <c r="AP708" i="12" s="1"/>
  <c r="AK782" i="12"/>
  <c r="AP782" i="12" s="1"/>
  <c r="S812" i="12"/>
  <c r="X812" i="12" s="1"/>
  <c r="AA812" i="12" s="1"/>
  <c r="U810" i="12"/>
  <c r="AK810" i="12" s="1"/>
  <c r="AP810" i="12" s="1"/>
  <c r="AQ810" i="12"/>
  <c r="AI803" i="12"/>
  <c r="S883" i="12"/>
  <c r="Y883" i="12" s="1"/>
  <c r="AB883" i="12" s="1"/>
  <c r="AN868" i="12"/>
  <c r="AZ935" i="12"/>
  <c r="AK960" i="12"/>
  <c r="AP960" i="12" s="1"/>
  <c r="AI1043" i="12"/>
  <c r="S1069" i="12"/>
  <c r="R1098" i="12"/>
  <c r="S85" i="14"/>
  <c r="Z85" i="14" s="1"/>
  <c r="AC85" i="14" s="1"/>
  <c r="R82" i="14"/>
  <c r="AH82" i="14" s="1"/>
  <c r="AM82" i="14" s="1"/>
  <c r="R80" i="14"/>
  <c r="AK111" i="14"/>
  <c r="AP111" i="14" s="1"/>
  <c r="R109" i="14"/>
  <c r="R107" i="14"/>
  <c r="S103" i="14"/>
  <c r="S137" i="14"/>
  <c r="X137" i="14" s="1"/>
  <c r="AA137" i="14" s="1"/>
  <c r="R129" i="14"/>
  <c r="AH129" i="14" s="1"/>
  <c r="AM129" i="14" s="1"/>
  <c r="S162" i="14"/>
  <c r="Z162" i="14" s="1"/>
  <c r="AC162" i="14" s="1"/>
  <c r="AQ188" i="14"/>
  <c r="AL213" i="14"/>
  <c r="AQ213" i="14" s="1"/>
  <c r="U240" i="14"/>
  <c r="AK240" i="14" s="1"/>
  <c r="AP240" i="14" s="1"/>
  <c r="R265" i="14"/>
  <c r="S313" i="14"/>
  <c r="Z313" i="14" s="1"/>
  <c r="AC313" i="14" s="1"/>
  <c r="S371" i="14"/>
  <c r="Z371" i="14" s="1"/>
  <c r="AC371" i="14" s="1"/>
  <c r="AI369" i="14"/>
  <c r="AN369" i="14" s="1"/>
  <c r="AK469" i="14"/>
  <c r="AP469" i="14" s="1"/>
  <c r="U551" i="14"/>
  <c r="AK551" i="14" s="1"/>
  <c r="AP551" i="14" s="1"/>
  <c r="AN630" i="14"/>
  <c r="S700" i="14"/>
  <c r="S713" i="14"/>
  <c r="R791" i="14"/>
  <c r="AI889" i="14"/>
  <c r="AL554" i="15"/>
  <c r="AF548" i="12"/>
  <c r="R548" i="12"/>
  <c r="AL802" i="15"/>
  <c r="AL894" i="11"/>
  <c r="K22" i="10"/>
  <c r="V47" i="11"/>
  <c r="X47" i="11"/>
  <c r="V114" i="12"/>
  <c r="U114" i="12"/>
  <c r="AK114" i="12" s="1"/>
  <c r="AP114" i="12" s="1"/>
  <c r="V418" i="12"/>
  <c r="AL418" i="12" s="1"/>
  <c r="AQ418" i="12" s="1"/>
  <c r="AI418" i="12"/>
  <c r="AN418" i="12" s="1"/>
  <c r="U418" i="12"/>
  <c r="AK418" i="12" s="1"/>
  <c r="AP418" i="12" s="1"/>
  <c r="V651" i="12"/>
  <c r="AL651" i="12" s="1"/>
  <c r="AQ651" i="12" s="1"/>
  <c r="U651" i="12"/>
  <c r="AK651" i="12" s="1"/>
  <c r="AP651" i="12" s="1"/>
  <c r="V422" i="12"/>
  <c r="U422" i="12"/>
  <c r="V284" i="12"/>
  <c r="AL284" i="12" s="1"/>
  <c r="AQ284" i="12" s="1"/>
  <c r="AI284" i="12"/>
  <c r="AN284" i="12" s="1"/>
  <c r="V83" i="12"/>
  <c r="U83" i="12"/>
  <c r="AK83" i="12" s="1"/>
  <c r="AP83" i="12" s="1"/>
  <c r="V129" i="12"/>
  <c r="AL129" i="12" s="1"/>
  <c r="AQ129" i="12" s="1"/>
  <c r="AI129" i="12"/>
  <c r="AN129" i="12" s="1"/>
  <c r="U129" i="12"/>
  <c r="AK129" i="12" s="1"/>
  <c r="AP129" i="12" s="1"/>
  <c r="V160" i="12"/>
  <c r="U160" i="12"/>
  <c r="V426" i="12"/>
  <c r="AL426" i="12" s="1"/>
  <c r="U426" i="12"/>
  <c r="AK426" i="12" s="1"/>
  <c r="AP426" i="12" s="1"/>
  <c r="V596" i="12"/>
  <c r="AL596" i="12" s="1"/>
  <c r="AQ596" i="12" s="1"/>
  <c r="U596" i="12"/>
  <c r="AK596" i="12" s="1"/>
  <c r="AP596" i="12" s="1"/>
  <c r="V886" i="12"/>
  <c r="AL886" i="12" s="1"/>
  <c r="AQ886" i="12" s="1"/>
  <c r="U886" i="12"/>
  <c r="AK886" i="12" s="1"/>
  <c r="AP886" i="12" s="1"/>
  <c r="V443" i="12"/>
  <c r="U443" i="12"/>
  <c r="V244" i="12"/>
  <c r="U244" i="12"/>
  <c r="V366" i="12"/>
  <c r="AL366" i="12" s="1"/>
  <c r="AQ366" i="12" s="1"/>
  <c r="AI366" i="12"/>
  <c r="AN366" i="12" s="1"/>
  <c r="U366" i="12"/>
  <c r="AK366" i="12" s="1"/>
  <c r="AP366" i="12" s="1"/>
  <c r="V777" i="12"/>
  <c r="U777" i="12"/>
  <c r="AK777" i="12" s="1"/>
  <c r="AP777" i="12" s="1"/>
  <c r="V986" i="12"/>
  <c r="U986" i="12"/>
  <c r="AK986" i="12" s="1"/>
  <c r="AP986" i="12" s="1"/>
  <c r="V342" i="12"/>
  <c r="AL342" i="12" s="1"/>
  <c r="AQ342" i="12" s="1"/>
  <c r="AI342" i="12"/>
  <c r="AN342" i="12" s="1"/>
  <c r="V474" i="12"/>
  <c r="Z474" i="12" s="1"/>
  <c r="AC474" i="12" s="1"/>
  <c r="U474" i="12"/>
  <c r="AK474" i="12" s="1"/>
  <c r="AP474" i="12" s="1"/>
  <c r="V1098" i="12"/>
  <c r="U1098" i="12"/>
  <c r="AK1098" i="12" s="1"/>
  <c r="AP1098" i="12" s="1"/>
  <c r="V702" i="12"/>
  <c r="U702" i="12"/>
  <c r="AK702" i="12" s="1"/>
  <c r="AP702" i="12" s="1"/>
  <c r="V309" i="12"/>
  <c r="U309" i="12"/>
  <c r="AK309" i="12" s="1"/>
  <c r="AP309" i="12" s="1"/>
  <c r="V1024" i="12"/>
  <c r="AL1024" i="12" s="1"/>
  <c r="AQ1024" i="12" s="1"/>
  <c r="U1024" i="12"/>
  <c r="AK1024" i="12" s="1"/>
  <c r="AP1024" i="12" s="1"/>
  <c r="V707" i="12"/>
  <c r="U707" i="12"/>
  <c r="AK707" i="12" s="1"/>
  <c r="AP707" i="12" s="1"/>
  <c r="V365" i="12"/>
  <c r="AL365" i="12" s="1"/>
  <c r="AQ365" i="12" s="1"/>
  <c r="AI365" i="12"/>
  <c r="AN365" i="12" s="1"/>
  <c r="V862" i="12"/>
  <c r="AL862" i="12" s="1"/>
  <c r="AQ862" i="12" s="1"/>
  <c r="AI862" i="12"/>
  <c r="AN862" i="12" s="1"/>
  <c r="U862" i="12"/>
  <c r="AK862" i="12" s="1"/>
  <c r="AP862" i="12" s="1"/>
  <c r="V1040" i="12"/>
  <c r="AL1040" i="12" s="1"/>
  <c r="AQ1040" i="12" s="1"/>
  <c r="U1040" i="12"/>
  <c r="AK1040" i="12" s="1"/>
  <c r="AP1040" i="12" s="1"/>
  <c r="V937" i="12"/>
  <c r="AL937" i="12" s="1"/>
  <c r="AQ937" i="12" s="1"/>
  <c r="U937" i="12"/>
  <c r="AK937" i="12" s="1"/>
  <c r="AP937" i="12" s="1"/>
  <c r="V1039" i="12"/>
  <c r="AL1039" i="12" s="1"/>
  <c r="AQ1039" i="12" s="1"/>
  <c r="U1039" i="12"/>
  <c r="AK1039" i="12" s="1"/>
  <c r="AP1039" i="12" s="1"/>
  <c r="O21" i="10"/>
  <c r="T19" i="10"/>
  <c r="X22" i="10"/>
  <c r="X926" i="11"/>
  <c r="S49" i="10"/>
  <c r="AK292" i="12"/>
  <c r="AP292" i="12" s="1"/>
  <c r="AF54" i="14"/>
  <c r="R54" i="14"/>
  <c r="W84" i="14"/>
  <c r="S84" i="14"/>
  <c r="AL469" i="14"/>
  <c r="AQ469" i="14" s="1"/>
  <c r="AI182" i="14"/>
  <c r="AN182" i="14"/>
  <c r="W187" i="14"/>
  <c r="Z187" i="14" s="1"/>
  <c r="AC187" i="14" s="1"/>
  <c r="S187" i="14"/>
  <c r="X187" i="14" s="1"/>
  <c r="AA187" i="14" s="1"/>
  <c r="P28" i="14"/>
  <c r="Q28" i="14"/>
  <c r="S28" i="14" s="1"/>
  <c r="AF238" i="14"/>
  <c r="R238" i="14"/>
  <c r="AL286" i="14"/>
  <c r="AQ286" i="14"/>
  <c r="AI286" i="14"/>
  <c r="AN286" i="14" s="1"/>
  <c r="AL80" i="14"/>
  <c r="AQ80" i="14" s="1"/>
  <c r="AI80" i="14"/>
  <c r="AF157" i="14"/>
  <c r="R157" i="14"/>
  <c r="W260" i="14"/>
  <c r="S260" i="14"/>
  <c r="Z260" i="14" s="1"/>
  <c r="AC260" i="14" s="1"/>
  <c r="AL109" i="14"/>
  <c r="AQ109" i="14" s="1"/>
  <c r="AI109" i="14"/>
  <c r="AN109" i="14" s="1"/>
  <c r="AQ625" i="14"/>
  <c r="W209" i="14"/>
  <c r="S209" i="14"/>
  <c r="AF345" i="14"/>
  <c r="R345" i="14"/>
  <c r="AF631" i="14"/>
  <c r="R631" i="14"/>
  <c r="AF427" i="14"/>
  <c r="R427" i="14"/>
  <c r="AF440" i="14"/>
  <c r="R440" i="14"/>
  <c r="AJ440" i="14" s="1"/>
  <c r="AO440" i="14" s="1"/>
  <c r="AI813" i="14"/>
  <c r="AN813" i="14" s="1"/>
  <c r="AL813" i="14"/>
  <c r="AQ813" i="14" s="1"/>
  <c r="AL754" i="14"/>
  <c r="AQ754" i="14" s="1"/>
  <c r="AN754" i="14"/>
  <c r="AI754" i="14"/>
  <c r="AF860" i="14"/>
  <c r="AK860" i="14" s="1"/>
  <c r="AP860" i="14" s="1"/>
  <c r="R860" i="14"/>
  <c r="T925" i="11"/>
  <c r="S925" i="11"/>
  <c r="AA925" i="11" s="1"/>
  <c r="W452" i="12"/>
  <c r="S452" i="12"/>
  <c r="AF292" i="12"/>
  <c r="R292" i="12"/>
  <c r="AL102" i="12"/>
  <c r="AQ102" i="12" s="1"/>
  <c r="AI102" i="12"/>
  <c r="AN102" i="12" s="1"/>
  <c r="AF206" i="12"/>
  <c r="R206" i="12"/>
  <c r="AL986" i="12"/>
  <c r="AQ986" i="12" s="1"/>
  <c r="AI522" i="12"/>
  <c r="AN522" i="12" s="1"/>
  <c r="AF552" i="12"/>
  <c r="R552" i="12"/>
  <c r="AJ552" i="12" s="1"/>
  <c r="AO552" i="12" s="1"/>
  <c r="AL127" i="12"/>
  <c r="AQ127" i="12"/>
  <c r="AI127" i="12"/>
  <c r="AN127" i="12"/>
  <c r="AL630" i="12"/>
  <c r="AQ630" i="12" s="1"/>
  <c r="AI630" i="12"/>
  <c r="AN630" i="12" s="1"/>
  <c r="AL285" i="12"/>
  <c r="AQ285" i="12" s="1"/>
  <c r="AF494" i="12"/>
  <c r="R494" i="12"/>
  <c r="W753" i="12"/>
  <c r="S753" i="12"/>
  <c r="X753" i="12" s="1"/>
  <c r="AA753" i="12" s="1"/>
  <c r="AF310" i="12"/>
  <c r="R310" i="12"/>
  <c r="AL389" i="12"/>
  <c r="AQ389" i="12" s="1"/>
  <c r="AN389" i="12"/>
  <c r="AI543" i="12"/>
  <c r="AN543" i="12" s="1"/>
  <c r="W803" i="12"/>
  <c r="X803" i="12" s="1"/>
  <c r="AA803" i="12" s="1"/>
  <c r="S803" i="12"/>
  <c r="AI939" i="12"/>
  <c r="AN939" i="12" s="1"/>
  <c r="AL939" i="12"/>
  <c r="AQ939" i="12" s="1"/>
  <c r="AF316" i="12"/>
  <c r="R316" i="12"/>
  <c r="AF1019" i="12"/>
  <c r="R1019" i="12"/>
  <c r="AF946" i="12"/>
  <c r="R946" i="12"/>
  <c r="AI868" i="12"/>
  <c r="AQ868" i="12"/>
  <c r="AL1065" i="12"/>
  <c r="AQ1065" i="12"/>
  <c r="V1089" i="12"/>
  <c r="U1089" i="12"/>
  <c r="V961" i="12"/>
  <c r="AL961" i="12" s="1"/>
  <c r="AQ961" i="12" s="1"/>
  <c r="U961" i="12"/>
  <c r="AK961" i="12" s="1"/>
  <c r="AP961" i="12" s="1"/>
  <c r="V863" i="12"/>
  <c r="U863" i="12"/>
  <c r="AK863" i="12" s="1"/>
  <c r="AP863" i="12" s="1"/>
  <c r="V260" i="12"/>
  <c r="AL260" i="12" s="1"/>
  <c r="AQ260" i="12" s="1"/>
  <c r="U260" i="12"/>
  <c r="AK260" i="12" s="1"/>
  <c r="AP260" i="12" s="1"/>
  <c r="V166" i="12"/>
  <c r="AL166" i="12" s="1"/>
  <c r="U166" i="12"/>
  <c r="AK166" i="12" s="1"/>
  <c r="AP166" i="12" s="1"/>
  <c r="V517" i="12"/>
  <c r="U517" i="12"/>
  <c r="V834" i="12"/>
  <c r="AL834" i="12" s="1"/>
  <c r="AQ834" i="12" s="1"/>
  <c r="AI834" i="12"/>
  <c r="AN834" i="12" s="1"/>
  <c r="V311" i="12"/>
  <c r="AL311" i="12" s="1"/>
  <c r="AQ311" i="12" s="1"/>
  <c r="U311" i="12"/>
  <c r="AK311" i="12" s="1"/>
  <c r="AP311" i="12" s="1"/>
  <c r="V933" i="12"/>
  <c r="AL933" i="12" s="1"/>
  <c r="AQ933" i="12" s="1"/>
  <c r="U933" i="12"/>
  <c r="AK933" i="12" s="1"/>
  <c r="AP933" i="12" s="1"/>
  <c r="V938" i="12"/>
  <c r="AL938" i="12" s="1"/>
  <c r="AQ938" i="12" s="1"/>
  <c r="AI938" i="12"/>
  <c r="AN938" i="12" s="1"/>
  <c r="V399" i="11"/>
  <c r="Y399" i="11" s="1"/>
  <c r="S644" i="11"/>
  <c r="AA644" i="11" s="1"/>
  <c r="S642" i="11"/>
  <c r="AA642" i="11" s="1"/>
  <c r="Q753" i="11"/>
  <c r="X753" i="11" s="1"/>
  <c r="AC753" i="11" s="1"/>
  <c r="AL999" i="11"/>
  <c r="AL720" i="15"/>
  <c r="AL689" i="15"/>
  <c r="R62" i="10"/>
  <c r="U154" i="12"/>
  <c r="AK154" i="12" s="1"/>
  <c r="AP154" i="12" s="1"/>
  <c r="AK206" i="12"/>
  <c r="AP206" i="12" s="1"/>
  <c r="R236" i="12"/>
  <c r="AJ236" i="12" s="1"/>
  <c r="AO236" i="12" s="1"/>
  <c r="S218" i="12"/>
  <c r="X218" i="12" s="1"/>
  <c r="AA218" i="12" s="1"/>
  <c r="AK310" i="12"/>
  <c r="AP310" i="12" s="1"/>
  <c r="AZ428" i="12"/>
  <c r="AK473" i="12"/>
  <c r="AP473" i="12" s="1"/>
  <c r="S518" i="12"/>
  <c r="AQ803" i="12"/>
  <c r="AN1037" i="12"/>
  <c r="AI1065" i="12"/>
  <c r="AN1065" i="12" s="1"/>
  <c r="AK186" i="14"/>
  <c r="AP186" i="14" s="1"/>
  <c r="AK364" i="14"/>
  <c r="AP364" i="14" s="1"/>
  <c r="S679" i="14"/>
  <c r="P15" i="14"/>
  <c r="R15" i="14" s="1"/>
  <c r="Q15" i="14"/>
  <c r="S15" i="14" s="1"/>
  <c r="T124" i="11"/>
  <c r="X124" i="11" s="1"/>
  <c r="AC124" i="11" s="1"/>
  <c r="S124" i="11"/>
  <c r="AA124" i="11" s="1"/>
  <c r="W160" i="14"/>
  <c r="X160" i="14" s="1"/>
  <c r="AA160" i="14" s="1"/>
  <c r="S160" i="14"/>
  <c r="AI89" i="14"/>
  <c r="AN89" i="14" s="1"/>
  <c r="W184" i="14"/>
  <c r="X184" i="14" s="1"/>
  <c r="AA184" i="14" s="1"/>
  <c r="S184" i="14"/>
  <c r="AF37" i="14"/>
  <c r="R37" i="14"/>
  <c r="W161" i="14"/>
  <c r="S161" i="14"/>
  <c r="W207" i="14"/>
  <c r="S207" i="14"/>
  <c r="X207" i="14" s="1"/>
  <c r="AA207" i="14" s="1"/>
  <c r="R33" i="14"/>
  <c r="T33" i="14" s="1"/>
  <c r="Z33" i="14" s="1"/>
  <c r="AF158" i="14"/>
  <c r="R158" i="14"/>
  <c r="AJ158" i="14" s="1"/>
  <c r="AO158" i="14" s="1"/>
  <c r="AF291" i="14"/>
  <c r="R291" i="14"/>
  <c r="AF104" i="14"/>
  <c r="R104" i="14"/>
  <c r="AJ104" i="14" s="1"/>
  <c r="AO104" i="14" s="1"/>
  <c r="AI371" i="14"/>
  <c r="AN371" i="14" s="1"/>
  <c r="W570" i="14"/>
  <c r="S570" i="14"/>
  <c r="W760" i="14"/>
  <c r="Z760" i="14" s="1"/>
  <c r="AC760" i="14" s="1"/>
  <c r="S760" i="14"/>
  <c r="W518" i="14"/>
  <c r="S518" i="14"/>
  <c r="Y518" i="14" s="1"/>
  <c r="AB518" i="14" s="1"/>
  <c r="W817" i="14"/>
  <c r="S817" i="14"/>
  <c r="AL573" i="14"/>
  <c r="AQ573" i="14"/>
  <c r="W366" i="14"/>
  <c r="X366" i="14" s="1"/>
  <c r="AA366" i="14" s="1"/>
  <c r="S366" i="14"/>
  <c r="AF471" i="14"/>
  <c r="R471" i="14"/>
  <c r="AN809" i="14"/>
  <c r="AQ809" i="14"/>
  <c r="W531" i="14"/>
  <c r="S531" i="14"/>
  <c r="X531" i="14" s="1"/>
  <c r="AA531" i="14" s="1"/>
  <c r="AQ830" i="14"/>
  <c r="AF549" i="14"/>
  <c r="R549" i="14"/>
  <c r="W656" i="14"/>
  <c r="Z656" i="14" s="1"/>
  <c r="AC656" i="14" s="1"/>
  <c r="S656" i="14"/>
  <c r="AN601" i="14"/>
  <c r="AI601" i="14"/>
  <c r="W706" i="14"/>
  <c r="S706" i="14"/>
  <c r="AN810" i="14"/>
  <c r="R756" i="14"/>
  <c r="S756" i="14"/>
  <c r="Y756" i="14" s="1"/>
  <c r="AB756" i="14" s="1"/>
  <c r="AI883" i="14"/>
  <c r="AN883" i="14" s="1"/>
  <c r="AN785" i="14"/>
  <c r="AL785" i="14"/>
  <c r="AQ785" i="14" s="1"/>
  <c r="W885" i="14"/>
  <c r="S885" i="14"/>
  <c r="Z885" i="14" s="1"/>
  <c r="AC885" i="14" s="1"/>
  <c r="AF861" i="14"/>
  <c r="R861" i="14"/>
  <c r="W909" i="14"/>
  <c r="S909" i="14"/>
  <c r="Z909" i="14" s="1"/>
  <c r="AC909" i="14" s="1"/>
  <c r="R912" i="14"/>
  <c r="AH912" i="14" s="1"/>
  <c r="AM912" i="14" s="1"/>
  <c r="S912" i="14"/>
  <c r="Y912" i="14" s="1"/>
  <c r="AB912" i="14" s="1"/>
  <c r="T902" i="11"/>
  <c r="S902" i="11"/>
  <c r="AA902" i="11" s="1"/>
  <c r="T1007" i="11"/>
  <c r="S1007" i="11"/>
  <c r="AA1007" i="11" s="1"/>
  <c r="U56" i="11"/>
  <c r="Q56" i="11"/>
  <c r="Q50" i="11"/>
  <c r="U50" i="11"/>
  <c r="V314" i="14"/>
  <c r="U314" i="14"/>
  <c r="AK314" i="14" s="1"/>
  <c r="AP314" i="14" s="1"/>
  <c r="V214" i="14"/>
  <c r="U214" i="14"/>
  <c r="N18" i="14"/>
  <c r="Q18" i="14" s="1"/>
  <c r="S18" i="14" s="1"/>
  <c r="P18" i="14"/>
  <c r="R18" i="14" s="1"/>
  <c r="T18" i="14" s="1"/>
  <c r="V182" i="14"/>
  <c r="AL182" i="14" s="1"/>
  <c r="AQ182" i="14" s="1"/>
  <c r="U182" i="14"/>
  <c r="AK182" i="14" s="1"/>
  <c r="AP182" i="14" s="1"/>
  <c r="V447" i="14"/>
  <c r="AL447" i="14" s="1"/>
  <c r="AQ447" i="14" s="1"/>
  <c r="AI447" i="14"/>
  <c r="AN447" i="14" s="1"/>
  <c r="U447" i="14"/>
  <c r="AK447" i="14" s="1"/>
  <c r="AP447" i="14" s="1"/>
  <c r="V574" i="14"/>
  <c r="U574" i="14"/>
  <c r="AK574" i="14" s="1"/>
  <c r="AP574" i="14" s="1"/>
  <c r="V521" i="14"/>
  <c r="Z521" i="14" s="1"/>
  <c r="AC521" i="14" s="1"/>
  <c r="U521" i="14"/>
  <c r="Y521" i="14" s="1"/>
  <c r="AB521" i="14" s="1"/>
  <c r="V76" i="14"/>
  <c r="AL76" i="14" s="1"/>
  <c r="AQ76" i="14" s="1"/>
  <c r="AI76" i="14"/>
  <c r="AN76" i="14" s="1"/>
  <c r="V367" i="14"/>
  <c r="U367" i="14"/>
  <c r="V863" i="14"/>
  <c r="AL863" i="14" s="1"/>
  <c r="U863" i="14"/>
  <c r="AK863" i="14" s="1"/>
  <c r="AP863" i="14" s="1"/>
  <c r="V525" i="14"/>
  <c r="U525" i="14"/>
  <c r="V687" i="14"/>
  <c r="Z687" i="14" s="1"/>
  <c r="AC687" i="14" s="1"/>
  <c r="U687" i="14"/>
  <c r="AK687" i="14" s="1"/>
  <c r="AP687" i="14" s="1"/>
  <c r="V908" i="14"/>
  <c r="AL908" i="14" s="1"/>
  <c r="AQ908" i="14" s="1"/>
  <c r="U908" i="14"/>
  <c r="AK908" i="14" s="1"/>
  <c r="AP908" i="14" s="1"/>
  <c r="V836" i="14"/>
  <c r="U836" i="14"/>
  <c r="AK836" i="14" s="1"/>
  <c r="AP836" i="14" s="1"/>
  <c r="V805" i="14"/>
  <c r="Z805" i="14" s="1"/>
  <c r="AC805" i="14" s="1"/>
  <c r="U805" i="14"/>
  <c r="AK805" i="14" s="1"/>
  <c r="AP805" i="14" s="1"/>
  <c r="V910" i="14"/>
  <c r="U910" i="14"/>
  <c r="Z58" i="11"/>
  <c r="V188" i="12"/>
  <c r="AL188" i="12" s="1"/>
  <c r="AQ188" i="12" s="1"/>
  <c r="AI188" i="12"/>
  <c r="AN188" i="12" s="1"/>
  <c r="V523" i="12"/>
  <c r="AL523" i="12" s="1"/>
  <c r="AQ523" i="12" s="1"/>
  <c r="AI523" i="12"/>
  <c r="AN523" i="12" s="1"/>
  <c r="V210" i="12"/>
  <c r="Z210" i="12" s="1"/>
  <c r="AC210" i="12" s="1"/>
  <c r="U210" i="12"/>
  <c r="AK210" i="12" s="1"/>
  <c r="AP210" i="12" s="1"/>
  <c r="V1016" i="12"/>
  <c r="AL1016" i="12" s="1"/>
  <c r="AQ1016" i="12" s="1"/>
  <c r="U1016" i="12"/>
  <c r="AK1016" i="12" s="1"/>
  <c r="AP1016" i="12" s="1"/>
  <c r="AI1016" i="12"/>
  <c r="AN1016" i="12" s="1"/>
  <c r="V705" i="12"/>
  <c r="U705" i="12"/>
  <c r="AK705" i="12" s="1"/>
  <c r="AP705" i="12" s="1"/>
  <c r="V495" i="12"/>
  <c r="AL495" i="12" s="1"/>
  <c r="AQ495" i="12" s="1"/>
  <c r="U495" i="12"/>
  <c r="AK495" i="12" s="1"/>
  <c r="AP495" i="12" s="1"/>
  <c r="V908" i="12"/>
  <c r="AL908" i="12" s="1"/>
  <c r="AQ908" i="12" s="1"/>
  <c r="AI908" i="12"/>
  <c r="AN908" i="12" s="1"/>
  <c r="V367" i="12"/>
  <c r="AL367" i="12" s="1"/>
  <c r="AQ367" i="12" s="1"/>
  <c r="AI367" i="12"/>
  <c r="AN367" i="12" s="1"/>
  <c r="V521" i="12"/>
  <c r="AL521" i="12" s="1"/>
  <c r="AQ521" i="12" s="1"/>
  <c r="U521" i="12"/>
  <c r="AK521" i="12" s="1"/>
  <c r="AP521" i="12" s="1"/>
  <c r="V726" i="12"/>
  <c r="Z726" i="12" s="1"/>
  <c r="AC726" i="12" s="1"/>
  <c r="U726" i="12"/>
  <c r="V627" i="12"/>
  <c r="AL627" i="12" s="1"/>
  <c r="AQ627" i="12" s="1"/>
  <c r="U627" i="12"/>
  <c r="AK627" i="12" s="1"/>
  <c r="AP627" i="12" s="1"/>
  <c r="V781" i="12"/>
  <c r="AL781" i="12" s="1"/>
  <c r="AQ781" i="12" s="1"/>
  <c r="AI781" i="12"/>
  <c r="AN781" i="12" s="1"/>
  <c r="Q156" i="11"/>
  <c r="X156" i="11" s="1"/>
  <c r="AC156" i="11" s="1"/>
  <c r="S186" i="11"/>
  <c r="AA186" i="11" s="1"/>
  <c r="N24" i="10"/>
  <c r="T312" i="11"/>
  <c r="S477" i="11"/>
  <c r="W751" i="11"/>
  <c r="AB751" i="11" s="1"/>
  <c r="W829" i="11"/>
  <c r="AB829" i="11" s="1"/>
  <c r="S816" i="11"/>
  <c r="AA816" i="11" s="1"/>
  <c r="W851" i="11"/>
  <c r="AB851" i="11" s="1"/>
  <c r="S636" i="11"/>
  <c r="AA636" i="11" s="1"/>
  <c r="AL847" i="15"/>
  <c r="AL818" i="15"/>
  <c r="AL443" i="15"/>
  <c r="AL546" i="15"/>
  <c r="AL399" i="15"/>
  <c r="R61" i="10" s="1"/>
  <c r="Q57" i="10"/>
  <c r="U188" i="12"/>
  <c r="AK188" i="12" s="1"/>
  <c r="AP188" i="12" s="1"/>
  <c r="AI211" i="12"/>
  <c r="AN211" i="12" s="1"/>
  <c r="S232" i="12"/>
  <c r="Z232" i="12" s="1"/>
  <c r="AC232" i="12" s="1"/>
  <c r="AI311" i="12"/>
  <c r="AN311" i="12" s="1"/>
  <c r="S413" i="12"/>
  <c r="Y413" i="12" s="1"/>
  <c r="AB413" i="12" s="1"/>
  <c r="U400" i="12"/>
  <c r="S478" i="12"/>
  <c r="Z478" i="12" s="1"/>
  <c r="AC478" i="12" s="1"/>
  <c r="U625" i="12"/>
  <c r="AK625" i="12" s="1"/>
  <c r="AP625" i="12" s="1"/>
  <c r="AI648" i="12"/>
  <c r="AN648" i="12" s="1"/>
  <c r="R727" i="12"/>
  <c r="S842" i="12"/>
  <c r="Z842" i="12" s="1"/>
  <c r="AC842" i="12" s="1"/>
  <c r="R939" i="12"/>
  <c r="AH939" i="12" s="1"/>
  <c r="AM939" i="12" s="1"/>
  <c r="AN962" i="12"/>
  <c r="U959" i="12"/>
  <c r="AK959" i="12" s="1"/>
  <c r="AP959" i="12" s="1"/>
  <c r="U946" i="12"/>
  <c r="AK946" i="12" s="1"/>
  <c r="AP946" i="12" s="1"/>
  <c r="AQ1070" i="12"/>
  <c r="S264" i="14"/>
  <c r="AK317" i="14"/>
  <c r="AP317" i="14" s="1"/>
  <c r="AK427" i="14"/>
  <c r="AP427" i="14" s="1"/>
  <c r="AI469" i="14"/>
  <c r="AN469" i="14" s="1"/>
  <c r="AK500" i="14"/>
  <c r="AP500" i="14" s="1"/>
  <c r="AL390" i="15"/>
  <c r="T682" i="11"/>
  <c r="X682" i="11" s="1"/>
  <c r="AC682" i="11" s="1"/>
  <c r="S682" i="11"/>
  <c r="AA682" i="11" s="1"/>
  <c r="AF260" i="14"/>
  <c r="R260" i="14"/>
  <c r="AH260" i="14" s="1"/>
  <c r="AM260" i="14" s="1"/>
  <c r="AF108" i="14"/>
  <c r="R108" i="14"/>
  <c r="R31" i="14"/>
  <c r="Q31" i="14"/>
  <c r="S31" i="14" s="1"/>
  <c r="AI336" i="14"/>
  <c r="AN336" i="14" s="1"/>
  <c r="AL336" i="14"/>
  <c r="AQ336" i="14" s="1"/>
  <c r="AF730" i="14"/>
  <c r="R730" i="14"/>
  <c r="AF208" i="14"/>
  <c r="AH208" i="14" s="1"/>
  <c r="AM208" i="14" s="1"/>
  <c r="R208" i="14"/>
  <c r="Q27" i="14"/>
  <c r="S27" i="14" s="1"/>
  <c r="T27" i="14" s="1"/>
  <c r="Z27" i="14" s="1"/>
  <c r="AL338" i="14"/>
  <c r="AQ338" i="14" s="1"/>
  <c r="AI338" i="14"/>
  <c r="AN338" i="14" s="1"/>
  <c r="W57" i="14"/>
  <c r="S57" i="14"/>
  <c r="W605" i="14"/>
  <c r="S605" i="14"/>
  <c r="Z605" i="14" s="1"/>
  <c r="AC605" i="14" s="1"/>
  <c r="W133" i="14"/>
  <c r="S133" i="14"/>
  <c r="AL473" i="14"/>
  <c r="AI473" i="14"/>
  <c r="AN473" i="14"/>
  <c r="AQ473" i="14"/>
  <c r="AL163" i="14"/>
  <c r="AQ163" i="14" s="1"/>
  <c r="W241" i="14"/>
  <c r="S241" i="14"/>
  <c r="W318" i="14"/>
  <c r="S318" i="14"/>
  <c r="W389" i="14"/>
  <c r="Y389" i="14" s="1"/>
  <c r="AB389" i="14" s="1"/>
  <c r="S389" i="14"/>
  <c r="Z389" i="14" s="1"/>
  <c r="AC389" i="14" s="1"/>
  <c r="W155" i="14"/>
  <c r="S155" i="14"/>
  <c r="X155" i="14" s="1"/>
  <c r="AA155" i="14" s="1"/>
  <c r="W284" i="14"/>
  <c r="S284" i="14"/>
  <c r="W576" i="14"/>
  <c r="S576" i="14"/>
  <c r="Y576" i="14" s="1"/>
  <c r="AB576" i="14" s="1"/>
  <c r="W293" i="14"/>
  <c r="Y293" i="14" s="1"/>
  <c r="AB293" i="14" s="1"/>
  <c r="S293" i="14"/>
  <c r="AF505" i="14"/>
  <c r="R505" i="14"/>
  <c r="R648" i="14"/>
  <c r="S648" i="14"/>
  <c r="AF683" i="14"/>
  <c r="R683" i="14"/>
  <c r="AH683" i="14" s="1"/>
  <c r="AM683" i="14" s="1"/>
  <c r="AF604" i="14"/>
  <c r="R604" i="14"/>
  <c r="AF367" i="14"/>
  <c r="R367" i="14"/>
  <c r="AF472" i="14"/>
  <c r="R472" i="14"/>
  <c r="AJ472" i="14" s="1"/>
  <c r="AO472" i="14" s="1"/>
  <c r="W727" i="14"/>
  <c r="Y727" i="14" s="1"/>
  <c r="AB727" i="14" s="1"/>
  <c r="S727" i="14"/>
  <c r="AI395" i="14"/>
  <c r="AN395" i="14" s="1"/>
  <c r="AL395" i="14"/>
  <c r="AQ395" i="14" s="1"/>
  <c r="W472" i="14"/>
  <c r="S472" i="14"/>
  <c r="AF629" i="14"/>
  <c r="AJ629" i="14" s="1"/>
  <c r="AO629" i="14" s="1"/>
  <c r="R629" i="14"/>
  <c r="AN597" i="14"/>
  <c r="AL597" i="14"/>
  <c r="AQ597" i="14" s="1"/>
  <c r="AI597" i="14"/>
  <c r="R917" i="14"/>
  <c r="S917" i="14"/>
  <c r="W652" i="14"/>
  <c r="Y652" i="14" s="1"/>
  <c r="AB652" i="14" s="1"/>
  <c r="S652" i="14"/>
  <c r="Z652" i="14" s="1"/>
  <c r="AC652" i="14" s="1"/>
  <c r="R857" i="14"/>
  <c r="AH857" i="14" s="1"/>
  <c r="AM857" i="14" s="1"/>
  <c r="S857" i="14"/>
  <c r="AF627" i="14"/>
  <c r="R627" i="14"/>
  <c r="AL676" i="14"/>
  <c r="AQ676" i="14"/>
  <c r="AI676" i="14"/>
  <c r="AN676" i="14" s="1"/>
  <c r="W759" i="14"/>
  <c r="Z759" i="14" s="1"/>
  <c r="AC759" i="14" s="1"/>
  <c r="S759" i="14"/>
  <c r="AF787" i="14"/>
  <c r="R787" i="14"/>
  <c r="W755" i="14"/>
  <c r="S755" i="14"/>
  <c r="AL895" i="14"/>
  <c r="AQ895" i="14" s="1"/>
  <c r="AI895" i="14"/>
  <c r="AN895" i="14"/>
  <c r="R835" i="14"/>
  <c r="S835" i="14"/>
  <c r="Z835" i="14" s="1"/>
  <c r="AC835" i="14" s="1"/>
  <c r="AI869" i="14"/>
  <c r="AN869" i="14" s="1"/>
  <c r="T252" i="11"/>
  <c r="S252" i="11"/>
  <c r="AA252" i="11" s="1"/>
  <c r="T906" i="11"/>
  <c r="X906" i="11" s="1"/>
  <c r="AC906" i="11" s="1"/>
  <c r="AD906" i="11" s="1"/>
  <c r="S906" i="11"/>
  <c r="AA906" i="11" s="1"/>
  <c r="T524" i="11"/>
  <c r="X524" i="11" s="1"/>
  <c r="AC524" i="11" s="1"/>
  <c r="S524" i="11"/>
  <c r="AA524" i="11" s="1"/>
  <c r="T1003" i="11"/>
  <c r="X1003" i="11" s="1"/>
  <c r="AC1003" i="11" s="1"/>
  <c r="S1003" i="11"/>
  <c r="AA1003" i="11" s="1"/>
  <c r="W366" i="12"/>
  <c r="S366" i="12"/>
  <c r="X366" i="12" s="1"/>
  <c r="AA366" i="12" s="1"/>
  <c r="W497" i="12"/>
  <c r="X497" i="12" s="1"/>
  <c r="AA497" i="12" s="1"/>
  <c r="S497" i="12"/>
  <c r="AF361" i="12"/>
  <c r="R361" i="12"/>
  <c r="AL82" i="12"/>
  <c r="AI82" i="12"/>
  <c r="AN82" i="12" s="1"/>
  <c r="AQ1068" i="12"/>
  <c r="W244" i="12"/>
  <c r="S244" i="12"/>
  <c r="AL573" i="12"/>
  <c r="AQ573" i="12" s="1"/>
  <c r="AI573" i="12"/>
  <c r="AN573" i="12" s="1"/>
  <c r="AL439" i="12"/>
  <c r="AQ439" i="12" s="1"/>
  <c r="AI439" i="12"/>
  <c r="W160" i="12"/>
  <c r="Y160" i="12" s="1"/>
  <c r="AB160" i="12" s="1"/>
  <c r="S160" i="12"/>
  <c r="AI264" i="12"/>
  <c r="AN264" i="12" s="1"/>
  <c r="W365" i="12"/>
  <c r="X365" i="12" s="1"/>
  <c r="AA365" i="12" s="1"/>
  <c r="S365" i="12"/>
  <c r="W682" i="12"/>
  <c r="Z682" i="12" s="1"/>
  <c r="AC682" i="12" s="1"/>
  <c r="S682" i="12"/>
  <c r="AF760" i="12"/>
  <c r="R760" i="12"/>
  <c r="W234" i="12"/>
  <c r="S234" i="12"/>
  <c r="Z234" i="12" s="1"/>
  <c r="AC234" i="12" s="1"/>
  <c r="AQ374" i="12"/>
  <c r="W134" i="12"/>
  <c r="S134" i="12"/>
  <c r="Z134" i="12" s="1"/>
  <c r="AC134" i="12" s="1"/>
  <c r="AF756" i="12"/>
  <c r="R756" i="12"/>
  <c r="AF1067" i="12"/>
  <c r="AH1067" i="12" s="1"/>
  <c r="AM1067" i="12" s="1"/>
  <c r="R1067" i="12"/>
  <c r="AJ1067" i="12" s="1"/>
  <c r="AO1067" i="12" s="1"/>
  <c r="AN655" i="12"/>
  <c r="AL655" i="12"/>
  <c r="AL855" i="12"/>
  <c r="AQ855" i="12" s="1"/>
  <c r="AI855" i="12"/>
  <c r="AN855" i="12"/>
  <c r="AL362" i="12"/>
  <c r="AQ362" i="12"/>
  <c r="W548" i="12"/>
  <c r="Z548" i="12" s="1"/>
  <c r="AC548" i="12" s="1"/>
  <c r="S548" i="12"/>
  <c r="AF622" i="12"/>
  <c r="R622" i="12"/>
  <c r="AF838" i="12"/>
  <c r="R838" i="12"/>
  <c r="W886" i="12"/>
  <c r="X886" i="12" s="1"/>
  <c r="AA886" i="12" s="1"/>
  <c r="S886" i="12"/>
  <c r="Y886" i="12" s="1"/>
  <c r="AB886" i="12" s="1"/>
  <c r="AF1020" i="12"/>
  <c r="AJ1020" i="12" s="1"/>
  <c r="AO1020" i="12" s="1"/>
  <c r="R1020" i="12"/>
  <c r="AQ806" i="12"/>
  <c r="AL806" i="12"/>
  <c r="AQ364" i="12"/>
  <c r="W858" i="12"/>
  <c r="X858" i="12" s="1"/>
  <c r="AA858" i="12" s="1"/>
  <c r="S858" i="12"/>
  <c r="S938" i="12"/>
  <c r="Y938" i="12" s="1"/>
  <c r="AB938" i="12" s="1"/>
  <c r="R938" i="12"/>
  <c r="AJ938" i="12" s="1"/>
  <c r="AO938" i="12" s="1"/>
  <c r="AF1015" i="12"/>
  <c r="R1015" i="12"/>
  <c r="AH1015" i="12" s="1"/>
  <c r="AM1015" i="12" s="1"/>
  <c r="AL1063" i="12"/>
  <c r="AI1063" i="12"/>
  <c r="AQ1063" i="12"/>
  <c r="AN1063" i="12"/>
  <c r="W1095" i="12"/>
  <c r="Y1095" i="12" s="1"/>
  <c r="AB1095" i="12" s="1"/>
  <c r="S1095" i="12"/>
  <c r="AF916" i="12"/>
  <c r="R916" i="12"/>
  <c r="AJ916" i="12" s="1"/>
  <c r="AO916" i="12" s="1"/>
  <c r="W1042" i="12"/>
  <c r="S1042" i="12"/>
  <c r="AF882" i="12"/>
  <c r="R882" i="12"/>
  <c r="AQ992" i="12"/>
  <c r="AN992" i="12"/>
  <c r="W1070" i="12"/>
  <c r="Z1070" i="12" s="1"/>
  <c r="AC1070" i="12" s="1"/>
  <c r="S1070" i="12"/>
  <c r="Q36" i="11"/>
  <c r="U36" i="11"/>
  <c r="X80" i="11"/>
  <c r="X76" i="11"/>
  <c r="AC76" i="11" s="1"/>
  <c r="T83" i="11"/>
  <c r="X206" i="11"/>
  <c r="S104" i="11"/>
  <c r="AA104" i="11" s="1"/>
  <c r="W233" i="11"/>
  <c r="AB233" i="11" s="1"/>
  <c r="Q225" i="11"/>
  <c r="W225" i="11" s="1"/>
  <c r="AB225" i="11" s="1"/>
  <c r="X256" i="11"/>
  <c r="AC256" i="11" s="1"/>
  <c r="X252" i="11"/>
  <c r="AC252" i="11" s="1"/>
  <c r="L18" i="10"/>
  <c r="S268" i="11"/>
  <c r="AA268" i="11" s="1"/>
  <c r="S331" i="11"/>
  <c r="AA331" i="11" s="1"/>
  <c r="W327" i="11"/>
  <c r="Q325" i="11"/>
  <c r="V325" i="11" s="1"/>
  <c r="Y325" i="11" s="1"/>
  <c r="O20" i="10"/>
  <c r="Q351" i="11"/>
  <c r="X351" i="11" s="1"/>
  <c r="AC351" i="11" s="1"/>
  <c r="R24" i="10"/>
  <c r="Q474" i="11"/>
  <c r="W474" i="11" s="1"/>
  <c r="AB474" i="11" s="1"/>
  <c r="W504" i="11"/>
  <c r="W500" i="11"/>
  <c r="Q528" i="11"/>
  <c r="V525" i="11"/>
  <c r="Y525" i="11" s="1"/>
  <c r="W549" i="11"/>
  <c r="AB549" i="11" s="1"/>
  <c r="W558" i="11"/>
  <c r="AB558" i="11" s="1"/>
  <c r="Q574" i="11"/>
  <c r="X574" i="11" s="1"/>
  <c r="AC574" i="11" s="1"/>
  <c r="Q605" i="11"/>
  <c r="X605" i="11" s="1"/>
  <c r="AC605" i="11" s="1"/>
  <c r="S597" i="11"/>
  <c r="AA597" i="11" s="1"/>
  <c r="S593" i="11"/>
  <c r="AA593" i="11" s="1"/>
  <c r="W633" i="11"/>
  <c r="AA18" i="10"/>
  <c r="Q649" i="11"/>
  <c r="X649" i="11" s="1"/>
  <c r="AC649" i="11" s="1"/>
  <c r="AL648" i="11"/>
  <c r="W680" i="11"/>
  <c r="AB680" i="11" s="1"/>
  <c r="Q681" i="11"/>
  <c r="V681" i="11" s="1"/>
  <c r="Y681" i="11" s="1"/>
  <c r="S675" i="11"/>
  <c r="AA675" i="11" s="1"/>
  <c r="S666" i="11"/>
  <c r="AA666" i="11" s="1"/>
  <c r="X707" i="11"/>
  <c r="AC707" i="11" s="1"/>
  <c r="S723" i="11"/>
  <c r="AA723" i="11" s="1"/>
  <c r="Q749" i="11"/>
  <c r="X749" i="11" s="1"/>
  <c r="AC749" i="11" s="1"/>
  <c r="X786" i="11"/>
  <c r="AC786" i="11" s="1"/>
  <c r="X825" i="11"/>
  <c r="AC825" i="11" s="1"/>
  <c r="S852" i="11"/>
  <c r="AA852" i="11" s="1"/>
  <c r="S838" i="11"/>
  <c r="AA838" i="11" s="1"/>
  <c r="T847" i="11"/>
  <c r="W879" i="11"/>
  <c r="S868" i="11"/>
  <c r="AA868" i="11" s="1"/>
  <c r="R16" i="10"/>
  <c r="AL906" i="11"/>
  <c r="Q901" i="11"/>
  <c r="X901" i="11" s="1"/>
  <c r="AC901" i="11" s="1"/>
  <c r="S958" i="11"/>
  <c r="AA958" i="11" s="1"/>
  <c r="W954" i="11"/>
  <c r="Q977" i="11"/>
  <c r="V977" i="11" s="1"/>
  <c r="Y977" i="11" s="1"/>
  <c r="S967" i="11"/>
  <c r="AA967" i="11" s="1"/>
  <c r="W1004" i="11"/>
  <c r="AB1004" i="11" s="1"/>
  <c r="S994" i="11"/>
  <c r="AA994" i="11" s="1"/>
  <c r="Q986" i="11"/>
  <c r="X986" i="11" s="1"/>
  <c r="AC986" i="11" s="1"/>
  <c r="AL981" i="15"/>
  <c r="AL977" i="15"/>
  <c r="AL957" i="15"/>
  <c r="AL953" i="15"/>
  <c r="AL915" i="15"/>
  <c r="AL951" i="15"/>
  <c r="AL881" i="15"/>
  <c r="AL833" i="15"/>
  <c r="AL665" i="15"/>
  <c r="AL718" i="15"/>
  <c r="AL695" i="15"/>
  <c r="AL687" i="15"/>
  <c r="AL672" i="15"/>
  <c r="AL639" i="15"/>
  <c r="AL614" i="15"/>
  <c r="AL476" i="15"/>
  <c r="U63" i="10" s="1"/>
  <c r="AL455" i="15"/>
  <c r="AL401" i="15"/>
  <c r="R63" i="10" s="1"/>
  <c r="AL471" i="15"/>
  <c r="T60" i="10"/>
  <c r="AL440" i="15"/>
  <c r="T52" i="10" s="1"/>
  <c r="S59" i="10"/>
  <c r="AL355" i="15"/>
  <c r="AL345" i="15"/>
  <c r="P57" i="10" s="1"/>
  <c r="N61" i="10"/>
  <c r="AL275" i="15"/>
  <c r="M62" i="10" s="1"/>
  <c r="AL242" i="15"/>
  <c r="O52" i="10"/>
  <c r="AN83" i="12"/>
  <c r="AQ82" i="12"/>
  <c r="AL83" i="12"/>
  <c r="AQ83" i="12" s="1"/>
  <c r="S114" i="12"/>
  <c r="Z114" i="12" s="1"/>
  <c r="AC114" i="12" s="1"/>
  <c r="S159" i="12"/>
  <c r="U157" i="12"/>
  <c r="R155" i="12"/>
  <c r="AK181" i="12"/>
  <c r="AP181" i="12" s="1"/>
  <c r="AI181" i="12"/>
  <c r="AN181" i="12" s="1"/>
  <c r="R207" i="12"/>
  <c r="AH207" i="12" s="1"/>
  <c r="AM207" i="12" s="1"/>
  <c r="AI210" i="12"/>
  <c r="AN210" i="12" s="1"/>
  <c r="AK291" i="12"/>
  <c r="AP291" i="12" s="1"/>
  <c r="R335" i="12"/>
  <c r="AK322" i="12"/>
  <c r="AP322" i="12" s="1"/>
  <c r="S368" i="12"/>
  <c r="AK364" i="12"/>
  <c r="AP364" i="12" s="1"/>
  <c r="AK348" i="12"/>
  <c r="AP348" i="12" s="1"/>
  <c r="R387" i="12"/>
  <c r="AH387" i="12" s="1"/>
  <c r="AM387" i="12" s="1"/>
  <c r="S417" i="12"/>
  <c r="S400" i="12"/>
  <c r="X400" i="12" s="1"/>
  <c r="AA400" i="12" s="1"/>
  <c r="AN444" i="12"/>
  <c r="AI445" i="12"/>
  <c r="AN445" i="12" s="1"/>
  <c r="S426" i="12"/>
  <c r="S499" i="12"/>
  <c r="Y499" i="12" s="1"/>
  <c r="AB499" i="12" s="1"/>
  <c r="AI496" i="12"/>
  <c r="AN496" i="12" s="1"/>
  <c r="AK526" i="12"/>
  <c r="AP526" i="12" s="1"/>
  <c r="AI521" i="12"/>
  <c r="AN521" i="12" s="1"/>
  <c r="R504" i="12"/>
  <c r="AJ504" i="12" s="1"/>
  <c r="AO504" i="12" s="1"/>
  <c r="AI545" i="12"/>
  <c r="AN545" i="12" s="1"/>
  <c r="R572" i="12"/>
  <c r="S571" i="12"/>
  <c r="AK595" i="12"/>
  <c r="AP595" i="12" s="1"/>
  <c r="S629" i="12"/>
  <c r="X629" i="12" s="1"/>
  <c r="AA629" i="12" s="1"/>
  <c r="S625" i="12"/>
  <c r="Y625" i="12" s="1"/>
  <c r="AB625" i="12" s="1"/>
  <c r="U622" i="12"/>
  <c r="AQ655" i="12"/>
  <c r="AK648" i="12"/>
  <c r="AP648" i="12" s="1"/>
  <c r="R680" i="12"/>
  <c r="U673" i="12"/>
  <c r="AK673" i="12" s="1"/>
  <c r="AP673" i="12" s="1"/>
  <c r="R731" i="12"/>
  <c r="AH731" i="12" s="1"/>
  <c r="AM731" i="12" s="1"/>
  <c r="AN727" i="12"/>
  <c r="AZ727" i="12"/>
  <c r="AK783" i="12"/>
  <c r="AP783" i="12" s="1"/>
  <c r="U833" i="12"/>
  <c r="AK833" i="12" s="1"/>
  <c r="AP833" i="12" s="1"/>
  <c r="AL833" i="12"/>
  <c r="S816" i="12"/>
  <c r="AK888" i="12"/>
  <c r="AP888" i="12" s="1"/>
  <c r="S914" i="12"/>
  <c r="Z914" i="12" s="1"/>
  <c r="AC914" i="12" s="1"/>
  <c r="R961" i="12"/>
  <c r="AJ961" i="12" s="1"/>
  <c r="AO961" i="12" s="1"/>
  <c r="S959" i="12"/>
  <c r="X959" i="12" s="1"/>
  <c r="AA959" i="12" s="1"/>
  <c r="AI962" i="12"/>
  <c r="R992" i="12"/>
  <c r="U987" i="12"/>
  <c r="R972" i="12"/>
  <c r="R1037" i="12"/>
  <c r="P11" i="14"/>
  <c r="R11" i="14" s="1"/>
  <c r="T11" i="14" s="1"/>
  <c r="Z11" i="14" s="1"/>
  <c r="S58" i="14"/>
  <c r="Y58" i="14" s="1"/>
  <c r="AB58" i="14" s="1"/>
  <c r="S54" i="14"/>
  <c r="Z54" i="14" s="1"/>
  <c r="AC54" i="14" s="1"/>
  <c r="AI77" i="14"/>
  <c r="S110" i="14"/>
  <c r="Z110" i="14" s="1"/>
  <c r="AC110" i="14" s="1"/>
  <c r="S108" i="14"/>
  <c r="AI110" i="14"/>
  <c r="AN110" i="14" s="1"/>
  <c r="R136" i="14"/>
  <c r="S115" i="14"/>
  <c r="X115" i="14" s="1"/>
  <c r="AA115" i="14" s="1"/>
  <c r="R163" i="14"/>
  <c r="AI159" i="14"/>
  <c r="AN159" i="14" s="1"/>
  <c r="AK188" i="14"/>
  <c r="AP188" i="14" s="1"/>
  <c r="R186" i="14"/>
  <c r="S181" i="14"/>
  <c r="S239" i="14"/>
  <c r="R391" i="14"/>
  <c r="AH391" i="14" s="1"/>
  <c r="AM391" i="14" s="1"/>
  <c r="AL449" i="14"/>
  <c r="AQ449" i="14" s="1"/>
  <c r="R651" i="14"/>
  <c r="AJ651" i="14" s="1"/>
  <c r="AO651" i="14" s="1"/>
  <c r="S704" i="14"/>
  <c r="S701" i="14"/>
  <c r="AZ754" i="14"/>
  <c r="R808" i="14"/>
  <c r="AH808" i="14" s="1"/>
  <c r="AM808" i="14" s="1"/>
  <c r="AZ819" i="14"/>
  <c r="S858" i="14"/>
  <c r="X858" i="14" s="1"/>
  <c r="AA858" i="14" s="1"/>
  <c r="AL843" i="14"/>
  <c r="AQ843" i="14" s="1"/>
  <c r="U916" i="14"/>
  <c r="AK916" i="14" s="1"/>
  <c r="AP916" i="14" s="1"/>
  <c r="AL902" i="15"/>
  <c r="AL786" i="15"/>
  <c r="X105" i="11"/>
  <c r="AC105" i="11" s="1"/>
  <c r="N18" i="10"/>
  <c r="R58" i="10"/>
  <c r="Q60" i="10"/>
  <c r="AK184" i="14"/>
  <c r="AP184" i="14" s="1"/>
  <c r="W52" i="14"/>
  <c r="S52" i="14"/>
  <c r="W791" i="14"/>
  <c r="S791" i="14"/>
  <c r="X791" i="14" s="1"/>
  <c r="AA791" i="14" s="1"/>
  <c r="AL83" i="14"/>
  <c r="AQ83" i="14" s="1"/>
  <c r="W678" i="14"/>
  <c r="S678" i="14"/>
  <c r="X678" i="14" s="1"/>
  <c r="AA678" i="14" s="1"/>
  <c r="AF363" i="14"/>
  <c r="R363" i="14"/>
  <c r="W370" i="14"/>
  <c r="Z370" i="14" s="1"/>
  <c r="AC370" i="14" s="1"/>
  <c r="S370" i="14"/>
  <c r="Y370" i="14" s="1"/>
  <c r="AB370" i="14" s="1"/>
  <c r="W132" i="14"/>
  <c r="X132" i="14" s="1"/>
  <c r="AA132" i="14" s="1"/>
  <c r="S132" i="14"/>
  <c r="AL557" i="14"/>
  <c r="AQ557" i="14" s="1"/>
  <c r="AI557" i="14"/>
  <c r="AN557" i="14"/>
  <c r="AI188" i="14"/>
  <c r="AN188" i="14" s="1"/>
  <c r="AF442" i="14"/>
  <c r="R442" i="14"/>
  <c r="AI757" i="14"/>
  <c r="AN757" i="14" s="1"/>
  <c r="AL757" i="14"/>
  <c r="AQ757" i="14" s="1"/>
  <c r="W831" i="14"/>
  <c r="S831" i="14"/>
  <c r="X831" i="14" s="1"/>
  <c r="AA831" i="14" s="1"/>
  <c r="AN318" i="14"/>
  <c r="AI318" i="14"/>
  <c r="AF394" i="14"/>
  <c r="R394" i="14"/>
  <c r="AF679" i="14"/>
  <c r="R679" i="14"/>
  <c r="AH679" i="14" s="1"/>
  <c r="AM679" i="14" s="1"/>
  <c r="W470" i="14"/>
  <c r="Z470" i="14" s="1"/>
  <c r="AC470" i="14" s="1"/>
  <c r="S470" i="14"/>
  <c r="AL578" i="14"/>
  <c r="AQ578" i="14" s="1"/>
  <c r="AI578" i="14"/>
  <c r="AN578" i="14"/>
  <c r="AI687" i="14"/>
  <c r="AN687" i="14" s="1"/>
  <c r="AF599" i="14"/>
  <c r="AJ599" i="14" s="1"/>
  <c r="AO599" i="14" s="1"/>
  <c r="R599" i="14"/>
  <c r="S778" i="14"/>
  <c r="Y778" i="14" s="1"/>
  <c r="AB778" i="14" s="1"/>
  <c r="R778" i="14"/>
  <c r="W545" i="14"/>
  <c r="S545" i="14"/>
  <c r="AF654" i="14"/>
  <c r="AH654" i="14" s="1"/>
  <c r="AM654" i="14" s="1"/>
  <c r="R654" i="14"/>
  <c r="AJ654" i="14" s="1"/>
  <c r="AO654" i="14" s="1"/>
  <c r="W754" i="14"/>
  <c r="X754" i="14" s="1"/>
  <c r="AA754" i="14" s="1"/>
  <c r="S754" i="14"/>
  <c r="W627" i="14"/>
  <c r="Z627" i="14" s="1"/>
  <c r="AC627" i="14" s="1"/>
  <c r="S627" i="14"/>
  <c r="AF817" i="14"/>
  <c r="R817" i="14"/>
  <c r="AQ283" i="12"/>
  <c r="AN283" i="12"/>
  <c r="AL209" i="12"/>
  <c r="AQ209" i="12" s="1"/>
  <c r="AL1095" i="12"/>
  <c r="AQ1095" i="12" s="1"/>
  <c r="AI1095" i="12"/>
  <c r="AN1095" i="12" s="1"/>
  <c r="W654" i="12"/>
  <c r="S654" i="12"/>
  <c r="W712" i="12"/>
  <c r="X712" i="12" s="1"/>
  <c r="AA712" i="12" s="1"/>
  <c r="S712" i="12"/>
  <c r="Y712" i="12" s="1"/>
  <c r="AB712" i="12" s="1"/>
  <c r="AN75" i="12"/>
  <c r="W573" i="12"/>
  <c r="S573" i="12"/>
  <c r="AF779" i="12"/>
  <c r="AK779" i="12" s="1"/>
  <c r="AP779" i="12" s="1"/>
  <c r="R779" i="12"/>
  <c r="AH779" i="12" s="1"/>
  <c r="AM779" i="12" s="1"/>
  <c r="AF493" i="12"/>
  <c r="AJ493" i="12" s="1"/>
  <c r="AO493" i="12" s="1"/>
  <c r="R493" i="12"/>
  <c r="AI629" i="12"/>
  <c r="AQ629" i="12"/>
  <c r="AN629" i="12"/>
  <c r="AF985" i="12"/>
  <c r="R985" i="12"/>
  <c r="W140" i="12"/>
  <c r="Y140" i="12" s="1"/>
  <c r="AB140" i="12" s="1"/>
  <c r="S140" i="12"/>
  <c r="AF153" i="12"/>
  <c r="R153" i="12"/>
  <c r="W291" i="12"/>
  <c r="Z291" i="12" s="1"/>
  <c r="AC291" i="12" s="1"/>
  <c r="S291" i="12"/>
  <c r="AF363" i="12"/>
  <c r="R363" i="12"/>
  <c r="W1013" i="12"/>
  <c r="X1013" i="12" s="1"/>
  <c r="AA1013" i="12" s="1"/>
  <c r="S1013" i="12"/>
  <c r="Z1013" i="12" s="1"/>
  <c r="AC1013" i="12" s="1"/>
  <c r="AF726" i="12"/>
  <c r="R726" i="12"/>
  <c r="AI343" i="12"/>
  <c r="AN343" i="12" s="1"/>
  <c r="AI495" i="12"/>
  <c r="AN495" i="12" s="1"/>
  <c r="W575" i="12"/>
  <c r="Y575" i="12" s="1"/>
  <c r="AB575" i="12" s="1"/>
  <c r="S575" i="12"/>
  <c r="Z575" i="12" s="1"/>
  <c r="AC575" i="12" s="1"/>
  <c r="AQ759" i="12"/>
  <c r="AL759" i="12"/>
  <c r="W936" i="12"/>
  <c r="Z936" i="12" s="1"/>
  <c r="AC936" i="12" s="1"/>
  <c r="S936" i="12"/>
  <c r="W623" i="12"/>
  <c r="S623" i="12"/>
  <c r="Y623" i="12" s="1"/>
  <c r="AB623" i="12" s="1"/>
  <c r="AF881" i="12"/>
  <c r="AJ881" i="12" s="1"/>
  <c r="AO881" i="12" s="1"/>
  <c r="R881" i="12"/>
  <c r="S988" i="12"/>
  <c r="R988" i="12"/>
  <c r="AJ988" i="12" s="1"/>
  <c r="AO988" i="12" s="1"/>
  <c r="AL989" i="12"/>
  <c r="AQ989" i="12" s="1"/>
  <c r="AI989" i="12"/>
  <c r="T653" i="11"/>
  <c r="X653" i="11" s="1"/>
  <c r="AC653" i="11" s="1"/>
  <c r="S653" i="11"/>
  <c r="AA653" i="11" s="1"/>
  <c r="T232" i="11"/>
  <c r="X232" i="11" s="1"/>
  <c r="AC232" i="11" s="1"/>
  <c r="S232" i="11"/>
  <c r="AA232" i="11" s="1"/>
  <c r="V264" i="12"/>
  <c r="AL264" i="12" s="1"/>
  <c r="AQ264" i="12" s="1"/>
  <c r="U264" i="12"/>
  <c r="AK264" i="12" s="1"/>
  <c r="AP264" i="12" s="1"/>
  <c r="V312" i="12"/>
  <c r="AL312" i="12" s="1"/>
  <c r="AQ312" i="12" s="1"/>
  <c r="AI312" i="12"/>
  <c r="AN312" i="12" s="1"/>
  <c r="V809" i="12"/>
  <c r="U809" i="12"/>
  <c r="AK809" i="12" s="1"/>
  <c r="AP809" i="12" s="1"/>
  <c r="V262" i="12"/>
  <c r="AL262" i="12" s="1"/>
  <c r="AQ262" i="12" s="1"/>
  <c r="AI262" i="12"/>
  <c r="AN262" i="12" s="1"/>
  <c r="V339" i="12"/>
  <c r="AL339" i="12" s="1"/>
  <c r="AQ339" i="12" s="1"/>
  <c r="AI339" i="12"/>
  <c r="AN339" i="12" s="1"/>
  <c r="V778" i="12"/>
  <c r="U778" i="12"/>
  <c r="AK778" i="12" s="1"/>
  <c r="AP778" i="12" s="1"/>
  <c r="V101" i="12"/>
  <c r="Z101" i="12" s="1"/>
  <c r="AC101" i="12" s="1"/>
  <c r="U101" i="12"/>
  <c r="V550" i="12"/>
  <c r="AL550" i="12" s="1"/>
  <c r="AQ550" i="12" s="1"/>
  <c r="U550" i="12"/>
  <c r="AK550" i="12" s="1"/>
  <c r="AP550" i="12" s="1"/>
  <c r="V572" i="12"/>
  <c r="Z572" i="12" s="1"/>
  <c r="AC572" i="12" s="1"/>
  <c r="U572" i="12"/>
  <c r="AK572" i="12" s="1"/>
  <c r="AP572" i="12" s="1"/>
  <c r="V940" i="12"/>
  <c r="AL940" i="12" s="1"/>
  <c r="AQ940" i="12" s="1"/>
  <c r="AI940" i="12"/>
  <c r="AN940" i="12" s="1"/>
  <c r="V419" i="12"/>
  <c r="AL419" i="12" s="1"/>
  <c r="AQ419" i="12" s="1"/>
  <c r="U419" i="12"/>
  <c r="AK419" i="12" s="1"/>
  <c r="AP419" i="12" s="1"/>
  <c r="V1072" i="12"/>
  <c r="AL1072" i="12" s="1"/>
  <c r="AQ1072" i="12" s="1"/>
  <c r="U1072" i="12"/>
  <c r="AK1072" i="12" s="1"/>
  <c r="AP1072" i="12" s="1"/>
  <c r="L20" i="10"/>
  <c r="X402" i="11"/>
  <c r="AC402" i="11" s="1"/>
  <c r="Q532" i="11"/>
  <c r="V532" i="11" s="1"/>
  <c r="Y532" i="11" s="1"/>
  <c r="Q556" i="11"/>
  <c r="X556" i="11" s="1"/>
  <c r="AC556" i="11" s="1"/>
  <c r="S856" i="11"/>
  <c r="AA856" i="11" s="1"/>
  <c r="S402" i="11"/>
  <c r="AA402" i="11" s="1"/>
  <c r="Q982" i="11"/>
  <c r="AL848" i="15"/>
  <c r="U65" i="10"/>
  <c r="U59" i="10"/>
  <c r="S54" i="10"/>
  <c r="L55" i="10"/>
  <c r="S166" i="12"/>
  <c r="AI291" i="12"/>
  <c r="AI419" i="12"/>
  <c r="AN419" i="12" s="1"/>
  <c r="AK759" i="12"/>
  <c r="AP759" i="12" s="1"/>
  <c r="R782" i="12"/>
  <c r="AI810" i="12"/>
  <c r="AN810" i="12" s="1"/>
  <c r="R986" i="12"/>
  <c r="AL1094" i="12"/>
  <c r="AQ1094" i="12" s="1"/>
  <c r="AK267" i="14"/>
  <c r="AP267" i="14" s="1"/>
  <c r="AK297" i="14"/>
  <c r="AP297" i="14" s="1"/>
  <c r="AK323" i="14"/>
  <c r="AP323" i="14" s="1"/>
  <c r="AZ224" i="12"/>
  <c r="AN114" i="12"/>
  <c r="AL114" i="12"/>
  <c r="AQ114" i="12" s="1"/>
  <c r="AN312" i="14"/>
  <c r="AQ53" i="14"/>
  <c r="W157" i="14"/>
  <c r="Y157" i="14" s="1"/>
  <c r="AB157" i="14" s="1"/>
  <c r="S157" i="14"/>
  <c r="W418" i="14"/>
  <c r="S418" i="14"/>
  <c r="Y418" i="14" s="1"/>
  <c r="AB418" i="14" s="1"/>
  <c r="AL501" i="14"/>
  <c r="AI501" i="14"/>
  <c r="AQ501" i="14"/>
  <c r="AN501" i="14"/>
  <c r="W215" i="14"/>
  <c r="X215" i="14" s="1"/>
  <c r="AA215" i="14" s="1"/>
  <c r="S215" i="14"/>
  <c r="Y215" i="14" s="1"/>
  <c r="AB215" i="14" s="1"/>
  <c r="W289" i="14"/>
  <c r="S289" i="14"/>
  <c r="AF765" i="14"/>
  <c r="R765" i="14"/>
  <c r="AH765" i="14" s="1"/>
  <c r="AM765" i="14" s="1"/>
  <c r="AF446" i="14"/>
  <c r="R446" i="14"/>
  <c r="AJ446" i="14" s="1"/>
  <c r="AO446" i="14" s="1"/>
  <c r="AN141" i="14"/>
  <c r="W364" i="14"/>
  <c r="X364" i="14" s="1"/>
  <c r="AA364" i="14" s="1"/>
  <c r="S364" i="14"/>
  <c r="W501" i="14"/>
  <c r="X501" i="14" s="1"/>
  <c r="AA501" i="14" s="1"/>
  <c r="S501" i="14"/>
  <c r="AQ500" i="14"/>
  <c r="AN500" i="14"/>
  <c r="AL624" i="14"/>
  <c r="AI651" i="14"/>
  <c r="AN651" i="14" s="1"/>
  <c r="W245" i="14"/>
  <c r="X245" i="14" s="1"/>
  <c r="AA245" i="14" s="1"/>
  <c r="S245" i="14"/>
  <c r="W442" i="14"/>
  <c r="X442" i="14" s="1"/>
  <c r="AA442" i="14" s="1"/>
  <c r="S442" i="14"/>
  <c r="R557" i="14"/>
  <c r="S557" i="14"/>
  <c r="AF678" i="14"/>
  <c r="R678" i="14"/>
  <c r="W311" i="14"/>
  <c r="X311" i="14" s="1"/>
  <c r="AA311" i="14" s="1"/>
  <c r="S311" i="14"/>
  <c r="AF420" i="14"/>
  <c r="R420" i="14"/>
  <c r="R602" i="14"/>
  <c r="S602" i="14"/>
  <c r="AQ396" i="14"/>
  <c r="W623" i="14"/>
  <c r="Y623" i="14" s="1"/>
  <c r="AB623" i="14" s="1"/>
  <c r="S623" i="14"/>
  <c r="AF761" i="14"/>
  <c r="R761" i="14"/>
  <c r="AL913" i="14"/>
  <c r="AI913" i="14"/>
  <c r="AN913" i="14" s="1"/>
  <c r="AQ913" i="14"/>
  <c r="AF680" i="14"/>
  <c r="R680" i="14"/>
  <c r="AH680" i="14" s="1"/>
  <c r="AM680" i="14" s="1"/>
  <c r="W781" i="14"/>
  <c r="S781" i="14"/>
  <c r="AF546" i="14"/>
  <c r="R546" i="14"/>
  <c r="AJ546" i="14" s="1"/>
  <c r="AO546" i="14" s="1"/>
  <c r="AQ755" i="14"/>
  <c r="AN755" i="14"/>
  <c r="AI755" i="14"/>
  <c r="R597" i="14"/>
  <c r="AH597" i="14" s="1"/>
  <c r="AM597" i="14" s="1"/>
  <c r="S597" i="14"/>
  <c r="AF674" i="14"/>
  <c r="R674" i="14"/>
  <c r="W786" i="14"/>
  <c r="Y786" i="14" s="1"/>
  <c r="AB786" i="14" s="1"/>
  <c r="S786" i="14"/>
  <c r="Z786" i="14" s="1"/>
  <c r="AC786" i="14" s="1"/>
  <c r="AN805" i="14"/>
  <c r="AI805" i="14"/>
  <c r="AL758" i="14"/>
  <c r="AQ758" i="14" s="1"/>
  <c r="AI758" i="14"/>
  <c r="AN758" i="14" s="1"/>
  <c r="AL864" i="14"/>
  <c r="AQ864" i="14" s="1"/>
  <c r="AI864" i="14"/>
  <c r="AN864" i="14" s="1"/>
  <c r="AL909" i="14"/>
  <c r="AQ909" i="14"/>
  <c r="AI909" i="14"/>
  <c r="AN909" i="14"/>
  <c r="T674" i="11"/>
  <c r="X674" i="11" s="1"/>
  <c r="AC674" i="11" s="1"/>
  <c r="S674" i="11"/>
  <c r="AA674" i="11" s="1"/>
  <c r="V158" i="14"/>
  <c r="U158" i="14"/>
  <c r="AK158" i="14" s="1"/>
  <c r="AP158" i="14" s="1"/>
  <c r="V187" i="14"/>
  <c r="AL187" i="14" s="1"/>
  <c r="AQ187" i="14" s="1"/>
  <c r="U187" i="14"/>
  <c r="AK187" i="14" s="1"/>
  <c r="AP187" i="14" s="1"/>
  <c r="V391" i="14"/>
  <c r="AL391" i="14" s="1"/>
  <c r="AQ391" i="14" s="1"/>
  <c r="AI391" i="14"/>
  <c r="AN391" i="14" s="1"/>
  <c r="U391" i="14"/>
  <c r="AK391" i="14" s="1"/>
  <c r="AP391" i="14" s="1"/>
  <c r="V293" i="14"/>
  <c r="AL293" i="14" s="1"/>
  <c r="AQ293" i="14" s="1"/>
  <c r="AI293" i="14"/>
  <c r="AN293" i="14" s="1"/>
  <c r="V52" i="14"/>
  <c r="Z52" i="14" s="1"/>
  <c r="AC52" i="14" s="1"/>
  <c r="U52" i="14"/>
  <c r="Y52" i="14" s="1"/>
  <c r="AB52" i="14" s="1"/>
  <c r="V339" i="14"/>
  <c r="Z339" i="14" s="1"/>
  <c r="AC339" i="14" s="1"/>
  <c r="U339" i="14"/>
  <c r="V474" i="14"/>
  <c r="AL474" i="14" s="1"/>
  <c r="AQ474" i="14" s="1"/>
  <c r="U474" i="14"/>
  <c r="AK474" i="14" s="1"/>
  <c r="AP474" i="14" s="1"/>
  <c r="AI474" i="14"/>
  <c r="AN474" i="14" s="1"/>
  <c r="V415" i="14"/>
  <c r="AL415" i="14" s="1"/>
  <c r="AQ415" i="14" s="1"/>
  <c r="U415" i="14"/>
  <c r="AK415" i="14" s="1"/>
  <c r="AP415" i="14" s="1"/>
  <c r="AI415" i="14"/>
  <c r="AN415" i="14" s="1"/>
  <c r="V661" i="14"/>
  <c r="U661" i="14"/>
  <c r="V804" i="14"/>
  <c r="U804" i="14"/>
  <c r="V759" i="14"/>
  <c r="AL759" i="14" s="1"/>
  <c r="U759" i="14"/>
  <c r="AK759" i="14" s="1"/>
  <c r="AP759" i="14" s="1"/>
  <c r="V780" i="14"/>
  <c r="AL780" i="14" s="1"/>
  <c r="AQ780" i="14" s="1"/>
  <c r="U780" i="14"/>
  <c r="AK780" i="14" s="1"/>
  <c r="AP780" i="14" s="1"/>
  <c r="V886" i="14"/>
  <c r="AL886" i="14" s="1"/>
  <c r="AQ886" i="14" s="1"/>
  <c r="U886" i="14"/>
  <c r="AK886" i="14" s="1"/>
  <c r="AP886" i="14" s="1"/>
  <c r="V318" i="12"/>
  <c r="Z318" i="12" s="1"/>
  <c r="AC318" i="12" s="1"/>
  <c r="U318" i="12"/>
  <c r="AK318" i="12" s="1"/>
  <c r="AP318" i="12" s="1"/>
  <c r="V703" i="12"/>
  <c r="U703" i="12"/>
  <c r="AK703" i="12" s="1"/>
  <c r="AP703" i="12" s="1"/>
  <c r="V448" i="12"/>
  <c r="AL448" i="12" s="1"/>
  <c r="AQ448" i="12" s="1"/>
  <c r="U448" i="12"/>
  <c r="AK448" i="12" s="1"/>
  <c r="AP448" i="12" s="1"/>
  <c r="V915" i="12"/>
  <c r="Z915" i="12" s="1"/>
  <c r="AC915" i="12" s="1"/>
  <c r="U915" i="12"/>
  <c r="AK915" i="12" s="1"/>
  <c r="AP915" i="12" s="1"/>
  <c r="V571" i="12"/>
  <c r="AL571" i="12" s="1"/>
  <c r="AQ571" i="12" s="1"/>
  <c r="AI571" i="12"/>
  <c r="AN571" i="12" s="1"/>
  <c r="V760" i="12"/>
  <c r="U760" i="12"/>
  <c r="W39" i="11"/>
  <c r="Q377" i="11"/>
  <c r="V377" i="11" s="1"/>
  <c r="Y377" i="11" s="1"/>
  <c r="S25" i="10"/>
  <c r="S525" i="11"/>
  <c r="AA525" i="11" s="1"/>
  <c r="Q752" i="11"/>
  <c r="V752" i="11" s="1"/>
  <c r="Y752" i="11" s="1"/>
  <c r="V856" i="11"/>
  <c r="Y856" i="11" s="1"/>
  <c r="X907" i="11"/>
  <c r="V1002" i="11"/>
  <c r="Y1002" i="11" s="1"/>
  <c r="AL567" i="15"/>
  <c r="Q67" i="10"/>
  <c r="AI83" i="12"/>
  <c r="AI75" i="12"/>
  <c r="S393" i="12"/>
  <c r="U465" i="12"/>
  <c r="Y465" i="12" s="1"/>
  <c r="AB465" i="12" s="1"/>
  <c r="AK493" i="12"/>
  <c r="AP493" i="12" s="1"/>
  <c r="AL522" i="12"/>
  <c r="AQ522" i="12" s="1"/>
  <c r="AI680" i="12"/>
  <c r="AN680" i="12" s="1"/>
  <c r="U912" i="12"/>
  <c r="P33" i="14"/>
  <c r="S56" i="14"/>
  <c r="AL51" i="14"/>
  <c r="AQ51" i="14" s="1"/>
  <c r="U115" i="14"/>
  <c r="AK115" i="14" s="1"/>
  <c r="AP115" i="14" s="1"/>
  <c r="S471" i="14"/>
  <c r="X471" i="14" s="1"/>
  <c r="AA471" i="14" s="1"/>
  <c r="P58" i="10"/>
  <c r="W422" i="14"/>
  <c r="S422" i="14"/>
  <c r="W341" i="14"/>
  <c r="Z341" i="14" s="1"/>
  <c r="AC341" i="14" s="1"/>
  <c r="S341" i="14"/>
  <c r="AF319" i="14"/>
  <c r="R319" i="14"/>
  <c r="W519" i="14"/>
  <c r="X519" i="14" s="1"/>
  <c r="AA519" i="14" s="1"/>
  <c r="S519" i="14"/>
  <c r="AF79" i="14"/>
  <c r="R79" i="14"/>
  <c r="AN292" i="14"/>
  <c r="AQ292" i="14"/>
  <c r="AL219" i="14"/>
  <c r="AQ219" i="14" s="1"/>
  <c r="AI219" i="14"/>
  <c r="AN219" i="14"/>
  <c r="AI704" i="14"/>
  <c r="AN704" i="14" s="1"/>
  <c r="AL704" i="14"/>
  <c r="AQ704" i="14" s="1"/>
  <c r="AN185" i="14"/>
  <c r="AL185" i="14"/>
  <c r="AQ185" i="14" s="1"/>
  <c r="AF264" i="14"/>
  <c r="R264" i="14"/>
  <c r="AH264" i="14" s="1"/>
  <c r="AM264" i="14" s="1"/>
  <c r="AL492" i="14"/>
  <c r="AQ492" i="14" s="1"/>
  <c r="AL129" i="14"/>
  <c r="AQ129" i="14" s="1"/>
  <c r="AI129" i="14"/>
  <c r="AN129" i="14" s="1"/>
  <c r="AF206" i="14"/>
  <c r="R206" i="14"/>
  <c r="AF232" i="14"/>
  <c r="R232" i="14"/>
  <c r="W520" i="14"/>
  <c r="S520" i="14"/>
  <c r="Y520" i="14" s="1"/>
  <c r="AB520" i="14" s="1"/>
  <c r="AF401" i="14"/>
  <c r="AJ401" i="14" s="1"/>
  <c r="AO401" i="14" s="1"/>
  <c r="R401" i="14"/>
  <c r="W551" i="14"/>
  <c r="S551" i="14"/>
  <c r="Z551" i="14" s="1"/>
  <c r="AC551" i="14" s="1"/>
  <c r="AF397" i="14"/>
  <c r="AK397" i="14" s="1"/>
  <c r="AP397" i="14" s="1"/>
  <c r="R397" i="14"/>
  <c r="AJ397" i="14" s="1"/>
  <c r="AO397" i="14" s="1"/>
  <c r="AF443" i="14"/>
  <c r="R443" i="14"/>
  <c r="AL571" i="14"/>
  <c r="AQ571" i="14" s="1"/>
  <c r="AI571" i="14"/>
  <c r="AN571" i="14"/>
  <c r="AL316" i="14"/>
  <c r="AQ316" i="14"/>
  <c r="AN316" i="14"/>
  <c r="W440" i="14"/>
  <c r="X440" i="14" s="1"/>
  <c r="AA440" i="14" s="1"/>
  <c r="S440" i="14"/>
  <c r="W859" i="14"/>
  <c r="X859" i="14" s="1"/>
  <c r="AA859" i="14" s="1"/>
  <c r="S859" i="14"/>
  <c r="Y859" i="14" s="1"/>
  <c r="AB859" i="14" s="1"/>
  <c r="AF657" i="14"/>
  <c r="R657" i="14"/>
  <c r="AN836" i="14"/>
  <c r="AL836" i="14"/>
  <c r="AQ836" i="14"/>
  <c r="R603" i="14"/>
  <c r="AH603" i="14" s="1"/>
  <c r="AM603" i="14" s="1"/>
  <c r="S603" i="14"/>
  <c r="Z603" i="14" s="1"/>
  <c r="AC603" i="14" s="1"/>
  <c r="AF707" i="14"/>
  <c r="R707" i="14"/>
  <c r="AH707" i="14" s="1"/>
  <c r="AM707" i="14" s="1"/>
  <c r="W583" i="14"/>
  <c r="S583" i="14"/>
  <c r="W600" i="14"/>
  <c r="Y600" i="14" s="1"/>
  <c r="AB600" i="14" s="1"/>
  <c r="S600" i="14"/>
  <c r="AF890" i="14"/>
  <c r="R890" i="14"/>
  <c r="AH890" i="14" s="1"/>
  <c r="AM890" i="14" s="1"/>
  <c r="AI833" i="14"/>
  <c r="AN833" i="14" s="1"/>
  <c r="R807" i="14"/>
  <c r="S807" i="14"/>
  <c r="X807" i="14" s="1"/>
  <c r="AA807" i="14" s="1"/>
  <c r="AI760" i="14"/>
  <c r="AN760" i="14"/>
  <c r="AF862" i="14"/>
  <c r="R862" i="14"/>
  <c r="AH862" i="14" s="1"/>
  <c r="AM862" i="14" s="1"/>
  <c r="T999" i="11"/>
  <c r="S999" i="11"/>
  <c r="AA999" i="11" s="1"/>
  <c r="T676" i="11"/>
  <c r="S676" i="11"/>
  <c r="AA676" i="11" s="1"/>
  <c r="U40" i="11"/>
  <c r="Q40" i="11"/>
  <c r="T701" i="11"/>
  <c r="S701" i="11"/>
  <c r="AA701" i="11" s="1"/>
  <c r="AQ166" i="12"/>
  <c r="AF108" i="12"/>
  <c r="AH108" i="12" s="1"/>
  <c r="AM108" i="12" s="1"/>
  <c r="R108" i="12"/>
  <c r="AJ108" i="12" s="1"/>
  <c r="AO108" i="12" s="1"/>
  <c r="AL679" i="12"/>
  <c r="AQ679" i="12" s="1"/>
  <c r="AI679" i="12"/>
  <c r="AF708" i="12"/>
  <c r="R708" i="12"/>
  <c r="AF128" i="12"/>
  <c r="R128" i="12"/>
  <c r="AJ128" i="12" s="1"/>
  <c r="AO128" i="12" s="1"/>
  <c r="AQ783" i="12"/>
  <c r="AI783" i="12"/>
  <c r="AN783" i="12" s="1"/>
  <c r="AN240" i="12"/>
  <c r="AL500" i="12"/>
  <c r="AL309" i="12"/>
  <c r="AQ309" i="12" s="1"/>
  <c r="AF446" i="12"/>
  <c r="R446" i="12"/>
  <c r="AI837" i="12"/>
  <c r="AQ837" i="12"/>
  <c r="AN837" i="12"/>
  <c r="AL492" i="12"/>
  <c r="AQ492" i="12" s="1"/>
  <c r="AI492" i="12"/>
  <c r="AN492" i="12"/>
  <c r="AL830" i="12"/>
  <c r="AQ830" i="12"/>
  <c r="AI830" i="12"/>
  <c r="AF258" i="12"/>
  <c r="R258" i="12"/>
  <c r="AF348" i="12"/>
  <c r="AH348" i="12" s="1"/>
  <c r="AM348" i="12" s="1"/>
  <c r="R348" i="12"/>
  <c r="AJ348" i="12" s="1"/>
  <c r="AO348" i="12" s="1"/>
  <c r="AF391" i="12"/>
  <c r="AK391" i="12" s="1"/>
  <c r="AP391" i="12" s="1"/>
  <c r="R391" i="12"/>
  <c r="W471" i="12"/>
  <c r="Y471" i="12" s="1"/>
  <c r="AB471" i="12" s="1"/>
  <c r="S471" i="12"/>
  <c r="AF807" i="12"/>
  <c r="R807" i="12"/>
  <c r="AI1068" i="12"/>
  <c r="AN1068" i="12" s="1"/>
  <c r="W394" i="12"/>
  <c r="X394" i="12" s="1"/>
  <c r="AA394" i="12" s="1"/>
  <c r="S394" i="12"/>
  <c r="AN578" i="12"/>
  <c r="AI959" i="12"/>
  <c r="AN959" i="12" s="1"/>
  <c r="AL577" i="12"/>
  <c r="AI577" i="12"/>
  <c r="AN577" i="12" s="1"/>
  <c r="AI731" i="12"/>
  <c r="AN731" i="12" s="1"/>
  <c r="W838" i="12"/>
  <c r="Z838" i="12" s="1"/>
  <c r="AC838" i="12" s="1"/>
  <c r="S838" i="12"/>
  <c r="Y838" i="12" s="1"/>
  <c r="AB838" i="12" s="1"/>
  <c r="AL335" i="12"/>
  <c r="AQ335" i="12" s="1"/>
  <c r="W442" i="12"/>
  <c r="S442" i="12"/>
  <c r="Y442" i="12" s="1"/>
  <c r="AB442" i="12" s="1"/>
  <c r="X151" i="11"/>
  <c r="X186" i="11"/>
  <c r="AC186" i="11" s="1"/>
  <c r="L25" i="10"/>
  <c r="AL446" i="11"/>
  <c r="T24" i="10" s="1"/>
  <c r="AL442" i="11"/>
  <c r="X436" i="11"/>
  <c r="AC436" i="11" s="1"/>
  <c r="S497" i="11"/>
  <c r="AA497" i="11" s="1"/>
  <c r="Q526" i="11"/>
  <c r="X526" i="11" s="1"/>
  <c r="AC526" i="11" s="1"/>
  <c r="W583" i="11"/>
  <c r="W579" i="11"/>
  <c r="AB579" i="11" s="1"/>
  <c r="W629" i="11"/>
  <c r="AB629" i="11" s="1"/>
  <c r="S639" i="11"/>
  <c r="AA639" i="11" s="1"/>
  <c r="W782" i="11"/>
  <c r="AB782" i="11" s="1"/>
  <c r="Q833" i="11"/>
  <c r="X833" i="11" s="1"/>
  <c r="AC833" i="11" s="1"/>
  <c r="Q852" i="11"/>
  <c r="V852" i="11" s="1"/>
  <c r="Y852" i="11" s="1"/>
  <c r="S845" i="11"/>
  <c r="AA845" i="11" s="1"/>
  <c r="U14" i="10"/>
  <c r="S905" i="11"/>
  <c r="AA905" i="11" s="1"/>
  <c r="AL948" i="11"/>
  <c r="AL944" i="11"/>
  <c r="AL940" i="11"/>
  <c r="S936" i="11"/>
  <c r="AA936" i="11" s="1"/>
  <c r="W1007" i="11"/>
  <c r="AB1007" i="11" s="1"/>
  <c r="S976" i="11"/>
  <c r="AA976" i="11" s="1"/>
  <c r="U62" i="10"/>
  <c r="AL486" i="15"/>
  <c r="S52" i="10"/>
  <c r="R67" i="10"/>
  <c r="Q65" i="10"/>
  <c r="AL354" i="15"/>
  <c r="AL343" i="15"/>
  <c r="M48" i="10"/>
  <c r="Q52" i="10"/>
  <c r="N60" i="10"/>
  <c r="S83" i="12"/>
  <c r="AQ75" i="12"/>
  <c r="S104" i="12"/>
  <c r="AK140" i="12"/>
  <c r="AP140" i="12" s="1"/>
  <c r="S181" i="12"/>
  <c r="Y181" i="12" s="1"/>
  <c r="AB181" i="12" s="1"/>
  <c r="AL181" i="12"/>
  <c r="AQ181" i="12" s="1"/>
  <c r="U211" i="12"/>
  <c r="AK211" i="12" s="1"/>
  <c r="AP211" i="12" s="1"/>
  <c r="U265" i="12"/>
  <c r="R291" i="12"/>
  <c r="AH291" i="12" s="1"/>
  <c r="AM291" i="12" s="1"/>
  <c r="S286" i="12"/>
  <c r="Y286" i="12" s="1"/>
  <c r="AB286" i="12" s="1"/>
  <c r="R285" i="12"/>
  <c r="AH285" i="12" s="1"/>
  <c r="AM285" i="12" s="1"/>
  <c r="U312" i="12"/>
  <c r="AK312" i="12" s="1"/>
  <c r="AP312" i="12" s="1"/>
  <c r="S322" i="12"/>
  <c r="X322" i="12" s="1"/>
  <c r="AA322" i="12" s="1"/>
  <c r="S364" i="12"/>
  <c r="AZ363" i="12"/>
  <c r="AK361" i="12"/>
  <c r="AP361" i="12" s="1"/>
  <c r="AK388" i="12"/>
  <c r="AP388" i="12" s="1"/>
  <c r="AI374" i="12"/>
  <c r="AN374" i="12" s="1"/>
  <c r="S441" i="12"/>
  <c r="X441" i="12" s="1"/>
  <c r="AA441" i="12" s="1"/>
  <c r="AI468" i="12"/>
  <c r="AN468" i="12" s="1"/>
  <c r="AI466" i="12"/>
  <c r="AN466" i="12" s="1"/>
  <c r="U500" i="12"/>
  <c r="AK500" i="12" s="1"/>
  <c r="AP500" i="12" s="1"/>
  <c r="R526" i="12"/>
  <c r="AQ519" i="12"/>
  <c r="AK544" i="12"/>
  <c r="AP544" i="12" s="1"/>
  <c r="AL543" i="12"/>
  <c r="AQ543" i="12" s="1"/>
  <c r="S622" i="12"/>
  <c r="AL629" i="12"/>
  <c r="AI655" i="12"/>
  <c r="S673" i="12"/>
  <c r="Y673" i="12" s="1"/>
  <c r="AB673" i="12" s="1"/>
  <c r="AL727" i="12"/>
  <c r="AQ727" i="12" s="1"/>
  <c r="AK751" i="12"/>
  <c r="AP751" i="12" s="1"/>
  <c r="U781" i="12"/>
  <c r="AK781" i="12" s="1"/>
  <c r="AP781" i="12" s="1"/>
  <c r="S778" i="12"/>
  <c r="U764" i="12"/>
  <c r="AK764" i="12" s="1"/>
  <c r="AP764" i="12" s="1"/>
  <c r="AI764" i="12"/>
  <c r="AN764" i="12" s="1"/>
  <c r="AZ805" i="12"/>
  <c r="U803" i="12"/>
  <c r="AK803" i="12" s="1"/>
  <c r="AP803" i="12" s="1"/>
  <c r="S833" i="12"/>
  <c r="AN830" i="12"/>
  <c r="AI856" i="12"/>
  <c r="AN856" i="12" s="1"/>
  <c r="S888" i="12"/>
  <c r="AI888" i="12"/>
  <c r="AK909" i="12"/>
  <c r="AP909" i="12" s="1"/>
  <c r="R894" i="12"/>
  <c r="AH894" i="12" s="1"/>
  <c r="AM894" i="12" s="1"/>
  <c r="U942" i="12"/>
  <c r="AK942" i="12" s="1"/>
  <c r="AP942" i="12" s="1"/>
  <c r="R966" i="12"/>
  <c r="R959" i="12"/>
  <c r="U1041" i="12"/>
  <c r="AK1041" i="12" s="1"/>
  <c r="AP1041" i="12" s="1"/>
  <c r="R28" i="14"/>
  <c r="S33" i="14"/>
  <c r="AK78" i="14"/>
  <c r="AP78" i="14" s="1"/>
  <c r="R77" i="14"/>
  <c r="AH77" i="14" s="1"/>
  <c r="AM77" i="14" s="1"/>
  <c r="AL110" i="14"/>
  <c r="AQ110" i="14" s="1"/>
  <c r="AQ159" i="14"/>
  <c r="AL159" i="14"/>
  <c r="R188" i="14"/>
  <c r="AI240" i="14"/>
  <c r="AN240" i="14" s="1"/>
  <c r="U293" i="14"/>
  <c r="AK293" i="14" s="1"/>
  <c r="AP293" i="14" s="1"/>
  <c r="AK319" i="14"/>
  <c r="AP319" i="14" s="1"/>
  <c r="AK336" i="14"/>
  <c r="AP336" i="14" s="1"/>
  <c r="U369" i="14"/>
  <c r="AK369" i="14" s="1"/>
  <c r="AP369" i="14" s="1"/>
  <c r="R395" i="14"/>
  <c r="S393" i="14"/>
  <c r="R468" i="14"/>
  <c r="R500" i="14"/>
  <c r="AL553" i="14"/>
  <c r="AQ553" i="14" s="1"/>
  <c r="S578" i="14"/>
  <c r="AI573" i="14"/>
  <c r="AN573" i="14" s="1"/>
  <c r="AI625" i="14"/>
  <c r="AN625" i="14" s="1"/>
  <c r="S653" i="14"/>
  <c r="R649" i="14"/>
  <c r="AH649" i="14" s="1"/>
  <c r="AM649" i="14" s="1"/>
  <c r="S708" i="14"/>
  <c r="X708" i="14" s="1"/>
  <c r="AA708" i="14" s="1"/>
  <c r="R687" i="14"/>
  <c r="AI759" i="14"/>
  <c r="AN759" i="14" s="1"/>
  <c r="S785" i="14"/>
  <c r="AK809" i="14"/>
  <c r="AP809" i="14" s="1"/>
  <c r="AL791" i="14"/>
  <c r="AQ791" i="14" s="1"/>
  <c r="AI837" i="14"/>
  <c r="AN837" i="14" s="1"/>
  <c r="AN889" i="14"/>
  <c r="S888" i="14"/>
  <c r="S916" i="14"/>
  <c r="S908" i="14"/>
  <c r="AI908" i="14"/>
  <c r="AN908" i="14" s="1"/>
  <c r="O50" i="10"/>
  <c r="AL775" i="15"/>
  <c r="AL506" i="15"/>
  <c r="T306" i="11"/>
  <c r="X306" i="11" s="1"/>
  <c r="AC306" i="11" s="1"/>
  <c r="S306" i="11"/>
  <c r="AA306" i="11" s="1"/>
  <c r="R19" i="10"/>
  <c r="T23" i="10"/>
  <c r="M60" i="10"/>
  <c r="AK135" i="12"/>
  <c r="AP135" i="12" s="1"/>
  <c r="R453" i="14"/>
  <c r="AJ453" i="14" s="1"/>
  <c r="AO453" i="14" s="1"/>
  <c r="S453" i="14"/>
  <c r="W53" i="14"/>
  <c r="S53" i="14"/>
  <c r="W50" i="14"/>
  <c r="X50" i="14" s="1"/>
  <c r="AA50" i="14" s="1"/>
  <c r="S50" i="14"/>
  <c r="Y50" i="14" s="1"/>
  <c r="AB50" i="14" s="1"/>
  <c r="AF288" i="14"/>
  <c r="R288" i="14"/>
  <c r="R449" i="14"/>
  <c r="AH449" i="14" s="1"/>
  <c r="AM449" i="14" s="1"/>
  <c r="S449" i="14"/>
  <c r="AL236" i="14"/>
  <c r="AQ236" i="14" s="1"/>
  <c r="AI236" i="14"/>
  <c r="AN236" i="14" s="1"/>
  <c r="AQ522" i="14"/>
  <c r="AN522" i="14"/>
  <c r="AL522" i="14"/>
  <c r="W314" i="14"/>
  <c r="S314" i="14"/>
  <c r="AL267" i="14"/>
  <c r="AQ267" i="14" s="1"/>
  <c r="AI267" i="14"/>
  <c r="AN267" i="14" s="1"/>
  <c r="AI137" i="14"/>
  <c r="AN137" i="14" s="1"/>
  <c r="AL287" i="14"/>
  <c r="AQ287" i="14" s="1"/>
  <c r="AI287" i="14"/>
  <c r="AN287" i="14" s="1"/>
  <c r="AF499" i="14"/>
  <c r="AH499" i="14" s="1"/>
  <c r="AM499" i="14" s="1"/>
  <c r="R499" i="14"/>
  <c r="AF677" i="14"/>
  <c r="R677" i="14"/>
  <c r="AH677" i="14" s="1"/>
  <c r="AM677" i="14" s="1"/>
  <c r="AL364" i="14"/>
  <c r="AQ364" i="14"/>
  <c r="AI364" i="14"/>
  <c r="AN364" i="14" s="1"/>
  <c r="R474" i="14"/>
  <c r="AH474" i="14" s="1"/>
  <c r="AM474" i="14" s="1"/>
  <c r="S474" i="14"/>
  <c r="Y474" i="14" s="1"/>
  <c r="AB474" i="14" s="1"/>
  <c r="W661" i="14"/>
  <c r="S661" i="14"/>
  <c r="Z661" i="14" s="1"/>
  <c r="AC661" i="14" s="1"/>
  <c r="AF339" i="14"/>
  <c r="R339" i="14"/>
  <c r="S495" i="14"/>
  <c r="R495" i="14"/>
  <c r="AJ495" i="14" s="1"/>
  <c r="AO495" i="14" s="1"/>
  <c r="AI598" i="14"/>
  <c r="AN598" i="14" s="1"/>
  <c r="AL598" i="14"/>
  <c r="AQ598" i="14" s="1"/>
  <c r="AF523" i="14"/>
  <c r="R523" i="14"/>
  <c r="AI468" i="14"/>
  <c r="AQ624" i="14"/>
  <c r="AN624" i="14"/>
  <c r="AF709" i="14"/>
  <c r="R709" i="14"/>
  <c r="AL786" i="14"/>
  <c r="AQ786" i="14" s="1"/>
  <c r="AI786" i="14"/>
  <c r="AN786" i="14" s="1"/>
  <c r="W884" i="14"/>
  <c r="Y884" i="14" s="1"/>
  <c r="AB884" i="14" s="1"/>
  <c r="S884" i="14"/>
  <c r="AL888" i="14"/>
  <c r="AI888" i="14"/>
  <c r="AN888" i="14" s="1"/>
  <c r="AF831" i="14"/>
  <c r="R831" i="14"/>
  <c r="W863" i="14"/>
  <c r="S863" i="14"/>
  <c r="Z863" i="14" s="1"/>
  <c r="AC863" i="14" s="1"/>
  <c r="R895" i="14"/>
  <c r="AH895" i="14" s="1"/>
  <c r="AM895" i="14" s="1"/>
  <c r="S895" i="14"/>
  <c r="X895" i="14" s="1"/>
  <c r="AA895" i="14" s="1"/>
  <c r="T703" i="11"/>
  <c r="S703" i="11"/>
  <c r="AA703" i="11" s="1"/>
  <c r="AF863" i="12"/>
  <c r="R863" i="12"/>
  <c r="W1044" i="12"/>
  <c r="S1044" i="12"/>
  <c r="X1044" i="12" s="1"/>
  <c r="AA1044" i="12" s="1"/>
  <c r="AL156" i="12"/>
  <c r="AQ156" i="12" s="1"/>
  <c r="AF598" i="12"/>
  <c r="R598" i="12"/>
  <c r="AF473" i="12"/>
  <c r="R473" i="12"/>
  <c r="AF675" i="12"/>
  <c r="AJ675" i="12" s="1"/>
  <c r="AO675" i="12" s="1"/>
  <c r="R675" i="12"/>
  <c r="AF76" i="12"/>
  <c r="R76" i="12"/>
  <c r="AI192" i="12"/>
  <c r="AN192" i="12" s="1"/>
  <c r="AQ192" i="12"/>
  <c r="AF547" i="12"/>
  <c r="R547" i="12"/>
  <c r="AH547" i="12" s="1"/>
  <c r="AM547" i="12" s="1"/>
  <c r="AI804" i="12"/>
  <c r="AN804" i="12" s="1"/>
  <c r="AF960" i="12"/>
  <c r="R960" i="12"/>
  <c r="AJ960" i="12" s="1"/>
  <c r="AO960" i="12" s="1"/>
  <c r="W188" i="12"/>
  <c r="S188" i="12"/>
  <c r="AQ649" i="12"/>
  <c r="AN649" i="12"/>
  <c r="AI682" i="12"/>
  <c r="AN682" i="12"/>
  <c r="AQ836" i="12"/>
  <c r="W1065" i="12"/>
  <c r="X1065" i="12" s="1"/>
  <c r="AA1065" i="12" s="1"/>
  <c r="S1065" i="12"/>
  <c r="Z1065" i="12" s="1"/>
  <c r="AC1065" i="12" s="1"/>
  <c r="R418" i="12"/>
  <c r="AJ418" i="12" s="1"/>
  <c r="AO418" i="12" s="1"/>
  <c r="S418" i="12"/>
  <c r="AL649" i="12"/>
  <c r="W729" i="12"/>
  <c r="S729" i="12"/>
  <c r="R834" i="12"/>
  <c r="S834" i="12"/>
  <c r="X834" i="12" s="1"/>
  <c r="AA834" i="12" s="1"/>
  <c r="W603" i="12"/>
  <c r="Y603" i="12" s="1"/>
  <c r="AB603" i="12" s="1"/>
  <c r="S603" i="12"/>
  <c r="W882" i="12"/>
  <c r="S882" i="12"/>
  <c r="X882" i="12" s="1"/>
  <c r="AA882" i="12" s="1"/>
  <c r="AL653" i="12"/>
  <c r="AQ653" i="12" s="1"/>
  <c r="AF732" i="12"/>
  <c r="R732" i="12"/>
  <c r="W1064" i="12"/>
  <c r="Z1064" i="12" s="1"/>
  <c r="AC1064" i="12" s="1"/>
  <c r="S1064" i="12"/>
  <c r="X1064" i="12" s="1"/>
  <c r="AA1064" i="12" s="1"/>
  <c r="AF934" i="12"/>
  <c r="R934" i="12"/>
  <c r="AL1090" i="12"/>
  <c r="AQ1090" i="12"/>
  <c r="AF909" i="12"/>
  <c r="R909" i="12"/>
  <c r="AJ909" i="12" s="1"/>
  <c r="AO909" i="12" s="1"/>
  <c r="W989" i="12"/>
  <c r="Y989" i="12" s="1"/>
  <c r="AB989" i="12" s="1"/>
  <c r="S989" i="12"/>
  <c r="T302" i="11"/>
  <c r="X302" i="11" s="1"/>
  <c r="AC302" i="11" s="1"/>
  <c r="S302" i="11"/>
  <c r="AA302" i="11" s="1"/>
  <c r="V894" i="12"/>
  <c r="AL894" i="12" s="1"/>
  <c r="AQ894" i="12" s="1"/>
  <c r="U894" i="12"/>
  <c r="AK894" i="12" s="1"/>
  <c r="AP894" i="12" s="1"/>
  <c r="V395" i="12"/>
  <c r="U395" i="12"/>
  <c r="AK395" i="12" s="1"/>
  <c r="AP395" i="12" s="1"/>
  <c r="V812" i="12"/>
  <c r="AL812" i="12" s="1"/>
  <c r="AQ812" i="12" s="1"/>
  <c r="U812" i="12"/>
  <c r="AK812" i="12" s="1"/>
  <c r="AP812" i="12" s="1"/>
  <c r="V77" i="12"/>
  <c r="U77" i="12"/>
  <c r="AK77" i="12" s="1"/>
  <c r="AP77" i="12" s="1"/>
  <c r="V682" i="12"/>
  <c r="AL682" i="12" s="1"/>
  <c r="AQ682" i="12" s="1"/>
  <c r="U682" i="12"/>
  <c r="AK682" i="12" s="1"/>
  <c r="AP682" i="12" s="1"/>
  <c r="V239" i="12"/>
  <c r="AL239" i="12" s="1"/>
  <c r="U239" i="12"/>
  <c r="AK239" i="12" s="1"/>
  <c r="AP239" i="12" s="1"/>
  <c r="V420" i="12"/>
  <c r="AL420" i="12" s="1"/>
  <c r="AQ420" i="12" s="1"/>
  <c r="U420" i="12"/>
  <c r="AK420" i="12" s="1"/>
  <c r="AP420" i="12" s="1"/>
  <c r="V552" i="12"/>
  <c r="U552" i="12"/>
  <c r="AK552" i="12" s="1"/>
  <c r="AP552" i="12" s="1"/>
  <c r="V518" i="12"/>
  <c r="U518" i="12"/>
  <c r="V1043" i="12"/>
  <c r="U1043" i="12"/>
  <c r="AK1043" i="12" s="1"/>
  <c r="AP1043" i="12" s="1"/>
  <c r="V968" i="12"/>
  <c r="AL968" i="12" s="1"/>
  <c r="AQ968" i="12" s="1"/>
  <c r="U968" i="12"/>
  <c r="AK968" i="12" s="1"/>
  <c r="AP968" i="12" s="1"/>
  <c r="V991" i="12"/>
  <c r="AL991" i="12" s="1"/>
  <c r="AQ991" i="12" s="1"/>
  <c r="AI991" i="12"/>
  <c r="AN991" i="12" s="1"/>
  <c r="X203" i="11"/>
  <c r="M15" i="10"/>
  <c r="S16" i="10"/>
  <c r="Y15" i="10"/>
  <c r="S692" i="11"/>
  <c r="AA692" i="11" s="1"/>
  <c r="Q925" i="11"/>
  <c r="V925" i="11" s="1"/>
  <c r="Y925" i="11" s="1"/>
  <c r="S1002" i="11"/>
  <c r="AL712" i="15"/>
  <c r="AL597" i="15"/>
  <c r="S48" i="10"/>
  <c r="AK75" i="12"/>
  <c r="AP75" i="12" s="1"/>
  <c r="U132" i="12"/>
  <c r="AK132" i="12" s="1"/>
  <c r="AP132" i="12" s="1"/>
  <c r="AL283" i="12"/>
  <c r="R758" i="12"/>
  <c r="AJ758" i="12" s="1"/>
  <c r="AO758" i="12" s="1"/>
  <c r="AI758" i="12"/>
  <c r="AN758" i="12" s="1"/>
  <c r="S863" i="12"/>
  <c r="Y863" i="12" s="1"/>
  <c r="AB863" i="12" s="1"/>
  <c r="R989" i="12"/>
  <c r="T30" i="14"/>
  <c r="AI83" i="14"/>
  <c r="AN83" i="14" s="1"/>
  <c r="S156" i="14"/>
  <c r="AK260" i="14"/>
  <c r="AP260" i="14" s="1"/>
  <c r="AK446" i="14"/>
  <c r="AP446" i="14" s="1"/>
  <c r="AQ448" i="14"/>
  <c r="S630" i="14"/>
  <c r="AK681" i="14"/>
  <c r="AP681" i="14" s="1"/>
  <c r="R786" i="14"/>
  <c r="AL809" i="14"/>
  <c r="AK862" i="14"/>
  <c r="AP862" i="14" s="1"/>
  <c r="AQ889" i="14"/>
  <c r="T105" i="11"/>
  <c r="S105" i="11"/>
  <c r="AA105" i="11" s="1"/>
  <c r="Z52" i="11"/>
  <c r="W523" i="14"/>
  <c r="S523" i="14"/>
  <c r="AF297" i="14"/>
  <c r="R297" i="14"/>
  <c r="AJ297" i="14" s="1"/>
  <c r="AO297" i="14" s="1"/>
  <c r="AN468" i="14"/>
  <c r="AF184" i="14"/>
  <c r="R184" i="14"/>
  <c r="W263" i="14"/>
  <c r="S263" i="14"/>
  <c r="AL136" i="14"/>
  <c r="AQ136" i="14" s="1"/>
  <c r="AI136" i="14"/>
  <c r="AN136" i="14" s="1"/>
  <c r="AF661" i="14"/>
  <c r="R661" i="14"/>
  <c r="AJ661" i="14" s="1"/>
  <c r="AO661" i="14" s="1"/>
  <c r="W59" i="14"/>
  <c r="Y59" i="14" s="1"/>
  <c r="AB59" i="14" s="1"/>
  <c r="S59" i="14"/>
  <c r="W136" i="14"/>
  <c r="S136" i="14"/>
  <c r="Y136" i="14" s="1"/>
  <c r="AB136" i="14" s="1"/>
  <c r="AL315" i="14"/>
  <c r="AQ315" i="14" s="1"/>
  <c r="AI315" i="14"/>
  <c r="AN315" i="14" s="1"/>
  <c r="W887" i="14"/>
  <c r="Z887" i="14" s="1"/>
  <c r="AC887" i="14" s="1"/>
  <c r="S887" i="14"/>
  <c r="AF167" i="14"/>
  <c r="R167" i="14"/>
  <c r="AN215" i="14"/>
  <c r="AL215" i="14"/>
  <c r="AQ215" i="14"/>
  <c r="AI215" i="14"/>
  <c r="W444" i="14"/>
  <c r="Z444" i="14" s="1"/>
  <c r="AC444" i="14" s="1"/>
  <c r="S444" i="14"/>
  <c r="AF781" i="14"/>
  <c r="R781" i="14"/>
  <c r="AF418" i="14"/>
  <c r="R418" i="14"/>
  <c r="AF882" i="14"/>
  <c r="AH882" i="14" s="1"/>
  <c r="AM882" i="14" s="1"/>
  <c r="R882" i="14"/>
  <c r="W396" i="14"/>
  <c r="S396" i="14"/>
  <c r="Y396" i="14" s="1"/>
  <c r="AB396" i="14" s="1"/>
  <c r="R475" i="14"/>
  <c r="S475" i="14"/>
  <c r="AI623" i="14"/>
  <c r="AN623" i="14" s="1"/>
  <c r="AQ623" i="14"/>
  <c r="AF466" i="14"/>
  <c r="R466" i="14"/>
  <c r="W682" i="14"/>
  <c r="Y682" i="14" s="1"/>
  <c r="AB682" i="14" s="1"/>
  <c r="S682" i="14"/>
  <c r="AF314" i="14"/>
  <c r="R314" i="14"/>
  <c r="W394" i="14"/>
  <c r="Y394" i="14" s="1"/>
  <c r="AB394" i="14" s="1"/>
  <c r="S394" i="14"/>
  <c r="X394" i="14" s="1"/>
  <c r="AA394" i="14" s="1"/>
  <c r="S703" i="14"/>
  <c r="Y703" i="14" s="1"/>
  <c r="AB703" i="14" s="1"/>
  <c r="R703" i="14"/>
  <c r="AN656" i="14"/>
  <c r="AL656" i="14"/>
  <c r="AI656" i="14"/>
  <c r="AQ656" i="14"/>
  <c r="AF713" i="14"/>
  <c r="R713" i="14"/>
  <c r="AH713" i="14" s="1"/>
  <c r="AM713" i="14" s="1"/>
  <c r="AF628" i="14"/>
  <c r="AH628" i="14" s="1"/>
  <c r="AM628" i="14" s="1"/>
  <c r="R628" i="14"/>
  <c r="W832" i="14"/>
  <c r="Y832" i="14" s="1"/>
  <c r="AB832" i="14" s="1"/>
  <c r="S832" i="14"/>
  <c r="AF804" i="14"/>
  <c r="R804" i="14"/>
  <c r="AH804" i="14" s="1"/>
  <c r="AM804" i="14" s="1"/>
  <c r="T250" i="11"/>
  <c r="X250" i="11" s="1"/>
  <c r="AC250" i="11" s="1"/>
  <c r="AD250" i="11" s="1"/>
  <c r="S250" i="11"/>
  <c r="AA250" i="11" s="1"/>
  <c r="V209" i="14"/>
  <c r="AL209" i="14" s="1"/>
  <c r="AQ209" i="14" s="1"/>
  <c r="U209" i="14"/>
  <c r="AK209" i="14" s="1"/>
  <c r="AP209" i="14" s="1"/>
  <c r="V785" i="14"/>
  <c r="U785" i="14"/>
  <c r="AK785" i="14" s="1"/>
  <c r="AP785" i="14" s="1"/>
  <c r="N22" i="14"/>
  <c r="Q22" i="14" s="1"/>
  <c r="S22" i="14" s="1"/>
  <c r="P22" i="14"/>
  <c r="R22" i="14" s="1"/>
  <c r="T22" i="14" s="1"/>
  <c r="V232" i="14"/>
  <c r="Z232" i="14" s="1"/>
  <c r="AC232" i="14" s="1"/>
  <c r="U232" i="14"/>
  <c r="AK232" i="14" s="1"/>
  <c r="AP232" i="14" s="1"/>
  <c r="V51" i="14"/>
  <c r="U51" i="14"/>
  <c r="AK51" i="14" s="1"/>
  <c r="AP51" i="14" s="1"/>
  <c r="V414" i="14"/>
  <c r="AL414" i="14" s="1"/>
  <c r="AQ414" i="14" s="1"/>
  <c r="AI414" i="14"/>
  <c r="AN414" i="14" s="1"/>
  <c r="V141" i="14"/>
  <c r="AL141" i="14" s="1"/>
  <c r="AQ141" i="14" s="1"/>
  <c r="U141" i="14"/>
  <c r="AK141" i="14" s="1"/>
  <c r="AP141" i="14" s="1"/>
  <c r="V527" i="14"/>
  <c r="AL527" i="14" s="1"/>
  <c r="AQ527" i="14" s="1"/>
  <c r="U527" i="14"/>
  <c r="AK527" i="14" s="1"/>
  <c r="AP527" i="14" s="1"/>
  <c r="V468" i="14"/>
  <c r="AL468" i="14" s="1"/>
  <c r="AQ468" i="14" s="1"/>
  <c r="U468" i="14"/>
  <c r="AK468" i="14" s="1"/>
  <c r="AP468" i="14" s="1"/>
  <c r="V547" i="14"/>
  <c r="U547" i="14"/>
  <c r="V625" i="14"/>
  <c r="U625" i="14"/>
  <c r="AK625" i="14" s="1"/>
  <c r="AP625" i="14" s="1"/>
  <c r="V810" i="14"/>
  <c r="AL810" i="14" s="1"/>
  <c r="AQ810" i="14" s="1"/>
  <c r="U810" i="14"/>
  <c r="AK810" i="14" s="1"/>
  <c r="AP810" i="14" s="1"/>
  <c r="V732" i="14"/>
  <c r="AL732" i="14" s="1"/>
  <c r="AQ732" i="14" s="1"/>
  <c r="U732" i="14"/>
  <c r="AK732" i="14" s="1"/>
  <c r="AP732" i="14" s="1"/>
  <c r="V728" i="14"/>
  <c r="U728" i="14"/>
  <c r="AK728" i="14" s="1"/>
  <c r="AP728" i="14" s="1"/>
  <c r="V869" i="14"/>
  <c r="AL869" i="14" s="1"/>
  <c r="AQ869" i="14" s="1"/>
  <c r="U869" i="14"/>
  <c r="AK869" i="14" s="1"/>
  <c r="AP869" i="14" s="1"/>
  <c r="T501" i="11"/>
  <c r="X501" i="11" s="1"/>
  <c r="AC501" i="11" s="1"/>
  <c r="S501" i="11"/>
  <c r="AA501" i="11" s="1"/>
  <c r="V466" i="12"/>
  <c r="AL466" i="12" s="1"/>
  <c r="AQ466" i="12" s="1"/>
  <c r="U466" i="12"/>
  <c r="AK466" i="12" s="1"/>
  <c r="AP466" i="12" s="1"/>
  <c r="V285" i="12"/>
  <c r="U285" i="12"/>
  <c r="AK285" i="12" s="1"/>
  <c r="AP285" i="12" s="1"/>
  <c r="V784" i="12"/>
  <c r="AL784" i="12" s="1"/>
  <c r="AQ784" i="12" s="1"/>
  <c r="U784" i="12"/>
  <c r="AK784" i="12" s="1"/>
  <c r="AP784" i="12" s="1"/>
  <c r="V936" i="12"/>
  <c r="AL936" i="12" s="1"/>
  <c r="AQ936" i="12" s="1"/>
  <c r="AI936" i="12"/>
  <c r="AN936" i="12" s="1"/>
  <c r="U936" i="12"/>
  <c r="AK936" i="12" s="1"/>
  <c r="AP936" i="12" s="1"/>
  <c r="V133" i="12"/>
  <c r="U133" i="12"/>
  <c r="V263" i="12"/>
  <c r="AL263" i="12" s="1"/>
  <c r="AQ263" i="12" s="1"/>
  <c r="U263" i="12"/>
  <c r="AK263" i="12" s="1"/>
  <c r="AP263" i="12" s="1"/>
  <c r="V286" i="12"/>
  <c r="AL286" i="12" s="1"/>
  <c r="AQ286" i="12" s="1"/>
  <c r="U286" i="12"/>
  <c r="AK286" i="12" s="1"/>
  <c r="AP286" i="12" s="1"/>
  <c r="V442" i="12"/>
  <c r="U442" i="12"/>
  <c r="AK442" i="12" s="1"/>
  <c r="AP442" i="12" s="1"/>
  <c r="V601" i="12"/>
  <c r="U601" i="12"/>
  <c r="AK601" i="12" s="1"/>
  <c r="AP601" i="12" s="1"/>
  <c r="V370" i="12"/>
  <c r="AL370" i="12" s="1"/>
  <c r="AQ370" i="12" s="1"/>
  <c r="AI370" i="12"/>
  <c r="AN370" i="12" s="1"/>
  <c r="V725" i="12"/>
  <c r="AL725" i="12" s="1"/>
  <c r="AQ725" i="12" s="1"/>
  <c r="U725" i="12"/>
  <c r="AK725" i="12" s="1"/>
  <c r="AP725" i="12" s="1"/>
  <c r="V780" i="12"/>
  <c r="AL780" i="12" s="1"/>
  <c r="AQ780" i="12" s="1"/>
  <c r="U780" i="12"/>
  <c r="AK780" i="12" s="1"/>
  <c r="AP780" i="12" s="1"/>
  <c r="V519" i="12"/>
  <c r="U519" i="12"/>
  <c r="AK519" i="12" s="1"/>
  <c r="AP519" i="12" s="1"/>
  <c r="V1091" i="12"/>
  <c r="U1091" i="12"/>
  <c r="Y1091" i="12" s="1"/>
  <c r="AB1091" i="12" s="1"/>
  <c r="V993" i="12"/>
  <c r="AL993" i="12" s="1"/>
  <c r="AQ993" i="12" s="1"/>
  <c r="U993" i="12"/>
  <c r="AK993" i="12" s="1"/>
  <c r="AP993" i="12" s="1"/>
  <c r="X152" i="11"/>
  <c r="X226" i="11"/>
  <c r="AC226" i="11" s="1"/>
  <c r="W353" i="11"/>
  <c r="AB353" i="11" s="1"/>
  <c r="S440" i="11"/>
  <c r="AA440" i="11" s="1"/>
  <c r="X530" i="11"/>
  <c r="AC530" i="11" s="1"/>
  <c r="W17" i="10"/>
  <c r="Q708" i="11"/>
  <c r="X708" i="11" s="1"/>
  <c r="AC708" i="11" s="1"/>
  <c r="W833" i="11"/>
  <c r="S901" i="11"/>
  <c r="AA901" i="11" s="1"/>
  <c r="W958" i="11"/>
  <c r="AB958" i="11" s="1"/>
  <c r="S944" i="11"/>
  <c r="AA944" i="11" s="1"/>
  <c r="AL888" i="15"/>
  <c r="AL841" i="15"/>
  <c r="AL586" i="15"/>
  <c r="AL423" i="15"/>
  <c r="R55" i="10"/>
  <c r="P59" i="10"/>
  <c r="N48" i="10"/>
  <c r="Q56" i="10"/>
  <c r="R107" i="12"/>
  <c r="R209" i="12"/>
  <c r="S341" i="12"/>
  <c r="U471" i="12"/>
  <c r="AK471" i="12" s="1"/>
  <c r="AP471" i="12" s="1"/>
  <c r="AK452" i="12"/>
  <c r="AP452" i="12" s="1"/>
  <c r="U491" i="12"/>
  <c r="AK491" i="12" s="1"/>
  <c r="AP491" i="12" s="1"/>
  <c r="AK547" i="12"/>
  <c r="AP547" i="12" s="1"/>
  <c r="U571" i="12"/>
  <c r="AK571" i="12" s="1"/>
  <c r="AP571" i="12" s="1"/>
  <c r="AK629" i="12"/>
  <c r="AP629" i="12" s="1"/>
  <c r="U701" i="12"/>
  <c r="AK805" i="12"/>
  <c r="AP805" i="12" s="1"/>
  <c r="R1094" i="12"/>
  <c r="AJ1094" i="12" s="1"/>
  <c r="AO1094" i="12" s="1"/>
  <c r="AK54" i="14"/>
  <c r="AP54" i="14" s="1"/>
  <c r="AI53" i="14"/>
  <c r="AN53" i="14" s="1"/>
  <c r="R134" i="14"/>
  <c r="S154" i="14"/>
  <c r="S323" i="14"/>
  <c r="AI449" i="14"/>
  <c r="AN449" i="14" s="1"/>
  <c r="AL495" i="14"/>
  <c r="AQ495" i="14" s="1"/>
  <c r="S571" i="14"/>
  <c r="Z571" i="14" s="1"/>
  <c r="AC571" i="14" s="1"/>
  <c r="AL708" i="14"/>
  <c r="AQ708" i="14" s="1"/>
  <c r="R864" i="14"/>
  <c r="AQ888" i="14"/>
  <c r="R50" i="10"/>
  <c r="AL783" i="15"/>
  <c r="T655" i="11"/>
  <c r="S655" i="11"/>
  <c r="AA655" i="11" s="1"/>
  <c r="Z44" i="11"/>
  <c r="AI63" i="14"/>
  <c r="AN63" i="14" s="1"/>
  <c r="AF52" i="14"/>
  <c r="R52" i="14"/>
  <c r="AI111" i="14"/>
  <c r="AN111" i="14" s="1"/>
  <c r="AQ111" i="14"/>
  <c r="AL344" i="14"/>
  <c r="AQ344" i="14" s="1"/>
  <c r="AI344" i="14"/>
  <c r="AN344" i="14" s="1"/>
  <c r="AF57" i="14"/>
  <c r="AH57" i="14" s="1"/>
  <c r="AM57" i="14" s="1"/>
  <c r="R57" i="14"/>
  <c r="AJ57" i="14" s="1"/>
  <c r="AO57" i="14" s="1"/>
  <c r="AF211" i="14"/>
  <c r="R211" i="14"/>
  <c r="AH211" i="14" s="1"/>
  <c r="AM211" i="14" s="1"/>
  <c r="R544" i="14"/>
  <c r="S544" i="14"/>
  <c r="R111" i="14"/>
  <c r="S111" i="14"/>
  <c r="Y111" i="14" s="1"/>
  <c r="AB111" i="14" s="1"/>
  <c r="AF284" i="14"/>
  <c r="AJ284" i="14" s="1"/>
  <c r="AO284" i="14" s="1"/>
  <c r="R284" i="14"/>
  <c r="AL728" i="14"/>
  <c r="AI728" i="14"/>
  <c r="AN728" i="14" s="1"/>
  <c r="AF317" i="14"/>
  <c r="R317" i="14"/>
  <c r="W337" i="14"/>
  <c r="X337" i="14" s="1"/>
  <c r="AA337" i="14" s="1"/>
  <c r="S337" i="14"/>
  <c r="Y337" i="14" s="1"/>
  <c r="AB337" i="14" s="1"/>
  <c r="AN914" i="14"/>
  <c r="AI312" i="14"/>
  <c r="W392" i="14"/>
  <c r="X392" i="14" s="1"/>
  <c r="AA392" i="14" s="1"/>
  <c r="S392" i="14"/>
  <c r="Z392" i="14" s="1"/>
  <c r="AC392" i="14" s="1"/>
  <c r="AF467" i="14"/>
  <c r="AJ467" i="14" s="1"/>
  <c r="AO467" i="14" s="1"/>
  <c r="R467" i="14"/>
  <c r="AF727" i="14"/>
  <c r="R727" i="14"/>
  <c r="W604" i="14"/>
  <c r="S604" i="14"/>
  <c r="AF834" i="14"/>
  <c r="R834" i="14"/>
  <c r="W629" i="14"/>
  <c r="Z629" i="14" s="1"/>
  <c r="AC629" i="14" s="1"/>
  <c r="S629" i="14"/>
  <c r="W765" i="14"/>
  <c r="Z765" i="14" s="1"/>
  <c r="AC765" i="14" s="1"/>
  <c r="S765" i="14"/>
  <c r="AF572" i="14"/>
  <c r="R572" i="14"/>
  <c r="AQ682" i="14"/>
  <c r="AI682" i="14"/>
  <c r="AN682" i="14"/>
  <c r="AI548" i="14"/>
  <c r="AN548" i="14" s="1"/>
  <c r="AL548" i="14"/>
  <c r="AQ548" i="14" s="1"/>
  <c r="W758" i="14"/>
  <c r="S758" i="14"/>
  <c r="AL630" i="14"/>
  <c r="AQ630" i="14" s="1"/>
  <c r="AL884" i="14"/>
  <c r="AQ884" i="14" s="1"/>
  <c r="AN884" i="14"/>
  <c r="AI884" i="14"/>
  <c r="AF838" i="14"/>
  <c r="R838" i="14"/>
  <c r="AI806" i="14"/>
  <c r="AN806" i="14"/>
  <c r="AL806" i="14"/>
  <c r="AQ806" i="14" s="1"/>
  <c r="AI886" i="14"/>
  <c r="AN886" i="14" s="1"/>
  <c r="AF910" i="14"/>
  <c r="R910" i="14"/>
  <c r="W915" i="14"/>
  <c r="Z915" i="14" s="1"/>
  <c r="AC915" i="14" s="1"/>
  <c r="S915" i="14"/>
  <c r="Y915" i="14" s="1"/>
  <c r="AB915" i="14" s="1"/>
  <c r="K21" i="10"/>
  <c r="AI1024" i="12"/>
  <c r="AN1024" i="12" s="1"/>
  <c r="AL467" i="12"/>
  <c r="AQ467" i="12"/>
  <c r="AI467" i="12"/>
  <c r="AN467" i="12" s="1"/>
  <c r="AF575" i="12"/>
  <c r="R575" i="12"/>
  <c r="AN239" i="12"/>
  <c r="AI239" i="12"/>
  <c r="AQ239" i="12"/>
  <c r="W422" i="12"/>
  <c r="S422" i="12"/>
  <c r="Z422" i="12" s="1"/>
  <c r="AC422" i="12" s="1"/>
  <c r="AF179" i="12"/>
  <c r="R179" i="12"/>
  <c r="AH179" i="12" s="1"/>
  <c r="AM179" i="12" s="1"/>
  <c r="AI413" i="12"/>
  <c r="AQ413" i="12"/>
  <c r="AN413" i="12"/>
  <c r="AF212" i="12"/>
  <c r="R212" i="12"/>
  <c r="AH212" i="12" s="1"/>
  <c r="AM212" i="12" s="1"/>
  <c r="W470" i="12"/>
  <c r="X470" i="12" s="1"/>
  <c r="AA470" i="12" s="1"/>
  <c r="S470" i="12"/>
  <c r="Z470" i="12" s="1"/>
  <c r="AC470" i="12" s="1"/>
  <c r="W992" i="12"/>
  <c r="S992" i="12"/>
  <c r="X992" i="12" s="1"/>
  <c r="AA992" i="12" s="1"/>
  <c r="W192" i="12"/>
  <c r="S192" i="12"/>
  <c r="AN341" i="12"/>
  <c r="AI576" i="12"/>
  <c r="AQ576" i="12"/>
  <c r="AN576" i="12"/>
  <c r="W805" i="12"/>
  <c r="S805" i="12"/>
  <c r="X805" i="12" s="1"/>
  <c r="AA805" i="12" s="1"/>
  <c r="AN989" i="12"/>
  <c r="W233" i="12"/>
  <c r="S233" i="12"/>
  <c r="AF530" i="12"/>
  <c r="AJ530" i="12" s="1"/>
  <c r="AO530" i="12" s="1"/>
  <c r="R530" i="12"/>
  <c r="AF130" i="12"/>
  <c r="R130" i="12"/>
  <c r="AF265" i="12"/>
  <c r="R265" i="12"/>
  <c r="W211" i="12"/>
  <c r="S211" i="12"/>
  <c r="Z211" i="12" s="1"/>
  <c r="AC211" i="12" s="1"/>
  <c r="AN439" i="12"/>
  <c r="AI504" i="12"/>
  <c r="AN504" i="12" s="1"/>
  <c r="AF889" i="12"/>
  <c r="R889" i="12"/>
  <c r="AF422" i="12"/>
  <c r="R422" i="12"/>
  <c r="AH422" i="12" s="1"/>
  <c r="AM422" i="12" s="1"/>
  <c r="AL778" i="12"/>
  <c r="AQ778" i="12" s="1"/>
  <c r="AQ652" i="12"/>
  <c r="AF777" i="12"/>
  <c r="R777" i="12"/>
  <c r="AQ888" i="12"/>
  <c r="AN888" i="12"/>
  <c r="W1093" i="12"/>
  <c r="Y1093" i="12" s="1"/>
  <c r="AB1093" i="12" s="1"/>
  <c r="S1093" i="12"/>
  <c r="AF551" i="12"/>
  <c r="R551" i="12"/>
  <c r="AH551" i="12" s="1"/>
  <c r="AM551" i="12" s="1"/>
  <c r="W596" i="12"/>
  <c r="S596" i="12"/>
  <c r="AF705" i="12"/>
  <c r="R705" i="12"/>
  <c r="AN1043" i="12"/>
  <c r="AL1043" i="12"/>
  <c r="AQ1043" i="12" s="1"/>
  <c r="X155" i="11"/>
  <c r="V308" i="11"/>
  <c r="Y308" i="11" s="1"/>
  <c r="V331" i="11"/>
  <c r="Y331" i="11" s="1"/>
  <c r="AL314" i="11"/>
  <c r="AL348" i="11"/>
  <c r="Q381" i="11"/>
  <c r="V381" i="11" s="1"/>
  <c r="Y381" i="11" s="1"/>
  <c r="S423" i="11"/>
  <c r="AA423" i="11" s="1"/>
  <c r="S421" i="11"/>
  <c r="AA421" i="11" s="1"/>
  <c r="AL448" i="11"/>
  <c r="AL444" i="11"/>
  <c r="W14" i="10"/>
  <c r="W550" i="11"/>
  <c r="AB550" i="11" s="1"/>
  <c r="X18" i="10"/>
  <c r="AA17" i="10"/>
  <c r="W654" i="11"/>
  <c r="W650" i="11"/>
  <c r="W705" i="11"/>
  <c r="AB705" i="11" s="1"/>
  <c r="S689" i="11"/>
  <c r="AA689" i="11" s="1"/>
  <c r="S741" i="11"/>
  <c r="AA741" i="11" s="1"/>
  <c r="AL765" i="11"/>
  <c r="Q805" i="11"/>
  <c r="W805" i="11" s="1"/>
  <c r="AB805" i="11" s="1"/>
  <c r="AL822" i="11"/>
  <c r="T813" i="11"/>
  <c r="Q849" i="11"/>
  <c r="V849" i="11" s="1"/>
  <c r="Y849" i="11" s="1"/>
  <c r="S858" i="11"/>
  <c r="AA858" i="11" s="1"/>
  <c r="AL846" i="11"/>
  <c r="S326" i="11"/>
  <c r="AA326" i="11" s="1"/>
  <c r="R15" i="10"/>
  <c r="S780" i="11"/>
  <c r="AA780" i="11" s="1"/>
  <c r="S801" i="11"/>
  <c r="AA801" i="11" s="1"/>
  <c r="V958" i="11"/>
  <c r="Y958" i="11" s="1"/>
  <c r="AL946" i="11"/>
  <c r="AL942" i="11"/>
  <c r="X79" i="11"/>
  <c r="AC79" i="11" s="1"/>
  <c r="X75" i="11"/>
  <c r="AC75" i="11" s="1"/>
  <c r="W133" i="11"/>
  <c r="AB133" i="11" s="1"/>
  <c r="X205" i="11"/>
  <c r="X201" i="11"/>
  <c r="AL272" i="11"/>
  <c r="AL270" i="11"/>
  <c r="M23" i="10" s="1"/>
  <c r="AL268" i="11"/>
  <c r="Q301" i="11"/>
  <c r="X301" i="11" s="1"/>
  <c r="AC301" i="11" s="1"/>
  <c r="W330" i="11"/>
  <c r="AB330" i="11" s="1"/>
  <c r="AL322" i="11"/>
  <c r="W358" i="11"/>
  <c r="W354" i="11"/>
  <c r="W350" i="11"/>
  <c r="AB350" i="11" s="1"/>
  <c r="R22" i="10"/>
  <c r="S427" i="11"/>
  <c r="AA427" i="11" s="1"/>
  <c r="W455" i="11"/>
  <c r="AB455" i="11" s="1"/>
  <c r="W483" i="11"/>
  <c r="W479" i="11"/>
  <c r="W475" i="11"/>
  <c r="Q508" i="11"/>
  <c r="V508" i="11" s="1"/>
  <c r="Y508" i="11" s="1"/>
  <c r="W524" i="11"/>
  <c r="AB524" i="11" s="1"/>
  <c r="Q554" i="11"/>
  <c r="V554" i="11" s="1"/>
  <c r="Y554" i="11" s="1"/>
  <c r="S575" i="11"/>
  <c r="S572" i="11"/>
  <c r="AA572" i="11" s="1"/>
  <c r="Q586" i="11"/>
  <c r="W586" i="11" s="1"/>
  <c r="AB586" i="11" s="1"/>
  <c r="Q626" i="11"/>
  <c r="V626" i="11" s="1"/>
  <c r="Y626" i="11" s="1"/>
  <c r="S658" i="11"/>
  <c r="Q676" i="11"/>
  <c r="W676" i="11" s="1"/>
  <c r="AB676" i="11" s="1"/>
  <c r="Q703" i="11"/>
  <c r="X703" i="11" s="1"/>
  <c r="AC703" i="11" s="1"/>
  <c r="Q706" i="11"/>
  <c r="V706" i="11" s="1"/>
  <c r="Y706" i="11" s="1"/>
  <c r="S700" i="11"/>
  <c r="AA700" i="11" s="1"/>
  <c r="S693" i="11"/>
  <c r="AA693" i="11" s="1"/>
  <c r="S691" i="11"/>
  <c r="AA691" i="11" s="1"/>
  <c r="Q727" i="11"/>
  <c r="X727" i="11" s="1"/>
  <c r="AC727" i="11" s="1"/>
  <c r="W758" i="11"/>
  <c r="W754" i="11"/>
  <c r="AB754" i="11" s="1"/>
  <c r="Q780" i="11"/>
  <c r="X780" i="11" s="1"/>
  <c r="AC780" i="11" s="1"/>
  <c r="S779" i="11"/>
  <c r="AA779" i="11" s="1"/>
  <c r="W761" i="11"/>
  <c r="S808" i="11"/>
  <c r="AA808" i="11" s="1"/>
  <c r="W804" i="11"/>
  <c r="V858" i="11"/>
  <c r="Y858" i="11" s="1"/>
  <c r="Q883" i="11"/>
  <c r="V883" i="11" s="1"/>
  <c r="Y883" i="11" s="1"/>
  <c r="AL872" i="11"/>
  <c r="AL870" i="11"/>
  <c r="S707" i="11"/>
  <c r="AA707" i="11" s="1"/>
  <c r="S799" i="11"/>
  <c r="AA799" i="11" s="1"/>
  <c r="V905" i="11"/>
  <c r="Y905" i="11" s="1"/>
  <c r="Q932" i="11"/>
  <c r="X932" i="11" s="1"/>
  <c r="AC932" i="11" s="1"/>
  <c r="S950" i="11"/>
  <c r="X936" i="11"/>
  <c r="AC936" i="11" s="1"/>
  <c r="AL1007" i="11"/>
  <c r="S911" i="11"/>
  <c r="AA911" i="11" s="1"/>
  <c r="AL986" i="15"/>
  <c r="AL980" i="15"/>
  <c r="AL976" i="15"/>
  <c r="AL956" i="15"/>
  <c r="AL952" i="15"/>
  <c r="AL869" i="15"/>
  <c r="AL831" i="15"/>
  <c r="AL619" i="15"/>
  <c r="AL716" i="15"/>
  <c r="AL693" i="15"/>
  <c r="AL643" i="15"/>
  <c r="AL618" i="15"/>
  <c r="AL589" i="15"/>
  <c r="U51" i="10"/>
  <c r="AL451" i="15"/>
  <c r="T63" i="10" s="1"/>
  <c r="U70" i="10"/>
  <c r="N58" i="10"/>
  <c r="AN156" i="12"/>
  <c r="AI156" i="12"/>
  <c r="AI209" i="12"/>
  <c r="AN209" i="12" s="1"/>
  <c r="AL240" i="12"/>
  <c r="AQ240" i="12" s="1"/>
  <c r="U262" i="12"/>
  <c r="AK262" i="12" s="1"/>
  <c r="AP262" i="12" s="1"/>
  <c r="U283" i="12"/>
  <c r="AK283" i="12" s="1"/>
  <c r="AP283" i="12" s="1"/>
  <c r="U270" i="12"/>
  <c r="AK270" i="12" s="1"/>
  <c r="AP270" i="12" s="1"/>
  <c r="AK316" i="12"/>
  <c r="AP316" i="12" s="1"/>
  <c r="AK336" i="12"/>
  <c r="AP336" i="12" s="1"/>
  <c r="S361" i="12"/>
  <c r="Z361" i="12" s="1"/>
  <c r="AC361" i="12" s="1"/>
  <c r="AI364" i="12"/>
  <c r="AN364" i="12" s="1"/>
  <c r="S396" i="12"/>
  <c r="AL374" i="12"/>
  <c r="AI415" i="12"/>
  <c r="AN415" i="12" s="1"/>
  <c r="AL444" i="12"/>
  <c r="AQ444" i="12" s="1"/>
  <c r="R474" i="12"/>
  <c r="AH474" i="12" s="1"/>
  <c r="AM474" i="12" s="1"/>
  <c r="AQ500" i="12"/>
  <c r="AK492" i="12"/>
  <c r="AP492" i="12" s="1"/>
  <c r="AI500" i="12"/>
  <c r="U522" i="12"/>
  <c r="AK522" i="12" s="1"/>
  <c r="AP522" i="12" s="1"/>
  <c r="AN550" i="12"/>
  <c r="AZ532" i="12"/>
  <c r="AK577" i="12"/>
  <c r="AP577" i="12" s="1"/>
  <c r="AL572" i="12"/>
  <c r="AQ572" i="12" s="1"/>
  <c r="AZ597" i="12"/>
  <c r="AK630" i="12"/>
  <c r="AP630" i="12" s="1"/>
  <c r="R648" i="12"/>
  <c r="AI653" i="12"/>
  <c r="AN653" i="12" s="1"/>
  <c r="AZ675" i="12"/>
  <c r="AK660" i="12"/>
  <c r="AP660" i="12" s="1"/>
  <c r="S757" i="12"/>
  <c r="AL783" i="12"/>
  <c r="AI806" i="12"/>
  <c r="AN806" i="12" s="1"/>
  <c r="AQ833" i="12"/>
  <c r="AK830" i="12"/>
  <c r="AP830" i="12" s="1"/>
  <c r="R829" i="12"/>
  <c r="S864" i="12"/>
  <c r="X864" i="12" s="1"/>
  <c r="AA864" i="12" s="1"/>
  <c r="S859" i="12"/>
  <c r="U856" i="12"/>
  <c r="AK856" i="12" s="1"/>
  <c r="AP856" i="12" s="1"/>
  <c r="R888" i="12"/>
  <c r="S910" i="12"/>
  <c r="X910" i="12" s="1"/>
  <c r="AA910" i="12" s="1"/>
  <c r="R942" i="12"/>
  <c r="AH942" i="12" s="1"/>
  <c r="AM942" i="12" s="1"/>
  <c r="U940" i="12"/>
  <c r="AK940" i="12" s="1"/>
  <c r="AP940" i="12" s="1"/>
  <c r="U938" i="12"/>
  <c r="AK938" i="12" s="1"/>
  <c r="AP938" i="12" s="1"/>
  <c r="R962" i="12"/>
  <c r="AI961" i="12"/>
  <c r="AN961" i="12" s="1"/>
  <c r="AI986" i="12"/>
  <c r="AN986" i="12" s="1"/>
  <c r="S1020" i="12"/>
  <c r="AQ1041" i="12"/>
  <c r="R1068" i="12"/>
  <c r="AH1068" i="12" s="1"/>
  <c r="AM1068" i="12" s="1"/>
  <c r="AK1065" i="12"/>
  <c r="AP1065" i="12" s="1"/>
  <c r="AL1068" i="12"/>
  <c r="U1095" i="12"/>
  <c r="AK1095" i="12" s="1"/>
  <c r="AP1095" i="12" s="1"/>
  <c r="AL1098" i="12"/>
  <c r="AQ1098" i="12" s="1"/>
  <c r="AI1090" i="12"/>
  <c r="AN1090" i="12" s="1"/>
  <c r="S11" i="14"/>
  <c r="AK53" i="14"/>
  <c r="AP53" i="14" s="1"/>
  <c r="R83" i="14"/>
  <c r="AK80" i="14"/>
  <c r="AP80" i="14" s="1"/>
  <c r="S78" i="14"/>
  <c r="AL63" i="14"/>
  <c r="AQ63" i="14" s="1"/>
  <c r="U107" i="14"/>
  <c r="AK107" i="14" s="1"/>
  <c r="AP107" i="14" s="1"/>
  <c r="AK157" i="14"/>
  <c r="AP157" i="14" s="1"/>
  <c r="S213" i="14"/>
  <c r="AI239" i="14"/>
  <c r="AN239" i="14" s="1"/>
  <c r="AK287" i="14"/>
  <c r="AP287" i="14" s="1"/>
  <c r="AZ286" i="14"/>
  <c r="M63" i="10" s="1"/>
  <c r="R312" i="14"/>
  <c r="AH312" i="14" s="1"/>
  <c r="AM312" i="14" s="1"/>
  <c r="R344" i="14"/>
  <c r="S336" i="14"/>
  <c r="Y336" i="14" s="1"/>
  <c r="AB336" i="14" s="1"/>
  <c r="S369" i="14"/>
  <c r="S492" i="14"/>
  <c r="AK601" i="14"/>
  <c r="AP601" i="14" s="1"/>
  <c r="AL601" i="14"/>
  <c r="AQ601" i="14" s="1"/>
  <c r="AK657" i="14"/>
  <c r="AP657" i="14" s="1"/>
  <c r="U676" i="14"/>
  <c r="AK676" i="14" s="1"/>
  <c r="AP676" i="14" s="1"/>
  <c r="AL755" i="14"/>
  <c r="S787" i="14"/>
  <c r="R813" i="14"/>
  <c r="AJ813" i="14" s="1"/>
  <c r="AO813" i="14" s="1"/>
  <c r="AK838" i="14"/>
  <c r="AP838" i="14" s="1"/>
  <c r="AK843" i="14"/>
  <c r="AP843" i="14" s="1"/>
  <c r="AK889" i="14"/>
  <c r="AP889" i="14" s="1"/>
  <c r="Q53" i="11"/>
  <c r="U53" i="11"/>
  <c r="AK394" i="14"/>
  <c r="AP394" i="14" s="1"/>
  <c r="AK422" i="14"/>
  <c r="AP422" i="14" s="1"/>
  <c r="AK449" i="14"/>
  <c r="AP449" i="14" s="1"/>
  <c r="AK623" i="14"/>
  <c r="AP623" i="14" s="1"/>
  <c r="AZ611" i="14"/>
  <c r="AK707" i="14"/>
  <c r="AP707" i="14" s="1"/>
  <c r="AK727" i="14"/>
  <c r="AP727" i="14" s="1"/>
  <c r="AK807" i="14"/>
  <c r="AP807" i="14" s="1"/>
  <c r="AK884" i="14"/>
  <c r="AP884" i="14" s="1"/>
  <c r="AK895" i="14"/>
  <c r="AP895" i="14" s="1"/>
  <c r="AL918" i="15"/>
  <c r="AL363" i="15"/>
  <c r="K59" i="10"/>
  <c r="AL601" i="12"/>
  <c r="AQ601" i="12" s="1"/>
  <c r="AI601" i="12"/>
  <c r="AN601" i="12" s="1"/>
  <c r="AL78" i="12"/>
  <c r="AQ78" i="12" s="1"/>
  <c r="AI78" i="12"/>
  <c r="AN78" i="12" s="1"/>
  <c r="V82" i="14"/>
  <c r="AL82" i="14" s="1"/>
  <c r="AQ82" i="14" s="1"/>
  <c r="U82" i="14"/>
  <c r="AK82" i="14" s="1"/>
  <c r="AP82" i="14" s="1"/>
  <c r="N13" i="14"/>
  <c r="Q13" i="14" s="1"/>
  <c r="S13" i="14" s="1"/>
  <c r="P13" i="14"/>
  <c r="R13" i="14" s="1"/>
  <c r="T13" i="14" s="1"/>
  <c r="Z13" i="14" s="1"/>
  <c r="V83" i="14"/>
  <c r="Z83" i="14" s="1"/>
  <c r="AC83" i="14" s="1"/>
  <c r="U83" i="14"/>
  <c r="AK83" i="14" s="1"/>
  <c r="AP83" i="14" s="1"/>
  <c r="V812" i="14"/>
  <c r="AL812" i="14" s="1"/>
  <c r="AQ812" i="14" s="1"/>
  <c r="U812" i="14"/>
  <c r="AK812" i="14" s="1"/>
  <c r="AP812" i="14" s="1"/>
  <c r="V285" i="14"/>
  <c r="U285" i="14"/>
  <c r="AK285" i="14" s="1"/>
  <c r="AP285" i="14" s="1"/>
  <c r="V261" i="14"/>
  <c r="U261" i="14"/>
  <c r="AK261" i="14" s="1"/>
  <c r="AP261" i="14" s="1"/>
  <c r="V162" i="14"/>
  <c r="AL162" i="14" s="1"/>
  <c r="AQ162" i="14" s="1"/>
  <c r="AI162" i="14"/>
  <c r="AN162" i="14" s="1"/>
  <c r="V258" i="14"/>
  <c r="AL258" i="14" s="1"/>
  <c r="AQ258" i="14" s="1"/>
  <c r="U258" i="14"/>
  <c r="AK258" i="14" s="1"/>
  <c r="AP258" i="14" s="1"/>
  <c r="Q33" i="14"/>
  <c r="V131" i="14"/>
  <c r="AL131" i="14" s="1"/>
  <c r="AQ131" i="14" s="1"/>
  <c r="U131" i="14"/>
  <c r="AK131" i="14" s="1"/>
  <c r="AP131" i="14" s="1"/>
  <c r="V212" i="14"/>
  <c r="AL212" i="14" s="1"/>
  <c r="AQ212" i="14" s="1"/>
  <c r="U212" i="14"/>
  <c r="AK212" i="14" s="1"/>
  <c r="AP212" i="14" s="1"/>
  <c r="V345" i="14"/>
  <c r="Z345" i="14" s="1"/>
  <c r="AC345" i="14" s="1"/>
  <c r="U345" i="14"/>
  <c r="AK345" i="14" s="1"/>
  <c r="AP345" i="14" s="1"/>
  <c r="V651" i="14"/>
  <c r="AL651" i="14" s="1"/>
  <c r="AQ651" i="14" s="1"/>
  <c r="U651" i="14"/>
  <c r="AK651" i="14" s="1"/>
  <c r="AP651" i="14" s="1"/>
  <c r="V266" i="14"/>
  <c r="AL266" i="14" s="1"/>
  <c r="AQ266" i="14" s="1"/>
  <c r="U266" i="14"/>
  <c r="AK266" i="14" s="1"/>
  <c r="AP266" i="14" s="1"/>
  <c r="V557" i="14"/>
  <c r="Z557" i="14" s="1"/>
  <c r="AC557" i="14" s="1"/>
  <c r="U557" i="14"/>
  <c r="AK557" i="14" s="1"/>
  <c r="AP557" i="14" s="1"/>
  <c r="V440" i="14"/>
  <c r="Z440" i="14" s="1"/>
  <c r="AC440" i="14" s="1"/>
  <c r="U440" i="14"/>
  <c r="AK440" i="14" s="1"/>
  <c r="AP440" i="14" s="1"/>
  <c r="V472" i="14"/>
  <c r="Z472" i="14" s="1"/>
  <c r="AC472" i="14" s="1"/>
  <c r="U472" i="14"/>
  <c r="V628" i="14"/>
  <c r="U628" i="14"/>
  <c r="V553" i="14"/>
  <c r="Z553" i="14" s="1"/>
  <c r="AC553" i="14" s="1"/>
  <c r="U553" i="14"/>
  <c r="AK553" i="14" s="1"/>
  <c r="AP553" i="14" s="1"/>
  <c r="V518" i="14"/>
  <c r="AL518" i="14" s="1"/>
  <c r="AQ518" i="14" s="1"/>
  <c r="U518" i="14"/>
  <c r="AK518" i="14" s="1"/>
  <c r="AP518" i="14" s="1"/>
  <c r="AI518" i="14"/>
  <c r="AN518" i="14" s="1"/>
  <c r="V416" i="14"/>
  <c r="AL416" i="14" s="1"/>
  <c r="AQ416" i="14" s="1"/>
  <c r="U416" i="14"/>
  <c r="AK416" i="14" s="1"/>
  <c r="AP416" i="14" s="1"/>
  <c r="AI416" i="14"/>
  <c r="AN416" i="14" s="1"/>
  <c r="V546" i="14"/>
  <c r="U546" i="14"/>
  <c r="AK546" i="14" s="1"/>
  <c r="AP546" i="14" s="1"/>
  <c r="V371" i="14"/>
  <c r="AL371" i="14" s="1"/>
  <c r="AQ371" i="14" s="1"/>
  <c r="U371" i="14"/>
  <c r="AK371" i="14" s="1"/>
  <c r="AP371" i="14" s="1"/>
  <c r="V444" i="14"/>
  <c r="AL444" i="14" s="1"/>
  <c r="AQ444" i="14" s="1"/>
  <c r="AI444" i="14"/>
  <c r="AN444" i="14" s="1"/>
  <c r="V702" i="14"/>
  <c r="AL702" i="14" s="1"/>
  <c r="AQ702" i="14" s="1"/>
  <c r="U702" i="14"/>
  <c r="AK702" i="14" s="1"/>
  <c r="AP702" i="14" s="1"/>
  <c r="V735" i="14"/>
  <c r="AL735" i="14" s="1"/>
  <c r="AQ735" i="14" s="1"/>
  <c r="U735" i="14"/>
  <c r="AK735" i="14" s="1"/>
  <c r="AP735" i="14" s="1"/>
  <c r="V837" i="14"/>
  <c r="Z837" i="14" s="1"/>
  <c r="AC837" i="14" s="1"/>
  <c r="U837" i="14"/>
  <c r="AK837" i="14" s="1"/>
  <c r="AP837" i="14" s="1"/>
  <c r="V549" i="14"/>
  <c r="Z549" i="14" s="1"/>
  <c r="AC549" i="14" s="1"/>
  <c r="U549" i="14"/>
  <c r="AK549" i="14" s="1"/>
  <c r="AP549" i="14" s="1"/>
  <c r="V833" i="14"/>
  <c r="AL833" i="14" s="1"/>
  <c r="AQ833" i="14" s="1"/>
  <c r="U833" i="14"/>
  <c r="AK833" i="14" s="1"/>
  <c r="AP833" i="14" s="1"/>
  <c r="V912" i="14"/>
  <c r="AL912" i="14" s="1"/>
  <c r="AQ912" i="14" s="1"/>
  <c r="AI912" i="14"/>
  <c r="AN912" i="14" s="1"/>
  <c r="AL110" i="12"/>
  <c r="AQ110" i="12" s="1"/>
  <c r="AI110" i="12"/>
  <c r="AN110" i="12" s="1"/>
  <c r="AI596" i="12"/>
  <c r="AN596" i="12" s="1"/>
  <c r="AL415" i="12"/>
  <c r="AQ415" i="12" s="1"/>
  <c r="AL478" i="12"/>
  <c r="AQ478" i="12" s="1"/>
  <c r="AI263" i="12"/>
  <c r="AN263" i="12" s="1"/>
  <c r="AN440" i="12"/>
  <c r="W781" i="12"/>
  <c r="S781" i="12"/>
  <c r="AF755" i="12"/>
  <c r="AH755" i="12" s="1"/>
  <c r="AM755" i="12" s="1"/>
  <c r="R755" i="12"/>
  <c r="AJ755" i="12" s="1"/>
  <c r="AO755" i="12" s="1"/>
  <c r="AN1012" i="12"/>
  <c r="AI1012" i="12"/>
  <c r="AN107" i="12"/>
  <c r="R257" i="12"/>
  <c r="S257" i="12"/>
  <c r="AQ368" i="12"/>
  <c r="AN368" i="12"/>
  <c r="AF465" i="12"/>
  <c r="AJ465" i="12" s="1"/>
  <c r="AO465" i="12" s="1"/>
  <c r="R465" i="12"/>
  <c r="AL700" i="12"/>
  <c r="AQ700" i="12"/>
  <c r="AI700" i="12"/>
  <c r="AN700" i="12"/>
  <c r="W109" i="12"/>
  <c r="S109" i="12"/>
  <c r="Z109" i="12" s="1"/>
  <c r="AC109" i="12" s="1"/>
  <c r="AI231" i="12"/>
  <c r="AN231" i="12" s="1"/>
  <c r="AL296" i="12"/>
  <c r="AQ296" i="12" s="1"/>
  <c r="AI296" i="12"/>
  <c r="AN296" i="12" s="1"/>
  <c r="W524" i="12"/>
  <c r="S524" i="12"/>
  <c r="W732" i="12"/>
  <c r="S732" i="12"/>
  <c r="X732" i="12" s="1"/>
  <c r="AA732" i="12" s="1"/>
  <c r="AF101" i="12"/>
  <c r="R101" i="12"/>
  <c r="AF288" i="12"/>
  <c r="R288" i="12"/>
  <c r="AH288" i="12" s="1"/>
  <c r="AM288" i="12" s="1"/>
  <c r="AL471" i="12"/>
  <c r="AQ471" i="12" s="1"/>
  <c r="AI471" i="12"/>
  <c r="AN471" i="12" s="1"/>
  <c r="W624" i="12"/>
  <c r="Z624" i="12" s="1"/>
  <c r="AC624" i="12" s="1"/>
  <c r="S624" i="12"/>
  <c r="AF728" i="12"/>
  <c r="AH728" i="12" s="1"/>
  <c r="AM728" i="12" s="1"/>
  <c r="R728" i="12"/>
  <c r="AF79" i="12"/>
  <c r="R79" i="12"/>
  <c r="AN186" i="12"/>
  <c r="AL417" i="12"/>
  <c r="AQ417" i="12" s="1"/>
  <c r="AF808" i="12"/>
  <c r="AH808" i="12" s="1"/>
  <c r="AM808" i="12" s="1"/>
  <c r="R808" i="12"/>
  <c r="AF1091" i="12"/>
  <c r="AH1091" i="12" s="1"/>
  <c r="AM1091" i="12" s="1"/>
  <c r="R1091" i="12"/>
  <c r="AF244" i="12"/>
  <c r="R244" i="12"/>
  <c r="AF287" i="12"/>
  <c r="AK287" i="12" s="1"/>
  <c r="AP287" i="12" s="1"/>
  <c r="R287" i="12"/>
  <c r="AL344" i="12"/>
  <c r="AQ344" i="12" s="1"/>
  <c r="AI344" i="12"/>
  <c r="AN344" i="12" s="1"/>
  <c r="W599" i="12"/>
  <c r="Y599" i="12" s="1"/>
  <c r="AB599" i="12" s="1"/>
  <c r="S599" i="12"/>
  <c r="AF654" i="12"/>
  <c r="R654" i="12"/>
  <c r="AI993" i="12"/>
  <c r="AN993" i="12" s="1"/>
  <c r="W102" i="12"/>
  <c r="X102" i="12" s="1"/>
  <c r="AA102" i="12" s="1"/>
  <c r="S102" i="12"/>
  <c r="W179" i="12"/>
  <c r="S179" i="12"/>
  <c r="X179" i="12" s="1"/>
  <c r="AA179" i="12" s="1"/>
  <c r="AI266" i="12"/>
  <c r="AN266" i="12" s="1"/>
  <c r="R311" i="12"/>
  <c r="S311" i="12"/>
  <c r="AF369" i="12"/>
  <c r="AH369" i="12" s="1"/>
  <c r="AM369" i="12" s="1"/>
  <c r="R369" i="12"/>
  <c r="W414" i="12"/>
  <c r="S414" i="12"/>
  <c r="Z414" i="12" s="1"/>
  <c r="AC414" i="12" s="1"/>
  <c r="AF544" i="12"/>
  <c r="R544" i="12"/>
  <c r="AF701" i="12"/>
  <c r="R701" i="12"/>
  <c r="AJ701" i="12" s="1"/>
  <c r="AO701" i="12" s="1"/>
  <c r="AL131" i="12"/>
  <c r="AQ131" i="12" s="1"/>
  <c r="AN131" i="12"/>
  <c r="AI131" i="12"/>
  <c r="AF157" i="12"/>
  <c r="R157" i="12"/>
  <c r="AL208" i="12"/>
  <c r="AI208" i="12"/>
  <c r="AN208" i="12" s="1"/>
  <c r="AQ208" i="12"/>
  <c r="AF235" i="12"/>
  <c r="R235" i="12"/>
  <c r="AF336" i="12"/>
  <c r="R336" i="12"/>
  <c r="AN757" i="12"/>
  <c r="AL757" i="12"/>
  <c r="AQ757" i="12"/>
  <c r="AI836" i="12"/>
  <c r="AN836" i="12" s="1"/>
  <c r="AI968" i="12"/>
  <c r="AN968" i="12" s="1"/>
  <c r="AI260" i="12"/>
  <c r="AN260" i="12" s="1"/>
  <c r="AL442" i="12"/>
  <c r="AQ442" i="12" s="1"/>
  <c r="AI442" i="12"/>
  <c r="AN442" i="12" s="1"/>
  <c r="AF520" i="12"/>
  <c r="AH520" i="12" s="1"/>
  <c r="AM520" i="12" s="1"/>
  <c r="R520" i="12"/>
  <c r="W832" i="12"/>
  <c r="Z832" i="12" s="1"/>
  <c r="AC832" i="12" s="1"/>
  <c r="S832" i="12"/>
  <c r="W1090" i="12"/>
  <c r="S1090" i="12"/>
  <c r="W317" i="12"/>
  <c r="X317" i="12" s="1"/>
  <c r="AA317" i="12" s="1"/>
  <c r="S317" i="12"/>
  <c r="Z317" i="12" s="1"/>
  <c r="AC317" i="12" s="1"/>
  <c r="AQ393" i="12"/>
  <c r="AL393" i="12"/>
  <c r="W517" i="12"/>
  <c r="Y517" i="12" s="1"/>
  <c r="AB517" i="12" s="1"/>
  <c r="S517" i="12"/>
  <c r="W582" i="12"/>
  <c r="S582" i="12"/>
  <c r="AF626" i="12"/>
  <c r="AJ626" i="12" s="1"/>
  <c r="AO626" i="12" s="1"/>
  <c r="R626" i="12"/>
  <c r="W733" i="12"/>
  <c r="Y733" i="12" s="1"/>
  <c r="AB733" i="12" s="1"/>
  <c r="S733" i="12"/>
  <c r="AL809" i="12"/>
  <c r="AQ809" i="12" s="1"/>
  <c r="AI809" i="12"/>
  <c r="AN809" i="12" s="1"/>
  <c r="AF395" i="12"/>
  <c r="R395" i="12"/>
  <c r="W440" i="12"/>
  <c r="S440" i="12"/>
  <c r="X440" i="12" s="1"/>
  <c r="AA440" i="12" s="1"/>
  <c r="AN470" i="12"/>
  <c r="AF549" i="12"/>
  <c r="R549" i="12"/>
  <c r="AF595" i="12"/>
  <c r="R595" i="12"/>
  <c r="AI624" i="12"/>
  <c r="AN624" i="12" s="1"/>
  <c r="AF811" i="12"/>
  <c r="AH811" i="12" s="1"/>
  <c r="AM811" i="12" s="1"/>
  <c r="R811" i="12"/>
  <c r="W856" i="12"/>
  <c r="S856" i="12"/>
  <c r="Z856" i="12" s="1"/>
  <c r="AC856" i="12" s="1"/>
  <c r="AI1040" i="12"/>
  <c r="AQ582" i="12"/>
  <c r="AL582" i="12"/>
  <c r="AF623" i="12"/>
  <c r="R623" i="12"/>
  <c r="AN733" i="12"/>
  <c r="AF842" i="12"/>
  <c r="R842" i="12"/>
  <c r="AH842" i="12" s="1"/>
  <c r="AM842" i="12" s="1"/>
  <c r="AI907" i="12"/>
  <c r="AQ907" i="12"/>
  <c r="AN907" i="12"/>
  <c r="W1040" i="12"/>
  <c r="Z1040" i="12" s="1"/>
  <c r="AC1040" i="12" s="1"/>
  <c r="S1040" i="12"/>
  <c r="AQ291" i="12"/>
  <c r="AN291" i="12"/>
  <c r="AF400" i="12"/>
  <c r="R400" i="12"/>
  <c r="AF443" i="12"/>
  <c r="R443" i="12"/>
  <c r="AI491" i="12"/>
  <c r="AQ491" i="12"/>
  <c r="AN491" i="12"/>
  <c r="AN556" i="12"/>
  <c r="AL597" i="12"/>
  <c r="AQ597" i="12" s="1"/>
  <c r="AI597" i="12"/>
  <c r="W677" i="12"/>
  <c r="S677" i="12"/>
  <c r="AL707" i="12"/>
  <c r="AI707" i="12"/>
  <c r="AN707" i="12" s="1"/>
  <c r="AQ707" i="12"/>
  <c r="AN753" i="12"/>
  <c r="AL816" i="12"/>
  <c r="AQ816" i="12" s="1"/>
  <c r="AI816" i="12"/>
  <c r="AF859" i="12"/>
  <c r="AH859" i="12" s="1"/>
  <c r="AM859" i="12" s="1"/>
  <c r="R859" i="12"/>
  <c r="AJ859" i="12" s="1"/>
  <c r="AO859" i="12" s="1"/>
  <c r="W909" i="12"/>
  <c r="Z909" i="12" s="1"/>
  <c r="AC909" i="12" s="1"/>
  <c r="S909" i="12"/>
  <c r="AF987" i="12"/>
  <c r="R987" i="12"/>
  <c r="W964" i="12"/>
  <c r="S964" i="12"/>
  <c r="AN994" i="12"/>
  <c r="AF1038" i="12"/>
  <c r="AK1038" i="12" s="1"/>
  <c r="AP1038" i="12" s="1"/>
  <c r="R1038" i="12"/>
  <c r="AJ1038" i="12" s="1"/>
  <c r="AO1038" i="12" s="1"/>
  <c r="W941" i="12"/>
  <c r="S941" i="12"/>
  <c r="AI1017" i="12"/>
  <c r="AN1017" i="12" s="1"/>
  <c r="AL964" i="12"/>
  <c r="AQ964" i="12" s="1"/>
  <c r="AI964" i="12"/>
  <c r="AN964" i="12" s="1"/>
  <c r="AF1089" i="12"/>
  <c r="AJ1089" i="12" s="1"/>
  <c r="AO1089" i="12" s="1"/>
  <c r="R1089" i="12"/>
  <c r="AQ884" i="12"/>
  <c r="AN884" i="12"/>
  <c r="AF1071" i="12"/>
  <c r="R1071" i="12"/>
  <c r="N54" i="10"/>
  <c r="AL213" i="11"/>
  <c r="K16" i="10" s="1"/>
  <c r="AK501" i="14"/>
  <c r="AP501" i="14" s="1"/>
  <c r="AK495" i="14"/>
  <c r="AP495" i="14" s="1"/>
  <c r="AZ546" i="14"/>
  <c r="AK755" i="14"/>
  <c r="AP755" i="14" s="1"/>
  <c r="AK834" i="14"/>
  <c r="AP834" i="14" s="1"/>
  <c r="AK817" i="14"/>
  <c r="AP817" i="14" s="1"/>
  <c r="AK861" i="14"/>
  <c r="AP861" i="14" s="1"/>
  <c r="AK909" i="14"/>
  <c r="AP909" i="14" s="1"/>
  <c r="AL806" i="15"/>
  <c r="AL518" i="15"/>
  <c r="AL550" i="15"/>
  <c r="AL502" i="15"/>
  <c r="AL271" i="15"/>
  <c r="R290" i="12"/>
  <c r="S290" i="12"/>
  <c r="AL220" i="11"/>
  <c r="K23" i="10" s="1"/>
  <c r="N24" i="14"/>
  <c r="Q24" i="14" s="1"/>
  <c r="S24" i="14" s="1"/>
  <c r="P24" i="14"/>
  <c r="R24" i="14" s="1"/>
  <c r="V89" i="14"/>
  <c r="AL89" i="14" s="1"/>
  <c r="AQ89" i="14" s="1"/>
  <c r="U89" i="14"/>
  <c r="AK89" i="14" s="1"/>
  <c r="AP89" i="14" s="1"/>
  <c r="N19" i="14"/>
  <c r="Q19" i="14" s="1"/>
  <c r="S19" i="14" s="1"/>
  <c r="P19" i="14"/>
  <c r="R19" i="14" s="1"/>
  <c r="V104" i="14"/>
  <c r="U104" i="14"/>
  <c r="AK104" i="14" s="1"/>
  <c r="AP104" i="14" s="1"/>
  <c r="V239" i="14"/>
  <c r="AL239" i="14" s="1"/>
  <c r="AQ239" i="14" s="1"/>
  <c r="U239" i="14"/>
  <c r="AK239" i="14" s="1"/>
  <c r="AP239" i="14" s="1"/>
  <c r="V137" i="14"/>
  <c r="AL137" i="14" s="1"/>
  <c r="AQ137" i="14" s="1"/>
  <c r="U137" i="14"/>
  <c r="AK137" i="14" s="1"/>
  <c r="AP137" i="14" s="1"/>
  <c r="V155" i="14"/>
  <c r="AL155" i="14" s="1"/>
  <c r="U155" i="14"/>
  <c r="AK155" i="14" s="1"/>
  <c r="AP155" i="14" s="1"/>
  <c r="V310" i="14"/>
  <c r="AL310" i="14" s="1"/>
  <c r="AQ310" i="14" s="1"/>
  <c r="AI310" i="14"/>
  <c r="AN310" i="14" s="1"/>
  <c r="V106" i="14"/>
  <c r="Z106" i="14" s="1"/>
  <c r="AC106" i="14" s="1"/>
  <c r="U106" i="14"/>
  <c r="V193" i="14"/>
  <c r="AL193" i="14" s="1"/>
  <c r="AQ193" i="14" s="1"/>
  <c r="U193" i="14"/>
  <c r="AK193" i="14" s="1"/>
  <c r="AP193" i="14" s="1"/>
  <c r="V441" i="14"/>
  <c r="AL441" i="14" s="1"/>
  <c r="AQ441" i="14" s="1"/>
  <c r="U441" i="14"/>
  <c r="AK441" i="14" s="1"/>
  <c r="AP441" i="14" s="1"/>
  <c r="N12" i="14"/>
  <c r="Q12" i="14" s="1"/>
  <c r="S12" i="14" s="1"/>
  <c r="P12" i="14"/>
  <c r="R12" i="14" s="1"/>
  <c r="T12" i="14" s="1"/>
  <c r="Z12" i="14" s="1"/>
  <c r="V366" i="14"/>
  <c r="Z366" i="14" s="1"/>
  <c r="AC366" i="14" s="1"/>
  <c r="U366" i="14"/>
  <c r="V680" i="14"/>
  <c r="Z680" i="14" s="1"/>
  <c r="AC680" i="14" s="1"/>
  <c r="U680" i="14"/>
  <c r="AK680" i="14" s="1"/>
  <c r="AP680" i="14" s="1"/>
  <c r="V368" i="14"/>
  <c r="AL368" i="14" s="1"/>
  <c r="AQ368" i="14" s="1"/>
  <c r="AI368" i="14"/>
  <c r="AN368" i="14" s="1"/>
  <c r="U368" i="14"/>
  <c r="AK368" i="14" s="1"/>
  <c r="AP368" i="14" s="1"/>
  <c r="V600" i="14"/>
  <c r="AL600" i="14" s="1"/>
  <c r="AQ600" i="14" s="1"/>
  <c r="U600" i="14"/>
  <c r="AK600" i="14" s="1"/>
  <c r="AP600" i="14" s="1"/>
  <c r="V573" i="14"/>
  <c r="U573" i="14"/>
  <c r="AK573" i="14" s="1"/>
  <c r="AP573" i="14" s="1"/>
  <c r="V338" i="14"/>
  <c r="U338" i="14"/>
  <c r="AK338" i="14" s="1"/>
  <c r="AP338" i="14" s="1"/>
  <c r="V388" i="14"/>
  <c r="AL388" i="14" s="1"/>
  <c r="AQ388" i="14" s="1"/>
  <c r="U388" i="14"/>
  <c r="AK388" i="14" s="1"/>
  <c r="AP388" i="14" s="1"/>
  <c r="AI388" i="14"/>
  <c r="AN388" i="14" s="1"/>
  <c r="V423" i="14"/>
  <c r="AL423" i="14" s="1"/>
  <c r="AQ423" i="14" s="1"/>
  <c r="AI423" i="14"/>
  <c r="AN423" i="14" s="1"/>
  <c r="U423" i="14"/>
  <c r="AK423" i="14" s="1"/>
  <c r="AP423" i="14" s="1"/>
  <c r="V492" i="14"/>
  <c r="U492" i="14"/>
  <c r="AK492" i="14" s="1"/>
  <c r="AP492" i="14" s="1"/>
  <c r="V390" i="14"/>
  <c r="AL390" i="14" s="1"/>
  <c r="AQ390" i="14" s="1"/>
  <c r="AI390" i="14"/>
  <c r="AN390" i="14" s="1"/>
  <c r="V496" i="14"/>
  <c r="AL496" i="14" s="1"/>
  <c r="AQ496" i="14" s="1"/>
  <c r="AI496" i="14"/>
  <c r="AN496" i="14" s="1"/>
  <c r="V498" i="14"/>
  <c r="AL498" i="14" s="1"/>
  <c r="AQ498" i="14" s="1"/>
  <c r="U498" i="14"/>
  <c r="AK498" i="14" s="1"/>
  <c r="AP498" i="14" s="1"/>
  <c r="V883" i="14"/>
  <c r="AL883" i="14" s="1"/>
  <c r="AQ883" i="14" s="1"/>
  <c r="U883" i="14"/>
  <c r="AK883" i="14" s="1"/>
  <c r="AP883" i="14" s="1"/>
  <c r="V739" i="14"/>
  <c r="AL739" i="14" s="1"/>
  <c r="AQ739" i="14" s="1"/>
  <c r="AI739" i="14"/>
  <c r="AN739" i="14" s="1"/>
  <c r="V778" i="14"/>
  <c r="AL778" i="14" s="1"/>
  <c r="AQ778" i="14" s="1"/>
  <c r="AI778" i="14"/>
  <c r="AN778" i="14" s="1"/>
  <c r="V791" i="14"/>
  <c r="U791" i="14"/>
  <c r="AK791" i="14" s="1"/>
  <c r="AP791" i="14" s="1"/>
  <c r="AQ729" i="12"/>
  <c r="AN729" i="12"/>
  <c r="AF106" i="12"/>
  <c r="R106" i="12"/>
  <c r="AH106" i="12" s="1"/>
  <c r="AM106" i="12" s="1"/>
  <c r="AF81" i="12"/>
  <c r="AH81" i="12" s="1"/>
  <c r="AM81" i="12" s="1"/>
  <c r="R81" i="12"/>
  <c r="W491" i="12"/>
  <c r="S491" i="12"/>
  <c r="W699" i="12"/>
  <c r="S699" i="12"/>
  <c r="X699" i="12" s="1"/>
  <c r="AA699" i="12" s="1"/>
  <c r="AF160" i="12"/>
  <c r="R160" i="12"/>
  <c r="AF270" i="12"/>
  <c r="R270" i="12"/>
  <c r="AH270" i="12" s="1"/>
  <c r="AM270" i="12" s="1"/>
  <c r="AF104" i="12"/>
  <c r="R104" i="12"/>
  <c r="W261" i="12"/>
  <c r="Z261" i="12" s="1"/>
  <c r="AC261" i="12" s="1"/>
  <c r="S261" i="12"/>
  <c r="Y261" i="12" s="1"/>
  <c r="AB261" i="12" s="1"/>
  <c r="W493" i="12"/>
  <c r="X493" i="12" s="1"/>
  <c r="AA493" i="12" s="1"/>
  <c r="S493" i="12"/>
  <c r="AQ676" i="12"/>
  <c r="AN676" i="12"/>
  <c r="AF77" i="12"/>
  <c r="R77" i="12"/>
  <c r="AF133" i="12"/>
  <c r="R133" i="12"/>
  <c r="AF498" i="12"/>
  <c r="AH498" i="12" s="1"/>
  <c r="AM498" i="12" s="1"/>
  <c r="R498" i="12"/>
  <c r="W705" i="12"/>
  <c r="X705" i="12" s="1"/>
  <c r="AA705" i="12" s="1"/>
  <c r="S705" i="12"/>
  <c r="AL887" i="12"/>
  <c r="AQ887" i="12" s="1"/>
  <c r="AI887" i="12"/>
  <c r="AN887" i="12" s="1"/>
  <c r="AF185" i="12"/>
  <c r="AH185" i="12" s="1"/>
  <c r="AM185" i="12" s="1"/>
  <c r="R185" i="12"/>
  <c r="AF233" i="12"/>
  <c r="R233" i="12"/>
  <c r="W526" i="12"/>
  <c r="S526" i="12"/>
  <c r="W734" i="12"/>
  <c r="S734" i="12"/>
  <c r="Z734" i="12" s="1"/>
  <c r="AC734" i="12" s="1"/>
  <c r="AL159" i="12"/>
  <c r="AQ159" i="12" s="1"/>
  <c r="AI159" i="12"/>
  <c r="AN159" i="12" s="1"/>
  <c r="W628" i="12"/>
  <c r="X628" i="12" s="1"/>
  <c r="AA628" i="12" s="1"/>
  <c r="S628" i="12"/>
  <c r="W343" i="12"/>
  <c r="S343" i="12"/>
  <c r="AN426" i="12"/>
  <c r="AQ426" i="12"/>
  <c r="AL289" i="12"/>
  <c r="AQ289" i="12" s="1"/>
  <c r="AN289" i="12"/>
  <c r="W362" i="12"/>
  <c r="S362" i="12"/>
  <c r="AI519" i="12"/>
  <c r="AN519" i="12" s="1"/>
  <c r="AN600" i="12"/>
  <c r="AL600" i="12"/>
  <c r="AQ600" i="12" s="1"/>
  <c r="W674" i="12"/>
  <c r="X674" i="12" s="1"/>
  <c r="AA674" i="12" s="1"/>
  <c r="S674" i="12"/>
  <c r="AF738" i="12"/>
  <c r="R738" i="12"/>
  <c r="W920" i="12"/>
  <c r="S920" i="12"/>
  <c r="AI1041" i="12"/>
  <c r="AN1041" i="12" s="1"/>
  <c r="W106" i="12"/>
  <c r="Y106" i="12" s="1"/>
  <c r="AB106" i="12" s="1"/>
  <c r="S106" i="12"/>
  <c r="Z106" i="12" s="1"/>
  <c r="AC106" i="12" s="1"/>
  <c r="AI236" i="12"/>
  <c r="AN236" i="12"/>
  <c r="AI283" i="12"/>
  <c r="W314" i="12"/>
  <c r="S314" i="12"/>
  <c r="W627" i="12"/>
  <c r="Y627" i="12" s="1"/>
  <c r="AB627" i="12" s="1"/>
  <c r="S627" i="12"/>
  <c r="Z627" i="12" s="1"/>
  <c r="AC627" i="12" s="1"/>
  <c r="AI784" i="12"/>
  <c r="AN784" i="12" s="1"/>
  <c r="AL107" i="12"/>
  <c r="AQ107" i="12" s="1"/>
  <c r="AN158" i="12"/>
  <c r="AL158" i="12"/>
  <c r="AQ158" i="12" s="1"/>
  <c r="AF184" i="12"/>
  <c r="AK184" i="12" s="1"/>
  <c r="AP184" i="12" s="1"/>
  <c r="R184" i="12"/>
  <c r="AL237" i="12"/>
  <c r="AQ237" i="12" s="1"/>
  <c r="AI237" i="12"/>
  <c r="AN237" i="12" s="1"/>
  <c r="AF517" i="12"/>
  <c r="R517" i="12"/>
  <c r="W780" i="12"/>
  <c r="Z780" i="12" s="1"/>
  <c r="AC780" i="12" s="1"/>
  <c r="S780" i="12"/>
  <c r="AF912" i="12"/>
  <c r="AH912" i="12" s="1"/>
  <c r="AM912" i="12" s="1"/>
  <c r="R912" i="12"/>
  <c r="W80" i="12"/>
  <c r="S80" i="12"/>
  <c r="W157" i="12"/>
  <c r="S157" i="12"/>
  <c r="Z157" i="12" s="1"/>
  <c r="AC157" i="12" s="1"/>
  <c r="AI313" i="12"/>
  <c r="AN313" i="12" s="1"/>
  <c r="AN388" i="12"/>
  <c r="W681" i="12"/>
  <c r="S681" i="12"/>
  <c r="W836" i="12"/>
  <c r="S836" i="12"/>
  <c r="X836" i="12" s="1"/>
  <c r="AA836" i="12" s="1"/>
  <c r="AL318" i="12"/>
  <c r="AQ318" i="12" s="1"/>
  <c r="AI318" i="12"/>
  <c r="AN318" i="12" s="1"/>
  <c r="AN474" i="12"/>
  <c r="AF518" i="12"/>
  <c r="R518" i="12"/>
  <c r="AQ628" i="12"/>
  <c r="AI628" i="12"/>
  <c r="AN628" i="12" s="1"/>
  <c r="AL674" i="12"/>
  <c r="AQ674" i="12" s="1"/>
  <c r="AI780" i="12"/>
  <c r="AN780" i="12" s="1"/>
  <c r="W993" i="12"/>
  <c r="S993" i="12"/>
  <c r="W367" i="12"/>
  <c r="S367" i="12"/>
  <c r="Z367" i="12" s="1"/>
  <c r="AC367" i="12" s="1"/>
  <c r="W521" i="12"/>
  <c r="Y521" i="12" s="1"/>
  <c r="AB521" i="12" s="1"/>
  <c r="S521" i="12"/>
  <c r="AN597" i="12"/>
  <c r="AF660" i="12"/>
  <c r="R660" i="12"/>
  <c r="AJ660" i="12" s="1"/>
  <c r="AO660" i="12" s="1"/>
  <c r="AL703" i="12"/>
  <c r="AQ703" i="12" s="1"/>
  <c r="AI703" i="12"/>
  <c r="AN703" i="12" s="1"/>
  <c r="AQ751" i="12"/>
  <c r="AN751" i="12"/>
  <c r="W783" i="12"/>
  <c r="S783" i="12"/>
  <c r="AN816" i="12"/>
  <c r="AL857" i="12"/>
  <c r="AQ857" i="12" s="1"/>
  <c r="AF910" i="12"/>
  <c r="R910" i="12"/>
  <c r="AJ910" i="12" s="1"/>
  <c r="AO910" i="12" s="1"/>
  <c r="AN972" i="12"/>
  <c r="W595" i="12"/>
  <c r="X595" i="12" s="1"/>
  <c r="AA595" i="12" s="1"/>
  <c r="S595" i="12"/>
  <c r="AI625" i="12"/>
  <c r="AN625" i="12" s="1"/>
  <c r="W660" i="12"/>
  <c r="X660" i="12" s="1"/>
  <c r="AA660" i="12" s="1"/>
  <c r="S660" i="12"/>
  <c r="Y660" i="12" s="1"/>
  <c r="AB660" i="12" s="1"/>
  <c r="AF704" i="12"/>
  <c r="AJ704" i="12" s="1"/>
  <c r="AO704" i="12" s="1"/>
  <c r="R704" i="12"/>
  <c r="W811" i="12"/>
  <c r="Y811" i="12" s="1"/>
  <c r="AB811" i="12" s="1"/>
  <c r="S811" i="12"/>
  <c r="AF913" i="12"/>
  <c r="R913" i="12"/>
  <c r="W1046" i="12"/>
  <c r="Z1046" i="12" s="1"/>
  <c r="AC1046" i="12" s="1"/>
  <c r="S1046" i="12"/>
  <c r="Y1046" i="12" s="1"/>
  <c r="AB1046" i="12" s="1"/>
  <c r="W369" i="12"/>
  <c r="X369" i="12" s="1"/>
  <c r="AA369" i="12" s="1"/>
  <c r="S369" i="12"/>
  <c r="W415" i="12"/>
  <c r="S415" i="12"/>
  <c r="AQ445" i="12"/>
  <c r="AL445" i="12"/>
  <c r="AF524" i="12"/>
  <c r="AK524" i="12" s="1"/>
  <c r="AP524" i="12" s="1"/>
  <c r="R524" i="12"/>
  <c r="AH524" i="12" s="1"/>
  <c r="AM524" i="12" s="1"/>
  <c r="AQ599" i="12"/>
  <c r="W785" i="12"/>
  <c r="S785" i="12"/>
  <c r="W831" i="12"/>
  <c r="S831" i="12"/>
  <c r="AL861" i="12"/>
  <c r="AQ861" i="12" s="1"/>
  <c r="W913" i="12"/>
  <c r="X913" i="12" s="1"/>
  <c r="AA913" i="12" s="1"/>
  <c r="S913" i="12"/>
  <c r="W1066" i="12"/>
  <c r="S1066" i="12"/>
  <c r="X1066" i="12" s="1"/>
  <c r="AA1066" i="12" s="1"/>
  <c r="AI886" i="12"/>
  <c r="AN886" i="12"/>
  <c r="AF965" i="12"/>
  <c r="R965" i="12"/>
  <c r="AF1011" i="12"/>
  <c r="AK1011" i="12" s="1"/>
  <c r="AP1011" i="12" s="1"/>
  <c r="R1011" i="12"/>
  <c r="AH1011" i="12" s="1"/>
  <c r="AM1011" i="12" s="1"/>
  <c r="AN1040" i="12"/>
  <c r="AI942" i="12"/>
  <c r="AN942" i="12" s="1"/>
  <c r="AN1098" i="12"/>
  <c r="W1015" i="12"/>
  <c r="S1015" i="12"/>
  <c r="AI1045" i="12"/>
  <c r="AN1045" i="12" s="1"/>
  <c r="AQ1045" i="12"/>
  <c r="AF963" i="12"/>
  <c r="R963" i="12"/>
  <c r="W1043" i="12"/>
  <c r="Y1043" i="12" s="1"/>
  <c r="AB1043" i="12" s="1"/>
  <c r="S1043" i="12"/>
  <c r="Z1043" i="12" s="1"/>
  <c r="AC1043" i="12" s="1"/>
  <c r="AI1076" i="12"/>
  <c r="AN1076" i="12" s="1"/>
  <c r="AQ1076" i="12"/>
  <c r="U37" i="11"/>
  <c r="Q37" i="11"/>
  <c r="AK916" i="12"/>
  <c r="AP916" i="12" s="1"/>
  <c r="AZ948" i="12"/>
  <c r="AK1097" i="12"/>
  <c r="AP1097" i="12" s="1"/>
  <c r="AZ1091" i="12"/>
  <c r="AK57" i="14"/>
  <c r="AP57" i="14" s="1"/>
  <c r="AK108" i="14"/>
  <c r="AP108" i="14" s="1"/>
  <c r="AK134" i="14"/>
  <c r="AP134" i="14" s="1"/>
  <c r="AK159" i="14"/>
  <c r="AP159" i="14" s="1"/>
  <c r="AK213" i="14"/>
  <c r="AP213" i="14" s="1"/>
  <c r="AK211" i="14"/>
  <c r="AP211" i="14" s="1"/>
  <c r="AK238" i="14"/>
  <c r="AP238" i="14" s="1"/>
  <c r="AK219" i="14"/>
  <c r="AP219" i="14" s="1"/>
  <c r="AK418" i="14"/>
  <c r="AP418" i="14" s="1"/>
  <c r="AK473" i="14"/>
  <c r="AP473" i="14" s="1"/>
  <c r="AL756" i="14"/>
  <c r="AQ756" i="14" s="1"/>
  <c r="AZ806" i="14"/>
  <c r="AK831" i="14"/>
  <c r="AP831" i="14" s="1"/>
  <c r="AZ884" i="14"/>
  <c r="AL928" i="15"/>
  <c r="AL804" i="15"/>
  <c r="AF241" i="14"/>
  <c r="R241" i="14"/>
  <c r="AJ241" i="14" s="1"/>
  <c r="AO241" i="14" s="1"/>
  <c r="AL799" i="15"/>
  <c r="V38" i="11"/>
  <c r="Y38" i="11" s="1"/>
  <c r="W868" i="12"/>
  <c r="X868" i="12" s="1"/>
  <c r="AA868" i="12" s="1"/>
  <c r="S868" i="12"/>
  <c r="AL211" i="11"/>
  <c r="V312" i="14"/>
  <c r="AL312" i="14" s="1"/>
  <c r="AQ312" i="14" s="1"/>
  <c r="U312" i="14"/>
  <c r="AK312" i="14" s="1"/>
  <c r="AP312" i="14" s="1"/>
  <c r="N29" i="14"/>
  <c r="Q29" i="14" s="1"/>
  <c r="S29" i="14" s="1"/>
  <c r="P29" i="14"/>
  <c r="R29" i="14" s="1"/>
  <c r="T29" i="14" s="1"/>
  <c r="Z29" i="14" s="1"/>
  <c r="V85" i="14"/>
  <c r="AL85" i="14" s="1"/>
  <c r="AQ85" i="14" s="1"/>
  <c r="U85" i="14"/>
  <c r="AK85" i="14" s="1"/>
  <c r="AP85" i="14" s="1"/>
  <c r="N26" i="14"/>
  <c r="Q26" i="14" s="1"/>
  <c r="S26" i="14" s="1"/>
  <c r="P26" i="14"/>
  <c r="R26" i="14" s="1"/>
  <c r="V128" i="14"/>
  <c r="AL128" i="14" s="1"/>
  <c r="AQ128" i="14" s="1"/>
  <c r="U128" i="14"/>
  <c r="AK128" i="14" s="1"/>
  <c r="AP128" i="14" s="1"/>
  <c r="V262" i="14"/>
  <c r="AL262" i="14" s="1"/>
  <c r="AQ262" i="14" s="1"/>
  <c r="U262" i="14"/>
  <c r="AK262" i="14" s="1"/>
  <c r="AP262" i="14" s="1"/>
  <c r="V160" i="14"/>
  <c r="U160" i="14"/>
  <c r="V163" i="14"/>
  <c r="U163" i="14"/>
  <c r="AK163" i="14" s="1"/>
  <c r="AP163" i="14" s="1"/>
  <c r="N20" i="14"/>
  <c r="Q20" i="14" s="1"/>
  <c r="S20" i="14" s="1"/>
  <c r="P20" i="14"/>
  <c r="R20" i="14" s="1"/>
  <c r="T20" i="14" s="1"/>
  <c r="Z20" i="14" s="1"/>
  <c r="V84" i="14"/>
  <c r="AL84" i="14" s="1"/>
  <c r="AQ84" i="14" s="1"/>
  <c r="AI84" i="14"/>
  <c r="AN84" i="14" s="1"/>
  <c r="V161" i="14"/>
  <c r="AL161" i="14" s="1"/>
  <c r="AQ161" i="14" s="1"/>
  <c r="AI161" i="14"/>
  <c r="AN161" i="14" s="1"/>
  <c r="V207" i="14"/>
  <c r="AL207" i="14" s="1"/>
  <c r="AQ207" i="14" s="1"/>
  <c r="U207" i="14"/>
  <c r="AK207" i="14" s="1"/>
  <c r="AP207" i="14" s="1"/>
  <c r="AI207" i="14"/>
  <c r="AN207" i="14" s="1"/>
  <c r="V318" i="14"/>
  <c r="AL318" i="14" s="1"/>
  <c r="AQ318" i="14" s="1"/>
  <c r="U318" i="14"/>
  <c r="AK318" i="14" s="1"/>
  <c r="AP318" i="14" s="1"/>
  <c r="V470" i="14"/>
  <c r="U470" i="14"/>
  <c r="AK470" i="14" s="1"/>
  <c r="AP470" i="14" s="1"/>
  <c r="V522" i="14"/>
  <c r="U522" i="14"/>
  <c r="AK522" i="14" s="1"/>
  <c r="AP522" i="14" s="1"/>
  <c r="V655" i="14"/>
  <c r="AL655" i="14" s="1"/>
  <c r="AQ655" i="14" s="1"/>
  <c r="AI655" i="14"/>
  <c r="AN655" i="14" s="1"/>
  <c r="U655" i="14"/>
  <c r="AK655" i="14" s="1"/>
  <c r="AP655" i="14" s="1"/>
  <c r="V765" i="14"/>
  <c r="U765" i="14"/>
  <c r="V370" i="14"/>
  <c r="AL370" i="14" s="1"/>
  <c r="AQ370" i="14" s="1"/>
  <c r="U370" i="14"/>
  <c r="AK370" i="14" s="1"/>
  <c r="AP370" i="14" s="1"/>
  <c r="V713" i="14"/>
  <c r="U713" i="14"/>
  <c r="V598" i="14"/>
  <c r="U598" i="14"/>
  <c r="AK598" i="14" s="1"/>
  <c r="AP598" i="14" s="1"/>
  <c r="V629" i="14"/>
  <c r="U629" i="14"/>
  <c r="V675" i="14"/>
  <c r="AL675" i="14" s="1"/>
  <c r="AQ675" i="14" s="1"/>
  <c r="U675" i="14"/>
  <c r="AK675" i="14" s="1"/>
  <c r="AP675" i="14" s="1"/>
  <c r="AI675" i="14"/>
  <c r="AN675" i="14" s="1"/>
  <c r="V784" i="14"/>
  <c r="U784" i="14"/>
  <c r="V603" i="14"/>
  <c r="AL603" i="14" s="1"/>
  <c r="AQ603" i="14" s="1"/>
  <c r="AI603" i="14"/>
  <c r="AN603" i="14" s="1"/>
  <c r="V649" i="14"/>
  <c r="U649" i="14"/>
  <c r="AK649" i="14" s="1"/>
  <c r="AP649" i="14" s="1"/>
  <c r="V550" i="14"/>
  <c r="AL550" i="14" s="1"/>
  <c r="AQ550" i="14" s="1"/>
  <c r="AI550" i="14"/>
  <c r="AN550" i="14" s="1"/>
  <c r="V596" i="14"/>
  <c r="U596" i="14"/>
  <c r="AK596" i="14" s="1"/>
  <c r="AP596" i="14" s="1"/>
  <c r="V631" i="14"/>
  <c r="Z631" i="14" s="1"/>
  <c r="AC631" i="14" s="1"/>
  <c r="U631" i="14"/>
  <c r="AK631" i="14" s="1"/>
  <c r="AP631" i="14" s="1"/>
  <c r="V726" i="14"/>
  <c r="U726" i="14"/>
  <c r="AK726" i="14" s="1"/>
  <c r="AP726" i="14" s="1"/>
  <c r="V701" i="14"/>
  <c r="AL701" i="14" s="1"/>
  <c r="AQ701" i="14" s="1"/>
  <c r="AI701" i="14"/>
  <c r="AN701" i="14" s="1"/>
  <c r="V832" i="14"/>
  <c r="AL832" i="14" s="1"/>
  <c r="AQ832" i="14" s="1"/>
  <c r="U832" i="14"/>
  <c r="AK832" i="14" s="1"/>
  <c r="AP832" i="14" s="1"/>
  <c r="V887" i="14"/>
  <c r="AL887" i="14" s="1"/>
  <c r="AQ887" i="14" s="1"/>
  <c r="U887" i="14"/>
  <c r="AK887" i="14" s="1"/>
  <c r="AP887" i="14" s="1"/>
  <c r="V753" i="14"/>
  <c r="AL753" i="14" s="1"/>
  <c r="AQ753" i="14" s="1"/>
  <c r="U753" i="14"/>
  <c r="AK753" i="14" s="1"/>
  <c r="AP753" i="14" s="1"/>
  <c r="V914" i="14"/>
  <c r="AL914" i="14" s="1"/>
  <c r="AQ914" i="14" s="1"/>
  <c r="U914" i="14"/>
  <c r="AK914" i="14" s="1"/>
  <c r="AP914" i="14" s="1"/>
  <c r="AL621" i="12"/>
  <c r="AQ621" i="12" s="1"/>
  <c r="T649" i="11"/>
  <c r="S649" i="11"/>
  <c r="AA649" i="11" s="1"/>
  <c r="T128" i="11"/>
  <c r="X128" i="11" s="1"/>
  <c r="AC128" i="11" s="1"/>
  <c r="S128" i="11"/>
  <c r="AA128" i="11" s="1"/>
  <c r="AK572" i="14"/>
  <c r="AP572" i="14" s="1"/>
  <c r="AK656" i="14"/>
  <c r="AP656" i="14" s="1"/>
  <c r="AK708" i="14"/>
  <c r="AP708" i="14" s="1"/>
  <c r="AK813" i="14"/>
  <c r="AP813" i="14" s="1"/>
  <c r="T16" i="14"/>
  <c r="AZ230" i="12"/>
  <c r="K26" i="10" s="1"/>
  <c r="AL777" i="15"/>
  <c r="AL756" i="15"/>
  <c r="AL932" i="15"/>
  <c r="AL396" i="14"/>
  <c r="AI396" i="14"/>
  <c r="AN396" i="14" s="1"/>
  <c r="W344" i="14"/>
  <c r="Y344" i="14" s="1"/>
  <c r="AB344" i="14" s="1"/>
  <c r="S344" i="14"/>
  <c r="W214" i="14"/>
  <c r="X214" i="14" s="1"/>
  <c r="AA214" i="14" s="1"/>
  <c r="S214" i="14"/>
  <c r="AQ421" i="14"/>
  <c r="AN421" i="14"/>
  <c r="AN80" i="14"/>
  <c r="AF290" i="14"/>
  <c r="AK290" i="14" s="1"/>
  <c r="AP290" i="14" s="1"/>
  <c r="R290" i="14"/>
  <c r="Q25" i="14"/>
  <c r="S25" i="14" s="1"/>
  <c r="R25" i="14"/>
  <c r="T25" i="14" s="1"/>
  <c r="AN107" i="14"/>
  <c r="AQ107" i="14"/>
  <c r="AQ235" i="14"/>
  <c r="W443" i="14"/>
  <c r="X443" i="14" s="1"/>
  <c r="AA443" i="14" s="1"/>
  <c r="S443" i="14"/>
  <c r="Z443" i="14" s="1"/>
  <c r="AC443" i="14" s="1"/>
  <c r="AI59" i="14"/>
  <c r="AN59" i="14" s="1"/>
  <c r="W267" i="14"/>
  <c r="Y267" i="14" s="1"/>
  <c r="AB267" i="14" s="1"/>
  <c r="S267" i="14"/>
  <c r="W395" i="14"/>
  <c r="S395" i="14"/>
  <c r="AF106" i="14"/>
  <c r="R106" i="14"/>
  <c r="AH106" i="14" s="1"/>
  <c r="AM106" i="14" s="1"/>
  <c r="AQ155" i="14"/>
  <c r="W63" i="14"/>
  <c r="S63" i="14"/>
  <c r="X63" i="14" s="1"/>
  <c r="AA63" i="14" s="1"/>
  <c r="W129" i="14"/>
  <c r="S129" i="14"/>
  <c r="W271" i="14"/>
  <c r="S271" i="14"/>
  <c r="Y271" i="14" s="1"/>
  <c r="AB271" i="14" s="1"/>
  <c r="AF81" i="14"/>
  <c r="AJ81" i="14" s="1"/>
  <c r="AO81" i="14" s="1"/>
  <c r="R81" i="14"/>
  <c r="AN163" i="14"/>
  <c r="AL392" i="14"/>
  <c r="AQ392" i="14" s="1"/>
  <c r="AI392" i="14"/>
  <c r="AL596" i="14"/>
  <c r="AQ596" i="14" s="1"/>
  <c r="AQ77" i="14"/>
  <c r="AN77" i="14"/>
  <c r="AF103" i="14"/>
  <c r="AH103" i="14" s="1"/>
  <c r="AM103" i="14" s="1"/>
  <c r="R103" i="14"/>
  <c r="R128" i="14"/>
  <c r="S128" i="14"/>
  <c r="Y128" i="14" s="1"/>
  <c r="AB128" i="14" s="1"/>
  <c r="AL154" i="14"/>
  <c r="AQ154" i="14"/>
  <c r="AI154" i="14"/>
  <c r="AN154" i="14"/>
  <c r="AF180" i="14"/>
  <c r="R180" i="14"/>
  <c r="W233" i="14"/>
  <c r="S233" i="14"/>
  <c r="Z233" i="14" s="1"/>
  <c r="AC233" i="14" s="1"/>
  <c r="W258" i="14"/>
  <c r="S258" i="14"/>
  <c r="AF271" i="14"/>
  <c r="R271" i="14"/>
  <c r="AH271" i="14" s="1"/>
  <c r="AM271" i="14" s="1"/>
  <c r="AF497" i="14"/>
  <c r="AK497" i="14" s="1"/>
  <c r="AP497" i="14" s="1"/>
  <c r="R497" i="14"/>
  <c r="AJ497" i="14" s="1"/>
  <c r="AO497" i="14" s="1"/>
  <c r="AQ183" i="14"/>
  <c r="AL183" i="14"/>
  <c r="AI209" i="14"/>
  <c r="AN209" i="14" s="1"/>
  <c r="AL261" i="14"/>
  <c r="AI261" i="14"/>
  <c r="AN261" i="14"/>
  <c r="AQ261" i="14"/>
  <c r="AL365" i="14"/>
  <c r="AQ365" i="14" s="1"/>
  <c r="W498" i="14"/>
  <c r="S498" i="14"/>
  <c r="S30" i="14"/>
  <c r="W109" i="14"/>
  <c r="X109" i="14" s="1"/>
  <c r="AA109" i="14" s="1"/>
  <c r="S109" i="14"/>
  <c r="Z109" i="14" s="1"/>
  <c r="AC109" i="14" s="1"/>
  <c r="AL265" i="14"/>
  <c r="AQ265" i="14" s="1"/>
  <c r="AI265" i="14"/>
  <c r="AN265" i="14"/>
  <c r="AN134" i="14"/>
  <c r="AF160" i="14"/>
  <c r="R160" i="14"/>
  <c r="AF337" i="14"/>
  <c r="AJ337" i="14" s="1"/>
  <c r="AO337" i="14" s="1"/>
  <c r="R337" i="14"/>
  <c r="AQ728" i="14"/>
  <c r="AN392" i="14"/>
  <c r="AN475" i="14"/>
  <c r="AL475" i="14"/>
  <c r="AQ475" i="14" s="1"/>
  <c r="AF577" i="14"/>
  <c r="AK577" i="14" s="1"/>
  <c r="AP577" i="14" s="1"/>
  <c r="R577" i="14"/>
  <c r="AL726" i="14"/>
  <c r="AQ726" i="14" s="1"/>
  <c r="AI726" i="14"/>
  <c r="AN726" i="14"/>
  <c r="AF525" i="14"/>
  <c r="R525" i="14"/>
  <c r="W651" i="14"/>
  <c r="X651" i="14" s="1"/>
  <c r="AA651" i="14" s="1"/>
  <c r="S651" i="14"/>
  <c r="W812" i="14"/>
  <c r="S812" i="14"/>
  <c r="R266" i="14"/>
  <c r="AJ266" i="14" s="1"/>
  <c r="AO266" i="14" s="1"/>
  <c r="S266" i="14"/>
  <c r="Z266" i="14" s="1"/>
  <c r="AC266" i="14" s="1"/>
  <c r="W315" i="14"/>
  <c r="Y315" i="14" s="1"/>
  <c r="AB315" i="14" s="1"/>
  <c r="S315" i="14"/>
  <c r="AN600" i="14"/>
  <c r="AL652" i="14"/>
  <c r="AQ652" i="14" s="1"/>
  <c r="AI652" i="14"/>
  <c r="AN652" i="14" s="1"/>
  <c r="AI863" i="14"/>
  <c r="AN863" i="14" s="1"/>
  <c r="AQ863" i="14"/>
  <c r="AF323" i="14"/>
  <c r="R323" i="14"/>
  <c r="AF366" i="14"/>
  <c r="R366" i="14"/>
  <c r="AJ366" i="14" s="1"/>
  <c r="AO366" i="14" s="1"/>
  <c r="W446" i="14"/>
  <c r="Y446" i="14" s="1"/>
  <c r="AB446" i="14" s="1"/>
  <c r="S446" i="14"/>
  <c r="Z446" i="14" s="1"/>
  <c r="AC446" i="14" s="1"/>
  <c r="AF575" i="14"/>
  <c r="R575" i="14"/>
  <c r="AJ575" i="14" s="1"/>
  <c r="AO575" i="14" s="1"/>
  <c r="AN342" i="14"/>
  <c r="AQ342" i="14"/>
  <c r="W466" i="14"/>
  <c r="S466" i="14"/>
  <c r="Y466" i="14" s="1"/>
  <c r="AB466" i="14" s="1"/>
  <c r="W676" i="14"/>
  <c r="Y676" i="14" s="1"/>
  <c r="AB676" i="14" s="1"/>
  <c r="S676" i="14"/>
  <c r="AF341" i="14"/>
  <c r="R341" i="14"/>
  <c r="AJ341" i="14" s="1"/>
  <c r="AO341" i="14" s="1"/>
  <c r="W448" i="14"/>
  <c r="S448" i="14"/>
  <c r="AL493" i="14"/>
  <c r="AQ493" i="14"/>
  <c r="AI493" i="14"/>
  <c r="AN493" i="14" s="1"/>
  <c r="AF521" i="14"/>
  <c r="AJ521" i="14" s="1"/>
  <c r="AO521" i="14" s="1"/>
  <c r="R521" i="14"/>
  <c r="W655" i="14"/>
  <c r="Z655" i="14" s="1"/>
  <c r="AC655" i="14" s="1"/>
  <c r="S655" i="14"/>
  <c r="AQ759" i="14"/>
  <c r="R913" i="14"/>
  <c r="S913" i="14"/>
  <c r="X913" i="14" s="1"/>
  <c r="AA913" i="14" s="1"/>
  <c r="AI495" i="14"/>
  <c r="AN495" i="14" s="1"/>
  <c r="AI605" i="14"/>
  <c r="AN605" i="14" s="1"/>
  <c r="AQ605" i="14"/>
  <c r="AL649" i="14"/>
  <c r="AQ649" i="14" s="1"/>
  <c r="R753" i="14"/>
  <c r="S753" i="14"/>
  <c r="Z753" i="14" s="1"/>
  <c r="AC753" i="14" s="1"/>
  <c r="AF626" i="14"/>
  <c r="AK626" i="14" s="1"/>
  <c r="AP626" i="14" s="1"/>
  <c r="R626" i="14"/>
  <c r="AH626" i="14" s="1"/>
  <c r="AM626" i="14" s="1"/>
  <c r="AL811" i="14"/>
  <c r="AQ811" i="14" s="1"/>
  <c r="AI811" i="14"/>
  <c r="AN811" i="14" s="1"/>
  <c r="W572" i="14"/>
  <c r="S572" i="14"/>
  <c r="AN602" i="14"/>
  <c r="AF681" i="14"/>
  <c r="AJ681" i="14" s="1"/>
  <c r="AO681" i="14" s="1"/>
  <c r="R681" i="14"/>
  <c r="W707" i="14"/>
  <c r="Z707" i="14" s="1"/>
  <c r="AC707" i="14" s="1"/>
  <c r="S707" i="14"/>
  <c r="R733" i="14"/>
  <c r="AJ733" i="14" s="1"/>
  <c r="AO733" i="14" s="1"/>
  <c r="S733" i="14"/>
  <c r="AF531" i="14"/>
  <c r="R531" i="14"/>
  <c r="AL574" i="14"/>
  <c r="AQ574" i="14" s="1"/>
  <c r="AI574" i="14"/>
  <c r="AN574" i="14" s="1"/>
  <c r="AI622" i="14"/>
  <c r="AN622" i="14" s="1"/>
  <c r="AQ622" i="14"/>
  <c r="W654" i="14"/>
  <c r="S654" i="14"/>
  <c r="AL857" i="14"/>
  <c r="AQ857" i="14"/>
  <c r="W705" i="14"/>
  <c r="X705" i="14" s="1"/>
  <c r="AA705" i="14" s="1"/>
  <c r="S705" i="14"/>
  <c r="AL779" i="14"/>
  <c r="AQ779" i="14" s="1"/>
  <c r="AI779" i="14"/>
  <c r="AN779" i="14" s="1"/>
  <c r="AI911" i="14"/>
  <c r="AN911" i="14" s="1"/>
  <c r="AI810" i="14"/>
  <c r="AF856" i="14"/>
  <c r="AH856" i="14" s="1"/>
  <c r="AM856" i="14" s="1"/>
  <c r="R856" i="14"/>
  <c r="AJ856" i="14" s="1"/>
  <c r="AO856" i="14" s="1"/>
  <c r="AF784" i="14"/>
  <c r="R784" i="14"/>
  <c r="AI830" i="14"/>
  <c r="AN830" i="14" s="1"/>
  <c r="W784" i="14"/>
  <c r="S784" i="14"/>
  <c r="AF858" i="14"/>
  <c r="R858" i="14"/>
  <c r="AH858" i="14" s="1"/>
  <c r="AM858" i="14" s="1"/>
  <c r="W886" i="14"/>
  <c r="X886" i="14" s="1"/>
  <c r="AA886" i="14" s="1"/>
  <c r="S886" i="14"/>
  <c r="AI916" i="14"/>
  <c r="AN916" i="14" s="1"/>
  <c r="AQ916" i="14"/>
  <c r="T532" i="11"/>
  <c r="S532" i="11"/>
  <c r="AA532" i="11" s="1"/>
  <c r="T957" i="11"/>
  <c r="X957" i="11" s="1"/>
  <c r="AC957" i="11" s="1"/>
  <c r="S957" i="11"/>
  <c r="AA957" i="11" s="1"/>
  <c r="T830" i="11"/>
  <c r="X830" i="11" s="1"/>
  <c r="AC830" i="11" s="1"/>
  <c r="S830" i="11"/>
  <c r="AA830" i="11" s="1"/>
  <c r="W260" i="12"/>
  <c r="S260" i="12"/>
  <c r="T378" i="11"/>
  <c r="X378" i="11" s="1"/>
  <c r="AC378" i="11" s="1"/>
  <c r="S378" i="11"/>
  <c r="AA378" i="11" s="1"/>
  <c r="Y47" i="11"/>
  <c r="K20" i="10"/>
  <c r="R54" i="10"/>
  <c r="U49" i="11"/>
  <c r="Q49" i="11"/>
  <c r="V335" i="12"/>
  <c r="U335" i="12"/>
  <c r="AK335" i="12" s="1"/>
  <c r="AP335" i="12" s="1"/>
  <c r="V236" i="12"/>
  <c r="AL236" i="12" s="1"/>
  <c r="AQ236" i="12" s="1"/>
  <c r="U236" i="12"/>
  <c r="AK236" i="12" s="1"/>
  <c r="AP236" i="12" s="1"/>
  <c r="V890" i="12"/>
  <c r="AL890" i="12" s="1"/>
  <c r="AQ890" i="12" s="1"/>
  <c r="AI890" i="12"/>
  <c r="AN890" i="12" s="1"/>
  <c r="U890" i="12"/>
  <c r="AK890" i="12" s="1"/>
  <c r="AP890" i="12" s="1"/>
  <c r="V634" i="12"/>
  <c r="AL634" i="12" s="1"/>
  <c r="AQ634" i="12" s="1"/>
  <c r="U634" i="12"/>
  <c r="AK634" i="12" s="1"/>
  <c r="AP634" i="12" s="1"/>
  <c r="V832" i="12"/>
  <c r="AL832" i="12" s="1"/>
  <c r="AQ832" i="12" s="1"/>
  <c r="AI832" i="12"/>
  <c r="AN832" i="12" s="1"/>
  <c r="V569" i="12"/>
  <c r="AL569" i="12" s="1"/>
  <c r="AQ569" i="12" s="1"/>
  <c r="U569" i="12"/>
  <c r="AK569" i="12" s="1"/>
  <c r="AP569" i="12" s="1"/>
  <c r="AI569" i="12"/>
  <c r="AN569" i="12" s="1"/>
  <c r="V785" i="12"/>
  <c r="AL785" i="12" s="1"/>
  <c r="AQ785" i="12" s="1"/>
  <c r="AI785" i="12"/>
  <c r="AN785" i="12" s="1"/>
  <c r="V79" i="12"/>
  <c r="U79" i="12"/>
  <c r="Y79" i="12" s="1"/>
  <c r="AB79" i="12" s="1"/>
  <c r="V110" i="12"/>
  <c r="Z110" i="12" s="1"/>
  <c r="AC110" i="12" s="1"/>
  <c r="U110" i="12"/>
  <c r="AK110" i="12" s="1"/>
  <c r="AP110" i="12" s="1"/>
  <c r="V156" i="12"/>
  <c r="U156" i="12"/>
  <c r="AK156" i="12" s="1"/>
  <c r="AP156" i="12" s="1"/>
  <c r="V187" i="12"/>
  <c r="AL187" i="12" s="1"/>
  <c r="AQ187" i="12" s="1"/>
  <c r="AI187" i="12"/>
  <c r="AN187" i="12" s="1"/>
  <c r="U187" i="12"/>
  <c r="AK187" i="12" s="1"/>
  <c r="AP187" i="12" s="1"/>
  <c r="V647" i="12"/>
  <c r="AL647" i="12" s="1"/>
  <c r="AQ647" i="12" s="1"/>
  <c r="U647" i="12"/>
  <c r="AK647" i="12" s="1"/>
  <c r="AP647" i="12" s="1"/>
  <c r="AI647" i="12"/>
  <c r="AN647" i="12" s="1"/>
  <c r="V1015" i="12"/>
  <c r="U1015" i="12"/>
  <c r="AK1015" i="12" s="1"/>
  <c r="AP1015" i="12" s="1"/>
  <c r="V343" i="12"/>
  <c r="AL343" i="12" s="1"/>
  <c r="AQ343" i="12" s="1"/>
  <c r="U343" i="12"/>
  <c r="AK343" i="12" s="1"/>
  <c r="AP343" i="12" s="1"/>
  <c r="V231" i="12"/>
  <c r="AL231" i="12" s="1"/>
  <c r="AQ231" i="12" s="1"/>
  <c r="U231" i="12"/>
  <c r="AK231" i="12" s="1"/>
  <c r="AP231" i="12" s="1"/>
  <c r="V288" i="12"/>
  <c r="Z288" i="12" s="1"/>
  <c r="AC288" i="12" s="1"/>
  <c r="U288" i="12"/>
  <c r="AK288" i="12" s="1"/>
  <c r="AP288" i="12" s="1"/>
  <c r="V603" i="12"/>
  <c r="AL603" i="12" s="1"/>
  <c r="AQ603" i="12" s="1"/>
  <c r="U603" i="12"/>
  <c r="AK603" i="12" s="1"/>
  <c r="AP603" i="12" s="1"/>
  <c r="V842" i="12"/>
  <c r="U842" i="12"/>
  <c r="AK842" i="12" s="1"/>
  <c r="AP842" i="12" s="1"/>
  <c r="V478" i="12"/>
  <c r="U478" i="12"/>
  <c r="AK478" i="12" s="1"/>
  <c r="AP478" i="12" s="1"/>
  <c r="V548" i="12"/>
  <c r="U548" i="12"/>
  <c r="AK548" i="12" s="1"/>
  <c r="AP548" i="12" s="1"/>
  <c r="V1013" i="12"/>
  <c r="AL1013" i="12" s="1"/>
  <c r="AQ1013" i="12" s="1"/>
  <c r="AI1013" i="12"/>
  <c r="AN1013" i="12" s="1"/>
  <c r="V498" i="12"/>
  <c r="U498" i="12"/>
  <c r="V790" i="12"/>
  <c r="AL790" i="12" s="1"/>
  <c r="AQ790" i="12" s="1"/>
  <c r="U790" i="12"/>
  <c r="AK790" i="12" s="1"/>
  <c r="AP790" i="12" s="1"/>
  <c r="V860" i="12"/>
  <c r="AL860" i="12" s="1"/>
  <c r="AQ860" i="12" s="1"/>
  <c r="U860" i="12"/>
  <c r="AK860" i="12" s="1"/>
  <c r="AP860" i="12" s="1"/>
  <c r="V753" i="12"/>
  <c r="AL753" i="12" s="1"/>
  <c r="AQ753" i="12" s="1"/>
  <c r="U753" i="12"/>
  <c r="AK753" i="12" s="1"/>
  <c r="AP753" i="12" s="1"/>
  <c r="V446" i="12"/>
  <c r="U446" i="12"/>
  <c r="AK446" i="12" s="1"/>
  <c r="AP446" i="12" s="1"/>
  <c r="V546" i="12"/>
  <c r="AL546" i="12" s="1"/>
  <c r="AQ546" i="12" s="1"/>
  <c r="U546" i="12"/>
  <c r="AK546" i="12" s="1"/>
  <c r="AP546" i="12" s="1"/>
  <c r="V808" i="12"/>
  <c r="Z808" i="12" s="1"/>
  <c r="AC808" i="12" s="1"/>
  <c r="U808" i="12"/>
  <c r="AK808" i="12" s="1"/>
  <c r="AP808" i="12" s="1"/>
  <c r="V1017" i="12"/>
  <c r="AL1017" i="12" s="1"/>
  <c r="AQ1017" i="12" s="1"/>
  <c r="U1017" i="12"/>
  <c r="AK1017" i="12" s="1"/>
  <c r="AP1017" i="12" s="1"/>
  <c r="V914" i="12"/>
  <c r="AL914" i="12" s="1"/>
  <c r="AQ914" i="12" s="1"/>
  <c r="U914" i="12"/>
  <c r="AK914" i="12" s="1"/>
  <c r="AP914" i="12" s="1"/>
  <c r="V965" i="12"/>
  <c r="U965" i="12"/>
  <c r="AK965" i="12" s="1"/>
  <c r="AP965" i="12" s="1"/>
  <c r="V1046" i="12"/>
  <c r="AL1046" i="12" s="1"/>
  <c r="AQ1046" i="12" s="1"/>
  <c r="AI1046" i="12"/>
  <c r="AN1046" i="12" s="1"/>
  <c r="V885" i="12"/>
  <c r="AL885" i="12" s="1"/>
  <c r="AQ885" i="12" s="1"/>
  <c r="AI885" i="12"/>
  <c r="AN885" i="12" s="1"/>
  <c r="U48" i="11"/>
  <c r="Q48" i="11"/>
  <c r="W182" i="12"/>
  <c r="S182" i="12"/>
  <c r="X182" i="12" s="1"/>
  <c r="AA182" i="12" s="1"/>
  <c r="AL374" i="15"/>
  <c r="AL326" i="15"/>
  <c r="AL312" i="15"/>
  <c r="AL302" i="15"/>
  <c r="AL289" i="15"/>
  <c r="M53" i="10"/>
  <c r="M49" i="10"/>
  <c r="AK183" i="12"/>
  <c r="AP183" i="12" s="1"/>
  <c r="AK205" i="12"/>
  <c r="AP205" i="12" s="1"/>
  <c r="AK237" i="12"/>
  <c r="AP237" i="12" s="1"/>
  <c r="AK232" i="12"/>
  <c r="AP232" i="12" s="1"/>
  <c r="AZ350" i="12"/>
  <c r="AK444" i="12"/>
  <c r="AP444" i="12" s="1"/>
  <c r="AZ454" i="12"/>
  <c r="AK621" i="12"/>
  <c r="AP621" i="12" s="1"/>
  <c r="AK656" i="12"/>
  <c r="AP656" i="12" s="1"/>
  <c r="AK652" i="12"/>
  <c r="AP652" i="12" s="1"/>
  <c r="AZ662" i="12"/>
  <c r="AK686" i="12"/>
  <c r="AP686" i="12" s="1"/>
  <c r="AK727" i="12"/>
  <c r="AP727" i="12" s="1"/>
  <c r="AK758" i="12"/>
  <c r="AP758" i="12" s="1"/>
  <c r="AK829" i="12"/>
  <c r="AP829" i="12" s="1"/>
  <c r="AZ870" i="12"/>
  <c r="AK935" i="12"/>
  <c r="AP935" i="12" s="1"/>
  <c r="AK966" i="12"/>
  <c r="AP966" i="12" s="1"/>
  <c r="AK962" i="12"/>
  <c r="AP962" i="12" s="1"/>
  <c r="AK1068" i="12"/>
  <c r="AP1068" i="12" s="1"/>
  <c r="AZ1078" i="12"/>
  <c r="T14" i="14"/>
  <c r="Z14" i="14" s="1"/>
  <c r="AK110" i="14"/>
  <c r="AP110" i="14" s="1"/>
  <c r="AK183" i="14"/>
  <c r="AP183" i="14" s="1"/>
  <c r="AK292" i="14"/>
  <c r="AP292" i="14" s="1"/>
  <c r="AZ273" i="14"/>
  <c r="AK316" i="14"/>
  <c r="AP316" i="14" s="1"/>
  <c r="AZ312" i="14"/>
  <c r="N63" i="10" s="1"/>
  <c r="AZ338" i="14"/>
  <c r="AK389" i="14"/>
  <c r="AP389" i="14" s="1"/>
  <c r="AZ403" i="14"/>
  <c r="AK523" i="14"/>
  <c r="AP523" i="14" s="1"/>
  <c r="AZ533" i="14"/>
  <c r="AK578" i="14"/>
  <c r="AP578" i="14" s="1"/>
  <c r="AZ624" i="14"/>
  <c r="AZ741" i="14"/>
  <c r="AK786" i="14"/>
  <c r="AP786" i="14" s="1"/>
  <c r="AK806" i="14"/>
  <c r="AP806" i="14" s="1"/>
  <c r="AZ832" i="14"/>
  <c r="AK857" i="14"/>
  <c r="AP857" i="14" s="1"/>
  <c r="AK888" i="14"/>
  <c r="AP888" i="14" s="1"/>
  <c r="AL758" i="15"/>
  <c r="AL774" i="15"/>
  <c r="AL904" i="15"/>
  <c r="AL903" i="15"/>
  <c r="AZ218" i="12"/>
  <c r="AL570" i="15"/>
  <c r="T499" i="11"/>
  <c r="X499" i="11" s="1"/>
  <c r="AC499" i="11" s="1"/>
  <c r="S499" i="11"/>
  <c r="AA499" i="11" s="1"/>
  <c r="T699" i="11"/>
  <c r="S699" i="11"/>
  <c r="AA699" i="11" s="1"/>
  <c r="T832" i="11"/>
  <c r="X832" i="11" s="1"/>
  <c r="AC832" i="11" s="1"/>
  <c r="S832" i="11"/>
  <c r="AA832" i="11" s="1"/>
  <c r="T599" i="11"/>
  <c r="X599" i="11" s="1"/>
  <c r="AC599" i="11" s="1"/>
  <c r="S599" i="11"/>
  <c r="AA599" i="11" s="1"/>
  <c r="T178" i="11"/>
  <c r="S178" i="11"/>
  <c r="AA178" i="11" s="1"/>
  <c r="T103" i="11"/>
  <c r="S103" i="11"/>
  <c r="AA103" i="11" s="1"/>
  <c r="U42" i="11"/>
  <c r="Q42" i="11"/>
  <c r="T176" i="11"/>
  <c r="X176" i="11" s="1"/>
  <c r="AC176" i="11" s="1"/>
  <c r="S176" i="11"/>
  <c r="AA176" i="11" s="1"/>
  <c r="T161" i="11"/>
  <c r="X161" i="11" s="1"/>
  <c r="AC161" i="11" s="1"/>
  <c r="S161" i="11"/>
  <c r="AA161" i="11" s="1"/>
  <c r="V55" i="11"/>
  <c r="Y55" i="11" s="1"/>
  <c r="U41" i="11"/>
  <c r="Q41" i="11"/>
  <c r="AL552" i="15"/>
  <c r="T505" i="11"/>
  <c r="S505" i="11"/>
  <c r="AA505" i="11" s="1"/>
  <c r="Q45" i="11"/>
  <c r="U45" i="11"/>
  <c r="Q44" i="11"/>
  <c r="U44" i="11"/>
  <c r="W44" i="11" s="1"/>
  <c r="W55" i="11"/>
  <c r="AL297" i="15"/>
  <c r="AL241" i="15"/>
  <c r="O58" i="10"/>
  <c r="AK106" i="12"/>
  <c r="AP106" i="12" s="1"/>
  <c r="AK128" i="12"/>
  <c r="AP128" i="12" s="1"/>
  <c r="AK214" i="12"/>
  <c r="AP214" i="12" s="1"/>
  <c r="AK233" i="12"/>
  <c r="AP233" i="12" s="1"/>
  <c r="AK257" i="12"/>
  <c r="AP257" i="12" s="1"/>
  <c r="AK290" i="12"/>
  <c r="AP290" i="12" s="1"/>
  <c r="AK337" i="12"/>
  <c r="AP337" i="12" s="1"/>
  <c r="AK362" i="12"/>
  <c r="AP362" i="12" s="1"/>
  <c r="AK390" i="12"/>
  <c r="AP390" i="12" s="1"/>
  <c r="AZ389" i="12"/>
  <c r="AZ441" i="12"/>
  <c r="AZ558" i="12"/>
  <c r="X16" i="10" s="1"/>
  <c r="AK599" i="12"/>
  <c r="AP599" i="12" s="1"/>
  <c r="AK582" i="12"/>
  <c r="AP582" i="12" s="1"/>
  <c r="AK623" i="12"/>
  <c r="AP623" i="12" s="1"/>
  <c r="AK654" i="12"/>
  <c r="AP654" i="12" s="1"/>
  <c r="AZ649" i="12"/>
  <c r="AK756" i="12"/>
  <c r="AP756" i="12" s="1"/>
  <c r="AZ766" i="12"/>
  <c r="AK807" i="12"/>
  <c r="AP807" i="12" s="1"/>
  <c r="AZ857" i="12"/>
  <c r="AK882" i="12"/>
  <c r="AP882" i="12" s="1"/>
  <c r="AK913" i="12"/>
  <c r="AP913" i="12" s="1"/>
  <c r="AK964" i="12"/>
  <c r="AP964" i="12" s="1"/>
  <c r="AZ974" i="12"/>
  <c r="AK1070" i="12"/>
  <c r="AP1070" i="12" s="1"/>
  <c r="AZ1065" i="12"/>
  <c r="AK1090" i="12"/>
  <c r="AP1090" i="12" s="1"/>
  <c r="AK79" i="14"/>
  <c r="AP79" i="14" s="1"/>
  <c r="AK241" i="14"/>
  <c r="AP241" i="14" s="1"/>
  <c r="AK341" i="14"/>
  <c r="AP341" i="14" s="1"/>
  <c r="AZ377" i="14"/>
  <c r="AZ429" i="14"/>
  <c r="AZ520" i="14"/>
  <c r="AZ637" i="14"/>
  <c r="AK682" i="14"/>
  <c r="AP682" i="14" s="1"/>
  <c r="AK678" i="14"/>
  <c r="AP678" i="14" s="1"/>
  <c r="AZ728" i="14"/>
  <c r="AZ845" i="14"/>
  <c r="AK890" i="14"/>
  <c r="AP890" i="14" s="1"/>
  <c r="AZ222" i="12"/>
  <c r="K18" i="10" s="1"/>
  <c r="AL781" i="15"/>
  <c r="AL924" i="15"/>
  <c r="AL757" i="15"/>
  <c r="T507" i="11"/>
  <c r="X507" i="11" s="1"/>
  <c r="AC507" i="11" s="1"/>
  <c r="S507" i="11"/>
  <c r="AA507" i="11" s="1"/>
  <c r="K24" i="10"/>
  <c r="Z36" i="11"/>
  <c r="W36" i="11"/>
  <c r="T953" i="11"/>
  <c r="X953" i="11" s="1"/>
  <c r="AC953" i="11" s="1"/>
  <c r="S953" i="11"/>
  <c r="AA953" i="11" s="1"/>
  <c r="T978" i="11"/>
  <c r="X978" i="11" s="1"/>
  <c r="AC978" i="11" s="1"/>
  <c r="S978" i="11"/>
  <c r="AA978" i="11" s="1"/>
  <c r="T254" i="11"/>
  <c r="S254" i="11"/>
  <c r="AA254" i="11" s="1"/>
  <c r="T857" i="11"/>
  <c r="S857" i="11"/>
  <c r="AA857" i="11" s="1"/>
  <c r="T526" i="11"/>
  <c r="S526" i="11"/>
  <c r="AA526" i="11" s="1"/>
  <c r="T625" i="11"/>
  <c r="X625" i="11" s="1"/>
  <c r="AC625" i="11" s="1"/>
  <c r="S625" i="11"/>
  <c r="AA625" i="11" s="1"/>
  <c r="T678" i="11"/>
  <c r="S678" i="11"/>
  <c r="AA678" i="11" s="1"/>
  <c r="T824" i="11"/>
  <c r="X824" i="11" s="1"/>
  <c r="AC824" i="11" s="1"/>
  <c r="S824" i="11"/>
  <c r="AA824" i="11" s="1"/>
  <c r="T949" i="11"/>
  <c r="S949" i="11"/>
  <c r="AA949" i="11" s="1"/>
  <c r="T607" i="11"/>
  <c r="X607" i="11" s="1"/>
  <c r="AC607" i="11" s="1"/>
  <c r="S607" i="11"/>
  <c r="AA607" i="11" s="1"/>
  <c r="Y39" i="11"/>
  <c r="Z51" i="11"/>
  <c r="AL899" i="15"/>
  <c r="Z50" i="11"/>
  <c r="V63" i="10"/>
  <c r="AL216" i="11"/>
  <c r="K19" i="10" s="1"/>
  <c r="Z54" i="11"/>
  <c r="AL353" i="15"/>
  <c r="AL341" i="15"/>
  <c r="P53" i="10" s="1"/>
  <c r="AL272" i="15"/>
  <c r="M59" i="10" s="1"/>
  <c r="AL264" i="15"/>
  <c r="AL246" i="15"/>
  <c r="AK82" i="12"/>
  <c r="AP82" i="12" s="1"/>
  <c r="AK109" i="12"/>
  <c r="AP109" i="12" s="1"/>
  <c r="AK182" i="12"/>
  <c r="AP182" i="12" s="1"/>
  <c r="AK192" i="12"/>
  <c r="AP192" i="12" s="1"/>
  <c r="AK415" i="12"/>
  <c r="AP415" i="12" s="1"/>
  <c r="AK439" i="12"/>
  <c r="AP439" i="12" s="1"/>
  <c r="AZ480" i="12"/>
  <c r="AK504" i="12"/>
  <c r="AP504" i="12" s="1"/>
  <c r="AK545" i="12"/>
  <c r="AP545" i="12" s="1"/>
  <c r="AK576" i="12"/>
  <c r="AP576" i="12" s="1"/>
  <c r="AZ571" i="12"/>
  <c r="AK678" i="12"/>
  <c r="AP678" i="12" s="1"/>
  <c r="AZ688" i="12"/>
  <c r="AK733" i="12"/>
  <c r="AP733" i="12" s="1"/>
  <c r="AK729" i="12"/>
  <c r="AP729" i="12" s="1"/>
  <c r="AZ779" i="12"/>
  <c r="AK804" i="12"/>
  <c r="AP804" i="12" s="1"/>
  <c r="AK835" i="12"/>
  <c r="AP835" i="12" s="1"/>
  <c r="AK855" i="12"/>
  <c r="AP855" i="12" s="1"/>
  <c r="AZ896" i="12"/>
  <c r="AK920" i="12"/>
  <c r="AP920" i="12" s="1"/>
  <c r="AK992" i="12"/>
  <c r="AP992" i="12" s="1"/>
  <c r="AK988" i="12"/>
  <c r="AP988" i="12" s="1"/>
  <c r="AZ987" i="12"/>
  <c r="AK1012" i="12"/>
  <c r="AP1012" i="12" s="1"/>
  <c r="AK1063" i="12"/>
  <c r="AP1063" i="12" s="1"/>
  <c r="AK1094" i="12"/>
  <c r="AP1094" i="12" s="1"/>
  <c r="AK77" i="14"/>
  <c r="AP77" i="14" s="1"/>
  <c r="AK109" i="14"/>
  <c r="AP109" i="14" s="1"/>
  <c r="AK136" i="14"/>
  <c r="AP136" i="14" s="1"/>
  <c r="AK236" i="14"/>
  <c r="AP236" i="14" s="1"/>
  <c r="AK245" i="14"/>
  <c r="AP245" i="14" s="1"/>
  <c r="AK291" i="14"/>
  <c r="AP291" i="14" s="1"/>
  <c r="AK315" i="14"/>
  <c r="AP315" i="14" s="1"/>
  <c r="AK344" i="14"/>
  <c r="AP344" i="14" s="1"/>
  <c r="AK363" i="14"/>
  <c r="AP363" i="14" s="1"/>
  <c r="AK395" i="14"/>
  <c r="AP395" i="14" s="1"/>
  <c r="AZ390" i="14"/>
  <c r="AK443" i="14"/>
  <c r="AP443" i="14" s="1"/>
  <c r="AZ442" i="14"/>
  <c r="S63" i="10" s="1"/>
  <c r="AZ559" i="14"/>
  <c r="AK583" i="14"/>
  <c r="AP583" i="14" s="1"/>
  <c r="AK624" i="14"/>
  <c r="AP624" i="14" s="1"/>
  <c r="AZ650" i="14"/>
  <c r="AK761" i="14"/>
  <c r="AP761" i="14" s="1"/>
  <c r="AK757" i="14"/>
  <c r="AP757" i="14" s="1"/>
  <c r="AZ767" i="14"/>
  <c r="AK808" i="14"/>
  <c r="AP808" i="14" s="1"/>
  <c r="AZ858" i="14"/>
  <c r="AL249" i="15"/>
  <c r="AZ221" i="12"/>
  <c r="AL754" i="15"/>
  <c r="AL514" i="15"/>
  <c r="AL776" i="15"/>
  <c r="T300" i="11"/>
  <c r="S300" i="11"/>
  <c r="AA300" i="11" s="1"/>
  <c r="T180" i="11"/>
  <c r="X180" i="11" s="1"/>
  <c r="AC180" i="11" s="1"/>
  <c r="S180" i="11"/>
  <c r="AA180" i="11" s="1"/>
  <c r="Q51" i="11"/>
  <c r="U51" i="11"/>
  <c r="W51" i="11" s="1"/>
  <c r="T256" i="11"/>
  <c r="S256" i="11"/>
  <c r="AA256" i="11" s="1"/>
  <c r="T528" i="11"/>
  <c r="S528" i="11"/>
  <c r="AA528" i="11" s="1"/>
  <c r="T627" i="11"/>
  <c r="S627" i="11"/>
  <c r="AA627" i="11" s="1"/>
  <c r="T974" i="11"/>
  <c r="X974" i="11" s="1"/>
  <c r="AC974" i="11" s="1"/>
  <c r="S974" i="11"/>
  <c r="AA974" i="11" s="1"/>
  <c r="T826" i="11"/>
  <c r="S826" i="11"/>
  <c r="AA826" i="11" s="1"/>
  <c r="T226" i="11"/>
  <c r="S226" i="11"/>
  <c r="AA226" i="11" s="1"/>
  <c r="Z43" i="11"/>
  <c r="T101" i="11"/>
  <c r="X101" i="11" s="1"/>
  <c r="AC101" i="11" s="1"/>
  <c r="S101" i="11"/>
  <c r="AA101" i="11" s="1"/>
  <c r="Z42" i="11"/>
  <c r="V46" i="11"/>
  <c r="Y46" i="11" s="1"/>
  <c r="AL214" i="11"/>
  <c r="K17" i="10" s="1"/>
  <c r="Z46" i="11"/>
  <c r="W46" i="11"/>
  <c r="AL530" i="15"/>
  <c r="Q927" i="11"/>
  <c r="U927" i="11"/>
  <c r="AL376" i="15"/>
  <c r="AL362" i="15"/>
  <c r="P64" i="10"/>
  <c r="AL328" i="15"/>
  <c r="O65" i="10" s="1"/>
  <c r="AL316" i="15"/>
  <c r="AL293" i="15"/>
  <c r="AL270" i="15"/>
  <c r="L57" i="10"/>
  <c r="K52" i="10"/>
  <c r="O54" i="10"/>
  <c r="N50" i="10"/>
  <c r="AK104" i="12"/>
  <c r="AP104" i="12" s="1"/>
  <c r="AK131" i="12"/>
  <c r="AP131" i="12" s="1"/>
  <c r="AK158" i="12"/>
  <c r="AP158" i="12" s="1"/>
  <c r="AK212" i="12"/>
  <c r="AP212" i="12" s="1"/>
  <c r="AK266" i="12"/>
  <c r="AP266" i="12" s="1"/>
  <c r="AK258" i="12"/>
  <c r="AP258" i="12" s="1"/>
  <c r="AZ298" i="12"/>
  <c r="N16" i="10" s="1"/>
  <c r="AK341" i="12"/>
  <c r="AP341" i="12" s="1"/>
  <c r="AZ324" i="12"/>
  <c r="AK374" i="12"/>
  <c r="AP374" i="12" s="1"/>
  <c r="AK467" i="12"/>
  <c r="AP467" i="12" s="1"/>
  <c r="AK494" i="12"/>
  <c r="AP494" i="12" s="1"/>
  <c r="AZ493" i="12"/>
  <c r="AK549" i="12"/>
  <c r="AP549" i="12" s="1"/>
  <c r="AK600" i="12"/>
  <c r="AP600" i="12" s="1"/>
  <c r="AZ610" i="12"/>
  <c r="Z16" i="10" s="1"/>
  <c r="AK655" i="12"/>
  <c r="AP655" i="12" s="1"/>
  <c r="AK675" i="12"/>
  <c r="AP675" i="12" s="1"/>
  <c r="AZ701" i="12"/>
  <c r="AK757" i="12"/>
  <c r="AP757" i="12" s="1"/>
  <c r="AZ818" i="12"/>
  <c r="AK859" i="12"/>
  <c r="AP859" i="12" s="1"/>
  <c r="AZ909" i="12"/>
  <c r="AK934" i="12"/>
  <c r="AP934" i="12" s="1"/>
  <c r="AK985" i="12"/>
  <c r="AP985" i="12" s="1"/>
  <c r="AZ1026" i="12"/>
  <c r="AK1071" i="12"/>
  <c r="AP1071" i="12" s="1"/>
  <c r="AK1067" i="12"/>
  <c r="AP1067" i="12" s="1"/>
  <c r="AK185" i="14"/>
  <c r="AP185" i="14" s="1"/>
  <c r="AZ221" i="14"/>
  <c r="AK264" i="14"/>
  <c r="AP264" i="14" s="1"/>
  <c r="AK286" i="14"/>
  <c r="AP286" i="14" s="1"/>
  <c r="AK475" i="14"/>
  <c r="AP475" i="14" s="1"/>
  <c r="AK471" i="14"/>
  <c r="AP471" i="14" s="1"/>
  <c r="AZ481" i="14"/>
  <c r="U50" i="10" s="1"/>
  <c r="AZ572" i="14"/>
  <c r="AK597" i="14"/>
  <c r="AP597" i="14" s="1"/>
  <c r="AK683" i="14"/>
  <c r="AP683" i="14" s="1"/>
  <c r="AK679" i="14"/>
  <c r="AP679" i="14" s="1"/>
  <c r="AZ689" i="14"/>
  <c r="AK730" i="14"/>
  <c r="AP730" i="14" s="1"/>
  <c r="AK754" i="14"/>
  <c r="AP754" i="14" s="1"/>
  <c r="AZ780" i="14"/>
  <c r="AK856" i="14"/>
  <c r="AP856" i="14" s="1"/>
  <c r="AK891" i="14"/>
  <c r="AP891" i="14" s="1"/>
  <c r="AZ897" i="14"/>
  <c r="AL922" i="15"/>
  <c r="AL780" i="15"/>
  <c r="AZ226" i="12"/>
  <c r="AL778" i="15"/>
  <c r="U43" i="11"/>
  <c r="W43" i="11" s="1"/>
  <c r="Q43" i="11"/>
  <c r="T258" i="11"/>
  <c r="S258" i="11"/>
  <c r="AA258" i="11" s="1"/>
  <c r="T680" i="11"/>
  <c r="S680" i="11"/>
  <c r="AA680" i="11" s="1"/>
  <c r="T530" i="11"/>
  <c r="S530" i="11"/>
  <c r="AA530" i="11" s="1"/>
  <c r="T861" i="11"/>
  <c r="X861" i="11" s="1"/>
  <c r="AC861" i="11" s="1"/>
  <c r="S861" i="11"/>
  <c r="AA861" i="11" s="1"/>
  <c r="T828" i="11"/>
  <c r="S828" i="11"/>
  <c r="AA828" i="11" s="1"/>
  <c r="T982" i="11"/>
  <c r="S982" i="11"/>
  <c r="AA982" i="11" s="1"/>
  <c r="T603" i="11"/>
  <c r="S603" i="11"/>
  <c r="AA603" i="11" s="1"/>
  <c r="T426" i="11"/>
  <c r="X426" i="11" s="1"/>
  <c r="AC426" i="11" s="1"/>
  <c r="S426" i="11"/>
  <c r="AA426" i="11" s="1"/>
  <c r="U58" i="11"/>
  <c r="Q58" i="11"/>
  <c r="V54" i="11"/>
  <c r="Y54" i="11" s="1"/>
  <c r="U57" i="11"/>
  <c r="Q57" i="11"/>
  <c r="T657" i="11"/>
  <c r="X657" i="11" s="1"/>
  <c r="AC657" i="11" s="1"/>
  <c r="S657" i="11"/>
  <c r="AA657" i="11" s="1"/>
  <c r="Z38" i="11"/>
  <c r="W38" i="11"/>
  <c r="V907" i="14"/>
  <c r="U907" i="14"/>
  <c r="W907" i="14"/>
  <c r="S907" i="14"/>
  <c r="AF907" i="14"/>
  <c r="R907" i="14"/>
  <c r="V906" i="14"/>
  <c r="U906" i="14"/>
  <c r="W906" i="14"/>
  <c r="S906" i="14"/>
  <c r="AF906" i="14"/>
  <c r="R906" i="14"/>
  <c r="V905" i="14"/>
  <c r="U905" i="14"/>
  <c r="W905" i="14"/>
  <c r="S905" i="14"/>
  <c r="AF905" i="14"/>
  <c r="R905" i="14"/>
  <c r="V904" i="14"/>
  <c r="U904" i="14"/>
  <c r="W904" i="14"/>
  <c r="S904" i="14"/>
  <c r="AF904" i="14"/>
  <c r="R904" i="14"/>
  <c r="V903" i="14"/>
  <c r="U903" i="14"/>
  <c r="W903" i="14"/>
  <c r="S903" i="14"/>
  <c r="AF903" i="14"/>
  <c r="R903" i="14"/>
  <c r="V902" i="14"/>
  <c r="U902" i="14"/>
  <c r="W902" i="14"/>
  <c r="S902" i="14"/>
  <c r="AF902" i="14"/>
  <c r="R902" i="14"/>
  <c r="V901" i="14"/>
  <c r="U901" i="14"/>
  <c r="W901" i="14"/>
  <c r="S901" i="14"/>
  <c r="AF901" i="14"/>
  <c r="R901" i="14"/>
  <c r="V900" i="14"/>
  <c r="U900" i="14"/>
  <c r="W900" i="14"/>
  <c r="S900" i="14"/>
  <c r="AF900" i="14"/>
  <c r="R900" i="14"/>
  <c r="V899" i="14"/>
  <c r="U899" i="14"/>
  <c r="W899" i="14"/>
  <c r="S899" i="14"/>
  <c r="AF899" i="14"/>
  <c r="R899" i="14"/>
  <c r="V898" i="14"/>
  <c r="U898" i="14"/>
  <c r="W898" i="14"/>
  <c r="S898" i="14"/>
  <c r="AF898" i="14"/>
  <c r="R898" i="14"/>
  <c r="V897" i="14"/>
  <c r="U897" i="14"/>
  <c r="W897" i="14"/>
  <c r="S897" i="14"/>
  <c r="AF897" i="14"/>
  <c r="R897" i="14"/>
  <c r="V896" i="14"/>
  <c r="U896" i="14"/>
  <c r="W896" i="14"/>
  <c r="S896" i="14"/>
  <c r="AF896" i="14"/>
  <c r="R896" i="14"/>
  <c r="AZ917" i="14"/>
  <c r="AZ916" i="14"/>
  <c r="AZ915" i="14"/>
  <c r="AZ914" i="14"/>
  <c r="AZ913" i="14"/>
  <c r="AZ912" i="14"/>
  <c r="AZ911" i="14"/>
  <c r="AZ909" i="14"/>
  <c r="AZ908" i="14"/>
  <c r="AZ907" i="14"/>
  <c r="AZ906" i="14"/>
  <c r="AZ905" i="14"/>
  <c r="AZ904" i="14"/>
  <c r="AZ903" i="14"/>
  <c r="AZ902" i="14"/>
  <c r="AZ901" i="14"/>
  <c r="AZ900" i="14"/>
  <c r="AZ899" i="14"/>
  <c r="AZ898" i="14"/>
  <c r="X917" i="14"/>
  <c r="AA917" i="14" s="1"/>
  <c r="Y917" i="14"/>
  <c r="AB917" i="14" s="1"/>
  <c r="Z917" i="14"/>
  <c r="AC917" i="14" s="1"/>
  <c r="AH917" i="14"/>
  <c r="AM917" i="14" s="1"/>
  <c r="AJ917" i="14"/>
  <c r="AO917" i="14" s="1"/>
  <c r="X916" i="14"/>
  <c r="AA916" i="14" s="1"/>
  <c r="Z916" i="14"/>
  <c r="AC916" i="14" s="1"/>
  <c r="AH916" i="14"/>
  <c r="AM916" i="14" s="1"/>
  <c r="AJ916" i="14"/>
  <c r="AO916" i="14" s="1"/>
  <c r="AH915" i="14"/>
  <c r="AM915" i="14" s="1"/>
  <c r="AJ915" i="14"/>
  <c r="AO915" i="14" s="1"/>
  <c r="X914" i="14"/>
  <c r="AA914" i="14" s="1"/>
  <c r="Y914" i="14"/>
  <c r="AB914" i="14" s="1"/>
  <c r="Z914" i="14"/>
  <c r="AC914" i="14" s="1"/>
  <c r="AH914" i="14"/>
  <c r="AM914" i="14" s="1"/>
  <c r="AJ914" i="14"/>
  <c r="AO914" i="14" s="1"/>
  <c r="AH913" i="14"/>
  <c r="AM913" i="14" s="1"/>
  <c r="AJ913" i="14"/>
  <c r="AO913" i="14" s="1"/>
  <c r="X912" i="14"/>
  <c r="AA912" i="14" s="1"/>
  <c r="X911" i="14"/>
  <c r="AA911" i="14" s="1"/>
  <c r="Y911" i="14"/>
  <c r="AB911" i="14" s="1"/>
  <c r="Z911" i="14"/>
  <c r="AC911" i="14" s="1"/>
  <c r="AH911" i="14"/>
  <c r="AM911" i="14" s="1"/>
  <c r="AJ911" i="14"/>
  <c r="AO911" i="14" s="1"/>
  <c r="AH910" i="14"/>
  <c r="AM910" i="14" s="1"/>
  <c r="AJ910" i="14"/>
  <c r="AO910" i="14" s="1"/>
  <c r="AZ896" i="14"/>
  <c r="AZ895" i="14"/>
  <c r="X910" i="14"/>
  <c r="AA910" i="14" s="1"/>
  <c r="Y910" i="14"/>
  <c r="AB910" i="14" s="1"/>
  <c r="Z910" i="14"/>
  <c r="AC910" i="14" s="1"/>
  <c r="Y909" i="14"/>
  <c r="AB909" i="14" s="1"/>
  <c r="AH909" i="14"/>
  <c r="AM909" i="14" s="1"/>
  <c r="AJ909" i="14"/>
  <c r="AO909" i="14" s="1"/>
  <c r="X908" i="14"/>
  <c r="AA908" i="14" s="1"/>
  <c r="Y908" i="14"/>
  <c r="AB908" i="14" s="1"/>
  <c r="Z908" i="14"/>
  <c r="AC908" i="14" s="1"/>
  <c r="AH908" i="14"/>
  <c r="AM908" i="14" s="1"/>
  <c r="AJ908" i="14"/>
  <c r="AO908" i="14" s="1"/>
  <c r="AJ895" i="14"/>
  <c r="AO895" i="14" s="1"/>
  <c r="V881" i="14"/>
  <c r="U881" i="14"/>
  <c r="W881" i="14"/>
  <c r="S881" i="14"/>
  <c r="AF881" i="14"/>
  <c r="R881" i="14"/>
  <c r="V880" i="14"/>
  <c r="U880" i="14"/>
  <c r="W880" i="14"/>
  <c r="S880" i="14"/>
  <c r="AF880" i="14"/>
  <c r="R880" i="14"/>
  <c r="V879" i="14"/>
  <c r="U879" i="14"/>
  <c r="W879" i="14"/>
  <c r="S879" i="14"/>
  <c r="AF879" i="14"/>
  <c r="R879" i="14"/>
  <c r="V878" i="14"/>
  <c r="U878" i="14"/>
  <c r="W878" i="14"/>
  <c r="S878" i="14"/>
  <c r="AF878" i="14"/>
  <c r="R878" i="14"/>
  <c r="V877" i="14"/>
  <c r="U877" i="14"/>
  <c r="W877" i="14"/>
  <c r="S877" i="14"/>
  <c r="AF877" i="14"/>
  <c r="R877" i="14"/>
  <c r="V876" i="14"/>
  <c r="U876" i="14"/>
  <c r="W876" i="14"/>
  <c r="S876" i="14"/>
  <c r="AF876" i="14"/>
  <c r="R876" i="14"/>
  <c r="V875" i="14"/>
  <c r="U875" i="14"/>
  <c r="W875" i="14"/>
  <c r="S875" i="14"/>
  <c r="AF875" i="14"/>
  <c r="R875" i="14"/>
  <c r="V874" i="14"/>
  <c r="U874" i="14"/>
  <c r="W874" i="14"/>
  <c r="S874" i="14"/>
  <c r="AF874" i="14"/>
  <c r="R874" i="14"/>
  <c r="V873" i="14"/>
  <c r="U873" i="14"/>
  <c r="W873" i="14"/>
  <c r="S873" i="14"/>
  <c r="AF873" i="14"/>
  <c r="R873" i="14"/>
  <c r="V872" i="14"/>
  <c r="U872" i="14"/>
  <c r="W872" i="14"/>
  <c r="S872" i="14"/>
  <c r="AF872" i="14"/>
  <c r="R872" i="14"/>
  <c r="V871" i="14"/>
  <c r="U871" i="14"/>
  <c r="W871" i="14"/>
  <c r="S871" i="14"/>
  <c r="AF871" i="14"/>
  <c r="R871" i="14"/>
  <c r="V870" i="14"/>
  <c r="U870" i="14"/>
  <c r="W870" i="14"/>
  <c r="S870" i="14"/>
  <c r="AF870" i="14"/>
  <c r="R870" i="14"/>
  <c r="AZ891" i="14"/>
  <c r="AZ890" i="14"/>
  <c r="AZ889" i="14"/>
  <c r="AZ888" i="14"/>
  <c r="AZ887" i="14"/>
  <c r="AZ886" i="14"/>
  <c r="AZ885" i="14"/>
  <c r="AZ883" i="14"/>
  <c r="AZ882" i="14"/>
  <c r="AZ881" i="14"/>
  <c r="AZ880" i="14"/>
  <c r="AZ879" i="14"/>
  <c r="AZ878" i="14"/>
  <c r="AZ877" i="14"/>
  <c r="AZ876" i="14"/>
  <c r="AZ875" i="14"/>
  <c r="AZ874" i="14"/>
  <c r="AZ873" i="14"/>
  <c r="AZ872" i="14"/>
  <c r="AH891" i="14"/>
  <c r="AM891" i="14" s="1"/>
  <c r="AJ891" i="14"/>
  <c r="AO891" i="14" s="1"/>
  <c r="X890" i="14"/>
  <c r="AA890" i="14" s="1"/>
  <c r="Y890" i="14"/>
  <c r="AB890" i="14" s="1"/>
  <c r="Z890" i="14"/>
  <c r="AC890" i="14" s="1"/>
  <c r="X889" i="14"/>
  <c r="AA889" i="14" s="1"/>
  <c r="Y889" i="14"/>
  <c r="AB889" i="14" s="1"/>
  <c r="Z889" i="14"/>
  <c r="AC889" i="14" s="1"/>
  <c r="AH889" i="14"/>
  <c r="AM889" i="14" s="1"/>
  <c r="AJ889" i="14"/>
  <c r="AO889" i="14" s="1"/>
  <c r="X888" i="14"/>
  <c r="AA888" i="14" s="1"/>
  <c r="Y888" i="14"/>
  <c r="AB888" i="14" s="1"/>
  <c r="Z888" i="14"/>
  <c r="AC888" i="14" s="1"/>
  <c r="AH888" i="14"/>
  <c r="AM888" i="14" s="1"/>
  <c r="AJ888" i="14"/>
  <c r="AO888" i="14" s="1"/>
  <c r="X887" i="14"/>
  <c r="AA887" i="14" s="1"/>
  <c r="Y887" i="14"/>
  <c r="AB887" i="14" s="1"/>
  <c r="AH887" i="14"/>
  <c r="AM887" i="14" s="1"/>
  <c r="AH886" i="14"/>
  <c r="AM886" i="14" s="1"/>
  <c r="AJ886" i="14"/>
  <c r="AO886" i="14" s="1"/>
  <c r="Y885" i="14"/>
  <c r="AB885" i="14" s="1"/>
  <c r="AH885" i="14"/>
  <c r="AM885" i="14" s="1"/>
  <c r="AJ885" i="14"/>
  <c r="AO885" i="14" s="1"/>
  <c r="AH884" i="14"/>
  <c r="AM884" i="14" s="1"/>
  <c r="AJ884" i="14"/>
  <c r="AO884" i="14" s="1"/>
  <c r="AZ870" i="14"/>
  <c r="AZ869" i="14"/>
  <c r="X883" i="14"/>
  <c r="AA883" i="14" s="1"/>
  <c r="Y883" i="14"/>
  <c r="AB883" i="14" s="1"/>
  <c r="Z883" i="14"/>
  <c r="AC883" i="14" s="1"/>
  <c r="AH883" i="14"/>
  <c r="AM883" i="14" s="1"/>
  <c r="AJ883" i="14"/>
  <c r="AO883" i="14" s="1"/>
  <c r="X882" i="14"/>
  <c r="AA882" i="14" s="1"/>
  <c r="Y882" i="14"/>
  <c r="AB882" i="14" s="1"/>
  <c r="Z882" i="14"/>
  <c r="AC882" i="14" s="1"/>
  <c r="X869" i="14"/>
  <c r="AA869" i="14" s="1"/>
  <c r="Y869" i="14"/>
  <c r="AB869" i="14" s="1"/>
  <c r="Z869" i="14"/>
  <c r="AC869" i="14" s="1"/>
  <c r="AH869" i="14"/>
  <c r="AM869" i="14" s="1"/>
  <c r="V855" i="14"/>
  <c r="U855" i="14"/>
  <c r="W855" i="14"/>
  <c r="S855" i="14"/>
  <c r="AF855" i="14"/>
  <c r="R855" i="14"/>
  <c r="V854" i="14"/>
  <c r="U854" i="14"/>
  <c r="W854" i="14"/>
  <c r="S854" i="14"/>
  <c r="AF854" i="14"/>
  <c r="R854" i="14"/>
  <c r="V853" i="14"/>
  <c r="U853" i="14"/>
  <c r="W853" i="14"/>
  <c r="S853" i="14"/>
  <c r="AF853" i="14"/>
  <c r="R853" i="14"/>
  <c r="V852" i="14"/>
  <c r="U852" i="14"/>
  <c r="W852" i="14"/>
  <c r="S852" i="14"/>
  <c r="AF852" i="14"/>
  <c r="R852" i="14"/>
  <c r="V851" i="14"/>
  <c r="U851" i="14"/>
  <c r="W851" i="14"/>
  <c r="S851" i="14"/>
  <c r="AF851" i="14"/>
  <c r="R851" i="14"/>
  <c r="V850" i="14"/>
  <c r="U850" i="14"/>
  <c r="W850" i="14"/>
  <c r="S850" i="14"/>
  <c r="AF850" i="14"/>
  <c r="R850" i="14"/>
  <c r="V849" i="14"/>
  <c r="U849" i="14"/>
  <c r="W849" i="14"/>
  <c r="S849" i="14"/>
  <c r="AF849" i="14"/>
  <c r="R849" i="14"/>
  <c r="V848" i="14"/>
  <c r="U848" i="14"/>
  <c r="W848" i="14"/>
  <c r="S848" i="14"/>
  <c r="AF848" i="14"/>
  <c r="R848" i="14"/>
  <c r="V847" i="14"/>
  <c r="U847" i="14"/>
  <c r="W847" i="14"/>
  <c r="S847" i="14"/>
  <c r="AF847" i="14"/>
  <c r="R847" i="14"/>
  <c r="V846" i="14"/>
  <c r="U846" i="14"/>
  <c r="W846" i="14"/>
  <c r="S846" i="14"/>
  <c r="AF846" i="14"/>
  <c r="R846" i="14"/>
  <c r="V845" i="14"/>
  <c r="U845" i="14"/>
  <c r="W845" i="14"/>
  <c r="S845" i="14"/>
  <c r="AF845" i="14"/>
  <c r="R845" i="14"/>
  <c r="V844" i="14"/>
  <c r="U844" i="14"/>
  <c r="W844" i="14"/>
  <c r="S844" i="14"/>
  <c r="AF844" i="14"/>
  <c r="R844" i="14"/>
  <c r="AZ865" i="14"/>
  <c r="AZ864" i="14"/>
  <c r="AZ863" i="14"/>
  <c r="AZ862" i="14"/>
  <c r="AZ861" i="14"/>
  <c r="AZ860" i="14"/>
  <c r="AZ859" i="14"/>
  <c r="AZ857" i="14"/>
  <c r="AZ856" i="14"/>
  <c r="AZ855" i="14"/>
  <c r="AZ854" i="14"/>
  <c r="AZ853" i="14"/>
  <c r="AZ852" i="14"/>
  <c r="AZ851" i="14"/>
  <c r="AZ850" i="14"/>
  <c r="AZ849" i="14"/>
  <c r="AZ848" i="14"/>
  <c r="AZ847" i="14"/>
  <c r="AZ846" i="14"/>
  <c r="X865" i="14"/>
  <c r="AA865" i="14" s="1"/>
  <c r="Y865" i="14"/>
  <c r="AB865" i="14" s="1"/>
  <c r="Z865" i="14"/>
  <c r="AC865" i="14" s="1"/>
  <c r="AH865" i="14"/>
  <c r="AM865" i="14" s="1"/>
  <c r="AJ865" i="14"/>
  <c r="AO865" i="14" s="1"/>
  <c r="X864" i="14"/>
  <c r="AA864" i="14" s="1"/>
  <c r="Y864" i="14"/>
  <c r="AB864" i="14" s="1"/>
  <c r="Z864" i="14"/>
  <c r="AC864" i="14" s="1"/>
  <c r="AH864" i="14"/>
  <c r="AM864" i="14" s="1"/>
  <c r="AJ864" i="14"/>
  <c r="AO864" i="14" s="1"/>
  <c r="Y863" i="14"/>
  <c r="AB863" i="14" s="1"/>
  <c r="AH863" i="14"/>
  <c r="AM863" i="14" s="1"/>
  <c r="AJ863" i="14"/>
  <c r="AO863" i="14" s="1"/>
  <c r="X862" i="14"/>
  <c r="AA862" i="14" s="1"/>
  <c r="Y862" i="14"/>
  <c r="AB862" i="14" s="1"/>
  <c r="Z862" i="14"/>
  <c r="AC862" i="14" s="1"/>
  <c r="AJ862" i="14"/>
  <c r="AO862" i="14" s="1"/>
  <c r="X861" i="14"/>
  <c r="AA861" i="14" s="1"/>
  <c r="Y861" i="14"/>
  <c r="AB861" i="14" s="1"/>
  <c r="Z861" i="14"/>
  <c r="AC861" i="14" s="1"/>
  <c r="AH861" i="14"/>
  <c r="AM861" i="14" s="1"/>
  <c r="AJ861" i="14"/>
  <c r="AO861" i="14" s="1"/>
  <c r="X860" i="14"/>
  <c r="AA860" i="14" s="1"/>
  <c r="Y860" i="14"/>
  <c r="AB860" i="14" s="1"/>
  <c r="Z860" i="14"/>
  <c r="AC860" i="14" s="1"/>
  <c r="Z859" i="14"/>
  <c r="AC859" i="14" s="1"/>
  <c r="AH859" i="14"/>
  <c r="AM859" i="14" s="1"/>
  <c r="AJ859" i="14"/>
  <c r="AO859" i="14" s="1"/>
  <c r="AZ844" i="14"/>
  <c r="AZ843" i="14"/>
  <c r="Z858" i="14"/>
  <c r="AC858" i="14" s="1"/>
  <c r="X857" i="14"/>
  <c r="AA857" i="14" s="1"/>
  <c r="Y857" i="14"/>
  <c r="AB857" i="14" s="1"/>
  <c r="Z857" i="14"/>
  <c r="AC857" i="14" s="1"/>
  <c r="X856" i="14"/>
  <c r="AA856" i="14" s="1"/>
  <c r="Y856" i="14"/>
  <c r="AB856" i="14" s="1"/>
  <c r="Z856" i="14"/>
  <c r="AC856" i="14" s="1"/>
  <c r="X843" i="14"/>
  <c r="AA843" i="14" s="1"/>
  <c r="Y843" i="14"/>
  <c r="AB843" i="14" s="1"/>
  <c r="Z843" i="14"/>
  <c r="AC843" i="14" s="1"/>
  <c r="AH843" i="14"/>
  <c r="AM843" i="14" s="1"/>
  <c r="AJ843" i="14"/>
  <c r="AO843" i="14" s="1"/>
  <c r="V829" i="14"/>
  <c r="U829" i="14"/>
  <c r="W829" i="14"/>
  <c r="S829" i="14"/>
  <c r="AF829" i="14"/>
  <c r="R829" i="14"/>
  <c r="V828" i="14"/>
  <c r="U828" i="14"/>
  <c r="W828" i="14"/>
  <c r="S828" i="14"/>
  <c r="AF828" i="14"/>
  <c r="R828" i="14"/>
  <c r="V827" i="14"/>
  <c r="U827" i="14"/>
  <c r="W827" i="14"/>
  <c r="S827" i="14"/>
  <c r="AF827" i="14"/>
  <c r="R827" i="14"/>
  <c r="V826" i="14"/>
  <c r="U826" i="14"/>
  <c r="W826" i="14"/>
  <c r="S826" i="14"/>
  <c r="AF826" i="14"/>
  <c r="R826" i="14"/>
  <c r="V825" i="14"/>
  <c r="U825" i="14"/>
  <c r="W825" i="14"/>
  <c r="S825" i="14"/>
  <c r="AF825" i="14"/>
  <c r="R825" i="14"/>
  <c r="V824" i="14"/>
  <c r="U824" i="14"/>
  <c r="W824" i="14"/>
  <c r="S824" i="14"/>
  <c r="AF824" i="14"/>
  <c r="R824" i="14"/>
  <c r="V823" i="14"/>
  <c r="U823" i="14"/>
  <c r="W823" i="14"/>
  <c r="S823" i="14"/>
  <c r="AF823" i="14"/>
  <c r="R823" i="14"/>
  <c r="V822" i="14"/>
  <c r="U822" i="14"/>
  <c r="W822" i="14"/>
  <c r="S822" i="14"/>
  <c r="AF822" i="14"/>
  <c r="R822" i="14"/>
  <c r="V821" i="14"/>
  <c r="U821" i="14"/>
  <c r="W821" i="14"/>
  <c r="S821" i="14"/>
  <c r="AF821" i="14"/>
  <c r="R821" i="14"/>
  <c r="V820" i="14"/>
  <c r="U820" i="14"/>
  <c r="W820" i="14"/>
  <c r="S820" i="14"/>
  <c r="AF820" i="14"/>
  <c r="R820" i="14"/>
  <c r="V819" i="14"/>
  <c r="U819" i="14"/>
  <c r="W819" i="14"/>
  <c r="S819" i="14"/>
  <c r="AF819" i="14"/>
  <c r="R819" i="14"/>
  <c r="V818" i="14"/>
  <c r="U818" i="14"/>
  <c r="W818" i="14"/>
  <c r="S818" i="14"/>
  <c r="AF818" i="14"/>
  <c r="R818" i="14"/>
  <c r="AZ839" i="14"/>
  <c r="AZ838" i="14"/>
  <c r="AZ837" i="14"/>
  <c r="AZ836" i="14"/>
  <c r="AZ835" i="14"/>
  <c r="AZ834" i="14"/>
  <c r="AZ833" i="14"/>
  <c r="AZ831" i="14"/>
  <c r="AZ830" i="14"/>
  <c r="AZ829" i="14"/>
  <c r="AZ828" i="14"/>
  <c r="AZ827" i="14"/>
  <c r="AZ826" i="14"/>
  <c r="AZ825" i="14"/>
  <c r="AZ824" i="14"/>
  <c r="AZ823" i="14"/>
  <c r="AZ822" i="14"/>
  <c r="AZ821" i="14"/>
  <c r="AZ820" i="14"/>
  <c r="X839" i="14"/>
  <c r="AA839" i="14" s="1"/>
  <c r="Y839" i="14"/>
  <c r="AB839" i="14" s="1"/>
  <c r="Z839" i="14"/>
  <c r="AC839" i="14" s="1"/>
  <c r="AH839" i="14"/>
  <c r="AM839" i="14" s="1"/>
  <c r="AJ839" i="14"/>
  <c r="AO839" i="14" s="1"/>
  <c r="X838" i="14"/>
  <c r="AA838" i="14" s="1"/>
  <c r="Y838" i="14"/>
  <c r="AB838" i="14" s="1"/>
  <c r="Z838" i="14"/>
  <c r="AC838" i="14" s="1"/>
  <c r="AH838" i="14"/>
  <c r="AM838" i="14" s="1"/>
  <c r="AJ838" i="14"/>
  <c r="AO838" i="14" s="1"/>
  <c r="X837" i="14"/>
  <c r="AA837" i="14" s="1"/>
  <c r="Y837" i="14"/>
  <c r="AB837" i="14" s="1"/>
  <c r="AH837" i="14"/>
  <c r="AM837" i="14" s="1"/>
  <c r="AJ837" i="14"/>
  <c r="AO837" i="14" s="1"/>
  <c r="X836" i="14"/>
  <c r="AA836" i="14" s="1"/>
  <c r="Y836" i="14"/>
  <c r="AB836" i="14" s="1"/>
  <c r="Z836" i="14"/>
  <c r="AC836" i="14" s="1"/>
  <c r="AH836" i="14"/>
  <c r="AM836" i="14" s="1"/>
  <c r="AJ836" i="14"/>
  <c r="AO836" i="14" s="1"/>
  <c r="X835" i="14"/>
  <c r="AA835" i="14" s="1"/>
  <c r="Y835" i="14"/>
  <c r="AB835" i="14" s="1"/>
  <c r="AH835" i="14"/>
  <c r="AM835" i="14" s="1"/>
  <c r="AJ835" i="14"/>
  <c r="AO835" i="14" s="1"/>
  <c r="X834" i="14"/>
  <c r="AA834" i="14" s="1"/>
  <c r="Y834" i="14"/>
  <c r="AB834" i="14" s="1"/>
  <c r="Z834" i="14"/>
  <c r="AC834" i="14" s="1"/>
  <c r="AH834" i="14"/>
  <c r="AM834" i="14" s="1"/>
  <c r="AJ834" i="14"/>
  <c r="AO834" i="14" s="1"/>
  <c r="X833" i="14"/>
  <c r="AA833" i="14" s="1"/>
  <c r="Y833" i="14"/>
  <c r="AB833" i="14" s="1"/>
  <c r="Z833" i="14"/>
  <c r="AC833" i="14" s="1"/>
  <c r="AH833" i="14"/>
  <c r="AM833" i="14" s="1"/>
  <c r="AJ833" i="14"/>
  <c r="AO833" i="14" s="1"/>
  <c r="AH832" i="14"/>
  <c r="AM832" i="14" s="1"/>
  <c r="AJ832" i="14"/>
  <c r="AO832" i="14" s="1"/>
  <c r="AZ818" i="14"/>
  <c r="AZ817" i="14"/>
  <c r="X832" i="14"/>
  <c r="AA832" i="14" s="1"/>
  <c r="Y831" i="14"/>
  <c r="AB831" i="14" s="1"/>
  <c r="Z831" i="14"/>
  <c r="AC831" i="14" s="1"/>
  <c r="AH831" i="14"/>
  <c r="AM831" i="14" s="1"/>
  <c r="AJ831" i="14"/>
  <c r="AO831" i="14" s="1"/>
  <c r="X830" i="14"/>
  <c r="AA830" i="14" s="1"/>
  <c r="Y830" i="14"/>
  <c r="AB830" i="14" s="1"/>
  <c r="Z830" i="14"/>
  <c r="AC830" i="14" s="1"/>
  <c r="AH830" i="14"/>
  <c r="AM830" i="14" s="1"/>
  <c r="AJ830" i="14"/>
  <c r="AO830" i="14" s="1"/>
  <c r="X817" i="14"/>
  <c r="AA817" i="14" s="1"/>
  <c r="Y817" i="14"/>
  <c r="AB817" i="14" s="1"/>
  <c r="Z817" i="14"/>
  <c r="AC817" i="14" s="1"/>
  <c r="AH817" i="14"/>
  <c r="AM817" i="14" s="1"/>
  <c r="AJ817" i="14"/>
  <c r="AO817" i="14" s="1"/>
  <c r="V803" i="14"/>
  <c r="U803" i="14"/>
  <c r="W803" i="14"/>
  <c r="S803" i="14"/>
  <c r="AF803" i="14"/>
  <c r="R803" i="14"/>
  <c r="V802" i="14"/>
  <c r="U802" i="14"/>
  <c r="W802" i="14"/>
  <c r="S802" i="14"/>
  <c r="AF802" i="14"/>
  <c r="R802" i="14"/>
  <c r="V801" i="14"/>
  <c r="U801" i="14"/>
  <c r="W801" i="14"/>
  <c r="S801" i="14"/>
  <c r="AF801" i="14"/>
  <c r="R801" i="14"/>
  <c r="V800" i="14"/>
  <c r="U800" i="14"/>
  <c r="W800" i="14"/>
  <c r="S800" i="14"/>
  <c r="AF800" i="14"/>
  <c r="R800" i="14"/>
  <c r="V799" i="14"/>
  <c r="U799" i="14"/>
  <c r="W799" i="14"/>
  <c r="S799" i="14"/>
  <c r="AF799" i="14"/>
  <c r="R799" i="14"/>
  <c r="V798" i="14"/>
  <c r="U798" i="14"/>
  <c r="W798" i="14"/>
  <c r="S798" i="14"/>
  <c r="AF798" i="14"/>
  <c r="R798" i="14"/>
  <c r="V797" i="14"/>
  <c r="U797" i="14"/>
  <c r="W797" i="14"/>
  <c r="S797" i="14"/>
  <c r="AF797" i="14"/>
  <c r="R797" i="14"/>
  <c r="V796" i="14"/>
  <c r="U796" i="14"/>
  <c r="W796" i="14"/>
  <c r="S796" i="14"/>
  <c r="AF796" i="14"/>
  <c r="R796" i="14"/>
  <c r="V795" i="14"/>
  <c r="U795" i="14"/>
  <c r="W795" i="14"/>
  <c r="S795" i="14"/>
  <c r="AF795" i="14"/>
  <c r="R795" i="14"/>
  <c r="V794" i="14"/>
  <c r="U794" i="14"/>
  <c r="W794" i="14"/>
  <c r="S794" i="14"/>
  <c r="AF794" i="14"/>
  <c r="R794" i="14"/>
  <c r="V793" i="14"/>
  <c r="U793" i="14"/>
  <c r="W793" i="14"/>
  <c r="S793" i="14"/>
  <c r="AF793" i="14"/>
  <c r="R793" i="14"/>
  <c r="V792" i="14"/>
  <c r="U792" i="14"/>
  <c r="W792" i="14"/>
  <c r="S792" i="14"/>
  <c r="AF792" i="14"/>
  <c r="R792" i="14"/>
  <c r="AZ813" i="14"/>
  <c r="AZ812" i="14"/>
  <c r="AZ811" i="14"/>
  <c r="AZ810" i="14"/>
  <c r="AZ809" i="14"/>
  <c r="AZ808" i="14"/>
  <c r="AZ807" i="14"/>
  <c r="AZ805" i="14"/>
  <c r="AZ804" i="14"/>
  <c r="AZ803" i="14"/>
  <c r="AZ802" i="14"/>
  <c r="AZ801" i="14"/>
  <c r="AZ800" i="14"/>
  <c r="AZ799" i="14"/>
  <c r="AZ798" i="14"/>
  <c r="AZ797" i="14"/>
  <c r="AZ796" i="14"/>
  <c r="AZ795" i="14"/>
  <c r="AZ794" i="14"/>
  <c r="X813" i="14"/>
  <c r="AA813" i="14" s="1"/>
  <c r="Y813" i="14"/>
  <c r="AB813" i="14" s="1"/>
  <c r="Z813" i="14"/>
  <c r="AC813" i="14" s="1"/>
  <c r="AH813" i="14"/>
  <c r="AM813" i="14" s="1"/>
  <c r="X812" i="14"/>
  <c r="AA812" i="14" s="1"/>
  <c r="Z812" i="14"/>
  <c r="AC812" i="14" s="1"/>
  <c r="AH812" i="14"/>
  <c r="AM812" i="14" s="1"/>
  <c r="AJ812" i="14"/>
  <c r="AO812" i="14" s="1"/>
  <c r="X811" i="14"/>
  <c r="AA811" i="14" s="1"/>
  <c r="Y811" i="14"/>
  <c r="AB811" i="14" s="1"/>
  <c r="Z811" i="14"/>
  <c r="AC811" i="14" s="1"/>
  <c r="AH811" i="14"/>
  <c r="AM811" i="14" s="1"/>
  <c r="AJ811" i="14"/>
  <c r="AO811" i="14" s="1"/>
  <c r="X810" i="14"/>
  <c r="AA810" i="14" s="1"/>
  <c r="Z810" i="14"/>
  <c r="AC810" i="14" s="1"/>
  <c r="AH810" i="14"/>
  <c r="AM810" i="14" s="1"/>
  <c r="X809" i="14"/>
  <c r="AA809" i="14" s="1"/>
  <c r="Y809" i="14"/>
  <c r="AB809" i="14" s="1"/>
  <c r="Z809" i="14"/>
  <c r="AC809" i="14" s="1"/>
  <c r="AH809" i="14"/>
  <c r="AM809" i="14" s="1"/>
  <c r="AJ809" i="14"/>
  <c r="AO809" i="14" s="1"/>
  <c r="X808" i="14"/>
  <c r="AA808" i="14" s="1"/>
  <c r="Y808" i="14"/>
  <c r="AB808" i="14" s="1"/>
  <c r="Z808" i="14"/>
  <c r="AC808" i="14" s="1"/>
  <c r="Y807" i="14"/>
  <c r="AB807" i="14" s="1"/>
  <c r="Z807" i="14"/>
  <c r="AC807" i="14" s="1"/>
  <c r="AH807" i="14"/>
  <c r="AM807" i="14" s="1"/>
  <c r="AJ807" i="14"/>
  <c r="AO807" i="14" s="1"/>
  <c r="AH806" i="14"/>
  <c r="AM806" i="14" s="1"/>
  <c r="AJ806" i="14"/>
  <c r="AO806" i="14" s="1"/>
  <c r="AZ792" i="14"/>
  <c r="AZ791" i="14"/>
  <c r="X806" i="14"/>
  <c r="AA806" i="14" s="1"/>
  <c r="Y806" i="14"/>
  <c r="AB806" i="14" s="1"/>
  <c r="Z806" i="14"/>
  <c r="AC806" i="14" s="1"/>
  <c r="X805" i="14"/>
  <c r="AA805" i="14" s="1"/>
  <c r="AH805" i="14"/>
  <c r="AM805" i="14" s="1"/>
  <c r="X804" i="14"/>
  <c r="AA804" i="14" s="1"/>
  <c r="Y804" i="14"/>
  <c r="AB804" i="14" s="1"/>
  <c r="Z804" i="14"/>
  <c r="AC804" i="14" s="1"/>
  <c r="AJ804" i="14"/>
  <c r="AO804" i="14" s="1"/>
  <c r="AH791" i="14"/>
  <c r="AM791" i="14" s="1"/>
  <c r="AJ791" i="14"/>
  <c r="AO791" i="14" s="1"/>
  <c r="V777" i="14"/>
  <c r="U777" i="14"/>
  <c r="W777" i="14"/>
  <c r="S777" i="14"/>
  <c r="AF777" i="14"/>
  <c r="R777" i="14"/>
  <c r="V776" i="14"/>
  <c r="U776" i="14"/>
  <c r="W776" i="14"/>
  <c r="S776" i="14"/>
  <c r="AF776" i="14"/>
  <c r="R776" i="14"/>
  <c r="V775" i="14"/>
  <c r="U775" i="14"/>
  <c r="W775" i="14"/>
  <c r="S775" i="14"/>
  <c r="AF775" i="14"/>
  <c r="R775" i="14"/>
  <c r="V774" i="14"/>
  <c r="U774" i="14"/>
  <c r="W774" i="14"/>
  <c r="S774" i="14"/>
  <c r="AF774" i="14"/>
  <c r="R774" i="14"/>
  <c r="V773" i="14"/>
  <c r="U773" i="14"/>
  <c r="W773" i="14"/>
  <c r="S773" i="14"/>
  <c r="AF773" i="14"/>
  <c r="R773" i="14"/>
  <c r="V772" i="14"/>
  <c r="U772" i="14"/>
  <c r="W772" i="14"/>
  <c r="S772" i="14"/>
  <c r="AF772" i="14"/>
  <c r="R772" i="14"/>
  <c r="V771" i="14"/>
  <c r="U771" i="14"/>
  <c r="W771" i="14"/>
  <c r="S771" i="14"/>
  <c r="AF771" i="14"/>
  <c r="R771" i="14"/>
  <c r="V770" i="14"/>
  <c r="U770" i="14"/>
  <c r="W770" i="14"/>
  <c r="S770" i="14"/>
  <c r="AF770" i="14"/>
  <c r="R770" i="14"/>
  <c r="V769" i="14"/>
  <c r="U769" i="14"/>
  <c r="W769" i="14"/>
  <c r="S769" i="14"/>
  <c r="AF769" i="14"/>
  <c r="R769" i="14"/>
  <c r="V768" i="14"/>
  <c r="U768" i="14"/>
  <c r="W768" i="14"/>
  <c r="S768" i="14"/>
  <c r="AF768" i="14"/>
  <c r="R768" i="14"/>
  <c r="V767" i="14"/>
  <c r="U767" i="14"/>
  <c r="W767" i="14"/>
  <c r="S767" i="14"/>
  <c r="AF767" i="14"/>
  <c r="R767" i="14"/>
  <c r="V766" i="14"/>
  <c r="U766" i="14"/>
  <c r="W766" i="14"/>
  <c r="S766" i="14"/>
  <c r="AF766" i="14"/>
  <c r="R766" i="14"/>
  <c r="AZ787" i="14"/>
  <c r="AZ786" i="14"/>
  <c r="AZ785" i="14"/>
  <c r="AZ784" i="14"/>
  <c r="AZ783" i="14"/>
  <c r="AZ782" i="14"/>
  <c r="AZ781" i="14"/>
  <c r="AZ779" i="14"/>
  <c r="AZ778" i="14"/>
  <c r="AZ777" i="14"/>
  <c r="AZ776" i="14"/>
  <c r="AZ775" i="14"/>
  <c r="AZ774" i="14"/>
  <c r="AZ773" i="14"/>
  <c r="AZ772" i="14"/>
  <c r="AZ771" i="14"/>
  <c r="AZ770" i="14"/>
  <c r="AZ769" i="14"/>
  <c r="AZ768" i="14"/>
  <c r="X787" i="14"/>
  <c r="AA787" i="14" s="1"/>
  <c r="Y787" i="14"/>
  <c r="AB787" i="14" s="1"/>
  <c r="Z787" i="14"/>
  <c r="AC787" i="14" s="1"/>
  <c r="AH787" i="14"/>
  <c r="AM787" i="14" s="1"/>
  <c r="AJ787" i="14"/>
  <c r="AO787" i="14" s="1"/>
  <c r="X786" i="14"/>
  <c r="AA786" i="14" s="1"/>
  <c r="AH786" i="14"/>
  <c r="AM786" i="14" s="1"/>
  <c r="AJ786" i="14"/>
  <c r="AO786" i="14" s="1"/>
  <c r="X785" i="14"/>
  <c r="AA785" i="14" s="1"/>
  <c r="Y785" i="14"/>
  <c r="AB785" i="14" s="1"/>
  <c r="Z785" i="14"/>
  <c r="AC785" i="14" s="1"/>
  <c r="AH785" i="14"/>
  <c r="AM785" i="14" s="1"/>
  <c r="AJ785" i="14"/>
  <c r="AO785" i="14" s="1"/>
  <c r="X784" i="14"/>
  <c r="AA784" i="14" s="1"/>
  <c r="Z784" i="14"/>
  <c r="AC784" i="14" s="1"/>
  <c r="X783" i="14"/>
  <c r="AA783" i="14" s="1"/>
  <c r="Y783" i="14"/>
  <c r="AB783" i="14" s="1"/>
  <c r="Z783" i="14"/>
  <c r="AC783" i="14" s="1"/>
  <c r="X782" i="14"/>
  <c r="AA782" i="14" s="1"/>
  <c r="Y782" i="14"/>
  <c r="AB782" i="14" s="1"/>
  <c r="Z782" i="14"/>
  <c r="AC782" i="14" s="1"/>
  <c r="AH782" i="14"/>
  <c r="AM782" i="14" s="1"/>
  <c r="AJ782" i="14"/>
  <c r="AO782" i="14" s="1"/>
  <c r="X781" i="14"/>
  <c r="AA781" i="14" s="1"/>
  <c r="Y781" i="14"/>
  <c r="AB781" i="14" s="1"/>
  <c r="Z781" i="14"/>
  <c r="AC781" i="14" s="1"/>
  <c r="AH780" i="14"/>
  <c r="AM780" i="14" s="1"/>
  <c r="AJ780" i="14"/>
  <c r="AO780" i="14" s="1"/>
  <c r="AZ766" i="14"/>
  <c r="AZ765" i="14"/>
  <c r="X780" i="14"/>
  <c r="AA780" i="14" s="1"/>
  <c r="X779" i="14"/>
  <c r="AA779" i="14" s="1"/>
  <c r="Y779" i="14"/>
  <c r="AB779" i="14" s="1"/>
  <c r="Z779" i="14"/>
  <c r="AC779" i="14" s="1"/>
  <c r="AH779" i="14"/>
  <c r="AM779" i="14" s="1"/>
  <c r="AJ779" i="14"/>
  <c r="AO779" i="14" s="1"/>
  <c r="X778" i="14"/>
  <c r="AA778" i="14" s="1"/>
  <c r="AH778" i="14"/>
  <c r="AM778" i="14" s="1"/>
  <c r="AJ778" i="14"/>
  <c r="AO778" i="14" s="1"/>
  <c r="X765" i="14"/>
  <c r="AA765" i="14" s="1"/>
  <c r="Y765" i="14"/>
  <c r="AB765" i="14" s="1"/>
  <c r="V751" i="14"/>
  <c r="U751" i="14"/>
  <c r="W751" i="14"/>
  <c r="S751" i="14"/>
  <c r="AF751" i="14"/>
  <c r="R751" i="14"/>
  <c r="V750" i="14"/>
  <c r="U750" i="14"/>
  <c r="W750" i="14"/>
  <c r="S750" i="14"/>
  <c r="AF750" i="14"/>
  <c r="R750" i="14"/>
  <c r="V749" i="14"/>
  <c r="U749" i="14"/>
  <c r="W749" i="14"/>
  <c r="S749" i="14"/>
  <c r="AF749" i="14"/>
  <c r="R749" i="14"/>
  <c r="V748" i="14"/>
  <c r="U748" i="14"/>
  <c r="W748" i="14"/>
  <c r="S748" i="14"/>
  <c r="AF748" i="14"/>
  <c r="R748" i="14"/>
  <c r="V747" i="14"/>
  <c r="U747" i="14"/>
  <c r="W747" i="14"/>
  <c r="S747" i="14"/>
  <c r="AF747" i="14"/>
  <c r="R747" i="14"/>
  <c r="V746" i="14"/>
  <c r="U746" i="14"/>
  <c r="W746" i="14"/>
  <c r="S746" i="14"/>
  <c r="AF746" i="14"/>
  <c r="R746" i="14"/>
  <c r="V745" i="14"/>
  <c r="U745" i="14"/>
  <c r="W745" i="14"/>
  <c r="S745" i="14"/>
  <c r="AF745" i="14"/>
  <c r="R745" i="14"/>
  <c r="V744" i="14"/>
  <c r="U744" i="14"/>
  <c r="W744" i="14"/>
  <c r="S744" i="14"/>
  <c r="AF744" i="14"/>
  <c r="R744" i="14"/>
  <c r="V743" i="14"/>
  <c r="U743" i="14"/>
  <c r="W743" i="14"/>
  <c r="S743" i="14"/>
  <c r="AF743" i="14"/>
  <c r="R743" i="14"/>
  <c r="V742" i="14"/>
  <c r="U742" i="14"/>
  <c r="W742" i="14"/>
  <c r="S742" i="14"/>
  <c r="AF742" i="14"/>
  <c r="R742" i="14"/>
  <c r="V741" i="14"/>
  <c r="U741" i="14"/>
  <c r="W741" i="14"/>
  <c r="S741" i="14"/>
  <c r="AF741" i="14"/>
  <c r="R741" i="14"/>
  <c r="V740" i="14"/>
  <c r="U740" i="14"/>
  <c r="W740" i="14"/>
  <c r="S740" i="14"/>
  <c r="AF740" i="14"/>
  <c r="R740" i="14"/>
  <c r="AZ761" i="14"/>
  <c r="AZ760" i="14"/>
  <c r="AZ759" i="14"/>
  <c r="AZ758" i="14"/>
  <c r="AZ757" i="14"/>
  <c r="AZ756" i="14"/>
  <c r="AZ755" i="14"/>
  <c r="AZ753" i="14"/>
  <c r="AZ752" i="14"/>
  <c r="AZ751" i="14"/>
  <c r="AZ750" i="14"/>
  <c r="AZ749" i="14"/>
  <c r="AZ748" i="14"/>
  <c r="AZ747" i="14"/>
  <c r="AZ746" i="14"/>
  <c r="AZ745" i="14"/>
  <c r="AZ744" i="14"/>
  <c r="AZ743" i="14"/>
  <c r="AZ742" i="14"/>
  <c r="X761" i="14"/>
  <c r="AA761" i="14" s="1"/>
  <c r="Y761" i="14"/>
  <c r="AB761" i="14" s="1"/>
  <c r="Z761" i="14"/>
  <c r="AC761" i="14" s="1"/>
  <c r="AH761" i="14"/>
  <c r="AM761" i="14" s="1"/>
  <c r="AJ761" i="14"/>
  <c r="AO761" i="14" s="1"/>
  <c r="AH760" i="14"/>
  <c r="AM760" i="14" s="1"/>
  <c r="AJ760" i="14"/>
  <c r="AO760" i="14" s="1"/>
  <c r="AH759" i="14"/>
  <c r="AM759" i="14" s="1"/>
  <c r="AJ759" i="14"/>
  <c r="AO759" i="14" s="1"/>
  <c r="X758" i="14"/>
  <c r="AA758" i="14" s="1"/>
  <c r="Y758" i="14"/>
  <c r="AB758" i="14" s="1"/>
  <c r="Z758" i="14"/>
  <c r="AC758" i="14" s="1"/>
  <c r="AH758" i="14"/>
  <c r="AM758" i="14" s="1"/>
  <c r="AJ758" i="14"/>
  <c r="AO758" i="14" s="1"/>
  <c r="AH757" i="14"/>
  <c r="AM757" i="14" s="1"/>
  <c r="AJ757" i="14"/>
  <c r="AO757" i="14" s="1"/>
  <c r="X756" i="14"/>
  <c r="AA756" i="14" s="1"/>
  <c r="Z756" i="14"/>
  <c r="AC756" i="14" s="1"/>
  <c r="AH756" i="14"/>
  <c r="AM756" i="14" s="1"/>
  <c r="AJ756" i="14"/>
  <c r="AO756" i="14" s="1"/>
  <c r="X755" i="14"/>
  <c r="AA755" i="14" s="1"/>
  <c r="Y755" i="14"/>
  <c r="AB755" i="14" s="1"/>
  <c r="Z755" i="14"/>
  <c r="AC755" i="14" s="1"/>
  <c r="AH755" i="14"/>
  <c r="AM755" i="14" s="1"/>
  <c r="AJ755" i="14"/>
  <c r="AO755" i="14" s="1"/>
  <c r="AH754" i="14"/>
  <c r="AM754" i="14" s="1"/>
  <c r="AJ754" i="14"/>
  <c r="AO754" i="14" s="1"/>
  <c r="AZ740" i="14"/>
  <c r="AZ739" i="14"/>
  <c r="Z754" i="14"/>
  <c r="AC754" i="14" s="1"/>
  <c r="Y753" i="14"/>
  <c r="AB753" i="14" s="1"/>
  <c r="AH753" i="14"/>
  <c r="AM753" i="14" s="1"/>
  <c r="X752" i="14"/>
  <c r="AA752" i="14" s="1"/>
  <c r="Y752" i="14"/>
  <c r="AB752" i="14" s="1"/>
  <c r="Z752" i="14"/>
  <c r="AC752" i="14" s="1"/>
  <c r="AH752" i="14"/>
  <c r="AM752" i="14" s="1"/>
  <c r="AJ752" i="14"/>
  <c r="AO752" i="14" s="1"/>
  <c r="X739" i="14"/>
  <c r="AA739" i="14" s="1"/>
  <c r="Y739" i="14"/>
  <c r="AB739" i="14" s="1"/>
  <c r="Z739" i="14"/>
  <c r="AC739" i="14" s="1"/>
  <c r="AH739" i="14"/>
  <c r="AM739" i="14" s="1"/>
  <c r="AJ739" i="14"/>
  <c r="AO739" i="14" s="1"/>
  <c r="V725" i="14"/>
  <c r="U725" i="14"/>
  <c r="W725" i="14"/>
  <c r="S725" i="14"/>
  <c r="AF725" i="14"/>
  <c r="R725" i="14"/>
  <c r="V724" i="14"/>
  <c r="U724" i="14"/>
  <c r="W724" i="14"/>
  <c r="S724" i="14"/>
  <c r="AF724" i="14"/>
  <c r="R724" i="14"/>
  <c r="V723" i="14"/>
  <c r="U723" i="14"/>
  <c r="W723" i="14"/>
  <c r="S723" i="14"/>
  <c r="AF723" i="14"/>
  <c r="R723" i="14"/>
  <c r="V722" i="14"/>
  <c r="U722" i="14"/>
  <c r="W722" i="14"/>
  <c r="S722" i="14"/>
  <c r="AF722" i="14"/>
  <c r="R722" i="14"/>
  <c r="V721" i="14"/>
  <c r="U721" i="14"/>
  <c r="W721" i="14"/>
  <c r="S721" i="14"/>
  <c r="AF721" i="14"/>
  <c r="R721" i="14"/>
  <c r="V720" i="14"/>
  <c r="U720" i="14"/>
  <c r="W720" i="14"/>
  <c r="S720" i="14"/>
  <c r="AF720" i="14"/>
  <c r="R720" i="14"/>
  <c r="V719" i="14"/>
  <c r="U719" i="14"/>
  <c r="W719" i="14"/>
  <c r="S719" i="14"/>
  <c r="AF719" i="14"/>
  <c r="R719" i="14"/>
  <c r="V718" i="14"/>
  <c r="U718" i="14"/>
  <c r="W718" i="14"/>
  <c r="S718" i="14"/>
  <c r="AF718" i="14"/>
  <c r="R718" i="14"/>
  <c r="V717" i="14"/>
  <c r="U717" i="14"/>
  <c r="W717" i="14"/>
  <c r="S717" i="14"/>
  <c r="AF717" i="14"/>
  <c r="R717" i="14"/>
  <c r="V716" i="14"/>
  <c r="U716" i="14"/>
  <c r="W716" i="14"/>
  <c r="S716" i="14"/>
  <c r="AF716" i="14"/>
  <c r="R716" i="14"/>
  <c r="V715" i="14"/>
  <c r="U715" i="14"/>
  <c r="W715" i="14"/>
  <c r="S715" i="14"/>
  <c r="AF715" i="14"/>
  <c r="R715" i="14"/>
  <c r="V714" i="14"/>
  <c r="U714" i="14"/>
  <c r="W714" i="14"/>
  <c r="S714" i="14"/>
  <c r="AF714" i="14"/>
  <c r="R714" i="14"/>
  <c r="AZ735" i="14"/>
  <c r="AZ734" i="14"/>
  <c r="AZ733" i="14"/>
  <c r="AZ732" i="14"/>
  <c r="AZ731" i="14"/>
  <c r="AZ730" i="14"/>
  <c r="AZ729" i="14"/>
  <c r="AZ727" i="14"/>
  <c r="AZ726" i="14"/>
  <c r="AZ725" i="14"/>
  <c r="AZ724" i="14"/>
  <c r="AZ723" i="14"/>
  <c r="AZ722" i="14"/>
  <c r="AZ721" i="14"/>
  <c r="AZ720" i="14"/>
  <c r="AZ719" i="14"/>
  <c r="AZ718" i="14"/>
  <c r="AZ717" i="14"/>
  <c r="AZ716" i="14"/>
  <c r="X735" i="14"/>
  <c r="AA735" i="14" s="1"/>
  <c r="AH735" i="14"/>
  <c r="AM735" i="14" s="1"/>
  <c r="AJ735" i="14"/>
  <c r="AO735" i="14" s="1"/>
  <c r="X734" i="14"/>
  <c r="AA734" i="14" s="1"/>
  <c r="Y734" i="14"/>
  <c r="AB734" i="14" s="1"/>
  <c r="Z734" i="14"/>
  <c r="AC734" i="14" s="1"/>
  <c r="AH734" i="14"/>
  <c r="AM734" i="14" s="1"/>
  <c r="AJ734" i="14"/>
  <c r="AO734" i="14" s="1"/>
  <c r="X733" i="14"/>
  <c r="AA733" i="14" s="1"/>
  <c r="Y733" i="14"/>
  <c r="AB733" i="14" s="1"/>
  <c r="Z733" i="14"/>
  <c r="AC733" i="14" s="1"/>
  <c r="AH733" i="14"/>
  <c r="AM733" i="14" s="1"/>
  <c r="X732" i="14"/>
  <c r="AA732" i="14" s="1"/>
  <c r="Z732" i="14"/>
  <c r="AC732" i="14" s="1"/>
  <c r="AH732" i="14"/>
  <c r="AM732" i="14" s="1"/>
  <c r="X731" i="14"/>
  <c r="AA731" i="14" s="1"/>
  <c r="Y731" i="14"/>
  <c r="AB731" i="14" s="1"/>
  <c r="Z731" i="14"/>
  <c r="AC731" i="14" s="1"/>
  <c r="AH731" i="14"/>
  <c r="AM731" i="14" s="1"/>
  <c r="AJ731" i="14"/>
  <c r="AO731" i="14" s="1"/>
  <c r="X730" i="14"/>
  <c r="AA730" i="14" s="1"/>
  <c r="Y730" i="14"/>
  <c r="AB730" i="14" s="1"/>
  <c r="Z730" i="14"/>
  <c r="AC730" i="14" s="1"/>
  <c r="AH730" i="14"/>
  <c r="AM730" i="14" s="1"/>
  <c r="AJ730" i="14"/>
  <c r="AO730" i="14" s="1"/>
  <c r="X729" i="14"/>
  <c r="AA729" i="14" s="1"/>
  <c r="Y729" i="14"/>
  <c r="AB729" i="14" s="1"/>
  <c r="Z729" i="14"/>
  <c r="AC729" i="14" s="1"/>
  <c r="AH729" i="14"/>
  <c r="AM729" i="14" s="1"/>
  <c r="AJ729" i="14"/>
  <c r="AO729" i="14" s="1"/>
  <c r="AH728" i="14"/>
  <c r="AM728" i="14" s="1"/>
  <c r="AJ728" i="14"/>
  <c r="AO728" i="14" s="1"/>
  <c r="AZ714" i="14"/>
  <c r="AZ713" i="14"/>
  <c r="X728" i="14"/>
  <c r="AA728" i="14" s="1"/>
  <c r="Y728" i="14"/>
  <c r="AB728" i="14" s="1"/>
  <c r="Z728" i="14"/>
  <c r="AC728" i="14" s="1"/>
  <c r="AH727" i="14"/>
  <c r="AM727" i="14" s="1"/>
  <c r="X726" i="14"/>
  <c r="AA726" i="14" s="1"/>
  <c r="Z726" i="14"/>
  <c r="AC726" i="14" s="1"/>
  <c r="X713" i="14"/>
  <c r="AA713" i="14" s="1"/>
  <c r="Y713" i="14"/>
  <c r="AB713" i="14" s="1"/>
  <c r="Z713" i="14"/>
  <c r="AC713" i="14" s="1"/>
  <c r="V699" i="14"/>
  <c r="U699" i="14"/>
  <c r="W699" i="14"/>
  <c r="S699" i="14"/>
  <c r="AF699" i="14"/>
  <c r="R699" i="14"/>
  <c r="V698" i="14"/>
  <c r="U698" i="14"/>
  <c r="W698" i="14"/>
  <c r="S698" i="14"/>
  <c r="AF698" i="14"/>
  <c r="R698" i="14"/>
  <c r="V697" i="14"/>
  <c r="U697" i="14"/>
  <c r="W697" i="14"/>
  <c r="S697" i="14"/>
  <c r="AF697" i="14"/>
  <c r="R697" i="14"/>
  <c r="V696" i="14"/>
  <c r="U696" i="14"/>
  <c r="W696" i="14"/>
  <c r="S696" i="14"/>
  <c r="AF696" i="14"/>
  <c r="R696" i="14"/>
  <c r="V695" i="14"/>
  <c r="U695" i="14"/>
  <c r="W695" i="14"/>
  <c r="S695" i="14"/>
  <c r="AF695" i="14"/>
  <c r="R695" i="14"/>
  <c r="V694" i="14"/>
  <c r="U694" i="14"/>
  <c r="W694" i="14"/>
  <c r="S694" i="14"/>
  <c r="AF694" i="14"/>
  <c r="R694" i="14"/>
  <c r="V693" i="14"/>
  <c r="U693" i="14"/>
  <c r="W693" i="14"/>
  <c r="S693" i="14"/>
  <c r="AF693" i="14"/>
  <c r="R693" i="14"/>
  <c r="V692" i="14"/>
  <c r="U692" i="14"/>
  <c r="W692" i="14"/>
  <c r="S692" i="14"/>
  <c r="AF692" i="14"/>
  <c r="R692" i="14"/>
  <c r="V691" i="14"/>
  <c r="U691" i="14"/>
  <c r="W691" i="14"/>
  <c r="S691" i="14"/>
  <c r="AF691" i="14"/>
  <c r="R691" i="14"/>
  <c r="V690" i="14"/>
  <c r="U690" i="14"/>
  <c r="W690" i="14"/>
  <c r="S690" i="14"/>
  <c r="AF690" i="14"/>
  <c r="R690" i="14"/>
  <c r="V689" i="14"/>
  <c r="U689" i="14"/>
  <c r="W689" i="14"/>
  <c r="S689" i="14"/>
  <c r="AF689" i="14"/>
  <c r="R689" i="14"/>
  <c r="V688" i="14"/>
  <c r="U688" i="14"/>
  <c r="W688" i="14"/>
  <c r="S688" i="14"/>
  <c r="AF688" i="14"/>
  <c r="R688" i="14"/>
  <c r="AZ709" i="14"/>
  <c r="AZ708" i="14"/>
  <c r="AZ707" i="14"/>
  <c r="AZ706" i="14"/>
  <c r="AZ705" i="14"/>
  <c r="AZ704" i="14"/>
  <c r="AZ703" i="14"/>
  <c r="AZ701" i="14"/>
  <c r="AZ700" i="14"/>
  <c r="AZ699" i="14"/>
  <c r="AZ698" i="14"/>
  <c r="AZ697" i="14"/>
  <c r="AZ696" i="14"/>
  <c r="AZ695" i="14"/>
  <c r="AZ694" i="14"/>
  <c r="AZ693" i="14"/>
  <c r="AZ692" i="14"/>
  <c r="AZ691" i="14"/>
  <c r="AZ690" i="14"/>
  <c r="X709" i="14"/>
  <c r="AA709" i="14" s="1"/>
  <c r="Y709" i="14"/>
  <c r="AB709" i="14" s="1"/>
  <c r="Z709" i="14"/>
  <c r="AC709" i="14" s="1"/>
  <c r="AH709" i="14"/>
  <c r="AM709" i="14" s="1"/>
  <c r="AH708" i="14"/>
  <c r="AM708" i="14" s="1"/>
  <c r="AJ708" i="14"/>
  <c r="AO708" i="14" s="1"/>
  <c r="X706" i="14"/>
  <c r="AA706" i="14" s="1"/>
  <c r="Y706" i="14"/>
  <c r="AB706" i="14" s="1"/>
  <c r="Z706" i="14"/>
  <c r="AC706" i="14" s="1"/>
  <c r="AH706" i="14"/>
  <c r="AM706" i="14" s="1"/>
  <c r="AJ706" i="14"/>
  <c r="AO706" i="14" s="1"/>
  <c r="AH705" i="14"/>
  <c r="AM705" i="14" s="1"/>
  <c r="AJ705" i="14"/>
  <c r="AO705" i="14" s="1"/>
  <c r="X704" i="14"/>
  <c r="AA704" i="14" s="1"/>
  <c r="Y704" i="14"/>
  <c r="AB704" i="14" s="1"/>
  <c r="Z704" i="14"/>
  <c r="AC704" i="14" s="1"/>
  <c r="AH704" i="14"/>
  <c r="AM704" i="14" s="1"/>
  <c r="AJ704" i="14"/>
  <c r="AO704" i="14" s="1"/>
  <c r="AH703" i="14"/>
  <c r="AM703" i="14" s="1"/>
  <c r="AJ703" i="14"/>
  <c r="AO703" i="14" s="1"/>
  <c r="AH702" i="14"/>
  <c r="AM702" i="14" s="1"/>
  <c r="AJ702" i="14"/>
  <c r="AO702" i="14" s="1"/>
  <c r="AZ688" i="14"/>
  <c r="AZ687" i="14"/>
  <c r="X702" i="14"/>
  <c r="AA702" i="14" s="1"/>
  <c r="Y702" i="14"/>
  <c r="AB702" i="14" s="1"/>
  <c r="Z702" i="14"/>
  <c r="AC702" i="14" s="1"/>
  <c r="X701" i="14"/>
  <c r="AA701" i="14" s="1"/>
  <c r="Y701" i="14"/>
  <c r="AB701" i="14" s="1"/>
  <c r="Z701" i="14"/>
  <c r="AC701" i="14" s="1"/>
  <c r="AH701" i="14"/>
  <c r="AM701" i="14" s="1"/>
  <c r="AJ701" i="14"/>
  <c r="AO701" i="14" s="1"/>
  <c r="X700" i="14"/>
  <c r="AA700" i="14" s="1"/>
  <c r="Y700" i="14"/>
  <c r="AB700" i="14" s="1"/>
  <c r="Z700" i="14"/>
  <c r="AC700" i="14" s="1"/>
  <c r="AH700" i="14"/>
  <c r="AM700" i="14" s="1"/>
  <c r="AJ700" i="14"/>
  <c r="AO700" i="14" s="1"/>
  <c r="X687" i="14"/>
  <c r="AA687" i="14" s="1"/>
  <c r="Y687" i="14"/>
  <c r="AB687" i="14" s="1"/>
  <c r="AH687" i="14"/>
  <c r="AM687" i="14" s="1"/>
  <c r="AJ687" i="14"/>
  <c r="AO687" i="14" s="1"/>
  <c r="V673" i="14"/>
  <c r="U673" i="14"/>
  <c r="W673" i="14"/>
  <c r="S673" i="14"/>
  <c r="AF673" i="14"/>
  <c r="R673" i="14"/>
  <c r="V672" i="14"/>
  <c r="U672" i="14"/>
  <c r="W672" i="14"/>
  <c r="S672" i="14"/>
  <c r="AF672" i="14"/>
  <c r="R672" i="14"/>
  <c r="V671" i="14"/>
  <c r="U671" i="14"/>
  <c r="W671" i="14"/>
  <c r="S671" i="14"/>
  <c r="AF671" i="14"/>
  <c r="R671" i="14"/>
  <c r="V670" i="14"/>
  <c r="U670" i="14"/>
  <c r="W670" i="14"/>
  <c r="S670" i="14"/>
  <c r="AF670" i="14"/>
  <c r="R670" i="14"/>
  <c r="V669" i="14"/>
  <c r="U669" i="14"/>
  <c r="W669" i="14"/>
  <c r="S669" i="14"/>
  <c r="AF669" i="14"/>
  <c r="R669" i="14"/>
  <c r="V668" i="14"/>
  <c r="U668" i="14"/>
  <c r="W668" i="14"/>
  <c r="S668" i="14"/>
  <c r="AF668" i="14"/>
  <c r="R668" i="14"/>
  <c r="V667" i="14"/>
  <c r="U667" i="14"/>
  <c r="W667" i="14"/>
  <c r="S667" i="14"/>
  <c r="AF667" i="14"/>
  <c r="R667" i="14"/>
  <c r="V666" i="14"/>
  <c r="U666" i="14"/>
  <c r="W666" i="14"/>
  <c r="S666" i="14"/>
  <c r="AF666" i="14"/>
  <c r="R666" i="14"/>
  <c r="V665" i="14"/>
  <c r="U665" i="14"/>
  <c r="W665" i="14"/>
  <c r="S665" i="14"/>
  <c r="AF665" i="14"/>
  <c r="R665" i="14"/>
  <c r="V664" i="14"/>
  <c r="U664" i="14"/>
  <c r="W664" i="14"/>
  <c r="S664" i="14"/>
  <c r="AF664" i="14"/>
  <c r="R664" i="14"/>
  <c r="V663" i="14"/>
  <c r="U663" i="14"/>
  <c r="W663" i="14"/>
  <c r="S663" i="14"/>
  <c r="AF663" i="14"/>
  <c r="R663" i="14"/>
  <c r="V662" i="14"/>
  <c r="U662" i="14"/>
  <c r="W662" i="14"/>
  <c r="S662" i="14"/>
  <c r="AF662" i="14"/>
  <c r="R662" i="14"/>
  <c r="AZ683" i="14"/>
  <c r="AZ682" i="14"/>
  <c r="AZ681" i="14"/>
  <c r="AZ680" i="14"/>
  <c r="AZ679" i="14"/>
  <c r="AZ678" i="14"/>
  <c r="AZ677" i="14"/>
  <c r="AZ675" i="14"/>
  <c r="AZ674" i="14"/>
  <c r="AZ673" i="14"/>
  <c r="AZ672" i="14"/>
  <c r="AZ671" i="14"/>
  <c r="AZ670" i="14"/>
  <c r="AZ669" i="14"/>
  <c r="AZ668" i="14"/>
  <c r="AZ667" i="14"/>
  <c r="AZ666" i="14"/>
  <c r="AZ665" i="14"/>
  <c r="AZ664" i="14"/>
  <c r="X683" i="14"/>
  <c r="AA683" i="14" s="1"/>
  <c r="Y683" i="14"/>
  <c r="AB683" i="14" s="1"/>
  <c r="Z683" i="14"/>
  <c r="AC683" i="14" s="1"/>
  <c r="AJ683" i="14"/>
  <c r="AO683" i="14" s="1"/>
  <c r="X682" i="14"/>
  <c r="AA682" i="14" s="1"/>
  <c r="Z682" i="14"/>
  <c r="AC682" i="14" s="1"/>
  <c r="AH682" i="14"/>
  <c r="AM682" i="14" s="1"/>
  <c r="AJ682" i="14"/>
  <c r="AO682" i="14" s="1"/>
  <c r="X681" i="14"/>
  <c r="AA681" i="14" s="1"/>
  <c r="Y681" i="14"/>
  <c r="AB681" i="14" s="1"/>
  <c r="Z681" i="14"/>
  <c r="AC681" i="14" s="1"/>
  <c r="AH681" i="14"/>
  <c r="AM681" i="14" s="1"/>
  <c r="X680" i="14"/>
  <c r="AA680" i="14" s="1"/>
  <c r="Y680" i="14"/>
  <c r="AB680" i="14" s="1"/>
  <c r="AJ680" i="14"/>
  <c r="AO680" i="14" s="1"/>
  <c r="X679" i="14"/>
  <c r="AA679" i="14" s="1"/>
  <c r="Y679" i="14"/>
  <c r="AB679" i="14" s="1"/>
  <c r="Z679" i="14"/>
  <c r="AC679" i="14" s="1"/>
  <c r="Z678" i="14"/>
  <c r="AC678" i="14" s="1"/>
  <c r="AH678" i="14"/>
  <c r="AM678" i="14" s="1"/>
  <c r="AJ678" i="14"/>
  <c r="AO678" i="14" s="1"/>
  <c r="X677" i="14"/>
  <c r="AA677" i="14" s="1"/>
  <c r="Y677" i="14"/>
  <c r="AB677" i="14" s="1"/>
  <c r="Z677" i="14"/>
  <c r="AC677" i="14" s="1"/>
  <c r="AH676" i="14"/>
  <c r="AM676" i="14" s="1"/>
  <c r="AJ676" i="14"/>
  <c r="AO676" i="14" s="1"/>
  <c r="AZ662" i="14"/>
  <c r="AZ661" i="14"/>
  <c r="X675" i="14"/>
  <c r="AA675" i="14" s="1"/>
  <c r="Y675" i="14"/>
  <c r="AB675" i="14" s="1"/>
  <c r="Z675" i="14"/>
  <c r="AC675" i="14" s="1"/>
  <c r="AH675" i="14"/>
  <c r="AM675" i="14" s="1"/>
  <c r="AJ675" i="14"/>
  <c r="AO675" i="14" s="1"/>
  <c r="X674" i="14"/>
  <c r="AA674" i="14" s="1"/>
  <c r="Y674" i="14"/>
  <c r="AB674" i="14" s="1"/>
  <c r="Z674" i="14"/>
  <c r="AC674" i="14" s="1"/>
  <c r="AH674" i="14"/>
  <c r="AM674" i="14" s="1"/>
  <c r="AJ674" i="14"/>
  <c r="AO674" i="14" s="1"/>
  <c r="X661" i="14"/>
  <c r="AA661" i="14" s="1"/>
  <c r="Y661" i="14"/>
  <c r="AB661" i="14" s="1"/>
  <c r="AH661" i="14"/>
  <c r="AM661" i="14" s="1"/>
  <c r="V647" i="14"/>
  <c r="U647" i="14"/>
  <c r="W647" i="14"/>
  <c r="S647" i="14"/>
  <c r="AF647" i="14"/>
  <c r="R647" i="14"/>
  <c r="V646" i="14"/>
  <c r="U646" i="14"/>
  <c r="W646" i="14"/>
  <c r="S646" i="14"/>
  <c r="AF646" i="14"/>
  <c r="R646" i="14"/>
  <c r="V645" i="14"/>
  <c r="U645" i="14"/>
  <c r="W645" i="14"/>
  <c r="S645" i="14"/>
  <c r="AF645" i="14"/>
  <c r="R645" i="14"/>
  <c r="V644" i="14"/>
  <c r="U644" i="14"/>
  <c r="W644" i="14"/>
  <c r="S644" i="14"/>
  <c r="AF644" i="14"/>
  <c r="R644" i="14"/>
  <c r="V643" i="14"/>
  <c r="U643" i="14"/>
  <c r="W643" i="14"/>
  <c r="S643" i="14"/>
  <c r="AF643" i="14"/>
  <c r="R643" i="14"/>
  <c r="V642" i="14"/>
  <c r="U642" i="14"/>
  <c r="W642" i="14"/>
  <c r="S642" i="14"/>
  <c r="AF642" i="14"/>
  <c r="R642" i="14"/>
  <c r="V641" i="14"/>
  <c r="U641" i="14"/>
  <c r="W641" i="14"/>
  <c r="S641" i="14"/>
  <c r="AF641" i="14"/>
  <c r="R641" i="14"/>
  <c r="V640" i="14"/>
  <c r="U640" i="14"/>
  <c r="W640" i="14"/>
  <c r="S640" i="14"/>
  <c r="AF640" i="14"/>
  <c r="R640" i="14"/>
  <c r="V639" i="14"/>
  <c r="U639" i="14"/>
  <c r="W639" i="14"/>
  <c r="S639" i="14"/>
  <c r="AF639" i="14"/>
  <c r="R639" i="14"/>
  <c r="V638" i="14"/>
  <c r="U638" i="14"/>
  <c r="W638" i="14"/>
  <c r="S638" i="14"/>
  <c r="AF638" i="14"/>
  <c r="R638" i="14"/>
  <c r="V637" i="14"/>
  <c r="U637" i="14"/>
  <c r="W637" i="14"/>
  <c r="S637" i="14"/>
  <c r="AF637" i="14"/>
  <c r="R637" i="14"/>
  <c r="V636" i="14"/>
  <c r="U636" i="14"/>
  <c r="W636" i="14"/>
  <c r="S636" i="14"/>
  <c r="AF636" i="14"/>
  <c r="R636" i="14"/>
  <c r="AZ657" i="14"/>
  <c r="AZ656" i="14"/>
  <c r="AZ655" i="14"/>
  <c r="AZ654" i="14"/>
  <c r="AZ653" i="14"/>
  <c r="AZ652" i="14"/>
  <c r="AZ651" i="14"/>
  <c r="AZ649" i="14"/>
  <c r="AZ648" i="14"/>
  <c r="AZ647" i="14"/>
  <c r="AZ646" i="14"/>
  <c r="AZ645" i="14"/>
  <c r="AZ644" i="14"/>
  <c r="AZ643" i="14"/>
  <c r="AZ642" i="14"/>
  <c r="AZ641" i="14"/>
  <c r="AZ640" i="14"/>
  <c r="AZ639" i="14"/>
  <c r="AZ638" i="14"/>
  <c r="X657" i="14"/>
  <c r="AA657" i="14" s="1"/>
  <c r="Y657" i="14"/>
  <c r="AB657" i="14" s="1"/>
  <c r="Z657" i="14"/>
  <c r="AC657" i="14" s="1"/>
  <c r="AH657" i="14"/>
  <c r="AM657" i="14" s="1"/>
  <c r="AH656" i="14"/>
  <c r="AM656" i="14" s="1"/>
  <c r="AJ656" i="14"/>
  <c r="AO656" i="14" s="1"/>
  <c r="AH655" i="14"/>
  <c r="AM655" i="14" s="1"/>
  <c r="X654" i="14"/>
  <c r="AA654" i="14" s="1"/>
  <c r="Y654" i="14"/>
  <c r="AB654" i="14" s="1"/>
  <c r="Z654" i="14"/>
  <c r="AC654" i="14" s="1"/>
  <c r="X653" i="14"/>
  <c r="AA653" i="14" s="1"/>
  <c r="Y653" i="14"/>
  <c r="AB653" i="14" s="1"/>
  <c r="Z653" i="14"/>
  <c r="AC653" i="14" s="1"/>
  <c r="AH653" i="14"/>
  <c r="AM653" i="14" s="1"/>
  <c r="AJ653" i="14"/>
  <c r="AO653" i="14" s="1"/>
  <c r="X652" i="14"/>
  <c r="AA652" i="14" s="1"/>
  <c r="AH652" i="14"/>
  <c r="AM652" i="14" s="1"/>
  <c r="AJ652" i="14"/>
  <c r="AO652" i="14" s="1"/>
  <c r="Z651" i="14"/>
  <c r="AC651" i="14" s="1"/>
  <c r="AH651" i="14"/>
  <c r="AM651" i="14" s="1"/>
  <c r="AH650" i="14"/>
  <c r="AM650" i="14" s="1"/>
  <c r="AJ650" i="14"/>
  <c r="AO650" i="14" s="1"/>
  <c r="AZ636" i="14"/>
  <c r="AZ635" i="14"/>
  <c r="X650" i="14"/>
  <c r="AA650" i="14" s="1"/>
  <c r="Y650" i="14"/>
  <c r="AB650" i="14" s="1"/>
  <c r="Z650" i="14"/>
  <c r="AC650" i="14" s="1"/>
  <c r="X649" i="14"/>
  <c r="AA649" i="14" s="1"/>
  <c r="Y649" i="14"/>
  <c r="AB649" i="14" s="1"/>
  <c r="Z649" i="14"/>
  <c r="AC649" i="14" s="1"/>
  <c r="X648" i="14"/>
  <c r="AA648" i="14" s="1"/>
  <c r="Y648" i="14"/>
  <c r="AB648" i="14" s="1"/>
  <c r="Z648" i="14"/>
  <c r="AC648" i="14" s="1"/>
  <c r="AH648" i="14"/>
  <c r="AM648" i="14" s="1"/>
  <c r="AJ648" i="14"/>
  <c r="AO648" i="14" s="1"/>
  <c r="X635" i="14"/>
  <c r="AA635" i="14" s="1"/>
  <c r="Y635" i="14"/>
  <c r="AB635" i="14" s="1"/>
  <c r="Z635" i="14"/>
  <c r="AC635" i="14" s="1"/>
  <c r="AH635" i="14"/>
  <c r="AM635" i="14" s="1"/>
  <c r="AJ635" i="14"/>
  <c r="AO635" i="14" s="1"/>
  <c r="V621" i="14"/>
  <c r="U621" i="14"/>
  <c r="W621" i="14"/>
  <c r="S621" i="14"/>
  <c r="AF621" i="14"/>
  <c r="R621" i="14"/>
  <c r="V620" i="14"/>
  <c r="U620" i="14"/>
  <c r="W620" i="14"/>
  <c r="S620" i="14"/>
  <c r="AF620" i="14"/>
  <c r="R620" i="14"/>
  <c r="V619" i="14"/>
  <c r="U619" i="14"/>
  <c r="W619" i="14"/>
  <c r="S619" i="14"/>
  <c r="AF619" i="14"/>
  <c r="R619" i="14"/>
  <c r="V618" i="14"/>
  <c r="U618" i="14"/>
  <c r="W618" i="14"/>
  <c r="S618" i="14"/>
  <c r="AF618" i="14"/>
  <c r="R618" i="14"/>
  <c r="V617" i="14"/>
  <c r="U617" i="14"/>
  <c r="W617" i="14"/>
  <c r="S617" i="14"/>
  <c r="AF617" i="14"/>
  <c r="R617" i="14"/>
  <c r="V616" i="14"/>
  <c r="U616" i="14"/>
  <c r="W616" i="14"/>
  <c r="S616" i="14"/>
  <c r="AF616" i="14"/>
  <c r="R616" i="14"/>
  <c r="V615" i="14"/>
  <c r="U615" i="14"/>
  <c r="W615" i="14"/>
  <c r="S615" i="14"/>
  <c r="AF615" i="14"/>
  <c r="R615" i="14"/>
  <c r="V614" i="14"/>
  <c r="U614" i="14"/>
  <c r="W614" i="14"/>
  <c r="S614" i="14"/>
  <c r="AF614" i="14"/>
  <c r="R614" i="14"/>
  <c r="V613" i="14"/>
  <c r="U613" i="14"/>
  <c r="W613" i="14"/>
  <c r="S613" i="14"/>
  <c r="AF613" i="14"/>
  <c r="R613" i="14"/>
  <c r="V612" i="14"/>
  <c r="U612" i="14"/>
  <c r="W612" i="14"/>
  <c r="S612" i="14"/>
  <c r="AF612" i="14"/>
  <c r="R612" i="14"/>
  <c r="V611" i="14"/>
  <c r="U611" i="14"/>
  <c r="W611" i="14"/>
  <c r="S611" i="14"/>
  <c r="AF611" i="14"/>
  <c r="R611" i="14"/>
  <c r="V610" i="14"/>
  <c r="U610" i="14"/>
  <c r="W610" i="14"/>
  <c r="S610" i="14"/>
  <c r="AF610" i="14"/>
  <c r="R610" i="14"/>
  <c r="AZ631" i="14"/>
  <c r="AZ630" i="14"/>
  <c r="AZ629" i="14"/>
  <c r="AZ628" i="14"/>
  <c r="AZ627" i="14"/>
  <c r="AZ626" i="14"/>
  <c r="AZ625" i="14"/>
  <c r="AZ623" i="14"/>
  <c r="AZ622" i="14"/>
  <c r="AZ621" i="14"/>
  <c r="AZ620" i="14"/>
  <c r="AZ619" i="14"/>
  <c r="AZ618" i="14"/>
  <c r="AZ617" i="14"/>
  <c r="AZ616" i="14"/>
  <c r="AZ615" i="14"/>
  <c r="AZ614" i="14"/>
  <c r="AZ613" i="14"/>
  <c r="AZ612" i="14"/>
  <c r="X631" i="14"/>
  <c r="AA631" i="14" s="1"/>
  <c r="X630" i="14"/>
  <c r="AA630" i="14" s="1"/>
  <c r="Y630" i="14"/>
  <c r="AB630" i="14" s="1"/>
  <c r="Z630" i="14"/>
  <c r="AC630" i="14" s="1"/>
  <c r="AH630" i="14"/>
  <c r="AM630" i="14" s="1"/>
  <c r="AJ630" i="14"/>
  <c r="AO630" i="14" s="1"/>
  <c r="AH629" i="14"/>
  <c r="AM629" i="14" s="1"/>
  <c r="X628" i="14"/>
  <c r="AA628" i="14" s="1"/>
  <c r="Y628" i="14"/>
  <c r="AB628" i="14" s="1"/>
  <c r="Z628" i="14"/>
  <c r="AC628" i="14" s="1"/>
  <c r="X627" i="14"/>
  <c r="AA627" i="14" s="1"/>
  <c r="Y627" i="14"/>
  <c r="AB627" i="14" s="1"/>
  <c r="AH627" i="14"/>
  <c r="AM627" i="14" s="1"/>
  <c r="X626" i="14"/>
  <c r="AA626" i="14" s="1"/>
  <c r="Y626" i="14"/>
  <c r="AB626" i="14" s="1"/>
  <c r="Z626" i="14"/>
  <c r="AC626" i="14" s="1"/>
  <c r="AJ626" i="14"/>
  <c r="AO626" i="14" s="1"/>
  <c r="X625" i="14"/>
  <c r="AA625" i="14" s="1"/>
  <c r="Y625" i="14"/>
  <c r="AB625" i="14" s="1"/>
  <c r="Z625" i="14"/>
  <c r="AC625" i="14" s="1"/>
  <c r="AH625" i="14"/>
  <c r="AM625" i="14" s="1"/>
  <c r="AH624" i="14"/>
  <c r="AM624" i="14" s="1"/>
  <c r="AJ624" i="14"/>
  <c r="AO624" i="14" s="1"/>
  <c r="AZ610" i="14"/>
  <c r="AZ609" i="14"/>
  <c r="X624" i="14"/>
  <c r="AA624" i="14" s="1"/>
  <c r="Y624" i="14"/>
  <c r="AB624" i="14" s="1"/>
  <c r="Z624" i="14"/>
  <c r="AC624" i="14" s="1"/>
  <c r="AH623" i="14"/>
  <c r="AM623" i="14" s="1"/>
  <c r="AJ623" i="14"/>
  <c r="AO623" i="14" s="1"/>
  <c r="X622" i="14"/>
  <c r="AA622" i="14" s="1"/>
  <c r="Y622" i="14"/>
  <c r="AB622" i="14" s="1"/>
  <c r="Z622" i="14"/>
  <c r="AC622" i="14" s="1"/>
  <c r="AH622" i="14"/>
  <c r="AM622" i="14" s="1"/>
  <c r="AJ622" i="14"/>
  <c r="AO622" i="14" s="1"/>
  <c r="X609" i="14"/>
  <c r="AA609" i="14" s="1"/>
  <c r="Y609" i="14"/>
  <c r="AB609" i="14" s="1"/>
  <c r="Z609" i="14"/>
  <c r="AC609" i="14" s="1"/>
  <c r="AH609" i="14"/>
  <c r="AM609" i="14" s="1"/>
  <c r="AJ609" i="14"/>
  <c r="AO609" i="14" s="1"/>
  <c r="V595" i="14"/>
  <c r="U595" i="14"/>
  <c r="W595" i="14"/>
  <c r="S595" i="14"/>
  <c r="AF595" i="14"/>
  <c r="R595" i="14"/>
  <c r="V594" i="14"/>
  <c r="U594" i="14"/>
  <c r="W594" i="14"/>
  <c r="S594" i="14"/>
  <c r="AF594" i="14"/>
  <c r="R594" i="14"/>
  <c r="V593" i="14"/>
  <c r="U593" i="14"/>
  <c r="W593" i="14"/>
  <c r="S593" i="14"/>
  <c r="AF593" i="14"/>
  <c r="R593" i="14"/>
  <c r="V592" i="14"/>
  <c r="U592" i="14"/>
  <c r="W592" i="14"/>
  <c r="S592" i="14"/>
  <c r="AF592" i="14"/>
  <c r="R592" i="14"/>
  <c r="V591" i="14"/>
  <c r="U591" i="14"/>
  <c r="W591" i="14"/>
  <c r="S591" i="14"/>
  <c r="AF591" i="14"/>
  <c r="R591" i="14"/>
  <c r="V590" i="14"/>
  <c r="U590" i="14"/>
  <c r="W590" i="14"/>
  <c r="S590" i="14"/>
  <c r="AF590" i="14"/>
  <c r="R590" i="14"/>
  <c r="V589" i="14"/>
  <c r="U589" i="14"/>
  <c r="W589" i="14"/>
  <c r="S589" i="14"/>
  <c r="AF589" i="14"/>
  <c r="R589" i="14"/>
  <c r="V588" i="14"/>
  <c r="U588" i="14"/>
  <c r="W588" i="14"/>
  <c r="S588" i="14"/>
  <c r="AF588" i="14"/>
  <c r="R588" i="14"/>
  <c r="V587" i="14"/>
  <c r="U587" i="14"/>
  <c r="W587" i="14"/>
  <c r="S587" i="14"/>
  <c r="AF587" i="14"/>
  <c r="R587" i="14"/>
  <c r="V586" i="14"/>
  <c r="U586" i="14"/>
  <c r="W586" i="14"/>
  <c r="S586" i="14"/>
  <c r="AF586" i="14"/>
  <c r="R586" i="14"/>
  <c r="V585" i="14"/>
  <c r="U585" i="14"/>
  <c r="W585" i="14"/>
  <c r="S585" i="14"/>
  <c r="AF585" i="14"/>
  <c r="R585" i="14"/>
  <c r="V584" i="14"/>
  <c r="U584" i="14"/>
  <c r="W584" i="14"/>
  <c r="S584" i="14"/>
  <c r="AF584" i="14"/>
  <c r="R584" i="14"/>
  <c r="AZ605" i="14"/>
  <c r="AZ604" i="14"/>
  <c r="AZ603" i="14"/>
  <c r="AZ602" i="14"/>
  <c r="AZ601" i="14"/>
  <c r="AZ600" i="14"/>
  <c r="AZ599" i="14"/>
  <c r="AZ597" i="14"/>
  <c r="AZ596" i="14"/>
  <c r="AZ595" i="14"/>
  <c r="AZ594" i="14"/>
  <c r="AZ593" i="14"/>
  <c r="AZ592" i="14"/>
  <c r="AZ591" i="14"/>
  <c r="AZ590" i="14"/>
  <c r="AZ589" i="14"/>
  <c r="AZ588" i="14"/>
  <c r="AZ587" i="14"/>
  <c r="AZ586" i="14"/>
  <c r="X605" i="14"/>
  <c r="AA605" i="14" s="1"/>
  <c r="Y605" i="14"/>
  <c r="AB605" i="14" s="1"/>
  <c r="AH605" i="14"/>
  <c r="AM605" i="14" s="1"/>
  <c r="AJ605" i="14"/>
  <c r="AO605" i="14" s="1"/>
  <c r="X604" i="14"/>
  <c r="AA604" i="14" s="1"/>
  <c r="Y604" i="14"/>
  <c r="AB604" i="14" s="1"/>
  <c r="Z604" i="14"/>
  <c r="AC604" i="14" s="1"/>
  <c r="AH604" i="14"/>
  <c r="AM604" i="14" s="1"/>
  <c r="AJ604" i="14"/>
  <c r="AO604" i="14" s="1"/>
  <c r="X602" i="14"/>
  <c r="AA602" i="14" s="1"/>
  <c r="Y602" i="14"/>
  <c r="AB602" i="14" s="1"/>
  <c r="Z602" i="14"/>
  <c r="AC602" i="14" s="1"/>
  <c r="AH602" i="14"/>
  <c r="AM602" i="14" s="1"/>
  <c r="AJ602" i="14"/>
  <c r="AO602" i="14" s="1"/>
  <c r="X601" i="14"/>
  <c r="AA601" i="14" s="1"/>
  <c r="Y601" i="14"/>
  <c r="AB601" i="14" s="1"/>
  <c r="Z601" i="14"/>
  <c r="AC601" i="14" s="1"/>
  <c r="AH601" i="14"/>
  <c r="AM601" i="14" s="1"/>
  <c r="AJ601" i="14"/>
  <c r="AO601" i="14" s="1"/>
  <c r="X600" i="14"/>
  <c r="AA600" i="14" s="1"/>
  <c r="AH600" i="14"/>
  <c r="AM600" i="14" s="1"/>
  <c r="X599" i="14"/>
  <c r="AA599" i="14" s="1"/>
  <c r="Y599" i="14"/>
  <c r="AB599" i="14" s="1"/>
  <c r="Z599" i="14"/>
  <c r="AC599" i="14" s="1"/>
  <c r="AH599" i="14"/>
  <c r="AM599" i="14" s="1"/>
  <c r="AH598" i="14"/>
  <c r="AM598" i="14" s="1"/>
  <c r="AZ584" i="14"/>
  <c r="AZ583" i="14"/>
  <c r="X598" i="14"/>
  <c r="AA598" i="14" s="1"/>
  <c r="Y598" i="14"/>
  <c r="AB598" i="14" s="1"/>
  <c r="Z598" i="14"/>
  <c r="AC598" i="14" s="1"/>
  <c r="X597" i="14"/>
  <c r="AA597" i="14" s="1"/>
  <c r="Y597" i="14"/>
  <c r="AB597" i="14" s="1"/>
  <c r="Z597" i="14"/>
  <c r="AC597" i="14" s="1"/>
  <c r="X596" i="14"/>
  <c r="AA596" i="14" s="1"/>
  <c r="Y596" i="14"/>
  <c r="AB596" i="14" s="1"/>
  <c r="Z596" i="14"/>
  <c r="AC596" i="14" s="1"/>
  <c r="AH596" i="14"/>
  <c r="AM596" i="14" s="1"/>
  <c r="AJ596" i="14"/>
  <c r="AO596" i="14" s="1"/>
  <c r="X583" i="14"/>
  <c r="AA583" i="14" s="1"/>
  <c r="Y583" i="14"/>
  <c r="AB583" i="14" s="1"/>
  <c r="Z583" i="14"/>
  <c r="AC583" i="14" s="1"/>
  <c r="AH583" i="14"/>
  <c r="AM583" i="14" s="1"/>
  <c r="AJ583" i="14"/>
  <c r="AO583" i="14" s="1"/>
  <c r="V569" i="14"/>
  <c r="U569" i="14"/>
  <c r="W569" i="14"/>
  <c r="S569" i="14"/>
  <c r="AF569" i="14"/>
  <c r="R569" i="14"/>
  <c r="V568" i="14"/>
  <c r="U568" i="14"/>
  <c r="W568" i="14"/>
  <c r="S568" i="14"/>
  <c r="AF568" i="14"/>
  <c r="R568" i="14"/>
  <c r="V567" i="14"/>
  <c r="U567" i="14"/>
  <c r="W567" i="14"/>
  <c r="S567" i="14"/>
  <c r="AF567" i="14"/>
  <c r="R567" i="14"/>
  <c r="V566" i="14"/>
  <c r="U566" i="14"/>
  <c r="W566" i="14"/>
  <c r="S566" i="14"/>
  <c r="AF566" i="14"/>
  <c r="R566" i="14"/>
  <c r="V565" i="14"/>
  <c r="U565" i="14"/>
  <c r="W565" i="14"/>
  <c r="S565" i="14"/>
  <c r="AF565" i="14"/>
  <c r="R565" i="14"/>
  <c r="V564" i="14"/>
  <c r="U564" i="14"/>
  <c r="W564" i="14"/>
  <c r="S564" i="14"/>
  <c r="AF564" i="14"/>
  <c r="R564" i="14"/>
  <c r="V563" i="14"/>
  <c r="U563" i="14"/>
  <c r="W563" i="14"/>
  <c r="S563" i="14"/>
  <c r="AF563" i="14"/>
  <c r="R563" i="14"/>
  <c r="V562" i="14"/>
  <c r="U562" i="14"/>
  <c r="W562" i="14"/>
  <c r="S562" i="14"/>
  <c r="AF562" i="14"/>
  <c r="R562" i="14"/>
  <c r="V561" i="14"/>
  <c r="U561" i="14"/>
  <c r="W561" i="14"/>
  <c r="S561" i="14"/>
  <c r="AF561" i="14"/>
  <c r="R561" i="14"/>
  <c r="V560" i="14"/>
  <c r="U560" i="14"/>
  <c r="W560" i="14"/>
  <c r="S560" i="14"/>
  <c r="AF560" i="14"/>
  <c r="R560" i="14"/>
  <c r="V559" i="14"/>
  <c r="U559" i="14"/>
  <c r="W559" i="14"/>
  <c r="S559" i="14"/>
  <c r="AF559" i="14"/>
  <c r="R559" i="14"/>
  <c r="V558" i="14"/>
  <c r="U558" i="14"/>
  <c r="W558" i="14"/>
  <c r="S558" i="14"/>
  <c r="AF558" i="14"/>
  <c r="R558" i="14"/>
  <c r="AZ579" i="14"/>
  <c r="AZ578" i="14"/>
  <c r="AZ577" i="14"/>
  <c r="AZ576" i="14"/>
  <c r="AZ575" i="14"/>
  <c r="AZ574" i="14"/>
  <c r="AZ573" i="14"/>
  <c r="AZ571" i="14"/>
  <c r="AZ570" i="14"/>
  <c r="AZ569" i="14"/>
  <c r="AZ568" i="14"/>
  <c r="AZ567" i="14"/>
  <c r="AZ566" i="14"/>
  <c r="AZ565" i="14"/>
  <c r="AZ564" i="14"/>
  <c r="AZ563" i="14"/>
  <c r="AZ562" i="14"/>
  <c r="AZ561" i="14"/>
  <c r="AZ560" i="14"/>
  <c r="X579" i="14"/>
  <c r="AA579" i="14" s="1"/>
  <c r="Y579" i="14"/>
  <c r="AB579" i="14" s="1"/>
  <c r="Z579" i="14"/>
  <c r="AC579" i="14" s="1"/>
  <c r="AH579" i="14"/>
  <c r="AM579" i="14" s="1"/>
  <c r="AJ579" i="14"/>
  <c r="AO579" i="14" s="1"/>
  <c r="X578" i="14"/>
  <c r="AA578" i="14" s="1"/>
  <c r="Y578" i="14"/>
  <c r="AB578" i="14" s="1"/>
  <c r="Z578" i="14"/>
  <c r="AC578" i="14" s="1"/>
  <c r="AH578" i="14"/>
  <c r="AM578" i="14" s="1"/>
  <c r="AJ578" i="14"/>
  <c r="AO578" i="14" s="1"/>
  <c r="X577" i="14"/>
  <c r="AA577" i="14" s="1"/>
  <c r="Y577" i="14"/>
  <c r="AB577" i="14" s="1"/>
  <c r="Z577" i="14"/>
  <c r="AC577" i="14" s="1"/>
  <c r="AH577" i="14"/>
  <c r="AM577" i="14" s="1"/>
  <c r="X576" i="14"/>
  <c r="AA576" i="14" s="1"/>
  <c r="AH576" i="14"/>
  <c r="AM576" i="14" s="1"/>
  <c r="AJ576" i="14"/>
  <c r="AO576" i="14" s="1"/>
  <c r="X575" i="14"/>
  <c r="AA575" i="14" s="1"/>
  <c r="Y575" i="14"/>
  <c r="AB575" i="14" s="1"/>
  <c r="Z575" i="14"/>
  <c r="AC575" i="14" s="1"/>
  <c r="AH575" i="14"/>
  <c r="AM575" i="14" s="1"/>
  <c r="X574" i="14"/>
  <c r="AA574" i="14" s="1"/>
  <c r="Y574" i="14"/>
  <c r="AB574" i="14" s="1"/>
  <c r="Z574" i="14"/>
  <c r="AC574" i="14" s="1"/>
  <c r="AH574" i="14"/>
  <c r="AM574" i="14" s="1"/>
  <c r="AJ574" i="14"/>
  <c r="AO574" i="14" s="1"/>
  <c r="X573" i="14"/>
  <c r="AA573" i="14" s="1"/>
  <c r="Y573" i="14"/>
  <c r="AB573" i="14" s="1"/>
  <c r="Z573" i="14"/>
  <c r="AC573" i="14" s="1"/>
  <c r="AH573" i="14"/>
  <c r="AM573" i="14" s="1"/>
  <c r="AH572" i="14"/>
  <c r="AM572" i="14" s="1"/>
  <c r="AJ572" i="14"/>
  <c r="AO572" i="14" s="1"/>
  <c r="AZ558" i="14"/>
  <c r="AZ557" i="14"/>
  <c r="X572" i="14"/>
  <c r="AA572" i="14" s="1"/>
  <c r="Y572" i="14"/>
  <c r="AB572" i="14" s="1"/>
  <c r="Z572" i="14"/>
  <c r="AC572" i="14" s="1"/>
  <c r="AH571" i="14"/>
  <c r="AM571" i="14" s="1"/>
  <c r="AJ571" i="14"/>
  <c r="AO571" i="14" s="1"/>
  <c r="X570" i="14"/>
  <c r="AA570" i="14" s="1"/>
  <c r="Y570" i="14"/>
  <c r="AB570" i="14" s="1"/>
  <c r="Z570" i="14"/>
  <c r="AC570" i="14" s="1"/>
  <c r="AH570" i="14"/>
  <c r="AM570" i="14" s="1"/>
  <c r="AJ570" i="14"/>
  <c r="AO570" i="14" s="1"/>
  <c r="X557" i="14"/>
  <c r="AA557" i="14" s="1"/>
  <c r="Y557" i="14"/>
  <c r="AB557" i="14" s="1"/>
  <c r="AH557" i="14"/>
  <c r="AM557" i="14" s="1"/>
  <c r="V543" i="14"/>
  <c r="U543" i="14"/>
  <c r="W543" i="14"/>
  <c r="S543" i="14"/>
  <c r="AF543" i="14"/>
  <c r="R543" i="14"/>
  <c r="V542" i="14"/>
  <c r="U542" i="14"/>
  <c r="W542" i="14"/>
  <c r="S542" i="14"/>
  <c r="AF542" i="14"/>
  <c r="R542" i="14"/>
  <c r="V541" i="14"/>
  <c r="U541" i="14"/>
  <c r="W541" i="14"/>
  <c r="S541" i="14"/>
  <c r="AF541" i="14"/>
  <c r="R541" i="14"/>
  <c r="V540" i="14"/>
  <c r="U540" i="14"/>
  <c r="W540" i="14"/>
  <c r="S540" i="14"/>
  <c r="AF540" i="14"/>
  <c r="R540" i="14"/>
  <c r="V539" i="14"/>
  <c r="U539" i="14"/>
  <c r="W539" i="14"/>
  <c r="S539" i="14"/>
  <c r="AF539" i="14"/>
  <c r="R539" i="14"/>
  <c r="V538" i="14"/>
  <c r="U538" i="14"/>
  <c r="W538" i="14"/>
  <c r="S538" i="14"/>
  <c r="AF538" i="14"/>
  <c r="R538" i="14"/>
  <c r="V537" i="14"/>
  <c r="U537" i="14"/>
  <c r="W537" i="14"/>
  <c r="S537" i="14"/>
  <c r="AF537" i="14"/>
  <c r="R537" i="14"/>
  <c r="V536" i="14"/>
  <c r="U536" i="14"/>
  <c r="W536" i="14"/>
  <c r="S536" i="14"/>
  <c r="AF536" i="14"/>
  <c r="R536" i="14"/>
  <c r="V535" i="14"/>
  <c r="U535" i="14"/>
  <c r="W535" i="14"/>
  <c r="S535" i="14"/>
  <c r="AF535" i="14"/>
  <c r="R535" i="14"/>
  <c r="V534" i="14"/>
  <c r="U534" i="14"/>
  <c r="W534" i="14"/>
  <c r="S534" i="14"/>
  <c r="AF534" i="14"/>
  <c r="R534" i="14"/>
  <c r="V533" i="14"/>
  <c r="U533" i="14"/>
  <c r="W533" i="14"/>
  <c r="S533" i="14"/>
  <c r="AF533" i="14"/>
  <c r="R533" i="14"/>
  <c r="V532" i="14"/>
  <c r="U532" i="14"/>
  <c r="W532" i="14"/>
  <c r="S532" i="14"/>
  <c r="AF532" i="14"/>
  <c r="R532" i="14"/>
  <c r="AZ553" i="14"/>
  <c r="AZ552" i="14"/>
  <c r="AZ551" i="14"/>
  <c r="AZ550" i="14"/>
  <c r="AZ549" i="14"/>
  <c r="AZ548" i="14"/>
  <c r="AZ547" i="14"/>
  <c r="AZ545" i="14"/>
  <c r="AZ544" i="14"/>
  <c r="AZ543" i="14"/>
  <c r="AZ542" i="14"/>
  <c r="AZ541" i="14"/>
  <c r="AZ540" i="14"/>
  <c r="AZ539" i="14"/>
  <c r="AZ538" i="14"/>
  <c r="AZ537" i="14"/>
  <c r="AZ536" i="14"/>
  <c r="AZ535" i="14"/>
  <c r="AZ534" i="14"/>
  <c r="X553" i="14"/>
  <c r="AA553" i="14" s="1"/>
  <c r="Y553" i="14"/>
  <c r="AB553" i="14" s="1"/>
  <c r="AH553" i="14"/>
  <c r="AM553" i="14" s="1"/>
  <c r="X552" i="14"/>
  <c r="AA552" i="14" s="1"/>
  <c r="Y552" i="14"/>
  <c r="AB552" i="14" s="1"/>
  <c r="Z552" i="14"/>
  <c r="AC552" i="14" s="1"/>
  <c r="AH552" i="14"/>
  <c r="AM552" i="14" s="1"/>
  <c r="AJ552" i="14"/>
  <c r="AO552" i="14" s="1"/>
  <c r="Y551" i="14"/>
  <c r="AB551" i="14" s="1"/>
  <c r="AH551" i="14"/>
  <c r="AM551" i="14" s="1"/>
  <c r="X550" i="14"/>
  <c r="AA550" i="14" s="1"/>
  <c r="Y550" i="14"/>
  <c r="AB550" i="14" s="1"/>
  <c r="Z550" i="14"/>
  <c r="AC550" i="14" s="1"/>
  <c r="AH550" i="14"/>
  <c r="AM550" i="14" s="1"/>
  <c r="AJ550" i="14"/>
  <c r="AO550" i="14" s="1"/>
  <c r="X549" i="14"/>
  <c r="AA549" i="14" s="1"/>
  <c r="Y549" i="14"/>
  <c r="AB549" i="14" s="1"/>
  <c r="AH549" i="14"/>
  <c r="AM549" i="14" s="1"/>
  <c r="AJ549" i="14"/>
  <c r="AO549" i="14" s="1"/>
  <c r="X548" i="14"/>
  <c r="AA548" i="14" s="1"/>
  <c r="AH548" i="14"/>
  <c r="AM548" i="14" s="1"/>
  <c r="AJ548" i="14"/>
  <c r="AO548" i="14" s="1"/>
  <c r="X547" i="14"/>
  <c r="AA547" i="14" s="1"/>
  <c r="Y547" i="14"/>
  <c r="AB547" i="14" s="1"/>
  <c r="Z547" i="14"/>
  <c r="AC547" i="14" s="1"/>
  <c r="AH547" i="14"/>
  <c r="AM547" i="14" s="1"/>
  <c r="AH546" i="14"/>
  <c r="AM546" i="14" s="1"/>
  <c r="AZ532" i="14"/>
  <c r="AZ531" i="14"/>
  <c r="X546" i="14"/>
  <c r="AA546" i="14" s="1"/>
  <c r="Y546" i="14"/>
  <c r="AB546" i="14" s="1"/>
  <c r="Z546" i="14"/>
  <c r="AC546" i="14" s="1"/>
  <c r="X545" i="14"/>
  <c r="AA545" i="14" s="1"/>
  <c r="Y545" i="14"/>
  <c r="AB545" i="14" s="1"/>
  <c r="Z545" i="14"/>
  <c r="AC545" i="14" s="1"/>
  <c r="AH545" i="14"/>
  <c r="AM545" i="14" s="1"/>
  <c r="AJ545" i="14"/>
  <c r="AO545" i="14" s="1"/>
  <c r="X544" i="14"/>
  <c r="AA544" i="14" s="1"/>
  <c r="Y544" i="14"/>
  <c r="AB544" i="14" s="1"/>
  <c r="Z544" i="14"/>
  <c r="AC544" i="14" s="1"/>
  <c r="AH544" i="14"/>
  <c r="AM544" i="14" s="1"/>
  <c r="AJ544" i="14"/>
  <c r="AO544" i="14" s="1"/>
  <c r="AH531" i="14"/>
  <c r="AM531" i="14" s="1"/>
  <c r="AJ531" i="14"/>
  <c r="AO531" i="14" s="1"/>
  <c r="V517" i="14"/>
  <c r="U517" i="14"/>
  <c r="W517" i="14"/>
  <c r="S517" i="14"/>
  <c r="AF517" i="14"/>
  <c r="R517" i="14"/>
  <c r="V516" i="14"/>
  <c r="U516" i="14"/>
  <c r="W516" i="14"/>
  <c r="S516" i="14"/>
  <c r="AF516" i="14"/>
  <c r="R516" i="14"/>
  <c r="V515" i="14"/>
  <c r="U515" i="14"/>
  <c r="W515" i="14"/>
  <c r="S515" i="14"/>
  <c r="AF515" i="14"/>
  <c r="R515" i="14"/>
  <c r="V514" i="14"/>
  <c r="U514" i="14"/>
  <c r="W514" i="14"/>
  <c r="S514" i="14"/>
  <c r="AF514" i="14"/>
  <c r="R514" i="14"/>
  <c r="V513" i="14"/>
  <c r="U513" i="14"/>
  <c r="W513" i="14"/>
  <c r="S513" i="14"/>
  <c r="AF513" i="14"/>
  <c r="R513" i="14"/>
  <c r="V512" i="14"/>
  <c r="U512" i="14"/>
  <c r="W512" i="14"/>
  <c r="S512" i="14"/>
  <c r="AF512" i="14"/>
  <c r="R512" i="14"/>
  <c r="V511" i="14"/>
  <c r="U511" i="14"/>
  <c r="W511" i="14"/>
  <c r="S511" i="14"/>
  <c r="AF511" i="14"/>
  <c r="R511" i="14"/>
  <c r="V510" i="14"/>
  <c r="U510" i="14"/>
  <c r="W510" i="14"/>
  <c r="S510" i="14"/>
  <c r="AF510" i="14"/>
  <c r="R510" i="14"/>
  <c r="V509" i="14"/>
  <c r="U509" i="14"/>
  <c r="W509" i="14"/>
  <c r="S509" i="14"/>
  <c r="AF509" i="14"/>
  <c r="R509" i="14"/>
  <c r="V508" i="14"/>
  <c r="U508" i="14"/>
  <c r="W508" i="14"/>
  <c r="S508" i="14"/>
  <c r="AF508" i="14"/>
  <c r="R508" i="14"/>
  <c r="V507" i="14"/>
  <c r="U507" i="14"/>
  <c r="W507" i="14"/>
  <c r="S507" i="14"/>
  <c r="AF507" i="14"/>
  <c r="R507" i="14"/>
  <c r="V506" i="14"/>
  <c r="U506" i="14"/>
  <c r="W506" i="14"/>
  <c r="S506" i="14"/>
  <c r="AF506" i="14"/>
  <c r="R506" i="14"/>
  <c r="AZ527" i="14"/>
  <c r="V70" i="10" s="1"/>
  <c r="AZ526" i="14"/>
  <c r="V69" i="10" s="1"/>
  <c r="AZ525" i="14"/>
  <c r="AZ524" i="14"/>
  <c r="V67" i="10" s="1"/>
  <c r="AZ523" i="14"/>
  <c r="V66" i="10" s="1"/>
  <c r="AZ522" i="14"/>
  <c r="V65" i="10" s="1"/>
  <c r="AZ521" i="14"/>
  <c r="AZ519" i="14"/>
  <c r="V62" i="10" s="1"/>
  <c r="AZ518" i="14"/>
  <c r="V61" i="10" s="1"/>
  <c r="AZ517" i="14"/>
  <c r="AZ516" i="14"/>
  <c r="V59" i="10" s="1"/>
  <c r="AZ515" i="14"/>
  <c r="AZ514" i="14"/>
  <c r="V57" i="10" s="1"/>
  <c r="AZ513" i="14"/>
  <c r="AZ512" i="14"/>
  <c r="V55" i="10" s="1"/>
  <c r="AZ511" i="14"/>
  <c r="AZ510" i="14"/>
  <c r="V53" i="10" s="1"/>
  <c r="AZ509" i="14"/>
  <c r="AZ508" i="14"/>
  <c r="V51" i="10" s="1"/>
  <c r="X527" i="14"/>
  <c r="AA527" i="14" s="1"/>
  <c r="AH527" i="14"/>
  <c r="AM527" i="14" s="1"/>
  <c r="X526" i="14"/>
  <c r="AA526" i="14" s="1"/>
  <c r="Y526" i="14"/>
  <c r="AB526" i="14" s="1"/>
  <c r="Z526" i="14"/>
  <c r="AC526" i="14" s="1"/>
  <c r="AH526" i="14"/>
  <c r="AM526" i="14" s="1"/>
  <c r="AJ526" i="14"/>
  <c r="AO526" i="14" s="1"/>
  <c r="X525" i="14"/>
  <c r="AA525" i="14" s="1"/>
  <c r="Z525" i="14"/>
  <c r="AC525" i="14" s="1"/>
  <c r="AH525" i="14"/>
  <c r="AM525" i="14" s="1"/>
  <c r="X524" i="14"/>
  <c r="AA524" i="14" s="1"/>
  <c r="Y524" i="14"/>
  <c r="AB524" i="14" s="1"/>
  <c r="Z524" i="14"/>
  <c r="AC524" i="14" s="1"/>
  <c r="AH524" i="14"/>
  <c r="AM524" i="14" s="1"/>
  <c r="AJ524" i="14"/>
  <c r="AO524" i="14" s="1"/>
  <c r="X523" i="14"/>
  <c r="AA523" i="14" s="1"/>
  <c r="Y523" i="14"/>
  <c r="AB523" i="14" s="1"/>
  <c r="Z523" i="14"/>
  <c r="AC523" i="14" s="1"/>
  <c r="AH523" i="14"/>
  <c r="AM523" i="14" s="1"/>
  <c r="AH522" i="14"/>
  <c r="AM522" i="14" s="1"/>
  <c r="AJ522" i="14"/>
  <c r="AO522" i="14" s="1"/>
  <c r="X521" i="14"/>
  <c r="AA521" i="14" s="1"/>
  <c r="AH520" i="14"/>
  <c r="AM520" i="14" s="1"/>
  <c r="AJ520" i="14"/>
  <c r="AO520" i="14" s="1"/>
  <c r="AZ506" i="14"/>
  <c r="V49" i="10" s="1"/>
  <c r="AZ505" i="14"/>
  <c r="X520" i="14"/>
  <c r="AA520" i="14" s="1"/>
  <c r="Y519" i="14"/>
  <c r="AB519" i="14" s="1"/>
  <c r="Z519" i="14"/>
  <c r="AC519" i="14" s="1"/>
  <c r="AH519" i="14"/>
  <c r="AM519" i="14" s="1"/>
  <c r="AJ519" i="14"/>
  <c r="AO519" i="14" s="1"/>
  <c r="X518" i="14"/>
  <c r="AA518" i="14" s="1"/>
  <c r="AH518" i="14"/>
  <c r="AM518" i="14" s="1"/>
  <c r="AJ518" i="14"/>
  <c r="AO518" i="14" s="1"/>
  <c r="X505" i="14"/>
  <c r="AA505" i="14" s="1"/>
  <c r="Y505" i="14"/>
  <c r="AB505" i="14" s="1"/>
  <c r="Z505" i="14"/>
  <c r="AC505" i="14" s="1"/>
  <c r="AH505" i="14"/>
  <c r="AM505" i="14" s="1"/>
  <c r="V491" i="14"/>
  <c r="U491" i="14"/>
  <c r="W491" i="14"/>
  <c r="S491" i="14"/>
  <c r="AF491" i="14"/>
  <c r="R491" i="14"/>
  <c r="V490" i="14"/>
  <c r="U490" i="14"/>
  <c r="W490" i="14"/>
  <c r="S490" i="14"/>
  <c r="AF490" i="14"/>
  <c r="R490" i="14"/>
  <c r="V489" i="14"/>
  <c r="U489" i="14"/>
  <c r="W489" i="14"/>
  <c r="S489" i="14"/>
  <c r="AF489" i="14"/>
  <c r="R489" i="14"/>
  <c r="V488" i="14"/>
  <c r="U488" i="14"/>
  <c r="W488" i="14"/>
  <c r="S488" i="14"/>
  <c r="AF488" i="14"/>
  <c r="R488" i="14"/>
  <c r="V487" i="14"/>
  <c r="U487" i="14"/>
  <c r="W487" i="14"/>
  <c r="S487" i="14"/>
  <c r="AF487" i="14"/>
  <c r="R487" i="14"/>
  <c r="V486" i="14"/>
  <c r="U486" i="14"/>
  <c r="W486" i="14"/>
  <c r="S486" i="14"/>
  <c r="AF486" i="14"/>
  <c r="R486" i="14"/>
  <c r="V485" i="14"/>
  <c r="U485" i="14"/>
  <c r="W485" i="14"/>
  <c r="S485" i="14"/>
  <c r="AF485" i="14"/>
  <c r="R485" i="14"/>
  <c r="V484" i="14"/>
  <c r="U484" i="14"/>
  <c r="W484" i="14"/>
  <c r="S484" i="14"/>
  <c r="AF484" i="14"/>
  <c r="R484" i="14"/>
  <c r="V483" i="14"/>
  <c r="U483" i="14"/>
  <c r="W483" i="14"/>
  <c r="S483" i="14"/>
  <c r="AF483" i="14"/>
  <c r="R483" i="14"/>
  <c r="V482" i="14"/>
  <c r="U482" i="14"/>
  <c r="W482" i="14"/>
  <c r="S482" i="14"/>
  <c r="AF482" i="14"/>
  <c r="R482" i="14"/>
  <c r="V481" i="14"/>
  <c r="U481" i="14"/>
  <c r="W481" i="14"/>
  <c r="S481" i="14"/>
  <c r="AF481" i="14"/>
  <c r="R481" i="14"/>
  <c r="V480" i="14"/>
  <c r="U480" i="14"/>
  <c r="W480" i="14"/>
  <c r="S480" i="14"/>
  <c r="AF480" i="14"/>
  <c r="R480" i="14"/>
  <c r="AZ501" i="14"/>
  <c r="AZ500" i="14"/>
  <c r="AZ499" i="14"/>
  <c r="AZ498" i="14"/>
  <c r="U67" i="10" s="1"/>
  <c r="AZ497" i="14"/>
  <c r="U66" i="10" s="1"/>
  <c r="AZ496" i="14"/>
  <c r="AZ495" i="14"/>
  <c r="U64" i="10" s="1"/>
  <c r="AZ493" i="14"/>
  <c r="AZ492" i="14"/>
  <c r="U61" i="10" s="1"/>
  <c r="AZ491" i="14"/>
  <c r="AZ490" i="14"/>
  <c r="AZ489" i="14"/>
  <c r="AZ488" i="14"/>
  <c r="U57" i="10" s="1"/>
  <c r="AZ487" i="14"/>
  <c r="AZ486" i="14"/>
  <c r="AZ485" i="14"/>
  <c r="AZ484" i="14"/>
  <c r="U53" i="10" s="1"/>
  <c r="AZ483" i="14"/>
  <c r="AZ482" i="14"/>
  <c r="Y501" i="14"/>
  <c r="AB501" i="14" s="1"/>
  <c r="AH501" i="14"/>
  <c r="AM501" i="14" s="1"/>
  <c r="AJ501" i="14"/>
  <c r="AO501" i="14" s="1"/>
  <c r="X500" i="14"/>
  <c r="AA500" i="14" s="1"/>
  <c r="Y500" i="14"/>
  <c r="AB500" i="14" s="1"/>
  <c r="Z500" i="14"/>
  <c r="AC500" i="14" s="1"/>
  <c r="AH500" i="14"/>
  <c r="AM500" i="14" s="1"/>
  <c r="AJ500" i="14"/>
  <c r="AO500" i="14" s="1"/>
  <c r="X499" i="14"/>
  <c r="AA499" i="14" s="1"/>
  <c r="Y499" i="14"/>
  <c r="AB499" i="14" s="1"/>
  <c r="Z499" i="14"/>
  <c r="AC499" i="14" s="1"/>
  <c r="X498" i="14"/>
  <c r="AA498" i="14" s="1"/>
  <c r="Y498" i="14"/>
  <c r="AB498" i="14" s="1"/>
  <c r="Z498" i="14"/>
  <c r="AC498" i="14" s="1"/>
  <c r="AH498" i="14"/>
  <c r="AM498" i="14" s="1"/>
  <c r="AJ498" i="14"/>
  <c r="AO498" i="14" s="1"/>
  <c r="X496" i="14"/>
  <c r="AA496" i="14" s="1"/>
  <c r="Y496" i="14"/>
  <c r="AB496" i="14" s="1"/>
  <c r="AH496" i="14"/>
  <c r="AM496" i="14" s="1"/>
  <c r="AJ496" i="14"/>
  <c r="AO496" i="14" s="1"/>
  <c r="X495" i="14"/>
  <c r="AA495" i="14" s="1"/>
  <c r="Y495" i="14"/>
  <c r="AB495" i="14" s="1"/>
  <c r="Z495" i="14"/>
  <c r="AC495" i="14" s="1"/>
  <c r="AH495" i="14"/>
  <c r="AM495" i="14" s="1"/>
  <c r="AH494" i="14"/>
  <c r="AM494" i="14" s="1"/>
  <c r="AJ494" i="14"/>
  <c r="AO494" i="14" s="1"/>
  <c r="AZ480" i="14"/>
  <c r="AZ479" i="14"/>
  <c r="X494" i="14"/>
  <c r="AA494" i="14" s="1"/>
  <c r="Y494" i="14"/>
  <c r="AB494" i="14" s="1"/>
  <c r="Z494" i="14"/>
  <c r="AC494" i="14" s="1"/>
  <c r="X493" i="14"/>
  <c r="AA493" i="14" s="1"/>
  <c r="Y493" i="14"/>
  <c r="AB493" i="14" s="1"/>
  <c r="Z493" i="14"/>
  <c r="AC493" i="14" s="1"/>
  <c r="AH493" i="14"/>
  <c r="AM493" i="14" s="1"/>
  <c r="AJ493" i="14"/>
  <c r="AO493" i="14" s="1"/>
  <c r="X492" i="14"/>
  <c r="AA492" i="14" s="1"/>
  <c r="Y492" i="14"/>
  <c r="AB492" i="14" s="1"/>
  <c r="Z492" i="14"/>
  <c r="AC492" i="14" s="1"/>
  <c r="AH492" i="14"/>
  <c r="AM492" i="14" s="1"/>
  <c r="AJ492" i="14"/>
  <c r="AO492" i="14" s="1"/>
  <c r="X479" i="14"/>
  <c r="AA479" i="14" s="1"/>
  <c r="Y479" i="14"/>
  <c r="AB479" i="14" s="1"/>
  <c r="Z479" i="14"/>
  <c r="AC479" i="14" s="1"/>
  <c r="AH479" i="14"/>
  <c r="AM479" i="14" s="1"/>
  <c r="AJ479" i="14"/>
  <c r="AO479" i="14" s="1"/>
  <c r="V465" i="14"/>
  <c r="U465" i="14"/>
  <c r="W465" i="14"/>
  <c r="S465" i="14"/>
  <c r="AF465" i="14"/>
  <c r="R465" i="14"/>
  <c r="V464" i="14"/>
  <c r="U464" i="14"/>
  <c r="W464" i="14"/>
  <c r="S464" i="14"/>
  <c r="AF464" i="14"/>
  <c r="R464" i="14"/>
  <c r="V463" i="14"/>
  <c r="U463" i="14"/>
  <c r="W463" i="14"/>
  <c r="S463" i="14"/>
  <c r="AF463" i="14"/>
  <c r="R463" i="14"/>
  <c r="V462" i="14"/>
  <c r="U462" i="14"/>
  <c r="W462" i="14"/>
  <c r="S462" i="14"/>
  <c r="AF462" i="14"/>
  <c r="R462" i="14"/>
  <c r="V461" i="14"/>
  <c r="U461" i="14"/>
  <c r="W461" i="14"/>
  <c r="S461" i="14"/>
  <c r="AF461" i="14"/>
  <c r="R461" i="14"/>
  <c r="V460" i="14"/>
  <c r="U460" i="14"/>
  <c r="W460" i="14"/>
  <c r="S460" i="14"/>
  <c r="AF460" i="14"/>
  <c r="R460" i="14"/>
  <c r="V459" i="14"/>
  <c r="U459" i="14"/>
  <c r="W459" i="14"/>
  <c r="S459" i="14"/>
  <c r="AF459" i="14"/>
  <c r="R459" i="14"/>
  <c r="V458" i="14"/>
  <c r="U458" i="14"/>
  <c r="W458" i="14"/>
  <c r="S458" i="14"/>
  <c r="AF458" i="14"/>
  <c r="R458" i="14"/>
  <c r="V457" i="14"/>
  <c r="U457" i="14"/>
  <c r="W457" i="14"/>
  <c r="S457" i="14"/>
  <c r="AF457" i="14"/>
  <c r="R457" i="14"/>
  <c r="V456" i="14"/>
  <c r="U456" i="14"/>
  <c r="W456" i="14"/>
  <c r="S456" i="14"/>
  <c r="AF456" i="14"/>
  <c r="R456" i="14"/>
  <c r="V455" i="14"/>
  <c r="U455" i="14"/>
  <c r="W455" i="14"/>
  <c r="S455" i="14"/>
  <c r="AF455" i="14"/>
  <c r="R455" i="14"/>
  <c r="V454" i="14"/>
  <c r="U454" i="14"/>
  <c r="W454" i="14"/>
  <c r="S454" i="14"/>
  <c r="AF454" i="14"/>
  <c r="R454" i="14"/>
  <c r="AZ475" i="14"/>
  <c r="T70" i="10" s="1"/>
  <c r="AZ474" i="14"/>
  <c r="T69" i="10" s="1"/>
  <c r="AZ473" i="14"/>
  <c r="T68" i="10" s="1"/>
  <c r="AZ472" i="14"/>
  <c r="AZ471" i="14"/>
  <c r="T66" i="10" s="1"/>
  <c r="AZ470" i="14"/>
  <c r="T65" i="10" s="1"/>
  <c r="AZ469" i="14"/>
  <c r="T64" i="10" s="1"/>
  <c r="AZ467" i="14"/>
  <c r="AZ466" i="14"/>
  <c r="AZ465" i="14"/>
  <c r="AZ464" i="14"/>
  <c r="T59" i="10" s="1"/>
  <c r="AZ463" i="14"/>
  <c r="T58" i="10" s="1"/>
  <c r="AZ462" i="14"/>
  <c r="AZ461" i="14"/>
  <c r="T56" i="10" s="1"/>
  <c r="AZ460" i="14"/>
  <c r="AZ459" i="14"/>
  <c r="T54" i="10" s="1"/>
  <c r="AZ458" i="14"/>
  <c r="AZ457" i="14"/>
  <c r="AZ456" i="14"/>
  <c r="T51" i="10" s="1"/>
  <c r="X475" i="14"/>
  <c r="AA475" i="14" s="1"/>
  <c r="Y475" i="14"/>
  <c r="AB475" i="14" s="1"/>
  <c r="Z475" i="14"/>
  <c r="AC475" i="14" s="1"/>
  <c r="AH475" i="14"/>
  <c r="AM475" i="14" s="1"/>
  <c r="AJ475" i="14"/>
  <c r="AO475" i="14" s="1"/>
  <c r="X474" i="14"/>
  <c r="AA474" i="14" s="1"/>
  <c r="X473" i="14"/>
  <c r="AA473" i="14" s="1"/>
  <c r="Y473" i="14"/>
  <c r="AB473" i="14" s="1"/>
  <c r="Z473" i="14"/>
  <c r="AC473" i="14" s="1"/>
  <c r="AH473" i="14"/>
  <c r="AM473" i="14" s="1"/>
  <c r="AJ473" i="14"/>
  <c r="AO473" i="14" s="1"/>
  <c r="X472" i="14"/>
  <c r="AA472" i="14" s="1"/>
  <c r="Y472" i="14"/>
  <c r="AB472" i="14" s="1"/>
  <c r="Y471" i="14"/>
  <c r="AB471" i="14" s="1"/>
  <c r="AH471" i="14"/>
  <c r="AM471" i="14" s="1"/>
  <c r="AJ471" i="14"/>
  <c r="AO471" i="14" s="1"/>
  <c r="AH470" i="14"/>
  <c r="AM470" i="14" s="1"/>
  <c r="AJ470" i="14"/>
  <c r="AO470" i="14" s="1"/>
  <c r="X469" i="14"/>
  <c r="AA469" i="14" s="1"/>
  <c r="Y469" i="14"/>
  <c r="AB469" i="14" s="1"/>
  <c r="Z469" i="14"/>
  <c r="AC469" i="14" s="1"/>
  <c r="AH469" i="14"/>
  <c r="AM469" i="14" s="1"/>
  <c r="AJ469" i="14"/>
  <c r="AO469" i="14" s="1"/>
  <c r="AH468" i="14"/>
  <c r="AM468" i="14" s="1"/>
  <c r="AJ468" i="14"/>
  <c r="AO468" i="14" s="1"/>
  <c r="AZ454" i="14"/>
  <c r="AZ453" i="14"/>
  <c r="T48" i="10" s="1"/>
  <c r="X468" i="14"/>
  <c r="AA468" i="14" s="1"/>
  <c r="Z468" i="14"/>
  <c r="AC468" i="14" s="1"/>
  <c r="X467" i="14"/>
  <c r="AA467" i="14" s="1"/>
  <c r="Y467" i="14"/>
  <c r="AB467" i="14" s="1"/>
  <c r="Z467" i="14"/>
  <c r="AC467" i="14" s="1"/>
  <c r="AH467" i="14"/>
  <c r="AM467" i="14" s="1"/>
  <c r="X466" i="14"/>
  <c r="AA466" i="14" s="1"/>
  <c r="X453" i="14"/>
  <c r="AA453" i="14" s="1"/>
  <c r="Y453" i="14"/>
  <c r="AB453" i="14" s="1"/>
  <c r="Z453" i="14"/>
  <c r="AC453" i="14" s="1"/>
  <c r="AH453" i="14"/>
  <c r="AM453" i="14" s="1"/>
  <c r="V439" i="14"/>
  <c r="U439" i="14"/>
  <c r="W439" i="14"/>
  <c r="S439" i="14"/>
  <c r="AF439" i="14"/>
  <c r="R439" i="14"/>
  <c r="V438" i="14"/>
  <c r="U438" i="14"/>
  <c r="W438" i="14"/>
  <c r="S438" i="14"/>
  <c r="AF438" i="14"/>
  <c r="R438" i="14"/>
  <c r="V437" i="14"/>
  <c r="U437" i="14"/>
  <c r="W437" i="14"/>
  <c r="S437" i="14"/>
  <c r="AF437" i="14"/>
  <c r="R437" i="14"/>
  <c r="V436" i="14"/>
  <c r="U436" i="14"/>
  <c r="W436" i="14"/>
  <c r="S436" i="14"/>
  <c r="AF436" i="14"/>
  <c r="R436" i="14"/>
  <c r="V435" i="14"/>
  <c r="U435" i="14"/>
  <c r="W435" i="14"/>
  <c r="S435" i="14"/>
  <c r="AF435" i="14"/>
  <c r="R435" i="14"/>
  <c r="V434" i="14"/>
  <c r="U434" i="14"/>
  <c r="W434" i="14"/>
  <c r="S434" i="14"/>
  <c r="AF434" i="14"/>
  <c r="R434" i="14"/>
  <c r="V433" i="14"/>
  <c r="U433" i="14"/>
  <c r="W433" i="14"/>
  <c r="S433" i="14"/>
  <c r="AF433" i="14"/>
  <c r="R433" i="14"/>
  <c r="V432" i="14"/>
  <c r="U432" i="14"/>
  <c r="W432" i="14"/>
  <c r="S432" i="14"/>
  <c r="AF432" i="14"/>
  <c r="R432" i="14"/>
  <c r="V431" i="14"/>
  <c r="U431" i="14"/>
  <c r="W431" i="14"/>
  <c r="S431" i="14"/>
  <c r="AF431" i="14"/>
  <c r="R431" i="14"/>
  <c r="V430" i="14"/>
  <c r="U430" i="14"/>
  <c r="W430" i="14"/>
  <c r="S430" i="14"/>
  <c r="AF430" i="14"/>
  <c r="R430" i="14"/>
  <c r="V429" i="14"/>
  <c r="U429" i="14"/>
  <c r="W429" i="14"/>
  <c r="S429" i="14"/>
  <c r="AF429" i="14"/>
  <c r="R429" i="14"/>
  <c r="V428" i="14"/>
  <c r="U428" i="14"/>
  <c r="W428" i="14"/>
  <c r="S428" i="14"/>
  <c r="AF428" i="14"/>
  <c r="R428" i="14"/>
  <c r="AZ448" i="14"/>
  <c r="S69" i="10" s="1"/>
  <c r="AZ447" i="14"/>
  <c r="S68" i="10" s="1"/>
  <c r="AZ446" i="14"/>
  <c r="S67" i="10" s="1"/>
  <c r="AZ445" i="14"/>
  <c r="S66" i="10" s="1"/>
  <c r="AZ444" i="14"/>
  <c r="S65" i="10" s="1"/>
  <c r="AZ443" i="14"/>
  <c r="S64" i="10" s="1"/>
  <c r="AZ441" i="14"/>
  <c r="S62" i="10" s="1"/>
  <c r="AZ440" i="14"/>
  <c r="S61" i="10" s="1"/>
  <c r="AZ439" i="14"/>
  <c r="AZ438" i="14"/>
  <c r="AZ437" i="14"/>
  <c r="AZ436" i="14"/>
  <c r="AZ435" i="14"/>
  <c r="S56" i="10" s="1"/>
  <c r="AZ434" i="14"/>
  <c r="S55" i="10" s="1"/>
  <c r="AZ433" i="14"/>
  <c r="AZ432" i="14"/>
  <c r="AZ431" i="14"/>
  <c r="AZ430" i="14"/>
  <c r="S51" i="10" s="1"/>
  <c r="X449" i="14"/>
  <c r="AA449" i="14" s="1"/>
  <c r="Y449" i="14"/>
  <c r="AB449" i="14" s="1"/>
  <c r="Z449" i="14"/>
  <c r="AC449" i="14" s="1"/>
  <c r="AJ449" i="14"/>
  <c r="AO449" i="14" s="1"/>
  <c r="X448" i="14"/>
  <c r="AA448" i="14" s="1"/>
  <c r="Y448" i="14"/>
  <c r="AB448" i="14" s="1"/>
  <c r="Z448" i="14"/>
  <c r="AC448" i="14" s="1"/>
  <c r="AH448" i="14"/>
  <c r="AM448" i="14" s="1"/>
  <c r="AJ448" i="14"/>
  <c r="AO448" i="14" s="1"/>
  <c r="X447" i="14"/>
  <c r="AA447" i="14" s="1"/>
  <c r="Y447" i="14"/>
  <c r="AB447" i="14" s="1"/>
  <c r="Z447" i="14"/>
  <c r="AC447" i="14" s="1"/>
  <c r="AH447" i="14"/>
  <c r="AM447" i="14" s="1"/>
  <c r="AJ447" i="14"/>
  <c r="AO447" i="14" s="1"/>
  <c r="AH446" i="14"/>
  <c r="AM446" i="14" s="1"/>
  <c r="X445" i="14"/>
  <c r="AA445" i="14" s="1"/>
  <c r="Y445" i="14"/>
  <c r="AB445" i="14" s="1"/>
  <c r="Z445" i="14"/>
  <c r="AC445" i="14" s="1"/>
  <c r="AH445" i="14"/>
  <c r="AM445" i="14" s="1"/>
  <c r="AJ445" i="14"/>
  <c r="AO445" i="14" s="1"/>
  <c r="X444" i="14"/>
  <c r="AA444" i="14" s="1"/>
  <c r="Y444" i="14"/>
  <c r="AB444" i="14" s="1"/>
  <c r="AH444" i="14"/>
  <c r="AM444" i="14" s="1"/>
  <c r="AJ444" i="14"/>
  <c r="AO444" i="14" s="1"/>
  <c r="AH443" i="14"/>
  <c r="AM443" i="14" s="1"/>
  <c r="AJ443" i="14"/>
  <c r="AO443" i="14" s="1"/>
  <c r="AZ428" i="14"/>
  <c r="AZ427" i="14"/>
  <c r="Y442" i="14"/>
  <c r="AB442" i="14" s="1"/>
  <c r="Z442" i="14"/>
  <c r="AC442" i="14" s="1"/>
  <c r="X441" i="14"/>
  <c r="AA441" i="14" s="1"/>
  <c r="AH441" i="14"/>
  <c r="AM441" i="14" s="1"/>
  <c r="AJ441" i="14"/>
  <c r="AO441" i="14" s="1"/>
  <c r="Y440" i="14"/>
  <c r="AB440" i="14" s="1"/>
  <c r="AH440" i="14"/>
  <c r="AM440" i="14" s="1"/>
  <c r="X427" i="14"/>
  <c r="AA427" i="14" s="1"/>
  <c r="Y427" i="14"/>
  <c r="AB427" i="14" s="1"/>
  <c r="Z427" i="14"/>
  <c r="AC427" i="14" s="1"/>
  <c r="AJ427" i="14"/>
  <c r="AO427" i="14" s="1"/>
  <c r="V413" i="14"/>
  <c r="U413" i="14"/>
  <c r="W413" i="14"/>
  <c r="S413" i="14"/>
  <c r="AF413" i="14"/>
  <c r="R413" i="14"/>
  <c r="V412" i="14"/>
  <c r="U412" i="14"/>
  <c r="W412" i="14"/>
  <c r="S412" i="14"/>
  <c r="AF412" i="14"/>
  <c r="R412" i="14"/>
  <c r="V411" i="14"/>
  <c r="U411" i="14"/>
  <c r="W411" i="14"/>
  <c r="S411" i="14"/>
  <c r="AF411" i="14"/>
  <c r="R411" i="14"/>
  <c r="V410" i="14"/>
  <c r="U410" i="14"/>
  <c r="W410" i="14"/>
  <c r="S410" i="14"/>
  <c r="AF410" i="14"/>
  <c r="R410" i="14"/>
  <c r="V409" i="14"/>
  <c r="U409" i="14"/>
  <c r="W409" i="14"/>
  <c r="S409" i="14"/>
  <c r="AF409" i="14"/>
  <c r="R409" i="14"/>
  <c r="V408" i="14"/>
  <c r="U408" i="14"/>
  <c r="W408" i="14"/>
  <c r="S408" i="14"/>
  <c r="AF408" i="14"/>
  <c r="R408" i="14"/>
  <c r="V407" i="14"/>
  <c r="U407" i="14"/>
  <c r="W407" i="14"/>
  <c r="S407" i="14"/>
  <c r="AF407" i="14"/>
  <c r="R407" i="14"/>
  <c r="V406" i="14"/>
  <c r="U406" i="14"/>
  <c r="W406" i="14"/>
  <c r="S406" i="14"/>
  <c r="AF406" i="14"/>
  <c r="R406" i="14"/>
  <c r="V405" i="14"/>
  <c r="U405" i="14"/>
  <c r="W405" i="14"/>
  <c r="S405" i="14"/>
  <c r="AF405" i="14"/>
  <c r="R405" i="14"/>
  <c r="V404" i="14"/>
  <c r="U404" i="14"/>
  <c r="W404" i="14"/>
  <c r="S404" i="14"/>
  <c r="AF404" i="14"/>
  <c r="R404" i="14"/>
  <c r="V403" i="14"/>
  <c r="U403" i="14"/>
  <c r="W403" i="14"/>
  <c r="S403" i="14"/>
  <c r="AF403" i="14"/>
  <c r="R403" i="14"/>
  <c r="V402" i="14"/>
  <c r="U402" i="14"/>
  <c r="W402" i="14"/>
  <c r="S402" i="14"/>
  <c r="AF402" i="14"/>
  <c r="R402" i="14"/>
  <c r="AZ422" i="14"/>
  <c r="R69" i="10" s="1"/>
  <c r="AZ421" i="14"/>
  <c r="R68" i="10" s="1"/>
  <c r="AZ420" i="14"/>
  <c r="AZ419" i="14"/>
  <c r="R66" i="10" s="1"/>
  <c r="AZ418" i="14"/>
  <c r="AZ417" i="14"/>
  <c r="AZ415" i="14"/>
  <c r="AZ414" i="14"/>
  <c r="AZ413" i="14"/>
  <c r="AZ412" i="14"/>
  <c r="R59" i="10" s="1"/>
  <c r="AZ411" i="14"/>
  <c r="AZ410" i="14"/>
  <c r="AZ409" i="14"/>
  <c r="R56" i="10" s="1"/>
  <c r="AZ408" i="14"/>
  <c r="AZ407" i="14"/>
  <c r="AZ406" i="14"/>
  <c r="AZ405" i="14"/>
  <c r="AZ404" i="14"/>
  <c r="R51" i="10" s="1"/>
  <c r="X423" i="14"/>
  <c r="AA423" i="14" s="1"/>
  <c r="Y423" i="14"/>
  <c r="AB423" i="14" s="1"/>
  <c r="AH423" i="14"/>
  <c r="AM423" i="14" s="1"/>
  <c r="X422" i="14"/>
  <c r="AA422" i="14" s="1"/>
  <c r="Y422" i="14"/>
  <c r="AB422" i="14" s="1"/>
  <c r="Z422" i="14"/>
  <c r="AC422" i="14" s="1"/>
  <c r="X421" i="14"/>
  <c r="AA421" i="14" s="1"/>
  <c r="Y421" i="14"/>
  <c r="AB421" i="14" s="1"/>
  <c r="Z421" i="14"/>
  <c r="AC421" i="14" s="1"/>
  <c r="AH421" i="14"/>
  <c r="AM421" i="14" s="1"/>
  <c r="AJ421" i="14"/>
  <c r="AO421" i="14" s="1"/>
  <c r="X420" i="14"/>
  <c r="AA420" i="14" s="1"/>
  <c r="Y420" i="14"/>
  <c r="AB420" i="14" s="1"/>
  <c r="Z420" i="14"/>
  <c r="AC420" i="14" s="1"/>
  <c r="AH419" i="14"/>
  <c r="AM419" i="14" s="1"/>
  <c r="AJ419" i="14"/>
  <c r="AO419" i="14" s="1"/>
  <c r="X418" i="14"/>
  <c r="AA418" i="14" s="1"/>
  <c r="AH418" i="14"/>
  <c r="AM418" i="14" s="1"/>
  <c r="AJ418" i="14"/>
  <c r="AO418" i="14" s="1"/>
  <c r="X417" i="14"/>
  <c r="AA417" i="14" s="1"/>
  <c r="Y417" i="14"/>
  <c r="AB417" i="14" s="1"/>
  <c r="Z417" i="14"/>
  <c r="AC417" i="14" s="1"/>
  <c r="AH417" i="14"/>
  <c r="AM417" i="14" s="1"/>
  <c r="AJ417" i="14"/>
  <c r="AO417" i="14" s="1"/>
  <c r="AH416" i="14"/>
  <c r="AM416" i="14" s="1"/>
  <c r="AJ416" i="14"/>
  <c r="AO416" i="14" s="1"/>
  <c r="AZ402" i="14"/>
  <c r="AZ401" i="14"/>
  <c r="X416" i="14"/>
  <c r="AA416" i="14" s="1"/>
  <c r="Y416" i="14"/>
  <c r="AB416" i="14" s="1"/>
  <c r="Z416" i="14"/>
  <c r="AC416" i="14" s="1"/>
  <c r="X415" i="14"/>
  <c r="AA415" i="14" s="1"/>
  <c r="Z415" i="14"/>
  <c r="AC415" i="14" s="1"/>
  <c r="AH415" i="14"/>
  <c r="AM415" i="14" s="1"/>
  <c r="AJ415" i="14"/>
  <c r="AO415" i="14" s="1"/>
  <c r="X414" i="14"/>
  <c r="AA414" i="14" s="1"/>
  <c r="Y414" i="14"/>
  <c r="AB414" i="14" s="1"/>
  <c r="Z414" i="14"/>
  <c r="AC414" i="14" s="1"/>
  <c r="AH414" i="14"/>
  <c r="AM414" i="14" s="1"/>
  <c r="AJ414" i="14"/>
  <c r="AO414" i="14" s="1"/>
  <c r="X401" i="14"/>
  <c r="AA401" i="14" s="1"/>
  <c r="Y401" i="14"/>
  <c r="AB401" i="14" s="1"/>
  <c r="Z401" i="14"/>
  <c r="AC401" i="14" s="1"/>
  <c r="AH401" i="14"/>
  <c r="AM401" i="14" s="1"/>
  <c r="V387" i="14"/>
  <c r="U387" i="14"/>
  <c r="W387" i="14"/>
  <c r="S387" i="14"/>
  <c r="AF387" i="14"/>
  <c r="R387" i="14"/>
  <c r="V386" i="14"/>
  <c r="U386" i="14"/>
  <c r="W386" i="14"/>
  <c r="S386" i="14"/>
  <c r="AF386" i="14"/>
  <c r="R386" i="14"/>
  <c r="V385" i="14"/>
  <c r="U385" i="14"/>
  <c r="W385" i="14"/>
  <c r="S385" i="14"/>
  <c r="AF385" i="14"/>
  <c r="R385" i="14"/>
  <c r="V384" i="14"/>
  <c r="U384" i="14"/>
  <c r="W384" i="14"/>
  <c r="S384" i="14"/>
  <c r="AF384" i="14"/>
  <c r="R384" i="14"/>
  <c r="V383" i="14"/>
  <c r="U383" i="14"/>
  <c r="W383" i="14"/>
  <c r="S383" i="14"/>
  <c r="AF383" i="14"/>
  <c r="R383" i="14"/>
  <c r="V382" i="14"/>
  <c r="U382" i="14"/>
  <c r="W382" i="14"/>
  <c r="S382" i="14"/>
  <c r="AF382" i="14"/>
  <c r="R382" i="14"/>
  <c r="V381" i="14"/>
  <c r="U381" i="14"/>
  <c r="W381" i="14"/>
  <c r="S381" i="14"/>
  <c r="AF381" i="14"/>
  <c r="R381" i="14"/>
  <c r="V380" i="14"/>
  <c r="U380" i="14"/>
  <c r="W380" i="14"/>
  <c r="S380" i="14"/>
  <c r="AF380" i="14"/>
  <c r="R380" i="14"/>
  <c r="V379" i="14"/>
  <c r="U379" i="14"/>
  <c r="W379" i="14"/>
  <c r="S379" i="14"/>
  <c r="AF379" i="14"/>
  <c r="R379" i="14"/>
  <c r="V378" i="14"/>
  <c r="U378" i="14"/>
  <c r="W378" i="14"/>
  <c r="S378" i="14"/>
  <c r="AF378" i="14"/>
  <c r="R378" i="14"/>
  <c r="V377" i="14"/>
  <c r="U377" i="14"/>
  <c r="W377" i="14"/>
  <c r="S377" i="14"/>
  <c r="AF377" i="14"/>
  <c r="R377" i="14"/>
  <c r="V376" i="14"/>
  <c r="U376" i="14"/>
  <c r="W376" i="14"/>
  <c r="S376" i="14"/>
  <c r="AF376" i="14"/>
  <c r="R376" i="14"/>
  <c r="AZ395" i="14"/>
  <c r="Q68" i="10" s="1"/>
  <c r="AZ394" i="14"/>
  <c r="AZ393" i="14"/>
  <c r="Q66" i="10" s="1"/>
  <c r="AZ392" i="14"/>
  <c r="AZ391" i="14"/>
  <c r="Q64" i="10" s="1"/>
  <c r="AZ389" i="14"/>
  <c r="Q62" i="10" s="1"/>
  <c r="AZ388" i="14"/>
  <c r="AZ387" i="14"/>
  <c r="AZ386" i="14"/>
  <c r="AZ385" i="14"/>
  <c r="Q58" i="10" s="1"/>
  <c r="AZ384" i="14"/>
  <c r="AZ383" i="14"/>
  <c r="AZ382" i="14"/>
  <c r="AZ381" i="14"/>
  <c r="Q54" i="10" s="1"/>
  <c r="AZ380" i="14"/>
  <c r="Q53" i="10" s="1"/>
  <c r="AZ379" i="14"/>
  <c r="AZ378" i="14"/>
  <c r="X397" i="14"/>
  <c r="AA397" i="14" s="1"/>
  <c r="Y397" i="14"/>
  <c r="AB397" i="14" s="1"/>
  <c r="Z397" i="14"/>
  <c r="AC397" i="14" s="1"/>
  <c r="X396" i="14"/>
  <c r="AA396" i="14" s="1"/>
  <c r="Z396" i="14"/>
  <c r="AC396" i="14" s="1"/>
  <c r="AH396" i="14"/>
  <c r="AM396" i="14" s="1"/>
  <c r="AJ396" i="14"/>
  <c r="AO396" i="14" s="1"/>
  <c r="X395" i="14"/>
  <c r="AA395" i="14" s="1"/>
  <c r="Y395" i="14"/>
  <c r="AB395" i="14" s="1"/>
  <c r="Z395" i="14"/>
  <c r="AC395" i="14" s="1"/>
  <c r="AH395" i="14"/>
  <c r="AM395" i="14" s="1"/>
  <c r="AJ395" i="14"/>
  <c r="AO395" i="14" s="1"/>
  <c r="AH394" i="14"/>
  <c r="AM394" i="14" s="1"/>
  <c r="AJ394" i="14"/>
  <c r="AO394" i="14" s="1"/>
  <c r="X393" i="14"/>
  <c r="AA393" i="14" s="1"/>
  <c r="Y393" i="14"/>
  <c r="AB393" i="14" s="1"/>
  <c r="Z393" i="14"/>
  <c r="AC393" i="14" s="1"/>
  <c r="AH393" i="14"/>
  <c r="AM393" i="14" s="1"/>
  <c r="AJ393" i="14"/>
  <c r="AO393" i="14" s="1"/>
  <c r="AH392" i="14"/>
  <c r="AM392" i="14" s="1"/>
  <c r="AJ392" i="14"/>
  <c r="AO392" i="14" s="1"/>
  <c r="X391" i="14"/>
  <c r="AA391" i="14" s="1"/>
  <c r="Y391" i="14"/>
  <c r="AB391" i="14" s="1"/>
  <c r="Z391" i="14"/>
  <c r="AC391" i="14" s="1"/>
  <c r="AH390" i="14"/>
  <c r="AM390" i="14" s="1"/>
  <c r="AJ390" i="14"/>
  <c r="AO390" i="14" s="1"/>
  <c r="AZ376" i="14"/>
  <c r="AZ375" i="14"/>
  <c r="X390" i="14"/>
  <c r="AA390" i="14" s="1"/>
  <c r="Y390" i="14"/>
  <c r="AB390" i="14" s="1"/>
  <c r="Z390" i="14"/>
  <c r="AC390" i="14" s="1"/>
  <c r="AH389" i="14"/>
  <c r="AM389" i="14" s="1"/>
  <c r="AJ389" i="14"/>
  <c r="AO389" i="14" s="1"/>
  <c r="X388" i="14"/>
  <c r="AA388" i="14" s="1"/>
  <c r="Z388" i="14"/>
  <c r="AC388" i="14" s="1"/>
  <c r="AH388" i="14"/>
  <c r="AM388" i="14" s="1"/>
  <c r="AJ388" i="14"/>
  <c r="AO388" i="14" s="1"/>
  <c r="X375" i="14"/>
  <c r="AA375" i="14" s="1"/>
  <c r="Y375" i="14"/>
  <c r="AB375" i="14" s="1"/>
  <c r="Z375" i="14"/>
  <c r="AC375" i="14" s="1"/>
  <c r="AH375" i="14"/>
  <c r="AM375" i="14" s="1"/>
  <c r="AJ375" i="14"/>
  <c r="AO375" i="14" s="1"/>
  <c r="V361" i="14"/>
  <c r="U361" i="14"/>
  <c r="W361" i="14"/>
  <c r="S361" i="14"/>
  <c r="AF361" i="14"/>
  <c r="R361" i="14"/>
  <c r="V360" i="14"/>
  <c r="U360" i="14"/>
  <c r="W360" i="14"/>
  <c r="S360" i="14"/>
  <c r="AF360" i="14"/>
  <c r="R360" i="14"/>
  <c r="V359" i="14"/>
  <c r="U359" i="14"/>
  <c r="W359" i="14"/>
  <c r="S359" i="14"/>
  <c r="AF359" i="14"/>
  <c r="R359" i="14"/>
  <c r="V358" i="14"/>
  <c r="U358" i="14"/>
  <c r="W358" i="14"/>
  <c r="S358" i="14"/>
  <c r="AF358" i="14"/>
  <c r="R358" i="14"/>
  <c r="V357" i="14"/>
  <c r="U357" i="14"/>
  <c r="W357" i="14"/>
  <c r="S357" i="14"/>
  <c r="AF357" i="14"/>
  <c r="R357" i="14"/>
  <c r="V356" i="14"/>
  <c r="U356" i="14"/>
  <c r="W356" i="14"/>
  <c r="S356" i="14"/>
  <c r="AF356" i="14"/>
  <c r="R356" i="14"/>
  <c r="V355" i="14"/>
  <c r="U355" i="14"/>
  <c r="W355" i="14"/>
  <c r="S355" i="14"/>
  <c r="AF355" i="14"/>
  <c r="R355" i="14"/>
  <c r="V354" i="14"/>
  <c r="U354" i="14"/>
  <c r="W354" i="14"/>
  <c r="S354" i="14"/>
  <c r="AF354" i="14"/>
  <c r="R354" i="14"/>
  <c r="V353" i="14"/>
  <c r="U353" i="14"/>
  <c r="W353" i="14"/>
  <c r="S353" i="14"/>
  <c r="AF353" i="14"/>
  <c r="R353" i="14"/>
  <c r="V352" i="14"/>
  <c r="U352" i="14"/>
  <c r="W352" i="14"/>
  <c r="S352" i="14"/>
  <c r="AF352" i="14"/>
  <c r="R352" i="14"/>
  <c r="V351" i="14"/>
  <c r="U351" i="14"/>
  <c r="W351" i="14"/>
  <c r="S351" i="14"/>
  <c r="AF351" i="14"/>
  <c r="R351" i="14"/>
  <c r="V350" i="14"/>
  <c r="U350" i="14"/>
  <c r="W350" i="14"/>
  <c r="S350" i="14"/>
  <c r="AF350" i="14"/>
  <c r="R350" i="14"/>
  <c r="AZ368" i="14"/>
  <c r="AZ367" i="14"/>
  <c r="AZ366" i="14"/>
  <c r="AZ365" i="14"/>
  <c r="AZ363" i="14"/>
  <c r="P62" i="10" s="1"/>
  <c r="AZ362" i="14"/>
  <c r="P61" i="10" s="1"/>
  <c r="AZ361" i="14"/>
  <c r="P60" i="10" s="1"/>
  <c r="AZ360" i="14"/>
  <c r="AZ359" i="14"/>
  <c r="AZ358" i="14"/>
  <c r="AZ357" i="14"/>
  <c r="P56" i="10" s="1"/>
  <c r="AZ356" i="14"/>
  <c r="AZ355" i="14"/>
  <c r="P54" i="10" s="1"/>
  <c r="AZ354" i="14"/>
  <c r="AZ353" i="14"/>
  <c r="P52" i="10" s="1"/>
  <c r="AZ352" i="14"/>
  <c r="P51" i="10" s="1"/>
  <c r="AH371" i="14"/>
  <c r="AM371" i="14" s="1"/>
  <c r="AJ371" i="14"/>
  <c r="AO371" i="14" s="1"/>
  <c r="AH370" i="14"/>
  <c r="AM370" i="14" s="1"/>
  <c r="AJ370" i="14"/>
  <c r="AO370" i="14" s="1"/>
  <c r="X369" i="14"/>
  <c r="AA369" i="14" s="1"/>
  <c r="Y369" i="14"/>
  <c r="AB369" i="14" s="1"/>
  <c r="Z369" i="14"/>
  <c r="AC369" i="14" s="1"/>
  <c r="AH369" i="14"/>
  <c r="AM369" i="14" s="1"/>
  <c r="AJ369" i="14"/>
  <c r="AO369" i="14" s="1"/>
  <c r="X368" i="14"/>
  <c r="AA368" i="14" s="1"/>
  <c r="Z368" i="14"/>
  <c r="AC368" i="14" s="1"/>
  <c r="AH368" i="14"/>
  <c r="AM368" i="14" s="1"/>
  <c r="AJ368" i="14"/>
  <c r="AO368" i="14" s="1"/>
  <c r="X367" i="14"/>
  <c r="AA367" i="14" s="1"/>
  <c r="Y367" i="14"/>
  <c r="AB367" i="14" s="1"/>
  <c r="Z367" i="14"/>
  <c r="AC367" i="14" s="1"/>
  <c r="AH367" i="14"/>
  <c r="AM367" i="14" s="1"/>
  <c r="AJ367" i="14"/>
  <c r="AO367" i="14" s="1"/>
  <c r="Y366" i="14"/>
  <c r="AB366" i="14" s="1"/>
  <c r="AH366" i="14"/>
  <c r="AM366" i="14" s="1"/>
  <c r="X365" i="14"/>
  <c r="AA365" i="14" s="1"/>
  <c r="Y365" i="14"/>
  <c r="AB365" i="14" s="1"/>
  <c r="Z365" i="14"/>
  <c r="AC365" i="14" s="1"/>
  <c r="AH365" i="14"/>
  <c r="AM365" i="14" s="1"/>
  <c r="AJ365" i="14"/>
  <c r="AO365" i="14" s="1"/>
  <c r="AH364" i="14"/>
  <c r="AM364" i="14" s="1"/>
  <c r="AJ364" i="14"/>
  <c r="AO364" i="14" s="1"/>
  <c r="AZ350" i="14"/>
  <c r="P49" i="10" s="1"/>
  <c r="AZ349" i="14"/>
  <c r="P48" i="10" s="1"/>
  <c r="X363" i="14"/>
  <c r="AA363" i="14" s="1"/>
  <c r="Y363" i="14"/>
  <c r="AB363" i="14" s="1"/>
  <c r="Z363" i="14"/>
  <c r="AC363" i="14" s="1"/>
  <c r="AH363" i="14"/>
  <c r="AM363" i="14" s="1"/>
  <c r="AJ363" i="14"/>
  <c r="AO363" i="14" s="1"/>
  <c r="X362" i="14"/>
  <c r="AA362" i="14" s="1"/>
  <c r="Y362" i="14"/>
  <c r="AB362" i="14" s="1"/>
  <c r="Z362" i="14"/>
  <c r="AC362" i="14" s="1"/>
  <c r="AH362" i="14"/>
  <c r="AM362" i="14" s="1"/>
  <c r="AJ362" i="14"/>
  <c r="AO362" i="14" s="1"/>
  <c r="X349" i="14"/>
  <c r="AA349" i="14" s="1"/>
  <c r="Y349" i="14"/>
  <c r="AB349" i="14" s="1"/>
  <c r="Z349" i="14"/>
  <c r="AC349" i="14" s="1"/>
  <c r="AH349" i="14"/>
  <c r="AM349" i="14" s="1"/>
  <c r="AJ349" i="14"/>
  <c r="AO349" i="14" s="1"/>
  <c r="V335" i="14"/>
  <c r="U335" i="14"/>
  <c r="W335" i="14"/>
  <c r="S335" i="14"/>
  <c r="AF335" i="14"/>
  <c r="R335" i="14"/>
  <c r="V334" i="14"/>
  <c r="U334" i="14"/>
  <c r="W334" i="14"/>
  <c r="S334" i="14"/>
  <c r="AF334" i="14"/>
  <c r="R334" i="14"/>
  <c r="V333" i="14"/>
  <c r="U333" i="14"/>
  <c r="W333" i="14"/>
  <c r="S333" i="14"/>
  <c r="AF333" i="14"/>
  <c r="R333" i="14"/>
  <c r="V332" i="14"/>
  <c r="U332" i="14"/>
  <c r="W332" i="14"/>
  <c r="S332" i="14"/>
  <c r="AF332" i="14"/>
  <c r="R332" i="14"/>
  <c r="V331" i="14"/>
  <c r="U331" i="14"/>
  <c r="W331" i="14"/>
  <c r="S331" i="14"/>
  <c r="AF331" i="14"/>
  <c r="R331" i="14"/>
  <c r="V330" i="14"/>
  <c r="U330" i="14"/>
  <c r="W330" i="14"/>
  <c r="S330" i="14"/>
  <c r="AF330" i="14"/>
  <c r="R330" i="14"/>
  <c r="V329" i="14"/>
  <c r="U329" i="14"/>
  <c r="W329" i="14"/>
  <c r="S329" i="14"/>
  <c r="AF329" i="14"/>
  <c r="R329" i="14"/>
  <c r="V328" i="14"/>
  <c r="U328" i="14"/>
  <c r="W328" i="14"/>
  <c r="S328" i="14"/>
  <c r="AF328" i="14"/>
  <c r="R328" i="14"/>
  <c r="V327" i="14"/>
  <c r="U327" i="14"/>
  <c r="W327" i="14"/>
  <c r="S327" i="14"/>
  <c r="AF327" i="14"/>
  <c r="R327" i="14"/>
  <c r="V326" i="14"/>
  <c r="U326" i="14"/>
  <c r="W326" i="14"/>
  <c r="S326" i="14"/>
  <c r="AF326" i="14"/>
  <c r="R326" i="14"/>
  <c r="V325" i="14"/>
  <c r="U325" i="14"/>
  <c r="W325" i="14"/>
  <c r="S325" i="14"/>
  <c r="AF325" i="14"/>
  <c r="R325" i="14"/>
  <c r="V324" i="14"/>
  <c r="U324" i="14"/>
  <c r="W324" i="14"/>
  <c r="S324" i="14"/>
  <c r="AF324" i="14"/>
  <c r="R324" i="14"/>
  <c r="AZ340" i="14"/>
  <c r="AZ339" i="14"/>
  <c r="O64" i="10" s="1"/>
  <c r="AZ337" i="14"/>
  <c r="O62" i="10" s="1"/>
  <c r="AZ336" i="14"/>
  <c r="O61" i="10" s="1"/>
  <c r="AZ335" i="14"/>
  <c r="AZ334" i="14"/>
  <c r="AZ333" i="14"/>
  <c r="AZ332" i="14"/>
  <c r="O57" i="10" s="1"/>
  <c r="AZ331" i="14"/>
  <c r="O56" i="10" s="1"/>
  <c r="AZ330" i="14"/>
  <c r="AZ329" i="14"/>
  <c r="AZ328" i="14"/>
  <c r="AZ327" i="14"/>
  <c r="AZ326" i="14"/>
  <c r="X345" i="14"/>
  <c r="AA345" i="14" s="1"/>
  <c r="Y345" i="14"/>
  <c r="AB345" i="14" s="1"/>
  <c r="AH345" i="14"/>
  <c r="AM345" i="14" s="1"/>
  <c r="AJ345" i="14"/>
  <c r="AO345" i="14" s="1"/>
  <c r="X344" i="14"/>
  <c r="AA344" i="14" s="1"/>
  <c r="AH344" i="14"/>
  <c r="AM344" i="14" s="1"/>
  <c r="AJ344" i="14"/>
  <c r="AO344" i="14" s="1"/>
  <c r="X343" i="14"/>
  <c r="AA343" i="14" s="1"/>
  <c r="Y343" i="14"/>
  <c r="AB343" i="14" s="1"/>
  <c r="Z343" i="14"/>
  <c r="AC343" i="14" s="1"/>
  <c r="AH343" i="14"/>
  <c r="AM343" i="14" s="1"/>
  <c r="AJ343" i="14"/>
  <c r="AO343" i="14" s="1"/>
  <c r="X342" i="14"/>
  <c r="AA342" i="14" s="1"/>
  <c r="Y342" i="14"/>
  <c r="AB342" i="14" s="1"/>
  <c r="Z342" i="14"/>
  <c r="AC342" i="14" s="1"/>
  <c r="AH342" i="14"/>
  <c r="AM342" i="14" s="1"/>
  <c r="AJ342" i="14"/>
  <c r="AO342" i="14" s="1"/>
  <c r="X341" i="14"/>
  <c r="AA341" i="14" s="1"/>
  <c r="Y341" i="14"/>
  <c r="AB341" i="14" s="1"/>
  <c r="AH341" i="14"/>
  <c r="AM341" i="14" s="1"/>
  <c r="X340" i="14"/>
  <c r="AA340" i="14" s="1"/>
  <c r="Y340" i="14"/>
  <c r="AB340" i="14" s="1"/>
  <c r="Z340" i="14"/>
  <c r="AC340" i="14" s="1"/>
  <c r="AH340" i="14"/>
  <c r="AM340" i="14" s="1"/>
  <c r="AJ340" i="14"/>
  <c r="AO340" i="14" s="1"/>
  <c r="X339" i="14"/>
  <c r="AA339" i="14" s="1"/>
  <c r="Y339" i="14"/>
  <c r="AB339" i="14" s="1"/>
  <c r="AH339" i="14"/>
  <c r="AM339" i="14" s="1"/>
  <c r="AJ339" i="14"/>
  <c r="AO339" i="14" s="1"/>
  <c r="AH338" i="14"/>
  <c r="AM338" i="14" s="1"/>
  <c r="AJ338" i="14"/>
  <c r="AO338" i="14" s="1"/>
  <c r="AZ324" i="14"/>
  <c r="AZ323" i="14"/>
  <c r="O48" i="10" s="1"/>
  <c r="X338" i="14"/>
  <c r="AA338" i="14" s="1"/>
  <c r="Y338" i="14"/>
  <c r="AB338" i="14" s="1"/>
  <c r="Z338" i="14"/>
  <c r="AC338" i="14" s="1"/>
  <c r="Z337" i="14"/>
  <c r="AC337" i="14" s="1"/>
  <c r="AH337" i="14"/>
  <c r="AM337" i="14" s="1"/>
  <c r="X336" i="14"/>
  <c r="AA336" i="14" s="1"/>
  <c r="AH336" i="14"/>
  <c r="AM336" i="14" s="1"/>
  <c r="AJ336" i="14"/>
  <c r="AO336" i="14" s="1"/>
  <c r="X323" i="14"/>
  <c r="AA323" i="14" s="1"/>
  <c r="Y323" i="14"/>
  <c r="AB323" i="14" s="1"/>
  <c r="Z323" i="14"/>
  <c r="AC323" i="14" s="1"/>
  <c r="AH323" i="14"/>
  <c r="AM323" i="14" s="1"/>
  <c r="AJ323" i="14"/>
  <c r="AO323" i="14" s="1"/>
  <c r="V309" i="14"/>
  <c r="U309" i="14"/>
  <c r="W309" i="14"/>
  <c r="S309" i="14"/>
  <c r="AF309" i="14"/>
  <c r="R309" i="14"/>
  <c r="V308" i="14"/>
  <c r="U308" i="14"/>
  <c r="W308" i="14"/>
  <c r="S308" i="14"/>
  <c r="AF308" i="14"/>
  <c r="R308" i="14"/>
  <c r="V307" i="14"/>
  <c r="U307" i="14"/>
  <c r="W307" i="14"/>
  <c r="S307" i="14"/>
  <c r="AF307" i="14"/>
  <c r="R307" i="14"/>
  <c r="V306" i="14"/>
  <c r="U306" i="14"/>
  <c r="W306" i="14"/>
  <c r="S306" i="14"/>
  <c r="AF306" i="14"/>
  <c r="R306" i="14"/>
  <c r="V305" i="14"/>
  <c r="U305" i="14"/>
  <c r="W305" i="14"/>
  <c r="S305" i="14"/>
  <c r="AF305" i="14"/>
  <c r="R305" i="14"/>
  <c r="V304" i="14"/>
  <c r="U304" i="14"/>
  <c r="W304" i="14"/>
  <c r="S304" i="14"/>
  <c r="AF304" i="14"/>
  <c r="R304" i="14"/>
  <c r="V303" i="14"/>
  <c r="U303" i="14"/>
  <c r="W303" i="14"/>
  <c r="S303" i="14"/>
  <c r="AF303" i="14"/>
  <c r="R303" i="14"/>
  <c r="V302" i="14"/>
  <c r="U302" i="14"/>
  <c r="W302" i="14"/>
  <c r="S302" i="14"/>
  <c r="AF302" i="14"/>
  <c r="R302" i="14"/>
  <c r="V301" i="14"/>
  <c r="U301" i="14"/>
  <c r="W301" i="14"/>
  <c r="S301" i="14"/>
  <c r="AF301" i="14"/>
  <c r="R301" i="14"/>
  <c r="V300" i="14"/>
  <c r="U300" i="14"/>
  <c r="W300" i="14"/>
  <c r="S300" i="14"/>
  <c r="AF300" i="14"/>
  <c r="R300" i="14"/>
  <c r="V299" i="14"/>
  <c r="U299" i="14"/>
  <c r="W299" i="14"/>
  <c r="S299" i="14"/>
  <c r="AF299" i="14"/>
  <c r="R299" i="14"/>
  <c r="V298" i="14"/>
  <c r="U298" i="14"/>
  <c r="W298" i="14"/>
  <c r="S298" i="14"/>
  <c r="AF298" i="14"/>
  <c r="R298" i="14"/>
  <c r="AZ313" i="14"/>
  <c r="AZ311" i="14"/>
  <c r="N62" i="10" s="1"/>
  <c r="AZ310" i="14"/>
  <c r="AZ309" i="14"/>
  <c r="AZ308" i="14"/>
  <c r="AZ307" i="14"/>
  <c r="AZ306" i="14"/>
  <c r="AZ305" i="14"/>
  <c r="AZ304" i="14"/>
  <c r="AZ303" i="14"/>
  <c r="AZ302" i="14"/>
  <c r="AZ301" i="14"/>
  <c r="N52" i="10" s="1"/>
  <c r="AZ300" i="14"/>
  <c r="X319" i="14"/>
  <c r="AA319" i="14" s="1"/>
  <c r="Y319" i="14"/>
  <c r="AB319" i="14" s="1"/>
  <c r="Z319" i="14"/>
  <c r="AC319" i="14" s="1"/>
  <c r="X318" i="14"/>
  <c r="AA318" i="14" s="1"/>
  <c r="Z318" i="14"/>
  <c r="AC318" i="14" s="1"/>
  <c r="AH318" i="14"/>
  <c r="AM318" i="14" s="1"/>
  <c r="X317" i="14"/>
  <c r="AA317" i="14" s="1"/>
  <c r="Y317" i="14"/>
  <c r="AB317" i="14" s="1"/>
  <c r="Z317" i="14"/>
  <c r="AC317" i="14" s="1"/>
  <c r="AH317" i="14"/>
  <c r="AM317" i="14" s="1"/>
  <c r="AJ317" i="14"/>
  <c r="AO317" i="14" s="1"/>
  <c r="X316" i="14"/>
  <c r="AA316" i="14" s="1"/>
  <c r="Y316" i="14"/>
  <c r="AB316" i="14" s="1"/>
  <c r="Z316" i="14"/>
  <c r="AC316" i="14" s="1"/>
  <c r="AH316" i="14"/>
  <c r="AM316" i="14" s="1"/>
  <c r="AJ316" i="14"/>
  <c r="AO316" i="14" s="1"/>
  <c r="AH315" i="14"/>
  <c r="AM315" i="14" s="1"/>
  <c r="AJ315" i="14"/>
  <c r="AO315" i="14" s="1"/>
  <c r="X314" i="14"/>
  <c r="AA314" i="14" s="1"/>
  <c r="Z314" i="14"/>
  <c r="AC314" i="14" s="1"/>
  <c r="AH314" i="14"/>
  <c r="AM314" i="14" s="1"/>
  <c r="AJ314" i="14"/>
  <c r="AO314" i="14" s="1"/>
  <c r="X313" i="14"/>
  <c r="AA313" i="14" s="1"/>
  <c r="Y313" i="14"/>
  <c r="AB313" i="14" s="1"/>
  <c r="AZ298" i="14"/>
  <c r="AZ297" i="14"/>
  <c r="X312" i="14"/>
  <c r="AA312" i="14" s="1"/>
  <c r="Z312" i="14"/>
  <c r="AC312" i="14" s="1"/>
  <c r="AH311" i="14"/>
  <c r="AM311" i="14" s="1"/>
  <c r="AJ311" i="14"/>
  <c r="AO311" i="14" s="1"/>
  <c r="X310" i="14"/>
  <c r="AA310" i="14" s="1"/>
  <c r="Y310" i="14"/>
  <c r="AB310" i="14" s="1"/>
  <c r="Z310" i="14"/>
  <c r="AC310" i="14" s="1"/>
  <c r="AH310" i="14"/>
  <c r="AM310" i="14" s="1"/>
  <c r="AJ310" i="14"/>
  <c r="AO310" i="14" s="1"/>
  <c r="X297" i="14"/>
  <c r="AA297" i="14" s="1"/>
  <c r="Y297" i="14"/>
  <c r="AB297" i="14" s="1"/>
  <c r="Z297" i="14"/>
  <c r="AC297" i="14" s="1"/>
  <c r="AH297" i="14"/>
  <c r="AM297" i="14" s="1"/>
  <c r="V283" i="14"/>
  <c r="U283" i="14"/>
  <c r="W283" i="14"/>
  <c r="S283" i="14"/>
  <c r="AF283" i="14"/>
  <c r="R283" i="14"/>
  <c r="V282" i="14"/>
  <c r="U282" i="14"/>
  <c r="W282" i="14"/>
  <c r="S282" i="14"/>
  <c r="AF282" i="14"/>
  <c r="R282" i="14"/>
  <c r="V281" i="14"/>
  <c r="U281" i="14"/>
  <c r="W281" i="14"/>
  <c r="S281" i="14"/>
  <c r="AF281" i="14"/>
  <c r="R281" i="14"/>
  <c r="V280" i="14"/>
  <c r="U280" i="14"/>
  <c r="W280" i="14"/>
  <c r="S280" i="14"/>
  <c r="AF280" i="14"/>
  <c r="R280" i="14"/>
  <c r="V279" i="14"/>
  <c r="U279" i="14"/>
  <c r="W279" i="14"/>
  <c r="S279" i="14"/>
  <c r="AF279" i="14"/>
  <c r="R279" i="14"/>
  <c r="V278" i="14"/>
  <c r="U278" i="14"/>
  <c r="W278" i="14"/>
  <c r="S278" i="14"/>
  <c r="AF278" i="14"/>
  <c r="R278" i="14"/>
  <c r="V277" i="14"/>
  <c r="U277" i="14"/>
  <c r="W277" i="14"/>
  <c r="S277" i="14"/>
  <c r="AF277" i="14"/>
  <c r="R277" i="14"/>
  <c r="V276" i="14"/>
  <c r="U276" i="14"/>
  <c r="W276" i="14"/>
  <c r="S276" i="14"/>
  <c r="AF276" i="14"/>
  <c r="R276" i="14"/>
  <c r="V275" i="14"/>
  <c r="U275" i="14"/>
  <c r="W275" i="14"/>
  <c r="S275" i="14"/>
  <c r="AF275" i="14"/>
  <c r="R275" i="14"/>
  <c r="V274" i="14"/>
  <c r="U274" i="14"/>
  <c r="W274" i="14"/>
  <c r="S274" i="14"/>
  <c r="AF274" i="14"/>
  <c r="R274" i="14"/>
  <c r="V273" i="14"/>
  <c r="U273" i="14"/>
  <c r="W273" i="14"/>
  <c r="S273" i="14"/>
  <c r="AF273" i="14"/>
  <c r="R273" i="14"/>
  <c r="V272" i="14"/>
  <c r="U272" i="14"/>
  <c r="W272" i="14"/>
  <c r="S272" i="14"/>
  <c r="AF272" i="14"/>
  <c r="R272" i="14"/>
  <c r="AZ285" i="14"/>
  <c r="AZ284" i="14"/>
  <c r="M61" i="10" s="1"/>
  <c r="AZ283" i="14"/>
  <c r="AZ282" i="14"/>
  <c r="AZ281" i="14"/>
  <c r="AZ280" i="14"/>
  <c r="AZ279" i="14"/>
  <c r="M56" i="10" s="1"/>
  <c r="AZ278" i="14"/>
  <c r="M55" i="10" s="1"/>
  <c r="AZ277" i="14"/>
  <c r="M54" i="10" s="1"/>
  <c r="AZ276" i="14"/>
  <c r="AZ275" i="14"/>
  <c r="AZ274" i="14"/>
  <c r="Z293" i="14"/>
  <c r="AC293" i="14" s="1"/>
  <c r="AH293" i="14"/>
  <c r="AM293" i="14" s="1"/>
  <c r="AJ293" i="14"/>
  <c r="AO293" i="14" s="1"/>
  <c r="X292" i="14"/>
  <c r="AA292" i="14" s="1"/>
  <c r="Y292" i="14"/>
  <c r="AB292" i="14" s="1"/>
  <c r="Z292" i="14"/>
  <c r="AC292" i="14" s="1"/>
  <c r="AH292" i="14"/>
  <c r="AM292" i="14" s="1"/>
  <c r="AJ292" i="14"/>
  <c r="AO292" i="14" s="1"/>
  <c r="X291" i="14"/>
  <c r="AA291" i="14" s="1"/>
  <c r="Y291" i="14"/>
  <c r="AB291" i="14" s="1"/>
  <c r="Z291" i="14"/>
  <c r="AC291" i="14" s="1"/>
  <c r="AH291" i="14"/>
  <c r="AM291" i="14" s="1"/>
  <c r="AJ291" i="14"/>
  <c r="AO291" i="14" s="1"/>
  <c r="X290" i="14"/>
  <c r="AA290" i="14" s="1"/>
  <c r="Y290" i="14"/>
  <c r="AB290" i="14" s="1"/>
  <c r="Z290" i="14"/>
  <c r="AC290" i="14" s="1"/>
  <c r="AH290" i="14"/>
  <c r="AM290" i="14" s="1"/>
  <c r="X289" i="14"/>
  <c r="AA289" i="14" s="1"/>
  <c r="Y289" i="14"/>
  <c r="AB289" i="14" s="1"/>
  <c r="Z289" i="14"/>
  <c r="AC289" i="14" s="1"/>
  <c r="AH289" i="14"/>
  <c r="AM289" i="14" s="1"/>
  <c r="AJ289" i="14"/>
  <c r="AO289" i="14" s="1"/>
  <c r="X288" i="14"/>
  <c r="AA288" i="14" s="1"/>
  <c r="Y288" i="14"/>
  <c r="AB288" i="14" s="1"/>
  <c r="X287" i="14"/>
  <c r="AA287" i="14" s="1"/>
  <c r="Y287" i="14"/>
  <c r="AB287" i="14" s="1"/>
  <c r="Z287" i="14"/>
  <c r="AC287" i="14" s="1"/>
  <c r="AH287" i="14"/>
  <c r="AM287" i="14" s="1"/>
  <c r="AJ287" i="14"/>
  <c r="AO287" i="14" s="1"/>
  <c r="AH286" i="14"/>
  <c r="AM286" i="14" s="1"/>
  <c r="AJ286" i="14"/>
  <c r="AO286" i="14" s="1"/>
  <c r="AZ272" i="14"/>
  <c r="AZ271" i="14"/>
  <c r="X286" i="14"/>
  <c r="AA286" i="14" s="1"/>
  <c r="Y286" i="14"/>
  <c r="AB286" i="14" s="1"/>
  <c r="Z286" i="14"/>
  <c r="AC286" i="14" s="1"/>
  <c r="X285" i="14"/>
  <c r="AA285" i="14" s="1"/>
  <c r="Y285" i="14"/>
  <c r="AB285" i="14" s="1"/>
  <c r="Z285" i="14"/>
  <c r="AC285" i="14" s="1"/>
  <c r="AH285" i="14"/>
  <c r="AM285" i="14" s="1"/>
  <c r="AJ285" i="14"/>
  <c r="AO285" i="14" s="1"/>
  <c r="X284" i="14"/>
  <c r="AA284" i="14" s="1"/>
  <c r="Y284" i="14"/>
  <c r="AB284" i="14" s="1"/>
  <c r="Z284" i="14"/>
  <c r="AC284" i="14" s="1"/>
  <c r="AH284" i="14"/>
  <c r="AM284" i="14" s="1"/>
  <c r="X271" i="14"/>
  <c r="AA271" i="14" s="1"/>
  <c r="AJ271" i="14"/>
  <c r="AO271" i="14" s="1"/>
  <c r="V257" i="14"/>
  <c r="U257" i="14"/>
  <c r="W257" i="14"/>
  <c r="S257" i="14"/>
  <c r="AF257" i="14"/>
  <c r="R257" i="14"/>
  <c r="V256" i="14"/>
  <c r="U256" i="14"/>
  <c r="W256" i="14"/>
  <c r="S256" i="14"/>
  <c r="AF256" i="14"/>
  <c r="R256" i="14"/>
  <c r="V255" i="14"/>
  <c r="U255" i="14"/>
  <c r="W255" i="14"/>
  <c r="S255" i="14"/>
  <c r="AF255" i="14"/>
  <c r="R255" i="14"/>
  <c r="V254" i="14"/>
  <c r="U254" i="14"/>
  <c r="W254" i="14"/>
  <c r="S254" i="14"/>
  <c r="AF254" i="14"/>
  <c r="R254" i="14"/>
  <c r="V253" i="14"/>
  <c r="U253" i="14"/>
  <c r="W253" i="14"/>
  <c r="S253" i="14"/>
  <c r="AF253" i="14"/>
  <c r="R253" i="14"/>
  <c r="V252" i="14"/>
  <c r="U252" i="14"/>
  <c r="W252" i="14"/>
  <c r="S252" i="14"/>
  <c r="AF252" i="14"/>
  <c r="R252" i="14"/>
  <c r="V251" i="14"/>
  <c r="U251" i="14"/>
  <c r="W251" i="14"/>
  <c r="S251" i="14"/>
  <c r="AF251" i="14"/>
  <c r="R251" i="14"/>
  <c r="V250" i="14"/>
  <c r="U250" i="14"/>
  <c r="W250" i="14"/>
  <c r="S250" i="14"/>
  <c r="AF250" i="14"/>
  <c r="R250" i="14"/>
  <c r="V249" i="14"/>
  <c r="U249" i="14"/>
  <c r="W249" i="14"/>
  <c r="S249" i="14"/>
  <c r="AF249" i="14"/>
  <c r="R249" i="14"/>
  <c r="V248" i="14"/>
  <c r="U248" i="14"/>
  <c r="W248" i="14"/>
  <c r="S248" i="14"/>
  <c r="AF248" i="14"/>
  <c r="R248" i="14"/>
  <c r="V247" i="14"/>
  <c r="U247" i="14"/>
  <c r="W247" i="14"/>
  <c r="S247" i="14"/>
  <c r="AF247" i="14"/>
  <c r="R247" i="14"/>
  <c r="V246" i="14"/>
  <c r="U246" i="14"/>
  <c r="W246" i="14"/>
  <c r="S246" i="14"/>
  <c r="AF246" i="14"/>
  <c r="R246" i="14"/>
  <c r="AZ258" i="14"/>
  <c r="AZ257" i="14"/>
  <c r="AZ256" i="14"/>
  <c r="L59" i="10" s="1"/>
  <c r="AZ255" i="14"/>
  <c r="AZ254" i="14"/>
  <c r="AZ253" i="14"/>
  <c r="AZ252" i="14"/>
  <c r="AZ251" i="14"/>
  <c r="AZ250" i="14"/>
  <c r="AZ249" i="14"/>
  <c r="AZ248" i="14"/>
  <c r="X267" i="14"/>
  <c r="AA267" i="14" s="1"/>
  <c r="AH267" i="14"/>
  <c r="AM267" i="14" s="1"/>
  <c r="AJ267" i="14"/>
  <c r="AO267" i="14" s="1"/>
  <c r="X266" i="14"/>
  <c r="AA266" i="14" s="1"/>
  <c r="Y266" i="14"/>
  <c r="AB266" i="14" s="1"/>
  <c r="AH266" i="14"/>
  <c r="AM266" i="14" s="1"/>
  <c r="X265" i="14"/>
  <c r="AA265" i="14" s="1"/>
  <c r="Y265" i="14"/>
  <c r="AB265" i="14" s="1"/>
  <c r="Z265" i="14"/>
  <c r="AC265" i="14" s="1"/>
  <c r="AH265" i="14"/>
  <c r="AM265" i="14" s="1"/>
  <c r="AJ265" i="14"/>
  <c r="AO265" i="14" s="1"/>
  <c r="X264" i="14"/>
  <c r="AA264" i="14" s="1"/>
  <c r="Y264" i="14"/>
  <c r="AB264" i="14" s="1"/>
  <c r="Z264" i="14"/>
  <c r="AC264" i="14" s="1"/>
  <c r="X263" i="14"/>
  <c r="AA263" i="14" s="1"/>
  <c r="Y263" i="14"/>
  <c r="AB263" i="14" s="1"/>
  <c r="Z263" i="14"/>
  <c r="AC263" i="14" s="1"/>
  <c r="AH263" i="14"/>
  <c r="AM263" i="14" s="1"/>
  <c r="AJ263" i="14"/>
  <c r="AO263" i="14" s="1"/>
  <c r="X262" i="14"/>
  <c r="AA262" i="14" s="1"/>
  <c r="Y262" i="14"/>
  <c r="AB262" i="14" s="1"/>
  <c r="AH262" i="14"/>
  <c r="AM262" i="14" s="1"/>
  <c r="AJ262" i="14"/>
  <c r="AO262" i="14" s="1"/>
  <c r="X261" i="14"/>
  <c r="AA261" i="14" s="1"/>
  <c r="Z261" i="14"/>
  <c r="AC261" i="14" s="1"/>
  <c r="AH261" i="14"/>
  <c r="AM261" i="14" s="1"/>
  <c r="AJ260" i="14"/>
  <c r="AO260" i="14" s="1"/>
  <c r="AZ246" i="14"/>
  <c r="L49" i="10" s="1"/>
  <c r="AZ245" i="14"/>
  <c r="L48" i="10" s="1"/>
  <c r="Y260" i="14"/>
  <c r="AB260" i="14" s="1"/>
  <c r="X259" i="14"/>
  <c r="AA259" i="14" s="1"/>
  <c r="Y259" i="14"/>
  <c r="AB259" i="14" s="1"/>
  <c r="Z259" i="14"/>
  <c r="AC259" i="14" s="1"/>
  <c r="AH259" i="14"/>
  <c r="AM259" i="14" s="1"/>
  <c r="AJ259" i="14"/>
  <c r="AO259" i="14" s="1"/>
  <c r="X258" i="14"/>
  <c r="AA258" i="14" s="1"/>
  <c r="Y258" i="14"/>
  <c r="AB258" i="14" s="1"/>
  <c r="Z258" i="14"/>
  <c r="AC258" i="14" s="1"/>
  <c r="AH258" i="14"/>
  <c r="AM258" i="14" s="1"/>
  <c r="Z245" i="14"/>
  <c r="AC245" i="14" s="1"/>
  <c r="AH245" i="14"/>
  <c r="AM245" i="14" s="1"/>
  <c r="AJ245" i="14"/>
  <c r="AO245" i="14" s="1"/>
  <c r="V231" i="14"/>
  <c r="U231" i="14"/>
  <c r="W231" i="14"/>
  <c r="S231" i="14"/>
  <c r="AF231" i="14"/>
  <c r="R231" i="14"/>
  <c r="V230" i="14"/>
  <c r="U230" i="14"/>
  <c r="W230" i="14"/>
  <c r="S230" i="14"/>
  <c r="AF230" i="14"/>
  <c r="R230" i="14"/>
  <c r="V229" i="14"/>
  <c r="U229" i="14"/>
  <c r="W229" i="14"/>
  <c r="S229" i="14"/>
  <c r="AF229" i="14"/>
  <c r="R229" i="14"/>
  <c r="V228" i="14"/>
  <c r="U228" i="14"/>
  <c r="W228" i="14"/>
  <c r="S228" i="14"/>
  <c r="AF228" i="14"/>
  <c r="R228" i="14"/>
  <c r="V227" i="14"/>
  <c r="U227" i="14"/>
  <c r="W227" i="14"/>
  <c r="S227" i="14"/>
  <c r="AF227" i="14"/>
  <c r="R227" i="14"/>
  <c r="V226" i="14"/>
  <c r="U226" i="14"/>
  <c r="W226" i="14"/>
  <c r="S226" i="14"/>
  <c r="AF226" i="14"/>
  <c r="R226" i="14"/>
  <c r="V225" i="14"/>
  <c r="U225" i="14"/>
  <c r="W225" i="14"/>
  <c r="S225" i="14"/>
  <c r="AF225" i="14"/>
  <c r="R225" i="14"/>
  <c r="V224" i="14"/>
  <c r="U224" i="14"/>
  <c r="W224" i="14"/>
  <c r="S224" i="14"/>
  <c r="AF224" i="14"/>
  <c r="R224" i="14"/>
  <c r="V223" i="14"/>
  <c r="U223" i="14"/>
  <c r="W223" i="14"/>
  <c r="S223" i="14"/>
  <c r="AF223" i="14"/>
  <c r="R223" i="14"/>
  <c r="V222" i="14"/>
  <c r="U222" i="14"/>
  <c r="W222" i="14"/>
  <c r="S222" i="14"/>
  <c r="AF222" i="14"/>
  <c r="R222" i="14"/>
  <c r="V221" i="14"/>
  <c r="U221" i="14"/>
  <c r="W221" i="14"/>
  <c r="S221" i="14"/>
  <c r="AF221" i="14"/>
  <c r="R221" i="14"/>
  <c r="V220" i="14"/>
  <c r="U220" i="14"/>
  <c r="W220" i="14"/>
  <c r="S220" i="14"/>
  <c r="AF220" i="14"/>
  <c r="R220" i="14"/>
  <c r="AZ231" i="14"/>
  <c r="AZ230" i="14"/>
  <c r="AZ229" i="14"/>
  <c r="AZ228" i="14"/>
  <c r="K57" i="10" s="1"/>
  <c r="AZ227" i="14"/>
  <c r="AZ226" i="14"/>
  <c r="K55" i="10" s="1"/>
  <c r="AZ225" i="14"/>
  <c r="AZ224" i="14"/>
  <c r="K53" i="10" s="1"/>
  <c r="AZ223" i="14"/>
  <c r="AZ222" i="14"/>
  <c r="X241" i="14"/>
  <c r="AA241" i="14" s="1"/>
  <c r="Y241" i="14"/>
  <c r="AB241" i="14" s="1"/>
  <c r="Z241" i="14"/>
  <c r="AC241" i="14" s="1"/>
  <c r="AH241" i="14"/>
  <c r="AM241" i="14" s="1"/>
  <c r="X240" i="14"/>
  <c r="AA240" i="14" s="1"/>
  <c r="Y240" i="14"/>
  <c r="AB240" i="14" s="1"/>
  <c r="Z240" i="14"/>
  <c r="AC240" i="14" s="1"/>
  <c r="AH240" i="14"/>
  <c r="AM240" i="14" s="1"/>
  <c r="AJ240" i="14"/>
  <c r="AO240" i="14" s="1"/>
  <c r="X239" i="14"/>
  <c r="AA239" i="14" s="1"/>
  <c r="Y239" i="14"/>
  <c r="AB239" i="14" s="1"/>
  <c r="AH239" i="14"/>
  <c r="AM239" i="14" s="1"/>
  <c r="AJ239" i="14"/>
  <c r="AO239" i="14" s="1"/>
  <c r="X238" i="14"/>
  <c r="AA238" i="14" s="1"/>
  <c r="Y238" i="14"/>
  <c r="AB238" i="14" s="1"/>
  <c r="Z238" i="14"/>
  <c r="AC238" i="14" s="1"/>
  <c r="AH238" i="14"/>
  <c r="AM238" i="14" s="1"/>
  <c r="AJ238" i="14"/>
  <c r="AO238" i="14" s="1"/>
  <c r="X237" i="14"/>
  <c r="AA237" i="14" s="1"/>
  <c r="Y237" i="14"/>
  <c r="AB237" i="14" s="1"/>
  <c r="Z237" i="14"/>
  <c r="AC237" i="14" s="1"/>
  <c r="AH237" i="14"/>
  <c r="AM237" i="14" s="1"/>
  <c r="AJ237" i="14"/>
  <c r="AO237" i="14" s="1"/>
  <c r="X236" i="14"/>
  <c r="AA236" i="14" s="1"/>
  <c r="Y236" i="14"/>
  <c r="AB236" i="14" s="1"/>
  <c r="Z236" i="14"/>
  <c r="AC236" i="14" s="1"/>
  <c r="AH236" i="14"/>
  <c r="AM236" i="14" s="1"/>
  <c r="AJ236" i="14"/>
  <c r="AO236" i="14" s="1"/>
  <c r="X235" i="14"/>
  <c r="AA235" i="14" s="1"/>
  <c r="Y235" i="14"/>
  <c r="AB235" i="14" s="1"/>
  <c r="Z235" i="14"/>
  <c r="AC235" i="14" s="1"/>
  <c r="AH235" i="14"/>
  <c r="AM235" i="14" s="1"/>
  <c r="AJ235" i="14"/>
  <c r="AO235" i="14" s="1"/>
  <c r="AH234" i="14"/>
  <c r="AM234" i="14" s="1"/>
  <c r="AJ234" i="14"/>
  <c r="AO234" i="14" s="1"/>
  <c r="AZ220" i="14"/>
  <c r="K49" i="10" s="1"/>
  <c r="AZ219" i="14"/>
  <c r="K48" i="10" s="1"/>
  <c r="X234" i="14"/>
  <c r="AA234" i="14" s="1"/>
  <c r="Y234" i="14"/>
  <c r="AB234" i="14" s="1"/>
  <c r="Z234" i="14"/>
  <c r="AC234" i="14" s="1"/>
  <c r="X233" i="14"/>
  <c r="AA233" i="14" s="1"/>
  <c r="Y233" i="14"/>
  <c r="AB233" i="14" s="1"/>
  <c r="AH233" i="14"/>
  <c r="AM233" i="14" s="1"/>
  <c r="AJ233" i="14"/>
  <c r="AO233" i="14" s="1"/>
  <c r="X232" i="14"/>
  <c r="AA232" i="14" s="1"/>
  <c r="AH232" i="14"/>
  <c r="AM232" i="14" s="1"/>
  <c r="AJ232" i="14"/>
  <c r="AO232" i="14" s="1"/>
  <c r="X219" i="14"/>
  <c r="AA219" i="14" s="1"/>
  <c r="Y219" i="14"/>
  <c r="AB219" i="14" s="1"/>
  <c r="Z219" i="14"/>
  <c r="AC219" i="14" s="1"/>
  <c r="AH219" i="14"/>
  <c r="AM219" i="14" s="1"/>
  <c r="AJ219" i="14"/>
  <c r="AO219" i="14" s="1"/>
  <c r="V205" i="14"/>
  <c r="U205" i="14"/>
  <c r="W205" i="14"/>
  <c r="S205" i="14"/>
  <c r="AF205" i="14"/>
  <c r="R205" i="14"/>
  <c r="V204" i="14"/>
  <c r="U204" i="14"/>
  <c r="W204" i="14"/>
  <c r="S204" i="14"/>
  <c r="AF204" i="14"/>
  <c r="R204" i="14"/>
  <c r="V203" i="14"/>
  <c r="U203" i="14"/>
  <c r="W203" i="14"/>
  <c r="S203" i="14"/>
  <c r="AF203" i="14"/>
  <c r="R203" i="14"/>
  <c r="V202" i="14"/>
  <c r="U202" i="14"/>
  <c r="W202" i="14"/>
  <c r="S202" i="14"/>
  <c r="AF202" i="14"/>
  <c r="R202" i="14"/>
  <c r="V201" i="14"/>
  <c r="U201" i="14"/>
  <c r="W201" i="14"/>
  <c r="S201" i="14"/>
  <c r="AF201" i="14"/>
  <c r="R201" i="14"/>
  <c r="V200" i="14"/>
  <c r="U200" i="14"/>
  <c r="W200" i="14"/>
  <c r="S200" i="14"/>
  <c r="AF200" i="14"/>
  <c r="R200" i="14"/>
  <c r="V199" i="14"/>
  <c r="U199" i="14"/>
  <c r="W199" i="14"/>
  <c r="S199" i="14"/>
  <c r="AF199" i="14"/>
  <c r="R199" i="14"/>
  <c r="V198" i="14"/>
  <c r="U198" i="14"/>
  <c r="W198" i="14"/>
  <c r="S198" i="14"/>
  <c r="AF198" i="14"/>
  <c r="R198" i="14"/>
  <c r="V197" i="14"/>
  <c r="U197" i="14"/>
  <c r="W197" i="14"/>
  <c r="S197" i="14"/>
  <c r="AF197" i="14"/>
  <c r="R197" i="14"/>
  <c r="V196" i="14"/>
  <c r="U196" i="14"/>
  <c r="W196" i="14"/>
  <c r="S196" i="14"/>
  <c r="AF196" i="14"/>
  <c r="R196" i="14"/>
  <c r="V195" i="14"/>
  <c r="U195" i="14"/>
  <c r="W195" i="14"/>
  <c r="S195" i="14"/>
  <c r="AF195" i="14"/>
  <c r="R195" i="14"/>
  <c r="V194" i="14"/>
  <c r="U194" i="14"/>
  <c r="W194" i="14"/>
  <c r="S194" i="14"/>
  <c r="AF194" i="14"/>
  <c r="R194" i="14"/>
  <c r="Z215" i="14"/>
  <c r="AC215" i="14" s="1"/>
  <c r="AH215" i="14"/>
  <c r="AM215" i="14" s="1"/>
  <c r="AJ215" i="14"/>
  <c r="AO215" i="14" s="1"/>
  <c r="X213" i="14"/>
  <c r="AA213" i="14" s="1"/>
  <c r="Y213" i="14"/>
  <c r="AB213" i="14" s="1"/>
  <c r="Z213" i="14"/>
  <c r="AC213" i="14" s="1"/>
  <c r="X212" i="14"/>
  <c r="AA212" i="14" s="1"/>
  <c r="Z212" i="14"/>
  <c r="AC212" i="14" s="1"/>
  <c r="AH212" i="14"/>
  <c r="AM212" i="14" s="1"/>
  <c r="X211" i="14"/>
  <c r="AA211" i="14" s="1"/>
  <c r="Y211" i="14"/>
  <c r="AB211" i="14" s="1"/>
  <c r="Z211" i="14"/>
  <c r="AC211" i="14" s="1"/>
  <c r="AJ211" i="14"/>
  <c r="AO211" i="14" s="1"/>
  <c r="X210" i="14"/>
  <c r="AA210" i="14" s="1"/>
  <c r="Y210" i="14"/>
  <c r="AB210" i="14" s="1"/>
  <c r="Z210" i="14"/>
  <c r="AC210" i="14" s="1"/>
  <c r="AH210" i="14"/>
  <c r="AM210" i="14" s="1"/>
  <c r="AJ210" i="14"/>
  <c r="AO210" i="14" s="1"/>
  <c r="X209" i="14"/>
  <c r="AA209" i="14" s="1"/>
  <c r="Z209" i="14"/>
  <c r="AC209" i="14" s="1"/>
  <c r="AH209" i="14"/>
  <c r="AM209" i="14" s="1"/>
  <c r="AJ209" i="14"/>
  <c r="AO209" i="14" s="1"/>
  <c r="X208" i="14"/>
  <c r="AA208" i="14" s="1"/>
  <c r="Y208" i="14"/>
  <c r="AB208" i="14" s="1"/>
  <c r="Z208" i="14"/>
  <c r="AC208" i="14" s="1"/>
  <c r="Y207" i="14"/>
  <c r="AB207" i="14" s="1"/>
  <c r="Z207" i="14"/>
  <c r="AC207" i="14" s="1"/>
  <c r="AH207" i="14"/>
  <c r="AM207" i="14" s="1"/>
  <c r="AJ207" i="14"/>
  <c r="AO207" i="14" s="1"/>
  <c r="X206" i="14"/>
  <c r="AA206" i="14" s="1"/>
  <c r="Y206" i="14"/>
  <c r="AB206" i="14" s="1"/>
  <c r="Z206" i="14"/>
  <c r="AC206" i="14" s="1"/>
  <c r="AH206" i="14"/>
  <c r="AM206" i="14" s="1"/>
  <c r="AJ206" i="14"/>
  <c r="AO206" i="14" s="1"/>
  <c r="X193" i="14"/>
  <c r="AA193" i="14" s="1"/>
  <c r="Y193" i="14"/>
  <c r="AB193" i="14" s="1"/>
  <c r="Z193" i="14"/>
  <c r="AC193" i="14" s="1"/>
  <c r="AH193" i="14"/>
  <c r="AM193" i="14" s="1"/>
  <c r="AJ193" i="14"/>
  <c r="AO193" i="14" s="1"/>
  <c r="V179" i="14"/>
  <c r="U179" i="14"/>
  <c r="W179" i="14"/>
  <c r="S179" i="14"/>
  <c r="AF179" i="14"/>
  <c r="R179" i="14"/>
  <c r="V178" i="14"/>
  <c r="U178" i="14"/>
  <c r="W178" i="14"/>
  <c r="S178" i="14"/>
  <c r="AF178" i="14"/>
  <c r="R178" i="14"/>
  <c r="V177" i="14"/>
  <c r="U177" i="14"/>
  <c r="W177" i="14"/>
  <c r="S177" i="14"/>
  <c r="AF177" i="14"/>
  <c r="R177" i="14"/>
  <c r="V176" i="14"/>
  <c r="U176" i="14"/>
  <c r="W176" i="14"/>
  <c r="S176" i="14"/>
  <c r="AF176" i="14"/>
  <c r="R176" i="14"/>
  <c r="V175" i="14"/>
  <c r="U175" i="14"/>
  <c r="W175" i="14"/>
  <c r="S175" i="14"/>
  <c r="AF175" i="14"/>
  <c r="R175" i="14"/>
  <c r="V174" i="14"/>
  <c r="U174" i="14"/>
  <c r="W174" i="14"/>
  <c r="S174" i="14"/>
  <c r="AF174" i="14"/>
  <c r="R174" i="14"/>
  <c r="V173" i="14"/>
  <c r="U173" i="14"/>
  <c r="W173" i="14"/>
  <c r="S173" i="14"/>
  <c r="AF173" i="14"/>
  <c r="R173" i="14"/>
  <c r="V172" i="14"/>
  <c r="U172" i="14"/>
  <c r="W172" i="14"/>
  <c r="S172" i="14"/>
  <c r="AF172" i="14"/>
  <c r="R172" i="14"/>
  <c r="V171" i="14"/>
  <c r="U171" i="14"/>
  <c r="W171" i="14"/>
  <c r="S171" i="14"/>
  <c r="AF171" i="14"/>
  <c r="R171" i="14"/>
  <c r="V170" i="14"/>
  <c r="U170" i="14"/>
  <c r="W170" i="14"/>
  <c r="S170" i="14"/>
  <c r="AF170" i="14"/>
  <c r="R170" i="14"/>
  <c r="V169" i="14"/>
  <c r="U169" i="14"/>
  <c r="W169" i="14"/>
  <c r="S169" i="14"/>
  <c r="AF169" i="14"/>
  <c r="R169" i="14"/>
  <c r="V168" i="14"/>
  <c r="U168" i="14"/>
  <c r="W168" i="14"/>
  <c r="S168" i="14"/>
  <c r="AF168" i="14"/>
  <c r="R168" i="14"/>
  <c r="X189" i="14"/>
  <c r="AA189" i="14" s="1"/>
  <c r="Y189" i="14"/>
  <c r="AB189" i="14" s="1"/>
  <c r="Z189" i="14"/>
  <c r="AC189" i="14" s="1"/>
  <c r="AH189" i="14"/>
  <c r="AM189" i="14" s="1"/>
  <c r="AJ189" i="14"/>
  <c r="AO189" i="14" s="1"/>
  <c r="X188" i="14"/>
  <c r="AA188" i="14" s="1"/>
  <c r="Y188" i="14"/>
  <c r="AB188" i="14" s="1"/>
  <c r="Z188" i="14"/>
  <c r="AC188" i="14" s="1"/>
  <c r="AH188" i="14"/>
  <c r="AM188" i="14" s="1"/>
  <c r="AJ188" i="14"/>
  <c r="AO188" i="14" s="1"/>
  <c r="Y187" i="14"/>
  <c r="AB187" i="14" s="1"/>
  <c r="AH187" i="14"/>
  <c r="AM187" i="14" s="1"/>
  <c r="X186" i="14"/>
  <c r="AA186" i="14" s="1"/>
  <c r="Y186" i="14"/>
  <c r="AB186" i="14" s="1"/>
  <c r="Z186" i="14"/>
  <c r="AC186" i="14" s="1"/>
  <c r="AH186" i="14"/>
  <c r="AM186" i="14" s="1"/>
  <c r="AJ186" i="14"/>
  <c r="AO186" i="14" s="1"/>
  <c r="X185" i="14"/>
  <c r="AA185" i="14" s="1"/>
  <c r="Y185" i="14"/>
  <c r="AB185" i="14" s="1"/>
  <c r="Z185" i="14"/>
  <c r="AC185" i="14" s="1"/>
  <c r="AH185" i="14"/>
  <c r="AM185" i="14" s="1"/>
  <c r="AJ185" i="14"/>
  <c r="AO185" i="14" s="1"/>
  <c r="Z184" i="14"/>
  <c r="AC184" i="14" s="1"/>
  <c r="AH184" i="14"/>
  <c r="AM184" i="14" s="1"/>
  <c r="AJ184" i="14"/>
  <c r="AO184" i="14" s="1"/>
  <c r="X183" i="14"/>
  <c r="AA183" i="14" s="1"/>
  <c r="Y183" i="14"/>
  <c r="AB183" i="14" s="1"/>
  <c r="Z183" i="14"/>
  <c r="AC183" i="14" s="1"/>
  <c r="AH183" i="14"/>
  <c r="AM183" i="14" s="1"/>
  <c r="AJ183" i="14"/>
  <c r="AO183" i="14" s="1"/>
  <c r="X182" i="14"/>
  <c r="AA182" i="14" s="1"/>
  <c r="AH182" i="14"/>
  <c r="AM182" i="14" s="1"/>
  <c r="X181" i="14"/>
  <c r="AA181" i="14" s="1"/>
  <c r="Y181" i="14"/>
  <c r="AB181" i="14" s="1"/>
  <c r="Z181" i="14"/>
  <c r="AC181" i="14" s="1"/>
  <c r="AH181" i="14"/>
  <c r="AM181" i="14" s="1"/>
  <c r="AJ181" i="14"/>
  <c r="AO181" i="14" s="1"/>
  <c r="X180" i="14"/>
  <c r="AA180" i="14" s="1"/>
  <c r="Y180" i="14"/>
  <c r="AB180" i="14" s="1"/>
  <c r="Z180" i="14"/>
  <c r="AC180" i="14" s="1"/>
  <c r="X167" i="14"/>
  <c r="AA167" i="14" s="1"/>
  <c r="Y167" i="14"/>
  <c r="AB167" i="14" s="1"/>
  <c r="Z167" i="14"/>
  <c r="AC167" i="14" s="1"/>
  <c r="V153" i="14"/>
  <c r="U153" i="14"/>
  <c r="W153" i="14"/>
  <c r="S153" i="14"/>
  <c r="AF153" i="14"/>
  <c r="R153" i="14"/>
  <c r="V152" i="14"/>
  <c r="U152" i="14"/>
  <c r="W152" i="14"/>
  <c r="S152" i="14"/>
  <c r="AF152" i="14"/>
  <c r="R152" i="14"/>
  <c r="V151" i="14"/>
  <c r="U151" i="14"/>
  <c r="W151" i="14"/>
  <c r="S151" i="14"/>
  <c r="AF151" i="14"/>
  <c r="R151" i="14"/>
  <c r="V150" i="14"/>
  <c r="U150" i="14"/>
  <c r="W150" i="14"/>
  <c r="S150" i="14"/>
  <c r="AF150" i="14"/>
  <c r="R150" i="14"/>
  <c r="V149" i="14"/>
  <c r="U149" i="14"/>
  <c r="W149" i="14"/>
  <c r="S149" i="14"/>
  <c r="AF149" i="14"/>
  <c r="R149" i="14"/>
  <c r="V148" i="14"/>
  <c r="U148" i="14"/>
  <c r="W148" i="14"/>
  <c r="S148" i="14"/>
  <c r="AF148" i="14"/>
  <c r="R148" i="14"/>
  <c r="V147" i="14"/>
  <c r="U147" i="14"/>
  <c r="W147" i="14"/>
  <c r="S147" i="14"/>
  <c r="AF147" i="14"/>
  <c r="R147" i="14"/>
  <c r="V146" i="14"/>
  <c r="U146" i="14"/>
  <c r="W146" i="14"/>
  <c r="S146" i="14"/>
  <c r="AF146" i="14"/>
  <c r="R146" i="14"/>
  <c r="V145" i="14"/>
  <c r="U145" i="14"/>
  <c r="W145" i="14"/>
  <c r="S145" i="14"/>
  <c r="AF145" i="14"/>
  <c r="R145" i="14"/>
  <c r="V144" i="14"/>
  <c r="U144" i="14"/>
  <c r="W144" i="14"/>
  <c r="S144" i="14"/>
  <c r="AF144" i="14"/>
  <c r="R144" i="14"/>
  <c r="V143" i="14"/>
  <c r="U143" i="14"/>
  <c r="W143" i="14"/>
  <c r="S143" i="14"/>
  <c r="AF143" i="14"/>
  <c r="R143" i="14"/>
  <c r="V142" i="14"/>
  <c r="U142" i="14"/>
  <c r="W142" i="14"/>
  <c r="S142" i="14"/>
  <c r="AF142" i="14"/>
  <c r="R142" i="14"/>
  <c r="X163" i="14"/>
  <c r="AA163" i="14" s="1"/>
  <c r="Y163" i="14"/>
  <c r="AB163" i="14" s="1"/>
  <c r="Z163" i="14"/>
  <c r="AC163" i="14" s="1"/>
  <c r="AH163" i="14"/>
  <c r="AM163" i="14" s="1"/>
  <c r="AJ163" i="14"/>
  <c r="AO163" i="14" s="1"/>
  <c r="AH162" i="14"/>
  <c r="AM162" i="14" s="1"/>
  <c r="AJ162" i="14"/>
  <c r="AO162" i="14" s="1"/>
  <c r="X161" i="14"/>
  <c r="AA161" i="14" s="1"/>
  <c r="Y161" i="14"/>
  <c r="AB161" i="14" s="1"/>
  <c r="Z161" i="14"/>
  <c r="AC161" i="14" s="1"/>
  <c r="AH161" i="14"/>
  <c r="AM161" i="14" s="1"/>
  <c r="AJ161" i="14"/>
  <c r="AO161" i="14" s="1"/>
  <c r="AH160" i="14"/>
  <c r="AM160" i="14" s="1"/>
  <c r="AJ160" i="14"/>
  <c r="AO160" i="14" s="1"/>
  <c r="X159" i="14"/>
  <c r="AA159" i="14" s="1"/>
  <c r="Y159" i="14"/>
  <c r="AB159" i="14" s="1"/>
  <c r="Z159" i="14"/>
  <c r="AC159" i="14" s="1"/>
  <c r="AH159" i="14"/>
  <c r="AM159" i="14" s="1"/>
  <c r="AJ159" i="14"/>
  <c r="AO159" i="14" s="1"/>
  <c r="X158" i="14"/>
  <c r="AA158" i="14" s="1"/>
  <c r="Y158" i="14"/>
  <c r="AB158" i="14" s="1"/>
  <c r="Z158" i="14"/>
  <c r="AC158" i="14" s="1"/>
  <c r="AH158" i="14"/>
  <c r="AM158" i="14" s="1"/>
  <c r="AH157" i="14"/>
  <c r="AM157" i="14" s="1"/>
  <c r="AJ157" i="14"/>
  <c r="AO157" i="14" s="1"/>
  <c r="X156" i="14"/>
  <c r="AA156" i="14" s="1"/>
  <c r="Y156" i="14"/>
  <c r="AB156" i="14" s="1"/>
  <c r="Z156" i="14"/>
  <c r="AC156" i="14" s="1"/>
  <c r="AH156" i="14"/>
  <c r="AM156" i="14" s="1"/>
  <c r="AJ156" i="14"/>
  <c r="AO156" i="14" s="1"/>
  <c r="Z155" i="14"/>
  <c r="AC155" i="14" s="1"/>
  <c r="AH155" i="14"/>
  <c r="AM155" i="14" s="1"/>
  <c r="AJ155" i="14"/>
  <c r="AO155" i="14" s="1"/>
  <c r="X154" i="14"/>
  <c r="AA154" i="14" s="1"/>
  <c r="Y154" i="14"/>
  <c r="AB154" i="14" s="1"/>
  <c r="Z154" i="14"/>
  <c r="AC154" i="14" s="1"/>
  <c r="AH154" i="14"/>
  <c r="AM154" i="14" s="1"/>
  <c r="AJ154" i="14"/>
  <c r="AO154" i="14" s="1"/>
  <c r="X141" i="14"/>
  <c r="AA141" i="14" s="1"/>
  <c r="Y141" i="14"/>
  <c r="AB141" i="14" s="1"/>
  <c r="Z141" i="14"/>
  <c r="AC141" i="14" s="1"/>
  <c r="AH141" i="14"/>
  <c r="AM141" i="14" s="1"/>
  <c r="AJ141" i="14"/>
  <c r="AO141" i="14" s="1"/>
  <c r="V127" i="14"/>
  <c r="U127" i="14"/>
  <c r="W127" i="14"/>
  <c r="S127" i="14"/>
  <c r="AF127" i="14"/>
  <c r="R127" i="14"/>
  <c r="V126" i="14"/>
  <c r="U126" i="14"/>
  <c r="W126" i="14"/>
  <c r="S126" i="14"/>
  <c r="AF126" i="14"/>
  <c r="R126" i="14"/>
  <c r="V125" i="14"/>
  <c r="U125" i="14"/>
  <c r="W125" i="14"/>
  <c r="S125" i="14"/>
  <c r="AF125" i="14"/>
  <c r="R125" i="14"/>
  <c r="V124" i="14"/>
  <c r="U124" i="14"/>
  <c r="W124" i="14"/>
  <c r="S124" i="14"/>
  <c r="AF124" i="14"/>
  <c r="R124" i="14"/>
  <c r="V123" i="14"/>
  <c r="U123" i="14"/>
  <c r="W123" i="14"/>
  <c r="S123" i="14"/>
  <c r="AF123" i="14"/>
  <c r="R123" i="14"/>
  <c r="V122" i="14"/>
  <c r="U122" i="14"/>
  <c r="W122" i="14"/>
  <c r="S122" i="14"/>
  <c r="AF122" i="14"/>
  <c r="R122" i="14"/>
  <c r="V121" i="14"/>
  <c r="U121" i="14"/>
  <c r="W121" i="14"/>
  <c r="S121" i="14"/>
  <c r="AF121" i="14"/>
  <c r="R121" i="14"/>
  <c r="V120" i="14"/>
  <c r="U120" i="14"/>
  <c r="W120" i="14"/>
  <c r="S120" i="14"/>
  <c r="AF120" i="14"/>
  <c r="R120" i="14"/>
  <c r="V119" i="14"/>
  <c r="U119" i="14"/>
  <c r="W119" i="14"/>
  <c r="S119" i="14"/>
  <c r="AF119" i="14"/>
  <c r="R119" i="14"/>
  <c r="V118" i="14"/>
  <c r="U118" i="14"/>
  <c r="W118" i="14"/>
  <c r="S118" i="14"/>
  <c r="AF118" i="14"/>
  <c r="R118" i="14"/>
  <c r="V117" i="14"/>
  <c r="U117" i="14"/>
  <c r="W117" i="14"/>
  <c r="S117" i="14"/>
  <c r="AF117" i="14"/>
  <c r="R117" i="14"/>
  <c r="V116" i="14"/>
  <c r="U116" i="14"/>
  <c r="W116" i="14"/>
  <c r="S116" i="14"/>
  <c r="AF116" i="14"/>
  <c r="R116" i="14"/>
  <c r="AH137" i="14"/>
  <c r="AM137" i="14" s="1"/>
  <c r="AJ137" i="14"/>
  <c r="AO137" i="14" s="1"/>
  <c r="X136" i="14"/>
  <c r="AA136" i="14" s="1"/>
  <c r="Z136" i="14"/>
  <c r="AC136" i="14" s="1"/>
  <c r="AH136" i="14"/>
  <c r="AM136" i="14" s="1"/>
  <c r="AJ136" i="14"/>
  <c r="AO136" i="14" s="1"/>
  <c r="X135" i="14"/>
  <c r="AA135" i="14" s="1"/>
  <c r="Y135" i="14"/>
  <c r="AB135" i="14" s="1"/>
  <c r="Z135" i="14"/>
  <c r="AC135" i="14" s="1"/>
  <c r="AH135" i="14"/>
  <c r="AM135" i="14" s="1"/>
  <c r="X134" i="14"/>
  <c r="AA134" i="14" s="1"/>
  <c r="Y134" i="14"/>
  <c r="AB134" i="14" s="1"/>
  <c r="Z134" i="14"/>
  <c r="AC134" i="14" s="1"/>
  <c r="AH134" i="14"/>
  <c r="AM134" i="14" s="1"/>
  <c r="AJ134" i="14"/>
  <c r="AO134" i="14" s="1"/>
  <c r="X133" i="14"/>
  <c r="AA133" i="14" s="1"/>
  <c r="Y133" i="14"/>
  <c r="AB133" i="14" s="1"/>
  <c r="Z133" i="14"/>
  <c r="AC133" i="14" s="1"/>
  <c r="AH133" i="14"/>
  <c r="AM133" i="14" s="1"/>
  <c r="AJ133" i="14"/>
  <c r="AO133" i="14" s="1"/>
  <c r="AH132" i="14"/>
  <c r="AM132" i="14" s="1"/>
  <c r="AJ132" i="14"/>
  <c r="AO132" i="14" s="1"/>
  <c r="X131" i="14"/>
  <c r="AA131" i="14" s="1"/>
  <c r="Y131" i="14"/>
  <c r="AB131" i="14" s="1"/>
  <c r="Z131" i="14"/>
  <c r="AC131" i="14" s="1"/>
  <c r="AH131" i="14"/>
  <c r="AM131" i="14" s="1"/>
  <c r="AJ131" i="14"/>
  <c r="AO131" i="14" s="1"/>
  <c r="X130" i="14"/>
  <c r="AA130" i="14" s="1"/>
  <c r="Y130" i="14"/>
  <c r="AB130" i="14" s="1"/>
  <c r="Z130" i="14"/>
  <c r="AC130" i="14" s="1"/>
  <c r="AH130" i="14"/>
  <c r="AM130" i="14" s="1"/>
  <c r="AJ130" i="14"/>
  <c r="AO130" i="14" s="1"/>
  <c r="X129" i="14"/>
  <c r="AA129" i="14" s="1"/>
  <c r="Y129" i="14"/>
  <c r="AB129" i="14" s="1"/>
  <c r="Z129" i="14"/>
  <c r="AC129" i="14" s="1"/>
  <c r="AJ129" i="14"/>
  <c r="AO129" i="14" s="1"/>
  <c r="X128" i="14"/>
  <c r="AA128" i="14" s="1"/>
  <c r="Z128" i="14"/>
  <c r="AC128" i="14" s="1"/>
  <c r="AH128" i="14"/>
  <c r="AM128" i="14" s="1"/>
  <c r="Z115" i="14"/>
  <c r="AC115" i="14" s="1"/>
  <c r="AH115" i="14"/>
  <c r="AM115" i="14" s="1"/>
  <c r="V101" i="14"/>
  <c r="U101" i="14"/>
  <c r="W101" i="14"/>
  <c r="S101" i="14"/>
  <c r="AF101" i="14"/>
  <c r="R101" i="14"/>
  <c r="V100" i="14"/>
  <c r="U100" i="14"/>
  <c r="W100" i="14"/>
  <c r="S100" i="14"/>
  <c r="AF100" i="14"/>
  <c r="R100" i="14"/>
  <c r="V99" i="14"/>
  <c r="U99" i="14"/>
  <c r="W99" i="14"/>
  <c r="S99" i="14"/>
  <c r="AF99" i="14"/>
  <c r="R99" i="14"/>
  <c r="V98" i="14"/>
  <c r="U98" i="14"/>
  <c r="W98" i="14"/>
  <c r="S98" i="14"/>
  <c r="AF98" i="14"/>
  <c r="R98" i="14"/>
  <c r="V97" i="14"/>
  <c r="U97" i="14"/>
  <c r="W97" i="14"/>
  <c r="S97" i="14"/>
  <c r="AF97" i="14"/>
  <c r="R97" i="14"/>
  <c r="V96" i="14"/>
  <c r="U96" i="14"/>
  <c r="W96" i="14"/>
  <c r="S96" i="14"/>
  <c r="AF96" i="14"/>
  <c r="R96" i="14"/>
  <c r="V95" i="14"/>
  <c r="U95" i="14"/>
  <c r="W95" i="14"/>
  <c r="S95" i="14"/>
  <c r="AF95" i="14"/>
  <c r="R95" i="14"/>
  <c r="V94" i="14"/>
  <c r="U94" i="14"/>
  <c r="W94" i="14"/>
  <c r="S94" i="14"/>
  <c r="AF94" i="14"/>
  <c r="R94" i="14"/>
  <c r="V93" i="14"/>
  <c r="U93" i="14"/>
  <c r="W93" i="14"/>
  <c r="S93" i="14"/>
  <c r="AF93" i="14"/>
  <c r="R93" i="14"/>
  <c r="V92" i="14"/>
  <c r="U92" i="14"/>
  <c r="W92" i="14"/>
  <c r="S92" i="14"/>
  <c r="AF92" i="14"/>
  <c r="R92" i="14"/>
  <c r="V91" i="14"/>
  <c r="U91" i="14"/>
  <c r="W91" i="14"/>
  <c r="S91" i="14"/>
  <c r="AF91" i="14"/>
  <c r="R91" i="14"/>
  <c r="V90" i="14"/>
  <c r="U90" i="14"/>
  <c r="W90" i="14"/>
  <c r="S90" i="14"/>
  <c r="AF90" i="14"/>
  <c r="R90" i="14"/>
  <c r="X111" i="14"/>
  <c r="AA111" i="14" s="1"/>
  <c r="AH111" i="14"/>
  <c r="AM111" i="14" s="1"/>
  <c r="AJ111" i="14"/>
  <c r="AO111" i="14" s="1"/>
  <c r="X110" i="14"/>
  <c r="AA110" i="14" s="1"/>
  <c r="Y110" i="14"/>
  <c r="AB110" i="14" s="1"/>
  <c r="AH110" i="14"/>
  <c r="AM110" i="14" s="1"/>
  <c r="AJ110" i="14"/>
  <c r="AO110" i="14" s="1"/>
  <c r="AH109" i="14"/>
  <c r="AM109" i="14" s="1"/>
  <c r="AJ109" i="14"/>
  <c r="AO109" i="14" s="1"/>
  <c r="X108" i="14"/>
  <c r="AA108" i="14" s="1"/>
  <c r="Y108" i="14"/>
  <c r="AB108" i="14" s="1"/>
  <c r="Z108" i="14"/>
  <c r="AC108" i="14" s="1"/>
  <c r="AH108" i="14"/>
  <c r="AM108" i="14" s="1"/>
  <c r="AJ108" i="14"/>
  <c r="AO108" i="14" s="1"/>
  <c r="X107" i="14"/>
  <c r="AA107" i="14" s="1"/>
  <c r="Y107" i="14"/>
  <c r="AB107" i="14" s="1"/>
  <c r="Z107" i="14"/>
  <c r="AC107" i="14" s="1"/>
  <c r="AH107" i="14"/>
  <c r="AM107" i="14" s="1"/>
  <c r="X106" i="14"/>
  <c r="AA106" i="14" s="1"/>
  <c r="Y106" i="14"/>
  <c r="AB106" i="14" s="1"/>
  <c r="AJ106" i="14"/>
  <c r="AO106" i="14" s="1"/>
  <c r="X105" i="14"/>
  <c r="AA105" i="14" s="1"/>
  <c r="Y105" i="14"/>
  <c r="AB105" i="14" s="1"/>
  <c r="Z105" i="14"/>
  <c r="AC105" i="14" s="1"/>
  <c r="AH105" i="14"/>
  <c r="AM105" i="14" s="1"/>
  <c r="AJ105" i="14"/>
  <c r="AO105" i="14" s="1"/>
  <c r="X104" i="14"/>
  <c r="AA104" i="14" s="1"/>
  <c r="Z104" i="14"/>
  <c r="AC104" i="14" s="1"/>
  <c r="AH104" i="14"/>
  <c r="AM104" i="14" s="1"/>
  <c r="X103" i="14"/>
  <c r="AA103" i="14" s="1"/>
  <c r="Y103" i="14"/>
  <c r="AB103" i="14" s="1"/>
  <c r="Z103" i="14"/>
  <c r="AC103" i="14" s="1"/>
  <c r="X102" i="14"/>
  <c r="AA102" i="14" s="1"/>
  <c r="Y102" i="14"/>
  <c r="AB102" i="14" s="1"/>
  <c r="Z102" i="14"/>
  <c r="AC102" i="14" s="1"/>
  <c r="AH102" i="14"/>
  <c r="AM102" i="14" s="1"/>
  <c r="AJ102" i="14"/>
  <c r="AO102" i="14" s="1"/>
  <c r="X89" i="14"/>
  <c r="AA89" i="14" s="1"/>
  <c r="Y89" i="14"/>
  <c r="AB89" i="14" s="1"/>
  <c r="Z89" i="14"/>
  <c r="AC89" i="14" s="1"/>
  <c r="AH89" i="14"/>
  <c r="AM89" i="14" s="1"/>
  <c r="AJ89" i="14"/>
  <c r="AO89" i="14" s="1"/>
  <c r="V75" i="14"/>
  <c r="U75" i="14"/>
  <c r="W75" i="14"/>
  <c r="S75" i="14"/>
  <c r="AF75" i="14"/>
  <c r="R75" i="14"/>
  <c r="V74" i="14"/>
  <c r="U74" i="14"/>
  <c r="W74" i="14"/>
  <c r="S74" i="14"/>
  <c r="AF74" i="14"/>
  <c r="R74" i="14"/>
  <c r="V73" i="14"/>
  <c r="U73" i="14"/>
  <c r="W73" i="14"/>
  <c r="S73" i="14"/>
  <c r="AF73" i="14"/>
  <c r="R73" i="14"/>
  <c r="V72" i="14"/>
  <c r="U72" i="14"/>
  <c r="W72" i="14"/>
  <c r="S72" i="14"/>
  <c r="AF72" i="14"/>
  <c r="R72" i="14"/>
  <c r="V71" i="14"/>
  <c r="U71" i="14"/>
  <c r="W71" i="14"/>
  <c r="S71" i="14"/>
  <c r="AF71" i="14"/>
  <c r="R71" i="14"/>
  <c r="V70" i="14"/>
  <c r="U70" i="14"/>
  <c r="W70" i="14"/>
  <c r="S70" i="14"/>
  <c r="AF70" i="14"/>
  <c r="R70" i="14"/>
  <c r="V69" i="14"/>
  <c r="U69" i="14"/>
  <c r="W69" i="14"/>
  <c r="S69" i="14"/>
  <c r="AF69" i="14"/>
  <c r="R69" i="14"/>
  <c r="V68" i="14"/>
  <c r="U68" i="14"/>
  <c r="W68" i="14"/>
  <c r="S68" i="14"/>
  <c r="AF68" i="14"/>
  <c r="R68" i="14"/>
  <c r="V67" i="14"/>
  <c r="U67" i="14"/>
  <c r="W67" i="14"/>
  <c r="S67" i="14"/>
  <c r="AF67" i="14"/>
  <c r="R67" i="14"/>
  <c r="V66" i="14"/>
  <c r="U66" i="14"/>
  <c r="W66" i="14"/>
  <c r="S66" i="14"/>
  <c r="AF66" i="14"/>
  <c r="R66" i="14"/>
  <c r="V65" i="14"/>
  <c r="U65" i="14"/>
  <c r="W65" i="14"/>
  <c r="S65" i="14"/>
  <c r="AF65" i="14"/>
  <c r="R65" i="14"/>
  <c r="V64" i="14"/>
  <c r="U64" i="14"/>
  <c r="W64" i="14"/>
  <c r="S64" i="14"/>
  <c r="AF64" i="14"/>
  <c r="R64" i="14"/>
  <c r="AH85" i="14"/>
  <c r="AM85" i="14" s="1"/>
  <c r="AJ85" i="14"/>
  <c r="AO85" i="14" s="1"/>
  <c r="X84" i="14"/>
  <c r="AA84" i="14" s="1"/>
  <c r="Y84" i="14"/>
  <c r="AB84" i="14" s="1"/>
  <c r="Z84" i="14"/>
  <c r="AC84" i="14" s="1"/>
  <c r="AH84" i="14"/>
  <c r="AM84" i="14" s="1"/>
  <c r="AJ84" i="14"/>
  <c r="AO84" i="14" s="1"/>
  <c r="X83" i="14"/>
  <c r="AA83" i="14" s="1"/>
  <c r="AH83" i="14"/>
  <c r="AM83" i="14" s="1"/>
  <c r="X82" i="14"/>
  <c r="AA82" i="14" s="1"/>
  <c r="Y82" i="14"/>
  <c r="AB82" i="14" s="1"/>
  <c r="Z82" i="14"/>
  <c r="AC82" i="14" s="1"/>
  <c r="X81" i="14"/>
  <c r="AA81" i="14" s="1"/>
  <c r="Y81" i="14"/>
  <c r="AB81" i="14" s="1"/>
  <c r="Z81" i="14"/>
  <c r="AC81" i="14" s="1"/>
  <c r="AH81" i="14"/>
  <c r="AM81" i="14" s="1"/>
  <c r="X80" i="14"/>
  <c r="AA80" i="14" s="1"/>
  <c r="Y80" i="14"/>
  <c r="AB80" i="14" s="1"/>
  <c r="Z80" i="14"/>
  <c r="AC80" i="14" s="1"/>
  <c r="AH80" i="14"/>
  <c r="AM80" i="14" s="1"/>
  <c r="AJ80" i="14"/>
  <c r="AO80" i="14" s="1"/>
  <c r="X79" i="14"/>
  <c r="AA79" i="14" s="1"/>
  <c r="Y79" i="14"/>
  <c r="AB79" i="14" s="1"/>
  <c r="Z79" i="14"/>
  <c r="AC79" i="14" s="1"/>
  <c r="AH79" i="14"/>
  <c r="AM79" i="14" s="1"/>
  <c r="AJ79" i="14"/>
  <c r="AO79" i="14" s="1"/>
  <c r="X78" i="14"/>
  <c r="AA78" i="14" s="1"/>
  <c r="Y78" i="14"/>
  <c r="AB78" i="14" s="1"/>
  <c r="Z78" i="14"/>
  <c r="AC78" i="14" s="1"/>
  <c r="AH78" i="14"/>
  <c r="AM78" i="14" s="1"/>
  <c r="AJ78" i="14"/>
  <c r="AO78" i="14" s="1"/>
  <c r="X77" i="14"/>
  <c r="AA77" i="14" s="1"/>
  <c r="Y77" i="14"/>
  <c r="AB77" i="14" s="1"/>
  <c r="Z77" i="14"/>
  <c r="AC77" i="14" s="1"/>
  <c r="X76" i="14"/>
  <c r="AA76" i="14" s="1"/>
  <c r="Y76" i="14"/>
  <c r="AB76" i="14" s="1"/>
  <c r="Z76" i="14"/>
  <c r="AC76" i="14" s="1"/>
  <c r="AH76" i="14"/>
  <c r="AM76" i="14" s="1"/>
  <c r="AJ76" i="14"/>
  <c r="AO76" i="14" s="1"/>
  <c r="AH63" i="14"/>
  <c r="AM63" i="14" s="1"/>
  <c r="AJ63" i="14"/>
  <c r="AO63" i="14" s="1"/>
  <c r="V49" i="14"/>
  <c r="U49" i="14"/>
  <c r="W49" i="14"/>
  <c r="S49" i="14"/>
  <c r="AF49" i="14"/>
  <c r="R49" i="14"/>
  <c r="V48" i="14"/>
  <c r="U48" i="14"/>
  <c r="W48" i="14"/>
  <c r="S48" i="14"/>
  <c r="AF48" i="14"/>
  <c r="R48" i="14"/>
  <c r="V47" i="14"/>
  <c r="U47" i="14"/>
  <c r="W47" i="14"/>
  <c r="S47" i="14"/>
  <c r="AF47" i="14"/>
  <c r="R47" i="14"/>
  <c r="V46" i="14"/>
  <c r="U46" i="14"/>
  <c r="W46" i="14"/>
  <c r="S46" i="14"/>
  <c r="AF46" i="14"/>
  <c r="R46" i="14"/>
  <c r="V45" i="14"/>
  <c r="U45" i="14"/>
  <c r="W45" i="14"/>
  <c r="S45" i="14"/>
  <c r="AF45" i="14"/>
  <c r="R45" i="14"/>
  <c r="V44" i="14"/>
  <c r="U44" i="14"/>
  <c r="W44" i="14"/>
  <c r="S44" i="14"/>
  <c r="AF44" i="14"/>
  <c r="R44" i="14"/>
  <c r="V43" i="14"/>
  <c r="U43" i="14"/>
  <c r="W43" i="14"/>
  <c r="S43" i="14"/>
  <c r="AF43" i="14"/>
  <c r="R43" i="14"/>
  <c r="V42" i="14"/>
  <c r="U42" i="14"/>
  <c r="W42" i="14"/>
  <c r="S42" i="14"/>
  <c r="AF42" i="14"/>
  <c r="R42" i="14"/>
  <c r="V41" i="14"/>
  <c r="U41" i="14"/>
  <c r="W41" i="14"/>
  <c r="S41" i="14"/>
  <c r="AF41" i="14"/>
  <c r="R41" i="14"/>
  <c r="V40" i="14"/>
  <c r="U40" i="14"/>
  <c r="W40" i="14"/>
  <c r="S40" i="14"/>
  <c r="AF40" i="14"/>
  <c r="R40" i="14"/>
  <c r="V39" i="14"/>
  <c r="U39" i="14"/>
  <c r="W39" i="14"/>
  <c r="S39" i="14"/>
  <c r="AF39" i="14"/>
  <c r="R39" i="14"/>
  <c r="V38" i="14"/>
  <c r="U38" i="14"/>
  <c r="W38" i="14"/>
  <c r="S38" i="14"/>
  <c r="AF38" i="14"/>
  <c r="R38" i="14"/>
  <c r="X59" i="14"/>
  <c r="AA59" i="14" s="1"/>
  <c r="AH59" i="14"/>
  <c r="AM59" i="14" s="1"/>
  <c r="AJ59" i="14"/>
  <c r="AO59" i="14" s="1"/>
  <c r="Z58" i="14"/>
  <c r="AC58" i="14" s="1"/>
  <c r="AH58" i="14"/>
  <c r="AM58" i="14" s="1"/>
  <c r="AJ58" i="14"/>
  <c r="AO58" i="14" s="1"/>
  <c r="X57" i="14"/>
  <c r="AA57" i="14" s="1"/>
  <c r="Y57" i="14"/>
  <c r="AB57" i="14" s="1"/>
  <c r="Z57" i="14"/>
  <c r="AC57" i="14" s="1"/>
  <c r="X56" i="14"/>
  <c r="AA56" i="14" s="1"/>
  <c r="Y56" i="14"/>
  <c r="AB56" i="14" s="1"/>
  <c r="Z56" i="14"/>
  <c r="AC56" i="14" s="1"/>
  <c r="AH56" i="14"/>
  <c r="AM56" i="14" s="1"/>
  <c r="AJ56" i="14"/>
  <c r="AO56" i="14" s="1"/>
  <c r="X55" i="14"/>
  <c r="AA55" i="14" s="1"/>
  <c r="Y55" i="14"/>
  <c r="AB55" i="14" s="1"/>
  <c r="Z55" i="14"/>
  <c r="AC55" i="14" s="1"/>
  <c r="AH55" i="14"/>
  <c r="AM55" i="14" s="1"/>
  <c r="AJ55" i="14"/>
  <c r="AO55" i="14" s="1"/>
  <c r="AH54" i="14"/>
  <c r="AM54" i="14" s="1"/>
  <c r="AJ54" i="14"/>
  <c r="AO54" i="14" s="1"/>
  <c r="X53" i="14"/>
  <c r="AA53" i="14" s="1"/>
  <c r="Y53" i="14"/>
  <c r="AB53" i="14" s="1"/>
  <c r="Z53" i="14"/>
  <c r="AC53" i="14" s="1"/>
  <c r="AH53" i="14"/>
  <c r="AM53" i="14" s="1"/>
  <c r="AJ53" i="14"/>
  <c r="AO53" i="14" s="1"/>
  <c r="X52" i="14"/>
  <c r="AA52" i="14" s="1"/>
  <c r="X51" i="14"/>
  <c r="AA51" i="14" s="1"/>
  <c r="Z51" i="14"/>
  <c r="AC51" i="14" s="1"/>
  <c r="Z50" i="14"/>
  <c r="AC50" i="14" s="1"/>
  <c r="AH50" i="14"/>
  <c r="AM50" i="14" s="1"/>
  <c r="AJ50" i="14"/>
  <c r="AO50" i="14" s="1"/>
  <c r="X37" i="14"/>
  <c r="AA37" i="14" s="1"/>
  <c r="Y37" i="14"/>
  <c r="AB37" i="14" s="1"/>
  <c r="Z37" i="14"/>
  <c r="AC37" i="14" s="1"/>
  <c r="AJ37" i="14"/>
  <c r="AO37" i="14" s="1"/>
  <c r="Z32" i="14"/>
  <c r="Z30" i="14"/>
  <c r="Z25" i="14"/>
  <c r="Z23" i="14"/>
  <c r="Z22" i="14"/>
  <c r="Z21" i="14"/>
  <c r="Z18" i="14"/>
  <c r="Z17" i="14"/>
  <c r="Z16" i="14"/>
  <c r="V1088" i="12"/>
  <c r="U1088" i="12"/>
  <c r="W1088" i="12"/>
  <c r="S1088" i="12"/>
  <c r="AF1088" i="12"/>
  <c r="R1088" i="12"/>
  <c r="V1087" i="12"/>
  <c r="U1087" i="12"/>
  <c r="W1087" i="12"/>
  <c r="S1087" i="12"/>
  <c r="AF1087" i="12"/>
  <c r="R1087" i="12"/>
  <c r="V1086" i="12"/>
  <c r="U1086" i="12"/>
  <c r="W1086" i="12"/>
  <c r="S1086" i="12"/>
  <c r="AF1086" i="12"/>
  <c r="R1086" i="12"/>
  <c r="V1085" i="12"/>
  <c r="U1085" i="12"/>
  <c r="W1085" i="12"/>
  <c r="S1085" i="12"/>
  <c r="AF1085" i="12"/>
  <c r="R1085" i="12"/>
  <c r="V1084" i="12"/>
  <c r="U1084" i="12"/>
  <c r="W1084" i="12"/>
  <c r="S1084" i="12"/>
  <c r="AF1084" i="12"/>
  <c r="R1084" i="12"/>
  <c r="V1083" i="12"/>
  <c r="U1083" i="12"/>
  <c r="W1083" i="12"/>
  <c r="S1083" i="12"/>
  <c r="AF1083" i="12"/>
  <c r="R1083" i="12"/>
  <c r="V1082" i="12"/>
  <c r="U1082" i="12"/>
  <c r="W1082" i="12"/>
  <c r="S1082" i="12"/>
  <c r="AF1082" i="12"/>
  <c r="R1082" i="12"/>
  <c r="V1081" i="12"/>
  <c r="U1081" i="12"/>
  <c r="W1081" i="12"/>
  <c r="S1081" i="12"/>
  <c r="AF1081" i="12"/>
  <c r="R1081" i="12"/>
  <c r="V1080" i="12"/>
  <c r="U1080" i="12"/>
  <c r="W1080" i="12"/>
  <c r="S1080" i="12"/>
  <c r="AF1080" i="12"/>
  <c r="R1080" i="12"/>
  <c r="V1079" i="12"/>
  <c r="U1079" i="12"/>
  <c r="W1079" i="12"/>
  <c r="S1079" i="12"/>
  <c r="AF1079" i="12"/>
  <c r="R1079" i="12"/>
  <c r="V1078" i="12"/>
  <c r="U1078" i="12"/>
  <c r="W1078" i="12"/>
  <c r="S1078" i="12"/>
  <c r="AF1078" i="12"/>
  <c r="R1078" i="12"/>
  <c r="V1077" i="12"/>
  <c r="U1077" i="12"/>
  <c r="W1077" i="12"/>
  <c r="S1077" i="12"/>
  <c r="AF1077" i="12"/>
  <c r="R1077" i="12"/>
  <c r="AZ1098" i="12"/>
  <c r="AZ1097" i="12"/>
  <c r="AZ1096" i="12"/>
  <c r="AZ1095" i="12"/>
  <c r="AZ1094" i="12"/>
  <c r="AZ1093" i="12"/>
  <c r="AZ1092" i="12"/>
  <c r="AZ1090" i="12"/>
  <c r="AZ1089" i="12"/>
  <c r="AZ1088" i="12"/>
  <c r="AZ1087" i="12"/>
  <c r="AZ1086" i="12"/>
  <c r="AZ1085" i="12"/>
  <c r="AZ1084" i="12"/>
  <c r="AZ1083" i="12"/>
  <c r="AZ1082" i="12"/>
  <c r="AZ1081" i="12"/>
  <c r="AZ1080" i="12"/>
  <c r="AZ1079" i="12"/>
  <c r="X1098" i="12"/>
  <c r="AA1098" i="12" s="1"/>
  <c r="Y1098" i="12"/>
  <c r="AB1098" i="12" s="1"/>
  <c r="Z1098" i="12"/>
  <c r="AC1098" i="12" s="1"/>
  <c r="AH1098" i="12"/>
  <c r="AM1098" i="12" s="1"/>
  <c r="X1097" i="12"/>
  <c r="AA1097" i="12" s="1"/>
  <c r="Y1097" i="12"/>
  <c r="AB1097" i="12" s="1"/>
  <c r="Z1097" i="12"/>
  <c r="AC1097" i="12" s="1"/>
  <c r="AH1097" i="12"/>
  <c r="AM1097" i="12" s="1"/>
  <c r="AJ1097" i="12"/>
  <c r="AO1097" i="12" s="1"/>
  <c r="X1096" i="12"/>
  <c r="AA1096" i="12" s="1"/>
  <c r="Y1096" i="12"/>
  <c r="AB1096" i="12" s="1"/>
  <c r="Z1096" i="12"/>
  <c r="AC1096" i="12" s="1"/>
  <c r="AH1096" i="12"/>
  <c r="AM1096" i="12" s="1"/>
  <c r="AJ1096" i="12"/>
  <c r="AO1096" i="12" s="1"/>
  <c r="X1095" i="12"/>
  <c r="AA1095" i="12" s="1"/>
  <c r="AH1095" i="12"/>
  <c r="AM1095" i="12" s="1"/>
  <c r="AJ1095" i="12"/>
  <c r="AO1095" i="12" s="1"/>
  <c r="X1094" i="12"/>
  <c r="AA1094" i="12" s="1"/>
  <c r="Y1094" i="12"/>
  <c r="AB1094" i="12" s="1"/>
  <c r="Z1094" i="12"/>
  <c r="AC1094" i="12" s="1"/>
  <c r="AH1094" i="12"/>
  <c r="AM1094" i="12" s="1"/>
  <c r="AH1093" i="12"/>
  <c r="AM1093" i="12" s="1"/>
  <c r="AJ1093" i="12"/>
  <c r="AO1093" i="12" s="1"/>
  <c r="X1092" i="12"/>
  <c r="AA1092" i="12" s="1"/>
  <c r="Y1092" i="12"/>
  <c r="AB1092" i="12" s="1"/>
  <c r="Z1092" i="12"/>
  <c r="AC1092" i="12" s="1"/>
  <c r="AH1092" i="12"/>
  <c r="AM1092" i="12" s="1"/>
  <c r="AJ1092" i="12"/>
  <c r="AO1092" i="12" s="1"/>
  <c r="AZ1077" i="12"/>
  <c r="AZ1076" i="12"/>
  <c r="X1091" i="12"/>
  <c r="AA1091" i="12" s="1"/>
  <c r="Z1091" i="12"/>
  <c r="AC1091" i="12" s="1"/>
  <c r="X1090" i="12"/>
  <c r="AA1090" i="12" s="1"/>
  <c r="Y1090" i="12"/>
  <c r="AB1090" i="12" s="1"/>
  <c r="Z1090" i="12"/>
  <c r="AC1090" i="12" s="1"/>
  <c r="AH1090" i="12"/>
  <c r="AM1090" i="12" s="1"/>
  <c r="AJ1090" i="12"/>
  <c r="AO1090" i="12" s="1"/>
  <c r="X1089" i="12"/>
  <c r="AA1089" i="12" s="1"/>
  <c r="Z1089" i="12"/>
  <c r="AC1089" i="12" s="1"/>
  <c r="X1076" i="12"/>
  <c r="AA1076" i="12" s="1"/>
  <c r="Y1076" i="12"/>
  <c r="AB1076" i="12" s="1"/>
  <c r="Z1076" i="12"/>
  <c r="AC1076" i="12" s="1"/>
  <c r="AH1076" i="12"/>
  <c r="AM1076" i="12" s="1"/>
  <c r="AJ1076" i="12"/>
  <c r="AO1076" i="12" s="1"/>
  <c r="V1062" i="12"/>
  <c r="U1062" i="12"/>
  <c r="W1062" i="12"/>
  <c r="S1062" i="12"/>
  <c r="AF1062" i="12"/>
  <c r="R1062" i="12"/>
  <c r="V1061" i="12"/>
  <c r="U1061" i="12"/>
  <c r="W1061" i="12"/>
  <c r="S1061" i="12"/>
  <c r="AF1061" i="12"/>
  <c r="R1061" i="12"/>
  <c r="V1060" i="12"/>
  <c r="U1060" i="12"/>
  <c r="W1060" i="12"/>
  <c r="S1060" i="12"/>
  <c r="AF1060" i="12"/>
  <c r="R1060" i="12"/>
  <c r="V1059" i="12"/>
  <c r="U1059" i="12"/>
  <c r="W1059" i="12"/>
  <c r="S1059" i="12"/>
  <c r="AF1059" i="12"/>
  <c r="R1059" i="12"/>
  <c r="V1058" i="12"/>
  <c r="U1058" i="12"/>
  <c r="W1058" i="12"/>
  <c r="S1058" i="12"/>
  <c r="AF1058" i="12"/>
  <c r="R1058" i="12"/>
  <c r="V1057" i="12"/>
  <c r="U1057" i="12"/>
  <c r="W1057" i="12"/>
  <c r="S1057" i="12"/>
  <c r="AF1057" i="12"/>
  <c r="R1057" i="12"/>
  <c r="V1056" i="12"/>
  <c r="U1056" i="12"/>
  <c r="W1056" i="12"/>
  <c r="S1056" i="12"/>
  <c r="AF1056" i="12"/>
  <c r="R1056" i="12"/>
  <c r="V1055" i="12"/>
  <c r="U1055" i="12"/>
  <c r="W1055" i="12"/>
  <c r="S1055" i="12"/>
  <c r="AF1055" i="12"/>
  <c r="R1055" i="12"/>
  <c r="V1054" i="12"/>
  <c r="U1054" i="12"/>
  <c r="W1054" i="12"/>
  <c r="S1054" i="12"/>
  <c r="AF1054" i="12"/>
  <c r="R1054" i="12"/>
  <c r="V1053" i="12"/>
  <c r="U1053" i="12"/>
  <c r="W1053" i="12"/>
  <c r="S1053" i="12"/>
  <c r="AF1053" i="12"/>
  <c r="R1053" i="12"/>
  <c r="V1052" i="12"/>
  <c r="U1052" i="12"/>
  <c r="W1052" i="12"/>
  <c r="S1052" i="12"/>
  <c r="AF1052" i="12"/>
  <c r="R1052" i="12"/>
  <c r="V1051" i="12"/>
  <c r="U1051" i="12"/>
  <c r="W1051" i="12"/>
  <c r="S1051" i="12"/>
  <c r="AF1051" i="12"/>
  <c r="R1051" i="12"/>
  <c r="AZ1072" i="12"/>
  <c r="AZ1071" i="12"/>
  <c r="AZ1070" i="12"/>
  <c r="AZ1069" i="12"/>
  <c r="AZ1068" i="12"/>
  <c r="AZ1067" i="12"/>
  <c r="AZ1066" i="12"/>
  <c r="AZ1064" i="12"/>
  <c r="AZ1063" i="12"/>
  <c r="AZ1062" i="12"/>
  <c r="AZ1061" i="12"/>
  <c r="AZ1060" i="12"/>
  <c r="AZ1059" i="12"/>
  <c r="AZ1058" i="12"/>
  <c r="AZ1057" i="12"/>
  <c r="AZ1056" i="12"/>
  <c r="AZ1055" i="12"/>
  <c r="AZ1054" i="12"/>
  <c r="AZ1053" i="12"/>
  <c r="X1072" i="12"/>
  <c r="AA1072" i="12" s="1"/>
  <c r="Y1072" i="12"/>
  <c r="AB1072" i="12" s="1"/>
  <c r="AH1072" i="12"/>
  <c r="AM1072" i="12" s="1"/>
  <c r="AJ1072" i="12"/>
  <c r="AO1072" i="12" s="1"/>
  <c r="X1071" i="12"/>
  <c r="AA1071" i="12" s="1"/>
  <c r="Y1071" i="12"/>
  <c r="AB1071" i="12" s="1"/>
  <c r="Z1071" i="12"/>
  <c r="AC1071" i="12" s="1"/>
  <c r="AH1071" i="12"/>
  <c r="AM1071" i="12" s="1"/>
  <c r="AJ1071" i="12"/>
  <c r="AO1071" i="12" s="1"/>
  <c r="X1070" i="12"/>
  <c r="AA1070" i="12" s="1"/>
  <c r="Y1070" i="12"/>
  <c r="AB1070" i="12" s="1"/>
  <c r="AH1070" i="12"/>
  <c r="AM1070" i="12" s="1"/>
  <c r="AJ1070" i="12"/>
  <c r="AO1070" i="12" s="1"/>
  <c r="X1069" i="12"/>
  <c r="AA1069" i="12" s="1"/>
  <c r="Y1069" i="12"/>
  <c r="AB1069" i="12" s="1"/>
  <c r="Z1069" i="12"/>
  <c r="AC1069" i="12" s="1"/>
  <c r="AH1069" i="12"/>
  <c r="AM1069" i="12" s="1"/>
  <c r="AJ1069" i="12"/>
  <c r="AO1069" i="12" s="1"/>
  <c r="X1068" i="12"/>
  <c r="AA1068" i="12" s="1"/>
  <c r="Y1068" i="12"/>
  <c r="AB1068" i="12" s="1"/>
  <c r="Z1068" i="12"/>
  <c r="AC1068" i="12" s="1"/>
  <c r="X1067" i="12"/>
  <c r="AA1067" i="12" s="1"/>
  <c r="Y1067" i="12"/>
  <c r="AB1067" i="12" s="1"/>
  <c r="Z1067" i="12"/>
  <c r="AC1067" i="12" s="1"/>
  <c r="AH1066" i="12"/>
  <c r="AM1066" i="12" s="1"/>
  <c r="AJ1066" i="12"/>
  <c r="AO1066" i="12" s="1"/>
  <c r="AH1065" i="12"/>
  <c r="AM1065" i="12" s="1"/>
  <c r="AJ1065" i="12"/>
  <c r="AO1065" i="12" s="1"/>
  <c r="AZ1051" i="12"/>
  <c r="AZ1050" i="12"/>
  <c r="Y1064" i="12"/>
  <c r="AB1064" i="12" s="1"/>
  <c r="AH1064" i="12"/>
  <c r="AM1064" i="12" s="1"/>
  <c r="AJ1064" i="12"/>
  <c r="AO1064" i="12" s="1"/>
  <c r="X1063" i="12"/>
  <c r="AA1063" i="12" s="1"/>
  <c r="Y1063" i="12"/>
  <c r="AB1063" i="12" s="1"/>
  <c r="Z1063" i="12"/>
  <c r="AC1063" i="12" s="1"/>
  <c r="AH1063" i="12"/>
  <c r="AM1063" i="12" s="1"/>
  <c r="AJ1063" i="12"/>
  <c r="AO1063" i="12" s="1"/>
  <c r="X1050" i="12"/>
  <c r="AA1050" i="12" s="1"/>
  <c r="Y1050" i="12"/>
  <c r="AB1050" i="12" s="1"/>
  <c r="Z1050" i="12"/>
  <c r="AC1050" i="12" s="1"/>
  <c r="AH1050" i="12"/>
  <c r="AM1050" i="12" s="1"/>
  <c r="AJ1050" i="12"/>
  <c r="AO1050" i="12" s="1"/>
  <c r="V1036" i="12"/>
  <c r="U1036" i="12"/>
  <c r="W1036" i="12"/>
  <c r="S1036" i="12"/>
  <c r="AF1036" i="12"/>
  <c r="R1036" i="12"/>
  <c r="V1035" i="12"/>
  <c r="U1035" i="12"/>
  <c r="W1035" i="12"/>
  <c r="S1035" i="12"/>
  <c r="AF1035" i="12"/>
  <c r="R1035" i="12"/>
  <c r="V1034" i="12"/>
  <c r="U1034" i="12"/>
  <c r="W1034" i="12"/>
  <c r="S1034" i="12"/>
  <c r="AF1034" i="12"/>
  <c r="R1034" i="12"/>
  <c r="V1033" i="12"/>
  <c r="U1033" i="12"/>
  <c r="W1033" i="12"/>
  <c r="S1033" i="12"/>
  <c r="AF1033" i="12"/>
  <c r="R1033" i="12"/>
  <c r="V1032" i="12"/>
  <c r="U1032" i="12"/>
  <c r="W1032" i="12"/>
  <c r="S1032" i="12"/>
  <c r="AF1032" i="12"/>
  <c r="R1032" i="12"/>
  <c r="V1031" i="12"/>
  <c r="U1031" i="12"/>
  <c r="W1031" i="12"/>
  <c r="S1031" i="12"/>
  <c r="AF1031" i="12"/>
  <c r="R1031" i="12"/>
  <c r="V1030" i="12"/>
  <c r="U1030" i="12"/>
  <c r="W1030" i="12"/>
  <c r="S1030" i="12"/>
  <c r="AF1030" i="12"/>
  <c r="R1030" i="12"/>
  <c r="V1029" i="12"/>
  <c r="U1029" i="12"/>
  <c r="W1029" i="12"/>
  <c r="S1029" i="12"/>
  <c r="AF1029" i="12"/>
  <c r="R1029" i="12"/>
  <c r="V1028" i="12"/>
  <c r="U1028" i="12"/>
  <c r="W1028" i="12"/>
  <c r="S1028" i="12"/>
  <c r="AF1028" i="12"/>
  <c r="R1028" i="12"/>
  <c r="V1027" i="12"/>
  <c r="U1027" i="12"/>
  <c r="W1027" i="12"/>
  <c r="S1027" i="12"/>
  <c r="AF1027" i="12"/>
  <c r="R1027" i="12"/>
  <c r="V1026" i="12"/>
  <c r="U1026" i="12"/>
  <c r="W1026" i="12"/>
  <c r="S1026" i="12"/>
  <c r="AF1026" i="12"/>
  <c r="R1026" i="12"/>
  <c r="V1025" i="12"/>
  <c r="U1025" i="12"/>
  <c r="W1025" i="12"/>
  <c r="S1025" i="12"/>
  <c r="AF1025" i="12"/>
  <c r="R1025" i="12"/>
  <c r="AZ1046" i="12"/>
  <c r="AZ1045" i="12"/>
  <c r="AZ1044" i="12"/>
  <c r="AZ1043" i="12"/>
  <c r="AZ1042" i="12"/>
  <c r="AZ1041" i="12"/>
  <c r="AZ1040" i="12"/>
  <c r="AZ1038" i="12"/>
  <c r="AZ1037" i="12"/>
  <c r="AZ1036" i="12"/>
  <c r="AZ1035" i="12"/>
  <c r="AZ1034" i="12"/>
  <c r="AZ1033" i="12"/>
  <c r="AZ1032" i="12"/>
  <c r="AZ1031" i="12"/>
  <c r="AZ1030" i="12"/>
  <c r="AZ1029" i="12"/>
  <c r="AZ1028" i="12"/>
  <c r="AZ1027" i="12"/>
  <c r="AH1046" i="12"/>
  <c r="AM1046" i="12" s="1"/>
  <c r="AJ1046" i="12"/>
  <c r="AO1046" i="12" s="1"/>
  <c r="X1045" i="12"/>
  <c r="AA1045" i="12" s="1"/>
  <c r="Y1045" i="12"/>
  <c r="AB1045" i="12" s="1"/>
  <c r="Z1045" i="12"/>
  <c r="AC1045" i="12" s="1"/>
  <c r="AH1045" i="12"/>
  <c r="AM1045" i="12" s="1"/>
  <c r="AJ1045" i="12"/>
  <c r="AO1045" i="12" s="1"/>
  <c r="AH1044" i="12"/>
  <c r="AM1044" i="12" s="1"/>
  <c r="AJ1044" i="12"/>
  <c r="AO1044" i="12" s="1"/>
  <c r="X1043" i="12"/>
  <c r="AA1043" i="12" s="1"/>
  <c r="AH1043" i="12"/>
  <c r="AM1043" i="12" s="1"/>
  <c r="X1042" i="12"/>
  <c r="AA1042" i="12" s="1"/>
  <c r="Y1042" i="12"/>
  <c r="AB1042" i="12" s="1"/>
  <c r="Z1042" i="12"/>
  <c r="AC1042" i="12" s="1"/>
  <c r="AH1042" i="12"/>
  <c r="AM1042" i="12" s="1"/>
  <c r="AJ1042" i="12"/>
  <c r="AO1042" i="12" s="1"/>
  <c r="X1041" i="12"/>
  <c r="AA1041" i="12" s="1"/>
  <c r="Y1041" i="12"/>
  <c r="AB1041" i="12" s="1"/>
  <c r="Z1041" i="12"/>
  <c r="AC1041" i="12" s="1"/>
  <c r="AH1041" i="12"/>
  <c r="AM1041" i="12" s="1"/>
  <c r="AJ1041" i="12"/>
  <c r="AO1041" i="12" s="1"/>
  <c r="X1040" i="12"/>
  <c r="AA1040" i="12" s="1"/>
  <c r="Y1040" i="12"/>
  <c r="AB1040" i="12" s="1"/>
  <c r="AH1040" i="12"/>
  <c r="AM1040" i="12" s="1"/>
  <c r="AJ1040" i="12"/>
  <c r="AO1040" i="12" s="1"/>
  <c r="AH1039" i="12"/>
  <c r="AM1039" i="12" s="1"/>
  <c r="AJ1039" i="12"/>
  <c r="AO1039" i="12" s="1"/>
  <c r="AZ1025" i="12"/>
  <c r="AZ1024" i="12"/>
  <c r="X1039" i="12"/>
  <c r="AA1039" i="12" s="1"/>
  <c r="Y1039" i="12"/>
  <c r="AB1039" i="12" s="1"/>
  <c r="Z1039" i="12"/>
  <c r="AC1039" i="12" s="1"/>
  <c r="X1038" i="12"/>
  <c r="AA1038" i="12" s="1"/>
  <c r="Y1038" i="12"/>
  <c r="AB1038" i="12" s="1"/>
  <c r="Z1038" i="12"/>
  <c r="AC1038" i="12" s="1"/>
  <c r="X1037" i="12"/>
  <c r="AA1037" i="12" s="1"/>
  <c r="AH1037" i="12"/>
  <c r="AM1037" i="12" s="1"/>
  <c r="X1024" i="12"/>
  <c r="AA1024" i="12" s="1"/>
  <c r="Z1024" i="12"/>
  <c r="AC1024" i="12" s="1"/>
  <c r="AH1024" i="12"/>
  <c r="AM1024" i="12" s="1"/>
  <c r="V1010" i="12"/>
  <c r="U1010" i="12"/>
  <c r="W1010" i="12"/>
  <c r="S1010" i="12"/>
  <c r="AF1010" i="12"/>
  <c r="R1010" i="12"/>
  <c r="V1009" i="12"/>
  <c r="U1009" i="12"/>
  <c r="W1009" i="12"/>
  <c r="S1009" i="12"/>
  <c r="AF1009" i="12"/>
  <c r="R1009" i="12"/>
  <c r="V1008" i="12"/>
  <c r="U1008" i="12"/>
  <c r="W1008" i="12"/>
  <c r="S1008" i="12"/>
  <c r="AF1008" i="12"/>
  <c r="R1008" i="12"/>
  <c r="V1007" i="12"/>
  <c r="U1007" i="12"/>
  <c r="W1007" i="12"/>
  <c r="S1007" i="12"/>
  <c r="AF1007" i="12"/>
  <c r="R1007" i="12"/>
  <c r="V1006" i="12"/>
  <c r="U1006" i="12"/>
  <c r="W1006" i="12"/>
  <c r="S1006" i="12"/>
  <c r="AF1006" i="12"/>
  <c r="R1006" i="12"/>
  <c r="V1005" i="12"/>
  <c r="U1005" i="12"/>
  <c r="W1005" i="12"/>
  <c r="S1005" i="12"/>
  <c r="AF1005" i="12"/>
  <c r="R1005" i="12"/>
  <c r="V1004" i="12"/>
  <c r="U1004" i="12"/>
  <c r="W1004" i="12"/>
  <c r="S1004" i="12"/>
  <c r="AF1004" i="12"/>
  <c r="R1004" i="12"/>
  <c r="V1003" i="12"/>
  <c r="U1003" i="12"/>
  <c r="W1003" i="12"/>
  <c r="S1003" i="12"/>
  <c r="AF1003" i="12"/>
  <c r="R1003" i="12"/>
  <c r="V1002" i="12"/>
  <c r="U1002" i="12"/>
  <c r="W1002" i="12"/>
  <c r="S1002" i="12"/>
  <c r="AF1002" i="12"/>
  <c r="R1002" i="12"/>
  <c r="V1001" i="12"/>
  <c r="U1001" i="12"/>
  <c r="W1001" i="12"/>
  <c r="S1001" i="12"/>
  <c r="AF1001" i="12"/>
  <c r="R1001" i="12"/>
  <c r="V1000" i="12"/>
  <c r="U1000" i="12"/>
  <c r="W1000" i="12"/>
  <c r="S1000" i="12"/>
  <c r="AF1000" i="12"/>
  <c r="R1000" i="12"/>
  <c r="V999" i="12"/>
  <c r="U999" i="12"/>
  <c r="W999" i="12"/>
  <c r="S999" i="12"/>
  <c r="AF999" i="12"/>
  <c r="R999" i="12"/>
  <c r="AZ1020" i="12"/>
  <c r="AZ1019" i="12"/>
  <c r="AZ1018" i="12"/>
  <c r="AZ1017" i="12"/>
  <c r="AZ1016" i="12"/>
  <c r="AZ1015" i="12"/>
  <c r="AZ1014" i="12"/>
  <c r="AZ1012" i="12"/>
  <c r="AZ1011" i="12"/>
  <c r="AZ1010" i="12"/>
  <c r="AZ1009" i="12"/>
  <c r="AZ1008" i="12"/>
  <c r="AZ1007" i="12"/>
  <c r="AZ1006" i="12"/>
  <c r="AZ1005" i="12"/>
  <c r="AZ1004" i="12"/>
  <c r="AZ1003" i="12"/>
  <c r="AZ1002" i="12"/>
  <c r="AZ1001" i="12"/>
  <c r="X1020" i="12"/>
  <c r="AA1020" i="12" s="1"/>
  <c r="Y1020" i="12"/>
  <c r="AB1020" i="12" s="1"/>
  <c r="Z1020" i="12"/>
  <c r="AC1020" i="12" s="1"/>
  <c r="AH1020" i="12"/>
  <c r="AM1020" i="12" s="1"/>
  <c r="X1019" i="12"/>
  <c r="AA1019" i="12" s="1"/>
  <c r="Z1019" i="12"/>
  <c r="AC1019" i="12" s="1"/>
  <c r="X1018" i="12"/>
  <c r="AA1018" i="12" s="1"/>
  <c r="Y1018" i="12"/>
  <c r="AB1018" i="12" s="1"/>
  <c r="Z1018" i="12"/>
  <c r="AC1018" i="12" s="1"/>
  <c r="AH1018" i="12"/>
  <c r="AM1018" i="12" s="1"/>
  <c r="AJ1018" i="12"/>
  <c r="AO1018" i="12" s="1"/>
  <c r="X1017" i="12"/>
  <c r="AA1017" i="12" s="1"/>
  <c r="Z1017" i="12"/>
  <c r="AC1017" i="12" s="1"/>
  <c r="AH1017" i="12"/>
  <c r="AM1017" i="12" s="1"/>
  <c r="AJ1017" i="12"/>
  <c r="AO1017" i="12" s="1"/>
  <c r="X1016" i="12"/>
  <c r="AA1016" i="12" s="1"/>
  <c r="Y1016" i="12"/>
  <c r="AB1016" i="12" s="1"/>
  <c r="AH1016" i="12"/>
  <c r="AM1016" i="12" s="1"/>
  <c r="AJ1016" i="12"/>
  <c r="AO1016" i="12" s="1"/>
  <c r="X1015" i="12"/>
  <c r="AA1015" i="12" s="1"/>
  <c r="Y1015" i="12"/>
  <c r="AB1015" i="12" s="1"/>
  <c r="Z1015" i="12"/>
  <c r="AC1015" i="12" s="1"/>
  <c r="AJ1015" i="12"/>
  <c r="AO1015" i="12" s="1"/>
  <c r="X1014" i="12"/>
  <c r="AA1014" i="12" s="1"/>
  <c r="Y1014" i="12"/>
  <c r="AB1014" i="12" s="1"/>
  <c r="Z1014" i="12"/>
  <c r="AC1014" i="12" s="1"/>
  <c r="AH1013" i="12"/>
  <c r="AM1013" i="12" s="1"/>
  <c r="AJ1013" i="12"/>
  <c r="AO1013" i="12" s="1"/>
  <c r="AZ999" i="12"/>
  <c r="AZ998" i="12"/>
  <c r="X1012" i="12"/>
  <c r="AA1012" i="12" s="1"/>
  <c r="Y1012" i="12"/>
  <c r="AB1012" i="12" s="1"/>
  <c r="Z1012" i="12"/>
  <c r="AC1012" i="12" s="1"/>
  <c r="AH1012" i="12"/>
  <c r="AM1012" i="12" s="1"/>
  <c r="AJ1012" i="12"/>
  <c r="AO1012" i="12" s="1"/>
  <c r="X1011" i="12"/>
  <c r="AA1011" i="12" s="1"/>
  <c r="Y1011" i="12"/>
  <c r="AB1011" i="12" s="1"/>
  <c r="Z1011" i="12"/>
  <c r="AC1011" i="12" s="1"/>
  <c r="AJ1011" i="12"/>
  <c r="AO1011" i="12" s="1"/>
  <c r="X998" i="12"/>
  <c r="AA998" i="12" s="1"/>
  <c r="Y998" i="12"/>
  <c r="AB998" i="12" s="1"/>
  <c r="Z998" i="12"/>
  <c r="AC998" i="12" s="1"/>
  <c r="AH998" i="12"/>
  <c r="AM998" i="12" s="1"/>
  <c r="AJ998" i="12"/>
  <c r="AO998" i="12" s="1"/>
  <c r="V984" i="12"/>
  <c r="U984" i="12"/>
  <c r="W984" i="12"/>
  <c r="S984" i="12"/>
  <c r="AF984" i="12"/>
  <c r="R984" i="12"/>
  <c r="V983" i="12"/>
  <c r="U983" i="12"/>
  <c r="W983" i="12"/>
  <c r="S983" i="12"/>
  <c r="AF983" i="12"/>
  <c r="R983" i="12"/>
  <c r="V982" i="12"/>
  <c r="U982" i="12"/>
  <c r="W982" i="12"/>
  <c r="S982" i="12"/>
  <c r="AF982" i="12"/>
  <c r="R982" i="12"/>
  <c r="V981" i="12"/>
  <c r="U981" i="12"/>
  <c r="W981" i="12"/>
  <c r="S981" i="12"/>
  <c r="AF981" i="12"/>
  <c r="R981" i="12"/>
  <c r="V980" i="12"/>
  <c r="U980" i="12"/>
  <c r="W980" i="12"/>
  <c r="S980" i="12"/>
  <c r="AF980" i="12"/>
  <c r="R980" i="12"/>
  <c r="V979" i="12"/>
  <c r="U979" i="12"/>
  <c r="W979" i="12"/>
  <c r="S979" i="12"/>
  <c r="AF979" i="12"/>
  <c r="R979" i="12"/>
  <c r="V978" i="12"/>
  <c r="U978" i="12"/>
  <c r="W978" i="12"/>
  <c r="S978" i="12"/>
  <c r="AF978" i="12"/>
  <c r="R978" i="12"/>
  <c r="V977" i="12"/>
  <c r="U977" i="12"/>
  <c r="W977" i="12"/>
  <c r="S977" i="12"/>
  <c r="AF977" i="12"/>
  <c r="R977" i="12"/>
  <c r="V976" i="12"/>
  <c r="U976" i="12"/>
  <c r="W976" i="12"/>
  <c r="S976" i="12"/>
  <c r="AF976" i="12"/>
  <c r="R976" i="12"/>
  <c r="V975" i="12"/>
  <c r="U975" i="12"/>
  <c r="W975" i="12"/>
  <c r="S975" i="12"/>
  <c r="AF975" i="12"/>
  <c r="R975" i="12"/>
  <c r="V974" i="12"/>
  <c r="U974" i="12"/>
  <c r="W974" i="12"/>
  <c r="S974" i="12"/>
  <c r="AF974" i="12"/>
  <c r="R974" i="12"/>
  <c r="V973" i="12"/>
  <c r="U973" i="12"/>
  <c r="W973" i="12"/>
  <c r="S973" i="12"/>
  <c r="AF973" i="12"/>
  <c r="R973" i="12"/>
  <c r="AZ994" i="12"/>
  <c r="AZ993" i="12"/>
  <c r="AZ992" i="12"/>
  <c r="AZ991" i="12"/>
  <c r="AZ990" i="12"/>
  <c r="AZ989" i="12"/>
  <c r="AZ988" i="12"/>
  <c r="AZ986" i="12"/>
  <c r="AZ985" i="12"/>
  <c r="AZ984" i="12"/>
  <c r="AZ983" i="12"/>
  <c r="AZ982" i="12"/>
  <c r="AZ981" i="12"/>
  <c r="AZ980" i="12"/>
  <c r="AZ979" i="12"/>
  <c r="AZ978" i="12"/>
  <c r="AZ977" i="12"/>
  <c r="AZ976" i="12"/>
  <c r="AZ975" i="12"/>
  <c r="X994" i="12"/>
  <c r="AA994" i="12" s="1"/>
  <c r="Y994" i="12"/>
  <c r="AB994" i="12" s="1"/>
  <c r="Z994" i="12"/>
  <c r="AC994" i="12" s="1"/>
  <c r="AH994" i="12"/>
  <c r="AM994" i="12" s="1"/>
  <c r="AJ994" i="12"/>
  <c r="AO994" i="12" s="1"/>
  <c r="X993" i="12"/>
  <c r="AA993" i="12" s="1"/>
  <c r="Z993" i="12"/>
  <c r="AC993" i="12" s="1"/>
  <c r="AH993" i="12"/>
  <c r="AM993" i="12" s="1"/>
  <c r="AH992" i="12"/>
  <c r="AM992" i="12" s="1"/>
  <c r="AJ992" i="12"/>
  <c r="AO992" i="12" s="1"/>
  <c r="X991" i="12"/>
  <c r="AA991" i="12" s="1"/>
  <c r="Y991" i="12"/>
  <c r="AB991" i="12" s="1"/>
  <c r="Z991" i="12"/>
  <c r="AC991" i="12" s="1"/>
  <c r="AH991" i="12"/>
  <c r="AM991" i="12" s="1"/>
  <c r="AJ991" i="12"/>
  <c r="AO991" i="12" s="1"/>
  <c r="X990" i="12"/>
  <c r="AA990" i="12" s="1"/>
  <c r="Y990" i="12"/>
  <c r="AB990" i="12" s="1"/>
  <c r="Z990" i="12"/>
  <c r="AC990" i="12" s="1"/>
  <c r="AH990" i="12"/>
  <c r="AM990" i="12" s="1"/>
  <c r="AJ990" i="12"/>
  <c r="AO990" i="12" s="1"/>
  <c r="AH989" i="12"/>
  <c r="AM989" i="12" s="1"/>
  <c r="AJ989" i="12"/>
  <c r="AO989" i="12" s="1"/>
  <c r="X988" i="12"/>
  <c r="AA988" i="12" s="1"/>
  <c r="Y988" i="12"/>
  <c r="AB988" i="12" s="1"/>
  <c r="Z988" i="12"/>
  <c r="AC988" i="12" s="1"/>
  <c r="AH988" i="12"/>
  <c r="AM988" i="12" s="1"/>
  <c r="AZ973" i="12"/>
  <c r="AZ972" i="12"/>
  <c r="X987" i="12"/>
  <c r="AA987" i="12" s="1"/>
  <c r="Y987" i="12"/>
  <c r="AB987" i="12" s="1"/>
  <c r="Z987" i="12"/>
  <c r="AC987" i="12" s="1"/>
  <c r="X986" i="12"/>
  <c r="AA986" i="12" s="1"/>
  <c r="Y986" i="12"/>
  <c r="AB986" i="12" s="1"/>
  <c r="Z986" i="12"/>
  <c r="AC986" i="12" s="1"/>
  <c r="AH986" i="12"/>
  <c r="AM986" i="12" s="1"/>
  <c r="AJ986" i="12"/>
  <c r="AO986" i="12" s="1"/>
  <c r="X985" i="12"/>
  <c r="AA985" i="12" s="1"/>
  <c r="Y985" i="12"/>
  <c r="AB985" i="12" s="1"/>
  <c r="Z985" i="12"/>
  <c r="AC985" i="12" s="1"/>
  <c r="AH985" i="12"/>
  <c r="AM985" i="12" s="1"/>
  <c r="AJ985" i="12"/>
  <c r="AO985" i="12" s="1"/>
  <c r="X972" i="12"/>
  <c r="AA972" i="12" s="1"/>
  <c r="Y972" i="12"/>
  <c r="AB972" i="12" s="1"/>
  <c r="Z972" i="12"/>
  <c r="AC972" i="12" s="1"/>
  <c r="AH972" i="12"/>
  <c r="AM972" i="12" s="1"/>
  <c r="AJ972" i="12"/>
  <c r="AO972" i="12" s="1"/>
  <c r="V958" i="12"/>
  <c r="U958" i="12"/>
  <c r="W958" i="12"/>
  <c r="S958" i="12"/>
  <c r="AF958" i="12"/>
  <c r="R958" i="12"/>
  <c r="V957" i="12"/>
  <c r="U957" i="12"/>
  <c r="W957" i="12"/>
  <c r="S957" i="12"/>
  <c r="AF957" i="12"/>
  <c r="R957" i="12"/>
  <c r="V956" i="12"/>
  <c r="U956" i="12"/>
  <c r="W956" i="12"/>
  <c r="S956" i="12"/>
  <c r="AF956" i="12"/>
  <c r="R956" i="12"/>
  <c r="V955" i="12"/>
  <c r="U955" i="12"/>
  <c r="W955" i="12"/>
  <c r="S955" i="12"/>
  <c r="AF955" i="12"/>
  <c r="R955" i="12"/>
  <c r="V954" i="12"/>
  <c r="U954" i="12"/>
  <c r="W954" i="12"/>
  <c r="S954" i="12"/>
  <c r="AF954" i="12"/>
  <c r="R954" i="12"/>
  <c r="V953" i="12"/>
  <c r="U953" i="12"/>
  <c r="W953" i="12"/>
  <c r="S953" i="12"/>
  <c r="AF953" i="12"/>
  <c r="R953" i="12"/>
  <c r="V952" i="12"/>
  <c r="U952" i="12"/>
  <c r="W952" i="12"/>
  <c r="S952" i="12"/>
  <c r="AF952" i="12"/>
  <c r="R952" i="12"/>
  <c r="V951" i="12"/>
  <c r="U951" i="12"/>
  <c r="W951" i="12"/>
  <c r="S951" i="12"/>
  <c r="AF951" i="12"/>
  <c r="R951" i="12"/>
  <c r="V950" i="12"/>
  <c r="U950" i="12"/>
  <c r="W950" i="12"/>
  <c r="S950" i="12"/>
  <c r="AF950" i="12"/>
  <c r="R950" i="12"/>
  <c r="V949" i="12"/>
  <c r="U949" i="12"/>
  <c r="W949" i="12"/>
  <c r="S949" i="12"/>
  <c r="AF949" i="12"/>
  <c r="R949" i="12"/>
  <c r="V948" i="12"/>
  <c r="U948" i="12"/>
  <c r="W948" i="12"/>
  <c r="S948" i="12"/>
  <c r="AF948" i="12"/>
  <c r="R948" i="12"/>
  <c r="V947" i="12"/>
  <c r="U947" i="12"/>
  <c r="W947" i="12"/>
  <c r="S947" i="12"/>
  <c r="AF947" i="12"/>
  <c r="R947" i="12"/>
  <c r="AZ968" i="12"/>
  <c r="AZ967" i="12"/>
  <c r="AZ966" i="12"/>
  <c r="AZ965" i="12"/>
  <c r="AZ964" i="12"/>
  <c r="AZ963" i="12"/>
  <c r="AZ962" i="12"/>
  <c r="AZ960" i="12"/>
  <c r="AZ959" i="12"/>
  <c r="AZ958" i="12"/>
  <c r="AZ957" i="12"/>
  <c r="AZ956" i="12"/>
  <c r="AZ955" i="12"/>
  <c r="AZ954" i="12"/>
  <c r="AZ953" i="12"/>
  <c r="AZ952" i="12"/>
  <c r="AZ951" i="12"/>
  <c r="AZ950" i="12"/>
  <c r="AZ949" i="12"/>
  <c r="X968" i="12"/>
  <c r="AA968" i="12" s="1"/>
  <c r="Z968" i="12"/>
  <c r="AC968" i="12" s="1"/>
  <c r="AH968" i="12"/>
  <c r="AM968" i="12" s="1"/>
  <c r="X967" i="12"/>
  <c r="AA967" i="12" s="1"/>
  <c r="Y967" i="12"/>
  <c r="AB967" i="12" s="1"/>
  <c r="Z967" i="12"/>
  <c r="AC967" i="12" s="1"/>
  <c r="AH967" i="12"/>
  <c r="AM967" i="12" s="1"/>
  <c r="AJ967" i="12"/>
  <c r="AO967" i="12" s="1"/>
  <c r="X966" i="12"/>
  <c r="AA966" i="12" s="1"/>
  <c r="Y966" i="12"/>
  <c r="AB966" i="12" s="1"/>
  <c r="Z966" i="12"/>
  <c r="AC966" i="12" s="1"/>
  <c r="AH966" i="12"/>
  <c r="AM966" i="12" s="1"/>
  <c r="AJ966" i="12"/>
  <c r="AO966" i="12" s="1"/>
  <c r="X965" i="12"/>
  <c r="AA965" i="12" s="1"/>
  <c r="Z965" i="12"/>
  <c r="AC965" i="12" s="1"/>
  <c r="AH965" i="12"/>
  <c r="AM965" i="12" s="1"/>
  <c r="AJ965" i="12"/>
  <c r="AO965" i="12" s="1"/>
  <c r="X964" i="12"/>
  <c r="AA964" i="12" s="1"/>
  <c r="Y964" i="12"/>
  <c r="AB964" i="12" s="1"/>
  <c r="Z964" i="12"/>
  <c r="AC964" i="12" s="1"/>
  <c r="AH964" i="12"/>
  <c r="AM964" i="12" s="1"/>
  <c r="AJ964" i="12"/>
  <c r="AO964" i="12" s="1"/>
  <c r="X963" i="12"/>
  <c r="AA963" i="12" s="1"/>
  <c r="Y963" i="12"/>
  <c r="AB963" i="12" s="1"/>
  <c r="Z963" i="12"/>
  <c r="AC963" i="12" s="1"/>
  <c r="AH963" i="12"/>
  <c r="AM963" i="12" s="1"/>
  <c r="AJ963" i="12"/>
  <c r="AO963" i="12" s="1"/>
  <c r="X962" i="12"/>
  <c r="AA962" i="12" s="1"/>
  <c r="Y962" i="12"/>
  <c r="AB962" i="12" s="1"/>
  <c r="Z962" i="12"/>
  <c r="AC962" i="12" s="1"/>
  <c r="AH962" i="12"/>
  <c r="AM962" i="12" s="1"/>
  <c r="AJ962" i="12"/>
  <c r="AO962" i="12" s="1"/>
  <c r="AH961" i="12"/>
  <c r="AM961" i="12" s="1"/>
  <c r="AZ947" i="12"/>
  <c r="AZ946" i="12"/>
  <c r="X961" i="12"/>
  <c r="AA961" i="12" s="1"/>
  <c r="Y961" i="12"/>
  <c r="AB961" i="12" s="1"/>
  <c r="Z961" i="12"/>
  <c r="AC961" i="12" s="1"/>
  <c r="X960" i="12"/>
  <c r="AA960" i="12" s="1"/>
  <c r="Y960" i="12"/>
  <c r="AB960" i="12" s="1"/>
  <c r="Z960" i="12"/>
  <c r="AC960" i="12" s="1"/>
  <c r="AH960" i="12"/>
  <c r="AM960" i="12" s="1"/>
  <c r="AH959" i="12"/>
  <c r="AM959" i="12" s="1"/>
  <c r="AJ959" i="12"/>
  <c r="AO959" i="12" s="1"/>
  <c r="X946" i="12"/>
  <c r="AA946" i="12" s="1"/>
  <c r="Y946" i="12"/>
  <c r="AB946" i="12" s="1"/>
  <c r="Z946" i="12"/>
  <c r="AC946" i="12" s="1"/>
  <c r="V932" i="12"/>
  <c r="U932" i="12"/>
  <c r="W932" i="12"/>
  <c r="S932" i="12"/>
  <c r="AF932" i="12"/>
  <c r="R932" i="12"/>
  <c r="V931" i="12"/>
  <c r="U931" i="12"/>
  <c r="W931" i="12"/>
  <c r="S931" i="12"/>
  <c r="AF931" i="12"/>
  <c r="R931" i="12"/>
  <c r="V930" i="12"/>
  <c r="U930" i="12"/>
  <c r="W930" i="12"/>
  <c r="S930" i="12"/>
  <c r="AF930" i="12"/>
  <c r="R930" i="12"/>
  <c r="V929" i="12"/>
  <c r="U929" i="12"/>
  <c r="W929" i="12"/>
  <c r="S929" i="12"/>
  <c r="AF929" i="12"/>
  <c r="R929" i="12"/>
  <c r="V928" i="12"/>
  <c r="U928" i="12"/>
  <c r="W928" i="12"/>
  <c r="S928" i="12"/>
  <c r="AF928" i="12"/>
  <c r="R928" i="12"/>
  <c r="V927" i="12"/>
  <c r="U927" i="12"/>
  <c r="W927" i="12"/>
  <c r="S927" i="12"/>
  <c r="AF927" i="12"/>
  <c r="R927" i="12"/>
  <c r="V926" i="12"/>
  <c r="U926" i="12"/>
  <c r="W926" i="12"/>
  <c r="S926" i="12"/>
  <c r="AF926" i="12"/>
  <c r="R926" i="12"/>
  <c r="V925" i="12"/>
  <c r="U925" i="12"/>
  <c r="W925" i="12"/>
  <c r="S925" i="12"/>
  <c r="AF925" i="12"/>
  <c r="R925" i="12"/>
  <c r="V924" i="12"/>
  <c r="U924" i="12"/>
  <c r="W924" i="12"/>
  <c r="S924" i="12"/>
  <c r="AF924" i="12"/>
  <c r="R924" i="12"/>
  <c r="V923" i="12"/>
  <c r="U923" i="12"/>
  <c r="W923" i="12"/>
  <c r="S923" i="12"/>
  <c r="AF923" i="12"/>
  <c r="R923" i="12"/>
  <c r="V922" i="12"/>
  <c r="U922" i="12"/>
  <c r="W922" i="12"/>
  <c r="S922" i="12"/>
  <c r="AF922" i="12"/>
  <c r="R922" i="12"/>
  <c r="V921" i="12"/>
  <c r="U921" i="12"/>
  <c r="W921" i="12"/>
  <c r="S921" i="12"/>
  <c r="AF921" i="12"/>
  <c r="R921" i="12"/>
  <c r="AZ942" i="12"/>
  <c r="AZ941" i="12"/>
  <c r="AZ940" i="12"/>
  <c r="AZ939" i="12"/>
  <c r="AZ938" i="12"/>
  <c r="AZ937" i="12"/>
  <c r="AZ936" i="12"/>
  <c r="AZ934" i="12"/>
  <c r="AZ933" i="12"/>
  <c r="AZ932" i="12"/>
  <c r="AZ931" i="12"/>
  <c r="AZ930" i="12"/>
  <c r="AZ929" i="12"/>
  <c r="AZ928" i="12"/>
  <c r="AZ927" i="12"/>
  <c r="AZ926" i="12"/>
  <c r="AZ925" i="12"/>
  <c r="AZ924" i="12"/>
  <c r="AZ923" i="12"/>
  <c r="X942" i="12"/>
  <c r="AA942" i="12" s="1"/>
  <c r="Z942" i="12"/>
  <c r="AC942" i="12" s="1"/>
  <c r="X941" i="12"/>
  <c r="AA941" i="12" s="1"/>
  <c r="Y941" i="12"/>
  <c r="AB941" i="12" s="1"/>
  <c r="Z941" i="12"/>
  <c r="AC941" i="12" s="1"/>
  <c r="AH941" i="12"/>
  <c r="AM941" i="12" s="1"/>
  <c r="AJ941" i="12"/>
  <c r="AO941" i="12" s="1"/>
  <c r="X939" i="12"/>
  <c r="AA939" i="12" s="1"/>
  <c r="Y939" i="12"/>
  <c r="AB939" i="12" s="1"/>
  <c r="Z939" i="12"/>
  <c r="AC939" i="12" s="1"/>
  <c r="Z938" i="12"/>
  <c r="AC938" i="12" s="1"/>
  <c r="AH938" i="12"/>
  <c r="AM938" i="12" s="1"/>
  <c r="X937" i="12"/>
  <c r="AA937" i="12" s="1"/>
  <c r="Y937" i="12"/>
  <c r="AB937" i="12" s="1"/>
  <c r="AH937" i="12"/>
  <c r="AM937" i="12" s="1"/>
  <c r="AJ937" i="12"/>
  <c r="AO937" i="12" s="1"/>
  <c r="X936" i="12"/>
  <c r="AA936" i="12" s="1"/>
  <c r="Y936" i="12"/>
  <c r="AB936" i="12" s="1"/>
  <c r="AH936" i="12"/>
  <c r="AM936" i="12" s="1"/>
  <c r="AH935" i="12"/>
  <c r="AM935" i="12" s="1"/>
  <c r="AJ935" i="12"/>
  <c r="AO935" i="12" s="1"/>
  <c r="AZ921" i="12"/>
  <c r="AZ920" i="12"/>
  <c r="X935" i="12"/>
  <c r="AA935" i="12" s="1"/>
  <c r="Y935" i="12"/>
  <c r="AB935" i="12" s="1"/>
  <c r="Z935" i="12"/>
  <c r="AC935" i="12" s="1"/>
  <c r="X934" i="12"/>
  <c r="AA934" i="12" s="1"/>
  <c r="Y934" i="12"/>
  <c r="AB934" i="12" s="1"/>
  <c r="Z934" i="12"/>
  <c r="AC934" i="12" s="1"/>
  <c r="AH934" i="12"/>
  <c r="AM934" i="12" s="1"/>
  <c r="AJ934" i="12"/>
  <c r="AO934" i="12" s="1"/>
  <c r="X933" i="12"/>
  <c r="AA933" i="12" s="1"/>
  <c r="Z933" i="12"/>
  <c r="AC933" i="12" s="1"/>
  <c r="AH933" i="12"/>
  <c r="AM933" i="12" s="1"/>
  <c r="X920" i="12"/>
  <c r="AA920" i="12" s="1"/>
  <c r="Y920" i="12"/>
  <c r="AB920" i="12" s="1"/>
  <c r="Z920" i="12"/>
  <c r="AC920" i="12" s="1"/>
  <c r="AH920" i="12"/>
  <c r="AM920" i="12" s="1"/>
  <c r="AJ920" i="12"/>
  <c r="AO920" i="12" s="1"/>
  <c r="V906" i="12"/>
  <c r="U906" i="12"/>
  <c r="W906" i="12"/>
  <c r="S906" i="12"/>
  <c r="AF906" i="12"/>
  <c r="R906" i="12"/>
  <c r="V905" i="12"/>
  <c r="U905" i="12"/>
  <c r="W905" i="12"/>
  <c r="S905" i="12"/>
  <c r="AF905" i="12"/>
  <c r="R905" i="12"/>
  <c r="V904" i="12"/>
  <c r="U904" i="12"/>
  <c r="W904" i="12"/>
  <c r="S904" i="12"/>
  <c r="AF904" i="12"/>
  <c r="R904" i="12"/>
  <c r="V903" i="12"/>
  <c r="U903" i="12"/>
  <c r="W903" i="12"/>
  <c r="S903" i="12"/>
  <c r="AF903" i="12"/>
  <c r="R903" i="12"/>
  <c r="V902" i="12"/>
  <c r="U902" i="12"/>
  <c r="W902" i="12"/>
  <c r="S902" i="12"/>
  <c r="AF902" i="12"/>
  <c r="R902" i="12"/>
  <c r="V901" i="12"/>
  <c r="U901" i="12"/>
  <c r="W901" i="12"/>
  <c r="S901" i="12"/>
  <c r="AF901" i="12"/>
  <c r="R901" i="12"/>
  <c r="V900" i="12"/>
  <c r="U900" i="12"/>
  <c r="W900" i="12"/>
  <c r="S900" i="12"/>
  <c r="AF900" i="12"/>
  <c r="R900" i="12"/>
  <c r="V899" i="12"/>
  <c r="U899" i="12"/>
  <c r="W899" i="12"/>
  <c r="S899" i="12"/>
  <c r="AF899" i="12"/>
  <c r="R899" i="12"/>
  <c r="V898" i="12"/>
  <c r="U898" i="12"/>
  <c r="W898" i="12"/>
  <c r="S898" i="12"/>
  <c r="AF898" i="12"/>
  <c r="R898" i="12"/>
  <c r="V897" i="12"/>
  <c r="U897" i="12"/>
  <c r="W897" i="12"/>
  <c r="S897" i="12"/>
  <c r="AF897" i="12"/>
  <c r="R897" i="12"/>
  <c r="V896" i="12"/>
  <c r="U896" i="12"/>
  <c r="W896" i="12"/>
  <c r="S896" i="12"/>
  <c r="AF896" i="12"/>
  <c r="R896" i="12"/>
  <c r="V895" i="12"/>
  <c r="U895" i="12"/>
  <c r="W895" i="12"/>
  <c r="S895" i="12"/>
  <c r="AF895" i="12"/>
  <c r="R895" i="12"/>
  <c r="AZ916" i="12"/>
  <c r="AZ915" i="12"/>
  <c r="AZ914" i="12"/>
  <c r="AZ913" i="12"/>
  <c r="AZ912" i="12"/>
  <c r="AZ911" i="12"/>
  <c r="AZ910" i="12"/>
  <c r="AZ908" i="12"/>
  <c r="AZ907" i="12"/>
  <c r="AZ906" i="12"/>
  <c r="AZ905" i="12"/>
  <c r="AZ904" i="12"/>
  <c r="AZ903" i="12"/>
  <c r="AZ902" i="12"/>
  <c r="AZ901" i="12"/>
  <c r="AZ900" i="12"/>
  <c r="AZ899" i="12"/>
  <c r="AZ898" i="12"/>
  <c r="AZ897" i="12"/>
  <c r="X916" i="12"/>
  <c r="AA916" i="12" s="1"/>
  <c r="Y916" i="12"/>
  <c r="AB916" i="12" s="1"/>
  <c r="Z916" i="12"/>
  <c r="AC916" i="12" s="1"/>
  <c r="AH916" i="12"/>
  <c r="AM916" i="12" s="1"/>
  <c r="X915" i="12"/>
  <c r="AA915" i="12" s="1"/>
  <c r="Y915" i="12"/>
  <c r="AB915" i="12" s="1"/>
  <c r="AH915" i="12"/>
  <c r="AM915" i="12" s="1"/>
  <c r="AJ915" i="12"/>
  <c r="AO915" i="12" s="1"/>
  <c r="X914" i="12"/>
  <c r="AA914" i="12" s="1"/>
  <c r="Y914" i="12"/>
  <c r="AB914" i="12" s="1"/>
  <c r="AH914" i="12"/>
  <c r="AM914" i="12" s="1"/>
  <c r="AJ914" i="12"/>
  <c r="AO914" i="12" s="1"/>
  <c r="AH913" i="12"/>
  <c r="AM913" i="12" s="1"/>
  <c r="AJ913" i="12"/>
  <c r="AO913" i="12" s="1"/>
  <c r="X912" i="12"/>
  <c r="AA912" i="12" s="1"/>
  <c r="Y912" i="12"/>
  <c r="AB912" i="12" s="1"/>
  <c r="Z912" i="12"/>
  <c r="AC912" i="12" s="1"/>
  <c r="X911" i="12"/>
  <c r="AA911" i="12" s="1"/>
  <c r="Y911" i="12"/>
  <c r="AB911" i="12" s="1"/>
  <c r="Z911" i="12"/>
  <c r="AC911" i="12" s="1"/>
  <c r="AH911" i="12"/>
  <c r="AM911" i="12" s="1"/>
  <c r="AJ911" i="12"/>
  <c r="AO911" i="12" s="1"/>
  <c r="AH909" i="12"/>
  <c r="AM909" i="12" s="1"/>
  <c r="AZ895" i="12"/>
  <c r="AZ894" i="12"/>
  <c r="X908" i="12"/>
  <c r="AA908" i="12" s="1"/>
  <c r="Y908" i="12"/>
  <c r="AB908" i="12" s="1"/>
  <c r="Z908" i="12"/>
  <c r="AC908" i="12" s="1"/>
  <c r="AH908" i="12"/>
  <c r="AM908" i="12" s="1"/>
  <c r="AJ908" i="12"/>
  <c r="AO908" i="12" s="1"/>
  <c r="X907" i="12"/>
  <c r="AA907" i="12" s="1"/>
  <c r="Y907" i="12"/>
  <c r="AB907" i="12" s="1"/>
  <c r="Z907" i="12"/>
  <c r="AC907" i="12" s="1"/>
  <c r="AH907" i="12"/>
  <c r="AM907" i="12" s="1"/>
  <c r="AJ907" i="12"/>
  <c r="AO907" i="12" s="1"/>
  <c r="X894" i="12"/>
  <c r="AA894" i="12" s="1"/>
  <c r="Y894" i="12"/>
  <c r="AB894" i="12" s="1"/>
  <c r="Z894" i="12"/>
  <c r="AC894" i="12" s="1"/>
  <c r="V880" i="12"/>
  <c r="U880" i="12"/>
  <c r="W880" i="12"/>
  <c r="S880" i="12"/>
  <c r="AF880" i="12"/>
  <c r="R880" i="12"/>
  <c r="V879" i="12"/>
  <c r="U879" i="12"/>
  <c r="W879" i="12"/>
  <c r="S879" i="12"/>
  <c r="AF879" i="12"/>
  <c r="R879" i="12"/>
  <c r="V878" i="12"/>
  <c r="U878" i="12"/>
  <c r="W878" i="12"/>
  <c r="S878" i="12"/>
  <c r="AF878" i="12"/>
  <c r="R878" i="12"/>
  <c r="V877" i="12"/>
  <c r="U877" i="12"/>
  <c r="W877" i="12"/>
  <c r="S877" i="12"/>
  <c r="AF877" i="12"/>
  <c r="R877" i="12"/>
  <c r="V876" i="12"/>
  <c r="U876" i="12"/>
  <c r="W876" i="12"/>
  <c r="S876" i="12"/>
  <c r="AF876" i="12"/>
  <c r="R876" i="12"/>
  <c r="V875" i="12"/>
  <c r="U875" i="12"/>
  <c r="W875" i="12"/>
  <c r="S875" i="12"/>
  <c r="AF875" i="12"/>
  <c r="R875" i="12"/>
  <c r="V874" i="12"/>
  <c r="U874" i="12"/>
  <c r="W874" i="12"/>
  <c r="S874" i="12"/>
  <c r="AF874" i="12"/>
  <c r="R874" i="12"/>
  <c r="V873" i="12"/>
  <c r="U873" i="12"/>
  <c r="W873" i="12"/>
  <c r="S873" i="12"/>
  <c r="AF873" i="12"/>
  <c r="R873" i="12"/>
  <c r="V872" i="12"/>
  <c r="U872" i="12"/>
  <c r="W872" i="12"/>
  <c r="S872" i="12"/>
  <c r="AF872" i="12"/>
  <c r="R872" i="12"/>
  <c r="V871" i="12"/>
  <c r="U871" i="12"/>
  <c r="W871" i="12"/>
  <c r="S871" i="12"/>
  <c r="AF871" i="12"/>
  <c r="R871" i="12"/>
  <c r="V870" i="12"/>
  <c r="U870" i="12"/>
  <c r="W870" i="12"/>
  <c r="S870" i="12"/>
  <c r="AF870" i="12"/>
  <c r="R870" i="12"/>
  <c r="V869" i="12"/>
  <c r="U869" i="12"/>
  <c r="W869" i="12"/>
  <c r="S869" i="12"/>
  <c r="AF869" i="12"/>
  <c r="R869" i="12"/>
  <c r="AZ890" i="12"/>
  <c r="AZ889" i="12"/>
  <c r="AZ888" i="12"/>
  <c r="AZ887" i="12"/>
  <c r="AZ886" i="12"/>
  <c r="AZ885" i="12"/>
  <c r="AZ884" i="12"/>
  <c r="AZ882" i="12"/>
  <c r="AZ881" i="12"/>
  <c r="AZ880" i="12"/>
  <c r="AZ879" i="12"/>
  <c r="AZ878" i="12"/>
  <c r="AZ877" i="12"/>
  <c r="AZ876" i="12"/>
  <c r="AZ875" i="12"/>
  <c r="AZ874" i="12"/>
  <c r="AZ873" i="12"/>
  <c r="AZ872" i="12"/>
  <c r="AZ871" i="12"/>
  <c r="X890" i="12"/>
  <c r="AA890" i="12" s="1"/>
  <c r="Y890" i="12"/>
  <c r="AB890" i="12" s="1"/>
  <c r="Z890" i="12"/>
  <c r="AC890" i="12" s="1"/>
  <c r="AH890" i="12"/>
  <c r="AM890" i="12" s="1"/>
  <c r="AJ890" i="12"/>
  <c r="AO890" i="12" s="1"/>
  <c r="X889" i="12"/>
  <c r="AA889" i="12" s="1"/>
  <c r="Y889" i="12"/>
  <c r="AB889" i="12" s="1"/>
  <c r="Z889" i="12"/>
  <c r="AC889" i="12" s="1"/>
  <c r="AH889" i="12"/>
  <c r="AM889" i="12" s="1"/>
  <c r="AJ889" i="12"/>
  <c r="AO889" i="12" s="1"/>
  <c r="X888" i="12"/>
  <c r="AA888" i="12" s="1"/>
  <c r="Y888" i="12"/>
  <c r="AB888" i="12" s="1"/>
  <c r="Z888" i="12"/>
  <c r="AC888" i="12" s="1"/>
  <c r="AH888" i="12"/>
  <c r="AM888" i="12" s="1"/>
  <c r="AJ888" i="12"/>
  <c r="AO888" i="12" s="1"/>
  <c r="X887" i="12"/>
  <c r="AA887" i="12" s="1"/>
  <c r="Z887" i="12"/>
  <c r="AC887" i="12" s="1"/>
  <c r="AH887" i="12"/>
  <c r="AM887" i="12" s="1"/>
  <c r="AJ887" i="12"/>
  <c r="AO887" i="12" s="1"/>
  <c r="AH886" i="12"/>
  <c r="AM886" i="12" s="1"/>
  <c r="AJ886" i="12"/>
  <c r="AO886" i="12" s="1"/>
  <c r="X885" i="12"/>
  <c r="AA885" i="12" s="1"/>
  <c r="Y885" i="12"/>
  <c r="AB885" i="12" s="1"/>
  <c r="Z885" i="12"/>
  <c r="AC885" i="12" s="1"/>
  <c r="AH885" i="12"/>
  <c r="AM885" i="12" s="1"/>
  <c r="AJ885" i="12"/>
  <c r="AO885" i="12" s="1"/>
  <c r="X884" i="12"/>
  <c r="AA884" i="12" s="1"/>
  <c r="Y884" i="12"/>
  <c r="AB884" i="12" s="1"/>
  <c r="AH884" i="12"/>
  <c r="AM884" i="12" s="1"/>
  <c r="AJ884" i="12"/>
  <c r="AO884" i="12" s="1"/>
  <c r="AH883" i="12"/>
  <c r="AM883" i="12" s="1"/>
  <c r="AJ883" i="12"/>
  <c r="AO883" i="12" s="1"/>
  <c r="AZ869" i="12"/>
  <c r="AZ868" i="12"/>
  <c r="X883" i="12"/>
  <c r="AA883" i="12" s="1"/>
  <c r="Z883" i="12"/>
  <c r="AC883" i="12" s="1"/>
  <c r="AH882" i="12"/>
  <c r="AM882" i="12" s="1"/>
  <c r="AJ882" i="12"/>
  <c r="AO882" i="12" s="1"/>
  <c r="X881" i="12"/>
  <c r="AA881" i="12" s="1"/>
  <c r="Y881" i="12"/>
  <c r="AB881" i="12" s="1"/>
  <c r="Z881" i="12"/>
  <c r="AC881" i="12" s="1"/>
  <c r="Y868" i="12"/>
  <c r="AB868" i="12" s="1"/>
  <c r="Z868" i="12"/>
  <c r="AC868" i="12" s="1"/>
  <c r="AH868" i="12"/>
  <c r="AM868" i="12" s="1"/>
  <c r="AJ868" i="12"/>
  <c r="AO868" i="12" s="1"/>
  <c r="V854" i="12"/>
  <c r="U854" i="12"/>
  <c r="W854" i="12"/>
  <c r="S854" i="12"/>
  <c r="AF854" i="12"/>
  <c r="R854" i="12"/>
  <c r="V853" i="12"/>
  <c r="U853" i="12"/>
  <c r="W853" i="12"/>
  <c r="S853" i="12"/>
  <c r="AF853" i="12"/>
  <c r="R853" i="12"/>
  <c r="V852" i="12"/>
  <c r="U852" i="12"/>
  <c r="W852" i="12"/>
  <c r="S852" i="12"/>
  <c r="AF852" i="12"/>
  <c r="R852" i="12"/>
  <c r="V851" i="12"/>
  <c r="U851" i="12"/>
  <c r="W851" i="12"/>
  <c r="S851" i="12"/>
  <c r="AF851" i="12"/>
  <c r="R851" i="12"/>
  <c r="V850" i="12"/>
  <c r="U850" i="12"/>
  <c r="W850" i="12"/>
  <c r="S850" i="12"/>
  <c r="AF850" i="12"/>
  <c r="R850" i="12"/>
  <c r="V849" i="12"/>
  <c r="U849" i="12"/>
  <c r="W849" i="12"/>
  <c r="S849" i="12"/>
  <c r="AF849" i="12"/>
  <c r="R849" i="12"/>
  <c r="V848" i="12"/>
  <c r="U848" i="12"/>
  <c r="W848" i="12"/>
  <c r="S848" i="12"/>
  <c r="AF848" i="12"/>
  <c r="R848" i="12"/>
  <c r="V847" i="12"/>
  <c r="U847" i="12"/>
  <c r="W847" i="12"/>
  <c r="S847" i="12"/>
  <c r="AF847" i="12"/>
  <c r="R847" i="12"/>
  <c r="V846" i="12"/>
  <c r="U846" i="12"/>
  <c r="W846" i="12"/>
  <c r="S846" i="12"/>
  <c r="AF846" i="12"/>
  <c r="R846" i="12"/>
  <c r="V845" i="12"/>
  <c r="U845" i="12"/>
  <c r="W845" i="12"/>
  <c r="S845" i="12"/>
  <c r="AF845" i="12"/>
  <c r="R845" i="12"/>
  <c r="V844" i="12"/>
  <c r="U844" i="12"/>
  <c r="W844" i="12"/>
  <c r="S844" i="12"/>
  <c r="AF844" i="12"/>
  <c r="R844" i="12"/>
  <c r="V843" i="12"/>
  <c r="U843" i="12"/>
  <c r="W843" i="12"/>
  <c r="S843" i="12"/>
  <c r="AF843" i="12"/>
  <c r="R843" i="12"/>
  <c r="AZ864" i="12"/>
  <c r="AZ863" i="12"/>
  <c r="AZ862" i="12"/>
  <c r="AZ861" i="12"/>
  <c r="AZ860" i="12"/>
  <c r="AZ859" i="12"/>
  <c r="AZ858" i="12"/>
  <c r="AZ856" i="12"/>
  <c r="AZ855" i="12"/>
  <c r="AZ854" i="12"/>
  <c r="AZ853" i="12"/>
  <c r="AZ852" i="12"/>
  <c r="AZ851" i="12"/>
  <c r="AZ850" i="12"/>
  <c r="AZ849" i="12"/>
  <c r="AZ848" i="12"/>
  <c r="AZ847" i="12"/>
  <c r="AZ846" i="12"/>
  <c r="AZ845" i="12"/>
  <c r="Y864" i="12"/>
  <c r="AB864" i="12" s="1"/>
  <c r="Z864" i="12"/>
  <c r="AC864" i="12" s="1"/>
  <c r="AH864" i="12"/>
  <c r="AM864" i="12" s="1"/>
  <c r="AJ864" i="12"/>
  <c r="AO864" i="12" s="1"/>
  <c r="AH863" i="12"/>
  <c r="AM863" i="12" s="1"/>
  <c r="AJ863" i="12"/>
  <c r="AO863" i="12" s="1"/>
  <c r="X862" i="12"/>
  <c r="AA862" i="12" s="1"/>
  <c r="Y862" i="12"/>
  <c r="AB862" i="12" s="1"/>
  <c r="Z862" i="12"/>
  <c r="AC862" i="12" s="1"/>
  <c r="AH862" i="12"/>
  <c r="AM862" i="12" s="1"/>
  <c r="X861" i="12"/>
  <c r="AA861" i="12" s="1"/>
  <c r="Y861" i="12"/>
  <c r="AB861" i="12" s="1"/>
  <c r="Z861" i="12"/>
  <c r="AC861" i="12" s="1"/>
  <c r="AH861" i="12"/>
  <c r="AM861" i="12" s="1"/>
  <c r="AJ861" i="12"/>
  <c r="AO861" i="12" s="1"/>
  <c r="X860" i="12"/>
  <c r="AA860" i="12" s="1"/>
  <c r="AH860" i="12"/>
  <c r="AM860" i="12" s="1"/>
  <c r="X859" i="12"/>
  <c r="AA859" i="12" s="1"/>
  <c r="Y859" i="12"/>
  <c r="AB859" i="12" s="1"/>
  <c r="Z859" i="12"/>
  <c r="AC859" i="12" s="1"/>
  <c r="AH858" i="12"/>
  <c r="AM858" i="12" s="1"/>
  <c r="AJ858" i="12"/>
  <c r="AO858" i="12" s="1"/>
  <c r="AH857" i="12"/>
  <c r="AM857" i="12" s="1"/>
  <c r="AJ857" i="12"/>
  <c r="AO857" i="12" s="1"/>
  <c r="AZ843" i="12"/>
  <c r="AZ842" i="12"/>
  <c r="X857" i="12"/>
  <c r="AA857" i="12" s="1"/>
  <c r="Y857" i="12"/>
  <c r="AB857" i="12" s="1"/>
  <c r="Z857" i="12"/>
  <c r="AC857" i="12" s="1"/>
  <c r="X856" i="12"/>
  <c r="AA856" i="12" s="1"/>
  <c r="Y856" i="12"/>
  <c r="AB856" i="12" s="1"/>
  <c r="AH856" i="12"/>
  <c r="AM856" i="12" s="1"/>
  <c r="AJ856" i="12"/>
  <c r="AO856" i="12" s="1"/>
  <c r="X855" i="12"/>
  <c r="AA855" i="12" s="1"/>
  <c r="Y855" i="12"/>
  <c r="AB855" i="12" s="1"/>
  <c r="Z855" i="12"/>
  <c r="AC855" i="12" s="1"/>
  <c r="AH855" i="12"/>
  <c r="AM855" i="12" s="1"/>
  <c r="AJ855" i="12"/>
  <c r="AO855" i="12" s="1"/>
  <c r="Y842" i="12"/>
  <c r="AB842" i="12" s="1"/>
  <c r="V828" i="12"/>
  <c r="U828" i="12"/>
  <c r="W828" i="12"/>
  <c r="S828" i="12"/>
  <c r="AF828" i="12"/>
  <c r="R828" i="12"/>
  <c r="V827" i="12"/>
  <c r="U827" i="12"/>
  <c r="W827" i="12"/>
  <c r="S827" i="12"/>
  <c r="AF827" i="12"/>
  <c r="R827" i="12"/>
  <c r="V826" i="12"/>
  <c r="U826" i="12"/>
  <c r="W826" i="12"/>
  <c r="S826" i="12"/>
  <c r="AF826" i="12"/>
  <c r="R826" i="12"/>
  <c r="V825" i="12"/>
  <c r="U825" i="12"/>
  <c r="W825" i="12"/>
  <c r="S825" i="12"/>
  <c r="AF825" i="12"/>
  <c r="R825" i="12"/>
  <c r="V824" i="12"/>
  <c r="U824" i="12"/>
  <c r="W824" i="12"/>
  <c r="S824" i="12"/>
  <c r="AF824" i="12"/>
  <c r="R824" i="12"/>
  <c r="V823" i="12"/>
  <c r="U823" i="12"/>
  <c r="W823" i="12"/>
  <c r="S823" i="12"/>
  <c r="AF823" i="12"/>
  <c r="R823" i="12"/>
  <c r="V822" i="12"/>
  <c r="U822" i="12"/>
  <c r="W822" i="12"/>
  <c r="S822" i="12"/>
  <c r="AF822" i="12"/>
  <c r="R822" i="12"/>
  <c r="V821" i="12"/>
  <c r="U821" i="12"/>
  <c r="W821" i="12"/>
  <c r="S821" i="12"/>
  <c r="AF821" i="12"/>
  <c r="R821" i="12"/>
  <c r="V820" i="12"/>
  <c r="U820" i="12"/>
  <c r="W820" i="12"/>
  <c r="S820" i="12"/>
  <c r="AF820" i="12"/>
  <c r="R820" i="12"/>
  <c r="V819" i="12"/>
  <c r="U819" i="12"/>
  <c r="W819" i="12"/>
  <c r="S819" i="12"/>
  <c r="AF819" i="12"/>
  <c r="R819" i="12"/>
  <c r="V818" i="12"/>
  <c r="U818" i="12"/>
  <c r="W818" i="12"/>
  <c r="S818" i="12"/>
  <c r="AF818" i="12"/>
  <c r="R818" i="12"/>
  <c r="V817" i="12"/>
  <c r="U817" i="12"/>
  <c r="W817" i="12"/>
  <c r="S817" i="12"/>
  <c r="AF817" i="12"/>
  <c r="R817" i="12"/>
  <c r="AZ838" i="12"/>
  <c r="AZ837" i="12"/>
  <c r="AZ836" i="12"/>
  <c r="AZ835" i="12"/>
  <c r="AZ834" i="12"/>
  <c r="AZ833" i="12"/>
  <c r="AZ832" i="12"/>
  <c r="AZ830" i="12"/>
  <c r="AZ829" i="12"/>
  <c r="AZ828" i="12"/>
  <c r="AZ827" i="12"/>
  <c r="AZ826" i="12"/>
  <c r="AZ825" i="12"/>
  <c r="AZ824" i="12"/>
  <c r="AZ823" i="12"/>
  <c r="AZ822" i="12"/>
  <c r="AZ821" i="12"/>
  <c r="AZ820" i="12"/>
  <c r="AZ819" i="12"/>
  <c r="AH838" i="12"/>
  <c r="AM838" i="12" s="1"/>
  <c r="AJ838" i="12"/>
  <c r="AO838" i="12" s="1"/>
  <c r="X837" i="12"/>
  <c r="AA837" i="12" s="1"/>
  <c r="Y837" i="12"/>
  <c r="AB837" i="12" s="1"/>
  <c r="Z837" i="12"/>
  <c r="AC837" i="12" s="1"/>
  <c r="AH837" i="12"/>
  <c r="AM837" i="12" s="1"/>
  <c r="AJ837" i="12"/>
  <c r="AO837" i="12" s="1"/>
  <c r="AH836" i="12"/>
  <c r="AM836" i="12" s="1"/>
  <c r="AJ836" i="12"/>
  <c r="AO836" i="12" s="1"/>
  <c r="X835" i="12"/>
  <c r="AA835" i="12" s="1"/>
  <c r="Y835" i="12"/>
  <c r="AB835" i="12" s="1"/>
  <c r="Z835" i="12"/>
  <c r="AC835" i="12" s="1"/>
  <c r="AH835" i="12"/>
  <c r="AM835" i="12" s="1"/>
  <c r="AJ835" i="12"/>
  <c r="AO835" i="12" s="1"/>
  <c r="Y834" i="12"/>
  <c r="AB834" i="12" s="1"/>
  <c r="Z834" i="12"/>
  <c r="AC834" i="12" s="1"/>
  <c r="AH834" i="12"/>
  <c r="AM834" i="12" s="1"/>
  <c r="AJ834" i="12"/>
  <c r="AO834" i="12" s="1"/>
  <c r="X833" i="12"/>
  <c r="AA833" i="12" s="1"/>
  <c r="Z833" i="12"/>
  <c r="AC833" i="12" s="1"/>
  <c r="AH833" i="12"/>
  <c r="AM833" i="12" s="1"/>
  <c r="AJ833" i="12"/>
  <c r="AO833" i="12" s="1"/>
  <c r="X832" i="12"/>
  <c r="AA832" i="12" s="1"/>
  <c r="Y832" i="12"/>
  <c r="AB832" i="12" s="1"/>
  <c r="AH832" i="12"/>
  <c r="AM832" i="12" s="1"/>
  <c r="AJ832" i="12"/>
  <c r="AO832" i="12" s="1"/>
  <c r="AH831" i="12"/>
  <c r="AM831" i="12" s="1"/>
  <c r="AJ831" i="12"/>
  <c r="AO831" i="12" s="1"/>
  <c r="AZ817" i="12"/>
  <c r="AZ816" i="12"/>
  <c r="X831" i="12"/>
  <c r="AA831" i="12" s="1"/>
  <c r="Y831" i="12"/>
  <c r="AB831" i="12" s="1"/>
  <c r="Z831" i="12"/>
  <c r="AC831" i="12" s="1"/>
  <c r="X830" i="12"/>
  <c r="AA830" i="12" s="1"/>
  <c r="Y830" i="12"/>
  <c r="AB830" i="12" s="1"/>
  <c r="Z830" i="12"/>
  <c r="AC830" i="12" s="1"/>
  <c r="AH830" i="12"/>
  <c r="AM830" i="12" s="1"/>
  <c r="AJ830" i="12"/>
  <c r="AO830" i="12" s="1"/>
  <c r="X829" i="12"/>
  <c r="AA829" i="12" s="1"/>
  <c r="Y829" i="12"/>
  <c r="AB829" i="12" s="1"/>
  <c r="Z829" i="12"/>
  <c r="AC829" i="12" s="1"/>
  <c r="AH829" i="12"/>
  <c r="AM829" i="12" s="1"/>
  <c r="AJ829" i="12"/>
  <c r="AO829" i="12" s="1"/>
  <c r="X816" i="12"/>
  <c r="AA816" i="12" s="1"/>
  <c r="Y816" i="12"/>
  <c r="AB816" i="12" s="1"/>
  <c r="Z816" i="12"/>
  <c r="AC816" i="12" s="1"/>
  <c r="AH816" i="12"/>
  <c r="AM816" i="12" s="1"/>
  <c r="AJ816" i="12"/>
  <c r="AO816" i="12" s="1"/>
  <c r="V802" i="12"/>
  <c r="U802" i="12"/>
  <c r="W802" i="12"/>
  <c r="S802" i="12"/>
  <c r="AF802" i="12"/>
  <c r="R802" i="12"/>
  <c r="V801" i="12"/>
  <c r="U801" i="12"/>
  <c r="W801" i="12"/>
  <c r="S801" i="12"/>
  <c r="AF801" i="12"/>
  <c r="R801" i="12"/>
  <c r="V800" i="12"/>
  <c r="U800" i="12"/>
  <c r="W800" i="12"/>
  <c r="S800" i="12"/>
  <c r="AF800" i="12"/>
  <c r="R800" i="12"/>
  <c r="V799" i="12"/>
  <c r="U799" i="12"/>
  <c r="W799" i="12"/>
  <c r="S799" i="12"/>
  <c r="AF799" i="12"/>
  <c r="R799" i="12"/>
  <c r="V798" i="12"/>
  <c r="U798" i="12"/>
  <c r="W798" i="12"/>
  <c r="S798" i="12"/>
  <c r="AF798" i="12"/>
  <c r="R798" i="12"/>
  <c r="V797" i="12"/>
  <c r="U797" i="12"/>
  <c r="W797" i="12"/>
  <c r="S797" i="12"/>
  <c r="AF797" i="12"/>
  <c r="R797" i="12"/>
  <c r="V796" i="12"/>
  <c r="U796" i="12"/>
  <c r="W796" i="12"/>
  <c r="S796" i="12"/>
  <c r="AF796" i="12"/>
  <c r="R796" i="12"/>
  <c r="V795" i="12"/>
  <c r="U795" i="12"/>
  <c r="W795" i="12"/>
  <c r="S795" i="12"/>
  <c r="AF795" i="12"/>
  <c r="R795" i="12"/>
  <c r="V794" i="12"/>
  <c r="U794" i="12"/>
  <c r="W794" i="12"/>
  <c r="S794" i="12"/>
  <c r="AF794" i="12"/>
  <c r="R794" i="12"/>
  <c r="V793" i="12"/>
  <c r="U793" i="12"/>
  <c r="W793" i="12"/>
  <c r="S793" i="12"/>
  <c r="AF793" i="12"/>
  <c r="R793" i="12"/>
  <c r="V792" i="12"/>
  <c r="U792" i="12"/>
  <c r="W792" i="12"/>
  <c r="S792" i="12"/>
  <c r="AF792" i="12"/>
  <c r="R792" i="12"/>
  <c r="V791" i="12"/>
  <c r="U791" i="12"/>
  <c r="W791" i="12"/>
  <c r="S791" i="12"/>
  <c r="AF791" i="12"/>
  <c r="R791" i="12"/>
  <c r="AZ812" i="12"/>
  <c r="AZ811" i="12"/>
  <c r="AZ810" i="12"/>
  <c r="AZ809" i="12"/>
  <c r="AZ808" i="12"/>
  <c r="AZ807" i="12"/>
  <c r="AZ806" i="12"/>
  <c r="AZ804" i="12"/>
  <c r="AZ803" i="12"/>
  <c r="AZ802" i="12"/>
  <c r="AZ801" i="12"/>
  <c r="AZ800" i="12"/>
  <c r="AZ799" i="12"/>
  <c r="AZ798" i="12"/>
  <c r="AZ797" i="12"/>
  <c r="AZ796" i="12"/>
  <c r="AZ795" i="12"/>
  <c r="AZ794" i="12"/>
  <c r="AZ793" i="12"/>
  <c r="Z812" i="12"/>
  <c r="AC812" i="12" s="1"/>
  <c r="AH812" i="12"/>
  <c r="AM812" i="12" s="1"/>
  <c r="X811" i="12"/>
  <c r="AA811" i="12" s="1"/>
  <c r="X810" i="12"/>
  <c r="AA810" i="12" s="1"/>
  <c r="Y810" i="12"/>
  <c r="AB810" i="12" s="1"/>
  <c r="Z810" i="12"/>
  <c r="AC810" i="12" s="1"/>
  <c r="AH810" i="12"/>
  <c r="AM810" i="12" s="1"/>
  <c r="AJ810" i="12"/>
  <c r="AO810" i="12" s="1"/>
  <c r="X809" i="12"/>
  <c r="AA809" i="12" s="1"/>
  <c r="Z809" i="12"/>
  <c r="AC809" i="12" s="1"/>
  <c r="AH809" i="12"/>
  <c r="AM809" i="12" s="1"/>
  <c r="AJ809" i="12"/>
  <c r="AO809" i="12" s="1"/>
  <c r="X808" i="12"/>
  <c r="AA808" i="12" s="1"/>
  <c r="X807" i="12"/>
  <c r="AA807" i="12" s="1"/>
  <c r="Y807" i="12"/>
  <c r="AB807" i="12" s="1"/>
  <c r="Z807" i="12"/>
  <c r="AC807" i="12" s="1"/>
  <c r="AH807" i="12"/>
  <c r="AM807" i="12" s="1"/>
  <c r="AJ807" i="12"/>
  <c r="AO807" i="12" s="1"/>
  <c r="X806" i="12"/>
  <c r="AA806" i="12" s="1"/>
  <c r="Y806" i="12"/>
  <c r="AB806" i="12" s="1"/>
  <c r="Z806" i="12"/>
  <c r="AC806" i="12" s="1"/>
  <c r="AH806" i="12"/>
  <c r="AM806" i="12" s="1"/>
  <c r="AJ806" i="12"/>
  <c r="AO806" i="12" s="1"/>
  <c r="AH805" i="12"/>
  <c r="AM805" i="12" s="1"/>
  <c r="AJ805" i="12"/>
  <c r="AO805" i="12" s="1"/>
  <c r="AZ791" i="12"/>
  <c r="AZ790" i="12"/>
  <c r="Z805" i="12"/>
  <c r="AC805" i="12" s="1"/>
  <c r="X804" i="12"/>
  <c r="AA804" i="12" s="1"/>
  <c r="Y804" i="12"/>
  <c r="AB804" i="12" s="1"/>
  <c r="Z804" i="12"/>
  <c r="AC804" i="12" s="1"/>
  <c r="AH804" i="12"/>
  <c r="AM804" i="12" s="1"/>
  <c r="AJ804" i="12"/>
  <c r="AO804" i="12" s="1"/>
  <c r="Z803" i="12"/>
  <c r="AC803" i="12" s="1"/>
  <c r="AH803" i="12"/>
  <c r="AM803" i="12" s="1"/>
  <c r="AJ803" i="12"/>
  <c r="AO803" i="12" s="1"/>
  <c r="X790" i="12"/>
  <c r="AA790" i="12" s="1"/>
  <c r="Y790" i="12"/>
  <c r="AB790" i="12" s="1"/>
  <c r="Z790" i="12"/>
  <c r="AC790" i="12" s="1"/>
  <c r="AH790" i="12"/>
  <c r="AM790" i="12" s="1"/>
  <c r="V776" i="12"/>
  <c r="U776" i="12"/>
  <c r="W776" i="12"/>
  <c r="S776" i="12"/>
  <c r="AF776" i="12"/>
  <c r="R776" i="12"/>
  <c r="V775" i="12"/>
  <c r="U775" i="12"/>
  <c r="W775" i="12"/>
  <c r="S775" i="12"/>
  <c r="AF775" i="12"/>
  <c r="R775" i="12"/>
  <c r="V774" i="12"/>
  <c r="U774" i="12"/>
  <c r="W774" i="12"/>
  <c r="S774" i="12"/>
  <c r="AF774" i="12"/>
  <c r="R774" i="12"/>
  <c r="V773" i="12"/>
  <c r="U773" i="12"/>
  <c r="W773" i="12"/>
  <c r="S773" i="12"/>
  <c r="AF773" i="12"/>
  <c r="R773" i="12"/>
  <c r="V772" i="12"/>
  <c r="U772" i="12"/>
  <c r="W772" i="12"/>
  <c r="S772" i="12"/>
  <c r="AF772" i="12"/>
  <c r="R772" i="12"/>
  <c r="V771" i="12"/>
  <c r="U771" i="12"/>
  <c r="W771" i="12"/>
  <c r="S771" i="12"/>
  <c r="AF771" i="12"/>
  <c r="R771" i="12"/>
  <c r="V770" i="12"/>
  <c r="U770" i="12"/>
  <c r="W770" i="12"/>
  <c r="S770" i="12"/>
  <c r="AF770" i="12"/>
  <c r="R770" i="12"/>
  <c r="V769" i="12"/>
  <c r="U769" i="12"/>
  <c r="W769" i="12"/>
  <c r="S769" i="12"/>
  <c r="AF769" i="12"/>
  <c r="R769" i="12"/>
  <c r="V768" i="12"/>
  <c r="U768" i="12"/>
  <c r="W768" i="12"/>
  <c r="S768" i="12"/>
  <c r="AF768" i="12"/>
  <c r="R768" i="12"/>
  <c r="V767" i="12"/>
  <c r="U767" i="12"/>
  <c r="W767" i="12"/>
  <c r="S767" i="12"/>
  <c r="AF767" i="12"/>
  <c r="R767" i="12"/>
  <c r="V766" i="12"/>
  <c r="U766" i="12"/>
  <c r="W766" i="12"/>
  <c r="S766" i="12"/>
  <c r="AF766" i="12"/>
  <c r="R766" i="12"/>
  <c r="V765" i="12"/>
  <c r="U765" i="12"/>
  <c r="W765" i="12"/>
  <c r="S765" i="12"/>
  <c r="AF765" i="12"/>
  <c r="R765" i="12"/>
  <c r="AZ786" i="12"/>
  <c r="AZ785" i="12"/>
  <c r="AZ784" i="12"/>
  <c r="AZ783" i="12"/>
  <c r="AZ782" i="12"/>
  <c r="AZ781" i="12"/>
  <c r="AZ780" i="12"/>
  <c r="AZ778" i="12"/>
  <c r="AZ777" i="12"/>
  <c r="AZ776" i="12"/>
  <c r="AZ775" i="12"/>
  <c r="AZ774" i="12"/>
  <c r="AZ773" i="12"/>
  <c r="AZ772" i="12"/>
  <c r="AZ771" i="12"/>
  <c r="AZ770" i="12"/>
  <c r="AZ769" i="12"/>
  <c r="AZ768" i="12"/>
  <c r="AZ767" i="12"/>
  <c r="X786" i="12"/>
  <c r="AA786" i="12" s="1"/>
  <c r="Y786" i="12"/>
  <c r="AB786" i="12" s="1"/>
  <c r="Z786" i="12"/>
  <c r="AC786" i="12" s="1"/>
  <c r="AH786" i="12"/>
  <c r="AM786" i="12" s="1"/>
  <c r="AJ786" i="12"/>
  <c r="AO786" i="12" s="1"/>
  <c r="X785" i="12"/>
  <c r="AA785" i="12" s="1"/>
  <c r="Y785" i="12"/>
  <c r="AB785" i="12" s="1"/>
  <c r="Z785" i="12"/>
  <c r="AC785" i="12" s="1"/>
  <c r="AH785" i="12"/>
  <c r="AM785" i="12" s="1"/>
  <c r="AJ785" i="12"/>
  <c r="AO785" i="12" s="1"/>
  <c r="X784" i="12"/>
  <c r="AA784" i="12" s="1"/>
  <c r="AH784" i="12"/>
  <c r="AM784" i="12" s="1"/>
  <c r="AJ784" i="12"/>
  <c r="AO784" i="12" s="1"/>
  <c r="X783" i="12"/>
  <c r="AA783" i="12" s="1"/>
  <c r="Y783" i="12"/>
  <c r="AB783" i="12" s="1"/>
  <c r="Z783" i="12"/>
  <c r="AC783" i="12" s="1"/>
  <c r="AH783" i="12"/>
  <c r="AM783" i="12" s="1"/>
  <c r="AJ783" i="12"/>
  <c r="AO783" i="12" s="1"/>
  <c r="X782" i="12"/>
  <c r="AA782" i="12" s="1"/>
  <c r="Y782" i="12"/>
  <c r="AB782" i="12" s="1"/>
  <c r="Z782" i="12"/>
  <c r="AC782" i="12" s="1"/>
  <c r="AH782" i="12"/>
  <c r="AM782" i="12" s="1"/>
  <c r="AJ782" i="12"/>
  <c r="AO782" i="12" s="1"/>
  <c r="X781" i="12"/>
  <c r="AA781" i="12" s="1"/>
  <c r="Z781" i="12"/>
  <c r="AC781" i="12" s="1"/>
  <c r="AH781" i="12"/>
  <c r="AM781" i="12" s="1"/>
  <c r="AJ781" i="12"/>
  <c r="AO781" i="12" s="1"/>
  <c r="X780" i="12"/>
  <c r="AA780" i="12" s="1"/>
  <c r="Y780" i="12"/>
  <c r="AB780" i="12" s="1"/>
  <c r="AH780" i="12"/>
  <c r="AM780" i="12" s="1"/>
  <c r="AZ765" i="12"/>
  <c r="AZ764" i="12"/>
  <c r="X779" i="12"/>
  <c r="AA779" i="12" s="1"/>
  <c r="Y779" i="12"/>
  <c r="AB779" i="12" s="1"/>
  <c r="Z779" i="12"/>
  <c r="AC779" i="12" s="1"/>
  <c r="X778" i="12"/>
  <c r="AA778" i="12" s="1"/>
  <c r="Y778" i="12"/>
  <c r="AB778" i="12" s="1"/>
  <c r="Z778" i="12"/>
  <c r="AC778" i="12" s="1"/>
  <c r="AH778" i="12"/>
  <c r="AM778" i="12" s="1"/>
  <c r="AJ778" i="12"/>
  <c r="AO778" i="12" s="1"/>
  <c r="X777" i="12"/>
  <c r="AA777" i="12" s="1"/>
  <c r="Z777" i="12"/>
  <c r="AC777" i="12" s="1"/>
  <c r="AH777" i="12"/>
  <c r="AM777" i="12" s="1"/>
  <c r="X764" i="12"/>
  <c r="AA764" i="12" s="1"/>
  <c r="Y764" i="12"/>
  <c r="AB764" i="12" s="1"/>
  <c r="Z764" i="12"/>
  <c r="AC764" i="12" s="1"/>
  <c r="AH764" i="12"/>
  <c r="AM764" i="12" s="1"/>
  <c r="AJ764" i="12"/>
  <c r="AO764" i="12" s="1"/>
  <c r="V750" i="12"/>
  <c r="U750" i="12"/>
  <c r="W750" i="12"/>
  <c r="S750" i="12"/>
  <c r="AF750" i="12"/>
  <c r="R750" i="12"/>
  <c r="V749" i="12"/>
  <c r="U749" i="12"/>
  <c r="W749" i="12"/>
  <c r="S749" i="12"/>
  <c r="AF749" i="12"/>
  <c r="R749" i="12"/>
  <c r="V748" i="12"/>
  <c r="U748" i="12"/>
  <c r="W748" i="12"/>
  <c r="S748" i="12"/>
  <c r="AF748" i="12"/>
  <c r="R748" i="12"/>
  <c r="V747" i="12"/>
  <c r="U747" i="12"/>
  <c r="W747" i="12"/>
  <c r="S747" i="12"/>
  <c r="AF747" i="12"/>
  <c r="R747" i="12"/>
  <c r="V746" i="12"/>
  <c r="U746" i="12"/>
  <c r="W746" i="12"/>
  <c r="S746" i="12"/>
  <c r="AF746" i="12"/>
  <c r="R746" i="12"/>
  <c r="V745" i="12"/>
  <c r="U745" i="12"/>
  <c r="W745" i="12"/>
  <c r="S745" i="12"/>
  <c r="AF745" i="12"/>
  <c r="R745" i="12"/>
  <c r="V744" i="12"/>
  <c r="U744" i="12"/>
  <c r="W744" i="12"/>
  <c r="S744" i="12"/>
  <c r="AF744" i="12"/>
  <c r="R744" i="12"/>
  <c r="V743" i="12"/>
  <c r="U743" i="12"/>
  <c r="W743" i="12"/>
  <c r="S743" i="12"/>
  <c r="AF743" i="12"/>
  <c r="R743" i="12"/>
  <c r="V742" i="12"/>
  <c r="U742" i="12"/>
  <c r="W742" i="12"/>
  <c r="S742" i="12"/>
  <c r="AF742" i="12"/>
  <c r="R742" i="12"/>
  <c r="V741" i="12"/>
  <c r="U741" i="12"/>
  <c r="W741" i="12"/>
  <c r="S741" i="12"/>
  <c r="AF741" i="12"/>
  <c r="R741" i="12"/>
  <c r="V740" i="12"/>
  <c r="U740" i="12"/>
  <c r="W740" i="12"/>
  <c r="S740" i="12"/>
  <c r="AF740" i="12"/>
  <c r="R740" i="12"/>
  <c r="V739" i="12"/>
  <c r="U739" i="12"/>
  <c r="W739" i="12"/>
  <c r="S739" i="12"/>
  <c r="AF739" i="12"/>
  <c r="R739" i="12"/>
  <c r="AZ760" i="12"/>
  <c r="AZ759" i="12"/>
  <c r="AZ758" i="12"/>
  <c r="AZ757" i="12"/>
  <c r="AZ756" i="12"/>
  <c r="AZ755" i="12"/>
  <c r="AZ754" i="12"/>
  <c r="AZ752" i="12"/>
  <c r="AZ751" i="12"/>
  <c r="AZ750" i="12"/>
  <c r="AZ749" i="12"/>
  <c r="AZ748" i="12"/>
  <c r="AZ747" i="12"/>
  <c r="AZ746" i="12"/>
  <c r="AZ745" i="12"/>
  <c r="AZ744" i="12"/>
  <c r="AZ743" i="12"/>
  <c r="AZ742" i="12"/>
  <c r="AZ741" i="12"/>
  <c r="X760" i="12"/>
  <c r="AA760" i="12" s="1"/>
  <c r="Y760" i="12"/>
  <c r="AB760" i="12" s="1"/>
  <c r="Z760" i="12"/>
  <c r="AC760" i="12" s="1"/>
  <c r="AH760" i="12"/>
  <c r="AM760" i="12" s="1"/>
  <c r="X759" i="12"/>
  <c r="AA759" i="12" s="1"/>
  <c r="Y759" i="12"/>
  <c r="AB759" i="12" s="1"/>
  <c r="Z759" i="12"/>
  <c r="AC759" i="12" s="1"/>
  <c r="AH759" i="12"/>
  <c r="AM759" i="12" s="1"/>
  <c r="AJ759" i="12"/>
  <c r="AO759" i="12" s="1"/>
  <c r="X758" i="12"/>
  <c r="AA758" i="12" s="1"/>
  <c r="Y758" i="12"/>
  <c r="AB758" i="12" s="1"/>
  <c r="Z758" i="12"/>
  <c r="AC758" i="12" s="1"/>
  <c r="AH758" i="12"/>
  <c r="AM758" i="12" s="1"/>
  <c r="X757" i="12"/>
  <c r="AA757" i="12" s="1"/>
  <c r="Y757" i="12"/>
  <c r="AB757" i="12" s="1"/>
  <c r="Z757" i="12"/>
  <c r="AC757" i="12" s="1"/>
  <c r="AH757" i="12"/>
  <c r="AM757" i="12" s="1"/>
  <c r="AJ757" i="12"/>
  <c r="AO757" i="12" s="1"/>
  <c r="X756" i="12"/>
  <c r="AA756" i="12" s="1"/>
  <c r="Y756" i="12"/>
  <c r="AB756" i="12" s="1"/>
  <c r="Z756" i="12"/>
  <c r="AC756" i="12" s="1"/>
  <c r="AH756" i="12"/>
  <c r="AM756" i="12" s="1"/>
  <c r="AJ756" i="12"/>
  <c r="AO756" i="12" s="1"/>
  <c r="X755" i="12"/>
  <c r="AA755" i="12" s="1"/>
  <c r="Y755" i="12"/>
  <c r="AB755" i="12" s="1"/>
  <c r="Z755" i="12"/>
  <c r="AC755" i="12" s="1"/>
  <c r="X754" i="12"/>
  <c r="AA754" i="12" s="1"/>
  <c r="Y754" i="12"/>
  <c r="AB754" i="12" s="1"/>
  <c r="Z754" i="12"/>
  <c r="AC754" i="12" s="1"/>
  <c r="AH754" i="12"/>
  <c r="AM754" i="12" s="1"/>
  <c r="AJ754" i="12"/>
  <c r="AO754" i="12" s="1"/>
  <c r="AH753" i="12"/>
  <c r="AM753" i="12" s="1"/>
  <c r="AZ739" i="12"/>
  <c r="AZ738" i="12"/>
  <c r="Z753" i="12"/>
  <c r="AC753" i="12" s="1"/>
  <c r="X752" i="12"/>
  <c r="AA752" i="12" s="1"/>
  <c r="Y752" i="12"/>
  <c r="AB752" i="12" s="1"/>
  <c r="Z752" i="12"/>
  <c r="AC752" i="12" s="1"/>
  <c r="AH752" i="12"/>
  <c r="AM752" i="12" s="1"/>
  <c r="AJ752" i="12"/>
  <c r="AO752" i="12" s="1"/>
  <c r="X751" i="12"/>
  <c r="AA751" i="12" s="1"/>
  <c r="Y751" i="12"/>
  <c r="AB751" i="12" s="1"/>
  <c r="Z751" i="12"/>
  <c r="AC751" i="12" s="1"/>
  <c r="AJ751" i="12"/>
  <c r="AO751" i="12" s="1"/>
  <c r="X738" i="12"/>
  <c r="AA738" i="12" s="1"/>
  <c r="Y738" i="12"/>
  <c r="AB738" i="12" s="1"/>
  <c r="Z738" i="12"/>
  <c r="AC738" i="12" s="1"/>
  <c r="V724" i="12"/>
  <c r="U724" i="12"/>
  <c r="W724" i="12"/>
  <c r="S724" i="12"/>
  <c r="AF724" i="12"/>
  <c r="R724" i="12"/>
  <c r="V723" i="12"/>
  <c r="U723" i="12"/>
  <c r="W723" i="12"/>
  <c r="S723" i="12"/>
  <c r="AF723" i="12"/>
  <c r="R723" i="12"/>
  <c r="V722" i="12"/>
  <c r="U722" i="12"/>
  <c r="W722" i="12"/>
  <c r="S722" i="12"/>
  <c r="AF722" i="12"/>
  <c r="R722" i="12"/>
  <c r="V721" i="12"/>
  <c r="U721" i="12"/>
  <c r="W721" i="12"/>
  <c r="S721" i="12"/>
  <c r="AF721" i="12"/>
  <c r="R721" i="12"/>
  <c r="V720" i="12"/>
  <c r="U720" i="12"/>
  <c r="W720" i="12"/>
  <c r="S720" i="12"/>
  <c r="AF720" i="12"/>
  <c r="R720" i="12"/>
  <c r="V719" i="12"/>
  <c r="U719" i="12"/>
  <c r="W719" i="12"/>
  <c r="S719" i="12"/>
  <c r="AF719" i="12"/>
  <c r="R719" i="12"/>
  <c r="V718" i="12"/>
  <c r="U718" i="12"/>
  <c r="W718" i="12"/>
  <c r="S718" i="12"/>
  <c r="AF718" i="12"/>
  <c r="R718" i="12"/>
  <c r="V717" i="12"/>
  <c r="U717" i="12"/>
  <c r="W717" i="12"/>
  <c r="S717" i="12"/>
  <c r="AF717" i="12"/>
  <c r="R717" i="12"/>
  <c r="V716" i="12"/>
  <c r="U716" i="12"/>
  <c r="W716" i="12"/>
  <c r="S716" i="12"/>
  <c r="AF716" i="12"/>
  <c r="R716" i="12"/>
  <c r="V715" i="12"/>
  <c r="U715" i="12"/>
  <c r="W715" i="12"/>
  <c r="S715" i="12"/>
  <c r="AF715" i="12"/>
  <c r="R715" i="12"/>
  <c r="V714" i="12"/>
  <c r="U714" i="12"/>
  <c r="W714" i="12"/>
  <c r="S714" i="12"/>
  <c r="AF714" i="12"/>
  <c r="R714" i="12"/>
  <c r="V713" i="12"/>
  <c r="U713" i="12"/>
  <c r="W713" i="12"/>
  <c r="S713" i="12"/>
  <c r="AF713" i="12"/>
  <c r="R713" i="12"/>
  <c r="AZ734" i="12"/>
  <c r="AZ733" i="12"/>
  <c r="AZ732" i="12"/>
  <c r="AZ731" i="12"/>
  <c r="AZ730" i="12"/>
  <c r="AZ729" i="12"/>
  <c r="AZ728" i="12"/>
  <c r="AZ726" i="12"/>
  <c r="AZ725" i="12"/>
  <c r="AZ724" i="12"/>
  <c r="AZ723" i="12"/>
  <c r="AZ722" i="12"/>
  <c r="AZ721" i="12"/>
  <c r="AZ720" i="12"/>
  <c r="AZ719" i="12"/>
  <c r="AZ718" i="12"/>
  <c r="AZ717" i="12"/>
  <c r="AZ716" i="12"/>
  <c r="AZ715" i="12"/>
  <c r="Y734" i="12"/>
  <c r="AB734" i="12" s="1"/>
  <c r="AH734" i="12"/>
  <c r="AM734" i="12" s="1"/>
  <c r="AJ734" i="12"/>
  <c r="AO734" i="12" s="1"/>
  <c r="Z733" i="12"/>
  <c r="AC733" i="12" s="1"/>
  <c r="AH733" i="12"/>
  <c r="AM733" i="12" s="1"/>
  <c r="AJ733" i="12"/>
  <c r="AO733" i="12" s="1"/>
  <c r="AH732" i="12"/>
  <c r="AM732" i="12" s="1"/>
  <c r="AJ732" i="12"/>
  <c r="AO732" i="12" s="1"/>
  <c r="X731" i="12"/>
  <c r="AA731" i="12" s="1"/>
  <c r="Y731" i="12"/>
  <c r="AB731" i="12" s="1"/>
  <c r="Z731" i="12"/>
  <c r="AC731" i="12" s="1"/>
  <c r="X730" i="12"/>
  <c r="AA730" i="12" s="1"/>
  <c r="Y730" i="12"/>
  <c r="AB730" i="12" s="1"/>
  <c r="Z730" i="12"/>
  <c r="AC730" i="12" s="1"/>
  <c r="AH730" i="12"/>
  <c r="AM730" i="12" s="1"/>
  <c r="AJ730" i="12"/>
  <c r="AO730" i="12" s="1"/>
  <c r="X729" i="12"/>
  <c r="AA729" i="12" s="1"/>
  <c r="Y729" i="12"/>
  <c r="AB729" i="12" s="1"/>
  <c r="Z729" i="12"/>
  <c r="AC729" i="12" s="1"/>
  <c r="AH729" i="12"/>
  <c r="AM729" i="12" s="1"/>
  <c r="AJ729" i="12"/>
  <c r="AO729" i="12" s="1"/>
  <c r="X728" i="12"/>
  <c r="AA728" i="12" s="1"/>
  <c r="Y728" i="12"/>
  <c r="AB728" i="12" s="1"/>
  <c r="Z728" i="12"/>
  <c r="AC728" i="12" s="1"/>
  <c r="AH727" i="12"/>
  <c r="AM727" i="12" s="1"/>
  <c r="AJ727" i="12"/>
  <c r="AO727" i="12" s="1"/>
  <c r="AZ713" i="12"/>
  <c r="AZ712" i="12"/>
  <c r="X727" i="12"/>
  <c r="AA727" i="12" s="1"/>
  <c r="Y727" i="12"/>
  <c r="AB727" i="12" s="1"/>
  <c r="Z727" i="12"/>
  <c r="AC727" i="12" s="1"/>
  <c r="X726" i="12"/>
  <c r="AA726" i="12" s="1"/>
  <c r="X725" i="12"/>
  <c r="AA725" i="12" s="1"/>
  <c r="AH725" i="12"/>
  <c r="AM725" i="12" s="1"/>
  <c r="Z712" i="12"/>
  <c r="AC712" i="12" s="1"/>
  <c r="AH712" i="12"/>
  <c r="AM712" i="12" s="1"/>
  <c r="AJ712" i="12"/>
  <c r="AO712" i="12" s="1"/>
  <c r="V698" i="12"/>
  <c r="U698" i="12"/>
  <c r="W698" i="12"/>
  <c r="S698" i="12"/>
  <c r="AF698" i="12"/>
  <c r="R698" i="12"/>
  <c r="V697" i="12"/>
  <c r="U697" i="12"/>
  <c r="W697" i="12"/>
  <c r="S697" i="12"/>
  <c r="AF697" i="12"/>
  <c r="R697" i="12"/>
  <c r="V696" i="12"/>
  <c r="U696" i="12"/>
  <c r="W696" i="12"/>
  <c r="S696" i="12"/>
  <c r="AF696" i="12"/>
  <c r="R696" i="12"/>
  <c r="V695" i="12"/>
  <c r="U695" i="12"/>
  <c r="W695" i="12"/>
  <c r="S695" i="12"/>
  <c r="AF695" i="12"/>
  <c r="R695" i="12"/>
  <c r="V694" i="12"/>
  <c r="U694" i="12"/>
  <c r="W694" i="12"/>
  <c r="S694" i="12"/>
  <c r="AF694" i="12"/>
  <c r="R694" i="12"/>
  <c r="V693" i="12"/>
  <c r="U693" i="12"/>
  <c r="W693" i="12"/>
  <c r="S693" i="12"/>
  <c r="AF693" i="12"/>
  <c r="R693" i="12"/>
  <c r="V692" i="12"/>
  <c r="U692" i="12"/>
  <c r="W692" i="12"/>
  <c r="S692" i="12"/>
  <c r="AF692" i="12"/>
  <c r="R692" i="12"/>
  <c r="V691" i="12"/>
  <c r="U691" i="12"/>
  <c r="W691" i="12"/>
  <c r="S691" i="12"/>
  <c r="AF691" i="12"/>
  <c r="R691" i="12"/>
  <c r="V690" i="12"/>
  <c r="U690" i="12"/>
  <c r="W690" i="12"/>
  <c r="S690" i="12"/>
  <c r="AF690" i="12"/>
  <c r="R690" i="12"/>
  <c r="V689" i="12"/>
  <c r="U689" i="12"/>
  <c r="W689" i="12"/>
  <c r="S689" i="12"/>
  <c r="AF689" i="12"/>
  <c r="R689" i="12"/>
  <c r="V688" i="12"/>
  <c r="U688" i="12"/>
  <c r="W688" i="12"/>
  <c r="S688" i="12"/>
  <c r="AF688" i="12"/>
  <c r="R688" i="12"/>
  <c r="V687" i="12"/>
  <c r="U687" i="12"/>
  <c r="W687" i="12"/>
  <c r="S687" i="12"/>
  <c r="AF687" i="12"/>
  <c r="R687" i="12"/>
  <c r="AZ708" i="12"/>
  <c r="AZ707" i="12"/>
  <c r="AZ706" i="12"/>
  <c r="AZ705" i="12"/>
  <c r="AZ704" i="12"/>
  <c r="AZ703" i="12"/>
  <c r="AZ702" i="12"/>
  <c r="AZ700" i="12"/>
  <c r="AZ699" i="12"/>
  <c r="AZ698" i="12"/>
  <c r="AZ697" i="12"/>
  <c r="AZ696" i="12"/>
  <c r="AZ695" i="12"/>
  <c r="AZ694" i="12"/>
  <c r="AZ693" i="12"/>
  <c r="AZ692" i="12"/>
  <c r="AZ691" i="12"/>
  <c r="AZ690" i="12"/>
  <c r="AZ689" i="12"/>
  <c r="X708" i="12"/>
  <c r="AA708" i="12" s="1"/>
  <c r="Y708" i="12"/>
  <c r="AB708" i="12" s="1"/>
  <c r="Z708" i="12"/>
  <c r="AC708" i="12" s="1"/>
  <c r="AH708" i="12"/>
  <c r="AM708" i="12" s="1"/>
  <c r="X707" i="12"/>
  <c r="AA707" i="12" s="1"/>
  <c r="Z707" i="12"/>
  <c r="AC707" i="12" s="1"/>
  <c r="AH707" i="12"/>
  <c r="AM707" i="12" s="1"/>
  <c r="AJ707" i="12"/>
  <c r="AO707" i="12" s="1"/>
  <c r="X706" i="12"/>
  <c r="AA706" i="12" s="1"/>
  <c r="Y706" i="12"/>
  <c r="AB706" i="12" s="1"/>
  <c r="Z706" i="12"/>
  <c r="AC706" i="12" s="1"/>
  <c r="AH706" i="12"/>
  <c r="AM706" i="12" s="1"/>
  <c r="AJ706" i="12"/>
  <c r="AO706" i="12" s="1"/>
  <c r="Z705" i="12"/>
  <c r="AC705" i="12" s="1"/>
  <c r="AH705" i="12"/>
  <c r="AM705" i="12" s="1"/>
  <c r="AJ705" i="12"/>
  <c r="AO705" i="12" s="1"/>
  <c r="X704" i="12"/>
  <c r="AA704" i="12" s="1"/>
  <c r="Y704" i="12"/>
  <c r="AB704" i="12" s="1"/>
  <c r="Z704" i="12"/>
  <c r="AC704" i="12" s="1"/>
  <c r="X703" i="12"/>
  <c r="AA703" i="12" s="1"/>
  <c r="Y703" i="12"/>
  <c r="AB703" i="12" s="1"/>
  <c r="Z703" i="12"/>
  <c r="AC703" i="12" s="1"/>
  <c r="AH703" i="12"/>
  <c r="AM703" i="12" s="1"/>
  <c r="AJ703" i="12"/>
  <c r="AO703" i="12" s="1"/>
  <c r="X702" i="12"/>
  <c r="AA702" i="12" s="1"/>
  <c r="Y702" i="12"/>
  <c r="AB702" i="12" s="1"/>
  <c r="Z702" i="12"/>
  <c r="AC702" i="12" s="1"/>
  <c r="AH702" i="12"/>
  <c r="AM702" i="12" s="1"/>
  <c r="AJ702" i="12"/>
  <c r="AO702" i="12" s="1"/>
  <c r="AH701" i="12"/>
  <c r="AM701" i="12" s="1"/>
  <c r="AZ687" i="12"/>
  <c r="AZ686" i="12"/>
  <c r="X701" i="12"/>
  <c r="AA701" i="12" s="1"/>
  <c r="Y701" i="12"/>
  <c r="AB701" i="12" s="1"/>
  <c r="Z701" i="12"/>
  <c r="AC701" i="12" s="1"/>
  <c r="X700" i="12"/>
  <c r="AA700" i="12" s="1"/>
  <c r="Y700" i="12"/>
  <c r="AB700" i="12" s="1"/>
  <c r="Z700" i="12"/>
  <c r="AC700" i="12" s="1"/>
  <c r="AH700" i="12"/>
  <c r="AM700" i="12" s="1"/>
  <c r="AJ700" i="12"/>
  <c r="AO700" i="12" s="1"/>
  <c r="Z699" i="12"/>
  <c r="AC699" i="12" s="1"/>
  <c r="AH699" i="12"/>
  <c r="AM699" i="12" s="1"/>
  <c r="AJ699" i="12"/>
  <c r="AO699" i="12" s="1"/>
  <c r="X686" i="12"/>
  <c r="AA686" i="12" s="1"/>
  <c r="Y686" i="12"/>
  <c r="AB686" i="12" s="1"/>
  <c r="Z686" i="12"/>
  <c r="AC686" i="12" s="1"/>
  <c r="AH686" i="12"/>
  <c r="AM686" i="12" s="1"/>
  <c r="AJ686" i="12"/>
  <c r="AO686" i="12" s="1"/>
  <c r="V672" i="12"/>
  <c r="U672" i="12"/>
  <c r="W672" i="12"/>
  <c r="S672" i="12"/>
  <c r="AF672" i="12"/>
  <c r="R672" i="12"/>
  <c r="V671" i="12"/>
  <c r="U671" i="12"/>
  <c r="W671" i="12"/>
  <c r="S671" i="12"/>
  <c r="AF671" i="12"/>
  <c r="R671" i="12"/>
  <c r="V670" i="12"/>
  <c r="U670" i="12"/>
  <c r="W670" i="12"/>
  <c r="S670" i="12"/>
  <c r="AF670" i="12"/>
  <c r="R670" i="12"/>
  <c r="V669" i="12"/>
  <c r="U669" i="12"/>
  <c r="W669" i="12"/>
  <c r="S669" i="12"/>
  <c r="AF669" i="12"/>
  <c r="R669" i="12"/>
  <c r="V668" i="12"/>
  <c r="U668" i="12"/>
  <c r="W668" i="12"/>
  <c r="S668" i="12"/>
  <c r="AF668" i="12"/>
  <c r="R668" i="12"/>
  <c r="V667" i="12"/>
  <c r="U667" i="12"/>
  <c r="W667" i="12"/>
  <c r="S667" i="12"/>
  <c r="AF667" i="12"/>
  <c r="R667" i="12"/>
  <c r="V666" i="12"/>
  <c r="U666" i="12"/>
  <c r="W666" i="12"/>
  <c r="S666" i="12"/>
  <c r="AF666" i="12"/>
  <c r="R666" i="12"/>
  <c r="V665" i="12"/>
  <c r="U665" i="12"/>
  <c r="W665" i="12"/>
  <c r="S665" i="12"/>
  <c r="AF665" i="12"/>
  <c r="R665" i="12"/>
  <c r="V664" i="12"/>
  <c r="U664" i="12"/>
  <c r="W664" i="12"/>
  <c r="S664" i="12"/>
  <c r="AF664" i="12"/>
  <c r="R664" i="12"/>
  <c r="V663" i="12"/>
  <c r="U663" i="12"/>
  <c r="W663" i="12"/>
  <c r="S663" i="12"/>
  <c r="AF663" i="12"/>
  <c r="R663" i="12"/>
  <c r="V662" i="12"/>
  <c r="U662" i="12"/>
  <c r="W662" i="12"/>
  <c r="S662" i="12"/>
  <c r="AF662" i="12"/>
  <c r="R662" i="12"/>
  <c r="V661" i="12"/>
  <c r="U661" i="12"/>
  <c r="W661" i="12"/>
  <c r="S661" i="12"/>
  <c r="AF661" i="12"/>
  <c r="R661" i="12"/>
  <c r="AZ682" i="12"/>
  <c r="AZ681" i="12"/>
  <c r="AZ680" i="12"/>
  <c r="AZ679" i="12"/>
  <c r="AZ678" i="12"/>
  <c r="AZ677" i="12"/>
  <c r="AZ676" i="12"/>
  <c r="AZ674" i="12"/>
  <c r="AZ673" i="12"/>
  <c r="AZ672" i="12"/>
  <c r="AZ671" i="12"/>
  <c r="AZ670" i="12"/>
  <c r="AZ669" i="12"/>
  <c r="AZ668" i="12"/>
  <c r="AZ667" i="12"/>
  <c r="AZ666" i="12"/>
  <c r="AZ665" i="12"/>
  <c r="AZ664" i="12"/>
  <c r="AZ663" i="12"/>
  <c r="AH682" i="12"/>
  <c r="AM682" i="12" s="1"/>
  <c r="AJ682" i="12"/>
  <c r="AO682" i="12" s="1"/>
  <c r="X681" i="12"/>
  <c r="AA681" i="12" s="1"/>
  <c r="Y681" i="12"/>
  <c r="AB681" i="12" s="1"/>
  <c r="Z681" i="12"/>
  <c r="AC681" i="12" s="1"/>
  <c r="AH681" i="12"/>
  <c r="AM681" i="12" s="1"/>
  <c r="AJ681" i="12"/>
  <c r="AO681" i="12" s="1"/>
  <c r="X680" i="12"/>
  <c r="AA680" i="12" s="1"/>
  <c r="Y680" i="12"/>
  <c r="AB680" i="12" s="1"/>
  <c r="Z680" i="12"/>
  <c r="AC680" i="12" s="1"/>
  <c r="AH680" i="12"/>
  <c r="AM680" i="12" s="1"/>
  <c r="AJ680" i="12"/>
  <c r="AO680" i="12" s="1"/>
  <c r="X679" i="12"/>
  <c r="AA679" i="12" s="1"/>
  <c r="Y679" i="12"/>
  <c r="AB679" i="12" s="1"/>
  <c r="Z679" i="12"/>
  <c r="AC679" i="12" s="1"/>
  <c r="AH679" i="12"/>
  <c r="AM679" i="12" s="1"/>
  <c r="AJ679" i="12"/>
  <c r="AO679" i="12" s="1"/>
  <c r="X678" i="12"/>
  <c r="AA678" i="12" s="1"/>
  <c r="Y678" i="12"/>
  <c r="AB678" i="12" s="1"/>
  <c r="Z678" i="12"/>
  <c r="AC678" i="12" s="1"/>
  <c r="AH678" i="12"/>
  <c r="AM678" i="12" s="1"/>
  <c r="AJ678" i="12"/>
  <c r="AO678" i="12" s="1"/>
  <c r="X677" i="12"/>
  <c r="AA677" i="12" s="1"/>
  <c r="Y677" i="12"/>
  <c r="AB677" i="12" s="1"/>
  <c r="Z677" i="12"/>
  <c r="AC677" i="12" s="1"/>
  <c r="AH677" i="12"/>
  <c r="AM677" i="12" s="1"/>
  <c r="AJ677" i="12"/>
  <c r="AO677" i="12" s="1"/>
  <c r="X676" i="12"/>
  <c r="AA676" i="12" s="1"/>
  <c r="Y676" i="12"/>
  <c r="AB676" i="12" s="1"/>
  <c r="Z676" i="12"/>
  <c r="AC676" i="12" s="1"/>
  <c r="AH676" i="12"/>
  <c r="AM676" i="12" s="1"/>
  <c r="AJ676" i="12"/>
  <c r="AO676" i="12" s="1"/>
  <c r="AZ661" i="12"/>
  <c r="AZ660" i="12"/>
  <c r="X675" i="12"/>
  <c r="AA675" i="12" s="1"/>
  <c r="Y675" i="12"/>
  <c r="AB675" i="12" s="1"/>
  <c r="Z675" i="12"/>
  <c r="AC675" i="12" s="1"/>
  <c r="AH674" i="12"/>
  <c r="AM674" i="12" s="1"/>
  <c r="AJ674" i="12"/>
  <c r="AO674" i="12" s="1"/>
  <c r="X673" i="12"/>
  <c r="AA673" i="12" s="1"/>
  <c r="Z673" i="12"/>
  <c r="AC673" i="12" s="1"/>
  <c r="AH673" i="12"/>
  <c r="AM673" i="12" s="1"/>
  <c r="AJ673" i="12"/>
  <c r="AO673" i="12" s="1"/>
  <c r="Z660" i="12"/>
  <c r="AC660" i="12" s="1"/>
  <c r="AH660" i="12"/>
  <c r="AM660" i="12" s="1"/>
  <c r="V646" i="12"/>
  <c r="U646" i="12"/>
  <c r="W646" i="12"/>
  <c r="S646" i="12"/>
  <c r="AF646" i="12"/>
  <c r="R646" i="12"/>
  <c r="V645" i="12"/>
  <c r="U645" i="12"/>
  <c r="W645" i="12"/>
  <c r="S645" i="12"/>
  <c r="AF645" i="12"/>
  <c r="R645" i="12"/>
  <c r="V644" i="12"/>
  <c r="U644" i="12"/>
  <c r="W644" i="12"/>
  <c r="S644" i="12"/>
  <c r="AF644" i="12"/>
  <c r="R644" i="12"/>
  <c r="V643" i="12"/>
  <c r="U643" i="12"/>
  <c r="W643" i="12"/>
  <c r="S643" i="12"/>
  <c r="AF643" i="12"/>
  <c r="R643" i="12"/>
  <c r="V642" i="12"/>
  <c r="U642" i="12"/>
  <c r="W642" i="12"/>
  <c r="S642" i="12"/>
  <c r="AF642" i="12"/>
  <c r="R642" i="12"/>
  <c r="V641" i="12"/>
  <c r="U641" i="12"/>
  <c r="W641" i="12"/>
  <c r="S641" i="12"/>
  <c r="AF641" i="12"/>
  <c r="R641" i="12"/>
  <c r="V640" i="12"/>
  <c r="U640" i="12"/>
  <c r="W640" i="12"/>
  <c r="S640" i="12"/>
  <c r="AF640" i="12"/>
  <c r="R640" i="12"/>
  <c r="V639" i="12"/>
  <c r="U639" i="12"/>
  <c r="W639" i="12"/>
  <c r="S639" i="12"/>
  <c r="AF639" i="12"/>
  <c r="R639" i="12"/>
  <c r="V638" i="12"/>
  <c r="U638" i="12"/>
  <c r="W638" i="12"/>
  <c r="S638" i="12"/>
  <c r="AF638" i="12"/>
  <c r="R638" i="12"/>
  <c r="V637" i="12"/>
  <c r="U637" i="12"/>
  <c r="W637" i="12"/>
  <c r="S637" i="12"/>
  <c r="AF637" i="12"/>
  <c r="R637" i="12"/>
  <c r="V636" i="12"/>
  <c r="U636" i="12"/>
  <c r="W636" i="12"/>
  <c r="S636" i="12"/>
  <c r="AF636" i="12"/>
  <c r="R636" i="12"/>
  <c r="V635" i="12"/>
  <c r="U635" i="12"/>
  <c r="W635" i="12"/>
  <c r="S635" i="12"/>
  <c r="AF635" i="12"/>
  <c r="R635" i="12"/>
  <c r="AZ656" i="12"/>
  <c r="AZ655" i="12"/>
  <c r="AZ654" i="12"/>
  <c r="AZ653" i="12"/>
  <c r="AZ652" i="12"/>
  <c r="AZ651" i="12"/>
  <c r="AZ650" i="12"/>
  <c r="AZ648" i="12"/>
  <c r="AZ647" i="12"/>
  <c r="AZ646" i="12"/>
  <c r="AZ645" i="12"/>
  <c r="AZ644" i="12"/>
  <c r="AA24" i="10" s="1"/>
  <c r="AZ643" i="12"/>
  <c r="AA23" i="10" s="1"/>
  <c r="AZ642" i="12"/>
  <c r="AA22" i="10" s="1"/>
  <c r="AZ641" i="12"/>
  <c r="AA21" i="10" s="1"/>
  <c r="AZ640" i="12"/>
  <c r="AZ639" i="12"/>
  <c r="AA19" i="10" s="1"/>
  <c r="AZ638" i="12"/>
  <c r="AZ637" i="12"/>
  <c r="X656" i="12"/>
  <c r="AA656" i="12" s="1"/>
  <c r="Y656" i="12"/>
  <c r="AB656" i="12" s="1"/>
  <c r="Z656" i="12"/>
  <c r="AC656" i="12" s="1"/>
  <c r="AH656" i="12"/>
  <c r="AM656" i="12" s="1"/>
  <c r="AJ656" i="12"/>
  <c r="AO656" i="12" s="1"/>
  <c r="X655" i="12"/>
  <c r="AA655" i="12" s="1"/>
  <c r="Y655" i="12"/>
  <c r="AB655" i="12" s="1"/>
  <c r="Z655" i="12"/>
  <c r="AC655" i="12" s="1"/>
  <c r="AH655" i="12"/>
  <c r="AM655" i="12" s="1"/>
  <c r="AJ655" i="12"/>
  <c r="AO655" i="12" s="1"/>
  <c r="X654" i="12"/>
  <c r="AA654" i="12" s="1"/>
  <c r="Y654" i="12"/>
  <c r="AB654" i="12" s="1"/>
  <c r="Z654" i="12"/>
  <c r="AC654" i="12" s="1"/>
  <c r="AH654" i="12"/>
  <c r="AM654" i="12" s="1"/>
  <c r="X653" i="12"/>
  <c r="AA653" i="12" s="1"/>
  <c r="Y653" i="12"/>
  <c r="AB653" i="12" s="1"/>
  <c r="Z653" i="12"/>
  <c r="AC653" i="12" s="1"/>
  <c r="AH653" i="12"/>
  <c r="AM653" i="12" s="1"/>
  <c r="AJ653" i="12"/>
  <c r="AO653" i="12" s="1"/>
  <c r="Y652" i="12"/>
  <c r="AB652" i="12" s="1"/>
  <c r="AH652" i="12"/>
  <c r="AM652" i="12" s="1"/>
  <c r="AJ652" i="12"/>
  <c r="AO652" i="12" s="1"/>
  <c r="X651" i="12"/>
  <c r="AA651" i="12" s="1"/>
  <c r="Z651" i="12"/>
  <c r="AC651" i="12" s="1"/>
  <c r="AH651" i="12"/>
  <c r="AM651" i="12" s="1"/>
  <c r="X650" i="12"/>
  <c r="AA650" i="12" s="1"/>
  <c r="Y650" i="12"/>
  <c r="AB650" i="12" s="1"/>
  <c r="Z650" i="12"/>
  <c r="AC650" i="12" s="1"/>
  <c r="AH650" i="12"/>
  <c r="AM650" i="12" s="1"/>
  <c r="AJ650" i="12"/>
  <c r="AO650" i="12" s="1"/>
  <c r="AH649" i="12"/>
  <c r="AM649" i="12" s="1"/>
  <c r="AJ649" i="12"/>
  <c r="AO649" i="12" s="1"/>
  <c r="AZ635" i="12"/>
  <c r="AZ634" i="12"/>
  <c r="Z649" i="12"/>
  <c r="AC649" i="12" s="1"/>
  <c r="X648" i="12"/>
  <c r="AA648" i="12" s="1"/>
  <c r="Y648" i="12"/>
  <c r="AB648" i="12" s="1"/>
  <c r="Z648" i="12"/>
  <c r="AC648" i="12" s="1"/>
  <c r="AH648" i="12"/>
  <c r="AM648" i="12" s="1"/>
  <c r="AJ648" i="12"/>
  <c r="AO648" i="12" s="1"/>
  <c r="Z647" i="12"/>
  <c r="AC647" i="12" s="1"/>
  <c r="AH647" i="12"/>
  <c r="AM647" i="12" s="1"/>
  <c r="AJ647" i="12"/>
  <c r="AO647" i="12" s="1"/>
  <c r="X634" i="12"/>
  <c r="AA634" i="12" s="1"/>
  <c r="Y634" i="12"/>
  <c r="AB634" i="12" s="1"/>
  <c r="Z634" i="12"/>
  <c r="AC634" i="12" s="1"/>
  <c r="AH634" i="12"/>
  <c r="AM634" i="12" s="1"/>
  <c r="AJ634" i="12"/>
  <c r="AO634" i="12" s="1"/>
  <c r="V620" i="12"/>
  <c r="U620" i="12"/>
  <c r="W620" i="12"/>
  <c r="S620" i="12"/>
  <c r="AF620" i="12"/>
  <c r="R620" i="12"/>
  <c r="V619" i="12"/>
  <c r="U619" i="12"/>
  <c r="W619" i="12"/>
  <c r="S619" i="12"/>
  <c r="AF619" i="12"/>
  <c r="R619" i="12"/>
  <c r="V618" i="12"/>
  <c r="U618" i="12"/>
  <c r="W618" i="12"/>
  <c r="S618" i="12"/>
  <c r="AF618" i="12"/>
  <c r="R618" i="12"/>
  <c r="V617" i="12"/>
  <c r="U617" i="12"/>
  <c r="W617" i="12"/>
  <c r="S617" i="12"/>
  <c r="AF617" i="12"/>
  <c r="R617" i="12"/>
  <c r="V616" i="12"/>
  <c r="U616" i="12"/>
  <c r="W616" i="12"/>
  <c r="S616" i="12"/>
  <c r="AF616" i="12"/>
  <c r="R616" i="12"/>
  <c r="V615" i="12"/>
  <c r="U615" i="12"/>
  <c r="W615" i="12"/>
  <c r="S615" i="12"/>
  <c r="AF615" i="12"/>
  <c r="R615" i="12"/>
  <c r="V614" i="12"/>
  <c r="U614" i="12"/>
  <c r="W614" i="12"/>
  <c r="S614" i="12"/>
  <c r="AF614" i="12"/>
  <c r="R614" i="12"/>
  <c r="V613" i="12"/>
  <c r="U613" i="12"/>
  <c r="W613" i="12"/>
  <c r="S613" i="12"/>
  <c r="AF613" i="12"/>
  <c r="R613" i="12"/>
  <c r="V612" i="12"/>
  <c r="U612" i="12"/>
  <c r="W612" i="12"/>
  <c r="S612" i="12"/>
  <c r="AF612" i="12"/>
  <c r="R612" i="12"/>
  <c r="V611" i="12"/>
  <c r="U611" i="12"/>
  <c r="W611" i="12"/>
  <c r="S611" i="12"/>
  <c r="AF611" i="12"/>
  <c r="R611" i="12"/>
  <c r="V610" i="12"/>
  <c r="U610" i="12"/>
  <c r="W610" i="12"/>
  <c r="S610" i="12"/>
  <c r="AF610" i="12"/>
  <c r="R610" i="12"/>
  <c r="V609" i="12"/>
  <c r="U609" i="12"/>
  <c r="W609" i="12"/>
  <c r="S609" i="12"/>
  <c r="AF609" i="12"/>
  <c r="R609" i="12"/>
  <c r="AZ630" i="12"/>
  <c r="AZ629" i="12"/>
  <c r="AZ628" i="12"/>
  <c r="AZ627" i="12"/>
  <c r="AZ626" i="12"/>
  <c r="AZ625" i="12"/>
  <c r="AZ624" i="12"/>
  <c r="AZ622" i="12"/>
  <c r="AZ621" i="12"/>
  <c r="AZ620" i="12"/>
  <c r="AZ619" i="12"/>
  <c r="AZ618" i="12"/>
  <c r="AZ617" i="12"/>
  <c r="AZ616" i="12"/>
  <c r="AZ615" i="12"/>
  <c r="AZ614" i="12"/>
  <c r="AZ613" i="12"/>
  <c r="AZ612" i="12"/>
  <c r="AZ611" i="12"/>
  <c r="X630" i="12"/>
  <c r="AA630" i="12" s="1"/>
  <c r="Y630" i="12"/>
  <c r="AB630" i="12" s="1"/>
  <c r="Z630" i="12"/>
  <c r="AC630" i="12" s="1"/>
  <c r="AH630" i="12"/>
  <c r="AM630" i="12" s="1"/>
  <c r="AJ630" i="12"/>
  <c r="AO630" i="12" s="1"/>
  <c r="Y629" i="12"/>
  <c r="AB629" i="12" s="1"/>
  <c r="Z629" i="12"/>
  <c r="AC629" i="12" s="1"/>
  <c r="AH629" i="12"/>
  <c r="AM629" i="12" s="1"/>
  <c r="AJ629" i="12"/>
  <c r="AO629" i="12" s="1"/>
  <c r="AH628" i="12"/>
  <c r="AM628" i="12" s="1"/>
  <c r="AJ628" i="12"/>
  <c r="AO628" i="12" s="1"/>
  <c r="X627" i="12"/>
  <c r="AA627" i="12" s="1"/>
  <c r="AH627" i="12"/>
  <c r="AM627" i="12" s="1"/>
  <c r="X626" i="12"/>
  <c r="AA626" i="12" s="1"/>
  <c r="Y626" i="12"/>
  <c r="AB626" i="12" s="1"/>
  <c r="Z626" i="12"/>
  <c r="AC626" i="12" s="1"/>
  <c r="AH626" i="12"/>
  <c r="AM626" i="12" s="1"/>
  <c r="AH625" i="12"/>
  <c r="AM625" i="12" s="1"/>
  <c r="AJ625" i="12"/>
  <c r="AO625" i="12" s="1"/>
  <c r="X624" i="12"/>
  <c r="AA624" i="12" s="1"/>
  <c r="Y624" i="12"/>
  <c r="AB624" i="12" s="1"/>
  <c r="AH624" i="12"/>
  <c r="AM624" i="12" s="1"/>
  <c r="AJ624" i="12"/>
  <c r="AO624" i="12" s="1"/>
  <c r="AZ609" i="12"/>
  <c r="Z15" i="10" s="1"/>
  <c r="AZ608" i="12"/>
  <c r="X623" i="12"/>
  <c r="AA623" i="12" s="1"/>
  <c r="Z623" i="12"/>
  <c r="AC623" i="12" s="1"/>
  <c r="X622" i="12"/>
  <c r="AA622" i="12" s="1"/>
  <c r="Y622" i="12"/>
  <c r="AB622" i="12" s="1"/>
  <c r="Z622" i="12"/>
  <c r="AC622" i="12" s="1"/>
  <c r="AH622" i="12"/>
  <c r="AM622" i="12" s="1"/>
  <c r="AJ622" i="12"/>
  <c r="AO622" i="12" s="1"/>
  <c r="X621" i="12"/>
  <c r="AA621" i="12" s="1"/>
  <c r="Y621" i="12"/>
  <c r="AB621" i="12" s="1"/>
  <c r="Z621" i="12"/>
  <c r="AC621" i="12" s="1"/>
  <c r="AH621" i="12"/>
  <c r="AM621" i="12" s="1"/>
  <c r="AJ621" i="12"/>
  <c r="AO621" i="12" s="1"/>
  <c r="X608" i="12"/>
  <c r="AA608" i="12" s="1"/>
  <c r="Y608" i="12"/>
  <c r="AB608" i="12" s="1"/>
  <c r="Z608" i="12"/>
  <c r="AC608" i="12" s="1"/>
  <c r="AH608" i="12"/>
  <c r="AM608" i="12" s="1"/>
  <c r="AJ608" i="12"/>
  <c r="AO608" i="12" s="1"/>
  <c r="V594" i="12"/>
  <c r="U594" i="12"/>
  <c r="W594" i="12"/>
  <c r="S594" i="12"/>
  <c r="AF594" i="12"/>
  <c r="R594" i="12"/>
  <c r="V593" i="12"/>
  <c r="U593" i="12"/>
  <c r="W593" i="12"/>
  <c r="S593" i="12"/>
  <c r="AF593" i="12"/>
  <c r="R593" i="12"/>
  <c r="V592" i="12"/>
  <c r="U592" i="12"/>
  <c r="W592" i="12"/>
  <c r="S592" i="12"/>
  <c r="AF592" i="12"/>
  <c r="R592" i="12"/>
  <c r="V591" i="12"/>
  <c r="U591" i="12"/>
  <c r="W591" i="12"/>
  <c r="S591" i="12"/>
  <c r="AF591" i="12"/>
  <c r="R591" i="12"/>
  <c r="V590" i="12"/>
  <c r="U590" i="12"/>
  <c r="W590" i="12"/>
  <c r="S590" i="12"/>
  <c r="AF590" i="12"/>
  <c r="R590" i="12"/>
  <c r="V589" i="12"/>
  <c r="U589" i="12"/>
  <c r="W589" i="12"/>
  <c r="S589" i="12"/>
  <c r="AF589" i="12"/>
  <c r="R589" i="12"/>
  <c r="V588" i="12"/>
  <c r="U588" i="12"/>
  <c r="W588" i="12"/>
  <c r="S588" i="12"/>
  <c r="AF588" i="12"/>
  <c r="R588" i="12"/>
  <c r="V587" i="12"/>
  <c r="U587" i="12"/>
  <c r="W587" i="12"/>
  <c r="S587" i="12"/>
  <c r="AF587" i="12"/>
  <c r="R587" i="12"/>
  <c r="V586" i="12"/>
  <c r="U586" i="12"/>
  <c r="W586" i="12"/>
  <c r="S586" i="12"/>
  <c r="AF586" i="12"/>
  <c r="R586" i="12"/>
  <c r="V585" i="12"/>
  <c r="U585" i="12"/>
  <c r="W585" i="12"/>
  <c r="S585" i="12"/>
  <c r="AF585" i="12"/>
  <c r="R585" i="12"/>
  <c r="V584" i="12"/>
  <c r="U584" i="12"/>
  <c r="W584" i="12"/>
  <c r="S584" i="12"/>
  <c r="AF584" i="12"/>
  <c r="R584" i="12"/>
  <c r="V583" i="12"/>
  <c r="U583" i="12"/>
  <c r="W583" i="12"/>
  <c r="S583" i="12"/>
  <c r="AF583" i="12"/>
  <c r="R583" i="12"/>
  <c r="AZ604" i="12"/>
  <c r="AZ603" i="12"/>
  <c r="AZ602" i="12"/>
  <c r="AZ601" i="12"/>
  <c r="AZ600" i="12"/>
  <c r="AZ599" i="12"/>
  <c r="AZ598" i="12"/>
  <c r="AZ596" i="12"/>
  <c r="AZ595" i="12"/>
  <c r="AZ594" i="12"/>
  <c r="AZ593" i="12"/>
  <c r="AZ592" i="12"/>
  <c r="AZ591" i="12"/>
  <c r="AZ590" i="12"/>
  <c r="AZ589" i="12"/>
  <c r="AZ588" i="12"/>
  <c r="AZ587" i="12"/>
  <c r="AZ586" i="12"/>
  <c r="AZ585" i="12"/>
  <c r="X604" i="12"/>
  <c r="AA604" i="12" s="1"/>
  <c r="Y604" i="12"/>
  <c r="AB604" i="12" s="1"/>
  <c r="Z604" i="12"/>
  <c r="AC604" i="12" s="1"/>
  <c r="AH604" i="12"/>
  <c r="AM604" i="12" s="1"/>
  <c r="AJ604" i="12"/>
  <c r="AO604" i="12" s="1"/>
  <c r="AH603" i="12"/>
  <c r="AM603" i="12" s="1"/>
  <c r="AJ603" i="12"/>
  <c r="AO603" i="12" s="1"/>
  <c r="X602" i="12"/>
  <c r="AA602" i="12" s="1"/>
  <c r="Y602" i="12"/>
  <c r="AB602" i="12" s="1"/>
  <c r="Z602" i="12"/>
  <c r="AC602" i="12" s="1"/>
  <c r="AH602" i="12"/>
  <c r="AM602" i="12" s="1"/>
  <c r="AJ602" i="12"/>
  <c r="AO602" i="12" s="1"/>
  <c r="X601" i="12"/>
  <c r="AA601" i="12" s="1"/>
  <c r="Y601" i="12"/>
  <c r="AB601" i="12" s="1"/>
  <c r="Z601" i="12"/>
  <c r="AC601" i="12" s="1"/>
  <c r="AH601" i="12"/>
  <c r="AM601" i="12" s="1"/>
  <c r="AJ601" i="12"/>
  <c r="AO601" i="12" s="1"/>
  <c r="X600" i="12"/>
  <c r="AA600" i="12" s="1"/>
  <c r="Y600" i="12"/>
  <c r="AB600" i="12" s="1"/>
  <c r="Z600" i="12"/>
  <c r="AC600" i="12" s="1"/>
  <c r="AH600" i="12"/>
  <c r="AM600" i="12" s="1"/>
  <c r="AJ600" i="12"/>
  <c r="AO600" i="12" s="1"/>
  <c r="Z599" i="12"/>
  <c r="AC599" i="12" s="1"/>
  <c r="AH599" i="12"/>
  <c r="AM599" i="12" s="1"/>
  <c r="AJ599" i="12"/>
  <c r="AO599" i="12" s="1"/>
  <c r="X598" i="12"/>
  <c r="AA598" i="12" s="1"/>
  <c r="Y598" i="12"/>
  <c r="AB598" i="12" s="1"/>
  <c r="Z598" i="12"/>
  <c r="AC598" i="12" s="1"/>
  <c r="AH598" i="12"/>
  <c r="AM598" i="12" s="1"/>
  <c r="AJ598" i="12"/>
  <c r="AO598" i="12" s="1"/>
  <c r="AH597" i="12"/>
  <c r="AM597" i="12" s="1"/>
  <c r="AJ597" i="12"/>
  <c r="AO597" i="12" s="1"/>
  <c r="AZ583" i="12"/>
  <c r="AZ582" i="12"/>
  <c r="X596" i="12"/>
  <c r="AA596" i="12" s="1"/>
  <c r="Y596" i="12"/>
  <c r="AB596" i="12" s="1"/>
  <c r="AH596" i="12"/>
  <c r="AM596" i="12" s="1"/>
  <c r="Z595" i="12"/>
  <c r="AC595" i="12" s="1"/>
  <c r="AH595" i="12"/>
  <c r="AM595" i="12" s="1"/>
  <c r="AJ595" i="12"/>
  <c r="AO595" i="12" s="1"/>
  <c r="X582" i="12"/>
  <c r="AA582" i="12" s="1"/>
  <c r="Y582" i="12"/>
  <c r="AB582" i="12" s="1"/>
  <c r="Z582" i="12"/>
  <c r="AC582" i="12" s="1"/>
  <c r="AH582" i="12"/>
  <c r="AM582" i="12" s="1"/>
  <c r="AJ582" i="12"/>
  <c r="AO582" i="12" s="1"/>
  <c r="V568" i="12"/>
  <c r="U568" i="12"/>
  <c r="W568" i="12"/>
  <c r="S568" i="12"/>
  <c r="AF568" i="12"/>
  <c r="R568" i="12"/>
  <c r="V567" i="12"/>
  <c r="U567" i="12"/>
  <c r="W567" i="12"/>
  <c r="S567" i="12"/>
  <c r="AF567" i="12"/>
  <c r="R567" i="12"/>
  <c r="V566" i="12"/>
  <c r="U566" i="12"/>
  <c r="W566" i="12"/>
  <c r="S566" i="12"/>
  <c r="AF566" i="12"/>
  <c r="R566" i="12"/>
  <c r="V565" i="12"/>
  <c r="U565" i="12"/>
  <c r="W565" i="12"/>
  <c r="S565" i="12"/>
  <c r="AF565" i="12"/>
  <c r="R565" i="12"/>
  <c r="V564" i="12"/>
  <c r="U564" i="12"/>
  <c r="W564" i="12"/>
  <c r="S564" i="12"/>
  <c r="AF564" i="12"/>
  <c r="R564" i="12"/>
  <c r="V563" i="12"/>
  <c r="U563" i="12"/>
  <c r="W563" i="12"/>
  <c r="S563" i="12"/>
  <c r="AF563" i="12"/>
  <c r="R563" i="12"/>
  <c r="V562" i="12"/>
  <c r="U562" i="12"/>
  <c r="W562" i="12"/>
  <c r="S562" i="12"/>
  <c r="AF562" i="12"/>
  <c r="R562" i="12"/>
  <c r="V561" i="12"/>
  <c r="U561" i="12"/>
  <c r="W561" i="12"/>
  <c r="S561" i="12"/>
  <c r="AF561" i="12"/>
  <c r="R561" i="12"/>
  <c r="V560" i="12"/>
  <c r="U560" i="12"/>
  <c r="W560" i="12"/>
  <c r="S560" i="12"/>
  <c r="AF560" i="12"/>
  <c r="R560" i="12"/>
  <c r="V559" i="12"/>
  <c r="U559" i="12"/>
  <c r="W559" i="12"/>
  <c r="S559" i="12"/>
  <c r="AF559" i="12"/>
  <c r="R559" i="12"/>
  <c r="V558" i="12"/>
  <c r="U558" i="12"/>
  <c r="W558" i="12"/>
  <c r="S558" i="12"/>
  <c r="AF558" i="12"/>
  <c r="R558" i="12"/>
  <c r="V557" i="12"/>
  <c r="U557" i="12"/>
  <c r="W557" i="12"/>
  <c r="S557" i="12"/>
  <c r="AF557" i="12"/>
  <c r="R557" i="12"/>
  <c r="AZ578" i="12"/>
  <c r="AZ577" i="12"/>
  <c r="AZ576" i="12"/>
  <c r="AZ575" i="12"/>
  <c r="AZ574" i="12"/>
  <c r="AZ573" i="12"/>
  <c r="AZ572" i="12"/>
  <c r="AZ570" i="12"/>
  <c r="AZ569" i="12"/>
  <c r="AZ568" i="12"/>
  <c r="AZ567" i="12"/>
  <c r="AZ566" i="12"/>
  <c r="AZ565" i="12"/>
  <c r="AZ564" i="12"/>
  <c r="AZ563" i="12"/>
  <c r="X21" i="10" s="1"/>
  <c r="AZ562" i="12"/>
  <c r="AZ561" i="12"/>
  <c r="X19" i="10" s="1"/>
  <c r="AZ560" i="12"/>
  <c r="AZ559" i="12"/>
  <c r="X17" i="10" s="1"/>
  <c r="X578" i="12"/>
  <c r="AA578" i="12" s="1"/>
  <c r="Y578" i="12"/>
  <c r="AB578" i="12" s="1"/>
  <c r="Z578" i="12"/>
  <c r="AC578" i="12" s="1"/>
  <c r="AH578" i="12"/>
  <c r="AM578" i="12" s="1"/>
  <c r="AJ578" i="12"/>
  <c r="AO578" i="12" s="1"/>
  <c r="Z577" i="12"/>
  <c r="AC577" i="12" s="1"/>
  <c r="AH577" i="12"/>
  <c r="AM577" i="12" s="1"/>
  <c r="AJ577" i="12"/>
  <c r="AO577" i="12" s="1"/>
  <c r="X576" i="12"/>
  <c r="AA576" i="12" s="1"/>
  <c r="Y576" i="12"/>
  <c r="AB576" i="12" s="1"/>
  <c r="Z576" i="12"/>
  <c r="AC576" i="12" s="1"/>
  <c r="AH576" i="12"/>
  <c r="AM576" i="12" s="1"/>
  <c r="AJ576" i="12"/>
  <c r="AO576" i="12" s="1"/>
  <c r="X575" i="12"/>
  <c r="AA575" i="12" s="1"/>
  <c r="X574" i="12"/>
  <c r="AA574" i="12" s="1"/>
  <c r="Y574" i="12"/>
  <c r="AB574" i="12" s="1"/>
  <c r="Z574" i="12"/>
  <c r="AC574" i="12" s="1"/>
  <c r="AH574" i="12"/>
  <c r="AM574" i="12" s="1"/>
  <c r="AJ574" i="12"/>
  <c r="AO574" i="12" s="1"/>
  <c r="X573" i="12"/>
  <c r="AA573" i="12" s="1"/>
  <c r="Z573" i="12"/>
  <c r="AC573" i="12" s="1"/>
  <c r="AH573" i="12"/>
  <c r="AM573" i="12" s="1"/>
  <c r="X572" i="12"/>
  <c r="AA572" i="12" s="1"/>
  <c r="Y572" i="12"/>
  <c r="AB572" i="12" s="1"/>
  <c r="AH572" i="12"/>
  <c r="AM572" i="12" s="1"/>
  <c r="AJ572" i="12"/>
  <c r="AO572" i="12" s="1"/>
  <c r="AH571" i="12"/>
  <c r="AM571" i="12" s="1"/>
  <c r="AJ571" i="12"/>
  <c r="AO571" i="12" s="1"/>
  <c r="AZ557" i="12"/>
  <c r="AZ556" i="12"/>
  <c r="X571" i="12"/>
  <c r="AA571" i="12" s="1"/>
  <c r="Y571" i="12"/>
  <c r="AB571" i="12" s="1"/>
  <c r="Z571" i="12"/>
  <c r="AC571" i="12" s="1"/>
  <c r="X570" i="12"/>
  <c r="AA570" i="12" s="1"/>
  <c r="Y570" i="12"/>
  <c r="AB570" i="12" s="1"/>
  <c r="Z570" i="12"/>
  <c r="AC570" i="12" s="1"/>
  <c r="AH570" i="12"/>
  <c r="AM570" i="12" s="1"/>
  <c r="AJ570" i="12"/>
  <c r="AO570" i="12" s="1"/>
  <c r="X569" i="12"/>
  <c r="AA569" i="12" s="1"/>
  <c r="Y569" i="12"/>
  <c r="AB569" i="12" s="1"/>
  <c r="AH569" i="12"/>
  <c r="AM569" i="12" s="1"/>
  <c r="AJ569" i="12"/>
  <c r="AO569" i="12" s="1"/>
  <c r="X556" i="12"/>
  <c r="AA556" i="12" s="1"/>
  <c r="Y556" i="12"/>
  <c r="AB556" i="12" s="1"/>
  <c r="Z556" i="12"/>
  <c r="AC556" i="12" s="1"/>
  <c r="AH556" i="12"/>
  <c r="AM556" i="12" s="1"/>
  <c r="AJ556" i="12"/>
  <c r="AO556" i="12" s="1"/>
  <c r="V542" i="12"/>
  <c r="U542" i="12"/>
  <c r="W542" i="12"/>
  <c r="S542" i="12"/>
  <c r="AF542" i="12"/>
  <c r="R542" i="12"/>
  <c r="V541" i="12"/>
  <c r="U541" i="12"/>
  <c r="W541" i="12"/>
  <c r="S541" i="12"/>
  <c r="AF541" i="12"/>
  <c r="R541" i="12"/>
  <c r="V540" i="12"/>
  <c r="U540" i="12"/>
  <c r="W540" i="12"/>
  <c r="S540" i="12"/>
  <c r="AF540" i="12"/>
  <c r="R540" i="12"/>
  <c r="V539" i="12"/>
  <c r="U539" i="12"/>
  <c r="W539" i="12"/>
  <c r="S539" i="12"/>
  <c r="AF539" i="12"/>
  <c r="R539" i="12"/>
  <c r="V538" i="12"/>
  <c r="U538" i="12"/>
  <c r="W538" i="12"/>
  <c r="S538" i="12"/>
  <c r="AF538" i="12"/>
  <c r="R538" i="12"/>
  <c r="V537" i="12"/>
  <c r="U537" i="12"/>
  <c r="W537" i="12"/>
  <c r="S537" i="12"/>
  <c r="AF537" i="12"/>
  <c r="R537" i="12"/>
  <c r="V536" i="12"/>
  <c r="U536" i="12"/>
  <c r="W536" i="12"/>
  <c r="S536" i="12"/>
  <c r="AF536" i="12"/>
  <c r="R536" i="12"/>
  <c r="V535" i="12"/>
  <c r="U535" i="12"/>
  <c r="W535" i="12"/>
  <c r="S535" i="12"/>
  <c r="AF535" i="12"/>
  <c r="R535" i="12"/>
  <c r="V534" i="12"/>
  <c r="U534" i="12"/>
  <c r="W534" i="12"/>
  <c r="S534" i="12"/>
  <c r="AF534" i="12"/>
  <c r="R534" i="12"/>
  <c r="V533" i="12"/>
  <c r="U533" i="12"/>
  <c r="W533" i="12"/>
  <c r="S533" i="12"/>
  <c r="AF533" i="12"/>
  <c r="R533" i="12"/>
  <c r="V532" i="12"/>
  <c r="U532" i="12"/>
  <c r="W532" i="12"/>
  <c r="S532" i="12"/>
  <c r="AF532" i="12"/>
  <c r="R532" i="12"/>
  <c r="V531" i="12"/>
  <c r="U531" i="12"/>
  <c r="W531" i="12"/>
  <c r="S531" i="12"/>
  <c r="AF531" i="12"/>
  <c r="R531" i="12"/>
  <c r="AZ552" i="12"/>
  <c r="AZ551" i="12"/>
  <c r="AZ550" i="12"/>
  <c r="AZ549" i="12"/>
  <c r="AZ548" i="12"/>
  <c r="AZ547" i="12"/>
  <c r="AZ546" i="12"/>
  <c r="AZ544" i="12"/>
  <c r="AZ543" i="12"/>
  <c r="AZ542" i="12"/>
  <c r="AZ541" i="12"/>
  <c r="AZ540" i="12"/>
  <c r="AZ539" i="12"/>
  <c r="AZ538" i="12"/>
  <c r="AZ537" i="12"/>
  <c r="AZ536" i="12"/>
  <c r="AZ535" i="12"/>
  <c r="AZ534" i="12"/>
  <c r="AZ533" i="12"/>
  <c r="X552" i="12"/>
  <c r="AA552" i="12" s="1"/>
  <c r="Y552" i="12"/>
  <c r="AB552" i="12" s="1"/>
  <c r="Z552" i="12"/>
  <c r="AC552" i="12" s="1"/>
  <c r="AH552" i="12"/>
  <c r="AM552" i="12" s="1"/>
  <c r="X551" i="12"/>
  <c r="AA551" i="12" s="1"/>
  <c r="Y551" i="12"/>
  <c r="AB551" i="12" s="1"/>
  <c r="Z551" i="12"/>
  <c r="AC551" i="12" s="1"/>
  <c r="AJ551" i="12"/>
  <c r="AO551" i="12" s="1"/>
  <c r="X550" i="12"/>
  <c r="AA550" i="12" s="1"/>
  <c r="Y550" i="12"/>
  <c r="AB550" i="12" s="1"/>
  <c r="AH550" i="12"/>
  <c r="AM550" i="12" s="1"/>
  <c r="AJ550" i="12"/>
  <c r="AO550" i="12" s="1"/>
  <c r="X549" i="12"/>
  <c r="AA549" i="12" s="1"/>
  <c r="Y549" i="12"/>
  <c r="AB549" i="12" s="1"/>
  <c r="Z549" i="12"/>
  <c r="AC549" i="12" s="1"/>
  <c r="AH549" i="12"/>
  <c r="AM549" i="12" s="1"/>
  <c r="AJ549" i="12"/>
  <c r="AO549" i="12" s="1"/>
  <c r="X547" i="12"/>
  <c r="AA547" i="12" s="1"/>
  <c r="Y547" i="12"/>
  <c r="AB547" i="12" s="1"/>
  <c r="Z547" i="12"/>
  <c r="AC547" i="12" s="1"/>
  <c r="AJ547" i="12"/>
  <c r="AO547" i="12" s="1"/>
  <c r="X546" i="12"/>
  <c r="AA546" i="12" s="1"/>
  <c r="Z546" i="12"/>
  <c r="AC546" i="12" s="1"/>
  <c r="AH546" i="12"/>
  <c r="AM546" i="12" s="1"/>
  <c r="AJ546" i="12"/>
  <c r="AO546" i="12" s="1"/>
  <c r="AH545" i="12"/>
  <c r="AM545" i="12" s="1"/>
  <c r="AJ545" i="12"/>
  <c r="AO545" i="12" s="1"/>
  <c r="AZ531" i="12"/>
  <c r="AZ530" i="12"/>
  <c r="X545" i="12"/>
  <c r="AA545" i="12" s="1"/>
  <c r="Y545" i="12"/>
  <c r="AB545" i="12" s="1"/>
  <c r="Z545" i="12"/>
  <c r="AC545" i="12" s="1"/>
  <c r="X544" i="12"/>
  <c r="AA544" i="12" s="1"/>
  <c r="Y544" i="12"/>
  <c r="AB544" i="12" s="1"/>
  <c r="Z544" i="12"/>
  <c r="AC544" i="12" s="1"/>
  <c r="AH544" i="12"/>
  <c r="AM544" i="12" s="1"/>
  <c r="AJ544" i="12"/>
  <c r="AO544" i="12" s="1"/>
  <c r="X543" i="12"/>
  <c r="AA543" i="12" s="1"/>
  <c r="Y543" i="12"/>
  <c r="AB543" i="12" s="1"/>
  <c r="Z543" i="12"/>
  <c r="AC543" i="12" s="1"/>
  <c r="AH543" i="12"/>
  <c r="AM543" i="12" s="1"/>
  <c r="AJ543" i="12"/>
  <c r="AO543" i="12" s="1"/>
  <c r="X530" i="12"/>
  <c r="AA530" i="12" s="1"/>
  <c r="Y530" i="12"/>
  <c r="AB530" i="12" s="1"/>
  <c r="Z530" i="12"/>
  <c r="AC530" i="12" s="1"/>
  <c r="V516" i="12"/>
  <c r="U516" i="12"/>
  <c r="W516" i="12"/>
  <c r="S516" i="12"/>
  <c r="AF516" i="12"/>
  <c r="R516" i="12"/>
  <c r="V515" i="12"/>
  <c r="U515" i="12"/>
  <c r="W515" i="12"/>
  <c r="S515" i="12"/>
  <c r="AF515" i="12"/>
  <c r="R515" i="12"/>
  <c r="V514" i="12"/>
  <c r="U514" i="12"/>
  <c r="W514" i="12"/>
  <c r="S514" i="12"/>
  <c r="AF514" i="12"/>
  <c r="R514" i="12"/>
  <c r="V513" i="12"/>
  <c r="U513" i="12"/>
  <c r="W513" i="12"/>
  <c r="S513" i="12"/>
  <c r="AF513" i="12"/>
  <c r="R513" i="12"/>
  <c r="V512" i="12"/>
  <c r="U512" i="12"/>
  <c r="W512" i="12"/>
  <c r="S512" i="12"/>
  <c r="AF512" i="12"/>
  <c r="R512" i="12"/>
  <c r="V511" i="12"/>
  <c r="U511" i="12"/>
  <c r="W511" i="12"/>
  <c r="S511" i="12"/>
  <c r="AF511" i="12"/>
  <c r="R511" i="12"/>
  <c r="V510" i="12"/>
  <c r="U510" i="12"/>
  <c r="W510" i="12"/>
  <c r="S510" i="12"/>
  <c r="AF510" i="12"/>
  <c r="R510" i="12"/>
  <c r="V509" i="12"/>
  <c r="U509" i="12"/>
  <c r="W509" i="12"/>
  <c r="S509" i="12"/>
  <c r="AF509" i="12"/>
  <c r="R509" i="12"/>
  <c r="V508" i="12"/>
  <c r="U508" i="12"/>
  <c r="W508" i="12"/>
  <c r="S508" i="12"/>
  <c r="AF508" i="12"/>
  <c r="R508" i="12"/>
  <c r="V507" i="12"/>
  <c r="U507" i="12"/>
  <c r="W507" i="12"/>
  <c r="S507" i="12"/>
  <c r="AF507" i="12"/>
  <c r="R507" i="12"/>
  <c r="V506" i="12"/>
  <c r="U506" i="12"/>
  <c r="W506" i="12"/>
  <c r="S506" i="12"/>
  <c r="AF506" i="12"/>
  <c r="R506" i="12"/>
  <c r="V505" i="12"/>
  <c r="U505" i="12"/>
  <c r="W505" i="12"/>
  <c r="S505" i="12"/>
  <c r="AF505" i="12"/>
  <c r="R505" i="12"/>
  <c r="AZ526" i="12"/>
  <c r="AZ525" i="12"/>
  <c r="AZ524" i="12"/>
  <c r="AZ523" i="12"/>
  <c r="AZ522" i="12"/>
  <c r="AZ521" i="12"/>
  <c r="AZ520" i="12"/>
  <c r="AZ518" i="12"/>
  <c r="AZ517" i="12"/>
  <c r="AZ516" i="12"/>
  <c r="AZ515" i="12"/>
  <c r="AZ514" i="12"/>
  <c r="AZ513" i="12"/>
  <c r="AZ512" i="12"/>
  <c r="AZ511" i="12"/>
  <c r="AZ510" i="12"/>
  <c r="AZ509" i="12"/>
  <c r="AZ508" i="12"/>
  <c r="AZ507" i="12"/>
  <c r="X526" i="12"/>
  <c r="AA526" i="12" s="1"/>
  <c r="Y526" i="12"/>
  <c r="AB526" i="12" s="1"/>
  <c r="Z526" i="12"/>
  <c r="AC526" i="12" s="1"/>
  <c r="AH526" i="12"/>
  <c r="AM526" i="12" s="1"/>
  <c r="AJ526" i="12"/>
  <c r="AO526" i="12" s="1"/>
  <c r="X525" i="12"/>
  <c r="AA525" i="12" s="1"/>
  <c r="Y525" i="12"/>
  <c r="AB525" i="12" s="1"/>
  <c r="Z525" i="12"/>
  <c r="AC525" i="12" s="1"/>
  <c r="AH525" i="12"/>
  <c r="AM525" i="12" s="1"/>
  <c r="AJ525" i="12"/>
  <c r="AO525" i="12" s="1"/>
  <c r="X524" i="12"/>
  <c r="AA524" i="12" s="1"/>
  <c r="Y524" i="12"/>
  <c r="AB524" i="12" s="1"/>
  <c r="Z524" i="12"/>
  <c r="AC524" i="12" s="1"/>
  <c r="AJ524" i="12"/>
  <c r="AO524" i="12" s="1"/>
  <c r="X523" i="12"/>
  <c r="AA523" i="12" s="1"/>
  <c r="Y523" i="12"/>
  <c r="AB523" i="12" s="1"/>
  <c r="Z523" i="12"/>
  <c r="AC523" i="12" s="1"/>
  <c r="AH523" i="12"/>
  <c r="AM523" i="12" s="1"/>
  <c r="AJ523" i="12"/>
  <c r="AO523" i="12" s="1"/>
  <c r="X522" i="12"/>
  <c r="AA522" i="12" s="1"/>
  <c r="Y522" i="12"/>
  <c r="AB522" i="12" s="1"/>
  <c r="Z522" i="12"/>
  <c r="AC522" i="12" s="1"/>
  <c r="AH522" i="12"/>
  <c r="AM522" i="12" s="1"/>
  <c r="AH521" i="12"/>
  <c r="AM521" i="12" s="1"/>
  <c r="AJ521" i="12"/>
  <c r="AO521" i="12" s="1"/>
  <c r="X520" i="12"/>
  <c r="AA520" i="12" s="1"/>
  <c r="Y520" i="12"/>
  <c r="AB520" i="12" s="1"/>
  <c r="Z520" i="12"/>
  <c r="AC520" i="12" s="1"/>
  <c r="AH519" i="12"/>
  <c r="AM519" i="12" s="1"/>
  <c r="AJ519" i="12"/>
  <c r="AO519" i="12" s="1"/>
  <c r="AZ505" i="12"/>
  <c r="V15" i="10" s="1"/>
  <c r="AZ504" i="12"/>
  <c r="X519" i="12"/>
  <c r="AA519" i="12" s="1"/>
  <c r="Y519" i="12"/>
  <c r="AB519" i="12" s="1"/>
  <c r="Z519" i="12"/>
  <c r="AC519" i="12" s="1"/>
  <c r="X518" i="12"/>
  <c r="AA518" i="12" s="1"/>
  <c r="Y518" i="12"/>
  <c r="AB518" i="12" s="1"/>
  <c r="Z518" i="12"/>
  <c r="AC518" i="12" s="1"/>
  <c r="AH518" i="12"/>
  <c r="AM518" i="12" s="1"/>
  <c r="AJ518" i="12"/>
  <c r="AO518" i="12" s="1"/>
  <c r="X517" i="12"/>
  <c r="AA517" i="12" s="1"/>
  <c r="Z517" i="12"/>
  <c r="AC517" i="12" s="1"/>
  <c r="AH517" i="12"/>
  <c r="AM517" i="12" s="1"/>
  <c r="AJ517" i="12"/>
  <c r="AO517" i="12" s="1"/>
  <c r="X504" i="12"/>
  <c r="AA504" i="12" s="1"/>
  <c r="Y504" i="12"/>
  <c r="AB504" i="12" s="1"/>
  <c r="Z504" i="12"/>
  <c r="AC504" i="12" s="1"/>
  <c r="AH504" i="12"/>
  <c r="AM504" i="12" s="1"/>
  <c r="V490" i="12"/>
  <c r="U490" i="12"/>
  <c r="W490" i="12"/>
  <c r="S490" i="12"/>
  <c r="AF490" i="12"/>
  <c r="R490" i="12"/>
  <c r="V489" i="12"/>
  <c r="U489" i="12"/>
  <c r="W489" i="12"/>
  <c r="S489" i="12"/>
  <c r="AF489" i="12"/>
  <c r="R489" i="12"/>
  <c r="V488" i="12"/>
  <c r="U488" i="12"/>
  <c r="W488" i="12"/>
  <c r="S488" i="12"/>
  <c r="AF488" i="12"/>
  <c r="R488" i="12"/>
  <c r="V487" i="12"/>
  <c r="U487" i="12"/>
  <c r="W487" i="12"/>
  <c r="S487" i="12"/>
  <c r="AF487" i="12"/>
  <c r="R487" i="12"/>
  <c r="V486" i="12"/>
  <c r="U486" i="12"/>
  <c r="W486" i="12"/>
  <c r="S486" i="12"/>
  <c r="AF486" i="12"/>
  <c r="R486" i="12"/>
  <c r="V485" i="12"/>
  <c r="U485" i="12"/>
  <c r="W485" i="12"/>
  <c r="S485" i="12"/>
  <c r="AF485" i="12"/>
  <c r="R485" i="12"/>
  <c r="V484" i="12"/>
  <c r="U484" i="12"/>
  <c r="W484" i="12"/>
  <c r="S484" i="12"/>
  <c r="AF484" i="12"/>
  <c r="R484" i="12"/>
  <c r="V483" i="12"/>
  <c r="U483" i="12"/>
  <c r="W483" i="12"/>
  <c r="S483" i="12"/>
  <c r="AF483" i="12"/>
  <c r="R483" i="12"/>
  <c r="V482" i="12"/>
  <c r="U482" i="12"/>
  <c r="W482" i="12"/>
  <c r="S482" i="12"/>
  <c r="AF482" i="12"/>
  <c r="R482" i="12"/>
  <c r="V481" i="12"/>
  <c r="U481" i="12"/>
  <c r="W481" i="12"/>
  <c r="S481" i="12"/>
  <c r="AF481" i="12"/>
  <c r="R481" i="12"/>
  <c r="V480" i="12"/>
  <c r="U480" i="12"/>
  <c r="W480" i="12"/>
  <c r="S480" i="12"/>
  <c r="AF480" i="12"/>
  <c r="R480" i="12"/>
  <c r="V479" i="12"/>
  <c r="U479" i="12"/>
  <c r="W479" i="12"/>
  <c r="S479" i="12"/>
  <c r="AF479" i="12"/>
  <c r="R479" i="12"/>
  <c r="AZ500" i="12"/>
  <c r="AZ499" i="12"/>
  <c r="AZ498" i="12"/>
  <c r="AZ497" i="12"/>
  <c r="AZ496" i="12"/>
  <c r="AZ495" i="12"/>
  <c r="AZ494" i="12"/>
  <c r="AZ492" i="12"/>
  <c r="AZ491" i="12"/>
  <c r="AZ490" i="12"/>
  <c r="AZ489" i="12"/>
  <c r="AZ488" i="12"/>
  <c r="AZ487" i="12"/>
  <c r="AZ486" i="12"/>
  <c r="AZ485" i="12"/>
  <c r="AZ484" i="12"/>
  <c r="AZ483" i="12"/>
  <c r="AZ482" i="12"/>
  <c r="AZ481" i="12"/>
  <c r="X500" i="12"/>
  <c r="AA500" i="12" s="1"/>
  <c r="Y500" i="12"/>
  <c r="AB500" i="12" s="1"/>
  <c r="Z500" i="12"/>
  <c r="AC500" i="12" s="1"/>
  <c r="AH500" i="12"/>
  <c r="AM500" i="12" s="1"/>
  <c r="AJ500" i="12"/>
  <c r="AO500" i="12" s="1"/>
  <c r="X499" i="12"/>
  <c r="AA499" i="12" s="1"/>
  <c r="AH499" i="12"/>
  <c r="AM499" i="12" s="1"/>
  <c r="AJ499" i="12"/>
  <c r="AO499" i="12" s="1"/>
  <c r="X498" i="12"/>
  <c r="AA498" i="12" s="1"/>
  <c r="Y498" i="12"/>
  <c r="AB498" i="12" s="1"/>
  <c r="Z498" i="12"/>
  <c r="AC498" i="12" s="1"/>
  <c r="AH497" i="12"/>
  <c r="AM497" i="12" s="1"/>
  <c r="AJ497" i="12"/>
  <c r="AO497" i="12" s="1"/>
  <c r="X496" i="12"/>
  <c r="AA496" i="12" s="1"/>
  <c r="Y496" i="12"/>
  <c r="AB496" i="12" s="1"/>
  <c r="Z496" i="12"/>
  <c r="AC496" i="12" s="1"/>
  <c r="AH496" i="12"/>
  <c r="AM496" i="12" s="1"/>
  <c r="AJ496" i="12"/>
  <c r="AO496" i="12" s="1"/>
  <c r="X495" i="12"/>
  <c r="AA495" i="12" s="1"/>
  <c r="Z495" i="12"/>
  <c r="AC495" i="12" s="1"/>
  <c r="AH495" i="12"/>
  <c r="AM495" i="12" s="1"/>
  <c r="X494" i="12"/>
  <c r="AA494" i="12" s="1"/>
  <c r="Y494" i="12"/>
  <c r="AB494" i="12" s="1"/>
  <c r="Z494" i="12"/>
  <c r="AC494" i="12" s="1"/>
  <c r="AH494" i="12"/>
  <c r="AM494" i="12" s="1"/>
  <c r="AJ494" i="12"/>
  <c r="AO494" i="12" s="1"/>
  <c r="AH493" i="12"/>
  <c r="AM493" i="12" s="1"/>
  <c r="AZ479" i="12"/>
  <c r="AZ478" i="12"/>
  <c r="X492" i="12"/>
  <c r="AA492" i="12" s="1"/>
  <c r="Y492" i="12"/>
  <c r="AB492" i="12" s="1"/>
  <c r="Z492" i="12"/>
  <c r="AC492" i="12" s="1"/>
  <c r="AH492" i="12"/>
  <c r="AM492" i="12" s="1"/>
  <c r="AJ492" i="12"/>
  <c r="AO492" i="12" s="1"/>
  <c r="X491" i="12"/>
  <c r="AA491" i="12" s="1"/>
  <c r="Y491" i="12"/>
  <c r="AB491" i="12" s="1"/>
  <c r="Z491" i="12"/>
  <c r="AC491" i="12" s="1"/>
  <c r="AH491" i="12"/>
  <c r="AM491" i="12" s="1"/>
  <c r="AJ491" i="12"/>
  <c r="AO491" i="12" s="1"/>
  <c r="Y478" i="12"/>
  <c r="AB478" i="12" s="1"/>
  <c r="AH478" i="12"/>
  <c r="AM478" i="12" s="1"/>
  <c r="V464" i="12"/>
  <c r="U464" i="12"/>
  <c r="W464" i="12"/>
  <c r="S464" i="12"/>
  <c r="AF464" i="12"/>
  <c r="R464" i="12"/>
  <c r="V463" i="12"/>
  <c r="U463" i="12"/>
  <c r="W463" i="12"/>
  <c r="S463" i="12"/>
  <c r="AF463" i="12"/>
  <c r="R463" i="12"/>
  <c r="V462" i="12"/>
  <c r="U462" i="12"/>
  <c r="W462" i="12"/>
  <c r="S462" i="12"/>
  <c r="AF462" i="12"/>
  <c r="R462" i="12"/>
  <c r="V461" i="12"/>
  <c r="U461" i="12"/>
  <c r="W461" i="12"/>
  <c r="S461" i="12"/>
  <c r="AF461" i="12"/>
  <c r="R461" i="12"/>
  <c r="V460" i="12"/>
  <c r="U460" i="12"/>
  <c r="W460" i="12"/>
  <c r="S460" i="12"/>
  <c r="AF460" i="12"/>
  <c r="R460" i="12"/>
  <c r="V459" i="12"/>
  <c r="U459" i="12"/>
  <c r="W459" i="12"/>
  <c r="S459" i="12"/>
  <c r="AF459" i="12"/>
  <c r="R459" i="12"/>
  <c r="V458" i="12"/>
  <c r="U458" i="12"/>
  <c r="W458" i="12"/>
  <c r="S458" i="12"/>
  <c r="AF458" i="12"/>
  <c r="R458" i="12"/>
  <c r="V457" i="12"/>
  <c r="U457" i="12"/>
  <c r="W457" i="12"/>
  <c r="S457" i="12"/>
  <c r="AF457" i="12"/>
  <c r="R457" i="12"/>
  <c r="V456" i="12"/>
  <c r="U456" i="12"/>
  <c r="W456" i="12"/>
  <c r="S456" i="12"/>
  <c r="AF456" i="12"/>
  <c r="R456" i="12"/>
  <c r="V455" i="12"/>
  <c r="U455" i="12"/>
  <c r="W455" i="12"/>
  <c r="S455" i="12"/>
  <c r="AF455" i="12"/>
  <c r="R455" i="12"/>
  <c r="V454" i="12"/>
  <c r="U454" i="12"/>
  <c r="W454" i="12"/>
  <c r="S454" i="12"/>
  <c r="AF454" i="12"/>
  <c r="R454" i="12"/>
  <c r="V453" i="12"/>
  <c r="U453" i="12"/>
  <c r="W453" i="12"/>
  <c r="S453" i="12"/>
  <c r="AF453" i="12"/>
  <c r="R453" i="12"/>
  <c r="AZ474" i="12"/>
  <c r="AZ473" i="12"/>
  <c r="AZ472" i="12"/>
  <c r="AZ471" i="12"/>
  <c r="AZ470" i="12"/>
  <c r="AZ469" i="12"/>
  <c r="AZ468" i="12"/>
  <c r="AZ466" i="12"/>
  <c r="AZ465" i="12"/>
  <c r="AZ464" i="12"/>
  <c r="AZ463" i="12"/>
  <c r="T25" i="10" s="1"/>
  <c r="AZ462" i="12"/>
  <c r="AZ461" i="12"/>
  <c r="AZ460" i="12"/>
  <c r="AZ459" i="12"/>
  <c r="T21" i="10" s="1"/>
  <c r="AZ458" i="12"/>
  <c r="AZ457" i="12"/>
  <c r="AZ456" i="12"/>
  <c r="AZ455" i="12"/>
  <c r="X474" i="12"/>
  <c r="AA474" i="12" s="1"/>
  <c r="X473" i="12"/>
  <c r="AA473" i="12" s="1"/>
  <c r="Y473" i="12"/>
  <c r="AB473" i="12" s="1"/>
  <c r="Z473" i="12"/>
  <c r="AC473" i="12" s="1"/>
  <c r="AH473" i="12"/>
  <c r="AM473" i="12" s="1"/>
  <c r="AJ473" i="12"/>
  <c r="AO473" i="12" s="1"/>
  <c r="X472" i="12"/>
  <c r="AA472" i="12" s="1"/>
  <c r="Y472" i="12"/>
  <c r="AB472" i="12" s="1"/>
  <c r="Z472" i="12"/>
  <c r="AC472" i="12" s="1"/>
  <c r="AH472" i="12"/>
  <c r="AM472" i="12" s="1"/>
  <c r="AJ472" i="12"/>
  <c r="AO472" i="12" s="1"/>
  <c r="X471" i="12"/>
  <c r="AA471" i="12" s="1"/>
  <c r="Z471" i="12"/>
  <c r="AC471" i="12" s="1"/>
  <c r="AH471" i="12"/>
  <c r="AM471" i="12" s="1"/>
  <c r="AH470" i="12"/>
  <c r="AM470" i="12" s="1"/>
  <c r="X469" i="12"/>
  <c r="AA469" i="12" s="1"/>
  <c r="Y469" i="12"/>
  <c r="AB469" i="12" s="1"/>
  <c r="Z469" i="12"/>
  <c r="AC469" i="12" s="1"/>
  <c r="AH469" i="12"/>
  <c r="AM469" i="12" s="1"/>
  <c r="AJ469" i="12"/>
  <c r="AO469" i="12" s="1"/>
  <c r="X468" i="12"/>
  <c r="AA468" i="12" s="1"/>
  <c r="Y468" i="12"/>
  <c r="AB468" i="12" s="1"/>
  <c r="Z468" i="12"/>
  <c r="AC468" i="12" s="1"/>
  <c r="AH468" i="12"/>
  <c r="AM468" i="12" s="1"/>
  <c r="AJ468" i="12"/>
  <c r="AO468" i="12" s="1"/>
  <c r="AH467" i="12"/>
  <c r="AM467" i="12" s="1"/>
  <c r="AJ467" i="12"/>
  <c r="AO467" i="12" s="1"/>
  <c r="AZ453" i="12"/>
  <c r="AZ452" i="12"/>
  <c r="T14" i="10" s="1"/>
  <c r="X467" i="12"/>
  <c r="AA467" i="12" s="1"/>
  <c r="Y467" i="12"/>
  <c r="AB467" i="12" s="1"/>
  <c r="Z467" i="12"/>
  <c r="AC467" i="12" s="1"/>
  <c r="X466" i="12"/>
  <c r="AA466" i="12" s="1"/>
  <c r="Y466" i="12"/>
  <c r="AB466" i="12" s="1"/>
  <c r="AH466" i="12"/>
  <c r="AM466" i="12" s="1"/>
  <c r="AJ466" i="12"/>
  <c r="AO466" i="12" s="1"/>
  <c r="X465" i="12"/>
  <c r="AA465" i="12" s="1"/>
  <c r="Z465" i="12"/>
  <c r="AC465" i="12" s="1"/>
  <c r="X452" i="12"/>
  <c r="AA452" i="12" s="1"/>
  <c r="Y452" i="12"/>
  <c r="AB452" i="12" s="1"/>
  <c r="Z452" i="12"/>
  <c r="AC452" i="12" s="1"/>
  <c r="AH452" i="12"/>
  <c r="AM452" i="12" s="1"/>
  <c r="V438" i="12"/>
  <c r="U438" i="12"/>
  <c r="W438" i="12"/>
  <c r="S438" i="12"/>
  <c r="AF438" i="12"/>
  <c r="R438" i="12"/>
  <c r="V437" i="12"/>
  <c r="U437" i="12"/>
  <c r="W437" i="12"/>
  <c r="S437" i="12"/>
  <c r="AF437" i="12"/>
  <c r="R437" i="12"/>
  <c r="V436" i="12"/>
  <c r="U436" i="12"/>
  <c r="W436" i="12"/>
  <c r="S436" i="12"/>
  <c r="AF436" i="12"/>
  <c r="R436" i="12"/>
  <c r="V435" i="12"/>
  <c r="U435" i="12"/>
  <c r="W435" i="12"/>
  <c r="S435" i="12"/>
  <c r="AF435" i="12"/>
  <c r="R435" i="12"/>
  <c r="V434" i="12"/>
  <c r="U434" i="12"/>
  <c r="W434" i="12"/>
  <c r="S434" i="12"/>
  <c r="AF434" i="12"/>
  <c r="R434" i="12"/>
  <c r="V433" i="12"/>
  <c r="U433" i="12"/>
  <c r="W433" i="12"/>
  <c r="S433" i="12"/>
  <c r="AF433" i="12"/>
  <c r="R433" i="12"/>
  <c r="V432" i="12"/>
  <c r="U432" i="12"/>
  <c r="W432" i="12"/>
  <c r="S432" i="12"/>
  <c r="AF432" i="12"/>
  <c r="R432" i="12"/>
  <c r="V431" i="12"/>
  <c r="U431" i="12"/>
  <c r="W431" i="12"/>
  <c r="S431" i="12"/>
  <c r="AF431" i="12"/>
  <c r="R431" i="12"/>
  <c r="V430" i="12"/>
  <c r="U430" i="12"/>
  <c r="W430" i="12"/>
  <c r="S430" i="12"/>
  <c r="AF430" i="12"/>
  <c r="R430" i="12"/>
  <c r="V429" i="12"/>
  <c r="U429" i="12"/>
  <c r="W429" i="12"/>
  <c r="S429" i="12"/>
  <c r="AF429" i="12"/>
  <c r="R429" i="12"/>
  <c r="V428" i="12"/>
  <c r="U428" i="12"/>
  <c r="W428" i="12"/>
  <c r="S428" i="12"/>
  <c r="AF428" i="12"/>
  <c r="R428" i="12"/>
  <c r="V427" i="12"/>
  <c r="U427" i="12"/>
  <c r="W427" i="12"/>
  <c r="S427" i="12"/>
  <c r="AF427" i="12"/>
  <c r="R427" i="12"/>
  <c r="AZ447" i="12"/>
  <c r="AZ446" i="12"/>
  <c r="AZ445" i="12"/>
  <c r="AZ444" i="12"/>
  <c r="AZ443" i="12"/>
  <c r="AZ442" i="12"/>
  <c r="AZ440" i="12"/>
  <c r="AZ439" i="12"/>
  <c r="AZ438" i="12"/>
  <c r="S26" i="10" s="1"/>
  <c r="AZ437" i="12"/>
  <c r="AZ436" i="12"/>
  <c r="AZ435" i="12"/>
  <c r="S23" i="10" s="1"/>
  <c r="AZ434" i="12"/>
  <c r="S22" i="10" s="1"/>
  <c r="AZ433" i="12"/>
  <c r="S21" i="10" s="1"/>
  <c r="AZ432" i="12"/>
  <c r="AZ431" i="12"/>
  <c r="AZ430" i="12"/>
  <c r="S18" i="10" s="1"/>
  <c r="AZ429" i="12"/>
  <c r="X448" i="12"/>
  <c r="AA448" i="12" s="1"/>
  <c r="Z448" i="12"/>
  <c r="AC448" i="12" s="1"/>
  <c r="AH448" i="12"/>
  <c r="AM448" i="12" s="1"/>
  <c r="AJ448" i="12"/>
  <c r="AO448" i="12" s="1"/>
  <c r="X447" i="12"/>
  <c r="AA447" i="12" s="1"/>
  <c r="Y447" i="12"/>
  <c r="AB447" i="12" s="1"/>
  <c r="Z447" i="12"/>
  <c r="AC447" i="12" s="1"/>
  <c r="X446" i="12"/>
  <c r="AA446" i="12" s="1"/>
  <c r="Y446" i="12"/>
  <c r="AB446" i="12" s="1"/>
  <c r="Z446" i="12"/>
  <c r="AC446" i="12" s="1"/>
  <c r="AH446" i="12"/>
  <c r="AM446" i="12" s="1"/>
  <c r="AJ446" i="12"/>
  <c r="AO446" i="12" s="1"/>
  <c r="X445" i="12"/>
  <c r="AA445" i="12" s="1"/>
  <c r="Y445" i="12"/>
  <c r="AB445" i="12" s="1"/>
  <c r="Z445" i="12"/>
  <c r="AC445" i="12" s="1"/>
  <c r="AH445" i="12"/>
  <c r="AM445" i="12" s="1"/>
  <c r="AJ445" i="12"/>
  <c r="AO445" i="12" s="1"/>
  <c r="X444" i="12"/>
  <c r="AA444" i="12" s="1"/>
  <c r="Y444" i="12"/>
  <c r="AB444" i="12" s="1"/>
  <c r="Z444" i="12"/>
  <c r="AC444" i="12" s="1"/>
  <c r="AH444" i="12"/>
  <c r="AM444" i="12" s="1"/>
  <c r="AJ444" i="12"/>
  <c r="AO444" i="12" s="1"/>
  <c r="X443" i="12"/>
  <c r="AA443" i="12" s="1"/>
  <c r="Y443" i="12"/>
  <c r="AB443" i="12" s="1"/>
  <c r="Z443" i="12"/>
  <c r="AC443" i="12" s="1"/>
  <c r="AH443" i="12"/>
  <c r="AM443" i="12" s="1"/>
  <c r="AJ443" i="12"/>
  <c r="AO443" i="12" s="1"/>
  <c r="X442" i="12"/>
  <c r="AA442" i="12" s="1"/>
  <c r="AH442" i="12"/>
  <c r="AM442" i="12" s="1"/>
  <c r="AJ442" i="12"/>
  <c r="AO442" i="12" s="1"/>
  <c r="AH441" i="12"/>
  <c r="AM441" i="12" s="1"/>
  <c r="AJ441" i="12"/>
  <c r="AO441" i="12" s="1"/>
  <c r="AZ427" i="12"/>
  <c r="S15" i="10" s="1"/>
  <c r="AZ426" i="12"/>
  <c r="Y440" i="12"/>
  <c r="AB440" i="12" s="1"/>
  <c r="Z440" i="12"/>
  <c r="AC440" i="12" s="1"/>
  <c r="AH440" i="12"/>
  <c r="AM440" i="12" s="1"/>
  <c r="AJ440" i="12"/>
  <c r="AO440" i="12" s="1"/>
  <c r="X439" i="12"/>
  <c r="AA439" i="12" s="1"/>
  <c r="Y439" i="12"/>
  <c r="AB439" i="12" s="1"/>
  <c r="Z439" i="12"/>
  <c r="AC439" i="12" s="1"/>
  <c r="AH439" i="12"/>
  <c r="AM439" i="12" s="1"/>
  <c r="AJ439" i="12"/>
  <c r="AO439" i="12" s="1"/>
  <c r="X426" i="12"/>
  <c r="AA426" i="12" s="1"/>
  <c r="Y426" i="12"/>
  <c r="AB426" i="12" s="1"/>
  <c r="Z426" i="12"/>
  <c r="AC426" i="12" s="1"/>
  <c r="AH426" i="12"/>
  <c r="AM426" i="12" s="1"/>
  <c r="AJ426" i="12"/>
  <c r="AO426" i="12" s="1"/>
  <c r="V412" i="12"/>
  <c r="U412" i="12"/>
  <c r="W412" i="12"/>
  <c r="S412" i="12"/>
  <c r="AF412" i="12"/>
  <c r="R412" i="12"/>
  <c r="V411" i="12"/>
  <c r="U411" i="12"/>
  <c r="W411" i="12"/>
  <c r="S411" i="12"/>
  <c r="AF411" i="12"/>
  <c r="R411" i="12"/>
  <c r="V410" i="12"/>
  <c r="U410" i="12"/>
  <c r="W410" i="12"/>
  <c r="S410" i="12"/>
  <c r="AF410" i="12"/>
  <c r="R410" i="12"/>
  <c r="V409" i="12"/>
  <c r="U409" i="12"/>
  <c r="W409" i="12"/>
  <c r="S409" i="12"/>
  <c r="AF409" i="12"/>
  <c r="R409" i="12"/>
  <c r="V408" i="12"/>
  <c r="U408" i="12"/>
  <c r="W408" i="12"/>
  <c r="S408" i="12"/>
  <c r="AF408" i="12"/>
  <c r="R408" i="12"/>
  <c r="V407" i="12"/>
  <c r="U407" i="12"/>
  <c r="W407" i="12"/>
  <c r="S407" i="12"/>
  <c r="AF407" i="12"/>
  <c r="R407" i="12"/>
  <c r="V406" i="12"/>
  <c r="U406" i="12"/>
  <c r="W406" i="12"/>
  <c r="S406" i="12"/>
  <c r="AF406" i="12"/>
  <c r="R406" i="12"/>
  <c r="V405" i="12"/>
  <c r="U405" i="12"/>
  <c r="W405" i="12"/>
  <c r="S405" i="12"/>
  <c r="AF405" i="12"/>
  <c r="R405" i="12"/>
  <c r="V404" i="12"/>
  <c r="U404" i="12"/>
  <c r="W404" i="12"/>
  <c r="S404" i="12"/>
  <c r="AF404" i="12"/>
  <c r="R404" i="12"/>
  <c r="V403" i="12"/>
  <c r="U403" i="12"/>
  <c r="W403" i="12"/>
  <c r="S403" i="12"/>
  <c r="AF403" i="12"/>
  <c r="R403" i="12"/>
  <c r="V402" i="12"/>
  <c r="U402" i="12"/>
  <c r="W402" i="12"/>
  <c r="S402" i="12"/>
  <c r="AF402" i="12"/>
  <c r="R402" i="12"/>
  <c r="V401" i="12"/>
  <c r="U401" i="12"/>
  <c r="W401" i="12"/>
  <c r="S401" i="12"/>
  <c r="AF401" i="12"/>
  <c r="R401" i="12"/>
  <c r="AZ421" i="12"/>
  <c r="AZ420" i="12"/>
  <c r="AZ419" i="12"/>
  <c r="AZ418" i="12"/>
  <c r="AZ417" i="12"/>
  <c r="AZ416" i="12"/>
  <c r="AZ414" i="12"/>
  <c r="AZ413" i="12"/>
  <c r="AZ412" i="12"/>
  <c r="R26" i="10" s="1"/>
  <c r="AZ411" i="12"/>
  <c r="R25" i="10" s="1"/>
  <c r="AZ410" i="12"/>
  <c r="AZ409" i="12"/>
  <c r="R23" i="10" s="1"/>
  <c r="AZ408" i="12"/>
  <c r="AZ407" i="12"/>
  <c r="AZ406" i="12"/>
  <c r="R20" i="10" s="1"/>
  <c r="AZ405" i="12"/>
  <c r="AZ404" i="12"/>
  <c r="AZ403" i="12"/>
  <c r="R17" i="10" s="1"/>
  <c r="X422" i="12"/>
  <c r="AA422" i="12" s="1"/>
  <c r="Y422" i="12"/>
  <c r="AB422" i="12" s="1"/>
  <c r="X421" i="12"/>
  <c r="AA421" i="12" s="1"/>
  <c r="Y421" i="12"/>
  <c r="AB421" i="12" s="1"/>
  <c r="Z421" i="12"/>
  <c r="AC421" i="12" s="1"/>
  <c r="AH421" i="12"/>
  <c r="AM421" i="12" s="1"/>
  <c r="AJ421" i="12"/>
  <c r="AO421" i="12" s="1"/>
  <c r="X420" i="12"/>
  <c r="AA420" i="12" s="1"/>
  <c r="AH420" i="12"/>
  <c r="AM420" i="12" s="1"/>
  <c r="X419" i="12"/>
  <c r="AA419" i="12" s="1"/>
  <c r="Y419" i="12"/>
  <c r="AB419" i="12" s="1"/>
  <c r="Z419" i="12"/>
  <c r="AC419" i="12" s="1"/>
  <c r="AH419" i="12"/>
  <c r="AM419" i="12" s="1"/>
  <c r="X418" i="12"/>
  <c r="AA418" i="12" s="1"/>
  <c r="Z418" i="12"/>
  <c r="AC418" i="12" s="1"/>
  <c r="X417" i="12"/>
  <c r="AA417" i="12" s="1"/>
  <c r="Y417" i="12"/>
  <c r="AB417" i="12" s="1"/>
  <c r="Z417" i="12"/>
  <c r="AC417" i="12" s="1"/>
  <c r="AH417" i="12"/>
  <c r="AM417" i="12" s="1"/>
  <c r="AJ417" i="12"/>
  <c r="AO417" i="12" s="1"/>
  <c r="X416" i="12"/>
  <c r="AA416" i="12" s="1"/>
  <c r="Y416" i="12"/>
  <c r="AB416" i="12" s="1"/>
  <c r="Z416" i="12"/>
  <c r="AC416" i="12" s="1"/>
  <c r="AH416" i="12"/>
  <c r="AM416" i="12" s="1"/>
  <c r="AJ416" i="12"/>
  <c r="AO416" i="12" s="1"/>
  <c r="AH415" i="12"/>
  <c r="AM415" i="12" s="1"/>
  <c r="AJ415" i="12"/>
  <c r="AO415" i="12" s="1"/>
  <c r="AZ401" i="12"/>
  <c r="AZ400" i="12"/>
  <c r="X415" i="12"/>
  <c r="AA415" i="12" s="1"/>
  <c r="Y415" i="12"/>
  <c r="AB415" i="12" s="1"/>
  <c r="Z415" i="12"/>
  <c r="AC415" i="12" s="1"/>
  <c r="Y414" i="12"/>
  <c r="AB414" i="12" s="1"/>
  <c r="AH414" i="12"/>
  <c r="AM414" i="12" s="1"/>
  <c r="AJ414" i="12"/>
  <c r="AO414" i="12" s="1"/>
  <c r="Z413" i="12"/>
  <c r="AC413" i="12" s="1"/>
  <c r="AH413" i="12"/>
  <c r="AM413" i="12" s="1"/>
  <c r="AJ413" i="12"/>
  <c r="AO413" i="12" s="1"/>
  <c r="AH400" i="12"/>
  <c r="AM400" i="12" s="1"/>
  <c r="AJ400" i="12"/>
  <c r="AO400" i="12" s="1"/>
  <c r="V386" i="12"/>
  <c r="U386" i="12"/>
  <c r="W386" i="12"/>
  <c r="S386" i="12"/>
  <c r="AF386" i="12"/>
  <c r="R386" i="12"/>
  <c r="V385" i="12"/>
  <c r="U385" i="12"/>
  <c r="W385" i="12"/>
  <c r="S385" i="12"/>
  <c r="AF385" i="12"/>
  <c r="R385" i="12"/>
  <c r="V384" i="12"/>
  <c r="U384" i="12"/>
  <c r="W384" i="12"/>
  <c r="S384" i="12"/>
  <c r="AF384" i="12"/>
  <c r="R384" i="12"/>
  <c r="V383" i="12"/>
  <c r="U383" i="12"/>
  <c r="W383" i="12"/>
  <c r="S383" i="12"/>
  <c r="AF383" i="12"/>
  <c r="R383" i="12"/>
  <c r="V382" i="12"/>
  <c r="U382" i="12"/>
  <c r="W382" i="12"/>
  <c r="S382" i="12"/>
  <c r="AF382" i="12"/>
  <c r="R382" i="12"/>
  <c r="V381" i="12"/>
  <c r="U381" i="12"/>
  <c r="W381" i="12"/>
  <c r="S381" i="12"/>
  <c r="AF381" i="12"/>
  <c r="R381" i="12"/>
  <c r="V380" i="12"/>
  <c r="U380" i="12"/>
  <c r="W380" i="12"/>
  <c r="S380" i="12"/>
  <c r="AF380" i="12"/>
  <c r="R380" i="12"/>
  <c r="V379" i="12"/>
  <c r="U379" i="12"/>
  <c r="W379" i="12"/>
  <c r="S379" i="12"/>
  <c r="AF379" i="12"/>
  <c r="R379" i="12"/>
  <c r="V378" i="12"/>
  <c r="U378" i="12"/>
  <c r="W378" i="12"/>
  <c r="S378" i="12"/>
  <c r="AF378" i="12"/>
  <c r="R378" i="12"/>
  <c r="V377" i="12"/>
  <c r="U377" i="12"/>
  <c r="W377" i="12"/>
  <c r="S377" i="12"/>
  <c r="AF377" i="12"/>
  <c r="R377" i="12"/>
  <c r="V376" i="12"/>
  <c r="U376" i="12"/>
  <c r="W376" i="12"/>
  <c r="S376" i="12"/>
  <c r="AF376" i="12"/>
  <c r="R376" i="12"/>
  <c r="V375" i="12"/>
  <c r="U375" i="12"/>
  <c r="W375" i="12"/>
  <c r="S375" i="12"/>
  <c r="AF375" i="12"/>
  <c r="R375" i="12"/>
  <c r="AZ394" i="12"/>
  <c r="AZ393" i="12"/>
  <c r="AZ392" i="12"/>
  <c r="AZ391" i="12"/>
  <c r="AZ390" i="12"/>
  <c r="AZ388" i="12"/>
  <c r="AZ387" i="12"/>
  <c r="AZ386" i="12"/>
  <c r="AZ385" i="12"/>
  <c r="AZ384" i="12"/>
  <c r="AZ383" i="12"/>
  <c r="AZ382" i="12"/>
  <c r="AZ381" i="12"/>
  <c r="AZ380" i="12"/>
  <c r="AZ379" i="12"/>
  <c r="AZ378" i="12"/>
  <c r="AZ377" i="12"/>
  <c r="X396" i="12"/>
  <c r="AA396" i="12" s="1"/>
  <c r="Y396" i="12"/>
  <c r="AB396" i="12" s="1"/>
  <c r="Z396" i="12"/>
  <c r="AC396" i="12" s="1"/>
  <c r="AH396" i="12"/>
  <c r="AM396" i="12" s="1"/>
  <c r="AJ396" i="12"/>
  <c r="AO396" i="12" s="1"/>
  <c r="X395" i="12"/>
  <c r="AA395" i="12" s="1"/>
  <c r="Y395" i="12"/>
  <c r="AB395" i="12" s="1"/>
  <c r="Z395" i="12"/>
  <c r="AC395" i="12" s="1"/>
  <c r="AH395" i="12"/>
  <c r="AM395" i="12" s="1"/>
  <c r="AJ395" i="12"/>
  <c r="AO395" i="12" s="1"/>
  <c r="AH394" i="12"/>
  <c r="AM394" i="12" s="1"/>
  <c r="AJ394" i="12"/>
  <c r="AO394" i="12" s="1"/>
  <c r="X393" i="12"/>
  <c r="AA393" i="12" s="1"/>
  <c r="Y393" i="12"/>
  <c r="AB393" i="12" s="1"/>
  <c r="Z393" i="12"/>
  <c r="AC393" i="12" s="1"/>
  <c r="AH393" i="12"/>
  <c r="AM393" i="12" s="1"/>
  <c r="AJ393" i="12"/>
  <c r="AO393" i="12" s="1"/>
  <c r="X392" i="12"/>
  <c r="AA392" i="12" s="1"/>
  <c r="Y392" i="12"/>
  <c r="AB392" i="12" s="1"/>
  <c r="Z392" i="12"/>
  <c r="AC392" i="12" s="1"/>
  <c r="AH392" i="12"/>
  <c r="AM392" i="12" s="1"/>
  <c r="AJ392" i="12"/>
  <c r="AO392" i="12" s="1"/>
  <c r="X391" i="12"/>
  <c r="AA391" i="12" s="1"/>
  <c r="Y391" i="12"/>
  <c r="AB391" i="12" s="1"/>
  <c r="Z391" i="12"/>
  <c r="AC391" i="12" s="1"/>
  <c r="X390" i="12"/>
  <c r="AA390" i="12" s="1"/>
  <c r="Y390" i="12"/>
  <c r="AB390" i="12" s="1"/>
  <c r="Z390" i="12"/>
  <c r="AC390" i="12" s="1"/>
  <c r="AH390" i="12"/>
  <c r="AM390" i="12" s="1"/>
  <c r="AH389" i="12"/>
  <c r="AM389" i="12" s="1"/>
  <c r="AJ389" i="12"/>
  <c r="AO389" i="12" s="1"/>
  <c r="AZ375" i="12"/>
  <c r="AZ374" i="12"/>
  <c r="Q14" i="10" s="1"/>
  <c r="X389" i="12"/>
  <c r="AA389" i="12" s="1"/>
  <c r="Y389" i="12"/>
  <c r="AB389" i="12" s="1"/>
  <c r="Z389" i="12"/>
  <c r="AC389" i="12" s="1"/>
  <c r="X388" i="12"/>
  <c r="AA388" i="12" s="1"/>
  <c r="Y388" i="12"/>
  <c r="AB388" i="12" s="1"/>
  <c r="Z388" i="12"/>
  <c r="AC388" i="12" s="1"/>
  <c r="AH388" i="12"/>
  <c r="AM388" i="12" s="1"/>
  <c r="AJ388" i="12"/>
  <c r="AO388" i="12" s="1"/>
  <c r="X387" i="12"/>
  <c r="AA387" i="12" s="1"/>
  <c r="Y387" i="12"/>
  <c r="AB387" i="12" s="1"/>
  <c r="Z387" i="12"/>
  <c r="AC387" i="12" s="1"/>
  <c r="X374" i="12"/>
  <c r="AA374" i="12" s="1"/>
  <c r="Y374" i="12"/>
  <c r="AB374" i="12" s="1"/>
  <c r="Z374" i="12"/>
  <c r="AC374" i="12" s="1"/>
  <c r="AH374" i="12"/>
  <c r="AM374" i="12" s="1"/>
  <c r="AJ374" i="12"/>
  <c r="AO374" i="12" s="1"/>
  <c r="V360" i="12"/>
  <c r="U360" i="12"/>
  <c r="W360" i="12"/>
  <c r="S360" i="12"/>
  <c r="AF360" i="12"/>
  <c r="R360" i="12"/>
  <c r="V359" i="12"/>
  <c r="U359" i="12"/>
  <c r="W359" i="12"/>
  <c r="S359" i="12"/>
  <c r="AF359" i="12"/>
  <c r="R359" i="12"/>
  <c r="V358" i="12"/>
  <c r="U358" i="12"/>
  <c r="W358" i="12"/>
  <c r="S358" i="12"/>
  <c r="AF358" i="12"/>
  <c r="R358" i="12"/>
  <c r="V357" i="12"/>
  <c r="U357" i="12"/>
  <c r="W357" i="12"/>
  <c r="S357" i="12"/>
  <c r="AF357" i="12"/>
  <c r="R357" i="12"/>
  <c r="V356" i="12"/>
  <c r="U356" i="12"/>
  <c r="W356" i="12"/>
  <c r="S356" i="12"/>
  <c r="AF356" i="12"/>
  <c r="R356" i="12"/>
  <c r="V355" i="12"/>
  <c r="U355" i="12"/>
  <c r="W355" i="12"/>
  <c r="S355" i="12"/>
  <c r="AF355" i="12"/>
  <c r="R355" i="12"/>
  <c r="V354" i="12"/>
  <c r="U354" i="12"/>
  <c r="W354" i="12"/>
  <c r="S354" i="12"/>
  <c r="AF354" i="12"/>
  <c r="R354" i="12"/>
  <c r="V353" i="12"/>
  <c r="U353" i="12"/>
  <c r="W353" i="12"/>
  <c r="S353" i="12"/>
  <c r="AF353" i="12"/>
  <c r="R353" i="12"/>
  <c r="V352" i="12"/>
  <c r="U352" i="12"/>
  <c r="W352" i="12"/>
  <c r="S352" i="12"/>
  <c r="AF352" i="12"/>
  <c r="R352" i="12"/>
  <c r="V351" i="12"/>
  <c r="U351" i="12"/>
  <c r="W351" i="12"/>
  <c r="S351" i="12"/>
  <c r="AF351" i="12"/>
  <c r="R351" i="12"/>
  <c r="V350" i="12"/>
  <c r="U350" i="12"/>
  <c r="W350" i="12"/>
  <c r="S350" i="12"/>
  <c r="AF350" i="12"/>
  <c r="R350" i="12"/>
  <c r="V349" i="12"/>
  <c r="U349" i="12"/>
  <c r="W349" i="12"/>
  <c r="S349" i="12"/>
  <c r="AF349" i="12"/>
  <c r="R349" i="12"/>
  <c r="AZ367" i="12"/>
  <c r="AZ366" i="12"/>
  <c r="AZ365" i="12"/>
  <c r="AZ364" i="12"/>
  <c r="AZ362" i="12"/>
  <c r="AZ361" i="12"/>
  <c r="AZ360" i="12"/>
  <c r="AZ359" i="12"/>
  <c r="P25" i="10" s="1"/>
  <c r="AZ358" i="12"/>
  <c r="AZ357" i="12"/>
  <c r="AZ356" i="12"/>
  <c r="AZ355" i="12"/>
  <c r="AZ354" i="12"/>
  <c r="AZ353" i="12"/>
  <c r="AZ352" i="12"/>
  <c r="AZ351" i="12"/>
  <c r="X370" i="12"/>
  <c r="AA370" i="12" s="1"/>
  <c r="Y370" i="12"/>
  <c r="AB370" i="12" s="1"/>
  <c r="Z370" i="12"/>
  <c r="AC370" i="12" s="1"/>
  <c r="AH370" i="12"/>
  <c r="AM370" i="12" s="1"/>
  <c r="AJ370" i="12"/>
  <c r="AO370" i="12" s="1"/>
  <c r="Y369" i="12"/>
  <c r="AB369" i="12" s="1"/>
  <c r="X368" i="12"/>
  <c r="AA368" i="12" s="1"/>
  <c r="Y368" i="12"/>
  <c r="AB368" i="12" s="1"/>
  <c r="Z368" i="12"/>
  <c r="AC368" i="12" s="1"/>
  <c r="AH368" i="12"/>
  <c r="AM368" i="12" s="1"/>
  <c r="AJ368" i="12"/>
  <c r="AO368" i="12" s="1"/>
  <c r="Y367" i="12"/>
  <c r="AB367" i="12" s="1"/>
  <c r="AH367" i="12"/>
  <c r="AM367" i="12" s="1"/>
  <c r="AJ367" i="12"/>
  <c r="AO367" i="12" s="1"/>
  <c r="Z366" i="12"/>
  <c r="AC366" i="12" s="1"/>
  <c r="AH366" i="12"/>
  <c r="AM366" i="12" s="1"/>
  <c r="AH365" i="12"/>
  <c r="AM365" i="12" s="1"/>
  <c r="AJ365" i="12"/>
  <c r="AO365" i="12" s="1"/>
  <c r="X364" i="12"/>
  <c r="AA364" i="12" s="1"/>
  <c r="Y364" i="12"/>
  <c r="AB364" i="12" s="1"/>
  <c r="Z364" i="12"/>
  <c r="AC364" i="12" s="1"/>
  <c r="AH364" i="12"/>
  <c r="AM364" i="12" s="1"/>
  <c r="AJ364" i="12"/>
  <c r="AO364" i="12" s="1"/>
  <c r="AH363" i="12"/>
  <c r="AM363" i="12" s="1"/>
  <c r="AJ363" i="12"/>
  <c r="AO363" i="12" s="1"/>
  <c r="AZ349" i="12"/>
  <c r="P15" i="10" s="1"/>
  <c r="AZ348" i="12"/>
  <c r="X363" i="12"/>
  <c r="AA363" i="12" s="1"/>
  <c r="Y363" i="12"/>
  <c r="AB363" i="12" s="1"/>
  <c r="Z363" i="12"/>
  <c r="AC363" i="12" s="1"/>
  <c r="X362" i="12"/>
  <c r="AA362" i="12" s="1"/>
  <c r="Y362" i="12"/>
  <c r="AB362" i="12" s="1"/>
  <c r="Z362" i="12"/>
  <c r="AC362" i="12" s="1"/>
  <c r="AH362" i="12"/>
  <c r="AM362" i="12" s="1"/>
  <c r="AJ362" i="12"/>
  <c r="AO362" i="12" s="1"/>
  <c r="Y361" i="12"/>
  <c r="AB361" i="12" s="1"/>
  <c r="AH361" i="12"/>
  <c r="AM361" i="12" s="1"/>
  <c r="AJ361" i="12"/>
  <c r="AO361" i="12" s="1"/>
  <c r="X348" i="12"/>
  <c r="AA348" i="12" s="1"/>
  <c r="Y348" i="12"/>
  <c r="AB348" i="12" s="1"/>
  <c r="Z348" i="12"/>
  <c r="AC348" i="12" s="1"/>
  <c r="V334" i="12"/>
  <c r="U334" i="12"/>
  <c r="W334" i="12"/>
  <c r="S334" i="12"/>
  <c r="AF334" i="12"/>
  <c r="R334" i="12"/>
  <c r="V333" i="12"/>
  <c r="U333" i="12"/>
  <c r="W333" i="12"/>
  <c r="S333" i="12"/>
  <c r="AF333" i="12"/>
  <c r="R333" i="12"/>
  <c r="V332" i="12"/>
  <c r="U332" i="12"/>
  <c r="W332" i="12"/>
  <c r="S332" i="12"/>
  <c r="AF332" i="12"/>
  <c r="R332" i="12"/>
  <c r="V331" i="12"/>
  <c r="U331" i="12"/>
  <c r="W331" i="12"/>
  <c r="S331" i="12"/>
  <c r="AF331" i="12"/>
  <c r="R331" i="12"/>
  <c r="V330" i="12"/>
  <c r="U330" i="12"/>
  <c r="W330" i="12"/>
  <c r="S330" i="12"/>
  <c r="AF330" i="12"/>
  <c r="R330" i="12"/>
  <c r="V329" i="12"/>
  <c r="U329" i="12"/>
  <c r="W329" i="12"/>
  <c r="S329" i="12"/>
  <c r="AF329" i="12"/>
  <c r="R329" i="12"/>
  <c r="V328" i="12"/>
  <c r="U328" i="12"/>
  <c r="W328" i="12"/>
  <c r="S328" i="12"/>
  <c r="AF328" i="12"/>
  <c r="R328" i="12"/>
  <c r="V327" i="12"/>
  <c r="U327" i="12"/>
  <c r="W327" i="12"/>
  <c r="S327" i="12"/>
  <c r="AF327" i="12"/>
  <c r="R327" i="12"/>
  <c r="V326" i="12"/>
  <c r="U326" i="12"/>
  <c r="W326" i="12"/>
  <c r="S326" i="12"/>
  <c r="AF326" i="12"/>
  <c r="R326" i="12"/>
  <c r="V325" i="12"/>
  <c r="U325" i="12"/>
  <c r="W325" i="12"/>
  <c r="S325" i="12"/>
  <c r="AF325" i="12"/>
  <c r="R325" i="12"/>
  <c r="V324" i="12"/>
  <c r="U324" i="12"/>
  <c r="W324" i="12"/>
  <c r="S324" i="12"/>
  <c r="AF324" i="12"/>
  <c r="R324" i="12"/>
  <c r="V323" i="12"/>
  <c r="U323" i="12"/>
  <c r="W323" i="12"/>
  <c r="S323" i="12"/>
  <c r="AF323" i="12"/>
  <c r="R323" i="12"/>
  <c r="AZ339" i="12"/>
  <c r="AZ338" i="12"/>
  <c r="AZ336" i="12"/>
  <c r="AZ335" i="12"/>
  <c r="AZ334" i="12"/>
  <c r="AZ333" i="12"/>
  <c r="AZ332" i="12"/>
  <c r="AZ331" i="12"/>
  <c r="O23" i="10" s="1"/>
  <c r="AZ330" i="12"/>
  <c r="O22" i="10" s="1"/>
  <c r="AZ329" i="12"/>
  <c r="AZ328" i="12"/>
  <c r="AZ327" i="12"/>
  <c r="O19" i="10" s="1"/>
  <c r="AZ326" i="12"/>
  <c r="O18" i="10" s="1"/>
  <c r="AZ325" i="12"/>
  <c r="X344" i="12"/>
  <c r="AA344" i="12" s="1"/>
  <c r="Y344" i="12"/>
  <c r="AB344" i="12" s="1"/>
  <c r="Z344" i="12"/>
  <c r="AC344" i="12" s="1"/>
  <c r="AH344" i="12"/>
  <c r="AM344" i="12" s="1"/>
  <c r="AJ344" i="12"/>
  <c r="AO344" i="12" s="1"/>
  <c r="X343" i="12"/>
  <c r="AA343" i="12" s="1"/>
  <c r="Y343" i="12"/>
  <c r="AB343" i="12" s="1"/>
  <c r="Z343" i="12"/>
  <c r="AC343" i="12" s="1"/>
  <c r="AH343" i="12"/>
  <c r="AM343" i="12" s="1"/>
  <c r="AJ343" i="12"/>
  <c r="AO343" i="12" s="1"/>
  <c r="X342" i="12"/>
  <c r="AA342" i="12" s="1"/>
  <c r="Y342" i="12"/>
  <c r="AB342" i="12" s="1"/>
  <c r="Z342" i="12"/>
  <c r="AC342" i="12" s="1"/>
  <c r="AH342" i="12"/>
  <c r="AM342" i="12" s="1"/>
  <c r="AJ342" i="12"/>
  <c r="AO342" i="12" s="1"/>
  <c r="X341" i="12"/>
  <c r="AA341" i="12" s="1"/>
  <c r="Y341" i="12"/>
  <c r="AB341" i="12" s="1"/>
  <c r="Z341" i="12"/>
  <c r="AC341" i="12" s="1"/>
  <c r="AH341" i="12"/>
  <c r="AM341" i="12" s="1"/>
  <c r="AJ341" i="12"/>
  <c r="AO341" i="12" s="1"/>
  <c r="X340" i="12"/>
  <c r="AA340" i="12" s="1"/>
  <c r="Y340" i="12"/>
  <c r="AB340" i="12" s="1"/>
  <c r="Z340" i="12"/>
  <c r="AC340" i="12" s="1"/>
  <c r="AH340" i="12"/>
  <c r="AM340" i="12" s="1"/>
  <c r="AJ340" i="12"/>
  <c r="AO340" i="12" s="1"/>
  <c r="X339" i="12"/>
  <c r="AA339" i="12" s="1"/>
  <c r="Y339" i="12"/>
  <c r="AB339" i="12" s="1"/>
  <c r="AH339" i="12"/>
  <c r="AM339" i="12" s="1"/>
  <c r="AJ339" i="12"/>
  <c r="AO339" i="12" s="1"/>
  <c r="X338" i="12"/>
  <c r="AA338" i="12" s="1"/>
  <c r="Y338" i="12"/>
  <c r="AB338" i="12" s="1"/>
  <c r="Z338" i="12"/>
  <c r="AC338" i="12" s="1"/>
  <c r="AH338" i="12"/>
  <c r="AM338" i="12" s="1"/>
  <c r="AJ338" i="12"/>
  <c r="AO338" i="12" s="1"/>
  <c r="AH337" i="12"/>
  <c r="AM337" i="12" s="1"/>
  <c r="AJ337" i="12"/>
  <c r="AO337" i="12" s="1"/>
  <c r="AZ323" i="12"/>
  <c r="AZ322" i="12"/>
  <c r="O14" i="10" s="1"/>
  <c r="X337" i="12"/>
  <c r="AA337" i="12" s="1"/>
  <c r="Y337" i="12"/>
  <c r="AB337" i="12" s="1"/>
  <c r="Z337" i="12"/>
  <c r="AC337" i="12" s="1"/>
  <c r="X336" i="12"/>
  <c r="AA336" i="12" s="1"/>
  <c r="Y336" i="12"/>
  <c r="AB336" i="12" s="1"/>
  <c r="Z336" i="12"/>
  <c r="AC336" i="12" s="1"/>
  <c r="AH336" i="12"/>
  <c r="AM336" i="12" s="1"/>
  <c r="AJ336" i="12"/>
  <c r="AO336" i="12" s="1"/>
  <c r="X335" i="12"/>
  <c r="AA335" i="12" s="1"/>
  <c r="Z335" i="12"/>
  <c r="AC335" i="12" s="1"/>
  <c r="AH335" i="12"/>
  <c r="AM335" i="12" s="1"/>
  <c r="Y322" i="12"/>
  <c r="AB322" i="12" s="1"/>
  <c r="Z322" i="12"/>
  <c r="AC322" i="12" s="1"/>
  <c r="AH322" i="12"/>
  <c r="AM322" i="12" s="1"/>
  <c r="AJ322" i="12"/>
  <c r="AO322" i="12" s="1"/>
  <c r="V308" i="12"/>
  <c r="U308" i="12"/>
  <c r="W308" i="12"/>
  <c r="S308" i="12"/>
  <c r="AF308" i="12"/>
  <c r="R308" i="12"/>
  <c r="V307" i="12"/>
  <c r="U307" i="12"/>
  <c r="W307" i="12"/>
  <c r="S307" i="12"/>
  <c r="AF307" i="12"/>
  <c r="R307" i="12"/>
  <c r="V306" i="12"/>
  <c r="U306" i="12"/>
  <c r="W306" i="12"/>
  <c r="S306" i="12"/>
  <c r="AF306" i="12"/>
  <c r="R306" i="12"/>
  <c r="V305" i="12"/>
  <c r="U305" i="12"/>
  <c r="W305" i="12"/>
  <c r="S305" i="12"/>
  <c r="AF305" i="12"/>
  <c r="R305" i="12"/>
  <c r="V304" i="12"/>
  <c r="U304" i="12"/>
  <c r="W304" i="12"/>
  <c r="S304" i="12"/>
  <c r="AF304" i="12"/>
  <c r="R304" i="12"/>
  <c r="V303" i="12"/>
  <c r="U303" i="12"/>
  <c r="W303" i="12"/>
  <c r="S303" i="12"/>
  <c r="AF303" i="12"/>
  <c r="R303" i="12"/>
  <c r="V302" i="12"/>
  <c r="U302" i="12"/>
  <c r="W302" i="12"/>
  <c r="S302" i="12"/>
  <c r="AF302" i="12"/>
  <c r="R302" i="12"/>
  <c r="V301" i="12"/>
  <c r="U301" i="12"/>
  <c r="W301" i="12"/>
  <c r="S301" i="12"/>
  <c r="AF301" i="12"/>
  <c r="R301" i="12"/>
  <c r="V300" i="12"/>
  <c r="U300" i="12"/>
  <c r="W300" i="12"/>
  <c r="S300" i="12"/>
  <c r="AF300" i="12"/>
  <c r="R300" i="12"/>
  <c r="V299" i="12"/>
  <c r="U299" i="12"/>
  <c r="W299" i="12"/>
  <c r="S299" i="12"/>
  <c r="AF299" i="12"/>
  <c r="R299" i="12"/>
  <c r="V298" i="12"/>
  <c r="U298" i="12"/>
  <c r="W298" i="12"/>
  <c r="S298" i="12"/>
  <c r="AF298" i="12"/>
  <c r="R298" i="12"/>
  <c r="V297" i="12"/>
  <c r="U297" i="12"/>
  <c r="W297" i="12"/>
  <c r="S297" i="12"/>
  <c r="AF297" i="12"/>
  <c r="R297" i="12"/>
  <c r="AZ312" i="12"/>
  <c r="AZ310" i="12"/>
  <c r="AZ309" i="12"/>
  <c r="AZ308" i="12"/>
  <c r="AZ307" i="12"/>
  <c r="N25" i="10" s="1"/>
  <c r="AZ306" i="12"/>
  <c r="AZ305" i="12"/>
  <c r="N23" i="10" s="1"/>
  <c r="AZ304" i="12"/>
  <c r="N22" i="10" s="1"/>
  <c r="AZ303" i="12"/>
  <c r="N21" i="10" s="1"/>
  <c r="AZ302" i="12"/>
  <c r="N20" i="10" s="1"/>
  <c r="AZ301" i="12"/>
  <c r="N19" i="10" s="1"/>
  <c r="AZ300" i="12"/>
  <c r="AZ299" i="12"/>
  <c r="N17" i="10" s="1"/>
  <c r="X318" i="12"/>
  <c r="AA318" i="12" s="1"/>
  <c r="Y318" i="12"/>
  <c r="AB318" i="12" s="1"/>
  <c r="AH318" i="12"/>
  <c r="AM318" i="12" s="1"/>
  <c r="AJ318" i="12"/>
  <c r="AO318" i="12" s="1"/>
  <c r="AH317" i="12"/>
  <c r="AM317" i="12" s="1"/>
  <c r="AJ317" i="12"/>
  <c r="AO317" i="12" s="1"/>
  <c r="X316" i="12"/>
  <c r="AA316" i="12" s="1"/>
  <c r="Y316" i="12"/>
  <c r="AB316" i="12" s="1"/>
  <c r="Z316" i="12"/>
  <c r="AC316" i="12" s="1"/>
  <c r="X315" i="12"/>
  <c r="AA315" i="12" s="1"/>
  <c r="Y315" i="12"/>
  <c r="AB315" i="12" s="1"/>
  <c r="Z315" i="12"/>
  <c r="AC315" i="12" s="1"/>
  <c r="AH315" i="12"/>
  <c r="AM315" i="12" s="1"/>
  <c r="AJ315" i="12"/>
  <c r="AO315" i="12" s="1"/>
  <c r="X314" i="12"/>
  <c r="AA314" i="12" s="1"/>
  <c r="Y314" i="12"/>
  <c r="AB314" i="12" s="1"/>
  <c r="Z314" i="12"/>
  <c r="AC314" i="12" s="1"/>
  <c r="AH314" i="12"/>
  <c r="AM314" i="12" s="1"/>
  <c r="AJ314" i="12"/>
  <c r="AO314" i="12" s="1"/>
  <c r="X313" i="12"/>
  <c r="AA313" i="12" s="1"/>
  <c r="Y313" i="12"/>
  <c r="AB313" i="12" s="1"/>
  <c r="Z313" i="12"/>
  <c r="AC313" i="12" s="1"/>
  <c r="AH313" i="12"/>
  <c r="AM313" i="12" s="1"/>
  <c r="AJ313" i="12"/>
  <c r="AO313" i="12" s="1"/>
  <c r="X312" i="12"/>
  <c r="AA312" i="12" s="1"/>
  <c r="Y312" i="12"/>
  <c r="AB312" i="12" s="1"/>
  <c r="Z312" i="12"/>
  <c r="AC312" i="12" s="1"/>
  <c r="AH312" i="12"/>
  <c r="AM312" i="12" s="1"/>
  <c r="AJ312" i="12"/>
  <c r="AO312" i="12" s="1"/>
  <c r="AH311" i="12"/>
  <c r="AM311" i="12" s="1"/>
  <c r="AZ297" i="12"/>
  <c r="AZ296" i="12"/>
  <c r="X311" i="12"/>
  <c r="AA311" i="12" s="1"/>
  <c r="Z311" i="12"/>
  <c r="AC311" i="12" s="1"/>
  <c r="X310" i="12"/>
  <c r="AA310" i="12" s="1"/>
  <c r="Y310" i="12"/>
  <c r="AB310" i="12" s="1"/>
  <c r="Z310" i="12"/>
  <c r="AC310" i="12" s="1"/>
  <c r="X309" i="12"/>
  <c r="AA309" i="12" s="1"/>
  <c r="Y309" i="12"/>
  <c r="AB309" i="12" s="1"/>
  <c r="Z309" i="12"/>
  <c r="AC309" i="12" s="1"/>
  <c r="AJ309" i="12"/>
  <c r="AO309" i="12" s="1"/>
  <c r="X296" i="12"/>
  <c r="AA296" i="12" s="1"/>
  <c r="Y296" i="12"/>
  <c r="AB296" i="12" s="1"/>
  <c r="Z296" i="12"/>
  <c r="AC296" i="12" s="1"/>
  <c r="AH296" i="12"/>
  <c r="AM296" i="12" s="1"/>
  <c r="AJ296" i="12"/>
  <c r="AO296" i="12" s="1"/>
  <c r="V282" i="12"/>
  <c r="U282" i="12"/>
  <c r="W282" i="12"/>
  <c r="S282" i="12"/>
  <c r="AF282" i="12"/>
  <c r="R282" i="12"/>
  <c r="V281" i="12"/>
  <c r="U281" i="12"/>
  <c r="W281" i="12"/>
  <c r="S281" i="12"/>
  <c r="AF281" i="12"/>
  <c r="R281" i="12"/>
  <c r="V280" i="12"/>
  <c r="U280" i="12"/>
  <c r="W280" i="12"/>
  <c r="S280" i="12"/>
  <c r="AF280" i="12"/>
  <c r="R280" i="12"/>
  <c r="V279" i="12"/>
  <c r="U279" i="12"/>
  <c r="W279" i="12"/>
  <c r="S279" i="12"/>
  <c r="AF279" i="12"/>
  <c r="R279" i="12"/>
  <c r="V278" i="12"/>
  <c r="U278" i="12"/>
  <c r="W278" i="12"/>
  <c r="S278" i="12"/>
  <c r="AF278" i="12"/>
  <c r="R278" i="12"/>
  <c r="V277" i="12"/>
  <c r="U277" i="12"/>
  <c r="W277" i="12"/>
  <c r="S277" i="12"/>
  <c r="AF277" i="12"/>
  <c r="R277" i="12"/>
  <c r="V276" i="12"/>
  <c r="U276" i="12"/>
  <c r="W276" i="12"/>
  <c r="S276" i="12"/>
  <c r="AF276" i="12"/>
  <c r="R276" i="12"/>
  <c r="V275" i="12"/>
  <c r="U275" i="12"/>
  <c r="W275" i="12"/>
  <c r="S275" i="12"/>
  <c r="AF275" i="12"/>
  <c r="R275" i="12"/>
  <c r="V274" i="12"/>
  <c r="U274" i="12"/>
  <c r="W274" i="12"/>
  <c r="S274" i="12"/>
  <c r="AF274" i="12"/>
  <c r="R274" i="12"/>
  <c r="V273" i="12"/>
  <c r="U273" i="12"/>
  <c r="W273" i="12"/>
  <c r="S273" i="12"/>
  <c r="AF273" i="12"/>
  <c r="R273" i="12"/>
  <c r="V272" i="12"/>
  <c r="U272" i="12"/>
  <c r="W272" i="12"/>
  <c r="S272" i="12"/>
  <c r="AF272" i="12"/>
  <c r="R272" i="12"/>
  <c r="V271" i="12"/>
  <c r="U271" i="12"/>
  <c r="W271" i="12"/>
  <c r="S271" i="12"/>
  <c r="AF271" i="12"/>
  <c r="R271" i="12"/>
  <c r="AZ284" i="12"/>
  <c r="AZ283" i="12"/>
  <c r="AZ282" i="12"/>
  <c r="M26" i="10" s="1"/>
  <c r="AZ281" i="12"/>
  <c r="AZ280" i="12"/>
  <c r="M24" i="10" s="1"/>
  <c r="AZ279" i="12"/>
  <c r="AZ278" i="12"/>
  <c r="M22" i="10" s="1"/>
  <c r="AZ277" i="12"/>
  <c r="AZ276" i="12"/>
  <c r="AZ275" i="12"/>
  <c r="AZ274" i="12"/>
  <c r="AZ273" i="12"/>
  <c r="X292" i="12"/>
  <c r="AA292" i="12" s="1"/>
  <c r="Y292" i="12"/>
  <c r="AB292" i="12" s="1"/>
  <c r="Z292" i="12"/>
  <c r="AC292" i="12" s="1"/>
  <c r="AH292" i="12"/>
  <c r="AM292" i="12" s="1"/>
  <c r="AJ292" i="12"/>
  <c r="AO292" i="12" s="1"/>
  <c r="Y291" i="12"/>
  <c r="AB291" i="12" s="1"/>
  <c r="X290" i="12"/>
  <c r="AA290" i="12" s="1"/>
  <c r="Y290" i="12"/>
  <c r="AB290" i="12" s="1"/>
  <c r="Z290" i="12"/>
  <c r="AC290" i="12" s="1"/>
  <c r="AH290" i="12"/>
  <c r="AM290" i="12" s="1"/>
  <c r="AJ290" i="12"/>
  <c r="AO290" i="12" s="1"/>
  <c r="X289" i="12"/>
  <c r="AA289" i="12" s="1"/>
  <c r="Y289" i="12"/>
  <c r="AB289" i="12" s="1"/>
  <c r="Z289" i="12"/>
  <c r="AC289" i="12" s="1"/>
  <c r="AH289" i="12"/>
  <c r="AM289" i="12" s="1"/>
  <c r="AJ289" i="12"/>
  <c r="AO289" i="12" s="1"/>
  <c r="X288" i="12"/>
  <c r="AA288" i="12" s="1"/>
  <c r="X287" i="12"/>
  <c r="AA287" i="12" s="1"/>
  <c r="Y287" i="12"/>
  <c r="AB287" i="12" s="1"/>
  <c r="Z287" i="12"/>
  <c r="AC287" i="12" s="1"/>
  <c r="AH287" i="12"/>
  <c r="AM287" i="12" s="1"/>
  <c r="AJ287" i="12"/>
  <c r="AO287" i="12" s="1"/>
  <c r="AH286" i="12"/>
  <c r="AM286" i="12" s="1"/>
  <c r="AJ285" i="12"/>
  <c r="AO285" i="12" s="1"/>
  <c r="AZ271" i="12"/>
  <c r="AZ270" i="12"/>
  <c r="X285" i="12"/>
  <c r="AA285" i="12" s="1"/>
  <c r="Y285" i="12"/>
  <c r="AB285" i="12" s="1"/>
  <c r="Z285" i="12"/>
  <c r="AC285" i="12" s="1"/>
  <c r="X284" i="12"/>
  <c r="AA284" i="12" s="1"/>
  <c r="Y284" i="12"/>
  <c r="AB284" i="12" s="1"/>
  <c r="Z284" i="12"/>
  <c r="AC284" i="12" s="1"/>
  <c r="AH284" i="12"/>
  <c r="AM284" i="12" s="1"/>
  <c r="AJ284" i="12"/>
  <c r="AO284" i="12" s="1"/>
  <c r="X283" i="12"/>
  <c r="AA283" i="12" s="1"/>
  <c r="Y283" i="12"/>
  <c r="AB283" i="12" s="1"/>
  <c r="Z283" i="12"/>
  <c r="AC283" i="12" s="1"/>
  <c r="AH283" i="12"/>
  <c r="AM283" i="12" s="1"/>
  <c r="AJ283" i="12"/>
  <c r="AO283" i="12" s="1"/>
  <c r="X270" i="12"/>
  <c r="AA270" i="12" s="1"/>
  <c r="Z270" i="12"/>
  <c r="AC270" i="12" s="1"/>
  <c r="V256" i="12"/>
  <c r="U256" i="12"/>
  <c r="W256" i="12"/>
  <c r="S256" i="12"/>
  <c r="AF256" i="12"/>
  <c r="R256" i="12"/>
  <c r="V255" i="12"/>
  <c r="U255" i="12"/>
  <c r="W255" i="12"/>
  <c r="S255" i="12"/>
  <c r="AF255" i="12"/>
  <c r="R255" i="12"/>
  <c r="V254" i="12"/>
  <c r="U254" i="12"/>
  <c r="W254" i="12"/>
  <c r="S254" i="12"/>
  <c r="AF254" i="12"/>
  <c r="R254" i="12"/>
  <c r="V253" i="12"/>
  <c r="U253" i="12"/>
  <c r="W253" i="12"/>
  <c r="S253" i="12"/>
  <c r="AF253" i="12"/>
  <c r="R253" i="12"/>
  <c r="V252" i="12"/>
  <c r="U252" i="12"/>
  <c r="W252" i="12"/>
  <c r="S252" i="12"/>
  <c r="AF252" i="12"/>
  <c r="R252" i="12"/>
  <c r="V251" i="12"/>
  <c r="U251" i="12"/>
  <c r="W251" i="12"/>
  <c r="S251" i="12"/>
  <c r="AF251" i="12"/>
  <c r="R251" i="12"/>
  <c r="V250" i="12"/>
  <c r="U250" i="12"/>
  <c r="W250" i="12"/>
  <c r="S250" i="12"/>
  <c r="AF250" i="12"/>
  <c r="R250" i="12"/>
  <c r="V249" i="12"/>
  <c r="U249" i="12"/>
  <c r="W249" i="12"/>
  <c r="S249" i="12"/>
  <c r="AF249" i="12"/>
  <c r="R249" i="12"/>
  <c r="V248" i="12"/>
  <c r="U248" i="12"/>
  <c r="W248" i="12"/>
  <c r="S248" i="12"/>
  <c r="AF248" i="12"/>
  <c r="R248" i="12"/>
  <c r="V247" i="12"/>
  <c r="U247" i="12"/>
  <c r="W247" i="12"/>
  <c r="S247" i="12"/>
  <c r="AF247" i="12"/>
  <c r="R247" i="12"/>
  <c r="V246" i="12"/>
  <c r="U246" i="12"/>
  <c r="W246" i="12"/>
  <c r="S246" i="12"/>
  <c r="AF246" i="12"/>
  <c r="R246" i="12"/>
  <c r="V245" i="12"/>
  <c r="U245" i="12"/>
  <c r="W245" i="12"/>
  <c r="S245" i="12"/>
  <c r="AF245" i="12"/>
  <c r="R245" i="12"/>
  <c r="AZ257" i="12"/>
  <c r="AZ256" i="12"/>
  <c r="L26" i="10" s="1"/>
  <c r="AZ255" i="12"/>
  <c r="AZ254" i="12"/>
  <c r="L24" i="10" s="1"/>
  <c r="AZ253" i="12"/>
  <c r="L23" i="10" s="1"/>
  <c r="AZ252" i="12"/>
  <c r="L22" i="10" s="1"/>
  <c r="AZ251" i="12"/>
  <c r="L21" i="10" s="1"/>
  <c r="AZ250" i="12"/>
  <c r="AZ249" i="12"/>
  <c r="AZ248" i="12"/>
  <c r="AZ247" i="12"/>
  <c r="L17" i="10" s="1"/>
  <c r="X266" i="12"/>
  <c r="AA266" i="12" s="1"/>
  <c r="Y266" i="12"/>
  <c r="AB266" i="12" s="1"/>
  <c r="Z266" i="12"/>
  <c r="AC266" i="12" s="1"/>
  <c r="AH266" i="12"/>
  <c r="AM266" i="12" s="1"/>
  <c r="AJ266" i="12"/>
  <c r="AO266" i="12" s="1"/>
  <c r="X265" i="12"/>
  <c r="AA265" i="12" s="1"/>
  <c r="Y265" i="12"/>
  <c r="AB265" i="12" s="1"/>
  <c r="Z265" i="12"/>
  <c r="AC265" i="12" s="1"/>
  <c r="AH265" i="12"/>
  <c r="AM265" i="12" s="1"/>
  <c r="AJ265" i="12"/>
  <c r="AO265" i="12" s="1"/>
  <c r="X264" i="12"/>
  <c r="AA264" i="12" s="1"/>
  <c r="Y264" i="12"/>
  <c r="AB264" i="12" s="1"/>
  <c r="AH264" i="12"/>
  <c r="AM264" i="12" s="1"/>
  <c r="AJ264" i="12"/>
  <c r="AO264" i="12" s="1"/>
  <c r="X263" i="12"/>
  <c r="AA263" i="12" s="1"/>
  <c r="Y263" i="12"/>
  <c r="AB263" i="12" s="1"/>
  <c r="Z263" i="12"/>
  <c r="AC263" i="12" s="1"/>
  <c r="AH263" i="12"/>
  <c r="AM263" i="12" s="1"/>
  <c r="X262" i="12"/>
  <c r="AA262" i="12" s="1"/>
  <c r="Y262" i="12"/>
  <c r="AB262" i="12" s="1"/>
  <c r="AH262" i="12"/>
  <c r="AM262" i="12" s="1"/>
  <c r="AJ262" i="12"/>
  <c r="AO262" i="12" s="1"/>
  <c r="AH261" i="12"/>
  <c r="AM261" i="12" s="1"/>
  <c r="AJ261" i="12"/>
  <c r="AO261" i="12" s="1"/>
  <c r="X260" i="12"/>
  <c r="AA260" i="12" s="1"/>
  <c r="Z260" i="12"/>
  <c r="AC260" i="12" s="1"/>
  <c r="AH260" i="12"/>
  <c r="AM260" i="12" s="1"/>
  <c r="AH259" i="12"/>
  <c r="AM259" i="12" s="1"/>
  <c r="AJ259" i="12"/>
  <c r="AO259" i="12" s="1"/>
  <c r="AZ245" i="12"/>
  <c r="L15" i="10" s="1"/>
  <c r="AZ244" i="12"/>
  <c r="X259" i="12"/>
  <c r="AA259" i="12" s="1"/>
  <c r="Y259" i="12"/>
  <c r="AB259" i="12" s="1"/>
  <c r="Z259" i="12"/>
  <c r="AC259" i="12" s="1"/>
  <c r="X258" i="12"/>
  <c r="AA258" i="12" s="1"/>
  <c r="Y258" i="12"/>
  <c r="AB258" i="12" s="1"/>
  <c r="Z258" i="12"/>
  <c r="AC258" i="12" s="1"/>
  <c r="AJ258" i="12"/>
  <c r="AO258" i="12" s="1"/>
  <c r="X257" i="12"/>
  <c r="AA257" i="12" s="1"/>
  <c r="Y257" i="12"/>
  <c r="AB257" i="12" s="1"/>
  <c r="Z257" i="12"/>
  <c r="AC257" i="12" s="1"/>
  <c r="AH257" i="12"/>
  <c r="AM257" i="12" s="1"/>
  <c r="AJ257" i="12"/>
  <c r="AO257" i="12" s="1"/>
  <c r="X244" i="12"/>
  <c r="AA244" i="12" s="1"/>
  <c r="Y244" i="12"/>
  <c r="AB244" i="12" s="1"/>
  <c r="Z244" i="12"/>
  <c r="AC244" i="12" s="1"/>
  <c r="AH244" i="12"/>
  <c r="AM244" i="12" s="1"/>
  <c r="AJ244" i="12"/>
  <c r="AO244" i="12" s="1"/>
  <c r="V230" i="12"/>
  <c r="U230" i="12"/>
  <c r="W230" i="12"/>
  <c r="S230" i="12"/>
  <c r="AF230" i="12"/>
  <c r="R230" i="12"/>
  <c r="V229" i="12"/>
  <c r="U229" i="12"/>
  <c r="W229" i="12"/>
  <c r="S229" i="12"/>
  <c r="AF229" i="12"/>
  <c r="R229" i="12"/>
  <c r="V228" i="12"/>
  <c r="U228" i="12"/>
  <c r="W228" i="12"/>
  <c r="S228" i="12"/>
  <c r="AF228" i="12"/>
  <c r="R228" i="12"/>
  <c r="V227" i="12"/>
  <c r="U227" i="12"/>
  <c r="W227" i="12"/>
  <c r="S227" i="12"/>
  <c r="AF227" i="12"/>
  <c r="R227" i="12"/>
  <c r="V226" i="12"/>
  <c r="U226" i="12"/>
  <c r="W226" i="12"/>
  <c r="S226" i="12"/>
  <c r="AF226" i="12"/>
  <c r="R226" i="12"/>
  <c r="V225" i="12"/>
  <c r="U225" i="12"/>
  <c r="W225" i="12"/>
  <c r="S225" i="12"/>
  <c r="AF225" i="12"/>
  <c r="R225" i="12"/>
  <c r="V224" i="12"/>
  <c r="U224" i="12"/>
  <c r="W224" i="12"/>
  <c r="S224" i="12"/>
  <c r="AF224" i="12"/>
  <c r="R224" i="12"/>
  <c r="V223" i="12"/>
  <c r="U223" i="12"/>
  <c r="W223" i="12"/>
  <c r="S223" i="12"/>
  <c r="AF223" i="12"/>
  <c r="R223" i="12"/>
  <c r="V222" i="12"/>
  <c r="U222" i="12"/>
  <c r="W222" i="12"/>
  <c r="S222" i="12"/>
  <c r="AF222" i="12"/>
  <c r="R222" i="12"/>
  <c r="V221" i="12"/>
  <c r="U221" i="12"/>
  <c r="W221" i="12"/>
  <c r="S221" i="12"/>
  <c r="AF221" i="12"/>
  <c r="R221" i="12"/>
  <c r="V220" i="12"/>
  <c r="U220" i="12"/>
  <c r="W220" i="12"/>
  <c r="S220" i="12"/>
  <c r="AF220" i="12"/>
  <c r="R220" i="12"/>
  <c r="V219" i="12"/>
  <c r="U219" i="12"/>
  <c r="W219" i="12"/>
  <c r="S219" i="12"/>
  <c r="AF219" i="12"/>
  <c r="R219" i="12"/>
  <c r="X240" i="12"/>
  <c r="AA240" i="12" s="1"/>
  <c r="Y240" i="12"/>
  <c r="AB240" i="12" s="1"/>
  <c r="Z240" i="12"/>
  <c r="AC240" i="12" s="1"/>
  <c r="AH240" i="12"/>
  <c r="AM240" i="12" s="1"/>
  <c r="AJ240" i="12"/>
  <c r="AO240" i="12" s="1"/>
  <c r="X239" i="12"/>
  <c r="AA239" i="12" s="1"/>
  <c r="Y239" i="12"/>
  <c r="AB239" i="12" s="1"/>
  <c r="Z239" i="12"/>
  <c r="AC239" i="12" s="1"/>
  <c r="AH239" i="12"/>
  <c r="AM239" i="12" s="1"/>
  <c r="AJ239" i="12"/>
  <c r="AO239" i="12" s="1"/>
  <c r="X238" i="12"/>
  <c r="AA238" i="12" s="1"/>
  <c r="Y238" i="12"/>
  <c r="AB238" i="12" s="1"/>
  <c r="Z238" i="12"/>
  <c r="AC238" i="12" s="1"/>
  <c r="AH238" i="12"/>
  <c r="AM238" i="12" s="1"/>
  <c r="AJ238" i="12"/>
  <c r="AO238" i="12" s="1"/>
  <c r="X237" i="12"/>
  <c r="AA237" i="12" s="1"/>
  <c r="Z237" i="12"/>
  <c r="AC237" i="12" s="1"/>
  <c r="AH237" i="12"/>
  <c r="AM237" i="12" s="1"/>
  <c r="AJ237" i="12"/>
  <c r="AO237" i="12" s="1"/>
  <c r="X236" i="12"/>
  <c r="AA236" i="12" s="1"/>
  <c r="Z236" i="12"/>
  <c r="AC236" i="12" s="1"/>
  <c r="AH236" i="12"/>
  <c r="AM236" i="12" s="1"/>
  <c r="X235" i="12"/>
  <c r="AA235" i="12" s="1"/>
  <c r="Y235" i="12"/>
  <c r="AB235" i="12" s="1"/>
  <c r="Z235" i="12"/>
  <c r="AC235" i="12" s="1"/>
  <c r="X234" i="12"/>
  <c r="AA234" i="12" s="1"/>
  <c r="Y234" i="12"/>
  <c r="AB234" i="12" s="1"/>
  <c r="AH234" i="12"/>
  <c r="AM234" i="12" s="1"/>
  <c r="AJ234" i="12"/>
  <c r="AO234" i="12" s="1"/>
  <c r="X233" i="12"/>
  <c r="AA233" i="12" s="1"/>
  <c r="Y233" i="12"/>
  <c r="AB233" i="12" s="1"/>
  <c r="Z233" i="12"/>
  <c r="AC233" i="12" s="1"/>
  <c r="AH233" i="12"/>
  <c r="AM233" i="12" s="1"/>
  <c r="AJ233" i="12"/>
  <c r="AO233" i="12" s="1"/>
  <c r="Y232" i="12"/>
  <c r="AB232" i="12" s="1"/>
  <c r="AH232" i="12"/>
  <c r="AM232" i="12" s="1"/>
  <c r="AJ232" i="12"/>
  <c r="AO232" i="12" s="1"/>
  <c r="X231" i="12"/>
  <c r="AA231" i="12" s="1"/>
  <c r="Y231" i="12"/>
  <c r="AB231" i="12" s="1"/>
  <c r="Z231" i="12"/>
  <c r="AC231" i="12" s="1"/>
  <c r="AH231" i="12"/>
  <c r="AM231" i="12" s="1"/>
  <c r="AJ231" i="12"/>
  <c r="AO231" i="12" s="1"/>
  <c r="AH218" i="12"/>
  <c r="AM218" i="12" s="1"/>
  <c r="AJ218" i="12"/>
  <c r="AO218" i="12" s="1"/>
  <c r="V204" i="12"/>
  <c r="U204" i="12"/>
  <c r="W204" i="12"/>
  <c r="S204" i="12"/>
  <c r="AF204" i="12"/>
  <c r="R204" i="12"/>
  <c r="V203" i="12"/>
  <c r="U203" i="12"/>
  <c r="W203" i="12"/>
  <c r="S203" i="12"/>
  <c r="AF203" i="12"/>
  <c r="R203" i="12"/>
  <c r="V202" i="12"/>
  <c r="U202" i="12"/>
  <c r="W202" i="12"/>
  <c r="S202" i="12"/>
  <c r="AF202" i="12"/>
  <c r="R202" i="12"/>
  <c r="V201" i="12"/>
  <c r="U201" i="12"/>
  <c r="W201" i="12"/>
  <c r="S201" i="12"/>
  <c r="AF201" i="12"/>
  <c r="R201" i="12"/>
  <c r="V200" i="12"/>
  <c r="U200" i="12"/>
  <c r="W200" i="12"/>
  <c r="S200" i="12"/>
  <c r="AF200" i="12"/>
  <c r="R200" i="12"/>
  <c r="V199" i="12"/>
  <c r="U199" i="12"/>
  <c r="W199" i="12"/>
  <c r="S199" i="12"/>
  <c r="AF199" i="12"/>
  <c r="R199" i="12"/>
  <c r="V198" i="12"/>
  <c r="U198" i="12"/>
  <c r="W198" i="12"/>
  <c r="S198" i="12"/>
  <c r="AF198" i="12"/>
  <c r="R198" i="12"/>
  <c r="V197" i="12"/>
  <c r="U197" i="12"/>
  <c r="W197" i="12"/>
  <c r="S197" i="12"/>
  <c r="AF197" i="12"/>
  <c r="R197" i="12"/>
  <c r="V196" i="12"/>
  <c r="U196" i="12"/>
  <c r="W196" i="12"/>
  <c r="S196" i="12"/>
  <c r="AF196" i="12"/>
  <c r="R196" i="12"/>
  <c r="V195" i="12"/>
  <c r="U195" i="12"/>
  <c r="W195" i="12"/>
  <c r="S195" i="12"/>
  <c r="AF195" i="12"/>
  <c r="R195" i="12"/>
  <c r="V194" i="12"/>
  <c r="U194" i="12"/>
  <c r="W194" i="12"/>
  <c r="S194" i="12"/>
  <c r="AF194" i="12"/>
  <c r="R194" i="12"/>
  <c r="V193" i="12"/>
  <c r="U193" i="12"/>
  <c r="W193" i="12"/>
  <c r="S193" i="12"/>
  <c r="AF193" i="12"/>
  <c r="R193" i="12"/>
  <c r="X214" i="12"/>
  <c r="AA214" i="12" s="1"/>
  <c r="Z214" i="12"/>
  <c r="AC214" i="12" s="1"/>
  <c r="AH214" i="12"/>
  <c r="AM214" i="12" s="1"/>
  <c r="AJ214" i="12"/>
  <c r="AO214" i="12" s="1"/>
  <c r="X213" i="12"/>
  <c r="AA213" i="12" s="1"/>
  <c r="Y213" i="12"/>
  <c r="AB213" i="12" s="1"/>
  <c r="Z213" i="12"/>
  <c r="AC213" i="12" s="1"/>
  <c r="AH213" i="12"/>
  <c r="AM213" i="12" s="1"/>
  <c r="AJ213" i="12"/>
  <c r="AO213" i="12" s="1"/>
  <c r="X212" i="12"/>
  <c r="AA212" i="12" s="1"/>
  <c r="Y212" i="12"/>
  <c r="AB212" i="12" s="1"/>
  <c r="Z212" i="12"/>
  <c r="AC212" i="12" s="1"/>
  <c r="AJ212" i="12"/>
  <c r="AO212" i="12" s="1"/>
  <c r="X211" i="12"/>
  <c r="AA211" i="12" s="1"/>
  <c r="Y211" i="12"/>
  <c r="AB211" i="12" s="1"/>
  <c r="AH211" i="12"/>
  <c r="AM211" i="12" s="1"/>
  <c r="AJ211" i="12"/>
  <c r="AO211" i="12" s="1"/>
  <c r="X210" i="12"/>
  <c r="AA210" i="12" s="1"/>
  <c r="Y210" i="12"/>
  <c r="AB210" i="12" s="1"/>
  <c r="AH210" i="12"/>
  <c r="AM210" i="12" s="1"/>
  <c r="AJ210" i="12"/>
  <c r="AO210" i="12" s="1"/>
  <c r="X209" i="12"/>
  <c r="AA209" i="12" s="1"/>
  <c r="Y209" i="12"/>
  <c r="AB209" i="12" s="1"/>
  <c r="Z209" i="12"/>
  <c r="AC209" i="12" s="1"/>
  <c r="AH209" i="12"/>
  <c r="AM209" i="12" s="1"/>
  <c r="AJ209" i="12"/>
  <c r="AO209" i="12" s="1"/>
  <c r="X208" i="12"/>
  <c r="AA208" i="12" s="1"/>
  <c r="Y208" i="12"/>
  <c r="AB208" i="12" s="1"/>
  <c r="Z208" i="12"/>
  <c r="AC208" i="12" s="1"/>
  <c r="AH208" i="12"/>
  <c r="AM208" i="12" s="1"/>
  <c r="AJ208" i="12"/>
  <c r="AO208" i="12" s="1"/>
  <c r="X207" i="12"/>
  <c r="AA207" i="12" s="1"/>
  <c r="Y207" i="12"/>
  <c r="AB207" i="12" s="1"/>
  <c r="Z207" i="12"/>
  <c r="AC207" i="12" s="1"/>
  <c r="X206" i="12"/>
  <c r="AA206" i="12" s="1"/>
  <c r="Y206" i="12"/>
  <c r="AB206" i="12" s="1"/>
  <c r="Z206" i="12"/>
  <c r="AC206" i="12" s="1"/>
  <c r="AH206" i="12"/>
  <c r="AM206" i="12" s="1"/>
  <c r="AJ206" i="12"/>
  <c r="AO206" i="12" s="1"/>
  <c r="X205" i="12"/>
  <c r="AA205" i="12" s="1"/>
  <c r="Y205" i="12"/>
  <c r="AB205" i="12" s="1"/>
  <c r="Z205" i="12"/>
  <c r="AC205" i="12" s="1"/>
  <c r="AH205" i="12"/>
  <c r="AM205" i="12" s="1"/>
  <c r="AJ205" i="12"/>
  <c r="AO205" i="12" s="1"/>
  <c r="X192" i="12"/>
  <c r="AA192" i="12" s="1"/>
  <c r="Y192" i="12"/>
  <c r="AB192" i="12" s="1"/>
  <c r="Z192" i="12"/>
  <c r="AC192" i="12" s="1"/>
  <c r="AH192" i="12"/>
  <c r="AM192" i="12" s="1"/>
  <c r="AJ192" i="12"/>
  <c r="AO192" i="12" s="1"/>
  <c r="V178" i="12"/>
  <c r="U178" i="12"/>
  <c r="W178" i="12"/>
  <c r="S178" i="12"/>
  <c r="AF178" i="12"/>
  <c r="R178" i="12"/>
  <c r="V177" i="12"/>
  <c r="U177" i="12"/>
  <c r="W177" i="12"/>
  <c r="S177" i="12"/>
  <c r="AF177" i="12"/>
  <c r="R177" i="12"/>
  <c r="V176" i="12"/>
  <c r="U176" i="12"/>
  <c r="W176" i="12"/>
  <c r="S176" i="12"/>
  <c r="AF176" i="12"/>
  <c r="R176" i="12"/>
  <c r="V175" i="12"/>
  <c r="U175" i="12"/>
  <c r="W175" i="12"/>
  <c r="S175" i="12"/>
  <c r="AF175" i="12"/>
  <c r="R175" i="12"/>
  <c r="V174" i="12"/>
  <c r="U174" i="12"/>
  <c r="W174" i="12"/>
  <c r="S174" i="12"/>
  <c r="AF174" i="12"/>
  <c r="R174" i="12"/>
  <c r="V173" i="12"/>
  <c r="U173" i="12"/>
  <c r="W173" i="12"/>
  <c r="S173" i="12"/>
  <c r="AF173" i="12"/>
  <c r="R173" i="12"/>
  <c r="V172" i="12"/>
  <c r="U172" i="12"/>
  <c r="W172" i="12"/>
  <c r="S172" i="12"/>
  <c r="AF172" i="12"/>
  <c r="R172" i="12"/>
  <c r="V171" i="12"/>
  <c r="U171" i="12"/>
  <c r="W171" i="12"/>
  <c r="S171" i="12"/>
  <c r="AF171" i="12"/>
  <c r="R171" i="12"/>
  <c r="V170" i="12"/>
  <c r="U170" i="12"/>
  <c r="W170" i="12"/>
  <c r="S170" i="12"/>
  <c r="AF170" i="12"/>
  <c r="R170" i="12"/>
  <c r="V169" i="12"/>
  <c r="U169" i="12"/>
  <c r="W169" i="12"/>
  <c r="S169" i="12"/>
  <c r="AF169" i="12"/>
  <c r="R169" i="12"/>
  <c r="V168" i="12"/>
  <c r="U168" i="12"/>
  <c r="W168" i="12"/>
  <c r="S168" i="12"/>
  <c r="AF168" i="12"/>
  <c r="R168" i="12"/>
  <c r="V167" i="12"/>
  <c r="U167" i="12"/>
  <c r="W167" i="12"/>
  <c r="S167" i="12"/>
  <c r="AF167" i="12"/>
  <c r="R167" i="12"/>
  <c r="X188" i="12"/>
  <c r="AA188" i="12" s="1"/>
  <c r="Y188" i="12"/>
  <c r="AB188" i="12" s="1"/>
  <c r="Z188" i="12"/>
  <c r="AC188" i="12" s="1"/>
  <c r="AH188" i="12"/>
  <c r="AM188" i="12" s="1"/>
  <c r="AJ188" i="12"/>
  <c r="AO188" i="12" s="1"/>
  <c r="X187" i="12"/>
  <c r="AA187" i="12" s="1"/>
  <c r="Y187" i="12"/>
  <c r="AB187" i="12" s="1"/>
  <c r="Z187" i="12"/>
  <c r="AC187" i="12" s="1"/>
  <c r="AH187" i="12"/>
  <c r="AM187" i="12" s="1"/>
  <c r="AJ187" i="12"/>
  <c r="AO187" i="12" s="1"/>
  <c r="X186" i="12"/>
  <c r="AA186" i="12" s="1"/>
  <c r="Y186" i="12"/>
  <c r="AB186" i="12" s="1"/>
  <c r="Z186" i="12"/>
  <c r="AC186" i="12" s="1"/>
  <c r="AH186" i="12"/>
  <c r="AM186" i="12" s="1"/>
  <c r="AJ186" i="12"/>
  <c r="AO186" i="12" s="1"/>
  <c r="X185" i="12"/>
  <c r="AA185" i="12" s="1"/>
  <c r="Y185" i="12"/>
  <c r="AB185" i="12" s="1"/>
  <c r="Z185" i="12"/>
  <c r="AC185" i="12" s="1"/>
  <c r="X184" i="12"/>
  <c r="AA184" i="12" s="1"/>
  <c r="Y184" i="12"/>
  <c r="AB184" i="12" s="1"/>
  <c r="Z184" i="12"/>
  <c r="AC184" i="12" s="1"/>
  <c r="X183" i="12"/>
  <c r="AA183" i="12" s="1"/>
  <c r="Y183" i="12"/>
  <c r="AB183" i="12" s="1"/>
  <c r="Z183" i="12"/>
  <c r="AC183" i="12" s="1"/>
  <c r="AH183" i="12"/>
  <c r="AM183" i="12" s="1"/>
  <c r="AJ183" i="12"/>
  <c r="AO183" i="12" s="1"/>
  <c r="Y182" i="12"/>
  <c r="AB182" i="12" s="1"/>
  <c r="Z182" i="12"/>
  <c r="AC182" i="12" s="1"/>
  <c r="AH182" i="12"/>
  <c r="AM182" i="12" s="1"/>
  <c r="AJ182" i="12"/>
  <c r="AO182" i="12" s="1"/>
  <c r="X181" i="12"/>
  <c r="AA181" i="12" s="1"/>
  <c r="AH181" i="12"/>
  <c r="AM181" i="12" s="1"/>
  <c r="AJ181" i="12"/>
  <c r="AO181" i="12" s="1"/>
  <c r="X180" i="12"/>
  <c r="AA180" i="12" s="1"/>
  <c r="Y180" i="12"/>
  <c r="AB180" i="12" s="1"/>
  <c r="Z180" i="12"/>
  <c r="AC180" i="12" s="1"/>
  <c r="AH180" i="12"/>
  <c r="AM180" i="12" s="1"/>
  <c r="AJ180" i="12"/>
  <c r="AO180" i="12" s="1"/>
  <c r="Z179" i="12"/>
  <c r="AC179" i="12" s="1"/>
  <c r="AJ179" i="12"/>
  <c r="AO179" i="12" s="1"/>
  <c r="X166" i="12"/>
  <c r="AA166" i="12" s="1"/>
  <c r="Y166" i="12"/>
  <c r="AB166" i="12" s="1"/>
  <c r="Z166" i="12"/>
  <c r="AC166" i="12" s="1"/>
  <c r="AH166" i="12"/>
  <c r="AM166" i="12" s="1"/>
  <c r="V152" i="12"/>
  <c r="U152" i="12"/>
  <c r="W152" i="12"/>
  <c r="S152" i="12"/>
  <c r="AF152" i="12"/>
  <c r="R152" i="12"/>
  <c r="V151" i="12"/>
  <c r="U151" i="12"/>
  <c r="W151" i="12"/>
  <c r="S151" i="12"/>
  <c r="AF151" i="12"/>
  <c r="R151" i="12"/>
  <c r="V150" i="12"/>
  <c r="U150" i="12"/>
  <c r="W150" i="12"/>
  <c r="S150" i="12"/>
  <c r="AF150" i="12"/>
  <c r="R150" i="12"/>
  <c r="V149" i="12"/>
  <c r="U149" i="12"/>
  <c r="W149" i="12"/>
  <c r="S149" i="12"/>
  <c r="AF149" i="12"/>
  <c r="R149" i="12"/>
  <c r="V148" i="12"/>
  <c r="U148" i="12"/>
  <c r="W148" i="12"/>
  <c r="S148" i="12"/>
  <c r="AF148" i="12"/>
  <c r="R148" i="12"/>
  <c r="V147" i="12"/>
  <c r="U147" i="12"/>
  <c r="W147" i="12"/>
  <c r="S147" i="12"/>
  <c r="AF147" i="12"/>
  <c r="R147" i="12"/>
  <c r="V146" i="12"/>
  <c r="U146" i="12"/>
  <c r="W146" i="12"/>
  <c r="S146" i="12"/>
  <c r="AF146" i="12"/>
  <c r="R146" i="12"/>
  <c r="V145" i="12"/>
  <c r="U145" i="12"/>
  <c r="W145" i="12"/>
  <c r="S145" i="12"/>
  <c r="AF145" i="12"/>
  <c r="R145" i="12"/>
  <c r="V144" i="12"/>
  <c r="U144" i="12"/>
  <c r="W144" i="12"/>
  <c r="S144" i="12"/>
  <c r="AF144" i="12"/>
  <c r="R144" i="12"/>
  <c r="V143" i="12"/>
  <c r="U143" i="12"/>
  <c r="W143" i="12"/>
  <c r="S143" i="12"/>
  <c r="AF143" i="12"/>
  <c r="R143" i="12"/>
  <c r="V142" i="12"/>
  <c r="U142" i="12"/>
  <c r="W142" i="12"/>
  <c r="S142" i="12"/>
  <c r="AF142" i="12"/>
  <c r="R142" i="12"/>
  <c r="V141" i="12"/>
  <c r="U141" i="12"/>
  <c r="W141" i="12"/>
  <c r="S141" i="12"/>
  <c r="AF141" i="12"/>
  <c r="R141" i="12"/>
  <c r="X162" i="12"/>
  <c r="AA162" i="12" s="1"/>
  <c r="Y162" i="12"/>
  <c r="AB162" i="12" s="1"/>
  <c r="Z162" i="12"/>
  <c r="AC162" i="12" s="1"/>
  <c r="AH162" i="12"/>
  <c r="AM162" i="12" s="1"/>
  <c r="AJ162" i="12"/>
  <c r="AO162" i="12" s="1"/>
  <c r="X161" i="12"/>
  <c r="AA161" i="12" s="1"/>
  <c r="Y161" i="12"/>
  <c r="AB161" i="12" s="1"/>
  <c r="Z161" i="12"/>
  <c r="AC161" i="12" s="1"/>
  <c r="AH161" i="12"/>
  <c r="AM161" i="12" s="1"/>
  <c r="AJ161" i="12"/>
  <c r="AO161" i="12" s="1"/>
  <c r="X160" i="12"/>
  <c r="AA160" i="12" s="1"/>
  <c r="Z160" i="12"/>
  <c r="AC160" i="12" s="1"/>
  <c r="X159" i="12"/>
  <c r="AA159" i="12" s="1"/>
  <c r="Y159" i="12"/>
  <c r="AB159" i="12" s="1"/>
  <c r="Z159" i="12"/>
  <c r="AC159" i="12" s="1"/>
  <c r="AH159" i="12"/>
  <c r="AM159" i="12" s="1"/>
  <c r="AJ159" i="12"/>
  <c r="AO159" i="12" s="1"/>
  <c r="X158" i="12"/>
  <c r="AA158" i="12" s="1"/>
  <c r="Y158" i="12"/>
  <c r="AB158" i="12" s="1"/>
  <c r="Z158" i="12"/>
  <c r="AC158" i="12" s="1"/>
  <c r="AH158" i="12"/>
  <c r="AM158" i="12" s="1"/>
  <c r="AJ158" i="12"/>
  <c r="AO158" i="12" s="1"/>
  <c r="X157" i="12"/>
  <c r="AA157" i="12" s="1"/>
  <c r="Y157" i="12"/>
  <c r="AB157" i="12" s="1"/>
  <c r="AH157" i="12"/>
  <c r="AM157" i="12" s="1"/>
  <c r="AJ157" i="12"/>
  <c r="AO157" i="12" s="1"/>
  <c r="AH156" i="12"/>
  <c r="AM156" i="12" s="1"/>
  <c r="AJ156" i="12"/>
  <c r="AO156" i="12" s="1"/>
  <c r="X155" i="12"/>
  <c r="AA155" i="12" s="1"/>
  <c r="Y155" i="12"/>
  <c r="AB155" i="12" s="1"/>
  <c r="Z155" i="12"/>
  <c r="AC155" i="12" s="1"/>
  <c r="AH155" i="12"/>
  <c r="AM155" i="12" s="1"/>
  <c r="AJ155" i="12"/>
  <c r="AO155" i="12" s="1"/>
  <c r="X154" i="12"/>
  <c r="AA154" i="12" s="1"/>
  <c r="Y154" i="12"/>
  <c r="AB154" i="12" s="1"/>
  <c r="Z154" i="12"/>
  <c r="AC154" i="12" s="1"/>
  <c r="AH154" i="12"/>
  <c r="AM154" i="12" s="1"/>
  <c r="AJ154" i="12"/>
  <c r="AO154" i="12" s="1"/>
  <c r="X153" i="12"/>
  <c r="AA153" i="12" s="1"/>
  <c r="Y153" i="12"/>
  <c r="AB153" i="12" s="1"/>
  <c r="Z153" i="12"/>
  <c r="AC153" i="12" s="1"/>
  <c r="X140" i="12"/>
  <c r="AA140" i="12" s="1"/>
  <c r="Z140" i="12"/>
  <c r="AC140" i="12" s="1"/>
  <c r="V126" i="12"/>
  <c r="U126" i="12"/>
  <c r="W126" i="12"/>
  <c r="S126" i="12"/>
  <c r="AF126" i="12"/>
  <c r="R126" i="12"/>
  <c r="V125" i="12"/>
  <c r="U125" i="12"/>
  <c r="W125" i="12"/>
  <c r="S125" i="12"/>
  <c r="AF125" i="12"/>
  <c r="R125" i="12"/>
  <c r="V124" i="12"/>
  <c r="U124" i="12"/>
  <c r="W124" i="12"/>
  <c r="S124" i="12"/>
  <c r="AF124" i="12"/>
  <c r="R124" i="12"/>
  <c r="V123" i="12"/>
  <c r="U123" i="12"/>
  <c r="W123" i="12"/>
  <c r="S123" i="12"/>
  <c r="AF123" i="12"/>
  <c r="R123" i="12"/>
  <c r="V122" i="12"/>
  <c r="U122" i="12"/>
  <c r="W122" i="12"/>
  <c r="S122" i="12"/>
  <c r="AF122" i="12"/>
  <c r="R122" i="12"/>
  <c r="V121" i="12"/>
  <c r="U121" i="12"/>
  <c r="W121" i="12"/>
  <c r="S121" i="12"/>
  <c r="AF121" i="12"/>
  <c r="R121" i="12"/>
  <c r="V120" i="12"/>
  <c r="U120" i="12"/>
  <c r="W120" i="12"/>
  <c r="S120" i="12"/>
  <c r="AF120" i="12"/>
  <c r="R120" i="12"/>
  <c r="V119" i="12"/>
  <c r="U119" i="12"/>
  <c r="W119" i="12"/>
  <c r="S119" i="12"/>
  <c r="AF119" i="12"/>
  <c r="R119" i="12"/>
  <c r="V118" i="12"/>
  <c r="U118" i="12"/>
  <c r="W118" i="12"/>
  <c r="S118" i="12"/>
  <c r="AF118" i="12"/>
  <c r="R118" i="12"/>
  <c r="V117" i="12"/>
  <c r="U117" i="12"/>
  <c r="W117" i="12"/>
  <c r="S117" i="12"/>
  <c r="AF117" i="12"/>
  <c r="R117" i="12"/>
  <c r="V116" i="12"/>
  <c r="U116" i="12"/>
  <c r="W116" i="12"/>
  <c r="S116" i="12"/>
  <c r="AF116" i="12"/>
  <c r="R116" i="12"/>
  <c r="V115" i="12"/>
  <c r="U115" i="12"/>
  <c r="W115" i="12"/>
  <c r="S115" i="12"/>
  <c r="AF115" i="12"/>
  <c r="R115" i="12"/>
  <c r="X136" i="12"/>
  <c r="AA136" i="12" s="1"/>
  <c r="Y136" i="12"/>
  <c r="AB136" i="12" s="1"/>
  <c r="Z136" i="12"/>
  <c r="AC136" i="12" s="1"/>
  <c r="AH136" i="12"/>
  <c r="AM136" i="12" s="1"/>
  <c r="AJ136" i="12"/>
  <c r="AO136" i="12" s="1"/>
  <c r="X135" i="12"/>
  <c r="AA135" i="12" s="1"/>
  <c r="Y135" i="12"/>
  <c r="AB135" i="12" s="1"/>
  <c r="Z135" i="12"/>
  <c r="AC135" i="12" s="1"/>
  <c r="AJ135" i="12"/>
  <c r="AO135" i="12" s="1"/>
  <c r="X134" i="12"/>
  <c r="AA134" i="12" s="1"/>
  <c r="Y134" i="12"/>
  <c r="AB134" i="12" s="1"/>
  <c r="AH134" i="12"/>
  <c r="AM134" i="12" s="1"/>
  <c r="AJ134" i="12"/>
  <c r="AO134" i="12" s="1"/>
  <c r="X133" i="12"/>
  <c r="AA133" i="12" s="1"/>
  <c r="Y133" i="12"/>
  <c r="AB133" i="12" s="1"/>
  <c r="Z133" i="12"/>
  <c r="AC133" i="12" s="1"/>
  <c r="AH133" i="12"/>
  <c r="AM133" i="12" s="1"/>
  <c r="AJ133" i="12"/>
  <c r="AO133" i="12" s="1"/>
  <c r="X132" i="12"/>
  <c r="AA132" i="12" s="1"/>
  <c r="Y132" i="12"/>
  <c r="AB132" i="12" s="1"/>
  <c r="Z132" i="12"/>
  <c r="AC132" i="12" s="1"/>
  <c r="AH132" i="12"/>
  <c r="AM132" i="12" s="1"/>
  <c r="AJ132" i="12"/>
  <c r="AO132" i="12" s="1"/>
  <c r="X131" i="12"/>
  <c r="AA131" i="12" s="1"/>
  <c r="Y131" i="12"/>
  <c r="AB131" i="12" s="1"/>
  <c r="Z131" i="12"/>
  <c r="AC131" i="12" s="1"/>
  <c r="AH131" i="12"/>
  <c r="AM131" i="12" s="1"/>
  <c r="AJ131" i="12"/>
  <c r="AO131" i="12" s="1"/>
  <c r="X130" i="12"/>
  <c r="AA130" i="12" s="1"/>
  <c r="Y130" i="12"/>
  <c r="AB130" i="12" s="1"/>
  <c r="Z130" i="12"/>
  <c r="AC130" i="12" s="1"/>
  <c r="AH130" i="12"/>
  <c r="AM130" i="12" s="1"/>
  <c r="AJ130" i="12"/>
  <c r="AO130" i="12" s="1"/>
  <c r="X129" i="12"/>
  <c r="AA129" i="12" s="1"/>
  <c r="Y129" i="12"/>
  <c r="AB129" i="12" s="1"/>
  <c r="Z129" i="12"/>
  <c r="AC129" i="12" s="1"/>
  <c r="AH129" i="12"/>
  <c r="AM129" i="12" s="1"/>
  <c r="AJ129" i="12"/>
  <c r="AO129" i="12" s="1"/>
  <c r="X128" i="12"/>
  <c r="AA128" i="12" s="1"/>
  <c r="Y128" i="12"/>
  <c r="AB128" i="12" s="1"/>
  <c r="Z128" i="12"/>
  <c r="AC128" i="12" s="1"/>
  <c r="AH128" i="12"/>
  <c r="AM128" i="12" s="1"/>
  <c r="X127" i="12"/>
  <c r="AA127" i="12" s="1"/>
  <c r="Y127" i="12"/>
  <c r="AB127" i="12" s="1"/>
  <c r="Z127" i="12"/>
  <c r="AC127" i="12" s="1"/>
  <c r="AH127" i="12"/>
  <c r="AM127" i="12" s="1"/>
  <c r="AJ127" i="12"/>
  <c r="AO127" i="12" s="1"/>
  <c r="X114" i="12"/>
  <c r="AA114" i="12" s="1"/>
  <c r="Y114" i="12"/>
  <c r="AB114" i="12" s="1"/>
  <c r="AH114" i="12"/>
  <c r="AM114" i="12" s="1"/>
  <c r="AJ114" i="12"/>
  <c r="AO114" i="12" s="1"/>
  <c r="V100" i="12"/>
  <c r="U100" i="12"/>
  <c r="W100" i="12"/>
  <c r="S100" i="12"/>
  <c r="AF100" i="12"/>
  <c r="R100" i="12"/>
  <c r="V99" i="12"/>
  <c r="U99" i="12"/>
  <c r="W99" i="12"/>
  <c r="S99" i="12"/>
  <c r="AF99" i="12"/>
  <c r="R99" i="12"/>
  <c r="V98" i="12"/>
  <c r="U98" i="12"/>
  <c r="W98" i="12"/>
  <c r="S98" i="12"/>
  <c r="AF98" i="12"/>
  <c r="R98" i="12"/>
  <c r="V97" i="12"/>
  <c r="U97" i="12"/>
  <c r="W97" i="12"/>
  <c r="S97" i="12"/>
  <c r="AF97" i="12"/>
  <c r="R97" i="12"/>
  <c r="V96" i="12"/>
  <c r="U96" i="12"/>
  <c r="W96" i="12"/>
  <c r="S96" i="12"/>
  <c r="AF96" i="12"/>
  <c r="R96" i="12"/>
  <c r="V95" i="12"/>
  <c r="U95" i="12"/>
  <c r="W95" i="12"/>
  <c r="S95" i="12"/>
  <c r="AF95" i="12"/>
  <c r="R95" i="12"/>
  <c r="V94" i="12"/>
  <c r="U94" i="12"/>
  <c r="W94" i="12"/>
  <c r="S94" i="12"/>
  <c r="AF94" i="12"/>
  <c r="R94" i="12"/>
  <c r="V93" i="12"/>
  <c r="U93" i="12"/>
  <c r="W93" i="12"/>
  <c r="S93" i="12"/>
  <c r="AF93" i="12"/>
  <c r="R93" i="12"/>
  <c r="V92" i="12"/>
  <c r="U92" i="12"/>
  <c r="W92" i="12"/>
  <c r="S92" i="12"/>
  <c r="AF92" i="12"/>
  <c r="R92" i="12"/>
  <c r="V91" i="12"/>
  <c r="U91" i="12"/>
  <c r="W91" i="12"/>
  <c r="S91" i="12"/>
  <c r="AF91" i="12"/>
  <c r="R91" i="12"/>
  <c r="V90" i="12"/>
  <c r="U90" i="12"/>
  <c r="W90" i="12"/>
  <c r="S90" i="12"/>
  <c r="AF90" i="12"/>
  <c r="R90" i="12"/>
  <c r="V89" i="12"/>
  <c r="U89" i="12"/>
  <c r="W89" i="12"/>
  <c r="S89" i="12"/>
  <c r="AF89" i="12"/>
  <c r="R89" i="12"/>
  <c r="X110" i="12"/>
  <c r="AA110" i="12" s="1"/>
  <c r="AH110" i="12"/>
  <c r="AM110" i="12" s="1"/>
  <c r="AJ110" i="12"/>
  <c r="AO110" i="12" s="1"/>
  <c r="Y109" i="12"/>
  <c r="AB109" i="12" s="1"/>
  <c r="AH109" i="12"/>
  <c r="AM109" i="12" s="1"/>
  <c r="AJ109" i="12"/>
  <c r="AO109" i="12" s="1"/>
  <c r="X108" i="12"/>
  <c r="AA108" i="12" s="1"/>
  <c r="Y108" i="12"/>
  <c r="AB108" i="12" s="1"/>
  <c r="Z108" i="12"/>
  <c r="AC108" i="12" s="1"/>
  <c r="X107" i="12"/>
  <c r="AA107" i="12" s="1"/>
  <c r="Y107" i="12"/>
  <c r="AB107" i="12" s="1"/>
  <c r="Z107" i="12"/>
  <c r="AC107" i="12" s="1"/>
  <c r="AH107" i="12"/>
  <c r="AM107" i="12" s="1"/>
  <c r="AJ107" i="12"/>
  <c r="AO107" i="12" s="1"/>
  <c r="X106" i="12"/>
  <c r="AA106" i="12" s="1"/>
  <c r="X105" i="12"/>
  <c r="AA105" i="12" s="1"/>
  <c r="Y105" i="12"/>
  <c r="AB105" i="12" s="1"/>
  <c r="Z105" i="12"/>
  <c r="AC105" i="12" s="1"/>
  <c r="AH105" i="12"/>
  <c r="AM105" i="12" s="1"/>
  <c r="AJ105" i="12"/>
  <c r="AO105" i="12" s="1"/>
  <c r="X104" i="12"/>
  <c r="AA104" i="12" s="1"/>
  <c r="Y104" i="12"/>
  <c r="AB104" i="12" s="1"/>
  <c r="Z104" i="12"/>
  <c r="AC104" i="12" s="1"/>
  <c r="AH104" i="12"/>
  <c r="AM104" i="12" s="1"/>
  <c r="AJ104" i="12"/>
  <c r="AO104" i="12" s="1"/>
  <c r="X103" i="12"/>
  <c r="AA103" i="12" s="1"/>
  <c r="Y103" i="12"/>
  <c r="AB103" i="12" s="1"/>
  <c r="Z103" i="12"/>
  <c r="AC103" i="12" s="1"/>
  <c r="AH103" i="12"/>
  <c r="AM103" i="12" s="1"/>
  <c r="AH102" i="12"/>
  <c r="AM102" i="12" s="1"/>
  <c r="AJ102" i="12"/>
  <c r="AO102" i="12" s="1"/>
  <c r="X101" i="12"/>
  <c r="AA101" i="12" s="1"/>
  <c r="Y101" i="12"/>
  <c r="AB101" i="12" s="1"/>
  <c r="X88" i="12"/>
  <c r="AA88" i="12" s="1"/>
  <c r="Y88" i="12"/>
  <c r="AB88" i="12" s="1"/>
  <c r="Z88" i="12"/>
  <c r="AC88" i="12" s="1"/>
  <c r="AH88" i="12"/>
  <c r="AM88" i="12" s="1"/>
  <c r="AJ88" i="12"/>
  <c r="AO88" i="12" s="1"/>
  <c r="V74" i="12"/>
  <c r="U74" i="12"/>
  <c r="W74" i="12"/>
  <c r="S74" i="12"/>
  <c r="AF74" i="12"/>
  <c r="R74" i="12"/>
  <c r="V73" i="12"/>
  <c r="U73" i="12"/>
  <c r="W73" i="12"/>
  <c r="S73" i="12"/>
  <c r="AF73" i="12"/>
  <c r="R73" i="12"/>
  <c r="V72" i="12"/>
  <c r="U72" i="12"/>
  <c r="W72" i="12"/>
  <c r="S72" i="12"/>
  <c r="AF72" i="12"/>
  <c r="R72" i="12"/>
  <c r="V71" i="12"/>
  <c r="U71" i="12"/>
  <c r="W71" i="12"/>
  <c r="S71" i="12"/>
  <c r="AF71" i="12"/>
  <c r="R71" i="12"/>
  <c r="V70" i="12"/>
  <c r="U70" i="12"/>
  <c r="W70" i="12"/>
  <c r="S70" i="12"/>
  <c r="AF70" i="12"/>
  <c r="R70" i="12"/>
  <c r="V69" i="12"/>
  <c r="U69" i="12"/>
  <c r="W69" i="12"/>
  <c r="S69" i="12"/>
  <c r="AF69" i="12"/>
  <c r="R69" i="12"/>
  <c r="V68" i="12"/>
  <c r="U68" i="12"/>
  <c r="W68" i="12"/>
  <c r="S68" i="12"/>
  <c r="AF68" i="12"/>
  <c r="R68" i="12"/>
  <c r="V67" i="12"/>
  <c r="U67" i="12"/>
  <c r="W67" i="12"/>
  <c r="S67" i="12"/>
  <c r="AF67" i="12"/>
  <c r="R67" i="12"/>
  <c r="V66" i="12"/>
  <c r="U66" i="12"/>
  <c r="W66" i="12"/>
  <c r="S66" i="12"/>
  <c r="AF66" i="12"/>
  <c r="R66" i="12"/>
  <c r="V65" i="12"/>
  <c r="U65" i="12"/>
  <c r="W65" i="12"/>
  <c r="S65" i="12"/>
  <c r="AF65" i="12"/>
  <c r="R65" i="12"/>
  <c r="V64" i="12"/>
  <c r="U64" i="12"/>
  <c r="W64" i="12"/>
  <c r="S64" i="12"/>
  <c r="AF64" i="12"/>
  <c r="R64" i="12"/>
  <c r="V63" i="12"/>
  <c r="U63" i="12"/>
  <c r="W63" i="12"/>
  <c r="S63" i="12"/>
  <c r="AF63" i="12"/>
  <c r="R63" i="12"/>
  <c r="X84" i="12"/>
  <c r="AA84" i="12" s="1"/>
  <c r="Y84" i="12"/>
  <c r="AB84" i="12" s="1"/>
  <c r="Z84" i="12"/>
  <c r="AC84" i="12" s="1"/>
  <c r="AH84" i="12"/>
  <c r="AM84" i="12" s="1"/>
  <c r="AJ84" i="12"/>
  <c r="AO84" i="12" s="1"/>
  <c r="X83" i="12"/>
  <c r="AA83" i="12" s="1"/>
  <c r="Z83" i="12"/>
  <c r="AC83" i="12" s="1"/>
  <c r="AH83" i="12"/>
  <c r="AM83" i="12" s="1"/>
  <c r="X82" i="12"/>
  <c r="AA82" i="12" s="1"/>
  <c r="Y82" i="12"/>
  <c r="AB82" i="12" s="1"/>
  <c r="Z82" i="12"/>
  <c r="AC82" i="12" s="1"/>
  <c r="AH82" i="12"/>
  <c r="AM82" i="12" s="1"/>
  <c r="AJ82" i="12"/>
  <c r="AO82" i="12" s="1"/>
  <c r="X81" i="12"/>
  <c r="AA81" i="12" s="1"/>
  <c r="Y81" i="12"/>
  <c r="AB81" i="12" s="1"/>
  <c r="Z81" i="12"/>
  <c r="AC81" i="12" s="1"/>
  <c r="X80" i="12"/>
  <c r="AA80" i="12" s="1"/>
  <c r="Y80" i="12"/>
  <c r="AB80" i="12" s="1"/>
  <c r="Z80" i="12"/>
  <c r="AC80" i="12" s="1"/>
  <c r="AH80" i="12"/>
  <c r="AM80" i="12" s="1"/>
  <c r="AJ80" i="12"/>
  <c r="AO80" i="12" s="1"/>
  <c r="X79" i="12"/>
  <c r="AA79" i="12" s="1"/>
  <c r="Z79" i="12"/>
  <c r="AC79" i="12" s="1"/>
  <c r="AH79" i="12"/>
  <c r="AM79" i="12" s="1"/>
  <c r="AJ79" i="12"/>
  <c r="AO79" i="12" s="1"/>
  <c r="X78" i="12"/>
  <c r="AA78" i="12" s="1"/>
  <c r="Y78" i="12"/>
  <c r="AB78" i="12" s="1"/>
  <c r="Z78" i="12"/>
  <c r="AC78" i="12" s="1"/>
  <c r="AH78" i="12"/>
  <c r="AM78" i="12" s="1"/>
  <c r="AJ78" i="12"/>
  <c r="AO78" i="12" s="1"/>
  <c r="X77" i="12"/>
  <c r="AA77" i="12" s="1"/>
  <c r="Y77" i="12"/>
  <c r="AB77" i="12" s="1"/>
  <c r="Z77" i="12"/>
  <c r="AC77" i="12" s="1"/>
  <c r="AH77" i="12"/>
  <c r="AM77" i="12" s="1"/>
  <c r="AJ77" i="12"/>
  <c r="AO77" i="12" s="1"/>
  <c r="X76" i="12"/>
  <c r="AA76" i="12" s="1"/>
  <c r="Y76" i="12"/>
  <c r="AB76" i="12" s="1"/>
  <c r="Z76" i="12"/>
  <c r="AC76" i="12" s="1"/>
  <c r="X75" i="12"/>
  <c r="AA75" i="12" s="1"/>
  <c r="Y75" i="12"/>
  <c r="AB75" i="12" s="1"/>
  <c r="Z75" i="12"/>
  <c r="AC75" i="12" s="1"/>
  <c r="AH75" i="12"/>
  <c r="AM75" i="12" s="1"/>
  <c r="AJ75" i="12"/>
  <c r="AO75" i="12" s="1"/>
  <c r="X62" i="12"/>
  <c r="AA62" i="12" s="1"/>
  <c r="Y62" i="12"/>
  <c r="AB62" i="12" s="1"/>
  <c r="Z62" i="12"/>
  <c r="AC62" i="12" s="1"/>
  <c r="AH62" i="12"/>
  <c r="AM62" i="12" s="1"/>
  <c r="AJ62" i="12"/>
  <c r="AO62" i="12" s="1"/>
  <c r="W55" i="12"/>
  <c r="S55" i="12"/>
  <c r="W54" i="12"/>
  <c r="S54" i="12"/>
  <c r="W53" i="12"/>
  <c r="S53" i="12"/>
  <c r="W52" i="12"/>
  <c r="S52" i="12"/>
  <c r="W51" i="12"/>
  <c r="S51" i="12"/>
  <c r="W50" i="12"/>
  <c r="S50" i="12"/>
  <c r="W49" i="12"/>
  <c r="S49" i="12"/>
  <c r="W48" i="12"/>
  <c r="S48" i="12"/>
  <c r="W47" i="12"/>
  <c r="S47" i="12"/>
  <c r="W46" i="12"/>
  <c r="S46" i="12"/>
  <c r="W45" i="12"/>
  <c r="S45" i="12"/>
  <c r="W44" i="12"/>
  <c r="S44" i="12"/>
  <c r="W43" i="12"/>
  <c r="S43" i="12"/>
  <c r="W42" i="12"/>
  <c r="S42" i="12"/>
  <c r="W41" i="12"/>
  <c r="S41" i="12"/>
  <c r="W40" i="12"/>
  <c r="S40" i="12"/>
  <c r="W39" i="12"/>
  <c r="S39" i="12"/>
  <c r="W38" i="12"/>
  <c r="S38" i="12"/>
  <c r="W37" i="12"/>
  <c r="S37" i="12"/>
  <c r="W36" i="12"/>
  <c r="S36" i="12"/>
  <c r="AF58" i="12"/>
  <c r="AL58" i="12" s="1"/>
  <c r="R58" i="12"/>
  <c r="AF57" i="12"/>
  <c r="AL57" i="12" s="1"/>
  <c r="R57" i="12"/>
  <c r="AF56" i="12"/>
  <c r="AL56" i="12" s="1"/>
  <c r="R56" i="12"/>
  <c r="AF55" i="12"/>
  <c r="AL55" i="12" s="1"/>
  <c r="R55" i="12"/>
  <c r="AF54" i="12"/>
  <c r="AL54" i="12" s="1"/>
  <c r="R54" i="12"/>
  <c r="AF53" i="12"/>
  <c r="AL53" i="12" s="1"/>
  <c r="R53" i="12"/>
  <c r="AF52" i="12"/>
  <c r="AL52" i="12" s="1"/>
  <c r="R52" i="12"/>
  <c r="AF51" i="12"/>
  <c r="AL51" i="12" s="1"/>
  <c r="R51" i="12"/>
  <c r="AF50" i="12"/>
  <c r="AL50" i="12" s="1"/>
  <c r="R50" i="12"/>
  <c r="AF49" i="12"/>
  <c r="AL49" i="12" s="1"/>
  <c r="R49" i="12"/>
  <c r="AF48" i="12"/>
  <c r="AL48" i="12" s="1"/>
  <c r="R48" i="12"/>
  <c r="AF47" i="12"/>
  <c r="AL47" i="12" s="1"/>
  <c r="R47" i="12"/>
  <c r="AF46" i="12"/>
  <c r="AL46" i="12" s="1"/>
  <c r="R46" i="12"/>
  <c r="AF45" i="12"/>
  <c r="AL45" i="12" s="1"/>
  <c r="R45" i="12"/>
  <c r="AF44" i="12"/>
  <c r="AL44" i="12" s="1"/>
  <c r="R44" i="12"/>
  <c r="AF43" i="12"/>
  <c r="AL43" i="12" s="1"/>
  <c r="R43" i="12"/>
  <c r="AF42" i="12"/>
  <c r="AL42" i="12" s="1"/>
  <c r="R42" i="12"/>
  <c r="AF41" i="12"/>
  <c r="AL41" i="12" s="1"/>
  <c r="R41" i="12"/>
  <c r="AF40" i="12"/>
  <c r="AL40" i="12" s="1"/>
  <c r="R40" i="12"/>
  <c r="AF39" i="12"/>
  <c r="AL39" i="12" s="1"/>
  <c r="R39" i="12"/>
  <c r="AF38" i="12"/>
  <c r="AL38" i="12" s="1"/>
  <c r="R38" i="12"/>
  <c r="AF37" i="12"/>
  <c r="AL37" i="12" s="1"/>
  <c r="R37" i="12"/>
  <c r="AF36" i="12"/>
  <c r="AL36" i="12" s="1"/>
  <c r="R36" i="12"/>
  <c r="W56" i="12"/>
  <c r="S56" i="12"/>
  <c r="W57" i="12"/>
  <c r="S57" i="12"/>
  <c r="W58" i="12"/>
  <c r="S58" i="12"/>
  <c r="Q30" i="12"/>
  <c r="S30" i="12" s="1"/>
  <c r="Q18" i="12"/>
  <c r="S18" i="12" s="1"/>
  <c r="Q20" i="12"/>
  <c r="S20" i="12" s="1"/>
  <c r="P13" i="12"/>
  <c r="R13" i="12" s="1"/>
  <c r="Q29" i="12"/>
  <c r="S29" i="12" s="1"/>
  <c r="Q31" i="12"/>
  <c r="S31" i="12" s="1"/>
  <c r="Q13" i="12"/>
  <c r="S13" i="12" s="1"/>
  <c r="Q32" i="12"/>
  <c r="S32" i="12" s="1"/>
  <c r="P24" i="12"/>
  <c r="R24" i="12" s="1"/>
  <c r="Q24" i="12"/>
  <c r="S24" i="12" s="1"/>
  <c r="Q26" i="12"/>
  <c r="S26" i="12" s="1"/>
  <c r="R31" i="12"/>
  <c r="P14" i="12"/>
  <c r="R14" i="12" s="1"/>
  <c r="N27" i="12"/>
  <c r="Q27" i="12" s="1"/>
  <c r="S27" i="12" s="1"/>
  <c r="P27" i="12"/>
  <c r="R27" i="12" s="1"/>
  <c r="N11" i="12"/>
  <c r="Q11" i="12" s="1"/>
  <c r="S11" i="12" s="1"/>
  <c r="P11" i="12"/>
  <c r="R11" i="12" s="1"/>
  <c r="Q28" i="12"/>
  <c r="S28" i="12" s="1"/>
  <c r="P18" i="12"/>
  <c r="R18" i="12" s="1"/>
  <c r="Q21" i="12"/>
  <c r="S21" i="12" s="1"/>
  <c r="Q14" i="12"/>
  <c r="S14" i="12" s="1"/>
  <c r="P26" i="12"/>
  <c r="R26" i="12" s="1"/>
  <c r="P25" i="12"/>
  <c r="R25" i="12" s="1"/>
  <c r="Q25" i="12"/>
  <c r="S25" i="12" s="1"/>
  <c r="P20" i="12"/>
  <c r="R20" i="12" s="1"/>
  <c r="P21" i="12"/>
  <c r="R21" i="12" s="1"/>
  <c r="N19" i="12"/>
  <c r="Q19" i="12" s="1"/>
  <c r="S19" i="12" s="1"/>
  <c r="P19" i="12"/>
  <c r="R19" i="12" s="1"/>
  <c r="P23" i="12"/>
  <c r="R23" i="12" s="1"/>
  <c r="N23" i="12"/>
  <c r="Q23" i="12" s="1"/>
  <c r="S23" i="12" s="1"/>
  <c r="P15" i="12"/>
  <c r="R15" i="12" s="1"/>
  <c r="N15" i="12"/>
  <c r="Q15" i="12" s="1"/>
  <c r="S15" i="12" s="1"/>
  <c r="Q22" i="12"/>
  <c r="S22" i="12" s="1"/>
  <c r="P33" i="12"/>
  <c r="R33" i="12" s="1"/>
  <c r="P32" i="12"/>
  <c r="R32" i="12" s="1"/>
  <c r="Q16" i="12"/>
  <c r="S16" i="12" s="1"/>
  <c r="Q17" i="12"/>
  <c r="S17" i="12" s="1"/>
  <c r="P17" i="12"/>
  <c r="R17" i="12" s="1"/>
  <c r="Q12" i="12"/>
  <c r="S12" i="12" s="1"/>
  <c r="P16" i="12"/>
  <c r="R16" i="12" s="1"/>
  <c r="P29" i="12"/>
  <c r="R29" i="12" s="1"/>
  <c r="P28" i="12"/>
  <c r="R28" i="12" s="1"/>
  <c r="P12" i="12"/>
  <c r="R12" i="12" s="1"/>
  <c r="Q33" i="12"/>
  <c r="S33" i="12" s="1"/>
  <c r="P30" i="12"/>
  <c r="R30" i="12" s="1"/>
  <c r="P22" i="12"/>
  <c r="R22" i="12" s="1"/>
  <c r="AL989" i="15"/>
  <c r="AL987" i="15"/>
  <c r="AL821" i="15"/>
  <c r="AL667" i="15"/>
  <c r="AL663" i="15"/>
  <c r="AL993" i="15"/>
  <c r="AL1008" i="15"/>
  <c r="AL1007" i="15"/>
  <c r="AL1006" i="15"/>
  <c r="AL1005" i="15"/>
  <c r="AL1004" i="15"/>
  <c r="AL1003" i="15"/>
  <c r="AL1002" i="15"/>
  <c r="AL1001" i="15"/>
  <c r="AL1000" i="15"/>
  <c r="AL999" i="15"/>
  <c r="AL997" i="15"/>
  <c r="AL896" i="15"/>
  <c r="AL871" i="15"/>
  <c r="AL863" i="15"/>
  <c r="AL846" i="15"/>
  <c r="AL857" i="15"/>
  <c r="AL856" i="15"/>
  <c r="AL836" i="15"/>
  <c r="AL596" i="15"/>
  <c r="AL733" i="15"/>
  <c r="AL732" i="15"/>
  <c r="AL731" i="15"/>
  <c r="AL730" i="15"/>
  <c r="AL729" i="15"/>
  <c r="AL728" i="15"/>
  <c r="AL727" i="15"/>
  <c r="AL726" i="15"/>
  <c r="AL725" i="15"/>
  <c r="AL724" i="15"/>
  <c r="AL711" i="15"/>
  <c r="AL708" i="15"/>
  <c r="AL707" i="15"/>
  <c r="AL706" i="15"/>
  <c r="AL705" i="15"/>
  <c r="AL704" i="15"/>
  <c r="AL703" i="15"/>
  <c r="AL702" i="15"/>
  <c r="AL701" i="15"/>
  <c r="AL700" i="15"/>
  <c r="AL699" i="15"/>
  <c r="AL686" i="15"/>
  <c r="AL683" i="15"/>
  <c r="AL682" i="15"/>
  <c r="AL681" i="15"/>
  <c r="AL680" i="15"/>
  <c r="AL679" i="15"/>
  <c r="AL678" i="15"/>
  <c r="AL677" i="15"/>
  <c r="AL676" i="15"/>
  <c r="AL675" i="15"/>
  <c r="AL674" i="15"/>
  <c r="AL742" i="15"/>
  <c r="AL445" i="15"/>
  <c r="T57" i="10" s="1"/>
  <c r="AL441" i="15"/>
  <c r="AL437" i="15"/>
  <c r="T49" i="10" s="1"/>
  <c r="AL420" i="15"/>
  <c r="AL416" i="15"/>
  <c r="S53" i="10" s="1"/>
  <c r="AL395" i="15"/>
  <c r="AL391" i="15"/>
  <c r="AL387" i="15"/>
  <c r="AL372" i="15"/>
  <c r="AL368" i="15"/>
  <c r="Q55" i="10" s="1"/>
  <c r="AL364" i="15"/>
  <c r="Q51" i="10" s="1"/>
  <c r="AL322" i="15"/>
  <c r="AL318" i="15"/>
  <c r="O55" i="10" s="1"/>
  <c r="AL314" i="15"/>
  <c r="AL295" i="15"/>
  <c r="AL291" i="15"/>
  <c r="AL287" i="15"/>
  <c r="N49" i="10" s="1"/>
  <c r="U43" i="15"/>
  <c r="Q43" i="15"/>
  <c r="Z42" i="15"/>
  <c r="T39" i="15"/>
  <c r="S39" i="15"/>
  <c r="AA39" i="15" s="1"/>
  <c r="Z39" i="15"/>
  <c r="U38" i="15"/>
  <c r="Q38" i="15"/>
  <c r="T33" i="15"/>
  <c r="R33" i="15"/>
  <c r="T31" i="15"/>
  <c r="R31" i="15"/>
  <c r="T29" i="15"/>
  <c r="R29" i="15"/>
  <c r="T27" i="15"/>
  <c r="R27" i="15"/>
  <c r="T25" i="15"/>
  <c r="R25" i="15"/>
  <c r="T23" i="15"/>
  <c r="R23" i="15"/>
  <c r="T21" i="15"/>
  <c r="R21" i="15"/>
  <c r="T19" i="15"/>
  <c r="R19" i="15"/>
  <c r="T17" i="15"/>
  <c r="R17" i="15"/>
  <c r="T15" i="15"/>
  <c r="R15" i="15"/>
  <c r="T13" i="15"/>
  <c r="R13" i="15"/>
  <c r="T11" i="15"/>
  <c r="R11" i="15"/>
  <c r="T41" i="15"/>
  <c r="S41" i="15"/>
  <c r="AA41" i="15" s="1"/>
  <c r="Z43" i="15"/>
  <c r="S45" i="15"/>
  <c r="AA45" i="15" s="1"/>
  <c r="T45" i="15"/>
  <c r="Z47" i="15"/>
  <c r="Z62" i="15"/>
  <c r="S64" i="15"/>
  <c r="AA64" i="15" s="1"/>
  <c r="T64" i="15"/>
  <c r="Z66" i="15"/>
  <c r="S68" i="15"/>
  <c r="AA68" i="15" s="1"/>
  <c r="T68" i="15"/>
  <c r="Z70" i="15"/>
  <c r="S72" i="15"/>
  <c r="AA72" i="15" s="1"/>
  <c r="T72" i="15"/>
  <c r="S87" i="15"/>
  <c r="AA87" i="15" s="1"/>
  <c r="T87" i="15"/>
  <c r="Z89" i="15"/>
  <c r="S91" i="15"/>
  <c r="AA91" i="15" s="1"/>
  <c r="T91" i="15"/>
  <c r="Z93" i="15"/>
  <c r="S95" i="15"/>
  <c r="AA95" i="15" s="1"/>
  <c r="T95" i="15"/>
  <c r="Z97" i="15"/>
  <c r="Z112" i="15"/>
  <c r="S114" i="15"/>
  <c r="AA114" i="15" s="1"/>
  <c r="T114" i="15"/>
  <c r="Z116" i="15"/>
  <c r="S118" i="15"/>
  <c r="AA118" i="15" s="1"/>
  <c r="T118" i="15"/>
  <c r="Z120" i="15"/>
  <c r="S122" i="15"/>
  <c r="AA122" i="15" s="1"/>
  <c r="T122" i="15"/>
  <c r="S137" i="15"/>
  <c r="AA137" i="15" s="1"/>
  <c r="T137" i="15"/>
  <c r="Z139" i="15"/>
  <c r="S141" i="15"/>
  <c r="AA141" i="15" s="1"/>
  <c r="T141" i="15"/>
  <c r="Z143" i="15"/>
  <c r="S145" i="15"/>
  <c r="AA145" i="15" s="1"/>
  <c r="T145" i="15"/>
  <c r="Z147" i="15"/>
  <c r="Z162" i="15"/>
  <c r="S164" i="15"/>
  <c r="AA164" i="15" s="1"/>
  <c r="T164" i="15"/>
  <c r="Z166" i="15"/>
  <c r="S168" i="15"/>
  <c r="AA168" i="15" s="1"/>
  <c r="T168" i="15"/>
  <c r="Z170" i="15"/>
  <c r="S172" i="15"/>
  <c r="AA172" i="15" s="1"/>
  <c r="T172" i="15"/>
  <c r="S187" i="15"/>
  <c r="AA187" i="15" s="1"/>
  <c r="T187" i="15"/>
  <c r="Z189" i="15"/>
  <c r="S191" i="15"/>
  <c r="AA191" i="15" s="1"/>
  <c r="T191" i="15"/>
  <c r="Z193" i="15"/>
  <c r="S195" i="15"/>
  <c r="AA195" i="15" s="1"/>
  <c r="T195" i="15"/>
  <c r="Z197" i="15"/>
  <c r="S211" i="15"/>
  <c r="AA211" i="15" s="1"/>
  <c r="T211" i="15"/>
  <c r="Z213" i="15"/>
  <c r="S215" i="15"/>
  <c r="AA215" i="15" s="1"/>
  <c r="T215" i="15"/>
  <c r="Z217" i="15"/>
  <c r="S219" i="15"/>
  <c r="AA219" i="15" s="1"/>
  <c r="T219" i="15"/>
  <c r="Z221" i="15"/>
  <c r="S223" i="15"/>
  <c r="AA223" i="15" s="1"/>
  <c r="T223" i="15"/>
  <c r="S224" i="15"/>
  <c r="AA224" i="15" s="1"/>
  <c r="T224" i="15"/>
  <c r="S225" i="15"/>
  <c r="AA225" i="15" s="1"/>
  <c r="T225" i="15"/>
  <c r="S226" i="15"/>
  <c r="AA226" i="15" s="1"/>
  <c r="T226" i="15"/>
  <c r="S227" i="15"/>
  <c r="AA227" i="15" s="1"/>
  <c r="T227" i="15"/>
  <c r="S228" i="15"/>
  <c r="AA228" i="15" s="1"/>
  <c r="T228" i="15"/>
  <c r="S229" i="15"/>
  <c r="AA229" i="15" s="1"/>
  <c r="T229" i="15"/>
  <c r="S230" i="15"/>
  <c r="AA230" i="15" s="1"/>
  <c r="T230" i="15"/>
  <c r="S231" i="15"/>
  <c r="AA231" i="15" s="1"/>
  <c r="T231" i="15"/>
  <c r="S232" i="15"/>
  <c r="AA232" i="15" s="1"/>
  <c r="T232" i="15"/>
  <c r="S233" i="15"/>
  <c r="AA233" i="15" s="1"/>
  <c r="T233" i="15"/>
  <c r="S236" i="15"/>
  <c r="AA236" i="15" s="1"/>
  <c r="T236" i="15"/>
  <c r="Z238" i="15"/>
  <c r="S240" i="15"/>
  <c r="AA240" i="15" s="1"/>
  <c r="T240" i="15"/>
  <c r="Z242" i="15"/>
  <c r="S244" i="15"/>
  <c r="AA244" i="15" s="1"/>
  <c r="T244" i="15"/>
  <c r="Z246" i="15"/>
  <c r="S248" i="15"/>
  <c r="AA248" i="15" s="1"/>
  <c r="T248" i="15"/>
  <c r="S249" i="15"/>
  <c r="AA249" i="15" s="1"/>
  <c r="T249" i="15"/>
  <c r="S250" i="15"/>
  <c r="AA250" i="15" s="1"/>
  <c r="T250" i="15"/>
  <c r="S251" i="15"/>
  <c r="AA251" i="15" s="1"/>
  <c r="T251" i="15"/>
  <c r="S252" i="15"/>
  <c r="AA252" i="15" s="1"/>
  <c r="T252" i="15"/>
  <c r="S253" i="15"/>
  <c r="AA253" i="15" s="1"/>
  <c r="T253" i="15"/>
  <c r="S254" i="15"/>
  <c r="AA254" i="15" s="1"/>
  <c r="T254" i="15"/>
  <c r="S255" i="15"/>
  <c r="AA255" i="15" s="1"/>
  <c r="T255" i="15"/>
  <c r="S256" i="15"/>
  <c r="AA256" i="15" s="1"/>
  <c r="T256" i="15"/>
  <c r="S257" i="15"/>
  <c r="AA257" i="15" s="1"/>
  <c r="T257" i="15"/>
  <c r="S258" i="15"/>
  <c r="AA258" i="15" s="1"/>
  <c r="T258" i="15"/>
  <c r="S261" i="15"/>
  <c r="AA261" i="15" s="1"/>
  <c r="T261" i="15"/>
  <c r="Z263" i="15"/>
  <c r="S265" i="15"/>
  <c r="AA265" i="15" s="1"/>
  <c r="T265" i="15"/>
  <c r="Z267" i="15"/>
  <c r="S269" i="15"/>
  <c r="AA269" i="15" s="1"/>
  <c r="T269" i="15"/>
  <c r="Z271" i="15"/>
  <c r="S273" i="15"/>
  <c r="AA273" i="15" s="1"/>
  <c r="T273" i="15"/>
  <c r="S274" i="15"/>
  <c r="AA274" i="15" s="1"/>
  <c r="T274" i="15"/>
  <c r="S275" i="15"/>
  <c r="AA275" i="15" s="1"/>
  <c r="T275" i="15"/>
  <c r="AL972" i="15"/>
  <c r="AL970" i="15"/>
  <c r="AL968" i="15"/>
  <c r="AL966" i="15"/>
  <c r="AL964" i="15"/>
  <c r="AL962" i="15"/>
  <c r="AL991" i="15"/>
  <c r="AL740" i="15"/>
  <c r="AL738" i="15"/>
  <c r="AL538" i="15"/>
  <c r="AL523" i="15"/>
  <c r="AL521" i="15"/>
  <c r="AL519" i="15"/>
  <c r="AL517" i="15"/>
  <c r="AL515" i="15"/>
  <c r="AL513" i="15"/>
  <c r="AL498" i="15"/>
  <c r="V60" i="10" s="1"/>
  <c r="AL496" i="15"/>
  <c r="V58" i="10" s="1"/>
  <c r="AL494" i="15"/>
  <c r="V56" i="10" s="1"/>
  <c r="AL492" i="15"/>
  <c r="AL490" i="15"/>
  <c r="V52" i="10" s="1"/>
  <c r="AL488" i="15"/>
  <c r="V50" i="10" s="1"/>
  <c r="AL473" i="15"/>
  <c r="U60" i="10" s="1"/>
  <c r="AL469" i="15"/>
  <c r="U56" i="10" s="1"/>
  <c r="AL465" i="15"/>
  <c r="U52" i="10" s="1"/>
  <c r="AL421" i="15"/>
  <c r="AL413" i="15"/>
  <c r="S50" i="10" s="1"/>
  <c r="AL398" i="15"/>
  <c r="AL263" i="15"/>
  <c r="M50" i="10" s="1"/>
  <c r="AL248" i="15"/>
  <c r="AL244" i="15"/>
  <c r="L56" i="10" s="1"/>
  <c r="AL240" i="15"/>
  <c r="AL223" i="15"/>
  <c r="K60" i="10" s="1"/>
  <c r="AL221" i="15"/>
  <c r="K58" i="10" s="1"/>
  <c r="AL219" i="15"/>
  <c r="AL217" i="15"/>
  <c r="K54" i="10" s="1"/>
  <c r="AL213" i="15"/>
  <c r="K50" i="10" s="1"/>
  <c r="S42" i="15"/>
  <c r="AA42" i="15" s="1"/>
  <c r="T42" i="15"/>
  <c r="U40" i="15"/>
  <c r="W40" i="15" s="1"/>
  <c r="Q40" i="15"/>
  <c r="T37" i="15"/>
  <c r="S37" i="15"/>
  <c r="AA37" i="15" s="1"/>
  <c r="Z37" i="15"/>
  <c r="U36" i="15"/>
  <c r="Q36" i="15"/>
  <c r="T32" i="15"/>
  <c r="R32" i="15"/>
  <c r="T30" i="15"/>
  <c r="R30" i="15"/>
  <c r="T28" i="15"/>
  <c r="R28" i="15"/>
  <c r="T26" i="15"/>
  <c r="R26" i="15"/>
  <c r="T24" i="15"/>
  <c r="R24" i="15"/>
  <c r="O22" i="15"/>
  <c r="U22" i="15" s="1"/>
  <c r="P22" i="15"/>
  <c r="S22" i="15" s="1"/>
  <c r="O20" i="15"/>
  <c r="U20" i="15" s="1"/>
  <c r="P20" i="15"/>
  <c r="S20" i="15" s="1"/>
  <c r="O18" i="15"/>
  <c r="U18" i="15" s="1"/>
  <c r="P18" i="15"/>
  <c r="S18" i="15" s="1"/>
  <c r="O16" i="15"/>
  <c r="U16" i="15" s="1"/>
  <c r="P16" i="15"/>
  <c r="S16" i="15" s="1"/>
  <c r="O14" i="15"/>
  <c r="U14" i="15" s="1"/>
  <c r="P14" i="15"/>
  <c r="S14" i="15" s="1"/>
  <c r="O12" i="15"/>
  <c r="U12" i="15" s="1"/>
  <c r="P12" i="15"/>
  <c r="S12" i="15" s="1"/>
  <c r="Z41" i="15"/>
  <c r="T43" i="15"/>
  <c r="S43" i="15"/>
  <c r="AA43" i="15" s="1"/>
  <c r="Z45" i="15"/>
  <c r="S47" i="15"/>
  <c r="AA47" i="15" s="1"/>
  <c r="T47" i="15"/>
  <c r="S62" i="15"/>
  <c r="AA62" i="15" s="1"/>
  <c r="T62" i="15"/>
  <c r="Z64" i="15"/>
  <c r="S66" i="15"/>
  <c r="AA66" i="15" s="1"/>
  <c r="T66" i="15"/>
  <c r="Z68" i="15"/>
  <c r="S70" i="15"/>
  <c r="AA70" i="15" s="1"/>
  <c r="T70" i="15"/>
  <c r="Z72" i="15"/>
  <c r="Z87" i="15"/>
  <c r="S89" i="15"/>
  <c r="AA89" i="15" s="1"/>
  <c r="T89" i="15"/>
  <c r="Z91" i="15"/>
  <c r="S93" i="15"/>
  <c r="AA93" i="15" s="1"/>
  <c r="T93" i="15"/>
  <c r="Z95" i="15"/>
  <c r="S97" i="15"/>
  <c r="AA97" i="15" s="1"/>
  <c r="T97" i="15"/>
  <c r="S112" i="15"/>
  <c r="AA112" i="15" s="1"/>
  <c r="T112" i="15"/>
  <c r="Z114" i="15"/>
  <c r="S116" i="15"/>
  <c r="AA116" i="15" s="1"/>
  <c r="T116" i="15"/>
  <c r="Z118" i="15"/>
  <c r="S120" i="15"/>
  <c r="AA120" i="15" s="1"/>
  <c r="T120" i="15"/>
  <c r="Z122" i="15"/>
  <c r="Z137" i="15"/>
  <c r="S139" i="15"/>
  <c r="AA139" i="15" s="1"/>
  <c r="T139" i="15"/>
  <c r="Z141" i="15"/>
  <c r="S143" i="15"/>
  <c r="AA143" i="15" s="1"/>
  <c r="T143" i="15"/>
  <c r="Z145" i="15"/>
  <c r="S147" i="15"/>
  <c r="AA147" i="15" s="1"/>
  <c r="T147" i="15"/>
  <c r="S162" i="15"/>
  <c r="AA162" i="15" s="1"/>
  <c r="T162" i="15"/>
  <c r="Z164" i="15"/>
  <c r="S166" i="15"/>
  <c r="AA166" i="15" s="1"/>
  <c r="T166" i="15"/>
  <c r="Z168" i="15"/>
  <c r="S170" i="15"/>
  <c r="AA170" i="15" s="1"/>
  <c r="T170" i="15"/>
  <c r="Z172" i="15"/>
  <c r="Z187" i="15"/>
  <c r="S189" i="15"/>
  <c r="AA189" i="15" s="1"/>
  <c r="T189" i="15"/>
  <c r="Z191" i="15"/>
  <c r="S193" i="15"/>
  <c r="AA193" i="15" s="1"/>
  <c r="T193" i="15"/>
  <c r="Z195" i="15"/>
  <c r="S197" i="15"/>
  <c r="AA197" i="15" s="1"/>
  <c r="T197" i="15"/>
  <c r="Z211" i="15"/>
  <c r="S213" i="15"/>
  <c r="AA213" i="15" s="1"/>
  <c r="T213" i="15"/>
  <c r="Z215" i="15"/>
  <c r="S217" i="15"/>
  <c r="AA217" i="15" s="1"/>
  <c r="T217" i="15"/>
  <c r="Z219" i="15"/>
  <c r="S221" i="15"/>
  <c r="AA221" i="15" s="1"/>
  <c r="T221" i="15"/>
  <c r="Z223" i="15"/>
  <c r="Z224" i="15"/>
  <c r="Z225" i="15"/>
  <c r="Z226" i="15"/>
  <c r="Z227" i="15"/>
  <c r="Z228" i="15"/>
  <c r="Z229" i="15"/>
  <c r="Z230" i="15"/>
  <c r="Z231" i="15"/>
  <c r="Z232" i="15"/>
  <c r="Z233" i="15"/>
  <c r="Z236" i="15"/>
  <c r="S238" i="15"/>
  <c r="AA238" i="15" s="1"/>
  <c r="T238" i="15"/>
  <c r="Z240" i="15"/>
  <c r="S242" i="15"/>
  <c r="AA242" i="15" s="1"/>
  <c r="T242" i="15"/>
  <c r="Z244" i="15"/>
  <c r="S246" i="15"/>
  <c r="AA246" i="15" s="1"/>
  <c r="T246" i="15"/>
  <c r="Z248" i="15"/>
  <c r="Z249" i="15"/>
  <c r="Z250" i="15"/>
  <c r="Z251" i="15"/>
  <c r="Z252" i="15"/>
  <c r="Z253" i="15"/>
  <c r="Z254" i="15"/>
  <c r="Z255" i="15"/>
  <c r="Z256" i="15"/>
  <c r="Z257" i="15"/>
  <c r="Z258" i="15"/>
  <c r="Z261" i="15"/>
  <c r="S263" i="15"/>
  <c r="AA263" i="15" s="1"/>
  <c r="T263" i="15"/>
  <c r="Z265" i="15"/>
  <c r="S267" i="15"/>
  <c r="AA267" i="15" s="1"/>
  <c r="T267" i="15"/>
  <c r="Z269" i="15"/>
  <c r="S271" i="15"/>
  <c r="AA271" i="15" s="1"/>
  <c r="T271" i="15"/>
  <c r="Z273" i="15"/>
  <c r="Z274" i="15"/>
  <c r="Z275" i="15"/>
  <c r="Z276" i="15"/>
  <c r="Z277" i="15"/>
  <c r="Z278" i="15"/>
  <c r="Z279" i="15"/>
  <c r="Z280" i="15"/>
  <c r="Z281" i="15"/>
  <c r="Z282" i="15"/>
  <c r="Z283" i="15"/>
  <c r="Z286" i="15"/>
  <c r="S288" i="15"/>
  <c r="AA288" i="15" s="1"/>
  <c r="T288" i="15"/>
  <c r="Z290" i="15"/>
  <c r="S292" i="15"/>
  <c r="AA292" i="15" s="1"/>
  <c r="T292" i="15"/>
  <c r="Z294" i="15"/>
  <c r="S296" i="15"/>
  <c r="AA296" i="15" s="1"/>
  <c r="T296" i="15"/>
  <c r="Z298" i="15"/>
  <c r="Z299" i="15"/>
  <c r="Z300" i="15"/>
  <c r="Z301" i="15"/>
  <c r="Z302" i="15"/>
  <c r="Z303" i="15"/>
  <c r="Z304" i="15"/>
  <c r="Z305" i="15"/>
  <c r="Z306" i="15"/>
  <c r="Z307" i="15"/>
  <c r="Z308" i="15"/>
  <c r="Z311" i="15"/>
  <c r="S313" i="15"/>
  <c r="AA313" i="15" s="1"/>
  <c r="T313" i="15"/>
  <c r="Z315" i="15"/>
  <c r="S317" i="15"/>
  <c r="AA317" i="15" s="1"/>
  <c r="T317" i="15"/>
  <c r="Z319" i="15"/>
  <c r="S321" i="15"/>
  <c r="AA321" i="15" s="1"/>
  <c r="T321" i="15"/>
  <c r="Z323" i="15"/>
  <c r="Z324" i="15"/>
  <c r="Z325" i="15"/>
  <c r="Z326" i="15"/>
  <c r="Z327" i="15"/>
  <c r="Z328" i="15"/>
  <c r="Z329" i="15"/>
  <c r="Z330" i="15"/>
  <c r="Z331" i="15"/>
  <c r="Z332" i="15"/>
  <c r="Z333" i="15"/>
  <c r="Z336" i="15"/>
  <c r="S338" i="15"/>
  <c r="AA338" i="15" s="1"/>
  <c r="T338" i="15"/>
  <c r="Z340" i="15"/>
  <c r="S342" i="15"/>
  <c r="AA342" i="15" s="1"/>
  <c r="T342" i="15"/>
  <c r="AL948" i="15"/>
  <c r="AL946" i="15"/>
  <c r="AL944" i="15"/>
  <c r="AL942" i="15"/>
  <c r="AL940" i="15"/>
  <c r="AL938" i="15"/>
  <c r="AL923" i="15"/>
  <c r="AL921" i="15"/>
  <c r="AL919" i="15"/>
  <c r="AL917" i="15"/>
  <c r="AL913" i="15"/>
  <c r="AL898" i="15"/>
  <c r="AL894" i="15"/>
  <c r="AL890" i="15"/>
  <c r="AL868" i="15"/>
  <c r="AL854" i="15"/>
  <c r="AL853" i="15"/>
  <c r="AL843" i="15"/>
  <c r="AL839" i="15"/>
  <c r="AL830" i="15"/>
  <c r="AL829" i="15"/>
  <c r="AL828" i="15"/>
  <c r="AL827" i="15"/>
  <c r="AL826" i="15"/>
  <c r="AL825" i="15"/>
  <c r="AL824" i="15"/>
  <c r="AL798" i="15"/>
  <c r="AL794" i="15"/>
  <c r="AL790" i="15"/>
  <c r="AL773" i="15"/>
  <c r="AL769" i="15"/>
  <c r="AL765" i="15"/>
  <c r="AL748" i="15"/>
  <c r="AL744" i="15"/>
  <c r="AL657" i="15"/>
  <c r="AL656" i="15"/>
  <c r="AL655" i="15"/>
  <c r="AL650" i="15"/>
  <c r="AL649" i="15"/>
  <c r="AL645" i="15"/>
  <c r="AL641" i="15"/>
  <c r="AL637" i="15"/>
  <c r="AL636" i="15"/>
  <c r="AL633" i="15"/>
  <c r="AL632" i="15"/>
  <c r="AL631" i="15"/>
  <c r="AL630" i="15"/>
  <c r="AL629" i="15"/>
  <c r="AL628" i="15"/>
  <c r="AL627" i="15"/>
  <c r="AL626" i="15"/>
  <c r="AL625" i="15"/>
  <c r="AL624" i="15"/>
  <c r="AL620" i="15"/>
  <c r="AL616" i="15"/>
  <c r="AL612" i="15"/>
  <c r="AL611" i="15"/>
  <c r="AL604" i="15"/>
  <c r="AL603" i="15"/>
  <c r="AL602" i="15"/>
  <c r="AL599" i="15"/>
  <c r="AL595" i="15"/>
  <c r="AL591" i="15"/>
  <c r="AL583" i="15"/>
  <c r="AL582" i="15"/>
  <c r="AL581" i="15"/>
  <c r="AL580" i="15"/>
  <c r="AL579" i="15"/>
  <c r="AL578" i="15"/>
  <c r="AL577" i="15"/>
  <c r="AL576" i="15"/>
  <c r="AL575" i="15"/>
  <c r="AL574" i="15"/>
  <c r="S276" i="15"/>
  <c r="AA276" i="15" s="1"/>
  <c r="T276" i="15"/>
  <c r="S277" i="15"/>
  <c r="AA277" i="15" s="1"/>
  <c r="T277" i="15"/>
  <c r="S278" i="15"/>
  <c r="AA278" i="15" s="1"/>
  <c r="T278" i="15"/>
  <c r="S279" i="15"/>
  <c r="AA279" i="15" s="1"/>
  <c r="T279" i="15"/>
  <c r="S280" i="15"/>
  <c r="AA280" i="15" s="1"/>
  <c r="T280" i="15"/>
  <c r="S281" i="15"/>
  <c r="AA281" i="15" s="1"/>
  <c r="T281" i="15"/>
  <c r="S282" i="15"/>
  <c r="AA282" i="15" s="1"/>
  <c r="T282" i="15"/>
  <c r="S283" i="15"/>
  <c r="AA283" i="15" s="1"/>
  <c r="T283" i="15"/>
  <c r="S286" i="15"/>
  <c r="AA286" i="15" s="1"/>
  <c r="T286" i="15"/>
  <c r="Z288" i="15"/>
  <c r="S290" i="15"/>
  <c r="AA290" i="15" s="1"/>
  <c r="T290" i="15"/>
  <c r="Z292" i="15"/>
  <c r="S294" i="15"/>
  <c r="AA294" i="15" s="1"/>
  <c r="T294" i="15"/>
  <c r="Z296" i="15"/>
  <c r="S298" i="15"/>
  <c r="AA298" i="15" s="1"/>
  <c r="T298" i="15"/>
  <c r="S299" i="15"/>
  <c r="AA299" i="15" s="1"/>
  <c r="T299" i="15"/>
  <c r="S300" i="15"/>
  <c r="AA300" i="15" s="1"/>
  <c r="T300" i="15"/>
  <c r="S301" i="15"/>
  <c r="AA301" i="15" s="1"/>
  <c r="T301" i="15"/>
  <c r="S302" i="15"/>
  <c r="AA302" i="15" s="1"/>
  <c r="T302" i="15"/>
  <c r="S303" i="15"/>
  <c r="AA303" i="15" s="1"/>
  <c r="T303" i="15"/>
  <c r="S304" i="15"/>
  <c r="AA304" i="15" s="1"/>
  <c r="T304" i="15"/>
  <c r="S305" i="15"/>
  <c r="AA305" i="15" s="1"/>
  <c r="T305" i="15"/>
  <c r="S306" i="15"/>
  <c r="AA306" i="15" s="1"/>
  <c r="T306" i="15"/>
  <c r="S307" i="15"/>
  <c r="AA307" i="15" s="1"/>
  <c r="T307" i="15"/>
  <c r="S308" i="15"/>
  <c r="AA308" i="15" s="1"/>
  <c r="T308" i="15"/>
  <c r="S311" i="15"/>
  <c r="AA311" i="15" s="1"/>
  <c r="T311" i="15"/>
  <c r="Z313" i="15"/>
  <c r="S315" i="15"/>
  <c r="AA315" i="15" s="1"/>
  <c r="T315" i="15"/>
  <c r="Z317" i="15"/>
  <c r="S319" i="15"/>
  <c r="AA319" i="15" s="1"/>
  <c r="T319" i="15"/>
  <c r="Z321" i="15"/>
  <c r="S323" i="15"/>
  <c r="AA323" i="15" s="1"/>
  <c r="T323" i="15"/>
  <c r="S324" i="15"/>
  <c r="AA324" i="15" s="1"/>
  <c r="T324" i="15"/>
  <c r="S325" i="15"/>
  <c r="AA325" i="15" s="1"/>
  <c r="T325" i="15"/>
  <c r="S326" i="15"/>
  <c r="AA326" i="15" s="1"/>
  <c r="T326" i="15"/>
  <c r="S327" i="15"/>
  <c r="AA327" i="15" s="1"/>
  <c r="T327" i="15"/>
  <c r="S328" i="15"/>
  <c r="AA328" i="15" s="1"/>
  <c r="T328" i="15"/>
  <c r="S329" i="15"/>
  <c r="AA329" i="15" s="1"/>
  <c r="T329" i="15"/>
  <c r="S330" i="15"/>
  <c r="AA330" i="15" s="1"/>
  <c r="T330" i="15"/>
  <c r="S331" i="15"/>
  <c r="AA331" i="15" s="1"/>
  <c r="T331" i="15"/>
  <c r="S332" i="15"/>
  <c r="AA332" i="15" s="1"/>
  <c r="T332" i="15"/>
  <c r="S333" i="15"/>
  <c r="AA333" i="15" s="1"/>
  <c r="T333" i="15"/>
  <c r="S336" i="15"/>
  <c r="AA336" i="15" s="1"/>
  <c r="T336" i="15"/>
  <c r="Z338" i="15"/>
  <c r="S340" i="15"/>
  <c r="AA340" i="15" s="1"/>
  <c r="T340" i="15"/>
  <c r="Z342" i="15"/>
  <c r="S344" i="15"/>
  <c r="AA344" i="15" s="1"/>
  <c r="T344" i="15"/>
  <c r="Z346" i="15"/>
  <c r="S348" i="15"/>
  <c r="AA348" i="15" s="1"/>
  <c r="T348" i="15"/>
  <c r="S349" i="15"/>
  <c r="AA349" i="15" s="1"/>
  <c r="T349" i="15"/>
  <c r="S350" i="15"/>
  <c r="AA350" i="15" s="1"/>
  <c r="T350" i="15"/>
  <c r="S351" i="15"/>
  <c r="AA351" i="15" s="1"/>
  <c r="T351" i="15"/>
  <c r="S352" i="15"/>
  <c r="AA352" i="15" s="1"/>
  <c r="T352" i="15"/>
  <c r="S353" i="15"/>
  <c r="AA353" i="15" s="1"/>
  <c r="T353" i="15"/>
  <c r="S354" i="15"/>
  <c r="AA354" i="15" s="1"/>
  <c r="T354" i="15"/>
  <c r="S355" i="15"/>
  <c r="AA355" i="15" s="1"/>
  <c r="T355" i="15"/>
  <c r="S356" i="15"/>
  <c r="AA356" i="15" s="1"/>
  <c r="T356" i="15"/>
  <c r="S357" i="15"/>
  <c r="AA357" i="15" s="1"/>
  <c r="T357" i="15"/>
  <c r="S358" i="15"/>
  <c r="AA358" i="15" s="1"/>
  <c r="T358" i="15"/>
  <c r="S361" i="15"/>
  <c r="AA361" i="15" s="1"/>
  <c r="T361" i="15"/>
  <c r="Z363" i="15"/>
  <c r="S365" i="15"/>
  <c r="AA365" i="15" s="1"/>
  <c r="T365" i="15"/>
  <c r="Z367" i="15"/>
  <c r="S369" i="15"/>
  <c r="AA369" i="15" s="1"/>
  <c r="T369" i="15"/>
  <c r="Z371" i="15"/>
  <c r="S373" i="15"/>
  <c r="AA373" i="15" s="1"/>
  <c r="T373" i="15"/>
  <c r="S374" i="15"/>
  <c r="AA374" i="15" s="1"/>
  <c r="T374" i="15"/>
  <c r="S375" i="15"/>
  <c r="AA375" i="15" s="1"/>
  <c r="T375" i="15"/>
  <c r="S376" i="15"/>
  <c r="AA376" i="15" s="1"/>
  <c r="T376" i="15"/>
  <c r="S377" i="15"/>
  <c r="AA377" i="15" s="1"/>
  <c r="T377" i="15"/>
  <c r="S378" i="15"/>
  <c r="AA378" i="15" s="1"/>
  <c r="T378" i="15"/>
  <c r="S379" i="15"/>
  <c r="AA379" i="15" s="1"/>
  <c r="T379" i="15"/>
  <c r="S380" i="15"/>
  <c r="AA380" i="15" s="1"/>
  <c r="T380" i="15"/>
  <c r="S381" i="15"/>
  <c r="AA381" i="15" s="1"/>
  <c r="T381" i="15"/>
  <c r="S382" i="15"/>
  <c r="AA382" i="15" s="1"/>
  <c r="T382" i="15"/>
  <c r="S383" i="15"/>
  <c r="AA383" i="15" s="1"/>
  <c r="T383" i="15"/>
  <c r="S386" i="15"/>
  <c r="AA386" i="15" s="1"/>
  <c r="T386" i="15"/>
  <c r="Z388" i="15"/>
  <c r="S390" i="15"/>
  <c r="AA390" i="15" s="1"/>
  <c r="T390" i="15"/>
  <c r="Z392" i="15"/>
  <c r="S394" i="15"/>
  <c r="AA394" i="15" s="1"/>
  <c r="T394" i="15"/>
  <c r="Z396" i="15"/>
  <c r="T46" i="15"/>
  <c r="S46" i="15"/>
  <c r="AA46" i="15" s="1"/>
  <c r="Z48" i="15"/>
  <c r="Z49" i="15"/>
  <c r="Z50" i="15"/>
  <c r="Z51" i="15"/>
  <c r="Z52" i="15"/>
  <c r="Z53" i="15"/>
  <c r="Z54" i="15"/>
  <c r="Z55" i="15"/>
  <c r="Z56" i="15"/>
  <c r="Z57" i="15"/>
  <c r="Z58" i="15"/>
  <c r="Z61" i="15"/>
  <c r="T63" i="15"/>
  <c r="S63" i="15"/>
  <c r="AA63" i="15" s="1"/>
  <c r="Z65" i="15"/>
  <c r="T67" i="15"/>
  <c r="S67" i="15"/>
  <c r="AA67" i="15" s="1"/>
  <c r="Z69" i="15"/>
  <c r="T71" i="15"/>
  <c r="S71" i="15"/>
  <c r="AA71" i="15" s="1"/>
  <c r="Z73" i="15"/>
  <c r="Z74" i="15"/>
  <c r="Z75" i="15"/>
  <c r="Z76" i="15"/>
  <c r="Z77" i="15"/>
  <c r="Z78" i="15"/>
  <c r="Z79" i="15"/>
  <c r="Z80" i="15"/>
  <c r="Z81" i="15"/>
  <c r="Z82" i="15"/>
  <c r="Z83" i="15"/>
  <c r="Z86" i="15"/>
  <c r="T88" i="15"/>
  <c r="S88" i="15"/>
  <c r="AA88" i="15" s="1"/>
  <c r="Z90" i="15"/>
  <c r="T92" i="15"/>
  <c r="S92" i="15"/>
  <c r="AA92" i="15" s="1"/>
  <c r="Z94" i="15"/>
  <c r="T96" i="15"/>
  <c r="S96" i="15"/>
  <c r="AA96" i="15" s="1"/>
  <c r="Z98" i="15"/>
  <c r="Z99" i="15"/>
  <c r="Z100" i="15"/>
  <c r="Z101" i="15"/>
  <c r="Z102" i="15"/>
  <c r="Z103" i="15"/>
  <c r="Z104" i="15"/>
  <c r="Z105" i="15"/>
  <c r="Z106" i="15"/>
  <c r="Z107" i="15"/>
  <c r="Z108" i="15"/>
  <c r="Z111" i="15"/>
  <c r="T113" i="15"/>
  <c r="S113" i="15"/>
  <c r="AA113" i="15" s="1"/>
  <c r="Z115" i="15"/>
  <c r="T117" i="15"/>
  <c r="S117" i="15"/>
  <c r="AA117" i="15" s="1"/>
  <c r="Z119" i="15"/>
  <c r="T121" i="15"/>
  <c r="S121" i="15"/>
  <c r="AA121" i="15" s="1"/>
  <c r="Z123" i="15"/>
  <c r="Z124" i="15"/>
  <c r="Z125" i="15"/>
  <c r="Z126" i="15"/>
  <c r="Z127" i="15"/>
  <c r="Z128" i="15"/>
  <c r="Z129" i="15"/>
  <c r="Z130" i="15"/>
  <c r="Z131" i="15"/>
  <c r="Z132" i="15"/>
  <c r="Z133" i="15"/>
  <c r="Z136" i="15"/>
  <c r="T138" i="15"/>
  <c r="S138" i="15"/>
  <c r="AA138" i="15" s="1"/>
  <c r="Z140" i="15"/>
  <c r="T142" i="15"/>
  <c r="S142" i="15"/>
  <c r="AA142" i="15" s="1"/>
  <c r="Z144" i="15"/>
  <c r="T146" i="15"/>
  <c r="S146" i="15"/>
  <c r="AA146" i="15" s="1"/>
  <c r="Z148" i="15"/>
  <c r="Z149" i="15"/>
  <c r="Z150" i="15"/>
  <c r="Z151" i="15"/>
  <c r="Z152" i="15"/>
  <c r="Z153" i="15"/>
  <c r="Z154" i="15"/>
  <c r="Z155" i="15"/>
  <c r="Z156" i="15"/>
  <c r="Z157" i="15"/>
  <c r="Z158" i="15"/>
  <c r="Z161" i="15"/>
  <c r="T163" i="15"/>
  <c r="S163" i="15"/>
  <c r="AA163" i="15" s="1"/>
  <c r="Z165" i="15"/>
  <c r="T167" i="15"/>
  <c r="S167" i="15"/>
  <c r="AA167" i="15" s="1"/>
  <c r="Z169" i="15"/>
  <c r="T171" i="15"/>
  <c r="S171" i="15"/>
  <c r="AA171" i="15" s="1"/>
  <c r="Z173" i="15"/>
  <c r="Z174" i="15"/>
  <c r="Z175" i="15"/>
  <c r="Z176" i="15"/>
  <c r="Z177" i="15"/>
  <c r="Z178" i="15"/>
  <c r="Z179" i="15"/>
  <c r="Z180" i="15"/>
  <c r="Z181" i="15"/>
  <c r="Z182" i="15"/>
  <c r="Z183" i="15"/>
  <c r="Z186" i="15"/>
  <c r="T188" i="15"/>
  <c r="S188" i="15"/>
  <c r="AA188" i="15" s="1"/>
  <c r="Z190" i="15"/>
  <c r="T192" i="15"/>
  <c r="S192" i="15"/>
  <c r="AA192" i="15" s="1"/>
  <c r="Z194" i="15"/>
  <c r="T196" i="15"/>
  <c r="S196" i="15"/>
  <c r="AA196" i="15" s="1"/>
  <c r="Z198" i="15"/>
  <c r="Z199" i="15"/>
  <c r="Z200" i="15"/>
  <c r="Z201" i="15"/>
  <c r="Z202" i="15"/>
  <c r="Z203" i="15"/>
  <c r="Z204" i="15"/>
  <c r="Z205" i="15"/>
  <c r="Z206" i="15"/>
  <c r="Z207" i="15"/>
  <c r="Z208" i="15"/>
  <c r="T212" i="15"/>
  <c r="S212" i="15"/>
  <c r="AA212" i="15" s="1"/>
  <c r="Z214" i="15"/>
  <c r="T216" i="15"/>
  <c r="S216" i="15"/>
  <c r="AA216" i="15" s="1"/>
  <c r="Z218" i="15"/>
  <c r="T220" i="15"/>
  <c r="S220" i="15"/>
  <c r="AA220" i="15" s="1"/>
  <c r="Z222" i="15"/>
  <c r="Z237" i="15"/>
  <c r="T239" i="15"/>
  <c r="S239" i="15"/>
  <c r="AA239" i="15" s="1"/>
  <c r="Z241" i="15"/>
  <c r="T243" i="15"/>
  <c r="S243" i="15"/>
  <c r="AA243" i="15" s="1"/>
  <c r="Z245" i="15"/>
  <c r="T247" i="15"/>
  <c r="S247" i="15"/>
  <c r="AA247" i="15" s="1"/>
  <c r="T262" i="15"/>
  <c r="S262" i="15"/>
  <c r="AA262" i="15" s="1"/>
  <c r="Z264" i="15"/>
  <c r="T266" i="15"/>
  <c r="S266" i="15"/>
  <c r="AA266" i="15" s="1"/>
  <c r="Z268" i="15"/>
  <c r="T270" i="15"/>
  <c r="S270" i="15"/>
  <c r="AA270" i="15" s="1"/>
  <c r="Z272" i="15"/>
  <c r="Z287" i="15"/>
  <c r="T289" i="15"/>
  <c r="S289" i="15"/>
  <c r="AA289" i="15" s="1"/>
  <c r="Z291" i="15"/>
  <c r="T293" i="15"/>
  <c r="S293" i="15"/>
  <c r="AA293" i="15" s="1"/>
  <c r="Z295" i="15"/>
  <c r="T297" i="15"/>
  <c r="S297" i="15"/>
  <c r="AA297" i="15" s="1"/>
  <c r="T312" i="15"/>
  <c r="S312" i="15"/>
  <c r="AA312" i="15" s="1"/>
  <c r="Z314" i="15"/>
  <c r="T316" i="15"/>
  <c r="S316" i="15"/>
  <c r="AA316" i="15" s="1"/>
  <c r="Z318" i="15"/>
  <c r="T320" i="15"/>
  <c r="S320" i="15"/>
  <c r="AA320" i="15" s="1"/>
  <c r="Z322" i="15"/>
  <c r="Z337" i="15"/>
  <c r="T339" i="15"/>
  <c r="S339" i="15"/>
  <c r="AA339" i="15" s="1"/>
  <c r="Z341" i="15"/>
  <c r="T343" i="15"/>
  <c r="S343" i="15"/>
  <c r="AA343" i="15" s="1"/>
  <c r="Z345" i="15"/>
  <c r="T347" i="15"/>
  <c r="S347" i="15"/>
  <c r="AA347" i="15" s="1"/>
  <c r="T362" i="15"/>
  <c r="S362" i="15"/>
  <c r="AA362" i="15" s="1"/>
  <c r="Z364" i="15"/>
  <c r="T366" i="15"/>
  <c r="S366" i="15"/>
  <c r="AA366" i="15" s="1"/>
  <c r="Z368" i="15"/>
  <c r="T370" i="15"/>
  <c r="S370" i="15"/>
  <c r="AA370" i="15" s="1"/>
  <c r="Z372" i="15"/>
  <c r="Z387" i="15"/>
  <c r="T389" i="15"/>
  <c r="S389" i="15"/>
  <c r="AA389" i="15" s="1"/>
  <c r="Z391" i="15"/>
  <c r="T393" i="15"/>
  <c r="S393" i="15"/>
  <c r="AA393" i="15" s="1"/>
  <c r="Z395" i="15"/>
  <c r="Z398" i="15"/>
  <c r="Z399" i="15"/>
  <c r="Z400" i="15"/>
  <c r="Z401" i="15"/>
  <c r="Z402" i="15"/>
  <c r="Z403" i="15"/>
  <c r="Z404" i="15"/>
  <c r="Z405" i="15"/>
  <c r="Z406" i="15"/>
  <c r="Z407" i="15"/>
  <c r="Z408" i="15"/>
  <c r="Z411" i="15"/>
  <c r="S413" i="15"/>
  <c r="AA413" i="15" s="1"/>
  <c r="T413" i="15"/>
  <c r="Z415" i="15"/>
  <c r="S417" i="15"/>
  <c r="AA417" i="15" s="1"/>
  <c r="T417" i="15"/>
  <c r="Z419" i="15"/>
  <c r="S421" i="15"/>
  <c r="AA421" i="15" s="1"/>
  <c r="T421" i="15"/>
  <c r="Z423" i="15"/>
  <c r="Z424" i="15"/>
  <c r="Z425" i="15"/>
  <c r="Z426" i="15"/>
  <c r="Z427" i="15"/>
  <c r="Z428" i="15"/>
  <c r="Z429" i="15"/>
  <c r="Z430" i="15"/>
  <c r="Z431" i="15"/>
  <c r="Z432" i="15"/>
  <c r="Z433" i="15"/>
  <c r="Z436" i="15"/>
  <c r="S438" i="15"/>
  <c r="AA438" i="15" s="1"/>
  <c r="T438" i="15"/>
  <c r="Z440" i="15"/>
  <c r="S442" i="15"/>
  <c r="AA442" i="15" s="1"/>
  <c r="T442" i="15"/>
  <c r="Z444" i="15"/>
  <c r="S446" i="15"/>
  <c r="AA446" i="15" s="1"/>
  <c r="T446" i="15"/>
  <c r="Z448" i="15"/>
  <c r="Z449" i="15"/>
  <c r="Z450" i="15"/>
  <c r="Z451" i="15"/>
  <c r="Z452" i="15"/>
  <c r="Z453" i="15"/>
  <c r="Z454" i="15"/>
  <c r="Z455" i="15"/>
  <c r="Z456" i="15"/>
  <c r="Z457" i="15"/>
  <c r="Z458" i="15"/>
  <c r="Z461" i="15"/>
  <c r="S463" i="15"/>
  <c r="AA463" i="15" s="1"/>
  <c r="T463" i="15"/>
  <c r="Z465" i="15"/>
  <c r="S467" i="15"/>
  <c r="AA467" i="15" s="1"/>
  <c r="T467" i="15"/>
  <c r="Z469" i="15"/>
  <c r="S471" i="15"/>
  <c r="AA471" i="15" s="1"/>
  <c r="T471" i="15"/>
  <c r="Z473" i="15"/>
  <c r="Z474" i="15"/>
  <c r="Z475" i="15"/>
  <c r="Z476" i="15"/>
  <c r="Z477" i="15"/>
  <c r="Z478" i="15"/>
  <c r="Z479" i="15"/>
  <c r="Z480" i="15"/>
  <c r="Z481" i="15"/>
  <c r="Z482" i="15"/>
  <c r="Z483" i="15"/>
  <c r="Z486" i="15"/>
  <c r="S488" i="15"/>
  <c r="AA488" i="15" s="1"/>
  <c r="T488" i="15"/>
  <c r="Z490" i="15"/>
  <c r="S492" i="15"/>
  <c r="AA492" i="15" s="1"/>
  <c r="T492" i="15"/>
  <c r="Z494" i="15"/>
  <c r="S496" i="15"/>
  <c r="AA496" i="15" s="1"/>
  <c r="T496" i="15"/>
  <c r="Z498" i="15"/>
  <c r="Z499" i="15"/>
  <c r="Z500" i="15"/>
  <c r="Z501" i="15"/>
  <c r="Z502" i="15"/>
  <c r="Z503" i="15"/>
  <c r="Z504" i="15"/>
  <c r="Z505" i="15"/>
  <c r="Z506" i="15"/>
  <c r="Z507" i="15"/>
  <c r="Z508" i="15"/>
  <c r="Z511" i="15"/>
  <c r="S513" i="15"/>
  <c r="AA513" i="15" s="1"/>
  <c r="T513" i="15"/>
  <c r="Z515" i="15"/>
  <c r="S517" i="15"/>
  <c r="AA517" i="15" s="1"/>
  <c r="T517" i="15"/>
  <c r="Z519" i="15"/>
  <c r="S521" i="15"/>
  <c r="AA521" i="15" s="1"/>
  <c r="T521" i="15"/>
  <c r="Z523" i="15"/>
  <c r="Z524" i="15"/>
  <c r="Z525" i="15"/>
  <c r="Z526" i="15"/>
  <c r="Z527" i="15"/>
  <c r="Z528" i="15"/>
  <c r="Z529" i="15"/>
  <c r="Z530" i="15"/>
  <c r="Z531" i="15"/>
  <c r="Z532" i="15"/>
  <c r="Z533" i="15"/>
  <c r="Z536" i="15"/>
  <c r="S538" i="15"/>
  <c r="AA538" i="15" s="1"/>
  <c r="T538" i="15"/>
  <c r="Z540" i="15"/>
  <c r="S542" i="15"/>
  <c r="AA542" i="15" s="1"/>
  <c r="T542" i="15"/>
  <c r="Z544" i="15"/>
  <c r="S546" i="15"/>
  <c r="AA546" i="15" s="1"/>
  <c r="T546" i="15"/>
  <c r="Z548" i="15"/>
  <c r="Z549" i="15"/>
  <c r="Z550" i="15"/>
  <c r="Z551" i="15"/>
  <c r="Z552" i="15"/>
  <c r="Z553" i="15"/>
  <c r="Z554" i="15"/>
  <c r="Z555" i="15"/>
  <c r="Z556" i="15"/>
  <c r="Z557" i="15"/>
  <c r="Z558" i="15"/>
  <c r="Z561" i="15"/>
  <c r="S563" i="15"/>
  <c r="AA563" i="15" s="1"/>
  <c r="T563" i="15"/>
  <c r="Z565" i="15"/>
  <c r="S567" i="15"/>
  <c r="AA567" i="15" s="1"/>
  <c r="T567" i="15"/>
  <c r="Z569" i="15"/>
  <c r="S571" i="15"/>
  <c r="AA571" i="15" s="1"/>
  <c r="T571" i="15"/>
  <c r="Z397" i="15"/>
  <c r="Z412" i="15"/>
  <c r="T414" i="15"/>
  <c r="S414" i="15"/>
  <c r="AA414" i="15" s="1"/>
  <c r="Z416" i="15"/>
  <c r="T418" i="15"/>
  <c r="S418" i="15"/>
  <c r="AA418" i="15" s="1"/>
  <c r="Z420" i="15"/>
  <c r="T422" i="15"/>
  <c r="S422" i="15"/>
  <c r="AA422" i="15" s="1"/>
  <c r="T437" i="15"/>
  <c r="S437" i="15"/>
  <c r="AA437" i="15" s="1"/>
  <c r="Z439" i="15"/>
  <c r="T441" i="15"/>
  <c r="S441" i="15"/>
  <c r="AA441" i="15" s="1"/>
  <c r="Z443" i="15"/>
  <c r="T445" i="15"/>
  <c r="S445" i="15"/>
  <c r="AA445" i="15" s="1"/>
  <c r="Z447" i="15"/>
  <c r="Z462" i="15"/>
  <c r="T464" i="15"/>
  <c r="S464" i="15"/>
  <c r="AA464" i="15" s="1"/>
  <c r="Z466" i="15"/>
  <c r="T468" i="15"/>
  <c r="S468" i="15"/>
  <c r="AA468" i="15" s="1"/>
  <c r="Z470" i="15"/>
  <c r="T472" i="15"/>
  <c r="S472" i="15"/>
  <c r="AA472" i="15" s="1"/>
  <c r="T487" i="15"/>
  <c r="S487" i="15"/>
  <c r="AA487" i="15" s="1"/>
  <c r="Z489" i="15"/>
  <c r="T491" i="15"/>
  <c r="S491" i="15"/>
  <c r="AA491" i="15" s="1"/>
  <c r="Z493" i="15"/>
  <c r="T495" i="15"/>
  <c r="S495" i="15"/>
  <c r="AA495" i="15" s="1"/>
  <c r="Z497" i="15"/>
  <c r="Z512" i="15"/>
  <c r="T514" i="15"/>
  <c r="S514" i="15"/>
  <c r="AA514" i="15" s="1"/>
  <c r="Z516" i="15"/>
  <c r="T518" i="15"/>
  <c r="S518" i="15"/>
  <c r="AA518" i="15" s="1"/>
  <c r="Z520" i="15"/>
  <c r="T522" i="15"/>
  <c r="S522" i="15"/>
  <c r="AA522" i="15" s="1"/>
  <c r="T537" i="15"/>
  <c r="S537" i="15"/>
  <c r="AA537" i="15" s="1"/>
  <c r="Z539" i="15"/>
  <c r="T541" i="15"/>
  <c r="S541" i="15"/>
  <c r="AA541" i="15" s="1"/>
  <c r="Z543" i="15"/>
  <c r="T545" i="15"/>
  <c r="S545" i="15"/>
  <c r="AA545" i="15" s="1"/>
  <c r="Z547" i="15"/>
  <c r="Z562" i="15"/>
  <c r="T564" i="15"/>
  <c r="S564" i="15"/>
  <c r="AA564" i="15" s="1"/>
  <c r="Z566" i="15"/>
  <c r="T568" i="15"/>
  <c r="S568" i="15"/>
  <c r="AA568" i="15" s="1"/>
  <c r="Z570" i="15"/>
  <c r="T572" i="15"/>
  <c r="S572" i="15"/>
  <c r="AA572" i="15" s="1"/>
  <c r="S587" i="15"/>
  <c r="AA587" i="15" s="1"/>
  <c r="T587" i="15"/>
  <c r="Z589" i="15"/>
  <c r="S591" i="15"/>
  <c r="AA591" i="15" s="1"/>
  <c r="T591" i="15"/>
  <c r="Z593" i="15"/>
  <c r="S595" i="15"/>
  <c r="AA595" i="15" s="1"/>
  <c r="T595" i="15"/>
  <c r="Z597" i="15"/>
  <c r="Z612" i="15"/>
  <c r="S614" i="15"/>
  <c r="AA614" i="15" s="1"/>
  <c r="T614" i="15"/>
  <c r="Z616" i="15"/>
  <c r="S618" i="15"/>
  <c r="AA618" i="15" s="1"/>
  <c r="T618" i="15"/>
  <c r="Z620" i="15"/>
  <c r="S622" i="15"/>
  <c r="AA622" i="15" s="1"/>
  <c r="T622" i="15"/>
  <c r="S637" i="15"/>
  <c r="AA637" i="15" s="1"/>
  <c r="T637" i="15"/>
  <c r="Z639" i="15"/>
  <c r="S641" i="15"/>
  <c r="AA641" i="15" s="1"/>
  <c r="T641" i="15"/>
  <c r="Z643" i="15"/>
  <c r="S645" i="15"/>
  <c r="AA645" i="15" s="1"/>
  <c r="T645" i="15"/>
  <c r="Z647" i="15"/>
  <c r="Z662" i="15"/>
  <c r="S664" i="15"/>
  <c r="AA664" i="15" s="1"/>
  <c r="T664" i="15"/>
  <c r="Z666" i="15"/>
  <c r="S668" i="15"/>
  <c r="AA668" i="15" s="1"/>
  <c r="T668" i="15"/>
  <c r="Z670" i="15"/>
  <c r="S672" i="15"/>
  <c r="AA672" i="15" s="1"/>
  <c r="T672" i="15"/>
  <c r="S687" i="15"/>
  <c r="AA687" i="15" s="1"/>
  <c r="T687" i="15"/>
  <c r="Z689" i="15"/>
  <c r="S691" i="15"/>
  <c r="AA691" i="15" s="1"/>
  <c r="T691" i="15"/>
  <c r="Z693" i="15"/>
  <c r="S695" i="15"/>
  <c r="AA695" i="15" s="1"/>
  <c r="T695" i="15"/>
  <c r="Z697" i="15"/>
  <c r="Z712" i="15"/>
  <c r="S714" i="15"/>
  <c r="AA714" i="15" s="1"/>
  <c r="T714" i="15"/>
  <c r="Z716" i="15"/>
  <c r="S718" i="15"/>
  <c r="AA718" i="15" s="1"/>
  <c r="T718" i="15"/>
  <c r="Z720" i="15"/>
  <c r="S722" i="15"/>
  <c r="AA722" i="15" s="1"/>
  <c r="T722" i="15"/>
  <c r="S737" i="15"/>
  <c r="AA737" i="15" s="1"/>
  <c r="T737" i="15"/>
  <c r="Z739" i="15"/>
  <c r="S741" i="15"/>
  <c r="AA741" i="15" s="1"/>
  <c r="T741" i="15"/>
  <c r="Z573" i="15"/>
  <c r="Z574" i="15"/>
  <c r="Z575" i="15"/>
  <c r="Z576" i="15"/>
  <c r="Z577" i="15"/>
  <c r="Z578" i="15"/>
  <c r="Z579" i="15"/>
  <c r="Z580" i="15"/>
  <c r="Z581" i="15"/>
  <c r="Z582" i="15"/>
  <c r="Z583" i="15"/>
  <c r="Z586" i="15"/>
  <c r="T588" i="15"/>
  <c r="S588" i="15"/>
  <c r="AA588" i="15" s="1"/>
  <c r="Z590" i="15"/>
  <c r="T592" i="15"/>
  <c r="S592" i="15"/>
  <c r="AA592" i="15" s="1"/>
  <c r="Z594" i="15"/>
  <c r="T596" i="15"/>
  <c r="S596" i="15"/>
  <c r="AA596" i="15" s="1"/>
  <c r="Z598" i="15"/>
  <c r="Z599" i="15"/>
  <c r="Z600" i="15"/>
  <c r="Z601" i="15"/>
  <c r="Z602" i="15"/>
  <c r="Z603" i="15"/>
  <c r="Z604" i="15"/>
  <c r="Z605" i="15"/>
  <c r="Z606" i="15"/>
  <c r="Z607" i="15"/>
  <c r="Z608" i="15"/>
  <c r="Z611" i="15"/>
  <c r="T613" i="15"/>
  <c r="S613" i="15"/>
  <c r="AA613" i="15" s="1"/>
  <c r="Z615" i="15"/>
  <c r="T617" i="15"/>
  <c r="S617" i="15"/>
  <c r="AA617" i="15" s="1"/>
  <c r="Z619" i="15"/>
  <c r="T621" i="15"/>
  <c r="S621" i="15"/>
  <c r="AA621" i="15" s="1"/>
  <c r="Z623" i="15"/>
  <c r="Z624" i="15"/>
  <c r="Z625" i="15"/>
  <c r="Z626" i="15"/>
  <c r="Z627" i="15"/>
  <c r="Z628" i="15"/>
  <c r="Z629" i="15"/>
  <c r="Z630" i="15"/>
  <c r="Z631" i="15"/>
  <c r="Z632" i="15"/>
  <c r="Z633" i="15"/>
  <c r="Z636" i="15"/>
  <c r="T638" i="15"/>
  <c r="S638" i="15"/>
  <c r="AA638" i="15" s="1"/>
  <c r="Z640" i="15"/>
  <c r="T642" i="15"/>
  <c r="S642" i="15"/>
  <c r="AA642" i="15" s="1"/>
  <c r="Z644" i="15"/>
  <c r="T646" i="15"/>
  <c r="S646" i="15"/>
  <c r="AA646" i="15" s="1"/>
  <c r="Z648" i="15"/>
  <c r="Z649" i="15"/>
  <c r="Z650" i="15"/>
  <c r="Z651" i="15"/>
  <c r="Z652" i="15"/>
  <c r="Z653" i="15"/>
  <c r="Z654" i="15"/>
  <c r="Z655" i="15"/>
  <c r="Z656" i="15"/>
  <c r="Z657" i="15"/>
  <c r="Z658" i="15"/>
  <c r="Z661" i="15"/>
  <c r="T663" i="15"/>
  <c r="S663" i="15"/>
  <c r="AA663" i="15" s="1"/>
  <c r="Z665" i="15"/>
  <c r="T667" i="15"/>
  <c r="S667" i="15"/>
  <c r="AA667" i="15" s="1"/>
  <c r="Z669" i="15"/>
  <c r="T671" i="15"/>
  <c r="S671" i="15"/>
  <c r="AA671" i="15" s="1"/>
  <c r="Z344" i="15"/>
  <c r="S346" i="15"/>
  <c r="AA346" i="15" s="1"/>
  <c r="T346" i="15"/>
  <c r="Z348" i="15"/>
  <c r="Z349" i="15"/>
  <c r="Z350" i="15"/>
  <c r="Z351" i="15"/>
  <c r="Z352" i="15"/>
  <c r="Z353" i="15"/>
  <c r="Z354" i="15"/>
  <c r="Z355" i="15"/>
  <c r="Z356" i="15"/>
  <c r="Z357" i="15"/>
  <c r="Z358" i="15"/>
  <c r="Z361" i="15"/>
  <c r="S363" i="15"/>
  <c r="AA363" i="15" s="1"/>
  <c r="T363" i="15"/>
  <c r="Z365" i="15"/>
  <c r="S367" i="15"/>
  <c r="AA367" i="15" s="1"/>
  <c r="T367" i="15"/>
  <c r="Z369" i="15"/>
  <c r="S371" i="15"/>
  <c r="AA371" i="15" s="1"/>
  <c r="T371" i="15"/>
  <c r="Z373" i="15"/>
  <c r="Z374" i="15"/>
  <c r="Z375" i="15"/>
  <c r="Z376" i="15"/>
  <c r="Z377" i="15"/>
  <c r="Z378" i="15"/>
  <c r="Z379" i="15"/>
  <c r="Z380" i="15"/>
  <c r="Z381" i="15"/>
  <c r="Z382" i="15"/>
  <c r="Z383" i="15"/>
  <c r="Z386" i="15"/>
  <c r="S388" i="15"/>
  <c r="AA388" i="15" s="1"/>
  <c r="T388" i="15"/>
  <c r="Z390" i="15"/>
  <c r="S392" i="15"/>
  <c r="AA392" i="15" s="1"/>
  <c r="T392" i="15"/>
  <c r="Z394" i="15"/>
  <c r="S396" i="15"/>
  <c r="AA396" i="15" s="1"/>
  <c r="T396" i="15"/>
  <c r="Z46" i="15"/>
  <c r="T48" i="15"/>
  <c r="S48" i="15"/>
  <c r="AA48" i="15" s="1"/>
  <c r="T49" i="15"/>
  <c r="S49" i="15"/>
  <c r="AA49" i="15" s="1"/>
  <c r="T50" i="15"/>
  <c r="S50" i="15"/>
  <c r="AA50" i="15" s="1"/>
  <c r="T51" i="15"/>
  <c r="S51" i="15"/>
  <c r="AA51" i="15" s="1"/>
  <c r="T52" i="15"/>
  <c r="S52" i="15"/>
  <c r="AA52" i="15" s="1"/>
  <c r="T53" i="15"/>
  <c r="S53" i="15"/>
  <c r="AA53" i="15" s="1"/>
  <c r="T54" i="15"/>
  <c r="S54" i="15"/>
  <c r="AA54" i="15" s="1"/>
  <c r="T55" i="15"/>
  <c r="S55" i="15"/>
  <c r="AA55" i="15" s="1"/>
  <c r="T56" i="15"/>
  <c r="S56" i="15"/>
  <c r="AA56" i="15" s="1"/>
  <c r="T57" i="15"/>
  <c r="S57" i="15"/>
  <c r="AA57" i="15" s="1"/>
  <c r="T58" i="15"/>
  <c r="S58" i="15"/>
  <c r="AA58" i="15" s="1"/>
  <c r="T61" i="15"/>
  <c r="S61" i="15"/>
  <c r="AA61" i="15" s="1"/>
  <c r="Z63" i="15"/>
  <c r="T65" i="15"/>
  <c r="S65" i="15"/>
  <c r="AA65" i="15" s="1"/>
  <c r="Z67" i="15"/>
  <c r="T69" i="15"/>
  <c r="S69" i="15"/>
  <c r="AA69" i="15" s="1"/>
  <c r="Z71" i="15"/>
  <c r="T73" i="15"/>
  <c r="S73" i="15"/>
  <c r="AA73" i="15" s="1"/>
  <c r="T74" i="15"/>
  <c r="S74" i="15"/>
  <c r="AA74" i="15" s="1"/>
  <c r="T75" i="15"/>
  <c r="S75" i="15"/>
  <c r="AA75" i="15" s="1"/>
  <c r="T76" i="15"/>
  <c r="S76" i="15"/>
  <c r="AA76" i="15" s="1"/>
  <c r="T77" i="15"/>
  <c r="S77" i="15"/>
  <c r="AA77" i="15" s="1"/>
  <c r="T78" i="15"/>
  <c r="S78" i="15"/>
  <c r="AA78" i="15" s="1"/>
  <c r="T79" i="15"/>
  <c r="S79" i="15"/>
  <c r="AA79" i="15" s="1"/>
  <c r="T80" i="15"/>
  <c r="S80" i="15"/>
  <c r="AA80" i="15" s="1"/>
  <c r="T81" i="15"/>
  <c r="S81" i="15"/>
  <c r="AA81" i="15" s="1"/>
  <c r="T82" i="15"/>
  <c r="S82" i="15"/>
  <c r="AA82" i="15" s="1"/>
  <c r="T83" i="15"/>
  <c r="S83" i="15"/>
  <c r="AA83" i="15" s="1"/>
  <c r="T86" i="15"/>
  <c r="S86" i="15"/>
  <c r="AA86" i="15" s="1"/>
  <c r="Z88" i="15"/>
  <c r="T90" i="15"/>
  <c r="S90" i="15"/>
  <c r="AA90" i="15" s="1"/>
  <c r="Z92" i="15"/>
  <c r="T94" i="15"/>
  <c r="S94" i="15"/>
  <c r="AA94" i="15" s="1"/>
  <c r="Z96" i="15"/>
  <c r="T98" i="15"/>
  <c r="S98" i="15"/>
  <c r="AA98" i="15" s="1"/>
  <c r="T99" i="15"/>
  <c r="S99" i="15"/>
  <c r="AA99" i="15" s="1"/>
  <c r="T100" i="15"/>
  <c r="S100" i="15"/>
  <c r="AA100" i="15" s="1"/>
  <c r="T101" i="15"/>
  <c r="S101" i="15"/>
  <c r="AA101" i="15" s="1"/>
  <c r="T102" i="15"/>
  <c r="S102" i="15"/>
  <c r="AA102" i="15" s="1"/>
  <c r="T103" i="15"/>
  <c r="S103" i="15"/>
  <c r="AA103" i="15" s="1"/>
  <c r="T104" i="15"/>
  <c r="S104" i="15"/>
  <c r="AA104" i="15" s="1"/>
  <c r="T105" i="15"/>
  <c r="S105" i="15"/>
  <c r="AA105" i="15" s="1"/>
  <c r="T106" i="15"/>
  <c r="S106" i="15"/>
  <c r="AA106" i="15" s="1"/>
  <c r="T107" i="15"/>
  <c r="S107" i="15"/>
  <c r="AA107" i="15" s="1"/>
  <c r="T108" i="15"/>
  <c r="S108" i="15"/>
  <c r="AA108" i="15" s="1"/>
  <c r="T111" i="15"/>
  <c r="S111" i="15"/>
  <c r="AA111" i="15" s="1"/>
  <c r="Z113" i="15"/>
  <c r="T115" i="15"/>
  <c r="S115" i="15"/>
  <c r="AA115" i="15" s="1"/>
  <c r="Z117" i="15"/>
  <c r="T119" i="15"/>
  <c r="S119" i="15"/>
  <c r="AA119" i="15" s="1"/>
  <c r="Z121" i="15"/>
  <c r="T123" i="15"/>
  <c r="S123" i="15"/>
  <c r="AA123" i="15" s="1"/>
  <c r="T124" i="15"/>
  <c r="S124" i="15"/>
  <c r="AA124" i="15" s="1"/>
  <c r="T125" i="15"/>
  <c r="S125" i="15"/>
  <c r="AA125" i="15" s="1"/>
  <c r="T126" i="15"/>
  <c r="S126" i="15"/>
  <c r="AA126" i="15" s="1"/>
  <c r="T127" i="15"/>
  <c r="S127" i="15"/>
  <c r="AA127" i="15" s="1"/>
  <c r="T128" i="15"/>
  <c r="S128" i="15"/>
  <c r="AA128" i="15" s="1"/>
  <c r="T129" i="15"/>
  <c r="S129" i="15"/>
  <c r="AA129" i="15" s="1"/>
  <c r="T130" i="15"/>
  <c r="S130" i="15"/>
  <c r="AA130" i="15" s="1"/>
  <c r="T131" i="15"/>
  <c r="S131" i="15"/>
  <c r="AA131" i="15" s="1"/>
  <c r="T132" i="15"/>
  <c r="S132" i="15"/>
  <c r="AA132" i="15" s="1"/>
  <c r="T133" i="15"/>
  <c r="S133" i="15"/>
  <c r="AA133" i="15" s="1"/>
  <c r="T136" i="15"/>
  <c r="S136" i="15"/>
  <c r="AA136" i="15" s="1"/>
  <c r="Z138" i="15"/>
  <c r="T140" i="15"/>
  <c r="S140" i="15"/>
  <c r="AA140" i="15" s="1"/>
  <c r="Z142" i="15"/>
  <c r="T144" i="15"/>
  <c r="S144" i="15"/>
  <c r="AA144" i="15" s="1"/>
  <c r="Z146" i="15"/>
  <c r="T148" i="15"/>
  <c r="S148" i="15"/>
  <c r="AA148" i="15" s="1"/>
  <c r="T149" i="15"/>
  <c r="S149" i="15"/>
  <c r="AA149" i="15" s="1"/>
  <c r="T150" i="15"/>
  <c r="S150" i="15"/>
  <c r="AA150" i="15" s="1"/>
  <c r="T151" i="15"/>
  <c r="S151" i="15"/>
  <c r="AA151" i="15" s="1"/>
  <c r="T152" i="15"/>
  <c r="S152" i="15"/>
  <c r="AA152" i="15" s="1"/>
  <c r="T153" i="15"/>
  <c r="S153" i="15"/>
  <c r="AA153" i="15" s="1"/>
  <c r="T154" i="15"/>
  <c r="S154" i="15"/>
  <c r="AA154" i="15" s="1"/>
  <c r="T155" i="15"/>
  <c r="S155" i="15"/>
  <c r="AA155" i="15" s="1"/>
  <c r="T156" i="15"/>
  <c r="S156" i="15"/>
  <c r="AA156" i="15" s="1"/>
  <c r="T157" i="15"/>
  <c r="S157" i="15"/>
  <c r="AA157" i="15" s="1"/>
  <c r="T158" i="15"/>
  <c r="S158" i="15"/>
  <c r="AA158" i="15" s="1"/>
  <c r="T161" i="15"/>
  <c r="S161" i="15"/>
  <c r="AA161" i="15" s="1"/>
  <c r="Z163" i="15"/>
  <c r="T165" i="15"/>
  <c r="S165" i="15"/>
  <c r="AA165" i="15" s="1"/>
  <c r="Z167" i="15"/>
  <c r="T169" i="15"/>
  <c r="S169" i="15"/>
  <c r="AA169" i="15" s="1"/>
  <c r="Z171" i="15"/>
  <c r="T173" i="15"/>
  <c r="S173" i="15"/>
  <c r="AA173" i="15" s="1"/>
  <c r="T174" i="15"/>
  <c r="S174" i="15"/>
  <c r="AA174" i="15" s="1"/>
  <c r="T175" i="15"/>
  <c r="S175" i="15"/>
  <c r="AA175" i="15" s="1"/>
  <c r="T176" i="15"/>
  <c r="S176" i="15"/>
  <c r="AA176" i="15" s="1"/>
  <c r="T177" i="15"/>
  <c r="S177" i="15"/>
  <c r="AA177" i="15" s="1"/>
  <c r="T178" i="15"/>
  <c r="S178" i="15"/>
  <c r="AA178" i="15" s="1"/>
  <c r="T179" i="15"/>
  <c r="S179" i="15"/>
  <c r="AA179" i="15" s="1"/>
  <c r="T180" i="15"/>
  <c r="S180" i="15"/>
  <c r="AA180" i="15" s="1"/>
  <c r="T181" i="15"/>
  <c r="S181" i="15"/>
  <c r="AA181" i="15" s="1"/>
  <c r="T182" i="15"/>
  <c r="S182" i="15"/>
  <c r="AA182" i="15" s="1"/>
  <c r="T183" i="15"/>
  <c r="S183" i="15"/>
  <c r="AA183" i="15" s="1"/>
  <c r="T186" i="15"/>
  <c r="S186" i="15"/>
  <c r="AA186" i="15" s="1"/>
  <c r="Z188" i="15"/>
  <c r="T190" i="15"/>
  <c r="S190" i="15"/>
  <c r="AA190" i="15" s="1"/>
  <c r="Z192" i="15"/>
  <c r="T194" i="15"/>
  <c r="S194" i="15"/>
  <c r="AA194" i="15" s="1"/>
  <c r="Z196" i="15"/>
  <c r="T198" i="15"/>
  <c r="S198" i="15"/>
  <c r="AA198" i="15" s="1"/>
  <c r="T199" i="15"/>
  <c r="S199" i="15"/>
  <c r="AA199" i="15" s="1"/>
  <c r="T200" i="15"/>
  <c r="S200" i="15"/>
  <c r="AA200" i="15" s="1"/>
  <c r="T201" i="15"/>
  <c r="S201" i="15"/>
  <c r="AA201" i="15" s="1"/>
  <c r="T202" i="15"/>
  <c r="S202" i="15"/>
  <c r="AA202" i="15" s="1"/>
  <c r="T203" i="15"/>
  <c r="S203" i="15"/>
  <c r="AA203" i="15" s="1"/>
  <c r="T204" i="15"/>
  <c r="S204" i="15"/>
  <c r="AA204" i="15" s="1"/>
  <c r="T205" i="15"/>
  <c r="S205" i="15"/>
  <c r="AA205" i="15" s="1"/>
  <c r="T206" i="15"/>
  <c r="S206" i="15"/>
  <c r="AA206" i="15" s="1"/>
  <c r="T207" i="15"/>
  <c r="S207" i="15"/>
  <c r="AA207" i="15" s="1"/>
  <c r="T208" i="15"/>
  <c r="S208" i="15"/>
  <c r="AA208" i="15" s="1"/>
  <c r="Z212" i="15"/>
  <c r="T214" i="15"/>
  <c r="S214" i="15"/>
  <c r="AA214" i="15" s="1"/>
  <c r="Z216" i="15"/>
  <c r="T218" i="15"/>
  <c r="S218" i="15"/>
  <c r="AA218" i="15" s="1"/>
  <c r="Z220" i="15"/>
  <c r="T222" i="15"/>
  <c r="S222" i="15"/>
  <c r="AA222" i="15" s="1"/>
  <c r="T237" i="15"/>
  <c r="S237" i="15"/>
  <c r="AA237" i="15" s="1"/>
  <c r="Z239" i="15"/>
  <c r="T241" i="15"/>
  <c r="S241" i="15"/>
  <c r="AA241" i="15" s="1"/>
  <c r="Z243" i="15"/>
  <c r="T245" i="15"/>
  <c r="S245" i="15"/>
  <c r="AA245" i="15" s="1"/>
  <c r="Z247" i="15"/>
  <c r="Z262" i="15"/>
  <c r="T264" i="15"/>
  <c r="S264" i="15"/>
  <c r="AA264" i="15" s="1"/>
  <c r="Z266" i="15"/>
  <c r="T268" i="15"/>
  <c r="S268" i="15"/>
  <c r="AA268" i="15" s="1"/>
  <c r="Z270" i="15"/>
  <c r="T272" i="15"/>
  <c r="S272" i="15"/>
  <c r="AA272" i="15" s="1"/>
  <c r="T287" i="15"/>
  <c r="S287" i="15"/>
  <c r="AA287" i="15" s="1"/>
  <c r="Z289" i="15"/>
  <c r="T291" i="15"/>
  <c r="S291" i="15"/>
  <c r="AA291" i="15" s="1"/>
  <c r="Z293" i="15"/>
  <c r="T295" i="15"/>
  <c r="S295" i="15"/>
  <c r="AA295" i="15" s="1"/>
  <c r="Z297" i="15"/>
  <c r="Z312" i="15"/>
  <c r="T314" i="15"/>
  <c r="S314" i="15"/>
  <c r="AA314" i="15" s="1"/>
  <c r="Z316" i="15"/>
  <c r="T318" i="15"/>
  <c r="S318" i="15"/>
  <c r="AA318" i="15" s="1"/>
  <c r="Z320" i="15"/>
  <c r="T322" i="15"/>
  <c r="S322" i="15"/>
  <c r="AA322" i="15" s="1"/>
  <c r="T337" i="15"/>
  <c r="S337" i="15"/>
  <c r="AA337" i="15" s="1"/>
  <c r="Z339" i="15"/>
  <c r="T341" i="15"/>
  <c r="S341" i="15"/>
  <c r="AA341" i="15" s="1"/>
  <c r="Z343" i="15"/>
  <c r="T345" i="15"/>
  <c r="S345" i="15"/>
  <c r="AA345" i="15" s="1"/>
  <c r="Z347" i="15"/>
  <c r="Z362" i="15"/>
  <c r="T364" i="15"/>
  <c r="S364" i="15"/>
  <c r="AA364" i="15" s="1"/>
  <c r="Z366" i="15"/>
  <c r="T368" i="15"/>
  <c r="S368" i="15"/>
  <c r="AA368" i="15" s="1"/>
  <c r="Z370" i="15"/>
  <c r="T372" i="15"/>
  <c r="S372" i="15"/>
  <c r="AA372" i="15" s="1"/>
  <c r="T387" i="15"/>
  <c r="S387" i="15"/>
  <c r="AA387" i="15" s="1"/>
  <c r="Z389" i="15"/>
  <c r="T391" i="15"/>
  <c r="S391" i="15"/>
  <c r="AA391" i="15" s="1"/>
  <c r="Z393" i="15"/>
  <c r="T395" i="15"/>
  <c r="S395" i="15"/>
  <c r="AA395" i="15" s="1"/>
  <c r="S398" i="15"/>
  <c r="AA398" i="15" s="1"/>
  <c r="T398" i="15"/>
  <c r="S399" i="15"/>
  <c r="AA399" i="15" s="1"/>
  <c r="T399" i="15"/>
  <c r="S400" i="15"/>
  <c r="AA400" i="15" s="1"/>
  <c r="T400" i="15"/>
  <c r="S401" i="15"/>
  <c r="AA401" i="15" s="1"/>
  <c r="T401" i="15"/>
  <c r="S402" i="15"/>
  <c r="AA402" i="15" s="1"/>
  <c r="T402" i="15"/>
  <c r="S403" i="15"/>
  <c r="AA403" i="15" s="1"/>
  <c r="T403" i="15"/>
  <c r="S404" i="15"/>
  <c r="AA404" i="15" s="1"/>
  <c r="T404" i="15"/>
  <c r="S405" i="15"/>
  <c r="AA405" i="15" s="1"/>
  <c r="T405" i="15"/>
  <c r="S406" i="15"/>
  <c r="AA406" i="15" s="1"/>
  <c r="T406" i="15"/>
  <c r="S407" i="15"/>
  <c r="AA407" i="15" s="1"/>
  <c r="T407" i="15"/>
  <c r="S408" i="15"/>
  <c r="AA408" i="15" s="1"/>
  <c r="T408" i="15"/>
  <c r="S411" i="15"/>
  <c r="AA411" i="15" s="1"/>
  <c r="T411" i="15"/>
  <c r="Z413" i="15"/>
  <c r="S415" i="15"/>
  <c r="AA415" i="15" s="1"/>
  <c r="T415" i="15"/>
  <c r="Z417" i="15"/>
  <c r="S419" i="15"/>
  <c r="AA419" i="15" s="1"/>
  <c r="T419" i="15"/>
  <c r="Z421" i="15"/>
  <c r="S423" i="15"/>
  <c r="AA423" i="15" s="1"/>
  <c r="T423" i="15"/>
  <c r="S424" i="15"/>
  <c r="AA424" i="15" s="1"/>
  <c r="T424" i="15"/>
  <c r="S425" i="15"/>
  <c r="AA425" i="15" s="1"/>
  <c r="T425" i="15"/>
  <c r="S426" i="15"/>
  <c r="AA426" i="15" s="1"/>
  <c r="T426" i="15"/>
  <c r="S427" i="15"/>
  <c r="AA427" i="15" s="1"/>
  <c r="T427" i="15"/>
  <c r="S428" i="15"/>
  <c r="AA428" i="15" s="1"/>
  <c r="T428" i="15"/>
  <c r="S429" i="15"/>
  <c r="AA429" i="15" s="1"/>
  <c r="T429" i="15"/>
  <c r="S430" i="15"/>
  <c r="AA430" i="15" s="1"/>
  <c r="T430" i="15"/>
  <c r="S431" i="15"/>
  <c r="AA431" i="15" s="1"/>
  <c r="T431" i="15"/>
  <c r="S432" i="15"/>
  <c r="AA432" i="15" s="1"/>
  <c r="T432" i="15"/>
  <c r="S433" i="15"/>
  <c r="AA433" i="15" s="1"/>
  <c r="T433" i="15"/>
  <c r="S436" i="15"/>
  <c r="AA436" i="15" s="1"/>
  <c r="T436" i="15"/>
  <c r="Z438" i="15"/>
  <c r="S440" i="15"/>
  <c r="AA440" i="15" s="1"/>
  <c r="T440" i="15"/>
  <c r="Z442" i="15"/>
  <c r="S444" i="15"/>
  <c r="AA444" i="15" s="1"/>
  <c r="T444" i="15"/>
  <c r="Z446" i="15"/>
  <c r="S448" i="15"/>
  <c r="AA448" i="15" s="1"/>
  <c r="T448" i="15"/>
  <c r="S449" i="15"/>
  <c r="AA449" i="15" s="1"/>
  <c r="T449" i="15"/>
  <c r="S450" i="15"/>
  <c r="AA450" i="15" s="1"/>
  <c r="T450" i="15"/>
  <c r="S451" i="15"/>
  <c r="AA451" i="15" s="1"/>
  <c r="T451" i="15"/>
  <c r="S452" i="15"/>
  <c r="AA452" i="15" s="1"/>
  <c r="T452" i="15"/>
  <c r="S453" i="15"/>
  <c r="AA453" i="15" s="1"/>
  <c r="T453" i="15"/>
  <c r="S454" i="15"/>
  <c r="AA454" i="15" s="1"/>
  <c r="T454" i="15"/>
  <c r="S455" i="15"/>
  <c r="AA455" i="15" s="1"/>
  <c r="T455" i="15"/>
  <c r="S456" i="15"/>
  <c r="AA456" i="15" s="1"/>
  <c r="T456" i="15"/>
  <c r="S457" i="15"/>
  <c r="AA457" i="15" s="1"/>
  <c r="T457" i="15"/>
  <c r="S458" i="15"/>
  <c r="AA458" i="15" s="1"/>
  <c r="T458" i="15"/>
  <c r="S461" i="15"/>
  <c r="AA461" i="15" s="1"/>
  <c r="T461" i="15"/>
  <c r="Z463" i="15"/>
  <c r="S465" i="15"/>
  <c r="AA465" i="15" s="1"/>
  <c r="T465" i="15"/>
  <c r="Z467" i="15"/>
  <c r="S469" i="15"/>
  <c r="AA469" i="15" s="1"/>
  <c r="T469" i="15"/>
  <c r="Z471" i="15"/>
  <c r="S473" i="15"/>
  <c r="AA473" i="15" s="1"/>
  <c r="T473" i="15"/>
  <c r="S474" i="15"/>
  <c r="AA474" i="15" s="1"/>
  <c r="T474" i="15"/>
  <c r="S475" i="15"/>
  <c r="AA475" i="15" s="1"/>
  <c r="T475" i="15"/>
  <c r="S476" i="15"/>
  <c r="AA476" i="15" s="1"/>
  <c r="T476" i="15"/>
  <c r="S477" i="15"/>
  <c r="AA477" i="15" s="1"/>
  <c r="T477" i="15"/>
  <c r="S478" i="15"/>
  <c r="AA478" i="15" s="1"/>
  <c r="T478" i="15"/>
  <c r="S479" i="15"/>
  <c r="AA479" i="15" s="1"/>
  <c r="T479" i="15"/>
  <c r="S480" i="15"/>
  <c r="AA480" i="15" s="1"/>
  <c r="T480" i="15"/>
  <c r="S481" i="15"/>
  <c r="AA481" i="15" s="1"/>
  <c r="T481" i="15"/>
  <c r="S482" i="15"/>
  <c r="AA482" i="15" s="1"/>
  <c r="T482" i="15"/>
  <c r="S483" i="15"/>
  <c r="AA483" i="15" s="1"/>
  <c r="T483" i="15"/>
  <c r="S486" i="15"/>
  <c r="AA486" i="15" s="1"/>
  <c r="T486" i="15"/>
  <c r="Z488" i="15"/>
  <c r="S490" i="15"/>
  <c r="AA490" i="15" s="1"/>
  <c r="T490" i="15"/>
  <c r="Z492" i="15"/>
  <c r="S494" i="15"/>
  <c r="AA494" i="15" s="1"/>
  <c r="T494" i="15"/>
  <c r="Z496" i="15"/>
  <c r="S498" i="15"/>
  <c r="AA498" i="15" s="1"/>
  <c r="T498" i="15"/>
  <c r="S499" i="15"/>
  <c r="AA499" i="15" s="1"/>
  <c r="T499" i="15"/>
  <c r="S500" i="15"/>
  <c r="AA500" i="15" s="1"/>
  <c r="T500" i="15"/>
  <c r="S501" i="15"/>
  <c r="AA501" i="15" s="1"/>
  <c r="T501" i="15"/>
  <c r="S502" i="15"/>
  <c r="AA502" i="15" s="1"/>
  <c r="T502" i="15"/>
  <c r="S503" i="15"/>
  <c r="AA503" i="15" s="1"/>
  <c r="T503" i="15"/>
  <c r="S504" i="15"/>
  <c r="AA504" i="15" s="1"/>
  <c r="T504" i="15"/>
  <c r="S505" i="15"/>
  <c r="AA505" i="15" s="1"/>
  <c r="T505" i="15"/>
  <c r="S506" i="15"/>
  <c r="AA506" i="15" s="1"/>
  <c r="T506" i="15"/>
  <c r="S507" i="15"/>
  <c r="AA507" i="15" s="1"/>
  <c r="T507" i="15"/>
  <c r="S508" i="15"/>
  <c r="AA508" i="15" s="1"/>
  <c r="T508" i="15"/>
  <c r="S511" i="15"/>
  <c r="AA511" i="15" s="1"/>
  <c r="T511" i="15"/>
  <c r="Z513" i="15"/>
  <c r="S515" i="15"/>
  <c r="AA515" i="15" s="1"/>
  <c r="T515" i="15"/>
  <c r="Z517" i="15"/>
  <c r="S519" i="15"/>
  <c r="AA519" i="15" s="1"/>
  <c r="T519" i="15"/>
  <c r="Z521" i="15"/>
  <c r="S523" i="15"/>
  <c r="AA523" i="15" s="1"/>
  <c r="T523" i="15"/>
  <c r="S524" i="15"/>
  <c r="AA524" i="15" s="1"/>
  <c r="T524" i="15"/>
  <c r="S525" i="15"/>
  <c r="AA525" i="15" s="1"/>
  <c r="T525" i="15"/>
  <c r="S526" i="15"/>
  <c r="AA526" i="15" s="1"/>
  <c r="T526" i="15"/>
  <c r="S527" i="15"/>
  <c r="AA527" i="15" s="1"/>
  <c r="T527" i="15"/>
  <c r="S528" i="15"/>
  <c r="AA528" i="15" s="1"/>
  <c r="T528" i="15"/>
  <c r="S529" i="15"/>
  <c r="AA529" i="15" s="1"/>
  <c r="T529" i="15"/>
  <c r="S530" i="15"/>
  <c r="AA530" i="15" s="1"/>
  <c r="T530" i="15"/>
  <c r="S531" i="15"/>
  <c r="AA531" i="15" s="1"/>
  <c r="T531" i="15"/>
  <c r="S532" i="15"/>
  <c r="AA532" i="15" s="1"/>
  <c r="T532" i="15"/>
  <c r="S533" i="15"/>
  <c r="AA533" i="15" s="1"/>
  <c r="T533" i="15"/>
  <c r="S536" i="15"/>
  <c r="AA536" i="15" s="1"/>
  <c r="T536" i="15"/>
  <c r="Z538" i="15"/>
  <c r="S540" i="15"/>
  <c r="AA540" i="15" s="1"/>
  <c r="T540" i="15"/>
  <c r="Z542" i="15"/>
  <c r="S544" i="15"/>
  <c r="AA544" i="15" s="1"/>
  <c r="T544" i="15"/>
  <c r="Z546" i="15"/>
  <c r="S548" i="15"/>
  <c r="AA548" i="15" s="1"/>
  <c r="T548" i="15"/>
  <c r="S549" i="15"/>
  <c r="AA549" i="15" s="1"/>
  <c r="T549" i="15"/>
  <c r="S550" i="15"/>
  <c r="AA550" i="15" s="1"/>
  <c r="T550" i="15"/>
  <c r="S551" i="15"/>
  <c r="AA551" i="15" s="1"/>
  <c r="T551" i="15"/>
  <c r="S552" i="15"/>
  <c r="AA552" i="15" s="1"/>
  <c r="T552" i="15"/>
  <c r="S553" i="15"/>
  <c r="AA553" i="15" s="1"/>
  <c r="T553" i="15"/>
  <c r="S554" i="15"/>
  <c r="AA554" i="15" s="1"/>
  <c r="T554" i="15"/>
  <c r="S555" i="15"/>
  <c r="AA555" i="15" s="1"/>
  <c r="T555" i="15"/>
  <c r="S556" i="15"/>
  <c r="AA556" i="15" s="1"/>
  <c r="T556" i="15"/>
  <c r="S557" i="15"/>
  <c r="AA557" i="15" s="1"/>
  <c r="T557" i="15"/>
  <c r="S558" i="15"/>
  <c r="AA558" i="15" s="1"/>
  <c r="T558" i="15"/>
  <c r="S561" i="15"/>
  <c r="AA561" i="15" s="1"/>
  <c r="T561" i="15"/>
  <c r="Z563" i="15"/>
  <c r="S565" i="15"/>
  <c r="AA565" i="15" s="1"/>
  <c r="T565" i="15"/>
  <c r="Z567" i="15"/>
  <c r="S569" i="15"/>
  <c r="AA569" i="15" s="1"/>
  <c r="T569" i="15"/>
  <c r="Z571" i="15"/>
  <c r="T397" i="15"/>
  <c r="S397" i="15"/>
  <c r="AA397" i="15" s="1"/>
  <c r="T412" i="15"/>
  <c r="S412" i="15"/>
  <c r="AA412" i="15" s="1"/>
  <c r="Z414" i="15"/>
  <c r="T416" i="15"/>
  <c r="S416" i="15"/>
  <c r="AA416" i="15" s="1"/>
  <c r="Z418" i="15"/>
  <c r="T420" i="15"/>
  <c r="S420" i="15"/>
  <c r="AA420" i="15" s="1"/>
  <c r="Z422" i="15"/>
  <c r="Z437" i="15"/>
  <c r="T439" i="15"/>
  <c r="S439" i="15"/>
  <c r="AA439" i="15" s="1"/>
  <c r="Z441" i="15"/>
  <c r="T443" i="15"/>
  <c r="S443" i="15"/>
  <c r="AA443" i="15" s="1"/>
  <c r="Z445" i="15"/>
  <c r="T447" i="15"/>
  <c r="S447" i="15"/>
  <c r="AA447" i="15" s="1"/>
  <c r="T462" i="15"/>
  <c r="S462" i="15"/>
  <c r="AA462" i="15" s="1"/>
  <c r="Z464" i="15"/>
  <c r="T466" i="15"/>
  <c r="S466" i="15"/>
  <c r="AA466" i="15" s="1"/>
  <c r="Z468" i="15"/>
  <c r="T470" i="15"/>
  <c r="S470" i="15"/>
  <c r="AA470" i="15" s="1"/>
  <c r="Z472" i="15"/>
  <c r="Z487" i="15"/>
  <c r="T489" i="15"/>
  <c r="S489" i="15"/>
  <c r="AA489" i="15" s="1"/>
  <c r="Z491" i="15"/>
  <c r="T493" i="15"/>
  <c r="S493" i="15"/>
  <c r="AA493" i="15" s="1"/>
  <c r="Z495" i="15"/>
  <c r="T497" i="15"/>
  <c r="S497" i="15"/>
  <c r="AA497" i="15" s="1"/>
  <c r="T512" i="15"/>
  <c r="S512" i="15"/>
  <c r="AA512" i="15" s="1"/>
  <c r="Z514" i="15"/>
  <c r="T516" i="15"/>
  <c r="S516" i="15"/>
  <c r="AA516" i="15" s="1"/>
  <c r="Z518" i="15"/>
  <c r="T520" i="15"/>
  <c r="S520" i="15"/>
  <c r="AA520" i="15" s="1"/>
  <c r="Z522" i="15"/>
  <c r="Z537" i="15"/>
  <c r="T539" i="15"/>
  <c r="S539" i="15"/>
  <c r="AA539" i="15" s="1"/>
  <c r="Z541" i="15"/>
  <c r="T543" i="15"/>
  <c r="S543" i="15"/>
  <c r="AA543" i="15" s="1"/>
  <c r="Z545" i="15"/>
  <c r="T547" i="15"/>
  <c r="S547" i="15"/>
  <c r="AA547" i="15" s="1"/>
  <c r="T562" i="15"/>
  <c r="S562" i="15"/>
  <c r="AA562" i="15" s="1"/>
  <c r="Z564" i="15"/>
  <c r="T566" i="15"/>
  <c r="S566" i="15"/>
  <c r="AA566" i="15" s="1"/>
  <c r="Z568" i="15"/>
  <c r="T570" i="15"/>
  <c r="S570" i="15"/>
  <c r="AA570" i="15" s="1"/>
  <c r="Z572" i="15"/>
  <c r="Z587" i="15"/>
  <c r="S589" i="15"/>
  <c r="AA589" i="15" s="1"/>
  <c r="T589" i="15"/>
  <c r="Z591" i="15"/>
  <c r="S593" i="15"/>
  <c r="AA593" i="15" s="1"/>
  <c r="T593" i="15"/>
  <c r="Z595" i="15"/>
  <c r="S597" i="15"/>
  <c r="AA597" i="15" s="1"/>
  <c r="T597" i="15"/>
  <c r="S612" i="15"/>
  <c r="AA612" i="15" s="1"/>
  <c r="T612" i="15"/>
  <c r="Z614" i="15"/>
  <c r="S616" i="15"/>
  <c r="AA616" i="15" s="1"/>
  <c r="T616" i="15"/>
  <c r="Z618" i="15"/>
  <c r="S620" i="15"/>
  <c r="AA620" i="15" s="1"/>
  <c r="T620" i="15"/>
  <c r="Z622" i="15"/>
  <c r="Z637" i="15"/>
  <c r="S639" i="15"/>
  <c r="AA639" i="15" s="1"/>
  <c r="T639" i="15"/>
  <c r="Z641" i="15"/>
  <c r="S643" i="15"/>
  <c r="AA643" i="15" s="1"/>
  <c r="T643" i="15"/>
  <c r="Z645" i="15"/>
  <c r="S647" i="15"/>
  <c r="AA647" i="15" s="1"/>
  <c r="T647" i="15"/>
  <c r="S662" i="15"/>
  <c r="AA662" i="15" s="1"/>
  <c r="T662" i="15"/>
  <c r="Z664" i="15"/>
  <c r="S666" i="15"/>
  <c r="AA666" i="15" s="1"/>
  <c r="T666" i="15"/>
  <c r="Z668" i="15"/>
  <c r="S670" i="15"/>
  <c r="AA670" i="15" s="1"/>
  <c r="T670" i="15"/>
  <c r="Z672" i="15"/>
  <c r="Z687" i="15"/>
  <c r="S689" i="15"/>
  <c r="AA689" i="15" s="1"/>
  <c r="T689" i="15"/>
  <c r="Z691" i="15"/>
  <c r="S693" i="15"/>
  <c r="AA693" i="15" s="1"/>
  <c r="T693" i="15"/>
  <c r="Z695" i="15"/>
  <c r="S697" i="15"/>
  <c r="AA697" i="15" s="1"/>
  <c r="T697" i="15"/>
  <c r="S712" i="15"/>
  <c r="AA712" i="15" s="1"/>
  <c r="T712" i="15"/>
  <c r="Z714" i="15"/>
  <c r="S716" i="15"/>
  <c r="AA716" i="15" s="1"/>
  <c r="T716" i="15"/>
  <c r="Z718" i="15"/>
  <c r="S720" i="15"/>
  <c r="AA720" i="15" s="1"/>
  <c r="T720" i="15"/>
  <c r="Z722" i="15"/>
  <c r="Z737" i="15"/>
  <c r="S739" i="15"/>
  <c r="AA739" i="15" s="1"/>
  <c r="T739" i="15"/>
  <c r="Z741" i="15"/>
  <c r="T573" i="15"/>
  <c r="S573" i="15"/>
  <c r="AA573" i="15" s="1"/>
  <c r="T574" i="15"/>
  <c r="S574" i="15"/>
  <c r="AA574" i="15" s="1"/>
  <c r="T575" i="15"/>
  <c r="S575" i="15"/>
  <c r="AA575" i="15" s="1"/>
  <c r="T576" i="15"/>
  <c r="S576" i="15"/>
  <c r="AA576" i="15" s="1"/>
  <c r="T577" i="15"/>
  <c r="S577" i="15"/>
  <c r="AA577" i="15" s="1"/>
  <c r="T578" i="15"/>
  <c r="S578" i="15"/>
  <c r="AA578" i="15" s="1"/>
  <c r="T579" i="15"/>
  <c r="S579" i="15"/>
  <c r="AA579" i="15" s="1"/>
  <c r="T580" i="15"/>
  <c r="S580" i="15"/>
  <c r="AA580" i="15" s="1"/>
  <c r="T581" i="15"/>
  <c r="S581" i="15"/>
  <c r="AA581" i="15" s="1"/>
  <c r="T582" i="15"/>
  <c r="S582" i="15"/>
  <c r="AA582" i="15" s="1"/>
  <c r="T583" i="15"/>
  <c r="S583" i="15"/>
  <c r="AA583" i="15" s="1"/>
  <c r="T586" i="15"/>
  <c r="S586" i="15"/>
  <c r="AA586" i="15" s="1"/>
  <c r="Z588" i="15"/>
  <c r="T590" i="15"/>
  <c r="S590" i="15"/>
  <c r="AA590" i="15" s="1"/>
  <c r="Z592" i="15"/>
  <c r="T594" i="15"/>
  <c r="S594" i="15"/>
  <c r="AA594" i="15" s="1"/>
  <c r="Z596" i="15"/>
  <c r="T598" i="15"/>
  <c r="S598" i="15"/>
  <c r="AA598" i="15" s="1"/>
  <c r="T599" i="15"/>
  <c r="S599" i="15"/>
  <c r="AA599" i="15" s="1"/>
  <c r="T600" i="15"/>
  <c r="S600" i="15"/>
  <c r="AA600" i="15" s="1"/>
  <c r="T601" i="15"/>
  <c r="S601" i="15"/>
  <c r="AA601" i="15" s="1"/>
  <c r="T602" i="15"/>
  <c r="S602" i="15"/>
  <c r="AA602" i="15" s="1"/>
  <c r="T603" i="15"/>
  <c r="S603" i="15"/>
  <c r="AA603" i="15" s="1"/>
  <c r="T604" i="15"/>
  <c r="S604" i="15"/>
  <c r="AA604" i="15" s="1"/>
  <c r="T605" i="15"/>
  <c r="S605" i="15"/>
  <c r="AA605" i="15" s="1"/>
  <c r="T606" i="15"/>
  <c r="S606" i="15"/>
  <c r="AA606" i="15" s="1"/>
  <c r="T607" i="15"/>
  <c r="S607" i="15"/>
  <c r="AA607" i="15" s="1"/>
  <c r="T608" i="15"/>
  <c r="S608" i="15"/>
  <c r="AA608" i="15" s="1"/>
  <c r="T611" i="15"/>
  <c r="S611" i="15"/>
  <c r="AA611" i="15" s="1"/>
  <c r="Z613" i="15"/>
  <c r="T615" i="15"/>
  <c r="S615" i="15"/>
  <c r="AA615" i="15" s="1"/>
  <c r="Z617" i="15"/>
  <c r="T619" i="15"/>
  <c r="S619" i="15"/>
  <c r="AA619" i="15" s="1"/>
  <c r="Z621" i="15"/>
  <c r="T623" i="15"/>
  <c r="S623" i="15"/>
  <c r="AA623" i="15" s="1"/>
  <c r="T624" i="15"/>
  <c r="S624" i="15"/>
  <c r="AA624" i="15" s="1"/>
  <c r="T625" i="15"/>
  <c r="S625" i="15"/>
  <c r="AA625" i="15" s="1"/>
  <c r="T626" i="15"/>
  <c r="S626" i="15"/>
  <c r="AA626" i="15" s="1"/>
  <c r="T627" i="15"/>
  <c r="S627" i="15"/>
  <c r="AA627" i="15" s="1"/>
  <c r="T628" i="15"/>
  <c r="S628" i="15"/>
  <c r="AA628" i="15" s="1"/>
  <c r="T629" i="15"/>
  <c r="S629" i="15"/>
  <c r="AA629" i="15" s="1"/>
  <c r="T630" i="15"/>
  <c r="S630" i="15"/>
  <c r="AA630" i="15" s="1"/>
  <c r="T631" i="15"/>
  <c r="S631" i="15"/>
  <c r="AA631" i="15" s="1"/>
  <c r="T632" i="15"/>
  <c r="S632" i="15"/>
  <c r="AA632" i="15" s="1"/>
  <c r="T633" i="15"/>
  <c r="S633" i="15"/>
  <c r="AA633" i="15" s="1"/>
  <c r="T636" i="15"/>
  <c r="S636" i="15"/>
  <c r="AA636" i="15" s="1"/>
  <c r="Z638" i="15"/>
  <c r="T640" i="15"/>
  <c r="S640" i="15"/>
  <c r="AA640" i="15" s="1"/>
  <c r="Z642" i="15"/>
  <c r="T644" i="15"/>
  <c r="S644" i="15"/>
  <c r="AA644" i="15" s="1"/>
  <c r="Z646" i="15"/>
  <c r="T648" i="15"/>
  <c r="S648" i="15"/>
  <c r="AA648" i="15" s="1"/>
  <c r="T649" i="15"/>
  <c r="S649" i="15"/>
  <c r="AA649" i="15" s="1"/>
  <c r="T650" i="15"/>
  <c r="S650" i="15"/>
  <c r="AA650" i="15" s="1"/>
  <c r="T651" i="15"/>
  <c r="S651" i="15"/>
  <c r="AA651" i="15" s="1"/>
  <c r="T652" i="15"/>
  <c r="S652" i="15"/>
  <c r="AA652" i="15" s="1"/>
  <c r="T653" i="15"/>
  <c r="S653" i="15"/>
  <c r="AA653" i="15" s="1"/>
  <c r="T654" i="15"/>
  <c r="S654" i="15"/>
  <c r="AA654" i="15" s="1"/>
  <c r="T655" i="15"/>
  <c r="S655" i="15"/>
  <c r="AA655" i="15" s="1"/>
  <c r="T656" i="15"/>
  <c r="S656" i="15"/>
  <c r="AA656" i="15" s="1"/>
  <c r="T657" i="15"/>
  <c r="S657" i="15"/>
  <c r="AA657" i="15" s="1"/>
  <c r="T658" i="15"/>
  <c r="S658" i="15"/>
  <c r="AA658" i="15" s="1"/>
  <c r="T661" i="15"/>
  <c r="S661" i="15"/>
  <c r="AA661" i="15" s="1"/>
  <c r="Z663" i="15"/>
  <c r="T665" i="15"/>
  <c r="S665" i="15"/>
  <c r="AA665" i="15" s="1"/>
  <c r="Z667" i="15"/>
  <c r="T669" i="15"/>
  <c r="S669" i="15"/>
  <c r="AA669" i="15" s="1"/>
  <c r="Z671" i="15"/>
  <c r="T673" i="15"/>
  <c r="S673" i="15"/>
  <c r="AA673" i="15" s="1"/>
  <c r="T674" i="15"/>
  <c r="S674" i="15"/>
  <c r="AA674" i="15" s="1"/>
  <c r="T675" i="15"/>
  <c r="S675" i="15"/>
  <c r="AA675" i="15" s="1"/>
  <c r="T676" i="15"/>
  <c r="S676" i="15"/>
  <c r="AA676" i="15" s="1"/>
  <c r="T677" i="15"/>
  <c r="S677" i="15"/>
  <c r="AA677" i="15" s="1"/>
  <c r="T678" i="15"/>
  <c r="S678" i="15"/>
  <c r="AA678" i="15" s="1"/>
  <c r="T679" i="15"/>
  <c r="S679" i="15"/>
  <c r="AA679" i="15" s="1"/>
  <c r="T680" i="15"/>
  <c r="S680" i="15"/>
  <c r="AA680" i="15" s="1"/>
  <c r="T681" i="15"/>
  <c r="S681" i="15"/>
  <c r="AA681" i="15" s="1"/>
  <c r="T682" i="15"/>
  <c r="S682" i="15"/>
  <c r="AA682" i="15" s="1"/>
  <c r="T683" i="15"/>
  <c r="S683" i="15"/>
  <c r="AA683" i="15" s="1"/>
  <c r="T686" i="15"/>
  <c r="S686" i="15"/>
  <c r="AA686" i="15" s="1"/>
  <c r="Z688" i="15"/>
  <c r="T690" i="15"/>
  <c r="S690" i="15"/>
  <c r="AA690" i="15" s="1"/>
  <c r="Z692" i="15"/>
  <c r="T694" i="15"/>
  <c r="S694" i="15"/>
  <c r="AA694" i="15" s="1"/>
  <c r="Z696" i="15"/>
  <c r="T698" i="15"/>
  <c r="S698" i="15"/>
  <c r="AA698" i="15" s="1"/>
  <c r="T699" i="15"/>
  <c r="S699" i="15"/>
  <c r="AA699" i="15" s="1"/>
  <c r="T700" i="15"/>
  <c r="S700" i="15"/>
  <c r="AA700" i="15" s="1"/>
  <c r="T701" i="15"/>
  <c r="S701" i="15"/>
  <c r="AA701" i="15" s="1"/>
  <c r="T702" i="15"/>
  <c r="S702" i="15"/>
  <c r="AA702" i="15" s="1"/>
  <c r="T703" i="15"/>
  <c r="S703" i="15"/>
  <c r="AA703" i="15" s="1"/>
  <c r="T704" i="15"/>
  <c r="S704" i="15"/>
  <c r="AA704" i="15" s="1"/>
  <c r="T705" i="15"/>
  <c r="S705" i="15"/>
  <c r="AA705" i="15" s="1"/>
  <c r="T706" i="15"/>
  <c r="S706" i="15"/>
  <c r="AA706" i="15" s="1"/>
  <c r="T707" i="15"/>
  <c r="S707" i="15"/>
  <c r="AA707" i="15" s="1"/>
  <c r="T708" i="15"/>
  <c r="S708" i="15"/>
  <c r="AA708" i="15" s="1"/>
  <c r="T711" i="15"/>
  <c r="S711" i="15"/>
  <c r="AA711" i="15" s="1"/>
  <c r="Z713" i="15"/>
  <c r="T715" i="15"/>
  <c r="S715" i="15"/>
  <c r="AA715" i="15" s="1"/>
  <c r="Z717" i="15"/>
  <c r="T719" i="15"/>
  <c r="S719" i="15"/>
  <c r="AA719" i="15" s="1"/>
  <c r="Z721" i="15"/>
  <c r="T723" i="15"/>
  <c r="S723" i="15"/>
  <c r="AA723" i="15" s="1"/>
  <c r="T724" i="15"/>
  <c r="S724" i="15"/>
  <c r="AA724" i="15" s="1"/>
  <c r="T725" i="15"/>
  <c r="S725" i="15"/>
  <c r="AA725" i="15" s="1"/>
  <c r="T726" i="15"/>
  <c r="S726" i="15"/>
  <c r="AA726" i="15" s="1"/>
  <c r="T727" i="15"/>
  <c r="S727" i="15"/>
  <c r="AA727" i="15" s="1"/>
  <c r="T728" i="15"/>
  <c r="S728" i="15"/>
  <c r="AA728" i="15" s="1"/>
  <c r="T729" i="15"/>
  <c r="S729" i="15"/>
  <c r="AA729" i="15" s="1"/>
  <c r="T730" i="15"/>
  <c r="S730" i="15"/>
  <c r="AA730" i="15" s="1"/>
  <c r="T731" i="15"/>
  <c r="S731" i="15"/>
  <c r="AA731" i="15" s="1"/>
  <c r="T732" i="15"/>
  <c r="S732" i="15"/>
  <c r="AA732" i="15" s="1"/>
  <c r="T733" i="15"/>
  <c r="S733" i="15"/>
  <c r="AA733" i="15" s="1"/>
  <c r="S743" i="15"/>
  <c r="AA743" i="15" s="1"/>
  <c r="T743" i="15"/>
  <c r="Z745" i="15"/>
  <c r="S747" i="15"/>
  <c r="AA747" i="15" s="1"/>
  <c r="T747" i="15"/>
  <c r="S762" i="15"/>
  <c r="AA762" i="15" s="1"/>
  <c r="T762" i="15"/>
  <c r="Z764" i="15"/>
  <c r="S766" i="15"/>
  <c r="AA766" i="15" s="1"/>
  <c r="T766" i="15"/>
  <c r="Z768" i="15"/>
  <c r="S770" i="15"/>
  <c r="AA770" i="15" s="1"/>
  <c r="T770" i="15"/>
  <c r="Z772" i="15"/>
  <c r="Z787" i="15"/>
  <c r="S789" i="15"/>
  <c r="AA789" i="15" s="1"/>
  <c r="T789" i="15"/>
  <c r="Z791" i="15"/>
  <c r="S793" i="15"/>
  <c r="AA793" i="15" s="1"/>
  <c r="T793" i="15"/>
  <c r="Z795" i="15"/>
  <c r="S797" i="15"/>
  <c r="AA797" i="15" s="1"/>
  <c r="T797" i="15"/>
  <c r="S812" i="15"/>
  <c r="AA812" i="15" s="1"/>
  <c r="T812" i="15"/>
  <c r="Z814" i="15"/>
  <c r="S816" i="15"/>
  <c r="AA816" i="15" s="1"/>
  <c r="T816" i="15"/>
  <c r="Z818" i="15"/>
  <c r="S820" i="15"/>
  <c r="AA820" i="15" s="1"/>
  <c r="T820" i="15"/>
  <c r="Z736" i="15"/>
  <c r="T738" i="15"/>
  <c r="S738" i="15"/>
  <c r="AA738" i="15" s="1"/>
  <c r="Z740" i="15"/>
  <c r="T742" i="15"/>
  <c r="S742" i="15"/>
  <c r="AA742" i="15" s="1"/>
  <c r="Z744" i="15"/>
  <c r="T746" i="15"/>
  <c r="S746" i="15"/>
  <c r="AA746" i="15" s="1"/>
  <c r="Z748" i="15"/>
  <c r="Z749" i="15"/>
  <c r="Z750" i="15"/>
  <c r="Z751" i="15"/>
  <c r="Z752" i="15"/>
  <c r="Z753" i="15"/>
  <c r="Z754" i="15"/>
  <c r="Z755" i="15"/>
  <c r="Z756" i="15"/>
  <c r="Z757" i="15"/>
  <c r="Z758" i="15"/>
  <c r="Z761" i="15"/>
  <c r="T763" i="15"/>
  <c r="S763" i="15"/>
  <c r="AA763" i="15" s="1"/>
  <c r="Z765" i="15"/>
  <c r="T767" i="15"/>
  <c r="S767" i="15"/>
  <c r="AA767" i="15" s="1"/>
  <c r="Z769" i="15"/>
  <c r="T771" i="15"/>
  <c r="S771" i="15"/>
  <c r="AA771" i="15" s="1"/>
  <c r="Z773" i="15"/>
  <c r="Z774" i="15"/>
  <c r="Z775" i="15"/>
  <c r="Z776" i="15"/>
  <c r="Z777" i="15"/>
  <c r="Z778" i="15"/>
  <c r="Z779" i="15"/>
  <c r="Z780" i="15"/>
  <c r="Z781" i="15"/>
  <c r="Z782" i="15"/>
  <c r="Z783" i="15"/>
  <c r="Z786" i="15"/>
  <c r="T788" i="15"/>
  <c r="S788" i="15"/>
  <c r="AA788" i="15" s="1"/>
  <c r="Z790" i="15"/>
  <c r="T792" i="15"/>
  <c r="S792" i="15"/>
  <c r="AA792" i="15" s="1"/>
  <c r="Z794" i="15"/>
  <c r="T796" i="15"/>
  <c r="S796" i="15"/>
  <c r="AA796" i="15" s="1"/>
  <c r="Z798" i="15"/>
  <c r="Z799" i="15"/>
  <c r="Z800" i="15"/>
  <c r="Z801" i="15"/>
  <c r="Z802" i="15"/>
  <c r="Z803" i="15"/>
  <c r="Z804" i="15"/>
  <c r="Z805" i="15"/>
  <c r="Z806" i="15"/>
  <c r="Z807" i="15"/>
  <c r="Z808" i="15"/>
  <c r="Z811" i="15"/>
  <c r="T813" i="15"/>
  <c r="S813" i="15"/>
  <c r="AA813" i="15" s="1"/>
  <c r="Z815" i="15"/>
  <c r="T817" i="15"/>
  <c r="S817" i="15"/>
  <c r="AA817" i="15" s="1"/>
  <c r="Z819" i="15"/>
  <c r="T821" i="15"/>
  <c r="S821" i="15"/>
  <c r="AA821" i="15" s="1"/>
  <c r="S822" i="15"/>
  <c r="AA822" i="15" s="1"/>
  <c r="T822" i="15"/>
  <c r="S837" i="15"/>
  <c r="AA837" i="15" s="1"/>
  <c r="T837" i="15"/>
  <c r="Z839" i="15"/>
  <c r="S841" i="15"/>
  <c r="AA841" i="15" s="1"/>
  <c r="T841" i="15"/>
  <c r="Z843" i="15"/>
  <c r="S845" i="15"/>
  <c r="AA845" i="15" s="1"/>
  <c r="T845" i="15"/>
  <c r="Z847" i="15"/>
  <c r="Z862" i="15"/>
  <c r="S864" i="15"/>
  <c r="AA864" i="15" s="1"/>
  <c r="T864" i="15"/>
  <c r="Z866" i="15"/>
  <c r="S868" i="15"/>
  <c r="AA868" i="15" s="1"/>
  <c r="T868" i="15"/>
  <c r="Z870" i="15"/>
  <c r="S872" i="15"/>
  <c r="AA872" i="15" s="1"/>
  <c r="T872" i="15"/>
  <c r="S887" i="15"/>
  <c r="AA887" i="15" s="1"/>
  <c r="T887" i="15"/>
  <c r="Z889" i="15"/>
  <c r="S891" i="15"/>
  <c r="AA891" i="15" s="1"/>
  <c r="T891" i="15"/>
  <c r="Z893" i="15"/>
  <c r="S895" i="15"/>
  <c r="AA895" i="15" s="1"/>
  <c r="T895" i="15"/>
  <c r="Z897" i="15"/>
  <c r="Z823" i="15"/>
  <c r="Z824" i="15"/>
  <c r="Z825" i="15"/>
  <c r="Z826" i="15"/>
  <c r="Z827" i="15"/>
  <c r="Z828" i="15"/>
  <c r="Z829" i="15"/>
  <c r="Z830" i="15"/>
  <c r="Z831" i="15"/>
  <c r="Z832" i="15"/>
  <c r="Z833" i="15"/>
  <c r="Z836" i="15"/>
  <c r="T838" i="15"/>
  <c r="S838" i="15"/>
  <c r="AA838" i="15" s="1"/>
  <c r="Z840" i="15"/>
  <c r="T842" i="15"/>
  <c r="S842" i="15"/>
  <c r="AA842" i="15" s="1"/>
  <c r="Z844" i="15"/>
  <c r="T846" i="15"/>
  <c r="S846" i="15"/>
  <c r="AA846" i="15" s="1"/>
  <c r="Z848" i="15"/>
  <c r="Z849" i="15"/>
  <c r="Z850" i="15"/>
  <c r="Z851" i="15"/>
  <c r="Z852" i="15"/>
  <c r="Z853" i="15"/>
  <c r="Z854" i="15"/>
  <c r="Z855" i="15"/>
  <c r="Z856" i="15"/>
  <c r="Z857" i="15"/>
  <c r="Z858" i="15"/>
  <c r="Z861" i="15"/>
  <c r="T863" i="15"/>
  <c r="S863" i="15"/>
  <c r="AA863" i="15" s="1"/>
  <c r="Z865" i="15"/>
  <c r="T867" i="15"/>
  <c r="S867" i="15"/>
  <c r="AA867" i="15" s="1"/>
  <c r="Z869" i="15"/>
  <c r="T871" i="15"/>
  <c r="S871" i="15"/>
  <c r="AA871" i="15" s="1"/>
  <c r="Z873" i="15"/>
  <c r="Z874" i="15"/>
  <c r="Z875" i="15"/>
  <c r="Z876" i="15"/>
  <c r="Z877" i="15"/>
  <c r="Z878" i="15"/>
  <c r="Z879" i="15"/>
  <c r="Z880" i="15"/>
  <c r="Z881" i="15"/>
  <c r="Z882" i="15"/>
  <c r="Z883" i="15"/>
  <c r="Z886" i="15"/>
  <c r="T888" i="15"/>
  <c r="S888" i="15"/>
  <c r="AA888" i="15" s="1"/>
  <c r="Z890" i="15"/>
  <c r="T892" i="15"/>
  <c r="S892" i="15"/>
  <c r="AA892" i="15" s="1"/>
  <c r="Z894" i="15"/>
  <c r="T896" i="15"/>
  <c r="S896" i="15"/>
  <c r="AA896" i="15" s="1"/>
  <c r="Z898" i="15"/>
  <c r="Z899" i="15"/>
  <c r="Z900" i="15"/>
  <c r="Z901" i="15"/>
  <c r="Z902" i="15"/>
  <c r="Z903" i="15"/>
  <c r="Z904" i="15"/>
  <c r="Z905" i="15"/>
  <c r="Z906" i="15"/>
  <c r="Z907" i="15"/>
  <c r="Z908" i="15"/>
  <c r="Z911" i="15"/>
  <c r="S913" i="15"/>
  <c r="AA913" i="15" s="1"/>
  <c r="T913" i="15"/>
  <c r="Z915" i="15"/>
  <c r="S917" i="15"/>
  <c r="AA917" i="15" s="1"/>
  <c r="T917" i="15"/>
  <c r="Z919" i="15"/>
  <c r="S921" i="15"/>
  <c r="AA921" i="15" s="1"/>
  <c r="T921" i="15"/>
  <c r="Z923" i="15"/>
  <c r="Z924" i="15"/>
  <c r="Z925" i="15"/>
  <c r="Z926" i="15"/>
  <c r="Z927" i="15"/>
  <c r="Z928" i="15"/>
  <c r="Z929" i="15"/>
  <c r="Z930" i="15"/>
  <c r="Z931" i="15"/>
  <c r="Z932" i="15"/>
  <c r="Z933" i="15"/>
  <c r="Z936" i="15"/>
  <c r="S938" i="15"/>
  <c r="AA938" i="15" s="1"/>
  <c r="T938" i="15"/>
  <c r="Z940" i="15"/>
  <c r="S942" i="15"/>
  <c r="AA942" i="15" s="1"/>
  <c r="T942" i="15"/>
  <c r="Z944" i="15"/>
  <c r="S946" i="15"/>
  <c r="AA946" i="15" s="1"/>
  <c r="T946" i="15"/>
  <c r="Z948" i="15"/>
  <c r="Z949" i="15"/>
  <c r="Z950" i="15"/>
  <c r="Z951" i="15"/>
  <c r="T912" i="15"/>
  <c r="S912" i="15"/>
  <c r="AA912" i="15" s="1"/>
  <c r="Z914" i="15"/>
  <c r="T916" i="15"/>
  <c r="S916" i="15"/>
  <c r="AA916" i="15" s="1"/>
  <c r="Z918" i="15"/>
  <c r="T920" i="15"/>
  <c r="S920" i="15"/>
  <c r="AA920" i="15" s="1"/>
  <c r="Z922" i="15"/>
  <c r="Z937" i="15"/>
  <c r="T939" i="15"/>
  <c r="S939" i="15"/>
  <c r="AA939" i="15" s="1"/>
  <c r="Z941" i="15"/>
  <c r="T943" i="15"/>
  <c r="S943" i="15"/>
  <c r="AA943" i="15" s="1"/>
  <c r="Z945" i="15"/>
  <c r="T947" i="15"/>
  <c r="S947" i="15"/>
  <c r="AA947" i="15" s="1"/>
  <c r="S990" i="15"/>
  <c r="AA990" i="15" s="1"/>
  <c r="T990" i="15"/>
  <c r="S992" i="15"/>
  <c r="AA992" i="15" s="1"/>
  <c r="T992" i="15"/>
  <c r="Z952" i="15"/>
  <c r="Z953" i="15"/>
  <c r="Z954" i="15"/>
  <c r="Z955" i="15"/>
  <c r="Z956" i="15"/>
  <c r="Z957" i="15"/>
  <c r="Z958" i="15"/>
  <c r="Z961" i="15"/>
  <c r="S963" i="15"/>
  <c r="AA963" i="15" s="1"/>
  <c r="T963" i="15"/>
  <c r="Z965" i="15"/>
  <c r="S967" i="15"/>
  <c r="AA967" i="15" s="1"/>
  <c r="T967" i="15"/>
  <c r="Z969" i="15"/>
  <c r="S971" i="15"/>
  <c r="AA971" i="15" s="1"/>
  <c r="T971" i="15"/>
  <c r="Z973" i="15"/>
  <c r="Z974" i="15"/>
  <c r="Z975" i="15"/>
  <c r="Z976" i="15"/>
  <c r="Z977" i="15"/>
  <c r="Z978" i="15"/>
  <c r="Z979" i="15"/>
  <c r="Z980" i="15"/>
  <c r="Z981" i="15"/>
  <c r="Z982" i="15"/>
  <c r="Z983" i="15"/>
  <c r="Z986" i="15"/>
  <c r="S988" i="15"/>
  <c r="AA988" i="15" s="1"/>
  <c r="T988" i="15"/>
  <c r="Z990" i="15"/>
  <c r="Z962" i="15"/>
  <c r="T964" i="15"/>
  <c r="S964" i="15"/>
  <c r="AA964" i="15" s="1"/>
  <c r="Z966" i="15"/>
  <c r="T968" i="15"/>
  <c r="S968" i="15"/>
  <c r="AA968" i="15" s="1"/>
  <c r="Z970" i="15"/>
  <c r="T972" i="15"/>
  <c r="S972" i="15"/>
  <c r="AA972" i="15" s="1"/>
  <c r="T987" i="15"/>
  <c r="S987" i="15"/>
  <c r="AA987" i="15" s="1"/>
  <c r="Z989" i="15"/>
  <c r="Z996" i="15"/>
  <c r="S998" i="15"/>
  <c r="AA998" i="15" s="1"/>
  <c r="T998" i="15"/>
  <c r="Z991" i="15"/>
  <c r="T993" i="15"/>
  <c r="S993" i="15"/>
  <c r="AA993" i="15" s="1"/>
  <c r="Z995" i="15"/>
  <c r="T997" i="15"/>
  <c r="S997" i="15"/>
  <c r="AA997" i="15" s="1"/>
  <c r="Z999" i="15"/>
  <c r="Z1000" i="15"/>
  <c r="Z1001" i="15"/>
  <c r="Z1002" i="15"/>
  <c r="Z1003" i="15"/>
  <c r="Z1004" i="15"/>
  <c r="Z1005" i="15"/>
  <c r="Z1006" i="15"/>
  <c r="Z1007" i="15"/>
  <c r="Z1008" i="15"/>
  <c r="T22" i="15"/>
  <c r="R22" i="15"/>
  <c r="O21" i="15"/>
  <c r="U21" i="15" s="1"/>
  <c r="V21" i="15" s="1"/>
  <c r="P21" i="15"/>
  <c r="S21" i="15" s="1"/>
  <c r="T18" i="15"/>
  <c r="R18" i="15"/>
  <c r="O17" i="15"/>
  <c r="U17" i="15" s="1"/>
  <c r="P17" i="15"/>
  <c r="S17" i="15" s="1"/>
  <c r="T14" i="15"/>
  <c r="R14" i="15"/>
  <c r="O13" i="15"/>
  <c r="U13" i="15" s="1"/>
  <c r="V13" i="15" s="1"/>
  <c r="P13" i="15"/>
  <c r="S13" i="15" s="1"/>
  <c r="U42" i="15"/>
  <c r="W42" i="15" s="1"/>
  <c r="Q42" i="15"/>
  <c r="U44" i="15"/>
  <c r="Q44" i="15"/>
  <c r="U46" i="15"/>
  <c r="Q46" i="15"/>
  <c r="U48" i="15"/>
  <c r="Q48" i="15"/>
  <c r="U50" i="15"/>
  <c r="Q50" i="15"/>
  <c r="U52" i="15"/>
  <c r="Q52" i="15"/>
  <c r="U54" i="15"/>
  <c r="Q54" i="15"/>
  <c r="U56" i="15"/>
  <c r="Q56" i="15"/>
  <c r="U58" i="15"/>
  <c r="Q58" i="15"/>
  <c r="U74" i="15"/>
  <c r="Q74" i="15"/>
  <c r="U76" i="15"/>
  <c r="Q76" i="15"/>
  <c r="U78" i="15"/>
  <c r="W78" i="15" s="1"/>
  <c r="Q78" i="15"/>
  <c r="U80" i="15"/>
  <c r="W80" i="15" s="1"/>
  <c r="Q80" i="15"/>
  <c r="U82" i="15"/>
  <c r="Q82" i="15"/>
  <c r="U86" i="15"/>
  <c r="Q86" i="15"/>
  <c r="U88" i="15"/>
  <c r="Q88" i="15"/>
  <c r="U90" i="15"/>
  <c r="Q90" i="15"/>
  <c r="U92" i="15"/>
  <c r="Q92" i="15"/>
  <c r="U94" i="15"/>
  <c r="Q94" i="15"/>
  <c r="U96" i="15"/>
  <c r="Q96" i="15"/>
  <c r="U98" i="15"/>
  <c r="Q98" i="15"/>
  <c r="U100" i="15"/>
  <c r="Q100" i="15"/>
  <c r="U102" i="15"/>
  <c r="Q102" i="15"/>
  <c r="U104" i="15"/>
  <c r="Q104" i="15"/>
  <c r="U106" i="15"/>
  <c r="Q106" i="15"/>
  <c r="U108" i="15"/>
  <c r="Q108" i="15"/>
  <c r="U124" i="15"/>
  <c r="Q124" i="15"/>
  <c r="U126" i="15"/>
  <c r="W126" i="15" s="1"/>
  <c r="Q126" i="15"/>
  <c r="U128" i="15"/>
  <c r="W128" i="15" s="1"/>
  <c r="Q128" i="15"/>
  <c r="U130" i="15"/>
  <c r="Q130" i="15"/>
  <c r="U132" i="15"/>
  <c r="Q132" i="15"/>
  <c r="U136" i="15"/>
  <c r="W136" i="15" s="1"/>
  <c r="Q136" i="15"/>
  <c r="U138" i="15"/>
  <c r="Q138" i="15"/>
  <c r="U140" i="15"/>
  <c r="Q140" i="15"/>
  <c r="U142" i="15"/>
  <c r="Q142" i="15"/>
  <c r="U144" i="15"/>
  <c r="W144" i="15" s="1"/>
  <c r="Q144" i="15"/>
  <c r="U146" i="15"/>
  <c r="Q146" i="15"/>
  <c r="U148" i="15"/>
  <c r="Q148" i="15"/>
  <c r="U150" i="15"/>
  <c r="Q150" i="15"/>
  <c r="U152" i="15"/>
  <c r="Q152" i="15"/>
  <c r="U154" i="15"/>
  <c r="Q154" i="15"/>
  <c r="U156" i="15"/>
  <c r="Q156" i="15"/>
  <c r="U158" i="15"/>
  <c r="Q158" i="15"/>
  <c r="U174" i="15"/>
  <c r="W174" i="15" s="1"/>
  <c r="Q174" i="15"/>
  <c r="U176" i="15"/>
  <c r="Q176" i="15"/>
  <c r="U178" i="15"/>
  <c r="W178" i="15" s="1"/>
  <c r="Q178" i="15"/>
  <c r="U180" i="15"/>
  <c r="Q180" i="15"/>
  <c r="U182" i="15"/>
  <c r="W182" i="15" s="1"/>
  <c r="Q182" i="15"/>
  <c r="U186" i="15"/>
  <c r="Q186" i="15"/>
  <c r="U188" i="15"/>
  <c r="Q188" i="15"/>
  <c r="U190" i="15"/>
  <c r="Q190" i="15"/>
  <c r="U192" i="15"/>
  <c r="W192" i="15" s="1"/>
  <c r="Q192" i="15"/>
  <c r="U194" i="15"/>
  <c r="W194" i="15" s="1"/>
  <c r="Q194" i="15"/>
  <c r="U196" i="15"/>
  <c r="Q196" i="15"/>
  <c r="U198" i="15"/>
  <c r="Q198" i="15"/>
  <c r="U200" i="15"/>
  <c r="Q200" i="15"/>
  <c r="U202" i="15"/>
  <c r="Q202" i="15"/>
  <c r="U204" i="15"/>
  <c r="Q204" i="15"/>
  <c r="U206" i="15"/>
  <c r="Q206" i="15"/>
  <c r="U208" i="15"/>
  <c r="Q208" i="15"/>
  <c r="U212" i="15"/>
  <c r="W212" i="15" s="1"/>
  <c r="Q212" i="15"/>
  <c r="U214" i="15"/>
  <c r="Q214" i="15"/>
  <c r="U216" i="15"/>
  <c r="Q216" i="15"/>
  <c r="U218" i="15"/>
  <c r="Q218" i="15"/>
  <c r="U220" i="15"/>
  <c r="W220" i="15" s="1"/>
  <c r="Q220" i="15"/>
  <c r="U222" i="15"/>
  <c r="Q222" i="15"/>
  <c r="U262" i="15"/>
  <c r="Q262" i="15"/>
  <c r="U264" i="15"/>
  <c r="W264" i="15" s="1"/>
  <c r="Q264" i="15"/>
  <c r="U266" i="15"/>
  <c r="Q266" i="15"/>
  <c r="U268" i="15"/>
  <c r="Q268" i="15"/>
  <c r="U270" i="15"/>
  <c r="Q270" i="15"/>
  <c r="U272" i="15"/>
  <c r="W272" i="15" s="1"/>
  <c r="Q272" i="15"/>
  <c r="U312" i="15"/>
  <c r="W312" i="15" s="1"/>
  <c r="Q312" i="15"/>
  <c r="U314" i="15"/>
  <c r="W314" i="15" s="1"/>
  <c r="Q314" i="15"/>
  <c r="U316" i="15"/>
  <c r="Q316" i="15"/>
  <c r="U318" i="15"/>
  <c r="Q318" i="15"/>
  <c r="U320" i="15"/>
  <c r="Q320" i="15"/>
  <c r="U322" i="15"/>
  <c r="Q322" i="15"/>
  <c r="U362" i="15"/>
  <c r="Q362" i="15"/>
  <c r="U364" i="15"/>
  <c r="W364" i="15" s="1"/>
  <c r="Q364" i="15"/>
  <c r="U366" i="15"/>
  <c r="Q366" i="15"/>
  <c r="U368" i="15"/>
  <c r="Q368" i="15"/>
  <c r="U370" i="15"/>
  <c r="Q370" i="15"/>
  <c r="U372" i="15"/>
  <c r="W372" i="15" s="1"/>
  <c r="Q372" i="15"/>
  <c r="U62" i="15"/>
  <c r="Q62" i="15"/>
  <c r="U64" i="15"/>
  <c r="Q64" i="15"/>
  <c r="U66" i="15"/>
  <c r="Q66" i="15"/>
  <c r="U68" i="15"/>
  <c r="Q68" i="15"/>
  <c r="U70" i="15"/>
  <c r="Q70" i="15"/>
  <c r="U72" i="15"/>
  <c r="W72" i="15" s="1"/>
  <c r="Q72" i="15"/>
  <c r="U112" i="15"/>
  <c r="Q112" i="15"/>
  <c r="U114" i="15"/>
  <c r="W114" i="15" s="1"/>
  <c r="Q114" i="15"/>
  <c r="U116" i="15"/>
  <c r="Q116" i="15"/>
  <c r="U118" i="15"/>
  <c r="Q118" i="15"/>
  <c r="U120" i="15"/>
  <c r="Q120" i="15"/>
  <c r="U122" i="15"/>
  <c r="W122" i="15" s="1"/>
  <c r="Q122" i="15"/>
  <c r="U162" i="15"/>
  <c r="Q162" i="15"/>
  <c r="U164" i="15"/>
  <c r="Q164" i="15"/>
  <c r="U166" i="15"/>
  <c r="Q166" i="15"/>
  <c r="U168" i="15"/>
  <c r="Q168" i="15"/>
  <c r="U170" i="15"/>
  <c r="Q170" i="15"/>
  <c r="U172" i="15"/>
  <c r="Q172" i="15"/>
  <c r="U224" i="15"/>
  <c r="Q224" i="15"/>
  <c r="U226" i="15"/>
  <c r="W226" i="15" s="1"/>
  <c r="Q226" i="15"/>
  <c r="U228" i="15"/>
  <c r="W228" i="15" s="1"/>
  <c r="Q228" i="15"/>
  <c r="U230" i="15"/>
  <c r="Q230" i="15"/>
  <c r="U232" i="15"/>
  <c r="Q232" i="15"/>
  <c r="U236" i="15"/>
  <c r="W236" i="15" s="1"/>
  <c r="Q236" i="15"/>
  <c r="U238" i="15"/>
  <c r="W238" i="15" s="1"/>
  <c r="Q238" i="15"/>
  <c r="U240" i="15"/>
  <c r="Q240" i="15"/>
  <c r="U242" i="15"/>
  <c r="Q242" i="15"/>
  <c r="U244" i="15"/>
  <c r="W244" i="15" s="1"/>
  <c r="Q244" i="15"/>
  <c r="U246" i="15"/>
  <c r="W246" i="15" s="1"/>
  <c r="Q246" i="15"/>
  <c r="U248" i="15"/>
  <c r="Q248" i="15"/>
  <c r="U250" i="15"/>
  <c r="Q250" i="15"/>
  <c r="U252" i="15"/>
  <c r="Q252" i="15"/>
  <c r="U254" i="15"/>
  <c r="Q254" i="15"/>
  <c r="U256" i="15"/>
  <c r="Q256" i="15"/>
  <c r="U258" i="15"/>
  <c r="Q258" i="15"/>
  <c r="U274" i="15"/>
  <c r="W274" i="15" s="1"/>
  <c r="Q274" i="15"/>
  <c r="U276" i="15"/>
  <c r="W276" i="15" s="1"/>
  <c r="Q276" i="15"/>
  <c r="U278" i="15"/>
  <c r="Q278" i="15"/>
  <c r="U280" i="15"/>
  <c r="Q280" i="15"/>
  <c r="U282" i="15"/>
  <c r="W282" i="15" s="1"/>
  <c r="Q282" i="15"/>
  <c r="U286" i="15"/>
  <c r="W286" i="15" s="1"/>
  <c r="Q286" i="15"/>
  <c r="U288" i="15"/>
  <c r="Q288" i="15"/>
  <c r="U290" i="15"/>
  <c r="Q290" i="15"/>
  <c r="U292" i="15"/>
  <c r="W292" i="15" s="1"/>
  <c r="Q292" i="15"/>
  <c r="U294" i="15"/>
  <c r="W294" i="15" s="1"/>
  <c r="Q294" i="15"/>
  <c r="U296" i="15"/>
  <c r="Q296" i="15"/>
  <c r="U298" i="15"/>
  <c r="Q298" i="15"/>
  <c r="U300" i="15"/>
  <c r="Q300" i="15"/>
  <c r="U302" i="15"/>
  <c r="Q302" i="15"/>
  <c r="U304" i="15"/>
  <c r="Q304" i="15"/>
  <c r="U306" i="15"/>
  <c r="Q306" i="15"/>
  <c r="U308" i="15"/>
  <c r="Q308" i="15"/>
  <c r="U324" i="15"/>
  <c r="W324" i="15" s="1"/>
  <c r="Q324" i="15"/>
  <c r="U326" i="15"/>
  <c r="W326" i="15" s="1"/>
  <c r="Q326" i="15"/>
  <c r="U328" i="15"/>
  <c r="Q328" i="15"/>
  <c r="U330" i="15"/>
  <c r="W330" i="15" s="1"/>
  <c r="Q330" i="15"/>
  <c r="U332" i="15"/>
  <c r="W332" i="15" s="1"/>
  <c r="Q332" i="15"/>
  <c r="U336" i="15"/>
  <c r="W336" i="15" s="1"/>
  <c r="Q336" i="15"/>
  <c r="U338" i="15"/>
  <c r="Q338" i="15"/>
  <c r="U340" i="15"/>
  <c r="Q340" i="15"/>
  <c r="U342" i="15"/>
  <c r="Q342" i="15"/>
  <c r="U344" i="15"/>
  <c r="Q344" i="15"/>
  <c r="U346" i="15"/>
  <c r="Q346" i="15"/>
  <c r="U348" i="15"/>
  <c r="W348" i="15" s="1"/>
  <c r="Q348" i="15"/>
  <c r="U350" i="15"/>
  <c r="W350" i="15" s="1"/>
  <c r="Q350" i="15"/>
  <c r="U352" i="15"/>
  <c r="Q352" i="15"/>
  <c r="U354" i="15"/>
  <c r="Q354" i="15"/>
  <c r="U356" i="15"/>
  <c r="W356" i="15" s="1"/>
  <c r="Q356" i="15"/>
  <c r="U358" i="15"/>
  <c r="W358" i="15" s="1"/>
  <c r="Q358" i="15"/>
  <c r="U374" i="15"/>
  <c r="Q374" i="15"/>
  <c r="U376" i="15"/>
  <c r="Q376" i="15"/>
  <c r="U378" i="15"/>
  <c r="Q378" i="15"/>
  <c r="U380" i="15"/>
  <c r="Q380" i="15"/>
  <c r="U382" i="15"/>
  <c r="Q382" i="15"/>
  <c r="U386" i="15"/>
  <c r="Q386" i="15"/>
  <c r="U388" i="15"/>
  <c r="Q388" i="15"/>
  <c r="U390" i="15"/>
  <c r="W390" i="15" s="1"/>
  <c r="Q390" i="15"/>
  <c r="U392" i="15"/>
  <c r="Q392" i="15"/>
  <c r="U394" i="15"/>
  <c r="Q394" i="15"/>
  <c r="U396" i="15"/>
  <c r="Q396" i="15"/>
  <c r="U412" i="15"/>
  <c r="Q412" i="15"/>
  <c r="U414" i="15"/>
  <c r="Q414" i="15"/>
  <c r="U416" i="15"/>
  <c r="Q416" i="15"/>
  <c r="U418" i="15"/>
  <c r="Q418" i="15"/>
  <c r="U420" i="15"/>
  <c r="Q420" i="15"/>
  <c r="U422" i="15"/>
  <c r="Q422" i="15"/>
  <c r="U462" i="15"/>
  <c r="Q462" i="15"/>
  <c r="U464" i="15"/>
  <c r="W464" i="15" s="1"/>
  <c r="Q464" i="15"/>
  <c r="U466" i="15"/>
  <c r="W466" i="15" s="1"/>
  <c r="Q466" i="15"/>
  <c r="U468" i="15"/>
  <c r="Q468" i="15"/>
  <c r="U470" i="15"/>
  <c r="Q470" i="15"/>
  <c r="U472" i="15"/>
  <c r="W472" i="15" s="1"/>
  <c r="Q472" i="15"/>
  <c r="U512" i="15"/>
  <c r="Q512" i="15"/>
  <c r="U514" i="15"/>
  <c r="Q514" i="15"/>
  <c r="U516" i="15"/>
  <c r="Q516" i="15"/>
  <c r="U518" i="15"/>
  <c r="Q518" i="15"/>
  <c r="U520" i="15"/>
  <c r="Q520" i="15"/>
  <c r="U522" i="15"/>
  <c r="W522" i="15" s="1"/>
  <c r="Q522" i="15"/>
  <c r="U562" i="15"/>
  <c r="Q562" i="15"/>
  <c r="U564" i="15"/>
  <c r="W564" i="15" s="1"/>
  <c r="Q564" i="15"/>
  <c r="U566" i="15"/>
  <c r="W566" i="15" s="1"/>
  <c r="Q566" i="15"/>
  <c r="U568" i="15"/>
  <c r="Q568" i="15"/>
  <c r="U570" i="15"/>
  <c r="Q570" i="15"/>
  <c r="U572" i="15"/>
  <c r="W572" i="15" s="1"/>
  <c r="Q572" i="15"/>
  <c r="Z673" i="15"/>
  <c r="Z674" i="15"/>
  <c r="Z675" i="15"/>
  <c r="Z676" i="15"/>
  <c r="Z677" i="15"/>
  <c r="Z678" i="15"/>
  <c r="Z679" i="15"/>
  <c r="Z680" i="15"/>
  <c r="Z681" i="15"/>
  <c r="Z682" i="15"/>
  <c r="Z683" i="15"/>
  <c r="Z686" i="15"/>
  <c r="T688" i="15"/>
  <c r="S688" i="15"/>
  <c r="AA688" i="15" s="1"/>
  <c r="Z690" i="15"/>
  <c r="T692" i="15"/>
  <c r="S692" i="15"/>
  <c r="AA692" i="15" s="1"/>
  <c r="Z694" i="15"/>
  <c r="T696" i="15"/>
  <c r="S696" i="15"/>
  <c r="AA696" i="15" s="1"/>
  <c r="Z698" i="15"/>
  <c r="Z699" i="15"/>
  <c r="Z700" i="15"/>
  <c r="Z701" i="15"/>
  <c r="Z702" i="15"/>
  <c r="Z703" i="15"/>
  <c r="Z704" i="15"/>
  <c r="Z705" i="15"/>
  <c r="Z706" i="15"/>
  <c r="Z707" i="15"/>
  <c r="Z708" i="15"/>
  <c r="Z711" i="15"/>
  <c r="T713" i="15"/>
  <c r="S713" i="15"/>
  <c r="AA713" i="15" s="1"/>
  <c r="Z715" i="15"/>
  <c r="T717" i="15"/>
  <c r="S717" i="15"/>
  <c r="AA717" i="15" s="1"/>
  <c r="Z719" i="15"/>
  <c r="T721" i="15"/>
  <c r="S721" i="15"/>
  <c r="AA721" i="15" s="1"/>
  <c r="Z723" i="15"/>
  <c r="Z724" i="15"/>
  <c r="Z725" i="15"/>
  <c r="Z726" i="15"/>
  <c r="Z727" i="15"/>
  <c r="Z728" i="15"/>
  <c r="Z729" i="15"/>
  <c r="Z730" i="15"/>
  <c r="Z731" i="15"/>
  <c r="Z732" i="15"/>
  <c r="Z733" i="15"/>
  <c r="Z743" i="15"/>
  <c r="S745" i="15"/>
  <c r="AA745" i="15" s="1"/>
  <c r="T745" i="15"/>
  <c r="Z747" i="15"/>
  <c r="Z762" i="15"/>
  <c r="S764" i="15"/>
  <c r="AA764" i="15" s="1"/>
  <c r="T764" i="15"/>
  <c r="Z766" i="15"/>
  <c r="S768" i="15"/>
  <c r="AA768" i="15" s="1"/>
  <c r="T768" i="15"/>
  <c r="Z770" i="15"/>
  <c r="S772" i="15"/>
  <c r="AA772" i="15" s="1"/>
  <c r="T772" i="15"/>
  <c r="S787" i="15"/>
  <c r="AA787" i="15" s="1"/>
  <c r="T787" i="15"/>
  <c r="Z789" i="15"/>
  <c r="S791" i="15"/>
  <c r="AA791" i="15" s="1"/>
  <c r="T791" i="15"/>
  <c r="Z793" i="15"/>
  <c r="S795" i="15"/>
  <c r="AA795" i="15" s="1"/>
  <c r="T795" i="15"/>
  <c r="Z797" i="15"/>
  <c r="Z812" i="15"/>
  <c r="S814" i="15"/>
  <c r="AA814" i="15" s="1"/>
  <c r="T814" i="15"/>
  <c r="Z816" i="15"/>
  <c r="S818" i="15"/>
  <c r="AA818" i="15" s="1"/>
  <c r="T818" i="15"/>
  <c r="Z820" i="15"/>
  <c r="T736" i="15"/>
  <c r="S736" i="15"/>
  <c r="AA736" i="15" s="1"/>
  <c r="Z738" i="15"/>
  <c r="T740" i="15"/>
  <c r="S740" i="15"/>
  <c r="AA740" i="15" s="1"/>
  <c r="Z742" i="15"/>
  <c r="T744" i="15"/>
  <c r="S744" i="15"/>
  <c r="AA744" i="15" s="1"/>
  <c r="Z746" i="15"/>
  <c r="T748" i="15"/>
  <c r="S748" i="15"/>
  <c r="AA748" i="15" s="1"/>
  <c r="T749" i="15"/>
  <c r="S749" i="15"/>
  <c r="AA749" i="15" s="1"/>
  <c r="T750" i="15"/>
  <c r="S750" i="15"/>
  <c r="AA750" i="15" s="1"/>
  <c r="T751" i="15"/>
  <c r="S751" i="15"/>
  <c r="AA751" i="15" s="1"/>
  <c r="T752" i="15"/>
  <c r="S752" i="15"/>
  <c r="AA752" i="15" s="1"/>
  <c r="T753" i="15"/>
  <c r="S753" i="15"/>
  <c r="AA753" i="15" s="1"/>
  <c r="T754" i="15"/>
  <c r="S754" i="15"/>
  <c r="AA754" i="15" s="1"/>
  <c r="T755" i="15"/>
  <c r="S755" i="15"/>
  <c r="AA755" i="15" s="1"/>
  <c r="T756" i="15"/>
  <c r="S756" i="15"/>
  <c r="AA756" i="15" s="1"/>
  <c r="T757" i="15"/>
  <c r="S757" i="15"/>
  <c r="AA757" i="15" s="1"/>
  <c r="T758" i="15"/>
  <c r="S758" i="15"/>
  <c r="AA758" i="15" s="1"/>
  <c r="T761" i="15"/>
  <c r="S761" i="15"/>
  <c r="AA761" i="15" s="1"/>
  <c r="Z763" i="15"/>
  <c r="T765" i="15"/>
  <c r="S765" i="15"/>
  <c r="AA765" i="15" s="1"/>
  <c r="Z767" i="15"/>
  <c r="T769" i="15"/>
  <c r="S769" i="15"/>
  <c r="AA769" i="15" s="1"/>
  <c r="Z771" i="15"/>
  <c r="T773" i="15"/>
  <c r="S773" i="15"/>
  <c r="AA773" i="15" s="1"/>
  <c r="T774" i="15"/>
  <c r="S774" i="15"/>
  <c r="AA774" i="15" s="1"/>
  <c r="T775" i="15"/>
  <c r="S775" i="15"/>
  <c r="AA775" i="15" s="1"/>
  <c r="T776" i="15"/>
  <c r="S776" i="15"/>
  <c r="AA776" i="15" s="1"/>
  <c r="T777" i="15"/>
  <c r="S777" i="15"/>
  <c r="AA777" i="15" s="1"/>
  <c r="T778" i="15"/>
  <c r="S778" i="15"/>
  <c r="AA778" i="15" s="1"/>
  <c r="T779" i="15"/>
  <c r="S779" i="15"/>
  <c r="AA779" i="15" s="1"/>
  <c r="T780" i="15"/>
  <c r="S780" i="15"/>
  <c r="AA780" i="15" s="1"/>
  <c r="T781" i="15"/>
  <c r="S781" i="15"/>
  <c r="AA781" i="15" s="1"/>
  <c r="T782" i="15"/>
  <c r="S782" i="15"/>
  <c r="AA782" i="15" s="1"/>
  <c r="T783" i="15"/>
  <c r="S783" i="15"/>
  <c r="AA783" i="15" s="1"/>
  <c r="T786" i="15"/>
  <c r="S786" i="15"/>
  <c r="AA786" i="15" s="1"/>
  <c r="Z788" i="15"/>
  <c r="T790" i="15"/>
  <c r="S790" i="15"/>
  <c r="AA790" i="15" s="1"/>
  <c r="Z792" i="15"/>
  <c r="T794" i="15"/>
  <c r="S794" i="15"/>
  <c r="AA794" i="15" s="1"/>
  <c r="Z796" i="15"/>
  <c r="T798" i="15"/>
  <c r="S798" i="15"/>
  <c r="AA798" i="15" s="1"/>
  <c r="T799" i="15"/>
  <c r="S799" i="15"/>
  <c r="AA799" i="15" s="1"/>
  <c r="T800" i="15"/>
  <c r="S800" i="15"/>
  <c r="AA800" i="15" s="1"/>
  <c r="T801" i="15"/>
  <c r="S801" i="15"/>
  <c r="AA801" i="15" s="1"/>
  <c r="T802" i="15"/>
  <c r="S802" i="15"/>
  <c r="AA802" i="15" s="1"/>
  <c r="T803" i="15"/>
  <c r="S803" i="15"/>
  <c r="AA803" i="15" s="1"/>
  <c r="T804" i="15"/>
  <c r="S804" i="15"/>
  <c r="AA804" i="15" s="1"/>
  <c r="T805" i="15"/>
  <c r="S805" i="15"/>
  <c r="AA805" i="15" s="1"/>
  <c r="T806" i="15"/>
  <c r="S806" i="15"/>
  <c r="AA806" i="15" s="1"/>
  <c r="T807" i="15"/>
  <c r="S807" i="15"/>
  <c r="AA807" i="15" s="1"/>
  <c r="T808" i="15"/>
  <c r="S808" i="15"/>
  <c r="AA808" i="15" s="1"/>
  <c r="T811" i="15"/>
  <c r="S811" i="15"/>
  <c r="AA811" i="15" s="1"/>
  <c r="Z813" i="15"/>
  <c r="T815" i="15"/>
  <c r="S815" i="15"/>
  <c r="AA815" i="15" s="1"/>
  <c r="Z817" i="15"/>
  <c r="T819" i="15"/>
  <c r="S819" i="15"/>
  <c r="AA819" i="15" s="1"/>
  <c r="Z821" i="15"/>
  <c r="Z822" i="15"/>
  <c r="Z837" i="15"/>
  <c r="S839" i="15"/>
  <c r="AA839" i="15" s="1"/>
  <c r="T839" i="15"/>
  <c r="Z841" i="15"/>
  <c r="S843" i="15"/>
  <c r="AA843" i="15" s="1"/>
  <c r="T843" i="15"/>
  <c r="Z845" i="15"/>
  <c r="S847" i="15"/>
  <c r="AA847" i="15" s="1"/>
  <c r="T847" i="15"/>
  <c r="S862" i="15"/>
  <c r="AA862" i="15" s="1"/>
  <c r="T862" i="15"/>
  <c r="Z864" i="15"/>
  <c r="S866" i="15"/>
  <c r="AA866" i="15" s="1"/>
  <c r="T866" i="15"/>
  <c r="Z868" i="15"/>
  <c r="S870" i="15"/>
  <c r="AA870" i="15" s="1"/>
  <c r="T870" i="15"/>
  <c r="Z872" i="15"/>
  <c r="Z887" i="15"/>
  <c r="S889" i="15"/>
  <c r="AA889" i="15" s="1"/>
  <c r="T889" i="15"/>
  <c r="Z891" i="15"/>
  <c r="S893" i="15"/>
  <c r="AA893" i="15" s="1"/>
  <c r="T893" i="15"/>
  <c r="Z895" i="15"/>
  <c r="S897" i="15"/>
  <c r="AA897" i="15" s="1"/>
  <c r="T897" i="15"/>
  <c r="T823" i="15"/>
  <c r="S823" i="15"/>
  <c r="AA823" i="15" s="1"/>
  <c r="T824" i="15"/>
  <c r="S824" i="15"/>
  <c r="AA824" i="15" s="1"/>
  <c r="T825" i="15"/>
  <c r="S825" i="15"/>
  <c r="AA825" i="15" s="1"/>
  <c r="T826" i="15"/>
  <c r="S826" i="15"/>
  <c r="AA826" i="15" s="1"/>
  <c r="T827" i="15"/>
  <c r="S827" i="15"/>
  <c r="AA827" i="15" s="1"/>
  <c r="T828" i="15"/>
  <c r="S828" i="15"/>
  <c r="AA828" i="15" s="1"/>
  <c r="T829" i="15"/>
  <c r="S829" i="15"/>
  <c r="AA829" i="15" s="1"/>
  <c r="T830" i="15"/>
  <c r="S830" i="15"/>
  <c r="AA830" i="15" s="1"/>
  <c r="T831" i="15"/>
  <c r="S831" i="15"/>
  <c r="AA831" i="15" s="1"/>
  <c r="T832" i="15"/>
  <c r="S832" i="15"/>
  <c r="AA832" i="15" s="1"/>
  <c r="T833" i="15"/>
  <c r="S833" i="15"/>
  <c r="AA833" i="15" s="1"/>
  <c r="T836" i="15"/>
  <c r="S836" i="15"/>
  <c r="AA836" i="15" s="1"/>
  <c r="Z838" i="15"/>
  <c r="T840" i="15"/>
  <c r="S840" i="15"/>
  <c r="AA840" i="15" s="1"/>
  <c r="Z842" i="15"/>
  <c r="T844" i="15"/>
  <c r="S844" i="15"/>
  <c r="AA844" i="15" s="1"/>
  <c r="Z846" i="15"/>
  <c r="T848" i="15"/>
  <c r="S848" i="15"/>
  <c r="AA848" i="15" s="1"/>
  <c r="T849" i="15"/>
  <c r="S849" i="15"/>
  <c r="AA849" i="15" s="1"/>
  <c r="T850" i="15"/>
  <c r="S850" i="15"/>
  <c r="AA850" i="15" s="1"/>
  <c r="T851" i="15"/>
  <c r="S851" i="15"/>
  <c r="AA851" i="15" s="1"/>
  <c r="T852" i="15"/>
  <c r="S852" i="15"/>
  <c r="AA852" i="15" s="1"/>
  <c r="T853" i="15"/>
  <c r="S853" i="15"/>
  <c r="AA853" i="15" s="1"/>
  <c r="T854" i="15"/>
  <c r="S854" i="15"/>
  <c r="AA854" i="15" s="1"/>
  <c r="T855" i="15"/>
  <c r="S855" i="15"/>
  <c r="AA855" i="15" s="1"/>
  <c r="T856" i="15"/>
  <c r="S856" i="15"/>
  <c r="AA856" i="15" s="1"/>
  <c r="T857" i="15"/>
  <c r="S857" i="15"/>
  <c r="AA857" i="15" s="1"/>
  <c r="T858" i="15"/>
  <c r="S858" i="15"/>
  <c r="AA858" i="15" s="1"/>
  <c r="T861" i="15"/>
  <c r="S861" i="15"/>
  <c r="AA861" i="15" s="1"/>
  <c r="Z863" i="15"/>
  <c r="T865" i="15"/>
  <c r="S865" i="15"/>
  <c r="AA865" i="15" s="1"/>
  <c r="Z867" i="15"/>
  <c r="T869" i="15"/>
  <c r="S869" i="15"/>
  <c r="AA869" i="15" s="1"/>
  <c r="Z871" i="15"/>
  <c r="T873" i="15"/>
  <c r="S873" i="15"/>
  <c r="AA873" i="15" s="1"/>
  <c r="T874" i="15"/>
  <c r="S874" i="15"/>
  <c r="AA874" i="15" s="1"/>
  <c r="T875" i="15"/>
  <c r="S875" i="15"/>
  <c r="AA875" i="15" s="1"/>
  <c r="T876" i="15"/>
  <c r="S876" i="15"/>
  <c r="AA876" i="15" s="1"/>
  <c r="T877" i="15"/>
  <c r="S877" i="15"/>
  <c r="AA877" i="15" s="1"/>
  <c r="T878" i="15"/>
  <c r="S878" i="15"/>
  <c r="AA878" i="15" s="1"/>
  <c r="T879" i="15"/>
  <c r="S879" i="15"/>
  <c r="AA879" i="15" s="1"/>
  <c r="T880" i="15"/>
  <c r="S880" i="15"/>
  <c r="AA880" i="15" s="1"/>
  <c r="T881" i="15"/>
  <c r="S881" i="15"/>
  <c r="AA881" i="15" s="1"/>
  <c r="T882" i="15"/>
  <c r="S882" i="15"/>
  <c r="AA882" i="15" s="1"/>
  <c r="T883" i="15"/>
  <c r="S883" i="15"/>
  <c r="AA883" i="15" s="1"/>
  <c r="T886" i="15"/>
  <c r="S886" i="15"/>
  <c r="AA886" i="15" s="1"/>
  <c r="Z888" i="15"/>
  <c r="T890" i="15"/>
  <c r="S890" i="15"/>
  <c r="AA890" i="15" s="1"/>
  <c r="Z892" i="15"/>
  <c r="T894" i="15"/>
  <c r="S894" i="15"/>
  <c r="AA894" i="15" s="1"/>
  <c r="Z896" i="15"/>
  <c r="T898" i="15"/>
  <c r="S898" i="15"/>
  <c r="AA898" i="15" s="1"/>
  <c r="T899" i="15"/>
  <c r="S899" i="15"/>
  <c r="AA899" i="15" s="1"/>
  <c r="T900" i="15"/>
  <c r="S900" i="15"/>
  <c r="AA900" i="15" s="1"/>
  <c r="T901" i="15"/>
  <c r="S901" i="15"/>
  <c r="AA901" i="15" s="1"/>
  <c r="T902" i="15"/>
  <c r="S902" i="15"/>
  <c r="AA902" i="15" s="1"/>
  <c r="T903" i="15"/>
  <c r="S903" i="15"/>
  <c r="AA903" i="15" s="1"/>
  <c r="T904" i="15"/>
  <c r="S904" i="15"/>
  <c r="AA904" i="15" s="1"/>
  <c r="T905" i="15"/>
  <c r="S905" i="15"/>
  <c r="AA905" i="15" s="1"/>
  <c r="T906" i="15"/>
  <c r="S906" i="15"/>
  <c r="AA906" i="15" s="1"/>
  <c r="S907" i="15"/>
  <c r="AA907" i="15" s="1"/>
  <c r="T907" i="15"/>
  <c r="S908" i="15"/>
  <c r="AA908" i="15" s="1"/>
  <c r="T908" i="15"/>
  <c r="S911" i="15"/>
  <c r="AA911" i="15" s="1"/>
  <c r="T911" i="15"/>
  <c r="Z913" i="15"/>
  <c r="S915" i="15"/>
  <c r="AA915" i="15" s="1"/>
  <c r="T915" i="15"/>
  <c r="Z917" i="15"/>
  <c r="S919" i="15"/>
  <c r="AA919" i="15" s="1"/>
  <c r="T919" i="15"/>
  <c r="Z921" i="15"/>
  <c r="S923" i="15"/>
  <c r="AA923" i="15" s="1"/>
  <c r="T923" i="15"/>
  <c r="S924" i="15"/>
  <c r="AA924" i="15" s="1"/>
  <c r="T924" i="15"/>
  <c r="S925" i="15"/>
  <c r="AA925" i="15" s="1"/>
  <c r="T925" i="15"/>
  <c r="S926" i="15"/>
  <c r="AA926" i="15" s="1"/>
  <c r="T926" i="15"/>
  <c r="S927" i="15"/>
  <c r="AA927" i="15" s="1"/>
  <c r="T927" i="15"/>
  <c r="S928" i="15"/>
  <c r="AA928" i="15" s="1"/>
  <c r="T928" i="15"/>
  <c r="S929" i="15"/>
  <c r="AA929" i="15" s="1"/>
  <c r="T929" i="15"/>
  <c r="S930" i="15"/>
  <c r="AA930" i="15" s="1"/>
  <c r="T930" i="15"/>
  <c r="S931" i="15"/>
  <c r="AA931" i="15" s="1"/>
  <c r="T931" i="15"/>
  <c r="S932" i="15"/>
  <c r="AA932" i="15" s="1"/>
  <c r="T932" i="15"/>
  <c r="S933" i="15"/>
  <c r="AA933" i="15" s="1"/>
  <c r="T933" i="15"/>
  <c r="S936" i="15"/>
  <c r="AA936" i="15" s="1"/>
  <c r="T936" i="15"/>
  <c r="Z938" i="15"/>
  <c r="S940" i="15"/>
  <c r="AA940" i="15" s="1"/>
  <c r="T940" i="15"/>
  <c r="Z942" i="15"/>
  <c r="S944" i="15"/>
  <c r="AA944" i="15" s="1"/>
  <c r="T944" i="15"/>
  <c r="Z946" i="15"/>
  <c r="S948" i="15"/>
  <c r="AA948" i="15" s="1"/>
  <c r="T948" i="15"/>
  <c r="S949" i="15"/>
  <c r="AA949" i="15" s="1"/>
  <c r="T949" i="15"/>
  <c r="S950" i="15"/>
  <c r="AA950" i="15" s="1"/>
  <c r="T950" i="15"/>
  <c r="S951" i="15"/>
  <c r="AA951" i="15" s="1"/>
  <c r="T951" i="15"/>
  <c r="Z912" i="15"/>
  <c r="T914" i="15"/>
  <c r="S914" i="15"/>
  <c r="AA914" i="15" s="1"/>
  <c r="Z916" i="15"/>
  <c r="T918" i="15"/>
  <c r="S918" i="15"/>
  <c r="AA918" i="15" s="1"/>
  <c r="Z920" i="15"/>
  <c r="T922" i="15"/>
  <c r="S922" i="15"/>
  <c r="AA922" i="15" s="1"/>
  <c r="T937" i="15"/>
  <c r="S937" i="15"/>
  <c r="AA937" i="15" s="1"/>
  <c r="Z939" i="15"/>
  <c r="T941" i="15"/>
  <c r="S941" i="15"/>
  <c r="AA941" i="15" s="1"/>
  <c r="Z943" i="15"/>
  <c r="T945" i="15"/>
  <c r="S945" i="15"/>
  <c r="AA945" i="15" s="1"/>
  <c r="Z947" i="15"/>
  <c r="Z994" i="15"/>
  <c r="S952" i="15"/>
  <c r="AA952" i="15" s="1"/>
  <c r="T952" i="15"/>
  <c r="S953" i="15"/>
  <c r="AA953" i="15" s="1"/>
  <c r="T953" i="15"/>
  <c r="S954" i="15"/>
  <c r="AA954" i="15" s="1"/>
  <c r="T954" i="15"/>
  <c r="S955" i="15"/>
  <c r="AA955" i="15" s="1"/>
  <c r="T955" i="15"/>
  <c r="S956" i="15"/>
  <c r="AA956" i="15" s="1"/>
  <c r="T956" i="15"/>
  <c r="S957" i="15"/>
  <c r="AA957" i="15" s="1"/>
  <c r="T957" i="15"/>
  <c r="S958" i="15"/>
  <c r="AA958" i="15" s="1"/>
  <c r="T958" i="15"/>
  <c r="S961" i="15"/>
  <c r="AA961" i="15" s="1"/>
  <c r="T961" i="15"/>
  <c r="Z963" i="15"/>
  <c r="S965" i="15"/>
  <c r="AA965" i="15" s="1"/>
  <c r="T965" i="15"/>
  <c r="Z967" i="15"/>
  <c r="S969" i="15"/>
  <c r="AA969" i="15" s="1"/>
  <c r="T969" i="15"/>
  <c r="Z971" i="15"/>
  <c r="S973" i="15"/>
  <c r="AA973" i="15" s="1"/>
  <c r="T973" i="15"/>
  <c r="S974" i="15"/>
  <c r="AA974" i="15" s="1"/>
  <c r="T974" i="15"/>
  <c r="S975" i="15"/>
  <c r="AA975" i="15" s="1"/>
  <c r="T975" i="15"/>
  <c r="S976" i="15"/>
  <c r="AA976" i="15" s="1"/>
  <c r="T976" i="15"/>
  <c r="S977" i="15"/>
  <c r="AA977" i="15" s="1"/>
  <c r="T977" i="15"/>
  <c r="S978" i="15"/>
  <c r="AA978" i="15" s="1"/>
  <c r="T978" i="15"/>
  <c r="S979" i="15"/>
  <c r="AA979" i="15" s="1"/>
  <c r="T979" i="15"/>
  <c r="S980" i="15"/>
  <c r="AA980" i="15" s="1"/>
  <c r="T980" i="15"/>
  <c r="S981" i="15"/>
  <c r="AA981" i="15" s="1"/>
  <c r="T981" i="15"/>
  <c r="S982" i="15"/>
  <c r="AA982" i="15" s="1"/>
  <c r="T982" i="15"/>
  <c r="S983" i="15"/>
  <c r="AA983" i="15" s="1"/>
  <c r="T983" i="15"/>
  <c r="S986" i="15"/>
  <c r="AA986" i="15" s="1"/>
  <c r="T986" i="15"/>
  <c r="Z988" i="15"/>
  <c r="Z992" i="15"/>
  <c r="S994" i="15"/>
  <c r="AA994" i="15" s="1"/>
  <c r="T994" i="15"/>
  <c r="T962" i="15"/>
  <c r="S962" i="15"/>
  <c r="AA962" i="15" s="1"/>
  <c r="Z964" i="15"/>
  <c r="T966" i="15"/>
  <c r="S966" i="15"/>
  <c r="AA966" i="15" s="1"/>
  <c r="Z968" i="15"/>
  <c r="T970" i="15"/>
  <c r="S970" i="15"/>
  <c r="AA970" i="15" s="1"/>
  <c r="Z972" i="15"/>
  <c r="Z987" i="15"/>
  <c r="T989" i="15"/>
  <c r="S989" i="15"/>
  <c r="AA989" i="15" s="1"/>
  <c r="S996" i="15"/>
  <c r="AA996" i="15" s="1"/>
  <c r="T996" i="15"/>
  <c r="Z998" i="15"/>
  <c r="T991" i="15"/>
  <c r="S991" i="15"/>
  <c r="AA991" i="15" s="1"/>
  <c r="Z993" i="15"/>
  <c r="T995" i="15"/>
  <c r="S995" i="15"/>
  <c r="AA995" i="15" s="1"/>
  <c r="Z997" i="15"/>
  <c r="T999" i="15"/>
  <c r="S999" i="15"/>
  <c r="AA999" i="15" s="1"/>
  <c r="T1000" i="15"/>
  <c r="S1000" i="15"/>
  <c r="AA1000" i="15" s="1"/>
  <c r="T1001" i="15"/>
  <c r="S1001" i="15"/>
  <c r="AA1001" i="15" s="1"/>
  <c r="T1002" i="15"/>
  <c r="S1002" i="15"/>
  <c r="AA1002" i="15" s="1"/>
  <c r="T1003" i="15"/>
  <c r="S1003" i="15"/>
  <c r="AA1003" i="15" s="1"/>
  <c r="T1004" i="15"/>
  <c r="S1004" i="15"/>
  <c r="AA1004" i="15" s="1"/>
  <c r="T1005" i="15"/>
  <c r="S1005" i="15"/>
  <c r="AA1005" i="15" s="1"/>
  <c r="T1006" i="15"/>
  <c r="S1006" i="15"/>
  <c r="AA1006" i="15" s="1"/>
  <c r="T1007" i="15"/>
  <c r="S1007" i="15"/>
  <c r="AA1007" i="15" s="1"/>
  <c r="T1008" i="15"/>
  <c r="S1008" i="15"/>
  <c r="AA1008" i="15" s="1"/>
  <c r="Z44" i="15"/>
  <c r="W44" i="15"/>
  <c r="U41" i="15"/>
  <c r="Q41" i="15"/>
  <c r="S40" i="15"/>
  <c r="AA40" i="15" s="1"/>
  <c r="T40" i="15"/>
  <c r="Z40" i="15"/>
  <c r="U39" i="15"/>
  <c r="Q39" i="15"/>
  <c r="S38" i="15"/>
  <c r="AA38" i="15" s="1"/>
  <c r="T38" i="15"/>
  <c r="W38" i="15"/>
  <c r="Z38" i="15"/>
  <c r="U37" i="15"/>
  <c r="Q37" i="15"/>
  <c r="S36" i="15"/>
  <c r="AA36" i="15" s="1"/>
  <c r="T36" i="15"/>
  <c r="W36" i="15"/>
  <c r="Z36" i="15"/>
  <c r="O33" i="15"/>
  <c r="U33" i="15" s="1"/>
  <c r="P33" i="15"/>
  <c r="S33" i="15" s="1"/>
  <c r="O32" i="15"/>
  <c r="U32" i="15" s="1"/>
  <c r="P32" i="15"/>
  <c r="S32" i="15" s="1"/>
  <c r="O31" i="15"/>
  <c r="U31" i="15" s="1"/>
  <c r="P31" i="15"/>
  <c r="S31" i="15" s="1"/>
  <c r="O30" i="15"/>
  <c r="U30" i="15" s="1"/>
  <c r="V30" i="15" s="1"/>
  <c r="P30" i="15"/>
  <c r="S30" i="15" s="1"/>
  <c r="O29" i="15"/>
  <c r="U29" i="15" s="1"/>
  <c r="V29" i="15" s="1"/>
  <c r="P29" i="15"/>
  <c r="S29" i="15" s="1"/>
  <c r="O28" i="15"/>
  <c r="U28" i="15" s="1"/>
  <c r="P28" i="15"/>
  <c r="S28" i="15" s="1"/>
  <c r="O27" i="15"/>
  <c r="U27" i="15" s="1"/>
  <c r="V27" i="15" s="1"/>
  <c r="P27" i="15"/>
  <c r="S27" i="15" s="1"/>
  <c r="W27" i="15" s="1"/>
  <c r="AC27" i="15" s="1"/>
  <c r="O26" i="15"/>
  <c r="U26" i="15" s="1"/>
  <c r="V26" i="15" s="1"/>
  <c r="P26" i="15"/>
  <c r="S26" i="15" s="1"/>
  <c r="O25" i="15"/>
  <c r="U25" i="15" s="1"/>
  <c r="P25" i="15"/>
  <c r="S25" i="15" s="1"/>
  <c r="O24" i="15"/>
  <c r="U24" i="15" s="1"/>
  <c r="P24" i="15"/>
  <c r="S24" i="15" s="1"/>
  <c r="O23" i="15"/>
  <c r="U23" i="15" s="1"/>
  <c r="P23" i="15"/>
  <c r="S23" i="15" s="1"/>
  <c r="T20" i="15"/>
  <c r="R20" i="15"/>
  <c r="O19" i="15"/>
  <c r="U19" i="15" s="1"/>
  <c r="V19" i="15" s="1"/>
  <c r="P19" i="15"/>
  <c r="S19" i="15" s="1"/>
  <c r="T16" i="15"/>
  <c r="R16" i="15"/>
  <c r="O15" i="15"/>
  <c r="U15" i="15" s="1"/>
  <c r="P15" i="15"/>
  <c r="S15" i="15" s="1"/>
  <c r="T12" i="15"/>
  <c r="R12" i="15"/>
  <c r="O11" i="15"/>
  <c r="U11" i="15" s="1"/>
  <c r="V11" i="15" s="1"/>
  <c r="P11" i="15"/>
  <c r="S11" i="15" s="1"/>
  <c r="U49" i="15"/>
  <c r="Q49" i="15"/>
  <c r="U51" i="15"/>
  <c r="Q51" i="15"/>
  <c r="U53" i="15"/>
  <c r="Q53" i="15"/>
  <c r="U55" i="15"/>
  <c r="Q55" i="15"/>
  <c r="U57" i="15"/>
  <c r="Q57" i="15"/>
  <c r="U61" i="15"/>
  <c r="Q61" i="15"/>
  <c r="U63" i="15"/>
  <c r="Q63" i="15"/>
  <c r="U65" i="15"/>
  <c r="Q65" i="15"/>
  <c r="U67" i="15"/>
  <c r="Q67" i="15"/>
  <c r="U69" i="15"/>
  <c r="Q69" i="15"/>
  <c r="U71" i="15"/>
  <c r="Q71" i="15"/>
  <c r="U73" i="15"/>
  <c r="W73" i="15" s="1"/>
  <c r="Q73" i="15"/>
  <c r="U75" i="15"/>
  <c r="Q75" i="15"/>
  <c r="U77" i="15"/>
  <c r="Q77" i="15"/>
  <c r="U79" i="15"/>
  <c r="W79" i="15" s="1"/>
  <c r="Q79" i="15"/>
  <c r="U81" i="15"/>
  <c r="W81" i="15" s="1"/>
  <c r="Q81" i="15"/>
  <c r="U83" i="15"/>
  <c r="Q83" i="15"/>
  <c r="U99" i="15"/>
  <c r="Q99" i="15"/>
  <c r="U101" i="15"/>
  <c r="Q101" i="15"/>
  <c r="U103" i="15"/>
  <c r="Q103" i="15"/>
  <c r="U105" i="15"/>
  <c r="Q105" i="15"/>
  <c r="U107" i="15"/>
  <c r="Q107" i="15"/>
  <c r="U111" i="15"/>
  <c r="Q111" i="15"/>
  <c r="U113" i="15"/>
  <c r="Q113" i="15"/>
  <c r="U115" i="15"/>
  <c r="Q115" i="15"/>
  <c r="U117" i="15"/>
  <c r="Q117" i="15"/>
  <c r="U119" i="15"/>
  <c r="Q119" i="15"/>
  <c r="U121" i="15"/>
  <c r="Q121" i="15"/>
  <c r="U123" i="15"/>
  <c r="W123" i="15" s="1"/>
  <c r="Q123" i="15"/>
  <c r="U125" i="15"/>
  <c r="Q125" i="15"/>
  <c r="U127" i="15"/>
  <c r="W127" i="15" s="1"/>
  <c r="Q127" i="15"/>
  <c r="U129" i="15"/>
  <c r="Q129" i="15"/>
  <c r="U131" i="15"/>
  <c r="W131" i="15" s="1"/>
  <c r="Q131" i="15"/>
  <c r="U133" i="15"/>
  <c r="Q133" i="15"/>
  <c r="U149" i="15"/>
  <c r="Q149" i="15"/>
  <c r="U151" i="15"/>
  <c r="Q151" i="15"/>
  <c r="U153" i="15"/>
  <c r="Q153" i="15"/>
  <c r="U155" i="15"/>
  <c r="Q155" i="15"/>
  <c r="U157" i="15"/>
  <c r="Q157" i="15"/>
  <c r="U161" i="15"/>
  <c r="Q161" i="15"/>
  <c r="U163" i="15"/>
  <c r="Q163" i="15"/>
  <c r="U165" i="15"/>
  <c r="Q165" i="15"/>
  <c r="U167" i="15"/>
  <c r="W167" i="15" s="1"/>
  <c r="Q167" i="15"/>
  <c r="U169" i="15"/>
  <c r="Q169" i="15"/>
  <c r="U171" i="15"/>
  <c r="Q171" i="15"/>
  <c r="U173" i="15"/>
  <c r="Q173" i="15"/>
  <c r="U175" i="15"/>
  <c r="W175" i="15" s="1"/>
  <c r="Q175" i="15"/>
  <c r="U177" i="15"/>
  <c r="W177" i="15" s="1"/>
  <c r="Q177" i="15"/>
  <c r="U179" i="15"/>
  <c r="Q179" i="15"/>
  <c r="U181" i="15"/>
  <c r="Q181" i="15"/>
  <c r="U183" i="15"/>
  <c r="W183" i="15" s="1"/>
  <c r="Q183" i="15"/>
  <c r="U199" i="15"/>
  <c r="Q199" i="15"/>
  <c r="U201" i="15"/>
  <c r="Q201" i="15"/>
  <c r="U203" i="15"/>
  <c r="Q203" i="15"/>
  <c r="U205" i="15"/>
  <c r="Q205" i="15"/>
  <c r="U207" i="15"/>
  <c r="Q207" i="15"/>
  <c r="U237" i="15"/>
  <c r="Q237" i="15"/>
  <c r="U239" i="15"/>
  <c r="Q239" i="15"/>
  <c r="U241" i="15"/>
  <c r="Q241" i="15"/>
  <c r="U243" i="15"/>
  <c r="Q243" i="15"/>
  <c r="U245" i="15"/>
  <c r="Q245" i="15"/>
  <c r="U247" i="15"/>
  <c r="Q247" i="15"/>
  <c r="U287" i="15"/>
  <c r="W287" i="15" s="1"/>
  <c r="Q287" i="15"/>
  <c r="U289" i="15"/>
  <c r="W289" i="15" s="1"/>
  <c r="Q289" i="15"/>
  <c r="U291" i="15"/>
  <c r="Q291" i="15"/>
  <c r="U293" i="15"/>
  <c r="Q293" i="15"/>
  <c r="U295" i="15"/>
  <c r="W295" i="15" s="1"/>
  <c r="Q295" i="15"/>
  <c r="U297" i="15"/>
  <c r="Q297" i="15"/>
  <c r="U337" i="15"/>
  <c r="W337" i="15" s="1"/>
  <c r="Q337" i="15"/>
  <c r="U339" i="15"/>
  <c r="Q339" i="15"/>
  <c r="U341" i="15"/>
  <c r="Q341" i="15"/>
  <c r="U343" i="15"/>
  <c r="Q343" i="15"/>
  <c r="U345" i="15"/>
  <c r="Q345" i="15"/>
  <c r="U347" i="15"/>
  <c r="Q347" i="15"/>
  <c r="U387" i="15"/>
  <c r="W387" i="15" s="1"/>
  <c r="Q387" i="15"/>
  <c r="U389" i="15"/>
  <c r="W389" i="15" s="1"/>
  <c r="Q389" i="15"/>
  <c r="U391" i="15"/>
  <c r="Q391" i="15"/>
  <c r="U393" i="15"/>
  <c r="Q393" i="15"/>
  <c r="U395" i="15"/>
  <c r="W395" i="15" s="1"/>
  <c r="Q395" i="15"/>
  <c r="U45" i="15"/>
  <c r="W45" i="15" s="1"/>
  <c r="Q45" i="15"/>
  <c r="U47" i="15"/>
  <c r="Q47" i="15"/>
  <c r="U87" i="15"/>
  <c r="Q87" i="15"/>
  <c r="U89" i="15"/>
  <c r="Q89" i="15"/>
  <c r="U91" i="15"/>
  <c r="Q91" i="15"/>
  <c r="U93" i="15"/>
  <c r="Q93" i="15"/>
  <c r="U95" i="15"/>
  <c r="Q95" i="15"/>
  <c r="U97" i="15"/>
  <c r="Q97" i="15"/>
  <c r="U137" i="15"/>
  <c r="Q137" i="15"/>
  <c r="U139" i="15"/>
  <c r="Q139" i="15"/>
  <c r="U141" i="15"/>
  <c r="Q141" i="15"/>
  <c r="U143" i="15"/>
  <c r="W143" i="15" s="1"/>
  <c r="Q143" i="15"/>
  <c r="U145" i="15"/>
  <c r="W145" i="15" s="1"/>
  <c r="Q145" i="15"/>
  <c r="U147" i="15"/>
  <c r="Q147" i="15"/>
  <c r="U187" i="15"/>
  <c r="Q187" i="15"/>
  <c r="U189" i="15"/>
  <c r="Q189" i="15"/>
  <c r="U191" i="15"/>
  <c r="Q191" i="15"/>
  <c r="U193" i="15"/>
  <c r="W193" i="15" s="1"/>
  <c r="Q193" i="15"/>
  <c r="U195" i="15"/>
  <c r="Q195" i="15"/>
  <c r="U197" i="15"/>
  <c r="Q197" i="15"/>
  <c r="U211" i="15"/>
  <c r="Q211" i="15"/>
  <c r="U213" i="15"/>
  <c r="W213" i="15" s="1"/>
  <c r="Q213" i="15"/>
  <c r="U215" i="15"/>
  <c r="Q215" i="15"/>
  <c r="U217" i="15"/>
  <c r="Q217" i="15"/>
  <c r="U219" i="15"/>
  <c r="Q219" i="15"/>
  <c r="U221" i="15"/>
  <c r="Q221" i="15"/>
  <c r="U223" i="15"/>
  <c r="Q223" i="15"/>
  <c r="U225" i="15"/>
  <c r="W225" i="15" s="1"/>
  <c r="Q225" i="15"/>
  <c r="U227" i="15"/>
  <c r="W227" i="15" s="1"/>
  <c r="Q227" i="15"/>
  <c r="U229" i="15"/>
  <c r="Q229" i="15"/>
  <c r="U231" i="15"/>
  <c r="Q231" i="15"/>
  <c r="U233" i="15"/>
  <c r="W233" i="15" s="1"/>
  <c r="Q233" i="15"/>
  <c r="U249" i="15"/>
  <c r="Q249" i="15"/>
  <c r="U251" i="15"/>
  <c r="Q251" i="15"/>
  <c r="U253" i="15"/>
  <c r="Q253" i="15"/>
  <c r="U255" i="15"/>
  <c r="Q255" i="15"/>
  <c r="U257" i="15"/>
  <c r="Q257" i="15"/>
  <c r="U261" i="15"/>
  <c r="Q261" i="15"/>
  <c r="U263" i="15"/>
  <c r="Q263" i="15"/>
  <c r="U265" i="15"/>
  <c r="W265" i="15" s="1"/>
  <c r="Q265" i="15"/>
  <c r="U267" i="15"/>
  <c r="Q267" i="15"/>
  <c r="U269" i="15"/>
  <c r="Q269" i="15"/>
  <c r="U271" i="15"/>
  <c r="Q271" i="15"/>
  <c r="U273" i="15"/>
  <c r="W273" i="15" s="1"/>
  <c r="Q273" i="15"/>
  <c r="U275" i="15"/>
  <c r="W275" i="15" s="1"/>
  <c r="Q275" i="15"/>
  <c r="U277" i="15"/>
  <c r="W277" i="15" s="1"/>
  <c r="Q277" i="15"/>
  <c r="U279" i="15"/>
  <c r="Q279" i="15"/>
  <c r="U281" i="15"/>
  <c r="W281" i="15" s="1"/>
  <c r="Q281" i="15"/>
  <c r="U283" i="15"/>
  <c r="W283" i="15" s="1"/>
  <c r="Q283" i="15"/>
  <c r="U299" i="15"/>
  <c r="Q299" i="15"/>
  <c r="U301" i="15"/>
  <c r="Q301" i="15"/>
  <c r="U303" i="15"/>
  <c r="Q303" i="15"/>
  <c r="U305" i="15"/>
  <c r="Q305" i="15"/>
  <c r="U307" i="15"/>
  <c r="Q307" i="15"/>
  <c r="U311" i="15"/>
  <c r="Q311" i="15"/>
  <c r="U313" i="15"/>
  <c r="Q313" i="15"/>
  <c r="U315" i="15"/>
  <c r="W315" i="15" s="1"/>
  <c r="Q315" i="15"/>
  <c r="U317" i="15"/>
  <c r="W317" i="15" s="1"/>
  <c r="Q317" i="15"/>
  <c r="U319" i="15"/>
  <c r="Q319" i="15"/>
  <c r="U321" i="15"/>
  <c r="Q321" i="15"/>
  <c r="U323" i="15"/>
  <c r="W323" i="15" s="1"/>
  <c r="Q323" i="15"/>
  <c r="U325" i="15"/>
  <c r="Q325" i="15"/>
  <c r="U327" i="15"/>
  <c r="Q327" i="15"/>
  <c r="U329" i="15"/>
  <c r="W329" i="15" s="1"/>
  <c r="Q329" i="15"/>
  <c r="U331" i="15"/>
  <c r="W331" i="15" s="1"/>
  <c r="Q331" i="15"/>
  <c r="U333" i="15"/>
  <c r="Q333" i="15"/>
  <c r="U349" i="15"/>
  <c r="Q349" i="15"/>
  <c r="U351" i="15"/>
  <c r="W351" i="15" s="1"/>
  <c r="Q351" i="15"/>
  <c r="U353" i="15"/>
  <c r="W353" i="15" s="1"/>
  <c r="Q353" i="15"/>
  <c r="U355" i="15"/>
  <c r="Q355" i="15"/>
  <c r="U357" i="15"/>
  <c r="Q357" i="15"/>
  <c r="U361" i="15"/>
  <c r="W361" i="15" s="1"/>
  <c r="Q361" i="15"/>
  <c r="U363" i="15"/>
  <c r="Q363" i="15"/>
  <c r="U365" i="15"/>
  <c r="Q365" i="15"/>
  <c r="U367" i="15"/>
  <c r="Q367" i="15"/>
  <c r="U369" i="15"/>
  <c r="W369" i="15" s="1"/>
  <c r="Q369" i="15"/>
  <c r="U371" i="15"/>
  <c r="Q371" i="15"/>
  <c r="U373" i="15"/>
  <c r="Q373" i="15"/>
  <c r="U375" i="15"/>
  <c r="Q375" i="15"/>
  <c r="U377" i="15"/>
  <c r="Q377" i="15"/>
  <c r="U379" i="15"/>
  <c r="Q379" i="15"/>
  <c r="U381" i="15"/>
  <c r="Q381" i="15"/>
  <c r="U383" i="15"/>
  <c r="Q383" i="15"/>
  <c r="U397" i="15"/>
  <c r="Q397" i="15"/>
  <c r="U437" i="15"/>
  <c r="W437" i="15" s="1"/>
  <c r="Q437" i="15"/>
  <c r="U439" i="15"/>
  <c r="Q439" i="15"/>
  <c r="U441" i="15"/>
  <c r="Q441" i="15"/>
  <c r="U443" i="15"/>
  <c r="W443" i="15" s="1"/>
  <c r="Q443" i="15"/>
  <c r="U445" i="15"/>
  <c r="Q445" i="15"/>
  <c r="U447" i="15"/>
  <c r="Q447" i="15"/>
  <c r="U487" i="15"/>
  <c r="Q487" i="15"/>
  <c r="U489" i="15"/>
  <c r="Q489" i="15"/>
  <c r="U491" i="15"/>
  <c r="Q491" i="15"/>
  <c r="U493" i="15"/>
  <c r="Q493" i="15"/>
  <c r="U495" i="15"/>
  <c r="Q495" i="15"/>
  <c r="U497" i="15"/>
  <c r="Q497" i="15"/>
  <c r="U537" i="15"/>
  <c r="W537" i="15" s="1"/>
  <c r="Q537" i="15"/>
  <c r="U539" i="15"/>
  <c r="Q539" i="15"/>
  <c r="U541" i="15"/>
  <c r="Q541" i="15"/>
  <c r="U543" i="15"/>
  <c r="W543" i="15" s="1"/>
  <c r="Q543" i="15"/>
  <c r="U545" i="15"/>
  <c r="W545" i="15" s="1"/>
  <c r="Q545" i="15"/>
  <c r="U547" i="15"/>
  <c r="Q547" i="15"/>
  <c r="U399" i="15"/>
  <c r="Q399" i="15"/>
  <c r="U401" i="15"/>
  <c r="Q401" i="15"/>
  <c r="U403" i="15"/>
  <c r="Q403" i="15"/>
  <c r="U405" i="15"/>
  <c r="Q405" i="15"/>
  <c r="U407" i="15"/>
  <c r="Q407" i="15"/>
  <c r="U411" i="15"/>
  <c r="Q411" i="15"/>
  <c r="U413" i="15"/>
  <c r="Q413" i="15"/>
  <c r="U415" i="15"/>
  <c r="Q415" i="15"/>
  <c r="U417" i="15"/>
  <c r="Q417" i="15"/>
  <c r="U398" i="15"/>
  <c r="Q398" i="15"/>
  <c r="U400" i="15"/>
  <c r="Q400" i="15"/>
  <c r="U402" i="15"/>
  <c r="Q402" i="15"/>
  <c r="U404" i="15"/>
  <c r="Q404" i="15"/>
  <c r="U406" i="15"/>
  <c r="Q406" i="15"/>
  <c r="U408" i="15"/>
  <c r="Q408" i="15"/>
  <c r="U424" i="15"/>
  <c r="Q424" i="15"/>
  <c r="U426" i="15"/>
  <c r="Q426" i="15"/>
  <c r="U428" i="15"/>
  <c r="W428" i="15" s="1"/>
  <c r="Q428" i="15"/>
  <c r="U430" i="15"/>
  <c r="W430" i="15" s="1"/>
  <c r="Q430" i="15"/>
  <c r="U432" i="15"/>
  <c r="Q432" i="15"/>
  <c r="U436" i="15"/>
  <c r="Q436" i="15"/>
  <c r="U438" i="15"/>
  <c r="Q438" i="15"/>
  <c r="U440" i="15"/>
  <c r="Q440" i="15"/>
  <c r="U442" i="15"/>
  <c r="Q442" i="15"/>
  <c r="U444" i="15"/>
  <c r="Q444" i="15"/>
  <c r="U446" i="15"/>
  <c r="Q446" i="15"/>
  <c r="U448" i="15"/>
  <c r="Q448" i="15"/>
  <c r="U450" i="15"/>
  <c r="Q450" i="15"/>
  <c r="U452" i="15"/>
  <c r="Q452" i="15"/>
  <c r="U454" i="15"/>
  <c r="Q454" i="15"/>
  <c r="U456" i="15"/>
  <c r="Q456" i="15"/>
  <c r="U458" i="15"/>
  <c r="Q458" i="15"/>
  <c r="U474" i="15"/>
  <c r="Q474" i="15"/>
  <c r="U476" i="15"/>
  <c r="W476" i="15" s="1"/>
  <c r="Q476" i="15"/>
  <c r="U478" i="15"/>
  <c r="W478" i="15" s="1"/>
  <c r="Q478" i="15"/>
  <c r="U480" i="15"/>
  <c r="Q480" i="15"/>
  <c r="U482" i="15"/>
  <c r="Q482" i="15"/>
  <c r="U486" i="15"/>
  <c r="W486" i="15" s="1"/>
  <c r="Q486" i="15"/>
  <c r="U488" i="15"/>
  <c r="Q488" i="15"/>
  <c r="U490" i="15"/>
  <c r="Q490" i="15"/>
  <c r="U492" i="15"/>
  <c r="Q492" i="15"/>
  <c r="U494" i="15"/>
  <c r="W494" i="15" s="1"/>
  <c r="Q494" i="15"/>
  <c r="U496" i="15"/>
  <c r="Q496" i="15"/>
  <c r="U498" i="15"/>
  <c r="Q498" i="15"/>
  <c r="U500" i="15"/>
  <c r="Q500" i="15"/>
  <c r="U502" i="15"/>
  <c r="Q502" i="15"/>
  <c r="U504" i="15"/>
  <c r="Q504" i="15"/>
  <c r="U506" i="15"/>
  <c r="Q506" i="15"/>
  <c r="U508" i="15"/>
  <c r="Q508" i="15"/>
  <c r="U524" i="15"/>
  <c r="W524" i="15" s="1"/>
  <c r="Q524" i="15"/>
  <c r="U526" i="15"/>
  <c r="W526" i="15" s="1"/>
  <c r="Q526" i="15"/>
  <c r="U528" i="15"/>
  <c r="Q528" i="15"/>
  <c r="U530" i="15"/>
  <c r="Q530" i="15"/>
  <c r="U532" i="15"/>
  <c r="W532" i="15" s="1"/>
  <c r="Q532" i="15"/>
  <c r="U536" i="15"/>
  <c r="W536" i="15" s="1"/>
  <c r="Q536" i="15"/>
  <c r="U538" i="15"/>
  <c r="Q538" i="15"/>
  <c r="U540" i="15"/>
  <c r="Q540" i="15"/>
  <c r="U542" i="15"/>
  <c r="W542" i="15" s="1"/>
  <c r="Q542" i="15"/>
  <c r="U544" i="15"/>
  <c r="W544" i="15" s="1"/>
  <c r="Q544" i="15"/>
  <c r="U546" i="15"/>
  <c r="Q546" i="15"/>
  <c r="U548" i="15"/>
  <c r="Q548" i="15"/>
  <c r="U550" i="15"/>
  <c r="Q550" i="15"/>
  <c r="U552" i="15"/>
  <c r="Q552" i="15"/>
  <c r="U554" i="15"/>
  <c r="Q554" i="15"/>
  <c r="U556" i="15"/>
  <c r="Q556" i="15"/>
  <c r="U558" i="15"/>
  <c r="Q558" i="15"/>
  <c r="U574" i="15"/>
  <c r="W574" i="15" s="1"/>
  <c r="Q574" i="15"/>
  <c r="U576" i="15"/>
  <c r="Q576" i="15"/>
  <c r="U578" i="15"/>
  <c r="Q578" i="15"/>
  <c r="U580" i="15"/>
  <c r="W580" i="15" s="1"/>
  <c r="Q580" i="15"/>
  <c r="U582" i="15"/>
  <c r="W582" i="15" s="1"/>
  <c r="Q582" i="15"/>
  <c r="U586" i="15"/>
  <c r="Q586" i="15"/>
  <c r="U588" i="15"/>
  <c r="Q588" i="15"/>
  <c r="U590" i="15"/>
  <c r="Q590" i="15"/>
  <c r="U592" i="15"/>
  <c r="W592" i="15" s="1"/>
  <c r="Q592" i="15"/>
  <c r="U594" i="15"/>
  <c r="Q594" i="15"/>
  <c r="U596" i="15"/>
  <c r="Q596" i="15"/>
  <c r="U598" i="15"/>
  <c r="Q598" i="15"/>
  <c r="U600" i="15"/>
  <c r="Q600" i="15"/>
  <c r="U602" i="15"/>
  <c r="Q602" i="15"/>
  <c r="U604" i="15"/>
  <c r="Q604" i="15"/>
  <c r="U606" i="15"/>
  <c r="Q606" i="15"/>
  <c r="U608" i="15"/>
  <c r="Q608" i="15"/>
  <c r="U624" i="15"/>
  <c r="Q624" i="15"/>
  <c r="U626" i="15"/>
  <c r="Q626" i="15"/>
  <c r="U628" i="15"/>
  <c r="W628" i="15" s="1"/>
  <c r="Q628" i="15"/>
  <c r="U630" i="15"/>
  <c r="W630" i="15" s="1"/>
  <c r="Q630" i="15"/>
  <c r="U632" i="15"/>
  <c r="Q632" i="15"/>
  <c r="U636" i="15"/>
  <c r="Q636" i="15"/>
  <c r="U638" i="15"/>
  <c r="Q638" i="15"/>
  <c r="U640" i="15"/>
  <c r="Q640" i="15"/>
  <c r="U642" i="15"/>
  <c r="Q642" i="15"/>
  <c r="U644" i="15"/>
  <c r="Q644" i="15"/>
  <c r="U646" i="15"/>
  <c r="Q646" i="15"/>
  <c r="U648" i="15"/>
  <c r="Q648" i="15"/>
  <c r="U650" i="15"/>
  <c r="Q650" i="15"/>
  <c r="U652" i="15"/>
  <c r="Q652" i="15"/>
  <c r="U654" i="15"/>
  <c r="Q654" i="15"/>
  <c r="U656" i="15"/>
  <c r="Q656" i="15"/>
  <c r="U658" i="15"/>
  <c r="Q658" i="15"/>
  <c r="U674" i="15"/>
  <c r="Q674" i="15"/>
  <c r="U676" i="15"/>
  <c r="Q676" i="15"/>
  <c r="U678" i="15"/>
  <c r="Q678" i="15"/>
  <c r="U680" i="15"/>
  <c r="Q680" i="15"/>
  <c r="U682" i="15"/>
  <c r="Q682" i="15"/>
  <c r="U686" i="15"/>
  <c r="Q686" i="15"/>
  <c r="U688" i="15"/>
  <c r="Q688" i="15"/>
  <c r="U690" i="15"/>
  <c r="Q690" i="15"/>
  <c r="U692" i="15"/>
  <c r="Q692" i="15"/>
  <c r="U694" i="15"/>
  <c r="Q694" i="15"/>
  <c r="U696" i="15"/>
  <c r="Q696" i="15"/>
  <c r="U698" i="15"/>
  <c r="Q698" i="15"/>
  <c r="U700" i="15"/>
  <c r="Q700" i="15"/>
  <c r="U702" i="15"/>
  <c r="Q702" i="15"/>
  <c r="U704" i="15"/>
  <c r="Q704" i="15"/>
  <c r="U706" i="15"/>
  <c r="Q706" i="15"/>
  <c r="U708" i="15"/>
  <c r="Q708" i="15"/>
  <c r="U724" i="15"/>
  <c r="Q724" i="15"/>
  <c r="U726" i="15"/>
  <c r="Q726" i="15"/>
  <c r="U728" i="15"/>
  <c r="Q728" i="15"/>
  <c r="U730" i="15"/>
  <c r="Q730" i="15"/>
  <c r="W730" i="15" s="1"/>
  <c r="U732" i="15"/>
  <c r="Q732" i="15"/>
  <c r="U587" i="15"/>
  <c r="Q587" i="15"/>
  <c r="U589" i="15"/>
  <c r="Q589" i="15"/>
  <c r="U591" i="15"/>
  <c r="Q591" i="15"/>
  <c r="U593" i="15"/>
  <c r="Q593" i="15"/>
  <c r="U595" i="15"/>
  <c r="Q595" i="15"/>
  <c r="U597" i="15"/>
  <c r="Q597" i="15"/>
  <c r="U637" i="15"/>
  <c r="Q637" i="15"/>
  <c r="U639" i="15"/>
  <c r="W639" i="15" s="1"/>
  <c r="Q639" i="15"/>
  <c r="U641" i="15"/>
  <c r="W641" i="15" s="1"/>
  <c r="Q641" i="15"/>
  <c r="U643" i="15"/>
  <c r="Q643" i="15"/>
  <c r="U645" i="15"/>
  <c r="Q645" i="15"/>
  <c r="U647" i="15"/>
  <c r="W647" i="15" s="1"/>
  <c r="Q647" i="15"/>
  <c r="U687" i="15"/>
  <c r="Q687" i="15"/>
  <c r="U689" i="15"/>
  <c r="W689" i="15" s="1"/>
  <c r="Q689" i="15"/>
  <c r="U691" i="15"/>
  <c r="Q691" i="15"/>
  <c r="U693" i="15"/>
  <c r="Q693" i="15"/>
  <c r="U695" i="15"/>
  <c r="Q695" i="15"/>
  <c r="U697" i="15"/>
  <c r="Q697" i="15"/>
  <c r="U749" i="15"/>
  <c r="Q749" i="15"/>
  <c r="U751" i="15"/>
  <c r="W751" i="15" s="1"/>
  <c r="Q751" i="15"/>
  <c r="U753" i="15"/>
  <c r="W753" i="15" s="1"/>
  <c r="Q753" i="15"/>
  <c r="U755" i="15"/>
  <c r="Q755" i="15"/>
  <c r="U757" i="15"/>
  <c r="Q757" i="15"/>
  <c r="U761" i="15"/>
  <c r="W761" i="15" s="1"/>
  <c r="Q761" i="15"/>
  <c r="U763" i="15"/>
  <c r="Q763" i="15"/>
  <c r="U765" i="15"/>
  <c r="Q765" i="15"/>
  <c r="U767" i="15"/>
  <c r="Q767" i="15"/>
  <c r="U769" i="15"/>
  <c r="W769" i="15" s="1"/>
  <c r="Q769" i="15"/>
  <c r="U771" i="15"/>
  <c r="Q771" i="15"/>
  <c r="U773" i="15"/>
  <c r="Q773" i="15"/>
  <c r="U775" i="15"/>
  <c r="Q775" i="15"/>
  <c r="U777" i="15"/>
  <c r="Q777" i="15"/>
  <c r="U779" i="15"/>
  <c r="Q779" i="15"/>
  <c r="U781" i="15"/>
  <c r="Q781" i="15"/>
  <c r="U783" i="15"/>
  <c r="Q783" i="15"/>
  <c r="U799" i="15"/>
  <c r="W799" i="15" s="1"/>
  <c r="Q799" i="15"/>
  <c r="U801" i="15"/>
  <c r="Q801" i="15"/>
  <c r="U803" i="15"/>
  <c r="W803" i="15" s="1"/>
  <c r="Q803" i="15"/>
  <c r="U805" i="15"/>
  <c r="Q805" i="15"/>
  <c r="U807" i="15"/>
  <c r="W807" i="15" s="1"/>
  <c r="Q807" i="15"/>
  <c r="U811" i="15"/>
  <c r="Q811" i="15"/>
  <c r="U813" i="15"/>
  <c r="Q813" i="15"/>
  <c r="U815" i="15"/>
  <c r="Q815" i="15"/>
  <c r="U817" i="15"/>
  <c r="Q817" i="15"/>
  <c r="U819" i="15"/>
  <c r="W819" i="15" s="1"/>
  <c r="Q819" i="15"/>
  <c r="U821" i="15"/>
  <c r="Q821" i="15"/>
  <c r="U737" i="15"/>
  <c r="Q737" i="15"/>
  <c r="U739" i="15"/>
  <c r="W739" i="15" s="1"/>
  <c r="Q739" i="15"/>
  <c r="U741" i="15"/>
  <c r="Q741" i="15"/>
  <c r="U743" i="15"/>
  <c r="Q743" i="15"/>
  <c r="U745" i="15"/>
  <c r="Q745" i="15"/>
  <c r="U747" i="15"/>
  <c r="Q747" i="15"/>
  <c r="U787" i="15"/>
  <c r="W787" i="15" s="1"/>
  <c r="Q787" i="15"/>
  <c r="U789" i="15"/>
  <c r="Q789" i="15"/>
  <c r="U791" i="15"/>
  <c r="Q791" i="15"/>
  <c r="U793" i="15"/>
  <c r="Q793" i="15"/>
  <c r="U795" i="15"/>
  <c r="Q795" i="15"/>
  <c r="U797" i="15"/>
  <c r="Q797" i="15"/>
  <c r="U823" i="15"/>
  <c r="Q823" i="15"/>
  <c r="U825" i="15"/>
  <c r="Q825" i="15"/>
  <c r="U827" i="15"/>
  <c r="Q827" i="15"/>
  <c r="U829" i="15"/>
  <c r="Q829" i="15"/>
  <c r="U831" i="15"/>
  <c r="Q831" i="15"/>
  <c r="U833" i="15"/>
  <c r="Q833" i="15"/>
  <c r="U849" i="15"/>
  <c r="W849" i="15" s="1"/>
  <c r="Q849" i="15"/>
  <c r="U851" i="15"/>
  <c r="Q851" i="15"/>
  <c r="U853" i="15"/>
  <c r="Q853" i="15"/>
  <c r="U855" i="15"/>
  <c r="W855" i="15" s="1"/>
  <c r="Q855" i="15"/>
  <c r="U857" i="15"/>
  <c r="W857" i="15" s="1"/>
  <c r="Q857" i="15"/>
  <c r="U861" i="15"/>
  <c r="Q861" i="15"/>
  <c r="U863" i="15"/>
  <c r="Q863" i="15"/>
  <c r="U865" i="15"/>
  <c r="Q865" i="15"/>
  <c r="U867" i="15"/>
  <c r="Q867" i="15"/>
  <c r="U869" i="15"/>
  <c r="Q869" i="15"/>
  <c r="U871" i="15"/>
  <c r="Q871" i="15"/>
  <c r="U873" i="15"/>
  <c r="Q873" i="15"/>
  <c r="U875" i="15"/>
  <c r="Q875" i="15"/>
  <c r="U877" i="15"/>
  <c r="Q877" i="15"/>
  <c r="U879" i="15"/>
  <c r="Q879" i="15"/>
  <c r="U881" i="15"/>
  <c r="Q881" i="15"/>
  <c r="U883" i="15"/>
  <c r="Q883" i="15"/>
  <c r="U899" i="15"/>
  <c r="W899" i="15" s="1"/>
  <c r="Q899" i="15"/>
  <c r="U901" i="15"/>
  <c r="Q901" i="15"/>
  <c r="U903" i="15"/>
  <c r="W903" i="15" s="1"/>
  <c r="Q903" i="15"/>
  <c r="U905" i="15"/>
  <c r="Q905" i="15"/>
  <c r="U822" i="15"/>
  <c r="Q822" i="15"/>
  <c r="U862" i="15"/>
  <c r="Q862" i="15"/>
  <c r="U864" i="15"/>
  <c r="Q864" i="15"/>
  <c r="U866" i="15"/>
  <c r="Q866" i="15"/>
  <c r="U868" i="15"/>
  <c r="Q868" i="15"/>
  <c r="U870" i="15"/>
  <c r="Q870" i="15"/>
  <c r="U872" i="15"/>
  <c r="Q872" i="15"/>
  <c r="U912" i="15"/>
  <c r="Q912" i="15"/>
  <c r="U914" i="15"/>
  <c r="Q914" i="15"/>
  <c r="U916" i="15"/>
  <c r="Q916" i="15"/>
  <c r="W916" i="15" s="1"/>
  <c r="U918" i="15"/>
  <c r="W918" i="15" s="1"/>
  <c r="Q918" i="15"/>
  <c r="U920" i="15"/>
  <c r="Q920" i="15"/>
  <c r="U922" i="15"/>
  <c r="Q922" i="15"/>
  <c r="U908" i="15"/>
  <c r="Q908" i="15"/>
  <c r="U924" i="15"/>
  <c r="W924" i="15" s="1"/>
  <c r="Q924" i="15"/>
  <c r="U926" i="15"/>
  <c r="W926" i="15" s="1"/>
  <c r="Q926" i="15"/>
  <c r="U928" i="15"/>
  <c r="Q928" i="15"/>
  <c r="U930" i="15"/>
  <c r="Q930" i="15"/>
  <c r="U932" i="15"/>
  <c r="W932" i="15" s="1"/>
  <c r="Q932" i="15"/>
  <c r="U936" i="15"/>
  <c r="W936" i="15" s="1"/>
  <c r="Q936" i="15"/>
  <c r="U938" i="15"/>
  <c r="Q938" i="15"/>
  <c r="U940" i="15"/>
  <c r="Q940" i="15"/>
  <c r="U942" i="15"/>
  <c r="Q942" i="15"/>
  <c r="U944" i="15"/>
  <c r="W944" i="15" s="1"/>
  <c r="Q944" i="15"/>
  <c r="U946" i="15"/>
  <c r="Q946" i="15"/>
  <c r="U948" i="15"/>
  <c r="Q948" i="15"/>
  <c r="U950" i="15"/>
  <c r="Q950" i="15"/>
  <c r="U962" i="15"/>
  <c r="W962" i="15" s="1"/>
  <c r="Q962" i="15"/>
  <c r="U964" i="15"/>
  <c r="Q964" i="15"/>
  <c r="U966" i="15"/>
  <c r="Q966" i="15"/>
  <c r="U968" i="15"/>
  <c r="Q968" i="15"/>
  <c r="U970" i="15"/>
  <c r="W970" i="15" s="1"/>
  <c r="Q970" i="15"/>
  <c r="U972" i="15"/>
  <c r="Q972" i="15"/>
  <c r="U951" i="15"/>
  <c r="Q951" i="15"/>
  <c r="U953" i="15"/>
  <c r="Q953" i="15"/>
  <c r="U955" i="15"/>
  <c r="Q955" i="15"/>
  <c r="U957" i="15"/>
  <c r="Q957" i="15"/>
  <c r="U961" i="15"/>
  <c r="Q961" i="15"/>
  <c r="U963" i="15"/>
  <c r="Q963" i="15"/>
  <c r="U965" i="15"/>
  <c r="W965" i="15" s="1"/>
  <c r="Q965" i="15"/>
  <c r="U967" i="15"/>
  <c r="Q967" i="15"/>
  <c r="U969" i="15"/>
  <c r="Q969" i="15"/>
  <c r="U971" i="15"/>
  <c r="Q971" i="15"/>
  <c r="U973" i="15"/>
  <c r="W973" i="15" s="1"/>
  <c r="Q973" i="15"/>
  <c r="U975" i="15"/>
  <c r="W975" i="15" s="1"/>
  <c r="Q975" i="15"/>
  <c r="U977" i="15"/>
  <c r="Q977" i="15"/>
  <c r="U979" i="15"/>
  <c r="W979" i="15" s="1"/>
  <c r="Q979" i="15"/>
  <c r="U981" i="15"/>
  <c r="W981" i="15" s="1"/>
  <c r="Q981" i="15"/>
  <c r="U983" i="15"/>
  <c r="W983" i="15" s="1"/>
  <c r="Q983" i="15"/>
  <c r="U992" i="15"/>
  <c r="Q992" i="15"/>
  <c r="W992" i="15" s="1"/>
  <c r="U994" i="15"/>
  <c r="Q994" i="15"/>
  <c r="U996" i="15"/>
  <c r="Q996" i="15"/>
  <c r="U998" i="15"/>
  <c r="Q998" i="15"/>
  <c r="U1000" i="15"/>
  <c r="Q1000" i="15"/>
  <c r="U1002" i="15"/>
  <c r="Q1002" i="15"/>
  <c r="U1004" i="15"/>
  <c r="Q1004" i="15"/>
  <c r="U1006" i="15"/>
  <c r="Q1006" i="15"/>
  <c r="U1008" i="15"/>
  <c r="Q1008" i="15"/>
  <c r="U419" i="15"/>
  <c r="Q419" i="15"/>
  <c r="U421" i="15"/>
  <c r="Q421" i="15"/>
  <c r="U423" i="15"/>
  <c r="Q423" i="15"/>
  <c r="U425" i="15"/>
  <c r="Q425" i="15"/>
  <c r="U427" i="15"/>
  <c r="Q427" i="15"/>
  <c r="U429" i="15"/>
  <c r="Q429" i="15"/>
  <c r="U431" i="15"/>
  <c r="Q431" i="15"/>
  <c r="U433" i="15"/>
  <c r="Q433" i="15"/>
  <c r="U449" i="15"/>
  <c r="Q449" i="15"/>
  <c r="U451" i="15"/>
  <c r="Q451" i="15"/>
  <c r="U453" i="15"/>
  <c r="Q453" i="15"/>
  <c r="U455" i="15"/>
  <c r="Q455" i="15"/>
  <c r="U457" i="15"/>
  <c r="Q457" i="15"/>
  <c r="U461" i="15"/>
  <c r="Q461" i="15"/>
  <c r="U463" i="15"/>
  <c r="Q463" i="15"/>
  <c r="U465" i="15"/>
  <c r="Q465" i="15"/>
  <c r="U467" i="15"/>
  <c r="Q467" i="15"/>
  <c r="U469" i="15"/>
  <c r="Q469" i="15"/>
  <c r="U471" i="15"/>
  <c r="Q471" i="15"/>
  <c r="U473" i="15"/>
  <c r="Q473" i="15"/>
  <c r="U475" i="15"/>
  <c r="Q475" i="15"/>
  <c r="U477" i="15"/>
  <c r="Q477" i="15"/>
  <c r="U479" i="15"/>
  <c r="Q479" i="15"/>
  <c r="U481" i="15"/>
  <c r="Q481" i="15"/>
  <c r="U483" i="15"/>
  <c r="Q483" i="15"/>
  <c r="U499" i="15"/>
  <c r="Q499" i="15"/>
  <c r="U501" i="15"/>
  <c r="Q501" i="15"/>
  <c r="U503" i="15"/>
  <c r="Q503" i="15"/>
  <c r="U505" i="15"/>
  <c r="Q505" i="15"/>
  <c r="U507" i="15"/>
  <c r="Q507" i="15"/>
  <c r="U511" i="15"/>
  <c r="Q511" i="15"/>
  <c r="U513" i="15"/>
  <c r="Q513" i="15"/>
  <c r="U515" i="15"/>
  <c r="Q515" i="15"/>
  <c r="U517" i="15"/>
  <c r="Q517" i="15"/>
  <c r="U519" i="15"/>
  <c r="Q519" i="15"/>
  <c r="U521" i="15"/>
  <c r="Q521" i="15"/>
  <c r="U523" i="15"/>
  <c r="Q523" i="15"/>
  <c r="U525" i="15"/>
  <c r="Q525" i="15"/>
  <c r="U527" i="15"/>
  <c r="Q527" i="15"/>
  <c r="U529" i="15"/>
  <c r="Q529" i="15"/>
  <c r="U531" i="15"/>
  <c r="Q531" i="15"/>
  <c r="U533" i="15"/>
  <c r="Q533" i="15"/>
  <c r="U549" i="15"/>
  <c r="Q549" i="15"/>
  <c r="U551" i="15"/>
  <c r="Q551" i="15"/>
  <c r="U553" i="15"/>
  <c r="Q553" i="15"/>
  <c r="U555" i="15"/>
  <c r="Q555" i="15"/>
  <c r="U557" i="15"/>
  <c r="Q557" i="15"/>
  <c r="U561" i="15"/>
  <c r="Q561" i="15"/>
  <c r="U563" i="15"/>
  <c r="Q563" i="15"/>
  <c r="U565" i="15"/>
  <c r="Q565" i="15"/>
  <c r="U567" i="15"/>
  <c r="Q567" i="15"/>
  <c r="U569" i="15"/>
  <c r="Q569" i="15"/>
  <c r="U571" i="15"/>
  <c r="Q571" i="15"/>
  <c r="U573" i="15"/>
  <c r="Q573" i="15"/>
  <c r="U575" i="15"/>
  <c r="Q575" i="15"/>
  <c r="U577" i="15"/>
  <c r="Q577" i="15"/>
  <c r="U579" i="15"/>
  <c r="Q579" i="15"/>
  <c r="U581" i="15"/>
  <c r="Q581" i="15"/>
  <c r="U583" i="15"/>
  <c r="Q583" i="15"/>
  <c r="U599" i="15"/>
  <c r="Q599" i="15"/>
  <c r="U601" i="15"/>
  <c r="Q601" i="15"/>
  <c r="U603" i="15"/>
  <c r="Q603" i="15"/>
  <c r="U605" i="15"/>
  <c r="Q605" i="15"/>
  <c r="U607" i="15"/>
  <c r="Q607" i="15"/>
  <c r="U611" i="15"/>
  <c r="Q611" i="15"/>
  <c r="U613" i="15"/>
  <c r="Q613" i="15"/>
  <c r="U615" i="15"/>
  <c r="Q615" i="15"/>
  <c r="U617" i="15"/>
  <c r="Q617" i="15"/>
  <c r="U619" i="15"/>
  <c r="Q619" i="15"/>
  <c r="U621" i="15"/>
  <c r="Q621" i="15"/>
  <c r="U623" i="15"/>
  <c r="Q623" i="15"/>
  <c r="U625" i="15"/>
  <c r="Q625" i="15"/>
  <c r="U627" i="15"/>
  <c r="Q627" i="15"/>
  <c r="U629" i="15"/>
  <c r="Q629" i="15"/>
  <c r="U631" i="15"/>
  <c r="Q631" i="15"/>
  <c r="U633" i="15"/>
  <c r="Q633" i="15"/>
  <c r="U649" i="15"/>
  <c r="Q649" i="15"/>
  <c r="U651" i="15"/>
  <c r="Q651" i="15"/>
  <c r="U653" i="15"/>
  <c r="Q653" i="15"/>
  <c r="U655" i="15"/>
  <c r="Q655" i="15"/>
  <c r="U657" i="15"/>
  <c r="Q657" i="15"/>
  <c r="U661" i="15"/>
  <c r="Q661" i="15"/>
  <c r="U663" i="15"/>
  <c r="Q663" i="15"/>
  <c r="U665" i="15"/>
  <c r="Q665" i="15"/>
  <c r="U667" i="15"/>
  <c r="Q667" i="15"/>
  <c r="U669" i="15"/>
  <c r="Q669" i="15"/>
  <c r="U671" i="15"/>
  <c r="Q671" i="15"/>
  <c r="U673" i="15"/>
  <c r="Q673" i="15"/>
  <c r="U675" i="15"/>
  <c r="Q675" i="15"/>
  <c r="U677" i="15"/>
  <c r="Q677" i="15"/>
  <c r="U679" i="15"/>
  <c r="Q679" i="15"/>
  <c r="U681" i="15"/>
  <c r="Q681" i="15"/>
  <c r="U683" i="15"/>
  <c r="Q683" i="15"/>
  <c r="U699" i="15"/>
  <c r="Q699" i="15"/>
  <c r="U701" i="15"/>
  <c r="Q701" i="15"/>
  <c r="U703" i="15"/>
  <c r="Q703" i="15"/>
  <c r="U705" i="15"/>
  <c r="Q705" i="15"/>
  <c r="U707" i="15"/>
  <c r="Q707" i="15"/>
  <c r="U711" i="15"/>
  <c r="Q711" i="15"/>
  <c r="U713" i="15"/>
  <c r="Q713" i="15"/>
  <c r="U715" i="15"/>
  <c r="Q715" i="15"/>
  <c r="U717" i="15"/>
  <c r="Q717" i="15"/>
  <c r="U719" i="15"/>
  <c r="Q719" i="15"/>
  <c r="U721" i="15"/>
  <c r="Q721" i="15"/>
  <c r="U723" i="15"/>
  <c r="Q723" i="15"/>
  <c r="U725" i="15"/>
  <c r="Q725" i="15"/>
  <c r="U727" i="15"/>
  <c r="Q727" i="15"/>
  <c r="U729" i="15"/>
  <c r="Q729" i="15"/>
  <c r="U731" i="15"/>
  <c r="Q731" i="15"/>
  <c r="U733" i="15"/>
  <c r="Q733" i="15"/>
  <c r="U612" i="15"/>
  <c r="Q612" i="15"/>
  <c r="U614" i="15"/>
  <c r="Q614" i="15"/>
  <c r="U616" i="15"/>
  <c r="Q616" i="15"/>
  <c r="U618" i="15"/>
  <c r="Q618" i="15"/>
  <c r="U620" i="15"/>
  <c r="Q620" i="15"/>
  <c r="U622" i="15"/>
  <c r="Q622" i="15"/>
  <c r="U662" i="15"/>
  <c r="Q662" i="15"/>
  <c r="U664" i="15"/>
  <c r="Q664" i="15"/>
  <c r="U666" i="15"/>
  <c r="Q666" i="15"/>
  <c r="U668" i="15"/>
  <c r="Q668" i="15"/>
  <c r="U670" i="15"/>
  <c r="Q670" i="15"/>
  <c r="U672" i="15"/>
  <c r="Q672" i="15"/>
  <c r="U712" i="15"/>
  <c r="Q712" i="15"/>
  <c r="U714" i="15"/>
  <c r="Q714" i="15"/>
  <c r="U716" i="15"/>
  <c r="Q716" i="15"/>
  <c r="U718" i="15"/>
  <c r="Q718" i="15"/>
  <c r="U720" i="15"/>
  <c r="Q720" i="15"/>
  <c r="U722" i="15"/>
  <c r="Q722" i="15"/>
  <c r="U736" i="15"/>
  <c r="Q736" i="15"/>
  <c r="U738" i="15"/>
  <c r="Q738" i="15"/>
  <c r="U740" i="15"/>
  <c r="Q740" i="15"/>
  <c r="U742" i="15"/>
  <c r="Q742" i="15"/>
  <c r="U744" i="15"/>
  <c r="Q744" i="15"/>
  <c r="U746" i="15"/>
  <c r="Q746" i="15"/>
  <c r="U748" i="15"/>
  <c r="Q748" i="15"/>
  <c r="U750" i="15"/>
  <c r="Q750" i="15"/>
  <c r="U752" i="15"/>
  <c r="Q752" i="15"/>
  <c r="U754" i="15"/>
  <c r="Q754" i="15"/>
  <c r="U756" i="15"/>
  <c r="Q756" i="15"/>
  <c r="U758" i="15"/>
  <c r="Q758" i="15"/>
  <c r="U774" i="15"/>
  <c r="Q774" i="15"/>
  <c r="U776" i="15"/>
  <c r="Q776" i="15"/>
  <c r="U778" i="15"/>
  <c r="Q778" i="15"/>
  <c r="U780" i="15"/>
  <c r="Q780" i="15"/>
  <c r="U782" i="15"/>
  <c r="Q782" i="15"/>
  <c r="U786" i="15"/>
  <c r="Q786" i="15"/>
  <c r="U788" i="15"/>
  <c r="Q788" i="15"/>
  <c r="U790" i="15"/>
  <c r="Q790" i="15"/>
  <c r="U792" i="15"/>
  <c r="Q792" i="15"/>
  <c r="U794" i="15"/>
  <c r="Q794" i="15"/>
  <c r="U796" i="15"/>
  <c r="Q796" i="15"/>
  <c r="U798" i="15"/>
  <c r="Q798" i="15"/>
  <c r="U800" i="15"/>
  <c r="Q800" i="15"/>
  <c r="U802" i="15"/>
  <c r="Q802" i="15"/>
  <c r="U804" i="15"/>
  <c r="Q804" i="15"/>
  <c r="U806" i="15"/>
  <c r="Q806" i="15"/>
  <c r="U808" i="15"/>
  <c r="Q808" i="15"/>
  <c r="U762" i="15"/>
  <c r="Q762" i="15"/>
  <c r="U764" i="15"/>
  <c r="Q764" i="15"/>
  <c r="U766" i="15"/>
  <c r="Q766" i="15"/>
  <c r="U768" i="15"/>
  <c r="Q768" i="15"/>
  <c r="U770" i="15"/>
  <c r="Q770" i="15"/>
  <c r="U772" i="15"/>
  <c r="Q772" i="15"/>
  <c r="U812" i="15"/>
  <c r="Q812" i="15"/>
  <c r="U814" i="15"/>
  <c r="Q814" i="15"/>
  <c r="U816" i="15"/>
  <c r="Q816" i="15"/>
  <c r="U818" i="15"/>
  <c r="Q818" i="15"/>
  <c r="U820" i="15"/>
  <c r="Q820" i="15"/>
  <c r="U824" i="15"/>
  <c r="Q824" i="15"/>
  <c r="U826" i="15"/>
  <c r="Q826" i="15"/>
  <c r="U828" i="15"/>
  <c r="Q828" i="15"/>
  <c r="U830" i="15"/>
  <c r="Q830" i="15"/>
  <c r="U832" i="15"/>
  <c r="Q832" i="15"/>
  <c r="U836" i="15"/>
  <c r="Q836" i="15"/>
  <c r="U838" i="15"/>
  <c r="Q838" i="15"/>
  <c r="U840" i="15"/>
  <c r="Q840" i="15"/>
  <c r="U842" i="15"/>
  <c r="Q842" i="15"/>
  <c r="U844" i="15"/>
  <c r="Q844" i="15"/>
  <c r="U846" i="15"/>
  <c r="Q846" i="15"/>
  <c r="U848" i="15"/>
  <c r="Q848" i="15"/>
  <c r="U850" i="15"/>
  <c r="Q850" i="15"/>
  <c r="U852" i="15"/>
  <c r="Q852" i="15"/>
  <c r="U854" i="15"/>
  <c r="Q854" i="15"/>
  <c r="U856" i="15"/>
  <c r="Q856" i="15"/>
  <c r="U858" i="15"/>
  <c r="Q858" i="15"/>
  <c r="U874" i="15"/>
  <c r="Q874" i="15"/>
  <c r="U876" i="15"/>
  <c r="Q876" i="15"/>
  <c r="U878" i="15"/>
  <c r="Q878" i="15"/>
  <c r="U880" i="15"/>
  <c r="Q880" i="15"/>
  <c r="U882" i="15"/>
  <c r="Q882" i="15"/>
  <c r="U886" i="15"/>
  <c r="Q886" i="15"/>
  <c r="U888" i="15"/>
  <c r="Q888" i="15"/>
  <c r="U890" i="15"/>
  <c r="Q890" i="15"/>
  <c r="U892" i="15"/>
  <c r="Q892" i="15"/>
  <c r="U894" i="15"/>
  <c r="Q894" i="15"/>
  <c r="U896" i="15"/>
  <c r="Q896" i="15"/>
  <c r="U898" i="15"/>
  <c r="Q898" i="15"/>
  <c r="U900" i="15"/>
  <c r="Q900" i="15"/>
  <c r="U902" i="15"/>
  <c r="Q902" i="15"/>
  <c r="U904" i="15"/>
  <c r="Q904" i="15"/>
  <c r="U906" i="15"/>
  <c r="Q906" i="15"/>
  <c r="U837" i="15"/>
  <c r="Q837" i="15"/>
  <c r="U839" i="15"/>
  <c r="Q839" i="15"/>
  <c r="U841" i="15"/>
  <c r="Q841" i="15"/>
  <c r="U843" i="15"/>
  <c r="Q843" i="15"/>
  <c r="U845" i="15"/>
  <c r="Q845" i="15"/>
  <c r="U847" i="15"/>
  <c r="Q847" i="15"/>
  <c r="U887" i="15"/>
  <c r="Q887" i="15"/>
  <c r="U889" i="15"/>
  <c r="Q889" i="15"/>
  <c r="U891" i="15"/>
  <c r="Q891" i="15"/>
  <c r="U893" i="15"/>
  <c r="Q893" i="15"/>
  <c r="U895" i="15"/>
  <c r="Q895" i="15"/>
  <c r="U897" i="15"/>
  <c r="Q897" i="15"/>
  <c r="U937" i="15"/>
  <c r="Q937" i="15"/>
  <c r="U939" i="15"/>
  <c r="Q939" i="15"/>
  <c r="U941" i="15"/>
  <c r="Q941" i="15"/>
  <c r="U943" i="15"/>
  <c r="Q943" i="15"/>
  <c r="U945" i="15"/>
  <c r="Q945" i="15"/>
  <c r="U947" i="15"/>
  <c r="Q947" i="15"/>
  <c r="U907" i="15"/>
  <c r="Q907" i="15"/>
  <c r="U911" i="15"/>
  <c r="Q911" i="15"/>
  <c r="U913" i="15"/>
  <c r="Q913" i="15"/>
  <c r="U915" i="15"/>
  <c r="Q915" i="15"/>
  <c r="U917" i="15"/>
  <c r="Q917" i="15"/>
  <c r="U919" i="15"/>
  <c r="Q919" i="15"/>
  <c r="U921" i="15"/>
  <c r="Q921" i="15"/>
  <c r="U923" i="15"/>
  <c r="Q923" i="15"/>
  <c r="U925" i="15"/>
  <c r="Q925" i="15"/>
  <c r="U927" i="15"/>
  <c r="Q927" i="15"/>
  <c r="U929" i="15"/>
  <c r="Q929" i="15"/>
  <c r="U931" i="15"/>
  <c r="Q931" i="15"/>
  <c r="U933" i="15"/>
  <c r="Q933" i="15"/>
  <c r="U949" i="15"/>
  <c r="Q949" i="15"/>
  <c r="U987" i="15"/>
  <c r="Q987" i="15"/>
  <c r="U989" i="15"/>
  <c r="Q989" i="15"/>
  <c r="U952" i="15"/>
  <c r="Q952" i="15"/>
  <c r="U954" i="15"/>
  <c r="Q954" i="15"/>
  <c r="U956" i="15"/>
  <c r="Q956" i="15"/>
  <c r="U958" i="15"/>
  <c r="Q958" i="15"/>
  <c r="U974" i="15"/>
  <c r="Q974" i="15"/>
  <c r="U976" i="15"/>
  <c r="Q976" i="15"/>
  <c r="U978" i="15"/>
  <c r="Q978" i="15"/>
  <c r="U980" i="15"/>
  <c r="Q980" i="15"/>
  <c r="U982" i="15"/>
  <c r="Q982" i="15"/>
  <c r="U986" i="15"/>
  <c r="Q986" i="15"/>
  <c r="U988" i="15"/>
  <c r="Q988" i="15"/>
  <c r="U990" i="15"/>
  <c r="Q990" i="15"/>
  <c r="U991" i="15"/>
  <c r="Q991" i="15"/>
  <c r="U993" i="15"/>
  <c r="Q993" i="15"/>
  <c r="U995" i="15"/>
  <c r="Q995" i="15"/>
  <c r="U997" i="15"/>
  <c r="Q997" i="15"/>
  <c r="U999" i="15"/>
  <c r="Q999" i="15"/>
  <c r="U1001" i="15"/>
  <c r="Q1001" i="15"/>
  <c r="U1003" i="15"/>
  <c r="Q1003" i="15"/>
  <c r="U1005" i="15"/>
  <c r="Q1005" i="15"/>
  <c r="U1007" i="15"/>
  <c r="Q1007" i="15"/>
  <c r="AB44" i="15"/>
  <c r="AL957" i="11"/>
  <c r="AL949" i="11"/>
  <c r="AL953" i="11"/>
  <c r="AL929" i="11"/>
  <c r="AL837" i="11"/>
  <c r="AL786" i="11"/>
  <c r="AB761" i="11"/>
  <c r="AL486" i="11"/>
  <c r="V14" i="10" s="1"/>
  <c r="AL463" i="11"/>
  <c r="U16" i="10" s="1"/>
  <c r="AL363" i="11"/>
  <c r="Q16" i="10" s="1"/>
  <c r="AL312" i="11"/>
  <c r="AL998" i="11"/>
  <c r="AL997" i="11"/>
  <c r="AL996" i="11"/>
  <c r="AL995" i="11"/>
  <c r="AL994" i="11"/>
  <c r="AL993" i="11"/>
  <c r="AL992" i="11"/>
  <c r="AL991" i="11"/>
  <c r="AL990" i="11"/>
  <c r="AL1005" i="11"/>
  <c r="AL1001" i="11"/>
  <c r="AL964" i="11"/>
  <c r="V961" i="11"/>
  <c r="Y961" i="11" s="1"/>
  <c r="AD961" i="11" s="1"/>
  <c r="W956" i="11"/>
  <c r="AB956" i="11" s="1"/>
  <c r="AL955" i="11"/>
  <c r="W952" i="11"/>
  <c r="AL951" i="11"/>
  <c r="V936" i="11"/>
  <c r="Y936" i="11" s="1"/>
  <c r="W925" i="11"/>
  <c r="AB925" i="11" s="1"/>
  <c r="V932" i="11"/>
  <c r="Y932" i="11" s="1"/>
  <c r="AD932" i="11" s="1"/>
  <c r="AL933" i="11"/>
  <c r="AL925" i="11"/>
  <c r="AL931" i="11"/>
  <c r="V924" i="11"/>
  <c r="Y924" i="11" s="1"/>
  <c r="X925" i="11"/>
  <c r="AC925" i="11" s="1"/>
  <c r="AD925" i="11" s="1"/>
  <c r="X911" i="11"/>
  <c r="AC911" i="11" s="1"/>
  <c r="AD911" i="11" s="1"/>
  <c r="AE911" i="11" s="1"/>
  <c r="X899" i="11"/>
  <c r="AC899" i="11" s="1"/>
  <c r="V906" i="11"/>
  <c r="Y906" i="11" s="1"/>
  <c r="X902" i="11"/>
  <c r="AC902" i="11" s="1"/>
  <c r="AD902" i="11" s="1"/>
  <c r="U998" i="11"/>
  <c r="Q998" i="11"/>
  <c r="U997" i="11"/>
  <c r="Q997" i="11"/>
  <c r="U996" i="11"/>
  <c r="Q996" i="11"/>
  <c r="U995" i="11"/>
  <c r="Q995" i="11"/>
  <c r="U994" i="11"/>
  <c r="Q994" i="11"/>
  <c r="U993" i="11"/>
  <c r="Q993" i="11"/>
  <c r="U992" i="11"/>
  <c r="Q992" i="11"/>
  <c r="U991" i="11"/>
  <c r="Q991" i="11"/>
  <c r="U990" i="11"/>
  <c r="Q990" i="11"/>
  <c r="U989" i="11"/>
  <c r="Q989" i="11"/>
  <c r="U988" i="11"/>
  <c r="W988" i="11" s="1"/>
  <c r="AB988" i="11" s="1"/>
  <c r="Q988" i="11"/>
  <c r="S987" i="11"/>
  <c r="AA987" i="11" s="1"/>
  <c r="T987" i="11"/>
  <c r="Z987" i="11"/>
  <c r="AB1008" i="11"/>
  <c r="V1006" i="11"/>
  <c r="Y1006" i="11" s="1"/>
  <c r="AD1006" i="11" s="1"/>
  <c r="V1005" i="11"/>
  <c r="Y1005" i="11" s="1"/>
  <c r="AD1005" i="11" s="1"/>
  <c r="W1005" i="11"/>
  <c r="AB1005" i="11" s="1"/>
  <c r="X1002" i="11"/>
  <c r="AC1002" i="11" s="1"/>
  <c r="X1001" i="11"/>
  <c r="AC1001" i="11" s="1"/>
  <c r="AL989" i="11"/>
  <c r="AL986" i="11"/>
  <c r="X1008" i="11"/>
  <c r="AC1008" i="11" s="1"/>
  <c r="AD1008" i="11" s="1"/>
  <c r="X1007" i="11"/>
  <c r="AC1007" i="11" s="1"/>
  <c r="V1004" i="11"/>
  <c r="Y1004" i="11" s="1"/>
  <c r="AD1004" i="11" s="1"/>
  <c r="V1003" i="11"/>
  <c r="Y1003" i="11" s="1"/>
  <c r="W1003" i="11"/>
  <c r="AB1003" i="11" s="1"/>
  <c r="X1000" i="11"/>
  <c r="AC1000" i="11" s="1"/>
  <c r="AD1000" i="11" s="1"/>
  <c r="X999" i="11"/>
  <c r="AC999" i="11" s="1"/>
  <c r="V986" i="11"/>
  <c r="Y986" i="11" s="1"/>
  <c r="AD986" i="11" s="1"/>
  <c r="U987" i="11"/>
  <c r="Q987" i="11"/>
  <c r="Z988" i="11"/>
  <c r="V1001" i="11"/>
  <c r="Y1001" i="11" s="1"/>
  <c r="AD1001" i="11" s="1"/>
  <c r="V1007" i="11"/>
  <c r="Y1007" i="11" s="1"/>
  <c r="V999" i="11"/>
  <c r="Y999" i="11" s="1"/>
  <c r="AD999" i="11" s="1"/>
  <c r="U965" i="11"/>
  <c r="Q965" i="11"/>
  <c r="W983" i="11"/>
  <c r="AL982" i="11"/>
  <c r="W981" i="11"/>
  <c r="AL980" i="11"/>
  <c r="W979" i="11"/>
  <c r="AB979" i="11" s="1"/>
  <c r="AL978" i="11"/>
  <c r="AL976" i="11"/>
  <c r="W975" i="11"/>
  <c r="AL974" i="11"/>
  <c r="AL973" i="11"/>
  <c r="AL972" i="11"/>
  <c r="AL971" i="11"/>
  <c r="AL970" i="11"/>
  <c r="AL969" i="11"/>
  <c r="AL968" i="11"/>
  <c r="AL967" i="11"/>
  <c r="AL966" i="11"/>
  <c r="V981" i="11"/>
  <c r="Y981" i="11" s="1"/>
  <c r="AD981" i="11" s="1"/>
  <c r="V980" i="11"/>
  <c r="Y980" i="11" s="1"/>
  <c r="AD980" i="11" s="1"/>
  <c r="W980" i="11"/>
  <c r="AB980" i="11" s="1"/>
  <c r="X977" i="11"/>
  <c r="AC977" i="11" s="1"/>
  <c r="AD977" i="11" s="1"/>
  <c r="X976" i="11"/>
  <c r="AC976" i="11" s="1"/>
  <c r="AL963" i="11"/>
  <c r="AL962" i="11"/>
  <c r="W961" i="11"/>
  <c r="X983" i="11"/>
  <c r="AC983" i="11" s="1"/>
  <c r="AD983" i="11" s="1"/>
  <c r="X982" i="11"/>
  <c r="AC982" i="11" s="1"/>
  <c r="V979" i="11"/>
  <c r="Y979" i="11" s="1"/>
  <c r="AD979" i="11" s="1"/>
  <c r="V978" i="11"/>
  <c r="Y978" i="11" s="1"/>
  <c r="X975" i="11"/>
  <c r="AC975" i="11" s="1"/>
  <c r="AD975" i="11" s="1"/>
  <c r="AL965" i="11"/>
  <c r="U973" i="11"/>
  <c r="Q973" i="11"/>
  <c r="U972" i="11"/>
  <c r="Q972" i="11"/>
  <c r="U971" i="11"/>
  <c r="Q971" i="11"/>
  <c r="U970" i="11"/>
  <c r="Q970" i="11"/>
  <c r="U969" i="11"/>
  <c r="Q969" i="11"/>
  <c r="U968" i="11"/>
  <c r="Q968" i="11"/>
  <c r="U967" i="11"/>
  <c r="Q967" i="11"/>
  <c r="U966" i="11"/>
  <c r="Q966" i="11"/>
  <c r="U964" i="11"/>
  <c r="Q964" i="11"/>
  <c r="U963" i="11"/>
  <c r="Q963" i="11"/>
  <c r="U962" i="11"/>
  <c r="Q962" i="11"/>
  <c r="AB983" i="11"/>
  <c r="AB981" i="11"/>
  <c r="AE981" i="11" s="1"/>
  <c r="AB975" i="11"/>
  <c r="V976" i="11"/>
  <c r="Y976" i="11" s="1"/>
  <c r="AD976" i="11" s="1"/>
  <c r="AE976" i="11" s="1"/>
  <c r="AB961" i="11"/>
  <c r="V982" i="11"/>
  <c r="Y982" i="11" s="1"/>
  <c r="V974" i="11"/>
  <c r="Y974" i="11" s="1"/>
  <c r="U948" i="11"/>
  <c r="Q948" i="11"/>
  <c r="U947" i="11"/>
  <c r="Q947" i="11"/>
  <c r="U946" i="11"/>
  <c r="Q946" i="11"/>
  <c r="U945" i="11"/>
  <c r="Q945" i="11"/>
  <c r="U944" i="11"/>
  <c r="Q944" i="11"/>
  <c r="U943" i="11"/>
  <c r="Q943" i="11"/>
  <c r="U942" i="11"/>
  <c r="Q942" i="11"/>
  <c r="U941" i="11"/>
  <c r="Q941" i="11"/>
  <c r="U940" i="11"/>
  <c r="Q940" i="11"/>
  <c r="U939" i="11"/>
  <c r="Q939" i="11"/>
  <c r="U938" i="11"/>
  <c r="Q938" i="11"/>
  <c r="AB954" i="11"/>
  <c r="AB952" i="11"/>
  <c r="X956" i="11"/>
  <c r="AC956" i="11" s="1"/>
  <c r="AD956" i="11" s="1"/>
  <c r="X955" i="11"/>
  <c r="AC955" i="11" s="1"/>
  <c r="V952" i="11"/>
  <c r="Y952" i="11" s="1"/>
  <c r="AD952" i="11" s="1"/>
  <c r="V951" i="11"/>
  <c r="Y951" i="11" s="1"/>
  <c r="AD951" i="11" s="1"/>
  <c r="W951" i="11"/>
  <c r="AB951" i="11" s="1"/>
  <c r="AL937" i="11"/>
  <c r="W936" i="11"/>
  <c r="X958" i="11"/>
  <c r="AC958" i="11" s="1"/>
  <c r="AD958" i="11" s="1"/>
  <c r="V954" i="11"/>
  <c r="Y954" i="11" s="1"/>
  <c r="AD954" i="11" s="1"/>
  <c r="V953" i="11"/>
  <c r="Y953" i="11" s="1"/>
  <c r="W953" i="11"/>
  <c r="AB953" i="11" s="1"/>
  <c r="X950" i="11"/>
  <c r="AC950" i="11" s="1"/>
  <c r="AD950" i="11" s="1"/>
  <c r="X949" i="11"/>
  <c r="AC949" i="11" s="1"/>
  <c r="U937" i="11"/>
  <c r="Q937" i="11"/>
  <c r="V955" i="11"/>
  <c r="Y955" i="11" s="1"/>
  <c r="AD936" i="11"/>
  <c r="AB936" i="11"/>
  <c r="V957" i="11"/>
  <c r="Y957" i="11" s="1"/>
  <c r="V949" i="11"/>
  <c r="Y949" i="11" s="1"/>
  <c r="AD924" i="11"/>
  <c r="U923" i="11"/>
  <c r="Q923" i="11"/>
  <c r="U921" i="11"/>
  <c r="Q921" i="11"/>
  <c r="U919" i="11"/>
  <c r="Q919" i="11"/>
  <c r="U917" i="11"/>
  <c r="Q917" i="11"/>
  <c r="U915" i="11"/>
  <c r="Q915" i="11"/>
  <c r="U913" i="11"/>
  <c r="Q913" i="11"/>
  <c r="Z923" i="11"/>
  <c r="T923" i="11"/>
  <c r="S923" i="11"/>
  <c r="AA923" i="11" s="1"/>
  <c r="Z921" i="11"/>
  <c r="T921" i="11"/>
  <c r="S921" i="11"/>
  <c r="AA921" i="11" s="1"/>
  <c r="Z919" i="11"/>
  <c r="T919" i="11"/>
  <c r="S919" i="11"/>
  <c r="AA919" i="11" s="1"/>
  <c r="Z917" i="11"/>
  <c r="T917" i="11"/>
  <c r="S917" i="11"/>
  <c r="AA917" i="11" s="1"/>
  <c r="Z915" i="11"/>
  <c r="T915" i="11"/>
  <c r="S915" i="11"/>
  <c r="AA915" i="11" s="1"/>
  <c r="Z913" i="11"/>
  <c r="T913" i="11"/>
  <c r="S913" i="11"/>
  <c r="AA913" i="11" s="1"/>
  <c r="U922" i="11"/>
  <c r="Q922" i="11"/>
  <c r="U920" i="11"/>
  <c r="Q920" i="11"/>
  <c r="U918" i="11"/>
  <c r="Q918" i="11"/>
  <c r="U916" i="11"/>
  <c r="Q916" i="11"/>
  <c r="U914" i="11"/>
  <c r="Q914" i="11"/>
  <c r="U912" i="11"/>
  <c r="Q912" i="11"/>
  <c r="Z922" i="11"/>
  <c r="T922" i="11"/>
  <c r="S922" i="11"/>
  <c r="AA922" i="11" s="1"/>
  <c r="Z920" i="11"/>
  <c r="T920" i="11"/>
  <c r="S920" i="11"/>
  <c r="AA920" i="11" s="1"/>
  <c r="Z918" i="11"/>
  <c r="T918" i="11"/>
  <c r="S918" i="11"/>
  <c r="AA918" i="11" s="1"/>
  <c r="Z916" i="11"/>
  <c r="T916" i="11"/>
  <c r="S916" i="11"/>
  <c r="AA916" i="11" s="1"/>
  <c r="Z914" i="11"/>
  <c r="T914" i="11"/>
  <c r="S914" i="11"/>
  <c r="AA914" i="11" s="1"/>
  <c r="Z912" i="11"/>
  <c r="T912" i="11"/>
  <c r="S912" i="11"/>
  <c r="AA912" i="11" s="1"/>
  <c r="W930" i="11"/>
  <c r="AB930" i="11" s="1"/>
  <c r="AC926" i="11"/>
  <c r="W932" i="11"/>
  <c r="AB932" i="11" s="1"/>
  <c r="V930" i="11"/>
  <c r="Y930" i="11" s="1"/>
  <c r="W928" i="11"/>
  <c r="AB928" i="11" s="1"/>
  <c r="V926" i="11"/>
  <c r="Y926" i="11" s="1"/>
  <c r="AD926" i="11" s="1"/>
  <c r="AL927" i="11"/>
  <c r="V933" i="11"/>
  <c r="Y933" i="11" s="1"/>
  <c r="AD933" i="11" s="1"/>
  <c r="W929" i="11"/>
  <c r="AB929" i="11" s="1"/>
  <c r="X929" i="11"/>
  <c r="AC929" i="11" s="1"/>
  <c r="AD929" i="11" s="1"/>
  <c r="AC930" i="11"/>
  <c r="W926" i="11"/>
  <c r="AB926" i="11" s="1"/>
  <c r="AL911" i="11"/>
  <c r="W924" i="11"/>
  <c r="AB924" i="11" s="1"/>
  <c r="AE924" i="11" s="1"/>
  <c r="X928" i="11"/>
  <c r="AC928" i="11" s="1"/>
  <c r="AD928" i="11" s="1"/>
  <c r="W933" i="11"/>
  <c r="AB933" i="11" s="1"/>
  <c r="AE933" i="11" s="1"/>
  <c r="Z898" i="11"/>
  <c r="Z897" i="11"/>
  <c r="Z896" i="11"/>
  <c r="Z895" i="11"/>
  <c r="Z894" i="11"/>
  <c r="Z893" i="11"/>
  <c r="Z892" i="11"/>
  <c r="Z891" i="11"/>
  <c r="Z890" i="11"/>
  <c r="Z889" i="11"/>
  <c r="U888" i="11"/>
  <c r="Q888" i="11"/>
  <c r="Z888" i="11"/>
  <c r="T888" i="11"/>
  <c r="S888" i="11"/>
  <c r="AA888" i="11" s="1"/>
  <c r="AL908" i="11"/>
  <c r="AL904" i="11"/>
  <c r="AL900" i="11"/>
  <c r="V907" i="11"/>
  <c r="Y907" i="11" s="1"/>
  <c r="W906" i="11"/>
  <c r="AB906" i="11" s="1"/>
  <c r="X903" i="11"/>
  <c r="V899" i="11"/>
  <c r="Y899" i="11" s="1"/>
  <c r="W903" i="11"/>
  <c r="AB903" i="11" s="1"/>
  <c r="W886" i="11"/>
  <c r="AB886" i="11" s="1"/>
  <c r="W908" i="11"/>
  <c r="AB908" i="11" s="1"/>
  <c r="X908" i="11"/>
  <c r="AC908" i="11" s="1"/>
  <c r="AD908" i="11" s="1"/>
  <c r="X905" i="11"/>
  <c r="AC905" i="11" s="1"/>
  <c r="AD905" i="11" s="1"/>
  <c r="V904" i="11"/>
  <c r="Y904" i="11" s="1"/>
  <c r="AD904" i="11" s="1"/>
  <c r="V901" i="11"/>
  <c r="Y901" i="11" s="1"/>
  <c r="W900" i="11"/>
  <c r="AB900" i="11" s="1"/>
  <c r="X900" i="11"/>
  <c r="AC900" i="11" s="1"/>
  <c r="AD900" i="11" s="1"/>
  <c r="V886" i="11"/>
  <c r="Y886" i="11" s="1"/>
  <c r="AD886" i="11" s="1"/>
  <c r="U898" i="11"/>
  <c r="Q898" i="11"/>
  <c r="U897" i="11"/>
  <c r="Q897" i="11"/>
  <c r="U896" i="11"/>
  <c r="Q896" i="11"/>
  <c r="U895" i="11"/>
  <c r="Q895" i="11"/>
  <c r="U894" i="11"/>
  <c r="Q894" i="11"/>
  <c r="U893" i="11"/>
  <c r="Q893" i="11"/>
  <c r="U892" i="11"/>
  <c r="Q892" i="11"/>
  <c r="U891" i="11"/>
  <c r="Q891" i="11"/>
  <c r="U890" i="11"/>
  <c r="Q890" i="11"/>
  <c r="U889" i="11"/>
  <c r="Q889" i="11"/>
  <c r="U887" i="11"/>
  <c r="Q887" i="11"/>
  <c r="Z887" i="11"/>
  <c r="T887" i="11"/>
  <c r="S887" i="11"/>
  <c r="AA887" i="11" s="1"/>
  <c r="AC907" i="11"/>
  <c r="AC903" i="11"/>
  <c r="AD903" i="11" s="1"/>
  <c r="W905" i="11"/>
  <c r="AB905" i="11" s="1"/>
  <c r="AE905" i="11" s="1"/>
  <c r="W907" i="11"/>
  <c r="AB907" i="11" s="1"/>
  <c r="W899" i="11"/>
  <c r="AB899" i="11" s="1"/>
  <c r="AL886" i="11"/>
  <c r="W904" i="11"/>
  <c r="AB904" i="11" s="1"/>
  <c r="AE904" i="11" s="1"/>
  <c r="AL868" i="11"/>
  <c r="W875" i="11"/>
  <c r="AL867" i="11"/>
  <c r="W858" i="11"/>
  <c r="W854" i="11"/>
  <c r="W852" i="11"/>
  <c r="X851" i="11"/>
  <c r="AC851" i="11" s="1"/>
  <c r="X850" i="11"/>
  <c r="AC850" i="11" s="1"/>
  <c r="AD850" i="11" s="1"/>
  <c r="W825" i="11"/>
  <c r="AL820" i="11"/>
  <c r="AL819" i="11"/>
  <c r="AL818" i="11"/>
  <c r="AL817" i="11"/>
  <c r="AL816" i="11"/>
  <c r="AL815" i="11"/>
  <c r="AL798" i="11"/>
  <c r="AL797" i="11"/>
  <c r="AL796" i="11"/>
  <c r="AL795" i="11"/>
  <c r="AL794" i="11"/>
  <c r="W781" i="11"/>
  <c r="AL743" i="11"/>
  <c r="AL742" i="11"/>
  <c r="AL741" i="11"/>
  <c r="AL740" i="11"/>
  <c r="W752" i="11"/>
  <c r="W750" i="11"/>
  <c r="AL739" i="11"/>
  <c r="X736" i="11"/>
  <c r="AC736" i="11" s="1"/>
  <c r="AD736" i="11" s="1"/>
  <c r="AL714" i="11"/>
  <c r="X711" i="11"/>
  <c r="AC711" i="11" s="1"/>
  <c r="AD711" i="11" s="1"/>
  <c r="X686" i="11"/>
  <c r="AC686" i="11" s="1"/>
  <c r="AD686" i="11" s="1"/>
  <c r="AL647" i="11"/>
  <c r="AL646" i="11"/>
  <c r="AL645" i="11"/>
  <c r="AL644" i="11"/>
  <c r="AL643" i="11"/>
  <c r="AL642" i="11"/>
  <c r="AL641" i="11"/>
  <c r="AL640" i="11"/>
  <c r="V631" i="11"/>
  <c r="Y631" i="11" s="1"/>
  <c r="X586" i="11"/>
  <c r="AC586" i="11" s="1"/>
  <c r="AL573" i="11"/>
  <c r="Y26" i="10" s="1"/>
  <c r="AL572" i="11"/>
  <c r="Y25" i="10" s="1"/>
  <c r="AL571" i="11"/>
  <c r="Y24" i="10" s="1"/>
  <c r="AL570" i="11"/>
  <c r="Y23" i="10" s="1"/>
  <c r="AL569" i="11"/>
  <c r="Y22" i="10" s="1"/>
  <c r="AL568" i="11"/>
  <c r="Y21" i="10" s="1"/>
  <c r="AL567" i="11"/>
  <c r="Y20" i="10" s="1"/>
  <c r="AL566" i="11"/>
  <c r="Y19" i="10" s="1"/>
  <c r="AL565" i="11"/>
  <c r="Y18" i="10" s="1"/>
  <c r="AL548" i="11"/>
  <c r="AL537" i="11"/>
  <c r="X15" i="10" s="1"/>
  <c r="AL515" i="11"/>
  <c r="W18" i="10" s="1"/>
  <c r="AL498" i="11"/>
  <c r="V26" i="10" s="1"/>
  <c r="AL497" i="11"/>
  <c r="AL496" i="11"/>
  <c r="V24" i="10" s="1"/>
  <c r="AL495" i="11"/>
  <c r="AL494" i="11"/>
  <c r="V22" i="10" s="1"/>
  <c r="AL493" i="11"/>
  <c r="V21" i="10" s="1"/>
  <c r="AL492" i="11"/>
  <c r="V20" i="10" s="1"/>
  <c r="AL491" i="11"/>
  <c r="V19" i="10" s="1"/>
  <c r="AL489" i="11"/>
  <c r="V17" i="10" s="1"/>
  <c r="X486" i="11"/>
  <c r="AC486" i="11" s="1"/>
  <c r="X461" i="11"/>
  <c r="AC461" i="11" s="1"/>
  <c r="AD461" i="11" s="1"/>
  <c r="W458" i="11"/>
  <c r="W456" i="11"/>
  <c r="W454" i="11"/>
  <c r="W452" i="11"/>
  <c r="W450" i="11"/>
  <c r="AB450" i="11" s="1"/>
  <c r="AL439" i="11"/>
  <c r="T17" i="10" s="1"/>
  <c r="AL440" i="11"/>
  <c r="AD436" i="11"/>
  <c r="W429" i="11"/>
  <c r="W427" i="11"/>
  <c r="W425" i="11"/>
  <c r="AL414" i="11"/>
  <c r="S17" i="10" s="1"/>
  <c r="AL417" i="11"/>
  <c r="AL416" i="11"/>
  <c r="S19" i="10" s="1"/>
  <c r="AL411" i="11"/>
  <c r="X361" i="11"/>
  <c r="AC361" i="11" s="1"/>
  <c r="AD361" i="11" s="1"/>
  <c r="AL346" i="11"/>
  <c r="AL345" i="11"/>
  <c r="P23" i="10" s="1"/>
  <c r="AL344" i="11"/>
  <c r="P22" i="10" s="1"/>
  <c r="AL343" i="11"/>
  <c r="P21" i="10" s="1"/>
  <c r="AL342" i="11"/>
  <c r="P20" i="10" s="1"/>
  <c r="AL341" i="11"/>
  <c r="P19" i="10" s="1"/>
  <c r="AL339" i="11"/>
  <c r="P17" i="10" s="1"/>
  <c r="X336" i="11"/>
  <c r="AC336" i="11" s="1"/>
  <c r="W331" i="11"/>
  <c r="AB324" i="11"/>
  <c r="AL264" i="11"/>
  <c r="M17" i="10" s="1"/>
  <c r="W281" i="11"/>
  <c r="W279" i="11"/>
  <c r="W277" i="11"/>
  <c r="W275" i="11"/>
  <c r="AL265" i="11"/>
  <c r="M18" i="10" s="1"/>
  <c r="U873" i="11"/>
  <c r="Q873" i="11"/>
  <c r="U872" i="11"/>
  <c r="Q872" i="11"/>
  <c r="U871" i="11"/>
  <c r="Q871" i="11"/>
  <c r="U870" i="11"/>
  <c r="Q870" i="11"/>
  <c r="U869" i="11"/>
  <c r="Q869" i="11"/>
  <c r="U868" i="11"/>
  <c r="Q868" i="11"/>
  <c r="U867" i="11"/>
  <c r="Q867" i="11"/>
  <c r="U865" i="11"/>
  <c r="Q865" i="11"/>
  <c r="U862" i="11"/>
  <c r="Q862" i="11"/>
  <c r="Z863" i="11"/>
  <c r="AB881" i="11"/>
  <c r="AB879" i="11"/>
  <c r="AB875" i="11"/>
  <c r="X882" i="11"/>
  <c r="AC882" i="11" s="1"/>
  <c r="V881" i="11"/>
  <c r="Y881" i="11" s="1"/>
  <c r="AD881" i="11" s="1"/>
  <c r="V880" i="11"/>
  <c r="Y880" i="11" s="1"/>
  <c r="AD880" i="11" s="1"/>
  <c r="W880" i="11"/>
  <c r="AB880" i="11" s="1"/>
  <c r="X879" i="11"/>
  <c r="AC879" i="11" s="1"/>
  <c r="AD879" i="11" s="1"/>
  <c r="X878" i="11"/>
  <c r="AC878" i="11" s="1"/>
  <c r="V877" i="11"/>
  <c r="Y877" i="11" s="1"/>
  <c r="AD877" i="11" s="1"/>
  <c r="V876" i="11"/>
  <c r="Y876" i="11" s="1"/>
  <c r="AD876" i="11" s="1"/>
  <c r="W876" i="11"/>
  <c r="AB876" i="11" s="1"/>
  <c r="X875" i="11"/>
  <c r="AC875" i="11" s="1"/>
  <c r="AD875" i="11" s="1"/>
  <c r="X874" i="11"/>
  <c r="AC874" i="11" s="1"/>
  <c r="AL866" i="11"/>
  <c r="AL865" i="11"/>
  <c r="AL864" i="11"/>
  <c r="V861" i="11"/>
  <c r="Y861" i="11" s="1"/>
  <c r="U866" i="11"/>
  <c r="Q866" i="11"/>
  <c r="U864" i="11"/>
  <c r="Q864" i="11"/>
  <c r="U863" i="11"/>
  <c r="Q863" i="11"/>
  <c r="S862" i="11"/>
  <c r="AA862" i="11" s="1"/>
  <c r="T862" i="11"/>
  <c r="Z862" i="11"/>
  <c r="V882" i="11"/>
  <c r="Y882" i="11" s="1"/>
  <c r="AD882" i="11" s="1"/>
  <c r="AE882" i="11" s="1"/>
  <c r="AK882" i="11" s="1"/>
  <c r="AL882" i="11" s="1"/>
  <c r="V878" i="11"/>
  <c r="Y878" i="11" s="1"/>
  <c r="AD878" i="11" s="1"/>
  <c r="AE878" i="11" s="1"/>
  <c r="AK878" i="11" s="1"/>
  <c r="AL878" i="11" s="1"/>
  <c r="V874" i="11"/>
  <c r="Y874" i="11" s="1"/>
  <c r="AD874" i="11" s="1"/>
  <c r="AE874" i="11" s="1"/>
  <c r="AK874" i="11" s="1"/>
  <c r="AL874" i="11" s="1"/>
  <c r="AL861" i="11"/>
  <c r="AB855" i="11"/>
  <c r="U848" i="11"/>
  <c r="W848" i="11" s="1"/>
  <c r="AB848" i="11" s="1"/>
  <c r="Q848" i="11"/>
  <c r="U846" i="11"/>
  <c r="Q846" i="11"/>
  <c r="W846" i="11" s="1"/>
  <c r="AB846" i="11" s="1"/>
  <c r="U844" i="11"/>
  <c r="W844" i="11" s="1"/>
  <c r="AB844" i="11" s="1"/>
  <c r="Q844" i="11"/>
  <c r="U842" i="11"/>
  <c r="W842" i="11" s="1"/>
  <c r="AB842" i="11" s="1"/>
  <c r="Q842" i="11"/>
  <c r="U840" i="11"/>
  <c r="Q840" i="11"/>
  <c r="U838" i="11"/>
  <c r="Q838" i="11"/>
  <c r="W838" i="11" s="1"/>
  <c r="AB838" i="11" s="1"/>
  <c r="U837" i="11"/>
  <c r="Q837" i="11"/>
  <c r="Z848" i="11"/>
  <c r="Z847" i="11"/>
  <c r="Z846" i="11"/>
  <c r="Z845" i="11"/>
  <c r="Z844" i="11"/>
  <c r="Z843" i="11"/>
  <c r="Z842" i="11"/>
  <c r="Z841" i="11"/>
  <c r="Z840" i="11"/>
  <c r="AB840" i="11" s="1"/>
  <c r="W840" i="11"/>
  <c r="Z839" i="11"/>
  <c r="Z838" i="11"/>
  <c r="U847" i="11"/>
  <c r="Q847" i="11"/>
  <c r="U845" i="11"/>
  <c r="Q845" i="11"/>
  <c r="U843" i="11"/>
  <c r="Q843" i="11"/>
  <c r="U841" i="11"/>
  <c r="Q841" i="11"/>
  <c r="U839" i="11"/>
  <c r="W839" i="11" s="1"/>
  <c r="Q839" i="11"/>
  <c r="Z837" i="11"/>
  <c r="T837" i="11"/>
  <c r="S837" i="11"/>
  <c r="AA837" i="11" s="1"/>
  <c r="W849" i="11"/>
  <c r="AB849" i="11" s="1"/>
  <c r="X858" i="11"/>
  <c r="AC858" i="11" s="1"/>
  <c r="X857" i="11"/>
  <c r="AC857" i="11" s="1"/>
  <c r="AD857" i="11" s="1"/>
  <c r="X856" i="11"/>
  <c r="AC856" i="11" s="1"/>
  <c r="X855" i="11"/>
  <c r="AC855" i="11" s="1"/>
  <c r="X854" i="11"/>
  <c r="AC854" i="11" s="1"/>
  <c r="AD854" i="11" s="1"/>
  <c r="X853" i="11"/>
  <c r="AC853" i="11" s="1"/>
  <c r="AD853" i="11" s="1"/>
  <c r="X852" i="11"/>
  <c r="AC852" i="11" s="1"/>
  <c r="AD852" i="11" s="1"/>
  <c r="W857" i="11"/>
  <c r="AB857" i="11" s="1"/>
  <c r="W853" i="11"/>
  <c r="AB853" i="11" s="1"/>
  <c r="X849" i="11"/>
  <c r="AC849" i="11" s="1"/>
  <c r="AD849" i="11" s="1"/>
  <c r="X836" i="11"/>
  <c r="AC836" i="11" s="1"/>
  <c r="AB858" i="11"/>
  <c r="AB854" i="11"/>
  <c r="AB852" i="11"/>
  <c r="W850" i="11"/>
  <c r="AB850" i="11" s="1"/>
  <c r="V855" i="11"/>
  <c r="Y855" i="11" s="1"/>
  <c r="AD855" i="11" s="1"/>
  <c r="V851" i="11"/>
  <c r="Y851" i="11" s="1"/>
  <c r="AL836" i="11"/>
  <c r="V836" i="11"/>
  <c r="Y836" i="11" s="1"/>
  <c r="U823" i="11"/>
  <c r="Q823" i="11"/>
  <c r="U822" i="11"/>
  <c r="Q822" i="11"/>
  <c r="U821" i="11"/>
  <c r="Q821" i="11"/>
  <c r="U820" i="11"/>
  <c r="Q820" i="11"/>
  <c r="U819" i="11"/>
  <c r="Q819" i="11"/>
  <c r="U818" i="11"/>
  <c r="Q818" i="11"/>
  <c r="U817" i="11"/>
  <c r="Q817" i="11"/>
  <c r="U816" i="11"/>
  <c r="Q816" i="11"/>
  <c r="U815" i="11"/>
  <c r="Q815" i="11"/>
  <c r="U813" i="11"/>
  <c r="W813" i="11" s="1"/>
  <c r="Q813" i="11"/>
  <c r="S812" i="11"/>
  <c r="AA812" i="11" s="1"/>
  <c r="T812" i="11"/>
  <c r="Z812" i="11"/>
  <c r="AB833" i="11"/>
  <c r="AB827" i="11"/>
  <c r="AB825" i="11"/>
  <c r="V833" i="11"/>
  <c r="Y833" i="11" s="1"/>
  <c r="AD833" i="11" s="1"/>
  <c r="V832" i="11"/>
  <c r="Y832" i="11" s="1"/>
  <c r="W832" i="11"/>
  <c r="AB832" i="11" s="1"/>
  <c r="X831" i="11"/>
  <c r="AC831" i="11" s="1"/>
  <c r="AD831" i="11" s="1"/>
  <c r="V829" i="11"/>
  <c r="Y829" i="11" s="1"/>
  <c r="AD829" i="11" s="1"/>
  <c r="V828" i="11"/>
  <c r="Y828" i="11" s="1"/>
  <c r="W828" i="11"/>
  <c r="AB828" i="11" s="1"/>
  <c r="X827" i="11"/>
  <c r="AC827" i="11" s="1"/>
  <c r="AD827" i="11" s="1"/>
  <c r="X826" i="11"/>
  <c r="AC826" i="11" s="1"/>
  <c r="V825" i="11"/>
  <c r="Y825" i="11" s="1"/>
  <c r="AD825" i="11" s="1"/>
  <c r="V824" i="11"/>
  <c r="Y824" i="11" s="1"/>
  <c r="W824" i="11"/>
  <c r="AB824" i="11" s="1"/>
  <c r="AL814" i="11"/>
  <c r="AL811" i="11"/>
  <c r="V811" i="11"/>
  <c r="Y811" i="11" s="1"/>
  <c r="AD811" i="11" s="1"/>
  <c r="W811" i="11"/>
  <c r="AB811" i="11" s="1"/>
  <c r="U814" i="11"/>
  <c r="Q814" i="11"/>
  <c r="U812" i="11"/>
  <c r="Q812" i="11"/>
  <c r="Z813" i="11"/>
  <c r="V830" i="11"/>
  <c r="Y830" i="11" s="1"/>
  <c r="V826" i="11"/>
  <c r="Y826" i="11" s="1"/>
  <c r="AD826" i="11" s="1"/>
  <c r="Z792" i="11"/>
  <c r="Z791" i="11"/>
  <c r="Z790" i="11"/>
  <c r="Z789" i="11"/>
  <c r="Z788" i="11"/>
  <c r="U798" i="11"/>
  <c r="Q798" i="11"/>
  <c r="U797" i="11"/>
  <c r="Q797" i="11"/>
  <c r="U796" i="11"/>
  <c r="Q796" i="11"/>
  <c r="U795" i="11"/>
  <c r="Q795" i="11"/>
  <c r="U794" i="11"/>
  <c r="Q794" i="11"/>
  <c r="U790" i="11"/>
  <c r="Q790" i="11"/>
  <c r="U788" i="11"/>
  <c r="W788" i="11" s="1"/>
  <c r="Q788" i="11"/>
  <c r="W806" i="11"/>
  <c r="AB804" i="11"/>
  <c r="W802" i="11"/>
  <c r="AB802" i="11" s="1"/>
  <c r="AL793" i="11"/>
  <c r="AL792" i="11"/>
  <c r="V808" i="11"/>
  <c r="Y808" i="11" s="1"/>
  <c r="AD808" i="11" s="1"/>
  <c r="V807" i="11"/>
  <c r="Y807" i="11" s="1"/>
  <c r="AD807" i="11" s="1"/>
  <c r="W807" i="11"/>
  <c r="AB807" i="11" s="1"/>
  <c r="X806" i="11"/>
  <c r="AC806" i="11" s="1"/>
  <c r="AD806" i="11" s="1"/>
  <c r="X805" i="11"/>
  <c r="AC805" i="11" s="1"/>
  <c r="V804" i="11"/>
  <c r="Y804" i="11" s="1"/>
  <c r="AD804" i="11" s="1"/>
  <c r="V803" i="11"/>
  <c r="Y803" i="11" s="1"/>
  <c r="AD803" i="11" s="1"/>
  <c r="W803" i="11"/>
  <c r="AB803" i="11" s="1"/>
  <c r="X802" i="11"/>
  <c r="AC802" i="11" s="1"/>
  <c r="AD802" i="11" s="1"/>
  <c r="X801" i="11"/>
  <c r="AC801" i="11" s="1"/>
  <c r="V800" i="11"/>
  <c r="Y800" i="11" s="1"/>
  <c r="AD800" i="11" s="1"/>
  <c r="V799" i="11"/>
  <c r="Y799" i="11" s="1"/>
  <c r="AD799" i="11" s="1"/>
  <c r="W799" i="11"/>
  <c r="AB799" i="11" s="1"/>
  <c r="V786" i="11"/>
  <c r="Y786" i="11" s="1"/>
  <c r="AD786" i="11" s="1"/>
  <c r="W786" i="11"/>
  <c r="AB786" i="11" s="1"/>
  <c r="U793" i="11"/>
  <c r="Q793" i="11"/>
  <c r="U792" i="11"/>
  <c r="Q792" i="11"/>
  <c r="U791" i="11"/>
  <c r="Q791" i="11"/>
  <c r="U789" i="11"/>
  <c r="Q789" i="11"/>
  <c r="U787" i="11"/>
  <c r="Q787" i="11"/>
  <c r="S787" i="11"/>
  <c r="AA787" i="11" s="1"/>
  <c r="T787" i="11"/>
  <c r="Z787" i="11"/>
  <c r="AB806" i="11"/>
  <c r="V805" i="11"/>
  <c r="Y805" i="11" s="1"/>
  <c r="V801" i="11"/>
  <c r="Y801" i="11" s="1"/>
  <c r="AD801" i="11" s="1"/>
  <c r="Z771" i="11"/>
  <c r="Z770" i="11"/>
  <c r="Z769" i="11"/>
  <c r="Z768" i="11"/>
  <c r="Z767" i="11"/>
  <c r="Z766" i="11"/>
  <c r="Z765" i="11"/>
  <c r="Z764" i="11"/>
  <c r="Z763" i="11"/>
  <c r="U772" i="11"/>
  <c r="Q772" i="11"/>
  <c r="U771" i="11"/>
  <c r="Q771" i="11"/>
  <c r="W771" i="11" s="1"/>
  <c r="AB771" i="11" s="1"/>
  <c r="U770" i="11"/>
  <c r="Q770" i="11"/>
  <c r="W770" i="11" s="1"/>
  <c r="AB770" i="11" s="1"/>
  <c r="U768" i="11"/>
  <c r="Q768" i="11"/>
  <c r="U766" i="11"/>
  <c r="Q766" i="11"/>
  <c r="W766" i="11" s="1"/>
  <c r="AB766" i="11" s="1"/>
  <c r="U764" i="11"/>
  <c r="Q764" i="11"/>
  <c r="W764" i="11" s="1"/>
  <c r="AB764" i="11" s="1"/>
  <c r="U762" i="11"/>
  <c r="Q762" i="11"/>
  <c r="AL773" i="11"/>
  <c r="X783" i="11"/>
  <c r="AC783" i="11" s="1"/>
  <c r="AD783" i="11" s="1"/>
  <c r="X782" i="11"/>
  <c r="AC782" i="11" s="1"/>
  <c r="V781" i="11"/>
  <c r="Y781" i="11" s="1"/>
  <c r="AD781" i="11" s="1"/>
  <c r="W780" i="11"/>
  <c r="AB780" i="11" s="1"/>
  <c r="X779" i="11"/>
  <c r="AC779" i="11" s="1"/>
  <c r="AD779" i="11" s="1"/>
  <c r="X778" i="11"/>
  <c r="AC778" i="11" s="1"/>
  <c r="V777" i="11"/>
  <c r="Y777" i="11" s="1"/>
  <c r="AD777" i="11" s="1"/>
  <c r="V776" i="11"/>
  <c r="Y776" i="11" s="1"/>
  <c r="AD776" i="11" s="1"/>
  <c r="W776" i="11"/>
  <c r="AB776" i="11" s="1"/>
  <c r="X775" i="11"/>
  <c r="AC775" i="11" s="1"/>
  <c r="AD775" i="11" s="1"/>
  <c r="X774" i="11"/>
  <c r="AC774" i="11" s="1"/>
  <c r="X761" i="11"/>
  <c r="AC761" i="11" s="1"/>
  <c r="AD761" i="11" s="1"/>
  <c r="AE761" i="11" s="1"/>
  <c r="U773" i="11"/>
  <c r="Q773" i="11"/>
  <c r="U769" i="11"/>
  <c r="Q769" i="11"/>
  <c r="U767" i="11"/>
  <c r="Q767" i="11"/>
  <c r="U765" i="11"/>
  <c r="Q765" i="11"/>
  <c r="U763" i="11"/>
  <c r="Q763" i="11"/>
  <c r="W783" i="11"/>
  <c r="AB783" i="11" s="1"/>
  <c r="AB781" i="11"/>
  <c r="W779" i="11"/>
  <c r="AB779" i="11" s="1"/>
  <c r="AE779" i="11" s="1"/>
  <c r="AK779" i="11" s="1"/>
  <c r="AL779" i="11" s="1"/>
  <c r="AB777" i="11"/>
  <c r="W775" i="11"/>
  <c r="AB775" i="11" s="1"/>
  <c r="AE775" i="11" s="1"/>
  <c r="AK775" i="11" s="1"/>
  <c r="AL775" i="11" s="1"/>
  <c r="AL772" i="11"/>
  <c r="AL771" i="11"/>
  <c r="V782" i="11"/>
  <c r="Y782" i="11" s="1"/>
  <c r="AD782" i="11" s="1"/>
  <c r="AE782" i="11" s="1"/>
  <c r="AK782" i="11" s="1"/>
  <c r="AL782" i="11" s="1"/>
  <c r="V778" i="11"/>
  <c r="Y778" i="11" s="1"/>
  <c r="V774" i="11"/>
  <c r="Y774" i="11" s="1"/>
  <c r="U748" i="11"/>
  <c r="Q748" i="11"/>
  <c r="U747" i="11"/>
  <c r="Q747" i="11"/>
  <c r="U746" i="11"/>
  <c r="Q746" i="11"/>
  <c r="U745" i="11"/>
  <c r="Q745" i="11"/>
  <c r="U744" i="11"/>
  <c r="Q744" i="11"/>
  <c r="U743" i="11"/>
  <c r="Q743" i="11"/>
  <c r="U742" i="11"/>
  <c r="Q742" i="11"/>
  <c r="U741" i="11"/>
  <c r="Q741" i="11"/>
  <c r="U740" i="11"/>
  <c r="Q740" i="11"/>
  <c r="AB758" i="11"/>
  <c r="AB756" i="11"/>
  <c r="AB752" i="11"/>
  <c r="AB750" i="11"/>
  <c r="V758" i="11"/>
  <c r="Y758" i="11" s="1"/>
  <c r="AD758" i="11" s="1"/>
  <c r="X756" i="11"/>
  <c r="AC756" i="11" s="1"/>
  <c r="AD756" i="11" s="1"/>
  <c r="X755" i="11"/>
  <c r="AC755" i="11" s="1"/>
  <c r="V754" i="11"/>
  <c r="Y754" i="11" s="1"/>
  <c r="V753" i="11"/>
  <c r="Y753" i="11" s="1"/>
  <c r="AD753" i="11" s="1"/>
  <c r="W753" i="11"/>
  <c r="AB753" i="11" s="1"/>
  <c r="X751" i="11"/>
  <c r="AC751" i="11" s="1"/>
  <c r="V750" i="11"/>
  <c r="Y750" i="11" s="1"/>
  <c r="AD750" i="11" s="1"/>
  <c r="W749" i="11"/>
  <c r="AB749" i="11" s="1"/>
  <c r="AL738" i="11"/>
  <c r="AL737" i="11"/>
  <c r="W736" i="11"/>
  <c r="U739" i="11"/>
  <c r="Q739" i="11"/>
  <c r="U738" i="11"/>
  <c r="Q738" i="11"/>
  <c r="U737" i="11"/>
  <c r="Q737" i="11"/>
  <c r="V755" i="11"/>
  <c r="Y755" i="11" s="1"/>
  <c r="V751" i="11"/>
  <c r="Y751" i="11" s="1"/>
  <c r="AD751" i="11" s="1"/>
  <c r="AE751" i="11" s="1"/>
  <c r="AK751" i="11" s="1"/>
  <c r="AL751" i="11" s="1"/>
  <c r="AB736" i="11"/>
  <c r="U714" i="11"/>
  <c r="Q714" i="11"/>
  <c r="W733" i="11"/>
  <c r="AB733" i="11" s="1"/>
  <c r="W731" i="11"/>
  <c r="W729" i="11"/>
  <c r="AB729" i="11" s="1"/>
  <c r="W727" i="11"/>
  <c r="W725" i="11"/>
  <c r="AL723" i="11"/>
  <c r="AL722" i="11"/>
  <c r="AL721" i="11"/>
  <c r="AL720" i="11"/>
  <c r="AL719" i="11"/>
  <c r="AL718" i="11"/>
  <c r="AL717" i="11"/>
  <c r="AL716" i="11"/>
  <c r="AL715" i="11"/>
  <c r="X733" i="11"/>
  <c r="AC733" i="11" s="1"/>
  <c r="AD733" i="11" s="1"/>
  <c r="X732" i="11"/>
  <c r="AC732" i="11" s="1"/>
  <c r="V731" i="11"/>
  <c r="Y731" i="11" s="1"/>
  <c r="AD731" i="11" s="1"/>
  <c r="V730" i="11"/>
  <c r="Y730" i="11" s="1"/>
  <c r="AD730" i="11" s="1"/>
  <c r="W730" i="11"/>
  <c r="AB730" i="11" s="1"/>
  <c r="X729" i="11"/>
  <c r="AC729" i="11" s="1"/>
  <c r="AD729" i="11" s="1"/>
  <c r="X728" i="11"/>
  <c r="AC728" i="11" s="1"/>
  <c r="V727" i="11"/>
  <c r="Y727" i="11" s="1"/>
  <c r="AD727" i="11" s="1"/>
  <c r="V726" i="11"/>
  <c r="Y726" i="11" s="1"/>
  <c r="AD726" i="11" s="1"/>
  <c r="W726" i="11"/>
  <c r="AB726" i="11" s="1"/>
  <c r="X725" i="11"/>
  <c r="AC725" i="11" s="1"/>
  <c r="AD725" i="11" s="1"/>
  <c r="X724" i="11"/>
  <c r="AC724" i="11" s="1"/>
  <c r="AL713" i="11"/>
  <c r="AL712" i="11"/>
  <c r="W711" i="11"/>
  <c r="U723" i="11"/>
  <c r="Q723" i="11"/>
  <c r="U722" i="11"/>
  <c r="Q722" i="11"/>
  <c r="U721" i="11"/>
  <c r="Q721" i="11"/>
  <c r="U720" i="11"/>
  <c r="Q720" i="11"/>
  <c r="U719" i="11"/>
  <c r="Q719" i="11"/>
  <c r="U718" i="11"/>
  <c r="Q718" i="11"/>
  <c r="U717" i="11"/>
  <c r="Q717" i="11"/>
  <c r="U716" i="11"/>
  <c r="Q716" i="11"/>
  <c r="U715" i="11"/>
  <c r="Q715" i="11"/>
  <c r="U713" i="11"/>
  <c r="Q713" i="11"/>
  <c r="U712" i="11"/>
  <c r="Q712" i="11"/>
  <c r="AB731" i="11"/>
  <c r="AB727" i="11"/>
  <c r="AE727" i="11" s="1"/>
  <c r="AK727" i="11" s="1"/>
  <c r="AL727" i="11" s="1"/>
  <c r="AB725" i="11"/>
  <c r="V732" i="11"/>
  <c r="Y732" i="11" s="1"/>
  <c r="AD732" i="11" s="1"/>
  <c r="AE732" i="11" s="1"/>
  <c r="AK732" i="11" s="1"/>
  <c r="AL732" i="11" s="1"/>
  <c r="V728" i="11"/>
  <c r="Y728" i="11" s="1"/>
  <c r="AD728" i="11" s="1"/>
  <c r="AE728" i="11" s="1"/>
  <c r="AK728" i="11" s="1"/>
  <c r="AL728" i="11" s="1"/>
  <c r="V724" i="11"/>
  <c r="Y724" i="11" s="1"/>
  <c r="AD724" i="11" s="1"/>
  <c r="AE724" i="11" s="1"/>
  <c r="AK724" i="11" s="1"/>
  <c r="AL724" i="11" s="1"/>
  <c r="AB711" i="11"/>
  <c r="W708" i="11"/>
  <c r="W706" i="11"/>
  <c r="W704" i="11"/>
  <c r="AB704" i="11" s="1"/>
  <c r="AE704" i="11" s="1"/>
  <c r="AK704" i="11" s="1"/>
  <c r="AL704" i="11" s="1"/>
  <c r="W702" i="11"/>
  <c r="AB702" i="11" s="1"/>
  <c r="W700" i="11"/>
  <c r="AB700" i="11" s="1"/>
  <c r="AE700" i="11" s="1"/>
  <c r="AK700" i="11" s="1"/>
  <c r="AL700" i="11" s="1"/>
  <c r="AL698" i="11"/>
  <c r="AL697" i="11"/>
  <c r="AL696" i="11"/>
  <c r="AL695" i="11"/>
  <c r="AL694" i="11"/>
  <c r="AL693" i="11"/>
  <c r="AL692" i="11"/>
  <c r="AL691" i="11"/>
  <c r="AL690" i="11"/>
  <c r="V708" i="11"/>
  <c r="Y708" i="11" s="1"/>
  <c r="AD708" i="11" s="1"/>
  <c r="V707" i="11"/>
  <c r="Y707" i="11" s="1"/>
  <c r="X706" i="11"/>
  <c r="AC706" i="11" s="1"/>
  <c r="AD706" i="11" s="1"/>
  <c r="X705" i="11"/>
  <c r="AC705" i="11" s="1"/>
  <c r="V704" i="11"/>
  <c r="Y704" i="11" s="1"/>
  <c r="AD704" i="11" s="1"/>
  <c r="V703" i="11"/>
  <c r="Y703" i="11" s="1"/>
  <c r="AD703" i="11" s="1"/>
  <c r="X702" i="11"/>
  <c r="AC702" i="11" s="1"/>
  <c r="AD702" i="11" s="1"/>
  <c r="X701" i="11"/>
  <c r="AC701" i="11" s="1"/>
  <c r="V700" i="11"/>
  <c r="Y700" i="11" s="1"/>
  <c r="AD700" i="11" s="1"/>
  <c r="V699" i="11"/>
  <c r="Y699" i="11" s="1"/>
  <c r="W699" i="11"/>
  <c r="AB699" i="11" s="1"/>
  <c r="AL688" i="11"/>
  <c r="AL687" i="11"/>
  <c r="W686" i="11"/>
  <c r="U698" i="11"/>
  <c r="Q698" i="11"/>
  <c r="U697" i="11"/>
  <c r="Q697" i="11"/>
  <c r="U696" i="11"/>
  <c r="Q696" i="11"/>
  <c r="U695" i="11"/>
  <c r="Q695" i="11"/>
  <c r="U694" i="11"/>
  <c r="Q694" i="11"/>
  <c r="U693" i="11"/>
  <c r="Q693" i="11"/>
  <c r="U692" i="11"/>
  <c r="Q692" i="11"/>
  <c r="U691" i="11"/>
  <c r="Q691" i="11"/>
  <c r="U690" i="11"/>
  <c r="Q690" i="11"/>
  <c r="U689" i="11"/>
  <c r="Q689" i="11"/>
  <c r="U688" i="11"/>
  <c r="Q688" i="11"/>
  <c r="U687" i="11"/>
  <c r="Q687" i="11"/>
  <c r="AB708" i="11"/>
  <c r="AE708" i="11" s="1"/>
  <c r="AK708" i="11" s="1"/>
  <c r="AL708" i="11" s="1"/>
  <c r="AB706" i="11"/>
  <c r="V705" i="11"/>
  <c r="Y705" i="11" s="1"/>
  <c r="AD705" i="11" s="1"/>
  <c r="AE705" i="11" s="1"/>
  <c r="AK705" i="11" s="1"/>
  <c r="AL705" i="11" s="1"/>
  <c r="V701" i="11"/>
  <c r="Y701" i="11" s="1"/>
  <c r="AD701" i="11" s="1"/>
  <c r="AE701" i="11" s="1"/>
  <c r="AK701" i="11" s="1"/>
  <c r="AL701" i="11" s="1"/>
  <c r="AB686" i="11"/>
  <c r="U664" i="11"/>
  <c r="Q664" i="11"/>
  <c r="Z663" i="11"/>
  <c r="Z662" i="11"/>
  <c r="S663" i="11"/>
  <c r="AA663" i="11" s="1"/>
  <c r="T663" i="11"/>
  <c r="U663" i="11"/>
  <c r="Q663" i="11"/>
  <c r="U662" i="11"/>
  <c r="Q662" i="11"/>
  <c r="W683" i="11"/>
  <c r="AB683" i="11" s="1"/>
  <c r="W681" i="11"/>
  <c r="W679" i="11"/>
  <c r="AB679" i="11" s="1"/>
  <c r="W677" i="11"/>
  <c r="AB677" i="11" s="1"/>
  <c r="W675" i="11"/>
  <c r="AB675" i="11" s="1"/>
  <c r="AE675" i="11" s="1"/>
  <c r="AK675" i="11" s="1"/>
  <c r="AL675" i="11" s="1"/>
  <c r="AL673" i="11"/>
  <c r="AL672" i="11"/>
  <c r="AL671" i="11"/>
  <c r="AL670" i="11"/>
  <c r="AL669" i="11"/>
  <c r="AL668" i="11"/>
  <c r="AL667" i="11"/>
  <c r="AL666" i="11"/>
  <c r="V683" i="11"/>
  <c r="Y683" i="11" s="1"/>
  <c r="AD683" i="11" s="1"/>
  <c r="V682" i="11"/>
  <c r="Y682" i="11" s="1"/>
  <c r="X681" i="11"/>
  <c r="AC681" i="11" s="1"/>
  <c r="AD681" i="11" s="1"/>
  <c r="X680" i="11"/>
  <c r="AC680" i="11" s="1"/>
  <c r="V679" i="11"/>
  <c r="Y679" i="11" s="1"/>
  <c r="AD679" i="11" s="1"/>
  <c r="V678" i="11"/>
  <c r="Y678" i="11" s="1"/>
  <c r="AD678" i="11" s="1"/>
  <c r="W678" i="11"/>
  <c r="AB678" i="11" s="1"/>
  <c r="X677" i="11"/>
  <c r="AC677" i="11" s="1"/>
  <c r="AD677" i="11" s="1"/>
  <c r="X676" i="11"/>
  <c r="AC676" i="11" s="1"/>
  <c r="V675" i="11"/>
  <c r="Y675" i="11" s="1"/>
  <c r="AD675" i="11" s="1"/>
  <c r="V674" i="11"/>
  <c r="Y674" i="11" s="1"/>
  <c r="W674" i="11"/>
  <c r="AB674" i="11" s="1"/>
  <c r="AL665" i="11"/>
  <c r="W661" i="11"/>
  <c r="AB661" i="11" s="1"/>
  <c r="X661" i="11"/>
  <c r="AC661" i="11" s="1"/>
  <c r="AD661" i="11" s="1"/>
  <c r="U673" i="11"/>
  <c r="Q673" i="11"/>
  <c r="U672" i="11"/>
  <c r="Q672" i="11"/>
  <c r="U671" i="11"/>
  <c r="Q671" i="11"/>
  <c r="U670" i="11"/>
  <c r="Q670" i="11"/>
  <c r="U669" i="11"/>
  <c r="Q669" i="11"/>
  <c r="U668" i="11"/>
  <c r="Q668" i="11"/>
  <c r="U667" i="11"/>
  <c r="Q667" i="11"/>
  <c r="U666" i="11"/>
  <c r="Q666" i="11"/>
  <c r="U665" i="11"/>
  <c r="Q665" i="11"/>
  <c r="AB681" i="11"/>
  <c r="V680" i="11"/>
  <c r="Y680" i="11" s="1"/>
  <c r="AD680" i="11" s="1"/>
  <c r="AL664" i="11"/>
  <c r="U648" i="11"/>
  <c r="Q648" i="11"/>
  <c r="U647" i="11"/>
  <c r="Q647" i="11"/>
  <c r="U646" i="11"/>
  <c r="Q646" i="11"/>
  <c r="U645" i="11"/>
  <c r="Q645" i="11"/>
  <c r="U644" i="11"/>
  <c r="Q644" i="11"/>
  <c r="U643" i="11"/>
  <c r="Q643" i="11"/>
  <c r="U642" i="11"/>
  <c r="Q642" i="11"/>
  <c r="U641" i="11"/>
  <c r="Q641" i="11"/>
  <c r="U640" i="11"/>
  <c r="Q640" i="11"/>
  <c r="U638" i="11"/>
  <c r="W638" i="11" s="1"/>
  <c r="Q638" i="11"/>
  <c r="S637" i="11"/>
  <c r="AA637" i="11" s="1"/>
  <c r="T637" i="11"/>
  <c r="Z637" i="11"/>
  <c r="AB656" i="11"/>
  <c r="AB654" i="11"/>
  <c r="AB652" i="11"/>
  <c r="AB650" i="11"/>
  <c r="V658" i="11"/>
  <c r="Y658" i="11" s="1"/>
  <c r="V657" i="11"/>
  <c r="Y657" i="11" s="1"/>
  <c r="W657" i="11"/>
  <c r="AB657" i="11" s="1"/>
  <c r="X656" i="11"/>
  <c r="AC656" i="11" s="1"/>
  <c r="AD656" i="11" s="1"/>
  <c r="X655" i="11"/>
  <c r="AC655" i="11" s="1"/>
  <c r="V654" i="11"/>
  <c r="Y654" i="11" s="1"/>
  <c r="AD654" i="11" s="1"/>
  <c r="V653" i="11"/>
  <c r="Y653" i="11" s="1"/>
  <c r="X652" i="11"/>
  <c r="AC652" i="11" s="1"/>
  <c r="AD652" i="11" s="1"/>
  <c r="X651" i="11"/>
  <c r="AC651" i="11" s="1"/>
  <c r="V650" i="11"/>
  <c r="Y650" i="11" s="1"/>
  <c r="AD650" i="11" s="1"/>
  <c r="W649" i="11"/>
  <c r="AB649" i="11" s="1"/>
  <c r="AL639" i="11"/>
  <c r="AL636" i="11"/>
  <c r="V636" i="11"/>
  <c r="Y636" i="11" s="1"/>
  <c r="W636" i="11"/>
  <c r="AB636" i="11" s="1"/>
  <c r="U639" i="11"/>
  <c r="Q639" i="11"/>
  <c r="U637" i="11"/>
  <c r="Q637" i="11"/>
  <c r="Z638" i="11"/>
  <c r="V655" i="11"/>
  <c r="Y655" i="11" s="1"/>
  <c r="V651" i="11"/>
  <c r="Y651" i="11" s="1"/>
  <c r="AD651" i="11" s="1"/>
  <c r="AE651" i="11" s="1"/>
  <c r="AK651" i="11" s="1"/>
  <c r="AL651" i="11" s="1"/>
  <c r="U623" i="11"/>
  <c r="W623" i="11" s="1"/>
  <c r="Q623" i="11"/>
  <c r="U622" i="11"/>
  <c r="W622" i="11" s="1"/>
  <c r="AB622" i="11" s="1"/>
  <c r="Q622" i="11"/>
  <c r="U621" i="11"/>
  <c r="W621" i="11" s="1"/>
  <c r="Q621" i="11"/>
  <c r="U620" i="11"/>
  <c r="Q620" i="11"/>
  <c r="U619" i="11"/>
  <c r="W619" i="11" s="1"/>
  <c r="Q619" i="11"/>
  <c r="U618" i="11"/>
  <c r="W618" i="11" s="1"/>
  <c r="AB618" i="11" s="1"/>
  <c r="Q618" i="11"/>
  <c r="U617" i="11"/>
  <c r="W617" i="11" s="1"/>
  <c r="Q617" i="11"/>
  <c r="U616" i="11"/>
  <c r="Q616" i="11"/>
  <c r="U615" i="11"/>
  <c r="W615" i="11" s="1"/>
  <c r="Q615" i="11"/>
  <c r="U614" i="11"/>
  <c r="W614" i="11" s="1"/>
  <c r="AB614" i="11" s="1"/>
  <c r="Q614" i="11"/>
  <c r="U613" i="11"/>
  <c r="W613" i="11" s="1"/>
  <c r="Q613" i="11"/>
  <c r="U612" i="11"/>
  <c r="Q612" i="11"/>
  <c r="AL611" i="11"/>
  <c r="AA14" i="10" s="1"/>
  <c r="AB633" i="11"/>
  <c r="W631" i="11"/>
  <c r="AB631" i="11" s="1"/>
  <c r="AC628" i="11"/>
  <c r="AC624" i="11"/>
  <c r="W628" i="11"/>
  <c r="AB628" i="11" s="1"/>
  <c r="W626" i="11"/>
  <c r="W624" i="11"/>
  <c r="AB624" i="11" s="1"/>
  <c r="V633" i="11"/>
  <c r="Y633" i="11" s="1"/>
  <c r="AD633" i="11" s="1"/>
  <c r="V632" i="11"/>
  <c r="Y632" i="11" s="1"/>
  <c r="AD632" i="11" s="1"/>
  <c r="W632" i="11"/>
  <c r="AB632" i="11" s="1"/>
  <c r="X630" i="11"/>
  <c r="AC630" i="11" s="1"/>
  <c r="V629" i="11"/>
  <c r="Y629" i="11" s="1"/>
  <c r="AD629" i="11" s="1"/>
  <c r="V628" i="11"/>
  <c r="Y628" i="11" s="1"/>
  <c r="X627" i="11"/>
  <c r="AC627" i="11" s="1"/>
  <c r="AD627" i="11" s="1"/>
  <c r="X626" i="11"/>
  <c r="V625" i="11"/>
  <c r="Y625" i="11" s="1"/>
  <c r="V624" i="11"/>
  <c r="Y624" i="11" s="1"/>
  <c r="AD624" i="11" s="1"/>
  <c r="W611" i="11"/>
  <c r="AB611" i="11" s="1"/>
  <c r="X611" i="11"/>
  <c r="AC611" i="11" s="1"/>
  <c r="AD611" i="11" s="1"/>
  <c r="Z623" i="11"/>
  <c r="Z622" i="11"/>
  <c r="Z621" i="11"/>
  <c r="Z620" i="11"/>
  <c r="AB620" i="11" s="1"/>
  <c r="W620" i="11"/>
  <c r="Z619" i="11"/>
  <c r="Z618" i="11"/>
  <c r="Z617" i="11"/>
  <c r="Z616" i="11"/>
  <c r="AB616" i="11" s="1"/>
  <c r="W616" i="11"/>
  <c r="Z615" i="11"/>
  <c r="Z614" i="11"/>
  <c r="Z613" i="11"/>
  <c r="Z612" i="11"/>
  <c r="AB612" i="11" s="1"/>
  <c r="W612" i="11"/>
  <c r="AB626" i="11"/>
  <c r="AD631" i="11"/>
  <c r="AC626" i="11"/>
  <c r="AD626" i="11" s="1"/>
  <c r="V630" i="11"/>
  <c r="Y630" i="11" s="1"/>
  <c r="U589" i="11"/>
  <c r="Q589" i="11"/>
  <c r="U587" i="11"/>
  <c r="W587" i="11" s="1"/>
  <c r="Q587" i="11"/>
  <c r="S587" i="11"/>
  <c r="AA587" i="11" s="1"/>
  <c r="T587" i="11"/>
  <c r="Z587" i="11"/>
  <c r="W608" i="11"/>
  <c r="W606" i="11"/>
  <c r="AB606" i="11" s="1"/>
  <c r="AE606" i="11" s="1"/>
  <c r="AK606" i="11" s="1"/>
  <c r="AL606" i="11" s="1"/>
  <c r="Z34" i="10" s="1"/>
  <c r="W604" i="11"/>
  <c r="W602" i="11"/>
  <c r="AB602" i="11" s="1"/>
  <c r="AE602" i="11" s="1"/>
  <c r="AK602" i="11" s="1"/>
  <c r="AL602" i="11" s="1"/>
  <c r="Z30" i="10" s="1"/>
  <c r="W600" i="11"/>
  <c r="AL598" i="11"/>
  <c r="AL597" i="11"/>
  <c r="AL596" i="11"/>
  <c r="Z24" i="10" s="1"/>
  <c r="AL595" i="11"/>
  <c r="Z23" i="10" s="1"/>
  <c r="AL594" i="11"/>
  <c r="Z22" i="10" s="1"/>
  <c r="AL593" i="11"/>
  <c r="Z21" i="10" s="1"/>
  <c r="AL592" i="11"/>
  <c r="Z20" i="10" s="1"/>
  <c r="AL591" i="11"/>
  <c r="X608" i="11"/>
  <c r="AC608" i="11" s="1"/>
  <c r="AD608" i="11" s="1"/>
  <c r="V606" i="11"/>
  <c r="Y606" i="11" s="1"/>
  <c r="AD606" i="11" s="1"/>
  <c r="V605" i="11"/>
  <c r="Y605" i="11" s="1"/>
  <c r="AD605" i="11" s="1"/>
  <c r="W605" i="11"/>
  <c r="AB605" i="11" s="1"/>
  <c r="AE605" i="11" s="1"/>
  <c r="AK605" i="11" s="1"/>
  <c r="AL605" i="11" s="1"/>
  <c r="Z33" i="10" s="1"/>
  <c r="X604" i="11"/>
  <c r="AC604" i="11" s="1"/>
  <c r="AD604" i="11" s="1"/>
  <c r="X603" i="11"/>
  <c r="AC603" i="11" s="1"/>
  <c r="V602" i="11"/>
  <c r="Y602" i="11" s="1"/>
  <c r="AD602" i="11" s="1"/>
  <c r="V601" i="11"/>
  <c r="Y601" i="11" s="1"/>
  <c r="AD601" i="11" s="1"/>
  <c r="W601" i="11"/>
  <c r="AB601" i="11" s="1"/>
  <c r="X600" i="11"/>
  <c r="AC600" i="11" s="1"/>
  <c r="AD600" i="11" s="1"/>
  <c r="AL590" i="11"/>
  <c r="Z18" i="10" s="1"/>
  <c r="AL589" i="11"/>
  <c r="AL586" i="11"/>
  <c r="Z14" i="10" s="1"/>
  <c r="V586" i="11"/>
  <c r="Y586" i="11" s="1"/>
  <c r="U598" i="11"/>
  <c r="Q598" i="11"/>
  <c r="U597" i="11"/>
  <c r="Q597" i="11"/>
  <c r="U596" i="11"/>
  <c r="Q596" i="11"/>
  <c r="U595" i="11"/>
  <c r="Q595" i="11"/>
  <c r="U594" i="11"/>
  <c r="Q594" i="11"/>
  <c r="U593" i="11"/>
  <c r="Q593" i="11"/>
  <c r="U592" i="11"/>
  <c r="Q592" i="11"/>
  <c r="U591" i="11"/>
  <c r="Q591" i="11"/>
  <c r="U590" i="11"/>
  <c r="Q590" i="11"/>
  <c r="U588" i="11"/>
  <c r="Q588" i="11"/>
  <c r="W588" i="11" s="1"/>
  <c r="Z588" i="11"/>
  <c r="AB604" i="11"/>
  <c r="AB600" i="11"/>
  <c r="V607" i="11"/>
  <c r="Y607" i="11" s="1"/>
  <c r="V603" i="11"/>
  <c r="Y603" i="11" s="1"/>
  <c r="AD603" i="11" s="1"/>
  <c r="V599" i="11"/>
  <c r="Y599" i="11" s="1"/>
  <c r="U573" i="11"/>
  <c r="Q573" i="11"/>
  <c r="U572" i="11"/>
  <c r="Q572" i="11"/>
  <c r="U571" i="11"/>
  <c r="Q571" i="11"/>
  <c r="U570" i="11"/>
  <c r="Q570" i="11"/>
  <c r="U569" i="11"/>
  <c r="Q569" i="11"/>
  <c r="U568" i="11"/>
  <c r="Q568" i="11"/>
  <c r="U567" i="11"/>
  <c r="Q567" i="11"/>
  <c r="U566" i="11"/>
  <c r="Q566" i="11"/>
  <c r="U565" i="11"/>
  <c r="Q565" i="11"/>
  <c r="U563" i="11"/>
  <c r="Q563" i="11"/>
  <c r="S562" i="11"/>
  <c r="AA562" i="11" s="1"/>
  <c r="T562" i="11"/>
  <c r="Z562" i="11"/>
  <c r="AB583" i="11"/>
  <c r="AB577" i="11"/>
  <c r="V583" i="11"/>
  <c r="Y583" i="11" s="1"/>
  <c r="AD583" i="11" s="1"/>
  <c r="V582" i="11"/>
  <c r="Y582" i="11" s="1"/>
  <c r="AD582" i="11" s="1"/>
  <c r="W582" i="11"/>
  <c r="AB582" i="11" s="1"/>
  <c r="X581" i="11"/>
  <c r="AC581" i="11" s="1"/>
  <c r="AD581" i="11" s="1"/>
  <c r="X580" i="11"/>
  <c r="AC580" i="11" s="1"/>
  <c r="V579" i="11"/>
  <c r="Y579" i="11" s="1"/>
  <c r="AD579" i="11" s="1"/>
  <c r="V578" i="11"/>
  <c r="Y578" i="11" s="1"/>
  <c r="AD578" i="11" s="1"/>
  <c r="W578" i="11"/>
  <c r="AB578" i="11" s="1"/>
  <c r="X577" i="11"/>
  <c r="AC577" i="11" s="1"/>
  <c r="AD577" i="11" s="1"/>
  <c r="X576" i="11"/>
  <c r="AC576" i="11" s="1"/>
  <c r="V575" i="11"/>
  <c r="Y575" i="11" s="1"/>
  <c r="AD575" i="11" s="1"/>
  <c r="V574" i="11"/>
  <c r="Y574" i="11" s="1"/>
  <c r="AD574" i="11" s="1"/>
  <c r="AL564" i="11"/>
  <c r="Y17" i="10" s="1"/>
  <c r="AL561" i="11"/>
  <c r="Y14" i="10" s="1"/>
  <c r="V561" i="11"/>
  <c r="Y561" i="11" s="1"/>
  <c r="AD561" i="11" s="1"/>
  <c r="W561" i="11"/>
  <c r="AB561" i="11" s="1"/>
  <c r="U564" i="11"/>
  <c r="Q564" i="11"/>
  <c r="U562" i="11"/>
  <c r="Q562" i="11"/>
  <c r="W563" i="11"/>
  <c r="Z563" i="11"/>
  <c r="V580" i="11"/>
  <c r="Y580" i="11" s="1"/>
  <c r="AD580" i="11" s="1"/>
  <c r="AE580" i="11" s="1"/>
  <c r="AK580" i="11" s="1"/>
  <c r="AL580" i="11" s="1"/>
  <c r="Y33" i="10" s="1"/>
  <c r="V576" i="11"/>
  <c r="Y576" i="11" s="1"/>
  <c r="AD576" i="11" s="1"/>
  <c r="AE576" i="11" s="1"/>
  <c r="AK576" i="11" s="1"/>
  <c r="AL576" i="11" s="1"/>
  <c r="Y29" i="10" s="1"/>
  <c r="Z544" i="11"/>
  <c r="Z543" i="11"/>
  <c r="Z542" i="11"/>
  <c r="Z541" i="11"/>
  <c r="Z540" i="11"/>
  <c r="Z539" i="11"/>
  <c r="Z538" i="11"/>
  <c r="U548" i="11"/>
  <c r="Q548" i="11"/>
  <c r="U547" i="11"/>
  <c r="Q547" i="11"/>
  <c r="U546" i="11"/>
  <c r="Q546" i="11"/>
  <c r="U543" i="11"/>
  <c r="Q543" i="11"/>
  <c r="U541" i="11"/>
  <c r="Q541" i="11"/>
  <c r="U539" i="11"/>
  <c r="W539" i="11" s="1"/>
  <c r="AB539" i="11" s="1"/>
  <c r="Q539" i="11"/>
  <c r="U537" i="11"/>
  <c r="W537" i="11" s="1"/>
  <c r="Q537" i="11"/>
  <c r="Z537" i="11"/>
  <c r="W552" i="11"/>
  <c r="AB552" i="11" s="1"/>
  <c r="AL545" i="11"/>
  <c r="X23" i="10" s="1"/>
  <c r="X558" i="11"/>
  <c r="AC558" i="11" s="1"/>
  <c r="AD558" i="11" s="1"/>
  <c r="X557" i="11"/>
  <c r="AC557" i="11" s="1"/>
  <c r="V555" i="11"/>
  <c r="Y555" i="11" s="1"/>
  <c r="AD555" i="11" s="1"/>
  <c r="W555" i="11"/>
  <c r="AB555" i="11" s="1"/>
  <c r="X554" i="11"/>
  <c r="AC554" i="11" s="1"/>
  <c r="AD554" i="11" s="1"/>
  <c r="X553" i="11"/>
  <c r="AC553" i="11" s="1"/>
  <c r="V552" i="11"/>
  <c r="Y552" i="11" s="1"/>
  <c r="AD552" i="11" s="1"/>
  <c r="V551" i="11"/>
  <c r="Y551" i="11" s="1"/>
  <c r="AD551" i="11" s="1"/>
  <c r="W551" i="11"/>
  <c r="AB551" i="11" s="1"/>
  <c r="X550" i="11"/>
  <c r="AC550" i="11" s="1"/>
  <c r="AD550" i="11" s="1"/>
  <c r="X549" i="11"/>
  <c r="AC549" i="11" s="1"/>
  <c r="AL536" i="11"/>
  <c r="X14" i="10" s="1"/>
  <c r="V536" i="11"/>
  <c r="Y536" i="11" s="1"/>
  <c r="AD536" i="11" s="1"/>
  <c r="W536" i="11"/>
  <c r="AB536" i="11" s="1"/>
  <c r="U545" i="11"/>
  <c r="Q545" i="11"/>
  <c r="U544" i="11"/>
  <c r="Q544" i="11"/>
  <c r="U542" i="11"/>
  <c r="Q542" i="11"/>
  <c r="U540" i="11"/>
  <c r="Q540" i="11"/>
  <c r="U538" i="11"/>
  <c r="Q538" i="11"/>
  <c r="AL547" i="11"/>
  <c r="AL546" i="11"/>
  <c r="X24" i="10" s="1"/>
  <c r="V557" i="11"/>
  <c r="Y557" i="11" s="1"/>
  <c r="AD557" i="11" s="1"/>
  <c r="AE557" i="11" s="1"/>
  <c r="AK557" i="11" s="1"/>
  <c r="AL557" i="11" s="1"/>
  <c r="X35" i="10" s="1"/>
  <c r="V553" i="11"/>
  <c r="Y553" i="11" s="1"/>
  <c r="V549" i="11"/>
  <c r="Y549" i="11" s="1"/>
  <c r="U515" i="11"/>
  <c r="Q515" i="11"/>
  <c r="W533" i="11"/>
  <c r="W531" i="11"/>
  <c r="W529" i="11"/>
  <c r="AB529" i="11" s="1"/>
  <c r="W527" i="11"/>
  <c r="AB527" i="11" s="1"/>
  <c r="AE527" i="11" s="1"/>
  <c r="AK527" i="11" s="1"/>
  <c r="AL527" i="11" s="1"/>
  <c r="W30" i="10" s="1"/>
  <c r="W525" i="11"/>
  <c r="AB525" i="11" s="1"/>
  <c r="AL523" i="11"/>
  <c r="W26" i="10" s="1"/>
  <c r="AL522" i="11"/>
  <c r="W25" i="10" s="1"/>
  <c r="AL521" i="11"/>
  <c r="W24" i="10" s="1"/>
  <c r="AL520" i="11"/>
  <c r="AL519" i="11"/>
  <c r="AL518" i="11"/>
  <c r="AL517" i="11"/>
  <c r="W20" i="10" s="1"/>
  <c r="X533" i="11"/>
  <c r="AC533" i="11" s="1"/>
  <c r="AD533" i="11" s="1"/>
  <c r="V531" i="11"/>
  <c r="Y531" i="11" s="1"/>
  <c r="AD531" i="11" s="1"/>
  <c r="V530" i="11"/>
  <c r="Y530" i="11" s="1"/>
  <c r="X529" i="11"/>
  <c r="AC529" i="11" s="1"/>
  <c r="AD529" i="11" s="1"/>
  <c r="X528" i="11"/>
  <c r="AC528" i="11" s="1"/>
  <c r="V527" i="11"/>
  <c r="Y527" i="11" s="1"/>
  <c r="AD527" i="11" s="1"/>
  <c r="V526" i="11"/>
  <c r="Y526" i="11" s="1"/>
  <c r="AD526" i="11" s="1"/>
  <c r="X525" i="11"/>
  <c r="AC525" i="11" s="1"/>
  <c r="AD525" i="11" s="1"/>
  <c r="AL513" i="11"/>
  <c r="AL512" i="11"/>
  <c r="W511" i="11"/>
  <c r="AL516" i="11"/>
  <c r="W19" i="10" s="1"/>
  <c r="V511" i="11"/>
  <c r="Y511" i="11" s="1"/>
  <c r="AD511" i="11" s="1"/>
  <c r="U523" i="11"/>
  <c r="Q523" i="11"/>
  <c r="U522" i="11"/>
  <c r="Q522" i="11"/>
  <c r="U521" i="11"/>
  <c r="Q521" i="11"/>
  <c r="U520" i="11"/>
  <c r="Q520" i="11"/>
  <c r="U519" i="11"/>
  <c r="Q519" i="11"/>
  <c r="U518" i="11"/>
  <c r="Q518" i="11"/>
  <c r="U517" i="11"/>
  <c r="Q517" i="11"/>
  <c r="U516" i="11"/>
  <c r="Q516" i="11"/>
  <c r="U514" i="11"/>
  <c r="Q514" i="11"/>
  <c r="U513" i="11"/>
  <c r="Q513" i="11"/>
  <c r="U512" i="11"/>
  <c r="Q512" i="11"/>
  <c r="AB533" i="11"/>
  <c r="AB531" i="11"/>
  <c r="AE531" i="11" s="1"/>
  <c r="AK531" i="11" s="1"/>
  <c r="AL531" i="11" s="1"/>
  <c r="W34" i="10" s="1"/>
  <c r="V528" i="11"/>
  <c r="Y528" i="11" s="1"/>
  <c r="V524" i="11"/>
  <c r="Y524" i="11" s="1"/>
  <c r="AB511" i="11"/>
  <c r="U498" i="11"/>
  <c r="Q498" i="11"/>
  <c r="U497" i="11"/>
  <c r="Q497" i="11"/>
  <c r="U496" i="11"/>
  <c r="Q496" i="11"/>
  <c r="U495" i="11"/>
  <c r="Q495" i="11"/>
  <c r="U494" i="11"/>
  <c r="Q494" i="11"/>
  <c r="U493" i="11"/>
  <c r="Q493" i="11"/>
  <c r="U492" i="11"/>
  <c r="Q492" i="11"/>
  <c r="U491" i="11"/>
  <c r="Q491" i="11"/>
  <c r="U490" i="11"/>
  <c r="Q490" i="11"/>
  <c r="U487" i="11"/>
  <c r="Q487" i="11"/>
  <c r="Z488" i="11"/>
  <c r="AB506" i="11"/>
  <c r="AB504" i="11"/>
  <c r="AB502" i="11"/>
  <c r="AB500" i="11"/>
  <c r="X508" i="11"/>
  <c r="AC508" i="11" s="1"/>
  <c r="AD508" i="11" s="1"/>
  <c r="V506" i="11"/>
  <c r="Y506" i="11" s="1"/>
  <c r="AD506" i="11" s="1"/>
  <c r="V505" i="11"/>
  <c r="Y505" i="11" s="1"/>
  <c r="W505" i="11"/>
  <c r="AB505" i="11" s="1"/>
  <c r="X504" i="11"/>
  <c r="AC504" i="11" s="1"/>
  <c r="AD504" i="11" s="1"/>
  <c r="X503" i="11"/>
  <c r="AC503" i="11" s="1"/>
  <c r="V502" i="11"/>
  <c r="Y502" i="11" s="1"/>
  <c r="AD502" i="11" s="1"/>
  <c r="V501" i="11"/>
  <c r="Y501" i="11" s="1"/>
  <c r="X500" i="11"/>
  <c r="AC500" i="11" s="1"/>
  <c r="AD500" i="11" s="1"/>
  <c r="AL490" i="11"/>
  <c r="V486" i="11"/>
  <c r="Y486" i="11" s="1"/>
  <c r="AD486" i="11" s="1"/>
  <c r="U489" i="11"/>
  <c r="Q489" i="11"/>
  <c r="U488" i="11"/>
  <c r="Q488" i="11"/>
  <c r="S487" i="11"/>
  <c r="AA487" i="11" s="1"/>
  <c r="T487" i="11"/>
  <c r="Z487" i="11"/>
  <c r="V507" i="11"/>
  <c r="Y507" i="11" s="1"/>
  <c r="V503" i="11"/>
  <c r="Y503" i="11" s="1"/>
  <c r="V499" i="11"/>
  <c r="Y499" i="11" s="1"/>
  <c r="U463" i="11"/>
  <c r="Q463" i="11"/>
  <c r="AL473" i="11"/>
  <c r="U26" i="10" s="1"/>
  <c r="AL472" i="11"/>
  <c r="U25" i="10" s="1"/>
  <c r="AL471" i="11"/>
  <c r="U24" i="10" s="1"/>
  <c r="AL470" i="11"/>
  <c r="U23" i="10" s="1"/>
  <c r="AL469" i="11"/>
  <c r="U22" i="10" s="1"/>
  <c r="AL468" i="11"/>
  <c r="AL467" i="11"/>
  <c r="U20" i="10" s="1"/>
  <c r="AL466" i="11"/>
  <c r="AL465" i="11"/>
  <c r="U18" i="10" s="1"/>
  <c r="AL464" i="11"/>
  <c r="U17" i="10" s="1"/>
  <c r="X483" i="11"/>
  <c r="AC483" i="11" s="1"/>
  <c r="AD483" i="11" s="1"/>
  <c r="X482" i="11"/>
  <c r="AC482" i="11" s="1"/>
  <c r="V481" i="11"/>
  <c r="Y481" i="11" s="1"/>
  <c r="AD481" i="11" s="1"/>
  <c r="V480" i="11"/>
  <c r="Y480" i="11" s="1"/>
  <c r="AD480" i="11" s="1"/>
  <c r="W480" i="11"/>
  <c r="AB480" i="11" s="1"/>
  <c r="X479" i="11"/>
  <c r="AC479" i="11" s="1"/>
  <c r="AD479" i="11" s="1"/>
  <c r="X478" i="11"/>
  <c r="AC478" i="11" s="1"/>
  <c r="V477" i="11"/>
  <c r="Y477" i="11" s="1"/>
  <c r="AD477" i="11" s="1"/>
  <c r="V476" i="11"/>
  <c r="Y476" i="11" s="1"/>
  <c r="AD476" i="11" s="1"/>
  <c r="W476" i="11"/>
  <c r="AB476" i="11" s="1"/>
  <c r="X475" i="11"/>
  <c r="AC475" i="11" s="1"/>
  <c r="AD475" i="11" s="1"/>
  <c r="AL462" i="11"/>
  <c r="U15" i="10" s="1"/>
  <c r="W461" i="11"/>
  <c r="U473" i="11"/>
  <c r="Q473" i="11"/>
  <c r="U472" i="11"/>
  <c r="Q472" i="11"/>
  <c r="U471" i="11"/>
  <c r="Q471" i="11"/>
  <c r="U470" i="11"/>
  <c r="Q470" i="11"/>
  <c r="U469" i="11"/>
  <c r="Q469" i="11"/>
  <c r="U468" i="11"/>
  <c r="Q468" i="11"/>
  <c r="U467" i="11"/>
  <c r="Q467" i="11"/>
  <c r="U466" i="11"/>
  <c r="Q466" i="11"/>
  <c r="U465" i="11"/>
  <c r="Q465" i="11"/>
  <c r="U464" i="11"/>
  <c r="Q464" i="11"/>
  <c r="U462" i="11"/>
  <c r="Q462" i="11"/>
  <c r="AB483" i="11"/>
  <c r="AB481" i="11"/>
  <c r="AB479" i="11"/>
  <c r="AB475" i="11"/>
  <c r="V482" i="11"/>
  <c r="Y482" i="11" s="1"/>
  <c r="AD482" i="11" s="1"/>
  <c r="AE482" i="11" s="1"/>
  <c r="AK482" i="11" s="1"/>
  <c r="AL482" i="11" s="1"/>
  <c r="U35" i="10" s="1"/>
  <c r="V478" i="11"/>
  <c r="Y478" i="11" s="1"/>
  <c r="AD478" i="11" s="1"/>
  <c r="AE478" i="11" s="1"/>
  <c r="AK478" i="11" s="1"/>
  <c r="AL478" i="11" s="1"/>
  <c r="U31" i="10" s="1"/>
  <c r="AB461" i="11"/>
  <c r="U448" i="11"/>
  <c r="Q448" i="11"/>
  <c r="U447" i="11"/>
  <c r="Q447" i="11"/>
  <c r="U446" i="11"/>
  <c r="Q446" i="11"/>
  <c r="U445" i="11"/>
  <c r="Q445" i="11"/>
  <c r="U444" i="11"/>
  <c r="Q444" i="11"/>
  <c r="U443" i="11"/>
  <c r="Q443" i="11"/>
  <c r="U442" i="11"/>
  <c r="Q442" i="11"/>
  <c r="U441" i="11"/>
  <c r="Q441" i="11"/>
  <c r="U440" i="11"/>
  <c r="Q440" i="11"/>
  <c r="AB458" i="11"/>
  <c r="AB456" i="11"/>
  <c r="AB454" i="11"/>
  <c r="AB452" i="11"/>
  <c r="V458" i="11"/>
  <c r="Y458" i="11" s="1"/>
  <c r="AD458" i="11" s="1"/>
  <c r="V457" i="11"/>
  <c r="Y457" i="11" s="1"/>
  <c r="AD457" i="11" s="1"/>
  <c r="W457" i="11"/>
  <c r="AB457" i="11" s="1"/>
  <c r="X456" i="11"/>
  <c r="AC456" i="11" s="1"/>
  <c r="AD456" i="11" s="1"/>
  <c r="X455" i="11"/>
  <c r="AC455" i="11" s="1"/>
  <c r="V454" i="11"/>
  <c r="Y454" i="11" s="1"/>
  <c r="AD454" i="11" s="1"/>
  <c r="V453" i="11"/>
  <c r="Y453" i="11" s="1"/>
  <c r="AD453" i="11" s="1"/>
  <c r="W453" i="11"/>
  <c r="AB453" i="11" s="1"/>
  <c r="X452" i="11"/>
  <c r="AC452" i="11" s="1"/>
  <c r="AD452" i="11" s="1"/>
  <c r="X451" i="11"/>
  <c r="AC451" i="11" s="1"/>
  <c r="V450" i="11"/>
  <c r="Y450" i="11" s="1"/>
  <c r="AD450" i="11" s="1"/>
  <c r="V449" i="11"/>
  <c r="Y449" i="11" s="1"/>
  <c r="AD449" i="11" s="1"/>
  <c r="W449" i="11"/>
  <c r="AB449" i="11" s="1"/>
  <c r="AL438" i="11"/>
  <c r="AL437" i="11"/>
  <c r="T15" i="10" s="1"/>
  <c r="W436" i="11"/>
  <c r="U439" i="11"/>
  <c r="Q439" i="11"/>
  <c r="U438" i="11"/>
  <c r="Q438" i="11"/>
  <c r="U437" i="11"/>
  <c r="Q437" i="11"/>
  <c r="V455" i="11"/>
  <c r="Y455" i="11" s="1"/>
  <c r="AD455" i="11" s="1"/>
  <c r="AE455" i="11" s="1"/>
  <c r="AK455" i="11" s="1"/>
  <c r="AL455" i="11" s="1"/>
  <c r="T33" i="10" s="1"/>
  <c r="V451" i="11"/>
  <c r="Y451" i="11" s="1"/>
  <c r="AD451" i="11" s="1"/>
  <c r="AE451" i="11" s="1"/>
  <c r="AK451" i="11" s="1"/>
  <c r="AL451" i="11" s="1"/>
  <c r="T29" i="10" s="1"/>
  <c r="AB436" i="11"/>
  <c r="AE436" i="11" s="1"/>
  <c r="U414" i="11"/>
  <c r="Q414" i="11"/>
  <c r="U412" i="11"/>
  <c r="W412" i="11" s="1"/>
  <c r="Q412" i="11"/>
  <c r="S412" i="11"/>
  <c r="AA412" i="11" s="1"/>
  <c r="T412" i="11"/>
  <c r="Z412" i="11"/>
  <c r="X433" i="11"/>
  <c r="AC433" i="11" s="1"/>
  <c r="AD433" i="11" s="1"/>
  <c r="X432" i="11"/>
  <c r="AC432" i="11" s="1"/>
  <c r="V431" i="11"/>
  <c r="Y431" i="11" s="1"/>
  <c r="AD431" i="11" s="1"/>
  <c r="V430" i="11"/>
  <c r="Y430" i="11" s="1"/>
  <c r="AD430" i="11" s="1"/>
  <c r="W430" i="11"/>
  <c r="AB430" i="11" s="1"/>
  <c r="X429" i="11"/>
  <c r="AC429" i="11" s="1"/>
  <c r="AD429" i="11" s="1"/>
  <c r="X428" i="11"/>
  <c r="AC428" i="11" s="1"/>
  <c r="V427" i="11"/>
  <c r="Y427" i="11" s="1"/>
  <c r="AD427" i="11" s="1"/>
  <c r="V426" i="11"/>
  <c r="Y426" i="11" s="1"/>
  <c r="X425" i="11"/>
  <c r="AC425" i="11" s="1"/>
  <c r="AD425" i="11" s="1"/>
  <c r="X424" i="11"/>
  <c r="AC424" i="11" s="1"/>
  <c r="V411" i="11"/>
  <c r="Y411" i="11" s="1"/>
  <c r="AD411" i="11" s="1"/>
  <c r="W411" i="11"/>
  <c r="AB411" i="11" s="1"/>
  <c r="U423" i="11"/>
  <c r="Q423" i="11"/>
  <c r="U422" i="11"/>
  <c r="Q422" i="11"/>
  <c r="U421" i="11"/>
  <c r="Q421" i="11"/>
  <c r="U420" i="11"/>
  <c r="Q420" i="11"/>
  <c r="U419" i="11"/>
  <c r="Q419" i="11"/>
  <c r="U418" i="11"/>
  <c r="Q418" i="11"/>
  <c r="U417" i="11"/>
  <c r="Q417" i="11"/>
  <c r="U416" i="11"/>
  <c r="Q416" i="11"/>
  <c r="U415" i="11"/>
  <c r="Q415" i="11"/>
  <c r="U413" i="11"/>
  <c r="Q413" i="11"/>
  <c r="W413" i="11"/>
  <c r="Z413" i="11"/>
  <c r="AB433" i="11"/>
  <c r="AB431" i="11"/>
  <c r="AB429" i="11"/>
  <c r="AB427" i="11"/>
  <c r="AE427" i="11" s="1"/>
  <c r="AK427" i="11" s="1"/>
  <c r="AL427" i="11" s="1"/>
  <c r="S30" i="10" s="1"/>
  <c r="AB425" i="11"/>
  <c r="V432" i="11"/>
  <c r="Y432" i="11" s="1"/>
  <c r="AD432" i="11" s="1"/>
  <c r="AE432" i="11" s="1"/>
  <c r="AK432" i="11" s="1"/>
  <c r="AL432" i="11" s="1"/>
  <c r="V428" i="11"/>
  <c r="Y428" i="11" s="1"/>
  <c r="AD428" i="11" s="1"/>
  <c r="AE428" i="11" s="1"/>
  <c r="AK428" i="11" s="1"/>
  <c r="AL428" i="11" s="1"/>
  <c r="V424" i="11"/>
  <c r="Y424" i="11" s="1"/>
  <c r="AD424" i="11" s="1"/>
  <c r="AE424" i="11" s="1"/>
  <c r="AK424" i="11" s="1"/>
  <c r="AL424" i="11" s="1"/>
  <c r="S27" i="10" s="1"/>
  <c r="Z398" i="11"/>
  <c r="Z397" i="11"/>
  <c r="Z396" i="11"/>
  <c r="Z395" i="11"/>
  <c r="Z394" i="11"/>
  <c r="Z393" i="11"/>
  <c r="Z392" i="11"/>
  <c r="Z391" i="11"/>
  <c r="Z390" i="11"/>
  <c r="U389" i="11"/>
  <c r="Q389" i="11"/>
  <c r="U387" i="11"/>
  <c r="Q387" i="11"/>
  <c r="Z389" i="11"/>
  <c r="T389" i="11"/>
  <c r="S389" i="11"/>
  <c r="AA389" i="11" s="1"/>
  <c r="Z387" i="11"/>
  <c r="T387" i="11"/>
  <c r="S387" i="11"/>
  <c r="AA387" i="11" s="1"/>
  <c r="AC405" i="11"/>
  <c r="AC401" i="11"/>
  <c r="W386" i="11"/>
  <c r="AB386" i="11" s="1"/>
  <c r="W408" i="11"/>
  <c r="AB408" i="11" s="1"/>
  <c r="X408" i="11"/>
  <c r="AC408" i="11" s="1"/>
  <c r="AD408" i="11" s="1"/>
  <c r="X407" i="11"/>
  <c r="AC407" i="11" s="1"/>
  <c r="AD407" i="11" s="1"/>
  <c r="V406" i="11"/>
  <c r="Y406" i="11" s="1"/>
  <c r="AD406" i="11" s="1"/>
  <c r="V405" i="11"/>
  <c r="Y405" i="11" s="1"/>
  <c r="W404" i="11"/>
  <c r="AB404" i="11" s="1"/>
  <c r="X404" i="11"/>
  <c r="AC404" i="11" s="1"/>
  <c r="AD404" i="11" s="1"/>
  <c r="X403" i="11"/>
  <c r="V402" i="11"/>
  <c r="Y402" i="11" s="1"/>
  <c r="AD402" i="11" s="1"/>
  <c r="V401" i="11"/>
  <c r="Y401" i="11" s="1"/>
  <c r="W400" i="11"/>
  <c r="AB400" i="11" s="1"/>
  <c r="X400" i="11"/>
  <c r="AC400" i="11" s="1"/>
  <c r="AD400" i="11" s="1"/>
  <c r="X399" i="11"/>
  <c r="X386" i="11"/>
  <c r="AC386" i="11" s="1"/>
  <c r="AD386" i="11" s="1"/>
  <c r="U398" i="11"/>
  <c r="Q398" i="11"/>
  <c r="U397" i="11"/>
  <c r="Q397" i="11"/>
  <c r="U396" i="11"/>
  <c r="Q396" i="11"/>
  <c r="U395" i="11"/>
  <c r="Q395" i="11"/>
  <c r="U394" i="11"/>
  <c r="Q394" i="11"/>
  <c r="U393" i="11"/>
  <c r="Q393" i="11"/>
  <c r="U392" i="11"/>
  <c r="Q392" i="11"/>
  <c r="U391" i="11"/>
  <c r="Q391" i="11"/>
  <c r="U390" i="11"/>
  <c r="Q390" i="11"/>
  <c r="U388" i="11"/>
  <c r="Q388" i="11"/>
  <c r="Z388" i="11"/>
  <c r="T388" i="11"/>
  <c r="S388" i="11"/>
  <c r="AA388" i="11" s="1"/>
  <c r="AC403" i="11"/>
  <c r="AD403" i="11" s="1"/>
  <c r="AC399" i="11"/>
  <c r="W407" i="11"/>
  <c r="AB407" i="11" s="1"/>
  <c r="W405" i="11"/>
  <c r="AB405" i="11" s="1"/>
  <c r="W403" i="11"/>
  <c r="AB403" i="11" s="1"/>
  <c r="AE403" i="11" s="1"/>
  <c r="AK403" i="11" s="1"/>
  <c r="AL403" i="11" s="1"/>
  <c r="R31" i="10" s="1"/>
  <c r="W401" i="11"/>
  <c r="AB401" i="11" s="1"/>
  <c r="W399" i="11"/>
  <c r="AB399" i="11" s="1"/>
  <c r="AL386" i="11"/>
  <c r="R14" i="10" s="1"/>
  <c r="W406" i="11"/>
  <c r="AB406" i="11" s="1"/>
  <c r="W402" i="11"/>
  <c r="AB402" i="11" s="1"/>
  <c r="U363" i="11"/>
  <c r="Q363" i="11"/>
  <c r="W383" i="11"/>
  <c r="AB383" i="11" s="1"/>
  <c r="AE383" i="11" s="1"/>
  <c r="AK383" i="11" s="1"/>
  <c r="AL383" i="11" s="1"/>
  <c r="W381" i="11"/>
  <c r="AB381" i="11" s="1"/>
  <c r="W379" i="11"/>
  <c r="W375" i="11"/>
  <c r="AL373" i="11"/>
  <c r="AL372" i="11"/>
  <c r="AL371" i="11"/>
  <c r="Q24" i="10" s="1"/>
  <c r="AL370" i="11"/>
  <c r="Q23" i="10" s="1"/>
  <c r="AL369" i="11"/>
  <c r="Q22" i="10" s="1"/>
  <c r="AL368" i="11"/>
  <c r="Q21" i="10" s="1"/>
  <c r="AL367" i="11"/>
  <c r="Q20" i="10" s="1"/>
  <c r="AL366" i="11"/>
  <c r="AL365" i="11"/>
  <c r="AL364" i="11"/>
  <c r="V383" i="11"/>
  <c r="Y383" i="11" s="1"/>
  <c r="AD383" i="11" s="1"/>
  <c r="V382" i="11"/>
  <c r="Y382" i="11" s="1"/>
  <c r="AD382" i="11" s="1"/>
  <c r="W382" i="11"/>
  <c r="AB382" i="11" s="1"/>
  <c r="AE382" i="11" s="1"/>
  <c r="AK382" i="11" s="1"/>
  <c r="AL382" i="11" s="1"/>
  <c r="X380" i="11"/>
  <c r="AC380" i="11" s="1"/>
  <c r="V379" i="11"/>
  <c r="Y379" i="11" s="1"/>
  <c r="AD379" i="11" s="1"/>
  <c r="V378" i="11"/>
  <c r="Y378" i="11" s="1"/>
  <c r="X376" i="11"/>
  <c r="AC376" i="11" s="1"/>
  <c r="V375" i="11"/>
  <c r="Y375" i="11" s="1"/>
  <c r="AD375" i="11" s="1"/>
  <c r="V374" i="11"/>
  <c r="Y374" i="11" s="1"/>
  <c r="AD374" i="11" s="1"/>
  <c r="W374" i="11"/>
  <c r="AB374" i="11" s="1"/>
  <c r="AE374" i="11" s="1"/>
  <c r="AK374" i="11" s="1"/>
  <c r="AL374" i="11" s="1"/>
  <c r="Q27" i="10" s="1"/>
  <c r="AL362" i="11"/>
  <c r="W361" i="11"/>
  <c r="U373" i="11"/>
  <c r="Q373" i="11"/>
  <c r="U372" i="11"/>
  <c r="Q372" i="11"/>
  <c r="U371" i="11"/>
  <c r="Q371" i="11"/>
  <c r="U370" i="11"/>
  <c r="Q370" i="11"/>
  <c r="U369" i="11"/>
  <c r="Q369" i="11"/>
  <c r="U368" i="11"/>
  <c r="Q368" i="11"/>
  <c r="U367" i="11"/>
  <c r="Q367" i="11"/>
  <c r="U366" i="11"/>
  <c r="Q366" i="11"/>
  <c r="U365" i="11"/>
  <c r="Q365" i="11"/>
  <c r="U364" i="11"/>
  <c r="Q364" i="11"/>
  <c r="U362" i="11"/>
  <c r="Q362" i="11"/>
  <c r="AB379" i="11"/>
  <c r="AE379" i="11" s="1"/>
  <c r="AK379" i="11" s="1"/>
  <c r="AL379" i="11" s="1"/>
  <c r="AB375" i="11"/>
  <c r="V380" i="11"/>
  <c r="Y380" i="11" s="1"/>
  <c r="AD380" i="11" s="1"/>
  <c r="AE380" i="11" s="1"/>
  <c r="AK380" i="11" s="1"/>
  <c r="AL380" i="11" s="1"/>
  <c r="Q33" i="10" s="1"/>
  <c r="V376" i="11"/>
  <c r="Y376" i="11" s="1"/>
  <c r="AB361" i="11"/>
  <c r="U348" i="11"/>
  <c r="Q348" i="11"/>
  <c r="U347" i="11"/>
  <c r="Q347" i="11"/>
  <c r="U346" i="11"/>
  <c r="Q346" i="11"/>
  <c r="U345" i="11"/>
  <c r="Q345" i="11"/>
  <c r="U344" i="11"/>
  <c r="Q344" i="11"/>
  <c r="U343" i="11"/>
  <c r="Q343" i="11"/>
  <c r="U342" i="11"/>
  <c r="Q342" i="11"/>
  <c r="U341" i="11"/>
  <c r="Q341" i="11"/>
  <c r="U340" i="11"/>
  <c r="Q340" i="11"/>
  <c r="U337" i="11"/>
  <c r="Q337" i="11"/>
  <c r="Z338" i="11"/>
  <c r="AB358" i="11"/>
  <c r="AB354" i="11"/>
  <c r="AB352" i="11"/>
  <c r="X358" i="11"/>
  <c r="AC358" i="11" s="1"/>
  <c r="AD358" i="11" s="1"/>
  <c r="X357" i="11"/>
  <c r="AC357" i="11" s="1"/>
  <c r="V356" i="11"/>
  <c r="Y356" i="11" s="1"/>
  <c r="AD356" i="11" s="1"/>
  <c r="V355" i="11"/>
  <c r="Y355" i="11" s="1"/>
  <c r="AD355" i="11" s="1"/>
  <c r="W355" i="11"/>
  <c r="AB355" i="11" s="1"/>
  <c r="X354" i="11"/>
  <c r="AC354" i="11" s="1"/>
  <c r="AD354" i="11" s="1"/>
  <c r="X353" i="11"/>
  <c r="AC353" i="11" s="1"/>
  <c r="V352" i="11"/>
  <c r="Y352" i="11" s="1"/>
  <c r="X350" i="11"/>
  <c r="AC350" i="11" s="1"/>
  <c r="AD350" i="11" s="1"/>
  <c r="X349" i="11"/>
  <c r="AC349" i="11" s="1"/>
  <c r="AL340" i="11"/>
  <c r="V336" i="11"/>
  <c r="Y336" i="11" s="1"/>
  <c r="U339" i="11"/>
  <c r="Q339" i="11"/>
  <c r="U338" i="11"/>
  <c r="Q338" i="11"/>
  <c r="S337" i="11"/>
  <c r="AA337" i="11" s="1"/>
  <c r="T337" i="11"/>
  <c r="Z337" i="11"/>
  <c r="V357" i="11"/>
  <c r="Y357" i="11" s="1"/>
  <c r="V353" i="11"/>
  <c r="Y353" i="11" s="1"/>
  <c r="AD353" i="11" s="1"/>
  <c r="AE353" i="11" s="1"/>
  <c r="AK353" i="11" s="1"/>
  <c r="AL353" i="11" s="1"/>
  <c r="P31" i="10" s="1"/>
  <c r="V349" i="11"/>
  <c r="Y349" i="11" s="1"/>
  <c r="U323" i="11"/>
  <c r="Q323" i="11"/>
  <c r="U322" i="11"/>
  <c r="W322" i="11" s="1"/>
  <c r="Q322" i="11"/>
  <c r="U321" i="11"/>
  <c r="Q321" i="11"/>
  <c r="W321" i="11" s="1"/>
  <c r="AB321" i="11" s="1"/>
  <c r="U320" i="11"/>
  <c r="Q320" i="11"/>
  <c r="U318" i="11"/>
  <c r="W318" i="11" s="1"/>
  <c r="Q318" i="11"/>
  <c r="U316" i="11"/>
  <c r="W316" i="11" s="1"/>
  <c r="Q316" i="11"/>
  <c r="U314" i="11"/>
  <c r="Q314" i="11"/>
  <c r="U312" i="11"/>
  <c r="Q312" i="11"/>
  <c r="W333" i="11"/>
  <c r="AB333" i="11" s="1"/>
  <c r="AE333" i="11" s="1"/>
  <c r="AK333" i="11" s="1"/>
  <c r="AL333" i="11" s="1"/>
  <c r="AB331" i="11"/>
  <c r="W329" i="11"/>
  <c r="AB329" i="11" s="1"/>
  <c r="AE329" i="11" s="1"/>
  <c r="AK329" i="11" s="1"/>
  <c r="AL329" i="11" s="1"/>
  <c r="AB327" i="11"/>
  <c r="V333" i="11"/>
  <c r="Y333" i="11" s="1"/>
  <c r="AD333" i="11" s="1"/>
  <c r="V332" i="11"/>
  <c r="Y332" i="11" s="1"/>
  <c r="AD332" i="11" s="1"/>
  <c r="W332" i="11"/>
  <c r="AB332" i="11" s="1"/>
  <c r="X331" i="11"/>
  <c r="AC331" i="11" s="1"/>
  <c r="AD331" i="11" s="1"/>
  <c r="X330" i="11"/>
  <c r="AC330" i="11" s="1"/>
  <c r="V329" i="11"/>
  <c r="Y329" i="11" s="1"/>
  <c r="AD329" i="11" s="1"/>
  <c r="V328" i="11"/>
  <c r="Y328" i="11" s="1"/>
  <c r="AD328" i="11" s="1"/>
  <c r="W328" i="11"/>
  <c r="AB328" i="11" s="1"/>
  <c r="X327" i="11"/>
  <c r="AC327" i="11" s="1"/>
  <c r="AD327" i="11" s="1"/>
  <c r="X326" i="11"/>
  <c r="AC326" i="11" s="1"/>
  <c r="X325" i="11"/>
  <c r="AC325" i="11" s="1"/>
  <c r="AD325" i="11" s="1"/>
  <c r="X324" i="11"/>
  <c r="AC324" i="11" s="1"/>
  <c r="W311" i="11"/>
  <c r="AB311" i="11" s="1"/>
  <c r="X311" i="11"/>
  <c r="AC311" i="11" s="1"/>
  <c r="AD311" i="11" s="1"/>
  <c r="Z322" i="11"/>
  <c r="Z321" i="11"/>
  <c r="Z320" i="11"/>
  <c r="W320" i="11"/>
  <c r="Z319" i="11"/>
  <c r="Z318" i="11"/>
  <c r="Z317" i="11"/>
  <c r="Z316" i="11"/>
  <c r="Z315" i="11"/>
  <c r="Z314" i="11"/>
  <c r="W314" i="11"/>
  <c r="Z313" i="11"/>
  <c r="U319" i="11"/>
  <c r="Q319" i="11"/>
  <c r="U317" i="11"/>
  <c r="Q317" i="11"/>
  <c r="U315" i="11"/>
  <c r="Q315" i="11"/>
  <c r="U313" i="11"/>
  <c r="Q313" i="11"/>
  <c r="W313" i="11" s="1"/>
  <c r="AL323" i="11"/>
  <c r="V330" i="11"/>
  <c r="Y330" i="11" s="1"/>
  <c r="V324" i="11"/>
  <c r="Y324" i="11" s="1"/>
  <c r="AD324" i="11" s="1"/>
  <c r="AE324" i="11" s="1"/>
  <c r="AK324" i="11" s="1"/>
  <c r="AL324" i="11" s="1"/>
  <c r="AB314" i="11"/>
  <c r="Z298" i="11"/>
  <c r="Z297" i="11"/>
  <c r="Z296" i="11"/>
  <c r="Z295" i="11"/>
  <c r="Z294" i="11"/>
  <c r="Z293" i="11"/>
  <c r="Z292" i="11"/>
  <c r="Z291" i="11"/>
  <c r="Z290" i="11"/>
  <c r="U289" i="11"/>
  <c r="Q289" i="11"/>
  <c r="U287" i="11"/>
  <c r="Q287" i="11"/>
  <c r="Z289" i="11"/>
  <c r="T289" i="11"/>
  <c r="S289" i="11"/>
  <c r="AA289" i="11" s="1"/>
  <c r="Z287" i="11"/>
  <c r="T287" i="11"/>
  <c r="S287" i="11"/>
  <c r="AA287" i="11" s="1"/>
  <c r="W286" i="11"/>
  <c r="AB286" i="11" s="1"/>
  <c r="W308" i="11"/>
  <c r="AB308" i="11" s="1"/>
  <c r="X308" i="11"/>
  <c r="AC308" i="11" s="1"/>
  <c r="AD308" i="11" s="1"/>
  <c r="X307" i="11"/>
  <c r="AC307" i="11" s="1"/>
  <c r="AD307" i="11" s="1"/>
  <c r="V306" i="11"/>
  <c r="Y306" i="11" s="1"/>
  <c r="W304" i="11"/>
  <c r="AB304" i="11" s="1"/>
  <c r="X304" i="11"/>
  <c r="AC304" i="11" s="1"/>
  <c r="AD304" i="11" s="1"/>
  <c r="X303" i="11"/>
  <c r="AC303" i="11" s="1"/>
  <c r="AD303" i="11" s="1"/>
  <c r="V302" i="11"/>
  <c r="Y302" i="11" s="1"/>
  <c r="W300" i="11"/>
  <c r="AB300" i="11" s="1"/>
  <c r="X300" i="11"/>
  <c r="AC300" i="11" s="1"/>
  <c r="AD300" i="11" s="1"/>
  <c r="X299" i="11"/>
  <c r="X286" i="11"/>
  <c r="AC286" i="11" s="1"/>
  <c r="AD286" i="11" s="1"/>
  <c r="U298" i="11"/>
  <c r="Q298" i="11"/>
  <c r="U297" i="11"/>
  <c r="W297" i="11" s="1"/>
  <c r="Q297" i="11"/>
  <c r="U296" i="11"/>
  <c r="W296" i="11" s="1"/>
  <c r="AB296" i="11" s="1"/>
  <c r="Q296" i="11"/>
  <c r="U295" i="11"/>
  <c r="Q295" i="11"/>
  <c r="U294" i="11"/>
  <c r="Q294" i="11"/>
  <c r="U293" i="11"/>
  <c r="W293" i="11" s="1"/>
  <c r="Q293" i="11"/>
  <c r="U292" i="11"/>
  <c r="W292" i="11" s="1"/>
  <c r="Q292" i="11"/>
  <c r="U291" i="11"/>
  <c r="Q291" i="11"/>
  <c r="U290" i="11"/>
  <c r="Q290" i="11"/>
  <c r="U288" i="11"/>
  <c r="Q288" i="11"/>
  <c r="Z288" i="11"/>
  <c r="T288" i="11"/>
  <c r="S288" i="11"/>
  <c r="AA288" i="11" s="1"/>
  <c r="AC299" i="11"/>
  <c r="AD299" i="11" s="1"/>
  <c r="W307" i="11"/>
  <c r="AB307" i="11" s="1"/>
  <c r="W303" i="11"/>
  <c r="AB303" i="11" s="1"/>
  <c r="W299" i="11"/>
  <c r="AB299" i="11" s="1"/>
  <c r="AL286" i="11"/>
  <c r="N14" i="10" s="1"/>
  <c r="W306" i="11"/>
  <c r="AB306" i="11" s="1"/>
  <c r="W302" i="11"/>
  <c r="AB302" i="11" s="1"/>
  <c r="U273" i="11"/>
  <c r="Q273" i="11"/>
  <c r="U272" i="11"/>
  <c r="Q272" i="11"/>
  <c r="U271" i="11"/>
  <c r="Q271" i="11"/>
  <c r="U270" i="11"/>
  <c r="Q270" i="11"/>
  <c r="U269" i="11"/>
  <c r="Q269" i="11"/>
  <c r="U268" i="11"/>
  <c r="Q268" i="11"/>
  <c r="U267" i="11"/>
  <c r="Q267" i="11"/>
  <c r="U265" i="11"/>
  <c r="Q265" i="11"/>
  <c r="U262" i="11"/>
  <c r="Q262" i="11"/>
  <c r="S262" i="11"/>
  <c r="AA262" i="11" s="1"/>
  <c r="T262" i="11"/>
  <c r="Z262" i="11"/>
  <c r="AB283" i="11"/>
  <c r="AB281" i="11"/>
  <c r="AB279" i="11"/>
  <c r="AB277" i="11"/>
  <c r="AB275" i="11"/>
  <c r="X283" i="11"/>
  <c r="AC283" i="11" s="1"/>
  <c r="AD283" i="11" s="1"/>
  <c r="X282" i="11"/>
  <c r="AC282" i="11" s="1"/>
  <c r="V281" i="11"/>
  <c r="Y281" i="11" s="1"/>
  <c r="AD281" i="11" s="1"/>
  <c r="V280" i="11"/>
  <c r="Y280" i="11" s="1"/>
  <c r="AD280" i="11" s="1"/>
  <c r="W280" i="11"/>
  <c r="AB280" i="11" s="1"/>
  <c r="AE280" i="11" s="1"/>
  <c r="AK280" i="11" s="1"/>
  <c r="AL280" i="11" s="1"/>
  <c r="X279" i="11"/>
  <c r="AC279" i="11" s="1"/>
  <c r="AD279" i="11" s="1"/>
  <c r="X278" i="11"/>
  <c r="AC278" i="11" s="1"/>
  <c r="V277" i="11"/>
  <c r="Y277" i="11" s="1"/>
  <c r="AD277" i="11" s="1"/>
  <c r="V276" i="11"/>
  <c r="Y276" i="11" s="1"/>
  <c r="AD276" i="11" s="1"/>
  <c r="W276" i="11"/>
  <c r="AB276" i="11" s="1"/>
  <c r="X275" i="11"/>
  <c r="AC275" i="11" s="1"/>
  <c r="AD275" i="11" s="1"/>
  <c r="X274" i="11"/>
  <c r="AC274" i="11" s="1"/>
  <c r="AL267" i="11"/>
  <c r="AL261" i="11"/>
  <c r="M14" i="10" s="1"/>
  <c r="V261" i="11"/>
  <c r="Y261" i="11" s="1"/>
  <c r="AD261" i="11" s="1"/>
  <c r="W261" i="11"/>
  <c r="AB261" i="11" s="1"/>
  <c r="U266" i="11"/>
  <c r="Q266" i="11"/>
  <c r="U264" i="11"/>
  <c r="Q264" i="11"/>
  <c r="U263" i="11"/>
  <c r="Q263" i="11"/>
  <c r="W263" i="11"/>
  <c r="AB263" i="11" s="1"/>
  <c r="Z263" i="11"/>
  <c r="V282" i="11"/>
  <c r="Y282" i="11" s="1"/>
  <c r="AD282" i="11" s="1"/>
  <c r="AE282" i="11" s="1"/>
  <c r="AK282" i="11" s="1"/>
  <c r="AL282" i="11" s="1"/>
  <c r="V278" i="11"/>
  <c r="Y278" i="11" s="1"/>
  <c r="V274" i="11"/>
  <c r="Y274" i="11" s="1"/>
  <c r="Z248" i="11"/>
  <c r="Z247" i="11"/>
  <c r="Z246" i="11"/>
  <c r="Z245" i="11"/>
  <c r="Z244" i="11"/>
  <c r="Z243" i="11"/>
  <c r="Z242" i="11"/>
  <c r="Z241" i="11"/>
  <c r="Z240" i="11"/>
  <c r="Z239" i="11"/>
  <c r="Z238" i="11"/>
  <c r="U237" i="11"/>
  <c r="Q237" i="11"/>
  <c r="Z237" i="11"/>
  <c r="T237" i="11"/>
  <c r="S237" i="11"/>
  <c r="AA237" i="11" s="1"/>
  <c r="AC255" i="11"/>
  <c r="AC251" i="11"/>
  <c r="W236" i="11"/>
  <c r="AB236" i="11" s="1"/>
  <c r="W258" i="11"/>
  <c r="AB258" i="11" s="1"/>
  <c r="X258" i="11"/>
  <c r="AC258" i="11" s="1"/>
  <c r="AD258" i="11" s="1"/>
  <c r="X257" i="11"/>
  <c r="AC257" i="11" s="1"/>
  <c r="AD257" i="11" s="1"/>
  <c r="V256" i="11"/>
  <c r="Y256" i="11" s="1"/>
  <c r="V255" i="11"/>
  <c r="Y255" i="11" s="1"/>
  <c r="X254" i="11"/>
  <c r="AC254" i="11" s="1"/>
  <c r="AD254" i="11" s="1"/>
  <c r="X253" i="11"/>
  <c r="AC253" i="11" s="1"/>
  <c r="AD253" i="11" s="1"/>
  <c r="V252" i="11"/>
  <c r="Y252" i="11" s="1"/>
  <c r="AD252" i="11" s="1"/>
  <c r="V251" i="11"/>
  <c r="Y251" i="11" s="1"/>
  <c r="X249" i="11"/>
  <c r="X236" i="11"/>
  <c r="AC236" i="11" s="1"/>
  <c r="AD236" i="11" s="1"/>
  <c r="U248" i="11"/>
  <c r="Q248" i="11"/>
  <c r="U247" i="11"/>
  <c r="Q247" i="11"/>
  <c r="U246" i="11"/>
  <c r="Q246" i="11"/>
  <c r="U245" i="11"/>
  <c r="Q245" i="11"/>
  <c r="U244" i="11"/>
  <c r="Q244" i="11"/>
  <c r="U243" i="11"/>
  <c r="Q243" i="11"/>
  <c r="U242" i="11"/>
  <c r="Q242" i="11"/>
  <c r="U241" i="11"/>
  <c r="Q241" i="11"/>
  <c r="U240" i="11"/>
  <c r="Q240" i="11"/>
  <c r="U239" i="11"/>
  <c r="Q239" i="11"/>
  <c r="U238" i="11"/>
  <c r="Q238" i="11"/>
  <c r="AC249" i="11"/>
  <c r="AD249" i="11" s="1"/>
  <c r="W257" i="11"/>
  <c r="AB257" i="11" s="1"/>
  <c r="W255" i="11"/>
  <c r="AB255" i="11" s="1"/>
  <c r="W253" i="11"/>
  <c r="AB253" i="11" s="1"/>
  <c r="W251" i="11"/>
  <c r="AB251" i="11" s="1"/>
  <c r="W249" i="11"/>
  <c r="AB249" i="11" s="1"/>
  <c r="AL236" i="11"/>
  <c r="U221" i="11"/>
  <c r="W221" i="11" s="1"/>
  <c r="Q221" i="11"/>
  <c r="U217" i="11"/>
  <c r="W217" i="11" s="1"/>
  <c r="Q217" i="11"/>
  <c r="U213" i="11"/>
  <c r="Q213" i="11"/>
  <c r="V230" i="11"/>
  <c r="Y230" i="11" s="1"/>
  <c r="AD230" i="11" s="1"/>
  <c r="W230" i="11"/>
  <c r="AB230" i="11" s="1"/>
  <c r="X228" i="11"/>
  <c r="AC228" i="11" s="1"/>
  <c r="V226" i="11"/>
  <c r="Y226" i="11" s="1"/>
  <c r="AD226" i="11" s="1"/>
  <c r="W226" i="11"/>
  <c r="AB226" i="11" s="1"/>
  <c r="X224" i="11"/>
  <c r="AC224" i="11" s="1"/>
  <c r="X233" i="11"/>
  <c r="AC233" i="11" s="1"/>
  <c r="V231" i="11"/>
  <c r="Y231" i="11" s="1"/>
  <c r="AD231" i="11" s="1"/>
  <c r="W231" i="11"/>
  <c r="AB231" i="11" s="1"/>
  <c r="X229" i="11"/>
  <c r="AC229" i="11" s="1"/>
  <c r="V227" i="11"/>
  <c r="Y227" i="11" s="1"/>
  <c r="AD227" i="11" s="1"/>
  <c r="W227" i="11"/>
  <c r="AB227" i="11" s="1"/>
  <c r="AE227" i="11" s="1"/>
  <c r="AK227" i="11" s="1"/>
  <c r="AL227" i="11" s="1"/>
  <c r="X225" i="11"/>
  <c r="AC225" i="11" s="1"/>
  <c r="V211" i="11"/>
  <c r="Y211" i="11" s="1"/>
  <c r="AD211" i="11" s="1"/>
  <c r="W211" i="11"/>
  <c r="AB211" i="11" s="1"/>
  <c r="U223" i="11"/>
  <c r="Q223" i="11"/>
  <c r="U219" i="11"/>
  <c r="Q219" i="11"/>
  <c r="U215" i="11"/>
  <c r="Q215" i="11"/>
  <c r="S223" i="11"/>
  <c r="AA223" i="11" s="1"/>
  <c r="T223" i="11"/>
  <c r="Z223" i="11"/>
  <c r="U222" i="11"/>
  <c r="Q222" i="11"/>
  <c r="S221" i="11"/>
  <c r="AA221" i="11" s="1"/>
  <c r="T221" i="11"/>
  <c r="Z221" i="11"/>
  <c r="U220" i="11"/>
  <c r="Q220" i="11"/>
  <c r="S219" i="11"/>
  <c r="AA219" i="11" s="1"/>
  <c r="T219" i="11"/>
  <c r="Z219" i="11"/>
  <c r="U218" i="11"/>
  <c r="Q218" i="11"/>
  <c r="S217" i="11"/>
  <c r="AA217" i="11" s="1"/>
  <c r="T217" i="11"/>
  <c r="Z217" i="11"/>
  <c r="U216" i="11"/>
  <c r="Q216" i="11"/>
  <c r="S215" i="11"/>
  <c r="AA215" i="11" s="1"/>
  <c r="T215" i="11"/>
  <c r="Z215" i="11"/>
  <c r="U214" i="11"/>
  <c r="Q214" i="11"/>
  <c r="S213" i="11"/>
  <c r="AA213" i="11" s="1"/>
  <c r="T213" i="11"/>
  <c r="W213" i="11"/>
  <c r="Z213" i="11"/>
  <c r="U212" i="11"/>
  <c r="Q212" i="11"/>
  <c r="V232" i="11"/>
  <c r="Y232" i="11" s="1"/>
  <c r="V228" i="11"/>
  <c r="Y228" i="11" s="1"/>
  <c r="V224" i="11"/>
  <c r="Y224" i="11" s="1"/>
  <c r="V233" i="11"/>
  <c r="Y233" i="11" s="1"/>
  <c r="AD233" i="11" s="1"/>
  <c r="AE233" i="11" s="1"/>
  <c r="AK233" i="11" s="1"/>
  <c r="AL233" i="11" s="1"/>
  <c r="V229" i="11"/>
  <c r="Y229" i="11" s="1"/>
  <c r="AD229" i="11" s="1"/>
  <c r="AE229" i="11" s="1"/>
  <c r="AK229" i="11" s="1"/>
  <c r="AL229" i="11" s="1"/>
  <c r="V225" i="11"/>
  <c r="Y225" i="11" s="1"/>
  <c r="AD225" i="11" s="1"/>
  <c r="AE225" i="11" s="1"/>
  <c r="AK225" i="11" s="1"/>
  <c r="AL225" i="11" s="1"/>
  <c r="Z197" i="11"/>
  <c r="U196" i="11"/>
  <c r="Q196" i="11"/>
  <c r="Z193" i="11"/>
  <c r="U192" i="11"/>
  <c r="Q192" i="11"/>
  <c r="Z189" i="11"/>
  <c r="W207" i="11"/>
  <c r="AB207" i="11" s="1"/>
  <c r="W203" i="11"/>
  <c r="AB203" i="11" s="1"/>
  <c r="W199" i="11"/>
  <c r="AB199" i="11" s="1"/>
  <c r="V208" i="11"/>
  <c r="Y208" i="11" s="1"/>
  <c r="V206" i="11"/>
  <c r="Y206" i="11" s="1"/>
  <c r="V204" i="11"/>
  <c r="Y204" i="11" s="1"/>
  <c r="V202" i="11"/>
  <c r="Y202" i="11" s="1"/>
  <c r="V200" i="11"/>
  <c r="Y200" i="11" s="1"/>
  <c r="W208" i="11"/>
  <c r="AB208" i="11" s="1"/>
  <c r="W204" i="11"/>
  <c r="AB204" i="11" s="1"/>
  <c r="W200" i="11"/>
  <c r="AB200" i="11" s="1"/>
  <c r="V207" i="11"/>
  <c r="Y207" i="11" s="1"/>
  <c r="V205" i="11"/>
  <c r="Y205" i="11" s="1"/>
  <c r="V203" i="11"/>
  <c r="Y203" i="11" s="1"/>
  <c r="V201" i="11"/>
  <c r="Y201" i="11" s="1"/>
  <c r="V199" i="11"/>
  <c r="Y199" i="11" s="1"/>
  <c r="V186" i="11"/>
  <c r="Y186" i="11" s="1"/>
  <c r="AD186" i="11" s="1"/>
  <c r="U198" i="11"/>
  <c r="Q198" i="11"/>
  <c r="Z195" i="11"/>
  <c r="U194" i="11"/>
  <c r="Q194" i="11"/>
  <c r="Z191" i="11"/>
  <c r="U190" i="11"/>
  <c r="Q190" i="11"/>
  <c r="U188" i="11"/>
  <c r="Q188" i="11"/>
  <c r="U197" i="11"/>
  <c r="Q197" i="11"/>
  <c r="U195" i="11"/>
  <c r="Q195" i="11"/>
  <c r="U193" i="11"/>
  <c r="Q193" i="11"/>
  <c r="U191" i="11"/>
  <c r="Q191" i="11"/>
  <c r="U189" i="11"/>
  <c r="Q189" i="11"/>
  <c r="U187" i="11"/>
  <c r="Q187" i="11"/>
  <c r="AC208" i="11"/>
  <c r="AC207" i="11"/>
  <c r="AC206" i="11"/>
  <c r="AC205" i="11"/>
  <c r="AC204" i="11"/>
  <c r="AC203" i="11"/>
  <c r="AC202" i="11"/>
  <c r="AC201" i="11"/>
  <c r="AC200" i="11"/>
  <c r="AC199" i="11"/>
  <c r="W205" i="11"/>
  <c r="AB205" i="11" s="1"/>
  <c r="W201" i="11"/>
  <c r="AB201" i="11" s="1"/>
  <c r="W206" i="11"/>
  <c r="AB206" i="11" s="1"/>
  <c r="W202" i="11"/>
  <c r="AB202" i="11" s="1"/>
  <c r="U171" i="11"/>
  <c r="W171" i="11" s="1"/>
  <c r="Q171" i="11"/>
  <c r="U167" i="11"/>
  <c r="W167" i="11" s="1"/>
  <c r="Q167" i="11"/>
  <c r="U163" i="11"/>
  <c r="W163" i="11" s="1"/>
  <c r="Q163" i="11"/>
  <c r="X182" i="11"/>
  <c r="AC182" i="11" s="1"/>
  <c r="V180" i="11"/>
  <c r="Y180" i="11" s="1"/>
  <c r="W180" i="11"/>
  <c r="AB180" i="11" s="1"/>
  <c r="X178" i="11"/>
  <c r="AC178" i="11" s="1"/>
  <c r="V176" i="11"/>
  <c r="Y176" i="11" s="1"/>
  <c r="W176" i="11"/>
  <c r="AB176" i="11" s="1"/>
  <c r="X174" i="11"/>
  <c r="AC174" i="11" s="1"/>
  <c r="X183" i="11"/>
  <c r="AC183" i="11" s="1"/>
  <c r="V181" i="11"/>
  <c r="Y181" i="11" s="1"/>
  <c r="AD181" i="11" s="1"/>
  <c r="W181" i="11"/>
  <c r="AB181" i="11" s="1"/>
  <c r="X179" i="11"/>
  <c r="AC179" i="11" s="1"/>
  <c r="V177" i="11"/>
  <c r="Y177" i="11" s="1"/>
  <c r="AD177" i="11" s="1"/>
  <c r="W177" i="11"/>
  <c r="AB177" i="11" s="1"/>
  <c r="X175" i="11"/>
  <c r="AC175" i="11" s="1"/>
  <c r="V161" i="11"/>
  <c r="Y161" i="11" s="1"/>
  <c r="W161" i="11"/>
  <c r="AB161" i="11" s="1"/>
  <c r="U173" i="11"/>
  <c r="Q173" i="11"/>
  <c r="U169" i="11"/>
  <c r="Q169" i="11"/>
  <c r="U165" i="11"/>
  <c r="W165" i="11" s="1"/>
  <c r="Q165" i="11"/>
  <c r="S173" i="11"/>
  <c r="AA173" i="11" s="1"/>
  <c r="T173" i="11"/>
  <c r="Z173" i="11"/>
  <c r="U172" i="11"/>
  <c r="Q172" i="11"/>
  <c r="S171" i="11"/>
  <c r="AA171" i="11" s="1"/>
  <c r="T171" i="11"/>
  <c r="Z171" i="11"/>
  <c r="U170" i="11"/>
  <c r="Q170" i="11"/>
  <c r="S169" i="11"/>
  <c r="AA169" i="11" s="1"/>
  <c r="T169" i="11"/>
  <c r="W169" i="11"/>
  <c r="Z169" i="11"/>
  <c r="U168" i="11"/>
  <c r="Q168" i="11"/>
  <c r="S167" i="11"/>
  <c r="AA167" i="11" s="1"/>
  <c r="T167" i="11"/>
  <c r="Z167" i="11"/>
  <c r="U166" i="11"/>
  <c r="Q166" i="11"/>
  <c r="S165" i="11"/>
  <c r="AA165" i="11" s="1"/>
  <c r="T165" i="11"/>
  <c r="Z165" i="11"/>
  <c r="U164" i="11"/>
  <c r="Q164" i="11"/>
  <c r="S163" i="11"/>
  <c r="AA163" i="11" s="1"/>
  <c r="T163" i="11"/>
  <c r="Z163" i="11"/>
  <c r="U162" i="11"/>
  <c r="Q162" i="11"/>
  <c r="V182" i="11"/>
  <c r="Y182" i="11" s="1"/>
  <c r="AD182" i="11" s="1"/>
  <c r="AE182" i="11" s="1"/>
  <c r="AK182" i="11" s="1"/>
  <c r="V178" i="11"/>
  <c r="Y178" i="11" s="1"/>
  <c r="V174" i="11"/>
  <c r="Y174" i="11" s="1"/>
  <c r="AD174" i="11" s="1"/>
  <c r="V183" i="11"/>
  <c r="Y183" i="11" s="1"/>
  <c r="AD183" i="11" s="1"/>
  <c r="AE183" i="11" s="1"/>
  <c r="AK183" i="11" s="1"/>
  <c r="V179" i="11"/>
  <c r="Y179" i="11" s="1"/>
  <c r="V175" i="11"/>
  <c r="Y175" i="11" s="1"/>
  <c r="AD175" i="11" s="1"/>
  <c r="AE175" i="11" s="1"/>
  <c r="AK175" i="11" s="1"/>
  <c r="Z147" i="11"/>
  <c r="U146" i="11"/>
  <c r="Q146" i="11"/>
  <c r="Z143" i="11"/>
  <c r="U142" i="11"/>
  <c r="Q142" i="11"/>
  <c r="Z139" i="11"/>
  <c r="AB149" i="11"/>
  <c r="W157" i="11"/>
  <c r="AB157" i="11" s="1"/>
  <c r="W153" i="11"/>
  <c r="AB153" i="11" s="1"/>
  <c r="W149" i="11"/>
  <c r="V158" i="11"/>
  <c r="Y158" i="11" s="1"/>
  <c r="V156" i="11"/>
  <c r="Y156" i="11" s="1"/>
  <c r="V154" i="11"/>
  <c r="Y154" i="11" s="1"/>
  <c r="V152" i="11"/>
  <c r="Y152" i="11" s="1"/>
  <c r="V150" i="11"/>
  <c r="Y150" i="11" s="1"/>
  <c r="W158" i="11"/>
  <c r="AB158" i="11" s="1"/>
  <c r="W154" i="11"/>
  <c r="AB154" i="11" s="1"/>
  <c r="W150" i="11"/>
  <c r="AB150" i="11" s="1"/>
  <c r="V157" i="11"/>
  <c r="Y157" i="11" s="1"/>
  <c r="V155" i="11"/>
  <c r="Y155" i="11" s="1"/>
  <c r="V153" i="11"/>
  <c r="Y153" i="11" s="1"/>
  <c r="V151" i="11"/>
  <c r="Y151" i="11" s="1"/>
  <c r="V149" i="11"/>
  <c r="Y149" i="11" s="1"/>
  <c r="V136" i="11"/>
  <c r="Y136" i="11" s="1"/>
  <c r="AD136" i="11" s="1"/>
  <c r="W136" i="11"/>
  <c r="AB136" i="11" s="1"/>
  <c r="U148" i="11"/>
  <c r="Q148" i="11"/>
  <c r="Z145" i="11"/>
  <c r="U144" i="11"/>
  <c r="Q144" i="11"/>
  <c r="Z141" i="11"/>
  <c r="U140" i="11"/>
  <c r="Q140" i="11"/>
  <c r="U138" i="11"/>
  <c r="Q138" i="11"/>
  <c r="U147" i="11"/>
  <c r="Q147" i="11"/>
  <c r="U145" i="11"/>
  <c r="Q145" i="11"/>
  <c r="W145" i="11" s="1"/>
  <c r="U143" i="11"/>
  <c r="Q143" i="11"/>
  <c r="U141" i="11"/>
  <c r="Q141" i="11"/>
  <c r="W141" i="11" s="1"/>
  <c r="U139" i="11"/>
  <c r="Q139" i="11"/>
  <c r="U137" i="11"/>
  <c r="Q137" i="11"/>
  <c r="AC158" i="11"/>
  <c r="AC157" i="11"/>
  <c r="AC155" i="11"/>
  <c r="AC154" i="11"/>
  <c r="AC153" i="11"/>
  <c r="AC152" i="11"/>
  <c r="AC151" i="11"/>
  <c r="AC150" i="11"/>
  <c r="AC149" i="11"/>
  <c r="W155" i="11"/>
  <c r="AB155" i="11" s="1"/>
  <c r="W151" i="11"/>
  <c r="AB151" i="11" s="1"/>
  <c r="W156" i="11"/>
  <c r="AB156" i="11" s="1"/>
  <c r="W152" i="11"/>
  <c r="AB152" i="11" s="1"/>
  <c r="U121" i="11"/>
  <c r="Q121" i="11"/>
  <c r="W121" i="11" s="1"/>
  <c r="U117" i="11"/>
  <c r="Q117" i="11"/>
  <c r="U113" i="11"/>
  <c r="Q113" i="11"/>
  <c r="W113" i="11" s="1"/>
  <c r="V130" i="11"/>
  <c r="Y130" i="11" s="1"/>
  <c r="AD130" i="11" s="1"/>
  <c r="W130" i="11"/>
  <c r="AB130" i="11" s="1"/>
  <c r="V126" i="11"/>
  <c r="Y126" i="11" s="1"/>
  <c r="AD126" i="11" s="1"/>
  <c r="W126" i="11"/>
  <c r="AB126" i="11" s="1"/>
  <c r="X133" i="11"/>
  <c r="AC133" i="11" s="1"/>
  <c r="V131" i="11"/>
  <c r="Y131" i="11" s="1"/>
  <c r="AD131" i="11" s="1"/>
  <c r="W131" i="11"/>
  <c r="AB131" i="11" s="1"/>
  <c r="AE131" i="11" s="1"/>
  <c r="AK131" i="11" s="1"/>
  <c r="X129" i="11"/>
  <c r="AC129" i="11" s="1"/>
  <c r="V127" i="11"/>
  <c r="Y127" i="11" s="1"/>
  <c r="AD127" i="11" s="1"/>
  <c r="W127" i="11"/>
  <c r="AB127" i="11" s="1"/>
  <c r="X125" i="11"/>
  <c r="AC125" i="11" s="1"/>
  <c r="V111" i="11"/>
  <c r="Y111" i="11" s="1"/>
  <c r="AD111" i="11" s="1"/>
  <c r="W111" i="11"/>
  <c r="AB111" i="11" s="1"/>
  <c r="AE111" i="11" s="1"/>
  <c r="U123" i="11"/>
  <c r="Q123" i="11"/>
  <c r="W123" i="11" s="1"/>
  <c r="U119" i="11"/>
  <c r="Q119" i="11"/>
  <c r="W119" i="11" s="1"/>
  <c r="U115" i="11"/>
  <c r="Q115" i="11"/>
  <c r="S123" i="11"/>
  <c r="AA123" i="11" s="1"/>
  <c r="T123" i="11"/>
  <c r="Z123" i="11"/>
  <c r="U122" i="11"/>
  <c r="Q122" i="11"/>
  <c r="S121" i="11"/>
  <c r="AA121" i="11" s="1"/>
  <c r="T121" i="11"/>
  <c r="Z121" i="11"/>
  <c r="U120" i="11"/>
  <c r="Q120" i="11"/>
  <c r="S119" i="11"/>
  <c r="AA119" i="11" s="1"/>
  <c r="T119" i="11"/>
  <c r="Z119" i="11"/>
  <c r="U118" i="11"/>
  <c r="Q118" i="11"/>
  <c r="S117" i="11"/>
  <c r="AA117" i="11" s="1"/>
  <c r="T117" i="11"/>
  <c r="Z117" i="11"/>
  <c r="U116" i="11"/>
  <c r="Q116" i="11"/>
  <c r="S115" i="11"/>
  <c r="AA115" i="11" s="1"/>
  <c r="T115" i="11"/>
  <c r="W115" i="11"/>
  <c r="Z115" i="11"/>
  <c r="U114" i="11"/>
  <c r="Q114" i="11"/>
  <c r="S113" i="11"/>
  <c r="AA113" i="11" s="1"/>
  <c r="T113" i="11"/>
  <c r="Z113" i="11"/>
  <c r="U112" i="11"/>
  <c r="Q112" i="11"/>
  <c r="AK111" i="11"/>
  <c r="V128" i="11"/>
  <c r="Y128" i="11" s="1"/>
  <c r="V124" i="11"/>
  <c r="Y124" i="11" s="1"/>
  <c r="V133" i="11"/>
  <c r="Y133" i="11" s="1"/>
  <c r="AD133" i="11" s="1"/>
  <c r="AE133" i="11" s="1"/>
  <c r="AK133" i="11" s="1"/>
  <c r="V129" i="11"/>
  <c r="Y129" i="11" s="1"/>
  <c r="AD129" i="11" s="1"/>
  <c r="AE129" i="11" s="1"/>
  <c r="AK129" i="11" s="1"/>
  <c r="V125" i="11"/>
  <c r="Y125" i="11" s="1"/>
  <c r="AD125" i="11" s="1"/>
  <c r="AE125" i="11" s="1"/>
  <c r="AK125" i="11" s="1"/>
  <c r="U96" i="11"/>
  <c r="Q96" i="11"/>
  <c r="W96" i="11" s="1"/>
  <c r="U92" i="11"/>
  <c r="Q92" i="11"/>
  <c r="U88" i="11"/>
  <c r="Q88" i="11"/>
  <c r="W88" i="11" s="1"/>
  <c r="X107" i="11"/>
  <c r="AC107" i="11" s="1"/>
  <c r="V105" i="11"/>
  <c r="Y105" i="11" s="1"/>
  <c r="AD105" i="11" s="1"/>
  <c r="X103" i="11"/>
  <c r="AC103" i="11" s="1"/>
  <c r="V101" i="11"/>
  <c r="Y101" i="11" s="1"/>
  <c r="X99" i="11"/>
  <c r="AC99" i="11" s="1"/>
  <c r="X108" i="11"/>
  <c r="AC108" i="11" s="1"/>
  <c r="V106" i="11"/>
  <c r="Y106" i="11" s="1"/>
  <c r="AD106" i="11" s="1"/>
  <c r="W106" i="11"/>
  <c r="AB106" i="11" s="1"/>
  <c r="X104" i="11"/>
  <c r="AC104" i="11" s="1"/>
  <c r="V102" i="11"/>
  <c r="Y102" i="11" s="1"/>
  <c r="AD102" i="11" s="1"/>
  <c r="W102" i="11"/>
  <c r="AB102" i="11" s="1"/>
  <c r="X100" i="11"/>
  <c r="AC100" i="11" s="1"/>
  <c r="V86" i="11"/>
  <c r="Y86" i="11" s="1"/>
  <c r="AD86" i="11" s="1"/>
  <c r="W86" i="11"/>
  <c r="AB86" i="11" s="1"/>
  <c r="U98" i="11"/>
  <c r="Q98" i="11"/>
  <c r="W98" i="11" s="1"/>
  <c r="U94" i="11"/>
  <c r="Q94" i="11"/>
  <c r="W94" i="11" s="1"/>
  <c r="U90" i="11"/>
  <c r="Q90" i="11"/>
  <c r="S98" i="11"/>
  <c r="AA98" i="11" s="1"/>
  <c r="T98" i="11"/>
  <c r="Z98" i="11"/>
  <c r="U97" i="11"/>
  <c r="Q97" i="11"/>
  <c r="S96" i="11"/>
  <c r="AA96" i="11" s="1"/>
  <c r="T96" i="11"/>
  <c r="Z96" i="11"/>
  <c r="U95" i="11"/>
  <c r="Q95" i="11"/>
  <c r="S94" i="11"/>
  <c r="AA94" i="11" s="1"/>
  <c r="T94" i="11"/>
  <c r="Z94" i="11"/>
  <c r="U93" i="11"/>
  <c r="Q93" i="11"/>
  <c r="S92" i="11"/>
  <c r="AA92" i="11" s="1"/>
  <c r="T92" i="11"/>
  <c r="Z92" i="11"/>
  <c r="U91" i="11"/>
  <c r="Q91" i="11"/>
  <c r="S90" i="11"/>
  <c r="AA90" i="11" s="1"/>
  <c r="T90" i="11"/>
  <c r="W90" i="11"/>
  <c r="Z90" i="11"/>
  <c r="U89" i="11"/>
  <c r="Q89" i="11"/>
  <c r="S88" i="11"/>
  <c r="AA88" i="11" s="1"/>
  <c r="T88" i="11"/>
  <c r="Z88" i="11"/>
  <c r="U87" i="11"/>
  <c r="Q87" i="11"/>
  <c r="V107" i="11"/>
  <c r="Y107" i="11" s="1"/>
  <c r="V103" i="11"/>
  <c r="Y103" i="11" s="1"/>
  <c r="V99" i="11"/>
  <c r="Y99" i="11" s="1"/>
  <c r="AD99" i="11" s="1"/>
  <c r="AE99" i="11" s="1"/>
  <c r="AK99" i="11" s="1"/>
  <c r="F27" i="10" s="1"/>
  <c r="V108" i="11"/>
  <c r="Y108" i="11" s="1"/>
  <c r="V104" i="11"/>
  <c r="Y104" i="11" s="1"/>
  <c r="AD104" i="11" s="1"/>
  <c r="V100" i="11"/>
  <c r="Y100" i="11" s="1"/>
  <c r="AD100" i="11" s="1"/>
  <c r="AE100" i="11" s="1"/>
  <c r="AK100" i="11" s="1"/>
  <c r="F28" i="10" s="1"/>
  <c r="Z72" i="11"/>
  <c r="U69" i="11"/>
  <c r="Q69" i="11"/>
  <c r="U65" i="11"/>
  <c r="Q65" i="11"/>
  <c r="U66" i="11"/>
  <c r="Q66" i="11"/>
  <c r="Z70" i="11"/>
  <c r="T70" i="11"/>
  <c r="S70" i="11"/>
  <c r="AA70" i="11" s="1"/>
  <c r="U68" i="11"/>
  <c r="Q68" i="11"/>
  <c r="U64" i="11"/>
  <c r="Q64" i="11"/>
  <c r="Z64" i="11"/>
  <c r="T64" i="11"/>
  <c r="S64" i="11"/>
  <c r="AA64" i="11" s="1"/>
  <c r="W82" i="11"/>
  <c r="AB82" i="11" s="1"/>
  <c r="W78" i="11"/>
  <c r="AB78" i="11" s="1"/>
  <c r="W74" i="11"/>
  <c r="AB74" i="11" s="1"/>
  <c r="V83" i="11"/>
  <c r="Y83" i="11" s="1"/>
  <c r="V81" i="11"/>
  <c r="Y81" i="11" s="1"/>
  <c r="V79" i="11"/>
  <c r="Y79" i="11" s="1"/>
  <c r="V77" i="11"/>
  <c r="Y77" i="11" s="1"/>
  <c r="V75" i="11"/>
  <c r="Y75" i="11" s="1"/>
  <c r="W83" i="11"/>
  <c r="AB83" i="11" s="1"/>
  <c r="W79" i="11"/>
  <c r="AB79" i="11" s="1"/>
  <c r="W75" i="11"/>
  <c r="AB75" i="11" s="1"/>
  <c r="V82" i="11"/>
  <c r="Y82" i="11" s="1"/>
  <c r="V80" i="11"/>
  <c r="Y80" i="11" s="1"/>
  <c r="V78" i="11"/>
  <c r="Y78" i="11" s="1"/>
  <c r="V76" i="11"/>
  <c r="Y76" i="11" s="1"/>
  <c r="V74" i="11"/>
  <c r="Y74" i="11" s="1"/>
  <c r="V61" i="11"/>
  <c r="Y61" i="11" s="1"/>
  <c r="AD61" i="11" s="1"/>
  <c r="W61" i="11"/>
  <c r="AB61" i="11" s="1"/>
  <c r="U73" i="11"/>
  <c r="Q73" i="11"/>
  <c r="U71" i="11"/>
  <c r="Q71" i="11"/>
  <c r="U67" i="11"/>
  <c r="Q67" i="11"/>
  <c r="U63" i="11"/>
  <c r="Q63" i="11"/>
  <c r="U72" i="11"/>
  <c r="Q72" i="11"/>
  <c r="U70" i="11"/>
  <c r="Q70" i="11"/>
  <c r="Z66" i="11"/>
  <c r="T66" i="11"/>
  <c r="S66" i="11"/>
  <c r="AA66" i="11" s="1"/>
  <c r="U62" i="11"/>
  <c r="Q62" i="11"/>
  <c r="Z68" i="11"/>
  <c r="T68" i="11"/>
  <c r="S68" i="11"/>
  <c r="AA68" i="11" s="1"/>
  <c r="AC82" i="11"/>
  <c r="AC81" i="11"/>
  <c r="AC80" i="11"/>
  <c r="AC78" i="11"/>
  <c r="AC77" i="11"/>
  <c r="AC74" i="11"/>
  <c r="W80" i="11"/>
  <c r="AB80" i="11" s="1"/>
  <c r="W76" i="11"/>
  <c r="AB76" i="11" s="1"/>
  <c r="W81" i="11"/>
  <c r="AB81" i="11" s="1"/>
  <c r="W77" i="11"/>
  <c r="AB77" i="11" s="1"/>
  <c r="U56" i="12"/>
  <c r="U53" i="12"/>
  <c r="U51" i="12"/>
  <c r="U43" i="12"/>
  <c r="U41" i="12"/>
  <c r="U36" i="12"/>
  <c r="U58" i="12"/>
  <c r="U54" i="12"/>
  <c r="U52" i="12"/>
  <c r="U44" i="12"/>
  <c r="U42" i="12"/>
  <c r="U38" i="12"/>
  <c r="U57" i="12"/>
  <c r="U50" i="12"/>
  <c r="U48" i="12"/>
  <c r="U46" i="12"/>
  <c r="U40" i="12"/>
  <c r="U37" i="12"/>
  <c r="U55" i="12"/>
  <c r="U49" i="12"/>
  <c r="U47" i="12"/>
  <c r="U45" i="12"/>
  <c r="U39" i="12"/>
  <c r="T57" i="11"/>
  <c r="S57" i="11"/>
  <c r="AA57" i="11" s="1"/>
  <c r="T50" i="11"/>
  <c r="S50" i="11"/>
  <c r="AA50" i="11" s="1"/>
  <c r="T48" i="11"/>
  <c r="S48" i="11"/>
  <c r="AA48" i="11" s="1"/>
  <c r="T46" i="11"/>
  <c r="S46" i="11"/>
  <c r="AA46" i="11" s="1"/>
  <c r="T40" i="11"/>
  <c r="S40" i="11"/>
  <c r="AA40" i="11" s="1"/>
  <c r="T37" i="11"/>
  <c r="S37" i="11"/>
  <c r="AA37" i="11" s="1"/>
  <c r="O32" i="11"/>
  <c r="U32" i="11" s="1"/>
  <c r="P32" i="11"/>
  <c r="S32" i="11" s="1"/>
  <c r="O30" i="11"/>
  <c r="U30" i="11" s="1"/>
  <c r="P30" i="11"/>
  <c r="S30" i="11" s="1"/>
  <c r="T28" i="11"/>
  <c r="R28" i="11"/>
  <c r="T26" i="11"/>
  <c r="R26" i="11"/>
  <c r="O24" i="11"/>
  <c r="U24" i="11" s="1"/>
  <c r="P24" i="11"/>
  <c r="S24" i="11" s="1"/>
  <c r="O22" i="11"/>
  <c r="U22" i="11" s="1"/>
  <c r="P22" i="11"/>
  <c r="S22" i="11" s="1"/>
  <c r="O20" i="11"/>
  <c r="U20" i="11" s="1"/>
  <c r="P20" i="11"/>
  <c r="S20" i="11" s="1"/>
  <c r="T18" i="11"/>
  <c r="R18" i="11"/>
  <c r="T16" i="11"/>
  <c r="R16" i="11"/>
  <c r="O14" i="11"/>
  <c r="U14" i="11" s="1"/>
  <c r="P14" i="11"/>
  <c r="S14" i="11" s="1"/>
  <c r="O12" i="11"/>
  <c r="U12" i="11" s="1"/>
  <c r="P12" i="11"/>
  <c r="S12" i="11" s="1"/>
  <c r="S56" i="11"/>
  <c r="AA56" i="11" s="1"/>
  <c r="T56" i="11"/>
  <c r="S53" i="11"/>
  <c r="AA53" i="11" s="1"/>
  <c r="T53" i="11"/>
  <c r="S51" i="11"/>
  <c r="AA51" i="11" s="1"/>
  <c r="T51" i="11"/>
  <c r="S43" i="11"/>
  <c r="AA43" i="11" s="1"/>
  <c r="T43" i="11"/>
  <c r="S41" i="11"/>
  <c r="AA41" i="11" s="1"/>
  <c r="T41" i="11"/>
  <c r="S36" i="11"/>
  <c r="AA36" i="11" s="1"/>
  <c r="AB36" i="11" s="1"/>
  <c r="T36" i="11"/>
  <c r="T32" i="11"/>
  <c r="R32" i="11"/>
  <c r="T30" i="11"/>
  <c r="R30" i="11"/>
  <c r="O28" i="11"/>
  <c r="U28" i="11" s="1"/>
  <c r="P28" i="11"/>
  <c r="S28" i="11" s="1"/>
  <c r="O26" i="11"/>
  <c r="U26" i="11" s="1"/>
  <c r="P26" i="11"/>
  <c r="S26" i="11" s="1"/>
  <c r="T24" i="11"/>
  <c r="R24" i="11"/>
  <c r="T22" i="11"/>
  <c r="R22" i="11"/>
  <c r="T20" i="11"/>
  <c r="R20" i="11"/>
  <c r="O18" i="11"/>
  <c r="U18" i="11" s="1"/>
  <c r="P18" i="11"/>
  <c r="S18" i="11" s="1"/>
  <c r="O16" i="11"/>
  <c r="U16" i="11" s="1"/>
  <c r="P16" i="11"/>
  <c r="S16" i="11" s="1"/>
  <c r="T14" i="11"/>
  <c r="R14" i="11"/>
  <c r="T12" i="11"/>
  <c r="R12" i="11"/>
  <c r="T55" i="11"/>
  <c r="S55" i="11"/>
  <c r="AA55" i="11" s="1"/>
  <c r="T49" i="11"/>
  <c r="S49" i="11"/>
  <c r="AA49" i="11" s="1"/>
  <c r="T47" i="11"/>
  <c r="S47" i="11"/>
  <c r="AA47" i="11" s="1"/>
  <c r="T45" i="11"/>
  <c r="S45" i="11"/>
  <c r="AA45" i="11" s="1"/>
  <c r="T39" i="11"/>
  <c r="X39" i="11" s="1"/>
  <c r="S39" i="11"/>
  <c r="AA39" i="11" s="1"/>
  <c r="T33" i="11"/>
  <c r="R33" i="11"/>
  <c r="T31" i="11"/>
  <c r="R31" i="11"/>
  <c r="T29" i="11"/>
  <c r="R29" i="11"/>
  <c r="T27" i="11"/>
  <c r="R27" i="11"/>
  <c r="O25" i="11"/>
  <c r="U25" i="11" s="1"/>
  <c r="P25" i="11"/>
  <c r="S25" i="11" s="1"/>
  <c r="O23" i="11"/>
  <c r="U23" i="11" s="1"/>
  <c r="P23" i="11"/>
  <c r="S23" i="11" s="1"/>
  <c r="O21" i="11"/>
  <c r="U21" i="11" s="1"/>
  <c r="P21" i="11"/>
  <c r="S21" i="11" s="1"/>
  <c r="T19" i="11"/>
  <c r="R19" i="11"/>
  <c r="T17" i="11"/>
  <c r="R17" i="11"/>
  <c r="O15" i="11"/>
  <c r="U15" i="11" s="1"/>
  <c r="P15" i="11"/>
  <c r="S15" i="11" s="1"/>
  <c r="T13" i="11"/>
  <c r="R13" i="11"/>
  <c r="T11" i="11"/>
  <c r="R11" i="11"/>
  <c r="S58" i="11"/>
  <c r="AA58" i="11" s="1"/>
  <c r="T58" i="11"/>
  <c r="S54" i="11"/>
  <c r="AA54" i="11" s="1"/>
  <c r="T54" i="11"/>
  <c r="S52" i="11"/>
  <c r="AA52" i="11" s="1"/>
  <c r="T52" i="11"/>
  <c r="S44" i="11"/>
  <c r="AA44" i="11" s="1"/>
  <c r="T44" i="11"/>
  <c r="S42" i="11"/>
  <c r="AA42" i="11" s="1"/>
  <c r="T42" i="11"/>
  <c r="S38" i="11"/>
  <c r="AA38" i="11" s="1"/>
  <c r="T38" i="11"/>
  <c r="X38" i="11" s="1"/>
  <c r="O33" i="11"/>
  <c r="U33" i="11" s="1"/>
  <c r="P33" i="11"/>
  <c r="S33" i="11" s="1"/>
  <c r="O31" i="11"/>
  <c r="U31" i="11" s="1"/>
  <c r="P31" i="11"/>
  <c r="S31" i="11" s="1"/>
  <c r="O29" i="11"/>
  <c r="U29" i="11" s="1"/>
  <c r="P29" i="11"/>
  <c r="S29" i="11" s="1"/>
  <c r="O27" i="11"/>
  <c r="U27" i="11" s="1"/>
  <c r="P27" i="11"/>
  <c r="S27" i="11" s="1"/>
  <c r="T25" i="11"/>
  <c r="R25" i="11"/>
  <c r="T23" i="11"/>
  <c r="R23" i="11"/>
  <c r="T21" i="11"/>
  <c r="R21" i="11"/>
  <c r="O19" i="11"/>
  <c r="U19" i="11" s="1"/>
  <c r="P19" i="11"/>
  <c r="S19" i="11" s="1"/>
  <c r="O17" i="11"/>
  <c r="U17" i="11" s="1"/>
  <c r="P17" i="11"/>
  <c r="S17" i="11" s="1"/>
  <c r="T15" i="11"/>
  <c r="R15" i="11"/>
  <c r="O13" i="11"/>
  <c r="U13" i="11" s="1"/>
  <c r="P13" i="11"/>
  <c r="S13" i="11" s="1"/>
  <c r="O11" i="11"/>
  <c r="U11" i="11" s="1"/>
  <c r="P11" i="11"/>
  <c r="S11" i="11" s="1"/>
  <c r="AB318" i="11" l="1"/>
  <c r="AC55" i="11"/>
  <c r="AD55" i="11" s="1"/>
  <c r="AD302" i="11"/>
  <c r="AL784" i="14"/>
  <c r="AQ784" i="14" s="1"/>
  <c r="AI784" i="14"/>
  <c r="AN784" i="14" s="1"/>
  <c r="AL525" i="14"/>
  <c r="AQ525" i="14" s="1"/>
  <c r="AI525" i="14"/>
  <c r="AN525" i="14" s="1"/>
  <c r="AI235" i="12"/>
  <c r="AN235" i="12" s="1"/>
  <c r="AL235" i="12"/>
  <c r="AQ235" i="12" s="1"/>
  <c r="W974" i="11"/>
  <c r="AB974" i="11" s="1"/>
  <c r="AI575" i="12"/>
  <c r="AN575" i="12" s="1"/>
  <c r="AL575" i="12"/>
  <c r="AQ575" i="12" s="1"/>
  <c r="AL52" i="14"/>
  <c r="AQ52" i="14" s="1"/>
  <c r="AI52" i="14"/>
  <c r="AN52" i="14" s="1"/>
  <c r="AL167" i="14"/>
  <c r="AQ167" i="14" s="1"/>
  <c r="AI167" i="14"/>
  <c r="AN167" i="14" s="1"/>
  <c r="AR167" i="14" s="1"/>
  <c r="AI76" i="12"/>
  <c r="AN76" i="12" s="1"/>
  <c r="AR76" i="12" s="1"/>
  <c r="AL76" i="12"/>
  <c r="AQ76" i="12" s="1"/>
  <c r="AI288" i="14"/>
  <c r="AN288" i="14" s="1"/>
  <c r="AL288" i="14"/>
  <c r="AQ288" i="14" s="1"/>
  <c r="AR288" i="14" s="1"/>
  <c r="V40" i="11"/>
  <c r="Y40" i="11" s="1"/>
  <c r="X40" i="11"/>
  <c r="W40" i="11"/>
  <c r="AL319" i="14"/>
  <c r="AQ319" i="14" s="1"/>
  <c r="AI319" i="14"/>
  <c r="AN319" i="14" s="1"/>
  <c r="AR319" i="14" s="1"/>
  <c r="AL726" i="12"/>
  <c r="AQ726" i="12" s="1"/>
  <c r="AI726" i="12"/>
  <c r="AN726" i="12" s="1"/>
  <c r="AI442" i="14"/>
  <c r="AN442" i="14" s="1"/>
  <c r="AL442" i="14"/>
  <c r="AQ442" i="14" s="1"/>
  <c r="AK726" i="12"/>
  <c r="AP726" i="12" s="1"/>
  <c r="AL1019" i="12"/>
  <c r="AQ1019" i="12" s="1"/>
  <c r="AI1019" i="12"/>
  <c r="AN1019" i="12" s="1"/>
  <c r="AR1019" i="12" s="1"/>
  <c r="AI214" i="14"/>
  <c r="AN214" i="14" s="1"/>
  <c r="AR214" i="14" s="1"/>
  <c r="AL214" i="14"/>
  <c r="AQ214" i="14" s="1"/>
  <c r="AE174" i="11"/>
  <c r="AK174" i="11" s="1"/>
  <c r="AE302" i="11"/>
  <c r="AK302" i="11" s="1"/>
  <c r="AL302" i="11" s="1"/>
  <c r="N30" i="10" s="1"/>
  <c r="W396" i="11"/>
  <c r="AB396" i="11" s="1"/>
  <c r="V749" i="11"/>
  <c r="Y749" i="11" s="1"/>
  <c r="AD749" i="11" s="1"/>
  <c r="W843" i="11"/>
  <c r="AB843" i="11" s="1"/>
  <c r="AD955" i="11"/>
  <c r="AE955" i="11" s="1"/>
  <c r="AB51" i="11"/>
  <c r="AD107" i="11"/>
  <c r="AE107" i="11" s="1"/>
  <c r="AK107" i="11" s="1"/>
  <c r="F35" i="10" s="1"/>
  <c r="AD161" i="11"/>
  <c r="W250" i="11"/>
  <c r="AB250" i="11" s="1"/>
  <c r="AE303" i="11"/>
  <c r="AK303" i="11" s="1"/>
  <c r="AL303" i="11" s="1"/>
  <c r="AB292" i="11"/>
  <c r="W377" i="11"/>
  <c r="AB377" i="11" s="1"/>
  <c r="AD501" i="11"/>
  <c r="AD653" i="11"/>
  <c r="AD682" i="11"/>
  <c r="AD805" i="11"/>
  <c r="AE805" i="11" s="1"/>
  <c r="AK805" i="11" s="1"/>
  <c r="AL805" i="11" s="1"/>
  <c r="AD861" i="11"/>
  <c r="W905" i="15"/>
  <c r="W795" i="15"/>
  <c r="W741" i="15"/>
  <c r="W811" i="15"/>
  <c r="W801" i="15"/>
  <c r="W445" i="15"/>
  <c r="W137" i="15"/>
  <c r="W297" i="15"/>
  <c r="W129" i="15"/>
  <c r="W65" i="15"/>
  <c r="V25" i="15"/>
  <c r="W25" i="15" s="1"/>
  <c r="AC25" i="15" s="1"/>
  <c r="C62" i="10" s="1"/>
  <c r="V33" i="15"/>
  <c r="W33" i="15" s="1"/>
  <c r="AC33" i="15" s="1"/>
  <c r="C70" i="10" s="1"/>
  <c r="W342" i="15"/>
  <c r="W116" i="15"/>
  <c r="W320" i="15"/>
  <c r="W186" i="15"/>
  <c r="W176" i="15"/>
  <c r="K56" i="10"/>
  <c r="AJ185" i="12"/>
  <c r="AO185" i="12" s="1"/>
  <c r="AJ260" i="12"/>
  <c r="AO260" i="12" s="1"/>
  <c r="X286" i="12"/>
  <c r="AA286" i="12" s="1"/>
  <c r="AJ366" i="12"/>
  <c r="AO366" i="12" s="1"/>
  <c r="AJ419" i="12"/>
  <c r="AO419" i="12" s="1"/>
  <c r="Y420" i="12"/>
  <c r="AB420" i="12" s="1"/>
  <c r="Y474" i="12"/>
  <c r="AB474" i="12" s="1"/>
  <c r="AJ495" i="12"/>
  <c r="AO495" i="12" s="1"/>
  <c r="X521" i="12"/>
  <c r="AA521" i="12" s="1"/>
  <c r="Y548" i="12"/>
  <c r="AB548" i="12" s="1"/>
  <c r="Z569" i="12"/>
  <c r="AC569" i="12" s="1"/>
  <c r="X603" i="12"/>
  <c r="AA603" i="12" s="1"/>
  <c r="X625" i="12"/>
  <c r="AA625" i="12" s="1"/>
  <c r="AJ651" i="12"/>
  <c r="AO651" i="12" s="1"/>
  <c r="Y682" i="12"/>
  <c r="AB682" i="12" s="1"/>
  <c r="Z725" i="12"/>
  <c r="AC725" i="12" s="1"/>
  <c r="Y808" i="12"/>
  <c r="AB808" i="12" s="1"/>
  <c r="Y860" i="12"/>
  <c r="AB860" i="12" s="1"/>
  <c r="X863" i="12"/>
  <c r="AA863" i="12" s="1"/>
  <c r="Y942" i="12"/>
  <c r="AB942" i="12" s="1"/>
  <c r="X989" i="12"/>
  <c r="AA989" i="12" s="1"/>
  <c r="AJ993" i="12"/>
  <c r="AO993" i="12" s="1"/>
  <c r="Z1037" i="12"/>
  <c r="AC1037" i="12" s="1"/>
  <c r="X1093" i="12"/>
  <c r="AA1093" i="12" s="1"/>
  <c r="Z1095" i="12"/>
  <c r="AC1095" i="12" s="1"/>
  <c r="Y54" i="14"/>
  <c r="AB54" i="14" s="1"/>
  <c r="Z59" i="14"/>
  <c r="AC59" i="14" s="1"/>
  <c r="Y85" i="14"/>
  <c r="AB85" i="14" s="1"/>
  <c r="AJ107" i="14"/>
  <c r="AO107" i="14" s="1"/>
  <c r="AR107" i="14" s="1"/>
  <c r="X157" i="14"/>
  <c r="AA157" i="14" s="1"/>
  <c r="Y162" i="14"/>
  <c r="AB162" i="14" s="1"/>
  <c r="AH167" i="14"/>
  <c r="AM167" i="14" s="1"/>
  <c r="Z182" i="14"/>
  <c r="AC182" i="14" s="1"/>
  <c r="AH288" i="14"/>
  <c r="AM288" i="14" s="1"/>
  <c r="AJ318" i="14"/>
  <c r="AO318" i="14" s="1"/>
  <c r="Z344" i="14"/>
  <c r="AC344" i="14" s="1"/>
  <c r="Z441" i="14"/>
  <c r="AC441" i="14" s="1"/>
  <c r="AJ442" i="14"/>
  <c r="AO442" i="14" s="1"/>
  <c r="Z474" i="14"/>
  <c r="AC474" i="14" s="1"/>
  <c r="Z496" i="14"/>
  <c r="AC496" i="14" s="1"/>
  <c r="Z548" i="14"/>
  <c r="AC548" i="14" s="1"/>
  <c r="AD548" i="14" s="1"/>
  <c r="AE548" i="14" s="1"/>
  <c r="Z600" i="14"/>
  <c r="AC600" i="14" s="1"/>
  <c r="AD600" i="14" s="1"/>
  <c r="AE600" i="14" s="1"/>
  <c r="Y603" i="14"/>
  <c r="AB603" i="14" s="1"/>
  <c r="Y655" i="14"/>
  <c r="AB655" i="14" s="1"/>
  <c r="X676" i="14"/>
  <c r="AA676" i="14" s="1"/>
  <c r="AD676" i="14" s="1"/>
  <c r="AE676" i="14" s="1"/>
  <c r="Y707" i="14"/>
  <c r="AB707" i="14" s="1"/>
  <c r="Y759" i="14"/>
  <c r="AB759" i="14" s="1"/>
  <c r="Y805" i="14"/>
  <c r="AB805" i="14" s="1"/>
  <c r="AJ810" i="14"/>
  <c r="AO810" i="14" s="1"/>
  <c r="AR810" i="14" s="1"/>
  <c r="X884" i="14"/>
  <c r="AA884" i="14" s="1"/>
  <c r="AD884" i="14" s="1"/>
  <c r="AE884" i="14" s="1"/>
  <c r="Z912" i="14"/>
  <c r="AC912" i="14" s="1"/>
  <c r="L58" i="10"/>
  <c r="N59" i="10"/>
  <c r="V37" i="11"/>
  <c r="Y37" i="11" s="1"/>
  <c r="X37" i="11"/>
  <c r="W37" i="11"/>
  <c r="AL738" i="12"/>
  <c r="AQ738" i="12" s="1"/>
  <c r="AI738" i="12"/>
  <c r="AN738" i="12" s="1"/>
  <c r="AK882" i="14"/>
  <c r="AP882" i="14" s="1"/>
  <c r="AI987" i="12"/>
  <c r="AN987" i="12" s="1"/>
  <c r="AL987" i="12"/>
  <c r="AQ987" i="12" s="1"/>
  <c r="AL400" i="12"/>
  <c r="AQ400" i="12" s="1"/>
  <c r="AI400" i="12"/>
  <c r="AN400" i="12" s="1"/>
  <c r="AL654" i="12"/>
  <c r="AQ654" i="12" s="1"/>
  <c r="AI654" i="12"/>
  <c r="AN654" i="12" s="1"/>
  <c r="AL244" i="12"/>
  <c r="AQ244" i="12" s="1"/>
  <c r="AI244" i="12"/>
  <c r="AN244" i="12" s="1"/>
  <c r="AL79" i="12"/>
  <c r="AQ79" i="12" s="1"/>
  <c r="AI79" i="12"/>
  <c r="AN79" i="12" s="1"/>
  <c r="AK401" i="14"/>
  <c r="AP401" i="14" s="1"/>
  <c r="AL727" i="14"/>
  <c r="AQ727" i="14" s="1"/>
  <c r="AI727" i="14"/>
  <c r="AN727" i="14" s="1"/>
  <c r="AK81" i="14"/>
  <c r="AP81" i="14" s="1"/>
  <c r="W52" i="11"/>
  <c r="AB52" i="11" s="1"/>
  <c r="AL709" i="14"/>
  <c r="AQ709" i="14" s="1"/>
  <c r="AI709" i="14"/>
  <c r="AN709" i="14" s="1"/>
  <c r="AI523" i="14"/>
  <c r="AN523" i="14" s="1"/>
  <c r="AR523" i="14" s="1"/>
  <c r="AL523" i="14"/>
  <c r="AQ523" i="14" s="1"/>
  <c r="W826" i="11"/>
  <c r="AB826" i="11" s="1"/>
  <c r="AL210" i="12"/>
  <c r="AQ210" i="12" s="1"/>
  <c r="AK81" i="12"/>
  <c r="AP81" i="12" s="1"/>
  <c r="AI258" i="12"/>
  <c r="AN258" i="12" s="1"/>
  <c r="AL258" i="12"/>
  <c r="AQ258" i="12" s="1"/>
  <c r="AI657" i="14"/>
  <c r="AN657" i="14" s="1"/>
  <c r="AL657" i="14"/>
  <c r="AQ657" i="14" s="1"/>
  <c r="AR657" i="14" s="1"/>
  <c r="AL420" i="14"/>
  <c r="AQ420" i="14" s="1"/>
  <c r="AI420" i="14"/>
  <c r="AN420" i="14" s="1"/>
  <c r="L54" i="10"/>
  <c r="AL622" i="12"/>
  <c r="AQ622" i="12" s="1"/>
  <c r="AI622" i="12"/>
  <c r="AN622" i="12" s="1"/>
  <c r="AL760" i="12"/>
  <c r="AQ760" i="12" s="1"/>
  <c r="AI760" i="12"/>
  <c r="AN760" i="12" s="1"/>
  <c r="AL787" i="14"/>
  <c r="AQ787" i="14" s="1"/>
  <c r="AI787" i="14"/>
  <c r="AN787" i="14" s="1"/>
  <c r="AL627" i="14"/>
  <c r="AQ627" i="14" s="1"/>
  <c r="AI627" i="14"/>
  <c r="AN627" i="14" s="1"/>
  <c r="AL604" i="14"/>
  <c r="AQ604" i="14" s="1"/>
  <c r="AI604" i="14"/>
  <c r="AN604" i="14" s="1"/>
  <c r="AL505" i="14"/>
  <c r="AQ505" i="14" s="1"/>
  <c r="AI505" i="14"/>
  <c r="AN505" i="14" s="1"/>
  <c r="W58" i="11"/>
  <c r="AB58" i="11" s="1"/>
  <c r="AE58" i="11" s="1"/>
  <c r="AK58" i="11" s="1"/>
  <c r="AL37" i="14"/>
  <c r="AQ37" i="14" s="1"/>
  <c r="AI37" i="14"/>
  <c r="AN37" i="14" s="1"/>
  <c r="AK1089" i="12"/>
  <c r="AP1089" i="12" s="1"/>
  <c r="AL946" i="12"/>
  <c r="AQ946" i="12" s="1"/>
  <c r="AI946" i="12"/>
  <c r="AN946" i="12" s="1"/>
  <c r="AL427" i="14"/>
  <c r="AQ427" i="14" s="1"/>
  <c r="AI427" i="14"/>
  <c r="AN427" i="14" s="1"/>
  <c r="AK881" i="12"/>
  <c r="AP881" i="12" s="1"/>
  <c r="AK422" i="12"/>
  <c r="AP422" i="12" s="1"/>
  <c r="AL548" i="12"/>
  <c r="AQ548" i="12" s="1"/>
  <c r="AI548" i="12"/>
  <c r="AN548" i="12" s="1"/>
  <c r="U55" i="10"/>
  <c r="AA1006" i="11"/>
  <c r="AB1006" i="11" s="1"/>
  <c r="W1006" i="11"/>
  <c r="P14" i="10"/>
  <c r="AK103" i="14"/>
  <c r="AP103" i="14" s="1"/>
  <c r="AK1014" i="12"/>
  <c r="AP1014" i="12" s="1"/>
  <c r="AK1019" i="12"/>
  <c r="AP1019" i="12" s="1"/>
  <c r="AL135" i="12"/>
  <c r="AQ135" i="12" s="1"/>
  <c r="AI135" i="12"/>
  <c r="AN135" i="12" s="1"/>
  <c r="AL705" i="14"/>
  <c r="AQ705" i="14" s="1"/>
  <c r="AR705" i="14" s="1"/>
  <c r="AI705" i="14"/>
  <c r="AN705" i="14" s="1"/>
  <c r="AB39" i="11"/>
  <c r="AB55" i="11"/>
  <c r="AB48" i="11"/>
  <c r="W92" i="11"/>
  <c r="W105" i="11"/>
  <c r="AB105" i="11" s="1"/>
  <c r="AE105" i="11" s="1"/>
  <c r="AK105" i="11" s="1"/>
  <c r="F33" i="10" s="1"/>
  <c r="W117" i="11"/>
  <c r="AD179" i="11"/>
  <c r="AE179" i="11" s="1"/>
  <c r="AK179" i="11" s="1"/>
  <c r="W186" i="11"/>
  <c r="AB186" i="11" s="1"/>
  <c r="AE186" i="11" s="1"/>
  <c r="AK186" i="11" s="1"/>
  <c r="AE251" i="11"/>
  <c r="AK251" i="11" s="1"/>
  <c r="AL251" i="11" s="1"/>
  <c r="AD251" i="11"/>
  <c r="W305" i="11"/>
  <c r="AB305" i="11" s="1"/>
  <c r="V301" i="11"/>
  <c r="Y301" i="11" s="1"/>
  <c r="P18" i="10"/>
  <c r="AD376" i="11"/>
  <c r="AE376" i="11" s="1"/>
  <c r="AK376" i="11" s="1"/>
  <c r="AL376" i="11" s="1"/>
  <c r="Q29" i="10" s="1"/>
  <c r="X381" i="11"/>
  <c r="AC381" i="11" s="1"/>
  <c r="AD381" i="11" s="1"/>
  <c r="W391" i="11"/>
  <c r="W395" i="11"/>
  <c r="AD405" i="11"/>
  <c r="AE453" i="11"/>
  <c r="AK453" i="11" s="1"/>
  <c r="AL453" i="11" s="1"/>
  <c r="T31" i="10" s="1"/>
  <c r="V474" i="11"/>
  <c r="Y474" i="11" s="1"/>
  <c r="AD474" i="11" s="1"/>
  <c r="AE474" i="11" s="1"/>
  <c r="AK474" i="11" s="1"/>
  <c r="AL474" i="11" s="1"/>
  <c r="U27" i="10" s="1"/>
  <c r="X474" i="11"/>
  <c r="AC474" i="11" s="1"/>
  <c r="U21" i="10"/>
  <c r="W526" i="11"/>
  <c r="AB526" i="11" s="1"/>
  <c r="X532" i="11"/>
  <c r="AC532" i="11" s="1"/>
  <c r="AD532" i="11" s="1"/>
  <c r="AE532" i="11" s="1"/>
  <c r="AK532" i="11" s="1"/>
  <c r="AL532" i="11" s="1"/>
  <c r="W35" i="10" s="1"/>
  <c r="AD549" i="11"/>
  <c r="AE549" i="11" s="1"/>
  <c r="AK549" i="11" s="1"/>
  <c r="AL549" i="11" s="1"/>
  <c r="X27" i="10" s="1"/>
  <c r="W574" i="11"/>
  <c r="AB574" i="11" s="1"/>
  <c r="Z17" i="10"/>
  <c r="AD630" i="11"/>
  <c r="AE630" i="11" s="1"/>
  <c r="AK630" i="11" s="1"/>
  <c r="AL630" i="11" s="1"/>
  <c r="AA33" i="10" s="1"/>
  <c r="AE632" i="11"/>
  <c r="AK632" i="11" s="1"/>
  <c r="AL632" i="11" s="1"/>
  <c r="AA35" i="10" s="1"/>
  <c r="W703" i="11"/>
  <c r="AB703" i="11" s="1"/>
  <c r="AE703" i="11" s="1"/>
  <c r="AK703" i="11" s="1"/>
  <c r="AL703" i="11" s="1"/>
  <c r="AD754" i="11"/>
  <c r="W789" i="11"/>
  <c r="AB789" i="11" s="1"/>
  <c r="W790" i="11"/>
  <c r="AB790" i="11" s="1"/>
  <c r="AE826" i="11"/>
  <c r="AK826" i="11" s="1"/>
  <c r="AL826" i="11" s="1"/>
  <c r="AD832" i="11"/>
  <c r="AD858" i="11"/>
  <c r="W841" i="11"/>
  <c r="AB841" i="11" s="1"/>
  <c r="S14" i="10"/>
  <c r="T18" i="10"/>
  <c r="V25" i="10"/>
  <c r="AD953" i="11"/>
  <c r="W978" i="11"/>
  <c r="AB978" i="11" s="1"/>
  <c r="W977" i="11"/>
  <c r="AB977" i="11" s="1"/>
  <c r="W986" i="11"/>
  <c r="AB986" i="11" s="1"/>
  <c r="W902" i="11"/>
  <c r="AB902" i="11" s="1"/>
  <c r="W994" i="15"/>
  <c r="W971" i="15"/>
  <c r="W963" i="15"/>
  <c r="W968" i="15"/>
  <c r="W747" i="15"/>
  <c r="W732" i="15"/>
  <c r="W724" i="15"/>
  <c r="AB724" i="15" s="1"/>
  <c r="W694" i="15"/>
  <c r="W686" i="15"/>
  <c r="W676" i="15"/>
  <c r="W26" i="15"/>
  <c r="AC26" i="15" s="1"/>
  <c r="W30" i="15"/>
  <c r="AC30" i="15" s="1"/>
  <c r="C67" i="10" s="1"/>
  <c r="W13" i="15"/>
  <c r="AC13" i="15" s="1"/>
  <c r="C50" i="10" s="1"/>
  <c r="W21" i="15"/>
  <c r="AC21" i="15" s="1"/>
  <c r="C58" i="10" s="1"/>
  <c r="S58" i="10"/>
  <c r="O59" i="10"/>
  <c r="S57" i="10"/>
  <c r="Y83" i="12"/>
  <c r="AB83" i="12" s="1"/>
  <c r="X109" i="12"/>
  <c r="AA109" i="12" s="1"/>
  <c r="X232" i="12"/>
  <c r="AA232" i="12" s="1"/>
  <c r="X261" i="12"/>
  <c r="AA261" i="12" s="1"/>
  <c r="Y270" i="12"/>
  <c r="AB270" i="12" s="1"/>
  <c r="Y288" i="12"/>
  <c r="AB288" i="12" s="1"/>
  <c r="X291" i="12"/>
  <c r="AA291" i="12" s="1"/>
  <c r="Y335" i="12"/>
  <c r="AB335" i="12" s="1"/>
  <c r="X361" i="12"/>
  <c r="AA361" i="12" s="1"/>
  <c r="X367" i="12"/>
  <c r="AA367" i="12" s="1"/>
  <c r="Z369" i="12"/>
  <c r="AC369" i="12" s="1"/>
  <c r="X414" i="12"/>
  <c r="AA414" i="12" s="1"/>
  <c r="X478" i="12"/>
  <c r="AA478" i="12" s="1"/>
  <c r="AJ522" i="12"/>
  <c r="AO522" i="12" s="1"/>
  <c r="X548" i="12"/>
  <c r="AA548" i="12" s="1"/>
  <c r="Z550" i="12"/>
  <c r="AC550" i="12" s="1"/>
  <c r="Z596" i="12"/>
  <c r="AC596" i="12" s="1"/>
  <c r="X652" i="12"/>
  <c r="AA652" i="12" s="1"/>
  <c r="X682" i="12"/>
  <c r="AA682" i="12" s="1"/>
  <c r="AJ708" i="12"/>
  <c r="AO708" i="12" s="1"/>
  <c r="Y725" i="12"/>
  <c r="AB725" i="12" s="1"/>
  <c r="X734" i="12"/>
  <c r="AA734" i="12" s="1"/>
  <c r="AD734" i="12" s="1"/>
  <c r="AE734" i="12" s="1"/>
  <c r="AJ753" i="12"/>
  <c r="AO753" i="12" s="1"/>
  <c r="AJ760" i="12"/>
  <c r="AO760" i="12" s="1"/>
  <c r="Y777" i="12"/>
  <c r="AB777" i="12" s="1"/>
  <c r="AJ812" i="12"/>
  <c r="AO812" i="12" s="1"/>
  <c r="X838" i="12"/>
  <c r="AA838" i="12" s="1"/>
  <c r="X842" i="12"/>
  <c r="AA842" i="12" s="1"/>
  <c r="Y933" i="12"/>
  <c r="AB933" i="12" s="1"/>
  <c r="AJ968" i="12"/>
  <c r="AO968" i="12" s="1"/>
  <c r="AR968" i="12" s="1"/>
  <c r="AJ1024" i="12"/>
  <c r="AO1024" i="12" s="1"/>
  <c r="Y1037" i="12"/>
  <c r="AB1037" i="12" s="1"/>
  <c r="X1046" i="12"/>
  <c r="AA1046" i="12" s="1"/>
  <c r="Y1089" i="12"/>
  <c r="AB1089" i="12" s="1"/>
  <c r="Y51" i="14"/>
  <c r="AB51" i="14" s="1"/>
  <c r="X54" i="14"/>
  <c r="AA54" i="14" s="1"/>
  <c r="X85" i="14"/>
  <c r="AA85" i="14" s="1"/>
  <c r="AJ115" i="14"/>
  <c r="AO115" i="14" s="1"/>
  <c r="AR115" i="14" s="1"/>
  <c r="AJ135" i="14"/>
  <c r="AO135" i="14" s="1"/>
  <c r="X162" i="14"/>
  <c r="AA162" i="14" s="1"/>
  <c r="Y182" i="14"/>
  <c r="AB182" i="14" s="1"/>
  <c r="AJ212" i="14"/>
  <c r="AO212" i="14" s="1"/>
  <c r="Z239" i="14"/>
  <c r="AC239" i="14" s="1"/>
  <c r="X260" i="14"/>
  <c r="AA260" i="14" s="1"/>
  <c r="Y261" i="14"/>
  <c r="AB261" i="14" s="1"/>
  <c r="AJ290" i="14"/>
  <c r="AO290" i="14" s="1"/>
  <c r="AR290" i="14" s="1"/>
  <c r="Y312" i="14"/>
  <c r="AB312" i="14" s="1"/>
  <c r="X370" i="14"/>
  <c r="AA370" i="14" s="1"/>
  <c r="AH442" i="14"/>
  <c r="AM442" i="14" s="1"/>
  <c r="Z471" i="14"/>
  <c r="AC471" i="14" s="1"/>
  <c r="Z501" i="14"/>
  <c r="AC501" i="14" s="1"/>
  <c r="AJ525" i="14"/>
  <c r="AO525" i="14" s="1"/>
  <c r="X551" i="14"/>
  <c r="AA551" i="14" s="1"/>
  <c r="AJ577" i="14"/>
  <c r="AO577" i="14" s="1"/>
  <c r="AR577" i="14" s="1"/>
  <c r="X603" i="14"/>
  <c r="AA603" i="14" s="1"/>
  <c r="X655" i="14"/>
  <c r="AA655" i="14" s="1"/>
  <c r="X707" i="14"/>
  <c r="AA707" i="14" s="1"/>
  <c r="AJ727" i="14"/>
  <c r="AO727" i="14" s="1"/>
  <c r="X753" i="14"/>
  <c r="AA753" i="14" s="1"/>
  <c r="X759" i="14"/>
  <c r="AA759" i="14" s="1"/>
  <c r="X863" i="14"/>
  <c r="AA863" i="14" s="1"/>
  <c r="X885" i="14"/>
  <c r="AA885" i="14" s="1"/>
  <c r="AD885" i="14" s="1"/>
  <c r="AE885" i="14" s="1"/>
  <c r="X909" i="14"/>
  <c r="AA909" i="14" s="1"/>
  <c r="X915" i="14"/>
  <c r="AA915" i="14" s="1"/>
  <c r="V58" i="11"/>
  <c r="Y58" i="11" s="1"/>
  <c r="AD58" i="11" s="1"/>
  <c r="X58" i="11"/>
  <c r="M51" i="10"/>
  <c r="AL341" i="14"/>
  <c r="AQ341" i="14" s="1"/>
  <c r="AI341" i="14"/>
  <c r="AN341" i="14" s="1"/>
  <c r="AL575" i="14"/>
  <c r="AQ575" i="14" s="1"/>
  <c r="AI575" i="14"/>
  <c r="AN575" i="14" s="1"/>
  <c r="AK629" i="14"/>
  <c r="AP629" i="14" s="1"/>
  <c r="AK765" i="14"/>
  <c r="AP765" i="14" s="1"/>
  <c r="AK442" i="14"/>
  <c r="AP442" i="14" s="1"/>
  <c r="AL233" i="12"/>
  <c r="AQ233" i="12" s="1"/>
  <c r="AI233" i="12"/>
  <c r="AN233" i="12" s="1"/>
  <c r="AL270" i="12"/>
  <c r="AQ270" i="12" s="1"/>
  <c r="AI270" i="12"/>
  <c r="AN270" i="12" s="1"/>
  <c r="AK366" i="14"/>
  <c r="AP366" i="14" s="1"/>
  <c r="AK106" i="14"/>
  <c r="AP106" i="14" s="1"/>
  <c r="T24" i="14"/>
  <c r="Z24" i="14" s="1"/>
  <c r="V64" i="10"/>
  <c r="AK499" i="14"/>
  <c r="AP499" i="14" s="1"/>
  <c r="AI842" i="12"/>
  <c r="AN842" i="12" s="1"/>
  <c r="AL842" i="12"/>
  <c r="AQ842" i="12" s="1"/>
  <c r="AL549" i="12"/>
  <c r="AQ549" i="12" s="1"/>
  <c r="AI549" i="12"/>
  <c r="AN549" i="12" s="1"/>
  <c r="AL288" i="12"/>
  <c r="AQ288" i="12" s="1"/>
  <c r="AI288" i="12"/>
  <c r="AN288" i="12" s="1"/>
  <c r="AK420" i="14"/>
  <c r="AP420" i="14" s="1"/>
  <c r="AL837" i="14"/>
  <c r="AQ837" i="14" s="1"/>
  <c r="AL474" i="12"/>
  <c r="AQ474" i="12" s="1"/>
  <c r="AA575" i="11"/>
  <c r="AB575" i="11" s="1"/>
  <c r="W575" i="11"/>
  <c r="W603" i="11"/>
  <c r="AB603" i="11" s="1"/>
  <c r="AL551" i="12"/>
  <c r="AQ551" i="12" s="1"/>
  <c r="AI551" i="12"/>
  <c r="AN551" i="12" s="1"/>
  <c r="AI130" i="12"/>
  <c r="AN130" i="12" s="1"/>
  <c r="AL130" i="12"/>
  <c r="AQ130" i="12" s="1"/>
  <c r="AL211" i="14"/>
  <c r="AQ211" i="14" s="1"/>
  <c r="AI211" i="14"/>
  <c r="AN211" i="14" s="1"/>
  <c r="AL934" i="12"/>
  <c r="AQ934" i="12" s="1"/>
  <c r="AI934" i="12"/>
  <c r="AN934" i="12" s="1"/>
  <c r="AI960" i="12"/>
  <c r="AN960" i="12" s="1"/>
  <c r="AL960" i="12"/>
  <c r="AQ960" i="12" s="1"/>
  <c r="AL598" i="12"/>
  <c r="AQ598" i="12" s="1"/>
  <c r="AI598" i="12"/>
  <c r="AN598" i="12" s="1"/>
  <c r="AL677" i="14"/>
  <c r="AQ677" i="14" s="1"/>
  <c r="AI677" i="14"/>
  <c r="AN677" i="14" s="1"/>
  <c r="W655" i="11"/>
  <c r="AB655" i="11" s="1"/>
  <c r="AK738" i="12"/>
  <c r="AP738" i="12" s="1"/>
  <c r="AK598" i="12"/>
  <c r="AP598" i="12" s="1"/>
  <c r="AI862" i="14"/>
  <c r="AN862" i="14" s="1"/>
  <c r="AL862" i="14"/>
  <c r="AQ862" i="14" s="1"/>
  <c r="AI890" i="14"/>
  <c r="AN890" i="14" s="1"/>
  <c r="AL890" i="14"/>
  <c r="AQ890" i="14" s="1"/>
  <c r="AR890" i="14" s="1"/>
  <c r="AI707" i="14"/>
  <c r="AN707" i="14" s="1"/>
  <c r="AR707" i="14" s="1"/>
  <c r="AL707" i="14"/>
  <c r="AQ707" i="14" s="1"/>
  <c r="AI443" i="14"/>
  <c r="AN443" i="14" s="1"/>
  <c r="AL443" i="14"/>
  <c r="AQ443" i="14" s="1"/>
  <c r="AR443" i="14" s="1"/>
  <c r="AI206" i="14"/>
  <c r="AN206" i="14" s="1"/>
  <c r="AL206" i="14"/>
  <c r="AQ206" i="14" s="1"/>
  <c r="AL264" i="14"/>
  <c r="AQ264" i="14" s="1"/>
  <c r="AI264" i="14"/>
  <c r="AN264" i="14" s="1"/>
  <c r="AR264" i="14" s="1"/>
  <c r="AK661" i="14"/>
  <c r="AP661" i="14" s="1"/>
  <c r="AK339" i="14"/>
  <c r="AP339" i="14" s="1"/>
  <c r="AL805" i="14"/>
  <c r="AQ805" i="14" s="1"/>
  <c r="AL680" i="14"/>
  <c r="AQ680" i="14" s="1"/>
  <c r="AR680" i="14" s="1"/>
  <c r="AI680" i="14"/>
  <c r="AN680" i="14" s="1"/>
  <c r="AI446" i="14"/>
  <c r="AN446" i="14" s="1"/>
  <c r="AL446" i="14"/>
  <c r="AQ446" i="14" s="1"/>
  <c r="AK622" i="12"/>
  <c r="AP622" i="12" s="1"/>
  <c r="W178" i="11"/>
  <c r="AB178" i="11" s="1"/>
  <c r="AL916" i="12"/>
  <c r="AQ916" i="12" s="1"/>
  <c r="AI916" i="12"/>
  <c r="AN916" i="12" s="1"/>
  <c r="AL1015" i="12"/>
  <c r="AQ1015" i="12" s="1"/>
  <c r="AI1015" i="12"/>
  <c r="AN1015" i="12" s="1"/>
  <c r="AL260" i="14"/>
  <c r="AQ260" i="14" s="1"/>
  <c r="AI260" i="14"/>
  <c r="AN260" i="14" s="1"/>
  <c r="AK400" i="12"/>
  <c r="AP400" i="12" s="1"/>
  <c r="AK910" i="14"/>
  <c r="AP910" i="14" s="1"/>
  <c r="AR910" i="14" s="1"/>
  <c r="AS910" i="14" s="1"/>
  <c r="AL158" i="14"/>
  <c r="AQ158" i="14" s="1"/>
  <c r="AI158" i="14"/>
  <c r="AN158" i="14" s="1"/>
  <c r="AL552" i="12"/>
  <c r="AQ552" i="12" s="1"/>
  <c r="AI552" i="12"/>
  <c r="AN552" i="12" s="1"/>
  <c r="W47" i="11"/>
  <c r="T61" i="10"/>
  <c r="W1001" i="11"/>
  <c r="AB1001" i="11" s="1"/>
  <c r="AK963" i="12"/>
  <c r="AP963" i="12" s="1"/>
  <c r="AK179" i="12"/>
  <c r="AP179" i="12" s="1"/>
  <c r="W830" i="11"/>
  <c r="AB830" i="11" s="1"/>
  <c r="W124" i="11"/>
  <c r="AB124" i="11" s="1"/>
  <c r="W949" i="11"/>
  <c r="AB949" i="11" s="1"/>
  <c r="AI470" i="14"/>
  <c r="AN470" i="14" s="1"/>
  <c r="AL470" i="14"/>
  <c r="AQ470" i="14" s="1"/>
  <c r="AK677" i="14"/>
  <c r="AP677" i="14" s="1"/>
  <c r="W774" i="11"/>
  <c r="AB774" i="11" s="1"/>
  <c r="W931" i="11"/>
  <c r="AB931" i="11" s="1"/>
  <c r="AB44" i="11"/>
  <c r="AD599" i="11"/>
  <c r="AL728" i="12"/>
  <c r="AQ728" i="12" s="1"/>
  <c r="AI728" i="12"/>
  <c r="AN728" i="12" s="1"/>
  <c r="AL781" i="14"/>
  <c r="AQ781" i="14" s="1"/>
  <c r="AI781" i="14"/>
  <c r="AN781" i="14" s="1"/>
  <c r="AK728" i="12"/>
  <c r="AP728" i="12" s="1"/>
  <c r="AL153" i="12"/>
  <c r="AQ153" i="12" s="1"/>
  <c r="AR153" i="12" s="1"/>
  <c r="AI153" i="12"/>
  <c r="AN153" i="12" s="1"/>
  <c r="AL599" i="14"/>
  <c r="AQ599" i="14" s="1"/>
  <c r="AI599" i="14"/>
  <c r="AN599" i="14" s="1"/>
  <c r="AL1020" i="12"/>
  <c r="AQ1020" i="12" s="1"/>
  <c r="AI1020" i="12"/>
  <c r="AN1020" i="12" s="1"/>
  <c r="V50" i="11"/>
  <c r="Y50" i="11" s="1"/>
  <c r="X50" i="11"/>
  <c r="AL631" i="14"/>
  <c r="AQ631" i="14" s="1"/>
  <c r="AI631" i="14"/>
  <c r="AN631" i="14" s="1"/>
  <c r="AB37" i="11"/>
  <c r="S20" i="10"/>
  <c r="C64" i="10"/>
  <c r="L52" i="10"/>
  <c r="T53" i="10"/>
  <c r="AD625" i="11"/>
  <c r="AD830" i="11"/>
  <c r="AE830" i="11" s="1"/>
  <c r="AK830" i="11" s="1"/>
  <c r="AL830" i="11" s="1"/>
  <c r="AD978" i="11"/>
  <c r="Y184" i="14"/>
  <c r="AB184" i="14" s="1"/>
  <c r="AJ527" i="14"/>
  <c r="AO527" i="14" s="1"/>
  <c r="AR527" i="14" s="1"/>
  <c r="Z623" i="14"/>
  <c r="AC623" i="14" s="1"/>
  <c r="Z703" i="14"/>
  <c r="AC703" i="14" s="1"/>
  <c r="Y754" i="14"/>
  <c r="AB754" i="14" s="1"/>
  <c r="Y858" i="14"/>
  <c r="AB858" i="14" s="1"/>
  <c r="Q49" i="10"/>
  <c r="AI180" i="14"/>
  <c r="AN180" i="14" s="1"/>
  <c r="AL180" i="14"/>
  <c r="AQ180" i="14" s="1"/>
  <c r="AL910" i="12"/>
  <c r="AQ910" i="12" s="1"/>
  <c r="AI910" i="12"/>
  <c r="AN910" i="12" s="1"/>
  <c r="AL1038" i="12"/>
  <c r="AQ1038" i="12" s="1"/>
  <c r="AI1038" i="12"/>
  <c r="AN1038" i="12" s="1"/>
  <c r="AL101" i="12"/>
  <c r="AQ101" i="12" s="1"/>
  <c r="AR101" i="12" s="1"/>
  <c r="AI101" i="12"/>
  <c r="AN101" i="12" s="1"/>
  <c r="AL466" i="14"/>
  <c r="AQ466" i="14" s="1"/>
  <c r="AI466" i="14"/>
  <c r="AN466" i="14" s="1"/>
  <c r="AL108" i="12"/>
  <c r="AQ108" i="12" s="1"/>
  <c r="AI108" i="12"/>
  <c r="AN108" i="12" s="1"/>
  <c r="AI401" i="14"/>
  <c r="AN401" i="14" s="1"/>
  <c r="AL401" i="14"/>
  <c r="AQ401" i="14" s="1"/>
  <c r="AI493" i="12"/>
  <c r="AN493" i="12" s="1"/>
  <c r="AR493" i="12" s="1"/>
  <c r="AL493" i="12"/>
  <c r="AQ493" i="12" s="1"/>
  <c r="AK525" i="14"/>
  <c r="AP525" i="14" s="1"/>
  <c r="AL310" i="12"/>
  <c r="AQ310" i="12" s="1"/>
  <c r="AI310" i="12"/>
  <c r="AN310" i="12" s="1"/>
  <c r="AK575" i="12"/>
  <c r="AP575" i="12" s="1"/>
  <c r="AL783" i="14"/>
  <c r="AQ783" i="14" s="1"/>
  <c r="AI783" i="14"/>
  <c r="AN783" i="14" s="1"/>
  <c r="AB41" i="11"/>
  <c r="AB141" i="11"/>
  <c r="V18" i="10"/>
  <c r="W21" i="10"/>
  <c r="W556" i="11"/>
  <c r="AB556" i="11" s="1"/>
  <c r="W625" i="11"/>
  <c r="AB625" i="11" s="1"/>
  <c r="AE625" i="11" s="1"/>
  <c r="AK625" i="11" s="1"/>
  <c r="AL625" i="11" s="1"/>
  <c r="AA28" i="10" s="1"/>
  <c r="V676" i="11"/>
  <c r="Y676" i="11" s="1"/>
  <c r="AE679" i="11"/>
  <c r="AK679" i="11" s="1"/>
  <c r="AL679" i="11" s="1"/>
  <c r="AD828" i="11"/>
  <c r="AE828" i="11" s="1"/>
  <c r="AK828" i="11" s="1"/>
  <c r="AL828" i="11" s="1"/>
  <c r="W930" i="15"/>
  <c r="W901" i="15"/>
  <c r="W757" i="15"/>
  <c r="W692" i="15"/>
  <c r="W626" i="15"/>
  <c r="AB626" i="15" s="1"/>
  <c r="W482" i="15"/>
  <c r="W426" i="15"/>
  <c r="W487" i="15"/>
  <c r="W357" i="15"/>
  <c r="W279" i="15"/>
  <c r="W231" i="15"/>
  <c r="W187" i="15"/>
  <c r="W95" i="15"/>
  <c r="AB95" i="15" s="1"/>
  <c r="W247" i="15"/>
  <c r="W181" i="15"/>
  <c r="W117" i="15"/>
  <c r="W416" i="15"/>
  <c r="W354" i="15"/>
  <c r="W232" i="15"/>
  <c r="W66" i="15"/>
  <c r="W262" i="15"/>
  <c r="AB262" i="15" s="1"/>
  <c r="W180" i="15"/>
  <c r="W142" i="15"/>
  <c r="W76" i="15"/>
  <c r="AJ81" i="12"/>
  <c r="AO81" i="12" s="1"/>
  <c r="AJ235" i="12"/>
  <c r="AO235" i="12" s="1"/>
  <c r="Y236" i="12"/>
  <c r="AB236" i="12" s="1"/>
  <c r="AJ286" i="12"/>
  <c r="AO286" i="12" s="1"/>
  <c r="AJ391" i="12"/>
  <c r="AO391" i="12" s="1"/>
  <c r="AR391" i="12" s="1"/>
  <c r="X413" i="12"/>
  <c r="AA413" i="12" s="1"/>
  <c r="Y470" i="12"/>
  <c r="AB470" i="12" s="1"/>
  <c r="Z497" i="12"/>
  <c r="AC497" i="12" s="1"/>
  <c r="Y812" i="12"/>
  <c r="AB812" i="12" s="1"/>
  <c r="Z913" i="12"/>
  <c r="AC913" i="12" s="1"/>
  <c r="Z959" i="12"/>
  <c r="AC959" i="12" s="1"/>
  <c r="Y1024" i="12"/>
  <c r="AB1024" i="12" s="1"/>
  <c r="AH1038" i="12"/>
  <c r="AM1038" i="12" s="1"/>
  <c r="AR1038" i="12" s="1"/>
  <c r="AH52" i="14"/>
  <c r="AM52" i="14" s="1"/>
  <c r="AJ103" i="14"/>
  <c r="AO103" i="14" s="1"/>
  <c r="Y115" i="14"/>
  <c r="AB115" i="14" s="1"/>
  <c r="Z132" i="14"/>
  <c r="AC132" i="14" s="1"/>
  <c r="AH214" i="14"/>
  <c r="AM214" i="14" s="1"/>
  <c r="AH397" i="14"/>
  <c r="AM397" i="14" s="1"/>
  <c r="Y525" i="14"/>
  <c r="AB525" i="14" s="1"/>
  <c r="Y571" i="14"/>
  <c r="AB571" i="14" s="1"/>
  <c r="AJ628" i="14"/>
  <c r="AO628" i="14" s="1"/>
  <c r="Y629" i="14"/>
  <c r="AB629" i="14" s="1"/>
  <c r="AH631" i="14"/>
  <c r="AM631" i="14" s="1"/>
  <c r="Y651" i="14"/>
  <c r="AB651" i="14" s="1"/>
  <c r="AJ732" i="14"/>
  <c r="AO732" i="14" s="1"/>
  <c r="AJ882" i="14"/>
  <c r="AO882" i="14" s="1"/>
  <c r="AK447" i="12"/>
  <c r="AP447" i="12" s="1"/>
  <c r="P65" i="10"/>
  <c r="V42" i="11"/>
  <c r="Y42" i="11" s="1"/>
  <c r="X42" i="11"/>
  <c r="AL106" i="14"/>
  <c r="AQ106" i="14" s="1"/>
  <c r="AI106" i="14"/>
  <c r="AN106" i="14" s="1"/>
  <c r="AI623" i="12"/>
  <c r="AN623" i="12" s="1"/>
  <c r="AL623" i="12"/>
  <c r="AQ623" i="12" s="1"/>
  <c r="AL626" i="12"/>
  <c r="AQ626" i="12" s="1"/>
  <c r="AI626" i="12"/>
  <c r="AN626" i="12" s="1"/>
  <c r="AK709" i="14"/>
  <c r="AP709" i="14" s="1"/>
  <c r="AA950" i="11"/>
  <c r="W950" i="11"/>
  <c r="AA658" i="11"/>
  <c r="W658" i="11"/>
  <c r="X83" i="11"/>
  <c r="AC83" i="11" s="1"/>
  <c r="AL834" i="14"/>
  <c r="AQ834" i="14" s="1"/>
  <c r="AI834" i="14"/>
  <c r="AN834" i="14" s="1"/>
  <c r="AR834" i="14" s="1"/>
  <c r="AL678" i="14"/>
  <c r="AQ678" i="14" s="1"/>
  <c r="AI678" i="14"/>
  <c r="AN678" i="14" s="1"/>
  <c r="AL765" i="14"/>
  <c r="AQ765" i="14" s="1"/>
  <c r="AI765" i="14"/>
  <c r="AN765" i="14" s="1"/>
  <c r="AL687" i="14"/>
  <c r="AQ687" i="14" s="1"/>
  <c r="AL472" i="14"/>
  <c r="AQ472" i="14" s="1"/>
  <c r="AI472" i="14"/>
  <c r="AN472" i="14" s="1"/>
  <c r="T15" i="14"/>
  <c r="Z15" i="14" s="1"/>
  <c r="AI316" i="12"/>
  <c r="AN316" i="12" s="1"/>
  <c r="AL316" i="12"/>
  <c r="AQ316" i="12" s="1"/>
  <c r="AL860" i="14"/>
  <c r="AQ860" i="14" s="1"/>
  <c r="AI860" i="14"/>
  <c r="AN860" i="14" s="1"/>
  <c r="AL390" i="12"/>
  <c r="AQ390" i="12" s="1"/>
  <c r="AI390" i="12"/>
  <c r="AN390" i="12" s="1"/>
  <c r="AI422" i="14"/>
  <c r="AN422" i="14" s="1"/>
  <c r="AL422" i="14"/>
  <c r="AQ422" i="14" s="1"/>
  <c r="W508" i="11"/>
  <c r="AB508" i="11" s="1"/>
  <c r="AC38" i="11"/>
  <c r="AD38" i="11" s="1"/>
  <c r="AB47" i="11"/>
  <c r="AB40" i="11"/>
  <c r="AD108" i="11"/>
  <c r="AE108" i="11" s="1"/>
  <c r="AK108" i="11" s="1"/>
  <c r="F36" i="10" s="1"/>
  <c r="AD124" i="11"/>
  <c r="W173" i="11"/>
  <c r="AD180" i="11"/>
  <c r="AD224" i="11"/>
  <c r="AE224" i="11" s="1"/>
  <c r="AK224" i="11" s="1"/>
  <c r="AL224" i="11" s="1"/>
  <c r="W252" i="11"/>
  <c r="AB252" i="11" s="1"/>
  <c r="AE252" i="11" s="1"/>
  <c r="AK252" i="11" s="1"/>
  <c r="AL252" i="11" s="1"/>
  <c r="W254" i="11"/>
  <c r="AB254" i="11" s="1"/>
  <c r="O27" i="10"/>
  <c r="V351" i="11"/>
  <c r="Y351" i="11" s="1"/>
  <c r="AD351" i="11" s="1"/>
  <c r="Q32" i="10"/>
  <c r="W378" i="11"/>
  <c r="AB378" i="11" s="1"/>
  <c r="Q17" i="10"/>
  <c r="Q25" i="10"/>
  <c r="W393" i="11"/>
  <c r="W397" i="11"/>
  <c r="S31" i="10"/>
  <c r="AD505" i="11"/>
  <c r="AD528" i="11"/>
  <c r="W15" i="10"/>
  <c r="W22" i="10"/>
  <c r="X25" i="10"/>
  <c r="V556" i="11"/>
  <c r="Y556" i="11" s="1"/>
  <c r="AD556" i="11" s="1"/>
  <c r="Z25" i="10"/>
  <c r="W627" i="11"/>
  <c r="AB627" i="11" s="1"/>
  <c r="AD657" i="11"/>
  <c r="AE680" i="11"/>
  <c r="AK680" i="11" s="1"/>
  <c r="AL680" i="11" s="1"/>
  <c r="AD699" i="11"/>
  <c r="V757" i="11"/>
  <c r="Y757" i="11" s="1"/>
  <c r="AD757" i="11" s="1"/>
  <c r="W792" i="11"/>
  <c r="AB792" i="11" s="1"/>
  <c r="W845" i="11"/>
  <c r="AB845" i="11" s="1"/>
  <c r="X26" i="10"/>
  <c r="AD1002" i="11"/>
  <c r="W998" i="15"/>
  <c r="W946" i="15"/>
  <c r="W938" i="15"/>
  <c r="W868" i="15"/>
  <c r="W797" i="15"/>
  <c r="W789" i="15"/>
  <c r="W821" i="15"/>
  <c r="W813" i="15"/>
  <c r="W728" i="15"/>
  <c r="W680" i="15"/>
  <c r="W24" i="15"/>
  <c r="AC24" i="15" s="1"/>
  <c r="C61" i="10" s="1"/>
  <c r="L60" i="10"/>
  <c r="N53" i="10"/>
  <c r="R49" i="10"/>
  <c r="AJ101" i="12"/>
  <c r="AO101" i="12" s="1"/>
  <c r="Y102" i="12"/>
  <c r="AB102" i="12" s="1"/>
  <c r="Y110" i="12"/>
  <c r="AB110" i="12" s="1"/>
  <c r="AH135" i="12"/>
  <c r="AM135" i="12" s="1"/>
  <c r="Y156" i="12"/>
  <c r="AB156" i="12" s="1"/>
  <c r="AJ166" i="12"/>
  <c r="AO166" i="12" s="1"/>
  <c r="Y179" i="12"/>
  <c r="AB179" i="12" s="1"/>
  <c r="Z218" i="12"/>
  <c r="AC218" i="12" s="1"/>
  <c r="AH235" i="12"/>
  <c r="AM235" i="12" s="1"/>
  <c r="AH258" i="12"/>
  <c r="AM258" i="12" s="1"/>
  <c r="AJ291" i="12"/>
  <c r="AO291" i="12" s="1"/>
  <c r="AJ310" i="12"/>
  <c r="AO310" i="12" s="1"/>
  <c r="AJ316" i="12"/>
  <c r="AO316" i="12" s="1"/>
  <c r="Y317" i="12"/>
  <c r="AB317" i="12" s="1"/>
  <c r="Z365" i="12"/>
  <c r="AC365" i="12" s="1"/>
  <c r="AH391" i="12"/>
  <c r="AM391" i="12" s="1"/>
  <c r="Z394" i="12"/>
  <c r="AC394" i="12" s="1"/>
  <c r="Z400" i="12"/>
  <c r="AC400" i="12" s="1"/>
  <c r="AJ420" i="12"/>
  <c r="AO420" i="12" s="1"/>
  <c r="Z441" i="12"/>
  <c r="AC441" i="12" s="1"/>
  <c r="AJ447" i="12"/>
  <c r="AO447" i="12" s="1"/>
  <c r="Y448" i="12"/>
  <c r="AB448" i="12" s="1"/>
  <c r="Z466" i="12"/>
  <c r="AC466" i="12" s="1"/>
  <c r="AJ474" i="12"/>
  <c r="AO474" i="12" s="1"/>
  <c r="AJ478" i="12"/>
  <c r="AO478" i="12" s="1"/>
  <c r="Y493" i="12"/>
  <c r="AB493" i="12" s="1"/>
  <c r="Y497" i="12"/>
  <c r="AB497" i="12" s="1"/>
  <c r="AJ548" i="12"/>
  <c r="AO548" i="12" s="1"/>
  <c r="Y595" i="12"/>
  <c r="AB595" i="12" s="1"/>
  <c r="Y597" i="12"/>
  <c r="AB597" i="12" s="1"/>
  <c r="AJ623" i="12"/>
  <c r="AO623" i="12" s="1"/>
  <c r="Z628" i="12"/>
  <c r="AC628" i="12" s="1"/>
  <c r="Y647" i="12"/>
  <c r="AB647" i="12" s="1"/>
  <c r="Y649" i="12"/>
  <c r="AB649" i="12" s="1"/>
  <c r="Z674" i="12"/>
  <c r="AC674" i="12" s="1"/>
  <c r="Y699" i="12"/>
  <c r="AB699" i="12" s="1"/>
  <c r="Y705" i="12"/>
  <c r="AB705" i="12" s="1"/>
  <c r="Z732" i="12"/>
  <c r="AC732" i="12" s="1"/>
  <c r="AJ738" i="12"/>
  <c r="AO738" i="12" s="1"/>
  <c r="Y753" i="12"/>
  <c r="AB753" i="12" s="1"/>
  <c r="AJ779" i="12"/>
  <c r="AO779" i="12" s="1"/>
  <c r="Z784" i="12"/>
  <c r="AC784" i="12" s="1"/>
  <c r="AJ790" i="12"/>
  <c r="AO790" i="12" s="1"/>
  <c r="Y803" i="12"/>
  <c r="AB803" i="12" s="1"/>
  <c r="Y805" i="12"/>
  <c r="AB805" i="12" s="1"/>
  <c r="AJ808" i="12"/>
  <c r="AO808" i="12" s="1"/>
  <c r="Y809" i="12"/>
  <c r="AB809" i="12" s="1"/>
  <c r="Z836" i="12"/>
  <c r="AC836" i="12" s="1"/>
  <c r="AJ842" i="12"/>
  <c r="AO842" i="12" s="1"/>
  <c r="Z858" i="12"/>
  <c r="AC858" i="12" s="1"/>
  <c r="AJ860" i="12"/>
  <c r="AO860" i="12" s="1"/>
  <c r="Z882" i="12"/>
  <c r="AC882" i="12" s="1"/>
  <c r="AJ894" i="12"/>
  <c r="AO894" i="12" s="1"/>
  <c r="Y909" i="12"/>
  <c r="AB909" i="12" s="1"/>
  <c r="Z910" i="12"/>
  <c r="AC910" i="12" s="1"/>
  <c r="AJ912" i="12"/>
  <c r="AO912" i="12" s="1"/>
  <c r="Y913" i="12"/>
  <c r="AB913" i="12" s="1"/>
  <c r="X938" i="12"/>
  <c r="AA938" i="12" s="1"/>
  <c r="Z940" i="12"/>
  <c r="AC940" i="12" s="1"/>
  <c r="AJ942" i="12"/>
  <c r="AO942" i="12" s="1"/>
  <c r="AJ946" i="12"/>
  <c r="AO946" i="12" s="1"/>
  <c r="Y959" i="12"/>
  <c r="AB959" i="12" s="1"/>
  <c r="Y965" i="12"/>
  <c r="AB965" i="12" s="1"/>
  <c r="AJ987" i="12"/>
  <c r="AO987" i="12" s="1"/>
  <c r="Z992" i="12"/>
  <c r="AC992" i="12" s="1"/>
  <c r="Y1013" i="12"/>
  <c r="AB1013" i="12" s="1"/>
  <c r="Y1017" i="12"/>
  <c r="AB1017" i="12" s="1"/>
  <c r="AH1019" i="12"/>
  <c r="AM1019" i="12" s="1"/>
  <c r="Z1044" i="12"/>
  <c r="AC1044" i="12" s="1"/>
  <c r="Y1065" i="12"/>
  <c r="AB1065" i="12" s="1"/>
  <c r="Z1066" i="12"/>
  <c r="AC1066" i="12" s="1"/>
  <c r="AJ1068" i="12"/>
  <c r="AO1068" i="12" s="1"/>
  <c r="AJ1091" i="12"/>
  <c r="AO1091" i="12" s="1"/>
  <c r="AJ1098" i="12"/>
  <c r="AO1098" i="12" s="1"/>
  <c r="AR1098" i="12" s="1"/>
  <c r="AH37" i="14"/>
  <c r="AM37" i="14" s="1"/>
  <c r="X58" i="14"/>
  <c r="AA58" i="14" s="1"/>
  <c r="Z63" i="14"/>
  <c r="AC63" i="14" s="1"/>
  <c r="AJ77" i="14"/>
  <c r="AO77" i="14" s="1"/>
  <c r="AR77" i="14" s="1"/>
  <c r="Y109" i="14"/>
  <c r="AB109" i="14" s="1"/>
  <c r="Y132" i="14"/>
  <c r="AB132" i="14" s="1"/>
  <c r="Z137" i="14"/>
  <c r="AC137" i="14" s="1"/>
  <c r="Y155" i="14"/>
  <c r="AB155" i="14" s="1"/>
  <c r="Z160" i="14"/>
  <c r="AC160" i="14" s="1"/>
  <c r="AH180" i="14"/>
  <c r="AM180" i="14" s="1"/>
  <c r="AJ208" i="14"/>
  <c r="AO208" i="14" s="1"/>
  <c r="Y209" i="14"/>
  <c r="AB209" i="14" s="1"/>
  <c r="Z214" i="14"/>
  <c r="AC214" i="14" s="1"/>
  <c r="Y232" i="14"/>
  <c r="AB232" i="14" s="1"/>
  <c r="AJ258" i="14"/>
  <c r="AO258" i="14" s="1"/>
  <c r="Z262" i="14"/>
  <c r="AC262" i="14" s="1"/>
  <c r="AJ264" i="14"/>
  <c r="AO264" i="14" s="1"/>
  <c r="Z311" i="14"/>
  <c r="AC311" i="14" s="1"/>
  <c r="AJ312" i="14"/>
  <c r="AO312" i="14" s="1"/>
  <c r="X315" i="14"/>
  <c r="AA315" i="14" s="1"/>
  <c r="AJ319" i="14"/>
  <c r="AO319" i="14" s="1"/>
  <c r="Z364" i="14"/>
  <c r="AC364" i="14" s="1"/>
  <c r="Y371" i="14"/>
  <c r="AB371" i="14" s="1"/>
  <c r="X389" i="14"/>
  <c r="AA389" i="14" s="1"/>
  <c r="AJ391" i="14"/>
  <c r="AO391" i="14" s="1"/>
  <c r="Y392" i="14"/>
  <c r="AB392" i="14" s="1"/>
  <c r="X419" i="14"/>
  <c r="AA419" i="14" s="1"/>
  <c r="AJ423" i="14"/>
  <c r="AO423" i="14" s="1"/>
  <c r="AR423" i="14" s="1"/>
  <c r="AH427" i="14"/>
  <c r="AM427" i="14" s="1"/>
  <c r="AR427" i="14" s="1"/>
  <c r="Y443" i="14"/>
  <c r="AB443" i="14" s="1"/>
  <c r="X446" i="14"/>
  <c r="AA446" i="14" s="1"/>
  <c r="AH466" i="14"/>
  <c r="AM466" i="14" s="1"/>
  <c r="Y470" i="14"/>
  <c r="AB470" i="14" s="1"/>
  <c r="AH472" i="14"/>
  <c r="AM472" i="14" s="1"/>
  <c r="Z497" i="14"/>
  <c r="AC497" i="14" s="1"/>
  <c r="AJ499" i="14"/>
  <c r="AO499" i="14" s="1"/>
  <c r="Y522" i="14"/>
  <c r="AB522" i="14" s="1"/>
  <c r="Z527" i="14"/>
  <c r="AC527" i="14" s="1"/>
  <c r="Z531" i="14"/>
  <c r="AC531" i="14" s="1"/>
  <c r="AJ551" i="14"/>
  <c r="AO551" i="14" s="1"/>
  <c r="X571" i="14"/>
  <c r="AA571" i="14" s="1"/>
  <c r="AJ573" i="14"/>
  <c r="AO573" i="14" s="1"/>
  <c r="AJ597" i="14"/>
  <c r="AO597" i="14" s="1"/>
  <c r="AJ603" i="14"/>
  <c r="AO603" i="14" s="1"/>
  <c r="AR603" i="14" s="1"/>
  <c r="X623" i="14"/>
  <c r="AA623" i="14" s="1"/>
  <c r="AD623" i="14" s="1"/>
  <c r="AE623" i="14" s="1"/>
  <c r="AJ625" i="14"/>
  <c r="AO625" i="14" s="1"/>
  <c r="X629" i="14"/>
  <c r="AA629" i="14" s="1"/>
  <c r="AJ649" i="14"/>
  <c r="AO649" i="14" s="1"/>
  <c r="AR649" i="14" s="1"/>
  <c r="AJ655" i="14"/>
  <c r="AO655" i="14" s="1"/>
  <c r="Y656" i="14"/>
  <c r="AB656" i="14" s="1"/>
  <c r="AJ677" i="14"/>
  <c r="AO677" i="14" s="1"/>
  <c r="Y678" i="14"/>
  <c r="AB678" i="14" s="1"/>
  <c r="X703" i="14"/>
  <c r="AA703" i="14" s="1"/>
  <c r="Z705" i="14"/>
  <c r="AC705" i="14" s="1"/>
  <c r="AJ707" i="14"/>
  <c r="AO707" i="14" s="1"/>
  <c r="Y708" i="14"/>
  <c r="AB708" i="14" s="1"/>
  <c r="AH726" i="14"/>
  <c r="AM726" i="14" s="1"/>
  <c r="X727" i="14"/>
  <c r="AA727" i="14" s="1"/>
  <c r="Z735" i="14"/>
  <c r="AC735" i="14" s="1"/>
  <c r="AJ753" i="14"/>
  <c r="AO753" i="14" s="1"/>
  <c r="AR753" i="14" s="1"/>
  <c r="Z757" i="14"/>
  <c r="AC757" i="14" s="1"/>
  <c r="Y760" i="14"/>
  <c r="AB760" i="14" s="1"/>
  <c r="AJ781" i="14"/>
  <c r="AO781" i="14" s="1"/>
  <c r="AH784" i="14"/>
  <c r="AM784" i="14" s="1"/>
  <c r="Z791" i="14"/>
  <c r="AC791" i="14" s="1"/>
  <c r="AJ805" i="14"/>
  <c r="AO805" i="14" s="1"/>
  <c r="Y812" i="14"/>
  <c r="AB812" i="14" s="1"/>
  <c r="AJ857" i="14"/>
  <c r="AO857" i="14" s="1"/>
  <c r="AR857" i="14" s="1"/>
  <c r="Y886" i="14"/>
  <c r="AB886" i="14" s="1"/>
  <c r="Z891" i="14"/>
  <c r="AC891" i="14" s="1"/>
  <c r="Z895" i="14"/>
  <c r="AC895" i="14" s="1"/>
  <c r="Z913" i="14"/>
  <c r="AC913" i="14" s="1"/>
  <c r="Y916" i="14"/>
  <c r="AB916" i="14" s="1"/>
  <c r="AK153" i="12"/>
  <c r="AP153" i="12" s="1"/>
  <c r="M57" i="10"/>
  <c r="X927" i="11"/>
  <c r="AC927" i="11" s="1"/>
  <c r="V927" i="11"/>
  <c r="Y927" i="11" s="1"/>
  <c r="W927" i="11"/>
  <c r="AB927" i="11" s="1"/>
  <c r="AK604" i="14"/>
  <c r="AP604" i="14" s="1"/>
  <c r="X45" i="11"/>
  <c r="AC45" i="11" s="1"/>
  <c r="V45" i="11"/>
  <c r="Y45" i="11" s="1"/>
  <c r="W45" i="11"/>
  <c r="AB45" i="11" s="1"/>
  <c r="X55" i="11"/>
  <c r="N64" i="10"/>
  <c r="AL366" i="14"/>
  <c r="AQ366" i="14" s="1"/>
  <c r="AR366" i="14" s="1"/>
  <c r="AI366" i="14"/>
  <c r="AN366" i="14" s="1"/>
  <c r="AI160" i="14"/>
  <c r="AN160" i="14" s="1"/>
  <c r="AL160" i="14"/>
  <c r="AQ160" i="14" s="1"/>
  <c r="AR160" i="14" s="1"/>
  <c r="AI271" i="14"/>
  <c r="AN271" i="14" s="1"/>
  <c r="AL271" i="14"/>
  <c r="AQ271" i="14" s="1"/>
  <c r="AK713" i="14"/>
  <c r="AP713" i="14" s="1"/>
  <c r="T26" i="14"/>
  <c r="Z26" i="14" s="1"/>
  <c r="AL241" i="14"/>
  <c r="AQ241" i="14" s="1"/>
  <c r="AR241" i="14" s="1"/>
  <c r="AI241" i="14"/>
  <c r="AN241" i="14" s="1"/>
  <c r="AL965" i="12"/>
  <c r="AQ965" i="12" s="1"/>
  <c r="AI965" i="12"/>
  <c r="AN965" i="12" s="1"/>
  <c r="AI660" i="12"/>
  <c r="AN660" i="12" s="1"/>
  <c r="AL660" i="12"/>
  <c r="AQ660" i="12" s="1"/>
  <c r="AL106" i="12"/>
  <c r="AQ106" i="12" s="1"/>
  <c r="AI106" i="12"/>
  <c r="AN106" i="12" s="1"/>
  <c r="T19" i="14"/>
  <c r="Z19" i="14" s="1"/>
  <c r="AK705" i="14"/>
  <c r="AP705" i="14" s="1"/>
  <c r="AI701" i="12"/>
  <c r="AN701" i="12" s="1"/>
  <c r="AL701" i="12"/>
  <c r="AQ701" i="12" s="1"/>
  <c r="AK628" i="14"/>
  <c r="AP628" i="14" s="1"/>
  <c r="Q50" i="10"/>
  <c r="M25" i="10"/>
  <c r="T22" i="10"/>
  <c r="AL705" i="12"/>
  <c r="AQ705" i="12" s="1"/>
  <c r="AI705" i="12"/>
  <c r="AN705" i="12" s="1"/>
  <c r="AL212" i="12"/>
  <c r="AQ212" i="12" s="1"/>
  <c r="AI212" i="12"/>
  <c r="AN212" i="12" s="1"/>
  <c r="AK701" i="12"/>
  <c r="AP701" i="12" s="1"/>
  <c r="S60" i="10"/>
  <c r="AL804" i="14"/>
  <c r="AQ804" i="14" s="1"/>
  <c r="AI804" i="14"/>
  <c r="AN804" i="14" s="1"/>
  <c r="AL661" i="14"/>
  <c r="AQ661" i="14" s="1"/>
  <c r="AI661" i="14"/>
  <c r="AN661" i="14" s="1"/>
  <c r="AL297" i="14"/>
  <c r="AQ297" i="14" s="1"/>
  <c r="AI297" i="14"/>
  <c r="AN297" i="14" s="1"/>
  <c r="AK167" i="14"/>
  <c r="AP167" i="14" s="1"/>
  <c r="AI909" i="12"/>
  <c r="AN909" i="12" s="1"/>
  <c r="AL909" i="12"/>
  <c r="AQ909" i="12" s="1"/>
  <c r="AL732" i="12"/>
  <c r="AQ732" i="12" s="1"/>
  <c r="AI732" i="12"/>
  <c r="AN732" i="12" s="1"/>
  <c r="AL547" i="12"/>
  <c r="AQ547" i="12" s="1"/>
  <c r="AI547" i="12"/>
  <c r="AN547" i="12" s="1"/>
  <c r="T28" i="14"/>
  <c r="Z28" i="14" s="1"/>
  <c r="AK265" i="12"/>
  <c r="AP265" i="12" s="1"/>
  <c r="P55" i="10"/>
  <c r="AI128" i="12"/>
  <c r="AN128" i="12" s="1"/>
  <c r="AL128" i="12"/>
  <c r="AQ128" i="12" s="1"/>
  <c r="W607" i="11"/>
  <c r="AB607" i="11" s="1"/>
  <c r="AK760" i="12"/>
  <c r="AP760" i="12" s="1"/>
  <c r="AL546" i="14"/>
  <c r="AQ546" i="14" s="1"/>
  <c r="AI546" i="14"/>
  <c r="AN546" i="14" s="1"/>
  <c r="AR546" i="14" s="1"/>
  <c r="AI779" i="12"/>
  <c r="AN779" i="12" s="1"/>
  <c r="AL779" i="12"/>
  <c r="AQ779" i="12" s="1"/>
  <c r="P67" i="10"/>
  <c r="W528" i="11"/>
  <c r="AB528" i="11" s="1"/>
  <c r="X36" i="11"/>
  <c r="AC36" i="11" s="1"/>
  <c r="V36" i="11"/>
  <c r="Y36" i="11" s="1"/>
  <c r="AL882" i="12"/>
  <c r="AQ882" i="12" s="1"/>
  <c r="AI882" i="12"/>
  <c r="AN882" i="12" s="1"/>
  <c r="T31" i="14"/>
  <c r="Z31" i="14" s="1"/>
  <c r="T55" i="10"/>
  <c r="W128" i="11"/>
  <c r="AB128" i="11" s="1"/>
  <c r="V56" i="11"/>
  <c r="Y56" i="11" s="1"/>
  <c r="AD56" i="11" s="1"/>
  <c r="X56" i="11"/>
  <c r="AC56" i="11" s="1"/>
  <c r="W56" i="11"/>
  <c r="AI549" i="14"/>
  <c r="AN549" i="14" s="1"/>
  <c r="AL549" i="14"/>
  <c r="AQ549" i="14" s="1"/>
  <c r="AR549" i="14" s="1"/>
  <c r="AI104" i="14"/>
  <c r="AN104" i="14" s="1"/>
  <c r="AL104" i="14"/>
  <c r="AQ104" i="14" s="1"/>
  <c r="AK551" i="12"/>
  <c r="AP551" i="12" s="1"/>
  <c r="W104" i="11"/>
  <c r="AB104" i="11" s="1"/>
  <c r="AL292" i="12"/>
  <c r="AQ292" i="12" s="1"/>
  <c r="AI292" i="12"/>
  <c r="AN292" i="12" s="1"/>
  <c r="AL440" i="14"/>
  <c r="AQ440" i="14" s="1"/>
  <c r="AI440" i="14"/>
  <c r="AN440" i="14" s="1"/>
  <c r="AR440" i="14" s="1"/>
  <c r="AL345" i="14"/>
  <c r="AQ345" i="14" s="1"/>
  <c r="AI345" i="14"/>
  <c r="AN345" i="14" s="1"/>
  <c r="AK244" i="12"/>
  <c r="AP244" i="12" s="1"/>
  <c r="AK271" i="14"/>
  <c r="AP271" i="14" s="1"/>
  <c r="AR271" i="14" s="1"/>
  <c r="U54" i="10"/>
  <c r="AL915" i="12"/>
  <c r="AQ915" i="12" s="1"/>
  <c r="W232" i="11"/>
  <c r="AB232" i="11" s="1"/>
  <c r="AL521" i="14"/>
  <c r="AQ521" i="14" s="1"/>
  <c r="AI521" i="14"/>
  <c r="AN521" i="14" s="1"/>
  <c r="AL704" i="12"/>
  <c r="AQ704" i="12" s="1"/>
  <c r="AI704" i="12"/>
  <c r="AN704" i="12" s="1"/>
  <c r="AL184" i="12"/>
  <c r="AQ184" i="12" s="1"/>
  <c r="AI184" i="12"/>
  <c r="AN184" i="12" s="1"/>
  <c r="AI81" i="12"/>
  <c r="AN81" i="12" s="1"/>
  <c r="AL81" i="12"/>
  <c r="AQ81" i="12" s="1"/>
  <c r="AL520" i="12"/>
  <c r="AQ520" i="12" s="1"/>
  <c r="AI520" i="12"/>
  <c r="AN520" i="12" s="1"/>
  <c r="AL1014" i="12"/>
  <c r="AQ1014" i="12" s="1"/>
  <c r="AI1014" i="12"/>
  <c r="AN1014" i="12" s="1"/>
  <c r="AI547" i="14"/>
  <c r="AN547" i="14" s="1"/>
  <c r="AL547" i="14"/>
  <c r="AQ547" i="14" s="1"/>
  <c r="AE375" i="11"/>
  <c r="AK375" i="11" s="1"/>
  <c r="AL375" i="11" s="1"/>
  <c r="Q28" i="10" s="1"/>
  <c r="W392" i="11"/>
  <c r="AB392" i="11" s="1"/>
  <c r="T16" i="10"/>
  <c r="AE486" i="11"/>
  <c r="AE603" i="11"/>
  <c r="AK603" i="11" s="1"/>
  <c r="AL603" i="11" s="1"/>
  <c r="Z31" i="10" s="1"/>
  <c r="V780" i="11"/>
  <c r="Y780" i="11" s="1"/>
  <c r="AD780" i="11" s="1"/>
  <c r="W791" i="11"/>
  <c r="AB791" i="11" s="1"/>
  <c r="W674" i="15"/>
  <c r="AJ153" i="12"/>
  <c r="AO153" i="12" s="1"/>
  <c r="AJ184" i="12"/>
  <c r="AO184" i="12" s="1"/>
  <c r="AJ207" i="12"/>
  <c r="AO207" i="12" s="1"/>
  <c r="Y366" i="12"/>
  <c r="AB366" i="12" s="1"/>
  <c r="AJ726" i="12"/>
  <c r="AO726" i="12" s="1"/>
  <c r="AJ1014" i="12"/>
  <c r="AO1014" i="12" s="1"/>
  <c r="AJ214" i="14"/>
  <c r="AO214" i="14" s="1"/>
  <c r="Z315" i="14"/>
  <c r="AC315" i="14" s="1"/>
  <c r="Y318" i="14"/>
  <c r="AB318" i="14" s="1"/>
  <c r="AK1020" i="12"/>
  <c r="AP1020" i="12" s="1"/>
  <c r="AK288" i="14"/>
  <c r="AP288" i="14" s="1"/>
  <c r="AI337" i="14"/>
  <c r="AN337" i="14" s="1"/>
  <c r="AL337" i="14"/>
  <c r="AQ337" i="14" s="1"/>
  <c r="AR337" i="14" s="1"/>
  <c r="AL497" i="14"/>
  <c r="AQ497" i="14" s="1"/>
  <c r="AR497" i="14" s="1"/>
  <c r="AI497" i="14"/>
  <c r="AN497" i="14" s="1"/>
  <c r="AL81" i="14"/>
  <c r="AQ81" i="14" s="1"/>
  <c r="AI81" i="14"/>
  <c r="AN81" i="14" s="1"/>
  <c r="AR81" i="14" s="1"/>
  <c r="AL290" i="14"/>
  <c r="AQ290" i="14" s="1"/>
  <c r="AI290" i="14"/>
  <c r="AN290" i="14" s="1"/>
  <c r="AL160" i="12"/>
  <c r="AQ160" i="12" s="1"/>
  <c r="AI160" i="12"/>
  <c r="AN160" i="12" s="1"/>
  <c r="AI811" i="12"/>
  <c r="AN811" i="12" s="1"/>
  <c r="AL811" i="12"/>
  <c r="AQ811" i="12" s="1"/>
  <c r="AI369" i="12"/>
  <c r="AN369" i="12" s="1"/>
  <c r="AL369" i="12"/>
  <c r="AQ369" i="12" s="1"/>
  <c r="AI179" i="12"/>
  <c r="AN179" i="12" s="1"/>
  <c r="AL179" i="12"/>
  <c r="AQ179" i="12" s="1"/>
  <c r="AK521" i="14"/>
  <c r="AP521" i="14" s="1"/>
  <c r="AI452" i="12"/>
  <c r="AN452" i="12" s="1"/>
  <c r="AL452" i="12"/>
  <c r="AQ452" i="12" s="1"/>
  <c r="AC50" i="11"/>
  <c r="AE104" i="11"/>
  <c r="AK104" i="11" s="1"/>
  <c r="F32" i="10" s="1"/>
  <c r="AE257" i="11"/>
  <c r="AK257" i="11" s="1"/>
  <c r="AL257" i="11" s="1"/>
  <c r="M20" i="10"/>
  <c r="W294" i="11"/>
  <c r="AB294" i="11" s="1"/>
  <c r="W326" i="11"/>
  <c r="AB326" i="11" s="1"/>
  <c r="AE326" i="11" s="1"/>
  <c r="AK326" i="11" s="1"/>
  <c r="AL326" i="11" s="1"/>
  <c r="O29" i="10" s="1"/>
  <c r="X377" i="11"/>
  <c r="AC377" i="11" s="1"/>
  <c r="AD377" i="11" s="1"/>
  <c r="AE405" i="11"/>
  <c r="AK405" i="11" s="1"/>
  <c r="AL405" i="11" s="1"/>
  <c r="R33" i="10" s="1"/>
  <c r="AD607" i="11"/>
  <c r="AE1001" i="11"/>
  <c r="W862" i="15"/>
  <c r="W805" i="15"/>
  <c r="W691" i="15"/>
  <c r="W636" i="15"/>
  <c r="AB636" i="15" s="1"/>
  <c r="W578" i="15"/>
  <c r="AB578" i="15" s="1"/>
  <c r="W530" i="15"/>
  <c r="W474" i="15"/>
  <c r="W436" i="15"/>
  <c r="AB436" i="15" s="1"/>
  <c r="W349" i="15"/>
  <c r="W263" i="15"/>
  <c r="W223" i="15"/>
  <c r="W195" i="15"/>
  <c r="W347" i="15"/>
  <c r="W239" i="15"/>
  <c r="W173" i="15"/>
  <c r="W133" i="15"/>
  <c r="W77" i="15"/>
  <c r="V15" i="15"/>
  <c r="V31" i="15"/>
  <c r="W224" i="15"/>
  <c r="AB224" i="15" s="1"/>
  <c r="W362" i="15"/>
  <c r="AB362" i="15" s="1"/>
  <c r="W132" i="15"/>
  <c r="W86" i="15"/>
  <c r="Q59" i="10"/>
  <c r="Z102" i="12"/>
  <c r="AC102" i="12" s="1"/>
  <c r="AH153" i="12"/>
  <c r="AM153" i="12" s="1"/>
  <c r="Z156" i="12"/>
  <c r="AC156" i="12" s="1"/>
  <c r="AH184" i="12"/>
  <c r="AM184" i="12" s="1"/>
  <c r="AR184" i="12" s="1"/>
  <c r="Z262" i="12"/>
  <c r="AC262" i="12" s="1"/>
  <c r="AD262" i="12" s="1"/>
  <c r="AE262" i="12" s="1"/>
  <c r="AH418" i="12"/>
  <c r="AM418" i="12" s="1"/>
  <c r="Z493" i="12"/>
  <c r="AC493" i="12" s="1"/>
  <c r="X599" i="12"/>
  <c r="AA599" i="12" s="1"/>
  <c r="AD599" i="12" s="1"/>
  <c r="AE599" i="12" s="1"/>
  <c r="AH726" i="12"/>
  <c r="AM726" i="12" s="1"/>
  <c r="X733" i="12"/>
  <c r="AA733" i="12" s="1"/>
  <c r="AH910" i="12"/>
  <c r="AM910" i="12" s="1"/>
  <c r="Y968" i="12"/>
  <c r="AB968" i="12" s="1"/>
  <c r="Y104" i="14"/>
  <c r="AB104" i="14" s="1"/>
  <c r="X293" i="14"/>
  <c r="AA293" i="14" s="1"/>
  <c r="AJ466" i="14"/>
  <c r="AO466" i="14" s="1"/>
  <c r="Z708" i="14"/>
  <c r="AC708" i="14" s="1"/>
  <c r="AD708" i="14" s="1"/>
  <c r="AE708" i="14" s="1"/>
  <c r="Z886" i="14"/>
  <c r="AC886" i="14" s="1"/>
  <c r="V57" i="11"/>
  <c r="Y57" i="11" s="1"/>
  <c r="X57" i="11"/>
  <c r="W57" i="11"/>
  <c r="AB57" i="11" s="1"/>
  <c r="Q63" i="10"/>
  <c r="W50" i="11"/>
  <c r="AI858" i="14"/>
  <c r="AN858" i="14" s="1"/>
  <c r="AL858" i="14"/>
  <c r="AQ858" i="14" s="1"/>
  <c r="AL856" i="14"/>
  <c r="AQ856" i="14" s="1"/>
  <c r="AI856" i="14"/>
  <c r="AN856" i="14" s="1"/>
  <c r="AL681" i="14"/>
  <c r="AQ681" i="14" s="1"/>
  <c r="AI681" i="14"/>
  <c r="AN681" i="14" s="1"/>
  <c r="AR681" i="14" s="1"/>
  <c r="AK784" i="14"/>
  <c r="AP784" i="14" s="1"/>
  <c r="AL422" i="12"/>
  <c r="AQ422" i="12" s="1"/>
  <c r="AI422" i="12"/>
  <c r="AN422" i="12" s="1"/>
  <c r="AL530" i="12"/>
  <c r="AQ530" i="12" s="1"/>
  <c r="AR530" i="12" s="1"/>
  <c r="AI530" i="12"/>
  <c r="AN530" i="12" s="1"/>
  <c r="AL57" i="14"/>
  <c r="AQ57" i="14" s="1"/>
  <c r="AI57" i="14"/>
  <c r="AN57" i="14" s="1"/>
  <c r="AL713" i="14"/>
  <c r="AQ713" i="14" s="1"/>
  <c r="AI713" i="14"/>
  <c r="AN713" i="14" s="1"/>
  <c r="AL675" i="12"/>
  <c r="AQ675" i="12" s="1"/>
  <c r="AI675" i="12"/>
  <c r="AN675" i="12" s="1"/>
  <c r="AI348" i="12"/>
  <c r="AN348" i="12" s="1"/>
  <c r="AR348" i="12" s="1"/>
  <c r="AL348" i="12"/>
  <c r="AQ348" i="12" s="1"/>
  <c r="AK465" i="12"/>
  <c r="AP465" i="12" s="1"/>
  <c r="AI654" i="14"/>
  <c r="AN654" i="14" s="1"/>
  <c r="AL654" i="14"/>
  <c r="AQ654" i="14" s="1"/>
  <c r="U58" i="10"/>
  <c r="AL683" i="14"/>
  <c r="AQ683" i="14" s="1"/>
  <c r="AI683" i="14"/>
  <c r="AN683" i="14" s="1"/>
  <c r="R52" i="10"/>
  <c r="AK626" i="12"/>
  <c r="AP626" i="12" s="1"/>
  <c r="AA1000" i="11"/>
  <c r="AB1000" i="11" s="1"/>
  <c r="W1000" i="11"/>
  <c r="W801" i="11"/>
  <c r="AB801" i="11" s="1"/>
  <c r="AE801" i="11" s="1"/>
  <c r="AK801" i="11" s="1"/>
  <c r="AL801" i="11" s="1"/>
  <c r="AK185" i="12"/>
  <c r="AP185" i="12" s="1"/>
  <c r="AL140" i="12"/>
  <c r="AQ140" i="12" s="1"/>
  <c r="AI140" i="12"/>
  <c r="AN140" i="12" s="1"/>
  <c r="V11" i="11"/>
  <c r="W11" i="11" s="1"/>
  <c r="AB38" i="11"/>
  <c r="AC47" i="11"/>
  <c r="AB43" i="11"/>
  <c r="AC40" i="11"/>
  <c r="AC57" i="11"/>
  <c r="W101" i="11"/>
  <c r="AB101" i="11" s="1"/>
  <c r="AD128" i="11"/>
  <c r="AE128" i="11" s="1"/>
  <c r="AK128" i="11" s="1"/>
  <c r="AE126" i="11"/>
  <c r="AK126" i="11" s="1"/>
  <c r="AE136" i="11"/>
  <c r="AK136" i="11" s="1"/>
  <c r="AD228" i="11"/>
  <c r="AE228" i="11" s="1"/>
  <c r="AK228" i="11" s="1"/>
  <c r="AL228" i="11" s="1"/>
  <c r="W256" i="11"/>
  <c r="AB256" i="11" s="1"/>
  <c r="AD274" i="11"/>
  <c r="AE274" i="11" s="1"/>
  <c r="AK274" i="11" s="1"/>
  <c r="AL274" i="11" s="1"/>
  <c r="M27" i="10" s="1"/>
  <c r="W291" i="11"/>
  <c r="W295" i="11"/>
  <c r="V305" i="11"/>
  <c r="Y305" i="11" s="1"/>
  <c r="AD305" i="11" s="1"/>
  <c r="AD330" i="11"/>
  <c r="AE330" i="11" s="1"/>
  <c r="AK330" i="11" s="1"/>
  <c r="AL330" i="11" s="1"/>
  <c r="AE332" i="11"/>
  <c r="AK332" i="11" s="1"/>
  <c r="AL332" i="11" s="1"/>
  <c r="AD352" i="11"/>
  <c r="AD378" i="11"/>
  <c r="Q18" i="10"/>
  <c r="Q26" i="10"/>
  <c r="AE402" i="11"/>
  <c r="AK402" i="11" s="1"/>
  <c r="AL402" i="11" s="1"/>
  <c r="R30" i="10" s="1"/>
  <c r="AD399" i="11"/>
  <c r="S35" i="10"/>
  <c r="W426" i="11"/>
  <c r="AB426" i="11" s="1"/>
  <c r="W16" i="10"/>
  <c r="W530" i="11"/>
  <c r="AB530" i="11" s="1"/>
  <c r="AE530" i="11" s="1"/>
  <c r="AK530" i="11" s="1"/>
  <c r="AL530" i="11" s="1"/>
  <c r="W33" i="10" s="1"/>
  <c r="W23" i="10"/>
  <c r="AE578" i="11"/>
  <c r="AK578" i="11" s="1"/>
  <c r="AL578" i="11" s="1"/>
  <c r="Y31" i="10" s="1"/>
  <c r="Z26" i="10"/>
  <c r="AD628" i="11"/>
  <c r="AD655" i="11"/>
  <c r="AE655" i="11" s="1"/>
  <c r="AK655" i="11" s="1"/>
  <c r="AL655" i="11" s="1"/>
  <c r="AD658" i="11"/>
  <c r="AD674" i="11"/>
  <c r="AE683" i="11"/>
  <c r="AK683" i="11" s="1"/>
  <c r="AL683" i="11" s="1"/>
  <c r="W707" i="11"/>
  <c r="AB707" i="11" s="1"/>
  <c r="AE731" i="11"/>
  <c r="AK731" i="11" s="1"/>
  <c r="AL731" i="11" s="1"/>
  <c r="X752" i="11"/>
  <c r="AC752" i="11" s="1"/>
  <c r="AD752" i="11" s="1"/>
  <c r="AD774" i="11"/>
  <c r="AE774" i="11" s="1"/>
  <c r="AK774" i="11" s="1"/>
  <c r="AL774" i="11" s="1"/>
  <c r="AE781" i="11"/>
  <c r="AK781" i="11" s="1"/>
  <c r="AL781" i="11" s="1"/>
  <c r="W768" i="11"/>
  <c r="AB768" i="11" s="1"/>
  <c r="AE853" i="11"/>
  <c r="AK853" i="11" s="1"/>
  <c r="AL853" i="11" s="1"/>
  <c r="W862" i="11"/>
  <c r="W554" i="11"/>
  <c r="AB554" i="11" s="1"/>
  <c r="W856" i="11"/>
  <c r="AB856" i="11" s="1"/>
  <c r="AD1003" i="11"/>
  <c r="W928" i="15"/>
  <c r="W869" i="15"/>
  <c r="W861" i="15"/>
  <c r="W851" i="15"/>
  <c r="W755" i="15"/>
  <c r="W697" i="15"/>
  <c r="W597" i="15"/>
  <c r="W589" i="15"/>
  <c r="W642" i="15"/>
  <c r="W632" i="15"/>
  <c r="W624" i="15"/>
  <c r="W594" i="15"/>
  <c r="W586" i="15"/>
  <c r="W576" i="15"/>
  <c r="W528" i="15"/>
  <c r="W480" i="15"/>
  <c r="W442" i="15"/>
  <c r="W432" i="15"/>
  <c r="W424" i="15"/>
  <c r="W415" i="15"/>
  <c r="W493" i="15"/>
  <c r="W355" i="15"/>
  <c r="W333" i="15"/>
  <c r="W325" i="15"/>
  <c r="W229" i="15"/>
  <c r="W221" i="15"/>
  <c r="W93" i="15"/>
  <c r="W345" i="15"/>
  <c r="W245" i="15"/>
  <c r="W237" i="15"/>
  <c r="W179" i="15"/>
  <c r="W115" i="15"/>
  <c r="W83" i="15"/>
  <c r="W75" i="15"/>
  <c r="W67" i="15"/>
  <c r="V24" i="15"/>
  <c r="V28" i="15"/>
  <c r="W28" i="15" s="1"/>
  <c r="AC28" i="15" s="1"/>
  <c r="V32" i="15"/>
  <c r="W32" i="15" s="1"/>
  <c r="AC32" i="15" s="1"/>
  <c r="C69" i="10" s="1"/>
  <c r="W514" i="15"/>
  <c r="W422" i="15"/>
  <c r="W414" i="15"/>
  <c r="W392" i="15"/>
  <c r="W352" i="15"/>
  <c r="W278" i="15"/>
  <c r="W230" i="15"/>
  <c r="W172" i="15"/>
  <c r="W164" i="15"/>
  <c r="W64" i="15"/>
  <c r="W322" i="15"/>
  <c r="W222" i="15"/>
  <c r="W214" i="15"/>
  <c r="W130" i="15"/>
  <c r="W92" i="15"/>
  <c r="W82" i="15"/>
  <c r="W74" i="15"/>
  <c r="V17" i="15"/>
  <c r="W17" i="15" s="1"/>
  <c r="AC17" i="15" s="1"/>
  <c r="C54" i="10" s="1"/>
  <c r="N57" i="10"/>
  <c r="R53" i="10"/>
  <c r="AJ83" i="12"/>
  <c r="AO83" i="12" s="1"/>
  <c r="AH101" i="12"/>
  <c r="AM101" i="12" s="1"/>
  <c r="AJ106" i="12"/>
  <c r="AO106" i="12" s="1"/>
  <c r="AJ140" i="12"/>
  <c r="AO140" i="12" s="1"/>
  <c r="AJ160" i="12"/>
  <c r="AO160" i="12" s="1"/>
  <c r="Z181" i="12"/>
  <c r="AC181" i="12" s="1"/>
  <c r="Y218" i="12"/>
  <c r="AB218" i="12" s="1"/>
  <c r="Z264" i="12"/>
  <c r="AC264" i="12" s="1"/>
  <c r="AJ270" i="12"/>
  <c r="AO270" i="12" s="1"/>
  <c r="Z286" i="12"/>
  <c r="AC286" i="12" s="1"/>
  <c r="AJ288" i="12"/>
  <c r="AO288" i="12" s="1"/>
  <c r="AH310" i="12"/>
  <c r="AM310" i="12" s="1"/>
  <c r="AH316" i="12"/>
  <c r="AM316" i="12" s="1"/>
  <c r="AJ335" i="12"/>
  <c r="AO335" i="12" s="1"/>
  <c r="Z339" i="12"/>
  <c r="AC339" i="12" s="1"/>
  <c r="Y365" i="12"/>
  <c r="AB365" i="12" s="1"/>
  <c r="AJ387" i="12"/>
  <c r="AO387" i="12" s="1"/>
  <c r="Y394" i="12"/>
  <c r="AB394" i="12" s="1"/>
  <c r="Y400" i="12"/>
  <c r="AB400" i="12" s="1"/>
  <c r="Y418" i="12"/>
  <c r="AB418" i="12" s="1"/>
  <c r="Y441" i="12"/>
  <c r="AB441" i="12" s="1"/>
  <c r="Z442" i="12"/>
  <c r="AC442" i="12" s="1"/>
  <c r="AJ471" i="12"/>
  <c r="AO471" i="12" s="1"/>
  <c r="Z499" i="12"/>
  <c r="AC499" i="12" s="1"/>
  <c r="Z521" i="12"/>
  <c r="AC521" i="12" s="1"/>
  <c r="AH530" i="12"/>
  <c r="AM530" i="12" s="1"/>
  <c r="Y546" i="12"/>
  <c r="AB546" i="12" s="1"/>
  <c r="AH548" i="12"/>
  <c r="AM548" i="12" s="1"/>
  <c r="AR548" i="12" s="1"/>
  <c r="AJ575" i="12"/>
  <c r="AO575" i="12" s="1"/>
  <c r="X597" i="12"/>
  <c r="AA597" i="12" s="1"/>
  <c r="Z603" i="12"/>
  <c r="AC603" i="12" s="1"/>
  <c r="AH623" i="12"/>
  <c r="AM623" i="12" s="1"/>
  <c r="Z625" i="12"/>
  <c r="AC625" i="12" s="1"/>
  <c r="AJ627" i="12"/>
  <c r="AO627" i="12" s="1"/>
  <c r="Y628" i="12"/>
  <c r="AB628" i="12" s="1"/>
  <c r="Y674" i="12"/>
  <c r="AB674" i="12" s="1"/>
  <c r="AH675" i="12"/>
  <c r="AM675" i="12" s="1"/>
  <c r="AH704" i="12"/>
  <c r="AM704" i="12" s="1"/>
  <c r="AJ725" i="12"/>
  <c r="AO725" i="12" s="1"/>
  <c r="Y726" i="12"/>
  <c r="AB726" i="12" s="1"/>
  <c r="AJ731" i="12"/>
  <c r="AO731" i="12" s="1"/>
  <c r="Y732" i="12"/>
  <c r="AB732" i="12" s="1"/>
  <c r="AH738" i="12"/>
  <c r="AM738" i="12" s="1"/>
  <c r="AJ777" i="12"/>
  <c r="AO777" i="12" s="1"/>
  <c r="AR777" i="12" s="1"/>
  <c r="Y784" i="12"/>
  <c r="AB784" i="12" s="1"/>
  <c r="Z811" i="12"/>
  <c r="AC811" i="12" s="1"/>
  <c r="Y836" i="12"/>
  <c r="AB836" i="12" s="1"/>
  <c r="Y858" i="12"/>
  <c r="AB858" i="12" s="1"/>
  <c r="Z863" i="12"/>
  <c r="AC863" i="12" s="1"/>
  <c r="Y882" i="12"/>
  <c r="AB882" i="12" s="1"/>
  <c r="X909" i="12"/>
  <c r="AA909" i="12" s="1"/>
  <c r="Y910" i="12"/>
  <c r="AB910" i="12" s="1"/>
  <c r="AJ933" i="12"/>
  <c r="AO933" i="12" s="1"/>
  <c r="Z937" i="12"/>
  <c r="AC937" i="12" s="1"/>
  <c r="AJ939" i="12"/>
  <c r="AO939" i="12" s="1"/>
  <c r="Y940" i="12"/>
  <c r="AB940" i="12" s="1"/>
  <c r="AH946" i="12"/>
  <c r="AM946" i="12" s="1"/>
  <c r="AH987" i="12"/>
  <c r="AM987" i="12" s="1"/>
  <c r="Z989" i="12"/>
  <c r="AC989" i="12" s="1"/>
  <c r="Y992" i="12"/>
  <c r="AB992" i="12" s="1"/>
  <c r="AJ1037" i="12"/>
  <c r="AO1037" i="12" s="1"/>
  <c r="AJ1043" i="12"/>
  <c r="AO1043" i="12" s="1"/>
  <c r="Y1044" i="12"/>
  <c r="AB1044" i="12" s="1"/>
  <c r="Y1066" i="12"/>
  <c r="AB1066" i="12" s="1"/>
  <c r="Z1093" i="12"/>
  <c r="AC1093" i="12" s="1"/>
  <c r="AJ51" i="14"/>
  <c r="AO51" i="14" s="1"/>
  <c r="Y63" i="14"/>
  <c r="AB63" i="14" s="1"/>
  <c r="AJ82" i="14"/>
  <c r="AO82" i="14" s="1"/>
  <c r="AR82" i="14" s="1"/>
  <c r="Y83" i="14"/>
  <c r="AB83" i="14" s="1"/>
  <c r="Z111" i="14"/>
  <c r="AC111" i="14" s="1"/>
  <c r="AJ128" i="14"/>
  <c r="AO128" i="14" s="1"/>
  <c r="AR128" i="14" s="1"/>
  <c r="Y137" i="14"/>
  <c r="AB137" i="14" s="1"/>
  <c r="Z157" i="14"/>
  <c r="AC157" i="14" s="1"/>
  <c r="Y160" i="14"/>
  <c r="AB160" i="14" s="1"/>
  <c r="AJ182" i="14"/>
  <c r="AO182" i="14" s="1"/>
  <c r="AR182" i="14" s="1"/>
  <c r="AJ213" i="14"/>
  <c r="AO213" i="14" s="1"/>
  <c r="AR213" i="14" s="1"/>
  <c r="Y214" i="14"/>
  <c r="AB214" i="14" s="1"/>
  <c r="AJ261" i="14"/>
  <c r="AO261" i="14" s="1"/>
  <c r="Z267" i="14"/>
  <c r="AC267" i="14" s="1"/>
  <c r="Z271" i="14"/>
  <c r="AC271" i="14" s="1"/>
  <c r="Y311" i="14"/>
  <c r="AB311" i="14" s="1"/>
  <c r="AH319" i="14"/>
  <c r="AM319" i="14" s="1"/>
  <c r="Z336" i="14"/>
  <c r="AC336" i="14" s="1"/>
  <c r="Y364" i="14"/>
  <c r="AB364" i="14" s="1"/>
  <c r="Y368" i="14"/>
  <c r="AB368" i="14" s="1"/>
  <c r="X371" i="14"/>
  <c r="AA371" i="14" s="1"/>
  <c r="Z394" i="14"/>
  <c r="AC394" i="14" s="1"/>
  <c r="AD394" i="14" s="1"/>
  <c r="AE394" i="14" s="1"/>
  <c r="Y415" i="14"/>
  <c r="AB415" i="14" s="1"/>
  <c r="Z418" i="14"/>
  <c r="AC418" i="14" s="1"/>
  <c r="AJ420" i="14"/>
  <c r="AO420" i="14" s="1"/>
  <c r="Z466" i="14"/>
  <c r="AC466" i="14" s="1"/>
  <c r="X470" i="14"/>
  <c r="AA470" i="14" s="1"/>
  <c r="AD470" i="14" s="1"/>
  <c r="AE470" i="14" s="1"/>
  <c r="AJ474" i="14"/>
  <c r="AO474" i="14" s="1"/>
  <c r="Y497" i="14"/>
  <c r="AB497" i="14" s="1"/>
  <c r="Z518" i="14"/>
  <c r="AC518" i="14" s="1"/>
  <c r="Z520" i="14"/>
  <c r="AC520" i="14" s="1"/>
  <c r="AH521" i="14"/>
  <c r="AM521" i="14" s="1"/>
  <c r="X522" i="14"/>
  <c r="AA522" i="14" s="1"/>
  <c r="Y527" i="14"/>
  <c r="AB527" i="14" s="1"/>
  <c r="Y531" i="14"/>
  <c r="AB531" i="14" s="1"/>
  <c r="Z576" i="14"/>
  <c r="AC576" i="14" s="1"/>
  <c r="AJ600" i="14"/>
  <c r="AO600" i="14" s="1"/>
  <c r="Y631" i="14"/>
  <c r="AB631" i="14" s="1"/>
  <c r="X656" i="14"/>
  <c r="AA656" i="14" s="1"/>
  <c r="Z676" i="14"/>
  <c r="AC676" i="14" s="1"/>
  <c r="Y705" i="14"/>
  <c r="AB705" i="14" s="1"/>
  <c r="Y735" i="14"/>
  <c r="AB735" i="14" s="1"/>
  <c r="Y757" i="14"/>
  <c r="AB757" i="14" s="1"/>
  <c r="X760" i="14"/>
  <c r="AA760" i="14" s="1"/>
  <c r="Z778" i="14"/>
  <c r="AC778" i="14" s="1"/>
  <c r="Z780" i="14"/>
  <c r="AC780" i="14" s="1"/>
  <c r="AD780" i="14" s="1"/>
  <c r="AE780" i="14" s="1"/>
  <c r="AH781" i="14"/>
  <c r="AM781" i="14" s="1"/>
  <c r="Y791" i="14"/>
  <c r="AB791" i="14" s="1"/>
  <c r="AJ808" i="14"/>
  <c r="AO808" i="14" s="1"/>
  <c r="Z832" i="14"/>
  <c r="AC832" i="14" s="1"/>
  <c r="AD832" i="14" s="1"/>
  <c r="AE832" i="14" s="1"/>
  <c r="AJ860" i="14"/>
  <c r="AO860" i="14" s="1"/>
  <c r="Z884" i="14"/>
  <c r="AC884" i="14" s="1"/>
  <c r="AJ890" i="14"/>
  <c r="AO890" i="14" s="1"/>
  <c r="Y891" i="14"/>
  <c r="AB891" i="14" s="1"/>
  <c r="Y895" i="14"/>
  <c r="AB895" i="14" s="1"/>
  <c r="AJ912" i="14"/>
  <c r="AO912" i="14" s="1"/>
  <c r="Y913" i="14"/>
  <c r="AB913" i="14" s="1"/>
  <c r="X54" i="11"/>
  <c r="AC54" i="11" s="1"/>
  <c r="AD54" i="11" s="1"/>
  <c r="AK781" i="14"/>
  <c r="AP781" i="14" s="1"/>
  <c r="AR781" i="14" s="1"/>
  <c r="AK180" i="14"/>
  <c r="AP180" i="14" s="1"/>
  <c r="N55" i="10"/>
  <c r="W54" i="11"/>
  <c r="AB54" i="11" s="1"/>
  <c r="AK627" i="14"/>
  <c r="AP627" i="14" s="1"/>
  <c r="L53" i="10"/>
  <c r="O49" i="10"/>
  <c r="AK498" i="12"/>
  <c r="AP498" i="12" s="1"/>
  <c r="AI531" i="14"/>
  <c r="AN531" i="14" s="1"/>
  <c r="AR531" i="14" s="1"/>
  <c r="AL531" i="14"/>
  <c r="AQ531" i="14" s="1"/>
  <c r="AK654" i="14"/>
  <c r="AP654" i="14" s="1"/>
  <c r="K14" i="10"/>
  <c r="AK575" i="14"/>
  <c r="AP575" i="14" s="1"/>
  <c r="AL963" i="12"/>
  <c r="AQ963" i="12" s="1"/>
  <c r="AI963" i="12"/>
  <c r="AN963" i="12" s="1"/>
  <c r="AL913" i="12"/>
  <c r="AQ913" i="12" s="1"/>
  <c r="AI913" i="12"/>
  <c r="AN913" i="12" s="1"/>
  <c r="AL517" i="12"/>
  <c r="AQ517" i="12" s="1"/>
  <c r="AI517" i="12"/>
  <c r="AN517" i="12" s="1"/>
  <c r="AI77" i="12"/>
  <c r="AN77" i="12" s="1"/>
  <c r="AL77" i="12"/>
  <c r="AQ77" i="12" s="1"/>
  <c r="AL443" i="12"/>
  <c r="AQ443" i="12" s="1"/>
  <c r="AI443" i="12"/>
  <c r="AN443" i="12" s="1"/>
  <c r="AL395" i="12"/>
  <c r="AQ395" i="12" s="1"/>
  <c r="AI395" i="12"/>
  <c r="AN395" i="12" s="1"/>
  <c r="AR395" i="12" s="1"/>
  <c r="AL287" i="12"/>
  <c r="AQ287" i="12" s="1"/>
  <c r="AI287" i="12"/>
  <c r="AN287" i="12" s="1"/>
  <c r="T26" i="10"/>
  <c r="AI910" i="14"/>
  <c r="AN910" i="14" s="1"/>
  <c r="AL910" i="14"/>
  <c r="AQ910" i="14" s="1"/>
  <c r="AL838" i="14"/>
  <c r="AQ838" i="14" s="1"/>
  <c r="AI838" i="14"/>
  <c r="AN838" i="14" s="1"/>
  <c r="AR838" i="14" s="1"/>
  <c r="AI572" i="14"/>
  <c r="AN572" i="14" s="1"/>
  <c r="AL572" i="14"/>
  <c r="AQ572" i="14" s="1"/>
  <c r="AK133" i="12"/>
  <c r="AP133" i="12" s="1"/>
  <c r="AK547" i="14"/>
  <c r="AP547" i="14" s="1"/>
  <c r="AL314" i="14"/>
  <c r="AQ314" i="14" s="1"/>
  <c r="AI314" i="14"/>
  <c r="AN314" i="14" s="1"/>
  <c r="AA1002" i="11"/>
  <c r="W1002" i="11"/>
  <c r="AK518" i="12"/>
  <c r="AP518" i="12" s="1"/>
  <c r="AI473" i="12"/>
  <c r="AN473" i="12" s="1"/>
  <c r="AL473" i="12"/>
  <c r="AQ473" i="12" s="1"/>
  <c r="V68" i="10"/>
  <c r="P66" i="10"/>
  <c r="V48" i="10"/>
  <c r="AL807" i="12"/>
  <c r="AQ807" i="12" s="1"/>
  <c r="AI807" i="12"/>
  <c r="AN807" i="12" s="1"/>
  <c r="AL446" i="12"/>
  <c r="AQ446" i="12" s="1"/>
  <c r="AR446" i="12" s="1"/>
  <c r="AI446" i="12"/>
  <c r="AN446" i="12" s="1"/>
  <c r="AL79" i="14"/>
  <c r="AQ79" i="14" s="1"/>
  <c r="AI79" i="14"/>
  <c r="AN79" i="14" s="1"/>
  <c r="AR79" i="14" s="1"/>
  <c r="AL674" i="14"/>
  <c r="AQ674" i="14" s="1"/>
  <c r="AI674" i="14"/>
  <c r="AN674" i="14" s="1"/>
  <c r="AI761" i="14"/>
  <c r="AN761" i="14" s="1"/>
  <c r="AL761" i="14"/>
  <c r="AQ761" i="14" s="1"/>
  <c r="AR761" i="14" s="1"/>
  <c r="W982" i="11"/>
  <c r="AB982" i="11" s="1"/>
  <c r="AL363" i="12"/>
  <c r="AQ363" i="12" s="1"/>
  <c r="AI363" i="12"/>
  <c r="AN363" i="12" s="1"/>
  <c r="AL985" i="12"/>
  <c r="AQ985" i="12" s="1"/>
  <c r="AI985" i="12"/>
  <c r="AN985" i="12" s="1"/>
  <c r="AL817" i="14"/>
  <c r="AQ817" i="14" s="1"/>
  <c r="AI817" i="14"/>
  <c r="AN817" i="14" s="1"/>
  <c r="AI394" i="14"/>
  <c r="AN394" i="14" s="1"/>
  <c r="AL394" i="14"/>
  <c r="AQ394" i="14" s="1"/>
  <c r="AI363" i="14"/>
  <c r="AN363" i="14" s="1"/>
  <c r="AL363" i="14"/>
  <c r="AQ363" i="14" s="1"/>
  <c r="AK157" i="12"/>
  <c r="AP157" i="12" s="1"/>
  <c r="AL838" i="12"/>
  <c r="AQ838" i="12" s="1"/>
  <c r="AI838" i="12"/>
  <c r="AN838" i="12" s="1"/>
  <c r="AL756" i="12"/>
  <c r="AQ756" i="12" s="1"/>
  <c r="AI756" i="12"/>
  <c r="AN756" i="12" s="1"/>
  <c r="AL361" i="12"/>
  <c r="AQ361" i="12" s="1"/>
  <c r="AR361" i="12" s="1"/>
  <c r="AI361" i="12"/>
  <c r="AN361" i="12" s="1"/>
  <c r="AL367" i="14"/>
  <c r="AQ367" i="14" s="1"/>
  <c r="AI367" i="14"/>
  <c r="AN367" i="14" s="1"/>
  <c r="AL730" i="14"/>
  <c r="AQ730" i="14" s="1"/>
  <c r="AI730" i="14"/>
  <c r="AN730" i="14" s="1"/>
  <c r="AK783" i="14"/>
  <c r="AP783" i="14" s="1"/>
  <c r="AA477" i="11"/>
  <c r="W477" i="11"/>
  <c r="AK214" i="14"/>
  <c r="AP214" i="14" s="1"/>
  <c r="AL471" i="14"/>
  <c r="AQ471" i="14" s="1"/>
  <c r="AI471" i="14"/>
  <c r="AN471" i="14" s="1"/>
  <c r="AK517" i="12"/>
  <c r="AP517" i="12" s="1"/>
  <c r="M19" i="10"/>
  <c r="AK520" i="12"/>
  <c r="AP520" i="12" s="1"/>
  <c r="AK108" i="12"/>
  <c r="AP108" i="12" s="1"/>
  <c r="AL702" i="12"/>
  <c r="AQ702" i="12" s="1"/>
  <c r="AR702" i="12" s="1"/>
  <c r="AI702" i="12"/>
  <c r="AN702" i="12" s="1"/>
  <c r="W957" i="11"/>
  <c r="AB957" i="11" s="1"/>
  <c r="AC39" i="11"/>
  <c r="AD39" i="11" s="1"/>
  <c r="AD176" i="11"/>
  <c r="AE749" i="11"/>
  <c r="AK749" i="11" s="1"/>
  <c r="AL749" i="11" s="1"/>
  <c r="AD901" i="11"/>
  <c r="X51" i="11"/>
  <c r="AC51" i="11" s="1"/>
  <c r="V51" i="11"/>
  <c r="Y51" i="11" s="1"/>
  <c r="Q61" i="10"/>
  <c r="AD47" i="11"/>
  <c r="AL577" i="14"/>
  <c r="AQ577" i="14" s="1"/>
  <c r="AI577" i="14"/>
  <c r="AN577" i="14" s="1"/>
  <c r="AL912" i="12"/>
  <c r="AQ912" i="12" s="1"/>
  <c r="AI912" i="12"/>
  <c r="AN912" i="12" s="1"/>
  <c r="AL498" i="12"/>
  <c r="AQ498" i="12" s="1"/>
  <c r="AI498" i="12"/>
  <c r="AN498" i="12" s="1"/>
  <c r="AL1091" i="12"/>
  <c r="AQ1091" i="12" s="1"/>
  <c r="AR1091" i="12" s="1"/>
  <c r="AI1091" i="12"/>
  <c r="AN1091" i="12" s="1"/>
  <c r="AI467" i="14"/>
  <c r="AN467" i="14" s="1"/>
  <c r="AL467" i="14"/>
  <c r="AQ467" i="14" s="1"/>
  <c r="AL628" i="14"/>
  <c r="AQ628" i="14" s="1"/>
  <c r="AI628" i="14"/>
  <c r="AN628" i="14" s="1"/>
  <c r="AR628" i="14" s="1"/>
  <c r="AL391" i="12"/>
  <c r="AQ391" i="12" s="1"/>
  <c r="AI391" i="12"/>
  <c r="AN391" i="12" s="1"/>
  <c r="AL447" i="12"/>
  <c r="AQ447" i="12" s="1"/>
  <c r="AI447" i="12"/>
  <c r="AN447" i="12" s="1"/>
  <c r="AC52" i="11"/>
  <c r="AB50" i="11"/>
  <c r="X132" i="11"/>
  <c r="AC132" i="11" s="1"/>
  <c r="V649" i="11"/>
  <c r="Y649" i="11" s="1"/>
  <c r="AD649" i="11" s="1"/>
  <c r="W682" i="15"/>
  <c r="W15" i="15"/>
  <c r="AC15" i="15" s="1"/>
  <c r="W31" i="15"/>
  <c r="AC31" i="15" s="1"/>
  <c r="C68" i="10" s="1"/>
  <c r="AJ76" i="12"/>
  <c r="AO76" i="12" s="1"/>
  <c r="Y260" i="12"/>
  <c r="AB260" i="12" s="1"/>
  <c r="Y311" i="12"/>
  <c r="AB311" i="12" s="1"/>
  <c r="Y495" i="12"/>
  <c r="AB495" i="12" s="1"/>
  <c r="Y651" i="12"/>
  <c r="AB651" i="12" s="1"/>
  <c r="Z886" i="12"/>
  <c r="AC886" i="12" s="1"/>
  <c r="AJ940" i="12"/>
  <c r="AO940" i="12" s="1"/>
  <c r="AR940" i="12" s="1"/>
  <c r="Y993" i="12"/>
  <c r="AB993" i="12" s="1"/>
  <c r="Z1072" i="12"/>
  <c r="AC1072" i="12" s="1"/>
  <c r="AJ52" i="14"/>
  <c r="AO52" i="14" s="1"/>
  <c r="AJ83" i="14"/>
  <c r="AO83" i="14" s="1"/>
  <c r="AR83" i="14" s="1"/>
  <c r="Y245" i="14"/>
  <c r="AB245" i="14" s="1"/>
  <c r="AJ631" i="14"/>
  <c r="AO631" i="14" s="1"/>
  <c r="Z727" i="14"/>
  <c r="AC727" i="14" s="1"/>
  <c r="Y810" i="14"/>
  <c r="AB810" i="14" s="1"/>
  <c r="X43" i="11"/>
  <c r="AC43" i="11" s="1"/>
  <c r="V43" i="11"/>
  <c r="Y43" i="11" s="1"/>
  <c r="X44" i="11"/>
  <c r="AC44" i="11" s="1"/>
  <c r="V44" i="11"/>
  <c r="Y44" i="11" s="1"/>
  <c r="AD44" i="11" s="1"/>
  <c r="AL626" i="14"/>
  <c r="AQ626" i="14" s="1"/>
  <c r="AR626" i="14" s="1"/>
  <c r="AI626" i="14"/>
  <c r="AN626" i="14" s="1"/>
  <c r="AI103" i="14"/>
  <c r="AN103" i="14" s="1"/>
  <c r="AL103" i="14"/>
  <c r="AQ103" i="14" s="1"/>
  <c r="AL1011" i="12"/>
  <c r="AQ1011" i="12" s="1"/>
  <c r="AI1011" i="12"/>
  <c r="AN1011" i="12" s="1"/>
  <c r="AL185" i="12"/>
  <c r="AQ185" i="12" s="1"/>
  <c r="AI185" i="12"/>
  <c r="AN185" i="12" s="1"/>
  <c r="AR185" i="12" s="1"/>
  <c r="AL1089" i="12"/>
  <c r="AQ1089" i="12" s="1"/>
  <c r="AR1089" i="12" s="1"/>
  <c r="AI1089" i="12"/>
  <c r="AN1089" i="12" s="1"/>
  <c r="AI465" i="12"/>
  <c r="AN465" i="12" s="1"/>
  <c r="AL465" i="12"/>
  <c r="AQ465" i="12" s="1"/>
  <c r="AR465" i="12" s="1"/>
  <c r="M21" i="10"/>
  <c r="P26" i="10"/>
  <c r="AL284" i="14"/>
  <c r="AQ284" i="14" s="1"/>
  <c r="AI284" i="14"/>
  <c r="AN284" i="14" s="1"/>
  <c r="AR284" i="14" s="1"/>
  <c r="AL882" i="14"/>
  <c r="AQ882" i="14" s="1"/>
  <c r="AI882" i="14"/>
  <c r="AN882" i="14" s="1"/>
  <c r="AR882" i="14" s="1"/>
  <c r="AI499" i="14"/>
  <c r="AN499" i="14" s="1"/>
  <c r="AL499" i="14"/>
  <c r="AQ499" i="14" s="1"/>
  <c r="AK284" i="14"/>
  <c r="AP284" i="14" s="1"/>
  <c r="AL397" i="14"/>
  <c r="AQ397" i="14" s="1"/>
  <c r="AI397" i="14"/>
  <c r="AN397" i="14" s="1"/>
  <c r="AK52" i="14"/>
  <c r="AP52" i="14" s="1"/>
  <c r="AR52" i="14" s="1"/>
  <c r="AK704" i="12"/>
  <c r="AP704" i="12" s="1"/>
  <c r="W532" i="11"/>
  <c r="AB532" i="11" s="1"/>
  <c r="AK101" i="12"/>
  <c r="AP101" i="12" s="1"/>
  <c r="AL881" i="12"/>
  <c r="AQ881" i="12" s="1"/>
  <c r="AR881" i="12" s="1"/>
  <c r="AI881" i="12"/>
  <c r="AN881" i="12" s="1"/>
  <c r="AB56" i="11"/>
  <c r="AC37" i="11"/>
  <c r="AD178" i="11"/>
  <c r="AE178" i="11" s="1"/>
  <c r="AK178" i="11" s="1"/>
  <c r="W290" i="11"/>
  <c r="AB290" i="11" s="1"/>
  <c r="W298" i="11"/>
  <c r="AB298" i="11" s="1"/>
  <c r="W351" i="11"/>
  <c r="AB351" i="11" s="1"/>
  <c r="AD524" i="11"/>
  <c r="AE524" i="11" s="1"/>
  <c r="AK524" i="11" s="1"/>
  <c r="AL524" i="11" s="1"/>
  <c r="W27" i="10" s="1"/>
  <c r="W541" i="11"/>
  <c r="AB541" i="11" s="1"/>
  <c r="W757" i="11"/>
  <c r="AB757" i="11" s="1"/>
  <c r="AE757" i="11" s="1"/>
  <c r="AK757" i="11" s="1"/>
  <c r="AL757" i="11" s="1"/>
  <c r="W977" i="15"/>
  <c r="W870" i="15"/>
  <c r="AB870" i="15" s="1"/>
  <c r="W853" i="15"/>
  <c r="W745" i="15"/>
  <c r="W749" i="15"/>
  <c r="W591" i="15"/>
  <c r="W644" i="15"/>
  <c r="W492" i="15"/>
  <c r="W444" i="15"/>
  <c r="W417" i="15"/>
  <c r="AB417" i="15" s="1"/>
  <c r="W495" i="15"/>
  <c r="W367" i="15"/>
  <c r="W327" i="15"/>
  <c r="W271" i="15"/>
  <c r="W215" i="15"/>
  <c r="W87" i="15"/>
  <c r="W339" i="15"/>
  <c r="W165" i="15"/>
  <c r="AB165" i="15" s="1"/>
  <c r="W125" i="15"/>
  <c r="V23" i="15"/>
  <c r="W23" i="15" s="1"/>
  <c r="AC23" i="15" s="1"/>
  <c r="C60" i="10" s="1"/>
  <c r="W39" i="15"/>
  <c r="W516" i="15"/>
  <c r="W328" i="15"/>
  <c r="W280" i="15"/>
  <c r="W166" i="15"/>
  <c r="W370" i="15"/>
  <c r="AB370" i="15" s="1"/>
  <c r="W270" i="15"/>
  <c r="W124" i="15"/>
  <c r="W94" i="15"/>
  <c r="AH76" i="12"/>
  <c r="AM76" i="12" s="1"/>
  <c r="AJ573" i="12"/>
  <c r="AO573" i="12" s="1"/>
  <c r="AJ811" i="12"/>
  <c r="AO811" i="12" s="1"/>
  <c r="AJ1019" i="12"/>
  <c r="AO1019" i="12" s="1"/>
  <c r="AJ180" i="14"/>
  <c r="AO180" i="14" s="1"/>
  <c r="AR180" i="14" s="1"/>
  <c r="Y212" i="14"/>
  <c r="AB212" i="14" s="1"/>
  <c r="AH497" i="14"/>
  <c r="AM497" i="14" s="1"/>
  <c r="AJ784" i="14"/>
  <c r="AO784" i="14" s="1"/>
  <c r="X46" i="11"/>
  <c r="AC46" i="11" s="1"/>
  <c r="AD46" i="11" s="1"/>
  <c r="L61" i="10"/>
  <c r="AK369" i="12"/>
  <c r="AP369" i="12" s="1"/>
  <c r="X41" i="11"/>
  <c r="AC41" i="11" s="1"/>
  <c r="V41" i="11"/>
  <c r="Y41" i="11" s="1"/>
  <c r="AD41" i="11" s="1"/>
  <c r="W41" i="11"/>
  <c r="N51" i="10"/>
  <c r="AK79" i="12"/>
  <c r="AP79" i="12" s="1"/>
  <c r="AL524" i="12"/>
  <c r="AQ524" i="12" s="1"/>
  <c r="AI524" i="12"/>
  <c r="AN524" i="12" s="1"/>
  <c r="AI133" i="12"/>
  <c r="AN133" i="12" s="1"/>
  <c r="AL133" i="12"/>
  <c r="AQ133" i="12" s="1"/>
  <c r="AL859" i="12"/>
  <c r="AQ859" i="12" s="1"/>
  <c r="AR859" i="12" s="1"/>
  <c r="AI859" i="12"/>
  <c r="AN859" i="12" s="1"/>
  <c r="AL808" i="12"/>
  <c r="AQ808" i="12" s="1"/>
  <c r="AI808" i="12"/>
  <c r="AN808" i="12" s="1"/>
  <c r="AL755" i="12"/>
  <c r="AQ755" i="12" s="1"/>
  <c r="AI755" i="12"/>
  <c r="AN755" i="12" s="1"/>
  <c r="V53" i="11"/>
  <c r="Y53" i="11" s="1"/>
  <c r="X53" i="11"/>
  <c r="AC53" i="11" s="1"/>
  <c r="W53" i="11"/>
  <c r="AB53" i="11" s="1"/>
  <c r="O17" i="10"/>
  <c r="AK1091" i="12"/>
  <c r="AP1091" i="12" s="1"/>
  <c r="AK466" i="14"/>
  <c r="AP466" i="14" s="1"/>
  <c r="AL679" i="14"/>
  <c r="AQ679" i="14" s="1"/>
  <c r="AI679" i="14"/>
  <c r="AN679" i="14" s="1"/>
  <c r="AL1067" i="12"/>
  <c r="AQ1067" i="12" s="1"/>
  <c r="AI1067" i="12"/>
  <c r="AN1067" i="12" s="1"/>
  <c r="AR1067" i="12" s="1"/>
  <c r="AL629" i="14"/>
  <c r="AQ629" i="14" s="1"/>
  <c r="AR629" i="14" s="1"/>
  <c r="AI629" i="14"/>
  <c r="AN629" i="14" s="1"/>
  <c r="AL208" i="14"/>
  <c r="AQ208" i="14" s="1"/>
  <c r="AI208" i="14"/>
  <c r="AN208" i="14" s="1"/>
  <c r="AR208" i="14" s="1"/>
  <c r="AK37" i="14"/>
  <c r="AP37" i="14" s="1"/>
  <c r="AL313" i="14"/>
  <c r="AQ313" i="14" s="1"/>
  <c r="AI313" i="14"/>
  <c r="AN313" i="14" s="1"/>
  <c r="AL135" i="14"/>
  <c r="AQ135" i="14" s="1"/>
  <c r="AI135" i="14"/>
  <c r="AN135" i="14" s="1"/>
  <c r="AR135" i="14" s="1"/>
  <c r="AC42" i="11"/>
  <c r="AC58" i="11"/>
  <c r="AB46" i="11"/>
  <c r="AD103" i="11"/>
  <c r="AE103" i="11" s="1"/>
  <c r="AK103" i="11" s="1"/>
  <c r="F31" i="10" s="1"/>
  <c r="AE102" i="11"/>
  <c r="AK102" i="11" s="1"/>
  <c r="F30" i="10" s="1"/>
  <c r="AD101" i="11"/>
  <c r="V132" i="11"/>
  <c r="Y132" i="11" s="1"/>
  <c r="AD232" i="11"/>
  <c r="AE232" i="11" s="1"/>
  <c r="AK232" i="11" s="1"/>
  <c r="AL232" i="11" s="1"/>
  <c r="L14" i="10"/>
  <c r="AD256" i="11"/>
  <c r="AD278" i="11"/>
  <c r="AE278" i="11" s="1"/>
  <c r="AK278" i="11" s="1"/>
  <c r="AL278" i="11" s="1"/>
  <c r="W301" i="11"/>
  <c r="AB301" i="11" s="1"/>
  <c r="AD306" i="11"/>
  <c r="AE306" i="11" s="1"/>
  <c r="AK306" i="11" s="1"/>
  <c r="AL306" i="11" s="1"/>
  <c r="O26" i="10"/>
  <c r="AD326" i="11"/>
  <c r="Q15" i="10"/>
  <c r="Q19" i="10"/>
  <c r="AE406" i="11"/>
  <c r="AK406" i="11" s="1"/>
  <c r="AL406" i="11" s="1"/>
  <c r="R34" i="10" s="1"/>
  <c r="W390" i="11"/>
  <c r="AB390" i="11" s="1"/>
  <c r="W394" i="11"/>
  <c r="AB394" i="11" s="1"/>
  <c r="W398" i="11"/>
  <c r="AB398" i="11" s="1"/>
  <c r="AD426" i="11"/>
  <c r="AE481" i="11"/>
  <c r="AK481" i="11" s="1"/>
  <c r="AL481" i="11" s="1"/>
  <c r="U34" i="10" s="1"/>
  <c r="U19" i="10"/>
  <c r="W501" i="11"/>
  <c r="AB501" i="11" s="1"/>
  <c r="AD530" i="11"/>
  <c r="AD586" i="11"/>
  <c r="AE586" i="11" s="1"/>
  <c r="Z19" i="10"/>
  <c r="AD636" i="11"/>
  <c r="W653" i="11"/>
  <c r="AB653" i="11" s="1"/>
  <c r="AE653" i="11" s="1"/>
  <c r="AK653" i="11" s="1"/>
  <c r="AL653" i="11" s="1"/>
  <c r="W682" i="11"/>
  <c r="AB682" i="11" s="1"/>
  <c r="AD707" i="11"/>
  <c r="AD755" i="11"/>
  <c r="AE755" i="11" s="1"/>
  <c r="AK755" i="11" s="1"/>
  <c r="AL755" i="11" s="1"/>
  <c r="AD778" i="11"/>
  <c r="AE778" i="11" s="1"/>
  <c r="AK778" i="11" s="1"/>
  <c r="AL778" i="11" s="1"/>
  <c r="AE803" i="11"/>
  <c r="AK803" i="11" s="1"/>
  <c r="AL803" i="11" s="1"/>
  <c r="AB788" i="11"/>
  <c r="AD824" i="11"/>
  <c r="AD836" i="11"/>
  <c r="AE836" i="11" s="1"/>
  <c r="AD856" i="11"/>
  <c r="AB839" i="11"/>
  <c r="W847" i="11"/>
  <c r="AB847" i="11" s="1"/>
  <c r="W861" i="11"/>
  <c r="AB861" i="11" s="1"/>
  <c r="X883" i="11"/>
  <c r="AC883" i="11" s="1"/>
  <c r="AD883" i="11" s="1"/>
  <c r="P24" i="10"/>
  <c r="V23" i="10"/>
  <c r="W901" i="11"/>
  <c r="AB901" i="11" s="1"/>
  <c r="AD949" i="11"/>
  <c r="AE949" i="11" s="1"/>
  <c r="AE902" i="11"/>
  <c r="O15" i="10"/>
  <c r="W867" i="15"/>
  <c r="W771" i="15"/>
  <c r="W763" i="15"/>
  <c r="W726" i="15"/>
  <c r="W678" i="15"/>
  <c r="W11" i="15"/>
  <c r="AC11" i="15" s="1"/>
  <c r="C48" i="10" s="1"/>
  <c r="W19" i="15"/>
  <c r="AC19" i="15" s="1"/>
  <c r="W29" i="15"/>
  <c r="AC29" i="15" s="1"/>
  <c r="C66" i="10" s="1"/>
  <c r="R60" i="10"/>
  <c r="V54" i="10"/>
  <c r="O51" i="10"/>
  <c r="R57" i="10"/>
  <c r="AJ103" i="12"/>
  <c r="AO103" i="12" s="1"/>
  <c r="AH140" i="12"/>
  <c r="AM140" i="12" s="1"/>
  <c r="AH160" i="12"/>
  <c r="AM160" i="12" s="1"/>
  <c r="AJ263" i="12"/>
  <c r="AO263" i="12" s="1"/>
  <c r="AJ311" i="12"/>
  <c r="AO311" i="12" s="1"/>
  <c r="AJ369" i="12"/>
  <c r="AO369" i="12" s="1"/>
  <c r="AR369" i="12" s="1"/>
  <c r="AJ390" i="12"/>
  <c r="AO390" i="12" s="1"/>
  <c r="Z420" i="12"/>
  <c r="AC420" i="12" s="1"/>
  <c r="AJ422" i="12"/>
  <c r="AO422" i="12" s="1"/>
  <c r="AH465" i="12"/>
  <c r="AM465" i="12" s="1"/>
  <c r="AJ498" i="12"/>
  <c r="AO498" i="12" s="1"/>
  <c r="AJ520" i="12"/>
  <c r="AO520" i="12" s="1"/>
  <c r="Y573" i="12"/>
  <c r="AB573" i="12" s="1"/>
  <c r="AH575" i="12"/>
  <c r="AM575" i="12" s="1"/>
  <c r="AJ596" i="12"/>
  <c r="AO596" i="12" s="1"/>
  <c r="AJ654" i="12"/>
  <c r="AO654" i="12" s="1"/>
  <c r="Y707" i="12"/>
  <c r="AB707" i="12" s="1"/>
  <c r="AJ728" i="12"/>
  <c r="AO728" i="12" s="1"/>
  <c r="AJ780" i="12"/>
  <c r="AO780" i="12" s="1"/>
  <c r="Y781" i="12"/>
  <c r="AB781" i="12" s="1"/>
  <c r="Y833" i="12"/>
  <c r="AB833" i="12" s="1"/>
  <c r="Z860" i="12"/>
  <c r="AC860" i="12" s="1"/>
  <c r="AJ862" i="12"/>
  <c r="AO862" i="12" s="1"/>
  <c r="AH881" i="12"/>
  <c r="AM881" i="12" s="1"/>
  <c r="AJ936" i="12"/>
  <c r="AO936" i="12" s="1"/>
  <c r="Z1016" i="12"/>
  <c r="AC1016" i="12" s="1"/>
  <c r="Y1019" i="12"/>
  <c r="AB1019" i="12" s="1"/>
  <c r="AH1089" i="12"/>
  <c r="AM1089" i="12" s="1"/>
  <c r="AJ167" i="14"/>
  <c r="AO167" i="14" s="1"/>
  <c r="AJ187" i="14"/>
  <c r="AO187" i="14" s="1"/>
  <c r="AR187" i="14" s="1"/>
  <c r="AJ288" i="14"/>
  <c r="AO288" i="14" s="1"/>
  <c r="AJ313" i="14"/>
  <c r="AO313" i="14" s="1"/>
  <c r="Y314" i="14"/>
  <c r="AB314" i="14" s="1"/>
  <c r="Y388" i="14"/>
  <c r="AB388" i="14" s="1"/>
  <c r="AH420" i="14"/>
  <c r="AM420" i="14" s="1"/>
  <c r="Z423" i="14"/>
  <c r="AC423" i="14" s="1"/>
  <c r="Y468" i="14"/>
  <c r="AB468" i="14" s="1"/>
  <c r="AJ505" i="14"/>
  <c r="AO505" i="14" s="1"/>
  <c r="AR505" i="14" s="1"/>
  <c r="AJ523" i="14"/>
  <c r="AO523" i="14" s="1"/>
  <c r="AJ557" i="14"/>
  <c r="AO557" i="14" s="1"/>
  <c r="AJ598" i="14"/>
  <c r="AO598" i="14" s="1"/>
  <c r="AR598" i="14" s="1"/>
  <c r="AS598" i="14" s="1"/>
  <c r="AJ627" i="14"/>
  <c r="AO627" i="14" s="1"/>
  <c r="AJ657" i="14"/>
  <c r="AO657" i="14" s="1"/>
  <c r="AJ679" i="14"/>
  <c r="AO679" i="14" s="1"/>
  <c r="AJ709" i="14"/>
  <c r="AO709" i="14" s="1"/>
  <c r="AR709" i="14" s="1"/>
  <c r="AJ713" i="14"/>
  <c r="AO713" i="14" s="1"/>
  <c r="Y726" i="14"/>
  <c r="AB726" i="14" s="1"/>
  <c r="Y732" i="14"/>
  <c r="AB732" i="14" s="1"/>
  <c r="AJ765" i="14"/>
  <c r="AO765" i="14" s="1"/>
  <c r="AR765" i="14" s="1"/>
  <c r="Y780" i="14"/>
  <c r="AB780" i="14" s="1"/>
  <c r="AJ783" i="14"/>
  <c r="AO783" i="14" s="1"/>
  <c r="Y784" i="14"/>
  <c r="AB784" i="14" s="1"/>
  <c r="AJ858" i="14"/>
  <c r="AO858" i="14" s="1"/>
  <c r="AH860" i="14"/>
  <c r="AM860" i="14" s="1"/>
  <c r="AR860" i="14" s="1"/>
  <c r="AJ869" i="14"/>
  <c r="AO869" i="14" s="1"/>
  <c r="AR869" i="14" s="1"/>
  <c r="AJ887" i="14"/>
  <c r="AO887" i="14" s="1"/>
  <c r="AK505" i="14"/>
  <c r="AP505" i="14" s="1"/>
  <c r="AK910" i="12"/>
  <c r="AP910" i="12" s="1"/>
  <c r="O53" i="10"/>
  <c r="W42" i="11"/>
  <c r="AB42" i="11" s="1"/>
  <c r="AK467" i="14"/>
  <c r="AP467" i="14" s="1"/>
  <c r="AK811" i="12"/>
  <c r="AP811" i="12" s="1"/>
  <c r="AR811" i="12" s="1"/>
  <c r="O63" i="10"/>
  <c r="X48" i="11"/>
  <c r="AC48" i="11" s="1"/>
  <c r="V48" i="11"/>
  <c r="Y48" i="11" s="1"/>
  <c r="AD48" i="11" s="1"/>
  <c r="W48" i="11"/>
  <c r="V49" i="11"/>
  <c r="Y49" i="11" s="1"/>
  <c r="X49" i="11"/>
  <c r="AC49" i="11" s="1"/>
  <c r="W49" i="11"/>
  <c r="AB49" i="11" s="1"/>
  <c r="AL323" i="14"/>
  <c r="AQ323" i="14" s="1"/>
  <c r="AR323" i="14" s="1"/>
  <c r="AI323" i="14"/>
  <c r="AN323" i="14" s="1"/>
  <c r="AK160" i="14"/>
  <c r="AP160" i="14" s="1"/>
  <c r="AK531" i="14"/>
  <c r="AP531" i="14" s="1"/>
  <c r="AI518" i="12"/>
  <c r="AN518" i="12" s="1"/>
  <c r="AL518" i="12"/>
  <c r="AQ518" i="12" s="1"/>
  <c r="AL104" i="12"/>
  <c r="AQ104" i="12" s="1"/>
  <c r="AI104" i="12"/>
  <c r="AN104" i="12" s="1"/>
  <c r="M58" i="10"/>
  <c r="AL1071" i="12"/>
  <c r="AQ1071" i="12" s="1"/>
  <c r="AI1071" i="12"/>
  <c r="AN1071" i="12" s="1"/>
  <c r="AL595" i="12"/>
  <c r="AQ595" i="12" s="1"/>
  <c r="AI595" i="12"/>
  <c r="AN595" i="12" s="1"/>
  <c r="AL336" i="12"/>
  <c r="AQ336" i="12" s="1"/>
  <c r="AI336" i="12"/>
  <c r="AN336" i="12" s="1"/>
  <c r="AL157" i="12"/>
  <c r="AQ157" i="12" s="1"/>
  <c r="AI157" i="12"/>
  <c r="AN157" i="12" s="1"/>
  <c r="AR157" i="12" s="1"/>
  <c r="AI544" i="12"/>
  <c r="AN544" i="12" s="1"/>
  <c r="AL544" i="12"/>
  <c r="AQ544" i="12" s="1"/>
  <c r="AK472" i="14"/>
  <c r="AP472" i="14" s="1"/>
  <c r="O25" i="10"/>
  <c r="AL777" i="12"/>
  <c r="AQ777" i="12" s="1"/>
  <c r="AI777" i="12"/>
  <c r="AN777" i="12" s="1"/>
  <c r="AI889" i="12"/>
  <c r="AN889" i="12" s="1"/>
  <c r="AL889" i="12"/>
  <c r="AQ889" i="12" s="1"/>
  <c r="AR889" i="12" s="1"/>
  <c r="AI265" i="12"/>
  <c r="AN265" i="12" s="1"/>
  <c r="AL265" i="12"/>
  <c r="AQ265" i="12" s="1"/>
  <c r="AL317" i="14"/>
  <c r="AQ317" i="14" s="1"/>
  <c r="AI317" i="14"/>
  <c r="AN317" i="14" s="1"/>
  <c r="AK858" i="14"/>
  <c r="AP858" i="14" s="1"/>
  <c r="AI418" i="14"/>
  <c r="AN418" i="14" s="1"/>
  <c r="AL418" i="14"/>
  <c r="AQ418" i="14" s="1"/>
  <c r="AR418" i="14" s="1"/>
  <c r="AI184" i="14"/>
  <c r="AN184" i="14" s="1"/>
  <c r="AR184" i="14" s="1"/>
  <c r="AL184" i="14"/>
  <c r="AQ184" i="14" s="1"/>
  <c r="AL863" i="12"/>
  <c r="AQ863" i="12" s="1"/>
  <c r="AI863" i="12"/>
  <c r="AN863" i="12" s="1"/>
  <c r="AI831" i="14"/>
  <c r="AN831" i="14" s="1"/>
  <c r="AL831" i="14"/>
  <c r="AQ831" i="14" s="1"/>
  <c r="AR831" i="14" s="1"/>
  <c r="AL339" i="14"/>
  <c r="AQ339" i="14" s="1"/>
  <c r="AI339" i="14"/>
  <c r="AN339" i="14" s="1"/>
  <c r="AR339" i="14" s="1"/>
  <c r="AK787" i="14"/>
  <c r="AP787" i="14" s="1"/>
  <c r="AR787" i="14" s="1"/>
  <c r="AK599" i="14"/>
  <c r="AP599" i="14" s="1"/>
  <c r="AK235" i="12"/>
  <c r="AP235" i="12" s="1"/>
  <c r="T20" i="10"/>
  <c r="AL708" i="12"/>
  <c r="AQ708" i="12" s="1"/>
  <c r="AI708" i="12"/>
  <c r="AN708" i="12" s="1"/>
  <c r="AL232" i="14"/>
  <c r="AQ232" i="14" s="1"/>
  <c r="AI232" i="14"/>
  <c r="AN232" i="14" s="1"/>
  <c r="AR232" i="14" s="1"/>
  <c r="AK912" i="12"/>
  <c r="AP912" i="12" s="1"/>
  <c r="AR912" i="12" s="1"/>
  <c r="W499" i="11"/>
  <c r="AB499" i="11" s="1"/>
  <c r="AK804" i="14"/>
  <c r="AP804" i="14" s="1"/>
  <c r="AK987" i="12"/>
  <c r="AP987" i="12" s="1"/>
  <c r="T67" i="10"/>
  <c r="AI108" i="14"/>
  <c r="AN108" i="14" s="1"/>
  <c r="AL108" i="14"/>
  <c r="AQ108" i="14" s="1"/>
  <c r="AK130" i="12"/>
  <c r="AP130" i="12" s="1"/>
  <c r="AK367" i="14"/>
  <c r="AP367" i="14" s="1"/>
  <c r="AR367" i="14" s="1"/>
  <c r="AL861" i="14"/>
  <c r="AQ861" i="14" s="1"/>
  <c r="AR861" i="14" s="1"/>
  <c r="AI861" i="14"/>
  <c r="AN861" i="14" s="1"/>
  <c r="AL291" i="14"/>
  <c r="AQ291" i="14" s="1"/>
  <c r="AR291" i="14" s="1"/>
  <c r="AI291" i="14"/>
  <c r="AN291" i="14" s="1"/>
  <c r="AK337" i="14"/>
  <c r="AP337" i="14" s="1"/>
  <c r="AL494" i="12"/>
  <c r="AQ494" i="12" s="1"/>
  <c r="AI494" i="12"/>
  <c r="AN494" i="12" s="1"/>
  <c r="AL206" i="12"/>
  <c r="AQ206" i="12" s="1"/>
  <c r="AR206" i="12" s="1"/>
  <c r="AI206" i="12"/>
  <c r="AN206" i="12" s="1"/>
  <c r="AI157" i="14"/>
  <c r="AN157" i="14" s="1"/>
  <c r="AL157" i="14"/>
  <c r="AQ157" i="14" s="1"/>
  <c r="AR157" i="14" s="1"/>
  <c r="AL238" i="14"/>
  <c r="AQ238" i="14" s="1"/>
  <c r="AI238" i="14"/>
  <c r="AN238" i="14" s="1"/>
  <c r="AI54" i="14"/>
  <c r="AN54" i="14" s="1"/>
  <c r="AL54" i="14"/>
  <c r="AQ54" i="14" s="1"/>
  <c r="AR54" i="14" s="1"/>
  <c r="AK443" i="12"/>
  <c r="AP443" i="12" s="1"/>
  <c r="AR443" i="12" s="1"/>
  <c r="AK160" i="12"/>
  <c r="AP160" i="12" s="1"/>
  <c r="V931" i="11"/>
  <c r="Y931" i="11" s="1"/>
  <c r="AD931" i="11" s="1"/>
  <c r="AE931" i="11" s="1"/>
  <c r="AK838" i="12"/>
  <c r="AP838" i="12" s="1"/>
  <c r="AK76" i="12"/>
  <c r="AP76" i="12" s="1"/>
  <c r="W599" i="11"/>
  <c r="AB599" i="11" s="1"/>
  <c r="X52" i="11"/>
  <c r="V52" i="11"/>
  <c r="Y52" i="11" s="1"/>
  <c r="AD52" i="11" s="1"/>
  <c r="AL891" i="14"/>
  <c r="AQ891" i="14" s="1"/>
  <c r="AR891" i="14" s="1"/>
  <c r="AI891" i="14"/>
  <c r="AN891" i="14" s="1"/>
  <c r="AL551" i="14"/>
  <c r="AQ551" i="14" s="1"/>
  <c r="AI551" i="14"/>
  <c r="AN551" i="14" s="1"/>
  <c r="AR551" i="14" s="1"/>
  <c r="W999" i="11"/>
  <c r="AB999" i="11" s="1"/>
  <c r="AE999" i="11" s="1"/>
  <c r="W883" i="11"/>
  <c r="AB883" i="11" s="1"/>
  <c r="AR895" i="14"/>
  <c r="AD895" i="14"/>
  <c r="AE895" i="14" s="1"/>
  <c r="AR908" i="14"/>
  <c r="AD908" i="14"/>
  <c r="AE908" i="14" s="1"/>
  <c r="AR909" i="14"/>
  <c r="AD909" i="14"/>
  <c r="AE909" i="14" s="1"/>
  <c r="AD910" i="14"/>
  <c r="AE910" i="14" s="1"/>
  <c r="AR911" i="14"/>
  <c r="AD911" i="14"/>
  <c r="AE911" i="14" s="1"/>
  <c r="AR912" i="14"/>
  <c r="AD912" i="14"/>
  <c r="AE912" i="14" s="1"/>
  <c r="AR913" i="14"/>
  <c r="AD913" i="14"/>
  <c r="AE913" i="14" s="1"/>
  <c r="AR914" i="14"/>
  <c r="AD914" i="14"/>
  <c r="AE914" i="14" s="1"/>
  <c r="AR915" i="14"/>
  <c r="AD915" i="14"/>
  <c r="AE915" i="14" s="1"/>
  <c r="AR916" i="14"/>
  <c r="AD916" i="14"/>
  <c r="AE916" i="14" s="1"/>
  <c r="AR917" i="14"/>
  <c r="AD917" i="14"/>
  <c r="AE917" i="14" s="1"/>
  <c r="AL896" i="14"/>
  <c r="AQ896" i="14" s="1"/>
  <c r="AK896" i="14"/>
  <c r="AP896" i="14" s="1"/>
  <c r="AJ896" i="14"/>
  <c r="AO896" i="14" s="1"/>
  <c r="AI896" i="14"/>
  <c r="AN896" i="14" s="1"/>
  <c r="AH896" i="14"/>
  <c r="AM896" i="14" s="1"/>
  <c r="Z896" i="14"/>
  <c r="AC896" i="14" s="1"/>
  <c r="Y896" i="14"/>
  <c r="AB896" i="14" s="1"/>
  <c r="X896" i="14"/>
  <c r="AA896" i="14" s="1"/>
  <c r="AD896" i="14" s="1"/>
  <c r="AE896" i="14" s="1"/>
  <c r="AL897" i="14"/>
  <c r="AQ897" i="14" s="1"/>
  <c r="AK897" i="14"/>
  <c r="AP897" i="14" s="1"/>
  <c r="AJ897" i="14"/>
  <c r="AO897" i="14" s="1"/>
  <c r="AI897" i="14"/>
  <c r="AN897" i="14" s="1"/>
  <c r="AH897" i="14"/>
  <c r="AM897" i="14" s="1"/>
  <c r="Z897" i="14"/>
  <c r="AC897" i="14" s="1"/>
  <c r="Y897" i="14"/>
  <c r="AB897" i="14" s="1"/>
  <c r="X897" i="14"/>
  <c r="AA897" i="14" s="1"/>
  <c r="AD897" i="14" s="1"/>
  <c r="AE897" i="14" s="1"/>
  <c r="AL898" i="14"/>
  <c r="AQ898" i="14" s="1"/>
  <c r="AK898" i="14"/>
  <c r="AP898" i="14" s="1"/>
  <c r="AJ898" i="14"/>
  <c r="AO898" i="14" s="1"/>
  <c r="AI898" i="14"/>
  <c r="AN898" i="14" s="1"/>
  <c r="AH898" i="14"/>
  <c r="AM898" i="14" s="1"/>
  <c r="Z898" i="14"/>
  <c r="AC898" i="14" s="1"/>
  <c r="Y898" i="14"/>
  <c r="AB898" i="14" s="1"/>
  <c r="X898" i="14"/>
  <c r="AA898" i="14" s="1"/>
  <c r="AD898" i="14" s="1"/>
  <c r="AE898" i="14" s="1"/>
  <c r="AL899" i="14"/>
  <c r="AQ899" i="14" s="1"/>
  <c r="AK899" i="14"/>
  <c r="AP899" i="14" s="1"/>
  <c r="AJ899" i="14"/>
  <c r="AO899" i="14" s="1"/>
  <c r="AI899" i="14"/>
  <c r="AN899" i="14" s="1"/>
  <c r="AH899" i="14"/>
  <c r="AM899" i="14" s="1"/>
  <c r="Z899" i="14"/>
  <c r="AC899" i="14" s="1"/>
  <c r="Y899" i="14"/>
  <c r="AB899" i="14" s="1"/>
  <c r="X899" i="14"/>
  <c r="AA899" i="14" s="1"/>
  <c r="AD899" i="14" s="1"/>
  <c r="AE899" i="14" s="1"/>
  <c r="AL900" i="14"/>
  <c r="AQ900" i="14" s="1"/>
  <c r="AK900" i="14"/>
  <c r="AP900" i="14" s="1"/>
  <c r="AJ900" i="14"/>
  <c r="AO900" i="14" s="1"/>
  <c r="AI900" i="14"/>
  <c r="AN900" i="14" s="1"/>
  <c r="AH900" i="14"/>
  <c r="AM900" i="14" s="1"/>
  <c r="Z900" i="14"/>
  <c r="AC900" i="14" s="1"/>
  <c r="Y900" i="14"/>
  <c r="AB900" i="14" s="1"/>
  <c r="X900" i="14"/>
  <c r="AA900" i="14" s="1"/>
  <c r="AD900" i="14" s="1"/>
  <c r="AE900" i="14" s="1"/>
  <c r="AL901" i="14"/>
  <c r="AQ901" i="14" s="1"/>
  <c r="AK901" i="14"/>
  <c r="AP901" i="14" s="1"/>
  <c r="AJ901" i="14"/>
  <c r="AO901" i="14" s="1"/>
  <c r="AI901" i="14"/>
  <c r="AN901" i="14" s="1"/>
  <c r="AH901" i="14"/>
  <c r="AM901" i="14" s="1"/>
  <c r="Z901" i="14"/>
  <c r="AC901" i="14" s="1"/>
  <c r="Y901" i="14"/>
  <c r="AB901" i="14" s="1"/>
  <c r="X901" i="14"/>
  <c r="AA901" i="14" s="1"/>
  <c r="AD901" i="14" s="1"/>
  <c r="AE901" i="14" s="1"/>
  <c r="AL902" i="14"/>
  <c r="AQ902" i="14" s="1"/>
  <c r="AK902" i="14"/>
  <c r="AP902" i="14" s="1"/>
  <c r="AJ902" i="14"/>
  <c r="AO902" i="14" s="1"/>
  <c r="AI902" i="14"/>
  <c r="AN902" i="14" s="1"/>
  <c r="AH902" i="14"/>
  <c r="AM902" i="14" s="1"/>
  <c r="Z902" i="14"/>
  <c r="AC902" i="14" s="1"/>
  <c r="Y902" i="14"/>
  <c r="AB902" i="14" s="1"/>
  <c r="X902" i="14"/>
  <c r="AA902" i="14" s="1"/>
  <c r="AD902" i="14" s="1"/>
  <c r="AE902" i="14" s="1"/>
  <c r="AL903" i="14"/>
  <c r="AQ903" i="14" s="1"/>
  <c r="AK903" i="14"/>
  <c r="AP903" i="14" s="1"/>
  <c r="AJ903" i="14"/>
  <c r="AO903" i="14" s="1"/>
  <c r="AI903" i="14"/>
  <c r="AN903" i="14" s="1"/>
  <c r="AH903" i="14"/>
  <c r="AM903" i="14" s="1"/>
  <c r="Z903" i="14"/>
  <c r="AC903" i="14" s="1"/>
  <c r="Y903" i="14"/>
  <c r="AB903" i="14" s="1"/>
  <c r="X903" i="14"/>
  <c r="AA903" i="14" s="1"/>
  <c r="AD903" i="14" s="1"/>
  <c r="AE903" i="14" s="1"/>
  <c r="AL904" i="14"/>
  <c r="AQ904" i="14" s="1"/>
  <c r="AK904" i="14"/>
  <c r="AP904" i="14" s="1"/>
  <c r="AJ904" i="14"/>
  <c r="AO904" i="14" s="1"/>
  <c r="AI904" i="14"/>
  <c r="AN904" i="14" s="1"/>
  <c r="AH904" i="14"/>
  <c r="AM904" i="14" s="1"/>
  <c r="Z904" i="14"/>
  <c r="AC904" i="14" s="1"/>
  <c r="Y904" i="14"/>
  <c r="AB904" i="14" s="1"/>
  <c r="X904" i="14"/>
  <c r="AA904" i="14" s="1"/>
  <c r="AD904" i="14" s="1"/>
  <c r="AE904" i="14" s="1"/>
  <c r="AL905" i="14"/>
  <c r="AQ905" i="14" s="1"/>
  <c r="AK905" i="14"/>
  <c r="AP905" i="14" s="1"/>
  <c r="AJ905" i="14"/>
  <c r="AO905" i="14" s="1"/>
  <c r="AI905" i="14"/>
  <c r="AN905" i="14" s="1"/>
  <c r="AH905" i="14"/>
  <c r="AM905" i="14" s="1"/>
  <c r="Z905" i="14"/>
  <c r="AC905" i="14" s="1"/>
  <c r="Y905" i="14"/>
  <c r="AB905" i="14" s="1"/>
  <c r="X905" i="14"/>
  <c r="AA905" i="14" s="1"/>
  <c r="AD905" i="14" s="1"/>
  <c r="AE905" i="14" s="1"/>
  <c r="AL906" i="14"/>
  <c r="AQ906" i="14" s="1"/>
  <c r="AK906" i="14"/>
  <c r="AP906" i="14" s="1"/>
  <c r="AJ906" i="14"/>
  <c r="AO906" i="14" s="1"/>
  <c r="AI906" i="14"/>
  <c r="AN906" i="14" s="1"/>
  <c r="AH906" i="14"/>
  <c r="AM906" i="14" s="1"/>
  <c r="Z906" i="14"/>
  <c r="AC906" i="14" s="1"/>
  <c r="Y906" i="14"/>
  <c r="AB906" i="14" s="1"/>
  <c r="X906" i="14"/>
  <c r="AA906" i="14" s="1"/>
  <c r="AD906" i="14" s="1"/>
  <c r="AE906" i="14" s="1"/>
  <c r="AL907" i="14"/>
  <c r="AQ907" i="14" s="1"/>
  <c r="AK907" i="14"/>
  <c r="AP907" i="14" s="1"/>
  <c r="AJ907" i="14"/>
  <c r="AO907" i="14" s="1"/>
  <c r="AI907" i="14"/>
  <c r="AN907" i="14" s="1"/>
  <c r="AH907" i="14"/>
  <c r="AM907" i="14" s="1"/>
  <c r="Z907" i="14"/>
  <c r="AC907" i="14" s="1"/>
  <c r="Y907" i="14"/>
  <c r="AB907" i="14" s="1"/>
  <c r="X907" i="14"/>
  <c r="AA907" i="14" s="1"/>
  <c r="AD907" i="14" s="1"/>
  <c r="AE907" i="14" s="1"/>
  <c r="AD869" i="14"/>
  <c r="AE869" i="14" s="1"/>
  <c r="AD882" i="14"/>
  <c r="AE882" i="14" s="1"/>
  <c r="AR883" i="14"/>
  <c r="AD883" i="14"/>
  <c r="AE883" i="14" s="1"/>
  <c r="AR884" i="14"/>
  <c r="AS884" i="14" s="1"/>
  <c r="AR885" i="14"/>
  <c r="AR886" i="14"/>
  <c r="AD886" i="14"/>
  <c r="AE886" i="14" s="1"/>
  <c r="AR887" i="14"/>
  <c r="AD887" i="14"/>
  <c r="AE887" i="14" s="1"/>
  <c r="AR888" i="14"/>
  <c r="AD888" i="14"/>
  <c r="AE888" i="14" s="1"/>
  <c r="AR889" i="14"/>
  <c r="AD889" i="14"/>
  <c r="AE889" i="14" s="1"/>
  <c r="AD890" i="14"/>
  <c r="AE890" i="14" s="1"/>
  <c r="AD891" i="14"/>
  <c r="AL870" i="14"/>
  <c r="AQ870" i="14" s="1"/>
  <c r="AK870" i="14"/>
  <c r="AP870" i="14" s="1"/>
  <c r="AJ870" i="14"/>
  <c r="AO870" i="14" s="1"/>
  <c r="AI870" i="14"/>
  <c r="AN870" i="14" s="1"/>
  <c r="AH870" i="14"/>
  <c r="AM870" i="14" s="1"/>
  <c r="Z870" i="14"/>
  <c r="AC870" i="14" s="1"/>
  <c r="Y870" i="14"/>
  <c r="AB870" i="14" s="1"/>
  <c r="X870" i="14"/>
  <c r="AA870" i="14" s="1"/>
  <c r="AL871" i="14"/>
  <c r="AQ871" i="14" s="1"/>
  <c r="AK871" i="14"/>
  <c r="AP871" i="14" s="1"/>
  <c r="AJ871" i="14"/>
  <c r="AO871" i="14" s="1"/>
  <c r="AI871" i="14"/>
  <c r="AN871" i="14" s="1"/>
  <c r="AH871" i="14"/>
  <c r="AM871" i="14" s="1"/>
  <c r="Z871" i="14"/>
  <c r="AC871" i="14" s="1"/>
  <c r="Y871" i="14"/>
  <c r="AB871" i="14" s="1"/>
  <c r="X871" i="14"/>
  <c r="AA871" i="14" s="1"/>
  <c r="AL872" i="14"/>
  <c r="AQ872" i="14" s="1"/>
  <c r="AK872" i="14"/>
  <c r="AP872" i="14" s="1"/>
  <c r="AJ872" i="14"/>
  <c r="AO872" i="14" s="1"/>
  <c r="AI872" i="14"/>
  <c r="AN872" i="14" s="1"/>
  <c r="AH872" i="14"/>
  <c r="AM872" i="14" s="1"/>
  <c r="Z872" i="14"/>
  <c r="AC872" i="14" s="1"/>
  <c r="Y872" i="14"/>
  <c r="AB872" i="14" s="1"/>
  <c r="X872" i="14"/>
  <c r="AA872" i="14" s="1"/>
  <c r="AL873" i="14"/>
  <c r="AQ873" i="14" s="1"/>
  <c r="AK873" i="14"/>
  <c r="AP873" i="14" s="1"/>
  <c r="AJ873" i="14"/>
  <c r="AO873" i="14" s="1"/>
  <c r="AI873" i="14"/>
  <c r="AN873" i="14" s="1"/>
  <c r="AH873" i="14"/>
  <c r="AM873" i="14" s="1"/>
  <c r="Z873" i="14"/>
  <c r="AC873" i="14" s="1"/>
  <c r="Y873" i="14"/>
  <c r="AB873" i="14" s="1"/>
  <c r="X873" i="14"/>
  <c r="AA873" i="14" s="1"/>
  <c r="AL874" i="14"/>
  <c r="AQ874" i="14" s="1"/>
  <c r="AK874" i="14"/>
  <c r="AP874" i="14" s="1"/>
  <c r="AJ874" i="14"/>
  <c r="AO874" i="14" s="1"/>
  <c r="AI874" i="14"/>
  <c r="AN874" i="14" s="1"/>
  <c r="AH874" i="14"/>
  <c r="AM874" i="14" s="1"/>
  <c r="Z874" i="14"/>
  <c r="AC874" i="14" s="1"/>
  <c r="Y874" i="14"/>
  <c r="AB874" i="14" s="1"/>
  <c r="X874" i="14"/>
  <c r="AA874" i="14" s="1"/>
  <c r="AL875" i="14"/>
  <c r="AQ875" i="14" s="1"/>
  <c r="AK875" i="14"/>
  <c r="AP875" i="14" s="1"/>
  <c r="AJ875" i="14"/>
  <c r="AO875" i="14" s="1"/>
  <c r="AI875" i="14"/>
  <c r="AN875" i="14" s="1"/>
  <c r="AH875" i="14"/>
  <c r="AM875" i="14" s="1"/>
  <c r="Z875" i="14"/>
  <c r="AC875" i="14" s="1"/>
  <c r="Y875" i="14"/>
  <c r="AB875" i="14" s="1"/>
  <c r="X875" i="14"/>
  <c r="AA875" i="14" s="1"/>
  <c r="AL876" i="14"/>
  <c r="AQ876" i="14" s="1"/>
  <c r="AK876" i="14"/>
  <c r="AP876" i="14" s="1"/>
  <c r="AJ876" i="14"/>
  <c r="AO876" i="14" s="1"/>
  <c r="AI876" i="14"/>
  <c r="AN876" i="14" s="1"/>
  <c r="AH876" i="14"/>
  <c r="AM876" i="14" s="1"/>
  <c r="Z876" i="14"/>
  <c r="AC876" i="14" s="1"/>
  <c r="Y876" i="14"/>
  <c r="AB876" i="14" s="1"/>
  <c r="X876" i="14"/>
  <c r="AA876" i="14" s="1"/>
  <c r="AL877" i="14"/>
  <c r="AQ877" i="14" s="1"/>
  <c r="AK877" i="14"/>
  <c r="AP877" i="14" s="1"/>
  <c r="AJ877" i="14"/>
  <c r="AO877" i="14" s="1"/>
  <c r="AI877" i="14"/>
  <c r="AN877" i="14" s="1"/>
  <c r="AH877" i="14"/>
  <c r="AM877" i="14" s="1"/>
  <c r="Z877" i="14"/>
  <c r="AC877" i="14" s="1"/>
  <c r="Y877" i="14"/>
  <c r="AB877" i="14" s="1"/>
  <c r="X877" i="14"/>
  <c r="AA877" i="14" s="1"/>
  <c r="AL878" i="14"/>
  <c r="AQ878" i="14" s="1"/>
  <c r="AK878" i="14"/>
  <c r="AP878" i="14" s="1"/>
  <c r="AJ878" i="14"/>
  <c r="AO878" i="14" s="1"/>
  <c r="AI878" i="14"/>
  <c r="AN878" i="14" s="1"/>
  <c r="AH878" i="14"/>
  <c r="AM878" i="14" s="1"/>
  <c r="Z878" i="14"/>
  <c r="AC878" i="14" s="1"/>
  <c r="Y878" i="14"/>
  <c r="AB878" i="14" s="1"/>
  <c r="X878" i="14"/>
  <c r="AA878" i="14" s="1"/>
  <c r="AL879" i="14"/>
  <c r="AQ879" i="14" s="1"/>
  <c r="AK879" i="14"/>
  <c r="AP879" i="14" s="1"/>
  <c r="AJ879" i="14"/>
  <c r="AO879" i="14" s="1"/>
  <c r="AI879" i="14"/>
  <c r="AN879" i="14" s="1"/>
  <c r="AH879" i="14"/>
  <c r="AM879" i="14" s="1"/>
  <c r="Z879" i="14"/>
  <c r="AC879" i="14" s="1"/>
  <c r="Y879" i="14"/>
  <c r="AB879" i="14" s="1"/>
  <c r="X879" i="14"/>
  <c r="AA879" i="14" s="1"/>
  <c r="AL880" i="14"/>
  <c r="AQ880" i="14" s="1"/>
  <c r="AK880" i="14"/>
  <c r="AP880" i="14" s="1"/>
  <c r="AJ880" i="14"/>
  <c r="AO880" i="14" s="1"/>
  <c r="AI880" i="14"/>
  <c r="AN880" i="14" s="1"/>
  <c r="AH880" i="14"/>
  <c r="AM880" i="14" s="1"/>
  <c r="Z880" i="14"/>
  <c r="AC880" i="14" s="1"/>
  <c r="Y880" i="14"/>
  <c r="AB880" i="14" s="1"/>
  <c r="X880" i="14"/>
  <c r="AA880" i="14" s="1"/>
  <c r="AL881" i="14"/>
  <c r="AQ881" i="14" s="1"/>
  <c r="AK881" i="14"/>
  <c r="AP881" i="14" s="1"/>
  <c r="AJ881" i="14"/>
  <c r="AO881" i="14" s="1"/>
  <c r="AI881" i="14"/>
  <c r="AN881" i="14" s="1"/>
  <c r="AH881" i="14"/>
  <c r="AM881" i="14" s="1"/>
  <c r="Z881" i="14"/>
  <c r="AC881" i="14" s="1"/>
  <c r="Y881" i="14"/>
  <c r="AB881" i="14" s="1"/>
  <c r="X881" i="14"/>
  <c r="AA881" i="14" s="1"/>
  <c r="AR843" i="14"/>
  <c r="AD843" i="14"/>
  <c r="AE843" i="14" s="1"/>
  <c r="AR856" i="14"/>
  <c r="AD856" i="14"/>
  <c r="AE856" i="14" s="1"/>
  <c r="AD857" i="14"/>
  <c r="AE857" i="14" s="1"/>
  <c r="AD858" i="14"/>
  <c r="AE858" i="14" s="1"/>
  <c r="AR859" i="14"/>
  <c r="AD859" i="14"/>
  <c r="AE859" i="14" s="1"/>
  <c r="AD860" i="14"/>
  <c r="AE860" i="14" s="1"/>
  <c r="AD861" i="14"/>
  <c r="AE861" i="14" s="1"/>
  <c r="AR862" i="14"/>
  <c r="AD862" i="14"/>
  <c r="AE862" i="14" s="1"/>
  <c r="AR863" i="14"/>
  <c r="AD863" i="14"/>
  <c r="AE863" i="14" s="1"/>
  <c r="AR864" i="14"/>
  <c r="AD864" i="14"/>
  <c r="AE864" i="14" s="1"/>
  <c r="AR865" i="14"/>
  <c r="AD865" i="14"/>
  <c r="AE865" i="14" s="1"/>
  <c r="AL844" i="14"/>
  <c r="AQ844" i="14" s="1"/>
  <c r="AK844" i="14"/>
  <c r="AP844" i="14" s="1"/>
  <c r="AJ844" i="14"/>
  <c r="AO844" i="14" s="1"/>
  <c r="AI844" i="14"/>
  <c r="AN844" i="14" s="1"/>
  <c r="AH844" i="14"/>
  <c r="AM844" i="14" s="1"/>
  <c r="Z844" i="14"/>
  <c r="AC844" i="14" s="1"/>
  <c r="Y844" i="14"/>
  <c r="AB844" i="14" s="1"/>
  <c r="X844" i="14"/>
  <c r="AA844" i="14" s="1"/>
  <c r="AD844" i="14" s="1"/>
  <c r="AE844" i="14" s="1"/>
  <c r="AL845" i="14"/>
  <c r="AQ845" i="14" s="1"/>
  <c r="AK845" i="14"/>
  <c r="AP845" i="14" s="1"/>
  <c r="AJ845" i="14"/>
  <c r="AO845" i="14" s="1"/>
  <c r="AI845" i="14"/>
  <c r="AN845" i="14" s="1"/>
  <c r="AH845" i="14"/>
  <c r="AM845" i="14" s="1"/>
  <c r="Z845" i="14"/>
  <c r="AC845" i="14" s="1"/>
  <c r="Y845" i="14"/>
  <c r="AB845" i="14" s="1"/>
  <c r="X845" i="14"/>
  <c r="AA845" i="14" s="1"/>
  <c r="AD845" i="14" s="1"/>
  <c r="AE845" i="14" s="1"/>
  <c r="AL846" i="14"/>
  <c r="AQ846" i="14" s="1"/>
  <c r="AK846" i="14"/>
  <c r="AP846" i="14" s="1"/>
  <c r="AJ846" i="14"/>
  <c r="AO846" i="14" s="1"/>
  <c r="AI846" i="14"/>
  <c r="AN846" i="14" s="1"/>
  <c r="AH846" i="14"/>
  <c r="AM846" i="14" s="1"/>
  <c r="Z846" i="14"/>
  <c r="AC846" i="14" s="1"/>
  <c r="Y846" i="14"/>
  <c r="AB846" i="14" s="1"/>
  <c r="X846" i="14"/>
  <c r="AA846" i="14" s="1"/>
  <c r="AD846" i="14" s="1"/>
  <c r="AE846" i="14" s="1"/>
  <c r="AL847" i="14"/>
  <c r="AQ847" i="14" s="1"/>
  <c r="AK847" i="14"/>
  <c r="AP847" i="14" s="1"/>
  <c r="AJ847" i="14"/>
  <c r="AO847" i="14" s="1"/>
  <c r="AI847" i="14"/>
  <c r="AN847" i="14" s="1"/>
  <c r="AH847" i="14"/>
  <c r="AM847" i="14" s="1"/>
  <c r="Z847" i="14"/>
  <c r="AC847" i="14" s="1"/>
  <c r="Y847" i="14"/>
  <c r="AB847" i="14" s="1"/>
  <c r="X847" i="14"/>
  <c r="AA847" i="14" s="1"/>
  <c r="AD847" i="14" s="1"/>
  <c r="AE847" i="14" s="1"/>
  <c r="AL848" i="14"/>
  <c r="AQ848" i="14" s="1"/>
  <c r="AK848" i="14"/>
  <c r="AP848" i="14" s="1"/>
  <c r="AJ848" i="14"/>
  <c r="AO848" i="14" s="1"/>
  <c r="AI848" i="14"/>
  <c r="AN848" i="14" s="1"/>
  <c r="AH848" i="14"/>
  <c r="AM848" i="14" s="1"/>
  <c r="Z848" i="14"/>
  <c r="AC848" i="14" s="1"/>
  <c r="Y848" i="14"/>
  <c r="AB848" i="14" s="1"/>
  <c r="X848" i="14"/>
  <c r="AA848" i="14" s="1"/>
  <c r="AD848" i="14" s="1"/>
  <c r="AE848" i="14" s="1"/>
  <c r="AL849" i="14"/>
  <c r="AQ849" i="14" s="1"/>
  <c r="AK849" i="14"/>
  <c r="AP849" i="14" s="1"/>
  <c r="AJ849" i="14"/>
  <c r="AO849" i="14" s="1"/>
  <c r="AI849" i="14"/>
  <c r="AN849" i="14" s="1"/>
  <c r="AH849" i="14"/>
  <c r="AM849" i="14" s="1"/>
  <c r="Z849" i="14"/>
  <c r="AC849" i="14" s="1"/>
  <c r="Y849" i="14"/>
  <c r="AB849" i="14" s="1"/>
  <c r="X849" i="14"/>
  <c r="AA849" i="14" s="1"/>
  <c r="AD849" i="14" s="1"/>
  <c r="AE849" i="14" s="1"/>
  <c r="AL850" i="14"/>
  <c r="AQ850" i="14" s="1"/>
  <c r="AK850" i="14"/>
  <c r="AP850" i="14" s="1"/>
  <c r="AJ850" i="14"/>
  <c r="AO850" i="14" s="1"/>
  <c r="AI850" i="14"/>
  <c r="AN850" i="14" s="1"/>
  <c r="AH850" i="14"/>
  <c r="AM850" i="14" s="1"/>
  <c r="Z850" i="14"/>
  <c r="AC850" i="14" s="1"/>
  <c r="Y850" i="14"/>
  <c r="AB850" i="14" s="1"/>
  <c r="X850" i="14"/>
  <c r="AA850" i="14" s="1"/>
  <c r="AD850" i="14" s="1"/>
  <c r="AE850" i="14" s="1"/>
  <c r="AL851" i="14"/>
  <c r="AQ851" i="14" s="1"/>
  <c r="AK851" i="14"/>
  <c r="AP851" i="14" s="1"/>
  <c r="AJ851" i="14"/>
  <c r="AO851" i="14" s="1"/>
  <c r="AI851" i="14"/>
  <c r="AN851" i="14" s="1"/>
  <c r="AH851" i="14"/>
  <c r="AM851" i="14" s="1"/>
  <c r="Z851" i="14"/>
  <c r="AC851" i="14" s="1"/>
  <c r="Y851" i="14"/>
  <c r="AB851" i="14" s="1"/>
  <c r="X851" i="14"/>
  <c r="AA851" i="14" s="1"/>
  <c r="AD851" i="14" s="1"/>
  <c r="AE851" i="14" s="1"/>
  <c r="AL852" i="14"/>
  <c r="AQ852" i="14" s="1"/>
  <c r="AK852" i="14"/>
  <c r="AP852" i="14" s="1"/>
  <c r="AJ852" i="14"/>
  <c r="AO852" i="14" s="1"/>
  <c r="AI852" i="14"/>
  <c r="AN852" i="14" s="1"/>
  <c r="AH852" i="14"/>
  <c r="AM852" i="14" s="1"/>
  <c r="Z852" i="14"/>
  <c r="AC852" i="14" s="1"/>
  <c r="Y852" i="14"/>
  <c r="AB852" i="14" s="1"/>
  <c r="X852" i="14"/>
  <c r="AA852" i="14" s="1"/>
  <c r="AD852" i="14" s="1"/>
  <c r="AE852" i="14" s="1"/>
  <c r="AL853" i="14"/>
  <c r="AQ853" i="14" s="1"/>
  <c r="AK853" i="14"/>
  <c r="AP853" i="14" s="1"/>
  <c r="AJ853" i="14"/>
  <c r="AO853" i="14" s="1"/>
  <c r="AI853" i="14"/>
  <c r="AN853" i="14" s="1"/>
  <c r="AH853" i="14"/>
  <c r="AM853" i="14" s="1"/>
  <c r="Z853" i="14"/>
  <c r="AC853" i="14" s="1"/>
  <c r="Y853" i="14"/>
  <c r="AB853" i="14" s="1"/>
  <c r="X853" i="14"/>
  <c r="AA853" i="14" s="1"/>
  <c r="AD853" i="14" s="1"/>
  <c r="AE853" i="14" s="1"/>
  <c r="AL854" i="14"/>
  <c r="AQ854" i="14" s="1"/>
  <c r="AK854" i="14"/>
  <c r="AP854" i="14" s="1"/>
  <c r="AJ854" i="14"/>
  <c r="AO854" i="14" s="1"/>
  <c r="AI854" i="14"/>
  <c r="AN854" i="14" s="1"/>
  <c r="AH854" i="14"/>
  <c r="AM854" i="14" s="1"/>
  <c r="Z854" i="14"/>
  <c r="AC854" i="14" s="1"/>
  <c r="Y854" i="14"/>
  <c r="AB854" i="14" s="1"/>
  <c r="X854" i="14"/>
  <c r="AA854" i="14" s="1"/>
  <c r="AD854" i="14" s="1"/>
  <c r="AE854" i="14" s="1"/>
  <c r="AL855" i="14"/>
  <c r="AQ855" i="14" s="1"/>
  <c r="AK855" i="14"/>
  <c r="AP855" i="14" s="1"/>
  <c r="AJ855" i="14"/>
  <c r="AO855" i="14" s="1"/>
  <c r="AI855" i="14"/>
  <c r="AN855" i="14" s="1"/>
  <c r="AH855" i="14"/>
  <c r="AM855" i="14" s="1"/>
  <c r="Z855" i="14"/>
  <c r="AC855" i="14" s="1"/>
  <c r="Y855" i="14"/>
  <c r="AB855" i="14" s="1"/>
  <c r="X855" i="14"/>
  <c r="AA855" i="14" s="1"/>
  <c r="AD855" i="14" s="1"/>
  <c r="AE855" i="14" s="1"/>
  <c r="AR817" i="14"/>
  <c r="AD817" i="14"/>
  <c r="AE817" i="14" s="1"/>
  <c r="AR830" i="14"/>
  <c r="AD830" i="14"/>
  <c r="AE830" i="14" s="1"/>
  <c r="AD831" i="14"/>
  <c r="AE831" i="14" s="1"/>
  <c r="AR832" i="14"/>
  <c r="AS832" i="14" s="1"/>
  <c r="AR833" i="14"/>
  <c r="AD833" i="14"/>
  <c r="AE833" i="14" s="1"/>
  <c r="AD834" i="14"/>
  <c r="AE834" i="14" s="1"/>
  <c r="AR835" i="14"/>
  <c r="AD835" i="14"/>
  <c r="AE835" i="14" s="1"/>
  <c r="AR836" i="14"/>
  <c r="AD836" i="14"/>
  <c r="AE836" i="14" s="1"/>
  <c r="AR837" i="14"/>
  <c r="AD837" i="14"/>
  <c r="AE837" i="14" s="1"/>
  <c r="AD838" i="14"/>
  <c r="AE838" i="14" s="1"/>
  <c r="AR839" i="14"/>
  <c r="AD839" i="14"/>
  <c r="AE839" i="14" s="1"/>
  <c r="AL818" i="14"/>
  <c r="AQ818" i="14" s="1"/>
  <c r="AK818" i="14"/>
  <c r="AP818" i="14" s="1"/>
  <c r="AJ818" i="14"/>
  <c r="AO818" i="14" s="1"/>
  <c r="AI818" i="14"/>
  <c r="AN818" i="14" s="1"/>
  <c r="AH818" i="14"/>
  <c r="AM818" i="14" s="1"/>
  <c r="Z818" i="14"/>
  <c r="AC818" i="14" s="1"/>
  <c r="Y818" i="14"/>
  <c r="AB818" i="14" s="1"/>
  <c r="X818" i="14"/>
  <c r="AA818" i="14" s="1"/>
  <c r="AL819" i="14"/>
  <c r="AQ819" i="14" s="1"/>
  <c r="AK819" i="14"/>
  <c r="AP819" i="14" s="1"/>
  <c r="AJ819" i="14"/>
  <c r="AO819" i="14" s="1"/>
  <c r="AI819" i="14"/>
  <c r="AN819" i="14" s="1"/>
  <c r="AH819" i="14"/>
  <c r="AM819" i="14" s="1"/>
  <c r="Z819" i="14"/>
  <c r="AC819" i="14" s="1"/>
  <c r="Y819" i="14"/>
  <c r="AB819" i="14" s="1"/>
  <c r="X819" i="14"/>
  <c r="AA819" i="14" s="1"/>
  <c r="AL820" i="14"/>
  <c r="AQ820" i="14" s="1"/>
  <c r="AK820" i="14"/>
  <c r="AP820" i="14" s="1"/>
  <c r="AJ820" i="14"/>
  <c r="AO820" i="14" s="1"/>
  <c r="AI820" i="14"/>
  <c r="AN820" i="14" s="1"/>
  <c r="AH820" i="14"/>
  <c r="AM820" i="14" s="1"/>
  <c r="Z820" i="14"/>
  <c r="AC820" i="14" s="1"/>
  <c r="Y820" i="14"/>
  <c r="AB820" i="14" s="1"/>
  <c r="X820" i="14"/>
  <c r="AA820" i="14" s="1"/>
  <c r="AL821" i="14"/>
  <c r="AQ821" i="14" s="1"/>
  <c r="AK821" i="14"/>
  <c r="AP821" i="14" s="1"/>
  <c r="AJ821" i="14"/>
  <c r="AO821" i="14" s="1"/>
  <c r="AI821" i="14"/>
  <c r="AN821" i="14" s="1"/>
  <c r="AH821" i="14"/>
  <c r="AM821" i="14" s="1"/>
  <c r="Z821" i="14"/>
  <c r="AC821" i="14" s="1"/>
  <c r="Y821" i="14"/>
  <c r="AB821" i="14" s="1"/>
  <c r="X821" i="14"/>
  <c r="AA821" i="14" s="1"/>
  <c r="AL822" i="14"/>
  <c r="AQ822" i="14" s="1"/>
  <c r="AK822" i="14"/>
  <c r="AP822" i="14" s="1"/>
  <c r="AJ822" i="14"/>
  <c r="AO822" i="14" s="1"/>
  <c r="AI822" i="14"/>
  <c r="AN822" i="14" s="1"/>
  <c r="AH822" i="14"/>
  <c r="AM822" i="14" s="1"/>
  <c r="Z822" i="14"/>
  <c r="AC822" i="14" s="1"/>
  <c r="Y822" i="14"/>
  <c r="AB822" i="14" s="1"/>
  <c r="X822" i="14"/>
  <c r="AA822" i="14" s="1"/>
  <c r="AL823" i="14"/>
  <c r="AQ823" i="14" s="1"/>
  <c r="AK823" i="14"/>
  <c r="AP823" i="14" s="1"/>
  <c r="AJ823" i="14"/>
  <c r="AO823" i="14" s="1"/>
  <c r="AI823" i="14"/>
  <c r="AN823" i="14" s="1"/>
  <c r="AH823" i="14"/>
  <c r="AM823" i="14" s="1"/>
  <c r="Z823" i="14"/>
  <c r="AC823" i="14" s="1"/>
  <c r="Y823" i="14"/>
  <c r="AB823" i="14" s="1"/>
  <c r="X823" i="14"/>
  <c r="AA823" i="14" s="1"/>
  <c r="AL824" i="14"/>
  <c r="AQ824" i="14" s="1"/>
  <c r="AK824" i="14"/>
  <c r="AP824" i="14" s="1"/>
  <c r="AJ824" i="14"/>
  <c r="AO824" i="14" s="1"/>
  <c r="AI824" i="14"/>
  <c r="AN824" i="14" s="1"/>
  <c r="AH824" i="14"/>
  <c r="AM824" i="14" s="1"/>
  <c r="Z824" i="14"/>
  <c r="AC824" i="14" s="1"/>
  <c r="Y824" i="14"/>
  <c r="AB824" i="14" s="1"/>
  <c r="X824" i="14"/>
  <c r="AA824" i="14" s="1"/>
  <c r="AL825" i="14"/>
  <c r="AQ825" i="14" s="1"/>
  <c r="AK825" i="14"/>
  <c r="AP825" i="14" s="1"/>
  <c r="AJ825" i="14"/>
  <c r="AO825" i="14" s="1"/>
  <c r="AI825" i="14"/>
  <c r="AN825" i="14" s="1"/>
  <c r="AH825" i="14"/>
  <c r="AM825" i="14" s="1"/>
  <c r="Z825" i="14"/>
  <c r="AC825" i="14" s="1"/>
  <c r="Y825" i="14"/>
  <c r="AB825" i="14" s="1"/>
  <c r="X825" i="14"/>
  <c r="AA825" i="14" s="1"/>
  <c r="AL826" i="14"/>
  <c r="AQ826" i="14" s="1"/>
  <c r="AK826" i="14"/>
  <c r="AP826" i="14" s="1"/>
  <c r="AJ826" i="14"/>
  <c r="AO826" i="14" s="1"/>
  <c r="AI826" i="14"/>
  <c r="AN826" i="14" s="1"/>
  <c r="AH826" i="14"/>
  <c r="AM826" i="14" s="1"/>
  <c r="Z826" i="14"/>
  <c r="AC826" i="14" s="1"/>
  <c r="Y826" i="14"/>
  <c r="AB826" i="14" s="1"/>
  <c r="X826" i="14"/>
  <c r="AA826" i="14" s="1"/>
  <c r="AL827" i="14"/>
  <c r="AQ827" i="14" s="1"/>
  <c r="AK827" i="14"/>
  <c r="AP827" i="14" s="1"/>
  <c r="AJ827" i="14"/>
  <c r="AO827" i="14" s="1"/>
  <c r="AI827" i="14"/>
  <c r="AN827" i="14" s="1"/>
  <c r="AH827" i="14"/>
  <c r="AM827" i="14" s="1"/>
  <c r="Z827" i="14"/>
  <c r="AC827" i="14" s="1"/>
  <c r="Y827" i="14"/>
  <c r="AB827" i="14" s="1"/>
  <c r="X827" i="14"/>
  <c r="AA827" i="14" s="1"/>
  <c r="AL828" i="14"/>
  <c r="AQ828" i="14" s="1"/>
  <c r="AK828" i="14"/>
  <c r="AP828" i="14" s="1"/>
  <c r="AJ828" i="14"/>
  <c r="AO828" i="14" s="1"/>
  <c r="AI828" i="14"/>
  <c r="AN828" i="14" s="1"/>
  <c r="AH828" i="14"/>
  <c r="AM828" i="14" s="1"/>
  <c r="Z828" i="14"/>
  <c r="AC828" i="14" s="1"/>
  <c r="Y828" i="14"/>
  <c r="AB828" i="14" s="1"/>
  <c r="X828" i="14"/>
  <c r="AA828" i="14" s="1"/>
  <c r="AL829" i="14"/>
  <c r="AQ829" i="14" s="1"/>
  <c r="AK829" i="14"/>
  <c r="AP829" i="14" s="1"/>
  <c r="AJ829" i="14"/>
  <c r="AO829" i="14" s="1"/>
  <c r="AI829" i="14"/>
  <c r="AN829" i="14" s="1"/>
  <c r="AH829" i="14"/>
  <c r="AM829" i="14" s="1"/>
  <c r="Z829" i="14"/>
  <c r="AC829" i="14" s="1"/>
  <c r="Y829" i="14"/>
  <c r="AB829" i="14" s="1"/>
  <c r="X829" i="14"/>
  <c r="AA829" i="14" s="1"/>
  <c r="AR791" i="14"/>
  <c r="AD791" i="14"/>
  <c r="AE791" i="14" s="1"/>
  <c r="AR804" i="14"/>
  <c r="AD804" i="14"/>
  <c r="AE804" i="14" s="1"/>
  <c r="AR805" i="14"/>
  <c r="AD805" i="14"/>
  <c r="AE805" i="14" s="1"/>
  <c r="AD806" i="14"/>
  <c r="AE806" i="14" s="1"/>
  <c r="AR806" i="14"/>
  <c r="AS806" i="14" s="1"/>
  <c r="AR807" i="14"/>
  <c r="AD807" i="14"/>
  <c r="AE807" i="14" s="1"/>
  <c r="AR808" i="14"/>
  <c r="AD808" i="14"/>
  <c r="AE808" i="14" s="1"/>
  <c r="AR809" i="14"/>
  <c r="AD809" i="14"/>
  <c r="AE809" i="14" s="1"/>
  <c r="AD810" i="14"/>
  <c r="AR811" i="14"/>
  <c r="AD811" i="14"/>
  <c r="AE811" i="14" s="1"/>
  <c r="AR812" i="14"/>
  <c r="AD812" i="14"/>
  <c r="AE812" i="14" s="1"/>
  <c r="AR813" i="14"/>
  <c r="AD813" i="14"/>
  <c r="AE813" i="14" s="1"/>
  <c r="AL792" i="14"/>
  <c r="AQ792" i="14" s="1"/>
  <c r="AK792" i="14"/>
  <c r="AP792" i="14" s="1"/>
  <c r="AJ792" i="14"/>
  <c r="AO792" i="14" s="1"/>
  <c r="AI792" i="14"/>
  <c r="AN792" i="14" s="1"/>
  <c r="AH792" i="14"/>
  <c r="AM792" i="14" s="1"/>
  <c r="AR792" i="14" s="1"/>
  <c r="Z792" i="14"/>
  <c r="AC792" i="14" s="1"/>
  <c r="Y792" i="14"/>
  <c r="AB792" i="14" s="1"/>
  <c r="X792" i="14"/>
  <c r="AA792" i="14" s="1"/>
  <c r="AD792" i="14" s="1"/>
  <c r="AE792" i="14" s="1"/>
  <c r="AL793" i="14"/>
  <c r="AQ793" i="14" s="1"/>
  <c r="AK793" i="14"/>
  <c r="AP793" i="14" s="1"/>
  <c r="AJ793" i="14"/>
  <c r="AO793" i="14" s="1"/>
  <c r="AI793" i="14"/>
  <c r="AN793" i="14" s="1"/>
  <c r="AH793" i="14"/>
  <c r="AM793" i="14" s="1"/>
  <c r="AR793" i="14" s="1"/>
  <c r="Z793" i="14"/>
  <c r="AC793" i="14" s="1"/>
  <c r="Y793" i="14"/>
  <c r="AB793" i="14" s="1"/>
  <c r="X793" i="14"/>
  <c r="AA793" i="14" s="1"/>
  <c r="AD793" i="14" s="1"/>
  <c r="AE793" i="14" s="1"/>
  <c r="AL794" i="14"/>
  <c r="AQ794" i="14" s="1"/>
  <c r="AK794" i="14"/>
  <c r="AP794" i="14" s="1"/>
  <c r="AJ794" i="14"/>
  <c r="AO794" i="14" s="1"/>
  <c r="AI794" i="14"/>
  <c r="AN794" i="14" s="1"/>
  <c r="AH794" i="14"/>
  <c r="AM794" i="14" s="1"/>
  <c r="AR794" i="14" s="1"/>
  <c r="Z794" i="14"/>
  <c r="AC794" i="14" s="1"/>
  <c r="Y794" i="14"/>
  <c r="AB794" i="14" s="1"/>
  <c r="X794" i="14"/>
  <c r="AA794" i="14" s="1"/>
  <c r="AD794" i="14" s="1"/>
  <c r="AE794" i="14" s="1"/>
  <c r="AL795" i="14"/>
  <c r="AQ795" i="14" s="1"/>
  <c r="AK795" i="14"/>
  <c r="AP795" i="14" s="1"/>
  <c r="AJ795" i="14"/>
  <c r="AO795" i="14" s="1"/>
  <c r="AI795" i="14"/>
  <c r="AN795" i="14" s="1"/>
  <c r="AH795" i="14"/>
  <c r="AM795" i="14" s="1"/>
  <c r="AR795" i="14" s="1"/>
  <c r="Z795" i="14"/>
  <c r="AC795" i="14" s="1"/>
  <c r="Y795" i="14"/>
  <c r="AB795" i="14" s="1"/>
  <c r="X795" i="14"/>
  <c r="AA795" i="14" s="1"/>
  <c r="AD795" i="14" s="1"/>
  <c r="AE795" i="14" s="1"/>
  <c r="AL796" i="14"/>
  <c r="AQ796" i="14" s="1"/>
  <c r="AK796" i="14"/>
  <c r="AP796" i="14" s="1"/>
  <c r="AJ796" i="14"/>
  <c r="AO796" i="14" s="1"/>
  <c r="AI796" i="14"/>
  <c r="AN796" i="14" s="1"/>
  <c r="AH796" i="14"/>
  <c r="AM796" i="14" s="1"/>
  <c r="AR796" i="14" s="1"/>
  <c r="Z796" i="14"/>
  <c r="AC796" i="14" s="1"/>
  <c r="Y796" i="14"/>
  <c r="AB796" i="14" s="1"/>
  <c r="X796" i="14"/>
  <c r="AA796" i="14" s="1"/>
  <c r="AD796" i="14" s="1"/>
  <c r="AE796" i="14" s="1"/>
  <c r="AL797" i="14"/>
  <c r="AQ797" i="14" s="1"/>
  <c r="AK797" i="14"/>
  <c r="AP797" i="14" s="1"/>
  <c r="AJ797" i="14"/>
  <c r="AO797" i="14" s="1"/>
  <c r="AI797" i="14"/>
  <c r="AN797" i="14" s="1"/>
  <c r="AH797" i="14"/>
  <c r="AM797" i="14" s="1"/>
  <c r="AR797" i="14" s="1"/>
  <c r="Z797" i="14"/>
  <c r="AC797" i="14" s="1"/>
  <c r="Y797" i="14"/>
  <c r="AB797" i="14" s="1"/>
  <c r="X797" i="14"/>
  <c r="AA797" i="14" s="1"/>
  <c r="AD797" i="14" s="1"/>
  <c r="AE797" i="14" s="1"/>
  <c r="AL798" i="14"/>
  <c r="AQ798" i="14" s="1"/>
  <c r="AK798" i="14"/>
  <c r="AP798" i="14" s="1"/>
  <c r="AJ798" i="14"/>
  <c r="AO798" i="14" s="1"/>
  <c r="AI798" i="14"/>
  <c r="AN798" i="14" s="1"/>
  <c r="AH798" i="14"/>
  <c r="AM798" i="14" s="1"/>
  <c r="AR798" i="14" s="1"/>
  <c r="Z798" i="14"/>
  <c r="AC798" i="14" s="1"/>
  <c r="Y798" i="14"/>
  <c r="AB798" i="14" s="1"/>
  <c r="X798" i="14"/>
  <c r="AA798" i="14" s="1"/>
  <c r="AD798" i="14" s="1"/>
  <c r="AE798" i="14" s="1"/>
  <c r="AL799" i="14"/>
  <c r="AQ799" i="14" s="1"/>
  <c r="AK799" i="14"/>
  <c r="AP799" i="14" s="1"/>
  <c r="AJ799" i="14"/>
  <c r="AO799" i="14" s="1"/>
  <c r="AI799" i="14"/>
  <c r="AN799" i="14" s="1"/>
  <c r="AH799" i="14"/>
  <c r="AM799" i="14" s="1"/>
  <c r="AR799" i="14" s="1"/>
  <c r="Z799" i="14"/>
  <c r="AC799" i="14" s="1"/>
  <c r="Y799" i="14"/>
  <c r="AB799" i="14" s="1"/>
  <c r="X799" i="14"/>
  <c r="AA799" i="14" s="1"/>
  <c r="AD799" i="14" s="1"/>
  <c r="AE799" i="14" s="1"/>
  <c r="AL800" i="14"/>
  <c r="AQ800" i="14" s="1"/>
  <c r="AK800" i="14"/>
  <c r="AP800" i="14" s="1"/>
  <c r="AJ800" i="14"/>
  <c r="AO800" i="14" s="1"/>
  <c r="AI800" i="14"/>
  <c r="AN800" i="14" s="1"/>
  <c r="AH800" i="14"/>
  <c r="AM800" i="14" s="1"/>
  <c r="AR800" i="14" s="1"/>
  <c r="Z800" i="14"/>
  <c r="AC800" i="14" s="1"/>
  <c r="Y800" i="14"/>
  <c r="AB800" i="14" s="1"/>
  <c r="X800" i="14"/>
  <c r="AA800" i="14" s="1"/>
  <c r="AD800" i="14" s="1"/>
  <c r="AE800" i="14" s="1"/>
  <c r="AL801" i="14"/>
  <c r="AQ801" i="14" s="1"/>
  <c r="AK801" i="14"/>
  <c r="AP801" i="14" s="1"/>
  <c r="AJ801" i="14"/>
  <c r="AO801" i="14" s="1"/>
  <c r="AI801" i="14"/>
  <c r="AN801" i="14" s="1"/>
  <c r="AH801" i="14"/>
  <c r="AM801" i="14" s="1"/>
  <c r="AR801" i="14" s="1"/>
  <c r="Z801" i="14"/>
  <c r="AC801" i="14" s="1"/>
  <c r="Y801" i="14"/>
  <c r="AB801" i="14" s="1"/>
  <c r="X801" i="14"/>
  <c r="AA801" i="14" s="1"/>
  <c r="AD801" i="14" s="1"/>
  <c r="AE801" i="14" s="1"/>
  <c r="AL802" i="14"/>
  <c r="AQ802" i="14" s="1"/>
  <c r="AK802" i="14"/>
  <c r="AP802" i="14" s="1"/>
  <c r="AJ802" i="14"/>
  <c r="AO802" i="14" s="1"/>
  <c r="AI802" i="14"/>
  <c r="AN802" i="14" s="1"/>
  <c r="AH802" i="14"/>
  <c r="AM802" i="14" s="1"/>
  <c r="AR802" i="14" s="1"/>
  <c r="Z802" i="14"/>
  <c r="AC802" i="14" s="1"/>
  <c r="Y802" i="14"/>
  <c r="AB802" i="14" s="1"/>
  <c r="X802" i="14"/>
  <c r="AA802" i="14" s="1"/>
  <c r="AD802" i="14" s="1"/>
  <c r="AE802" i="14" s="1"/>
  <c r="AL803" i="14"/>
  <c r="AQ803" i="14" s="1"/>
  <c r="AK803" i="14"/>
  <c r="AP803" i="14" s="1"/>
  <c r="AJ803" i="14"/>
  <c r="AO803" i="14" s="1"/>
  <c r="AI803" i="14"/>
  <c r="AN803" i="14" s="1"/>
  <c r="AH803" i="14"/>
  <c r="AM803" i="14" s="1"/>
  <c r="AR803" i="14" s="1"/>
  <c r="Z803" i="14"/>
  <c r="AC803" i="14" s="1"/>
  <c r="Y803" i="14"/>
  <c r="AB803" i="14" s="1"/>
  <c r="X803" i="14"/>
  <c r="AA803" i="14" s="1"/>
  <c r="AD803" i="14" s="1"/>
  <c r="AE803" i="14" s="1"/>
  <c r="AD765" i="14"/>
  <c r="AE765" i="14" s="1"/>
  <c r="AR778" i="14"/>
  <c r="AD778" i="14"/>
  <c r="AE778" i="14" s="1"/>
  <c r="AR779" i="14"/>
  <c r="AD779" i="14"/>
  <c r="AE779" i="14" s="1"/>
  <c r="AR780" i="14"/>
  <c r="AS780" i="14" s="1"/>
  <c r="AD781" i="14"/>
  <c r="AE781" i="14" s="1"/>
  <c r="AR782" i="14"/>
  <c r="AD782" i="14"/>
  <c r="AE782" i="14" s="1"/>
  <c r="AR783" i="14"/>
  <c r="AD783" i="14"/>
  <c r="AE783" i="14" s="1"/>
  <c r="AD784" i="14"/>
  <c r="AE784" i="14" s="1"/>
  <c r="AR785" i="14"/>
  <c r="AD785" i="14"/>
  <c r="AE785" i="14" s="1"/>
  <c r="AR786" i="14"/>
  <c r="AD786" i="14"/>
  <c r="AE786" i="14" s="1"/>
  <c r="AD787" i="14"/>
  <c r="AE787" i="14" s="1"/>
  <c r="AL766" i="14"/>
  <c r="AQ766" i="14" s="1"/>
  <c r="AK766" i="14"/>
  <c r="AP766" i="14" s="1"/>
  <c r="AJ766" i="14"/>
  <c r="AO766" i="14" s="1"/>
  <c r="AI766" i="14"/>
  <c r="AN766" i="14" s="1"/>
  <c r="AH766" i="14"/>
  <c r="AM766" i="14" s="1"/>
  <c r="Z766" i="14"/>
  <c r="AC766" i="14" s="1"/>
  <c r="Y766" i="14"/>
  <c r="AB766" i="14" s="1"/>
  <c r="X766" i="14"/>
  <c r="AA766" i="14" s="1"/>
  <c r="AL767" i="14"/>
  <c r="AQ767" i="14" s="1"/>
  <c r="AK767" i="14"/>
  <c r="AP767" i="14" s="1"/>
  <c r="AJ767" i="14"/>
  <c r="AO767" i="14" s="1"/>
  <c r="AI767" i="14"/>
  <c r="AN767" i="14" s="1"/>
  <c r="AH767" i="14"/>
  <c r="AM767" i="14" s="1"/>
  <c r="Z767" i="14"/>
  <c r="AC767" i="14" s="1"/>
  <c r="Y767" i="14"/>
  <c r="AB767" i="14" s="1"/>
  <c r="X767" i="14"/>
  <c r="AA767" i="14" s="1"/>
  <c r="AL768" i="14"/>
  <c r="AQ768" i="14" s="1"/>
  <c r="AK768" i="14"/>
  <c r="AP768" i="14" s="1"/>
  <c r="AJ768" i="14"/>
  <c r="AO768" i="14" s="1"/>
  <c r="AI768" i="14"/>
  <c r="AN768" i="14" s="1"/>
  <c r="AH768" i="14"/>
  <c r="AM768" i="14" s="1"/>
  <c r="Z768" i="14"/>
  <c r="AC768" i="14" s="1"/>
  <c r="Y768" i="14"/>
  <c r="AB768" i="14" s="1"/>
  <c r="X768" i="14"/>
  <c r="AA768" i="14" s="1"/>
  <c r="AL769" i="14"/>
  <c r="AQ769" i="14" s="1"/>
  <c r="AK769" i="14"/>
  <c r="AP769" i="14" s="1"/>
  <c r="AJ769" i="14"/>
  <c r="AO769" i="14" s="1"/>
  <c r="AI769" i="14"/>
  <c r="AN769" i="14" s="1"/>
  <c r="AH769" i="14"/>
  <c r="AM769" i="14" s="1"/>
  <c r="Z769" i="14"/>
  <c r="AC769" i="14" s="1"/>
  <c r="Y769" i="14"/>
  <c r="AB769" i="14" s="1"/>
  <c r="X769" i="14"/>
  <c r="AA769" i="14" s="1"/>
  <c r="AL770" i="14"/>
  <c r="AQ770" i="14" s="1"/>
  <c r="AK770" i="14"/>
  <c r="AP770" i="14" s="1"/>
  <c r="AJ770" i="14"/>
  <c r="AO770" i="14" s="1"/>
  <c r="AI770" i="14"/>
  <c r="AN770" i="14" s="1"/>
  <c r="AH770" i="14"/>
  <c r="AM770" i="14" s="1"/>
  <c r="Z770" i="14"/>
  <c r="AC770" i="14" s="1"/>
  <c r="Y770" i="14"/>
  <c r="AB770" i="14" s="1"/>
  <c r="X770" i="14"/>
  <c r="AA770" i="14" s="1"/>
  <c r="AL771" i="14"/>
  <c r="AQ771" i="14" s="1"/>
  <c r="AK771" i="14"/>
  <c r="AP771" i="14" s="1"/>
  <c r="AJ771" i="14"/>
  <c r="AO771" i="14" s="1"/>
  <c r="AI771" i="14"/>
  <c r="AN771" i="14" s="1"/>
  <c r="AH771" i="14"/>
  <c r="AM771" i="14" s="1"/>
  <c r="Z771" i="14"/>
  <c r="AC771" i="14" s="1"/>
  <c r="Y771" i="14"/>
  <c r="AB771" i="14" s="1"/>
  <c r="X771" i="14"/>
  <c r="AA771" i="14" s="1"/>
  <c r="AL772" i="14"/>
  <c r="AQ772" i="14" s="1"/>
  <c r="AK772" i="14"/>
  <c r="AP772" i="14" s="1"/>
  <c r="AJ772" i="14"/>
  <c r="AO772" i="14" s="1"/>
  <c r="AI772" i="14"/>
  <c r="AN772" i="14" s="1"/>
  <c r="AH772" i="14"/>
  <c r="AM772" i="14" s="1"/>
  <c r="Z772" i="14"/>
  <c r="AC772" i="14" s="1"/>
  <c r="Y772" i="14"/>
  <c r="AB772" i="14" s="1"/>
  <c r="X772" i="14"/>
  <c r="AA772" i="14" s="1"/>
  <c r="AL773" i="14"/>
  <c r="AQ773" i="14" s="1"/>
  <c r="AK773" i="14"/>
  <c r="AP773" i="14" s="1"/>
  <c r="AJ773" i="14"/>
  <c r="AO773" i="14" s="1"/>
  <c r="AI773" i="14"/>
  <c r="AN773" i="14" s="1"/>
  <c r="AH773" i="14"/>
  <c r="AM773" i="14" s="1"/>
  <c r="Z773" i="14"/>
  <c r="AC773" i="14" s="1"/>
  <c r="Y773" i="14"/>
  <c r="AB773" i="14" s="1"/>
  <c r="X773" i="14"/>
  <c r="AA773" i="14" s="1"/>
  <c r="AL774" i="14"/>
  <c r="AQ774" i="14" s="1"/>
  <c r="AK774" i="14"/>
  <c r="AP774" i="14" s="1"/>
  <c r="AJ774" i="14"/>
  <c r="AO774" i="14" s="1"/>
  <c r="AI774" i="14"/>
  <c r="AN774" i="14" s="1"/>
  <c r="AH774" i="14"/>
  <c r="AM774" i="14" s="1"/>
  <c r="Z774" i="14"/>
  <c r="AC774" i="14" s="1"/>
  <c r="Y774" i="14"/>
  <c r="AB774" i="14" s="1"/>
  <c r="X774" i="14"/>
  <c r="AA774" i="14" s="1"/>
  <c r="AL775" i="14"/>
  <c r="AQ775" i="14" s="1"/>
  <c r="AK775" i="14"/>
  <c r="AP775" i="14" s="1"/>
  <c r="AJ775" i="14"/>
  <c r="AO775" i="14" s="1"/>
  <c r="AI775" i="14"/>
  <c r="AN775" i="14" s="1"/>
  <c r="AH775" i="14"/>
  <c r="AM775" i="14" s="1"/>
  <c r="Z775" i="14"/>
  <c r="AC775" i="14" s="1"/>
  <c r="Y775" i="14"/>
  <c r="AB775" i="14" s="1"/>
  <c r="X775" i="14"/>
  <c r="AA775" i="14" s="1"/>
  <c r="AL776" i="14"/>
  <c r="AQ776" i="14" s="1"/>
  <c r="AK776" i="14"/>
  <c r="AP776" i="14" s="1"/>
  <c r="AJ776" i="14"/>
  <c r="AO776" i="14" s="1"/>
  <c r="AI776" i="14"/>
  <c r="AN776" i="14" s="1"/>
  <c r="AH776" i="14"/>
  <c r="AM776" i="14" s="1"/>
  <c r="Z776" i="14"/>
  <c r="AC776" i="14" s="1"/>
  <c r="Y776" i="14"/>
  <c r="AB776" i="14" s="1"/>
  <c r="X776" i="14"/>
  <c r="AA776" i="14" s="1"/>
  <c r="AL777" i="14"/>
  <c r="AQ777" i="14" s="1"/>
  <c r="AK777" i="14"/>
  <c r="AP777" i="14" s="1"/>
  <c r="AJ777" i="14"/>
  <c r="AO777" i="14" s="1"/>
  <c r="AI777" i="14"/>
  <c r="AN777" i="14" s="1"/>
  <c r="AH777" i="14"/>
  <c r="AM777" i="14" s="1"/>
  <c r="Z777" i="14"/>
  <c r="AC777" i="14" s="1"/>
  <c r="Y777" i="14"/>
  <c r="AB777" i="14" s="1"/>
  <c r="X777" i="14"/>
  <c r="AA777" i="14" s="1"/>
  <c r="AR739" i="14"/>
  <c r="AD739" i="14"/>
  <c r="AE739" i="14" s="1"/>
  <c r="AR752" i="14"/>
  <c r="AD752" i="14"/>
  <c r="AE752" i="14" s="1"/>
  <c r="AD753" i="14"/>
  <c r="AE753" i="14" s="1"/>
  <c r="AD754" i="14"/>
  <c r="AE754" i="14" s="1"/>
  <c r="AR754" i="14"/>
  <c r="AR755" i="14"/>
  <c r="AD755" i="14"/>
  <c r="AE755" i="14" s="1"/>
  <c r="AR756" i="14"/>
  <c r="AD756" i="14"/>
  <c r="AE756" i="14" s="1"/>
  <c r="AR757" i="14"/>
  <c r="AD757" i="14"/>
  <c r="AR758" i="14"/>
  <c r="AD758" i="14"/>
  <c r="AE758" i="14" s="1"/>
  <c r="AR759" i="14"/>
  <c r="AD759" i="14"/>
  <c r="AE759" i="14" s="1"/>
  <c r="AR760" i="14"/>
  <c r="AD760" i="14"/>
  <c r="AE760" i="14" s="1"/>
  <c r="AD761" i="14"/>
  <c r="AE761" i="14" s="1"/>
  <c r="AL740" i="14"/>
  <c r="AQ740" i="14" s="1"/>
  <c r="AK740" i="14"/>
  <c r="AP740" i="14" s="1"/>
  <c r="AJ740" i="14"/>
  <c r="AO740" i="14" s="1"/>
  <c r="AI740" i="14"/>
  <c r="AN740" i="14" s="1"/>
  <c r="AH740" i="14"/>
  <c r="AM740" i="14" s="1"/>
  <c r="Z740" i="14"/>
  <c r="AC740" i="14" s="1"/>
  <c r="Y740" i="14"/>
  <c r="AB740" i="14" s="1"/>
  <c r="X740" i="14"/>
  <c r="AA740" i="14" s="1"/>
  <c r="AD740" i="14" s="1"/>
  <c r="AE740" i="14" s="1"/>
  <c r="AL741" i="14"/>
  <c r="AQ741" i="14" s="1"/>
  <c r="AK741" i="14"/>
  <c r="AP741" i="14" s="1"/>
  <c r="AJ741" i="14"/>
  <c r="AO741" i="14" s="1"/>
  <c r="AI741" i="14"/>
  <c r="AN741" i="14" s="1"/>
  <c r="AH741" i="14"/>
  <c r="AM741" i="14" s="1"/>
  <c r="Z741" i="14"/>
  <c r="AC741" i="14" s="1"/>
  <c r="Y741" i="14"/>
  <c r="AB741" i="14" s="1"/>
  <c r="X741" i="14"/>
  <c r="AA741" i="14" s="1"/>
  <c r="AD741" i="14" s="1"/>
  <c r="AE741" i="14" s="1"/>
  <c r="AL742" i="14"/>
  <c r="AQ742" i="14" s="1"/>
  <c r="AK742" i="14"/>
  <c r="AP742" i="14" s="1"/>
  <c r="AJ742" i="14"/>
  <c r="AO742" i="14" s="1"/>
  <c r="AI742" i="14"/>
  <c r="AN742" i="14" s="1"/>
  <c r="AH742" i="14"/>
  <c r="AM742" i="14" s="1"/>
  <c r="Z742" i="14"/>
  <c r="AC742" i="14" s="1"/>
  <c r="Y742" i="14"/>
  <c r="AB742" i="14" s="1"/>
  <c r="X742" i="14"/>
  <c r="AA742" i="14" s="1"/>
  <c r="AD742" i="14" s="1"/>
  <c r="AE742" i="14" s="1"/>
  <c r="AL743" i="14"/>
  <c r="AQ743" i="14" s="1"/>
  <c r="AK743" i="14"/>
  <c r="AP743" i="14" s="1"/>
  <c r="AJ743" i="14"/>
  <c r="AO743" i="14" s="1"/>
  <c r="AI743" i="14"/>
  <c r="AN743" i="14" s="1"/>
  <c r="AH743" i="14"/>
  <c r="AM743" i="14" s="1"/>
  <c r="Z743" i="14"/>
  <c r="AC743" i="14" s="1"/>
  <c r="Y743" i="14"/>
  <c r="AB743" i="14" s="1"/>
  <c r="X743" i="14"/>
  <c r="AA743" i="14" s="1"/>
  <c r="AD743" i="14" s="1"/>
  <c r="AE743" i="14" s="1"/>
  <c r="AL744" i="14"/>
  <c r="AQ744" i="14" s="1"/>
  <c r="AK744" i="14"/>
  <c r="AP744" i="14" s="1"/>
  <c r="AJ744" i="14"/>
  <c r="AO744" i="14" s="1"/>
  <c r="AI744" i="14"/>
  <c r="AN744" i="14" s="1"/>
  <c r="AH744" i="14"/>
  <c r="AM744" i="14" s="1"/>
  <c r="Z744" i="14"/>
  <c r="AC744" i="14" s="1"/>
  <c r="Y744" i="14"/>
  <c r="AB744" i="14" s="1"/>
  <c r="X744" i="14"/>
  <c r="AA744" i="14" s="1"/>
  <c r="AD744" i="14" s="1"/>
  <c r="AE744" i="14" s="1"/>
  <c r="AL745" i="14"/>
  <c r="AQ745" i="14" s="1"/>
  <c r="AK745" i="14"/>
  <c r="AP745" i="14" s="1"/>
  <c r="AJ745" i="14"/>
  <c r="AO745" i="14" s="1"/>
  <c r="AI745" i="14"/>
  <c r="AN745" i="14" s="1"/>
  <c r="AH745" i="14"/>
  <c r="AM745" i="14" s="1"/>
  <c r="Z745" i="14"/>
  <c r="AC745" i="14" s="1"/>
  <c r="Y745" i="14"/>
  <c r="AB745" i="14" s="1"/>
  <c r="X745" i="14"/>
  <c r="AA745" i="14" s="1"/>
  <c r="AD745" i="14" s="1"/>
  <c r="AE745" i="14" s="1"/>
  <c r="AL746" i="14"/>
  <c r="AQ746" i="14" s="1"/>
  <c r="AK746" i="14"/>
  <c r="AP746" i="14" s="1"/>
  <c r="AJ746" i="14"/>
  <c r="AO746" i="14" s="1"/>
  <c r="AI746" i="14"/>
  <c r="AN746" i="14" s="1"/>
  <c r="AH746" i="14"/>
  <c r="AM746" i="14" s="1"/>
  <c r="Z746" i="14"/>
  <c r="AC746" i="14" s="1"/>
  <c r="Y746" i="14"/>
  <c r="AB746" i="14" s="1"/>
  <c r="X746" i="14"/>
  <c r="AA746" i="14" s="1"/>
  <c r="AD746" i="14" s="1"/>
  <c r="AE746" i="14" s="1"/>
  <c r="AL747" i="14"/>
  <c r="AQ747" i="14" s="1"/>
  <c r="AK747" i="14"/>
  <c r="AP747" i="14" s="1"/>
  <c r="AJ747" i="14"/>
  <c r="AO747" i="14" s="1"/>
  <c r="AI747" i="14"/>
  <c r="AN747" i="14" s="1"/>
  <c r="AH747" i="14"/>
  <c r="AM747" i="14" s="1"/>
  <c r="Z747" i="14"/>
  <c r="AC747" i="14" s="1"/>
  <c r="Y747" i="14"/>
  <c r="AB747" i="14" s="1"/>
  <c r="X747" i="14"/>
  <c r="AA747" i="14" s="1"/>
  <c r="AD747" i="14" s="1"/>
  <c r="AE747" i="14" s="1"/>
  <c r="AL748" i="14"/>
  <c r="AQ748" i="14" s="1"/>
  <c r="AK748" i="14"/>
  <c r="AP748" i="14" s="1"/>
  <c r="AJ748" i="14"/>
  <c r="AO748" i="14" s="1"/>
  <c r="AI748" i="14"/>
  <c r="AN748" i="14" s="1"/>
  <c r="AH748" i="14"/>
  <c r="AM748" i="14" s="1"/>
  <c r="Z748" i="14"/>
  <c r="AC748" i="14" s="1"/>
  <c r="Y748" i="14"/>
  <c r="AB748" i="14" s="1"/>
  <c r="X748" i="14"/>
  <c r="AA748" i="14" s="1"/>
  <c r="AD748" i="14" s="1"/>
  <c r="AE748" i="14" s="1"/>
  <c r="AL749" i="14"/>
  <c r="AQ749" i="14" s="1"/>
  <c r="AK749" i="14"/>
  <c r="AP749" i="14" s="1"/>
  <c r="AJ749" i="14"/>
  <c r="AO749" i="14" s="1"/>
  <c r="AI749" i="14"/>
  <c r="AN749" i="14" s="1"/>
  <c r="AH749" i="14"/>
  <c r="AM749" i="14" s="1"/>
  <c r="Z749" i="14"/>
  <c r="AC749" i="14" s="1"/>
  <c r="Y749" i="14"/>
  <c r="AB749" i="14" s="1"/>
  <c r="X749" i="14"/>
  <c r="AA749" i="14" s="1"/>
  <c r="AD749" i="14" s="1"/>
  <c r="AE749" i="14" s="1"/>
  <c r="AL750" i="14"/>
  <c r="AQ750" i="14" s="1"/>
  <c r="AK750" i="14"/>
  <c r="AP750" i="14" s="1"/>
  <c r="AJ750" i="14"/>
  <c r="AO750" i="14" s="1"/>
  <c r="AI750" i="14"/>
  <c r="AN750" i="14" s="1"/>
  <c r="AH750" i="14"/>
  <c r="AM750" i="14" s="1"/>
  <c r="Z750" i="14"/>
  <c r="AC750" i="14" s="1"/>
  <c r="Y750" i="14"/>
  <c r="AB750" i="14" s="1"/>
  <c r="X750" i="14"/>
  <c r="AA750" i="14" s="1"/>
  <c r="AD750" i="14" s="1"/>
  <c r="AE750" i="14" s="1"/>
  <c r="AL751" i="14"/>
  <c r="AQ751" i="14" s="1"/>
  <c r="AK751" i="14"/>
  <c r="AP751" i="14" s="1"/>
  <c r="AJ751" i="14"/>
  <c r="AO751" i="14" s="1"/>
  <c r="AI751" i="14"/>
  <c r="AN751" i="14" s="1"/>
  <c r="AH751" i="14"/>
  <c r="AM751" i="14" s="1"/>
  <c r="Z751" i="14"/>
  <c r="AC751" i="14" s="1"/>
  <c r="Y751" i="14"/>
  <c r="AB751" i="14" s="1"/>
  <c r="X751" i="14"/>
  <c r="AA751" i="14" s="1"/>
  <c r="AD751" i="14" s="1"/>
  <c r="AE751" i="14" s="1"/>
  <c r="AD713" i="14"/>
  <c r="AE713" i="14" s="1"/>
  <c r="AR726" i="14"/>
  <c r="AD726" i="14"/>
  <c r="AE726" i="14" s="1"/>
  <c r="AR727" i="14"/>
  <c r="AD727" i="14"/>
  <c r="AE727" i="14" s="1"/>
  <c r="AD728" i="14"/>
  <c r="AE728" i="14" s="1"/>
  <c r="AR728" i="14"/>
  <c r="AS728" i="14" s="1"/>
  <c r="AR729" i="14"/>
  <c r="AD729" i="14"/>
  <c r="AE729" i="14" s="1"/>
  <c r="AR730" i="14"/>
  <c r="AD730" i="14"/>
  <c r="AE730" i="14" s="1"/>
  <c r="AR731" i="14"/>
  <c r="AD731" i="14"/>
  <c r="AE731" i="14" s="1"/>
  <c r="AR732" i="14"/>
  <c r="AD732" i="14"/>
  <c r="AE732" i="14" s="1"/>
  <c r="AR733" i="14"/>
  <c r="AD733" i="14"/>
  <c r="AE733" i="14" s="1"/>
  <c r="AR734" i="14"/>
  <c r="AD734" i="14"/>
  <c r="AE734" i="14" s="1"/>
  <c r="AR735" i="14"/>
  <c r="AD735" i="14"/>
  <c r="AL714" i="14"/>
  <c r="AQ714" i="14" s="1"/>
  <c r="AK714" i="14"/>
  <c r="AP714" i="14" s="1"/>
  <c r="AJ714" i="14"/>
  <c r="AO714" i="14" s="1"/>
  <c r="AI714" i="14"/>
  <c r="AN714" i="14" s="1"/>
  <c r="AH714" i="14"/>
  <c r="AM714" i="14" s="1"/>
  <c r="Z714" i="14"/>
  <c r="AC714" i="14" s="1"/>
  <c r="Y714" i="14"/>
  <c r="AB714" i="14" s="1"/>
  <c r="X714" i="14"/>
  <c r="AA714" i="14" s="1"/>
  <c r="AL715" i="14"/>
  <c r="AQ715" i="14" s="1"/>
  <c r="AK715" i="14"/>
  <c r="AP715" i="14" s="1"/>
  <c r="AJ715" i="14"/>
  <c r="AO715" i="14" s="1"/>
  <c r="AI715" i="14"/>
  <c r="AN715" i="14" s="1"/>
  <c r="AH715" i="14"/>
  <c r="AM715" i="14" s="1"/>
  <c r="Z715" i="14"/>
  <c r="AC715" i="14" s="1"/>
  <c r="Y715" i="14"/>
  <c r="AB715" i="14" s="1"/>
  <c r="X715" i="14"/>
  <c r="AA715" i="14" s="1"/>
  <c r="AL716" i="14"/>
  <c r="AQ716" i="14" s="1"/>
  <c r="AK716" i="14"/>
  <c r="AP716" i="14" s="1"/>
  <c r="AJ716" i="14"/>
  <c r="AO716" i="14" s="1"/>
  <c r="AI716" i="14"/>
  <c r="AN716" i="14" s="1"/>
  <c r="AH716" i="14"/>
  <c r="AM716" i="14" s="1"/>
  <c r="Z716" i="14"/>
  <c r="AC716" i="14" s="1"/>
  <c r="Y716" i="14"/>
  <c r="AB716" i="14" s="1"/>
  <c r="X716" i="14"/>
  <c r="AA716" i="14" s="1"/>
  <c r="AL717" i="14"/>
  <c r="AQ717" i="14" s="1"/>
  <c r="AK717" i="14"/>
  <c r="AP717" i="14" s="1"/>
  <c r="AJ717" i="14"/>
  <c r="AO717" i="14" s="1"/>
  <c r="AI717" i="14"/>
  <c r="AN717" i="14" s="1"/>
  <c r="AH717" i="14"/>
  <c r="AM717" i="14" s="1"/>
  <c r="Z717" i="14"/>
  <c r="AC717" i="14" s="1"/>
  <c r="Y717" i="14"/>
  <c r="AB717" i="14" s="1"/>
  <c r="X717" i="14"/>
  <c r="AA717" i="14" s="1"/>
  <c r="AL718" i="14"/>
  <c r="AQ718" i="14" s="1"/>
  <c r="AK718" i="14"/>
  <c r="AP718" i="14" s="1"/>
  <c r="AJ718" i="14"/>
  <c r="AO718" i="14" s="1"/>
  <c r="AI718" i="14"/>
  <c r="AN718" i="14" s="1"/>
  <c r="AH718" i="14"/>
  <c r="AM718" i="14" s="1"/>
  <c r="Z718" i="14"/>
  <c r="AC718" i="14" s="1"/>
  <c r="Y718" i="14"/>
  <c r="AB718" i="14" s="1"/>
  <c r="X718" i="14"/>
  <c r="AA718" i="14" s="1"/>
  <c r="AL719" i="14"/>
  <c r="AQ719" i="14" s="1"/>
  <c r="AK719" i="14"/>
  <c r="AP719" i="14" s="1"/>
  <c r="AJ719" i="14"/>
  <c r="AO719" i="14" s="1"/>
  <c r="AI719" i="14"/>
  <c r="AN719" i="14" s="1"/>
  <c r="AH719" i="14"/>
  <c r="AM719" i="14" s="1"/>
  <c r="Z719" i="14"/>
  <c r="AC719" i="14" s="1"/>
  <c r="Y719" i="14"/>
  <c r="AB719" i="14" s="1"/>
  <c r="X719" i="14"/>
  <c r="AA719" i="14" s="1"/>
  <c r="AL720" i="14"/>
  <c r="AQ720" i="14" s="1"/>
  <c r="AK720" i="14"/>
  <c r="AP720" i="14" s="1"/>
  <c r="AJ720" i="14"/>
  <c r="AO720" i="14" s="1"/>
  <c r="AI720" i="14"/>
  <c r="AN720" i="14" s="1"/>
  <c r="AH720" i="14"/>
  <c r="AM720" i="14" s="1"/>
  <c r="Z720" i="14"/>
  <c r="AC720" i="14" s="1"/>
  <c r="Y720" i="14"/>
  <c r="AB720" i="14" s="1"/>
  <c r="X720" i="14"/>
  <c r="AA720" i="14" s="1"/>
  <c r="AL721" i="14"/>
  <c r="AQ721" i="14" s="1"/>
  <c r="AK721" i="14"/>
  <c r="AP721" i="14" s="1"/>
  <c r="AJ721" i="14"/>
  <c r="AO721" i="14" s="1"/>
  <c r="AI721" i="14"/>
  <c r="AN721" i="14" s="1"/>
  <c r="AH721" i="14"/>
  <c r="AM721" i="14" s="1"/>
  <c r="Z721" i="14"/>
  <c r="AC721" i="14" s="1"/>
  <c r="Y721" i="14"/>
  <c r="AB721" i="14" s="1"/>
  <c r="X721" i="14"/>
  <c r="AA721" i="14" s="1"/>
  <c r="AL722" i="14"/>
  <c r="AQ722" i="14" s="1"/>
  <c r="AK722" i="14"/>
  <c r="AP722" i="14" s="1"/>
  <c r="AJ722" i="14"/>
  <c r="AO722" i="14" s="1"/>
  <c r="AI722" i="14"/>
  <c r="AN722" i="14" s="1"/>
  <c r="AH722" i="14"/>
  <c r="AM722" i="14" s="1"/>
  <c r="Z722" i="14"/>
  <c r="AC722" i="14" s="1"/>
  <c r="Y722" i="14"/>
  <c r="AB722" i="14" s="1"/>
  <c r="X722" i="14"/>
  <c r="AA722" i="14" s="1"/>
  <c r="AL723" i="14"/>
  <c r="AQ723" i="14" s="1"/>
  <c r="AK723" i="14"/>
  <c r="AP723" i="14" s="1"/>
  <c r="AJ723" i="14"/>
  <c r="AO723" i="14" s="1"/>
  <c r="AI723" i="14"/>
  <c r="AN723" i="14" s="1"/>
  <c r="AH723" i="14"/>
  <c r="AM723" i="14" s="1"/>
  <c r="Z723" i="14"/>
  <c r="AC723" i="14" s="1"/>
  <c r="Y723" i="14"/>
  <c r="AB723" i="14" s="1"/>
  <c r="X723" i="14"/>
  <c r="AA723" i="14" s="1"/>
  <c r="AL724" i="14"/>
  <c r="AQ724" i="14" s="1"/>
  <c r="AK724" i="14"/>
  <c r="AP724" i="14" s="1"/>
  <c r="AJ724" i="14"/>
  <c r="AO724" i="14" s="1"/>
  <c r="AI724" i="14"/>
  <c r="AN724" i="14" s="1"/>
  <c r="AH724" i="14"/>
  <c r="AM724" i="14" s="1"/>
  <c r="Z724" i="14"/>
  <c r="AC724" i="14" s="1"/>
  <c r="Y724" i="14"/>
  <c r="AB724" i="14" s="1"/>
  <c r="X724" i="14"/>
  <c r="AA724" i="14" s="1"/>
  <c r="AL725" i="14"/>
  <c r="AQ725" i="14" s="1"/>
  <c r="AK725" i="14"/>
  <c r="AP725" i="14" s="1"/>
  <c r="AJ725" i="14"/>
  <c r="AO725" i="14" s="1"/>
  <c r="AI725" i="14"/>
  <c r="AN725" i="14" s="1"/>
  <c r="AH725" i="14"/>
  <c r="AM725" i="14" s="1"/>
  <c r="Z725" i="14"/>
  <c r="AC725" i="14" s="1"/>
  <c r="Y725" i="14"/>
  <c r="AB725" i="14" s="1"/>
  <c r="X725" i="14"/>
  <c r="AA725" i="14" s="1"/>
  <c r="AR687" i="14"/>
  <c r="AD687" i="14"/>
  <c r="AE687" i="14" s="1"/>
  <c r="AR700" i="14"/>
  <c r="AD700" i="14"/>
  <c r="AE700" i="14" s="1"/>
  <c r="AR701" i="14"/>
  <c r="AD701" i="14"/>
  <c r="AE701" i="14" s="1"/>
  <c r="AD702" i="14"/>
  <c r="AE702" i="14" s="1"/>
  <c r="AR702" i="14"/>
  <c r="AS702" i="14" s="1"/>
  <c r="AR703" i="14"/>
  <c r="AD703" i="14"/>
  <c r="AE703" i="14" s="1"/>
  <c r="AR704" i="14"/>
  <c r="AD704" i="14"/>
  <c r="AE704" i="14" s="1"/>
  <c r="AD705" i="14"/>
  <c r="AE705" i="14" s="1"/>
  <c r="AR706" i="14"/>
  <c r="AD706" i="14"/>
  <c r="AE706" i="14" s="1"/>
  <c r="AD707" i="14"/>
  <c r="AE707" i="14" s="1"/>
  <c r="AR708" i="14"/>
  <c r="AD709" i="14"/>
  <c r="AE709" i="14" s="1"/>
  <c r="AL688" i="14"/>
  <c r="AQ688" i="14" s="1"/>
  <c r="AK688" i="14"/>
  <c r="AP688" i="14" s="1"/>
  <c r="AJ688" i="14"/>
  <c r="AO688" i="14" s="1"/>
  <c r="AI688" i="14"/>
  <c r="AN688" i="14" s="1"/>
  <c r="AH688" i="14"/>
  <c r="AM688" i="14" s="1"/>
  <c r="Z688" i="14"/>
  <c r="AC688" i="14" s="1"/>
  <c r="Y688" i="14"/>
  <c r="AB688" i="14" s="1"/>
  <c r="X688" i="14"/>
  <c r="AA688" i="14" s="1"/>
  <c r="AD688" i="14" s="1"/>
  <c r="AE688" i="14" s="1"/>
  <c r="AL689" i="14"/>
  <c r="AQ689" i="14" s="1"/>
  <c r="AK689" i="14"/>
  <c r="AP689" i="14" s="1"/>
  <c r="AJ689" i="14"/>
  <c r="AO689" i="14" s="1"/>
  <c r="AI689" i="14"/>
  <c r="AN689" i="14" s="1"/>
  <c r="AH689" i="14"/>
  <c r="AM689" i="14" s="1"/>
  <c r="Z689" i="14"/>
  <c r="AC689" i="14" s="1"/>
  <c r="Y689" i="14"/>
  <c r="AB689" i="14" s="1"/>
  <c r="X689" i="14"/>
  <c r="AA689" i="14" s="1"/>
  <c r="AD689" i="14" s="1"/>
  <c r="AE689" i="14" s="1"/>
  <c r="AL690" i="14"/>
  <c r="AQ690" i="14" s="1"/>
  <c r="AK690" i="14"/>
  <c r="AP690" i="14" s="1"/>
  <c r="AJ690" i="14"/>
  <c r="AO690" i="14" s="1"/>
  <c r="AI690" i="14"/>
  <c r="AN690" i="14" s="1"/>
  <c r="AH690" i="14"/>
  <c r="AM690" i="14" s="1"/>
  <c r="Z690" i="14"/>
  <c r="AC690" i="14" s="1"/>
  <c r="Y690" i="14"/>
  <c r="AB690" i="14" s="1"/>
  <c r="X690" i="14"/>
  <c r="AA690" i="14" s="1"/>
  <c r="AD690" i="14" s="1"/>
  <c r="AE690" i="14" s="1"/>
  <c r="AL691" i="14"/>
  <c r="AQ691" i="14" s="1"/>
  <c r="AK691" i="14"/>
  <c r="AP691" i="14" s="1"/>
  <c r="AJ691" i="14"/>
  <c r="AO691" i="14" s="1"/>
  <c r="AI691" i="14"/>
  <c r="AN691" i="14" s="1"/>
  <c r="AH691" i="14"/>
  <c r="AM691" i="14" s="1"/>
  <c r="Z691" i="14"/>
  <c r="AC691" i="14" s="1"/>
  <c r="Y691" i="14"/>
  <c r="AB691" i="14" s="1"/>
  <c r="X691" i="14"/>
  <c r="AA691" i="14" s="1"/>
  <c r="AD691" i="14" s="1"/>
  <c r="AE691" i="14" s="1"/>
  <c r="AL692" i="14"/>
  <c r="AQ692" i="14" s="1"/>
  <c r="AK692" i="14"/>
  <c r="AP692" i="14" s="1"/>
  <c r="AJ692" i="14"/>
  <c r="AO692" i="14" s="1"/>
  <c r="AI692" i="14"/>
  <c r="AN692" i="14" s="1"/>
  <c r="AH692" i="14"/>
  <c r="AM692" i="14" s="1"/>
  <c r="Z692" i="14"/>
  <c r="AC692" i="14" s="1"/>
  <c r="Y692" i="14"/>
  <c r="AB692" i="14" s="1"/>
  <c r="X692" i="14"/>
  <c r="AA692" i="14" s="1"/>
  <c r="AD692" i="14" s="1"/>
  <c r="AE692" i="14" s="1"/>
  <c r="AL693" i="14"/>
  <c r="AQ693" i="14" s="1"/>
  <c r="AK693" i="14"/>
  <c r="AP693" i="14" s="1"/>
  <c r="AJ693" i="14"/>
  <c r="AO693" i="14" s="1"/>
  <c r="AI693" i="14"/>
  <c r="AN693" i="14" s="1"/>
  <c r="AH693" i="14"/>
  <c r="AM693" i="14" s="1"/>
  <c r="Z693" i="14"/>
  <c r="AC693" i="14" s="1"/>
  <c r="Y693" i="14"/>
  <c r="AB693" i="14" s="1"/>
  <c r="X693" i="14"/>
  <c r="AA693" i="14" s="1"/>
  <c r="AD693" i="14" s="1"/>
  <c r="AE693" i="14" s="1"/>
  <c r="AL694" i="14"/>
  <c r="AQ694" i="14" s="1"/>
  <c r="AK694" i="14"/>
  <c r="AP694" i="14" s="1"/>
  <c r="AJ694" i="14"/>
  <c r="AO694" i="14" s="1"/>
  <c r="AI694" i="14"/>
  <c r="AN694" i="14" s="1"/>
  <c r="AH694" i="14"/>
  <c r="AM694" i="14" s="1"/>
  <c r="Z694" i="14"/>
  <c r="AC694" i="14" s="1"/>
  <c r="Y694" i="14"/>
  <c r="AB694" i="14" s="1"/>
  <c r="X694" i="14"/>
  <c r="AA694" i="14" s="1"/>
  <c r="AD694" i="14" s="1"/>
  <c r="AE694" i="14" s="1"/>
  <c r="AL695" i="14"/>
  <c r="AQ695" i="14" s="1"/>
  <c r="AK695" i="14"/>
  <c r="AP695" i="14" s="1"/>
  <c r="AJ695" i="14"/>
  <c r="AO695" i="14" s="1"/>
  <c r="AI695" i="14"/>
  <c r="AN695" i="14" s="1"/>
  <c r="AH695" i="14"/>
  <c r="AM695" i="14" s="1"/>
  <c r="Z695" i="14"/>
  <c r="AC695" i="14" s="1"/>
  <c r="Y695" i="14"/>
  <c r="AB695" i="14" s="1"/>
  <c r="X695" i="14"/>
  <c r="AA695" i="14" s="1"/>
  <c r="AD695" i="14" s="1"/>
  <c r="AE695" i="14" s="1"/>
  <c r="AL696" i="14"/>
  <c r="AQ696" i="14" s="1"/>
  <c r="AK696" i="14"/>
  <c r="AP696" i="14" s="1"/>
  <c r="AJ696" i="14"/>
  <c r="AO696" i="14" s="1"/>
  <c r="AI696" i="14"/>
  <c r="AN696" i="14" s="1"/>
  <c r="AH696" i="14"/>
  <c r="AM696" i="14" s="1"/>
  <c r="Z696" i="14"/>
  <c r="AC696" i="14" s="1"/>
  <c r="Y696" i="14"/>
  <c r="AB696" i="14" s="1"/>
  <c r="X696" i="14"/>
  <c r="AA696" i="14" s="1"/>
  <c r="AD696" i="14" s="1"/>
  <c r="AE696" i="14" s="1"/>
  <c r="AL697" i="14"/>
  <c r="AQ697" i="14" s="1"/>
  <c r="AK697" i="14"/>
  <c r="AP697" i="14" s="1"/>
  <c r="AJ697" i="14"/>
  <c r="AO697" i="14" s="1"/>
  <c r="AI697" i="14"/>
  <c r="AN697" i="14" s="1"/>
  <c r="AH697" i="14"/>
  <c r="AM697" i="14" s="1"/>
  <c r="Z697" i="14"/>
  <c r="AC697" i="14" s="1"/>
  <c r="Y697" i="14"/>
  <c r="AB697" i="14" s="1"/>
  <c r="X697" i="14"/>
  <c r="AA697" i="14" s="1"/>
  <c r="AD697" i="14" s="1"/>
  <c r="AE697" i="14" s="1"/>
  <c r="AL698" i="14"/>
  <c r="AQ698" i="14" s="1"/>
  <c r="AK698" i="14"/>
  <c r="AP698" i="14" s="1"/>
  <c r="AJ698" i="14"/>
  <c r="AO698" i="14" s="1"/>
  <c r="AI698" i="14"/>
  <c r="AN698" i="14" s="1"/>
  <c r="AH698" i="14"/>
  <c r="AM698" i="14" s="1"/>
  <c r="Z698" i="14"/>
  <c r="AC698" i="14" s="1"/>
  <c r="Y698" i="14"/>
  <c r="AB698" i="14" s="1"/>
  <c r="X698" i="14"/>
  <c r="AA698" i="14" s="1"/>
  <c r="AD698" i="14" s="1"/>
  <c r="AE698" i="14" s="1"/>
  <c r="AL699" i="14"/>
  <c r="AQ699" i="14" s="1"/>
  <c r="AK699" i="14"/>
  <c r="AP699" i="14" s="1"/>
  <c r="AJ699" i="14"/>
  <c r="AO699" i="14" s="1"/>
  <c r="AI699" i="14"/>
  <c r="AN699" i="14" s="1"/>
  <c r="AH699" i="14"/>
  <c r="AM699" i="14" s="1"/>
  <c r="Z699" i="14"/>
  <c r="AC699" i="14" s="1"/>
  <c r="Y699" i="14"/>
  <c r="AB699" i="14" s="1"/>
  <c r="X699" i="14"/>
  <c r="AA699" i="14" s="1"/>
  <c r="AD699" i="14" s="1"/>
  <c r="AE699" i="14" s="1"/>
  <c r="AD661" i="14"/>
  <c r="AE661" i="14" s="1"/>
  <c r="AR674" i="14"/>
  <c r="AD674" i="14"/>
  <c r="AE674" i="14" s="1"/>
  <c r="AR675" i="14"/>
  <c r="AD675" i="14"/>
  <c r="AE675" i="14" s="1"/>
  <c r="AR676" i="14"/>
  <c r="AS676" i="14" s="1"/>
  <c r="AD677" i="14"/>
  <c r="AE677" i="14" s="1"/>
  <c r="AR678" i="14"/>
  <c r="AD678" i="14"/>
  <c r="AE678" i="14" s="1"/>
  <c r="AR679" i="14"/>
  <c r="AD679" i="14"/>
  <c r="AE679" i="14" s="1"/>
  <c r="AD680" i="14"/>
  <c r="AE680" i="14" s="1"/>
  <c r="AD681" i="14"/>
  <c r="AE681" i="14" s="1"/>
  <c r="AR682" i="14"/>
  <c r="AD682" i="14"/>
  <c r="AE682" i="14" s="1"/>
  <c r="AR683" i="14"/>
  <c r="AD683" i="14"/>
  <c r="AE683" i="14" s="1"/>
  <c r="AL662" i="14"/>
  <c r="AQ662" i="14" s="1"/>
  <c r="AK662" i="14"/>
  <c r="AP662" i="14" s="1"/>
  <c r="AJ662" i="14"/>
  <c r="AO662" i="14" s="1"/>
  <c r="AI662" i="14"/>
  <c r="AN662" i="14" s="1"/>
  <c r="AH662" i="14"/>
  <c r="AM662" i="14" s="1"/>
  <c r="Z662" i="14"/>
  <c r="AC662" i="14" s="1"/>
  <c r="Y662" i="14"/>
  <c r="AB662" i="14" s="1"/>
  <c r="X662" i="14"/>
  <c r="AA662" i="14" s="1"/>
  <c r="AL663" i="14"/>
  <c r="AQ663" i="14" s="1"/>
  <c r="AK663" i="14"/>
  <c r="AP663" i="14" s="1"/>
  <c r="AJ663" i="14"/>
  <c r="AO663" i="14" s="1"/>
  <c r="AI663" i="14"/>
  <c r="AN663" i="14" s="1"/>
  <c r="AH663" i="14"/>
  <c r="AM663" i="14" s="1"/>
  <c r="Z663" i="14"/>
  <c r="AC663" i="14" s="1"/>
  <c r="Y663" i="14"/>
  <c r="AB663" i="14" s="1"/>
  <c r="X663" i="14"/>
  <c r="AA663" i="14" s="1"/>
  <c r="AL664" i="14"/>
  <c r="AQ664" i="14" s="1"/>
  <c r="AK664" i="14"/>
  <c r="AP664" i="14" s="1"/>
  <c r="AJ664" i="14"/>
  <c r="AO664" i="14" s="1"/>
  <c r="AI664" i="14"/>
  <c r="AN664" i="14" s="1"/>
  <c r="AH664" i="14"/>
  <c r="AM664" i="14" s="1"/>
  <c r="Z664" i="14"/>
  <c r="AC664" i="14" s="1"/>
  <c r="Y664" i="14"/>
  <c r="AB664" i="14" s="1"/>
  <c r="X664" i="14"/>
  <c r="AA664" i="14" s="1"/>
  <c r="AL665" i="14"/>
  <c r="AQ665" i="14" s="1"/>
  <c r="AK665" i="14"/>
  <c r="AP665" i="14" s="1"/>
  <c r="AJ665" i="14"/>
  <c r="AO665" i="14" s="1"/>
  <c r="AI665" i="14"/>
  <c r="AN665" i="14" s="1"/>
  <c r="AH665" i="14"/>
  <c r="AM665" i="14" s="1"/>
  <c r="Z665" i="14"/>
  <c r="AC665" i="14" s="1"/>
  <c r="Y665" i="14"/>
  <c r="AB665" i="14" s="1"/>
  <c r="X665" i="14"/>
  <c r="AA665" i="14" s="1"/>
  <c r="AL666" i="14"/>
  <c r="AQ666" i="14" s="1"/>
  <c r="AK666" i="14"/>
  <c r="AP666" i="14" s="1"/>
  <c r="AJ666" i="14"/>
  <c r="AO666" i="14" s="1"/>
  <c r="AI666" i="14"/>
  <c r="AN666" i="14" s="1"/>
  <c r="AH666" i="14"/>
  <c r="AM666" i="14" s="1"/>
  <c r="Z666" i="14"/>
  <c r="AC666" i="14" s="1"/>
  <c r="Y666" i="14"/>
  <c r="AB666" i="14" s="1"/>
  <c r="X666" i="14"/>
  <c r="AA666" i="14" s="1"/>
  <c r="AL667" i="14"/>
  <c r="AQ667" i="14" s="1"/>
  <c r="AK667" i="14"/>
  <c r="AP667" i="14" s="1"/>
  <c r="AJ667" i="14"/>
  <c r="AO667" i="14" s="1"/>
  <c r="AI667" i="14"/>
  <c r="AN667" i="14" s="1"/>
  <c r="AH667" i="14"/>
  <c r="AM667" i="14" s="1"/>
  <c r="Z667" i="14"/>
  <c r="AC667" i="14" s="1"/>
  <c r="Y667" i="14"/>
  <c r="AB667" i="14" s="1"/>
  <c r="X667" i="14"/>
  <c r="AA667" i="14" s="1"/>
  <c r="AL668" i="14"/>
  <c r="AQ668" i="14" s="1"/>
  <c r="AK668" i="14"/>
  <c r="AP668" i="14" s="1"/>
  <c r="AJ668" i="14"/>
  <c r="AO668" i="14" s="1"/>
  <c r="AI668" i="14"/>
  <c r="AN668" i="14" s="1"/>
  <c r="AH668" i="14"/>
  <c r="AM668" i="14" s="1"/>
  <c r="Z668" i="14"/>
  <c r="AC668" i="14" s="1"/>
  <c r="Y668" i="14"/>
  <c r="AB668" i="14" s="1"/>
  <c r="X668" i="14"/>
  <c r="AA668" i="14" s="1"/>
  <c r="AL669" i="14"/>
  <c r="AQ669" i="14" s="1"/>
  <c r="AK669" i="14"/>
  <c r="AP669" i="14" s="1"/>
  <c r="AJ669" i="14"/>
  <c r="AO669" i="14" s="1"/>
  <c r="AI669" i="14"/>
  <c r="AN669" i="14" s="1"/>
  <c r="AH669" i="14"/>
  <c r="AM669" i="14" s="1"/>
  <c r="Z669" i="14"/>
  <c r="AC669" i="14" s="1"/>
  <c r="Y669" i="14"/>
  <c r="AB669" i="14" s="1"/>
  <c r="X669" i="14"/>
  <c r="AA669" i="14" s="1"/>
  <c r="AL670" i="14"/>
  <c r="AQ670" i="14" s="1"/>
  <c r="AK670" i="14"/>
  <c r="AP670" i="14" s="1"/>
  <c r="AJ670" i="14"/>
  <c r="AO670" i="14" s="1"/>
  <c r="AI670" i="14"/>
  <c r="AN670" i="14" s="1"/>
  <c r="AH670" i="14"/>
  <c r="AM670" i="14" s="1"/>
  <c r="Z670" i="14"/>
  <c r="AC670" i="14" s="1"/>
  <c r="Y670" i="14"/>
  <c r="AB670" i="14" s="1"/>
  <c r="X670" i="14"/>
  <c r="AA670" i="14" s="1"/>
  <c r="AL671" i="14"/>
  <c r="AQ671" i="14" s="1"/>
  <c r="AK671" i="14"/>
  <c r="AP671" i="14" s="1"/>
  <c r="AJ671" i="14"/>
  <c r="AO671" i="14" s="1"/>
  <c r="AI671" i="14"/>
  <c r="AN671" i="14" s="1"/>
  <c r="AH671" i="14"/>
  <c r="AM671" i="14" s="1"/>
  <c r="Z671" i="14"/>
  <c r="AC671" i="14" s="1"/>
  <c r="Y671" i="14"/>
  <c r="AB671" i="14" s="1"/>
  <c r="X671" i="14"/>
  <c r="AA671" i="14" s="1"/>
  <c r="AL672" i="14"/>
  <c r="AQ672" i="14" s="1"/>
  <c r="AK672" i="14"/>
  <c r="AP672" i="14" s="1"/>
  <c r="AJ672" i="14"/>
  <c r="AO672" i="14" s="1"/>
  <c r="AI672" i="14"/>
  <c r="AN672" i="14" s="1"/>
  <c r="AH672" i="14"/>
  <c r="AM672" i="14" s="1"/>
  <c r="Z672" i="14"/>
  <c r="AC672" i="14" s="1"/>
  <c r="Y672" i="14"/>
  <c r="AB672" i="14" s="1"/>
  <c r="X672" i="14"/>
  <c r="AA672" i="14" s="1"/>
  <c r="AL673" i="14"/>
  <c r="AQ673" i="14" s="1"/>
  <c r="AK673" i="14"/>
  <c r="AP673" i="14" s="1"/>
  <c r="AJ673" i="14"/>
  <c r="AO673" i="14" s="1"/>
  <c r="AI673" i="14"/>
  <c r="AN673" i="14" s="1"/>
  <c r="AH673" i="14"/>
  <c r="AM673" i="14" s="1"/>
  <c r="Z673" i="14"/>
  <c r="AC673" i="14" s="1"/>
  <c r="Y673" i="14"/>
  <c r="AB673" i="14" s="1"/>
  <c r="X673" i="14"/>
  <c r="AA673" i="14" s="1"/>
  <c r="AR635" i="14"/>
  <c r="AD635" i="14"/>
  <c r="AE635" i="14" s="1"/>
  <c r="AR648" i="14"/>
  <c r="AD648" i="14"/>
  <c r="AE648" i="14" s="1"/>
  <c r="AD649" i="14"/>
  <c r="AE649" i="14" s="1"/>
  <c r="AD650" i="14"/>
  <c r="AE650" i="14" s="1"/>
  <c r="AR650" i="14"/>
  <c r="AR651" i="14"/>
  <c r="AD651" i="14"/>
  <c r="AE651" i="14" s="1"/>
  <c r="AR652" i="14"/>
  <c r="AD652" i="14"/>
  <c r="AE652" i="14" s="1"/>
  <c r="AR653" i="14"/>
  <c r="AD653" i="14"/>
  <c r="AE653" i="14" s="1"/>
  <c r="AR654" i="14"/>
  <c r="AD654" i="14"/>
  <c r="AE654" i="14" s="1"/>
  <c r="AR655" i="14"/>
  <c r="AD655" i="14"/>
  <c r="AE655" i="14" s="1"/>
  <c r="AR656" i="14"/>
  <c r="AD656" i="14"/>
  <c r="AE656" i="14" s="1"/>
  <c r="AD657" i="14"/>
  <c r="AE657" i="14" s="1"/>
  <c r="AL636" i="14"/>
  <c r="AQ636" i="14" s="1"/>
  <c r="AK636" i="14"/>
  <c r="AP636" i="14" s="1"/>
  <c r="AJ636" i="14"/>
  <c r="AO636" i="14" s="1"/>
  <c r="AI636" i="14"/>
  <c r="AN636" i="14" s="1"/>
  <c r="AH636" i="14"/>
  <c r="AM636" i="14" s="1"/>
  <c r="Z636" i="14"/>
  <c r="AC636" i="14" s="1"/>
  <c r="Y636" i="14"/>
  <c r="AB636" i="14" s="1"/>
  <c r="X636" i="14"/>
  <c r="AA636" i="14" s="1"/>
  <c r="AD636" i="14" s="1"/>
  <c r="AE636" i="14" s="1"/>
  <c r="AL637" i="14"/>
  <c r="AQ637" i="14" s="1"/>
  <c r="AK637" i="14"/>
  <c r="AP637" i="14" s="1"/>
  <c r="AJ637" i="14"/>
  <c r="AO637" i="14" s="1"/>
  <c r="AI637" i="14"/>
  <c r="AN637" i="14" s="1"/>
  <c r="AH637" i="14"/>
  <c r="AM637" i="14" s="1"/>
  <c r="Z637" i="14"/>
  <c r="AC637" i="14" s="1"/>
  <c r="Y637" i="14"/>
  <c r="AB637" i="14" s="1"/>
  <c r="X637" i="14"/>
  <c r="AA637" i="14" s="1"/>
  <c r="AD637" i="14" s="1"/>
  <c r="AE637" i="14" s="1"/>
  <c r="AL638" i="14"/>
  <c r="AQ638" i="14" s="1"/>
  <c r="AK638" i="14"/>
  <c r="AP638" i="14" s="1"/>
  <c r="AJ638" i="14"/>
  <c r="AO638" i="14" s="1"/>
  <c r="AI638" i="14"/>
  <c r="AN638" i="14" s="1"/>
  <c r="AH638" i="14"/>
  <c r="AM638" i="14" s="1"/>
  <c r="Z638" i="14"/>
  <c r="AC638" i="14" s="1"/>
  <c r="Y638" i="14"/>
  <c r="AB638" i="14" s="1"/>
  <c r="X638" i="14"/>
  <c r="AA638" i="14" s="1"/>
  <c r="AD638" i="14" s="1"/>
  <c r="AE638" i="14" s="1"/>
  <c r="AL639" i="14"/>
  <c r="AQ639" i="14" s="1"/>
  <c r="AK639" i="14"/>
  <c r="AP639" i="14" s="1"/>
  <c r="AJ639" i="14"/>
  <c r="AO639" i="14" s="1"/>
  <c r="AI639" i="14"/>
  <c r="AN639" i="14" s="1"/>
  <c r="AH639" i="14"/>
  <c r="AM639" i="14" s="1"/>
  <c r="Z639" i="14"/>
  <c r="AC639" i="14" s="1"/>
  <c r="Y639" i="14"/>
  <c r="AB639" i="14" s="1"/>
  <c r="X639" i="14"/>
  <c r="AA639" i="14" s="1"/>
  <c r="AD639" i="14" s="1"/>
  <c r="AE639" i="14" s="1"/>
  <c r="AL640" i="14"/>
  <c r="AQ640" i="14" s="1"/>
  <c r="AK640" i="14"/>
  <c r="AP640" i="14" s="1"/>
  <c r="AJ640" i="14"/>
  <c r="AO640" i="14" s="1"/>
  <c r="AI640" i="14"/>
  <c r="AN640" i="14" s="1"/>
  <c r="AH640" i="14"/>
  <c r="AM640" i="14" s="1"/>
  <c r="Z640" i="14"/>
  <c r="AC640" i="14" s="1"/>
  <c r="Y640" i="14"/>
  <c r="AB640" i="14" s="1"/>
  <c r="X640" i="14"/>
  <c r="AA640" i="14" s="1"/>
  <c r="AD640" i="14" s="1"/>
  <c r="AE640" i="14" s="1"/>
  <c r="AL641" i="14"/>
  <c r="AQ641" i="14" s="1"/>
  <c r="AK641" i="14"/>
  <c r="AP641" i="14" s="1"/>
  <c r="AJ641" i="14"/>
  <c r="AO641" i="14" s="1"/>
  <c r="AI641" i="14"/>
  <c r="AN641" i="14" s="1"/>
  <c r="AH641" i="14"/>
  <c r="AM641" i="14" s="1"/>
  <c r="Z641" i="14"/>
  <c r="AC641" i="14" s="1"/>
  <c r="Y641" i="14"/>
  <c r="AB641" i="14" s="1"/>
  <c r="X641" i="14"/>
  <c r="AA641" i="14" s="1"/>
  <c r="AD641" i="14" s="1"/>
  <c r="AE641" i="14" s="1"/>
  <c r="AL642" i="14"/>
  <c r="AQ642" i="14" s="1"/>
  <c r="AK642" i="14"/>
  <c r="AP642" i="14" s="1"/>
  <c r="AJ642" i="14"/>
  <c r="AO642" i="14" s="1"/>
  <c r="AI642" i="14"/>
  <c r="AN642" i="14" s="1"/>
  <c r="AH642" i="14"/>
  <c r="AM642" i="14" s="1"/>
  <c r="Z642" i="14"/>
  <c r="AC642" i="14" s="1"/>
  <c r="Y642" i="14"/>
  <c r="AB642" i="14" s="1"/>
  <c r="X642" i="14"/>
  <c r="AA642" i="14" s="1"/>
  <c r="AD642" i="14" s="1"/>
  <c r="AE642" i="14" s="1"/>
  <c r="AL643" i="14"/>
  <c r="AQ643" i="14" s="1"/>
  <c r="AK643" i="14"/>
  <c r="AP643" i="14" s="1"/>
  <c r="AJ643" i="14"/>
  <c r="AO643" i="14" s="1"/>
  <c r="AI643" i="14"/>
  <c r="AN643" i="14" s="1"/>
  <c r="AH643" i="14"/>
  <c r="AM643" i="14" s="1"/>
  <c r="Z643" i="14"/>
  <c r="AC643" i="14" s="1"/>
  <c r="Y643" i="14"/>
  <c r="AB643" i="14" s="1"/>
  <c r="X643" i="14"/>
  <c r="AA643" i="14" s="1"/>
  <c r="AD643" i="14" s="1"/>
  <c r="AE643" i="14" s="1"/>
  <c r="AL644" i="14"/>
  <c r="AQ644" i="14" s="1"/>
  <c r="AK644" i="14"/>
  <c r="AP644" i="14" s="1"/>
  <c r="AJ644" i="14"/>
  <c r="AO644" i="14" s="1"/>
  <c r="AI644" i="14"/>
  <c r="AN644" i="14" s="1"/>
  <c r="AH644" i="14"/>
  <c r="AM644" i="14" s="1"/>
  <c r="Z644" i="14"/>
  <c r="AC644" i="14" s="1"/>
  <c r="Y644" i="14"/>
  <c r="AB644" i="14" s="1"/>
  <c r="X644" i="14"/>
  <c r="AA644" i="14" s="1"/>
  <c r="AD644" i="14" s="1"/>
  <c r="AE644" i="14" s="1"/>
  <c r="AL645" i="14"/>
  <c r="AQ645" i="14" s="1"/>
  <c r="AK645" i="14"/>
  <c r="AP645" i="14" s="1"/>
  <c r="AJ645" i="14"/>
  <c r="AO645" i="14" s="1"/>
  <c r="AI645" i="14"/>
  <c r="AN645" i="14" s="1"/>
  <c r="AH645" i="14"/>
  <c r="AM645" i="14" s="1"/>
  <c r="Z645" i="14"/>
  <c r="AC645" i="14" s="1"/>
  <c r="Y645" i="14"/>
  <c r="AB645" i="14" s="1"/>
  <c r="X645" i="14"/>
  <c r="AA645" i="14" s="1"/>
  <c r="AD645" i="14" s="1"/>
  <c r="AE645" i="14" s="1"/>
  <c r="AL646" i="14"/>
  <c r="AQ646" i="14" s="1"/>
  <c r="AK646" i="14"/>
  <c r="AP646" i="14" s="1"/>
  <c r="AJ646" i="14"/>
  <c r="AO646" i="14" s="1"/>
  <c r="AI646" i="14"/>
  <c r="AN646" i="14" s="1"/>
  <c r="AH646" i="14"/>
  <c r="AM646" i="14" s="1"/>
  <c r="Z646" i="14"/>
  <c r="AC646" i="14" s="1"/>
  <c r="Y646" i="14"/>
  <c r="AB646" i="14" s="1"/>
  <c r="X646" i="14"/>
  <c r="AA646" i="14" s="1"/>
  <c r="AD646" i="14" s="1"/>
  <c r="AE646" i="14" s="1"/>
  <c r="AL647" i="14"/>
  <c r="AQ647" i="14" s="1"/>
  <c r="AK647" i="14"/>
  <c r="AP647" i="14" s="1"/>
  <c r="AJ647" i="14"/>
  <c r="AO647" i="14" s="1"/>
  <c r="AI647" i="14"/>
  <c r="AN647" i="14" s="1"/>
  <c r="AH647" i="14"/>
  <c r="AM647" i="14" s="1"/>
  <c r="Z647" i="14"/>
  <c r="AC647" i="14" s="1"/>
  <c r="Y647" i="14"/>
  <c r="AB647" i="14" s="1"/>
  <c r="X647" i="14"/>
  <c r="AA647" i="14" s="1"/>
  <c r="AD647" i="14" s="1"/>
  <c r="AE647" i="14" s="1"/>
  <c r="AR609" i="14"/>
  <c r="AD609" i="14"/>
  <c r="AE609" i="14" s="1"/>
  <c r="AR622" i="14"/>
  <c r="AD622" i="14"/>
  <c r="AE622" i="14" s="1"/>
  <c r="AR623" i="14"/>
  <c r="AD624" i="14"/>
  <c r="AE624" i="14" s="1"/>
  <c r="AR624" i="14"/>
  <c r="AS624" i="14" s="1"/>
  <c r="AR625" i="14"/>
  <c r="AD625" i="14"/>
  <c r="AE625" i="14" s="1"/>
  <c r="AD626" i="14"/>
  <c r="AE626" i="14" s="1"/>
  <c r="AR627" i="14"/>
  <c r="AD627" i="14"/>
  <c r="AE627" i="14" s="1"/>
  <c r="AD628" i="14"/>
  <c r="AE628" i="14" s="1"/>
  <c r="AD629" i="14"/>
  <c r="AE629" i="14" s="1"/>
  <c r="AR630" i="14"/>
  <c r="AD630" i="14"/>
  <c r="AE630" i="14" s="1"/>
  <c r="AD631" i="14"/>
  <c r="AL610" i="14"/>
  <c r="AQ610" i="14" s="1"/>
  <c r="AK610" i="14"/>
  <c r="AP610" i="14" s="1"/>
  <c r="AJ610" i="14"/>
  <c r="AO610" i="14" s="1"/>
  <c r="AI610" i="14"/>
  <c r="AN610" i="14" s="1"/>
  <c r="AH610" i="14"/>
  <c r="AM610" i="14" s="1"/>
  <c r="Z610" i="14"/>
  <c r="AC610" i="14" s="1"/>
  <c r="Y610" i="14"/>
  <c r="AB610" i="14" s="1"/>
  <c r="X610" i="14"/>
  <c r="AA610" i="14" s="1"/>
  <c r="AL611" i="14"/>
  <c r="AQ611" i="14" s="1"/>
  <c r="AK611" i="14"/>
  <c r="AP611" i="14" s="1"/>
  <c r="AJ611" i="14"/>
  <c r="AO611" i="14" s="1"/>
  <c r="AI611" i="14"/>
  <c r="AN611" i="14" s="1"/>
  <c r="AH611" i="14"/>
  <c r="AM611" i="14" s="1"/>
  <c r="Z611" i="14"/>
  <c r="AC611" i="14" s="1"/>
  <c r="Y611" i="14"/>
  <c r="AB611" i="14" s="1"/>
  <c r="X611" i="14"/>
  <c r="AA611" i="14" s="1"/>
  <c r="AL612" i="14"/>
  <c r="AQ612" i="14" s="1"/>
  <c r="AK612" i="14"/>
  <c r="AP612" i="14" s="1"/>
  <c r="AJ612" i="14"/>
  <c r="AO612" i="14" s="1"/>
  <c r="AI612" i="14"/>
  <c r="AN612" i="14" s="1"/>
  <c r="AH612" i="14"/>
  <c r="AM612" i="14" s="1"/>
  <c r="Z612" i="14"/>
  <c r="AC612" i="14" s="1"/>
  <c r="Y612" i="14"/>
  <c r="AB612" i="14" s="1"/>
  <c r="X612" i="14"/>
  <c r="AA612" i="14" s="1"/>
  <c r="AL613" i="14"/>
  <c r="AQ613" i="14" s="1"/>
  <c r="AK613" i="14"/>
  <c r="AP613" i="14" s="1"/>
  <c r="AJ613" i="14"/>
  <c r="AO613" i="14" s="1"/>
  <c r="AI613" i="14"/>
  <c r="AN613" i="14" s="1"/>
  <c r="AH613" i="14"/>
  <c r="AM613" i="14" s="1"/>
  <c r="Z613" i="14"/>
  <c r="AC613" i="14" s="1"/>
  <c r="Y613" i="14"/>
  <c r="AB613" i="14" s="1"/>
  <c r="X613" i="14"/>
  <c r="AA613" i="14" s="1"/>
  <c r="AL614" i="14"/>
  <c r="AQ614" i="14" s="1"/>
  <c r="AK614" i="14"/>
  <c r="AP614" i="14" s="1"/>
  <c r="AJ614" i="14"/>
  <c r="AO614" i="14" s="1"/>
  <c r="AI614" i="14"/>
  <c r="AN614" i="14" s="1"/>
  <c r="AH614" i="14"/>
  <c r="AM614" i="14" s="1"/>
  <c r="Z614" i="14"/>
  <c r="AC614" i="14" s="1"/>
  <c r="Y614" i="14"/>
  <c r="AB614" i="14" s="1"/>
  <c r="X614" i="14"/>
  <c r="AA614" i="14" s="1"/>
  <c r="AL615" i="14"/>
  <c r="AQ615" i="14" s="1"/>
  <c r="AK615" i="14"/>
  <c r="AP615" i="14" s="1"/>
  <c r="AJ615" i="14"/>
  <c r="AO615" i="14" s="1"/>
  <c r="AI615" i="14"/>
  <c r="AN615" i="14" s="1"/>
  <c r="AH615" i="14"/>
  <c r="AM615" i="14" s="1"/>
  <c r="Z615" i="14"/>
  <c r="AC615" i="14" s="1"/>
  <c r="Y615" i="14"/>
  <c r="AB615" i="14" s="1"/>
  <c r="X615" i="14"/>
  <c r="AA615" i="14" s="1"/>
  <c r="AL616" i="14"/>
  <c r="AQ616" i="14" s="1"/>
  <c r="AK616" i="14"/>
  <c r="AP616" i="14" s="1"/>
  <c r="AJ616" i="14"/>
  <c r="AO616" i="14" s="1"/>
  <c r="AI616" i="14"/>
  <c r="AN616" i="14" s="1"/>
  <c r="AH616" i="14"/>
  <c r="AM616" i="14" s="1"/>
  <c r="Z616" i="14"/>
  <c r="AC616" i="14" s="1"/>
  <c r="Y616" i="14"/>
  <c r="AB616" i="14" s="1"/>
  <c r="X616" i="14"/>
  <c r="AA616" i="14" s="1"/>
  <c r="AL617" i="14"/>
  <c r="AQ617" i="14" s="1"/>
  <c r="AK617" i="14"/>
  <c r="AP617" i="14" s="1"/>
  <c r="AJ617" i="14"/>
  <c r="AO617" i="14" s="1"/>
  <c r="AI617" i="14"/>
  <c r="AN617" i="14" s="1"/>
  <c r="AH617" i="14"/>
  <c r="AM617" i="14" s="1"/>
  <c r="Z617" i="14"/>
  <c r="AC617" i="14" s="1"/>
  <c r="Y617" i="14"/>
  <c r="AB617" i="14" s="1"/>
  <c r="X617" i="14"/>
  <c r="AA617" i="14" s="1"/>
  <c r="AL618" i="14"/>
  <c r="AQ618" i="14" s="1"/>
  <c r="AK618" i="14"/>
  <c r="AP618" i="14" s="1"/>
  <c r="AJ618" i="14"/>
  <c r="AO618" i="14" s="1"/>
  <c r="AI618" i="14"/>
  <c r="AN618" i="14" s="1"/>
  <c r="AH618" i="14"/>
  <c r="AM618" i="14" s="1"/>
  <c r="Z618" i="14"/>
  <c r="AC618" i="14" s="1"/>
  <c r="Y618" i="14"/>
  <c r="AB618" i="14" s="1"/>
  <c r="X618" i="14"/>
  <c r="AA618" i="14" s="1"/>
  <c r="AL619" i="14"/>
  <c r="AQ619" i="14" s="1"/>
  <c r="AK619" i="14"/>
  <c r="AP619" i="14" s="1"/>
  <c r="AJ619" i="14"/>
  <c r="AO619" i="14" s="1"/>
  <c r="AI619" i="14"/>
  <c r="AN619" i="14" s="1"/>
  <c r="AH619" i="14"/>
  <c r="AM619" i="14" s="1"/>
  <c r="Z619" i="14"/>
  <c r="AC619" i="14" s="1"/>
  <c r="Y619" i="14"/>
  <c r="AB619" i="14" s="1"/>
  <c r="X619" i="14"/>
  <c r="AA619" i="14" s="1"/>
  <c r="AL620" i="14"/>
  <c r="AQ620" i="14" s="1"/>
  <c r="AK620" i="14"/>
  <c r="AP620" i="14" s="1"/>
  <c r="AJ620" i="14"/>
  <c r="AO620" i="14" s="1"/>
  <c r="AI620" i="14"/>
  <c r="AN620" i="14" s="1"/>
  <c r="AH620" i="14"/>
  <c r="AM620" i="14" s="1"/>
  <c r="Z620" i="14"/>
  <c r="AC620" i="14" s="1"/>
  <c r="Y620" i="14"/>
  <c r="AB620" i="14" s="1"/>
  <c r="X620" i="14"/>
  <c r="AA620" i="14" s="1"/>
  <c r="AL621" i="14"/>
  <c r="AQ621" i="14" s="1"/>
  <c r="AK621" i="14"/>
  <c r="AP621" i="14" s="1"/>
  <c r="AJ621" i="14"/>
  <c r="AO621" i="14" s="1"/>
  <c r="AI621" i="14"/>
  <c r="AN621" i="14" s="1"/>
  <c r="AH621" i="14"/>
  <c r="AM621" i="14" s="1"/>
  <c r="Z621" i="14"/>
  <c r="AC621" i="14" s="1"/>
  <c r="Y621" i="14"/>
  <c r="AB621" i="14" s="1"/>
  <c r="X621" i="14"/>
  <c r="AA621" i="14" s="1"/>
  <c r="AR583" i="14"/>
  <c r="AD583" i="14"/>
  <c r="AE583" i="14" s="1"/>
  <c r="AR596" i="14"/>
  <c r="AD596" i="14"/>
  <c r="AE596" i="14" s="1"/>
  <c r="AR597" i="14"/>
  <c r="AD597" i="14"/>
  <c r="AE597" i="14" s="1"/>
  <c r="AD598" i="14"/>
  <c r="AE598" i="14" s="1"/>
  <c r="AR599" i="14"/>
  <c r="AD599" i="14"/>
  <c r="AE599" i="14" s="1"/>
  <c r="AR600" i="14"/>
  <c r="AR601" i="14"/>
  <c r="AD601" i="14"/>
  <c r="AE601" i="14" s="1"/>
  <c r="AR602" i="14"/>
  <c r="AD602" i="14"/>
  <c r="AE602" i="14" s="1"/>
  <c r="AD603" i="14"/>
  <c r="AE603" i="14" s="1"/>
  <c r="AR604" i="14"/>
  <c r="AD604" i="14"/>
  <c r="AE604" i="14" s="1"/>
  <c r="AR605" i="14"/>
  <c r="AD605" i="14"/>
  <c r="AE605" i="14" s="1"/>
  <c r="AL584" i="14"/>
  <c r="AQ584" i="14" s="1"/>
  <c r="AK584" i="14"/>
  <c r="AP584" i="14" s="1"/>
  <c r="AJ584" i="14"/>
  <c r="AO584" i="14" s="1"/>
  <c r="AI584" i="14"/>
  <c r="AN584" i="14" s="1"/>
  <c r="AH584" i="14"/>
  <c r="AM584" i="14" s="1"/>
  <c r="AR584" i="14" s="1"/>
  <c r="Z584" i="14"/>
  <c r="AC584" i="14" s="1"/>
  <c r="Y584" i="14"/>
  <c r="AB584" i="14" s="1"/>
  <c r="X584" i="14"/>
  <c r="AA584" i="14" s="1"/>
  <c r="AD584" i="14" s="1"/>
  <c r="AE584" i="14" s="1"/>
  <c r="AL585" i="14"/>
  <c r="AQ585" i="14" s="1"/>
  <c r="AK585" i="14"/>
  <c r="AP585" i="14" s="1"/>
  <c r="AJ585" i="14"/>
  <c r="AO585" i="14" s="1"/>
  <c r="AI585" i="14"/>
  <c r="AN585" i="14" s="1"/>
  <c r="AH585" i="14"/>
  <c r="AM585" i="14" s="1"/>
  <c r="AR585" i="14" s="1"/>
  <c r="Z585" i="14"/>
  <c r="AC585" i="14" s="1"/>
  <c r="Y585" i="14"/>
  <c r="AB585" i="14" s="1"/>
  <c r="X585" i="14"/>
  <c r="AA585" i="14" s="1"/>
  <c r="AD585" i="14" s="1"/>
  <c r="AE585" i="14" s="1"/>
  <c r="AL586" i="14"/>
  <c r="AQ586" i="14" s="1"/>
  <c r="AK586" i="14"/>
  <c r="AP586" i="14" s="1"/>
  <c r="AJ586" i="14"/>
  <c r="AO586" i="14" s="1"/>
  <c r="AI586" i="14"/>
  <c r="AN586" i="14" s="1"/>
  <c r="AH586" i="14"/>
  <c r="AM586" i="14" s="1"/>
  <c r="AR586" i="14" s="1"/>
  <c r="Z586" i="14"/>
  <c r="AC586" i="14" s="1"/>
  <c r="Y586" i="14"/>
  <c r="AB586" i="14" s="1"/>
  <c r="X586" i="14"/>
  <c r="AA586" i="14" s="1"/>
  <c r="AD586" i="14" s="1"/>
  <c r="AE586" i="14" s="1"/>
  <c r="AL587" i="14"/>
  <c r="AQ587" i="14" s="1"/>
  <c r="AK587" i="14"/>
  <c r="AP587" i="14" s="1"/>
  <c r="AJ587" i="14"/>
  <c r="AO587" i="14" s="1"/>
  <c r="AI587" i="14"/>
  <c r="AN587" i="14" s="1"/>
  <c r="AH587" i="14"/>
  <c r="AM587" i="14" s="1"/>
  <c r="AR587" i="14" s="1"/>
  <c r="Z587" i="14"/>
  <c r="AC587" i="14" s="1"/>
  <c r="Y587" i="14"/>
  <c r="AB587" i="14" s="1"/>
  <c r="X587" i="14"/>
  <c r="AA587" i="14" s="1"/>
  <c r="AD587" i="14" s="1"/>
  <c r="AE587" i="14" s="1"/>
  <c r="AL588" i="14"/>
  <c r="AQ588" i="14" s="1"/>
  <c r="AK588" i="14"/>
  <c r="AP588" i="14" s="1"/>
  <c r="AJ588" i="14"/>
  <c r="AO588" i="14" s="1"/>
  <c r="AI588" i="14"/>
  <c r="AN588" i="14" s="1"/>
  <c r="AH588" i="14"/>
  <c r="AM588" i="14" s="1"/>
  <c r="AR588" i="14" s="1"/>
  <c r="Z588" i="14"/>
  <c r="AC588" i="14" s="1"/>
  <c r="Y588" i="14"/>
  <c r="AB588" i="14" s="1"/>
  <c r="X588" i="14"/>
  <c r="AA588" i="14" s="1"/>
  <c r="AD588" i="14" s="1"/>
  <c r="AE588" i="14" s="1"/>
  <c r="AL589" i="14"/>
  <c r="AQ589" i="14" s="1"/>
  <c r="AK589" i="14"/>
  <c r="AP589" i="14" s="1"/>
  <c r="AJ589" i="14"/>
  <c r="AO589" i="14" s="1"/>
  <c r="AI589" i="14"/>
  <c r="AN589" i="14" s="1"/>
  <c r="AH589" i="14"/>
  <c r="AM589" i="14" s="1"/>
  <c r="AR589" i="14" s="1"/>
  <c r="Z589" i="14"/>
  <c r="AC589" i="14" s="1"/>
  <c r="Y589" i="14"/>
  <c r="AB589" i="14" s="1"/>
  <c r="X589" i="14"/>
  <c r="AA589" i="14" s="1"/>
  <c r="AD589" i="14" s="1"/>
  <c r="AE589" i="14" s="1"/>
  <c r="AL590" i="14"/>
  <c r="AQ590" i="14" s="1"/>
  <c r="AK590" i="14"/>
  <c r="AP590" i="14" s="1"/>
  <c r="AJ590" i="14"/>
  <c r="AO590" i="14" s="1"/>
  <c r="AI590" i="14"/>
  <c r="AN590" i="14" s="1"/>
  <c r="AH590" i="14"/>
  <c r="AM590" i="14" s="1"/>
  <c r="AR590" i="14" s="1"/>
  <c r="Z590" i="14"/>
  <c r="AC590" i="14" s="1"/>
  <c r="Y590" i="14"/>
  <c r="AB590" i="14" s="1"/>
  <c r="X590" i="14"/>
  <c r="AA590" i="14" s="1"/>
  <c r="AD590" i="14" s="1"/>
  <c r="AE590" i="14" s="1"/>
  <c r="AL591" i="14"/>
  <c r="AQ591" i="14" s="1"/>
  <c r="AK591" i="14"/>
  <c r="AP591" i="14" s="1"/>
  <c r="AJ591" i="14"/>
  <c r="AO591" i="14" s="1"/>
  <c r="AI591" i="14"/>
  <c r="AN591" i="14" s="1"/>
  <c r="AH591" i="14"/>
  <c r="AM591" i="14" s="1"/>
  <c r="AR591" i="14" s="1"/>
  <c r="Z591" i="14"/>
  <c r="AC591" i="14" s="1"/>
  <c r="Y591" i="14"/>
  <c r="AB591" i="14" s="1"/>
  <c r="X591" i="14"/>
  <c r="AA591" i="14" s="1"/>
  <c r="AD591" i="14" s="1"/>
  <c r="AE591" i="14" s="1"/>
  <c r="AL592" i="14"/>
  <c r="AQ592" i="14" s="1"/>
  <c r="AK592" i="14"/>
  <c r="AP592" i="14" s="1"/>
  <c r="AJ592" i="14"/>
  <c r="AO592" i="14" s="1"/>
  <c r="AI592" i="14"/>
  <c r="AN592" i="14" s="1"/>
  <c r="AH592" i="14"/>
  <c r="AM592" i="14" s="1"/>
  <c r="AR592" i="14" s="1"/>
  <c r="Z592" i="14"/>
  <c r="AC592" i="14" s="1"/>
  <c r="Y592" i="14"/>
  <c r="AB592" i="14" s="1"/>
  <c r="X592" i="14"/>
  <c r="AA592" i="14" s="1"/>
  <c r="AD592" i="14" s="1"/>
  <c r="AE592" i="14" s="1"/>
  <c r="AL593" i="14"/>
  <c r="AQ593" i="14" s="1"/>
  <c r="AK593" i="14"/>
  <c r="AP593" i="14" s="1"/>
  <c r="AJ593" i="14"/>
  <c r="AO593" i="14" s="1"/>
  <c r="AI593" i="14"/>
  <c r="AN593" i="14" s="1"/>
  <c r="AH593" i="14"/>
  <c r="AM593" i="14" s="1"/>
  <c r="AR593" i="14" s="1"/>
  <c r="Z593" i="14"/>
  <c r="AC593" i="14" s="1"/>
  <c r="Y593" i="14"/>
  <c r="AB593" i="14" s="1"/>
  <c r="X593" i="14"/>
  <c r="AA593" i="14" s="1"/>
  <c r="AD593" i="14" s="1"/>
  <c r="AE593" i="14" s="1"/>
  <c r="AL594" i="14"/>
  <c r="AQ594" i="14" s="1"/>
  <c r="AK594" i="14"/>
  <c r="AP594" i="14" s="1"/>
  <c r="AJ594" i="14"/>
  <c r="AO594" i="14" s="1"/>
  <c r="AI594" i="14"/>
  <c r="AN594" i="14" s="1"/>
  <c r="AH594" i="14"/>
  <c r="AM594" i="14" s="1"/>
  <c r="AR594" i="14" s="1"/>
  <c r="Z594" i="14"/>
  <c r="AC594" i="14" s="1"/>
  <c r="Y594" i="14"/>
  <c r="AB594" i="14" s="1"/>
  <c r="X594" i="14"/>
  <c r="AA594" i="14" s="1"/>
  <c r="AD594" i="14" s="1"/>
  <c r="AE594" i="14" s="1"/>
  <c r="AL595" i="14"/>
  <c r="AQ595" i="14" s="1"/>
  <c r="AK595" i="14"/>
  <c r="AP595" i="14" s="1"/>
  <c r="AJ595" i="14"/>
  <c r="AO595" i="14" s="1"/>
  <c r="AI595" i="14"/>
  <c r="AN595" i="14" s="1"/>
  <c r="AH595" i="14"/>
  <c r="AM595" i="14" s="1"/>
  <c r="AR595" i="14" s="1"/>
  <c r="Z595" i="14"/>
  <c r="AC595" i="14" s="1"/>
  <c r="Y595" i="14"/>
  <c r="AB595" i="14" s="1"/>
  <c r="X595" i="14"/>
  <c r="AA595" i="14" s="1"/>
  <c r="AD595" i="14" s="1"/>
  <c r="AE595" i="14" s="1"/>
  <c r="AR557" i="14"/>
  <c r="AD557" i="14"/>
  <c r="AE557" i="14" s="1"/>
  <c r="AR570" i="14"/>
  <c r="AD570" i="14"/>
  <c r="AE570" i="14" s="1"/>
  <c r="AR571" i="14"/>
  <c r="AD571" i="14"/>
  <c r="AD572" i="14"/>
  <c r="AE572" i="14" s="1"/>
  <c r="AR572" i="14"/>
  <c r="AS572" i="14" s="1"/>
  <c r="AR573" i="14"/>
  <c r="AD573" i="14"/>
  <c r="AE573" i="14" s="1"/>
  <c r="AR574" i="14"/>
  <c r="AD574" i="14"/>
  <c r="AE574" i="14" s="1"/>
  <c r="AR575" i="14"/>
  <c r="AD575" i="14"/>
  <c r="AE575" i="14" s="1"/>
  <c r="AR576" i="14"/>
  <c r="AD576" i="14"/>
  <c r="AE576" i="14" s="1"/>
  <c r="AD577" i="14"/>
  <c r="AE577" i="14" s="1"/>
  <c r="AR578" i="14"/>
  <c r="AD578" i="14"/>
  <c r="AE578" i="14" s="1"/>
  <c r="AR579" i="14"/>
  <c r="AD579" i="14"/>
  <c r="AE579" i="14" s="1"/>
  <c r="AL558" i="14"/>
  <c r="AQ558" i="14" s="1"/>
  <c r="AK558" i="14"/>
  <c r="AP558" i="14" s="1"/>
  <c r="AJ558" i="14"/>
  <c r="AO558" i="14" s="1"/>
  <c r="AI558" i="14"/>
  <c r="AN558" i="14" s="1"/>
  <c r="AH558" i="14"/>
  <c r="AM558" i="14" s="1"/>
  <c r="Z558" i="14"/>
  <c r="AC558" i="14" s="1"/>
  <c r="Y558" i="14"/>
  <c r="AB558" i="14" s="1"/>
  <c r="X558" i="14"/>
  <c r="AA558" i="14" s="1"/>
  <c r="AL559" i="14"/>
  <c r="AQ559" i="14" s="1"/>
  <c r="AK559" i="14"/>
  <c r="AP559" i="14" s="1"/>
  <c r="AJ559" i="14"/>
  <c r="AO559" i="14" s="1"/>
  <c r="AI559" i="14"/>
  <c r="AN559" i="14" s="1"/>
  <c r="AH559" i="14"/>
  <c r="AM559" i="14" s="1"/>
  <c r="Z559" i="14"/>
  <c r="AC559" i="14" s="1"/>
  <c r="Y559" i="14"/>
  <c r="AB559" i="14" s="1"/>
  <c r="X559" i="14"/>
  <c r="AA559" i="14" s="1"/>
  <c r="AL560" i="14"/>
  <c r="AQ560" i="14" s="1"/>
  <c r="AK560" i="14"/>
  <c r="AP560" i="14" s="1"/>
  <c r="AJ560" i="14"/>
  <c r="AO560" i="14" s="1"/>
  <c r="AI560" i="14"/>
  <c r="AN560" i="14" s="1"/>
  <c r="AH560" i="14"/>
  <c r="AM560" i="14" s="1"/>
  <c r="Z560" i="14"/>
  <c r="AC560" i="14" s="1"/>
  <c r="Y560" i="14"/>
  <c r="AB560" i="14" s="1"/>
  <c r="X560" i="14"/>
  <c r="AA560" i="14" s="1"/>
  <c r="AL561" i="14"/>
  <c r="AQ561" i="14" s="1"/>
  <c r="AK561" i="14"/>
  <c r="AP561" i="14" s="1"/>
  <c r="AJ561" i="14"/>
  <c r="AO561" i="14" s="1"/>
  <c r="AI561" i="14"/>
  <c r="AN561" i="14" s="1"/>
  <c r="AH561" i="14"/>
  <c r="AM561" i="14" s="1"/>
  <c r="Z561" i="14"/>
  <c r="AC561" i="14" s="1"/>
  <c r="Y561" i="14"/>
  <c r="AB561" i="14" s="1"/>
  <c r="X561" i="14"/>
  <c r="AA561" i="14" s="1"/>
  <c r="AL562" i="14"/>
  <c r="AQ562" i="14" s="1"/>
  <c r="AK562" i="14"/>
  <c r="AP562" i="14" s="1"/>
  <c r="AJ562" i="14"/>
  <c r="AO562" i="14" s="1"/>
  <c r="AI562" i="14"/>
  <c r="AN562" i="14" s="1"/>
  <c r="AH562" i="14"/>
  <c r="AM562" i="14" s="1"/>
  <c r="Z562" i="14"/>
  <c r="AC562" i="14" s="1"/>
  <c r="Y562" i="14"/>
  <c r="AB562" i="14" s="1"/>
  <c r="X562" i="14"/>
  <c r="AA562" i="14" s="1"/>
  <c r="AL563" i="14"/>
  <c r="AQ563" i="14" s="1"/>
  <c r="AK563" i="14"/>
  <c r="AP563" i="14" s="1"/>
  <c r="AJ563" i="14"/>
  <c r="AO563" i="14" s="1"/>
  <c r="AI563" i="14"/>
  <c r="AN563" i="14" s="1"/>
  <c r="AH563" i="14"/>
  <c r="AM563" i="14" s="1"/>
  <c r="Z563" i="14"/>
  <c r="AC563" i="14" s="1"/>
  <c r="Y563" i="14"/>
  <c r="AB563" i="14" s="1"/>
  <c r="X563" i="14"/>
  <c r="AA563" i="14" s="1"/>
  <c r="AL564" i="14"/>
  <c r="AQ564" i="14" s="1"/>
  <c r="AK564" i="14"/>
  <c r="AP564" i="14" s="1"/>
  <c r="AJ564" i="14"/>
  <c r="AO564" i="14" s="1"/>
  <c r="AI564" i="14"/>
  <c r="AN564" i="14" s="1"/>
  <c r="AH564" i="14"/>
  <c r="AM564" i="14" s="1"/>
  <c r="Z564" i="14"/>
  <c r="AC564" i="14" s="1"/>
  <c r="Y564" i="14"/>
  <c r="AB564" i="14" s="1"/>
  <c r="X564" i="14"/>
  <c r="AA564" i="14" s="1"/>
  <c r="AL565" i="14"/>
  <c r="AQ565" i="14" s="1"/>
  <c r="AK565" i="14"/>
  <c r="AP565" i="14" s="1"/>
  <c r="AJ565" i="14"/>
  <c r="AO565" i="14" s="1"/>
  <c r="AI565" i="14"/>
  <c r="AN565" i="14" s="1"/>
  <c r="AH565" i="14"/>
  <c r="AM565" i="14" s="1"/>
  <c r="Z565" i="14"/>
  <c r="AC565" i="14" s="1"/>
  <c r="Y565" i="14"/>
  <c r="AB565" i="14" s="1"/>
  <c r="X565" i="14"/>
  <c r="AA565" i="14" s="1"/>
  <c r="AL566" i="14"/>
  <c r="AQ566" i="14" s="1"/>
  <c r="AK566" i="14"/>
  <c r="AP566" i="14" s="1"/>
  <c r="AJ566" i="14"/>
  <c r="AO566" i="14" s="1"/>
  <c r="AI566" i="14"/>
  <c r="AN566" i="14" s="1"/>
  <c r="AH566" i="14"/>
  <c r="AM566" i="14" s="1"/>
  <c r="Z566" i="14"/>
  <c r="AC566" i="14" s="1"/>
  <c r="Y566" i="14"/>
  <c r="AB566" i="14" s="1"/>
  <c r="X566" i="14"/>
  <c r="AA566" i="14" s="1"/>
  <c r="AL567" i="14"/>
  <c r="AQ567" i="14" s="1"/>
  <c r="AK567" i="14"/>
  <c r="AP567" i="14" s="1"/>
  <c r="AJ567" i="14"/>
  <c r="AO567" i="14" s="1"/>
  <c r="AI567" i="14"/>
  <c r="AN567" i="14" s="1"/>
  <c r="AH567" i="14"/>
  <c r="AM567" i="14" s="1"/>
  <c r="Z567" i="14"/>
  <c r="AC567" i="14" s="1"/>
  <c r="Y567" i="14"/>
  <c r="AB567" i="14" s="1"/>
  <c r="X567" i="14"/>
  <c r="AA567" i="14" s="1"/>
  <c r="AL568" i="14"/>
  <c r="AQ568" i="14" s="1"/>
  <c r="AK568" i="14"/>
  <c r="AP568" i="14" s="1"/>
  <c r="AJ568" i="14"/>
  <c r="AO568" i="14" s="1"/>
  <c r="AI568" i="14"/>
  <c r="AN568" i="14" s="1"/>
  <c r="AH568" i="14"/>
  <c r="AM568" i="14" s="1"/>
  <c r="Z568" i="14"/>
  <c r="AC568" i="14" s="1"/>
  <c r="Y568" i="14"/>
  <c r="AB568" i="14" s="1"/>
  <c r="X568" i="14"/>
  <c r="AA568" i="14" s="1"/>
  <c r="AL569" i="14"/>
  <c r="AQ569" i="14" s="1"/>
  <c r="AK569" i="14"/>
  <c r="AP569" i="14" s="1"/>
  <c r="AJ569" i="14"/>
  <c r="AO569" i="14" s="1"/>
  <c r="AI569" i="14"/>
  <c r="AN569" i="14" s="1"/>
  <c r="AH569" i="14"/>
  <c r="AM569" i="14" s="1"/>
  <c r="Z569" i="14"/>
  <c r="AC569" i="14" s="1"/>
  <c r="Y569" i="14"/>
  <c r="AB569" i="14" s="1"/>
  <c r="X569" i="14"/>
  <c r="AA569" i="14" s="1"/>
  <c r="AD531" i="14"/>
  <c r="AR544" i="14"/>
  <c r="AD544" i="14"/>
  <c r="AE544" i="14" s="1"/>
  <c r="AR545" i="14"/>
  <c r="AD545" i="14"/>
  <c r="AE545" i="14" s="1"/>
  <c r="AD546" i="14"/>
  <c r="AE546" i="14" s="1"/>
  <c r="AD547" i="14"/>
  <c r="AE547" i="14" s="1"/>
  <c r="AR548" i="14"/>
  <c r="AD549" i="14"/>
  <c r="AE549" i="14" s="1"/>
  <c r="AR550" i="14"/>
  <c r="AD550" i="14"/>
  <c r="AE550" i="14" s="1"/>
  <c r="AD551" i="14"/>
  <c r="AE551" i="14" s="1"/>
  <c r="AR552" i="14"/>
  <c r="AD552" i="14"/>
  <c r="AE552" i="14" s="1"/>
  <c r="AR553" i="14"/>
  <c r="AD553" i="14"/>
  <c r="AE553" i="14" s="1"/>
  <c r="AL532" i="14"/>
  <c r="AQ532" i="14" s="1"/>
  <c r="AK532" i="14"/>
  <c r="AP532" i="14" s="1"/>
  <c r="AJ532" i="14"/>
  <c r="AO532" i="14" s="1"/>
  <c r="AI532" i="14"/>
  <c r="AN532" i="14" s="1"/>
  <c r="AH532" i="14"/>
  <c r="AM532" i="14" s="1"/>
  <c r="Z532" i="14"/>
  <c r="AC532" i="14" s="1"/>
  <c r="Y532" i="14"/>
  <c r="AB532" i="14" s="1"/>
  <c r="X532" i="14"/>
  <c r="AA532" i="14" s="1"/>
  <c r="AD532" i="14" s="1"/>
  <c r="AE532" i="14" s="1"/>
  <c r="AL533" i="14"/>
  <c r="AQ533" i="14" s="1"/>
  <c r="AK533" i="14"/>
  <c r="AP533" i="14" s="1"/>
  <c r="AJ533" i="14"/>
  <c r="AO533" i="14" s="1"/>
  <c r="AI533" i="14"/>
  <c r="AN533" i="14" s="1"/>
  <c r="AH533" i="14"/>
  <c r="AM533" i="14" s="1"/>
  <c r="Z533" i="14"/>
  <c r="AC533" i="14" s="1"/>
  <c r="Y533" i="14"/>
  <c r="AB533" i="14" s="1"/>
  <c r="X533" i="14"/>
  <c r="AA533" i="14" s="1"/>
  <c r="AD533" i="14" s="1"/>
  <c r="AE533" i="14" s="1"/>
  <c r="AL534" i="14"/>
  <c r="AQ534" i="14" s="1"/>
  <c r="AK534" i="14"/>
  <c r="AP534" i="14" s="1"/>
  <c r="AJ534" i="14"/>
  <c r="AO534" i="14" s="1"/>
  <c r="AI534" i="14"/>
  <c r="AN534" i="14" s="1"/>
  <c r="AH534" i="14"/>
  <c r="AM534" i="14" s="1"/>
  <c r="Z534" i="14"/>
  <c r="AC534" i="14" s="1"/>
  <c r="Y534" i="14"/>
  <c r="AB534" i="14" s="1"/>
  <c r="X534" i="14"/>
  <c r="AA534" i="14" s="1"/>
  <c r="AD534" i="14" s="1"/>
  <c r="AE534" i="14" s="1"/>
  <c r="AL535" i="14"/>
  <c r="AQ535" i="14" s="1"/>
  <c r="AK535" i="14"/>
  <c r="AP535" i="14" s="1"/>
  <c r="AJ535" i="14"/>
  <c r="AO535" i="14" s="1"/>
  <c r="AI535" i="14"/>
  <c r="AN535" i="14" s="1"/>
  <c r="AH535" i="14"/>
  <c r="AM535" i="14" s="1"/>
  <c r="Z535" i="14"/>
  <c r="AC535" i="14" s="1"/>
  <c r="Y535" i="14"/>
  <c r="AB535" i="14" s="1"/>
  <c r="X535" i="14"/>
  <c r="AA535" i="14" s="1"/>
  <c r="AD535" i="14" s="1"/>
  <c r="AE535" i="14" s="1"/>
  <c r="AL536" i="14"/>
  <c r="AQ536" i="14" s="1"/>
  <c r="AK536" i="14"/>
  <c r="AP536" i="14" s="1"/>
  <c r="AJ536" i="14"/>
  <c r="AO536" i="14" s="1"/>
  <c r="AI536" i="14"/>
  <c r="AN536" i="14" s="1"/>
  <c r="AH536" i="14"/>
  <c r="AM536" i="14" s="1"/>
  <c r="Z536" i="14"/>
  <c r="AC536" i="14" s="1"/>
  <c r="Y536" i="14"/>
  <c r="AB536" i="14" s="1"/>
  <c r="X536" i="14"/>
  <c r="AA536" i="14" s="1"/>
  <c r="AD536" i="14" s="1"/>
  <c r="AE536" i="14" s="1"/>
  <c r="AL537" i="14"/>
  <c r="AQ537" i="14" s="1"/>
  <c r="AK537" i="14"/>
  <c r="AP537" i="14" s="1"/>
  <c r="AJ537" i="14"/>
  <c r="AO537" i="14" s="1"/>
  <c r="AI537" i="14"/>
  <c r="AN537" i="14" s="1"/>
  <c r="AH537" i="14"/>
  <c r="AM537" i="14" s="1"/>
  <c r="Z537" i="14"/>
  <c r="AC537" i="14" s="1"/>
  <c r="Y537" i="14"/>
  <c r="AB537" i="14" s="1"/>
  <c r="X537" i="14"/>
  <c r="AA537" i="14" s="1"/>
  <c r="AD537" i="14" s="1"/>
  <c r="AE537" i="14" s="1"/>
  <c r="AL538" i="14"/>
  <c r="AQ538" i="14" s="1"/>
  <c r="AK538" i="14"/>
  <c r="AP538" i="14" s="1"/>
  <c r="AJ538" i="14"/>
  <c r="AO538" i="14" s="1"/>
  <c r="AI538" i="14"/>
  <c r="AN538" i="14" s="1"/>
  <c r="AH538" i="14"/>
  <c r="AM538" i="14" s="1"/>
  <c r="Z538" i="14"/>
  <c r="AC538" i="14" s="1"/>
  <c r="Y538" i="14"/>
  <c r="AB538" i="14" s="1"/>
  <c r="X538" i="14"/>
  <c r="AA538" i="14" s="1"/>
  <c r="AD538" i="14" s="1"/>
  <c r="AE538" i="14" s="1"/>
  <c r="AL539" i="14"/>
  <c r="AQ539" i="14" s="1"/>
  <c r="AK539" i="14"/>
  <c r="AP539" i="14" s="1"/>
  <c r="AJ539" i="14"/>
  <c r="AO539" i="14" s="1"/>
  <c r="AI539" i="14"/>
  <c r="AN539" i="14" s="1"/>
  <c r="AH539" i="14"/>
  <c r="AM539" i="14" s="1"/>
  <c r="Z539" i="14"/>
  <c r="AC539" i="14" s="1"/>
  <c r="Y539" i="14"/>
  <c r="AB539" i="14" s="1"/>
  <c r="X539" i="14"/>
  <c r="AA539" i="14" s="1"/>
  <c r="AD539" i="14" s="1"/>
  <c r="AE539" i="14" s="1"/>
  <c r="AL540" i="14"/>
  <c r="AQ540" i="14" s="1"/>
  <c r="AK540" i="14"/>
  <c r="AP540" i="14" s="1"/>
  <c r="AJ540" i="14"/>
  <c r="AO540" i="14" s="1"/>
  <c r="AI540" i="14"/>
  <c r="AN540" i="14" s="1"/>
  <c r="AH540" i="14"/>
  <c r="AM540" i="14" s="1"/>
  <c r="Z540" i="14"/>
  <c r="AC540" i="14" s="1"/>
  <c r="Y540" i="14"/>
  <c r="AB540" i="14" s="1"/>
  <c r="X540" i="14"/>
  <c r="AA540" i="14" s="1"/>
  <c r="AD540" i="14" s="1"/>
  <c r="AE540" i="14" s="1"/>
  <c r="AL541" i="14"/>
  <c r="AQ541" i="14" s="1"/>
  <c r="AK541" i="14"/>
  <c r="AP541" i="14" s="1"/>
  <c r="AJ541" i="14"/>
  <c r="AO541" i="14" s="1"/>
  <c r="AI541" i="14"/>
  <c r="AN541" i="14" s="1"/>
  <c r="AH541" i="14"/>
  <c r="AM541" i="14" s="1"/>
  <c r="Z541" i="14"/>
  <c r="AC541" i="14" s="1"/>
  <c r="Y541" i="14"/>
  <c r="AB541" i="14" s="1"/>
  <c r="X541" i="14"/>
  <c r="AA541" i="14" s="1"/>
  <c r="AD541" i="14" s="1"/>
  <c r="AE541" i="14" s="1"/>
  <c r="AL542" i="14"/>
  <c r="AQ542" i="14" s="1"/>
  <c r="AK542" i="14"/>
  <c r="AP542" i="14" s="1"/>
  <c r="AJ542" i="14"/>
  <c r="AO542" i="14" s="1"/>
  <c r="AI542" i="14"/>
  <c r="AN542" i="14" s="1"/>
  <c r="AH542" i="14"/>
  <c r="AM542" i="14" s="1"/>
  <c r="Z542" i="14"/>
  <c r="AC542" i="14" s="1"/>
  <c r="Y542" i="14"/>
  <c r="AB542" i="14" s="1"/>
  <c r="X542" i="14"/>
  <c r="AA542" i="14" s="1"/>
  <c r="AD542" i="14" s="1"/>
  <c r="AE542" i="14" s="1"/>
  <c r="AL543" i="14"/>
  <c r="AQ543" i="14" s="1"/>
  <c r="AK543" i="14"/>
  <c r="AP543" i="14" s="1"/>
  <c r="AJ543" i="14"/>
  <c r="AO543" i="14" s="1"/>
  <c r="AI543" i="14"/>
  <c r="AN543" i="14" s="1"/>
  <c r="AH543" i="14"/>
  <c r="AM543" i="14" s="1"/>
  <c r="Z543" i="14"/>
  <c r="AC543" i="14" s="1"/>
  <c r="Y543" i="14"/>
  <c r="AB543" i="14" s="1"/>
  <c r="X543" i="14"/>
  <c r="AA543" i="14" s="1"/>
  <c r="AD543" i="14" s="1"/>
  <c r="AE543" i="14" s="1"/>
  <c r="AD505" i="14"/>
  <c r="AE505" i="14" s="1"/>
  <c r="AR518" i="14"/>
  <c r="AD518" i="14"/>
  <c r="AE518" i="14" s="1"/>
  <c r="AR519" i="14"/>
  <c r="AD519" i="14"/>
  <c r="AE519" i="14" s="1"/>
  <c r="AD520" i="14"/>
  <c r="AE520" i="14" s="1"/>
  <c r="AR520" i="14"/>
  <c r="AS520" i="14" s="1"/>
  <c r="AR521" i="14"/>
  <c r="AD521" i="14"/>
  <c r="AE521" i="14" s="1"/>
  <c r="AR522" i="14"/>
  <c r="AD522" i="14"/>
  <c r="AE522" i="14" s="1"/>
  <c r="AD523" i="14"/>
  <c r="AE523" i="14" s="1"/>
  <c r="AR524" i="14"/>
  <c r="AD524" i="14"/>
  <c r="AE524" i="14" s="1"/>
  <c r="AR525" i="14"/>
  <c r="AD525" i="14"/>
  <c r="AR526" i="14"/>
  <c r="AD526" i="14"/>
  <c r="AE526" i="14" s="1"/>
  <c r="AD527" i="14"/>
  <c r="AL506" i="14"/>
  <c r="AQ506" i="14" s="1"/>
  <c r="AK506" i="14"/>
  <c r="AP506" i="14" s="1"/>
  <c r="AJ506" i="14"/>
  <c r="AO506" i="14" s="1"/>
  <c r="AI506" i="14"/>
  <c r="AN506" i="14" s="1"/>
  <c r="AH506" i="14"/>
  <c r="AM506" i="14" s="1"/>
  <c r="Z506" i="14"/>
  <c r="AC506" i="14" s="1"/>
  <c r="Y506" i="14"/>
  <c r="AB506" i="14" s="1"/>
  <c r="X506" i="14"/>
  <c r="AA506" i="14" s="1"/>
  <c r="AL507" i="14"/>
  <c r="AQ507" i="14" s="1"/>
  <c r="AK507" i="14"/>
  <c r="AP507" i="14" s="1"/>
  <c r="AJ507" i="14"/>
  <c r="AO507" i="14" s="1"/>
  <c r="AI507" i="14"/>
  <c r="AN507" i="14" s="1"/>
  <c r="AH507" i="14"/>
  <c r="AM507" i="14" s="1"/>
  <c r="Z507" i="14"/>
  <c r="AC507" i="14" s="1"/>
  <c r="Y507" i="14"/>
  <c r="AB507" i="14" s="1"/>
  <c r="X507" i="14"/>
  <c r="AA507" i="14" s="1"/>
  <c r="AL508" i="14"/>
  <c r="AQ508" i="14" s="1"/>
  <c r="AK508" i="14"/>
  <c r="AP508" i="14" s="1"/>
  <c r="AJ508" i="14"/>
  <c r="AO508" i="14" s="1"/>
  <c r="AI508" i="14"/>
  <c r="AN508" i="14" s="1"/>
  <c r="AH508" i="14"/>
  <c r="AM508" i="14" s="1"/>
  <c r="Z508" i="14"/>
  <c r="AC508" i="14" s="1"/>
  <c r="Y508" i="14"/>
  <c r="AB508" i="14" s="1"/>
  <c r="X508" i="14"/>
  <c r="AA508" i="14" s="1"/>
  <c r="AL509" i="14"/>
  <c r="AQ509" i="14" s="1"/>
  <c r="AK509" i="14"/>
  <c r="AP509" i="14" s="1"/>
  <c r="AJ509" i="14"/>
  <c r="AO509" i="14" s="1"/>
  <c r="AI509" i="14"/>
  <c r="AN509" i="14" s="1"/>
  <c r="AH509" i="14"/>
  <c r="AM509" i="14" s="1"/>
  <c r="Z509" i="14"/>
  <c r="AC509" i="14" s="1"/>
  <c r="Y509" i="14"/>
  <c r="AB509" i="14" s="1"/>
  <c r="X509" i="14"/>
  <c r="AA509" i="14" s="1"/>
  <c r="AL510" i="14"/>
  <c r="AQ510" i="14" s="1"/>
  <c r="AK510" i="14"/>
  <c r="AP510" i="14" s="1"/>
  <c r="AJ510" i="14"/>
  <c r="AO510" i="14" s="1"/>
  <c r="AI510" i="14"/>
  <c r="AN510" i="14" s="1"/>
  <c r="AH510" i="14"/>
  <c r="AM510" i="14" s="1"/>
  <c r="Z510" i="14"/>
  <c r="AC510" i="14" s="1"/>
  <c r="Y510" i="14"/>
  <c r="AB510" i="14" s="1"/>
  <c r="X510" i="14"/>
  <c r="AA510" i="14" s="1"/>
  <c r="AL511" i="14"/>
  <c r="AQ511" i="14" s="1"/>
  <c r="AK511" i="14"/>
  <c r="AP511" i="14" s="1"/>
  <c r="AJ511" i="14"/>
  <c r="AO511" i="14" s="1"/>
  <c r="AI511" i="14"/>
  <c r="AN511" i="14" s="1"/>
  <c r="AH511" i="14"/>
  <c r="AM511" i="14" s="1"/>
  <c r="Z511" i="14"/>
  <c r="AC511" i="14" s="1"/>
  <c r="Y511" i="14"/>
  <c r="AB511" i="14" s="1"/>
  <c r="X511" i="14"/>
  <c r="AA511" i="14" s="1"/>
  <c r="AL512" i="14"/>
  <c r="AQ512" i="14" s="1"/>
  <c r="AK512" i="14"/>
  <c r="AP512" i="14" s="1"/>
  <c r="AJ512" i="14"/>
  <c r="AO512" i="14" s="1"/>
  <c r="AI512" i="14"/>
  <c r="AN512" i="14" s="1"/>
  <c r="AH512" i="14"/>
  <c r="AM512" i="14" s="1"/>
  <c r="Z512" i="14"/>
  <c r="AC512" i="14" s="1"/>
  <c r="Y512" i="14"/>
  <c r="AB512" i="14" s="1"/>
  <c r="X512" i="14"/>
  <c r="AA512" i="14" s="1"/>
  <c r="AL513" i="14"/>
  <c r="AQ513" i="14" s="1"/>
  <c r="AK513" i="14"/>
  <c r="AP513" i="14" s="1"/>
  <c r="AJ513" i="14"/>
  <c r="AO513" i="14" s="1"/>
  <c r="AI513" i="14"/>
  <c r="AN513" i="14" s="1"/>
  <c r="AH513" i="14"/>
  <c r="AM513" i="14" s="1"/>
  <c r="Z513" i="14"/>
  <c r="AC513" i="14" s="1"/>
  <c r="Y513" i="14"/>
  <c r="AB513" i="14" s="1"/>
  <c r="X513" i="14"/>
  <c r="AA513" i="14" s="1"/>
  <c r="AL514" i="14"/>
  <c r="AQ514" i="14" s="1"/>
  <c r="AK514" i="14"/>
  <c r="AP514" i="14" s="1"/>
  <c r="AJ514" i="14"/>
  <c r="AO514" i="14" s="1"/>
  <c r="AI514" i="14"/>
  <c r="AN514" i="14" s="1"/>
  <c r="AH514" i="14"/>
  <c r="AM514" i="14" s="1"/>
  <c r="Z514" i="14"/>
  <c r="AC514" i="14" s="1"/>
  <c r="Y514" i="14"/>
  <c r="AB514" i="14" s="1"/>
  <c r="X514" i="14"/>
  <c r="AA514" i="14" s="1"/>
  <c r="AL515" i="14"/>
  <c r="AQ515" i="14" s="1"/>
  <c r="AK515" i="14"/>
  <c r="AP515" i="14" s="1"/>
  <c r="AJ515" i="14"/>
  <c r="AO515" i="14" s="1"/>
  <c r="AI515" i="14"/>
  <c r="AN515" i="14" s="1"/>
  <c r="AH515" i="14"/>
  <c r="AM515" i="14" s="1"/>
  <c r="Z515" i="14"/>
  <c r="AC515" i="14" s="1"/>
  <c r="Y515" i="14"/>
  <c r="AB515" i="14" s="1"/>
  <c r="X515" i="14"/>
  <c r="AA515" i="14" s="1"/>
  <c r="AL516" i="14"/>
  <c r="AQ516" i="14" s="1"/>
  <c r="AK516" i="14"/>
  <c r="AP516" i="14" s="1"/>
  <c r="AJ516" i="14"/>
  <c r="AO516" i="14" s="1"/>
  <c r="AI516" i="14"/>
  <c r="AN516" i="14" s="1"/>
  <c r="AH516" i="14"/>
  <c r="AM516" i="14" s="1"/>
  <c r="Z516" i="14"/>
  <c r="AC516" i="14" s="1"/>
  <c r="Y516" i="14"/>
  <c r="AB516" i="14" s="1"/>
  <c r="X516" i="14"/>
  <c r="AA516" i="14" s="1"/>
  <c r="AL517" i="14"/>
  <c r="AQ517" i="14" s="1"/>
  <c r="AK517" i="14"/>
  <c r="AP517" i="14" s="1"/>
  <c r="AJ517" i="14"/>
  <c r="AO517" i="14" s="1"/>
  <c r="AI517" i="14"/>
  <c r="AN517" i="14" s="1"/>
  <c r="AH517" i="14"/>
  <c r="AM517" i="14" s="1"/>
  <c r="Z517" i="14"/>
  <c r="AC517" i="14" s="1"/>
  <c r="Y517" i="14"/>
  <c r="AB517" i="14" s="1"/>
  <c r="X517" i="14"/>
  <c r="AA517" i="14" s="1"/>
  <c r="AR479" i="14"/>
  <c r="AD479" i="14"/>
  <c r="AE479" i="14" s="1"/>
  <c r="AR492" i="14"/>
  <c r="AD492" i="14"/>
  <c r="AE492" i="14" s="1"/>
  <c r="AR493" i="14"/>
  <c r="AD493" i="14"/>
  <c r="AE493" i="14" s="1"/>
  <c r="AD494" i="14"/>
  <c r="AE494" i="14" s="1"/>
  <c r="AR494" i="14"/>
  <c r="AS494" i="14" s="1"/>
  <c r="AR495" i="14"/>
  <c r="AD495" i="14"/>
  <c r="AE495" i="14" s="1"/>
  <c r="AR496" i="14"/>
  <c r="AD496" i="14"/>
  <c r="AE496" i="14" s="1"/>
  <c r="AD497" i="14"/>
  <c r="AE497" i="14" s="1"/>
  <c r="AR498" i="14"/>
  <c r="AD498" i="14"/>
  <c r="AE498" i="14" s="1"/>
  <c r="AD499" i="14"/>
  <c r="AE499" i="14" s="1"/>
  <c r="AR500" i="14"/>
  <c r="AD500" i="14"/>
  <c r="AE500" i="14" s="1"/>
  <c r="AR501" i="14"/>
  <c r="AD501" i="14"/>
  <c r="AE501" i="14" s="1"/>
  <c r="AL480" i="14"/>
  <c r="AQ480" i="14" s="1"/>
  <c r="AK480" i="14"/>
  <c r="AP480" i="14" s="1"/>
  <c r="AJ480" i="14"/>
  <c r="AO480" i="14" s="1"/>
  <c r="AI480" i="14"/>
  <c r="AN480" i="14" s="1"/>
  <c r="AH480" i="14"/>
  <c r="AM480" i="14" s="1"/>
  <c r="AR480" i="14" s="1"/>
  <c r="Z480" i="14"/>
  <c r="AC480" i="14" s="1"/>
  <c r="Y480" i="14"/>
  <c r="AB480" i="14" s="1"/>
  <c r="X480" i="14"/>
  <c r="AA480" i="14" s="1"/>
  <c r="AD480" i="14" s="1"/>
  <c r="AE480" i="14" s="1"/>
  <c r="AL481" i="14"/>
  <c r="AQ481" i="14" s="1"/>
  <c r="AK481" i="14"/>
  <c r="AP481" i="14" s="1"/>
  <c r="AJ481" i="14"/>
  <c r="AO481" i="14" s="1"/>
  <c r="AI481" i="14"/>
  <c r="AN481" i="14" s="1"/>
  <c r="AH481" i="14"/>
  <c r="AM481" i="14" s="1"/>
  <c r="AR481" i="14" s="1"/>
  <c r="Z481" i="14"/>
  <c r="AC481" i="14" s="1"/>
  <c r="Y481" i="14"/>
  <c r="AB481" i="14" s="1"/>
  <c r="X481" i="14"/>
  <c r="AA481" i="14" s="1"/>
  <c r="AD481" i="14" s="1"/>
  <c r="AE481" i="14" s="1"/>
  <c r="AL482" i="14"/>
  <c r="AQ482" i="14" s="1"/>
  <c r="AK482" i="14"/>
  <c r="AP482" i="14" s="1"/>
  <c r="AJ482" i="14"/>
  <c r="AO482" i="14" s="1"/>
  <c r="AI482" i="14"/>
  <c r="AN482" i="14" s="1"/>
  <c r="AH482" i="14"/>
  <c r="AM482" i="14" s="1"/>
  <c r="AR482" i="14" s="1"/>
  <c r="Z482" i="14"/>
  <c r="AC482" i="14" s="1"/>
  <c r="Y482" i="14"/>
  <c r="AB482" i="14" s="1"/>
  <c r="X482" i="14"/>
  <c r="AA482" i="14" s="1"/>
  <c r="AD482" i="14" s="1"/>
  <c r="AE482" i="14" s="1"/>
  <c r="AL483" i="14"/>
  <c r="AQ483" i="14" s="1"/>
  <c r="AK483" i="14"/>
  <c r="AP483" i="14" s="1"/>
  <c r="AJ483" i="14"/>
  <c r="AO483" i="14" s="1"/>
  <c r="AI483" i="14"/>
  <c r="AN483" i="14" s="1"/>
  <c r="AH483" i="14"/>
  <c r="AM483" i="14" s="1"/>
  <c r="AR483" i="14" s="1"/>
  <c r="Z483" i="14"/>
  <c r="AC483" i="14" s="1"/>
  <c r="Y483" i="14"/>
  <c r="AB483" i="14" s="1"/>
  <c r="X483" i="14"/>
  <c r="AA483" i="14" s="1"/>
  <c r="AD483" i="14" s="1"/>
  <c r="AE483" i="14" s="1"/>
  <c r="AL484" i="14"/>
  <c r="AQ484" i="14" s="1"/>
  <c r="AK484" i="14"/>
  <c r="AP484" i="14" s="1"/>
  <c r="AJ484" i="14"/>
  <c r="AO484" i="14" s="1"/>
  <c r="AI484" i="14"/>
  <c r="AN484" i="14" s="1"/>
  <c r="AH484" i="14"/>
  <c r="AM484" i="14" s="1"/>
  <c r="AR484" i="14" s="1"/>
  <c r="Z484" i="14"/>
  <c r="AC484" i="14" s="1"/>
  <c r="Y484" i="14"/>
  <c r="AB484" i="14" s="1"/>
  <c r="X484" i="14"/>
  <c r="AA484" i="14" s="1"/>
  <c r="AD484" i="14" s="1"/>
  <c r="AE484" i="14" s="1"/>
  <c r="AL485" i="14"/>
  <c r="AQ485" i="14" s="1"/>
  <c r="AK485" i="14"/>
  <c r="AP485" i="14" s="1"/>
  <c r="AJ485" i="14"/>
  <c r="AO485" i="14" s="1"/>
  <c r="AI485" i="14"/>
  <c r="AN485" i="14" s="1"/>
  <c r="AH485" i="14"/>
  <c r="AM485" i="14" s="1"/>
  <c r="AR485" i="14" s="1"/>
  <c r="Z485" i="14"/>
  <c r="AC485" i="14" s="1"/>
  <c r="Y485" i="14"/>
  <c r="AB485" i="14" s="1"/>
  <c r="X485" i="14"/>
  <c r="AA485" i="14" s="1"/>
  <c r="AD485" i="14" s="1"/>
  <c r="AE485" i="14" s="1"/>
  <c r="AL486" i="14"/>
  <c r="AQ486" i="14" s="1"/>
  <c r="AK486" i="14"/>
  <c r="AP486" i="14" s="1"/>
  <c r="AJ486" i="14"/>
  <c r="AO486" i="14" s="1"/>
  <c r="AI486" i="14"/>
  <c r="AN486" i="14" s="1"/>
  <c r="AH486" i="14"/>
  <c r="AM486" i="14" s="1"/>
  <c r="AR486" i="14" s="1"/>
  <c r="Z486" i="14"/>
  <c r="AC486" i="14" s="1"/>
  <c r="Y486" i="14"/>
  <c r="AB486" i="14" s="1"/>
  <c r="X486" i="14"/>
  <c r="AA486" i="14" s="1"/>
  <c r="AD486" i="14" s="1"/>
  <c r="AE486" i="14" s="1"/>
  <c r="AL487" i="14"/>
  <c r="AQ487" i="14" s="1"/>
  <c r="AK487" i="14"/>
  <c r="AP487" i="14" s="1"/>
  <c r="AJ487" i="14"/>
  <c r="AO487" i="14" s="1"/>
  <c r="AI487" i="14"/>
  <c r="AN487" i="14" s="1"/>
  <c r="AH487" i="14"/>
  <c r="AM487" i="14" s="1"/>
  <c r="AR487" i="14" s="1"/>
  <c r="Z487" i="14"/>
  <c r="AC487" i="14" s="1"/>
  <c r="Y487" i="14"/>
  <c r="AB487" i="14" s="1"/>
  <c r="X487" i="14"/>
  <c r="AA487" i="14" s="1"/>
  <c r="AD487" i="14" s="1"/>
  <c r="AE487" i="14" s="1"/>
  <c r="AL488" i="14"/>
  <c r="AQ488" i="14" s="1"/>
  <c r="AK488" i="14"/>
  <c r="AP488" i="14" s="1"/>
  <c r="AJ488" i="14"/>
  <c r="AO488" i="14" s="1"/>
  <c r="AI488" i="14"/>
  <c r="AN488" i="14" s="1"/>
  <c r="AH488" i="14"/>
  <c r="AM488" i="14" s="1"/>
  <c r="AR488" i="14" s="1"/>
  <c r="Z488" i="14"/>
  <c r="AC488" i="14" s="1"/>
  <c r="Y488" i="14"/>
  <c r="AB488" i="14" s="1"/>
  <c r="X488" i="14"/>
  <c r="AA488" i="14" s="1"/>
  <c r="AD488" i="14" s="1"/>
  <c r="AE488" i="14" s="1"/>
  <c r="AL489" i="14"/>
  <c r="AQ489" i="14" s="1"/>
  <c r="AK489" i="14"/>
  <c r="AP489" i="14" s="1"/>
  <c r="AJ489" i="14"/>
  <c r="AO489" i="14" s="1"/>
  <c r="AI489" i="14"/>
  <c r="AN489" i="14" s="1"/>
  <c r="AH489" i="14"/>
  <c r="AM489" i="14" s="1"/>
  <c r="AR489" i="14" s="1"/>
  <c r="Z489" i="14"/>
  <c r="AC489" i="14" s="1"/>
  <c r="Y489" i="14"/>
  <c r="AB489" i="14" s="1"/>
  <c r="X489" i="14"/>
  <c r="AA489" i="14" s="1"/>
  <c r="AD489" i="14" s="1"/>
  <c r="AE489" i="14" s="1"/>
  <c r="AL490" i="14"/>
  <c r="AQ490" i="14" s="1"/>
  <c r="AK490" i="14"/>
  <c r="AP490" i="14" s="1"/>
  <c r="AJ490" i="14"/>
  <c r="AO490" i="14" s="1"/>
  <c r="AI490" i="14"/>
  <c r="AN490" i="14" s="1"/>
  <c r="AH490" i="14"/>
  <c r="AM490" i="14" s="1"/>
  <c r="AR490" i="14" s="1"/>
  <c r="Z490" i="14"/>
  <c r="AC490" i="14" s="1"/>
  <c r="Y490" i="14"/>
  <c r="AB490" i="14" s="1"/>
  <c r="X490" i="14"/>
  <c r="AA490" i="14" s="1"/>
  <c r="AD490" i="14" s="1"/>
  <c r="AE490" i="14" s="1"/>
  <c r="AL491" i="14"/>
  <c r="AQ491" i="14" s="1"/>
  <c r="AK491" i="14"/>
  <c r="AP491" i="14" s="1"/>
  <c r="AJ491" i="14"/>
  <c r="AO491" i="14" s="1"/>
  <c r="AI491" i="14"/>
  <c r="AN491" i="14" s="1"/>
  <c r="AH491" i="14"/>
  <c r="AM491" i="14" s="1"/>
  <c r="AR491" i="14" s="1"/>
  <c r="Z491" i="14"/>
  <c r="AC491" i="14" s="1"/>
  <c r="Y491" i="14"/>
  <c r="AB491" i="14" s="1"/>
  <c r="X491" i="14"/>
  <c r="AA491" i="14" s="1"/>
  <c r="AD491" i="14" s="1"/>
  <c r="AE491" i="14" s="1"/>
  <c r="AR453" i="14"/>
  <c r="AD453" i="14"/>
  <c r="AE453" i="14" s="1"/>
  <c r="AD466" i="14"/>
  <c r="AE466" i="14" s="1"/>
  <c r="AR467" i="14"/>
  <c r="AD467" i="14"/>
  <c r="AE467" i="14" s="1"/>
  <c r="AD468" i="14"/>
  <c r="AR468" i="14"/>
  <c r="AR469" i="14"/>
  <c r="AD469" i="14"/>
  <c r="AE469" i="14" s="1"/>
  <c r="AR470" i="14"/>
  <c r="AR471" i="14"/>
  <c r="AD471" i="14"/>
  <c r="AE471" i="14" s="1"/>
  <c r="AD472" i="14"/>
  <c r="AE472" i="14" s="1"/>
  <c r="AR473" i="14"/>
  <c r="AD473" i="14"/>
  <c r="AE473" i="14" s="1"/>
  <c r="AR474" i="14"/>
  <c r="AD474" i="14"/>
  <c r="AE474" i="14" s="1"/>
  <c r="AR475" i="14"/>
  <c r="AD475" i="14"/>
  <c r="AE475" i="14" s="1"/>
  <c r="AL454" i="14"/>
  <c r="AQ454" i="14" s="1"/>
  <c r="AK454" i="14"/>
  <c r="AP454" i="14" s="1"/>
  <c r="AJ454" i="14"/>
  <c r="AO454" i="14" s="1"/>
  <c r="AI454" i="14"/>
  <c r="AN454" i="14" s="1"/>
  <c r="AH454" i="14"/>
  <c r="AM454" i="14" s="1"/>
  <c r="Z454" i="14"/>
  <c r="AC454" i="14" s="1"/>
  <c r="Y454" i="14"/>
  <c r="AB454" i="14" s="1"/>
  <c r="X454" i="14"/>
  <c r="AA454" i="14" s="1"/>
  <c r="AL455" i="14"/>
  <c r="AQ455" i="14" s="1"/>
  <c r="AK455" i="14"/>
  <c r="AP455" i="14" s="1"/>
  <c r="AJ455" i="14"/>
  <c r="AO455" i="14" s="1"/>
  <c r="AI455" i="14"/>
  <c r="AN455" i="14" s="1"/>
  <c r="AH455" i="14"/>
  <c r="AM455" i="14" s="1"/>
  <c r="Z455" i="14"/>
  <c r="AC455" i="14" s="1"/>
  <c r="Y455" i="14"/>
  <c r="AB455" i="14" s="1"/>
  <c r="X455" i="14"/>
  <c r="AA455" i="14" s="1"/>
  <c r="AL456" i="14"/>
  <c r="AQ456" i="14" s="1"/>
  <c r="AK456" i="14"/>
  <c r="AP456" i="14" s="1"/>
  <c r="AJ456" i="14"/>
  <c r="AO456" i="14" s="1"/>
  <c r="AI456" i="14"/>
  <c r="AN456" i="14" s="1"/>
  <c r="AH456" i="14"/>
  <c r="AM456" i="14" s="1"/>
  <c r="Z456" i="14"/>
  <c r="AC456" i="14" s="1"/>
  <c r="Y456" i="14"/>
  <c r="AB456" i="14" s="1"/>
  <c r="X456" i="14"/>
  <c r="AA456" i="14" s="1"/>
  <c r="AL457" i="14"/>
  <c r="AQ457" i="14" s="1"/>
  <c r="AK457" i="14"/>
  <c r="AP457" i="14" s="1"/>
  <c r="AJ457" i="14"/>
  <c r="AO457" i="14" s="1"/>
  <c r="AI457" i="14"/>
  <c r="AN457" i="14" s="1"/>
  <c r="AH457" i="14"/>
  <c r="AM457" i="14" s="1"/>
  <c r="Z457" i="14"/>
  <c r="AC457" i="14" s="1"/>
  <c r="Y457" i="14"/>
  <c r="AB457" i="14" s="1"/>
  <c r="X457" i="14"/>
  <c r="AA457" i="14" s="1"/>
  <c r="AL458" i="14"/>
  <c r="AQ458" i="14" s="1"/>
  <c r="AK458" i="14"/>
  <c r="AP458" i="14" s="1"/>
  <c r="AJ458" i="14"/>
  <c r="AO458" i="14" s="1"/>
  <c r="AI458" i="14"/>
  <c r="AN458" i="14" s="1"/>
  <c r="AH458" i="14"/>
  <c r="AM458" i="14" s="1"/>
  <c r="Z458" i="14"/>
  <c r="AC458" i="14" s="1"/>
  <c r="Y458" i="14"/>
  <c r="AB458" i="14" s="1"/>
  <c r="X458" i="14"/>
  <c r="AA458" i="14" s="1"/>
  <c r="AL459" i="14"/>
  <c r="AQ459" i="14" s="1"/>
  <c r="AK459" i="14"/>
  <c r="AP459" i="14" s="1"/>
  <c r="AJ459" i="14"/>
  <c r="AO459" i="14" s="1"/>
  <c r="AI459" i="14"/>
  <c r="AN459" i="14" s="1"/>
  <c r="AH459" i="14"/>
  <c r="AM459" i="14" s="1"/>
  <c r="Z459" i="14"/>
  <c r="AC459" i="14" s="1"/>
  <c r="Y459" i="14"/>
  <c r="AB459" i="14" s="1"/>
  <c r="X459" i="14"/>
  <c r="AA459" i="14" s="1"/>
  <c r="AL460" i="14"/>
  <c r="AQ460" i="14" s="1"/>
  <c r="AK460" i="14"/>
  <c r="AP460" i="14" s="1"/>
  <c r="AJ460" i="14"/>
  <c r="AO460" i="14" s="1"/>
  <c r="AI460" i="14"/>
  <c r="AN460" i="14" s="1"/>
  <c r="AH460" i="14"/>
  <c r="AM460" i="14" s="1"/>
  <c r="Z460" i="14"/>
  <c r="AC460" i="14" s="1"/>
  <c r="Y460" i="14"/>
  <c r="AB460" i="14" s="1"/>
  <c r="X460" i="14"/>
  <c r="AA460" i="14" s="1"/>
  <c r="AL461" i="14"/>
  <c r="AQ461" i="14" s="1"/>
  <c r="AK461" i="14"/>
  <c r="AP461" i="14" s="1"/>
  <c r="AJ461" i="14"/>
  <c r="AO461" i="14" s="1"/>
  <c r="AI461" i="14"/>
  <c r="AN461" i="14" s="1"/>
  <c r="AH461" i="14"/>
  <c r="AM461" i="14" s="1"/>
  <c r="Z461" i="14"/>
  <c r="AC461" i="14" s="1"/>
  <c r="Y461" i="14"/>
  <c r="AB461" i="14" s="1"/>
  <c r="X461" i="14"/>
  <c r="AA461" i="14" s="1"/>
  <c r="AL462" i="14"/>
  <c r="AQ462" i="14" s="1"/>
  <c r="AK462" i="14"/>
  <c r="AP462" i="14" s="1"/>
  <c r="AJ462" i="14"/>
  <c r="AO462" i="14" s="1"/>
  <c r="AI462" i="14"/>
  <c r="AN462" i="14" s="1"/>
  <c r="AH462" i="14"/>
  <c r="AM462" i="14" s="1"/>
  <c r="Z462" i="14"/>
  <c r="AC462" i="14" s="1"/>
  <c r="Y462" i="14"/>
  <c r="AB462" i="14" s="1"/>
  <c r="X462" i="14"/>
  <c r="AA462" i="14" s="1"/>
  <c r="AL463" i="14"/>
  <c r="AQ463" i="14" s="1"/>
  <c r="AK463" i="14"/>
  <c r="AP463" i="14" s="1"/>
  <c r="AJ463" i="14"/>
  <c r="AO463" i="14" s="1"/>
  <c r="AI463" i="14"/>
  <c r="AN463" i="14" s="1"/>
  <c r="AH463" i="14"/>
  <c r="AM463" i="14" s="1"/>
  <c r="Z463" i="14"/>
  <c r="AC463" i="14" s="1"/>
  <c r="Y463" i="14"/>
  <c r="AB463" i="14" s="1"/>
  <c r="X463" i="14"/>
  <c r="AA463" i="14" s="1"/>
  <c r="AL464" i="14"/>
  <c r="AQ464" i="14" s="1"/>
  <c r="AK464" i="14"/>
  <c r="AP464" i="14" s="1"/>
  <c r="AJ464" i="14"/>
  <c r="AO464" i="14" s="1"/>
  <c r="AI464" i="14"/>
  <c r="AN464" i="14" s="1"/>
  <c r="AH464" i="14"/>
  <c r="AM464" i="14" s="1"/>
  <c r="Z464" i="14"/>
  <c r="AC464" i="14" s="1"/>
  <c r="Y464" i="14"/>
  <c r="AB464" i="14" s="1"/>
  <c r="X464" i="14"/>
  <c r="AA464" i="14" s="1"/>
  <c r="AL465" i="14"/>
  <c r="AQ465" i="14" s="1"/>
  <c r="AK465" i="14"/>
  <c r="AP465" i="14" s="1"/>
  <c r="AJ465" i="14"/>
  <c r="AO465" i="14" s="1"/>
  <c r="AI465" i="14"/>
  <c r="AN465" i="14" s="1"/>
  <c r="AH465" i="14"/>
  <c r="AM465" i="14" s="1"/>
  <c r="Z465" i="14"/>
  <c r="AC465" i="14" s="1"/>
  <c r="Y465" i="14"/>
  <c r="AB465" i="14" s="1"/>
  <c r="X465" i="14"/>
  <c r="AA465" i="14" s="1"/>
  <c r="AD427" i="14"/>
  <c r="AE427" i="14" s="1"/>
  <c r="AD440" i="14"/>
  <c r="AE440" i="14" s="1"/>
  <c r="AR441" i="14"/>
  <c r="AD441" i="14"/>
  <c r="AE441" i="14" s="1"/>
  <c r="AD442" i="14"/>
  <c r="AE442" i="14" s="1"/>
  <c r="AD443" i="14"/>
  <c r="AE443" i="14" s="1"/>
  <c r="AR444" i="14"/>
  <c r="AD444" i="14"/>
  <c r="AE444" i="14" s="1"/>
  <c r="AR445" i="14"/>
  <c r="AD445" i="14"/>
  <c r="AE445" i="14" s="1"/>
  <c r="AR446" i="14"/>
  <c r="AD446" i="14"/>
  <c r="AE446" i="14" s="1"/>
  <c r="AR447" i="14"/>
  <c r="AD447" i="14"/>
  <c r="AE447" i="14" s="1"/>
  <c r="AR448" i="14"/>
  <c r="AD448" i="14"/>
  <c r="AE448" i="14" s="1"/>
  <c r="AR449" i="14"/>
  <c r="AD449" i="14"/>
  <c r="AE449" i="14" s="1"/>
  <c r="AL428" i="14"/>
  <c r="AQ428" i="14" s="1"/>
  <c r="AK428" i="14"/>
  <c r="AP428" i="14" s="1"/>
  <c r="AJ428" i="14"/>
  <c r="AO428" i="14" s="1"/>
  <c r="AI428" i="14"/>
  <c r="AN428" i="14" s="1"/>
  <c r="AH428" i="14"/>
  <c r="AM428" i="14" s="1"/>
  <c r="Z428" i="14"/>
  <c r="AC428" i="14" s="1"/>
  <c r="Y428" i="14"/>
  <c r="AB428" i="14" s="1"/>
  <c r="X428" i="14"/>
  <c r="AA428" i="14" s="1"/>
  <c r="AD428" i="14" s="1"/>
  <c r="AE428" i="14" s="1"/>
  <c r="AL429" i="14"/>
  <c r="AQ429" i="14" s="1"/>
  <c r="AK429" i="14"/>
  <c r="AP429" i="14" s="1"/>
  <c r="AJ429" i="14"/>
  <c r="AO429" i="14" s="1"/>
  <c r="AI429" i="14"/>
  <c r="AN429" i="14" s="1"/>
  <c r="AH429" i="14"/>
  <c r="AM429" i="14" s="1"/>
  <c r="Z429" i="14"/>
  <c r="AC429" i="14" s="1"/>
  <c r="Y429" i="14"/>
  <c r="AB429" i="14" s="1"/>
  <c r="X429" i="14"/>
  <c r="AA429" i="14" s="1"/>
  <c r="AD429" i="14" s="1"/>
  <c r="AE429" i="14" s="1"/>
  <c r="AL430" i="14"/>
  <c r="AQ430" i="14" s="1"/>
  <c r="AK430" i="14"/>
  <c r="AP430" i="14" s="1"/>
  <c r="AJ430" i="14"/>
  <c r="AO430" i="14" s="1"/>
  <c r="AI430" i="14"/>
  <c r="AN430" i="14" s="1"/>
  <c r="AH430" i="14"/>
  <c r="AM430" i="14" s="1"/>
  <c r="Z430" i="14"/>
  <c r="AC430" i="14" s="1"/>
  <c r="Y430" i="14"/>
  <c r="AB430" i="14" s="1"/>
  <c r="X430" i="14"/>
  <c r="AA430" i="14" s="1"/>
  <c r="AD430" i="14" s="1"/>
  <c r="AE430" i="14" s="1"/>
  <c r="AL431" i="14"/>
  <c r="AQ431" i="14" s="1"/>
  <c r="AK431" i="14"/>
  <c r="AP431" i="14" s="1"/>
  <c r="AJ431" i="14"/>
  <c r="AO431" i="14" s="1"/>
  <c r="AI431" i="14"/>
  <c r="AN431" i="14" s="1"/>
  <c r="AH431" i="14"/>
  <c r="AM431" i="14" s="1"/>
  <c r="Z431" i="14"/>
  <c r="AC431" i="14" s="1"/>
  <c r="Y431" i="14"/>
  <c r="AB431" i="14" s="1"/>
  <c r="X431" i="14"/>
  <c r="AA431" i="14" s="1"/>
  <c r="AD431" i="14" s="1"/>
  <c r="AE431" i="14" s="1"/>
  <c r="AL432" i="14"/>
  <c r="AQ432" i="14" s="1"/>
  <c r="AK432" i="14"/>
  <c r="AP432" i="14" s="1"/>
  <c r="AJ432" i="14"/>
  <c r="AO432" i="14" s="1"/>
  <c r="AI432" i="14"/>
  <c r="AN432" i="14" s="1"/>
  <c r="AH432" i="14"/>
  <c r="AM432" i="14" s="1"/>
  <c r="Z432" i="14"/>
  <c r="AC432" i="14" s="1"/>
  <c r="Y432" i="14"/>
  <c r="AB432" i="14" s="1"/>
  <c r="X432" i="14"/>
  <c r="AA432" i="14" s="1"/>
  <c r="AD432" i="14" s="1"/>
  <c r="AE432" i="14" s="1"/>
  <c r="AL433" i="14"/>
  <c r="AQ433" i="14" s="1"/>
  <c r="AK433" i="14"/>
  <c r="AP433" i="14" s="1"/>
  <c r="AJ433" i="14"/>
  <c r="AO433" i="14" s="1"/>
  <c r="AI433" i="14"/>
  <c r="AN433" i="14" s="1"/>
  <c r="AH433" i="14"/>
  <c r="AM433" i="14" s="1"/>
  <c r="Z433" i="14"/>
  <c r="AC433" i="14" s="1"/>
  <c r="Y433" i="14"/>
  <c r="AB433" i="14" s="1"/>
  <c r="X433" i="14"/>
  <c r="AA433" i="14" s="1"/>
  <c r="AD433" i="14" s="1"/>
  <c r="AE433" i="14" s="1"/>
  <c r="AL434" i="14"/>
  <c r="AQ434" i="14" s="1"/>
  <c r="AK434" i="14"/>
  <c r="AP434" i="14" s="1"/>
  <c r="AJ434" i="14"/>
  <c r="AO434" i="14" s="1"/>
  <c r="AI434" i="14"/>
  <c r="AN434" i="14" s="1"/>
  <c r="AH434" i="14"/>
  <c r="AM434" i="14" s="1"/>
  <c r="Z434" i="14"/>
  <c r="AC434" i="14" s="1"/>
  <c r="Y434" i="14"/>
  <c r="AB434" i="14" s="1"/>
  <c r="X434" i="14"/>
  <c r="AA434" i="14" s="1"/>
  <c r="AD434" i="14" s="1"/>
  <c r="AE434" i="14" s="1"/>
  <c r="AL435" i="14"/>
  <c r="AQ435" i="14" s="1"/>
  <c r="AK435" i="14"/>
  <c r="AP435" i="14" s="1"/>
  <c r="AJ435" i="14"/>
  <c r="AO435" i="14" s="1"/>
  <c r="AI435" i="14"/>
  <c r="AN435" i="14" s="1"/>
  <c r="AH435" i="14"/>
  <c r="AM435" i="14" s="1"/>
  <c r="Z435" i="14"/>
  <c r="AC435" i="14" s="1"/>
  <c r="Y435" i="14"/>
  <c r="AB435" i="14" s="1"/>
  <c r="X435" i="14"/>
  <c r="AA435" i="14" s="1"/>
  <c r="AD435" i="14" s="1"/>
  <c r="AE435" i="14" s="1"/>
  <c r="AL436" i="14"/>
  <c r="AQ436" i="14" s="1"/>
  <c r="AK436" i="14"/>
  <c r="AP436" i="14" s="1"/>
  <c r="AJ436" i="14"/>
  <c r="AO436" i="14" s="1"/>
  <c r="AI436" i="14"/>
  <c r="AN436" i="14" s="1"/>
  <c r="AH436" i="14"/>
  <c r="AM436" i="14" s="1"/>
  <c r="Z436" i="14"/>
  <c r="AC436" i="14" s="1"/>
  <c r="Y436" i="14"/>
  <c r="AB436" i="14" s="1"/>
  <c r="X436" i="14"/>
  <c r="AA436" i="14" s="1"/>
  <c r="AD436" i="14" s="1"/>
  <c r="AE436" i="14" s="1"/>
  <c r="AL437" i="14"/>
  <c r="AQ437" i="14" s="1"/>
  <c r="AK437" i="14"/>
  <c r="AP437" i="14" s="1"/>
  <c r="AJ437" i="14"/>
  <c r="AO437" i="14" s="1"/>
  <c r="AI437" i="14"/>
  <c r="AN437" i="14" s="1"/>
  <c r="AH437" i="14"/>
  <c r="AM437" i="14" s="1"/>
  <c r="Z437" i="14"/>
  <c r="AC437" i="14" s="1"/>
  <c r="Y437" i="14"/>
  <c r="AB437" i="14" s="1"/>
  <c r="X437" i="14"/>
  <c r="AA437" i="14" s="1"/>
  <c r="AD437" i="14" s="1"/>
  <c r="AE437" i="14" s="1"/>
  <c r="AL438" i="14"/>
  <c r="AQ438" i="14" s="1"/>
  <c r="AK438" i="14"/>
  <c r="AP438" i="14" s="1"/>
  <c r="AJ438" i="14"/>
  <c r="AO438" i="14" s="1"/>
  <c r="AI438" i="14"/>
  <c r="AN438" i="14" s="1"/>
  <c r="AH438" i="14"/>
  <c r="AM438" i="14" s="1"/>
  <c r="Z438" i="14"/>
  <c r="AC438" i="14" s="1"/>
  <c r="Y438" i="14"/>
  <c r="AB438" i="14" s="1"/>
  <c r="X438" i="14"/>
  <c r="AA438" i="14" s="1"/>
  <c r="AD438" i="14" s="1"/>
  <c r="AE438" i="14" s="1"/>
  <c r="AL439" i="14"/>
  <c r="AQ439" i="14" s="1"/>
  <c r="AK439" i="14"/>
  <c r="AP439" i="14" s="1"/>
  <c r="AJ439" i="14"/>
  <c r="AO439" i="14" s="1"/>
  <c r="AI439" i="14"/>
  <c r="AN439" i="14" s="1"/>
  <c r="AH439" i="14"/>
  <c r="AM439" i="14" s="1"/>
  <c r="Z439" i="14"/>
  <c r="AC439" i="14" s="1"/>
  <c r="Y439" i="14"/>
  <c r="AB439" i="14" s="1"/>
  <c r="X439" i="14"/>
  <c r="AA439" i="14" s="1"/>
  <c r="AD439" i="14" s="1"/>
  <c r="AE439" i="14" s="1"/>
  <c r="AR401" i="14"/>
  <c r="AD401" i="14"/>
  <c r="AE401" i="14" s="1"/>
  <c r="AR414" i="14"/>
  <c r="AD414" i="14"/>
  <c r="AE414" i="14" s="1"/>
  <c r="AR415" i="14"/>
  <c r="AD415" i="14"/>
  <c r="AE415" i="14" s="1"/>
  <c r="AD416" i="14"/>
  <c r="AE416" i="14" s="1"/>
  <c r="AR416" i="14"/>
  <c r="AS416" i="14" s="1"/>
  <c r="AR417" i="14"/>
  <c r="AD417" i="14"/>
  <c r="AE417" i="14" s="1"/>
  <c r="AD418" i="14"/>
  <c r="AE418" i="14" s="1"/>
  <c r="AR419" i="14"/>
  <c r="AD419" i="14"/>
  <c r="AE419" i="14" s="1"/>
  <c r="AR420" i="14"/>
  <c r="AD420" i="14"/>
  <c r="AE420" i="14" s="1"/>
  <c r="AR421" i="14"/>
  <c r="AD421" i="14"/>
  <c r="AE421" i="14" s="1"/>
  <c r="AD422" i="14"/>
  <c r="AE422" i="14" s="1"/>
  <c r="AD423" i="14"/>
  <c r="AE423" i="14" s="1"/>
  <c r="AL402" i="14"/>
  <c r="AQ402" i="14" s="1"/>
  <c r="AK402" i="14"/>
  <c r="AP402" i="14" s="1"/>
  <c r="AJ402" i="14"/>
  <c r="AO402" i="14" s="1"/>
  <c r="AI402" i="14"/>
  <c r="AN402" i="14" s="1"/>
  <c r="AH402" i="14"/>
  <c r="AM402" i="14" s="1"/>
  <c r="Z402" i="14"/>
  <c r="AC402" i="14" s="1"/>
  <c r="Y402" i="14"/>
  <c r="AB402" i="14" s="1"/>
  <c r="X402" i="14"/>
  <c r="AA402" i="14" s="1"/>
  <c r="AL403" i="14"/>
  <c r="AQ403" i="14" s="1"/>
  <c r="AK403" i="14"/>
  <c r="AP403" i="14" s="1"/>
  <c r="AJ403" i="14"/>
  <c r="AO403" i="14" s="1"/>
  <c r="AI403" i="14"/>
  <c r="AN403" i="14" s="1"/>
  <c r="AH403" i="14"/>
  <c r="AM403" i="14" s="1"/>
  <c r="Z403" i="14"/>
  <c r="AC403" i="14" s="1"/>
  <c r="Y403" i="14"/>
  <c r="AB403" i="14" s="1"/>
  <c r="X403" i="14"/>
  <c r="AA403" i="14" s="1"/>
  <c r="AL404" i="14"/>
  <c r="AQ404" i="14" s="1"/>
  <c r="AK404" i="14"/>
  <c r="AP404" i="14" s="1"/>
  <c r="AJ404" i="14"/>
  <c r="AO404" i="14" s="1"/>
  <c r="AI404" i="14"/>
  <c r="AN404" i="14" s="1"/>
  <c r="AH404" i="14"/>
  <c r="AM404" i="14" s="1"/>
  <c r="Z404" i="14"/>
  <c r="AC404" i="14" s="1"/>
  <c r="Y404" i="14"/>
  <c r="AB404" i="14" s="1"/>
  <c r="X404" i="14"/>
  <c r="AA404" i="14" s="1"/>
  <c r="AL405" i="14"/>
  <c r="AQ405" i="14" s="1"/>
  <c r="AK405" i="14"/>
  <c r="AP405" i="14" s="1"/>
  <c r="AJ405" i="14"/>
  <c r="AO405" i="14" s="1"/>
  <c r="AI405" i="14"/>
  <c r="AN405" i="14" s="1"/>
  <c r="AH405" i="14"/>
  <c r="AM405" i="14" s="1"/>
  <c r="Z405" i="14"/>
  <c r="AC405" i="14" s="1"/>
  <c r="Y405" i="14"/>
  <c r="AB405" i="14" s="1"/>
  <c r="X405" i="14"/>
  <c r="AA405" i="14" s="1"/>
  <c r="AL406" i="14"/>
  <c r="AQ406" i="14" s="1"/>
  <c r="AK406" i="14"/>
  <c r="AP406" i="14" s="1"/>
  <c r="AJ406" i="14"/>
  <c r="AO406" i="14" s="1"/>
  <c r="AI406" i="14"/>
  <c r="AN406" i="14" s="1"/>
  <c r="AH406" i="14"/>
  <c r="AM406" i="14" s="1"/>
  <c r="Z406" i="14"/>
  <c r="AC406" i="14" s="1"/>
  <c r="Y406" i="14"/>
  <c r="AB406" i="14" s="1"/>
  <c r="X406" i="14"/>
  <c r="AA406" i="14" s="1"/>
  <c r="AL407" i="14"/>
  <c r="AQ407" i="14" s="1"/>
  <c r="AK407" i="14"/>
  <c r="AP407" i="14" s="1"/>
  <c r="AJ407" i="14"/>
  <c r="AO407" i="14" s="1"/>
  <c r="AI407" i="14"/>
  <c r="AN407" i="14" s="1"/>
  <c r="AH407" i="14"/>
  <c r="AM407" i="14" s="1"/>
  <c r="Z407" i="14"/>
  <c r="AC407" i="14" s="1"/>
  <c r="Y407" i="14"/>
  <c r="AB407" i="14" s="1"/>
  <c r="X407" i="14"/>
  <c r="AA407" i="14" s="1"/>
  <c r="AL408" i="14"/>
  <c r="AQ408" i="14" s="1"/>
  <c r="AK408" i="14"/>
  <c r="AP408" i="14" s="1"/>
  <c r="AJ408" i="14"/>
  <c r="AO408" i="14" s="1"/>
  <c r="AI408" i="14"/>
  <c r="AN408" i="14" s="1"/>
  <c r="AH408" i="14"/>
  <c r="AM408" i="14" s="1"/>
  <c r="Z408" i="14"/>
  <c r="AC408" i="14" s="1"/>
  <c r="Y408" i="14"/>
  <c r="AB408" i="14" s="1"/>
  <c r="X408" i="14"/>
  <c r="AA408" i="14" s="1"/>
  <c r="AL409" i="14"/>
  <c r="AQ409" i="14" s="1"/>
  <c r="AK409" i="14"/>
  <c r="AP409" i="14" s="1"/>
  <c r="AJ409" i="14"/>
  <c r="AO409" i="14" s="1"/>
  <c r="AI409" i="14"/>
  <c r="AN409" i="14" s="1"/>
  <c r="AH409" i="14"/>
  <c r="AM409" i="14" s="1"/>
  <c r="Z409" i="14"/>
  <c r="AC409" i="14" s="1"/>
  <c r="Y409" i="14"/>
  <c r="AB409" i="14" s="1"/>
  <c r="X409" i="14"/>
  <c r="AA409" i="14" s="1"/>
  <c r="AL410" i="14"/>
  <c r="AQ410" i="14" s="1"/>
  <c r="AK410" i="14"/>
  <c r="AP410" i="14" s="1"/>
  <c r="AJ410" i="14"/>
  <c r="AO410" i="14" s="1"/>
  <c r="AI410" i="14"/>
  <c r="AN410" i="14" s="1"/>
  <c r="AH410" i="14"/>
  <c r="AM410" i="14" s="1"/>
  <c r="Z410" i="14"/>
  <c r="AC410" i="14" s="1"/>
  <c r="Y410" i="14"/>
  <c r="AB410" i="14" s="1"/>
  <c r="X410" i="14"/>
  <c r="AA410" i="14" s="1"/>
  <c r="AL411" i="14"/>
  <c r="AQ411" i="14" s="1"/>
  <c r="AK411" i="14"/>
  <c r="AP411" i="14" s="1"/>
  <c r="AJ411" i="14"/>
  <c r="AO411" i="14" s="1"/>
  <c r="AI411" i="14"/>
  <c r="AN411" i="14" s="1"/>
  <c r="AH411" i="14"/>
  <c r="AM411" i="14" s="1"/>
  <c r="Z411" i="14"/>
  <c r="AC411" i="14" s="1"/>
  <c r="Y411" i="14"/>
  <c r="AB411" i="14" s="1"/>
  <c r="X411" i="14"/>
  <c r="AA411" i="14" s="1"/>
  <c r="AL412" i="14"/>
  <c r="AQ412" i="14" s="1"/>
  <c r="AK412" i="14"/>
  <c r="AP412" i="14" s="1"/>
  <c r="AJ412" i="14"/>
  <c r="AO412" i="14" s="1"/>
  <c r="AI412" i="14"/>
  <c r="AN412" i="14" s="1"/>
  <c r="AH412" i="14"/>
  <c r="AM412" i="14" s="1"/>
  <c r="Z412" i="14"/>
  <c r="AC412" i="14" s="1"/>
  <c r="Y412" i="14"/>
  <c r="AB412" i="14" s="1"/>
  <c r="X412" i="14"/>
  <c r="AA412" i="14" s="1"/>
  <c r="AL413" i="14"/>
  <c r="AQ413" i="14" s="1"/>
  <c r="AK413" i="14"/>
  <c r="AP413" i="14" s="1"/>
  <c r="AJ413" i="14"/>
  <c r="AO413" i="14" s="1"/>
  <c r="AI413" i="14"/>
  <c r="AN413" i="14" s="1"/>
  <c r="AH413" i="14"/>
  <c r="AM413" i="14" s="1"/>
  <c r="Z413" i="14"/>
  <c r="AC413" i="14" s="1"/>
  <c r="Y413" i="14"/>
  <c r="AB413" i="14" s="1"/>
  <c r="X413" i="14"/>
  <c r="AA413" i="14" s="1"/>
  <c r="AR375" i="14"/>
  <c r="AD375" i="14"/>
  <c r="AE375" i="14" s="1"/>
  <c r="AR388" i="14"/>
  <c r="AD388" i="14"/>
  <c r="AE388" i="14" s="1"/>
  <c r="AR389" i="14"/>
  <c r="AD389" i="14"/>
  <c r="AE389" i="14" s="1"/>
  <c r="AD390" i="14"/>
  <c r="AE390" i="14" s="1"/>
  <c r="AR390" i="14"/>
  <c r="AS390" i="14" s="1"/>
  <c r="AR391" i="14"/>
  <c r="AD391" i="14"/>
  <c r="AE391" i="14" s="1"/>
  <c r="AR392" i="14"/>
  <c r="AD392" i="14"/>
  <c r="AE392" i="14" s="1"/>
  <c r="AR393" i="14"/>
  <c r="AD393" i="14"/>
  <c r="AE393" i="14" s="1"/>
  <c r="AR395" i="14"/>
  <c r="AD395" i="14"/>
  <c r="AE395" i="14" s="1"/>
  <c r="AR396" i="14"/>
  <c r="AD396" i="14"/>
  <c r="AE396" i="14" s="1"/>
  <c r="AR397" i="14"/>
  <c r="AD397" i="14"/>
  <c r="AE397" i="14" s="1"/>
  <c r="AL376" i="14"/>
  <c r="AQ376" i="14" s="1"/>
  <c r="AK376" i="14"/>
  <c r="AP376" i="14" s="1"/>
  <c r="AJ376" i="14"/>
  <c r="AO376" i="14" s="1"/>
  <c r="AI376" i="14"/>
  <c r="AN376" i="14" s="1"/>
  <c r="AH376" i="14"/>
  <c r="AM376" i="14" s="1"/>
  <c r="Z376" i="14"/>
  <c r="AC376" i="14" s="1"/>
  <c r="Y376" i="14"/>
  <c r="AB376" i="14" s="1"/>
  <c r="X376" i="14"/>
  <c r="AA376" i="14" s="1"/>
  <c r="AD376" i="14" s="1"/>
  <c r="AE376" i="14" s="1"/>
  <c r="AL377" i="14"/>
  <c r="AQ377" i="14" s="1"/>
  <c r="AK377" i="14"/>
  <c r="AP377" i="14" s="1"/>
  <c r="AJ377" i="14"/>
  <c r="AO377" i="14" s="1"/>
  <c r="AI377" i="14"/>
  <c r="AN377" i="14" s="1"/>
  <c r="AH377" i="14"/>
  <c r="AM377" i="14" s="1"/>
  <c r="Z377" i="14"/>
  <c r="AC377" i="14" s="1"/>
  <c r="Y377" i="14"/>
  <c r="AB377" i="14" s="1"/>
  <c r="X377" i="14"/>
  <c r="AA377" i="14" s="1"/>
  <c r="AD377" i="14" s="1"/>
  <c r="AE377" i="14" s="1"/>
  <c r="AL378" i="14"/>
  <c r="AQ378" i="14" s="1"/>
  <c r="AK378" i="14"/>
  <c r="AP378" i="14" s="1"/>
  <c r="AJ378" i="14"/>
  <c r="AO378" i="14" s="1"/>
  <c r="AI378" i="14"/>
  <c r="AN378" i="14" s="1"/>
  <c r="AH378" i="14"/>
  <c r="AM378" i="14" s="1"/>
  <c r="Z378" i="14"/>
  <c r="AC378" i="14" s="1"/>
  <c r="Y378" i="14"/>
  <c r="AB378" i="14" s="1"/>
  <c r="X378" i="14"/>
  <c r="AA378" i="14" s="1"/>
  <c r="AD378" i="14" s="1"/>
  <c r="AE378" i="14" s="1"/>
  <c r="AL379" i="14"/>
  <c r="AQ379" i="14" s="1"/>
  <c r="AK379" i="14"/>
  <c r="AP379" i="14" s="1"/>
  <c r="AJ379" i="14"/>
  <c r="AO379" i="14" s="1"/>
  <c r="AI379" i="14"/>
  <c r="AN379" i="14" s="1"/>
  <c r="AH379" i="14"/>
  <c r="AM379" i="14" s="1"/>
  <c r="Z379" i="14"/>
  <c r="AC379" i="14" s="1"/>
  <c r="Y379" i="14"/>
  <c r="AB379" i="14" s="1"/>
  <c r="X379" i="14"/>
  <c r="AA379" i="14" s="1"/>
  <c r="AD379" i="14" s="1"/>
  <c r="AE379" i="14" s="1"/>
  <c r="AL380" i="14"/>
  <c r="AQ380" i="14" s="1"/>
  <c r="AK380" i="14"/>
  <c r="AP380" i="14" s="1"/>
  <c r="AJ380" i="14"/>
  <c r="AO380" i="14" s="1"/>
  <c r="AI380" i="14"/>
  <c r="AN380" i="14" s="1"/>
  <c r="AH380" i="14"/>
  <c r="AM380" i="14" s="1"/>
  <c r="Z380" i="14"/>
  <c r="AC380" i="14" s="1"/>
  <c r="Y380" i="14"/>
  <c r="AB380" i="14" s="1"/>
  <c r="X380" i="14"/>
  <c r="AA380" i="14" s="1"/>
  <c r="AD380" i="14" s="1"/>
  <c r="AE380" i="14" s="1"/>
  <c r="AL381" i="14"/>
  <c r="AQ381" i="14" s="1"/>
  <c r="AK381" i="14"/>
  <c r="AP381" i="14" s="1"/>
  <c r="AJ381" i="14"/>
  <c r="AO381" i="14" s="1"/>
  <c r="AI381" i="14"/>
  <c r="AN381" i="14" s="1"/>
  <c r="AH381" i="14"/>
  <c r="AM381" i="14" s="1"/>
  <c r="Z381" i="14"/>
  <c r="AC381" i="14" s="1"/>
  <c r="Y381" i="14"/>
  <c r="AB381" i="14" s="1"/>
  <c r="X381" i="14"/>
  <c r="AA381" i="14" s="1"/>
  <c r="AD381" i="14" s="1"/>
  <c r="AE381" i="14" s="1"/>
  <c r="AL382" i="14"/>
  <c r="AQ382" i="14" s="1"/>
  <c r="AK382" i="14"/>
  <c r="AP382" i="14" s="1"/>
  <c r="AJ382" i="14"/>
  <c r="AO382" i="14" s="1"/>
  <c r="AI382" i="14"/>
  <c r="AN382" i="14" s="1"/>
  <c r="AH382" i="14"/>
  <c r="AM382" i="14" s="1"/>
  <c r="Z382" i="14"/>
  <c r="AC382" i="14" s="1"/>
  <c r="Y382" i="14"/>
  <c r="AB382" i="14" s="1"/>
  <c r="X382" i="14"/>
  <c r="AA382" i="14" s="1"/>
  <c r="AD382" i="14" s="1"/>
  <c r="AE382" i="14" s="1"/>
  <c r="AL383" i="14"/>
  <c r="AQ383" i="14" s="1"/>
  <c r="AK383" i="14"/>
  <c r="AP383" i="14" s="1"/>
  <c r="AJ383" i="14"/>
  <c r="AO383" i="14" s="1"/>
  <c r="AI383" i="14"/>
  <c r="AN383" i="14" s="1"/>
  <c r="AH383" i="14"/>
  <c r="AM383" i="14" s="1"/>
  <c r="Z383" i="14"/>
  <c r="AC383" i="14" s="1"/>
  <c r="Y383" i="14"/>
  <c r="AB383" i="14" s="1"/>
  <c r="X383" i="14"/>
  <c r="AA383" i="14" s="1"/>
  <c r="AD383" i="14" s="1"/>
  <c r="AE383" i="14" s="1"/>
  <c r="AL384" i="14"/>
  <c r="AQ384" i="14" s="1"/>
  <c r="AK384" i="14"/>
  <c r="AP384" i="14" s="1"/>
  <c r="AJ384" i="14"/>
  <c r="AO384" i="14" s="1"/>
  <c r="AI384" i="14"/>
  <c r="AN384" i="14" s="1"/>
  <c r="AH384" i="14"/>
  <c r="AM384" i="14" s="1"/>
  <c r="Z384" i="14"/>
  <c r="AC384" i="14" s="1"/>
  <c r="Y384" i="14"/>
  <c r="AB384" i="14" s="1"/>
  <c r="X384" i="14"/>
  <c r="AA384" i="14" s="1"/>
  <c r="AD384" i="14" s="1"/>
  <c r="AE384" i="14" s="1"/>
  <c r="AL385" i="14"/>
  <c r="AQ385" i="14" s="1"/>
  <c r="AK385" i="14"/>
  <c r="AP385" i="14" s="1"/>
  <c r="AJ385" i="14"/>
  <c r="AO385" i="14" s="1"/>
  <c r="AI385" i="14"/>
  <c r="AN385" i="14" s="1"/>
  <c r="AH385" i="14"/>
  <c r="AM385" i="14" s="1"/>
  <c r="Z385" i="14"/>
  <c r="AC385" i="14" s="1"/>
  <c r="Y385" i="14"/>
  <c r="AB385" i="14" s="1"/>
  <c r="X385" i="14"/>
  <c r="AA385" i="14" s="1"/>
  <c r="AD385" i="14" s="1"/>
  <c r="AE385" i="14" s="1"/>
  <c r="AL386" i="14"/>
  <c r="AQ386" i="14" s="1"/>
  <c r="AK386" i="14"/>
  <c r="AP386" i="14" s="1"/>
  <c r="AJ386" i="14"/>
  <c r="AO386" i="14" s="1"/>
  <c r="AI386" i="14"/>
  <c r="AN386" i="14" s="1"/>
  <c r="AH386" i="14"/>
  <c r="AM386" i="14" s="1"/>
  <c r="Z386" i="14"/>
  <c r="AC386" i="14" s="1"/>
  <c r="Y386" i="14"/>
  <c r="AB386" i="14" s="1"/>
  <c r="X386" i="14"/>
  <c r="AA386" i="14" s="1"/>
  <c r="AD386" i="14" s="1"/>
  <c r="AE386" i="14" s="1"/>
  <c r="AL387" i="14"/>
  <c r="AQ387" i="14" s="1"/>
  <c r="AK387" i="14"/>
  <c r="AP387" i="14" s="1"/>
  <c r="AJ387" i="14"/>
  <c r="AO387" i="14" s="1"/>
  <c r="AI387" i="14"/>
  <c r="AN387" i="14" s="1"/>
  <c r="AH387" i="14"/>
  <c r="AM387" i="14" s="1"/>
  <c r="Z387" i="14"/>
  <c r="AC387" i="14" s="1"/>
  <c r="Y387" i="14"/>
  <c r="AB387" i="14" s="1"/>
  <c r="X387" i="14"/>
  <c r="AA387" i="14" s="1"/>
  <c r="AD387" i="14" s="1"/>
  <c r="AE387" i="14" s="1"/>
  <c r="AR349" i="14"/>
  <c r="AD349" i="14"/>
  <c r="AE349" i="14" s="1"/>
  <c r="AR362" i="14"/>
  <c r="AD362" i="14"/>
  <c r="AE362" i="14" s="1"/>
  <c r="AR363" i="14"/>
  <c r="AD363" i="14"/>
  <c r="AE363" i="14" s="1"/>
  <c r="AD364" i="14"/>
  <c r="AR364" i="14"/>
  <c r="AR365" i="14"/>
  <c r="AD365" i="14"/>
  <c r="AE365" i="14" s="1"/>
  <c r="AD366" i="14"/>
  <c r="AE366" i="14" s="1"/>
  <c r="AD367" i="14"/>
  <c r="AE367" i="14" s="1"/>
  <c r="AR368" i="14"/>
  <c r="AD368" i="14"/>
  <c r="AE368" i="14" s="1"/>
  <c r="AR369" i="14"/>
  <c r="AD369" i="14"/>
  <c r="AE369" i="14" s="1"/>
  <c r="AR370" i="14"/>
  <c r="AD370" i="14"/>
  <c r="AE370" i="14" s="1"/>
  <c r="AR371" i="14"/>
  <c r="AD371" i="14"/>
  <c r="AE371" i="14" s="1"/>
  <c r="AL350" i="14"/>
  <c r="AQ350" i="14" s="1"/>
  <c r="AK350" i="14"/>
  <c r="AP350" i="14" s="1"/>
  <c r="AJ350" i="14"/>
  <c r="AO350" i="14" s="1"/>
  <c r="AI350" i="14"/>
  <c r="AN350" i="14" s="1"/>
  <c r="AH350" i="14"/>
  <c r="AM350" i="14" s="1"/>
  <c r="Z350" i="14"/>
  <c r="AC350" i="14" s="1"/>
  <c r="Y350" i="14"/>
  <c r="AB350" i="14" s="1"/>
  <c r="X350" i="14"/>
  <c r="AA350" i="14" s="1"/>
  <c r="AL351" i="14"/>
  <c r="AQ351" i="14" s="1"/>
  <c r="AK351" i="14"/>
  <c r="AP351" i="14" s="1"/>
  <c r="AJ351" i="14"/>
  <c r="AO351" i="14" s="1"/>
  <c r="AI351" i="14"/>
  <c r="AN351" i="14" s="1"/>
  <c r="AH351" i="14"/>
  <c r="AM351" i="14" s="1"/>
  <c r="Z351" i="14"/>
  <c r="AC351" i="14" s="1"/>
  <c r="Y351" i="14"/>
  <c r="AB351" i="14" s="1"/>
  <c r="X351" i="14"/>
  <c r="AA351" i="14" s="1"/>
  <c r="AL352" i="14"/>
  <c r="AQ352" i="14" s="1"/>
  <c r="AK352" i="14"/>
  <c r="AP352" i="14" s="1"/>
  <c r="AJ352" i="14"/>
  <c r="AO352" i="14" s="1"/>
  <c r="AI352" i="14"/>
  <c r="AN352" i="14" s="1"/>
  <c r="AH352" i="14"/>
  <c r="AM352" i="14" s="1"/>
  <c r="Z352" i="14"/>
  <c r="AC352" i="14" s="1"/>
  <c r="Y352" i="14"/>
  <c r="AB352" i="14" s="1"/>
  <c r="X352" i="14"/>
  <c r="AA352" i="14" s="1"/>
  <c r="AL353" i="14"/>
  <c r="AQ353" i="14" s="1"/>
  <c r="AK353" i="14"/>
  <c r="AP353" i="14" s="1"/>
  <c r="AJ353" i="14"/>
  <c r="AO353" i="14" s="1"/>
  <c r="AI353" i="14"/>
  <c r="AN353" i="14" s="1"/>
  <c r="AH353" i="14"/>
  <c r="AM353" i="14" s="1"/>
  <c r="Z353" i="14"/>
  <c r="AC353" i="14" s="1"/>
  <c r="Y353" i="14"/>
  <c r="AB353" i="14" s="1"/>
  <c r="X353" i="14"/>
  <c r="AA353" i="14" s="1"/>
  <c r="AL354" i="14"/>
  <c r="AQ354" i="14" s="1"/>
  <c r="AK354" i="14"/>
  <c r="AP354" i="14" s="1"/>
  <c r="AJ354" i="14"/>
  <c r="AO354" i="14" s="1"/>
  <c r="AI354" i="14"/>
  <c r="AN354" i="14" s="1"/>
  <c r="AH354" i="14"/>
  <c r="AM354" i="14" s="1"/>
  <c r="Z354" i="14"/>
  <c r="AC354" i="14" s="1"/>
  <c r="Y354" i="14"/>
  <c r="AB354" i="14" s="1"/>
  <c r="X354" i="14"/>
  <c r="AA354" i="14" s="1"/>
  <c r="AL355" i="14"/>
  <c r="AQ355" i="14" s="1"/>
  <c r="AK355" i="14"/>
  <c r="AP355" i="14" s="1"/>
  <c r="AJ355" i="14"/>
  <c r="AO355" i="14" s="1"/>
  <c r="AI355" i="14"/>
  <c r="AN355" i="14" s="1"/>
  <c r="AH355" i="14"/>
  <c r="AM355" i="14" s="1"/>
  <c r="Z355" i="14"/>
  <c r="AC355" i="14" s="1"/>
  <c r="Y355" i="14"/>
  <c r="AB355" i="14" s="1"/>
  <c r="X355" i="14"/>
  <c r="AA355" i="14" s="1"/>
  <c r="AL356" i="14"/>
  <c r="AQ356" i="14" s="1"/>
  <c r="AK356" i="14"/>
  <c r="AP356" i="14" s="1"/>
  <c r="AJ356" i="14"/>
  <c r="AO356" i="14" s="1"/>
  <c r="AI356" i="14"/>
  <c r="AN356" i="14" s="1"/>
  <c r="AH356" i="14"/>
  <c r="AM356" i="14" s="1"/>
  <c r="Z356" i="14"/>
  <c r="AC356" i="14" s="1"/>
  <c r="Y356" i="14"/>
  <c r="AB356" i="14" s="1"/>
  <c r="X356" i="14"/>
  <c r="AA356" i="14" s="1"/>
  <c r="AL357" i="14"/>
  <c r="AQ357" i="14" s="1"/>
  <c r="AK357" i="14"/>
  <c r="AP357" i="14" s="1"/>
  <c r="AJ357" i="14"/>
  <c r="AO357" i="14" s="1"/>
  <c r="AI357" i="14"/>
  <c r="AN357" i="14" s="1"/>
  <c r="AH357" i="14"/>
  <c r="AM357" i="14" s="1"/>
  <c r="Z357" i="14"/>
  <c r="AC357" i="14" s="1"/>
  <c r="Y357" i="14"/>
  <c r="AB357" i="14" s="1"/>
  <c r="X357" i="14"/>
  <c r="AA357" i="14" s="1"/>
  <c r="AL358" i="14"/>
  <c r="AQ358" i="14" s="1"/>
  <c r="AK358" i="14"/>
  <c r="AP358" i="14" s="1"/>
  <c r="AJ358" i="14"/>
  <c r="AO358" i="14" s="1"/>
  <c r="AI358" i="14"/>
  <c r="AN358" i="14" s="1"/>
  <c r="AH358" i="14"/>
  <c r="AM358" i="14" s="1"/>
  <c r="Z358" i="14"/>
  <c r="AC358" i="14" s="1"/>
  <c r="Y358" i="14"/>
  <c r="AB358" i="14" s="1"/>
  <c r="X358" i="14"/>
  <c r="AA358" i="14" s="1"/>
  <c r="AL359" i="14"/>
  <c r="AQ359" i="14" s="1"/>
  <c r="AK359" i="14"/>
  <c r="AP359" i="14" s="1"/>
  <c r="AJ359" i="14"/>
  <c r="AO359" i="14" s="1"/>
  <c r="AI359" i="14"/>
  <c r="AN359" i="14" s="1"/>
  <c r="AH359" i="14"/>
  <c r="AM359" i="14" s="1"/>
  <c r="Z359" i="14"/>
  <c r="AC359" i="14" s="1"/>
  <c r="Y359" i="14"/>
  <c r="AB359" i="14" s="1"/>
  <c r="X359" i="14"/>
  <c r="AA359" i="14" s="1"/>
  <c r="AL360" i="14"/>
  <c r="AQ360" i="14" s="1"/>
  <c r="AK360" i="14"/>
  <c r="AP360" i="14" s="1"/>
  <c r="AJ360" i="14"/>
  <c r="AO360" i="14" s="1"/>
  <c r="AI360" i="14"/>
  <c r="AN360" i="14" s="1"/>
  <c r="AH360" i="14"/>
  <c r="AM360" i="14" s="1"/>
  <c r="Z360" i="14"/>
  <c r="AC360" i="14" s="1"/>
  <c r="Y360" i="14"/>
  <c r="AB360" i="14" s="1"/>
  <c r="X360" i="14"/>
  <c r="AA360" i="14" s="1"/>
  <c r="AL361" i="14"/>
  <c r="AQ361" i="14" s="1"/>
  <c r="AK361" i="14"/>
  <c r="AP361" i="14" s="1"/>
  <c r="AJ361" i="14"/>
  <c r="AO361" i="14" s="1"/>
  <c r="AI361" i="14"/>
  <c r="AN361" i="14" s="1"/>
  <c r="AH361" i="14"/>
  <c r="AM361" i="14" s="1"/>
  <c r="Z361" i="14"/>
  <c r="AC361" i="14" s="1"/>
  <c r="Y361" i="14"/>
  <c r="AB361" i="14" s="1"/>
  <c r="X361" i="14"/>
  <c r="AA361" i="14" s="1"/>
  <c r="AD323" i="14"/>
  <c r="AE323" i="14" s="1"/>
  <c r="AR336" i="14"/>
  <c r="AD336" i="14"/>
  <c r="AE336" i="14" s="1"/>
  <c r="AD337" i="14"/>
  <c r="AE337" i="14" s="1"/>
  <c r="AD338" i="14"/>
  <c r="AE338" i="14" s="1"/>
  <c r="AR338" i="14"/>
  <c r="AS338" i="14" s="1"/>
  <c r="AD339" i="14"/>
  <c r="AE339" i="14" s="1"/>
  <c r="AR340" i="14"/>
  <c r="AD340" i="14"/>
  <c r="AE340" i="14" s="1"/>
  <c r="AD341" i="14"/>
  <c r="AE341" i="14" s="1"/>
  <c r="AR342" i="14"/>
  <c r="AD342" i="14"/>
  <c r="AE342" i="14" s="1"/>
  <c r="AR343" i="14"/>
  <c r="AD343" i="14"/>
  <c r="AE343" i="14" s="1"/>
  <c r="AR344" i="14"/>
  <c r="AD344" i="14"/>
  <c r="AE344" i="14" s="1"/>
  <c r="AR345" i="14"/>
  <c r="AD345" i="14"/>
  <c r="AE345" i="14" s="1"/>
  <c r="AL324" i="14"/>
  <c r="AQ324" i="14" s="1"/>
  <c r="AK324" i="14"/>
  <c r="AP324" i="14" s="1"/>
  <c r="AJ324" i="14"/>
  <c r="AO324" i="14" s="1"/>
  <c r="AI324" i="14"/>
  <c r="AN324" i="14" s="1"/>
  <c r="AH324" i="14"/>
  <c r="AM324" i="14" s="1"/>
  <c r="Z324" i="14"/>
  <c r="AC324" i="14" s="1"/>
  <c r="Y324" i="14"/>
  <c r="AB324" i="14" s="1"/>
  <c r="X324" i="14"/>
  <c r="AA324" i="14" s="1"/>
  <c r="AL325" i="14"/>
  <c r="AQ325" i="14" s="1"/>
  <c r="AK325" i="14"/>
  <c r="AP325" i="14" s="1"/>
  <c r="AJ325" i="14"/>
  <c r="AO325" i="14" s="1"/>
  <c r="AI325" i="14"/>
  <c r="AN325" i="14" s="1"/>
  <c r="AH325" i="14"/>
  <c r="AM325" i="14" s="1"/>
  <c r="Z325" i="14"/>
  <c r="AC325" i="14" s="1"/>
  <c r="Y325" i="14"/>
  <c r="AB325" i="14" s="1"/>
  <c r="X325" i="14"/>
  <c r="AA325" i="14" s="1"/>
  <c r="AL326" i="14"/>
  <c r="AQ326" i="14" s="1"/>
  <c r="AK326" i="14"/>
  <c r="AP326" i="14" s="1"/>
  <c r="AJ326" i="14"/>
  <c r="AO326" i="14" s="1"/>
  <c r="AI326" i="14"/>
  <c r="AN326" i="14" s="1"/>
  <c r="AH326" i="14"/>
  <c r="AM326" i="14" s="1"/>
  <c r="Z326" i="14"/>
  <c r="AC326" i="14" s="1"/>
  <c r="Y326" i="14"/>
  <c r="AB326" i="14" s="1"/>
  <c r="X326" i="14"/>
  <c r="AA326" i="14" s="1"/>
  <c r="AL327" i="14"/>
  <c r="AQ327" i="14" s="1"/>
  <c r="AK327" i="14"/>
  <c r="AP327" i="14" s="1"/>
  <c r="AJ327" i="14"/>
  <c r="AO327" i="14" s="1"/>
  <c r="AI327" i="14"/>
  <c r="AN327" i="14" s="1"/>
  <c r="AH327" i="14"/>
  <c r="AM327" i="14" s="1"/>
  <c r="Z327" i="14"/>
  <c r="AC327" i="14" s="1"/>
  <c r="Y327" i="14"/>
  <c r="AB327" i="14" s="1"/>
  <c r="X327" i="14"/>
  <c r="AA327" i="14" s="1"/>
  <c r="AL328" i="14"/>
  <c r="AQ328" i="14" s="1"/>
  <c r="AK328" i="14"/>
  <c r="AP328" i="14" s="1"/>
  <c r="AJ328" i="14"/>
  <c r="AO328" i="14" s="1"/>
  <c r="AI328" i="14"/>
  <c r="AN328" i="14" s="1"/>
  <c r="AH328" i="14"/>
  <c r="AM328" i="14" s="1"/>
  <c r="Z328" i="14"/>
  <c r="AC328" i="14" s="1"/>
  <c r="Y328" i="14"/>
  <c r="AB328" i="14" s="1"/>
  <c r="X328" i="14"/>
  <c r="AA328" i="14" s="1"/>
  <c r="AL329" i="14"/>
  <c r="AQ329" i="14" s="1"/>
  <c r="AK329" i="14"/>
  <c r="AP329" i="14" s="1"/>
  <c r="AJ329" i="14"/>
  <c r="AO329" i="14" s="1"/>
  <c r="AI329" i="14"/>
  <c r="AN329" i="14" s="1"/>
  <c r="AH329" i="14"/>
  <c r="AM329" i="14" s="1"/>
  <c r="Z329" i="14"/>
  <c r="AC329" i="14" s="1"/>
  <c r="Y329" i="14"/>
  <c r="AB329" i="14" s="1"/>
  <c r="X329" i="14"/>
  <c r="AA329" i="14" s="1"/>
  <c r="AL330" i="14"/>
  <c r="AQ330" i="14" s="1"/>
  <c r="AK330" i="14"/>
  <c r="AP330" i="14" s="1"/>
  <c r="AJ330" i="14"/>
  <c r="AO330" i="14" s="1"/>
  <c r="AI330" i="14"/>
  <c r="AN330" i="14" s="1"/>
  <c r="AH330" i="14"/>
  <c r="AM330" i="14" s="1"/>
  <c r="Z330" i="14"/>
  <c r="AC330" i="14" s="1"/>
  <c r="Y330" i="14"/>
  <c r="AB330" i="14" s="1"/>
  <c r="X330" i="14"/>
  <c r="AA330" i="14" s="1"/>
  <c r="AL331" i="14"/>
  <c r="AQ331" i="14" s="1"/>
  <c r="AK331" i="14"/>
  <c r="AP331" i="14" s="1"/>
  <c r="AJ331" i="14"/>
  <c r="AO331" i="14" s="1"/>
  <c r="AI331" i="14"/>
  <c r="AN331" i="14" s="1"/>
  <c r="AH331" i="14"/>
  <c r="AM331" i="14" s="1"/>
  <c r="Z331" i="14"/>
  <c r="AC331" i="14" s="1"/>
  <c r="Y331" i="14"/>
  <c r="AB331" i="14" s="1"/>
  <c r="X331" i="14"/>
  <c r="AA331" i="14" s="1"/>
  <c r="AL332" i="14"/>
  <c r="AQ332" i="14" s="1"/>
  <c r="AK332" i="14"/>
  <c r="AP332" i="14" s="1"/>
  <c r="AJ332" i="14"/>
  <c r="AO332" i="14" s="1"/>
  <c r="AI332" i="14"/>
  <c r="AN332" i="14" s="1"/>
  <c r="AH332" i="14"/>
  <c r="AM332" i="14" s="1"/>
  <c r="Z332" i="14"/>
  <c r="AC332" i="14" s="1"/>
  <c r="Y332" i="14"/>
  <c r="AB332" i="14" s="1"/>
  <c r="X332" i="14"/>
  <c r="AA332" i="14" s="1"/>
  <c r="AL333" i="14"/>
  <c r="AQ333" i="14" s="1"/>
  <c r="AK333" i="14"/>
  <c r="AP333" i="14" s="1"/>
  <c r="AJ333" i="14"/>
  <c r="AO333" i="14" s="1"/>
  <c r="AI333" i="14"/>
  <c r="AN333" i="14" s="1"/>
  <c r="AH333" i="14"/>
  <c r="AM333" i="14" s="1"/>
  <c r="Z333" i="14"/>
  <c r="AC333" i="14" s="1"/>
  <c r="Y333" i="14"/>
  <c r="AB333" i="14" s="1"/>
  <c r="X333" i="14"/>
  <c r="AA333" i="14" s="1"/>
  <c r="AL334" i="14"/>
  <c r="AQ334" i="14" s="1"/>
  <c r="AK334" i="14"/>
  <c r="AP334" i="14" s="1"/>
  <c r="AJ334" i="14"/>
  <c r="AO334" i="14" s="1"/>
  <c r="AI334" i="14"/>
  <c r="AN334" i="14" s="1"/>
  <c r="AH334" i="14"/>
  <c r="AM334" i="14" s="1"/>
  <c r="Z334" i="14"/>
  <c r="AC334" i="14" s="1"/>
  <c r="Y334" i="14"/>
  <c r="AB334" i="14" s="1"/>
  <c r="X334" i="14"/>
  <c r="AA334" i="14" s="1"/>
  <c r="AL335" i="14"/>
  <c r="AQ335" i="14" s="1"/>
  <c r="AK335" i="14"/>
  <c r="AP335" i="14" s="1"/>
  <c r="AJ335" i="14"/>
  <c r="AO335" i="14" s="1"/>
  <c r="AI335" i="14"/>
  <c r="AN335" i="14" s="1"/>
  <c r="AH335" i="14"/>
  <c r="AM335" i="14" s="1"/>
  <c r="Z335" i="14"/>
  <c r="AC335" i="14" s="1"/>
  <c r="Y335" i="14"/>
  <c r="AB335" i="14" s="1"/>
  <c r="X335" i="14"/>
  <c r="AA335" i="14" s="1"/>
  <c r="AR297" i="14"/>
  <c r="AD297" i="14"/>
  <c r="AE297" i="14" s="1"/>
  <c r="AR310" i="14"/>
  <c r="AD310" i="14"/>
  <c r="AE310" i="14" s="1"/>
  <c r="AR311" i="14"/>
  <c r="AD311" i="14"/>
  <c r="AE311" i="14" s="1"/>
  <c r="AD312" i="14"/>
  <c r="AE312" i="14" s="1"/>
  <c r="AR312" i="14"/>
  <c r="AS312" i="14" s="1"/>
  <c r="AR313" i="14"/>
  <c r="AD313" i="14"/>
  <c r="AE313" i="14" s="1"/>
  <c r="AR314" i="14"/>
  <c r="AD314" i="14"/>
  <c r="AE314" i="14" s="1"/>
  <c r="AR315" i="14"/>
  <c r="AD315" i="14"/>
  <c r="AE315" i="14" s="1"/>
  <c r="AR316" i="14"/>
  <c r="AD316" i="14"/>
  <c r="AE316" i="14" s="1"/>
  <c r="AR317" i="14"/>
  <c r="AD317" i="14"/>
  <c r="AE317" i="14" s="1"/>
  <c r="AR318" i="14"/>
  <c r="AD318" i="14"/>
  <c r="AE318" i="14" s="1"/>
  <c r="AD319" i="14"/>
  <c r="AE319" i="14" s="1"/>
  <c r="AL298" i="14"/>
  <c r="AQ298" i="14" s="1"/>
  <c r="AK298" i="14"/>
  <c r="AP298" i="14" s="1"/>
  <c r="AJ298" i="14"/>
  <c r="AO298" i="14" s="1"/>
  <c r="AI298" i="14"/>
  <c r="AN298" i="14" s="1"/>
  <c r="AH298" i="14"/>
  <c r="AM298" i="14" s="1"/>
  <c r="Z298" i="14"/>
  <c r="AC298" i="14" s="1"/>
  <c r="Y298" i="14"/>
  <c r="AB298" i="14" s="1"/>
  <c r="X298" i="14"/>
  <c r="AA298" i="14" s="1"/>
  <c r="AL299" i="14"/>
  <c r="AQ299" i="14" s="1"/>
  <c r="AK299" i="14"/>
  <c r="AP299" i="14" s="1"/>
  <c r="AJ299" i="14"/>
  <c r="AO299" i="14" s="1"/>
  <c r="AI299" i="14"/>
  <c r="AN299" i="14" s="1"/>
  <c r="AH299" i="14"/>
  <c r="AM299" i="14" s="1"/>
  <c r="Z299" i="14"/>
  <c r="AC299" i="14" s="1"/>
  <c r="Y299" i="14"/>
  <c r="AB299" i="14" s="1"/>
  <c r="X299" i="14"/>
  <c r="AA299" i="14" s="1"/>
  <c r="AL300" i="14"/>
  <c r="AQ300" i="14" s="1"/>
  <c r="AK300" i="14"/>
  <c r="AP300" i="14" s="1"/>
  <c r="AJ300" i="14"/>
  <c r="AO300" i="14" s="1"/>
  <c r="AI300" i="14"/>
  <c r="AN300" i="14" s="1"/>
  <c r="AH300" i="14"/>
  <c r="AM300" i="14" s="1"/>
  <c r="Z300" i="14"/>
  <c r="AC300" i="14" s="1"/>
  <c r="Y300" i="14"/>
  <c r="AB300" i="14" s="1"/>
  <c r="X300" i="14"/>
  <c r="AA300" i="14" s="1"/>
  <c r="AL301" i="14"/>
  <c r="AQ301" i="14" s="1"/>
  <c r="AK301" i="14"/>
  <c r="AP301" i="14" s="1"/>
  <c r="AJ301" i="14"/>
  <c r="AO301" i="14" s="1"/>
  <c r="AI301" i="14"/>
  <c r="AN301" i="14" s="1"/>
  <c r="AH301" i="14"/>
  <c r="AM301" i="14" s="1"/>
  <c r="Z301" i="14"/>
  <c r="AC301" i="14" s="1"/>
  <c r="Y301" i="14"/>
  <c r="AB301" i="14" s="1"/>
  <c r="X301" i="14"/>
  <c r="AA301" i="14" s="1"/>
  <c r="AL302" i="14"/>
  <c r="AQ302" i="14" s="1"/>
  <c r="AK302" i="14"/>
  <c r="AP302" i="14" s="1"/>
  <c r="AJ302" i="14"/>
  <c r="AO302" i="14" s="1"/>
  <c r="AI302" i="14"/>
  <c r="AN302" i="14" s="1"/>
  <c r="AH302" i="14"/>
  <c r="AM302" i="14" s="1"/>
  <c r="Z302" i="14"/>
  <c r="AC302" i="14" s="1"/>
  <c r="Y302" i="14"/>
  <c r="AB302" i="14" s="1"/>
  <c r="X302" i="14"/>
  <c r="AA302" i="14" s="1"/>
  <c r="AL303" i="14"/>
  <c r="AQ303" i="14" s="1"/>
  <c r="AK303" i="14"/>
  <c r="AP303" i="14" s="1"/>
  <c r="AJ303" i="14"/>
  <c r="AO303" i="14" s="1"/>
  <c r="AI303" i="14"/>
  <c r="AN303" i="14" s="1"/>
  <c r="AH303" i="14"/>
  <c r="AM303" i="14" s="1"/>
  <c r="Z303" i="14"/>
  <c r="AC303" i="14" s="1"/>
  <c r="Y303" i="14"/>
  <c r="AB303" i="14" s="1"/>
  <c r="X303" i="14"/>
  <c r="AA303" i="14" s="1"/>
  <c r="AL304" i="14"/>
  <c r="AQ304" i="14" s="1"/>
  <c r="AK304" i="14"/>
  <c r="AP304" i="14" s="1"/>
  <c r="AJ304" i="14"/>
  <c r="AO304" i="14" s="1"/>
  <c r="AI304" i="14"/>
  <c r="AN304" i="14" s="1"/>
  <c r="AH304" i="14"/>
  <c r="AM304" i="14" s="1"/>
  <c r="Z304" i="14"/>
  <c r="AC304" i="14" s="1"/>
  <c r="Y304" i="14"/>
  <c r="AB304" i="14" s="1"/>
  <c r="X304" i="14"/>
  <c r="AA304" i="14" s="1"/>
  <c r="AL305" i="14"/>
  <c r="AQ305" i="14" s="1"/>
  <c r="AK305" i="14"/>
  <c r="AP305" i="14" s="1"/>
  <c r="AJ305" i="14"/>
  <c r="AO305" i="14" s="1"/>
  <c r="AI305" i="14"/>
  <c r="AN305" i="14" s="1"/>
  <c r="AH305" i="14"/>
  <c r="AM305" i="14" s="1"/>
  <c r="Z305" i="14"/>
  <c r="AC305" i="14" s="1"/>
  <c r="Y305" i="14"/>
  <c r="AB305" i="14" s="1"/>
  <c r="X305" i="14"/>
  <c r="AA305" i="14" s="1"/>
  <c r="AL306" i="14"/>
  <c r="AQ306" i="14" s="1"/>
  <c r="AK306" i="14"/>
  <c r="AP306" i="14" s="1"/>
  <c r="AJ306" i="14"/>
  <c r="AO306" i="14" s="1"/>
  <c r="AI306" i="14"/>
  <c r="AN306" i="14" s="1"/>
  <c r="AH306" i="14"/>
  <c r="AM306" i="14" s="1"/>
  <c r="Z306" i="14"/>
  <c r="AC306" i="14" s="1"/>
  <c r="Y306" i="14"/>
  <c r="AB306" i="14" s="1"/>
  <c r="X306" i="14"/>
  <c r="AA306" i="14" s="1"/>
  <c r="AL307" i="14"/>
  <c r="AQ307" i="14" s="1"/>
  <c r="AK307" i="14"/>
  <c r="AP307" i="14" s="1"/>
  <c r="AJ307" i="14"/>
  <c r="AO307" i="14" s="1"/>
  <c r="AI307" i="14"/>
  <c r="AN307" i="14" s="1"/>
  <c r="AH307" i="14"/>
  <c r="AM307" i="14" s="1"/>
  <c r="Z307" i="14"/>
  <c r="AC307" i="14" s="1"/>
  <c r="Y307" i="14"/>
  <c r="AB307" i="14" s="1"/>
  <c r="X307" i="14"/>
  <c r="AA307" i="14" s="1"/>
  <c r="AL308" i="14"/>
  <c r="AQ308" i="14" s="1"/>
  <c r="AK308" i="14"/>
  <c r="AP308" i="14" s="1"/>
  <c r="AJ308" i="14"/>
  <c r="AO308" i="14" s="1"/>
  <c r="AI308" i="14"/>
  <c r="AN308" i="14" s="1"/>
  <c r="AH308" i="14"/>
  <c r="AM308" i="14" s="1"/>
  <c r="Z308" i="14"/>
  <c r="AC308" i="14" s="1"/>
  <c r="Y308" i="14"/>
  <c r="AB308" i="14" s="1"/>
  <c r="X308" i="14"/>
  <c r="AA308" i="14" s="1"/>
  <c r="AL309" i="14"/>
  <c r="AQ309" i="14" s="1"/>
  <c r="AK309" i="14"/>
  <c r="AP309" i="14" s="1"/>
  <c r="AJ309" i="14"/>
  <c r="AO309" i="14" s="1"/>
  <c r="AI309" i="14"/>
  <c r="AN309" i="14" s="1"/>
  <c r="AH309" i="14"/>
  <c r="AM309" i="14" s="1"/>
  <c r="Z309" i="14"/>
  <c r="AC309" i="14" s="1"/>
  <c r="Y309" i="14"/>
  <c r="AB309" i="14" s="1"/>
  <c r="X309" i="14"/>
  <c r="AA309" i="14" s="1"/>
  <c r="AD271" i="14"/>
  <c r="AE271" i="14" s="1"/>
  <c r="AD284" i="14"/>
  <c r="AE284" i="14" s="1"/>
  <c r="AR285" i="14"/>
  <c r="AD285" i="14"/>
  <c r="AE285" i="14" s="1"/>
  <c r="AD286" i="14"/>
  <c r="AE286" i="14" s="1"/>
  <c r="AR286" i="14"/>
  <c r="AS286" i="14" s="1"/>
  <c r="AR287" i="14"/>
  <c r="AD287" i="14"/>
  <c r="AE287" i="14" s="1"/>
  <c r="AD288" i="14"/>
  <c r="AE288" i="14" s="1"/>
  <c r="AR289" i="14"/>
  <c r="AD289" i="14"/>
  <c r="AE289" i="14" s="1"/>
  <c r="AD290" i="14"/>
  <c r="AE290" i="14" s="1"/>
  <c r="AD291" i="14"/>
  <c r="AE291" i="14" s="1"/>
  <c r="AR292" i="14"/>
  <c r="AD292" i="14"/>
  <c r="AE292" i="14" s="1"/>
  <c r="AR293" i="14"/>
  <c r="AD293" i="14"/>
  <c r="AE293" i="14" s="1"/>
  <c r="AL272" i="14"/>
  <c r="AQ272" i="14" s="1"/>
  <c r="AK272" i="14"/>
  <c r="AP272" i="14" s="1"/>
  <c r="AJ272" i="14"/>
  <c r="AO272" i="14" s="1"/>
  <c r="AI272" i="14"/>
  <c r="AN272" i="14" s="1"/>
  <c r="AH272" i="14"/>
  <c r="AM272" i="14" s="1"/>
  <c r="Z272" i="14"/>
  <c r="AC272" i="14" s="1"/>
  <c r="Y272" i="14"/>
  <c r="AB272" i="14" s="1"/>
  <c r="X272" i="14"/>
  <c r="AA272" i="14" s="1"/>
  <c r="AL273" i="14"/>
  <c r="AQ273" i="14" s="1"/>
  <c r="AK273" i="14"/>
  <c r="AP273" i="14" s="1"/>
  <c r="AJ273" i="14"/>
  <c r="AO273" i="14" s="1"/>
  <c r="AI273" i="14"/>
  <c r="AN273" i="14" s="1"/>
  <c r="AH273" i="14"/>
  <c r="AM273" i="14" s="1"/>
  <c r="Z273" i="14"/>
  <c r="AC273" i="14" s="1"/>
  <c r="Y273" i="14"/>
  <c r="AB273" i="14" s="1"/>
  <c r="X273" i="14"/>
  <c r="AA273" i="14" s="1"/>
  <c r="AL274" i="14"/>
  <c r="AQ274" i="14" s="1"/>
  <c r="AK274" i="14"/>
  <c r="AP274" i="14" s="1"/>
  <c r="AJ274" i="14"/>
  <c r="AO274" i="14" s="1"/>
  <c r="AI274" i="14"/>
  <c r="AN274" i="14" s="1"/>
  <c r="AH274" i="14"/>
  <c r="AM274" i="14" s="1"/>
  <c r="Z274" i="14"/>
  <c r="AC274" i="14" s="1"/>
  <c r="Y274" i="14"/>
  <c r="AB274" i="14" s="1"/>
  <c r="X274" i="14"/>
  <c r="AA274" i="14" s="1"/>
  <c r="AL275" i="14"/>
  <c r="AQ275" i="14" s="1"/>
  <c r="AK275" i="14"/>
  <c r="AP275" i="14" s="1"/>
  <c r="AJ275" i="14"/>
  <c r="AO275" i="14" s="1"/>
  <c r="AI275" i="14"/>
  <c r="AN275" i="14" s="1"/>
  <c r="AH275" i="14"/>
  <c r="AM275" i="14" s="1"/>
  <c r="Z275" i="14"/>
  <c r="AC275" i="14" s="1"/>
  <c r="Y275" i="14"/>
  <c r="AB275" i="14" s="1"/>
  <c r="X275" i="14"/>
  <c r="AA275" i="14" s="1"/>
  <c r="AL276" i="14"/>
  <c r="AQ276" i="14" s="1"/>
  <c r="AK276" i="14"/>
  <c r="AP276" i="14" s="1"/>
  <c r="AJ276" i="14"/>
  <c r="AO276" i="14" s="1"/>
  <c r="AI276" i="14"/>
  <c r="AN276" i="14" s="1"/>
  <c r="AH276" i="14"/>
  <c r="AM276" i="14" s="1"/>
  <c r="Z276" i="14"/>
  <c r="AC276" i="14" s="1"/>
  <c r="Y276" i="14"/>
  <c r="AB276" i="14" s="1"/>
  <c r="X276" i="14"/>
  <c r="AA276" i="14" s="1"/>
  <c r="AL277" i="14"/>
  <c r="AQ277" i="14" s="1"/>
  <c r="AK277" i="14"/>
  <c r="AP277" i="14" s="1"/>
  <c r="AJ277" i="14"/>
  <c r="AO277" i="14" s="1"/>
  <c r="AI277" i="14"/>
  <c r="AN277" i="14" s="1"/>
  <c r="AH277" i="14"/>
  <c r="AM277" i="14" s="1"/>
  <c r="Z277" i="14"/>
  <c r="AC277" i="14" s="1"/>
  <c r="Y277" i="14"/>
  <c r="AB277" i="14" s="1"/>
  <c r="X277" i="14"/>
  <c r="AA277" i="14" s="1"/>
  <c r="AL278" i="14"/>
  <c r="AQ278" i="14" s="1"/>
  <c r="AK278" i="14"/>
  <c r="AP278" i="14" s="1"/>
  <c r="AJ278" i="14"/>
  <c r="AO278" i="14" s="1"/>
  <c r="AI278" i="14"/>
  <c r="AN278" i="14" s="1"/>
  <c r="AH278" i="14"/>
  <c r="AM278" i="14" s="1"/>
  <c r="Z278" i="14"/>
  <c r="AC278" i="14" s="1"/>
  <c r="Y278" i="14"/>
  <c r="AB278" i="14" s="1"/>
  <c r="X278" i="14"/>
  <c r="AA278" i="14" s="1"/>
  <c r="AL279" i="14"/>
  <c r="AQ279" i="14" s="1"/>
  <c r="AK279" i="14"/>
  <c r="AP279" i="14" s="1"/>
  <c r="AJ279" i="14"/>
  <c r="AO279" i="14" s="1"/>
  <c r="AI279" i="14"/>
  <c r="AN279" i="14" s="1"/>
  <c r="AH279" i="14"/>
  <c r="AM279" i="14" s="1"/>
  <c r="Z279" i="14"/>
  <c r="AC279" i="14" s="1"/>
  <c r="Y279" i="14"/>
  <c r="AB279" i="14" s="1"/>
  <c r="X279" i="14"/>
  <c r="AA279" i="14" s="1"/>
  <c r="AL280" i="14"/>
  <c r="AQ280" i="14" s="1"/>
  <c r="AK280" i="14"/>
  <c r="AP280" i="14" s="1"/>
  <c r="AJ280" i="14"/>
  <c r="AO280" i="14" s="1"/>
  <c r="AI280" i="14"/>
  <c r="AN280" i="14" s="1"/>
  <c r="AH280" i="14"/>
  <c r="AM280" i="14" s="1"/>
  <c r="Z280" i="14"/>
  <c r="AC280" i="14" s="1"/>
  <c r="Y280" i="14"/>
  <c r="AB280" i="14" s="1"/>
  <c r="X280" i="14"/>
  <c r="AA280" i="14" s="1"/>
  <c r="AL281" i="14"/>
  <c r="AQ281" i="14" s="1"/>
  <c r="AK281" i="14"/>
  <c r="AP281" i="14" s="1"/>
  <c r="AJ281" i="14"/>
  <c r="AO281" i="14" s="1"/>
  <c r="AI281" i="14"/>
  <c r="AN281" i="14" s="1"/>
  <c r="AH281" i="14"/>
  <c r="AM281" i="14" s="1"/>
  <c r="Z281" i="14"/>
  <c r="AC281" i="14" s="1"/>
  <c r="Y281" i="14"/>
  <c r="AB281" i="14" s="1"/>
  <c r="X281" i="14"/>
  <c r="AA281" i="14" s="1"/>
  <c r="AL282" i="14"/>
  <c r="AQ282" i="14" s="1"/>
  <c r="AK282" i="14"/>
  <c r="AP282" i="14" s="1"/>
  <c r="AJ282" i="14"/>
  <c r="AO282" i="14" s="1"/>
  <c r="AI282" i="14"/>
  <c r="AN282" i="14" s="1"/>
  <c r="AH282" i="14"/>
  <c r="AM282" i="14" s="1"/>
  <c r="Z282" i="14"/>
  <c r="AC282" i="14" s="1"/>
  <c r="Y282" i="14"/>
  <c r="AB282" i="14" s="1"/>
  <c r="X282" i="14"/>
  <c r="AA282" i="14" s="1"/>
  <c r="AL283" i="14"/>
  <c r="AQ283" i="14" s="1"/>
  <c r="AK283" i="14"/>
  <c r="AP283" i="14" s="1"/>
  <c r="AJ283" i="14"/>
  <c r="AO283" i="14" s="1"/>
  <c r="AI283" i="14"/>
  <c r="AN283" i="14" s="1"/>
  <c r="AH283" i="14"/>
  <c r="AM283" i="14" s="1"/>
  <c r="Z283" i="14"/>
  <c r="AC283" i="14" s="1"/>
  <c r="Y283" i="14"/>
  <c r="AB283" i="14" s="1"/>
  <c r="X283" i="14"/>
  <c r="AA283" i="14" s="1"/>
  <c r="AR245" i="14"/>
  <c r="AD245" i="14"/>
  <c r="AE245" i="14" s="1"/>
  <c r="AR258" i="14"/>
  <c r="AD258" i="14"/>
  <c r="AE258" i="14" s="1"/>
  <c r="AR259" i="14"/>
  <c r="AD259" i="14"/>
  <c r="AE259" i="14" s="1"/>
  <c r="AD260" i="14"/>
  <c r="AE260" i="14" s="1"/>
  <c r="AR260" i="14"/>
  <c r="AS260" i="14" s="1"/>
  <c r="AT260" i="14" s="1"/>
  <c r="AZ260" i="14" s="1"/>
  <c r="AR261" i="14"/>
  <c r="AD261" i="14"/>
  <c r="AE261" i="14" s="1"/>
  <c r="AR262" i="14"/>
  <c r="AD262" i="14"/>
  <c r="AE262" i="14" s="1"/>
  <c r="AR263" i="14"/>
  <c r="AD263" i="14"/>
  <c r="AE263" i="14" s="1"/>
  <c r="AD264" i="14"/>
  <c r="AE264" i="14" s="1"/>
  <c r="AR265" i="14"/>
  <c r="AD265" i="14"/>
  <c r="AE265" i="14" s="1"/>
  <c r="AR266" i="14"/>
  <c r="AD266" i="14"/>
  <c r="AE266" i="14" s="1"/>
  <c r="AR267" i="14"/>
  <c r="AD267" i="14"/>
  <c r="AE267" i="14" s="1"/>
  <c r="AL246" i="14"/>
  <c r="AQ246" i="14" s="1"/>
  <c r="AK246" i="14"/>
  <c r="AP246" i="14" s="1"/>
  <c r="AJ246" i="14"/>
  <c r="AO246" i="14" s="1"/>
  <c r="AI246" i="14"/>
  <c r="AN246" i="14" s="1"/>
  <c r="AH246" i="14"/>
  <c r="AM246" i="14" s="1"/>
  <c r="Z246" i="14"/>
  <c r="AC246" i="14" s="1"/>
  <c r="Y246" i="14"/>
  <c r="AB246" i="14" s="1"/>
  <c r="X246" i="14"/>
  <c r="AA246" i="14" s="1"/>
  <c r="AL247" i="14"/>
  <c r="AQ247" i="14" s="1"/>
  <c r="AK247" i="14"/>
  <c r="AP247" i="14" s="1"/>
  <c r="AJ247" i="14"/>
  <c r="AO247" i="14" s="1"/>
  <c r="AI247" i="14"/>
  <c r="AN247" i="14" s="1"/>
  <c r="AH247" i="14"/>
  <c r="AM247" i="14" s="1"/>
  <c r="Z247" i="14"/>
  <c r="AC247" i="14" s="1"/>
  <c r="Y247" i="14"/>
  <c r="AB247" i="14" s="1"/>
  <c r="X247" i="14"/>
  <c r="AA247" i="14" s="1"/>
  <c r="AL248" i="14"/>
  <c r="AQ248" i="14" s="1"/>
  <c r="AK248" i="14"/>
  <c r="AP248" i="14" s="1"/>
  <c r="AJ248" i="14"/>
  <c r="AO248" i="14" s="1"/>
  <c r="AI248" i="14"/>
  <c r="AN248" i="14" s="1"/>
  <c r="AH248" i="14"/>
  <c r="AM248" i="14" s="1"/>
  <c r="Z248" i="14"/>
  <c r="AC248" i="14" s="1"/>
  <c r="Y248" i="14"/>
  <c r="AB248" i="14" s="1"/>
  <c r="X248" i="14"/>
  <c r="AA248" i="14" s="1"/>
  <c r="AL249" i="14"/>
  <c r="AQ249" i="14" s="1"/>
  <c r="AK249" i="14"/>
  <c r="AP249" i="14" s="1"/>
  <c r="AJ249" i="14"/>
  <c r="AO249" i="14" s="1"/>
  <c r="AI249" i="14"/>
  <c r="AN249" i="14" s="1"/>
  <c r="AH249" i="14"/>
  <c r="AM249" i="14" s="1"/>
  <c r="Z249" i="14"/>
  <c r="AC249" i="14" s="1"/>
  <c r="Y249" i="14"/>
  <c r="AB249" i="14" s="1"/>
  <c r="X249" i="14"/>
  <c r="AA249" i="14" s="1"/>
  <c r="AL250" i="14"/>
  <c r="AQ250" i="14" s="1"/>
  <c r="AK250" i="14"/>
  <c r="AP250" i="14" s="1"/>
  <c r="AJ250" i="14"/>
  <c r="AO250" i="14" s="1"/>
  <c r="AI250" i="14"/>
  <c r="AN250" i="14" s="1"/>
  <c r="AH250" i="14"/>
  <c r="AM250" i="14" s="1"/>
  <c r="Z250" i="14"/>
  <c r="AC250" i="14" s="1"/>
  <c r="Y250" i="14"/>
  <c r="AB250" i="14" s="1"/>
  <c r="X250" i="14"/>
  <c r="AA250" i="14" s="1"/>
  <c r="AL251" i="14"/>
  <c r="AQ251" i="14" s="1"/>
  <c r="AK251" i="14"/>
  <c r="AP251" i="14" s="1"/>
  <c r="AJ251" i="14"/>
  <c r="AO251" i="14" s="1"/>
  <c r="AI251" i="14"/>
  <c r="AN251" i="14" s="1"/>
  <c r="AH251" i="14"/>
  <c r="AM251" i="14" s="1"/>
  <c r="Z251" i="14"/>
  <c r="AC251" i="14" s="1"/>
  <c r="Y251" i="14"/>
  <c r="AB251" i="14" s="1"/>
  <c r="X251" i="14"/>
  <c r="AA251" i="14" s="1"/>
  <c r="AL252" i="14"/>
  <c r="AQ252" i="14" s="1"/>
  <c r="AK252" i="14"/>
  <c r="AP252" i="14" s="1"/>
  <c r="AJ252" i="14"/>
  <c r="AO252" i="14" s="1"/>
  <c r="AI252" i="14"/>
  <c r="AN252" i="14" s="1"/>
  <c r="AH252" i="14"/>
  <c r="AM252" i="14" s="1"/>
  <c r="Z252" i="14"/>
  <c r="AC252" i="14" s="1"/>
  <c r="Y252" i="14"/>
  <c r="AB252" i="14" s="1"/>
  <c r="X252" i="14"/>
  <c r="AA252" i="14" s="1"/>
  <c r="AL253" i="14"/>
  <c r="AQ253" i="14" s="1"/>
  <c r="AK253" i="14"/>
  <c r="AP253" i="14" s="1"/>
  <c r="AJ253" i="14"/>
  <c r="AO253" i="14" s="1"/>
  <c r="AI253" i="14"/>
  <c r="AN253" i="14" s="1"/>
  <c r="AH253" i="14"/>
  <c r="AM253" i="14" s="1"/>
  <c r="Z253" i="14"/>
  <c r="AC253" i="14" s="1"/>
  <c r="Y253" i="14"/>
  <c r="AB253" i="14" s="1"/>
  <c r="X253" i="14"/>
  <c r="AA253" i="14" s="1"/>
  <c r="AL254" i="14"/>
  <c r="AQ254" i="14" s="1"/>
  <c r="AK254" i="14"/>
  <c r="AP254" i="14" s="1"/>
  <c r="AJ254" i="14"/>
  <c r="AO254" i="14" s="1"/>
  <c r="AI254" i="14"/>
  <c r="AN254" i="14" s="1"/>
  <c r="AH254" i="14"/>
  <c r="AM254" i="14" s="1"/>
  <c r="Z254" i="14"/>
  <c r="AC254" i="14" s="1"/>
  <c r="Y254" i="14"/>
  <c r="AB254" i="14" s="1"/>
  <c r="X254" i="14"/>
  <c r="AA254" i="14" s="1"/>
  <c r="AL255" i="14"/>
  <c r="AQ255" i="14" s="1"/>
  <c r="AK255" i="14"/>
  <c r="AP255" i="14" s="1"/>
  <c r="AJ255" i="14"/>
  <c r="AO255" i="14" s="1"/>
  <c r="AI255" i="14"/>
  <c r="AN255" i="14" s="1"/>
  <c r="AH255" i="14"/>
  <c r="AM255" i="14" s="1"/>
  <c r="Z255" i="14"/>
  <c r="AC255" i="14" s="1"/>
  <c r="Y255" i="14"/>
  <c r="AB255" i="14" s="1"/>
  <c r="X255" i="14"/>
  <c r="AA255" i="14" s="1"/>
  <c r="AL256" i="14"/>
  <c r="AQ256" i="14" s="1"/>
  <c r="AK256" i="14"/>
  <c r="AP256" i="14" s="1"/>
  <c r="AJ256" i="14"/>
  <c r="AO256" i="14" s="1"/>
  <c r="AI256" i="14"/>
  <c r="AN256" i="14" s="1"/>
  <c r="AH256" i="14"/>
  <c r="AM256" i="14" s="1"/>
  <c r="Z256" i="14"/>
  <c r="AC256" i="14" s="1"/>
  <c r="Y256" i="14"/>
  <c r="AB256" i="14" s="1"/>
  <c r="X256" i="14"/>
  <c r="AA256" i="14" s="1"/>
  <c r="AL257" i="14"/>
  <c r="AQ257" i="14" s="1"/>
  <c r="AK257" i="14"/>
  <c r="AP257" i="14" s="1"/>
  <c r="AJ257" i="14"/>
  <c r="AO257" i="14" s="1"/>
  <c r="AI257" i="14"/>
  <c r="AN257" i="14" s="1"/>
  <c r="AH257" i="14"/>
  <c r="AM257" i="14" s="1"/>
  <c r="Z257" i="14"/>
  <c r="AC257" i="14" s="1"/>
  <c r="Y257" i="14"/>
  <c r="AB257" i="14" s="1"/>
  <c r="X257" i="14"/>
  <c r="AA257" i="14" s="1"/>
  <c r="AR219" i="14"/>
  <c r="AD219" i="14"/>
  <c r="AE219" i="14" s="1"/>
  <c r="AD232" i="14"/>
  <c r="AE232" i="14" s="1"/>
  <c r="AR233" i="14"/>
  <c r="AD233" i="14"/>
  <c r="AE233" i="14" s="1"/>
  <c r="AD234" i="14"/>
  <c r="AE234" i="14" s="1"/>
  <c r="AR234" i="14"/>
  <c r="AS234" i="14" s="1"/>
  <c r="AT234" i="14" s="1"/>
  <c r="AZ234" i="14" s="1"/>
  <c r="AR235" i="14"/>
  <c r="AD235" i="14"/>
  <c r="AE235" i="14" s="1"/>
  <c r="AR236" i="14"/>
  <c r="AD236" i="14"/>
  <c r="AE236" i="14" s="1"/>
  <c r="AR237" i="14"/>
  <c r="AD237" i="14"/>
  <c r="AE237" i="14" s="1"/>
  <c r="AR238" i="14"/>
  <c r="AD238" i="14"/>
  <c r="AE238" i="14" s="1"/>
  <c r="AR239" i="14"/>
  <c r="AD239" i="14"/>
  <c r="AE239" i="14" s="1"/>
  <c r="AR240" i="14"/>
  <c r="AD240" i="14"/>
  <c r="AE240" i="14" s="1"/>
  <c r="AD241" i="14"/>
  <c r="AE241" i="14" s="1"/>
  <c r="AL220" i="14"/>
  <c r="AQ220" i="14" s="1"/>
  <c r="AK220" i="14"/>
  <c r="AP220" i="14" s="1"/>
  <c r="AJ220" i="14"/>
  <c r="AO220" i="14" s="1"/>
  <c r="AI220" i="14"/>
  <c r="AN220" i="14" s="1"/>
  <c r="AH220" i="14"/>
  <c r="AM220" i="14" s="1"/>
  <c r="Z220" i="14"/>
  <c r="AC220" i="14" s="1"/>
  <c r="Y220" i="14"/>
  <c r="AB220" i="14" s="1"/>
  <c r="X220" i="14"/>
  <c r="AA220" i="14" s="1"/>
  <c r="AL221" i="14"/>
  <c r="AQ221" i="14" s="1"/>
  <c r="AK221" i="14"/>
  <c r="AP221" i="14" s="1"/>
  <c r="AJ221" i="14"/>
  <c r="AO221" i="14" s="1"/>
  <c r="AI221" i="14"/>
  <c r="AN221" i="14" s="1"/>
  <c r="AH221" i="14"/>
  <c r="AM221" i="14" s="1"/>
  <c r="Z221" i="14"/>
  <c r="AC221" i="14" s="1"/>
  <c r="Y221" i="14"/>
  <c r="AB221" i="14" s="1"/>
  <c r="X221" i="14"/>
  <c r="AA221" i="14" s="1"/>
  <c r="AL222" i="14"/>
  <c r="AQ222" i="14" s="1"/>
  <c r="AK222" i="14"/>
  <c r="AP222" i="14" s="1"/>
  <c r="AJ222" i="14"/>
  <c r="AO222" i="14" s="1"/>
  <c r="AI222" i="14"/>
  <c r="AN222" i="14" s="1"/>
  <c r="AH222" i="14"/>
  <c r="AM222" i="14" s="1"/>
  <c r="Z222" i="14"/>
  <c r="AC222" i="14" s="1"/>
  <c r="Y222" i="14"/>
  <c r="AB222" i="14" s="1"/>
  <c r="X222" i="14"/>
  <c r="AA222" i="14" s="1"/>
  <c r="AL223" i="14"/>
  <c r="AQ223" i="14" s="1"/>
  <c r="AK223" i="14"/>
  <c r="AP223" i="14" s="1"/>
  <c r="AJ223" i="14"/>
  <c r="AO223" i="14" s="1"/>
  <c r="AI223" i="14"/>
  <c r="AN223" i="14" s="1"/>
  <c r="AH223" i="14"/>
  <c r="AM223" i="14" s="1"/>
  <c r="Z223" i="14"/>
  <c r="AC223" i="14" s="1"/>
  <c r="Y223" i="14"/>
  <c r="AB223" i="14" s="1"/>
  <c r="X223" i="14"/>
  <c r="AA223" i="14" s="1"/>
  <c r="AL224" i="14"/>
  <c r="AQ224" i="14" s="1"/>
  <c r="AK224" i="14"/>
  <c r="AP224" i="14" s="1"/>
  <c r="AJ224" i="14"/>
  <c r="AO224" i="14" s="1"/>
  <c r="AI224" i="14"/>
  <c r="AN224" i="14" s="1"/>
  <c r="AH224" i="14"/>
  <c r="AM224" i="14" s="1"/>
  <c r="Z224" i="14"/>
  <c r="AC224" i="14" s="1"/>
  <c r="Y224" i="14"/>
  <c r="AB224" i="14" s="1"/>
  <c r="X224" i="14"/>
  <c r="AA224" i="14" s="1"/>
  <c r="AL225" i="14"/>
  <c r="AQ225" i="14" s="1"/>
  <c r="AK225" i="14"/>
  <c r="AP225" i="14" s="1"/>
  <c r="AJ225" i="14"/>
  <c r="AO225" i="14" s="1"/>
  <c r="AI225" i="14"/>
  <c r="AN225" i="14" s="1"/>
  <c r="AH225" i="14"/>
  <c r="AM225" i="14" s="1"/>
  <c r="Z225" i="14"/>
  <c r="AC225" i="14" s="1"/>
  <c r="Y225" i="14"/>
  <c r="AB225" i="14" s="1"/>
  <c r="X225" i="14"/>
  <c r="AA225" i="14" s="1"/>
  <c r="AL226" i="14"/>
  <c r="AQ226" i="14" s="1"/>
  <c r="AK226" i="14"/>
  <c r="AP226" i="14" s="1"/>
  <c r="AJ226" i="14"/>
  <c r="AO226" i="14" s="1"/>
  <c r="AI226" i="14"/>
  <c r="AN226" i="14" s="1"/>
  <c r="AH226" i="14"/>
  <c r="AM226" i="14" s="1"/>
  <c r="Z226" i="14"/>
  <c r="AC226" i="14" s="1"/>
  <c r="Y226" i="14"/>
  <c r="AB226" i="14" s="1"/>
  <c r="X226" i="14"/>
  <c r="AA226" i="14" s="1"/>
  <c r="AL227" i="14"/>
  <c r="AQ227" i="14" s="1"/>
  <c r="AK227" i="14"/>
  <c r="AP227" i="14" s="1"/>
  <c r="AJ227" i="14"/>
  <c r="AO227" i="14" s="1"/>
  <c r="AI227" i="14"/>
  <c r="AN227" i="14" s="1"/>
  <c r="AH227" i="14"/>
  <c r="AM227" i="14" s="1"/>
  <c r="Z227" i="14"/>
  <c r="AC227" i="14" s="1"/>
  <c r="Y227" i="14"/>
  <c r="AB227" i="14" s="1"/>
  <c r="X227" i="14"/>
  <c r="AA227" i="14" s="1"/>
  <c r="AL228" i="14"/>
  <c r="AQ228" i="14" s="1"/>
  <c r="AK228" i="14"/>
  <c r="AP228" i="14" s="1"/>
  <c r="AJ228" i="14"/>
  <c r="AO228" i="14" s="1"/>
  <c r="AI228" i="14"/>
  <c r="AN228" i="14" s="1"/>
  <c r="AH228" i="14"/>
  <c r="AM228" i="14" s="1"/>
  <c r="Z228" i="14"/>
  <c r="AC228" i="14" s="1"/>
  <c r="Y228" i="14"/>
  <c r="AB228" i="14" s="1"/>
  <c r="X228" i="14"/>
  <c r="AA228" i="14" s="1"/>
  <c r="AL229" i="14"/>
  <c r="AQ229" i="14" s="1"/>
  <c r="AK229" i="14"/>
  <c r="AP229" i="14" s="1"/>
  <c r="AJ229" i="14"/>
  <c r="AO229" i="14" s="1"/>
  <c r="AI229" i="14"/>
  <c r="AN229" i="14" s="1"/>
  <c r="AH229" i="14"/>
  <c r="AM229" i="14" s="1"/>
  <c r="Z229" i="14"/>
  <c r="AC229" i="14" s="1"/>
  <c r="Y229" i="14"/>
  <c r="AB229" i="14" s="1"/>
  <c r="X229" i="14"/>
  <c r="AA229" i="14" s="1"/>
  <c r="AL230" i="14"/>
  <c r="AQ230" i="14" s="1"/>
  <c r="AK230" i="14"/>
  <c r="AP230" i="14" s="1"/>
  <c r="AJ230" i="14"/>
  <c r="AO230" i="14" s="1"/>
  <c r="AI230" i="14"/>
  <c r="AN230" i="14" s="1"/>
  <c r="AH230" i="14"/>
  <c r="AM230" i="14" s="1"/>
  <c r="Z230" i="14"/>
  <c r="AC230" i="14" s="1"/>
  <c r="Y230" i="14"/>
  <c r="AB230" i="14" s="1"/>
  <c r="X230" i="14"/>
  <c r="AA230" i="14" s="1"/>
  <c r="AL231" i="14"/>
  <c r="AQ231" i="14" s="1"/>
  <c r="AK231" i="14"/>
  <c r="AP231" i="14" s="1"/>
  <c r="AJ231" i="14"/>
  <c r="AO231" i="14" s="1"/>
  <c r="AI231" i="14"/>
  <c r="AN231" i="14" s="1"/>
  <c r="AH231" i="14"/>
  <c r="AM231" i="14" s="1"/>
  <c r="Z231" i="14"/>
  <c r="AC231" i="14" s="1"/>
  <c r="Y231" i="14"/>
  <c r="AB231" i="14" s="1"/>
  <c r="X231" i="14"/>
  <c r="AA231" i="14" s="1"/>
  <c r="AR193" i="14"/>
  <c r="AD193" i="14"/>
  <c r="AE193" i="14" s="1"/>
  <c r="AR206" i="14"/>
  <c r="AD206" i="14"/>
  <c r="AE206" i="14" s="1"/>
  <c r="AR207" i="14"/>
  <c r="AD207" i="14"/>
  <c r="AE207" i="14" s="1"/>
  <c r="AD208" i="14"/>
  <c r="AE208" i="14" s="1"/>
  <c r="AR209" i="14"/>
  <c r="AD209" i="14"/>
  <c r="AE209" i="14" s="1"/>
  <c r="AR210" i="14"/>
  <c r="AD210" i="14"/>
  <c r="AE210" i="14" s="1"/>
  <c r="AD211" i="14"/>
  <c r="AE211" i="14" s="1"/>
  <c r="AR212" i="14"/>
  <c r="AD212" i="14"/>
  <c r="AE212" i="14" s="1"/>
  <c r="AD213" i="14"/>
  <c r="AE213" i="14" s="1"/>
  <c r="AD214" i="14"/>
  <c r="AE214" i="14" s="1"/>
  <c r="AR215" i="14"/>
  <c r="AD215" i="14"/>
  <c r="AE215" i="14" s="1"/>
  <c r="AL194" i="14"/>
  <c r="AQ194" i="14" s="1"/>
  <c r="AK194" i="14"/>
  <c r="AP194" i="14" s="1"/>
  <c r="AJ194" i="14"/>
  <c r="AO194" i="14" s="1"/>
  <c r="AI194" i="14"/>
  <c r="AN194" i="14" s="1"/>
  <c r="AH194" i="14"/>
  <c r="AM194" i="14" s="1"/>
  <c r="Z194" i="14"/>
  <c r="AC194" i="14" s="1"/>
  <c r="Y194" i="14"/>
  <c r="AB194" i="14" s="1"/>
  <c r="X194" i="14"/>
  <c r="AA194" i="14" s="1"/>
  <c r="AD194" i="14" s="1"/>
  <c r="AE194" i="14" s="1"/>
  <c r="AL195" i="14"/>
  <c r="AQ195" i="14" s="1"/>
  <c r="AK195" i="14"/>
  <c r="AP195" i="14" s="1"/>
  <c r="AJ195" i="14"/>
  <c r="AO195" i="14" s="1"/>
  <c r="AI195" i="14"/>
  <c r="AN195" i="14" s="1"/>
  <c r="AH195" i="14"/>
  <c r="AM195" i="14" s="1"/>
  <c r="Z195" i="14"/>
  <c r="AC195" i="14" s="1"/>
  <c r="Y195" i="14"/>
  <c r="AB195" i="14" s="1"/>
  <c r="X195" i="14"/>
  <c r="AA195" i="14" s="1"/>
  <c r="AD195" i="14" s="1"/>
  <c r="AE195" i="14" s="1"/>
  <c r="AL196" i="14"/>
  <c r="AQ196" i="14" s="1"/>
  <c r="AK196" i="14"/>
  <c r="AP196" i="14" s="1"/>
  <c r="AJ196" i="14"/>
  <c r="AO196" i="14" s="1"/>
  <c r="AI196" i="14"/>
  <c r="AN196" i="14" s="1"/>
  <c r="AH196" i="14"/>
  <c r="AM196" i="14" s="1"/>
  <c r="Z196" i="14"/>
  <c r="AC196" i="14" s="1"/>
  <c r="Y196" i="14"/>
  <c r="AB196" i="14" s="1"/>
  <c r="X196" i="14"/>
  <c r="AA196" i="14" s="1"/>
  <c r="AD196" i="14" s="1"/>
  <c r="AE196" i="14" s="1"/>
  <c r="AL197" i="14"/>
  <c r="AQ197" i="14" s="1"/>
  <c r="AK197" i="14"/>
  <c r="AP197" i="14" s="1"/>
  <c r="AJ197" i="14"/>
  <c r="AO197" i="14" s="1"/>
  <c r="AI197" i="14"/>
  <c r="AN197" i="14" s="1"/>
  <c r="AH197" i="14"/>
  <c r="AM197" i="14" s="1"/>
  <c r="Z197" i="14"/>
  <c r="AC197" i="14" s="1"/>
  <c r="Y197" i="14"/>
  <c r="AB197" i="14" s="1"/>
  <c r="X197" i="14"/>
  <c r="AA197" i="14" s="1"/>
  <c r="AD197" i="14" s="1"/>
  <c r="AE197" i="14" s="1"/>
  <c r="AL198" i="14"/>
  <c r="AQ198" i="14" s="1"/>
  <c r="AK198" i="14"/>
  <c r="AP198" i="14" s="1"/>
  <c r="AJ198" i="14"/>
  <c r="AO198" i="14" s="1"/>
  <c r="AI198" i="14"/>
  <c r="AN198" i="14" s="1"/>
  <c r="AH198" i="14"/>
  <c r="AM198" i="14" s="1"/>
  <c r="Z198" i="14"/>
  <c r="AC198" i="14" s="1"/>
  <c r="Y198" i="14"/>
  <c r="AB198" i="14" s="1"/>
  <c r="X198" i="14"/>
  <c r="AA198" i="14" s="1"/>
  <c r="AD198" i="14" s="1"/>
  <c r="AE198" i="14" s="1"/>
  <c r="AL199" i="14"/>
  <c r="AQ199" i="14" s="1"/>
  <c r="AK199" i="14"/>
  <c r="AP199" i="14" s="1"/>
  <c r="AJ199" i="14"/>
  <c r="AO199" i="14" s="1"/>
  <c r="AI199" i="14"/>
  <c r="AN199" i="14" s="1"/>
  <c r="AH199" i="14"/>
  <c r="AM199" i="14" s="1"/>
  <c r="Z199" i="14"/>
  <c r="AC199" i="14" s="1"/>
  <c r="Y199" i="14"/>
  <c r="AB199" i="14" s="1"/>
  <c r="X199" i="14"/>
  <c r="AA199" i="14" s="1"/>
  <c r="AD199" i="14" s="1"/>
  <c r="AE199" i="14" s="1"/>
  <c r="AL200" i="14"/>
  <c r="AQ200" i="14" s="1"/>
  <c r="AK200" i="14"/>
  <c r="AP200" i="14" s="1"/>
  <c r="AJ200" i="14"/>
  <c r="AO200" i="14" s="1"/>
  <c r="AI200" i="14"/>
  <c r="AN200" i="14" s="1"/>
  <c r="AH200" i="14"/>
  <c r="AM200" i="14" s="1"/>
  <c r="Z200" i="14"/>
  <c r="AC200" i="14" s="1"/>
  <c r="Y200" i="14"/>
  <c r="AB200" i="14" s="1"/>
  <c r="X200" i="14"/>
  <c r="AA200" i="14" s="1"/>
  <c r="AD200" i="14" s="1"/>
  <c r="AE200" i="14" s="1"/>
  <c r="AL201" i="14"/>
  <c r="AQ201" i="14" s="1"/>
  <c r="AK201" i="14"/>
  <c r="AP201" i="14" s="1"/>
  <c r="AJ201" i="14"/>
  <c r="AO201" i="14" s="1"/>
  <c r="AI201" i="14"/>
  <c r="AN201" i="14" s="1"/>
  <c r="AH201" i="14"/>
  <c r="AM201" i="14" s="1"/>
  <c r="Z201" i="14"/>
  <c r="AC201" i="14" s="1"/>
  <c r="Y201" i="14"/>
  <c r="AB201" i="14" s="1"/>
  <c r="X201" i="14"/>
  <c r="AA201" i="14" s="1"/>
  <c r="AD201" i="14" s="1"/>
  <c r="AE201" i="14" s="1"/>
  <c r="AL202" i="14"/>
  <c r="AQ202" i="14" s="1"/>
  <c r="AK202" i="14"/>
  <c r="AP202" i="14" s="1"/>
  <c r="AJ202" i="14"/>
  <c r="AO202" i="14" s="1"/>
  <c r="AI202" i="14"/>
  <c r="AN202" i="14" s="1"/>
  <c r="AH202" i="14"/>
  <c r="AM202" i="14" s="1"/>
  <c r="Z202" i="14"/>
  <c r="AC202" i="14" s="1"/>
  <c r="Y202" i="14"/>
  <c r="AB202" i="14" s="1"/>
  <c r="X202" i="14"/>
  <c r="AA202" i="14" s="1"/>
  <c r="AD202" i="14" s="1"/>
  <c r="AE202" i="14" s="1"/>
  <c r="AL203" i="14"/>
  <c r="AQ203" i="14" s="1"/>
  <c r="AK203" i="14"/>
  <c r="AP203" i="14" s="1"/>
  <c r="AJ203" i="14"/>
  <c r="AO203" i="14" s="1"/>
  <c r="AI203" i="14"/>
  <c r="AN203" i="14" s="1"/>
  <c r="AH203" i="14"/>
  <c r="AM203" i="14" s="1"/>
  <c r="Z203" i="14"/>
  <c r="AC203" i="14" s="1"/>
  <c r="Y203" i="14"/>
  <c r="AB203" i="14" s="1"/>
  <c r="X203" i="14"/>
  <c r="AA203" i="14" s="1"/>
  <c r="AD203" i="14" s="1"/>
  <c r="AE203" i="14" s="1"/>
  <c r="AL204" i="14"/>
  <c r="AQ204" i="14" s="1"/>
  <c r="AK204" i="14"/>
  <c r="AP204" i="14" s="1"/>
  <c r="AJ204" i="14"/>
  <c r="AO204" i="14" s="1"/>
  <c r="AI204" i="14"/>
  <c r="AN204" i="14" s="1"/>
  <c r="AH204" i="14"/>
  <c r="AM204" i="14" s="1"/>
  <c r="Z204" i="14"/>
  <c r="AC204" i="14" s="1"/>
  <c r="Y204" i="14"/>
  <c r="AB204" i="14" s="1"/>
  <c r="X204" i="14"/>
  <c r="AA204" i="14" s="1"/>
  <c r="AD204" i="14" s="1"/>
  <c r="AE204" i="14" s="1"/>
  <c r="AL205" i="14"/>
  <c r="AQ205" i="14" s="1"/>
  <c r="AK205" i="14"/>
  <c r="AP205" i="14" s="1"/>
  <c r="AJ205" i="14"/>
  <c r="AO205" i="14" s="1"/>
  <c r="AI205" i="14"/>
  <c r="AN205" i="14" s="1"/>
  <c r="AH205" i="14"/>
  <c r="AM205" i="14" s="1"/>
  <c r="Z205" i="14"/>
  <c r="AC205" i="14" s="1"/>
  <c r="Y205" i="14"/>
  <c r="AB205" i="14" s="1"/>
  <c r="X205" i="14"/>
  <c r="AA205" i="14" s="1"/>
  <c r="AD205" i="14" s="1"/>
  <c r="AE205" i="14" s="1"/>
  <c r="AD167" i="14"/>
  <c r="AE167" i="14" s="1"/>
  <c r="AD180" i="14"/>
  <c r="AE180" i="14" s="1"/>
  <c r="AR181" i="14"/>
  <c r="AD181" i="14"/>
  <c r="AE181" i="14" s="1"/>
  <c r="AD182" i="14"/>
  <c r="AE182" i="14" s="1"/>
  <c r="AR183" i="14"/>
  <c r="AD183" i="14"/>
  <c r="AE183" i="14" s="1"/>
  <c r="AD184" i="14"/>
  <c r="AE184" i="14" s="1"/>
  <c r="AR185" i="14"/>
  <c r="AD185" i="14"/>
  <c r="AE185" i="14" s="1"/>
  <c r="AR186" i="14"/>
  <c r="AD186" i="14"/>
  <c r="AE186" i="14" s="1"/>
  <c r="AD187" i="14"/>
  <c r="AE187" i="14" s="1"/>
  <c r="AR188" i="14"/>
  <c r="AD188" i="14"/>
  <c r="AE188" i="14" s="1"/>
  <c r="AR189" i="14"/>
  <c r="AD189" i="14"/>
  <c r="AE189" i="14" s="1"/>
  <c r="AL168" i="14"/>
  <c r="AQ168" i="14" s="1"/>
  <c r="AK168" i="14"/>
  <c r="AP168" i="14" s="1"/>
  <c r="AJ168" i="14"/>
  <c r="AO168" i="14" s="1"/>
  <c r="AI168" i="14"/>
  <c r="AN168" i="14" s="1"/>
  <c r="AH168" i="14"/>
  <c r="AM168" i="14" s="1"/>
  <c r="AR168" i="14" s="1"/>
  <c r="Z168" i="14"/>
  <c r="AC168" i="14" s="1"/>
  <c r="Y168" i="14"/>
  <c r="AB168" i="14" s="1"/>
  <c r="X168" i="14"/>
  <c r="AA168" i="14" s="1"/>
  <c r="AD168" i="14" s="1"/>
  <c r="AE168" i="14" s="1"/>
  <c r="AL169" i="14"/>
  <c r="AQ169" i="14" s="1"/>
  <c r="AK169" i="14"/>
  <c r="AP169" i="14" s="1"/>
  <c r="AJ169" i="14"/>
  <c r="AO169" i="14" s="1"/>
  <c r="AI169" i="14"/>
  <c r="AN169" i="14" s="1"/>
  <c r="AH169" i="14"/>
  <c r="AM169" i="14" s="1"/>
  <c r="AR169" i="14" s="1"/>
  <c r="Z169" i="14"/>
  <c r="AC169" i="14" s="1"/>
  <c r="Y169" i="14"/>
  <c r="AB169" i="14" s="1"/>
  <c r="X169" i="14"/>
  <c r="AA169" i="14" s="1"/>
  <c r="AD169" i="14" s="1"/>
  <c r="AE169" i="14" s="1"/>
  <c r="AL170" i="14"/>
  <c r="AQ170" i="14" s="1"/>
  <c r="AK170" i="14"/>
  <c r="AP170" i="14" s="1"/>
  <c r="AJ170" i="14"/>
  <c r="AO170" i="14" s="1"/>
  <c r="AI170" i="14"/>
  <c r="AN170" i="14" s="1"/>
  <c r="AH170" i="14"/>
  <c r="AM170" i="14" s="1"/>
  <c r="AR170" i="14" s="1"/>
  <c r="Z170" i="14"/>
  <c r="AC170" i="14" s="1"/>
  <c r="Y170" i="14"/>
  <c r="AB170" i="14" s="1"/>
  <c r="X170" i="14"/>
  <c r="AA170" i="14" s="1"/>
  <c r="AD170" i="14" s="1"/>
  <c r="AE170" i="14" s="1"/>
  <c r="AL171" i="14"/>
  <c r="AQ171" i="14" s="1"/>
  <c r="AK171" i="14"/>
  <c r="AP171" i="14" s="1"/>
  <c r="AJ171" i="14"/>
  <c r="AO171" i="14" s="1"/>
  <c r="AI171" i="14"/>
  <c r="AN171" i="14" s="1"/>
  <c r="AH171" i="14"/>
  <c r="AM171" i="14" s="1"/>
  <c r="AR171" i="14" s="1"/>
  <c r="Z171" i="14"/>
  <c r="AC171" i="14" s="1"/>
  <c r="Y171" i="14"/>
  <c r="AB171" i="14" s="1"/>
  <c r="X171" i="14"/>
  <c r="AA171" i="14" s="1"/>
  <c r="AD171" i="14" s="1"/>
  <c r="AE171" i="14" s="1"/>
  <c r="AL172" i="14"/>
  <c r="AQ172" i="14" s="1"/>
  <c r="AK172" i="14"/>
  <c r="AP172" i="14" s="1"/>
  <c r="AJ172" i="14"/>
  <c r="AO172" i="14" s="1"/>
  <c r="AI172" i="14"/>
  <c r="AN172" i="14" s="1"/>
  <c r="AH172" i="14"/>
  <c r="AM172" i="14" s="1"/>
  <c r="AR172" i="14" s="1"/>
  <c r="Z172" i="14"/>
  <c r="AC172" i="14" s="1"/>
  <c r="Y172" i="14"/>
  <c r="AB172" i="14" s="1"/>
  <c r="X172" i="14"/>
  <c r="AA172" i="14" s="1"/>
  <c r="AD172" i="14" s="1"/>
  <c r="AE172" i="14" s="1"/>
  <c r="AL173" i="14"/>
  <c r="AQ173" i="14" s="1"/>
  <c r="AK173" i="14"/>
  <c r="AP173" i="14" s="1"/>
  <c r="AJ173" i="14"/>
  <c r="AO173" i="14" s="1"/>
  <c r="AI173" i="14"/>
  <c r="AN173" i="14" s="1"/>
  <c r="AH173" i="14"/>
  <c r="AM173" i="14" s="1"/>
  <c r="AR173" i="14" s="1"/>
  <c r="Z173" i="14"/>
  <c r="AC173" i="14" s="1"/>
  <c r="Y173" i="14"/>
  <c r="AB173" i="14" s="1"/>
  <c r="X173" i="14"/>
  <c r="AA173" i="14" s="1"/>
  <c r="AD173" i="14" s="1"/>
  <c r="AE173" i="14" s="1"/>
  <c r="AL174" i="14"/>
  <c r="AQ174" i="14" s="1"/>
  <c r="AK174" i="14"/>
  <c r="AP174" i="14" s="1"/>
  <c r="AJ174" i="14"/>
  <c r="AO174" i="14" s="1"/>
  <c r="AI174" i="14"/>
  <c r="AN174" i="14" s="1"/>
  <c r="AH174" i="14"/>
  <c r="AM174" i="14" s="1"/>
  <c r="AR174" i="14" s="1"/>
  <c r="Z174" i="14"/>
  <c r="AC174" i="14" s="1"/>
  <c r="Y174" i="14"/>
  <c r="AB174" i="14" s="1"/>
  <c r="X174" i="14"/>
  <c r="AA174" i="14" s="1"/>
  <c r="AD174" i="14" s="1"/>
  <c r="AE174" i="14" s="1"/>
  <c r="AL175" i="14"/>
  <c r="AQ175" i="14" s="1"/>
  <c r="AK175" i="14"/>
  <c r="AP175" i="14" s="1"/>
  <c r="AJ175" i="14"/>
  <c r="AO175" i="14" s="1"/>
  <c r="AI175" i="14"/>
  <c r="AN175" i="14" s="1"/>
  <c r="AH175" i="14"/>
  <c r="AM175" i="14" s="1"/>
  <c r="AR175" i="14" s="1"/>
  <c r="Z175" i="14"/>
  <c r="AC175" i="14" s="1"/>
  <c r="Y175" i="14"/>
  <c r="AB175" i="14" s="1"/>
  <c r="X175" i="14"/>
  <c r="AA175" i="14" s="1"/>
  <c r="AD175" i="14" s="1"/>
  <c r="AE175" i="14" s="1"/>
  <c r="AL176" i="14"/>
  <c r="AQ176" i="14" s="1"/>
  <c r="AK176" i="14"/>
  <c r="AP176" i="14" s="1"/>
  <c r="AJ176" i="14"/>
  <c r="AO176" i="14" s="1"/>
  <c r="AI176" i="14"/>
  <c r="AN176" i="14" s="1"/>
  <c r="AH176" i="14"/>
  <c r="AM176" i="14" s="1"/>
  <c r="AR176" i="14" s="1"/>
  <c r="Z176" i="14"/>
  <c r="AC176" i="14" s="1"/>
  <c r="Y176" i="14"/>
  <c r="AB176" i="14" s="1"/>
  <c r="X176" i="14"/>
  <c r="AA176" i="14" s="1"/>
  <c r="AD176" i="14" s="1"/>
  <c r="AE176" i="14" s="1"/>
  <c r="AL177" i="14"/>
  <c r="AQ177" i="14" s="1"/>
  <c r="AK177" i="14"/>
  <c r="AP177" i="14" s="1"/>
  <c r="AJ177" i="14"/>
  <c r="AO177" i="14" s="1"/>
  <c r="AI177" i="14"/>
  <c r="AN177" i="14" s="1"/>
  <c r="AH177" i="14"/>
  <c r="AM177" i="14" s="1"/>
  <c r="AR177" i="14" s="1"/>
  <c r="Z177" i="14"/>
  <c r="AC177" i="14" s="1"/>
  <c r="Y177" i="14"/>
  <c r="AB177" i="14" s="1"/>
  <c r="X177" i="14"/>
  <c r="AA177" i="14" s="1"/>
  <c r="AD177" i="14" s="1"/>
  <c r="AE177" i="14" s="1"/>
  <c r="AL178" i="14"/>
  <c r="AQ178" i="14" s="1"/>
  <c r="AK178" i="14"/>
  <c r="AP178" i="14" s="1"/>
  <c r="AJ178" i="14"/>
  <c r="AO178" i="14" s="1"/>
  <c r="AI178" i="14"/>
  <c r="AN178" i="14" s="1"/>
  <c r="AH178" i="14"/>
  <c r="AM178" i="14" s="1"/>
  <c r="AR178" i="14" s="1"/>
  <c r="Z178" i="14"/>
  <c r="AC178" i="14" s="1"/>
  <c r="Y178" i="14"/>
  <c r="AB178" i="14" s="1"/>
  <c r="X178" i="14"/>
  <c r="AA178" i="14" s="1"/>
  <c r="AD178" i="14" s="1"/>
  <c r="AE178" i="14" s="1"/>
  <c r="AL179" i="14"/>
  <c r="AQ179" i="14" s="1"/>
  <c r="AK179" i="14"/>
  <c r="AP179" i="14" s="1"/>
  <c r="AJ179" i="14"/>
  <c r="AO179" i="14" s="1"/>
  <c r="AI179" i="14"/>
  <c r="AN179" i="14" s="1"/>
  <c r="AH179" i="14"/>
  <c r="AM179" i="14" s="1"/>
  <c r="AR179" i="14" s="1"/>
  <c r="Z179" i="14"/>
  <c r="AC179" i="14" s="1"/>
  <c r="Y179" i="14"/>
  <c r="AB179" i="14" s="1"/>
  <c r="X179" i="14"/>
  <c r="AA179" i="14" s="1"/>
  <c r="AD179" i="14" s="1"/>
  <c r="AE179" i="14" s="1"/>
  <c r="AR141" i="14"/>
  <c r="AD141" i="14"/>
  <c r="AE141" i="14" s="1"/>
  <c r="AR154" i="14"/>
  <c r="AD154" i="14"/>
  <c r="AE154" i="14" s="1"/>
  <c r="AR155" i="14"/>
  <c r="AD155" i="14"/>
  <c r="AE155" i="14" s="1"/>
  <c r="AR156" i="14"/>
  <c r="AD156" i="14"/>
  <c r="AE156" i="14" s="1"/>
  <c r="AD157" i="14"/>
  <c r="AE157" i="14" s="1"/>
  <c r="AR158" i="14"/>
  <c r="AD158" i="14"/>
  <c r="AE158" i="14" s="1"/>
  <c r="AR159" i="14"/>
  <c r="AD159" i="14"/>
  <c r="AE159" i="14" s="1"/>
  <c r="AD160" i="14"/>
  <c r="AE160" i="14" s="1"/>
  <c r="AR161" i="14"/>
  <c r="AD161" i="14"/>
  <c r="AE161" i="14" s="1"/>
  <c r="AR162" i="14"/>
  <c r="AD162" i="14"/>
  <c r="AE162" i="14" s="1"/>
  <c r="AR163" i="14"/>
  <c r="AD163" i="14"/>
  <c r="AE163" i="14" s="1"/>
  <c r="AL142" i="14"/>
  <c r="AQ142" i="14" s="1"/>
  <c r="AK142" i="14"/>
  <c r="AP142" i="14" s="1"/>
  <c r="AJ142" i="14"/>
  <c r="AO142" i="14" s="1"/>
  <c r="AI142" i="14"/>
  <c r="AN142" i="14" s="1"/>
  <c r="AH142" i="14"/>
  <c r="AM142" i="14" s="1"/>
  <c r="Z142" i="14"/>
  <c r="AC142" i="14" s="1"/>
  <c r="Y142" i="14"/>
  <c r="AB142" i="14" s="1"/>
  <c r="X142" i="14"/>
  <c r="AA142" i="14" s="1"/>
  <c r="AD142" i="14" s="1"/>
  <c r="AE142" i="14" s="1"/>
  <c r="AL143" i="14"/>
  <c r="AQ143" i="14" s="1"/>
  <c r="AK143" i="14"/>
  <c r="AP143" i="14" s="1"/>
  <c r="AJ143" i="14"/>
  <c r="AO143" i="14" s="1"/>
  <c r="AI143" i="14"/>
  <c r="AN143" i="14" s="1"/>
  <c r="AH143" i="14"/>
  <c r="AM143" i="14" s="1"/>
  <c r="Z143" i="14"/>
  <c r="AC143" i="14" s="1"/>
  <c r="Y143" i="14"/>
  <c r="AB143" i="14" s="1"/>
  <c r="X143" i="14"/>
  <c r="AA143" i="14" s="1"/>
  <c r="AD143" i="14" s="1"/>
  <c r="AE143" i="14" s="1"/>
  <c r="AL144" i="14"/>
  <c r="AQ144" i="14" s="1"/>
  <c r="AK144" i="14"/>
  <c r="AP144" i="14" s="1"/>
  <c r="AJ144" i="14"/>
  <c r="AO144" i="14" s="1"/>
  <c r="AI144" i="14"/>
  <c r="AN144" i="14" s="1"/>
  <c r="AH144" i="14"/>
  <c r="AM144" i="14" s="1"/>
  <c r="Z144" i="14"/>
  <c r="AC144" i="14" s="1"/>
  <c r="Y144" i="14"/>
  <c r="AB144" i="14" s="1"/>
  <c r="X144" i="14"/>
  <c r="AA144" i="14" s="1"/>
  <c r="AD144" i="14" s="1"/>
  <c r="AE144" i="14" s="1"/>
  <c r="AL145" i="14"/>
  <c r="AQ145" i="14" s="1"/>
  <c r="AK145" i="14"/>
  <c r="AP145" i="14" s="1"/>
  <c r="AJ145" i="14"/>
  <c r="AO145" i="14" s="1"/>
  <c r="AI145" i="14"/>
  <c r="AN145" i="14" s="1"/>
  <c r="AH145" i="14"/>
  <c r="AM145" i="14" s="1"/>
  <c r="Z145" i="14"/>
  <c r="AC145" i="14" s="1"/>
  <c r="Y145" i="14"/>
  <c r="AB145" i="14" s="1"/>
  <c r="X145" i="14"/>
  <c r="AA145" i="14" s="1"/>
  <c r="AD145" i="14" s="1"/>
  <c r="AE145" i="14" s="1"/>
  <c r="AL146" i="14"/>
  <c r="AQ146" i="14" s="1"/>
  <c r="AK146" i="14"/>
  <c r="AP146" i="14" s="1"/>
  <c r="AJ146" i="14"/>
  <c r="AO146" i="14" s="1"/>
  <c r="AI146" i="14"/>
  <c r="AN146" i="14" s="1"/>
  <c r="AH146" i="14"/>
  <c r="AM146" i="14" s="1"/>
  <c r="Z146" i="14"/>
  <c r="AC146" i="14" s="1"/>
  <c r="Y146" i="14"/>
  <c r="AB146" i="14" s="1"/>
  <c r="X146" i="14"/>
  <c r="AA146" i="14" s="1"/>
  <c r="AD146" i="14" s="1"/>
  <c r="AE146" i="14" s="1"/>
  <c r="AL147" i="14"/>
  <c r="AQ147" i="14" s="1"/>
  <c r="AK147" i="14"/>
  <c r="AP147" i="14" s="1"/>
  <c r="AJ147" i="14"/>
  <c r="AO147" i="14" s="1"/>
  <c r="AI147" i="14"/>
  <c r="AN147" i="14" s="1"/>
  <c r="AH147" i="14"/>
  <c r="AM147" i="14" s="1"/>
  <c r="Z147" i="14"/>
  <c r="AC147" i="14" s="1"/>
  <c r="Y147" i="14"/>
  <c r="AB147" i="14" s="1"/>
  <c r="X147" i="14"/>
  <c r="AA147" i="14" s="1"/>
  <c r="AD147" i="14" s="1"/>
  <c r="AE147" i="14" s="1"/>
  <c r="AL148" i="14"/>
  <c r="AQ148" i="14" s="1"/>
  <c r="AK148" i="14"/>
  <c r="AP148" i="14" s="1"/>
  <c r="AJ148" i="14"/>
  <c r="AO148" i="14" s="1"/>
  <c r="AI148" i="14"/>
  <c r="AN148" i="14" s="1"/>
  <c r="AH148" i="14"/>
  <c r="AM148" i="14" s="1"/>
  <c r="Z148" i="14"/>
  <c r="AC148" i="14" s="1"/>
  <c r="Y148" i="14"/>
  <c r="AB148" i="14" s="1"/>
  <c r="X148" i="14"/>
  <c r="AA148" i="14" s="1"/>
  <c r="AD148" i="14" s="1"/>
  <c r="AE148" i="14" s="1"/>
  <c r="AL149" i="14"/>
  <c r="AQ149" i="14" s="1"/>
  <c r="AK149" i="14"/>
  <c r="AP149" i="14" s="1"/>
  <c r="AJ149" i="14"/>
  <c r="AO149" i="14" s="1"/>
  <c r="AI149" i="14"/>
  <c r="AN149" i="14" s="1"/>
  <c r="AH149" i="14"/>
  <c r="AM149" i="14" s="1"/>
  <c r="Z149" i="14"/>
  <c r="AC149" i="14" s="1"/>
  <c r="Y149" i="14"/>
  <c r="AB149" i="14" s="1"/>
  <c r="X149" i="14"/>
  <c r="AA149" i="14" s="1"/>
  <c r="AD149" i="14" s="1"/>
  <c r="AE149" i="14" s="1"/>
  <c r="AL150" i="14"/>
  <c r="AQ150" i="14" s="1"/>
  <c r="AK150" i="14"/>
  <c r="AP150" i="14" s="1"/>
  <c r="AJ150" i="14"/>
  <c r="AO150" i="14" s="1"/>
  <c r="AI150" i="14"/>
  <c r="AN150" i="14" s="1"/>
  <c r="AH150" i="14"/>
  <c r="AM150" i="14" s="1"/>
  <c r="Z150" i="14"/>
  <c r="AC150" i="14" s="1"/>
  <c r="Y150" i="14"/>
  <c r="AB150" i="14" s="1"/>
  <c r="X150" i="14"/>
  <c r="AA150" i="14" s="1"/>
  <c r="AD150" i="14" s="1"/>
  <c r="AE150" i="14" s="1"/>
  <c r="AL151" i="14"/>
  <c r="AQ151" i="14" s="1"/>
  <c r="AK151" i="14"/>
  <c r="AP151" i="14" s="1"/>
  <c r="AJ151" i="14"/>
  <c r="AO151" i="14" s="1"/>
  <c r="AI151" i="14"/>
  <c r="AN151" i="14" s="1"/>
  <c r="AH151" i="14"/>
  <c r="AM151" i="14" s="1"/>
  <c r="Z151" i="14"/>
  <c r="AC151" i="14" s="1"/>
  <c r="Y151" i="14"/>
  <c r="AB151" i="14" s="1"/>
  <c r="X151" i="14"/>
  <c r="AA151" i="14" s="1"/>
  <c r="AD151" i="14" s="1"/>
  <c r="AE151" i="14" s="1"/>
  <c r="AL152" i="14"/>
  <c r="AQ152" i="14" s="1"/>
  <c r="AK152" i="14"/>
  <c r="AP152" i="14" s="1"/>
  <c r="AJ152" i="14"/>
  <c r="AO152" i="14" s="1"/>
  <c r="AI152" i="14"/>
  <c r="AN152" i="14" s="1"/>
  <c r="AH152" i="14"/>
  <c r="AM152" i="14" s="1"/>
  <c r="Z152" i="14"/>
  <c r="AC152" i="14" s="1"/>
  <c r="Y152" i="14"/>
  <c r="AB152" i="14" s="1"/>
  <c r="X152" i="14"/>
  <c r="AA152" i="14" s="1"/>
  <c r="AD152" i="14" s="1"/>
  <c r="AE152" i="14" s="1"/>
  <c r="AL153" i="14"/>
  <c r="AQ153" i="14" s="1"/>
  <c r="AK153" i="14"/>
  <c r="AP153" i="14" s="1"/>
  <c r="AJ153" i="14"/>
  <c r="AO153" i="14" s="1"/>
  <c r="AI153" i="14"/>
  <c r="AN153" i="14" s="1"/>
  <c r="AH153" i="14"/>
  <c r="AM153" i="14" s="1"/>
  <c r="Z153" i="14"/>
  <c r="AC153" i="14" s="1"/>
  <c r="Y153" i="14"/>
  <c r="AB153" i="14" s="1"/>
  <c r="X153" i="14"/>
  <c r="AA153" i="14" s="1"/>
  <c r="AD153" i="14" s="1"/>
  <c r="AE153" i="14" s="1"/>
  <c r="AD115" i="14"/>
  <c r="AE115" i="14" s="1"/>
  <c r="AD128" i="14"/>
  <c r="AE128" i="14" s="1"/>
  <c r="AR129" i="14"/>
  <c r="AD129" i="14"/>
  <c r="AE129" i="14" s="1"/>
  <c r="AR130" i="14"/>
  <c r="AD130" i="14"/>
  <c r="AE130" i="14" s="1"/>
  <c r="AR131" i="14"/>
  <c r="AD131" i="14"/>
  <c r="AE131" i="14" s="1"/>
  <c r="AR132" i="14"/>
  <c r="AD132" i="14"/>
  <c r="AE132" i="14" s="1"/>
  <c r="AR133" i="14"/>
  <c r="AD133" i="14"/>
  <c r="AE133" i="14" s="1"/>
  <c r="AR134" i="14"/>
  <c r="AD134" i="14"/>
  <c r="AE134" i="14" s="1"/>
  <c r="AD135" i="14"/>
  <c r="AE135" i="14" s="1"/>
  <c r="AR136" i="14"/>
  <c r="AD136" i="14"/>
  <c r="AE136" i="14" s="1"/>
  <c r="AR137" i="14"/>
  <c r="AD137" i="14"/>
  <c r="AE137" i="14" s="1"/>
  <c r="AL116" i="14"/>
  <c r="AQ116" i="14" s="1"/>
  <c r="AK116" i="14"/>
  <c r="AP116" i="14" s="1"/>
  <c r="AJ116" i="14"/>
  <c r="AO116" i="14" s="1"/>
  <c r="AI116" i="14"/>
  <c r="AN116" i="14" s="1"/>
  <c r="AH116" i="14"/>
  <c r="AM116" i="14" s="1"/>
  <c r="Z116" i="14"/>
  <c r="AC116" i="14" s="1"/>
  <c r="Y116" i="14"/>
  <c r="AB116" i="14" s="1"/>
  <c r="X116" i="14"/>
  <c r="AA116" i="14" s="1"/>
  <c r="AL117" i="14"/>
  <c r="AQ117" i="14" s="1"/>
  <c r="AK117" i="14"/>
  <c r="AP117" i="14" s="1"/>
  <c r="AJ117" i="14"/>
  <c r="AO117" i="14" s="1"/>
  <c r="AI117" i="14"/>
  <c r="AN117" i="14" s="1"/>
  <c r="AH117" i="14"/>
  <c r="AM117" i="14" s="1"/>
  <c r="Z117" i="14"/>
  <c r="AC117" i="14" s="1"/>
  <c r="Y117" i="14"/>
  <c r="AB117" i="14" s="1"/>
  <c r="X117" i="14"/>
  <c r="AA117" i="14" s="1"/>
  <c r="AL118" i="14"/>
  <c r="AQ118" i="14" s="1"/>
  <c r="AK118" i="14"/>
  <c r="AP118" i="14" s="1"/>
  <c r="AJ118" i="14"/>
  <c r="AO118" i="14" s="1"/>
  <c r="AI118" i="14"/>
  <c r="AN118" i="14" s="1"/>
  <c r="AH118" i="14"/>
  <c r="AM118" i="14" s="1"/>
  <c r="Z118" i="14"/>
  <c r="AC118" i="14" s="1"/>
  <c r="Y118" i="14"/>
  <c r="AB118" i="14" s="1"/>
  <c r="X118" i="14"/>
  <c r="AA118" i="14" s="1"/>
  <c r="AL119" i="14"/>
  <c r="AQ119" i="14" s="1"/>
  <c r="AK119" i="14"/>
  <c r="AP119" i="14" s="1"/>
  <c r="AJ119" i="14"/>
  <c r="AO119" i="14" s="1"/>
  <c r="AI119" i="14"/>
  <c r="AN119" i="14" s="1"/>
  <c r="AH119" i="14"/>
  <c r="AM119" i="14" s="1"/>
  <c r="Z119" i="14"/>
  <c r="AC119" i="14" s="1"/>
  <c r="Y119" i="14"/>
  <c r="AB119" i="14" s="1"/>
  <c r="X119" i="14"/>
  <c r="AA119" i="14" s="1"/>
  <c r="AL120" i="14"/>
  <c r="AQ120" i="14" s="1"/>
  <c r="AK120" i="14"/>
  <c r="AP120" i="14" s="1"/>
  <c r="AJ120" i="14"/>
  <c r="AO120" i="14" s="1"/>
  <c r="AI120" i="14"/>
  <c r="AN120" i="14" s="1"/>
  <c r="AH120" i="14"/>
  <c r="AM120" i="14" s="1"/>
  <c r="Z120" i="14"/>
  <c r="AC120" i="14" s="1"/>
  <c r="Y120" i="14"/>
  <c r="AB120" i="14" s="1"/>
  <c r="X120" i="14"/>
  <c r="AA120" i="14" s="1"/>
  <c r="AL121" i="14"/>
  <c r="AQ121" i="14" s="1"/>
  <c r="AK121" i="14"/>
  <c r="AP121" i="14" s="1"/>
  <c r="AJ121" i="14"/>
  <c r="AO121" i="14" s="1"/>
  <c r="AI121" i="14"/>
  <c r="AN121" i="14" s="1"/>
  <c r="AH121" i="14"/>
  <c r="AM121" i="14" s="1"/>
  <c r="Z121" i="14"/>
  <c r="AC121" i="14" s="1"/>
  <c r="Y121" i="14"/>
  <c r="AB121" i="14" s="1"/>
  <c r="X121" i="14"/>
  <c r="AA121" i="14" s="1"/>
  <c r="AL122" i="14"/>
  <c r="AQ122" i="14" s="1"/>
  <c r="AK122" i="14"/>
  <c r="AP122" i="14" s="1"/>
  <c r="AJ122" i="14"/>
  <c r="AO122" i="14" s="1"/>
  <c r="AI122" i="14"/>
  <c r="AN122" i="14" s="1"/>
  <c r="AH122" i="14"/>
  <c r="AM122" i="14" s="1"/>
  <c r="Z122" i="14"/>
  <c r="AC122" i="14" s="1"/>
  <c r="Y122" i="14"/>
  <c r="AB122" i="14" s="1"/>
  <c r="X122" i="14"/>
  <c r="AA122" i="14" s="1"/>
  <c r="AL123" i="14"/>
  <c r="AQ123" i="14" s="1"/>
  <c r="AK123" i="14"/>
  <c r="AP123" i="14" s="1"/>
  <c r="AJ123" i="14"/>
  <c r="AO123" i="14" s="1"/>
  <c r="AI123" i="14"/>
  <c r="AN123" i="14" s="1"/>
  <c r="AH123" i="14"/>
  <c r="AM123" i="14" s="1"/>
  <c r="Z123" i="14"/>
  <c r="AC123" i="14" s="1"/>
  <c r="Y123" i="14"/>
  <c r="AB123" i="14" s="1"/>
  <c r="X123" i="14"/>
  <c r="AA123" i="14" s="1"/>
  <c r="AL124" i="14"/>
  <c r="AQ124" i="14" s="1"/>
  <c r="AK124" i="14"/>
  <c r="AP124" i="14" s="1"/>
  <c r="AJ124" i="14"/>
  <c r="AO124" i="14" s="1"/>
  <c r="AI124" i="14"/>
  <c r="AN124" i="14" s="1"/>
  <c r="AH124" i="14"/>
  <c r="AM124" i="14" s="1"/>
  <c r="Z124" i="14"/>
  <c r="AC124" i="14" s="1"/>
  <c r="Y124" i="14"/>
  <c r="AB124" i="14" s="1"/>
  <c r="X124" i="14"/>
  <c r="AA124" i="14" s="1"/>
  <c r="AL125" i="14"/>
  <c r="AQ125" i="14" s="1"/>
  <c r="AK125" i="14"/>
  <c r="AP125" i="14" s="1"/>
  <c r="AJ125" i="14"/>
  <c r="AO125" i="14" s="1"/>
  <c r="AI125" i="14"/>
  <c r="AN125" i="14" s="1"/>
  <c r="AH125" i="14"/>
  <c r="AM125" i="14" s="1"/>
  <c r="Z125" i="14"/>
  <c r="AC125" i="14" s="1"/>
  <c r="Y125" i="14"/>
  <c r="AB125" i="14" s="1"/>
  <c r="X125" i="14"/>
  <c r="AA125" i="14" s="1"/>
  <c r="AL126" i="14"/>
  <c r="AQ126" i="14" s="1"/>
  <c r="AK126" i="14"/>
  <c r="AP126" i="14" s="1"/>
  <c r="AJ126" i="14"/>
  <c r="AO126" i="14" s="1"/>
  <c r="AI126" i="14"/>
  <c r="AN126" i="14" s="1"/>
  <c r="AH126" i="14"/>
  <c r="AM126" i="14" s="1"/>
  <c r="Z126" i="14"/>
  <c r="AC126" i="14" s="1"/>
  <c r="Y126" i="14"/>
  <c r="AB126" i="14" s="1"/>
  <c r="X126" i="14"/>
  <c r="AA126" i="14" s="1"/>
  <c r="AL127" i="14"/>
  <c r="AQ127" i="14" s="1"/>
  <c r="AK127" i="14"/>
  <c r="AP127" i="14" s="1"/>
  <c r="AJ127" i="14"/>
  <c r="AO127" i="14" s="1"/>
  <c r="AI127" i="14"/>
  <c r="AN127" i="14" s="1"/>
  <c r="AH127" i="14"/>
  <c r="AM127" i="14" s="1"/>
  <c r="Z127" i="14"/>
  <c r="AC127" i="14" s="1"/>
  <c r="Y127" i="14"/>
  <c r="AB127" i="14" s="1"/>
  <c r="X127" i="14"/>
  <c r="AA127" i="14" s="1"/>
  <c r="AR89" i="14"/>
  <c r="AD89" i="14"/>
  <c r="AE89" i="14" s="1"/>
  <c r="AR102" i="14"/>
  <c r="AD102" i="14"/>
  <c r="AE102" i="14" s="1"/>
  <c r="AD103" i="14"/>
  <c r="AE103" i="14" s="1"/>
  <c r="AR104" i="14"/>
  <c r="AD104" i="14"/>
  <c r="AR105" i="14"/>
  <c r="AD105" i="14"/>
  <c r="AE105" i="14" s="1"/>
  <c r="AD106" i="14"/>
  <c r="AE106" i="14" s="1"/>
  <c r="AD107" i="14"/>
  <c r="AE107" i="14" s="1"/>
  <c r="AR108" i="14"/>
  <c r="AD108" i="14"/>
  <c r="AE108" i="14" s="1"/>
  <c r="AR109" i="14"/>
  <c r="AD109" i="14"/>
  <c r="AE109" i="14" s="1"/>
  <c r="AR110" i="14"/>
  <c r="AD110" i="14"/>
  <c r="AE110" i="14" s="1"/>
  <c r="AR111" i="14"/>
  <c r="AD111" i="14"/>
  <c r="AE111" i="14" s="1"/>
  <c r="AL90" i="14"/>
  <c r="AQ90" i="14" s="1"/>
  <c r="AK90" i="14"/>
  <c r="AP90" i="14" s="1"/>
  <c r="AJ90" i="14"/>
  <c r="AO90" i="14" s="1"/>
  <c r="AI90" i="14"/>
  <c r="AN90" i="14" s="1"/>
  <c r="AH90" i="14"/>
  <c r="AM90" i="14" s="1"/>
  <c r="Z90" i="14"/>
  <c r="AC90" i="14" s="1"/>
  <c r="Y90" i="14"/>
  <c r="AB90" i="14" s="1"/>
  <c r="X90" i="14"/>
  <c r="AA90" i="14" s="1"/>
  <c r="AL91" i="14"/>
  <c r="AQ91" i="14" s="1"/>
  <c r="AK91" i="14"/>
  <c r="AP91" i="14" s="1"/>
  <c r="AJ91" i="14"/>
  <c r="AO91" i="14" s="1"/>
  <c r="AI91" i="14"/>
  <c r="AN91" i="14" s="1"/>
  <c r="AH91" i="14"/>
  <c r="AM91" i="14" s="1"/>
  <c r="Z91" i="14"/>
  <c r="AC91" i="14" s="1"/>
  <c r="Y91" i="14"/>
  <c r="AB91" i="14" s="1"/>
  <c r="X91" i="14"/>
  <c r="AA91" i="14" s="1"/>
  <c r="AL92" i="14"/>
  <c r="AQ92" i="14" s="1"/>
  <c r="AK92" i="14"/>
  <c r="AP92" i="14" s="1"/>
  <c r="AJ92" i="14"/>
  <c r="AO92" i="14" s="1"/>
  <c r="AI92" i="14"/>
  <c r="AN92" i="14" s="1"/>
  <c r="AH92" i="14"/>
  <c r="AM92" i="14" s="1"/>
  <c r="Z92" i="14"/>
  <c r="AC92" i="14" s="1"/>
  <c r="Y92" i="14"/>
  <c r="AB92" i="14" s="1"/>
  <c r="X92" i="14"/>
  <c r="AA92" i="14" s="1"/>
  <c r="AL93" i="14"/>
  <c r="AQ93" i="14" s="1"/>
  <c r="AK93" i="14"/>
  <c r="AP93" i="14" s="1"/>
  <c r="AJ93" i="14"/>
  <c r="AO93" i="14" s="1"/>
  <c r="AI93" i="14"/>
  <c r="AN93" i="14" s="1"/>
  <c r="AH93" i="14"/>
  <c r="AM93" i="14" s="1"/>
  <c r="Z93" i="14"/>
  <c r="AC93" i="14" s="1"/>
  <c r="Y93" i="14"/>
  <c r="AB93" i="14" s="1"/>
  <c r="X93" i="14"/>
  <c r="AA93" i="14" s="1"/>
  <c r="AL94" i="14"/>
  <c r="AQ94" i="14" s="1"/>
  <c r="AK94" i="14"/>
  <c r="AP94" i="14" s="1"/>
  <c r="AJ94" i="14"/>
  <c r="AO94" i="14" s="1"/>
  <c r="AI94" i="14"/>
  <c r="AN94" i="14" s="1"/>
  <c r="AH94" i="14"/>
  <c r="AM94" i="14" s="1"/>
  <c r="Z94" i="14"/>
  <c r="AC94" i="14" s="1"/>
  <c r="Y94" i="14"/>
  <c r="AB94" i="14" s="1"/>
  <c r="X94" i="14"/>
  <c r="AA94" i="14" s="1"/>
  <c r="AL95" i="14"/>
  <c r="AQ95" i="14" s="1"/>
  <c r="AK95" i="14"/>
  <c r="AP95" i="14" s="1"/>
  <c r="AJ95" i="14"/>
  <c r="AO95" i="14" s="1"/>
  <c r="AI95" i="14"/>
  <c r="AN95" i="14" s="1"/>
  <c r="AH95" i="14"/>
  <c r="AM95" i="14" s="1"/>
  <c r="Z95" i="14"/>
  <c r="AC95" i="14" s="1"/>
  <c r="Y95" i="14"/>
  <c r="AB95" i="14" s="1"/>
  <c r="X95" i="14"/>
  <c r="AA95" i="14" s="1"/>
  <c r="AL96" i="14"/>
  <c r="AQ96" i="14" s="1"/>
  <c r="AK96" i="14"/>
  <c r="AP96" i="14" s="1"/>
  <c r="AJ96" i="14"/>
  <c r="AO96" i="14" s="1"/>
  <c r="AI96" i="14"/>
  <c r="AN96" i="14" s="1"/>
  <c r="AH96" i="14"/>
  <c r="AM96" i="14" s="1"/>
  <c r="Z96" i="14"/>
  <c r="AC96" i="14" s="1"/>
  <c r="Y96" i="14"/>
  <c r="AB96" i="14" s="1"/>
  <c r="X96" i="14"/>
  <c r="AA96" i="14" s="1"/>
  <c r="AL97" i="14"/>
  <c r="AQ97" i="14" s="1"/>
  <c r="AK97" i="14"/>
  <c r="AP97" i="14" s="1"/>
  <c r="AJ97" i="14"/>
  <c r="AO97" i="14" s="1"/>
  <c r="AI97" i="14"/>
  <c r="AN97" i="14" s="1"/>
  <c r="AH97" i="14"/>
  <c r="AM97" i="14" s="1"/>
  <c r="Z97" i="14"/>
  <c r="AC97" i="14" s="1"/>
  <c r="Y97" i="14"/>
  <c r="AB97" i="14" s="1"/>
  <c r="X97" i="14"/>
  <c r="AA97" i="14" s="1"/>
  <c r="AL98" i="14"/>
  <c r="AQ98" i="14" s="1"/>
  <c r="AK98" i="14"/>
  <c r="AP98" i="14" s="1"/>
  <c r="AJ98" i="14"/>
  <c r="AO98" i="14" s="1"/>
  <c r="AI98" i="14"/>
  <c r="AN98" i="14" s="1"/>
  <c r="AH98" i="14"/>
  <c r="AM98" i="14" s="1"/>
  <c r="Z98" i="14"/>
  <c r="AC98" i="14" s="1"/>
  <c r="Y98" i="14"/>
  <c r="AB98" i="14" s="1"/>
  <c r="X98" i="14"/>
  <c r="AA98" i="14" s="1"/>
  <c r="AL99" i="14"/>
  <c r="AQ99" i="14" s="1"/>
  <c r="AK99" i="14"/>
  <c r="AP99" i="14" s="1"/>
  <c r="AJ99" i="14"/>
  <c r="AO99" i="14" s="1"/>
  <c r="AI99" i="14"/>
  <c r="AN99" i="14" s="1"/>
  <c r="AH99" i="14"/>
  <c r="AM99" i="14" s="1"/>
  <c r="Z99" i="14"/>
  <c r="AC99" i="14" s="1"/>
  <c r="Y99" i="14"/>
  <c r="AB99" i="14" s="1"/>
  <c r="X99" i="14"/>
  <c r="AA99" i="14" s="1"/>
  <c r="AL100" i="14"/>
  <c r="AQ100" i="14" s="1"/>
  <c r="AK100" i="14"/>
  <c r="AP100" i="14" s="1"/>
  <c r="AJ100" i="14"/>
  <c r="AO100" i="14" s="1"/>
  <c r="AI100" i="14"/>
  <c r="AN100" i="14" s="1"/>
  <c r="AH100" i="14"/>
  <c r="AM100" i="14" s="1"/>
  <c r="Z100" i="14"/>
  <c r="AC100" i="14" s="1"/>
  <c r="Y100" i="14"/>
  <c r="AB100" i="14" s="1"/>
  <c r="X100" i="14"/>
  <c r="AA100" i="14" s="1"/>
  <c r="AL101" i="14"/>
  <c r="AQ101" i="14" s="1"/>
  <c r="AK101" i="14"/>
  <c r="AP101" i="14" s="1"/>
  <c r="AJ101" i="14"/>
  <c r="AO101" i="14" s="1"/>
  <c r="AI101" i="14"/>
  <c r="AN101" i="14" s="1"/>
  <c r="AH101" i="14"/>
  <c r="AM101" i="14" s="1"/>
  <c r="Z101" i="14"/>
  <c r="AC101" i="14" s="1"/>
  <c r="Y101" i="14"/>
  <c r="AB101" i="14" s="1"/>
  <c r="X101" i="14"/>
  <c r="AA101" i="14" s="1"/>
  <c r="AR63" i="14"/>
  <c r="AD63" i="14"/>
  <c r="AE63" i="14" s="1"/>
  <c r="AR76" i="14"/>
  <c r="AD76" i="14"/>
  <c r="AE76" i="14" s="1"/>
  <c r="AD77" i="14"/>
  <c r="AE77" i="14" s="1"/>
  <c r="AR78" i="14"/>
  <c r="AD78" i="14"/>
  <c r="AE78" i="14" s="1"/>
  <c r="AD79" i="14"/>
  <c r="AE79" i="14" s="1"/>
  <c r="AR80" i="14"/>
  <c r="AD80" i="14"/>
  <c r="AE80" i="14" s="1"/>
  <c r="AD81" i="14"/>
  <c r="AE81" i="14" s="1"/>
  <c r="AD82" i="14"/>
  <c r="AE82" i="14" s="1"/>
  <c r="AD83" i="14"/>
  <c r="AE83" i="14" s="1"/>
  <c r="AR84" i="14"/>
  <c r="AD84" i="14"/>
  <c r="AE84" i="14" s="1"/>
  <c r="AR85" i="14"/>
  <c r="AD85" i="14"/>
  <c r="AE85" i="14" s="1"/>
  <c r="AL64" i="14"/>
  <c r="AQ64" i="14" s="1"/>
  <c r="AK64" i="14"/>
  <c r="AP64" i="14" s="1"/>
  <c r="AJ64" i="14"/>
  <c r="AO64" i="14" s="1"/>
  <c r="AI64" i="14"/>
  <c r="AN64" i="14" s="1"/>
  <c r="AH64" i="14"/>
  <c r="AM64" i="14" s="1"/>
  <c r="Z64" i="14"/>
  <c r="AC64" i="14" s="1"/>
  <c r="Y64" i="14"/>
  <c r="AB64" i="14" s="1"/>
  <c r="X64" i="14"/>
  <c r="AA64" i="14" s="1"/>
  <c r="AD64" i="14" s="1"/>
  <c r="AE64" i="14" s="1"/>
  <c r="AL65" i="14"/>
  <c r="AQ65" i="14" s="1"/>
  <c r="AK65" i="14"/>
  <c r="AP65" i="14" s="1"/>
  <c r="AJ65" i="14"/>
  <c r="AO65" i="14" s="1"/>
  <c r="AI65" i="14"/>
  <c r="AN65" i="14" s="1"/>
  <c r="AH65" i="14"/>
  <c r="AM65" i="14" s="1"/>
  <c r="Z65" i="14"/>
  <c r="AC65" i="14" s="1"/>
  <c r="Y65" i="14"/>
  <c r="AB65" i="14" s="1"/>
  <c r="X65" i="14"/>
  <c r="AA65" i="14" s="1"/>
  <c r="AD65" i="14" s="1"/>
  <c r="AE65" i="14" s="1"/>
  <c r="AL66" i="14"/>
  <c r="AQ66" i="14" s="1"/>
  <c r="AK66" i="14"/>
  <c r="AP66" i="14" s="1"/>
  <c r="AJ66" i="14"/>
  <c r="AO66" i="14" s="1"/>
  <c r="AI66" i="14"/>
  <c r="AN66" i="14" s="1"/>
  <c r="AH66" i="14"/>
  <c r="AM66" i="14" s="1"/>
  <c r="Z66" i="14"/>
  <c r="AC66" i="14" s="1"/>
  <c r="Y66" i="14"/>
  <c r="AB66" i="14" s="1"/>
  <c r="X66" i="14"/>
  <c r="AA66" i="14" s="1"/>
  <c r="AD66" i="14" s="1"/>
  <c r="AE66" i="14" s="1"/>
  <c r="AL67" i="14"/>
  <c r="AQ67" i="14" s="1"/>
  <c r="AK67" i="14"/>
  <c r="AP67" i="14" s="1"/>
  <c r="AJ67" i="14"/>
  <c r="AO67" i="14" s="1"/>
  <c r="AI67" i="14"/>
  <c r="AN67" i="14" s="1"/>
  <c r="AH67" i="14"/>
  <c r="AM67" i="14" s="1"/>
  <c r="Z67" i="14"/>
  <c r="AC67" i="14" s="1"/>
  <c r="Y67" i="14"/>
  <c r="AB67" i="14" s="1"/>
  <c r="X67" i="14"/>
  <c r="AA67" i="14" s="1"/>
  <c r="AD67" i="14" s="1"/>
  <c r="AE67" i="14" s="1"/>
  <c r="AL68" i="14"/>
  <c r="AQ68" i="14" s="1"/>
  <c r="AK68" i="14"/>
  <c r="AP68" i="14" s="1"/>
  <c r="AJ68" i="14"/>
  <c r="AO68" i="14" s="1"/>
  <c r="AI68" i="14"/>
  <c r="AN68" i="14" s="1"/>
  <c r="AH68" i="14"/>
  <c r="AM68" i="14" s="1"/>
  <c r="Z68" i="14"/>
  <c r="AC68" i="14" s="1"/>
  <c r="Y68" i="14"/>
  <c r="AB68" i="14" s="1"/>
  <c r="X68" i="14"/>
  <c r="AA68" i="14" s="1"/>
  <c r="AD68" i="14" s="1"/>
  <c r="AE68" i="14" s="1"/>
  <c r="AL69" i="14"/>
  <c r="AQ69" i="14" s="1"/>
  <c r="AK69" i="14"/>
  <c r="AP69" i="14" s="1"/>
  <c r="AJ69" i="14"/>
  <c r="AO69" i="14" s="1"/>
  <c r="AI69" i="14"/>
  <c r="AN69" i="14" s="1"/>
  <c r="AH69" i="14"/>
  <c r="AM69" i="14" s="1"/>
  <c r="Z69" i="14"/>
  <c r="AC69" i="14" s="1"/>
  <c r="Y69" i="14"/>
  <c r="AB69" i="14" s="1"/>
  <c r="X69" i="14"/>
  <c r="AA69" i="14" s="1"/>
  <c r="AD69" i="14" s="1"/>
  <c r="AE69" i="14" s="1"/>
  <c r="AL70" i="14"/>
  <c r="AQ70" i="14" s="1"/>
  <c r="AK70" i="14"/>
  <c r="AP70" i="14" s="1"/>
  <c r="AJ70" i="14"/>
  <c r="AO70" i="14" s="1"/>
  <c r="AI70" i="14"/>
  <c r="AN70" i="14" s="1"/>
  <c r="AH70" i="14"/>
  <c r="AM70" i="14" s="1"/>
  <c r="Z70" i="14"/>
  <c r="AC70" i="14" s="1"/>
  <c r="Y70" i="14"/>
  <c r="AB70" i="14" s="1"/>
  <c r="X70" i="14"/>
  <c r="AA70" i="14" s="1"/>
  <c r="AD70" i="14" s="1"/>
  <c r="AE70" i="14" s="1"/>
  <c r="AL71" i="14"/>
  <c r="AQ71" i="14" s="1"/>
  <c r="AK71" i="14"/>
  <c r="AP71" i="14" s="1"/>
  <c r="AJ71" i="14"/>
  <c r="AO71" i="14" s="1"/>
  <c r="AI71" i="14"/>
  <c r="AN71" i="14" s="1"/>
  <c r="AH71" i="14"/>
  <c r="AM71" i="14" s="1"/>
  <c r="Z71" i="14"/>
  <c r="AC71" i="14" s="1"/>
  <c r="Y71" i="14"/>
  <c r="AB71" i="14" s="1"/>
  <c r="X71" i="14"/>
  <c r="AA71" i="14" s="1"/>
  <c r="AD71" i="14" s="1"/>
  <c r="AE71" i="14" s="1"/>
  <c r="AL72" i="14"/>
  <c r="AQ72" i="14" s="1"/>
  <c r="AK72" i="14"/>
  <c r="AP72" i="14" s="1"/>
  <c r="AJ72" i="14"/>
  <c r="AO72" i="14" s="1"/>
  <c r="AI72" i="14"/>
  <c r="AN72" i="14" s="1"/>
  <c r="AH72" i="14"/>
  <c r="AM72" i="14" s="1"/>
  <c r="Z72" i="14"/>
  <c r="AC72" i="14" s="1"/>
  <c r="Y72" i="14"/>
  <c r="AB72" i="14" s="1"/>
  <c r="X72" i="14"/>
  <c r="AA72" i="14" s="1"/>
  <c r="AD72" i="14" s="1"/>
  <c r="AE72" i="14" s="1"/>
  <c r="AL73" i="14"/>
  <c r="AQ73" i="14" s="1"/>
  <c r="AK73" i="14"/>
  <c r="AP73" i="14" s="1"/>
  <c r="AJ73" i="14"/>
  <c r="AO73" i="14" s="1"/>
  <c r="AI73" i="14"/>
  <c r="AN73" i="14" s="1"/>
  <c r="AH73" i="14"/>
  <c r="AM73" i="14" s="1"/>
  <c r="Z73" i="14"/>
  <c r="AC73" i="14" s="1"/>
  <c r="Y73" i="14"/>
  <c r="AB73" i="14" s="1"/>
  <c r="X73" i="14"/>
  <c r="AA73" i="14" s="1"/>
  <c r="AD73" i="14" s="1"/>
  <c r="AE73" i="14" s="1"/>
  <c r="AL74" i="14"/>
  <c r="AQ74" i="14" s="1"/>
  <c r="AK74" i="14"/>
  <c r="AP74" i="14" s="1"/>
  <c r="AJ74" i="14"/>
  <c r="AO74" i="14" s="1"/>
  <c r="AI74" i="14"/>
  <c r="AN74" i="14" s="1"/>
  <c r="AH74" i="14"/>
  <c r="AM74" i="14" s="1"/>
  <c r="Z74" i="14"/>
  <c r="AC74" i="14" s="1"/>
  <c r="Y74" i="14"/>
  <c r="AB74" i="14" s="1"/>
  <c r="X74" i="14"/>
  <c r="AA74" i="14" s="1"/>
  <c r="AD74" i="14" s="1"/>
  <c r="AE74" i="14" s="1"/>
  <c r="AL75" i="14"/>
  <c r="AQ75" i="14" s="1"/>
  <c r="AK75" i="14"/>
  <c r="AP75" i="14" s="1"/>
  <c r="AJ75" i="14"/>
  <c r="AO75" i="14" s="1"/>
  <c r="AI75" i="14"/>
  <c r="AN75" i="14" s="1"/>
  <c r="AH75" i="14"/>
  <c r="AM75" i="14" s="1"/>
  <c r="Z75" i="14"/>
  <c r="AC75" i="14" s="1"/>
  <c r="Y75" i="14"/>
  <c r="AB75" i="14" s="1"/>
  <c r="X75" i="14"/>
  <c r="AA75" i="14" s="1"/>
  <c r="AD75" i="14" s="1"/>
  <c r="AE75" i="14" s="1"/>
  <c r="AR37" i="14"/>
  <c r="AD37" i="14"/>
  <c r="AE37" i="14" s="1"/>
  <c r="AR50" i="14"/>
  <c r="AD50" i="14"/>
  <c r="AE50" i="14" s="1"/>
  <c r="AR51" i="14"/>
  <c r="AD51" i="14"/>
  <c r="AE51" i="14" s="1"/>
  <c r="AD52" i="14"/>
  <c r="AE52" i="14" s="1"/>
  <c r="AR53" i="14"/>
  <c r="AD53" i="14"/>
  <c r="AE53" i="14" s="1"/>
  <c r="AD54" i="14"/>
  <c r="AE54" i="14" s="1"/>
  <c r="AR55" i="14"/>
  <c r="AD55" i="14"/>
  <c r="AE55" i="14" s="1"/>
  <c r="AR56" i="14"/>
  <c r="AD56" i="14"/>
  <c r="AE56" i="14" s="1"/>
  <c r="AR57" i="14"/>
  <c r="AD57" i="14"/>
  <c r="AE57" i="14" s="1"/>
  <c r="AR58" i="14"/>
  <c r="AD58" i="14"/>
  <c r="AE58" i="14" s="1"/>
  <c r="AR59" i="14"/>
  <c r="AD59" i="14"/>
  <c r="AE59" i="14" s="1"/>
  <c r="AL38" i="14"/>
  <c r="AQ38" i="14" s="1"/>
  <c r="AK38" i="14"/>
  <c r="AP38" i="14" s="1"/>
  <c r="AJ38" i="14"/>
  <c r="AO38" i="14" s="1"/>
  <c r="AI38" i="14"/>
  <c r="AN38" i="14" s="1"/>
  <c r="AH38" i="14"/>
  <c r="AM38" i="14" s="1"/>
  <c r="Z38" i="14"/>
  <c r="AC38" i="14" s="1"/>
  <c r="Y38" i="14"/>
  <c r="AB38" i="14" s="1"/>
  <c r="X38" i="14"/>
  <c r="AA38" i="14" s="1"/>
  <c r="AL39" i="14"/>
  <c r="AQ39" i="14" s="1"/>
  <c r="AK39" i="14"/>
  <c r="AP39" i="14" s="1"/>
  <c r="AJ39" i="14"/>
  <c r="AO39" i="14" s="1"/>
  <c r="AI39" i="14"/>
  <c r="AN39" i="14" s="1"/>
  <c r="AH39" i="14"/>
  <c r="AM39" i="14" s="1"/>
  <c r="Z39" i="14"/>
  <c r="AC39" i="14" s="1"/>
  <c r="Y39" i="14"/>
  <c r="AB39" i="14" s="1"/>
  <c r="X39" i="14"/>
  <c r="AA39" i="14" s="1"/>
  <c r="AL40" i="14"/>
  <c r="AQ40" i="14" s="1"/>
  <c r="AK40" i="14"/>
  <c r="AP40" i="14" s="1"/>
  <c r="AJ40" i="14"/>
  <c r="AO40" i="14" s="1"/>
  <c r="AI40" i="14"/>
  <c r="AN40" i="14" s="1"/>
  <c r="AH40" i="14"/>
  <c r="AM40" i="14" s="1"/>
  <c r="Z40" i="14"/>
  <c r="AC40" i="14" s="1"/>
  <c r="Y40" i="14"/>
  <c r="AB40" i="14" s="1"/>
  <c r="X40" i="14"/>
  <c r="AA40" i="14" s="1"/>
  <c r="AL41" i="14"/>
  <c r="AQ41" i="14" s="1"/>
  <c r="AK41" i="14"/>
  <c r="AP41" i="14" s="1"/>
  <c r="AJ41" i="14"/>
  <c r="AO41" i="14" s="1"/>
  <c r="AI41" i="14"/>
  <c r="AN41" i="14" s="1"/>
  <c r="AH41" i="14"/>
  <c r="AM41" i="14" s="1"/>
  <c r="Z41" i="14"/>
  <c r="AC41" i="14" s="1"/>
  <c r="Y41" i="14"/>
  <c r="AB41" i="14" s="1"/>
  <c r="X41" i="14"/>
  <c r="AA41" i="14" s="1"/>
  <c r="AL42" i="14"/>
  <c r="AQ42" i="14" s="1"/>
  <c r="AK42" i="14"/>
  <c r="AP42" i="14" s="1"/>
  <c r="AJ42" i="14"/>
  <c r="AO42" i="14" s="1"/>
  <c r="AI42" i="14"/>
  <c r="AN42" i="14" s="1"/>
  <c r="AH42" i="14"/>
  <c r="AM42" i="14" s="1"/>
  <c r="Z42" i="14"/>
  <c r="AC42" i="14" s="1"/>
  <c r="Y42" i="14"/>
  <c r="AB42" i="14" s="1"/>
  <c r="X42" i="14"/>
  <c r="AA42" i="14" s="1"/>
  <c r="AL43" i="14"/>
  <c r="AQ43" i="14" s="1"/>
  <c r="AK43" i="14"/>
  <c r="AP43" i="14" s="1"/>
  <c r="AJ43" i="14"/>
  <c r="AO43" i="14" s="1"/>
  <c r="AI43" i="14"/>
  <c r="AN43" i="14" s="1"/>
  <c r="AH43" i="14"/>
  <c r="AM43" i="14" s="1"/>
  <c r="Z43" i="14"/>
  <c r="AC43" i="14" s="1"/>
  <c r="Y43" i="14"/>
  <c r="AB43" i="14" s="1"/>
  <c r="X43" i="14"/>
  <c r="AA43" i="14" s="1"/>
  <c r="AL44" i="14"/>
  <c r="AQ44" i="14" s="1"/>
  <c r="AK44" i="14"/>
  <c r="AP44" i="14" s="1"/>
  <c r="AJ44" i="14"/>
  <c r="AO44" i="14" s="1"/>
  <c r="AI44" i="14"/>
  <c r="AN44" i="14" s="1"/>
  <c r="AH44" i="14"/>
  <c r="AM44" i="14" s="1"/>
  <c r="Z44" i="14"/>
  <c r="AC44" i="14" s="1"/>
  <c r="Y44" i="14"/>
  <c r="AB44" i="14" s="1"/>
  <c r="X44" i="14"/>
  <c r="AA44" i="14" s="1"/>
  <c r="AL45" i="14"/>
  <c r="AQ45" i="14" s="1"/>
  <c r="AK45" i="14"/>
  <c r="AP45" i="14" s="1"/>
  <c r="AJ45" i="14"/>
  <c r="AO45" i="14" s="1"/>
  <c r="AI45" i="14"/>
  <c r="AN45" i="14" s="1"/>
  <c r="AH45" i="14"/>
  <c r="AM45" i="14" s="1"/>
  <c r="Z45" i="14"/>
  <c r="AC45" i="14" s="1"/>
  <c r="Y45" i="14"/>
  <c r="AB45" i="14" s="1"/>
  <c r="X45" i="14"/>
  <c r="AA45" i="14" s="1"/>
  <c r="AL46" i="14"/>
  <c r="AQ46" i="14" s="1"/>
  <c r="AK46" i="14"/>
  <c r="AP46" i="14" s="1"/>
  <c r="AJ46" i="14"/>
  <c r="AO46" i="14" s="1"/>
  <c r="AI46" i="14"/>
  <c r="AN46" i="14" s="1"/>
  <c r="AH46" i="14"/>
  <c r="AM46" i="14" s="1"/>
  <c r="Z46" i="14"/>
  <c r="AC46" i="14" s="1"/>
  <c r="Y46" i="14"/>
  <c r="AB46" i="14" s="1"/>
  <c r="X46" i="14"/>
  <c r="AA46" i="14" s="1"/>
  <c r="AL47" i="14"/>
  <c r="AQ47" i="14" s="1"/>
  <c r="AK47" i="14"/>
  <c r="AP47" i="14" s="1"/>
  <c r="AJ47" i="14"/>
  <c r="AO47" i="14" s="1"/>
  <c r="AI47" i="14"/>
  <c r="AN47" i="14" s="1"/>
  <c r="AH47" i="14"/>
  <c r="AM47" i="14" s="1"/>
  <c r="Z47" i="14"/>
  <c r="AC47" i="14" s="1"/>
  <c r="Y47" i="14"/>
  <c r="AB47" i="14" s="1"/>
  <c r="X47" i="14"/>
  <c r="AA47" i="14" s="1"/>
  <c r="AL48" i="14"/>
  <c r="AQ48" i="14" s="1"/>
  <c r="AK48" i="14"/>
  <c r="AP48" i="14" s="1"/>
  <c r="AJ48" i="14"/>
  <c r="AO48" i="14" s="1"/>
  <c r="AI48" i="14"/>
  <c r="AN48" i="14" s="1"/>
  <c r="AH48" i="14"/>
  <c r="AM48" i="14" s="1"/>
  <c r="Z48" i="14"/>
  <c r="AC48" i="14" s="1"/>
  <c r="Y48" i="14"/>
  <c r="AB48" i="14" s="1"/>
  <c r="X48" i="14"/>
  <c r="AA48" i="14" s="1"/>
  <c r="AL49" i="14"/>
  <c r="AQ49" i="14" s="1"/>
  <c r="AK49" i="14"/>
  <c r="AP49" i="14" s="1"/>
  <c r="AJ49" i="14"/>
  <c r="AO49" i="14" s="1"/>
  <c r="AI49" i="14"/>
  <c r="AN49" i="14" s="1"/>
  <c r="AH49" i="14"/>
  <c r="AM49" i="14" s="1"/>
  <c r="Z49" i="14"/>
  <c r="AC49" i="14" s="1"/>
  <c r="Y49" i="14"/>
  <c r="AB49" i="14" s="1"/>
  <c r="X49" i="14"/>
  <c r="AA49" i="14" s="1"/>
  <c r="AR1076" i="12"/>
  <c r="AD1076" i="12"/>
  <c r="AE1076" i="12" s="1"/>
  <c r="AD1089" i="12"/>
  <c r="AE1089" i="12" s="1"/>
  <c r="AR1090" i="12"/>
  <c r="AD1090" i="12"/>
  <c r="AE1090" i="12" s="1"/>
  <c r="AD1091" i="12"/>
  <c r="AE1091" i="12" s="1"/>
  <c r="AR1092" i="12"/>
  <c r="AD1092" i="12"/>
  <c r="AE1092" i="12" s="1"/>
  <c r="AR1093" i="12"/>
  <c r="AD1093" i="12"/>
  <c r="AE1093" i="12" s="1"/>
  <c r="AR1094" i="12"/>
  <c r="AD1094" i="12"/>
  <c r="AE1094" i="12" s="1"/>
  <c r="AR1095" i="12"/>
  <c r="AD1095" i="12"/>
  <c r="AE1095" i="12" s="1"/>
  <c r="AR1096" i="12"/>
  <c r="AD1096" i="12"/>
  <c r="AE1096" i="12" s="1"/>
  <c r="AR1097" i="12"/>
  <c r="AD1097" i="12"/>
  <c r="AE1097" i="12" s="1"/>
  <c r="AD1098" i="12"/>
  <c r="AE1098" i="12" s="1"/>
  <c r="AL1077" i="12"/>
  <c r="AQ1077" i="12" s="1"/>
  <c r="AK1077" i="12"/>
  <c r="AP1077" i="12" s="1"/>
  <c r="AJ1077" i="12"/>
  <c r="AO1077" i="12" s="1"/>
  <c r="AI1077" i="12"/>
  <c r="AN1077" i="12" s="1"/>
  <c r="AH1077" i="12"/>
  <c r="AM1077" i="12" s="1"/>
  <c r="Z1077" i="12"/>
  <c r="AC1077" i="12" s="1"/>
  <c r="Y1077" i="12"/>
  <c r="AB1077" i="12" s="1"/>
  <c r="X1077" i="12"/>
  <c r="AA1077" i="12" s="1"/>
  <c r="AD1077" i="12" s="1"/>
  <c r="AE1077" i="12" s="1"/>
  <c r="AL1078" i="12"/>
  <c r="AQ1078" i="12" s="1"/>
  <c r="AK1078" i="12"/>
  <c r="AP1078" i="12" s="1"/>
  <c r="AJ1078" i="12"/>
  <c r="AO1078" i="12" s="1"/>
  <c r="AI1078" i="12"/>
  <c r="AN1078" i="12" s="1"/>
  <c r="AH1078" i="12"/>
  <c r="AM1078" i="12" s="1"/>
  <c r="Z1078" i="12"/>
  <c r="AC1078" i="12" s="1"/>
  <c r="Y1078" i="12"/>
  <c r="AB1078" i="12" s="1"/>
  <c r="X1078" i="12"/>
  <c r="AA1078" i="12" s="1"/>
  <c r="AD1078" i="12" s="1"/>
  <c r="AE1078" i="12" s="1"/>
  <c r="AL1079" i="12"/>
  <c r="AQ1079" i="12" s="1"/>
  <c r="AK1079" i="12"/>
  <c r="AP1079" i="12" s="1"/>
  <c r="AJ1079" i="12"/>
  <c r="AO1079" i="12" s="1"/>
  <c r="AI1079" i="12"/>
  <c r="AN1079" i="12" s="1"/>
  <c r="AH1079" i="12"/>
  <c r="AM1079" i="12" s="1"/>
  <c r="Z1079" i="12"/>
  <c r="AC1079" i="12" s="1"/>
  <c r="Y1079" i="12"/>
  <c r="AB1079" i="12" s="1"/>
  <c r="X1079" i="12"/>
  <c r="AA1079" i="12" s="1"/>
  <c r="AD1079" i="12" s="1"/>
  <c r="AE1079" i="12" s="1"/>
  <c r="AL1080" i="12"/>
  <c r="AQ1080" i="12" s="1"/>
  <c r="AK1080" i="12"/>
  <c r="AP1080" i="12" s="1"/>
  <c r="AJ1080" i="12"/>
  <c r="AO1080" i="12" s="1"/>
  <c r="AI1080" i="12"/>
  <c r="AN1080" i="12" s="1"/>
  <c r="AH1080" i="12"/>
  <c r="AM1080" i="12" s="1"/>
  <c r="Z1080" i="12"/>
  <c r="AC1080" i="12" s="1"/>
  <c r="Y1080" i="12"/>
  <c r="AB1080" i="12" s="1"/>
  <c r="X1080" i="12"/>
  <c r="AA1080" i="12" s="1"/>
  <c r="AD1080" i="12" s="1"/>
  <c r="AE1080" i="12" s="1"/>
  <c r="AL1081" i="12"/>
  <c r="AQ1081" i="12" s="1"/>
  <c r="AK1081" i="12"/>
  <c r="AP1081" i="12" s="1"/>
  <c r="AJ1081" i="12"/>
  <c r="AO1081" i="12" s="1"/>
  <c r="AI1081" i="12"/>
  <c r="AN1081" i="12" s="1"/>
  <c r="AH1081" i="12"/>
  <c r="AM1081" i="12" s="1"/>
  <c r="Z1081" i="12"/>
  <c r="AC1081" i="12" s="1"/>
  <c r="Y1081" i="12"/>
  <c r="AB1081" i="12" s="1"/>
  <c r="X1081" i="12"/>
  <c r="AA1081" i="12" s="1"/>
  <c r="AD1081" i="12" s="1"/>
  <c r="AE1081" i="12" s="1"/>
  <c r="AL1082" i="12"/>
  <c r="AQ1082" i="12" s="1"/>
  <c r="AK1082" i="12"/>
  <c r="AP1082" i="12" s="1"/>
  <c r="AJ1082" i="12"/>
  <c r="AO1082" i="12" s="1"/>
  <c r="AI1082" i="12"/>
  <c r="AN1082" i="12" s="1"/>
  <c r="AH1082" i="12"/>
  <c r="AM1082" i="12" s="1"/>
  <c r="Z1082" i="12"/>
  <c r="AC1082" i="12" s="1"/>
  <c r="Y1082" i="12"/>
  <c r="AB1082" i="12" s="1"/>
  <c r="X1082" i="12"/>
  <c r="AA1082" i="12" s="1"/>
  <c r="AD1082" i="12" s="1"/>
  <c r="AE1082" i="12" s="1"/>
  <c r="AL1083" i="12"/>
  <c r="AQ1083" i="12" s="1"/>
  <c r="AK1083" i="12"/>
  <c r="AP1083" i="12" s="1"/>
  <c r="AJ1083" i="12"/>
  <c r="AO1083" i="12" s="1"/>
  <c r="AI1083" i="12"/>
  <c r="AN1083" i="12" s="1"/>
  <c r="AH1083" i="12"/>
  <c r="AM1083" i="12" s="1"/>
  <c r="Z1083" i="12"/>
  <c r="AC1083" i="12" s="1"/>
  <c r="Y1083" i="12"/>
  <c r="AB1083" i="12" s="1"/>
  <c r="X1083" i="12"/>
  <c r="AA1083" i="12" s="1"/>
  <c r="AD1083" i="12" s="1"/>
  <c r="AE1083" i="12" s="1"/>
  <c r="AL1084" i="12"/>
  <c r="AQ1084" i="12" s="1"/>
  <c r="AK1084" i="12"/>
  <c r="AP1084" i="12" s="1"/>
  <c r="AJ1084" i="12"/>
  <c r="AO1084" i="12" s="1"/>
  <c r="AI1084" i="12"/>
  <c r="AN1084" i="12" s="1"/>
  <c r="AH1084" i="12"/>
  <c r="AM1084" i="12" s="1"/>
  <c r="Z1084" i="12"/>
  <c r="AC1084" i="12" s="1"/>
  <c r="Y1084" i="12"/>
  <c r="AB1084" i="12" s="1"/>
  <c r="X1084" i="12"/>
  <c r="AA1084" i="12" s="1"/>
  <c r="AD1084" i="12" s="1"/>
  <c r="AE1084" i="12" s="1"/>
  <c r="AL1085" i="12"/>
  <c r="AQ1085" i="12" s="1"/>
  <c r="AK1085" i="12"/>
  <c r="AP1085" i="12" s="1"/>
  <c r="AJ1085" i="12"/>
  <c r="AO1085" i="12" s="1"/>
  <c r="AI1085" i="12"/>
  <c r="AN1085" i="12" s="1"/>
  <c r="AH1085" i="12"/>
  <c r="AM1085" i="12" s="1"/>
  <c r="Z1085" i="12"/>
  <c r="AC1085" i="12" s="1"/>
  <c r="Y1085" i="12"/>
  <c r="AB1085" i="12" s="1"/>
  <c r="X1085" i="12"/>
  <c r="AA1085" i="12" s="1"/>
  <c r="AD1085" i="12" s="1"/>
  <c r="AE1085" i="12" s="1"/>
  <c r="AL1086" i="12"/>
  <c r="AQ1086" i="12" s="1"/>
  <c r="AK1086" i="12"/>
  <c r="AP1086" i="12" s="1"/>
  <c r="AJ1086" i="12"/>
  <c r="AO1086" i="12" s="1"/>
  <c r="AI1086" i="12"/>
  <c r="AN1086" i="12" s="1"/>
  <c r="AH1086" i="12"/>
  <c r="AM1086" i="12" s="1"/>
  <c r="Z1086" i="12"/>
  <c r="AC1086" i="12" s="1"/>
  <c r="Y1086" i="12"/>
  <c r="AB1086" i="12" s="1"/>
  <c r="X1086" i="12"/>
  <c r="AA1086" i="12" s="1"/>
  <c r="AD1086" i="12" s="1"/>
  <c r="AE1086" i="12" s="1"/>
  <c r="AL1087" i="12"/>
  <c r="AQ1087" i="12" s="1"/>
  <c r="AK1087" i="12"/>
  <c r="AP1087" i="12" s="1"/>
  <c r="AJ1087" i="12"/>
  <c r="AO1087" i="12" s="1"/>
  <c r="AI1087" i="12"/>
  <c r="AN1087" i="12" s="1"/>
  <c r="AH1087" i="12"/>
  <c r="AM1087" i="12" s="1"/>
  <c r="Z1087" i="12"/>
  <c r="AC1087" i="12" s="1"/>
  <c r="Y1087" i="12"/>
  <c r="AB1087" i="12" s="1"/>
  <c r="X1087" i="12"/>
  <c r="AA1087" i="12" s="1"/>
  <c r="AD1087" i="12" s="1"/>
  <c r="AE1087" i="12" s="1"/>
  <c r="AL1088" i="12"/>
  <c r="AQ1088" i="12" s="1"/>
  <c r="AK1088" i="12"/>
  <c r="AP1088" i="12" s="1"/>
  <c r="AJ1088" i="12"/>
  <c r="AO1088" i="12" s="1"/>
  <c r="AI1088" i="12"/>
  <c r="AN1088" i="12" s="1"/>
  <c r="AH1088" i="12"/>
  <c r="AM1088" i="12" s="1"/>
  <c r="Z1088" i="12"/>
  <c r="AC1088" i="12" s="1"/>
  <c r="Y1088" i="12"/>
  <c r="AB1088" i="12" s="1"/>
  <c r="X1088" i="12"/>
  <c r="AA1088" i="12" s="1"/>
  <c r="AD1088" i="12" s="1"/>
  <c r="AE1088" i="12" s="1"/>
  <c r="AR1050" i="12"/>
  <c r="AD1050" i="12"/>
  <c r="AE1050" i="12" s="1"/>
  <c r="AR1063" i="12"/>
  <c r="AD1063" i="12"/>
  <c r="AE1063" i="12" s="1"/>
  <c r="AR1064" i="12"/>
  <c r="AD1064" i="12"/>
  <c r="AE1064" i="12" s="1"/>
  <c r="AD1065" i="12"/>
  <c r="AR1065" i="12"/>
  <c r="AR1066" i="12"/>
  <c r="AD1066" i="12"/>
  <c r="AE1066" i="12" s="1"/>
  <c r="AD1067" i="12"/>
  <c r="AE1067" i="12" s="1"/>
  <c r="AR1068" i="12"/>
  <c r="AD1068" i="12"/>
  <c r="AE1068" i="12" s="1"/>
  <c r="AR1069" i="12"/>
  <c r="AD1069" i="12"/>
  <c r="AE1069" i="12" s="1"/>
  <c r="AR1070" i="12"/>
  <c r="AD1070" i="12"/>
  <c r="AE1070" i="12" s="1"/>
  <c r="AR1071" i="12"/>
  <c r="AD1071" i="12"/>
  <c r="AE1071" i="12" s="1"/>
  <c r="AR1072" i="12"/>
  <c r="AD1072" i="12"/>
  <c r="AE1072" i="12" s="1"/>
  <c r="AL1051" i="12"/>
  <c r="AQ1051" i="12" s="1"/>
  <c r="AK1051" i="12"/>
  <c r="AP1051" i="12" s="1"/>
  <c r="AJ1051" i="12"/>
  <c r="AO1051" i="12" s="1"/>
  <c r="AI1051" i="12"/>
  <c r="AN1051" i="12" s="1"/>
  <c r="AH1051" i="12"/>
  <c r="AM1051" i="12" s="1"/>
  <c r="Z1051" i="12"/>
  <c r="AC1051" i="12" s="1"/>
  <c r="Y1051" i="12"/>
  <c r="AB1051" i="12" s="1"/>
  <c r="X1051" i="12"/>
  <c r="AA1051" i="12" s="1"/>
  <c r="AD1051" i="12" s="1"/>
  <c r="AE1051" i="12" s="1"/>
  <c r="AL1052" i="12"/>
  <c r="AQ1052" i="12" s="1"/>
  <c r="AK1052" i="12"/>
  <c r="AP1052" i="12" s="1"/>
  <c r="AJ1052" i="12"/>
  <c r="AO1052" i="12" s="1"/>
  <c r="AI1052" i="12"/>
  <c r="AN1052" i="12" s="1"/>
  <c r="AH1052" i="12"/>
  <c r="AM1052" i="12" s="1"/>
  <c r="Z1052" i="12"/>
  <c r="AC1052" i="12" s="1"/>
  <c r="Y1052" i="12"/>
  <c r="AB1052" i="12" s="1"/>
  <c r="X1052" i="12"/>
  <c r="AA1052" i="12" s="1"/>
  <c r="AD1052" i="12" s="1"/>
  <c r="AE1052" i="12" s="1"/>
  <c r="AL1053" i="12"/>
  <c r="AQ1053" i="12" s="1"/>
  <c r="AK1053" i="12"/>
  <c r="AP1053" i="12" s="1"/>
  <c r="AJ1053" i="12"/>
  <c r="AO1053" i="12" s="1"/>
  <c r="AI1053" i="12"/>
  <c r="AN1053" i="12" s="1"/>
  <c r="AH1053" i="12"/>
  <c r="AM1053" i="12" s="1"/>
  <c r="Z1053" i="12"/>
  <c r="AC1053" i="12" s="1"/>
  <c r="Y1053" i="12"/>
  <c r="AB1053" i="12" s="1"/>
  <c r="X1053" i="12"/>
  <c r="AA1053" i="12" s="1"/>
  <c r="AD1053" i="12" s="1"/>
  <c r="AE1053" i="12" s="1"/>
  <c r="AL1054" i="12"/>
  <c r="AQ1054" i="12" s="1"/>
  <c r="AK1054" i="12"/>
  <c r="AP1054" i="12" s="1"/>
  <c r="AJ1054" i="12"/>
  <c r="AO1054" i="12" s="1"/>
  <c r="AI1054" i="12"/>
  <c r="AN1054" i="12" s="1"/>
  <c r="AH1054" i="12"/>
  <c r="AM1054" i="12" s="1"/>
  <c r="Z1054" i="12"/>
  <c r="AC1054" i="12" s="1"/>
  <c r="Y1054" i="12"/>
  <c r="AB1054" i="12" s="1"/>
  <c r="X1054" i="12"/>
  <c r="AA1054" i="12" s="1"/>
  <c r="AD1054" i="12" s="1"/>
  <c r="AE1054" i="12" s="1"/>
  <c r="AL1055" i="12"/>
  <c r="AQ1055" i="12" s="1"/>
  <c r="AK1055" i="12"/>
  <c r="AP1055" i="12" s="1"/>
  <c r="AJ1055" i="12"/>
  <c r="AO1055" i="12" s="1"/>
  <c r="AI1055" i="12"/>
  <c r="AN1055" i="12" s="1"/>
  <c r="AH1055" i="12"/>
  <c r="AM1055" i="12" s="1"/>
  <c r="Z1055" i="12"/>
  <c r="AC1055" i="12" s="1"/>
  <c r="Y1055" i="12"/>
  <c r="AB1055" i="12" s="1"/>
  <c r="X1055" i="12"/>
  <c r="AA1055" i="12" s="1"/>
  <c r="AD1055" i="12" s="1"/>
  <c r="AE1055" i="12" s="1"/>
  <c r="AL1056" i="12"/>
  <c r="AQ1056" i="12" s="1"/>
  <c r="AK1056" i="12"/>
  <c r="AP1056" i="12" s="1"/>
  <c r="AJ1056" i="12"/>
  <c r="AO1056" i="12" s="1"/>
  <c r="AI1056" i="12"/>
  <c r="AN1056" i="12" s="1"/>
  <c r="AH1056" i="12"/>
  <c r="AM1056" i="12" s="1"/>
  <c r="Z1056" i="12"/>
  <c r="AC1056" i="12" s="1"/>
  <c r="Y1056" i="12"/>
  <c r="AB1056" i="12" s="1"/>
  <c r="X1056" i="12"/>
  <c r="AA1056" i="12" s="1"/>
  <c r="AD1056" i="12" s="1"/>
  <c r="AE1056" i="12" s="1"/>
  <c r="AL1057" i="12"/>
  <c r="AQ1057" i="12" s="1"/>
  <c r="AK1057" i="12"/>
  <c r="AP1057" i="12" s="1"/>
  <c r="AJ1057" i="12"/>
  <c r="AO1057" i="12" s="1"/>
  <c r="AI1057" i="12"/>
  <c r="AN1057" i="12" s="1"/>
  <c r="AH1057" i="12"/>
  <c r="AM1057" i="12" s="1"/>
  <c r="Z1057" i="12"/>
  <c r="AC1057" i="12" s="1"/>
  <c r="Y1057" i="12"/>
  <c r="AB1057" i="12" s="1"/>
  <c r="X1057" i="12"/>
  <c r="AA1057" i="12" s="1"/>
  <c r="AD1057" i="12" s="1"/>
  <c r="AE1057" i="12" s="1"/>
  <c r="AL1058" i="12"/>
  <c r="AQ1058" i="12" s="1"/>
  <c r="AK1058" i="12"/>
  <c r="AP1058" i="12" s="1"/>
  <c r="AJ1058" i="12"/>
  <c r="AO1058" i="12" s="1"/>
  <c r="AI1058" i="12"/>
  <c r="AN1058" i="12" s="1"/>
  <c r="AH1058" i="12"/>
  <c r="AM1058" i="12" s="1"/>
  <c r="Z1058" i="12"/>
  <c r="AC1058" i="12" s="1"/>
  <c r="Y1058" i="12"/>
  <c r="AB1058" i="12" s="1"/>
  <c r="X1058" i="12"/>
  <c r="AA1058" i="12" s="1"/>
  <c r="AD1058" i="12" s="1"/>
  <c r="AE1058" i="12" s="1"/>
  <c r="AL1059" i="12"/>
  <c r="AQ1059" i="12" s="1"/>
  <c r="AK1059" i="12"/>
  <c r="AP1059" i="12" s="1"/>
  <c r="AJ1059" i="12"/>
  <c r="AO1059" i="12" s="1"/>
  <c r="AI1059" i="12"/>
  <c r="AN1059" i="12" s="1"/>
  <c r="AH1059" i="12"/>
  <c r="AM1059" i="12" s="1"/>
  <c r="Z1059" i="12"/>
  <c r="AC1059" i="12" s="1"/>
  <c r="Y1059" i="12"/>
  <c r="AB1059" i="12" s="1"/>
  <c r="X1059" i="12"/>
  <c r="AA1059" i="12" s="1"/>
  <c r="AD1059" i="12" s="1"/>
  <c r="AE1059" i="12" s="1"/>
  <c r="AL1060" i="12"/>
  <c r="AQ1060" i="12" s="1"/>
  <c r="AK1060" i="12"/>
  <c r="AP1060" i="12" s="1"/>
  <c r="AJ1060" i="12"/>
  <c r="AO1060" i="12" s="1"/>
  <c r="AI1060" i="12"/>
  <c r="AN1060" i="12" s="1"/>
  <c r="AH1060" i="12"/>
  <c r="AM1060" i="12" s="1"/>
  <c r="Z1060" i="12"/>
  <c r="AC1060" i="12" s="1"/>
  <c r="Y1060" i="12"/>
  <c r="AB1060" i="12" s="1"/>
  <c r="X1060" i="12"/>
  <c r="AA1060" i="12" s="1"/>
  <c r="AD1060" i="12" s="1"/>
  <c r="AE1060" i="12" s="1"/>
  <c r="AL1061" i="12"/>
  <c r="AQ1061" i="12" s="1"/>
  <c r="AK1061" i="12"/>
  <c r="AP1061" i="12" s="1"/>
  <c r="AJ1061" i="12"/>
  <c r="AO1061" i="12" s="1"/>
  <c r="AI1061" i="12"/>
  <c r="AN1061" i="12" s="1"/>
  <c r="AH1061" i="12"/>
  <c r="AM1061" i="12" s="1"/>
  <c r="Z1061" i="12"/>
  <c r="AC1061" i="12" s="1"/>
  <c r="Y1061" i="12"/>
  <c r="AB1061" i="12" s="1"/>
  <c r="X1061" i="12"/>
  <c r="AA1061" i="12" s="1"/>
  <c r="AD1061" i="12" s="1"/>
  <c r="AE1061" i="12" s="1"/>
  <c r="AL1062" i="12"/>
  <c r="AQ1062" i="12" s="1"/>
  <c r="AK1062" i="12"/>
  <c r="AP1062" i="12" s="1"/>
  <c r="AJ1062" i="12"/>
  <c r="AO1062" i="12" s="1"/>
  <c r="AI1062" i="12"/>
  <c r="AN1062" i="12" s="1"/>
  <c r="AH1062" i="12"/>
  <c r="AM1062" i="12" s="1"/>
  <c r="Z1062" i="12"/>
  <c r="AC1062" i="12" s="1"/>
  <c r="Y1062" i="12"/>
  <c r="AB1062" i="12" s="1"/>
  <c r="X1062" i="12"/>
  <c r="AA1062" i="12" s="1"/>
  <c r="AD1062" i="12" s="1"/>
  <c r="AE1062" i="12" s="1"/>
  <c r="AR1024" i="12"/>
  <c r="AD1024" i="12"/>
  <c r="AE1024" i="12" s="1"/>
  <c r="AR1037" i="12"/>
  <c r="AD1037" i="12"/>
  <c r="AE1037" i="12" s="1"/>
  <c r="AD1038" i="12"/>
  <c r="AE1038" i="12" s="1"/>
  <c r="AD1039" i="12"/>
  <c r="AE1039" i="12" s="1"/>
  <c r="AR1039" i="12"/>
  <c r="AS1039" i="12" s="1"/>
  <c r="AR1040" i="12"/>
  <c r="AD1040" i="12"/>
  <c r="AE1040" i="12" s="1"/>
  <c r="AR1041" i="12"/>
  <c r="AD1041" i="12"/>
  <c r="AE1041" i="12" s="1"/>
  <c r="AR1042" i="12"/>
  <c r="AD1042" i="12"/>
  <c r="AE1042" i="12" s="1"/>
  <c r="AR1043" i="12"/>
  <c r="AD1043" i="12"/>
  <c r="AE1043" i="12" s="1"/>
  <c r="AR1044" i="12"/>
  <c r="AD1044" i="12"/>
  <c r="AE1044" i="12" s="1"/>
  <c r="AR1045" i="12"/>
  <c r="AD1045" i="12"/>
  <c r="AE1045" i="12" s="1"/>
  <c r="AR1046" i="12"/>
  <c r="AD1046" i="12"/>
  <c r="AE1046" i="12" s="1"/>
  <c r="AL1025" i="12"/>
  <c r="AQ1025" i="12" s="1"/>
  <c r="AK1025" i="12"/>
  <c r="AP1025" i="12" s="1"/>
  <c r="AJ1025" i="12"/>
  <c r="AO1025" i="12" s="1"/>
  <c r="AI1025" i="12"/>
  <c r="AN1025" i="12" s="1"/>
  <c r="AH1025" i="12"/>
  <c r="AM1025" i="12" s="1"/>
  <c r="Z1025" i="12"/>
  <c r="AC1025" i="12" s="1"/>
  <c r="Y1025" i="12"/>
  <c r="AB1025" i="12" s="1"/>
  <c r="X1025" i="12"/>
  <c r="AA1025" i="12" s="1"/>
  <c r="AL1026" i="12"/>
  <c r="AQ1026" i="12" s="1"/>
  <c r="AK1026" i="12"/>
  <c r="AP1026" i="12" s="1"/>
  <c r="AJ1026" i="12"/>
  <c r="AO1026" i="12" s="1"/>
  <c r="AI1026" i="12"/>
  <c r="AN1026" i="12" s="1"/>
  <c r="AH1026" i="12"/>
  <c r="AM1026" i="12" s="1"/>
  <c r="Z1026" i="12"/>
  <c r="AC1026" i="12" s="1"/>
  <c r="Y1026" i="12"/>
  <c r="AB1026" i="12" s="1"/>
  <c r="X1026" i="12"/>
  <c r="AA1026" i="12" s="1"/>
  <c r="AL1027" i="12"/>
  <c r="AQ1027" i="12" s="1"/>
  <c r="AK1027" i="12"/>
  <c r="AP1027" i="12" s="1"/>
  <c r="AJ1027" i="12"/>
  <c r="AO1027" i="12" s="1"/>
  <c r="AI1027" i="12"/>
  <c r="AN1027" i="12" s="1"/>
  <c r="AH1027" i="12"/>
  <c r="AM1027" i="12" s="1"/>
  <c r="Z1027" i="12"/>
  <c r="AC1027" i="12" s="1"/>
  <c r="Y1027" i="12"/>
  <c r="AB1027" i="12" s="1"/>
  <c r="X1027" i="12"/>
  <c r="AA1027" i="12" s="1"/>
  <c r="AL1028" i="12"/>
  <c r="AQ1028" i="12" s="1"/>
  <c r="AK1028" i="12"/>
  <c r="AP1028" i="12" s="1"/>
  <c r="AJ1028" i="12"/>
  <c r="AO1028" i="12" s="1"/>
  <c r="AI1028" i="12"/>
  <c r="AN1028" i="12" s="1"/>
  <c r="AH1028" i="12"/>
  <c r="AM1028" i="12" s="1"/>
  <c r="Z1028" i="12"/>
  <c r="AC1028" i="12" s="1"/>
  <c r="Y1028" i="12"/>
  <c r="AB1028" i="12" s="1"/>
  <c r="X1028" i="12"/>
  <c r="AA1028" i="12" s="1"/>
  <c r="AL1029" i="12"/>
  <c r="AQ1029" i="12" s="1"/>
  <c r="AK1029" i="12"/>
  <c r="AP1029" i="12" s="1"/>
  <c r="AJ1029" i="12"/>
  <c r="AO1029" i="12" s="1"/>
  <c r="AI1029" i="12"/>
  <c r="AN1029" i="12" s="1"/>
  <c r="AH1029" i="12"/>
  <c r="AM1029" i="12" s="1"/>
  <c r="Z1029" i="12"/>
  <c r="AC1029" i="12" s="1"/>
  <c r="Y1029" i="12"/>
  <c r="AB1029" i="12" s="1"/>
  <c r="X1029" i="12"/>
  <c r="AA1029" i="12" s="1"/>
  <c r="AL1030" i="12"/>
  <c r="AQ1030" i="12" s="1"/>
  <c r="AK1030" i="12"/>
  <c r="AP1030" i="12" s="1"/>
  <c r="AJ1030" i="12"/>
  <c r="AO1030" i="12" s="1"/>
  <c r="AI1030" i="12"/>
  <c r="AN1030" i="12" s="1"/>
  <c r="AH1030" i="12"/>
  <c r="AM1030" i="12" s="1"/>
  <c r="Z1030" i="12"/>
  <c r="AC1030" i="12" s="1"/>
  <c r="Y1030" i="12"/>
  <c r="AB1030" i="12" s="1"/>
  <c r="X1030" i="12"/>
  <c r="AA1030" i="12" s="1"/>
  <c r="AL1031" i="12"/>
  <c r="AQ1031" i="12" s="1"/>
  <c r="AK1031" i="12"/>
  <c r="AP1031" i="12" s="1"/>
  <c r="AJ1031" i="12"/>
  <c r="AO1031" i="12" s="1"/>
  <c r="AI1031" i="12"/>
  <c r="AN1031" i="12" s="1"/>
  <c r="AH1031" i="12"/>
  <c r="AM1031" i="12" s="1"/>
  <c r="Z1031" i="12"/>
  <c r="AC1031" i="12" s="1"/>
  <c r="Y1031" i="12"/>
  <c r="AB1031" i="12" s="1"/>
  <c r="X1031" i="12"/>
  <c r="AA1031" i="12" s="1"/>
  <c r="AL1032" i="12"/>
  <c r="AQ1032" i="12" s="1"/>
  <c r="AK1032" i="12"/>
  <c r="AP1032" i="12" s="1"/>
  <c r="AJ1032" i="12"/>
  <c r="AO1032" i="12" s="1"/>
  <c r="AI1032" i="12"/>
  <c r="AN1032" i="12" s="1"/>
  <c r="AH1032" i="12"/>
  <c r="AM1032" i="12" s="1"/>
  <c r="Z1032" i="12"/>
  <c r="AC1032" i="12" s="1"/>
  <c r="Y1032" i="12"/>
  <c r="AB1032" i="12" s="1"/>
  <c r="X1032" i="12"/>
  <c r="AA1032" i="12" s="1"/>
  <c r="AL1033" i="12"/>
  <c r="AQ1033" i="12" s="1"/>
  <c r="AK1033" i="12"/>
  <c r="AP1033" i="12" s="1"/>
  <c r="AJ1033" i="12"/>
  <c r="AO1033" i="12" s="1"/>
  <c r="AI1033" i="12"/>
  <c r="AN1033" i="12" s="1"/>
  <c r="AH1033" i="12"/>
  <c r="AM1033" i="12" s="1"/>
  <c r="Z1033" i="12"/>
  <c r="AC1033" i="12" s="1"/>
  <c r="Y1033" i="12"/>
  <c r="AB1033" i="12" s="1"/>
  <c r="X1033" i="12"/>
  <c r="AA1033" i="12" s="1"/>
  <c r="AL1034" i="12"/>
  <c r="AQ1034" i="12" s="1"/>
  <c r="AK1034" i="12"/>
  <c r="AP1034" i="12" s="1"/>
  <c r="AJ1034" i="12"/>
  <c r="AO1034" i="12" s="1"/>
  <c r="AI1034" i="12"/>
  <c r="AN1034" i="12" s="1"/>
  <c r="AH1034" i="12"/>
  <c r="AM1034" i="12" s="1"/>
  <c r="Z1034" i="12"/>
  <c r="AC1034" i="12" s="1"/>
  <c r="Y1034" i="12"/>
  <c r="AB1034" i="12" s="1"/>
  <c r="X1034" i="12"/>
  <c r="AA1034" i="12" s="1"/>
  <c r="AL1035" i="12"/>
  <c r="AQ1035" i="12" s="1"/>
  <c r="AK1035" i="12"/>
  <c r="AP1035" i="12" s="1"/>
  <c r="AJ1035" i="12"/>
  <c r="AO1035" i="12" s="1"/>
  <c r="AI1035" i="12"/>
  <c r="AN1035" i="12" s="1"/>
  <c r="AH1035" i="12"/>
  <c r="AM1035" i="12" s="1"/>
  <c r="Z1035" i="12"/>
  <c r="AC1035" i="12" s="1"/>
  <c r="Y1035" i="12"/>
  <c r="AB1035" i="12" s="1"/>
  <c r="X1035" i="12"/>
  <c r="AA1035" i="12" s="1"/>
  <c r="AL1036" i="12"/>
  <c r="AQ1036" i="12" s="1"/>
  <c r="AK1036" i="12"/>
  <c r="AP1036" i="12" s="1"/>
  <c r="AJ1036" i="12"/>
  <c r="AO1036" i="12" s="1"/>
  <c r="AI1036" i="12"/>
  <c r="AN1036" i="12" s="1"/>
  <c r="AH1036" i="12"/>
  <c r="AM1036" i="12" s="1"/>
  <c r="Z1036" i="12"/>
  <c r="AC1036" i="12" s="1"/>
  <c r="Y1036" i="12"/>
  <c r="AB1036" i="12" s="1"/>
  <c r="X1036" i="12"/>
  <c r="AA1036" i="12" s="1"/>
  <c r="AR998" i="12"/>
  <c r="AD998" i="12"/>
  <c r="AE998" i="12" s="1"/>
  <c r="AR1011" i="12"/>
  <c r="AD1011" i="12"/>
  <c r="AE1011" i="12" s="1"/>
  <c r="AR1012" i="12"/>
  <c r="AD1012" i="12"/>
  <c r="AE1012" i="12" s="1"/>
  <c r="AD1013" i="12"/>
  <c r="AE1013" i="12" s="1"/>
  <c r="AR1013" i="12"/>
  <c r="AR1014" i="12"/>
  <c r="AD1014" i="12"/>
  <c r="AE1014" i="12" s="1"/>
  <c r="AR1015" i="12"/>
  <c r="AD1015" i="12"/>
  <c r="AE1015" i="12" s="1"/>
  <c r="AR1016" i="12"/>
  <c r="AD1016" i="12"/>
  <c r="AE1016" i="12" s="1"/>
  <c r="AR1017" i="12"/>
  <c r="AD1017" i="12"/>
  <c r="AE1017" i="12" s="1"/>
  <c r="AR1018" i="12"/>
  <c r="AD1018" i="12"/>
  <c r="AE1018" i="12" s="1"/>
  <c r="AD1019" i="12"/>
  <c r="AE1019" i="12" s="1"/>
  <c r="AR1020" i="12"/>
  <c r="AD1020" i="12"/>
  <c r="AE1020" i="12" s="1"/>
  <c r="AL999" i="12"/>
  <c r="AQ999" i="12" s="1"/>
  <c r="AK999" i="12"/>
  <c r="AP999" i="12" s="1"/>
  <c r="AJ999" i="12"/>
  <c r="AO999" i="12" s="1"/>
  <c r="AI999" i="12"/>
  <c r="AN999" i="12" s="1"/>
  <c r="AH999" i="12"/>
  <c r="AM999" i="12" s="1"/>
  <c r="Z999" i="12"/>
  <c r="AC999" i="12" s="1"/>
  <c r="Y999" i="12"/>
  <c r="AB999" i="12" s="1"/>
  <c r="X999" i="12"/>
  <c r="AA999" i="12" s="1"/>
  <c r="AD999" i="12" s="1"/>
  <c r="AE999" i="12" s="1"/>
  <c r="AL1000" i="12"/>
  <c r="AQ1000" i="12" s="1"/>
  <c r="AK1000" i="12"/>
  <c r="AP1000" i="12" s="1"/>
  <c r="AJ1000" i="12"/>
  <c r="AO1000" i="12" s="1"/>
  <c r="AI1000" i="12"/>
  <c r="AN1000" i="12" s="1"/>
  <c r="AH1000" i="12"/>
  <c r="AM1000" i="12" s="1"/>
  <c r="Z1000" i="12"/>
  <c r="AC1000" i="12" s="1"/>
  <c r="Y1000" i="12"/>
  <c r="AB1000" i="12" s="1"/>
  <c r="X1000" i="12"/>
  <c r="AA1000" i="12" s="1"/>
  <c r="AD1000" i="12" s="1"/>
  <c r="AE1000" i="12" s="1"/>
  <c r="AL1001" i="12"/>
  <c r="AQ1001" i="12" s="1"/>
  <c r="AK1001" i="12"/>
  <c r="AP1001" i="12" s="1"/>
  <c r="AJ1001" i="12"/>
  <c r="AO1001" i="12" s="1"/>
  <c r="AI1001" i="12"/>
  <c r="AN1001" i="12" s="1"/>
  <c r="AH1001" i="12"/>
  <c r="AM1001" i="12" s="1"/>
  <c r="Z1001" i="12"/>
  <c r="AC1001" i="12" s="1"/>
  <c r="Y1001" i="12"/>
  <c r="AB1001" i="12" s="1"/>
  <c r="X1001" i="12"/>
  <c r="AA1001" i="12" s="1"/>
  <c r="AD1001" i="12" s="1"/>
  <c r="AE1001" i="12" s="1"/>
  <c r="AL1002" i="12"/>
  <c r="AQ1002" i="12" s="1"/>
  <c r="AK1002" i="12"/>
  <c r="AP1002" i="12" s="1"/>
  <c r="AJ1002" i="12"/>
  <c r="AO1002" i="12" s="1"/>
  <c r="AI1002" i="12"/>
  <c r="AN1002" i="12" s="1"/>
  <c r="AH1002" i="12"/>
  <c r="AM1002" i="12" s="1"/>
  <c r="Z1002" i="12"/>
  <c r="AC1002" i="12" s="1"/>
  <c r="Y1002" i="12"/>
  <c r="AB1002" i="12" s="1"/>
  <c r="X1002" i="12"/>
  <c r="AA1002" i="12" s="1"/>
  <c r="AD1002" i="12" s="1"/>
  <c r="AE1002" i="12" s="1"/>
  <c r="AL1003" i="12"/>
  <c r="AQ1003" i="12" s="1"/>
  <c r="AK1003" i="12"/>
  <c r="AP1003" i="12" s="1"/>
  <c r="AJ1003" i="12"/>
  <c r="AO1003" i="12" s="1"/>
  <c r="AI1003" i="12"/>
  <c r="AN1003" i="12" s="1"/>
  <c r="AH1003" i="12"/>
  <c r="AM1003" i="12" s="1"/>
  <c r="Z1003" i="12"/>
  <c r="AC1003" i="12" s="1"/>
  <c r="Y1003" i="12"/>
  <c r="AB1003" i="12" s="1"/>
  <c r="X1003" i="12"/>
  <c r="AA1003" i="12" s="1"/>
  <c r="AD1003" i="12" s="1"/>
  <c r="AE1003" i="12" s="1"/>
  <c r="AL1004" i="12"/>
  <c r="AQ1004" i="12" s="1"/>
  <c r="AK1004" i="12"/>
  <c r="AP1004" i="12" s="1"/>
  <c r="AJ1004" i="12"/>
  <c r="AO1004" i="12" s="1"/>
  <c r="AI1004" i="12"/>
  <c r="AN1004" i="12" s="1"/>
  <c r="AH1004" i="12"/>
  <c r="AM1004" i="12" s="1"/>
  <c r="Z1004" i="12"/>
  <c r="AC1004" i="12" s="1"/>
  <c r="Y1004" i="12"/>
  <c r="AB1004" i="12" s="1"/>
  <c r="X1004" i="12"/>
  <c r="AA1004" i="12" s="1"/>
  <c r="AD1004" i="12" s="1"/>
  <c r="AE1004" i="12" s="1"/>
  <c r="AL1005" i="12"/>
  <c r="AQ1005" i="12" s="1"/>
  <c r="AK1005" i="12"/>
  <c r="AP1005" i="12" s="1"/>
  <c r="AJ1005" i="12"/>
  <c r="AO1005" i="12" s="1"/>
  <c r="AI1005" i="12"/>
  <c r="AN1005" i="12" s="1"/>
  <c r="AH1005" i="12"/>
  <c r="AM1005" i="12" s="1"/>
  <c r="Z1005" i="12"/>
  <c r="AC1005" i="12" s="1"/>
  <c r="Y1005" i="12"/>
  <c r="AB1005" i="12" s="1"/>
  <c r="X1005" i="12"/>
  <c r="AA1005" i="12" s="1"/>
  <c r="AD1005" i="12" s="1"/>
  <c r="AE1005" i="12" s="1"/>
  <c r="AL1006" i="12"/>
  <c r="AQ1006" i="12" s="1"/>
  <c r="AK1006" i="12"/>
  <c r="AP1006" i="12" s="1"/>
  <c r="AJ1006" i="12"/>
  <c r="AO1006" i="12" s="1"/>
  <c r="AI1006" i="12"/>
  <c r="AN1006" i="12" s="1"/>
  <c r="AH1006" i="12"/>
  <c r="AM1006" i="12" s="1"/>
  <c r="Z1006" i="12"/>
  <c r="AC1006" i="12" s="1"/>
  <c r="Y1006" i="12"/>
  <c r="AB1006" i="12" s="1"/>
  <c r="X1006" i="12"/>
  <c r="AA1006" i="12" s="1"/>
  <c r="AD1006" i="12" s="1"/>
  <c r="AE1006" i="12" s="1"/>
  <c r="AL1007" i="12"/>
  <c r="AQ1007" i="12" s="1"/>
  <c r="AK1007" i="12"/>
  <c r="AP1007" i="12" s="1"/>
  <c r="AJ1007" i="12"/>
  <c r="AO1007" i="12" s="1"/>
  <c r="AI1007" i="12"/>
  <c r="AN1007" i="12" s="1"/>
  <c r="AH1007" i="12"/>
  <c r="AM1007" i="12" s="1"/>
  <c r="Z1007" i="12"/>
  <c r="AC1007" i="12" s="1"/>
  <c r="Y1007" i="12"/>
  <c r="AB1007" i="12" s="1"/>
  <c r="X1007" i="12"/>
  <c r="AA1007" i="12" s="1"/>
  <c r="AD1007" i="12" s="1"/>
  <c r="AE1007" i="12" s="1"/>
  <c r="AL1008" i="12"/>
  <c r="AQ1008" i="12" s="1"/>
  <c r="AK1008" i="12"/>
  <c r="AP1008" i="12" s="1"/>
  <c r="AJ1008" i="12"/>
  <c r="AO1008" i="12" s="1"/>
  <c r="AI1008" i="12"/>
  <c r="AN1008" i="12" s="1"/>
  <c r="AH1008" i="12"/>
  <c r="AM1008" i="12" s="1"/>
  <c r="Z1008" i="12"/>
  <c r="AC1008" i="12" s="1"/>
  <c r="Y1008" i="12"/>
  <c r="AB1008" i="12" s="1"/>
  <c r="X1008" i="12"/>
  <c r="AA1008" i="12" s="1"/>
  <c r="AD1008" i="12" s="1"/>
  <c r="AE1008" i="12" s="1"/>
  <c r="AL1009" i="12"/>
  <c r="AQ1009" i="12" s="1"/>
  <c r="AK1009" i="12"/>
  <c r="AP1009" i="12" s="1"/>
  <c r="AJ1009" i="12"/>
  <c r="AO1009" i="12" s="1"/>
  <c r="AI1009" i="12"/>
  <c r="AN1009" i="12" s="1"/>
  <c r="AH1009" i="12"/>
  <c r="AM1009" i="12" s="1"/>
  <c r="Z1009" i="12"/>
  <c r="AC1009" i="12" s="1"/>
  <c r="Y1009" i="12"/>
  <c r="AB1009" i="12" s="1"/>
  <c r="X1009" i="12"/>
  <c r="AA1009" i="12" s="1"/>
  <c r="AD1009" i="12" s="1"/>
  <c r="AE1009" i="12" s="1"/>
  <c r="AL1010" i="12"/>
  <c r="AQ1010" i="12" s="1"/>
  <c r="AK1010" i="12"/>
  <c r="AP1010" i="12" s="1"/>
  <c r="AJ1010" i="12"/>
  <c r="AO1010" i="12" s="1"/>
  <c r="AI1010" i="12"/>
  <c r="AN1010" i="12" s="1"/>
  <c r="AH1010" i="12"/>
  <c r="AM1010" i="12" s="1"/>
  <c r="Z1010" i="12"/>
  <c r="AC1010" i="12" s="1"/>
  <c r="Y1010" i="12"/>
  <c r="AB1010" i="12" s="1"/>
  <c r="X1010" i="12"/>
  <c r="AA1010" i="12" s="1"/>
  <c r="AD1010" i="12" s="1"/>
  <c r="AE1010" i="12" s="1"/>
  <c r="AR972" i="12"/>
  <c r="AD972" i="12"/>
  <c r="AE972" i="12" s="1"/>
  <c r="AR985" i="12"/>
  <c r="AD985" i="12"/>
  <c r="AE985" i="12" s="1"/>
  <c r="AR986" i="12"/>
  <c r="AD986" i="12"/>
  <c r="AE986" i="12" s="1"/>
  <c r="AD987" i="12"/>
  <c r="AE987" i="12" s="1"/>
  <c r="AR987" i="12"/>
  <c r="AS987" i="12" s="1"/>
  <c r="AR988" i="12"/>
  <c r="AD988" i="12"/>
  <c r="AE988" i="12" s="1"/>
  <c r="AR989" i="12"/>
  <c r="AD989" i="12"/>
  <c r="AE989" i="12" s="1"/>
  <c r="AR990" i="12"/>
  <c r="AD990" i="12"/>
  <c r="AE990" i="12" s="1"/>
  <c r="AR991" i="12"/>
  <c r="AD991" i="12"/>
  <c r="AE991" i="12" s="1"/>
  <c r="AR992" i="12"/>
  <c r="AD992" i="12"/>
  <c r="AR993" i="12"/>
  <c r="AD993" i="12"/>
  <c r="AE993" i="12" s="1"/>
  <c r="AR994" i="12"/>
  <c r="AD994" i="12"/>
  <c r="AE994" i="12" s="1"/>
  <c r="AL973" i="12"/>
  <c r="AQ973" i="12" s="1"/>
  <c r="AK973" i="12"/>
  <c r="AP973" i="12" s="1"/>
  <c r="AJ973" i="12"/>
  <c r="AO973" i="12" s="1"/>
  <c r="AI973" i="12"/>
  <c r="AN973" i="12" s="1"/>
  <c r="AH973" i="12"/>
  <c r="AM973" i="12" s="1"/>
  <c r="Z973" i="12"/>
  <c r="AC973" i="12" s="1"/>
  <c r="Y973" i="12"/>
  <c r="AB973" i="12" s="1"/>
  <c r="X973" i="12"/>
  <c r="AA973" i="12" s="1"/>
  <c r="AL974" i="12"/>
  <c r="AQ974" i="12" s="1"/>
  <c r="AK974" i="12"/>
  <c r="AP974" i="12" s="1"/>
  <c r="AJ974" i="12"/>
  <c r="AO974" i="12" s="1"/>
  <c r="AI974" i="12"/>
  <c r="AN974" i="12" s="1"/>
  <c r="AH974" i="12"/>
  <c r="AM974" i="12" s="1"/>
  <c r="Z974" i="12"/>
  <c r="AC974" i="12" s="1"/>
  <c r="Y974" i="12"/>
  <c r="AB974" i="12" s="1"/>
  <c r="X974" i="12"/>
  <c r="AA974" i="12" s="1"/>
  <c r="AL975" i="12"/>
  <c r="AQ975" i="12" s="1"/>
  <c r="AK975" i="12"/>
  <c r="AP975" i="12" s="1"/>
  <c r="AJ975" i="12"/>
  <c r="AO975" i="12" s="1"/>
  <c r="AI975" i="12"/>
  <c r="AN975" i="12" s="1"/>
  <c r="AH975" i="12"/>
  <c r="AM975" i="12" s="1"/>
  <c r="Z975" i="12"/>
  <c r="AC975" i="12" s="1"/>
  <c r="Y975" i="12"/>
  <c r="AB975" i="12" s="1"/>
  <c r="X975" i="12"/>
  <c r="AA975" i="12" s="1"/>
  <c r="AL976" i="12"/>
  <c r="AQ976" i="12" s="1"/>
  <c r="AK976" i="12"/>
  <c r="AP976" i="12" s="1"/>
  <c r="AJ976" i="12"/>
  <c r="AO976" i="12" s="1"/>
  <c r="AI976" i="12"/>
  <c r="AN976" i="12" s="1"/>
  <c r="AH976" i="12"/>
  <c r="AM976" i="12" s="1"/>
  <c r="Z976" i="12"/>
  <c r="AC976" i="12" s="1"/>
  <c r="Y976" i="12"/>
  <c r="AB976" i="12" s="1"/>
  <c r="X976" i="12"/>
  <c r="AA976" i="12" s="1"/>
  <c r="AL977" i="12"/>
  <c r="AQ977" i="12" s="1"/>
  <c r="AK977" i="12"/>
  <c r="AP977" i="12" s="1"/>
  <c r="AJ977" i="12"/>
  <c r="AO977" i="12" s="1"/>
  <c r="AI977" i="12"/>
  <c r="AN977" i="12" s="1"/>
  <c r="AH977" i="12"/>
  <c r="AM977" i="12" s="1"/>
  <c r="Z977" i="12"/>
  <c r="AC977" i="12" s="1"/>
  <c r="Y977" i="12"/>
  <c r="AB977" i="12" s="1"/>
  <c r="X977" i="12"/>
  <c r="AA977" i="12" s="1"/>
  <c r="AL978" i="12"/>
  <c r="AQ978" i="12" s="1"/>
  <c r="AK978" i="12"/>
  <c r="AP978" i="12" s="1"/>
  <c r="AJ978" i="12"/>
  <c r="AO978" i="12" s="1"/>
  <c r="AI978" i="12"/>
  <c r="AN978" i="12" s="1"/>
  <c r="AH978" i="12"/>
  <c r="AM978" i="12" s="1"/>
  <c r="Z978" i="12"/>
  <c r="AC978" i="12" s="1"/>
  <c r="Y978" i="12"/>
  <c r="AB978" i="12" s="1"/>
  <c r="X978" i="12"/>
  <c r="AA978" i="12" s="1"/>
  <c r="AL979" i="12"/>
  <c r="AQ979" i="12" s="1"/>
  <c r="AK979" i="12"/>
  <c r="AP979" i="12" s="1"/>
  <c r="AJ979" i="12"/>
  <c r="AO979" i="12" s="1"/>
  <c r="AI979" i="12"/>
  <c r="AN979" i="12" s="1"/>
  <c r="AH979" i="12"/>
  <c r="AM979" i="12" s="1"/>
  <c r="Z979" i="12"/>
  <c r="AC979" i="12" s="1"/>
  <c r="Y979" i="12"/>
  <c r="AB979" i="12" s="1"/>
  <c r="X979" i="12"/>
  <c r="AA979" i="12" s="1"/>
  <c r="AL980" i="12"/>
  <c r="AQ980" i="12" s="1"/>
  <c r="AK980" i="12"/>
  <c r="AP980" i="12" s="1"/>
  <c r="AJ980" i="12"/>
  <c r="AO980" i="12" s="1"/>
  <c r="AI980" i="12"/>
  <c r="AN980" i="12" s="1"/>
  <c r="AH980" i="12"/>
  <c r="AM980" i="12" s="1"/>
  <c r="Z980" i="12"/>
  <c r="AC980" i="12" s="1"/>
  <c r="Y980" i="12"/>
  <c r="AB980" i="12" s="1"/>
  <c r="X980" i="12"/>
  <c r="AA980" i="12" s="1"/>
  <c r="AL981" i="12"/>
  <c r="AQ981" i="12" s="1"/>
  <c r="AK981" i="12"/>
  <c r="AP981" i="12" s="1"/>
  <c r="AJ981" i="12"/>
  <c r="AO981" i="12" s="1"/>
  <c r="AI981" i="12"/>
  <c r="AN981" i="12" s="1"/>
  <c r="AH981" i="12"/>
  <c r="AM981" i="12" s="1"/>
  <c r="Z981" i="12"/>
  <c r="AC981" i="12" s="1"/>
  <c r="Y981" i="12"/>
  <c r="AB981" i="12" s="1"/>
  <c r="X981" i="12"/>
  <c r="AA981" i="12" s="1"/>
  <c r="AL982" i="12"/>
  <c r="AQ982" i="12" s="1"/>
  <c r="AK982" i="12"/>
  <c r="AP982" i="12" s="1"/>
  <c r="AJ982" i="12"/>
  <c r="AO982" i="12" s="1"/>
  <c r="AI982" i="12"/>
  <c r="AN982" i="12" s="1"/>
  <c r="AH982" i="12"/>
  <c r="AM982" i="12" s="1"/>
  <c r="Z982" i="12"/>
  <c r="AC982" i="12" s="1"/>
  <c r="Y982" i="12"/>
  <c r="AB982" i="12" s="1"/>
  <c r="X982" i="12"/>
  <c r="AA982" i="12" s="1"/>
  <c r="AL983" i="12"/>
  <c r="AQ983" i="12" s="1"/>
  <c r="AK983" i="12"/>
  <c r="AP983" i="12" s="1"/>
  <c r="AJ983" i="12"/>
  <c r="AO983" i="12" s="1"/>
  <c r="AI983" i="12"/>
  <c r="AN983" i="12" s="1"/>
  <c r="AH983" i="12"/>
  <c r="AM983" i="12" s="1"/>
  <c r="Z983" i="12"/>
  <c r="AC983" i="12" s="1"/>
  <c r="Y983" i="12"/>
  <c r="AB983" i="12" s="1"/>
  <c r="X983" i="12"/>
  <c r="AA983" i="12" s="1"/>
  <c r="AL984" i="12"/>
  <c r="AQ984" i="12" s="1"/>
  <c r="AK984" i="12"/>
  <c r="AP984" i="12" s="1"/>
  <c r="AJ984" i="12"/>
  <c r="AO984" i="12" s="1"/>
  <c r="AI984" i="12"/>
  <c r="AN984" i="12" s="1"/>
  <c r="AH984" i="12"/>
  <c r="AM984" i="12" s="1"/>
  <c r="Z984" i="12"/>
  <c r="AC984" i="12" s="1"/>
  <c r="Y984" i="12"/>
  <c r="AB984" i="12" s="1"/>
  <c r="X984" i="12"/>
  <c r="AA984" i="12" s="1"/>
  <c r="AR946" i="12"/>
  <c r="AD946" i="12"/>
  <c r="AE946" i="12" s="1"/>
  <c r="AR959" i="12"/>
  <c r="AD959" i="12"/>
  <c r="AE959" i="12" s="1"/>
  <c r="AR960" i="12"/>
  <c r="AD960" i="12"/>
  <c r="AE960" i="12" s="1"/>
  <c r="AD961" i="12"/>
  <c r="AE961" i="12" s="1"/>
  <c r="AR961" i="12"/>
  <c r="AS961" i="12" s="1"/>
  <c r="AR962" i="12"/>
  <c r="AD962" i="12"/>
  <c r="AE962" i="12" s="1"/>
  <c r="AR963" i="12"/>
  <c r="AD963" i="12"/>
  <c r="AE963" i="12" s="1"/>
  <c r="AR964" i="12"/>
  <c r="AD964" i="12"/>
  <c r="AE964" i="12" s="1"/>
  <c r="AR965" i="12"/>
  <c r="AD965" i="12"/>
  <c r="AE965" i="12" s="1"/>
  <c r="AR966" i="12"/>
  <c r="AD966" i="12"/>
  <c r="AE966" i="12" s="1"/>
  <c r="AR967" i="12"/>
  <c r="AD967" i="12"/>
  <c r="AE967" i="12" s="1"/>
  <c r="AD968" i="12"/>
  <c r="AE968" i="12" s="1"/>
  <c r="AL947" i="12"/>
  <c r="AQ947" i="12" s="1"/>
  <c r="AK947" i="12"/>
  <c r="AP947" i="12" s="1"/>
  <c r="AJ947" i="12"/>
  <c r="AO947" i="12" s="1"/>
  <c r="AI947" i="12"/>
  <c r="AN947" i="12" s="1"/>
  <c r="AH947" i="12"/>
  <c r="AM947" i="12" s="1"/>
  <c r="AR947" i="12" s="1"/>
  <c r="Z947" i="12"/>
  <c r="AC947" i="12" s="1"/>
  <c r="Y947" i="12"/>
  <c r="AB947" i="12" s="1"/>
  <c r="X947" i="12"/>
  <c r="AA947" i="12" s="1"/>
  <c r="AD947" i="12" s="1"/>
  <c r="AE947" i="12" s="1"/>
  <c r="AL948" i="12"/>
  <c r="AQ948" i="12" s="1"/>
  <c r="AK948" i="12"/>
  <c r="AP948" i="12" s="1"/>
  <c r="AJ948" i="12"/>
  <c r="AO948" i="12" s="1"/>
  <c r="AI948" i="12"/>
  <c r="AN948" i="12" s="1"/>
  <c r="AH948" i="12"/>
  <c r="AM948" i="12" s="1"/>
  <c r="AR948" i="12" s="1"/>
  <c r="Z948" i="12"/>
  <c r="AC948" i="12" s="1"/>
  <c r="Y948" i="12"/>
  <c r="AB948" i="12" s="1"/>
  <c r="X948" i="12"/>
  <c r="AA948" i="12" s="1"/>
  <c r="AD948" i="12" s="1"/>
  <c r="AE948" i="12" s="1"/>
  <c r="AL949" i="12"/>
  <c r="AQ949" i="12" s="1"/>
  <c r="AK949" i="12"/>
  <c r="AP949" i="12" s="1"/>
  <c r="AJ949" i="12"/>
  <c r="AO949" i="12" s="1"/>
  <c r="AI949" i="12"/>
  <c r="AN949" i="12" s="1"/>
  <c r="AH949" i="12"/>
  <c r="AM949" i="12" s="1"/>
  <c r="AR949" i="12" s="1"/>
  <c r="Z949" i="12"/>
  <c r="AC949" i="12" s="1"/>
  <c r="Y949" i="12"/>
  <c r="AB949" i="12" s="1"/>
  <c r="X949" i="12"/>
  <c r="AA949" i="12" s="1"/>
  <c r="AD949" i="12" s="1"/>
  <c r="AE949" i="12" s="1"/>
  <c r="AL950" i="12"/>
  <c r="AQ950" i="12" s="1"/>
  <c r="AK950" i="12"/>
  <c r="AP950" i="12" s="1"/>
  <c r="AJ950" i="12"/>
  <c r="AO950" i="12" s="1"/>
  <c r="AI950" i="12"/>
  <c r="AN950" i="12" s="1"/>
  <c r="AH950" i="12"/>
  <c r="AM950" i="12" s="1"/>
  <c r="AR950" i="12" s="1"/>
  <c r="Z950" i="12"/>
  <c r="AC950" i="12" s="1"/>
  <c r="Y950" i="12"/>
  <c r="AB950" i="12" s="1"/>
  <c r="X950" i="12"/>
  <c r="AA950" i="12" s="1"/>
  <c r="AD950" i="12" s="1"/>
  <c r="AE950" i="12" s="1"/>
  <c r="AL951" i="12"/>
  <c r="AQ951" i="12" s="1"/>
  <c r="AK951" i="12"/>
  <c r="AP951" i="12" s="1"/>
  <c r="AJ951" i="12"/>
  <c r="AO951" i="12" s="1"/>
  <c r="AI951" i="12"/>
  <c r="AN951" i="12" s="1"/>
  <c r="AH951" i="12"/>
  <c r="AM951" i="12" s="1"/>
  <c r="AR951" i="12" s="1"/>
  <c r="Z951" i="12"/>
  <c r="AC951" i="12" s="1"/>
  <c r="Y951" i="12"/>
  <c r="AB951" i="12" s="1"/>
  <c r="X951" i="12"/>
  <c r="AA951" i="12" s="1"/>
  <c r="AD951" i="12" s="1"/>
  <c r="AE951" i="12" s="1"/>
  <c r="AL952" i="12"/>
  <c r="AQ952" i="12" s="1"/>
  <c r="AK952" i="12"/>
  <c r="AP952" i="12" s="1"/>
  <c r="AJ952" i="12"/>
  <c r="AO952" i="12" s="1"/>
  <c r="AI952" i="12"/>
  <c r="AN952" i="12" s="1"/>
  <c r="AH952" i="12"/>
  <c r="AM952" i="12" s="1"/>
  <c r="AR952" i="12" s="1"/>
  <c r="Z952" i="12"/>
  <c r="AC952" i="12" s="1"/>
  <c r="Y952" i="12"/>
  <c r="AB952" i="12" s="1"/>
  <c r="X952" i="12"/>
  <c r="AA952" i="12" s="1"/>
  <c r="AD952" i="12" s="1"/>
  <c r="AE952" i="12" s="1"/>
  <c r="AL953" i="12"/>
  <c r="AQ953" i="12" s="1"/>
  <c r="AK953" i="12"/>
  <c r="AP953" i="12" s="1"/>
  <c r="AJ953" i="12"/>
  <c r="AO953" i="12" s="1"/>
  <c r="AI953" i="12"/>
  <c r="AN953" i="12" s="1"/>
  <c r="AH953" i="12"/>
  <c r="AM953" i="12" s="1"/>
  <c r="AR953" i="12" s="1"/>
  <c r="Z953" i="12"/>
  <c r="AC953" i="12" s="1"/>
  <c r="Y953" i="12"/>
  <c r="AB953" i="12" s="1"/>
  <c r="X953" i="12"/>
  <c r="AA953" i="12" s="1"/>
  <c r="AD953" i="12" s="1"/>
  <c r="AE953" i="12" s="1"/>
  <c r="AL954" i="12"/>
  <c r="AQ954" i="12" s="1"/>
  <c r="AK954" i="12"/>
  <c r="AP954" i="12" s="1"/>
  <c r="AJ954" i="12"/>
  <c r="AO954" i="12" s="1"/>
  <c r="AI954" i="12"/>
  <c r="AN954" i="12" s="1"/>
  <c r="AH954" i="12"/>
  <c r="AM954" i="12" s="1"/>
  <c r="AR954" i="12" s="1"/>
  <c r="Z954" i="12"/>
  <c r="AC954" i="12" s="1"/>
  <c r="Y954" i="12"/>
  <c r="AB954" i="12" s="1"/>
  <c r="X954" i="12"/>
  <c r="AA954" i="12" s="1"/>
  <c r="AD954" i="12" s="1"/>
  <c r="AE954" i="12" s="1"/>
  <c r="AL955" i="12"/>
  <c r="AQ955" i="12" s="1"/>
  <c r="AK955" i="12"/>
  <c r="AP955" i="12" s="1"/>
  <c r="AJ955" i="12"/>
  <c r="AO955" i="12" s="1"/>
  <c r="AI955" i="12"/>
  <c r="AN955" i="12" s="1"/>
  <c r="AH955" i="12"/>
  <c r="AM955" i="12" s="1"/>
  <c r="AR955" i="12" s="1"/>
  <c r="Z955" i="12"/>
  <c r="AC955" i="12" s="1"/>
  <c r="Y955" i="12"/>
  <c r="AB955" i="12" s="1"/>
  <c r="X955" i="12"/>
  <c r="AA955" i="12" s="1"/>
  <c r="AD955" i="12" s="1"/>
  <c r="AE955" i="12" s="1"/>
  <c r="AL956" i="12"/>
  <c r="AQ956" i="12" s="1"/>
  <c r="AK956" i="12"/>
  <c r="AP956" i="12" s="1"/>
  <c r="AJ956" i="12"/>
  <c r="AO956" i="12" s="1"/>
  <c r="AI956" i="12"/>
  <c r="AN956" i="12" s="1"/>
  <c r="AH956" i="12"/>
  <c r="AM956" i="12" s="1"/>
  <c r="AR956" i="12" s="1"/>
  <c r="Z956" i="12"/>
  <c r="AC956" i="12" s="1"/>
  <c r="Y956" i="12"/>
  <c r="AB956" i="12" s="1"/>
  <c r="X956" i="12"/>
  <c r="AA956" i="12" s="1"/>
  <c r="AD956" i="12" s="1"/>
  <c r="AE956" i="12" s="1"/>
  <c r="AL957" i="12"/>
  <c r="AQ957" i="12" s="1"/>
  <c r="AK957" i="12"/>
  <c r="AP957" i="12" s="1"/>
  <c r="AJ957" i="12"/>
  <c r="AO957" i="12" s="1"/>
  <c r="AI957" i="12"/>
  <c r="AN957" i="12" s="1"/>
  <c r="AH957" i="12"/>
  <c r="AM957" i="12" s="1"/>
  <c r="AR957" i="12" s="1"/>
  <c r="Z957" i="12"/>
  <c r="AC957" i="12" s="1"/>
  <c r="Y957" i="12"/>
  <c r="AB957" i="12" s="1"/>
  <c r="X957" i="12"/>
  <c r="AA957" i="12" s="1"/>
  <c r="AD957" i="12" s="1"/>
  <c r="AE957" i="12" s="1"/>
  <c r="AL958" i="12"/>
  <c r="AQ958" i="12" s="1"/>
  <c r="AK958" i="12"/>
  <c r="AP958" i="12" s="1"/>
  <c r="AJ958" i="12"/>
  <c r="AO958" i="12" s="1"/>
  <c r="AI958" i="12"/>
  <c r="AN958" i="12" s="1"/>
  <c r="AH958" i="12"/>
  <c r="AM958" i="12" s="1"/>
  <c r="AR958" i="12" s="1"/>
  <c r="Z958" i="12"/>
  <c r="AC958" i="12" s="1"/>
  <c r="Y958" i="12"/>
  <c r="AB958" i="12" s="1"/>
  <c r="X958" i="12"/>
  <c r="AA958" i="12" s="1"/>
  <c r="AD958" i="12" s="1"/>
  <c r="AE958" i="12" s="1"/>
  <c r="AR920" i="12"/>
  <c r="AD920" i="12"/>
  <c r="AE920" i="12" s="1"/>
  <c r="AR933" i="12"/>
  <c r="AD933" i="12"/>
  <c r="AE933" i="12" s="1"/>
  <c r="AR934" i="12"/>
  <c r="AD934" i="12"/>
  <c r="AE934" i="12" s="1"/>
  <c r="AD935" i="12"/>
  <c r="AE935" i="12" s="1"/>
  <c r="AR935" i="12"/>
  <c r="AS935" i="12" s="1"/>
  <c r="AR936" i="12"/>
  <c r="AD936" i="12"/>
  <c r="AE936" i="12" s="1"/>
  <c r="AR937" i="12"/>
  <c r="AD937" i="12"/>
  <c r="AE937" i="12" s="1"/>
  <c r="AR938" i="12"/>
  <c r="AD938" i="12"/>
  <c r="AE938" i="12" s="1"/>
  <c r="AR939" i="12"/>
  <c r="AD939" i="12"/>
  <c r="AE939" i="12" s="1"/>
  <c r="AD940" i="12"/>
  <c r="AE940" i="12" s="1"/>
  <c r="AR941" i="12"/>
  <c r="AD941" i="12"/>
  <c r="AE941" i="12" s="1"/>
  <c r="AR942" i="12"/>
  <c r="AD942" i="12"/>
  <c r="AE942" i="12" s="1"/>
  <c r="AL921" i="12"/>
  <c r="AQ921" i="12" s="1"/>
  <c r="AK921" i="12"/>
  <c r="AP921" i="12" s="1"/>
  <c r="AJ921" i="12"/>
  <c r="AO921" i="12" s="1"/>
  <c r="AI921" i="12"/>
  <c r="AN921" i="12" s="1"/>
  <c r="AH921" i="12"/>
  <c r="AM921" i="12" s="1"/>
  <c r="Z921" i="12"/>
  <c r="AC921" i="12" s="1"/>
  <c r="Y921" i="12"/>
  <c r="AB921" i="12" s="1"/>
  <c r="X921" i="12"/>
  <c r="AA921" i="12" s="1"/>
  <c r="AL922" i="12"/>
  <c r="AQ922" i="12" s="1"/>
  <c r="AK922" i="12"/>
  <c r="AP922" i="12" s="1"/>
  <c r="AJ922" i="12"/>
  <c r="AO922" i="12" s="1"/>
  <c r="AI922" i="12"/>
  <c r="AN922" i="12" s="1"/>
  <c r="AH922" i="12"/>
  <c r="AM922" i="12" s="1"/>
  <c r="Z922" i="12"/>
  <c r="AC922" i="12" s="1"/>
  <c r="Y922" i="12"/>
  <c r="AB922" i="12" s="1"/>
  <c r="X922" i="12"/>
  <c r="AA922" i="12" s="1"/>
  <c r="AL923" i="12"/>
  <c r="AQ923" i="12" s="1"/>
  <c r="AK923" i="12"/>
  <c r="AP923" i="12" s="1"/>
  <c r="AJ923" i="12"/>
  <c r="AO923" i="12" s="1"/>
  <c r="AI923" i="12"/>
  <c r="AN923" i="12" s="1"/>
  <c r="AH923" i="12"/>
  <c r="AM923" i="12" s="1"/>
  <c r="Z923" i="12"/>
  <c r="AC923" i="12" s="1"/>
  <c r="Y923" i="12"/>
  <c r="AB923" i="12" s="1"/>
  <c r="X923" i="12"/>
  <c r="AA923" i="12" s="1"/>
  <c r="AL924" i="12"/>
  <c r="AQ924" i="12" s="1"/>
  <c r="AK924" i="12"/>
  <c r="AP924" i="12" s="1"/>
  <c r="AJ924" i="12"/>
  <c r="AO924" i="12" s="1"/>
  <c r="AI924" i="12"/>
  <c r="AN924" i="12" s="1"/>
  <c r="AH924" i="12"/>
  <c r="AM924" i="12" s="1"/>
  <c r="Z924" i="12"/>
  <c r="AC924" i="12" s="1"/>
  <c r="Y924" i="12"/>
  <c r="AB924" i="12" s="1"/>
  <c r="X924" i="12"/>
  <c r="AA924" i="12" s="1"/>
  <c r="AL925" i="12"/>
  <c r="AQ925" i="12" s="1"/>
  <c r="AK925" i="12"/>
  <c r="AP925" i="12" s="1"/>
  <c r="AJ925" i="12"/>
  <c r="AO925" i="12" s="1"/>
  <c r="AI925" i="12"/>
  <c r="AN925" i="12" s="1"/>
  <c r="AH925" i="12"/>
  <c r="AM925" i="12" s="1"/>
  <c r="Z925" i="12"/>
  <c r="AC925" i="12" s="1"/>
  <c r="Y925" i="12"/>
  <c r="AB925" i="12" s="1"/>
  <c r="X925" i="12"/>
  <c r="AA925" i="12" s="1"/>
  <c r="AL926" i="12"/>
  <c r="AQ926" i="12" s="1"/>
  <c r="AK926" i="12"/>
  <c r="AP926" i="12" s="1"/>
  <c r="AJ926" i="12"/>
  <c r="AO926" i="12" s="1"/>
  <c r="AI926" i="12"/>
  <c r="AN926" i="12" s="1"/>
  <c r="AH926" i="12"/>
  <c r="AM926" i="12" s="1"/>
  <c r="Z926" i="12"/>
  <c r="AC926" i="12" s="1"/>
  <c r="Y926" i="12"/>
  <c r="AB926" i="12" s="1"/>
  <c r="X926" i="12"/>
  <c r="AA926" i="12" s="1"/>
  <c r="AL927" i="12"/>
  <c r="AQ927" i="12" s="1"/>
  <c r="AK927" i="12"/>
  <c r="AP927" i="12" s="1"/>
  <c r="AJ927" i="12"/>
  <c r="AO927" i="12" s="1"/>
  <c r="AI927" i="12"/>
  <c r="AN927" i="12" s="1"/>
  <c r="AH927" i="12"/>
  <c r="AM927" i="12" s="1"/>
  <c r="Z927" i="12"/>
  <c r="AC927" i="12" s="1"/>
  <c r="Y927" i="12"/>
  <c r="AB927" i="12" s="1"/>
  <c r="X927" i="12"/>
  <c r="AA927" i="12" s="1"/>
  <c r="AL928" i="12"/>
  <c r="AQ928" i="12" s="1"/>
  <c r="AK928" i="12"/>
  <c r="AP928" i="12" s="1"/>
  <c r="AJ928" i="12"/>
  <c r="AO928" i="12" s="1"/>
  <c r="AI928" i="12"/>
  <c r="AN928" i="12" s="1"/>
  <c r="AH928" i="12"/>
  <c r="AM928" i="12" s="1"/>
  <c r="Z928" i="12"/>
  <c r="AC928" i="12" s="1"/>
  <c r="Y928" i="12"/>
  <c r="AB928" i="12" s="1"/>
  <c r="X928" i="12"/>
  <c r="AA928" i="12" s="1"/>
  <c r="AL929" i="12"/>
  <c r="AQ929" i="12" s="1"/>
  <c r="AK929" i="12"/>
  <c r="AP929" i="12" s="1"/>
  <c r="AJ929" i="12"/>
  <c r="AO929" i="12" s="1"/>
  <c r="AI929" i="12"/>
  <c r="AN929" i="12" s="1"/>
  <c r="AH929" i="12"/>
  <c r="AM929" i="12" s="1"/>
  <c r="Z929" i="12"/>
  <c r="AC929" i="12" s="1"/>
  <c r="Y929" i="12"/>
  <c r="AB929" i="12" s="1"/>
  <c r="X929" i="12"/>
  <c r="AA929" i="12" s="1"/>
  <c r="AL930" i="12"/>
  <c r="AQ930" i="12" s="1"/>
  <c r="AK930" i="12"/>
  <c r="AP930" i="12" s="1"/>
  <c r="AJ930" i="12"/>
  <c r="AO930" i="12" s="1"/>
  <c r="AI930" i="12"/>
  <c r="AN930" i="12" s="1"/>
  <c r="AH930" i="12"/>
  <c r="AM930" i="12" s="1"/>
  <c r="Z930" i="12"/>
  <c r="AC930" i="12" s="1"/>
  <c r="Y930" i="12"/>
  <c r="AB930" i="12" s="1"/>
  <c r="X930" i="12"/>
  <c r="AA930" i="12" s="1"/>
  <c r="AL931" i="12"/>
  <c r="AQ931" i="12" s="1"/>
  <c r="AK931" i="12"/>
  <c r="AP931" i="12" s="1"/>
  <c r="AJ931" i="12"/>
  <c r="AO931" i="12" s="1"/>
  <c r="AI931" i="12"/>
  <c r="AN931" i="12" s="1"/>
  <c r="AH931" i="12"/>
  <c r="AM931" i="12" s="1"/>
  <c r="Z931" i="12"/>
  <c r="AC931" i="12" s="1"/>
  <c r="Y931" i="12"/>
  <c r="AB931" i="12" s="1"/>
  <c r="X931" i="12"/>
  <c r="AA931" i="12" s="1"/>
  <c r="AL932" i="12"/>
  <c r="AQ932" i="12" s="1"/>
  <c r="AK932" i="12"/>
  <c r="AP932" i="12" s="1"/>
  <c r="AJ932" i="12"/>
  <c r="AO932" i="12" s="1"/>
  <c r="AI932" i="12"/>
  <c r="AN932" i="12" s="1"/>
  <c r="AH932" i="12"/>
  <c r="AM932" i="12" s="1"/>
  <c r="Z932" i="12"/>
  <c r="AC932" i="12" s="1"/>
  <c r="Y932" i="12"/>
  <c r="AB932" i="12" s="1"/>
  <c r="X932" i="12"/>
  <c r="AA932" i="12" s="1"/>
  <c r="AR894" i="12"/>
  <c r="AD894" i="12"/>
  <c r="AE894" i="12" s="1"/>
  <c r="AR907" i="12"/>
  <c r="AD907" i="12"/>
  <c r="AE907" i="12" s="1"/>
  <c r="AR908" i="12"/>
  <c r="AD908" i="12"/>
  <c r="AE908" i="12" s="1"/>
  <c r="AD909" i="12"/>
  <c r="AE909" i="12" s="1"/>
  <c r="AR909" i="12"/>
  <c r="AR910" i="12"/>
  <c r="AD910" i="12"/>
  <c r="AE910" i="12" s="1"/>
  <c r="AR911" i="12"/>
  <c r="AD911" i="12"/>
  <c r="AE911" i="12" s="1"/>
  <c r="AD912" i="12"/>
  <c r="AE912" i="12" s="1"/>
  <c r="AR913" i="12"/>
  <c r="AD913" i="12"/>
  <c r="AE913" i="12" s="1"/>
  <c r="AR914" i="12"/>
  <c r="AD914" i="12"/>
  <c r="AE914" i="12" s="1"/>
  <c r="AR915" i="12"/>
  <c r="AD915" i="12"/>
  <c r="AE915" i="12" s="1"/>
  <c r="AR916" i="12"/>
  <c r="AD916" i="12"/>
  <c r="AE916" i="12" s="1"/>
  <c r="AL895" i="12"/>
  <c r="AQ895" i="12" s="1"/>
  <c r="AK895" i="12"/>
  <c r="AP895" i="12" s="1"/>
  <c r="AJ895" i="12"/>
  <c r="AO895" i="12" s="1"/>
  <c r="AI895" i="12"/>
  <c r="AN895" i="12" s="1"/>
  <c r="AH895" i="12"/>
  <c r="AM895" i="12" s="1"/>
  <c r="Z895" i="12"/>
  <c r="AC895" i="12" s="1"/>
  <c r="Y895" i="12"/>
  <c r="AB895" i="12" s="1"/>
  <c r="X895" i="12"/>
  <c r="AA895" i="12" s="1"/>
  <c r="AD895" i="12" s="1"/>
  <c r="AE895" i="12" s="1"/>
  <c r="AL896" i="12"/>
  <c r="AQ896" i="12" s="1"/>
  <c r="AK896" i="12"/>
  <c r="AP896" i="12" s="1"/>
  <c r="AJ896" i="12"/>
  <c r="AO896" i="12" s="1"/>
  <c r="AI896" i="12"/>
  <c r="AN896" i="12" s="1"/>
  <c r="AH896" i="12"/>
  <c r="AM896" i="12" s="1"/>
  <c r="Z896" i="12"/>
  <c r="AC896" i="12" s="1"/>
  <c r="Y896" i="12"/>
  <c r="AB896" i="12" s="1"/>
  <c r="X896" i="12"/>
  <c r="AA896" i="12" s="1"/>
  <c r="AD896" i="12" s="1"/>
  <c r="AE896" i="12" s="1"/>
  <c r="AL897" i="12"/>
  <c r="AQ897" i="12" s="1"/>
  <c r="AK897" i="12"/>
  <c r="AP897" i="12" s="1"/>
  <c r="AJ897" i="12"/>
  <c r="AO897" i="12" s="1"/>
  <c r="AI897" i="12"/>
  <c r="AN897" i="12" s="1"/>
  <c r="AH897" i="12"/>
  <c r="AM897" i="12" s="1"/>
  <c r="Z897" i="12"/>
  <c r="AC897" i="12" s="1"/>
  <c r="Y897" i="12"/>
  <c r="AB897" i="12" s="1"/>
  <c r="X897" i="12"/>
  <c r="AA897" i="12" s="1"/>
  <c r="AD897" i="12" s="1"/>
  <c r="AE897" i="12" s="1"/>
  <c r="AL898" i="12"/>
  <c r="AQ898" i="12" s="1"/>
  <c r="AK898" i="12"/>
  <c r="AP898" i="12" s="1"/>
  <c r="AJ898" i="12"/>
  <c r="AO898" i="12" s="1"/>
  <c r="AI898" i="12"/>
  <c r="AN898" i="12" s="1"/>
  <c r="AH898" i="12"/>
  <c r="AM898" i="12" s="1"/>
  <c r="Z898" i="12"/>
  <c r="AC898" i="12" s="1"/>
  <c r="Y898" i="12"/>
  <c r="AB898" i="12" s="1"/>
  <c r="X898" i="12"/>
  <c r="AA898" i="12" s="1"/>
  <c r="AD898" i="12" s="1"/>
  <c r="AE898" i="12" s="1"/>
  <c r="AL899" i="12"/>
  <c r="AQ899" i="12" s="1"/>
  <c r="AK899" i="12"/>
  <c r="AP899" i="12" s="1"/>
  <c r="AJ899" i="12"/>
  <c r="AO899" i="12" s="1"/>
  <c r="AI899" i="12"/>
  <c r="AN899" i="12" s="1"/>
  <c r="AH899" i="12"/>
  <c r="AM899" i="12" s="1"/>
  <c r="Z899" i="12"/>
  <c r="AC899" i="12" s="1"/>
  <c r="Y899" i="12"/>
  <c r="AB899" i="12" s="1"/>
  <c r="X899" i="12"/>
  <c r="AA899" i="12" s="1"/>
  <c r="AD899" i="12" s="1"/>
  <c r="AE899" i="12" s="1"/>
  <c r="AL900" i="12"/>
  <c r="AQ900" i="12" s="1"/>
  <c r="AK900" i="12"/>
  <c r="AP900" i="12" s="1"/>
  <c r="AJ900" i="12"/>
  <c r="AO900" i="12" s="1"/>
  <c r="AI900" i="12"/>
  <c r="AN900" i="12" s="1"/>
  <c r="AH900" i="12"/>
  <c r="AM900" i="12" s="1"/>
  <c r="Z900" i="12"/>
  <c r="AC900" i="12" s="1"/>
  <c r="Y900" i="12"/>
  <c r="AB900" i="12" s="1"/>
  <c r="X900" i="12"/>
  <c r="AA900" i="12" s="1"/>
  <c r="AD900" i="12" s="1"/>
  <c r="AE900" i="12" s="1"/>
  <c r="AL901" i="12"/>
  <c r="AQ901" i="12" s="1"/>
  <c r="AK901" i="12"/>
  <c r="AP901" i="12" s="1"/>
  <c r="AJ901" i="12"/>
  <c r="AO901" i="12" s="1"/>
  <c r="AI901" i="12"/>
  <c r="AN901" i="12" s="1"/>
  <c r="AH901" i="12"/>
  <c r="AM901" i="12" s="1"/>
  <c r="Z901" i="12"/>
  <c r="AC901" i="12" s="1"/>
  <c r="Y901" i="12"/>
  <c r="AB901" i="12" s="1"/>
  <c r="X901" i="12"/>
  <c r="AA901" i="12" s="1"/>
  <c r="AD901" i="12" s="1"/>
  <c r="AE901" i="12" s="1"/>
  <c r="AL902" i="12"/>
  <c r="AQ902" i="12" s="1"/>
  <c r="AK902" i="12"/>
  <c r="AP902" i="12" s="1"/>
  <c r="AJ902" i="12"/>
  <c r="AO902" i="12" s="1"/>
  <c r="AI902" i="12"/>
  <c r="AN902" i="12" s="1"/>
  <c r="AH902" i="12"/>
  <c r="AM902" i="12" s="1"/>
  <c r="Z902" i="12"/>
  <c r="AC902" i="12" s="1"/>
  <c r="Y902" i="12"/>
  <c r="AB902" i="12" s="1"/>
  <c r="X902" i="12"/>
  <c r="AA902" i="12" s="1"/>
  <c r="AD902" i="12" s="1"/>
  <c r="AE902" i="12" s="1"/>
  <c r="AL903" i="12"/>
  <c r="AQ903" i="12" s="1"/>
  <c r="AK903" i="12"/>
  <c r="AP903" i="12" s="1"/>
  <c r="AJ903" i="12"/>
  <c r="AO903" i="12" s="1"/>
  <c r="AI903" i="12"/>
  <c r="AN903" i="12" s="1"/>
  <c r="AH903" i="12"/>
  <c r="AM903" i="12" s="1"/>
  <c r="Z903" i="12"/>
  <c r="AC903" i="12" s="1"/>
  <c r="Y903" i="12"/>
  <c r="AB903" i="12" s="1"/>
  <c r="X903" i="12"/>
  <c r="AA903" i="12" s="1"/>
  <c r="AD903" i="12" s="1"/>
  <c r="AE903" i="12" s="1"/>
  <c r="AL904" i="12"/>
  <c r="AQ904" i="12" s="1"/>
  <c r="AK904" i="12"/>
  <c r="AP904" i="12" s="1"/>
  <c r="AJ904" i="12"/>
  <c r="AO904" i="12" s="1"/>
  <c r="AI904" i="12"/>
  <c r="AN904" i="12" s="1"/>
  <c r="AH904" i="12"/>
  <c r="AM904" i="12" s="1"/>
  <c r="Z904" i="12"/>
  <c r="AC904" i="12" s="1"/>
  <c r="Y904" i="12"/>
  <c r="AB904" i="12" s="1"/>
  <c r="X904" i="12"/>
  <c r="AA904" i="12" s="1"/>
  <c r="AD904" i="12" s="1"/>
  <c r="AE904" i="12" s="1"/>
  <c r="AL905" i="12"/>
  <c r="AQ905" i="12" s="1"/>
  <c r="AK905" i="12"/>
  <c r="AP905" i="12" s="1"/>
  <c r="AJ905" i="12"/>
  <c r="AO905" i="12" s="1"/>
  <c r="AI905" i="12"/>
  <c r="AN905" i="12" s="1"/>
  <c r="AH905" i="12"/>
  <c r="AM905" i="12" s="1"/>
  <c r="Z905" i="12"/>
  <c r="AC905" i="12" s="1"/>
  <c r="Y905" i="12"/>
  <c r="AB905" i="12" s="1"/>
  <c r="X905" i="12"/>
  <c r="AA905" i="12" s="1"/>
  <c r="AD905" i="12" s="1"/>
  <c r="AE905" i="12" s="1"/>
  <c r="AL906" i="12"/>
  <c r="AQ906" i="12" s="1"/>
  <c r="AK906" i="12"/>
  <c r="AP906" i="12" s="1"/>
  <c r="AJ906" i="12"/>
  <c r="AO906" i="12" s="1"/>
  <c r="AI906" i="12"/>
  <c r="AN906" i="12" s="1"/>
  <c r="AH906" i="12"/>
  <c r="AM906" i="12" s="1"/>
  <c r="Z906" i="12"/>
  <c r="AC906" i="12" s="1"/>
  <c r="Y906" i="12"/>
  <c r="AB906" i="12" s="1"/>
  <c r="X906" i="12"/>
  <c r="AA906" i="12" s="1"/>
  <c r="AD906" i="12" s="1"/>
  <c r="AE906" i="12" s="1"/>
  <c r="AR868" i="12"/>
  <c r="AD868" i="12"/>
  <c r="AE868" i="12" s="1"/>
  <c r="AD881" i="12"/>
  <c r="AE881" i="12" s="1"/>
  <c r="AR882" i="12"/>
  <c r="AD882" i="12"/>
  <c r="AE882" i="12" s="1"/>
  <c r="AD883" i="12"/>
  <c r="AE883" i="12" s="1"/>
  <c r="AR883" i="12"/>
  <c r="AS883" i="12" s="1"/>
  <c r="AR884" i="12"/>
  <c r="AD884" i="12"/>
  <c r="AE884" i="12" s="1"/>
  <c r="AR885" i="12"/>
  <c r="AD885" i="12"/>
  <c r="AE885" i="12" s="1"/>
  <c r="AR886" i="12"/>
  <c r="AD886" i="12"/>
  <c r="AE886" i="12" s="1"/>
  <c r="AR887" i="12"/>
  <c r="AD887" i="12"/>
  <c r="AE887" i="12" s="1"/>
  <c r="AR888" i="12"/>
  <c r="AD888" i="12"/>
  <c r="AE888" i="12" s="1"/>
  <c r="AD889" i="12"/>
  <c r="AE889" i="12" s="1"/>
  <c r="AR890" i="12"/>
  <c r="AD890" i="12"/>
  <c r="AE890" i="12" s="1"/>
  <c r="AL869" i="12"/>
  <c r="AQ869" i="12" s="1"/>
  <c r="AK869" i="12"/>
  <c r="AP869" i="12" s="1"/>
  <c r="AJ869" i="12"/>
  <c r="AO869" i="12" s="1"/>
  <c r="AI869" i="12"/>
  <c r="AN869" i="12" s="1"/>
  <c r="AH869" i="12"/>
  <c r="AM869" i="12" s="1"/>
  <c r="Z869" i="12"/>
  <c r="AC869" i="12" s="1"/>
  <c r="Y869" i="12"/>
  <c r="AB869" i="12" s="1"/>
  <c r="X869" i="12"/>
  <c r="AA869" i="12" s="1"/>
  <c r="AL870" i="12"/>
  <c r="AQ870" i="12" s="1"/>
  <c r="AK870" i="12"/>
  <c r="AP870" i="12" s="1"/>
  <c r="AJ870" i="12"/>
  <c r="AO870" i="12" s="1"/>
  <c r="AI870" i="12"/>
  <c r="AN870" i="12" s="1"/>
  <c r="AH870" i="12"/>
  <c r="AM870" i="12" s="1"/>
  <c r="Z870" i="12"/>
  <c r="AC870" i="12" s="1"/>
  <c r="Y870" i="12"/>
  <c r="AB870" i="12" s="1"/>
  <c r="X870" i="12"/>
  <c r="AA870" i="12" s="1"/>
  <c r="AL871" i="12"/>
  <c r="AQ871" i="12" s="1"/>
  <c r="AK871" i="12"/>
  <c r="AP871" i="12" s="1"/>
  <c r="AJ871" i="12"/>
  <c r="AO871" i="12" s="1"/>
  <c r="AI871" i="12"/>
  <c r="AN871" i="12" s="1"/>
  <c r="AH871" i="12"/>
  <c r="AM871" i="12" s="1"/>
  <c r="Z871" i="12"/>
  <c r="AC871" i="12" s="1"/>
  <c r="Y871" i="12"/>
  <c r="AB871" i="12" s="1"/>
  <c r="X871" i="12"/>
  <c r="AA871" i="12" s="1"/>
  <c r="AL872" i="12"/>
  <c r="AQ872" i="12" s="1"/>
  <c r="AK872" i="12"/>
  <c r="AP872" i="12" s="1"/>
  <c r="AJ872" i="12"/>
  <c r="AO872" i="12" s="1"/>
  <c r="AI872" i="12"/>
  <c r="AN872" i="12" s="1"/>
  <c r="AH872" i="12"/>
  <c r="AM872" i="12" s="1"/>
  <c r="Z872" i="12"/>
  <c r="AC872" i="12" s="1"/>
  <c r="Y872" i="12"/>
  <c r="AB872" i="12" s="1"/>
  <c r="X872" i="12"/>
  <c r="AA872" i="12" s="1"/>
  <c r="AL873" i="12"/>
  <c r="AQ873" i="12" s="1"/>
  <c r="AK873" i="12"/>
  <c r="AP873" i="12" s="1"/>
  <c r="AJ873" i="12"/>
  <c r="AO873" i="12" s="1"/>
  <c r="AI873" i="12"/>
  <c r="AN873" i="12" s="1"/>
  <c r="AH873" i="12"/>
  <c r="AM873" i="12" s="1"/>
  <c r="Z873" i="12"/>
  <c r="AC873" i="12" s="1"/>
  <c r="Y873" i="12"/>
  <c r="AB873" i="12" s="1"/>
  <c r="X873" i="12"/>
  <c r="AA873" i="12" s="1"/>
  <c r="AL874" i="12"/>
  <c r="AQ874" i="12" s="1"/>
  <c r="AK874" i="12"/>
  <c r="AP874" i="12" s="1"/>
  <c r="AJ874" i="12"/>
  <c r="AO874" i="12" s="1"/>
  <c r="AI874" i="12"/>
  <c r="AN874" i="12" s="1"/>
  <c r="AH874" i="12"/>
  <c r="AM874" i="12" s="1"/>
  <c r="Z874" i="12"/>
  <c r="AC874" i="12" s="1"/>
  <c r="Y874" i="12"/>
  <c r="AB874" i="12" s="1"/>
  <c r="X874" i="12"/>
  <c r="AA874" i="12" s="1"/>
  <c r="AL875" i="12"/>
  <c r="AQ875" i="12" s="1"/>
  <c r="AK875" i="12"/>
  <c r="AP875" i="12" s="1"/>
  <c r="AJ875" i="12"/>
  <c r="AO875" i="12" s="1"/>
  <c r="AI875" i="12"/>
  <c r="AN875" i="12" s="1"/>
  <c r="AH875" i="12"/>
  <c r="AM875" i="12" s="1"/>
  <c r="Z875" i="12"/>
  <c r="AC875" i="12" s="1"/>
  <c r="Y875" i="12"/>
  <c r="AB875" i="12" s="1"/>
  <c r="X875" i="12"/>
  <c r="AA875" i="12" s="1"/>
  <c r="AL876" i="12"/>
  <c r="AQ876" i="12" s="1"/>
  <c r="AK876" i="12"/>
  <c r="AP876" i="12" s="1"/>
  <c r="AJ876" i="12"/>
  <c r="AO876" i="12" s="1"/>
  <c r="AI876" i="12"/>
  <c r="AN876" i="12" s="1"/>
  <c r="AH876" i="12"/>
  <c r="AM876" i="12" s="1"/>
  <c r="Z876" i="12"/>
  <c r="AC876" i="12" s="1"/>
  <c r="Y876" i="12"/>
  <c r="AB876" i="12" s="1"/>
  <c r="X876" i="12"/>
  <c r="AA876" i="12" s="1"/>
  <c r="AL877" i="12"/>
  <c r="AQ877" i="12" s="1"/>
  <c r="AK877" i="12"/>
  <c r="AP877" i="12" s="1"/>
  <c r="AJ877" i="12"/>
  <c r="AO877" i="12" s="1"/>
  <c r="AI877" i="12"/>
  <c r="AN877" i="12" s="1"/>
  <c r="AH877" i="12"/>
  <c r="AM877" i="12" s="1"/>
  <c r="Z877" i="12"/>
  <c r="AC877" i="12" s="1"/>
  <c r="Y877" i="12"/>
  <c r="AB877" i="12" s="1"/>
  <c r="X877" i="12"/>
  <c r="AA877" i="12" s="1"/>
  <c r="AL878" i="12"/>
  <c r="AQ878" i="12" s="1"/>
  <c r="AK878" i="12"/>
  <c r="AP878" i="12" s="1"/>
  <c r="AJ878" i="12"/>
  <c r="AO878" i="12" s="1"/>
  <c r="AI878" i="12"/>
  <c r="AN878" i="12" s="1"/>
  <c r="AH878" i="12"/>
  <c r="AM878" i="12" s="1"/>
  <c r="Z878" i="12"/>
  <c r="AC878" i="12" s="1"/>
  <c r="Y878" i="12"/>
  <c r="AB878" i="12" s="1"/>
  <c r="X878" i="12"/>
  <c r="AA878" i="12" s="1"/>
  <c r="AL879" i="12"/>
  <c r="AQ879" i="12" s="1"/>
  <c r="AK879" i="12"/>
  <c r="AP879" i="12" s="1"/>
  <c r="AJ879" i="12"/>
  <c r="AO879" i="12" s="1"/>
  <c r="AI879" i="12"/>
  <c r="AN879" i="12" s="1"/>
  <c r="AH879" i="12"/>
  <c r="AM879" i="12" s="1"/>
  <c r="Z879" i="12"/>
  <c r="AC879" i="12" s="1"/>
  <c r="Y879" i="12"/>
  <c r="AB879" i="12" s="1"/>
  <c r="X879" i="12"/>
  <c r="AA879" i="12" s="1"/>
  <c r="AL880" i="12"/>
  <c r="AQ880" i="12" s="1"/>
  <c r="AK880" i="12"/>
  <c r="AP880" i="12" s="1"/>
  <c r="AJ880" i="12"/>
  <c r="AO880" i="12" s="1"/>
  <c r="AI880" i="12"/>
  <c r="AN880" i="12" s="1"/>
  <c r="AH880" i="12"/>
  <c r="AM880" i="12" s="1"/>
  <c r="Z880" i="12"/>
  <c r="AC880" i="12" s="1"/>
  <c r="Y880" i="12"/>
  <c r="AB880" i="12" s="1"/>
  <c r="X880" i="12"/>
  <c r="AA880" i="12" s="1"/>
  <c r="AR842" i="12"/>
  <c r="AD842" i="12"/>
  <c r="AE842" i="12" s="1"/>
  <c r="AR855" i="12"/>
  <c r="AD855" i="12"/>
  <c r="AE855" i="12" s="1"/>
  <c r="AR856" i="12"/>
  <c r="AD856" i="12"/>
  <c r="AE856" i="12" s="1"/>
  <c r="AD857" i="12"/>
  <c r="AE857" i="12" s="1"/>
  <c r="AR857" i="12"/>
  <c r="AS857" i="12" s="1"/>
  <c r="AR858" i="12"/>
  <c r="AD858" i="12"/>
  <c r="AE858" i="12" s="1"/>
  <c r="AD859" i="12"/>
  <c r="AE859" i="12" s="1"/>
  <c r="AR860" i="12"/>
  <c r="AD860" i="12"/>
  <c r="AE860" i="12" s="1"/>
  <c r="AR861" i="12"/>
  <c r="AD861" i="12"/>
  <c r="AE861" i="12" s="1"/>
  <c r="AR862" i="12"/>
  <c r="AD862" i="12"/>
  <c r="AE862" i="12" s="1"/>
  <c r="AR863" i="12"/>
  <c r="AD863" i="12"/>
  <c r="AE863" i="12" s="1"/>
  <c r="AR864" i="12"/>
  <c r="AD864" i="12"/>
  <c r="AE864" i="12" s="1"/>
  <c r="AL843" i="12"/>
  <c r="AQ843" i="12" s="1"/>
  <c r="AK843" i="12"/>
  <c r="AP843" i="12" s="1"/>
  <c r="AJ843" i="12"/>
  <c r="AO843" i="12" s="1"/>
  <c r="AI843" i="12"/>
  <c r="AN843" i="12" s="1"/>
  <c r="AH843" i="12"/>
  <c r="AM843" i="12" s="1"/>
  <c r="Z843" i="12"/>
  <c r="AC843" i="12" s="1"/>
  <c r="Y843" i="12"/>
  <c r="AB843" i="12" s="1"/>
  <c r="X843" i="12"/>
  <c r="AA843" i="12" s="1"/>
  <c r="AD843" i="12" s="1"/>
  <c r="AE843" i="12" s="1"/>
  <c r="AL844" i="12"/>
  <c r="AQ844" i="12" s="1"/>
  <c r="AK844" i="12"/>
  <c r="AP844" i="12" s="1"/>
  <c r="AJ844" i="12"/>
  <c r="AO844" i="12" s="1"/>
  <c r="AI844" i="12"/>
  <c r="AN844" i="12" s="1"/>
  <c r="AH844" i="12"/>
  <c r="AM844" i="12" s="1"/>
  <c r="Z844" i="12"/>
  <c r="AC844" i="12" s="1"/>
  <c r="Y844" i="12"/>
  <c r="AB844" i="12" s="1"/>
  <c r="X844" i="12"/>
  <c r="AA844" i="12" s="1"/>
  <c r="AD844" i="12" s="1"/>
  <c r="AE844" i="12" s="1"/>
  <c r="AL845" i="12"/>
  <c r="AQ845" i="12" s="1"/>
  <c r="AK845" i="12"/>
  <c r="AP845" i="12" s="1"/>
  <c r="AJ845" i="12"/>
  <c r="AO845" i="12" s="1"/>
  <c r="AI845" i="12"/>
  <c r="AN845" i="12" s="1"/>
  <c r="AH845" i="12"/>
  <c r="AM845" i="12" s="1"/>
  <c r="Z845" i="12"/>
  <c r="AC845" i="12" s="1"/>
  <c r="Y845" i="12"/>
  <c r="AB845" i="12" s="1"/>
  <c r="X845" i="12"/>
  <c r="AA845" i="12" s="1"/>
  <c r="AD845" i="12" s="1"/>
  <c r="AE845" i="12" s="1"/>
  <c r="AL846" i="12"/>
  <c r="AQ846" i="12" s="1"/>
  <c r="AK846" i="12"/>
  <c r="AP846" i="12" s="1"/>
  <c r="AJ846" i="12"/>
  <c r="AO846" i="12" s="1"/>
  <c r="AI846" i="12"/>
  <c r="AN846" i="12" s="1"/>
  <c r="AH846" i="12"/>
  <c r="AM846" i="12" s="1"/>
  <c r="Z846" i="12"/>
  <c r="AC846" i="12" s="1"/>
  <c r="Y846" i="12"/>
  <c r="AB846" i="12" s="1"/>
  <c r="X846" i="12"/>
  <c r="AA846" i="12" s="1"/>
  <c r="AD846" i="12" s="1"/>
  <c r="AE846" i="12" s="1"/>
  <c r="AL847" i="12"/>
  <c r="AQ847" i="12" s="1"/>
  <c r="AK847" i="12"/>
  <c r="AP847" i="12" s="1"/>
  <c r="AJ847" i="12"/>
  <c r="AO847" i="12" s="1"/>
  <c r="AI847" i="12"/>
  <c r="AN847" i="12" s="1"/>
  <c r="AH847" i="12"/>
  <c r="AM847" i="12" s="1"/>
  <c r="Z847" i="12"/>
  <c r="AC847" i="12" s="1"/>
  <c r="Y847" i="12"/>
  <c r="AB847" i="12" s="1"/>
  <c r="X847" i="12"/>
  <c r="AA847" i="12" s="1"/>
  <c r="AD847" i="12" s="1"/>
  <c r="AE847" i="12" s="1"/>
  <c r="AL848" i="12"/>
  <c r="AQ848" i="12" s="1"/>
  <c r="AK848" i="12"/>
  <c r="AP848" i="12" s="1"/>
  <c r="AJ848" i="12"/>
  <c r="AO848" i="12" s="1"/>
  <c r="AI848" i="12"/>
  <c r="AN848" i="12" s="1"/>
  <c r="AH848" i="12"/>
  <c r="AM848" i="12" s="1"/>
  <c r="Z848" i="12"/>
  <c r="AC848" i="12" s="1"/>
  <c r="Y848" i="12"/>
  <c r="AB848" i="12" s="1"/>
  <c r="X848" i="12"/>
  <c r="AA848" i="12" s="1"/>
  <c r="AD848" i="12" s="1"/>
  <c r="AE848" i="12" s="1"/>
  <c r="AL849" i="12"/>
  <c r="AQ849" i="12" s="1"/>
  <c r="AK849" i="12"/>
  <c r="AP849" i="12" s="1"/>
  <c r="AJ849" i="12"/>
  <c r="AO849" i="12" s="1"/>
  <c r="AI849" i="12"/>
  <c r="AN849" i="12" s="1"/>
  <c r="AH849" i="12"/>
  <c r="AM849" i="12" s="1"/>
  <c r="Z849" i="12"/>
  <c r="AC849" i="12" s="1"/>
  <c r="Y849" i="12"/>
  <c r="AB849" i="12" s="1"/>
  <c r="X849" i="12"/>
  <c r="AA849" i="12" s="1"/>
  <c r="AD849" i="12" s="1"/>
  <c r="AE849" i="12" s="1"/>
  <c r="AL850" i="12"/>
  <c r="AQ850" i="12" s="1"/>
  <c r="AK850" i="12"/>
  <c r="AP850" i="12" s="1"/>
  <c r="AJ850" i="12"/>
  <c r="AO850" i="12" s="1"/>
  <c r="AI850" i="12"/>
  <c r="AN850" i="12" s="1"/>
  <c r="AH850" i="12"/>
  <c r="AM850" i="12" s="1"/>
  <c r="Z850" i="12"/>
  <c r="AC850" i="12" s="1"/>
  <c r="Y850" i="12"/>
  <c r="AB850" i="12" s="1"/>
  <c r="X850" i="12"/>
  <c r="AA850" i="12" s="1"/>
  <c r="AD850" i="12" s="1"/>
  <c r="AE850" i="12" s="1"/>
  <c r="AL851" i="12"/>
  <c r="AQ851" i="12" s="1"/>
  <c r="AK851" i="12"/>
  <c r="AP851" i="12" s="1"/>
  <c r="AJ851" i="12"/>
  <c r="AO851" i="12" s="1"/>
  <c r="AI851" i="12"/>
  <c r="AN851" i="12" s="1"/>
  <c r="AH851" i="12"/>
  <c r="AM851" i="12" s="1"/>
  <c r="Z851" i="12"/>
  <c r="AC851" i="12" s="1"/>
  <c r="Y851" i="12"/>
  <c r="AB851" i="12" s="1"/>
  <c r="X851" i="12"/>
  <c r="AA851" i="12" s="1"/>
  <c r="AD851" i="12" s="1"/>
  <c r="AE851" i="12" s="1"/>
  <c r="AL852" i="12"/>
  <c r="AQ852" i="12" s="1"/>
  <c r="AK852" i="12"/>
  <c r="AP852" i="12" s="1"/>
  <c r="AJ852" i="12"/>
  <c r="AO852" i="12" s="1"/>
  <c r="AI852" i="12"/>
  <c r="AN852" i="12" s="1"/>
  <c r="AH852" i="12"/>
  <c r="AM852" i="12" s="1"/>
  <c r="Z852" i="12"/>
  <c r="AC852" i="12" s="1"/>
  <c r="Y852" i="12"/>
  <c r="AB852" i="12" s="1"/>
  <c r="X852" i="12"/>
  <c r="AA852" i="12" s="1"/>
  <c r="AD852" i="12" s="1"/>
  <c r="AE852" i="12" s="1"/>
  <c r="AL853" i="12"/>
  <c r="AQ853" i="12" s="1"/>
  <c r="AK853" i="12"/>
  <c r="AP853" i="12" s="1"/>
  <c r="AJ853" i="12"/>
  <c r="AO853" i="12" s="1"/>
  <c r="AI853" i="12"/>
  <c r="AN853" i="12" s="1"/>
  <c r="AH853" i="12"/>
  <c r="AM853" i="12" s="1"/>
  <c r="Z853" i="12"/>
  <c r="AC853" i="12" s="1"/>
  <c r="Y853" i="12"/>
  <c r="AB853" i="12" s="1"/>
  <c r="X853" i="12"/>
  <c r="AA853" i="12" s="1"/>
  <c r="AD853" i="12" s="1"/>
  <c r="AE853" i="12" s="1"/>
  <c r="AL854" i="12"/>
  <c r="AQ854" i="12" s="1"/>
  <c r="AK854" i="12"/>
  <c r="AP854" i="12" s="1"/>
  <c r="AJ854" i="12"/>
  <c r="AO854" i="12" s="1"/>
  <c r="AI854" i="12"/>
  <c r="AN854" i="12" s="1"/>
  <c r="AH854" i="12"/>
  <c r="AM854" i="12" s="1"/>
  <c r="Z854" i="12"/>
  <c r="AC854" i="12" s="1"/>
  <c r="Y854" i="12"/>
  <c r="AB854" i="12" s="1"/>
  <c r="X854" i="12"/>
  <c r="AA854" i="12" s="1"/>
  <c r="AD854" i="12" s="1"/>
  <c r="AE854" i="12" s="1"/>
  <c r="AR816" i="12"/>
  <c r="AD816" i="12"/>
  <c r="AE816" i="12" s="1"/>
  <c r="AR829" i="12"/>
  <c r="AD829" i="12"/>
  <c r="AE829" i="12" s="1"/>
  <c r="AR830" i="12"/>
  <c r="AD830" i="12"/>
  <c r="AE830" i="12" s="1"/>
  <c r="AD831" i="12"/>
  <c r="AE831" i="12" s="1"/>
  <c r="AR831" i="12"/>
  <c r="AS831" i="12" s="1"/>
  <c r="AR832" i="12"/>
  <c r="AD832" i="12"/>
  <c r="AE832" i="12" s="1"/>
  <c r="AR833" i="12"/>
  <c r="AD833" i="12"/>
  <c r="AE833" i="12" s="1"/>
  <c r="AR834" i="12"/>
  <c r="AD834" i="12"/>
  <c r="AE834" i="12" s="1"/>
  <c r="AR835" i="12"/>
  <c r="AD835" i="12"/>
  <c r="AE835" i="12" s="1"/>
  <c r="AR836" i="12"/>
  <c r="AD836" i="12"/>
  <c r="AE836" i="12" s="1"/>
  <c r="AR837" i="12"/>
  <c r="AD837" i="12"/>
  <c r="AE837" i="12" s="1"/>
  <c r="AR838" i="12"/>
  <c r="AD838" i="12"/>
  <c r="AE838" i="12" s="1"/>
  <c r="AL817" i="12"/>
  <c r="AQ817" i="12" s="1"/>
  <c r="AK817" i="12"/>
  <c r="AP817" i="12" s="1"/>
  <c r="AJ817" i="12"/>
  <c r="AO817" i="12" s="1"/>
  <c r="AI817" i="12"/>
  <c r="AN817" i="12" s="1"/>
  <c r="AH817" i="12"/>
  <c r="AM817" i="12" s="1"/>
  <c r="Z817" i="12"/>
  <c r="AC817" i="12" s="1"/>
  <c r="Y817" i="12"/>
  <c r="AB817" i="12" s="1"/>
  <c r="X817" i="12"/>
  <c r="AA817" i="12" s="1"/>
  <c r="AL818" i="12"/>
  <c r="AQ818" i="12" s="1"/>
  <c r="AK818" i="12"/>
  <c r="AP818" i="12" s="1"/>
  <c r="AJ818" i="12"/>
  <c r="AO818" i="12" s="1"/>
  <c r="AI818" i="12"/>
  <c r="AN818" i="12" s="1"/>
  <c r="AH818" i="12"/>
  <c r="AM818" i="12" s="1"/>
  <c r="Z818" i="12"/>
  <c r="AC818" i="12" s="1"/>
  <c r="Y818" i="12"/>
  <c r="AB818" i="12" s="1"/>
  <c r="X818" i="12"/>
  <c r="AA818" i="12" s="1"/>
  <c r="AL819" i="12"/>
  <c r="AQ819" i="12" s="1"/>
  <c r="AK819" i="12"/>
  <c r="AP819" i="12" s="1"/>
  <c r="AJ819" i="12"/>
  <c r="AO819" i="12" s="1"/>
  <c r="AI819" i="12"/>
  <c r="AN819" i="12" s="1"/>
  <c r="AH819" i="12"/>
  <c r="AM819" i="12" s="1"/>
  <c r="Z819" i="12"/>
  <c r="AC819" i="12" s="1"/>
  <c r="Y819" i="12"/>
  <c r="AB819" i="12" s="1"/>
  <c r="X819" i="12"/>
  <c r="AA819" i="12" s="1"/>
  <c r="AL820" i="12"/>
  <c r="AQ820" i="12" s="1"/>
  <c r="AK820" i="12"/>
  <c r="AP820" i="12" s="1"/>
  <c r="AJ820" i="12"/>
  <c r="AO820" i="12" s="1"/>
  <c r="AI820" i="12"/>
  <c r="AN820" i="12" s="1"/>
  <c r="AH820" i="12"/>
  <c r="AM820" i="12" s="1"/>
  <c r="Z820" i="12"/>
  <c r="AC820" i="12" s="1"/>
  <c r="Y820" i="12"/>
  <c r="AB820" i="12" s="1"/>
  <c r="X820" i="12"/>
  <c r="AA820" i="12" s="1"/>
  <c r="AL821" i="12"/>
  <c r="AQ821" i="12" s="1"/>
  <c r="AK821" i="12"/>
  <c r="AP821" i="12" s="1"/>
  <c r="AJ821" i="12"/>
  <c r="AO821" i="12" s="1"/>
  <c r="AI821" i="12"/>
  <c r="AN821" i="12" s="1"/>
  <c r="AH821" i="12"/>
  <c r="AM821" i="12" s="1"/>
  <c r="Z821" i="12"/>
  <c r="AC821" i="12" s="1"/>
  <c r="Y821" i="12"/>
  <c r="AB821" i="12" s="1"/>
  <c r="X821" i="12"/>
  <c r="AA821" i="12" s="1"/>
  <c r="AL822" i="12"/>
  <c r="AQ822" i="12" s="1"/>
  <c r="AK822" i="12"/>
  <c r="AP822" i="12" s="1"/>
  <c r="AJ822" i="12"/>
  <c r="AO822" i="12" s="1"/>
  <c r="AI822" i="12"/>
  <c r="AN822" i="12" s="1"/>
  <c r="AH822" i="12"/>
  <c r="AM822" i="12" s="1"/>
  <c r="Z822" i="12"/>
  <c r="AC822" i="12" s="1"/>
  <c r="Y822" i="12"/>
  <c r="AB822" i="12" s="1"/>
  <c r="X822" i="12"/>
  <c r="AA822" i="12" s="1"/>
  <c r="AL823" i="12"/>
  <c r="AQ823" i="12" s="1"/>
  <c r="AK823" i="12"/>
  <c r="AP823" i="12" s="1"/>
  <c r="AJ823" i="12"/>
  <c r="AO823" i="12" s="1"/>
  <c r="AI823" i="12"/>
  <c r="AN823" i="12" s="1"/>
  <c r="AH823" i="12"/>
  <c r="AM823" i="12" s="1"/>
  <c r="Z823" i="12"/>
  <c r="AC823" i="12" s="1"/>
  <c r="Y823" i="12"/>
  <c r="AB823" i="12" s="1"/>
  <c r="X823" i="12"/>
  <c r="AA823" i="12" s="1"/>
  <c r="AL824" i="12"/>
  <c r="AQ824" i="12" s="1"/>
  <c r="AK824" i="12"/>
  <c r="AP824" i="12" s="1"/>
  <c r="AJ824" i="12"/>
  <c r="AO824" i="12" s="1"/>
  <c r="AI824" i="12"/>
  <c r="AN824" i="12" s="1"/>
  <c r="AH824" i="12"/>
  <c r="AM824" i="12" s="1"/>
  <c r="Z824" i="12"/>
  <c r="AC824" i="12" s="1"/>
  <c r="Y824" i="12"/>
  <c r="AB824" i="12" s="1"/>
  <c r="X824" i="12"/>
  <c r="AA824" i="12" s="1"/>
  <c r="AL825" i="12"/>
  <c r="AQ825" i="12" s="1"/>
  <c r="AK825" i="12"/>
  <c r="AP825" i="12" s="1"/>
  <c r="AJ825" i="12"/>
  <c r="AO825" i="12" s="1"/>
  <c r="AI825" i="12"/>
  <c r="AN825" i="12" s="1"/>
  <c r="AH825" i="12"/>
  <c r="AM825" i="12" s="1"/>
  <c r="Z825" i="12"/>
  <c r="AC825" i="12" s="1"/>
  <c r="Y825" i="12"/>
  <c r="AB825" i="12" s="1"/>
  <c r="X825" i="12"/>
  <c r="AA825" i="12" s="1"/>
  <c r="AL826" i="12"/>
  <c r="AQ826" i="12" s="1"/>
  <c r="AK826" i="12"/>
  <c r="AP826" i="12" s="1"/>
  <c r="AJ826" i="12"/>
  <c r="AO826" i="12" s="1"/>
  <c r="AI826" i="12"/>
  <c r="AN826" i="12" s="1"/>
  <c r="AH826" i="12"/>
  <c r="AM826" i="12" s="1"/>
  <c r="Z826" i="12"/>
  <c r="AC826" i="12" s="1"/>
  <c r="Y826" i="12"/>
  <c r="AB826" i="12" s="1"/>
  <c r="X826" i="12"/>
  <c r="AA826" i="12" s="1"/>
  <c r="AL827" i="12"/>
  <c r="AQ827" i="12" s="1"/>
  <c r="AK827" i="12"/>
  <c r="AP827" i="12" s="1"/>
  <c r="AJ827" i="12"/>
  <c r="AO827" i="12" s="1"/>
  <c r="AI827" i="12"/>
  <c r="AN827" i="12" s="1"/>
  <c r="AH827" i="12"/>
  <c r="AM827" i="12" s="1"/>
  <c r="Z827" i="12"/>
  <c r="AC827" i="12" s="1"/>
  <c r="Y827" i="12"/>
  <c r="AB827" i="12" s="1"/>
  <c r="X827" i="12"/>
  <c r="AA827" i="12" s="1"/>
  <c r="AL828" i="12"/>
  <c r="AQ828" i="12" s="1"/>
  <c r="AK828" i="12"/>
  <c r="AP828" i="12" s="1"/>
  <c r="AJ828" i="12"/>
  <c r="AO828" i="12" s="1"/>
  <c r="AI828" i="12"/>
  <c r="AN828" i="12" s="1"/>
  <c r="AH828" i="12"/>
  <c r="AM828" i="12" s="1"/>
  <c r="Z828" i="12"/>
  <c r="AC828" i="12" s="1"/>
  <c r="Y828" i="12"/>
  <c r="AB828" i="12" s="1"/>
  <c r="X828" i="12"/>
  <c r="AA828" i="12" s="1"/>
  <c r="AR790" i="12"/>
  <c r="AD790" i="12"/>
  <c r="AE790" i="12" s="1"/>
  <c r="AR803" i="12"/>
  <c r="AD803" i="12"/>
  <c r="AE803" i="12" s="1"/>
  <c r="AR804" i="12"/>
  <c r="AD804" i="12"/>
  <c r="AE804" i="12" s="1"/>
  <c r="AD805" i="12"/>
  <c r="AE805" i="12" s="1"/>
  <c r="AR805" i="12"/>
  <c r="AR806" i="12"/>
  <c r="AD806" i="12"/>
  <c r="AE806" i="12" s="1"/>
  <c r="AR807" i="12"/>
  <c r="AD807" i="12"/>
  <c r="AE807" i="12" s="1"/>
  <c r="AR808" i="12"/>
  <c r="AD808" i="12"/>
  <c r="AE808" i="12" s="1"/>
  <c r="AR809" i="12"/>
  <c r="AD809" i="12"/>
  <c r="AE809" i="12" s="1"/>
  <c r="AR810" i="12"/>
  <c r="AD810" i="12"/>
  <c r="AE810" i="12" s="1"/>
  <c r="AD811" i="12"/>
  <c r="AE811" i="12" s="1"/>
  <c r="AR812" i="12"/>
  <c r="AD812" i="12"/>
  <c r="AE812" i="12" s="1"/>
  <c r="AL791" i="12"/>
  <c r="AQ791" i="12" s="1"/>
  <c r="AK791" i="12"/>
  <c r="AP791" i="12" s="1"/>
  <c r="AJ791" i="12"/>
  <c r="AO791" i="12" s="1"/>
  <c r="AI791" i="12"/>
  <c r="AN791" i="12" s="1"/>
  <c r="AH791" i="12"/>
  <c r="AM791" i="12" s="1"/>
  <c r="Z791" i="12"/>
  <c r="AC791" i="12" s="1"/>
  <c r="Y791" i="12"/>
  <c r="AB791" i="12" s="1"/>
  <c r="X791" i="12"/>
  <c r="AA791" i="12" s="1"/>
  <c r="AD791" i="12" s="1"/>
  <c r="AE791" i="12" s="1"/>
  <c r="AL792" i="12"/>
  <c r="AQ792" i="12" s="1"/>
  <c r="AK792" i="12"/>
  <c r="AP792" i="12" s="1"/>
  <c r="AJ792" i="12"/>
  <c r="AO792" i="12" s="1"/>
  <c r="AI792" i="12"/>
  <c r="AN792" i="12" s="1"/>
  <c r="AH792" i="12"/>
  <c r="AM792" i="12" s="1"/>
  <c r="Z792" i="12"/>
  <c r="AC792" i="12" s="1"/>
  <c r="Y792" i="12"/>
  <c r="AB792" i="12" s="1"/>
  <c r="X792" i="12"/>
  <c r="AA792" i="12" s="1"/>
  <c r="AD792" i="12" s="1"/>
  <c r="AE792" i="12" s="1"/>
  <c r="AL793" i="12"/>
  <c r="AQ793" i="12" s="1"/>
  <c r="AK793" i="12"/>
  <c r="AP793" i="12" s="1"/>
  <c r="AJ793" i="12"/>
  <c r="AO793" i="12" s="1"/>
  <c r="AI793" i="12"/>
  <c r="AN793" i="12" s="1"/>
  <c r="AH793" i="12"/>
  <c r="AM793" i="12" s="1"/>
  <c r="Z793" i="12"/>
  <c r="AC793" i="12" s="1"/>
  <c r="Y793" i="12"/>
  <c r="AB793" i="12" s="1"/>
  <c r="X793" i="12"/>
  <c r="AA793" i="12" s="1"/>
  <c r="AD793" i="12" s="1"/>
  <c r="AE793" i="12" s="1"/>
  <c r="AL794" i="12"/>
  <c r="AQ794" i="12" s="1"/>
  <c r="AK794" i="12"/>
  <c r="AP794" i="12" s="1"/>
  <c r="AJ794" i="12"/>
  <c r="AO794" i="12" s="1"/>
  <c r="AI794" i="12"/>
  <c r="AN794" i="12" s="1"/>
  <c r="AH794" i="12"/>
  <c r="AM794" i="12" s="1"/>
  <c r="Z794" i="12"/>
  <c r="AC794" i="12" s="1"/>
  <c r="Y794" i="12"/>
  <c r="AB794" i="12" s="1"/>
  <c r="X794" i="12"/>
  <c r="AA794" i="12" s="1"/>
  <c r="AD794" i="12" s="1"/>
  <c r="AE794" i="12" s="1"/>
  <c r="AL795" i="12"/>
  <c r="AQ795" i="12" s="1"/>
  <c r="AK795" i="12"/>
  <c r="AP795" i="12" s="1"/>
  <c r="AJ795" i="12"/>
  <c r="AO795" i="12" s="1"/>
  <c r="AI795" i="12"/>
  <c r="AN795" i="12" s="1"/>
  <c r="AH795" i="12"/>
  <c r="AM795" i="12" s="1"/>
  <c r="Z795" i="12"/>
  <c r="AC795" i="12" s="1"/>
  <c r="Y795" i="12"/>
  <c r="AB795" i="12" s="1"/>
  <c r="X795" i="12"/>
  <c r="AA795" i="12" s="1"/>
  <c r="AD795" i="12" s="1"/>
  <c r="AE795" i="12" s="1"/>
  <c r="AL796" i="12"/>
  <c r="AQ796" i="12" s="1"/>
  <c r="AK796" i="12"/>
  <c r="AP796" i="12" s="1"/>
  <c r="AJ796" i="12"/>
  <c r="AO796" i="12" s="1"/>
  <c r="AI796" i="12"/>
  <c r="AN796" i="12" s="1"/>
  <c r="AH796" i="12"/>
  <c r="AM796" i="12" s="1"/>
  <c r="Z796" i="12"/>
  <c r="AC796" i="12" s="1"/>
  <c r="Y796" i="12"/>
  <c r="AB796" i="12" s="1"/>
  <c r="X796" i="12"/>
  <c r="AA796" i="12" s="1"/>
  <c r="AD796" i="12" s="1"/>
  <c r="AE796" i="12" s="1"/>
  <c r="AL797" i="12"/>
  <c r="AQ797" i="12" s="1"/>
  <c r="AK797" i="12"/>
  <c r="AP797" i="12" s="1"/>
  <c r="AJ797" i="12"/>
  <c r="AO797" i="12" s="1"/>
  <c r="AI797" i="12"/>
  <c r="AN797" i="12" s="1"/>
  <c r="AH797" i="12"/>
  <c r="AM797" i="12" s="1"/>
  <c r="Z797" i="12"/>
  <c r="AC797" i="12" s="1"/>
  <c r="Y797" i="12"/>
  <c r="AB797" i="12" s="1"/>
  <c r="X797" i="12"/>
  <c r="AA797" i="12" s="1"/>
  <c r="AD797" i="12" s="1"/>
  <c r="AE797" i="12" s="1"/>
  <c r="AL798" i="12"/>
  <c r="AQ798" i="12" s="1"/>
  <c r="AK798" i="12"/>
  <c r="AP798" i="12" s="1"/>
  <c r="AJ798" i="12"/>
  <c r="AO798" i="12" s="1"/>
  <c r="AI798" i="12"/>
  <c r="AN798" i="12" s="1"/>
  <c r="AH798" i="12"/>
  <c r="AM798" i="12" s="1"/>
  <c r="Z798" i="12"/>
  <c r="AC798" i="12" s="1"/>
  <c r="Y798" i="12"/>
  <c r="AB798" i="12" s="1"/>
  <c r="X798" i="12"/>
  <c r="AA798" i="12" s="1"/>
  <c r="AD798" i="12" s="1"/>
  <c r="AE798" i="12" s="1"/>
  <c r="AL799" i="12"/>
  <c r="AQ799" i="12" s="1"/>
  <c r="AK799" i="12"/>
  <c r="AP799" i="12" s="1"/>
  <c r="AJ799" i="12"/>
  <c r="AO799" i="12" s="1"/>
  <c r="AI799" i="12"/>
  <c r="AN799" i="12" s="1"/>
  <c r="AH799" i="12"/>
  <c r="AM799" i="12" s="1"/>
  <c r="Z799" i="12"/>
  <c r="AC799" i="12" s="1"/>
  <c r="Y799" i="12"/>
  <c r="AB799" i="12" s="1"/>
  <c r="X799" i="12"/>
  <c r="AA799" i="12" s="1"/>
  <c r="AD799" i="12" s="1"/>
  <c r="AE799" i="12" s="1"/>
  <c r="AL800" i="12"/>
  <c r="AQ800" i="12" s="1"/>
  <c r="AK800" i="12"/>
  <c r="AP800" i="12" s="1"/>
  <c r="AJ800" i="12"/>
  <c r="AO800" i="12" s="1"/>
  <c r="AI800" i="12"/>
  <c r="AN800" i="12" s="1"/>
  <c r="AH800" i="12"/>
  <c r="AM800" i="12" s="1"/>
  <c r="Z800" i="12"/>
  <c r="AC800" i="12" s="1"/>
  <c r="Y800" i="12"/>
  <c r="AB800" i="12" s="1"/>
  <c r="X800" i="12"/>
  <c r="AA800" i="12" s="1"/>
  <c r="AD800" i="12" s="1"/>
  <c r="AE800" i="12" s="1"/>
  <c r="AL801" i="12"/>
  <c r="AQ801" i="12" s="1"/>
  <c r="AK801" i="12"/>
  <c r="AP801" i="12" s="1"/>
  <c r="AJ801" i="12"/>
  <c r="AO801" i="12" s="1"/>
  <c r="AI801" i="12"/>
  <c r="AN801" i="12" s="1"/>
  <c r="AH801" i="12"/>
  <c r="AM801" i="12" s="1"/>
  <c r="Z801" i="12"/>
  <c r="AC801" i="12" s="1"/>
  <c r="Y801" i="12"/>
  <c r="AB801" i="12" s="1"/>
  <c r="X801" i="12"/>
  <c r="AA801" i="12" s="1"/>
  <c r="AD801" i="12" s="1"/>
  <c r="AE801" i="12" s="1"/>
  <c r="AL802" i="12"/>
  <c r="AQ802" i="12" s="1"/>
  <c r="AK802" i="12"/>
  <c r="AP802" i="12" s="1"/>
  <c r="AJ802" i="12"/>
  <c r="AO802" i="12" s="1"/>
  <c r="AI802" i="12"/>
  <c r="AN802" i="12" s="1"/>
  <c r="AH802" i="12"/>
  <c r="AM802" i="12" s="1"/>
  <c r="Z802" i="12"/>
  <c r="AC802" i="12" s="1"/>
  <c r="Y802" i="12"/>
  <c r="AB802" i="12" s="1"/>
  <c r="X802" i="12"/>
  <c r="AA802" i="12" s="1"/>
  <c r="AD802" i="12" s="1"/>
  <c r="AE802" i="12" s="1"/>
  <c r="AR764" i="12"/>
  <c r="AD764" i="12"/>
  <c r="AE764" i="12" s="1"/>
  <c r="AD777" i="12"/>
  <c r="AE777" i="12" s="1"/>
  <c r="AR778" i="12"/>
  <c r="AD778" i="12"/>
  <c r="AE778" i="12" s="1"/>
  <c r="AD779" i="12"/>
  <c r="AE779" i="12" s="1"/>
  <c r="AR779" i="12"/>
  <c r="AS779" i="12" s="1"/>
  <c r="AR780" i="12"/>
  <c r="AD780" i="12"/>
  <c r="AE780" i="12" s="1"/>
  <c r="AR781" i="12"/>
  <c r="AD781" i="12"/>
  <c r="AE781" i="12" s="1"/>
  <c r="AR782" i="12"/>
  <c r="AD782" i="12"/>
  <c r="AE782" i="12" s="1"/>
  <c r="AR783" i="12"/>
  <c r="AD783" i="12"/>
  <c r="AE783" i="12" s="1"/>
  <c r="AR784" i="12"/>
  <c r="AD784" i="12"/>
  <c r="AE784" i="12" s="1"/>
  <c r="AR785" i="12"/>
  <c r="AD785" i="12"/>
  <c r="AE785" i="12" s="1"/>
  <c r="AR786" i="12"/>
  <c r="AD786" i="12"/>
  <c r="AE786" i="12" s="1"/>
  <c r="AL765" i="12"/>
  <c r="AQ765" i="12" s="1"/>
  <c r="AK765" i="12"/>
  <c r="AP765" i="12" s="1"/>
  <c r="AJ765" i="12"/>
  <c r="AO765" i="12" s="1"/>
  <c r="AI765" i="12"/>
  <c r="AN765" i="12" s="1"/>
  <c r="AH765" i="12"/>
  <c r="AM765" i="12" s="1"/>
  <c r="Z765" i="12"/>
  <c r="AC765" i="12" s="1"/>
  <c r="Y765" i="12"/>
  <c r="AB765" i="12" s="1"/>
  <c r="X765" i="12"/>
  <c r="AA765" i="12" s="1"/>
  <c r="AL766" i="12"/>
  <c r="AQ766" i="12" s="1"/>
  <c r="AK766" i="12"/>
  <c r="AP766" i="12" s="1"/>
  <c r="AJ766" i="12"/>
  <c r="AO766" i="12" s="1"/>
  <c r="AI766" i="12"/>
  <c r="AN766" i="12" s="1"/>
  <c r="AH766" i="12"/>
  <c r="AM766" i="12" s="1"/>
  <c r="Z766" i="12"/>
  <c r="AC766" i="12" s="1"/>
  <c r="Y766" i="12"/>
  <c r="AB766" i="12" s="1"/>
  <c r="X766" i="12"/>
  <c r="AA766" i="12" s="1"/>
  <c r="AL767" i="12"/>
  <c r="AQ767" i="12" s="1"/>
  <c r="AK767" i="12"/>
  <c r="AP767" i="12" s="1"/>
  <c r="AJ767" i="12"/>
  <c r="AO767" i="12" s="1"/>
  <c r="AI767" i="12"/>
  <c r="AN767" i="12" s="1"/>
  <c r="AH767" i="12"/>
  <c r="AM767" i="12" s="1"/>
  <c r="Z767" i="12"/>
  <c r="AC767" i="12" s="1"/>
  <c r="Y767" i="12"/>
  <c r="AB767" i="12" s="1"/>
  <c r="X767" i="12"/>
  <c r="AA767" i="12" s="1"/>
  <c r="AL768" i="12"/>
  <c r="AQ768" i="12" s="1"/>
  <c r="AK768" i="12"/>
  <c r="AP768" i="12" s="1"/>
  <c r="AJ768" i="12"/>
  <c r="AO768" i="12" s="1"/>
  <c r="AI768" i="12"/>
  <c r="AN768" i="12" s="1"/>
  <c r="AH768" i="12"/>
  <c r="AM768" i="12" s="1"/>
  <c r="Z768" i="12"/>
  <c r="AC768" i="12" s="1"/>
  <c r="Y768" i="12"/>
  <c r="AB768" i="12" s="1"/>
  <c r="X768" i="12"/>
  <c r="AA768" i="12" s="1"/>
  <c r="AL769" i="12"/>
  <c r="AQ769" i="12" s="1"/>
  <c r="AK769" i="12"/>
  <c r="AP769" i="12" s="1"/>
  <c r="AJ769" i="12"/>
  <c r="AO769" i="12" s="1"/>
  <c r="AI769" i="12"/>
  <c r="AN769" i="12" s="1"/>
  <c r="AH769" i="12"/>
  <c r="AM769" i="12" s="1"/>
  <c r="Z769" i="12"/>
  <c r="AC769" i="12" s="1"/>
  <c r="Y769" i="12"/>
  <c r="AB769" i="12" s="1"/>
  <c r="X769" i="12"/>
  <c r="AA769" i="12" s="1"/>
  <c r="AL770" i="12"/>
  <c r="AQ770" i="12" s="1"/>
  <c r="AK770" i="12"/>
  <c r="AP770" i="12" s="1"/>
  <c r="AJ770" i="12"/>
  <c r="AO770" i="12" s="1"/>
  <c r="AI770" i="12"/>
  <c r="AN770" i="12" s="1"/>
  <c r="AH770" i="12"/>
  <c r="AM770" i="12" s="1"/>
  <c r="Z770" i="12"/>
  <c r="AC770" i="12" s="1"/>
  <c r="Y770" i="12"/>
  <c r="AB770" i="12" s="1"/>
  <c r="X770" i="12"/>
  <c r="AA770" i="12" s="1"/>
  <c r="AL771" i="12"/>
  <c r="AQ771" i="12" s="1"/>
  <c r="AK771" i="12"/>
  <c r="AP771" i="12" s="1"/>
  <c r="AJ771" i="12"/>
  <c r="AO771" i="12" s="1"/>
  <c r="AI771" i="12"/>
  <c r="AN771" i="12" s="1"/>
  <c r="AH771" i="12"/>
  <c r="AM771" i="12" s="1"/>
  <c r="Z771" i="12"/>
  <c r="AC771" i="12" s="1"/>
  <c r="Y771" i="12"/>
  <c r="AB771" i="12" s="1"/>
  <c r="X771" i="12"/>
  <c r="AA771" i="12" s="1"/>
  <c r="AL772" i="12"/>
  <c r="AQ772" i="12" s="1"/>
  <c r="AK772" i="12"/>
  <c r="AP772" i="12" s="1"/>
  <c r="AJ772" i="12"/>
  <c r="AO772" i="12" s="1"/>
  <c r="AI772" i="12"/>
  <c r="AN772" i="12" s="1"/>
  <c r="AH772" i="12"/>
  <c r="AM772" i="12" s="1"/>
  <c r="Z772" i="12"/>
  <c r="AC772" i="12" s="1"/>
  <c r="Y772" i="12"/>
  <c r="AB772" i="12" s="1"/>
  <c r="X772" i="12"/>
  <c r="AA772" i="12" s="1"/>
  <c r="AL773" i="12"/>
  <c r="AQ773" i="12" s="1"/>
  <c r="AK773" i="12"/>
  <c r="AP773" i="12" s="1"/>
  <c r="AJ773" i="12"/>
  <c r="AO773" i="12" s="1"/>
  <c r="AI773" i="12"/>
  <c r="AN773" i="12" s="1"/>
  <c r="AH773" i="12"/>
  <c r="AM773" i="12" s="1"/>
  <c r="Z773" i="12"/>
  <c r="AC773" i="12" s="1"/>
  <c r="Y773" i="12"/>
  <c r="AB773" i="12" s="1"/>
  <c r="X773" i="12"/>
  <c r="AA773" i="12" s="1"/>
  <c r="AL774" i="12"/>
  <c r="AQ774" i="12" s="1"/>
  <c r="AK774" i="12"/>
  <c r="AP774" i="12" s="1"/>
  <c r="AJ774" i="12"/>
  <c r="AO774" i="12" s="1"/>
  <c r="AI774" i="12"/>
  <c r="AN774" i="12" s="1"/>
  <c r="AH774" i="12"/>
  <c r="AM774" i="12" s="1"/>
  <c r="Z774" i="12"/>
  <c r="AC774" i="12" s="1"/>
  <c r="Y774" i="12"/>
  <c r="AB774" i="12" s="1"/>
  <c r="X774" i="12"/>
  <c r="AA774" i="12" s="1"/>
  <c r="AL775" i="12"/>
  <c r="AQ775" i="12" s="1"/>
  <c r="AK775" i="12"/>
  <c r="AP775" i="12" s="1"/>
  <c r="AJ775" i="12"/>
  <c r="AO775" i="12" s="1"/>
  <c r="AI775" i="12"/>
  <c r="AN775" i="12" s="1"/>
  <c r="AH775" i="12"/>
  <c r="AM775" i="12" s="1"/>
  <c r="Z775" i="12"/>
  <c r="AC775" i="12" s="1"/>
  <c r="Y775" i="12"/>
  <c r="AB775" i="12" s="1"/>
  <c r="X775" i="12"/>
  <c r="AA775" i="12" s="1"/>
  <c r="AL776" i="12"/>
  <c r="AQ776" i="12" s="1"/>
  <c r="AK776" i="12"/>
  <c r="AP776" i="12" s="1"/>
  <c r="AJ776" i="12"/>
  <c r="AO776" i="12" s="1"/>
  <c r="AI776" i="12"/>
  <c r="AN776" i="12" s="1"/>
  <c r="AH776" i="12"/>
  <c r="AM776" i="12" s="1"/>
  <c r="Z776" i="12"/>
  <c r="AC776" i="12" s="1"/>
  <c r="Y776" i="12"/>
  <c r="AB776" i="12" s="1"/>
  <c r="X776" i="12"/>
  <c r="AA776" i="12" s="1"/>
  <c r="AR738" i="12"/>
  <c r="AD738" i="12"/>
  <c r="AE738" i="12" s="1"/>
  <c r="AR751" i="12"/>
  <c r="AD751" i="12"/>
  <c r="AE751" i="12" s="1"/>
  <c r="AR752" i="12"/>
  <c r="AD752" i="12"/>
  <c r="AE752" i="12" s="1"/>
  <c r="AD753" i="12"/>
  <c r="AE753" i="12" s="1"/>
  <c r="AR753" i="12"/>
  <c r="AS753" i="12" s="1"/>
  <c r="AR754" i="12"/>
  <c r="AD754" i="12"/>
  <c r="AE754" i="12" s="1"/>
  <c r="AR755" i="12"/>
  <c r="AD755" i="12"/>
  <c r="AE755" i="12" s="1"/>
  <c r="AR756" i="12"/>
  <c r="AD756" i="12"/>
  <c r="AE756" i="12" s="1"/>
  <c r="AR757" i="12"/>
  <c r="AD757" i="12"/>
  <c r="AE757" i="12" s="1"/>
  <c r="AR758" i="12"/>
  <c r="AD758" i="12"/>
  <c r="AE758" i="12" s="1"/>
  <c r="AR759" i="12"/>
  <c r="AD759" i="12"/>
  <c r="AE759" i="12" s="1"/>
  <c r="AR760" i="12"/>
  <c r="AD760" i="12"/>
  <c r="AE760" i="12" s="1"/>
  <c r="AL739" i="12"/>
  <c r="AQ739" i="12" s="1"/>
  <c r="AK739" i="12"/>
  <c r="AP739" i="12" s="1"/>
  <c r="AJ739" i="12"/>
  <c r="AO739" i="12" s="1"/>
  <c r="AI739" i="12"/>
  <c r="AN739" i="12" s="1"/>
  <c r="AH739" i="12"/>
  <c r="AM739" i="12" s="1"/>
  <c r="Z739" i="12"/>
  <c r="AC739" i="12" s="1"/>
  <c r="Y739" i="12"/>
  <c r="AB739" i="12" s="1"/>
  <c r="X739" i="12"/>
  <c r="AA739" i="12" s="1"/>
  <c r="AD739" i="12" s="1"/>
  <c r="AE739" i="12" s="1"/>
  <c r="AL740" i="12"/>
  <c r="AQ740" i="12" s="1"/>
  <c r="AK740" i="12"/>
  <c r="AP740" i="12" s="1"/>
  <c r="AJ740" i="12"/>
  <c r="AO740" i="12" s="1"/>
  <c r="AI740" i="12"/>
  <c r="AN740" i="12" s="1"/>
  <c r="AH740" i="12"/>
  <c r="AM740" i="12" s="1"/>
  <c r="Z740" i="12"/>
  <c r="AC740" i="12" s="1"/>
  <c r="Y740" i="12"/>
  <c r="AB740" i="12" s="1"/>
  <c r="X740" i="12"/>
  <c r="AA740" i="12" s="1"/>
  <c r="AD740" i="12" s="1"/>
  <c r="AE740" i="12" s="1"/>
  <c r="AL741" i="12"/>
  <c r="AQ741" i="12" s="1"/>
  <c r="AK741" i="12"/>
  <c r="AP741" i="12" s="1"/>
  <c r="AJ741" i="12"/>
  <c r="AO741" i="12" s="1"/>
  <c r="AI741" i="12"/>
  <c r="AN741" i="12" s="1"/>
  <c r="AH741" i="12"/>
  <c r="AM741" i="12" s="1"/>
  <c r="Z741" i="12"/>
  <c r="AC741" i="12" s="1"/>
  <c r="Y741" i="12"/>
  <c r="AB741" i="12" s="1"/>
  <c r="X741" i="12"/>
  <c r="AA741" i="12" s="1"/>
  <c r="AD741" i="12" s="1"/>
  <c r="AE741" i="12" s="1"/>
  <c r="AL742" i="12"/>
  <c r="AQ742" i="12" s="1"/>
  <c r="AK742" i="12"/>
  <c r="AP742" i="12" s="1"/>
  <c r="AJ742" i="12"/>
  <c r="AO742" i="12" s="1"/>
  <c r="AI742" i="12"/>
  <c r="AN742" i="12" s="1"/>
  <c r="AH742" i="12"/>
  <c r="AM742" i="12" s="1"/>
  <c r="Z742" i="12"/>
  <c r="AC742" i="12" s="1"/>
  <c r="Y742" i="12"/>
  <c r="AB742" i="12" s="1"/>
  <c r="X742" i="12"/>
  <c r="AA742" i="12" s="1"/>
  <c r="AD742" i="12" s="1"/>
  <c r="AE742" i="12" s="1"/>
  <c r="AL743" i="12"/>
  <c r="AQ743" i="12" s="1"/>
  <c r="AK743" i="12"/>
  <c r="AP743" i="12" s="1"/>
  <c r="AJ743" i="12"/>
  <c r="AO743" i="12" s="1"/>
  <c r="AI743" i="12"/>
  <c r="AN743" i="12" s="1"/>
  <c r="AH743" i="12"/>
  <c r="AM743" i="12" s="1"/>
  <c r="Z743" i="12"/>
  <c r="AC743" i="12" s="1"/>
  <c r="Y743" i="12"/>
  <c r="AB743" i="12" s="1"/>
  <c r="X743" i="12"/>
  <c r="AA743" i="12" s="1"/>
  <c r="AD743" i="12" s="1"/>
  <c r="AE743" i="12" s="1"/>
  <c r="AL744" i="12"/>
  <c r="AQ744" i="12" s="1"/>
  <c r="AK744" i="12"/>
  <c r="AP744" i="12" s="1"/>
  <c r="AJ744" i="12"/>
  <c r="AO744" i="12" s="1"/>
  <c r="AI744" i="12"/>
  <c r="AN744" i="12" s="1"/>
  <c r="AH744" i="12"/>
  <c r="AM744" i="12" s="1"/>
  <c r="Z744" i="12"/>
  <c r="AC744" i="12" s="1"/>
  <c r="Y744" i="12"/>
  <c r="AB744" i="12" s="1"/>
  <c r="X744" i="12"/>
  <c r="AA744" i="12" s="1"/>
  <c r="AD744" i="12" s="1"/>
  <c r="AE744" i="12" s="1"/>
  <c r="AL745" i="12"/>
  <c r="AQ745" i="12" s="1"/>
  <c r="AK745" i="12"/>
  <c r="AP745" i="12" s="1"/>
  <c r="AJ745" i="12"/>
  <c r="AO745" i="12" s="1"/>
  <c r="AI745" i="12"/>
  <c r="AN745" i="12" s="1"/>
  <c r="AH745" i="12"/>
  <c r="AM745" i="12" s="1"/>
  <c r="Z745" i="12"/>
  <c r="AC745" i="12" s="1"/>
  <c r="Y745" i="12"/>
  <c r="AB745" i="12" s="1"/>
  <c r="X745" i="12"/>
  <c r="AA745" i="12" s="1"/>
  <c r="AD745" i="12" s="1"/>
  <c r="AE745" i="12" s="1"/>
  <c r="AL746" i="12"/>
  <c r="AQ746" i="12" s="1"/>
  <c r="AK746" i="12"/>
  <c r="AP746" i="12" s="1"/>
  <c r="AJ746" i="12"/>
  <c r="AO746" i="12" s="1"/>
  <c r="AI746" i="12"/>
  <c r="AN746" i="12" s="1"/>
  <c r="AH746" i="12"/>
  <c r="AM746" i="12" s="1"/>
  <c r="Z746" i="12"/>
  <c r="AC746" i="12" s="1"/>
  <c r="Y746" i="12"/>
  <c r="AB746" i="12" s="1"/>
  <c r="X746" i="12"/>
  <c r="AA746" i="12" s="1"/>
  <c r="AD746" i="12" s="1"/>
  <c r="AE746" i="12" s="1"/>
  <c r="AL747" i="12"/>
  <c r="AQ747" i="12" s="1"/>
  <c r="AK747" i="12"/>
  <c r="AP747" i="12" s="1"/>
  <c r="AJ747" i="12"/>
  <c r="AO747" i="12" s="1"/>
  <c r="AI747" i="12"/>
  <c r="AN747" i="12" s="1"/>
  <c r="AH747" i="12"/>
  <c r="AM747" i="12" s="1"/>
  <c r="Z747" i="12"/>
  <c r="AC747" i="12" s="1"/>
  <c r="Y747" i="12"/>
  <c r="AB747" i="12" s="1"/>
  <c r="X747" i="12"/>
  <c r="AA747" i="12" s="1"/>
  <c r="AD747" i="12" s="1"/>
  <c r="AE747" i="12" s="1"/>
  <c r="AL748" i="12"/>
  <c r="AQ748" i="12" s="1"/>
  <c r="AK748" i="12"/>
  <c r="AP748" i="12" s="1"/>
  <c r="AJ748" i="12"/>
  <c r="AO748" i="12" s="1"/>
  <c r="AI748" i="12"/>
  <c r="AN748" i="12" s="1"/>
  <c r="AH748" i="12"/>
  <c r="AM748" i="12" s="1"/>
  <c r="Z748" i="12"/>
  <c r="AC748" i="12" s="1"/>
  <c r="Y748" i="12"/>
  <c r="AB748" i="12" s="1"/>
  <c r="X748" i="12"/>
  <c r="AA748" i="12" s="1"/>
  <c r="AD748" i="12" s="1"/>
  <c r="AE748" i="12" s="1"/>
  <c r="AL749" i="12"/>
  <c r="AQ749" i="12" s="1"/>
  <c r="AK749" i="12"/>
  <c r="AP749" i="12" s="1"/>
  <c r="AJ749" i="12"/>
  <c r="AO749" i="12" s="1"/>
  <c r="AI749" i="12"/>
  <c r="AN749" i="12" s="1"/>
  <c r="AH749" i="12"/>
  <c r="AM749" i="12" s="1"/>
  <c r="Z749" i="12"/>
  <c r="AC749" i="12" s="1"/>
  <c r="Y749" i="12"/>
  <c r="AB749" i="12" s="1"/>
  <c r="X749" i="12"/>
  <c r="AA749" i="12" s="1"/>
  <c r="AD749" i="12" s="1"/>
  <c r="AE749" i="12" s="1"/>
  <c r="AL750" i="12"/>
  <c r="AQ750" i="12" s="1"/>
  <c r="AK750" i="12"/>
  <c r="AP750" i="12" s="1"/>
  <c r="AJ750" i="12"/>
  <c r="AO750" i="12" s="1"/>
  <c r="AI750" i="12"/>
  <c r="AN750" i="12" s="1"/>
  <c r="AH750" i="12"/>
  <c r="AM750" i="12" s="1"/>
  <c r="Z750" i="12"/>
  <c r="AC750" i="12" s="1"/>
  <c r="Y750" i="12"/>
  <c r="AB750" i="12" s="1"/>
  <c r="X750" i="12"/>
  <c r="AA750" i="12" s="1"/>
  <c r="AD750" i="12" s="1"/>
  <c r="AE750" i="12" s="1"/>
  <c r="AR712" i="12"/>
  <c r="AD712" i="12"/>
  <c r="AE712" i="12" s="1"/>
  <c r="AR725" i="12"/>
  <c r="AD725" i="12"/>
  <c r="AE725" i="12" s="1"/>
  <c r="AR726" i="12"/>
  <c r="AD726" i="12"/>
  <c r="AE726" i="12" s="1"/>
  <c r="AD727" i="12"/>
  <c r="AE727" i="12" s="1"/>
  <c r="AR727" i="12"/>
  <c r="AS727" i="12" s="1"/>
  <c r="AR728" i="12"/>
  <c r="AD728" i="12"/>
  <c r="AE728" i="12" s="1"/>
  <c r="AR729" i="12"/>
  <c r="AD729" i="12"/>
  <c r="AE729" i="12" s="1"/>
  <c r="AR730" i="12"/>
  <c r="AD730" i="12"/>
  <c r="AE730" i="12" s="1"/>
  <c r="AR731" i="12"/>
  <c r="AD731" i="12"/>
  <c r="AE731" i="12" s="1"/>
  <c r="AR732" i="12"/>
  <c r="AD732" i="12"/>
  <c r="AE732" i="12" s="1"/>
  <c r="AR733" i="12"/>
  <c r="AD733" i="12"/>
  <c r="AE733" i="12" s="1"/>
  <c r="AR734" i="12"/>
  <c r="AL713" i="12"/>
  <c r="AQ713" i="12" s="1"/>
  <c r="AK713" i="12"/>
  <c r="AP713" i="12" s="1"/>
  <c r="AJ713" i="12"/>
  <c r="AO713" i="12" s="1"/>
  <c r="AI713" i="12"/>
  <c r="AN713" i="12" s="1"/>
  <c r="AH713" i="12"/>
  <c r="AM713" i="12" s="1"/>
  <c r="Z713" i="12"/>
  <c r="AC713" i="12" s="1"/>
  <c r="Y713" i="12"/>
  <c r="AB713" i="12" s="1"/>
  <c r="X713" i="12"/>
  <c r="AA713" i="12" s="1"/>
  <c r="AL714" i="12"/>
  <c r="AQ714" i="12" s="1"/>
  <c r="AK714" i="12"/>
  <c r="AP714" i="12" s="1"/>
  <c r="AJ714" i="12"/>
  <c r="AO714" i="12" s="1"/>
  <c r="AI714" i="12"/>
  <c r="AN714" i="12" s="1"/>
  <c r="AH714" i="12"/>
  <c r="AM714" i="12" s="1"/>
  <c r="Z714" i="12"/>
  <c r="AC714" i="12" s="1"/>
  <c r="Y714" i="12"/>
  <c r="AB714" i="12" s="1"/>
  <c r="X714" i="12"/>
  <c r="AA714" i="12" s="1"/>
  <c r="AL715" i="12"/>
  <c r="AQ715" i="12" s="1"/>
  <c r="AK715" i="12"/>
  <c r="AP715" i="12" s="1"/>
  <c r="AJ715" i="12"/>
  <c r="AO715" i="12" s="1"/>
  <c r="AI715" i="12"/>
  <c r="AN715" i="12" s="1"/>
  <c r="AH715" i="12"/>
  <c r="AM715" i="12" s="1"/>
  <c r="Z715" i="12"/>
  <c r="AC715" i="12" s="1"/>
  <c r="Y715" i="12"/>
  <c r="AB715" i="12" s="1"/>
  <c r="X715" i="12"/>
  <c r="AA715" i="12" s="1"/>
  <c r="AL716" i="12"/>
  <c r="AQ716" i="12" s="1"/>
  <c r="AK716" i="12"/>
  <c r="AP716" i="12" s="1"/>
  <c r="AJ716" i="12"/>
  <c r="AO716" i="12" s="1"/>
  <c r="AI716" i="12"/>
  <c r="AN716" i="12" s="1"/>
  <c r="AH716" i="12"/>
  <c r="AM716" i="12" s="1"/>
  <c r="Z716" i="12"/>
  <c r="AC716" i="12" s="1"/>
  <c r="Y716" i="12"/>
  <c r="AB716" i="12" s="1"/>
  <c r="X716" i="12"/>
  <c r="AA716" i="12" s="1"/>
  <c r="AL717" i="12"/>
  <c r="AQ717" i="12" s="1"/>
  <c r="AK717" i="12"/>
  <c r="AP717" i="12" s="1"/>
  <c r="AJ717" i="12"/>
  <c r="AO717" i="12" s="1"/>
  <c r="AI717" i="12"/>
  <c r="AN717" i="12" s="1"/>
  <c r="AH717" i="12"/>
  <c r="AM717" i="12" s="1"/>
  <c r="Z717" i="12"/>
  <c r="AC717" i="12" s="1"/>
  <c r="Y717" i="12"/>
  <c r="AB717" i="12" s="1"/>
  <c r="X717" i="12"/>
  <c r="AA717" i="12" s="1"/>
  <c r="AL718" i="12"/>
  <c r="AQ718" i="12" s="1"/>
  <c r="AK718" i="12"/>
  <c r="AP718" i="12" s="1"/>
  <c r="AJ718" i="12"/>
  <c r="AO718" i="12" s="1"/>
  <c r="AI718" i="12"/>
  <c r="AN718" i="12" s="1"/>
  <c r="AH718" i="12"/>
  <c r="AM718" i="12" s="1"/>
  <c r="Z718" i="12"/>
  <c r="AC718" i="12" s="1"/>
  <c r="Y718" i="12"/>
  <c r="AB718" i="12" s="1"/>
  <c r="X718" i="12"/>
  <c r="AA718" i="12" s="1"/>
  <c r="AL719" i="12"/>
  <c r="AQ719" i="12" s="1"/>
  <c r="AK719" i="12"/>
  <c r="AP719" i="12" s="1"/>
  <c r="AJ719" i="12"/>
  <c r="AO719" i="12" s="1"/>
  <c r="AI719" i="12"/>
  <c r="AN719" i="12" s="1"/>
  <c r="AH719" i="12"/>
  <c r="AM719" i="12" s="1"/>
  <c r="Z719" i="12"/>
  <c r="AC719" i="12" s="1"/>
  <c r="Y719" i="12"/>
  <c r="AB719" i="12" s="1"/>
  <c r="X719" i="12"/>
  <c r="AA719" i="12" s="1"/>
  <c r="AL720" i="12"/>
  <c r="AQ720" i="12" s="1"/>
  <c r="AK720" i="12"/>
  <c r="AP720" i="12" s="1"/>
  <c r="AJ720" i="12"/>
  <c r="AO720" i="12" s="1"/>
  <c r="AI720" i="12"/>
  <c r="AN720" i="12" s="1"/>
  <c r="AH720" i="12"/>
  <c r="AM720" i="12" s="1"/>
  <c r="Z720" i="12"/>
  <c r="AC720" i="12" s="1"/>
  <c r="Y720" i="12"/>
  <c r="AB720" i="12" s="1"/>
  <c r="X720" i="12"/>
  <c r="AA720" i="12" s="1"/>
  <c r="AL721" i="12"/>
  <c r="AQ721" i="12" s="1"/>
  <c r="AK721" i="12"/>
  <c r="AP721" i="12" s="1"/>
  <c r="AJ721" i="12"/>
  <c r="AO721" i="12" s="1"/>
  <c r="AI721" i="12"/>
  <c r="AN721" i="12" s="1"/>
  <c r="AH721" i="12"/>
  <c r="AM721" i="12" s="1"/>
  <c r="Z721" i="12"/>
  <c r="AC721" i="12" s="1"/>
  <c r="Y721" i="12"/>
  <c r="AB721" i="12" s="1"/>
  <c r="X721" i="12"/>
  <c r="AA721" i="12" s="1"/>
  <c r="AL722" i="12"/>
  <c r="AQ722" i="12" s="1"/>
  <c r="AK722" i="12"/>
  <c r="AP722" i="12" s="1"/>
  <c r="AJ722" i="12"/>
  <c r="AO722" i="12" s="1"/>
  <c r="AI722" i="12"/>
  <c r="AN722" i="12" s="1"/>
  <c r="AH722" i="12"/>
  <c r="AM722" i="12" s="1"/>
  <c r="Z722" i="12"/>
  <c r="AC722" i="12" s="1"/>
  <c r="Y722" i="12"/>
  <c r="AB722" i="12" s="1"/>
  <c r="X722" i="12"/>
  <c r="AA722" i="12" s="1"/>
  <c r="AL723" i="12"/>
  <c r="AQ723" i="12" s="1"/>
  <c r="AK723" i="12"/>
  <c r="AP723" i="12" s="1"/>
  <c r="AJ723" i="12"/>
  <c r="AO723" i="12" s="1"/>
  <c r="AI723" i="12"/>
  <c r="AN723" i="12" s="1"/>
  <c r="AH723" i="12"/>
  <c r="AM723" i="12" s="1"/>
  <c r="Z723" i="12"/>
  <c r="AC723" i="12" s="1"/>
  <c r="Y723" i="12"/>
  <c r="AB723" i="12" s="1"/>
  <c r="X723" i="12"/>
  <c r="AA723" i="12" s="1"/>
  <c r="AL724" i="12"/>
  <c r="AQ724" i="12" s="1"/>
  <c r="AK724" i="12"/>
  <c r="AP724" i="12" s="1"/>
  <c r="AJ724" i="12"/>
  <c r="AO724" i="12" s="1"/>
  <c r="AI724" i="12"/>
  <c r="AN724" i="12" s="1"/>
  <c r="AH724" i="12"/>
  <c r="AM724" i="12" s="1"/>
  <c r="Z724" i="12"/>
  <c r="AC724" i="12" s="1"/>
  <c r="Y724" i="12"/>
  <c r="AB724" i="12" s="1"/>
  <c r="X724" i="12"/>
  <c r="AA724" i="12" s="1"/>
  <c r="AR686" i="12"/>
  <c r="AD686" i="12"/>
  <c r="AE686" i="12" s="1"/>
  <c r="AR699" i="12"/>
  <c r="AD699" i="12"/>
  <c r="AE699" i="12" s="1"/>
  <c r="AR700" i="12"/>
  <c r="AD700" i="12"/>
  <c r="AE700" i="12" s="1"/>
  <c r="AD701" i="12"/>
  <c r="AE701" i="12" s="1"/>
  <c r="AR701" i="12"/>
  <c r="AD702" i="12"/>
  <c r="AE702" i="12" s="1"/>
  <c r="AR703" i="12"/>
  <c r="AD703" i="12"/>
  <c r="AE703" i="12" s="1"/>
  <c r="AR704" i="12"/>
  <c r="AD704" i="12"/>
  <c r="AE704" i="12" s="1"/>
  <c r="AR705" i="12"/>
  <c r="AD705" i="12"/>
  <c r="AE705" i="12" s="1"/>
  <c r="AR706" i="12"/>
  <c r="AD706" i="12"/>
  <c r="AE706" i="12" s="1"/>
  <c r="AR707" i="12"/>
  <c r="AD707" i="12"/>
  <c r="AE707" i="12" s="1"/>
  <c r="AR708" i="12"/>
  <c r="AD708" i="12"/>
  <c r="AE708" i="12" s="1"/>
  <c r="AL687" i="12"/>
  <c r="AQ687" i="12" s="1"/>
  <c r="AK687" i="12"/>
  <c r="AP687" i="12" s="1"/>
  <c r="AJ687" i="12"/>
  <c r="AO687" i="12" s="1"/>
  <c r="AI687" i="12"/>
  <c r="AN687" i="12" s="1"/>
  <c r="AH687" i="12"/>
  <c r="AM687" i="12" s="1"/>
  <c r="Z687" i="12"/>
  <c r="AC687" i="12" s="1"/>
  <c r="Y687" i="12"/>
  <c r="AB687" i="12" s="1"/>
  <c r="X687" i="12"/>
  <c r="AA687" i="12" s="1"/>
  <c r="AD687" i="12" s="1"/>
  <c r="AE687" i="12" s="1"/>
  <c r="AL688" i="12"/>
  <c r="AQ688" i="12" s="1"/>
  <c r="AK688" i="12"/>
  <c r="AP688" i="12" s="1"/>
  <c r="AJ688" i="12"/>
  <c r="AO688" i="12" s="1"/>
  <c r="AI688" i="12"/>
  <c r="AN688" i="12" s="1"/>
  <c r="AH688" i="12"/>
  <c r="AM688" i="12" s="1"/>
  <c r="Z688" i="12"/>
  <c r="AC688" i="12" s="1"/>
  <c r="Y688" i="12"/>
  <c r="AB688" i="12" s="1"/>
  <c r="X688" i="12"/>
  <c r="AA688" i="12" s="1"/>
  <c r="AD688" i="12" s="1"/>
  <c r="AE688" i="12" s="1"/>
  <c r="AL689" i="12"/>
  <c r="AQ689" i="12" s="1"/>
  <c r="AK689" i="12"/>
  <c r="AP689" i="12" s="1"/>
  <c r="AJ689" i="12"/>
  <c r="AO689" i="12" s="1"/>
  <c r="AI689" i="12"/>
  <c r="AN689" i="12" s="1"/>
  <c r="AH689" i="12"/>
  <c r="AM689" i="12" s="1"/>
  <c r="Z689" i="12"/>
  <c r="AC689" i="12" s="1"/>
  <c r="Y689" i="12"/>
  <c r="AB689" i="12" s="1"/>
  <c r="X689" i="12"/>
  <c r="AA689" i="12" s="1"/>
  <c r="AD689" i="12" s="1"/>
  <c r="AE689" i="12" s="1"/>
  <c r="AL690" i="12"/>
  <c r="AQ690" i="12" s="1"/>
  <c r="AK690" i="12"/>
  <c r="AP690" i="12" s="1"/>
  <c r="AJ690" i="12"/>
  <c r="AO690" i="12" s="1"/>
  <c r="AI690" i="12"/>
  <c r="AN690" i="12" s="1"/>
  <c r="AH690" i="12"/>
  <c r="AM690" i="12" s="1"/>
  <c r="Z690" i="12"/>
  <c r="AC690" i="12" s="1"/>
  <c r="Y690" i="12"/>
  <c r="AB690" i="12" s="1"/>
  <c r="X690" i="12"/>
  <c r="AA690" i="12" s="1"/>
  <c r="AD690" i="12" s="1"/>
  <c r="AE690" i="12" s="1"/>
  <c r="AL691" i="12"/>
  <c r="AQ691" i="12" s="1"/>
  <c r="AK691" i="12"/>
  <c r="AP691" i="12" s="1"/>
  <c r="AJ691" i="12"/>
  <c r="AO691" i="12" s="1"/>
  <c r="AI691" i="12"/>
  <c r="AN691" i="12" s="1"/>
  <c r="AH691" i="12"/>
  <c r="AM691" i="12" s="1"/>
  <c r="Z691" i="12"/>
  <c r="AC691" i="12" s="1"/>
  <c r="Y691" i="12"/>
  <c r="AB691" i="12" s="1"/>
  <c r="X691" i="12"/>
  <c r="AA691" i="12" s="1"/>
  <c r="AD691" i="12" s="1"/>
  <c r="AE691" i="12" s="1"/>
  <c r="AL692" i="12"/>
  <c r="AQ692" i="12" s="1"/>
  <c r="AK692" i="12"/>
  <c r="AP692" i="12" s="1"/>
  <c r="AJ692" i="12"/>
  <c r="AO692" i="12" s="1"/>
  <c r="AI692" i="12"/>
  <c r="AN692" i="12" s="1"/>
  <c r="AH692" i="12"/>
  <c r="AM692" i="12" s="1"/>
  <c r="Z692" i="12"/>
  <c r="AC692" i="12" s="1"/>
  <c r="Y692" i="12"/>
  <c r="AB692" i="12" s="1"/>
  <c r="X692" i="12"/>
  <c r="AA692" i="12" s="1"/>
  <c r="AD692" i="12" s="1"/>
  <c r="AE692" i="12" s="1"/>
  <c r="AL693" i="12"/>
  <c r="AQ693" i="12" s="1"/>
  <c r="AK693" i="12"/>
  <c r="AP693" i="12" s="1"/>
  <c r="AJ693" i="12"/>
  <c r="AO693" i="12" s="1"/>
  <c r="AI693" i="12"/>
  <c r="AN693" i="12" s="1"/>
  <c r="AH693" i="12"/>
  <c r="AM693" i="12" s="1"/>
  <c r="Z693" i="12"/>
  <c r="AC693" i="12" s="1"/>
  <c r="Y693" i="12"/>
  <c r="AB693" i="12" s="1"/>
  <c r="X693" i="12"/>
  <c r="AA693" i="12" s="1"/>
  <c r="AD693" i="12" s="1"/>
  <c r="AE693" i="12" s="1"/>
  <c r="AL694" i="12"/>
  <c r="AQ694" i="12" s="1"/>
  <c r="AK694" i="12"/>
  <c r="AP694" i="12" s="1"/>
  <c r="AJ694" i="12"/>
  <c r="AO694" i="12" s="1"/>
  <c r="AI694" i="12"/>
  <c r="AN694" i="12" s="1"/>
  <c r="AH694" i="12"/>
  <c r="AM694" i="12" s="1"/>
  <c r="Z694" i="12"/>
  <c r="AC694" i="12" s="1"/>
  <c r="Y694" i="12"/>
  <c r="AB694" i="12" s="1"/>
  <c r="X694" i="12"/>
  <c r="AA694" i="12" s="1"/>
  <c r="AD694" i="12" s="1"/>
  <c r="AE694" i="12" s="1"/>
  <c r="AL695" i="12"/>
  <c r="AQ695" i="12" s="1"/>
  <c r="AK695" i="12"/>
  <c r="AP695" i="12" s="1"/>
  <c r="AJ695" i="12"/>
  <c r="AO695" i="12" s="1"/>
  <c r="AI695" i="12"/>
  <c r="AN695" i="12" s="1"/>
  <c r="AH695" i="12"/>
  <c r="AM695" i="12" s="1"/>
  <c r="Z695" i="12"/>
  <c r="AC695" i="12" s="1"/>
  <c r="Y695" i="12"/>
  <c r="AB695" i="12" s="1"/>
  <c r="X695" i="12"/>
  <c r="AA695" i="12" s="1"/>
  <c r="AD695" i="12" s="1"/>
  <c r="AE695" i="12" s="1"/>
  <c r="AL696" i="12"/>
  <c r="AQ696" i="12" s="1"/>
  <c r="AK696" i="12"/>
  <c r="AP696" i="12" s="1"/>
  <c r="AJ696" i="12"/>
  <c r="AO696" i="12" s="1"/>
  <c r="AI696" i="12"/>
  <c r="AN696" i="12" s="1"/>
  <c r="AH696" i="12"/>
  <c r="AM696" i="12" s="1"/>
  <c r="Z696" i="12"/>
  <c r="AC696" i="12" s="1"/>
  <c r="Y696" i="12"/>
  <c r="AB696" i="12" s="1"/>
  <c r="X696" i="12"/>
  <c r="AA696" i="12" s="1"/>
  <c r="AD696" i="12" s="1"/>
  <c r="AE696" i="12" s="1"/>
  <c r="AL697" i="12"/>
  <c r="AQ697" i="12" s="1"/>
  <c r="AK697" i="12"/>
  <c r="AP697" i="12" s="1"/>
  <c r="AJ697" i="12"/>
  <c r="AO697" i="12" s="1"/>
  <c r="AI697" i="12"/>
  <c r="AN697" i="12" s="1"/>
  <c r="AH697" i="12"/>
  <c r="AM697" i="12" s="1"/>
  <c r="Z697" i="12"/>
  <c r="AC697" i="12" s="1"/>
  <c r="Y697" i="12"/>
  <c r="AB697" i="12" s="1"/>
  <c r="X697" i="12"/>
  <c r="AA697" i="12" s="1"/>
  <c r="AD697" i="12" s="1"/>
  <c r="AE697" i="12" s="1"/>
  <c r="AL698" i="12"/>
  <c r="AQ698" i="12" s="1"/>
  <c r="AK698" i="12"/>
  <c r="AP698" i="12" s="1"/>
  <c r="AJ698" i="12"/>
  <c r="AO698" i="12" s="1"/>
  <c r="AI698" i="12"/>
  <c r="AN698" i="12" s="1"/>
  <c r="AH698" i="12"/>
  <c r="AM698" i="12" s="1"/>
  <c r="Z698" i="12"/>
  <c r="AC698" i="12" s="1"/>
  <c r="Y698" i="12"/>
  <c r="AB698" i="12" s="1"/>
  <c r="X698" i="12"/>
  <c r="AA698" i="12" s="1"/>
  <c r="AD698" i="12" s="1"/>
  <c r="AE698" i="12" s="1"/>
  <c r="AR660" i="12"/>
  <c r="AD660" i="12"/>
  <c r="AE660" i="12" s="1"/>
  <c r="AR673" i="12"/>
  <c r="AD673" i="12"/>
  <c r="AE673" i="12" s="1"/>
  <c r="AR674" i="12"/>
  <c r="AD674" i="12"/>
  <c r="AD675" i="12"/>
  <c r="AE675" i="12" s="1"/>
  <c r="AR675" i="12"/>
  <c r="AS675" i="12" s="1"/>
  <c r="AR676" i="12"/>
  <c r="AD676" i="12"/>
  <c r="AE676" i="12" s="1"/>
  <c r="AR677" i="12"/>
  <c r="AD677" i="12"/>
  <c r="AE677" i="12" s="1"/>
  <c r="AR678" i="12"/>
  <c r="AD678" i="12"/>
  <c r="AE678" i="12" s="1"/>
  <c r="AR679" i="12"/>
  <c r="AD679" i="12"/>
  <c r="AE679" i="12" s="1"/>
  <c r="AR680" i="12"/>
  <c r="AD680" i="12"/>
  <c r="AE680" i="12" s="1"/>
  <c r="AR681" i="12"/>
  <c r="AD681" i="12"/>
  <c r="AE681" i="12" s="1"/>
  <c r="AR682" i="12"/>
  <c r="AD682" i="12"/>
  <c r="AE682" i="12" s="1"/>
  <c r="AL661" i="12"/>
  <c r="AQ661" i="12" s="1"/>
  <c r="AK661" i="12"/>
  <c r="AP661" i="12" s="1"/>
  <c r="AJ661" i="12"/>
  <c r="AO661" i="12" s="1"/>
  <c r="AI661" i="12"/>
  <c r="AN661" i="12" s="1"/>
  <c r="AH661" i="12"/>
  <c r="AM661" i="12" s="1"/>
  <c r="Z661" i="12"/>
  <c r="AC661" i="12" s="1"/>
  <c r="Y661" i="12"/>
  <c r="AB661" i="12" s="1"/>
  <c r="X661" i="12"/>
  <c r="AA661" i="12" s="1"/>
  <c r="AL662" i="12"/>
  <c r="AQ662" i="12" s="1"/>
  <c r="AK662" i="12"/>
  <c r="AP662" i="12" s="1"/>
  <c r="AJ662" i="12"/>
  <c r="AO662" i="12" s="1"/>
  <c r="AI662" i="12"/>
  <c r="AN662" i="12" s="1"/>
  <c r="AH662" i="12"/>
  <c r="AM662" i="12" s="1"/>
  <c r="Z662" i="12"/>
  <c r="AC662" i="12" s="1"/>
  <c r="Y662" i="12"/>
  <c r="AB662" i="12" s="1"/>
  <c r="X662" i="12"/>
  <c r="AA662" i="12" s="1"/>
  <c r="AL663" i="12"/>
  <c r="AQ663" i="12" s="1"/>
  <c r="AK663" i="12"/>
  <c r="AP663" i="12" s="1"/>
  <c r="AJ663" i="12"/>
  <c r="AO663" i="12" s="1"/>
  <c r="AI663" i="12"/>
  <c r="AN663" i="12" s="1"/>
  <c r="AH663" i="12"/>
  <c r="AM663" i="12" s="1"/>
  <c r="Z663" i="12"/>
  <c r="AC663" i="12" s="1"/>
  <c r="Y663" i="12"/>
  <c r="AB663" i="12" s="1"/>
  <c r="X663" i="12"/>
  <c r="AA663" i="12" s="1"/>
  <c r="AL664" i="12"/>
  <c r="AQ664" i="12" s="1"/>
  <c r="AK664" i="12"/>
  <c r="AP664" i="12" s="1"/>
  <c r="AJ664" i="12"/>
  <c r="AO664" i="12" s="1"/>
  <c r="AI664" i="12"/>
  <c r="AN664" i="12" s="1"/>
  <c r="AH664" i="12"/>
  <c r="AM664" i="12" s="1"/>
  <c r="Z664" i="12"/>
  <c r="AC664" i="12" s="1"/>
  <c r="Y664" i="12"/>
  <c r="AB664" i="12" s="1"/>
  <c r="X664" i="12"/>
  <c r="AA664" i="12" s="1"/>
  <c r="AL665" i="12"/>
  <c r="AQ665" i="12" s="1"/>
  <c r="AK665" i="12"/>
  <c r="AP665" i="12" s="1"/>
  <c r="AJ665" i="12"/>
  <c r="AO665" i="12" s="1"/>
  <c r="AI665" i="12"/>
  <c r="AN665" i="12" s="1"/>
  <c r="AH665" i="12"/>
  <c r="AM665" i="12" s="1"/>
  <c r="Z665" i="12"/>
  <c r="AC665" i="12" s="1"/>
  <c r="Y665" i="12"/>
  <c r="AB665" i="12" s="1"/>
  <c r="X665" i="12"/>
  <c r="AA665" i="12" s="1"/>
  <c r="AL666" i="12"/>
  <c r="AQ666" i="12" s="1"/>
  <c r="AK666" i="12"/>
  <c r="AP666" i="12" s="1"/>
  <c r="AJ666" i="12"/>
  <c r="AO666" i="12" s="1"/>
  <c r="AI666" i="12"/>
  <c r="AN666" i="12" s="1"/>
  <c r="AH666" i="12"/>
  <c r="AM666" i="12" s="1"/>
  <c r="Z666" i="12"/>
  <c r="AC666" i="12" s="1"/>
  <c r="Y666" i="12"/>
  <c r="AB666" i="12" s="1"/>
  <c r="X666" i="12"/>
  <c r="AA666" i="12" s="1"/>
  <c r="AL667" i="12"/>
  <c r="AQ667" i="12" s="1"/>
  <c r="AK667" i="12"/>
  <c r="AP667" i="12" s="1"/>
  <c r="AJ667" i="12"/>
  <c r="AO667" i="12" s="1"/>
  <c r="AI667" i="12"/>
  <c r="AN667" i="12" s="1"/>
  <c r="AH667" i="12"/>
  <c r="AM667" i="12" s="1"/>
  <c r="Z667" i="12"/>
  <c r="AC667" i="12" s="1"/>
  <c r="Y667" i="12"/>
  <c r="AB667" i="12" s="1"/>
  <c r="X667" i="12"/>
  <c r="AA667" i="12" s="1"/>
  <c r="AL668" i="12"/>
  <c r="AQ668" i="12" s="1"/>
  <c r="AK668" i="12"/>
  <c r="AP668" i="12" s="1"/>
  <c r="AJ668" i="12"/>
  <c r="AO668" i="12" s="1"/>
  <c r="AI668" i="12"/>
  <c r="AN668" i="12" s="1"/>
  <c r="AH668" i="12"/>
  <c r="AM668" i="12" s="1"/>
  <c r="Z668" i="12"/>
  <c r="AC668" i="12" s="1"/>
  <c r="Y668" i="12"/>
  <c r="AB668" i="12" s="1"/>
  <c r="X668" i="12"/>
  <c r="AA668" i="12" s="1"/>
  <c r="AL669" i="12"/>
  <c r="AQ669" i="12" s="1"/>
  <c r="AK669" i="12"/>
  <c r="AP669" i="12" s="1"/>
  <c r="AJ669" i="12"/>
  <c r="AO669" i="12" s="1"/>
  <c r="AI669" i="12"/>
  <c r="AN669" i="12" s="1"/>
  <c r="AH669" i="12"/>
  <c r="AM669" i="12" s="1"/>
  <c r="Z669" i="12"/>
  <c r="AC669" i="12" s="1"/>
  <c r="Y669" i="12"/>
  <c r="AB669" i="12" s="1"/>
  <c r="X669" i="12"/>
  <c r="AA669" i="12" s="1"/>
  <c r="AL670" i="12"/>
  <c r="AQ670" i="12" s="1"/>
  <c r="AK670" i="12"/>
  <c r="AP670" i="12" s="1"/>
  <c r="AJ670" i="12"/>
  <c r="AO670" i="12" s="1"/>
  <c r="AI670" i="12"/>
  <c r="AN670" i="12" s="1"/>
  <c r="AH670" i="12"/>
  <c r="AM670" i="12" s="1"/>
  <c r="Z670" i="12"/>
  <c r="AC670" i="12" s="1"/>
  <c r="Y670" i="12"/>
  <c r="AB670" i="12" s="1"/>
  <c r="X670" i="12"/>
  <c r="AA670" i="12" s="1"/>
  <c r="AL671" i="12"/>
  <c r="AQ671" i="12" s="1"/>
  <c r="AK671" i="12"/>
  <c r="AP671" i="12" s="1"/>
  <c r="AJ671" i="12"/>
  <c r="AO671" i="12" s="1"/>
  <c r="AI671" i="12"/>
  <c r="AN671" i="12" s="1"/>
  <c r="AH671" i="12"/>
  <c r="AM671" i="12" s="1"/>
  <c r="Z671" i="12"/>
  <c r="AC671" i="12" s="1"/>
  <c r="Y671" i="12"/>
  <c r="AB671" i="12" s="1"/>
  <c r="X671" i="12"/>
  <c r="AA671" i="12" s="1"/>
  <c r="AL672" i="12"/>
  <c r="AQ672" i="12" s="1"/>
  <c r="AK672" i="12"/>
  <c r="AP672" i="12" s="1"/>
  <c r="AJ672" i="12"/>
  <c r="AO672" i="12" s="1"/>
  <c r="AI672" i="12"/>
  <c r="AN672" i="12" s="1"/>
  <c r="AH672" i="12"/>
  <c r="AM672" i="12" s="1"/>
  <c r="Z672" i="12"/>
  <c r="AC672" i="12" s="1"/>
  <c r="Y672" i="12"/>
  <c r="AB672" i="12" s="1"/>
  <c r="X672" i="12"/>
  <c r="AA672" i="12" s="1"/>
  <c r="AR634" i="12"/>
  <c r="AD634" i="12"/>
  <c r="AE634" i="12" s="1"/>
  <c r="AR647" i="12"/>
  <c r="AD647" i="12"/>
  <c r="AE647" i="12" s="1"/>
  <c r="AR648" i="12"/>
  <c r="AD648" i="12"/>
  <c r="AE648" i="12" s="1"/>
  <c r="AD649" i="12"/>
  <c r="AE649" i="12" s="1"/>
  <c r="AR649" i="12"/>
  <c r="AS649" i="12" s="1"/>
  <c r="AR650" i="12"/>
  <c r="AD650" i="12"/>
  <c r="AE650" i="12" s="1"/>
  <c r="AR651" i="12"/>
  <c r="AD651" i="12"/>
  <c r="AE651" i="12" s="1"/>
  <c r="AR652" i="12"/>
  <c r="AD652" i="12"/>
  <c r="AE652" i="12" s="1"/>
  <c r="AR653" i="12"/>
  <c r="AD653" i="12"/>
  <c r="AE653" i="12" s="1"/>
  <c r="AR654" i="12"/>
  <c r="AD654" i="12"/>
  <c r="AE654" i="12" s="1"/>
  <c r="AR655" i="12"/>
  <c r="AD655" i="12"/>
  <c r="AE655" i="12" s="1"/>
  <c r="AR656" i="12"/>
  <c r="AD656" i="12"/>
  <c r="AE656" i="12" s="1"/>
  <c r="AL635" i="12"/>
  <c r="AQ635" i="12" s="1"/>
  <c r="AK635" i="12"/>
  <c r="AP635" i="12" s="1"/>
  <c r="AJ635" i="12"/>
  <c r="AO635" i="12" s="1"/>
  <c r="AI635" i="12"/>
  <c r="AN635" i="12" s="1"/>
  <c r="AH635" i="12"/>
  <c r="AM635" i="12" s="1"/>
  <c r="AR635" i="12" s="1"/>
  <c r="Z635" i="12"/>
  <c r="AC635" i="12" s="1"/>
  <c r="Y635" i="12"/>
  <c r="AB635" i="12" s="1"/>
  <c r="X635" i="12"/>
  <c r="AA635" i="12" s="1"/>
  <c r="AD635" i="12" s="1"/>
  <c r="AE635" i="12" s="1"/>
  <c r="AL636" i="12"/>
  <c r="AQ636" i="12" s="1"/>
  <c r="AK636" i="12"/>
  <c r="AP636" i="12" s="1"/>
  <c r="AJ636" i="12"/>
  <c r="AO636" i="12" s="1"/>
  <c r="AI636" i="12"/>
  <c r="AN636" i="12" s="1"/>
  <c r="AH636" i="12"/>
  <c r="AM636" i="12" s="1"/>
  <c r="AR636" i="12" s="1"/>
  <c r="Z636" i="12"/>
  <c r="AC636" i="12" s="1"/>
  <c r="Y636" i="12"/>
  <c r="AB636" i="12" s="1"/>
  <c r="X636" i="12"/>
  <c r="AA636" i="12" s="1"/>
  <c r="AD636" i="12" s="1"/>
  <c r="AE636" i="12" s="1"/>
  <c r="AL637" i="12"/>
  <c r="AQ637" i="12" s="1"/>
  <c r="AK637" i="12"/>
  <c r="AP637" i="12" s="1"/>
  <c r="AJ637" i="12"/>
  <c r="AO637" i="12" s="1"/>
  <c r="AI637" i="12"/>
  <c r="AN637" i="12" s="1"/>
  <c r="AH637" i="12"/>
  <c r="AM637" i="12" s="1"/>
  <c r="AR637" i="12" s="1"/>
  <c r="Z637" i="12"/>
  <c r="AC637" i="12" s="1"/>
  <c r="Y637" i="12"/>
  <c r="AB637" i="12" s="1"/>
  <c r="X637" i="12"/>
  <c r="AA637" i="12" s="1"/>
  <c r="AD637" i="12" s="1"/>
  <c r="AE637" i="12" s="1"/>
  <c r="AL638" i="12"/>
  <c r="AQ638" i="12" s="1"/>
  <c r="AK638" i="12"/>
  <c r="AP638" i="12" s="1"/>
  <c r="AJ638" i="12"/>
  <c r="AO638" i="12" s="1"/>
  <c r="AI638" i="12"/>
  <c r="AN638" i="12" s="1"/>
  <c r="AH638" i="12"/>
  <c r="AM638" i="12" s="1"/>
  <c r="AR638" i="12" s="1"/>
  <c r="Z638" i="12"/>
  <c r="AC638" i="12" s="1"/>
  <c r="Y638" i="12"/>
  <c r="AB638" i="12" s="1"/>
  <c r="X638" i="12"/>
  <c r="AA638" i="12" s="1"/>
  <c r="AD638" i="12" s="1"/>
  <c r="AE638" i="12" s="1"/>
  <c r="AL639" i="12"/>
  <c r="AQ639" i="12" s="1"/>
  <c r="AK639" i="12"/>
  <c r="AP639" i="12" s="1"/>
  <c r="AJ639" i="12"/>
  <c r="AO639" i="12" s="1"/>
  <c r="AI639" i="12"/>
  <c r="AN639" i="12" s="1"/>
  <c r="AH639" i="12"/>
  <c r="AM639" i="12" s="1"/>
  <c r="AR639" i="12" s="1"/>
  <c r="Z639" i="12"/>
  <c r="AC639" i="12" s="1"/>
  <c r="Y639" i="12"/>
  <c r="AB639" i="12" s="1"/>
  <c r="X639" i="12"/>
  <c r="AA639" i="12" s="1"/>
  <c r="AD639" i="12" s="1"/>
  <c r="AE639" i="12" s="1"/>
  <c r="AL640" i="12"/>
  <c r="AQ640" i="12" s="1"/>
  <c r="AK640" i="12"/>
  <c r="AP640" i="12" s="1"/>
  <c r="AJ640" i="12"/>
  <c r="AO640" i="12" s="1"/>
  <c r="AI640" i="12"/>
  <c r="AN640" i="12" s="1"/>
  <c r="AH640" i="12"/>
  <c r="AM640" i="12" s="1"/>
  <c r="AR640" i="12" s="1"/>
  <c r="Z640" i="12"/>
  <c r="AC640" i="12" s="1"/>
  <c r="Y640" i="12"/>
  <c r="AB640" i="12" s="1"/>
  <c r="X640" i="12"/>
  <c r="AA640" i="12" s="1"/>
  <c r="AD640" i="12" s="1"/>
  <c r="AE640" i="12" s="1"/>
  <c r="AL641" i="12"/>
  <c r="AQ641" i="12" s="1"/>
  <c r="AK641" i="12"/>
  <c r="AP641" i="12" s="1"/>
  <c r="AJ641" i="12"/>
  <c r="AO641" i="12" s="1"/>
  <c r="AI641" i="12"/>
  <c r="AN641" i="12" s="1"/>
  <c r="AH641" i="12"/>
  <c r="AM641" i="12" s="1"/>
  <c r="AR641" i="12" s="1"/>
  <c r="Z641" i="12"/>
  <c r="AC641" i="12" s="1"/>
  <c r="Y641" i="12"/>
  <c r="AB641" i="12" s="1"/>
  <c r="X641" i="12"/>
  <c r="AA641" i="12" s="1"/>
  <c r="AD641" i="12" s="1"/>
  <c r="AE641" i="12" s="1"/>
  <c r="AL642" i="12"/>
  <c r="AQ642" i="12" s="1"/>
  <c r="AK642" i="12"/>
  <c r="AP642" i="12" s="1"/>
  <c r="AJ642" i="12"/>
  <c r="AO642" i="12" s="1"/>
  <c r="AI642" i="12"/>
  <c r="AN642" i="12" s="1"/>
  <c r="AH642" i="12"/>
  <c r="AM642" i="12" s="1"/>
  <c r="AR642" i="12" s="1"/>
  <c r="Z642" i="12"/>
  <c r="AC642" i="12" s="1"/>
  <c r="Y642" i="12"/>
  <c r="AB642" i="12" s="1"/>
  <c r="X642" i="12"/>
  <c r="AA642" i="12" s="1"/>
  <c r="AD642" i="12" s="1"/>
  <c r="AE642" i="12" s="1"/>
  <c r="AL643" i="12"/>
  <c r="AQ643" i="12" s="1"/>
  <c r="AK643" i="12"/>
  <c r="AP643" i="12" s="1"/>
  <c r="AJ643" i="12"/>
  <c r="AO643" i="12" s="1"/>
  <c r="AI643" i="12"/>
  <c r="AN643" i="12" s="1"/>
  <c r="AH643" i="12"/>
  <c r="AM643" i="12" s="1"/>
  <c r="AR643" i="12" s="1"/>
  <c r="Z643" i="12"/>
  <c r="AC643" i="12" s="1"/>
  <c r="Y643" i="12"/>
  <c r="AB643" i="12" s="1"/>
  <c r="X643" i="12"/>
  <c r="AA643" i="12" s="1"/>
  <c r="AD643" i="12" s="1"/>
  <c r="AE643" i="12" s="1"/>
  <c r="AL644" i="12"/>
  <c r="AQ644" i="12" s="1"/>
  <c r="AK644" i="12"/>
  <c r="AP644" i="12" s="1"/>
  <c r="AJ644" i="12"/>
  <c r="AO644" i="12" s="1"/>
  <c r="AI644" i="12"/>
  <c r="AN644" i="12" s="1"/>
  <c r="AH644" i="12"/>
  <c r="AM644" i="12" s="1"/>
  <c r="AR644" i="12" s="1"/>
  <c r="Z644" i="12"/>
  <c r="AC644" i="12" s="1"/>
  <c r="Y644" i="12"/>
  <c r="AB644" i="12" s="1"/>
  <c r="X644" i="12"/>
  <c r="AA644" i="12" s="1"/>
  <c r="AD644" i="12" s="1"/>
  <c r="AE644" i="12" s="1"/>
  <c r="AL645" i="12"/>
  <c r="AQ645" i="12" s="1"/>
  <c r="AK645" i="12"/>
  <c r="AP645" i="12" s="1"/>
  <c r="AJ645" i="12"/>
  <c r="AO645" i="12" s="1"/>
  <c r="AI645" i="12"/>
  <c r="AN645" i="12" s="1"/>
  <c r="AH645" i="12"/>
  <c r="AM645" i="12" s="1"/>
  <c r="AR645" i="12" s="1"/>
  <c r="Z645" i="12"/>
  <c r="AC645" i="12" s="1"/>
  <c r="Y645" i="12"/>
  <c r="AB645" i="12" s="1"/>
  <c r="X645" i="12"/>
  <c r="AA645" i="12" s="1"/>
  <c r="AD645" i="12" s="1"/>
  <c r="AE645" i="12" s="1"/>
  <c r="AL646" i="12"/>
  <c r="AQ646" i="12" s="1"/>
  <c r="AK646" i="12"/>
  <c r="AP646" i="12" s="1"/>
  <c r="AJ646" i="12"/>
  <c r="AO646" i="12" s="1"/>
  <c r="AI646" i="12"/>
  <c r="AN646" i="12" s="1"/>
  <c r="AH646" i="12"/>
  <c r="AM646" i="12" s="1"/>
  <c r="AR646" i="12" s="1"/>
  <c r="Z646" i="12"/>
  <c r="AC646" i="12" s="1"/>
  <c r="Y646" i="12"/>
  <c r="AB646" i="12" s="1"/>
  <c r="X646" i="12"/>
  <c r="AA646" i="12" s="1"/>
  <c r="AD646" i="12" s="1"/>
  <c r="AE646" i="12" s="1"/>
  <c r="AR608" i="12"/>
  <c r="AD608" i="12"/>
  <c r="AE608" i="12" s="1"/>
  <c r="AR621" i="12"/>
  <c r="AD621" i="12"/>
  <c r="AE621" i="12" s="1"/>
  <c r="AR622" i="12"/>
  <c r="AD622" i="12"/>
  <c r="AE622" i="12" s="1"/>
  <c r="AD623" i="12"/>
  <c r="AE623" i="12" s="1"/>
  <c r="AR623" i="12"/>
  <c r="AS623" i="12" s="1"/>
  <c r="AR624" i="12"/>
  <c r="AD624" i="12"/>
  <c r="AE624" i="12" s="1"/>
  <c r="AR625" i="12"/>
  <c r="AD625" i="12"/>
  <c r="AE625" i="12" s="1"/>
  <c r="AR626" i="12"/>
  <c r="AD626" i="12"/>
  <c r="AE626" i="12" s="1"/>
  <c r="AR627" i="12"/>
  <c r="AD627" i="12"/>
  <c r="AE627" i="12" s="1"/>
  <c r="AR628" i="12"/>
  <c r="AD628" i="12"/>
  <c r="AE628" i="12" s="1"/>
  <c r="AR629" i="12"/>
  <c r="AD629" i="12"/>
  <c r="AE629" i="12" s="1"/>
  <c r="AR630" i="12"/>
  <c r="AD630" i="12"/>
  <c r="AE630" i="12" s="1"/>
  <c r="AL609" i="12"/>
  <c r="AQ609" i="12" s="1"/>
  <c r="AK609" i="12"/>
  <c r="AP609" i="12" s="1"/>
  <c r="AJ609" i="12"/>
  <c r="AO609" i="12" s="1"/>
  <c r="AI609" i="12"/>
  <c r="AN609" i="12" s="1"/>
  <c r="AH609" i="12"/>
  <c r="AM609" i="12" s="1"/>
  <c r="Z609" i="12"/>
  <c r="AC609" i="12" s="1"/>
  <c r="Y609" i="12"/>
  <c r="AB609" i="12" s="1"/>
  <c r="X609" i="12"/>
  <c r="AA609" i="12" s="1"/>
  <c r="AL610" i="12"/>
  <c r="AQ610" i="12" s="1"/>
  <c r="AK610" i="12"/>
  <c r="AP610" i="12" s="1"/>
  <c r="AJ610" i="12"/>
  <c r="AO610" i="12" s="1"/>
  <c r="AI610" i="12"/>
  <c r="AN610" i="12" s="1"/>
  <c r="AH610" i="12"/>
  <c r="AM610" i="12" s="1"/>
  <c r="Z610" i="12"/>
  <c r="AC610" i="12" s="1"/>
  <c r="Y610" i="12"/>
  <c r="AB610" i="12" s="1"/>
  <c r="X610" i="12"/>
  <c r="AA610" i="12" s="1"/>
  <c r="AL611" i="12"/>
  <c r="AQ611" i="12" s="1"/>
  <c r="AK611" i="12"/>
  <c r="AP611" i="12" s="1"/>
  <c r="AJ611" i="12"/>
  <c r="AO611" i="12" s="1"/>
  <c r="AI611" i="12"/>
  <c r="AN611" i="12" s="1"/>
  <c r="AH611" i="12"/>
  <c r="AM611" i="12" s="1"/>
  <c r="Z611" i="12"/>
  <c r="AC611" i="12" s="1"/>
  <c r="Y611" i="12"/>
  <c r="AB611" i="12" s="1"/>
  <c r="X611" i="12"/>
  <c r="AA611" i="12" s="1"/>
  <c r="AL612" i="12"/>
  <c r="AQ612" i="12" s="1"/>
  <c r="AK612" i="12"/>
  <c r="AP612" i="12" s="1"/>
  <c r="AJ612" i="12"/>
  <c r="AO612" i="12" s="1"/>
  <c r="AI612" i="12"/>
  <c r="AN612" i="12" s="1"/>
  <c r="AH612" i="12"/>
  <c r="AM612" i="12" s="1"/>
  <c r="Z612" i="12"/>
  <c r="AC612" i="12" s="1"/>
  <c r="Y612" i="12"/>
  <c r="AB612" i="12" s="1"/>
  <c r="X612" i="12"/>
  <c r="AA612" i="12" s="1"/>
  <c r="AL613" i="12"/>
  <c r="AQ613" i="12" s="1"/>
  <c r="AK613" i="12"/>
  <c r="AP613" i="12" s="1"/>
  <c r="AJ613" i="12"/>
  <c r="AO613" i="12" s="1"/>
  <c r="AI613" i="12"/>
  <c r="AN613" i="12" s="1"/>
  <c r="AH613" i="12"/>
  <c r="AM613" i="12" s="1"/>
  <c r="Z613" i="12"/>
  <c r="AC613" i="12" s="1"/>
  <c r="Y613" i="12"/>
  <c r="AB613" i="12" s="1"/>
  <c r="X613" i="12"/>
  <c r="AA613" i="12" s="1"/>
  <c r="AL614" i="12"/>
  <c r="AQ614" i="12" s="1"/>
  <c r="AK614" i="12"/>
  <c r="AP614" i="12" s="1"/>
  <c r="AJ614" i="12"/>
  <c r="AO614" i="12" s="1"/>
  <c r="AI614" i="12"/>
  <c r="AN614" i="12" s="1"/>
  <c r="AH614" i="12"/>
  <c r="AM614" i="12" s="1"/>
  <c r="Z614" i="12"/>
  <c r="AC614" i="12" s="1"/>
  <c r="Y614" i="12"/>
  <c r="AB614" i="12" s="1"/>
  <c r="X614" i="12"/>
  <c r="AA614" i="12" s="1"/>
  <c r="AL615" i="12"/>
  <c r="AQ615" i="12" s="1"/>
  <c r="AK615" i="12"/>
  <c r="AP615" i="12" s="1"/>
  <c r="AJ615" i="12"/>
  <c r="AO615" i="12" s="1"/>
  <c r="AI615" i="12"/>
  <c r="AN615" i="12" s="1"/>
  <c r="AH615" i="12"/>
  <c r="AM615" i="12" s="1"/>
  <c r="Z615" i="12"/>
  <c r="AC615" i="12" s="1"/>
  <c r="Y615" i="12"/>
  <c r="AB615" i="12" s="1"/>
  <c r="X615" i="12"/>
  <c r="AA615" i="12" s="1"/>
  <c r="AL616" i="12"/>
  <c r="AQ616" i="12" s="1"/>
  <c r="AK616" i="12"/>
  <c r="AP616" i="12" s="1"/>
  <c r="AJ616" i="12"/>
  <c r="AO616" i="12" s="1"/>
  <c r="AI616" i="12"/>
  <c r="AN616" i="12" s="1"/>
  <c r="AH616" i="12"/>
  <c r="AM616" i="12" s="1"/>
  <c r="Z616" i="12"/>
  <c r="AC616" i="12" s="1"/>
  <c r="Y616" i="12"/>
  <c r="AB616" i="12" s="1"/>
  <c r="X616" i="12"/>
  <c r="AA616" i="12" s="1"/>
  <c r="AL617" i="12"/>
  <c r="AQ617" i="12" s="1"/>
  <c r="AK617" i="12"/>
  <c r="AP617" i="12" s="1"/>
  <c r="AJ617" i="12"/>
  <c r="AO617" i="12" s="1"/>
  <c r="AI617" i="12"/>
  <c r="AN617" i="12" s="1"/>
  <c r="AH617" i="12"/>
  <c r="AM617" i="12" s="1"/>
  <c r="Z617" i="12"/>
  <c r="AC617" i="12" s="1"/>
  <c r="Y617" i="12"/>
  <c r="AB617" i="12" s="1"/>
  <c r="X617" i="12"/>
  <c r="AA617" i="12" s="1"/>
  <c r="AL618" i="12"/>
  <c r="AQ618" i="12" s="1"/>
  <c r="AK618" i="12"/>
  <c r="AP618" i="12" s="1"/>
  <c r="AJ618" i="12"/>
  <c r="AO618" i="12" s="1"/>
  <c r="AI618" i="12"/>
  <c r="AN618" i="12" s="1"/>
  <c r="AH618" i="12"/>
  <c r="AM618" i="12" s="1"/>
  <c r="Z618" i="12"/>
  <c r="AC618" i="12" s="1"/>
  <c r="Y618" i="12"/>
  <c r="AB618" i="12" s="1"/>
  <c r="X618" i="12"/>
  <c r="AA618" i="12" s="1"/>
  <c r="AL619" i="12"/>
  <c r="AQ619" i="12" s="1"/>
  <c r="AK619" i="12"/>
  <c r="AP619" i="12" s="1"/>
  <c r="AJ619" i="12"/>
  <c r="AO619" i="12" s="1"/>
  <c r="AI619" i="12"/>
  <c r="AN619" i="12" s="1"/>
  <c r="AH619" i="12"/>
  <c r="AM619" i="12" s="1"/>
  <c r="Z619" i="12"/>
  <c r="AC619" i="12" s="1"/>
  <c r="Y619" i="12"/>
  <c r="AB619" i="12" s="1"/>
  <c r="X619" i="12"/>
  <c r="AA619" i="12" s="1"/>
  <c r="AL620" i="12"/>
  <c r="AQ620" i="12" s="1"/>
  <c r="AK620" i="12"/>
  <c r="AP620" i="12" s="1"/>
  <c r="AJ620" i="12"/>
  <c r="AO620" i="12" s="1"/>
  <c r="AI620" i="12"/>
  <c r="AN620" i="12" s="1"/>
  <c r="AH620" i="12"/>
  <c r="AM620" i="12" s="1"/>
  <c r="Z620" i="12"/>
  <c r="AC620" i="12" s="1"/>
  <c r="Y620" i="12"/>
  <c r="AB620" i="12" s="1"/>
  <c r="X620" i="12"/>
  <c r="AA620" i="12" s="1"/>
  <c r="AR582" i="12"/>
  <c r="AD582" i="12"/>
  <c r="AE582" i="12" s="1"/>
  <c r="AR595" i="12"/>
  <c r="AD595" i="12"/>
  <c r="AE595" i="12" s="1"/>
  <c r="AR596" i="12"/>
  <c r="AD596" i="12"/>
  <c r="AE596" i="12" s="1"/>
  <c r="AD597" i="12"/>
  <c r="AE597" i="12" s="1"/>
  <c r="AR597" i="12"/>
  <c r="AR598" i="12"/>
  <c r="AD598" i="12"/>
  <c r="AE598" i="12" s="1"/>
  <c r="AR599" i="12"/>
  <c r="AR600" i="12"/>
  <c r="AD600" i="12"/>
  <c r="AE600" i="12" s="1"/>
  <c r="AR601" i="12"/>
  <c r="AD601" i="12"/>
  <c r="AE601" i="12" s="1"/>
  <c r="AR602" i="12"/>
  <c r="AD602" i="12"/>
  <c r="AE602" i="12" s="1"/>
  <c r="AR603" i="12"/>
  <c r="AD603" i="12"/>
  <c r="AE603" i="12" s="1"/>
  <c r="AR604" i="12"/>
  <c r="AD604" i="12"/>
  <c r="AE604" i="12" s="1"/>
  <c r="AL583" i="12"/>
  <c r="AQ583" i="12" s="1"/>
  <c r="AK583" i="12"/>
  <c r="AP583" i="12" s="1"/>
  <c r="AJ583" i="12"/>
  <c r="AO583" i="12" s="1"/>
  <c r="AI583" i="12"/>
  <c r="AN583" i="12" s="1"/>
  <c r="AH583" i="12"/>
  <c r="AM583" i="12" s="1"/>
  <c r="Z583" i="12"/>
  <c r="AC583" i="12" s="1"/>
  <c r="Y583" i="12"/>
  <c r="AB583" i="12" s="1"/>
  <c r="X583" i="12"/>
  <c r="AA583" i="12" s="1"/>
  <c r="AD583" i="12" s="1"/>
  <c r="AE583" i="12" s="1"/>
  <c r="AL584" i="12"/>
  <c r="AQ584" i="12" s="1"/>
  <c r="AK584" i="12"/>
  <c r="AP584" i="12" s="1"/>
  <c r="AJ584" i="12"/>
  <c r="AO584" i="12" s="1"/>
  <c r="AI584" i="12"/>
  <c r="AN584" i="12" s="1"/>
  <c r="AH584" i="12"/>
  <c r="AM584" i="12" s="1"/>
  <c r="Z584" i="12"/>
  <c r="AC584" i="12" s="1"/>
  <c r="Y584" i="12"/>
  <c r="AB584" i="12" s="1"/>
  <c r="X584" i="12"/>
  <c r="AA584" i="12" s="1"/>
  <c r="AD584" i="12" s="1"/>
  <c r="AE584" i="12" s="1"/>
  <c r="AL585" i="12"/>
  <c r="AQ585" i="12" s="1"/>
  <c r="AK585" i="12"/>
  <c r="AP585" i="12" s="1"/>
  <c r="AJ585" i="12"/>
  <c r="AO585" i="12" s="1"/>
  <c r="AI585" i="12"/>
  <c r="AN585" i="12" s="1"/>
  <c r="AH585" i="12"/>
  <c r="AM585" i="12" s="1"/>
  <c r="Z585" i="12"/>
  <c r="AC585" i="12" s="1"/>
  <c r="Y585" i="12"/>
  <c r="AB585" i="12" s="1"/>
  <c r="X585" i="12"/>
  <c r="AA585" i="12" s="1"/>
  <c r="AD585" i="12" s="1"/>
  <c r="AE585" i="12" s="1"/>
  <c r="AL586" i="12"/>
  <c r="AQ586" i="12" s="1"/>
  <c r="AK586" i="12"/>
  <c r="AP586" i="12" s="1"/>
  <c r="AJ586" i="12"/>
  <c r="AO586" i="12" s="1"/>
  <c r="AI586" i="12"/>
  <c r="AN586" i="12" s="1"/>
  <c r="AH586" i="12"/>
  <c r="AM586" i="12" s="1"/>
  <c r="Z586" i="12"/>
  <c r="AC586" i="12" s="1"/>
  <c r="Y586" i="12"/>
  <c r="AB586" i="12" s="1"/>
  <c r="X586" i="12"/>
  <c r="AA586" i="12" s="1"/>
  <c r="AD586" i="12" s="1"/>
  <c r="AE586" i="12" s="1"/>
  <c r="AL587" i="12"/>
  <c r="AQ587" i="12" s="1"/>
  <c r="AK587" i="12"/>
  <c r="AP587" i="12" s="1"/>
  <c r="AJ587" i="12"/>
  <c r="AO587" i="12" s="1"/>
  <c r="AI587" i="12"/>
  <c r="AN587" i="12" s="1"/>
  <c r="AH587" i="12"/>
  <c r="AM587" i="12" s="1"/>
  <c r="Z587" i="12"/>
  <c r="AC587" i="12" s="1"/>
  <c r="Y587" i="12"/>
  <c r="AB587" i="12" s="1"/>
  <c r="X587" i="12"/>
  <c r="AA587" i="12" s="1"/>
  <c r="AD587" i="12" s="1"/>
  <c r="AE587" i="12" s="1"/>
  <c r="AL588" i="12"/>
  <c r="AQ588" i="12" s="1"/>
  <c r="AK588" i="12"/>
  <c r="AP588" i="12" s="1"/>
  <c r="AJ588" i="12"/>
  <c r="AO588" i="12" s="1"/>
  <c r="AI588" i="12"/>
  <c r="AN588" i="12" s="1"/>
  <c r="AH588" i="12"/>
  <c r="AM588" i="12" s="1"/>
  <c r="Z588" i="12"/>
  <c r="AC588" i="12" s="1"/>
  <c r="Y588" i="12"/>
  <c r="AB588" i="12" s="1"/>
  <c r="X588" i="12"/>
  <c r="AA588" i="12" s="1"/>
  <c r="AD588" i="12" s="1"/>
  <c r="AE588" i="12" s="1"/>
  <c r="AL589" i="12"/>
  <c r="AQ589" i="12" s="1"/>
  <c r="AK589" i="12"/>
  <c r="AP589" i="12" s="1"/>
  <c r="AJ589" i="12"/>
  <c r="AO589" i="12" s="1"/>
  <c r="AI589" i="12"/>
  <c r="AN589" i="12" s="1"/>
  <c r="AH589" i="12"/>
  <c r="AM589" i="12" s="1"/>
  <c r="Z589" i="12"/>
  <c r="AC589" i="12" s="1"/>
  <c r="Y589" i="12"/>
  <c r="AB589" i="12" s="1"/>
  <c r="X589" i="12"/>
  <c r="AA589" i="12" s="1"/>
  <c r="AD589" i="12" s="1"/>
  <c r="AE589" i="12" s="1"/>
  <c r="AL590" i="12"/>
  <c r="AQ590" i="12" s="1"/>
  <c r="AK590" i="12"/>
  <c r="AP590" i="12" s="1"/>
  <c r="AJ590" i="12"/>
  <c r="AO590" i="12" s="1"/>
  <c r="AI590" i="12"/>
  <c r="AN590" i="12" s="1"/>
  <c r="AH590" i="12"/>
  <c r="AM590" i="12" s="1"/>
  <c r="Z590" i="12"/>
  <c r="AC590" i="12" s="1"/>
  <c r="Y590" i="12"/>
  <c r="AB590" i="12" s="1"/>
  <c r="X590" i="12"/>
  <c r="AA590" i="12" s="1"/>
  <c r="AD590" i="12" s="1"/>
  <c r="AE590" i="12" s="1"/>
  <c r="AL591" i="12"/>
  <c r="AQ591" i="12" s="1"/>
  <c r="AK591" i="12"/>
  <c r="AP591" i="12" s="1"/>
  <c r="AJ591" i="12"/>
  <c r="AO591" i="12" s="1"/>
  <c r="AI591" i="12"/>
  <c r="AN591" i="12" s="1"/>
  <c r="AH591" i="12"/>
  <c r="AM591" i="12" s="1"/>
  <c r="Z591" i="12"/>
  <c r="AC591" i="12" s="1"/>
  <c r="Y591" i="12"/>
  <c r="AB591" i="12" s="1"/>
  <c r="X591" i="12"/>
  <c r="AA591" i="12" s="1"/>
  <c r="AD591" i="12" s="1"/>
  <c r="AE591" i="12" s="1"/>
  <c r="AL592" i="12"/>
  <c r="AQ592" i="12" s="1"/>
  <c r="AK592" i="12"/>
  <c r="AP592" i="12" s="1"/>
  <c r="AJ592" i="12"/>
  <c r="AO592" i="12" s="1"/>
  <c r="AI592" i="12"/>
  <c r="AN592" i="12" s="1"/>
  <c r="AH592" i="12"/>
  <c r="AM592" i="12" s="1"/>
  <c r="Z592" i="12"/>
  <c r="AC592" i="12" s="1"/>
  <c r="Y592" i="12"/>
  <c r="AB592" i="12" s="1"/>
  <c r="X592" i="12"/>
  <c r="AA592" i="12" s="1"/>
  <c r="AD592" i="12" s="1"/>
  <c r="AE592" i="12" s="1"/>
  <c r="AL593" i="12"/>
  <c r="AQ593" i="12" s="1"/>
  <c r="AK593" i="12"/>
  <c r="AP593" i="12" s="1"/>
  <c r="AJ593" i="12"/>
  <c r="AO593" i="12" s="1"/>
  <c r="AI593" i="12"/>
  <c r="AN593" i="12" s="1"/>
  <c r="AH593" i="12"/>
  <c r="AM593" i="12" s="1"/>
  <c r="Z593" i="12"/>
  <c r="AC593" i="12" s="1"/>
  <c r="Y593" i="12"/>
  <c r="AB593" i="12" s="1"/>
  <c r="X593" i="12"/>
  <c r="AA593" i="12" s="1"/>
  <c r="AD593" i="12" s="1"/>
  <c r="AE593" i="12" s="1"/>
  <c r="AL594" i="12"/>
  <c r="AQ594" i="12" s="1"/>
  <c r="AK594" i="12"/>
  <c r="AP594" i="12" s="1"/>
  <c r="AJ594" i="12"/>
  <c r="AO594" i="12" s="1"/>
  <c r="AI594" i="12"/>
  <c r="AN594" i="12" s="1"/>
  <c r="AH594" i="12"/>
  <c r="AM594" i="12" s="1"/>
  <c r="Z594" i="12"/>
  <c r="AC594" i="12" s="1"/>
  <c r="Y594" i="12"/>
  <c r="AB594" i="12" s="1"/>
  <c r="X594" i="12"/>
  <c r="AA594" i="12" s="1"/>
  <c r="AD594" i="12" s="1"/>
  <c r="AE594" i="12" s="1"/>
  <c r="AR556" i="12"/>
  <c r="AD556" i="12"/>
  <c r="AE556" i="12" s="1"/>
  <c r="AR569" i="12"/>
  <c r="AD569" i="12"/>
  <c r="AE569" i="12" s="1"/>
  <c r="AR570" i="12"/>
  <c r="AD570" i="12"/>
  <c r="AE570" i="12" s="1"/>
  <c r="AD571" i="12"/>
  <c r="AE571" i="12" s="1"/>
  <c r="AR571" i="12"/>
  <c r="AS571" i="12" s="1"/>
  <c r="AR572" i="12"/>
  <c r="AD572" i="12"/>
  <c r="AE572" i="12" s="1"/>
  <c r="AR573" i="12"/>
  <c r="AD573" i="12"/>
  <c r="AE573" i="12" s="1"/>
  <c r="AR574" i="12"/>
  <c r="AD574" i="12"/>
  <c r="AE574" i="12" s="1"/>
  <c r="AD575" i="12"/>
  <c r="AE575" i="12" s="1"/>
  <c r="AR576" i="12"/>
  <c r="AD576" i="12"/>
  <c r="AE576" i="12" s="1"/>
  <c r="AR577" i="12"/>
  <c r="AD577" i="12"/>
  <c r="AE577" i="12" s="1"/>
  <c r="AR578" i="12"/>
  <c r="AD578" i="12"/>
  <c r="AE578" i="12" s="1"/>
  <c r="AL557" i="12"/>
  <c r="AQ557" i="12" s="1"/>
  <c r="AK557" i="12"/>
  <c r="AP557" i="12" s="1"/>
  <c r="AJ557" i="12"/>
  <c r="AO557" i="12" s="1"/>
  <c r="AI557" i="12"/>
  <c r="AN557" i="12" s="1"/>
  <c r="AH557" i="12"/>
  <c r="AM557" i="12" s="1"/>
  <c r="Z557" i="12"/>
  <c r="AC557" i="12" s="1"/>
  <c r="Y557" i="12"/>
  <c r="AB557" i="12" s="1"/>
  <c r="X557" i="12"/>
  <c r="AA557" i="12" s="1"/>
  <c r="AL558" i="12"/>
  <c r="AQ558" i="12" s="1"/>
  <c r="AK558" i="12"/>
  <c r="AP558" i="12" s="1"/>
  <c r="AJ558" i="12"/>
  <c r="AO558" i="12" s="1"/>
  <c r="AI558" i="12"/>
  <c r="AN558" i="12" s="1"/>
  <c r="AH558" i="12"/>
  <c r="AM558" i="12" s="1"/>
  <c r="Z558" i="12"/>
  <c r="AC558" i="12" s="1"/>
  <c r="Y558" i="12"/>
  <c r="AB558" i="12" s="1"/>
  <c r="X558" i="12"/>
  <c r="AA558" i="12" s="1"/>
  <c r="AL559" i="12"/>
  <c r="AQ559" i="12" s="1"/>
  <c r="AK559" i="12"/>
  <c r="AP559" i="12" s="1"/>
  <c r="AJ559" i="12"/>
  <c r="AO559" i="12" s="1"/>
  <c r="AI559" i="12"/>
  <c r="AN559" i="12" s="1"/>
  <c r="AH559" i="12"/>
  <c r="AM559" i="12" s="1"/>
  <c r="Z559" i="12"/>
  <c r="AC559" i="12" s="1"/>
  <c r="Y559" i="12"/>
  <c r="AB559" i="12" s="1"/>
  <c r="X559" i="12"/>
  <c r="AA559" i="12" s="1"/>
  <c r="AL560" i="12"/>
  <c r="AQ560" i="12" s="1"/>
  <c r="AK560" i="12"/>
  <c r="AP560" i="12" s="1"/>
  <c r="AJ560" i="12"/>
  <c r="AO560" i="12" s="1"/>
  <c r="AI560" i="12"/>
  <c r="AN560" i="12" s="1"/>
  <c r="AH560" i="12"/>
  <c r="AM560" i="12" s="1"/>
  <c r="Z560" i="12"/>
  <c r="AC560" i="12" s="1"/>
  <c r="Y560" i="12"/>
  <c r="AB560" i="12" s="1"/>
  <c r="X560" i="12"/>
  <c r="AA560" i="12" s="1"/>
  <c r="AL561" i="12"/>
  <c r="AQ561" i="12" s="1"/>
  <c r="AK561" i="12"/>
  <c r="AP561" i="12" s="1"/>
  <c r="AJ561" i="12"/>
  <c r="AO561" i="12" s="1"/>
  <c r="AI561" i="12"/>
  <c r="AN561" i="12" s="1"/>
  <c r="AH561" i="12"/>
  <c r="AM561" i="12" s="1"/>
  <c r="Z561" i="12"/>
  <c r="AC561" i="12" s="1"/>
  <c r="Y561" i="12"/>
  <c r="AB561" i="12" s="1"/>
  <c r="X561" i="12"/>
  <c r="AA561" i="12" s="1"/>
  <c r="AL562" i="12"/>
  <c r="AQ562" i="12" s="1"/>
  <c r="AK562" i="12"/>
  <c r="AP562" i="12" s="1"/>
  <c r="AJ562" i="12"/>
  <c r="AO562" i="12" s="1"/>
  <c r="AI562" i="12"/>
  <c r="AN562" i="12" s="1"/>
  <c r="AH562" i="12"/>
  <c r="AM562" i="12" s="1"/>
  <c r="Z562" i="12"/>
  <c r="AC562" i="12" s="1"/>
  <c r="Y562" i="12"/>
  <c r="AB562" i="12" s="1"/>
  <c r="X562" i="12"/>
  <c r="AA562" i="12" s="1"/>
  <c r="AL563" i="12"/>
  <c r="AQ563" i="12" s="1"/>
  <c r="AK563" i="12"/>
  <c r="AP563" i="12" s="1"/>
  <c r="AJ563" i="12"/>
  <c r="AO563" i="12" s="1"/>
  <c r="AI563" i="12"/>
  <c r="AN563" i="12" s="1"/>
  <c r="AH563" i="12"/>
  <c r="AM563" i="12" s="1"/>
  <c r="Z563" i="12"/>
  <c r="AC563" i="12" s="1"/>
  <c r="Y563" i="12"/>
  <c r="AB563" i="12" s="1"/>
  <c r="X563" i="12"/>
  <c r="AA563" i="12" s="1"/>
  <c r="AL564" i="12"/>
  <c r="AQ564" i="12" s="1"/>
  <c r="AK564" i="12"/>
  <c r="AP564" i="12" s="1"/>
  <c r="AJ564" i="12"/>
  <c r="AO564" i="12" s="1"/>
  <c r="AI564" i="12"/>
  <c r="AN564" i="12" s="1"/>
  <c r="AH564" i="12"/>
  <c r="AM564" i="12" s="1"/>
  <c r="Z564" i="12"/>
  <c r="AC564" i="12" s="1"/>
  <c r="Y564" i="12"/>
  <c r="AB564" i="12" s="1"/>
  <c r="X564" i="12"/>
  <c r="AA564" i="12" s="1"/>
  <c r="AL565" i="12"/>
  <c r="AQ565" i="12" s="1"/>
  <c r="AK565" i="12"/>
  <c r="AP565" i="12" s="1"/>
  <c r="AJ565" i="12"/>
  <c r="AO565" i="12" s="1"/>
  <c r="AI565" i="12"/>
  <c r="AN565" i="12" s="1"/>
  <c r="AH565" i="12"/>
  <c r="AM565" i="12" s="1"/>
  <c r="Z565" i="12"/>
  <c r="AC565" i="12" s="1"/>
  <c r="Y565" i="12"/>
  <c r="AB565" i="12" s="1"/>
  <c r="X565" i="12"/>
  <c r="AA565" i="12" s="1"/>
  <c r="AL566" i="12"/>
  <c r="AQ566" i="12" s="1"/>
  <c r="AK566" i="12"/>
  <c r="AP566" i="12" s="1"/>
  <c r="AJ566" i="12"/>
  <c r="AO566" i="12" s="1"/>
  <c r="AI566" i="12"/>
  <c r="AN566" i="12" s="1"/>
  <c r="AH566" i="12"/>
  <c r="AM566" i="12" s="1"/>
  <c r="Z566" i="12"/>
  <c r="AC566" i="12" s="1"/>
  <c r="Y566" i="12"/>
  <c r="AB566" i="12" s="1"/>
  <c r="X566" i="12"/>
  <c r="AA566" i="12" s="1"/>
  <c r="AL567" i="12"/>
  <c r="AQ567" i="12" s="1"/>
  <c r="AK567" i="12"/>
  <c r="AP567" i="12" s="1"/>
  <c r="AJ567" i="12"/>
  <c r="AO567" i="12" s="1"/>
  <c r="AI567" i="12"/>
  <c r="AN567" i="12" s="1"/>
  <c r="AH567" i="12"/>
  <c r="AM567" i="12" s="1"/>
  <c r="Z567" i="12"/>
  <c r="AC567" i="12" s="1"/>
  <c r="Y567" i="12"/>
  <c r="AB567" i="12" s="1"/>
  <c r="X567" i="12"/>
  <c r="AA567" i="12" s="1"/>
  <c r="AL568" i="12"/>
  <c r="AQ568" i="12" s="1"/>
  <c r="AK568" i="12"/>
  <c r="AP568" i="12" s="1"/>
  <c r="AJ568" i="12"/>
  <c r="AO568" i="12" s="1"/>
  <c r="AI568" i="12"/>
  <c r="AN568" i="12" s="1"/>
  <c r="AH568" i="12"/>
  <c r="AM568" i="12" s="1"/>
  <c r="Z568" i="12"/>
  <c r="AC568" i="12" s="1"/>
  <c r="Y568" i="12"/>
  <c r="AB568" i="12" s="1"/>
  <c r="X568" i="12"/>
  <c r="AA568" i="12" s="1"/>
  <c r="AD530" i="12"/>
  <c r="AE530" i="12" s="1"/>
  <c r="AR543" i="12"/>
  <c r="AD543" i="12"/>
  <c r="AE543" i="12" s="1"/>
  <c r="AR544" i="12"/>
  <c r="AD544" i="12"/>
  <c r="AE544" i="12" s="1"/>
  <c r="AD545" i="12"/>
  <c r="AE545" i="12" s="1"/>
  <c r="AR545" i="12"/>
  <c r="AS545" i="12" s="1"/>
  <c r="AR546" i="12"/>
  <c r="AD546" i="12"/>
  <c r="AE546" i="12" s="1"/>
  <c r="AR547" i="12"/>
  <c r="AD547" i="12"/>
  <c r="AE547" i="12" s="1"/>
  <c r="AD548" i="12"/>
  <c r="AE548" i="12" s="1"/>
  <c r="AR549" i="12"/>
  <c r="AD549" i="12"/>
  <c r="AE549" i="12" s="1"/>
  <c r="AR550" i="12"/>
  <c r="AD550" i="12"/>
  <c r="AE550" i="12" s="1"/>
  <c r="AR551" i="12"/>
  <c r="AD551" i="12"/>
  <c r="AE551" i="12" s="1"/>
  <c r="AR552" i="12"/>
  <c r="AD552" i="12"/>
  <c r="AE552" i="12" s="1"/>
  <c r="AL531" i="12"/>
  <c r="AQ531" i="12" s="1"/>
  <c r="AK531" i="12"/>
  <c r="AP531" i="12" s="1"/>
  <c r="AJ531" i="12"/>
  <c r="AO531" i="12" s="1"/>
  <c r="AI531" i="12"/>
  <c r="AN531" i="12" s="1"/>
  <c r="AH531" i="12"/>
  <c r="AM531" i="12" s="1"/>
  <c r="Z531" i="12"/>
  <c r="AC531" i="12" s="1"/>
  <c r="Y531" i="12"/>
  <c r="AB531" i="12" s="1"/>
  <c r="X531" i="12"/>
  <c r="AA531" i="12" s="1"/>
  <c r="AD531" i="12" s="1"/>
  <c r="AE531" i="12" s="1"/>
  <c r="AL532" i="12"/>
  <c r="AQ532" i="12" s="1"/>
  <c r="AK532" i="12"/>
  <c r="AP532" i="12" s="1"/>
  <c r="AJ532" i="12"/>
  <c r="AO532" i="12" s="1"/>
  <c r="AI532" i="12"/>
  <c r="AN532" i="12" s="1"/>
  <c r="AH532" i="12"/>
  <c r="AM532" i="12" s="1"/>
  <c r="Z532" i="12"/>
  <c r="AC532" i="12" s="1"/>
  <c r="Y532" i="12"/>
  <c r="AB532" i="12" s="1"/>
  <c r="X532" i="12"/>
  <c r="AA532" i="12" s="1"/>
  <c r="AD532" i="12" s="1"/>
  <c r="AE532" i="12" s="1"/>
  <c r="AL533" i="12"/>
  <c r="AQ533" i="12" s="1"/>
  <c r="AK533" i="12"/>
  <c r="AP533" i="12" s="1"/>
  <c r="AJ533" i="12"/>
  <c r="AO533" i="12" s="1"/>
  <c r="AI533" i="12"/>
  <c r="AN533" i="12" s="1"/>
  <c r="AH533" i="12"/>
  <c r="AM533" i="12" s="1"/>
  <c r="Z533" i="12"/>
  <c r="AC533" i="12" s="1"/>
  <c r="Y533" i="12"/>
  <c r="AB533" i="12" s="1"/>
  <c r="X533" i="12"/>
  <c r="AA533" i="12" s="1"/>
  <c r="AD533" i="12" s="1"/>
  <c r="AE533" i="12" s="1"/>
  <c r="AL534" i="12"/>
  <c r="AQ534" i="12" s="1"/>
  <c r="AK534" i="12"/>
  <c r="AP534" i="12" s="1"/>
  <c r="AJ534" i="12"/>
  <c r="AO534" i="12" s="1"/>
  <c r="AI534" i="12"/>
  <c r="AN534" i="12" s="1"/>
  <c r="AH534" i="12"/>
  <c r="AM534" i="12" s="1"/>
  <c r="Z534" i="12"/>
  <c r="AC534" i="12" s="1"/>
  <c r="Y534" i="12"/>
  <c r="AB534" i="12" s="1"/>
  <c r="X534" i="12"/>
  <c r="AA534" i="12" s="1"/>
  <c r="AD534" i="12" s="1"/>
  <c r="AE534" i="12" s="1"/>
  <c r="AL535" i="12"/>
  <c r="AQ535" i="12" s="1"/>
  <c r="AK535" i="12"/>
  <c r="AP535" i="12" s="1"/>
  <c r="AJ535" i="12"/>
  <c r="AO535" i="12" s="1"/>
  <c r="AI535" i="12"/>
  <c r="AN535" i="12" s="1"/>
  <c r="AH535" i="12"/>
  <c r="AM535" i="12" s="1"/>
  <c r="Z535" i="12"/>
  <c r="AC535" i="12" s="1"/>
  <c r="Y535" i="12"/>
  <c r="AB535" i="12" s="1"/>
  <c r="X535" i="12"/>
  <c r="AA535" i="12" s="1"/>
  <c r="AD535" i="12" s="1"/>
  <c r="AE535" i="12" s="1"/>
  <c r="AL536" i="12"/>
  <c r="AQ536" i="12" s="1"/>
  <c r="AK536" i="12"/>
  <c r="AP536" i="12" s="1"/>
  <c r="AJ536" i="12"/>
  <c r="AO536" i="12" s="1"/>
  <c r="AI536" i="12"/>
  <c r="AN536" i="12" s="1"/>
  <c r="AH536" i="12"/>
  <c r="AM536" i="12" s="1"/>
  <c r="Z536" i="12"/>
  <c r="AC536" i="12" s="1"/>
  <c r="Y536" i="12"/>
  <c r="AB536" i="12" s="1"/>
  <c r="X536" i="12"/>
  <c r="AA536" i="12" s="1"/>
  <c r="AD536" i="12" s="1"/>
  <c r="AE536" i="12" s="1"/>
  <c r="AL537" i="12"/>
  <c r="AQ537" i="12" s="1"/>
  <c r="AK537" i="12"/>
  <c r="AP537" i="12" s="1"/>
  <c r="AJ537" i="12"/>
  <c r="AO537" i="12" s="1"/>
  <c r="AI537" i="12"/>
  <c r="AN537" i="12" s="1"/>
  <c r="AH537" i="12"/>
  <c r="AM537" i="12" s="1"/>
  <c r="Z537" i="12"/>
  <c r="AC537" i="12" s="1"/>
  <c r="Y537" i="12"/>
  <c r="AB537" i="12" s="1"/>
  <c r="X537" i="12"/>
  <c r="AA537" i="12" s="1"/>
  <c r="AD537" i="12" s="1"/>
  <c r="AE537" i="12" s="1"/>
  <c r="AL538" i="12"/>
  <c r="AQ538" i="12" s="1"/>
  <c r="AK538" i="12"/>
  <c r="AP538" i="12" s="1"/>
  <c r="AJ538" i="12"/>
  <c r="AO538" i="12" s="1"/>
  <c r="AI538" i="12"/>
  <c r="AN538" i="12" s="1"/>
  <c r="AH538" i="12"/>
  <c r="AM538" i="12" s="1"/>
  <c r="Z538" i="12"/>
  <c r="AC538" i="12" s="1"/>
  <c r="Y538" i="12"/>
  <c r="AB538" i="12" s="1"/>
  <c r="X538" i="12"/>
  <c r="AA538" i="12" s="1"/>
  <c r="AD538" i="12" s="1"/>
  <c r="AE538" i="12" s="1"/>
  <c r="AL539" i="12"/>
  <c r="AQ539" i="12" s="1"/>
  <c r="AK539" i="12"/>
  <c r="AP539" i="12" s="1"/>
  <c r="AJ539" i="12"/>
  <c r="AO539" i="12" s="1"/>
  <c r="AI539" i="12"/>
  <c r="AN539" i="12" s="1"/>
  <c r="AH539" i="12"/>
  <c r="AM539" i="12" s="1"/>
  <c r="Z539" i="12"/>
  <c r="AC539" i="12" s="1"/>
  <c r="Y539" i="12"/>
  <c r="AB539" i="12" s="1"/>
  <c r="X539" i="12"/>
  <c r="AA539" i="12" s="1"/>
  <c r="AD539" i="12" s="1"/>
  <c r="AE539" i="12" s="1"/>
  <c r="AL540" i="12"/>
  <c r="AQ540" i="12" s="1"/>
  <c r="AK540" i="12"/>
  <c r="AP540" i="12" s="1"/>
  <c r="AJ540" i="12"/>
  <c r="AO540" i="12" s="1"/>
  <c r="AI540" i="12"/>
  <c r="AN540" i="12" s="1"/>
  <c r="AH540" i="12"/>
  <c r="AM540" i="12" s="1"/>
  <c r="Z540" i="12"/>
  <c r="AC540" i="12" s="1"/>
  <c r="Y540" i="12"/>
  <c r="AB540" i="12" s="1"/>
  <c r="X540" i="12"/>
  <c r="AA540" i="12" s="1"/>
  <c r="AD540" i="12" s="1"/>
  <c r="AE540" i="12" s="1"/>
  <c r="AL541" i="12"/>
  <c r="AQ541" i="12" s="1"/>
  <c r="AK541" i="12"/>
  <c r="AP541" i="12" s="1"/>
  <c r="AJ541" i="12"/>
  <c r="AO541" i="12" s="1"/>
  <c r="AI541" i="12"/>
  <c r="AN541" i="12" s="1"/>
  <c r="AH541" i="12"/>
  <c r="AM541" i="12" s="1"/>
  <c r="Z541" i="12"/>
  <c r="AC541" i="12" s="1"/>
  <c r="Y541" i="12"/>
  <c r="AB541" i="12" s="1"/>
  <c r="X541" i="12"/>
  <c r="AA541" i="12" s="1"/>
  <c r="AD541" i="12" s="1"/>
  <c r="AE541" i="12" s="1"/>
  <c r="AL542" i="12"/>
  <c r="AQ542" i="12" s="1"/>
  <c r="AK542" i="12"/>
  <c r="AP542" i="12" s="1"/>
  <c r="AJ542" i="12"/>
  <c r="AO542" i="12" s="1"/>
  <c r="AI542" i="12"/>
  <c r="AN542" i="12" s="1"/>
  <c r="AH542" i="12"/>
  <c r="AM542" i="12" s="1"/>
  <c r="Z542" i="12"/>
  <c r="AC542" i="12" s="1"/>
  <c r="Y542" i="12"/>
  <c r="AB542" i="12" s="1"/>
  <c r="X542" i="12"/>
  <c r="AA542" i="12" s="1"/>
  <c r="AD542" i="12" s="1"/>
  <c r="AE542" i="12" s="1"/>
  <c r="AR504" i="12"/>
  <c r="AD504" i="12"/>
  <c r="AE504" i="12" s="1"/>
  <c r="AR517" i="12"/>
  <c r="AD517" i="12"/>
  <c r="AE517" i="12" s="1"/>
  <c r="AR518" i="12"/>
  <c r="AD518" i="12"/>
  <c r="AE518" i="12" s="1"/>
  <c r="AD519" i="12"/>
  <c r="AE519" i="12" s="1"/>
  <c r="AR519" i="12"/>
  <c r="AS519" i="12" s="1"/>
  <c r="AR520" i="12"/>
  <c r="AD520" i="12"/>
  <c r="AE520" i="12" s="1"/>
  <c r="AR521" i="12"/>
  <c r="AD521" i="12"/>
  <c r="AE521" i="12" s="1"/>
  <c r="AR522" i="12"/>
  <c r="AD522" i="12"/>
  <c r="AE522" i="12" s="1"/>
  <c r="AR523" i="12"/>
  <c r="AD523" i="12"/>
  <c r="AE523" i="12" s="1"/>
  <c r="AR524" i="12"/>
  <c r="AD524" i="12"/>
  <c r="AE524" i="12" s="1"/>
  <c r="AR525" i="12"/>
  <c r="AD525" i="12"/>
  <c r="AE525" i="12" s="1"/>
  <c r="AR526" i="12"/>
  <c r="AD526" i="12"/>
  <c r="AE526" i="12" s="1"/>
  <c r="AL505" i="12"/>
  <c r="AQ505" i="12" s="1"/>
  <c r="AK505" i="12"/>
  <c r="AP505" i="12" s="1"/>
  <c r="AJ505" i="12"/>
  <c r="AO505" i="12" s="1"/>
  <c r="AI505" i="12"/>
  <c r="AN505" i="12" s="1"/>
  <c r="AH505" i="12"/>
  <c r="AM505" i="12" s="1"/>
  <c r="Z505" i="12"/>
  <c r="AC505" i="12" s="1"/>
  <c r="Y505" i="12"/>
  <c r="AB505" i="12" s="1"/>
  <c r="X505" i="12"/>
  <c r="AA505" i="12" s="1"/>
  <c r="AL506" i="12"/>
  <c r="AQ506" i="12" s="1"/>
  <c r="AK506" i="12"/>
  <c r="AP506" i="12" s="1"/>
  <c r="AJ506" i="12"/>
  <c r="AO506" i="12" s="1"/>
  <c r="AI506" i="12"/>
  <c r="AN506" i="12" s="1"/>
  <c r="AH506" i="12"/>
  <c r="AM506" i="12" s="1"/>
  <c r="Z506" i="12"/>
  <c r="AC506" i="12" s="1"/>
  <c r="Y506" i="12"/>
  <c r="AB506" i="12" s="1"/>
  <c r="X506" i="12"/>
  <c r="AA506" i="12" s="1"/>
  <c r="AL507" i="12"/>
  <c r="AQ507" i="12" s="1"/>
  <c r="AK507" i="12"/>
  <c r="AP507" i="12" s="1"/>
  <c r="AJ507" i="12"/>
  <c r="AO507" i="12" s="1"/>
  <c r="AI507" i="12"/>
  <c r="AN507" i="12" s="1"/>
  <c r="AH507" i="12"/>
  <c r="AM507" i="12" s="1"/>
  <c r="Z507" i="12"/>
  <c r="AC507" i="12" s="1"/>
  <c r="Y507" i="12"/>
  <c r="AB507" i="12" s="1"/>
  <c r="X507" i="12"/>
  <c r="AA507" i="12" s="1"/>
  <c r="AL508" i="12"/>
  <c r="AQ508" i="12" s="1"/>
  <c r="AK508" i="12"/>
  <c r="AP508" i="12" s="1"/>
  <c r="AJ508" i="12"/>
  <c r="AO508" i="12" s="1"/>
  <c r="AI508" i="12"/>
  <c r="AN508" i="12" s="1"/>
  <c r="AH508" i="12"/>
  <c r="AM508" i="12" s="1"/>
  <c r="Z508" i="12"/>
  <c r="AC508" i="12" s="1"/>
  <c r="Y508" i="12"/>
  <c r="AB508" i="12" s="1"/>
  <c r="X508" i="12"/>
  <c r="AA508" i="12" s="1"/>
  <c r="AL509" i="12"/>
  <c r="AQ509" i="12" s="1"/>
  <c r="AK509" i="12"/>
  <c r="AP509" i="12" s="1"/>
  <c r="AJ509" i="12"/>
  <c r="AO509" i="12" s="1"/>
  <c r="AI509" i="12"/>
  <c r="AN509" i="12" s="1"/>
  <c r="AH509" i="12"/>
  <c r="AM509" i="12" s="1"/>
  <c r="Z509" i="12"/>
  <c r="AC509" i="12" s="1"/>
  <c r="Y509" i="12"/>
  <c r="AB509" i="12" s="1"/>
  <c r="X509" i="12"/>
  <c r="AA509" i="12" s="1"/>
  <c r="AL510" i="12"/>
  <c r="AQ510" i="12" s="1"/>
  <c r="AK510" i="12"/>
  <c r="AP510" i="12" s="1"/>
  <c r="AJ510" i="12"/>
  <c r="AO510" i="12" s="1"/>
  <c r="AI510" i="12"/>
  <c r="AN510" i="12" s="1"/>
  <c r="AH510" i="12"/>
  <c r="AM510" i="12" s="1"/>
  <c r="Z510" i="12"/>
  <c r="AC510" i="12" s="1"/>
  <c r="Y510" i="12"/>
  <c r="AB510" i="12" s="1"/>
  <c r="X510" i="12"/>
  <c r="AA510" i="12" s="1"/>
  <c r="AL511" i="12"/>
  <c r="AQ511" i="12" s="1"/>
  <c r="AK511" i="12"/>
  <c r="AP511" i="12" s="1"/>
  <c r="AJ511" i="12"/>
  <c r="AO511" i="12" s="1"/>
  <c r="AI511" i="12"/>
  <c r="AN511" i="12" s="1"/>
  <c r="AH511" i="12"/>
  <c r="AM511" i="12" s="1"/>
  <c r="Z511" i="12"/>
  <c r="AC511" i="12" s="1"/>
  <c r="Y511" i="12"/>
  <c r="AB511" i="12" s="1"/>
  <c r="X511" i="12"/>
  <c r="AA511" i="12" s="1"/>
  <c r="AL512" i="12"/>
  <c r="AQ512" i="12" s="1"/>
  <c r="AK512" i="12"/>
  <c r="AP512" i="12" s="1"/>
  <c r="AJ512" i="12"/>
  <c r="AO512" i="12" s="1"/>
  <c r="AI512" i="12"/>
  <c r="AN512" i="12" s="1"/>
  <c r="AH512" i="12"/>
  <c r="AM512" i="12" s="1"/>
  <c r="Z512" i="12"/>
  <c r="AC512" i="12" s="1"/>
  <c r="Y512" i="12"/>
  <c r="AB512" i="12" s="1"/>
  <c r="X512" i="12"/>
  <c r="AA512" i="12" s="1"/>
  <c r="AL513" i="12"/>
  <c r="AQ513" i="12" s="1"/>
  <c r="AK513" i="12"/>
  <c r="AP513" i="12" s="1"/>
  <c r="AJ513" i="12"/>
  <c r="AO513" i="12" s="1"/>
  <c r="AI513" i="12"/>
  <c r="AN513" i="12" s="1"/>
  <c r="AH513" i="12"/>
  <c r="AM513" i="12" s="1"/>
  <c r="Z513" i="12"/>
  <c r="AC513" i="12" s="1"/>
  <c r="Y513" i="12"/>
  <c r="AB513" i="12" s="1"/>
  <c r="X513" i="12"/>
  <c r="AA513" i="12" s="1"/>
  <c r="AL514" i="12"/>
  <c r="AQ514" i="12" s="1"/>
  <c r="AK514" i="12"/>
  <c r="AP514" i="12" s="1"/>
  <c r="AJ514" i="12"/>
  <c r="AO514" i="12" s="1"/>
  <c r="AI514" i="12"/>
  <c r="AN514" i="12" s="1"/>
  <c r="AH514" i="12"/>
  <c r="AM514" i="12" s="1"/>
  <c r="Z514" i="12"/>
  <c r="AC514" i="12" s="1"/>
  <c r="Y514" i="12"/>
  <c r="AB514" i="12" s="1"/>
  <c r="X514" i="12"/>
  <c r="AA514" i="12" s="1"/>
  <c r="AL515" i="12"/>
  <c r="AQ515" i="12" s="1"/>
  <c r="AK515" i="12"/>
  <c r="AP515" i="12" s="1"/>
  <c r="AJ515" i="12"/>
  <c r="AO515" i="12" s="1"/>
  <c r="AI515" i="12"/>
  <c r="AN515" i="12" s="1"/>
  <c r="AH515" i="12"/>
  <c r="AM515" i="12" s="1"/>
  <c r="Z515" i="12"/>
  <c r="AC515" i="12" s="1"/>
  <c r="Y515" i="12"/>
  <c r="AB515" i="12" s="1"/>
  <c r="X515" i="12"/>
  <c r="AA515" i="12" s="1"/>
  <c r="AL516" i="12"/>
  <c r="AQ516" i="12" s="1"/>
  <c r="AK516" i="12"/>
  <c r="AP516" i="12" s="1"/>
  <c r="AJ516" i="12"/>
  <c r="AO516" i="12" s="1"/>
  <c r="AI516" i="12"/>
  <c r="AN516" i="12" s="1"/>
  <c r="AH516" i="12"/>
  <c r="AM516" i="12" s="1"/>
  <c r="Z516" i="12"/>
  <c r="AC516" i="12" s="1"/>
  <c r="Y516" i="12"/>
  <c r="AB516" i="12" s="1"/>
  <c r="X516" i="12"/>
  <c r="AA516" i="12" s="1"/>
  <c r="AR478" i="12"/>
  <c r="AD478" i="12"/>
  <c r="AE478" i="12" s="1"/>
  <c r="AR491" i="12"/>
  <c r="AD491" i="12"/>
  <c r="AE491" i="12" s="1"/>
  <c r="AR492" i="12"/>
  <c r="AD492" i="12"/>
  <c r="AE492" i="12" s="1"/>
  <c r="AD493" i="12"/>
  <c r="AE493" i="12" s="1"/>
  <c r="AR494" i="12"/>
  <c r="AD494" i="12"/>
  <c r="AE494" i="12" s="1"/>
  <c r="AR495" i="12"/>
  <c r="AD495" i="12"/>
  <c r="AE495" i="12" s="1"/>
  <c r="AR496" i="12"/>
  <c r="AD496" i="12"/>
  <c r="AE496" i="12" s="1"/>
  <c r="AR497" i="12"/>
  <c r="AD497" i="12"/>
  <c r="AE497" i="12" s="1"/>
  <c r="AR498" i="12"/>
  <c r="AD498" i="12"/>
  <c r="AE498" i="12" s="1"/>
  <c r="AR499" i="12"/>
  <c r="AD499" i="12"/>
  <c r="AE499" i="12" s="1"/>
  <c r="AR500" i="12"/>
  <c r="AD500" i="12"/>
  <c r="AE500" i="12" s="1"/>
  <c r="AL479" i="12"/>
  <c r="AQ479" i="12" s="1"/>
  <c r="AK479" i="12"/>
  <c r="AP479" i="12" s="1"/>
  <c r="AJ479" i="12"/>
  <c r="AO479" i="12" s="1"/>
  <c r="AI479" i="12"/>
  <c r="AN479" i="12" s="1"/>
  <c r="AH479" i="12"/>
  <c r="AM479" i="12" s="1"/>
  <c r="Z479" i="12"/>
  <c r="AC479" i="12" s="1"/>
  <c r="Y479" i="12"/>
  <c r="AB479" i="12" s="1"/>
  <c r="X479" i="12"/>
  <c r="AA479" i="12" s="1"/>
  <c r="AD479" i="12" s="1"/>
  <c r="AE479" i="12" s="1"/>
  <c r="AL480" i="12"/>
  <c r="AQ480" i="12" s="1"/>
  <c r="AK480" i="12"/>
  <c r="AP480" i="12" s="1"/>
  <c r="AJ480" i="12"/>
  <c r="AO480" i="12" s="1"/>
  <c r="AI480" i="12"/>
  <c r="AN480" i="12" s="1"/>
  <c r="AH480" i="12"/>
  <c r="AM480" i="12" s="1"/>
  <c r="Z480" i="12"/>
  <c r="AC480" i="12" s="1"/>
  <c r="Y480" i="12"/>
  <c r="AB480" i="12" s="1"/>
  <c r="X480" i="12"/>
  <c r="AA480" i="12" s="1"/>
  <c r="AD480" i="12" s="1"/>
  <c r="AE480" i="12" s="1"/>
  <c r="AL481" i="12"/>
  <c r="AQ481" i="12" s="1"/>
  <c r="AK481" i="12"/>
  <c r="AP481" i="12" s="1"/>
  <c r="AJ481" i="12"/>
  <c r="AO481" i="12" s="1"/>
  <c r="AI481" i="12"/>
  <c r="AN481" i="12" s="1"/>
  <c r="AH481" i="12"/>
  <c r="AM481" i="12" s="1"/>
  <c r="Z481" i="12"/>
  <c r="AC481" i="12" s="1"/>
  <c r="Y481" i="12"/>
  <c r="AB481" i="12" s="1"/>
  <c r="X481" i="12"/>
  <c r="AA481" i="12" s="1"/>
  <c r="AD481" i="12" s="1"/>
  <c r="AE481" i="12" s="1"/>
  <c r="AL482" i="12"/>
  <c r="AQ482" i="12" s="1"/>
  <c r="AK482" i="12"/>
  <c r="AP482" i="12" s="1"/>
  <c r="AJ482" i="12"/>
  <c r="AO482" i="12" s="1"/>
  <c r="AI482" i="12"/>
  <c r="AN482" i="12" s="1"/>
  <c r="AH482" i="12"/>
  <c r="AM482" i="12" s="1"/>
  <c r="Z482" i="12"/>
  <c r="AC482" i="12" s="1"/>
  <c r="Y482" i="12"/>
  <c r="AB482" i="12" s="1"/>
  <c r="X482" i="12"/>
  <c r="AA482" i="12" s="1"/>
  <c r="AD482" i="12" s="1"/>
  <c r="AE482" i="12" s="1"/>
  <c r="AL483" i="12"/>
  <c r="AQ483" i="12" s="1"/>
  <c r="AK483" i="12"/>
  <c r="AP483" i="12" s="1"/>
  <c r="AJ483" i="12"/>
  <c r="AO483" i="12" s="1"/>
  <c r="AI483" i="12"/>
  <c r="AN483" i="12" s="1"/>
  <c r="AH483" i="12"/>
  <c r="AM483" i="12" s="1"/>
  <c r="Z483" i="12"/>
  <c r="AC483" i="12" s="1"/>
  <c r="Y483" i="12"/>
  <c r="AB483" i="12" s="1"/>
  <c r="X483" i="12"/>
  <c r="AA483" i="12" s="1"/>
  <c r="AD483" i="12" s="1"/>
  <c r="AE483" i="12" s="1"/>
  <c r="AL484" i="12"/>
  <c r="AQ484" i="12" s="1"/>
  <c r="AK484" i="12"/>
  <c r="AP484" i="12" s="1"/>
  <c r="AJ484" i="12"/>
  <c r="AO484" i="12" s="1"/>
  <c r="AI484" i="12"/>
  <c r="AN484" i="12" s="1"/>
  <c r="AH484" i="12"/>
  <c r="AM484" i="12" s="1"/>
  <c r="Z484" i="12"/>
  <c r="AC484" i="12" s="1"/>
  <c r="Y484" i="12"/>
  <c r="AB484" i="12" s="1"/>
  <c r="X484" i="12"/>
  <c r="AA484" i="12" s="1"/>
  <c r="AD484" i="12" s="1"/>
  <c r="AE484" i="12" s="1"/>
  <c r="AL485" i="12"/>
  <c r="AQ485" i="12" s="1"/>
  <c r="AK485" i="12"/>
  <c r="AP485" i="12" s="1"/>
  <c r="AJ485" i="12"/>
  <c r="AO485" i="12" s="1"/>
  <c r="AI485" i="12"/>
  <c r="AN485" i="12" s="1"/>
  <c r="AH485" i="12"/>
  <c r="AM485" i="12" s="1"/>
  <c r="Z485" i="12"/>
  <c r="AC485" i="12" s="1"/>
  <c r="Y485" i="12"/>
  <c r="AB485" i="12" s="1"/>
  <c r="X485" i="12"/>
  <c r="AA485" i="12" s="1"/>
  <c r="AD485" i="12" s="1"/>
  <c r="AE485" i="12" s="1"/>
  <c r="AL486" i="12"/>
  <c r="AQ486" i="12" s="1"/>
  <c r="AK486" i="12"/>
  <c r="AP486" i="12" s="1"/>
  <c r="AJ486" i="12"/>
  <c r="AO486" i="12" s="1"/>
  <c r="AI486" i="12"/>
  <c r="AN486" i="12" s="1"/>
  <c r="AH486" i="12"/>
  <c r="AM486" i="12" s="1"/>
  <c r="Z486" i="12"/>
  <c r="AC486" i="12" s="1"/>
  <c r="Y486" i="12"/>
  <c r="AB486" i="12" s="1"/>
  <c r="X486" i="12"/>
  <c r="AA486" i="12" s="1"/>
  <c r="AD486" i="12" s="1"/>
  <c r="AE486" i="12" s="1"/>
  <c r="AL487" i="12"/>
  <c r="AQ487" i="12" s="1"/>
  <c r="AK487" i="12"/>
  <c r="AP487" i="12" s="1"/>
  <c r="AJ487" i="12"/>
  <c r="AO487" i="12" s="1"/>
  <c r="AI487" i="12"/>
  <c r="AN487" i="12" s="1"/>
  <c r="AH487" i="12"/>
  <c r="AM487" i="12" s="1"/>
  <c r="Z487" i="12"/>
  <c r="AC487" i="12" s="1"/>
  <c r="Y487" i="12"/>
  <c r="AB487" i="12" s="1"/>
  <c r="X487" i="12"/>
  <c r="AA487" i="12" s="1"/>
  <c r="AD487" i="12" s="1"/>
  <c r="AE487" i="12" s="1"/>
  <c r="AL488" i="12"/>
  <c r="AQ488" i="12" s="1"/>
  <c r="AK488" i="12"/>
  <c r="AP488" i="12" s="1"/>
  <c r="AJ488" i="12"/>
  <c r="AO488" i="12" s="1"/>
  <c r="AI488" i="12"/>
  <c r="AN488" i="12" s="1"/>
  <c r="AH488" i="12"/>
  <c r="AM488" i="12" s="1"/>
  <c r="Z488" i="12"/>
  <c r="AC488" i="12" s="1"/>
  <c r="Y488" i="12"/>
  <c r="AB488" i="12" s="1"/>
  <c r="X488" i="12"/>
  <c r="AA488" i="12" s="1"/>
  <c r="AD488" i="12" s="1"/>
  <c r="AE488" i="12" s="1"/>
  <c r="AL489" i="12"/>
  <c r="AQ489" i="12" s="1"/>
  <c r="AK489" i="12"/>
  <c r="AP489" i="12" s="1"/>
  <c r="AJ489" i="12"/>
  <c r="AO489" i="12" s="1"/>
  <c r="AI489" i="12"/>
  <c r="AN489" i="12" s="1"/>
  <c r="AH489" i="12"/>
  <c r="AM489" i="12" s="1"/>
  <c r="Z489" i="12"/>
  <c r="AC489" i="12" s="1"/>
  <c r="Y489" i="12"/>
  <c r="AB489" i="12" s="1"/>
  <c r="X489" i="12"/>
  <c r="AA489" i="12" s="1"/>
  <c r="AD489" i="12" s="1"/>
  <c r="AE489" i="12" s="1"/>
  <c r="AL490" i="12"/>
  <c r="AQ490" i="12" s="1"/>
  <c r="AK490" i="12"/>
  <c r="AP490" i="12" s="1"/>
  <c r="AJ490" i="12"/>
  <c r="AO490" i="12" s="1"/>
  <c r="AI490" i="12"/>
  <c r="AN490" i="12" s="1"/>
  <c r="AH490" i="12"/>
  <c r="AM490" i="12" s="1"/>
  <c r="Z490" i="12"/>
  <c r="AC490" i="12" s="1"/>
  <c r="Y490" i="12"/>
  <c r="AB490" i="12" s="1"/>
  <c r="X490" i="12"/>
  <c r="AA490" i="12" s="1"/>
  <c r="AD490" i="12" s="1"/>
  <c r="AE490" i="12" s="1"/>
  <c r="AR452" i="12"/>
  <c r="AD452" i="12"/>
  <c r="AE452" i="12" s="1"/>
  <c r="AD465" i="12"/>
  <c r="AE465" i="12" s="1"/>
  <c r="AR466" i="12"/>
  <c r="AD466" i="12"/>
  <c r="AE466" i="12" s="1"/>
  <c r="AD467" i="12"/>
  <c r="AE467" i="12" s="1"/>
  <c r="AR467" i="12"/>
  <c r="AS467" i="12" s="1"/>
  <c r="AR468" i="12"/>
  <c r="AD468" i="12"/>
  <c r="AE468" i="12" s="1"/>
  <c r="AR469" i="12"/>
  <c r="AD469" i="12"/>
  <c r="AE469" i="12" s="1"/>
  <c r="AR470" i="12"/>
  <c r="AD470" i="12"/>
  <c r="AE470" i="12" s="1"/>
  <c r="AR471" i="12"/>
  <c r="AD471" i="12"/>
  <c r="AE471" i="12" s="1"/>
  <c r="AR472" i="12"/>
  <c r="AD472" i="12"/>
  <c r="AE472" i="12" s="1"/>
  <c r="AR473" i="12"/>
  <c r="AD473" i="12"/>
  <c r="AE473" i="12" s="1"/>
  <c r="AR474" i="12"/>
  <c r="AD474" i="12"/>
  <c r="AE474" i="12" s="1"/>
  <c r="AL453" i="12"/>
  <c r="AQ453" i="12" s="1"/>
  <c r="AK453" i="12"/>
  <c r="AP453" i="12" s="1"/>
  <c r="AJ453" i="12"/>
  <c r="AO453" i="12" s="1"/>
  <c r="AI453" i="12"/>
  <c r="AN453" i="12" s="1"/>
  <c r="AH453" i="12"/>
  <c r="AM453" i="12" s="1"/>
  <c r="Z453" i="12"/>
  <c r="AC453" i="12" s="1"/>
  <c r="Y453" i="12"/>
  <c r="AB453" i="12" s="1"/>
  <c r="X453" i="12"/>
  <c r="AA453" i="12" s="1"/>
  <c r="AL454" i="12"/>
  <c r="AQ454" i="12" s="1"/>
  <c r="AK454" i="12"/>
  <c r="AP454" i="12" s="1"/>
  <c r="AJ454" i="12"/>
  <c r="AO454" i="12" s="1"/>
  <c r="AI454" i="12"/>
  <c r="AN454" i="12" s="1"/>
  <c r="AH454" i="12"/>
  <c r="AM454" i="12" s="1"/>
  <c r="Z454" i="12"/>
  <c r="AC454" i="12" s="1"/>
  <c r="Y454" i="12"/>
  <c r="AB454" i="12" s="1"/>
  <c r="X454" i="12"/>
  <c r="AA454" i="12" s="1"/>
  <c r="AL455" i="12"/>
  <c r="AQ455" i="12" s="1"/>
  <c r="AK455" i="12"/>
  <c r="AP455" i="12" s="1"/>
  <c r="AJ455" i="12"/>
  <c r="AO455" i="12" s="1"/>
  <c r="AI455" i="12"/>
  <c r="AN455" i="12" s="1"/>
  <c r="AH455" i="12"/>
  <c r="AM455" i="12" s="1"/>
  <c r="Z455" i="12"/>
  <c r="AC455" i="12" s="1"/>
  <c r="Y455" i="12"/>
  <c r="AB455" i="12" s="1"/>
  <c r="X455" i="12"/>
  <c r="AA455" i="12" s="1"/>
  <c r="AL456" i="12"/>
  <c r="AQ456" i="12" s="1"/>
  <c r="AK456" i="12"/>
  <c r="AP456" i="12" s="1"/>
  <c r="AJ456" i="12"/>
  <c r="AO456" i="12" s="1"/>
  <c r="AI456" i="12"/>
  <c r="AN456" i="12" s="1"/>
  <c r="AH456" i="12"/>
  <c r="AM456" i="12" s="1"/>
  <c r="Z456" i="12"/>
  <c r="AC456" i="12" s="1"/>
  <c r="Y456" i="12"/>
  <c r="AB456" i="12" s="1"/>
  <c r="X456" i="12"/>
  <c r="AA456" i="12" s="1"/>
  <c r="AL457" i="12"/>
  <c r="AQ457" i="12" s="1"/>
  <c r="AK457" i="12"/>
  <c r="AP457" i="12" s="1"/>
  <c r="AJ457" i="12"/>
  <c r="AO457" i="12" s="1"/>
  <c r="AI457" i="12"/>
  <c r="AN457" i="12" s="1"/>
  <c r="AH457" i="12"/>
  <c r="AM457" i="12" s="1"/>
  <c r="Z457" i="12"/>
  <c r="AC457" i="12" s="1"/>
  <c r="Y457" i="12"/>
  <c r="AB457" i="12" s="1"/>
  <c r="X457" i="12"/>
  <c r="AA457" i="12" s="1"/>
  <c r="AL458" i="12"/>
  <c r="AQ458" i="12" s="1"/>
  <c r="AK458" i="12"/>
  <c r="AP458" i="12" s="1"/>
  <c r="AJ458" i="12"/>
  <c r="AO458" i="12" s="1"/>
  <c r="AI458" i="12"/>
  <c r="AN458" i="12" s="1"/>
  <c r="AH458" i="12"/>
  <c r="AM458" i="12" s="1"/>
  <c r="Z458" i="12"/>
  <c r="AC458" i="12" s="1"/>
  <c r="Y458" i="12"/>
  <c r="AB458" i="12" s="1"/>
  <c r="X458" i="12"/>
  <c r="AA458" i="12" s="1"/>
  <c r="AL459" i="12"/>
  <c r="AQ459" i="12" s="1"/>
  <c r="AK459" i="12"/>
  <c r="AP459" i="12" s="1"/>
  <c r="AJ459" i="12"/>
  <c r="AO459" i="12" s="1"/>
  <c r="AI459" i="12"/>
  <c r="AN459" i="12" s="1"/>
  <c r="AH459" i="12"/>
  <c r="AM459" i="12" s="1"/>
  <c r="Z459" i="12"/>
  <c r="AC459" i="12" s="1"/>
  <c r="Y459" i="12"/>
  <c r="AB459" i="12" s="1"/>
  <c r="X459" i="12"/>
  <c r="AA459" i="12" s="1"/>
  <c r="AL460" i="12"/>
  <c r="AQ460" i="12" s="1"/>
  <c r="AK460" i="12"/>
  <c r="AP460" i="12" s="1"/>
  <c r="AJ460" i="12"/>
  <c r="AO460" i="12" s="1"/>
  <c r="AI460" i="12"/>
  <c r="AN460" i="12" s="1"/>
  <c r="AH460" i="12"/>
  <c r="AM460" i="12" s="1"/>
  <c r="Z460" i="12"/>
  <c r="AC460" i="12" s="1"/>
  <c r="Y460" i="12"/>
  <c r="AB460" i="12" s="1"/>
  <c r="X460" i="12"/>
  <c r="AA460" i="12" s="1"/>
  <c r="AL461" i="12"/>
  <c r="AQ461" i="12" s="1"/>
  <c r="AK461" i="12"/>
  <c r="AP461" i="12" s="1"/>
  <c r="AJ461" i="12"/>
  <c r="AO461" i="12" s="1"/>
  <c r="AI461" i="12"/>
  <c r="AN461" i="12" s="1"/>
  <c r="AH461" i="12"/>
  <c r="AM461" i="12" s="1"/>
  <c r="Z461" i="12"/>
  <c r="AC461" i="12" s="1"/>
  <c r="Y461" i="12"/>
  <c r="AB461" i="12" s="1"/>
  <c r="X461" i="12"/>
  <c r="AA461" i="12" s="1"/>
  <c r="AL462" i="12"/>
  <c r="AQ462" i="12" s="1"/>
  <c r="AK462" i="12"/>
  <c r="AP462" i="12" s="1"/>
  <c r="AJ462" i="12"/>
  <c r="AO462" i="12" s="1"/>
  <c r="AI462" i="12"/>
  <c r="AN462" i="12" s="1"/>
  <c r="AH462" i="12"/>
  <c r="AM462" i="12" s="1"/>
  <c r="Z462" i="12"/>
  <c r="AC462" i="12" s="1"/>
  <c r="Y462" i="12"/>
  <c r="AB462" i="12" s="1"/>
  <c r="X462" i="12"/>
  <c r="AA462" i="12" s="1"/>
  <c r="AL463" i="12"/>
  <c r="AQ463" i="12" s="1"/>
  <c r="AK463" i="12"/>
  <c r="AP463" i="12" s="1"/>
  <c r="AJ463" i="12"/>
  <c r="AO463" i="12" s="1"/>
  <c r="AI463" i="12"/>
  <c r="AN463" i="12" s="1"/>
  <c r="AH463" i="12"/>
  <c r="AM463" i="12" s="1"/>
  <c r="Z463" i="12"/>
  <c r="AC463" i="12" s="1"/>
  <c r="Y463" i="12"/>
  <c r="AB463" i="12" s="1"/>
  <c r="X463" i="12"/>
  <c r="AA463" i="12" s="1"/>
  <c r="AL464" i="12"/>
  <c r="AQ464" i="12" s="1"/>
  <c r="AK464" i="12"/>
  <c r="AP464" i="12" s="1"/>
  <c r="AJ464" i="12"/>
  <c r="AO464" i="12" s="1"/>
  <c r="AI464" i="12"/>
  <c r="AN464" i="12" s="1"/>
  <c r="AH464" i="12"/>
  <c r="AM464" i="12" s="1"/>
  <c r="Z464" i="12"/>
  <c r="AC464" i="12" s="1"/>
  <c r="Y464" i="12"/>
  <c r="AB464" i="12" s="1"/>
  <c r="X464" i="12"/>
  <c r="AA464" i="12" s="1"/>
  <c r="AR426" i="12"/>
  <c r="AD426" i="12"/>
  <c r="AE426" i="12" s="1"/>
  <c r="AR439" i="12"/>
  <c r="AD439" i="12"/>
  <c r="AE439" i="12" s="1"/>
  <c r="AR440" i="12"/>
  <c r="AD440" i="12"/>
  <c r="AE440" i="12" s="1"/>
  <c r="AD441" i="12"/>
  <c r="AE441" i="12" s="1"/>
  <c r="AR441" i="12"/>
  <c r="AS441" i="12" s="1"/>
  <c r="AR442" i="12"/>
  <c r="AD442" i="12"/>
  <c r="AE442" i="12" s="1"/>
  <c r="AD443" i="12"/>
  <c r="AE443" i="12" s="1"/>
  <c r="AR444" i="12"/>
  <c r="AD444" i="12"/>
  <c r="AE444" i="12" s="1"/>
  <c r="AR445" i="12"/>
  <c r="AD445" i="12"/>
  <c r="AE445" i="12" s="1"/>
  <c r="AD446" i="12"/>
  <c r="AE446" i="12" s="1"/>
  <c r="AR447" i="12"/>
  <c r="AD447" i="12"/>
  <c r="AE447" i="12" s="1"/>
  <c r="AR448" i="12"/>
  <c r="AD448" i="12"/>
  <c r="AE448" i="12" s="1"/>
  <c r="AL427" i="12"/>
  <c r="AQ427" i="12" s="1"/>
  <c r="AK427" i="12"/>
  <c r="AP427" i="12" s="1"/>
  <c r="AJ427" i="12"/>
  <c r="AO427" i="12" s="1"/>
  <c r="AI427" i="12"/>
  <c r="AN427" i="12" s="1"/>
  <c r="AH427" i="12"/>
  <c r="AM427" i="12" s="1"/>
  <c r="Z427" i="12"/>
  <c r="AC427" i="12" s="1"/>
  <c r="Y427" i="12"/>
  <c r="AB427" i="12" s="1"/>
  <c r="X427" i="12"/>
  <c r="AA427" i="12" s="1"/>
  <c r="AD427" i="12" s="1"/>
  <c r="AE427" i="12" s="1"/>
  <c r="AL428" i="12"/>
  <c r="AQ428" i="12" s="1"/>
  <c r="AK428" i="12"/>
  <c r="AP428" i="12" s="1"/>
  <c r="AJ428" i="12"/>
  <c r="AO428" i="12" s="1"/>
  <c r="AI428" i="12"/>
  <c r="AN428" i="12" s="1"/>
  <c r="AH428" i="12"/>
  <c r="AM428" i="12" s="1"/>
  <c r="Z428" i="12"/>
  <c r="AC428" i="12" s="1"/>
  <c r="Y428" i="12"/>
  <c r="AB428" i="12" s="1"/>
  <c r="X428" i="12"/>
  <c r="AA428" i="12" s="1"/>
  <c r="AD428" i="12" s="1"/>
  <c r="AE428" i="12" s="1"/>
  <c r="AL429" i="12"/>
  <c r="AQ429" i="12" s="1"/>
  <c r="AK429" i="12"/>
  <c r="AP429" i="12" s="1"/>
  <c r="AJ429" i="12"/>
  <c r="AO429" i="12" s="1"/>
  <c r="AI429" i="12"/>
  <c r="AN429" i="12" s="1"/>
  <c r="AH429" i="12"/>
  <c r="AM429" i="12" s="1"/>
  <c r="Z429" i="12"/>
  <c r="AC429" i="12" s="1"/>
  <c r="Y429" i="12"/>
  <c r="AB429" i="12" s="1"/>
  <c r="X429" i="12"/>
  <c r="AA429" i="12" s="1"/>
  <c r="AD429" i="12" s="1"/>
  <c r="AE429" i="12" s="1"/>
  <c r="AL430" i="12"/>
  <c r="AQ430" i="12" s="1"/>
  <c r="AK430" i="12"/>
  <c r="AP430" i="12" s="1"/>
  <c r="AJ430" i="12"/>
  <c r="AO430" i="12" s="1"/>
  <c r="AI430" i="12"/>
  <c r="AN430" i="12" s="1"/>
  <c r="AH430" i="12"/>
  <c r="AM430" i="12" s="1"/>
  <c r="Z430" i="12"/>
  <c r="AC430" i="12" s="1"/>
  <c r="Y430" i="12"/>
  <c r="AB430" i="12" s="1"/>
  <c r="X430" i="12"/>
  <c r="AA430" i="12" s="1"/>
  <c r="AD430" i="12" s="1"/>
  <c r="AE430" i="12" s="1"/>
  <c r="AL431" i="12"/>
  <c r="AQ431" i="12" s="1"/>
  <c r="AK431" i="12"/>
  <c r="AP431" i="12" s="1"/>
  <c r="AJ431" i="12"/>
  <c r="AO431" i="12" s="1"/>
  <c r="AI431" i="12"/>
  <c r="AN431" i="12" s="1"/>
  <c r="AH431" i="12"/>
  <c r="AM431" i="12" s="1"/>
  <c r="Z431" i="12"/>
  <c r="AC431" i="12" s="1"/>
  <c r="Y431" i="12"/>
  <c r="AB431" i="12" s="1"/>
  <c r="X431" i="12"/>
  <c r="AA431" i="12" s="1"/>
  <c r="AD431" i="12" s="1"/>
  <c r="AE431" i="12" s="1"/>
  <c r="AL432" i="12"/>
  <c r="AQ432" i="12" s="1"/>
  <c r="AK432" i="12"/>
  <c r="AP432" i="12" s="1"/>
  <c r="AJ432" i="12"/>
  <c r="AO432" i="12" s="1"/>
  <c r="AI432" i="12"/>
  <c r="AN432" i="12" s="1"/>
  <c r="AH432" i="12"/>
  <c r="AM432" i="12" s="1"/>
  <c r="Z432" i="12"/>
  <c r="AC432" i="12" s="1"/>
  <c r="Y432" i="12"/>
  <c r="AB432" i="12" s="1"/>
  <c r="X432" i="12"/>
  <c r="AA432" i="12" s="1"/>
  <c r="AD432" i="12" s="1"/>
  <c r="AE432" i="12" s="1"/>
  <c r="AL433" i="12"/>
  <c r="AQ433" i="12" s="1"/>
  <c r="AK433" i="12"/>
  <c r="AP433" i="12" s="1"/>
  <c r="AJ433" i="12"/>
  <c r="AO433" i="12" s="1"/>
  <c r="AI433" i="12"/>
  <c r="AN433" i="12" s="1"/>
  <c r="AH433" i="12"/>
  <c r="AM433" i="12" s="1"/>
  <c r="Z433" i="12"/>
  <c r="AC433" i="12" s="1"/>
  <c r="Y433" i="12"/>
  <c r="AB433" i="12" s="1"/>
  <c r="X433" i="12"/>
  <c r="AA433" i="12" s="1"/>
  <c r="AD433" i="12" s="1"/>
  <c r="AE433" i="12" s="1"/>
  <c r="AL434" i="12"/>
  <c r="AQ434" i="12" s="1"/>
  <c r="AK434" i="12"/>
  <c r="AP434" i="12" s="1"/>
  <c r="AJ434" i="12"/>
  <c r="AO434" i="12" s="1"/>
  <c r="AI434" i="12"/>
  <c r="AN434" i="12" s="1"/>
  <c r="AH434" i="12"/>
  <c r="AM434" i="12" s="1"/>
  <c r="Z434" i="12"/>
  <c r="AC434" i="12" s="1"/>
  <c r="Y434" i="12"/>
  <c r="AB434" i="12" s="1"/>
  <c r="X434" i="12"/>
  <c r="AA434" i="12" s="1"/>
  <c r="AD434" i="12" s="1"/>
  <c r="AE434" i="12" s="1"/>
  <c r="AL435" i="12"/>
  <c r="AQ435" i="12" s="1"/>
  <c r="AK435" i="12"/>
  <c r="AP435" i="12" s="1"/>
  <c r="AJ435" i="12"/>
  <c r="AO435" i="12" s="1"/>
  <c r="AI435" i="12"/>
  <c r="AN435" i="12" s="1"/>
  <c r="AH435" i="12"/>
  <c r="AM435" i="12" s="1"/>
  <c r="Z435" i="12"/>
  <c r="AC435" i="12" s="1"/>
  <c r="Y435" i="12"/>
  <c r="AB435" i="12" s="1"/>
  <c r="X435" i="12"/>
  <c r="AA435" i="12" s="1"/>
  <c r="AD435" i="12" s="1"/>
  <c r="AE435" i="12" s="1"/>
  <c r="AL436" i="12"/>
  <c r="AQ436" i="12" s="1"/>
  <c r="AK436" i="12"/>
  <c r="AP436" i="12" s="1"/>
  <c r="AJ436" i="12"/>
  <c r="AO436" i="12" s="1"/>
  <c r="AI436" i="12"/>
  <c r="AN436" i="12" s="1"/>
  <c r="AH436" i="12"/>
  <c r="AM436" i="12" s="1"/>
  <c r="Z436" i="12"/>
  <c r="AC436" i="12" s="1"/>
  <c r="Y436" i="12"/>
  <c r="AB436" i="12" s="1"/>
  <c r="X436" i="12"/>
  <c r="AA436" i="12" s="1"/>
  <c r="AD436" i="12" s="1"/>
  <c r="AE436" i="12" s="1"/>
  <c r="AL437" i="12"/>
  <c r="AQ437" i="12" s="1"/>
  <c r="AK437" i="12"/>
  <c r="AP437" i="12" s="1"/>
  <c r="AJ437" i="12"/>
  <c r="AO437" i="12" s="1"/>
  <c r="AI437" i="12"/>
  <c r="AN437" i="12" s="1"/>
  <c r="AH437" i="12"/>
  <c r="AM437" i="12" s="1"/>
  <c r="Z437" i="12"/>
  <c r="AC437" i="12" s="1"/>
  <c r="Y437" i="12"/>
  <c r="AB437" i="12" s="1"/>
  <c r="X437" i="12"/>
  <c r="AA437" i="12" s="1"/>
  <c r="AD437" i="12" s="1"/>
  <c r="AE437" i="12" s="1"/>
  <c r="AL438" i="12"/>
  <c r="AQ438" i="12" s="1"/>
  <c r="AK438" i="12"/>
  <c r="AP438" i="12" s="1"/>
  <c r="AJ438" i="12"/>
  <c r="AO438" i="12" s="1"/>
  <c r="AI438" i="12"/>
  <c r="AN438" i="12" s="1"/>
  <c r="AH438" i="12"/>
  <c r="AM438" i="12" s="1"/>
  <c r="Z438" i="12"/>
  <c r="AC438" i="12" s="1"/>
  <c r="Y438" i="12"/>
  <c r="AB438" i="12" s="1"/>
  <c r="X438" i="12"/>
  <c r="AA438" i="12" s="1"/>
  <c r="AD438" i="12" s="1"/>
  <c r="AE438" i="12" s="1"/>
  <c r="AR400" i="12"/>
  <c r="AD400" i="12"/>
  <c r="AE400" i="12" s="1"/>
  <c r="AR413" i="12"/>
  <c r="AD413" i="12"/>
  <c r="AE413" i="12" s="1"/>
  <c r="AR414" i="12"/>
  <c r="AD414" i="12"/>
  <c r="AE414" i="12" s="1"/>
  <c r="AD415" i="12"/>
  <c r="AE415" i="12" s="1"/>
  <c r="AR415" i="12"/>
  <c r="AS415" i="12" s="1"/>
  <c r="AR416" i="12"/>
  <c r="AD416" i="12"/>
  <c r="AE416" i="12" s="1"/>
  <c r="AR417" i="12"/>
  <c r="AD417" i="12"/>
  <c r="AE417" i="12" s="1"/>
  <c r="AR418" i="12"/>
  <c r="AD418" i="12"/>
  <c r="AR419" i="12"/>
  <c r="AD419" i="12"/>
  <c r="AE419" i="12" s="1"/>
  <c r="AR420" i="12"/>
  <c r="AD420" i="12"/>
  <c r="AE420" i="12" s="1"/>
  <c r="AR421" i="12"/>
  <c r="AD421" i="12"/>
  <c r="AE421" i="12" s="1"/>
  <c r="AR422" i="12"/>
  <c r="AD422" i="12"/>
  <c r="AE422" i="12" s="1"/>
  <c r="AL401" i="12"/>
  <c r="AQ401" i="12" s="1"/>
  <c r="AK401" i="12"/>
  <c r="AP401" i="12" s="1"/>
  <c r="AJ401" i="12"/>
  <c r="AO401" i="12" s="1"/>
  <c r="AI401" i="12"/>
  <c r="AN401" i="12" s="1"/>
  <c r="AH401" i="12"/>
  <c r="AM401" i="12" s="1"/>
  <c r="Z401" i="12"/>
  <c r="AC401" i="12" s="1"/>
  <c r="Y401" i="12"/>
  <c r="AB401" i="12" s="1"/>
  <c r="X401" i="12"/>
  <c r="AA401" i="12" s="1"/>
  <c r="AL402" i="12"/>
  <c r="AQ402" i="12" s="1"/>
  <c r="AK402" i="12"/>
  <c r="AP402" i="12" s="1"/>
  <c r="AJ402" i="12"/>
  <c r="AO402" i="12" s="1"/>
  <c r="AI402" i="12"/>
  <c r="AN402" i="12" s="1"/>
  <c r="AH402" i="12"/>
  <c r="AM402" i="12" s="1"/>
  <c r="Z402" i="12"/>
  <c r="AC402" i="12" s="1"/>
  <c r="Y402" i="12"/>
  <c r="AB402" i="12" s="1"/>
  <c r="X402" i="12"/>
  <c r="AA402" i="12" s="1"/>
  <c r="AL403" i="12"/>
  <c r="AQ403" i="12" s="1"/>
  <c r="AK403" i="12"/>
  <c r="AP403" i="12" s="1"/>
  <c r="AJ403" i="12"/>
  <c r="AO403" i="12" s="1"/>
  <c r="AI403" i="12"/>
  <c r="AN403" i="12" s="1"/>
  <c r="AH403" i="12"/>
  <c r="AM403" i="12" s="1"/>
  <c r="Z403" i="12"/>
  <c r="AC403" i="12" s="1"/>
  <c r="Y403" i="12"/>
  <c r="AB403" i="12" s="1"/>
  <c r="X403" i="12"/>
  <c r="AA403" i="12" s="1"/>
  <c r="AL404" i="12"/>
  <c r="AQ404" i="12" s="1"/>
  <c r="AK404" i="12"/>
  <c r="AP404" i="12" s="1"/>
  <c r="AJ404" i="12"/>
  <c r="AO404" i="12" s="1"/>
  <c r="AI404" i="12"/>
  <c r="AN404" i="12" s="1"/>
  <c r="AH404" i="12"/>
  <c r="AM404" i="12" s="1"/>
  <c r="Z404" i="12"/>
  <c r="AC404" i="12" s="1"/>
  <c r="Y404" i="12"/>
  <c r="AB404" i="12" s="1"/>
  <c r="X404" i="12"/>
  <c r="AA404" i="12" s="1"/>
  <c r="AL405" i="12"/>
  <c r="AQ405" i="12" s="1"/>
  <c r="AK405" i="12"/>
  <c r="AP405" i="12" s="1"/>
  <c r="AJ405" i="12"/>
  <c r="AO405" i="12" s="1"/>
  <c r="AI405" i="12"/>
  <c r="AN405" i="12" s="1"/>
  <c r="AH405" i="12"/>
  <c r="AM405" i="12" s="1"/>
  <c r="Z405" i="12"/>
  <c r="AC405" i="12" s="1"/>
  <c r="Y405" i="12"/>
  <c r="AB405" i="12" s="1"/>
  <c r="X405" i="12"/>
  <c r="AA405" i="12" s="1"/>
  <c r="AL406" i="12"/>
  <c r="AQ406" i="12" s="1"/>
  <c r="AK406" i="12"/>
  <c r="AP406" i="12" s="1"/>
  <c r="AJ406" i="12"/>
  <c r="AO406" i="12" s="1"/>
  <c r="AI406" i="12"/>
  <c r="AN406" i="12" s="1"/>
  <c r="AH406" i="12"/>
  <c r="AM406" i="12" s="1"/>
  <c r="Z406" i="12"/>
  <c r="AC406" i="12" s="1"/>
  <c r="Y406" i="12"/>
  <c r="AB406" i="12" s="1"/>
  <c r="X406" i="12"/>
  <c r="AA406" i="12" s="1"/>
  <c r="AL407" i="12"/>
  <c r="AQ407" i="12" s="1"/>
  <c r="AK407" i="12"/>
  <c r="AP407" i="12" s="1"/>
  <c r="AJ407" i="12"/>
  <c r="AO407" i="12" s="1"/>
  <c r="AI407" i="12"/>
  <c r="AN407" i="12" s="1"/>
  <c r="AH407" i="12"/>
  <c r="AM407" i="12" s="1"/>
  <c r="Z407" i="12"/>
  <c r="AC407" i="12" s="1"/>
  <c r="Y407" i="12"/>
  <c r="AB407" i="12" s="1"/>
  <c r="X407" i="12"/>
  <c r="AA407" i="12" s="1"/>
  <c r="AL408" i="12"/>
  <c r="AQ408" i="12" s="1"/>
  <c r="AK408" i="12"/>
  <c r="AP408" i="12" s="1"/>
  <c r="AJ408" i="12"/>
  <c r="AO408" i="12" s="1"/>
  <c r="AI408" i="12"/>
  <c r="AN408" i="12" s="1"/>
  <c r="AH408" i="12"/>
  <c r="AM408" i="12" s="1"/>
  <c r="Z408" i="12"/>
  <c r="AC408" i="12" s="1"/>
  <c r="Y408" i="12"/>
  <c r="AB408" i="12" s="1"/>
  <c r="X408" i="12"/>
  <c r="AA408" i="12" s="1"/>
  <c r="AL409" i="12"/>
  <c r="AQ409" i="12" s="1"/>
  <c r="AK409" i="12"/>
  <c r="AP409" i="12" s="1"/>
  <c r="AJ409" i="12"/>
  <c r="AO409" i="12" s="1"/>
  <c r="AI409" i="12"/>
  <c r="AN409" i="12" s="1"/>
  <c r="AH409" i="12"/>
  <c r="AM409" i="12" s="1"/>
  <c r="Z409" i="12"/>
  <c r="AC409" i="12" s="1"/>
  <c r="Y409" i="12"/>
  <c r="AB409" i="12" s="1"/>
  <c r="X409" i="12"/>
  <c r="AA409" i="12" s="1"/>
  <c r="AL410" i="12"/>
  <c r="AQ410" i="12" s="1"/>
  <c r="AK410" i="12"/>
  <c r="AP410" i="12" s="1"/>
  <c r="AJ410" i="12"/>
  <c r="AO410" i="12" s="1"/>
  <c r="AI410" i="12"/>
  <c r="AN410" i="12" s="1"/>
  <c r="AH410" i="12"/>
  <c r="AM410" i="12" s="1"/>
  <c r="Z410" i="12"/>
  <c r="AC410" i="12" s="1"/>
  <c r="Y410" i="12"/>
  <c r="AB410" i="12" s="1"/>
  <c r="X410" i="12"/>
  <c r="AA410" i="12" s="1"/>
  <c r="AL411" i="12"/>
  <c r="AQ411" i="12" s="1"/>
  <c r="AK411" i="12"/>
  <c r="AP411" i="12" s="1"/>
  <c r="AJ411" i="12"/>
  <c r="AO411" i="12" s="1"/>
  <c r="AI411" i="12"/>
  <c r="AN411" i="12" s="1"/>
  <c r="AH411" i="12"/>
  <c r="AM411" i="12" s="1"/>
  <c r="Z411" i="12"/>
  <c r="AC411" i="12" s="1"/>
  <c r="Y411" i="12"/>
  <c r="AB411" i="12" s="1"/>
  <c r="X411" i="12"/>
  <c r="AA411" i="12" s="1"/>
  <c r="AL412" i="12"/>
  <c r="AQ412" i="12" s="1"/>
  <c r="AK412" i="12"/>
  <c r="AP412" i="12" s="1"/>
  <c r="AJ412" i="12"/>
  <c r="AO412" i="12" s="1"/>
  <c r="AI412" i="12"/>
  <c r="AN412" i="12" s="1"/>
  <c r="AH412" i="12"/>
  <c r="AM412" i="12" s="1"/>
  <c r="Z412" i="12"/>
  <c r="AC412" i="12" s="1"/>
  <c r="Y412" i="12"/>
  <c r="AB412" i="12" s="1"/>
  <c r="X412" i="12"/>
  <c r="AA412" i="12" s="1"/>
  <c r="AR374" i="12"/>
  <c r="AD374" i="12"/>
  <c r="AE374" i="12" s="1"/>
  <c r="AR387" i="12"/>
  <c r="AD387" i="12"/>
  <c r="AE387" i="12" s="1"/>
  <c r="AR388" i="12"/>
  <c r="AD388" i="12"/>
  <c r="AE388" i="12" s="1"/>
  <c r="AD389" i="12"/>
  <c r="AE389" i="12" s="1"/>
  <c r="AR389" i="12"/>
  <c r="AR390" i="12"/>
  <c r="AD390" i="12"/>
  <c r="AE390" i="12" s="1"/>
  <c r="AD391" i="12"/>
  <c r="AE391" i="12" s="1"/>
  <c r="AR392" i="12"/>
  <c r="AD392" i="12"/>
  <c r="AE392" i="12" s="1"/>
  <c r="AR393" i="12"/>
  <c r="AD393" i="12"/>
  <c r="AE393" i="12" s="1"/>
  <c r="AR394" i="12"/>
  <c r="AD394" i="12"/>
  <c r="AE394" i="12" s="1"/>
  <c r="AD395" i="12"/>
  <c r="AE395" i="12" s="1"/>
  <c r="AR396" i="12"/>
  <c r="AD396" i="12"/>
  <c r="AE396" i="12" s="1"/>
  <c r="AL375" i="12"/>
  <c r="AQ375" i="12" s="1"/>
  <c r="AK375" i="12"/>
  <c r="AP375" i="12" s="1"/>
  <c r="AJ375" i="12"/>
  <c r="AO375" i="12" s="1"/>
  <c r="AI375" i="12"/>
  <c r="AN375" i="12" s="1"/>
  <c r="AH375" i="12"/>
  <c r="AM375" i="12" s="1"/>
  <c r="Z375" i="12"/>
  <c r="AC375" i="12" s="1"/>
  <c r="Y375" i="12"/>
  <c r="AB375" i="12" s="1"/>
  <c r="X375" i="12"/>
  <c r="AA375" i="12" s="1"/>
  <c r="AD375" i="12" s="1"/>
  <c r="AE375" i="12" s="1"/>
  <c r="AL376" i="12"/>
  <c r="AQ376" i="12" s="1"/>
  <c r="AK376" i="12"/>
  <c r="AP376" i="12" s="1"/>
  <c r="AJ376" i="12"/>
  <c r="AO376" i="12" s="1"/>
  <c r="AI376" i="12"/>
  <c r="AN376" i="12" s="1"/>
  <c r="AH376" i="12"/>
  <c r="AM376" i="12" s="1"/>
  <c r="Z376" i="12"/>
  <c r="AC376" i="12" s="1"/>
  <c r="Y376" i="12"/>
  <c r="AB376" i="12" s="1"/>
  <c r="X376" i="12"/>
  <c r="AA376" i="12" s="1"/>
  <c r="AD376" i="12" s="1"/>
  <c r="AE376" i="12" s="1"/>
  <c r="AL377" i="12"/>
  <c r="AQ377" i="12" s="1"/>
  <c r="AK377" i="12"/>
  <c r="AP377" i="12" s="1"/>
  <c r="AJ377" i="12"/>
  <c r="AO377" i="12" s="1"/>
  <c r="AI377" i="12"/>
  <c r="AN377" i="12" s="1"/>
  <c r="AH377" i="12"/>
  <c r="AM377" i="12" s="1"/>
  <c r="Z377" i="12"/>
  <c r="AC377" i="12" s="1"/>
  <c r="Y377" i="12"/>
  <c r="AB377" i="12" s="1"/>
  <c r="X377" i="12"/>
  <c r="AA377" i="12" s="1"/>
  <c r="AD377" i="12" s="1"/>
  <c r="AE377" i="12" s="1"/>
  <c r="AL378" i="12"/>
  <c r="AQ378" i="12" s="1"/>
  <c r="AK378" i="12"/>
  <c r="AP378" i="12" s="1"/>
  <c r="AJ378" i="12"/>
  <c r="AO378" i="12" s="1"/>
  <c r="AI378" i="12"/>
  <c r="AN378" i="12" s="1"/>
  <c r="AH378" i="12"/>
  <c r="AM378" i="12" s="1"/>
  <c r="Z378" i="12"/>
  <c r="AC378" i="12" s="1"/>
  <c r="Y378" i="12"/>
  <c r="AB378" i="12" s="1"/>
  <c r="X378" i="12"/>
  <c r="AA378" i="12" s="1"/>
  <c r="AD378" i="12" s="1"/>
  <c r="AE378" i="12" s="1"/>
  <c r="AL379" i="12"/>
  <c r="AQ379" i="12" s="1"/>
  <c r="AK379" i="12"/>
  <c r="AP379" i="12" s="1"/>
  <c r="AJ379" i="12"/>
  <c r="AO379" i="12" s="1"/>
  <c r="AI379" i="12"/>
  <c r="AN379" i="12" s="1"/>
  <c r="AH379" i="12"/>
  <c r="AM379" i="12" s="1"/>
  <c r="Z379" i="12"/>
  <c r="AC379" i="12" s="1"/>
  <c r="Y379" i="12"/>
  <c r="AB379" i="12" s="1"/>
  <c r="X379" i="12"/>
  <c r="AA379" i="12" s="1"/>
  <c r="AD379" i="12" s="1"/>
  <c r="AE379" i="12" s="1"/>
  <c r="AL380" i="12"/>
  <c r="AQ380" i="12" s="1"/>
  <c r="AK380" i="12"/>
  <c r="AP380" i="12" s="1"/>
  <c r="AJ380" i="12"/>
  <c r="AO380" i="12" s="1"/>
  <c r="AI380" i="12"/>
  <c r="AN380" i="12" s="1"/>
  <c r="AH380" i="12"/>
  <c r="AM380" i="12" s="1"/>
  <c r="Z380" i="12"/>
  <c r="AC380" i="12" s="1"/>
  <c r="Y380" i="12"/>
  <c r="AB380" i="12" s="1"/>
  <c r="X380" i="12"/>
  <c r="AA380" i="12" s="1"/>
  <c r="AD380" i="12" s="1"/>
  <c r="AE380" i="12" s="1"/>
  <c r="AL381" i="12"/>
  <c r="AQ381" i="12" s="1"/>
  <c r="AK381" i="12"/>
  <c r="AP381" i="12" s="1"/>
  <c r="AJ381" i="12"/>
  <c r="AO381" i="12" s="1"/>
  <c r="AI381" i="12"/>
  <c r="AN381" i="12" s="1"/>
  <c r="AH381" i="12"/>
  <c r="AM381" i="12" s="1"/>
  <c r="Z381" i="12"/>
  <c r="AC381" i="12" s="1"/>
  <c r="Y381" i="12"/>
  <c r="AB381" i="12" s="1"/>
  <c r="X381" i="12"/>
  <c r="AA381" i="12" s="1"/>
  <c r="AD381" i="12" s="1"/>
  <c r="AE381" i="12" s="1"/>
  <c r="AL382" i="12"/>
  <c r="AQ382" i="12" s="1"/>
  <c r="AK382" i="12"/>
  <c r="AP382" i="12" s="1"/>
  <c r="AJ382" i="12"/>
  <c r="AO382" i="12" s="1"/>
  <c r="AI382" i="12"/>
  <c r="AN382" i="12" s="1"/>
  <c r="AH382" i="12"/>
  <c r="AM382" i="12" s="1"/>
  <c r="Z382" i="12"/>
  <c r="AC382" i="12" s="1"/>
  <c r="Y382" i="12"/>
  <c r="AB382" i="12" s="1"/>
  <c r="X382" i="12"/>
  <c r="AA382" i="12" s="1"/>
  <c r="AD382" i="12" s="1"/>
  <c r="AE382" i="12" s="1"/>
  <c r="AL383" i="12"/>
  <c r="AQ383" i="12" s="1"/>
  <c r="AK383" i="12"/>
  <c r="AP383" i="12" s="1"/>
  <c r="AJ383" i="12"/>
  <c r="AO383" i="12" s="1"/>
  <c r="AI383" i="12"/>
  <c r="AN383" i="12" s="1"/>
  <c r="AH383" i="12"/>
  <c r="AM383" i="12" s="1"/>
  <c r="Z383" i="12"/>
  <c r="AC383" i="12" s="1"/>
  <c r="Y383" i="12"/>
  <c r="AB383" i="12" s="1"/>
  <c r="X383" i="12"/>
  <c r="AA383" i="12" s="1"/>
  <c r="AD383" i="12" s="1"/>
  <c r="AE383" i="12" s="1"/>
  <c r="AL384" i="12"/>
  <c r="AQ384" i="12" s="1"/>
  <c r="AK384" i="12"/>
  <c r="AP384" i="12" s="1"/>
  <c r="AJ384" i="12"/>
  <c r="AO384" i="12" s="1"/>
  <c r="AI384" i="12"/>
  <c r="AN384" i="12" s="1"/>
  <c r="AH384" i="12"/>
  <c r="AM384" i="12" s="1"/>
  <c r="Z384" i="12"/>
  <c r="AC384" i="12" s="1"/>
  <c r="Y384" i="12"/>
  <c r="AB384" i="12" s="1"/>
  <c r="X384" i="12"/>
  <c r="AA384" i="12" s="1"/>
  <c r="AD384" i="12" s="1"/>
  <c r="AE384" i="12" s="1"/>
  <c r="AL385" i="12"/>
  <c r="AQ385" i="12" s="1"/>
  <c r="AK385" i="12"/>
  <c r="AP385" i="12" s="1"/>
  <c r="AJ385" i="12"/>
  <c r="AO385" i="12" s="1"/>
  <c r="AI385" i="12"/>
  <c r="AN385" i="12" s="1"/>
  <c r="AH385" i="12"/>
  <c r="AM385" i="12" s="1"/>
  <c r="Z385" i="12"/>
  <c r="AC385" i="12" s="1"/>
  <c r="Y385" i="12"/>
  <c r="AB385" i="12" s="1"/>
  <c r="X385" i="12"/>
  <c r="AA385" i="12" s="1"/>
  <c r="AD385" i="12" s="1"/>
  <c r="AE385" i="12" s="1"/>
  <c r="AL386" i="12"/>
  <c r="AQ386" i="12" s="1"/>
  <c r="AK386" i="12"/>
  <c r="AP386" i="12" s="1"/>
  <c r="AJ386" i="12"/>
  <c r="AO386" i="12" s="1"/>
  <c r="AI386" i="12"/>
  <c r="AN386" i="12" s="1"/>
  <c r="AH386" i="12"/>
  <c r="AM386" i="12" s="1"/>
  <c r="Z386" i="12"/>
  <c r="AC386" i="12" s="1"/>
  <c r="Y386" i="12"/>
  <c r="AB386" i="12" s="1"/>
  <c r="X386" i="12"/>
  <c r="AA386" i="12" s="1"/>
  <c r="AD386" i="12" s="1"/>
  <c r="AE386" i="12" s="1"/>
  <c r="AD348" i="12"/>
  <c r="AE348" i="12" s="1"/>
  <c r="AD361" i="12"/>
  <c r="AE361" i="12" s="1"/>
  <c r="AR362" i="12"/>
  <c r="AD362" i="12"/>
  <c r="AE362" i="12" s="1"/>
  <c r="AD363" i="12"/>
  <c r="AE363" i="12" s="1"/>
  <c r="AR363" i="12"/>
  <c r="AS363" i="12" s="1"/>
  <c r="AR364" i="12"/>
  <c r="AD364" i="12"/>
  <c r="AE364" i="12" s="1"/>
  <c r="AR365" i="12"/>
  <c r="AD365" i="12"/>
  <c r="AE365" i="12" s="1"/>
  <c r="AR366" i="12"/>
  <c r="AD366" i="12"/>
  <c r="AE366" i="12" s="1"/>
  <c r="AR367" i="12"/>
  <c r="AD367" i="12"/>
  <c r="AE367" i="12" s="1"/>
  <c r="AR368" i="12"/>
  <c r="AD368" i="12"/>
  <c r="AE368" i="12" s="1"/>
  <c r="AD369" i="12"/>
  <c r="AE369" i="12" s="1"/>
  <c r="AR370" i="12"/>
  <c r="AD370" i="12"/>
  <c r="AE370" i="12" s="1"/>
  <c r="AL349" i="12"/>
  <c r="AQ349" i="12" s="1"/>
  <c r="AK349" i="12"/>
  <c r="AP349" i="12" s="1"/>
  <c r="AJ349" i="12"/>
  <c r="AO349" i="12" s="1"/>
  <c r="AI349" i="12"/>
  <c r="AN349" i="12" s="1"/>
  <c r="AH349" i="12"/>
  <c r="AM349" i="12" s="1"/>
  <c r="Z349" i="12"/>
  <c r="AC349" i="12" s="1"/>
  <c r="Y349" i="12"/>
  <c r="AB349" i="12" s="1"/>
  <c r="X349" i="12"/>
  <c r="AA349" i="12" s="1"/>
  <c r="AL350" i="12"/>
  <c r="AQ350" i="12" s="1"/>
  <c r="AK350" i="12"/>
  <c r="AP350" i="12" s="1"/>
  <c r="AJ350" i="12"/>
  <c r="AO350" i="12" s="1"/>
  <c r="AI350" i="12"/>
  <c r="AN350" i="12" s="1"/>
  <c r="AH350" i="12"/>
  <c r="AM350" i="12" s="1"/>
  <c r="Z350" i="12"/>
  <c r="AC350" i="12" s="1"/>
  <c r="Y350" i="12"/>
  <c r="AB350" i="12" s="1"/>
  <c r="X350" i="12"/>
  <c r="AA350" i="12" s="1"/>
  <c r="AL351" i="12"/>
  <c r="AQ351" i="12" s="1"/>
  <c r="AK351" i="12"/>
  <c r="AP351" i="12" s="1"/>
  <c r="AJ351" i="12"/>
  <c r="AO351" i="12" s="1"/>
  <c r="AI351" i="12"/>
  <c r="AN351" i="12" s="1"/>
  <c r="AH351" i="12"/>
  <c r="AM351" i="12" s="1"/>
  <c r="Z351" i="12"/>
  <c r="AC351" i="12" s="1"/>
  <c r="Y351" i="12"/>
  <c r="AB351" i="12" s="1"/>
  <c r="X351" i="12"/>
  <c r="AA351" i="12" s="1"/>
  <c r="AL352" i="12"/>
  <c r="AQ352" i="12" s="1"/>
  <c r="AK352" i="12"/>
  <c r="AP352" i="12" s="1"/>
  <c r="AJ352" i="12"/>
  <c r="AO352" i="12" s="1"/>
  <c r="AI352" i="12"/>
  <c r="AN352" i="12" s="1"/>
  <c r="AH352" i="12"/>
  <c r="AM352" i="12" s="1"/>
  <c r="Z352" i="12"/>
  <c r="AC352" i="12" s="1"/>
  <c r="Y352" i="12"/>
  <c r="AB352" i="12" s="1"/>
  <c r="X352" i="12"/>
  <c r="AA352" i="12" s="1"/>
  <c r="AL353" i="12"/>
  <c r="AQ353" i="12" s="1"/>
  <c r="AK353" i="12"/>
  <c r="AP353" i="12" s="1"/>
  <c r="AJ353" i="12"/>
  <c r="AO353" i="12" s="1"/>
  <c r="AI353" i="12"/>
  <c r="AN353" i="12" s="1"/>
  <c r="AH353" i="12"/>
  <c r="AM353" i="12" s="1"/>
  <c r="Z353" i="12"/>
  <c r="AC353" i="12" s="1"/>
  <c r="Y353" i="12"/>
  <c r="AB353" i="12" s="1"/>
  <c r="X353" i="12"/>
  <c r="AA353" i="12" s="1"/>
  <c r="AL354" i="12"/>
  <c r="AQ354" i="12" s="1"/>
  <c r="AK354" i="12"/>
  <c r="AP354" i="12" s="1"/>
  <c r="AJ354" i="12"/>
  <c r="AO354" i="12" s="1"/>
  <c r="AI354" i="12"/>
  <c r="AN354" i="12" s="1"/>
  <c r="AH354" i="12"/>
  <c r="AM354" i="12" s="1"/>
  <c r="Z354" i="12"/>
  <c r="AC354" i="12" s="1"/>
  <c r="Y354" i="12"/>
  <c r="AB354" i="12" s="1"/>
  <c r="X354" i="12"/>
  <c r="AA354" i="12" s="1"/>
  <c r="AL355" i="12"/>
  <c r="AQ355" i="12" s="1"/>
  <c r="AK355" i="12"/>
  <c r="AP355" i="12" s="1"/>
  <c r="AJ355" i="12"/>
  <c r="AO355" i="12" s="1"/>
  <c r="AI355" i="12"/>
  <c r="AN355" i="12" s="1"/>
  <c r="AH355" i="12"/>
  <c r="AM355" i="12" s="1"/>
  <c r="Z355" i="12"/>
  <c r="AC355" i="12" s="1"/>
  <c r="Y355" i="12"/>
  <c r="AB355" i="12" s="1"/>
  <c r="X355" i="12"/>
  <c r="AA355" i="12" s="1"/>
  <c r="AL356" i="12"/>
  <c r="AQ356" i="12" s="1"/>
  <c r="AK356" i="12"/>
  <c r="AP356" i="12" s="1"/>
  <c r="AJ356" i="12"/>
  <c r="AO356" i="12" s="1"/>
  <c r="AI356" i="12"/>
  <c r="AN356" i="12" s="1"/>
  <c r="AH356" i="12"/>
  <c r="AM356" i="12" s="1"/>
  <c r="Z356" i="12"/>
  <c r="AC356" i="12" s="1"/>
  <c r="Y356" i="12"/>
  <c r="AB356" i="12" s="1"/>
  <c r="X356" i="12"/>
  <c r="AA356" i="12" s="1"/>
  <c r="AL357" i="12"/>
  <c r="AQ357" i="12" s="1"/>
  <c r="AK357" i="12"/>
  <c r="AP357" i="12" s="1"/>
  <c r="AJ357" i="12"/>
  <c r="AO357" i="12" s="1"/>
  <c r="AI357" i="12"/>
  <c r="AN357" i="12" s="1"/>
  <c r="AH357" i="12"/>
  <c r="AM357" i="12" s="1"/>
  <c r="Z357" i="12"/>
  <c r="AC357" i="12" s="1"/>
  <c r="Y357" i="12"/>
  <c r="AB357" i="12" s="1"/>
  <c r="X357" i="12"/>
  <c r="AA357" i="12" s="1"/>
  <c r="AL358" i="12"/>
  <c r="AQ358" i="12" s="1"/>
  <c r="AK358" i="12"/>
  <c r="AP358" i="12" s="1"/>
  <c r="AJ358" i="12"/>
  <c r="AO358" i="12" s="1"/>
  <c r="AI358" i="12"/>
  <c r="AN358" i="12" s="1"/>
  <c r="AH358" i="12"/>
  <c r="AM358" i="12" s="1"/>
  <c r="Z358" i="12"/>
  <c r="AC358" i="12" s="1"/>
  <c r="Y358" i="12"/>
  <c r="AB358" i="12" s="1"/>
  <c r="X358" i="12"/>
  <c r="AA358" i="12" s="1"/>
  <c r="AL359" i="12"/>
  <c r="AQ359" i="12" s="1"/>
  <c r="AK359" i="12"/>
  <c r="AP359" i="12" s="1"/>
  <c r="AJ359" i="12"/>
  <c r="AO359" i="12" s="1"/>
  <c r="AI359" i="12"/>
  <c r="AN359" i="12" s="1"/>
  <c r="AH359" i="12"/>
  <c r="AM359" i="12" s="1"/>
  <c r="Z359" i="12"/>
  <c r="AC359" i="12" s="1"/>
  <c r="Y359" i="12"/>
  <c r="AB359" i="12" s="1"/>
  <c r="X359" i="12"/>
  <c r="AA359" i="12" s="1"/>
  <c r="AL360" i="12"/>
  <c r="AQ360" i="12" s="1"/>
  <c r="AK360" i="12"/>
  <c r="AP360" i="12" s="1"/>
  <c r="AJ360" i="12"/>
  <c r="AO360" i="12" s="1"/>
  <c r="AI360" i="12"/>
  <c r="AN360" i="12" s="1"/>
  <c r="AH360" i="12"/>
  <c r="AM360" i="12" s="1"/>
  <c r="Z360" i="12"/>
  <c r="AC360" i="12" s="1"/>
  <c r="Y360" i="12"/>
  <c r="AB360" i="12" s="1"/>
  <c r="X360" i="12"/>
  <c r="AA360" i="12" s="1"/>
  <c r="AR322" i="12"/>
  <c r="AD322" i="12"/>
  <c r="AE322" i="12" s="1"/>
  <c r="AR335" i="12"/>
  <c r="AD335" i="12"/>
  <c r="AE335" i="12" s="1"/>
  <c r="AR336" i="12"/>
  <c r="AD336" i="12"/>
  <c r="AE336" i="12" s="1"/>
  <c r="AD337" i="12"/>
  <c r="AE337" i="12" s="1"/>
  <c r="AR337" i="12"/>
  <c r="AS337" i="12" s="1"/>
  <c r="AR338" i="12"/>
  <c r="AD338" i="12"/>
  <c r="AE338" i="12" s="1"/>
  <c r="AR339" i="12"/>
  <c r="AD339" i="12"/>
  <c r="AE339" i="12" s="1"/>
  <c r="AR340" i="12"/>
  <c r="AD340" i="12"/>
  <c r="AE340" i="12" s="1"/>
  <c r="AR341" i="12"/>
  <c r="AD341" i="12"/>
  <c r="AE341" i="12" s="1"/>
  <c r="AR342" i="12"/>
  <c r="AD342" i="12"/>
  <c r="AE342" i="12" s="1"/>
  <c r="AR343" i="12"/>
  <c r="AD343" i="12"/>
  <c r="AE343" i="12" s="1"/>
  <c r="AR344" i="12"/>
  <c r="AD344" i="12"/>
  <c r="AE344" i="12" s="1"/>
  <c r="AL323" i="12"/>
  <c r="AQ323" i="12" s="1"/>
  <c r="AK323" i="12"/>
  <c r="AP323" i="12" s="1"/>
  <c r="AJ323" i="12"/>
  <c r="AO323" i="12" s="1"/>
  <c r="AI323" i="12"/>
  <c r="AN323" i="12" s="1"/>
  <c r="AH323" i="12"/>
  <c r="AM323" i="12" s="1"/>
  <c r="AR323" i="12" s="1"/>
  <c r="Z323" i="12"/>
  <c r="AC323" i="12" s="1"/>
  <c r="Y323" i="12"/>
  <c r="AB323" i="12" s="1"/>
  <c r="X323" i="12"/>
  <c r="AA323" i="12" s="1"/>
  <c r="AD323" i="12" s="1"/>
  <c r="AE323" i="12" s="1"/>
  <c r="AL324" i="12"/>
  <c r="AQ324" i="12" s="1"/>
  <c r="AK324" i="12"/>
  <c r="AP324" i="12" s="1"/>
  <c r="AJ324" i="12"/>
  <c r="AO324" i="12" s="1"/>
  <c r="AI324" i="12"/>
  <c r="AN324" i="12" s="1"/>
  <c r="AH324" i="12"/>
  <c r="AM324" i="12" s="1"/>
  <c r="AR324" i="12" s="1"/>
  <c r="Z324" i="12"/>
  <c r="AC324" i="12" s="1"/>
  <c r="Y324" i="12"/>
  <c r="AB324" i="12" s="1"/>
  <c r="X324" i="12"/>
  <c r="AA324" i="12" s="1"/>
  <c r="AD324" i="12" s="1"/>
  <c r="AE324" i="12" s="1"/>
  <c r="AL325" i="12"/>
  <c r="AQ325" i="12" s="1"/>
  <c r="AK325" i="12"/>
  <c r="AP325" i="12" s="1"/>
  <c r="AJ325" i="12"/>
  <c r="AO325" i="12" s="1"/>
  <c r="AI325" i="12"/>
  <c r="AN325" i="12" s="1"/>
  <c r="AH325" i="12"/>
  <c r="AM325" i="12" s="1"/>
  <c r="AR325" i="12" s="1"/>
  <c r="Z325" i="12"/>
  <c r="AC325" i="12" s="1"/>
  <c r="Y325" i="12"/>
  <c r="AB325" i="12" s="1"/>
  <c r="X325" i="12"/>
  <c r="AA325" i="12" s="1"/>
  <c r="AD325" i="12" s="1"/>
  <c r="AE325" i="12" s="1"/>
  <c r="AL326" i="12"/>
  <c r="AQ326" i="12" s="1"/>
  <c r="AK326" i="12"/>
  <c r="AP326" i="12" s="1"/>
  <c r="AJ326" i="12"/>
  <c r="AO326" i="12" s="1"/>
  <c r="AI326" i="12"/>
  <c r="AN326" i="12" s="1"/>
  <c r="AH326" i="12"/>
  <c r="AM326" i="12" s="1"/>
  <c r="AR326" i="12" s="1"/>
  <c r="Z326" i="12"/>
  <c r="AC326" i="12" s="1"/>
  <c r="Y326" i="12"/>
  <c r="AB326" i="12" s="1"/>
  <c r="X326" i="12"/>
  <c r="AA326" i="12" s="1"/>
  <c r="AD326" i="12" s="1"/>
  <c r="AE326" i="12" s="1"/>
  <c r="AL327" i="12"/>
  <c r="AQ327" i="12" s="1"/>
  <c r="AK327" i="12"/>
  <c r="AP327" i="12" s="1"/>
  <c r="AJ327" i="12"/>
  <c r="AO327" i="12" s="1"/>
  <c r="AI327" i="12"/>
  <c r="AN327" i="12" s="1"/>
  <c r="AH327" i="12"/>
  <c r="AM327" i="12" s="1"/>
  <c r="AR327" i="12" s="1"/>
  <c r="Z327" i="12"/>
  <c r="AC327" i="12" s="1"/>
  <c r="Y327" i="12"/>
  <c r="AB327" i="12" s="1"/>
  <c r="X327" i="12"/>
  <c r="AA327" i="12" s="1"/>
  <c r="AD327" i="12" s="1"/>
  <c r="AE327" i="12" s="1"/>
  <c r="AL328" i="12"/>
  <c r="AQ328" i="12" s="1"/>
  <c r="AK328" i="12"/>
  <c r="AP328" i="12" s="1"/>
  <c r="AJ328" i="12"/>
  <c r="AO328" i="12" s="1"/>
  <c r="AI328" i="12"/>
  <c r="AN328" i="12" s="1"/>
  <c r="AH328" i="12"/>
  <c r="AM328" i="12" s="1"/>
  <c r="AR328" i="12" s="1"/>
  <c r="Z328" i="12"/>
  <c r="AC328" i="12" s="1"/>
  <c r="Y328" i="12"/>
  <c r="AB328" i="12" s="1"/>
  <c r="X328" i="12"/>
  <c r="AA328" i="12" s="1"/>
  <c r="AD328" i="12" s="1"/>
  <c r="AE328" i="12" s="1"/>
  <c r="AL329" i="12"/>
  <c r="AQ329" i="12" s="1"/>
  <c r="AK329" i="12"/>
  <c r="AP329" i="12" s="1"/>
  <c r="AJ329" i="12"/>
  <c r="AO329" i="12" s="1"/>
  <c r="AI329" i="12"/>
  <c r="AN329" i="12" s="1"/>
  <c r="AH329" i="12"/>
  <c r="AM329" i="12" s="1"/>
  <c r="AR329" i="12" s="1"/>
  <c r="Z329" i="12"/>
  <c r="AC329" i="12" s="1"/>
  <c r="Y329" i="12"/>
  <c r="AB329" i="12" s="1"/>
  <c r="X329" i="12"/>
  <c r="AA329" i="12" s="1"/>
  <c r="AD329" i="12" s="1"/>
  <c r="AE329" i="12" s="1"/>
  <c r="AL330" i="12"/>
  <c r="AQ330" i="12" s="1"/>
  <c r="AK330" i="12"/>
  <c r="AP330" i="12" s="1"/>
  <c r="AJ330" i="12"/>
  <c r="AO330" i="12" s="1"/>
  <c r="AI330" i="12"/>
  <c r="AN330" i="12" s="1"/>
  <c r="AH330" i="12"/>
  <c r="AM330" i="12" s="1"/>
  <c r="AR330" i="12" s="1"/>
  <c r="Z330" i="12"/>
  <c r="AC330" i="12" s="1"/>
  <c r="Y330" i="12"/>
  <c r="AB330" i="12" s="1"/>
  <c r="X330" i="12"/>
  <c r="AA330" i="12" s="1"/>
  <c r="AD330" i="12" s="1"/>
  <c r="AE330" i="12" s="1"/>
  <c r="AL331" i="12"/>
  <c r="AQ331" i="12" s="1"/>
  <c r="AK331" i="12"/>
  <c r="AP331" i="12" s="1"/>
  <c r="AJ331" i="12"/>
  <c r="AO331" i="12" s="1"/>
  <c r="AI331" i="12"/>
  <c r="AN331" i="12" s="1"/>
  <c r="AH331" i="12"/>
  <c r="AM331" i="12" s="1"/>
  <c r="AR331" i="12" s="1"/>
  <c r="Z331" i="12"/>
  <c r="AC331" i="12" s="1"/>
  <c r="Y331" i="12"/>
  <c r="AB331" i="12" s="1"/>
  <c r="X331" i="12"/>
  <c r="AA331" i="12" s="1"/>
  <c r="AD331" i="12" s="1"/>
  <c r="AE331" i="12" s="1"/>
  <c r="AL332" i="12"/>
  <c r="AQ332" i="12" s="1"/>
  <c r="AK332" i="12"/>
  <c r="AP332" i="12" s="1"/>
  <c r="AJ332" i="12"/>
  <c r="AO332" i="12" s="1"/>
  <c r="AI332" i="12"/>
  <c r="AN332" i="12" s="1"/>
  <c r="AH332" i="12"/>
  <c r="AM332" i="12" s="1"/>
  <c r="AR332" i="12" s="1"/>
  <c r="Z332" i="12"/>
  <c r="AC332" i="12" s="1"/>
  <c r="Y332" i="12"/>
  <c r="AB332" i="12" s="1"/>
  <c r="X332" i="12"/>
  <c r="AA332" i="12" s="1"/>
  <c r="AD332" i="12" s="1"/>
  <c r="AE332" i="12" s="1"/>
  <c r="AL333" i="12"/>
  <c r="AQ333" i="12" s="1"/>
  <c r="AK333" i="12"/>
  <c r="AP333" i="12" s="1"/>
  <c r="AJ333" i="12"/>
  <c r="AO333" i="12" s="1"/>
  <c r="AI333" i="12"/>
  <c r="AN333" i="12" s="1"/>
  <c r="AH333" i="12"/>
  <c r="AM333" i="12" s="1"/>
  <c r="AR333" i="12" s="1"/>
  <c r="Z333" i="12"/>
  <c r="AC333" i="12" s="1"/>
  <c r="Y333" i="12"/>
  <c r="AB333" i="12" s="1"/>
  <c r="X333" i="12"/>
  <c r="AA333" i="12" s="1"/>
  <c r="AD333" i="12" s="1"/>
  <c r="AE333" i="12" s="1"/>
  <c r="AL334" i="12"/>
  <c r="AQ334" i="12" s="1"/>
  <c r="AK334" i="12"/>
  <c r="AP334" i="12" s="1"/>
  <c r="AJ334" i="12"/>
  <c r="AO334" i="12" s="1"/>
  <c r="AI334" i="12"/>
  <c r="AN334" i="12" s="1"/>
  <c r="AH334" i="12"/>
  <c r="AM334" i="12" s="1"/>
  <c r="AR334" i="12" s="1"/>
  <c r="Z334" i="12"/>
  <c r="AC334" i="12" s="1"/>
  <c r="Y334" i="12"/>
  <c r="AB334" i="12" s="1"/>
  <c r="X334" i="12"/>
  <c r="AA334" i="12" s="1"/>
  <c r="AD334" i="12" s="1"/>
  <c r="AE334" i="12" s="1"/>
  <c r="AR296" i="12"/>
  <c r="AD296" i="12"/>
  <c r="AE296" i="12" s="1"/>
  <c r="AR309" i="12"/>
  <c r="AD309" i="12"/>
  <c r="AE309" i="12" s="1"/>
  <c r="AR310" i="12"/>
  <c r="AD310" i="12"/>
  <c r="AE310" i="12" s="1"/>
  <c r="AD311" i="12"/>
  <c r="AR311" i="12"/>
  <c r="AR312" i="12"/>
  <c r="AD312" i="12"/>
  <c r="AE312" i="12" s="1"/>
  <c r="AR313" i="12"/>
  <c r="AD313" i="12"/>
  <c r="AE313" i="12" s="1"/>
  <c r="AR314" i="12"/>
  <c r="AD314" i="12"/>
  <c r="AE314" i="12" s="1"/>
  <c r="AR315" i="12"/>
  <c r="AD315" i="12"/>
  <c r="AE315" i="12" s="1"/>
  <c r="AR316" i="12"/>
  <c r="AD316" i="12"/>
  <c r="AE316" i="12" s="1"/>
  <c r="AR317" i="12"/>
  <c r="AD317" i="12"/>
  <c r="AE317" i="12" s="1"/>
  <c r="AR318" i="12"/>
  <c r="AD318" i="12"/>
  <c r="AE318" i="12" s="1"/>
  <c r="AL297" i="12"/>
  <c r="AQ297" i="12" s="1"/>
  <c r="AK297" i="12"/>
  <c r="AP297" i="12" s="1"/>
  <c r="AJ297" i="12"/>
  <c r="AO297" i="12" s="1"/>
  <c r="AI297" i="12"/>
  <c r="AN297" i="12" s="1"/>
  <c r="AH297" i="12"/>
  <c r="AM297" i="12" s="1"/>
  <c r="Z297" i="12"/>
  <c r="AC297" i="12" s="1"/>
  <c r="Y297" i="12"/>
  <c r="AB297" i="12" s="1"/>
  <c r="X297" i="12"/>
  <c r="AA297" i="12" s="1"/>
  <c r="AL298" i="12"/>
  <c r="AQ298" i="12" s="1"/>
  <c r="AK298" i="12"/>
  <c r="AP298" i="12" s="1"/>
  <c r="AJ298" i="12"/>
  <c r="AO298" i="12" s="1"/>
  <c r="AI298" i="12"/>
  <c r="AN298" i="12" s="1"/>
  <c r="AH298" i="12"/>
  <c r="AM298" i="12" s="1"/>
  <c r="Z298" i="12"/>
  <c r="AC298" i="12" s="1"/>
  <c r="Y298" i="12"/>
  <c r="AB298" i="12" s="1"/>
  <c r="X298" i="12"/>
  <c r="AA298" i="12" s="1"/>
  <c r="AL299" i="12"/>
  <c r="AQ299" i="12" s="1"/>
  <c r="AK299" i="12"/>
  <c r="AP299" i="12" s="1"/>
  <c r="AJ299" i="12"/>
  <c r="AO299" i="12" s="1"/>
  <c r="AI299" i="12"/>
  <c r="AN299" i="12" s="1"/>
  <c r="AH299" i="12"/>
  <c r="AM299" i="12" s="1"/>
  <c r="Z299" i="12"/>
  <c r="AC299" i="12" s="1"/>
  <c r="Y299" i="12"/>
  <c r="AB299" i="12" s="1"/>
  <c r="X299" i="12"/>
  <c r="AA299" i="12" s="1"/>
  <c r="AL300" i="12"/>
  <c r="AQ300" i="12" s="1"/>
  <c r="AK300" i="12"/>
  <c r="AP300" i="12" s="1"/>
  <c r="AJ300" i="12"/>
  <c r="AO300" i="12" s="1"/>
  <c r="AI300" i="12"/>
  <c r="AN300" i="12" s="1"/>
  <c r="AH300" i="12"/>
  <c r="AM300" i="12" s="1"/>
  <c r="Z300" i="12"/>
  <c r="AC300" i="12" s="1"/>
  <c r="Y300" i="12"/>
  <c r="AB300" i="12" s="1"/>
  <c r="X300" i="12"/>
  <c r="AA300" i="12" s="1"/>
  <c r="AL301" i="12"/>
  <c r="AQ301" i="12" s="1"/>
  <c r="AK301" i="12"/>
  <c r="AP301" i="12" s="1"/>
  <c r="AJ301" i="12"/>
  <c r="AO301" i="12" s="1"/>
  <c r="AI301" i="12"/>
  <c r="AN301" i="12" s="1"/>
  <c r="AH301" i="12"/>
  <c r="AM301" i="12" s="1"/>
  <c r="Z301" i="12"/>
  <c r="AC301" i="12" s="1"/>
  <c r="Y301" i="12"/>
  <c r="AB301" i="12" s="1"/>
  <c r="X301" i="12"/>
  <c r="AA301" i="12" s="1"/>
  <c r="AL302" i="12"/>
  <c r="AQ302" i="12" s="1"/>
  <c r="AK302" i="12"/>
  <c r="AP302" i="12" s="1"/>
  <c r="AJ302" i="12"/>
  <c r="AO302" i="12" s="1"/>
  <c r="AI302" i="12"/>
  <c r="AN302" i="12" s="1"/>
  <c r="AH302" i="12"/>
  <c r="AM302" i="12" s="1"/>
  <c r="Z302" i="12"/>
  <c r="AC302" i="12" s="1"/>
  <c r="Y302" i="12"/>
  <c r="AB302" i="12" s="1"/>
  <c r="X302" i="12"/>
  <c r="AA302" i="12" s="1"/>
  <c r="AL303" i="12"/>
  <c r="AQ303" i="12" s="1"/>
  <c r="AK303" i="12"/>
  <c r="AP303" i="12" s="1"/>
  <c r="AJ303" i="12"/>
  <c r="AO303" i="12" s="1"/>
  <c r="AI303" i="12"/>
  <c r="AN303" i="12" s="1"/>
  <c r="AH303" i="12"/>
  <c r="AM303" i="12" s="1"/>
  <c r="Z303" i="12"/>
  <c r="AC303" i="12" s="1"/>
  <c r="Y303" i="12"/>
  <c r="AB303" i="12" s="1"/>
  <c r="X303" i="12"/>
  <c r="AA303" i="12" s="1"/>
  <c r="AL304" i="12"/>
  <c r="AQ304" i="12" s="1"/>
  <c r="AK304" i="12"/>
  <c r="AP304" i="12" s="1"/>
  <c r="AJ304" i="12"/>
  <c r="AO304" i="12" s="1"/>
  <c r="AI304" i="12"/>
  <c r="AN304" i="12" s="1"/>
  <c r="AH304" i="12"/>
  <c r="AM304" i="12" s="1"/>
  <c r="Z304" i="12"/>
  <c r="AC304" i="12" s="1"/>
  <c r="Y304" i="12"/>
  <c r="AB304" i="12" s="1"/>
  <c r="X304" i="12"/>
  <c r="AA304" i="12" s="1"/>
  <c r="AL305" i="12"/>
  <c r="AQ305" i="12" s="1"/>
  <c r="AK305" i="12"/>
  <c r="AP305" i="12" s="1"/>
  <c r="AJ305" i="12"/>
  <c r="AO305" i="12" s="1"/>
  <c r="AI305" i="12"/>
  <c r="AN305" i="12" s="1"/>
  <c r="AH305" i="12"/>
  <c r="AM305" i="12" s="1"/>
  <c r="Z305" i="12"/>
  <c r="AC305" i="12" s="1"/>
  <c r="Y305" i="12"/>
  <c r="AB305" i="12" s="1"/>
  <c r="X305" i="12"/>
  <c r="AA305" i="12" s="1"/>
  <c r="AL306" i="12"/>
  <c r="AQ306" i="12" s="1"/>
  <c r="AK306" i="12"/>
  <c r="AP306" i="12" s="1"/>
  <c r="AJ306" i="12"/>
  <c r="AO306" i="12" s="1"/>
  <c r="AI306" i="12"/>
  <c r="AN306" i="12" s="1"/>
  <c r="AH306" i="12"/>
  <c r="AM306" i="12" s="1"/>
  <c r="Z306" i="12"/>
  <c r="AC306" i="12" s="1"/>
  <c r="Y306" i="12"/>
  <c r="AB306" i="12" s="1"/>
  <c r="X306" i="12"/>
  <c r="AA306" i="12" s="1"/>
  <c r="AL307" i="12"/>
  <c r="AQ307" i="12" s="1"/>
  <c r="AK307" i="12"/>
  <c r="AP307" i="12" s="1"/>
  <c r="AJ307" i="12"/>
  <c r="AO307" i="12" s="1"/>
  <c r="AI307" i="12"/>
  <c r="AN307" i="12" s="1"/>
  <c r="AH307" i="12"/>
  <c r="AM307" i="12" s="1"/>
  <c r="Z307" i="12"/>
  <c r="AC307" i="12" s="1"/>
  <c r="Y307" i="12"/>
  <c r="AB307" i="12" s="1"/>
  <c r="X307" i="12"/>
  <c r="AA307" i="12" s="1"/>
  <c r="AL308" i="12"/>
  <c r="AQ308" i="12" s="1"/>
  <c r="AK308" i="12"/>
  <c r="AP308" i="12" s="1"/>
  <c r="AJ308" i="12"/>
  <c r="AO308" i="12" s="1"/>
  <c r="AI308" i="12"/>
  <c r="AN308" i="12" s="1"/>
  <c r="AH308" i="12"/>
  <c r="AM308" i="12" s="1"/>
  <c r="Z308" i="12"/>
  <c r="AC308" i="12" s="1"/>
  <c r="Y308" i="12"/>
  <c r="AB308" i="12" s="1"/>
  <c r="X308" i="12"/>
  <c r="AA308" i="12" s="1"/>
  <c r="AR270" i="12"/>
  <c r="AD270" i="12"/>
  <c r="AE270" i="12" s="1"/>
  <c r="AR283" i="12"/>
  <c r="AD283" i="12"/>
  <c r="AE283" i="12" s="1"/>
  <c r="AR284" i="12"/>
  <c r="AD284" i="12"/>
  <c r="AE284" i="12" s="1"/>
  <c r="AD285" i="12"/>
  <c r="AE285" i="12" s="1"/>
  <c r="AR285" i="12"/>
  <c r="AR286" i="12"/>
  <c r="AD286" i="12"/>
  <c r="AE286" i="12" s="1"/>
  <c r="AR287" i="12"/>
  <c r="AD287" i="12"/>
  <c r="AE287" i="12" s="1"/>
  <c r="AR288" i="12"/>
  <c r="AD288" i="12"/>
  <c r="AE288" i="12" s="1"/>
  <c r="AR289" i="12"/>
  <c r="AD289" i="12"/>
  <c r="AE289" i="12" s="1"/>
  <c r="AR290" i="12"/>
  <c r="AD290" i="12"/>
  <c r="AE290" i="12" s="1"/>
  <c r="AR291" i="12"/>
  <c r="AD291" i="12"/>
  <c r="AE291" i="12" s="1"/>
  <c r="AR292" i="12"/>
  <c r="AD292" i="12"/>
  <c r="AE292" i="12" s="1"/>
  <c r="AL271" i="12"/>
  <c r="AQ271" i="12" s="1"/>
  <c r="AK271" i="12"/>
  <c r="AP271" i="12" s="1"/>
  <c r="AJ271" i="12"/>
  <c r="AO271" i="12" s="1"/>
  <c r="AI271" i="12"/>
  <c r="AN271" i="12" s="1"/>
  <c r="AH271" i="12"/>
  <c r="AM271" i="12" s="1"/>
  <c r="Z271" i="12"/>
  <c r="AC271" i="12" s="1"/>
  <c r="Y271" i="12"/>
  <c r="AB271" i="12" s="1"/>
  <c r="X271" i="12"/>
  <c r="AA271" i="12" s="1"/>
  <c r="AD271" i="12" s="1"/>
  <c r="AE271" i="12" s="1"/>
  <c r="AL272" i="12"/>
  <c r="AQ272" i="12" s="1"/>
  <c r="AK272" i="12"/>
  <c r="AP272" i="12" s="1"/>
  <c r="AJ272" i="12"/>
  <c r="AO272" i="12" s="1"/>
  <c r="AI272" i="12"/>
  <c r="AN272" i="12" s="1"/>
  <c r="AH272" i="12"/>
  <c r="AM272" i="12" s="1"/>
  <c r="Z272" i="12"/>
  <c r="AC272" i="12" s="1"/>
  <c r="Y272" i="12"/>
  <c r="AB272" i="12" s="1"/>
  <c r="X272" i="12"/>
  <c r="AA272" i="12" s="1"/>
  <c r="AD272" i="12" s="1"/>
  <c r="AE272" i="12" s="1"/>
  <c r="AL273" i="12"/>
  <c r="AQ273" i="12" s="1"/>
  <c r="AK273" i="12"/>
  <c r="AP273" i="12" s="1"/>
  <c r="AJ273" i="12"/>
  <c r="AO273" i="12" s="1"/>
  <c r="AI273" i="12"/>
  <c r="AN273" i="12" s="1"/>
  <c r="AH273" i="12"/>
  <c r="AM273" i="12" s="1"/>
  <c r="Z273" i="12"/>
  <c r="AC273" i="12" s="1"/>
  <c r="Y273" i="12"/>
  <c r="AB273" i="12" s="1"/>
  <c r="X273" i="12"/>
  <c r="AA273" i="12" s="1"/>
  <c r="AD273" i="12" s="1"/>
  <c r="AE273" i="12" s="1"/>
  <c r="AL274" i="12"/>
  <c r="AQ274" i="12" s="1"/>
  <c r="AK274" i="12"/>
  <c r="AP274" i="12" s="1"/>
  <c r="AJ274" i="12"/>
  <c r="AO274" i="12" s="1"/>
  <c r="AI274" i="12"/>
  <c r="AN274" i="12" s="1"/>
  <c r="AH274" i="12"/>
  <c r="AM274" i="12" s="1"/>
  <c r="Z274" i="12"/>
  <c r="AC274" i="12" s="1"/>
  <c r="Y274" i="12"/>
  <c r="AB274" i="12" s="1"/>
  <c r="X274" i="12"/>
  <c r="AA274" i="12" s="1"/>
  <c r="AD274" i="12" s="1"/>
  <c r="AE274" i="12" s="1"/>
  <c r="AL275" i="12"/>
  <c r="AQ275" i="12" s="1"/>
  <c r="AK275" i="12"/>
  <c r="AP275" i="12" s="1"/>
  <c r="AJ275" i="12"/>
  <c r="AO275" i="12" s="1"/>
  <c r="AI275" i="12"/>
  <c r="AN275" i="12" s="1"/>
  <c r="AH275" i="12"/>
  <c r="AM275" i="12" s="1"/>
  <c r="Z275" i="12"/>
  <c r="AC275" i="12" s="1"/>
  <c r="Y275" i="12"/>
  <c r="AB275" i="12" s="1"/>
  <c r="X275" i="12"/>
  <c r="AA275" i="12" s="1"/>
  <c r="AD275" i="12" s="1"/>
  <c r="AE275" i="12" s="1"/>
  <c r="AL276" i="12"/>
  <c r="AQ276" i="12" s="1"/>
  <c r="AK276" i="12"/>
  <c r="AP276" i="12" s="1"/>
  <c r="AJ276" i="12"/>
  <c r="AO276" i="12" s="1"/>
  <c r="AI276" i="12"/>
  <c r="AN276" i="12" s="1"/>
  <c r="AH276" i="12"/>
  <c r="AM276" i="12" s="1"/>
  <c r="Z276" i="12"/>
  <c r="AC276" i="12" s="1"/>
  <c r="Y276" i="12"/>
  <c r="AB276" i="12" s="1"/>
  <c r="X276" i="12"/>
  <c r="AA276" i="12" s="1"/>
  <c r="AD276" i="12" s="1"/>
  <c r="AE276" i="12" s="1"/>
  <c r="AL277" i="12"/>
  <c r="AQ277" i="12" s="1"/>
  <c r="AK277" i="12"/>
  <c r="AP277" i="12" s="1"/>
  <c r="AJ277" i="12"/>
  <c r="AO277" i="12" s="1"/>
  <c r="AI277" i="12"/>
  <c r="AN277" i="12" s="1"/>
  <c r="AH277" i="12"/>
  <c r="AM277" i="12" s="1"/>
  <c r="Z277" i="12"/>
  <c r="AC277" i="12" s="1"/>
  <c r="Y277" i="12"/>
  <c r="AB277" i="12" s="1"/>
  <c r="X277" i="12"/>
  <c r="AA277" i="12" s="1"/>
  <c r="AD277" i="12" s="1"/>
  <c r="AE277" i="12" s="1"/>
  <c r="AL278" i="12"/>
  <c r="AQ278" i="12" s="1"/>
  <c r="AK278" i="12"/>
  <c r="AP278" i="12" s="1"/>
  <c r="AJ278" i="12"/>
  <c r="AO278" i="12" s="1"/>
  <c r="AI278" i="12"/>
  <c r="AN278" i="12" s="1"/>
  <c r="AH278" i="12"/>
  <c r="AM278" i="12" s="1"/>
  <c r="Z278" i="12"/>
  <c r="AC278" i="12" s="1"/>
  <c r="Y278" i="12"/>
  <c r="AB278" i="12" s="1"/>
  <c r="X278" i="12"/>
  <c r="AA278" i="12" s="1"/>
  <c r="AD278" i="12" s="1"/>
  <c r="AE278" i="12" s="1"/>
  <c r="AL279" i="12"/>
  <c r="AQ279" i="12" s="1"/>
  <c r="AK279" i="12"/>
  <c r="AP279" i="12" s="1"/>
  <c r="AJ279" i="12"/>
  <c r="AO279" i="12" s="1"/>
  <c r="AI279" i="12"/>
  <c r="AN279" i="12" s="1"/>
  <c r="AH279" i="12"/>
  <c r="AM279" i="12" s="1"/>
  <c r="Z279" i="12"/>
  <c r="AC279" i="12" s="1"/>
  <c r="Y279" i="12"/>
  <c r="AB279" i="12" s="1"/>
  <c r="X279" i="12"/>
  <c r="AA279" i="12" s="1"/>
  <c r="AD279" i="12" s="1"/>
  <c r="AE279" i="12" s="1"/>
  <c r="AL280" i="12"/>
  <c r="AQ280" i="12" s="1"/>
  <c r="AK280" i="12"/>
  <c r="AP280" i="12" s="1"/>
  <c r="AJ280" i="12"/>
  <c r="AO280" i="12" s="1"/>
  <c r="AI280" i="12"/>
  <c r="AN280" i="12" s="1"/>
  <c r="AH280" i="12"/>
  <c r="AM280" i="12" s="1"/>
  <c r="Z280" i="12"/>
  <c r="AC280" i="12" s="1"/>
  <c r="Y280" i="12"/>
  <c r="AB280" i="12" s="1"/>
  <c r="X280" i="12"/>
  <c r="AA280" i="12" s="1"/>
  <c r="AD280" i="12" s="1"/>
  <c r="AE280" i="12" s="1"/>
  <c r="AL281" i="12"/>
  <c r="AQ281" i="12" s="1"/>
  <c r="AK281" i="12"/>
  <c r="AP281" i="12" s="1"/>
  <c r="AJ281" i="12"/>
  <c r="AO281" i="12" s="1"/>
  <c r="AI281" i="12"/>
  <c r="AN281" i="12" s="1"/>
  <c r="AH281" i="12"/>
  <c r="AM281" i="12" s="1"/>
  <c r="Z281" i="12"/>
  <c r="AC281" i="12" s="1"/>
  <c r="Y281" i="12"/>
  <c r="AB281" i="12" s="1"/>
  <c r="X281" i="12"/>
  <c r="AA281" i="12" s="1"/>
  <c r="AD281" i="12" s="1"/>
  <c r="AE281" i="12" s="1"/>
  <c r="AL282" i="12"/>
  <c r="AQ282" i="12" s="1"/>
  <c r="AK282" i="12"/>
  <c r="AP282" i="12" s="1"/>
  <c r="AJ282" i="12"/>
  <c r="AO282" i="12" s="1"/>
  <c r="AI282" i="12"/>
  <c r="AN282" i="12" s="1"/>
  <c r="AH282" i="12"/>
  <c r="AM282" i="12" s="1"/>
  <c r="Z282" i="12"/>
  <c r="AC282" i="12" s="1"/>
  <c r="Y282" i="12"/>
  <c r="AB282" i="12" s="1"/>
  <c r="X282" i="12"/>
  <c r="AA282" i="12" s="1"/>
  <c r="AD282" i="12" s="1"/>
  <c r="AE282" i="12" s="1"/>
  <c r="AR244" i="12"/>
  <c r="AD244" i="12"/>
  <c r="AE244" i="12" s="1"/>
  <c r="AR257" i="12"/>
  <c r="AD257" i="12"/>
  <c r="AE257" i="12" s="1"/>
  <c r="AR258" i="12"/>
  <c r="AD258" i="12"/>
  <c r="AE258" i="12" s="1"/>
  <c r="AD259" i="12"/>
  <c r="AE259" i="12" s="1"/>
  <c r="AR259" i="12"/>
  <c r="AS259" i="12" s="1"/>
  <c r="AT259" i="12" s="1"/>
  <c r="AZ259" i="12" s="1"/>
  <c r="AR260" i="12"/>
  <c r="AD260" i="12"/>
  <c r="AE260" i="12" s="1"/>
  <c r="AR261" i="12"/>
  <c r="AD261" i="12"/>
  <c r="AE261" i="12" s="1"/>
  <c r="AR262" i="12"/>
  <c r="AR263" i="12"/>
  <c r="AD263" i="12"/>
  <c r="AE263" i="12" s="1"/>
  <c r="AR264" i="12"/>
  <c r="AD264" i="12"/>
  <c r="AE264" i="12" s="1"/>
  <c r="AR265" i="12"/>
  <c r="AD265" i="12"/>
  <c r="AE265" i="12" s="1"/>
  <c r="AR266" i="12"/>
  <c r="AD266" i="12"/>
  <c r="AE266" i="12" s="1"/>
  <c r="AL245" i="12"/>
  <c r="AQ245" i="12" s="1"/>
  <c r="AK245" i="12"/>
  <c r="AP245" i="12" s="1"/>
  <c r="AJ245" i="12"/>
  <c r="AO245" i="12" s="1"/>
  <c r="AI245" i="12"/>
  <c r="AN245" i="12" s="1"/>
  <c r="AH245" i="12"/>
  <c r="AM245" i="12" s="1"/>
  <c r="Z245" i="12"/>
  <c r="AC245" i="12" s="1"/>
  <c r="Y245" i="12"/>
  <c r="AB245" i="12" s="1"/>
  <c r="X245" i="12"/>
  <c r="AA245" i="12" s="1"/>
  <c r="AL246" i="12"/>
  <c r="AQ246" i="12" s="1"/>
  <c r="AK246" i="12"/>
  <c r="AP246" i="12" s="1"/>
  <c r="AJ246" i="12"/>
  <c r="AO246" i="12" s="1"/>
  <c r="AI246" i="12"/>
  <c r="AN246" i="12" s="1"/>
  <c r="AH246" i="12"/>
  <c r="AM246" i="12" s="1"/>
  <c r="Z246" i="12"/>
  <c r="AC246" i="12" s="1"/>
  <c r="Y246" i="12"/>
  <c r="AB246" i="12" s="1"/>
  <c r="X246" i="12"/>
  <c r="AA246" i="12" s="1"/>
  <c r="AL247" i="12"/>
  <c r="AQ247" i="12" s="1"/>
  <c r="AK247" i="12"/>
  <c r="AP247" i="12" s="1"/>
  <c r="AJ247" i="12"/>
  <c r="AO247" i="12" s="1"/>
  <c r="AI247" i="12"/>
  <c r="AN247" i="12" s="1"/>
  <c r="AH247" i="12"/>
  <c r="AM247" i="12" s="1"/>
  <c r="Z247" i="12"/>
  <c r="AC247" i="12" s="1"/>
  <c r="Y247" i="12"/>
  <c r="AB247" i="12" s="1"/>
  <c r="X247" i="12"/>
  <c r="AA247" i="12" s="1"/>
  <c r="AL248" i="12"/>
  <c r="AQ248" i="12" s="1"/>
  <c r="AK248" i="12"/>
  <c r="AP248" i="12" s="1"/>
  <c r="AJ248" i="12"/>
  <c r="AO248" i="12" s="1"/>
  <c r="AI248" i="12"/>
  <c r="AN248" i="12" s="1"/>
  <c r="AH248" i="12"/>
  <c r="AM248" i="12" s="1"/>
  <c r="Z248" i="12"/>
  <c r="AC248" i="12" s="1"/>
  <c r="Y248" i="12"/>
  <c r="AB248" i="12" s="1"/>
  <c r="X248" i="12"/>
  <c r="AA248" i="12" s="1"/>
  <c r="AL249" i="12"/>
  <c r="AQ249" i="12" s="1"/>
  <c r="AK249" i="12"/>
  <c r="AP249" i="12" s="1"/>
  <c r="AJ249" i="12"/>
  <c r="AO249" i="12" s="1"/>
  <c r="AI249" i="12"/>
  <c r="AN249" i="12" s="1"/>
  <c r="AH249" i="12"/>
  <c r="AM249" i="12" s="1"/>
  <c r="Z249" i="12"/>
  <c r="AC249" i="12" s="1"/>
  <c r="Y249" i="12"/>
  <c r="AB249" i="12" s="1"/>
  <c r="X249" i="12"/>
  <c r="AA249" i="12" s="1"/>
  <c r="AL250" i="12"/>
  <c r="AQ250" i="12" s="1"/>
  <c r="AK250" i="12"/>
  <c r="AP250" i="12" s="1"/>
  <c r="AJ250" i="12"/>
  <c r="AO250" i="12" s="1"/>
  <c r="AI250" i="12"/>
  <c r="AN250" i="12" s="1"/>
  <c r="AH250" i="12"/>
  <c r="AM250" i="12" s="1"/>
  <c r="Z250" i="12"/>
  <c r="AC250" i="12" s="1"/>
  <c r="Y250" i="12"/>
  <c r="AB250" i="12" s="1"/>
  <c r="X250" i="12"/>
  <c r="AA250" i="12" s="1"/>
  <c r="AL251" i="12"/>
  <c r="AQ251" i="12" s="1"/>
  <c r="AK251" i="12"/>
  <c r="AP251" i="12" s="1"/>
  <c r="AJ251" i="12"/>
  <c r="AO251" i="12" s="1"/>
  <c r="AI251" i="12"/>
  <c r="AN251" i="12" s="1"/>
  <c r="AH251" i="12"/>
  <c r="AM251" i="12" s="1"/>
  <c r="Z251" i="12"/>
  <c r="AC251" i="12" s="1"/>
  <c r="Y251" i="12"/>
  <c r="AB251" i="12" s="1"/>
  <c r="X251" i="12"/>
  <c r="AA251" i="12" s="1"/>
  <c r="AL252" i="12"/>
  <c r="AQ252" i="12" s="1"/>
  <c r="AK252" i="12"/>
  <c r="AP252" i="12" s="1"/>
  <c r="AJ252" i="12"/>
  <c r="AO252" i="12" s="1"/>
  <c r="AI252" i="12"/>
  <c r="AN252" i="12" s="1"/>
  <c r="AH252" i="12"/>
  <c r="AM252" i="12" s="1"/>
  <c r="Z252" i="12"/>
  <c r="AC252" i="12" s="1"/>
  <c r="Y252" i="12"/>
  <c r="AB252" i="12" s="1"/>
  <c r="X252" i="12"/>
  <c r="AA252" i="12" s="1"/>
  <c r="AL253" i="12"/>
  <c r="AQ253" i="12" s="1"/>
  <c r="AK253" i="12"/>
  <c r="AP253" i="12" s="1"/>
  <c r="AJ253" i="12"/>
  <c r="AO253" i="12" s="1"/>
  <c r="AI253" i="12"/>
  <c r="AN253" i="12" s="1"/>
  <c r="AH253" i="12"/>
  <c r="AM253" i="12" s="1"/>
  <c r="Z253" i="12"/>
  <c r="AC253" i="12" s="1"/>
  <c r="Y253" i="12"/>
  <c r="AB253" i="12" s="1"/>
  <c r="X253" i="12"/>
  <c r="AA253" i="12" s="1"/>
  <c r="AL254" i="12"/>
  <c r="AQ254" i="12" s="1"/>
  <c r="AK254" i="12"/>
  <c r="AP254" i="12" s="1"/>
  <c r="AJ254" i="12"/>
  <c r="AO254" i="12" s="1"/>
  <c r="AI254" i="12"/>
  <c r="AN254" i="12" s="1"/>
  <c r="AH254" i="12"/>
  <c r="AM254" i="12" s="1"/>
  <c r="Z254" i="12"/>
  <c r="AC254" i="12" s="1"/>
  <c r="Y254" i="12"/>
  <c r="AB254" i="12" s="1"/>
  <c r="X254" i="12"/>
  <c r="AA254" i="12" s="1"/>
  <c r="AL255" i="12"/>
  <c r="AQ255" i="12" s="1"/>
  <c r="AK255" i="12"/>
  <c r="AP255" i="12" s="1"/>
  <c r="AJ255" i="12"/>
  <c r="AO255" i="12" s="1"/>
  <c r="AI255" i="12"/>
  <c r="AN255" i="12" s="1"/>
  <c r="AH255" i="12"/>
  <c r="AM255" i="12" s="1"/>
  <c r="Z255" i="12"/>
  <c r="AC255" i="12" s="1"/>
  <c r="Y255" i="12"/>
  <c r="AB255" i="12" s="1"/>
  <c r="X255" i="12"/>
  <c r="AA255" i="12" s="1"/>
  <c r="AL256" i="12"/>
  <c r="AQ256" i="12" s="1"/>
  <c r="AK256" i="12"/>
  <c r="AP256" i="12" s="1"/>
  <c r="AJ256" i="12"/>
  <c r="AO256" i="12" s="1"/>
  <c r="AI256" i="12"/>
  <c r="AN256" i="12" s="1"/>
  <c r="AH256" i="12"/>
  <c r="AM256" i="12" s="1"/>
  <c r="Z256" i="12"/>
  <c r="AC256" i="12" s="1"/>
  <c r="Y256" i="12"/>
  <c r="AB256" i="12" s="1"/>
  <c r="X256" i="12"/>
  <c r="AA256" i="12" s="1"/>
  <c r="AR218" i="12"/>
  <c r="AD218" i="12"/>
  <c r="AE218" i="12" s="1"/>
  <c r="AR231" i="12"/>
  <c r="AD231" i="12"/>
  <c r="AE231" i="12" s="1"/>
  <c r="AR232" i="12"/>
  <c r="AD232" i="12"/>
  <c r="AE232" i="12" s="1"/>
  <c r="AR233" i="12"/>
  <c r="AD233" i="12"/>
  <c r="AE233" i="12" s="1"/>
  <c r="AR234" i="12"/>
  <c r="AD234" i="12"/>
  <c r="AE234" i="12" s="1"/>
  <c r="AR235" i="12"/>
  <c r="AD235" i="12"/>
  <c r="AE235" i="12" s="1"/>
  <c r="AR236" i="12"/>
  <c r="AD236" i="12"/>
  <c r="AE236" i="12" s="1"/>
  <c r="AR237" i="12"/>
  <c r="AD237" i="12"/>
  <c r="AE237" i="12" s="1"/>
  <c r="AR238" i="12"/>
  <c r="AD238" i="12"/>
  <c r="AE238" i="12" s="1"/>
  <c r="AR239" i="12"/>
  <c r="AD239" i="12"/>
  <c r="AE239" i="12" s="1"/>
  <c r="AR240" i="12"/>
  <c r="AD240" i="12"/>
  <c r="AE240" i="12" s="1"/>
  <c r="AL219" i="12"/>
  <c r="AQ219" i="12" s="1"/>
  <c r="AK219" i="12"/>
  <c r="AP219" i="12" s="1"/>
  <c r="AJ219" i="12"/>
  <c r="AO219" i="12" s="1"/>
  <c r="AI219" i="12"/>
  <c r="AN219" i="12" s="1"/>
  <c r="AH219" i="12"/>
  <c r="AM219" i="12" s="1"/>
  <c r="Z219" i="12"/>
  <c r="AC219" i="12" s="1"/>
  <c r="Y219" i="12"/>
  <c r="AB219" i="12" s="1"/>
  <c r="X219" i="12"/>
  <c r="AA219" i="12" s="1"/>
  <c r="AD219" i="12" s="1"/>
  <c r="AE219" i="12" s="1"/>
  <c r="AL220" i="12"/>
  <c r="AQ220" i="12" s="1"/>
  <c r="AK220" i="12"/>
  <c r="AP220" i="12" s="1"/>
  <c r="AJ220" i="12"/>
  <c r="AO220" i="12" s="1"/>
  <c r="AI220" i="12"/>
  <c r="AN220" i="12" s="1"/>
  <c r="AH220" i="12"/>
  <c r="AM220" i="12" s="1"/>
  <c r="Z220" i="12"/>
  <c r="AC220" i="12" s="1"/>
  <c r="Y220" i="12"/>
  <c r="AB220" i="12" s="1"/>
  <c r="X220" i="12"/>
  <c r="AA220" i="12" s="1"/>
  <c r="AD220" i="12" s="1"/>
  <c r="AE220" i="12" s="1"/>
  <c r="AL221" i="12"/>
  <c r="AQ221" i="12" s="1"/>
  <c r="AK221" i="12"/>
  <c r="AP221" i="12" s="1"/>
  <c r="AJ221" i="12"/>
  <c r="AO221" i="12" s="1"/>
  <c r="AI221" i="12"/>
  <c r="AN221" i="12" s="1"/>
  <c r="AH221" i="12"/>
  <c r="AM221" i="12" s="1"/>
  <c r="Z221" i="12"/>
  <c r="AC221" i="12" s="1"/>
  <c r="Y221" i="12"/>
  <c r="AB221" i="12" s="1"/>
  <c r="X221" i="12"/>
  <c r="AA221" i="12" s="1"/>
  <c r="AD221" i="12" s="1"/>
  <c r="AE221" i="12" s="1"/>
  <c r="AL222" i="12"/>
  <c r="AQ222" i="12" s="1"/>
  <c r="AK222" i="12"/>
  <c r="AP222" i="12" s="1"/>
  <c r="AJ222" i="12"/>
  <c r="AO222" i="12" s="1"/>
  <c r="AI222" i="12"/>
  <c r="AN222" i="12" s="1"/>
  <c r="AH222" i="12"/>
  <c r="AM222" i="12" s="1"/>
  <c r="Z222" i="12"/>
  <c r="AC222" i="12" s="1"/>
  <c r="Y222" i="12"/>
  <c r="AB222" i="12" s="1"/>
  <c r="X222" i="12"/>
  <c r="AA222" i="12" s="1"/>
  <c r="AD222" i="12" s="1"/>
  <c r="AE222" i="12" s="1"/>
  <c r="AL223" i="12"/>
  <c r="AQ223" i="12" s="1"/>
  <c r="AK223" i="12"/>
  <c r="AP223" i="12" s="1"/>
  <c r="AJ223" i="12"/>
  <c r="AO223" i="12" s="1"/>
  <c r="AI223" i="12"/>
  <c r="AN223" i="12" s="1"/>
  <c r="AH223" i="12"/>
  <c r="AM223" i="12" s="1"/>
  <c r="Z223" i="12"/>
  <c r="AC223" i="12" s="1"/>
  <c r="Y223" i="12"/>
  <c r="AB223" i="12" s="1"/>
  <c r="X223" i="12"/>
  <c r="AA223" i="12" s="1"/>
  <c r="AD223" i="12" s="1"/>
  <c r="AE223" i="12" s="1"/>
  <c r="AL224" i="12"/>
  <c r="AQ224" i="12" s="1"/>
  <c r="AK224" i="12"/>
  <c r="AP224" i="12" s="1"/>
  <c r="AJ224" i="12"/>
  <c r="AO224" i="12" s="1"/>
  <c r="AI224" i="12"/>
  <c r="AN224" i="12" s="1"/>
  <c r="AH224" i="12"/>
  <c r="AM224" i="12" s="1"/>
  <c r="Z224" i="12"/>
  <c r="AC224" i="12" s="1"/>
  <c r="Y224" i="12"/>
  <c r="AB224" i="12" s="1"/>
  <c r="X224" i="12"/>
  <c r="AA224" i="12" s="1"/>
  <c r="AD224" i="12" s="1"/>
  <c r="AE224" i="12" s="1"/>
  <c r="AL225" i="12"/>
  <c r="AQ225" i="12" s="1"/>
  <c r="AK225" i="12"/>
  <c r="AP225" i="12" s="1"/>
  <c r="AJ225" i="12"/>
  <c r="AO225" i="12" s="1"/>
  <c r="AI225" i="12"/>
  <c r="AN225" i="12" s="1"/>
  <c r="AH225" i="12"/>
  <c r="AM225" i="12" s="1"/>
  <c r="Z225" i="12"/>
  <c r="AC225" i="12" s="1"/>
  <c r="Y225" i="12"/>
  <c r="AB225" i="12" s="1"/>
  <c r="X225" i="12"/>
  <c r="AA225" i="12" s="1"/>
  <c r="AD225" i="12" s="1"/>
  <c r="AE225" i="12" s="1"/>
  <c r="AL226" i="12"/>
  <c r="AQ226" i="12" s="1"/>
  <c r="AK226" i="12"/>
  <c r="AP226" i="12" s="1"/>
  <c r="AJ226" i="12"/>
  <c r="AO226" i="12" s="1"/>
  <c r="AI226" i="12"/>
  <c r="AN226" i="12" s="1"/>
  <c r="AH226" i="12"/>
  <c r="AM226" i="12" s="1"/>
  <c r="Z226" i="12"/>
  <c r="AC226" i="12" s="1"/>
  <c r="Y226" i="12"/>
  <c r="AB226" i="12" s="1"/>
  <c r="X226" i="12"/>
  <c r="AA226" i="12" s="1"/>
  <c r="AD226" i="12" s="1"/>
  <c r="AE226" i="12" s="1"/>
  <c r="AL227" i="12"/>
  <c r="AQ227" i="12" s="1"/>
  <c r="AK227" i="12"/>
  <c r="AP227" i="12" s="1"/>
  <c r="AJ227" i="12"/>
  <c r="AO227" i="12" s="1"/>
  <c r="AI227" i="12"/>
  <c r="AN227" i="12" s="1"/>
  <c r="AH227" i="12"/>
  <c r="AM227" i="12" s="1"/>
  <c r="Z227" i="12"/>
  <c r="AC227" i="12" s="1"/>
  <c r="Y227" i="12"/>
  <c r="AB227" i="12" s="1"/>
  <c r="X227" i="12"/>
  <c r="AA227" i="12" s="1"/>
  <c r="AD227" i="12" s="1"/>
  <c r="AE227" i="12" s="1"/>
  <c r="AL228" i="12"/>
  <c r="AQ228" i="12" s="1"/>
  <c r="AK228" i="12"/>
  <c r="AP228" i="12" s="1"/>
  <c r="AJ228" i="12"/>
  <c r="AO228" i="12" s="1"/>
  <c r="AI228" i="12"/>
  <c r="AN228" i="12" s="1"/>
  <c r="AH228" i="12"/>
  <c r="AM228" i="12" s="1"/>
  <c r="Z228" i="12"/>
  <c r="AC228" i="12" s="1"/>
  <c r="Y228" i="12"/>
  <c r="AB228" i="12" s="1"/>
  <c r="X228" i="12"/>
  <c r="AA228" i="12" s="1"/>
  <c r="AD228" i="12" s="1"/>
  <c r="AE228" i="12" s="1"/>
  <c r="AL229" i="12"/>
  <c r="AQ229" i="12" s="1"/>
  <c r="AK229" i="12"/>
  <c r="AP229" i="12" s="1"/>
  <c r="AJ229" i="12"/>
  <c r="AO229" i="12" s="1"/>
  <c r="AI229" i="12"/>
  <c r="AN229" i="12" s="1"/>
  <c r="AH229" i="12"/>
  <c r="AM229" i="12" s="1"/>
  <c r="Z229" i="12"/>
  <c r="AC229" i="12" s="1"/>
  <c r="Y229" i="12"/>
  <c r="AB229" i="12" s="1"/>
  <c r="X229" i="12"/>
  <c r="AA229" i="12" s="1"/>
  <c r="AD229" i="12" s="1"/>
  <c r="AE229" i="12" s="1"/>
  <c r="AL230" i="12"/>
  <c r="AQ230" i="12" s="1"/>
  <c r="AK230" i="12"/>
  <c r="AP230" i="12" s="1"/>
  <c r="AJ230" i="12"/>
  <c r="AO230" i="12" s="1"/>
  <c r="AI230" i="12"/>
  <c r="AN230" i="12" s="1"/>
  <c r="AH230" i="12"/>
  <c r="AM230" i="12" s="1"/>
  <c r="Z230" i="12"/>
  <c r="AC230" i="12" s="1"/>
  <c r="Y230" i="12"/>
  <c r="AB230" i="12" s="1"/>
  <c r="X230" i="12"/>
  <c r="AA230" i="12" s="1"/>
  <c r="AD230" i="12" s="1"/>
  <c r="AE230" i="12" s="1"/>
  <c r="AR192" i="12"/>
  <c r="AD192" i="12"/>
  <c r="AE192" i="12" s="1"/>
  <c r="AR205" i="12"/>
  <c r="AD205" i="12"/>
  <c r="AE205" i="12" s="1"/>
  <c r="AD206" i="12"/>
  <c r="AE206" i="12" s="1"/>
  <c r="AR207" i="12"/>
  <c r="AD207" i="12"/>
  <c r="AE207" i="12" s="1"/>
  <c r="AR208" i="12"/>
  <c r="AD208" i="12"/>
  <c r="AE208" i="12" s="1"/>
  <c r="AR209" i="12"/>
  <c r="AD209" i="12"/>
  <c r="AE209" i="12" s="1"/>
  <c r="AR210" i="12"/>
  <c r="AD210" i="12"/>
  <c r="AE210" i="12" s="1"/>
  <c r="AR211" i="12"/>
  <c r="AD211" i="12"/>
  <c r="AE211" i="12" s="1"/>
  <c r="AR212" i="12"/>
  <c r="AD212" i="12"/>
  <c r="AE212" i="12" s="1"/>
  <c r="AR213" i="12"/>
  <c r="AD213" i="12"/>
  <c r="AE213" i="12" s="1"/>
  <c r="AR214" i="12"/>
  <c r="AD214" i="12"/>
  <c r="AE214" i="12" s="1"/>
  <c r="AL193" i="12"/>
  <c r="AQ193" i="12" s="1"/>
  <c r="AK193" i="12"/>
  <c r="AP193" i="12" s="1"/>
  <c r="AJ193" i="12"/>
  <c r="AO193" i="12" s="1"/>
  <c r="AI193" i="12"/>
  <c r="AN193" i="12" s="1"/>
  <c r="AH193" i="12"/>
  <c r="AM193" i="12" s="1"/>
  <c r="Z193" i="12"/>
  <c r="AC193" i="12" s="1"/>
  <c r="Y193" i="12"/>
  <c r="AB193" i="12" s="1"/>
  <c r="X193" i="12"/>
  <c r="AA193" i="12" s="1"/>
  <c r="AL194" i="12"/>
  <c r="AQ194" i="12" s="1"/>
  <c r="AK194" i="12"/>
  <c r="AP194" i="12" s="1"/>
  <c r="AJ194" i="12"/>
  <c r="AO194" i="12" s="1"/>
  <c r="AI194" i="12"/>
  <c r="AN194" i="12" s="1"/>
  <c r="AH194" i="12"/>
  <c r="AM194" i="12" s="1"/>
  <c r="Z194" i="12"/>
  <c r="AC194" i="12" s="1"/>
  <c r="Y194" i="12"/>
  <c r="AB194" i="12" s="1"/>
  <c r="X194" i="12"/>
  <c r="AA194" i="12" s="1"/>
  <c r="AL195" i="12"/>
  <c r="AQ195" i="12" s="1"/>
  <c r="AK195" i="12"/>
  <c r="AP195" i="12" s="1"/>
  <c r="AJ195" i="12"/>
  <c r="AO195" i="12" s="1"/>
  <c r="AI195" i="12"/>
  <c r="AN195" i="12" s="1"/>
  <c r="AH195" i="12"/>
  <c r="AM195" i="12" s="1"/>
  <c r="Z195" i="12"/>
  <c r="AC195" i="12" s="1"/>
  <c r="Y195" i="12"/>
  <c r="AB195" i="12" s="1"/>
  <c r="X195" i="12"/>
  <c r="AA195" i="12" s="1"/>
  <c r="AL196" i="12"/>
  <c r="AQ196" i="12" s="1"/>
  <c r="AK196" i="12"/>
  <c r="AP196" i="12" s="1"/>
  <c r="AJ196" i="12"/>
  <c r="AO196" i="12" s="1"/>
  <c r="AI196" i="12"/>
  <c r="AN196" i="12" s="1"/>
  <c r="AH196" i="12"/>
  <c r="AM196" i="12" s="1"/>
  <c r="Z196" i="12"/>
  <c r="AC196" i="12" s="1"/>
  <c r="Y196" i="12"/>
  <c r="AB196" i="12" s="1"/>
  <c r="X196" i="12"/>
  <c r="AA196" i="12" s="1"/>
  <c r="AL197" i="12"/>
  <c r="AQ197" i="12" s="1"/>
  <c r="AK197" i="12"/>
  <c r="AP197" i="12" s="1"/>
  <c r="AJ197" i="12"/>
  <c r="AO197" i="12" s="1"/>
  <c r="AI197" i="12"/>
  <c r="AN197" i="12" s="1"/>
  <c r="AH197" i="12"/>
  <c r="AM197" i="12" s="1"/>
  <c r="Z197" i="12"/>
  <c r="AC197" i="12" s="1"/>
  <c r="Y197" i="12"/>
  <c r="AB197" i="12" s="1"/>
  <c r="X197" i="12"/>
  <c r="AA197" i="12" s="1"/>
  <c r="AL198" i="12"/>
  <c r="AQ198" i="12" s="1"/>
  <c r="AK198" i="12"/>
  <c r="AP198" i="12" s="1"/>
  <c r="AJ198" i="12"/>
  <c r="AO198" i="12" s="1"/>
  <c r="AI198" i="12"/>
  <c r="AN198" i="12" s="1"/>
  <c r="AH198" i="12"/>
  <c r="AM198" i="12" s="1"/>
  <c r="Z198" i="12"/>
  <c r="AC198" i="12" s="1"/>
  <c r="Y198" i="12"/>
  <c r="AB198" i="12" s="1"/>
  <c r="X198" i="12"/>
  <c r="AA198" i="12" s="1"/>
  <c r="AL199" i="12"/>
  <c r="AQ199" i="12" s="1"/>
  <c r="AK199" i="12"/>
  <c r="AP199" i="12" s="1"/>
  <c r="AJ199" i="12"/>
  <c r="AO199" i="12" s="1"/>
  <c r="AI199" i="12"/>
  <c r="AN199" i="12" s="1"/>
  <c r="AH199" i="12"/>
  <c r="AM199" i="12" s="1"/>
  <c r="Z199" i="12"/>
  <c r="AC199" i="12" s="1"/>
  <c r="Y199" i="12"/>
  <c r="AB199" i="12" s="1"/>
  <c r="X199" i="12"/>
  <c r="AA199" i="12" s="1"/>
  <c r="AL200" i="12"/>
  <c r="AQ200" i="12" s="1"/>
  <c r="AK200" i="12"/>
  <c r="AP200" i="12" s="1"/>
  <c r="AJ200" i="12"/>
  <c r="AO200" i="12" s="1"/>
  <c r="AI200" i="12"/>
  <c r="AN200" i="12" s="1"/>
  <c r="AH200" i="12"/>
  <c r="AM200" i="12" s="1"/>
  <c r="Z200" i="12"/>
  <c r="AC200" i="12" s="1"/>
  <c r="Y200" i="12"/>
  <c r="AB200" i="12" s="1"/>
  <c r="X200" i="12"/>
  <c r="AA200" i="12" s="1"/>
  <c r="AL201" i="12"/>
  <c r="AQ201" i="12" s="1"/>
  <c r="AK201" i="12"/>
  <c r="AP201" i="12" s="1"/>
  <c r="AJ201" i="12"/>
  <c r="AO201" i="12" s="1"/>
  <c r="AI201" i="12"/>
  <c r="AN201" i="12" s="1"/>
  <c r="AH201" i="12"/>
  <c r="AM201" i="12" s="1"/>
  <c r="Z201" i="12"/>
  <c r="AC201" i="12" s="1"/>
  <c r="Y201" i="12"/>
  <c r="AB201" i="12" s="1"/>
  <c r="X201" i="12"/>
  <c r="AA201" i="12" s="1"/>
  <c r="AL202" i="12"/>
  <c r="AQ202" i="12" s="1"/>
  <c r="AK202" i="12"/>
  <c r="AP202" i="12" s="1"/>
  <c r="AJ202" i="12"/>
  <c r="AO202" i="12" s="1"/>
  <c r="AI202" i="12"/>
  <c r="AN202" i="12" s="1"/>
  <c r="AH202" i="12"/>
  <c r="AM202" i="12" s="1"/>
  <c r="Z202" i="12"/>
  <c r="AC202" i="12" s="1"/>
  <c r="Y202" i="12"/>
  <c r="AB202" i="12" s="1"/>
  <c r="X202" i="12"/>
  <c r="AA202" i="12" s="1"/>
  <c r="AL203" i="12"/>
  <c r="AQ203" i="12" s="1"/>
  <c r="AK203" i="12"/>
  <c r="AP203" i="12" s="1"/>
  <c r="AJ203" i="12"/>
  <c r="AO203" i="12" s="1"/>
  <c r="AI203" i="12"/>
  <c r="AN203" i="12" s="1"/>
  <c r="AH203" i="12"/>
  <c r="AM203" i="12" s="1"/>
  <c r="Z203" i="12"/>
  <c r="AC203" i="12" s="1"/>
  <c r="Y203" i="12"/>
  <c r="AB203" i="12" s="1"/>
  <c r="X203" i="12"/>
  <c r="AA203" i="12" s="1"/>
  <c r="AL204" i="12"/>
  <c r="AQ204" i="12" s="1"/>
  <c r="AK204" i="12"/>
  <c r="AP204" i="12" s="1"/>
  <c r="AJ204" i="12"/>
  <c r="AO204" i="12" s="1"/>
  <c r="AI204" i="12"/>
  <c r="AN204" i="12" s="1"/>
  <c r="AH204" i="12"/>
  <c r="AM204" i="12" s="1"/>
  <c r="Z204" i="12"/>
  <c r="AC204" i="12" s="1"/>
  <c r="Y204" i="12"/>
  <c r="AB204" i="12" s="1"/>
  <c r="X204" i="12"/>
  <c r="AA204" i="12" s="1"/>
  <c r="AR166" i="12"/>
  <c r="AD166" i="12"/>
  <c r="AE166" i="12" s="1"/>
  <c r="AR179" i="12"/>
  <c r="AD179" i="12"/>
  <c r="AE179" i="12" s="1"/>
  <c r="AR180" i="12"/>
  <c r="AD180" i="12"/>
  <c r="AE180" i="12" s="1"/>
  <c r="AR181" i="12"/>
  <c r="AD181" i="12"/>
  <c r="AE181" i="12" s="1"/>
  <c r="AR182" i="12"/>
  <c r="AD182" i="12"/>
  <c r="AE182" i="12" s="1"/>
  <c r="AR183" i="12"/>
  <c r="AD183" i="12"/>
  <c r="AE183" i="12" s="1"/>
  <c r="AD184" i="12"/>
  <c r="AE184" i="12" s="1"/>
  <c r="AD185" i="12"/>
  <c r="AE185" i="12" s="1"/>
  <c r="AR186" i="12"/>
  <c r="AD186" i="12"/>
  <c r="AE186" i="12" s="1"/>
  <c r="AR187" i="12"/>
  <c r="AD187" i="12"/>
  <c r="AE187" i="12" s="1"/>
  <c r="AR188" i="12"/>
  <c r="AD188" i="12"/>
  <c r="AE188" i="12" s="1"/>
  <c r="AL167" i="12"/>
  <c r="AQ167" i="12" s="1"/>
  <c r="AK167" i="12"/>
  <c r="AP167" i="12" s="1"/>
  <c r="AJ167" i="12"/>
  <c r="AO167" i="12" s="1"/>
  <c r="AI167" i="12"/>
  <c r="AN167" i="12" s="1"/>
  <c r="AH167" i="12"/>
  <c r="AM167" i="12" s="1"/>
  <c r="Z167" i="12"/>
  <c r="AC167" i="12" s="1"/>
  <c r="Y167" i="12"/>
  <c r="AB167" i="12" s="1"/>
  <c r="X167" i="12"/>
  <c r="AA167" i="12" s="1"/>
  <c r="AD167" i="12" s="1"/>
  <c r="AE167" i="12" s="1"/>
  <c r="AL168" i="12"/>
  <c r="AQ168" i="12" s="1"/>
  <c r="AK168" i="12"/>
  <c r="AP168" i="12" s="1"/>
  <c r="AJ168" i="12"/>
  <c r="AO168" i="12" s="1"/>
  <c r="AI168" i="12"/>
  <c r="AN168" i="12" s="1"/>
  <c r="AH168" i="12"/>
  <c r="AM168" i="12" s="1"/>
  <c r="Z168" i="12"/>
  <c r="AC168" i="12" s="1"/>
  <c r="Y168" i="12"/>
  <c r="AB168" i="12" s="1"/>
  <c r="X168" i="12"/>
  <c r="AA168" i="12" s="1"/>
  <c r="AD168" i="12" s="1"/>
  <c r="AE168" i="12" s="1"/>
  <c r="AL169" i="12"/>
  <c r="AQ169" i="12" s="1"/>
  <c r="AK169" i="12"/>
  <c r="AP169" i="12" s="1"/>
  <c r="AJ169" i="12"/>
  <c r="AO169" i="12" s="1"/>
  <c r="AI169" i="12"/>
  <c r="AN169" i="12" s="1"/>
  <c r="AH169" i="12"/>
  <c r="AM169" i="12" s="1"/>
  <c r="Z169" i="12"/>
  <c r="AC169" i="12" s="1"/>
  <c r="Y169" i="12"/>
  <c r="AB169" i="12" s="1"/>
  <c r="X169" i="12"/>
  <c r="AA169" i="12" s="1"/>
  <c r="AD169" i="12" s="1"/>
  <c r="AE169" i="12" s="1"/>
  <c r="AL170" i="12"/>
  <c r="AQ170" i="12" s="1"/>
  <c r="AK170" i="12"/>
  <c r="AP170" i="12" s="1"/>
  <c r="AJ170" i="12"/>
  <c r="AO170" i="12" s="1"/>
  <c r="AI170" i="12"/>
  <c r="AN170" i="12" s="1"/>
  <c r="AH170" i="12"/>
  <c r="AM170" i="12" s="1"/>
  <c r="Z170" i="12"/>
  <c r="AC170" i="12" s="1"/>
  <c r="Y170" i="12"/>
  <c r="AB170" i="12" s="1"/>
  <c r="X170" i="12"/>
  <c r="AA170" i="12" s="1"/>
  <c r="AD170" i="12" s="1"/>
  <c r="AE170" i="12" s="1"/>
  <c r="AL171" i="12"/>
  <c r="AQ171" i="12" s="1"/>
  <c r="AK171" i="12"/>
  <c r="AP171" i="12" s="1"/>
  <c r="AJ171" i="12"/>
  <c r="AO171" i="12" s="1"/>
  <c r="AI171" i="12"/>
  <c r="AN171" i="12" s="1"/>
  <c r="AH171" i="12"/>
  <c r="AM171" i="12" s="1"/>
  <c r="Z171" i="12"/>
  <c r="AC171" i="12" s="1"/>
  <c r="Y171" i="12"/>
  <c r="AB171" i="12" s="1"/>
  <c r="X171" i="12"/>
  <c r="AA171" i="12" s="1"/>
  <c r="AD171" i="12" s="1"/>
  <c r="AE171" i="12" s="1"/>
  <c r="AL172" i="12"/>
  <c r="AQ172" i="12" s="1"/>
  <c r="AK172" i="12"/>
  <c r="AP172" i="12" s="1"/>
  <c r="AJ172" i="12"/>
  <c r="AO172" i="12" s="1"/>
  <c r="AI172" i="12"/>
  <c r="AN172" i="12" s="1"/>
  <c r="AH172" i="12"/>
  <c r="AM172" i="12" s="1"/>
  <c r="Z172" i="12"/>
  <c r="AC172" i="12" s="1"/>
  <c r="Y172" i="12"/>
  <c r="AB172" i="12" s="1"/>
  <c r="X172" i="12"/>
  <c r="AA172" i="12" s="1"/>
  <c r="AD172" i="12" s="1"/>
  <c r="AE172" i="12" s="1"/>
  <c r="AL173" i="12"/>
  <c r="AQ173" i="12" s="1"/>
  <c r="AK173" i="12"/>
  <c r="AP173" i="12" s="1"/>
  <c r="AJ173" i="12"/>
  <c r="AO173" i="12" s="1"/>
  <c r="AI173" i="12"/>
  <c r="AN173" i="12" s="1"/>
  <c r="AH173" i="12"/>
  <c r="AM173" i="12" s="1"/>
  <c r="Z173" i="12"/>
  <c r="AC173" i="12" s="1"/>
  <c r="Y173" i="12"/>
  <c r="AB173" i="12" s="1"/>
  <c r="X173" i="12"/>
  <c r="AA173" i="12" s="1"/>
  <c r="AD173" i="12" s="1"/>
  <c r="AE173" i="12" s="1"/>
  <c r="AL174" i="12"/>
  <c r="AQ174" i="12" s="1"/>
  <c r="AK174" i="12"/>
  <c r="AP174" i="12" s="1"/>
  <c r="AJ174" i="12"/>
  <c r="AO174" i="12" s="1"/>
  <c r="AI174" i="12"/>
  <c r="AN174" i="12" s="1"/>
  <c r="AH174" i="12"/>
  <c r="AM174" i="12" s="1"/>
  <c r="Z174" i="12"/>
  <c r="AC174" i="12" s="1"/>
  <c r="Y174" i="12"/>
  <c r="AB174" i="12" s="1"/>
  <c r="X174" i="12"/>
  <c r="AA174" i="12" s="1"/>
  <c r="AD174" i="12" s="1"/>
  <c r="AE174" i="12" s="1"/>
  <c r="AL175" i="12"/>
  <c r="AQ175" i="12" s="1"/>
  <c r="AK175" i="12"/>
  <c r="AP175" i="12" s="1"/>
  <c r="AJ175" i="12"/>
  <c r="AO175" i="12" s="1"/>
  <c r="AI175" i="12"/>
  <c r="AN175" i="12" s="1"/>
  <c r="AH175" i="12"/>
  <c r="AM175" i="12" s="1"/>
  <c r="Z175" i="12"/>
  <c r="AC175" i="12" s="1"/>
  <c r="Y175" i="12"/>
  <c r="AB175" i="12" s="1"/>
  <c r="X175" i="12"/>
  <c r="AA175" i="12" s="1"/>
  <c r="AD175" i="12" s="1"/>
  <c r="AE175" i="12" s="1"/>
  <c r="AL176" i="12"/>
  <c r="AQ176" i="12" s="1"/>
  <c r="AK176" i="12"/>
  <c r="AP176" i="12" s="1"/>
  <c r="AJ176" i="12"/>
  <c r="AO176" i="12" s="1"/>
  <c r="AI176" i="12"/>
  <c r="AN176" i="12" s="1"/>
  <c r="AH176" i="12"/>
  <c r="AM176" i="12" s="1"/>
  <c r="Z176" i="12"/>
  <c r="AC176" i="12" s="1"/>
  <c r="Y176" i="12"/>
  <c r="AB176" i="12" s="1"/>
  <c r="X176" i="12"/>
  <c r="AA176" i="12" s="1"/>
  <c r="AD176" i="12" s="1"/>
  <c r="AE176" i="12" s="1"/>
  <c r="AL177" i="12"/>
  <c r="AQ177" i="12" s="1"/>
  <c r="AK177" i="12"/>
  <c r="AP177" i="12" s="1"/>
  <c r="AJ177" i="12"/>
  <c r="AO177" i="12" s="1"/>
  <c r="AI177" i="12"/>
  <c r="AN177" i="12" s="1"/>
  <c r="AH177" i="12"/>
  <c r="AM177" i="12" s="1"/>
  <c r="Z177" i="12"/>
  <c r="AC177" i="12" s="1"/>
  <c r="Y177" i="12"/>
  <c r="AB177" i="12" s="1"/>
  <c r="X177" i="12"/>
  <c r="AA177" i="12" s="1"/>
  <c r="AD177" i="12" s="1"/>
  <c r="AE177" i="12" s="1"/>
  <c r="AL178" i="12"/>
  <c r="AQ178" i="12" s="1"/>
  <c r="AK178" i="12"/>
  <c r="AP178" i="12" s="1"/>
  <c r="AJ178" i="12"/>
  <c r="AO178" i="12" s="1"/>
  <c r="AI178" i="12"/>
  <c r="AN178" i="12" s="1"/>
  <c r="AH178" i="12"/>
  <c r="AM178" i="12" s="1"/>
  <c r="Z178" i="12"/>
  <c r="AC178" i="12" s="1"/>
  <c r="Y178" i="12"/>
  <c r="AB178" i="12" s="1"/>
  <c r="X178" i="12"/>
  <c r="AA178" i="12" s="1"/>
  <c r="AD178" i="12" s="1"/>
  <c r="AE178" i="12" s="1"/>
  <c r="AR140" i="12"/>
  <c r="AD140" i="12"/>
  <c r="AE140" i="12" s="1"/>
  <c r="AD153" i="12"/>
  <c r="AE153" i="12" s="1"/>
  <c r="AR154" i="12"/>
  <c r="AD154" i="12"/>
  <c r="AE154" i="12" s="1"/>
  <c r="AR155" i="12"/>
  <c r="AD155" i="12"/>
  <c r="AE155" i="12" s="1"/>
  <c r="AR156" i="12"/>
  <c r="AD156" i="12"/>
  <c r="AE156" i="12" s="1"/>
  <c r="AD157" i="12"/>
  <c r="AE157" i="12" s="1"/>
  <c r="AR158" i="12"/>
  <c r="AD158" i="12"/>
  <c r="AE158" i="12" s="1"/>
  <c r="AR159" i="12"/>
  <c r="AD159" i="12"/>
  <c r="AE159" i="12" s="1"/>
  <c r="AR160" i="12"/>
  <c r="AD160" i="12"/>
  <c r="AE160" i="12" s="1"/>
  <c r="AR161" i="12"/>
  <c r="AD161" i="12"/>
  <c r="AE161" i="12" s="1"/>
  <c r="AR162" i="12"/>
  <c r="AD162" i="12"/>
  <c r="AE162" i="12" s="1"/>
  <c r="AL141" i="12"/>
  <c r="AQ141" i="12" s="1"/>
  <c r="AK141" i="12"/>
  <c r="AP141" i="12" s="1"/>
  <c r="AJ141" i="12"/>
  <c r="AO141" i="12" s="1"/>
  <c r="AI141" i="12"/>
  <c r="AN141" i="12" s="1"/>
  <c r="AH141" i="12"/>
  <c r="AM141" i="12" s="1"/>
  <c r="Z141" i="12"/>
  <c r="AC141" i="12" s="1"/>
  <c r="Y141" i="12"/>
  <c r="AB141" i="12" s="1"/>
  <c r="X141" i="12"/>
  <c r="AA141" i="12" s="1"/>
  <c r="AL142" i="12"/>
  <c r="AQ142" i="12" s="1"/>
  <c r="AK142" i="12"/>
  <c r="AP142" i="12" s="1"/>
  <c r="AJ142" i="12"/>
  <c r="AO142" i="12" s="1"/>
  <c r="AI142" i="12"/>
  <c r="AN142" i="12" s="1"/>
  <c r="AH142" i="12"/>
  <c r="AM142" i="12" s="1"/>
  <c r="Z142" i="12"/>
  <c r="AC142" i="12" s="1"/>
  <c r="Y142" i="12"/>
  <c r="AB142" i="12" s="1"/>
  <c r="X142" i="12"/>
  <c r="AA142" i="12" s="1"/>
  <c r="AL143" i="12"/>
  <c r="AQ143" i="12" s="1"/>
  <c r="AK143" i="12"/>
  <c r="AP143" i="12" s="1"/>
  <c r="AJ143" i="12"/>
  <c r="AO143" i="12" s="1"/>
  <c r="AI143" i="12"/>
  <c r="AN143" i="12" s="1"/>
  <c r="AH143" i="12"/>
  <c r="AM143" i="12" s="1"/>
  <c r="Z143" i="12"/>
  <c r="AC143" i="12" s="1"/>
  <c r="Y143" i="12"/>
  <c r="AB143" i="12" s="1"/>
  <c r="X143" i="12"/>
  <c r="AA143" i="12" s="1"/>
  <c r="AL144" i="12"/>
  <c r="AQ144" i="12" s="1"/>
  <c r="AK144" i="12"/>
  <c r="AP144" i="12" s="1"/>
  <c r="AJ144" i="12"/>
  <c r="AO144" i="12" s="1"/>
  <c r="AI144" i="12"/>
  <c r="AN144" i="12" s="1"/>
  <c r="AH144" i="12"/>
  <c r="AM144" i="12" s="1"/>
  <c r="Z144" i="12"/>
  <c r="AC144" i="12" s="1"/>
  <c r="Y144" i="12"/>
  <c r="AB144" i="12" s="1"/>
  <c r="X144" i="12"/>
  <c r="AA144" i="12" s="1"/>
  <c r="AL145" i="12"/>
  <c r="AQ145" i="12" s="1"/>
  <c r="AK145" i="12"/>
  <c r="AP145" i="12" s="1"/>
  <c r="AJ145" i="12"/>
  <c r="AO145" i="12" s="1"/>
  <c r="AI145" i="12"/>
  <c r="AN145" i="12" s="1"/>
  <c r="AH145" i="12"/>
  <c r="AM145" i="12" s="1"/>
  <c r="Z145" i="12"/>
  <c r="AC145" i="12" s="1"/>
  <c r="Y145" i="12"/>
  <c r="AB145" i="12" s="1"/>
  <c r="X145" i="12"/>
  <c r="AA145" i="12" s="1"/>
  <c r="AL146" i="12"/>
  <c r="AQ146" i="12" s="1"/>
  <c r="AK146" i="12"/>
  <c r="AP146" i="12" s="1"/>
  <c r="AJ146" i="12"/>
  <c r="AO146" i="12" s="1"/>
  <c r="AI146" i="12"/>
  <c r="AN146" i="12" s="1"/>
  <c r="AH146" i="12"/>
  <c r="AM146" i="12" s="1"/>
  <c r="Z146" i="12"/>
  <c r="AC146" i="12" s="1"/>
  <c r="Y146" i="12"/>
  <c r="AB146" i="12" s="1"/>
  <c r="X146" i="12"/>
  <c r="AA146" i="12" s="1"/>
  <c r="AL147" i="12"/>
  <c r="AQ147" i="12" s="1"/>
  <c r="AK147" i="12"/>
  <c r="AP147" i="12" s="1"/>
  <c r="AJ147" i="12"/>
  <c r="AO147" i="12" s="1"/>
  <c r="AI147" i="12"/>
  <c r="AN147" i="12" s="1"/>
  <c r="AH147" i="12"/>
  <c r="AM147" i="12" s="1"/>
  <c r="Z147" i="12"/>
  <c r="AC147" i="12" s="1"/>
  <c r="Y147" i="12"/>
  <c r="AB147" i="12" s="1"/>
  <c r="X147" i="12"/>
  <c r="AA147" i="12" s="1"/>
  <c r="AL148" i="12"/>
  <c r="AQ148" i="12" s="1"/>
  <c r="AK148" i="12"/>
  <c r="AP148" i="12" s="1"/>
  <c r="AJ148" i="12"/>
  <c r="AO148" i="12" s="1"/>
  <c r="AI148" i="12"/>
  <c r="AN148" i="12" s="1"/>
  <c r="AH148" i="12"/>
  <c r="AM148" i="12" s="1"/>
  <c r="Z148" i="12"/>
  <c r="AC148" i="12" s="1"/>
  <c r="Y148" i="12"/>
  <c r="AB148" i="12" s="1"/>
  <c r="X148" i="12"/>
  <c r="AA148" i="12" s="1"/>
  <c r="AL149" i="12"/>
  <c r="AQ149" i="12" s="1"/>
  <c r="AK149" i="12"/>
  <c r="AP149" i="12" s="1"/>
  <c r="AJ149" i="12"/>
  <c r="AO149" i="12" s="1"/>
  <c r="AI149" i="12"/>
  <c r="AN149" i="12" s="1"/>
  <c r="AH149" i="12"/>
  <c r="AM149" i="12" s="1"/>
  <c r="Z149" i="12"/>
  <c r="AC149" i="12" s="1"/>
  <c r="Y149" i="12"/>
  <c r="AB149" i="12" s="1"/>
  <c r="X149" i="12"/>
  <c r="AA149" i="12" s="1"/>
  <c r="AL150" i="12"/>
  <c r="AQ150" i="12" s="1"/>
  <c r="AK150" i="12"/>
  <c r="AP150" i="12" s="1"/>
  <c r="AJ150" i="12"/>
  <c r="AO150" i="12" s="1"/>
  <c r="AI150" i="12"/>
  <c r="AN150" i="12" s="1"/>
  <c r="AH150" i="12"/>
  <c r="AM150" i="12" s="1"/>
  <c r="Z150" i="12"/>
  <c r="AC150" i="12" s="1"/>
  <c r="Y150" i="12"/>
  <c r="AB150" i="12" s="1"/>
  <c r="X150" i="12"/>
  <c r="AA150" i="12" s="1"/>
  <c r="AL151" i="12"/>
  <c r="AQ151" i="12" s="1"/>
  <c r="AK151" i="12"/>
  <c r="AP151" i="12" s="1"/>
  <c r="AJ151" i="12"/>
  <c r="AO151" i="12" s="1"/>
  <c r="AI151" i="12"/>
  <c r="AN151" i="12" s="1"/>
  <c r="AH151" i="12"/>
  <c r="AM151" i="12" s="1"/>
  <c r="Z151" i="12"/>
  <c r="AC151" i="12" s="1"/>
  <c r="Y151" i="12"/>
  <c r="AB151" i="12" s="1"/>
  <c r="X151" i="12"/>
  <c r="AA151" i="12" s="1"/>
  <c r="AL152" i="12"/>
  <c r="AQ152" i="12" s="1"/>
  <c r="AK152" i="12"/>
  <c r="AP152" i="12" s="1"/>
  <c r="AJ152" i="12"/>
  <c r="AO152" i="12" s="1"/>
  <c r="AI152" i="12"/>
  <c r="AN152" i="12" s="1"/>
  <c r="AH152" i="12"/>
  <c r="AM152" i="12" s="1"/>
  <c r="Z152" i="12"/>
  <c r="AC152" i="12" s="1"/>
  <c r="Y152" i="12"/>
  <c r="AB152" i="12" s="1"/>
  <c r="X152" i="12"/>
  <c r="AA152" i="12" s="1"/>
  <c r="AR114" i="12"/>
  <c r="AD114" i="12"/>
  <c r="AE114" i="12" s="1"/>
  <c r="AR127" i="12"/>
  <c r="AD127" i="12"/>
  <c r="AE127" i="12" s="1"/>
  <c r="AR128" i="12"/>
  <c r="AD128" i="12"/>
  <c r="AE128" i="12" s="1"/>
  <c r="AR129" i="12"/>
  <c r="AD129" i="12"/>
  <c r="AE129" i="12" s="1"/>
  <c r="AR130" i="12"/>
  <c r="AD130" i="12"/>
  <c r="AE130" i="12" s="1"/>
  <c r="AR131" i="12"/>
  <c r="AD131" i="12"/>
  <c r="AE131" i="12" s="1"/>
  <c r="AR132" i="12"/>
  <c r="AD132" i="12"/>
  <c r="AE132" i="12" s="1"/>
  <c r="AR133" i="12"/>
  <c r="AD133" i="12"/>
  <c r="AE133" i="12" s="1"/>
  <c r="AR134" i="12"/>
  <c r="AD134" i="12"/>
  <c r="AE134" i="12" s="1"/>
  <c r="AR135" i="12"/>
  <c r="AD135" i="12"/>
  <c r="AE135" i="12" s="1"/>
  <c r="AR136" i="12"/>
  <c r="AD136" i="12"/>
  <c r="AE136" i="12" s="1"/>
  <c r="AL115" i="12"/>
  <c r="AQ115" i="12" s="1"/>
  <c r="AK115" i="12"/>
  <c r="AP115" i="12" s="1"/>
  <c r="AJ115" i="12"/>
  <c r="AO115" i="12" s="1"/>
  <c r="AI115" i="12"/>
  <c r="AN115" i="12" s="1"/>
  <c r="AH115" i="12"/>
  <c r="AM115" i="12" s="1"/>
  <c r="Z115" i="12"/>
  <c r="AC115" i="12" s="1"/>
  <c r="Y115" i="12"/>
  <c r="AB115" i="12" s="1"/>
  <c r="X115" i="12"/>
  <c r="AA115" i="12" s="1"/>
  <c r="AD115" i="12" s="1"/>
  <c r="AE115" i="12" s="1"/>
  <c r="AL116" i="12"/>
  <c r="AQ116" i="12" s="1"/>
  <c r="AK116" i="12"/>
  <c r="AP116" i="12" s="1"/>
  <c r="AJ116" i="12"/>
  <c r="AO116" i="12" s="1"/>
  <c r="AI116" i="12"/>
  <c r="AN116" i="12" s="1"/>
  <c r="AH116" i="12"/>
  <c r="AM116" i="12" s="1"/>
  <c r="Z116" i="12"/>
  <c r="AC116" i="12" s="1"/>
  <c r="Y116" i="12"/>
  <c r="AB116" i="12" s="1"/>
  <c r="X116" i="12"/>
  <c r="AA116" i="12" s="1"/>
  <c r="AD116" i="12" s="1"/>
  <c r="AE116" i="12" s="1"/>
  <c r="AL117" i="12"/>
  <c r="AQ117" i="12" s="1"/>
  <c r="AK117" i="12"/>
  <c r="AP117" i="12" s="1"/>
  <c r="AJ117" i="12"/>
  <c r="AO117" i="12" s="1"/>
  <c r="AI117" i="12"/>
  <c r="AN117" i="12" s="1"/>
  <c r="AH117" i="12"/>
  <c r="AM117" i="12" s="1"/>
  <c r="Z117" i="12"/>
  <c r="AC117" i="12" s="1"/>
  <c r="Y117" i="12"/>
  <c r="AB117" i="12" s="1"/>
  <c r="X117" i="12"/>
  <c r="AA117" i="12" s="1"/>
  <c r="AD117" i="12" s="1"/>
  <c r="AE117" i="12" s="1"/>
  <c r="AL118" i="12"/>
  <c r="AQ118" i="12" s="1"/>
  <c r="AK118" i="12"/>
  <c r="AP118" i="12" s="1"/>
  <c r="AJ118" i="12"/>
  <c r="AO118" i="12" s="1"/>
  <c r="AI118" i="12"/>
  <c r="AN118" i="12" s="1"/>
  <c r="AH118" i="12"/>
  <c r="AM118" i="12" s="1"/>
  <c r="Z118" i="12"/>
  <c r="AC118" i="12" s="1"/>
  <c r="Y118" i="12"/>
  <c r="AB118" i="12" s="1"/>
  <c r="X118" i="12"/>
  <c r="AA118" i="12" s="1"/>
  <c r="AD118" i="12" s="1"/>
  <c r="AE118" i="12" s="1"/>
  <c r="AL119" i="12"/>
  <c r="AQ119" i="12" s="1"/>
  <c r="AK119" i="12"/>
  <c r="AP119" i="12" s="1"/>
  <c r="AJ119" i="12"/>
  <c r="AO119" i="12" s="1"/>
  <c r="AI119" i="12"/>
  <c r="AN119" i="12" s="1"/>
  <c r="AH119" i="12"/>
  <c r="AM119" i="12" s="1"/>
  <c r="Z119" i="12"/>
  <c r="AC119" i="12" s="1"/>
  <c r="Y119" i="12"/>
  <c r="AB119" i="12" s="1"/>
  <c r="X119" i="12"/>
  <c r="AA119" i="12" s="1"/>
  <c r="AD119" i="12" s="1"/>
  <c r="AE119" i="12" s="1"/>
  <c r="AL120" i="12"/>
  <c r="AQ120" i="12" s="1"/>
  <c r="AK120" i="12"/>
  <c r="AP120" i="12" s="1"/>
  <c r="AJ120" i="12"/>
  <c r="AO120" i="12" s="1"/>
  <c r="AI120" i="12"/>
  <c r="AN120" i="12" s="1"/>
  <c r="AH120" i="12"/>
  <c r="AM120" i="12" s="1"/>
  <c r="Z120" i="12"/>
  <c r="AC120" i="12" s="1"/>
  <c r="Y120" i="12"/>
  <c r="AB120" i="12" s="1"/>
  <c r="X120" i="12"/>
  <c r="AA120" i="12" s="1"/>
  <c r="AD120" i="12" s="1"/>
  <c r="AE120" i="12" s="1"/>
  <c r="AL121" i="12"/>
  <c r="AQ121" i="12" s="1"/>
  <c r="AK121" i="12"/>
  <c r="AP121" i="12" s="1"/>
  <c r="AJ121" i="12"/>
  <c r="AO121" i="12" s="1"/>
  <c r="AI121" i="12"/>
  <c r="AN121" i="12" s="1"/>
  <c r="AH121" i="12"/>
  <c r="AM121" i="12" s="1"/>
  <c r="Z121" i="12"/>
  <c r="AC121" i="12" s="1"/>
  <c r="Y121" i="12"/>
  <c r="AB121" i="12" s="1"/>
  <c r="X121" i="12"/>
  <c r="AA121" i="12" s="1"/>
  <c r="AD121" i="12" s="1"/>
  <c r="AE121" i="12" s="1"/>
  <c r="AL122" i="12"/>
  <c r="AQ122" i="12" s="1"/>
  <c r="AK122" i="12"/>
  <c r="AP122" i="12" s="1"/>
  <c r="AJ122" i="12"/>
  <c r="AO122" i="12" s="1"/>
  <c r="AI122" i="12"/>
  <c r="AN122" i="12" s="1"/>
  <c r="AH122" i="12"/>
  <c r="AM122" i="12" s="1"/>
  <c r="Z122" i="12"/>
  <c r="AC122" i="12" s="1"/>
  <c r="Y122" i="12"/>
  <c r="AB122" i="12" s="1"/>
  <c r="X122" i="12"/>
  <c r="AA122" i="12" s="1"/>
  <c r="AD122" i="12" s="1"/>
  <c r="AE122" i="12" s="1"/>
  <c r="AL123" i="12"/>
  <c r="AQ123" i="12" s="1"/>
  <c r="AK123" i="12"/>
  <c r="AP123" i="12" s="1"/>
  <c r="AJ123" i="12"/>
  <c r="AO123" i="12" s="1"/>
  <c r="AI123" i="12"/>
  <c r="AN123" i="12" s="1"/>
  <c r="AH123" i="12"/>
  <c r="AM123" i="12" s="1"/>
  <c r="Z123" i="12"/>
  <c r="AC123" i="12" s="1"/>
  <c r="Y123" i="12"/>
  <c r="AB123" i="12" s="1"/>
  <c r="X123" i="12"/>
  <c r="AA123" i="12" s="1"/>
  <c r="AD123" i="12" s="1"/>
  <c r="AE123" i="12" s="1"/>
  <c r="AL124" i="12"/>
  <c r="AQ124" i="12" s="1"/>
  <c r="AK124" i="12"/>
  <c r="AP124" i="12" s="1"/>
  <c r="AJ124" i="12"/>
  <c r="AO124" i="12" s="1"/>
  <c r="AI124" i="12"/>
  <c r="AN124" i="12" s="1"/>
  <c r="AH124" i="12"/>
  <c r="AM124" i="12" s="1"/>
  <c r="Z124" i="12"/>
  <c r="AC124" i="12" s="1"/>
  <c r="Y124" i="12"/>
  <c r="AB124" i="12" s="1"/>
  <c r="X124" i="12"/>
  <c r="AA124" i="12" s="1"/>
  <c r="AD124" i="12" s="1"/>
  <c r="AE124" i="12" s="1"/>
  <c r="AL125" i="12"/>
  <c r="AQ125" i="12" s="1"/>
  <c r="AK125" i="12"/>
  <c r="AP125" i="12" s="1"/>
  <c r="AJ125" i="12"/>
  <c r="AO125" i="12" s="1"/>
  <c r="AI125" i="12"/>
  <c r="AN125" i="12" s="1"/>
  <c r="AH125" i="12"/>
  <c r="AM125" i="12" s="1"/>
  <c r="Z125" i="12"/>
  <c r="AC125" i="12" s="1"/>
  <c r="Y125" i="12"/>
  <c r="AB125" i="12" s="1"/>
  <c r="X125" i="12"/>
  <c r="AA125" i="12" s="1"/>
  <c r="AD125" i="12" s="1"/>
  <c r="AE125" i="12" s="1"/>
  <c r="AL126" i="12"/>
  <c r="AQ126" i="12" s="1"/>
  <c r="AK126" i="12"/>
  <c r="AP126" i="12" s="1"/>
  <c r="AJ126" i="12"/>
  <c r="AO126" i="12" s="1"/>
  <c r="AI126" i="12"/>
  <c r="AN126" i="12" s="1"/>
  <c r="AH126" i="12"/>
  <c r="AM126" i="12" s="1"/>
  <c r="Z126" i="12"/>
  <c r="AC126" i="12" s="1"/>
  <c r="Y126" i="12"/>
  <c r="AB126" i="12" s="1"/>
  <c r="X126" i="12"/>
  <c r="AA126" i="12" s="1"/>
  <c r="AD126" i="12" s="1"/>
  <c r="AE126" i="12" s="1"/>
  <c r="AR88" i="12"/>
  <c r="AD88" i="12"/>
  <c r="AE88" i="12" s="1"/>
  <c r="AD101" i="12"/>
  <c r="AE101" i="12" s="1"/>
  <c r="AR102" i="12"/>
  <c r="AD102" i="12"/>
  <c r="AE102" i="12" s="1"/>
  <c r="AR103" i="12"/>
  <c r="AD103" i="12"/>
  <c r="AE103" i="12" s="1"/>
  <c r="AR104" i="12"/>
  <c r="AD104" i="12"/>
  <c r="AE104" i="12" s="1"/>
  <c r="AR105" i="12"/>
  <c r="AD105" i="12"/>
  <c r="AE105" i="12" s="1"/>
  <c r="AR106" i="12"/>
  <c r="AD106" i="12"/>
  <c r="AE106" i="12" s="1"/>
  <c r="AR107" i="12"/>
  <c r="AD107" i="12"/>
  <c r="AE107" i="12" s="1"/>
  <c r="AR108" i="12"/>
  <c r="AD108" i="12"/>
  <c r="AE108" i="12" s="1"/>
  <c r="AR109" i="12"/>
  <c r="AD109" i="12"/>
  <c r="AE109" i="12" s="1"/>
  <c r="AR110" i="12"/>
  <c r="AD110" i="12"/>
  <c r="AE110" i="12" s="1"/>
  <c r="AL89" i="12"/>
  <c r="AQ89" i="12" s="1"/>
  <c r="AK89" i="12"/>
  <c r="AP89" i="12" s="1"/>
  <c r="AJ89" i="12"/>
  <c r="AO89" i="12" s="1"/>
  <c r="AI89" i="12"/>
  <c r="AN89" i="12" s="1"/>
  <c r="AH89" i="12"/>
  <c r="AM89" i="12" s="1"/>
  <c r="Z89" i="12"/>
  <c r="AC89" i="12" s="1"/>
  <c r="Y89" i="12"/>
  <c r="AB89" i="12" s="1"/>
  <c r="X89" i="12"/>
  <c r="AA89" i="12" s="1"/>
  <c r="AL90" i="12"/>
  <c r="AQ90" i="12" s="1"/>
  <c r="AK90" i="12"/>
  <c r="AP90" i="12" s="1"/>
  <c r="AJ90" i="12"/>
  <c r="AO90" i="12" s="1"/>
  <c r="AI90" i="12"/>
  <c r="AN90" i="12" s="1"/>
  <c r="AH90" i="12"/>
  <c r="AM90" i="12" s="1"/>
  <c r="Z90" i="12"/>
  <c r="AC90" i="12" s="1"/>
  <c r="Y90" i="12"/>
  <c r="AB90" i="12" s="1"/>
  <c r="X90" i="12"/>
  <c r="AA90" i="12" s="1"/>
  <c r="AL91" i="12"/>
  <c r="AQ91" i="12" s="1"/>
  <c r="AK91" i="12"/>
  <c r="AP91" i="12" s="1"/>
  <c r="AJ91" i="12"/>
  <c r="AO91" i="12" s="1"/>
  <c r="AI91" i="12"/>
  <c r="AN91" i="12" s="1"/>
  <c r="AH91" i="12"/>
  <c r="AM91" i="12" s="1"/>
  <c r="Z91" i="12"/>
  <c r="AC91" i="12" s="1"/>
  <c r="Y91" i="12"/>
  <c r="AB91" i="12" s="1"/>
  <c r="X91" i="12"/>
  <c r="AA91" i="12" s="1"/>
  <c r="AL92" i="12"/>
  <c r="AQ92" i="12" s="1"/>
  <c r="AK92" i="12"/>
  <c r="AP92" i="12" s="1"/>
  <c r="AJ92" i="12"/>
  <c r="AO92" i="12" s="1"/>
  <c r="AI92" i="12"/>
  <c r="AN92" i="12" s="1"/>
  <c r="AH92" i="12"/>
  <c r="AM92" i="12" s="1"/>
  <c r="Z92" i="12"/>
  <c r="AC92" i="12" s="1"/>
  <c r="Y92" i="12"/>
  <c r="AB92" i="12" s="1"/>
  <c r="X92" i="12"/>
  <c r="AA92" i="12" s="1"/>
  <c r="AL93" i="12"/>
  <c r="AQ93" i="12" s="1"/>
  <c r="AK93" i="12"/>
  <c r="AP93" i="12" s="1"/>
  <c r="AJ93" i="12"/>
  <c r="AO93" i="12" s="1"/>
  <c r="AI93" i="12"/>
  <c r="AN93" i="12" s="1"/>
  <c r="AH93" i="12"/>
  <c r="AM93" i="12" s="1"/>
  <c r="Z93" i="12"/>
  <c r="AC93" i="12" s="1"/>
  <c r="Y93" i="12"/>
  <c r="AB93" i="12" s="1"/>
  <c r="X93" i="12"/>
  <c r="AA93" i="12" s="1"/>
  <c r="AL94" i="12"/>
  <c r="AQ94" i="12" s="1"/>
  <c r="AK94" i="12"/>
  <c r="AP94" i="12" s="1"/>
  <c r="AJ94" i="12"/>
  <c r="AO94" i="12" s="1"/>
  <c r="AI94" i="12"/>
  <c r="AN94" i="12" s="1"/>
  <c r="AH94" i="12"/>
  <c r="AM94" i="12" s="1"/>
  <c r="Z94" i="12"/>
  <c r="AC94" i="12" s="1"/>
  <c r="Y94" i="12"/>
  <c r="AB94" i="12" s="1"/>
  <c r="X94" i="12"/>
  <c r="AA94" i="12" s="1"/>
  <c r="AL95" i="12"/>
  <c r="AQ95" i="12" s="1"/>
  <c r="AK95" i="12"/>
  <c r="AP95" i="12" s="1"/>
  <c r="AJ95" i="12"/>
  <c r="AO95" i="12" s="1"/>
  <c r="AI95" i="12"/>
  <c r="AN95" i="12" s="1"/>
  <c r="AH95" i="12"/>
  <c r="AM95" i="12" s="1"/>
  <c r="Z95" i="12"/>
  <c r="AC95" i="12" s="1"/>
  <c r="Y95" i="12"/>
  <c r="AB95" i="12" s="1"/>
  <c r="X95" i="12"/>
  <c r="AA95" i="12" s="1"/>
  <c r="AL96" i="12"/>
  <c r="AQ96" i="12" s="1"/>
  <c r="AK96" i="12"/>
  <c r="AP96" i="12" s="1"/>
  <c r="AJ96" i="12"/>
  <c r="AO96" i="12" s="1"/>
  <c r="AI96" i="12"/>
  <c r="AN96" i="12" s="1"/>
  <c r="AH96" i="12"/>
  <c r="AM96" i="12" s="1"/>
  <c r="Z96" i="12"/>
  <c r="AC96" i="12" s="1"/>
  <c r="Y96" i="12"/>
  <c r="AB96" i="12" s="1"/>
  <c r="X96" i="12"/>
  <c r="AA96" i="12" s="1"/>
  <c r="AL97" i="12"/>
  <c r="AQ97" i="12" s="1"/>
  <c r="AK97" i="12"/>
  <c r="AP97" i="12" s="1"/>
  <c r="AJ97" i="12"/>
  <c r="AO97" i="12" s="1"/>
  <c r="AI97" i="12"/>
  <c r="AN97" i="12" s="1"/>
  <c r="AH97" i="12"/>
  <c r="AM97" i="12" s="1"/>
  <c r="Z97" i="12"/>
  <c r="AC97" i="12" s="1"/>
  <c r="Y97" i="12"/>
  <c r="AB97" i="12" s="1"/>
  <c r="X97" i="12"/>
  <c r="AA97" i="12" s="1"/>
  <c r="AL98" i="12"/>
  <c r="AQ98" i="12" s="1"/>
  <c r="AK98" i="12"/>
  <c r="AP98" i="12" s="1"/>
  <c r="AJ98" i="12"/>
  <c r="AO98" i="12" s="1"/>
  <c r="AI98" i="12"/>
  <c r="AN98" i="12" s="1"/>
  <c r="AH98" i="12"/>
  <c r="AM98" i="12" s="1"/>
  <c r="Z98" i="12"/>
  <c r="AC98" i="12" s="1"/>
  <c r="Y98" i="12"/>
  <c r="AB98" i="12" s="1"/>
  <c r="X98" i="12"/>
  <c r="AA98" i="12" s="1"/>
  <c r="AL99" i="12"/>
  <c r="AQ99" i="12" s="1"/>
  <c r="AK99" i="12"/>
  <c r="AP99" i="12" s="1"/>
  <c r="AJ99" i="12"/>
  <c r="AO99" i="12" s="1"/>
  <c r="AI99" i="12"/>
  <c r="AN99" i="12" s="1"/>
  <c r="AH99" i="12"/>
  <c r="AM99" i="12" s="1"/>
  <c r="Z99" i="12"/>
  <c r="AC99" i="12" s="1"/>
  <c r="Y99" i="12"/>
  <c r="AB99" i="12" s="1"/>
  <c r="X99" i="12"/>
  <c r="AA99" i="12" s="1"/>
  <c r="AL100" i="12"/>
  <c r="AQ100" i="12" s="1"/>
  <c r="AK100" i="12"/>
  <c r="AP100" i="12" s="1"/>
  <c r="AJ100" i="12"/>
  <c r="AO100" i="12" s="1"/>
  <c r="AI100" i="12"/>
  <c r="AN100" i="12" s="1"/>
  <c r="AH100" i="12"/>
  <c r="AM100" i="12" s="1"/>
  <c r="Z100" i="12"/>
  <c r="AC100" i="12" s="1"/>
  <c r="Y100" i="12"/>
  <c r="AB100" i="12" s="1"/>
  <c r="X100" i="12"/>
  <c r="AA100" i="12" s="1"/>
  <c r="AR62" i="12"/>
  <c r="AD62" i="12"/>
  <c r="AE62" i="12" s="1"/>
  <c r="AR75" i="12"/>
  <c r="AD75" i="12"/>
  <c r="AE75" i="12" s="1"/>
  <c r="AD76" i="12"/>
  <c r="AE76" i="12" s="1"/>
  <c r="AR77" i="12"/>
  <c r="AD77" i="12"/>
  <c r="AE77" i="12" s="1"/>
  <c r="AR78" i="12"/>
  <c r="AD78" i="12"/>
  <c r="AE78" i="12" s="1"/>
  <c r="AR79" i="12"/>
  <c r="AD79" i="12"/>
  <c r="AE79" i="12" s="1"/>
  <c r="AR80" i="12"/>
  <c r="AD80" i="12"/>
  <c r="AE80" i="12" s="1"/>
  <c r="AR81" i="12"/>
  <c r="AD81" i="12"/>
  <c r="AE81" i="12" s="1"/>
  <c r="AR82" i="12"/>
  <c r="AD82" i="12"/>
  <c r="AE82" i="12" s="1"/>
  <c r="AR83" i="12"/>
  <c r="AD83" i="12"/>
  <c r="AE83" i="12" s="1"/>
  <c r="AR84" i="12"/>
  <c r="AD84" i="12"/>
  <c r="AE84" i="12" s="1"/>
  <c r="AL63" i="12"/>
  <c r="AQ63" i="12" s="1"/>
  <c r="AK63" i="12"/>
  <c r="AP63" i="12" s="1"/>
  <c r="AJ63" i="12"/>
  <c r="AO63" i="12" s="1"/>
  <c r="AI63" i="12"/>
  <c r="AN63" i="12" s="1"/>
  <c r="AH63" i="12"/>
  <c r="AM63" i="12" s="1"/>
  <c r="Z63" i="12"/>
  <c r="AC63" i="12" s="1"/>
  <c r="Y63" i="12"/>
  <c r="AB63" i="12" s="1"/>
  <c r="X63" i="12"/>
  <c r="AA63" i="12" s="1"/>
  <c r="AL64" i="12"/>
  <c r="AQ64" i="12" s="1"/>
  <c r="AK64" i="12"/>
  <c r="AP64" i="12" s="1"/>
  <c r="AJ64" i="12"/>
  <c r="AO64" i="12" s="1"/>
  <c r="AI64" i="12"/>
  <c r="AN64" i="12" s="1"/>
  <c r="AH64" i="12"/>
  <c r="AM64" i="12" s="1"/>
  <c r="Z64" i="12"/>
  <c r="AC64" i="12" s="1"/>
  <c r="Y64" i="12"/>
  <c r="AB64" i="12" s="1"/>
  <c r="X64" i="12"/>
  <c r="AA64" i="12" s="1"/>
  <c r="AL65" i="12"/>
  <c r="AQ65" i="12" s="1"/>
  <c r="AK65" i="12"/>
  <c r="AP65" i="12" s="1"/>
  <c r="AJ65" i="12"/>
  <c r="AO65" i="12" s="1"/>
  <c r="AI65" i="12"/>
  <c r="AN65" i="12" s="1"/>
  <c r="AH65" i="12"/>
  <c r="AM65" i="12" s="1"/>
  <c r="Z65" i="12"/>
  <c r="AC65" i="12" s="1"/>
  <c r="Y65" i="12"/>
  <c r="AB65" i="12" s="1"/>
  <c r="X65" i="12"/>
  <c r="AA65" i="12" s="1"/>
  <c r="AL66" i="12"/>
  <c r="AQ66" i="12" s="1"/>
  <c r="AK66" i="12"/>
  <c r="AP66" i="12" s="1"/>
  <c r="AJ66" i="12"/>
  <c r="AO66" i="12" s="1"/>
  <c r="AI66" i="12"/>
  <c r="AN66" i="12" s="1"/>
  <c r="AH66" i="12"/>
  <c r="AM66" i="12" s="1"/>
  <c r="Z66" i="12"/>
  <c r="AC66" i="12" s="1"/>
  <c r="Y66" i="12"/>
  <c r="AB66" i="12" s="1"/>
  <c r="X66" i="12"/>
  <c r="AA66" i="12" s="1"/>
  <c r="AL67" i="12"/>
  <c r="AQ67" i="12" s="1"/>
  <c r="AK67" i="12"/>
  <c r="AP67" i="12" s="1"/>
  <c r="AJ67" i="12"/>
  <c r="AO67" i="12" s="1"/>
  <c r="AI67" i="12"/>
  <c r="AN67" i="12" s="1"/>
  <c r="AH67" i="12"/>
  <c r="AM67" i="12" s="1"/>
  <c r="Z67" i="12"/>
  <c r="AC67" i="12" s="1"/>
  <c r="Y67" i="12"/>
  <c r="AB67" i="12" s="1"/>
  <c r="X67" i="12"/>
  <c r="AA67" i="12" s="1"/>
  <c r="AL68" i="12"/>
  <c r="AQ68" i="12" s="1"/>
  <c r="AK68" i="12"/>
  <c r="AP68" i="12" s="1"/>
  <c r="AJ68" i="12"/>
  <c r="AO68" i="12" s="1"/>
  <c r="AI68" i="12"/>
  <c r="AN68" i="12" s="1"/>
  <c r="AH68" i="12"/>
  <c r="AM68" i="12" s="1"/>
  <c r="Z68" i="12"/>
  <c r="AC68" i="12" s="1"/>
  <c r="Y68" i="12"/>
  <c r="AB68" i="12" s="1"/>
  <c r="X68" i="12"/>
  <c r="AA68" i="12" s="1"/>
  <c r="AL69" i="12"/>
  <c r="AQ69" i="12" s="1"/>
  <c r="AK69" i="12"/>
  <c r="AP69" i="12" s="1"/>
  <c r="AJ69" i="12"/>
  <c r="AO69" i="12" s="1"/>
  <c r="AI69" i="12"/>
  <c r="AN69" i="12" s="1"/>
  <c r="AH69" i="12"/>
  <c r="AM69" i="12" s="1"/>
  <c r="Z69" i="12"/>
  <c r="AC69" i="12" s="1"/>
  <c r="Y69" i="12"/>
  <c r="AB69" i="12" s="1"/>
  <c r="X69" i="12"/>
  <c r="AA69" i="12" s="1"/>
  <c r="AL70" i="12"/>
  <c r="AQ70" i="12" s="1"/>
  <c r="AK70" i="12"/>
  <c r="AP70" i="12" s="1"/>
  <c r="AJ70" i="12"/>
  <c r="AO70" i="12" s="1"/>
  <c r="AI70" i="12"/>
  <c r="AN70" i="12" s="1"/>
  <c r="AH70" i="12"/>
  <c r="AM70" i="12" s="1"/>
  <c r="Z70" i="12"/>
  <c r="AC70" i="12" s="1"/>
  <c r="Y70" i="12"/>
  <c r="AB70" i="12" s="1"/>
  <c r="X70" i="12"/>
  <c r="AA70" i="12" s="1"/>
  <c r="AL71" i="12"/>
  <c r="AQ71" i="12" s="1"/>
  <c r="AK71" i="12"/>
  <c r="AP71" i="12" s="1"/>
  <c r="AJ71" i="12"/>
  <c r="AO71" i="12" s="1"/>
  <c r="AI71" i="12"/>
  <c r="AN71" i="12" s="1"/>
  <c r="AH71" i="12"/>
  <c r="AM71" i="12" s="1"/>
  <c r="Z71" i="12"/>
  <c r="AC71" i="12" s="1"/>
  <c r="Y71" i="12"/>
  <c r="AB71" i="12" s="1"/>
  <c r="X71" i="12"/>
  <c r="AA71" i="12" s="1"/>
  <c r="AL72" i="12"/>
  <c r="AQ72" i="12" s="1"/>
  <c r="AK72" i="12"/>
  <c r="AP72" i="12" s="1"/>
  <c r="AJ72" i="12"/>
  <c r="AO72" i="12" s="1"/>
  <c r="AI72" i="12"/>
  <c r="AN72" i="12" s="1"/>
  <c r="AH72" i="12"/>
  <c r="AM72" i="12" s="1"/>
  <c r="Z72" i="12"/>
  <c r="AC72" i="12" s="1"/>
  <c r="Y72" i="12"/>
  <c r="AB72" i="12" s="1"/>
  <c r="X72" i="12"/>
  <c r="AA72" i="12" s="1"/>
  <c r="AL73" i="12"/>
  <c r="AQ73" i="12" s="1"/>
  <c r="AK73" i="12"/>
  <c r="AP73" i="12" s="1"/>
  <c r="AJ73" i="12"/>
  <c r="AO73" i="12" s="1"/>
  <c r="AI73" i="12"/>
  <c r="AN73" i="12" s="1"/>
  <c r="AH73" i="12"/>
  <c r="AM73" i="12" s="1"/>
  <c r="Z73" i="12"/>
  <c r="AC73" i="12" s="1"/>
  <c r="Y73" i="12"/>
  <c r="AB73" i="12" s="1"/>
  <c r="X73" i="12"/>
  <c r="AA73" i="12" s="1"/>
  <c r="AL74" i="12"/>
  <c r="AQ74" i="12" s="1"/>
  <c r="AK74" i="12"/>
  <c r="AP74" i="12" s="1"/>
  <c r="AJ74" i="12"/>
  <c r="AO74" i="12" s="1"/>
  <c r="AI74" i="12"/>
  <c r="AN74" i="12" s="1"/>
  <c r="AH74" i="12"/>
  <c r="AM74" i="12" s="1"/>
  <c r="Z74" i="12"/>
  <c r="AC74" i="12" s="1"/>
  <c r="Y74" i="12"/>
  <c r="AB74" i="12" s="1"/>
  <c r="X74" i="12"/>
  <c r="AA74" i="12" s="1"/>
  <c r="Z58" i="12"/>
  <c r="AC58" i="12" s="1"/>
  <c r="Z57" i="12"/>
  <c r="AC57" i="12" s="1"/>
  <c r="Z56" i="12"/>
  <c r="Z36" i="12"/>
  <c r="Z37" i="12"/>
  <c r="Z38" i="12"/>
  <c r="Z39" i="12"/>
  <c r="Z40" i="12"/>
  <c r="Z41" i="12"/>
  <c r="Z42" i="12"/>
  <c r="AC42" i="12" s="1"/>
  <c r="Z43" i="12"/>
  <c r="Z44" i="12"/>
  <c r="Z45" i="12"/>
  <c r="Z46" i="12"/>
  <c r="Z47" i="12"/>
  <c r="Z48" i="12"/>
  <c r="Z49" i="12"/>
  <c r="AC49" i="12" s="1"/>
  <c r="Z50" i="12"/>
  <c r="Z51" i="12"/>
  <c r="Z52" i="12"/>
  <c r="Z53" i="12"/>
  <c r="Z54" i="12"/>
  <c r="Z55" i="12"/>
  <c r="T29" i="12"/>
  <c r="Z29" i="12" s="1"/>
  <c r="T28" i="12"/>
  <c r="Z28" i="12" s="1"/>
  <c r="T27" i="12"/>
  <c r="Z27" i="12" s="1"/>
  <c r="T20" i="12"/>
  <c r="Z20" i="12" s="1"/>
  <c r="T31" i="12"/>
  <c r="Z31" i="12" s="1"/>
  <c r="T30" i="12"/>
  <c r="Z30" i="12" s="1"/>
  <c r="T22" i="12"/>
  <c r="Z22" i="12" s="1"/>
  <c r="T32" i="12"/>
  <c r="Z32" i="12" s="1"/>
  <c r="T33" i="12"/>
  <c r="Z33" i="12" s="1"/>
  <c r="T25" i="12"/>
  <c r="Z25" i="12" s="1"/>
  <c r="T12" i="12"/>
  <c r="Z12" i="12" s="1"/>
  <c r="T19" i="12"/>
  <c r="Z19" i="12" s="1"/>
  <c r="T26" i="12"/>
  <c r="Z26" i="12" s="1"/>
  <c r="T21" i="12"/>
  <c r="Z21" i="12" s="1"/>
  <c r="T17" i="12"/>
  <c r="Z17" i="12" s="1"/>
  <c r="T16" i="12"/>
  <c r="Z16" i="12" s="1"/>
  <c r="T24" i="12"/>
  <c r="Z24" i="12" s="1"/>
  <c r="T15" i="12"/>
  <c r="Z15" i="12" s="1"/>
  <c r="T23" i="12"/>
  <c r="Z23" i="12" s="1"/>
  <c r="T14" i="12"/>
  <c r="Z14" i="12" s="1"/>
  <c r="T18" i="12"/>
  <c r="Z18" i="12" s="1"/>
  <c r="T13" i="12"/>
  <c r="Z13" i="12" s="1"/>
  <c r="T11" i="12"/>
  <c r="Z11" i="12" s="1"/>
  <c r="X1007" i="15"/>
  <c r="V1007" i="15"/>
  <c r="Y1007" i="15" s="1"/>
  <c r="X1005" i="15"/>
  <c r="V1005" i="15"/>
  <c r="Y1005" i="15" s="1"/>
  <c r="X1003" i="15"/>
  <c r="V1003" i="15"/>
  <c r="Y1003" i="15" s="1"/>
  <c r="X1001" i="15"/>
  <c r="V1001" i="15"/>
  <c r="Y1001" i="15" s="1"/>
  <c r="X999" i="15"/>
  <c r="AC999" i="15" s="1"/>
  <c r="V999" i="15"/>
  <c r="Y999" i="15" s="1"/>
  <c r="X997" i="15"/>
  <c r="AC997" i="15" s="1"/>
  <c r="V997" i="15"/>
  <c r="Y997" i="15" s="1"/>
  <c r="X995" i="15"/>
  <c r="V995" i="15"/>
  <c r="Y995" i="15" s="1"/>
  <c r="X993" i="15"/>
  <c r="V993" i="15"/>
  <c r="Y993" i="15" s="1"/>
  <c r="X991" i="15"/>
  <c r="V991" i="15"/>
  <c r="Y991" i="15" s="1"/>
  <c r="X990" i="15"/>
  <c r="AC990" i="15" s="1"/>
  <c r="V990" i="15"/>
  <c r="Y990" i="15" s="1"/>
  <c r="V988" i="15"/>
  <c r="Y988" i="15" s="1"/>
  <c r="X988" i="15"/>
  <c r="V986" i="15"/>
  <c r="Y986" i="15" s="1"/>
  <c r="X986" i="15"/>
  <c r="V982" i="15"/>
  <c r="Y982" i="15" s="1"/>
  <c r="X982" i="15"/>
  <c r="V980" i="15"/>
  <c r="Y980" i="15" s="1"/>
  <c r="X980" i="15"/>
  <c r="V978" i="15"/>
  <c r="Y978" i="15" s="1"/>
  <c r="X978" i="15"/>
  <c r="V976" i="15"/>
  <c r="Y976" i="15" s="1"/>
  <c r="X976" i="15"/>
  <c r="V974" i="15"/>
  <c r="Y974" i="15" s="1"/>
  <c r="X974" i="15"/>
  <c r="V958" i="15"/>
  <c r="Y958" i="15" s="1"/>
  <c r="X958" i="15"/>
  <c r="AC958" i="15" s="1"/>
  <c r="V956" i="15"/>
  <c r="Y956" i="15" s="1"/>
  <c r="X956" i="15"/>
  <c r="AC956" i="15" s="1"/>
  <c r="V954" i="15"/>
  <c r="Y954" i="15" s="1"/>
  <c r="X954" i="15"/>
  <c r="AC954" i="15" s="1"/>
  <c r="V952" i="15"/>
  <c r="Y952" i="15" s="1"/>
  <c r="X952" i="15"/>
  <c r="AC952" i="15" s="1"/>
  <c r="X989" i="15"/>
  <c r="AC989" i="15" s="1"/>
  <c r="V989" i="15"/>
  <c r="Y989" i="15" s="1"/>
  <c r="X987" i="15"/>
  <c r="V987" i="15"/>
  <c r="Y987" i="15" s="1"/>
  <c r="X949" i="15"/>
  <c r="V949" i="15"/>
  <c r="Y949" i="15" s="1"/>
  <c r="X933" i="15"/>
  <c r="AC933" i="15" s="1"/>
  <c r="V933" i="15"/>
  <c r="Y933" i="15" s="1"/>
  <c r="X931" i="15"/>
  <c r="AC931" i="15" s="1"/>
  <c r="V931" i="15"/>
  <c r="Y931" i="15" s="1"/>
  <c r="X929" i="15"/>
  <c r="V929" i="15"/>
  <c r="Y929" i="15" s="1"/>
  <c r="X927" i="15"/>
  <c r="V927" i="15"/>
  <c r="Y927" i="15" s="1"/>
  <c r="X925" i="15"/>
  <c r="AC925" i="15" s="1"/>
  <c r="V925" i="15"/>
  <c r="Y925" i="15" s="1"/>
  <c r="X923" i="15"/>
  <c r="AC923" i="15" s="1"/>
  <c r="V923" i="15"/>
  <c r="Y923" i="15" s="1"/>
  <c r="X921" i="15"/>
  <c r="V921" i="15"/>
  <c r="Y921" i="15" s="1"/>
  <c r="X919" i="15"/>
  <c r="V919" i="15"/>
  <c r="Y919" i="15" s="1"/>
  <c r="X917" i="15"/>
  <c r="V917" i="15"/>
  <c r="Y917" i="15" s="1"/>
  <c r="X915" i="15"/>
  <c r="V915" i="15"/>
  <c r="Y915" i="15" s="1"/>
  <c r="X913" i="15"/>
  <c r="V913" i="15"/>
  <c r="Y913" i="15" s="1"/>
  <c r="X911" i="15"/>
  <c r="V911" i="15"/>
  <c r="Y911" i="15" s="1"/>
  <c r="X907" i="15"/>
  <c r="V907" i="15"/>
  <c r="Y907" i="15" s="1"/>
  <c r="X947" i="15"/>
  <c r="AC947" i="15" s="1"/>
  <c r="V947" i="15"/>
  <c r="Y947" i="15" s="1"/>
  <c r="X945" i="15"/>
  <c r="V945" i="15"/>
  <c r="Y945" i="15" s="1"/>
  <c r="X943" i="15"/>
  <c r="V943" i="15"/>
  <c r="Y943" i="15" s="1"/>
  <c r="X941" i="15"/>
  <c r="V941" i="15"/>
  <c r="Y941" i="15" s="1"/>
  <c r="X939" i="15"/>
  <c r="AC939" i="15" s="1"/>
  <c r="V939" i="15"/>
  <c r="Y939" i="15" s="1"/>
  <c r="X937" i="15"/>
  <c r="V937" i="15"/>
  <c r="Y937" i="15" s="1"/>
  <c r="X897" i="15"/>
  <c r="V897" i="15"/>
  <c r="Y897" i="15" s="1"/>
  <c r="X895" i="15"/>
  <c r="V895" i="15"/>
  <c r="Y895" i="15" s="1"/>
  <c r="X893" i="15"/>
  <c r="V893" i="15"/>
  <c r="Y893" i="15" s="1"/>
  <c r="X891" i="15"/>
  <c r="V891" i="15"/>
  <c r="Y891" i="15" s="1"/>
  <c r="X889" i="15"/>
  <c r="V889" i="15"/>
  <c r="Y889" i="15" s="1"/>
  <c r="X887" i="15"/>
  <c r="V887" i="15"/>
  <c r="Y887" i="15" s="1"/>
  <c r="X847" i="15"/>
  <c r="V847" i="15"/>
  <c r="Y847" i="15" s="1"/>
  <c r="X845" i="15"/>
  <c r="V845" i="15"/>
  <c r="Y845" i="15" s="1"/>
  <c r="X843" i="15"/>
  <c r="V843" i="15"/>
  <c r="Y843" i="15" s="1"/>
  <c r="X841" i="15"/>
  <c r="V841" i="15"/>
  <c r="Y841" i="15" s="1"/>
  <c r="X839" i="15"/>
  <c r="AC839" i="15" s="1"/>
  <c r="V839" i="15"/>
  <c r="Y839" i="15" s="1"/>
  <c r="X837" i="15"/>
  <c r="V837" i="15"/>
  <c r="Y837" i="15" s="1"/>
  <c r="X906" i="15"/>
  <c r="V906" i="15"/>
  <c r="Y906" i="15" s="1"/>
  <c r="X904" i="15"/>
  <c r="V904" i="15"/>
  <c r="Y904" i="15" s="1"/>
  <c r="X902" i="15"/>
  <c r="AC902" i="15" s="1"/>
  <c r="V902" i="15"/>
  <c r="Y902" i="15" s="1"/>
  <c r="X900" i="15"/>
  <c r="V900" i="15"/>
  <c r="Y900" i="15" s="1"/>
  <c r="X898" i="15"/>
  <c r="V898" i="15"/>
  <c r="Y898" i="15" s="1"/>
  <c r="X896" i="15"/>
  <c r="V896" i="15"/>
  <c r="Y896" i="15" s="1"/>
  <c r="X894" i="15"/>
  <c r="AC894" i="15" s="1"/>
  <c r="V894" i="15"/>
  <c r="Y894" i="15" s="1"/>
  <c r="X892" i="15"/>
  <c r="V892" i="15"/>
  <c r="Y892" i="15" s="1"/>
  <c r="X890" i="15"/>
  <c r="V890" i="15"/>
  <c r="Y890" i="15" s="1"/>
  <c r="X888" i="15"/>
  <c r="V888" i="15"/>
  <c r="Y888" i="15" s="1"/>
  <c r="X886" i="15"/>
  <c r="AC886" i="15" s="1"/>
  <c r="V886" i="15"/>
  <c r="Y886" i="15" s="1"/>
  <c r="X882" i="15"/>
  <c r="V882" i="15"/>
  <c r="Y882" i="15" s="1"/>
  <c r="X880" i="15"/>
  <c r="V880" i="15"/>
  <c r="Y880" i="15" s="1"/>
  <c r="X878" i="15"/>
  <c r="V878" i="15"/>
  <c r="Y878" i="15" s="1"/>
  <c r="X876" i="15"/>
  <c r="AC876" i="15" s="1"/>
  <c r="V876" i="15"/>
  <c r="Y876" i="15" s="1"/>
  <c r="X874" i="15"/>
  <c r="V874" i="15"/>
  <c r="Y874" i="15" s="1"/>
  <c r="X858" i="15"/>
  <c r="V858" i="15"/>
  <c r="Y858" i="15" s="1"/>
  <c r="X856" i="15"/>
  <c r="V856" i="15"/>
  <c r="Y856" i="15" s="1"/>
  <c r="X854" i="15"/>
  <c r="AC854" i="15" s="1"/>
  <c r="V854" i="15"/>
  <c r="Y854" i="15" s="1"/>
  <c r="X852" i="15"/>
  <c r="V852" i="15"/>
  <c r="Y852" i="15" s="1"/>
  <c r="X850" i="15"/>
  <c r="V850" i="15"/>
  <c r="Y850" i="15" s="1"/>
  <c r="X848" i="15"/>
  <c r="V848" i="15"/>
  <c r="Y848" i="15" s="1"/>
  <c r="X846" i="15"/>
  <c r="V846" i="15"/>
  <c r="Y846" i="15" s="1"/>
  <c r="X844" i="15"/>
  <c r="V844" i="15"/>
  <c r="Y844" i="15" s="1"/>
  <c r="X842" i="15"/>
  <c r="V842" i="15"/>
  <c r="Y842" i="15" s="1"/>
  <c r="X840" i="15"/>
  <c r="V840" i="15"/>
  <c r="Y840" i="15" s="1"/>
  <c r="X838" i="15"/>
  <c r="AC838" i="15" s="1"/>
  <c r="V838" i="15"/>
  <c r="Y838" i="15" s="1"/>
  <c r="X836" i="15"/>
  <c r="V836" i="15"/>
  <c r="Y836" i="15" s="1"/>
  <c r="X832" i="15"/>
  <c r="V832" i="15"/>
  <c r="Y832" i="15" s="1"/>
  <c r="X830" i="15"/>
  <c r="V830" i="15"/>
  <c r="Y830" i="15" s="1"/>
  <c r="X828" i="15"/>
  <c r="AC828" i="15" s="1"/>
  <c r="V828" i="15"/>
  <c r="Y828" i="15" s="1"/>
  <c r="X826" i="15"/>
  <c r="V826" i="15"/>
  <c r="Y826" i="15" s="1"/>
  <c r="X824" i="15"/>
  <c r="V824" i="15"/>
  <c r="Y824" i="15" s="1"/>
  <c r="X820" i="15"/>
  <c r="V820" i="15"/>
  <c r="Y820" i="15" s="1"/>
  <c r="X818" i="15"/>
  <c r="AC818" i="15" s="1"/>
  <c r="V818" i="15"/>
  <c r="Y818" i="15" s="1"/>
  <c r="X816" i="15"/>
  <c r="V816" i="15"/>
  <c r="Y816" i="15" s="1"/>
  <c r="X814" i="15"/>
  <c r="V814" i="15"/>
  <c r="Y814" i="15" s="1"/>
  <c r="X812" i="15"/>
  <c r="V812" i="15"/>
  <c r="Y812" i="15" s="1"/>
  <c r="X772" i="15"/>
  <c r="AC772" i="15" s="1"/>
  <c r="V772" i="15"/>
  <c r="Y772" i="15" s="1"/>
  <c r="X770" i="15"/>
  <c r="V770" i="15"/>
  <c r="Y770" i="15" s="1"/>
  <c r="X768" i="15"/>
  <c r="V768" i="15"/>
  <c r="Y768" i="15" s="1"/>
  <c r="X766" i="15"/>
  <c r="AC766" i="15" s="1"/>
  <c r="V766" i="15"/>
  <c r="Y766" i="15" s="1"/>
  <c r="X764" i="15"/>
  <c r="AC764" i="15" s="1"/>
  <c r="V764" i="15"/>
  <c r="Y764" i="15" s="1"/>
  <c r="X762" i="15"/>
  <c r="V762" i="15"/>
  <c r="Y762" i="15" s="1"/>
  <c r="X808" i="15"/>
  <c r="V808" i="15"/>
  <c r="Y808" i="15" s="1"/>
  <c r="X806" i="15"/>
  <c r="V806" i="15"/>
  <c r="Y806" i="15" s="1"/>
  <c r="X804" i="15"/>
  <c r="AC804" i="15" s="1"/>
  <c r="V804" i="15"/>
  <c r="Y804" i="15" s="1"/>
  <c r="X802" i="15"/>
  <c r="V802" i="15"/>
  <c r="Y802" i="15" s="1"/>
  <c r="X800" i="15"/>
  <c r="V800" i="15"/>
  <c r="Y800" i="15" s="1"/>
  <c r="X798" i="15"/>
  <c r="V798" i="15"/>
  <c r="Y798" i="15" s="1"/>
  <c r="X796" i="15"/>
  <c r="V796" i="15"/>
  <c r="Y796" i="15" s="1"/>
  <c r="X794" i="15"/>
  <c r="V794" i="15"/>
  <c r="Y794" i="15" s="1"/>
  <c r="X792" i="15"/>
  <c r="V792" i="15"/>
  <c r="Y792" i="15" s="1"/>
  <c r="X790" i="15"/>
  <c r="V790" i="15"/>
  <c r="Y790" i="15" s="1"/>
  <c r="X788" i="15"/>
  <c r="AC788" i="15" s="1"/>
  <c r="V788" i="15"/>
  <c r="Y788" i="15" s="1"/>
  <c r="X786" i="15"/>
  <c r="V786" i="15"/>
  <c r="Y786" i="15" s="1"/>
  <c r="X782" i="15"/>
  <c r="V782" i="15"/>
  <c r="Y782" i="15" s="1"/>
  <c r="X780" i="15"/>
  <c r="AC780" i="15" s="1"/>
  <c r="V780" i="15"/>
  <c r="Y780" i="15" s="1"/>
  <c r="X778" i="15"/>
  <c r="AC778" i="15" s="1"/>
  <c r="V778" i="15"/>
  <c r="Y778" i="15" s="1"/>
  <c r="X776" i="15"/>
  <c r="V776" i="15"/>
  <c r="Y776" i="15" s="1"/>
  <c r="X774" i="15"/>
  <c r="V774" i="15"/>
  <c r="Y774" i="15" s="1"/>
  <c r="X758" i="15"/>
  <c r="V758" i="15"/>
  <c r="Y758" i="15" s="1"/>
  <c r="X756" i="15"/>
  <c r="AC756" i="15" s="1"/>
  <c r="V756" i="15"/>
  <c r="Y756" i="15" s="1"/>
  <c r="X754" i="15"/>
  <c r="V754" i="15"/>
  <c r="Y754" i="15" s="1"/>
  <c r="X752" i="15"/>
  <c r="V752" i="15"/>
  <c r="Y752" i="15" s="1"/>
  <c r="X750" i="15"/>
  <c r="V750" i="15"/>
  <c r="Y750" i="15" s="1"/>
  <c r="X748" i="15"/>
  <c r="V748" i="15"/>
  <c r="Y748" i="15" s="1"/>
  <c r="X746" i="15"/>
  <c r="V746" i="15"/>
  <c r="Y746" i="15" s="1"/>
  <c r="X744" i="15"/>
  <c r="V744" i="15"/>
  <c r="Y744" i="15" s="1"/>
  <c r="X742" i="15"/>
  <c r="V742" i="15"/>
  <c r="Y742" i="15" s="1"/>
  <c r="X740" i="15"/>
  <c r="AC740" i="15" s="1"/>
  <c r="V740" i="15"/>
  <c r="Y740" i="15" s="1"/>
  <c r="X738" i="15"/>
  <c r="V738" i="15"/>
  <c r="Y738" i="15" s="1"/>
  <c r="X736" i="15"/>
  <c r="V736" i="15"/>
  <c r="Y736" i="15" s="1"/>
  <c r="X722" i="15"/>
  <c r="AC722" i="15" s="1"/>
  <c r="V722" i="15"/>
  <c r="Y722" i="15" s="1"/>
  <c r="X720" i="15"/>
  <c r="AC720" i="15" s="1"/>
  <c r="V720" i="15"/>
  <c r="Y720" i="15" s="1"/>
  <c r="X718" i="15"/>
  <c r="V718" i="15"/>
  <c r="Y718" i="15" s="1"/>
  <c r="X716" i="15"/>
  <c r="V716" i="15"/>
  <c r="Y716" i="15" s="1"/>
  <c r="X714" i="15"/>
  <c r="V714" i="15"/>
  <c r="Y714" i="15" s="1"/>
  <c r="X712" i="15"/>
  <c r="AC712" i="15" s="1"/>
  <c r="V712" i="15"/>
  <c r="Y712" i="15" s="1"/>
  <c r="X672" i="15"/>
  <c r="V672" i="15"/>
  <c r="Y672" i="15" s="1"/>
  <c r="X670" i="15"/>
  <c r="V670" i="15"/>
  <c r="Y670" i="15" s="1"/>
  <c r="X668" i="15"/>
  <c r="V668" i="15"/>
  <c r="Y668" i="15" s="1"/>
  <c r="X666" i="15"/>
  <c r="AC666" i="15" s="1"/>
  <c r="V666" i="15"/>
  <c r="Y666" i="15" s="1"/>
  <c r="X664" i="15"/>
  <c r="V664" i="15"/>
  <c r="Y664" i="15" s="1"/>
  <c r="X662" i="15"/>
  <c r="V662" i="15"/>
  <c r="Y662" i="15" s="1"/>
  <c r="X622" i="15"/>
  <c r="V622" i="15"/>
  <c r="Y622" i="15" s="1"/>
  <c r="X620" i="15"/>
  <c r="AC620" i="15" s="1"/>
  <c r="V620" i="15"/>
  <c r="Y620" i="15" s="1"/>
  <c r="X618" i="15"/>
  <c r="V618" i="15"/>
  <c r="Y618" i="15" s="1"/>
  <c r="X616" i="15"/>
  <c r="V616" i="15"/>
  <c r="Y616" i="15" s="1"/>
  <c r="X614" i="15"/>
  <c r="V614" i="15"/>
  <c r="Y614" i="15" s="1"/>
  <c r="X612" i="15"/>
  <c r="AC612" i="15" s="1"/>
  <c r="V612" i="15"/>
  <c r="Y612" i="15" s="1"/>
  <c r="X733" i="15"/>
  <c r="V733" i="15"/>
  <c r="Y733" i="15" s="1"/>
  <c r="X731" i="15"/>
  <c r="V731" i="15"/>
  <c r="Y731" i="15" s="1"/>
  <c r="X729" i="15"/>
  <c r="V729" i="15"/>
  <c r="Y729" i="15" s="1"/>
  <c r="X727" i="15"/>
  <c r="V727" i="15"/>
  <c r="Y727" i="15" s="1"/>
  <c r="X725" i="15"/>
  <c r="V725" i="15"/>
  <c r="Y725" i="15" s="1"/>
  <c r="X723" i="15"/>
  <c r="V723" i="15"/>
  <c r="Y723" i="15" s="1"/>
  <c r="X721" i="15"/>
  <c r="V721" i="15"/>
  <c r="Y721" i="15" s="1"/>
  <c r="X719" i="15"/>
  <c r="V719" i="15"/>
  <c r="Y719" i="15" s="1"/>
  <c r="X717" i="15"/>
  <c r="V717" i="15"/>
  <c r="Y717" i="15" s="1"/>
  <c r="X715" i="15"/>
  <c r="V715" i="15"/>
  <c r="Y715" i="15" s="1"/>
  <c r="X713" i="15"/>
  <c r="V713" i="15"/>
  <c r="Y713" i="15" s="1"/>
  <c r="X711" i="15"/>
  <c r="AC711" i="15" s="1"/>
  <c r="V711" i="15"/>
  <c r="Y711" i="15" s="1"/>
  <c r="X707" i="15"/>
  <c r="V707" i="15"/>
  <c r="Y707" i="15" s="1"/>
  <c r="X705" i="15"/>
  <c r="V705" i="15"/>
  <c r="Y705" i="15" s="1"/>
  <c r="X703" i="15"/>
  <c r="V703" i="15"/>
  <c r="Y703" i="15" s="1"/>
  <c r="X701" i="15"/>
  <c r="AC701" i="15" s="1"/>
  <c r="V701" i="15"/>
  <c r="Y701" i="15" s="1"/>
  <c r="X699" i="15"/>
  <c r="V699" i="15"/>
  <c r="Y699" i="15" s="1"/>
  <c r="X683" i="15"/>
  <c r="V683" i="15"/>
  <c r="Y683" i="15" s="1"/>
  <c r="X681" i="15"/>
  <c r="V681" i="15"/>
  <c r="Y681" i="15" s="1"/>
  <c r="X679" i="15"/>
  <c r="V679" i="15"/>
  <c r="Y679" i="15" s="1"/>
  <c r="X677" i="15"/>
  <c r="V677" i="15"/>
  <c r="Y677" i="15" s="1"/>
  <c r="X675" i="15"/>
  <c r="V675" i="15"/>
  <c r="Y675" i="15" s="1"/>
  <c r="X673" i="15"/>
  <c r="AC673" i="15" s="1"/>
  <c r="V673" i="15"/>
  <c r="Y673" i="15" s="1"/>
  <c r="X671" i="15"/>
  <c r="V671" i="15"/>
  <c r="Y671" i="15" s="1"/>
  <c r="X669" i="15"/>
  <c r="V669" i="15"/>
  <c r="Y669" i="15" s="1"/>
  <c r="X667" i="15"/>
  <c r="V667" i="15"/>
  <c r="Y667" i="15" s="1"/>
  <c r="X665" i="15"/>
  <c r="V665" i="15"/>
  <c r="Y665" i="15" s="1"/>
  <c r="X663" i="15"/>
  <c r="AC663" i="15" s="1"/>
  <c r="V663" i="15"/>
  <c r="Y663" i="15" s="1"/>
  <c r="X661" i="15"/>
  <c r="V661" i="15"/>
  <c r="Y661" i="15" s="1"/>
  <c r="X657" i="15"/>
  <c r="V657" i="15"/>
  <c r="Y657" i="15" s="1"/>
  <c r="X655" i="15"/>
  <c r="V655" i="15"/>
  <c r="Y655" i="15" s="1"/>
  <c r="X653" i="15"/>
  <c r="AC653" i="15" s="1"/>
  <c r="V653" i="15"/>
  <c r="Y653" i="15" s="1"/>
  <c r="X651" i="15"/>
  <c r="V651" i="15"/>
  <c r="Y651" i="15" s="1"/>
  <c r="X649" i="15"/>
  <c r="V649" i="15"/>
  <c r="Y649" i="15" s="1"/>
  <c r="X633" i="15"/>
  <c r="V633" i="15"/>
  <c r="Y633" i="15" s="1"/>
  <c r="X631" i="15"/>
  <c r="AC631" i="15" s="1"/>
  <c r="V631" i="15"/>
  <c r="Y631" i="15" s="1"/>
  <c r="X629" i="15"/>
  <c r="V629" i="15"/>
  <c r="Y629" i="15" s="1"/>
  <c r="X627" i="15"/>
  <c r="V627" i="15"/>
  <c r="Y627" i="15" s="1"/>
  <c r="X625" i="15"/>
  <c r="V625" i="15"/>
  <c r="Y625" i="15" s="1"/>
  <c r="X623" i="15"/>
  <c r="V623" i="15"/>
  <c r="Y623" i="15" s="1"/>
  <c r="X621" i="15"/>
  <c r="V621" i="15"/>
  <c r="Y621" i="15" s="1"/>
  <c r="X619" i="15"/>
  <c r="V619" i="15"/>
  <c r="Y619" i="15" s="1"/>
  <c r="X617" i="15"/>
  <c r="V617" i="15"/>
  <c r="Y617" i="15" s="1"/>
  <c r="X615" i="15"/>
  <c r="AC615" i="15" s="1"/>
  <c r="V615" i="15"/>
  <c r="Y615" i="15" s="1"/>
  <c r="X613" i="15"/>
  <c r="AC613" i="15" s="1"/>
  <c r="V613" i="15"/>
  <c r="Y613" i="15" s="1"/>
  <c r="X611" i="15"/>
  <c r="V611" i="15"/>
  <c r="Y611" i="15" s="1"/>
  <c r="X607" i="15"/>
  <c r="V607" i="15"/>
  <c r="Y607" i="15" s="1"/>
  <c r="X605" i="15"/>
  <c r="AC605" i="15" s="1"/>
  <c r="V605" i="15"/>
  <c r="Y605" i="15" s="1"/>
  <c r="X603" i="15"/>
  <c r="V603" i="15"/>
  <c r="Y603" i="15" s="1"/>
  <c r="X601" i="15"/>
  <c r="V601" i="15"/>
  <c r="Y601" i="15" s="1"/>
  <c r="X599" i="15"/>
  <c r="V599" i="15"/>
  <c r="Y599" i="15" s="1"/>
  <c r="X583" i="15"/>
  <c r="AC583" i="15" s="1"/>
  <c r="V583" i="15"/>
  <c r="Y583" i="15" s="1"/>
  <c r="X581" i="15"/>
  <c r="AC581" i="15" s="1"/>
  <c r="V581" i="15"/>
  <c r="Y581" i="15" s="1"/>
  <c r="X579" i="15"/>
  <c r="V579" i="15"/>
  <c r="Y579" i="15" s="1"/>
  <c r="X577" i="15"/>
  <c r="V577" i="15"/>
  <c r="Y577" i="15" s="1"/>
  <c r="X575" i="15"/>
  <c r="V575" i="15"/>
  <c r="Y575" i="15" s="1"/>
  <c r="X573" i="15"/>
  <c r="V573" i="15"/>
  <c r="Y573" i="15" s="1"/>
  <c r="X571" i="15"/>
  <c r="V571" i="15"/>
  <c r="Y571" i="15" s="1"/>
  <c r="X569" i="15"/>
  <c r="AC569" i="15" s="1"/>
  <c r="V569" i="15"/>
  <c r="Y569" i="15" s="1"/>
  <c r="X567" i="15"/>
  <c r="AC567" i="15" s="1"/>
  <c r="V567" i="15"/>
  <c r="Y567" i="15" s="1"/>
  <c r="X565" i="15"/>
  <c r="V565" i="15"/>
  <c r="Y565" i="15" s="1"/>
  <c r="X563" i="15"/>
  <c r="V563" i="15"/>
  <c r="Y563" i="15" s="1"/>
  <c r="X561" i="15"/>
  <c r="V561" i="15"/>
  <c r="Y561" i="15" s="1"/>
  <c r="X557" i="15"/>
  <c r="V557" i="15"/>
  <c r="Y557" i="15" s="1"/>
  <c r="X555" i="15"/>
  <c r="V555" i="15"/>
  <c r="Y555" i="15" s="1"/>
  <c r="X553" i="15"/>
  <c r="V553" i="15"/>
  <c r="Y553" i="15" s="1"/>
  <c r="X551" i="15"/>
  <c r="V551" i="15"/>
  <c r="Y551" i="15" s="1"/>
  <c r="X549" i="15"/>
  <c r="V549" i="15"/>
  <c r="Y549" i="15" s="1"/>
  <c r="X533" i="15"/>
  <c r="V533" i="15"/>
  <c r="Y533" i="15" s="1"/>
  <c r="X531" i="15"/>
  <c r="V531" i="15"/>
  <c r="Y531" i="15" s="1"/>
  <c r="X529" i="15"/>
  <c r="V529" i="15"/>
  <c r="Y529" i="15" s="1"/>
  <c r="X527" i="15"/>
  <c r="AC527" i="15" s="1"/>
  <c r="V527" i="15"/>
  <c r="Y527" i="15" s="1"/>
  <c r="X525" i="15"/>
  <c r="V525" i="15"/>
  <c r="Y525" i="15" s="1"/>
  <c r="X523" i="15"/>
  <c r="V523" i="15"/>
  <c r="Y523" i="15" s="1"/>
  <c r="X521" i="15"/>
  <c r="V521" i="15"/>
  <c r="Y521" i="15" s="1"/>
  <c r="X519" i="15"/>
  <c r="AC519" i="15" s="1"/>
  <c r="V519" i="15"/>
  <c r="Y519" i="15" s="1"/>
  <c r="X517" i="15"/>
  <c r="V517" i="15"/>
  <c r="Y517" i="15" s="1"/>
  <c r="X515" i="15"/>
  <c r="V515" i="15"/>
  <c r="Y515" i="15" s="1"/>
  <c r="X513" i="15"/>
  <c r="V513" i="15"/>
  <c r="Y513" i="15" s="1"/>
  <c r="X511" i="15"/>
  <c r="AC511" i="15" s="1"/>
  <c r="V511" i="15"/>
  <c r="Y511" i="15" s="1"/>
  <c r="X507" i="15"/>
  <c r="V507" i="15"/>
  <c r="Y507" i="15" s="1"/>
  <c r="X505" i="15"/>
  <c r="V505" i="15"/>
  <c r="Y505" i="15" s="1"/>
  <c r="X503" i="15"/>
  <c r="AC503" i="15" s="1"/>
  <c r="V503" i="15"/>
  <c r="Y503" i="15" s="1"/>
  <c r="X501" i="15"/>
  <c r="AC501" i="15" s="1"/>
  <c r="V501" i="15"/>
  <c r="Y501" i="15" s="1"/>
  <c r="X499" i="15"/>
  <c r="AC499" i="15" s="1"/>
  <c r="V499" i="15"/>
  <c r="Y499" i="15" s="1"/>
  <c r="X483" i="15"/>
  <c r="V483" i="15"/>
  <c r="Y483" i="15" s="1"/>
  <c r="X481" i="15"/>
  <c r="V481" i="15"/>
  <c r="Y481" i="15" s="1"/>
  <c r="X479" i="15"/>
  <c r="V479" i="15"/>
  <c r="Y479" i="15" s="1"/>
  <c r="X477" i="15"/>
  <c r="V477" i="15"/>
  <c r="Y477" i="15" s="1"/>
  <c r="X475" i="15"/>
  <c r="V475" i="15"/>
  <c r="Y475" i="15" s="1"/>
  <c r="X473" i="15"/>
  <c r="V473" i="15"/>
  <c r="Y473" i="15" s="1"/>
  <c r="X471" i="15"/>
  <c r="V471" i="15"/>
  <c r="Y471" i="15" s="1"/>
  <c r="X469" i="15"/>
  <c r="V469" i="15"/>
  <c r="Y469" i="15" s="1"/>
  <c r="X467" i="15"/>
  <c r="V467" i="15"/>
  <c r="Y467" i="15" s="1"/>
  <c r="X465" i="15"/>
  <c r="V465" i="15"/>
  <c r="Y465" i="15" s="1"/>
  <c r="X463" i="15"/>
  <c r="V463" i="15"/>
  <c r="Y463" i="15" s="1"/>
  <c r="X461" i="15"/>
  <c r="V461" i="15"/>
  <c r="Y461" i="15" s="1"/>
  <c r="X457" i="15"/>
  <c r="V457" i="15"/>
  <c r="Y457" i="15" s="1"/>
  <c r="X455" i="15"/>
  <c r="AC455" i="15" s="1"/>
  <c r="V455" i="15"/>
  <c r="Y455" i="15" s="1"/>
  <c r="X453" i="15"/>
  <c r="AC453" i="15" s="1"/>
  <c r="V453" i="15"/>
  <c r="Y453" i="15" s="1"/>
  <c r="X451" i="15"/>
  <c r="V451" i="15"/>
  <c r="Y451" i="15" s="1"/>
  <c r="X449" i="15"/>
  <c r="V449" i="15"/>
  <c r="Y449" i="15" s="1"/>
  <c r="X433" i="15"/>
  <c r="V433" i="15"/>
  <c r="Y433" i="15" s="1"/>
  <c r="X431" i="15"/>
  <c r="AC431" i="15" s="1"/>
  <c r="V431" i="15"/>
  <c r="Y431" i="15" s="1"/>
  <c r="X429" i="15"/>
  <c r="V429" i="15"/>
  <c r="Y429" i="15" s="1"/>
  <c r="X427" i="15"/>
  <c r="V427" i="15"/>
  <c r="Y427" i="15" s="1"/>
  <c r="X425" i="15"/>
  <c r="V425" i="15"/>
  <c r="Y425" i="15" s="1"/>
  <c r="X423" i="15"/>
  <c r="AC423" i="15" s="1"/>
  <c r="V423" i="15"/>
  <c r="Y423" i="15" s="1"/>
  <c r="X421" i="15"/>
  <c r="V421" i="15"/>
  <c r="Y421" i="15" s="1"/>
  <c r="X419" i="15"/>
  <c r="V419" i="15"/>
  <c r="Y419" i="15" s="1"/>
  <c r="X37" i="15"/>
  <c r="V37" i="15"/>
  <c r="Y37" i="15" s="1"/>
  <c r="X41" i="15"/>
  <c r="AC41" i="15" s="1"/>
  <c r="V41" i="15"/>
  <c r="Y41" i="15" s="1"/>
  <c r="X40" i="15"/>
  <c r="V40" i="15"/>
  <c r="Y40" i="15" s="1"/>
  <c r="X43" i="15"/>
  <c r="V43" i="15"/>
  <c r="Y43" i="15" s="1"/>
  <c r="AB38" i="15"/>
  <c r="AC40" i="15"/>
  <c r="AC1007" i="15"/>
  <c r="AC1005" i="15"/>
  <c r="AC1003" i="15"/>
  <c r="AC1001" i="15"/>
  <c r="W993" i="15"/>
  <c r="AB993" i="15" s="1"/>
  <c r="AC991" i="15"/>
  <c r="AB970" i="15"/>
  <c r="AB962" i="15"/>
  <c r="W988" i="15"/>
  <c r="W943" i="15"/>
  <c r="AB943" i="15" s="1"/>
  <c r="AB941" i="15"/>
  <c r="AC941" i="15"/>
  <c r="AB944" i="15"/>
  <c r="AB936" i="15"/>
  <c r="AB932" i="15"/>
  <c r="AB930" i="15"/>
  <c r="AC929" i="15"/>
  <c r="AB928" i="15"/>
  <c r="AC927" i="15"/>
  <c r="AB926" i="15"/>
  <c r="AB924" i="15"/>
  <c r="W921" i="15"/>
  <c r="AB921" i="15" s="1"/>
  <c r="AC915" i="15"/>
  <c r="W913" i="15"/>
  <c r="AC904" i="15"/>
  <c r="AC900" i="15"/>
  <c r="AC898" i="15"/>
  <c r="W892" i="15"/>
  <c r="AC890" i="15"/>
  <c r="AC858" i="15"/>
  <c r="AC856" i="15"/>
  <c r="AC852" i="15"/>
  <c r="AC850" i="15"/>
  <c r="AC848" i="15"/>
  <c r="W842" i="15"/>
  <c r="AC840" i="15"/>
  <c r="AC893" i="15"/>
  <c r="W891" i="15"/>
  <c r="AC843" i="15"/>
  <c r="W841" i="15"/>
  <c r="AB819" i="15"/>
  <c r="AB811" i="15"/>
  <c r="AB807" i="15"/>
  <c r="AB805" i="15"/>
  <c r="AB803" i="15"/>
  <c r="AB801" i="15"/>
  <c r="AB799" i="15"/>
  <c r="W796" i="15"/>
  <c r="AC794" i="15"/>
  <c r="W788" i="15"/>
  <c r="AB788" i="15" s="1"/>
  <c r="AC786" i="15"/>
  <c r="AC782" i="15"/>
  <c r="AC776" i="15"/>
  <c r="AC774" i="15"/>
  <c r="AB769" i="15"/>
  <c r="AB761" i="15"/>
  <c r="AB757" i="15"/>
  <c r="AB755" i="15"/>
  <c r="AB753" i="15"/>
  <c r="AB751" i="15"/>
  <c r="AB749" i="15"/>
  <c r="W746" i="15"/>
  <c r="AB746" i="15" s="1"/>
  <c r="AC744" i="15"/>
  <c r="W738" i="15"/>
  <c r="AC736" i="15"/>
  <c r="W820" i="15"/>
  <c r="AB820" i="15" s="1"/>
  <c r="AC814" i="15"/>
  <c r="W812" i="15"/>
  <c r="AB812" i="15" s="1"/>
  <c r="AB795" i="15"/>
  <c r="AB787" i="15"/>
  <c r="W770" i="15"/>
  <c r="W762" i="15"/>
  <c r="AB762" i="15" s="1"/>
  <c r="AB745" i="15"/>
  <c r="W733" i="15"/>
  <c r="AB733" i="15" s="1"/>
  <c r="W731" i="15"/>
  <c r="W729" i="15"/>
  <c r="AB729" i="15" s="1"/>
  <c r="W727" i="15"/>
  <c r="AB727" i="15" s="1"/>
  <c r="W725" i="15"/>
  <c r="AB725" i="15" s="1"/>
  <c r="W723" i="15"/>
  <c r="AC721" i="15"/>
  <c r="W715" i="15"/>
  <c r="AB715" i="15" s="1"/>
  <c r="AC713" i="15"/>
  <c r="AB692" i="15"/>
  <c r="W683" i="15"/>
  <c r="AB683" i="15" s="1"/>
  <c r="W681" i="15"/>
  <c r="AB681" i="15" s="1"/>
  <c r="W679" i="15"/>
  <c r="W677" i="15"/>
  <c r="AB677" i="15" s="1"/>
  <c r="W675" i="15"/>
  <c r="AB675" i="15" s="1"/>
  <c r="W673" i="15"/>
  <c r="AB673" i="15" s="1"/>
  <c r="W995" i="15"/>
  <c r="AB995" i="15" s="1"/>
  <c r="AC993" i="15"/>
  <c r="AB998" i="15"/>
  <c r="W989" i="15"/>
  <c r="AB989" i="15" s="1"/>
  <c r="AC987" i="15"/>
  <c r="AC988" i="15"/>
  <c r="W986" i="15"/>
  <c r="AB986" i="15" s="1"/>
  <c r="W982" i="15"/>
  <c r="AB982" i="15" s="1"/>
  <c r="W980" i="15"/>
  <c r="AB980" i="15" s="1"/>
  <c r="W978" i="15"/>
  <c r="AB978" i="15" s="1"/>
  <c r="W976" i="15"/>
  <c r="AB976" i="15" s="1"/>
  <c r="W974" i="15"/>
  <c r="AB974" i="15" s="1"/>
  <c r="AB971" i="15"/>
  <c r="AB963" i="15"/>
  <c r="W941" i="15"/>
  <c r="AB916" i="15"/>
  <c r="W933" i="15"/>
  <c r="AB933" i="15" s="1"/>
  <c r="W931" i="15"/>
  <c r="AB931" i="15" s="1"/>
  <c r="W929" i="15"/>
  <c r="W927" i="15"/>
  <c r="W925" i="15"/>
  <c r="W923" i="15"/>
  <c r="AB923" i="15" s="1"/>
  <c r="AC917" i="15"/>
  <c r="W915" i="15"/>
  <c r="AB915" i="15" s="1"/>
  <c r="AB913" i="15"/>
  <c r="W906" i="15"/>
  <c r="AB906" i="15" s="1"/>
  <c r="W904" i="15"/>
  <c r="AB904" i="15" s="1"/>
  <c r="W902" i="15"/>
  <c r="AB902" i="15" s="1"/>
  <c r="W900" i="15"/>
  <c r="AB900" i="15" s="1"/>
  <c r="W898" i="15"/>
  <c r="AB898" i="15" s="1"/>
  <c r="AC896" i="15"/>
  <c r="W890" i="15"/>
  <c r="AB890" i="15" s="1"/>
  <c r="AC888" i="15"/>
  <c r="AB867" i="15"/>
  <c r="W858" i="15"/>
  <c r="AB858" i="15" s="1"/>
  <c r="W856" i="15"/>
  <c r="AB856" i="15" s="1"/>
  <c r="W854" i="15"/>
  <c r="AB854" i="15" s="1"/>
  <c r="W852" i="15"/>
  <c r="AB852" i="15" s="1"/>
  <c r="W850" i="15"/>
  <c r="AB850" i="15" s="1"/>
  <c r="W848" i="15"/>
  <c r="AB848" i="15" s="1"/>
  <c r="AC846" i="15"/>
  <c r="W840" i="15"/>
  <c r="AB840" i="15" s="1"/>
  <c r="W897" i="15"/>
  <c r="AB897" i="15" s="1"/>
  <c r="AC891" i="15"/>
  <c r="W889" i="15"/>
  <c r="AB889" i="15" s="1"/>
  <c r="AB868" i="15"/>
  <c r="W847" i="15"/>
  <c r="AB847" i="15" s="1"/>
  <c r="AC841" i="15"/>
  <c r="W839" i="15"/>
  <c r="AB839" i="15" s="1"/>
  <c r="W808" i="15"/>
  <c r="W806" i="15"/>
  <c r="W804" i="15"/>
  <c r="W802" i="15"/>
  <c r="W800" i="15"/>
  <c r="W798" i="15"/>
  <c r="AB796" i="15"/>
  <c r="AC796" i="15"/>
  <c r="W790" i="15"/>
  <c r="W758" i="15"/>
  <c r="W756" i="15"/>
  <c r="W754" i="15"/>
  <c r="W752" i="15"/>
  <c r="AB752" i="15" s="1"/>
  <c r="W750" i="15"/>
  <c r="AB750" i="15" s="1"/>
  <c r="W748" i="15"/>
  <c r="AB748" i="15" s="1"/>
  <c r="AC746" i="15"/>
  <c r="W740" i="15"/>
  <c r="AB738" i="15"/>
  <c r="AC738" i="15"/>
  <c r="AC816" i="15"/>
  <c r="W814" i="15"/>
  <c r="W772" i="15"/>
  <c r="AB770" i="15"/>
  <c r="W764" i="15"/>
  <c r="AC733" i="15"/>
  <c r="AB731" i="15"/>
  <c r="AC731" i="15"/>
  <c r="AC729" i="15"/>
  <c r="AC727" i="15"/>
  <c r="AC725" i="15"/>
  <c r="AB723" i="15"/>
  <c r="AC723" i="15"/>
  <c r="W717" i="15"/>
  <c r="AC715" i="15"/>
  <c r="AC683" i="15"/>
  <c r="AC681" i="15"/>
  <c r="AB679" i="15"/>
  <c r="AC679" i="15"/>
  <c r="AC677" i="15"/>
  <c r="AC675" i="15"/>
  <c r="W667" i="15"/>
  <c r="AB667" i="15" s="1"/>
  <c r="AC665" i="15"/>
  <c r="AC633" i="15"/>
  <c r="AC629" i="15"/>
  <c r="AC627" i="15"/>
  <c r="AC625" i="15"/>
  <c r="AC623" i="15"/>
  <c r="W617" i="15"/>
  <c r="AC579" i="15"/>
  <c r="AC577" i="15"/>
  <c r="AC575" i="15"/>
  <c r="AC573" i="15"/>
  <c r="AB739" i="15"/>
  <c r="W718" i="15"/>
  <c r="AB718" i="15" s="1"/>
  <c r="AB697" i="15"/>
  <c r="AB689" i="15"/>
  <c r="AC670" i="15"/>
  <c r="W668" i="15"/>
  <c r="AB668" i="15" s="1"/>
  <c r="AC662" i="15"/>
  <c r="AB647" i="15"/>
  <c r="AB639" i="15"/>
  <c r="W618" i="15"/>
  <c r="AB618" i="15" s="1"/>
  <c r="AB597" i="15"/>
  <c r="AB589" i="15"/>
  <c r="AB543" i="15"/>
  <c r="AB493" i="15"/>
  <c r="AB443" i="15"/>
  <c r="W567" i="15"/>
  <c r="AC561" i="15"/>
  <c r="AC557" i="15"/>
  <c r="AC555" i="15"/>
  <c r="AC553" i="15"/>
  <c r="AC551" i="15"/>
  <c r="AC549" i="15"/>
  <c r="W517" i="15"/>
  <c r="AB517" i="15" s="1"/>
  <c r="AB515" i="15"/>
  <c r="AC507" i="15"/>
  <c r="AC505" i="15"/>
  <c r="AB473" i="15"/>
  <c r="AC469" i="15"/>
  <c r="W467" i="15"/>
  <c r="AC461" i="15"/>
  <c r="AC457" i="15"/>
  <c r="AC451" i="15"/>
  <c r="AC449" i="15"/>
  <c r="AC419" i="15"/>
  <c r="AB415" i="15"/>
  <c r="AB395" i="15"/>
  <c r="AB387" i="15"/>
  <c r="AB345" i="15"/>
  <c r="AB337" i="15"/>
  <c r="AB295" i="15"/>
  <c r="AB287" i="15"/>
  <c r="AB245" i="15"/>
  <c r="AB237" i="15"/>
  <c r="AB183" i="15"/>
  <c r="AB181" i="15"/>
  <c r="AB179" i="15"/>
  <c r="AB177" i="15"/>
  <c r="AB175" i="15"/>
  <c r="AB173" i="15"/>
  <c r="AB133" i="15"/>
  <c r="AB131" i="15"/>
  <c r="AB129" i="15"/>
  <c r="AB127" i="15"/>
  <c r="AB125" i="15"/>
  <c r="AB123" i="15"/>
  <c r="AB115" i="15"/>
  <c r="AB83" i="15"/>
  <c r="AB81" i="15"/>
  <c r="AB79" i="15"/>
  <c r="AB77" i="15"/>
  <c r="AB75" i="15"/>
  <c r="AB73" i="15"/>
  <c r="AB65" i="15"/>
  <c r="AB367" i="15"/>
  <c r="AC671" i="15"/>
  <c r="W665" i="15"/>
  <c r="AB665" i="15" s="1"/>
  <c r="AB642" i="15"/>
  <c r="W633" i="15"/>
  <c r="AB633" i="15" s="1"/>
  <c r="W631" i="15"/>
  <c r="AB631" i="15" s="1"/>
  <c r="W629" i="15"/>
  <c r="AB629" i="15" s="1"/>
  <c r="W627" i="15"/>
  <c r="AB627" i="15" s="1"/>
  <c r="W625" i="15"/>
  <c r="AB625" i="15" s="1"/>
  <c r="W623" i="15"/>
  <c r="AB623" i="15" s="1"/>
  <c r="AC621" i="15"/>
  <c r="W615" i="15"/>
  <c r="AB615" i="15" s="1"/>
  <c r="AB592" i="15"/>
  <c r="W583" i="15"/>
  <c r="AB583" i="15" s="1"/>
  <c r="W581" i="15"/>
  <c r="AB581" i="15" s="1"/>
  <c r="W579" i="15"/>
  <c r="AB579" i="15" s="1"/>
  <c r="W577" i="15"/>
  <c r="AB577" i="15" s="1"/>
  <c r="W575" i="15"/>
  <c r="AB575" i="15" s="1"/>
  <c r="W573" i="15"/>
  <c r="AB573" i="15" s="1"/>
  <c r="W720" i="15"/>
  <c r="AC714" i="15"/>
  <c r="W712" i="15"/>
  <c r="AB712" i="15" s="1"/>
  <c r="AC672" i="15"/>
  <c r="W670" i="15"/>
  <c r="AC664" i="15"/>
  <c r="W662" i="15"/>
  <c r="AC622" i="15"/>
  <c r="W620" i="15"/>
  <c r="AC614" i="15"/>
  <c r="W612" i="15"/>
  <c r="AB572" i="15"/>
  <c r="AB564" i="15"/>
  <c r="AB522" i="15"/>
  <c r="AB514" i="15"/>
  <c r="AB472" i="15"/>
  <c r="AB464" i="15"/>
  <c r="AB422" i="15"/>
  <c r="AB414" i="15"/>
  <c r="W565" i="15"/>
  <c r="AB565" i="15" s="1"/>
  <c r="AB542" i="15"/>
  <c r="W533" i="15"/>
  <c r="AB533" i="15" s="1"/>
  <c r="W531" i="15"/>
  <c r="AB531" i="15" s="1"/>
  <c r="W529" i="15"/>
  <c r="AB529" i="15" s="1"/>
  <c r="W527" i="15"/>
  <c r="AB527" i="15" s="1"/>
  <c r="W525" i="15"/>
  <c r="AB525" i="15" s="1"/>
  <c r="W523" i="15"/>
  <c r="AB523" i="15" s="1"/>
  <c r="AC517" i="15"/>
  <c r="W515" i="15"/>
  <c r="AB492" i="15"/>
  <c r="W483" i="15"/>
  <c r="AB483" i="15" s="1"/>
  <c r="W481" i="15"/>
  <c r="AB481" i="15" s="1"/>
  <c r="W479" i="15"/>
  <c r="AB479" i="15" s="1"/>
  <c r="W477" i="15"/>
  <c r="AB477" i="15" s="1"/>
  <c r="W475" i="15"/>
  <c r="AB475" i="15" s="1"/>
  <c r="W473" i="15"/>
  <c r="AC467" i="15"/>
  <c r="W465" i="15"/>
  <c r="AB465" i="15" s="1"/>
  <c r="AB442" i="15"/>
  <c r="W433" i="15"/>
  <c r="AB433" i="15" s="1"/>
  <c r="W431" i="15"/>
  <c r="AB431" i="15" s="1"/>
  <c r="W429" i="15"/>
  <c r="AB429" i="15" s="1"/>
  <c r="W427" i="15"/>
  <c r="AB427" i="15" s="1"/>
  <c r="W425" i="15"/>
  <c r="AB425" i="15" s="1"/>
  <c r="W423" i="15"/>
  <c r="AB423" i="15" s="1"/>
  <c r="AB320" i="15"/>
  <c r="AB312" i="15"/>
  <c r="AB270" i="15"/>
  <c r="AB220" i="15"/>
  <c r="AB212" i="15"/>
  <c r="AB192" i="15"/>
  <c r="AB142" i="15"/>
  <c r="AB92" i="15"/>
  <c r="AB390" i="15"/>
  <c r="AB358" i="15"/>
  <c r="AB356" i="15"/>
  <c r="AB354" i="15"/>
  <c r="AB352" i="15"/>
  <c r="AB350" i="15"/>
  <c r="AB348" i="15"/>
  <c r="AB333" i="15"/>
  <c r="AB331" i="15"/>
  <c r="AB329" i="15"/>
  <c r="AB327" i="15"/>
  <c r="AB325" i="15"/>
  <c r="AB323" i="15"/>
  <c r="AB315" i="15"/>
  <c r="AB283" i="15"/>
  <c r="AB281" i="15"/>
  <c r="AB279" i="15"/>
  <c r="AB277" i="15"/>
  <c r="AB342" i="15"/>
  <c r="AB292" i="15"/>
  <c r="AB271" i="15"/>
  <c r="AB263" i="15"/>
  <c r="AB221" i="15"/>
  <c r="AB213" i="15"/>
  <c r="AB193" i="15"/>
  <c r="AB143" i="15"/>
  <c r="AB93" i="15"/>
  <c r="W41" i="15"/>
  <c r="V14" i="15"/>
  <c r="W14" i="15" s="1"/>
  <c r="AC14" i="15" s="1"/>
  <c r="C51" i="10" s="1"/>
  <c r="V18" i="15"/>
  <c r="W18" i="15" s="1"/>
  <c r="AC18" i="15" s="1"/>
  <c r="C55" i="10" s="1"/>
  <c r="V22" i="15"/>
  <c r="W22" i="15" s="1"/>
  <c r="AC22" i="15" s="1"/>
  <c r="C59" i="10" s="1"/>
  <c r="W37" i="15"/>
  <c r="AB37" i="15"/>
  <c r="AC37" i="15"/>
  <c r="AB42" i="15"/>
  <c r="AB274" i="15"/>
  <c r="AB244" i="15"/>
  <c r="AB236" i="15"/>
  <c r="AB232" i="15"/>
  <c r="AB230" i="15"/>
  <c r="AB228" i="15"/>
  <c r="AB226" i="15"/>
  <c r="AB172" i="15"/>
  <c r="AB164" i="15"/>
  <c r="AB122" i="15"/>
  <c r="AB114" i="15"/>
  <c r="AB72" i="15"/>
  <c r="AB64" i="15"/>
  <c r="AB41" i="15"/>
  <c r="AB39" i="15"/>
  <c r="X1008" i="15"/>
  <c r="V1008" i="15"/>
  <c r="Y1008" i="15" s="1"/>
  <c r="X1006" i="15"/>
  <c r="V1006" i="15"/>
  <c r="Y1006" i="15" s="1"/>
  <c r="X1004" i="15"/>
  <c r="AC1004" i="15" s="1"/>
  <c r="V1004" i="15"/>
  <c r="Y1004" i="15" s="1"/>
  <c r="X1002" i="15"/>
  <c r="V1002" i="15"/>
  <c r="Y1002" i="15" s="1"/>
  <c r="X1000" i="15"/>
  <c r="AC1000" i="15" s="1"/>
  <c r="V1000" i="15"/>
  <c r="Y1000" i="15" s="1"/>
  <c r="V998" i="15"/>
  <c r="Y998" i="15" s="1"/>
  <c r="X998" i="15"/>
  <c r="V996" i="15"/>
  <c r="Y996" i="15" s="1"/>
  <c r="X996" i="15"/>
  <c r="AC996" i="15" s="1"/>
  <c r="X994" i="15"/>
  <c r="AC994" i="15" s="1"/>
  <c r="V994" i="15"/>
  <c r="Y994" i="15" s="1"/>
  <c r="X992" i="15"/>
  <c r="AC992" i="15" s="1"/>
  <c r="V992" i="15"/>
  <c r="Y992" i="15" s="1"/>
  <c r="V983" i="15"/>
  <c r="Y983" i="15" s="1"/>
  <c r="X983" i="15"/>
  <c r="AC983" i="15" s="1"/>
  <c r="V981" i="15"/>
  <c r="Y981" i="15" s="1"/>
  <c r="X981" i="15"/>
  <c r="AC981" i="15" s="1"/>
  <c r="V979" i="15"/>
  <c r="Y979" i="15" s="1"/>
  <c r="X979" i="15"/>
  <c r="AC979" i="15" s="1"/>
  <c r="V977" i="15"/>
  <c r="Y977" i="15" s="1"/>
  <c r="X977" i="15"/>
  <c r="AC977" i="15" s="1"/>
  <c r="V975" i="15"/>
  <c r="Y975" i="15" s="1"/>
  <c r="X975" i="15"/>
  <c r="AC975" i="15" s="1"/>
  <c r="V973" i="15"/>
  <c r="Y973" i="15" s="1"/>
  <c r="X973" i="15"/>
  <c r="AC973" i="15" s="1"/>
  <c r="V971" i="15"/>
  <c r="Y971" i="15" s="1"/>
  <c r="X971" i="15"/>
  <c r="V969" i="15"/>
  <c r="Y969" i="15" s="1"/>
  <c r="X969" i="15"/>
  <c r="V967" i="15"/>
  <c r="Y967" i="15" s="1"/>
  <c r="X967" i="15"/>
  <c r="AC967" i="15" s="1"/>
  <c r="V965" i="15"/>
  <c r="Y965" i="15" s="1"/>
  <c r="X965" i="15"/>
  <c r="AC965" i="15" s="1"/>
  <c r="V963" i="15"/>
  <c r="Y963" i="15" s="1"/>
  <c r="X963" i="15"/>
  <c r="V961" i="15"/>
  <c r="Y961" i="15" s="1"/>
  <c r="X961" i="15"/>
  <c r="V957" i="15"/>
  <c r="Y957" i="15" s="1"/>
  <c r="X957" i="15"/>
  <c r="V955" i="15"/>
  <c r="Y955" i="15" s="1"/>
  <c r="X955" i="15"/>
  <c r="AC955" i="15" s="1"/>
  <c r="V953" i="15"/>
  <c r="Y953" i="15" s="1"/>
  <c r="X953" i="15"/>
  <c r="X951" i="15"/>
  <c r="V951" i="15"/>
  <c r="Y951" i="15" s="1"/>
  <c r="X972" i="15"/>
  <c r="V972" i="15"/>
  <c r="Y972" i="15" s="1"/>
  <c r="X970" i="15"/>
  <c r="AC970" i="15" s="1"/>
  <c r="V970" i="15"/>
  <c r="Y970" i="15" s="1"/>
  <c r="X968" i="15"/>
  <c r="AC968" i="15" s="1"/>
  <c r="V968" i="15"/>
  <c r="Y968" i="15" s="1"/>
  <c r="X966" i="15"/>
  <c r="AC966" i="15" s="1"/>
  <c r="V966" i="15"/>
  <c r="Y966" i="15" s="1"/>
  <c r="X964" i="15"/>
  <c r="AC964" i="15" s="1"/>
  <c r="V964" i="15"/>
  <c r="Y964" i="15" s="1"/>
  <c r="X962" i="15"/>
  <c r="V962" i="15"/>
  <c r="Y962" i="15" s="1"/>
  <c r="X950" i="15"/>
  <c r="AC950" i="15" s="1"/>
  <c r="V950" i="15"/>
  <c r="Y950" i="15" s="1"/>
  <c r="X948" i="15"/>
  <c r="AC948" i="15" s="1"/>
  <c r="V948" i="15"/>
  <c r="Y948" i="15" s="1"/>
  <c r="X946" i="15"/>
  <c r="AC946" i="15" s="1"/>
  <c r="V946" i="15"/>
  <c r="Y946" i="15" s="1"/>
  <c r="X944" i="15"/>
  <c r="V944" i="15"/>
  <c r="Y944" i="15" s="1"/>
  <c r="X942" i="15"/>
  <c r="AC942" i="15" s="1"/>
  <c r="V942" i="15"/>
  <c r="Y942" i="15" s="1"/>
  <c r="X940" i="15"/>
  <c r="AC940" i="15" s="1"/>
  <c r="V940" i="15"/>
  <c r="Y940" i="15" s="1"/>
  <c r="X938" i="15"/>
  <c r="AC938" i="15" s="1"/>
  <c r="V938" i="15"/>
  <c r="Y938" i="15" s="1"/>
  <c r="X936" i="15"/>
  <c r="V936" i="15"/>
  <c r="Y936" i="15" s="1"/>
  <c r="X932" i="15"/>
  <c r="AC932" i="15" s="1"/>
  <c r="V932" i="15"/>
  <c r="Y932" i="15" s="1"/>
  <c r="X930" i="15"/>
  <c r="V930" i="15"/>
  <c r="Y930" i="15" s="1"/>
  <c r="X928" i="15"/>
  <c r="V928" i="15"/>
  <c r="Y928" i="15" s="1"/>
  <c r="X926" i="15"/>
  <c r="V926" i="15"/>
  <c r="Y926" i="15" s="1"/>
  <c r="X924" i="15"/>
  <c r="AC924" i="15" s="1"/>
  <c r="V924" i="15"/>
  <c r="Y924" i="15" s="1"/>
  <c r="X908" i="15"/>
  <c r="AC908" i="15" s="1"/>
  <c r="V908" i="15"/>
  <c r="Y908" i="15" s="1"/>
  <c r="X922" i="15"/>
  <c r="AC922" i="15" s="1"/>
  <c r="V922" i="15"/>
  <c r="Y922" i="15" s="1"/>
  <c r="X920" i="15"/>
  <c r="V920" i="15"/>
  <c r="Y920" i="15" s="1"/>
  <c r="X918" i="15"/>
  <c r="AC918" i="15" s="1"/>
  <c r="V918" i="15"/>
  <c r="Y918" i="15" s="1"/>
  <c r="X916" i="15"/>
  <c r="AC916" i="15" s="1"/>
  <c r="V916" i="15"/>
  <c r="Y916" i="15" s="1"/>
  <c r="X914" i="15"/>
  <c r="AC914" i="15" s="1"/>
  <c r="V914" i="15"/>
  <c r="Y914" i="15" s="1"/>
  <c r="X912" i="15"/>
  <c r="V912" i="15"/>
  <c r="Y912" i="15" s="1"/>
  <c r="X872" i="15"/>
  <c r="AC872" i="15" s="1"/>
  <c r="V872" i="15"/>
  <c r="Y872" i="15" s="1"/>
  <c r="X870" i="15"/>
  <c r="AC870" i="15" s="1"/>
  <c r="V870" i="15"/>
  <c r="Y870" i="15" s="1"/>
  <c r="X868" i="15"/>
  <c r="AC868" i="15" s="1"/>
  <c r="V868" i="15"/>
  <c r="Y868" i="15" s="1"/>
  <c r="X866" i="15"/>
  <c r="V866" i="15"/>
  <c r="Y866" i="15" s="1"/>
  <c r="X864" i="15"/>
  <c r="AC864" i="15" s="1"/>
  <c r="V864" i="15"/>
  <c r="Y864" i="15" s="1"/>
  <c r="X862" i="15"/>
  <c r="AC862" i="15" s="1"/>
  <c r="V862" i="15"/>
  <c r="Y862" i="15" s="1"/>
  <c r="X822" i="15"/>
  <c r="AC822" i="15" s="1"/>
  <c r="V822" i="15"/>
  <c r="Y822" i="15" s="1"/>
  <c r="X905" i="15"/>
  <c r="AC905" i="15" s="1"/>
  <c r="V905" i="15"/>
  <c r="Y905" i="15" s="1"/>
  <c r="X903" i="15"/>
  <c r="AC903" i="15" s="1"/>
  <c r="V903" i="15"/>
  <c r="Y903" i="15" s="1"/>
  <c r="X901" i="15"/>
  <c r="V901" i="15"/>
  <c r="Y901" i="15" s="1"/>
  <c r="X899" i="15"/>
  <c r="AC899" i="15" s="1"/>
  <c r="V899" i="15"/>
  <c r="Y899" i="15" s="1"/>
  <c r="X883" i="15"/>
  <c r="AC883" i="15" s="1"/>
  <c r="V883" i="15"/>
  <c r="Y883" i="15" s="1"/>
  <c r="X881" i="15"/>
  <c r="AC881" i="15" s="1"/>
  <c r="V881" i="15"/>
  <c r="Y881" i="15" s="1"/>
  <c r="X879" i="15"/>
  <c r="AC879" i="15" s="1"/>
  <c r="V879" i="15"/>
  <c r="Y879" i="15" s="1"/>
  <c r="X877" i="15"/>
  <c r="AC877" i="15" s="1"/>
  <c r="V877" i="15"/>
  <c r="Y877" i="15" s="1"/>
  <c r="X875" i="15"/>
  <c r="AC875" i="15" s="1"/>
  <c r="V875" i="15"/>
  <c r="Y875" i="15" s="1"/>
  <c r="X873" i="15"/>
  <c r="AC873" i="15" s="1"/>
  <c r="V873" i="15"/>
  <c r="Y873" i="15" s="1"/>
  <c r="X871" i="15"/>
  <c r="V871" i="15"/>
  <c r="Y871" i="15" s="1"/>
  <c r="X869" i="15"/>
  <c r="V869" i="15"/>
  <c r="Y869" i="15" s="1"/>
  <c r="X867" i="15"/>
  <c r="AC867" i="15" s="1"/>
  <c r="V867" i="15"/>
  <c r="Y867" i="15" s="1"/>
  <c r="X865" i="15"/>
  <c r="AC865" i="15" s="1"/>
  <c r="V865" i="15"/>
  <c r="Y865" i="15" s="1"/>
  <c r="X863" i="15"/>
  <c r="V863" i="15"/>
  <c r="Y863" i="15" s="1"/>
  <c r="X861" i="15"/>
  <c r="V861" i="15"/>
  <c r="Y861" i="15" s="1"/>
  <c r="X857" i="15"/>
  <c r="V857" i="15"/>
  <c r="Y857" i="15" s="1"/>
  <c r="X855" i="15"/>
  <c r="V855" i="15"/>
  <c r="Y855" i="15" s="1"/>
  <c r="X853" i="15"/>
  <c r="V853" i="15"/>
  <c r="Y853" i="15" s="1"/>
  <c r="X851" i="15"/>
  <c r="V851" i="15"/>
  <c r="Y851" i="15" s="1"/>
  <c r="X849" i="15"/>
  <c r="V849" i="15"/>
  <c r="Y849" i="15" s="1"/>
  <c r="X833" i="15"/>
  <c r="AC833" i="15" s="1"/>
  <c r="V833" i="15"/>
  <c r="Y833" i="15" s="1"/>
  <c r="X831" i="15"/>
  <c r="AC831" i="15" s="1"/>
  <c r="V831" i="15"/>
  <c r="Y831" i="15" s="1"/>
  <c r="X829" i="15"/>
  <c r="AC829" i="15" s="1"/>
  <c r="V829" i="15"/>
  <c r="Y829" i="15" s="1"/>
  <c r="X827" i="15"/>
  <c r="AC827" i="15" s="1"/>
  <c r="V827" i="15"/>
  <c r="Y827" i="15" s="1"/>
  <c r="X825" i="15"/>
  <c r="AC825" i="15" s="1"/>
  <c r="V825" i="15"/>
  <c r="Y825" i="15" s="1"/>
  <c r="X823" i="15"/>
  <c r="AC823" i="15" s="1"/>
  <c r="V823" i="15"/>
  <c r="Y823" i="15" s="1"/>
  <c r="X797" i="15"/>
  <c r="AC797" i="15" s="1"/>
  <c r="V797" i="15"/>
  <c r="Y797" i="15" s="1"/>
  <c r="X795" i="15"/>
  <c r="V795" i="15"/>
  <c r="Y795" i="15" s="1"/>
  <c r="X793" i="15"/>
  <c r="AC793" i="15" s="1"/>
  <c r="V793" i="15"/>
  <c r="Y793" i="15" s="1"/>
  <c r="X791" i="15"/>
  <c r="AC791" i="15" s="1"/>
  <c r="V791" i="15"/>
  <c r="Y791" i="15" s="1"/>
  <c r="X789" i="15"/>
  <c r="AC789" i="15" s="1"/>
  <c r="V789" i="15"/>
  <c r="Y789" i="15" s="1"/>
  <c r="X787" i="15"/>
  <c r="V787" i="15"/>
  <c r="Y787" i="15" s="1"/>
  <c r="X747" i="15"/>
  <c r="AC747" i="15" s="1"/>
  <c r="V747" i="15"/>
  <c r="Y747" i="15" s="1"/>
  <c r="X745" i="15"/>
  <c r="V745" i="15"/>
  <c r="Y745" i="15" s="1"/>
  <c r="X743" i="15"/>
  <c r="V743" i="15"/>
  <c r="Y743" i="15" s="1"/>
  <c r="X741" i="15"/>
  <c r="AC741" i="15" s="1"/>
  <c r="V741" i="15"/>
  <c r="Y741" i="15" s="1"/>
  <c r="X739" i="15"/>
  <c r="AC739" i="15" s="1"/>
  <c r="V739" i="15"/>
  <c r="Y739" i="15" s="1"/>
  <c r="X737" i="15"/>
  <c r="V737" i="15"/>
  <c r="Y737" i="15" s="1"/>
  <c r="X821" i="15"/>
  <c r="AC821" i="15" s="1"/>
  <c r="V821" i="15"/>
  <c r="Y821" i="15" s="1"/>
  <c r="X819" i="15"/>
  <c r="AC819" i="15" s="1"/>
  <c r="V819" i="15"/>
  <c r="Y819" i="15" s="1"/>
  <c r="X817" i="15"/>
  <c r="AC817" i="15" s="1"/>
  <c r="V817" i="15"/>
  <c r="Y817" i="15" s="1"/>
  <c r="X815" i="15"/>
  <c r="AC815" i="15" s="1"/>
  <c r="V815" i="15"/>
  <c r="Y815" i="15" s="1"/>
  <c r="X813" i="15"/>
  <c r="V813" i="15"/>
  <c r="Y813" i="15" s="1"/>
  <c r="X811" i="15"/>
  <c r="AC811" i="15" s="1"/>
  <c r="V811" i="15"/>
  <c r="Y811" i="15" s="1"/>
  <c r="X807" i="15"/>
  <c r="AC807" i="15" s="1"/>
  <c r="V807" i="15"/>
  <c r="Y807" i="15" s="1"/>
  <c r="X805" i="15"/>
  <c r="AC805" i="15" s="1"/>
  <c r="V805" i="15"/>
  <c r="Y805" i="15" s="1"/>
  <c r="X803" i="15"/>
  <c r="AC803" i="15" s="1"/>
  <c r="V803" i="15"/>
  <c r="Y803" i="15" s="1"/>
  <c r="X801" i="15"/>
  <c r="AC801" i="15" s="1"/>
  <c r="V801" i="15"/>
  <c r="Y801" i="15" s="1"/>
  <c r="X799" i="15"/>
  <c r="AC799" i="15" s="1"/>
  <c r="V799" i="15"/>
  <c r="Y799" i="15" s="1"/>
  <c r="X783" i="15"/>
  <c r="AC783" i="15" s="1"/>
  <c r="V783" i="15"/>
  <c r="Y783" i="15" s="1"/>
  <c r="X781" i="15"/>
  <c r="V781" i="15"/>
  <c r="Y781" i="15" s="1"/>
  <c r="X779" i="15"/>
  <c r="V779" i="15"/>
  <c r="Y779" i="15" s="1"/>
  <c r="X777" i="15"/>
  <c r="AC777" i="15" s="1"/>
  <c r="V777" i="15"/>
  <c r="Y777" i="15" s="1"/>
  <c r="X775" i="15"/>
  <c r="V775" i="15"/>
  <c r="Y775" i="15" s="1"/>
  <c r="X773" i="15"/>
  <c r="V773" i="15"/>
  <c r="Y773" i="15" s="1"/>
  <c r="X771" i="15"/>
  <c r="V771" i="15"/>
  <c r="Y771" i="15" s="1"/>
  <c r="X769" i="15"/>
  <c r="AC769" i="15" s="1"/>
  <c r="V769" i="15"/>
  <c r="Y769" i="15" s="1"/>
  <c r="X767" i="15"/>
  <c r="AC767" i="15" s="1"/>
  <c r="V767" i="15"/>
  <c r="Y767" i="15" s="1"/>
  <c r="X765" i="15"/>
  <c r="V765" i="15"/>
  <c r="Y765" i="15" s="1"/>
  <c r="X763" i="15"/>
  <c r="V763" i="15"/>
  <c r="Y763" i="15" s="1"/>
  <c r="X761" i="15"/>
  <c r="AC761" i="15" s="1"/>
  <c r="V761" i="15"/>
  <c r="Y761" i="15" s="1"/>
  <c r="X757" i="15"/>
  <c r="AC757" i="15" s="1"/>
  <c r="V757" i="15"/>
  <c r="Y757" i="15" s="1"/>
  <c r="X755" i="15"/>
  <c r="AC755" i="15" s="1"/>
  <c r="V755" i="15"/>
  <c r="Y755" i="15" s="1"/>
  <c r="X753" i="15"/>
  <c r="AC753" i="15" s="1"/>
  <c r="V753" i="15"/>
  <c r="Y753" i="15" s="1"/>
  <c r="X751" i="15"/>
  <c r="AC751" i="15" s="1"/>
  <c r="V751" i="15"/>
  <c r="Y751" i="15" s="1"/>
  <c r="X749" i="15"/>
  <c r="AC749" i="15" s="1"/>
  <c r="V749" i="15"/>
  <c r="Y749" i="15" s="1"/>
  <c r="X697" i="15"/>
  <c r="V697" i="15"/>
  <c r="Y697" i="15" s="1"/>
  <c r="X695" i="15"/>
  <c r="V695" i="15"/>
  <c r="Y695" i="15" s="1"/>
  <c r="X693" i="15"/>
  <c r="AC693" i="15" s="1"/>
  <c r="V693" i="15"/>
  <c r="Y693" i="15" s="1"/>
  <c r="X691" i="15"/>
  <c r="AC691" i="15" s="1"/>
  <c r="V691" i="15"/>
  <c r="Y691" i="15" s="1"/>
  <c r="X689" i="15"/>
  <c r="V689" i="15"/>
  <c r="Y689" i="15" s="1"/>
  <c r="X687" i="15"/>
  <c r="V687" i="15"/>
  <c r="Y687" i="15" s="1"/>
  <c r="X647" i="15"/>
  <c r="AC647" i="15" s="1"/>
  <c r="V647" i="15"/>
  <c r="Y647" i="15" s="1"/>
  <c r="X645" i="15"/>
  <c r="V645" i="15"/>
  <c r="Y645" i="15" s="1"/>
  <c r="X643" i="15"/>
  <c r="AC643" i="15" s="1"/>
  <c r="V643" i="15"/>
  <c r="Y643" i="15" s="1"/>
  <c r="X641" i="15"/>
  <c r="AC641" i="15" s="1"/>
  <c r="V641" i="15"/>
  <c r="Y641" i="15" s="1"/>
  <c r="X639" i="15"/>
  <c r="AC639" i="15" s="1"/>
  <c r="V639" i="15"/>
  <c r="Y639" i="15" s="1"/>
  <c r="X637" i="15"/>
  <c r="V637" i="15"/>
  <c r="Y637" i="15" s="1"/>
  <c r="X597" i="15"/>
  <c r="V597" i="15"/>
  <c r="Y597" i="15" s="1"/>
  <c r="X595" i="15"/>
  <c r="V595" i="15"/>
  <c r="Y595" i="15" s="1"/>
  <c r="X593" i="15"/>
  <c r="AC593" i="15" s="1"/>
  <c r="V593" i="15"/>
  <c r="Y593" i="15" s="1"/>
  <c r="X591" i="15"/>
  <c r="AC591" i="15" s="1"/>
  <c r="V591" i="15"/>
  <c r="Y591" i="15" s="1"/>
  <c r="X589" i="15"/>
  <c r="V589" i="15"/>
  <c r="Y589" i="15" s="1"/>
  <c r="X587" i="15"/>
  <c r="V587" i="15"/>
  <c r="Y587" i="15" s="1"/>
  <c r="X732" i="15"/>
  <c r="AC732" i="15" s="1"/>
  <c r="V732" i="15"/>
  <c r="Y732" i="15" s="1"/>
  <c r="X730" i="15"/>
  <c r="V730" i="15"/>
  <c r="Y730" i="15" s="1"/>
  <c r="X728" i="15"/>
  <c r="V728" i="15"/>
  <c r="Y728" i="15" s="1"/>
  <c r="X726" i="15"/>
  <c r="V726" i="15"/>
  <c r="Y726" i="15" s="1"/>
  <c r="X724" i="15"/>
  <c r="V724" i="15"/>
  <c r="Y724" i="15" s="1"/>
  <c r="X708" i="15"/>
  <c r="AC708" i="15" s="1"/>
  <c r="V708" i="15"/>
  <c r="Y708" i="15" s="1"/>
  <c r="X706" i="15"/>
  <c r="AC706" i="15" s="1"/>
  <c r="V706" i="15"/>
  <c r="Y706" i="15" s="1"/>
  <c r="X704" i="15"/>
  <c r="AC704" i="15" s="1"/>
  <c r="V704" i="15"/>
  <c r="Y704" i="15" s="1"/>
  <c r="X702" i="15"/>
  <c r="AC702" i="15" s="1"/>
  <c r="V702" i="15"/>
  <c r="Y702" i="15" s="1"/>
  <c r="X700" i="15"/>
  <c r="AC700" i="15" s="1"/>
  <c r="V700" i="15"/>
  <c r="Y700" i="15" s="1"/>
  <c r="X698" i="15"/>
  <c r="AC698" i="15" s="1"/>
  <c r="V698" i="15"/>
  <c r="Y698" i="15" s="1"/>
  <c r="X696" i="15"/>
  <c r="V696" i="15"/>
  <c r="Y696" i="15" s="1"/>
  <c r="X694" i="15"/>
  <c r="AC694" i="15" s="1"/>
  <c r="V694" i="15"/>
  <c r="Y694" i="15" s="1"/>
  <c r="X692" i="15"/>
  <c r="AC692" i="15" s="1"/>
  <c r="V692" i="15"/>
  <c r="Y692" i="15" s="1"/>
  <c r="X690" i="15"/>
  <c r="AC690" i="15" s="1"/>
  <c r="V690" i="15"/>
  <c r="Y690" i="15" s="1"/>
  <c r="X688" i="15"/>
  <c r="V688" i="15"/>
  <c r="Y688" i="15" s="1"/>
  <c r="X686" i="15"/>
  <c r="AC686" i="15" s="1"/>
  <c r="V686" i="15"/>
  <c r="Y686" i="15" s="1"/>
  <c r="X682" i="15"/>
  <c r="V682" i="15"/>
  <c r="Y682" i="15" s="1"/>
  <c r="X680" i="15"/>
  <c r="V680" i="15"/>
  <c r="Y680" i="15" s="1"/>
  <c r="X678" i="15"/>
  <c r="V678" i="15"/>
  <c r="Y678" i="15" s="1"/>
  <c r="X676" i="15"/>
  <c r="AC676" i="15" s="1"/>
  <c r="V676" i="15"/>
  <c r="Y676" i="15" s="1"/>
  <c r="X674" i="15"/>
  <c r="V674" i="15"/>
  <c r="Y674" i="15" s="1"/>
  <c r="X658" i="15"/>
  <c r="AC658" i="15" s="1"/>
  <c r="V658" i="15"/>
  <c r="Y658" i="15" s="1"/>
  <c r="X656" i="15"/>
  <c r="AC656" i="15" s="1"/>
  <c r="V656" i="15"/>
  <c r="Y656" i="15" s="1"/>
  <c r="X654" i="15"/>
  <c r="AC654" i="15" s="1"/>
  <c r="V654" i="15"/>
  <c r="Y654" i="15" s="1"/>
  <c r="X652" i="15"/>
  <c r="AC652" i="15" s="1"/>
  <c r="V652" i="15"/>
  <c r="Y652" i="15" s="1"/>
  <c r="X650" i="15"/>
  <c r="AC650" i="15" s="1"/>
  <c r="V650" i="15"/>
  <c r="Y650" i="15" s="1"/>
  <c r="X648" i="15"/>
  <c r="AC648" i="15" s="1"/>
  <c r="V648" i="15"/>
  <c r="Y648" i="15" s="1"/>
  <c r="X646" i="15"/>
  <c r="AC646" i="15" s="1"/>
  <c r="V646" i="15"/>
  <c r="Y646" i="15" s="1"/>
  <c r="X644" i="15"/>
  <c r="V644" i="15"/>
  <c r="Y644" i="15" s="1"/>
  <c r="X642" i="15"/>
  <c r="AC642" i="15" s="1"/>
  <c r="V642" i="15"/>
  <c r="Y642" i="15" s="1"/>
  <c r="X640" i="15"/>
  <c r="AC640" i="15" s="1"/>
  <c r="V640" i="15"/>
  <c r="Y640" i="15" s="1"/>
  <c r="X638" i="15"/>
  <c r="V638" i="15"/>
  <c r="Y638" i="15" s="1"/>
  <c r="X636" i="15"/>
  <c r="V636" i="15"/>
  <c r="Y636" i="15" s="1"/>
  <c r="X632" i="15"/>
  <c r="V632" i="15"/>
  <c r="Y632" i="15" s="1"/>
  <c r="X630" i="15"/>
  <c r="V630" i="15"/>
  <c r="Y630" i="15" s="1"/>
  <c r="X628" i="15"/>
  <c r="AC628" i="15" s="1"/>
  <c r="V628" i="15"/>
  <c r="Y628" i="15" s="1"/>
  <c r="X626" i="15"/>
  <c r="V626" i="15"/>
  <c r="Y626" i="15" s="1"/>
  <c r="X624" i="15"/>
  <c r="V624" i="15"/>
  <c r="Y624" i="15" s="1"/>
  <c r="X608" i="15"/>
  <c r="AC608" i="15" s="1"/>
  <c r="V608" i="15"/>
  <c r="Y608" i="15" s="1"/>
  <c r="X606" i="15"/>
  <c r="AC606" i="15" s="1"/>
  <c r="V606" i="15"/>
  <c r="Y606" i="15" s="1"/>
  <c r="X604" i="15"/>
  <c r="AC604" i="15" s="1"/>
  <c r="V604" i="15"/>
  <c r="Y604" i="15" s="1"/>
  <c r="X602" i="15"/>
  <c r="AC602" i="15" s="1"/>
  <c r="V602" i="15"/>
  <c r="Y602" i="15" s="1"/>
  <c r="X600" i="15"/>
  <c r="AC600" i="15" s="1"/>
  <c r="V600" i="15"/>
  <c r="Y600" i="15" s="1"/>
  <c r="X598" i="15"/>
  <c r="AC598" i="15" s="1"/>
  <c r="V598" i="15"/>
  <c r="Y598" i="15" s="1"/>
  <c r="X596" i="15"/>
  <c r="V596" i="15"/>
  <c r="Y596" i="15" s="1"/>
  <c r="X594" i="15"/>
  <c r="AC594" i="15" s="1"/>
  <c r="V594" i="15"/>
  <c r="Y594" i="15" s="1"/>
  <c r="X592" i="15"/>
  <c r="AC592" i="15" s="1"/>
  <c r="V592" i="15"/>
  <c r="Y592" i="15" s="1"/>
  <c r="X590" i="15"/>
  <c r="AC590" i="15" s="1"/>
  <c r="V590" i="15"/>
  <c r="Y590" i="15" s="1"/>
  <c r="X588" i="15"/>
  <c r="V588" i="15"/>
  <c r="Y588" i="15" s="1"/>
  <c r="X586" i="15"/>
  <c r="V586" i="15"/>
  <c r="Y586" i="15" s="1"/>
  <c r="X582" i="15"/>
  <c r="V582" i="15"/>
  <c r="Y582" i="15" s="1"/>
  <c r="X580" i="15"/>
  <c r="AC580" i="15" s="1"/>
  <c r="V580" i="15"/>
  <c r="Y580" i="15" s="1"/>
  <c r="X578" i="15"/>
  <c r="V578" i="15"/>
  <c r="Y578" i="15" s="1"/>
  <c r="X576" i="15"/>
  <c r="V576" i="15"/>
  <c r="Y576" i="15" s="1"/>
  <c r="X574" i="15"/>
  <c r="V574" i="15"/>
  <c r="Y574" i="15" s="1"/>
  <c r="X558" i="15"/>
  <c r="AC558" i="15" s="1"/>
  <c r="V558" i="15"/>
  <c r="Y558" i="15" s="1"/>
  <c r="X556" i="15"/>
  <c r="V556" i="15"/>
  <c r="Y556" i="15" s="1"/>
  <c r="X554" i="15"/>
  <c r="V554" i="15"/>
  <c r="Y554" i="15" s="1"/>
  <c r="X552" i="15"/>
  <c r="V552" i="15"/>
  <c r="Y552" i="15" s="1"/>
  <c r="X550" i="15"/>
  <c r="AC550" i="15" s="1"/>
  <c r="V550" i="15"/>
  <c r="Y550" i="15" s="1"/>
  <c r="X548" i="15"/>
  <c r="V548" i="15"/>
  <c r="Y548" i="15" s="1"/>
  <c r="X546" i="15"/>
  <c r="AC546" i="15" s="1"/>
  <c r="V546" i="15"/>
  <c r="Y546" i="15" s="1"/>
  <c r="X544" i="15"/>
  <c r="AC544" i="15" s="1"/>
  <c r="V544" i="15"/>
  <c r="Y544" i="15" s="1"/>
  <c r="X542" i="15"/>
  <c r="AC542" i="15" s="1"/>
  <c r="V542" i="15"/>
  <c r="Y542" i="15" s="1"/>
  <c r="X540" i="15"/>
  <c r="V540" i="15"/>
  <c r="Y540" i="15" s="1"/>
  <c r="X538" i="15"/>
  <c r="AC538" i="15" s="1"/>
  <c r="V538" i="15"/>
  <c r="Y538" i="15" s="1"/>
  <c r="X536" i="15"/>
  <c r="AC536" i="15" s="1"/>
  <c r="V536" i="15"/>
  <c r="Y536" i="15" s="1"/>
  <c r="X532" i="15"/>
  <c r="AC532" i="15" s="1"/>
  <c r="V532" i="15"/>
  <c r="Y532" i="15" s="1"/>
  <c r="X530" i="15"/>
  <c r="AC530" i="15" s="1"/>
  <c r="V530" i="15"/>
  <c r="Y530" i="15" s="1"/>
  <c r="X528" i="15"/>
  <c r="AC528" i="15" s="1"/>
  <c r="V528" i="15"/>
  <c r="Y528" i="15" s="1"/>
  <c r="X526" i="15"/>
  <c r="AC526" i="15" s="1"/>
  <c r="V526" i="15"/>
  <c r="Y526" i="15" s="1"/>
  <c r="X524" i="15"/>
  <c r="AC524" i="15" s="1"/>
  <c r="V524" i="15"/>
  <c r="Y524" i="15" s="1"/>
  <c r="X508" i="15"/>
  <c r="V508" i="15"/>
  <c r="Y508" i="15" s="1"/>
  <c r="X506" i="15"/>
  <c r="V506" i="15"/>
  <c r="Y506" i="15" s="1"/>
  <c r="X504" i="15"/>
  <c r="V504" i="15"/>
  <c r="Y504" i="15" s="1"/>
  <c r="X502" i="15"/>
  <c r="AC502" i="15" s="1"/>
  <c r="V502" i="15"/>
  <c r="Y502" i="15" s="1"/>
  <c r="X500" i="15"/>
  <c r="V500" i="15"/>
  <c r="Y500" i="15" s="1"/>
  <c r="X498" i="15"/>
  <c r="V498" i="15"/>
  <c r="Y498" i="15" s="1"/>
  <c r="X496" i="15"/>
  <c r="AC496" i="15" s="1"/>
  <c r="V496" i="15"/>
  <c r="Y496" i="15" s="1"/>
  <c r="X494" i="15"/>
  <c r="AC494" i="15" s="1"/>
  <c r="V494" i="15"/>
  <c r="Y494" i="15" s="1"/>
  <c r="X492" i="15"/>
  <c r="V492" i="15"/>
  <c r="Y492" i="15" s="1"/>
  <c r="X490" i="15"/>
  <c r="V490" i="15"/>
  <c r="Y490" i="15" s="1"/>
  <c r="X488" i="15"/>
  <c r="AC488" i="15" s="1"/>
  <c r="V488" i="15"/>
  <c r="Y488" i="15" s="1"/>
  <c r="X486" i="15"/>
  <c r="AC486" i="15" s="1"/>
  <c r="V486" i="15"/>
  <c r="Y486" i="15" s="1"/>
  <c r="X482" i="15"/>
  <c r="AC482" i="15" s="1"/>
  <c r="V482" i="15"/>
  <c r="Y482" i="15" s="1"/>
  <c r="X480" i="15"/>
  <c r="AC480" i="15" s="1"/>
  <c r="V480" i="15"/>
  <c r="Y480" i="15" s="1"/>
  <c r="X478" i="15"/>
  <c r="AC478" i="15" s="1"/>
  <c r="V478" i="15"/>
  <c r="Y478" i="15" s="1"/>
  <c r="X476" i="15"/>
  <c r="AC476" i="15" s="1"/>
  <c r="V476" i="15"/>
  <c r="Y476" i="15" s="1"/>
  <c r="X474" i="15"/>
  <c r="AC474" i="15" s="1"/>
  <c r="V474" i="15"/>
  <c r="Y474" i="15" s="1"/>
  <c r="X458" i="15"/>
  <c r="V458" i="15"/>
  <c r="Y458" i="15" s="1"/>
  <c r="X456" i="15"/>
  <c r="V456" i="15"/>
  <c r="Y456" i="15" s="1"/>
  <c r="X454" i="15"/>
  <c r="AC454" i="15" s="1"/>
  <c r="V454" i="15"/>
  <c r="Y454" i="15" s="1"/>
  <c r="X452" i="15"/>
  <c r="V452" i="15"/>
  <c r="Y452" i="15" s="1"/>
  <c r="X450" i="15"/>
  <c r="V450" i="15"/>
  <c r="Y450" i="15" s="1"/>
  <c r="X448" i="15"/>
  <c r="V448" i="15"/>
  <c r="Y448" i="15" s="1"/>
  <c r="X446" i="15"/>
  <c r="AC446" i="15" s="1"/>
  <c r="V446" i="15"/>
  <c r="Y446" i="15" s="1"/>
  <c r="X444" i="15"/>
  <c r="AC444" i="15" s="1"/>
  <c r="V444" i="15"/>
  <c r="Y444" i="15" s="1"/>
  <c r="X442" i="15"/>
  <c r="V442" i="15"/>
  <c r="Y442" i="15" s="1"/>
  <c r="X440" i="15"/>
  <c r="V440" i="15"/>
  <c r="Y440" i="15" s="1"/>
  <c r="X438" i="15"/>
  <c r="AC438" i="15" s="1"/>
  <c r="V438" i="15"/>
  <c r="Y438" i="15" s="1"/>
  <c r="X436" i="15"/>
  <c r="AC436" i="15" s="1"/>
  <c r="V436" i="15"/>
  <c r="Y436" i="15" s="1"/>
  <c r="X432" i="15"/>
  <c r="AC432" i="15" s="1"/>
  <c r="V432" i="15"/>
  <c r="Y432" i="15" s="1"/>
  <c r="X430" i="15"/>
  <c r="AC430" i="15" s="1"/>
  <c r="V430" i="15"/>
  <c r="Y430" i="15" s="1"/>
  <c r="X428" i="15"/>
  <c r="AC428" i="15" s="1"/>
  <c r="V428" i="15"/>
  <c r="Y428" i="15" s="1"/>
  <c r="X426" i="15"/>
  <c r="AC426" i="15" s="1"/>
  <c r="V426" i="15"/>
  <c r="Y426" i="15" s="1"/>
  <c r="X424" i="15"/>
  <c r="AC424" i="15" s="1"/>
  <c r="V424" i="15"/>
  <c r="Y424" i="15" s="1"/>
  <c r="X408" i="15"/>
  <c r="V408" i="15"/>
  <c r="Y408" i="15" s="1"/>
  <c r="X406" i="15"/>
  <c r="AC406" i="15" s="1"/>
  <c r="V406" i="15"/>
  <c r="Y406" i="15" s="1"/>
  <c r="X404" i="15"/>
  <c r="V404" i="15"/>
  <c r="Y404" i="15" s="1"/>
  <c r="X402" i="15"/>
  <c r="V402" i="15"/>
  <c r="Y402" i="15" s="1"/>
  <c r="X400" i="15"/>
  <c r="V400" i="15"/>
  <c r="Y400" i="15" s="1"/>
  <c r="X398" i="15"/>
  <c r="AC398" i="15" s="1"/>
  <c r="V398" i="15"/>
  <c r="Y398" i="15" s="1"/>
  <c r="X417" i="15"/>
  <c r="AC417" i="15" s="1"/>
  <c r="V417" i="15"/>
  <c r="Y417" i="15" s="1"/>
  <c r="X415" i="15"/>
  <c r="V415" i="15"/>
  <c r="Y415" i="15" s="1"/>
  <c r="X413" i="15"/>
  <c r="V413" i="15"/>
  <c r="Y413" i="15" s="1"/>
  <c r="X411" i="15"/>
  <c r="AC411" i="15" s="1"/>
  <c r="V411" i="15"/>
  <c r="Y411" i="15" s="1"/>
  <c r="X407" i="15"/>
  <c r="AC407" i="15" s="1"/>
  <c r="V407" i="15"/>
  <c r="Y407" i="15" s="1"/>
  <c r="X405" i="15"/>
  <c r="AC405" i="15" s="1"/>
  <c r="V405" i="15"/>
  <c r="Y405" i="15" s="1"/>
  <c r="X403" i="15"/>
  <c r="AC403" i="15" s="1"/>
  <c r="V403" i="15"/>
  <c r="Y403" i="15" s="1"/>
  <c r="X401" i="15"/>
  <c r="AC401" i="15" s="1"/>
  <c r="V401" i="15"/>
  <c r="Y401" i="15" s="1"/>
  <c r="X399" i="15"/>
  <c r="AC399" i="15" s="1"/>
  <c r="V399" i="15"/>
  <c r="Y399" i="15" s="1"/>
  <c r="X547" i="15"/>
  <c r="V547" i="15"/>
  <c r="Y547" i="15" s="1"/>
  <c r="X545" i="15"/>
  <c r="V545" i="15"/>
  <c r="Y545" i="15" s="1"/>
  <c r="X543" i="15"/>
  <c r="AC543" i="15" s="1"/>
  <c r="V543" i="15"/>
  <c r="Y543" i="15" s="1"/>
  <c r="X541" i="15"/>
  <c r="AC541" i="15" s="1"/>
  <c r="V541" i="15"/>
  <c r="Y541" i="15" s="1"/>
  <c r="X539" i="15"/>
  <c r="AC539" i="15" s="1"/>
  <c r="V539" i="15"/>
  <c r="Y539" i="15" s="1"/>
  <c r="X537" i="15"/>
  <c r="V537" i="15"/>
  <c r="Y537" i="15" s="1"/>
  <c r="X497" i="15"/>
  <c r="AC497" i="15" s="1"/>
  <c r="V497" i="15"/>
  <c r="Y497" i="15" s="1"/>
  <c r="X495" i="15"/>
  <c r="V495" i="15"/>
  <c r="Y495" i="15" s="1"/>
  <c r="X493" i="15"/>
  <c r="AC493" i="15" s="1"/>
  <c r="V493" i="15"/>
  <c r="Y493" i="15" s="1"/>
  <c r="X491" i="15"/>
  <c r="AC491" i="15" s="1"/>
  <c r="V491" i="15"/>
  <c r="Y491" i="15" s="1"/>
  <c r="X489" i="15"/>
  <c r="AC489" i="15" s="1"/>
  <c r="V489" i="15"/>
  <c r="Y489" i="15" s="1"/>
  <c r="X487" i="15"/>
  <c r="V487" i="15"/>
  <c r="Y487" i="15" s="1"/>
  <c r="X447" i="15"/>
  <c r="AC447" i="15" s="1"/>
  <c r="V447" i="15"/>
  <c r="Y447" i="15" s="1"/>
  <c r="X445" i="15"/>
  <c r="V445" i="15"/>
  <c r="Y445" i="15" s="1"/>
  <c r="X443" i="15"/>
  <c r="AC443" i="15" s="1"/>
  <c r="V443" i="15"/>
  <c r="Y443" i="15" s="1"/>
  <c r="X441" i="15"/>
  <c r="AC441" i="15" s="1"/>
  <c r="V441" i="15"/>
  <c r="Y441" i="15" s="1"/>
  <c r="X439" i="15"/>
  <c r="V439" i="15"/>
  <c r="Y439" i="15" s="1"/>
  <c r="X437" i="15"/>
  <c r="V437" i="15"/>
  <c r="Y437" i="15" s="1"/>
  <c r="X397" i="15"/>
  <c r="AC397" i="15" s="1"/>
  <c r="V397" i="15"/>
  <c r="Y397" i="15" s="1"/>
  <c r="X383" i="15"/>
  <c r="V383" i="15"/>
  <c r="Y383" i="15" s="1"/>
  <c r="X381" i="15"/>
  <c r="V381" i="15"/>
  <c r="Y381" i="15" s="1"/>
  <c r="X379" i="15"/>
  <c r="V379" i="15"/>
  <c r="Y379" i="15" s="1"/>
  <c r="X377" i="15"/>
  <c r="AC377" i="15" s="1"/>
  <c r="V377" i="15"/>
  <c r="Y377" i="15" s="1"/>
  <c r="X375" i="15"/>
  <c r="V375" i="15"/>
  <c r="Y375" i="15" s="1"/>
  <c r="X373" i="15"/>
  <c r="V373" i="15"/>
  <c r="Y373" i="15" s="1"/>
  <c r="X371" i="15"/>
  <c r="AC371" i="15" s="1"/>
  <c r="V371" i="15"/>
  <c r="Y371" i="15" s="1"/>
  <c r="X369" i="15"/>
  <c r="AC369" i="15" s="1"/>
  <c r="V369" i="15"/>
  <c r="Y369" i="15" s="1"/>
  <c r="X367" i="15"/>
  <c r="V367" i="15"/>
  <c r="Y367" i="15" s="1"/>
  <c r="X365" i="15"/>
  <c r="V365" i="15"/>
  <c r="Y365" i="15" s="1"/>
  <c r="X363" i="15"/>
  <c r="AC363" i="15" s="1"/>
  <c r="V363" i="15"/>
  <c r="Y363" i="15" s="1"/>
  <c r="X361" i="15"/>
  <c r="AC361" i="15" s="1"/>
  <c r="V361" i="15"/>
  <c r="Y361" i="15" s="1"/>
  <c r="X357" i="15"/>
  <c r="AC357" i="15" s="1"/>
  <c r="V357" i="15"/>
  <c r="Y357" i="15" s="1"/>
  <c r="X355" i="15"/>
  <c r="AC355" i="15" s="1"/>
  <c r="V355" i="15"/>
  <c r="Y355" i="15" s="1"/>
  <c r="X353" i="15"/>
  <c r="AC353" i="15" s="1"/>
  <c r="V353" i="15"/>
  <c r="Y353" i="15" s="1"/>
  <c r="X351" i="15"/>
  <c r="AC351" i="15" s="1"/>
  <c r="V351" i="15"/>
  <c r="Y351" i="15" s="1"/>
  <c r="X349" i="15"/>
  <c r="AC349" i="15" s="1"/>
  <c r="V349" i="15"/>
  <c r="Y349" i="15" s="1"/>
  <c r="X333" i="15"/>
  <c r="V333" i="15"/>
  <c r="Y333" i="15" s="1"/>
  <c r="X331" i="15"/>
  <c r="V331" i="15"/>
  <c r="Y331" i="15" s="1"/>
  <c r="X329" i="15"/>
  <c r="AC329" i="15" s="1"/>
  <c r="V329" i="15"/>
  <c r="Y329" i="15" s="1"/>
  <c r="X327" i="15"/>
  <c r="V327" i="15"/>
  <c r="Y327" i="15" s="1"/>
  <c r="X325" i="15"/>
  <c r="V325" i="15"/>
  <c r="Y325" i="15" s="1"/>
  <c r="X323" i="15"/>
  <c r="V323" i="15"/>
  <c r="Y323" i="15" s="1"/>
  <c r="X321" i="15"/>
  <c r="AC321" i="15" s="1"/>
  <c r="V321" i="15"/>
  <c r="Y321" i="15" s="1"/>
  <c r="X319" i="15"/>
  <c r="AC319" i="15" s="1"/>
  <c r="V319" i="15"/>
  <c r="Y319" i="15" s="1"/>
  <c r="X317" i="15"/>
  <c r="AC317" i="15" s="1"/>
  <c r="V317" i="15"/>
  <c r="Y317" i="15" s="1"/>
  <c r="X315" i="15"/>
  <c r="V315" i="15"/>
  <c r="Y315" i="15" s="1"/>
  <c r="X313" i="15"/>
  <c r="AC313" i="15" s="1"/>
  <c r="V313" i="15"/>
  <c r="Y313" i="15" s="1"/>
  <c r="X311" i="15"/>
  <c r="AC311" i="15" s="1"/>
  <c r="V311" i="15"/>
  <c r="Y311" i="15" s="1"/>
  <c r="X307" i="15"/>
  <c r="AC307" i="15" s="1"/>
  <c r="V307" i="15"/>
  <c r="Y307" i="15" s="1"/>
  <c r="X305" i="15"/>
  <c r="AC305" i="15" s="1"/>
  <c r="V305" i="15"/>
  <c r="Y305" i="15" s="1"/>
  <c r="X303" i="15"/>
  <c r="AC303" i="15" s="1"/>
  <c r="V303" i="15"/>
  <c r="Y303" i="15" s="1"/>
  <c r="X301" i="15"/>
  <c r="AC301" i="15" s="1"/>
  <c r="V301" i="15"/>
  <c r="Y301" i="15" s="1"/>
  <c r="X299" i="15"/>
  <c r="AC299" i="15" s="1"/>
  <c r="V299" i="15"/>
  <c r="Y299" i="15" s="1"/>
  <c r="X283" i="15"/>
  <c r="V283" i="15"/>
  <c r="Y283" i="15" s="1"/>
  <c r="X281" i="15"/>
  <c r="V281" i="15"/>
  <c r="Y281" i="15" s="1"/>
  <c r="X279" i="15"/>
  <c r="V279" i="15"/>
  <c r="Y279" i="15" s="1"/>
  <c r="X277" i="15"/>
  <c r="V277" i="15"/>
  <c r="Y277" i="15" s="1"/>
  <c r="X275" i="15"/>
  <c r="AC275" i="15" s="1"/>
  <c r="V275" i="15"/>
  <c r="Y275" i="15" s="1"/>
  <c r="X273" i="15"/>
  <c r="AC273" i="15" s="1"/>
  <c r="V273" i="15"/>
  <c r="Y273" i="15" s="1"/>
  <c r="X271" i="15"/>
  <c r="V271" i="15"/>
  <c r="Y271" i="15" s="1"/>
  <c r="X269" i="15"/>
  <c r="V269" i="15"/>
  <c r="Y269" i="15" s="1"/>
  <c r="X267" i="15"/>
  <c r="AC267" i="15" s="1"/>
  <c r="V267" i="15"/>
  <c r="Y267" i="15" s="1"/>
  <c r="X265" i="15"/>
  <c r="AC265" i="15" s="1"/>
  <c r="V265" i="15"/>
  <c r="Y265" i="15" s="1"/>
  <c r="X263" i="15"/>
  <c r="V263" i="15"/>
  <c r="Y263" i="15" s="1"/>
  <c r="X261" i="15"/>
  <c r="V261" i="15"/>
  <c r="Y261" i="15" s="1"/>
  <c r="X257" i="15"/>
  <c r="V257" i="15"/>
  <c r="Y257" i="15" s="1"/>
  <c r="X255" i="15"/>
  <c r="AC255" i="15" s="1"/>
  <c r="V255" i="15"/>
  <c r="Y255" i="15" s="1"/>
  <c r="X253" i="15"/>
  <c r="V253" i="15"/>
  <c r="Y253" i="15" s="1"/>
  <c r="X251" i="15"/>
  <c r="V251" i="15"/>
  <c r="Y251" i="15" s="1"/>
  <c r="X249" i="15"/>
  <c r="V249" i="15"/>
  <c r="Y249" i="15" s="1"/>
  <c r="X233" i="15"/>
  <c r="AC233" i="15" s="1"/>
  <c r="V233" i="15"/>
  <c r="Y233" i="15" s="1"/>
  <c r="X231" i="15"/>
  <c r="AC231" i="15" s="1"/>
  <c r="V231" i="15"/>
  <c r="Y231" i="15" s="1"/>
  <c r="X229" i="15"/>
  <c r="AC229" i="15" s="1"/>
  <c r="V229" i="15"/>
  <c r="Y229" i="15" s="1"/>
  <c r="X227" i="15"/>
  <c r="AC227" i="15" s="1"/>
  <c r="V227" i="15"/>
  <c r="Y227" i="15" s="1"/>
  <c r="X225" i="15"/>
  <c r="AC225" i="15" s="1"/>
  <c r="V225" i="15"/>
  <c r="Y225" i="15" s="1"/>
  <c r="X223" i="15"/>
  <c r="AC223" i="15" s="1"/>
  <c r="V223" i="15"/>
  <c r="Y223" i="15" s="1"/>
  <c r="X221" i="15"/>
  <c r="V221" i="15"/>
  <c r="Y221" i="15" s="1"/>
  <c r="X219" i="15"/>
  <c r="V219" i="15"/>
  <c r="Y219" i="15" s="1"/>
  <c r="X217" i="15"/>
  <c r="AC217" i="15" s="1"/>
  <c r="V217" i="15"/>
  <c r="Y217" i="15" s="1"/>
  <c r="X215" i="15"/>
  <c r="AC215" i="15" s="1"/>
  <c r="V215" i="15"/>
  <c r="Y215" i="15" s="1"/>
  <c r="X213" i="15"/>
  <c r="V213" i="15"/>
  <c r="Y213" i="15" s="1"/>
  <c r="X211" i="15"/>
  <c r="V211" i="15"/>
  <c r="Y211" i="15" s="1"/>
  <c r="X197" i="15"/>
  <c r="AC197" i="15" s="1"/>
  <c r="V197" i="15"/>
  <c r="Y197" i="15" s="1"/>
  <c r="X195" i="15"/>
  <c r="AC195" i="15" s="1"/>
  <c r="V195" i="15"/>
  <c r="Y195" i="15" s="1"/>
  <c r="X193" i="15"/>
  <c r="V193" i="15"/>
  <c r="Y193" i="15" s="1"/>
  <c r="X191" i="15"/>
  <c r="V191" i="15"/>
  <c r="Y191" i="15" s="1"/>
  <c r="X189" i="15"/>
  <c r="AC189" i="15" s="1"/>
  <c r="V189" i="15"/>
  <c r="Y189" i="15" s="1"/>
  <c r="X187" i="15"/>
  <c r="AC187" i="15" s="1"/>
  <c r="V187" i="15"/>
  <c r="Y187" i="15" s="1"/>
  <c r="X147" i="15"/>
  <c r="AC147" i="15" s="1"/>
  <c r="V147" i="15"/>
  <c r="Y147" i="15" s="1"/>
  <c r="X145" i="15"/>
  <c r="AC145" i="15" s="1"/>
  <c r="V145" i="15"/>
  <c r="Y145" i="15" s="1"/>
  <c r="X143" i="15"/>
  <c r="AC143" i="15" s="1"/>
  <c r="V143" i="15"/>
  <c r="Y143" i="15" s="1"/>
  <c r="X141" i="15"/>
  <c r="V141" i="15"/>
  <c r="Y141" i="15" s="1"/>
  <c r="X139" i="15"/>
  <c r="AC139" i="15" s="1"/>
  <c r="V139" i="15"/>
  <c r="Y139" i="15" s="1"/>
  <c r="X137" i="15"/>
  <c r="AC137" i="15" s="1"/>
  <c r="V137" i="15"/>
  <c r="Y137" i="15" s="1"/>
  <c r="X97" i="15"/>
  <c r="AC97" i="15" s="1"/>
  <c r="V97" i="15"/>
  <c r="Y97" i="15" s="1"/>
  <c r="X95" i="15"/>
  <c r="AC95" i="15" s="1"/>
  <c r="V95" i="15"/>
  <c r="Y95" i="15" s="1"/>
  <c r="X93" i="15"/>
  <c r="V93" i="15"/>
  <c r="Y93" i="15" s="1"/>
  <c r="X91" i="15"/>
  <c r="V91" i="15"/>
  <c r="Y91" i="15" s="1"/>
  <c r="X89" i="15"/>
  <c r="AC89" i="15" s="1"/>
  <c r="V89" i="15"/>
  <c r="Y89" i="15" s="1"/>
  <c r="X87" i="15"/>
  <c r="AC87" i="15" s="1"/>
  <c r="V87" i="15"/>
  <c r="Y87" i="15" s="1"/>
  <c r="X47" i="15"/>
  <c r="AC47" i="15" s="1"/>
  <c r="V47" i="15"/>
  <c r="Y47" i="15" s="1"/>
  <c r="X45" i="15"/>
  <c r="AC45" i="15" s="1"/>
  <c r="V45" i="15"/>
  <c r="Y45" i="15" s="1"/>
  <c r="X395" i="15"/>
  <c r="AC395" i="15" s="1"/>
  <c r="V395" i="15"/>
  <c r="Y395" i="15" s="1"/>
  <c r="X393" i="15"/>
  <c r="AC393" i="15" s="1"/>
  <c r="V393" i="15"/>
  <c r="Y393" i="15" s="1"/>
  <c r="X391" i="15"/>
  <c r="AC391" i="15" s="1"/>
  <c r="V391" i="15"/>
  <c r="Y391" i="15" s="1"/>
  <c r="X389" i="15"/>
  <c r="V389" i="15"/>
  <c r="Y389" i="15" s="1"/>
  <c r="X387" i="15"/>
  <c r="AC387" i="15" s="1"/>
  <c r="V387" i="15"/>
  <c r="Y387" i="15" s="1"/>
  <c r="X347" i="15"/>
  <c r="V347" i="15"/>
  <c r="Y347" i="15" s="1"/>
  <c r="X345" i="15"/>
  <c r="AC345" i="15" s="1"/>
  <c r="V345" i="15"/>
  <c r="Y345" i="15" s="1"/>
  <c r="X343" i="15"/>
  <c r="AC343" i="15" s="1"/>
  <c r="V343" i="15"/>
  <c r="Y343" i="15" s="1"/>
  <c r="X341" i="15"/>
  <c r="AC341" i="15" s="1"/>
  <c r="V341" i="15"/>
  <c r="Y341" i="15" s="1"/>
  <c r="X339" i="15"/>
  <c r="V339" i="15"/>
  <c r="Y339" i="15" s="1"/>
  <c r="X337" i="15"/>
  <c r="AC337" i="15" s="1"/>
  <c r="V337" i="15"/>
  <c r="Y337" i="15" s="1"/>
  <c r="X297" i="15"/>
  <c r="V297" i="15"/>
  <c r="Y297" i="15" s="1"/>
  <c r="X295" i="15"/>
  <c r="AC295" i="15" s="1"/>
  <c r="V295" i="15"/>
  <c r="Y295" i="15" s="1"/>
  <c r="X293" i="15"/>
  <c r="AC293" i="15" s="1"/>
  <c r="V293" i="15"/>
  <c r="Y293" i="15" s="1"/>
  <c r="X291" i="15"/>
  <c r="V291" i="15"/>
  <c r="Y291" i="15" s="1"/>
  <c r="X289" i="15"/>
  <c r="V289" i="15"/>
  <c r="Y289" i="15" s="1"/>
  <c r="X287" i="15"/>
  <c r="AC287" i="15" s="1"/>
  <c r="V287" i="15"/>
  <c r="Y287" i="15" s="1"/>
  <c r="X247" i="15"/>
  <c r="V247" i="15"/>
  <c r="Y247" i="15" s="1"/>
  <c r="X245" i="15"/>
  <c r="AC245" i="15" s="1"/>
  <c r="V245" i="15"/>
  <c r="Y245" i="15" s="1"/>
  <c r="X243" i="15"/>
  <c r="AC243" i="15" s="1"/>
  <c r="V243" i="15"/>
  <c r="Y243" i="15" s="1"/>
  <c r="X241" i="15"/>
  <c r="AC241" i="15" s="1"/>
  <c r="V241" i="15"/>
  <c r="Y241" i="15" s="1"/>
  <c r="X239" i="15"/>
  <c r="V239" i="15"/>
  <c r="Y239" i="15" s="1"/>
  <c r="X237" i="15"/>
  <c r="AC237" i="15" s="1"/>
  <c r="V237" i="15"/>
  <c r="Y237" i="15" s="1"/>
  <c r="X207" i="15"/>
  <c r="V207" i="15"/>
  <c r="Y207" i="15" s="1"/>
  <c r="X205" i="15"/>
  <c r="AC205" i="15" s="1"/>
  <c r="V205" i="15"/>
  <c r="Y205" i="15" s="1"/>
  <c r="X203" i="15"/>
  <c r="V203" i="15"/>
  <c r="Y203" i="15" s="1"/>
  <c r="X201" i="15"/>
  <c r="V201" i="15"/>
  <c r="Y201" i="15" s="1"/>
  <c r="X199" i="15"/>
  <c r="V199" i="15"/>
  <c r="Y199" i="15" s="1"/>
  <c r="X183" i="15"/>
  <c r="AC183" i="15" s="1"/>
  <c r="V183" i="15"/>
  <c r="Y183" i="15" s="1"/>
  <c r="X181" i="15"/>
  <c r="AC181" i="15" s="1"/>
  <c r="V181" i="15"/>
  <c r="Y181" i="15" s="1"/>
  <c r="X179" i="15"/>
  <c r="AC179" i="15" s="1"/>
  <c r="V179" i="15"/>
  <c r="Y179" i="15" s="1"/>
  <c r="X177" i="15"/>
  <c r="AC177" i="15" s="1"/>
  <c r="V177" i="15"/>
  <c r="Y177" i="15" s="1"/>
  <c r="X175" i="15"/>
  <c r="AC175" i="15" s="1"/>
  <c r="V175" i="15"/>
  <c r="Y175" i="15" s="1"/>
  <c r="X173" i="15"/>
  <c r="AC173" i="15" s="1"/>
  <c r="V173" i="15"/>
  <c r="Y173" i="15" s="1"/>
  <c r="X171" i="15"/>
  <c r="AC171" i="15" s="1"/>
  <c r="V171" i="15"/>
  <c r="Y171" i="15" s="1"/>
  <c r="X169" i="15"/>
  <c r="V169" i="15"/>
  <c r="Y169" i="15" s="1"/>
  <c r="X167" i="15"/>
  <c r="AC167" i="15" s="1"/>
  <c r="V167" i="15"/>
  <c r="Y167" i="15" s="1"/>
  <c r="X165" i="15"/>
  <c r="AC165" i="15" s="1"/>
  <c r="V165" i="15"/>
  <c r="Y165" i="15" s="1"/>
  <c r="X163" i="15"/>
  <c r="AC163" i="15" s="1"/>
  <c r="V163" i="15"/>
  <c r="Y163" i="15" s="1"/>
  <c r="X161" i="15"/>
  <c r="V161" i="15"/>
  <c r="Y161" i="15" s="1"/>
  <c r="X157" i="15"/>
  <c r="AC157" i="15" s="1"/>
  <c r="V157" i="15"/>
  <c r="Y157" i="15" s="1"/>
  <c r="X155" i="15"/>
  <c r="V155" i="15"/>
  <c r="Y155" i="15" s="1"/>
  <c r="X153" i="15"/>
  <c r="V153" i="15"/>
  <c r="Y153" i="15" s="1"/>
  <c r="X151" i="15"/>
  <c r="V151" i="15"/>
  <c r="Y151" i="15" s="1"/>
  <c r="AD151" i="15" s="1"/>
  <c r="X149" i="15"/>
  <c r="AC149" i="15" s="1"/>
  <c r="V149" i="15"/>
  <c r="Y149" i="15" s="1"/>
  <c r="X133" i="15"/>
  <c r="AC133" i="15" s="1"/>
  <c r="V133" i="15"/>
  <c r="Y133" i="15" s="1"/>
  <c r="X131" i="15"/>
  <c r="AC131" i="15" s="1"/>
  <c r="V131" i="15"/>
  <c r="Y131" i="15" s="1"/>
  <c r="X129" i="15"/>
  <c r="AC129" i="15" s="1"/>
  <c r="V129" i="15"/>
  <c r="Y129" i="15" s="1"/>
  <c r="X127" i="15"/>
  <c r="AC127" i="15" s="1"/>
  <c r="V127" i="15"/>
  <c r="Y127" i="15" s="1"/>
  <c r="X125" i="15"/>
  <c r="AC125" i="15" s="1"/>
  <c r="V125" i="15"/>
  <c r="Y125" i="15" s="1"/>
  <c r="X123" i="15"/>
  <c r="AC123" i="15" s="1"/>
  <c r="V123" i="15"/>
  <c r="Y123" i="15" s="1"/>
  <c r="X121" i="15"/>
  <c r="AC121" i="15" s="1"/>
  <c r="V121" i="15"/>
  <c r="Y121" i="15" s="1"/>
  <c r="X119" i="15"/>
  <c r="AC119" i="15" s="1"/>
  <c r="V119" i="15"/>
  <c r="Y119" i="15" s="1"/>
  <c r="X117" i="15"/>
  <c r="V117" i="15"/>
  <c r="Y117" i="15" s="1"/>
  <c r="X115" i="15"/>
  <c r="AC115" i="15" s="1"/>
  <c r="V115" i="15"/>
  <c r="Y115" i="15" s="1"/>
  <c r="X113" i="15"/>
  <c r="AC113" i="15" s="1"/>
  <c r="V113" i="15"/>
  <c r="Y113" i="15" s="1"/>
  <c r="X111" i="15"/>
  <c r="AC111" i="15" s="1"/>
  <c r="V111" i="15"/>
  <c r="Y111" i="15" s="1"/>
  <c r="X107" i="15"/>
  <c r="V107" i="15"/>
  <c r="Y107" i="15" s="1"/>
  <c r="X105" i="15"/>
  <c r="V105" i="15"/>
  <c r="Y105" i="15" s="1"/>
  <c r="X103" i="15"/>
  <c r="V103" i="15"/>
  <c r="Y103" i="15" s="1"/>
  <c r="AD103" i="15" s="1"/>
  <c r="X101" i="15"/>
  <c r="AC101" i="15" s="1"/>
  <c r="V101" i="15"/>
  <c r="Y101" i="15" s="1"/>
  <c r="X99" i="15"/>
  <c r="V99" i="15"/>
  <c r="Y99" i="15" s="1"/>
  <c r="X83" i="15"/>
  <c r="AC83" i="15" s="1"/>
  <c r="V83" i="15"/>
  <c r="Y83" i="15" s="1"/>
  <c r="X81" i="15"/>
  <c r="AC81" i="15" s="1"/>
  <c r="V81" i="15"/>
  <c r="Y81" i="15" s="1"/>
  <c r="X79" i="15"/>
  <c r="AC79" i="15" s="1"/>
  <c r="V79" i="15"/>
  <c r="Y79" i="15" s="1"/>
  <c r="X77" i="15"/>
  <c r="AC77" i="15" s="1"/>
  <c r="V77" i="15"/>
  <c r="Y77" i="15" s="1"/>
  <c r="X75" i="15"/>
  <c r="AC75" i="15" s="1"/>
  <c r="V75" i="15"/>
  <c r="Y75" i="15" s="1"/>
  <c r="X73" i="15"/>
  <c r="AC73" i="15" s="1"/>
  <c r="V73" i="15"/>
  <c r="Y73" i="15" s="1"/>
  <c r="X71" i="15"/>
  <c r="AC71" i="15" s="1"/>
  <c r="V71" i="15"/>
  <c r="Y71" i="15" s="1"/>
  <c r="X69" i="15"/>
  <c r="V69" i="15"/>
  <c r="Y69" i="15" s="1"/>
  <c r="X67" i="15"/>
  <c r="V67" i="15"/>
  <c r="Y67" i="15" s="1"/>
  <c r="X65" i="15"/>
  <c r="AC65" i="15" s="1"/>
  <c r="V65" i="15"/>
  <c r="Y65" i="15" s="1"/>
  <c r="X63" i="15"/>
  <c r="AC63" i="15" s="1"/>
  <c r="V63" i="15"/>
  <c r="Y63" i="15" s="1"/>
  <c r="X61" i="15"/>
  <c r="V61" i="15"/>
  <c r="Y61" i="15" s="1"/>
  <c r="X57" i="15"/>
  <c r="V57" i="15"/>
  <c r="Y57" i="15" s="1"/>
  <c r="X55" i="15"/>
  <c r="V55" i="15"/>
  <c r="Y55" i="15" s="1"/>
  <c r="AD55" i="15" s="1"/>
  <c r="X53" i="15"/>
  <c r="AC53" i="15" s="1"/>
  <c r="V53" i="15"/>
  <c r="Y53" i="15" s="1"/>
  <c r="X51" i="15"/>
  <c r="V51" i="15"/>
  <c r="Y51" i="15" s="1"/>
  <c r="X49" i="15"/>
  <c r="V49" i="15"/>
  <c r="Y49" i="15" s="1"/>
  <c r="X39" i="15"/>
  <c r="AC39" i="15" s="1"/>
  <c r="V39" i="15"/>
  <c r="Y39" i="15" s="1"/>
  <c r="X572" i="15"/>
  <c r="AC572" i="15" s="1"/>
  <c r="V572" i="15"/>
  <c r="Y572" i="15" s="1"/>
  <c r="X570" i="15"/>
  <c r="AC570" i="15" s="1"/>
  <c r="V570" i="15"/>
  <c r="Y570" i="15" s="1"/>
  <c r="X568" i="15"/>
  <c r="AC568" i="15" s="1"/>
  <c r="V568" i="15"/>
  <c r="Y568" i="15" s="1"/>
  <c r="X566" i="15"/>
  <c r="AC566" i="15" s="1"/>
  <c r="V566" i="15"/>
  <c r="Y566" i="15" s="1"/>
  <c r="X564" i="15"/>
  <c r="AC564" i="15" s="1"/>
  <c r="V564" i="15"/>
  <c r="Y564" i="15" s="1"/>
  <c r="X562" i="15"/>
  <c r="AC562" i="15" s="1"/>
  <c r="V562" i="15"/>
  <c r="Y562" i="15" s="1"/>
  <c r="X522" i="15"/>
  <c r="AC522" i="15" s="1"/>
  <c r="V522" i="15"/>
  <c r="Y522" i="15" s="1"/>
  <c r="X520" i="15"/>
  <c r="AC520" i="15" s="1"/>
  <c r="V520" i="15"/>
  <c r="Y520" i="15" s="1"/>
  <c r="X518" i="15"/>
  <c r="AC518" i="15" s="1"/>
  <c r="V518" i="15"/>
  <c r="Y518" i="15" s="1"/>
  <c r="X516" i="15"/>
  <c r="V516" i="15"/>
  <c r="Y516" i="15" s="1"/>
  <c r="X514" i="15"/>
  <c r="AC514" i="15" s="1"/>
  <c r="V514" i="15"/>
  <c r="Y514" i="15" s="1"/>
  <c r="X512" i="15"/>
  <c r="AC512" i="15" s="1"/>
  <c r="V512" i="15"/>
  <c r="Y512" i="15" s="1"/>
  <c r="X472" i="15"/>
  <c r="AC472" i="15" s="1"/>
  <c r="V472" i="15"/>
  <c r="Y472" i="15" s="1"/>
  <c r="X470" i="15"/>
  <c r="AC470" i="15" s="1"/>
  <c r="V470" i="15"/>
  <c r="Y470" i="15" s="1"/>
  <c r="X468" i="15"/>
  <c r="AC468" i="15" s="1"/>
  <c r="V468" i="15"/>
  <c r="Y468" i="15" s="1"/>
  <c r="X466" i="15"/>
  <c r="V466" i="15"/>
  <c r="Y466" i="15" s="1"/>
  <c r="X464" i="15"/>
  <c r="AC464" i="15" s="1"/>
  <c r="V464" i="15"/>
  <c r="Y464" i="15" s="1"/>
  <c r="X462" i="15"/>
  <c r="AC462" i="15" s="1"/>
  <c r="V462" i="15"/>
  <c r="Y462" i="15" s="1"/>
  <c r="X422" i="15"/>
  <c r="AC422" i="15" s="1"/>
  <c r="V422" i="15"/>
  <c r="Y422" i="15" s="1"/>
  <c r="X420" i="15"/>
  <c r="AC420" i="15" s="1"/>
  <c r="V420" i="15"/>
  <c r="Y420" i="15" s="1"/>
  <c r="X418" i="15"/>
  <c r="AC418" i="15" s="1"/>
  <c r="V418" i="15"/>
  <c r="Y418" i="15" s="1"/>
  <c r="X416" i="15"/>
  <c r="V416" i="15"/>
  <c r="Y416" i="15" s="1"/>
  <c r="X414" i="15"/>
  <c r="AC414" i="15" s="1"/>
  <c r="V414" i="15"/>
  <c r="Y414" i="15" s="1"/>
  <c r="X412" i="15"/>
  <c r="AC412" i="15" s="1"/>
  <c r="V412" i="15"/>
  <c r="Y412" i="15" s="1"/>
  <c r="X396" i="15"/>
  <c r="AC396" i="15" s="1"/>
  <c r="V396" i="15"/>
  <c r="Y396" i="15" s="1"/>
  <c r="X394" i="15"/>
  <c r="AC394" i="15" s="1"/>
  <c r="V394" i="15"/>
  <c r="Y394" i="15" s="1"/>
  <c r="X392" i="15"/>
  <c r="AC392" i="15" s="1"/>
  <c r="V392" i="15"/>
  <c r="Y392" i="15" s="1"/>
  <c r="X390" i="15"/>
  <c r="V390" i="15"/>
  <c r="Y390" i="15" s="1"/>
  <c r="X388" i="15"/>
  <c r="AC388" i="15" s="1"/>
  <c r="V388" i="15"/>
  <c r="Y388" i="15" s="1"/>
  <c r="X386" i="15"/>
  <c r="AC386" i="15" s="1"/>
  <c r="V386" i="15"/>
  <c r="Y386" i="15" s="1"/>
  <c r="X382" i="15"/>
  <c r="AC382" i="15" s="1"/>
  <c r="V382" i="15"/>
  <c r="Y382" i="15" s="1"/>
  <c r="X380" i="15"/>
  <c r="AC380" i="15" s="1"/>
  <c r="V380" i="15"/>
  <c r="Y380" i="15" s="1"/>
  <c r="X378" i="15"/>
  <c r="AC378" i="15" s="1"/>
  <c r="V378" i="15"/>
  <c r="Y378" i="15" s="1"/>
  <c r="X376" i="15"/>
  <c r="AC376" i="15" s="1"/>
  <c r="V376" i="15"/>
  <c r="Y376" i="15" s="1"/>
  <c r="X374" i="15"/>
  <c r="AC374" i="15" s="1"/>
  <c r="V374" i="15"/>
  <c r="Y374" i="15" s="1"/>
  <c r="X358" i="15"/>
  <c r="V358" i="15"/>
  <c r="Y358" i="15" s="1"/>
  <c r="X356" i="15"/>
  <c r="V356" i="15"/>
  <c r="Y356" i="15" s="1"/>
  <c r="X354" i="15"/>
  <c r="V354" i="15"/>
  <c r="Y354" i="15" s="1"/>
  <c r="X352" i="15"/>
  <c r="V352" i="15"/>
  <c r="Y352" i="15" s="1"/>
  <c r="X350" i="15"/>
  <c r="V350" i="15"/>
  <c r="Y350" i="15" s="1"/>
  <c r="X348" i="15"/>
  <c r="V348" i="15"/>
  <c r="Y348" i="15" s="1"/>
  <c r="X346" i="15"/>
  <c r="V346" i="15"/>
  <c r="Y346" i="15" s="1"/>
  <c r="X344" i="15"/>
  <c r="AC344" i="15" s="1"/>
  <c r="V344" i="15"/>
  <c r="Y344" i="15" s="1"/>
  <c r="X342" i="15"/>
  <c r="V342" i="15"/>
  <c r="Y342" i="15" s="1"/>
  <c r="X340" i="15"/>
  <c r="AC340" i="15" s="1"/>
  <c r="V340" i="15"/>
  <c r="Y340" i="15" s="1"/>
  <c r="X338" i="15"/>
  <c r="AC338" i="15" s="1"/>
  <c r="V338" i="15"/>
  <c r="Y338" i="15" s="1"/>
  <c r="X336" i="15"/>
  <c r="AC336" i="15" s="1"/>
  <c r="V336" i="15"/>
  <c r="Y336" i="15" s="1"/>
  <c r="X332" i="15"/>
  <c r="AC332" i="15" s="1"/>
  <c r="V332" i="15"/>
  <c r="Y332" i="15" s="1"/>
  <c r="X330" i="15"/>
  <c r="AC330" i="15" s="1"/>
  <c r="V330" i="15"/>
  <c r="Y330" i="15" s="1"/>
  <c r="X328" i="15"/>
  <c r="AC328" i="15" s="1"/>
  <c r="V328" i="15"/>
  <c r="Y328" i="15" s="1"/>
  <c r="X326" i="15"/>
  <c r="AC326" i="15" s="1"/>
  <c r="V326" i="15"/>
  <c r="Y326" i="15" s="1"/>
  <c r="X324" i="15"/>
  <c r="AC324" i="15" s="1"/>
  <c r="V324" i="15"/>
  <c r="Y324" i="15" s="1"/>
  <c r="X308" i="15"/>
  <c r="AC308" i="15" s="1"/>
  <c r="V308" i="15"/>
  <c r="Y308" i="15" s="1"/>
  <c r="X306" i="15"/>
  <c r="V306" i="15"/>
  <c r="Y306" i="15" s="1"/>
  <c r="X304" i="15"/>
  <c r="AC304" i="15" s="1"/>
  <c r="V304" i="15"/>
  <c r="Y304" i="15" s="1"/>
  <c r="X302" i="15"/>
  <c r="V302" i="15"/>
  <c r="Y302" i="15" s="1"/>
  <c r="AD302" i="15" s="1"/>
  <c r="X300" i="15"/>
  <c r="AC300" i="15" s="1"/>
  <c r="V300" i="15"/>
  <c r="Y300" i="15" s="1"/>
  <c r="X298" i="15"/>
  <c r="V298" i="15"/>
  <c r="Y298" i="15" s="1"/>
  <c r="X296" i="15"/>
  <c r="AC296" i="15" s="1"/>
  <c r="V296" i="15"/>
  <c r="Y296" i="15" s="1"/>
  <c r="X294" i="15"/>
  <c r="AC294" i="15" s="1"/>
  <c r="V294" i="15"/>
  <c r="Y294" i="15" s="1"/>
  <c r="X292" i="15"/>
  <c r="AC292" i="15" s="1"/>
  <c r="V292" i="15"/>
  <c r="Y292" i="15" s="1"/>
  <c r="X290" i="15"/>
  <c r="V290" i="15"/>
  <c r="Y290" i="15" s="1"/>
  <c r="X288" i="15"/>
  <c r="AC288" i="15" s="1"/>
  <c r="V288" i="15"/>
  <c r="Y288" i="15" s="1"/>
  <c r="X286" i="15"/>
  <c r="AC286" i="15" s="1"/>
  <c r="V286" i="15"/>
  <c r="Y286" i="15" s="1"/>
  <c r="X282" i="15"/>
  <c r="AC282" i="15" s="1"/>
  <c r="V282" i="15"/>
  <c r="Y282" i="15" s="1"/>
  <c r="X280" i="15"/>
  <c r="AC280" i="15" s="1"/>
  <c r="V280" i="15"/>
  <c r="Y280" i="15" s="1"/>
  <c r="X278" i="15"/>
  <c r="AC278" i="15" s="1"/>
  <c r="V278" i="15"/>
  <c r="Y278" i="15" s="1"/>
  <c r="X276" i="15"/>
  <c r="AC276" i="15" s="1"/>
  <c r="V276" i="15"/>
  <c r="Y276" i="15" s="1"/>
  <c r="X274" i="15"/>
  <c r="AC274" i="15" s="1"/>
  <c r="V274" i="15"/>
  <c r="Y274" i="15" s="1"/>
  <c r="X258" i="15"/>
  <c r="AC258" i="15" s="1"/>
  <c r="V258" i="15"/>
  <c r="Y258" i="15" s="1"/>
  <c r="X256" i="15"/>
  <c r="AC256" i="15" s="1"/>
  <c r="V256" i="15"/>
  <c r="Y256" i="15" s="1"/>
  <c r="X254" i="15"/>
  <c r="AC254" i="15" s="1"/>
  <c r="V254" i="15"/>
  <c r="Y254" i="15" s="1"/>
  <c r="X252" i="15"/>
  <c r="AC252" i="15" s="1"/>
  <c r="V252" i="15"/>
  <c r="Y252" i="15" s="1"/>
  <c r="X250" i="15"/>
  <c r="AC250" i="15" s="1"/>
  <c r="V250" i="15"/>
  <c r="Y250" i="15" s="1"/>
  <c r="X248" i="15"/>
  <c r="AC248" i="15" s="1"/>
  <c r="V248" i="15"/>
  <c r="Y248" i="15" s="1"/>
  <c r="X246" i="15"/>
  <c r="AC246" i="15" s="1"/>
  <c r="V246" i="15"/>
  <c r="Y246" i="15" s="1"/>
  <c r="X244" i="15"/>
  <c r="AC244" i="15" s="1"/>
  <c r="V244" i="15"/>
  <c r="Y244" i="15" s="1"/>
  <c r="X242" i="15"/>
  <c r="V242" i="15"/>
  <c r="Y242" i="15" s="1"/>
  <c r="X240" i="15"/>
  <c r="AC240" i="15" s="1"/>
  <c r="V240" i="15"/>
  <c r="Y240" i="15" s="1"/>
  <c r="X238" i="15"/>
  <c r="AC238" i="15" s="1"/>
  <c r="V238" i="15"/>
  <c r="Y238" i="15" s="1"/>
  <c r="X236" i="15"/>
  <c r="V236" i="15"/>
  <c r="Y236" i="15" s="1"/>
  <c r="X232" i="15"/>
  <c r="V232" i="15"/>
  <c r="Y232" i="15" s="1"/>
  <c r="X230" i="15"/>
  <c r="V230" i="15"/>
  <c r="Y230" i="15" s="1"/>
  <c r="X228" i="15"/>
  <c r="V228" i="15"/>
  <c r="Y228" i="15" s="1"/>
  <c r="AD228" i="15" s="1"/>
  <c r="X226" i="15"/>
  <c r="V226" i="15"/>
  <c r="Y226" i="15" s="1"/>
  <c r="X224" i="15"/>
  <c r="V224" i="15"/>
  <c r="Y224" i="15" s="1"/>
  <c r="X172" i="15"/>
  <c r="V172" i="15"/>
  <c r="Y172" i="15" s="1"/>
  <c r="X170" i="15"/>
  <c r="V170" i="15"/>
  <c r="Y170" i="15" s="1"/>
  <c r="AD170" i="15" s="1"/>
  <c r="X168" i="15"/>
  <c r="AC168" i="15" s="1"/>
  <c r="V168" i="15"/>
  <c r="Y168" i="15" s="1"/>
  <c r="X166" i="15"/>
  <c r="AC166" i="15" s="1"/>
  <c r="V166" i="15"/>
  <c r="Y166" i="15" s="1"/>
  <c r="X164" i="15"/>
  <c r="V164" i="15"/>
  <c r="Y164" i="15" s="1"/>
  <c r="X162" i="15"/>
  <c r="V162" i="15"/>
  <c r="Y162" i="15" s="1"/>
  <c r="X122" i="15"/>
  <c r="AC122" i="15" s="1"/>
  <c r="V122" i="15"/>
  <c r="Y122" i="15" s="1"/>
  <c r="X120" i="15"/>
  <c r="V120" i="15"/>
  <c r="Y120" i="15" s="1"/>
  <c r="X118" i="15"/>
  <c r="AC118" i="15" s="1"/>
  <c r="V118" i="15"/>
  <c r="Y118" i="15" s="1"/>
  <c r="X116" i="15"/>
  <c r="AC116" i="15" s="1"/>
  <c r="V116" i="15"/>
  <c r="Y116" i="15" s="1"/>
  <c r="X114" i="15"/>
  <c r="AC114" i="15" s="1"/>
  <c r="V114" i="15"/>
  <c r="Y114" i="15" s="1"/>
  <c r="X112" i="15"/>
  <c r="V112" i="15"/>
  <c r="Y112" i="15" s="1"/>
  <c r="X72" i="15"/>
  <c r="V72" i="15"/>
  <c r="Y72" i="15" s="1"/>
  <c r="X70" i="15"/>
  <c r="V70" i="15"/>
  <c r="Y70" i="15" s="1"/>
  <c r="AD70" i="15" s="1"/>
  <c r="X68" i="15"/>
  <c r="AC68" i="15" s="1"/>
  <c r="V68" i="15"/>
  <c r="Y68" i="15" s="1"/>
  <c r="X66" i="15"/>
  <c r="AC66" i="15" s="1"/>
  <c r="V66" i="15"/>
  <c r="Y66" i="15" s="1"/>
  <c r="X64" i="15"/>
  <c r="V64" i="15"/>
  <c r="Y64" i="15" s="1"/>
  <c r="X62" i="15"/>
  <c r="V62" i="15"/>
  <c r="Y62" i="15" s="1"/>
  <c r="X372" i="15"/>
  <c r="AC372" i="15" s="1"/>
  <c r="V372" i="15"/>
  <c r="Y372" i="15" s="1"/>
  <c r="X370" i="15"/>
  <c r="AC370" i="15" s="1"/>
  <c r="V370" i="15"/>
  <c r="Y370" i="15" s="1"/>
  <c r="X368" i="15"/>
  <c r="AC368" i="15" s="1"/>
  <c r="V368" i="15"/>
  <c r="Y368" i="15" s="1"/>
  <c r="X366" i="15"/>
  <c r="V366" i="15"/>
  <c r="Y366" i="15" s="1"/>
  <c r="X364" i="15"/>
  <c r="AC364" i="15" s="1"/>
  <c r="V364" i="15"/>
  <c r="Y364" i="15" s="1"/>
  <c r="X362" i="15"/>
  <c r="AC362" i="15" s="1"/>
  <c r="V362" i="15"/>
  <c r="Y362" i="15" s="1"/>
  <c r="X322" i="15"/>
  <c r="V322" i="15"/>
  <c r="Y322" i="15" s="1"/>
  <c r="X320" i="15"/>
  <c r="AC320" i="15" s="1"/>
  <c r="V320" i="15"/>
  <c r="Y320" i="15" s="1"/>
  <c r="X318" i="15"/>
  <c r="AC318" i="15" s="1"/>
  <c r="V318" i="15"/>
  <c r="Y318" i="15" s="1"/>
  <c r="X316" i="15"/>
  <c r="V316" i="15"/>
  <c r="Y316" i="15" s="1"/>
  <c r="X314" i="15"/>
  <c r="AC314" i="15" s="1"/>
  <c r="V314" i="15"/>
  <c r="Y314" i="15" s="1"/>
  <c r="X312" i="15"/>
  <c r="AC312" i="15" s="1"/>
  <c r="V312" i="15"/>
  <c r="Y312" i="15" s="1"/>
  <c r="X272" i="15"/>
  <c r="AC272" i="15" s="1"/>
  <c r="V272" i="15"/>
  <c r="Y272" i="15" s="1"/>
  <c r="X270" i="15"/>
  <c r="AC270" i="15" s="1"/>
  <c r="V270" i="15"/>
  <c r="Y270" i="15" s="1"/>
  <c r="X268" i="15"/>
  <c r="AC268" i="15" s="1"/>
  <c r="V268" i="15"/>
  <c r="Y268" i="15" s="1"/>
  <c r="X266" i="15"/>
  <c r="V266" i="15"/>
  <c r="Y266" i="15" s="1"/>
  <c r="X264" i="15"/>
  <c r="V264" i="15"/>
  <c r="Y264" i="15" s="1"/>
  <c r="X262" i="15"/>
  <c r="AC262" i="15" s="1"/>
  <c r="V262" i="15"/>
  <c r="Y262" i="15" s="1"/>
  <c r="X222" i="15"/>
  <c r="V222" i="15"/>
  <c r="Y222" i="15" s="1"/>
  <c r="X220" i="15"/>
  <c r="AC220" i="15" s="1"/>
  <c r="V220" i="15"/>
  <c r="Y220" i="15" s="1"/>
  <c r="X218" i="15"/>
  <c r="AC218" i="15" s="1"/>
  <c r="V218" i="15"/>
  <c r="Y218" i="15" s="1"/>
  <c r="X216" i="15"/>
  <c r="V216" i="15"/>
  <c r="Y216" i="15" s="1"/>
  <c r="X214" i="15"/>
  <c r="V214" i="15"/>
  <c r="Y214" i="15" s="1"/>
  <c r="X212" i="15"/>
  <c r="AC212" i="15" s="1"/>
  <c r="V212" i="15"/>
  <c r="Y212" i="15" s="1"/>
  <c r="X208" i="15"/>
  <c r="AC208" i="15" s="1"/>
  <c r="V208" i="15"/>
  <c r="Y208" i="15" s="1"/>
  <c r="X206" i="15"/>
  <c r="AC206" i="15" s="1"/>
  <c r="V206" i="15"/>
  <c r="Y206" i="15" s="1"/>
  <c r="X204" i="15"/>
  <c r="AC204" i="15" s="1"/>
  <c r="V204" i="15"/>
  <c r="Y204" i="15" s="1"/>
  <c r="X202" i="15"/>
  <c r="AC202" i="15" s="1"/>
  <c r="V202" i="15"/>
  <c r="Y202" i="15" s="1"/>
  <c r="X200" i="15"/>
  <c r="AC200" i="15" s="1"/>
  <c r="V200" i="15"/>
  <c r="Y200" i="15" s="1"/>
  <c r="X198" i="15"/>
  <c r="AC198" i="15" s="1"/>
  <c r="V198" i="15"/>
  <c r="Y198" i="15" s="1"/>
  <c r="X196" i="15"/>
  <c r="AC196" i="15" s="1"/>
  <c r="V196" i="15"/>
  <c r="Y196" i="15" s="1"/>
  <c r="X194" i="15"/>
  <c r="V194" i="15"/>
  <c r="Y194" i="15" s="1"/>
  <c r="X192" i="15"/>
  <c r="AC192" i="15" s="1"/>
  <c r="V192" i="15"/>
  <c r="Y192" i="15" s="1"/>
  <c r="X190" i="15"/>
  <c r="AC190" i="15" s="1"/>
  <c r="V190" i="15"/>
  <c r="Y190" i="15" s="1"/>
  <c r="X188" i="15"/>
  <c r="V188" i="15"/>
  <c r="Y188" i="15" s="1"/>
  <c r="X186" i="15"/>
  <c r="AC186" i="15" s="1"/>
  <c r="V186" i="15"/>
  <c r="Y186" i="15" s="1"/>
  <c r="X182" i="15"/>
  <c r="AC182" i="15" s="1"/>
  <c r="V182" i="15"/>
  <c r="Y182" i="15" s="1"/>
  <c r="X180" i="15"/>
  <c r="V180" i="15"/>
  <c r="Y180" i="15" s="1"/>
  <c r="X178" i="15"/>
  <c r="V178" i="15"/>
  <c r="Y178" i="15" s="1"/>
  <c r="X176" i="15"/>
  <c r="AC176" i="15" s="1"/>
  <c r="V176" i="15"/>
  <c r="Y176" i="15" s="1"/>
  <c r="X174" i="15"/>
  <c r="AC174" i="15" s="1"/>
  <c r="V174" i="15"/>
  <c r="Y174" i="15" s="1"/>
  <c r="X158" i="15"/>
  <c r="AC158" i="15" s="1"/>
  <c r="V158" i="15"/>
  <c r="Y158" i="15" s="1"/>
  <c r="X156" i="15"/>
  <c r="AC156" i="15" s="1"/>
  <c r="V156" i="15"/>
  <c r="Y156" i="15" s="1"/>
  <c r="X154" i="15"/>
  <c r="AC154" i="15" s="1"/>
  <c r="V154" i="15"/>
  <c r="Y154" i="15" s="1"/>
  <c r="X152" i="15"/>
  <c r="AC152" i="15" s="1"/>
  <c r="V152" i="15"/>
  <c r="Y152" i="15" s="1"/>
  <c r="X150" i="15"/>
  <c r="AC150" i="15" s="1"/>
  <c r="V150" i="15"/>
  <c r="Y150" i="15" s="1"/>
  <c r="X148" i="15"/>
  <c r="AC148" i="15" s="1"/>
  <c r="V148" i="15"/>
  <c r="Y148" i="15" s="1"/>
  <c r="X146" i="15"/>
  <c r="V146" i="15"/>
  <c r="Y146" i="15" s="1"/>
  <c r="AD146" i="15" s="1"/>
  <c r="X144" i="15"/>
  <c r="V144" i="15"/>
  <c r="Y144" i="15" s="1"/>
  <c r="X142" i="15"/>
  <c r="AC142" i="15" s="1"/>
  <c r="V142" i="15"/>
  <c r="Y142" i="15" s="1"/>
  <c r="X140" i="15"/>
  <c r="AC140" i="15" s="1"/>
  <c r="V140" i="15"/>
  <c r="Y140" i="15" s="1"/>
  <c r="X138" i="15"/>
  <c r="V138" i="15"/>
  <c r="Y138" i="15" s="1"/>
  <c r="X136" i="15"/>
  <c r="AC136" i="15" s="1"/>
  <c r="V136" i="15"/>
  <c r="Y136" i="15" s="1"/>
  <c r="X132" i="15"/>
  <c r="V132" i="15"/>
  <c r="Y132" i="15" s="1"/>
  <c r="X130" i="15"/>
  <c r="V130" i="15"/>
  <c r="Y130" i="15" s="1"/>
  <c r="X128" i="15"/>
  <c r="AC128" i="15" s="1"/>
  <c r="V128" i="15"/>
  <c r="Y128" i="15" s="1"/>
  <c r="X126" i="15"/>
  <c r="AC126" i="15" s="1"/>
  <c r="V126" i="15"/>
  <c r="Y126" i="15" s="1"/>
  <c r="X124" i="15"/>
  <c r="V124" i="15"/>
  <c r="Y124" i="15" s="1"/>
  <c r="X108" i="15"/>
  <c r="AC108" i="15" s="1"/>
  <c r="V108" i="15"/>
  <c r="Y108" i="15" s="1"/>
  <c r="X106" i="15"/>
  <c r="AC106" i="15" s="1"/>
  <c r="V106" i="15"/>
  <c r="Y106" i="15" s="1"/>
  <c r="X104" i="15"/>
  <c r="AC104" i="15" s="1"/>
  <c r="V104" i="15"/>
  <c r="Y104" i="15" s="1"/>
  <c r="X102" i="15"/>
  <c r="AC102" i="15" s="1"/>
  <c r="V102" i="15"/>
  <c r="Y102" i="15" s="1"/>
  <c r="X100" i="15"/>
  <c r="AC100" i="15" s="1"/>
  <c r="V100" i="15"/>
  <c r="Y100" i="15" s="1"/>
  <c r="X98" i="15"/>
  <c r="AC98" i="15" s="1"/>
  <c r="V98" i="15"/>
  <c r="Y98" i="15" s="1"/>
  <c r="X96" i="15"/>
  <c r="AC96" i="15" s="1"/>
  <c r="V96" i="15"/>
  <c r="Y96" i="15" s="1"/>
  <c r="X94" i="15"/>
  <c r="V94" i="15"/>
  <c r="Y94" i="15" s="1"/>
  <c r="X92" i="15"/>
  <c r="AC92" i="15" s="1"/>
  <c r="V92" i="15"/>
  <c r="Y92" i="15" s="1"/>
  <c r="X90" i="15"/>
  <c r="AC90" i="15" s="1"/>
  <c r="V90" i="15"/>
  <c r="Y90" i="15" s="1"/>
  <c r="X88" i="15"/>
  <c r="V88" i="15"/>
  <c r="Y88" i="15" s="1"/>
  <c r="X86" i="15"/>
  <c r="V86" i="15"/>
  <c r="Y86" i="15" s="1"/>
  <c r="X82" i="15"/>
  <c r="V82" i="15"/>
  <c r="Y82" i="15" s="1"/>
  <c r="X80" i="15"/>
  <c r="V80" i="15"/>
  <c r="Y80" i="15" s="1"/>
  <c r="X78" i="15"/>
  <c r="AC78" i="15" s="1"/>
  <c r="V78" i="15"/>
  <c r="Y78" i="15" s="1"/>
  <c r="X76" i="15"/>
  <c r="V76" i="15"/>
  <c r="Y76" i="15" s="1"/>
  <c r="X74" i="15"/>
  <c r="V74" i="15"/>
  <c r="Y74" i="15" s="1"/>
  <c r="X58" i="15"/>
  <c r="AC58" i="15" s="1"/>
  <c r="V58" i="15"/>
  <c r="Y58" i="15" s="1"/>
  <c r="X56" i="15"/>
  <c r="AC56" i="15" s="1"/>
  <c r="V56" i="15"/>
  <c r="Y56" i="15" s="1"/>
  <c r="X54" i="15"/>
  <c r="AC54" i="15" s="1"/>
  <c r="V54" i="15"/>
  <c r="Y54" i="15" s="1"/>
  <c r="X52" i="15"/>
  <c r="AC52" i="15" s="1"/>
  <c r="V52" i="15"/>
  <c r="Y52" i="15" s="1"/>
  <c r="X50" i="15"/>
  <c r="AC50" i="15" s="1"/>
  <c r="V50" i="15"/>
  <c r="Y50" i="15" s="1"/>
  <c r="X48" i="15"/>
  <c r="AC48" i="15" s="1"/>
  <c r="V48" i="15"/>
  <c r="Y48" i="15" s="1"/>
  <c r="X46" i="15"/>
  <c r="V46" i="15"/>
  <c r="Y46" i="15" s="1"/>
  <c r="X44" i="15"/>
  <c r="AC44" i="15" s="1"/>
  <c r="V44" i="15"/>
  <c r="Y44" i="15" s="1"/>
  <c r="V42" i="15"/>
  <c r="Y42" i="15" s="1"/>
  <c r="X42" i="15"/>
  <c r="AC42" i="15" s="1"/>
  <c r="X36" i="15"/>
  <c r="AC36" i="15" s="1"/>
  <c r="V36" i="15"/>
  <c r="Y36" i="15" s="1"/>
  <c r="X38" i="15"/>
  <c r="AC38" i="15" s="1"/>
  <c r="V38" i="15"/>
  <c r="Y38" i="15" s="1"/>
  <c r="AB36" i="15"/>
  <c r="AB40" i="15"/>
  <c r="AC1008" i="15"/>
  <c r="AC1006" i="15"/>
  <c r="AC1002" i="15"/>
  <c r="W997" i="15"/>
  <c r="AB997" i="15" s="1"/>
  <c r="AC995" i="15"/>
  <c r="W987" i="15"/>
  <c r="W972" i="15"/>
  <c r="AB972" i="15" s="1"/>
  <c r="AB966" i="15"/>
  <c r="W964" i="15"/>
  <c r="AB964" i="15" s="1"/>
  <c r="AC962" i="15"/>
  <c r="AB994" i="15"/>
  <c r="AC986" i="15"/>
  <c r="AB983" i="15"/>
  <c r="AC982" i="15"/>
  <c r="AB981" i="15"/>
  <c r="AC980" i="15"/>
  <c r="AB979" i="15"/>
  <c r="AC978" i="15"/>
  <c r="AB977" i="15"/>
  <c r="AC976" i="15"/>
  <c r="AB975" i="15"/>
  <c r="AC974" i="15"/>
  <c r="AB973" i="15"/>
  <c r="AC969" i="15"/>
  <c r="W967" i="15"/>
  <c r="AB965" i="15"/>
  <c r="AC961" i="15"/>
  <c r="AC957" i="15"/>
  <c r="AC953" i="15"/>
  <c r="W947" i="15"/>
  <c r="AB947" i="15" s="1"/>
  <c r="AB945" i="15"/>
  <c r="AC945" i="15"/>
  <c r="W939" i="15"/>
  <c r="AB939" i="15" s="1"/>
  <c r="AC937" i="15"/>
  <c r="W920" i="15"/>
  <c r="AB920" i="15" s="1"/>
  <c r="AB918" i="15"/>
  <c r="W912" i="15"/>
  <c r="AB912" i="15" s="1"/>
  <c r="AC951" i="15"/>
  <c r="AC949" i="15"/>
  <c r="AC944" i="15"/>
  <c r="W942" i="15"/>
  <c r="AB942" i="15" s="1"/>
  <c r="AC936" i="15"/>
  <c r="AC930" i="15"/>
  <c r="AB929" i="15"/>
  <c r="AC928" i="15"/>
  <c r="AB927" i="15"/>
  <c r="AC926" i="15"/>
  <c r="AB925" i="15"/>
  <c r="AC919" i="15"/>
  <c r="W917" i="15"/>
  <c r="AC911" i="15"/>
  <c r="AC907" i="15"/>
  <c r="AC906" i="15"/>
  <c r="AB905" i="15"/>
  <c r="AB903" i="15"/>
  <c r="AB901" i="15"/>
  <c r="AC901" i="15"/>
  <c r="AB899" i="15"/>
  <c r="W896" i="15"/>
  <c r="AB896" i="15" s="1"/>
  <c r="W888" i="15"/>
  <c r="AB888" i="15" s="1"/>
  <c r="AC882" i="15"/>
  <c r="AC880" i="15"/>
  <c r="AC878" i="15"/>
  <c r="AC874" i="15"/>
  <c r="W871" i="15"/>
  <c r="AB869" i="15"/>
  <c r="AC869" i="15"/>
  <c r="W863" i="15"/>
  <c r="AB861" i="15"/>
  <c r="AC861" i="15"/>
  <c r="AB857" i="15"/>
  <c r="AC857" i="15"/>
  <c r="AB855" i="15"/>
  <c r="AC855" i="15"/>
  <c r="AB853" i="15"/>
  <c r="AC853" i="15"/>
  <c r="AB851" i="15"/>
  <c r="AC851" i="15"/>
  <c r="AB849" i="15"/>
  <c r="AC849" i="15"/>
  <c r="W846" i="15"/>
  <c r="AB846" i="15" s="1"/>
  <c r="AC844" i="15"/>
  <c r="W838" i="15"/>
  <c r="AB838" i="15" s="1"/>
  <c r="AC836" i="15"/>
  <c r="AC832" i="15"/>
  <c r="AC830" i="15"/>
  <c r="AC826" i="15"/>
  <c r="AC824" i="15"/>
  <c r="AC897" i="15"/>
  <c r="W895" i="15"/>
  <c r="AB895" i="15" s="1"/>
  <c r="AC889" i="15"/>
  <c r="W887" i="15"/>
  <c r="AB887" i="15" s="1"/>
  <c r="W872" i="15"/>
  <c r="AB872" i="15" s="1"/>
  <c r="AC866" i="15"/>
  <c r="W864" i="15"/>
  <c r="AB862" i="15"/>
  <c r="AC847" i="15"/>
  <c r="W845" i="15"/>
  <c r="AB845" i="15" s="1"/>
  <c r="W837" i="15"/>
  <c r="AB837" i="15" s="1"/>
  <c r="W822" i="15"/>
  <c r="AB822" i="15" s="1"/>
  <c r="W817" i="15"/>
  <c r="AB817" i="15" s="1"/>
  <c r="AB808" i="15"/>
  <c r="AC808" i="15"/>
  <c r="AB806" i="15"/>
  <c r="AC806" i="15"/>
  <c r="AB804" i="15"/>
  <c r="AB802" i="15"/>
  <c r="AC802" i="15"/>
  <c r="AB800" i="15"/>
  <c r="AC800" i="15"/>
  <c r="AB798" i="15"/>
  <c r="AC798" i="15"/>
  <c r="W792" i="15"/>
  <c r="AB792" i="15" s="1"/>
  <c r="AB790" i="15"/>
  <c r="AC790" i="15"/>
  <c r="AC781" i="15"/>
  <c r="AC779" i="15"/>
  <c r="AC775" i="15"/>
  <c r="AC773" i="15"/>
  <c r="W767" i="15"/>
  <c r="AB767" i="15" s="1"/>
  <c r="AC765" i="15"/>
  <c r="AB758" i="15"/>
  <c r="AC758" i="15"/>
  <c r="AB756" i="15"/>
  <c r="AB754" i="15"/>
  <c r="AC754" i="15"/>
  <c r="AC752" i="15"/>
  <c r="AC750" i="15"/>
  <c r="AC748" i="15"/>
  <c r="W742" i="15"/>
  <c r="AB742" i="15" s="1"/>
  <c r="AB740" i="15"/>
  <c r="W816" i="15"/>
  <c r="AB816" i="15" s="1"/>
  <c r="AB814" i="15"/>
  <c r="AC795" i="15"/>
  <c r="W793" i="15"/>
  <c r="AB793" i="15" s="1"/>
  <c r="AB791" i="15"/>
  <c r="AC787" i="15"/>
  <c r="AB772" i="15"/>
  <c r="AC768" i="15"/>
  <c r="W766" i="15"/>
  <c r="AB766" i="15" s="1"/>
  <c r="AB764" i="15"/>
  <c r="AC745" i="15"/>
  <c r="W743" i="15"/>
  <c r="AB743" i="15" s="1"/>
  <c r="W719" i="15"/>
  <c r="AB719" i="15" s="1"/>
  <c r="AB717" i="15"/>
  <c r="AC717" i="15"/>
  <c r="W711" i="15"/>
  <c r="AB711" i="15" s="1"/>
  <c r="W708" i="15"/>
  <c r="AB708" i="15" s="1"/>
  <c r="W707" i="15"/>
  <c r="AB707" i="15" s="1"/>
  <c r="W706" i="15"/>
  <c r="AB706" i="15" s="1"/>
  <c r="W705" i="15"/>
  <c r="W704" i="15"/>
  <c r="AB704" i="15" s="1"/>
  <c r="W703" i="15"/>
  <c r="AB703" i="15" s="1"/>
  <c r="W702" i="15"/>
  <c r="AB702" i="15" s="1"/>
  <c r="W701" i="15"/>
  <c r="W700" i="15"/>
  <c r="AB700" i="15" s="1"/>
  <c r="W699" i="15"/>
  <c r="AB699" i="15" s="1"/>
  <c r="W698" i="15"/>
  <c r="AB698" i="15" s="1"/>
  <c r="AC696" i="15"/>
  <c r="W690" i="15"/>
  <c r="AB690" i="15" s="1"/>
  <c r="AC688" i="15"/>
  <c r="W1008" i="15"/>
  <c r="AB1008" i="15" s="1"/>
  <c r="W1007" i="15"/>
  <c r="AB1007" i="15" s="1"/>
  <c r="W1006" i="15"/>
  <c r="AB1006" i="15" s="1"/>
  <c r="W1005" i="15"/>
  <c r="AB1005" i="15" s="1"/>
  <c r="W1004" i="15"/>
  <c r="AB1004" i="15" s="1"/>
  <c r="W1003" i="15"/>
  <c r="AB1003" i="15" s="1"/>
  <c r="W1002" i="15"/>
  <c r="AB1002" i="15" s="1"/>
  <c r="W1001" i="15"/>
  <c r="AB1001" i="15" s="1"/>
  <c r="W1000" i="15"/>
  <c r="AB1000" i="15" s="1"/>
  <c r="W999" i="15"/>
  <c r="AB999" i="15" s="1"/>
  <c r="W991" i="15"/>
  <c r="AB991" i="15" s="1"/>
  <c r="AC998" i="15"/>
  <c r="W996" i="15"/>
  <c r="AB996" i="15" s="1"/>
  <c r="AB987" i="15"/>
  <c r="AC972" i="15"/>
  <c r="AB968" i="15"/>
  <c r="W966" i="15"/>
  <c r="W990" i="15"/>
  <c r="AB990" i="15" s="1"/>
  <c r="AB988" i="15"/>
  <c r="AC971" i="15"/>
  <c r="W969" i="15"/>
  <c r="AB969" i="15" s="1"/>
  <c r="AB967" i="15"/>
  <c r="AC963" i="15"/>
  <c r="W961" i="15"/>
  <c r="AB961" i="15" s="1"/>
  <c r="W958" i="15"/>
  <c r="AB958" i="15" s="1"/>
  <c r="W957" i="15"/>
  <c r="AB957" i="15" s="1"/>
  <c r="W956" i="15"/>
  <c r="AB956" i="15" s="1"/>
  <c r="W955" i="15"/>
  <c r="AB955" i="15" s="1"/>
  <c r="W954" i="15"/>
  <c r="AB954" i="15" s="1"/>
  <c r="W953" i="15"/>
  <c r="AB953" i="15" s="1"/>
  <c r="W952" i="15"/>
  <c r="AB952" i="15" s="1"/>
  <c r="AB992" i="15"/>
  <c r="W945" i="15"/>
  <c r="AC943" i="15"/>
  <c r="W937" i="15"/>
  <c r="AB937" i="15" s="1"/>
  <c r="W922" i="15"/>
  <c r="AB922" i="15" s="1"/>
  <c r="AC920" i="15"/>
  <c r="W914" i="15"/>
  <c r="AB914" i="15" s="1"/>
  <c r="AC912" i="15"/>
  <c r="W951" i="15"/>
  <c r="AB951" i="15" s="1"/>
  <c r="W950" i="15"/>
  <c r="AB950" i="15" s="1"/>
  <c r="W949" i="15"/>
  <c r="AB949" i="15" s="1"/>
  <c r="W948" i="15"/>
  <c r="AB948" i="15" s="1"/>
  <c r="AB946" i="15"/>
  <c r="W940" i="15"/>
  <c r="AB940" i="15" s="1"/>
  <c r="AB938" i="15"/>
  <c r="AC921" i="15"/>
  <c r="W919" i="15"/>
  <c r="AB919" i="15" s="1"/>
  <c r="AB917" i="15"/>
  <c r="AC913" i="15"/>
  <c r="W911" i="15"/>
  <c r="AB911" i="15" s="1"/>
  <c r="W908" i="15"/>
  <c r="AB908" i="15" s="1"/>
  <c r="W907" i="15"/>
  <c r="AB907" i="15" s="1"/>
  <c r="W894" i="15"/>
  <c r="AB894" i="15" s="1"/>
  <c r="AB892" i="15"/>
  <c r="AC892" i="15"/>
  <c r="W886" i="15"/>
  <c r="AB886" i="15" s="1"/>
  <c r="W883" i="15"/>
  <c r="AB883" i="15" s="1"/>
  <c r="W882" i="15"/>
  <c r="AB882" i="15" s="1"/>
  <c r="W881" i="15"/>
  <c r="AB881" i="15" s="1"/>
  <c r="W880" i="15"/>
  <c r="AB880" i="15" s="1"/>
  <c r="W879" i="15"/>
  <c r="AB879" i="15" s="1"/>
  <c r="W878" i="15"/>
  <c r="AB878" i="15" s="1"/>
  <c r="W877" i="15"/>
  <c r="AB877" i="15" s="1"/>
  <c r="W876" i="15"/>
  <c r="AB876" i="15" s="1"/>
  <c r="W875" i="15"/>
  <c r="AB875" i="15" s="1"/>
  <c r="W874" i="15"/>
  <c r="AB874" i="15" s="1"/>
  <c r="W873" i="15"/>
  <c r="AB873" i="15" s="1"/>
  <c r="AB871" i="15"/>
  <c r="AC871" i="15"/>
  <c r="W865" i="15"/>
  <c r="AB865" i="15" s="1"/>
  <c r="AB863" i="15"/>
  <c r="AC863" i="15"/>
  <c r="W844" i="15"/>
  <c r="AB844" i="15" s="1"/>
  <c r="AB842" i="15"/>
  <c r="AC842" i="15"/>
  <c r="W836" i="15"/>
  <c r="AB836" i="15" s="1"/>
  <c r="W833" i="15"/>
  <c r="AB833" i="15" s="1"/>
  <c r="W832" i="15"/>
  <c r="AB832" i="15" s="1"/>
  <c r="W831" i="15"/>
  <c r="AB831" i="15" s="1"/>
  <c r="W830" i="15"/>
  <c r="AB830" i="15" s="1"/>
  <c r="W829" i="15"/>
  <c r="AB829" i="15" s="1"/>
  <c r="W828" i="15"/>
  <c r="AB828" i="15" s="1"/>
  <c r="W827" i="15"/>
  <c r="AB827" i="15" s="1"/>
  <c r="W826" i="15"/>
  <c r="AB826" i="15" s="1"/>
  <c r="W825" i="15"/>
  <c r="AB825" i="15" s="1"/>
  <c r="W824" i="15"/>
  <c r="AB824" i="15" s="1"/>
  <c r="W823" i="15"/>
  <c r="AB823" i="15" s="1"/>
  <c r="AC895" i="15"/>
  <c r="W893" i="15"/>
  <c r="AB893" i="15" s="1"/>
  <c r="AB891" i="15"/>
  <c r="AC887" i="15"/>
  <c r="W866" i="15"/>
  <c r="AB866" i="15" s="1"/>
  <c r="AB864" i="15"/>
  <c r="AC845" i="15"/>
  <c r="W843" i="15"/>
  <c r="AB843" i="15" s="1"/>
  <c r="AB841" i="15"/>
  <c r="AC837" i="15"/>
  <c r="AB821" i="15"/>
  <c r="W815" i="15"/>
  <c r="AB815" i="15" s="1"/>
  <c r="AB813" i="15"/>
  <c r="AC813" i="15"/>
  <c r="W794" i="15"/>
  <c r="AB794" i="15" s="1"/>
  <c r="AC792" i="15"/>
  <c r="W786" i="15"/>
  <c r="AB786" i="15" s="1"/>
  <c r="W783" i="15"/>
  <c r="AB783" i="15" s="1"/>
  <c r="W782" i="15"/>
  <c r="AB782" i="15" s="1"/>
  <c r="W781" i="15"/>
  <c r="AB781" i="15" s="1"/>
  <c r="W780" i="15"/>
  <c r="AB780" i="15" s="1"/>
  <c r="W779" i="15"/>
  <c r="AB779" i="15" s="1"/>
  <c r="W778" i="15"/>
  <c r="AB778" i="15" s="1"/>
  <c r="W777" i="15"/>
  <c r="AB777" i="15" s="1"/>
  <c r="W776" i="15"/>
  <c r="AB776" i="15" s="1"/>
  <c r="W775" i="15"/>
  <c r="AB775" i="15" s="1"/>
  <c r="W774" i="15"/>
  <c r="AB774" i="15" s="1"/>
  <c r="W773" i="15"/>
  <c r="AB773" i="15" s="1"/>
  <c r="AB771" i="15"/>
  <c r="AC771" i="15"/>
  <c r="W765" i="15"/>
  <c r="AB765" i="15" s="1"/>
  <c r="AB763" i="15"/>
  <c r="AC763" i="15"/>
  <c r="W744" i="15"/>
  <c r="AB744" i="15" s="1"/>
  <c r="AC742" i="15"/>
  <c r="W736" i="15"/>
  <c r="AB736" i="15" s="1"/>
  <c r="AC820" i="15"/>
  <c r="W818" i="15"/>
  <c r="AB818" i="15" s="1"/>
  <c r="AC812" i="15"/>
  <c r="AB797" i="15"/>
  <c r="W791" i="15"/>
  <c r="AB789" i="15"/>
  <c r="AC770" i="15"/>
  <c r="W768" i="15"/>
  <c r="AB768" i="15" s="1"/>
  <c r="AC762" i="15"/>
  <c r="AB747" i="15"/>
  <c r="AC743" i="15"/>
  <c r="AB732" i="15"/>
  <c r="AB730" i="15"/>
  <c r="AC730" i="15"/>
  <c r="AB728" i="15"/>
  <c r="AC728" i="15"/>
  <c r="AB726" i="15"/>
  <c r="AC726" i="15"/>
  <c r="AC724" i="15"/>
  <c r="W721" i="15"/>
  <c r="AB721" i="15" s="1"/>
  <c r="AC719" i="15"/>
  <c r="W713" i="15"/>
  <c r="AB713" i="15" s="1"/>
  <c r="AC707" i="15"/>
  <c r="AB705" i="15"/>
  <c r="AC705" i="15"/>
  <c r="AC703" i="15"/>
  <c r="AB701" i="15"/>
  <c r="AC699" i="15"/>
  <c r="W696" i="15"/>
  <c r="AB696" i="15" s="1"/>
  <c r="AB694" i="15"/>
  <c r="W688" i="15"/>
  <c r="AB688" i="15" s="1"/>
  <c r="AB686" i="15"/>
  <c r="AB682" i="15"/>
  <c r="AC682" i="15"/>
  <c r="AB680" i="15"/>
  <c r="AC680" i="15"/>
  <c r="AB678" i="15"/>
  <c r="AC678" i="15"/>
  <c r="AB676" i="15"/>
  <c r="AB674" i="15"/>
  <c r="AC674" i="15"/>
  <c r="W671" i="15"/>
  <c r="AB671" i="15" s="1"/>
  <c r="AB669" i="15"/>
  <c r="AC669" i="15"/>
  <c r="W663" i="15"/>
  <c r="AB663" i="15" s="1"/>
  <c r="AC661" i="15"/>
  <c r="AC657" i="15"/>
  <c r="AC655" i="15"/>
  <c r="AC651" i="15"/>
  <c r="AC649" i="15"/>
  <c r="W646" i="15"/>
  <c r="AB644" i="15"/>
  <c r="AC644" i="15"/>
  <c r="W638" i="15"/>
  <c r="AB638" i="15" s="1"/>
  <c r="AC636" i="15"/>
  <c r="AB632" i="15"/>
  <c r="AC632" i="15"/>
  <c r="AB630" i="15"/>
  <c r="AC630" i="15"/>
  <c r="AB628" i="15"/>
  <c r="AC626" i="15"/>
  <c r="AB624" i="15"/>
  <c r="AC624" i="15"/>
  <c r="W621" i="15"/>
  <c r="AB621" i="15" s="1"/>
  <c r="AB619" i="15"/>
  <c r="AC619" i="15"/>
  <c r="W613" i="15"/>
  <c r="AB613" i="15" s="1"/>
  <c r="AC611" i="15"/>
  <c r="AC607" i="15"/>
  <c r="AC603" i="15"/>
  <c r="AC601" i="15"/>
  <c r="AC599" i="15"/>
  <c r="W596" i="15"/>
  <c r="AB594" i="15"/>
  <c r="W588" i="15"/>
  <c r="AB588" i="15" s="1"/>
  <c r="AB586" i="15"/>
  <c r="AC586" i="15"/>
  <c r="AB582" i="15"/>
  <c r="AC582" i="15"/>
  <c r="AB580" i="15"/>
  <c r="AC578" i="15"/>
  <c r="AB576" i="15"/>
  <c r="AC576" i="15"/>
  <c r="AB574" i="15"/>
  <c r="AC574" i="15"/>
  <c r="W737" i="15"/>
  <c r="AB737" i="15" s="1"/>
  <c r="W722" i="15"/>
  <c r="AB720" i="15"/>
  <c r="AC716" i="15"/>
  <c r="W714" i="15"/>
  <c r="AB714" i="15" s="1"/>
  <c r="AC697" i="15"/>
  <c r="W695" i="15"/>
  <c r="AB695" i="15" s="1"/>
  <c r="AC689" i="15"/>
  <c r="W687" i="15"/>
  <c r="AB687" i="15" s="1"/>
  <c r="W672" i="15"/>
  <c r="AB670" i="15"/>
  <c r="W664" i="15"/>
  <c r="AB662" i="15"/>
  <c r="W645" i="15"/>
  <c r="AB645" i="15" s="1"/>
  <c r="W637" i="15"/>
  <c r="AB637" i="15" s="1"/>
  <c r="W622" i="15"/>
  <c r="AB620" i="15"/>
  <c r="AC616" i="15"/>
  <c r="W614" i="15"/>
  <c r="AB612" i="15"/>
  <c r="AC597" i="15"/>
  <c r="W595" i="15"/>
  <c r="AB595" i="15" s="1"/>
  <c r="AC589" i="15"/>
  <c r="W587" i="15"/>
  <c r="AB587" i="15" s="1"/>
  <c r="W568" i="15"/>
  <c r="AB566" i="15"/>
  <c r="AC547" i="15"/>
  <c r="W541" i="15"/>
  <c r="AB541" i="15" s="1"/>
  <c r="W518" i="15"/>
  <c r="AB518" i="15" s="1"/>
  <c r="AB516" i="15"/>
  <c r="AC516" i="15"/>
  <c r="W491" i="15"/>
  <c r="AB491" i="15" s="1"/>
  <c r="W468" i="15"/>
  <c r="AB466" i="15"/>
  <c r="AC466" i="15"/>
  <c r="W441" i="15"/>
  <c r="AB441" i="15" s="1"/>
  <c r="AC439" i="15"/>
  <c r="W418" i="15"/>
  <c r="AB418" i="15" s="1"/>
  <c r="AB416" i="15"/>
  <c r="AC416" i="15"/>
  <c r="W571" i="15"/>
  <c r="AB571" i="15" s="1"/>
  <c r="AC565" i="15"/>
  <c r="W563" i="15"/>
  <c r="AB563" i="15" s="1"/>
  <c r="AB561" i="15"/>
  <c r="AC556" i="15"/>
  <c r="AB555" i="15"/>
  <c r="AC554" i="15"/>
  <c r="AC552" i="15"/>
  <c r="AB551" i="15"/>
  <c r="AC548" i="15"/>
  <c r="W546" i="15"/>
  <c r="AB546" i="15" s="1"/>
  <c r="AB544" i="15"/>
  <c r="AC540" i="15"/>
  <c r="W538" i="15"/>
  <c r="AB536" i="15"/>
  <c r="AC533" i="15"/>
  <c r="AB532" i="15"/>
  <c r="AC531" i="15"/>
  <c r="AB530" i="15"/>
  <c r="AC529" i="15"/>
  <c r="AB528" i="15"/>
  <c r="AB526" i="15"/>
  <c r="AC525" i="15"/>
  <c r="AB524" i="15"/>
  <c r="AC523" i="15"/>
  <c r="W521" i="15"/>
  <c r="AB521" i="15" s="1"/>
  <c r="AC515" i="15"/>
  <c r="W513" i="15"/>
  <c r="AB513" i="15" s="1"/>
  <c r="AC508" i="15"/>
  <c r="AC506" i="15"/>
  <c r="AB505" i="15"/>
  <c r="AC504" i="15"/>
  <c r="AB503" i="15"/>
  <c r="AC500" i="15"/>
  <c r="AC498" i="15"/>
  <c r="W496" i="15"/>
  <c r="AB496" i="15" s="1"/>
  <c r="AB494" i="15"/>
  <c r="AC490" i="15"/>
  <c r="W488" i="15"/>
  <c r="AB486" i="15"/>
  <c r="AC483" i="15"/>
  <c r="AB482" i="15"/>
  <c r="AC481" i="15"/>
  <c r="AB480" i="15"/>
  <c r="AC479" i="15"/>
  <c r="AB478" i="15"/>
  <c r="AC477" i="15"/>
  <c r="AB476" i="15"/>
  <c r="AC475" i="15"/>
  <c r="AB474" i="15"/>
  <c r="AC473" i="15"/>
  <c r="W471" i="15"/>
  <c r="AB471" i="15" s="1"/>
  <c r="AC465" i="15"/>
  <c r="W463" i="15"/>
  <c r="AB463" i="15" s="1"/>
  <c r="AC458" i="15"/>
  <c r="AB457" i="15"/>
  <c r="AC456" i="15"/>
  <c r="AB453" i="15"/>
  <c r="AC452" i="15"/>
  <c r="AC450" i="15"/>
  <c r="AB449" i="15"/>
  <c r="AC448" i="15"/>
  <c r="W446" i="15"/>
  <c r="AB446" i="15" s="1"/>
  <c r="AB444" i="15"/>
  <c r="AC440" i="15"/>
  <c r="W438" i="15"/>
  <c r="AB438" i="15" s="1"/>
  <c r="AC433" i="15"/>
  <c r="AB432" i="15"/>
  <c r="AB430" i="15"/>
  <c r="AC429" i="15"/>
  <c r="AB428" i="15"/>
  <c r="AC427" i="15"/>
  <c r="AB426" i="15"/>
  <c r="AC425" i="15"/>
  <c r="AB424" i="15"/>
  <c r="W421" i="15"/>
  <c r="AB421" i="15" s="1"/>
  <c r="AC415" i="15"/>
  <c r="W413" i="15"/>
  <c r="AB413" i="15" s="1"/>
  <c r="AB411" i="15"/>
  <c r="AC408" i="15"/>
  <c r="AC404" i="15"/>
  <c r="AB403" i="15"/>
  <c r="AC402" i="15"/>
  <c r="AB401" i="15"/>
  <c r="AC400" i="15"/>
  <c r="W393" i="15"/>
  <c r="AB393" i="15" s="1"/>
  <c r="AB372" i="15"/>
  <c r="W366" i="15"/>
  <c r="AB366" i="15" s="1"/>
  <c r="AB364" i="15"/>
  <c r="W343" i="15"/>
  <c r="AB343" i="15" s="1"/>
  <c r="AB322" i="15"/>
  <c r="AC322" i="15"/>
  <c r="W316" i="15"/>
  <c r="AB314" i="15"/>
  <c r="W293" i="15"/>
  <c r="AB293" i="15" s="1"/>
  <c r="AC291" i="15"/>
  <c r="AB272" i="15"/>
  <c r="W266" i="15"/>
  <c r="AB264" i="15"/>
  <c r="AC264" i="15"/>
  <c r="W243" i="15"/>
  <c r="AB243" i="15" s="1"/>
  <c r="AB222" i="15"/>
  <c r="AC222" i="15"/>
  <c r="W216" i="15"/>
  <c r="AB214" i="15"/>
  <c r="AC214" i="15"/>
  <c r="AC207" i="15"/>
  <c r="AC203" i="15"/>
  <c r="AC201" i="15"/>
  <c r="AC199" i="15"/>
  <c r="W196" i="15"/>
  <c r="AB194" i="15"/>
  <c r="AC194" i="15"/>
  <c r="W188" i="15"/>
  <c r="AB188" i="15" s="1"/>
  <c r="AB186" i="15"/>
  <c r="AB182" i="15"/>
  <c r="AB180" i="15"/>
  <c r="AC180" i="15"/>
  <c r="AB178" i="15"/>
  <c r="AC178" i="15"/>
  <c r="AB176" i="15"/>
  <c r="AB174" i="15"/>
  <c r="W171" i="15"/>
  <c r="AB171" i="15" s="1"/>
  <c r="AC169" i="15"/>
  <c r="W163" i="15"/>
  <c r="AB163" i="15" s="1"/>
  <c r="AC161" i="15"/>
  <c r="AC155" i="15"/>
  <c r="AC153" i="15"/>
  <c r="AC151" i="15"/>
  <c r="W146" i="15"/>
  <c r="AB144" i="15"/>
  <c r="AC144" i="15"/>
  <c r="W138" i="15"/>
  <c r="AB136" i="15"/>
  <c r="AB132" i="15"/>
  <c r="AC132" i="15"/>
  <c r="AB130" i="15"/>
  <c r="AC130" i="15"/>
  <c r="AB128" i="15"/>
  <c r="AB126" i="15"/>
  <c r="AB124" i="15"/>
  <c r="AC124" i="15"/>
  <c r="W121" i="15"/>
  <c r="AB121" i="15" s="1"/>
  <c r="W113" i="15"/>
  <c r="AB113" i="15" s="1"/>
  <c r="AC107" i="15"/>
  <c r="AC105" i="15"/>
  <c r="AC103" i="15"/>
  <c r="AC99" i="15"/>
  <c r="W96" i="15"/>
  <c r="AB96" i="15" s="1"/>
  <c r="AB94" i="15"/>
  <c r="AC94" i="15"/>
  <c r="W88" i="15"/>
  <c r="AB86" i="15"/>
  <c r="AC86" i="15"/>
  <c r="AB82" i="15"/>
  <c r="AC82" i="15"/>
  <c r="AB80" i="15"/>
  <c r="AC80" i="15"/>
  <c r="AB78" i="15"/>
  <c r="AB76" i="15"/>
  <c r="AC76" i="15"/>
  <c r="AB74" i="15"/>
  <c r="AC74" i="15"/>
  <c r="W71" i="15"/>
  <c r="AB71" i="15" s="1"/>
  <c r="AC69" i="15"/>
  <c r="W63" i="15"/>
  <c r="AB63" i="15" s="1"/>
  <c r="AC61" i="15"/>
  <c r="AC57" i="15"/>
  <c r="AC55" i="15"/>
  <c r="AC51" i="15"/>
  <c r="AC49" i="15"/>
  <c r="W46" i="15"/>
  <c r="W394" i="15"/>
  <c r="AB394" i="15" s="1"/>
  <c r="AB392" i="15"/>
  <c r="W386" i="15"/>
  <c r="W383" i="15"/>
  <c r="AB383" i="15" s="1"/>
  <c r="W382" i="15"/>
  <c r="W381" i="15"/>
  <c r="AB381" i="15" s="1"/>
  <c r="W380" i="15"/>
  <c r="W379" i="15"/>
  <c r="AB379" i="15" s="1"/>
  <c r="W378" i="15"/>
  <c r="W377" i="15"/>
  <c r="AB377" i="15" s="1"/>
  <c r="W376" i="15"/>
  <c r="W375" i="15"/>
  <c r="AB375" i="15" s="1"/>
  <c r="W374" i="15"/>
  <c r="W373" i="15"/>
  <c r="AB373" i="15" s="1"/>
  <c r="AC367" i="15"/>
  <c r="W365" i="15"/>
  <c r="AB365" i="15" s="1"/>
  <c r="AB363" i="15"/>
  <c r="AC346" i="15"/>
  <c r="W344" i="15"/>
  <c r="AB344" i="15" s="1"/>
  <c r="W669" i="15"/>
  <c r="AC667" i="15"/>
  <c r="W661" i="15"/>
  <c r="AB661" i="15" s="1"/>
  <c r="W658" i="15"/>
  <c r="AB658" i="15" s="1"/>
  <c r="W657" i="15"/>
  <c r="AB657" i="15" s="1"/>
  <c r="W656" i="15"/>
  <c r="AB656" i="15" s="1"/>
  <c r="W655" i="15"/>
  <c r="AB655" i="15" s="1"/>
  <c r="W654" i="15"/>
  <c r="AB654" i="15" s="1"/>
  <c r="W653" i="15"/>
  <c r="AB653" i="15" s="1"/>
  <c r="W652" i="15"/>
  <c r="AB652" i="15" s="1"/>
  <c r="W651" i="15"/>
  <c r="AB651" i="15" s="1"/>
  <c r="W650" i="15"/>
  <c r="AB650" i="15" s="1"/>
  <c r="W649" i="15"/>
  <c r="AB649" i="15" s="1"/>
  <c r="W648" i="15"/>
  <c r="AB648" i="15" s="1"/>
  <c r="AB646" i="15"/>
  <c r="W640" i="15"/>
  <c r="AB640" i="15" s="1"/>
  <c r="AC638" i="15"/>
  <c r="W619" i="15"/>
  <c r="AB617" i="15"/>
  <c r="AC617" i="15"/>
  <c r="W611" i="15"/>
  <c r="AB611" i="15" s="1"/>
  <c r="W608" i="15"/>
  <c r="AB608" i="15" s="1"/>
  <c r="W607" i="15"/>
  <c r="AB607" i="15" s="1"/>
  <c r="W606" i="15"/>
  <c r="AB606" i="15" s="1"/>
  <c r="W605" i="15"/>
  <c r="AB605" i="15" s="1"/>
  <c r="W604" i="15"/>
  <c r="AB604" i="15" s="1"/>
  <c r="W603" i="15"/>
  <c r="AB603" i="15" s="1"/>
  <c r="W602" i="15"/>
  <c r="AB602" i="15" s="1"/>
  <c r="W601" i="15"/>
  <c r="AB601" i="15" s="1"/>
  <c r="W600" i="15"/>
  <c r="AB600" i="15" s="1"/>
  <c r="W599" i="15"/>
  <c r="AB599" i="15" s="1"/>
  <c r="W598" i="15"/>
  <c r="AB598" i="15" s="1"/>
  <c r="AB596" i="15"/>
  <c r="AC596" i="15"/>
  <c r="W590" i="15"/>
  <c r="AB590" i="15" s="1"/>
  <c r="AC588" i="15"/>
  <c r="AB741" i="15"/>
  <c r="AC737" i="15"/>
  <c r="AB722" i="15"/>
  <c r="AC718" i="15"/>
  <c r="W716" i="15"/>
  <c r="AB716" i="15" s="1"/>
  <c r="AC695" i="15"/>
  <c r="W693" i="15"/>
  <c r="AB693" i="15" s="1"/>
  <c r="AB691" i="15"/>
  <c r="AC687" i="15"/>
  <c r="AB672" i="15"/>
  <c r="AC668" i="15"/>
  <c r="W666" i="15"/>
  <c r="AB666" i="15" s="1"/>
  <c r="AB664" i="15"/>
  <c r="AC645" i="15"/>
  <c r="W643" i="15"/>
  <c r="AB643" i="15" s="1"/>
  <c r="AB641" i="15"/>
  <c r="AC637" i="15"/>
  <c r="AB622" i="15"/>
  <c r="AC618" i="15"/>
  <c r="W616" i="15"/>
  <c r="AB616" i="15" s="1"/>
  <c r="AB614" i="15"/>
  <c r="AC595" i="15"/>
  <c r="W593" i="15"/>
  <c r="AB593" i="15" s="1"/>
  <c r="AB591" i="15"/>
  <c r="AC587" i="15"/>
  <c r="W570" i="15"/>
  <c r="AB570" i="15" s="1"/>
  <c r="AB568" i="15"/>
  <c r="W562" i="15"/>
  <c r="AB562" i="15" s="1"/>
  <c r="W547" i="15"/>
  <c r="AB547" i="15" s="1"/>
  <c r="AB545" i="15"/>
  <c r="AC545" i="15"/>
  <c r="W539" i="15"/>
  <c r="AB539" i="15" s="1"/>
  <c r="AB537" i="15"/>
  <c r="AC537" i="15"/>
  <c r="W520" i="15"/>
  <c r="AB520" i="15" s="1"/>
  <c r="W512" i="15"/>
  <c r="AB512" i="15" s="1"/>
  <c r="W497" i="15"/>
  <c r="AB497" i="15" s="1"/>
  <c r="AB495" i="15"/>
  <c r="AC495" i="15"/>
  <c r="W489" i="15"/>
  <c r="AB489" i="15" s="1"/>
  <c r="AB487" i="15"/>
  <c r="AC487" i="15"/>
  <c r="W470" i="15"/>
  <c r="AB470" i="15" s="1"/>
  <c r="AB468" i="15"/>
  <c r="W462" i="15"/>
  <c r="AB462" i="15" s="1"/>
  <c r="W447" i="15"/>
  <c r="AB447" i="15" s="1"/>
  <c r="AB445" i="15"/>
  <c r="AC445" i="15"/>
  <c r="W439" i="15"/>
  <c r="AB439" i="15" s="1"/>
  <c r="AB437" i="15"/>
  <c r="AC437" i="15"/>
  <c r="W420" i="15"/>
  <c r="AB420" i="15" s="1"/>
  <c r="W412" i="15"/>
  <c r="AB412" i="15" s="1"/>
  <c r="W397" i="15"/>
  <c r="AB397" i="15" s="1"/>
  <c r="AC571" i="15"/>
  <c r="W569" i="15"/>
  <c r="AB569" i="15" s="1"/>
  <c r="AB567" i="15"/>
  <c r="AC563" i="15"/>
  <c r="W561" i="15"/>
  <c r="W558" i="15"/>
  <c r="AB558" i="15" s="1"/>
  <c r="W557" i="15"/>
  <c r="AB557" i="15" s="1"/>
  <c r="W556" i="15"/>
  <c r="AB556" i="15" s="1"/>
  <c r="W555" i="15"/>
  <c r="W554" i="15"/>
  <c r="AB554" i="15" s="1"/>
  <c r="W553" i="15"/>
  <c r="AB553" i="15" s="1"/>
  <c r="W552" i="15"/>
  <c r="AB552" i="15" s="1"/>
  <c r="W551" i="15"/>
  <c r="W550" i="15"/>
  <c r="AB550" i="15" s="1"/>
  <c r="W549" i="15"/>
  <c r="AB549" i="15" s="1"/>
  <c r="W548" i="15"/>
  <c r="AB548" i="15" s="1"/>
  <c r="W540" i="15"/>
  <c r="AB540" i="15" s="1"/>
  <c r="AB538" i="15"/>
  <c r="AC521" i="15"/>
  <c r="W519" i="15"/>
  <c r="AB519" i="15" s="1"/>
  <c r="AC513" i="15"/>
  <c r="W511" i="15"/>
  <c r="AB511" i="15" s="1"/>
  <c r="W508" i="15"/>
  <c r="AB508" i="15" s="1"/>
  <c r="W507" i="15"/>
  <c r="AB507" i="15" s="1"/>
  <c r="W506" i="15"/>
  <c r="AB506" i="15" s="1"/>
  <c r="W505" i="15"/>
  <c r="W504" i="15"/>
  <c r="AB504" i="15" s="1"/>
  <c r="W503" i="15"/>
  <c r="W502" i="15"/>
  <c r="AB502" i="15" s="1"/>
  <c r="W501" i="15"/>
  <c r="AB501" i="15" s="1"/>
  <c r="W500" i="15"/>
  <c r="AB500" i="15" s="1"/>
  <c r="W499" i="15"/>
  <c r="AB499" i="15" s="1"/>
  <c r="W498" i="15"/>
  <c r="AB498" i="15" s="1"/>
  <c r="AC492" i="15"/>
  <c r="W490" i="15"/>
  <c r="AB490" i="15" s="1"/>
  <c r="AB488" i="15"/>
  <c r="AC471" i="15"/>
  <c r="W469" i="15"/>
  <c r="AB469" i="15" s="1"/>
  <c r="AB467" i="15"/>
  <c r="AC463" i="15"/>
  <c r="W461" i="15"/>
  <c r="AB461" i="15" s="1"/>
  <c r="W458" i="15"/>
  <c r="AB458" i="15" s="1"/>
  <c r="W457" i="15"/>
  <c r="W456" i="15"/>
  <c r="AB456" i="15" s="1"/>
  <c r="W455" i="15"/>
  <c r="AB455" i="15" s="1"/>
  <c r="W454" i="15"/>
  <c r="AB454" i="15" s="1"/>
  <c r="W453" i="15"/>
  <c r="W452" i="15"/>
  <c r="AB452" i="15" s="1"/>
  <c r="W451" i="15"/>
  <c r="AB451" i="15" s="1"/>
  <c r="W450" i="15"/>
  <c r="AB450" i="15" s="1"/>
  <c r="W449" i="15"/>
  <c r="W448" i="15"/>
  <c r="AB448" i="15" s="1"/>
  <c r="AC442" i="15"/>
  <c r="W440" i="15"/>
  <c r="AB440" i="15" s="1"/>
  <c r="AC421" i="15"/>
  <c r="W419" i="15"/>
  <c r="AB419" i="15" s="1"/>
  <c r="AC413" i="15"/>
  <c r="W411" i="15"/>
  <c r="W408" i="15"/>
  <c r="AB408" i="15" s="1"/>
  <c r="W407" i="15"/>
  <c r="AB407" i="15" s="1"/>
  <c r="W406" i="15"/>
  <c r="AB406" i="15" s="1"/>
  <c r="W405" i="15"/>
  <c r="AB405" i="15" s="1"/>
  <c r="W404" i="15"/>
  <c r="AB404" i="15" s="1"/>
  <c r="W403" i="15"/>
  <c r="W402" i="15"/>
  <c r="AB402" i="15" s="1"/>
  <c r="W401" i="15"/>
  <c r="W400" i="15"/>
  <c r="AB400" i="15" s="1"/>
  <c r="W399" i="15"/>
  <c r="AB399" i="15" s="1"/>
  <c r="W398" i="15"/>
  <c r="AB398" i="15" s="1"/>
  <c r="W391" i="15"/>
  <c r="AB391" i="15" s="1"/>
  <c r="AB389" i="15"/>
  <c r="AC389" i="15"/>
  <c r="W368" i="15"/>
  <c r="AB368" i="15" s="1"/>
  <c r="AC366" i="15"/>
  <c r="AB347" i="15"/>
  <c r="AC347" i="15"/>
  <c r="W341" i="15"/>
  <c r="AB341" i="15" s="1"/>
  <c r="AB339" i="15"/>
  <c r="AC339" i="15"/>
  <c r="W318" i="15"/>
  <c r="AB318" i="15" s="1"/>
  <c r="AB316" i="15"/>
  <c r="AC316" i="15"/>
  <c r="AB297" i="15"/>
  <c r="AC297" i="15"/>
  <c r="W291" i="15"/>
  <c r="AB291" i="15" s="1"/>
  <c r="AB289" i="15"/>
  <c r="AC289" i="15"/>
  <c r="W268" i="15"/>
  <c r="AB268" i="15" s="1"/>
  <c r="AB266" i="15"/>
  <c r="AC266" i="15"/>
  <c r="AB247" i="15"/>
  <c r="AC247" i="15"/>
  <c r="W241" i="15"/>
  <c r="AB241" i="15" s="1"/>
  <c r="AB239" i="15"/>
  <c r="AC239" i="15"/>
  <c r="W218" i="15"/>
  <c r="AB218" i="15" s="1"/>
  <c r="AB216" i="15"/>
  <c r="AC216" i="15"/>
  <c r="W208" i="15"/>
  <c r="AB208" i="15" s="1"/>
  <c r="W207" i="15"/>
  <c r="AB207" i="15" s="1"/>
  <c r="W206" i="15"/>
  <c r="AB206" i="15" s="1"/>
  <c r="W205" i="15"/>
  <c r="AB205" i="15" s="1"/>
  <c r="W204" i="15"/>
  <c r="AB204" i="15" s="1"/>
  <c r="W203" i="15"/>
  <c r="AB203" i="15" s="1"/>
  <c r="W202" i="15"/>
  <c r="AB202" i="15" s="1"/>
  <c r="W201" i="15"/>
  <c r="AB201" i="15" s="1"/>
  <c r="W200" i="15"/>
  <c r="AB200" i="15" s="1"/>
  <c r="W199" i="15"/>
  <c r="AB199" i="15" s="1"/>
  <c r="W198" i="15"/>
  <c r="AB198" i="15" s="1"/>
  <c r="AB196" i="15"/>
  <c r="W190" i="15"/>
  <c r="AB190" i="15" s="1"/>
  <c r="AC188" i="15"/>
  <c r="W169" i="15"/>
  <c r="AB169" i="15" s="1"/>
  <c r="AB167" i="15"/>
  <c r="W161" i="15"/>
  <c r="AB161" i="15" s="1"/>
  <c r="W158" i="15"/>
  <c r="AB158" i="15" s="1"/>
  <c r="W157" i="15"/>
  <c r="AB157" i="15" s="1"/>
  <c r="W156" i="15"/>
  <c r="AB156" i="15" s="1"/>
  <c r="W155" i="15"/>
  <c r="AB155" i="15" s="1"/>
  <c r="W154" i="15"/>
  <c r="AB154" i="15" s="1"/>
  <c r="W153" i="15"/>
  <c r="AB153" i="15" s="1"/>
  <c r="W152" i="15"/>
  <c r="AB152" i="15" s="1"/>
  <c r="W151" i="15"/>
  <c r="AB151" i="15" s="1"/>
  <c r="W150" i="15"/>
  <c r="AB150" i="15" s="1"/>
  <c r="W149" i="15"/>
  <c r="AB149" i="15" s="1"/>
  <c r="W148" i="15"/>
  <c r="AB148" i="15" s="1"/>
  <c r="AB146" i="15"/>
  <c r="AE146" i="15" s="1"/>
  <c r="AK146" i="15" s="1"/>
  <c r="AC146" i="15"/>
  <c r="W140" i="15"/>
  <c r="AB140" i="15" s="1"/>
  <c r="AB138" i="15"/>
  <c r="AC138" i="15"/>
  <c r="W119" i="15"/>
  <c r="AB119" i="15" s="1"/>
  <c r="AB117" i="15"/>
  <c r="AC117" i="15"/>
  <c r="W111" i="15"/>
  <c r="AB111" i="15" s="1"/>
  <c r="W108" i="15"/>
  <c r="AB108" i="15" s="1"/>
  <c r="W107" i="15"/>
  <c r="AB107" i="15" s="1"/>
  <c r="W106" i="15"/>
  <c r="AB106" i="15" s="1"/>
  <c r="W105" i="15"/>
  <c r="AB105" i="15" s="1"/>
  <c r="W104" i="15"/>
  <c r="AB104" i="15" s="1"/>
  <c r="W103" i="15"/>
  <c r="AB103" i="15" s="1"/>
  <c r="W102" i="15"/>
  <c r="AB102" i="15" s="1"/>
  <c r="W101" i="15"/>
  <c r="AB101" i="15" s="1"/>
  <c r="W100" i="15"/>
  <c r="AB100" i="15" s="1"/>
  <c r="W99" i="15"/>
  <c r="AB99" i="15" s="1"/>
  <c r="W98" i="15"/>
  <c r="AB98" i="15" s="1"/>
  <c r="W90" i="15"/>
  <c r="AB90" i="15" s="1"/>
  <c r="AB88" i="15"/>
  <c r="AC88" i="15"/>
  <c r="W69" i="15"/>
  <c r="AB69" i="15" s="1"/>
  <c r="AB67" i="15"/>
  <c r="AC67" i="15"/>
  <c r="W61" i="15"/>
  <c r="AB61" i="15" s="1"/>
  <c r="W58" i="15"/>
  <c r="AB58" i="15" s="1"/>
  <c r="W57" i="15"/>
  <c r="AB57" i="15" s="1"/>
  <c r="W56" i="15"/>
  <c r="AB56" i="15" s="1"/>
  <c r="W55" i="15"/>
  <c r="AB55" i="15" s="1"/>
  <c r="AE55" i="15" s="1"/>
  <c r="AK55" i="15" s="1"/>
  <c r="W54" i="15"/>
  <c r="AB54" i="15" s="1"/>
  <c r="W53" i="15"/>
  <c r="AB53" i="15" s="1"/>
  <c r="W52" i="15"/>
  <c r="AB52" i="15" s="1"/>
  <c r="W51" i="15"/>
  <c r="AB51" i="15" s="1"/>
  <c r="W50" i="15"/>
  <c r="AB50" i="15" s="1"/>
  <c r="W49" i="15"/>
  <c r="AB49" i="15" s="1"/>
  <c r="W48" i="15"/>
  <c r="AB48" i="15" s="1"/>
  <c r="AB46" i="15"/>
  <c r="AC46" i="15"/>
  <c r="W396" i="15"/>
  <c r="AB396" i="15" s="1"/>
  <c r="AC390" i="15"/>
  <c r="W388" i="15"/>
  <c r="AB388" i="15" s="1"/>
  <c r="AB386" i="15"/>
  <c r="AC383" i="15"/>
  <c r="AB382" i="15"/>
  <c r="AC381" i="15"/>
  <c r="AB380" i="15"/>
  <c r="AC379" i="15"/>
  <c r="AB378" i="15"/>
  <c r="AB376" i="15"/>
  <c r="AC375" i="15"/>
  <c r="AB374" i="15"/>
  <c r="AC373" i="15"/>
  <c r="W371" i="15"/>
  <c r="AB371" i="15" s="1"/>
  <c r="AB369" i="15"/>
  <c r="AC365" i="15"/>
  <c r="W363" i="15"/>
  <c r="AB361" i="15"/>
  <c r="AC358" i="15"/>
  <c r="AB357" i="15"/>
  <c r="AC356" i="15"/>
  <c r="AB355" i="15"/>
  <c r="AC354" i="15"/>
  <c r="AB353" i="15"/>
  <c r="AC352" i="15"/>
  <c r="AB351" i="15"/>
  <c r="AC350" i="15"/>
  <c r="AB349" i="15"/>
  <c r="AC348" i="15"/>
  <c r="W346" i="15"/>
  <c r="AB346" i="15" s="1"/>
  <c r="W338" i="15"/>
  <c r="AB336" i="15"/>
  <c r="AC333" i="15"/>
  <c r="AB332" i="15"/>
  <c r="AC331" i="15"/>
  <c r="AB330" i="15"/>
  <c r="AB328" i="15"/>
  <c r="AC327" i="15"/>
  <c r="AB326" i="15"/>
  <c r="AC325" i="15"/>
  <c r="AB324" i="15"/>
  <c r="AC323" i="15"/>
  <c r="W321" i="15"/>
  <c r="AB321" i="15" s="1"/>
  <c r="AC315" i="15"/>
  <c r="W313" i="15"/>
  <c r="AB313" i="15" s="1"/>
  <c r="AC306" i="15"/>
  <c r="AC302" i="15"/>
  <c r="AC298" i="15"/>
  <c r="W296" i="15"/>
  <c r="AB294" i="15"/>
  <c r="AC290" i="15"/>
  <c r="W288" i="15"/>
  <c r="AB286" i="15"/>
  <c r="AC283" i="15"/>
  <c r="AB282" i="15"/>
  <c r="AC281" i="15"/>
  <c r="AB280" i="15"/>
  <c r="AC279" i="15"/>
  <c r="AB278" i="15"/>
  <c r="AC277" i="15"/>
  <c r="AB276" i="15"/>
  <c r="AC342" i="15"/>
  <c r="W340" i="15"/>
  <c r="AB340" i="15" s="1"/>
  <c r="AB338" i="15"/>
  <c r="W319" i="15"/>
  <c r="AB319" i="15" s="1"/>
  <c r="AB317" i="15"/>
  <c r="W311" i="15"/>
  <c r="AB311" i="15" s="1"/>
  <c r="W308" i="15"/>
  <c r="AB308" i="15" s="1"/>
  <c r="W307" i="15"/>
  <c r="AB307" i="15" s="1"/>
  <c r="W306" i="15"/>
  <c r="AB306" i="15" s="1"/>
  <c r="W305" i="15"/>
  <c r="AB305" i="15" s="1"/>
  <c r="W304" i="15"/>
  <c r="AB304" i="15" s="1"/>
  <c r="W303" i="15"/>
  <c r="AB303" i="15" s="1"/>
  <c r="W302" i="15"/>
  <c r="AB302" i="15" s="1"/>
  <c r="W301" i="15"/>
  <c r="AB301" i="15" s="1"/>
  <c r="W300" i="15"/>
  <c r="AB300" i="15" s="1"/>
  <c r="W299" i="15"/>
  <c r="AB299" i="15" s="1"/>
  <c r="W298" i="15"/>
  <c r="AB298" i="15" s="1"/>
  <c r="AB296" i="15"/>
  <c r="W290" i="15"/>
  <c r="AB290" i="15" s="1"/>
  <c r="AB288" i="15"/>
  <c r="AC271" i="15"/>
  <c r="W269" i="15"/>
  <c r="AB269" i="15" s="1"/>
  <c r="AC263" i="15"/>
  <c r="W261" i="15"/>
  <c r="AB261" i="15" s="1"/>
  <c r="W258" i="15"/>
  <c r="W257" i="15"/>
  <c r="AB257" i="15" s="1"/>
  <c r="W256" i="15"/>
  <c r="AB256" i="15" s="1"/>
  <c r="W255" i="15"/>
  <c r="AB255" i="15" s="1"/>
  <c r="W254" i="15"/>
  <c r="W253" i="15"/>
  <c r="AB253" i="15" s="1"/>
  <c r="W252" i="15"/>
  <c r="W251" i="15"/>
  <c r="AB251" i="15" s="1"/>
  <c r="W250" i="15"/>
  <c r="W249" i="15"/>
  <c r="AB249" i="15" s="1"/>
  <c r="W248" i="15"/>
  <c r="AB248" i="15" s="1"/>
  <c r="AB246" i="15"/>
  <c r="AC242" i="15"/>
  <c r="W240" i="15"/>
  <c r="AB238" i="15"/>
  <c r="AC221" i="15"/>
  <c r="W219" i="15"/>
  <c r="AB219" i="15" s="1"/>
  <c r="AC213" i="15"/>
  <c r="W211" i="15"/>
  <c r="AB211" i="15" s="1"/>
  <c r="AC193" i="15"/>
  <c r="W191" i="15"/>
  <c r="AB191" i="15" s="1"/>
  <c r="AC170" i="15"/>
  <c r="W168" i="15"/>
  <c r="AB166" i="15"/>
  <c r="AC162" i="15"/>
  <c r="W141" i="15"/>
  <c r="AB141" i="15" s="1"/>
  <c r="AC120" i="15"/>
  <c r="W118" i="15"/>
  <c r="AB116" i="15"/>
  <c r="AC112" i="15"/>
  <c r="AC93" i="15"/>
  <c r="W91" i="15"/>
  <c r="AB91" i="15" s="1"/>
  <c r="AC70" i="15"/>
  <c r="W68" i="15"/>
  <c r="AB66" i="15"/>
  <c r="AC62" i="15"/>
  <c r="AC43" i="15"/>
  <c r="V12" i="15"/>
  <c r="W12" i="15" s="1"/>
  <c r="AC12" i="15" s="1"/>
  <c r="C49" i="10" s="1"/>
  <c r="V16" i="15"/>
  <c r="W16" i="15" s="1"/>
  <c r="AC16" i="15" s="1"/>
  <c r="C53" i="10" s="1"/>
  <c r="V20" i="15"/>
  <c r="W20" i="15" s="1"/>
  <c r="AC20" i="15" s="1"/>
  <c r="C57" i="10" s="1"/>
  <c r="AB275" i="15"/>
  <c r="AB273" i="15"/>
  <c r="AC269" i="15"/>
  <c r="W267" i="15"/>
  <c r="AB267" i="15" s="1"/>
  <c r="AB265" i="15"/>
  <c r="AC261" i="15"/>
  <c r="AB258" i="15"/>
  <c r="AC257" i="15"/>
  <c r="AB254" i="15"/>
  <c r="AC253" i="15"/>
  <c r="AB252" i="15"/>
  <c r="AC251" i="15"/>
  <c r="AB250" i="15"/>
  <c r="AC249" i="15"/>
  <c r="W242" i="15"/>
  <c r="AB242" i="15" s="1"/>
  <c r="AB240" i="15"/>
  <c r="AC236" i="15"/>
  <c r="AB233" i="15"/>
  <c r="AC232" i="15"/>
  <c r="AB231" i="15"/>
  <c r="AC230" i="15"/>
  <c r="AB229" i="15"/>
  <c r="AC228" i="15"/>
  <c r="AB227" i="15"/>
  <c r="AC226" i="15"/>
  <c r="AB225" i="15"/>
  <c r="AC224" i="15"/>
  <c r="AB223" i="15"/>
  <c r="AC219" i="15"/>
  <c r="W217" i="15"/>
  <c r="AB217" i="15" s="1"/>
  <c r="AB215" i="15"/>
  <c r="AC211" i="15"/>
  <c r="W197" i="15"/>
  <c r="AB197" i="15" s="1"/>
  <c r="AB195" i="15"/>
  <c r="AC191" i="15"/>
  <c r="W189" i="15"/>
  <c r="AB189" i="15" s="1"/>
  <c r="AB187" i="15"/>
  <c r="AC172" i="15"/>
  <c r="W170" i="15"/>
  <c r="AB170" i="15" s="1"/>
  <c r="AB168" i="15"/>
  <c r="AC164" i="15"/>
  <c r="W162" i="15"/>
  <c r="AB162" i="15" s="1"/>
  <c r="W147" i="15"/>
  <c r="AB147" i="15" s="1"/>
  <c r="AB145" i="15"/>
  <c r="AC141" i="15"/>
  <c r="W139" i="15"/>
  <c r="AB139" i="15" s="1"/>
  <c r="AB137" i="15"/>
  <c r="W120" i="15"/>
  <c r="AB120" i="15" s="1"/>
  <c r="AB118" i="15"/>
  <c r="W112" i="15"/>
  <c r="AB112" i="15" s="1"/>
  <c r="W97" i="15"/>
  <c r="AB97" i="15" s="1"/>
  <c r="AC91" i="15"/>
  <c r="W89" i="15"/>
  <c r="AB89" i="15" s="1"/>
  <c r="AB87" i="15"/>
  <c r="AC72" i="15"/>
  <c r="W70" i="15"/>
  <c r="AB70" i="15" s="1"/>
  <c r="AB68" i="15"/>
  <c r="AC64" i="15"/>
  <c r="W62" i="15"/>
  <c r="AB62" i="15" s="1"/>
  <c r="W47" i="15"/>
  <c r="AB47" i="15" s="1"/>
  <c r="AB45" i="15"/>
  <c r="W43" i="15"/>
  <c r="AB43" i="15" s="1"/>
  <c r="AD1007" i="11"/>
  <c r="AE1007" i="11" s="1"/>
  <c r="AD982" i="11"/>
  <c r="AE982" i="11" s="1"/>
  <c r="AE951" i="11"/>
  <c r="AE926" i="11"/>
  <c r="AE932" i="11"/>
  <c r="AE925" i="11"/>
  <c r="AD851" i="11"/>
  <c r="AE736" i="11"/>
  <c r="AE726" i="11"/>
  <c r="AK726" i="11" s="1"/>
  <c r="AL726" i="11" s="1"/>
  <c r="AD676" i="11"/>
  <c r="AE676" i="11" s="1"/>
  <c r="AK676" i="11" s="1"/>
  <c r="AL676" i="11" s="1"/>
  <c r="AE674" i="11"/>
  <c r="AK674" i="11" s="1"/>
  <c r="AL674" i="11" s="1"/>
  <c r="AE682" i="11"/>
  <c r="AK682" i="11" s="1"/>
  <c r="AL682" i="11" s="1"/>
  <c r="AE1003" i="11"/>
  <c r="AE1000" i="11"/>
  <c r="AE986" i="11"/>
  <c r="AE978" i="11"/>
  <c r="AD957" i="11"/>
  <c r="AE957" i="11" s="1"/>
  <c r="AE953" i="11"/>
  <c r="AE936" i="11"/>
  <c r="W914" i="11"/>
  <c r="W918" i="11"/>
  <c r="AB918" i="11" s="1"/>
  <c r="W922" i="11"/>
  <c r="AB922" i="11" s="1"/>
  <c r="W915" i="11"/>
  <c r="AB915" i="11" s="1"/>
  <c r="W919" i="11"/>
  <c r="W923" i="11"/>
  <c r="AB923" i="11" s="1"/>
  <c r="W889" i="11"/>
  <c r="AB889" i="11" s="1"/>
  <c r="W890" i="11"/>
  <c r="AB890" i="11" s="1"/>
  <c r="W891" i="11"/>
  <c r="AB891" i="11" s="1"/>
  <c r="W892" i="11"/>
  <c r="AB892" i="11" s="1"/>
  <c r="W893" i="11"/>
  <c r="AB893" i="11" s="1"/>
  <c r="W894" i="11"/>
  <c r="AB894" i="11" s="1"/>
  <c r="W895" i="11"/>
  <c r="AB895" i="11" s="1"/>
  <c r="W896" i="11"/>
  <c r="AB896" i="11" s="1"/>
  <c r="W897" i="11"/>
  <c r="AB897" i="11" s="1"/>
  <c r="W898" i="11"/>
  <c r="AB898" i="11" s="1"/>
  <c r="W887" i="11"/>
  <c r="W888" i="11"/>
  <c r="AB888" i="11" s="1"/>
  <c r="V988" i="11"/>
  <c r="Y988" i="11" s="1"/>
  <c r="X988" i="11"/>
  <c r="AC988" i="11" s="1"/>
  <c r="X989" i="11"/>
  <c r="AC989" i="11" s="1"/>
  <c r="V989" i="11"/>
  <c r="Y989" i="11" s="1"/>
  <c r="W989" i="11"/>
  <c r="AB989" i="11" s="1"/>
  <c r="X990" i="11"/>
  <c r="AC990" i="11" s="1"/>
  <c r="V990" i="11"/>
  <c r="Y990" i="11" s="1"/>
  <c r="W990" i="11"/>
  <c r="AB990" i="11" s="1"/>
  <c r="X991" i="11"/>
  <c r="AC991" i="11" s="1"/>
  <c r="V991" i="11"/>
  <c r="Y991" i="11" s="1"/>
  <c r="W991" i="11"/>
  <c r="AB991" i="11" s="1"/>
  <c r="X992" i="11"/>
  <c r="AC992" i="11" s="1"/>
  <c r="V992" i="11"/>
  <c r="Y992" i="11" s="1"/>
  <c r="W992" i="11"/>
  <c r="AB992" i="11" s="1"/>
  <c r="X993" i="11"/>
  <c r="AC993" i="11" s="1"/>
  <c r="V993" i="11"/>
  <c r="Y993" i="11" s="1"/>
  <c r="W993" i="11"/>
  <c r="AB993" i="11" s="1"/>
  <c r="X994" i="11"/>
  <c r="AC994" i="11" s="1"/>
  <c r="V994" i="11"/>
  <c r="Y994" i="11" s="1"/>
  <c r="W994" i="11"/>
  <c r="AB994" i="11" s="1"/>
  <c r="X995" i="11"/>
  <c r="AC995" i="11" s="1"/>
  <c r="V995" i="11"/>
  <c r="Y995" i="11" s="1"/>
  <c r="W995" i="11"/>
  <c r="AB995" i="11" s="1"/>
  <c r="X996" i="11"/>
  <c r="AC996" i="11" s="1"/>
  <c r="V996" i="11"/>
  <c r="Y996" i="11" s="1"/>
  <c r="W996" i="11"/>
  <c r="AB996" i="11" s="1"/>
  <c r="X997" i="11"/>
  <c r="AC997" i="11" s="1"/>
  <c r="V997" i="11"/>
  <c r="Y997" i="11" s="1"/>
  <c r="W997" i="11"/>
  <c r="AB997" i="11" s="1"/>
  <c r="X998" i="11"/>
  <c r="AC998" i="11" s="1"/>
  <c r="V998" i="11"/>
  <c r="Y998" i="11" s="1"/>
  <c r="W998" i="11"/>
  <c r="AB998" i="11" s="1"/>
  <c r="AE1005" i="11"/>
  <c r="AE1006" i="11"/>
  <c r="X987" i="11"/>
  <c r="AC987" i="11" s="1"/>
  <c r="V987" i="11"/>
  <c r="Y987" i="11" s="1"/>
  <c r="AE1004" i="11"/>
  <c r="AE1008" i="11"/>
  <c r="W987" i="11"/>
  <c r="AB987" i="11" s="1"/>
  <c r="X962" i="11"/>
  <c r="AC962" i="11" s="1"/>
  <c r="V962" i="11"/>
  <c r="Y962" i="11" s="1"/>
  <c r="W962" i="11"/>
  <c r="AB962" i="11" s="1"/>
  <c r="X963" i="11"/>
  <c r="AC963" i="11" s="1"/>
  <c r="V963" i="11"/>
  <c r="Y963" i="11" s="1"/>
  <c r="W963" i="11"/>
  <c r="AB963" i="11" s="1"/>
  <c r="X964" i="11"/>
  <c r="AC964" i="11" s="1"/>
  <c r="V964" i="11"/>
  <c r="Y964" i="11" s="1"/>
  <c r="W964" i="11"/>
  <c r="AB964" i="11" s="1"/>
  <c r="X966" i="11"/>
  <c r="AC966" i="11" s="1"/>
  <c r="V966" i="11"/>
  <c r="Y966" i="11" s="1"/>
  <c r="W966" i="11"/>
  <c r="AB966" i="11" s="1"/>
  <c r="X967" i="11"/>
  <c r="AC967" i="11" s="1"/>
  <c r="V967" i="11"/>
  <c r="Y967" i="11" s="1"/>
  <c r="W967" i="11"/>
  <c r="AB967" i="11" s="1"/>
  <c r="X968" i="11"/>
  <c r="AC968" i="11" s="1"/>
  <c r="V968" i="11"/>
  <c r="Y968" i="11" s="1"/>
  <c r="W968" i="11"/>
  <c r="AB968" i="11" s="1"/>
  <c r="X969" i="11"/>
  <c r="AC969" i="11" s="1"/>
  <c r="V969" i="11"/>
  <c r="Y969" i="11" s="1"/>
  <c r="W969" i="11"/>
  <c r="AB969" i="11" s="1"/>
  <c r="X970" i="11"/>
  <c r="AC970" i="11" s="1"/>
  <c r="V970" i="11"/>
  <c r="Y970" i="11" s="1"/>
  <c r="W970" i="11"/>
  <c r="AB970" i="11" s="1"/>
  <c r="X971" i="11"/>
  <c r="AC971" i="11" s="1"/>
  <c r="V971" i="11"/>
  <c r="Y971" i="11" s="1"/>
  <c r="W971" i="11"/>
  <c r="AB971" i="11" s="1"/>
  <c r="X972" i="11"/>
  <c r="AC972" i="11" s="1"/>
  <c r="V972" i="11"/>
  <c r="Y972" i="11" s="1"/>
  <c r="W972" i="11"/>
  <c r="AB972" i="11" s="1"/>
  <c r="X973" i="11"/>
  <c r="AC973" i="11" s="1"/>
  <c r="V973" i="11"/>
  <c r="Y973" i="11" s="1"/>
  <c r="W973" i="11"/>
  <c r="AB973" i="11" s="1"/>
  <c r="X965" i="11"/>
  <c r="AC965" i="11" s="1"/>
  <c r="V965" i="11"/>
  <c r="Y965" i="11" s="1"/>
  <c r="W965" i="11"/>
  <c r="AB965" i="11" s="1"/>
  <c r="AD974" i="11"/>
  <c r="AE974" i="11" s="1"/>
  <c r="AE961" i="11"/>
  <c r="AE975" i="11"/>
  <c r="AE979" i="11"/>
  <c r="AE983" i="11"/>
  <c r="AE980" i="11"/>
  <c r="AE977" i="11"/>
  <c r="X938" i="11"/>
  <c r="AC938" i="11" s="1"/>
  <c r="V938" i="11"/>
  <c r="Y938" i="11" s="1"/>
  <c r="W938" i="11"/>
  <c r="AB938" i="11" s="1"/>
  <c r="X939" i="11"/>
  <c r="AC939" i="11" s="1"/>
  <c r="V939" i="11"/>
  <c r="Y939" i="11" s="1"/>
  <c r="W939" i="11"/>
  <c r="AB939" i="11" s="1"/>
  <c r="X940" i="11"/>
  <c r="AC940" i="11" s="1"/>
  <c r="V940" i="11"/>
  <c r="Y940" i="11" s="1"/>
  <c r="W940" i="11"/>
  <c r="AB940" i="11" s="1"/>
  <c r="X941" i="11"/>
  <c r="AC941" i="11" s="1"/>
  <c r="V941" i="11"/>
  <c r="Y941" i="11" s="1"/>
  <c r="W941" i="11"/>
  <c r="AB941" i="11" s="1"/>
  <c r="X942" i="11"/>
  <c r="AC942" i="11" s="1"/>
  <c r="V942" i="11"/>
  <c r="Y942" i="11" s="1"/>
  <c r="W942" i="11"/>
  <c r="AB942" i="11" s="1"/>
  <c r="X943" i="11"/>
  <c r="AC943" i="11" s="1"/>
  <c r="V943" i="11"/>
  <c r="Y943" i="11" s="1"/>
  <c r="W943" i="11"/>
  <c r="AB943" i="11" s="1"/>
  <c r="X944" i="11"/>
  <c r="AC944" i="11" s="1"/>
  <c r="V944" i="11"/>
  <c r="Y944" i="11" s="1"/>
  <c r="W944" i="11"/>
  <c r="AB944" i="11" s="1"/>
  <c r="X945" i="11"/>
  <c r="AC945" i="11" s="1"/>
  <c r="V945" i="11"/>
  <c r="Y945" i="11" s="1"/>
  <c r="W945" i="11"/>
  <c r="AB945" i="11" s="1"/>
  <c r="X946" i="11"/>
  <c r="AC946" i="11" s="1"/>
  <c r="V946" i="11"/>
  <c r="Y946" i="11" s="1"/>
  <c r="W946" i="11"/>
  <c r="AB946" i="11" s="1"/>
  <c r="X947" i="11"/>
  <c r="AC947" i="11" s="1"/>
  <c r="V947" i="11"/>
  <c r="Y947" i="11" s="1"/>
  <c r="W947" i="11"/>
  <c r="AB947" i="11" s="1"/>
  <c r="X948" i="11"/>
  <c r="AC948" i="11" s="1"/>
  <c r="V948" i="11"/>
  <c r="Y948" i="11" s="1"/>
  <c r="W948" i="11"/>
  <c r="AB948" i="11" s="1"/>
  <c r="AE954" i="11"/>
  <c r="AE958" i="11"/>
  <c r="X937" i="11"/>
  <c r="AC937" i="11" s="1"/>
  <c r="V937" i="11"/>
  <c r="Y937" i="11" s="1"/>
  <c r="W937" i="11"/>
  <c r="AB937" i="11" s="1"/>
  <c r="AE952" i="11"/>
  <c r="AE956" i="11"/>
  <c r="AE928" i="11"/>
  <c r="AB914" i="11"/>
  <c r="AB919" i="11"/>
  <c r="X912" i="11"/>
  <c r="AC912" i="11" s="1"/>
  <c r="V912" i="11"/>
  <c r="Y912" i="11" s="1"/>
  <c r="X914" i="11"/>
  <c r="AC914" i="11" s="1"/>
  <c r="V914" i="11"/>
  <c r="Y914" i="11" s="1"/>
  <c r="X916" i="11"/>
  <c r="AC916" i="11" s="1"/>
  <c r="V916" i="11"/>
  <c r="Y916" i="11" s="1"/>
  <c r="X918" i="11"/>
  <c r="AC918" i="11" s="1"/>
  <c r="V918" i="11"/>
  <c r="Y918" i="11" s="1"/>
  <c r="X920" i="11"/>
  <c r="AC920" i="11" s="1"/>
  <c r="V920" i="11"/>
  <c r="Y920" i="11" s="1"/>
  <c r="X922" i="11"/>
  <c r="AC922" i="11" s="1"/>
  <c r="V922" i="11"/>
  <c r="Y922" i="11" s="1"/>
  <c r="X913" i="11"/>
  <c r="AC913" i="11" s="1"/>
  <c r="V913" i="11"/>
  <c r="Y913" i="11" s="1"/>
  <c r="X915" i="11"/>
  <c r="AC915" i="11" s="1"/>
  <c r="V915" i="11"/>
  <c r="Y915" i="11" s="1"/>
  <c r="X917" i="11"/>
  <c r="AC917" i="11" s="1"/>
  <c r="V917" i="11"/>
  <c r="Y917" i="11" s="1"/>
  <c r="X919" i="11"/>
  <c r="AC919" i="11" s="1"/>
  <c r="V919" i="11"/>
  <c r="Y919" i="11" s="1"/>
  <c r="X921" i="11"/>
  <c r="AC921" i="11" s="1"/>
  <c r="V921" i="11"/>
  <c r="Y921" i="11" s="1"/>
  <c r="X923" i="11"/>
  <c r="V923" i="11"/>
  <c r="Y923" i="11" s="1"/>
  <c r="AE929" i="11"/>
  <c r="AD930" i="11"/>
  <c r="AE930" i="11" s="1"/>
  <c r="W912" i="11"/>
  <c r="AB912" i="11" s="1"/>
  <c r="W916" i="11"/>
  <c r="AB916" i="11" s="1"/>
  <c r="W920" i="11"/>
  <c r="AB920" i="11" s="1"/>
  <c r="W913" i="11"/>
  <c r="AB913" i="11" s="1"/>
  <c r="W917" i="11"/>
  <c r="AB917" i="11" s="1"/>
  <c r="W921" i="11"/>
  <c r="AB921" i="11" s="1"/>
  <c r="AC923" i="11"/>
  <c r="AE900" i="11"/>
  <c r="AE886" i="11"/>
  <c r="AD899" i="11"/>
  <c r="AE899" i="11" s="1"/>
  <c r="AE906" i="11"/>
  <c r="X887" i="11"/>
  <c r="V887" i="11"/>
  <c r="Y887" i="11" s="1"/>
  <c r="X889" i="11"/>
  <c r="AC889" i="11" s="1"/>
  <c r="V889" i="11"/>
  <c r="Y889" i="11" s="1"/>
  <c r="X890" i="11"/>
  <c r="AC890" i="11" s="1"/>
  <c r="V890" i="11"/>
  <c r="Y890" i="11" s="1"/>
  <c r="X891" i="11"/>
  <c r="AC891" i="11" s="1"/>
  <c r="V891" i="11"/>
  <c r="Y891" i="11" s="1"/>
  <c r="X892" i="11"/>
  <c r="AC892" i="11" s="1"/>
  <c r="V892" i="11"/>
  <c r="Y892" i="11" s="1"/>
  <c r="X893" i="11"/>
  <c r="AC893" i="11" s="1"/>
  <c r="V893" i="11"/>
  <c r="Y893" i="11" s="1"/>
  <c r="X894" i="11"/>
  <c r="AC894" i="11" s="1"/>
  <c r="V894" i="11"/>
  <c r="Y894" i="11" s="1"/>
  <c r="X895" i="11"/>
  <c r="AC895" i="11" s="1"/>
  <c r="V895" i="11"/>
  <c r="Y895" i="11" s="1"/>
  <c r="X896" i="11"/>
  <c r="AC896" i="11" s="1"/>
  <c r="V896" i="11"/>
  <c r="Y896" i="11" s="1"/>
  <c r="X897" i="11"/>
  <c r="AC897" i="11" s="1"/>
  <c r="V897" i="11"/>
  <c r="Y897" i="11" s="1"/>
  <c r="X898" i="11"/>
  <c r="AC898" i="11" s="1"/>
  <c r="V898" i="11"/>
  <c r="Y898" i="11" s="1"/>
  <c r="X888" i="11"/>
  <c r="AC888" i="11" s="1"/>
  <c r="V888" i="11"/>
  <c r="Y888" i="11" s="1"/>
  <c r="AE903" i="11"/>
  <c r="AB887" i="11"/>
  <c r="AC887" i="11"/>
  <c r="AE908" i="11"/>
  <c r="AD907" i="11"/>
  <c r="AE907" i="11" s="1"/>
  <c r="AE880" i="11"/>
  <c r="AK880" i="11" s="1"/>
  <c r="AL880" i="11" s="1"/>
  <c r="W837" i="11"/>
  <c r="AB837" i="11" s="1"/>
  <c r="AE850" i="11"/>
  <c r="AK850" i="11" s="1"/>
  <c r="AL850" i="11" s="1"/>
  <c r="AE849" i="11"/>
  <c r="AK849" i="11" s="1"/>
  <c r="AL849" i="11" s="1"/>
  <c r="AE825" i="11"/>
  <c r="AK825" i="11" s="1"/>
  <c r="AL825" i="11" s="1"/>
  <c r="AE833" i="11"/>
  <c r="AK833" i="11" s="1"/>
  <c r="AL833" i="11" s="1"/>
  <c r="AB813" i="11"/>
  <c r="AE802" i="11"/>
  <c r="AK802" i="11" s="1"/>
  <c r="AL802" i="11" s="1"/>
  <c r="W787" i="11"/>
  <c r="AE800" i="11"/>
  <c r="AK800" i="11" s="1"/>
  <c r="AL800" i="11" s="1"/>
  <c r="AE808" i="11"/>
  <c r="AK808" i="11" s="1"/>
  <c r="AL808" i="11" s="1"/>
  <c r="AE783" i="11"/>
  <c r="AK783" i="11" s="1"/>
  <c r="AL783" i="11" s="1"/>
  <c r="AE776" i="11"/>
  <c r="AK776" i="11" s="1"/>
  <c r="AL776" i="11" s="1"/>
  <c r="AE711" i="11"/>
  <c r="AE686" i="11"/>
  <c r="AB638" i="11"/>
  <c r="AB613" i="11"/>
  <c r="AB615" i="11"/>
  <c r="AB617" i="11"/>
  <c r="AB619" i="11"/>
  <c r="AB621" i="11"/>
  <c r="AB623" i="11"/>
  <c r="AE624" i="11"/>
  <c r="AK624" i="11" s="1"/>
  <c r="AL624" i="11" s="1"/>
  <c r="AA27" i="10" s="1"/>
  <c r="AE628" i="11"/>
  <c r="AK628" i="11" s="1"/>
  <c r="AL628" i="11" s="1"/>
  <c r="AA31" i="10" s="1"/>
  <c r="AE601" i="11"/>
  <c r="AK601" i="11" s="1"/>
  <c r="AL601" i="11" s="1"/>
  <c r="Z29" i="10" s="1"/>
  <c r="AB563" i="11"/>
  <c r="AE575" i="11"/>
  <c r="AK575" i="11" s="1"/>
  <c r="AL575" i="11" s="1"/>
  <c r="Y28" i="10" s="1"/>
  <c r="AE583" i="11"/>
  <c r="AK583" i="11" s="1"/>
  <c r="AL583" i="11" s="1"/>
  <c r="Y36" i="10" s="1"/>
  <c r="W538" i="11"/>
  <c r="AB538" i="11" s="1"/>
  <c r="W540" i="11"/>
  <c r="AB540" i="11" s="1"/>
  <c r="W542" i="11"/>
  <c r="AB542" i="11" s="1"/>
  <c r="W544" i="11"/>
  <c r="AB544" i="11" s="1"/>
  <c r="AE552" i="11"/>
  <c r="AK552" i="11" s="1"/>
  <c r="AL552" i="11" s="1"/>
  <c r="X30" i="10" s="1"/>
  <c r="AB537" i="11"/>
  <c r="W543" i="11"/>
  <c r="AB543" i="11" s="1"/>
  <c r="AE555" i="11"/>
  <c r="AK555" i="11" s="1"/>
  <c r="AL555" i="11" s="1"/>
  <c r="X33" i="10" s="1"/>
  <c r="AE511" i="11"/>
  <c r="W487" i="11"/>
  <c r="AB487" i="11" s="1"/>
  <c r="AD503" i="11"/>
  <c r="AE503" i="11" s="1"/>
  <c r="AK503" i="11" s="1"/>
  <c r="AL503" i="11" s="1"/>
  <c r="V31" i="10" s="1"/>
  <c r="AE501" i="11"/>
  <c r="AK501" i="11" s="1"/>
  <c r="AL501" i="11" s="1"/>
  <c r="V29" i="10" s="1"/>
  <c r="AE476" i="11"/>
  <c r="AK476" i="11" s="1"/>
  <c r="AL476" i="11" s="1"/>
  <c r="U29" i="10" s="1"/>
  <c r="AE461" i="11"/>
  <c r="AE431" i="11"/>
  <c r="AK431" i="11" s="1"/>
  <c r="AL431" i="11" s="1"/>
  <c r="S34" i="10" s="1"/>
  <c r="AB413" i="11"/>
  <c r="AE426" i="11"/>
  <c r="AK426" i="11" s="1"/>
  <c r="AL426" i="11" s="1"/>
  <c r="S29" i="10" s="1"/>
  <c r="W388" i="11"/>
  <c r="AB388" i="11" s="1"/>
  <c r="AE400" i="11"/>
  <c r="AK400" i="11" s="1"/>
  <c r="AL400" i="11" s="1"/>
  <c r="R28" i="10" s="1"/>
  <c r="AE408" i="11"/>
  <c r="AK408" i="11" s="1"/>
  <c r="AL408" i="11" s="1"/>
  <c r="W387" i="11"/>
  <c r="AB387" i="11" s="1"/>
  <c r="W389" i="11"/>
  <c r="AE361" i="11"/>
  <c r="AE351" i="11"/>
  <c r="AK351" i="11" s="1"/>
  <c r="AL351" i="11" s="1"/>
  <c r="P29" i="10" s="1"/>
  <c r="W337" i="11"/>
  <c r="AB337" i="11" s="1"/>
  <c r="AD336" i="11"/>
  <c r="AE336" i="11" s="1"/>
  <c r="W315" i="11"/>
  <c r="AB315" i="11" s="1"/>
  <c r="W317" i="11"/>
  <c r="W319" i="11"/>
  <c r="AB319" i="11" s="1"/>
  <c r="AB316" i="11"/>
  <c r="AB320" i="11"/>
  <c r="AB322" i="11"/>
  <c r="W288" i="11"/>
  <c r="AE300" i="11"/>
  <c r="AK300" i="11" s="1"/>
  <c r="AL300" i="11" s="1"/>
  <c r="N28" i="10" s="1"/>
  <c r="AE308" i="11"/>
  <c r="AK308" i="11" s="1"/>
  <c r="AL308" i="11" s="1"/>
  <c r="W287" i="11"/>
  <c r="W289" i="11"/>
  <c r="AB289" i="11" s="1"/>
  <c r="AE277" i="11"/>
  <c r="AK277" i="11" s="1"/>
  <c r="AL277" i="11" s="1"/>
  <c r="W237" i="11"/>
  <c r="V863" i="11"/>
  <c r="Y863" i="11" s="1"/>
  <c r="X863" i="11"/>
  <c r="AC863" i="11" s="1"/>
  <c r="V864" i="11"/>
  <c r="Y864" i="11" s="1"/>
  <c r="X864" i="11"/>
  <c r="AC864" i="11" s="1"/>
  <c r="W864" i="11"/>
  <c r="AB864" i="11" s="1"/>
  <c r="V866" i="11"/>
  <c r="Y866" i="11" s="1"/>
  <c r="X866" i="11"/>
  <c r="AC866" i="11" s="1"/>
  <c r="W866" i="11"/>
  <c r="AB866" i="11" s="1"/>
  <c r="X862" i="11"/>
  <c r="V862" i="11"/>
  <c r="Y862" i="11" s="1"/>
  <c r="V865" i="11"/>
  <c r="Y865" i="11" s="1"/>
  <c r="X865" i="11"/>
  <c r="AC865" i="11" s="1"/>
  <c r="W865" i="11"/>
  <c r="AB865" i="11" s="1"/>
  <c r="X867" i="11"/>
  <c r="AC867" i="11" s="1"/>
  <c r="V867" i="11"/>
  <c r="Y867" i="11" s="1"/>
  <c r="W867" i="11"/>
  <c r="AB867" i="11" s="1"/>
  <c r="X868" i="11"/>
  <c r="AC868" i="11" s="1"/>
  <c r="V868" i="11"/>
  <c r="Y868" i="11" s="1"/>
  <c r="W868" i="11"/>
  <c r="AB868" i="11" s="1"/>
  <c r="X869" i="11"/>
  <c r="AC869" i="11" s="1"/>
  <c r="V869" i="11"/>
  <c r="Y869" i="11" s="1"/>
  <c r="W869" i="11"/>
  <c r="AB869" i="11" s="1"/>
  <c r="X870" i="11"/>
  <c r="AC870" i="11" s="1"/>
  <c r="V870" i="11"/>
  <c r="Y870" i="11" s="1"/>
  <c r="W870" i="11"/>
  <c r="AB870" i="11" s="1"/>
  <c r="X871" i="11"/>
  <c r="AC871" i="11" s="1"/>
  <c r="V871" i="11"/>
  <c r="Y871" i="11" s="1"/>
  <c r="W871" i="11"/>
  <c r="AB871" i="11" s="1"/>
  <c r="X872" i="11"/>
  <c r="AC872" i="11" s="1"/>
  <c r="V872" i="11"/>
  <c r="Y872" i="11" s="1"/>
  <c r="W872" i="11"/>
  <c r="AB872" i="11" s="1"/>
  <c r="X873" i="11"/>
  <c r="AC873" i="11" s="1"/>
  <c r="V873" i="11"/>
  <c r="Y873" i="11" s="1"/>
  <c r="W873" i="11"/>
  <c r="AB873" i="11" s="1"/>
  <c r="AC862" i="11"/>
  <c r="AE876" i="11"/>
  <c r="AK876" i="11" s="1"/>
  <c r="AL876" i="11" s="1"/>
  <c r="AE875" i="11"/>
  <c r="AK875" i="11" s="1"/>
  <c r="AL875" i="11" s="1"/>
  <c r="AE879" i="11"/>
  <c r="AK879" i="11" s="1"/>
  <c r="AL879" i="11" s="1"/>
  <c r="AE883" i="11"/>
  <c r="AK883" i="11" s="1"/>
  <c r="AL883" i="11" s="1"/>
  <c r="W863" i="11"/>
  <c r="AB863" i="11" s="1"/>
  <c r="AB862" i="11"/>
  <c r="AE861" i="11"/>
  <c r="AE877" i="11"/>
  <c r="AK877" i="11" s="1"/>
  <c r="AL877" i="11" s="1"/>
  <c r="AE881" i="11"/>
  <c r="AK881" i="11" s="1"/>
  <c r="AL881" i="11" s="1"/>
  <c r="AE857" i="11"/>
  <c r="AK857" i="11" s="1"/>
  <c r="AL857" i="11" s="1"/>
  <c r="AE852" i="11"/>
  <c r="AK852" i="11" s="1"/>
  <c r="AL852" i="11" s="1"/>
  <c r="AE854" i="11"/>
  <c r="AK854" i="11" s="1"/>
  <c r="AL854" i="11" s="1"/>
  <c r="AE856" i="11"/>
  <c r="AK856" i="11" s="1"/>
  <c r="AL856" i="11" s="1"/>
  <c r="AE858" i="11"/>
  <c r="AK858" i="11" s="1"/>
  <c r="AL858" i="11" s="1"/>
  <c r="X839" i="11"/>
  <c r="AC839" i="11" s="1"/>
  <c r="V839" i="11"/>
  <c r="Y839" i="11" s="1"/>
  <c r="X841" i="11"/>
  <c r="AC841" i="11" s="1"/>
  <c r="V841" i="11"/>
  <c r="Y841" i="11" s="1"/>
  <c r="X843" i="11"/>
  <c r="AC843" i="11" s="1"/>
  <c r="V843" i="11"/>
  <c r="Y843" i="11" s="1"/>
  <c r="X845" i="11"/>
  <c r="AC845" i="11" s="1"/>
  <c r="V845" i="11"/>
  <c r="Y845" i="11" s="1"/>
  <c r="X847" i="11"/>
  <c r="AC847" i="11" s="1"/>
  <c r="V847" i="11"/>
  <c r="Y847" i="11" s="1"/>
  <c r="X837" i="11"/>
  <c r="V837" i="11"/>
  <c r="Y837" i="11" s="1"/>
  <c r="X838" i="11"/>
  <c r="AC838" i="11" s="1"/>
  <c r="V838" i="11"/>
  <c r="Y838" i="11" s="1"/>
  <c r="X840" i="11"/>
  <c r="AC840" i="11" s="1"/>
  <c r="V840" i="11"/>
  <c r="Y840" i="11" s="1"/>
  <c r="X842" i="11"/>
  <c r="AC842" i="11" s="1"/>
  <c r="V842" i="11"/>
  <c r="Y842" i="11" s="1"/>
  <c r="X844" i="11"/>
  <c r="AC844" i="11" s="1"/>
  <c r="V844" i="11"/>
  <c r="Y844" i="11" s="1"/>
  <c r="X846" i="11"/>
  <c r="AC846" i="11" s="1"/>
  <c r="V846" i="11"/>
  <c r="Y846" i="11" s="1"/>
  <c r="X848" i="11"/>
  <c r="AC848" i="11" s="1"/>
  <c r="V848" i="11"/>
  <c r="Y848" i="11" s="1"/>
  <c r="AC837" i="11"/>
  <c r="AE851" i="11"/>
  <c r="AK851" i="11" s="1"/>
  <c r="AL851" i="11" s="1"/>
  <c r="AE855" i="11"/>
  <c r="AK855" i="11" s="1"/>
  <c r="AL855" i="11" s="1"/>
  <c r="V813" i="11"/>
  <c r="Y813" i="11" s="1"/>
  <c r="X813" i="11"/>
  <c r="AC813" i="11" s="1"/>
  <c r="V815" i="11"/>
  <c r="Y815" i="11" s="1"/>
  <c r="X815" i="11"/>
  <c r="AC815" i="11" s="1"/>
  <c r="W815" i="11"/>
  <c r="AB815" i="11" s="1"/>
  <c r="X816" i="11"/>
  <c r="AC816" i="11" s="1"/>
  <c r="V816" i="11"/>
  <c r="Y816" i="11" s="1"/>
  <c r="W816" i="11"/>
  <c r="AB816" i="11" s="1"/>
  <c r="X817" i="11"/>
  <c r="AC817" i="11" s="1"/>
  <c r="V817" i="11"/>
  <c r="Y817" i="11" s="1"/>
  <c r="W817" i="11"/>
  <c r="AB817" i="11" s="1"/>
  <c r="X818" i="11"/>
  <c r="AC818" i="11" s="1"/>
  <c r="V818" i="11"/>
  <c r="Y818" i="11" s="1"/>
  <c r="W818" i="11"/>
  <c r="AB818" i="11" s="1"/>
  <c r="X819" i="11"/>
  <c r="AC819" i="11" s="1"/>
  <c r="V819" i="11"/>
  <c r="Y819" i="11" s="1"/>
  <c r="W819" i="11"/>
  <c r="AB819" i="11" s="1"/>
  <c r="X820" i="11"/>
  <c r="AC820" i="11" s="1"/>
  <c r="V820" i="11"/>
  <c r="Y820" i="11" s="1"/>
  <c r="W820" i="11"/>
  <c r="AB820" i="11" s="1"/>
  <c r="X821" i="11"/>
  <c r="AC821" i="11" s="1"/>
  <c r="V821" i="11"/>
  <c r="Y821" i="11" s="1"/>
  <c r="W821" i="11"/>
  <c r="AB821" i="11" s="1"/>
  <c r="X822" i="11"/>
  <c r="AC822" i="11" s="1"/>
  <c r="V822" i="11"/>
  <c r="Y822" i="11" s="1"/>
  <c r="W822" i="11"/>
  <c r="AB822" i="11" s="1"/>
  <c r="X823" i="11"/>
  <c r="AC823" i="11" s="1"/>
  <c r="V823" i="11"/>
  <c r="Y823" i="11" s="1"/>
  <c r="W823" i="11"/>
  <c r="AB823" i="11" s="1"/>
  <c r="AE811" i="11"/>
  <c r="AE824" i="11"/>
  <c r="AK824" i="11" s="1"/>
  <c r="AL824" i="11" s="1"/>
  <c r="AE832" i="11"/>
  <c r="AK832" i="11" s="1"/>
  <c r="AL832" i="11" s="1"/>
  <c r="AE827" i="11"/>
  <c r="AK827" i="11" s="1"/>
  <c r="AL827" i="11" s="1"/>
  <c r="AE831" i="11"/>
  <c r="AK831" i="11" s="1"/>
  <c r="AL831" i="11" s="1"/>
  <c r="X812" i="11"/>
  <c r="AC812" i="11" s="1"/>
  <c r="V812" i="11"/>
  <c r="Y812" i="11" s="1"/>
  <c r="V814" i="11"/>
  <c r="Y814" i="11" s="1"/>
  <c r="X814" i="11"/>
  <c r="AC814" i="11" s="1"/>
  <c r="W814" i="11"/>
  <c r="AB814" i="11" s="1"/>
  <c r="AE829" i="11"/>
  <c r="AK829" i="11" s="1"/>
  <c r="AL829" i="11" s="1"/>
  <c r="W812" i="11"/>
  <c r="AB812" i="11" s="1"/>
  <c r="AB787" i="11"/>
  <c r="AE786" i="11"/>
  <c r="AE799" i="11"/>
  <c r="AK799" i="11" s="1"/>
  <c r="AL799" i="11" s="1"/>
  <c r="AE807" i="11"/>
  <c r="AK807" i="11" s="1"/>
  <c r="AL807" i="11" s="1"/>
  <c r="AE804" i="11"/>
  <c r="AK804" i="11" s="1"/>
  <c r="AL804" i="11" s="1"/>
  <c r="X787" i="11"/>
  <c r="AC787" i="11" s="1"/>
  <c r="V787" i="11"/>
  <c r="Y787" i="11" s="1"/>
  <c r="X789" i="11"/>
  <c r="AC789" i="11" s="1"/>
  <c r="V789" i="11"/>
  <c r="Y789" i="11" s="1"/>
  <c r="X791" i="11"/>
  <c r="AC791" i="11" s="1"/>
  <c r="V791" i="11"/>
  <c r="Y791" i="11" s="1"/>
  <c r="X792" i="11"/>
  <c r="AC792" i="11" s="1"/>
  <c r="V792" i="11"/>
  <c r="Y792" i="11" s="1"/>
  <c r="X793" i="11"/>
  <c r="AC793" i="11" s="1"/>
  <c r="V793" i="11"/>
  <c r="Y793" i="11" s="1"/>
  <c r="W793" i="11"/>
  <c r="AB793" i="11" s="1"/>
  <c r="X788" i="11"/>
  <c r="AC788" i="11" s="1"/>
  <c r="V788" i="11"/>
  <c r="Y788" i="11" s="1"/>
  <c r="X790" i="11"/>
  <c r="AC790" i="11" s="1"/>
  <c r="V790" i="11"/>
  <c r="Y790" i="11" s="1"/>
  <c r="X794" i="11"/>
  <c r="AC794" i="11" s="1"/>
  <c r="V794" i="11"/>
  <c r="Y794" i="11" s="1"/>
  <c r="W794" i="11"/>
  <c r="AB794" i="11" s="1"/>
  <c r="X795" i="11"/>
  <c r="AC795" i="11" s="1"/>
  <c r="V795" i="11"/>
  <c r="Y795" i="11" s="1"/>
  <c r="W795" i="11"/>
  <c r="AB795" i="11" s="1"/>
  <c r="X796" i="11"/>
  <c r="AC796" i="11" s="1"/>
  <c r="V796" i="11"/>
  <c r="Y796" i="11" s="1"/>
  <c r="W796" i="11"/>
  <c r="AB796" i="11" s="1"/>
  <c r="X797" i="11"/>
  <c r="AC797" i="11" s="1"/>
  <c r="V797" i="11"/>
  <c r="Y797" i="11" s="1"/>
  <c r="W797" i="11"/>
  <c r="AB797" i="11" s="1"/>
  <c r="X798" i="11"/>
  <c r="AC798" i="11" s="1"/>
  <c r="V798" i="11"/>
  <c r="Y798" i="11" s="1"/>
  <c r="W798" i="11"/>
  <c r="AB798" i="11" s="1"/>
  <c r="AE806" i="11"/>
  <c r="AK806" i="11" s="1"/>
  <c r="AL806" i="11" s="1"/>
  <c r="X762" i="11"/>
  <c r="AC762" i="11" s="1"/>
  <c r="V762" i="11"/>
  <c r="Y762" i="11" s="1"/>
  <c r="W762" i="11"/>
  <c r="AB762" i="11" s="1"/>
  <c r="X764" i="11"/>
  <c r="AC764" i="11" s="1"/>
  <c r="V764" i="11"/>
  <c r="Y764" i="11" s="1"/>
  <c r="X766" i="11"/>
  <c r="AC766" i="11" s="1"/>
  <c r="V766" i="11"/>
  <c r="Y766" i="11" s="1"/>
  <c r="X768" i="11"/>
  <c r="AC768" i="11" s="1"/>
  <c r="V768" i="11"/>
  <c r="Y768" i="11" s="1"/>
  <c r="X770" i="11"/>
  <c r="AC770" i="11" s="1"/>
  <c r="V770" i="11"/>
  <c r="Y770" i="11" s="1"/>
  <c r="X771" i="11"/>
  <c r="AC771" i="11" s="1"/>
  <c r="V771" i="11"/>
  <c r="Y771" i="11" s="1"/>
  <c r="X772" i="11"/>
  <c r="AC772" i="11" s="1"/>
  <c r="V772" i="11"/>
  <c r="Y772" i="11" s="1"/>
  <c r="W772" i="11"/>
  <c r="AB772" i="11" s="1"/>
  <c r="AE777" i="11"/>
  <c r="AK777" i="11" s="1"/>
  <c r="AL777" i="11" s="1"/>
  <c r="AE780" i="11"/>
  <c r="AK780" i="11" s="1"/>
  <c r="AL780" i="11" s="1"/>
  <c r="X763" i="11"/>
  <c r="AC763" i="11" s="1"/>
  <c r="V763" i="11"/>
  <c r="Y763" i="11" s="1"/>
  <c r="X765" i="11"/>
  <c r="AC765" i="11" s="1"/>
  <c r="V765" i="11"/>
  <c r="Y765" i="11" s="1"/>
  <c r="X767" i="11"/>
  <c r="AC767" i="11" s="1"/>
  <c r="V767" i="11"/>
  <c r="Y767" i="11" s="1"/>
  <c r="X769" i="11"/>
  <c r="AC769" i="11" s="1"/>
  <c r="V769" i="11"/>
  <c r="Y769" i="11" s="1"/>
  <c r="X773" i="11"/>
  <c r="AC773" i="11" s="1"/>
  <c r="V773" i="11"/>
  <c r="Y773" i="11" s="1"/>
  <c r="W773" i="11"/>
  <c r="AB773" i="11" s="1"/>
  <c r="W763" i="11"/>
  <c r="AB763" i="11" s="1"/>
  <c r="W765" i="11"/>
  <c r="AB765" i="11" s="1"/>
  <c r="W767" i="11"/>
  <c r="AB767" i="11" s="1"/>
  <c r="W769" i="11"/>
  <c r="AB769" i="11" s="1"/>
  <c r="AE753" i="11"/>
  <c r="AK753" i="11" s="1"/>
  <c r="AL753" i="11" s="1"/>
  <c r="AE752" i="11"/>
  <c r="AK752" i="11" s="1"/>
  <c r="AL752" i="11" s="1"/>
  <c r="AE756" i="11"/>
  <c r="AK756" i="11" s="1"/>
  <c r="AL756" i="11" s="1"/>
  <c r="X737" i="11"/>
  <c r="AC737" i="11" s="1"/>
  <c r="V737" i="11"/>
  <c r="Y737" i="11" s="1"/>
  <c r="W737" i="11"/>
  <c r="AB737" i="11" s="1"/>
  <c r="X738" i="11"/>
  <c r="AC738" i="11" s="1"/>
  <c r="V738" i="11"/>
  <c r="Y738" i="11" s="1"/>
  <c r="W738" i="11"/>
  <c r="AB738" i="11" s="1"/>
  <c r="X739" i="11"/>
  <c r="AC739" i="11" s="1"/>
  <c r="V739" i="11"/>
  <c r="Y739" i="11" s="1"/>
  <c r="W739" i="11"/>
  <c r="AB739" i="11" s="1"/>
  <c r="X740" i="11"/>
  <c r="AC740" i="11" s="1"/>
  <c r="V740" i="11"/>
  <c r="Y740" i="11" s="1"/>
  <c r="W740" i="11"/>
  <c r="AB740" i="11" s="1"/>
  <c r="X741" i="11"/>
  <c r="AC741" i="11" s="1"/>
  <c r="V741" i="11"/>
  <c r="Y741" i="11" s="1"/>
  <c r="W741" i="11"/>
  <c r="AB741" i="11" s="1"/>
  <c r="X742" i="11"/>
  <c r="AC742" i="11" s="1"/>
  <c r="V742" i="11"/>
  <c r="Y742" i="11" s="1"/>
  <c r="W742" i="11"/>
  <c r="AB742" i="11" s="1"/>
  <c r="X743" i="11"/>
  <c r="AC743" i="11" s="1"/>
  <c r="V743" i="11"/>
  <c r="Y743" i="11" s="1"/>
  <c r="W743" i="11"/>
  <c r="AB743" i="11" s="1"/>
  <c r="X744" i="11"/>
  <c r="AC744" i="11" s="1"/>
  <c r="V744" i="11"/>
  <c r="Y744" i="11" s="1"/>
  <c r="W744" i="11"/>
  <c r="AB744" i="11" s="1"/>
  <c r="X745" i="11"/>
  <c r="AC745" i="11" s="1"/>
  <c r="V745" i="11"/>
  <c r="Y745" i="11" s="1"/>
  <c r="W745" i="11"/>
  <c r="AB745" i="11" s="1"/>
  <c r="X746" i="11"/>
  <c r="AC746" i="11" s="1"/>
  <c r="V746" i="11"/>
  <c r="Y746" i="11" s="1"/>
  <c r="W746" i="11"/>
  <c r="AB746" i="11" s="1"/>
  <c r="X747" i="11"/>
  <c r="AC747" i="11" s="1"/>
  <c r="V747" i="11"/>
  <c r="Y747" i="11" s="1"/>
  <c r="W747" i="11"/>
  <c r="AB747" i="11" s="1"/>
  <c r="X748" i="11"/>
  <c r="AC748" i="11" s="1"/>
  <c r="V748" i="11"/>
  <c r="Y748" i="11" s="1"/>
  <c r="W748" i="11"/>
  <c r="AB748" i="11" s="1"/>
  <c r="AE750" i="11"/>
  <c r="AK750" i="11" s="1"/>
  <c r="AL750" i="11" s="1"/>
  <c r="AE754" i="11"/>
  <c r="AK754" i="11" s="1"/>
  <c r="AL754" i="11" s="1"/>
  <c r="AE758" i="11"/>
  <c r="AK758" i="11" s="1"/>
  <c r="AL758" i="11" s="1"/>
  <c r="X714" i="11"/>
  <c r="AC714" i="11" s="1"/>
  <c r="V714" i="11"/>
  <c r="Y714" i="11" s="1"/>
  <c r="W714" i="11"/>
  <c r="AB714" i="11" s="1"/>
  <c r="AE730" i="11"/>
  <c r="AK730" i="11" s="1"/>
  <c r="AL730" i="11" s="1"/>
  <c r="X712" i="11"/>
  <c r="AC712" i="11" s="1"/>
  <c r="V712" i="11"/>
  <c r="Y712" i="11" s="1"/>
  <c r="AD712" i="11" s="1"/>
  <c r="W712" i="11"/>
  <c r="AB712" i="11" s="1"/>
  <c r="X713" i="11"/>
  <c r="AC713" i="11" s="1"/>
  <c r="V713" i="11"/>
  <c r="Y713" i="11" s="1"/>
  <c r="W713" i="11"/>
  <c r="AB713" i="11" s="1"/>
  <c r="X715" i="11"/>
  <c r="AC715" i="11" s="1"/>
  <c r="V715" i="11"/>
  <c r="Y715" i="11" s="1"/>
  <c r="AD715" i="11" s="1"/>
  <c r="W715" i="11"/>
  <c r="AB715" i="11" s="1"/>
  <c r="X716" i="11"/>
  <c r="AC716" i="11" s="1"/>
  <c r="V716" i="11"/>
  <c r="Y716" i="11" s="1"/>
  <c r="W716" i="11"/>
  <c r="AB716" i="11" s="1"/>
  <c r="X717" i="11"/>
  <c r="AC717" i="11" s="1"/>
  <c r="V717" i="11"/>
  <c r="Y717" i="11" s="1"/>
  <c r="W717" i="11"/>
  <c r="AB717" i="11" s="1"/>
  <c r="X718" i="11"/>
  <c r="AC718" i="11" s="1"/>
  <c r="V718" i="11"/>
  <c r="Y718" i="11" s="1"/>
  <c r="W718" i="11"/>
  <c r="AB718" i="11" s="1"/>
  <c r="X719" i="11"/>
  <c r="AC719" i="11" s="1"/>
  <c r="V719" i="11"/>
  <c r="Y719" i="11" s="1"/>
  <c r="W719" i="11"/>
  <c r="AB719" i="11" s="1"/>
  <c r="X720" i="11"/>
  <c r="AC720" i="11" s="1"/>
  <c r="V720" i="11"/>
  <c r="Y720" i="11" s="1"/>
  <c r="W720" i="11"/>
  <c r="AB720" i="11" s="1"/>
  <c r="X721" i="11"/>
  <c r="AC721" i="11" s="1"/>
  <c r="V721" i="11"/>
  <c r="Y721" i="11" s="1"/>
  <c r="AD721" i="11" s="1"/>
  <c r="W721" i="11"/>
  <c r="AB721" i="11" s="1"/>
  <c r="X722" i="11"/>
  <c r="AC722" i="11" s="1"/>
  <c r="V722" i="11"/>
  <c r="Y722" i="11" s="1"/>
  <c r="W722" i="11"/>
  <c r="AB722" i="11" s="1"/>
  <c r="X723" i="11"/>
  <c r="AC723" i="11" s="1"/>
  <c r="V723" i="11"/>
  <c r="Y723" i="11" s="1"/>
  <c r="AD723" i="11" s="1"/>
  <c r="W723" i="11"/>
  <c r="AB723" i="11" s="1"/>
  <c r="AE725" i="11"/>
  <c r="AK725" i="11" s="1"/>
  <c r="AL725" i="11" s="1"/>
  <c r="AE729" i="11"/>
  <c r="AK729" i="11" s="1"/>
  <c r="AL729" i="11" s="1"/>
  <c r="AE733" i="11"/>
  <c r="AK733" i="11" s="1"/>
  <c r="AL733" i="11" s="1"/>
  <c r="X687" i="11"/>
  <c r="AC687" i="11" s="1"/>
  <c r="V687" i="11"/>
  <c r="Y687" i="11" s="1"/>
  <c r="W687" i="11"/>
  <c r="AB687" i="11" s="1"/>
  <c r="X688" i="11"/>
  <c r="AC688" i="11" s="1"/>
  <c r="V688" i="11"/>
  <c r="Y688" i="11" s="1"/>
  <c r="W688" i="11"/>
  <c r="AB688" i="11" s="1"/>
  <c r="X689" i="11"/>
  <c r="AC689" i="11" s="1"/>
  <c r="V689" i="11"/>
  <c r="Y689" i="11" s="1"/>
  <c r="W689" i="11"/>
  <c r="AB689" i="11" s="1"/>
  <c r="X690" i="11"/>
  <c r="AC690" i="11" s="1"/>
  <c r="V690" i="11"/>
  <c r="Y690" i="11" s="1"/>
  <c r="W690" i="11"/>
  <c r="AB690" i="11" s="1"/>
  <c r="X691" i="11"/>
  <c r="AC691" i="11" s="1"/>
  <c r="V691" i="11"/>
  <c r="Y691" i="11" s="1"/>
  <c r="W691" i="11"/>
  <c r="AB691" i="11" s="1"/>
  <c r="X692" i="11"/>
  <c r="AC692" i="11" s="1"/>
  <c r="V692" i="11"/>
  <c r="Y692" i="11" s="1"/>
  <c r="W692" i="11"/>
  <c r="AB692" i="11" s="1"/>
  <c r="X693" i="11"/>
  <c r="AC693" i="11" s="1"/>
  <c r="V693" i="11"/>
  <c r="Y693" i="11" s="1"/>
  <c r="W693" i="11"/>
  <c r="AB693" i="11" s="1"/>
  <c r="X694" i="11"/>
  <c r="AC694" i="11" s="1"/>
  <c r="V694" i="11"/>
  <c r="Y694" i="11" s="1"/>
  <c r="W694" i="11"/>
  <c r="AB694" i="11" s="1"/>
  <c r="X695" i="11"/>
  <c r="AC695" i="11" s="1"/>
  <c r="V695" i="11"/>
  <c r="Y695" i="11" s="1"/>
  <c r="W695" i="11"/>
  <c r="AB695" i="11" s="1"/>
  <c r="X696" i="11"/>
  <c r="AC696" i="11" s="1"/>
  <c r="V696" i="11"/>
  <c r="Y696" i="11" s="1"/>
  <c r="W696" i="11"/>
  <c r="AB696" i="11" s="1"/>
  <c r="X697" i="11"/>
  <c r="AC697" i="11" s="1"/>
  <c r="V697" i="11"/>
  <c r="Y697" i="11" s="1"/>
  <c r="W697" i="11"/>
  <c r="AB697" i="11" s="1"/>
  <c r="X698" i="11"/>
  <c r="AC698" i="11" s="1"/>
  <c r="V698" i="11"/>
  <c r="Y698" i="11" s="1"/>
  <c r="W698" i="11"/>
  <c r="AB698" i="11" s="1"/>
  <c r="AE699" i="11"/>
  <c r="AK699" i="11" s="1"/>
  <c r="AL699" i="11" s="1"/>
  <c r="AE707" i="11"/>
  <c r="AK707" i="11" s="1"/>
  <c r="AL707" i="11" s="1"/>
  <c r="AE702" i="11"/>
  <c r="AK702" i="11" s="1"/>
  <c r="AL702" i="11" s="1"/>
  <c r="AE706" i="11"/>
  <c r="AK706" i="11" s="1"/>
  <c r="AL706" i="11" s="1"/>
  <c r="X662" i="11"/>
  <c r="AC662" i="11" s="1"/>
  <c r="V662" i="11"/>
  <c r="Y662" i="11" s="1"/>
  <c r="X663" i="11"/>
  <c r="V663" i="11"/>
  <c r="Y663" i="11" s="1"/>
  <c r="AE677" i="11"/>
  <c r="AK677" i="11" s="1"/>
  <c r="AL677" i="11" s="1"/>
  <c r="AE681" i="11"/>
  <c r="AK681" i="11" s="1"/>
  <c r="AL681" i="11" s="1"/>
  <c r="W662" i="11"/>
  <c r="AB662" i="11" s="1"/>
  <c r="X665" i="11"/>
  <c r="AC665" i="11" s="1"/>
  <c r="V665" i="11"/>
  <c r="Y665" i="11" s="1"/>
  <c r="AD665" i="11" s="1"/>
  <c r="W665" i="11"/>
  <c r="AB665" i="11" s="1"/>
  <c r="X666" i="11"/>
  <c r="AC666" i="11" s="1"/>
  <c r="V666" i="11"/>
  <c r="Y666" i="11" s="1"/>
  <c r="W666" i="11"/>
  <c r="AB666" i="11" s="1"/>
  <c r="X667" i="11"/>
  <c r="AC667" i="11" s="1"/>
  <c r="V667" i="11"/>
  <c r="Y667" i="11" s="1"/>
  <c r="W667" i="11"/>
  <c r="AB667" i="11" s="1"/>
  <c r="X668" i="11"/>
  <c r="AC668" i="11" s="1"/>
  <c r="V668" i="11"/>
  <c r="Y668" i="11" s="1"/>
  <c r="W668" i="11"/>
  <c r="AB668" i="11" s="1"/>
  <c r="X669" i="11"/>
  <c r="AC669" i="11" s="1"/>
  <c r="V669" i="11"/>
  <c r="Y669" i="11" s="1"/>
  <c r="AD669" i="11" s="1"/>
  <c r="W669" i="11"/>
  <c r="AB669" i="11" s="1"/>
  <c r="X670" i="11"/>
  <c r="AC670" i="11" s="1"/>
  <c r="V670" i="11"/>
  <c r="Y670" i="11" s="1"/>
  <c r="W670" i="11"/>
  <c r="AB670" i="11" s="1"/>
  <c r="X671" i="11"/>
  <c r="AC671" i="11" s="1"/>
  <c r="V671" i="11"/>
  <c r="Y671" i="11" s="1"/>
  <c r="W671" i="11"/>
  <c r="AB671" i="11" s="1"/>
  <c r="X672" i="11"/>
  <c r="AC672" i="11" s="1"/>
  <c r="V672" i="11"/>
  <c r="Y672" i="11" s="1"/>
  <c r="W672" i="11"/>
  <c r="AB672" i="11" s="1"/>
  <c r="X673" i="11"/>
  <c r="AC673" i="11" s="1"/>
  <c r="V673" i="11"/>
  <c r="Y673" i="11" s="1"/>
  <c r="AD673" i="11" s="1"/>
  <c r="W673" i="11"/>
  <c r="AB673" i="11" s="1"/>
  <c r="X664" i="11"/>
  <c r="AC664" i="11" s="1"/>
  <c r="V664" i="11"/>
  <c r="Y664" i="11" s="1"/>
  <c r="W664" i="11"/>
  <c r="AB664" i="11" s="1"/>
  <c r="AE661" i="11"/>
  <c r="AE678" i="11"/>
  <c r="AK678" i="11" s="1"/>
  <c r="AL678" i="11" s="1"/>
  <c r="AC663" i="11"/>
  <c r="W663" i="11"/>
  <c r="AB663" i="11" s="1"/>
  <c r="V638" i="11"/>
  <c r="Y638" i="11" s="1"/>
  <c r="AD638" i="11" s="1"/>
  <c r="AE638" i="11" s="1"/>
  <c r="X638" i="11"/>
  <c r="AC638" i="11" s="1"/>
  <c r="V640" i="11"/>
  <c r="Y640" i="11" s="1"/>
  <c r="X640" i="11"/>
  <c r="AC640" i="11" s="1"/>
  <c r="W640" i="11"/>
  <c r="AB640" i="11" s="1"/>
  <c r="X641" i="11"/>
  <c r="AC641" i="11" s="1"/>
  <c r="V641" i="11"/>
  <c r="Y641" i="11" s="1"/>
  <c r="W641" i="11"/>
  <c r="AB641" i="11" s="1"/>
  <c r="X642" i="11"/>
  <c r="AC642" i="11" s="1"/>
  <c r="V642" i="11"/>
  <c r="Y642" i="11" s="1"/>
  <c r="W642" i="11"/>
  <c r="AB642" i="11" s="1"/>
  <c r="X643" i="11"/>
  <c r="AC643" i="11" s="1"/>
  <c r="V643" i="11"/>
  <c r="Y643" i="11" s="1"/>
  <c r="AD643" i="11" s="1"/>
  <c r="W643" i="11"/>
  <c r="AB643" i="11" s="1"/>
  <c r="X644" i="11"/>
  <c r="AC644" i="11" s="1"/>
  <c r="V644" i="11"/>
  <c r="Y644" i="11" s="1"/>
  <c r="W644" i="11"/>
  <c r="AB644" i="11" s="1"/>
  <c r="X645" i="11"/>
  <c r="AC645" i="11" s="1"/>
  <c r="V645" i="11"/>
  <c r="Y645" i="11" s="1"/>
  <c r="AD645" i="11" s="1"/>
  <c r="W645" i="11"/>
  <c r="AB645" i="11" s="1"/>
  <c r="X646" i="11"/>
  <c r="AC646" i="11" s="1"/>
  <c r="V646" i="11"/>
  <c r="Y646" i="11" s="1"/>
  <c r="W646" i="11"/>
  <c r="AB646" i="11" s="1"/>
  <c r="X647" i="11"/>
  <c r="AC647" i="11" s="1"/>
  <c r="V647" i="11"/>
  <c r="Y647" i="11" s="1"/>
  <c r="W647" i="11"/>
  <c r="AB647" i="11" s="1"/>
  <c r="X648" i="11"/>
  <c r="AC648" i="11" s="1"/>
  <c r="V648" i="11"/>
  <c r="Y648" i="11" s="1"/>
  <c r="W648" i="11"/>
  <c r="AB648" i="11" s="1"/>
  <c r="AE636" i="11"/>
  <c r="AE649" i="11"/>
  <c r="AK649" i="11" s="1"/>
  <c r="AL649" i="11" s="1"/>
  <c r="AE657" i="11"/>
  <c r="AK657" i="11" s="1"/>
  <c r="AL657" i="11" s="1"/>
  <c r="AE652" i="11"/>
  <c r="AK652" i="11" s="1"/>
  <c r="AL652" i="11" s="1"/>
  <c r="AE656" i="11"/>
  <c r="AK656" i="11" s="1"/>
  <c r="AL656" i="11" s="1"/>
  <c r="X637" i="11"/>
  <c r="AC637" i="11" s="1"/>
  <c r="V637" i="11"/>
  <c r="Y637" i="11" s="1"/>
  <c r="V639" i="11"/>
  <c r="Y639" i="11" s="1"/>
  <c r="X639" i="11"/>
  <c r="AC639" i="11" s="1"/>
  <c r="W639" i="11"/>
  <c r="AB639" i="11" s="1"/>
  <c r="AE650" i="11"/>
  <c r="AK650" i="11" s="1"/>
  <c r="AL650" i="11" s="1"/>
  <c r="AE654" i="11"/>
  <c r="AK654" i="11" s="1"/>
  <c r="AL654" i="11" s="1"/>
  <c r="W637" i="11"/>
  <c r="AB637" i="11"/>
  <c r="AE627" i="11"/>
  <c r="AK627" i="11" s="1"/>
  <c r="AL627" i="11" s="1"/>
  <c r="AA30" i="10" s="1"/>
  <c r="AE629" i="11"/>
  <c r="AK629" i="11" s="1"/>
  <c r="AL629" i="11" s="1"/>
  <c r="AA32" i="10" s="1"/>
  <c r="X612" i="11"/>
  <c r="AC612" i="11" s="1"/>
  <c r="V612" i="11"/>
  <c r="Y612" i="11" s="1"/>
  <c r="X613" i="11"/>
  <c r="AC613" i="11" s="1"/>
  <c r="V613" i="11"/>
  <c r="Y613" i="11" s="1"/>
  <c r="AD613" i="11" s="1"/>
  <c r="X614" i="11"/>
  <c r="AC614" i="11" s="1"/>
  <c r="V614" i="11"/>
  <c r="Y614" i="11" s="1"/>
  <c r="AD614" i="11" s="1"/>
  <c r="AE614" i="11" s="1"/>
  <c r="X615" i="11"/>
  <c r="AC615" i="11" s="1"/>
  <c r="V615" i="11"/>
  <c r="Y615" i="11" s="1"/>
  <c r="X616" i="11"/>
  <c r="AC616" i="11" s="1"/>
  <c r="V616" i="11"/>
  <c r="Y616" i="11" s="1"/>
  <c r="X617" i="11"/>
  <c r="AC617" i="11" s="1"/>
  <c r="V617" i="11"/>
  <c r="Y617" i="11" s="1"/>
  <c r="AD617" i="11" s="1"/>
  <c r="AE617" i="11" s="1"/>
  <c r="X618" i="11"/>
  <c r="AC618" i="11" s="1"/>
  <c r="V618" i="11"/>
  <c r="Y618" i="11" s="1"/>
  <c r="AD618" i="11" s="1"/>
  <c r="AE618" i="11" s="1"/>
  <c r="X619" i="11"/>
  <c r="AC619" i="11" s="1"/>
  <c r="V619" i="11"/>
  <c r="Y619" i="11" s="1"/>
  <c r="X620" i="11"/>
  <c r="AC620" i="11" s="1"/>
  <c r="V620" i="11"/>
  <c r="Y620" i="11" s="1"/>
  <c r="X621" i="11"/>
  <c r="AC621" i="11" s="1"/>
  <c r="V621" i="11"/>
  <c r="Y621" i="11" s="1"/>
  <c r="AD621" i="11" s="1"/>
  <c r="X622" i="11"/>
  <c r="AC622" i="11" s="1"/>
  <c r="V622" i="11"/>
  <c r="Y622" i="11" s="1"/>
  <c r="AD622" i="11" s="1"/>
  <c r="AE622" i="11" s="1"/>
  <c r="X623" i="11"/>
  <c r="AC623" i="11" s="1"/>
  <c r="V623" i="11"/>
  <c r="Y623" i="11" s="1"/>
  <c r="AE631" i="11"/>
  <c r="AK631" i="11" s="1"/>
  <c r="AL631" i="11" s="1"/>
  <c r="AA34" i="10" s="1"/>
  <c r="AE626" i="11"/>
  <c r="AK626" i="11" s="1"/>
  <c r="AL626" i="11" s="1"/>
  <c r="AA29" i="10" s="1"/>
  <c r="AE611" i="11"/>
  <c r="AE633" i="11"/>
  <c r="AK633" i="11" s="1"/>
  <c r="AL633" i="11" s="1"/>
  <c r="AA36" i="10" s="1"/>
  <c r="AB588" i="11"/>
  <c r="AB587" i="11"/>
  <c r="V588" i="11"/>
  <c r="Y588" i="11" s="1"/>
  <c r="X588" i="11"/>
  <c r="AC588" i="11" s="1"/>
  <c r="V590" i="11"/>
  <c r="Y590" i="11" s="1"/>
  <c r="X590" i="11"/>
  <c r="AC590" i="11" s="1"/>
  <c r="W590" i="11"/>
  <c r="AB590" i="11" s="1"/>
  <c r="X591" i="11"/>
  <c r="AC591" i="11" s="1"/>
  <c r="V591" i="11"/>
  <c r="Y591" i="11" s="1"/>
  <c r="W591" i="11"/>
  <c r="AB591" i="11" s="1"/>
  <c r="X592" i="11"/>
  <c r="AC592" i="11" s="1"/>
  <c r="V592" i="11"/>
  <c r="Y592" i="11" s="1"/>
  <c r="W592" i="11"/>
  <c r="AB592" i="11" s="1"/>
  <c r="X593" i="11"/>
  <c r="AC593" i="11" s="1"/>
  <c r="V593" i="11"/>
  <c r="Y593" i="11" s="1"/>
  <c r="W593" i="11"/>
  <c r="AB593" i="11" s="1"/>
  <c r="X594" i="11"/>
  <c r="AC594" i="11" s="1"/>
  <c r="V594" i="11"/>
  <c r="Y594" i="11" s="1"/>
  <c r="W594" i="11"/>
  <c r="AB594" i="11" s="1"/>
  <c r="X595" i="11"/>
  <c r="AC595" i="11" s="1"/>
  <c r="V595" i="11"/>
  <c r="Y595" i="11" s="1"/>
  <c r="W595" i="11"/>
  <c r="AB595" i="11" s="1"/>
  <c r="X596" i="11"/>
  <c r="AC596" i="11" s="1"/>
  <c r="V596" i="11"/>
  <c r="Y596" i="11" s="1"/>
  <c r="W596" i="11"/>
  <c r="AB596" i="11" s="1"/>
  <c r="X597" i="11"/>
  <c r="AC597" i="11" s="1"/>
  <c r="V597" i="11"/>
  <c r="Y597" i="11" s="1"/>
  <c r="W597" i="11"/>
  <c r="AB597" i="11" s="1"/>
  <c r="X598" i="11"/>
  <c r="AC598" i="11" s="1"/>
  <c r="V598" i="11"/>
  <c r="Y598" i="11" s="1"/>
  <c r="W598" i="11"/>
  <c r="AB598" i="11" s="1"/>
  <c r="X587" i="11"/>
  <c r="V587" i="11"/>
  <c r="Y587" i="11" s="1"/>
  <c r="V589" i="11"/>
  <c r="Y589" i="11" s="1"/>
  <c r="X589" i="11"/>
  <c r="AC589" i="11" s="1"/>
  <c r="W589" i="11"/>
  <c r="AB589" i="11" s="1"/>
  <c r="AE600" i="11"/>
  <c r="AK600" i="11" s="1"/>
  <c r="AL600" i="11" s="1"/>
  <c r="Z28" i="10" s="1"/>
  <c r="AE604" i="11"/>
  <c r="AK604" i="11" s="1"/>
  <c r="AL604" i="11" s="1"/>
  <c r="Z32" i="10" s="1"/>
  <c r="AE608" i="11"/>
  <c r="AK608" i="11" s="1"/>
  <c r="AL608" i="11" s="1"/>
  <c r="Z36" i="10" s="1"/>
  <c r="AC587" i="11"/>
  <c r="V563" i="11"/>
  <c r="Y563" i="11" s="1"/>
  <c r="X563" i="11"/>
  <c r="AC563" i="11" s="1"/>
  <c r="X565" i="11"/>
  <c r="AC565" i="11" s="1"/>
  <c r="V565" i="11"/>
  <c r="Y565" i="11" s="1"/>
  <c r="W565" i="11"/>
  <c r="AB565" i="11" s="1"/>
  <c r="X566" i="11"/>
  <c r="AC566" i="11" s="1"/>
  <c r="V566" i="11"/>
  <c r="Y566" i="11" s="1"/>
  <c r="W566" i="11"/>
  <c r="AB566" i="11" s="1"/>
  <c r="X567" i="11"/>
  <c r="AC567" i="11" s="1"/>
  <c r="V567" i="11"/>
  <c r="Y567" i="11" s="1"/>
  <c r="W567" i="11"/>
  <c r="AB567" i="11" s="1"/>
  <c r="X568" i="11"/>
  <c r="AC568" i="11" s="1"/>
  <c r="V568" i="11"/>
  <c r="Y568" i="11" s="1"/>
  <c r="W568" i="11"/>
  <c r="AB568" i="11" s="1"/>
  <c r="X569" i="11"/>
  <c r="AC569" i="11" s="1"/>
  <c r="V569" i="11"/>
  <c r="Y569" i="11" s="1"/>
  <c r="W569" i="11"/>
  <c r="AB569" i="11" s="1"/>
  <c r="X570" i="11"/>
  <c r="AC570" i="11" s="1"/>
  <c r="V570" i="11"/>
  <c r="Y570" i="11" s="1"/>
  <c r="W570" i="11"/>
  <c r="AB570" i="11" s="1"/>
  <c r="X571" i="11"/>
  <c r="AC571" i="11" s="1"/>
  <c r="V571" i="11"/>
  <c r="Y571" i="11" s="1"/>
  <c r="W571" i="11"/>
  <c r="AB571" i="11" s="1"/>
  <c r="X572" i="11"/>
  <c r="AC572" i="11" s="1"/>
  <c r="V572" i="11"/>
  <c r="Y572" i="11" s="1"/>
  <c r="W572" i="11"/>
  <c r="AB572" i="11" s="1"/>
  <c r="X573" i="11"/>
  <c r="AC573" i="11" s="1"/>
  <c r="V573" i="11"/>
  <c r="Y573" i="11" s="1"/>
  <c r="W573" i="11"/>
  <c r="AB573" i="11" s="1"/>
  <c r="AE561" i="11"/>
  <c r="AE574" i="11"/>
  <c r="AK574" i="11" s="1"/>
  <c r="AL574" i="11" s="1"/>
  <c r="Y27" i="10" s="1"/>
  <c r="AE582" i="11"/>
  <c r="AK582" i="11" s="1"/>
  <c r="AL582" i="11" s="1"/>
  <c r="Y35" i="10" s="1"/>
  <c r="AE577" i="11"/>
  <c r="AK577" i="11" s="1"/>
  <c r="AL577" i="11" s="1"/>
  <c r="Y30" i="10" s="1"/>
  <c r="AE581" i="11"/>
  <c r="AK581" i="11" s="1"/>
  <c r="AL581" i="11" s="1"/>
  <c r="Y34" i="10" s="1"/>
  <c r="X562" i="11"/>
  <c r="AC562" i="11" s="1"/>
  <c r="V562" i="11"/>
  <c r="Y562" i="11" s="1"/>
  <c r="V564" i="11"/>
  <c r="Y564" i="11" s="1"/>
  <c r="X564" i="11"/>
  <c r="AC564" i="11" s="1"/>
  <c r="W564" i="11"/>
  <c r="AB564" i="11" s="1"/>
  <c r="AE579" i="11"/>
  <c r="AK579" i="11" s="1"/>
  <c r="AL579" i="11" s="1"/>
  <c r="Y32" i="10" s="1"/>
  <c r="W562" i="11"/>
  <c r="AB562" i="11" s="1"/>
  <c r="AD553" i="11"/>
  <c r="AE553" i="11" s="1"/>
  <c r="AK553" i="11" s="1"/>
  <c r="AL553" i="11" s="1"/>
  <c r="X31" i="10" s="1"/>
  <c r="AE556" i="11"/>
  <c r="AK556" i="11" s="1"/>
  <c r="AL556" i="11" s="1"/>
  <c r="X34" i="10" s="1"/>
  <c r="AE536" i="11"/>
  <c r="AE551" i="11"/>
  <c r="AK551" i="11" s="1"/>
  <c r="AL551" i="11" s="1"/>
  <c r="X29" i="10" s="1"/>
  <c r="AE554" i="11"/>
  <c r="AK554" i="11" s="1"/>
  <c r="AL554" i="11" s="1"/>
  <c r="X32" i="10" s="1"/>
  <c r="X538" i="11"/>
  <c r="AC538" i="11" s="1"/>
  <c r="V538" i="11"/>
  <c r="Y538" i="11" s="1"/>
  <c r="X540" i="11"/>
  <c r="AC540" i="11" s="1"/>
  <c r="V540" i="11"/>
  <c r="Y540" i="11" s="1"/>
  <c r="X542" i="11"/>
  <c r="AC542" i="11" s="1"/>
  <c r="V542" i="11"/>
  <c r="Y542" i="11" s="1"/>
  <c r="X544" i="11"/>
  <c r="AC544" i="11" s="1"/>
  <c r="V544" i="11"/>
  <c r="Y544" i="11" s="1"/>
  <c r="X545" i="11"/>
  <c r="AC545" i="11" s="1"/>
  <c r="V545" i="11"/>
  <c r="Y545" i="11" s="1"/>
  <c r="W545" i="11"/>
  <c r="AB545" i="11" s="1"/>
  <c r="X537" i="11"/>
  <c r="AC537" i="11" s="1"/>
  <c r="V537" i="11"/>
  <c r="Y537" i="11" s="1"/>
  <c r="X539" i="11"/>
  <c r="AC539" i="11" s="1"/>
  <c r="V539" i="11"/>
  <c r="Y539" i="11" s="1"/>
  <c r="X541" i="11"/>
  <c r="AC541" i="11" s="1"/>
  <c r="V541" i="11"/>
  <c r="Y541" i="11" s="1"/>
  <c r="X543" i="11"/>
  <c r="AC543" i="11" s="1"/>
  <c r="V543" i="11"/>
  <c r="Y543" i="11" s="1"/>
  <c r="X546" i="11"/>
  <c r="AC546" i="11" s="1"/>
  <c r="V546" i="11"/>
  <c r="Y546" i="11" s="1"/>
  <c r="W546" i="11"/>
  <c r="AB546" i="11" s="1"/>
  <c r="X547" i="11"/>
  <c r="AC547" i="11" s="1"/>
  <c r="V547" i="11"/>
  <c r="Y547" i="11" s="1"/>
  <c r="W547" i="11"/>
  <c r="AB547" i="11" s="1"/>
  <c r="X548" i="11"/>
  <c r="AC548" i="11" s="1"/>
  <c r="V548" i="11"/>
  <c r="Y548" i="11" s="1"/>
  <c r="W548" i="11"/>
  <c r="AB548" i="11" s="1"/>
  <c r="AE550" i="11"/>
  <c r="AK550" i="11" s="1"/>
  <c r="AL550" i="11" s="1"/>
  <c r="X28" i="10" s="1"/>
  <c r="AE558" i="11"/>
  <c r="AK558" i="11" s="1"/>
  <c r="AL558" i="11" s="1"/>
  <c r="X36" i="10" s="1"/>
  <c r="X515" i="11"/>
  <c r="AC515" i="11" s="1"/>
  <c r="V515" i="11"/>
  <c r="Y515" i="11" s="1"/>
  <c r="W515" i="11"/>
  <c r="AB515" i="11" s="1"/>
  <c r="X512" i="11"/>
  <c r="AC512" i="11" s="1"/>
  <c r="V512" i="11"/>
  <c r="Y512" i="11" s="1"/>
  <c r="W512" i="11"/>
  <c r="AB512" i="11" s="1"/>
  <c r="X513" i="11"/>
  <c r="AC513" i="11" s="1"/>
  <c r="V513" i="11"/>
  <c r="Y513" i="11" s="1"/>
  <c r="W513" i="11"/>
  <c r="AB513" i="11" s="1"/>
  <c r="X514" i="11"/>
  <c r="AC514" i="11" s="1"/>
  <c r="V514" i="11"/>
  <c r="Y514" i="11" s="1"/>
  <c r="W514" i="11"/>
  <c r="AB514" i="11" s="1"/>
  <c r="X516" i="11"/>
  <c r="AC516" i="11" s="1"/>
  <c r="V516" i="11"/>
  <c r="Y516" i="11" s="1"/>
  <c r="AD516" i="11" s="1"/>
  <c r="W516" i="11"/>
  <c r="AB516" i="11" s="1"/>
  <c r="X517" i="11"/>
  <c r="AC517" i="11" s="1"/>
  <c r="V517" i="11"/>
  <c r="Y517" i="11" s="1"/>
  <c r="W517" i="11"/>
  <c r="AB517" i="11" s="1"/>
  <c r="X518" i="11"/>
  <c r="AC518" i="11" s="1"/>
  <c r="V518" i="11"/>
  <c r="Y518" i="11" s="1"/>
  <c r="AD518" i="11" s="1"/>
  <c r="W518" i="11"/>
  <c r="AB518" i="11" s="1"/>
  <c r="X519" i="11"/>
  <c r="AC519" i="11" s="1"/>
  <c r="V519" i="11"/>
  <c r="Y519" i="11" s="1"/>
  <c r="W519" i="11"/>
  <c r="AB519" i="11" s="1"/>
  <c r="X520" i="11"/>
  <c r="AC520" i="11" s="1"/>
  <c r="V520" i="11"/>
  <c r="Y520" i="11" s="1"/>
  <c r="W520" i="11"/>
  <c r="AB520" i="11" s="1"/>
  <c r="X521" i="11"/>
  <c r="AC521" i="11" s="1"/>
  <c r="V521" i="11"/>
  <c r="Y521" i="11" s="1"/>
  <c r="W521" i="11"/>
  <c r="AB521" i="11" s="1"/>
  <c r="X522" i="11"/>
  <c r="AC522" i="11" s="1"/>
  <c r="V522" i="11"/>
  <c r="Y522" i="11" s="1"/>
  <c r="W522" i="11"/>
  <c r="AB522" i="11" s="1"/>
  <c r="X523" i="11"/>
  <c r="AC523" i="11" s="1"/>
  <c r="V523" i="11"/>
  <c r="Y523" i="11" s="1"/>
  <c r="W523" i="11"/>
  <c r="AB523" i="11" s="1"/>
  <c r="AE525" i="11"/>
  <c r="AK525" i="11" s="1"/>
  <c r="AL525" i="11" s="1"/>
  <c r="W28" i="10" s="1"/>
  <c r="AE529" i="11"/>
  <c r="AK529" i="11" s="1"/>
  <c r="AL529" i="11" s="1"/>
  <c r="W32" i="10" s="1"/>
  <c r="AE533" i="11"/>
  <c r="AK533" i="11" s="1"/>
  <c r="AL533" i="11" s="1"/>
  <c r="W36" i="10" s="1"/>
  <c r="AE526" i="11"/>
  <c r="AK526" i="11" s="1"/>
  <c r="AL526" i="11" s="1"/>
  <c r="W29" i="10" s="1"/>
  <c r="AD499" i="11"/>
  <c r="AE499" i="11" s="1"/>
  <c r="AK499" i="11" s="1"/>
  <c r="AL499" i="11" s="1"/>
  <c r="V27" i="10" s="1"/>
  <c r="AD507" i="11"/>
  <c r="AE507" i="11" s="1"/>
  <c r="AK507" i="11" s="1"/>
  <c r="AL507" i="11" s="1"/>
  <c r="V35" i="10" s="1"/>
  <c r="AE505" i="11"/>
  <c r="AK505" i="11" s="1"/>
  <c r="AL505" i="11" s="1"/>
  <c r="V33" i="10" s="1"/>
  <c r="AE502" i="11"/>
  <c r="AK502" i="11" s="1"/>
  <c r="AL502" i="11" s="1"/>
  <c r="V30" i="10" s="1"/>
  <c r="AE506" i="11"/>
  <c r="AK506" i="11" s="1"/>
  <c r="AL506" i="11" s="1"/>
  <c r="V34" i="10" s="1"/>
  <c r="V488" i="11"/>
  <c r="Y488" i="11" s="1"/>
  <c r="X488" i="11"/>
  <c r="AC488" i="11" s="1"/>
  <c r="V489" i="11"/>
  <c r="Y489" i="11" s="1"/>
  <c r="X489" i="11"/>
  <c r="AC489" i="11" s="1"/>
  <c r="W489" i="11"/>
  <c r="AB489" i="11" s="1"/>
  <c r="X487" i="11"/>
  <c r="V487" i="11"/>
  <c r="Y487" i="11" s="1"/>
  <c r="X490" i="11"/>
  <c r="AC490" i="11" s="1"/>
  <c r="V490" i="11"/>
  <c r="Y490" i="11" s="1"/>
  <c r="W490" i="11"/>
  <c r="AB490" i="11" s="1"/>
  <c r="X491" i="11"/>
  <c r="AC491" i="11" s="1"/>
  <c r="V491" i="11"/>
  <c r="Y491" i="11" s="1"/>
  <c r="W491" i="11"/>
  <c r="AB491" i="11" s="1"/>
  <c r="X492" i="11"/>
  <c r="AC492" i="11" s="1"/>
  <c r="V492" i="11"/>
  <c r="Y492" i="11" s="1"/>
  <c r="W492" i="11"/>
  <c r="AB492" i="11" s="1"/>
  <c r="X493" i="11"/>
  <c r="AC493" i="11" s="1"/>
  <c r="V493" i="11"/>
  <c r="Y493" i="11" s="1"/>
  <c r="W493" i="11"/>
  <c r="AB493" i="11" s="1"/>
  <c r="X494" i="11"/>
  <c r="AC494" i="11" s="1"/>
  <c r="V494" i="11"/>
  <c r="Y494" i="11" s="1"/>
  <c r="W494" i="11"/>
  <c r="AB494" i="11" s="1"/>
  <c r="X495" i="11"/>
  <c r="AC495" i="11" s="1"/>
  <c r="V495" i="11"/>
  <c r="Y495" i="11" s="1"/>
  <c r="W495" i="11"/>
  <c r="AB495" i="11" s="1"/>
  <c r="X496" i="11"/>
  <c r="AC496" i="11" s="1"/>
  <c r="V496" i="11"/>
  <c r="Y496" i="11" s="1"/>
  <c r="W496" i="11"/>
  <c r="AB496" i="11" s="1"/>
  <c r="X497" i="11"/>
  <c r="AC497" i="11" s="1"/>
  <c r="V497" i="11"/>
  <c r="Y497" i="11" s="1"/>
  <c r="W497" i="11"/>
  <c r="AB497" i="11" s="1"/>
  <c r="X498" i="11"/>
  <c r="AC498" i="11" s="1"/>
  <c r="V498" i="11"/>
  <c r="Y498" i="11" s="1"/>
  <c r="W498" i="11"/>
  <c r="AB498" i="11" s="1"/>
  <c r="AC487" i="11"/>
  <c r="AE500" i="11"/>
  <c r="AK500" i="11" s="1"/>
  <c r="AL500" i="11" s="1"/>
  <c r="V28" i="10" s="1"/>
  <c r="AE504" i="11"/>
  <c r="AK504" i="11" s="1"/>
  <c r="AL504" i="11" s="1"/>
  <c r="V32" i="10" s="1"/>
  <c r="AE508" i="11"/>
  <c r="AK508" i="11" s="1"/>
  <c r="AL508" i="11" s="1"/>
  <c r="V36" i="10" s="1"/>
  <c r="W488" i="11"/>
  <c r="AB488" i="11" s="1"/>
  <c r="X462" i="11"/>
  <c r="AC462" i="11" s="1"/>
  <c r="V462" i="11"/>
  <c r="Y462" i="11" s="1"/>
  <c r="W462" i="11"/>
  <c r="AB462" i="11" s="1"/>
  <c r="X464" i="11"/>
  <c r="AC464" i="11" s="1"/>
  <c r="V464" i="11"/>
  <c r="Y464" i="11" s="1"/>
  <c r="W464" i="11"/>
  <c r="AB464" i="11" s="1"/>
  <c r="X465" i="11"/>
  <c r="AC465" i="11" s="1"/>
  <c r="V465" i="11"/>
  <c r="Y465" i="11" s="1"/>
  <c r="W465" i="11"/>
  <c r="AB465" i="11" s="1"/>
  <c r="X466" i="11"/>
  <c r="AC466" i="11" s="1"/>
  <c r="V466" i="11"/>
  <c r="Y466" i="11" s="1"/>
  <c r="W466" i="11"/>
  <c r="AB466" i="11" s="1"/>
  <c r="X467" i="11"/>
  <c r="AC467" i="11" s="1"/>
  <c r="V467" i="11"/>
  <c r="Y467" i="11" s="1"/>
  <c r="W467" i="11"/>
  <c r="AB467" i="11" s="1"/>
  <c r="X468" i="11"/>
  <c r="AC468" i="11" s="1"/>
  <c r="V468" i="11"/>
  <c r="Y468" i="11" s="1"/>
  <c r="W468" i="11"/>
  <c r="AB468" i="11" s="1"/>
  <c r="X469" i="11"/>
  <c r="AC469" i="11" s="1"/>
  <c r="V469" i="11"/>
  <c r="Y469" i="11" s="1"/>
  <c r="W469" i="11"/>
  <c r="AB469" i="11" s="1"/>
  <c r="X470" i="11"/>
  <c r="AC470" i="11" s="1"/>
  <c r="V470" i="11"/>
  <c r="Y470" i="11" s="1"/>
  <c r="W470" i="11"/>
  <c r="AB470" i="11" s="1"/>
  <c r="X471" i="11"/>
  <c r="AC471" i="11" s="1"/>
  <c r="V471" i="11"/>
  <c r="Y471" i="11" s="1"/>
  <c r="W471" i="11"/>
  <c r="AB471" i="11" s="1"/>
  <c r="X472" i="11"/>
  <c r="AC472" i="11" s="1"/>
  <c r="V472" i="11"/>
  <c r="Y472" i="11" s="1"/>
  <c r="W472" i="11"/>
  <c r="AB472" i="11" s="1"/>
  <c r="X473" i="11"/>
  <c r="AC473" i="11" s="1"/>
  <c r="V473" i="11"/>
  <c r="Y473" i="11" s="1"/>
  <c r="W473" i="11"/>
  <c r="AB473" i="11" s="1"/>
  <c r="AE475" i="11"/>
  <c r="AK475" i="11" s="1"/>
  <c r="AL475" i="11" s="1"/>
  <c r="U28" i="10" s="1"/>
  <c r="AE479" i="11"/>
  <c r="AK479" i="11" s="1"/>
  <c r="AL479" i="11" s="1"/>
  <c r="U32" i="10" s="1"/>
  <c r="AE483" i="11"/>
  <c r="AK483" i="11" s="1"/>
  <c r="AL483" i="11" s="1"/>
  <c r="U36" i="10" s="1"/>
  <c r="AE480" i="11"/>
  <c r="AK480" i="11" s="1"/>
  <c r="AL480" i="11" s="1"/>
  <c r="U33" i="10" s="1"/>
  <c r="X463" i="11"/>
  <c r="AC463" i="11" s="1"/>
  <c r="V463" i="11"/>
  <c r="Y463" i="11" s="1"/>
  <c r="W463" i="11"/>
  <c r="AB463" i="11" s="1"/>
  <c r="AE452" i="11"/>
  <c r="AK452" i="11" s="1"/>
  <c r="AL452" i="11" s="1"/>
  <c r="T30" i="10" s="1"/>
  <c r="AE456" i="11"/>
  <c r="AK456" i="11" s="1"/>
  <c r="AL456" i="11" s="1"/>
  <c r="T34" i="10" s="1"/>
  <c r="X437" i="11"/>
  <c r="AC437" i="11" s="1"/>
  <c r="V437" i="11"/>
  <c r="Y437" i="11" s="1"/>
  <c r="W437" i="11"/>
  <c r="AB437" i="11" s="1"/>
  <c r="X438" i="11"/>
  <c r="AC438" i="11" s="1"/>
  <c r="V438" i="11"/>
  <c r="Y438" i="11" s="1"/>
  <c r="W438" i="11"/>
  <c r="AB438" i="11" s="1"/>
  <c r="X439" i="11"/>
  <c r="AC439" i="11" s="1"/>
  <c r="V439" i="11"/>
  <c r="Y439" i="11" s="1"/>
  <c r="W439" i="11"/>
  <c r="AB439" i="11" s="1"/>
  <c r="X440" i="11"/>
  <c r="AC440" i="11" s="1"/>
  <c r="V440" i="11"/>
  <c r="Y440" i="11" s="1"/>
  <c r="W440" i="11"/>
  <c r="AB440" i="11" s="1"/>
  <c r="X441" i="11"/>
  <c r="AC441" i="11" s="1"/>
  <c r="V441" i="11"/>
  <c r="Y441" i="11" s="1"/>
  <c r="AD441" i="11" s="1"/>
  <c r="W441" i="11"/>
  <c r="AB441" i="11" s="1"/>
  <c r="X442" i="11"/>
  <c r="AC442" i="11" s="1"/>
  <c r="V442" i="11"/>
  <c r="Y442" i="11" s="1"/>
  <c r="W442" i="11"/>
  <c r="AB442" i="11" s="1"/>
  <c r="X443" i="11"/>
  <c r="AC443" i="11" s="1"/>
  <c r="V443" i="11"/>
  <c r="Y443" i="11" s="1"/>
  <c r="W443" i="11"/>
  <c r="AB443" i="11" s="1"/>
  <c r="X444" i="11"/>
  <c r="AC444" i="11" s="1"/>
  <c r="V444" i="11"/>
  <c r="Y444" i="11" s="1"/>
  <c r="W444" i="11"/>
  <c r="AB444" i="11" s="1"/>
  <c r="X445" i="11"/>
  <c r="AC445" i="11" s="1"/>
  <c r="V445" i="11"/>
  <c r="Y445" i="11" s="1"/>
  <c r="AD445" i="11" s="1"/>
  <c r="W445" i="11"/>
  <c r="AB445" i="11" s="1"/>
  <c r="X446" i="11"/>
  <c r="AC446" i="11" s="1"/>
  <c r="V446" i="11"/>
  <c r="Y446" i="11" s="1"/>
  <c r="W446" i="11"/>
  <c r="AB446" i="11" s="1"/>
  <c r="X447" i="11"/>
  <c r="AC447" i="11" s="1"/>
  <c r="V447" i="11"/>
  <c r="Y447" i="11" s="1"/>
  <c r="W447" i="11"/>
  <c r="AB447" i="11" s="1"/>
  <c r="X448" i="11"/>
  <c r="AC448" i="11" s="1"/>
  <c r="V448" i="11"/>
  <c r="Y448" i="11" s="1"/>
  <c r="W448" i="11"/>
  <c r="AB448" i="11" s="1"/>
  <c r="AE449" i="11"/>
  <c r="AK449" i="11" s="1"/>
  <c r="AL449" i="11" s="1"/>
  <c r="T27" i="10" s="1"/>
  <c r="AE457" i="11"/>
  <c r="AK457" i="11" s="1"/>
  <c r="AL457" i="11" s="1"/>
  <c r="T35" i="10" s="1"/>
  <c r="AE450" i="11"/>
  <c r="AK450" i="11" s="1"/>
  <c r="AL450" i="11" s="1"/>
  <c r="T28" i="10" s="1"/>
  <c r="AE454" i="11"/>
  <c r="AK454" i="11" s="1"/>
  <c r="AL454" i="11" s="1"/>
  <c r="T32" i="10" s="1"/>
  <c r="AE458" i="11"/>
  <c r="AK458" i="11" s="1"/>
  <c r="AL458" i="11" s="1"/>
  <c r="T36" i="10" s="1"/>
  <c r="X412" i="11"/>
  <c r="AC412" i="11" s="1"/>
  <c r="V412" i="11"/>
  <c r="Y412" i="11" s="1"/>
  <c r="V414" i="11"/>
  <c r="Y414" i="11" s="1"/>
  <c r="X414" i="11"/>
  <c r="AC414" i="11" s="1"/>
  <c r="W414" i="11"/>
  <c r="AB414" i="11" s="1"/>
  <c r="AE411" i="11"/>
  <c r="AE430" i="11"/>
  <c r="AK430" i="11" s="1"/>
  <c r="AL430" i="11" s="1"/>
  <c r="S33" i="10" s="1"/>
  <c r="V413" i="11"/>
  <c r="Y413" i="11" s="1"/>
  <c r="X413" i="11"/>
  <c r="AC413" i="11" s="1"/>
  <c r="V415" i="11"/>
  <c r="Y415" i="11" s="1"/>
  <c r="X415" i="11"/>
  <c r="AC415" i="11" s="1"/>
  <c r="W415" i="11"/>
  <c r="AB415" i="11" s="1"/>
  <c r="X416" i="11"/>
  <c r="AC416" i="11" s="1"/>
  <c r="V416" i="11"/>
  <c r="Y416" i="11" s="1"/>
  <c r="W416" i="11"/>
  <c r="AB416" i="11" s="1"/>
  <c r="X417" i="11"/>
  <c r="AC417" i="11" s="1"/>
  <c r="V417" i="11"/>
  <c r="Y417" i="11" s="1"/>
  <c r="W417" i="11"/>
  <c r="AB417" i="11" s="1"/>
  <c r="X418" i="11"/>
  <c r="AC418" i="11" s="1"/>
  <c r="V418" i="11"/>
  <c r="Y418" i="11" s="1"/>
  <c r="W418" i="11"/>
  <c r="AB418" i="11" s="1"/>
  <c r="X419" i="11"/>
  <c r="AC419" i="11" s="1"/>
  <c r="V419" i="11"/>
  <c r="Y419" i="11" s="1"/>
  <c r="W419" i="11"/>
  <c r="AB419" i="11" s="1"/>
  <c r="X420" i="11"/>
  <c r="AC420" i="11" s="1"/>
  <c r="V420" i="11"/>
  <c r="Y420" i="11" s="1"/>
  <c r="W420" i="11"/>
  <c r="AB420" i="11" s="1"/>
  <c r="X421" i="11"/>
  <c r="AC421" i="11" s="1"/>
  <c r="V421" i="11"/>
  <c r="Y421" i="11" s="1"/>
  <c r="W421" i="11"/>
  <c r="AB421" i="11" s="1"/>
  <c r="X422" i="11"/>
  <c r="AC422" i="11" s="1"/>
  <c r="V422" i="11"/>
  <c r="Y422" i="11" s="1"/>
  <c r="W422" i="11"/>
  <c r="AB422" i="11" s="1"/>
  <c r="X423" i="11"/>
  <c r="AC423" i="11" s="1"/>
  <c r="V423" i="11"/>
  <c r="Y423" i="11" s="1"/>
  <c r="W423" i="11"/>
  <c r="AB423" i="11" s="1"/>
  <c r="AE425" i="11"/>
  <c r="AK425" i="11" s="1"/>
  <c r="AL425" i="11" s="1"/>
  <c r="S28" i="10" s="1"/>
  <c r="AE429" i="11"/>
  <c r="AK429" i="11" s="1"/>
  <c r="AL429" i="11" s="1"/>
  <c r="S32" i="10" s="1"/>
  <c r="AE433" i="11"/>
  <c r="AK433" i="11" s="1"/>
  <c r="AL433" i="11" s="1"/>
  <c r="AB412" i="11"/>
  <c r="AE399" i="11"/>
  <c r="AK399" i="11" s="1"/>
  <c r="AL399" i="11" s="1"/>
  <c r="R27" i="10" s="1"/>
  <c r="AE407" i="11"/>
  <c r="AK407" i="11" s="1"/>
  <c r="AL407" i="11" s="1"/>
  <c r="R35" i="10" s="1"/>
  <c r="AB391" i="11"/>
  <c r="AB393" i="11"/>
  <c r="AB395" i="11"/>
  <c r="AB397" i="11"/>
  <c r="AD401" i="11"/>
  <c r="AE401" i="11" s="1"/>
  <c r="AK401" i="11" s="1"/>
  <c r="AL401" i="11" s="1"/>
  <c r="R29" i="10" s="1"/>
  <c r="AE404" i="11"/>
  <c r="AK404" i="11" s="1"/>
  <c r="AL404" i="11" s="1"/>
  <c r="R32" i="10" s="1"/>
  <c r="AE386" i="11"/>
  <c r="X388" i="11"/>
  <c r="V388" i="11"/>
  <c r="Y388" i="11" s="1"/>
  <c r="X390" i="11"/>
  <c r="AC390" i="11" s="1"/>
  <c r="V390" i="11"/>
  <c r="Y390" i="11" s="1"/>
  <c r="X391" i="11"/>
  <c r="AC391" i="11" s="1"/>
  <c r="V391" i="11"/>
  <c r="Y391" i="11" s="1"/>
  <c r="X392" i="11"/>
  <c r="AC392" i="11" s="1"/>
  <c r="V392" i="11"/>
  <c r="Y392" i="11" s="1"/>
  <c r="X393" i="11"/>
  <c r="AC393" i="11" s="1"/>
  <c r="V393" i="11"/>
  <c r="Y393" i="11" s="1"/>
  <c r="X394" i="11"/>
  <c r="AC394" i="11" s="1"/>
  <c r="V394" i="11"/>
  <c r="Y394" i="11" s="1"/>
  <c r="X395" i="11"/>
  <c r="AC395" i="11" s="1"/>
  <c r="V395" i="11"/>
  <c r="Y395" i="11" s="1"/>
  <c r="X396" i="11"/>
  <c r="AC396" i="11" s="1"/>
  <c r="V396" i="11"/>
  <c r="Y396" i="11" s="1"/>
  <c r="X397" i="11"/>
  <c r="AC397" i="11" s="1"/>
  <c r="V397" i="11"/>
  <c r="Y397" i="11" s="1"/>
  <c r="X398" i="11"/>
  <c r="AC398" i="11" s="1"/>
  <c r="V398" i="11"/>
  <c r="Y398" i="11" s="1"/>
  <c r="X387" i="11"/>
  <c r="AC387" i="11" s="1"/>
  <c r="V387" i="11"/>
  <c r="Y387" i="11" s="1"/>
  <c r="X389" i="11"/>
  <c r="AC389" i="11" s="1"/>
  <c r="V389" i="11"/>
  <c r="Y389" i="11" s="1"/>
  <c r="AC388" i="11"/>
  <c r="AB389" i="11"/>
  <c r="X363" i="11"/>
  <c r="AC363" i="11" s="1"/>
  <c r="V363" i="11"/>
  <c r="Y363" i="11" s="1"/>
  <c r="W363" i="11"/>
  <c r="AB363" i="11" s="1"/>
  <c r="AE377" i="11"/>
  <c r="AK377" i="11" s="1"/>
  <c r="AL377" i="11" s="1"/>
  <c r="Q30" i="10" s="1"/>
  <c r="AE381" i="11"/>
  <c r="AK381" i="11" s="1"/>
  <c r="AL381" i="11" s="1"/>
  <c r="Q34" i="10" s="1"/>
  <c r="X362" i="11"/>
  <c r="AC362" i="11" s="1"/>
  <c r="V362" i="11"/>
  <c r="Y362" i="11" s="1"/>
  <c r="W362" i="11"/>
  <c r="AB362" i="11" s="1"/>
  <c r="X364" i="11"/>
  <c r="AC364" i="11" s="1"/>
  <c r="V364" i="11"/>
  <c r="Y364" i="11" s="1"/>
  <c r="W364" i="11"/>
  <c r="AB364" i="11" s="1"/>
  <c r="X365" i="11"/>
  <c r="AC365" i="11" s="1"/>
  <c r="V365" i="11"/>
  <c r="Y365" i="11" s="1"/>
  <c r="W365" i="11"/>
  <c r="AB365" i="11" s="1"/>
  <c r="X366" i="11"/>
  <c r="AC366" i="11" s="1"/>
  <c r="V366" i="11"/>
  <c r="Y366" i="11" s="1"/>
  <c r="W366" i="11"/>
  <c r="AB366" i="11" s="1"/>
  <c r="X367" i="11"/>
  <c r="AC367" i="11" s="1"/>
  <c r="V367" i="11"/>
  <c r="Y367" i="11" s="1"/>
  <c r="W367" i="11"/>
  <c r="AB367" i="11" s="1"/>
  <c r="X368" i="11"/>
  <c r="AC368" i="11" s="1"/>
  <c r="V368" i="11"/>
  <c r="Y368" i="11" s="1"/>
  <c r="W368" i="11"/>
  <c r="AB368" i="11" s="1"/>
  <c r="X369" i="11"/>
  <c r="AC369" i="11" s="1"/>
  <c r="V369" i="11"/>
  <c r="Y369" i="11" s="1"/>
  <c r="W369" i="11"/>
  <c r="AB369" i="11" s="1"/>
  <c r="X370" i="11"/>
  <c r="AC370" i="11" s="1"/>
  <c r="V370" i="11"/>
  <c r="Y370" i="11" s="1"/>
  <c r="W370" i="11"/>
  <c r="AB370" i="11" s="1"/>
  <c r="X371" i="11"/>
  <c r="AC371" i="11" s="1"/>
  <c r="V371" i="11"/>
  <c r="Y371" i="11" s="1"/>
  <c r="W371" i="11"/>
  <c r="AB371" i="11" s="1"/>
  <c r="X372" i="11"/>
  <c r="AC372" i="11" s="1"/>
  <c r="V372" i="11"/>
  <c r="Y372" i="11" s="1"/>
  <c r="W372" i="11"/>
  <c r="AB372" i="11" s="1"/>
  <c r="X373" i="11"/>
  <c r="AC373" i="11" s="1"/>
  <c r="V373" i="11"/>
  <c r="Y373" i="11" s="1"/>
  <c r="W373" i="11"/>
  <c r="AB373" i="11" s="1"/>
  <c r="AE378" i="11"/>
  <c r="AK378" i="11" s="1"/>
  <c r="AL378" i="11" s="1"/>
  <c r="Q31" i="10" s="1"/>
  <c r="AD349" i="11"/>
  <c r="AE349" i="11" s="1"/>
  <c r="AK349" i="11" s="1"/>
  <c r="AL349" i="11" s="1"/>
  <c r="P27" i="10" s="1"/>
  <c r="AD357" i="11"/>
  <c r="AE357" i="11" s="1"/>
  <c r="AK357" i="11" s="1"/>
  <c r="AL357" i="11" s="1"/>
  <c r="AE355" i="11"/>
  <c r="AK355" i="11" s="1"/>
  <c r="AL355" i="11" s="1"/>
  <c r="P33" i="10" s="1"/>
  <c r="AE352" i="11"/>
  <c r="AK352" i="11" s="1"/>
  <c r="AL352" i="11" s="1"/>
  <c r="P30" i="10" s="1"/>
  <c r="AE356" i="11"/>
  <c r="AK356" i="11" s="1"/>
  <c r="AL356" i="11" s="1"/>
  <c r="V338" i="11"/>
  <c r="Y338" i="11" s="1"/>
  <c r="X338" i="11"/>
  <c r="AC338" i="11" s="1"/>
  <c r="V339" i="11"/>
  <c r="Y339" i="11" s="1"/>
  <c r="X339" i="11"/>
  <c r="AC339" i="11" s="1"/>
  <c r="W339" i="11"/>
  <c r="AB339" i="11" s="1"/>
  <c r="X337" i="11"/>
  <c r="AC337" i="11" s="1"/>
  <c r="V337" i="11"/>
  <c r="Y337" i="11" s="1"/>
  <c r="X340" i="11"/>
  <c r="AC340" i="11" s="1"/>
  <c r="V340" i="11"/>
  <c r="Y340" i="11" s="1"/>
  <c r="W340" i="11"/>
  <c r="AB340" i="11" s="1"/>
  <c r="X341" i="11"/>
  <c r="AC341" i="11" s="1"/>
  <c r="V341" i="11"/>
  <c r="Y341" i="11" s="1"/>
  <c r="W341" i="11"/>
  <c r="AB341" i="11" s="1"/>
  <c r="X342" i="11"/>
  <c r="AC342" i="11" s="1"/>
  <c r="V342" i="11"/>
  <c r="Y342" i="11" s="1"/>
  <c r="W342" i="11"/>
  <c r="AB342" i="11" s="1"/>
  <c r="X343" i="11"/>
  <c r="AC343" i="11" s="1"/>
  <c r="V343" i="11"/>
  <c r="Y343" i="11" s="1"/>
  <c r="W343" i="11"/>
  <c r="AB343" i="11" s="1"/>
  <c r="X344" i="11"/>
  <c r="AC344" i="11" s="1"/>
  <c r="V344" i="11"/>
  <c r="Y344" i="11" s="1"/>
  <c r="W344" i="11"/>
  <c r="AB344" i="11" s="1"/>
  <c r="X345" i="11"/>
  <c r="AC345" i="11" s="1"/>
  <c r="V345" i="11"/>
  <c r="Y345" i="11" s="1"/>
  <c r="W345" i="11"/>
  <c r="AB345" i="11" s="1"/>
  <c r="X346" i="11"/>
  <c r="AC346" i="11" s="1"/>
  <c r="V346" i="11"/>
  <c r="Y346" i="11" s="1"/>
  <c r="W346" i="11"/>
  <c r="AB346" i="11" s="1"/>
  <c r="X347" i="11"/>
  <c r="AC347" i="11" s="1"/>
  <c r="V347" i="11"/>
  <c r="Y347" i="11" s="1"/>
  <c r="W347" i="11"/>
  <c r="AB347" i="11" s="1"/>
  <c r="X348" i="11"/>
  <c r="AC348" i="11" s="1"/>
  <c r="V348" i="11"/>
  <c r="Y348" i="11" s="1"/>
  <c r="W348" i="11"/>
  <c r="AB348" i="11" s="1"/>
  <c r="AE350" i="11"/>
  <c r="AK350" i="11" s="1"/>
  <c r="AL350" i="11" s="1"/>
  <c r="P28" i="10" s="1"/>
  <c r="AE354" i="11"/>
  <c r="AK354" i="11" s="1"/>
  <c r="AL354" i="11" s="1"/>
  <c r="P32" i="10" s="1"/>
  <c r="AE358" i="11"/>
  <c r="AK358" i="11" s="1"/>
  <c r="AL358" i="11" s="1"/>
  <c r="W338" i="11"/>
  <c r="AB338" i="11" s="1"/>
  <c r="AB313" i="11"/>
  <c r="AB317" i="11"/>
  <c r="AE325" i="11"/>
  <c r="AK325" i="11" s="1"/>
  <c r="AL325" i="11" s="1"/>
  <c r="O28" i="10" s="1"/>
  <c r="AE327" i="11"/>
  <c r="AK327" i="11" s="1"/>
  <c r="AL327" i="11" s="1"/>
  <c r="O30" i="10" s="1"/>
  <c r="X313" i="11"/>
  <c r="AC313" i="11" s="1"/>
  <c r="V313" i="11"/>
  <c r="Y313" i="11" s="1"/>
  <c r="X315" i="11"/>
  <c r="AC315" i="11" s="1"/>
  <c r="V315" i="11"/>
  <c r="Y315" i="11" s="1"/>
  <c r="X317" i="11"/>
  <c r="AC317" i="11" s="1"/>
  <c r="V317" i="11"/>
  <c r="Y317" i="11" s="1"/>
  <c r="X319" i="11"/>
  <c r="AC319" i="11" s="1"/>
  <c r="V319" i="11"/>
  <c r="Y319" i="11" s="1"/>
  <c r="X312" i="11"/>
  <c r="AC312" i="11" s="1"/>
  <c r="V312" i="11"/>
  <c r="Y312" i="11" s="1"/>
  <c r="W312" i="11"/>
  <c r="AB312" i="11" s="1"/>
  <c r="X314" i="11"/>
  <c r="AC314" i="11" s="1"/>
  <c r="V314" i="11"/>
  <c r="Y314" i="11" s="1"/>
  <c r="X316" i="11"/>
  <c r="AC316" i="11" s="1"/>
  <c r="V316" i="11"/>
  <c r="Y316" i="11" s="1"/>
  <c r="X318" i="11"/>
  <c r="AC318" i="11" s="1"/>
  <c r="V318" i="11"/>
  <c r="Y318" i="11" s="1"/>
  <c r="X320" i="11"/>
  <c r="AC320" i="11" s="1"/>
  <c r="V320" i="11"/>
  <c r="Y320" i="11" s="1"/>
  <c r="X321" i="11"/>
  <c r="AC321" i="11" s="1"/>
  <c r="V321" i="11"/>
  <c r="Y321" i="11" s="1"/>
  <c r="X322" i="11"/>
  <c r="AC322" i="11" s="1"/>
  <c r="V322" i="11"/>
  <c r="Y322" i="11" s="1"/>
  <c r="X323" i="11"/>
  <c r="AC323" i="11" s="1"/>
  <c r="V323" i="11"/>
  <c r="Y323" i="11" s="1"/>
  <c r="W323" i="11"/>
  <c r="AB323" i="11" s="1"/>
  <c r="AE311" i="11"/>
  <c r="AE328" i="11"/>
  <c r="AK328" i="11" s="1"/>
  <c r="AL328" i="11" s="1"/>
  <c r="O31" i="10" s="1"/>
  <c r="AE331" i="11"/>
  <c r="AK331" i="11" s="1"/>
  <c r="AL331" i="11" s="1"/>
  <c r="AE299" i="11"/>
  <c r="AK299" i="11" s="1"/>
  <c r="AL299" i="11" s="1"/>
  <c r="N27" i="10" s="1"/>
  <c r="AE307" i="11"/>
  <c r="AK307" i="11" s="1"/>
  <c r="AL307" i="11" s="1"/>
  <c r="AB291" i="11"/>
  <c r="AB293" i="11"/>
  <c r="AB295" i="11"/>
  <c r="AB297" i="11"/>
  <c r="AD301" i="11"/>
  <c r="AE301" i="11" s="1"/>
  <c r="AK301" i="11" s="1"/>
  <c r="AL301" i="11" s="1"/>
  <c r="N29" i="10" s="1"/>
  <c r="AE304" i="11"/>
  <c r="AK304" i="11" s="1"/>
  <c r="AL304" i="11" s="1"/>
  <c r="AE286" i="11"/>
  <c r="AB287" i="11"/>
  <c r="X288" i="11"/>
  <c r="V288" i="11"/>
  <c r="Y288" i="11" s="1"/>
  <c r="X290" i="11"/>
  <c r="AC290" i="11" s="1"/>
  <c r="V290" i="11"/>
  <c r="Y290" i="11" s="1"/>
  <c r="X291" i="11"/>
  <c r="AC291" i="11" s="1"/>
  <c r="V291" i="11"/>
  <c r="Y291" i="11" s="1"/>
  <c r="X292" i="11"/>
  <c r="AC292" i="11" s="1"/>
  <c r="V292" i="11"/>
  <c r="Y292" i="11" s="1"/>
  <c r="X293" i="11"/>
  <c r="AC293" i="11" s="1"/>
  <c r="V293" i="11"/>
  <c r="Y293" i="11" s="1"/>
  <c r="AD293" i="11" s="1"/>
  <c r="X294" i="11"/>
  <c r="AC294" i="11" s="1"/>
  <c r="V294" i="11"/>
  <c r="Y294" i="11" s="1"/>
  <c r="X295" i="11"/>
  <c r="AC295" i="11" s="1"/>
  <c r="V295" i="11"/>
  <c r="Y295" i="11" s="1"/>
  <c r="X296" i="11"/>
  <c r="AC296" i="11" s="1"/>
  <c r="V296" i="11"/>
  <c r="Y296" i="11" s="1"/>
  <c r="X297" i="11"/>
  <c r="AC297" i="11" s="1"/>
  <c r="V297" i="11"/>
  <c r="Y297" i="11" s="1"/>
  <c r="AD297" i="11" s="1"/>
  <c r="X298" i="11"/>
  <c r="AC298" i="11" s="1"/>
  <c r="V298" i="11"/>
  <c r="Y298" i="11" s="1"/>
  <c r="X287" i="11"/>
  <c r="AC287" i="11" s="1"/>
  <c r="V287" i="11"/>
  <c r="Y287" i="11" s="1"/>
  <c r="X289" i="11"/>
  <c r="AC289" i="11" s="1"/>
  <c r="V289" i="11"/>
  <c r="Y289" i="11" s="1"/>
  <c r="AB288" i="11"/>
  <c r="AC288" i="11"/>
  <c r="V263" i="11"/>
  <c r="Y263" i="11" s="1"/>
  <c r="X263" i="11"/>
  <c r="AC263" i="11" s="1"/>
  <c r="V264" i="11"/>
  <c r="Y264" i="11" s="1"/>
  <c r="X264" i="11"/>
  <c r="AC264" i="11" s="1"/>
  <c r="W264" i="11"/>
  <c r="AB264" i="11" s="1"/>
  <c r="V266" i="11"/>
  <c r="Y266" i="11" s="1"/>
  <c r="X266" i="11"/>
  <c r="AC266" i="11" s="1"/>
  <c r="W266" i="11"/>
  <c r="AB266" i="11" s="1"/>
  <c r="X262" i="11"/>
  <c r="AC262" i="11" s="1"/>
  <c r="V262" i="11"/>
  <c r="Y262" i="11" s="1"/>
  <c r="V265" i="11"/>
  <c r="Y265" i="11" s="1"/>
  <c r="X265" i="11"/>
  <c r="AC265" i="11" s="1"/>
  <c r="W265" i="11"/>
  <c r="AB265" i="11" s="1"/>
  <c r="V267" i="11"/>
  <c r="Y267" i="11" s="1"/>
  <c r="X267" i="11"/>
  <c r="AC267" i="11" s="1"/>
  <c r="W267" i="11"/>
  <c r="AB267" i="11" s="1"/>
  <c r="X268" i="11"/>
  <c r="AC268" i="11" s="1"/>
  <c r="V268" i="11"/>
  <c r="Y268" i="11" s="1"/>
  <c r="W268" i="11"/>
  <c r="AB268" i="11" s="1"/>
  <c r="X269" i="11"/>
  <c r="AC269" i="11" s="1"/>
  <c r="V269" i="11"/>
  <c r="Y269" i="11" s="1"/>
  <c r="W269" i="11"/>
  <c r="AB269" i="11" s="1"/>
  <c r="X270" i="11"/>
  <c r="AC270" i="11" s="1"/>
  <c r="V270" i="11"/>
  <c r="Y270" i="11" s="1"/>
  <c r="W270" i="11"/>
  <c r="AB270" i="11" s="1"/>
  <c r="X271" i="11"/>
  <c r="AC271" i="11" s="1"/>
  <c r="V271" i="11"/>
  <c r="Y271" i="11" s="1"/>
  <c r="W271" i="11"/>
  <c r="AB271" i="11" s="1"/>
  <c r="X272" i="11"/>
  <c r="AC272" i="11" s="1"/>
  <c r="V272" i="11"/>
  <c r="Y272" i="11" s="1"/>
  <c r="W272" i="11"/>
  <c r="AB272" i="11" s="1"/>
  <c r="X273" i="11"/>
  <c r="AC273" i="11" s="1"/>
  <c r="V273" i="11"/>
  <c r="Y273" i="11" s="1"/>
  <c r="W273" i="11"/>
  <c r="AB273" i="11" s="1"/>
  <c r="AE281" i="11"/>
  <c r="AK281" i="11" s="1"/>
  <c r="AL281" i="11" s="1"/>
  <c r="AE261" i="11"/>
  <c r="AE276" i="11"/>
  <c r="AK276" i="11" s="1"/>
  <c r="AL276" i="11" s="1"/>
  <c r="M29" i="10" s="1"/>
  <c r="AE275" i="11"/>
  <c r="AK275" i="11" s="1"/>
  <c r="AL275" i="11" s="1"/>
  <c r="M28" i="10" s="1"/>
  <c r="AE279" i="11"/>
  <c r="AK279" i="11" s="1"/>
  <c r="AL279" i="11" s="1"/>
  <c r="AE283" i="11"/>
  <c r="AK283" i="11" s="1"/>
  <c r="AL283" i="11" s="1"/>
  <c r="W262" i="11"/>
  <c r="AB262" i="11" s="1"/>
  <c r="AE249" i="11"/>
  <c r="AK249" i="11" s="1"/>
  <c r="AL249" i="11" s="1"/>
  <c r="L27" i="10" s="1"/>
  <c r="AE253" i="11"/>
  <c r="AK253" i="11" s="1"/>
  <c r="AL253" i="11" s="1"/>
  <c r="X238" i="11"/>
  <c r="AC238" i="11" s="1"/>
  <c r="V238" i="11"/>
  <c r="Y238" i="11" s="1"/>
  <c r="X239" i="11"/>
  <c r="AC239" i="11" s="1"/>
  <c r="V239" i="11"/>
  <c r="Y239" i="11" s="1"/>
  <c r="X240" i="11"/>
  <c r="AC240" i="11" s="1"/>
  <c r="V240" i="11"/>
  <c r="Y240" i="11" s="1"/>
  <c r="X241" i="11"/>
  <c r="AC241" i="11" s="1"/>
  <c r="V241" i="11"/>
  <c r="Y241" i="11" s="1"/>
  <c r="X242" i="11"/>
  <c r="AC242" i="11" s="1"/>
  <c r="V242" i="11"/>
  <c r="Y242" i="11" s="1"/>
  <c r="X243" i="11"/>
  <c r="AC243" i="11" s="1"/>
  <c r="V243" i="11"/>
  <c r="Y243" i="11" s="1"/>
  <c r="X244" i="11"/>
  <c r="AC244" i="11" s="1"/>
  <c r="V244" i="11"/>
  <c r="Y244" i="11" s="1"/>
  <c r="X245" i="11"/>
  <c r="AC245" i="11" s="1"/>
  <c r="V245" i="11"/>
  <c r="Y245" i="11" s="1"/>
  <c r="X246" i="11"/>
  <c r="AC246" i="11" s="1"/>
  <c r="V246" i="11"/>
  <c r="Y246" i="11" s="1"/>
  <c r="X247" i="11"/>
  <c r="AC247" i="11" s="1"/>
  <c r="V247" i="11"/>
  <c r="Y247" i="11" s="1"/>
  <c r="X248" i="11"/>
  <c r="AC248" i="11" s="1"/>
  <c r="V248" i="11"/>
  <c r="Y248" i="11" s="1"/>
  <c r="AE256" i="11"/>
  <c r="AK256" i="11" s="1"/>
  <c r="AL256" i="11" s="1"/>
  <c r="AE250" i="11"/>
  <c r="AK250" i="11" s="1"/>
  <c r="AL250" i="11" s="1"/>
  <c r="AD255" i="11"/>
  <c r="AE255" i="11" s="1"/>
  <c r="AK255" i="11" s="1"/>
  <c r="AL255" i="11" s="1"/>
  <c r="AE258" i="11"/>
  <c r="AK258" i="11" s="1"/>
  <c r="AL258" i="11" s="1"/>
  <c r="W238" i="11"/>
  <c r="AB238" i="11" s="1"/>
  <c r="W239" i="11"/>
  <c r="AB239" i="11" s="1"/>
  <c r="W240" i="11"/>
  <c r="AB240" i="11" s="1"/>
  <c r="W241" i="11"/>
  <c r="AB241" i="11" s="1"/>
  <c r="W242" i="11"/>
  <c r="AB242" i="11" s="1"/>
  <c r="W243" i="11"/>
  <c r="AB243" i="11" s="1"/>
  <c r="W244" i="11"/>
  <c r="AB244" i="11" s="1"/>
  <c r="W245" i="11"/>
  <c r="AB245" i="11" s="1"/>
  <c r="W246" i="11"/>
  <c r="AB246" i="11" s="1"/>
  <c r="W247" i="11"/>
  <c r="AB247" i="11" s="1"/>
  <c r="W248" i="11"/>
  <c r="AB248" i="11" s="1"/>
  <c r="X237" i="11"/>
  <c r="V237" i="11"/>
  <c r="Y237" i="11" s="1"/>
  <c r="AE254" i="11"/>
  <c r="AK254" i="11" s="1"/>
  <c r="AL254" i="11" s="1"/>
  <c r="AE236" i="11"/>
  <c r="AB237" i="11"/>
  <c r="AC237" i="11"/>
  <c r="W215" i="11"/>
  <c r="W219" i="11"/>
  <c r="W223" i="11"/>
  <c r="AB223" i="11" s="1"/>
  <c r="AE230" i="11"/>
  <c r="AK230" i="11" s="1"/>
  <c r="AL230" i="11" s="1"/>
  <c r="X214" i="11"/>
  <c r="AC214" i="11" s="1"/>
  <c r="V214" i="11"/>
  <c r="Y214" i="11" s="1"/>
  <c r="W214" i="11"/>
  <c r="AB214" i="11" s="1"/>
  <c r="X218" i="11"/>
  <c r="AC218" i="11" s="1"/>
  <c r="V218" i="11"/>
  <c r="Y218" i="11" s="1"/>
  <c r="W218" i="11"/>
  <c r="AB218" i="11" s="1"/>
  <c r="X222" i="11"/>
  <c r="AC222" i="11" s="1"/>
  <c r="V222" i="11"/>
  <c r="Y222" i="11" s="1"/>
  <c r="W222" i="11"/>
  <c r="AB222" i="11" s="1"/>
  <c r="X213" i="11"/>
  <c r="V213" i="11"/>
  <c r="Y213" i="11" s="1"/>
  <c r="AD213" i="11" s="1"/>
  <c r="X217" i="11"/>
  <c r="AC217" i="11" s="1"/>
  <c r="V217" i="11"/>
  <c r="Y217" i="11" s="1"/>
  <c r="X221" i="11"/>
  <c r="V221" i="11"/>
  <c r="Y221" i="11" s="1"/>
  <c r="AC213" i="11"/>
  <c r="AB215" i="11"/>
  <c r="AB219" i="11"/>
  <c r="AC221" i="11"/>
  <c r="AE211" i="11"/>
  <c r="AE231" i="11"/>
  <c r="AK231" i="11" s="1"/>
  <c r="AL231" i="11" s="1"/>
  <c r="AE226" i="11"/>
  <c r="AK226" i="11" s="1"/>
  <c r="AL226" i="11" s="1"/>
  <c r="X212" i="11"/>
  <c r="AC212" i="11" s="1"/>
  <c r="V212" i="11"/>
  <c r="Y212" i="11" s="1"/>
  <c r="W212" i="11"/>
  <c r="AB212" i="11" s="1"/>
  <c r="X216" i="11"/>
  <c r="AC216" i="11" s="1"/>
  <c r="V216" i="11"/>
  <c r="Y216" i="11" s="1"/>
  <c r="W216" i="11"/>
  <c r="AB216" i="11" s="1"/>
  <c r="X220" i="11"/>
  <c r="AC220" i="11" s="1"/>
  <c r="V220" i="11"/>
  <c r="Y220" i="11" s="1"/>
  <c r="W220" i="11"/>
  <c r="AB220" i="11" s="1"/>
  <c r="X215" i="11"/>
  <c r="V215" i="11"/>
  <c r="Y215" i="11" s="1"/>
  <c r="X219" i="11"/>
  <c r="AC219" i="11" s="1"/>
  <c r="V219" i="11"/>
  <c r="Y219" i="11" s="1"/>
  <c r="X223" i="11"/>
  <c r="V223" i="11"/>
  <c r="Y223" i="11" s="1"/>
  <c r="AB213" i="11"/>
  <c r="AC215" i="11"/>
  <c r="AB217" i="11"/>
  <c r="AB221" i="11"/>
  <c r="AC223" i="11"/>
  <c r="W191" i="11"/>
  <c r="AB191" i="11" s="1"/>
  <c r="AE177" i="11"/>
  <c r="AK177" i="11" s="1"/>
  <c r="AE180" i="11"/>
  <c r="AK180" i="11" s="1"/>
  <c r="AB145" i="11"/>
  <c r="W68" i="11"/>
  <c r="AB68" i="11" s="1"/>
  <c r="W66" i="11"/>
  <c r="AB66" i="11" s="1"/>
  <c r="W64" i="11"/>
  <c r="AB64" i="11" s="1"/>
  <c r="AE61" i="11"/>
  <c r="AK61" i="11" s="1"/>
  <c r="X187" i="11"/>
  <c r="AC187" i="11" s="1"/>
  <c r="V187" i="11"/>
  <c r="Y187" i="11" s="1"/>
  <c r="AD187" i="11" s="1"/>
  <c r="W187" i="11"/>
  <c r="AB187" i="11" s="1"/>
  <c r="X189" i="11"/>
  <c r="AC189" i="11" s="1"/>
  <c r="V189" i="11"/>
  <c r="Y189" i="11" s="1"/>
  <c r="X191" i="11"/>
  <c r="AC191" i="11" s="1"/>
  <c r="V191" i="11"/>
  <c r="Y191" i="11" s="1"/>
  <c r="X193" i="11"/>
  <c r="AC193" i="11" s="1"/>
  <c r="V193" i="11"/>
  <c r="Y193" i="11" s="1"/>
  <c r="X195" i="11"/>
  <c r="AC195" i="11" s="1"/>
  <c r="V195" i="11"/>
  <c r="Y195" i="11" s="1"/>
  <c r="X197" i="11"/>
  <c r="AC197" i="11" s="1"/>
  <c r="V197" i="11"/>
  <c r="Y197" i="11" s="1"/>
  <c r="X188" i="11"/>
  <c r="AC188" i="11" s="1"/>
  <c r="V188" i="11"/>
  <c r="Y188" i="11" s="1"/>
  <c r="W188" i="11"/>
  <c r="AB188" i="11" s="1"/>
  <c r="X190" i="11"/>
  <c r="AC190" i="11" s="1"/>
  <c r="V190" i="11"/>
  <c r="Y190" i="11" s="1"/>
  <c r="AD190" i="11" s="1"/>
  <c r="W190" i="11"/>
  <c r="AB190" i="11" s="1"/>
  <c r="X194" i="11"/>
  <c r="AC194" i="11" s="1"/>
  <c r="V194" i="11"/>
  <c r="Y194" i="11" s="1"/>
  <c r="W194" i="11"/>
  <c r="AB194" i="11" s="1"/>
  <c r="X198" i="11"/>
  <c r="AC198" i="11" s="1"/>
  <c r="V198" i="11"/>
  <c r="Y198" i="11" s="1"/>
  <c r="W198" i="11"/>
  <c r="AB198" i="11" s="1"/>
  <c r="X192" i="11"/>
  <c r="AC192" i="11" s="1"/>
  <c r="V192" i="11"/>
  <c r="Y192" i="11" s="1"/>
  <c r="W192" i="11"/>
  <c r="AB192" i="11" s="1"/>
  <c r="X196" i="11"/>
  <c r="AC196" i="11" s="1"/>
  <c r="V196" i="11"/>
  <c r="Y196" i="11" s="1"/>
  <c r="AD196" i="11" s="1"/>
  <c r="W196" i="11"/>
  <c r="AB196" i="11" s="1"/>
  <c r="AD201" i="11"/>
  <c r="AE201" i="11" s="1"/>
  <c r="AK201" i="11" s="1"/>
  <c r="AD205" i="11"/>
  <c r="AE205" i="11" s="1"/>
  <c r="AK205" i="11" s="1"/>
  <c r="AD202" i="11"/>
  <c r="AE202" i="11" s="1"/>
  <c r="AK202" i="11" s="1"/>
  <c r="AD206" i="11"/>
  <c r="AE206" i="11" s="1"/>
  <c r="AK206" i="11" s="1"/>
  <c r="W195" i="11"/>
  <c r="AB195" i="11" s="1"/>
  <c r="AD199" i="11"/>
  <c r="AE199" i="11" s="1"/>
  <c r="AK199" i="11" s="1"/>
  <c r="AD203" i="11"/>
  <c r="AE203" i="11" s="1"/>
  <c r="AK203" i="11" s="1"/>
  <c r="AD207" i="11"/>
  <c r="AE207" i="11" s="1"/>
  <c r="AK207" i="11" s="1"/>
  <c r="AD200" i="11"/>
  <c r="AE200" i="11" s="1"/>
  <c r="AK200" i="11" s="1"/>
  <c r="AD204" i="11"/>
  <c r="AE204" i="11" s="1"/>
  <c r="AK204" i="11" s="1"/>
  <c r="AD208" i="11"/>
  <c r="AE208" i="11" s="1"/>
  <c r="AK208" i="11" s="1"/>
  <c r="W189" i="11"/>
  <c r="AB189" i="11" s="1"/>
  <c r="W193" i="11"/>
  <c r="AB193" i="11" s="1"/>
  <c r="W197" i="11"/>
  <c r="AB197" i="11" s="1"/>
  <c r="X164" i="11"/>
  <c r="AC164" i="11" s="1"/>
  <c r="V164" i="11"/>
  <c r="Y164" i="11" s="1"/>
  <c r="W164" i="11"/>
  <c r="AB164" i="11" s="1"/>
  <c r="X168" i="11"/>
  <c r="AC168" i="11" s="1"/>
  <c r="V168" i="11"/>
  <c r="Y168" i="11" s="1"/>
  <c r="AD168" i="11" s="1"/>
  <c r="W168" i="11"/>
  <c r="AB168" i="11" s="1"/>
  <c r="X172" i="11"/>
  <c r="AC172" i="11" s="1"/>
  <c r="V172" i="11"/>
  <c r="Y172" i="11" s="1"/>
  <c r="W172" i="11"/>
  <c r="AB172" i="11" s="1"/>
  <c r="X163" i="11"/>
  <c r="AC163" i="11" s="1"/>
  <c r="V163" i="11"/>
  <c r="Y163" i="11" s="1"/>
  <c r="X167" i="11"/>
  <c r="V167" i="11"/>
  <c r="Y167" i="11" s="1"/>
  <c r="X171" i="11"/>
  <c r="AC171" i="11" s="1"/>
  <c r="V171" i="11"/>
  <c r="Y171" i="11" s="1"/>
  <c r="AB165" i="11"/>
  <c r="AC167" i="11"/>
  <c r="AB169" i="11"/>
  <c r="AB173" i="11"/>
  <c r="AE161" i="11"/>
  <c r="AK161" i="11" s="1"/>
  <c r="AE181" i="11"/>
  <c r="AK181" i="11" s="1"/>
  <c r="AE176" i="11"/>
  <c r="AK176" i="11" s="1"/>
  <c r="X162" i="11"/>
  <c r="AC162" i="11" s="1"/>
  <c r="V162" i="11"/>
  <c r="Y162" i="11" s="1"/>
  <c r="W162" i="11"/>
  <c r="AB162" i="11" s="1"/>
  <c r="X166" i="11"/>
  <c r="AC166" i="11" s="1"/>
  <c r="V166" i="11"/>
  <c r="Y166" i="11" s="1"/>
  <c r="AD166" i="11" s="1"/>
  <c r="W166" i="11"/>
  <c r="AB166" i="11" s="1"/>
  <c r="X170" i="11"/>
  <c r="AC170" i="11" s="1"/>
  <c r="V170" i="11"/>
  <c r="Y170" i="11" s="1"/>
  <c r="W170" i="11"/>
  <c r="AB170" i="11" s="1"/>
  <c r="X165" i="11"/>
  <c r="AC165" i="11" s="1"/>
  <c r="V165" i="11"/>
  <c r="Y165" i="11" s="1"/>
  <c r="X169" i="11"/>
  <c r="V169" i="11"/>
  <c r="Y169" i="11" s="1"/>
  <c r="X173" i="11"/>
  <c r="V173" i="11"/>
  <c r="Y173" i="11" s="1"/>
  <c r="AB163" i="11"/>
  <c r="AB167" i="11"/>
  <c r="AC169" i="11"/>
  <c r="AB171" i="11"/>
  <c r="AC173" i="11"/>
  <c r="X137" i="11"/>
  <c r="AC137" i="11" s="1"/>
  <c r="V137" i="11"/>
  <c r="Y137" i="11" s="1"/>
  <c r="W137" i="11"/>
  <c r="AB137" i="11" s="1"/>
  <c r="X139" i="11"/>
  <c r="AC139" i="11" s="1"/>
  <c r="V139" i="11"/>
  <c r="Y139" i="11" s="1"/>
  <c r="AD139" i="11" s="1"/>
  <c r="X141" i="11"/>
  <c r="AC141" i="11" s="1"/>
  <c r="V141" i="11"/>
  <c r="Y141" i="11" s="1"/>
  <c r="X143" i="11"/>
  <c r="AC143" i="11" s="1"/>
  <c r="V143" i="11"/>
  <c r="Y143" i="11" s="1"/>
  <c r="X145" i="11"/>
  <c r="AC145" i="11" s="1"/>
  <c r="V145" i="11"/>
  <c r="Y145" i="11" s="1"/>
  <c r="X147" i="11"/>
  <c r="AC147" i="11" s="1"/>
  <c r="V147" i="11"/>
  <c r="Y147" i="11" s="1"/>
  <c r="AD147" i="11" s="1"/>
  <c r="X138" i="11"/>
  <c r="AC138" i="11" s="1"/>
  <c r="V138" i="11"/>
  <c r="Y138" i="11" s="1"/>
  <c r="W138" i="11"/>
  <c r="AB138" i="11" s="1"/>
  <c r="X140" i="11"/>
  <c r="AC140" i="11" s="1"/>
  <c r="V140" i="11"/>
  <c r="Y140" i="11" s="1"/>
  <c r="W140" i="11"/>
  <c r="AB140" i="11" s="1"/>
  <c r="X144" i="11"/>
  <c r="AC144" i="11" s="1"/>
  <c r="V144" i="11"/>
  <c r="Y144" i="11" s="1"/>
  <c r="AD144" i="11" s="1"/>
  <c r="W144" i="11"/>
  <c r="AB144" i="11" s="1"/>
  <c r="X148" i="11"/>
  <c r="AC148" i="11" s="1"/>
  <c r="V148" i="11"/>
  <c r="Y148" i="11" s="1"/>
  <c r="W148" i="11"/>
  <c r="AB148" i="11" s="1"/>
  <c r="X142" i="11"/>
  <c r="AC142" i="11" s="1"/>
  <c r="V142" i="11"/>
  <c r="Y142" i="11" s="1"/>
  <c r="W142" i="11"/>
  <c r="AB142" i="11" s="1"/>
  <c r="X146" i="11"/>
  <c r="AC146" i="11" s="1"/>
  <c r="V146" i="11"/>
  <c r="Y146" i="11" s="1"/>
  <c r="W146" i="11"/>
  <c r="AB146" i="11" s="1"/>
  <c r="AD151" i="11"/>
  <c r="AE151" i="11" s="1"/>
  <c r="AK151" i="11" s="1"/>
  <c r="AD155" i="11"/>
  <c r="AE155" i="11" s="1"/>
  <c r="AK155" i="11" s="1"/>
  <c r="AD152" i="11"/>
  <c r="AE152" i="11" s="1"/>
  <c r="AK152" i="11" s="1"/>
  <c r="AD156" i="11"/>
  <c r="AE156" i="11" s="1"/>
  <c r="AK156" i="11" s="1"/>
  <c r="AD149" i="11"/>
  <c r="AE149" i="11" s="1"/>
  <c r="AK149" i="11" s="1"/>
  <c r="AD153" i="11"/>
  <c r="AE153" i="11" s="1"/>
  <c r="AK153" i="11" s="1"/>
  <c r="AD157" i="11"/>
  <c r="AE157" i="11" s="1"/>
  <c r="AK157" i="11" s="1"/>
  <c r="AD150" i="11"/>
  <c r="AE150" i="11" s="1"/>
  <c r="AK150" i="11" s="1"/>
  <c r="AD154" i="11"/>
  <c r="AE154" i="11" s="1"/>
  <c r="AK154" i="11" s="1"/>
  <c r="AD158" i="11"/>
  <c r="AE158" i="11" s="1"/>
  <c r="AK158" i="11" s="1"/>
  <c r="W139" i="11"/>
  <c r="AB139" i="11" s="1"/>
  <c r="W143" i="11"/>
  <c r="AB143" i="11" s="1"/>
  <c r="W147" i="11"/>
  <c r="AB147" i="11" s="1"/>
  <c r="X114" i="11"/>
  <c r="AC114" i="11" s="1"/>
  <c r="V114" i="11"/>
  <c r="Y114" i="11" s="1"/>
  <c r="W114" i="11"/>
  <c r="AB114" i="11" s="1"/>
  <c r="X118" i="11"/>
  <c r="AC118" i="11" s="1"/>
  <c r="V118" i="11"/>
  <c r="Y118" i="11" s="1"/>
  <c r="W118" i="11"/>
  <c r="AB118" i="11" s="1"/>
  <c r="X122" i="11"/>
  <c r="AC122" i="11" s="1"/>
  <c r="V122" i="11"/>
  <c r="Y122" i="11" s="1"/>
  <c r="W122" i="11"/>
  <c r="AB122" i="11" s="1"/>
  <c r="X113" i="11"/>
  <c r="AC113" i="11" s="1"/>
  <c r="V113" i="11"/>
  <c r="Y113" i="11" s="1"/>
  <c r="X117" i="11"/>
  <c r="V117" i="11"/>
  <c r="Y117" i="11" s="1"/>
  <c r="X121" i="11"/>
  <c r="AC121" i="11" s="1"/>
  <c r="V121" i="11"/>
  <c r="Y121" i="11" s="1"/>
  <c r="AB115" i="11"/>
  <c r="AC117" i="11"/>
  <c r="AB119" i="11"/>
  <c r="AB123" i="11"/>
  <c r="X112" i="11"/>
  <c r="AC112" i="11" s="1"/>
  <c r="V112" i="11"/>
  <c r="Y112" i="11" s="1"/>
  <c r="AD112" i="11" s="1"/>
  <c r="W112" i="11"/>
  <c r="AB112" i="11" s="1"/>
  <c r="X116" i="11"/>
  <c r="AC116" i="11" s="1"/>
  <c r="V116" i="11"/>
  <c r="Y116" i="11" s="1"/>
  <c r="W116" i="11"/>
  <c r="AB116" i="11" s="1"/>
  <c r="X120" i="11"/>
  <c r="AC120" i="11" s="1"/>
  <c r="V120" i="11"/>
  <c r="Y120" i="11" s="1"/>
  <c r="W120" i="11"/>
  <c r="AB120" i="11" s="1"/>
  <c r="X115" i="11"/>
  <c r="AC115" i="11" s="1"/>
  <c r="V115" i="11"/>
  <c r="Y115" i="11" s="1"/>
  <c r="X119" i="11"/>
  <c r="AC119" i="11" s="1"/>
  <c r="V119" i="11"/>
  <c r="Y119" i="11" s="1"/>
  <c r="X123" i="11"/>
  <c r="AC123" i="11" s="1"/>
  <c r="V123" i="11"/>
  <c r="Y123" i="11" s="1"/>
  <c r="AB113" i="11"/>
  <c r="AB117" i="11"/>
  <c r="AB121" i="11"/>
  <c r="AE127" i="11"/>
  <c r="AK127" i="11" s="1"/>
  <c r="AE130" i="11"/>
  <c r="AK130" i="11" s="1"/>
  <c r="X89" i="11"/>
  <c r="AC89" i="11" s="1"/>
  <c r="V89" i="11"/>
  <c r="Y89" i="11" s="1"/>
  <c r="W89" i="11"/>
  <c r="AB89" i="11" s="1"/>
  <c r="X93" i="11"/>
  <c r="AC93" i="11" s="1"/>
  <c r="V93" i="11"/>
  <c r="Y93" i="11" s="1"/>
  <c r="W93" i="11"/>
  <c r="AB93" i="11" s="1"/>
  <c r="X97" i="11"/>
  <c r="AC97" i="11" s="1"/>
  <c r="V97" i="11"/>
  <c r="Y97" i="11" s="1"/>
  <c r="W97" i="11"/>
  <c r="AB97" i="11" s="1"/>
  <c r="X88" i="11"/>
  <c r="AC88" i="11" s="1"/>
  <c r="V88" i="11"/>
  <c r="Y88" i="11" s="1"/>
  <c r="X92" i="11"/>
  <c r="V92" i="11"/>
  <c r="Y92" i="11" s="1"/>
  <c r="X96" i="11"/>
  <c r="AC96" i="11" s="1"/>
  <c r="V96" i="11"/>
  <c r="Y96" i="11" s="1"/>
  <c r="AB90" i="11"/>
  <c r="AC92" i="11"/>
  <c r="AB94" i="11"/>
  <c r="AB98" i="11"/>
  <c r="AE86" i="11"/>
  <c r="AK86" i="11" s="1"/>
  <c r="F14" i="10" s="1"/>
  <c r="AE106" i="11"/>
  <c r="AK106" i="11" s="1"/>
  <c r="F34" i="10" s="1"/>
  <c r="AE101" i="11"/>
  <c r="AK101" i="11" s="1"/>
  <c r="F29" i="10" s="1"/>
  <c r="X87" i="11"/>
  <c r="AC87" i="11" s="1"/>
  <c r="V87" i="11"/>
  <c r="Y87" i="11" s="1"/>
  <c r="W87" i="11"/>
  <c r="AB87" i="11" s="1"/>
  <c r="X91" i="11"/>
  <c r="AC91" i="11" s="1"/>
  <c r="V91" i="11"/>
  <c r="Y91" i="11" s="1"/>
  <c r="W91" i="11"/>
  <c r="AB91" i="11" s="1"/>
  <c r="X95" i="11"/>
  <c r="AC95" i="11" s="1"/>
  <c r="V95" i="11"/>
  <c r="Y95" i="11" s="1"/>
  <c r="W95" i="11"/>
  <c r="AB95" i="11" s="1"/>
  <c r="X90" i="11"/>
  <c r="AC90" i="11" s="1"/>
  <c r="V90" i="11"/>
  <c r="Y90" i="11" s="1"/>
  <c r="X94" i="11"/>
  <c r="AC94" i="11" s="1"/>
  <c r="V94" i="11"/>
  <c r="Y94" i="11" s="1"/>
  <c r="X98" i="11"/>
  <c r="AC98" i="11" s="1"/>
  <c r="V98" i="11"/>
  <c r="Y98" i="11" s="1"/>
  <c r="AB88" i="11"/>
  <c r="AB92" i="11"/>
  <c r="AB96" i="11"/>
  <c r="X70" i="11"/>
  <c r="V70" i="11"/>
  <c r="Y70" i="11" s="1"/>
  <c r="X72" i="11"/>
  <c r="AC72" i="11" s="1"/>
  <c r="V72" i="11"/>
  <c r="Y72" i="11" s="1"/>
  <c r="AD72" i="11" s="1"/>
  <c r="X63" i="11"/>
  <c r="AC63" i="11" s="1"/>
  <c r="V63" i="11"/>
  <c r="Y63" i="11" s="1"/>
  <c r="W63" i="11"/>
  <c r="AB63" i="11" s="1"/>
  <c r="X67" i="11"/>
  <c r="AC67" i="11" s="1"/>
  <c r="V67" i="11"/>
  <c r="Y67" i="11" s="1"/>
  <c r="W67" i="11"/>
  <c r="AB67" i="11" s="1"/>
  <c r="X71" i="11"/>
  <c r="AC71" i="11" s="1"/>
  <c r="V71" i="11"/>
  <c r="Y71" i="11" s="1"/>
  <c r="AD71" i="11" s="1"/>
  <c r="W71" i="11"/>
  <c r="AB71" i="11" s="1"/>
  <c r="X73" i="11"/>
  <c r="AC73" i="11" s="1"/>
  <c r="V73" i="11"/>
  <c r="Y73" i="11" s="1"/>
  <c r="W73" i="11"/>
  <c r="AB73" i="11" s="1"/>
  <c r="X66" i="11"/>
  <c r="AC66" i="11" s="1"/>
  <c r="V66" i="11"/>
  <c r="Y66" i="11" s="1"/>
  <c r="V65" i="11"/>
  <c r="Y65" i="11" s="1"/>
  <c r="X65" i="11"/>
  <c r="AC65" i="11" s="1"/>
  <c r="W65" i="11"/>
  <c r="AB65" i="11" s="1"/>
  <c r="V69" i="11"/>
  <c r="Y69" i="11" s="1"/>
  <c r="X69" i="11"/>
  <c r="AC69" i="11" s="1"/>
  <c r="W69" i="11"/>
  <c r="AB69" i="11" s="1"/>
  <c r="AD76" i="11"/>
  <c r="AE76" i="11" s="1"/>
  <c r="AK76" i="11" s="1"/>
  <c r="AD80" i="11"/>
  <c r="AE80" i="11" s="1"/>
  <c r="AK80" i="11" s="1"/>
  <c r="AD77" i="11"/>
  <c r="AE77" i="11" s="1"/>
  <c r="AK77" i="11" s="1"/>
  <c r="AD81" i="11"/>
  <c r="AE81" i="11" s="1"/>
  <c r="AK81" i="11" s="1"/>
  <c r="AC70" i="11"/>
  <c r="X62" i="11"/>
  <c r="AC62" i="11" s="1"/>
  <c r="V62" i="11"/>
  <c r="Y62" i="11" s="1"/>
  <c r="W62" i="11"/>
  <c r="AB62" i="11" s="1"/>
  <c r="X64" i="11"/>
  <c r="AC64" i="11" s="1"/>
  <c r="V64" i="11"/>
  <c r="Y64" i="11" s="1"/>
  <c r="X68" i="11"/>
  <c r="V68" i="11"/>
  <c r="Y68" i="11" s="1"/>
  <c r="AC68" i="11"/>
  <c r="AD74" i="11"/>
  <c r="AD78" i="11"/>
  <c r="AE78" i="11" s="1"/>
  <c r="AK78" i="11" s="1"/>
  <c r="AD82" i="11"/>
  <c r="AE82" i="11" s="1"/>
  <c r="AK82" i="11" s="1"/>
  <c r="AD75" i="11"/>
  <c r="AE75" i="11" s="1"/>
  <c r="AK75" i="11" s="1"/>
  <c r="AD79" i="11"/>
  <c r="AE79" i="11" s="1"/>
  <c r="AK79" i="11" s="1"/>
  <c r="AD83" i="11"/>
  <c r="AE83" i="11" s="1"/>
  <c r="AK83" i="11" s="1"/>
  <c r="AE74" i="11"/>
  <c r="AK74" i="11" s="1"/>
  <c r="W70" i="11"/>
  <c r="AB70" i="11" s="1"/>
  <c r="W72" i="11"/>
  <c r="AB72" i="11" s="1"/>
  <c r="V13" i="11"/>
  <c r="V17" i="11"/>
  <c r="V19" i="11"/>
  <c r="W19" i="11" s="1"/>
  <c r="V27" i="11"/>
  <c r="V29" i="11"/>
  <c r="W29" i="11" s="1"/>
  <c r="V31" i="11"/>
  <c r="W31" i="11" s="1"/>
  <c r="V33" i="11"/>
  <c r="W33" i="11" s="1"/>
  <c r="V16" i="11"/>
  <c r="V18" i="11"/>
  <c r="W18" i="11" s="1"/>
  <c r="V26" i="11"/>
  <c r="W26" i="11" s="1"/>
  <c r="V28" i="11"/>
  <c r="W28" i="11" s="1"/>
  <c r="W27" i="11"/>
  <c r="W17" i="11"/>
  <c r="W16" i="11"/>
  <c r="W13" i="11"/>
  <c r="AK57" i="12"/>
  <c r="AP57" i="12" s="1"/>
  <c r="AI57" i="12"/>
  <c r="AN57" i="12" s="1"/>
  <c r="AQ57" i="12"/>
  <c r="AJ57" i="12"/>
  <c r="AO57" i="12" s="1"/>
  <c r="AH57" i="12"/>
  <c r="X58" i="12"/>
  <c r="AA58" i="12" s="1"/>
  <c r="Y58" i="12"/>
  <c r="AB58" i="12" s="1"/>
  <c r="AC36" i="12"/>
  <c r="X36" i="12"/>
  <c r="AA36" i="12" s="1"/>
  <c r="Y36" i="12"/>
  <c r="AB36" i="12" s="1"/>
  <c r="AK37" i="12"/>
  <c r="AP37" i="12" s="1"/>
  <c r="AI37" i="12"/>
  <c r="AN37" i="12" s="1"/>
  <c r="AQ37" i="12"/>
  <c r="AJ37" i="12"/>
  <c r="AO37" i="12" s="1"/>
  <c r="AH37" i="12"/>
  <c r="AC38" i="12"/>
  <c r="X38" i="12"/>
  <c r="AA38" i="12" s="1"/>
  <c r="Y38" i="12"/>
  <c r="AB38" i="12" s="1"/>
  <c r="AK40" i="12"/>
  <c r="AP40" i="12" s="1"/>
  <c r="AI40" i="12"/>
  <c r="AN40" i="12" s="1"/>
  <c r="AQ40" i="12"/>
  <c r="AJ40" i="12"/>
  <c r="AO40" i="12" s="1"/>
  <c r="AH40" i="12"/>
  <c r="AC41" i="12"/>
  <c r="X41" i="12"/>
  <c r="AA41" i="12" s="1"/>
  <c r="Y41" i="12"/>
  <c r="AB41" i="12" s="1"/>
  <c r="X42" i="12"/>
  <c r="AA42" i="12" s="1"/>
  <c r="Y42" i="12"/>
  <c r="AB42" i="12" s="1"/>
  <c r="AC43" i="12"/>
  <c r="X43" i="12"/>
  <c r="AA43" i="12" s="1"/>
  <c r="Y43" i="12"/>
  <c r="AB43" i="12" s="1"/>
  <c r="AC44" i="12"/>
  <c r="X44" i="12"/>
  <c r="AA44" i="12" s="1"/>
  <c r="Y44" i="12"/>
  <c r="AB44" i="12" s="1"/>
  <c r="AK46" i="12"/>
  <c r="AP46" i="12" s="1"/>
  <c r="AI46" i="12"/>
  <c r="AN46" i="12" s="1"/>
  <c r="AQ46" i="12"/>
  <c r="AJ46" i="12"/>
  <c r="AO46" i="12" s="1"/>
  <c r="AH46" i="12"/>
  <c r="AK48" i="12"/>
  <c r="AP48" i="12" s="1"/>
  <c r="AI48" i="12"/>
  <c r="AN48" i="12" s="1"/>
  <c r="AQ48" i="12"/>
  <c r="AJ48" i="12"/>
  <c r="AO48" i="12" s="1"/>
  <c r="AH48" i="12"/>
  <c r="AK50" i="12"/>
  <c r="AP50" i="12" s="1"/>
  <c r="AI50" i="12"/>
  <c r="AN50" i="12" s="1"/>
  <c r="AQ50" i="12"/>
  <c r="AJ50" i="12"/>
  <c r="AO50" i="12" s="1"/>
  <c r="AH50" i="12"/>
  <c r="AC51" i="12"/>
  <c r="X51" i="12"/>
  <c r="AA51" i="12" s="1"/>
  <c r="Y51" i="12"/>
  <c r="AB51" i="12" s="1"/>
  <c r="AC52" i="12"/>
  <c r="X52" i="12"/>
  <c r="AA52" i="12" s="1"/>
  <c r="Y52" i="12"/>
  <c r="AB52" i="12" s="1"/>
  <c r="AC53" i="12"/>
  <c r="X53" i="12"/>
  <c r="AA53" i="12" s="1"/>
  <c r="Y53" i="12"/>
  <c r="AB53" i="12" s="1"/>
  <c r="AC54" i="12"/>
  <c r="X54" i="12"/>
  <c r="AA54" i="12" s="1"/>
  <c r="Y54" i="12"/>
  <c r="AB54" i="12" s="1"/>
  <c r="AK39" i="12"/>
  <c r="AP39" i="12" s="1"/>
  <c r="AI39" i="12"/>
  <c r="AN39" i="12" s="1"/>
  <c r="AQ39" i="12"/>
  <c r="AJ39" i="12"/>
  <c r="AO39" i="12" s="1"/>
  <c r="AH39" i="12"/>
  <c r="AK45" i="12"/>
  <c r="AP45" i="12" s="1"/>
  <c r="AI45" i="12"/>
  <c r="AN45" i="12" s="1"/>
  <c r="AQ45" i="12"/>
  <c r="AJ45" i="12"/>
  <c r="AO45" i="12" s="1"/>
  <c r="AH45" i="12"/>
  <c r="AK47" i="12"/>
  <c r="AP47" i="12" s="1"/>
  <c r="AI47" i="12"/>
  <c r="AN47" i="12" s="1"/>
  <c r="AQ47" i="12"/>
  <c r="AJ47" i="12"/>
  <c r="AO47" i="12" s="1"/>
  <c r="AH47" i="12"/>
  <c r="AK49" i="12"/>
  <c r="AP49" i="12" s="1"/>
  <c r="AI49" i="12"/>
  <c r="AN49" i="12" s="1"/>
  <c r="AQ49" i="12"/>
  <c r="AJ49" i="12"/>
  <c r="AO49" i="12" s="1"/>
  <c r="AH49" i="12"/>
  <c r="AK55" i="12"/>
  <c r="AP55" i="12" s="1"/>
  <c r="AI55" i="12"/>
  <c r="AN55" i="12" s="1"/>
  <c r="AQ55" i="12"/>
  <c r="AJ55" i="12"/>
  <c r="AO55" i="12" s="1"/>
  <c r="AH55" i="12"/>
  <c r="AC56" i="12"/>
  <c r="X56" i="12"/>
  <c r="AA56" i="12" s="1"/>
  <c r="Y56" i="12"/>
  <c r="AB56" i="12" s="1"/>
  <c r="AQ36" i="12"/>
  <c r="AJ36" i="12"/>
  <c r="AO36" i="12" s="1"/>
  <c r="AH36" i="12"/>
  <c r="AK36" i="12"/>
  <c r="AP36" i="12" s="1"/>
  <c r="AI36" i="12"/>
  <c r="AN36" i="12" s="1"/>
  <c r="Y37" i="12"/>
  <c r="AB37" i="12" s="1"/>
  <c r="AC37" i="12"/>
  <c r="X37" i="12"/>
  <c r="AA37" i="12" s="1"/>
  <c r="AQ41" i="12"/>
  <c r="AJ41" i="12"/>
  <c r="AO41" i="12" s="1"/>
  <c r="AH41" i="12"/>
  <c r="AK41" i="12"/>
  <c r="AP41" i="12" s="1"/>
  <c r="AI41" i="12"/>
  <c r="AN41" i="12" s="1"/>
  <c r="AQ43" i="12"/>
  <c r="AJ43" i="12"/>
  <c r="AO43" i="12" s="1"/>
  <c r="AH43" i="12"/>
  <c r="AK43" i="12"/>
  <c r="AP43" i="12" s="1"/>
  <c r="AI43" i="12"/>
  <c r="AN43" i="12" s="1"/>
  <c r="AQ51" i="12"/>
  <c r="AJ51" i="12"/>
  <c r="AO51" i="12" s="1"/>
  <c r="AH51" i="12"/>
  <c r="AK51" i="12"/>
  <c r="AP51" i="12" s="1"/>
  <c r="AI51" i="12"/>
  <c r="AN51" i="12" s="1"/>
  <c r="AQ53" i="12"/>
  <c r="AJ53" i="12"/>
  <c r="AO53" i="12" s="1"/>
  <c r="AH53" i="12"/>
  <c r="AK53" i="12"/>
  <c r="AP53" i="12" s="1"/>
  <c r="AI53" i="12"/>
  <c r="AN53" i="12" s="1"/>
  <c r="AQ58" i="12"/>
  <c r="AJ58" i="12"/>
  <c r="AO58" i="12" s="1"/>
  <c r="AH58" i="12"/>
  <c r="AK58" i="12"/>
  <c r="AP58" i="12" s="1"/>
  <c r="AI58" i="12"/>
  <c r="AN58" i="12" s="1"/>
  <c r="AQ56" i="12"/>
  <c r="AJ56" i="12"/>
  <c r="AO56" i="12" s="1"/>
  <c r="AH56" i="12"/>
  <c r="AK56" i="12"/>
  <c r="AP56" i="12" s="1"/>
  <c r="AI56" i="12"/>
  <c r="AN56" i="12" s="1"/>
  <c r="Y57" i="12"/>
  <c r="AB57" i="12" s="1"/>
  <c r="X57" i="12"/>
  <c r="AA57" i="12" s="1"/>
  <c r="AQ38" i="12"/>
  <c r="AJ38" i="12"/>
  <c r="AO38" i="12" s="1"/>
  <c r="AH38" i="12"/>
  <c r="AK38" i="12"/>
  <c r="AP38" i="12" s="1"/>
  <c r="AI38" i="12"/>
  <c r="AN38" i="12" s="1"/>
  <c r="Y39" i="12"/>
  <c r="AB39" i="12" s="1"/>
  <c r="AC39" i="12"/>
  <c r="X39" i="12"/>
  <c r="AA39" i="12" s="1"/>
  <c r="Y40" i="12"/>
  <c r="AB40" i="12" s="1"/>
  <c r="AC40" i="12"/>
  <c r="X40" i="12"/>
  <c r="AA40" i="12" s="1"/>
  <c r="AQ42" i="12"/>
  <c r="AJ42" i="12"/>
  <c r="AO42" i="12" s="1"/>
  <c r="AH42" i="12"/>
  <c r="AK42" i="12"/>
  <c r="AP42" i="12" s="1"/>
  <c r="AI42" i="12"/>
  <c r="AN42" i="12" s="1"/>
  <c r="AQ44" i="12"/>
  <c r="AJ44" i="12"/>
  <c r="AO44" i="12" s="1"/>
  <c r="AH44" i="12"/>
  <c r="AK44" i="12"/>
  <c r="AP44" i="12" s="1"/>
  <c r="AI44" i="12"/>
  <c r="AN44" i="12" s="1"/>
  <c r="Y45" i="12"/>
  <c r="AB45" i="12" s="1"/>
  <c r="AC45" i="12"/>
  <c r="X45" i="12"/>
  <c r="AA45" i="12" s="1"/>
  <c r="Y46" i="12"/>
  <c r="AB46" i="12" s="1"/>
  <c r="AC46" i="12"/>
  <c r="X46" i="12"/>
  <c r="AA46" i="12" s="1"/>
  <c r="Y47" i="12"/>
  <c r="AB47" i="12" s="1"/>
  <c r="AC47" i="12"/>
  <c r="X47" i="12"/>
  <c r="AA47" i="12" s="1"/>
  <c r="Y48" i="12"/>
  <c r="AB48" i="12" s="1"/>
  <c r="AC48" i="12"/>
  <c r="X48" i="12"/>
  <c r="AA48" i="12" s="1"/>
  <c r="Y49" i="12"/>
  <c r="AB49" i="12" s="1"/>
  <c r="X49" i="12"/>
  <c r="AA49" i="12" s="1"/>
  <c r="Y50" i="12"/>
  <c r="AB50" i="12" s="1"/>
  <c r="AC50" i="12"/>
  <c r="X50" i="12"/>
  <c r="AA50" i="12" s="1"/>
  <c r="AQ52" i="12"/>
  <c r="AJ52" i="12"/>
  <c r="AO52" i="12" s="1"/>
  <c r="AH52" i="12"/>
  <c r="AK52" i="12"/>
  <c r="AP52" i="12" s="1"/>
  <c r="AI52" i="12"/>
  <c r="AN52" i="12" s="1"/>
  <c r="AQ54" i="12"/>
  <c r="AJ54" i="12"/>
  <c r="AO54" i="12" s="1"/>
  <c r="AH54" i="12"/>
  <c r="AK54" i="12"/>
  <c r="AP54" i="12" s="1"/>
  <c r="AI54" i="12"/>
  <c r="AN54" i="12" s="1"/>
  <c r="Y55" i="12"/>
  <c r="AB55" i="12" s="1"/>
  <c r="AC55" i="12"/>
  <c r="X55" i="12"/>
  <c r="AA55" i="12" s="1"/>
  <c r="V21" i="11"/>
  <c r="W21" i="11" s="1"/>
  <c r="V25" i="11"/>
  <c r="W25" i="11" s="1"/>
  <c r="V14" i="11"/>
  <c r="W14" i="11" s="1"/>
  <c r="V22" i="11"/>
  <c r="W22" i="11" s="1"/>
  <c r="V30" i="11"/>
  <c r="W30" i="11" s="1"/>
  <c r="V15" i="11"/>
  <c r="W15" i="11" s="1"/>
  <c r="V23" i="11"/>
  <c r="W23" i="11" s="1"/>
  <c r="V12" i="11"/>
  <c r="W12" i="11" s="1"/>
  <c r="V20" i="11"/>
  <c r="W20" i="11" s="1"/>
  <c r="V24" i="11"/>
  <c r="W24" i="11" s="1"/>
  <c r="V32" i="11"/>
  <c r="W32" i="11" s="1"/>
  <c r="AE121" i="11" l="1"/>
  <c r="AK121" i="11" s="1"/>
  <c r="AE155" i="15"/>
  <c r="AK155" i="15" s="1"/>
  <c r="H67" i="10" s="1"/>
  <c r="K34" i="10"/>
  <c r="AR575" i="12"/>
  <c r="AD69" i="11"/>
  <c r="AD63" i="11"/>
  <c r="AD95" i="11"/>
  <c r="AE95" i="11" s="1"/>
  <c r="AK95" i="11" s="1"/>
  <c r="F23" i="10" s="1"/>
  <c r="AD97" i="11"/>
  <c r="AD138" i="11"/>
  <c r="AD141" i="11"/>
  <c r="AE141" i="11" s="1"/>
  <c r="AK141" i="11" s="1"/>
  <c r="J33" i="10"/>
  <c r="M36" i="10"/>
  <c r="AD298" i="11"/>
  <c r="AE298" i="11" s="1"/>
  <c r="AD294" i="11"/>
  <c r="AE294" i="11" s="1"/>
  <c r="P36" i="10"/>
  <c r="AD522" i="11"/>
  <c r="AD513" i="11"/>
  <c r="AD623" i="11"/>
  <c r="AE623" i="11" s="1"/>
  <c r="AD619" i="11"/>
  <c r="AE619" i="11" s="1"/>
  <c r="AD615" i="11"/>
  <c r="AE615" i="11" s="1"/>
  <c r="AD641" i="11"/>
  <c r="AD719" i="11"/>
  <c r="AE70" i="15"/>
  <c r="AK70" i="15" s="1"/>
  <c r="AE396" i="15"/>
  <c r="AE153" i="15"/>
  <c r="AK153" i="15" s="1"/>
  <c r="H65" i="10" s="1"/>
  <c r="AR750" i="12"/>
  <c r="AR749" i="12"/>
  <c r="AR748" i="12"/>
  <c r="AR747" i="12"/>
  <c r="AR746" i="12"/>
  <c r="AR745" i="12"/>
  <c r="AR744" i="12"/>
  <c r="AR743" i="12"/>
  <c r="AR742" i="12"/>
  <c r="AR741" i="12"/>
  <c r="AR740" i="12"/>
  <c r="AR739" i="12"/>
  <c r="AR1062" i="12"/>
  <c r="AR1061" i="12"/>
  <c r="AR1060" i="12"/>
  <c r="AR1059" i="12"/>
  <c r="AR1058" i="12"/>
  <c r="AR1057" i="12"/>
  <c r="AR1056" i="12"/>
  <c r="AS1056" i="12" s="1"/>
  <c r="AR1055" i="12"/>
  <c r="AE120" i="15"/>
  <c r="AK120" i="15" s="1"/>
  <c r="J36" i="10"/>
  <c r="I30" i="10"/>
  <c r="AD221" i="11"/>
  <c r="AE221" i="11" s="1"/>
  <c r="AE174" i="15"/>
  <c r="AK174" i="15" s="1"/>
  <c r="AE147" i="11"/>
  <c r="AK147" i="11" s="1"/>
  <c r="H25" i="10" s="1"/>
  <c r="J28" i="10"/>
  <c r="AD198" i="11"/>
  <c r="E14" i="10"/>
  <c r="AD216" i="11"/>
  <c r="AD217" i="11"/>
  <c r="AD218" i="11"/>
  <c r="M32" i="10"/>
  <c r="P35" i="10"/>
  <c r="AD447" i="11"/>
  <c r="AD667" i="11"/>
  <c r="AE186" i="15"/>
  <c r="AK186" i="15" s="1"/>
  <c r="J48" i="10" s="1"/>
  <c r="AE364" i="15"/>
  <c r="AD100" i="12"/>
  <c r="AE100" i="12" s="1"/>
  <c r="AD99" i="12"/>
  <c r="AE99" i="12" s="1"/>
  <c r="AD98" i="12"/>
  <c r="AE98" i="12" s="1"/>
  <c r="AD97" i="12"/>
  <c r="AE97" i="12" s="1"/>
  <c r="AD96" i="12"/>
  <c r="AE96" i="12" s="1"/>
  <c r="AD95" i="12"/>
  <c r="AE95" i="12" s="1"/>
  <c r="AS95" i="12" s="1"/>
  <c r="AY95" i="12" s="1"/>
  <c r="AD94" i="12"/>
  <c r="AE94" i="12" s="1"/>
  <c r="AS94" i="12" s="1"/>
  <c r="AY94" i="12" s="1"/>
  <c r="AD93" i="12"/>
  <c r="AE93" i="12" s="1"/>
  <c r="AD92" i="12"/>
  <c r="AE92" i="12" s="1"/>
  <c r="AD91" i="12"/>
  <c r="AE91" i="12" s="1"/>
  <c r="AD90" i="12"/>
  <c r="AE90" i="12" s="1"/>
  <c r="AR126" i="12"/>
  <c r="AR125" i="12"/>
  <c r="AR124" i="12"/>
  <c r="AS124" i="12" s="1"/>
  <c r="AY124" i="12" s="1"/>
  <c r="AR123" i="12"/>
  <c r="AS123" i="12" s="1"/>
  <c r="AY123" i="12" s="1"/>
  <c r="AR122" i="12"/>
  <c r="AR121" i="12"/>
  <c r="AR120" i="12"/>
  <c r="AR119" i="12"/>
  <c r="AR118" i="12"/>
  <c r="AR117" i="12"/>
  <c r="AR116" i="12"/>
  <c r="AS116" i="12" s="1"/>
  <c r="AY116" i="12" s="1"/>
  <c r="AR115" i="12"/>
  <c r="AS115" i="12" s="1"/>
  <c r="AY115" i="12" s="1"/>
  <c r="AR438" i="12"/>
  <c r="AR437" i="12"/>
  <c r="AR436" i="12"/>
  <c r="AR435" i="12"/>
  <c r="AR434" i="12"/>
  <c r="AR433" i="12"/>
  <c r="AR432" i="12"/>
  <c r="AS432" i="12" s="1"/>
  <c r="AR431" i="12"/>
  <c r="AS431" i="12" s="1"/>
  <c r="AR430" i="12"/>
  <c r="AR429" i="12"/>
  <c r="AR428" i="12"/>
  <c r="AR427" i="12"/>
  <c r="AE41" i="11"/>
  <c r="AK41" i="11" s="1"/>
  <c r="AS493" i="12"/>
  <c r="AD121" i="11"/>
  <c r="AE637" i="11"/>
  <c r="AE640" i="11"/>
  <c r="AD128" i="15"/>
  <c r="AE128" i="15" s="1"/>
  <c r="AK128" i="15" s="1"/>
  <c r="G65" i="10" s="1"/>
  <c r="AD186" i="15"/>
  <c r="AD66" i="11"/>
  <c r="AE66" i="11" s="1"/>
  <c r="AK66" i="11" s="1"/>
  <c r="E19" i="10" s="1"/>
  <c r="AD120" i="11"/>
  <c r="AD117" i="11"/>
  <c r="AD118" i="11"/>
  <c r="AE118" i="11" s="1"/>
  <c r="AK118" i="11" s="1"/>
  <c r="G21" i="10" s="1"/>
  <c r="H34" i="10"/>
  <c r="AD142" i="11"/>
  <c r="AD145" i="11"/>
  <c r="AE145" i="11" s="1"/>
  <c r="AK145" i="11" s="1"/>
  <c r="AE217" i="11"/>
  <c r="AD214" i="11"/>
  <c r="AD296" i="11"/>
  <c r="AE296" i="11" s="1"/>
  <c r="AE621" i="11"/>
  <c r="AE613" i="11"/>
  <c r="AD640" i="11"/>
  <c r="AE170" i="15"/>
  <c r="AK170" i="15" s="1"/>
  <c r="AE300" i="15"/>
  <c r="AE49" i="15"/>
  <c r="AK49" i="15" s="1"/>
  <c r="D61" i="10" s="1"/>
  <c r="AE103" i="15"/>
  <c r="AK103" i="15" s="1"/>
  <c r="AD74" i="12"/>
  <c r="AE74" i="12" s="1"/>
  <c r="AD73" i="12"/>
  <c r="AE73" i="12" s="1"/>
  <c r="AS73" i="12" s="1"/>
  <c r="AY73" i="12" s="1"/>
  <c r="AD72" i="12"/>
  <c r="AE72" i="12" s="1"/>
  <c r="AD71" i="12"/>
  <c r="AE71" i="12" s="1"/>
  <c r="AD70" i="12"/>
  <c r="AE70" i="12" s="1"/>
  <c r="AD69" i="12"/>
  <c r="AE69" i="12" s="1"/>
  <c r="AD68" i="12"/>
  <c r="AE68" i="12" s="1"/>
  <c r="AD67" i="12"/>
  <c r="AE67" i="12" s="1"/>
  <c r="AD66" i="12"/>
  <c r="AE66" i="12" s="1"/>
  <c r="AD65" i="12"/>
  <c r="AE65" i="12" s="1"/>
  <c r="AS65" i="12" s="1"/>
  <c r="AY65" i="12" s="1"/>
  <c r="AD64" i="12"/>
  <c r="AE64" i="12" s="1"/>
  <c r="AD63" i="12"/>
  <c r="AE63" i="12" s="1"/>
  <c r="AR75" i="14"/>
  <c r="AS75" i="14" s="1"/>
  <c r="AY75" i="14" s="1"/>
  <c r="AR74" i="14"/>
  <c r="AR73" i="14"/>
  <c r="AR72" i="14"/>
  <c r="AR71" i="14"/>
  <c r="AS71" i="14" s="1"/>
  <c r="AY71" i="14" s="1"/>
  <c r="AR70" i="14"/>
  <c r="AS70" i="14" s="1"/>
  <c r="AY70" i="14" s="1"/>
  <c r="AR69" i="14"/>
  <c r="AR68" i="14"/>
  <c r="AR67" i="14"/>
  <c r="AS67" i="14" s="1"/>
  <c r="AY67" i="14" s="1"/>
  <c r="AR66" i="14"/>
  <c r="AR65" i="14"/>
  <c r="AR64" i="14"/>
  <c r="AS468" i="14"/>
  <c r="E28" i="10"/>
  <c r="AD637" i="11"/>
  <c r="AE117" i="11"/>
  <c r="AK117" i="11" s="1"/>
  <c r="AD161" i="15"/>
  <c r="AE161" i="15" s="1"/>
  <c r="AK161" i="15" s="1"/>
  <c r="I48" i="10" s="1"/>
  <c r="I34" i="10"/>
  <c r="P34" i="10"/>
  <c r="AD443" i="11"/>
  <c r="AD671" i="11"/>
  <c r="AD823" i="11"/>
  <c r="AE823" i="11" s="1"/>
  <c r="AE416" i="15"/>
  <c r="AS1091" i="12"/>
  <c r="AR713" i="14"/>
  <c r="AE314" i="15"/>
  <c r="I31" i="10"/>
  <c r="AE139" i="11"/>
  <c r="AK139" i="11" s="1"/>
  <c r="H17" i="10" s="1"/>
  <c r="AD80" i="15"/>
  <c r="AE80" i="15" s="1"/>
  <c r="AK80" i="15" s="1"/>
  <c r="E67" i="10" s="1"/>
  <c r="AD176" i="15"/>
  <c r="AE176" i="15" s="1"/>
  <c r="AK176" i="15" s="1"/>
  <c r="I63" i="10" s="1"/>
  <c r="AD466" i="15"/>
  <c r="AE466" i="15" s="1"/>
  <c r="AD566" i="15"/>
  <c r="AE566" i="15" s="1"/>
  <c r="AE69" i="11"/>
  <c r="AK69" i="11" s="1"/>
  <c r="AD89" i="11"/>
  <c r="AD113" i="11"/>
  <c r="AE113" i="11" s="1"/>
  <c r="AK113" i="11" s="1"/>
  <c r="AD143" i="11"/>
  <c r="AE143" i="11" s="1"/>
  <c r="AK143" i="11" s="1"/>
  <c r="H21" i="10" s="1"/>
  <c r="I14" i="10"/>
  <c r="J34" i="10"/>
  <c r="AE213" i="11"/>
  <c r="K29" i="10"/>
  <c r="AD295" i="11"/>
  <c r="N32" i="10"/>
  <c r="O34" i="10"/>
  <c r="AD520" i="11"/>
  <c r="AD515" i="11"/>
  <c r="AD620" i="11"/>
  <c r="AE620" i="11" s="1"/>
  <c r="AD616" i="11"/>
  <c r="AE616" i="11" s="1"/>
  <c r="AD612" i="11"/>
  <c r="AE612" i="11" s="1"/>
  <c r="AD647" i="11"/>
  <c r="AD717" i="11"/>
  <c r="AD714" i="11"/>
  <c r="AE714" i="11" s="1"/>
  <c r="AE302" i="15"/>
  <c r="AE51" i="15"/>
  <c r="AK51" i="15" s="1"/>
  <c r="D63" i="10" s="1"/>
  <c r="AE151" i="15"/>
  <c r="AK151" i="15" s="1"/>
  <c r="AE196" i="15"/>
  <c r="AK196" i="15" s="1"/>
  <c r="AR230" i="12"/>
  <c r="AR229" i="12"/>
  <c r="AR228" i="12"/>
  <c r="AR227" i="12"/>
  <c r="AS227" i="12" s="1"/>
  <c r="AR226" i="12"/>
  <c r="AS226" i="12" s="1"/>
  <c r="AR225" i="12"/>
  <c r="AR224" i="12"/>
  <c r="AR223" i="12"/>
  <c r="AS223" i="12" s="1"/>
  <c r="AR222" i="12"/>
  <c r="AR221" i="12"/>
  <c r="AR220" i="12"/>
  <c r="AR219" i="12"/>
  <c r="AS219" i="12" s="1"/>
  <c r="AR542" i="12"/>
  <c r="AS542" i="12" s="1"/>
  <c r="AR541" i="12"/>
  <c r="AR540" i="12"/>
  <c r="AR539" i="12"/>
  <c r="AS539" i="12" s="1"/>
  <c r="AR538" i="12"/>
  <c r="AR537" i="12"/>
  <c r="AR536" i="12"/>
  <c r="AR535" i="12"/>
  <c r="AS535" i="12" s="1"/>
  <c r="AR534" i="12"/>
  <c r="AS534" i="12" s="1"/>
  <c r="AR533" i="12"/>
  <c r="AR532" i="12"/>
  <c r="AR531" i="12"/>
  <c r="AS531" i="12" s="1"/>
  <c r="AR854" i="12"/>
  <c r="AR853" i="12"/>
  <c r="AR852" i="12"/>
  <c r="AR851" i="12"/>
  <c r="AS851" i="12" s="1"/>
  <c r="AR850" i="12"/>
  <c r="AS850" i="12" s="1"/>
  <c r="AR849" i="12"/>
  <c r="AR848" i="12"/>
  <c r="AR847" i="12"/>
  <c r="AS847" i="12" s="1"/>
  <c r="AR846" i="12"/>
  <c r="AR845" i="12"/>
  <c r="AR844" i="12"/>
  <c r="AR843" i="12"/>
  <c r="AS843" i="12" s="1"/>
  <c r="C52" i="10"/>
  <c r="AD78" i="15"/>
  <c r="AE78" i="15" s="1"/>
  <c r="AK78" i="15" s="1"/>
  <c r="E65" i="10" s="1"/>
  <c r="AD96" i="15"/>
  <c r="AE96" i="15" s="1"/>
  <c r="AK96" i="15" s="1"/>
  <c r="F58" i="10" s="1"/>
  <c r="AD126" i="15"/>
  <c r="AE126" i="15" s="1"/>
  <c r="AK126" i="15" s="1"/>
  <c r="G63" i="10" s="1"/>
  <c r="AD136" i="15"/>
  <c r="AE136" i="15" s="1"/>
  <c r="AK136" i="15" s="1"/>
  <c r="H48" i="10" s="1"/>
  <c r="AD174" i="15"/>
  <c r="AD182" i="15"/>
  <c r="AE182" i="15" s="1"/>
  <c r="AK182" i="15" s="1"/>
  <c r="I69" i="10" s="1"/>
  <c r="AD264" i="15"/>
  <c r="AE264" i="15" s="1"/>
  <c r="AD364" i="15"/>
  <c r="AD114" i="15"/>
  <c r="AD226" i="15"/>
  <c r="AE226" i="15" s="1"/>
  <c r="AK226" i="15" s="1"/>
  <c r="AL226" i="15" s="1"/>
  <c r="K63" i="10" s="1"/>
  <c r="AD236" i="15"/>
  <c r="AD300" i="15"/>
  <c r="AD396" i="15"/>
  <c r="AD572" i="15"/>
  <c r="AE572" i="15" s="1"/>
  <c r="AD53" i="15"/>
  <c r="AE53" i="15" s="1"/>
  <c r="AK53" i="15" s="1"/>
  <c r="D65" i="10" s="1"/>
  <c r="AD101" i="15"/>
  <c r="AE101" i="15" s="1"/>
  <c r="AK101" i="15" s="1"/>
  <c r="F63" i="10" s="1"/>
  <c r="AD111" i="15"/>
  <c r="AE111" i="15" s="1"/>
  <c r="AK111" i="15" s="1"/>
  <c r="G48" i="10" s="1"/>
  <c r="AD149" i="15"/>
  <c r="AE149" i="15" s="1"/>
  <c r="AK149" i="15" s="1"/>
  <c r="H61" i="10" s="1"/>
  <c r="AD157" i="15"/>
  <c r="AE157" i="15" s="1"/>
  <c r="AK157" i="15" s="1"/>
  <c r="H69" i="10" s="1"/>
  <c r="AR152" i="12"/>
  <c r="AR151" i="12"/>
  <c r="AR150" i="12"/>
  <c r="AS150" i="12" s="1"/>
  <c r="AY150" i="12" s="1"/>
  <c r="AR149" i="12"/>
  <c r="AS149" i="12" s="1"/>
  <c r="AY149" i="12" s="1"/>
  <c r="AR148" i="12"/>
  <c r="AR147" i="12"/>
  <c r="AR146" i="12"/>
  <c r="AS146" i="12" s="1"/>
  <c r="AY146" i="12" s="1"/>
  <c r="AR145" i="12"/>
  <c r="AR144" i="12"/>
  <c r="AR143" i="12"/>
  <c r="AR142" i="12"/>
  <c r="AS142" i="12" s="1"/>
  <c r="AY142" i="12" s="1"/>
  <c r="AR141" i="12"/>
  <c r="AS141" i="12" s="1"/>
  <c r="AY141" i="12" s="1"/>
  <c r="AR256" i="12"/>
  <c r="AR255" i="12"/>
  <c r="AR254" i="12"/>
  <c r="AS254" i="12" s="1"/>
  <c r="AR253" i="12"/>
  <c r="AR252" i="12"/>
  <c r="AR251" i="12"/>
  <c r="AR250" i="12"/>
  <c r="AS250" i="12" s="1"/>
  <c r="AR249" i="12"/>
  <c r="AS249" i="12" s="1"/>
  <c r="AR248" i="12"/>
  <c r="AR247" i="12"/>
  <c r="AR246" i="12"/>
  <c r="AS246" i="12" s="1"/>
  <c r="AR245" i="12"/>
  <c r="AE311" i="12"/>
  <c r="AS311" i="12" s="1"/>
  <c r="AR360" i="12"/>
  <c r="AR359" i="12"/>
  <c r="AS359" i="12" s="1"/>
  <c r="AR358" i="12"/>
  <c r="AS358" i="12" s="1"/>
  <c r="AR357" i="12"/>
  <c r="AR356" i="12"/>
  <c r="AR355" i="12"/>
  <c r="AS355" i="12" s="1"/>
  <c r="AR354" i="12"/>
  <c r="AR353" i="12"/>
  <c r="AR352" i="12"/>
  <c r="AR351" i="12"/>
  <c r="AS351" i="12" s="1"/>
  <c r="AR350" i="12"/>
  <c r="AS350" i="12" s="1"/>
  <c r="AR349" i="12"/>
  <c r="AR464" i="12"/>
  <c r="AR463" i="12"/>
  <c r="AS463" i="12" s="1"/>
  <c r="AR462" i="12"/>
  <c r="AR461" i="12"/>
  <c r="AR460" i="12"/>
  <c r="AR459" i="12"/>
  <c r="AS459" i="12" s="1"/>
  <c r="AR458" i="12"/>
  <c r="AS458" i="12" s="1"/>
  <c r="AR457" i="12"/>
  <c r="AR456" i="12"/>
  <c r="AR455" i="12"/>
  <c r="AS455" i="12" s="1"/>
  <c r="AR454" i="12"/>
  <c r="AR453" i="12"/>
  <c r="AR568" i="12"/>
  <c r="AR567" i="12"/>
  <c r="AS567" i="12" s="1"/>
  <c r="AR566" i="12"/>
  <c r="AS566" i="12" s="1"/>
  <c r="AR565" i="12"/>
  <c r="AR564" i="12"/>
  <c r="AR563" i="12"/>
  <c r="AS563" i="12" s="1"/>
  <c r="AR562" i="12"/>
  <c r="AR561" i="12"/>
  <c r="AR560" i="12"/>
  <c r="AR559" i="12"/>
  <c r="AS559" i="12" s="1"/>
  <c r="AR558" i="12"/>
  <c r="AS558" i="12" s="1"/>
  <c r="AR557" i="12"/>
  <c r="AR672" i="12"/>
  <c r="AR671" i="12"/>
  <c r="AS671" i="12" s="1"/>
  <c r="AR670" i="12"/>
  <c r="AR669" i="12"/>
  <c r="AR668" i="12"/>
  <c r="AR667" i="12"/>
  <c r="AS667" i="12" s="1"/>
  <c r="AR666" i="12"/>
  <c r="AS666" i="12" s="1"/>
  <c r="AR665" i="12"/>
  <c r="AR664" i="12"/>
  <c r="AR663" i="12"/>
  <c r="AS663" i="12" s="1"/>
  <c r="AR662" i="12"/>
  <c r="AR661" i="12"/>
  <c r="AR776" i="12"/>
  <c r="AR775" i="12"/>
  <c r="AS775" i="12" s="1"/>
  <c r="AR774" i="12"/>
  <c r="AS774" i="12" s="1"/>
  <c r="AR773" i="12"/>
  <c r="AR772" i="12"/>
  <c r="AR771" i="12"/>
  <c r="AS771" i="12" s="1"/>
  <c r="AR770" i="12"/>
  <c r="AR769" i="12"/>
  <c r="AR768" i="12"/>
  <c r="AR767" i="12"/>
  <c r="AS767" i="12" s="1"/>
  <c r="AR766" i="12"/>
  <c r="AS766" i="12" s="1"/>
  <c r="AR765" i="12"/>
  <c r="AR880" i="12"/>
  <c r="AR879" i="12"/>
  <c r="AS879" i="12" s="1"/>
  <c r="AR878" i="12"/>
  <c r="AR877" i="12"/>
  <c r="AR876" i="12"/>
  <c r="AR875" i="12"/>
  <c r="AS875" i="12" s="1"/>
  <c r="AR874" i="12"/>
  <c r="AS874" i="12" s="1"/>
  <c r="AR873" i="12"/>
  <c r="AR872" i="12"/>
  <c r="AR871" i="12"/>
  <c r="AS871" i="12" s="1"/>
  <c r="AR870" i="12"/>
  <c r="AR869" i="12"/>
  <c r="AR984" i="12"/>
  <c r="AR983" i="12"/>
  <c r="AS983" i="12" s="1"/>
  <c r="AR982" i="12"/>
  <c r="AS982" i="12" s="1"/>
  <c r="AR981" i="12"/>
  <c r="AR980" i="12"/>
  <c r="AR979" i="12"/>
  <c r="AS979" i="12" s="1"/>
  <c r="AR978" i="12"/>
  <c r="AR977" i="12"/>
  <c r="AR976" i="12"/>
  <c r="AR975" i="12"/>
  <c r="AS975" i="12" s="1"/>
  <c r="AR974" i="12"/>
  <c r="AS974" i="12" s="1"/>
  <c r="AR973" i="12"/>
  <c r="AD49" i="14"/>
  <c r="AE49" i="14" s="1"/>
  <c r="AD48" i="14"/>
  <c r="AE48" i="14" s="1"/>
  <c r="AD47" i="14"/>
  <c r="AE47" i="14" s="1"/>
  <c r="AD46" i="14"/>
  <c r="AE46" i="14" s="1"/>
  <c r="AD45" i="14"/>
  <c r="AE45" i="14" s="1"/>
  <c r="AD44" i="14"/>
  <c r="AE44" i="14" s="1"/>
  <c r="AS44" i="14" s="1"/>
  <c r="AY44" i="14" s="1"/>
  <c r="AD43" i="14"/>
  <c r="AE43" i="14" s="1"/>
  <c r="AS43" i="14" s="1"/>
  <c r="AY43" i="14" s="1"/>
  <c r="AD42" i="14"/>
  <c r="AE42" i="14" s="1"/>
  <c r="AD41" i="14"/>
  <c r="AE41" i="14" s="1"/>
  <c r="AD40" i="14"/>
  <c r="AE40" i="14" s="1"/>
  <c r="AD39" i="14"/>
  <c r="AE39" i="14" s="1"/>
  <c r="AD38" i="14"/>
  <c r="AE38" i="14" s="1"/>
  <c r="AD127" i="14"/>
  <c r="AE127" i="14" s="1"/>
  <c r="AD126" i="14"/>
  <c r="AE126" i="14" s="1"/>
  <c r="AS126" i="14" s="1"/>
  <c r="AY126" i="14" s="1"/>
  <c r="AD125" i="14"/>
  <c r="AE125" i="14" s="1"/>
  <c r="AD124" i="14"/>
  <c r="AE124" i="14" s="1"/>
  <c r="AD123" i="14"/>
  <c r="AE123" i="14" s="1"/>
  <c r="AD122" i="14"/>
  <c r="AE122" i="14" s="1"/>
  <c r="AS122" i="14" s="1"/>
  <c r="AY122" i="14" s="1"/>
  <c r="AD121" i="14"/>
  <c r="AE121" i="14" s="1"/>
  <c r="AD120" i="14"/>
  <c r="AE120" i="14" s="1"/>
  <c r="AD119" i="14"/>
  <c r="AE119" i="14" s="1"/>
  <c r="AD118" i="14"/>
  <c r="AE118" i="14" s="1"/>
  <c r="AS118" i="14" s="1"/>
  <c r="AY118" i="14" s="1"/>
  <c r="AD117" i="14"/>
  <c r="AE117" i="14" s="1"/>
  <c r="AD116" i="14"/>
  <c r="AE116" i="14" s="1"/>
  <c r="AD361" i="14"/>
  <c r="AE361" i="14" s="1"/>
  <c r="AD360" i="14"/>
  <c r="AE360" i="14" s="1"/>
  <c r="AS360" i="14" s="1"/>
  <c r="AD359" i="14"/>
  <c r="AE359" i="14" s="1"/>
  <c r="AD358" i="14"/>
  <c r="AE358" i="14" s="1"/>
  <c r="AD357" i="14"/>
  <c r="AE357" i="14" s="1"/>
  <c r="AD356" i="14"/>
  <c r="AE356" i="14" s="1"/>
  <c r="AD355" i="14"/>
  <c r="AE355" i="14" s="1"/>
  <c r="AS355" i="14" s="1"/>
  <c r="AR387" i="14"/>
  <c r="AR386" i="14"/>
  <c r="AR385" i="14"/>
  <c r="AR384" i="14"/>
  <c r="AR383" i="14"/>
  <c r="AR382" i="14"/>
  <c r="AR381" i="14"/>
  <c r="AR380" i="14"/>
  <c r="AS380" i="14" s="1"/>
  <c r="AR379" i="14"/>
  <c r="AR378" i="14"/>
  <c r="AR377" i="14"/>
  <c r="AR376" i="14"/>
  <c r="AE757" i="14"/>
  <c r="AE54" i="11"/>
  <c r="AK54" i="11" s="1"/>
  <c r="AR547" i="14"/>
  <c r="AS547" i="14" s="1"/>
  <c r="AD927" i="11"/>
  <c r="AR631" i="14"/>
  <c r="AR442" i="14"/>
  <c r="AS442" i="14" s="1"/>
  <c r="AE52" i="11"/>
  <c r="AK52" i="11" s="1"/>
  <c r="I27" i="10"/>
  <c r="AD89" i="12"/>
  <c r="AE89" i="12" s="1"/>
  <c r="AS89" i="12" s="1"/>
  <c r="AY89" i="12" s="1"/>
  <c r="AD204" i="12"/>
  <c r="AE204" i="12" s="1"/>
  <c r="AD203" i="12"/>
  <c r="AE203" i="12" s="1"/>
  <c r="AD202" i="12"/>
  <c r="AE202" i="12" s="1"/>
  <c r="AD201" i="12"/>
  <c r="AE201" i="12" s="1"/>
  <c r="AD200" i="12"/>
  <c r="AE200" i="12" s="1"/>
  <c r="AD199" i="12"/>
  <c r="AE199" i="12" s="1"/>
  <c r="AD198" i="12"/>
  <c r="AE198" i="12" s="1"/>
  <c r="AD197" i="12"/>
  <c r="AE197" i="12" s="1"/>
  <c r="AS197" i="12" s="1"/>
  <c r="AY197" i="12" s="1"/>
  <c r="AD196" i="12"/>
  <c r="AE196" i="12" s="1"/>
  <c r="AD195" i="12"/>
  <c r="AE195" i="12" s="1"/>
  <c r="AD194" i="12"/>
  <c r="AE194" i="12" s="1"/>
  <c r="AD193" i="12"/>
  <c r="AE193" i="12" s="1"/>
  <c r="AS285" i="12"/>
  <c r="AD308" i="12"/>
  <c r="AE308" i="12" s="1"/>
  <c r="AD307" i="12"/>
  <c r="AE307" i="12" s="1"/>
  <c r="AD306" i="12"/>
  <c r="AE306" i="12" s="1"/>
  <c r="AS306" i="12" s="1"/>
  <c r="AD305" i="12"/>
  <c r="AE305" i="12" s="1"/>
  <c r="AD304" i="12"/>
  <c r="AE304" i="12" s="1"/>
  <c r="AD303" i="12"/>
  <c r="AE303" i="12" s="1"/>
  <c r="AS303" i="12" s="1"/>
  <c r="AD302" i="12"/>
  <c r="AE302" i="12" s="1"/>
  <c r="AD301" i="12"/>
  <c r="AE301" i="12" s="1"/>
  <c r="AD300" i="12"/>
  <c r="AE300" i="12" s="1"/>
  <c r="AD299" i="12"/>
  <c r="AE299" i="12" s="1"/>
  <c r="AD298" i="12"/>
  <c r="AE298" i="12" s="1"/>
  <c r="AS298" i="12" s="1"/>
  <c r="AD297" i="12"/>
  <c r="AE297" i="12" s="1"/>
  <c r="AS389" i="12"/>
  <c r="AD412" i="12"/>
  <c r="AE412" i="12" s="1"/>
  <c r="AD411" i="12"/>
  <c r="AE411" i="12" s="1"/>
  <c r="AD410" i="12"/>
  <c r="AE410" i="12" s="1"/>
  <c r="AD409" i="12"/>
  <c r="AE409" i="12" s="1"/>
  <c r="AD408" i="12"/>
  <c r="AE408" i="12" s="1"/>
  <c r="AD407" i="12"/>
  <c r="AE407" i="12" s="1"/>
  <c r="AD406" i="12"/>
  <c r="AE406" i="12" s="1"/>
  <c r="AD405" i="12"/>
  <c r="AE405" i="12" s="1"/>
  <c r="AD404" i="12"/>
  <c r="AE404" i="12" s="1"/>
  <c r="AD403" i="12"/>
  <c r="AE403" i="12" s="1"/>
  <c r="AD402" i="12"/>
  <c r="AE402" i="12" s="1"/>
  <c r="AD401" i="12"/>
  <c r="AE401" i="12" s="1"/>
  <c r="AE418" i="12"/>
  <c r="AS418" i="12" s="1"/>
  <c r="AD516" i="12"/>
  <c r="AE516" i="12" s="1"/>
  <c r="AD515" i="12"/>
  <c r="AE515" i="12" s="1"/>
  <c r="AD514" i="12"/>
  <c r="AE514" i="12" s="1"/>
  <c r="AD513" i="12"/>
  <c r="AE513" i="12" s="1"/>
  <c r="AD512" i="12"/>
  <c r="AE512" i="12" s="1"/>
  <c r="AD511" i="12"/>
  <c r="AE511" i="12" s="1"/>
  <c r="AD510" i="12"/>
  <c r="AE510" i="12" s="1"/>
  <c r="AD509" i="12"/>
  <c r="AE509" i="12" s="1"/>
  <c r="AD508" i="12"/>
  <c r="AE508" i="12" s="1"/>
  <c r="AD507" i="12"/>
  <c r="AE507" i="12" s="1"/>
  <c r="AD506" i="12"/>
  <c r="AE506" i="12" s="1"/>
  <c r="AD505" i="12"/>
  <c r="AE505" i="12" s="1"/>
  <c r="AS597" i="12"/>
  <c r="AD620" i="12"/>
  <c r="AE620" i="12" s="1"/>
  <c r="AD619" i="12"/>
  <c r="AE619" i="12" s="1"/>
  <c r="AD618" i="12"/>
  <c r="AE618" i="12" s="1"/>
  <c r="AS618" i="12" s="1"/>
  <c r="AD617" i="12"/>
  <c r="AE617" i="12" s="1"/>
  <c r="AS617" i="12" s="1"/>
  <c r="AD616" i="12"/>
  <c r="AE616" i="12" s="1"/>
  <c r="AD615" i="12"/>
  <c r="AE615" i="12" s="1"/>
  <c r="AD614" i="12"/>
  <c r="AE614" i="12" s="1"/>
  <c r="AS614" i="12" s="1"/>
  <c r="AD613" i="12"/>
  <c r="AE613" i="12" s="1"/>
  <c r="AD612" i="12"/>
  <c r="AE612" i="12" s="1"/>
  <c r="AD611" i="12"/>
  <c r="AE611" i="12" s="1"/>
  <c r="AD610" i="12"/>
  <c r="AE610" i="12" s="1"/>
  <c r="AS610" i="12" s="1"/>
  <c r="AD609" i="12"/>
  <c r="AE609" i="12" s="1"/>
  <c r="AS609" i="12" s="1"/>
  <c r="AS701" i="12"/>
  <c r="AD724" i="12"/>
  <c r="AE724" i="12" s="1"/>
  <c r="AD723" i="12"/>
  <c r="AE723" i="12" s="1"/>
  <c r="AD722" i="12"/>
  <c r="AE722" i="12" s="1"/>
  <c r="AD721" i="12"/>
  <c r="AE721" i="12" s="1"/>
  <c r="AD720" i="12"/>
  <c r="AE720" i="12" s="1"/>
  <c r="AD719" i="12"/>
  <c r="AE719" i="12" s="1"/>
  <c r="AS719" i="12" s="1"/>
  <c r="AD718" i="12"/>
  <c r="AE718" i="12" s="1"/>
  <c r="AS718" i="12" s="1"/>
  <c r="AD717" i="12"/>
  <c r="AE717" i="12" s="1"/>
  <c r="AD716" i="12"/>
  <c r="AE716" i="12" s="1"/>
  <c r="AD715" i="12"/>
  <c r="AE715" i="12" s="1"/>
  <c r="AD714" i="12"/>
  <c r="AE714" i="12" s="1"/>
  <c r="AD713" i="12"/>
  <c r="AE713" i="12" s="1"/>
  <c r="AS805" i="12"/>
  <c r="AD828" i="12"/>
  <c r="AE828" i="12" s="1"/>
  <c r="AD827" i="12"/>
  <c r="AE827" i="12" s="1"/>
  <c r="AS827" i="12" s="1"/>
  <c r="AD826" i="12"/>
  <c r="AE826" i="12" s="1"/>
  <c r="AD825" i="12"/>
  <c r="AE825" i="12" s="1"/>
  <c r="AD824" i="12"/>
  <c r="AE824" i="12" s="1"/>
  <c r="AD823" i="12"/>
  <c r="AE823" i="12" s="1"/>
  <c r="AD822" i="12"/>
  <c r="AE822" i="12" s="1"/>
  <c r="AD821" i="12"/>
  <c r="AE821" i="12" s="1"/>
  <c r="AD820" i="12"/>
  <c r="AE820" i="12" s="1"/>
  <c r="AD819" i="12"/>
  <c r="AE819" i="12" s="1"/>
  <c r="AS819" i="12" s="1"/>
  <c r="AD818" i="12"/>
  <c r="AE818" i="12" s="1"/>
  <c r="AD817" i="12"/>
  <c r="AE817" i="12" s="1"/>
  <c r="AS909" i="12"/>
  <c r="AD932" i="12"/>
  <c r="AE932" i="12" s="1"/>
  <c r="AD931" i="12"/>
  <c r="AE931" i="12" s="1"/>
  <c r="AD930" i="12"/>
  <c r="AE930" i="12" s="1"/>
  <c r="AD929" i="12"/>
  <c r="AE929" i="12" s="1"/>
  <c r="AD928" i="12"/>
  <c r="AE928" i="12" s="1"/>
  <c r="AD927" i="12"/>
  <c r="AE927" i="12" s="1"/>
  <c r="AD926" i="12"/>
  <c r="AE926" i="12" s="1"/>
  <c r="AD925" i="12"/>
  <c r="AE925" i="12" s="1"/>
  <c r="AD924" i="12"/>
  <c r="AE924" i="12" s="1"/>
  <c r="AD923" i="12"/>
  <c r="AE923" i="12" s="1"/>
  <c r="AD922" i="12"/>
  <c r="AE922" i="12" s="1"/>
  <c r="AD921" i="12"/>
  <c r="AE921" i="12" s="1"/>
  <c r="AE992" i="12"/>
  <c r="AS992" i="12" s="1"/>
  <c r="AS1013" i="12"/>
  <c r="AD1036" i="12"/>
  <c r="AE1036" i="12" s="1"/>
  <c r="AD1035" i="12"/>
  <c r="AE1035" i="12" s="1"/>
  <c r="AS1035" i="12" s="1"/>
  <c r="AD1034" i="12"/>
  <c r="AE1034" i="12" s="1"/>
  <c r="AD1033" i="12"/>
  <c r="AE1033" i="12" s="1"/>
  <c r="AD1032" i="12"/>
  <c r="AE1032" i="12" s="1"/>
  <c r="AD1031" i="12"/>
  <c r="AE1031" i="12" s="1"/>
  <c r="AD1030" i="12"/>
  <c r="AE1030" i="12" s="1"/>
  <c r="AS1030" i="12" s="1"/>
  <c r="AD1029" i="12"/>
  <c r="AE1029" i="12" s="1"/>
  <c r="AD1028" i="12"/>
  <c r="AE1028" i="12" s="1"/>
  <c r="AD1027" i="12"/>
  <c r="AE1027" i="12" s="1"/>
  <c r="AS1027" i="12" s="1"/>
  <c r="AD1026" i="12"/>
  <c r="AE1026" i="12" s="1"/>
  <c r="AD1025" i="12"/>
  <c r="AE1025" i="12" s="1"/>
  <c r="AE104" i="14"/>
  <c r="AD257" i="14"/>
  <c r="AE257" i="14" s="1"/>
  <c r="AD256" i="14"/>
  <c r="AE256" i="14" s="1"/>
  <c r="AD255" i="14"/>
  <c r="AE255" i="14" s="1"/>
  <c r="AD254" i="14"/>
  <c r="AE254" i="14" s="1"/>
  <c r="AD253" i="14"/>
  <c r="AE253" i="14" s="1"/>
  <c r="AD252" i="14"/>
  <c r="AE252" i="14" s="1"/>
  <c r="AD251" i="14"/>
  <c r="AE251" i="14" s="1"/>
  <c r="AD250" i="14"/>
  <c r="AE250" i="14" s="1"/>
  <c r="AD249" i="14"/>
  <c r="AE249" i="14" s="1"/>
  <c r="AD248" i="14"/>
  <c r="AE248" i="14" s="1"/>
  <c r="AD247" i="14"/>
  <c r="AE247" i="14" s="1"/>
  <c r="AD246" i="14"/>
  <c r="AE246" i="14" s="1"/>
  <c r="AR283" i="14"/>
  <c r="AS283" i="14" s="1"/>
  <c r="AR282" i="14"/>
  <c r="AR281" i="14"/>
  <c r="AR280" i="14"/>
  <c r="AR279" i="14"/>
  <c r="AS279" i="14" s="1"/>
  <c r="AR278" i="14"/>
  <c r="AS278" i="14" s="1"/>
  <c r="AR277" i="14"/>
  <c r="AR276" i="14"/>
  <c r="AR275" i="14"/>
  <c r="AS275" i="14" s="1"/>
  <c r="AR274" i="14"/>
  <c r="AR273" i="14"/>
  <c r="AR272" i="14"/>
  <c r="AD309" i="14"/>
  <c r="AE309" i="14" s="1"/>
  <c r="AD308" i="14"/>
  <c r="AE308" i="14" s="1"/>
  <c r="AD307" i="14"/>
  <c r="AE307" i="14" s="1"/>
  <c r="AD306" i="14"/>
  <c r="AE306" i="14" s="1"/>
  <c r="AD305" i="14"/>
  <c r="AE305" i="14" s="1"/>
  <c r="AD304" i="14"/>
  <c r="AE304" i="14" s="1"/>
  <c r="AD303" i="14"/>
  <c r="AE303" i="14" s="1"/>
  <c r="AD302" i="14"/>
  <c r="AE302" i="14" s="1"/>
  <c r="AD301" i="14"/>
  <c r="AE301" i="14" s="1"/>
  <c r="AD300" i="14"/>
  <c r="AE300" i="14" s="1"/>
  <c r="AD299" i="14"/>
  <c r="AE299" i="14" s="1"/>
  <c r="AD298" i="14"/>
  <c r="AE298" i="14" s="1"/>
  <c r="AE531" i="14"/>
  <c r="AS531" i="14" s="1"/>
  <c r="AR499" i="14"/>
  <c r="AR106" i="14"/>
  <c r="AD44" i="15"/>
  <c r="AE44" i="15" s="1"/>
  <c r="AK44" i="15" s="1"/>
  <c r="AD74" i="15"/>
  <c r="AE74" i="15" s="1"/>
  <c r="AK74" i="15" s="1"/>
  <c r="E61" i="10" s="1"/>
  <c r="AD82" i="15"/>
  <c r="AE82" i="15" s="1"/>
  <c r="AK82" i="15" s="1"/>
  <c r="E69" i="10" s="1"/>
  <c r="AD130" i="15"/>
  <c r="AE130" i="15" s="1"/>
  <c r="AK130" i="15" s="1"/>
  <c r="G67" i="10" s="1"/>
  <c r="AD178" i="15"/>
  <c r="AE178" i="15" s="1"/>
  <c r="AK178" i="15" s="1"/>
  <c r="I65" i="10" s="1"/>
  <c r="AD196" i="15"/>
  <c r="AD214" i="15"/>
  <c r="AE214" i="15" s="1"/>
  <c r="AD314" i="15"/>
  <c r="AD64" i="15"/>
  <c r="AE64" i="15" s="1"/>
  <c r="AK64" i="15" s="1"/>
  <c r="E51" i="10" s="1"/>
  <c r="AD164" i="15"/>
  <c r="AE164" i="15" s="1"/>
  <c r="AK164" i="15" s="1"/>
  <c r="I51" i="10" s="1"/>
  <c r="AD230" i="15"/>
  <c r="AD304" i="15"/>
  <c r="AE304" i="15" s="1"/>
  <c r="AK304" i="15" s="1"/>
  <c r="AL304" i="15" s="1"/>
  <c r="N66" i="10" s="1"/>
  <c r="AD49" i="15"/>
  <c r="AD57" i="15"/>
  <c r="AE57" i="15" s="1"/>
  <c r="AK57" i="15" s="1"/>
  <c r="D69" i="10" s="1"/>
  <c r="AD105" i="15"/>
  <c r="AE105" i="15" s="1"/>
  <c r="AK105" i="15" s="1"/>
  <c r="F67" i="10" s="1"/>
  <c r="AD153" i="15"/>
  <c r="AR100" i="12"/>
  <c r="AS100" i="12" s="1"/>
  <c r="AY100" i="12" s="1"/>
  <c r="AR99" i="12"/>
  <c r="AS99" i="12" s="1"/>
  <c r="AY99" i="12" s="1"/>
  <c r="AR98" i="12"/>
  <c r="AR97" i="12"/>
  <c r="AR96" i="12"/>
  <c r="AS96" i="12" s="1"/>
  <c r="AY96" i="12" s="1"/>
  <c r="AR95" i="12"/>
  <c r="AR94" i="12"/>
  <c r="AR93" i="12"/>
  <c r="AR92" i="12"/>
  <c r="AS92" i="12" s="1"/>
  <c r="AY92" i="12" s="1"/>
  <c r="AR91" i="12"/>
  <c r="AS91" i="12" s="1"/>
  <c r="AY91" i="12" s="1"/>
  <c r="AR90" i="12"/>
  <c r="AR89" i="12"/>
  <c r="AR204" i="12"/>
  <c r="AS204" i="12" s="1"/>
  <c r="AY204" i="12" s="1"/>
  <c r="AR203" i="12"/>
  <c r="AR202" i="12"/>
  <c r="AR201" i="12"/>
  <c r="AR200" i="12"/>
  <c r="AS200" i="12" s="1"/>
  <c r="AY200" i="12" s="1"/>
  <c r="AR199" i="12"/>
  <c r="AS199" i="12" s="1"/>
  <c r="AY199" i="12" s="1"/>
  <c r="AR198" i="12"/>
  <c r="AR197" i="12"/>
  <c r="AR196" i="12"/>
  <c r="AS196" i="12" s="1"/>
  <c r="AY196" i="12" s="1"/>
  <c r="AR195" i="12"/>
  <c r="AR194" i="12"/>
  <c r="AR193" i="12"/>
  <c r="AR308" i="12"/>
  <c r="AS308" i="12" s="1"/>
  <c r="AR307" i="12"/>
  <c r="AS307" i="12" s="1"/>
  <c r="AR306" i="12"/>
  <c r="AR305" i="12"/>
  <c r="AR304" i="12"/>
  <c r="AR303" i="12"/>
  <c r="AR302" i="12"/>
  <c r="AR301" i="12"/>
  <c r="AR300" i="12"/>
  <c r="AS300" i="12" s="1"/>
  <c r="AR299" i="12"/>
  <c r="AS299" i="12" s="1"/>
  <c r="AR298" i="12"/>
  <c r="AR297" i="12"/>
  <c r="AR412" i="12"/>
  <c r="AS412" i="12" s="1"/>
  <c r="AR411" i="12"/>
  <c r="AR410" i="12"/>
  <c r="AR409" i="12"/>
  <c r="AR408" i="12"/>
  <c r="AR407" i="12"/>
  <c r="AS407" i="12" s="1"/>
  <c r="AR406" i="12"/>
  <c r="AR405" i="12"/>
  <c r="AR404" i="12"/>
  <c r="AS404" i="12" s="1"/>
  <c r="AR403" i="12"/>
  <c r="AR402" i="12"/>
  <c r="AR401" i="12"/>
  <c r="AR516" i="12"/>
  <c r="AS516" i="12" s="1"/>
  <c r="AR515" i="12"/>
  <c r="AS515" i="12" s="1"/>
  <c r="AR514" i="12"/>
  <c r="AR513" i="12"/>
  <c r="AR512" i="12"/>
  <c r="AR511" i="12"/>
  <c r="AR510" i="12"/>
  <c r="AR509" i="12"/>
  <c r="AR508" i="12"/>
  <c r="AS508" i="12" s="1"/>
  <c r="AR507" i="12"/>
  <c r="AS507" i="12" s="1"/>
  <c r="AR506" i="12"/>
  <c r="AR505" i="12"/>
  <c r="AR620" i="12"/>
  <c r="AS620" i="12" s="1"/>
  <c r="AR619" i="12"/>
  <c r="AR618" i="12"/>
  <c r="AR617" i="12"/>
  <c r="AR616" i="12"/>
  <c r="AR615" i="12"/>
  <c r="AS615" i="12" s="1"/>
  <c r="AR614" i="12"/>
  <c r="AR613" i="12"/>
  <c r="AR612" i="12"/>
  <c r="AS612" i="12" s="1"/>
  <c r="AR611" i="12"/>
  <c r="AR610" i="12"/>
  <c r="AR609" i="12"/>
  <c r="AR724" i="12"/>
  <c r="AS724" i="12" s="1"/>
  <c r="AR723" i="12"/>
  <c r="AS723" i="12" s="1"/>
  <c r="AR722" i="12"/>
  <c r="AR721" i="12"/>
  <c r="AR720" i="12"/>
  <c r="AR719" i="12"/>
  <c r="AR718" i="12"/>
  <c r="AR717" i="12"/>
  <c r="AR716" i="12"/>
  <c r="AS716" i="12" s="1"/>
  <c r="AR715" i="12"/>
  <c r="AS715" i="12" s="1"/>
  <c r="AR714" i="12"/>
  <c r="AR713" i="12"/>
  <c r="AR828" i="12"/>
  <c r="AS828" i="12" s="1"/>
  <c r="AR827" i="12"/>
  <c r="AR826" i="12"/>
  <c r="AR825" i="12"/>
  <c r="AR824" i="12"/>
  <c r="AR823" i="12"/>
  <c r="AS823" i="12" s="1"/>
  <c r="AR822" i="12"/>
  <c r="AR821" i="12"/>
  <c r="AR820" i="12"/>
  <c r="AS820" i="12" s="1"/>
  <c r="AR819" i="12"/>
  <c r="AR818" i="12"/>
  <c r="AR817" i="12"/>
  <c r="AR932" i="12"/>
  <c r="AS932" i="12" s="1"/>
  <c r="AR931" i="12"/>
  <c r="AS931" i="12" s="1"/>
  <c r="AR930" i="12"/>
  <c r="AR929" i="12"/>
  <c r="AR928" i="12"/>
  <c r="AR927" i="12"/>
  <c r="AR926" i="12"/>
  <c r="AR925" i="12"/>
  <c r="AR924" i="12"/>
  <c r="AS924" i="12" s="1"/>
  <c r="AR923" i="12"/>
  <c r="AS923" i="12" s="1"/>
  <c r="AR922" i="12"/>
  <c r="AR921" i="12"/>
  <c r="AR1036" i="12"/>
  <c r="AS1036" i="12" s="1"/>
  <c r="AR1035" i="12"/>
  <c r="AR1034" i="12"/>
  <c r="AR1033" i="12"/>
  <c r="AR1032" i="12"/>
  <c r="AR1031" i="12"/>
  <c r="AS1031" i="12" s="1"/>
  <c r="AR1030" i="12"/>
  <c r="AR1029" i="12"/>
  <c r="AR1028" i="12"/>
  <c r="AS1028" i="12" s="1"/>
  <c r="AR1027" i="12"/>
  <c r="AR1026" i="12"/>
  <c r="AR1025" i="12"/>
  <c r="AS1065" i="12"/>
  <c r="AR699" i="14"/>
  <c r="AS699" i="14" s="1"/>
  <c r="AR698" i="14"/>
  <c r="AR697" i="14"/>
  <c r="AR696" i="14"/>
  <c r="AR695" i="14"/>
  <c r="AR694" i="14"/>
  <c r="AR693" i="14"/>
  <c r="AR692" i="14"/>
  <c r="AS692" i="14" s="1"/>
  <c r="AR691" i="14"/>
  <c r="AS691" i="14" s="1"/>
  <c r="AR690" i="14"/>
  <c r="AR689" i="14"/>
  <c r="AR688" i="14"/>
  <c r="AR907" i="14"/>
  <c r="AR906" i="14"/>
  <c r="AR905" i="14"/>
  <c r="AR904" i="14"/>
  <c r="AR903" i="14"/>
  <c r="AS903" i="14" s="1"/>
  <c r="AR902" i="14"/>
  <c r="AR901" i="14"/>
  <c r="AR900" i="14"/>
  <c r="AS900" i="14" s="1"/>
  <c r="AR899" i="14"/>
  <c r="AR898" i="14"/>
  <c r="AR897" i="14"/>
  <c r="AR896" i="14"/>
  <c r="AR858" i="14"/>
  <c r="AS858" i="14" s="1"/>
  <c r="AB477" i="11"/>
  <c r="AE477" i="11" s="1"/>
  <c r="AK477" i="11" s="1"/>
  <c r="AL477" i="11" s="1"/>
  <c r="U30" i="10" s="1"/>
  <c r="AR394" i="14"/>
  <c r="C65" i="10"/>
  <c r="AR422" i="14"/>
  <c r="AR472" i="14"/>
  <c r="AR661" i="14"/>
  <c r="AR677" i="14"/>
  <c r="AS677" i="14" s="1"/>
  <c r="AR211" i="14"/>
  <c r="AR341" i="14"/>
  <c r="AE305" i="11"/>
  <c r="AK305" i="11" s="1"/>
  <c r="AL305" i="11" s="1"/>
  <c r="AE48" i="11"/>
  <c r="AK48" i="11" s="1"/>
  <c r="AD152" i="12"/>
  <c r="AE152" i="12" s="1"/>
  <c r="AD151" i="12"/>
  <c r="AE151" i="12" s="1"/>
  <c r="AD150" i="12"/>
  <c r="AE150" i="12" s="1"/>
  <c r="AD149" i="12"/>
  <c r="AE149" i="12" s="1"/>
  <c r="AD148" i="12"/>
  <c r="AE148" i="12" s="1"/>
  <c r="AD147" i="12"/>
  <c r="AE147" i="12" s="1"/>
  <c r="AD146" i="12"/>
  <c r="AE146" i="12" s="1"/>
  <c r="AD145" i="12"/>
  <c r="AE145" i="12" s="1"/>
  <c r="AD144" i="12"/>
  <c r="AE144" i="12" s="1"/>
  <c r="AD143" i="12"/>
  <c r="AE143" i="12" s="1"/>
  <c r="AD142" i="12"/>
  <c r="AE142" i="12" s="1"/>
  <c r="AD141" i="12"/>
  <c r="AE141" i="12" s="1"/>
  <c r="AD256" i="12"/>
  <c r="AE256" i="12" s="1"/>
  <c r="AD255" i="12"/>
  <c r="AE255" i="12" s="1"/>
  <c r="AD254" i="12"/>
  <c r="AE254" i="12" s="1"/>
  <c r="AD253" i="12"/>
  <c r="AE253" i="12" s="1"/>
  <c r="AD252" i="12"/>
  <c r="AE252" i="12" s="1"/>
  <c r="AD251" i="12"/>
  <c r="AE251" i="12" s="1"/>
  <c r="AD250" i="12"/>
  <c r="AE250" i="12" s="1"/>
  <c r="AD249" i="12"/>
  <c r="AE249" i="12" s="1"/>
  <c r="AD248" i="12"/>
  <c r="AE248" i="12" s="1"/>
  <c r="AD247" i="12"/>
  <c r="AE247" i="12" s="1"/>
  <c r="AD246" i="12"/>
  <c r="AE246" i="12" s="1"/>
  <c r="AD245" i="12"/>
  <c r="AE245" i="12" s="1"/>
  <c r="AD360" i="12"/>
  <c r="AE360" i="12" s="1"/>
  <c r="AD359" i="12"/>
  <c r="AE359" i="12" s="1"/>
  <c r="AD358" i="12"/>
  <c r="AE358" i="12" s="1"/>
  <c r="AD357" i="12"/>
  <c r="AE357" i="12" s="1"/>
  <c r="AS357" i="12" s="1"/>
  <c r="AD356" i="12"/>
  <c r="AE356" i="12" s="1"/>
  <c r="AD355" i="12"/>
  <c r="AE355" i="12" s="1"/>
  <c r="AD354" i="12"/>
  <c r="AE354" i="12" s="1"/>
  <c r="AS354" i="12" s="1"/>
  <c r="AD353" i="12"/>
  <c r="AE353" i="12" s="1"/>
  <c r="AD352" i="12"/>
  <c r="AE352" i="12" s="1"/>
  <c r="AD351" i="12"/>
  <c r="AE351" i="12" s="1"/>
  <c r="AD350" i="12"/>
  <c r="AE350" i="12" s="1"/>
  <c r="AD349" i="12"/>
  <c r="AE349" i="12" s="1"/>
  <c r="AS349" i="12" s="1"/>
  <c r="AD464" i="12"/>
  <c r="AE464" i="12" s="1"/>
  <c r="AD463" i="12"/>
  <c r="AE463" i="12" s="1"/>
  <c r="AD462" i="12"/>
  <c r="AE462" i="12" s="1"/>
  <c r="AS462" i="12" s="1"/>
  <c r="AD461" i="12"/>
  <c r="AE461" i="12" s="1"/>
  <c r="AD460" i="12"/>
  <c r="AE460" i="12" s="1"/>
  <c r="AD459" i="12"/>
  <c r="AE459" i="12" s="1"/>
  <c r="AD458" i="12"/>
  <c r="AE458" i="12" s="1"/>
  <c r="AD457" i="12"/>
  <c r="AE457" i="12" s="1"/>
  <c r="AS457" i="12" s="1"/>
  <c r="AD456" i="12"/>
  <c r="AE456" i="12" s="1"/>
  <c r="AD455" i="12"/>
  <c r="AE455" i="12" s="1"/>
  <c r="AD454" i="12"/>
  <c r="AE454" i="12" s="1"/>
  <c r="AS454" i="12" s="1"/>
  <c r="AD453" i="12"/>
  <c r="AE453" i="12" s="1"/>
  <c r="AD568" i="12"/>
  <c r="AE568" i="12" s="1"/>
  <c r="AD567" i="12"/>
  <c r="AE567" i="12" s="1"/>
  <c r="AD566" i="12"/>
  <c r="AE566" i="12" s="1"/>
  <c r="AD565" i="12"/>
  <c r="AE565" i="12" s="1"/>
  <c r="AS565" i="12" s="1"/>
  <c r="AD564" i="12"/>
  <c r="AE564" i="12" s="1"/>
  <c r="AD563" i="12"/>
  <c r="AE563" i="12" s="1"/>
  <c r="AD562" i="12"/>
  <c r="AE562" i="12" s="1"/>
  <c r="AS562" i="12" s="1"/>
  <c r="AD561" i="12"/>
  <c r="AE561" i="12" s="1"/>
  <c r="AD560" i="12"/>
  <c r="AE560" i="12" s="1"/>
  <c r="AD559" i="12"/>
  <c r="AE559" i="12" s="1"/>
  <c r="AD558" i="12"/>
  <c r="AE558" i="12" s="1"/>
  <c r="AD557" i="12"/>
  <c r="AE557" i="12" s="1"/>
  <c r="AS557" i="12" s="1"/>
  <c r="AD672" i="12"/>
  <c r="AE672" i="12" s="1"/>
  <c r="AD671" i="12"/>
  <c r="AE671" i="12" s="1"/>
  <c r="AD670" i="12"/>
  <c r="AE670" i="12" s="1"/>
  <c r="AS670" i="12" s="1"/>
  <c r="AD669" i="12"/>
  <c r="AE669" i="12" s="1"/>
  <c r="AD668" i="12"/>
  <c r="AE668" i="12" s="1"/>
  <c r="AD667" i="12"/>
  <c r="AE667" i="12" s="1"/>
  <c r="AD666" i="12"/>
  <c r="AE666" i="12" s="1"/>
  <c r="AD665" i="12"/>
  <c r="AE665" i="12" s="1"/>
  <c r="AS665" i="12" s="1"/>
  <c r="AD664" i="12"/>
  <c r="AE664" i="12" s="1"/>
  <c r="AD663" i="12"/>
  <c r="AE663" i="12" s="1"/>
  <c r="AD662" i="12"/>
  <c r="AE662" i="12" s="1"/>
  <c r="AS662" i="12" s="1"/>
  <c r="AD661" i="12"/>
  <c r="AE661" i="12" s="1"/>
  <c r="AE674" i="12"/>
  <c r="AD776" i="12"/>
  <c r="AE776" i="12" s="1"/>
  <c r="AD775" i="12"/>
  <c r="AE775" i="12" s="1"/>
  <c r="AD774" i="12"/>
  <c r="AE774" i="12" s="1"/>
  <c r="AD773" i="12"/>
  <c r="AE773" i="12" s="1"/>
  <c r="AD772" i="12"/>
  <c r="AE772" i="12" s="1"/>
  <c r="AD771" i="12"/>
  <c r="AE771" i="12" s="1"/>
  <c r="AD770" i="12"/>
  <c r="AE770" i="12" s="1"/>
  <c r="AD769" i="12"/>
  <c r="AE769" i="12" s="1"/>
  <c r="AD768" i="12"/>
  <c r="AE768" i="12" s="1"/>
  <c r="AD767" i="12"/>
  <c r="AE767" i="12" s="1"/>
  <c r="AD766" i="12"/>
  <c r="AE766" i="12" s="1"/>
  <c r="AD765" i="12"/>
  <c r="AE765" i="12" s="1"/>
  <c r="AD880" i="12"/>
  <c r="AE880" i="12" s="1"/>
  <c r="AD879" i="12"/>
  <c r="AE879" i="12" s="1"/>
  <c r="AD878" i="12"/>
  <c r="AE878" i="12" s="1"/>
  <c r="AD877" i="12"/>
  <c r="AE877" i="12" s="1"/>
  <c r="AD876" i="12"/>
  <c r="AE876" i="12" s="1"/>
  <c r="AD875" i="12"/>
  <c r="AE875" i="12" s="1"/>
  <c r="AD874" i="12"/>
  <c r="AE874" i="12" s="1"/>
  <c r="AD873" i="12"/>
  <c r="AE873" i="12" s="1"/>
  <c r="AD872" i="12"/>
  <c r="AE872" i="12" s="1"/>
  <c r="AD871" i="12"/>
  <c r="AE871" i="12" s="1"/>
  <c r="AD870" i="12"/>
  <c r="AE870" i="12" s="1"/>
  <c r="AD869" i="12"/>
  <c r="AE869" i="12" s="1"/>
  <c r="AD984" i="12"/>
  <c r="AE984" i="12" s="1"/>
  <c r="AD983" i="12"/>
  <c r="AE983" i="12" s="1"/>
  <c r="AD982" i="12"/>
  <c r="AE982" i="12" s="1"/>
  <c r="AD981" i="12"/>
  <c r="AE981" i="12" s="1"/>
  <c r="AD980" i="12"/>
  <c r="AE980" i="12" s="1"/>
  <c r="AD979" i="12"/>
  <c r="AE979" i="12" s="1"/>
  <c r="AD978" i="12"/>
  <c r="AE978" i="12" s="1"/>
  <c r="AD977" i="12"/>
  <c r="AE977" i="12" s="1"/>
  <c r="AD976" i="12"/>
  <c r="AE976" i="12" s="1"/>
  <c r="AD975" i="12"/>
  <c r="AE975" i="12" s="1"/>
  <c r="AD974" i="12"/>
  <c r="AE974" i="12" s="1"/>
  <c r="AD973" i="12"/>
  <c r="AE973" i="12" s="1"/>
  <c r="AD101" i="14"/>
  <c r="AE101" i="14" s="1"/>
  <c r="AD100" i="14"/>
  <c r="AE100" i="14" s="1"/>
  <c r="AS100" i="14" s="1"/>
  <c r="AY100" i="14" s="1"/>
  <c r="AD99" i="14"/>
  <c r="AE99" i="14" s="1"/>
  <c r="AD98" i="14"/>
  <c r="AE98" i="14" s="1"/>
  <c r="AD97" i="14"/>
  <c r="AE97" i="14" s="1"/>
  <c r="AD96" i="14"/>
  <c r="AE96" i="14" s="1"/>
  <c r="AD95" i="14"/>
  <c r="AE95" i="14" s="1"/>
  <c r="AD94" i="14"/>
  <c r="AE94" i="14" s="1"/>
  <c r="AD93" i="14"/>
  <c r="AE93" i="14" s="1"/>
  <c r="AD92" i="14"/>
  <c r="AE92" i="14" s="1"/>
  <c r="AS92" i="14" s="1"/>
  <c r="AY92" i="14" s="1"/>
  <c r="AD91" i="14"/>
  <c r="AE91" i="14" s="1"/>
  <c r="AD90" i="14"/>
  <c r="AE90" i="14" s="1"/>
  <c r="AD231" i="14"/>
  <c r="AE231" i="14" s="1"/>
  <c r="AD230" i="14"/>
  <c r="AE230" i="14" s="1"/>
  <c r="AS230" i="14" s="1"/>
  <c r="AD229" i="14"/>
  <c r="AE229" i="14" s="1"/>
  <c r="AS229" i="14" s="1"/>
  <c r="AD228" i="14"/>
  <c r="AE228" i="14" s="1"/>
  <c r="AD227" i="14"/>
  <c r="AE227" i="14" s="1"/>
  <c r="AD226" i="14"/>
  <c r="AE226" i="14" s="1"/>
  <c r="AS226" i="14" s="1"/>
  <c r="AD225" i="14"/>
  <c r="AE225" i="14" s="1"/>
  <c r="AD224" i="14"/>
  <c r="AE224" i="14" s="1"/>
  <c r="AD223" i="14"/>
  <c r="AE223" i="14" s="1"/>
  <c r="AD222" i="14"/>
  <c r="AE222" i="14" s="1"/>
  <c r="AS222" i="14" s="1"/>
  <c r="AD221" i="14"/>
  <c r="AE221" i="14" s="1"/>
  <c r="AS221" i="14" s="1"/>
  <c r="AD220" i="14"/>
  <c r="AE220" i="14" s="1"/>
  <c r="AE42" i="11"/>
  <c r="AK42" i="11" s="1"/>
  <c r="AS546" i="14"/>
  <c r="AR784" i="14"/>
  <c r="AR466" i="14"/>
  <c r="AR103" i="14"/>
  <c r="AD46" i="15"/>
  <c r="AE46" i="15" s="1"/>
  <c r="AK46" i="15" s="1"/>
  <c r="D58" i="10" s="1"/>
  <c r="AD76" i="15"/>
  <c r="AE76" i="15" s="1"/>
  <c r="AK76" i="15" s="1"/>
  <c r="E63" i="10" s="1"/>
  <c r="AD86" i="15"/>
  <c r="AE86" i="15" s="1"/>
  <c r="AK86" i="15" s="1"/>
  <c r="F48" i="10" s="1"/>
  <c r="AD124" i="15"/>
  <c r="AE124" i="15" s="1"/>
  <c r="AK124" i="15" s="1"/>
  <c r="G61" i="10" s="1"/>
  <c r="AD132" i="15"/>
  <c r="AE132" i="15" s="1"/>
  <c r="AK132" i="15" s="1"/>
  <c r="G69" i="10" s="1"/>
  <c r="AD180" i="15"/>
  <c r="AE180" i="15" s="1"/>
  <c r="AK180" i="15" s="1"/>
  <c r="I67" i="10" s="1"/>
  <c r="AD120" i="15"/>
  <c r="AD224" i="15"/>
  <c r="AE224" i="15" s="1"/>
  <c r="AK224" i="15" s="1"/>
  <c r="AL224" i="15" s="1"/>
  <c r="K61" i="10" s="1"/>
  <c r="AD232" i="15"/>
  <c r="AD242" i="15"/>
  <c r="AE242" i="15" s="1"/>
  <c r="AD298" i="15"/>
  <c r="AE298" i="15" s="1"/>
  <c r="AD346" i="15"/>
  <c r="AE346" i="15" s="1"/>
  <c r="AD416" i="15"/>
  <c r="AD516" i="15"/>
  <c r="AE516" i="15" s="1"/>
  <c r="AD51" i="15"/>
  <c r="AD61" i="15"/>
  <c r="AE61" i="15" s="1"/>
  <c r="AK61" i="15" s="1"/>
  <c r="E48" i="10" s="1"/>
  <c r="AD99" i="15"/>
  <c r="AE99" i="15" s="1"/>
  <c r="AK99" i="15" s="1"/>
  <c r="F61" i="10" s="1"/>
  <c r="AD107" i="15"/>
  <c r="AE107" i="15" s="1"/>
  <c r="AK107" i="15" s="1"/>
  <c r="F69" i="10" s="1"/>
  <c r="AD155" i="15"/>
  <c r="AR74" i="12"/>
  <c r="AR73" i="12"/>
  <c r="AR72" i="12"/>
  <c r="AR71" i="12"/>
  <c r="AR70" i="12"/>
  <c r="AS70" i="12" s="1"/>
  <c r="AY70" i="12" s="1"/>
  <c r="AR69" i="12"/>
  <c r="AS69" i="12" s="1"/>
  <c r="AY69" i="12" s="1"/>
  <c r="AR68" i="12"/>
  <c r="AR67" i="12"/>
  <c r="AR66" i="12"/>
  <c r="AR65" i="12"/>
  <c r="AR64" i="12"/>
  <c r="AR63" i="12"/>
  <c r="AR178" i="12"/>
  <c r="AS178" i="12" s="1"/>
  <c r="AY178" i="12" s="1"/>
  <c r="AR177" i="12"/>
  <c r="AS177" i="12" s="1"/>
  <c r="AY177" i="12" s="1"/>
  <c r="AR176" i="12"/>
  <c r="AR175" i="12"/>
  <c r="AR174" i="12"/>
  <c r="AR173" i="12"/>
  <c r="AR172" i="12"/>
  <c r="AR171" i="12"/>
  <c r="AR170" i="12"/>
  <c r="AS170" i="12" s="1"/>
  <c r="AY170" i="12" s="1"/>
  <c r="AR169" i="12"/>
  <c r="AS169" i="12" s="1"/>
  <c r="AY169" i="12" s="1"/>
  <c r="AR168" i="12"/>
  <c r="AR167" i="12"/>
  <c r="AR282" i="12"/>
  <c r="AS282" i="12" s="1"/>
  <c r="AR281" i="12"/>
  <c r="AR280" i="12"/>
  <c r="AR279" i="12"/>
  <c r="AR278" i="12"/>
  <c r="AS278" i="12" s="1"/>
  <c r="AR277" i="12"/>
  <c r="AS277" i="12" s="1"/>
  <c r="AR276" i="12"/>
  <c r="AR275" i="12"/>
  <c r="AR274" i="12"/>
  <c r="AS274" i="12" s="1"/>
  <c r="AR273" i="12"/>
  <c r="AR272" i="12"/>
  <c r="AR271" i="12"/>
  <c r="AR386" i="12"/>
  <c r="AS386" i="12" s="1"/>
  <c r="AR385" i="12"/>
  <c r="AS385" i="12" s="1"/>
  <c r="AR384" i="12"/>
  <c r="AR383" i="12"/>
  <c r="AR382" i="12"/>
  <c r="AS382" i="12" s="1"/>
  <c r="AR381" i="12"/>
  <c r="AR380" i="12"/>
  <c r="AR379" i="12"/>
  <c r="AR378" i="12"/>
  <c r="AS378" i="12" s="1"/>
  <c r="AR377" i="12"/>
  <c r="AS377" i="12" s="1"/>
  <c r="AR376" i="12"/>
  <c r="AR375" i="12"/>
  <c r="AR490" i="12"/>
  <c r="AS490" i="12" s="1"/>
  <c r="AR489" i="12"/>
  <c r="AR488" i="12"/>
  <c r="AR487" i="12"/>
  <c r="AR486" i="12"/>
  <c r="AS486" i="12" s="1"/>
  <c r="AR485" i="12"/>
  <c r="AS485" i="12" s="1"/>
  <c r="AR484" i="12"/>
  <c r="AR483" i="12"/>
  <c r="AR482" i="12"/>
  <c r="AS482" i="12" s="1"/>
  <c r="AR481" i="12"/>
  <c r="AR480" i="12"/>
  <c r="AR479" i="12"/>
  <c r="AR594" i="12"/>
  <c r="AS594" i="12" s="1"/>
  <c r="AR593" i="12"/>
  <c r="AS593" i="12" s="1"/>
  <c r="AR592" i="12"/>
  <c r="AR591" i="12"/>
  <c r="AR590" i="12"/>
  <c r="AS590" i="12" s="1"/>
  <c r="AR589" i="12"/>
  <c r="AR588" i="12"/>
  <c r="AR587" i="12"/>
  <c r="AR586" i="12"/>
  <c r="AS586" i="12" s="1"/>
  <c r="AR585" i="12"/>
  <c r="AS585" i="12" s="1"/>
  <c r="AR584" i="12"/>
  <c r="AR583" i="12"/>
  <c r="AR698" i="12"/>
  <c r="AS698" i="12" s="1"/>
  <c r="AR697" i="12"/>
  <c r="AR696" i="12"/>
  <c r="AR695" i="12"/>
  <c r="AR694" i="12"/>
  <c r="AS694" i="12" s="1"/>
  <c r="AR693" i="12"/>
  <c r="AS693" i="12" s="1"/>
  <c r="AR692" i="12"/>
  <c r="AR691" i="12"/>
  <c r="AR690" i="12"/>
  <c r="AS690" i="12" s="1"/>
  <c r="AR689" i="12"/>
  <c r="AR688" i="12"/>
  <c r="AR687" i="12"/>
  <c r="AR802" i="12"/>
  <c r="AS802" i="12" s="1"/>
  <c r="AR801" i="12"/>
  <c r="AS801" i="12" s="1"/>
  <c r="AR800" i="12"/>
  <c r="AR799" i="12"/>
  <c r="AR798" i="12"/>
  <c r="AS798" i="12" s="1"/>
  <c r="AR797" i="12"/>
  <c r="AR796" i="12"/>
  <c r="AR795" i="12"/>
  <c r="AR794" i="12"/>
  <c r="AS794" i="12" s="1"/>
  <c r="AR793" i="12"/>
  <c r="AS793" i="12" s="1"/>
  <c r="AR792" i="12"/>
  <c r="AR791" i="12"/>
  <c r="AR906" i="12"/>
  <c r="AS906" i="12" s="1"/>
  <c r="AR905" i="12"/>
  <c r="AR904" i="12"/>
  <c r="AR903" i="12"/>
  <c r="AR902" i="12"/>
  <c r="AS902" i="12" s="1"/>
  <c r="AR901" i="12"/>
  <c r="AS901" i="12" s="1"/>
  <c r="AR900" i="12"/>
  <c r="AR899" i="12"/>
  <c r="AR898" i="12"/>
  <c r="AS898" i="12" s="1"/>
  <c r="AR897" i="12"/>
  <c r="AR896" i="12"/>
  <c r="AR895" i="12"/>
  <c r="AR1010" i="12"/>
  <c r="AS1010" i="12" s="1"/>
  <c r="AR1009" i="12"/>
  <c r="AS1009" i="12" s="1"/>
  <c r="AR1008" i="12"/>
  <c r="AS1008" i="12" s="1"/>
  <c r="AR1007" i="12"/>
  <c r="AR1006" i="12"/>
  <c r="AS1006" i="12" s="1"/>
  <c r="AR1005" i="12"/>
  <c r="AR1004" i="12"/>
  <c r="AR1003" i="12"/>
  <c r="AR1002" i="12"/>
  <c r="AS1002" i="12" s="1"/>
  <c r="AR1001" i="12"/>
  <c r="AS1001" i="12" s="1"/>
  <c r="AR1000" i="12"/>
  <c r="AS1000" i="12" s="1"/>
  <c r="AR999" i="12"/>
  <c r="AD283" i="14"/>
  <c r="AE283" i="14" s="1"/>
  <c r="AD282" i="14"/>
  <c r="AE282" i="14" s="1"/>
  <c r="AD281" i="14"/>
  <c r="AE281" i="14" s="1"/>
  <c r="AD280" i="14"/>
  <c r="AE280" i="14" s="1"/>
  <c r="AD279" i="14"/>
  <c r="AE279" i="14" s="1"/>
  <c r="AD278" i="14"/>
  <c r="AE278" i="14" s="1"/>
  <c r="AD277" i="14"/>
  <c r="AE277" i="14" s="1"/>
  <c r="AD276" i="14"/>
  <c r="AE276" i="14" s="1"/>
  <c r="AD275" i="14"/>
  <c r="AE275" i="14" s="1"/>
  <c r="AD274" i="14"/>
  <c r="AE274" i="14" s="1"/>
  <c r="AD273" i="14"/>
  <c r="AE273" i="14" s="1"/>
  <c r="AD272" i="14"/>
  <c r="AE272" i="14" s="1"/>
  <c r="AD335" i="14"/>
  <c r="AE335" i="14" s="1"/>
  <c r="AS335" i="14" s="1"/>
  <c r="AD334" i="14"/>
  <c r="AE334" i="14" s="1"/>
  <c r="AS334" i="14" s="1"/>
  <c r="AD333" i="14"/>
  <c r="AE333" i="14" s="1"/>
  <c r="AD332" i="14"/>
  <c r="AE332" i="14" s="1"/>
  <c r="AD331" i="14"/>
  <c r="AE331" i="14" s="1"/>
  <c r="AS331" i="14" s="1"/>
  <c r="AD330" i="14"/>
  <c r="AE330" i="14" s="1"/>
  <c r="AD329" i="14"/>
  <c r="AE329" i="14" s="1"/>
  <c r="AD328" i="14"/>
  <c r="AE328" i="14" s="1"/>
  <c r="AD327" i="14"/>
  <c r="AE327" i="14" s="1"/>
  <c r="AS327" i="14" s="1"/>
  <c r="AD326" i="14"/>
  <c r="AE326" i="14" s="1"/>
  <c r="AS326" i="14" s="1"/>
  <c r="AD325" i="14"/>
  <c r="AE325" i="14" s="1"/>
  <c r="AD324" i="14"/>
  <c r="AE324" i="14" s="1"/>
  <c r="C56" i="10"/>
  <c r="AE39" i="11"/>
  <c r="AK39" i="11" s="1"/>
  <c r="AR1054" i="12"/>
  <c r="AR1053" i="12"/>
  <c r="AR1052" i="12"/>
  <c r="AR1051" i="12"/>
  <c r="AS1051" i="12" s="1"/>
  <c r="AR101" i="14"/>
  <c r="AR100" i="14"/>
  <c r="AR99" i="14"/>
  <c r="AS99" i="14" s="1"/>
  <c r="AY99" i="14" s="1"/>
  <c r="AR98" i="14"/>
  <c r="AR97" i="14"/>
  <c r="AR96" i="14"/>
  <c r="AR95" i="14"/>
  <c r="AS95" i="14" s="1"/>
  <c r="AY95" i="14" s="1"/>
  <c r="AR94" i="14"/>
  <c r="AS94" i="14" s="1"/>
  <c r="AY94" i="14" s="1"/>
  <c r="AR93" i="14"/>
  <c r="AR92" i="14"/>
  <c r="AR91" i="14"/>
  <c r="AS91" i="14" s="1"/>
  <c r="AY91" i="14" s="1"/>
  <c r="AR90" i="14"/>
  <c r="AR205" i="14"/>
  <c r="AR204" i="14"/>
  <c r="AR203" i="14"/>
  <c r="AS203" i="14" s="1"/>
  <c r="AY203" i="14" s="1"/>
  <c r="AR202" i="14"/>
  <c r="AS202" i="14" s="1"/>
  <c r="AY202" i="14" s="1"/>
  <c r="AR201" i="14"/>
  <c r="AR200" i="14"/>
  <c r="AR199" i="14"/>
  <c r="AS199" i="14" s="1"/>
  <c r="AY199" i="14" s="1"/>
  <c r="AR198" i="14"/>
  <c r="AR197" i="14"/>
  <c r="AR196" i="14"/>
  <c r="AR195" i="14"/>
  <c r="AS195" i="14" s="1"/>
  <c r="AY195" i="14" s="1"/>
  <c r="AR194" i="14"/>
  <c r="AS194" i="14" s="1"/>
  <c r="AY194" i="14" s="1"/>
  <c r="AR309" i="14"/>
  <c r="AR308" i="14"/>
  <c r="AR307" i="14"/>
  <c r="AS307" i="14" s="1"/>
  <c r="AR306" i="14"/>
  <c r="AR305" i="14"/>
  <c r="AR304" i="14"/>
  <c r="AR303" i="14"/>
  <c r="AS303" i="14" s="1"/>
  <c r="AR302" i="14"/>
  <c r="AS302" i="14" s="1"/>
  <c r="AR301" i="14"/>
  <c r="AR300" i="14"/>
  <c r="AR299" i="14"/>
  <c r="AS299" i="14" s="1"/>
  <c r="AR298" i="14"/>
  <c r="AE364" i="14"/>
  <c r="AS364" i="14" s="1"/>
  <c r="AR413" i="14"/>
  <c r="AR412" i="14"/>
  <c r="AR411" i="14"/>
  <c r="AS411" i="14" s="1"/>
  <c r="AR410" i="14"/>
  <c r="AS410" i="14" s="1"/>
  <c r="AR409" i="14"/>
  <c r="AR408" i="14"/>
  <c r="AS408" i="14" s="1"/>
  <c r="AR407" i="14"/>
  <c r="AR406" i="14"/>
  <c r="AR405" i="14"/>
  <c r="AR404" i="14"/>
  <c r="AR403" i="14"/>
  <c r="AS403" i="14" s="1"/>
  <c r="AR402" i="14"/>
  <c r="AS402" i="14" s="1"/>
  <c r="AE468" i="14"/>
  <c r="AR517" i="14"/>
  <c r="AR516" i="14"/>
  <c r="AR515" i="14"/>
  <c r="AR514" i="14"/>
  <c r="AR513" i="14"/>
  <c r="AR512" i="14"/>
  <c r="AS512" i="14" s="1"/>
  <c r="AR511" i="14"/>
  <c r="AR510" i="14"/>
  <c r="AR509" i="14"/>
  <c r="AR508" i="14"/>
  <c r="AR507" i="14"/>
  <c r="AR506" i="14"/>
  <c r="AR621" i="14"/>
  <c r="AR620" i="14"/>
  <c r="AR619" i="14"/>
  <c r="AR618" i="14"/>
  <c r="AR617" i="14"/>
  <c r="AR616" i="14"/>
  <c r="AR615" i="14"/>
  <c r="AR614" i="14"/>
  <c r="AR613" i="14"/>
  <c r="AR612" i="14"/>
  <c r="AR611" i="14"/>
  <c r="AR610" i="14"/>
  <c r="AR725" i="14"/>
  <c r="AR724" i="14"/>
  <c r="AR723" i="14"/>
  <c r="AR722" i="14"/>
  <c r="AR721" i="14"/>
  <c r="AR720" i="14"/>
  <c r="AS720" i="14" s="1"/>
  <c r="AR719" i="14"/>
  <c r="AR718" i="14"/>
  <c r="AR717" i="14"/>
  <c r="AR716" i="14"/>
  <c r="AR715" i="14"/>
  <c r="AR714" i="14"/>
  <c r="AR829" i="14"/>
  <c r="AR828" i="14"/>
  <c r="AR827" i="14"/>
  <c r="AR826" i="14"/>
  <c r="AR825" i="14"/>
  <c r="AR824" i="14"/>
  <c r="AR823" i="14"/>
  <c r="AR822" i="14"/>
  <c r="AR821" i="14"/>
  <c r="AR820" i="14"/>
  <c r="AR819" i="14"/>
  <c r="AR818" i="14"/>
  <c r="AD51" i="11"/>
  <c r="AE607" i="11"/>
  <c r="AK607" i="11" s="1"/>
  <c r="AL607" i="11" s="1"/>
  <c r="Z35" i="10" s="1"/>
  <c r="AE528" i="11"/>
  <c r="AK528" i="11" s="1"/>
  <c r="AL528" i="11" s="1"/>
  <c r="W31" i="10" s="1"/>
  <c r="AB950" i="11"/>
  <c r="AE950" i="11" s="1"/>
  <c r="AE44" i="11"/>
  <c r="AK44" i="11" s="1"/>
  <c r="AD354" i="14"/>
  <c r="AE354" i="14" s="1"/>
  <c r="AS354" i="14" s="1"/>
  <c r="AD353" i="14"/>
  <c r="AE353" i="14" s="1"/>
  <c r="AD352" i="14"/>
  <c r="AE352" i="14" s="1"/>
  <c r="AS352" i="14" s="1"/>
  <c r="AD351" i="14"/>
  <c r="AE351" i="14" s="1"/>
  <c r="AD350" i="14"/>
  <c r="AE350" i="14" s="1"/>
  <c r="AD465" i="14"/>
  <c r="AE465" i="14" s="1"/>
  <c r="AD464" i="14"/>
  <c r="AE464" i="14" s="1"/>
  <c r="AD463" i="14"/>
  <c r="AE463" i="14" s="1"/>
  <c r="AS463" i="14" s="1"/>
  <c r="AD462" i="14"/>
  <c r="AE462" i="14" s="1"/>
  <c r="AS462" i="14" s="1"/>
  <c r="AD461" i="14"/>
  <c r="AE461" i="14" s="1"/>
  <c r="AD460" i="14"/>
  <c r="AE460" i="14" s="1"/>
  <c r="AD459" i="14"/>
  <c r="AE459" i="14" s="1"/>
  <c r="AD458" i="14"/>
  <c r="AE458" i="14" s="1"/>
  <c r="AS458" i="14" s="1"/>
  <c r="AD457" i="14"/>
  <c r="AE457" i="14" s="1"/>
  <c r="AD456" i="14"/>
  <c r="AE456" i="14" s="1"/>
  <c r="AD455" i="14"/>
  <c r="AE455" i="14" s="1"/>
  <c r="AS455" i="14" s="1"/>
  <c r="AD454" i="14"/>
  <c r="AE454" i="14" s="1"/>
  <c r="AS454" i="14" s="1"/>
  <c r="AE525" i="14"/>
  <c r="AD569" i="14"/>
  <c r="AE569" i="14" s="1"/>
  <c r="AD568" i="14"/>
  <c r="AE568" i="14" s="1"/>
  <c r="AD567" i="14"/>
  <c r="AE567" i="14" s="1"/>
  <c r="AD566" i="14"/>
  <c r="AE566" i="14" s="1"/>
  <c r="AD565" i="14"/>
  <c r="AE565" i="14" s="1"/>
  <c r="AD564" i="14"/>
  <c r="AE564" i="14" s="1"/>
  <c r="AD563" i="14"/>
  <c r="AE563" i="14" s="1"/>
  <c r="AD562" i="14"/>
  <c r="AE562" i="14" s="1"/>
  <c r="AD561" i="14"/>
  <c r="AE561" i="14" s="1"/>
  <c r="AD560" i="14"/>
  <c r="AE560" i="14" s="1"/>
  <c r="AD559" i="14"/>
  <c r="AE559" i="14" s="1"/>
  <c r="AD558" i="14"/>
  <c r="AE558" i="14" s="1"/>
  <c r="AE571" i="14"/>
  <c r="AS571" i="14" s="1"/>
  <c r="AS650" i="14"/>
  <c r="AD673" i="14"/>
  <c r="AE673" i="14" s="1"/>
  <c r="AD672" i="14"/>
  <c r="AE672" i="14" s="1"/>
  <c r="AD671" i="14"/>
  <c r="AE671" i="14" s="1"/>
  <c r="AS671" i="14" s="1"/>
  <c r="AD670" i="14"/>
  <c r="AE670" i="14" s="1"/>
  <c r="AD669" i="14"/>
  <c r="AE669" i="14" s="1"/>
  <c r="AD668" i="14"/>
  <c r="AE668" i="14" s="1"/>
  <c r="AD667" i="14"/>
  <c r="AE667" i="14" s="1"/>
  <c r="AS667" i="14" s="1"/>
  <c r="AD666" i="14"/>
  <c r="AE666" i="14" s="1"/>
  <c r="AS666" i="14" s="1"/>
  <c r="AD665" i="14"/>
  <c r="AE665" i="14" s="1"/>
  <c r="AD664" i="14"/>
  <c r="AE664" i="14" s="1"/>
  <c r="AD663" i="14"/>
  <c r="AE663" i="14" s="1"/>
  <c r="AS663" i="14" s="1"/>
  <c r="AD662" i="14"/>
  <c r="AE662" i="14" s="1"/>
  <c r="AS754" i="14"/>
  <c r="AD777" i="14"/>
  <c r="AE777" i="14" s="1"/>
  <c r="AD776" i="14"/>
  <c r="AE776" i="14" s="1"/>
  <c r="AS776" i="14" s="1"/>
  <c r="AD775" i="14"/>
  <c r="AE775" i="14" s="1"/>
  <c r="AS775" i="14" s="1"/>
  <c r="AD774" i="14"/>
  <c r="AE774" i="14" s="1"/>
  <c r="AS774" i="14" s="1"/>
  <c r="AD773" i="14"/>
  <c r="AE773" i="14" s="1"/>
  <c r="AD772" i="14"/>
  <c r="AE772" i="14" s="1"/>
  <c r="AD771" i="14"/>
  <c r="AE771" i="14" s="1"/>
  <c r="AD770" i="14"/>
  <c r="AE770" i="14" s="1"/>
  <c r="AS770" i="14" s="1"/>
  <c r="AD769" i="14"/>
  <c r="AE769" i="14" s="1"/>
  <c r="AD768" i="14"/>
  <c r="AE768" i="14" s="1"/>
  <c r="AS768" i="14" s="1"/>
  <c r="AD767" i="14"/>
  <c r="AE767" i="14" s="1"/>
  <c r="AS767" i="14" s="1"/>
  <c r="AD766" i="14"/>
  <c r="AE766" i="14" s="1"/>
  <c r="AS766" i="14" s="1"/>
  <c r="AD881" i="14"/>
  <c r="AE881" i="14" s="1"/>
  <c r="AD880" i="14"/>
  <c r="AE880" i="14" s="1"/>
  <c r="AD879" i="14"/>
  <c r="AE879" i="14" s="1"/>
  <c r="AD878" i="14"/>
  <c r="AE878" i="14" s="1"/>
  <c r="AS878" i="14" s="1"/>
  <c r="AD877" i="14"/>
  <c r="AE877" i="14" s="1"/>
  <c r="AD876" i="14"/>
  <c r="AE876" i="14" s="1"/>
  <c r="AD875" i="14"/>
  <c r="AE875" i="14" s="1"/>
  <c r="AS875" i="14" s="1"/>
  <c r="AD874" i="14"/>
  <c r="AE874" i="14" s="1"/>
  <c r="AS874" i="14" s="1"/>
  <c r="AD873" i="14"/>
  <c r="AE873" i="14" s="1"/>
  <c r="AD872" i="14"/>
  <c r="AE872" i="14" s="1"/>
  <c r="AD871" i="14"/>
  <c r="AE871" i="14" s="1"/>
  <c r="AD870" i="14"/>
  <c r="AE870" i="14" s="1"/>
  <c r="AS870" i="14" s="1"/>
  <c r="AE891" i="14"/>
  <c r="AE901" i="11"/>
  <c r="AD132" i="11"/>
  <c r="AE132" i="11" s="1"/>
  <c r="AK132" i="11" s="1"/>
  <c r="G35" i="10" s="1"/>
  <c r="AD36" i="11"/>
  <c r="AE36" i="11" s="1"/>
  <c r="AK36" i="11" s="1"/>
  <c r="AE927" i="11"/>
  <c r="AE124" i="11"/>
  <c r="AK124" i="11" s="1"/>
  <c r="AD42" i="11"/>
  <c r="AD50" i="11"/>
  <c r="AE50" i="11" s="1"/>
  <c r="AK50" i="11" s="1"/>
  <c r="AE1065" i="12"/>
  <c r="AR49" i="14"/>
  <c r="AS49" i="14" s="1"/>
  <c r="AY49" i="14" s="1"/>
  <c r="AR48" i="14"/>
  <c r="AS48" i="14" s="1"/>
  <c r="AY48" i="14" s="1"/>
  <c r="AR47" i="14"/>
  <c r="AR46" i="14"/>
  <c r="AR45" i="14"/>
  <c r="AS45" i="14" s="1"/>
  <c r="AY45" i="14" s="1"/>
  <c r="AR44" i="14"/>
  <c r="AR43" i="14"/>
  <c r="AR42" i="14"/>
  <c r="AR41" i="14"/>
  <c r="AS41" i="14" s="1"/>
  <c r="AY41" i="14" s="1"/>
  <c r="AR40" i="14"/>
  <c r="AS40" i="14" s="1"/>
  <c r="AY40" i="14" s="1"/>
  <c r="AR39" i="14"/>
  <c r="AR38" i="14"/>
  <c r="AR153" i="14"/>
  <c r="AS153" i="14" s="1"/>
  <c r="AY153" i="14" s="1"/>
  <c r="AR152" i="14"/>
  <c r="AR151" i="14"/>
  <c r="AR150" i="14"/>
  <c r="AR149" i="14"/>
  <c r="AS149" i="14" s="1"/>
  <c r="AY149" i="14" s="1"/>
  <c r="AR148" i="14"/>
  <c r="AS148" i="14" s="1"/>
  <c r="AY148" i="14" s="1"/>
  <c r="AR147" i="14"/>
  <c r="AR146" i="14"/>
  <c r="AR145" i="14"/>
  <c r="AS145" i="14" s="1"/>
  <c r="AY145" i="14" s="1"/>
  <c r="AR144" i="14"/>
  <c r="AR143" i="14"/>
  <c r="AR142" i="14"/>
  <c r="AR257" i="14"/>
  <c r="AR256" i="14"/>
  <c r="AS256" i="14" s="1"/>
  <c r="AR255" i="14"/>
  <c r="AR254" i="14"/>
  <c r="AR253" i="14"/>
  <c r="AR252" i="14"/>
  <c r="AR251" i="14"/>
  <c r="AR250" i="14"/>
  <c r="AR249" i="14"/>
  <c r="AR248" i="14"/>
  <c r="AS248" i="14" s="1"/>
  <c r="AR247" i="14"/>
  <c r="AR246" i="14"/>
  <c r="AR361" i="14"/>
  <c r="AR360" i="14"/>
  <c r="AR359" i="14"/>
  <c r="AR358" i="14"/>
  <c r="AR357" i="14"/>
  <c r="AR356" i="14"/>
  <c r="AR355" i="14"/>
  <c r="AR354" i="14"/>
  <c r="AR353" i="14"/>
  <c r="AR352" i="14"/>
  <c r="AR351" i="14"/>
  <c r="AR350" i="14"/>
  <c r="AR465" i="14"/>
  <c r="AR464" i="14"/>
  <c r="AS464" i="14" s="1"/>
  <c r="AR463" i="14"/>
  <c r="AR462" i="14"/>
  <c r="AR461" i="14"/>
  <c r="AR460" i="14"/>
  <c r="AR459" i="14"/>
  <c r="AR458" i="14"/>
  <c r="AR457" i="14"/>
  <c r="AR456" i="14"/>
  <c r="AS456" i="14" s="1"/>
  <c r="AR455" i="14"/>
  <c r="AR454" i="14"/>
  <c r="AR569" i="14"/>
  <c r="AR568" i="14"/>
  <c r="AR567" i="14"/>
  <c r="AR566" i="14"/>
  <c r="AR565" i="14"/>
  <c r="AR564" i="14"/>
  <c r="AR563" i="14"/>
  <c r="AR562" i="14"/>
  <c r="AR561" i="14"/>
  <c r="AR560" i="14"/>
  <c r="AR559" i="14"/>
  <c r="AR558" i="14"/>
  <c r="AR673" i="14"/>
  <c r="AR672" i="14"/>
  <c r="AS672" i="14" s="1"/>
  <c r="AR671" i="14"/>
  <c r="AR670" i="14"/>
  <c r="AR669" i="14"/>
  <c r="AR668" i="14"/>
  <c r="AR667" i="14"/>
  <c r="AR666" i="14"/>
  <c r="AR665" i="14"/>
  <c r="AR664" i="14"/>
  <c r="AS664" i="14" s="1"/>
  <c r="AR663" i="14"/>
  <c r="AR662" i="14"/>
  <c r="AR777" i="14"/>
  <c r="AR776" i="14"/>
  <c r="AR775" i="14"/>
  <c r="AR774" i="14"/>
  <c r="AR773" i="14"/>
  <c r="AR772" i="14"/>
  <c r="AR771" i="14"/>
  <c r="AR770" i="14"/>
  <c r="AR769" i="14"/>
  <c r="AR768" i="14"/>
  <c r="AR767" i="14"/>
  <c r="AR766" i="14"/>
  <c r="AR881" i="14"/>
  <c r="AR880" i="14"/>
  <c r="AS880" i="14" s="1"/>
  <c r="AR879" i="14"/>
  <c r="AS879" i="14" s="1"/>
  <c r="AR878" i="14"/>
  <c r="AR877" i="14"/>
  <c r="AR876" i="14"/>
  <c r="AR875" i="14"/>
  <c r="AR874" i="14"/>
  <c r="AR873" i="14"/>
  <c r="AR872" i="14"/>
  <c r="AS872" i="14" s="1"/>
  <c r="AR871" i="14"/>
  <c r="AS871" i="14" s="1"/>
  <c r="AR870" i="14"/>
  <c r="AD53" i="11"/>
  <c r="AE53" i="11" s="1"/>
  <c r="AK53" i="11" s="1"/>
  <c r="AE56" i="11"/>
  <c r="AK56" i="11" s="1"/>
  <c r="AB1002" i="11"/>
  <c r="AE1002" i="11" s="1"/>
  <c r="L30" i="10"/>
  <c r="AE40" i="11"/>
  <c r="AK40" i="11" s="1"/>
  <c r="AD413" i="14"/>
  <c r="AE413" i="14" s="1"/>
  <c r="AD412" i="14"/>
  <c r="AE412" i="14" s="1"/>
  <c r="AD411" i="14"/>
  <c r="AE411" i="14" s="1"/>
  <c r="AD410" i="14"/>
  <c r="AE410" i="14" s="1"/>
  <c r="AD409" i="14"/>
  <c r="AE409" i="14" s="1"/>
  <c r="AD408" i="14"/>
  <c r="AE408" i="14" s="1"/>
  <c r="AD407" i="14"/>
  <c r="AE407" i="14" s="1"/>
  <c r="AS407" i="14" s="1"/>
  <c r="AD406" i="14"/>
  <c r="AE406" i="14" s="1"/>
  <c r="AS406" i="14" s="1"/>
  <c r="AD405" i="14"/>
  <c r="AE405" i="14" s="1"/>
  <c r="AD404" i="14"/>
  <c r="AE404" i="14" s="1"/>
  <c r="AD403" i="14"/>
  <c r="AE403" i="14" s="1"/>
  <c r="AD402" i="14"/>
  <c r="AE402" i="14" s="1"/>
  <c r="AD517" i="14"/>
  <c r="AE517" i="14" s="1"/>
  <c r="AD516" i="14"/>
  <c r="AE516" i="14" s="1"/>
  <c r="AD515" i="14"/>
  <c r="AE515" i="14" s="1"/>
  <c r="AS515" i="14" s="1"/>
  <c r="AD514" i="14"/>
  <c r="AE514" i="14" s="1"/>
  <c r="AS514" i="14" s="1"/>
  <c r="AD513" i="14"/>
  <c r="AE513" i="14" s="1"/>
  <c r="AD512" i="14"/>
  <c r="AE512" i="14" s="1"/>
  <c r="AD511" i="14"/>
  <c r="AE511" i="14" s="1"/>
  <c r="AS511" i="14" s="1"/>
  <c r="AD510" i="14"/>
  <c r="AE510" i="14" s="1"/>
  <c r="AD509" i="14"/>
  <c r="AE509" i="14" s="1"/>
  <c r="AD508" i="14"/>
  <c r="AE508" i="14" s="1"/>
  <c r="AD507" i="14"/>
  <c r="AE507" i="14" s="1"/>
  <c r="AS507" i="14" s="1"/>
  <c r="AD506" i="14"/>
  <c r="AE506" i="14" s="1"/>
  <c r="AS506" i="14" s="1"/>
  <c r="AE527" i="14"/>
  <c r="AD621" i="14"/>
  <c r="AE621" i="14" s="1"/>
  <c r="AD620" i="14"/>
  <c r="AE620" i="14" s="1"/>
  <c r="AD619" i="14"/>
  <c r="AE619" i="14" s="1"/>
  <c r="AD618" i="14"/>
  <c r="AE618" i="14" s="1"/>
  <c r="AS618" i="14" s="1"/>
  <c r="AD617" i="14"/>
  <c r="AE617" i="14" s="1"/>
  <c r="AD616" i="14"/>
  <c r="AE616" i="14" s="1"/>
  <c r="AS616" i="14" s="1"/>
  <c r="AD615" i="14"/>
  <c r="AE615" i="14" s="1"/>
  <c r="AS615" i="14" s="1"/>
  <c r="AD614" i="14"/>
  <c r="AE614" i="14" s="1"/>
  <c r="AS614" i="14" s="1"/>
  <c r="AD613" i="14"/>
  <c r="AE613" i="14" s="1"/>
  <c r="AD612" i="14"/>
  <c r="AE612" i="14" s="1"/>
  <c r="AD611" i="14"/>
  <c r="AE611" i="14" s="1"/>
  <c r="AD610" i="14"/>
  <c r="AE610" i="14" s="1"/>
  <c r="AS610" i="14" s="1"/>
  <c r="AE631" i="14"/>
  <c r="AD725" i="14"/>
  <c r="AE725" i="14" s="1"/>
  <c r="AD724" i="14"/>
  <c r="AE724" i="14" s="1"/>
  <c r="AD723" i="14"/>
  <c r="AE723" i="14" s="1"/>
  <c r="AD722" i="14"/>
  <c r="AE722" i="14" s="1"/>
  <c r="AD721" i="14"/>
  <c r="AE721" i="14" s="1"/>
  <c r="AD720" i="14"/>
  <c r="AE720" i="14" s="1"/>
  <c r="AD719" i="14"/>
  <c r="AE719" i="14" s="1"/>
  <c r="AD718" i="14"/>
  <c r="AE718" i="14" s="1"/>
  <c r="AD717" i="14"/>
  <c r="AE717" i="14" s="1"/>
  <c r="AD716" i="14"/>
  <c r="AE716" i="14" s="1"/>
  <c r="AD715" i="14"/>
  <c r="AE715" i="14" s="1"/>
  <c r="AD714" i="14"/>
  <c r="AE714" i="14" s="1"/>
  <c r="AE735" i="14"/>
  <c r="AE810" i="14"/>
  <c r="AD829" i="14"/>
  <c r="AE829" i="14" s="1"/>
  <c r="AD828" i="14"/>
  <c r="AE828" i="14" s="1"/>
  <c r="AD827" i="14"/>
  <c r="AE827" i="14" s="1"/>
  <c r="AS827" i="14" s="1"/>
  <c r="AD826" i="14"/>
  <c r="AE826" i="14" s="1"/>
  <c r="AS826" i="14" s="1"/>
  <c r="AD825" i="14"/>
  <c r="AE825" i="14" s="1"/>
  <c r="AD824" i="14"/>
  <c r="AE824" i="14" s="1"/>
  <c r="AD823" i="14"/>
  <c r="AE823" i="14" s="1"/>
  <c r="AS823" i="14" s="1"/>
  <c r="AD822" i="14"/>
  <c r="AE822" i="14" s="1"/>
  <c r="AD821" i="14"/>
  <c r="AE821" i="14" s="1"/>
  <c r="AD820" i="14"/>
  <c r="AE820" i="14" s="1"/>
  <c r="AD819" i="14"/>
  <c r="AE819" i="14" s="1"/>
  <c r="AS819" i="14" s="1"/>
  <c r="AD818" i="14"/>
  <c r="AE818" i="14" s="1"/>
  <c r="AS818" i="14" s="1"/>
  <c r="AD49" i="11"/>
  <c r="AE49" i="11" s="1"/>
  <c r="AK49" i="11" s="1"/>
  <c r="AE46" i="11"/>
  <c r="AK46" i="11" s="1"/>
  <c r="AD43" i="11"/>
  <c r="AE43" i="11" s="1"/>
  <c r="AK43" i="11" s="1"/>
  <c r="AD57" i="11"/>
  <c r="AE57" i="11" s="1"/>
  <c r="AK57" i="11" s="1"/>
  <c r="K27" i="10"/>
  <c r="AE599" i="11"/>
  <c r="AK599" i="11" s="1"/>
  <c r="AL599" i="11" s="1"/>
  <c r="Z27" i="10" s="1"/>
  <c r="L29" i="10"/>
  <c r="N31" i="10"/>
  <c r="AE51" i="11"/>
  <c r="AK51" i="11" s="1"/>
  <c r="AR1088" i="12"/>
  <c r="AR1087" i="12"/>
  <c r="AR1086" i="12"/>
  <c r="AS1086" i="12" s="1"/>
  <c r="AR1085" i="12"/>
  <c r="AS1085" i="12" s="1"/>
  <c r="AR1084" i="12"/>
  <c r="AS1084" i="12" s="1"/>
  <c r="AR1083" i="12"/>
  <c r="AR1082" i="12"/>
  <c r="AS1082" i="12" s="1"/>
  <c r="AR1081" i="12"/>
  <c r="AR1080" i="12"/>
  <c r="AR1079" i="12"/>
  <c r="AR1078" i="12"/>
  <c r="AS1078" i="12" s="1"/>
  <c r="AR1077" i="12"/>
  <c r="AS1077" i="12" s="1"/>
  <c r="AR127" i="14"/>
  <c r="AS127" i="14" s="1"/>
  <c r="AY127" i="14" s="1"/>
  <c r="AR126" i="14"/>
  <c r="AR125" i="14"/>
  <c r="AS125" i="14" s="1"/>
  <c r="AY125" i="14" s="1"/>
  <c r="AR124" i="14"/>
  <c r="AR123" i="14"/>
  <c r="AR122" i="14"/>
  <c r="AR121" i="14"/>
  <c r="AS121" i="14" s="1"/>
  <c r="AY121" i="14" s="1"/>
  <c r="AR120" i="14"/>
  <c r="AS120" i="14" s="1"/>
  <c r="AY120" i="14" s="1"/>
  <c r="AR119" i="14"/>
  <c r="AS119" i="14" s="1"/>
  <c r="AY119" i="14" s="1"/>
  <c r="AR118" i="14"/>
  <c r="AR117" i="14"/>
  <c r="AS117" i="14" s="1"/>
  <c r="AY117" i="14" s="1"/>
  <c r="AR116" i="14"/>
  <c r="AR231" i="14"/>
  <c r="AR230" i="14"/>
  <c r="AR229" i="14"/>
  <c r="AR228" i="14"/>
  <c r="AS228" i="14" s="1"/>
  <c r="AR227" i="14"/>
  <c r="AR226" i="14"/>
  <c r="AR225" i="14"/>
  <c r="AR224" i="14"/>
  <c r="AR223" i="14"/>
  <c r="AR222" i="14"/>
  <c r="AR221" i="14"/>
  <c r="AR220" i="14"/>
  <c r="AS220" i="14" s="1"/>
  <c r="AR335" i="14"/>
  <c r="AR334" i="14"/>
  <c r="AR333" i="14"/>
  <c r="AR332" i="14"/>
  <c r="AR331" i="14"/>
  <c r="AR330" i="14"/>
  <c r="AR329" i="14"/>
  <c r="AR328" i="14"/>
  <c r="AR327" i="14"/>
  <c r="AR326" i="14"/>
  <c r="AR325" i="14"/>
  <c r="AR324" i="14"/>
  <c r="AR439" i="14"/>
  <c r="AR438" i="14"/>
  <c r="AR437" i="14"/>
  <c r="AR436" i="14"/>
  <c r="AS436" i="14" s="1"/>
  <c r="AR435" i="14"/>
  <c r="AS435" i="14" s="1"/>
  <c r="AR434" i="14"/>
  <c r="AR433" i="14"/>
  <c r="AR432" i="14"/>
  <c r="AR431" i="14"/>
  <c r="AR430" i="14"/>
  <c r="AR429" i="14"/>
  <c r="AR428" i="14"/>
  <c r="AS428" i="14" s="1"/>
  <c r="AR543" i="14"/>
  <c r="AR542" i="14"/>
  <c r="AR541" i="14"/>
  <c r="AR540" i="14"/>
  <c r="AR539" i="14"/>
  <c r="AR538" i="14"/>
  <c r="AR537" i="14"/>
  <c r="AR536" i="14"/>
  <c r="AR535" i="14"/>
  <c r="AR534" i="14"/>
  <c r="AR533" i="14"/>
  <c r="AR532" i="14"/>
  <c r="AR647" i="14"/>
  <c r="AR646" i="14"/>
  <c r="AR645" i="14"/>
  <c r="AR644" i="14"/>
  <c r="AS644" i="14" s="1"/>
  <c r="AR643" i="14"/>
  <c r="AS643" i="14" s="1"/>
  <c r="AR642" i="14"/>
  <c r="AR641" i="14"/>
  <c r="AR640" i="14"/>
  <c r="AR639" i="14"/>
  <c r="AR638" i="14"/>
  <c r="AR637" i="14"/>
  <c r="AR636" i="14"/>
  <c r="AS636" i="14" s="1"/>
  <c r="AR751" i="14"/>
  <c r="AR750" i="14"/>
  <c r="AR749" i="14"/>
  <c r="AR748" i="14"/>
  <c r="AR747" i="14"/>
  <c r="AR746" i="14"/>
  <c r="AR745" i="14"/>
  <c r="AR744" i="14"/>
  <c r="AR743" i="14"/>
  <c r="AR742" i="14"/>
  <c r="AR741" i="14"/>
  <c r="AR740" i="14"/>
  <c r="AR855" i="14"/>
  <c r="AR854" i="14"/>
  <c r="AS854" i="14" s="1"/>
  <c r="AR853" i="14"/>
  <c r="AS853" i="14" s="1"/>
  <c r="AR852" i="14"/>
  <c r="AS852" i="14" s="1"/>
  <c r="AR851" i="14"/>
  <c r="AS851" i="14" s="1"/>
  <c r="AR850" i="14"/>
  <c r="AR849" i="14"/>
  <c r="AR848" i="14"/>
  <c r="AR847" i="14"/>
  <c r="AR846" i="14"/>
  <c r="AS846" i="14" s="1"/>
  <c r="AR845" i="14"/>
  <c r="AS845" i="14" s="1"/>
  <c r="AR844" i="14"/>
  <c r="AS844" i="14" s="1"/>
  <c r="AE38" i="11"/>
  <c r="AK38" i="11" s="1"/>
  <c r="AD45" i="11"/>
  <c r="AE45" i="11" s="1"/>
  <c r="AK45" i="11" s="1"/>
  <c r="AE47" i="11"/>
  <c r="AK47" i="11" s="1"/>
  <c r="AB658" i="11"/>
  <c r="AE658" i="11" s="1"/>
  <c r="AK658" i="11" s="1"/>
  <c r="AL658" i="11" s="1"/>
  <c r="C63" i="10"/>
  <c r="AE55" i="11"/>
  <c r="AK55" i="11" s="1"/>
  <c r="AD37" i="11"/>
  <c r="AE37" i="11" s="1"/>
  <c r="AK37" i="11" s="1"/>
  <c r="AD40" i="11"/>
  <c r="AS907" i="14"/>
  <c r="AS906" i="14"/>
  <c r="AS905" i="14"/>
  <c r="AS904" i="14"/>
  <c r="AS902" i="14"/>
  <c r="AS901" i="14"/>
  <c r="AS899" i="14"/>
  <c r="AS898" i="14"/>
  <c r="AS897" i="14"/>
  <c r="AS896" i="14"/>
  <c r="AS917" i="14"/>
  <c r="AS916" i="14"/>
  <c r="AS915" i="14"/>
  <c r="AS914" i="14"/>
  <c r="AS913" i="14"/>
  <c r="AS912" i="14"/>
  <c r="AS911" i="14"/>
  <c r="AS909" i="14"/>
  <c r="AS908" i="14"/>
  <c r="AS895" i="14"/>
  <c r="AS881" i="14"/>
  <c r="AS877" i="14"/>
  <c r="AS876" i="14"/>
  <c r="AS873" i="14"/>
  <c r="AS891" i="14"/>
  <c r="AS890" i="14"/>
  <c r="AS889" i="14"/>
  <c r="AS888" i="14"/>
  <c r="AS887" i="14"/>
  <c r="AS886" i="14"/>
  <c r="AS885" i="14"/>
  <c r="AS883" i="14"/>
  <c r="AS882" i="14"/>
  <c r="AS869" i="14"/>
  <c r="AS855" i="14"/>
  <c r="AS850" i="14"/>
  <c r="AS849" i="14"/>
  <c r="AS848" i="14"/>
  <c r="AS847" i="14"/>
  <c r="AS865" i="14"/>
  <c r="AS864" i="14"/>
  <c r="AS863" i="14"/>
  <c r="AS862" i="14"/>
  <c r="AS861" i="14"/>
  <c r="AS860" i="14"/>
  <c r="AS859" i="14"/>
  <c r="AS857" i="14"/>
  <c r="AS856" i="14"/>
  <c r="AS843" i="14"/>
  <c r="AS829" i="14"/>
  <c r="AS828" i="14"/>
  <c r="AS825" i="14"/>
  <c r="AS824" i="14"/>
  <c r="AS822" i="14"/>
  <c r="AS821" i="14"/>
  <c r="AS820" i="14"/>
  <c r="AS839" i="14"/>
  <c r="AS838" i="14"/>
  <c r="AS837" i="14"/>
  <c r="AS836" i="14"/>
  <c r="AS835" i="14"/>
  <c r="AS834" i="14"/>
  <c r="AS833" i="14"/>
  <c r="AS831" i="14"/>
  <c r="AS830" i="14"/>
  <c r="AS817" i="14"/>
  <c r="AS803" i="14"/>
  <c r="AS802" i="14"/>
  <c r="AS801" i="14"/>
  <c r="AS800" i="14"/>
  <c r="AS799" i="14"/>
  <c r="AS798" i="14"/>
  <c r="AS797" i="14"/>
  <c r="AS796" i="14"/>
  <c r="AS795" i="14"/>
  <c r="AS794" i="14"/>
  <c r="AS793" i="14"/>
  <c r="AS792" i="14"/>
  <c r="AS813" i="14"/>
  <c r="AS812" i="14"/>
  <c r="AS811" i="14"/>
  <c r="AS810" i="14"/>
  <c r="AS809" i="14"/>
  <c r="AS808" i="14"/>
  <c r="AS807" i="14"/>
  <c r="AS805" i="14"/>
  <c r="AS804" i="14"/>
  <c r="AS791" i="14"/>
  <c r="AS777" i="14"/>
  <c r="AS773" i="14"/>
  <c r="AS772" i="14"/>
  <c r="AS771" i="14"/>
  <c r="AS769" i="14"/>
  <c r="AS787" i="14"/>
  <c r="AS786" i="14"/>
  <c r="AS785" i="14"/>
  <c r="AS784" i="14"/>
  <c r="AS783" i="14"/>
  <c r="AS782" i="14"/>
  <c r="AS781" i="14"/>
  <c r="AS779" i="14"/>
  <c r="AS778" i="14"/>
  <c r="AS765" i="14"/>
  <c r="AS751" i="14"/>
  <c r="AS750" i="14"/>
  <c r="AS749" i="14"/>
  <c r="AS748" i="14"/>
  <c r="AS747" i="14"/>
  <c r="AS746" i="14"/>
  <c r="AS745" i="14"/>
  <c r="AS744" i="14"/>
  <c r="AS743" i="14"/>
  <c r="AS742" i="14"/>
  <c r="AS741" i="14"/>
  <c r="AS740" i="14"/>
  <c r="AS761" i="14"/>
  <c r="AS760" i="14"/>
  <c r="AS759" i="14"/>
  <c r="AS758" i="14"/>
  <c r="AS757" i="14"/>
  <c r="AS756" i="14"/>
  <c r="AS755" i="14"/>
  <c r="AS753" i="14"/>
  <c r="AS752" i="14"/>
  <c r="AS739" i="14"/>
  <c r="AS725" i="14"/>
  <c r="AS724" i="14"/>
  <c r="AS723" i="14"/>
  <c r="AS722" i="14"/>
  <c r="AS721" i="14"/>
  <c r="AS719" i="14"/>
  <c r="AS718" i="14"/>
  <c r="AS717" i="14"/>
  <c r="AS716" i="14"/>
  <c r="AS715" i="14"/>
  <c r="AS714" i="14"/>
  <c r="AS735" i="14"/>
  <c r="AS734" i="14"/>
  <c r="AS733" i="14"/>
  <c r="AS732" i="14"/>
  <c r="AS731" i="14"/>
  <c r="AS730" i="14"/>
  <c r="AS729" i="14"/>
  <c r="AS727" i="14"/>
  <c r="AS726" i="14"/>
  <c r="AS713" i="14"/>
  <c r="AS698" i="14"/>
  <c r="AS697" i="14"/>
  <c r="AS696" i="14"/>
  <c r="AS695" i="14"/>
  <c r="AS694" i="14"/>
  <c r="AS693" i="14"/>
  <c r="AS690" i="14"/>
  <c r="AS689" i="14"/>
  <c r="AS688" i="14"/>
  <c r="AS709" i="14"/>
  <c r="AS708" i="14"/>
  <c r="AS707" i="14"/>
  <c r="AS706" i="14"/>
  <c r="AS705" i="14"/>
  <c r="AS704" i="14"/>
  <c r="AS703" i="14"/>
  <c r="AS701" i="14"/>
  <c r="AS700" i="14"/>
  <c r="AS687" i="14"/>
  <c r="AS673" i="14"/>
  <c r="AS670" i="14"/>
  <c r="AS669" i="14"/>
  <c r="AS668" i="14"/>
  <c r="AS665" i="14"/>
  <c r="AS662" i="14"/>
  <c r="AS683" i="14"/>
  <c r="AS682" i="14"/>
  <c r="AS681" i="14"/>
  <c r="AS680" i="14"/>
  <c r="AS679" i="14"/>
  <c r="AS678" i="14"/>
  <c r="AS675" i="14"/>
  <c r="AS674" i="14"/>
  <c r="AS661" i="14"/>
  <c r="AS647" i="14"/>
  <c r="AS646" i="14"/>
  <c r="AS645" i="14"/>
  <c r="AS642" i="14"/>
  <c r="AS641" i="14"/>
  <c r="AS640" i="14"/>
  <c r="AS639" i="14"/>
  <c r="AS638" i="14"/>
  <c r="AS637" i="14"/>
  <c r="AS657" i="14"/>
  <c r="AS656" i="14"/>
  <c r="AS655" i="14"/>
  <c r="AS654" i="14"/>
  <c r="AS653" i="14"/>
  <c r="AS652" i="14"/>
  <c r="AS651" i="14"/>
  <c r="AS649" i="14"/>
  <c r="AS648" i="14"/>
  <c r="AS635" i="14"/>
  <c r="AS621" i="14"/>
  <c r="AS620" i="14"/>
  <c r="AS619" i="14"/>
  <c r="AS617" i="14"/>
  <c r="AS613" i="14"/>
  <c r="AS612" i="14"/>
  <c r="AS611" i="14"/>
  <c r="AS631" i="14"/>
  <c r="AS630" i="14"/>
  <c r="AS629" i="14"/>
  <c r="AS628" i="14"/>
  <c r="AS627" i="14"/>
  <c r="AS626" i="14"/>
  <c r="AS625" i="14"/>
  <c r="AS623" i="14"/>
  <c r="AS622" i="14"/>
  <c r="AS609" i="14"/>
  <c r="AS595" i="14"/>
  <c r="AS594" i="14"/>
  <c r="AS593" i="14"/>
  <c r="AS592" i="14"/>
  <c r="AS591" i="14"/>
  <c r="AS590" i="14"/>
  <c r="AS589" i="14"/>
  <c r="AS588" i="14"/>
  <c r="AS587" i="14"/>
  <c r="AS586" i="14"/>
  <c r="AS585" i="14"/>
  <c r="AS584" i="14"/>
  <c r="AS605" i="14"/>
  <c r="AS604" i="14"/>
  <c r="AS603" i="14"/>
  <c r="AS602" i="14"/>
  <c r="AS601" i="14"/>
  <c r="AS600" i="14"/>
  <c r="AS599" i="14"/>
  <c r="AS597" i="14"/>
  <c r="AS596" i="14"/>
  <c r="AS583" i="14"/>
  <c r="AS569" i="14"/>
  <c r="AS568" i="14"/>
  <c r="AS567" i="14"/>
  <c r="AS566" i="14"/>
  <c r="AS565" i="14"/>
  <c r="AS564" i="14"/>
  <c r="AS563" i="14"/>
  <c r="AS562" i="14"/>
  <c r="AS561" i="14"/>
  <c r="AS560" i="14"/>
  <c r="AS559" i="14"/>
  <c r="AS558" i="14"/>
  <c r="AS579" i="14"/>
  <c r="AS578" i="14"/>
  <c r="AS577" i="14"/>
  <c r="AS576" i="14"/>
  <c r="AS575" i="14"/>
  <c r="AS574" i="14"/>
  <c r="AS573" i="14"/>
  <c r="AS570" i="14"/>
  <c r="AS557" i="14"/>
  <c r="AS543" i="14"/>
  <c r="AS542" i="14"/>
  <c r="AS541" i="14"/>
  <c r="AS540" i="14"/>
  <c r="AS539" i="14"/>
  <c r="AS538" i="14"/>
  <c r="AS537" i="14"/>
  <c r="AS536" i="14"/>
  <c r="AS535" i="14"/>
  <c r="AS534" i="14"/>
  <c r="AS533" i="14"/>
  <c r="AS532" i="14"/>
  <c r="AS553" i="14"/>
  <c r="AS552" i="14"/>
  <c r="AS551" i="14"/>
  <c r="AS550" i="14"/>
  <c r="AS549" i="14"/>
  <c r="AS548" i="14"/>
  <c r="AS545" i="14"/>
  <c r="AS544" i="14"/>
  <c r="AS517" i="14"/>
  <c r="AS516" i="14"/>
  <c r="AS513" i="14"/>
  <c r="AS510" i="14"/>
  <c r="AS509" i="14"/>
  <c r="AS508" i="14"/>
  <c r="AS527" i="14"/>
  <c r="AS526" i="14"/>
  <c r="AS525" i="14"/>
  <c r="AS524" i="14"/>
  <c r="AS523" i="14"/>
  <c r="AS522" i="14"/>
  <c r="AS521" i="14"/>
  <c r="AS519" i="14"/>
  <c r="AS518" i="14"/>
  <c r="AS505" i="14"/>
  <c r="AS491" i="14"/>
  <c r="AS490" i="14"/>
  <c r="AS489" i="14"/>
  <c r="AS488" i="14"/>
  <c r="AS487" i="14"/>
  <c r="AS486" i="14"/>
  <c r="AS485" i="14"/>
  <c r="AS484" i="14"/>
  <c r="AS483" i="14"/>
  <c r="AS482" i="14"/>
  <c r="AS481" i="14"/>
  <c r="AS480" i="14"/>
  <c r="AS501" i="14"/>
  <c r="AS500" i="14"/>
  <c r="AS499" i="14"/>
  <c r="AS498" i="14"/>
  <c r="AS497" i="14"/>
  <c r="AS496" i="14"/>
  <c r="AS495" i="14"/>
  <c r="AS493" i="14"/>
  <c r="AS492" i="14"/>
  <c r="AS479" i="14"/>
  <c r="AS465" i="14"/>
  <c r="AS461" i="14"/>
  <c r="AS460" i="14"/>
  <c r="AS459" i="14"/>
  <c r="AS457" i="14"/>
  <c r="AS475" i="14"/>
  <c r="AS474" i="14"/>
  <c r="AS473" i="14"/>
  <c r="AS472" i="14"/>
  <c r="AS471" i="14"/>
  <c r="AS470" i="14"/>
  <c r="AS469" i="14"/>
  <c r="AS467" i="14"/>
  <c r="AS466" i="14"/>
  <c r="AS453" i="14"/>
  <c r="AS439" i="14"/>
  <c r="AS438" i="14"/>
  <c r="AS437" i="14"/>
  <c r="AS434" i="14"/>
  <c r="AS433" i="14"/>
  <c r="AS432" i="14"/>
  <c r="AS431" i="14"/>
  <c r="AS430" i="14"/>
  <c r="AS429" i="14"/>
  <c r="AS449" i="14"/>
  <c r="AT449" i="14" s="1"/>
  <c r="AZ449" i="14" s="1"/>
  <c r="AS448" i="14"/>
  <c r="AS447" i="14"/>
  <c r="AS446" i="14"/>
  <c r="AS445" i="14"/>
  <c r="AS444" i="14"/>
  <c r="AS443" i="14"/>
  <c r="AS441" i="14"/>
  <c r="AS440" i="14"/>
  <c r="AS427" i="14"/>
  <c r="AS413" i="14"/>
  <c r="AS412" i="14"/>
  <c r="AS409" i="14"/>
  <c r="AS405" i="14"/>
  <c r="AS404" i="14"/>
  <c r="AS423" i="14"/>
  <c r="AT423" i="14" s="1"/>
  <c r="AZ423" i="14" s="1"/>
  <c r="AS422" i="14"/>
  <c r="AS421" i="14"/>
  <c r="AS420" i="14"/>
  <c r="AS419" i="14"/>
  <c r="AS418" i="14"/>
  <c r="AS417" i="14"/>
  <c r="AS415" i="14"/>
  <c r="AS414" i="14"/>
  <c r="AS401" i="14"/>
  <c r="AS387" i="14"/>
  <c r="AS386" i="14"/>
  <c r="AS385" i="14"/>
  <c r="AS384" i="14"/>
  <c r="AS383" i="14"/>
  <c r="AS382" i="14"/>
  <c r="AS381" i="14"/>
  <c r="AS379" i="14"/>
  <c r="AS378" i="14"/>
  <c r="AS377" i="14"/>
  <c r="AS376" i="14"/>
  <c r="AS397" i="14"/>
  <c r="AT397" i="14" s="1"/>
  <c r="AZ397" i="14" s="1"/>
  <c r="AS396" i="14"/>
  <c r="AT396" i="14" s="1"/>
  <c r="AZ396" i="14" s="1"/>
  <c r="AS395" i="14"/>
  <c r="AS394" i="14"/>
  <c r="AS393" i="14"/>
  <c r="AS392" i="14"/>
  <c r="AS391" i="14"/>
  <c r="AS389" i="14"/>
  <c r="AS388" i="14"/>
  <c r="AS375" i="14"/>
  <c r="AS361" i="14"/>
  <c r="AS359" i="14"/>
  <c r="AS358" i="14"/>
  <c r="AS357" i="14"/>
  <c r="AS356" i="14"/>
  <c r="AS353" i="14"/>
  <c r="AS351" i="14"/>
  <c r="AS350" i="14"/>
  <c r="AS371" i="14"/>
  <c r="AT371" i="14" s="1"/>
  <c r="AZ371" i="14" s="1"/>
  <c r="AS370" i="14"/>
  <c r="AT370" i="14" s="1"/>
  <c r="AZ370" i="14" s="1"/>
  <c r="AS369" i="14"/>
  <c r="AT369" i="14" s="1"/>
  <c r="AZ369" i="14" s="1"/>
  <c r="AS368" i="14"/>
  <c r="AS367" i="14"/>
  <c r="AS366" i="14"/>
  <c r="AS365" i="14"/>
  <c r="AS363" i="14"/>
  <c r="AS362" i="14"/>
  <c r="AS349" i="14"/>
  <c r="AS333" i="14"/>
  <c r="AS332" i="14"/>
  <c r="AS330" i="14"/>
  <c r="AS329" i="14"/>
  <c r="AS328" i="14"/>
  <c r="AS325" i="14"/>
  <c r="AS324" i="14"/>
  <c r="AS345" i="14"/>
  <c r="AT345" i="14" s="1"/>
  <c r="AZ345" i="14" s="1"/>
  <c r="AS344" i="14"/>
  <c r="AT344" i="14" s="1"/>
  <c r="AZ344" i="14" s="1"/>
  <c r="AS343" i="14"/>
  <c r="AT343" i="14" s="1"/>
  <c r="AZ343" i="14" s="1"/>
  <c r="AS342" i="14"/>
  <c r="AT342" i="14" s="1"/>
  <c r="AZ342" i="14" s="1"/>
  <c r="AS341" i="14"/>
  <c r="AT341" i="14" s="1"/>
  <c r="AZ341" i="14" s="1"/>
  <c r="AS340" i="14"/>
  <c r="AS339" i="14"/>
  <c r="AS337" i="14"/>
  <c r="AS336" i="14"/>
  <c r="AS323" i="14"/>
  <c r="AS309" i="14"/>
  <c r="AS308" i="14"/>
  <c r="AS306" i="14"/>
  <c r="AS305" i="14"/>
  <c r="AS304" i="14"/>
  <c r="AS301" i="14"/>
  <c r="AS300" i="14"/>
  <c r="AS298" i="14"/>
  <c r="AS319" i="14"/>
  <c r="AT319" i="14" s="1"/>
  <c r="AZ319" i="14" s="1"/>
  <c r="AS318" i="14"/>
  <c r="AT318" i="14" s="1"/>
  <c r="AZ318" i="14" s="1"/>
  <c r="AS317" i="14"/>
  <c r="AT317" i="14" s="1"/>
  <c r="AZ317" i="14" s="1"/>
  <c r="AS316" i="14"/>
  <c r="AT316" i="14" s="1"/>
  <c r="AZ316" i="14" s="1"/>
  <c r="AS315" i="14"/>
  <c r="AT315" i="14" s="1"/>
  <c r="AZ315" i="14" s="1"/>
  <c r="AS314" i="14"/>
  <c r="AT314" i="14" s="1"/>
  <c r="AZ314" i="14" s="1"/>
  <c r="AS313" i="14"/>
  <c r="AS311" i="14"/>
  <c r="AS310" i="14"/>
  <c r="AS297" i="14"/>
  <c r="AS282" i="14"/>
  <c r="AS281" i="14"/>
  <c r="AS280" i="14"/>
  <c r="AS277" i="14"/>
  <c r="AS276" i="14"/>
  <c r="AS274" i="14"/>
  <c r="AS273" i="14"/>
  <c r="AS272" i="14"/>
  <c r="AS293" i="14"/>
  <c r="AT293" i="14" s="1"/>
  <c r="AZ293" i="14" s="1"/>
  <c r="AS292" i="14"/>
  <c r="AT292" i="14" s="1"/>
  <c r="AZ292" i="14" s="1"/>
  <c r="AS291" i="14"/>
  <c r="AT291" i="14" s="1"/>
  <c r="AZ291" i="14" s="1"/>
  <c r="AS290" i="14"/>
  <c r="AT290" i="14" s="1"/>
  <c r="AZ290" i="14" s="1"/>
  <c r="AS289" i="14"/>
  <c r="AT289" i="14" s="1"/>
  <c r="AZ289" i="14" s="1"/>
  <c r="AS288" i="14"/>
  <c r="AT288" i="14" s="1"/>
  <c r="AZ288" i="14" s="1"/>
  <c r="AS287" i="14"/>
  <c r="AT287" i="14" s="1"/>
  <c r="AZ287" i="14" s="1"/>
  <c r="AS285" i="14"/>
  <c r="AS284" i="14"/>
  <c r="AS271" i="14"/>
  <c r="AS257" i="14"/>
  <c r="AS255" i="14"/>
  <c r="AS254" i="14"/>
  <c r="AS253" i="14"/>
  <c r="AS252" i="14"/>
  <c r="AS251" i="14"/>
  <c r="AS250" i="14"/>
  <c r="AS249" i="14"/>
  <c r="AS247" i="14"/>
  <c r="AS246" i="14"/>
  <c r="AS267" i="14"/>
  <c r="AT267" i="14" s="1"/>
  <c r="AZ267" i="14" s="1"/>
  <c r="AS266" i="14"/>
  <c r="AT266" i="14" s="1"/>
  <c r="AZ266" i="14" s="1"/>
  <c r="AS265" i="14"/>
  <c r="AT265" i="14" s="1"/>
  <c r="AZ265" i="14" s="1"/>
  <c r="AS264" i="14"/>
  <c r="AT264" i="14" s="1"/>
  <c r="AZ264" i="14" s="1"/>
  <c r="AS263" i="14"/>
  <c r="AT263" i="14" s="1"/>
  <c r="AZ263" i="14" s="1"/>
  <c r="AS262" i="14"/>
  <c r="AT262" i="14" s="1"/>
  <c r="AZ262" i="14" s="1"/>
  <c r="AS261" i="14"/>
  <c r="AT261" i="14" s="1"/>
  <c r="AZ261" i="14" s="1"/>
  <c r="AS259" i="14"/>
  <c r="AT259" i="14" s="1"/>
  <c r="AZ259" i="14" s="1"/>
  <c r="AS258" i="14"/>
  <c r="AS245" i="14"/>
  <c r="AS231" i="14"/>
  <c r="AS227" i="14"/>
  <c r="AS225" i="14"/>
  <c r="AS224" i="14"/>
  <c r="AS223" i="14"/>
  <c r="AS241" i="14"/>
  <c r="AT241" i="14" s="1"/>
  <c r="AZ241" i="14" s="1"/>
  <c r="AS240" i="14"/>
  <c r="AT240" i="14" s="1"/>
  <c r="AZ240" i="14" s="1"/>
  <c r="AS239" i="14"/>
  <c r="AT239" i="14" s="1"/>
  <c r="AZ239" i="14" s="1"/>
  <c r="AS238" i="14"/>
  <c r="AT238" i="14" s="1"/>
  <c r="AZ238" i="14" s="1"/>
  <c r="AS237" i="14"/>
  <c r="AT237" i="14" s="1"/>
  <c r="AZ237" i="14" s="1"/>
  <c r="AS236" i="14"/>
  <c r="AT236" i="14" s="1"/>
  <c r="AZ236" i="14" s="1"/>
  <c r="AS235" i="14"/>
  <c r="AT235" i="14" s="1"/>
  <c r="AZ235" i="14" s="1"/>
  <c r="AS233" i="14"/>
  <c r="AT233" i="14" s="1"/>
  <c r="AZ233" i="14" s="1"/>
  <c r="AS232" i="14"/>
  <c r="AT232" i="14" s="1"/>
  <c r="AZ232" i="14" s="1"/>
  <c r="AS219" i="14"/>
  <c r="AS205" i="14"/>
  <c r="AY205" i="14" s="1"/>
  <c r="AS204" i="14"/>
  <c r="AY204" i="14" s="1"/>
  <c r="AS201" i="14"/>
  <c r="AY201" i="14" s="1"/>
  <c r="AS200" i="14"/>
  <c r="AY200" i="14" s="1"/>
  <c r="AS198" i="14"/>
  <c r="AY198" i="14" s="1"/>
  <c r="AS197" i="14"/>
  <c r="AY197" i="14" s="1"/>
  <c r="AS196" i="14"/>
  <c r="AY196" i="14" s="1"/>
  <c r="AS215" i="14"/>
  <c r="AY215" i="14" s="1"/>
  <c r="AS214" i="14"/>
  <c r="AY214" i="14" s="1"/>
  <c r="AS213" i="14"/>
  <c r="AY213" i="14" s="1"/>
  <c r="AS212" i="14"/>
  <c r="AY212" i="14" s="1"/>
  <c r="AS211" i="14"/>
  <c r="AY211" i="14" s="1"/>
  <c r="AS210" i="14"/>
  <c r="AY210" i="14" s="1"/>
  <c r="AS209" i="14"/>
  <c r="AY209" i="14" s="1"/>
  <c r="AS208" i="14"/>
  <c r="AY208" i="14" s="1"/>
  <c r="AS207" i="14"/>
  <c r="AY207" i="14" s="1"/>
  <c r="AS206" i="14"/>
  <c r="AY206" i="14" s="1"/>
  <c r="AS193" i="14"/>
  <c r="AY193" i="14" s="1"/>
  <c r="AS179" i="14"/>
  <c r="AY179" i="14" s="1"/>
  <c r="AS178" i="14"/>
  <c r="AY178" i="14" s="1"/>
  <c r="AS177" i="14"/>
  <c r="AY177" i="14" s="1"/>
  <c r="AS176" i="14"/>
  <c r="AY176" i="14" s="1"/>
  <c r="AS175" i="14"/>
  <c r="AY175" i="14" s="1"/>
  <c r="AS174" i="14"/>
  <c r="AY174" i="14" s="1"/>
  <c r="AS173" i="14"/>
  <c r="AY173" i="14" s="1"/>
  <c r="AS172" i="14"/>
  <c r="AY172" i="14" s="1"/>
  <c r="AS171" i="14"/>
  <c r="AY171" i="14" s="1"/>
  <c r="AS170" i="14"/>
  <c r="AY170" i="14" s="1"/>
  <c r="AS169" i="14"/>
  <c r="AY169" i="14" s="1"/>
  <c r="AS168" i="14"/>
  <c r="AY168" i="14" s="1"/>
  <c r="AS189" i="14"/>
  <c r="AY189" i="14" s="1"/>
  <c r="AS188" i="14"/>
  <c r="AY188" i="14" s="1"/>
  <c r="AS187" i="14"/>
  <c r="AY187" i="14" s="1"/>
  <c r="AS186" i="14"/>
  <c r="AY186" i="14" s="1"/>
  <c r="AS185" i="14"/>
  <c r="AY185" i="14" s="1"/>
  <c r="AS184" i="14"/>
  <c r="AY184" i="14" s="1"/>
  <c r="AS183" i="14"/>
  <c r="AY183" i="14" s="1"/>
  <c r="AS182" i="14"/>
  <c r="AY182" i="14" s="1"/>
  <c r="AS181" i="14"/>
  <c r="AY181" i="14" s="1"/>
  <c r="AS180" i="14"/>
  <c r="AY180" i="14" s="1"/>
  <c r="AS167" i="14"/>
  <c r="AY167" i="14" s="1"/>
  <c r="AS152" i="14"/>
  <c r="AY152" i="14" s="1"/>
  <c r="AS151" i="14"/>
  <c r="AY151" i="14" s="1"/>
  <c r="H58" i="10" s="1"/>
  <c r="AS150" i="14"/>
  <c r="AY150" i="14" s="1"/>
  <c r="AS147" i="14"/>
  <c r="AY147" i="14" s="1"/>
  <c r="AS146" i="14"/>
  <c r="AY146" i="14" s="1"/>
  <c r="AS144" i="14"/>
  <c r="AY144" i="14" s="1"/>
  <c r="AS143" i="14"/>
  <c r="AY143" i="14" s="1"/>
  <c r="AS142" i="14"/>
  <c r="AY142" i="14" s="1"/>
  <c r="AS163" i="14"/>
  <c r="AY163" i="14" s="1"/>
  <c r="AS162" i="14"/>
  <c r="AY162" i="14" s="1"/>
  <c r="AS161" i="14"/>
  <c r="AY161" i="14" s="1"/>
  <c r="AS160" i="14"/>
  <c r="AY160" i="14" s="1"/>
  <c r="AS159" i="14"/>
  <c r="AY159" i="14" s="1"/>
  <c r="AS158" i="14"/>
  <c r="AY158" i="14" s="1"/>
  <c r="AS157" i="14"/>
  <c r="AY157" i="14" s="1"/>
  <c r="AS156" i="14"/>
  <c r="AY156" i="14" s="1"/>
  <c r="AS155" i="14"/>
  <c r="AY155" i="14" s="1"/>
  <c r="AS154" i="14"/>
  <c r="AY154" i="14" s="1"/>
  <c r="AS141" i="14"/>
  <c r="AY141" i="14" s="1"/>
  <c r="AS124" i="14"/>
  <c r="AY124" i="14" s="1"/>
  <c r="AS123" i="14"/>
  <c r="AY123" i="14" s="1"/>
  <c r="AS116" i="14"/>
  <c r="AY116" i="14" s="1"/>
  <c r="AS137" i="14"/>
  <c r="AY137" i="14" s="1"/>
  <c r="AS136" i="14"/>
  <c r="AY136" i="14" s="1"/>
  <c r="AS135" i="14"/>
  <c r="AY135" i="14" s="1"/>
  <c r="AS134" i="14"/>
  <c r="AY134" i="14" s="1"/>
  <c r="AS133" i="14"/>
  <c r="AY133" i="14" s="1"/>
  <c r="AS132" i="14"/>
  <c r="AY132" i="14" s="1"/>
  <c r="AS131" i="14"/>
  <c r="AY131" i="14" s="1"/>
  <c r="AS130" i="14"/>
  <c r="AY130" i="14" s="1"/>
  <c r="AS129" i="14"/>
  <c r="AY129" i="14" s="1"/>
  <c r="AS128" i="14"/>
  <c r="AY128" i="14" s="1"/>
  <c r="AS115" i="14"/>
  <c r="AY115" i="14" s="1"/>
  <c r="AS101" i="14"/>
  <c r="AY101" i="14" s="1"/>
  <c r="AS98" i="14"/>
  <c r="AY98" i="14" s="1"/>
  <c r="AS97" i="14"/>
  <c r="AY97" i="14" s="1"/>
  <c r="AS96" i="14"/>
  <c r="AY96" i="14" s="1"/>
  <c r="AS93" i="14"/>
  <c r="AY93" i="14" s="1"/>
  <c r="AS90" i="14"/>
  <c r="AY90" i="14" s="1"/>
  <c r="AS111" i="14"/>
  <c r="AY111" i="14" s="1"/>
  <c r="AS110" i="14"/>
  <c r="AY110" i="14" s="1"/>
  <c r="AS109" i="14"/>
  <c r="AY109" i="14" s="1"/>
  <c r="AS108" i="14"/>
  <c r="AY108" i="14" s="1"/>
  <c r="AS107" i="14"/>
  <c r="AY107" i="14" s="1"/>
  <c r="AS106" i="14"/>
  <c r="AY106" i="14" s="1"/>
  <c r="AS105" i="14"/>
  <c r="AY105" i="14" s="1"/>
  <c r="AS104" i="14"/>
  <c r="AY104" i="14" s="1"/>
  <c r="AS103" i="14"/>
  <c r="AY103" i="14" s="1"/>
  <c r="AS102" i="14"/>
  <c r="AY102" i="14" s="1"/>
  <c r="AS89" i="14"/>
  <c r="AY89" i="14" s="1"/>
  <c r="AS74" i="14"/>
  <c r="AY74" i="14" s="1"/>
  <c r="AS73" i="14"/>
  <c r="AY73" i="14" s="1"/>
  <c r="AS72" i="14"/>
  <c r="AY72" i="14" s="1"/>
  <c r="AS69" i="14"/>
  <c r="AY69" i="14" s="1"/>
  <c r="AS68" i="14"/>
  <c r="AY68" i="14" s="1"/>
  <c r="AS66" i="14"/>
  <c r="AY66" i="14" s="1"/>
  <c r="AS65" i="14"/>
  <c r="AY65" i="14" s="1"/>
  <c r="AS64" i="14"/>
  <c r="AY64" i="14" s="1"/>
  <c r="AS85" i="14"/>
  <c r="AY85" i="14" s="1"/>
  <c r="AS84" i="14"/>
  <c r="AY84" i="14" s="1"/>
  <c r="AS83" i="14"/>
  <c r="AY83" i="14" s="1"/>
  <c r="AS82" i="14"/>
  <c r="AY82" i="14" s="1"/>
  <c r="AS81" i="14"/>
  <c r="AY81" i="14" s="1"/>
  <c r="AS80" i="14"/>
  <c r="AY80" i="14" s="1"/>
  <c r="AS79" i="14"/>
  <c r="AY79" i="14" s="1"/>
  <c r="AS78" i="14"/>
  <c r="AY78" i="14" s="1"/>
  <c r="AS77" i="14"/>
  <c r="AY77" i="14" s="1"/>
  <c r="AS76" i="14"/>
  <c r="AY76" i="14" s="1"/>
  <c r="AS63" i="14"/>
  <c r="AY63" i="14" s="1"/>
  <c r="AS47" i="14"/>
  <c r="AY47" i="14" s="1"/>
  <c r="AS46" i="14"/>
  <c r="AY46" i="14" s="1"/>
  <c r="AS42" i="14"/>
  <c r="AY42" i="14" s="1"/>
  <c r="AS39" i="14"/>
  <c r="AY39" i="14" s="1"/>
  <c r="AS38" i="14"/>
  <c r="AY38" i="14" s="1"/>
  <c r="AS59" i="14"/>
  <c r="AY59" i="14" s="1"/>
  <c r="AS58" i="14"/>
  <c r="AY58" i="14" s="1"/>
  <c r="AS57" i="14"/>
  <c r="AY57" i="14" s="1"/>
  <c r="AS56" i="14"/>
  <c r="AY56" i="14" s="1"/>
  <c r="D67" i="10" s="1"/>
  <c r="AS55" i="14"/>
  <c r="AY55" i="14" s="1"/>
  <c r="AS54" i="14"/>
  <c r="AY54" i="14" s="1"/>
  <c r="AS53" i="14"/>
  <c r="AY53" i="14" s="1"/>
  <c r="AS52" i="14"/>
  <c r="AY52" i="14" s="1"/>
  <c r="AS51" i="14"/>
  <c r="AY51" i="14" s="1"/>
  <c r="AS50" i="14"/>
  <c r="AY50" i="14" s="1"/>
  <c r="AS37" i="14"/>
  <c r="AY37" i="14" s="1"/>
  <c r="AS1088" i="12"/>
  <c r="AS1087" i="12"/>
  <c r="AS1083" i="12"/>
  <c r="AS1081" i="12"/>
  <c r="AS1080" i="12"/>
  <c r="AS1079" i="12"/>
  <c r="AS1098" i="12"/>
  <c r="AS1097" i="12"/>
  <c r="AS1096" i="12"/>
  <c r="AS1095" i="12"/>
  <c r="AS1094" i="12"/>
  <c r="AS1093" i="12"/>
  <c r="AS1092" i="12"/>
  <c r="AS1090" i="12"/>
  <c r="AS1089" i="12"/>
  <c r="AS1076" i="12"/>
  <c r="AS1062" i="12"/>
  <c r="AS1061" i="12"/>
  <c r="AS1060" i="12"/>
  <c r="AS1059" i="12"/>
  <c r="AS1058" i="12"/>
  <c r="AS1057" i="12"/>
  <c r="AS1055" i="12"/>
  <c r="AS1054" i="12"/>
  <c r="AS1053" i="12"/>
  <c r="AS1052" i="12"/>
  <c r="AS1072" i="12"/>
  <c r="AS1071" i="12"/>
  <c r="AS1070" i="12"/>
  <c r="AS1069" i="12"/>
  <c r="AS1068" i="12"/>
  <c r="AS1067" i="12"/>
  <c r="AS1066" i="12"/>
  <c r="AS1064" i="12"/>
  <c r="AS1063" i="12"/>
  <c r="AS1050" i="12"/>
  <c r="AS1034" i="12"/>
  <c r="AS1033" i="12"/>
  <c r="AS1032" i="12"/>
  <c r="AS1029" i="12"/>
  <c r="AS1026" i="12"/>
  <c r="AS1025" i="12"/>
  <c r="AS1046" i="12"/>
  <c r="AS1045" i="12"/>
  <c r="AS1044" i="12"/>
  <c r="AS1043" i="12"/>
  <c r="AS1042" i="12"/>
  <c r="AS1041" i="12"/>
  <c r="AS1040" i="12"/>
  <c r="AS1038" i="12"/>
  <c r="AS1037" i="12"/>
  <c r="AS1024" i="12"/>
  <c r="AS1007" i="12"/>
  <c r="AS1005" i="12"/>
  <c r="AS1004" i="12"/>
  <c r="AS1003" i="12"/>
  <c r="AS999" i="12"/>
  <c r="AS1020" i="12"/>
  <c r="AS1019" i="12"/>
  <c r="AS1018" i="12"/>
  <c r="AS1017" i="12"/>
  <c r="AS1016" i="12"/>
  <c r="AS1015" i="12"/>
  <c r="AS1014" i="12"/>
  <c r="AS1012" i="12"/>
  <c r="AS1011" i="12"/>
  <c r="AS998" i="12"/>
  <c r="AS984" i="12"/>
  <c r="AS981" i="12"/>
  <c r="AS980" i="12"/>
  <c r="AS978" i="12"/>
  <c r="AS977" i="12"/>
  <c r="AS976" i="12"/>
  <c r="AS973" i="12"/>
  <c r="AS994" i="12"/>
  <c r="AS993" i="12"/>
  <c r="AS991" i="12"/>
  <c r="AS990" i="12"/>
  <c r="AS989" i="12"/>
  <c r="AS988" i="12"/>
  <c r="AS986" i="12"/>
  <c r="AS985" i="12"/>
  <c r="AS972" i="12"/>
  <c r="AS958" i="12"/>
  <c r="AS957" i="12"/>
  <c r="AS956" i="12"/>
  <c r="AS955" i="12"/>
  <c r="AS954" i="12"/>
  <c r="AS953" i="12"/>
  <c r="AS952" i="12"/>
  <c r="AS951" i="12"/>
  <c r="AS950" i="12"/>
  <c r="AS949" i="12"/>
  <c r="AS948" i="12"/>
  <c r="AS947" i="12"/>
  <c r="AS968" i="12"/>
  <c r="AS967" i="12"/>
  <c r="AS966" i="12"/>
  <c r="AS965" i="12"/>
  <c r="AS964" i="12"/>
  <c r="AS963" i="12"/>
  <c r="AS962" i="12"/>
  <c r="AS960" i="12"/>
  <c r="AS959" i="12"/>
  <c r="AS946" i="12"/>
  <c r="AS930" i="12"/>
  <c r="AS929" i="12"/>
  <c r="AS928" i="12"/>
  <c r="AS927" i="12"/>
  <c r="AS926" i="12"/>
  <c r="AS925" i="12"/>
  <c r="AS922" i="12"/>
  <c r="AS921" i="12"/>
  <c r="AS942" i="12"/>
  <c r="AS941" i="12"/>
  <c r="AS940" i="12"/>
  <c r="AS939" i="12"/>
  <c r="AS938" i="12"/>
  <c r="AS937" i="12"/>
  <c r="AS936" i="12"/>
  <c r="AS934" i="12"/>
  <c r="AS933" i="12"/>
  <c r="AS920" i="12"/>
  <c r="AS905" i="12"/>
  <c r="AS904" i="12"/>
  <c r="AS903" i="12"/>
  <c r="AS900" i="12"/>
  <c r="AS899" i="12"/>
  <c r="AS897" i="12"/>
  <c r="AS896" i="12"/>
  <c r="AS895" i="12"/>
  <c r="AS916" i="12"/>
  <c r="AS915" i="12"/>
  <c r="AS914" i="12"/>
  <c r="AS913" i="12"/>
  <c r="AS912" i="12"/>
  <c r="AS911" i="12"/>
  <c r="AS910" i="12"/>
  <c r="AS908" i="12"/>
  <c r="AS907" i="12"/>
  <c r="AS894" i="12"/>
  <c r="AS880" i="12"/>
  <c r="AS878" i="12"/>
  <c r="AS877" i="12"/>
  <c r="AS876" i="12"/>
  <c r="AS873" i="12"/>
  <c r="AS872" i="12"/>
  <c r="AS870" i="12"/>
  <c r="AS869" i="12"/>
  <c r="AS890" i="12"/>
  <c r="AS889" i="12"/>
  <c r="AS888" i="12"/>
  <c r="AS887" i="12"/>
  <c r="AS886" i="12"/>
  <c r="AS885" i="12"/>
  <c r="AS884" i="12"/>
  <c r="AS882" i="12"/>
  <c r="AS881" i="12"/>
  <c r="AS868" i="12"/>
  <c r="AS854" i="12"/>
  <c r="AS853" i="12"/>
  <c r="AS852" i="12"/>
  <c r="AS849" i="12"/>
  <c r="AS848" i="12"/>
  <c r="AS846" i="12"/>
  <c r="AS845" i="12"/>
  <c r="AS844" i="12"/>
  <c r="AS864" i="12"/>
  <c r="AS863" i="12"/>
  <c r="AS862" i="12"/>
  <c r="AS861" i="12"/>
  <c r="AS860" i="12"/>
  <c r="AS859" i="12"/>
  <c r="AS858" i="12"/>
  <c r="AS856" i="12"/>
  <c r="AS855" i="12"/>
  <c r="AS842" i="12"/>
  <c r="AS826" i="12"/>
  <c r="AS825" i="12"/>
  <c r="AS824" i="12"/>
  <c r="AS822" i="12"/>
  <c r="AS821" i="12"/>
  <c r="AS818" i="12"/>
  <c r="AS817" i="12"/>
  <c r="AS838" i="12"/>
  <c r="AS837" i="12"/>
  <c r="AS836" i="12"/>
  <c r="AS835" i="12"/>
  <c r="AS834" i="12"/>
  <c r="AS833" i="12"/>
  <c r="AS832" i="12"/>
  <c r="AS830" i="12"/>
  <c r="AS829" i="12"/>
  <c r="AS816" i="12"/>
  <c r="AS800" i="12"/>
  <c r="AS799" i="12"/>
  <c r="AS797" i="12"/>
  <c r="AS796" i="12"/>
  <c r="AS795" i="12"/>
  <c r="AS792" i="12"/>
  <c r="AS791" i="12"/>
  <c r="AS812" i="12"/>
  <c r="AS811" i="12"/>
  <c r="AS810" i="12"/>
  <c r="AS809" i="12"/>
  <c r="AS808" i="12"/>
  <c r="AS807" i="12"/>
  <c r="AS806" i="12"/>
  <c r="AS804" i="12"/>
  <c r="AS803" i="12"/>
  <c r="AS790" i="12"/>
  <c r="AS776" i="12"/>
  <c r="AS773" i="12"/>
  <c r="AS772" i="12"/>
  <c r="AS770" i="12"/>
  <c r="AS769" i="12"/>
  <c r="AS768" i="12"/>
  <c r="AS765" i="12"/>
  <c r="AS786" i="12"/>
  <c r="AS785" i="12"/>
  <c r="AS784" i="12"/>
  <c r="AS783" i="12"/>
  <c r="AS782" i="12"/>
  <c r="AS781" i="12"/>
  <c r="AS780" i="12"/>
  <c r="AS778" i="12"/>
  <c r="AS777" i="12"/>
  <c r="AS764" i="12"/>
  <c r="AS750" i="12"/>
  <c r="AS749" i="12"/>
  <c r="AS748" i="12"/>
  <c r="AS747" i="12"/>
  <c r="AS746" i="12"/>
  <c r="AS745" i="12"/>
  <c r="AS744" i="12"/>
  <c r="AS743" i="12"/>
  <c r="AS742" i="12"/>
  <c r="AS741" i="12"/>
  <c r="AS740" i="12"/>
  <c r="AS739" i="12"/>
  <c r="AS760" i="12"/>
  <c r="AS759" i="12"/>
  <c r="AS758" i="12"/>
  <c r="AS757" i="12"/>
  <c r="AS756" i="12"/>
  <c r="AS755" i="12"/>
  <c r="AS754" i="12"/>
  <c r="AS752" i="12"/>
  <c r="AS751" i="12"/>
  <c r="AS738" i="12"/>
  <c r="AS722" i="12"/>
  <c r="AS721" i="12"/>
  <c r="AS720" i="12"/>
  <c r="AS717" i="12"/>
  <c r="AS714" i="12"/>
  <c r="AS713" i="12"/>
  <c r="AS734" i="12"/>
  <c r="AS733" i="12"/>
  <c r="AS732" i="12"/>
  <c r="AS731" i="12"/>
  <c r="AS730" i="12"/>
  <c r="AS729" i="12"/>
  <c r="AS728" i="12"/>
  <c r="AS726" i="12"/>
  <c r="AS725" i="12"/>
  <c r="AS712" i="12"/>
  <c r="AS697" i="12"/>
  <c r="AS696" i="12"/>
  <c r="AS695" i="12"/>
  <c r="AS692" i="12"/>
  <c r="AS691" i="12"/>
  <c r="AS689" i="12"/>
  <c r="AS688" i="12"/>
  <c r="AS687" i="12"/>
  <c r="AS708" i="12"/>
  <c r="AS707" i="12"/>
  <c r="AS706" i="12"/>
  <c r="AS705" i="12"/>
  <c r="AS704" i="12"/>
  <c r="AS703" i="12"/>
  <c r="AS702" i="12"/>
  <c r="AS700" i="12"/>
  <c r="AS699" i="12"/>
  <c r="AS686" i="12"/>
  <c r="AS672" i="12"/>
  <c r="AS669" i="12"/>
  <c r="AS668" i="12"/>
  <c r="AS664" i="12"/>
  <c r="AS661" i="12"/>
  <c r="AS682" i="12"/>
  <c r="AS681" i="12"/>
  <c r="AS680" i="12"/>
  <c r="AS679" i="12"/>
  <c r="AS678" i="12"/>
  <c r="AS677" i="12"/>
  <c r="AS676" i="12"/>
  <c r="AS674" i="12"/>
  <c r="AS673" i="12"/>
  <c r="AS660" i="12"/>
  <c r="AS646" i="12"/>
  <c r="AS645" i="12"/>
  <c r="AS644" i="12"/>
  <c r="AS643" i="12"/>
  <c r="AS642" i="12"/>
  <c r="AS641" i="12"/>
  <c r="AS640" i="12"/>
  <c r="AS639" i="12"/>
  <c r="AS638" i="12"/>
  <c r="AS637" i="12"/>
  <c r="AS636" i="12"/>
  <c r="AS635" i="12"/>
  <c r="AS656" i="12"/>
  <c r="AS655" i="12"/>
  <c r="AS654" i="12"/>
  <c r="AS653" i="12"/>
  <c r="AS652" i="12"/>
  <c r="AS651" i="12"/>
  <c r="AS650" i="12"/>
  <c r="AS648" i="12"/>
  <c r="AS647" i="12"/>
  <c r="AS634" i="12"/>
  <c r="AS619" i="12"/>
  <c r="AS616" i="12"/>
  <c r="AS613" i="12"/>
  <c r="AS611" i="12"/>
  <c r="AS630" i="12"/>
  <c r="AS629" i="12"/>
  <c r="AS628" i="12"/>
  <c r="AS627" i="12"/>
  <c r="AS626" i="12"/>
  <c r="AS625" i="12"/>
  <c r="AS624" i="12"/>
  <c r="AS622" i="12"/>
  <c r="AS621" i="12"/>
  <c r="AS608" i="12"/>
  <c r="AS592" i="12"/>
  <c r="AS591" i="12"/>
  <c r="AS589" i="12"/>
  <c r="AS588" i="12"/>
  <c r="AS587" i="12"/>
  <c r="AS584" i="12"/>
  <c r="AS583" i="12"/>
  <c r="AS604" i="12"/>
  <c r="AS603" i="12"/>
  <c r="AS602" i="12"/>
  <c r="AS601" i="12"/>
  <c r="AS600" i="12"/>
  <c r="AS599" i="12"/>
  <c r="AS598" i="12"/>
  <c r="AS596" i="12"/>
  <c r="AS595" i="12"/>
  <c r="AS582" i="12"/>
  <c r="AS568" i="12"/>
  <c r="AS564" i="12"/>
  <c r="AS561" i="12"/>
  <c r="AS560" i="12"/>
  <c r="AS578" i="12"/>
  <c r="AS577" i="12"/>
  <c r="AS576" i="12"/>
  <c r="AS575" i="12"/>
  <c r="AS574" i="12"/>
  <c r="AS573" i="12"/>
  <c r="AS572" i="12"/>
  <c r="AS570" i="12"/>
  <c r="AS569" i="12"/>
  <c r="AS556" i="12"/>
  <c r="AS541" i="12"/>
  <c r="AS540" i="12"/>
  <c r="AS538" i="12"/>
  <c r="AS537" i="12"/>
  <c r="AS536" i="12"/>
  <c r="AS533" i="12"/>
  <c r="AS532" i="12"/>
  <c r="AS552" i="12"/>
  <c r="AS551" i="12"/>
  <c r="AS550" i="12"/>
  <c r="AS549" i="12"/>
  <c r="AS548" i="12"/>
  <c r="AS547" i="12"/>
  <c r="AS546" i="12"/>
  <c r="AS544" i="12"/>
  <c r="AS543" i="12"/>
  <c r="AS530" i="12"/>
  <c r="AS514" i="12"/>
  <c r="AS513" i="12"/>
  <c r="AS512" i="12"/>
  <c r="AS511" i="12"/>
  <c r="AS510" i="12"/>
  <c r="AS509" i="12"/>
  <c r="AS506" i="12"/>
  <c r="AS505" i="12"/>
  <c r="AS526" i="12"/>
  <c r="AS525" i="12"/>
  <c r="AS524" i="12"/>
  <c r="AS523" i="12"/>
  <c r="AS522" i="12"/>
  <c r="AS521" i="12"/>
  <c r="AS520" i="12"/>
  <c r="AS518" i="12"/>
  <c r="AS517" i="12"/>
  <c r="AS504" i="12"/>
  <c r="AS489" i="12"/>
  <c r="AS488" i="12"/>
  <c r="AS487" i="12"/>
  <c r="AS484" i="12"/>
  <c r="AS483" i="12"/>
  <c r="AS481" i="12"/>
  <c r="AS480" i="12"/>
  <c r="AS479" i="12"/>
  <c r="AS500" i="12"/>
  <c r="AS499" i="12"/>
  <c r="AS498" i="12"/>
  <c r="AS497" i="12"/>
  <c r="AS496" i="12"/>
  <c r="AS495" i="12"/>
  <c r="AS494" i="12"/>
  <c r="AS492" i="12"/>
  <c r="AS491" i="12"/>
  <c r="AS478" i="12"/>
  <c r="AS464" i="12"/>
  <c r="AS461" i="12"/>
  <c r="AS460" i="12"/>
  <c r="AS456" i="12"/>
  <c r="AS453" i="12"/>
  <c r="AS474" i="12"/>
  <c r="AS473" i="12"/>
  <c r="AS472" i="12"/>
  <c r="AS471" i="12"/>
  <c r="AS470" i="12"/>
  <c r="AS469" i="12"/>
  <c r="AS468" i="12"/>
  <c r="AS466" i="12"/>
  <c r="AS465" i="12"/>
  <c r="AS452" i="12"/>
  <c r="AS438" i="12"/>
  <c r="AS437" i="12"/>
  <c r="AS436" i="12"/>
  <c r="AS435" i="12"/>
  <c r="AS434" i="12"/>
  <c r="AS433" i="12"/>
  <c r="AS430" i="12"/>
  <c r="AS429" i="12"/>
  <c r="AS428" i="12"/>
  <c r="AS427" i="12"/>
  <c r="AS448" i="12"/>
  <c r="AT448" i="12" s="1"/>
  <c r="AZ448" i="12" s="1"/>
  <c r="S36" i="10" s="1"/>
  <c r="AS447" i="12"/>
  <c r="AS446" i="12"/>
  <c r="AS445" i="12"/>
  <c r="AS444" i="12"/>
  <c r="AS443" i="12"/>
  <c r="AS442" i="12"/>
  <c r="AS440" i="12"/>
  <c r="AS439" i="12"/>
  <c r="AS426" i="12"/>
  <c r="AS411" i="12"/>
  <c r="AS410" i="12"/>
  <c r="AS409" i="12"/>
  <c r="AS408" i="12"/>
  <c r="AS406" i="12"/>
  <c r="AS405" i="12"/>
  <c r="AS403" i="12"/>
  <c r="AS402" i="12"/>
  <c r="AS401" i="12"/>
  <c r="AS422" i="12"/>
  <c r="AT422" i="12" s="1"/>
  <c r="AZ422" i="12" s="1"/>
  <c r="R36" i="10" s="1"/>
  <c r="AS421" i="12"/>
  <c r="AS420" i="12"/>
  <c r="AS419" i="12"/>
  <c r="AS417" i="12"/>
  <c r="AS416" i="12"/>
  <c r="AS414" i="12"/>
  <c r="AS413" i="12"/>
  <c r="AS400" i="12"/>
  <c r="AS384" i="12"/>
  <c r="AS383" i="12"/>
  <c r="AS381" i="12"/>
  <c r="AS380" i="12"/>
  <c r="AS379" i="12"/>
  <c r="AS376" i="12"/>
  <c r="AS375" i="12"/>
  <c r="AS396" i="12"/>
  <c r="AT396" i="12" s="1"/>
  <c r="AZ396" i="12" s="1"/>
  <c r="Q36" i="10" s="1"/>
  <c r="AS395" i="12"/>
  <c r="AT395" i="12" s="1"/>
  <c r="AZ395" i="12" s="1"/>
  <c r="Q35" i="10" s="1"/>
  <c r="AS394" i="12"/>
  <c r="AS393" i="12"/>
  <c r="AS392" i="12"/>
  <c r="AS391" i="12"/>
  <c r="AS390" i="12"/>
  <c r="AS388" i="12"/>
  <c r="AS387" i="12"/>
  <c r="AS374" i="12"/>
  <c r="AS360" i="12"/>
  <c r="AS356" i="12"/>
  <c r="AS353" i="12"/>
  <c r="AS352" i="12"/>
  <c r="AS370" i="12"/>
  <c r="AT370" i="12" s="1"/>
  <c r="AZ370" i="12" s="1"/>
  <c r="AS369" i="12"/>
  <c r="AT369" i="12" s="1"/>
  <c r="AZ369" i="12" s="1"/>
  <c r="AS368" i="12"/>
  <c r="AT368" i="12" s="1"/>
  <c r="AZ368" i="12" s="1"/>
  <c r="AS367" i="12"/>
  <c r="AS366" i="12"/>
  <c r="AS365" i="12"/>
  <c r="AS364" i="12"/>
  <c r="AS362" i="12"/>
  <c r="AS361" i="12"/>
  <c r="AS348" i="12"/>
  <c r="AS334" i="12"/>
  <c r="AS333" i="12"/>
  <c r="AS332" i="12"/>
  <c r="AS331" i="12"/>
  <c r="AS330" i="12"/>
  <c r="AS329" i="12"/>
  <c r="AS328" i="12"/>
  <c r="AS327" i="12"/>
  <c r="AS326" i="12"/>
  <c r="AS325" i="12"/>
  <c r="AS324" i="12"/>
  <c r="AS323" i="12"/>
  <c r="AS344" i="12"/>
  <c r="AT344" i="12" s="1"/>
  <c r="AZ344" i="12" s="1"/>
  <c r="O36" i="10" s="1"/>
  <c r="AS343" i="12"/>
  <c r="AT343" i="12" s="1"/>
  <c r="AZ343" i="12" s="1"/>
  <c r="O35" i="10" s="1"/>
  <c r="AS342" i="12"/>
  <c r="AT342" i="12" s="1"/>
  <c r="AZ342" i="12" s="1"/>
  <c r="AS341" i="12"/>
  <c r="AT341" i="12" s="1"/>
  <c r="AZ341" i="12" s="1"/>
  <c r="O33" i="10" s="1"/>
  <c r="AS340" i="12"/>
  <c r="AT340" i="12" s="1"/>
  <c r="AZ340" i="12" s="1"/>
  <c r="O32" i="10" s="1"/>
  <c r="AS339" i="12"/>
  <c r="AS338" i="12"/>
  <c r="AS336" i="12"/>
  <c r="AS335" i="12"/>
  <c r="AS322" i="12"/>
  <c r="AS305" i="12"/>
  <c r="AS304" i="12"/>
  <c r="AS302" i="12"/>
  <c r="AS301" i="12"/>
  <c r="AS297" i="12"/>
  <c r="AS318" i="12"/>
  <c r="AT318" i="12" s="1"/>
  <c r="AZ318" i="12" s="1"/>
  <c r="N36" i="10" s="1"/>
  <c r="AS317" i="12"/>
  <c r="AT317" i="12" s="1"/>
  <c r="AZ317" i="12" s="1"/>
  <c r="N35" i="10" s="1"/>
  <c r="AS316" i="12"/>
  <c r="AT316" i="12" s="1"/>
  <c r="AZ316" i="12" s="1"/>
  <c r="N34" i="10" s="1"/>
  <c r="AS315" i="12"/>
  <c r="AT315" i="12" s="1"/>
  <c r="AZ315" i="12" s="1"/>
  <c r="AS314" i="12"/>
  <c r="AT314" i="12" s="1"/>
  <c r="AZ314" i="12" s="1"/>
  <c r="AS313" i="12"/>
  <c r="AT313" i="12" s="1"/>
  <c r="AZ313" i="12" s="1"/>
  <c r="AS312" i="12"/>
  <c r="AS310" i="12"/>
  <c r="AS309" i="12"/>
  <c r="AS296" i="12"/>
  <c r="AS281" i="12"/>
  <c r="AS280" i="12"/>
  <c r="AS279" i="12"/>
  <c r="AS276" i="12"/>
  <c r="AS275" i="12"/>
  <c r="AS273" i="12"/>
  <c r="AS272" i="12"/>
  <c r="AS271" i="12"/>
  <c r="AS292" i="12"/>
  <c r="AT292" i="12" s="1"/>
  <c r="AZ292" i="12" s="1"/>
  <c r="AS291" i="12"/>
  <c r="AT291" i="12" s="1"/>
  <c r="AZ291" i="12" s="1"/>
  <c r="M35" i="10" s="1"/>
  <c r="AS290" i="12"/>
  <c r="AT290" i="12" s="1"/>
  <c r="AZ290" i="12" s="1"/>
  <c r="M34" i="10" s="1"/>
  <c r="AS289" i="12"/>
  <c r="AT289" i="12" s="1"/>
  <c r="AZ289" i="12" s="1"/>
  <c r="M33" i="10" s="1"/>
  <c r="AS288" i="12"/>
  <c r="AT288" i="12" s="1"/>
  <c r="AZ288" i="12" s="1"/>
  <c r="AS287" i="12"/>
  <c r="AT287" i="12" s="1"/>
  <c r="AZ287" i="12" s="1"/>
  <c r="M31" i="10" s="1"/>
  <c r="AS286" i="12"/>
  <c r="AT286" i="12" s="1"/>
  <c r="AZ286" i="12" s="1"/>
  <c r="M30" i="10" s="1"/>
  <c r="AS284" i="12"/>
  <c r="AS283" i="12"/>
  <c r="AS270" i="12"/>
  <c r="AS256" i="12"/>
  <c r="AS255" i="12"/>
  <c r="AS253" i="12"/>
  <c r="AS252" i="12"/>
  <c r="AS251" i="12"/>
  <c r="AS248" i="12"/>
  <c r="AS247" i="12"/>
  <c r="AS245" i="12"/>
  <c r="AS266" i="12"/>
  <c r="AT266" i="12" s="1"/>
  <c r="AZ266" i="12" s="1"/>
  <c r="L36" i="10" s="1"/>
  <c r="AS265" i="12"/>
  <c r="AT265" i="12" s="1"/>
  <c r="AZ265" i="12" s="1"/>
  <c r="L35" i="10" s="1"/>
  <c r="AS264" i="12"/>
  <c r="AT264" i="12" s="1"/>
  <c r="AZ264" i="12" s="1"/>
  <c r="L34" i="10" s="1"/>
  <c r="AS263" i="12"/>
  <c r="AT263" i="12" s="1"/>
  <c r="AZ263" i="12" s="1"/>
  <c r="L33" i="10" s="1"/>
  <c r="AS262" i="12"/>
  <c r="AT262" i="12" s="1"/>
  <c r="AZ262" i="12" s="1"/>
  <c r="L32" i="10" s="1"/>
  <c r="AS261" i="12"/>
  <c r="AT261" i="12" s="1"/>
  <c r="AZ261" i="12" s="1"/>
  <c r="L31" i="10" s="1"/>
  <c r="AS260" i="12"/>
  <c r="AT260" i="12" s="1"/>
  <c r="AZ260" i="12" s="1"/>
  <c r="AS258" i="12"/>
  <c r="AT258" i="12" s="1"/>
  <c r="AZ258" i="12" s="1"/>
  <c r="L28" i="10" s="1"/>
  <c r="AS257" i="12"/>
  <c r="AS244" i="12"/>
  <c r="AS230" i="12"/>
  <c r="AS229" i="12"/>
  <c r="AS228" i="12"/>
  <c r="AS225" i="12"/>
  <c r="AS224" i="12"/>
  <c r="AS222" i="12"/>
  <c r="AS221" i="12"/>
  <c r="AS220" i="12"/>
  <c r="AS240" i="12"/>
  <c r="AT240" i="12" s="1"/>
  <c r="AZ240" i="12" s="1"/>
  <c r="K36" i="10" s="1"/>
  <c r="AS239" i="12"/>
  <c r="AT239" i="12" s="1"/>
  <c r="AZ239" i="12" s="1"/>
  <c r="K35" i="10" s="1"/>
  <c r="AS238" i="12"/>
  <c r="AT238" i="12" s="1"/>
  <c r="AZ238" i="12" s="1"/>
  <c r="AS237" i="12"/>
  <c r="AT237" i="12" s="1"/>
  <c r="AZ237" i="12" s="1"/>
  <c r="K33" i="10" s="1"/>
  <c r="AS236" i="12"/>
  <c r="AT236" i="12" s="1"/>
  <c r="AZ236" i="12" s="1"/>
  <c r="K32" i="10" s="1"/>
  <c r="AS235" i="12"/>
  <c r="AT235" i="12" s="1"/>
  <c r="AZ235" i="12" s="1"/>
  <c r="K31" i="10" s="1"/>
  <c r="AS234" i="12"/>
  <c r="AT234" i="12" s="1"/>
  <c r="AZ234" i="12" s="1"/>
  <c r="K30" i="10" s="1"/>
  <c r="AS233" i="12"/>
  <c r="AT233" i="12" s="1"/>
  <c r="AZ233" i="12" s="1"/>
  <c r="AS232" i="12"/>
  <c r="AT232" i="12" s="1"/>
  <c r="AZ232" i="12" s="1"/>
  <c r="K28" i="10" s="1"/>
  <c r="AS231" i="12"/>
  <c r="AT231" i="12" s="1"/>
  <c r="AZ231" i="12" s="1"/>
  <c r="AS218" i="12"/>
  <c r="AS203" i="12"/>
  <c r="AY203" i="12" s="1"/>
  <c r="AS202" i="12"/>
  <c r="AY202" i="12" s="1"/>
  <c r="AS201" i="12"/>
  <c r="AY201" i="12" s="1"/>
  <c r="AS198" i="12"/>
  <c r="AY198" i="12" s="1"/>
  <c r="AS195" i="12"/>
  <c r="AY195" i="12" s="1"/>
  <c r="AS194" i="12"/>
  <c r="AY194" i="12" s="1"/>
  <c r="AS193" i="12"/>
  <c r="AY193" i="12" s="1"/>
  <c r="AS214" i="12"/>
  <c r="AY214" i="12" s="1"/>
  <c r="AS213" i="12"/>
  <c r="AY213" i="12" s="1"/>
  <c r="J35" i="10" s="1"/>
  <c r="AS212" i="12"/>
  <c r="AY212" i="12" s="1"/>
  <c r="AS211" i="12"/>
  <c r="AY211" i="12" s="1"/>
  <c r="AS210" i="12"/>
  <c r="AY210" i="12" s="1"/>
  <c r="J32" i="10" s="1"/>
  <c r="AS209" i="12"/>
  <c r="AY209" i="12" s="1"/>
  <c r="J31" i="10" s="1"/>
  <c r="AS208" i="12"/>
  <c r="AY208" i="12" s="1"/>
  <c r="J30" i="10" s="1"/>
  <c r="AS207" i="12"/>
  <c r="AY207" i="12" s="1"/>
  <c r="J29" i="10" s="1"/>
  <c r="AS206" i="12"/>
  <c r="AY206" i="12" s="1"/>
  <c r="AS205" i="12"/>
  <c r="AY205" i="12" s="1"/>
  <c r="J27" i="10" s="1"/>
  <c r="AS192" i="12"/>
  <c r="AY192" i="12" s="1"/>
  <c r="J14" i="10" s="1"/>
  <c r="AS176" i="12"/>
  <c r="AY176" i="12" s="1"/>
  <c r="AS175" i="12"/>
  <c r="AY175" i="12" s="1"/>
  <c r="AS174" i="12"/>
  <c r="AY174" i="12" s="1"/>
  <c r="AS173" i="12"/>
  <c r="AY173" i="12" s="1"/>
  <c r="AS172" i="12"/>
  <c r="AY172" i="12" s="1"/>
  <c r="AS171" i="12"/>
  <c r="AY171" i="12" s="1"/>
  <c r="AS168" i="12"/>
  <c r="AY168" i="12" s="1"/>
  <c r="AS167" i="12"/>
  <c r="AY167" i="12" s="1"/>
  <c r="AS188" i="12"/>
  <c r="AY188" i="12" s="1"/>
  <c r="I36" i="10" s="1"/>
  <c r="AS187" i="12"/>
  <c r="AY187" i="12" s="1"/>
  <c r="I35" i="10" s="1"/>
  <c r="AS186" i="12"/>
  <c r="AY186" i="12" s="1"/>
  <c r="AS185" i="12"/>
  <c r="AY185" i="12" s="1"/>
  <c r="I33" i="10" s="1"/>
  <c r="AS184" i="12"/>
  <c r="AY184" i="12" s="1"/>
  <c r="I32" i="10" s="1"/>
  <c r="AS183" i="12"/>
  <c r="AY183" i="12" s="1"/>
  <c r="AS182" i="12"/>
  <c r="AY182" i="12" s="1"/>
  <c r="AS181" i="12"/>
  <c r="AY181" i="12" s="1"/>
  <c r="I29" i="10" s="1"/>
  <c r="AS180" i="12"/>
  <c r="AY180" i="12" s="1"/>
  <c r="I28" i="10" s="1"/>
  <c r="AS179" i="12"/>
  <c r="AY179" i="12" s="1"/>
  <c r="AS166" i="12"/>
  <c r="AY166" i="12" s="1"/>
  <c r="AS152" i="12"/>
  <c r="AY152" i="12" s="1"/>
  <c r="AS151" i="12"/>
  <c r="AY151" i="12" s="1"/>
  <c r="AS148" i="12"/>
  <c r="AY148" i="12" s="1"/>
  <c r="AS147" i="12"/>
  <c r="AY147" i="12" s="1"/>
  <c r="AS145" i="12"/>
  <c r="AY145" i="12" s="1"/>
  <c r="AS144" i="12"/>
  <c r="AY144" i="12" s="1"/>
  <c r="AS143" i="12"/>
  <c r="AY143" i="12" s="1"/>
  <c r="AS162" i="12"/>
  <c r="AY162" i="12" s="1"/>
  <c r="H36" i="10" s="1"/>
  <c r="AS161" i="12"/>
  <c r="AY161" i="12" s="1"/>
  <c r="H35" i="10" s="1"/>
  <c r="AS160" i="12"/>
  <c r="AY160" i="12" s="1"/>
  <c r="AS159" i="12"/>
  <c r="AY159" i="12" s="1"/>
  <c r="H33" i="10" s="1"/>
  <c r="AS158" i="12"/>
  <c r="AY158" i="12" s="1"/>
  <c r="H32" i="10" s="1"/>
  <c r="AS157" i="12"/>
  <c r="AY157" i="12" s="1"/>
  <c r="H31" i="10" s="1"/>
  <c r="AS156" i="12"/>
  <c r="AY156" i="12" s="1"/>
  <c r="H30" i="10" s="1"/>
  <c r="AS155" i="12"/>
  <c r="AY155" i="12" s="1"/>
  <c r="H29" i="10" s="1"/>
  <c r="AS154" i="12"/>
  <c r="AY154" i="12" s="1"/>
  <c r="H28" i="10" s="1"/>
  <c r="AS153" i="12"/>
  <c r="AY153" i="12" s="1"/>
  <c r="H27" i="10" s="1"/>
  <c r="AS140" i="12"/>
  <c r="AY140" i="12" s="1"/>
  <c r="H14" i="10" s="1"/>
  <c r="AS126" i="12"/>
  <c r="AY126" i="12" s="1"/>
  <c r="AS125" i="12"/>
  <c r="AY125" i="12" s="1"/>
  <c r="AS122" i="12"/>
  <c r="AY122" i="12" s="1"/>
  <c r="AS121" i="12"/>
  <c r="AY121" i="12" s="1"/>
  <c r="AS120" i="12"/>
  <c r="AY120" i="12" s="1"/>
  <c r="AS119" i="12"/>
  <c r="AY119" i="12" s="1"/>
  <c r="AS118" i="12"/>
  <c r="AY118" i="12" s="1"/>
  <c r="AS117" i="12"/>
  <c r="AY117" i="12" s="1"/>
  <c r="AS136" i="12"/>
  <c r="AY136" i="12" s="1"/>
  <c r="G36" i="10" s="1"/>
  <c r="AS135" i="12"/>
  <c r="AY135" i="12" s="1"/>
  <c r="AS134" i="12"/>
  <c r="AY134" i="12" s="1"/>
  <c r="G34" i="10" s="1"/>
  <c r="AS133" i="12"/>
  <c r="AY133" i="12" s="1"/>
  <c r="G33" i="10" s="1"/>
  <c r="AS132" i="12"/>
  <c r="AY132" i="12" s="1"/>
  <c r="G32" i="10" s="1"/>
  <c r="AS131" i="12"/>
  <c r="AY131" i="12" s="1"/>
  <c r="G31" i="10" s="1"/>
  <c r="AS130" i="12"/>
  <c r="AY130" i="12" s="1"/>
  <c r="G30" i="10" s="1"/>
  <c r="AS129" i="12"/>
  <c r="AY129" i="12" s="1"/>
  <c r="G29" i="10" s="1"/>
  <c r="AS128" i="12"/>
  <c r="AY128" i="12" s="1"/>
  <c r="G28" i="10" s="1"/>
  <c r="AS127" i="12"/>
  <c r="AY127" i="12" s="1"/>
  <c r="AS114" i="12"/>
  <c r="AY114" i="12" s="1"/>
  <c r="G14" i="10" s="1"/>
  <c r="AS98" i="12"/>
  <c r="AY98" i="12" s="1"/>
  <c r="AS97" i="12"/>
  <c r="AY97" i="12" s="1"/>
  <c r="AS93" i="12"/>
  <c r="AY93" i="12" s="1"/>
  <c r="AS90" i="12"/>
  <c r="AY90" i="12" s="1"/>
  <c r="AS110" i="12"/>
  <c r="AY110" i="12" s="1"/>
  <c r="AS109" i="12"/>
  <c r="AY109" i="12" s="1"/>
  <c r="AS108" i="12"/>
  <c r="AY108" i="12" s="1"/>
  <c r="AS107" i="12"/>
  <c r="AY107" i="12" s="1"/>
  <c r="AS106" i="12"/>
  <c r="AY106" i="12" s="1"/>
  <c r="AS105" i="12"/>
  <c r="AY105" i="12" s="1"/>
  <c r="AS104" i="12"/>
  <c r="AY104" i="12" s="1"/>
  <c r="AS103" i="12"/>
  <c r="AY103" i="12" s="1"/>
  <c r="AS102" i="12"/>
  <c r="AY102" i="12" s="1"/>
  <c r="AS101" i="12"/>
  <c r="AY101" i="12" s="1"/>
  <c r="AS88" i="12"/>
  <c r="AY88" i="12" s="1"/>
  <c r="AS74" i="12"/>
  <c r="AY74" i="12" s="1"/>
  <c r="AS72" i="12"/>
  <c r="AY72" i="12" s="1"/>
  <c r="AS71" i="12"/>
  <c r="AY71" i="12" s="1"/>
  <c r="AS68" i="12"/>
  <c r="AY68" i="12" s="1"/>
  <c r="AS67" i="12"/>
  <c r="AY67" i="12" s="1"/>
  <c r="AS66" i="12"/>
  <c r="AY66" i="12" s="1"/>
  <c r="AS64" i="12"/>
  <c r="AY64" i="12" s="1"/>
  <c r="AS63" i="12"/>
  <c r="AY63" i="12" s="1"/>
  <c r="AS84" i="12"/>
  <c r="AY84" i="12" s="1"/>
  <c r="E36" i="10" s="1"/>
  <c r="AS83" i="12"/>
  <c r="AY83" i="12" s="1"/>
  <c r="E35" i="10" s="1"/>
  <c r="AS82" i="12"/>
  <c r="AY82" i="12" s="1"/>
  <c r="E34" i="10" s="1"/>
  <c r="AS81" i="12"/>
  <c r="AY81" i="12" s="1"/>
  <c r="E33" i="10" s="1"/>
  <c r="AS80" i="12"/>
  <c r="AY80" i="12" s="1"/>
  <c r="E32" i="10" s="1"/>
  <c r="AS79" i="12"/>
  <c r="AY79" i="12" s="1"/>
  <c r="E31" i="10" s="1"/>
  <c r="AS78" i="12"/>
  <c r="AY78" i="12" s="1"/>
  <c r="E30" i="10" s="1"/>
  <c r="AS77" i="12"/>
  <c r="AY77" i="12" s="1"/>
  <c r="E29" i="10" s="1"/>
  <c r="AS76" i="12"/>
  <c r="AY76" i="12" s="1"/>
  <c r="AS75" i="12"/>
  <c r="AY75" i="12" s="1"/>
  <c r="E27" i="10" s="1"/>
  <c r="AS62" i="12"/>
  <c r="AY62" i="12" s="1"/>
  <c r="AM58" i="12"/>
  <c r="AR58" i="12" s="1"/>
  <c r="AM57" i="12"/>
  <c r="AR57" i="12" s="1"/>
  <c r="AM56" i="12"/>
  <c r="AR56" i="12" s="1"/>
  <c r="AM55" i="12"/>
  <c r="AR55" i="12" s="1"/>
  <c r="AM54" i="12"/>
  <c r="AR54" i="12" s="1"/>
  <c r="AM53" i="12"/>
  <c r="AR53" i="12" s="1"/>
  <c r="AM52" i="12"/>
  <c r="AR52" i="12" s="1"/>
  <c r="AM51" i="12"/>
  <c r="AR51" i="12" s="1"/>
  <c r="AM50" i="12"/>
  <c r="AR50" i="12" s="1"/>
  <c r="AM49" i="12"/>
  <c r="AR49" i="12" s="1"/>
  <c r="AM48" i="12"/>
  <c r="AR48" i="12" s="1"/>
  <c r="AM47" i="12"/>
  <c r="AR47" i="12" s="1"/>
  <c r="AM46" i="12"/>
  <c r="AR46" i="12" s="1"/>
  <c r="AM45" i="12"/>
  <c r="AR45" i="12" s="1"/>
  <c r="AM44" i="12"/>
  <c r="AR44" i="12" s="1"/>
  <c r="AM43" i="12"/>
  <c r="AR43" i="12" s="1"/>
  <c r="AM42" i="12"/>
  <c r="AR42" i="12" s="1"/>
  <c r="AM41" i="12"/>
  <c r="AR41" i="12" s="1"/>
  <c r="AM40" i="12"/>
  <c r="AR40" i="12" s="1"/>
  <c r="AM39" i="12"/>
  <c r="AR39" i="12" s="1"/>
  <c r="AM38" i="12"/>
  <c r="AR38" i="12" s="1"/>
  <c r="AM37" i="12"/>
  <c r="AR37" i="12" s="1"/>
  <c r="AM36" i="12"/>
  <c r="AR36" i="12" s="1"/>
  <c r="AD54" i="12"/>
  <c r="AE54" i="12" s="1"/>
  <c r="AD41" i="12"/>
  <c r="AE41" i="12" s="1"/>
  <c r="AD38" i="12"/>
  <c r="AE38" i="12" s="1"/>
  <c r="AD52" i="12"/>
  <c r="AE52" i="12" s="1"/>
  <c r="AD43" i="12"/>
  <c r="AE43" i="12" s="1"/>
  <c r="AD56" i="12"/>
  <c r="AE56" i="12" s="1"/>
  <c r="AD36" i="12"/>
  <c r="AE36" i="12" s="1"/>
  <c r="AD50" i="12"/>
  <c r="AE50" i="12" s="1"/>
  <c r="AD48" i="12"/>
  <c r="AE48" i="12" s="1"/>
  <c r="AD46" i="12"/>
  <c r="AE46" i="12" s="1"/>
  <c r="AD40" i="12"/>
  <c r="AE40" i="12" s="1"/>
  <c r="AD37" i="12"/>
  <c r="AE37" i="12" s="1"/>
  <c r="AD42" i="15"/>
  <c r="AE42" i="15" s="1"/>
  <c r="AK42" i="15" s="1"/>
  <c r="D54" i="10" s="1"/>
  <c r="AD953" i="15"/>
  <c r="AE953" i="15" s="1"/>
  <c r="AD955" i="15"/>
  <c r="AE955" i="15" s="1"/>
  <c r="AD957" i="15"/>
  <c r="AE957" i="15" s="1"/>
  <c r="AD961" i="15"/>
  <c r="AE961" i="15" s="1"/>
  <c r="AD963" i="15"/>
  <c r="AD965" i="15"/>
  <c r="AD967" i="15"/>
  <c r="AE967" i="15" s="1"/>
  <c r="AD969" i="15"/>
  <c r="AE969" i="15" s="1"/>
  <c r="AD971" i="15"/>
  <c r="AD973" i="15"/>
  <c r="AE973" i="15" s="1"/>
  <c r="AD975" i="15"/>
  <c r="AE975" i="15" s="1"/>
  <c r="AD977" i="15"/>
  <c r="AE977" i="15" s="1"/>
  <c r="AD979" i="15"/>
  <c r="AE979" i="15" s="1"/>
  <c r="AD981" i="15"/>
  <c r="AE981" i="15" s="1"/>
  <c r="AD983" i="15"/>
  <c r="AE983" i="15" s="1"/>
  <c r="AD996" i="15"/>
  <c r="AE996" i="15" s="1"/>
  <c r="AD998" i="15"/>
  <c r="AE998" i="15" s="1"/>
  <c r="AD952" i="15"/>
  <c r="AE952" i="15" s="1"/>
  <c r="AD954" i="15"/>
  <c r="AE954" i="15" s="1"/>
  <c r="AD956" i="15"/>
  <c r="AE956" i="15" s="1"/>
  <c r="AD958" i="15"/>
  <c r="AE958" i="15" s="1"/>
  <c r="AD974" i="15"/>
  <c r="AE974" i="15" s="1"/>
  <c r="AD976" i="15"/>
  <c r="AE976" i="15" s="1"/>
  <c r="AD978" i="15"/>
  <c r="AE978" i="15" s="1"/>
  <c r="AD980" i="15"/>
  <c r="AE980" i="15" s="1"/>
  <c r="AD982" i="15"/>
  <c r="AE982" i="15" s="1"/>
  <c r="AD986" i="15"/>
  <c r="AE986" i="15" s="1"/>
  <c r="AD988" i="15"/>
  <c r="AE988" i="15" s="1"/>
  <c r="AE68" i="15"/>
  <c r="AK68" i="15" s="1"/>
  <c r="AE168" i="15"/>
  <c r="AK168" i="15" s="1"/>
  <c r="I55" i="10" s="1"/>
  <c r="AE278" i="15"/>
  <c r="AK278" i="15" s="1"/>
  <c r="AL278" i="15" s="1"/>
  <c r="M65" i="10" s="1"/>
  <c r="AE282" i="15"/>
  <c r="AK282" i="15" s="1"/>
  <c r="AL282" i="15" s="1"/>
  <c r="M69" i="10" s="1"/>
  <c r="AE965" i="15"/>
  <c r="AD38" i="15"/>
  <c r="AE38" i="15" s="1"/>
  <c r="AK38" i="15" s="1"/>
  <c r="D50" i="10" s="1"/>
  <c r="AD36" i="15"/>
  <c r="AE36" i="15" s="1"/>
  <c r="AK36" i="15" s="1"/>
  <c r="AD48" i="15"/>
  <c r="AE48" i="15" s="1"/>
  <c r="AK48" i="15" s="1"/>
  <c r="AD50" i="15"/>
  <c r="AE50" i="15" s="1"/>
  <c r="AK50" i="15" s="1"/>
  <c r="D62" i="10" s="1"/>
  <c r="AD52" i="15"/>
  <c r="AE52" i="15" s="1"/>
  <c r="AK52" i="15" s="1"/>
  <c r="AD54" i="15"/>
  <c r="AE54" i="15" s="1"/>
  <c r="AK54" i="15" s="1"/>
  <c r="D66" i="10" s="1"/>
  <c r="AD56" i="15"/>
  <c r="AE56" i="15" s="1"/>
  <c r="AK56" i="15" s="1"/>
  <c r="AD58" i="15"/>
  <c r="AE58" i="15" s="1"/>
  <c r="AK58" i="15" s="1"/>
  <c r="D70" i="10" s="1"/>
  <c r="AD88" i="15"/>
  <c r="AE88" i="15" s="1"/>
  <c r="AK88" i="15" s="1"/>
  <c r="AD90" i="15"/>
  <c r="AE90" i="15" s="1"/>
  <c r="AK90" i="15" s="1"/>
  <c r="AD92" i="15"/>
  <c r="AD94" i="15"/>
  <c r="AE94" i="15" s="1"/>
  <c r="AK94" i="15" s="1"/>
  <c r="F56" i="10" s="1"/>
  <c r="AD98" i="15"/>
  <c r="AE98" i="15" s="1"/>
  <c r="AK98" i="15" s="1"/>
  <c r="AD100" i="15"/>
  <c r="AE100" i="15" s="1"/>
  <c r="AK100" i="15" s="1"/>
  <c r="AD102" i="15"/>
  <c r="AE102" i="15" s="1"/>
  <c r="AK102" i="15" s="1"/>
  <c r="AD104" i="15"/>
  <c r="AE104" i="15" s="1"/>
  <c r="AK104" i="15" s="1"/>
  <c r="F66" i="10" s="1"/>
  <c r="AD106" i="15"/>
  <c r="AE106" i="15" s="1"/>
  <c r="AK106" i="15" s="1"/>
  <c r="F68" i="10" s="1"/>
  <c r="AD108" i="15"/>
  <c r="AE108" i="15" s="1"/>
  <c r="AK108" i="15" s="1"/>
  <c r="AD138" i="15"/>
  <c r="AE138" i="15" s="1"/>
  <c r="AK138" i="15" s="1"/>
  <c r="AD140" i="15"/>
  <c r="AE140" i="15" s="1"/>
  <c r="AK140" i="15" s="1"/>
  <c r="AD142" i="15"/>
  <c r="AD144" i="15"/>
  <c r="AE144" i="15" s="1"/>
  <c r="AK144" i="15" s="1"/>
  <c r="AD148" i="15"/>
  <c r="AE148" i="15" s="1"/>
  <c r="AK148" i="15" s="1"/>
  <c r="AD150" i="15"/>
  <c r="AE150" i="15" s="1"/>
  <c r="AK150" i="15" s="1"/>
  <c r="H62" i="10" s="1"/>
  <c r="AD152" i="15"/>
  <c r="AE152" i="15" s="1"/>
  <c r="AK152" i="15" s="1"/>
  <c r="H64" i="10" s="1"/>
  <c r="AD154" i="15"/>
  <c r="AE154" i="15" s="1"/>
  <c r="AK154" i="15" s="1"/>
  <c r="H66" i="10" s="1"/>
  <c r="AD156" i="15"/>
  <c r="AE156" i="15" s="1"/>
  <c r="AK156" i="15" s="1"/>
  <c r="AD158" i="15"/>
  <c r="AE158" i="15" s="1"/>
  <c r="AK158" i="15" s="1"/>
  <c r="H70" i="10" s="1"/>
  <c r="AD188" i="15"/>
  <c r="AE188" i="15" s="1"/>
  <c r="AK188" i="15" s="1"/>
  <c r="AD190" i="15"/>
  <c r="AE190" i="15" s="1"/>
  <c r="AK190" i="15" s="1"/>
  <c r="AD192" i="15"/>
  <c r="AD194" i="15"/>
  <c r="AE194" i="15" s="1"/>
  <c r="AK194" i="15" s="1"/>
  <c r="J56" i="10" s="1"/>
  <c r="AD198" i="15"/>
  <c r="AE198" i="15" s="1"/>
  <c r="AK198" i="15" s="1"/>
  <c r="J60" i="10" s="1"/>
  <c r="AD200" i="15"/>
  <c r="AE200" i="15" s="1"/>
  <c r="AK200" i="15" s="1"/>
  <c r="AD202" i="15"/>
  <c r="AE202" i="15" s="1"/>
  <c r="AK202" i="15" s="1"/>
  <c r="AD204" i="15"/>
  <c r="AE204" i="15" s="1"/>
  <c r="AK204" i="15" s="1"/>
  <c r="J66" i="10" s="1"/>
  <c r="AD206" i="15"/>
  <c r="AE206" i="15" s="1"/>
  <c r="AK206" i="15" s="1"/>
  <c r="J68" i="10" s="1"/>
  <c r="AD208" i="15"/>
  <c r="AE208" i="15" s="1"/>
  <c r="AK208" i="15" s="1"/>
  <c r="AD212" i="15"/>
  <c r="AD216" i="15"/>
  <c r="AE216" i="15" s="1"/>
  <c r="AD218" i="15"/>
  <c r="AE218" i="15" s="1"/>
  <c r="AD220" i="15"/>
  <c r="AD222" i="15"/>
  <c r="AE222" i="15" s="1"/>
  <c r="AD262" i="15"/>
  <c r="AE262" i="15" s="1"/>
  <c r="AD266" i="15"/>
  <c r="AE266" i="15" s="1"/>
  <c r="AD268" i="15"/>
  <c r="AE268" i="15" s="1"/>
  <c r="AD270" i="15"/>
  <c r="AD272" i="15"/>
  <c r="AE272" i="15" s="1"/>
  <c r="AD312" i="15"/>
  <c r="AE312" i="15" s="1"/>
  <c r="AD316" i="15"/>
  <c r="AE316" i="15" s="1"/>
  <c r="AD318" i="15"/>
  <c r="AE318" i="15" s="1"/>
  <c r="AD320" i="15"/>
  <c r="AE320" i="15" s="1"/>
  <c r="AD322" i="15"/>
  <c r="AE322" i="15" s="1"/>
  <c r="AD362" i="15"/>
  <c r="AE362" i="15" s="1"/>
  <c r="AD366" i="15"/>
  <c r="AE366" i="15" s="1"/>
  <c r="AD368" i="15"/>
  <c r="AE368" i="15" s="1"/>
  <c r="AD370" i="15"/>
  <c r="AE370" i="15" s="1"/>
  <c r="AD372" i="15"/>
  <c r="AE372" i="15" s="1"/>
  <c r="AD62" i="15"/>
  <c r="AE62" i="15" s="1"/>
  <c r="AK62" i="15" s="1"/>
  <c r="AD66" i="15"/>
  <c r="AE66" i="15" s="1"/>
  <c r="AK66" i="15" s="1"/>
  <c r="E53" i="10" s="1"/>
  <c r="AD68" i="15"/>
  <c r="AD72" i="15"/>
  <c r="AD112" i="15"/>
  <c r="AE112" i="15" s="1"/>
  <c r="AK112" i="15" s="1"/>
  <c r="AD116" i="15"/>
  <c r="AE116" i="15" s="1"/>
  <c r="AK116" i="15" s="1"/>
  <c r="AD118" i="15"/>
  <c r="AE118" i="15" s="1"/>
  <c r="AK118" i="15" s="1"/>
  <c r="G55" i="10" s="1"/>
  <c r="AD122" i="15"/>
  <c r="AD162" i="15"/>
  <c r="AE162" i="15" s="1"/>
  <c r="AK162" i="15" s="1"/>
  <c r="AD166" i="15"/>
  <c r="AE166" i="15" s="1"/>
  <c r="AK166" i="15" s="1"/>
  <c r="I53" i="10" s="1"/>
  <c r="AD168" i="15"/>
  <c r="AD172" i="15"/>
  <c r="AD238" i="15"/>
  <c r="AE238" i="15" s="1"/>
  <c r="AD240" i="15"/>
  <c r="AE240" i="15" s="1"/>
  <c r="AD244" i="15"/>
  <c r="AE244" i="15" s="1"/>
  <c r="AD246" i="15"/>
  <c r="AE246" i="15" s="1"/>
  <c r="AD248" i="15"/>
  <c r="AE248" i="15" s="1"/>
  <c r="AD250" i="15"/>
  <c r="AE250" i="15" s="1"/>
  <c r="AK250" i="15" s="1"/>
  <c r="AL250" i="15" s="1"/>
  <c r="L62" i="10" s="1"/>
  <c r="AD252" i="15"/>
  <c r="AE252" i="15" s="1"/>
  <c r="AK252" i="15" s="1"/>
  <c r="AL252" i="15" s="1"/>
  <c r="L64" i="10" s="1"/>
  <c r="AD254" i="15"/>
  <c r="AE254" i="15" s="1"/>
  <c r="AK254" i="15" s="1"/>
  <c r="AL254" i="15" s="1"/>
  <c r="AD256" i="15"/>
  <c r="AE256" i="15" s="1"/>
  <c r="AK256" i="15" s="1"/>
  <c r="AL256" i="15" s="1"/>
  <c r="AD258" i="15"/>
  <c r="AE258" i="15" s="1"/>
  <c r="AK258" i="15" s="1"/>
  <c r="AL258" i="15" s="1"/>
  <c r="L70" i="10" s="1"/>
  <c r="AD274" i="15"/>
  <c r="AE274" i="15" s="1"/>
  <c r="AD276" i="15"/>
  <c r="AE276" i="15" s="1"/>
  <c r="AD278" i="15"/>
  <c r="AD280" i="15"/>
  <c r="AE280" i="15" s="1"/>
  <c r="AK280" i="15" s="1"/>
  <c r="AL280" i="15" s="1"/>
  <c r="M67" i="10" s="1"/>
  <c r="AD282" i="15"/>
  <c r="AD286" i="15"/>
  <c r="AE286" i="15" s="1"/>
  <c r="AD288" i="15"/>
  <c r="AE288" i="15" s="1"/>
  <c r="AD290" i="15"/>
  <c r="AE290" i="15" s="1"/>
  <c r="AD292" i="15"/>
  <c r="AE292" i="15" s="1"/>
  <c r="AD294" i="15"/>
  <c r="AE294" i="15" s="1"/>
  <c r="AD296" i="15"/>
  <c r="AE296" i="15" s="1"/>
  <c r="AD306" i="15"/>
  <c r="AE306" i="15" s="1"/>
  <c r="AK306" i="15" s="1"/>
  <c r="AL306" i="15" s="1"/>
  <c r="N68" i="10" s="1"/>
  <c r="AD308" i="15"/>
  <c r="AE308" i="15" s="1"/>
  <c r="AK308" i="15" s="1"/>
  <c r="AL308" i="15" s="1"/>
  <c r="AD324" i="15"/>
  <c r="AE324" i="15" s="1"/>
  <c r="AD326" i="15"/>
  <c r="AE326" i="15" s="1"/>
  <c r="AD328" i="15"/>
  <c r="AE328" i="15" s="1"/>
  <c r="AD330" i="15"/>
  <c r="AE330" i="15" s="1"/>
  <c r="AK330" i="15" s="1"/>
  <c r="AL330" i="15" s="1"/>
  <c r="O67" i="10" s="1"/>
  <c r="AD332" i="15"/>
  <c r="AE332" i="15" s="1"/>
  <c r="AK332" i="15" s="1"/>
  <c r="AL332" i="15" s="1"/>
  <c r="O69" i="10" s="1"/>
  <c r="AD336" i="15"/>
  <c r="AE336" i="15" s="1"/>
  <c r="AD338" i="15"/>
  <c r="AE338" i="15" s="1"/>
  <c r="AD340" i="15"/>
  <c r="AE340" i="15" s="1"/>
  <c r="AD342" i="15"/>
  <c r="AE342" i="15" s="1"/>
  <c r="AD344" i="15"/>
  <c r="AE344" i="15" s="1"/>
  <c r="AD348" i="15"/>
  <c r="AE348" i="15" s="1"/>
  <c r="AD350" i="15"/>
  <c r="AE350" i="15" s="1"/>
  <c r="AD352" i="15"/>
  <c r="AE352" i="15" s="1"/>
  <c r="AD354" i="15"/>
  <c r="AE354" i="15" s="1"/>
  <c r="AD356" i="15"/>
  <c r="AE356" i="15" s="1"/>
  <c r="AK356" i="15" s="1"/>
  <c r="AL356" i="15" s="1"/>
  <c r="P68" i="10" s="1"/>
  <c r="AD358" i="15"/>
  <c r="AE358" i="15" s="1"/>
  <c r="AK358" i="15" s="1"/>
  <c r="AL358" i="15" s="1"/>
  <c r="AD374" i="15"/>
  <c r="AE374" i="15" s="1"/>
  <c r="AD376" i="15"/>
  <c r="AE376" i="15" s="1"/>
  <c r="AD378" i="15"/>
  <c r="AE378" i="15" s="1"/>
  <c r="AD380" i="15"/>
  <c r="AE380" i="15" s="1"/>
  <c r="AD382" i="15"/>
  <c r="AE382" i="15" s="1"/>
  <c r="AK382" i="15" s="1"/>
  <c r="AL382" i="15" s="1"/>
  <c r="Q69" i="10" s="1"/>
  <c r="AD386" i="15"/>
  <c r="AE386" i="15" s="1"/>
  <c r="AD388" i="15"/>
  <c r="AE388" i="15" s="1"/>
  <c r="AD390" i="15"/>
  <c r="AE390" i="15" s="1"/>
  <c r="AD392" i="15"/>
  <c r="AE392" i="15" s="1"/>
  <c r="AD394" i="15"/>
  <c r="AE394" i="15" s="1"/>
  <c r="AD412" i="15"/>
  <c r="AE412" i="15" s="1"/>
  <c r="AD414" i="15"/>
  <c r="AE414" i="15" s="1"/>
  <c r="AD418" i="15"/>
  <c r="AE418" i="15" s="1"/>
  <c r="AD420" i="15"/>
  <c r="AE420" i="15" s="1"/>
  <c r="AD422" i="15"/>
  <c r="AE422" i="15" s="1"/>
  <c r="AD462" i="15"/>
  <c r="AE462" i="15" s="1"/>
  <c r="AD464" i="15"/>
  <c r="AD468" i="15"/>
  <c r="AE468" i="15" s="1"/>
  <c r="AD470" i="15"/>
  <c r="AE470" i="15" s="1"/>
  <c r="AD472" i="15"/>
  <c r="AE472" i="15" s="1"/>
  <c r="AD512" i="15"/>
  <c r="AE512" i="15" s="1"/>
  <c r="AD514" i="15"/>
  <c r="AD518" i="15"/>
  <c r="AE518" i="15" s="1"/>
  <c r="AD520" i="15"/>
  <c r="AE520" i="15" s="1"/>
  <c r="AD522" i="15"/>
  <c r="AE522" i="15" s="1"/>
  <c r="AD562" i="15"/>
  <c r="AE562" i="15" s="1"/>
  <c r="AD564" i="15"/>
  <c r="AD568" i="15"/>
  <c r="AE568" i="15" s="1"/>
  <c r="AD570" i="15"/>
  <c r="AE570" i="15" s="1"/>
  <c r="AD39" i="15"/>
  <c r="AE39" i="15" s="1"/>
  <c r="AK39" i="15" s="1"/>
  <c r="AD63" i="15"/>
  <c r="AE63" i="15" s="1"/>
  <c r="AK63" i="15" s="1"/>
  <c r="E50" i="10" s="1"/>
  <c r="AD65" i="15"/>
  <c r="AD67" i="15"/>
  <c r="AE67" i="15" s="1"/>
  <c r="AK67" i="15" s="1"/>
  <c r="AD69" i="15"/>
  <c r="AE69" i="15" s="1"/>
  <c r="AK69" i="15" s="1"/>
  <c r="AD71" i="15"/>
  <c r="AE71" i="15" s="1"/>
  <c r="AK71" i="15" s="1"/>
  <c r="E58" i="10" s="1"/>
  <c r="AD73" i="15"/>
  <c r="AE73" i="15" s="1"/>
  <c r="AK73" i="15" s="1"/>
  <c r="E60" i="10" s="1"/>
  <c r="AD75" i="15"/>
  <c r="AD77" i="15"/>
  <c r="AD79" i="15"/>
  <c r="AE79" i="15" s="1"/>
  <c r="AK79" i="15" s="1"/>
  <c r="E66" i="10" s="1"/>
  <c r="AD81" i="15"/>
  <c r="AD83" i="15"/>
  <c r="AD113" i="15"/>
  <c r="AE113" i="15" s="1"/>
  <c r="AK113" i="15" s="1"/>
  <c r="AD115" i="15"/>
  <c r="AD117" i="15"/>
  <c r="AE117" i="15" s="1"/>
  <c r="AK117" i="15" s="1"/>
  <c r="AD119" i="15"/>
  <c r="AE119" i="15" s="1"/>
  <c r="AK119" i="15" s="1"/>
  <c r="AD121" i="15"/>
  <c r="AE121" i="15" s="1"/>
  <c r="AK121" i="15" s="1"/>
  <c r="AD123" i="15"/>
  <c r="AE123" i="15" s="1"/>
  <c r="AK123" i="15" s="1"/>
  <c r="G60" i="10" s="1"/>
  <c r="AD125" i="15"/>
  <c r="AD127" i="15"/>
  <c r="AD129" i="15"/>
  <c r="AD131" i="15"/>
  <c r="AE131" i="15" s="1"/>
  <c r="AK131" i="15" s="1"/>
  <c r="G68" i="10" s="1"/>
  <c r="AD133" i="15"/>
  <c r="AE133" i="15" s="1"/>
  <c r="AK133" i="15" s="1"/>
  <c r="G70" i="10" s="1"/>
  <c r="AD163" i="15"/>
  <c r="AE163" i="15" s="1"/>
  <c r="AK163" i="15" s="1"/>
  <c r="AD165" i="15"/>
  <c r="AD167" i="15"/>
  <c r="AE167" i="15" s="1"/>
  <c r="AK167" i="15" s="1"/>
  <c r="I54" i="10" s="1"/>
  <c r="AD169" i="15"/>
  <c r="AE169" i="15" s="1"/>
  <c r="AK169" i="15" s="1"/>
  <c r="I56" i="10" s="1"/>
  <c r="AD171" i="15"/>
  <c r="AE171" i="15" s="1"/>
  <c r="AK171" i="15" s="1"/>
  <c r="AD173" i="15"/>
  <c r="AD175" i="15"/>
  <c r="AE175" i="15" s="1"/>
  <c r="AK175" i="15" s="1"/>
  <c r="I62" i="10" s="1"/>
  <c r="AD177" i="15"/>
  <c r="AE177" i="15" s="1"/>
  <c r="AK177" i="15" s="1"/>
  <c r="I64" i="10" s="1"/>
  <c r="AD179" i="15"/>
  <c r="AD181" i="15"/>
  <c r="AD183" i="15"/>
  <c r="AE183" i="15" s="1"/>
  <c r="AK183" i="15" s="1"/>
  <c r="I70" i="10" s="1"/>
  <c r="AD199" i="15"/>
  <c r="AE199" i="15" s="1"/>
  <c r="AK199" i="15" s="1"/>
  <c r="J61" i="10" s="1"/>
  <c r="AD201" i="15"/>
  <c r="AE201" i="15" s="1"/>
  <c r="AK201" i="15" s="1"/>
  <c r="J63" i="10" s="1"/>
  <c r="AD203" i="15"/>
  <c r="AE203" i="15" s="1"/>
  <c r="AK203" i="15" s="1"/>
  <c r="AD205" i="15"/>
  <c r="AE205" i="15" s="1"/>
  <c r="AK205" i="15" s="1"/>
  <c r="J67" i="10" s="1"/>
  <c r="AD207" i="15"/>
  <c r="AE207" i="15" s="1"/>
  <c r="AK207" i="15" s="1"/>
  <c r="J69" i="10" s="1"/>
  <c r="AD237" i="15"/>
  <c r="AE237" i="15" s="1"/>
  <c r="AD239" i="15"/>
  <c r="AE239" i="15" s="1"/>
  <c r="AD241" i="15"/>
  <c r="AE241" i="15" s="1"/>
  <c r="AD243" i="15"/>
  <c r="AE243" i="15" s="1"/>
  <c r="AD245" i="15"/>
  <c r="AD247" i="15"/>
  <c r="AE247" i="15" s="1"/>
  <c r="AD287" i="15"/>
  <c r="AD289" i="15"/>
  <c r="AE289" i="15" s="1"/>
  <c r="AD291" i="15"/>
  <c r="AE291" i="15" s="1"/>
  <c r="AD293" i="15"/>
  <c r="AE293" i="15" s="1"/>
  <c r="AD295" i="15"/>
  <c r="AE295" i="15" s="1"/>
  <c r="AD297" i="15"/>
  <c r="AE297" i="15" s="1"/>
  <c r="AD337" i="15"/>
  <c r="AE337" i="15" s="1"/>
  <c r="AD339" i="15"/>
  <c r="AE339" i="15" s="1"/>
  <c r="AD341" i="15"/>
  <c r="AE341" i="15" s="1"/>
  <c r="AD343" i="15"/>
  <c r="AE343" i="15" s="1"/>
  <c r="AD345" i="15"/>
  <c r="AD347" i="15"/>
  <c r="AE347" i="15" s="1"/>
  <c r="AD387" i="15"/>
  <c r="AE387" i="15" s="1"/>
  <c r="AD389" i="15"/>
  <c r="AE389" i="15" s="1"/>
  <c r="AD391" i="15"/>
  <c r="AE391" i="15" s="1"/>
  <c r="AD393" i="15"/>
  <c r="AE393" i="15" s="1"/>
  <c r="AD395" i="15"/>
  <c r="AE395" i="15" s="1"/>
  <c r="AD45" i="15"/>
  <c r="AE45" i="15" s="1"/>
  <c r="AK45" i="15" s="1"/>
  <c r="D57" i="10" s="1"/>
  <c r="AD47" i="15"/>
  <c r="AE47" i="15" s="1"/>
  <c r="AK47" i="15" s="1"/>
  <c r="AD87" i="15"/>
  <c r="AE87" i="15" s="1"/>
  <c r="AK87" i="15" s="1"/>
  <c r="F49" i="10" s="1"/>
  <c r="AD89" i="15"/>
  <c r="AE89" i="15" s="1"/>
  <c r="AK89" i="15" s="1"/>
  <c r="AD91" i="15"/>
  <c r="AE91" i="15" s="1"/>
  <c r="AK91" i="15" s="1"/>
  <c r="AD93" i="15"/>
  <c r="AE93" i="15" s="1"/>
  <c r="AK93" i="15" s="1"/>
  <c r="AD95" i="15"/>
  <c r="AE95" i="15" s="1"/>
  <c r="AK95" i="15" s="1"/>
  <c r="F57" i="10" s="1"/>
  <c r="AD97" i="15"/>
  <c r="AE97" i="15" s="1"/>
  <c r="AK97" i="15" s="1"/>
  <c r="AD137" i="15"/>
  <c r="AE137" i="15" s="1"/>
  <c r="AK137" i="15" s="1"/>
  <c r="H49" i="10" s="1"/>
  <c r="AD139" i="15"/>
  <c r="AE139" i="15" s="1"/>
  <c r="AK139" i="15" s="1"/>
  <c r="H51" i="10" s="1"/>
  <c r="AD141" i="15"/>
  <c r="AE141" i="15" s="1"/>
  <c r="AK141" i="15" s="1"/>
  <c r="H53" i="10" s="1"/>
  <c r="AD143" i="15"/>
  <c r="AE143" i="15" s="1"/>
  <c r="AK143" i="15" s="1"/>
  <c r="AD145" i="15"/>
  <c r="AE145" i="15" s="1"/>
  <c r="AK145" i="15" s="1"/>
  <c r="AD147" i="15"/>
  <c r="AE147" i="15" s="1"/>
  <c r="AK147" i="15" s="1"/>
  <c r="H59" i="10" s="1"/>
  <c r="AD187" i="15"/>
  <c r="AE187" i="15" s="1"/>
  <c r="AK187" i="15" s="1"/>
  <c r="AD189" i="15"/>
  <c r="AE189" i="15" s="1"/>
  <c r="AK189" i="15" s="1"/>
  <c r="AD191" i="15"/>
  <c r="AE191" i="15" s="1"/>
  <c r="AK191" i="15" s="1"/>
  <c r="J53" i="10" s="1"/>
  <c r="AD193" i="15"/>
  <c r="AE193" i="15" s="1"/>
  <c r="AK193" i="15" s="1"/>
  <c r="J55" i="10" s="1"/>
  <c r="AD195" i="15"/>
  <c r="AE195" i="15" s="1"/>
  <c r="AK195" i="15" s="1"/>
  <c r="AD197" i="15"/>
  <c r="AE197" i="15" s="1"/>
  <c r="AK197" i="15" s="1"/>
  <c r="AD211" i="15"/>
  <c r="AE211" i="15" s="1"/>
  <c r="AD213" i="15"/>
  <c r="AE213" i="15" s="1"/>
  <c r="AD215" i="15"/>
  <c r="AE215" i="15" s="1"/>
  <c r="AD217" i="15"/>
  <c r="AE217" i="15" s="1"/>
  <c r="AD219" i="15"/>
  <c r="AE219" i="15" s="1"/>
  <c r="AD221" i="15"/>
  <c r="AE221" i="15" s="1"/>
  <c r="AD223" i="15"/>
  <c r="AE223" i="15" s="1"/>
  <c r="AD225" i="15"/>
  <c r="AE225" i="15" s="1"/>
  <c r="AK225" i="15" s="1"/>
  <c r="AL225" i="15" s="1"/>
  <c r="K62" i="10" s="1"/>
  <c r="AD227" i="15"/>
  <c r="AE227" i="15" s="1"/>
  <c r="AK227" i="15" s="1"/>
  <c r="AL227" i="15" s="1"/>
  <c r="AD229" i="15"/>
  <c r="AE229" i="15" s="1"/>
  <c r="AK229" i="15" s="1"/>
  <c r="AL229" i="15" s="1"/>
  <c r="K66" i="10" s="1"/>
  <c r="AD231" i="15"/>
  <c r="AE231" i="15" s="1"/>
  <c r="AK231" i="15" s="1"/>
  <c r="AL231" i="15" s="1"/>
  <c r="AD233" i="15"/>
  <c r="AE233" i="15" s="1"/>
  <c r="AK233" i="15" s="1"/>
  <c r="AL233" i="15" s="1"/>
  <c r="K70" i="10" s="1"/>
  <c r="AD249" i="15"/>
  <c r="AE249" i="15" s="1"/>
  <c r="AD251" i="15"/>
  <c r="AE251" i="15" s="1"/>
  <c r="AK251" i="15" s="1"/>
  <c r="AL251" i="15" s="1"/>
  <c r="L63" i="10" s="1"/>
  <c r="AD253" i="15"/>
  <c r="AE253" i="15" s="1"/>
  <c r="AK253" i="15" s="1"/>
  <c r="AL253" i="15" s="1"/>
  <c r="L65" i="10" s="1"/>
  <c r="AD255" i="15"/>
  <c r="AE255" i="15" s="1"/>
  <c r="AK255" i="15" s="1"/>
  <c r="AL255" i="15" s="1"/>
  <c r="L67" i="10" s="1"/>
  <c r="AD257" i="15"/>
  <c r="AE257" i="15" s="1"/>
  <c r="AK257" i="15" s="1"/>
  <c r="AL257" i="15" s="1"/>
  <c r="AD261" i="15"/>
  <c r="AE261" i="15" s="1"/>
  <c r="AD263" i="15"/>
  <c r="AE263" i="15" s="1"/>
  <c r="AD265" i="15"/>
  <c r="AE265" i="15" s="1"/>
  <c r="AD267" i="15"/>
  <c r="AE267" i="15" s="1"/>
  <c r="AD269" i="15"/>
  <c r="AE269" i="15" s="1"/>
  <c r="AD271" i="15"/>
  <c r="AE271" i="15" s="1"/>
  <c r="AD273" i="15"/>
  <c r="AE273" i="15" s="1"/>
  <c r="AD275" i="15"/>
  <c r="AE275" i="15" s="1"/>
  <c r="AD277" i="15"/>
  <c r="AE277" i="15" s="1"/>
  <c r="AK277" i="15" s="1"/>
  <c r="AL277" i="15" s="1"/>
  <c r="AD279" i="15"/>
  <c r="AE279" i="15" s="1"/>
  <c r="AK279" i="15" s="1"/>
  <c r="AL279" i="15" s="1"/>
  <c r="M66" i="10" s="1"/>
  <c r="AD281" i="15"/>
  <c r="AE281" i="15" s="1"/>
  <c r="AK281" i="15" s="1"/>
  <c r="AL281" i="15" s="1"/>
  <c r="M68" i="10" s="1"/>
  <c r="AD283" i="15"/>
  <c r="AE283" i="15" s="1"/>
  <c r="AK283" i="15" s="1"/>
  <c r="AL283" i="15" s="1"/>
  <c r="M70" i="10" s="1"/>
  <c r="AD299" i="15"/>
  <c r="AE299" i="15" s="1"/>
  <c r="AD301" i="15"/>
  <c r="AE301" i="15" s="1"/>
  <c r="AD303" i="15"/>
  <c r="AE303" i="15" s="1"/>
  <c r="AK303" i="15" s="1"/>
  <c r="AL303" i="15" s="1"/>
  <c r="AD305" i="15"/>
  <c r="AE305" i="15" s="1"/>
  <c r="AK305" i="15" s="1"/>
  <c r="AL305" i="15" s="1"/>
  <c r="N67" i="10" s="1"/>
  <c r="AD307" i="15"/>
  <c r="AE307" i="15" s="1"/>
  <c r="AK307" i="15" s="1"/>
  <c r="AL307" i="15" s="1"/>
  <c r="N69" i="10" s="1"/>
  <c r="AD311" i="15"/>
  <c r="AE311" i="15" s="1"/>
  <c r="AD313" i="15"/>
  <c r="AE313" i="15" s="1"/>
  <c r="AD315" i="15"/>
  <c r="AE315" i="15" s="1"/>
  <c r="AD317" i="15"/>
  <c r="AE317" i="15" s="1"/>
  <c r="AD319" i="15"/>
  <c r="AE319" i="15" s="1"/>
  <c r="AD321" i="15"/>
  <c r="AE321" i="15" s="1"/>
  <c r="AD323" i="15"/>
  <c r="AE323" i="15" s="1"/>
  <c r="AD325" i="15"/>
  <c r="AE325" i="15" s="1"/>
  <c r="AD327" i="15"/>
  <c r="AE327" i="15" s="1"/>
  <c r="AD329" i="15"/>
  <c r="AE329" i="15" s="1"/>
  <c r="AK329" i="15" s="1"/>
  <c r="AL329" i="15" s="1"/>
  <c r="O66" i="10" s="1"/>
  <c r="AD331" i="15"/>
  <c r="AE331" i="15" s="1"/>
  <c r="AK331" i="15" s="1"/>
  <c r="AL331" i="15" s="1"/>
  <c r="O68" i="10" s="1"/>
  <c r="AD333" i="15"/>
  <c r="AE333" i="15" s="1"/>
  <c r="AK333" i="15" s="1"/>
  <c r="AL333" i="15" s="1"/>
  <c r="O70" i="10" s="1"/>
  <c r="AD349" i="15"/>
  <c r="AE349" i="15" s="1"/>
  <c r="AD351" i="15"/>
  <c r="AE351" i="15" s="1"/>
  <c r="AD353" i="15"/>
  <c r="AE353" i="15" s="1"/>
  <c r="AD355" i="15"/>
  <c r="AE355" i="15" s="1"/>
  <c r="AD357" i="15"/>
  <c r="AE357" i="15" s="1"/>
  <c r="AK357" i="15" s="1"/>
  <c r="AL357" i="15" s="1"/>
  <c r="AD361" i="15"/>
  <c r="AE361" i="15" s="1"/>
  <c r="AD363" i="15"/>
  <c r="AE363" i="15" s="1"/>
  <c r="AD365" i="15"/>
  <c r="AE365" i="15" s="1"/>
  <c r="AD367" i="15"/>
  <c r="AD369" i="15"/>
  <c r="AE369" i="15" s="1"/>
  <c r="AD371" i="15"/>
  <c r="AE371" i="15" s="1"/>
  <c r="AD373" i="15"/>
  <c r="AE373" i="15" s="1"/>
  <c r="AD375" i="15"/>
  <c r="AE375" i="15" s="1"/>
  <c r="AD377" i="15"/>
  <c r="AE377" i="15" s="1"/>
  <c r="AD379" i="15"/>
  <c r="AE379" i="15" s="1"/>
  <c r="AD381" i="15"/>
  <c r="AE381" i="15" s="1"/>
  <c r="AD383" i="15"/>
  <c r="AE383" i="15" s="1"/>
  <c r="AK383" i="15" s="1"/>
  <c r="AL383" i="15" s="1"/>
  <c r="AD397" i="15"/>
  <c r="AE397" i="15" s="1"/>
  <c r="AD437" i="15"/>
  <c r="AE437" i="15" s="1"/>
  <c r="AD439" i="15"/>
  <c r="AE439" i="15" s="1"/>
  <c r="AD441" i="15"/>
  <c r="AE441" i="15" s="1"/>
  <c r="AD443" i="15"/>
  <c r="AE443" i="15" s="1"/>
  <c r="AD445" i="15"/>
  <c r="AE445" i="15" s="1"/>
  <c r="AD447" i="15"/>
  <c r="AE447" i="15" s="1"/>
  <c r="AD487" i="15"/>
  <c r="AE487" i="15" s="1"/>
  <c r="AD489" i="15"/>
  <c r="AE489" i="15" s="1"/>
  <c r="AD491" i="15"/>
  <c r="AE491" i="15" s="1"/>
  <c r="AD493" i="15"/>
  <c r="AE493" i="15" s="1"/>
  <c r="AD495" i="15"/>
  <c r="AE495" i="15" s="1"/>
  <c r="AD497" i="15"/>
  <c r="AE497" i="15" s="1"/>
  <c r="AD537" i="15"/>
  <c r="AE537" i="15" s="1"/>
  <c r="AD539" i="15"/>
  <c r="AE539" i="15" s="1"/>
  <c r="AD541" i="15"/>
  <c r="AE541" i="15" s="1"/>
  <c r="AD543" i="15"/>
  <c r="AE543" i="15" s="1"/>
  <c r="AD545" i="15"/>
  <c r="AE545" i="15" s="1"/>
  <c r="AD547" i="15"/>
  <c r="AE547" i="15" s="1"/>
  <c r="AD399" i="15"/>
  <c r="AE399" i="15" s="1"/>
  <c r="AD401" i="15"/>
  <c r="AE401" i="15" s="1"/>
  <c r="AD403" i="15"/>
  <c r="AE403" i="15" s="1"/>
  <c r="AD405" i="15"/>
  <c r="AE405" i="15" s="1"/>
  <c r="AD407" i="15"/>
  <c r="AE407" i="15" s="1"/>
  <c r="AD411" i="15"/>
  <c r="AE411" i="15" s="1"/>
  <c r="AD413" i="15"/>
  <c r="AE413" i="15" s="1"/>
  <c r="AD415" i="15"/>
  <c r="AE415" i="15" s="1"/>
  <c r="AD417" i="15"/>
  <c r="AE417" i="15" s="1"/>
  <c r="AD398" i="15"/>
  <c r="AE398" i="15" s="1"/>
  <c r="AD400" i="15"/>
  <c r="AE400" i="15" s="1"/>
  <c r="AD402" i="15"/>
  <c r="AE402" i="15" s="1"/>
  <c r="AD404" i="15"/>
  <c r="AE404" i="15" s="1"/>
  <c r="AD406" i="15"/>
  <c r="AE406" i="15" s="1"/>
  <c r="AD408" i="15"/>
  <c r="AE408" i="15" s="1"/>
  <c r="AK408" i="15" s="1"/>
  <c r="AL408" i="15" s="1"/>
  <c r="AD424" i="15"/>
  <c r="AE424" i="15" s="1"/>
  <c r="AD426" i="15"/>
  <c r="AE426" i="15" s="1"/>
  <c r="AD428" i="15"/>
  <c r="AE428" i="15" s="1"/>
  <c r="AD430" i="15"/>
  <c r="AE430" i="15" s="1"/>
  <c r="AD432" i="15"/>
  <c r="AE432" i="15" s="1"/>
  <c r="AD436" i="15"/>
  <c r="AE436" i="15" s="1"/>
  <c r="AD438" i="15"/>
  <c r="AE438" i="15" s="1"/>
  <c r="AD440" i="15"/>
  <c r="AE440" i="15" s="1"/>
  <c r="AD442" i="15"/>
  <c r="AE442" i="15" s="1"/>
  <c r="AD444" i="15"/>
  <c r="AE444" i="15" s="1"/>
  <c r="AD446" i="15"/>
  <c r="AE446" i="15" s="1"/>
  <c r="AD448" i="15"/>
  <c r="AE448" i="15" s="1"/>
  <c r="AD450" i="15"/>
  <c r="AE450" i="15" s="1"/>
  <c r="AD452" i="15"/>
  <c r="AE452" i="15" s="1"/>
  <c r="AD454" i="15"/>
  <c r="AE454" i="15" s="1"/>
  <c r="AD456" i="15"/>
  <c r="AE456" i="15" s="1"/>
  <c r="AD458" i="15"/>
  <c r="AE458" i="15" s="1"/>
  <c r="AD474" i="15"/>
  <c r="AE474" i="15" s="1"/>
  <c r="AD476" i="15"/>
  <c r="AE476" i="15" s="1"/>
  <c r="AD478" i="15"/>
  <c r="AE478" i="15" s="1"/>
  <c r="AD480" i="15"/>
  <c r="AE480" i="15" s="1"/>
  <c r="AD482" i="15"/>
  <c r="AE482" i="15" s="1"/>
  <c r="AD486" i="15"/>
  <c r="AE486" i="15" s="1"/>
  <c r="AD488" i="15"/>
  <c r="AE488" i="15" s="1"/>
  <c r="AD490" i="15"/>
  <c r="AE490" i="15" s="1"/>
  <c r="AD492" i="15"/>
  <c r="AD494" i="15"/>
  <c r="AE494" i="15" s="1"/>
  <c r="AD496" i="15"/>
  <c r="AE496" i="15" s="1"/>
  <c r="AD498" i="15"/>
  <c r="AE498" i="15" s="1"/>
  <c r="AD500" i="15"/>
  <c r="AE500" i="15" s="1"/>
  <c r="AD502" i="15"/>
  <c r="AE502" i="15" s="1"/>
  <c r="AD504" i="15"/>
  <c r="AE504" i="15" s="1"/>
  <c r="AD506" i="15"/>
  <c r="AE506" i="15" s="1"/>
  <c r="AD508" i="15"/>
  <c r="AE508" i="15" s="1"/>
  <c r="AD524" i="15"/>
  <c r="AE524" i="15" s="1"/>
  <c r="AD526" i="15"/>
  <c r="AE526" i="15" s="1"/>
  <c r="AD528" i="15"/>
  <c r="AE528" i="15" s="1"/>
  <c r="AD530" i="15"/>
  <c r="AE530" i="15" s="1"/>
  <c r="AD532" i="15"/>
  <c r="AE532" i="15" s="1"/>
  <c r="AD536" i="15"/>
  <c r="AE536" i="15" s="1"/>
  <c r="AD538" i="15"/>
  <c r="AE538" i="15" s="1"/>
  <c r="AD540" i="15"/>
  <c r="AE540" i="15" s="1"/>
  <c r="AD542" i="15"/>
  <c r="AE542" i="15" s="1"/>
  <c r="AD544" i="15"/>
  <c r="AE544" i="15" s="1"/>
  <c r="AD546" i="15"/>
  <c r="AE546" i="15" s="1"/>
  <c r="AD548" i="15"/>
  <c r="AE548" i="15" s="1"/>
  <c r="AD550" i="15"/>
  <c r="AE550" i="15" s="1"/>
  <c r="AD552" i="15"/>
  <c r="AE552" i="15" s="1"/>
  <c r="AD554" i="15"/>
  <c r="AE554" i="15" s="1"/>
  <c r="AD556" i="15"/>
  <c r="AE556" i="15" s="1"/>
  <c r="AD558" i="15"/>
  <c r="AE558" i="15" s="1"/>
  <c r="AD574" i="15"/>
  <c r="AE574" i="15" s="1"/>
  <c r="AD576" i="15"/>
  <c r="AE576" i="15" s="1"/>
  <c r="AD578" i="15"/>
  <c r="AE578" i="15" s="1"/>
  <c r="AD580" i="15"/>
  <c r="AE580" i="15" s="1"/>
  <c r="AD582" i="15"/>
  <c r="AE582" i="15" s="1"/>
  <c r="AD586" i="15"/>
  <c r="AE586" i="15" s="1"/>
  <c r="AD588" i="15"/>
  <c r="AE588" i="15" s="1"/>
  <c r="AD590" i="15"/>
  <c r="AE590" i="15" s="1"/>
  <c r="AD592" i="15"/>
  <c r="AE592" i="15" s="1"/>
  <c r="AD594" i="15"/>
  <c r="AE594" i="15" s="1"/>
  <c r="AD596" i="15"/>
  <c r="AE596" i="15" s="1"/>
  <c r="AD598" i="15"/>
  <c r="AE598" i="15" s="1"/>
  <c r="AD600" i="15"/>
  <c r="AE600" i="15" s="1"/>
  <c r="AD602" i="15"/>
  <c r="AE602" i="15" s="1"/>
  <c r="AD604" i="15"/>
  <c r="AE604" i="15" s="1"/>
  <c r="AD606" i="15"/>
  <c r="AE606" i="15" s="1"/>
  <c r="AD608" i="15"/>
  <c r="AE608" i="15" s="1"/>
  <c r="AD624" i="15"/>
  <c r="AE624" i="15" s="1"/>
  <c r="AD626" i="15"/>
  <c r="AE626" i="15" s="1"/>
  <c r="AD628" i="15"/>
  <c r="AE628" i="15" s="1"/>
  <c r="AD630" i="15"/>
  <c r="AE630" i="15" s="1"/>
  <c r="AD632" i="15"/>
  <c r="AE632" i="15" s="1"/>
  <c r="AD636" i="15"/>
  <c r="AE636" i="15" s="1"/>
  <c r="AD638" i="15"/>
  <c r="AE638" i="15" s="1"/>
  <c r="AD640" i="15"/>
  <c r="AE640" i="15" s="1"/>
  <c r="AD642" i="15"/>
  <c r="AE642" i="15" s="1"/>
  <c r="AD644" i="15"/>
  <c r="AE644" i="15" s="1"/>
  <c r="AD646" i="15"/>
  <c r="AE646" i="15" s="1"/>
  <c r="AD648" i="15"/>
  <c r="AE648" i="15" s="1"/>
  <c r="AD650" i="15"/>
  <c r="AE650" i="15" s="1"/>
  <c r="AD652" i="15"/>
  <c r="AE652" i="15" s="1"/>
  <c r="AD654" i="15"/>
  <c r="AE654" i="15" s="1"/>
  <c r="AD656" i="15"/>
  <c r="AE656" i="15" s="1"/>
  <c r="AD658" i="15"/>
  <c r="AE658" i="15" s="1"/>
  <c r="AD674" i="15"/>
  <c r="AE674" i="15" s="1"/>
  <c r="AD676" i="15"/>
  <c r="AE676" i="15" s="1"/>
  <c r="AD678" i="15"/>
  <c r="AE678" i="15" s="1"/>
  <c r="AD680" i="15"/>
  <c r="AE680" i="15" s="1"/>
  <c r="AD682" i="15"/>
  <c r="AE682" i="15" s="1"/>
  <c r="AD686" i="15"/>
  <c r="AE686" i="15" s="1"/>
  <c r="AD688" i="15"/>
  <c r="AE688" i="15" s="1"/>
  <c r="AD690" i="15"/>
  <c r="AE690" i="15" s="1"/>
  <c r="AD692" i="15"/>
  <c r="AE692" i="15" s="1"/>
  <c r="AD694" i="15"/>
  <c r="AE694" i="15" s="1"/>
  <c r="AD696" i="15"/>
  <c r="AE696" i="15" s="1"/>
  <c r="AD698" i="15"/>
  <c r="AE698" i="15" s="1"/>
  <c r="AD700" i="15"/>
  <c r="AE700" i="15" s="1"/>
  <c r="AD702" i="15"/>
  <c r="AE702" i="15" s="1"/>
  <c r="AD704" i="15"/>
  <c r="AE704" i="15" s="1"/>
  <c r="AD706" i="15"/>
  <c r="AE706" i="15" s="1"/>
  <c r="AD708" i="15"/>
  <c r="AE708" i="15" s="1"/>
  <c r="AD724" i="15"/>
  <c r="AE724" i="15" s="1"/>
  <c r="AD726" i="15"/>
  <c r="AE726" i="15" s="1"/>
  <c r="AD728" i="15"/>
  <c r="AE728" i="15" s="1"/>
  <c r="AD730" i="15"/>
  <c r="AE730" i="15" s="1"/>
  <c r="AD732" i="15"/>
  <c r="AE732" i="15" s="1"/>
  <c r="AD587" i="15"/>
  <c r="AE587" i="15" s="1"/>
  <c r="AD589" i="15"/>
  <c r="AE589" i="15" s="1"/>
  <c r="AD591" i="15"/>
  <c r="AE591" i="15" s="1"/>
  <c r="AD593" i="15"/>
  <c r="AE593" i="15" s="1"/>
  <c r="AD595" i="15"/>
  <c r="AE595" i="15" s="1"/>
  <c r="AD597" i="15"/>
  <c r="AD637" i="15"/>
  <c r="AE637" i="15" s="1"/>
  <c r="AD639" i="15"/>
  <c r="AE639" i="15" s="1"/>
  <c r="AD641" i="15"/>
  <c r="AE641" i="15" s="1"/>
  <c r="AD643" i="15"/>
  <c r="AE643" i="15" s="1"/>
  <c r="AD645" i="15"/>
  <c r="AE645" i="15" s="1"/>
  <c r="AD647" i="15"/>
  <c r="AE647" i="15" s="1"/>
  <c r="AD687" i="15"/>
  <c r="AE687" i="15" s="1"/>
  <c r="AD689" i="15"/>
  <c r="AD691" i="15"/>
  <c r="AE691" i="15" s="1"/>
  <c r="AD693" i="15"/>
  <c r="AE693" i="15" s="1"/>
  <c r="AD695" i="15"/>
  <c r="AE695" i="15" s="1"/>
  <c r="AD697" i="15"/>
  <c r="AE697" i="15" s="1"/>
  <c r="AD749" i="15"/>
  <c r="AE749" i="15" s="1"/>
  <c r="AD751" i="15"/>
  <c r="AE751" i="15" s="1"/>
  <c r="AD753" i="15"/>
  <c r="AE753" i="15" s="1"/>
  <c r="AD755" i="15"/>
  <c r="AE755" i="15" s="1"/>
  <c r="AD757" i="15"/>
  <c r="AE757" i="15" s="1"/>
  <c r="AD761" i="15"/>
  <c r="AE761" i="15" s="1"/>
  <c r="AD763" i="15"/>
  <c r="AE763" i="15" s="1"/>
  <c r="AD765" i="15"/>
  <c r="AE765" i="15" s="1"/>
  <c r="AD767" i="15"/>
  <c r="AE767" i="15" s="1"/>
  <c r="AD769" i="15"/>
  <c r="AE769" i="15" s="1"/>
  <c r="AD771" i="15"/>
  <c r="AE771" i="15" s="1"/>
  <c r="AD773" i="15"/>
  <c r="AE773" i="15" s="1"/>
  <c r="AD775" i="15"/>
  <c r="AE775" i="15" s="1"/>
  <c r="AD777" i="15"/>
  <c r="AE777" i="15" s="1"/>
  <c r="AD779" i="15"/>
  <c r="AE779" i="15" s="1"/>
  <c r="AD781" i="15"/>
  <c r="AE781" i="15" s="1"/>
  <c r="AD783" i="15"/>
  <c r="AE783" i="15" s="1"/>
  <c r="AD799" i="15"/>
  <c r="AE799" i="15" s="1"/>
  <c r="AD801" i="15"/>
  <c r="AE801" i="15" s="1"/>
  <c r="AD803" i="15"/>
  <c r="AE803" i="15" s="1"/>
  <c r="AD805" i="15"/>
  <c r="AE805" i="15" s="1"/>
  <c r="AD807" i="15"/>
  <c r="AE807" i="15" s="1"/>
  <c r="AD811" i="15"/>
  <c r="AE811" i="15" s="1"/>
  <c r="AD813" i="15"/>
  <c r="AE813" i="15" s="1"/>
  <c r="AD815" i="15"/>
  <c r="AE815" i="15" s="1"/>
  <c r="AD817" i="15"/>
  <c r="AE817" i="15" s="1"/>
  <c r="AD819" i="15"/>
  <c r="AE819" i="15" s="1"/>
  <c r="AD821" i="15"/>
  <c r="AE821" i="15" s="1"/>
  <c r="AD737" i="15"/>
  <c r="AE737" i="15" s="1"/>
  <c r="AD739" i="15"/>
  <c r="AE739" i="15" s="1"/>
  <c r="AD741" i="15"/>
  <c r="AE741" i="15" s="1"/>
  <c r="AD743" i="15"/>
  <c r="AE743" i="15" s="1"/>
  <c r="AD745" i="15"/>
  <c r="AE745" i="15" s="1"/>
  <c r="AD747" i="15"/>
  <c r="AE747" i="15" s="1"/>
  <c r="AD787" i="15"/>
  <c r="AE787" i="15" s="1"/>
  <c r="AD789" i="15"/>
  <c r="AE789" i="15" s="1"/>
  <c r="AD791" i="15"/>
  <c r="AE791" i="15" s="1"/>
  <c r="AD793" i="15"/>
  <c r="AE793" i="15" s="1"/>
  <c r="AD795" i="15"/>
  <c r="AE795" i="15" s="1"/>
  <c r="AD797" i="15"/>
  <c r="AE797" i="15" s="1"/>
  <c r="AD823" i="15"/>
  <c r="AE823" i="15" s="1"/>
  <c r="AD825" i="15"/>
  <c r="AE825" i="15" s="1"/>
  <c r="AD827" i="15"/>
  <c r="AE827" i="15" s="1"/>
  <c r="AD829" i="15"/>
  <c r="AE829" i="15" s="1"/>
  <c r="AD831" i="15"/>
  <c r="AE831" i="15" s="1"/>
  <c r="AD833" i="15"/>
  <c r="AE833" i="15" s="1"/>
  <c r="AD849" i="15"/>
  <c r="AE849" i="15" s="1"/>
  <c r="AD851" i="15"/>
  <c r="AE851" i="15" s="1"/>
  <c r="AD853" i="15"/>
  <c r="AE853" i="15" s="1"/>
  <c r="AD855" i="15"/>
  <c r="AE855" i="15" s="1"/>
  <c r="AD857" i="15"/>
  <c r="AE857" i="15" s="1"/>
  <c r="AD861" i="15"/>
  <c r="AE861" i="15" s="1"/>
  <c r="AD863" i="15"/>
  <c r="AE863" i="15" s="1"/>
  <c r="AD865" i="15"/>
  <c r="AE865" i="15" s="1"/>
  <c r="AD867" i="15"/>
  <c r="AE867" i="15" s="1"/>
  <c r="AD869" i="15"/>
  <c r="AE869" i="15" s="1"/>
  <c r="AD871" i="15"/>
  <c r="AE871" i="15" s="1"/>
  <c r="AD873" i="15"/>
  <c r="AE873" i="15" s="1"/>
  <c r="AD875" i="15"/>
  <c r="AE875" i="15" s="1"/>
  <c r="AD877" i="15"/>
  <c r="AE877" i="15" s="1"/>
  <c r="AD879" i="15"/>
  <c r="AE879" i="15" s="1"/>
  <c r="AD881" i="15"/>
  <c r="AE881" i="15" s="1"/>
  <c r="AD883" i="15"/>
  <c r="AE883" i="15" s="1"/>
  <c r="AD899" i="15"/>
  <c r="AE899" i="15" s="1"/>
  <c r="AD901" i="15"/>
  <c r="AE901" i="15" s="1"/>
  <c r="AD903" i="15"/>
  <c r="AE903" i="15" s="1"/>
  <c r="AD905" i="15"/>
  <c r="AE905" i="15" s="1"/>
  <c r="AD822" i="15"/>
  <c r="AE822" i="15" s="1"/>
  <c r="AD862" i="15"/>
  <c r="AE862" i="15" s="1"/>
  <c r="AD864" i="15"/>
  <c r="AE864" i="15" s="1"/>
  <c r="AD866" i="15"/>
  <c r="AE866" i="15" s="1"/>
  <c r="AD868" i="15"/>
  <c r="AE868" i="15" s="1"/>
  <c r="AD870" i="15"/>
  <c r="AE870" i="15" s="1"/>
  <c r="AD872" i="15"/>
  <c r="AE872" i="15" s="1"/>
  <c r="AD912" i="15"/>
  <c r="AE912" i="15" s="1"/>
  <c r="AD914" i="15"/>
  <c r="AE914" i="15" s="1"/>
  <c r="AD916" i="15"/>
  <c r="AD918" i="15"/>
  <c r="AE918" i="15" s="1"/>
  <c r="AD920" i="15"/>
  <c r="AE920" i="15" s="1"/>
  <c r="AD922" i="15"/>
  <c r="AE922" i="15" s="1"/>
  <c r="AD908" i="15"/>
  <c r="AE908" i="15" s="1"/>
  <c r="AD924" i="15"/>
  <c r="AE924" i="15" s="1"/>
  <c r="AD926" i="15"/>
  <c r="AD928" i="15"/>
  <c r="AE928" i="15" s="1"/>
  <c r="AD930" i="15"/>
  <c r="AD932" i="15"/>
  <c r="AE932" i="15" s="1"/>
  <c r="AD936" i="15"/>
  <c r="AE936" i="15" s="1"/>
  <c r="AD938" i="15"/>
  <c r="AE938" i="15" s="1"/>
  <c r="AD940" i="15"/>
  <c r="AE940" i="15" s="1"/>
  <c r="AD942" i="15"/>
  <c r="AE942" i="15" s="1"/>
  <c r="AD944" i="15"/>
  <c r="AE944" i="15" s="1"/>
  <c r="AD946" i="15"/>
  <c r="AE946" i="15" s="1"/>
  <c r="AD948" i="15"/>
  <c r="AE948" i="15" s="1"/>
  <c r="AD950" i="15"/>
  <c r="AE950" i="15" s="1"/>
  <c r="AD962" i="15"/>
  <c r="AE962" i="15" s="1"/>
  <c r="AD964" i="15"/>
  <c r="AE964" i="15" s="1"/>
  <c r="AD966" i="15"/>
  <c r="AE966" i="15" s="1"/>
  <c r="AD968" i="15"/>
  <c r="AE968" i="15" s="1"/>
  <c r="AD970" i="15"/>
  <c r="AD972" i="15"/>
  <c r="AE972" i="15" s="1"/>
  <c r="AD951" i="15"/>
  <c r="AE951" i="15" s="1"/>
  <c r="AD992" i="15"/>
  <c r="AE992" i="15" s="1"/>
  <c r="AD994" i="15"/>
  <c r="AE994" i="15" s="1"/>
  <c r="AD1000" i="15"/>
  <c r="AE1000" i="15" s="1"/>
  <c r="AD1002" i="15"/>
  <c r="AE1002" i="15" s="1"/>
  <c r="AD1004" i="15"/>
  <c r="AE1004" i="15" s="1"/>
  <c r="AD1006" i="15"/>
  <c r="AE1006" i="15" s="1"/>
  <c r="AD1008" i="15"/>
  <c r="AE1008" i="15" s="1"/>
  <c r="AE72" i="15"/>
  <c r="AK72" i="15" s="1"/>
  <c r="E59" i="10" s="1"/>
  <c r="AE114" i="15"/>
  <c r="AK114" i="15" s="1"/>
  <c r="AE122" i="15"/>
  <c r="AK122" i="15" s="1"/>
  <c r="AE172" i="15"/>
  <c r="AK172" i="15" s="1"/>
  <c r="I59" i="10" s="1"/>
  <c r="AE228" i="15"/>
  <c r="AK228" i="15" s="1"/>
  <c r="AL228" i="15" s="1"/>
  <c r="K65" i="10" s="1"/>
  <c r="AE230" i="15"/>
  <c r="AK230" i="15" s="1"/>
  <c r="AL230" i="15" s="1"/>
  <c r="AE232" i="15"/>
  <c r="AK232" i="15" s="1"/>
  <c r="AL232" i="15" s="1"/>
  <c r="K69" i="10" s="1"/>
  <c r="AE236" i="15"/>
  <c r="AE92" i="15"/>
  <c r="AK92" i="15" s="1"/>
  <c r="AE142" i="15"/>
  <c r="AK142" i="15" s="1"/>
  <c r="AE192" i="15"/>
  <c r="AK192" i="15" s="1"/>
  <c r="AE212" i="15"/>
  <c r="AE220" i="15"/>
  <c r="AE270" i="15"/>
  <c r="AE492" i="15"/>
  <c r="AE464" i="15"/>
  <c r="AE514" i="15"/>
  <c r="AE564" i="15"/>
  <c r="AE367" i="15"/>
  <c r="AE65" i="15"/>
  <c r="AK65" i="15" s="1"/>
  <c r="AE75" i="15"/>
  <c r="AK75" i="15" s="1"/>
  <c r="E62" i="10" s="1"/>
  <c r="AE77" i="15"/>
  <c r="AK77" i="15" s="1"/>
  <c r="E64" i="10" s="1"/>
  <c r="AE81" i="15"/>
  <c r="AK81" i="15" s="1"/>
  <c r="AE83" i="15"/>
  <c r="AK83" i="15" s="1"/>
  <c r="E70" i="10" s="1"/>
  <c r="AE115" i="15"/>
  <c r="AK115" i="15" s="1"/>
  <c r="AE125" i="15"/>
  <c r="AK125" i="15" s="1"/>
  <c r="AE127" i="15"/>
  <c r="AK127" i="15" s="1"/>
  <c r="G64" i="10" s="1"/>
  <c r="AE129" i="15"/>
  <c r="AK129" i="15" s="1"/>
  <c r="G66" i="10" s="1"/>
  <c r="AE165" i="15"/>
  <c r="AK165" i="15" s="1"/>
  <c r="I52" i="10" s="1"/>
  <c r="AE173" i="15"/>
  <c r="AK173" i="15" s="1"/>
  <c r="I60" i="10" s="1"/>
  <c r="AE179" i="15"/>
  <c r="AK179" i="15" s="1"/>
  <c r="I66" i="10" s="1"/>
  <c r="AE181" i="15"/>
  <c r="AK181" i="15" s="1"/>
  <c r="I68" i="10" s="1"/>
  <c r="AE245" i="15"/>
  <c r="AE287" i="15"/>
  <c r="AE345" i="15"/>
  <c r="AE597" i="15"/>
  <c r="AE689" i="15"/>
  <c r="AE723" i="15"/>
  <c r="AE916" i="15"/>
  <c r="AE963" i="15"/>
  <c r="AE971" i="15"/>
  <c r="AE926" i="15"/>
  <c r="AE930" i="15"/>
  <c r="AE970" i="15"/>
  <c r="AD43" i="15"/>
  <c r="AE43" i="15" s="1"/>
  <c r="AK43" i="15" s="1"/>
  <c r="AD40" i="15"/>
  <c r="AE40" i="15" s="1"/>
  <c r="AK40" i="15" s="1"/>
  <c r="AD41" i="15"/>
  <c r="AE41" i="15" s="1"/>
  <c r="AK41" i="15" s="1"/>
  <c r="AD37" i="15"/>
  <c r="AE37" i="15" s="1"/>
  <c r="AK37" i="15" s="1"/>
  <c r="D49" i="10" s="1"/>
  <c r="AD419" i="15"/>
  <c r="AE419" i="15" s="1"/>
  <c r="AD421" i="15"/>
  <c r="AE421" i="15" s="1"/>
  <c r="AD423" i="15"/>
  <c r="AE423" i="15" s="1"/>
  <c r="AD425" i="15"/>
  <c r="AE425" i="15" s="1"/>
  <c r="AD427" i="15"/>
  <c r="AE427" i="15" s="1"/>
  <c r="AD429" i="15"/>
  <c r="AE429" i="15" s="1"/>
  <c r="AD431" i="15"/>
  <c r="AE431" i="15" s="1"/>
  <c r="AD433" i="15"/>
  <c r="AE433" i="15" s="1"/>
  <c r="AK433" i="15" s="1"/>
  <c r="AL433" i="15" s="1"/>
  <c r="S70" i="10" s="1"/>
  <c r="AD449" i="15"/>
  <c r="AE449" i="15" s="1"/>
  <c r="AD451" i="15"/>
  <c r="AE451" i="15" s="1"/>
  <c r="AD453" i="15"/>
  <c r="AE453" i="15" s="1"/>
  <c r="AD455" i="15"/>
  <c r="AE455" i="15" s="1"/>
  <c r="AD457" i="15"/>
  <c r="AE457" i="15" s="1"/>
  <c r="AD461" i="15"/>
  <c r="AE461" i="15" s="1"/>
  <c r="AD463" i="15"/>
  <c r="AE463" i="15" s="1"/>
  <c r="AD465" i="15"/>
  <c r="AE465" i="15" s="1"/>
  <c r="AD467" i="15"/>
  <c r="AE467" i="15" s="1"/>
  <c r="AD469" i="15"/>
  <c r="AE469" i="15" s="1"/>
  <c r="AD471" i="15"/>
  <c r="AE471" i="15" s="1"/>
  <c r="AD473" i="15"/>
  <c r="AE473" i="15" s="1"/>
  <c r="AD475" i="15"/>
  <c r="AE475" i="15" s="1"/>
  <c r="AD477" i="15"/>
  <c r="AE477" i="15" s="1"/>
  <c r="AD479" i="15"/>
  <c r="AE479" i="15" s="1"/>
  <c r="AD481" i="15"/>
  <c r="AE481" i="15" s="1"/>
  <c r="AD483" i="15"/>
  <c r="AE483" i="15" s="1"/>
  <c r="AD499" i="15"/>
  <c r="AE499" i="15" s="1"/>
  <c r="AD501" i="15"/>
  <c r="AE501" i="15" s="1"/>
  <c r="AD503" i="15"/>
  <c r="AE503" i="15" s="1"/>
  <c r="AD505" i="15"/>
  <c r="AE505" i="15" s="1"/>
  <c r="AD507" i="15"/>
  <c r="AE507" i="15" s="1"/>
  <c r="AD511" i="15"/>
  <c r="AE511" i="15" s="1"/>
  <c r="AD513" i="15"/>
  <c r="AE513" i="15" s="1"/>
  <c r="AD515" i="15"/>
  <c r="AE515" i="15" s="1"/>
  <c r="AD517" i="15"/>
  <c r="AE517" i="15" s="1"/>
  <c r="AD519" i="15"/>
  <c r="AE519" i="15" s="1"/>
  <c r="AD521" i="15"/>
  <c r="AE521" i="15" s="1"/>
  <c r="AD523" i="15"/>
  <c r="AE523" i="15" s="1"/>
  <c r="AD525" i="15"/>
  <c r="AE525" i="15" s="1"/>
  <c r="AD527" i="15"/>
  <c r="AE527" i="15" s="1"/>
  <c r="AD529" i="15"/>
  <c r="AE529" i="15" s="1"/>
  <c r="AD531" i="15"/>
  <c r="AE531" i="15" s="1"/>
  <c r="AD533" i="15"/>
  <c r="AE533" i="15" s="1"/>
  <c r="AD549" i="15"/>
  <c r="AE549" i="15" s="1"/>
  <c r="AD551" i="15"/>
  <c r="AE551" i="15" s="1"/>
  <c r="AD553" i="15"/>
  <c r="AE553" i="15" s="1"/>
  <c r="AD555" i="15"/>
  <c r="AE555" i="15" s="1"/>
  <c r="AD557" i="15"/>
  <c r="AE557" i="15" s="1"/>
  <c r="AD561" i="15"/>
  <c r="AE561" i="15" s="1"/>
  <c r="AD563" i="15"/>
  <c r="AE563" i="15" s="1"/>
  <c r="AD565" i="15"/>
  <c r="AE565" i="15" s="1"/>
  <c r="AD567" i="15"/>
  <c r="AE567" i="15" s="1"/>
  <c r="AD569" i="15"/>
  <c r="AE569" i="15" s="1"/>
  <c r="AD571" i="15"/>
  <c r="AE571" i="15" s="1"/>
  <c r="AD573" i="15"/>
  <c r="AE573" i="15" s="1"/>
  <c r="AD575" i="15"/>
  <c r="AE575" i="15" s="1"/>
  <c r="AD577" i="15"/>
  <c r="AE577" i="15" s="1"/>
  <c r="AD579" i="15"/>
  <c r="AE579" i="15" s="1"/>
  <c r="AD581" i="15"/>
  <c r="AE581" i="15" s="1"/>
  <c r="AD583" i="15"/>
  <c r="AE583" i="15" s="1"/>
  <c r="AD599" i="15"/>
  <c r="AE599" i="15" s="1"/>
  <c r="AD601" i="15"/>
  <c r="AE601" i="15" s="1"/>
  <c r="AD603" i="15"/>
  <c r="AE603" i="15" s="1"/>
  <c r="AD605" i="15"/>
  <c r="AE605" i="15" s="1"/>
  <c r="AD607" i="15"/>
  <c r="AE607" i="15" s="1"/>
  <c r="AD611" i="15"/>
  <c r="AE611" i="15" s="1"/>
  <c r="AD613" i="15"/>
  <c r="AE613" i="15" s="1"/>
  <c r="AD615" i="15"/>
  <c r="AE615" i="15" s="1"/>
  <c r="AD617" i="15"/>
  <c r="AE617" i="15" s="1"/>
  <c r="AD619" i="15"/>
  <c r="AE619" i="15" s="1"/>
  <c r="AD621" i="15"/>
  <c r="AE621" i="15" s="1"/>
  <c r="AD623" i="15"/>
  <c r="AE623" i="15" s="1"/>
  <c r="AD625" i="15"/>
  <c r="AE625" i="15" s="1"/>
  <c r="AD627" i="15"/>
  <c r="AE627" i="15" s="1"/>
  <c r="AD629" i="15"/>
  <c r="AE629" i="15" s="1"/>
  <c r="AD631" i="15"/>
  <c r="AE631" i="15" s="1"/>
  <c r="AD633" i="15"/>
  <c r="AE633" i="15" s="1"/>
  <c r="AD649" i="15"/>
  <c r="AE649" i="15" s="1"/>
  <c r="AD651" i="15"/>
  <c r="AE651" i="15" s="1"/>
  <c r="AD653" i="15"/>
  <c r="AE653" i="15" s="1"/>
  <c r="AD655" i="15"/>
  <c r="AE655" i="15" s="1"/>
  <c r="AD657" i="15"/>
  <c r="AE657" i="15" s="1"/>
  <c r="AD661" i="15"/>
  <c r="AE661" i="15" s="1"/>
  <c r="AD663" i="15"/>
  <c r="AE663" i="15" s="1"/>
  <c r="AD665" i="15"/>
  <c r="AE665" i="15" s="1"/>
  <c r="AD667" i="15"/>
  <c r="AE667" i="15" s="1"/>
  <c r="AD669" i="15"/>
  <c r="AE669" i="15" s="1"/>
  <c r="AD671" i="15"/>
  <c r="AE671" i="15" s="1"/>
  <c r="AD673" i="15"/>
  <c r="AE673" i="15" s="1"/>
  <c r="AD675" i="15"/>
  <c r="AE675" i="15" s="1"/>
  <c r="AD677" i="15"/>
  <c r="AE677" i="15" s="1"/>
  <c r="AD679" i="15"/>
  <c r="AE679" i="15" s="1"/>
  <c r="AD681" i="15"/>
  <c r="AE681" i="15" s="1"/>
  <c r="AD683" i="15"/>
  <c r="AE683" i="15" s="1"/>
  <c r="AD699" i="15"/>
  <c r="AE699" i="15" s="1"/>
  <c r="AD701" i="15"/>
  <c r="AE701" i="15" s="1"/>
  <c r="AD703" i="15"/>
  <c r="AE703" i="15" s="1"/>
  <c r="AD705" i="15"/>
  <c r="AE705" i="15" s="1"/>
  <c r="AD707" i="15"/>
  <c r="AE707" i="15" s="1"/>
  <c r="AD711" i="15"/>
  <c r="AE711" i="15" s="1"/>
  <c r="AD713" i="15"/>
  <c r="AE713" i="15" s="1"/>
  <c r="AD715" i="15"/>
  <c r="AE715" i="15" s="1"/>
  <c r="AD717" i="15"/>
  <c r="AE717" i="15" s="1"/>
  <c r="AD719" i="15"/>
  <c r="AE719" i="15" s="1"/>
  <c r="AD721" i="15"/>
  <c r="AE721" i="15" s="1"/>
  <c r="AD723" i="15"/>
  <c r="AD725" i="15"/>
  <c r="AE725" i="15" s="1"/>
  <c r="AD727" i="15"/>
  <c r="AE727" i="15" s="1"/>
  <c r="AD729" i="15"/>
  <c r="AE729" i="15" s="1"/>
  <c r="AD731" i="15"/>
  <c r="AE731" i="15" s="1"/>
  <c r="AD733" i="15"/>
  <c r="AE733" i="15" s="1"/>
  <c r="AD612" i="15"/>
  <c r="AE612" i="15" s="1"/>
  <c r="AD614" i="15"/>
  <c r="AE614" i="15" s="1"/>
  <c r="AD616" i="15"/>
  <c r="AE616" i="15" s="1"/>
  <c r="AD618" i="15"/>
  <c r="AE618" i="15" s="1"/>
  <c r="AD620" i="15"/>
  <c r="AE620" i="15" s="1"/>
  <c r="AD622" i="15"/>
  <c r="AE622" i="15" s="1"/>
  <c r="AD662" i="15"/>
  <c r="AE662" i="15" s="1"/>
  <c r="AD664" i="15"/>
  <c r="AE664" i="15" s="1"/>
  <c r="AD666" i="15"/>
  <c r="AE666" i="15" s="1"/>
  <c r="AD668" i="15"/>
  <c r="AE668" i="15" s="1"/>
  <c r="AD670" i="15"/>
  <c r="AE670" i="15" s="1"/>
  <c r="AD672" i="15"/>
  <c r="AE672" i="15" s="1"/>
  <c r="AD712" i="15"/>
  <c r="AE712" i="15" s="1"/>
  <c r="AD714" i="15"/>
  <c r="AE714" i="15" s="1"/>
  <c r="AD716" i="15"/>
  <c r="AE716" i="15" s="1"/>
  <c r="AD718" i="15"/>
  <c r="AE718" i="15" s="1"/>
  <c r="AD720" i="15"/>
  <c r="AE720" i="15" s="1"/>
  <c r="AD722" i="15"/>
  <c r="AE722" i="15" s="1"/>
  <c r="AD736" i="15"/>
  <c r="AE736" i="15" s="1"/>
  <c r="AD738" i="15"/>
  <c r="AE738" i="15" s="1"/>
  <c r="AD740" i="15"/>
  <c r="AE740" i="15" s="1"/>
  <c r="AD742" i="15"/>
  <c r="AE742" i="15" s="1"/>
  <c r="AD744" i="15"/>
  <c r="AE744" i="15" s="1"/>
  <c r="AD746" i="15"/>
  <c r="AE746" i="15" s="1"/>
  <c r="AD748" i="15"/>
  <c r="AE748" i="15" s="1"/>
  <c r="AD750" i="15"/>
  <c r="AE750" i="15" s="1"/>
  <c r="AD752" i="15"/>
  <c r="AE752" i="15" s="1"/>
  <c r="AD754" i="15"/>
  <c r="AE754" i="15" s="1"/>
  <c r="AD756" i="15"/>
  <c r="AE756" i="15" s="1"/>
  <c r="AD758" i="15"/>
  <c r="AE758" i="15" s="1"/>
  <c r="AD774" i="15"/>
  <c r="AE774" i="15" s="1"/>
  <c r="AD776" i="15"/>
  <c r="AE776" i="15" s="1"/>
  <c r="AD778" i="15"/>
  <c r="AE778" i="15" s="1"/>
  <c r="AD780" i="15"/>
  <c r="AE780" i="15" s="1"/>
  <c r="AD782" i="15"/>
  <c r="AE782" i="15" s="1"/>
  <c r="AD786" i="15"/>
  <c r="AE786" i="15" s="1"/>
  <c r="AD788" i="15"/>
  <c r="AE788" i="15" s="1"/>
  <c r="AD790" i="15"/>
  <c r="AE790" i="15" s="1"/>
  <c r="AD792" i="15"/>
  <c r="AE792" i="15" s="1"/>
  <c r="AD794" i="15"/>
  <c r="AE794" i="15" s="1"/>
  <c r="AD796" i="15"/>
  <c r="AE796" i="15" s="1"/>
  <c r="AD798" i="15"/>
  <c r="AE798" i="15" s="1"/>
  <c r="AD800" i="15"/>
  <c r="AE800" i="15" s="1"/>
  <c r="AD802" i="15"/>
  <c r="AE802" i="15" s="1"/>
  <c r="AD804" i="15"/>
  <c r="AE804" i="15" s="1"/>
  <c r="AD806" i="15"/>
  <c r="AE806" i="15" s="1"/>
  <c r="AD808" i="15"/>
  <c r="AE808" i="15" s="1"/>
  <c r="AD762" i="15"/>
  <c r="AE762" i="15" s="1"/>
  <c r="AD764" i="15"/>
  <c r="AE764" i="15" s="1"/>
  <c r="AD766" i="15"/>
  <c r="AE766" i="15" s="1"/>
  <c r="AD768" i="15"/>
  <c r="AE768" i="15" s="1"/>
  <c r="AD770" i="15"/>
  <c r="AE770" i="15" s="1"/>
  <c r="AD772" i="15"/>
  <c r="AE772" i="15" s="1"/>
  <c r="AD812" i="15"/>
  <c r="AE812" i="15" s="1"/>
  <c r="AD814" i="15"/>
  <c r="AE814" i="15" s="1"/>
  <c r="AD816" i="15"/>
  <c r="AE816" i="15" s="1"/>
  <c r="AD818" i="15"/>
  <c r="AE818" i="15" s="1"/>
  <c r="AD820" i="15"/>
  <c r="AE820" i="15" s="1"/>
  <c r="AD824" i="15"/>
  <c r="AE824" i="15" s="1"/>
  <c r="AD826" i="15"/>
  <c r="AE826" i="15" s="1"/>
  <c r="AD828" i="15"/>
  <c r="AE828" i="15" s="1"/>
  <c r="AD830" i="15"/>
  <c r="AE830" i="15" s="1"/>
  <c r="AD832" i="15"/>
  <c r="AE832" i="15" s="1"/>
  <c r="AD836" i="15"/>
  <c r="AE836" i="15" s="1"/>
  <c r="AD838" i="15"/>
  <c r="AE838" i="15" s="1"/>
  <c r="AD840" i="15"/>
  <c r="AE840" i="15" s="1"/>
  <c r="AD842" i="15"/>
  <c r="AE842" i="15" s="1"/>
  <c r="AD844" i="15"/>
  <c r="AE844" i="15" s="1"/>
  <c r="AD846" i="15"/>
  <c r="AE846" i="15" s="1"/>
  <c r="AD848" i="15"/>
  <c r="AE848" i="15" s="1"/>
  <c r="AD850" i="15"/>
  <c r="AE850" i="15" s="1"/>
  <c r="AD852" i="15"/>
  <c r="AE852" i="15" s="1"/>
  <c r="AD854" i="15"/>
  <c r="AE854" i="15" s="1"/>
  <c r="AD856" i="15"/>
  <c r="AE856" i="15" s="1"/>
  <c r="AD858" i="15"/>
  <c r="AE858" i="15" s="1"/>
  <c r="AD874" i="15"/>
  <c r="AE874" i="15" s="1"/>
  <c r="AD876" i="15"/>
  <c r="AE876" i="15" s="1"/>
  <c r="AD878" i="15"/>
  <c r="AE878" i="15" s="1"/>
  <c r="AD880" i="15"/>
  <c r="AE880" i="15" s="1"/>
  <c r="AD882" i="15"/>
  <c r="AE882" i="15" s="1"/>
  <c r="AD886" i="15"/>
  <c r="AE886" i="15" s="1"/>
  <c r="AD888" i="15"/>
  <c r="AE888" i="15" s="1"/>
  <c r="AD890" i="15"/>
  <c r="AE890" i="15" s="1"/>
  <c r="AD892" i="15"/>
  <c r="AE892" i="15" s="1"/>
  <c r="AD894" i="15"/>
  <c r="AE894" i="15" s="1"/>
  <c r="AD896" i="15"/>
  <c r="AE896" i="15" s="1"/>
  <c r="AD898" i="15"/>
  <c r="AE898" i="15" s="1"/>
  <c r="AD900" i="15"/>
  <c r="AE900" i="15" s="1"/>
  <c r="AD902" i="15"/>
  <c r="AE902" i="15" s="1"/>
  <c r="AD904" i="15"/>
  <c r="AE904" i="15" s="1"/>
  <c r="AD906" i="15"/>
  <c r="AE906" i="15" s="1"/>
  <c r="AD837" i="15"/>
  <c r="AE837" i="15" s="1"/>
  <c r="AD839" i="15"/>
  <c r="AE839" i="15" s="1"/>
  <c r="AD841" i="15"/>
  <c r="AE841" i="15" s="1"/>
  <c r="AD843" i="15"/>
  <c r="AE843" i="15" s="1"/>
  <c r="AD845" i="15"/>
  <c r="AE845" i="15" s="1"/>
  <c r="AD847" i="15"/>
  <c r="AE847" i="15" s="1"/>
  <c r="AD887" i="15"/>
  <c r="AE887" i="15" s="1"/>
  <c r="AD889" i="15"/>
  <c r="AE889" i="15" s="1"/>
  <c r="AD891" i="15"/>
  <c r="AE891" i="15" s="1"/>
  <c r="AD893" i="15"/>
  <c r="AE893" i="15" s="1"/>
  <c r="AD895" i="15"/>
  <c r="AE895" i="15" s="1"/>
  <c r="AD897" i="15"/>
  <c r="AE897" i="15" s="1"/>
  <c r="AD937" i="15"/>
  <c r="AE937" i="15" s="1"/>
  <c r="AD939" i="15"/>
  <c r="AE939" i="15" s="1"/>
  <c r="AD941" i="15"/>
  <c r="AE941" i="15" s="1"/>
  <c r="AD943" i="15"/>
  <c r="AE943" i="15" s="1"/>
  <c r="AD945" i="15"/>
  <c r="AE945" i="15" s="1"/>
  <c r="AD947" i="15"/>
  <c r="AE947" i="15" s="1"/>
  <c r="AD907" i="15"/>
  <c r="AE907" i="15" s="1"/>
  <c r="AD911" i="15"/>
  <c r="AE911" i="15" s="1"/>
  <c r="AD913" i="15"/>
  <c r="AE913" i="15" s="1"/>
  <c r="AD915" i="15"/>
  <c r="AE915" i="15" s="1"/>
  <c r="AD917" i="15"/>
  <c r="AE917" i="15" s="1"/>
  <c r="AD919" i="15"/>
  <c r="AE919" i="15" s="1"/>
  <c r="AD921" i="15"/>
  <c r="AE921" i="15" s="1"/>
  <c r="AD923" i="15"/>
  <c r="AE923" i="15" s="1"/>
  <c r="AD925" i="15"/>
  <c r="AE925" i="15" s="1"/>
  <c r="AD927" i="15"/>
  <c r="AE927" i="15" s="1"/>
  <c r="AD929" i="15"/>
  <c r="AE929" i="15" s="1"/>
  <c r="AD931" i="15"/>
  <c r="AE931" i="15" s="1"/>
  <c r="AD933" i="15"/>
  <c r="AE933" i="15" s="1"/>
  <c r="AD949" i="15"/>
  <c r="AE949" i="15" s="1"/>
  <c r="AD987" i="15"/>
  <c r="AE987" i="15" s="1"/>
  <c r="AD989" i="15"/>
  <c r="AE989" i="15" s="1"/>
  <c r="AD990" i="15"/>
  <c r="AE990" i="15" s="1"/>
  <c r="AD991" i="15"/>
  <c r="AE991" i="15" s="1"/>
  <c r="AD993" i="15"/>
  <c r="AE993" i="15" s="1"/>
  <c r="AD995" i="15"/>
  <c r="AE995" i="15" s="1"/>
  <c r="AD997" i="15"/>
  <c r="AE997" i="15" s="1"/>
  <c r="AD999" i="15"/>
  <c r="AE999" i="15" s="1"/>
  <c r="AD1001" i="15"/>
  <c r="AE1001" i="15" s="1"/>
  <c r="AD1003" i="15"/>
  <c r="AE1003" i="15" s="1"/>
  <c r="AD1005" i="15"/>
  <c r="AE1005" i="15" s="1"/>
  <c r="AD1007" i="15"/>
  <c r="AE1007" i="15" s="1"/>
  <c r="AD987" i="11"/>
  <c r="AE987" i="11" s="1"/>
  <c r="AD997" i="11"/>
  <c r="AE997" i="11" s="1"/>
  <c r="AD963" i="11"/>
  <c r="AD922" i="11"/>
  <c r="AD814" i="11"/>
  <c r="AE814" i="11" s="1"/>
  <c r="AD816" i="11"/>
  <c r="AE816" i="11" s="1"/>
  <c r="AD748" i="11"/>
  <c r="AE748" i="11" s="1"/>
  <c r="AD746" i="11"/>
  <c r="AD744" i="11"/>
  <c r="AD742" i="11"/>
  <c r="AE742" i="11" s="1"/>
  <c r="AD740" i="11"/>
  <c r="AD738" i="11"/>
  <c r="AD697" i="11"/>
  <c r="AD695" i="11"/>
  <c r="AD693" i="11"/>
  <c r="AE693" i="11" s="1"/>
  <c r="AD691" i="11"/>
  <c r="AD689" i="11"/>
  <c r="AD687" i="11"/>
  <c r="AE687" i="11" s="1"/>
  <c r="AD547" i="11"/>
  <c r="AD545" i="11"/>
  <c r="AE545" i="11" s="1"/>
  <c r="AD544" i="11"/>
  <c r="AE544" i="11" s="1"/>
  <c r="AD542" i="11"/>
  <c r="AE542" i="11" s="1"/>
  <c r="AD540" i="11"/>
  <c r="AE540" i="11" s="1"/>
  <c r="AD538" i="11"/>
  <c r="AE538" i="11" s="1"/>
  <c r="AD473" i="11"/>
  <c r="AD471" i="11"/>
  <c r="AD439" i="11"/>
  <c r="AD398" i="11"/>
  <c r="AE398" i="11" s="1"/>
  <c r="AD397" i="11"/>
  <c r="AD396" i="11"/>
  <c r="AE396" i="11" s="1"/>
  <c r="AD348" i="11"/>
  <c r="AD346" i="11"/>
  <c r="AE346" i="11" s="1"/>
  <c r="AD344" i="11"/>
  <c r="AD342" i="11"/>
  <c r="AE342" i="11" s="1"/>
  <c r="AD340" i="11"/>
  <c r="AD312" i="11"/>
  <c r="AD319" i="11"/>
  <c r="AE319" i="11" s="1"/>
  <c r="AD317" i="11"/>
  <c r="AE317" i="11" s="1"/>
  <c r="AD315" i="11"/>
  <c r="AE315" i="11" s="1"/>
  <c r="AD313" i="11"/>
  <c r="AD292" i="11"/>
  <c r="AE292" i="11" s="1"/>
  <c r="AD273" i="11"/>
  <c r="AE273" i="11" s="1"/>
  <c r="AD271" i="11"/>
  <c r="AD269" i="11"/>
  <c r="AE269" i="11" s="1"/>
  <c r="AD265" i="11"/>
  <c r="AE265" i="11" s="1"/>
  <c r="AE214" i="11"/>
  <c r="AD995" i="11"/>
  <c r="AE995" i="11" s="1"/>
  <c r="AD993" i="11"/>
  <c r="AD991" i="11"/>
  <c r="AD989" i="11"/>
  <c r="AE989" i="11" s="1"/>
  <c r="AD973" i="11"/>
  <c r="AE973" i="11" s="1"/>
  <c r="AD971" i="11"/>
  <c r="AE971" i="11" s="1"/>
  <c r="AD969" i="11"/>
  <c r="AD967" i="11"/>
  <c r="AE967" i="11" s="1"/>
  <c r="AD964" i="11"/>
  <c r="AE963" i="11"/>
  <c r="AD962" i="11"/>
  <c r="AD937" i="11"/>
  <c r="AD948" i="11"/>
  <c r="AE948" i="11" s="1"/>
  <c r="AD946" i="11"/>
  <c r="AD944" i="11"/>
  <c r="AE944" i="11" s="1"/>
  <c r="AD942" i="11"/>
  <c r="AD940" i="11"/>
  <c r="AE940" i="11" s="1"/>
  <c r="AD938" i="11"/>
  <c r="AD919" i="11"/>
  <c r="AD888" i="11"/>
  <c r="AE888" i="11" s="1"/>
  <c r="AD898" i="11"/>
  <c r="AE898" i="11" s="1"/>
  <c r="AD897" i="11"/>
  <c r="AE897" i="11" s="1"/>
  <c r="AD896" i="11"/>
  <c r="AE896" i="11" s="1"/>
  <c r="AD895" i="11"/>
  <c r="AE895" i="11" s="1"/>
  <c r="AD894" i="11"/>
  <c r="AE894" i="11" s="1"/>
  <c r="AD893" i="11"/>
  <c r="AE893" i="11" s="1"/>
  <c r="AD892" i="11"/>
  <c r="AE892" i="11" s="1"/>
  <c r="AD891" i="11"/>
  <c r="AE891" i="11" s="1"/>
  <c r="AD890" i="11"/>
  <c r="AE890" i="11" s="1"/>
  <c r="AD889" i="11"/>
  <c r="AE889" i="11" s="1"/>
  <c r="AD998" i="11"/>
  <c r="AE998" i="11" s="1"/>
  <c r="AD996" i="11"/>
  <c r="AE996" i="11" s="1"/>
  <c r="AD994" i="11"/>
  <c r="AE994" i="11" s="1"/>
  <c r="AE993" i="11"/>
  <c r="AD992" i="11"/>
  <c r="AE992" i="11" s="1"/>
  <c r="AE991" i="11"/>
  <c r="AD990" i="11"/>
  <c r="AE990" i="11" s="1"/>
  <c r="AD988" i="11"/>
  <c r="AE988" i="11" s="1"/>
  <c r="AD965" i="11"/>
  <c r="AE965" i="11" s="1"/>
  <c r="AD972" i="11"/>
  <c r="AE972" i="11" s="1"/>
  <c r="AD970" i="11"/>
  <c r="AE970" i="11" s="1"/>
  <c r="AE969" i="11"/>
  <c r="AD968" i="11"/>
  <c r="AE968" i="11" s="1"/>
  <c r="AD966" i="11"/>
  <c r="AE966" i="11" s="1"/>
  <c r="AE964" i="11"/>
  <c r="AE962" i="11"/>
  <c r="AE937" i="11"/>
  <c r="AD947" i="11"/>
  <c r="AE946" i="11"/>
  <c r="AD945" i="11"/>
  <c r="AE945" i="11" s="1"/>
  <c r="AD943" i="11"/>
  <c r="AE943" i="11" s="1"/>
  <c r="AE942" i="11"/>
  <c r="AD941" i="11"/>
  <c r="AE941" i="11" s="1"/>
  <c r="AD939" i="11"/>
  <c r="AE938" i="11"/>
  <c r="AE947" i="11"/>
  <c r="AE939" i="11"/>
  <c r="AD923" i="11"/>
  <c r="AE923" i="11" s="1"/>
  <c r="AD921" i="11"/>
  <c r="AE921" i="11" s="1"/>
  <c r="AD917" i="11"/>
  <c r="AE917" i="11" s="1"/>
  <c r="AD915" i="11"/>
  <c r="AE915" i="11" s="1"/>
  <c r="AD913" i="11"/>
  <c r="AE913" i="11" s="1"/>
  <c r="AD920" i="11"/>
  <c r="AE920" i="11" s="1"/>
  <c r="AD918" i="11"/>
  <c r="AE918" i="11" s="1"/>
  <c r="AD916" i="11"/>
  <c r="AE916" i="11" s="1"/>
  <c r="AD914" i="11"/>
  <c r="AE914" i="11" s="1"/>
  <c r="AD912" i="11"/>
  <c r="AE912" i="11" s="1"/>
  <c r="AE919" i="11"/>
  <c r="AE922" i="11"/>
  <c r="AD887" i="11"/>
  <c r="AE887" i="11" s="1"/>
  <c r="AD872" i="11"/>
  <c r="AD870" i="11"/>
  <c r="AE870" i="11" s="1"/>
  <c r="AD868" i="11"/>
  <c r="AD862" i="11"/>
  <c r="AE862" i="11" s="1"/>
  <c r="AD866" i="11"/>
  <c r="AE866" i="11" s="1"/>
  <c r="AD821" i="11"/>
  <c r="AD819" i="11"/>
  <c r="AE819" i="11" s="1"/>
  <c r="AD817" i="11"/>
  <c r="AE817" i="11" s="1"/>
  <c r="AD798" i="11"/>
  <c r="AD796" i="11"/>
  <c r="AE796" i="11" s="1"/>
  <c r="AD794" i="11"/>
  <c r="AD790" i="11"/>
  <c r="AE790" i="11" s="1"/>
  <c r="AD788" i="11"/>
  <c r="AE788" i="11" s="1"/>
  <c r="AD772" i="11"/>
  <c r="AE772" i="11" s="1"/>
  <c r="AD771" i="11"/>
  <c r="AE771" i="11" s="1"/>
  <c r="AD770" i="11"/>
  <c r="AE770" i="11" s="1"/>
  <c r="AD768" i="11"/>
  <c r="AE768" i="11" s="1"/>
  <c r="AD766" i="11"/>
  <c r="AE766" i="11" s="1"/>
  <c r="AD764" i="11"/>
  <c r="AE764" i="11" s="1"/>
  <c r="AD663" i="11"/>
  <c r="AD662" i="11"/>
  <c r="AE662" i="11" s="1"/>
  <c r="AE663" i="11"/>
  <c r="AD597" i="11"/>
  <c r="AD595" i="11"/>
  <c r="AE595" i="11" s="1"/>
  <c r="AD593" i="11"/>
  <c r="AE593" i="11" s="1"/>
  <c r="AD591" i="11"/>
  <c r="AE591" i="11" s="1"/>
  <c r="AD562" i="11"/>
  <c r="AE562" i="11" s="1"/>
  <c r="AD572" i="11"/>
  <c r="AE572" i="11" s="1"/>
  <c r="AD570" i="11"/>
  <c r="AD568" i="11"/>
  <c r="AE568" i="11" s="1"/>
  <c r="AD566" i="11"/>
  <c r="AD563" i="11"/>
  <c r="AE563" i="11" s="1"/>
  <c r="AD498" i="11"/>
  <c r="AE498" i="11" s="1"/>
  <c r="AD496" i="11"/>
  <c r="AE496" i="11" s="1"/>
  <c r="AD494" i="11"/>
  <c r="AD492" i="11"/>
  <c r="AE492" i="11" s="1"/>
  <c r="AD490" i="11"/>
  <c r="AD489" i="11"/>
  <c r="AE489" i="11" s="1"/>
  <c r="AD488" i="11"/>
  <c r="AE488" i="11" s="1"/>
  <c r="AD469" i="11"/>
  <c r="AE469" i="11" s="1"/>
  <c r="AD467" i="11"/>
  <c r="AE467" i="11" s="1"/>
  <c r="AD465" i="11"/>
  <c r="AE465" i="11" s="1"/>
  <c r="AD462" i="11"/>
  <c r="AD437" i="11"/>
  <c r="AE437" i="11" s="1"/>
  <c r="AD422" i="11"/>
  <c r="AE422" i="11" s="1"/>
  <c r="AD420" i="11"/>
  <c r="AD418" i="11"/>
  <c r="AE418" i="11" s="1"/>
  <c r="AD416" i="11"/>
  <c r="AE416" i="11" s="1"/>
  <c r="AE415" i="11"/>
  <c r="AD415" i="11"/>
  <c r="AD413" i="11"/>
  <c r="AE413" i="11" s="1"/>
  <c r="AD373" i="11"/>
  <c r="AD371" i="11"/>
  <c r="AD369" i="11"/>
  <c r="AD367" i="11"/>
  <c r="AD365" i="11"/>
  <c r="AD362" i="11"/>
  <c r="AE362" i="11" s="1"/>
  <c r="AD339" i="11"/>
  <c r="AE339" i="11" s="1"/>
  <c r="AD338" i="11"/>
  <c r="AE338" i="11" s="1"/>
  <c r="AD291" i="11"/>
  <c r="AD290" i="11"/>
  <c r="AE290" i="11" s="1"/>
  <c r="AD264" i="11"/>
  <c r="AE264" i="11" s="1"/>
  <c r="AD263" i="11"/>
  <c r="AE263" i="11" s="1"/>
  <c r="AD248" i="11"/>
  <c r="AE248" i="11" s="1"/>
  <c r="AD247" i="11"/>
  <c r="AE247" i="11" s="1"/>
  <c r="AD246" i="11"/>
  <c r="AE246" i="11" s="1"/>
  <c r="AD873" i="11"/>
  <c r="AE873" i="11" s="1"/>
  <c r="AE872" i="11"/>
  <c r="AD871" i="11"/>
  <c r="AE871" i="11" s="1"/>
  <c r="AD869" i="11"/>
  <c r="AE869" i="11" s="1"/>
  <c r="AE868" i="11"/>
  <c r="AD867" i="11"/>
  <c r="AD865" i="11"/>
  <c r="AE865" i="11" s="1"/>
  <c r="AD864" i="11"/>
  <c r="AE864" i="11" s="1"/>
  <c r="AD863" i="11"/>
  <c r="AE863" i="11" s="1"/>
  <c r="AE867" i="11"/>
  <c r="AD848" i="11"/>
  <c r="AE848" i="11" s="1"/>
  <c r="AD846" i="11"/>
  <c r="AE846" i="11" s="1"/>
  <c r="AD844" i="11"/>
  <c r="AE844" i="11" s="1"/>
  <c r="AD842" i="11"/>
  <c r="AE842" i="11" s="1"/>
  <c r="AD840" i="11"/>
  <c r="AE840" i="11" s="1"/>
  <c r="AD838" i="11"/>
  <c r="AE838" i="11" s="1"/>
  <c r="AD837" i="11"/>
  <c r="AE837" i="11" s="1"/>
  <c r="AD847" i="11"/>
  <c r="AE847" i="11" s="1"/>
  <c r="AD845" i="11"/>
  <c r="AE845" i="11" s="1"/>
  <c r="AD843" i="11"/>
  <c r="AE843" i="11" s="1"/>
  <c r="AD841" i="11"/>
  <c r="AE841" i="11" s="1"/>
  <c r="AD839" i="11"/>
  <c r="AE839" i="11" s="1"/>
  <c r="AD812" i="11"/>
  <c r="AE812" i="11" s="1"/>
  <c r="AD822" i="11"/>
  <c r="AE822" i="11" s="1"/>
  <c r="AE821" i="11"/>
  <c r="AD820" i="11"/>
  <c r="AE820" i="11" s="1"/>
  <c r="AD818" i="11"/>
  <c r="AE818" i="11" s="1"/>
  <c r="AD815" i="11"/>
  <c r="AE815" i="11" s="1"/>
  <c r="AD813" i="11"/>
  <c r="AE813" i="11" s="1"/>
  <c r="AE798" i="11"/>
  <c r="AD797" i="11"/>
  <c r="AE797" i="11" s="1"/>
  <c r="AD795" i="11"/>
  <c r="AE795" i="11" s="1"/>
  <c r="AE794" i="11"/>
  <c r="AD793" i="11"/>
  <c r="AE793" i="11" s="1"/>
  <c r="AD792" i="11"/>
  <c r="AE792" i="11" s="1"/>
  <c r="AD791" i="11"/>
  <c r="AE791" i="11" s="1"/>
  <c r="AD789" i="11"/>
  <c r="AE789" i="11" s="1"/>
  <c r="AD787" i="11"/>
  <c r="AE787" i="11" s="1"/>
  <c r="AD773" i="11"/>
  <c r="AE773" i="11" s="1"/>
  <c r="AD769" i="11"/>
  <c r="AD767" i="11"/>
  <c r="AE767" i="11" s="1"/>
  <c r="AD765" i="11"/>
  <c r="AE765" i="11" s="1"/>
  <c r="AD763" i="11"/>
  <c r="AE763" i="11" s="1"/>
  <c r="AD762" i="11"/>
  <c r="AE762" i="11" s="1"/>
  <c r="AE769" i="11"/>
  <c r="AD747" i="11"/>
  <c r="AE746" i="11"/>
  <c r="AD745" i="11"/>
  <c r="AE745" i="11" s="1"/>
  <c r="AE744" i="11"/>
  <c r="AD743" i="11"/>
  <c r="AD741" i="11"/>
  <c r="AE740" i="11"/>
  <c r="AD739" i="11"/>
  <c r="AE738" i="11"/>
  <c r="AD737" i="11"/>
  <c r="AE737" i="11" s="1"/>
  <c r="AE747" i="11"/>
  <c r="AE743" i="11"/>
  <c r="AE741" i="11"/>
  <c r="AE739" i="11"/>
  <c r="AE723" i="11"/>
  <c r="AD722" i="11"/>
  <c r="AE721" i="11"/>
  <c r="AD720" i="11"/>
  <c r="AE719" i="11"/>
  <c r="AD718" i="11"/>
  <c r="AE718" i="11" s="1"/>
  <c r="AE717" i="11"/>
  <c r="AD716" i="11"/>
  <c r="AE715" i="11"/>
  <c r="AD713" i="11"/>
  <c r="AE712" i="11"/>
  <c r="AE722" i="11"/>
  <c r="AE720" i="11"/>
  <c r="AE716" i="11"/>
  <c r="AE713" i="11"/>
  <c r="AD698" i="11"/>
  <c r="AE697" i="11"/>
  <c r="AD696" i="11"/>
  <c r="AE696" i="11" s="1"/>
  <c r="AE695" i="11"/>
  <c r="AD694" i="11"/>
  <c r="AE694" i="11" s="1"/>
  <c r="AD692" i="11"/>
  <c r="AE692" i="11" s="1"/>
  <c r="AE691" i="11"/>
  <c r="AD690" i="11"/>
  <c r="AE690" i="11" s="1"/>
  <c r="AE689" i="11"/>
  <c r="AD688" i="11"/>
  <c r="AE688" i="11" s="1"/>
  <c r="AE698" i="11"/>
  <c r="AD664" i="11"/>
  <c r="AE664" i="11" s="1"/>
  <c r="AE673" i="11"/>
  <c r="AD672" i="11"/>
  <c r="AE672" i="11" s="1"/>
  <c r="AE671" i="11"/>
  <c r="AD670" i="11"/>
  <c r="AE670" i="11" s="1"/>
  <c r="AE669" i="11"/>
  <c r="AD668" i="11"/>
  <c r="AE668" i="11" s="1"/>
  <c r="AE667" i="11"/>
  <c r="AD666" i="11"/>
  <c r="AE666" i="11" s="1"/>
  <c r="AE665" i="11"/>
  <c r="AD639" i="11"/>
  <c r="AE639" i="11" s="1"/>
  <c r="AD648" i="11"/>
  <c r="AE647" i="11"/>
  <c r="AD646" i="11"/>
  <c r="AE646" i="11" s="1"/>
  <c r="AE645" i="11"/>
  <c r="AD644" i="11"/>
  <c r="AE644" i="11" s="1"/>
  <c r="AE643" i="11"/>
  <c r="AD642" i="11"/>
  <c r="AE642" i="11" s="1"/>
  <c r="AE641" i="11"/>
  <c r="AE648" i="11"/>
  <c r="AD587" i="11"/>
  <c r="AD590" i="11"/>
  <c r="AE590" i="11" s="1"/>
  <c r="AD588" i="11"/>
  <c r="AE588" i="11"/>
  <c r="AD589" i="11"/>
  <c r="AE589" i="11" s="1"/>
  <c r="AD598" i="11"/>
  <c r="AE598" i="11" s="1"/>
  <c r="AE597" i="11"/>
  <c r="AD596" i="11"/>
  <c r="AE596" i="11" s="1"/>
  <c r="AD594" i="11"/>
  <c r="AE594" i="11" s="1"/>
  <c r="AD592" i="11"/>
  <c r="AE592" i="11" s="1"/>
  <c r="AE587" i="11"/>
  <c r="AD564" i="11"/>
  <c r="AE564" i="11" s="1"/>
  <c r="AD573" i="11"/>
  <c r="AE573" i="11" s="1"/>
  <c r="AD571" i="11"/>
  <c r="AE570" i="11"/>
  <c r="AD569" i="11"/>
  <c r="AE569" i="11" s="1"/>
  <c r="AD567" i="11"/>
  <c r="AE567" i="11" s="1"/>
  <c r="AE566" i="11"/>
  <c r="AD565" i="11"/>
  <c r="AE565" i="11" s="1"/>
  <c r="AE571" i="11"/>
  <c r="AD548" i="11"/>
  <c r="AE548" i="11" s="1"/>
  <c r="AE547" i="11"/>
  <c r="AD546" i="11"/>
  <c r="AE546" i="11" s="1"/>
  <c r="AD543" i="11"/>
  <c r="AE543" i="11" s="1"/>
  <c r="AD541" i="11"/>
  <c r="AE541" i="11" s="1"/>
  <c r="AD539" i="11"/>
  <c r="AE539" i="11" s="1"/>
  <c r="AD537" i="11"/>
  <c r="AE537" i="11" s="1"/>
  <c r="AD523" i="11"/>
  <c r="AE522" i="11"/>
  <c r="AD521" i="11"/>
  <c r="AE521" i="11" s="1"/>
  <c r="AE520" i="11"/>
  <c r="AD519" i="11"/>
  <c r="AE519" i="11" s="1"/>
  <c r="AE518" i="11"/>
  <c r="AD517" i="11"/>
  <c r="AE517" i="11" s="1"/>
  <c r="AE516" i="11"/>
  <c r="AD514" i="11"/>
  <c r="AE514" i="11" s="1"/>
  <c r="AE513" i="11"/>
  <c r="AD512" i="11"/>
  <c r="AE512" i="11" s="1"/>
  <c r="AE515" i="11"/>
  <c r="AE523" i="11"/>
  <c r="AD487" i="11"/>
  <c r="AE487" i="11" s="1"/>
  <c r="AD497" i="11"/>
  <c r="AE497" i="11" s="1"/>
  <c r="AD495" i="11"/>
  <c r="AE495" i="11" s="1"/>
  <c r="AE494" i="11"/>
  <c r="AD493" i="11"/>
  <c r="AE493" i="11" s="1"/>
  <c r="AD491" i="11"/>
  <c r="AE491" i="11" s="1"/>
  <c r="AE490" i="11"/>
  <c r="AD463" i="11"/>
  <c r="AE473" i="11"/>
  <c r="AD472" i="11"/>
  <c r="AE472" i="11" s="1"/>
  <c r="AE471" i="11"/>
  <c r="AD470" i="11"/>
  <c r="AE470" i="11" s="1"/>
  <c r="AD468" i="11"/>
  <c r="AE468" i="11" s="1"/>
  <c r="AD466" i="11"/>
  <c r="AE466" i="11" s="1"/>
  <c r="AD464" i="11"/>
  <c r="AE464" i="11" s="1"/>
  <c r="AE462" i="11"/>
  <c r="AE463" i="11"/>
  <c r="AD448" i="11"/>
  <c r="AE448" i="11" s="1"/>
  <c r="AE447" i="11"/>
  <c r="AD446" i="11"/>
  <c r="AE445" i="11"/>
  <c r="AD444" i="11"/>
  <c r="AE444" i="11" s="1"/>
  <c r="AE443" i="11"/>
  <c r="AD442" i="11"/>
  <c r="AE442" i="11" s="1"/>
  <c r="AE441" i="11"/>
  <c r="AD440" i="11"/>
  <c r="AE439" i="11"/>
  <c r="AD438" i="11"/>
  <c r="AE438" i="11" s="1"/>
  <c r="AE446" i="11"/>
  <c r="AE440" i="11"/>
  <c r="AD423" i="11"/>
  <c r="AE423" i="11" s="1"/>
  <c r="AD421" i="11"/>
  <c r="AE421" i="11" s="1"/>
  <c r="AE420" i="11"/>
  <c r="AD419" i="11"/>
  <c r="AE419" i="11" s="1"/>
  <c r="AD417" i="11"/>
  <c r="AE417" i="11" s="1"/>
  <c r="AD412" i="11"/>
  <c r="AE412" i="11" s="1"/>
  <c r="AD414" i="11"/>
  <c r="AE414" i="11" s="1"/>
  <c r="AD389" i="11"/>
  <c r="AE389" i="11" s="1"/>
  <c r="AD387" i="11"/>
  <c r="AE387" i="11" s="1"/>
  <c r="AD395" i="11"/>
  <c r="AE395" i="11" s="1"/>
  <c r="AD394" i="11"/>
  <c r="AE394" i="11" s="1"/>
  <c r="AD393" i="11"/>
  <c r="AE393" i="11" s="1"/>
  <c r="AD392" i="11"/>
  <c r="AE392" i="11" s="1"/>
  <c r="AD391" i="11"/>
  <c r="AD390" i="11"/>
  <c r="AE390" i="11" s="1"/>
  <c r="AD388" i="11"/>
  <c r="AE391" i="11"/>
  <c r="AE388" i="11"/>
  <c r="AE397" i="11"/>
  <c r="AE373" i="11"/>
  <c r="AD372" i="11"/>
  <c r="AE372" i="11" s="1"/>
  <c r="AE371" i="11"/>
  <c r="AD370" i="11"/>
  <c r="AE370" i="11" s="1"/>
  <c r="AE369" i="11"/>
  <c r="AD368" i="11"/>
  <c r="AE368" i="11" s="1"/>
  <c r="AE367" i="11"/>
  <c r="AD366" i="11"/>
  <c r="AE366" i="11" s="1"/>
  <c r="AE365" i="11"/>
  <c r="AD364" i="11"/>
  <c r="AE364" i="11" s="1"/>
  <c r="AD363" i="11"/>
  <c r="AE363" i="11" s="1"/>
  <c r="AD337" i="11"/>
  <c r="AE337" i="11" s="1"/>
  <c r="AE348" i="11"/>
  <c r="AD347" i="11"/>
  <c r="AE347" i="11" s="1"/>
  <c r="AD345" i="11"/>
  <c r="AE345" i="11" s="1"/>
  <c r="AE344" i="11"/>
  <c r="AD343" i="11"/>
  <c r="AE343" i="11" s="1"/>
  <c r="AD341" i="11"/>
  <c r="AE341" i="11" s="1"/>
  <c r="AE340" i="11"/>
  <c r="AD323" i="11"/>
  <c r="AE323" i="11" s="1"/>
  <c r="AD322" i="11"/>
  <c r="AE322" i="11" s="1"/>
  <c r="AD321" i="11"/>
  <c r="AE321" i="11" s="1"/>
  <c r="AD320" i="11"/>
  <c r="AE320" i="11" s="1"/>
  <c r="AD318" i="11"/>
  <c r="AE318" i="11" s="1"/>
  <c r="AD316" i="11"/>
  <c r="AE316" i="11" s="1"/>
  <c r="AD314" i="11"/>
  <c r="AE314" i="11" s="1"/>
  <c r="AE312" i="11"/>
  <c r="AE313" i="11"/>
  <c r="AD289" i="11"/>
  <c r="AD287" i="11"/>
  <c r="AD288" i="11"/>
  <c r="AE288" i="11" s="1"/>
  <c r="AE295" i="11"/>
  <c r="AE291" i="11"/>
  <c r="AE289" i="11"/>
  <c r="AE287" i="11"/>
  <c r="AE297" i="11"/>
  <c r="AE293" i="11"/>
  <c r="AD272" i="11"/>
  <c r="AE271" i="11"/>
  <c r="AD270" i="11"/>
  <c r="AD268" i="11"/>
  <c r="AE268" i="11" s="1"/>
  <c r="AD267" i="11"/>
  <c r="AE267" i="11" s="1"/>
  <c r="AD262" i="11"/>
  <c r="AD266" i="11"/>
  <c r="AE266" i="11" s="1"/>
  <c r="AE262" i="11"/>
  <c r="AE272" i="11"/>
  <c r="AE270" i="11"/>
  <c r="AD245" i="11"/>
  <c r="AE245" i="11" s="1"/>
  <c r="AD244" i="11"/>
  <c r="AD243" i="11"/>
  <c r="AE243" i="11" s="1"/>
  <c r="AD242" i="11"/>
  <c r="AE242" i="11" s="1"/>
  <c r="AD241" i="11"/>
  <c r="AE241" i="11" s="1"/>
  <c r="AD240" i="11"/>
  <c r="AE240" i="11" s="1"/>
  <c r="AD239" i="11"/>
  <c r="AE239" i="11" s="1"/>
  <c r="AD238" i="11"/>
  <c r="AE238" i="11" s="1"/>
  <c r="AD237" i="11"/>
  <c r="AE237" i="11" s="1"/>
  <c r="AE244" i="11"/>
  <c r="AD222" i="11"/>
  <c r="AE222" i="11" s="1"/>
  <c r="AD223" i="11"/>
  <c r="AE223" i="11" s="1"/>
  <c r="AD219" i="11"/>
  <c r="AE219" i="11" s="1"/>
  <c r="AD215" i="11"/>
  <c r="AE215" i="11" s="1"/>
  <c r="AD220" i="11"/>
  <c r="AE220" i="11" s="1"/>
  <c r="AE216" i="11"/>
  <c r="AD212" i="11"/>
  <c r="AE212" i="11" s="1"/>
  <c r="AE218" i="11"/>
  <c r="AD162" i="11"/>
  <c r="AE162" i="11" s="1"/>
  <c r="AK162" i="11" s="1"/>
  <c r="I15" i="10" s="1"/>
  <c r="AD172" i="11"/>
  <c r="AE172" i="11" s="1"/>
  <c r="AK172" i="11" s="1"/>
  <c r="I25" i="10" s="1"/>
  <c r="AE168" i="11"/>
  <c r="AK168" i="11" s="1"/>
  <c r="I21" i="10" s="1"/>
  <c r="AD164" i="11"/>
  <c r="AD87" i="11"/>
  <c r="AE87" i="11" s="1"/>
  <c r="AK87" i="11" s="1"/>
  <c r="F15" i="10" s="1"/>
  <c r="AE72" i="11"/>
  <c r="AK72" i="11" s="1"/>
  <c r="AD62" i="11"/>
  <c r="AE62" i="11" s="1"/>
  <c r="AK62" i="11" s="1"/>
  <c r="E15" i="10" s="1"/>
  <c r="AE196" i="11"/>
  <c r="AK196" i="11" s="1"/>
  <c r="AD192" i="11"/>
  <c r="AE198" i="11"/>
  <c r="AK198" i="11" s="1"/>
  <c r="AD194" i="11"/>
  <c r="AE194" i="11" s="1"/>
  <c r="AK194" i="11" s="1"/>
  <c r="J22" i="10" s="1"/>
  <c r="AE190" i="11"/>
  <c r="AK190" i="11" s="1"/>
  <c r="AD188" i="11"/>
  <c r="AE188" i="11" s="1"/>
  <c r="AK188" i="11" s="1"/>
  <c r="J16" i="10" s="1"/>
  <c r="AD197" i="11"/>
  <c r="AE197" i="11" s="1"/>
  <c r="AK197" i="11" s="1"/>
  <c r="J25" i="10" s="1"/>
  <c r="AD195" i="11"/>
  <c r="AE195" i="11" s="1"/>
  <c r="AK195" i="11" s="1"/>
  <c r="AD193" i="11"/>
  <c r="AE193" i="11" s="1"/>
  <c r="AK193" i="11" s="1"/>
  <c r="AD191" i="11"/>
  <c r="AE191" i="11" s="1"/>
  <c r="AK191" i="11" s="1"/>
  <c r="AD189" i="11"/>
  <c r="AE189" i="11" s="1"/>
  <c r="AK189" i="11" s="1"/>
  <c r="J17" i="10" s="1"/>
  <c r="AE187" i="11"/>
  <c r="AK187" i="11" s="1"/>
  <c r="AE192" i="11"/>
  <c r="AK192" i="11" s="1"/>
  <c r="J20" i="10" s="1"/>
  <c r="AD173" i="11"/>
  <c r="AD169" i="11"/>
  <c r="AE169" i="11" s="1"/>
  <c r="AK169" i="11" s="1"/>
  <c r="I22" i="10" s="1"/>
  <c r="AD165" i="11"/>
  <c r="AE165" i="11" s="1"/>
  <c r="AK165" i="11" s="1"/>
  <c r="I18" i="10" s="1"/>
  <c r="AE173" i="11"/>
  <c r="AK173" i="11" s="1"/>
  <c r="AD171" i="11"/>
  <c r="AE171" i="11" s="1"/>
  <c r="AK171" i="11" s="1"/>
  <c r="I24" i="10" s="1"/>
  <c r="AD167" i="11"/>
  <c r="AD163" i="11"/>
  <c r="AE163" i="11" s="1"/>
  <c r="AK163" i="11" s="1"/>
  <c r="I16" i="10" s="1"/>
  <c r="AE164" i="11"/>
  <c r="AK164" i="11" s="1"/>
  <c r="AE167" i="11"/>
  <c r="AK167" i="11" s="1"/>
  <c r="I20" i="10" s="1"/>
  <c r="AD170" i="11"/>
  <c r="AE170" i="11" s="1"/>
  <c r="AK170" i="11" s="1"/>
  <c r="AE166" i="11"/>
  <c r="AK166" i="11" s="1"/>
  <c r="I19" i="10" s="1"/>
  <c r="AD146" i="11"/>
  <c r="AE146" i="11" s="1"/>
  <c r="AK146" i="11" s="1"/>
  <c r="AE142" i="11"/>
  <c r="AK142" i="11" s="1"/>
  <c r="AD148" i="11"/>
  <c r="AE148" i="11" s="1"/>
  <c r="AK148" i="11" s="1"/>
  <c r="AE144" i="11"/>
  <c r="AK144" i="11" s="1"/>
  <c r="H22" i="10" s="1"/>
  <c r="AD140" i="11"/>
  <c r="AE140" i="11" s="1"/>
  <c r="AK140" i="11" s="1"/>
  <c r="H18" i="10" s="1"/>
  <c r="AE138" i="11"/>
  <c r="AK138" i="11" s="1"/>
  <c r="AD137" i="11"/>
  <c r="AE137" i="11" s="1"/>
  <c r="AK137" i="11" s="1"/>
  <c r="AD123" i="11"/>
  <c r="AE123" i="11" s="1"/>
  <c r="AK123" i="11" s="1"/>
  <c r="G26" i="10" s="1"/>
  <c r="AD119" i="11"/>
  <c r="AE119" i="11" s="1"/>
  <c r="AK119" i="11" s="1"/>
  <c r="G22" i="10" s="1"/>
  <c r="AD115" i="11"/>
  <c r="AE115" i="11" s="1"/>
  <c r="AK115" i="11" s="1"/>
  <c r="G18" i="10" s="1"/>
  <c r="AE120" i="11"/>
  <c r="AK120" i="11" s="1"/>
  <c r="AD116" i="11"/>
  <c r="AE116" i="11" s="1"/>
  <c r="AK116" i="11" s="1"/>
  <c r="G19" i="10" s="1"/>
  <c r="AE112" i="11"/>
  <c r="AK112" i="11" s="1"/>
  <c r="AD122" i="11"/>
  <c r="AE122" i="11" s="1"/>
  <c r="AK122" i="11" s="1"/>
  <c r="G25" i="10" s="1"/>
  <c r="AD114" i="11"/>
  <c r="AE114" i="11" s="1"/>
  <c r="AK114" i="11" s="1"/>
  <c r="G17" i="10" s="1"/>
  <c r="AD98" i="11"/>
  <c r="AE98" i="11" s="1"/>
  <c r="AK98" i="11" s="1"/>
  <c r="F26" i="10" s="1"/>
  <c r="AD94" i="11"/>
  <c r="AD90" i="11"/>
  <c r="AD91" i="11"/>
  <c r="AE91" i="11" s="1"/>
  <c r="AK91" i="11" s="1"/>
  <c r="F19" i="10" s="1"/>
  <c r="AE94" i="11"/>
  <c r="AK94" i="11" s="1"/>
  <c r="F22" i="10" s="1"/>
  <c r="AE90" i="11"/>
  <c r="AK90" i="11" s="1"/>
  <c r="F18" i="10" s="1"/>
  <c r="AD96" i="11"/>
  <c r="AD92" i="11"/>
  <c r="AD88" i="11"/>
  <c r="AE88" i="11" s="1"/>
  <c r="AK88" i="11" s="1"/>
  <c r="F16" i="10" s="1"/>
  <c r="AE97" i="11"/>
  <c r="AK97" i="11" s="1"/>
  <c r="F25" i="10" s="1"/>
  <c r="AD93" i="11"/>
  <c r="AE89" i="11"/>
  <c r="AK89" i="11" s="1"/>
  <c r="F17" i="10" s="1"/>
  <c r="AE96" i="11"/>
  <c r="AK96" i="11" s="1"/>
  <c r="F24" i="10" s="1"/>
  <c r="AE92" i="11"/>
  <c r="AK92" i="11" s="1"/>
  <c r="F20" i="10" s="1"/>
  <c r="AE93" i="11"/>
  <c r="AK93" i="11" s="1"/>
  <c r="F21" i="10" s="1"/>
  <c r="AD68" i="11"/>
  <c r="AE68" i="11" s="1"/>
  <c r="AK68" i="11" s="1"/>
  <c r="AD64" i="11"/>
  <c r="AE64" i="11" s="1"/>
  <c r="AK64" i="11" s="1"/>
  <c r="AD65" i="11"/>
  <c r="AE65" i="11" s="1"/>
  <c r="AK65" i="11" s="1"/>
  <c r="AD73" i="11"/>
  <c r="AE71" i="11"/>
  <c r="AK71" i="11" s="1"/>
  <c r="E24" i="10" s="1"/>
  <c r="AD67" i="11"/>
  <c r="AE63" i="11"/>
  <c r="AK63" i="11" s="1"/>
  <c r="E16" i="10" s="1"/>
  <c r="AE73" i="11"/>
  <c r="AK73" i="11" s="1"/>
  <c r="E26" i="10" s="1"/>
  <c r="AE67" i="11"/>
  <c r="AK67" i="11" s="1"/>
  <c r="E20" i="10" s="1"/>
  <c r="AD70" i="11"/>
  <c r="AE70" i="11" s="1"/>
  <c r="AK70" i="11" s="1"/>
  <c r="AC24" i="11"/>
  <c r="C27" i="10" s="1"/>
  <c r="AC12" i="11"/>
  <c r="C15" i="10" s="1"/>
  <c r="AC15" i="11"/>
  <c r="C18" i="10" s="1"/>
  <c r="AC30" i="11"/>
  <c r="C33" i="10" s="1"/>
  <c r="AC14" i="11"/>
  <c r="C17" i="10" s="1"/>
  <c r="AC21" i="11"/>
  <c r="C24" i="10" s="1"/>
  <c r="AC13" i="11"/>
  <c r="C16" i="10" s="1"/>
  <c r="AC17" i="11"/>
  <c r="C20" i="10" s="1"/>
  <c r="AC19" i="11"/>
  <c r="C22" i="10" s="1"/>
  <c r="AC27" i="11"/>
  <c r="C30" i="10" s="1"/>
  <c r="AC28" i="11"/>
  <c r="C31" i="10" s="1"/>
  <c r="AC33" i="11"/>
  <c r="C36" i="10" s="1"/>
  <c r="AC32" i="11"/>
  <c r="C35" i="10" s="1"/>
  <c r="AC20" i="11"/>
  <c r="C23" i="10" s="1"/>
  <c r="AC23" i="11"/>
  <c r="C26" i="10" s="1"/>
  <c r="AC22" i="11"/>
  <c r="C25" i="10" s="1"/>
  <c r="AC25" i="11"/>
  <c r="C28" i="10" s="1"/>
  <c r="AC11" i="11"/>
  <c r="C14" i="10" s="1"/>
  <c r="AC16" i="11"/>
  <c r="C19" i="10" s="1"/>
  <c r="AC18" i="11"/>
  <c r="C21" i="10" s="1"/>
  <c r="AC26" i="11"/>
  <c r="C29" i="10" s="1"/>
  <c r="AC29" i="11"/>
  <c r="C32" i="10" s="1"/>
  <c r="AC31" i="11"/>
  <c r="C34" i="10" s="1"/>
  <c r="AD55" i="12"/>
  <c r="AE55" i="12" s="1"/>
  <c r="AD49" i="12"/>
  <c r="AE49" i="12" s="1"/>
  <c r="AD47" i="12"/>
  <c r="AE47" i="12" s="1"/>
  <c r="AD45" i="12"/>
  <c r="AE45" i="12" s="1"/>
  <c r="AD39" i="12"/>
  <c r="AE39" i="12" s="1"/>
  <c r="AD57" i="12"/>
  <c r="AE57" i="12" s="1"/>
  <c r="AD53" i="12"/>
  <c r="AE53" i="12" s="1"/>
  <c r="AD51" i="12"/>
  <c r="AE51" i="12" s="1"/>
  <c r="AD44" i="12"/>
  <c r="AE44" i="12" s="1"/>
  <c r="AD42" i="12"/>
  <c r="AE42" i="12" s="1"/>
  <c r="AD58" i="12"/>
  <c r="AE58" i="12" s="1"/>
  <c r="D31" i="10" l="1"/>
  <c r="J21" i="10"/>
  <c r="G16" i="10"/>
  <c r="E21" i="10"/>
  <c r="J26" i="10"/>
  <c r="G51" i="10"/>
  <c r="D53" i="10"/>
  <c r="N65" i="10"/>
  <c r="J59" i="10"/>
  <c r="H55" i="10"/>
  <c r="H52" i="10"/>
  <c r="G27" i="10"/>
  <c r="D20" i="10"/>
  <c r="N33" i="10"/>
  <c r="I61" i="10"/>
  <c r="G57" i="10"/>
  <c r="E23" i="10"/>
  <c r="H15" i="10"/>
  <c r="I23" i="10"/>
  <c r="J18" i="10"/>
  <c r="D52" i="10"/>
  <c r="G62" i="10"/>
  <c r="Q70" i="10"/>
  <c r="J57" i="10"/>
  <c r="G58" i="10"/>
  <c r="D51" i="10"/>
  <c r="I49" i="10"/>
  <c r="E49" i="10"/>
  <c r="J64" i="10"/>
  <c r="H68" i="10"/>
  <c r="H50" i="10"/>
  <c r="D60" i="10"/>
  <c r="D33" i="10"/>
  <c r="F65" i="10"/>
  <c r="H23" i="10"/>
  <c r="E18" i="10"/>
  <c r="F51" i="10"/>
  <c r="E17" i="10"/>
  <c r="H16" i="10"/>
  <c r="I26" i="10"/>
  <c r="J15" i="10"/>
  <c r="D55" i="10"/>
  <c r="E52" i="10"/>
  <c r="G59" i="10"/>
  <c r="D59" i="10"/>
  <c r="I50" i="10"/>
  <c r="G56" i="10"/>
  <c r="J62" i="10"/>
  <c r="F70" i="10"/>
  <c r="F52" i="10"/>
  <c r="D48" i="10"/>
  <c r="E55" i="10"/>
  <c r="D14" i="10"/>
  <c r="E22" i="10"/>
  <c r="I17" i="10"/>
  <c r="G52" i="10"/>
  <c r="G54" i="10"/>
  <c r="F50" i="10"/>
  <c r="K67" i="10"/>
  <c r="J51" i="10"/>
  <c r="D56" i="10"/>
  <c r="G23" i="10"/>
  <c r="H26" i="10"/>
  <c r="J24" i="10"/>
  <c r="E68" i="10"/>
  <c r="H54" i="10"/>
  <c r="P69" i="10"/>
  <c r="K68" i="10"/>
  <c r="J49" i="10"/>
  <c r="J65" i="10"/>
  <c r="G50" i="10"/>
  <c r="E56" i="10"/>
  <c r="L68" i="10"/>
  <c r="G49" i="10"/>
  <c r="H60" i="10"/>
  <c r="F64" i="10"/>
  <c r="D68" i="10"/>
  <c r="D32" i="10"/>
  <c r="H63" i="10"/>
  <c r="G20" i="10"/>
  <c r="G24" i="10"/>
  <c r="J54" i="10"/>
  <c r="H20" i="10"/>
  <c r="F55" i="10"/>
  <c r="I58" i="10"/>
  <c r="E54" i="10"/>
  <c r="L66" i="10"/>
  <c r="J70" i="10"/>
  <c r="J52" i="10"/>
  <c r="H56" i="10"/>
  <c r="F62" i="10"/>
  <c r="I57" i="10"/>
  <c r="E57" i="10"/>
  <c r="H19" i="10"/>
  <c r="G15" i="10"/>
  <c r="D22" i="10"/>
  <c r="J58" i="10"/>
  <c r="J19" i="10"/>
  <c r="F59" i="10"/>
  <c r="G53" i="10"/>
  <c r="J23" i="10"/>
  <c r="F54" i="10"/>
  <c r="M64" i="10"/>
  <c r="H24" i="10"/>
  <c r="E25" i="10"/>
  <c r="R70" i="10"/>
  <c r="L69" i="10"/>
  <c r="K64" i="10"/>
  <c r="H57" i="10"/>
  <c r="F53" i="10"/>
  <c r="P70" i="10"/>
  <c r="N70" i="10"/>
  <c r="J50" i="10"/>
  <c r="F60" i="10"/>
  <c r="D64" i="10"/>
  <c r="D34" i="10"/>
  <c r="D26" i="10"/>
  <c r="AS43" i="12"/>
  <c r="AY43" i="12" s="1"/>
  <c r="D21" i="10" s="1"/>
  <c r="AS40" i="12"/>
  <c r="AY40" i="12" s="1"/>
  <c r="D18" i="10" s="1"/>
  <c r="AS44" i="12"/>
  <c r="AY44" i="12" s="1"/>
  <c r="AS54" i="12"/>
  <c r="AY54" i="12" s="1"/>
  <c r="AS55" i="12"/>
  <c r="AY55" i="12" s="1"/>
  <c r="AS52" i="12"/>
  <c r="AY52" i="12" s="1"/>
  <c r="D30" i="10" s="1"/>
  <c r="AS36" i="12"/>
  <c r="AY36" i="12" s="1"/>
  <c r="AS46" i="12"/>
  <c r="AY46" i="12" s="1"/>
  <c r="D24" i="10" s="1"/>
  <c r="AS38" i="12"/>
  <c r="AY38" i="12" s="1"/>
  <c r="D16" i="10" s="1"/>
  <c r="AS45" i="12"/>
  <c r="AY45" i="12" s="1"/>
  <c r="D23" i="10" s="1"/>
  <c r="AS41" i="12"/>
  <c r="AY41" i="12" s="1"/>
  <c r="D19" i="10" s="1"/>
  <c r="AS49" i="12"/>
  <c r="AY49" i="12" s="1"/>
  <c r="D27" i="10" s="1"/>
  <c r="AS48" i="12"/>
  <c r="AY48" i="12" s="1"/>
  <c r="AS47" i="12"/>
  <c r="AY47" i="12" s="1"/>
  <c r="D25" i="10" s="1"/>
  <c r="AS50" i="12"/>
  <c r="AY50" i="12" s="1"/>
  <c r="D28" i="10" s="1"/>
  <c r="AS39" i="12"/>
  <c r="AY39" i="12" s="1"/>
  <c r="D17" i="10" s="1"/>
  <c r="AS57" i="12"/>
  <c r="AY57" i="12" s="1"/>
  <c r="D35" i="10" s="1"/>
  <c r="AS37" i="12"/>
  <c r="AY37" i="12" s="1"/>
  <c r="D15" i="10" s="1"/>
  <c r="AS51" i="12"/>
  <c r="AY51" i="12" s="1"/>
  <c r="D29" i="10" s="1"/>
  <c r="AS56" i="12"/>
  <c r="AY56" i="12" s="1"/>
  <c r="AS53" i="12"/>
  <c r="AY53" i="12" s="1"/>
  <c r="AS58" i="12"/>
  <c r="AY58" i="12" s="1"/>
  <c r="D36" i="10" s="1"/>
  <c r="AS42" i="12"/>
  <c r="AY42" i="12" s="1"/>
</calcChain>
</file>

<file path=xl/sharedStrings.xml><?xml version="1.0" encoding="utf-8"?>
<sst xmlns="http://schemas.openxmlformats.org/spreadsheetml/2006/main" count="7074" uniqueCount="130">
  <si>
    <t>Unit weight of soil (w) (pcf)</t>
  </si>
  <si>
    <t>Tire length (ft) (tl)</t>
  </si>
  <si>
    <t>Tire Width (ft) (tw)</t>
  </si>
  <si>
    <t>single axle width (ft) (sw)</t>
  </si>
  <si>
    <t>tandem axle spacing (ft) (sa)</t>
  </si>
  <si>
    <t>Single Axle Spacing (ft)</t>
  </si>
  <si>
    <t>Single Axle Load (lbs)</t>
  </si>
  <si>
    <t>Double Axle Load (lbs)</t>
  </si>
  <si>
    <t>Multiple Presence Factor</t>
  </si>
  <si>
    <t>LLDF (Base)</t>
  </si>
  <si>
    <t>Fill Height (ft)</t>
  </si>
  <si>
    <t>Pipe Size (in)</t>
  </si>
  <si>
    <t>Wall thickness (in)</t>
  </si>
  <si>
    <t>Outside Diameter (ft)</t>
  </si>
  <si>
    <t>Vertical Arching Factor (Fe)</t>
  </si>
  <si>
    <t>Earth Load (We) (lbs/ft)</t>
  </si>
  <si>
    <t>Multiple Presence Factor (mpf)</t>
  </si>
  <si>
    <t>Live Load Distribution Factor (LLDF)</t>
  </si>
  <si>
    <t>Dynamic Load Allowance (IM)</t>
  </si>
  <si>
    <t>Live Load Spread (E) (ft)</t>
  </si>
  <si>
    <t>Live Load (lbs/ft)</t>
  </si>
  <si>
    <t>Fluid Load (lbs/ft)</t>
  </si>
  <si>
    <t>Earth Load Bedding Factor (Bfe)</t>
  </si>
  <si>
    <t>Live Load Bedding Factor (Bfll)</t>
  </si>
  <si>
    <t>D-Load (lbs/ft/ft)</t>
  </si>
  <si>
    <t>Depth where wheels overlap Hint-w</t>
  </si>
  <si>
    <t>Depth where the tandem axles overlap Hint-d</t>
  </si>
  <si>
    <t>Depth where single axles overlap with 14 ft. spacing Hint-s</t>
  </si>
  <si>
    <t>Wheel Spread width Ww (ft)</t>
  </si>
  <si>
    <t>Governing Spread Width (wheel or axle) (ft)</t>
  </si>
  <si>
    <t>Single Axle Spread length (ft)</t>
  </si>
  <si>
    <t>Tandem Axle Spread length (ft)</t>
  </si>
  <si>
    <t>Double HS20 Axle Spread length (ft)</t>
  </si>
  <si>
    <t>Axle Load Modifier</t>
  </si>
  <si>
    <t>Single Axle Pressure (psf)</t>
  </si>
  <si>
    <t>Tandem Axle Pressure (psf)</t>
  </si>
  <si>
    <t>Double Single Axle Pressure (psf)</t>
  </si>
  <si>
    <t>Live Load From Single Axle (lbs/ft)</t>
  </si>
  <si>
    <t>Live Load from Tandem Axles (lbs/ft)</t>
  </si>
  <si>
    <t>Live Load from Two Single Axles (lbs/ft)</t>
  </si>
  <si>
    <t>One or Two Single Axles Governing (lbs/ft)</t>
  </si>
  <si>
    <t>Single Axle(s) or Tandem Axles Governing (lbs/ft)</t>
  </si>
  <si>
    <t>Type 2 Installation with Live Load Parallel to Flow</t>
  </si>
  <si>
    <t>Class I</t>
  </si>
  <si>
    <t>Class III</t>
  </si>
  <si>
    <t>Class IV</t>
  </si>
  <si>
    <t>Class II</t>
  </si>
  <si>
    <t>Prism Load PL (lbs/ft)</t>
  </si>
  <si>
    <t>Type 3 Installation with Live Load Parallel to Flow</t>
  </si>
  <si>
    <t>Fill Height in Feet</t>
  </si>
  <si>
    <t>≤ 800</t>
  </si>
  <si>
    <t>≤ 2000</t>
  </si>
  <si>
    <t>≤ 1000</t>
  </si>
  <si>
    <t>≤ 1350</t>
  </si>
  <si>
    <t>Special Design</t>
  </si>
  <si>
    <t>Type 2 Installation</t>
  </si>
  <si>
    <t>Type 3 Installation</t>
  </si>
  <si>
    <t>Live Load Length - S (Lw)</t>
  </si>
  <si>
    <t>Live Load Length - T (Lw)</t>
  </si>
  <si>
    <t>Distance Between Tandem Prisms (ft)</t>
  </si>
  <si>
    <t>Governing Length for Tandem Application</t>
  </si>
  <si>
    <t>Live Load from Tandem Axle</t>
  </si>
  <si>
    <t>Governing Live Load  (lbs/ft)</t>
  </si>
  <si>
    <t>Pressure from Tandem Wheels</t>
  </si>
  <si>
    <t>Passing Distance (ft)</t>
  </si>
  <si>
    <t>Spread Width (wheel or axle) (ft)</t>
  </si>
  <si>
    <t>Double HS20 Axle Pressure (psf)</t>
  </si>
  <si>
    <t>Axle Load Modifier for Passing Axles</t>
  </si>
  <si>
    <t>Width of Two Axles Passing - W2</t>
  </si>
  <si>
    <t>Pressure from Two Wheels Passing</t>
  </si>
  <si>
    <t>Pressure from Two Axles Passing</t>
  </si>
  <si>
    <t>Pressure from Tandem Axles Passing</t>
  </si>
  <si>
    <t>Pressure from Tandem Axles in two lanes passing</t>
  </si>
  <si>
    <t>Pressure from Two Lanes with Two HS20 Axles Passing</t>
  </si>
  <si>
    <t>Live Load from Single Axles Passing</t>
  </si>
  <si>
    <t>Live Load from Single Axle Lanes Passing</t>
  </si>
  <si>
    <t>Live Load from Tandem Axles Passing</t>
  </si>
  <si>
    <t>Live Load from Tandem Axles in two lanes Passing</t>
  </si>
  <si>
    <t>Live Load from Two Lanes with Two HS20 Axles Passing</t>
  </si>
  <si>
    <t>Governing Live Load from Two Lanes</t>
  </si>
  <si>
    <t>Governing Live Load</t>
  </si>
  <si>
    <t>Type 2 Installation with Live load Perpendicular to Flow</t>
  </si>
  <si>
    <t>Equivalent Circular Size (in)</t>
  </si>
  <si>
    <t>Rise (in)</t>
  </si>
  <si>
    <t>Span (in)</t>
  </si>
  <si>
    <t>Outside Span (ft)</t>
  </si>
  <si>
    <t>Projection Ratio (p)</t>
  </si>
  <si>
    <t>x value for bedding</t>
  </si>
  <si>
    <t>CN Value for Bedding</t>
  </si>
  <si>
    <t>Horizontal Load for Earth Load Bedding Factor (q)</t>
  </si>
  <si>
    <t>Initial (q)</t>
  </si>
  <si>
    <t>Live Load Spread - Single Axle (ft)</t>
  </si>
  <si>
    <t>Live Load Spread - Tandem Axles (ft)</t>
  </si>
  <si>
    <t>Live Load Spread Width (ft)</t>
  </si>
  <si>
    <t>Pressure from Single Wheel (psf)</t>
  </si>
  <si>
    <t>Live load for Single Wheel (lbs/ft)</t>
  </si>
  <si>
    <t>Live load for Tandem (lbs/ft)</t>
  </si>
  <si>
    <t>Applicable Live Load (lbs/ft)</t>
  </si>
  <si>
    <t>Depth where Passing wheels overlap Hint-pass</t>
  </si>
  <si>
    <t>Depth where wheels from the same axle overlap Hint-axle</t>
  </si>
  <si>
    <t>Depth Where Tandem Axles Overlap Hint-Tand</t>
  </si>
  <si>
    <t>Spread Width - Single Wheel or Passing Wheels (ft)</t>
  </si>
  <si>
    <t>Live Load Applied</t>
  </si>
  <si>
    <t>CA Value for Bedding</t>
  </si>
  <si>
    <t>Class A</t>
  </si>
  <si>
    <t>≤ 600</t>
  </si>
  <si>
    <t>&gt; 2000</t>
  </si>
  <si>
    <t>14 x 23</t>
  </si>
  <si>
    <t>19 x 30</t>
  </si>
  <si>
    <t>22 x 34</t>
  </si>
  <si>
    <t>24 x 38</t>
  </si>
  <si>
    <t>27 x 42</t>
  </si>
  <si>
    <t>29 x 45</t>
  </si>
  <si>
    <t>32 x 49</t>
  </si>
  <si>
    <t>34 x 53</t>
  </si>
  <si>
    <t>38 x 60</t>
  </si>
  <si>
    <t>43 x 68</t>
  </si>
  <si>
    <t>48 x 76</t>
  </si>
  <si>
    <t>53 x 83</t>
  </si>
  <si>
    <t>58 x 91</t>
  </si>
  <si>
    <t>63 x 98</t>
  </si>
  <si>
    <t>68 x 106</t>
  </si>
  <si>
    <t>72 x 113</t>
  </si>
  <si>
    <t>77 x 121</t>
  </si>
  <si>
    <t>82 x 128</t>
  </si>
  <si>
    <t>87 x 136</t>
  </si>
  <si>
    <t>92 x 143</t>
  </si>
  <si>
    <t>97 x 151</t>
  </si>
  <si>
    <t>106 x 166</t>
  </si>
  <si>
    <t>116 x 180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</si>
</sst>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#,##0.000"/>
    <numFmt numFmtId="166" formatCode="0.0"/>
  </numFmts>
  <fonts count="9" x14ac:knownFonts="1">
    <font>
      <sz val="12"/>
      <color indexed="8"/>
      <name val="Verdana"/>
    </font>
    <font>
      <sz val="15"/>
      <color indexed="9"/>
      <name val="Helvetica"/>
    </font>
    <font>
      <b/>
      <sz val="12"/>
      <color indexed="8"/>
      <name val="Verdana"/>
      <family val="2"/>
    </font>
    <font>
      <sz val="12"/>
      <name val="Verdana"/>
      <family val="2"/>
    </font>
    <font>
      <sz val="15"/>
      <color indexed="8"/>
      <name val="Verdana"/>
      <family val="2"/>
    </font>
    <font>
      <sz val="15"/>
      <name val="Helvetica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2"/>
      <color theme="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/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11"/>
      </bottom>
      <diagonal/>
    </border>
    <border>
      <left style="medium">
        <color auto="1"/>
      </left>
      <right style="medium">
        <color auto="1"/>
      </right>
      <top style="thin">
        <color indexed="11"/>
      </top>
      <bottom style="thin">
        <color indexed="1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11"/>
      </left>
      <right style="thin">
        <color indexed="11"/>
      </right>
      <top/>
      <bottom/>
      <diagonal/>
    </border>
    <border>
      <left style="medium">
        <color auto="1"/>
      </left>
      <right style="medium">
        <color auto="1"/>
      </right>
      <top style="thin">
        <color indexed="11"/>
      </top>
      <bottom/>
      <diagonal/>
    </border>
    <border>
      <left/>
      <right/>
      <top style="medium">
        <color auto="1"/>
      </top>
      <bottom style="thin">
        <color indexed="11"/>
      </bottom>
      <diagonal/>
    </border>
    <border>
      <left/>
      <right/>
      <top style="thin">
        <color indexed="11"/>
      </top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 applyNumberFormat="0" applyFill="0" applyBorder="0" applyProtection="0">
      <alignment vertical="top"/>
    </xf>
  </cellStyleXfs>
  <cellXfs count="77">
    <xf numFmtId="0" fontId="0" fillId="0" borderId="0" xfId="0" applyAlignment="1"/>
    <xf numFmtId="0" fontId="1" fillId="0" borderId="0" xfId="0" applyNumberFormat="1" applyFont="1" applyAlignment="1">
      <alignment vertical="top" wrapText="1"/>
    </xf>
    <xf numFmtId="2" fontId="1" fillId="0" borderId="1" xfId="0" applyNumberFormat="1" applyFont="1" applyBorder="1" applyAlignment="1">
      <alignment vertical="top" wrapText="1"/>
    </xf>
    <xf numFmtId="1" fontId="1" fillId="0" borderId="1" xfId="0" applyNumberFormat="1" applyFont="1" applyBorder="1" applyAlignment="1">
      <alignment vertical="top" wrapText="1"/>
    </xf>
    <xf numFmtId="164" fontId="1" fillId="0" borderId="1" xfId="0" applyNumberFormat="1" applyFont="1" applyBorder="1" applyAlignment="1">
      <alignment vertical="top" wrapText="1"/>
    </xf>
    <xf numFmtId="165" fontId="1" fillId="0" borderId="1" xfId="0" applyNumberFormat="1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NumberFormat="1" applyFont="1" applyBorder="1" applyAlignment="1">
      <alignment vertical="top" wrapText="1"/>
    </xf>
    <xf numFmtId="166" fontId="1" fillId="0" borderId="1" xfId="0" applyNumberFormat="1" applyFont="1" applyBorder="1" applyAlignment="1">
      <alignment vertical="top" wrapText="1"/>
    </xf>
    <xf numFmtId="0" fontId="0" fillId="0" borderId="0" xfId="0" applyAlignment="1"/>
    <xf numFmtId="1" fontId="0" fillId="0" borderId="0" xfId="0" applyNumberFormat="1" applyAlignment="1"/>
    <xf numFmtId="0" fontId="1" fillId="0" borderId="13" xfId="0" applyNumberFormat="1" applyFont="1" applyBorder="1" applyAlignment="1">
      <alignment vertical="top" wrapText="1"/>
    </xf>
    <xf numFmtId="0" fontId="0" fillId="0" borderId="13" xfId="0" applyBorder="1" applyAlignment="1"/>
    <xf numFmtId="0" fontId="1" fillId="0" borderId="14" xfId="0" applyNumberFormat="1" applyFont="1" applyBorder="1" applyAlignment="1">
      <alignment vertical="top" wrapText="1"/>
    </xf>
    <xf numFmtId="0" fontId="1" fillId="0" borderId="15" xfId="0" applyNumberFormat="1" applyFont="1" applyBorder="1" applyAlignment="1">
      <alignment vertical="top" wrapText="1"/>
    </xf>
    <xf numFmtId="0" fontId="0" fillId="0" borderId="21" xfId="0" applyBorder="1" applyAlignment="1">
      <alignment wrapText="1"/>
    </xf>
    <xf numFmtId="0" fontId="2" fillId="0" borderId="0" xfId="0" applyFont="1" applyBorder="1" applyAlignment="1">
      <alignment horizontal="center"/>
    </xf>
    <xf numFmtId="0" fontId="0" fillId="0" borderId="0" xfId="0" applyBorder="1" applyAlignment="1"/>
    <xf numFmtId="1" fontId="3" fillId="3" borderId="0" xfId="0" applyNumberFormat="1" applyFont="1" applyFill="1" applyAlignment="1"/>
    <xf numFmtId="1" fontId="3" fillId="2" borderId="0" xfId="0" applyNumberFormat="1" applyFont="1" applyFill="1" applyAlignment="1"/>
    <xf numFmtId="1" fontId="0" fillId="2" borderId="0" xfId="0" applyNumberFormat="1" applyFill="1" applyAlignment="1"/>
    <xf numFmtId="1" fontId="0" fillId="3" borderId="0" xfId="0" applyNumberFormat="1" applyFill="1" applyAlignment="1"/>
    <xf numFmtId="1" fontId="0" fillId="4" borderId="0" xfId="0" applyNumberFormat="1" applyFill="1" applyAlignment="1"/>
    <xf numFmtId="1" fontId="0" fillId="5" borderId="0" xfId="0" applyNumberFormat="1" applyFill="1" applyAlignment="1"/>
    <xf numFmtId="0" fontId="0" fillId="0" borderId="0" xfId="0" applyAlignment="1"/>
    <xf numFmtId="1" fontId="3" fillId="4" borderId="0" xfId="0" applyNumberFormat="1" applyFont="1" applyFill="1" applyAlignment="1"/>
    <xf numFmtId="0" fontId="1" fillId="0" borderId="23" xfId="0" applyNumberFormat="1" applyFont="1" applyFill="1" applyBorder="1" applyAlignment="1">
      <alignment vertical="top" wrapText="1"/>
    </xf>
    <xf numFmtId="0" fontId="4" fillId="0" borderId="0" xfId="0" applyFont="1" applyAlignment="1"/>
    <xf numFmtId="2" fontId="4" fillId="0" borderId="0" xfId="0" applyNumberFormat="1" applyFont="1" applyAlignment="1"/>
    <xf numFmtId="0" fontId="0" fillId="0" borderId="0" xfId="0" applyAlignment="1"/>
    <xf numFmtId="1" fontId="0" fillId="0" borderId="0" xfId="0" applyNumberFormat="1" applyFill="1" applyAlignment="1"/>
    <xf numFmtId="0" fontId="4" fillId="0" borderId="0" xfId="0" applyFont="1" applyAlignment="1">
      <alignment vertical="top" wrapText="1"/>
    </xf>
    <xf numFmtId="2" fontId="5" fillId="0" borderId="1" xfId="0" applyNumberFormat="1" applyFont="1" applyBorder="1" applyAlignment="1">
      <alignment vertical="top" wrapText="1"/>
    </xf>
    <xf numFmtId="164" fontId="4" fillId="0" borderId="0" xfId="0" applyNumberFormat="1" applyFont="1" applyAlignment="1"/>
    <xf numFmtId="0" fontId="5" fillId="0" borderId="1" xfId="0" applyNumberFormat="1" applyFont="1" applyBorder="1" applyAlignment="1">
      <alignment vertical="top" wrapText="1"/>
    </xf>
    <xf numFmtId="1" fontId="5" fillId="0" borderId="1" xfId="0" applyNumberFormat="1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4" fillId="0" borderId="0" xfId="0" applyFont="1" applyFill="1" applyBorder="1" applyAlignment="1"/>
    <xf numFmtId="0" fontId="6" fillId="0" borderId="2" xfId="0" applyFont="1" applyBorder="1" applyAlignment="1"/>
    <xf numFmtId="0" fontId="8" fillId="5" borderId="22" xfId="0" applyFont="1" applyFill="1" applyBorder="1" applyAlignment="1"/>
    <xf numFmtId="0" fontId="6" fillId="0" borderId="20" xfId="0" applyFont="1" applyBorder="1" applyAlignment="1"/>
    <xf numFmtId="0" fontId="3" fillId="6" borderId="9" xfId="0" applyFont="1" applyFill="1" applyBorder="1" applyAlignment="1"/>
    <xf numFmtId="0" fontId="7" fillId="7" borderId="17" xfId="0" applyFont="1" applyFill="1" applyBorder="1" applyAlignment="1"/>
    <xf numFmtId="0" fontId="6" fillId="0" borderId="7" xfId="0" applyFont="1" applyBorder="1" applyAlignment="1"/>
    <xf numFmtId="0" fontId="6" fillId="2" borderId="16" xfId="0" applyFont="1" applyFill="1" applyBorder="1" applyAlignment="1"/>
    <xf numFmtId="0" fontId="6" fillId="0" borderId="18" xfId="0" applyFont="1" applyBorder="1" applyAlignment="1"/>
    <xf numFmtId="0" fontId="6" fillId="3" borderId="19" xfId="0" applyFont="1" applyFill="1" applyBorder="1" applyAlignment="1"/>
    <xf numFmtId="0" fontId="6" fillId="0" borderId="8" xfId="0" applyFont="1" applyBorder="1" applyAlignment="1"/>
    <xf numFmtId="0" fontId="6" fillId="4" borderId="6" xfId="0" applyFont="1" applyFill="1" applyBorder="1" applyAlignment="1"/>
    <xf numFmtId="1" fontId="3" fillId="0" borderId="0" xfId="0" applyNumberFormat="1" applyFont="1" applyFill="1" applyAlignment="1"/>
    <xf numFmtId="0" fontId="1" fillId="0" borderId="24" xfId="0" applyNumberFormat="1" applyFont="1" applyBorder="1" applyAlignment="1">
      <alignment vertical="top" wrapText="1"/>
    </xf>
    <xf numFmtId="0" fontId="1" fillId="0" borderId="25" xfId="0" applyNumberFormat="1" applyFont="1" applyFill="1" applyBorder="1" applyAlignment="1">
      <alignment vertical="top" wrapText="1"/>
    </xf>
    <xf numFmtId="0" fontId="1" fillId="0" borderId="11" xfId="0" applyNumberFormat="1" applyFont="1" applyFill="1" applyBorder="1" applyAlignment="1">
      <alignment vertical="top" wrapText="1"/>
    </xf>
    <xf numFmtId="0" fontId="1" fillId="0" borderId="26" xfId="0" applyNumberFormat="1" applyFont="1" applyFill="1" applyBorder="1" applyAlignment="1">
      <alignment vertical="top" wrapText="1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1" fillId="0" borderId="0" xfId="0" applyNumberFormat="1" applyFont="1" applyFill="1" applyBorder="1" applyAlignment="1">
      <alignment vertical="top" wrapText="1"/>
    </xf>
    <xf numFmtId="1" fontId="3" fillId="0" borderId="0" xfId="0" applyNumberFormat="1" applyFont="1" applyFill="1" applyBorder="1" applyAlignment="1"/>
    <xf numFmtId="1" fontId="0" fillId="0" borderId="0" xfId="0" applyNumberFormat="1" applyFill="1" applyBorder="1" applyAlignment="1"/>
    <xf numFmtId="0" fontId="0" fillId="0" borderId="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7" xfId="0" applyFill="1" applyBorder="1" applyAlignment="1"/>
    <xf numFmtId="1" fontId="3" fillId="7" borderId="0" xfId="0" applyNumberFormat="1" applyFont="1" applyFill="1" applyAlignment="1"/>
    <xf numFmtId="1" fontId="0" fillId="7" borderId="0" xfId="0" applyNumberFormat="1" applyFill="1" applyAlignment="1"/>
    <xf numFmtId="1" fontId="3" fillId="6" borderId="0" xfId="0" applyNumberFormat="1" applyFont="1" applyFill="1" applyAlignment="1"/>
    <xf numFmtId="1" fontId="0" fillId="6" borderId="0" xfId="0" applyNumberFormat="1" applyFill="1" applyAlignment="1"/>
    <xf numFmtId="1" fontId="3" fillId="5" borderId="0" xfId="0" applyNumberFormat="1" applyFont="1" applyFill="1" applyAlignment="1"/>
    <xf numFmtId="0" fontId="1" fillId="0" borderId="10" xfId="0" applyNumberFormat="1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2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B0B3B2"/>
      <rgbColor rgb="00B1B1B1"/>
      <rgbColor rgb="00949494"/>
      <rgbColor rgb="00DCDEDD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66"/>
  <sheetViews>
    <sheetView topLeftCell="A39" zoomScale="64" zoomScaleNormal="64" workbookViewId="0">
      <selection activeCell="P3" sqref="P3"/>
    </sheetView>
  </sheetViews>
  <sheetFormatPr defaultRowHeight="15" x14ac:dyDescent="0.2"/>
  <cols>
    <col min="1" max="1" width="8.796875" style="29"/>
    <col min="2" max="2" width="10.3984375" style="29" customWidth="1"/>
    <col min="3" max="3" width="8.796875" style="29"/>
    <col min="4" max="4" width="10.09765625" style="29" customWidth="1"/>
    <col min="5" max="6" width="10.69921875" style="29" customWidth="1"/>
    <col min="7" max="7" width="8.796875" style="29"/>
    <col min="8" max="8" width="9.3984375" style="29" customWidth="1"/>
    <col min="9" max="9" width="10.8984375" style="29" customWidth="1"/>
    <col min="10" max="10" width="10.19921875" style="29" customWidth="1"/>
    <col min="11" max="11" width="11.296875" style="29" customWidth="1"/>
    <col min="12" max="12" width="10.296875" style="29" customWidth="1"/>
    <col min="13" max="13" width="10" style="29" customWidth="1"/>
    <col min="14" max="14" width="12.796875" style="29" bestFit="1" customWidth="1"/>
    <col min="15" max="15" width="9.69921875" style="29" customWidth="1"/>
    <col min="16" max="16" width="10.5" style="29" customWidth="1"/>
    <col min="17" max="17" width="10.19921875" style="29" customWidth="1"/>
    <col min="18" max="18" width="10.3984375" style="29" customWidth="1"/>
    <col min="19" max="19" width="11.09765625" style="29" customWidth="1"/>
    <col min="20" max="20" width="9.69921875" style="29" customWidth="1"/>
    <col min="21" max="21" width="10.8984375" style="29" customWidth="1"/>
    <col min="22" max="23" width="10.3984375" style="29" customWidth="1"/>
    <col min="24" max="24" width="10.09765625" style="29" customWidth="1"/>
    <col min="25" max="25" width="10.796875" style="29" customWidth="1"/>
    <col min="26" max="26" width="11.59765625" style="29" customWidth="1"/>
    <col min="27" max="27" width="11.69921875" style="29" customWidth="1"/>
    <col min="28" max="28" width="10.5" style="29" customWidth="1"/>
    <col min="29" max="29" width="10.69921875" style="29" customWidth="1"/>
    <col min="30" max="30" width="10.8984375" style="29" customWidth="1"/>
    <col min="31" max="31" width="9.8984375" style="29" customWidth="1"/>
    <col min="32" max="33" width="8.796875" style="29"/>
    <col min="34" max="34" width="10.19921875" style="29" customWidth="1"/>
    <col min="35" max="16384" width="8.796875" style="29"/>
  </cols>
  <sheetData>
    <row r="1" spans="1:33" ht="18.75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18.75" x14ac:dyDescent="0.2">
      <c r="A2" s="68" t="s">
        <v>81</v>
      </c>
      <c r="B2" s="69"/>
      <c r="C2" s="70"/>
      <c r="D2" s="70"/>
      <c r="E2" s="70"/>
      <c r="F2" s="70"/>
      <c r="G2" s="70"/>
      <c r="H2" s="71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1:33" ht="75" x14ac:dyDescent="0.2">
      <c r="A3" s="6"/>
      <c r="B3" s="7" t="s">
        <v>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</row>
    <row r="4" spans="1:33" ht="18.75" x14ac:dyDescent="0.2">
      <c r="A4" s="6"/>
      <c r="B4" s="7">
        <v>120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 spans="1:33" ht="18.75" x14ac:dyDescent="0.2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 spans="1:33" ht="75" x14ac:dyDescent="0.2">
      <c r="A6" s="7"/>
      <c r="B6" s="7" t="s">
        <v>1</v>
      </c>
      <c r="C6" s="7" t="s">
        <v>2</v>
      </c>
      <c r="D6" s="6"/>
      <c r="E6" s="7" t="s">
        <v>3</v>
      </c>
      <c r="F6" s="7" t="s">
        <v>4</v>
      </c>
      <c r="G6" s="7" t="s">
        <v>5</v>
      </c>
      <c r="H6" s="7" t="s">
        <v>6</v>
      </c>
      <c r="I6" s="7" t="s">
        <v>7</v>
      </c>
      <c r="J6" s="7" t="s">
        <v>8</v>
      </c>
      <c r="K6" s="7" t="s">
        <v>9</v>
      </c>
      <c r="L6" s="7"/>
      <c r="M6" s="7" t="s">
        <v>86</v>
      </c>
      <c r="N6" s="7" t="s">
        <v>87</v>
      </c>
      <c r="O6" s="7" t="s">
        <v>88</v>
      </c>
      <c r="P6" s="7" t="s">
        <v>103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18.75" x14ac:dyDescent="0.2">
      <c r="A7" s="6"/>
      <c r="B7" s="7">
        <f>10/12</f>
        <v>0.83333333333333337</v>
      </c>
      <c r="C7" s="7">
        <f>20/12</f>
        <v>1.6666666666666667</v>
      </c>
      <c r="D7" s="6"/>
      <c r="E7" s="7">
        <v>6</v>
      </c>
      <c r="F7" s="7">
        <v>4</v>
      </c>
      <c r="G7" s="7">
        <v>14</v>
      </c>
      <c r="H7" s="7">
        <v>32000</v>
      </c>
      <c r="I7" s="7">
        <v>50000</v>
      </c>
      <c r="J7" s="7">
        <v>1.2</v>
      </c>
      <c r="K7" s="7">
        <v>1.1499999999999999</v>
      </c>
      <c r="L7" s="7"/>
      <c r="M7" s="7">
        <v>0.9</v>
      </c>
      <c r="N7" s="7">
        <v>0.42099999999999999</v>
      </c>
      <c r="O7" s="7">
        <v>0.63</v>
      </c>
      <c r="P7" s="7">
        <v>1.337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</row>
    <row r="8" spans="1:33" ht="18.75" x14ac:dyDescent="0.2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1:33" ht="18.75" x14ac:dyDescent="0.2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ht="112.5" x14ac:dyDescent="0.2">
      <c r="A10" s="7" t="s">
        <v>10</v>
      </c>
      <c r="B10" s="7" t="s">
        <v>82</v>
      </c>
      <c r="C10" s="31" t="s">
        <v>83</v>
      </c>
      <c r="D10" s="31" t="s">
        <v>84</v>
      </c>
      <c r="E10" s="7" t="s">
        <v>12</v>
      </c>
      <c r="F10" s="7" t="s">
        <v>85</v>
      </c>
      <c r="G10" s="7" t="s">
        <v>47</v>
      </c>
      <c r="H10" s="7" t="s">
        <v>14</v>
      </c>
      <c r="I10" s="7" t="s">
        <v>15</v>
      </c>
      <c r="J10" s="7" t="s">
        <v>16</v>
      </c>
      <c r="K10" s="7" t="s">
        <v>17</v>
      </c>
      <c r="L10" s="7" t="s">
        <v>18</v>
      </c>
      <c r="M10" s="7" t="s">
        <v>19</v>
      </c>
      <c r="N10" s="26" t="s">
        <v>57</v>
      </c>
      <c r="O10" s="26" t="s">
        <v>58</v>
      </c>
      <c r="P10" s="26" t="s">
        <v>34</v>
      </c>
      <c r="Q10" s="7" t="s">
        <v>26</v>
      </c>
      <c r="R10" s="26" t="s">
        <v>35</v>
      </c>
      <c r="S10" s="7" t="s">
        <v>37</v>
      </c>
      <c r="T10" s="26" t="s">
        <v>59</v>
      </c>
      <c r="U10" s="26" t="s">
        <v>60</v>
      </c>
      <c r="V10" s="26" t="s">
        <v>61</v>
      </c>
      <c r="W10" s="26" t="s">
        <v>62</v>
      </c>
      <c r="X10" s="7" t="s">
        <v>21</v>
      </c>
      <c r="Y10" s="26" t="s">
        <v>90</v>
      </c>
      <c r="Z10" s="26" t="s">
        <v>89</v>
      </c>
      <c r="AA10" s="7" t="s">
        <v>22</v>
      </c>
      <c r="AB10" s="34" t="s">
        <v>23</v>
      </c>
      <c r="AC10" s="34" t="s">
        <v>24</v>
      </c>
      <c r="AD10" s="7"/>
      <c r="AE10" s="7"/>
      <c r="AF10" s="7"/>
    </row>
    <row r="11" spans="1:33" ht="20.25" x14ac:dyDescent="0.3">
      <c r="A11" s="7">
        <v>1</v>
      </c>
      <c r="B11" s="7">
        <v>18</v>
      </c>
      <c r="C11" s="27">
        <v>14</v>
      </c>
      <c r="D11" s="27">
        <v>23</v>
      </c>
      <c r="E11" s="7">
        <v>2.75</v>
      </c>
      <c r="F11" s="32">
        <f>($D11+2*$E11)/12</f>
        <v>2.375</v>
      </c>
      <c r="G11" s="2">
        <f t="shared" ref="G11:G33" si="0">$B$4*$A11*$F11</f>
        <v>285</v>
      </c>
      <c r="H11" s="2">
        <v>1.4</v>
      </c>
      <c r="I11" s="7">
        <f t="shared" ref="I11:I33" si="1">$G11*$H11</f>
        <v>399</v>
      </c>
      <c r="J11" s="7">
        <v>1.2</v>
      </c>
      <c r="K11" s="7">
        <v>1.1499999999999999</v>
      </c>
      <c r="L11" s="7">
        <f>0.33*(1-0.125*$A11)</f>
        <v>0.28875000000000001</v>
      </c>
      <c r="M11" s="7">
        <f>(96+1.44*$D11/12)/12</f>
        <v>8.23</v>
      </c>
      <c r="N11" s="28">
        <f t="shared" ref="N11:N33" si="2">$B$7+$K11*$A11</f>
        <v>1.9833333333333334</v>
      </c>
      <c r="O11" s="28">
        <f t="shared" ref="O11:O33" si="3">$F$7+$N11</f>
        <v>5.9833333333333334</v>
      </c>
      <c r="P11" s="28">
        <f t="shared" ref="P11:P33" si="4">($H$7*(1+$L11)*$J$7)/($M11*$N11)</f>
        <v>3031.8265823948045</v>
      </c>
      <c r="Q11" s="2">
        <f t="shared" ref="Q11:Q33" si="5">($F$7-$B$7)/$K11</f>
        <v>2.7536231884057973</v>
      </c>
      <c r="R11" s="27">
        <f t="shared" ref="R11:R33" si="6">IF($A11&lt;$Q11,(($I$7/2*(1+$L11)*$J$7)/($N11*$M11)),(($I$7*(1+$L11)*$J$7)/($O11*$M11)))</f>
        <v>2368.6145174959411</v>
      </c>
      <c r="S11" s="2">
        <f t="shared" ref="S11:S33" si="7">IF($N11&gt;$F11,$F11*$P11,$N11*$P11)</f>
        <v>6013.1227217496962</v>
      </c>
      <c r="T11" s="28">
        <f t="shared" ref="T11:T33" si="8">IF($Q11&lt;$A11,0,$F$7-$B$7-$K11*$A11)</f>
        <v>2.0166666666666666</v>
      </c>
      <c r="U11" s="28">
        <f t="shared" ref="U11:U33" si="9">IF($O11&gt;$F11,$F11,$O11)</f>
        <v>2.375</v>
      </c>
      <c r="V11" s="28">
        <f t="shared" ref="V11:V33" si="10">($U11-$T11)*$R11</f>
        <v>848.75353543604569</v>
      </c>
      <c r="W11" s="2">
        <f t="shared" ref="W11:W33" si="11">IF($S11&gt;$V11,$S11,$V11)</f>
        <v>6013.1227217496962</v>
      </c>
      <c r="X11" s="2">
        <f>PI()*($B11/(2*12))^2*62.4</f>
        <v>110.26990214100174</v>
      </c>
      <c r="Y11" s="33">
        <f>0.23*($M$7/H11)*(1+0.35*$M$7*(F11/A11))</f>
        <v>0.2584727678571429</v>
      </c>
      <c r="Z11" s="33">
        <f>IF(Y11&gt;0.33,0.33,Y11)</f>
        <v>0.2584727678571429</v>
      </c>
      <c r="AA11" s="2">
        <f>$P$7/($O$7-$N$7*Z11)</f>
        <v>2.5653179218686448</v>
      </c>
      <c r="AB11" s="34">
        <v>3.2</v>
      </c>
      <c r="AC11" s="35">
        <f>(12/$D11)*(($I11+$X11)/$AA11+$W11/$AB11)</f>
        <v>1083.9767037017621</v>
      </c>
      <c r="AD11" s="6"/>
      <c r="AE11" s="6"/>
      <c r="AF11" s="6"/>
    </row>
    <row r="12" spans="1:33" ht="20.25" x14ac:dyDescent="0.3">
      <c r="A12" s="7">
        <v>1</v>
      </c>
      <c r="B12" s="7">
        <v>24</v>
      </c>
      <c r="C12" s="27">
        <v>19</v>
      </c>
      <c r="D12" s="27">
        <v>30</v>
      </c>
      <c r="E12" s="7">
        <v>3.25</v>
      </c>
      <c r="F12" s="32">
        <f t="shared" ref="F12:F33" si="12">($D12+2*$E12)/12</f>
        <v>3.0416666666666665</v>
      </c>
      <c r="G12" s="2">
        <f t="shared" si="0"/>
        <v>365</v>
      </c>
      <c r="H12" s="2">
        <v>1.4</v>
      </c>
      <c r="I12" s="7">
        <f t="shared" si="1"/>
        <v>510.99999999999994</v>
      </c>
      <c r="J12" s="7">
        <v>1.2</v>
      </c>
      <c r="K12" s="4">
        <f>(1.75-1.15)*(($D12-24)/(96-24))+1.15</f>
        <v>1.2</v>
      </c>
      <c r="L12" s="7">
        <f t="shared" ref="L12:L33" si="13">0.33*(1-0.125*$A12)</f>
        <v>0.28875000000000001</v>
      </c>
      <c r="M12" s="7">
        <f t="shared" ref="M12:M33" si="14">(96+1.44*$D12/12)/12</f>
        <v>8.2999999999999989</v>
      </c>
      <c r="N12" s="28">
        <f t="shared" si="2"/>
        <v>2.0333333333333332</v>
      </c>
      <c r="O12" s="28">
        <f t="shared" si="3"/>
        <v>6.0333333333333332</v>
      </c>
      <c r="P12" s="28">
        <f t="shared" si="4"/>
        <v>2932.3326091250251</v>
      </c>
      <c r="Q12" s="2">
        <f t="shared" si="5"/>
        <v>2.6388888888888888</v>
      </c>
      <c r="R12" s="27">
        <f t="shared" si="6"/>
        <v>2290.8848508789256</v>
      </c>
      <c r="S12" s="2">
        <f t="shared" si="7"/>
        <v>5962.4096385542171</v>
      </c>
      <c r="T12" s="28">
        <f t="shared" si="8"/>
        <v>1.9666666666666666</v>
      </c>
      <c r="U12" s="28">
        <f t="shared" si="9"/>
        <v>3.0416666666666665</v>
      </c>
      <c r="V12" s="28">
        <f t="shared" si="10"/>
        <v>2462.701214694845</v>
      </c>
      <c r="W12" s="2">
        <f t="shared" si="11"/>
        <v>5962.4096385542171</v>
      </c>
      <c r="X12" s="2">
        <f t="shared" ref="X12:X33" si="15">PI()*($B12/(2*12))^2*62.4</f>
        <v>196.03538158400309</v>
      </c>
      <c r="Y12" s="33">
        <f t="shared" ref="Y12:Y33" si="16">0.23*($M$7/H12)*(1+0.35*$M$7*(F12/A12))</f>
        <v>0.28952276785714287</v>
      </c>
      <c r="Z12" s="33">
        <f t="shared" ref="Z12:Z33" si="17">IF(Y12&gt;0.33,0.33,Y12)</f>
        <v>0.28952276785714287</v>
      </c>
      <c r="AA12" s="2">
        <f t="shared" ref="AA12:AA33" si="18">$P$7/($O$7-$N$7*Z12)</f>
        <v>2.6313152527038639</v>
      </c>
      <c r="AB12" s="34">
        <v>2.2000000000000002</v>
      </c>
      <c r="AC12" s="35">
        <f t="shared" ref="AC12:AC33" si="19">(12/$D12)*(($I12+$X12)/$AA12+$W12/$AB12)</f>
        <v>1191.5546276756904</v>
      </c>
      <c r="AD12" s="6"/>
      <c r="AE12" s="6"/>
      <c r="AF12" s="6"/>
    </row>
    <row r="13" spans="1:33" ht="20.25" x14ac:dyDescent="0.3">
      <c r="A13" s="7">
        <v>1</v>
      </c>
      <c r="B13" s="7">
        <v>27</v>
      </c>
      <c r="C13" s="27">
        <v>22</v>
      </c>
      <c r="D13" s="27">
        <v>34</v>
      </c>
      <c r="E13" s="7">
        <v>3.5</v>
      </c>
      <c r="F13" s="32">
        <f t="shared" si="12"/>
        <v>3.4166666666666665</v>
      </c>
      <c r="G13" s="2">
        <f t="shared" si="0"/>
        <v>410</v>
      </c>
      <c r="H13" s="2">
        <v>1.4</v>
      </c>
      <c r="I13" s="7">
        <f t="shared" si="1"/>
        <v>574</v>
      </c>
      <c r="J13" s="7">
        <v>1.2</v>
      </c>
      <c r="K13" s="4">
        <f t="shared" ref="K13:K23" si="20">(1.75-1.15)*(($D13-24)/(96-24))+1.15</f>
        <v>1.2333333333333332</v>
      </c>
      <c r="L13" s="7">
        <f t="shared" si="13"/>
        <v>0.28875000000000001</v>
      </c>
      <c r="M13" s="7">
        <f t="shared" si="14"/>
        <v>8.34</v>
      </c>
      <c r="N13" s="28">
        <f t="shared" si="2"/>
        <v>2.0666666666666664</v>
      </c>
      <c r="O13" s="28">
        <f t="shared" si="3"/>
        <v>6.0666666666666664</v>
      </c>
      <c r="P13" s="28">
        <f t="shared" si="4"/>
        <v>2871.1998143420751</v>
      </c>
      <c r="Q13" s="2">
        <f t="shared" si="5"/>
        <v>2.567567567567568</v>
      </c>
      <c r="R13" s="27">
        <f t="shared" si="6"/>
        <v>2243.1248549547463</v>
      </c>
      <c r="S13" s="2">
        <f t="shared" si="7"/>
        <v>5933.812949640288</v>
      </c>
      <c r="T13" s="28">
        <f t="shared" si="8"/>
        <v>1.9333333333333333</v>
      </c>
      <c r="U13" s="28">
        <f t="shared" si="9"/>
        <v>3.4166666666666665</v>
      </c>
      <c r="V13" s="28">
        <f t="shared" si="10"/>
        <v>3327.3018681828735</v>
      </c>
      <c r="W13" s="2">
        <f t="shared" si="11"/>
        <v>5933.812949640288</v>
      </c>
      <c r="X13" s="2">
        <f t="shared" si="15"/>
        <v>248.1072798172539</v>
      </c>
      <c r="Y13" s="33">
        <f t="shared" si="16"/>
        <v>0.30698839285714291</v>
      </c>
      <c r="Z13" s="33">
        <f t="shared" si="17"/>
        <v>0.30698839285714291</v>
      </c>
      <c r="AA13" s="2">
        <f t="shared" si="18"/>
        <v>2.6699529568246425</v>
      </c>
      <c r="AB13" s="34">
        <v>2.2000000000000002</v>
      </c>
      <c r="AC13" s="35">
        <f t="shared" si="19"/>
        <v>1060.6229921503721</v>
      </c>
      <c r="AD13" s="6"/>
      <c r="AE13" s="6"/>
      <c r="AF13" s="6"/>
    </row>
    <row r="14" spans="1:33" ht="20.25" x14ac:dyDescent="0.3">
      <c r="A14" s="7">
        <v>1</v>
      </c>
      <c r="B14" s="7">
        <v>30</v>
      </c>
      <c r="C14" s="27">
        <v>24</v>
      </c>
      <c r="D14" s="27">
        <v>38</v>
      </c>
      <c r="E14" s="7">
        <v>3.75</v>
      </c>
      <c r="F14" s="32">
        <f t="shared" si="12"/>
        <v>3.7916666666666665</v>
      </c>
      <c r="G14" s="2">
        <f t="shared" si="0"/>
        <v>455</v>
      </c>
      <c r="H14" s="2">
        <v>1.4</v>
      </c>
      <c r="I14" s="7">
        <f t="shared" si="1"/>
        <v>637</v>
      </c>
      <c r="J14" s="7">
        <v>1.2</v>
      </c>
      <c r="K14" s="4">
        <f t="shared" si="20"/>
        <v>1.2666666666666666</v>
      </c>
      <c r="L14" s="7">
        <f t="shared" si="13"/>
        <v>0.28875000000000001</v>
      </c>
      <c r="M14" s="7">
        <f t="shared" si="14"/>
        <v>8.3800000000000008</v>
      </c>
      <c r="N14" s="28">
        <f t="shared" si="2"/>
        <v>2.1</v>
      </c>
      <c r="O14" s="28">
        <f t="shared" si="3"/>
        <v>6.1</v>
      </c>
      <c r="P14" s="28">
        <f t="shared" si="4"/>
        <v>2812.1377429253321</v>
      </c>
      <c r="Q14" s="2">
        <f t="shared" si="5"/>
        <v>2.5</v>
      </c>
      <c r="R14" s="27">
        <f t="shared" si="6"/>
        <v>2196.9826116604158</v>
      </c>
      <c r="S14" s="2">
        <f t="shared" si="7"/>
        <v>5905.4892601431975</v>
      </c>
      <c r="T14" s="28">
        <f t="shared" si="8"/>
        <v>1.9</v>
      </c>
      <c r="U14" s="28">
        <f t="shared" si="9"/>
        <v>3.7916666666666665</v>
      </c>
      <c r="V14" s="28">
        <f t="shared" si="10"/>
        <v>4155.9587737242864</v>
      </c>
      <c r="W14" s="2">
        <f t="shared" si="11"/>
        <v>5905.4892601431975</v>
      </c>
      <c r="X14" s="2">
        <f t="shared" si="15"/>
        <v>306.30528372500481</v>
      </c>
      <c r="Y14" s="33">
        <f t="shared" si="16"/>
        <v>0.3244540178571429</v>
      </c>
      <c r="Z14" s="33">
        <f t="shared" si="17"/>
        <v>0.3244540178571429</v>
      </c>
      <c r="AA14" s="2">
        <f t="shared" si="18"/>
        <v>2.7097422674616571</v>
      </c>
      <c r="AB14" s="34">
        <v>2.2000000000000002</v>
      </c>
      <c r="AC14" s="35">
        <f t="shared" si="19"/>
        <v>957.60932776651998</v>
      </c>
      <c r="AD14" s="6"/>
      <c r="AE14" s="6"/>
      <c r="AF14" s="6"/>
    </row>
    <row r="15" spans="1:33" ht="20.25" x14ac:dyDescent="0.3">
      <c r="A15" s="7">
        <v>1</v>
      </c>
      <c r="B15" s="7">
        <v>33</v>
      </c>
      <c r="C15" s="27">
        <v>27</v>
      </c>
      <c r="D15" s="27">
        <v>42</v>
      </c>
      <c r="E15" s="7">
        <v>3.75</v>
      </c>
      <c r="F15" s="32">
        <f t="shared" si="12"/>
        <v>4.125</v>
      </c>
      <c r="G15" s="2">
        <f t="shared" si="0"/>
        <v>495</v>
      </c>
      <c r="H15" s="2">
        <v>1.4</v>
      </c>
      <c r="I15" s="7">
        <f t="shared" si="1"/>
        <v>693</v>
      </c>
      <c r="J15" s="7">
        <v>1.2</v>
      </c>
      <c r="K15" s="4">
        <f t="shared" si="20"/>
        <v>1.2999999999999998</v>
      </c>
      <c r="L15" s="7">
        <f t="shared" si="13"/>
        <v>0.28875000000000001</v>
      </c>
      <c r="M15" s="7">
        <f t="shared" si="14"/>
        <v>8.42</v>
      </c>
      <c r="N15" s="28">
        <f t="shared" si="2"/>
        <v>2.1333333333333333</v>
      </c>
      <c r="O15" s="28">
        <f t="shared" si="3"/>
        <v>6.1333333333333329</v>
      </c>
      <c r="P15" s="28">
        <f t="shared" si="4"/>
        <v>2755.047505938242</v>
      </c>
      <c r="Q15" s="2">
        <f t="shared" si="5"/>
        <v>2.4358974358974361</v>
      </c>
      <c r="R15" s="27">
        <f t="shared" si="6"/>
        <v>2152.3808640142515</v>
      </c>
      <c r="S15" s="2">
        <f t="shared" si="7"/>
        <v>5877.4346793349159</v>
      </c>
      <c r="T15" s="28">
        <f t="shared" si="8"/>
        <v>1.8666666666666667</v>
      </c>
      <c r="U15" s="28">
        <f t="shared" si="9"/>
        <v>4.125</v>
      </c>
      <c r="V15" s="28">
        <f t="shared" si="10"/>
        <v>4860.7934512321845</v>
      </c>
      <c r="W15" s="2">
        <f t="shared" si="11"/>
        <v>5877.4346793349159</v>
      </c>
      <c r="X15" s="2">
        <f t="shared" si="15"/>
        <v>370.62939330725584</v>
      </c>
      <c r="Y15" s="33">
        <f t="shared" si="16"/>
        <v>0.33997901785714291</v>
      </c>
      <c r="Z15" s="33">
        <f t="shared" si="17"/>
        <v>0.33</v>
      </c>
      <c r="AA15" s="2">
        <f t="shared" si="18"/>
        <v>2.7226261021850244</v>
      </c>
      <c r="AB15" s="34">
        <v>2.2000000000000002</v>
      </c>
      <c r="AC15" s="35">
        <f t="shared" si="19"/>
        <v>874.92121689844964</v>
      </c>
      <c r="AD15" s="6"/>
      <c r="AE15" s="6"/>
      <c r="AF15" s="6"/>
    </row>
    <row r="16" spans="1:33" ht="20.25" x14ac:dyDescent="0.3">
      <c r="A16" s="7">
        <v>1</v>
      </c>
      <c r="B16" s="7">
        <v>36</v>
      </c>
      <c r="C16" s="27">
        <v>29</v>
      </c>
      <c r="D16" s="27">
        <v>45</v>
      </c>
      <c r="E16" s="7">
        <v>4.5</v>
      </c>
      <c r="F16" s="32">
        <f t="shared" si="12"/>
        <v>4.5</v>
      </c>
      <c r="G16" s="2">
        <f t="shared" si="0"/>
        <v>540</v>
      </c>
      <c r="H16" s="2">
        <v>1.4</v>
      </c>
      <c r="I16" s="7">
        <f t="shared" si="1"/>
        <v>756</v>
      </c>
      <c r="J16" s="7">
        <v>1.2</v>
      </c>
      <c r="K16" s="4">
        <f t="shared" si="20"/>
        <v>1.325</v>
      </c>
      <c r="L16" s="7">
        <f t="shared" si="13"/>
        <v>0.28875000000000001</v>
      </c>
      <c r="M16" s="7">
        <f t="shared" si="14"/>
        <v>8.4500000000000011</v>
      </c>
      <c r="N16" s="28">
        <f t="shared" si="2"/>
        <v>2.1583333333333332</v>
      </c>
      <c r="O16" s="28">
        <f t="shared" si="3"/>
        <v>6.1583333333333332</v>
      </c>
      <c r="P16" s="28">
        <f t="shared" si="4"/>
        <v>2713.467821160129</v>
      </c>
      <c r="Q16" s="2">
        <f t="shared" si="5"/>
        <v>2.3899371069182389</v>
      </c>
      <c r="R16" s="27">
        <f t="shared" si="6"/>
        <v>2119.8967352813506</v>
      </c>
      <c r="S16" s="2">
        <f t="shared" si="7"/>
        <v>5856.5680473372777</v>
      </c>
      <c r="T16" s="28">
        <f t="shared" si="8"/>
        <v>1.8416666666666666</v>
      </c>
      <c r="U16" s="28">
        <f t="shared" si="9"/>
        <v>4.5</v>
      </c>
      <c r="V16" s="28">
        <f t="shared" si="10"/>
        <v>5635.392154622924</v>
      </c>
      <c r="W16" s="2">
        <f t="shared" si="11"/>
        <v>5856.5680473372777</v>
      </c>
      <c r="X16" s="2">
        <f t="shared" si="15"/>
        <v>441.07960856400695</v>
      </c>
      <c r="Y16" s="33">
        <f t="shared" si="16"/>
        <v>0.35744464285714289</v>
      </c>
      <c r="Z16" s="33">
        <f t="shared" si="17"/>
        <v>0.33</v>
      </c>
      <c r="AA16" s="2">
        <f t="shared" si="18"/>
        <v>2.7226261021850244</v>
      </c>
      <c r="AB16" s="34">
        <v>2.2000000000000002</v>
      </c>
      <c r="AC16" s="35">
        <f t="shared" si="19"/>
        <v>827.13458196509589</v>
      </c>
      <c r="AD16" s="6"/>
      <c r="AE16" s="6"/>
      <c r="AF16" s="6"/>
    </row>
    <row r="17" spans="1:32" ht="20.25" x14ac:dyDescent="0.3">
      <c r="A17" s="7">
        <v>1</v>
      </c>
      <c r="B17" s="7">
        <v>39</v>
      </c>
      <c r="C17" s="27">
        <v>32</v>
      </c>
      <c r="D17" s="27">
        <v>49</v>
      </c>
      <c r="E17" s="7">
        <v>4.75</v>
      </c>
      <c r="F17" s="32">
        <f t="shared" si="12"/>
        <v>4.875</v>
      </c>
      <c r="G17" s="2">
        <f t="shared" si="0"/>
        <v>585</v>
      </c>
      <c r="H17" s="2">
        <v>1.4</v>
      </c>
      <c r="I17" s="7">
        <f t="shared" si="1"/>
        <v>819</v>
      </c>
      <c r="J17" s="7">
        <v>1.2</v>
      </c>
      <c r="K17" s="4">
        <f t="shared" si="20"/>
        <v>1.3583333333333334</v>
      </c>
      <c r="L17" s="7">
        <f t="shared" si="13"/>
        <v>0.28875000000000001</v>
      </c>
      <c r="M17" s="7">
        <f t="shared" si="14"/>
        <v>8.49</v>
      </c>
      <c r="N17" s="28">
        <f t="shared" si="2"/>
        <v>2.1916666666666669</v>
      </c>
      <c r="O17" s="28">
        <f t="shared" si="3"/>
        <v>6.1916666666666664</v>
      </c>
      <c r="P17" s="28">
        <f t="shared" si="4"/>
        <v>2659.6084859396201</v>
      </c>
      <c r="Q17" s="2">
        <f t="shared" si="5"/>
        <v>2.3312883435582821</v>
      </c>
      <c r="R17" s="27">
        <f t="shared" si="6"/>
        <v>2077.8191296403284</v>
      </c>
      <c r="S17" s="2">
        <f t="shared" si="7"/>
        <v>5828.9752650176679</v>
      </c>
      <c r="T17" s="28">
        <f t="shared" si="8"/>
        <v>1.8083333333333331</v>
      </c>
      <c r="U17" s="28">
        <f t="shared" si="9"/>
        <v>4.875</v>
      </c>
      <c r="V17" s="28">
        <f t="shared" si="10"/>
        <v>6371.9786642303407</v>
      </c>
      <c r="W17" s="2">
        <f t="shared" si="11"/>
        <v>6371.9786642303407</v>
      </c>
      <c r="X17" s="2">
        <f t="shared" si="15"/>
        <v>517.65592949525819</v>
      </c>
      <c r="Y17" s="33">
        <f t="shared" si="16"/>
        <v>0.37491026785714293</v>
      </c>
      <c r="Z17" s="33">
        <f t="shared" si="17"/>
        <v>0.33</v>
      </c>
      <c r="AA17" s="2">
        <f t="shared" si="18"/>
        <v>2.7226261021850244</v>
      </c>
      <c r="AB17" s="34">
        <v>2.2000000000000002</v>
      </c>
      <c r="AC17" s="35">
        <f t="shared" si="19"/>
        <v>829.54226051983164</v>
      </c>
      <c r="AD17" s="6"/>
      <c r="AE17" s="6"/>
      <c r="AF17" s="6"/>
    </row>
    <row r="18" spans="1:32" ht="20.25" x14ac:dyDescent="0.3">
      <c r="A18" s="7">
        <v>1</v>
      </c>
      <c r="B18" s="7">
        <v>42</v>
      </c>
      <c r="C18" s="27">
        <v>34</v>
      </c>
      <c r="D18" s="27">
        <v>53</v>
      </c>
      <c r="E18" s="7">
        <v>5</v>
      </c>
      <c r="F18" s="32">
        <f t="shared" si="12"/>
        <v>5.25</v>
      </c>
      <c r="G18" s="2">
        <f t="shared" si="0"/>
        <v>630</v>
      </c>
      <c r="H18" s="2">
        <v>1.4</v>
      </c>
      <c r="I18" s="7">
        <f t="shared" si="1"/>
        <v>882</v>
      </c>
      <c r="J18" s="7">
        <v>1.2</v>
      </c>
      <c r="K18" s="4">
        <f t="shared" si="20"/>
        <v>1.3916666666666666</v>
      </c>
      <c r="L18" s="7">
        <f t="shared" si="13"/>
        <v>0.28875000000000001</v>
      </c>
      <c r="M18" s="7">
        <f t="shared" si="14"/>
        <v>8.5299999999999994</v>
      </c>
      <c r="N18" s="28">
        <f t="shared" si="2"/>
        <v>2.2250000000000001</v>
      </c>
      <c r="O18" s="28">
        <f t="shared" si="3"/>
        <v>6.2249999999999996</v>
      </c>
      <c r="P18" s="28">
        <f t="shared" si="4"/>
        <v>2607.4792207279002</v>
      </c>
      <c r="Q18" s="2">
        <f t="shared" si="5"/>
        <v>2.2754491017964074</v>
      </c>
      <c r="R18" s="27">
        <f t="shared" si="6"/>
        <v>2037.093141193672</v>
      </c>
      <c r="S18" s="2">
        <f t="shared" si="7"/>
        <v>5801.6412661195782</v>
      </c>
      <c r="T18" s="28">
        <f t="shared" si="8"/>
        <v>1.7749999999999999</v>
      </c>
      <c r="U18" s="28">
        <f t="shared" si="9"/>
        <v>5.25</v>
      </c>
      <c r="V18" s="28">
        <f t="shared" si="10"/>
        <v>7078.8986656480101</v>
      </c>
      <c r="W18" s="2">
        <f t="shared" si="11"/>
        <v>7078.8986656480101</v>
      </c>
      <c r="X18" s="2">
        <f t="shared" si="15"/>
        <v>600.35835610100946</v>
      </c>
      <c r="Y18" s="33">
        <f t="shared" si="16"/>
        <v>0.39237589285714292</v>
      </c>
      <c r="Z18" s="33">
        <f t="shared" si="17"/>
        <v>0.33</v>
      </c>
      <c r="AA18" s="2">
        <f t="shared" si="18"/>
        <v>2.7226261021850244</v>
      </c>
      <c r="AB18" s="34">
        <v>2.2000000000000002</v>
      </c>
      <c r="AC18" s="35">
        <f t="shared" si="19"/>
        <v>851.80533685680723</v>
      </c>
      <c r="AD18" s="6"/>
      <c r="AE18" s="6"/>
      <c r="AF18" s="6"/>
    </row>
    <row r="19" spans="1:32" ht="20.25" x14ac:dyDescent="0.3">
      <c r="A19" s="7">
        <v>1</v>
      </c>
      <c r="B19" s="7">
        <v>48</v>
      </c>
      <c r="C19" s="27">
        <v>38</v>
      </c>
      <c r="D19" s="27">
        <v>60</v>
      </c>
      <c r="E19" s="7">
        <v>5.5</v>
      </c>
      <c r="F19" s="32">
        <f t="shared" si="12"/>
        <v>5.916666666666667</v>
      </c>
      <c r="G19" s="2">
        <f t="shared" si="0"/>
        <v>710</v>
      </c>
      <c r="H19" s="2">
        <v>1.4</v>
      </c>
      <c r="I19" s="7">
        <f t="shared" si="1"/>
        <v>993.99999999999989</v>
      </c>
      <c r="J19" s="7">
        <v>1.2</v>
      </c>
      <c r="K19" s="4">
        <f t="shared" si="20"/>
        <v>1.45</v>
      </c>
      <c r="L19" s="7">
        <f t="shared" si="13"/>
        <v>0.28875000000000001</v>
      </c>
      <c r="M19" s="7">
        <f t="shared" si="14"/>
        <v>8.6</v>
      </c>
      <c r="N19" s="28">
        <f t="shared" si="2"/>
        <v>2.2833333333333332</v>
      </c>
      <c r="O19" s="28">
        <f t="shared" si="3"/>
        <v>6.2833333333333332</v>
      </c>
      <c r="P19" s="28">
        <f t="shared" si="4"/>
        <v>2520.1833305041591</v>
      </c>
      <c r="Q19" s="2">
        <f t="shared" si="5"/>
        <v>2.1839080459770113</v>
      </c>
      <c r="R19" s="27">
        <f t="shared" si="6"/>
        <v>1968.8932269563745</v>
      </c>
      <c r="S19" s="2">
        <f t="shared" si="7"/>
        <v>5754.4186046511632</v>
      </c>
      <c r="T19" s="28">
        <f t="shared" si="8"/>
        <v>1.7166666666666666</v>
      </c>
      <c r="U19" s="28">
        <f t="shared" si="9"/>
        <v>5.916666666666667</v>
      </c>
      <c r="V19" s="28">
        <f t="shared" si="10"/>
        <v>8269.351553216773</v>
      </c>
      <c r="W19" s="2">
        <f t="shared" si="11"/>
        <v>8269.351553216773</v>
      </c>
      <c r="X19" s="2">
        <f t="shared" si="15"/>
        <v>784.14152633601236</v>
      </c>
      <c r="Y19" s="33">
        <f t="shared" si="16"/>
        <v>0.42342589285714294</v>
      </c>
      <c r="Z19" s="33">
        <f t="shared" si="17"/>
        <v>0.33</v>
      </c>
      <c r="AA19" s="2">
        <f t="shared" si="18"/>
        <v>2.7226261021850244</v>
      </c>
      <c r="AB19" s="34">
        <v>2.2000000000000002</v>
      </c>
      <c r="AC19" s="35">
        <f t="shared" si="19"/>
        <v>882.37882213871217</v>
      </c>
      <c r="AD19" s="6"/>
      <c r="AE19" s="6"/>
      <c r="AF19" s="6"/>
    </row>
    <row r="20" spans="1:32" ht="20.25" x14ac:dyDescent="0.3">
      <c r="A20" s="7">
        <v>1</v>
      </c>
      <c r="B20" s="7">
        <v>54</v>
      </c>
      <c r="C20" s="27">
        <v>43</v>
      </c>
      <c r="D20" s="27">
        <v>68</v>
      </c>
      <c r="E20" s="7">
        <v>6</v>
      </c>
      <c r="F20" s="32">
        <f t="shared" si="12"/>
        <v>6.666666666666667</v>
      </c>
      <c r="G20" s="2">
        <f t="shared" si="0"/>
        <v>800</v>
      </c>
      <c r="H20" s="2">
        <v>1.4</v>
      </c>
      <c r="I20" s="7">
        <f t="shared" si="1"/>
        <v>1120</v>
      </c>
      <c r="J20" s="7">
        <v>1.2</v>
      </c>
      <c r="K20" s="4">
        <f t="shared" si="20"/>
        <v>1.5166666666666666</v>
      </c>
      <c r="L20" s="7">
        <f t="shared" si="13"/>
        <v>0.28875000000000001</v>
      </c>
      <c r="M20" s="7">
        <f t="shared" si="14"/>
        <v>8.68</v>
      </c>
      <c r="N20" s="28">
        <f t="shared" si="2"/>
        <v>2.35</v>
      </c>
      <c r="O20" s="28">
        <f t="shared" si="3"/>
        <v>6.35</v>
      </c>
      <c r="P20" s="28">
        <f t="shared" si="4"/>
        <v>2426.120207863516</v>
      </c>
      <c r="Q20" s="2">
        <f t="shared" si="5"/>
        <v>2.087912087912088</v>
      </c>
      <c r="R20" s="27">
        <f t="shared" si="6"/>
        <v>1895.406412393372</v>
      </c>
      <c r="S20" s="2">
        <f t="shared" si="7"/>
        <v>5701.382488479263</v>
      </c>
      <c r="T20" s="28">
        <f t="shared" si="8"/>
        <v>1.65</v>
      </c>
      <c r="U20" s="28">
        <f t="shared" si="9"/>
        <v>6.35</v>
      </c>
      <c r="V20" s="28">
        <f t="shared" si="10"/>
        <v>8908.4101382488461</v>
      </c>
      <c r="W20" s="2">
        <f t="shared" si="11"/>
        <v>8908.4101382488461</v>
      </c>
      <c r="X20" s="2">
        <f t="shared" si="15"/>
        <v>992.42911926901559</v>
      </c>
      <c r="Y20" s="33">
        <f t="shared" si="16"/>
        <v>0.45835714285714296</v>
      </c>
      <c r="Z20" s="33">
        <f t="shared" si="17"/>
        <v>0.33</v>
      </c>
      <c r="AA20" s="2">
        <f t="shared" si="18"/>
        <v>2.7226261021850244</v>
      </c>
      <c r="AB20" s="34">
        <v>2.2000000000000002</v>
      </c>
      <c r="AC20" s="35">
        <f t="shared" si="19"/>
        <v>851.49822234854946</v>
      </c>
      <c r="AD20" s="6"/>
      <c r="AE20" s="6"/>
      <c r="AF20" s="6"/>
    </row>
    <row r="21" spans="1:32" ht="20.25" x14ac:dyDescent="0.3">
      <c r="A21" s="7">
        <v>1</v>
      </c>
      <c r="B21" s="7">
        <v>60</v>
      </c>
      <c r="C21" s="27">
        <v>48</v>
      </c>
      <c r="D21" s="27">
        <v>76</v>
      </c>
      <c r="E21" s="7">
        <v>6.5</v>
      </c>
      <c r="F21" s="32">
        <f t="shared" si="12"/>
        <v>7.416666666666667</v>
      </c>
      <c r="G21" s="2">
        <f t="shared" si="0"/>
        <v>890</v>
      </c>
      <c r="H21" s="2">
        <v>1.4</v>
      </c>
      <c r="I21" s="7">
        <f t="shared" si="1"/>
        <v>1246</v>
      </c>
      <c r="J21" s="7">
        <v>1.2</v>
      </c>
      <c r="K21" s="4">
        <f t="shared" si="20"/>
        <v>1.5833333333333333</v>
      </c>
      <c r="L21" s="7">
        <f t="shared" si="13"/>
        <v>0.28875000000000001</v>
      </c>
      <c r="M21" s="7">
        <f t="shared" si="14"/>
        <v>8.76</v>
      </c>
      <c r="N21" s="28">
        <f t="shared" si="2"/>
        <v>2.4166666666666665</v>
      </c>
      <c r="O21" s="28">
        <f t="shared" si="3"/>
        <v>6.4166666666666661</v>
      </c>
      <c r="P21" s="28">
        <f t="shared" si="4"/>
        <v>2337.64761454889</v>
      </c>
      <c r="Q21" s="2">
        <f t="shared" si="5"/>
        <v>2</v>
      </c>
      <c r="R21" s="27">
        <f t="shared" si="6"/>
        <v>1826.2871988663205</v>
      </c>
      <c r="S21" s="2">
        <f t="shared" si="7"/>
        <v>5649.3150684931506</v>
      </c>
      <c r="T21" s="28">
        <f t="shared" si="8"/>
        <v>1.5833333333333333</v>
      </c>
      <c r="U21" s="28">
        <f t="shared" si="9"/>
        <v>6.4166666666666661</v>
      </c>
      <c r="V21" s="28">
        <f t="shared" si="10"/>
        <v>8827.054794520549</v>
      </c>
      <c r="W21" s="2">
        <f t="shared" si="11"/>
        <v>8827.054794520549</v>
      </c>
      <c r="X21" s="2">
        <f t="shared" si="15"/>
        <v>1225.2211349000193</v>
      </c>
      <c r="Y21" s="33">
        <f t="shared" si="16"/>
        <v>0.49328839285714299</v>
      </c>
      <c r="Z21" s="33">
        <f t="shared" si="17"/>
        <v>0.33</v>
      </c>
      <c r="AA21" s="2">
        <f t="shared" si="18"/>
        <v>2.7226261021850244</v>
      </c>
      <c r="AB21" s="34">
        <v>2.2000000000000002</v>
      </c>
      <c r="AC21" s="35">
        <f t="shared" si="19"/>
        <v>776.83555082512157</v>
      </c>
      <c r="AD21" s="6"/>
      <c r="AE21" s="6"/>
      <c r="AF21" s="6"/>
    </row>
    <row r="22" spans="1:32" ht="20.25" x14ac:dyDescent="0.3">
      <c r="A22" s="7">
        <v>1</v>
      </c>
      <c r="B22" s="7">
        <v>66</v>
      </c>
      <c r="C22" s="27">
        <v>53</v>
      </c>
      <c r="D22" s="27">
        <v>83</v>
      </c>
      <c r="E22" s="7">
        <v>7</v>
      </c>
      <c r="F22" s="32">
        <f t="shared" si="12"/>
        <v>8.0833333333333339</v>
      </c>
      <c r="G22" s="2">
        <f t="shared" si="0"/>
        <v>970.00000000000011</v>
      </c>
      <c r="H22" s="2">
        <v>1.4</v>
      </c>
      <c r="I22" s="7">
        <f t="shared" si="1"/>
        <v>1358</v>
      </c>
      <c r="J22" s="7">
        <v>1.2</v>
      </c>
      <c r="K22" s="4">
        <f t="shared" si="20"/>
        <v>1.6416666666666666</v>
      </c>
      <c r="L22" s="7">
        <f t="shared" si="13"/>
        <v>0.28875000000000001</v>
      </c>
      <c r="M22" s="7">
        <f t="shared" si="14"/>
        <v>8.83</v>
      </c>
      <c r="N22" s="28">
        <f t="shared" si="2"/>
        <v>2.4750000000000001</v>
      </c>
      <c r="O22" s="28">
        <f t="shared" si="3"/>
        <v>6.4749999999999996</v>
      </c>
      <c r="P22" s="28">
        <f t="shared" si="4"/>
        <v>2264.4565702323348</v>
      </c>
      <c r="Q22" s="2">
        <f t="shared" si="5"/>
        <v>1.9289340101522843</v>
      </c>
      <c r="R22" s="27">
        <f t="shared" si="6"/>
        <v>1769.1066954940113</v>
      </c>
      <c r="S22" s="2">
        <f t="shared" si="7"/>
        <v>5604.5300113250287</v>
      </c>
      <c r="T22" s="28">
        <f t="shared" si="8"/>
        <v>1.5249999999999999</v>
      </c>
      <c r="U22" s="28">
        <f t="shared" si="9"/>
        <v>6.4749999999999996</v>
      </c>
      <c r="V22" s="28">
        <f t="shared" si="10"/>
        <v>8757.0781426953545</v>
      </c>
      <c r="W22" s="2">
        <f t="shared" si="11"/>
        <v>8757.0781426953545</v>
      </c>
      <c r="X22" s="2">
        <f t="shared" si="15"/>
        <v>1482.5175732290234</v>
      </c>
      <c r="Y22" s="33">
        <f t="shared" si="16"/>
        <v>0.52433839285714301</v>
      </c>
      <c r="Z22" s="33">
        <f t="shared" si="17"/>
        <v>0.33</v>
      </c>
      <c r="AA22" s="2">
        <f t="shared" si="18"/>
        <v>2.7226261021850244</v>
      </c>
      <c r="AB22" s="34">
        <v>2.2000000000000002</v>
      </c>
      <c r="AC22" s="35">
        <f t="shared" si="19"/>
        <v>726.3311872188699</v>
      </c>
      <c r="AD22" s="6"/>
      <c r="AE22" s="6"/>
      <c r="AF22" s="6"/>
    </row>
    <row r="23" spans="1:32" ht="20.25" x14ac:dyDescent="0.3">
      <c r="A23" s="7">
        <v>1</v>
      </c>
      <c r="B23" s="7">
        <v>72</v>
      </c>
      <c r="C23" s="27">
        <v>58</v>
      </c>
      <c r="D23" s="27">
        <v>91</v>
      </c>
      <c r="E23" s="7">
        <v>7.5</v>
      </c>
      <c r="F23" s="32">
        <f t="shared" si="12"/>
        <v>8.8333333333333339</v>
      </c>
      <c r="G23" s="2">
        <f t="shared" si="0"/>
        <v>1060</v>
      </c>
      <c r="H23" s="2">
        <v>1.4</v>
      </c>
      <c r="I23" s="7">
        <f t="shared" si="1"/>
        <v>1484</v>
      </c>
      <c r="J23" s="7">
        <v>1.2</v>
      </c>
      <c r="K23" s="4">
        <f t="shared" si="20"/>
        <v>1.7083333333333335</v>
      </c>
      <c r="L23" s="7">
        <f t="shared" si="13"/>
        <v>0.28875000000000001</v>
      </c>
      <c r="M23" s="7">
        <f t="shared" si="14"/>
        <v>8.91</v>
      </c>
      <c r="N23" s="28">
        <f t="shared" si="2"/>
        <v>2.541666666666667</v>
      </c>
      <c r="O23" s="28">
        <f t="shared" si="3"/>
        <v>6.541666666666667</v>
      </c>
      <c r="P23" s="28">
        <f t="shared" si="4"/>
        <v>2185.2624606722966</v>
      </c>
      <c r="Q23" s="2">
        <f t="shared" si="5"/>
        <v>1.8536585365853655</v>
      </c>
      <c r="R23" s="27">
        <f t="shared" si="6"/>
        <v>1707.2362974002317</v>
      </c>
      <c r="S23" s="2">
        <f t="shared" si="7"/>
        <v>5554.2087542087547</v>
      </c>
      <c r="T23" s="28">
        <f t="shared" si="8"/>
        <v>1.458333333333333</v>
      </c>
      <c r="U23" s="28">
        <f t="shared" si="9"/>
        <v>6.541666666666667</v>
      </c>
      <c r="V23" s="28">
        <f t="shared" si="10"/>
        <v>8678.4511784511797</v>
      </c>
      <c r="W23" s="2">
        <f t="shared" si="11"/>
        <v>8678.4511784511797</v>
      </c>
      <c r="X23" s="2">
        <f t="shared" si="15"/>
        <v>1764.3184342560278</v>
      </c>
      <c r="Y23" s="33">
        <f t="shared" si="16"/>
        <v>0.55926964285714298</v>
      </c>
      <c r="Z23" s="33">
        <f t="shared" si="17"/>
        <v>0.33</v>
      </c>
      <c r="AA23" s="2">
        <f t="shared" si="18"/>
        <v>2.7226261021850244</v>
      </c>
      <c r="AB23" s="34">
        <v>2.2000000000000002</v>
      </c>
      <c r="AC23" s="35">
        <f t="shared" si="19"/>
        <v>677.51648677327739</v>
      </c>
      <c r="AD23" s="6"/>
      <c r="AE23" s="6"/>
      <c r="AF23" s="6"/>
    </row>
    <row r="24" spans="1:32" ht="20.25" x14ac:dyDescent="0.3">
      <c r="A24" s="7">
        <v>1</v>
      </c>
      <c r="B24" s="7">
        <v>78</v>
      </c>
      <c r="C24" s="27">
        <v>63</v>
      </c>
      <c r="D24" s="27">
        <v>98</v>
      </c>
      <c r="E24" s="7">
        <v>8</v>
      </c>
      <c r="F24" s="32">
        <f t="shared" si="12"/>
        <v>9.5</v>
      </c>
      <c r="G24" s="2">
        <f t="shared" si="0"/>
        <v>1140</v>
      </c>
      <c r="H24" s="2">
        <v>1.4</v>
      </c>
      <c r="I24" s="7">
        <f t="shared" si="1"/>
        <v>1596</v>
      </c>
      <c r="J24" s="7">
        <v>1.2</v>
      </c>
      <c r="K24" s="7">
        <v>1.75</v>
      </c>
      <c r="L24" s="7">
        <f t="shared" si="13"/>
        <v>0.28875000000000001</v>
      </c>
      <c r="M24" s="7">
        <f t="shared" si="14"/>
        <v>8.98</v>
      </c>
      <c r="N24" s="28">
        <f t="shared" si="2"/>
        <v>2.5833333333333335</v>
      </c>
      <c r="O24" s="28">
        <f t="shared" si="3"/>
        <v>6.5833333333333339</v>
      </c>
      <c r="P24" s="28">
        <f t="shared" si="4"/>
        <v>2133.2566994755371</v>
      </c>
      <c r="Q24" s="2">
        <f t="shared" si="5"/>
        <v>1.8095238095238095</v>
      </c>
      <c r="R24" s="27">
        <f t="shared" si="6"/>
        <v>1666.6067964652632</v>
      </c>
      <c r="S24" s="2">
        <f t="shared" si="7"/>
        <v>5510.9131403118045</v>
      </c>
      <c r="T24" s="28">
        <f t="shared" si="8"/>
        <v>1.4166666666666665</v>
      </c>
      <c r="U24" s="28">
        <f t="shared" si="9"/>
        <v>6.5833333333333339</v>
      </c>
      <c r="V24" s="28">
        <f t="shared" si="10"/>
        <v>8610.8017817371947</v>
      </c>
      <c r="W24" s="2">
        <f t="shared" si="11"/>
        <v>8610.8017817371947</v>
      </c>
      <c r="X24" s="2">
        <f t="shared" si="15"/>
        <v>2070.6237179810328</v>
      </c>
      <c r="Y24" s="33">
        <f t="shared" si="16"/>
        <v>0.590319642857143</v>
      </c>
      <c r="Z24" s="33">
        <f t="shared" si="17"/>
        <v>0.33</v>
      </c>
      <c r="AA24" s="2">
        <f t="shared" si="18"/>
        <v>2.7226261021850244</v>
      </c>
      <c r="AB24" s="34">
        <v>2.2000000000000002</v>
      </c>
      <c r="AC24" s="35">
        <f t="shared" si="19"/>
        <v>644.17028608055489</v>
      </c>
      <c r="AD24" s="6"/>
      <c r="AE24" s="6"/>
      <c r="AF24" s="6"/>
    </row>
    <row r="25" spans="1:32" ht="20.25" x14ac:dyDescent="0.3">
      <c r="A25" s="7">
        <v>1</v>
      </c>
      <c r="B25" s="7">
        <v>84</v>
      </c>
      <c r="C25" s="27">
        <v>68</v>
      </c>
      <c r="D25" s="27">
        <v>106</v>
      </c>
      <c r="E25" s="7">
        <v>8.5</v>
      </c>
      <c r="F25" s="32">
        <f t="shared" si="12"/>
        <v>10.25</v>
      </c>
      <c r="G25" s="2">
        <f t="shared" si="0"/>
        <v>1230</v>
      </c>
      <c r="H25" s="2">
        <v>1.4</v>
      </c>
      <c r="I25" s="7">
        <f t="shared" si="1"/>
        <v>1722</v>
      </c>
      <c r="J25" s="7">
        <v>1.2</v>
      </c>
      <c r="K25" s="7">
        <v>1.75</v>
      </c>
      <c r="L25" s="7">
        <f t="shared" si="13"/>
        <v>0.28875000000000001</v>
      </c>
      <c r="M25" s="7">
        <f t="shared" si="14"/>
        <v>9.06</v>
      </c>
      <c r="N25" s="28">
        <f t="shared" si="2"/>
        <v>2.5833333333333335</v>
      </c>
      <c r="O25" s="28">
        <f t="shared" si="3"/>
        <v>6.5833333333333339</v>
      </c>
      <c r="P25" s="28">
        <f t="shared" si="4"/>
        <v>2114.4199957274086</v>
      </c>
      <c r="Q25" s="2">
        <f t="shared" si="5"/>
        <v>1.8095238095238095</v>
      </c>
      <c r="R25" s="27">
        <f t="shared" si="6"/>
        <v>1651.890621662038</v>
      </c>
      <c r="S25" s="2">
        <f t="shared" si="7"/>
        <v>5462.2516556291393</v>
      </c>
      <c r="T25" s="28">
        <f t="shared" si="8"/>
        <v>1.4166666666666665</v>
      </c>
      <c r="U25" s="28">
        <f t="shared" si="9"/>
        <v>6.5833333333333339</v>
      </c>
      <c r="V25" s="28">
        <f t="shared" si="10"/>
        <v>8534.768211920531</v>
      </c>
      <c r="W25" s="2">
        <f t="shared" si="11"/>
        <v>8534.768211920531</v>
      </c>
      <c r="X25" s="2">
        <f t="shared" si="15"/>
        <v>2401.4334244040379</v>
      </c>
      <c r="Y25" s="33">
        <f t="shared" si="16"/>
        <v>0.62525089285714297</v>
      </c>
      <c r="Z25" s="33">
        <f t="shared" si="17"/>
        <v>0.33</v>
      </c>
      <c r="AA25" s="2">
        <f t="shared" si="18"/>
        <v>2.7226261021850244</v>
      </c>
      <c r="AB25" s="34">
        <v>2.2000000000000002</v>
      </c>
      <c r="AC25" s="35">
        <f t="shared" si="19"/>
        <v>610.63540118078856</v>
      </c>
      <c r="AD25" s="6"/>
      <c r="AE25" s="6"/>
      <c r="AF25" s="6"/>
    </row>
    <row r="26" spans="1:32" ht="20.25" x14ac:dyDescent="0.3">
      <c r="A26" s="7">
        <v>1</v>
      </c>
      <c r="B26" s="7">
        <v>90</v>
      </c>
      <c r="C26" s="27">
        <v>72</v>
      </c>
      <c r="D26" s="27">
        <v>113</v>
      </c>
      <c r="E26" s="7">
        <v>9</v>
      </c>
      <c r="F26" s="32">
        <f t="shared" si="12"/>
        <v>10.916666666666666</v>
      </c>
      <c r="G26" s="2">
        <f t="shared" si="0"/>
        <v>1310</v>
      </c>
      <c r="H26" s="2">
        <v>1.4</v>
      </c>
      <c r="I26" s="7">
        <f t="shared" si="1"/>
        <v>1833.9999999999998</v>
      </c>
      <c r="J26" s="7">
        <v>1.2</v>
      </c>
      <c r="K26" s="7">
        <v>1.75</v>
      </c>
      <c r="L26" s="7">
        <f t="shared" si="13"/>
        <v>0.28875000000000001</v>
      </c>
      <c r="M26" s="7">
        <f t="shared" si="14"/>
        <v>9.1300000000000008</v>
      </c>
      <c r="N26" s="28">
        <f t="shared" si="2"/>
        <v>2.5833333333333335</v>
      </c>
      <c r="O26" s="28">
        <f t="shared" si="3"/>
        <v>6.5833333333333339</v>
      </c>
      <c r="P26" s="28">
        <f t="shared" si="4"/>
        <v>2098.2086704589615</v>
      </c>
      <c r="Q26" s="2">
        <f t="shared" si="5"/>
        <v>1.8095238095238095</v>
      </c>
      <c r="R26" s="27">
        <f t="shared" si="6"/>
        <v>1639.2255237960637</v>
      </c>
      <c r="S26" s="2">
        <f t="shared" si="7"/>
        <v>5420.3723986856512</v>
      </c>
      <c r="T26" s="28">
        <f t="shared" si="8"/>
        <v>1.4166666666666665</v>
      </c>
      <c r="U26" s="28">
        <f t="shared" si="9"/>
        <v>6.5833333333333339</v>
      </c>
      <c r="V26" s="28">
        <f t="shared" si="10"/>
        <v>8469.3318729463317</v>
      </c>
      <c r="W26" s="2">
        <f t="shared" si="11"/>
        <v>8469.3318729463317</v>
      </c>
      <c r="X26" s="2">
        <f t="shared" si="15"/>
        <v>2756.7475535250433</v>
      </c>
      <c r="Y26" s="33">
        <f t="shared" si="16"/>
        <v>0.65630089285714288</v>
      </c>
      <c r="Z26" s="33">
        <f t="shared" si="17"/>
        <v>0.33</v>
      </c>
      <c r="AA26" s="2">
        <f t="shared" si="18"/>
        <v>2.7226261021850244</v>
      </c>
      <c r="AB26" s="34">
        <v>2.2000000000000002</v>
      </c>
      <c r="AC26" s="35">
        <f t="shared" si="19"/>
        <v>587.87715427438638</v>
      </c>
      <c r="AD26" s="6"/>
      <c r="AE26" s="6"/>
      <c r="AF26" s="6"/>
    </row>
    <row r="27" spans="1:32" ht="20.25" x14ac:dyDescent="0.3">
      <c r="A27" s="7">
        <v>1</v>
      </c>
      <c r="B27" s="7">
        <v>96</v>
      </c>
      <c r="C27" s="27">
        <v>77</v>
      </c>
      <c r="D27" s="27">
        <v>121</v>
      </c>
      <c r="E27" s="7">
        <v>9.5</v>
      </c>
      <c r="F27" s="32">
        <f t="shared" si="12"/>
        <v>11.666666666666666</v>
      </c>
      <c r="G27" s="2">
        <f t="shared" si="0"/>
        <v>1400</v>
      </c>
      <c r="H27" s="2">
        <v>1.4</v>
      </c>
      <c r="I27" s="7">
        <f t="shared" si="1"/>
        <v>1959.9999999999998</v>
      </c>
      <c r="J27" s="7">
        <v>1.2</v>
      </c>
      <c r="K27" s="7">
        <v>1.75</v>
      </c>
      <c r="L27" s="7">
        <f t="shared" si="13"/>
        <v>0.28875000000000001</v>
      </c>
      <c r="M27" s="7">
        <f t="shared" si="14"/>
        <v>9.2099999999999991</v>
      </c>
      <c r="N27" s="28">
        <f t="shared" si="2"/>
        <v>2.5833333333333335</v>
      </c>
      <c r="O27" s="28">
        <f t="shared" si="3"/>
        <v>6.5833333333333339</v>
      </c>
      <c r="P27" s="28">
        <f t="shared" si="4"/>
        <v>2079.9831879794051</v>
      </c>
      <c r="Q27" s="2">
        <f t="shared" si="5"/>
        <v>1.8095238095238095</v>
      </c>
      <c r="R27" s="27">
        <f t="shared" si="6"/>
        <v>1624.9868656089104</v>
      </c>
      <c r="S27" s="2">
        <f t="shared" si="7"/>
        <v>5373.2899022801303</v>
      </c>
      <c r="T27" s="28">
        <f t="shared" si="8"/>
        <v>1.4166666666666665</v>
      </c>
      <c r="U27" s="28">
        <f t="shared" si="9"/>
        <v>6.5833333333333339</v>
      </c>
      <c r="V27" s="28">
        <f t="shared" si="10"/>
        <v>8395.7654723127052</v>
      </c>
      <c r="W27" s="2">
        <f t="shared" si="11"/>
        <v>8395.7654723127052</v>
      </c>
      <c r="X27" s="2">
        <f t="shared" si="15"/>
        <v>3136.5661053440494</v>
      </c>
      <c r="Y27" s="33">
        <f t="shared" si="16"/>
        <v>0.69123214285714296</v>
      </c>
      <c r="Z27" s="33">
        <f t="shared" si="17"/>
        <v>0.33</v>
      </c>
      <c r="AA27" s="2">
        <f t="shared" si="18"/>
        <v>2.7226261021850244</v>
      </c>
      <c r="AB27" s="34">
        <v>2.2000000000000002</v>
      </c>
      <c r="AC27" s="35">
        <f t="shared" si="19"/>
        <v>564.11774506618656</v>
      </c>
      <c r="AD27" s="6"/>
      <c r="AE27" s="6"/>
      <c r="AF27" s="6"/>
    </row>
    <row r="28" spans="1:32" ht="20.25" x14ac:dyDescent="0.3">
      <c r="A28" s="7">
        <v>1</v>
      </c>
      <c r="B28" s="7">
        <v>102</v>
      </c>
      <c r="C28" s="27">
        <v>82</v>
      </c>
      <c r="D28" s="27">
        <v>128</v>
      </c>
      <c r="E28" s="7">
        <v>9.75</v>
      </c>
      <c r="F28" s="32">
        <f t="shared" si="12"/>
        <v>12.291666666666666</v>
      </c>
      <c r="G28" s="2">
        <f t="shared" si="0"/>
        <v>1475</v>
      </c>
      <c r="H28" s="2">
        <v>1.4</v>
      </c>
      <c r="I28" s="7">
        <f t="shared" si="1"/>
        <v>2065</v>
      </c>
      <c r="J28" s="7">
        <v>1.2</v>
      </c>
      <c r="K28" s="7">
        <v>1.75</v>
      </c>
      <c r="L28" s="7">
        <f t="shared" si="13"/>
        <v>0.28875000000000001</v>
      </c>
      <c r="M28" s="7">
        <f t="shared" si="14"/>
        <v>9.2799999999999994</v>
      </c>
      <c r="N28" s="28">
        <f t="shared" si="2"/>
        <v>2.5833333333333335</v>
      </c>
      <c r="O28" s="28">
        <f t="shared" si="3"/>
        <v>6.5833333333333339</v>
      </c>
      <c r="P28" s="28">
        <f t="shared" si="4"/>
        <v>2064.2936596218019</v>
      </c>
      <c r="Q28" s="2">
        <f t="shared" si="5"/>
        <v>1.8095238095238095</v>
      </c>
      <c r="R28" s="27">
        <f t="shared" si="6"/>
        <v>1612.7294215795328</v>
      </c>
      <c r="S28" s="2">
        <f t="shared" si="7"/>
        <v>5332.7586206896549</v>
      </c>
      <c r="T28" s="28">
        <f t="shared" si="8"/>
        <v>1.4166666666666665</v>
      </c>
      <c r="U28" s="28">
        <f t="shared" si="9"/>
        <v>6.5833333333333339</v>
      </c>
      <c r="V28" s="28">
        <f t="shared" si="10"/>
        <v>8332.435344827587</v>
      </c>
      <c r="W28" s="2">
        <f t="shared" si="11"/>
        <v>8332.435344827587</v>
      </c>
      <c r="X28" s="2">
        <f t="shared" si="15"/>
        <v>3540.8890798610555</v>
      </c>
      <c r="Y28" s="33">
        <f t="shared" si="16"/>
        <v>0.72034151785714284</v>
      </c>
      <c r="Z28" s="33">
        <f t="shared" si="17"/>
        <v>0.33</v>
      </c>
      <c r="AA28" s="2">
        <f t="shared" si="18"/>
        <v>2.7226261021850244</v>
      </c>
      <c r="AB28" s="34">
        <v>2.2000000000000002</v>
      </c>
      <c r="AC28" s="35">
        <f t="shared" si="19"/>
        <v>548.10668645305043</v>
      </c>
      <c r="AD28" s="6"/>
      <c r="AE28" s="6"/>
      <c r="AF28" s="6"/>
    </row>
    <row r="29" spans="1:32" ht="20.25" x14ac:dyDescent="0.3">
      <c r="A29" s="7">
        <v>1</v>
      </c>
      <c r="B29" s="7">
        <v>108</v>
      </c>
      <c r="C29" s="27">
        <v>87</v>
      </c>
      <c r="D29" s="27">
        <v>136</v>
      </c>
      <c r="E29" s="7">
        <v>10</v>
      </c>
      <c r="F29" s="32">
        <f t="shared" si="12"/>
        <v>13</v>
      </c>
      <c r="G29" s="2">
        <f t="shared" si="0"/>
        <v>1560</v>
      </c>
      <c r="H29" s="2">
        <v>1.4</v>
      </c>
      <c r="I29" s="7">
        <f t="shared" si="1"/>
        <v>2184</v>
      </c>
      <c r="J29" s="7">
        <v>1.2</v>
      </c>
      <c r="K29" s="7">
        <v>1.75</v>
      </c>
      <c r="L29" s="7">
        <f t="shared" si="13"/>
        <v>0.28875000000000001</v>
      </c>
      <c r="M29" s="7">
        <f t="shared" si="14"/>
        <v>9.36</v>
      </c>
      <c r="N29" s="28">
        <f t="shared" si="2"/>
        <v>2.5833333333333335</v>
      </c>
      <c r="O29" s="28">
        <f t="shared" si="3"/>
        <v>6.5833333333333339</v>
      </c>
      <c r="P29" s="28">
        <f t="shared" si="4"/>
        <v>2046.650124069479</v>
      </c>
      <c r="Q29" s="2">
        <f t="shared" si="5"/>
        <v>1.8095238095238095</v>
      </c>
      <c r="R29" s="27">
        <f t="shared" si="6"/>
        <v>1598.9454094292805</v>
      </c>
      <c r="S29" s="2">
        <f t="shared" si="7"/>
        <v>5287.1794871794882</v>
      </c>
      <c r="T29" s="28">
        <f t="shared" si="8"/>
        <v>1.4166666666666665</v>
      </c>
      <c r="U29" s="28">
        <f t="shared" si="9"/>
        <v>6.5833333333333339</v>
      </c>
      <c r="V29" s="28">
        <f t="shared" si="10"/>
        <v>8261.217948717951</v>
      </c>
      <c r="W29" s="2">
        <f t="shared" si="11"/>
        <v>8261.217948717951</v>
      </c>
      <c r="X29" s="2">
        <f t="shared" si="15"/>
        <v>3969.7164770760623</v>
      </c>
      <c r="Y29" s="33">
        <f t="shared" si="16"/>
        <v>0.75333214285714289</v>
      </c>
      <c r="Z29" s="33">
        <f t="shared" si="17"/>
        <v>0.33</v>
      </c>
      <c r="AA29" s="2">
        <f t="shared" si="18"/>
        <v>2.7226261021850244</v>
      </c>
      <c r="AB29" s="34">
        <v>2.2000000000000002</v>
      </c>
      <c r="AC29" s="35">
        <f t="shared" si="19"/>
        <v>530.76288027042744</v>
      </c>
      <c r="AD29" s="6"/>
      <c r="AE29" s="6"/>
      <c r="AF29" s="6"/>
    </row>
    <row r="30" spans="1:32" ht="20.25" x14ac:dyDescent="0.3">
      <c r="A30" s="7">
        <v>1</v>
      </c>
      <c r="B30" s="7">
        <v>114</v>
      </c>
      <c r="C30" s="27">
        <v>92</v>
      </c>
      <c r="D30" s="27">
        <v>143</v>
      </c>
      <c r="E30" s="7">
        <v>10.5</v>
      </c>
      <c r="F30" s="32">
        <f t="shared" si="12"/>
        <v>13.666666666666666</v>
      </c>
      <c r="G30" s="2">
        <f t="shared" si="0"/>
        <v>1640</v>
      </c>
      <c r="H30" s="2">
        <v>1.4</v>
      </c>
      <c r="I30" s="7">
        <f t="shared" si="1"/>
        <v>2296</v>
      </c>
      <c r="J30" s="7">
        <v>1.2</v>
      </c>
      <c r="K30" s="7">
        <v>1.75</v>
      </c>
      <c r="L30" s="7">
        <f t="shared" si="13"/>
        <v>0.28875000000000001</v>
      </c>
      <c r="M30" s="7">
        <f t="shared" si="14"/>
        <v>9.43</v>
      </c>
      <c r="N30" s="28">
        <f t="shared" si="2"/>
        <v>2.5833333333333335</v>
      </c>
      <c r="O30" s="28">
        <f t="shared" si="3"/>
        <v>6.5833333333333339</v>
      </c>
      <c r="P30" s="28">
        <f t="shared" si="4"/>
        <v>2031.4575992884752</v>
      </c>
      <c r="Q30" s="2">
        <f t="shared" si="5"/>
        <v>1.8095238095238095</v>
      </c>
      <c r="R30" s="27">
        <f t="shared" si="6"/>
        <v>1587.0762494441212</v>
      </c>
      <c r="S30" s="2">
        <f t="shared" si="7"/>
        <v>5247.9321314952276</v>
      </c>
      <c r="T30" s="28">
        <f t="shared" si="8"/>
        <v>1.4166666666666665</v>
      </c>
      <c r="U30" s="28">
        <f t="shared" si="9"/>
        <v>6.5833333333333339</v>
      </c>
      <c r="V30" s="28">
        <f t="shared" si="10"/>
        <v>8199.8939554612953</v>
      </c>
      <c r="W30" s="2">
        <f t="shared" si="11"/>
        <v>8199.8939554612953</v>
      </c>
      <c r="X30" s="2">
        <f t="shared" si="15"/>
        <v>4423.0482969890691</v>
      </c>
      <c r="Y30" s="33">
        <f t="shared" si="16"/>
        <v>0.78438214285714292</v>
      </c>
      <c r="Z30" s="33">
        <f t="shared" si="17"/>
        <v>0.33</v>
      </c>
      <c r="AA30" s="2">
        <f t="shared" si="18"/>
        <v>2.7226261021850244</v>
      </c>
      <c r="AB30" s="34">
        <v>2.2000000000000002</v>
      </c>
      <c r="AC30" s="35">
        <f t="shared" si="19"/>
        <v>519.86687055820187</v>
      </c>
      <c r="AD30" s="6"/>
      <c r="AE30" s="6"/>
      <c r="AF30" s="6"/>
    </row>
    <row r="31" spans="1:32" ht="20.25" x14ac:dyDescent="0.3">
      <c r="A31" s="7">
        <v>1</v>
      </c>
      <c r="B31" s="7">
        <v>120</v>
      </c>
      <c r="C31" s="27">
        <v>97</v>
      </c>
      <c r="D31" s="27">
        <v>151</v>
      </c>
      <c r="E31" s="7">
        <v>11</v>
      </c>
      <c r="F31" s="32">
        <f t="shared" si="12"/>
        <v>14.416666666666666</v>
      </c>
      <c r="G31" s="2">
        <f t="shared" si="0"/>
        <v>1730</v>
      </c>
      <c r="H31" s="2">
        <v>1.4</v>
      </c>
      <c r="I31" s="7">
        <f t="shared" si="1"/>
        <v>2422</v>
      </c>
      <c r="J31" s="7">
        <v>1.2</v>
      </c>
      <c r="K31" s="7">
        <v>1.75</v>
      </c>
      <c r="L31" s="7">
        <f t="shared" si="13"/>
        <v>0.28875000000000001</v>
      </c>
      <c r="M31" s="7">
        <f t="shared" si="14"/>
        <v>9.51</v>
      </c>
      <c r="N31" s="28">
        <f t="shared" si="2"/>
        <v>2.5833333333333335</v>
      </c>
      <c r="O31" s="28">
        <f t="shared" si="3"/>
        <v>6.5833333333333339</v>
      </c>
      <c r="P31" s="28">
        <f t="shared" si="4"/>
        <v>2014.3685763712219</v>
      </c>
      <c r="Q31" s="2">
        <f t="shared" si="5"/>
        <v>1.8095238095238095</v>
      </c>
      <c r="R31" s="27">
        <f t="shared" si="6"/>
        <v>1573.7254502900171</v>
      </c>
      <c r="S31" s="2">
        <f t="shared" si="7"/>
        <v>5203.7854889589898</v>
      </c>
      <c r="T31" s="28">
        <f t="shared" si="8"/>
        <v>1.4166666666666665</v>
      </c>
      <c r="U31" s="28">
        <f t="shared" si="9"/>
        <v>6.5833333333333339</v>
      </c>
      <c r="V31" s="28">
        <f t="shared" si="10"/>
        <v>8130.9148264984233</v>
      </c>
      <c r="W31" s="2">
        <f t="shared" si="11"/>
        <v>8130.9148264984233</v>
      </c>
      <c r="X31" s="2">
        <f t="shared" si="15"/>
        <v>4900.884539600077</v>
      </c>
      <c r="Y31" s="33">
        <f t="shared" si="16"/>
        <v>0.819313392857143</v>
      </c>
      <c r="Z31" s="33">
        <f t="shared" si="17"/>
        <v>0.33</v>
      </c>
      <c r="AA31" s="2">
        <f t="shared" si="18"/>
        <v>2.7226261021850244</v>
      </c>
      <c r="AB31" s="34">
        <v>2.2000000000000002</v>
      </c>
      <c r="AC31" s="35">
        <f t="shared" si="19"/>
        <v>507.45779192203815</v>
      </c>
      <c r="AD31" s="6"/>
      <c r="AE31" s="6"/>
      <c r="AF31" s="6"/>
    </row>
    <row r="32" spans="1:32" ht="20.25" x14ac:dyDescent="0.3">
      <c r="A32" s="7">
        <v>1</v>
      </c>
      <c r="B32" s="7">
        <v>132</v>
      </c>
      <c r="C32" s="27">
        <v>106</v>
      </c>
      <c r="D32" s="27">
        <v>166</v>
      </c>
      <c r="E32" s="7">
        <v>12</v>
      </c>
      <c r="F32" s="32">
        <f t="shared" si="12"/>
        <v>15.833333333333334</v>
      </c>
      <c r="G32" s="2">
        <f t="shared" si="0"/>
        <v>1900</v>
      </c>
      <c r="H32" s="2">
        <v>1.4</v>
      </c>
      <c r="I32" s="7">
        <f t="shared" si="1"/>
        <v>2660</v>
      </c>
      <c r="J32" s="7">
        <v>1.2</v>
      </c>
      <c r="K32" s="7">
        <v>1.75</v>
      </c>
      <c r="L32" s="7">
        <f t="shared" si="13"/>
        <v>0.28875000000000001</v>
      </c>
      <c r="M32" s="7">
        <f t="shared" si="14"/>
        <v>9.66</v>
      </c>
      <c r="N32" s="28">
        <f t="shared" si="2"/>
        <v>2.5833333333333335</v>
      </c>
      <c r="O32" s="28">
        <f t="shared" si="3"/>
        <v>6.5833333333333339</v>
      </c>
      <c r="P32" s="28">
        <f t="shared" si="4"/>
        <v>1983.0895612101781</v>
      </c>
      <c r="Q32" s="2">
        <f t="shared" si="5"/>
        <v>1.8095238095238095</v>
      </c>
      <c r="R32" s="27">
        <f t="shared" si="6"/>
        <v>1549.2887196954516</v>
      </c>
      <c r="S32" s="2">
        <f t="shared" si="7"/>
        <v>5122.9813664596268</v>
      </c>
      <c r="T32" s="28">
        <f t="shared" si="8"/>
        <v>1.4166666666666665</v>
      </c>
      <c r="U32" s="28">
        <f t="shared" si="9"/>
        <v>6.5833333333333339</v>
      </c>
      <c r="V32" s="28">
        <f t="shared" si="10"/>
        <v>8004.6583850931684</v>
      </c>
      <c r="W32" s="2">
        <f t="shared" si="11"/>
        <v>8004.6583850931684</v>
      </c>
      <c r="X32" s="2">
        <f t="shared" si="15"/>
        <v>5930.0702929160934</v>
      </c>
      <c r="Y32" s="33">
        <f t="shared" si="16"/>
        <v>0.88529464285714299</v>
      </c>
      <c r="Z32" s="33">
        <f t="shared" si="17"/>
        <v>0.33</v>
      </c>
      <c r="AA32" s="2">
        <f t="shared" si="18"/>
        <v>2.7226261021850244</v>
      </c>
      <c r="AB32" s="34">
        <v>2.2000000000000002</v>
      </c>
      <c r="AC32" s="35">
        <f t="shared" si="19"/>
        <v>491.0999285342192</v>
      </c>
      <c r="AD32" s="6"/>
      <c r="AE32" s="6"/>
      <c r="AF32" s="6"/>
    </row>
    <row r="33" spans="1:42" ht="20.25" x14ac:dyDescent="0.3">
      <c r="A33" s="7">
        <v>1</v>
      </c>
      <c r="B33" s="7">
        <v>144</v>
      </c>
      <c r="C33" s="27">
        <v>116</v>
      </c>
      <c r="D33" s="27">
        <v>180</v>
      </c>
      <c r="E33" s="7">
        <v>13</v>
      </c>
      <c r="F33" s="32">
        <f t="shared" si="12"/>
        <v>17.166666666666668</v>
      </c>
      <c r="G33" s="2">
        <f t="shared" si="0"/>
        <v>2060</v>
      </c>
      <c r="H33" s="2">
        <v>1.4</v>
      </c>
      <c r="I33" s="7">
        <f t="shared" si="1"/>
        <v>2884</v>
      </c>
      <c r="J33" s="7">
        <v>1.2</v>
      </c>
      <c r="K33" s="7">
        <v>1.75</v>
      </c>
      <c r="L33" s="7">
        <f t="shared" si="13"/>
        <v>0.28875000000000001</v>
      </c>
      <c r="M33" s="7">
        <f t="shared" si="14"/>
        <v>9.7999999999999989</v>
      </c>
      <c r="N33" s="28">
        <f t="shared" si="2"/>
        <v>2.5833333333333335</v>
      </c>
      <c r="O33" s="28">
        <f t="shared" si="3"/>
        <v>6.5833333333333339</v>
      </c>
      <c r="P33" s="28">
        <f t="shared" si="4"/>
        <v>1954.7597103357473</v>
      </c>
      <c r="Q33" s="2">
        <f t="shared" si="5"/>
        <v>1.8095238095238095</v>
      </c>
      <c r="R33" s="27">
        <f t="shared" si="6"/>
        <v>1527.1560236998025</v>
      </c>
      <c r="S33" s="2">
        <f t="shared" si="7"/>
        <v>5049.7959183673474</v>
      </c>
      <c r="T33" s="28">
        <f t="shared" si="8"/>
        <v>1.4166666666666665</v>
      </c>
      <c r="U33" s="28">
        <f t="shared" si="9"/>
        <v>6.5833333333333339</v>
      </c>
      <c r="V33" s="28">
        <f t="shared" si="10"/>
        <v>7890.3061224489811</v>
      </c>
      <c r="W33" s="2">
        <f t="shared" si="11"/>
        <v>7890.3061224489811</v>
      </c>
      <c r="X33" s="2">
        <f t="shared" si="15"/>
        <v>7057.2737370241111</v>
      </c>
      <c r="Y33" s="33">
        <f t="shared" si="16"/>
        <v>0.94739464285714314</v>
      </c>
      <c r="Z33" s="33">
        <f t="shared" si="17"/>
        <v>0.33</v>
      </c>
      <c r="AA33" s="2">
        <f t="shared" si="18"/>
        <v>2.7226261021850244</v>
      </c>
      <c r="AB33" s="34">
        <v>2.2000000000000002</v>
      </c>
      <c r="AC33" s="35">
        <f t="shared" si="19"/>
        <v>482.52383519419851</v>
      </c>
      <c r="AD33" s="6"/>
      <c r="AE33" s="6"/>
      <c r="AF33" s="6"/>
    </row>
    <row r="34" spans="1:42" ht="18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</row>
    <row r="35" spans="1:42" ht="150" x14ac:dyDescent="0.2">
      <c r="A35" s="7" t="s">
        <v>10</v>
      </c>
      <c r="B35" s="7" t="s">
        <v>82</v>
      </c>
      <c r="C35" s="31" t="s">
        <v>83</v>
      </c>
      <c r="D35" s="31" t="s">
        <v>84</v>
      </c>
      <c r="E35" s="7" t="s">
        <v>12</v>
      </c>
      <c r="F35" s="7" t="s">
        <v>85</v>
      </c>
      <c r="G35" s="7" t="s">
        <v>47</v>
      </c>
      <c r="H35" s="7" t="s">
        <v>14</v>
      </c>
      <c r="I35" s="7" t="s">
        <v>15</v>
      </c>
      <c r="J35" s="7" t="s">
        <v>16</v>
      </c>
      <c r="K35" s="7" t="s">
        <v>17</v>
      </c>
      <c r="L35" s="7" t="s">
        <v>18</v>
      </c>
      <c r="M35" s="7" t="s">
        <v>25</v>
      </c>
      <c r="N35" s="7" t="s">
        <v>26</v>
      </c>
      <c r="O35" s="7" t="s">
        <v>27</v>
      </c>
      <c r="P35" s="7" t="s">
        <v>28</v>
      </c>
      <c r="Q35" s="7" t="s">
        <v>29</v>
      </c>
      <c r="R35" s="7" t="s">
        <v>30</v>
      </c>
      <c r="S35" s="7" t="s">
        <v>31</v>
      </c>
      <c r="T35" s="7" t="s">
        <v>32</v>
      </c>
      <c r="U35" s="7" t="s">
        <v>33</v>
      </c>
      <c r="V35" s="7" t="s">
        <v>34</v>
      </c>
      <c r="W35" s="26" t="s">
        <v>35</v>
      </c>
      <c r="X35" s="7" t="s">
        <v>36</v>
      </c>
      <c r="Y35" s="7" t="s">
        <v>37</v>
      </c>
      <c r="Z35" s="26" t="s">
        <v>59</v>
      </c>
      <c r="AA35" s="26" t="s">
        <v>60</v>
      </c>
      <c r="AB35" s="26" t="s">
        <v>61</v>
      </c>
      <c r="AC35" s="7" t="s">
        <v>39</v>
      </c>
      <c r="AD35" s="7" t="s">
        <v>40</v>
      </c>
      <c r="AE35" s="7" t="s">
        <v>41</v>
      </c>
      <c r="AF35" s="7" t="s">
        <v>21</v>
      </c>
      <c r="AG35" s="26" t="s">
        <v>90</v>
      </c>
      <c r="AH35" s="26" t="s">
        <v>89</v>
      </c>
      <c r="AI35" s="7" t="s">
        <v>22</v>
      </c>
      <c r="AJ35" s="7" t="s">
        <v>23</v>
      </c>
      <c r="AK35" s="7" t="s">
        <v>24</v>
      </c>
      <c r="AN35" s="7"/>
      <c r="AO35" s="7"/>
      <c r="AP35" s="7"/>
    </row>
    <row r="36" spans="1:42" ht="20.25" x14ac:dyDescent="0.3">
      <c r="A36" s="7">
        <v>2</v>
      </c>
      <c r="B36" s="7">
        <v>18</v>
      </c>
      <c r="C36" s="27">
        <v>14</v>
      </c>
      <c r="D36" s="27">
        <v>23</v>
      </c>
      <c r="E36" s="7">
        <v>2.75</v>
      </c>
      <c r="F36" s="32">
        <f>($D36+2*$E36)/12</f>
        <v>2.375</v>
      </c>
      <c r="G36" s="2">
        <f t="shared" ref="G36:G58" si="21">$B$4*$A36*$F36</f>
        <v>570</v>
      </c>
      <c r="H36" s="2">
        <v>1.4</v>
      </c>
      <c r="I36" s="7">
        <f t="shared" ref="I36:I58" si="22">$G36*$H36</f>
        <v>798</v>
      </c>
      <c r="J36" s="7">
        <v>1.2</v>
      </c>
      <c r="K36" s="7">
        <v>1.1499999999999999</v>
      </c>
      <c r="L36" s="7">
        <f>0.33*(1-0.125*$A36)</f>
        <v>0.2475</v>
      </c>
      <c r="M36" s="2">
        <f>($E$7-$C$7-0.06*$D36/12)/$K36</f>
        <v>3.6681159420289853</v>
      </c>
      <c r="N36" s="2">
        <f>($F$7-$B$7)/$K36</f>
        <v>2.7536231884057973</v>
      </c>
      <c r="O36" s="2">
        <f>($G$7-$B$7)/$K36</f>
        <v>11.449275362318842</v>
      </c>
      <c r="P36" s="2">
        <f>$C$7+$K36*$A36+0.06*$D36/12</f>
        <v>4.081666666666667</v>
      </c>
      <c r="Q36" s="2">
        <f>IF($A36&lt;$M36,$P36,$P36+$E$7)</f>
        <v>4.081666666666667</v>
      </c>
      <c r="R36" s="2">
        <f>$B$7+K36*$A36</f>
        <v>3.1333333333333333</v>
      </c>
      <c r="S36" s="2">
        <f t="shared" ref="S36:S58" si="23">$R36+$F$7</f>
        <v>7.1333333333333329</v>
      </c>
      <c r="T36" s="2">
        <f t="shared" ref="T36:T58" si="24">$R36+$G$7</f>
        <v>17.133333333333333</v>
      </c>
      <c r="U36" s="7">
        <f t="shared" ref="U36:U58" si="25">IF($A36&lt;$M36,0.5,1)</f>
        <v>0.5</v>
      </c>
      <c r="V36" s="2">
        <f>($U36*$H$7*(1+$L36)*$J36)/($Q36*$R36)</f>
        <v>1872.82694630027</v>
      </c>
      <c r="W36" s="28">
        <f>IF($A36&lt;$N36,(($U36*$I$7/2*(1+$L36)*$J$7)/($R36*$Q36)),(($U36*$I$7*(1+$L36)*$J$7)/($S36*$Q36)))</f>
        <v>1463.1460517970859</v>
      </c>
      <c r="X36" s="2">
        <f>(2*$U36*$H$7*(1+$L36)*$J36)/($Q36*$T36)</f>
        <v>685.00285195418451</v>
      </c>
      <c r="Y36" s="2">
        <f>IF($R36&gt;$F36,$F36*$V36,$R36*$V36)</f>
        <v>4447.9639974631409</v>
      </c>
      <c r="Z36" s="28">
        <f>IF($N36&lt;$A36,0,$F$7-$B$7-$K36*$A36)</f>
        <v>0.8666666666666667</v>
      </c>
      <c r="AA36" s="28">
        <f>IF($S36&gt;$F36,$F36,$S36)</f>
        <v>2.375</v>
      </c>
      <c r="AB36" s="28">
        <f>($AA36-$Z36)*$W36</f>
        <v>2206.9119614606043</v>
      </c>
      <c r="AC36" s="2">
        <f>IF($T36&gt;$F36,$F36*$X36,$T36*$X36)</f>
        <v>1626.8817733911883</v>
      </c>
      <c r="AD36" s="2">
        <f t="shared" ref="AD36:AD58" si="26">IF($Y36&gt;$AC36,$Y36,$AC36)</f>
        <v>4447.9639974631409</v>
      </c>
      <c r="AE36" s="2">
        <f>IF($AB36&gt;$AD36,$AB36,$AD36)</f>
        <v>4447.9639974631409</v>
      </c>
      <c r="AF36" s="2">
        <f t="shared" ref="AF36:AF58" si="27">PI()*($B36/(2*12))^2*62.4</f>
        <v>110.26990214100174</v>
      </c>
      <c r="AG36" s="33">
        <f>0.23*($M$7/$H36)*(1+0.35*$M$7*($F36/$A36))</f>
        <v>0.20316495535714288</v>
      </c>
      <c r="AH36" s="33">
        <f>IF(AG36&gt;0.33,0.33,AG36)</f>
        <v>0.20316495535714288</v>
      </c>
      <c r="AI36" s="2">
        <f>$P$7/($O$7-$N$7*AH36)</f>
        <v>2.4556100555154057</v>
      </c>
      <c r="AJ36" s="7">
        <v>2.4</v>
      </c>
      <c r="AK36" s="3">
        <f>(12/$D36)*(($I36+$AF36)/$AI36+$AE36/$AJ36)</f>
        <v>1159.9271966664246</v>
      </c>
      <c r="AN36" s="7"/>
      <c r="AO36" s="7"/>
      <c r="AP36" s="3"/>
    </row>
    <row r="37" spans="1:42" ht="20.25" x14ac:dyDescent="0.3">
      <c r="A37" s="7">
        <v>2</v>
      </c>
      <c r="B37" s="7">
        <v>24</v>
      </c>
      <c r="C37" s="27">
        <v>19</v>
      </c>
      <c r="D37" s="27">
        <v>30</v>
      </c>
      <c r="E37" s="7">
        <v>3.25</v>
      </c>
      <c r="F37" s="32">
        <f t="shared" ref="F37:F58" si="28">($D37+2*$E37)/12</f>
        <v>3.0416666666666665</v>
      </c>
      <c r="G37" s="2">
        <f t="shared" si="21"/>
        <v>730</v>
      </c>
      <c r="H37" s="2">
        <v>1.4</v>
      </c>
      <c r="I37" s="7">
        <f t="shared" si="22"/>
        <v>1021.9999999999999</v>
      </c>
      <c r="J37" s="7">
        <v>1.2</v>
      </c>
      <c r="K37" s="4">
        <f>(1.75-1.15)*(($D37-24)/(96-24))+1.15</f>
        <v>1.2</v>
      </c>
      <c r="L37" s="7">
        <f t="shared" ref="L37:L58" si="29">0.33*(1-0.125*$A37)</f>
        <v>0.2475</v>
      </c>
      <c r="M37" s="2">
        <f t="shared" ref="M37:M58" si="30">($E$7-$C$7-0.06*$D37/12)/$K37</f>
        <v>3.4861111111111107</v>
      </c>
      <c r="N37" s="2">
        <f t="shared" ref="N37:N58" si="31">($F$7-$B$7)/$K37</f>
        <v>2.6388888888888888</v>
      </c>
      <c r="O37" s="2">
        <f t="shared" ref="O37:O58" si="32">($G$7-$B$7)/$K37</f>
        <v>10.972222222222221</v>
      </c>
      <c r="P37" s="2">
        <f t="shared" ref="P37:P58" si="33">$C$7+$K37*$A37+0.06*$D37/12</f>
        <v>4.2166666666666668</v>
      </c>
      <c r="Q37" s="2">
        <f t="shared" ref="Q37:Q58" si="34">IF($A37&lt;$M37,$P37,$P37+$E$7)</f>
        <v>4.2166666666666668</v>
      </c>
      <c r="R37" s="2">
        <f t="shared" ref="R37:R58" si="35">$B$7+K37*$A37</f>
        <v>3.2333333333333334</v>
      </c>
      <c r="S37" s="2">
        <f t="shared" si="23"/>
        <v>7.2333333333333334</v>
      </c>
      <c r="T37" s="2">
        <f t="shared" si="24"/>
        <v>17.233333333333334</v>
      </c>
      <c r="U37" s="7">
        <f t="shared" si="25"/>
        <v>0.5</v>
      </c>
      <c r="V37" s="2">
        <f t="shared" ref="V37:V58" si="36">($U37*$H$7*(1+$L37)*$J37)/($Q37*$R37)</f>
        <v>1756.7988264536896</v>
      </c>
      <c r="W37" s="28">
        <f t="shared" ref="W37:W58" si="37">IF($A37&lt;$N37,(($U37*$I$7/2*(1+$L37)*$J$7)/($R37*$Q37)),(($U37*$I$7*(1+$L37)*$J$7)/($S37*$Q37)))</f>
        <v>1372.499083166945</v>
      </c>
      <c r="X37" s="2">
        <f t="shared" ref="X37:X58" si="38">(2*$U37*$H$7*(1+$L37)*$J37)/($Q37*$T37)</f>
        <v>659.22431785689707</v>
      </c>
      <c r="Y37" s="2">
        <f t="shared" ref="Y37:Y58" si="39">IF($R37&gt;$F37,$F37*$V37,$R37*$V37)</f>
        <v>5343.5964304633053</v>
      </c>
      <c r="Z37" s="28">
        <f t="shared" ref="Z37:Z58" si="40">IF($N37&lt;$A37,0,$F$7-$B$7-$K37*$A37)</f>
        <v>0.76666666666666661</v>
      </c>
      <c r="AA37" s="28">
        <f t="shared" ref="AA37:AA58" si="41">IF($S37&gt;$F37,$F37,$S37)</f>
        <v>3.0416666666666665</v>
      </c>
      <c r="AB37" s="28">
        <f t="shared" ref="AB37:AB58" si="42">($AA37-$Z37)*$W37</f>
        <v>3122.4354142047996</v>
      </c>
      <c r="AC37" s="2">
        <f t="shared" ref="AC37:AC58" si="43">IF($T37&gt;$F37,$F37*$X37,$T37*$X37)</f>
        <v>2005.1406334813951</v>
      </c>
      <c r="AD37" s="2">
        <f t="shared" si="26"/>
        <v>5343.5964304633053</v>
      </c>
      <c r="AE37" s="2">
        <f t="shared" ref="AE37:AE58" si="44">IF($AB37&gt;$AD37,$AB37,$AD37)</f>
        <v>5343.5964304633053</v>
      </c>
      <c r="AF37" s="2">
        <f t="shared" si="27"/>
        <v>196.03538158400309</v>
      </c>
      <c r="AG37" s="33">
        <f t="shared" ref="AG37:AG58" si="45">0.23*($M$7/$H37)*(1+0.35*$M$7*($F37/$A37))</f>
        <v>0.21868995535714289</v>
      </c>
      <c r="AH37" s="33">
        <f t="shared" ref="AH37:AH58" si="46">IF(AG37&gt;0.33,0.33,AG37)</f>
        <v>0.21868995535714289</v>
      </c>
      <c r="AI37" s="2">
        <f t="shared" ref="AI37:AI58" si="47">$P$7/($O$7-$N$7*AH37)</f>
        <v>2.4854464340393849</v>
      </c>
      <c r="AJ37" s="7">
        <v>2.2000000000000002</v>
      </c>
      <c r="AK37" s="3">
        <f t="shared" ref="AK37:AK58" si="48">(12/$D37)*(($I37+$AF37)/$AI37+$AE37/$AJ37)</f>
        <v>1167.5898040933741</v>
      </c>
      <c r="AN37" s="7"/>
      <c r="AO37" s="7"/>
      <c r="AP37" s="3"/>
    </row>
    <row r="38" spans="1:42" ht="20.25" x14ac:dyDescent="0.3">
      <c r="A38" s="7">
        <v>2</v>
      </c>
      <c r="B38" s="7">
        <v>27</v>
      </c>
      <c r="C38" s="27">
        <v>22</v>
      </c>
      <c r="D38" s="27">
        <v>34</v>
      </c>
      <c r="E38" s="7">
        <v>3.5</v>
      </c>
      <c r="F38" s="32">
        <f t="shared" si="28"/>
        <v>3.4166666666666665</v>
      </c>
      <c r="G38" s="2">
        <f t="shared" si="21"/>
        <v>820</v>
      </c>
      <c r="H38" s="2">
        <v>1.4</v>
      </c>
      <c r="I38" s="7">
        <f t="shared" si="22"/>
        <v>1148</v>
      </c>
      <c r="J38" s="7">
        <v>1.2</v>
      </c>
      <c r="K38" s="4">
        <f t="shared" ref="K38:K48" si="49">(1.75-1.15)*(($D38-24)/(96-24))+1.15</f>
        <v>1.2333333333333332</v>
      </c>
      <c r="L38" s="7">
        <f t="shared" si="29"/>
        <v>0.2475</v>
      </c>
      <c r="M38" s="2">
        <f t="shared" si="30"/>
        <v>3.3756756756756761</v>
      </c>
      <c r="N38" s="2">
        <f t="shared" si="31"/>
        <v>2.567567567567568</v>
      </c>
      <c r="O38" s="2">
        <f t="shared" si="32"/>
        <v>10.675675675675677</v>
      </c>
      <c r="P38" s="2">
        <f t="shared" si="33"/>
        <v>4.3033333333333328</v>
      </c>
      <c r="Q38" s="2">
        <f t="shared" si="34"/>
        <v>4.3033333333333328</v>
      </c>
      <c r="R38" s="2">
        <f t="shared" si="35"/>
        <v>3.3</v>
      </c>
      <c r="S38" s="2">
        <f t="shared" si="23"/>
        <v>7.3</v>
      </c>
      <c r="T38" s="2">
        <f t="shared" si="24"/>
        <v>17.3</v>
      </c>
      <c r="U38" s="7">
        <f t="shared" si="25"/>
        <v>0.5</v>
      </c>
      <c r="V38" s="2">
        <f t="shared" si="36"/>
        <v>1686.6417857897334</v>
      </c>
      <c r="W38" s="28">
        <f t="shared" si="37"/>
        <v>1317.6888951482292</v>
      </c>
      <c r="X38" s="2">
        <f t="shared" si="38"/>
        <v>643.45871596602535</v>
      </c>
      <c r="Y38" s="2">
        <f t="shared" si="39"/>
        <v>5565.9178931061197</v>
      </c>
      <c r="Z38" s="28">
        <f t="shared" si="40"/>
        <v>0.70000000000000018</v>
      </c>
      <c r="AA38" s="28">
        <f t="shared" si="41"/>
        <v>3.4166666666666665</v>
      </c>
      <c r="AB38" s="28">
        <f t="shared" si="42"/>
        <v>3579.7214984860225</v>
      </c>
      <c r="AC38" s="2">
        <f t="shared" si="43"/>
        <v>2198.4839462172531</v>
      </c>
      <c r="AD38" s="2">
        <f t="shared" si="26"/>
        <v>5565.9178931061197</v>
      </c>
      <c r="AE38" s="2">
        <f t="shared" si="44"/>
        <v>5565.9178931061197</v>
      </c>
      <c r="AF38" s="2">
        <f t="shared" si="27"/>
        <v>248.1072798172539</v>
      </c>
      <c r="AG38" s="33">
        <f t="shared" si="45"/>
        <v>0.22742276785714288</v>
      </c>
      <c r="AH38" s="33">
        <f t="shared" si="46"/>
        <v>0.22742276785714288</v>
      </c>
      <c r="AI38" s="2">
        <f t="shared" si="47"/>
        <v>2.502550211288753</v>
      </c>
      <c r="AJ38" s="7">
        <v>2.2000000000000002</v>
      </c>
      <c r="AK38" s="3">
        <f t="shared" si="48"/>
        <v>1089.824651347898</v>
      </c>
      <c r="AN38" s="7"/>
      <c r="AO38" s="7"/>
      <c r="AP38" s="3"/>
    </row>
    <row r="39" spans="1:42" ht="20.25" x14ac:dyDescent="0.3">
      <c r="A39" s="7">
        <v>2</v>
      </c>
      <c r="B39" s="7">
        <v>30</v>
      </c>
      <c r="C39" s="27">
        <v>24</v>
      </c>
      <c r="D39" s="27">
        <v>38</v>
      </c>
      <c r="E39" s="7">
        <v>3.75</v>
      </c>
      <c r="F39" s="32">
        <f t="shared" si="28"/>
        <v>3.7916666666666665</v>
      </c>
      <c r="G39" s="2">
        <f t="shared" si="21"/>
        <v>910</v>
      </c>
      <c r="H39" s="2">
        <v>1.4</v>
      </c>
      <c r="I39" s="7">
        <f t="shared" si="22"/>
        <v>1274</v>
      </c>
      <c r="J39" s="7">
        <v>1.2</v>
      </c>
      <c r="K39" s="4">
        <f t="shared" si="49"/>
        <v>1.2666666666666666</v>
      </c>
      <c r="L39" s="7">
        <f t="shared" si="29"/>
        <v>0.2475</v>
      </c>
      <c r="M39" s="2">
        <f t="shared" si="30"/>
        <v>3.271052631578947</v>
      </c>
      <c r="N39" s="2">
        <f t="shared" si="31"/>
        <v>2.5</v>
      </c>
      <c r="O39" s="2">
        <f t="shared" si="32"/>
        <v>10.394736842105264</v>
      </c>
      <c r="P39" s="2">
        <f t="shared" si="33"/>
        <v>4.3900000000000006</v>
      </c>
      <c r="Q39" s="2">
        <f t="shared" si="34"/>
        <v>4.3900000000000006</v>
      </c>
      <c r="R39" s="2">
        <f t="shared" si="35"/>
        <v>3.3666666666666667</v>
      </c>
      <c r="S39" s="2">
        <f t="shared" si="23"/>
        <v>7.3666666666666671</v>
      </c>
      <c r="T39" s="2">
        <f t="shared" si="24"/>
        <v>17.366666666666667</v>
      </c>
      <c r="U39" s="7">
        <f t="shared" si="25"/>
        <v>0.5</v>
      </c>
      <c r="V39" s="2">
        <f t="shared" si="36"/>
        <v>1620.6048850898756</v>
      </c>
      <c r="W39" s="28">
        <f t="shared" si="37"/>
        <v>1266.0975664764651</v>
      </c>
      <c r="X39" s="2">
        <f t="shared" si="38"/>
        <v>628.33433164713017</v>
      </c>
      <c r="Y39" s="2">
        <f t="shared" si="39"/>
        <v>5456.0364464692475</v>
      </c>
      <c r="Z39" s="28">
        <f t="shared" si="40"/>
        <v>0.6333333333333333</v>
      </c>
      <c r="AA39" s="28">
        <f t="shared" si="41"/>
        <v>3.7916666666666665</v>
      </c>
      <c r="AB39" s="28">
        <f t="shared" si="42"/>
        <v>3998.7581474548356</v>
      </c>
      <c r="AC39" s="2">
        <f t="shared" si="43"/>
        <v>2382.4343408287018</v>
      </c>
      <c r="AD39" s="2">
        <f t="shared" si="26"/>
        <v>5456.0364464692475</v>
      </c>
      <c r="AE39" s="2">
        <f t="shared" si="44"/>
        <v>5456.0364464692475</v>
      </c>
      <c r="AF39" s="2">
        <f t="shared" si="27"/>
        <v>306.30528372500481</v>
      </c>
      <c r="AG39" s="33">
        <f t="shared" si="45"/>
        <v>0.2361555803571429</v>
      </c>
      <c r="AH39" s="33">
        <f t="shared" si="46"/>
        <v>0.2361555803571429</v>
      </c>
      <c r="AI39" s="2">
        <f t="shared" si="47"/>
        <v>2.5198910214276924</v>
      </c>
      <c r="AJ39" s="7">
        <v>2.2000000000000002</v>
      </c>
      <c r="AK39" s="3">
        <f t="shared" si="48"/>
        <v>981.20493427212932</v>
      </c>
      <c r="AN39" s="7"/>
      <c r="AO39" s="7"/>
      <c r="AP39" s="3"/>
    </row>
    <row r="40" spans="1:42" ht="20.25" x14ac:dyDescent="0.3">
      <c r="A40" s="7">
        <v>2</v>
      </c>
      <c r="B40" s="7">
        <v>33</v>
      </c>
      <c r="C40" s="27">
        <v>27</v>
      </c>
      <c r="D40" s="27">
        <v>42</v>
      </c>
      <c r="E40" s="7">
        <v>3.75</v>
      </c>
      <c r="F40" s="32">
        <f t="shared" si="28"/>
        <v>4.125</v>
      </c>
      <c r="G40" s="2">
        <f t="shared" si="21"/>
        <v>990</v>
      </c>
      <c r="H40" s="2">
        <v>1.4</v>
      </c>
      <c r="I40" s="7">
        <f t="shared" si="22"/>
        <v>1386</v>
      </c>
      <c r="J40" s="7">
        <v>1.2</v>
      </c>
      <c r="K40" s="4">
        <f t="shared" si="49"/>
        <v>1.2999999999999998</v>
      </c>
      <c r="L40" s="7">
        <f t="shared" si="29"/>
        <v>0.2475</v>
      </c>
      <c r="M40" s="2">
        <f t="shared" si="30"/>
        <v>3.1717948717948721</v>
      </c>
      <c r="N40" s="2">
        <f t="shared" si="31"/>
        <v>2.4358974358974361</v>
      </c>
      <c r="O40" s="2">
        <f t="shared" si="32"/>
        <v>10.12820512820513</v>
      </c>
      <c r="P40" s="2">
        <f t="shared" si="33"/>
        <v>4.4766666666666666</v>
      </c>
      <c r="Q40" s="2">
        <f t="shared" si="34"/>
        <v>4.4766666666666666</v>
      </c>
      <c r="R40" s="2">
        <f t="shared" si="35"/>
        <v>3.4333333333333331</v>
      </c>
      <c r="S40" s="2">
        <f t="shared" si="23"/>
        <v>7.4333333333333336</v>
      </c>
      <c r="T40" s="2">
        <f t="shared" si="24"/>
        <v>17.433333333333334</v>
      </c>
      <c r="U40" s="7">
        <f t="shared" si="25"/>
        <v>0.5</v>
      </c>
      <c r="V40" s="2">
        <f t="shared" si="36"/>
        <v>1558.3717080294084</v>
      </c>
      <c r="W40" s="28">
        <f t="shared" si="37"/>
        <v>1217.4778968979751</v>
      </c>
      <c r="X40" s="2">
        <f t="shared" si="38"/>
        <v>613.8137129140689</v>
      </c>
      <c r="Y40" s="2">
        <f t="shared" si="39"/>
        <v>5350.409530900969</v>
      </c>
      <c r="Z40" s="28">
        <f t="shared" si="40"/>
        <v>0.56666666666666687</v>
      </c>
      <c r="AA40" s="28">
        <f t="shared" si="41"/>
        <v>4.125</v>
      </c>
      <c r="AB40" s="28">
        <f t="shared" si="42"/>
        <v>4332.1921831286281</v>
      </c>
      <c r="AC40" s="2">
        <f t="shared" si="43"/>
        <v>2531.9815657705344</v>
      </c>
      <c r="AD40" s="2">
        <f t="shared" si="26"/>
        <v>5350.409530900969</v>
      </c>
      <c r="AE40" s="2">
        <f t="shared" si="44"/>
        <v>5350.409530900969</v>
      </c>
      <c r="AF40" s="2">
        <f t="shared" si="27"/>
        <v>370.62939330725584</v>
      </c>
      <c r="AG40" s="33">
        <f t="shared" si="45"/>
        <v>0.24391808035714288</v>
      </c>
      <c r="AH40" s="33">
        <f t="shared" si="46"/>
        <v>0.24391808035714288</v>
      </c>
      <c r="AI40" s="2">
        <f t="shared" si="47"/>
        <v>2.5355080735088076</v>
      </c>
      <c r="AJ40" s="7">
        <v>2.2000000000000002</v>
      </c>
      <c r="AK40" s="3">
        <f t="shared" si="48"/>
        <v>892.80455072260804</v>
      </c>
      <c r="AN40" s="7"/>
      <c r="AO40" s="7"/>
      <c r="AP40" s="3"/>
    </row>
    <row r="41" spans="1:42" ht="20.25" x14ac:dyDescent="0.3">
      <c r="A41" s="7">
        <v>2</v>
      </c>
      <c r="B41" s="7">
        <v>36</v>
      </c>
      <c r="C41" s="27">
        <v>29</v>
      </c>
      <c r="D41" s="27">
        <v>45</v>
      </c>
      <c r="E41" s="7">
        <v>4.5</v>
      </c>
      <c r="F41" s="32">
        <f t="shared" si="28"/>
        <v>4.5</v>
      </c>
      <c r="G41" s="2">
        <f t="shared" si="21"/>
        <v>1080</v>
      </c>
      <c r="H41" s="2">
        <v>1.4</v>
      </c>
      <c r="I41" s="7">
        <f t="shared" si="22"/>
        <v>1512</v>
      </c>
      <c r="J41" s="7">
        <v>1.2</v>
      </c>
      <c r="K41" s="4">
        <f t="shared" si="49"/>
        <v>1.325</v>
      </c>
      <c r="L41" s="7">
        <f t="shared" si="29"/>
        <v>0.2475</v>
      </c>
      <c r="M41" s="2">
        <f t="shared" si="30"/>
        <v>3.10062893081761</v>
      </c>
      <c r="N41" s="2">
        <f t="shared" si="31"/>
        <v>2.3899371069182389</v>
      </c>
      <c r="O41" s="2">
        <f t="shared" si="32"/>
        <v>9.9371069182389942</v>
      </c>
      <c r="P41" s="2">
        <f t="shared" si="33"/>
        <v>4.5416666666666661</v>
      </c>
      <c r="Q41" s="2">
        <f t="shared" si="34"/>
        <v>4.5416666666666661</v>
      </c>
      <c r="R41" s="2">
        <f t="shared" si="35"/>
        <v>3.4833333333333334</v>
      </c>
      <c r="S41" s="2">
        <f t="shared" si="23"/>
        <v>7.4833333333333334</v>
      </c>
      <c r="T41" s="2">
        <f t="shared" si="24"/>
        <v>17.483333333333334</v>
      </c>
      <c r="U41" s="7">
        <f t="shared" si="25"/>
        <v>0.5</v>
      </c>
      <c r="V41" s="2">
        <f t="shared" si="36"/>
        <v>1514.0195777182741</v>
      </c>
      <c r="W41" s="28">
        <f t="shared" si="37"/>
        <v>1182.8277950924016</v>
      </c>
      <c r="X41" s="2">
        <f t="shared" si="38"/>
        <v>603.29855432434556</v>
      </c>
      <c r="Y41" s="2">
        <f t="shared" si="39"/>
        <v>5273.8348623853217</v>
      </c>
      <c r="Z41" s="28">
        <f t="shared" si="40"/>
        <v>0.51666666666666661</v>
      </c>
      <c r="AA41" s="28">
        <f t="shared" si="41"/>
        <v>4.5</v>
      </c>
      <c r="AB41" s="28">
        <f t="shared" si="42"/>
        <v>4711.5973837847332</v>
      </c>
      <c r="AC41" s="2">
        <f t="shared" si="43"/>
        <v>2714.8434944595551</v>
      </c>
      <c r="AD41" s="2">
        <f t="shared" si="26"/>
        <v>5273.8348623853217</v>
      </c>
      <c r="AE41" s="2">
        <f t="shared" si="44"/>
        <v>5273.8348623853217</v>
      </c>
      <c r="AF41" s="2">
        <f t="shared" si="27"/>
        <v>441.07960856400695</v>
      </c>
      <c r="AG41" s="33">
        <f t="shared" si="45"/>
        <v>0.25265089285714287</v>
      </c>
      <c r="AH41" s="33">
        <f t="shared" si="46"/>
        <v>0.25265089285714287</v>
      </c>
      <c r="AI41" s="2">
        <f t="shared" si="47"/>
        <v>2.5533102627264421</v>
      </c>
      <c r="AJ41" s="7">
        <v>2.2000000000000002</v>
      </c>
      <c r="AK41" s="3">
        <f t="shared" si="48"/>
        <v>843.23153625757914</v>
      </c>
      <c r="AN41" s="7"/>
      <c r="AO41" s="7"/>
      <c r="AP41" s="3"/>
    </row>
    <row r="42" spans="1:42" ht="20.25" x14ac:dyDescent="0.3">
      <c r="A42" s="7">
        <v>2</v>
      </c>
      <c r="B42" s="7">
        <v>39</v>
      </c>
      <c r="C42" s="27">
        <v>32</v>
      </c>
      <c r="D42" s="27">
        <v>49</v>
      </c>
      <c r="E42" s="7">
        <v>4.75</v>
      </c>
      <c r="F42" s="32">
        <f t="shared" si="28"/>
        <v>4.875</v>
      </c>
      <c r="G42" s="2">
        <f t="shared" si="21"/>
        <v>1170</v>
      </c>
      <c r="H42" s="2">
        <v>1.4</v>
      </c>
      <c r="I42" s="7">
        <f t="shared" si="22"/>
        <v>1638</v>
      </c>
      <c r="J42" s="7">
        <v>1.2</v>
      </c>
      <c r="K42" s="4">
        <f t="shared" si="49"/>
        <v>1.3583333333333334</v>
      </c>
      <c r="L42" s="7">
        <f t="shared" si="29"/>
        <v>0.2475</v>
      </c>
      <c r="M42" s="2">
        <f t="shared" si="30"/>
        <v>3.0098159509202449</v>
      </c>
      <c r="N42" s="2">
        <f t="shared" si="31"/>
        <v>2.3312883435582821</v>
      </c>
      <c r="O42" s="2">
        <f t="shared" si="32"/>
        <v>9.6932515337423304</v>
      </c>
      <c r="P42" s="2">
        <f t="shared" si="33"/>
        <v>4.6283333333333339</v>
      </c>
      <c r="Q42" s="2">
        <f t="shared" si="34"/>
        <v>4.6283333333333339</v>
      </c>
      <c r="R42" s="2">
        <f t="shared" si="35"/>
        <v>3.5500000000000003</v>
      </c>
      <c r="S42" s="2">
        <f t="shared" si="23"/>
        <v>7.5500000000000007</v>
      </c>
      <c r="T42" s="2">
        <f t="shared" si="24"/>
        <v>17.55</v>
      </c>
      <c r="U42" s="7">
        <f t="shared" si="25"/>
        <v>0.5</v>
      </c>
      <c r="V42" s="2">
        <f t="shared" si="36"/>
        <v>1457.7693021651696</v>
      </c>
      <c r="W42" s="28">
        <f t="shared" si="37"/>
        <v>1138.8822673165387</v>
      </c>
      <c r="X42" s="2">
        <f t="shared" si="38"/>
        <v>589.75282309815975</v>
      </c>
      <c r="Y42" s="2">
        <f t="shared" si="39"/>
        <v>5175.0810226863523</v>
      </c>
      <c r="Z42" s="28">
        <f t="shared" si="40"/>
        <v>0.44999999999999973</v>
      </c>
      <c r="AA42" s="28">
        <f t="shared" si="41"/>
        <v>4.875</v>
      </c>
      <c r="AB42" s="28">
        <f t="shared" si="42"/>
        <v>5039.5540328756842</v>
      </c>
      <c r="AC42" s="2">
        <f t="shared" si="43"/>
        <v>2875.0450126035289</v>
      </c>
      <c r="AD42" s="2">
        <f t="shared" si="26"/>
        <v>5175.0810226863523</v>
      </c>
      <c r="AE42" s="2">
        <f t="shared" si="44"/>
        <v>5175.0810226863523</v>
      </c>
      <c r="AF42" s="2">
        <f t="shared" si="27"/>
        <v>517.65592949525819</v>
      </c>
      <c r="AG42" s="33">
        <f t="shared" si="45"/>
        <v>0.26138370535714289</v>
      </c>
      <c r="AH42" s="33">
        <f t="shared" si="46"/>
        <v>0.26138370535714289</v>
      </c>
      <c r="AI42" s="2">
        <f t="shared" si="47"/>
        <v>2.5713642033046455</v>
      </c>
      <c r="AJ42" s="7">
        <v>2.2000000000000002</v>
      </c>
      <c r="AK42" s="3">
        <f t="shared" si="48"/>
        <v>781.38151351158456</v>
      </c>
      <c r="AN42" s="7"/>
      <c r="AO42" s="7"/>
      <c r="AP42" s="3"/>
    </row>
    <row r="43" spans="1:42" ht="20.25" x14ac:dyDescent="0.3">
      <c r="A43" s="7">
        <v>2</v>
      </c>
      <c r="B43" s="7">
        <v>42</v>
      </c>
      <c r="C43" s="27">
        <v>34</v>
      </c>
      <c r="D43" s="27">
        <v>53</v>
      </c>
      <c r="E43" s="7">
        <v>5</v>
      </c>
      <c r="F43" s="32">
        <f t="shared" si="28"/>
        <v>5.25</v>
      </c>
      <c r="G43" s="2">
        <f t="shared" si="21"/>
        <v>1260</v>
      </c>
      <c r="H43" s="2">
        <v>1.4</v>
      </c>
      <c r="I43" s="7">
        <f t="shared" si="22"/>
        <v>1764</v>
      </c>
      <c r="J43" s="7">
        <v>1.2</v>
      </c>
      <c r="K43" s="4">
        <f t="shared" si="49"/>
        <v>1.3916666666666666</v>
      </c>
      <c r="L43" s="7">
        <f t="shared" si="29"/>
        <v>0.2475</v>
      </c>
      <c r="M43" s="2">
        <f t="shared" si="30"/>
        <v>2.9233532934131738</v>
      </c>
      <c r="N43" s="2">
        <f t="shared" si="31"/>
        <v>2.2754491017964074</v>
      </c>
      <c r="O43" s="2">
        <f t="shared" si="32"/>
        <v>9.4610778443113777</v>
      </c>
      <c r="P43" s="2">
        <f t="shared" si="33"/>
        <v>4.7149999999999999</v>
      </c>
      <c r="Q43" s="2">
        <f t="shared" si="34"/>
        <v>4.7149999999999999</v>
      </c>
      <c r="R43" s="2">
        <f t="shared" si="35"/>
        <v>3.6166666666666667</v>
      </c>
      <c r="S43" s="2">
        <f t="shared" si="23"/>
        <v>7.6166666666666671</v>
      </c>
      <c r="T43" s="2">
        <f t="shared" si="24"/>
        <v>17.616666666666667</v>
      </c>
      <c r="U43" s="7">
        <f t="shared" si="25"/>
        <v>0.5</v>
      </c>
      <c r="V43" s="2">
        <f t="shared" si="36"/>
        <v>1404.5965665026315</v>
      </c>
      <c r="W43" s="28">
        <f t="shared" si="37"/>
        <v>1097.3410675801808</v>
      </c>
      <c r="X43" s="2">
        <f t="shared" si="38"/>
        <v>576.72176902757053</v>
      </c>
      <c r="Y43" s="2">
        <f t="shared" si="39"/>
        <v>5079.9575821845174</v>
      </c>
      <c r="Z43" s="28">
        <f t="shared" si="40"/>
        <v>0.3833333333333333</v>
      </c>
      <c r="AA43" s="28">
        <f t="shared" si="41"/>
        <v>5.25</v>
      </c>
      <c r="AB43" s="28">
        <f t="shared" si="42"/>
        <v>5340.3931955568805</v>
      </c>
      <c r="AC43" s="2">
        <f t="shared" si="43"/>
        <v>3027.7892873947453</v>
      </c>
      <c r="AD43" s="2">
        <f t="shared" si="26"/>
        <v>5079.9575821845174</v>
      </c>
      <c r="AE43" s="2">
        <f t="shared" si="44"/>
        <v>5340.3931955568805</v>
      </c>
      <c r="AF43" s="2">
        <f t="shared" si="27"/>
        <v>600.35835610100946</v>
      </c>
      <c r="AG43" s="33">
        <f t="shared" si="45"/>
        <v>0.27011651785714291</v>
      </c>
      <c r="AH43" s="33">
        <f t="shared" si="46"/>
        <v>0.27011651785714291</v>
      </c>
      <c r="AI43" s="2">
        <f t="shared" si="47"/>
        <v>2.5896752735210264</v>
      </c>
      <c r="AJ43" s="7">
        <v>2.2000000000000002</v>
      </c>
      <c r="AK43" s="3">
        <f t="shared" si="48"/>
        <v>756.32730456906017</v>
      </c>
      <c r="AN43" s="7"/>
      <c r="AO43" s="7"/>
      <c r="AP43" s="3"/>
    </row>
    <row r="44" spans="1:42" ht="20.25" x14ac:dyDescent="0.3">
      <c r="A44" s="7">
        <v>2</v>
      </c>
      <c r="B44" s="7">
        <v>48</v>
      </c>
      <c r="C44" s="27">
        <v>38</v>
      </c>
      <c r="D44" s="27">
        <v>60</v>
      </c>
      <c r="E44" s="7">
        <v>5.5</v>
      </c>
      <c r="F44" s="32">
        <f t="shared" si="28"/>
        <v>5.916666666666667</v>
      </c>
      <c r="G44" s="2">
        <f t="shared" si="21"/>
        <v>1420</v>
      </c>
      <c r="H44" s="2">
        <v>1.4</v>
      </c>
      <c r="I44" s="7">
        <f t="shared" si="22"/>
        <v>1987.9999999999998</v>
      </c>
      <c r="J44" s="7">
        <v>1.2</v>
      </c>
      <c r="K44" s="4">
        <f t="shared" si="49"/>
        <v>1.45</v>
      </c>
      <c r="L44" s="7">
        <f t="shared" si="29"/>
        <v>0.2475</v>
      </c>
      <c r="M44" s="2">
        <f t="shared" si="30"/>
        <v>2.7816091954022988</v>
      </c>
      <c r="N44" s="2">
        <f t="shared" si="31"/>
        <v>2.1839080459770113</v>
      </c>
      <c r="O44" s="2">
        <f t="shared" si="32"/>
        <v>9.0804597701149419</v>
      </c>
      <c r="P44" s="2">
        <f t="shared" si="33"/>
        <v>4.8666666666666663</v>
      </c>
      <c r="Q44" s="2">
        <f t="shared" si="34"/>
        <v>4.8666666666666663</v>
      </c>
      <c r="R44" s="2">
        <f t="shared" si="35"/>
        <v>3.7333333333333334</v>
      </c>
      <c r="S44" s="2">
        <f t="shared" si="23"/>
        <v>7.7333333333333334</v>
      </c>
      <c r="T44" s="2">
        <f t="shared" si="24"/>
        <v>17.733333333333334</v>
      </c>
      <c r="U44" s="7">
        <f t="shared" si="25"/>
        <v>0.5</v>
      </c>
      <c r="V44" s="2">
        <f t="shared" si="36"/>
        <v>1318.2974559686891</v>
      </c>
      <c r="W44" s="28">
        <f t="shared" si="37"/>
        <v>1029.9198874755382</v>
      </c>
      <c r="X44" s="2">
        <f t="shared" si="38"/>
        <v>555.07261303944802</v>
      </c>
      <c r="Y44" s="2">
        <f t="shared" si="39"/>
        <v>4921.643835616439</v>
      </c>
      <c r="Z44" s="28">
        <f t="shared" si="40"/>
        <v>0.26666666666666661</v>
      </c>
      <c r="AA44" s="28">
        <f t="shared" si="41"/>
        <v>5.916666666666667</v>
      </c>
      <c r="AB44" s="28">
        <f t="shared" si="42"/>
        <v>5819.0473642367915</v>
      </c>
      <c r="AC44" s="2">
        <f t="shared" si="43"/>
        <v>3284.1796271500675</v>
      </c>
      <c r="AD44" s="2">
        <f t="shared" si="26"/>
        <v>4921.643835616439</v>
      </c>
      <c r="AE44" s="2">
        <f t="shared" si="44"/>
        <v>5819.0473642367915</v>
      </c>
      <c r="AF44" s="2">
        <f t="shared" si="27"/>
        <v>784.14152633601236</v>
      </c>
      <c r="AG44" s="33">
        <f t="shared" si="45"/>
        <v>0.28564151785714292</v>
      </c>
      <c r="AH44" s="33">
        <f t="shared" si="46"/>
        <v>0.28564151785714292</v>
      </c>
      <c r="AI44" s="2">
        <f t="shared" si="47"/>
        <v>2.6228804740691807</v>
      </c>
      <c r="AJ44" s="7">
        <v>2.2000000000000002</v>
      </c>
      <c r="AK44" s="3">
        <f t="shared" si="48"/>
        <v>740.38576631741478</v>
      </c>
      <c r="AN44" s="7"/>
      <c r="AO44" s="7"/>
      <c r="AP44" s="3"/>
    </row>
    <row r="45" spans="1:42" ht="20.25" x14ac:dyDescent="0.3">
      <c r="A45" s="7">
        <v>2</v>
      </c>
      <c r="B45" s="7">
        <v>54</v>
      </c>
      <c r="C45" s="27">
        <v>43</v>
      </c>
      <c r="D45" s="27">
        <v>68</v>
      </c>
      <c r="E45" s="7">
        <v>6</v>
      </c>
      <c r="F45" s="32">
        <f t="shared" si="28"/>
        <v>6.666666666666667</v>
      </c>
      <c r="G45" s="2">
        <f t="shared" si="21"/>
        <v>1600</v>
      </c>
      <c r="H45" s="2">
        <v>1.4</v>
      </c>
      <c r="I45" s="7">
        <f t="shared" si="22"/>
        <v>2240</v>
      </c>
      <c r="J45" s="7">
        <v>1.2</v>
      </c>
      <c r="K45" s="4">
        <f t="shared" si="49"/>
        <v>1.5166666666666666</v>
      </c>
      <c r="L45" s="7">
        <f t="shared" si="29"/>
        <v>0.2475</v>
      </c>
      <c r="M45" s="2">
        <f t="shared" si="30"/>
        <v>2.6329670329670329</v>
      </c>
      <c r="N45" s="2">
        <f t="shared" si="31"/>
        <v>2.087912087912088</v>
      </c>
      <c r="O45" s="2">
        <f t="shared" si="32"/>
        <v>8.6813186813186807</v>
      </c>
      <c r="P45" s="2">
        <f t="shared" si="33"/>
        <v>5.04</v>
      </c>
      <c r="Q45" s="2">
        <f t="shared" si="34"/>
        <v>5.04</v>
      </c>
      <c r="R45" s="2">
        <f t="shared" si="35"/>
        <v>3.8666666666666667</v>
      </c>
      <c r="S45" s="2">
        <f t="shared" si="23"/>
        <v>7.8666666666666671</v>
      </c>
      <c r="T45" s="2">
        <f t="shared" si="24"/>
        <v>17.866666666666667</v>
      </c>
      <c r="U45" s="7">
        <f t="shared" si="25"/>
        <v>0.5</v>
      </c>
      <c r="V45" s="2">
        <f t="shared" si="36"/>
        <v>1229.0640394088671</v>
      </c>
      <c r="W45" s="28">
        <f t="shared" si="37"/>
        <v>960.20628078817731</v>
      </c>
      <c r="X45" s="2">
        <f t="shared" si="38"/>
        <v>531.98294243070359</v>
      </c>
      <c r="Y45" s="2">
        <f t="shared" si="39"/>
        <v>4752.3809523809523</v>
      </c>
      <c r="Z45" s="28">
        <f t="shared" si="40"/>
        <v>0.1333333333333333</v>
      </c>
      <c r="AA45" s="28">
        <f t="shared" si="41"/>
        <v>6.666666666666667</v>
      </c>
      <c r="AB45" s="28">
        <f t="shared" si="42"/>
        <v>6273.3477011494251</v>
      </c>
      <c r="AC45" s="2">
        <f t="shared" si="43"/>
        <v>3546.5529495380242</v>
      </c>
      <c r="AD45" s="2">
        <f t="shared" si="26"/>
        <v>4752.3809523809523</v>
      </c>
      <c r="AE45" s="2">
        <f t="shared" si="44"/>
        <v>6273.3477011494251</v>
      </c>
      <c r="AF45" s="2">
        <f t="shared" si="27"/>
        <v>992.42911926901559</v>
      </c>
      <c r="AG45" s="33">
        <f t="shared" si="45"/>
        <v>0.30310714285714291</v>
      </c>
      <c r="AH45" s="33">
        <f t="shared" si="46"/>
        <v>0.30310714285714291</v>
      </c>
      <c r="AI45" s="2">
        <f t="shared" si="47"/>
        <v>2.6612690590932395</v>
      </c>
      <c r="AJ45" s="7">
        <v>2.2000000000000002</v>
      </c>
      <c r="AK45" s="3">
        <f t="shared" si="48"/>
        <v>717.55431471409486</v>
      </c>
      <c r="AN45" s="4"/>
      <c r="AO45" s="7"/>
      <c r="AP45" s="3"/>
    </row>
    <row r="46" spans="1:42" ht="20.25" x14ac:dyDescent="0.3">
      <c r="A46" s="7">
        <v>2</v>
      </c>
      <c r="B46" s="7">
        <v>60</v>
      </c>
      <c r="C46" s="27">
        <v>48</v>
      </c>
      <c r="D46" s="27">
        <v>76</v>
      </c>
      <c r="E46" s="7">
        <v>6.5</v>
      </c>
      <c r="F46" s="32">
        <f t="shared" si="28"/>
        <v>7.416666666666667</v>
      </c>
      <c r="G46" s="2">
        <f t="shared" si="21"/>
        <v>1780</v>
      </c>
      <c r="H46" s="2">
        <v>1.4</v>
      </c>
      <c r="I46" s="7">
        <f t="shared" si="22"/>
        <v>2492</v>
      </c>
      <c r="J46" s="7">
        <v>1.2</v>
      </c>
      <c r="K46" s="4">
        <f t="shared" si="49"/>
        <v>1.5833333333333333</v>
      </c>
      <c r="L46" s="7">
        <f t="shared" si="29"/>
        <v>0.2475</v>
      </c>
      <c r="M46" s="2">
        <f t="shared" si="30"/>
        <v>2.4968421052631578</v>
      </c>
      <c r="N46" s="2">
        <f t="shared" si="31"/>
        <v>2</v>
      </c>
      <c r="O46" s="2">
        <f t="shared" si="32"/>
        <v>8.3157894736842106</v>
      </c>
      <c r="P46" s="2">
        <f t="shared" si="33"/>
        <v>5.2133333333333329</v>
      </c>
      <c r="Q46" s="2">
        <f t="shared" si="34"/>
        <v>5.2133333333333329</v>
      </c>
      <c r="R46" s="2">
        <f t="shared" si="35"/>
        <v>4</v>
      </c>
      <c r="S46" s="2">
        <f t="shared" si="23"/>
        <v>8</v>
      </c>
      <c r="T46" s="2">
        <f t="shared" si="24"/>
        <v>18</v>
      </c>
      <c r="U46" s="7">
        <f t="shared" si="25"/>
        <v>0.5</v>
      </c>
      <c r="V46" s="2">
        <f t="shared" si="36"/>
        <v>1148.5933503836318</v>
      </c>
      <c r="W46" s="28">
        <f t="shared" si="37"/>
        <v>897.33855498721232</v>
      </c>
      <c r="X46" s="2">
        <f t="shared" si="38"/>
        <v>510.48593350383635</v>
      </c>
      <c r="Y46" s="2">
        <f t="shared" si="39"/>
        <v>4594.3734015345271</v>
      </c>
      <c r="Z46" s="28">
        <f t="shared" si="40"/>
        <v>0</v>
      </c>
      <c r="AA46" s="28">
        <f t="shared" si="41"/>
        <v>7.416666666666667</v>
      </c>
      <c r="AB46" s="28">
        <f t="shared" si="42"/>
        <v>6655.2609494884919</v>
      </c>
      <c r="AC46" s="2">
        <f t="shared" si="43"/>
        <v>3786.1040068201196</v>
      </c>
      <c r="AD46" s="2">
        <f t="shared" si="26"/>
        <v>4594.3734015345271</v>
      </c>
      <c r="AE46" s="2">
        <f t="shared" si="44"/>
        <v>6655.2609494884919</v>
      </c>
      <c r="AF46" s="2">
        <f t="shared" si="27"/>
        <v>1225.2211349000193</v>
      </c>
      <c r="AG46" s="33">
        <f t="shared" si="45"/>
        <v>0.32057276785714289</v>
      </c>
      <c r="AH46" s="33">
        <f t="shared" si="46"/>
        <v>0.32057276785714289</v>
      </c>
      <c r="AI46" s="2">
        <f t="shared" si="47"/>
        <v>2.7007980489035504</v>
      </c>
      <c r="AJ46" s="7">
        <v>2.2000000000000002</v>
      </c>
      <c r="AK46" s="3">
        <f t="shared" si="48"/>
        <v>694.9674270795017</v>
      </c>
      <c r="AN46" s="4"/>
      <c r="AO46" s="7"/>
      <c r="AP46" s="3"/>
    </row>
    <row r="47" spans="1:42" ht="20.25" x14ac:dyDescent="0.3">
      <c r="A47" s="7">
        <v>2</v>
      </c>
      <c r="B47" s="7">
        <v>66</v>
      </c>
      <c r="C47" s="27">
        <v>53</v>
      </c>
      <c r="D47" s="27">
        <v>83</v>
      </c>
      <c r="E47" s="7">
        <v>7</v>
      </c>
      <c r="F47" s="32">
        <f t="shared" si="28"/>
        <v>8.0833333333333339</v>
      </c>
      <c r="G47" s="2">
        <f t="shared" si="21"/>
        <v>1940.0000000000002</v>
      </c>
      <c r="H47" s="2">
        <v>1.4</v>
      </c>
      <c r="I47" s="7">
        <f t="shared" si="22"/>
        <v>2716</v>
      </c>
      <c r="J47" s="7">
        <v>1.2</v>
      </c>
      <c r="K47" s="4">
        <f t="shared" si="49"/>
        <v>1.6416666666666666</v>
      </c>
      <c r="L47" s="7">
        <f t="shared" si="29"/>
        <v>0.2475</v>
      </c>
      <c r="M47" s="2">
        <f t="shared" si="30"/>
        <v>2.3868020304568525</v>
      </c>
      <c r="N47" s="2">
        <f t="shared" si="31"/>
        <v>1.9289340101522843</v>
      </c>
      <c r="O47" s="2">
        <f t="shared" si="32"/>
        <v>8.0203045685279193</v>
      </c>
      <c r="P47" s="2">
        <f t="shared" si="33"/>
        <v>5.3650000000000002</v>
      </c>
      <c r="Q47" s="2">
        <f t="shared" si="34"/>
        <v>5.3650000000000002</v>
      </c>
      <c r="R47" s="2">
        <f t="shared" si="35"/>
        <v>4.1166666666666663</v>
      </c>
      <c r="S47" s="2">
        <f t="shared" si="23"/>
        <v>8.1166666666666671</v>
      </c>
      <c r="T47" s="2">
        <f t="shared" si="24"/>
        <v>18.116666666666667</v>
      </c>
      <c r="U47" s="7">
        <f t="shared" si="25"/>
        <v>0.5</v>
      </c>
      <c r="V47" s="2">
        <f t="shared" si="36"/>
        <v>1084.4920028223114</v>
      </c>
      <c r="W47" s="28">
        <f t="shared" si="37"/>
        <v>859.43764340705491</v>
      </c>
      <c r="X47" s="2">
        <f t="shared" si="38"/>
        <v>492.86021103424264</v>
      </c>
      <c r="Y47" s="2">
        <f t="shared" si="39"/>
        <v>4464.4920782851814</v>
      </c>
      <c r="Z47" s="28">
        <f t="shared" si="40"/>
        <v>0</v>
      </c>
      <c r="AA47" s="28">
        <f t="shared" si="41"/>
        <v>8.0833333333333339</v>
      </c>
      <c r="AB47" s="28">
        <f t="shared" si="42"/>
        <v>6947.1209508736947</v>
      </c>
      <c r="AC47" s="2">
        <f t="shared" si="43"/>
        <v>3983.9533725267947</v>
      </c>
      <c r="AD47" s="2">
        <f t="shared" si="26"/>
        <v>4464.4920782851814</v>
      </c>
      <c r="AE47" s="2">
        <f t="shared" si="44"/>
        <v>6947.1209508736947</v>
      </c>
      <c r="AF47" s="2">
        <f t="shared" si="27"/>
        <v>1482.5175732290234</v>
      </c>
      <c r="AG47" s="33">
        <f t="shared" si="45"/>
        <v>0.33609776785714296</v>
      </c>
      <c r="AH47" s="33">
        <f t="shared" si="46"/>
        <v>0.33</v>
      </c>
      <c r="AI47" s="2">
        <f t="shared" si="47"/>
        <v>2.7226261021850244</v>
      </c>
      <c r="AJ47" s="7">
        <v>2.2000000000000002</v>
      </c>
      <c r="AK47" s="3">
        <f t="shared" si="48"/>
        <v>679.49870436058541</v>
      </c>
      <c r="AN47" s="4"/>
      <c r="AO47" s="7"/>
      <c r="AP47" s="3"/>
    </row>
    <row r="48" spans="1:42" ht="20.25" x14ac:dyDescent="0.3">
      <c r="A48" s="7">
        <v>2</v>
      </c>
      <c r="B48" s="7">
        <v>72</v>
      </c>
      <c r="C48" s="27">
        <v>58</v>
      </c>
      <c r="D48" s="27">
        <v>91</v>
      </c>
      <c r="E48" s="7">
        <v>7.5</v>
      </c>
      <c r="F48" s="32">
        <f t="shared" si="28"/>
        <v>8.8333333333333339</v>
      </c>
      <c r="G48" s="2">
        <f t="shared" si="21"/>
        <v>2120</v>
      </c>
      <c r="H48" s="2">
        <v>1.4</v>
      </c>
      <c r="I48" s="7">
        <f t="shared" si="22"/>
        <v>2968</v>
      </c>
      <c r="J48" s="7">
        <v>1.2</v>
      </c>
      <c r="K48" s="4">
        <f t="shared" si="49"/>
        <v>1.7083333333333335</v>
      </c>
      <c r="L48" s="7">
        <f t="shared" si="29"/>
        <v>0.2475</v>
      </c>
      <c r="M48" s="2">
        <f t="shared" si="30"/>
        <v>2.2702439024390242</v>
      </c>
      <c r="N48" s="2">
        <f t="shared" si="31"/>
        <v>1.8536585365853655</v>
      </c>
      <c r="O48" s="2">
        <f t="shared" si="32"/>
        <v>7.7073170731707306</v>
      </c>
      <c r="P48" s="2">
        <f t="shared" si="33"/>
        <v>5.538333333333334</v>
      </c>
      <c r="Q48" s="2">
        <f t="shared" si="34"/>
        <v>5.538333333333334</v>
      </c>
      <c r="R48" s="2">
        <f t="shared" si="35"/>
        <v>4.25</v>
      </c>
      <c r="S48" s="2">
        <f t="shared" si="23"/>
        <v>8.25</v>
      </c>
      <c r="T48" s="2">
        <f t="shared" si="24"/>
        <v>18.25</v>
      </c>
      <c r="U48" s="7">
        <f t="shared" si="25"/>
        <v>0.5</v>
      </c>
      <c r="V48" s="2">
        <f t="shared" si="36"/>
        <v>1017.5921828255828</v>
      </c>
      <c r="W48" s="28">
        <f t="shared" si="37"/>
        <v>819.0846168577134</v>
      </c>
      <c r="X48" s="2">
        <f t="shared" si="38"/>
        <v>473.94704405575084</v>
      </c>
      <c r="Y48" s="2">
        <f t="shared" si="39"/>
        <v>4324.7667770087264</v>
      </c>
      <c r="Z48" s="28">
        <f t="shared" si="40"/>
        <v>0</v>
      </c>
      <c r="AA48" s="28">
        <f t="shared" si="41"/>
        <v>8.25</v>
      </c>
      <c r="AB48" s="28">
        <f t="shared" si="42"/>
        <v>6757.4480890761351</v>
      </c>
      <c r="AC48" s="2">
        <f t="shared" si="43"/>
        <v>4186.5322224924657</v>
      </c>
      <c r="AD48" s="2">
        <f t="shared" si="26"/>
        <v>4324.7667770087264</v>
      </c>
      <c r="AE48" s="2">
        <f t="shared" si="44"/>
        <v>6757.4480890761351</v>
      </c>
      <c r="AF48" s="2">
        <f t="shared" si="27"/>
        <v>1764.3184342560278</v>
      </c>
      <c r="AG48" s="33">
        <f t="shared" si="45"/>
        <v>0.35356339285714294</v>
      </c>
      <c r="AH48" s="33">
        <f t="shared" si="46"/>
        <v>0.33</v>
      </c>
      <c r="AI48" s="2">
        <f t="shared" si="47"/>
        <v>2.7226261021850244</v>
      </c>
      <c r="AJ48" s="7">
        <v>2.2000000000000002</v>
      </c>
      <c r="AK48" s="3">
        <f t="shared" si="48"/>
        <v>634.24775276258652</v>
      </c>
      <c r="AN48" s="4"/>
      <c r="AO48" s="7"/>
      <c r="AP48" s="3"/>
    </row>
    <row r="49" spans="1:42" ht="20.25" x14ac:dyDescent="0.3">
      <c r="A49" s="7">
        <v>2</v>
      </c>
      <c r="B49" s="7">
        <v>78</v>
      </c>
      <c r="C49" s="27">
        <v>63</v>
      </c>
      <c r="D49" s="27">
        <v>98</v>
      </c>
      <c r="E49" s="7">
        <v>8</v>
      </c>
      <c r="F49" s="32">
        <f t="shared" si="28"/>
        <v>9.5</v>
      </c>
      <c r="G49" s="2">
        <f t="shared" si="21"/>
        <v>2280</v>
      </c>
      <c r="H49" s="2">
        <v>1.4</v>
      </c>
      <c r="I49" s="7">
        <f t="shared" si="22"/>
        <v>3192</v>
      </c>
      <c r="J49" s="7">
        <v>1.2</v>
      </c>
      <c r="K49" s="7">
        <v>1.75</v>
      </c>
      <c r="L49" s="7">
        <f t="shared" si="29"/>
        <v>0.2475</v>
      </c>
      <c r="M49" s="2">
        <f t="shared" si="30"/>
        <v>2.196190476190476</v>
      </c>
      <c r="N49" s="2">
        <f t="shared" si="31"/>
        <v>1.8095238095238095</v>
      </c>
      <c r="O49" s="2">
        <f t="shared" si="32"/>
        <v>7.5238095238095237</v>
      </c>
      <c r="P49" s="2">
        <f t="shared" si="33"/>
        <v>5.6566666666666672</v>
      </c>
      <c r="Q49" s="2">
        <f t="shared" si="34"/>
        <v>5.6566666666666672</v>
      </c>
      <c r="R49" s="2">
        <f t="shared" si="35"/>
        <v>4.333333333333333</v>
      </c>
      <c r="S49" s="2">
        <f t="shared" si="23"/>
        <v>8.3333333333333321</v>
      </c>
      <c r="T49" s="2">
        <f t="shared" si="24"/>
        <v>18.333333333333332</v>
      </c>
      <c r="U49" s="7">
        <f t="shared" si="25"/>
        <v>0.5</v>
      </c>
      <c r="V49" s="2">
        <f t="shared" si="36"/>
        <v>977.14518834141688</v>
      </c>
      <c r="W49" s="28">
        <f t="shared" si="37"/>
        <v>793.93046552740134</v>
      </c>
      <c r="X49" s="2">
        <f t="shared" si="38"/>
        <v>461.92317994321525</v>
      </c>
      <c r="Y49" s="2">
        <f t="shared" si="39"/>
        <v>4234.2958161461393</v>
      </c>
      <c r="Z49" s="28">
        <f t="shared" si="40"/>
        <v>0</v>
      </c>
      <c r="AA49" s="28">
        <f t="shared" si="41"/>
        <v>8.3333333333333321</v>
      </c>
      <c r="AB49" s="28">
        <f t="shared" si="42"/>
        <v>6616.0872127283437</v>
      </c>
      <c r="AC49" s="2">
        <f t="shared" si="43"/>
        <v>4388.2702094605447</v>
      </c>
      <c r="AD49" s="2">
        <f t="shared" si="26"/>
        <v>4388.2702094605447</v>
      </c>
      <c r="AE49" s="2">
        <f t="shared" si="44"/>
        <v>6616.0872127283437</v>
      </c>
      <c r="AF49" s="2">
        <f t="shared" si="27"/>
        <v>2070.6237179810328</v>
      </c>
      <c r="AG49" s="33">
        <f t="shared" si="45"/>
        <v>0.3690883928571429</v>
      </c>
      <c r="AH49" s="33">
        <f t="shared" si="46"/>
        <v>0.33</v>
      </c>
      <c r="AI49" s="2">
        <f t="shared" si="47"/>
        <v>2.7226261021850244</v>
      </c>
      <c r="AJ49" s="7">
        <v>2.2000000000000002</v>
      </c>
      <c r="AK49" s="3">
        <f t="shared" si="48"/>
        <v>604.92664971283182</v>
      </c>
      <c r="AN49" s="4"/>
      <c r="AO49" s="7"/>
      <c r="AP49" s="3"/>
    </row>
    <row r="50" spans="1:42" ht="20.25" x14ac:dyDescent="0.3">
      <c r="A50" s="7">
        <v>2</v>
      </c>
      <c r="B50" s="7">
        <v>84</v>
      </c>
      <c r="C50" s="27">
        <v>68</v>
      </c>
      <c r="D50" s="27">
        <v>106</v>
      </c>
      <c r="E50" s="7">
        <v>8.5</v>
      </c>
      <c r="F50" s="32">
        <f t="shared" si="28"/>
        <v>10.25</v>
      </c>
      <c r="G50" s="2">
        <f t="shared" si="21"/>
        <v>2460</v>
      </c>
      <c r="H50" s="2">
        <v>1.4</v>
      </c>
      <c r="I50" s="7">
        <f t="shared" si="22"/>
        <v>3444</v>
      </c>
      <c r="J50" s="7">
        <v>1.2</v>
      </c>
      <c r="K50" s="7">
        <v>1.75</v>
      </c>
      <c r="L50" s="7">
        <f t="shared" si="29"/>
        <v>0.2475</v>
      </c>
      <c r="M50" s="2">
        <f t="shared" si="30"/>
        <v>2.1733333333333333</v>
      </c>
      <c r="N50" s="2">
        <f t="shared" si="31"/>
        <v>1.8095238095238095</v>
      </c>
      <c r="O50" s="2">
        <f t="shared" si="32"/>
        <v>7.5238095238095237</v>
      </c>
      <c r="P50" s="2">
        <f t="shared" si="33"/>
        <v>5.6966666666666672</v>
      </c>
      <c r="Q50" s="2">
        <f t="shared" si="34"/>
        <v>5.6966666666666672</v>
      </c>
      <c r="R50" s="2">
        <f t="shared" si="35"/>
        <v>4.333333333333333</v>
      </c>
      <c r="S50" s="2">
        <f t="shared" si="23"/>
        <v>8.3333333333333321</v>
      </c>
      <c r="T50" s="2">
        <f t="shared" si="24"/>
        <v>18.333333333333332</v>
      </c>
      <c r="U50" s="7">
        <f t="shared" si="25"/>
        <v>0.5</v>
      </c>
      <c r="V50" s="2">
        <f t="shared" si="36"/>
        <v>970.28401674393479</v>
      </c>
      <c r="W50" s="28">
        <f t="shared" si="37"/>
        <v>788.35576360444702</v>
      </c>
      <c r="X50" s="2">
        <f t="shared" si="38"/>
        <v>458.67971700622371</v>
      </c>
      <c r="Y50" s="2">
        <f t="shared" si="39"/>
        <v>4204.5640725570502</v>
      </c>
      <c r="Z50" s="28">
        <f t="shared" si="40"/>
        <v>0</v>
      </c>
      <c r="AA50" s="28">
        <f t="shared" si="41"/>
        <v>8.3333333333333321</v>
      </c>
      <c r="AB50" s="28">
        <f t="shared" si="42"/>
        <v>6569.6313633703912</v>
      </c>
      <c r="AC50" s="2">
        <f t="shared" si="43"/>
        <v>4701.4670993137934</v>
      </c>
      <c r="AD50" s="2">
        <f t="shared" si="26"/>
        <v>4701.4670993137934</v>
      </c>
      <c r="AE50" s="2">
        <f t="shared" si="44"/>
        <v>6569.6313633703912</v>
      </c>
      <c r="AF50" s="2">
        <f t="shared" si="27"/>
        <v>2401.4334244040379</v>
      </c>
      <c r="AG50" s="33">
        <f t="shared" si="45"/>
        <v>0.38655401785714288</v>
      </c>
      <c r="AH50" s="33">
        <f t="shared" si="46"/>
        <v>0.33</v>
      </c>
      <c r="AI50" s="2">
        <f t="shared" si="47"/>
        <v>2.7226261021850244</v>
      </c>
      <c r="AJ50" s="7">
        <v>2.2000000000000002</v>
      </c>
      <c r="AK50" s="3">
        <f t="shared" si="48"/>
        <v>581.11467320585939</v>
      </c>
      <c r="AN50" s="7"/>
      <c r="AO50" s="7"/>
      <c r="AP50" s="3"/>
    </row>
    <row r="51" spans="1:42" ht="20.25" x14ac:dyDescent="0.3">
      <c r="A51" s="7">
        <v>2</v>
      </c>
      <c r="B51" s="7">
        <v>90</v>
      </c>
      <c r="C51" s="27">
        <v>72</v>
      </c>
      <c r="D51" s="27">
        <v>113</v>
      </c>
      <c r="E51" s="7">
        <v>9</v>
      </c>
      <c r="F51" s="32">
        <f t="shared" si="28"/>
        <v>10.916666666666666</v>
      </c>
      <c r="G51" s="2">
        <f t="shared" si="21"/>
        <v>2620</v>
      </c>
      <c r="H51" s="2">
        <v>1.4</v>
      </c>
      <c r="I51" s="7">
        <f t="shared" si="22"/>
        <v>3667.9999999999995</v>
      </c>
      <c r="J51" s="7">
        <v>1.2</v>
      </c>
      <c r="K51" s="7">
        <v>1.75</v>
      </c>
      <c r="L51" s="7">
        <f t="shared" si="29"/>
        <v>0.2475</v>
      </c>
      <c r="M51" s="2">
        <f t="shared" si="30"/>
        <v>2.1533333333333333</v>
      </c>
      <c r="N51" s="2">
        <f t="shared" si="31"/>
        <v>1.8095238095238095</v>
      </c>
      <c r="O51" s="2">
        <f t="shared" si="32"/>
        <v>7.5238095238095237</v>
      </c>
      <c r="P51" s="2">
        <f t="shared" si="33"/>
        <v>5.7316666666666674</v>
      </c>
      <c r="Q51" s="2">
        <f t="shared" si="34"/>
        <v>5.7316666666666674</v>
      </c>
      <c r="R51" s="2">
        <f t="shared" si="35"/>
        <v>4.333333333333333</v>
      </c>
      <c r="S51" s="2">
        <f t="shared" si="23"/>
        <v>8.3333333333333321</v>
      </c>
      <c r="T51" s="2">
        <f t="shared" si="24"/>
        <v>18.333333333333332</v>
      </c>
      <c r="U51" s="7">
        <f t="shared" si="25"/>
        <v>0.5</v>
      </c>
      <c r="V51" s="2">
        <f t="shared" si="36"/>
        <v>964.35904891851385</v>
      </c>
      <c r="W51" s="28">
        <f t="shared" si="37"/>
        <v>783.54172724629257</v>
      </c>
      <c r="X51" s="2">
        <f t="shared" si="38"/>
        <v>455.87882312511562</v>
      </c>
      <c r="Y51" s="2">
        <f t="shared" si="39"/>
        <v>4178.8892119802267</v>
      </c>
      <c r="Z51" s="28">
        <f t="shared" si="40"/>
        <v>0</v>
      </c>
      <c r="AA51" s="28">
        <f t="shared" si="41"/>
        <v>8.3333333333333321</v>
      </c>
      <c r="AB51" s="28">
        <f t="shared" si="42"/>
        <v>6529.5143937191042</v>
      </c>
      <c r="AC51" s="2">
        <f t="shared" si="43"/>
        <v>4976.6771524491787</v>
      </c>
      <c r="AD51" s="2">
        <f t="shared" si="26"/>
        <v>4976.6771524491787</v>
      </c>
      <c r="AE51" s="2">
        <f t="shared" si="44"/>
        <v>6529.5143937191042</v>
      </c>
      <c r="AF51" s="2">
        <f t="shared" si="27"/>
        <v>2756.7475535250433</v>
      </c>
      <c r="AG51" s="33">
        <f t="shared" si="45"/>
        <v>0.4020790178571429</v>
      </c>
      <c r="AH51" s="33">
        <f t="shared" si="46"/>
        <v>0.33</v>
      </c>
      <c r="AI51" s="2">
        <f t="shared" si="47"/>
        <v>2.7226261021850244</v>
      </c>
      <c r="AJ51" s="7">
        <v>2.2000000000000002</v>
      </c>
      <c r="AK51" s="3">
        <f t="shared" si="48"/>
        <v>565.77582270474181</v>
      </c>
      <c r="AN51" s="5"/>
      <c r="AO51" s="7"/>
      <c r="AP51" s="3"/>
    </row>
    <row r="52" spans="1:42" ht="20.25" x14ac:dyDescent="0.3">
      <c r="A52" s="7">
        <v>2</v>
      </c>
      <c r="B52" s="7">
        <v>96</v>
      </c>
      <c r="C52" s="27">
        <v>77</v>
      </c>
      <c r="D52" s="27">
        <v>121</v>
      </c>
      <c r="E52" s="7">
        <v>9.5</v>
      </c>
      <c r="F52" s="32">
        <f t="shared" si="28"/>
        <v>11.666666666666666</v>
      </c>
      <c r="G52" s="2">
        <f t="shared" si="21"/>
        <v>2800</v>
      </c>
      <c r="H52" s="2">
        <v>1.4</v>
      </c>
      <c r="I52" s="7">
        <f t="shared" si="22"/>
        <v>3919.9999999999995</v>
      </c>
      <c r="J52" s="7">
        <v>1.2</v>
      </c>
      <c r="K52" s="7">
        <v>1.75</v>
      </c>
      <c r="L52" s="7">
        <f t="shared" si="29"/>
        <v>0.2475</v>
      </c>
      <c r="M52" s="2">
        <f t="shared" si="30"/>
        <v>2.1304761904761902</v>
      </c>
      <c r="N52" s="2">
        <f t="shared" si="31"/>
        <v>1.8095238095238095</v>
      </c>
      <c r="O52" s="2">
        <f t="shared" si="32"/>
        <v>7.5238095238095237</v>
      </c>
      <c r="P52" s="2">
        <f t="shared" si="33"/>
        <v>5.7716666666666665</v>
      </c>
      <c r="Q52" s="2">
        <f t="shared" si="34"/>
        <v>5.7716666666666665</v>
      </c>
      <c r="R52" s="2">
        <f t="shared" si="35"/>
        <v>4.333333333333333</v>
      </c>
      <c r="S52" s="2">
        <f t="shared" si="23"/>
        <v>8.3333333333333321</v>
      </c>
      <c r="T52" s="2">
        <f t="shared" si="24"/>
        <v>18.333333333333332</v>
      </c>
      <c r="U52" s="7">
        <f t="shared" si="25"/>
        <v>0.5</v>
      </c>
      <c r="V52" s="2">
        <f t="shared" si="36"/>
        <v>957.67564805970824</v>
      </c>
      <c r="W52" s="28">
        <f t="shared" si="37"/>
        <v>778.11146404851297</v>
      </c>
      <c r="X52" s="2">
        <f t="shared" si="38"/>
        <v>452.7193972645893</v>
      </c>
      <c r="Y52" s="2">
        <f t="shared" si="39"/>
        <v>4149.9278082587352</v>
      </c>
      <c r="Z52" s="28">
        <f t="shared" si="40"/>
        <v>0</v>
      </c>
      <c r="AA52" s="28">
        <f t="shared" si="41"/>
        <v>8.3333333333333321</v>
      </c>
      <c r="AB52" s="28">
        <f t="shared" si="42"/>
        <v>6484.2622004042742</v>
      </c>
      <c r="AC52" s="2">
        <f t="shared" si="43"/>
        <v>5281.7263014202081</v>
      </c>
      <c r="AD52" s="2">
        <f t="shared" si="26"/>
        <v>5281.7263014202081</v>
      </c>
      <c r="AE52" s="2">
        <f t="shared" si="44"/>
        <v>6484.2622004042742</v>
      </c>
      <c r="AF52" s="2">
        <f t="shared" si="27"/>
        <v>3136.5661053440494</v>
      </c>
      <c r="AG52" s="33">
        <f t="shared" si="45"/>
        <v>0.41954464285714294</v>
      </c>
      <c r="AH52" s="33">
        <f t="shared" si="46"/>
        <v>0.33</v>
      </c>
      <c r="AI52" s="2">
        <f t="shared" si="47"/>
        <v>2.7226261021850244</v>
      </c>
      <c r="AJ52" s="7">
        <v>2.2000000000000002</v>
      </c>
      <c r="AK52" s="3">
        <f t="shared" si="48"/>
        <v>549.34366937585958</v>
      </c>
      <c r="AN52" s="5"/>
      <c r="AO52" s="7"/>
      <c r="AP52" s="3"/>
    </row>
    <row r="53" spans="1:42" ht="20.25" x14ac:dyDescent="0.3">
      <c r="A53" s="7">
        <v>2</v>
      </c>
      <c r="B53" s="7">
        <v>102</v>
      </c>
      <c r="C53" s="27">
        <v>82</v>
      </c>
      <c r="D53" s="27">
        <v>128</v>
      </c>
      <c r="E53" s="7">
        <v>9.75</v>
      </c>
      <c r="F53" s="32">
        <f t="shared" si="28"/>
        <v>12.291666666666666</v>
      </c>
      <c r="G53" s="2">
        <f t="shared" si="21"/>
        <v>2950</v>
      </c>
      <c r="H53" s="2">
        <v>1.4</v>
      </c>
      <c r="I53" s="7">
        <f t="shared" si="22"/>
        <v>4130</v>
      </c>
      <c r="J53" s="7">
        <v>1.2</v>
      </c>
      <c r="K53" s="7">
        <v>1.75</v>
      </c>
      <c r="L53" s="7">
        <f t="shared" si="29"/>
        <v>0.2475</v>
      </c>
      <c r="M53" s="2">
        <f t="shared" si="30"/>
        <v>2.1104761904761902</v>
      </c>
      <c r="N53" s="2">
        <f t="shared" si="31"/>
        <v>1.8095238095238095</v>
      </c>
      <c r="O53" s="2">
        <f t="shared" si="32"/>
        <v>7.5238095238095237</v>
      </c>
      <c r="P53" s="2">
        <f t="shared" si="33"/>
        <v>5.8066666666666666</v>
      </c>
      <c r="Q53" s="2">
        <f t="shared" si="34"/>
        <v>5.8066666666666666</v>
      </c>
      <c r="R53" s="2">
        <f t="shared" si="35"/>
        <v>4.333333333333333</v>
      </c>
      <c r="S53" s="2">
        <f t="shared" si="23"/>
        <v>8.3333333333333321</v>
      </c>
      <c r="T53" s="2">
        <f t="shared" si="24"/>
        <v>18.333333333333332</v>
      </c>
      <c r="U53" s="7">
        <f t="shared" si="25"/>
        <v>0.5</v>
      </c>
      <c r="V53" s="2">
        <f t="shared" si="36"/>
        <v>951.90320586417045</v>
      </c>
      <c r="W53" s="28">
        <f t="shared" si="37"/>
        <v>773.42135476463852</v>
      </c>
      <c r="X53" s="2">
        <f t="shared" si="38"/>
        <v>449.9906064085169</v>
      </c>
      <c r="Y53" s="2">
        <f t="shared" si="39"/>
        <v>4124.9138920780715</v>
      </c>
      <c r="Z53" s="28">
        <f t="shared" si="40"/>
        <v>0</v>
      </c>
      <c r="AA53" s="28">
        <f t="shared" si="41"/>
        <v>8.3333333333333321</v>
      </c>
      <c r="AB53" s="28">
        <f t="shared" si="42"/>
        <v>6445.1779563719865</v>
      </c>
      <c r="AC53" s="2">
        <f t="shared" si="43"/>
        <v>5531.1345371046864</v>
      </c>
      <c r="AD53" s="2">
        <f t="shared" si="26"/>
        <v>5531.1345371046864</v>
      </c>
      <c r="AE53" s="2">
        <f t="shared" si="44"/>
        <v>6445.1779563719865</v>
      </c>
      <c r="AF53" s="2">
        <f t="shared" si="27"/>
        <v>3540.8890798610555</v>
      </c>
      <c r="AG53" s="33">
        <f t="shared" si="45"/>
        <v>0.43409933035714288</v>
      </c>
      <c r="AH53" s="33">
        <f t="shared" si="46"/>
        <v>0.33</v>
      </c>
      <c r="AI53" s="2">
        <f t="shared" si="47"/>
        <v>2.7226261021850244</v>
      </c>
      <c r="AJ53" s="7">
        <v>2.2000000000000002</v>
      </c>
      <c r="AK53" s="3">
        <f t="shared" si="48"/>
        <v>538.78930830090121</v>
      </c>
      <c r="AN53" s="5"/>
      <c r="AO53" s="7"/>
      <c r="AP53" s="3"/>
    </row>
    <row r="54" spans="1:42" ht="20.25" x14ac:dyDescent="0.3">
      <c r="A54" s="7">
        <v>2</v>
      </c>
      <c r="B54" s="7">
        <v>108</v>
      </c>
      <c r="C54" s="27">
        <v>87</v>
      </c>
      <c r="D54" s="27">
        <v>136</v>
      </c>
      <c r="E54" s="7">
        <v>10</v>
      </c>
      <c r="F54" s="32">
        <f t="shared" si="28"/>
        <v>13</v>
      </c>
      <c r="G54" s="2">
        <f t="shared" si="21"/>
        <v>3120</v>
      </c>
      <c r="H54" s="2">
        <v>1.4</v>
      </c>
      <c r="I54" s="7">
        <f t="shared" si="22"/>
        <v>4368</v>
      </c>
      <c r="J54" s="7">
        <v>1.2</v>
      </c>
      <c r="K54" s="7">
        <v>1.75</v>
      </c>
      <c r="L54" s="7">
        <f t="shared" si="29"/>
        <v>0.2475</v>
      </c>
      <c r="M54" s="2">
        <f t="shared" si="30"/>
        <v>2.0876190476190475</v>
      </c>
      <c r="N54" s="2">
        <f t="shared" si="31"/>
        <v>1.8095238095238095</v>
      </c>
      <c r="O54" s="2">
        <f t="shared" si="32"/>
        <v>7.5238095238095237</v>
      </c>
      <c r="P54" s="2">
        <f t="shared" si="33"/>
        <v>5.8466666666666667</v>
      </c>
      <c r="Q54" s="2">
        <f t="shared" si="34"/>
        <v>5.8466666666666667</v>
      </c>
      <c r="R54" s="2">
        <f t="shared" si="35"/>
        <v>4.333333333333333</v>
      </c>
      <c r="S54" s="2">
        <f t="shared" si="23"/>
        <v>8.3333333333333321</v>
      </c>
      <c r="T54" s="2">
        <f t="shared" si="24"/>
        <v>18.333333333333332</v>
      </c>
      <c r="U54" s="7">
        <f t="shared" si="25"/>
        <v>0.5</v>
      </c>
      <c r="V54" s="2">
        <f t="shared" si="36"/>
        <v>945.39075519691255</v>
      </c>
      <c r="W54" s="28">
        <f t="shared" si="37"/>
        <v>768.12998859749155</v>
      </c>
      <c r="X54" s="2">
        <f t="shared" si="38"/>
        <v>446.91199336581326</v>
      </c>
      <c r="Y54" s="2">
        <f t="shared" si="39"/>
        <v>4096.693272519954</v>
      </c>
      <c r="Z54" s="28">
        <f t="shared" si="40"/>
        <v>0</v>
      </c>
      <c r="AA54" s="28">
        <f t="shared" si="41"/>
        <v>8.3333333333333321</v>
      </c>
      <c r="AB54" s="28">
        <f t="shared" si="42"/>
        <v>6401.0832383124289</v>
      </c>
      <c r="AC54" s="2">
        <f t="shared" si="43"/>
        <v>5809.8559137555721</v>
      </c>
      <c r="AD54" s="2">
        <f t="shared" si="26"/>
        <v>5809.8559137555721</v>
      </c>
      <c r="AE54" s="2">
        <f t="shared" si="44"/>
        <v>6401.0832383124289</v>
      </c>
      <c r="AF54" s="2">
        <f t="shared" si="27"/>
        <v>3969.7164770760623</v>
      </c>
      <c r="AG54" s="33">
        <f t="shared" si="45"/>
        <v>0.4505946428571429</v>
      </c>
      <c r="AH54" s="33">
        <f t="shared" si="46"/>
        <v>0.33</v>
      </c>
      <c r="AI54" s="2">
        <f t="shared" si="47"/>
        <v>2.7226261021850244</v>
      </c>
      <c r="AJ54" s="7">
        <v>2.2000000000000002</v>
      </c>
      <c r="AK54" s="3">
        <f t="shared" si="48"/>
        <v>526.93796180986499</v>
      </c>
      <c r="AN54" s="5"/>
      <c r="AO54" s="7"/>
      <c r="AP54" s="3"/>
    </row>
    <row r="55" spans="1:42" ht="20.25" x14ac:dyDescent="0.3">
      <c r="A55" s="7">
        <v>2</v>
      </c>
      <c r="B55" s="7">
        <v>114</v>
      </c>
      <c r="C55" s="27">
        <v>92</v>
      </c>
      <c r="D55" s="27">
        <v>143</v>
      </c>
      <c r="E55" s="7">
        <v>10.5</v>
      </c>
      <c r="F55" s="32">
        <f t="shared" si="28"/>
        <v>13.666666666666666</v>
      </c>
      <c r="G55" s="2">
        <f t="shared" si="21"/>
        <v>3280</v>
      </c>
      <c r="H55" s="2">
        <v>1.4</v>
      </c>
      <c r="I55" s="7">
        <f t="shared" si="22"/>
        <v>4592</v>
      </c>
      <c r="J55" s="7">
        <v>1.2</v>
      </c>
      <c r="K55" s="7">
        <v>1.75</v>
      </c>
      <c r="L55" s="7">
        <f t="shared" si="29"/>
        <v>0.2475</v>
      </c>
      <c r="M55" s="2">
        <f t="shared" si="30"/>
        <v>2.0676190476190475</v>
      </c>
      <c r="N55" s="2">
        <f t="shared" si="31"/>
        <v>1.8095238095238095</v>
      </c>
      <c r="O55" s="2">
        <f t="shared" si="32"/>
        <v>7.5238095238095237</v>
      </c>
      <c r="P55" s="2">
        <f t="shared" si="33"/>
        <v>5.8816666666666668</v>
      </c>
      <c r="Q55" s="2">
        <f t="shared" si="34"/>
        <v>5.8816666666666668</v>
      </c>
      <c r="R55" s="2">
        <f t="shared" si="35"/>
        <v>4.333333333333333</v>
      </c>
      <c r="S55" s="2">
        <f t="shared" si="23"/>
        <v>8.3333333333333321</v>
      </c>
      <c r="T55" s="2">
        <f t="shared" si="24"/>
        <v>18.333333333333332</v>
      </c>
      <c r="U55" s="7">
        <f t="shared" si="25"/>
        <v>0.5</v>
      </c>
      <c r="V55" s="2">
        <f t="shared" si="36"/>
        <v>939.76502386816924</v>
      </c>
      <c r="W55" s="28">
        <f t="shared" si="37"/>
        <v>763.55908189288755</v>
      </c>
      <c r="X55" s="2">
        <f t="shared" si="38"/>
        <v>444.25255673768004</v>
      </c>
      <c r="Y55" s="2">
        <f t="shared" si="39"/>
        <v>4072.315103428733</v>
      </c>
      <c r="Z55" s="28">
        <f t="shared" si="40"/>
        <v>0</v>
      </c>
      <c r="AA55" s="28">
        <f t="shared" si="41"/>
        <v>8.3333333333333321</v>
      </c>
      <c r="AB55" s="28">
        <f t="shared" si="42"/>
        <v>6362.9923491073951</v>
      </c>
      <c r="AC55" s="2">
        <f t="shared" si="43"/>
        <v>6071.4516087482934</v>
      </c>
      <c r="AD55" s="2">
        <f t="shared" si="26"/>
        <v>6071.4516087482934</v>
      </c>
      <c r="AE55" s="2">
        <f t="shared" si="44"/>
        <v>6362.9923491073951</v>
      </c>
      <c r="AF55" s="2">
        <f t="shared" si="27"/>
        <v>4423.0482969890691</v>
      </c>
      <c r="AG55" s="33">
        <f t="shared" si="45"/>
        <v>0.46611964285714291</v>
      </c>
      <c r="AH55" s="33">
        <f t="shared" si="46"/>
        <v>0.33</v>
      </c>
      <c r="AI55" s="2">
        <f t="shared" si="47"/>
        <v>2.7226261021850244</v>
      </c>
      <c r="AJ55" s="7">
        <v>2.2000000000000002</v>
      </c>
      <c r="AK55" s="3">
        <f t="shared" si="48"/>
        <v>520.56741712172402</v>
      </c>
      <c r="AN55" s="5"/>
      <c r="AO55" s="7"/>
      <c r="AP55" s="3"/>
    </row>
    <row r="56" spans="1:42" ht="20.25" x14ac:dyDescent="0.3">
      <c r="A56" s="7">
        <v>2</v>
      </c>
      <c r="B56" s="7">
        <v>120</v>
      </c>
      <c r="C56" s="27">
        <v>97</v>
      </c>
      <c r="D56" s="27">
        <v>151</v>
      </c>
      <c r="E56" s="7">
        <v>11</v>
      </c>
      <c r="F56" s="32">
        <f t="shared" si="28"/>
        <v>14.416666666666666</v>
      </c>
      <c r="G56" s="2">
        <f t="shared" si="21"/>
        <v>3460</v>
      </c>
      <c r="H56" s="2">
        <v>1.4</v>
      </c>
      <c r="I56" s="7">
        <f t="shared" si="22"/>
        <v>4844</v>
      </c>
      <c r="J56" s="7">
        <v>1.2</v>
      </c>
      <c r="K56" s="7">
        <v>1.75</v>
      </c>
      <c r="L56" s="7">
        <f t="shared" si="29"/>
        <v>0.2475</v>
      </c>
      <c r="M56" s="2">
        <f t="shared" si="30"/>
        <v>2.0447619047619048</v>
      </c>
      <c r="N56" s="2">
        <f t="shared" si="31"/>
        <v>1.8095238095238095</v>
      </c>
      <c r="O56" s="2">
        <f t="shared" si="32"/>
        <v>7.5238095238095237</v>
      </c>
      <c r="P56" s="2">
        <f t="shared" si="33"/>
        <v>5.9216666666666669</v>
      </c>
      <c r="Q56" s="2">
        <f t="shared" si="34"/>
        <v>5.9216666666666669</v>
      </c>
      <c r="R56" s="2">
        <f t="shared" si="35"/>
        <v>4.333333333333333</v>
      </c>
      <c r="S56" s="2">
        <f t="shared" si="23"/>
        <v>8.3333333333333321</v>
      </c>
      <c r="T56" s="2">
        <f t="shared" si="24"/>
        <v>18.333333333333332</v>
      </c>
      <c r="U56" s="7">
        <f t="shared" si="25"/>
        <v>0.5</v>
      </c>
      <c r="V56" s="2">
        <f t="shared" si="36"/>
        <v>933.41704734893597</v>
      </c>
      <c r="W56" s="28">
        <f t="shared" si="37"/>
        <v>758.40135097101052</v>
      </c>
      <c r="X56" s="2">
        <f t="shared" si="38"/>
        <v>441.2516951104061</v>
      </c>
      <c r="Y56" s="2">
        <f t="shared" si="39"/>
        <v>4044.8072051787221</v>
      </c>
      <c r="Z56" s="28">
        <f t="shared" si="40"/>
        <v>0</v>
      </c>
      <c r="AA56" s="28">
        <f t="shared" si="41"/>
        <v>8.3333333333333321</v>
      </c>
      <c r="AB56" s="28">
        <f t="shared" si="42"/>
        <v>6320.011258091753</v>
      </c>
      <c r="AC56" s="2">
        <f t="shared" si="43"/>
        <v>6361.3786045083543</v>
      </c>
      <c r="AD56" s="2">
        <f t="shared" si="26"/>
        <v>6361.3786045083543</v>
      </c>
      <c r="AE56" s="2">
        <f t="shared" si="44"/>
        <v>6361.3786045083543</v>
      </c>
      <c r="AF56" s="2">
        <f t="shared" si="27"/>
        <v>4900.884539600077</v>
      </c>
      <c r="AG56" s="33">
        <f t="shared" si="45"/>
        <v>0.4835852678571429</v>
      </c>
      <c r="AH56" s="33">
        <f t="shared" si="46"/>
        <v>0.33</v>
      </c>
      <c r="AI56" s="2">
        <f t="shared" si="47"/>
        <v>2.7226261021850244</v>
      </c>
      <c r="AJ56" s="7">
        <v>2.2000000000000002</v>
      </c>
      <c r="AK56" s="3">
        <f t="shared" si="48"/>
        <v>514.23244018475066</v>
      </c>
      <c r="AN56" s="5"/>
      <c r="AO56" s="7"/>
      <c r="AP56" s="3"/>
    </row>
    <row r="57" spans="1:42" ht="20.25" x14ac:dyDescent="0.3">
      <c r="A57" s="7">
        <v>2</v>
      </c>
      <c r="B57" s="7">
        <v>132</v>
      </c>
      <c r="C57" s="27">
        <v>106</v>
      </c>
      <c r="D57" s="27">
        <v>166</v>
      </c>
      <c r="E57" s="7">
        <v>12</v>
      </c>
      <c r="F57" s="32">
        <f t="shared" si="28"/>
        <v>15.833333333333334</v>
      </c>
      <c r="G57" s="2">
        <f t="shared" si="21"/>
        <v>3800</v>
      </c>
      <c r="H57" s="2">
        <v>1.4</v>
      </c>
      <c r="I57" s="7">
        <f t="shared" si="22"/>
        <v>5320</v>
      </c>
      <c r="J57" s="7">
        <v>1.2</v>
      </c>
      <c r="K57" s="7">
        <v>1.75</v>
      </c>
      <c r="L57" s="7">
        <f t="shared" si="29"/>
        <v>0.2475</v>
      </c>
      <c r="M57" s="2">
        <f t="shared" si="30"/>
        <v>2.0019047619047616</v>
      </c>
      <c r="N57" s="2">
        <f t="shared" si="31"/>
        <v>1.8095238095238095</v>
      </c>
      <c r="O57" s="2">
        <f t="shared" si="32"/>
        <v>7.5238095238095237</v>
      </c>
      <c r="P57" s="2">
        <f t="shared" si="33"/>
        <v>5.996666666666667</v>
      </c>
      <c r="Q57" s="2">
        <f t="shared" si="34"/>
        <v>5.996666666666667</v>
      </c>
      <c r="R57" s="2">
        <f t="shared" si="35"/>
        <v>4.333333333333333</v>
      </c>
      <c r="S57" s="2">
        <f t="shared" si="23"/>
        <v>8.3333333333333321</v>
      </c>
      <c r="T57" s="2">
        <f t="shared" si="24"/>
        <v>18.333333333333332</v>
      </c>
      <c r="U57" s="7">
        <f t="shared" si="25"/>
        <v>0.5</v>
      </c>
      <c r="V57" s="2">
        <f t="shared" si="36"/>
        <v>921.74284859109753</v>
      </c>
      <c r="W57" s="28">
        <f t="shared" si="37"/>
        <v>748.91606448026687</v>
      </c>
      <c r="X57" s="2">
        <f t="shared" si="38"/>
        <v>435.7329829703371</v>
      </c>
      <c r="Y57" s="2">
        <f t="shared" si="39"/>
        <v>3994.2190105614222</v>
      </c>
      <c r="Z57" s="28">
        <f t="shared" si="40"/>
        <v>0</v>
      </c>
      <c r="AA57" s="28">
        <f t="shared" si="41"/>
        <v>8.3333333333333321</v>
      </c>
      <c r="AB57" s="28">
        <f t="shared" si="42"/>
        <v>6240.9672040022233</v>
      </c>
      <c r="AC57" s="2">
        <f t="shared" si="43"/>
        <v>6899.1055636970041</v>
      </c>
      <c r="AD57" s="2">
        <f t="shared" si="26"/>
        <v>6899.1055636970041</v>
      </c>
      <c r="AE57" s="2">
        <f t="shared" si="44"/>
        <v>6899.1055636970041</v>
      </c>
      <c r="AF57" s="2">
        <f t="shared" si="27"/>
        <v>5930.0702929160934</v>
      </c>
      <c r="AG57" s="33">
        <f t="shared" si="45"/>
        <v>0.51657589285714289</v>
      </c>
      <c r="AH57" s="33">
        <f t="shared" si="46"/>
        <v>0.33</v>
      </c>
      <c r="AI57" s="2">
        <f t="shared" si="47"/>
        <v>2.7226261021850244</v>
      </c>
      <c r="AJ57" s="7">
        <v>2.2000000000000002</v>
      </c>
      <c r="AK57" s="3">
        <f t="shared" si="48"/>
        <v>525.39924631978295</v>
      </c>
      <c r="AN57" s="5"/>
      <c r="AO57" s="7"/>
      <c r="AP57" s="3"/>
    </row>
    <row r="58" spans="1:42" ht="20.25" x14ac:dyDescent="0.3">
      <c r="A58" s="7">
        <v>2</v>
      </c>
      <c r="B58" s="7">
        <v>144</v>
      </c>
      <c r="C58" s="27">
        <v>116</v>
      </c>
      <c r="D58" s="27">
        <v>180</v>
      </c>
      <c r="E58" s="7">
        <v>13</v>
      </c>
      <c r="F58" s="32">
        <f t="shared" si="28"/>
        <v>17.166666666666668</v>
      </c>
      <c r="G58" s="2">
        <f t="shared" si="21"/>
        <v>4120</v>
      </c>
      <c r="H58" s="2">
        <v>1.4</v>
      </c>
      <c r="I58" s="7">
        <f t="shared" si="22"/>
        <v>5768</v>
      </c>
      <c r="J58" s="7">
        <v>1.2</v>
      </c>
      <c r="K58" s="7">
        <v>1.75</v>
      </c>
      <c r="L58" s="7">
        <f t="shared" si="29"/>
        <v>0.2475</v>
      </c>
      <c r="M58" s="2">
        <f t="shared" si="30"/>
        <v>1.9619047619047618</v>
      </c>
      <c r="N58" s="2">
        <f t="shared" si="31"/>
        <v>1.8095238095238095</v>
      </c>
      <c r="O58" s="2">
        <f t="shared" si="32"/>
        <v>7.5238095238095237</v>
      </c>
      <c r="P58" s="2">
        <f t="shared" si="33"/>
        <v>6.0666666666666664</v>
      </c>
      <c r="Q58" s="2">
        <f t="shared" si="34"/>
        <v>12.066666666666666</v>
      </c>
      <c r="R58" s="2">
        <f t="shared" si="35"/>
        <v>4.333333333333333</v>
      </c>
      <c r="S58" s="2">
        <f t="shared" si="23"/>
        <v>8.3333333333333321</v>
      </c>
      <c r="T58" s="2">
        <f t="shared" si="24"/>
        <v>18.333333333333332</v>
      </c>
      <c r="U58" s="7">
        <f t="shared" si="25"/>
        <v>1</v>
      </c>
      <c r="V58" s="2">
        <f t="shared" si="36"/>
        <v>916.14109647258829</v>
      </c>
      <c r="W58" s="28">
        <f t="shared" si="37"/>
        <v>744.36464088397804</v>
      </c>
      <c r="X58" s="2">
        <f t="shared" si="38"/>
        <v>433.08488196885992</v>
      </c>
      <c r="Y58" s="2">
        <f t="shared" si="39"/>
        <v>3969.9447513812156</v>
      </c>
      <c r="Z58" s="28">
        <f t="shared" si="40"/>
        <v>0</v>
      </c>
      <c r="AA58" s="28">
        <f t="shared" si="41"/>
        <v>8.3333333333333321</v>
      </c>
      <c r="AB58" s="28">
        <f t="shared" si="42"/>
        <v>6203.0386740331496</v>
      </c>
      <c r="AC58" s="2">
        <f t="shared" si="43"/>
        <v>7434.6238071320959</v>
      </c>
      <c r="AD58" s="2">
        <f t="shared" si="26"/>
        <v>7434.6238071320959</v>
      </c>
      <c r="AE58" s="2">
        <f t="shared" si="44"/>
        <v>7434.6238071320959</v>
      </c>
      <c r="AF58" s="2">
        <f t="shared" si="27"/>
        <v>7057.2737370241111</v>
      </c>
      <c r="AG58" s="33">
        <f t="shared" si="45"/>
        <v>0.54762589285714303</v>
      </c>
      <c r="AH58" s="33">
        <f t="shared" si="46"/>
        <v>0.33</v>
      </c>
      <c r="AI58" s="2">
        <f t="shared" si="47"/>
        <v>2.7226261021850244</v>
      </c>
      <c r="AJ58" s="7">
        <v>2.2000000000000002</v>
      </c>
      <c r="AK58" s="3">
        <f t="shared" si="48"/>
        <v>539.3333744254337</v>
      </c>
      <c r="AN58" s="5"/>
      <c r="AO58" s="7"/>
      <c r="AP58" s="3"/>
    </row>
    <row r="59" spans="1:42" ht="20.25" x14ac:dyDescent="0.3">
      <c r="A59" s="7"/>
      <c r="B59" s="7"/>
      <c r="L59" s="7"/>
      <c r="M59" s="2"/>
      <c r="N59" s="2"/>
      <c r="O59" s="2"/>
      <c r="P59" s="7"/>
      <c r="Q59" s="7"/>
      <c r="R59" s="7"/>
      <c r="S59" s="7"/>
      <c r="T59" s="2"/>
      <c r="U59" s="2"/>
      <c r="V59" s="2"/>
      <c r="W59" s="2"/>
      <c r="X59" s="2"/>
      <c r="Y59" s="2"/>
      <c r="Z59" s="2"/>
      <c r="AA59" s="2"/>
      <c r="AB59" s="7"/>
      <c r="AC59" s="2"/>
      <c r="AD59" s="28"/>
      <c r="AE59" s="2"/>
      <c r="AF59" s="2"/>
      <c r="AG59" s="28"/>
      <c r="AH59" s="28"/>
      <c r="AI59" s="28"/>
      <c r="AJ59" s="2"/>
      <c r="AK59" s="2"/>
      <c r="AL59" s="2"/>
      <c r="AM59" s="2"/>
      <c r="AN59" s="5"/>
      <c r="AO59" s="7"/>
      <c r="AP59" s="3"/>
    </row>
    <row r="60" spans="1:42" ht="150" x14ac:dyDescent="0.2">
      <c r="A60" s="7" t="s">
        <v>10</v>
      </c>
      <c r="B60" s="7" t="s">
        <v>82</v>
      </c>
      <c r="C60" s="31" t="s">
        <v>83</v>
      </c>
      <c r="D60" s="31" t="s">
        <v>84</v>
      </c>
      <c r="E60" s="7" t="s">
        <v>12</v>
      </c>
      <c r="F60" s="7" t="s">
        <v>85</v>
      </c>
      <c r="G60" s="7" t="s">
        <v>47</v>
      </c>
      <c r="H60" s="7" t="s">
        <v>14</v>
      </c>
      <c r="I60" s="7" t="s">
        <v>15</v>
      </c>
      <c r="J60" s="7" t="s">
        <v>16</v>
      </c>
      <c r="K60" s="7" t="s">
        <v>17</v>
      </c>
      <c r="L60" s="7" t="s">
        <v>18</v>
      </c>
      <c r="M60" s="7" t="s">
        <v>25</v>
      </c>
      <c r="N60" s="7" t="s">
        <v>26</v>
      </c>
      <c r="O60" s="7" t="s">
        <v>27</v>
      </c>
      <c r="P60" s="7" t="s">
        <v>28</v>
      </c>
      <c r="Q60" s="7" t="s">
        <v>29</v>
      </c>
      <c r="R60" s="7" t="s">
        <v>30</v>
      </c>
      <c r="S60" s="7" t="s">
        <v>31</v>
      </c>
      <c r="T60" s="7" t="s">
        <v>32</v>
      </c>
      <c r="U60" s="7" t="s">
        <v>33</v>
      </c>
      <c r="V60" s="7" t="s">
        <v>34</v>
      </c>
      <c r="W60" s="26" t="s">
        <v>35</v>
      </c>
      <c r="X60" s="7" t="s">
        <v>36</v>
      </c>
      <c r="Y60" s="7" t="s">
        <v>37</v>
      </c>
      <c r="Z60" s="26" t="s">
        <v>59</v>
      </c>
      <c r="AA60" s="26" t="s">
        <v>60</v>
      </c>
      <c r="AB60" s="26" t="s">
        <v>61</v>
      </c>
      <c r="AC60" s="7" t="s">
        <v>39</v>
      </c>
      <c r="AD60" s="7" t="s">
        <v>40</v>
      </c>
      <c r="AE60" s="7" t="s">
        <v>41</v>
      </c>
      <c r="AF60" s="7" t="s">
        <v>21</v>
      </c>
      <c r="AG60" s="26" t="s">
        <v>90</v>
      </c>
      <c r="AH60" s="26" t="s">
        <v>89</v>
      </c>
      <c r="AI60" s="7" t="s">
        <v>22</v>
      </c>
      <c r="AJ60" s="7" t="s">
        <v>23</v>
      </c>
      <c r="AK60" s="7" t="s">
        <v>24</v>
      </c>
    </row>
    <row r="61" spans="1:42" ht="20.25" x14ac:dyDescent="0.3">
      <c r="A61" s="7">
        <v>3</v>
      </c>
      <c r="B61" s="7">
        <v>18</v>
      </c>
      <c r="C61" s="27">
        <v>14</v>
      </c>
      <c r="D61" s="27">
        <v>23</v>
      </c>
      <c r="E61" s="7">
        <v>2.75</v>
      </c>
      <c r="F61" s="32">
        <f>($D61+2*$E61)/12</f>
        <v>2.375</v>
      </c>
      <c r="G61" s="2">
        <f t="shared" ref="G61:G83" si="50">$B$4*$A61*$F61</f>
        <v>855</v>
      </c>
      <c r="H61" s="2">
        <v>1.4</v>
      </c>
      <c r="I61" s="7">
        <f t="shared" ref="I61:I83" si="51">$G61*$H61</f>
        <v>1197</v>
      </c>
      <c r="J61" s="7">
        <v>1.2</v>
      </c>
      <c r="K61" s="7">
        <v>1.1499999999999999</v>
      </c>
      <c r="L61" s="7">
        <f>0.33*(1-0.125*$A61)</f>
        <v>0.20625000000000002</v>
      </c>
      <c r="M61" s="2">
        <f>($E$7-$C$7-0.06*$D61/12)/$K61</f>
        <v>3.6681159420289853</v>
      </c>
      <c r="N61" s="2">
        <f>($F$7-$B$7)/$K61</f>
        <v>2.7536231884057973</v>
      </c>
      <c r="O61" s="2">
        <f>($G$7-$B$7)/$K61</f>
        <v>11.449275362318842</v>
      </c>
      <c r="P61" s="2">
        <f>$C$7+$K61*$A61+0.06*$D61/12</f>
        <v>5.2316666666666665</v>
      </c>
      <c r="Q61" s="2">
        <f>IF($A61&lt;$M61,$P61,$P61+$E$7)</f>
        <v>5.2316666666666665</v>
      </c>
      <c r="R61" s="2">
        <f>$B$7+K61*$A61</f>
        <v>4.2833333333333332</v>
      </c>
      <c r="S61" s="2">
        <f t="shared" ref="S61:S83" si="52">$R61+$F$7</f>
        <v>8.2833333333333332</v>
      </c>
      <c r="T61" s="2">
        <f t="shared" ref="T61:T83" si="53">$R61+$G$7</f>
        <v>18.283333333333331</v>
      </c>
      <c r="U61" s="7">
        <f t="shared" ref="U61:U83" si="54">IF($A61&lt;$M61,0.5,1)</f>
        <v>0.5</v>
      </c>
      <c r="V61" s="2">
        <f>($U61*$H$7*(1+$L61)*$J61)/($Q61*$R61)</f>
        <v>1033.5146016662472</v>
      </c>
      <c r="W61" s="28">
        <f>IF($A61&lt;$N61,(($U61*$I$7/2*(1+$L61)*$J$7)/($R61*$Q61)),(($U61*$I$7*(1+$L61)*$J$7)/($S61*$Q61)))</f>
        <v>835.05172481207728</v>
      </c>
      <c r="X61" s="2">
        <f>(2*$U61*$H$7*(1+$L61)*$J61)/($Q61*$T61)</f>
        <v>484.25387899403023</v>
      </c>
      <c r="Y61" s="2">
        <f>IF($R61&gt;$F61,$F61*$V61,$R61*$V61)</f>
        <v>2454.5971789573373</v>
      </c>
      <c r="Z61" s="28">
        <f>IF($N61&lt;$A61,0,$F$7-$B$7-$K61*$A61)</f>
        <v>0</v>
      </c>
      <c r="AA61" s="28">
        <f>IF($S61&gt;$F61,$F61,$S61)</f>
        <v>2.375</v>
      </c>
      <c r="AB61" s="28">
        <f>($AA61-$Z61)*$W61</f>
        <v>1983.2478464286835</v>
      </c>
      <c r="AC61" s="2">
        <f>IF($T61&gt;$F61,$F61*$X61,$T61*$X61)</f>
        <v>1150.1029626108218</v>
      </c>
      <c r="AD61" s="2">
        <f t="shared" ref="AD61:AD83" si="55">IF($Y61&gt;$AC61,$Y61,$AC61)</f>
        <v>2454.5971789573373</v>
      </c>
      <c r="AE61" s="2">
        <f>IF($AB61&gt;$AD61,$AB61,$AD61)</f>
        <v>2454.5971789573373</v>
      </c>
      <c r="AF61" s="2">
        <f t="shared" ref="AF61:AF83" si="56">PI()*($B61/(2*12))^2*62.4</f>
        <v>110.26990214100174</v>
      </c>
      <c r="AG61" s="33">
        <f>0.23*($M$7/$H61)*(1+0.35*$M$7*($F61/$A61))</f>
        <v>0.18472901785714288</v>
      </c>
      <c r="AH61" s="33">
        <f>IF(AG61&gt;0.33,0.33,AG61)</f>
        <v>0.18472901785714288</v>
      </c>
      <c r="AI61" s="2">
        <f>$P$7/($O$7-$N$7*AH61)</f>
        <v>2.4210966788807924</v>
      </c>
      <c r="AJ61" s="7">
        <v>2.4</v>
      </c>
      <c r="AK61" s="3">
        <f>(12/$D61)*(($I61+$AF61)/$AI61+$AE61/$AJ61)</f>
        <v>815.32085657075186</v>
      </c>
    </row>
    <row r="62" spans="1:42" ht="20.25" x14ac:dyDescent="0.3">
      <c r="A62" s="7">
        <v>3</v>
      </c>
      <c r="B62" s="7">
        <v>24</v>
      </c>
      <c r="C62" s="27">
        <v>19</v>
      </c>
      <c r="D62" s="27">
        <v>30</v>
      </c>
      <c r="E62" s="7">
        <v>3.25</v>
      </c>
      <c r="F62" s="32">
        <f t="shared" ref="F62:F83" si="57">($D62+2*$E62)/12</f>
        <v>3.0416666666666665</v>
      </c>
      <c r="G62" s="2">
        <f t="shared" si="50"/>
        <v>1095</v>
      </c>
      <c r="H62" s="2">
        <v>1.4</v>
      </c>
      <c r="I62" s="7">
        <f t="shared" si="51"/>
        <v>1533</v>
      </c>
      <c r="J62" s="7">
        <v>1.2</v>
      </c>
      <c r="K62" s="4">
        <f>(1.75-1.15)*(($D62-24)/(96-24))+1.15</f>
        <v>1.2</v>
      </c>
      <c r="L62" s="7">
        <f t="shared" ref="L62:L83" si="58">0.33*(1-0.125*$A62)</f>
        <v>0.20625000000000002</v>
      </c>
      <c r="M62" s="2">
        <f t="shared" ref="M62:M83" si="59">($E$7-$C$7-0.06*$D62/12)/$K62</f>
        <v>3.4861111111111107</v>
      </c>
      <c r="N62" s="2">
        <f t="shared" ref="N62:N83" si="60">($F$7-$B$7)/$K62</f>
        <v>2.6388888888888888</v>
      </c>
      <c r="O62" s="2">
        <f t="shared" ref="O62:O83" si="61">($G$7-$B$7)/$K62</f>
        <v>10.972222222222221</v>
      </c>
      <c r="P62" s="2">
        <f t="shared" ref="P62:P83" si="62">$C$7+$K62*$A62+0.06*$D62/12</f>
        <v>5.416666666666667</v>
      </c>
      <c r="Q62" s="2">
        <f t="shared" ref="Q62:Q83" si="63">IF($A62&lt;$M62,$P62,$P62+$E$7)</f>
        <v>5.416666666666667</v>
      </c>
      <c r="R62" s="2">
        <f t="shared" ref="R62:R83" si="64">$B$7+K62*$A62</f>
        <v>4.4333333333333327</v>
      </c>
      <c r="S62" s="2">
        <f t="shared" si="52"/>
        <v>8.4333333333333336</v>
      </c>
      <c r="T62" s="2">
        <f t="shared" si="53"/>
        <v>18.433333333333334</v>
      </c>
      <c r="U62" s="7">
        <f t="shared" si="54"/>
        <v>0.5</v>
      </c>
      <c r="V62" s="2">
        <f t="shared" ref="V62:V83" si="65">($U62*$H$7*(1+$L62)*$J62)/($Q62*$R62)</f>
        <v>964.44187391555829</v>
      </c>
      <c r="W62" s="28">
        <f t="shared" ref="W62:W83" si="66">IF($A62&lt;$N62,(($U62*$I$7/2*(1+$L62)*$J$7)/($R62*$Q62)),(($U62*$I$7*(1+$L62)*$J$7)/($S62*$Q62)))</f>
        <v>792.18607479477043</v>
      </c>
      <c r="X62" s="2">
        <f t="shared" ref="X62:X83" si="67">(2*$U62*$H$7*(1+$L62)*$J62)/($Q62*$T62)</f>
        <v>463.90874947836971</v>
      </c>
      <c r="Y62" s="2">
        <f t="shared" ref="Y62:Y83" si="68">IF($R62&gt;$F62,$F62*$V62,$R62*$V62)</f>
        <v>2933.5106998264896</v>
      </c>
      <c r="Z62" s="28">
        <f t="shared" ref="Z62:Z83" si="69">IF($N62&lt;$A62,0,$F$7-$B$7-$K62*$A62)</f>
        <v>0</v>
      </c>
      <c r="AA62" s="28">
        <f t="shared" ref="AA62:AA83" si="70">IF($S62&gt;$F62,$F62,$S62)</f>
        <v>3.0416666666666665</v>
      </c>
      <c r="AB62" s="28">
        <f t="shared" ref="AB62:AB83" si="71">($AA62-$Z62)*$W62</f>
        <v>2409.5659775007598</v>
      </c>
      <c r="AC62" s="2">
        <f t="shared" ref="AC62:AC83" si="72">IF($T62&gt;$F62,$F62*$X62,$T62*$X62)</f>
        <v>1411.0557796633746</v>
      </c>
      <c r="AD62" s="2">
        <f t="shared" si="55"/>
        <v>2933.5106998264896</v>
      </c>
      <c r="AE62" s="2">
        <f t="shared" ref="AE62:AE83" si="73">IF($AB62&gt;$AD62,$AB62,$AD62)</f>
        <v>2933.5106998264896</v>
      </c>
      <c r="AF62" s="2">
        <f t="shared" si="56"/>
        <v>196.03538158400309</v>
      </c>
      <c r="AG62" s="33">
        <f t="shared" ref="AG62:AG83" si="74">0.23*($M$7/$H62)*(1+0.35*$M$7*($F62/$A62))</f>
        <v>0.19507901785714288</v>
      </c>
      <c r="AH62" s="33">
        <f t="shared" ref="AH62:AH83" si="75">IF(AG62&gt;0.33,0.33,AG62)</f>
        <v>0.19507901785714288</v>
      </c>
      <c r="AI62" s="2">
        <f t="shared" ref="AI62:AI83" si="76">$P$7/($O$7-$N$7*AH62)</f>
        <v>2.4403522180316641</v>
      </c>
      <c r="AJ62" s="7">
        <v>2.2000000000000002</v>
      </c>
      <c r="AK62" s="3">
        <f t="shared" ref="AK62:AK83" si="77">(12/$D62)*(($I62+$AF62)/$AI62+$AE62/$AJ62)</f>
        <v>816.77309465436406</v>
      </c>
    </row>
    <row r="63" spans="1:42" ht="20.25" x14ac:dyDescent="0.3">
      <c r="A63" s="7">
        <v>3</v>
      </c>
      <c r="B63" s="7">
        <v>27</v>
      </c>
      <c r="C63" s="27">
        <v>22</v>
      </c>
      <c r="D63" s="27">
        <v>34</v>
      </c>
      <c r="E63" s="7">
        <v>3.5</v>
      </c>
      <c r="F63" s="32">
        <f t="shared" si="57"/>
        <v>3.4166666666666665</v>
      </c>
      <c r="G63" s="2">
        <f t="shared" si="50"/>
        <v>1230</v>
      </c>
      <c r="H63" s="2">
        <v>1.4</v>
      </c>
      <c r="I63" s="7">
        <f t="shared" si="51"/>
        <v>1722</v>
      </c>
      <c r="J63" s="7">
        <v>1.2</v>
      </c>
      <c r="K63" s="4">
        <f t="shared" ref="K63:K73" si="78">(1.75-1.15)*(($D63-24)/(96-24))+1.15</f>
        <v>1.2333333333333332</v>
      </c>
      <c r="L63" s="7">
        <f t="shared" si="58"/>
        <v>0.20625000000000002</v>
      </c>
      <c r="M63" s="2">
        <f t="shared" si="59"/>
        <v>3.3756756756756761</v>
      </c>
      <c r="N63" s="2">
        <f t="shared" si="60"/>
        <v>2.567567567567568</v>
      </c>
      <c r="O63" s="2">
        <f t="shared" si="61"/>
        <v>10.675675675675677</v>
      </c>
      <c r="P63" s="2">
        <f t="shared" si="62"/>
        <v>5.5366666666666662</v>
      </c>
      <c r="Q63" s="2">
        <f t="shared" si="63"/>
        <v>5.5366666666666662</v>
      </c>
      <c r="R63" s="2">
        <f t="shared" si="64"/>
        <v>4.5333333333333323</v>
      </c>
      <c r="S63" s="2">
        <f t="shared" si="52"/>
        <v>8.5333333333333314</v>
      </c>
      <c r="T63" s="2">
        <f t="shared" si="53"/>
        <v>18.533333333333331</v>
      </c>
      <c r="U63" s="7">
        <f t="shared" si="54"/>
        <v>0.5</v>
      </c>
      <c r="V63" s="2">
        <f t="shared" si="65"/>
        <v>922.7255020009211</v>
      </c>
      <c r="W63" s="28">
        <f t="shared" si="66"/>
        <v>765.93425459060825</v>
      </c>
      <c r="X63" s="2">
        <f t="shared" si="67"/>
        <v>451.40528155440734</v>
      </c>
      <c r="Y63" s="2">
        <f t="shared" si="68"/>
        <v>3152.6454651698136</v>
      </c>
      <c r="Z63" s="28">
        <f t="shared" si="69"/>
        <v>0</v>
      </c>
      <c r="AA63" s="28">
        <f t="shared" si="70"/>
        <v>3.4166666666666665</v>
      </c>
      <c r="AB63" s="28">
        <f t="shared" si="71"/>
        <v>2616.9420365179112</v>
      </c>
      <c r="AC63" s="2">
        <f t="shared" si="72"/>
        <v>1542.301378644225</v>
      </c>
      <c r="AD63" s="2">
        <f t="shared" si="55"/>
        <v>3152.6454651698136</v>
      </c>
      <c r="AE63" s="2">
        <f t="shared" si="73"/>
        <v>3152.6454651698136</v>
      </c>
      <c r="AF63" s="2">
        <f t="shared" si="56"/>
        <v>248.1072798172539</v>
      </c>
      <c r="AG63" s="33">
        <f t="shared" si="74"/>
        <v>0.20090089285714291</v>
      </c>
      <c r="AH63" s="33">
        <f t="shared" si="75"/>
        <v>0.20090089285714291</v>
      </c>
      <c r="AI63" s="2">
        <f t="shared" si="76"/>
        <v>2.451318662650154</v>
      </c>
      <c r="AJ63" s="7">
        <v>2.2000000000000002</v>
      </c>
      <c r="AK63" s="3">
        <f t="shared" si="77"/>
        <v>789.42829941053321</v>
      </c>
    </row>
    <row r="64" spans="1:42" ht="20.25" x14ac:dyDescent="0.3">
      <c r="A64" s="7">
        <v>3</v>
      </c>
      <c r="B64" s="7">
        <v>30</v>
      </c>
      <c r="C64" s="27">
        <v>24</v>
      </c>
      <c r="D64" s="27">
        <v>38</v>
      </c>
      <c r="E64" s="7">
        <v>3.75</v>
      </c>
      <c r="F64" s="32">
        <f t="shared" si="57"/>
        <v>3.7916666666666665</v>
      </c>
      <c r="G64" s="2">
        <f t="shared" si="50"/>
        <v>1365</v>
      </c>
      <c r="H64" s="2">
        <v>1.4</v>
      </c>
      <c r="I64" s="7">
        <f t="shared" si="51"/>
        <v>1910.9999999999998</v>
      </c>
      <c r="J64" s="7">
        <v>1.2</v>
      </c>
      <c r="K64" s="4">
        <f t="shared" si="78"/>
        <v>1.2666666666666666</v>
      </c>
      <c r="L64" s="7">
        <f t="shared" si="58"/>
        <v>0.20625000000000002</v>
      </c>
      <c r="M64" s="2">
        <f t="shared" si="59"/>
        <v>3.271052631578947</v>
      </c>
      <c r="N64" s="2">
        <f t="shared" si="60"/>
        <v>2.5</v>
      </c>
      <c r="O64" s="2">
        <f t="shared" si="61"/>
        <v>10.394736842105264</v>
      </c>
      <c r="P64" s="2">
        <f t="shared" si="62"/>
        <v>5.6566666666666672</v>
      </c>
      <c r="Q64" s="2">
        <f t="shared" si="63"/>
        <v>5.6566666666666672</v>
      </c>
      <c r="R64" s="2">
        <f t="shared" si="64"/>
        <v>4.6333333333333329</v>
      </c>
      <c r="S64" s="2">
        <f t="shared" si="52"/>
        <v>8.6333333333333329</v>
      </c>
      <c r="T64" s="2">
        <f t="shared" si="53"/>
        <v>18.633333333333333</v>
      </c>
      <c r="U64" s="7">
        <f t="shared" si="54"/>
        <v>0.5</v>
      </c>
      <c r="V64" s="2">
        <f t="shared" si="65"/>
        <v>883.65842387963517</v>
      </c>
      <c r="W64" s="28">
        <f t="shared" si="66"/>
        <v>741.0021773604567</v>
      </c>
      <c r="X64" s="2">
        <f t="shared" si="67"/>
        <v>439.45803548933554</v>
      </c>
      <c r="Y64" s="2">
        <f t="shared" si="68"/>
        <v>3350.5381905436166</v>
      </c>
      <c r="Z64" s="28">
        <f t="shared" si="69"/>
        <v>0</v>
      </c>
      <c r="AA64" s="28">
        <f t="shared" si="70"/>
        <v>3.7916666666666665</v>
      </c>
      <c r="AB64" s="28">
        <f t="shared" si="71"/>
        <v>2809.6332558250647</v>
      </c>
      <c r="AC64" s="2">
        <f t="shared" si="72"/>
        <v>1666.2783845637305</v>
      </c>
      <c r="AD64" s="2">
        <f t="shared" si="55"/>
        <v>3350.5381905436166</v>
      </c>
      <c r="AE64" s="2">
        <f t="shared" si="73"/>
        <v>3350.5381905436166</v>
      </c>
      <c r="AF64" s="2">
        <f t="shared" si="56"/>
        <v>306.30528372500481</v>
      </c>
      <c r="AG64" s="33">
        <f t="shared" si="74"/>
        <v>0.20672276785714291</v>
      </c>
      <c r="AH64" s="33">
        <f t="shared" si="75"/>
        <v>0.20672276785714291</v>
      </c>
      <c r="AI64" s="2">
        <f t="shared" si="76"/>
        <v>2.4623841141113498</v>
      </c>
      <c r="AJ64" s="7">
        <v>2.2000000000000002</v>
      </c>
      <c r="AK64" s="3">
        <f t="shared" si="77"/>
        <v>765.29773351632844</v>
      </c>
    </row>
    <row r="65" spans="1:37" ht="20.25" x14ac:dyDescent="0.3">
      <c r="A65" s="7">
        <v>3</v>
      </c>
      <c r="B65" s="7">
        <v>33</v>
      </c>
      <c r="C65" s="27">
        <v>27</v>
      </c>
      <c r="D65" s="27">
        <v>42</v>
      </c>
      <c r="E65" s="7">
        <v>3.75</v>
      </c>
      <c r="F65" s="32">
        <f t="shared" si="57"/>
        <v>4.125</v>
      </c>
      <c r="G65" s="2">
        <f t="shared" si="50"/>
        <v>1485</v>
      </c>
      <c r="H65" s="2">
        <v>1.4</v>
      </c>
      <c r="I65" s="7">
        <f t="shared" si="51"/>
        <v>2079</v>
      </c>
      <c r="J65" s="7">
        <v>1.2</v>
      </c>
      <c r="K65" s="4">
        <f t="shared" si="78"/>
        <v>1.2999999999999998</v>
      </c>
      <c r="L65" s="7">
        <f t="shared" si="58"/>
        <v>0.20625000000000002</v>
      </c>
      <c r="M65" s="2">
        <f t="shared" si="59"/>
        <v>3.1717948717948721</v>
      </c>
      <c r="N65" s="2">
        <f t="shared" si="60"/>
        <v>2.4358974358974361</v>
      </c>
      <c r="O65" s="2">
        <f t="shared" si="61"/>
        <v>10.12820512820513</v>
      </c>
      <c r="P65" s="2">
        <f t="shared" si="62"/>
        <v>5.7766666666666664</v>
      </c>
      <c r="Q65" s="2">
        <f t="shared" si="63"/>
        <v>5.7766666666666664</v>
      </c>
      <c r="R65" s="2">
        <f t="shared" si="64"/>
        <v>4.7333333333333325</v>
      </c>
      <c r="S65" s="2">
        <f t="shared" si="52"/>
        <v>8.7333333333333325</v>
      </c>
      <c r="T65" s="2">
        <f t="shared" si="53"/>
        <v>18.733333333333334</v>
      </c>
      <c r="U65" s="7">
        <f t="shared" si="54"/>
        <v>0.5</v>
      </c>
      <c r="V65" s="2">
        <f t="shared" si="65"/>
        <v>847.02096015214215</v>
      </c>
      <c r="W65" s="28">
        <f t="shared" si="66"/>
        <v>717.30066997616996</v>
      </c>
      <c r="X65" s="2">
        <f t="shared" si="67"/>
        <v>428.03194427617137</v>
      </c>
      <c r="Y65" s="2">
        <f t="shared" si="68"/>
        <v>3493.9614606275863</v>
      </c>
      <c r="Z65" s="28">
        <f t="shared" si="69"/>
        <v>0</v>
      </c>
      <c r="AA65" s="28">
        <f t="shared" si="70"/>
        <v>4.125</v>
      </c>
      <c r="AB65" s="28">
        <f t="shared" si="71"/>
        <v>2958.8652636517008</v>
      </c>
      <c r="AC65" s="2">
        <f t="shared" si="72"/>
        <v>1765.631770139207</v>
      </c>
      <c r="AD65" s="2">
        <f t="shared" si="55"/>
        <v>3493.9614606275863</v>
      </c>
      <c r="AE65" s="2">
        <f t="shared" si="73"/>
        <v>3493.9614606275863</v>
      </c>
      <c r="AF65" s="2">
        <f t="shared" si="56"/>
        <v>370.62939330725584</v>
      </c>
      <c r="AG65" s="33">
        <f t="shared" si="74"/>
        <v>0.2118977678571429</v>
      </c>
      <c r="AH65" s="33">
        <f t="shared" si="75"/>
        <v>0.2118977678571429</v>
      </c>
      <c r="AI65" s="2">
        <f t="shared" si="76"/>
        <v>2.4723042760882734</v>
      </c>
      <c r="AJ65" s="7">
        <v>2.2000000000000002</v>
      </c>
      <c r="AK65" s="3">
        <f t="shared" si="77"/>
        <v>736.8550691412438</v>
      </c>
    </row>
    <row r="66" spans="1:37" ht="20.25" x14ac:dyDescent="0.3">
      <c r="A66" s="7">
        <v>3</v>
      </c>
      <c r="B66" s="7">
        <v>36</v>
      </c>
      <c r="C66" s="27">
        <v>29</v>
      </c>
      <c r="D66" s="27">
        <v>45</v>
      </c>
      <c r="E66" s="7">
        <v>4.5</v>
      </c>
      <c r="F66" s="32">
        <f t="shared" si="57"/>
        <v>4.5</v>
      </c>
      <c r="G66" s="2">
        <f t="shared" si="50"/>
        <v>1620</v>
      </c>
      <c r="H66" s="2">
        <v>1.4</v>
      </c>
      <c r="I66" s="7">
        <f t="shared" si="51"/>
        <v>2268</v>
      </c>
      <c r="J66" s="7">
        <v>1.2</v>
      </c>
      <c r="K66" s="4">
        <f t="shared" si="78"/>
        <v>1.325</v>
      </c>
      <c r="L66" s="7">
        <f t="shared" si="58"/>
        <v>0.20625000000000002</v>
      </c>
      <c r="M66" s="2">
        <f t="shared" si="59"/>
        <v>3.10062893081761</v>
      </c>
      <c r="N66" s="2">
        <f t="shared" si="60"/>
        <v>2.3899371069182389</v>
      </c>
      <c r="O66" s="2">
        <f t="shared" si="61"/>
        <v>9.9371069182389942</v>
      </c>
      <c r="P66" s="2">
        <f t="shared" si="62"/>
        <v>5.8666666666666663</v>
      </c>
      <c r="Q66" s="2">
        <f t="shared" si="63"/>
        <v>5.8666666666666663</v>
      </c>
      <c r="R66" s="2">
        <f t="shared" si="64"/>
        <v>4.8083333333333327</v>
      </c>
      <c r="S66" s="2">
        <f t="shared" si="52"/>
        <v>8.8083333333333336</v>
      </c>
      <c r="T66" s="2">
        <f t="shared" si="53"/>
        <v>18.808333333333334</v>
      </c>
      <c r="U66" s="7">
        <f t="shared" si="54"/>
        <v>0.5</v>
      </c>
      <c r="V66" s="2">
        <f t="shared" si="65"/>
        <v>821.01780368678135</v>
      </c>
      <c r="W66" s="28">
        <f t="shared" si="66"/>
        <v>700.2827470542702</v>
      </c>
      <c r="X66" s="2">
        <f t="shared" si="67"/>
        <v>419.78491158819031</v>
      </c>
      <c r="Y66" s="2">
        <f t="shared" si="68"/>
        <v>3694.5801165905159</v>
      </c>
      <c r="Z66" s="28">
        <f t="shared" si="69"/>
        <v>0</v>
      </c>
      <c r="AA66" s="28">
        <f t="shared" si="70"/>
        <v>4.5</v>
      </c>
      <c r="AB66" s="28">
        <f t="shared" si="71"/>
        <v>3151.2723617442161</v>
      </c>
      <c r="AC66" s="2">
        <f t="shared" si="72"/>
        <v>1889.0321021468565</v>
      </c>
      <c r="AD66" s="2">
        <f t="shared" si="55"/>
        <v>3694.5801165905159</v>
      </c>
      <c r="AE66" s="2">
        <f t="shared" si="73"/>
        <v>3694.5801165905159</v>
      </c>
      <c r="AF66" s="2">
        <f t="shared" si="56"/>
        <v>441.07960856400695</v>
      </c>
      <c r="AG66" s="33">
        <f t="shared" si="74"/>
        <v>0.2177196428571429</v>
      </c>
      <c r="AH66" s="33">
        <f t="shared" si="75"/>
        <v>0.2177196428571429</v>
      </c>
      <c r="AI66" s="2">
        <f t="shared" si="76"/>
        <v>2.4835604350525711</v>
      </c>
      <c r="AJ66" s="7">
        <v>2.2000000000000002</v>
      </c>
      <c r="AK66" s="3">
        <f t="shared" si="77"/>
        <v>738.70916915327393</v>
      </c>
    </row>
    <row r="67" spans="1:37" ht="20.25" x14ac:dyDescent="0.3">
      <c r="A67" s="7">
        <v>3</v>
      </c>
      <c r="B67" s="7">
        <v>39</v>
      </c>
      <c r="C67" s="27">
        <v>32</v>
      </c>
      <c r="D67" s="27">
        <v>49</v>
      </c>
      <c r="E67" s="7">
        <v>4.75</v>
      </c>
      <c r="F67" s="32">
        <f t="shared" si="57"/>
        <v>4.875</v>
      </c>
      <c r="G67" s="2">
        <f t="shared" si="50"/>
        <v>1755</v>
      </c>
      <c r="H67" s="2">
        <v>1.4</v>
      </c>
      <c r="I67" s="7">
        <f t="shared" si="51"/>
        <v>2457</v>
      </c>
      <c r="J67" s="7">
        <v>1.2</v>
      </c>
      <c r="K67" s="4">
        <f t="shared" si="78"/>
        <v>1.3583333333333334</v>
      </c>
      <c r="L67" s="7">
        <f t="shared" si="58"/>
        <v>0.20625000000000002</v>
      </c>
      <c r="M67" s="2">
        <f t="shared" si="59"/>
        <v>3.0098159509202449</v>
      </c>
      <c r="N67" s="2">
        <f t="shared" si="60"/>
        <v>2.3312883435582821</v>
      </c>
      <c r="O67" s="2">
        <f t="shared" si="61"/>
        <v>9.6932515337423304</v>
      </c>
      <c r="P67" s="2">
        <f t="shared" si="62"/>
        <v>5.9866666666666672</v>
      </c>
      <c r="Q67" s="2">
        <f t="shared" si="63"/>
        <v>5.9866666666666672</v>
      </c>
      <c r="R67" s="2">
        <f t="shared" si="64"/>
        <v>4.9083333333333332</v>
      </c>
      <c r="S67" s="2">
        <f t="shared" si="52"/>
        <v>8.9083333333333332</v>
      </c>
      <c r="T67" s="2">
        <f t="shared" si="53"/>
        <v>18.908333333333331</v>
      </c>
      <c r="U67" s="7">
        <f t="shared" si="54"/>
        <v>0.5</v>
      </c>
      <c r="V67" s="2">
        <f t="shared" si="65"/>
        <v>788.16914403257942</v>
      </c>
      <c r="W67" s="28">
        <f t="shared" si="66"/>
        <v>678.5424839733239</v>
      </c>
      <c r="X67" s="2">
        <f t="shared" si="67"/>
        <v>409.19491038800294</v>
      </c>
      <c r="Y67" s="2">
        <f t="shared" si="68"/>
        <v>3842.3245771588245</v>
      </c>
      <c r="Z67" s="28">
        <f t="shared" si="69"/>
        <v>0</v>
      </c>
      <c r="AA67" s="28">
        <f t="shared" si="70"/>
        <v>4.875</v>
      </c>
      <c r="AB67" s="28">
        <f t="shared" si="71"/>
        <v>3307.8946093699542</v>
      </c>
      <c r="AC67" s="2">
        <f t="shared" si="72"/>
        <v>1994.8251881415142</v>
      </c>
      <c r="AD67" s="2">
        <f t="shared" si="55"/>
        <v>3842.3245771588245</v>
      </c>
      <c r="AE67" s="2">
        <f t="shared" si="73"/>
        <v>3842.3245771588245</v>
      </c>
      <c r="AF67" s="2">
        <f t="shared" si="56"/>
        <v>517.65592949525819</v>
      </c>
      <c r="AG67" s="33">
        <f t="shared" si="74"/>
        <v>0.22354151785714288</v>
      </c>
      <c r="AH67" s="33">
        <f t="shared" si="75"/>
        <v>0.22354151785714288</v>
      </c>
      <c r="AI67" s="2">
        <f t="shared" si="76"/>
        <v>2.4949195591834155</v>
      </c>
      <c r="AJ67" s="7">
        <v>2.2000000000000002</v>
      </c>
      <c r="AK67" s="3">
        <f t="shared" si="77"/>
        <v>719.70525972414202</v>
      </c>
    </row>
    <row r="68" spans="1:37" ht="20.25" x14ac:dyDescent="0.3">
      <c r="A68" s="7">
        <v>3</v>
      </c>
      <c r="B68" s="7">
        <v>42</v>
      </c>
      <c r="C68" s="27">
        <v>34</v>
      </c>
      <c r="D68" s="27">
        <v>53</v>
      </c>
      <c r="E68" s="7">
        <v>5</v>
      </c>
      <c r="F68" s="32">
        <f t="shared" si="57"/>
        <v>5.25</v>
      </c>
      <c r="G68" s="2">
        <f t="shared" si="50"/>
        <v>1890</v>
      </c>
      <c r="H68" s="2">
        <v>1.4</v>
      </c>
      <c r="I68" s="7">
        <f t="shared" si="51"/>
        <v>2646</v>
      </c>
      <c r="J68" s="7">
        <v>1.2</v>
      </c>
      <c r="K68" s="4">
        <f t="shared" si="78"/>
        <v>1.3916666666666666</v>
      </c>
      <c r="L68" s="7">
        <f t="shared" si="58"/>
        <v>0.20625000000000002</v>
      </c>
      <c r="M68" s="2">
        <f t="shared" si="59"/>
        <v>2.9233532934131738</v>
      </c>
      <c r="N68" s="2">
        <f t="shared" si="60"/>
        <v>2.2754491017964074</v>
      </c>
      <c r="O68" s="2">
        <f t="shared" si="61"/>
        <v>9.4610778443113777</v>
      </c>
      <c r="P68" s="2">
        <f t="shared" si="62"/>
        <v>6.1066666666666665</v>
      </c>
      <c r="Q68" s="2">
        <f t="shared" si="63"/>
        <v>12.106666666666666</v>
      </c>
      <c r="R68" s="2">
        <f t="shared" si="64"/>
        <v>5.0083333333333329</v>
      </c>
      <c r="S68" s="2">
        <f t="shared" si="52"/>
        <v>9.0083333333333329</v>
      </c>
      <c r="T68" s="2">
        <f t="shared" si="53"/>
        <v>19.008333333333333</v>
      </c>
      <c r="U68" s="7">
        <f t="shared" si="54"/>
        <v>1</v>
      </c>
      <c r="V68" s="2">
        <f t="shared" si="65"/>
        <v>763.92502950295773</v>
      </c>
      <c r="W68" s="28">
        <f t="shared" si="66"/>
        <v>663.62011842518154</v>
      </c>
      <c r="X68" s="2">
        <f t="shared" si="67"/>
        <v>402.55935355657834</v>
      </c>
      <c r="Y68" s="2">
        <f t="shared" si="68"/>
        <v>3825.9911894273127</v>
      </c>
      <c r="Z68" s="28">
        <f t="shared" si="69"/>
        <v>0</v>
      </c>
      <c r="AA68" s="28">
        <f t="shared" si="70"/>
        <v>5.25</v>
      </c>
      <c r="AB68" s="28">
        <f t="shared" si="71"/>
        <v>3484.0056217322031</v>
      </c>
      <c r="AC68" s="2">
        <f t="shared" si="72"/>
        <v>2113.4366061720361</v>
      </c>
      <c r="AD68" s="2">
        <f t="shared" si="55"/>
        <v>3825.9911894273127</v>
      </c>
      <c r="AE68" s="2">
        <f t="shared" si="73"/>
        <v>3825.9911894273127</v>
      </c>
      <c r="AF68" s="2">
        <f t="shared" si="56"/>
        <v>600.35835610100946</v>
      </c>
      <c r="AG68" s="33">
        <f t="shared" si="74"/>
        <v>0.22936339285714288</v>
      </c>
      <c r="AH68" s="33">
        <f t="shared" si="75"/>
        <v>0.22936339285714288</v>
      </c>
      <c r="AI68" s="2">
        <f t="shared" si="76"/>
        <v>2.5063830677755496</v>
      </c>
      <c r="AJ68" s="7">
        <v>2.2000000000000002</v>
      </c>
      <c r="AK68" s="3">
        <f t="shared" si="77"/>
        <v>687.01657681466372</v>
      </c>
    </row>
    <row r="69" spans="1:37" ht="20.25" x14ac:dyDescent="0.3">
      <c r="A69" s="7">
        <v>3</v>
      </c>
      <c r="B69" s="7">
        <v>48</v>
      </c>
      <c r="C69" s="27">
        <v>38</v>
      </c>
      <c r="D69" s="27">
        <v>60</v>
      </c>
      <c r="E69" s="7">
        <v>5.5</v>
      </c>
      <c r="F69" s="32">
        <f t="shared" si="57"/>
        <v>5.916666666666667</v>
      </c>
      <c r="G69" s="2">
        <f t="shared" si="50"/>
        <v>2130</v>
      </c>
      <c r="H69" s="2">
        <v>1.4</v>
      </c>
      <c r="I69" s="7">
        <f t="shared" si="51"/>
        <v>2982</v>
      </c>
      <c r="J69" s="7">
        <v>1.2</v>
      </c>
      <c r="K69" s="4">
        <f t="shared" si="78"/>
        <v>1.45</v>
      </c>
      <c r="L69" s="7">
        <f t="shared" si="58"/>
        <v>0.20625000000000002</v>
      </c>
      <c r="M69" s="2">
        <f t="shared" si="59"/>
        <v>2.7816091954022988</v>
      </c>
      <c r="N69" s="2">
        <f t="shared" si="60"/>
        <v>2.1839080459770113</v>
      </c>
      <c r="O69" s="2">
        <f t="shared" si="61"/>
        <v>9.0804597701149419</v>
      </c>
      <c r="P69" s="2">
        <f t="shared" si="62"/>
        <v>6.3166666666666664</v>
      </c>
      <c r="Q69" s="2">
        <f t="shared" si="63"/>
        <v>12.316666666666666</v>
      </c>
      <c r="R69" s="2">
        <f t="shared" si="64"/>
        <v>5.1833333333333327</v>
      </c>
      <c r="S69" s="2">
        <f t="shared" si="52"/>
        <v>9.1833333333333336</v>
      </c>
      <c r="T69" s="2">
        <f t="shared" si="53"/>
        <v>19.183333333333334</v>
      </c>
      <c r="U69" s="7">
        <f t="shared" si="54"/>
        <v>1</v>
      </c>
      <c r="V69" s="2">
        <f t="shared" si="65"/>
        <v>725.5481249102595</v>
      </c>
      <c r="W69" s="28">
        <f t="shared" si="66"/>
        <v>639.87484927146852</v>
      </c>
      <c r="X69" s="2">
        <f t="shared" si="67"/>
        <v>392.08595455619576</v>
      </c>
      <c r="Y69" s="2">
        <f t="shared" si="68"/>
        <v>3760.7577807848447</v>
      </c>
      <c r="Z69" s="28">
        <f t="shared" si="69"/>
        <v>0</v>
      </c>
      <c r="AA69" s="28">
        <f t="shared" si="70"/>
        <v>5.916666666666667</v>
      </c>
      <c r="AB69" s="28">
        <f t="shared" si="71"/>
        <v>3785.9261915228558</v>
      </c>
      <c r="AC69" s="2">
        <f t="shared" si="72"/>
        <v>2319.841897790825</v>
      </c>
      <c r="AD69" s="2">
        <f t="shared" si="55"/>
        <v>3760.7577807848447</v>
      </c>
      <c r="AE69" s="2">
        <f t="shared" si="73"/>
        <v>3785.9261915228558</v>
      </c>
      <c r="AF69" s="2">
        <f t="shared" si="56"/>
        <v>784.14152633601236</v>
      </c>
      <c r="AG69" s="33">
        <f t="shared" si="74"/>
        <v>0.23971339285714291</v>
      </c>
      <c r="AH69" s="33">
        <f t="shared" si="75"/>
        <v>0.23971339285714291</v>
      </c>
      <c r="AI69" s="2">
        <f t="shared" si="76"/>
        <v>2.5270248886789966</v>
      </c>
      <c r="AJ69" s="7">
        <v>2.2000000000000002</v>
      </c>
      <c r="AK69" s="3">
        <f t="shared" si="77"/>
        <v>642.24431556932359</v>
      </c>
    </row>
    <row r="70" spans="1:37" ht="20.25" x14ac:dyDescent="0.3">
      <c r="A70" s="7">
        <v>3</v>
      </c>
      <c r="B70" s="7">
        <v>54</v>
      </c>
      <c r="C70" s="27">
        <v>43</v>
      </c>
      <c r="D70" s="27">
        <v>68</v>
      </c>
      <c r="E70" s="7">
        <v>6</v>
      </c>
      <c r="F70" s="32">
        <f t="shared" si="57"/>
        <v>6.666666666666667</v>
      </c>
      <c r="G70" s="2">
        <f t="shared" si="50"/>
        <v>2400</v>
      </c>
      <c r="H70" s="2">
        <v>1.4</v>
      </c>
      <c r="I70" s="7">
        <f t="shared" si="51"/>
        <v>3360</v>
      </c>
      <c r="J70" s="7">
        <v>1.2</v>
      </c>
      <c r="K70" s="4">
        <f t="shared" si="78"/>
        <v>1.5166666666666666</v>
      </c>
      <c r="L70" s="7">
        <f t="shared" si="58"/>
        <v>0.20625000000000002</v>
      </c>
      <c r="M70" s="2">
        <f t="shared" si="59"/>
        <v>2.6329670329670329</v>
      </c>
      <c r="N70" s="2">
        <f t="shared" si="60"/>
        <v>2.087912087912088</v>
      </c>
      <c r="O70" s="2">
        <f t="shared" si="61"/>
        <v>8.6813186813186807</v>
      </c>
      <c r="P70" s="2">
        <f t="shared" si="62"/>
        <v>6.5566666666666666</v>
      </c>
      <c r="Q70" s="2">
        <f t="shared" si="63"/>
        <v>12.556666666666667</v>
      </c>
      <c r="R70" s="2">
        <f t="shared" si="64"/>
        <v>5.3833333333333329</v>
      </c>
      <c r="S70" s="2">
        <f t="shared" si="52"/>
        <v>9.3833333333333329</v>
      </c>
      <c r="T70" s="2">
        <f t="shared" si="53"/>
        <v>19.383333333333333</v>
      </c>
      <c r="U70" s="7">
        <f t="shared" si="54"/>
        <v>1</v>
      </c>
      <c r="V70" s="2">
        <f t="shared" si="65"/>
        <v>685.24032641293434</v>
      </c>
      <c r="W70" s="28">
        <f t="shared" si="66"/>
        <v>614.26683345742049</v>
      </c>
      <c r="X70" s="2">
        <f t="shared" si="67"/>
        <v>380.62360349334091</v>
      </c>
      <c r="Y70" s="2">
        <f t="shared" si="68"/>
        <v>3688.877090522963</v>
      </c>
      <c r="Z70" s="28">
        <f t="shared" si="69"/>
        <v>0</v>
      </c>
      <c r="AA70" s="28">
        <f t="shared" si="70"/>
        <v>6.666666666666667</v>
      </c>
      <c r="AB70" s="28">
        <f t="shared" si="71"/>
        <v>4095.1122230494702</v>
      </c>
      <c r="AC70" s="2">
        <f t="shared" si="72"/>
        <v>2537.4906899556063</v>
      </c>
      <c r="AD70" s="2">
        <f t="shared" si="55"/>
        <v>3688.877090522963</v>
      </c>
      <c r="AE70" s="2">
        <f t="shared" si="73"/>
        <v>4095.1122230494702</v>
      </c>
      <c r="AF70" s="2">
        <f t="shared" si="56"/>
        <v>992.42911926901559</v>
      </c>
      <c r="AG70" s="33">
        <f t="shared" si="74"/>
        <v>0.25135714285714295</v>
      </c>
      <c r="AH70" s="33">
        <f t="shared" si="75"/>
        <v>0.25135714285714295</v>
      </c>
      <c r="AI70" s="2">
        <f t="shared" si="76"/>
        <v>2.5506571437409353</v>
      </c>
      <c r="AJ70" s="7">
        <v>2.2000000000000002</v>
      </c>
      <c r="AK70" s="3">
        <f t="shared" si="77"/>
        <v>629.6135032376676</v>
      </c>
    </row>
    <row r="71" spans="1:37" ht="20.25" x14ac:dyDescent="0.3">
      <c r="A71" s="7">
        <v>3</v>
      </c>
      <c r="B71" s="7">
        <v>60</v>
      </c>
      <c r="C71" s="27">
        <v>48</v>
      </c>
      <c r="D71" s="27">
        <v>76</v>
      </c>
      <c r="E71" s="7">
        <v>6.5</v>
      </c>
      <c r="F71" s="32">
        <f t="shared" si="57"/>
        <v>7.416666666666667</v>
      </c>
      <c r="G71" s="2">
        <f t="shared" si="50"/>
        <v>2670</v>
      </c>
      <c r="H71" s="2">
        <v>1.4</v>
      </c>
      <c r="I71" s="7">
        <f t="shared" si="51"/>
        <v>3737.9999999999995</v>
      </c>
      <c r="J71" s="7">
        <v>1.2</v>
      </c>
      <c r="K71" s="4">
        <f t="shared" si="78"/>
        <v>1.5833333333333333</v>
      </c>
      <c r="L71" s="7">
        <f t="shared" si="58"/>
        <v>0.20625000000000002</v>
      </c>
      <c r="M71" s="2">
        <f t="shared" si="59"/>
        <v>2.4968421052631578</v>
      </c>
      <c r="N71" s="2">
        <f t="shared" si="60"/>
        <v>2</v>
      </c>
      <c r="O71" s="2">
        <f t="shared" si="61"/>
        <v>8.3157894736842106</v>
      </c>
      <c r="P71" s="2">
        <f t="shared" si="62"/>
        <v>6.7966666666666669</v>
      </c>
      <c r="Q71" s="2">
        <f t="shared" si="63"/>
        <v>12.796666666666667</v>
      </c>
      <c r="R71" s="2">
        <f t="shared" si="64"/>
        <v>5.583333333333333</v>
      </c>
      <c r="S71" s="2">
        <f t="shared" si="52"/>
        <v>9.5833333333333321</v>
      </c>
      <c r="T71" s="2">
        <f t="shared" si="53"/>
        <v>19.583333333333332</v>
      </c>
      <c r="U71" s="7">
        <f t="shared" si="54"/>
        <v>1</v>
      </c>
      <c r="V71" s="2">
        <f t="shared" si="65"/>
        <v>648.30315730542395</v>
      </c>
      <c r="W71" s="28">
        <f t="shared" si="66"/>
        <v>590.16727635140501</v>
      </c>
      <c r="X71" s="2">
        <f t="shared" si="67"/>
        <v>369.67073650607148</v>
      </c>
      <c r="Y71" s="2">
        <f t="shared" si="68"/>
        <v>3619.692628288617</v>
      </c>
      <c r="Z71" s="28">
        <f t="shared" si="69"/>
        <v>0</v>
      </c>
      <c r="AA71" s="28">
        <f t="shared" si="70"/>
        <v>7.416666666666667</v>
      </c>
      <c r="AB71" s="28">
        <f t="shared" si="71"/>
        <v>4377.0739662729211</v>
      </c>
      <c r="AC71" s="2">
        <f t="shared" si="72"/>
        <v>2741.724629086697</v>
      </c>
      <c r="AD71" s="2">
        <f t="shared" si="55"/>
        <v>3619.692628288617</v>
      </c>
      <c r="AE71" s="2">
        <f t="shared" si="73"/>
        <v>4377.0739662729211</v>
      </c>
      <c r="AF71" s="2">
        <f t="shared" si="56"/>
        <v>1225.2211349000193</v>
      </c>
      <c r="AG71" s="33">
        <f t="shared" si="74"/>
        <v>0.2630008928571429</v>
      </c>
      <c r="AH71" s="33">
        <f t="shared" si="75"/>
        <v>0.2630008928571429</v>
      </c>
      <c r="AI71" s="2">
        <f t="shared" si="76"/>
        <v>2.5747355800944653</v>
      </c>
      <c r="AJ71" s="7">
        <v>2.2000000000000002</v>
      </c>
      <c r="AK71" s="3">
        <f t="shared" si="77"/>
        <v>618.51182218754002</v>
      </c>
    </row>
    <row r="72" spans="1:37" ht="20.25" x14ac:dyDescent="0.3">
      <c r="A72" s="7">
        <v>3</v>
      </c>
      <c r="B72" s="7">
        <v>66</v>
      </c>
      <c r="C72" s="27">
        <v>53</v>
      </c>
      <c r="D72" s="27">
        <v>83</v>
      </c>
      <c r="E72" s="7">
        <v>7</v>
      </c>
      <c r="F72" s="32">
        <f t="shared" si="57"/>
        <v>8.0833333333333339</v>
      </c>
      <c r="G72" s="2">
        <f t="shared" si="50"/>
        <v>2910</v>
      </c>
      <c r="H72" s="2">
        <v>1.4</v>
      </c>
      <c r="I72" s="7">
        <f t="shared" si="51"/>
        <v>4073.9999999999995</v>
      </c>
      <c r="J72" s="7">
        <v>1.2</v>
      </c>
      <c r="K72" s="4">
        <f t="shared" si="78"/>
        <v>1.6416666666666666</v>
      </c>
      <c r="L72" s="7">
        <f t="shared" si="58"/>
        <v>0.20625000000000002</v>
      </c>
      <c r="M72" s="2">
        <f t="shared" si="59"/>
        <v>2.3868020304568525</v>
      </c>
      <c r="N72" s="2">
        <f t="shared" si="60"/>
        <v>1.9289340101522843</v>
      </c>
      <c r="O72" s="2">
        <f t="shared" si="61"/>
        <v>8.0203045685279193</v>
      </c>
      <c r="P72" s="2">
        <f t="shared" si="62"/>
        <v>7.0066666666666668</v>
      </c>
      <c r="Q72" s="2">
        <f t="shared" si="63"/>
        <v>13.006666666666668</v>
      </c>
      <c r="R72" s="2">
        <f t="shared" si="64"/>
        <v>5.7583333333333329</v>
      </c>
      <c r="S72" s="2">
        <f t="shared" si="52"/>
        <v>9.7583333333333329</v>
      </c>
      <c r="T72" s="2">
        <f t="shared" si="53"/>
        <v>19.758333333333333</v>
      </c>
      <c r="U72" s="7">
        <f t="shared" si="54"/>
        <v>1</v>
      </c>
      <c r="V72" s="2">
        <f t="shared" si="65"/>
        <v>618.45163080122927</v>
      </c>
      <c r="W72" s="28">
        <f t="shared" si="66"/>
        <v>570.2258711620002</v>
      </c>
      <c r="X72" s="2">
        <f t="shared" si="67"/>
        <v>360.4808746382534</v>
      </c>
      <c r="Y72" s="2">
        <f t="shared" si="68"/>
        <v>3561.2506406970783</v>
      </c>
      <c r="Z72" s="28">
        <f t="shared" si="69"/>
        <v>0</v>
      </c>
      <c r="AA72" s="28">
        <f t="shared" si="70"/>
        <v>8.0833333333333339</v>
      </c>
      <c r="AB72" s="28">
        <f t="shared" si="71"/>
        <v>4609.3257918928357</v>
      </c>
      <c r="AC72" s="2">
        <f t="shared" si="72"/>
        <v>2913.8870699925487</v>
      </c>
      <c r="AD72" s="2">
        <f t="shared" si="55"/>
        <v>3561.2506406970783</v>
      </c>
      <c r="AE72" s="2">
        <f t="shared" si="73"/>
        <v>4609.3257918928357</v>
      </c>
      <c r="AF72" s="2">
        <f t="shared" si="56"/>
        <v>1482.5175732290234</v>
      </c>
      <c r="AG72" s="33">
        <f t="shared" si="74"/>
        <v>0.27335089285714292</v>
      </c>
      <c r="AH72" s="33">
        <f t="shared" si="75"/>
        <v>0.27335089285714292</v>
      </c>
      <c r="AI72" s="2">
        <f t="shared" si="76"/>
        <v>2.5965235081136249</v>
      </c>
      <c r="AJ72" s="7">
        <v>2.2000000000000002</v>
      </c>
      <c r="AK72" s="3">
        <f t="shared" si="77"/>
        <v>612.30818732705097</v>
      </c>
    </row>
    <row r="73" spans="1:37" ht="20.25" x14ac:dyDescent="0.3">
      <c r="A73" s="7">
        <v>3</v>
      </c>
      <c r="B73" s="7">
        <v>72</v>
      </c>
      <c r="C73" s="27">
        <v>58</v>
      </c>
      <c r="D73" s="27">
        <v>91</v>
      </c>
      <c r="E73" s="7">
        <v>7.5</v>
      </c>
      <c r="F73" s="32">
        <f t="shared" si="57"/>
        <v>8.8333333333333339</v>
      </c>
      <c r="G73" s="2">
        <f t="shared" si="50"/>
        <v>3180</v>
      </c>
      <c r="H73" s="2">
        <v>1.4</v>
      </c>
      <c r="I73" s="7">
        <f t="shared" si="51"/>
        <v>4452</v>
      </c>
      <c r="J73" s="7">
        <v>1.2</v>
      </c>
      <c r="K73" s="4">
        <f t="shared" si="78"/>
        <v>1.7083333333333335</v>
      </c>
      <c r="L73" s="7">
        <f t="shared" si="58"/>
        <v>0.20625000000000002</v>
      </c>
      <c r="M73" s="2">
        <f t="shared" si="59"/>
        <v>2.2702439024390242</v>
      </c>
      <c r="N73" s="2">
        <f t="shared" si="60"/>
        <v>1.8536585365853655</v>
      </c>
      <c r="O73" s="2">
        <f t="shared" si="61"/>
        <v>7.7073170731707306</v>
      </c>
      <c r="P73" s="2">
        <f t="shared" si="62"/>
        <v>7.246666666666667</v>
      </c>
      <c r="Q73" s="2">
        <f t="shared" si="63"/>
        <v>13.246666666666666</v>
      </c>
      <c r="R73" s="2">
        <f t="shared" si="64"/>
        <v>5.958333333333333</v>
      </c>
      <c r="S73" s="2">
        <f t="shared" si="52"/>
        <v>9.9583333333333321</v>
      </c>
      <c r="T73" s="2">
        <f t="shared" si="53"/>
        <v>19.958333333333332</v>
      </c>
      <c r="U73" s="7">
        <f t="shared" si="54"/>
        <v>1</v>
      </c>
      <c r="V73" s="2">
        <f t="shared" si="65"/>
        <v>586.86356421635742</v>
      </c>
      <c r="W73" s="28">
        <f t="shared" si="66"/>
        <v>548.64990639996813</v>
      </c>
      <c r="X73" s="2">
        <f t="shared" si="67"/>
        <v>350.40287967824264</v>
      </c>
      <c r="Y73" s="2">
        <f t="shared" si="68"/>
        <v>3496.7287367891295</v>
      </c>
      <c r="Z73" s="28">
        <f t="shared" si="69"/>
        <v>0</v>
      </c>
      <c r="AA73" s="28">
        <f t="shared" si="70"/>
        <v>8.8333333333333339</v>
      </c>
      <c r="AB73" s="28">
        <f t="shared" si="71"/>
        <v>4846.4075065330526</v>
      </c>
      <c r="AC73" s="2">
        <f t="shared" si="72"/>
        <v>3095.2254371578101</v>
      </c>
      <c r="AD73" s="2">
        <f t="shared" si="55"/>
        <v>3496.7287367891295</v>
      </c>
      <c r="AE73" s="2">
        <f t="shared" si="73"/>
        <v>4846.4075065330526</v>
      </c>
      <c r="AF73" s="2">
        <f t="shared" si="56"/>
        <v>1764.3184342560278</v>
      </c>
      <c r="AG73" s="33">
        <f t="shared" si="74"/>
        <v>0.28499464285714293</v>
      </c>
      <c r="AH73" s="33">
        <f t="shared" si="75"/>
        <v>0.28499464285714293</v>
      </c>
      <c r="AI73" s="2">
        <f t="shared" si="76"/>
        <v>2.6214799322108373</v>
      </c>
      <c r="AJ73" s="7">
        <v>2.2000000000000002</v>
      </c>
      <c r="AK73" s="3">
        <f t="shared" si="77"/>
        <v>603.19301201498365</v>
      </c>
    </row>
    <row r="74" spans="1:37" ht="20.25" x14ac:dyDescent="0.3">
      <c r="A74" s="7">
        <v>3</v>
      </c>
      <c r="B74" s="7">
        <v>78</v>
      </c>
      <c r="C74" s="27">
        <v>63</v>
      </c>
      <c r="D74" s="27">
        <v>98</v>
      </c>
      <c r="E74" s="7">
        <v>8</v>
      </c>
      <c r="F74" s="32">
        <f t="shared" si="57"/>
        <v>9.5</v>
      </c>
      <c r="G74" s="2">
        <f t="shared" si="50"/>
        <v>3420</v>
      </c>
      <c r="H74" s="2">
        <v>1.4</v>
      </c>
      <c r="I74" s="7">
        <f t="shared" si="51"/>
        <v>4788</v>
      </c>
      <c r="J74" s="7">
        <v>1.2</v>
      </c>
      <c r="K74" s="7">
        <v>1.75</v>
      </c>
      <c r="L74" s="7">
        <f t="shared" si="58"/>
        <v>0.20625000000000002</v>
      </c>
      <c r="M74" s="2">
        <f t="shared" si="59"/>
        <v>2.196190476190476</v>
      </c>
      <c r="N74" s="2">
        <f t="shared" si="60"/>
        <v>1.8095238095238095</v>
      </c>
      <c r="O74" s="2">
        <f t="shared" si="61"/>
        <v>7.5238095238095237</v>
      </c>
      <c r="P74" s="2">
        <f t="shared" si="62"/>
        <v>7.4066666666666672</v>
      </c>
      <c r="Q74" s="2">
        <f t="shared" si="63"/>
        <v>13.406666666666666</v>
      </c>
      <c r="R74" s="2">
        <f t="shared" si="64"/>
        <v>6.083333333333333</v>
      </c>
      <c r="S74" s="2">
        <f t="shared" si="52"/>
        <v>10.083333333333332</v>
      </c>
      <c r="T74" s="2">
        <f t="shared" si="53"/>
        <v>20.083333333333332</v>
      </c>
      <c r="U74" s="7">
        <f t="shared" si="54"/>
        <v>1</v>
      </c>
      <c r="V74" s="2">
        <f t="shared" si="65"/>
        <v>567.94479676845845</v>
      </c>
      <c r="W74" s="28">
        <f t="shared" si="66"/>
        <v>535.38184612729174</v>
      </c>
      <c r="X74" s="2">
        <f t="shared" si="67"/>
        <v>344.06614244064286</v>
      </c>
      <c r="Y74" s="2">
        <f t="shared" si="68"/>
        <v>3454.9975136747889</v>
      </c>
      <c r="Z74" s="28">
        <f t="shared" si="69"/>
        <v>0</v>
      </c>
      <c r="AA74" s="28">
        <f t="shared" si="70"/>
        <v>9.5</v>
      </c>
      <c r="AB74" s="28">
        <f t="shared" si="71"/>
        <v>5086.1275382092717</v>
      </c>
      <c r="AC74" s="2">
        <f t="shared" si="72"/>
        <v>3268.6283531861072</v>
      </c>
      <c r="AD74" s="2">
        <f t="shared" si="55"/>
        <v>3454.9975136747889</v>
      </c>
      <c r="AE74" s="2">
        <f t="shared" si="73"/>
        <v>5086.1275382092717</v>
      </c>
      <c r="AF74" s="2">
        <f t="shared" si="56"/>
        <v>2070.6237179810328</v>
      </c>
      <c r="AG74" s="33">
        <f t="shared" si="74"/>
        <v>0.2953446428571429</v>
      </c>
      <c r="AH74" s="33">
        <f t="shared" si="75"/>
        <v>0.2953446428571429</v>
      </c>
      <c r="AI74" s="2">
        <f t="shared" si="76"/>
        <v>2.6440696322475663</v>
      </c>
      <c r="AJ74" s="7">
        <v>2.2000000000000002</v>
      </c>
      <c r="AK74" s="3">
        <f t="shared" si="77"/>
        <v>600.71522638134797</v>
      </c>
    </row>
    <row r="75" spans="1:37" ht="20.25" x14ac:dyDescent="0.3">
      <c r="A75" s="7">
        <v>3</v>
      </c>
      <c r="B75" s="7">
        <v>84</v>
      </c>
      <c r="C75" s="27">
        <v>68</v>
      </c>
      <c r="D75" s="27">
        <v>106</v>
      </c>
      <c r="E75" s="7">
        <v>8.5</v>
      </c>
      <c r="F75" s="32">
        <f t="shared" si="57"/>
        <v>10.25</v>
      </c>
      <c r="G75" s="2">
        <f t="shared" si="50"/>
        <v>3690</v>
      </c>
      <c r="H75" s="2">
        <v>1.4</v>
      </c>
      <c r="I75" s="7">
        <f t="shared" si="51"/>
        <v>5166</v>
      </c>
      <c r="J75" s="7">
        <v>1.2</v>
      </c>
      <c r="K75" s="7">
        <v>1.75</v>
      </c>
      <c r="L75" s="7">
        <f t="shared" si="58"/>
        <v>0.20625000000000002</v>
      </c>
      <c r="M75" s="2">
        <f t="shared" si="59"/>
        <v>2.1733333333333333</v>
      </c>
      <c r="N75" s="2">
        <f t="shared" si="60"/>
        <v>1.8095238095238095</v>
      </c>
      <c r="O75" s="2">
        <f t="shared" si="61"/>
        <v>7.5238095238095237</v>
      </c>
      <c r="P75" s="2">
        <f t="shared" si="62"/>
        <v>7.4466666666666672</v>
      </c>
      <c r="Q75" s="2">
        <f t="shared" si="63"/>
        <v>13.446666666666667</v>
      </c>
      <c r="R75" s="2">
        <f t="shared" si="64"/>
        <v>6.083333333333333</v>
      </c>
      <c r="S75" s="2">
        <f t="shared" si="52"/>
        <v>10.083333333333332</v>
      </c>
      <c r="T75" s="2">
        <f t="shared" si="53"/>
        <v>20.083333333333332</v>
      </c>
      <c r="U75" s="7">
        <f t="shared" si="54"/>
        <v>1</v>
      </c>
      <c r="V75" s="2">
        <f t="shared" si="65"/>
        <v>566.25532290598403</v>
      </c>
      <c r="W75" s="28">
        <f t="shared" si="66"/>
        <v>533.78923776003148</v>
      </c>
      <c r="X75" s="2">
        <f t="shared" si="67"/>
        <v>343.04264375217292</v>
      </c>
      <c r="Y75" s="2">
        <f t="shared" si="68"/>
        <v>3444.7198810114028</v>
      </c>
      <c r="Z75" s="28">
        <f t="shared" si="69"/>
        <v>0</v>
      </c>
      <c r="AA75" s="28">
        <f t="shared" si="70"/>
        <v>10.083333333333332</v>
      </c>
      <c r="AB75" s="28">
        <f t="shared" si="71"/>
        <v>5382.3748140803173</v>
      </c>
      <c r="AC75" s="2">
        <f t="shared" si="72"/>
        <v>3516.1870984597726</v>
      </c>
      <c r="AD75" s="2">
        <f t="shared" si="55"/>
        <v>3516.1870984597726</v>
      </c>
      <c r="AE75" s="2">
        <f t="shared" si="73"/>
        <v>5382.3748140803173</v>
      </c>
      <c r="AF75" s="2">
        <f t="shared" si="56"/>
        <v>2401.4334244040379</v>
      </c>
      <c r="AG75" s="33">
        <f t="shared" si="74"/>
        <v>0.30698839285714291</v>
      </c>
      <c r="AH75" s="33">
        <f t="shared" si="75"/>
        <v>0.30698839285714291</v>
      </c>
      <c r="AI75" s="2">
        <f t="shared" si="76"/>
        <v>2.6699529568246425</v>
      </c>
      <c r="AJ75" s="7">
        <v>2.2000000000000002</v>
      </c>
      <c r="AK75" s="3">
        <f t="shared" si="77"/>
        <v>597.82966104360469</v>
      </c>
    </row>
    <row r="76" spans="1:37" ht="20.25" x14ac:dyDescent="0.3">
      <c r="A76" s="7">
        <v>3</v>
      </c>
      <c r="B76" s="7">
        <v>90</v>
      </c>
      <c r="C76" s="27">
        <v>72</v>
      </c>
      <c r="D76" s="27">
        <v>113</v>
      </c>
      <c r="E76" s="7">
        <v>9</v>
      </c>
      <c r="F76" s="32">
        <f t="shared" si="57"/>
        <v>10.916666666666666</v>
      </c>
      <c r="G76" s="2">
        <f t="shared" si="50"/>
        <v>3930</v>
      </c>
      <c r="H76" s="2">
        <v>1.4</v>
      </c>
      <c r="I76" s="7">
        <f t="shared" si="51"/>
        <v>5502</v>
      </c>
      <c r="J76" s="7">
        <v>1.2</v>
      </c>
      <c r="K76" s="7">
        <v>1.75</v>
      </c>
      <c r="L76" s="7">
        <f t="shared" si="58"/>
        <v>0.20625000000000002</v>
      </c>
      <c r="M76" s="2">
        <f t="shared" si="59"/>
        <v>2.1533333333333333</v>
      </c>
      <c r="N76" s="2">
        <f t="shared" si="60"/>
        <v>1.8095238095238095</v>
      </c>
      <c r="O76" s="2">
        <f t="shared" si="61"/>
        <v>7.5238095238095237</v>
      </c>
      <c r="P76" s="2">
        <f t="shared" si="62"/>
        <v>7.4816666666666674</v>
      </c>
      <c r="Q76" s="2">
        <f t="shared" si="63"/>
        <v>13.481666666666667</v>
      </c>
      <c r="R76" s="2">
        <f t="shared" si="64"/>
        <v>6.083333333333333</v>
      </c>
      <c r="S76" s="2">
        <f t="shared" si="52"/>
        <v>10.083333333333332</v>
      </c>
      <c r="T76" s="2">
        <f t="shared" si="53"/>
        <v>20.083333333333332</v>
      </c>
      <c r="U76" s="7">
        <f t="shared" si="54"/>
        <v>1</v>
      </c>
      <c r="V76" s="2">
        <f t="shared" si="65"/>
        <v>564.78525716472734</v>
      </c>
      <c r="W76" s="28">
        <f t="shared" si="66"/>
        <v>532.40345781282417</v>
      </c>
      <c r="X76" s="2">
        <f t="shared" si="67"/>
        <v>342.15206450643234</v>
      </c>
      <c r="Y76" s="2">
        <f t="shared" si="68"/>
        <v>3435.7769810854243</v>
      </c>
      <c r="Z76" s="28">
        <f t="shared" si="69"/>
        <v>0</v>
      </c>
      <c r="AA76" s="28">
        <f t="shared" si="70"/>
        <v>10.083333333333332</v>
      </c>
      <c r="AB76" s="28">
        <f t="shared" si="71"/>
        <v>5368.4015329459762</v>
      </c>
      <c r="AC76" s="2">
        <f t="shared" si="72"/>
        <v>3735.1600375285529</v>
      </c>
      <c r="AD76" s="2">
        <f t="shared" si="55"/>
        <v>3735.1600375285529</v>
      </c>
      <c r="AE76" s="2">
        <f t="shared" si="73"/>
        <v>5368.4015329459762</v>
      </c>
      <c r="AF76" s="2">
        <f t="shared" si="56"/>
        <v>2756.7475535250433</v>
      </c>
      <c r="AG76" s="33">
        <f t="shared" si="74"/>
        <v>0.31733839285714294</v>
      </c>
      <c r="AH76" s="33">
        <f t="shared" si="75"/>
        <v>0.31733839285714294</v>
      </c>
      <c r="AI76" s="2">
        <f t="shared" si="76"/>
        <v>2.6933895139160926</v>
      </c>
      <c r="AJ76" s="7">
        <v>2.2000000000000002</v>
      </c>
      <c r="AK76" s="3">
        <f t="shared" si="77"/>
        <v>584.75949244139986</v>
      </c>
    </row>
    <row r="77" spans="1:37" ht="20.25" x14ac:dyDescent="0.3">
      <c r="A77" s="7">
        <v>3</v>
      </c>
      <c r="B77" s="7">
        <v>96</v>
      </c>
      <c r="C77" s="27">
        <v>77</v>
      </c>
      <c r="D77" s="27">
        <v>121</v>
      </c>
      <c r="E77" s="7">
        <v>9.5</v>
      </c>
      <c r="F77" s="32">
        <f t="shared" si="57"/>
        <v>11.666666666666666</v>
      </c>
      <c r="G77" s="2">
        <f t="shared" si="50"/>
        <v>4200</v>
      </c>
      <c r="H77" s="2">
        <v>1.4</v>
      </c>
      <c r="I77" s="7">
        <f t="shared" si="51"/>
        <v>5880</v>
      </c>
      <c r="J77" s="7">
        <v>1.2</v>
      </c>
      <c r="K77" s="7">
        <v>1.75</v>
      </c>
      <c r="L77" s="7">
        <f t="shared" si="58"/>
        <v>0.20625000000000002</v>
      </c>
      <c r="M77" s="2">
        <f t="shared" si="59"/>
        <v>2.1304761904761902</v>
      </c>
      <c r="N77" s="2">
        <f t="shared" si="60"/>
        <v>1.8095238095238095</v>
      </c>
      <c r="O77" s="2">
        <f t="shared" si="61"/>
        <v>7.5238095238095237</v>
      </c>
      <c r="P77" s="2">
        <f t="shared" si="62"/>
        <v>7.5216666666666665</v>
      </c>
      <c r="Q77" s="2">
        <f t="shared" si="63"/>
        <v>13.521666666666667</v>
      </c>
      <c r="R77" s="2">
        <f t="shared" si="64"/>
        <v>6.083333333333333</v>
      </c>
      <c r="S77" s="2">
        <f t="shared" si="52"/>
        <v>10.083333333333332</v>
      </c>
      <c r="T77" s="2">
        <f t="shared" si="53"/>
        <v>20.083333333333332</v>
      </c>
      <c r="U77" s="7">
        <f t="shared" si="54"/>
        <v>1</v>
      </c>
      <c r="V77" s="2">
        <f t="shared" si="65"/>
        <v>563.11450082651049</v>
      </c>
      <c r="W77" s="28">
        <f t="shared" si="66"/>
        <v>530.82849380598236</v>
      </c>
      <c r="X77" s="2">
        <f t="shared" si="67"/>
        <v>341.13990506502302</v>
      </c>
      <c r="Y77" s="2">
        <f t="shared" si="68"/>
        <v>3425.6132133612718</v>
      </c>
      <c r="Z77" s="28">
        <f t="shared" si="69"/>
        <v>0</v>
      </c>
      <c r="AA77" s="28">
        <f t="shared" si="70"/>
        <v>10.083333333333332</v>
      </c>
      <c r="AB77" s="28">
        <f t="shared" si="71"/>
        <v>5352.5206458769881</v>
      </c>
      <c r="AC77" s="2">
        <f t="shared" si="72"/>
        <v>3979.9655590919351</v>
      </c>
      <c r="AD77" s="2">
        <f t="shared" si="55"/>
        <v>3979.9655590919351</v>
      </c>
      <c r="AE77" s="2">
        <f t="shared" si="73"/>
        <v>5352.5206458769881</v>
      </c>
      <c r="AF77" s="2">
        <f t="shared" si="56"/>
        <v>3136.5661053440494</v>
      </c>
      <c r="AG77" s="33">
        <f t="shared" si="74"/>
        <v>0.32898214285714295</v>
      </c>
      <c r="AH77" s="33">
        <f t="shared" si="75"/>
        <v>0.32898214285714295</v>
      </c>
      <c r="AI77" s="2">
        <f t="shared" si="76"/>
        <v>2.7202523536166745</v>
      </c>
      <c r="AJ77" s="7">
        <v>2.2000000000000002</v>
      </c>
      <c r="AK77" s="3">
        <f t="shared" si="77"/>
        <v>570.00698378183245</v>
      </c>
    </row>
    <row r="78" spans="1:37" ht="20.25" x14ac:dyDescent="0.3">
      <c r="A78" s="7">
        <v>3</v>
      </c>
      <c r="B78" s="7">
        <v>102</v>
      </c>
      <c r="C78" s="27">
        <v>82</v>
      </c>
      <c r="D78" s="27">
        <v>128</v>
      </c>
      <c r="E78" s="7">
        <v>9.75</v>
      </c>
      <c r="F78" s="32">
        <f t="shared" si="57"/>
        <v>12.291666666666666</v>
      </c>
      <c r="G78" s="2">
        <f t="shared" si="50"/>
        <v>4425</v>
      </c>
      <c r="H78" s="2">
        <v>1.4</v>
      </c>
      <c r="I78" s="7">
        <f t="shared" si="51"/>
        <v>6195</v>
      </c>
      <c r="J78" s="7">
        <v>1.2</v>
      </c>
      <c r="K78" s="7">
        <v>1.75</v>
      </c>
      <c r="L78" s="7">
        <f t="shared" si="58"/>
        <v>0.20625000000000002</v>
      </c>
      <c r="M78" s="2">
        <f t="shared" si="59"/>
        <v>2.1104761904761902</v>
      </c>
      <c r="N78" s="2">
        <f t="shared" si="60"/>
        <v>1.8095238095238095</v>
      </c>
      <c r="O78" s="2">
        <f t="shared" si="61"/>
        <v>7.5238095238095237</v>
      </c>
      <c r="P78" s="2">
        <f t="shared" si="62"/>
        <v>7.5566666666666666</v>
      </c>
      <c r="Q78" s="2">
        <f t="shared" si="63"/>
        <v>13.556666666666667</v>
      </c>
      <c r="R78" s="2">
        <f t="shared" si="64"/>
        <v>6.083333333333333</v>
      </c>
      <c r="S78" s="2">
        <f t="shared" si="52"/>
        <v>10.083333333333332</v>
      </c>
      <c r="T78" s="2">
        <f t="shared" si="53"/>
        <v>20.083333333333332</v>
      </c>
      <c r="U78" s="7">
        <f t="shared" si="54"/>
        <v>1</v>
      </c>
      <c r="V78" s="2">
        <f t="shared" si="65"/>
        <v>561.66067681404968</v>
      </c>
      <c r="W78" s="28">
        <f t="shared" si="66"/>
        <v>529.45802437274835</v>
      </c>
      <c r="X78" s="2">
        <f t="shared" si="67"/>
        <v>340.25916520685166</v>
      </c>
      <c r="Y78" s="2">
        <f t="shared" si="68"/>
        <v>3416.7691172854688</v>
      </c>
      <c r="Z78" s="28">
        <f t="shared" si="69"/>
        <v>0</v>
      </c>
      <c r="AA78" s="28">
        <f t="shared" si="70"/>
        <v>10.083333333333332</v>
      </c>
      <c r="AB78" s="28">
        <f t="shared" si="71"/>
        <v>5338.7017457585453</v>
      </c>
      <c r="AC78" s="2">
        <f t="shared" si="72"/>
        <v>4182.3522390008848</v>
      </c>
      <c r="AD78" s="2">
        <f t="shared" si="55"/>
        <v>4182.3522390008848</v>
      </c>
      <c r="AE78" s="2">
        <f t="shared" si="73"/>
        <v>5338.7017457585453</v>
      </c>
      <c r="AF78" s="2">
        <f t="shared" si="56"/>
        <v>3540.8890798610555</v>
      </c>
      <c r="AG78" s="33">
        <f t="shared" si="74"/>
        <v>0.33868526785714298</v>
      </c>
      <c r="AH78" s="33">
        <f t="shared" si="75"/>
        <v>0.33</v>
      </c>
      <c r="AI78" s="2">
        <f t="shared" si="76"/>
        <v>2.7226261021850244</v>
      </c>
      <c r="AJ78" s="7">
        <v>2.2000000000000002</v>
      </c>
      <c r="AK78" s="3">
        <f t="shared" si="77"/>
        <v>562.74385534088947</v>
      </c>
    </row>
    <row r="79" spans="1:37" ht="20.25" x14ac:dyDescent="0.3">
      <c r="A79" s="7">
        <v>3</v>
      </c>
      <c r="B79" s="7">
        <v>108</v>
      </c>
      <c r="C79" s="27">
        <v>87</v>
      </c>
      <c r="D79" s="27">
        <v>136</v>
      </c>
      <c r="E79" s="7">
        <v>10</v>
      </c>
      <c r="F79" s="32">
        <f t="shared" si="57"/>
        <v>13</v>
      </c>
      <c r="G79" s="2">
        <f t="shared" si="50"/>
        <v>4680</v>
      </c>
      <c r="H79" s="2">
        <v>1.4</v>
      </c>
      <c r="I79" s="7">
        <f t="shared" si="51"/>
        <v>6552</v>
      </c>
      <c r="J79" s="7">
        <v>1.2</v>
      </c>
      <c r="K79" s="7">
        <v>1.75</v>
      </c>
      <c r="L79" s="7">
        <f t="shared" si="58"/>
        <v>0.20625000000000002</v>
      </c>
      <c r="M79" s="2">
        <f t="shared" si="59"/>
        <v>2.0876190476190475</v>
      </c>
      <c r="N79" s="2">
        <f t="shared" si="60"/>
        <v>1.8095238095238095</v>
      </c>
      <c r="O79" s="2">
        <f t="shared" si="61"/>
        <v>7.5238095238095237</v>
      </c>
      <c r="P79" s="2">
        <f t="shared" si="62"/>
        <v>7.5966666666666667</v>
      </c>
      <c r="Q79" s="2">
        <f t="shared" si="63"/>
        <v>13.596666666666668</v>
      </c>
      <c r="R79" s="2">
        <f t="shared" si="64"/>
        <v>6.083333333333333</v>
      </c>
      <c r="S79" s="2">
        <f t="shared" si="52"/>
        <v>10.083333333333332</v>
      </c>
      <c r="T79" s="2">
        <f t="shared" si="53"/>
        <v>20.083333333333332</v>
      </c>
      <c r="U79" s="7">
        <f t="shared" si="54"/>
        <v>1</v>
      </c>
      <c r="V79" s="2">
        <f t="shared" si="65"/>
        <v>560.00832865965674</v>
      </c>
      <c r="W79" s="28">
        <f t="shared" si="66"/>
        <v>527.90041312183541</v>
      </c>
      <c r="X79" s="2">
        <f t="shared" si="67"/>
        <v>339.25815761124431</v>
      </c>
      <c r="Y79" s="2">
        <f t="shared" si="68"/>
        <v>3406.7173326795782</v>
      </c>
      <c r="Z79" s="28">
        <f t="shared" si="69"/>
        <v>0</v>
      </c>
      <c r="AA79" s="28">
        <f t="shared" si="70"/>
        <v>10.083333333333332</v>
      </c>
      <c r="AB79" s="28">
        <f t="shared" si="71"/>
        <v>5322.9958323118399</v>
      </c>
      <c r="AC79" s="2">
        <f t="shared" si="72"/>
        <v>4410.3560489461761</v>
      </c>
      <c r="AD79" s="2">
        <f t="shared" si="55"/>
        <v>4410.3560489461761</v>
      </c>
      <c r="AE79" s="2">
        <f t="shared" si="73"/>
        <v>5322.9958323118399</v>
      </c>
      <c r="AF79" s="2">
        <f t="shared" si="56"/>
        <v>3969.7164770760623</v>
      </c>
      <c r="AG79" s="33">
        <f t="shared" si="74"/>
        <v>0.34968214285714294</v>
      </c>
      <c r="AH79" s="33">
        <f t="shared" si="75"/>
        <v>0.33</v>
      </c>
      <c r="AI79" s="2">
        <f t="shared" si="76"/>
        <v>2.7226261021850244</v>
      </c>
      <c r="AJ79" s="7">
        <v>2.2000000000000002</v>
      </c>
      <c r="AK79" s="3">
        <f t="shared" si="77"/>
        <v>554.47857694843083</v>
      </c>
    </row>
    <row r="80" spans="1:37" ht="20.25" x14ac:dyDescent="0.3">
      <c r="A80" s="7">
        <v>3</v>
      </c>
      <c r="B80" s="7">
        <v>114</v>
      </c>
      <c r="C80" s="27">
        <v>92</v>
      </c>
      <c r="D80" s="27">
        <v>143</v>
      </c>
      <c r="E80" s="7">
        <v>10.5</v>
      </c>
      <c r="F80" s="32">
        <f t="shared" si="57"/>
        <v>13.666666666666666</v>
      </c>
      <c r="G80" s="2">
        <f t="shared" si="50"/>
        <v>4920</v>
      </c>
      <c r="H80" s="2">
        <v>1.4</v>
      </c>
      <c r="I80" s="7">
        <f t="shared" si="51"/>
        <v>6888</v>
      </c>
      <c r="J80" s="7">
        <v>1.2</v>
      </c>
      <c r="K80" s="7">
        <v>1.75</v>
      </c>
      <c r="L80" s="7">
        <f t="shared" si="58"/>
        <v>0.20625000000000002</v>
      </c>
      <c r="M80" s="2">
        <f t="shared" si="59"/>
        <v>2.0676190476190475</v>
      </c>
      <c r="N80" s="2">
        <f t="shared" si="60"/>
        <v>1.8095238095238095</v>
      </c>
      <c r="O80" s="2">
        <f t="shared" si="61"/>
        <v>7.5238095238095237</v>
      </c>
      <c r="P80" s="2">
        <f t="shared" si="62"/>
        <v>7.6316666666666668</v>
      </c>
      <c r="Q80" s="2">
        <f t="shared" si="63"/>
        <v>13.631666666666668</v>
      </c>
      <c r="R80" s="2">
        <f t="shared" si="64"/>
        <v>6.083333333333333</v>
      </c>
      <c r="S80" s="2">
        <f t="shared" si="52"/>
        <v>10.083333333333332</v>
      </c>
      <c r="T80" s="2">
        <f t="shared" si="53"/>
        <v>20.083333333333332</v>
      </c>
      <c r="U80" s="7">
        <f t="shared" si="54"/>
        <v>1</v>
      </c>
      <c r="V80" s="2">
        <f t="shared" si="65"/>
        <v>558.57047868999621</v>
      </c>
      <c r="W80" s="28">
        <f t="shared" si="66"/>
        <v>526.54500186427856</v>
      </c>
      <c r="X80" s="2">
        <f t="shared" si="67"/>
        <v>338.38709497402266</v>
      </c>
      <c r="Y80" s="2">
        <f t="shared" si="68"/>
        <v>3397.9704120308102</v>
      </c>
      <c r="Z80" s="28">
        <f t="shared" si="69"/>
        <v>0</v>
      </c>
      <c r="AA80" s="28">
        <f t="shared" si="70"/>
        <v>10.083333333333332</v>
      </c>
      <c r="AB80" s="28">
        <f t="shared" si="71"/>
        <v>5309.3287687981419</v>
      </c>
      <c r="AC80" s="2">
        <f t="shared" si="72"/>
        <v>4624.6236313116424</v>
      </c>
      <c r="AD80" s="2">
        <f t="shared" si="55"/>
        <v>4624.6236313116424</v>
      </c>
      <c r="AE80" s="2">
        <f t="shared" si="73"/>
        <v>5309.3287687981419</v>
      </c>
      <c r="AF80" s="2">
        <f t="shared" si="56"/>
        <v>4423.0482969890691</v>
      </c>
      <c r="AG80" s="33">
        <f t="shared" si="74"/>
        <v>0.36003214285714291</v>
      </c>
      <c r="AH80" s="33">
        <f t="shared" si="75"/>
        <v>0.33</v>
      </c>
      <c r="AI80" s="2">
        <f t="shared" si="76"/>
        <v>2.7226261021850244</v>
      </c>
      <c r="AJ80" s="7">
        <v>2.2000000000000002</v>
      </c>
      <c r="AK80" s="3">
        <f t="shared" si="77"/>
        <v>551.14354001244192</v>
      </c>
    </row>
    <row r="81" spans="1:37" ht="20.25" x14ac:dyDescent="0.3">
      <c r="A81" s="7">
        <v>3</v>
      </c>
      <c r="B81" s="7">
        <v>120</v>
      </c>
      <c r="C81" s="27">
        <v>97</v>
      </c>
      <c r="D81" s="27">
        <v>151</v>
      </c>
      <c r="E81" s="7">
        <v>11</v>
      </c>
      <c r="F81" s="32">
        <f t="shared" si="57"/>
        <v>14.416666666666666</v>
      </c>
      <c r="G81" s="2">
        <f t="shared" si="50"/>
        <v>5190</v>
      </c>
      <c r="H81" s="2">
        <v>1.4</v>
      </c>
      <c r="I81" s="7">
        <f t="shared" si="51"/>
        <v>7265.9999999999991</v>
      </c>
      <c r="J81" s="7">
        <v>1.2</v>
      </c>
      <c r="K81" s="7">
        <v>1.75</v>
      </c>
      <c r="L81" s="7">
        <f t="shared" si="58"/>
        <v>0.20625000000000002</v>
      </c>
      <c r="M81" s="2">
        <f t="shared" si="59"/>
        <v>2.0447619047619048</v>
      </c>
      <c r="N81" s="2">
        <f t="shared" si="60"/>
        <v>1.8095238095238095</v>
      </c>
      <c r="O81" s="2">
        <f t="shared" si="61"/>
        <v>7.5238095238095237</v>
      </c>
      <c r="P81" s="2">
        <f t="shared" si="62"/>
        <v>7.6716666666666669</v>
      </c>
      <c r="Q81" s="2">
        <f t="shared" si="63"/>
        <v>13.671666666666667</v>
      </c>
      <c r="R81" s="2">
        <f t="shared" si="64"/>
        <v>6.083333333333333</v>
      </c>
      <c r="S81" s="2">
        <f t="shared" si="52"/>
        <v>10.083333333333332</v>
      </c>
      <c r="T81" s="2">
        <f t="shared" si="53"/>
        <v>20.083333333333332</v>
      </c>
      <c r="U81" s="7">
        <f t="shared" si="54"/>
        <v>1</v>
      </c>
      <c r="V81" s="2">
        <f t="shared" si="65"/>
        <v>556.93623615817137</v>
      </c>
      <c r="W81" s="28">
        <f t="shared" si="66"/>
        <v>525.00445815530099</v>
      </c>
      <c r="X81" s="2">
        <f t="shared" si="67"/>
        <v>337.39705592984654</v>
      </c>
      <c r="Y81" s="2">
        <f t="shared" si="68"/>
        <v>3388.028769962209</v>
      </c>
      <c r="Z81" s="28">
        <f t="shared" si="69"/>
        <v>0</v>
      </c>
      <c r="AA81" s="28">
        <f t="shared" si="70"/>
        <v>10.083333333333332</v>
      </c>
      <c r="AB81" s="28">
        <f t="shared" si="71"/>
        <v>5293.7949530659507</v>
      </c>
      <c r="AC81" s="2">
        <f t="shared" si="72"/>
        <v>4864.1408896552875</v>
      </c>
      <c r="AD81" s="2">
        <f t="shared" si="55"/>
        <v>4864.1408896552875</v>
      </c>
      <c r="AE81" s="2">
        <f t="shared" si="73"/>
        <v>5293.7949530659507</v>
      </c>
      <c r="AF81" s="2">
        <f t="shared" si="56"/>
        <v>4900.884539600077</v>
      </c>
      <c r="AG81" s="33">
        <f t="shared" si="74"/>
        <v>0.37167589285714292</v>
      </c>
      <c r="AH81" s="33">
        <f t="shared" si="75"/>
        <v>0.33</v>
      </c>
      <c r="AI81" s="2">
        <f t="shared" si="76"/>
        <v>2.7226261021850244</v>
      </c>
      <c r="AJ81" s="7">
        <v>2.2000000000000002</v>
      </c>
      <c r="AK81" s="3">
        <f t="shared" si="77"/>
        <v>546.36359310300793</v>
      </c>
    </row>
    <row r="82" spans="1:37" ht="20.25" x14ac:dyDescent="0.3">
      <c r="A82" s="7">
        <v>3</v>
      </c>
      <c r="B82" s="7">
        <v>132</v>
      </c>
      <c r="C82" s="27">
        <v>106</v>
      </c>
      <c r="D82" s="27">
        <v>166</v>
      </c>
      <c r="E82" s="7">
        <v>12</v>
      </c>
      <c r="F82" s="32">
        <f t="shared" si="57"/>
        <v>15.833333333333334</v>
      </c>
      <c r="G82" s="2">
        <f t="shared" si="50"/>
        <v>5700</v>
      </c>
      <c r="H82" s="2">
        <v>1.4</v>
      </c>
      <c r="I82" s="7">
        <f t="shared" si="51"/>
        <v>7979.9999999999991</v>
      </c>
      <c r="J82" s="7">
        <v>1.2</v>
      </c>
      <c r="K82" s="7">
        <v>1.75</v>
      </c>
      <c r="L82" s="7">
        <f t="shared" si="58"/>
        <v>0.20625000000000002</v>
      </c>
      <c r="M82" s="2">
        <f t="shared" si="59"/>
        <v>2.0019047619047616</v>
      </c>
      <c r="N82" s="2">
        <f t="shared" si="60"/>
        <v>1.8095238095238095</v>
      </c>
      <c r="O82" s="2">
        <f t="shared" si="61"/>
        <v>7.5238095238095237</v>
      </c>
      <c r="P82" s="2">
        <f t="shared" si="62"/>
        <v>7.746666666666667</v>
      </c>
      <c r="Q82" s="2">
        <f t="shared" si="63"/>
        <v>13.746666666666666</v>
      </c>
      <c r="R82" s="2">
        <f t="shared" si="64"/>
        <v>6.083333333333333</v>
      </c>
      <c r="S82" s="2">
        <f t="shared" si="52"/>
        <v>10.083333333333332</v>
      </c>
      <c r="T82" s="2">
        <f t="shared" si="53"/>
        <v>20.083333333333332</v>
      </c>
      <c r="U82" s="7">
        <f t="shared" si="54"/>
        <v>1</v>
      </c>
      <c r="V82" s="2">
        <f t="shared" si="65"/>
        <v>553.89766551957803</v>
      </c>
      <c r="W82" s="28">
        <f t="shared" si="66"/>
        <v>522.14010308534603</v>
      </c>
      <c r="X82" s="2">
        <f t="shared" si="67"/>
        <v>335.55626209899754</v>
      </c>
      <c r="Y82" s="2">
        <f t="shared" si="68"/>
        <v>3369.5441319107663</v>
      </c>
      <c r="Z82" s="28">
        <f t="shared" si="69"/>
        <v>0</v>
      </c>
      <c r="AA82" s="28">
        <f t="shared" si="70"/>
        <v>10.083333333333332</v>
      </c>
      <c r="AB82" s="28">
        <f t="shared" si="71"/>
        <v>5264.9127061105719</v>
      </c>
      <c r="AC82" s="2">
        <f t="shared" si="72"/>
        <v>5312.9741499007941</v>
      </c>
      <c r="AD82" s="2">
        <f t="shared" si="55"/>
        <v>5312.9741499007941</v>
      </c>
      <c r="AE82" s="2">
        <f t="shared" si="73"/>
        <v>5312.9741499007941</v>
      </c>
      <c r="AF82" s="2">
        <f t="shared" si="56"/>
        <v>5930.0702929160934</v>
      </c>
      <c r="AG82" s="33">
        <f t="shared" si="74"/>
        <v>0.39366964285714295</v>
      </c>
      <c r="AH82" s="33">
        <f t="shared" si="75"/>
        <v>0.33</v>
      </c>
      <c r="AI82" s="2">
        <f t="shared" si="76"/>
        <v>2.7226261021850244</v>
      </c>
      <c r="AJ82" s="7">
        <v>2.2000000000000002</v>
      </c>
      <c r="AK82" s="3">
        <f t="shared" si="77"/>
        <v>543.90737267927727</v>
      </c>
    </row>
    <row r="83" spans="1:37" ht="20.25" x14ac:dyDescent="0.3">
      <c r="A83" s="7">
        <v>3</v>
      </c>
      <c r="B83" s="7">
        <v>144</v>
      </c>
      <c r="C83" s="27">
        <v>116</v>
      </c>
      <c r="D83" s="27">
        <v>180</v>
      </c>
      <c r="E83" s="7">
        <v>13</v>
      </c>
      <c r="F83" s="32">
        <f t="shared" si="57"/>
        <v>17.166666666666668</v>
      </c>
      <c r="G83" s="2">
        <f t="shared" si="50"/>
        <v>6180</v>
      </c>
      <c r="H83" s="2">
        <v>1.4</v>
      </c>
      <c r="I83" s="7">
        <f t="shared" si="51"/>
        <v>8652</v>
      </c>
      <c r="J83" s="7">
        <v>1.2</v>
      </c>
      <c r="K83" s="7">
        <v>1.75</v>
      </c>
      <c r="L83" s="7">
        <f t="shared" si="58"/>
        <v>0.20625000000000002</v>
      </c>
      <c r="M83" s="2">
        <f t="shared" si="59"/>
        <v>1.9619047619047618</v>
      </c>
      <c r="N83" s="2">
        <f t="shared" si="60"/>
        <v>1.8095238095238095</v>
      </c>
      <c r="O83" s="2">
        <f t="shared" si="61"/>
        <v>7.5238095238095237</v>
      </c>
      <c r="P83" s="2">
        <f t="shared" si="62"/>
        <v>7.8166666666666664</v>
      </c>
      <c r="Q83" s="2">
        <f t="shared" si="63"/>
        <v>13.816666666666666</v>
      </c>
      <c r="R83" s="2">
        <f t="shared" si="64"/>
        <v>6.083333333333333</v>
      </c>
      <c r="S83" s="2">
        <f t="shared" si="52"/>
        <v>10.083333333333332</v>
      </c>
      <c r="T83" s="2">
        <f t="shared" si="53"/>
        <v>20.083333333333332</v>
      </c>
      <c r="U83" s="7">
        <f t="shared" si="54"/>
        <v>1</v>
      </c>
      <c r="V83" s="2">
        <f t="shared" si="65"/>
        <v>551.09142885470203</v>
      </c>
      <c r="W83" s="28">
        <f t="shared" si="66"/>
        <v>519.49476118792938</v>
      </c>
      <c r="X83" s="2">
        <f t="shared" si="67"/>
        <v>333.85621831031739</v>
      </c>
      <c r="Y83" s="2">
        <f t="shared" si="68"/>
        <v>3352.4728588661037</v>
      </c>
      <c r="Z83" s="28">
        <f t="shared" si="69"/>
        <v>0</v>
      </c>
      <c r="AA83" s="28">
        <f t="shared" si="70"/>
        <v>10.083333333333332</v>
      </c>
      <c r="AB83" s="28">
        <f t="shared" si="71"/>
        <v>5238.2388419782874</v>
      </c>
      <c r="AC83" s="2">
        <f t="shared" si="72"/>
        <v>5731.1984143271156</v>
      </c>
      <c r="AD83" s="2">
        <f t="shared" si="55"/>
        <v>5731.1984143271156</v>
      </c>
      <c r="AE83" s="2">
        <f t="shared" si="73"/>
        <v>5731.1984143271156</v>
      </c>
      <c r="AF83" s="2">
        <f t="shared" si="56"/>
        <v>7057.2737370241111</v>
      </c>
      <c r="AG83" s="33">
        <f t="shared" si="74"/>
        <v>0.41436964285714295</v>
      </c>
      <c r="AH83" s="33">
        <f t="shared" si="75"/>
        <v>0.33</v>
      </c>
      <c r="AI83" s="2">
        <f t="shared" si="76"/>
        <v>2.7226261021850244</v>
      </c>
      <c r="AJ83" s="7">
        <v>2.2000000000000002</v>
      </c>
      <c r="AK83" s="3">
        <f t="shared" si="77"/>
        <v>558.33251736915065</v>
      </c>
    </row>
    <row r="84" spans="1:37" ht="20.25" x14ac:dyDescent="0.3">
      <c r="A84" s="7"/>
      <c r="B84" s="7"/>
      <c r="C84" s="7"/>
      <c r="D84" s="2"/>
      <c r="E84" s="2"/>
      <c r="F84" s="2"/>
      <c r="G84" s="7"/>
      <c r="H84" s="7"/>
      <c r="I84" s="7"/>
      <c r="J84" s="7"/>
      <c r="K84" s="2"/>
      <c r="L84" s="2"/>
      <c r="M84" s="2"/>
      <c r="N84" s="2"/>
      <c r="O84" s="2"/>
      <c r="P84" s="2"/>
      <c r="Q84" s="2"/>
      <c r="R84" s="2"/>
      <c r="S84" s="7"/>
      <c r="T84" s="2"/>
      <c r="U84" s="28"/>
      <c r="V84" s="2"/>
      <c r="W84" s="2"/>
      <c r="X84" s="28"/>
      <c r="Y84" s="28"/>
      <c r="Z84" s="28"/>
      <c r="AA84" s="2"/>
      <c r="AB84" s="2"/>
      <c r="AC84" s="2"/>
      <c r="AD84" s="2"/>
      <c r="AE84" s="5"/>
      <c r="AF84" s="7"/>
      <c r="AG84" s="3"/>
    </row>
    <row r="85" spans="1:37" ht="150" x14ac:dyDescent="0.2">
      <c r="A85" s="7" t="s">
        <v>10</v>
      </c>
      <c r="B85" s="7" t="s">
        <v>82</v>
      </c>
      <c r="C85" s="31" t="s">
        <v>83</v>
      </c>
      <c r="D85" s="31" t="s">
        <v>84</v>
      </c>
      <c r="E85" s="7" t="s">
        <v>12</v>
      </c>
      <c r="F85" s="7" t="s">
        <v>85</v>
      </c>
      <c r="G85" s="7" t="s">
        <v>47</v>
      </c>
      <c r="H85" s="7" t="s">
        <v>14</v>
      </c>
      <c r="I85" s="7" t="s">
        <v>15</v>
      </c>
      <c r="J85" s="7" t="s">
        <v>16</v>
      </c>
      <c r="K85" s="7" t="s">
        <v>17</v>
      </c>
      <c r="L85" s="7" t="s">
        <v>18</v>
      </c>
      <c r="M85" s="7" t="s">
        <v>25</v>
      </c>
      <c r="N85" s="7" t="s">
        <v>26</v>
      </c>
      <c r="O85" s="7" t="s">
        <v>27</v>
      </c>
      <c r="P85" s="7" t="s">
        <v>28</v>
      </c>
      <c r="Q85" s="7" t="s">
        <v>29</v>
      </c>
      <c r="R85" s="7" t="s">
        <v>30</v>
      </c>
      <c r="S85" s="7" t="s">
        <v>31</v>
      </c>
      <c r="T85" s="7" t="s">
        <v>32</v>
      </c>
      <c r="U85" s="7" t="s">
        <v>33</v>
      </c>
      <c r="V85" s="7" t="s">
        <v>34</v>
      </c>
      <c r="W85" s="26" t="s">
        <v>35</v>
      </c>
      <c r="X85" s="7" t="s">
        <v>36</v>
      </c>
      <c r="Y85" s="7" t="s">
        <v>37</v>
      </c>
      <c r="Z85" s="26" t="s">
        <v>59</v>
      </c>
      <c r="AA85" s="26" t="s">
        <v>60</v>
      </c>
      <c r="AB85" s="26" t="s">
        <v>61</v>
      </c>
      <c r="AC85" s="7" t="s">
        <v>39</v>
      </c>
      <c r="AD85" s="7" t="s">
        <v>40</v>
      </c>
      <c r="AE85" s="7" t="s">
        <v>41</v>
      </c>
      <c r="AF85" s="7" t="s">
        <v>21</v>
      </c>
      <c r="AG85" s="26" t="s">
        <v>90</v>
      </c>
      <c r="AH85" s="26" t="s">
        <v>89</v>
      </c>
      <c r="AI85" s="7" t="s">
        <v>22</v>
      </c>
      <c r="AJ85" s="7" t="s">
        <v>23</v>
      </c>
      <c r="AK85" s="7" t="s">
        <v>24</v>
      </c>
    </row>
    <row r="86" spans="1:37" ht="20.25" x14ac:dyDescent="0.3">
      <c r="A86" s="7">
        <v>4</v>
      </c>
      <c r="B86" s="7">
        <v>18</v>
      </c>
      <c r="C86" s="27">
        <v>14</v>
      </c>
      <c r="D86" s="27">
        <v>23</v>
      </c>
      <c r="E86" s="7">
        <v>2.75</v>
      </c>
      <c r="F86" s="32">
        <f>($D86+2*$E86)/12</f>
        <v>2.375</v>
      </c>
      <c r="G86" s="2">
        <f t="shared" ref="G86:G108" si="79">$B$4*$A86*$F86</f>
        <v>1140</v>
      </c>
      <c r="H86" s="2">
        <v>1.4</v>
      </c>
      <c r="I86" s="7">
        <f t="shared" ref="I86:I108" si="80">$G86*$H86</f>
        <v>1596</v>
      </c>
      <c r="J86" s="7">
        <v>1.2</v>
      </c>
      <c r="K86" s="7">
        <v>1.1499999999999999</v>
      </c>
      <c r="L86" s="7">
        <f>0.33*(1-0.125*$A86)</f>
        <v>0.16500000000000001</v>
      </c>
      <c r="M86" s="2">
        <f>($E$7-$C$7-0.06*$D86/12)/$K86</f>
        <v>3.6681159420289853</v>
      </c>
      <c r="N86" s="2">
        <f>($F$7-$B$7)/$K86</f>
        <v>2.7536231884057973</v>
      </c>
      <c r="O86" s="2">
        <f>($G$7-$B$7)/$K86</f>
        <v>11.449275362318842</v>
      </c>
      <c r="P86" s="2">
        <f>$C$7+$K86*$A86+0.06*$D86/12</f>
        <v>6.3816666666666668</v>
      </c>
      <c r="Q86" s="2">
        <f>IF($A86&lt;$M86,$P86,$P86+$E$7)</f>
        <v>12.381666666666668</v>
      </c>
      <c r="R86" s="2">
        <f>$B$7+K86*$A86</f>
        <v>5.4333333333333327</v>
      </c>
      <c r="S86" s="2">
        <f t="shared" ref="S86:S108" si="81">$R86+$F$7</f>
        <v>9.4333333333333336</v>
      </c>
      <c r="T86" s="2">
        <f t="shared" ref="T86:T108" si="82">$R86+$G$7</f>
        <v>19.433333333333334</v>
      </c>
      <c r="U86" s="7">
        <f t="shared" ref="U86:U108" si="83">IF($A86&lt;$M86,0.5,1)</f>
        <v>1</v>
      </c>
      <c r="V86" s="2">
        <f>($U86*$H$7*(1+$L86)*$J86)/($Q86*$R86)</f>
        <v>664.98475960978658</v>
      </c>
      <c r="W86" s="28">
        <f>IF($A86&lt;$N86,(($U86*$I$7/2*(1+$L86)*$J$7)/($R86*$Q86)),(($U86*$I$7*(1+$L86)*$J$7)/($S86*$Q86)))</f>
        <v>598.4569115304505</v>
      </c>
      <c r="X86" s="2">
        <f>(2*$U86*$H$7*(1+$L86)*$J86)/($Q86*$T86)</f>
        <v>371.84396506482057</v>
      </c>
      <c r="Y86" s="2">
        <f>IF($R86&gt;$F86,$F86*$V86,$R86*$V86)</f>
        <v>1579.3388040732432</v>
      </c>
      <c r="Z86" s="28">
        <f>IF($N86&lt;$A86,0,$F$7-$B$7-$K86*$A86)</f>
        <v>0</v>
      </c>
      <c r="AA86" s="28">
        <f>IF($S86&gt;$F86,$F86,$S86)</f>
        <v>2.375</v>
      </c>
      <c r="AB86" s="28">
        <f>($AA86-$Z86)*$W86</f>
        <v>1421.33516488482</v>
      </c>
      <c r="AC86" s="2">
        <f>IF($T86&gt;$F86,$F86*$X86,$T86*$X86)</f>
        <v>883.12941702894886</v>
      </c>
      <c r="AD86" s="2">
        <f t="shared" ref="AD86:AD108" si="84">IF($Y86&gt;$AC86,$Y86,$AC86)</f>
        <v>1579.3388040732432</v>
      </c>
      <c r="AE86" s="2">
        <f>IF($AB86&gt;$AD86,$AB86,$AD86)</f>
        <v>1579.3388040732432</v>
      </c>
      <c r="AF86" s="2">
        <f t="shared" ref="AF86:AF108" si="85">PI()*($B86/(2*12))^2*62.4</f>
        <v>110.26990214100174</v>
      </c>
      <c r="AG86" s="33">
        <f>0.23*($M$7/$H86)*(1+0.35*$M$7*($F86/$A86))</f>
        <v>0.17551104910714288</v>
      </c>
      <c r="AH86" s="33">
        <f>IF(AG86&gt;0.33,0.33,AG86)</f>
        <v>0.17551104910714288</v>
      </c>
      <c r="AI86" s="2">
        <f>$P$7/($O$7-$N$7*AH86)</f>
        <v>2.4042012635181531</v>
      </c>
      <c r="AJ86" s="7">
        <v>2.4</v>
      </c>
      <c r="AK86" s="3">
        <f>(12/$D86)*(($I86+$AF86)/$AI86+$AE86/$AJ86)</f>
        <v>713.61457718518591</v>
      </c>
    </row>
    <row r="87" spans="1:37" ht="20.25" x14ac:dyDescent="0.3">
      <c r="A87" s="7">
        <v>4</v>
      </c>
      <c r="B87" s="7">
        <v>24</v>
      </c>
      <c r="C87" s="27">
        <v>19</v>
      </c>
      <c r="D87" s="27">
        <v>30</v>
      </c>
      <c r="E87" s="7">
        <v>3.25</v>
      </c>
      <c r="F87" s="32">
        <f t="shared" ref="F87:F108" si="86">($D87+2*$E87)/12</f>
        <v>3.0416666666666665</v>
      </c>
      <c r="G87" s="2">
        <f t="shared" si="79"/>
        <v>1460</v>
      </c>
      <c r="H87" s="2">
        <v>1.4</v>
      </c>
      <c r="I87" s="7">
        <f t="shared" si="80"/>
        <v>2043.9999999999998</v>
      </c>
      <c r="J87" s="7">
        <v>1.2</v>
      </c>
      <c r="K87" s="4">
        <f>(1.75-1.15)*(($D87-24)/(96-24))+1.15</f>
        <v>1.2</v>
      </c>
      <c r="L87" s="7">
        <f t="shared" ref="L87:L108" si="87">0.33*(1-0.125*$A87)</f>
        <v>0.16500000000000001</v>
      </c>
      <c r="M87" s="2">
        <f t="shared" ref="M87:M108" si="88">($E$7-$C$7-0.06*$D87/12)/$K87</f>
        <v>3.4861111111111107</v>
      </c>
      <c r="N87" s="2">
        <f t="shared" ref="N87:N108" si="89">($F$7-$B$7)/$K87</f>
        <v>2.6388888888888888</v>
      </c>
      <c r="O87" s="2">
        <f t="shared" ref="O87:O108" si="90">($G$7-$B$7)/$K87</f>
        <v>10.972222222222221</v>
      </c>
      <c r="P87" s="2">
        <f t="shared" ref="P87:P108" si="91">$C$7+$K87*$A87+0.06*$D87/12</f>
        <v>6.6166666666666671</v>
      </c>
      <c r="Q87" s="2">
        <f t="shared" ref="Q87:Q108" si="92">IF($A87&lt;$M87,$P87,$P87+$E$7)</f>
        <v>12.616666666666667</v>
      </c>
      <c r="R87" s="2">
        <f t="shared" ref="R87:R108" si="93">$B$7+K87*$A87</f>
        <v>5.6333333333333329</v>
      </c>
      <c r="S87" s="2">
        <f t="shared" si="81"/>
        <v>9.6333333333333329</v>
      </c>
      <c r="T87" s="2">
        <f t="shared" si="82"/>
        <v>19.633333333333333</v>
      </c>
      <c r="U87" s="7">
        <f t="shared" si="83"/>
        <v>1</v>
      </c>
      <c r="V87" s="2">
        <f t="shared" ref="V87:V108" si="94">($U87*$H$7*(1+$L87)*$J87)/($Q87*$R87)</f>
        <v>629.42946698662581</v>
      </c>
      <c r="W87" s="28">
        <f t="shared" ref="W87:W108" si="95">IF($A87&lt;$N87,(($U87*$I$7/2*(1+$L87)*$J$7)/($R87*$Q87)),(($U87*$I$7*(1+$L87)*$J$7)/($S87*$Q87)))</f>
        <v>575.11667344690613</v>
      </c>
      <c r="X87" s="2">
        <f t="shared" ref="X87:X108" si="96">(2*$U87*$H$7*(1+$L87)*$J87)/($Q87*$T87)</f>
        <v>361.20061093629801</v>
      </c>
      <c r="Y87" s="2">
        <f t="shared" ref="Y87:Y108" si="97">IF($R87&gt;$F87,$F87*$V87,$R87*$V87)</f>
        <v>1914.5146287509867</v>
      </c>
      <c r="Z87" s="28">
        <f t="shared" ref="Z87:Z108" si="98">IF($N87&lt;$A87,0,$F$7-$B$7-$K87*$A87)</f>
        <v>0</v>
      </c>
      <c r="AA87" s="28">
        <f t="shared" ref="AA87:AA108" si="99">IF($S87&gt;$F87,$F87,$S87)</f>
        <v>3.0416666666666665</v>
      </c>
      <c r="AB87" s="28">
        <f t="shared" ref="AB87:AB108" si="100">($AA87-$Z87)*$W87</f>
        <v>1749.3132150676727</v>
      </c>
      <c r="AC87" s="2">
        <f t="shared" ref="AC87:AC108" si="101">IF($T87&gt;$F87,$F87*$X87,$T87*$X87)</f>
        <v>1098.6518582645731</v>
      </c>
      <c r="AD87" s="2">
        <f t="shared" si="84"/>
        <v>1914.5146287509867</v>
      </c>
      <c r="AE87" s="2">
        <f t="shared" ref="AE87:AE108" si="102">IF($AB87&gt;$AD87,$AB87,$AD87)</f>
        <v>1914.5146287509867</v>
      </c>
      <c r="AF87" s="2">
        <f t="shared" si="85"/>
        <v>196.03538158400309</v>
      </c>
      <c r="AG87" s="33">
        <f t="shared" ref="AG87:AG108" si="103">0.23*($M$7/$H87)*(1+0.35*$M$7*($F87/$A87))</f>
        <v>0.18327354910714289</v>
      </c>
      <c r="AH87" s="33">
        <f t="shared" ref="AH87:AH108" si="104">IF(AG87&gt;0.33,0.33,AG87)</f>
        <v>0.18327354910714289</v>
      </c>
      <c r="AI87" s="2">
        <f t="shared" ref="AI87:AI108" si="105">$P$7/($O$7-$N$7*AH87)</f>
        <v>2.4184132121670019</v>
      </c>
      <c r="AJ87" s="7">
        <v>2.2000000000000002</v>
      </c>
      <c r="AK87" s="3">
        <f t="shared" ref="AK87:AK108" si="106">(12/$D87)*(($I87+$AF87)/$AI87+$AE87/$AJ87)</f>
        <v>718.59028469623308</v>
      </c>
    </row>
    <row r="88" spans="1:37" ht="20.25" x14ac:dyDescent="0.3">
      <c r="A88" s="7">
        <v>4</v>
      </c>
      <c r="B88" s="7">
        <v>27</v>
      </c>
      <c r="C88" s="27">
        <v>22</v>
      </c>
      <c r="D88" s="27">
        <v>34</v>
      </c>
      <c r="E88" s="7">
        <v>3.5</v>
      </c>
      <c r="F88" s="32">
        <f t="shared" si="86"/>
        <v>3.4166666666666665</v>
      </c>
      <c r="G88" s="2">
        <f t="shared" si="79"/>
        <v>1640</v>
      </c>
      <c r="H88" s="2">
        <v>1.4</v>
      </c>
      <c r="I88" s="7">
        <f t="shared" si="80"/>
        <v>2296</v>
      </c>
      <c r="J88" s="7">
        <v>1.2</v>
      </c>
      <c r="K88" s="4">
        <f t="shared" ref="K88:K98" si="107">(1.75-1.15)*(($D88-24)/(96-24))+1.15</f>
        <v>1.2333333333333332</v>
      </c>
      <c r="L88" s="7">
        <f t="shared" si="87"/>
        <v>0.16500000000000001</v>
      </c>
      <c r="M88" s="2">
        <f t="shared" si="88"/>
        <v>3.3756756756756761</v>
      </c>
      <c r="N88" s="2">
        <f t="shared" si="89"/>
        <v>2.567567567567568</v>
      </c>
      <c r="O88" s="2">
        <f t="shared" si="90"/>
        <v>10.675675675675677</v>
      </c>
      <c r="P88" s="2">
        <f t="shared" si="91"/>
        <v>6.77</v>
      </c>
      <c r="Q88" s="2">
        <f t="shared" si="92"/>
        <v>12.77</v>
      </c>
      <c r="R88" s="2">
        <f t="shared" si="93"/>
        <v>5.7666666666666657</v>
      </c>
      <c r="S88" s="2">
        <f t="shared" si="81"/>
        <v>9.7666666666666657</v>
      </c>
      <c r="T88" s="2">
        <f t="shared" si="82"/>
        <v>19.766666666666666</v>
      </c>
      <c r="U88" s="7">
        <f t="shared" si="83"/>
        <v>1</v>
      </c>
      <c r="V88" s="2">
        <f t="shared" si="94"/>
        <v>607.49317629378845</v>
      </c>
      <c r="W88" s="28">
        <f t="shared" si="95"/>
        <v>560.45392224202953</v>
      </c>
      <c r="X88" s="2">
        <f t="shared" si="96"/>
        <v>354.45638954072643</v>
      </c>
      <c r="Y88" s="2">
        <f t="shared" si="97"/>
        <v>2075.6016856704437</v>
      </c>
      <c r="Z88" s="28">
        <f t="shared" si="98"/>
        <v>0</v>
      </c>
      <c r="AA88" s="28">
        <f t="shared" si="99"/>
        <v>3.4166666666666665</v>
      </c>
      <c r="AB88" s="28">
        <f t="shared" si="100"/>
        <v>1914.8842343269341</v>
      </c>
      <c r="AC88" s="2">
        <f t="shared" si="101"/>
        <v>1211.0593309308153</v>
      </c>
      <c r="AD88" s="2">
        <f t="shared" si="84"/>
        <v>2075.6016856704437</v>
      </c>
      <c r="AE88" s="2">
        <f t="shared" si="102"/>
        <v>2075.6016856704437</v>
      </c>
      <c r="AF88" s="2">
        <f t="shared" si="85"/>
        <v>248.1072798172539</v>
      </c>
      <c r="AG88" s="33">
        <f t="shared" si="103"/>
        <v>0.1876399553571429</v>
      </c>
      <c r="AH88" s="33">
        <f t="shared" si="104"/>
        <v>0.1876399553571429</v>
      </c>
      <c r="AI88" s="2">
        <f t="shared" si="105"/>
        <v>2.4264815174608794</v>
      </c>
      <c r="AJ88" s="7">
        <v>2.2000000000000002</v>
      </c>
      <c r="AK88" s="3">
        <f t="shared" si="106"/>
        <v>703.03452885321121</v>
      </c>
    </row>
    <row r="89" spans="1:37" ht="20.25" x14ac:dyDescent="0.3">
      <c r="A89" s="7">
        <v>4</v>
      </c>
      <c r="B89" s="7">
        <v>30</v>
      </c>
      <c r="C89" s="27">
        <v>24</v>
      </c>
      <c r="D89" s="27">
        <v>38</v>
      </c>
      <c r="E89" s="7">
        <v>3.75</v>
      </c>
      <c r="F89" s="32">
        <f t="shared" si="86"/>
        <v>3.7916666666666665</v>
      </c>
      <c r="G89" s="2">
        <f t="shared" si="79"/>
        <v>1820</v>
      </c>
      <c r="H89" s="2">
        <v>1.4</v>
      </c>
      <c r="I89" s="7">
        <f t="shared" si="80"/>
        <v>2548</v>
      </c>
      <c r="J89" s="7">
        <v>1.2</v>
      </c>
      <c r="K89" s="4">
        <f t="shared" si="107"/>
        <v>1.2666666666666666</v>
      </c>
      <c r="L89" s="7">
        <f t="shared" si="87"/>
        <v>0.16500000000000001</v>
      </c>
      <c r="M89" s="2">
        <f t="shared" si="88"/>
        <v>3.271052631578947</v>
      </c>
      <c r="N89" s="2">
        <f t="shared" si="89"/>
        <v>2.5</v>
      </c>
      <c r="O89" s="2">
        <f t="shared" si="90"/>
        <v>10.394736842105264</v>
      </c>
      <c r="P89" s="2">
        <f t="shared" si="91"/>
        <v>6.9233333333333338</v>
      </c>
      <c r="Q89" s="2">
        <f t="shared" si="92"/>
        <v>12.923333333333334</v>
      </c>
      <c r="R89" s="2">
        <f t="shared" si="93"/>
        <v>5.8999999999999995</v>
      </c>
      <c r="S89" s="2">
        <f t="shared" si="81"/>
        <v>9.8999999999999986</v>
      </c>
      <c r="T89" s="2">
        <f t="shared" si="82"/>
        <v>19.899999999999999</v>
      </c>
      <c r="U89" s="7">
        <f t="shared" si="83"/>
        <v>1</v>
      </c>
      <c r="V89" s="2">
        <f t="shared" si="94"/>
        <v>586.71959360505025</v>
      </c>
      <c r="W89" s="28">
        <f t="shared" si="95"/>
        <v>546.34558116631888</v>
      </c>
      <c r="X89" s="2">
        <f t="shared" si="96"/>
        <v>347.9040806301303</v>
      </c>
      <c r="Y89" s="2">
        <f t="shared" si="97"/>
        <v>2224.6451257524823</v>
      </c>
      <c r="Z89" s="28">
        <f t="shared" si="98"/>
        <v>0</v>
      </c>
      <c r="AA89" s="28">
        <f t="shared" si="99"/>
        <v>3.7916666666666665</v>
      </c>
      <c r="AB89" s="28">
        <f t="shared" si="100"/>
        <v>2071.5603285889588</v>
      </c>
      <c r="AC89" s="2">
        <f t="shared" si="101"/>
        <v>1319.1363057225774</v>
      </c>
      <c r="AD89" s="2">
        <f t="shared" si="84"/>
        <v>2224.6451257524823</v>
      </c>
      <c r="AE89" s="2">
        <f t="shared" si="102"/>
        <v>2224.6451257524823</v>
      </c>
      <c r="AF89" s="2">
        <f t="shared" si="85"/>
        <v>306.30528372500481</v>
      </c>
      <c r="AG89" s="33">
        <f t="shared" si="103"/>
        <v>0.19200636160714288</v>
      </c>
      <c r="AH89" s="33">
        <f t="shared" si="104"/>
        <v>0.19200636160714288</v>
      </c>
      <c r="AI89" s="2">
        <f t="shared" si="105"/>
        <v>2.4346038378877184</v>
      </c>
      <c r="AJ89" s="7">
        <v>2.2000000000000002</v>
      </c>
      <c r="AK89" s="3">
        <f t="shared" si="106"/>
        <v>689.55548429887119</v>
      </c>
    </row>
    <row r="90" spans="1:37" ht="20.25" x14ac:dyDescent="0.3">
      <c r="A90" s="7">
        <v>4</v>
      </c>
      <c r="B90" s="7">
        <v>33</v>
      </c>
      <c r="C90" s="27">
        <v>27</v>
      </c>
      <c r="D90" s="27">
        <v>42</v>
      </c>
      <c r="E90" s="7">
        <v>3.75</v>
      </c>
      <c r="F90" s="32">
        <f t="shared" si="86"/>
        <v>4.125</v>
      </c>
      <c r="G90" s="2">
        <f t="shared" si="79"/>
        <v>1980</v>
      </c>
      <c r="H90" s="2">
        <v>1.4</v>
      </c>
      <c r="I90" s="7">
        <f t="shared" si="80"/>
        <v>2772</v>
      </c>
      <c r="J90" s="7">
        <v>1.2</v>
      </c>
      <c r="K90" s="4">
        <f t="shared" si="107"/>
        <v>1.2999999999999998</v>
      </c>
      <c r="L90" s="7">
        <f t="shared" si="87"/>
        <v>0.16500000000000001</v>
      </c>
      <c r="M90" s="2">
        <f t="shared" si="88"/>
        <v>3.1717948717948721</v>
      </c>
      <c r="N90" s="2">
        <f t="shared" si="89"/>
        <v>2.4358974358974361</v>
      </c>
      <c r="O90" s="2">
        <f t="shared" si="90"/>
        <v>10.12820512820513</v>
      </c>
      <c r="P90" s="2">
        <f t="shared" si="91"/>
        <v>7.0766666666666662</v>
      </c>
      <c r="Q90" s="2">
        <f t="shared" si="92"/>
        <v>13.076666666666666</v>
      </c>
      <c r="R90" s="2">
        <f t="shared" si="93"/>
        <v>6.0333333333333323</v>
      </c>
      <c r="S90" s="2">
        <f t="shared" si="81"/>
        <v>10.033333333333331</v>
      </c>
      <c r="T90" s="2">
        <f t="shared" si="82"/>
        <v>20.033333333333331</v>
      </c>
      <c r="U90" s="7">
        <f t="shared" si="83"/>
        <v>1</v>
      </c>
      <c r="V90" s="2">
        <f t="shared" si="94"/>
        <v>567.02574278620352</v>
      </c>
      <c r="W90" s="28">
        <f t="shared" si="95"/>
        <v>532.76401289609032</v>
      </c>
      <c r="X90" s="2">
        <f t="shared" si="96"/>
        <v>341.53630430716419</v>
      </c>
      <c r="Y90" s="2">
        <f t="shared" si="97"/>
        <v>2338.9811889930897</v>
      </c>
      <c r="Z90" s="28">
        <f t="shared" si="98"/>
        <v>0</v>
      </c>
      <c r="AA90" s="28">
        <f t="shared" si="99"/>
        <v>4.125</v>
      </c>
      <c r="AB90" s="28">
        <f t="shared" si="100"/>
        <v>2197.6515531963728</v>
      </c>
      <c r="AC90" s="2">
        <f t="shared" si="101"/>
        <v>1408.8372552670523</v>
      </c>
      <c r="AD90" s="2">
        <f t="shared" si="84"/>
        <v>2338.9811889930897</v>
      </c>
      <c r="AE90" s="2">
        <f t="shared" si="102"/>
        <v>2338.9811889930897</v>
      </c>
      <c r="AF90" s="2">
        <f t="shared" si="85"/>
        <v>370.62939330725584</v>
      </c>
      <c r="AG90" s="33">
        <f t="shared" si="103"/>
        <v>0.19588761160714288</v>
      </c>
      <c r="AH90" s="33">
        <f t="shared" si="104"/>
        <v>0.19588761160714288</v>
      </c>
      <c r="AI90" s="2">
        <f t="shared" si="105"/>
        <v>2.4418694641170644</v>
      </c>
      <c r="AJ90" s="7">
        <v>2.2000000000000002</v>
      </c>
      <c r="AK90" s="3">
        <f t="shared" si="106"/>
        <v>671.47145311160193</v>
      </c>
    </row>
    <row r="91" spans="1:37" ht="20.25" x14ac:dyDescent="0.3">
      <c r="A91" s="7">
        <v>4</v>
      </c>
      <c r="B91" s="7">
        <v>36</v>
      </c>
      <c r="C91" s="27">
        <v>29</v>
      </c>
      <c r="D91" s="27">
        <v>45</v>
      </c>
      <c r="E91" s="7">
        <v>4.5</v>
      </c>
      <c r="F91" s="32">
        <f t="shared" si="86"/>
        <v>4.5</v>
      </c>
      <c r="G91" s="2">
        <f t="shared" si="79"/>
        <v>2160</v>
      </c>
      <c r="H91" s="2">
        <v>1.4</v>
      </c>
      <c r="I91" s="7">
        <f t="shared" si="80"/>
        <v>3024</v>
      </c>
      <c r="J91" s="7">
        <v>1.2</v>
      </c>
      <c r="K91" s="4">
        <f t="shared" si="107"/>
        <v>1.325</v>
      </c>
      <c r="L91" s="7">
        <f t="shared" si="87"/>
        <v>0.16500000000000001</v>
      </c>
      <c r="M91" s="2">
        <f t="shared" si="88"/>
        <v>3.10062893081761</v>
      </c>
      <c r="N91" s="2">
        <f t="shared" si="89"/>
        <v>2.3899371069182389</v>
      </c>
      <c r="O91" s="2">
        <f t="shared" si="90"/>
        <v>9.9371069182389942</v>
      </c>
      <c r="P91" s="2">
        <f t="shared" si="91"/>
        <v>7.1916666666666664</v>
      </c>
      <c r="Q91" s="2">
        <f t="shared" si="92"/>
        <v>13.191666666666666</v>
      </c>
      <c r="R91" s="2">
        <f t="shared" si="93"/>
        <v>6.1333333333333329</v>
      </c>
      <c r="S91" s="2">
        <f t="shared" si="81"/>
        <v>10.133333333333333</v>
      </c>
      <c r="T91" s="2">
        <f t="shared" si="82"/>
        <v>20.133333333333333</v>
      </c>
      <c r="U91" s="7">
        <f t="shared" si="83"/>
        <v>1</v>
      </c>
      <c r="V91" s="2">
        <f t="shared" si="94"/>
        <v>552.91823450245818</v>
      </c>
      <c r="W91" s="28">
        <f t="shared" si="95"/>
        <v>522.90786980084454</v>
      </c>
      <c r="X91" s="2">
        <f t="shared" si="96"/>
        <v>336.87733492864999</v>
      </c>
      <c r="Y91" s="2">
        <f t="shared" si="97"/>
        <v>2488.1320552610619</v>
      </c>
      <c r="Z91" s="28">
        <f t="shared" si="98"/>
        <v>0</v>
      </c>
      <c r="AA91" s="28">
        <f t="shared" si="99"/>
        <v>4.5</v>
      </c>
      <c r="AB91" s="28">
        <f t="shared" si="100"/>
        <v>2353.0854141038003</v>
      </c>
      <c r="AC91" s="2">
        <f t="shared" si="101"/>
        <v>1515.9480071789249</v>
      </c>
      <c r="AD91" s="2">
        <f t="shared" si="84"/>
        <v>2488.1320552610619</v>
      </c>
      <c r="AE91" s="2">
        <f t="shared" si="102"/>
        <v>2488.1320552610619</v>
      </c>
      <c r="AF91" s="2">
        <f t="shared" si="85"/>
        <v>441.07960856400695</v>
      </c>
      <c r="AG91" s="33">
        <f t="shared" si="103"/>
        <v>0.20025401785714292</v>
      </c>
      <c r="AH91" s="33">
        <f t="shared" si="104"/>
        <v>0.20025401785714292</v>
      </c>
      <c r="AI91" s="2">
        <f t="shared" si="105"/>
        <v>2.4500953039771014</v>
      </c>
      <c r="AJ91" s="7">
        <v>2.2000000000000002</v>
      </c>
      <c r="AK91" s="3">
        <f t="shared" si="106"/>
        <v>678.72861582857297</v>
      </c>
    </row>
    <row r="92" spans="1:37" ht="20.25" x14ac:dyDescent="0.3">
      <c r="A92" s="7">
        <v>4</v>
      </c>
      <c r="B92" s="7">
        <v>39</v>
      </c>
      <c r="C92" s="27">
        <v>32</v>
      </c>
      <c r="D92" s="27">
        <v>49</v>
      </c>
      <c r="E92" s="7">
        <v>4.75</v>
      </c>
      <c r="F92" s="32">
        <f t="shared" si="86"/>
        <v>4.875</v>
      </c>
      <c r="G92" s="2">
        <f t="shared" si="79"/>
        <v>2340</v>
      </c>
      <c r="H92" s="2">
        <v>1.4</v>
      </c>
      <c r="I92" s="7">
        <f t="shared" si="80"/>
        <v>3276</v>
      </c>
      <c r="J92" s="7">
        <v>1.2</v>
      </c>
      <c r="K92" s="4">
        <f t="shared" si="107"/>
        <v>1.3583333333333334</v>
      </c>
      <c r="L92" s="7">
        <f t="shared" si="87"/>
        <v>0.16500000000000001</v>
      </c>
      <c r="M92" s="2">
        <f t="shared" si="88"/>
        <v>3.0098159509202449</v>
      </c>
      <c r="N92" s="2">
        <f t="shared" si="89"/>
        <v>2.3312883435582821</v>
      </c>
      <c r="O92" s="2">
        <f t="shared" si="90"/>
        <v>9.6932515337423304</v>
      </c>
      <c r="P92" s="2">
        <f t="shared" si="91"/>
        <v>7.3450000000000006</v>
      </c>
      <c r="Q92" s="2">
        <f t="shared" si="92"/>
        <v>13.345000000000001</v>
      </c>
      <c r="R92" s="2">
        <f t="shared" si="93"/>
        <v>6.2666666666666666</v>
      </c>
      <c r="S92" s="2">
        <f t="shared" si="81"/>
        <v>10.266666666666666</v>
      </c>
      <c r="T92" s="2">
        <f t="shared" si="82"/>
        <v>20.266666666666666</v>
      </c>
      <c r="U92" s="7">
        <f t="shared" si="83"/>
        <v>1</v>
      </c>
      <c r="V92" s="2">
        <f t="shared" si="94"/>
        <v>534.93618615626212</v>
      </c>
      <c r="W92" s="28">
        <f t="shared" si="95"/>
        <v>510.186703517539</v>
      </c>
      <c r="X92" s="2">
        <f t="shared" si="96"/>
        <v>330.81579933347797</v>
      </c>
      <c r="Y92" s="2">
        <f t="shared" si="97"/>
        <v>2607.8139075117779</v>
      </c>
      <c r="Z92" s="28">
        <f t="shared" si="98"/>
        <v>0</v>
      </c>
      <c r="AA92" s="28">
        <f t="shared" si="99"/>
        <v>4.875</v>
      </c>
      <c r="AB92" s="28">
        <f t="shared" si="100"/>
        <v>2487.1601796480027</v>
      </c>
      <c r="AC92" s="2">
        <f t="shared" si="101"/>
        <v>1612.727021750705</v>
      </c>
      <c r="AD92" s="2">
        <f t="shared" si="84"/>
        <v>2607.8139075117779</v>
      </c>
      <c r="AE92" s="2">
        <f t="shared" si="102"/>
        <v>2607.8139075117779</v>
      </c>
      <c r="AF92" s="2">
        <f t="shared" si="85"/>
        <v>517.65592949525819</v>
      </c>
      <c r="AG92" s="33">
        <f t="shared" si="103"/>
        <v>0.20462042410714287</v>
      </c>
      <c r="AH92" s="33">
        <f t="shared" si="104"/>
        <v>0.20462042410714287</v>
      </c>
      <c r="AI92" s="2">
        <f t="shared" si="105"/>
        <v>2.4583767513556167</v>
      </c>
      <c r="AJ92" s="7">
        <v>2.2000000000000002</v>
      </c>
      <c r="AK92" s="3">
        <f t="shared" si="106"/>
        <v>668.21014933238246</v>
      </c>
    </row>
    <row r="93" spans="1:37" ht="20.25" x14ac:dyDescent="0.3">
      <c r="A93" s="7">
        <v>4</v>
      </c>
      <c r="B93" s="7">
        <v>42</v>
      </c>
      <c r="C93" s="27">
        <v>34</v>
      </c>
      <c r="D93" s="27">
        <v>53</v>
      </c>
      <c r="E93" s="7">
        <v>5</v>
      </c>
      <c r="F93" s="32">
        <f t="shared" si="86"/>
        <v>5.25</v>
      </c>
      <c r="G93" s="2">
        <f t="shared" si="79"/>
        <v>2520</v>
      </c>
      <c r="H93" s="2">
        <v>1.4</v>
      </c>
      <c r="I93" s="7">
        <f t="shared" si="80"/>
        <v>3528</v>
      </c>
      <c r="J93" s="7">
        <v>1.2</v>
      </c>
      <c r="K93" s="4">
        <f t="shared" si="107"/>
        <v>1.3916666666666666</v>
      </c>
      <c r="L93" s="7">
        <f t="shared" si="87"/>
        <v>0.16500000000000001</v>
      </c>
      <c r="M93" s="2">
        <f t="shared" si="88"/>
        <v>2.9233532934131738</v>
      </c>
      <c r="N93" s="2">
        <f t="shared" si="89"/>
        <v>2.2754491017964074</v>
      </c>
      <c r="O93" s="2">
        <f t="shared" si="90"/>
        <v>9.4610778443113777</v>
      </c>
      <c r="P93" s="2">
        <f t="shared" si="91"/>
        <v>7.4983333333333331</v>
      </c>
      <c r="Q93" s="2">
        <f t="shared" si="92"/>
        <v>13.498333333333333</v>
      </c>
      <c r="R93" s="2">
        <f t="shared" si="93"/>
        <v>6.3999999999999995</v>
      </c>
      <c r="S93" s="2">
        <f t="shared" si="81"/>
        <v>10.399999999999999</v>
      </c>
      <c r="T93" s="2">
        <f t="shared" si="82"/>
        <v>20.399999999999999</v>
      </c>
      <c r="U93" s="7">
        <f t="shared" si="83"/>
        <v>1</v>
      </c>
      <c r="V93" s="2">
        <f t="shared" si="94"/>
        <v>517.84170885294486</v>
      </c>
      <c r="W93" s="28">
        <f t="shared" si="95"/>
        <v>497.92472005090855</v>
      </c>
      <c r="X93" s="2">
        <f t="shared" si="96"/>
        <v>324.92028790773008</v>
      </c>
      <c r="Y93" s="2">
        <f t="shared" si="97"/>
        <v>2718.6689714779604</v>
      </c>
      <c r="Z93" s="28">
        <f t="shared" si="98"/>
        <v>0</v>
      </c>
      <c r="AA93" s="28">
        <f t="shared" si="99"/>
        <v>5.25</v>
      </c>
      <c r="AB93" s="28">
        <f t="shared" si="100"/>
        <v>2614.1047802672697</v>
      </c>
      <c r="AC93" s="2">
        <f t="shared" si="101"/>
        <v>1705.8315115155829</v>
      </c>
      <c r="AD93" s="2">
        <f t="shared" si="84"/>
        <v>2718.6689714779604</v>
      </c>
      <c r="AE93" s="2">
        <f t="shared" si="102"/>
        <v>2718.6689714779604</v>
      </c>
      <c r="AF93" s="2">
        <f t="shared" si="85"/>
        <v>600.35835610100946</v>
      </c>
      <c r="AG93" s="33">
        <f t="shared" si="103"/>
        <v>0.20898683035714291</v>
      </c>
      <c r="AH93" s="33">
        <f t="shared" si="104"/>
        <v>0.20898683035714291</v>
      </c>
      <c r="AI93" s="2">
        <f t="shared" si="105"/>
        <v>2.4667143720337452</v>
      </c>
      <c r="AJ93" s="7">
        <v>2.2000000000000002</v>
      </c>
      <c r="AK93" s="3">
        <f t="shared" si="106"/>
        <v>658.72869021623512</v>
      </c>
    </row>
    <row r="94" spans="1:37" ht="20.25" x14ac:dyDescent="0.3">
      <c r="A94" s="7">
        <v>4</v>
      </c>
      <c r="B94" s="7">
        <v>48</v>
      </c>
      <c r="C94" s="27">
        <v>38</v>
      </c>
      <c r="D94" s="27">
        <v>60</v>
      </c>
      <c r="E94" s="7">
        <v>5.5</v>
      </c>
      <c r="F94" s="32">
        <f t="shared" si="86"/>
        <v>5.916666666666667</v>
      </c>
      <c r="G94" s="2">
        <f t="shared" si="79"/>
        <v>2840</v>
      </c>
      <c r="H94" s="2">
        <v>1.4</v>
      </c>
      <c r="I94" s="7">
        <f t="shared" si="80"/>
        <v>3975.9999999999995</v>
      </c>
      <c r="J94" s="7">
        <v>1.2</v>
      </c>
      <c r="K94" s="4">
        <f t="shared" si="107"/>
        <v>1.45</v>
      </c>
      <c r="L94" s="7">
        <f t="shared" si="87"/>
        <v>0.16500000000000001</v>
      </c>
      <c r="M94" s="2">
        <f t="shared" si="88"/>
        <v>2.7816091954022988</v>
      </c>
      <c r="N94" s="2">
        <f t="shared" si="89"/>
        <v>2.1839080459770113</v>
      </c>
      <c r="O94" s="2">
        <f t="shared" si="90"/>
        <v>9.0804597701149419</v>
      </c>
      <c r="P94" s="2">
        <f t="shared" si="91"/>
        <v>7.7666666666666666</v>
      </c>
      <c r="Q94" s="2">
        <f t="shared" si="92"/>
        <v>13.766666666666666</v>
      </c>
      <c r="R94" s="2">
        <f t="shared" si="93"/>
        <v>6.6333333333333329</v>
      </c>
      <c r="S94" s="2">
        <f t="shared" si="81"/>
        <v>10.633333333333333</v>
      </c>
      <c r="T94" s="2">
        <f t="shared" si="82"/>
        <v>20.633333333333333</v>
      </c>
      <c r="U94" s="7">
        <f t="shared" si="83"/>
        <v>1</v>
      </c>
      <c r="V94" s="2">
        <f t="shared" si="94"/>
        <v>489.88769513426701</v>
      </c>
      <c r="W94" s="28">
        <f t="shared" si="95"/>
        <v>477.50612917182184</v>
      </c>
      <c r="X94" s="2">
        <f t="shared" si="96"/>
        <v>314.98433386662077</v>
      </c>
      <c r="Y94" s="2">
        <f t="shared" si="97"/>
        <v>2898.50219621108</v>
      </c>
      <c r="Z94" s="28">
        <f t="shared" si="98"/>
        <v>0</v>
      </c>
      <c r="AA94" s="28">
        <f t="shared" si="99"/>
        <v>5.916666666666667</v>
      </c>
      <c r="AB94" s="28">
        <f t="shared" si="100"/>
        <v>2825.2445975999462</v>
      </c>
      <c r="AC94" s="2">
        <f t="shared" si="101"/>
        <v>1863.6573087108397</v>
      </c>
      <c r="AD94" s="2">
        <f t="shared" si="84"/>
        <v>2898.50219621108</v>
      </c>
      <c r="AE94" s="2">
        <f t="shared" si="102"/>
        <v>2898.50219621108</v>
      </c>
      <c r="AF94" s="2">
        <f t="shared" si="85"/>
        <v>784.14152633601236</v>
      </c>
      <c r="AG94" s="33">
        <f t="shared" si="103"/>
        <v>0.21674933035714289</v>
      </c>
      <c r="AH94" s="33">
        <f t="shared" si="104"/>
        <v>0.21674933035714289</v>
      </c>
      <c r="AI94" s="2">
        <f t="shared" si="105"/>
        <v>2.4816772961516307</v>
      </c>
      <c r="AJ94" s="7">
        <v>2.2000000000000002</v>
      </c>
      <c r="AK94" s="3">
        <f t="shared" si="106"/>
        <v>647.12312546606211</v>
      </c>
    </row>
    <row r="95" spans="1:37" ht="20.25" x14ac:dyDescent="0.3">
      <c r="A95" s="7">
        <v>4</v>
      </c>
      <c r="B95" s="7">
        <v>54</v>
      </c>
      <c r="C95" s="27">
        <v>43</v>
      </c>
      <c r="D95" s="27">
        <v>68</v>
      </c>
      <c r="E95" s="7">
        <v>6</v>
      </c>
      <c r="F95" s="32">
        <f t="shared" si="86"/>
        <v>6.666666666666667</v>
      </c>
      <c r="G95" s="2">
        <f t="shared" si="79"/>
        <v>3200</v>
      </c>
      <c r="H95" s="2">
        <v>1.4</v>
      </c>
      <c r="I95" s="7">
        <f t="shared" si="80"/>
        <v>4480</v>
      </c>
      <c r="J95" s="7">
        <v>1.2</v>
      </c>
      <c r="K95" s="4">
        <f t="shared" si="107"/>
        <v>1.5166666666666666</v>
      </c>
      <c r="L95" s="7">
        <f t="shared" si="87"/>
        <v>0.16500000000000001</v>
      </c>
      <c r="M95" s="2">
        <f t="shared" si="88"/>
        <v>2.6329670329670329</v>
      </c>
      <c r="N95" s="2">
        <f t="shared" si="89"/>
        <v>2.087912087912088</v>
      </c>
      <c r="O95" s="2">
        <f t="shared" si="90"/>
        <v>8.6813186813186807</v>
      </c>
      <c r="P95" s="2">
        <f t="shared" si="91"/>
        <v>8.0733333333333341</v>
      </c>
      <c r="Q95" s="2">
        <f t="shared" si="92"/>
        <v>14.073333333333334</v>
      </c>
      <c r="R95" s="2">
        <f t="shared" si="93"/>
        <v>6.8999999999999995</v>
      </c>
      <c r="S95" s="2">
        <f t="shared" si="81"/>
        <v>10.899999999999999</v>
      </c>
      <c r="T95" s="2">
        <f t="shared" si="82"/>
        <v>20.9</v>
      </c>
      <c r="U95" s="7">
        <f t="shared" si="83"/>
        <v>1</v>
      </c>
      <c r="V95" s="2">
        <f t="shared" si="94"/>
        <v>460.69243919016333</v>
      </c>
      <c r="W95" s="28">
        <f t="shared" si="95"/>
        <v>455.6734275246742</v>
      </c>
      <c r="X95" s="2">
        <f t="shared" si="96"/>
        <v>304.18926606814614</v>
      </c>
      <c r="Y95" s="2">
        <f t="shared" si="97"/>
        <v>3071.2829279344223</v>
      </c>
      <c r="Z95" s="28">
        <f t="shared" si="98"/>
        <v>0</v>
      </c>
      <c r="AA95" s="28">
        <f t="shared" si="99"/>
        <v>6.666666666666667</v>
      </c>
      <c r="AB95" s="28">
        <f t="shared" si="100"/>
        <v>3037.8228501644949</v>
      </c>
      <c r="AC95" s="2">
        <f t="shared" si="101"/>
        <v>2027.9284404543077</v>
      </c>
      <c r="AD95" s="2">
        <f t="shared" si="84"/>
        <v>3071.2829279344223</v>
      </c>
      <c r="AE95" s="2">
        <f t="shared" si="102"/>
        <v>3071.2829279344223</v>
      </c>
      <c r="AF95" s="2">
        <f t="shared" si="85"/>
        <v>992.42911926901559</v>
      </c>
      <c r="AG95" s="33">
        <f t="shared" si="103"/>
        <v>0.22548214285714288</v>
      </c>
      <c r="AH95" s="33">
        <f t="shared" si="104"/>
        <v>0.22548214285714288</v>
      </c>
      <c r="AI95" s="2">
        <f t="shared" si="105"/>
        <v>2.498729059602891</v>
      </c>
      <c r="AJ95" s="7">
        <v>2.2000000000000002</v>
      </c>
      <c r="AK95" s="3">
        <f t="shared" si="106"/>
        <v>632.84518751307291</v>
      </c>
    </row>
    <row r="96" spans="1:37" ht="20.25" x14ac:dyDescent="0.3">
      <c r="A96" s="7">
        <v>4</v>
      </c>
      <c r="B96" s="7">
        <v>60</v>
      </c>
      <c r="C96" s="27">
        <v>48</v>
      </c>
      <c r="D96" s="27">
        <v>76</v>
      </c>
      <c r="E96" s="7">
        <v>6.5</v>
      </c>
      <c r="F96" s="32">
        <f t="shared" si="86"/>
        <v>7.416666666666667</v>
      </c>
      <c r="G96" s="2">
        <f t="shared" si="79"/>
        <v>3560</v>
      </c>
      <c r="H96" s="2">
        <v>1.4</v>
      </c>
      <c r="I96" s="7">
        <f t="shared" si="80"/>
        <v>4984</v>
      </c>
      <c r="J96" s="7">
        <v>1.2</v>
      </c>
      <c r="K96" s="4">
        <f t="shared" si="107"/>
        <v>1.5833333333333333</v>
      </c>
      <c r="L96" s="7">
        <f t="shared" si="87"/>
        <v>0.16500000000000001</v>
      </c>
      <c r="M96" s="2">
        <f t="shared" si="88"/>
        <v>2.4968421052631578</v>
      </c>
      <c r="N96" s="2">
        <f t="shared" si="89"/>
        <v>2</v>
      </c>
      <c r="O96" s="2">
        <f t="shared" si="90"/>
        <v>8.3157894736842106</v>
      </c>
      <c r="P96" s="2">
        <f t="shared" si="91"/>
        <v>8.3800000000000008</v>
      </c>
      <c r="Q96" s="2">
        <f t="shared" si="92"/>
        <v>14.38</v>
      </c>
      <c r="R96" s="2">
        <f t="shared" si="93"/>
        <v>7.1666666666666661</v>
      </c>
      <c r="S96" s="2">
        <f t="shared" si="81"/>
        <v>11.166666666666666</v>
      </c>
      <c r="T96" s="2">
        <f t="shared" si="82"/>
        <v>21.166666666666664</v>
      </c>
      <c r="U96" s="7">
        <f t="shared" si="83"/>
        <v>1</v>
      </c>
      <c r="V96" s="2">
        <f t="shared" si="94"/>
        <v>434.09127664391764</v>
      </c>
      <c r="W96" s="28">
        <f t="shared" si="95"/>
        <v>435.30608432109278</v>
      </c>
      <c r="X96" s="2">
        <f t="shared" si="96"/>
        <v>293.95157316044811</v>
      </c>
      <c r="Y96" s="2">
        <f t="shared" si="97"/>
        <v>3110.9874826147429</v>
      </c>
      <c r="Z96" s="28">
        <f t="shared" si="98"/>
        <v>0</v>
      </c>
      <c r="AA96" s="28">
        <f t="shared" si="99"/>
        <v>7.416666666666667</v>
      </c>
      <c r="AB96" s="28">
        <f t="shared" si="100"/>
        <v>3228.5201253814384</v>
      </c>
      <c r="AC96" s="2">
        <f t="shared" si="101"/>
        <v>2180.1408342733234</v>
      </c>
      <c r="AD96" s="2">
        <f t="shared" si="84"/>
        <v>3110.9874826147429</v>
      </c>
      <c r="AE96" s="2">
        <f t="shared" si="102"/>
        <v>3228.5201253814384</v>
      </c>
      <c r="AF96" s="2">
        <f t="shared" si="85"/>
        <v>1225.2211349000193</v>
      </c>
      <c r="AG96" s="33">
        <f t="shared" si="103"/>
        <v>0.23421495535714287</v>
      </c>
      <c r="AH96" s="33">
        <f t="shared" si="104"/>
        <v>0.23421495535714287</v>
      </c>
      <c r="AI96" s="2">
        <f t="shared" si="105"/>
        <v>2.5160167717878963</v>
      </c>
      <c r="AJ96" s="7">
        <v>2.2000000000000002</v>
      </c>
      <c r="AK96" s="3">
        <f t="shared" si="106"/>
        <v>621.37683626686373</v>
      </c>
    </row>
    <row r="97" spans="1:37" ht="20.25" x14ac:dyDescent="0.3">
      <c r="A97" s="7">
        <v>4</v>
      </c>
      <c r="B97" s="7">
        <v>66</v>
      </c>
      <c r="C97" s="27">
        <v>53</v>
      </c>
      <c r="D97" s="27">
        <v>83</v>
      </c>
      <c r="E97" s="7">
        <v>7</v>
      </c>
      <c r="F97" s="32">
        <f t="shared" si="86"/>
        <v>8.0833333333333339</v>
      </c>
      <c r="G97" s="2">
        <f t="shared" si="79"/>
        <v>3880.0000000000005</v>
      </c>
      <c r="H97" s="2">
        <v>1.4</v>
      </c>
      <c r="I97" s="7">
        <f t="shared" si="80"/>
        <v>5432</v>
      </c>
      <c r="J97" s="7">
        <v>1.2</v>
      </c>
      <c r="K97" s="4">
        <f t="shared" si="107"/>
        <v>1.6416666666666666</v>
      </c>
      <c r="L97" s="7">
        <f t="shared" si="87"/>
        <v>0.16500000000000001</v>
      </c>
      <c r="M97" s="2">
        <f t="shared" si="88"/>
        <v>2.3868020304568525</v>
      </c>
      <c r="N97" s="2">
        <f t="shared" si="89"/>
        <v>1.9289340101522843</v>
      </c>
      <c r="O97" s="2">
        <f t="shared" si="90"/>
        <v>8.0203045685279193</v>
      </c>
      <c r="P97" s="2">
        <f t="shared" si="91"/>
        <v>8.6483333333333317</v>
      </c>
      <c r="Q97" s="2">
        <f t="shared" si="92"/>
        <v>14.648333333333332</v>
      </c>
      <c r="R97" s="2">
        <f t="shared" si="93"/>
        <v>7.3999999999999995</v>
      </c>
      <c r="S97" s="2">
        <f t="shared" si="81"/>
        <v>11.399999999999999</v>
      </c>
      <c r="T97" s="2">
        <f t="shared" si="82"/>
        <v>21.4</v>
      </c>
      <c r="U97" s="7">
        <f t="shared" si="83"/>
        <v>1</v>
      </c>
      <c r="V97" s="2">
        <f t="shared" si="94"/>
        <v>412.70261044979446</v>
      </c>
      <c r="W97" s="28">
        <f t="shared" si="95"/>
        <v>418.58543274787274</v>
      </c>
      <c r="X97" s="2">
        <f t="shared" si="96"/>
        <v>285.42049694658687</v>
      </c>
      <c r="Y97" s="2">
        <f t="shared" si="97"/>
        <v>3053.9993173284788</v>
      </c>
      <c r="Z97" s="28">
        <f t="shared" si="98"/>
        <v>0</v>
      </c>
      <c r="AA97" s="28">
        <f t="shared" si="99"/>
        <v>8.0833333333333339</v>
      </c>
      <c r="AB97" s="28">
        <f t="shared" si="100"/>
        <v>3383.5655813786384</v>
      </c>
      <c r="AC97" s="2">
        <f t="shared" si="101"/>
        <v>2307.1490169849108</v>
      </c>
      <c r="AD97" s="2">
        <f t="shared" si="84"/>
        <v>3053.9993173284788</v>
      </c>
      <c r="AE97" s="2">
        <f t="shared" si="102"/>
        <v>3383.5655813786384</v>
      </c>
      <c r="AF97" s="2">
        <f t="shared" si="85"/>
        <v>1482.5175732290234</v>
      </c>
      <c r="AG97" s="33">
        <f t="shared" si="103"/>
        <v>0.24197745535714291</v>
      </c>
      <c r="AH97" s="33">
        <f t="shared" si="104"/>
        <v>0.24197745535714291</v>
      </c>
      <c r="AI97" s="2">
        <f t="shared" si="105"/>
        <v>2.5315856910279382</v>
      </c>
      <c r="AJ97" s="7">
        <v>2.2000000000000002</v>
      </c>
      <c r="AK97" s="3">
        <f t="shared" si="106"/>
        <v>617.24579239555658</v>
      </c>
    </row>
    <row r="98" spans="1:37" ht="20.25" x14ac:dyDescent="0.3">
      <c r="A98" s="7">
        <v>4</v>
      </c>
      <c r="B98" s="7">
        <v>72</v>
      </c>
      <c r="C98" s="27">
        <v>58</v>
      </c>
      <c r="D98" s="27">
        <v>91</v>
      </c>
      <c r="E98" s="7">
        <v>7.5</v>
      </c>
      <c r="F98" s="32">
        <f t="shared" si="86"/>
        <v>8.8333333333333339</v>
      </c>
      <c r="G98" s="2">
        <f t="shared" si="79"/>
        <v>4240</v>
      </c>
      <c r="H98" s="2">
        <v>1.4</v>
      </c>
      <c r="I98" s="7">
        <f t="shared" si="80"/>
        <v>5936</v>
      </c>
      <c r="J98" s="7">
        <v>1.2</v>
      </c>
      <c r="K98" s="4">
        <f t="shared" si="107"/>
        <v>1.7083333333333335</v>
      </c>
      <c r="L98" s="7">
        <f t="shared" si="87"/>
        <v>0.16500000000000001</v>
      </c>
      <c r="M98" s="2">
        <f t="shared" si="88"/>
        <v>2.2702439024390242</v>
      </c>
      <c r="N98" s="2">
        <f t="shared" si="89"/>
        <v>1.8536585365853655</v>
      </c>
      <c r="O98" s="2">
        <f t="shared" si="90"/>
        <v>7.7073170731707306</v>
      </c>
      <c r="P98" s="2">
        <f t="shared" si="91"/>
        <v>8.9550000000000001</v>
      </c>
      <c r="Q98" s="2">
        <f t="shared" si="92"/>
        <v>14.955</v>
      </c>
      <c r="R98" s="2">
        <f t="shared" si="93"/>
        <v>7.666666666666667</v>
      </c>
      <c r="S98" s="2">
        <f t="shared" si="81"/>
        <v>11.666666666666668</v>
      </c>
      <c r="T98" s="2">
        <f t="shared" si="82"/>
        <v>21.666666666666668</v>
      </c>
      <c r="U98" s="7">
        <f t="shared" si="83"/>
        <v>1</v>
      </c>
      <c r="V98" s="2">
        <f t="shared" si="94"/>
        <v>390.1792333522306</v>
      </c>
      <c r="W98" s="28">
        <f t="shared" si="95"/>
        <v>400.63046281702242</v>
      </c>
      <c r="X98" s="2">
        <f t="shared" si="96"/>
        <v>276.12684206465548</v>
      </c>
      <c r="Y98" s="2">
        <f t="shared" si="97"/>
        <v>2991.3741223671013</v>
      </c>
      <c r="Z98" s="28">
        <f t="shared" si="98"/>
        <v>0</v>
      </c>
      <c r="AA98" s="28">
        <f t="shared" si="99"/>
        <v>8.8333333333333339</v>
      </c>
      <c r="AB98" s="28">
        <f t="shared" si="100"/>
        <v>3538.902421550365</v>
      </c>
      <c r="AC98" s="2">
        <f t="shared" si="101"/>
        <v>2439.12043823779</v>
      </c>
      <c r="AD98" s="2">
        <f t="shared" si="84"/>
        <v>2991.3741223671013</v>
      </c>
      <c r="AE98" s="2">
        <f t="shared" si="102"/>
        <v>3538.902421550365</v>
      </c>
      <c r="AF98" s="2">
        <f t="shared" si="85"/>
        <v>1764.3184342560278</v>
      </c>
      <c r="AG98" s="33">
        <f t="shared" si="103"/>
        <v>0.2507102678571429</v>
      </c>
      <c r="AH98" s="33">
        <f t="shared" si="104"/>
        <v>0.2507102678571429</v>
      </c>
      <c r="AI98" s="2">
        <f t="shared" si="105"/>
        <v>2.549332650796436</v>
      </c>
      <c r="AJ98" s="7">
        <v>2.2000000000000002</v>
      </c>
      <c r="AK98" s="3">
        <f t="shared" si="106"/>
        <v>610.43277584958969</v>
      </c>
    </row>
    <row r="99" spans="1:37" ht="20.25" x14ac:dyDescent="0.3">
      <c r="A99" s="7">
        <v>4</v>
      </c>
      <c r="B99" s="7">
        <v>78</v>
      </c>
      <c r="C99" s="27">
        <v>63</v>
      </c>
      <c r="D99" s="27">
        <v>98</v>
      </c>
      <c r="E99" s="7">
        <v>8</v>
      </c>
      <c r="F99" s="32">
        <f t="shared" si="86"/>
        <v>9.5</v>
      </c>
      <c r="G99" s="2">
        <f t="shared" si="79"/>
        <v>4560</v>
      </c>
      <c r="H99" s="2">
        <v>1.4</v>
      </c>
      <c r="I99" s="7">
        <f t="shared" si="80"/>
        <v>6384</v>
      </c>
      <c r="J99" s="7">
        <v>1.2</v>
      </c>
      <c r="K99" s="7">
        <v>1.75</v>
      </c>
      <c r="L99" s="7">
        <f t="shared" si="87"/>
        <v>0.16500000000000001</v>
      </c>
      <c r="M99" s="2">
        <f t="shared" si="88"/>
        <v>2.196190476190476</v>
      </c>
      <c r="N99" s="2">
        <f t="shared" si="89"/>
        <v>1.8095238095238095</v>
      </c>
      <c r="O99" s="2">
        <f t="shared" si="90"/>
        <v>7.5238095238095237</v>
      </c>
      <c r="P99" s="2">
        <f t="shared" si="91"/>
        <v>9.1566666666666663</v>
      </c>
      <c r="Q99" s="2">
        <f t="shared" si="92"/>
        <v>15.156666666666666</v>
      </c>
      <c r="R99" s="2">
        <f t="shared" si="93"/>
        <v>7.833333333333333</v>
      </c>
      <c r="S99" s="2">
        <f t="shared" si="81"/>
        <v>11.833333333333332</v>
      </c>
      <c r="T99" s="2">
        <f t="shared" si="82"/>
        <v>21.833333333333332</v>
      </c>
      <c r="U99" s="7">
        <f t="shared" si="83"/>
        <v>1</v>
      </c>
      <c r="V99" s="2">
        <f t="shared" si="94"/>
        <v>376.79648493980136</v>
      </c>
      <c r="W99" s="28">
        <f t="shared" si="95"/>
        <v>389.73227975727696</v>
      </c>
      <c r="X99" s="2">
        <f t="shared" si="96"/>
        <v>270.3730502621475</v>
      </c>
      <c r="Y99" s="2">
        <f t="shared" si="97"/>
        <v>2951.5724653617772</v>
      </c>
      <c r="Z99" s="28">
        <f t="shared" si="98"/>
        <v>0</v>
      </c>
      <c r="AA99" s="28">
        <f t="shared" si="99"/>
        <v>9.5</v>
      </c>
      <c r="AB99" s="28">
        <f t="shared" si="100"/>
        <v>3702.4566576941311</v>
      </c>
      <c r="AC99" s="2">
        <f t="shared" si="101"/>
        <v>2568.5439774904012</v>
      </c>
      <c r="AD99" s="2">
        <f t="shared" si="84"/>
        <v>2951.5724653617772</v>
      </c>
      <c r="AE99" s="2">
        <f t="shared" si="102"/>
        <v>3702.4566576941311</v>
      </c>
      <c r="AF99" s="2">
        <f t="shared" si="85"/>
        <v>2070.6237179810328</v>
      </c>
      <c r="AG99" s="33">
        <f t="shared" si="103"/>
        <v>0.2584727678571429</v>
      </c>
      <c r="AH99" s="33">
        <f t="shared" si="104"/>
        <v>0.2584727678571429</v>
      </c>
      <c r="AI99" s="2">
        <f t="shared" si="105"/>
        <v>2.5653179218686448</v>
      </c>
      <c r="AJ99" s="7">
        <v>2.2000000000000002</v>
      </c>
      <c r="AK99" s="3">
        <f t="shared" si="106"/>
        <v>609.63378950774063</v>
      </c>
    </row>
    <row r="100" spans="1:37" ht="20.25" x14ac:dyDescent="0.3">
      <c r="A100" s="7">
        <v>4</v>
      </c>
      <c r="B100" s="7">
        <v>84</v>
      </c>
      <c r="C100" s="27">
        <v>68</v>
      </c>
      <c r="D100" s="27">
        <v>106</v>
      </c>
      <c r="E100" s="7">
        <v>8.5</v>
      </c>
      <c r="F100" s="32">
        <f t="shared" si="86"/>
        <v>10.25</v>
      </c>
      <c r="G100" s="2">
        <f t="shared" si="79"/>
        <v>4920</v>
      </c>
      <c r="H100" s="2">
        <v>1.4</v>
      </c>
      <c r="I100" s="7">
        <f t="shared" si="80"/>
        <v>6888</v>
      </c>
      <c r="J100" s="7">
        <v>1.2</v>
      </c>
      <c r="K100" s="7">
        <v>1.75</v>
      </c>
      <c r="L100" s="7">
        <f t="shared" si="87"/>
        <v>0.16500000000000001</v>
      </c>
      <c r="M100" s="2">
        <f t="shared" si="88"/>
        <v>2.1733333333333333</v>
      </c>
      <c r="N100" s="2">
        <f t="shared" si="89"/>
        <v>1.8095238095238095</v>
      </c>
      <c r="O100" s="2">
        <f t="shared" si="90"/>
        <v>7.5238095238095237</v>
      </c>
      <c r="P100" s="2">
        <f t="shared" si="91"/>
        <v>9.1966666666666654</v>
      </c>
      <c r="Q100" s="2">
        <f t="shared" si="92"/>
        <v>15.196666666666665</v>
      </c>
      <c r="R100" s="2">
        <f t="shared" si="93"/>
        <v>7.833333333333333</v>
      </c>
      <c r="S100" s="2">
        <f t="shared" si="81"/>
        <v>11.833333333333332</v>
      </c>
      <c r="T100" s="2">
        <f t="shared" si="82"/>
        <v>21.833333333333332</v>
      </c>
      <c r="U100" s="7">
        <f t="shared" si="83"/>
        <v>1</v>
      </c>
      <c r="V100" s="2">
        <f t="shared" si="94"/>
        <v>375.80469774539961</v>
      </c>
      <c r="W100" s="28">
        <f t="shared" si="95"/>
        <v>388.70644353067303</v>
      </c>
      <c r="X100" s="2">
        <f t="shared" si="96"/>
        <v>269.66138616845467</v>
      </c>
      <c r="Y100" s="2">
        <f t="shared" si="97"/>
        <v>2943.8034656722966</v>
      </c>
      <c r="Z100" s="28">
        <f t="shared" si="98"/>
        <v>0</v>
      </c>
      <c r="AA100" s="28">
        <f t="shared" si="99"/>
        <v>10.25</v>
      </c>
      <c r="AB100" s="28">
        <f t="shared" si="100"/>
        <v>3984.2410461893987</v>
      </c>
      <c r="AC100" s="2">
        <f t="shared" si="101"/>
        <v>2764.0292082266606</v>
      </c>
      <c r="AD100" s="2">
        <f t="shared" si="84"/>
        <v>2943.8034656722966</v>
      </c>
      <c r="AE100" s="2">
        <f t="shared" si="102"/>
        <v>3984.2410461893987</v>
      </c>
      <c r="AF100" s="2">
        <f t="shared" si="85"/>
        <v>2401.4334244040379</v>
      </c>
      <c r="AG100" s="33">
        <f t="shared" si="103"/>
        <v>0.26720558035714287</v>
      </c>
      <c r="AH100" s="33">
        <f t="shared" si="104"/>
        <v>0.26720558035714287</v>
      </c>
      <c r="AI100" s="2">
        <f t="shared" si="105"/>
        <v>2.5835426752071382</v>
      </c>
      <c r="AJ100" s="7">
        <v>2.2000000000000002</v>
      </c>
      <c r="AK100" s="3">
        <f t="shared" si="106"/>
        <v>612.07211287597011</v>
      </c>
    </row>
    <row r="101" spans="1:37" ht="20.25" x14ac:dyDescent="0.3">
      <c r="A101" s="7">
        <v>4</v>
      </c>
      <c r="B101" s="7">
        <v>90</v>
      </c>
      <c r="C101" s="27">
        <v>72</v>
      </c>
      <c r="D101" s="27">
        <v>113</v>
      </c>
      <c r="E101" s="7">
        <v>9</v>
      </c>
      <c r="F101" s="32">
        <f t="shared" si="86"/>
        <v>10.916666666666666</v>
      </c>
      <c r="G101" s="2">
        <f t="shared" si="79"/>
        <v>5240</v>
      </c>
      <c r="H101" s="2">
        <v>1.4</v>
      </c>
      <c r="I101" s="7">
        <f t="shared" si="80"/>
        <v>7335.9999999999991</v>
      </c>
      <c r="J101" s="7">
        <v>1.2</v>
      </c>
      <c r="K101" s="7">
        <v>1.75</v>
      </c>
      <c r="L101" s="7">
        <f t="shared" si="87"/>
        <v>0.16500000000000001</v>
      </c>
      <c r="M101" s="2">
        <f t="shared" si="88"/>
        <v>2.1533333333333333</v>
      </c>
      <c r="N101" s="2">
        <f t="shared" si="89"/>
        <v>1.8095238095238095</v>
      </c>
      <c r="O101" s="2">
        <f t="shared" si="90"/>
        <v>7.5238095238095237</v>
      </c>
      <c r="P101" s="2">
        <f t="shared" si="91"/>
        <v>9.2316666666666656</v>
      </c>
      <c r="Q101" s="2">
        <f t="shared" si="92"/>
        <v>15.231666666666666</v>
      </c>
      <c r="R101" s="2">
        <f t="shared" si="93"/>
        <v>7.833333333333333</v>
      </c>
      <c r="S101" s="2">
        <f t="shared" si="81"/>
        <v>11.833333333333332</v>
      </c>
      <c r="T101" s="2">
        <f t="shared" si="82"/>
        <v>21.833333333333332</v>
      </c>
      <c r="U101" s="7">
        <f t="shared" si="83"/>
        <v>1</v>
      </c>
      <c r="V101" s="2">
        <f t="shared" si="94"/>
        <v>374.94115702402377</v>
      </c>
      <c r="W101" s="28">
        <f t="shared" si="95"/>
        <v>387.81325660495423</v>
      </c>
      <c r="X101" s="2">
        <f t="shared" si="96"/>
        <v>269.04174626151325</v>
      </c>
      <c r="Y101" s="2">
        <f t="shared" si="97"/>
        <v>2937.0390633548527</v>
      </c>
      <c r="Z101" s="28">
        <f t="shared" si="98"/>
        <v>0</v>
      </c>
      <c r="AA101" s="28">
        <f t="shared" si="99"/>
        <v>10.916666666666666</v>
      </c>
      <c r="AB101" s="28">
        <f t="shared" si="100"/>
        <v>4233.6280512707499</v>
      </c>
      <c r="AC101" s="2">
        <f t="shared" si="101"/>
        <v>2937.0390633548527</v>
      </c>
      <c r="AD101" s="2">
        <f t="shared" si="84"/>
        <v>2937.0390633548527</v>
      </c>
      <c r="AE101" s="2">
        <f t="shared" si="102"/>
        <v>4233.6280512707499</v>
      </c>
      <c r="AF101" s="2">
        <f t="shared" si="85"/>
        <v>2756.7475535250433</v>
      </c>
      <c r="AG101" s="33">
        <f t="shared" si="103"/>
        <v>0.27496808035714287</v>
      </c>
      <c r="AH101" s="33">
        <f t="shared" si="104"/>
        <v>0.27496808035714287</v>
      </c>
      <c r="AI101" s="2">
        <f t="shared" si="105"/>
        <v>2.5999612256891131</v>
      </c>
      <c r="AJ101" s="7">
        <v>2.2000000000000002</v>
      </c>
      <c r="AK101" s="3">
        <f t="shared" si="106"/>
        <v>616.59400995007866</v>
      </c>
    </row>
    <row r="102" spans="1:37" ht="20.25" x14ac:dyDescent="0.3">
      <c r="A102" s="7">
        <v>4</v>
      </c>
      <c r="B102" s="7">
        <v>96</v>
      </c>
      <c r="C102" s="27">
        <v>77</v>
      </c>
      <c r="D102" s="27">
        <v>121</v>
      </c>
      <c r="E102" s="7">
        <v>9.5</v>
      </c>
      <c r="F102" s="32">
        <f t="shared" si="86"/>
        <v>11.666666666666666</v>
      </c>
      <c r="G102" s="2">
        <f t="shared" si="79"/>
        <v>5600</v>
      </c>
      <c r="H102" s="2">
        <v>1.4</v>
      </c>
      <c r="I102" s="7">
        <f t="shared" si="80"/>
        <v>7839.9999999999991</v>
      </c>
      <c r="J102" s="7">
        <v>1.2</v>
      </c>
      <c r="K102" s="7">
        <v>1.75</v>
      </c>
      <c r="L102" s="7">
        <f t="shared" si="87"/>
        <v>0.16500000000000001</v>
      </c>
      <c r="M102" s="2">
        <f t="shared" si="88"/>
        <v>2.1304761904761902</v>
      </c>
      <c r="N102" s="2">
        <f t="shared" si="89"/>
        <v>1.8095238095238095</v>
      </c>
      <c r="O102" s="2">
        <f t="shared" si="90"/>
        <v>7.5238095238095237</v>
      </c>
      <c r="P102" s="2">
        <f t="shared" si="91"/>
        <v>9.2716666666666665</v>
      </c>
      <c r="Q102" s="2">
        <f t="shared" si="92"/>
        <v>15.271666666666667</v>
      </c>
      <c r="R102" s="2">
        <f t="shared" si="93"/>
        <v>7.833333333333333</v>
      </c>
      <c r="S102" s="2">
        <f t="shared" si="81"/>
        <v>11.833333333333332</v>
      </c>
      <c r="T102" s="2">
        <f t="shared" si="82"/>
        <v>21.833333333333332</v>
      </c>
      <c r="U102" s="7">
        <f t="shared" si="83"/>
        <v>1</v>
      </c>
      <c r="V102" s="2">
        <f t="shared" si="94"/>
        <v>373.95910008103823</v>
      </c>
      <c r="W102" s="28">
        <f t="shared" si="95"/>
        <v>386.79748467889078</v>
      </c>
      <c r="X102" s="2">
        <f t="shared" si="96"/>
        <v>268.33706418028697</v>
      </c>
      <c r="Y102" s="2">
        <f t="shared" si="97"/>
        <v>2929.3462839681329</v>
      </c>
      <c r="Z102" s="28">
        <f t="shared" si="98"/>
        <v>0</v>
      </c>
      <c r="AA102" s="28">
        <f t="shared" si="99"/>
        <v>11.666666666666666</v>
      </c>
      <c r="AB102" s="28">
        <f t="shared" si="100"/>
        <v>4512.6373212537255</v>
      </c>
      <c r="AC102" s="2">
        <f t="shared" si="101"/>
        <v>3130.5990821033479</v>
      </c>
      <c r="AD102" s="2">
        <f t="shared" si="84"/>
        <v>3130.5990821033479</v>
      </c>
      <c r="AE102" s="2">
        <f t="shared" si="102"/>
        <v>4512.6373212537255</v>
      </c>
      <c r="AF102" s="2">
        <f t="shared" si="85"/>
        <v>3136.5661053440494</v>
      </c>
      <c r="AG102" s="33">
        <f t="shared" si="103"/>
        <v>0.28370089285714289</v>
      </c>
      <c r="AH102" s="33">
        <f t="shared" si="104"/>
        <v>0.28370089285714289</v>
      </c>
      <c r="AI102" s="2">
        <f t="shared" si="105"/>
        <v>2.6186833307989232</v>
      </c>
      <c r="AJ102" s="7">
        <v>2.2000000000000002</v>
      </c>
      <c r="AK102" s="3">
        <f t="shared" si="106"/>
        <v>619.12406457431177</v>
      </c>
    </row>
    <row r="103" spans="1:37" ht="20.25" x14ac:dyDescent="0.3">
      <c r="A103" s="7">
        <v>4</v>
      </c>
      <c r="B103" s="7">
        <v>102</v>
      </c>
      <c r="C103" s="27">
        <v>82</v>
      </c>
      <c r="D103" s="27">
        <v>128</v>
      </c>
      <c r="E103" s="7">
        <v>9.75</v>
      </c>
      <c r="F103" s="32">
        <f t="shared" si="86"/>
        <v>12.291666666666666</v>
      </c>
      <c r="G103" s="2">
        <f t="shared" si="79"/>
        <v>5900</v>
      </c>
      <c r="H103" s="2">
        <v>1.4</v>
      </c>
      <c r="I103" s="7">
        <f t="shared" si="80"/>
        <v>8260</v>
      </c>
      <c r="J103" s="7">
        <v>1.2</v>
      </c>
      <c r="K103" s="7">
        <v>1.75</v>
      </c>
      <c r="L103" s="7">
        <f t="shared" si="87"/>
        <v>0.16500000000000001</v>
      </c>
      <c r="M103" s="2">
        <f t="shared" si="88"/>
        <v>2.1104761904761902</v>
      </c>
      <c r="N103" s="2">
        <f t="shared" si="89"/>
        <v>1.8095238095238095</v>
      </c>
      <c r="O103" s="2">
        <f t="shared" si="90"/>
        <v>7.5238095238095237</v>
      </c>
      <c r="P103" s="2">
        <f t="shared" si="91"/>
        <v>9.3066666666666666</v>
      </c>
      <c r="Q103" s="2">
        <f t="shared" si="92"/>
        <v>15.306666666666667</v>
      </c>
      <c r="R103" s="2">
        <f t="shared" si="93"/>
        <v>7.833333333333333</v>
      </c>
      <c r="S103" s="2">
        <f t="shared" si="81"/>
        <v>11.833333333333332</v>
      </c>
      <c r="T103" s="2">
        <f t="shared" si="82"/>
        <v>21.833333333333332</v>
      </c>
      <c r="U103" s="7">
        <f t="shared" si="83"/>
        <v>1</v>
      </c>
      <c r="V103" s="2">
        <f t="shared" si="94"/>
        <v>373.10401067536509</v>
      </c>
      <c r="W103" s="28">
        <f t="shared" si="95"/>
        <v>385.91303921087507</v>
      </c>
      <c r="X103" s="2">
        <f t="shared" si="96"/>
        <v>267.7234885762162</v>
      </c>
      <c r="Y103" s="2">
        <f t="shared" si="97"/>
        <v>2922.6480836236933</v>
      </c>
      <c r="Z103" s="28">
        <f t="shared" si="98"/>
        <v>0</v>
      </c>
      <c r="AA103" s="28">
        <f t="shared" si="99"/>
        <v>11.833333333333332</v>
      </c>
      <c r="AB103" s="28">
        <f t="shared" si="100"/>
        <v>4566.6376306620214</v>
      </c>
      <c r="AC103" s="2">
        <f t="shared" si="101"/>
        <v>3290.7678804159905</v>
      </c>
      <c r="AD103" s="2">
        <f t="shared" si="84"/>
        <v>3290.7678804159905</v>
      </c>
      <c r="AE103" s="2">
        <f t="shared" si="102"/>
        <v>4566.6376306620214</v>
      </c>
      <c r="AF103" s="2">
        <f t="shared" si="85"/>
        <v>3540.8890798610555</v>
      </c>
      <c r="AG103" s="33">
        <f t="shared" si="103"/>
        <v>0.29097823660714289</v>
      </c>
      <c r="AH103" s="33">
        <f t="shared" si="104"/>
        <v>0.29097823660714289</v>
      </c>
      <c r="AI103" s="2">
        <f t="shared" si="105"/>
        <v>2.6344922978790648</v>
      </c>
      <c r="AJ103" s="7">
        <v>2.2000000000000002</v>
      </c>
      <c r="AK103" s="3">
        <f t="shared" si="106"/>
        <v>614.54280259405641</v>
      </c>
    </row>
    <row r="104" spans="1:37" ht="20.25" x14ac:dyDescent="0.3">
      <c r="A104" s="7">
        <v>4</v>
      </c>
      <c r="B104" s="7">
        <v>108</v>
      </c>
      <c r="C104" s="27">
        <v>87</v>
      </c>
      <c r="D104" s="27">
        <v>136</v>
      </c>
      <c r="E104" s="7">
        <v>10</v>
      </c>
      <c r="F104" s="32">
        <f t="shared" si="86"/>
        <v>13</v>
      </c>
      <c r="G104" s="2">
        <f t="shared" si="79"/>
        <v>6240</v>
      </c>
      <c r="H104" s="2">
        <v>1.4</v>
      </c>
      <c r="I104" s="7">
        <f t="shared" si="80"/>
        <v>8736</v>
      </c>
      <c r="J104" s="7">
        <v>1.2</v>
      </c>
      <c r="K104" s="7">
        <v>1.75</v>
      </c>
      <c r="L104" s="7">
        <f t="shared" si="87"/>
        <v>0.16500000000000001</v>
      </c>
      <c r="M104" s="2">
        <f t="shared" si="88"/>
        <v>2.0876190476190475</v>
      </c>
      <c r="N104" s="2">
        <f t="shared" si="89"/>
        <v>1.8095238095238095</v>
      </c>
      <c r="O104" s="2">
        <f t="shared" si="90"/>
        <v>7.5238095238095237</v>
      </c>
      <c r="P104" s="2">
        <f t="shared" si="91"/>
        <v>9.3466666666666658</v>
      </c>
      <c r="Q104" s="2">
        <f t="shared" si="92"/>
        <v>15.346666666666666</v>
      </c>
      <c r="R104" s="2">
        <f t="shared" si="93"/>
        <v>7.833333333333333</v>
      </c>
      <c r="S104" s="2">
        <f t="shared" si="81"/>
        <v>11.833333333333332</v>
      </c>
      <c r="T104" s="2">
        <f t="shared" si="82"/>
        <v>21.833333333333332</v>
      </c>
      <c r="U104" s="7">
        <f t="shared" si="83"/>
        <v>1</v>
      </c>
      <c r="V104" s="2">
        <f t="shared" si="94"/>
        <v>372.131541490286</v>
      </c>
      <c r="W104" s="28">
        <f t="shared" si="95"/>
        <v>384.90718419989969</v>
      </c>
      <c r="X104" s="2">
        <f t="shared" si="96"/>
        <v>267.02568626020519</v>
      </c>
      <c r="Y104" s="2">
        <f t="shared" si="97"/>
        <v>2915.0304083405736</v>
      </c>
      <c r="Z104" s="28">
        <f t="shared" si="98"/>
        <v>0</v>
      </c>
      <c r="AA104" s="28">
        <f t="shared" si="99"/>
        <v>11.833333333333332</v>
      </c>
      <c r="AB104" s="28">
        <f t="shared" si="100"/>
        <v>4554.7350130321456</v>
      </c>
      <c r="AC104" s="2">
        <f t="shared" si="101"/>
        <v>3471.3339213826675</v>
      </c>
      <c r="AD104" s="2">
        <f t="shared" si="84"/>
        <v>3471.3339213826675</v>
      </c>
      <c r="AE104" s="2">
        <f t="shared" si="102"/>
        <v>4554.7350130321456</v>
      </c>
      <c r="AF104" s="2">
        <f t="shared" si="85"/>
        <v>3969.7164770760623</v>
      </c>
      <c r="AG104" s="33">
        <f t="shared" si="103"/>
        <v>0.29922589285714285</v>
      </c>
      <c r="AH104" s="33">
        <f t="shared" si="104"/>
        <v>0.29922589285714285</v>
      </c>
      <c r="AI104" s="2">
        <f t="shared" si="105"/>
        <v>2.6526414661794755</v>
      </c>
      <c r="AJ104" s="7">
        <v>2.2000000000000002</v>
      </c>
      <c r="AK104" s="3">
        <f t="shared" si="106"/>
        <v>605.30908917841623</v>
      </c>
    </row>
    <row r="105" spans="1:37" ht="20.25" x14ac:dyDescent="0.3">
      <c r="A105" s="7">
        <v>4</v>
      </c>
      <c r="B105" s="7">
        <v>114</v>
      </c>
      <c r="C105" s="27">
        <v>92</v>
      </c>
      <c r="D105" s="27">
        <v>143</v>
      </c>
      <c r="E105" s="7">
        <v>10.5</v>
      </c>
      <c r="F105" s="32">
        <f t="shared" si="86"/>
        <v>13.666666666666666</v>
      </c>
      <c r="G105" s="2">
        <f t="shared" si="79"/>
        <v>6560</v>
      </c>
      <c r="H105" s="2">
        <v>1.4</v>
      </c>
      <c r="I105" s="7">
        <f t="shared" si="80"/>
        <v>9184</v>
      </c>
      <c r="J105" s="7">
        <v>1.2</v>
      </c>
      <c r="K105" s="7">
        <v>1.75</v>
      </c>
      <c r="L105" s="7">
        <f t="shared" si="87"/>
        <v>0.16500000000000001</v>
      </c>
      <c r="M105" s="2">
        <f t="shared" si="88"/>
        <v>2.0676190476190475</v>
      </c>
      <c r="N105" s="2">
        <f t="shared" si="89"/>
        <v>1.8095238095238095</v>
      </c>
      <c r="O105" s="2">
        <f t="shared" si="90"/>
        <v>7.5238095238095237</v>
      </c>
      <c r="P105" s="2">
        <f t="shared" si="91"/>
        <v>9.3816666666666659</v>
      </c>
      <c r="Q105" s="2">
        <f t="shared" si="92"/>
        <v>15.381666666666666</v>
      </c>
      <c r="R105" s="2">
        <f t="shared" si="93"/>
        <v>7.833333333333333</v>
      </c>
      <c r="S105" s="2">
        <f t="shared" si="81"/>
        <v>11.833333333333332</v>
      </c>
      <c r="T105" s="2">
        <f t="shared" si="82"/>
        <v>21.833333333333332</v>
      </c>
      <c r="U105" s="7">
        <f t="shared" si="83"/>
        <v>1</v>
      </c>
      <c r="V105" s="2">
        <f t="shared" si="94"/>
        <v>371.28477993743132</v>
      </c>
      <c r="W105" s="28">
        <f t="shared" si="95"/>
        <v>384.0313524881002</v>
      </c>
      <c r="X105" s="2">
        <f t="shared" si="96"/>
        <v>266.41808636731713</v>
      </c>
      <c r="Y105" s="2">
        <f t="shared" si="97"/>
        <v>2908.397442843212</v>
      </c>
      <c r="Z105" s="28">
        <f t="shared" si="98"/>
        <v>0</v>
      </c>
      <c r="AA105" s="28">
        <f t="shared" si="99"/>
        <v>11.833333333333332</v>
      </c>
      <c r="AB105" s="28">
        <f t="shared" si="100"/>
        <v>4544.3710044425188</v>
      </c>
      <c r="AC105" s="2">
        <f t="shared" si="101"/>
        <v>3641.0471803533342</v>
      </c>
      <c r="AD105" s="2">
        <f t="shared" si="84"/>
        <v>3641.0471803533342</v>
      </c>
      <c r="AE105" s="2">
        <f t="shared" si="102"/>
        <v>4544.3710044425188</v>
      </c>
      <c r="AF105" s="2">
        <f t="shared" si="85"/>
        <v>4423.0482969890691</v>
      </c>
      <c r="AG105" s="33">
        <f t="shared" si="103"/>
        <v>0.30698839285714291</v>
      </c>
      <c r="AH105" s="33">
        <f t="shared" si="104"/>
        <v>0.30698839285714291</v>
      </c>
      <c r="AI105" s="2">
        <f t="shared" si="105"/>
        <v>2.6699529568246425</v>
      </c>
      <c r="AJ105" s="7">
        <v>2.2000000000000002</v>
      </c>
      <c r="AK105" s="3">
        <f t="shared" si="106"/>
        <v>601.00579702720222</v>
      </c>
    </row>
    <row r="106" spans="1:37" ht="20.25" x14ac:dyDescent="0.3">
      <c r="A106" s="7">
        <v>4</v>
      </c>
      <c r="B106" s="7">
        <v>120</v>
      </c>
      <c r="C106" s="27">
        <v>97</v>
      </c>
      <c r="D106" s="27">
        <v>151</v>
      </c>
      <c r="E106" s="7">
        <v>11</v>
      </c>
      <c r="F106" s="32">
        <f t="shared" si="86"/>
        <v>14.416666666666666</v>
      </c>
      <c r="G106" s="2">
        <f t="shared" si="79"/>
        <v>6920</v>
      </c>
      <c r="H106" s="2">
        <v>1.4</v>
      </c>
      <c r="I106" s="7">
        <f t="shared" si="80"/>
        <v>9688</v>
      </c>
      <c r="J106" s="7">
        <v>1.2</v>
      </c>
      <c r="K106" s="7">
        <v>1.75</v>
      </c>
      <c r="L106" s="7">
        <f t="shared" si="87"/>
        <v>0.16500000000000001</v>
      </c>
      <c r="M106" s="2">
        <f t="shared" si="88"/>
        <v>2.0447619047619048</v>
      </c>
      <c r="N106" s="2">
        <f t="shared" si="89"/>
        <v>1.8095238095238095</v>
      </c>
      <c r="O106" s="2">
        <f t="shared" si="90"/>
        <v>7.5238095238095237</v>
      </c>
      <c r="P106" s="2">
        <f t="shared" si="91"/>
        <v>9.4216666666666669</v>
      </c>
      <c r="Q106" s="2">
        <f t="shared" si="92"/>
        <v>15.421666666666667</v>
      </c>
      <c r="R106" s="2">
        <f t="shared" si="93"/>
        <v>7.833333333333333</v>
      </c>
      <c r="S106" s="2">
        <f t="shared" si="81"/>
        <v>11.833333333333332</v>
      </c>
      <c r="T106" s="2">
        <f t="shared" si="82"/>
        <v>21.833333333333332</v>
      </c>
      <c r="U106" s="7">
        <f t="shared" si="83"/>
        <v>1</v>
      </c>
      <c r="V106" s="2">
        <f t="shared" si="94"/>
        <v>370.32175878553477</v>
      </c>
      <c r="W106" s="28">
        <f t="shared" si="95"/>
        <v>383.03526987060155</v>
      </c>
      <c r="X106" s="2">
        <f t="shared" si="96"/>
        <v>265.72706355603259</v>
      </c>
      <c r="Y106" s="2">
        <f t="shared" si="97"/>
        <v>2900.8537771533556</v>
      </c>
      <c r="Z106" s="28">
        <f t="shared" si="98"/>
        <v>0</v>
      </c>
      <c r="AA106" s="28">
        <f t="shared" si="99"/>
        <v>11.833333333333332</v>
      </c>
      <c r="AB106" s="28">
        <f t="shared" si="100"/>
        <v>4532.5840268021175</v>
      </c>
      <c r="AC106" s="2">
        <f t="shared" si="101"/>
        <v>3830.8984995994697</v>
      </c>
      <c r="AD106" s="2">
        <f t="shared" si="84"/>
        <v>3830.8984995994697</v>
      </c>
      <c r="AE106" s="2">
        <f t="shared" si="102"/>
        <v>4532.5840268021175</v>
      </c>
      <c r="AF106" s="2">
        <f t="shared" si="85"/>
        <v>4900.884539600077</v>
      </c>
      <c r="AG106" s="33">
        <f t="shared" si="103"/>
        <v>0.31572120535714288</v>
      </c>
      <c r="AH106" s="33">
        <f t="shared" si="104"/>
        <v>0.31572120535714288</v>
      </c>
      <c r="AI106" s="2">
        <f t="shared" si="105"/>
        <v>2.6897004672608689</v>
      </c>
      <c r="AJ106" s="7">
        <v>2.2000000000000002</v>
      </c>
      <c r="AK106" s="3">
        <f t="shared" si="106"/>
        <v>594.77456279138585</v>
      </c>
    </row>
    <row r="107" spans="1:37" ht="20.25" x14ac:dyDescent="0.3">
      <c r="A107" s="7">
        <v>4</v>
      </c>
      <c r="B107" s="7">
        <v>132</v>
      </c>
      <c r="C107" s="27">
        <v>106</v>
      </c>
      <c r="D107" s="27">
        <v>166</v>
      </c>
      <c r="E107" s="7">
        <v>12</v>
      </c>
      <c r="F107" s="32">
        <f t="shared" si="86"/>
        <v>15.833333333333334</v>
      </c>
      <c r="G107" s="2">
        <f t="shared" si="79"/>
        <v>7600</v>
      </c>
      <c r="H107" s="2">
        <v>1.4</v>
      </c>
      <c r="I107" s="7">
        <f t="shared" si="80"/>
        <v>10640</v>
      </c>
      <c r="J107" s="7">
        <v>1.2</v>
      </c>
      <c r="K107" s="7">
        <v>1.75</v>
      </c>
      <c r="L107" s="7">
        <f t="shared" si="87"/>
        <v>0.16500000000000001</v>
      </c>
      <c r="M107" s="2">
        <f t="shared" si="88"/>
        <v>2.0019047619047616</v>
      </c>
      <c r="N107" s="2">
        <f t="shared" si="89"/>
        <v>1.8095238095238095</v>
      </c>
      <c r="O107" s="2">
        <f t="shared" si="90"/>
        <v>7.5238095238095237</v>
      </c>
      <c r="P107" s="2">
        <f t="shared" si="91"/>
        <v>9.4966666666666661</v>
      </c>
      <c r="Q107" s="2">
        <f t="shared" si="92"/>
        <v>15.496666666666666</v>
      </c>
      <c r="R107" s="2">
        <f t="shared" si="93"/>
        <v>7.833333333333333</v>
      </c>
      <c r="S107" s="2">
        <f t="shared" si="81"/>
        <v>11.833333333333332</v>
      </c>
      <c r="T107" s="2">
        <f t="shared" si="82"/>
        <v>21.833333333333332</v>
      </c>
      <c r="U107" s="7">
        <f t="shared" si="83"/>
        <v>1</v>
      </c>
      <c r="V107" s="2">
        <f t="shared" si="94"/>
        <v>368.52949387422598</v>
      </c>
      <c r="W107" s="28">
        <f t="shared" si="95"/>
        <v>381.18147473786581</v>
      </c>
      <c r="X107" s="2">
        <f t="shared" si="96"/>
        <v>264.44101087158202</v>
      </c>
      <c r="Y107" s="2">
        <f t="shared" si="97"/>
        <v>2886.8143686814369</v>
      </c>
      <c r="Z107" s="28">
        <f t="shared" si="98"/>
        <v>0</v>
      </c>
      <c r="AA107" s="28">
        <f t="shared" si="99"/>
        <v>11.833333333333332</v>
      </c>
      <c r="AB107" s="28">
        <f t="shared" si="100"/>
        <v>4510.6474510647449</v>
      </c>
      <c r="AC107" s="2">
        <f t="shared" si="101"/>
        <v>4186.982672133382</v>
      </c>
      <c r="AD107" s="2">
        <f t="shared" si="84"/>
        <v>4186.982672133382</v>
      </c>
      <c r="AE107" s="2">
        <f t="shared" si="102"/>
        <v>4510.6474510647449</v>
      </c>
      <c r="AF107" s="2">
        <f t="shared" si="85"/>
        <v>5930.0702929160934</v>
      </c>
      <c r="AG107" s="33">
        <f t="shared" si="103"/>
        <v>0.33221651785714296</v>
      </c>
      <c r="AH107" s="33">
        <f t="shared" si="104"/>
        <v>0.33</v>
      </c>
      <c r="AI107" s="2">
        <f t="shared" si="105"/>
        <v>2.7226261021850244</v>
      </c>
      <c r="AJ107" s="7">
        <v>2.2000000000000002</v>
      </c>
      <c r="AK107" s="3">
        <f t="shared" si="106"/>
        <v>588.17030894983964</v>
      </c>
    </row>
    <row r="108" spans="1:37" ht="20.25" x14ac:dyDescent="0.3">
      <c r="A108" s="7">
        <v>4</v>
      </c>
      <c r="B108" s="7">
        <v>144</v>
      </c>
      <c r="C108" s="27">
        <v>116</v>
      </c>
      <c r="D108" s="27">
        <v>180</v>
      </c>
      <c r="E108" s="7">
        <v>13</v>
      </c>
      <c r="F108" s="32">
        <f t="shared" si="86"/>
        <v>17.166666666666668</v>
      </c>
      <c r="G108" s="2">
        <f t="shared" si="79"/>
        <v>8240</v>
      </c>
      <c r="H108" s="2">
        <v>1.4</v>
      </c>
      <c r="I108" s="7">
        <f t="shared" si="80"/>
        <v>11536</v>
      </c>
      <c r="J108" s="7">
        <v>1.2</v>
      </c>
      <c r="K108" s="7">
        <v>1.75</v>
      </c>
      <c r="L108" s="7">
        <f t="shared" si="87"/>
        <v>0.16500000000000001</v>
      </c>
      <c r="M108" s="2">
        <f t="shared" si="88"/>
        <v>1.9619047619047618</v>
      </c>
      <c r="N108" s="2">
        <f t="shared" si="89"/>
        <v>1.8095238095238095</v>
      </c>
      <c r="O108" s="2">
        <f t="shared" si="90"/>
        <v>7.5238095238095237</v>
      </c>
      <c r="P108" s="2">
        <f t="shared" si="91"/>
        <v>9.5666666666666664</v>
      </c>
      <c r="Q108" s="2">
        <f t="shared" si="92"/>
        <v>15.566666666666666</v>
      </c>
      <c r="R108" s="2">
        <f t="shared" si="93"/>
        <v>7.833333333333333</v>
      </c>
      <c r="S108" s="2">
        <f t="shared" si="81"/>
        <v>11.833333333333332</v>
      </c>
      <c r="T108" s="2">
        <f t="shared" si="82"/>
        <v>21.833333333333332</v>
      </c>
      <c r="U108" s="7">
        <f t="shared" si="83"/>
        <v>1</v>
      </c>
      <c r="V108" s="2">
        <f t="shared" si="94"/>
        <v>366.87229486536972</v>
      </c>
      <c r="W108" s="28">
        <f t="shared" si="95"/>
        <v>379.46738245317738</v>
      </c>
      <c r="X108" s="2">
        <f t="shared" si="96"/>
        <v>263.25187570492182</v>
      </c>
      <c r="Y108" s="2">
        <f t="shared" si="97"/>
        <v>2873.8329764453961</v>
      </c>
      <c r="Z108" s="28">
        <f t="shared" si="98"/>
        <v>0</v>
      </c>
      <c r="AA108" s="28">
        <f t="shared" si="99"/>
        <v>11.833333333333332</v>
      </c>
      <c r="AB108" s="28">
        <f t="shared" si="100"/>
        <v>4490.3640256959316</v>
      </c>
      <c r="AC108" s="2">
        <f t="shared" si="101"/>
        <v>4519.157199601158</v>
      </c>
      <c r="AD108" s="2">
        <f t="shared" si="84"/>
        <v>4519.157199601158</v>
      </c>
      <c r="AE108" s="2">
        <f t="shared" si="102"/>
        <v>4519.157199601158</v>
      </c>
      <c r="AF108" s="2">
        <f t="shared" si="85"/>
        <v>7057.2737370241111</v>
      </c>
      <c r="AG108" s="33">
        <f t="shared" si="103"/>
        <v>0.34774151785714291</v>
      </c>
      <c r="AH108" s="33">
        <f t="shared" si="104"/>
        <v>0.33</v>
      </c>
      <c r="AI108" s="2">
        <f t="shared" si="105"/>
        <v>2.7226261021850244</v>
      </c>
      <c r="AJ108" s="7">
        <v>2.2000000000000002</v>
      </c>
      <c r="AK108" s="3">
        <f t="shared" si="106"/>
        <v>592.222089951626</v>
      </c>
    </row>
    <row r="109" spans="1:37" ht="20.25" x14ac:dyDescent="0.3">
      <c r="A109" s="7"/>
      <c r="B109" s="7"/>
      <c r="C109" s="7"/>
      <c r="D109" s="2"/>
      <c r="E109" s="2"/>
      <c r="F109" s="2"/>
      <c r="G109" s="7"/>
      <c r="H109" s="7"/>
      <c r="I109" s="7"/>
      <c r="J109" s="7"/>
      <c r="K109" s="2"/>
      <c r="L109" s="2"/>
      <c r="M109" s="2"/>
      <c r="N109" s="2"/>
      <c r="O109" s="2"/>
      <c r="P109" s="2"/>
      <c r="Q109" s="2"/>
      <c r="R109" s="2"/>
      <c r="S109" s="7"/>
      <c r="T109" s="2"/>
      <c r="U109" s="28"/>
      <c r="V109" s="2"/>
      <c r="W109" s="2"/>
      <c r="X109" s="28"/>
      <c r="Y109" s="28"/>
      <c r="Z109" s="28"/>
      <c r="AA109" s="2"/>
      <c r="AB109" s="2"/>
      <c r="AC109" s="2"/>
      <c r="AD109" s="2"/>
      <c r="AE109" s="5"/>
      <c r="AF109" s="7"/>
      <c r="AG109" s="3"/>
    </row>
    <row r="110" spans="1:37" ht="150" x14ac:dyDescent="0.2">
      <c r="A110" s="7" t="s">
        <v>10</v>
      </c>
      <c r="B110" s="7" t="s">
        <v>82</v>
      </c>
      <c r="C110" s="31" t="s">
        <v>83</v>
      </c>
      <c r="D110" s="31" t="s">
        <v>84</v>
      </c>
      <c r="E110" s="7" t="s">
        <v>12</v>
      </c>
      <c r="F110" s="7" t="s">
        <v>85</v>
      </c>
      <c r="G110" s="7" t="s">
        <v>47</v>
      </c>
      <c r="H110" s="7" t="s">
        <v>14</v>
      </c>
      <c r="I110" s="7" t="s">
        <v>15</v>
      </c>
      <c r="J110" s="7" t="s">
        <v>16</v>
      </c>
      <c r="K110" s="7" t="s">
        <v>17</v>
      </c>
      <c r="L110" s="7" t="s">
        <v>18</v>
      </c>
      <c r="M110" s="7" t="s">
        <v>25</v>
      </c>
      <c r="N110" s="7" t="s">
        <v>26</v>
      </c>
      <c r="O110" s="7" t="s">
        <v>27</v>
      </c>
      <c r="P110" s="7" t="s">
        <v>28</v>
      </c>
      <c r="Q110" s="7" t="s">
        <v>29</v>
      </c>
      <c r="R110" s="7" t="s">
        <v>30</v>
      </c>
      <c r="S110" s="7" t="s">
        <v>31</v>
      </c>
      <c r="T110" s="7" t="s">
        <v>32</v>
      </c>
      <c r="U110" s="7" t="s">
        <v>33</v>
      </c>
      <c r="V110" s="7" t="s">
        <v>34</v>
      </c>
      <c r="W110" s="26" t="s">
        <v>35</v>
      </c>
      <c r="X110" s="7" t="s">
        <v>36</v>
      </c>
      <c r="Y110" s="7" t="s">
        <v>37</v>
      </c>
      <c r="Z110" s="26" t="s">
        <v>59</v>
      </c>
      <c r="AA110" s="26" t="s">
        <v>60</v>
      </c>
      <c r="AB110" s="26" t="s">
        <v>61</v>
      </c>
      <c r="AC110" s="7" t="s">
        <v>39</v>
      </c>
      <c r="AD110" s="7" t="s">
        <v>40</v>
      </c>
      <c r="AE110" s="7" t="s">
        <v>41</v>
      </c>
      <c r="AF110" s="7" t="s">
        <v>21</v>
      </c>
      <c r="AG110" s="26" t="s">
        <v>90</v>
      </c>
      <c r="AH110" s="26" t="s">
        <v>89</v>
      </c>
      <c r="AI110" s="7" t="s">
        <v>22</v>
      </c>
      <c r="AJ110" s="7" t="s">
        <v>23</v>
      </c>
      <c r="AK110" s="7" t="s">
        <v>24</v>
      </c>
    </row>
    <row r="111" spans="1:37" ht="20.25" x14ac:dyDescent="0.3">
      <c r="A111" s="7">
        <v>5</v>
      </c>
      <c r="B111" s="7">
        <v>18</v>
      </c>
      <c r="C111" s="27">
        <v>14</v>
      </c>
      <c r="D111" s="27">
        <v>23</v>
      </c>
      <c r="E111" s="7">
        <v>2.75</v>
      </c>
      <c r="F111" s="32">
        <f>($D111+2*$E111)/12</f>
        <v>2.375</v>
      </c>
      <c r="G111" s="8">
        <f t="shared" ref="G111:G133" si="108">$B$4*$A111*$F111</f>
        <v>1425</v>
      </c>
      <c r="H111" s="2">
        <v>1.4</v>
      </c>
      <c r="I111" s="7">
        <f t="shared" ref="I111:I133" si="109">$G111*$H111</f>
        <v>1994.9999999999998</v>
      </c>
      <c r="J111" s="7">
        <v>1.2</v>
      </c>
      <c r="K111" s="7">
        <v>1.1499999999999999</v>
      </c>
      <c r="L111" s="7">
        <f>0.33*(1-0.125*$A111)</f>
        <v>0.12375</v>
      </c>
      <c r="M111" s="2">
        <f>($E$7-$C$7-0.06*$D111/12)/$K111</f>
        <v>3.6681159420289853</v>
      </c>
      <c r="N111" s="2">
        <f>($F$7-$B$7)/$K111</f>
        <v>2.7536231884057973</v>
      </c>
      <c r="O111" s="2">
        <f>($G$7-$B$7)/$K111</f>
        <v>11.449275362318842</v>
      </c>
      <c r="P111" s="2">
        <f>$C$7+$K111*$A111+0.06*$D111/12</f>
        <v>7.5316666666666672</v>
      </c>
      <c r="Q111" s="2">
        <f>IF($A111&lt;$M111,$P111,$P111+$E$7)</f>
        <v>13.531666666666666</v>
      </c>
      <c r="R111" s="2">
        <f>$B$7+K111*$A111</f>
        <v>6.583333333333333</v>
      </c>
      <c r="S111" s="2">
        <f t="shared" ref="S111:S133" si="110">$R111+$F$7</f>
        <v>10.583333333333332</v>
      </c>
      <c r="T111" s="2">
        <f t="shared" ref="T111:T133" si="111">$R111+$G$7</f>
        <v>20.583333333333332</v>
      </c>
      <c r="U111" s="7">
        <f t="shared" ref="U111:U133" si="112">IF($A111&lt;$M111,0.5,1)</f>
        <v>1</v>
      </c>
      <c r="V111" s="2">
        <f>($U111*$H$7*(1+$L111)*$J111)/($Q111*$R111)</f>
        <v>484.39961895912234</v>
      </c>
      <c r="W111" s="28">
        <f>IF($A111&lt;$N111,(($U111*$I$7/2*(1+$L111)*$J$7)/($R111*$Q111)),(($U111*$I$7*(1+$L111)*$J$7)/($S111*$Q111)))</f>
        <v>470.81163752178475</v>
      </c>
      <c r="X111" s="2">
        <f>(2*$U111*$H$7*(1+$L111)*$J111)/($Q111*$T111)</f>
        <v>309.85886556899322</v>
      </c>
      <c r="Y111" s="2">
        <f>IF($R111&gt;$F111,$F111*$V111,$R111*$V111)</f>
        <v>1150.4490950279155</v>
      </c>
      <c r="Z111" s="28">
        <f>IF($N111&lt;$A111,0,$F$7-$B$7-$K111*$A111)</f>
        <v>0</v>
      </c>
      <c r="AA111" s="28">
        <f>IF($S111&gt;$F111,$F111,$S111)</f>
        <v>2.375</v>
      </c>
      <c r="AB111" s="28">
        <f>($AA111-$Z111)*$W111</f>
        <v>1118.1776391142387</v>
      </c>
      <c r="AC111" s="2">
        <f>IF($T111&gt;$F111,$F111*$X111,$T111*$X111)</f>
        <v>735.91480572635896</v>
      </c>
      <c r="AD111" s="2">
        <f t="shared" ref="AD111:AD133" si="113">IF($Y111&gt;$AC111,$Y111,$AC111)</f>
        <v>1150.4490950279155</v>
      </c>
      <c r="AE111" s="2">
        <f>IF($AB111&gt;$AD111,$AB111,$AD111)</f>
        <v>1150.4490950279155</v>
      </c>
      <c r="AF111" s="2">
        <f t="shared" ref="AF111:AF133" si="114">PI()*($B111/(2*12))^2*62.4</f>
        <v>110.26990214100174</v>
      </c>
      <c r="AG111" s="33">
        <f>0.23*($M$7/$H111)*(1+0.35*$M$7*($F111/$A111))</f>
        <v>0.16998026785714287</v>
      </c>
      <c r="AH111" s="33">
        <f>IF(AG111&gt;0.33,0.33,AG111)</f>
        <v>0.16998026785714287</v>
      </c>
      <c r="AI111" s="2">
        <f>$P$7/($O$7-$N$7*AH111)</f>
        <v>2.3941767294345175</v>
      </c>
      <c r="AJ111" s="7">
        <v>2.4</v>
      </c>
      <c r="AK111" s="3">
        <f>(12/$D111)*(($I111+$AF111)/$AI111+$AE111/$AJ111)</f>
        <v>708.87816738585468</v>
      </c>
    </row>
    <row r="112" spans="1:37" ht="20.25" x14ac:dyDescent="0.3">
      <c r="A112" s="7">
        <v>5</v>
      </c>
      <c r="B112" s="7">
        <v>24</v>
      </c>
      <c r="C112" s="27">
        <v>19</v>
      </c>
      <c r="D112" s="27">
        <v>30</v>
      </c>
      <c r="E112" s="7">
        <v>3.25</v>
      </c>
      <c r="F112" s="32">
        <f t="shared" ref="F112:F133" si="115">($D112+2*$E112)/12</f>
        <v>3.0416666666666665</v>
      </c>
      <c r="G112" s="8">
        <f t="shared" si="108"/>
        <v>1825</v>
      </c>
      <c r="H112" s="2">
        <v>1.4</v>
      </c>
      <c r="I112" s="7">
        <f t="shared" si="109"/>
        <v>2555</v>
      </c>
      <c r="J112" s="7">
        <v>1.2</v>
      </c>
      <c r="K112" s="4">
        <f>(1.75-1.15)*(($D112-24)/(96-24))+1.15</f>
        <v>1.2</v>
      </c>
      <c r="L112" s="7">
        <f t="shared" ref="L112:L133" si="116">0.33*(1-0.125*$A112)</f>
        <v>0.12375</v>
      </c>
      <c r="M112" s="2">
        <f t="shared" ref="M112:M133" si="117">($E$7-$C$7-0.06*$D112/12)/$K112</f>
        <v>3.4861111111111107</v>
      </c>
      <c r="N112" s="2">
        <f t="shared" ref="N112:N133" si="118">($F$7-$B$7)/$K112</f>
        <v>2.6388888888888888</v>
      </c>
      <c r="O112" s="2">
        <f t="shared" ref="O112:O133" si="119">($G$7-$B$7)/$K112</f>
        <v>10.972222222222221</v>
      </c>
      <c r="P112" s="2">
        <f t="shared" ref="P112:P133" si="120">$C$7+$K112*$A112+0.06*$D112/12</f>
        <v>7.8166666666666673</v>
      </c>
      <c r="Q112" s="2">
        <f t="shared" ref="Q112:Q133" si="121">IF($A112&lt;$M112,$P112,$P112+$E$7)</f>
        <v>13.816666666666666</v>
      </c>
      <c r="R112" s="2">
        <f t="shared" ref="R112:R133" si="122">$B$7+K112*$A112</f>
        <v>6.833333333333333</v>
      </c>
      <c r="S112" s="2">
        <f t="shared" si="110"/>
        <v>10.833333333333332</v>
      </c>
      <c r="T112" s="2">
        <f t="shared" si="111"/>
        <v>20.833333333333332</v>
      </c>
      <c r="U112" s="7">
        <f t="shared" si="112"/>
        <v>1</v>
      </c>
      <c r="V112" s="2">
        <f t="shared" ref="V112:V133" si="123">($U112*$H$7*(1+$L112)*$J112)/($Q112*$R112)</f>
        <v>457.05139898202367</v>
      </c>
      <c r="W112" s="28">
        <f t="shared" ref="W112:W133" si="124">IF($A112&lt;$N112,(($U112*$I$7/2*(1+$L112)*$J$7)/($R112*$Q112)),(($U112*$I$7*(1+$L112)*$J$7)/($S112*$Q112)))</f>
        <v>450.45931149670599</v>
      </c>
      <c r="X112" s="2">
        <f t="shared" ref="X112:X133" si="125">(2*$U112*$H$7*(1+$L112)*$J112)/($Q112*$T112)</f>
        <v>299.82571773220747</v>
      </c>
      <c r="Y112" s="2">
        <f t="shared" ref="Y112:Y133" si="126">IF($R112&gt;$F112,$F112*$V112,$R112*$V112)</f>
        <v>1390.1980052369886</v>
      </c>
      <c r="Z112" s="28">
        <f t="shared" ref="Z112:Z133" si="127">IF($N112&lt;$A112,0,$F$7-$B$7-$K112*$A112)</f>
        <v>0</v>
      </c>
      <c r="AA112" s="28">
        <f t="shared" ref="AA112:AA133" si="128">IF($S112&gt;$F112,$F112,$S112)</f>
        <v>3.0416666666666665</v>
      </c>
      <c r="AB112" s="28">
        <f t="shared" ref="AB112:AB133" si="129">($AA112-$Z112)*$W112</f>
        <v>1370.1470724691474</v>
      </c>
      <c r="AC112" s="2">
        <f t="shared" ref="AC112:AC133" si="130">IF($T112&gt;$F112,$F112*$X112,$T112*$X112)</f>
        <v>911.96989143546432</v>
      </c>
      <c r="AD112" s="2">
        <f t="shared" si="113"/>
        <v>1390.1980052369886</v>
      </c>
      <c r="AE112" s="2">
        <f t="shared" ref="AE112:AE133" si="131">IF($AB112&gt;$AD112,$AB112,$AD112)</f>
        <v>1390.1980052369886</v>
      </c>
      <c r="AF112" s="2">
        <f t="shared" si="114"/>
        <v>196.03538158400309</v>
      </c>
      <c r="AG112" s="33">
        <f t="shared" ref="AG112:AG133" si="132">0.23*($M$7/$H112)*(1+0.35*$M$7*($F112/$A112))</f>
        <v>0.17619026785714287</v>
      </c>
      <c r="AH112" s="33">
        <f t="shared" ref="AH112:AH133" si="133">IF(AG112&gt;0.33,0.33,AG112)</f>
        <v>0.17619026785714287</v>
      </c>
      <c r="AI112" s="2">
        <f t="shared" ref="AI112:AI133" si="134">$P$7/($O$7-$N$7*AH112)</f>
        <v>2.4054381372551794</v>
      </c>
      <c r="AJ112" s="7">
        <v>2.2000000000000002</v>
      </c>
      <c r="AK112" s="3">
        <f t="shared" ref="AK112:AK133" si="135">(12/$D112)*(($I112+$AF112)/$AI112+$AE112/$AJ112)</f>
        <v>710.2325952099045</v>
      </c>
    </row>
    <row r="113" spans="1:37" ht="20.25" x14ac:dyDescent="0.3">
      <c r="A113" s="7">
        <v>5</v>
      </c>
      <c r="B113" s="7">
        <v>27</v>
      </c>
      <c r="C113" s="27">
        <v>22</v>
      </c>
      <c r="D113" s="27">
        <v>34</v>
      </c>
      <c r="E113" s="7">
        <v>3.5</v>
      </c>
      <c r="F113" s="32">
        <f t="shared" si="115"/>
        <v>3.4166666666666665</v>
      </c>
      <c r="G113" s="8">
        <f t="shared" si="108"/>
        <v>2050</v>
      </c>
      <c r="H113" s="2">
        <v>1.4</v>
      </c>
      <c r="I113" s="7">
        <f t="shared" si="109"/>
        <v>2870</v>
      </c>
      <c r="J113" s="7">
        <v>1.2</v>
      </c>
      <c r="K113" s="4">
        <f t="shared" ref="K113:K123" si="136">(1.75-1.15)*(($D113-24)/(96-24))+1.15</f>
        <v>1.2333333333333332</v>
      </c>
      <c r="L113" s="7">
        <f t="shared" si="116"/>
        <v>0.12375</v>
      </c>
      <c r="M113" s="2">
        <f t="shared" si="117"/>
        <v>3.3756756756756761</v>
      </c>
      <c r="N113" s="2">
        <f t="shared" si="118"/>
        <v>2.567567567567568</v>
      </c>
      <c r="O113" s="2">
        <f t="shared" si="119"/>
        <v>10.675675675675677</v>
      </c>
      <c r="P113" s="2">
        <f t="shared" si="120"/>
        <v>8.0033333333333339</v>
      </c>
      <c r="Q113" s="2">
        <f t="shared" si="121"/>
        <v>14.003333333333334</v>
      </c>
      <c r="R113" s="2">
        <f t="shared" si="122"/>
        <v>6.9999999999999991</v>
      </c>
      <c r="S113" s="2">
        <f t="shared" si="110"/>
        <v>11</v>
      </c>
      <c r="T113" s="2">
        <f t="shared" si="111"/>
        <v>21</v>
      </c>
      <c r="U113" s="7">
        <f t="shared" si="112"/>
        <v>1</v>
      </c>
      <c r="V113" s="2">
        <f t="shared" si="123"/>
        <v>440.22171591797877</v>
      </c>
      <c r="W113" s="28">
        <f t="shared" si="124"/>
        <v>437.72045616844474</v>
      </c>
      <c r="X113" s="2">
        <f t="shared" si="125"/>
        <v>293.48114394531916</v>
      </c>
      <c r="Y113" s="2">
        <f t="shared" si="126"/>
        <v>1504.0908627197607</v>
      </c>
      <c r="Z113" s="28">
        <f t="shared" si="127"/>
        <v>0</v>
      </c>
      <c r="AA113" s="28">
        <f t="shared" si="128"/>
        <v>3.4166666666666665</v>
      </c>
      <c r="AB113" s="28">
        <f t="shared" si="129"/>
        <v>1495.5448919088528</v>
      </c>
      <c r="AC113" s="2">
        <f t="shared" si="130"/>
        <v>1002.7272418131738</v>
      </c>
      <c r="AD113" s="2">
        <f t="shared" si="113"/>
        <v>1504.0908627197607</v>
      </c>
      <c r="AE113" s="2">
        <f t="shared" si="131"/>
        <v>1504.0908627197607</v>
      </c>
      <c r="AF113" s="2">
        <f t="shared" si="114"/>
        <v>248.1072798172539</v>
      </c>
      <c r="AG113" s="33">
        <f t="shared" si="132"/>
        <v>0.17968339285714288</v>
      </c>
      <c r="AH113" s="33">
        <f t="shared" si="133"/>
        <v>0.17968339285714288</v>
      </c>
      <c r="AI113" s="2">
        <f t="shared" si="134"/>
        <v>2.4118193582360838</v>
      </c>
      <c r="AJ113" s="7">
        <v>2.2000000000000002</v>
      </c>
      <c r="AK113" s="3">
        <f t="shared" si="135"/>
        <v>697.59604173142168</v>
      </c>
    </row>
    <row r="114" spans="1:37" ht="20.25" x14ac:dyDescent="0.3">
      <c r="A114" s="7">
        <v>5</v>
      </c>
      <c r="B114" s="7">
        <v>30</v>
      </c>
      <c r="C114" s="27">
        <v>24</v>
      </c>
      <c r="D114" s="27">
        <v>38</v>
      </c>
      <c r="E114" s="7">
        <v>3.75</v>
      </c>
      <c r="F114" s="32">
        <f t="shared" si="115"/>
        <v>3.7916666666666665</v>
      </c>
      <c r="G114" s="8">
        <f t="shared" si="108"/>
        <v>2275</v>
      </c>
      <c r="H114" s="2">
        <v>1.4</v>
      </c>
      <c r="I114" s="7">
        <f t="shared" si="109"/>
        <v>3185</v>
      </c>
      <c r="J114" s="7">
        <v>1.2</v>
      </c>
      <c r="K114" s="4">
        <f t="shared" si="136"/>
        <v>1.2666666666666666</v>
      </c>
      <c r="L114" s="7">
        <f t="shared" si="116"/>
        <v>0.12375</v>
      </c>
      <c r="M114" s="2">
        <f t="shared" si="117"/>
        <v>3.271052631578947</v>
      </c>
      <c r="N114" s="2">
        <f t="shared" si="118"/>
        <v>2.5</v>
      </c>
      <c r="O114" s="2">
        <f t="shared" si="119"/>
        <v>10.394736842105264</v>
      </c>
      <c r="P114" s="2">
        <f t="shared" si="120"/>
        <v>8.19</v>
      </c>
      <c r="Q114" s="2">
        <f t="shared" si="121"/>
        <v>14.19</v>
      </c>
      <c r="R114" s="2">
        <f t="shared" si="122"/>
        <v>7.1666666666666661</v>
      </c>
      <c r="S114" s="2">
        <f t="shared" si="110"/>
        <v>11.166666666666666</v>
      </c>
      <c r="T114" s="2">
        <f t="shared" si="111"/>
        <v>21.166666666666664</v>
      </c>
      <c r="U114" s="7">
        <f t="shared" si="112"/>
        <v>1</v>
      </c>
      <c r="V114" s="2">
        <f t="shared" si="123"/>
        <v>424.32764639362802</v>
      </c>
      <c r="W114" s="28">
        <f t="shared" si="124"/>
        <v>425.51513047868485</v>
      </c>
      <c r="X114" s="2">
        <f t="shared" si="125"/>
        <v>287.33998102245681</v>
      </c>
      <c r="Y114" s="2">
        <f t="shared" si="126"/>
        <v>1608.9089925758394</v>
      </c>
      <c r="Z114" s="28">
        <f t="shared" si="127"/>
        <v>0</v>
      </c>
      <c r="AA114" s="28">
        <f t="shared" si="128"/>
        <v>3.7916666666666665</v>
      </c>
      <c r="AB114" s="28">
        <f t="shared" si="129"/>
        <v>1613.4115363983467</v>
      </c>
      <c r="AC114" s="2">
        <f t="shared" si="130"/>
        <v>1089.4974280434819</v>
      </c>
      <c r="AD114" s="2">
        <f t="shared" si="113"/>
        <v>1608.9089925758394</v>
      </c>
      <c r="AE114" s="2">
        <f t="shared" si="131"/>
        <v>1613.4115363983467</v>
      </c>
      <c r="AF114" s="2">
        <f t="shared" si="114"/>
        <v>306.30528372500481</v>
      </c>
      <c r="AG114" s="33">
        <f t="shared" si="132"/>
        <v>0.18317651785714287</v>
      </c>
      <c r="AH114" s="33">
        <f t="shared" si="133"/>
        <v>0.18317651785714287</v>
      </c>
      <c r="AI114" s="2">
        <f t="shared" si="134"/>
        <v>2.4182345258740527</v>
      </c>
      <c r="AJ114" s="7">
        <v>2.2000000000000002</v>
      </c>
      <c r="AK114" s="3">
        <f t="shared" si="135"/>
        <v>687.50850741682802</v>
      </c>
    </row>
    <row r="115" spans="1:37" ht="20.25" x14ac:dyDescent="0.3">
      <c r="A115" s="7">
        <v>5</v>
      </c>
      <c r="B115" s="7">
        <v>33</v>
      </c>
      <c r="C115" s="27">
        <v>27</v>
      </c>
      <c r="D115" s="27">
        <v>42</v>
      </c>
      <c r="E115" s="7">
        <v>3.75</v>
      </c>
      <c r="F115" s="32">
        <f t="shared" si="115"/>
        <v>4.125</v>
      </c>
      <c r="G115" s="8">
        <f t="shared" si="108"/>
        <v>2475</v>
      </c>
      <c r="H115" s="2">
        <v>1.4</v>
      </c>
      <c r="I115" s="7">
        <f t="shared" si="109"/>
        <v>3465</v>
      </c>
      <c r="J115" s="7">
        <v>1.2</v>
      </c>
      <c r="K115" s="4">
        <f t="shared" si="136"/>
        <v>1.2999999999999998</v>
      </c>
      <c r="L115" s="7">
        <f t="shared" si="116"/>
        <v>0.12375</v>
      </c>
      <c r="M115" s="2">
        <f t="shared" si="117"/>
        <v>3.1717948717948721</v>
      </c>
      <c r="N115" s="2">
        <f t="shared" si="118"/>
        <v>2.4358974358974361</v>
      </c>
      <c r="O115" s="2">
        <f t="shared" si="119"/>
        <v>10.12820512820513</v>
      </c>
      <c r="P115" s="2">
        <f t="shared" si="120"/>
        <v>8.3766666666666669</v>
      </c>
      <c r="Q115" s="2">
        <f t="shared" si="121"/>
        <v>14.376666666666667</v>
      </c>
      <c r="R115" s="2">
        <f t="shared" si="122"/>
        <v>7.3333333333333321</v>
      </c>
      <c r="S115" s="2">
        <f t="shared" si="110"/>
        <v>11.333333333333332</v>
      </c>
      <c r="T115" s="2">
        <f t="shared" si="111"/>
        <v>21.333333333333332</v>
      </c>
      <c r="U115" s="7">
        <f t="shared" si="112"/>
        <v>1</v>
      </c>
      <c r="V115" s="2">
        <f t="shared" si="123"/>
        <v>409.29958054929079</v>
      </c>
      <c r="W115" s="28">
        <f t="shared" si="124"/>
        <v>413.81391415829029</v>
      </c>
      <c r="X115" s="2">
        <f t="shared" si="125"/>
        <v>281.39346162763741</v>
      </c>
      <c r="Y115" s="2">
        <f t="shared" si="126"/>
        <v>1688.3607697658244</v>
      </c>
      <c r="Z115" s="28">
        <f t="shared" si="127"/>
        <v>0</v>
      </c>
      <c r="AA115" s="28">
        <f t="shared" si="128"/>
        <v>4.125</v>
      </c>
      <c r="AB115" s="28">
        <f t="shared" si="129"/>
        <v>1706.9823959029475</v>
      </c>
      <c r="AC115" s="2">
        <f t="shared" si="130"/>
        <v>1160.7480292140044</v>
      </c>
      <c r="AD115" s="2">
        <f t="shared" si="113"/>
        <v>1688.3607697658244</v>
      </c>
      <c r="AE115" s="2">
        <f t="shared" si="131"/>
        <v>1706.9823959029475</v>
      </c>
      <c r="AF115" s="2">
        <f t="shared" si="114"/>
        <v>370.62939330725584</v>
      </c>
      <c r="AG115" s="33">
        <f t="shared" si="132"/>
        <v>0.18628151785714289</v>
      </c>
      <c r="AH115" s="33">
        <f t="shared" si="133"/>
        <v>0.18628151785714289</v>
      </c>
      <c r="AI115" s="2">
        <f t="shared" si="134"/>
        <v>2.4239656150402471</v>
      </c>
      <c r="AJ115" s="7">
        <v>2.2000000000000002</v>
      </c>
      <c r="AK115" s="3">
        <f t="shared" si="135"/>
        <v>673.79397019729845</v>
      </c>
    </row>
    <row r="116" spans="1:37" ht="20.25" x14ac:dyDescent="0.3">
      <c r="A116" s="7">
        <v>5</v>
      </c>
      <c r="B116" s="7">
        <v>36</v>
      </c>
      <c r="C116" s="27">
        <v>29</v>
      </c>
      <c r="D116" s="27">
        <v>45</v>
      </c>
      <c r="E116" s="7">
        <v>4.5</v>
      </c>
      <c r="F116" s="32">
        <f t="shared" si="115"/>
        <v>4.5</v>
      </c>
      <c r="G116" s="8">
        <f t="shared" si="108"/>
        <v>2700</v>
      </c>
      <c r="H116" s="2">
        <v>1.4</v>
      </c>
      <c r="I116" s="7">
        <f t="shared" si="109"/>
        <v>3779.9999999999995</v>
      </c>
      <c r="J116" s="7">
        <v>1.2</v>
      </c>
      <c r="K116" s="4">
        <f t="shared" si="136"/>
        <v>1.325</v>
      </c>
      <c r="L116" s="7">
        <f t="shared" si="116"/>
        <v>0.12375</v>
      </c>
      <c r="M116" s="2">
        <f t="shared" si="117"/>
        <v>3.10062893081761</v>
      </c>
      <c r="N116" s="2">
        <f t="shared" si="118"/>
        <v>2.3899371069182389</v>
      </c>
      <c r="O116" s="2">
        <f t="shared" si="119"/>
        <v>9.9371069182389942</v>
      </c>
      <c r="P116" s="2">
        <f t="shared" si="120"/>
        <v>8.5166666666666657</v>
      </c>
      <c r="Q116" s="2">
        <f t="shared" si="121"/>
        <v>14.516666666666666</v>
      </c>
      <c r="R116" s="2">
        <f t="shared" si="122"/>
        <v>7.458333333333333</v>
      </c>
      <c r="S116" s="2">
        <f t="shared" si="110"/>
        <v>11.458333333333332</v>
      </c>
      <c r="T116" s="2">
        <f t="shared" si="111"/>
        <v>21.458333333333332</v>
      </c>
      <c r="U116" s="7">
        <f t="shared" si="112"/>
        <v>1</v>
      </c>
      <c r="V116" s="2">
        <f t="shared" si="123"/>
        <v>398.55864638988129</v>
      </c>
      <c r="W116" s="28">
        <f t="shared" si="124"/>
        <v>405.35225968061798</v>
      </c>
      <c r="X116" s="2">
        <f t="shared" si="125"/>
        <v>277.05630176228647</v>
      </c>
      <c r="Y116" s="2">
        <f t="shared" si="126"/>
        <v>1793.5139087544658</v>
      </c>
      <c r="Z116" s="28">
        <f t="shared" si="127"/>
        <v>0</v>
      </c>
      <c r="AA116" s="28">
        <f t="shared" si="128"/>
        <v>4.5</v>
      </c>
      <c r="AB116" s="28">
        <f t="shared" si="129"/>
        <v>1824.0851685627808</v>
      </c>
      <c r="AC116" s="2">
        <f t="shared" si="130"/>
        <v>1246.753357930289</v>
      </c>
      <c r="AD116" s="2">
        <f t="shared" si="113"/>
        <v>1793.5139087544658</v>
      </c>
      <c r="AE116" s="2">
        <f t="shared" si="131"/>
        <v>1824.0851685627808</v>
      </c>
      <c r="AF116" s="2">
        <f t="shared" si="114"/>
        <v>441.07960856400695</v>
      </c>
      <c r="AG116" s="33">
        <f t="shared" si="132"/>
        <v>0.18977464285714291</v>
      </c>
      <c r="AH116" s="33">
        <f t="shared" si="133"/>
        <v>0.18977464285714291</v>
      </c>
      <c r="AI116" s="2">
        <f t="shared" si="134"/>
        <v>2.4304456475358154</v>
      </c>
      <c r="AJ116" s="7">
        <v>2.2000000000000002</v>
      </c>
      <c r="AK116" s="3">
        <f t="shared" si="135"/>
        <v>684.23490933026312</v>
      </c>
    </row>
    <row r="117" spans="1:37" ht="20.25" x14ac:dyDescent="0.3">
      <c r="A117" s="7">
        <v>5</v>
      </c>
      <c r="B117" s="7">
        <v>39</v>
      </c>
      <c r="C117" s="27">
        <v>32</v>
      </c>
      <c r="D117" s="27">
        <v>49</v>
      </c>
      <c r="E117" s="7">
        <v>4.75</v>
      </c>
      <c r="F117" s="32">
        <f t="shared" si="115"/>
        <v>4.875</v>
      </c>
      <c r="G117" s="8">
        <f t="shared" si="108"/>
        <v>2925</v>
      </c>
      <c r="H117" s="2">
        <v>1.4</v>
      </c>
      <c r="I117" s="7">
        <f t="shared" si="109"/>
        <v>4094.9999999999995</v>
      </c>
      <c r="J117" s="7">
        <v>1.2</v>
      </c>
      <c r="K117" s="4">
        <f t="shared" si="136"/>
        <v>1.3583333333333334</v>
      </c>
      <c r="L117" s="7">
        <f t="shared" si="116"/>
        <v>0.12375</v>
      </c>
      <c r="M117" s="2">
        <f t="shared" si="117"/>
        <v>3.0098159509202449</v>
      </c>
      <c r="N117" s="2">
        <f t="shared" si="118"/>
        <v>2.3312883435582821</v>
      </c>
      <c r="O117" s="2">
        <f t="shared" si="119"/>
        <v>9.6932515337423304</v>
      </c>
      <c r="P117" s="2">
        <f t="shared" si="120"/>
        <v>8.7033333333333331</v>
      </c>
      <c r="Q117" s="2">
        <f t="shared" si="121"/>
        <v>14.703333333333333</v>
      </c>
      <c r="R117" s="2">
        <f t="shared" si="122"/>
        <v>7.625</v>
      </c>
      <c r="S117" s="2">
        <f t="shared" si="110"/>
        <v>11.625</v>
      </c>
      <c r="T117" s="2">
        <f t="shared" si="111"/>
        <v>21.625</v>
      </c>
      <c r="U117" s="7">
        <f t="shared" si="112"/>
        <v>1</v>
      </c>
      <c r="V117" s="2">
        <f t="shared" si="123"/>
        <v>384.89766641518412</v>
      </c>
      <c r="W117" s="28">
        <f t="shared" si="124"/>
        <v>394.46837451824979</v>
      </c>
      <c r="X117" s="2">
        <f t="shared" si="125"/>
        <v>271.4307242927888</v>
      </c>
      <c r="Y117" s="2">
        <f t="shared" si="126"/>
        <v>1876.3761237740225</v>
      </c>
      <c r="Z117" s="28">
        <f t="shared" si="127"/>
        <v>0</v>
      </c>
      <c r="AA117" s="28">
        <f t="shared" si="128"/>
        <v>4.875</v>
      </c>
      <c r="AB117" s="28">
        <f t="shared" si="129"/>
        <v>1923.0333257764678</v>
      </c>
      <c r="AC117" s="2">
        <f t="shared" si="130"/>
        <v>1323.2247809273454</v>
      </c>
      <c r="AD117" s="2">
        <f t="shared" si="113"/>
        <v>1876.3761237740225</v>
      </c>
      <c r="AE117" s="2">
        <f t="shared" si="131"/>
        <v>1923.0333257764678</v>
      </c>
      <c r="AF117" s="2">
        <f t="shared" si="114"/>
        <v>517.65592949525819</v>
      </c>
      <c r="AG117" s="33">
        <f t="shared" si="132"/>
        <v>0.19326776785714289</v>
      </c>
      <c r="AH117" s="33">
        <f t="shared" si="133"/>
        <v>0.19326776785714289</v>
      </c>
      <c r="AI117" s="2">
        <f t="shared" si="134"/>
        <v>2.4369604192839742</v>
      </c>
      <c r="AJ117" s="7">
        <v>2.2000000000000002</v>
      </c>
      <c r="AK117" s="3">
        <f t="shared" si="135"/>
        <v>677.60736022018079</v>
      </c>
    </row>
    <row r="118" spans="1:37" ht="20.25" x14ac:dyDescent="0.3">
      <c r="A118" s="7">
        <v>5</v>
      </c>
      <c r="B118" s="7">
        <v>42</v>
      </c>
      <c r="C118" s="27">
        <v>34</v>
      </c>
      <c r="D118" s="27">
        <v>53</v>
      </c>
      <c r="E118" s="7">
        <v>5</v>
      </c>
      <c r="F118" s="32">
        <f t="shared" si="115"/>
        <v>5.25</v>
      </c>
      <c r="G118" s="8">
        <f t="shared" si="108"/>
        <v>3150</v>
      </c>
      <c r="H118" s="2">
        <v>1.4</v>
      </c>
      <c r="I118" s="7">
        <f t="shared" si="109"/>
        <v>4410</v>
      </c>
      <c r="J118" s="7">
        <v>1.2</v>
      </c>
      <c r="K118" s="4">
        <f t="shared" si="136"/>
        <v>1.3916666666666666</v>
      </c>
      <c r="L118" s="7">
        <f t="shared" si="116"/>
        <v>0.12375</v>
      </c>
      <c r="M118" s="2">
        <f t="shared" si="117"/>
        <v>2.9233532934131738</v>
      </c>
      <c r="N118" s="2">
        <f t="shared" si="118"/>
        <v>2.2754491017964074</v>
      </c>
      <c r="O118" s="2">
        <f t="shared" si="119"/>
        <v>9.4610778443113777</v>
      </c>
      <c r="P118" s="2">
        <f t="shared" si="120"/>
        <v>8.89</v>
      </c>
      <c r="Q118" s="2">
        <f t="shared" si="121"/>
        <v>14.89</v>
      </c>
      <c r="R118" s="2">
        <f t="shared" si="122"/>
        <v>7.7916666666666661</v>
      </c>
      <c r="S118" s="2">
        <f t="shared" si="110"/>
        <v>11.791666666666666</v>
      </c>
      <c r="T118" s="2">
        <f t="shared" si="111"/>
        <v>21.791666666666664</v>
      </c>
      <c r="U118" s="7">
        <f t="shared" si="112"/>
        <v>1</v>
      </c>
      <c r="V118" s="2">
        <f t="shared" si="123"/>
        <v>371.9425519765266</v>
      </c>
      <c r="W118" s="28">
        <f t="shared" si="124"/>
        <v>384.01754206940416</v>
      </c>
      <c r="X118" s="2">
        <f t="shared" si="125"/>
        <v>265.97803908072842</v>
      </c>
      <c r="Y118" s="2">
        <f t="shared" si="126"/>
        <v>1952.6983978767646</v>
      </c>
      <c r="Z118" s="28">
        <f t="shared" si="127"/>
        <v>0</v>
      </c>
      <c r="AA118" s="28">
        <f t="shared" si="128"/>
        <v>5.25</v>
      </c>
      <c r="AB118" s="28">
        <f t="shared" si="129"/>
        <v>2016.0920958643719</v>
      </c>
      <c r="AC118" s="2">
        <f t="shared" si="130"/>
        <v>1396.3847051738242</v>
      </c>
      <c r="AD118" s="2">
        <f t="shared" si="113"/>
        <v>1952.6983978767646</v>
      </c>
      <c r="AE118" s="2">
        <f t="shared" si="131"/>
        <v>2016.0920958643719</v>
      </c>
      <c r="AF118" s="2">
        <f t="shared" si="114"/>
        <v>600.35835610100946</v>
      </c>
      <c r="AG118" s="33">
        <f t="shared" si="132"/>
        <v>0.1967608928571429</v>
      </c>
      <c r="AH118" s="33">
        <f t="shared" si="133"/>
        <v>0.1967608928571429</v>
      </c>
      <c r="AI118" s="2">
        <f t="shared" si="134"/>
        <v>2.4435102103896198</v>
      </c>
      <c r="AJ118" s="7">
        <v>2.2000000000000002</v>
      </c>
      <c r="AK118" s="3">
        <f t="shared" si="135"/>
        <v>671.74669072139568</v>
      </c>
    </row>
    <row r="119" spans="1:37" ht="20.25" x14ac:dyDescent="0.3">
      <c r="A119" s="7">
        <v>5</v>
      </c>
      <c r="B119" s="7">
        <v>48</v>
      </c>
      <c r="C119" s="27">
        <v>38</v>
      </c>
      <c r="D119" s="27">
        <v>60</v>
      </c>
      <c r="E119" s="7">
        <v>5.5</v>
      </c>
      <c r="F119" s="32">
        <f t="shared" si="115"/>
        <v>5.916666666666667</v>
      </c>
      <c r="G119" s="8">
        <f t="shared" si="108"/>
        <v>3550</v>
      </c>
      <c r="H119" s="2">
        <v>1.4</v>
      </c>
      <c r="I119" s="7">
        <f t="shared" si="109"/>
        <v>4970</v>
      </c>
      <c r="J119" s="7">
        <v>1.2</v>
      </c>
      <c r="K119" s="4">
        <f t="shared" si="136"/>
        <v>1.45</v>
      </c>
      <c r="L119" s="7">
        <f t="shared" si="116"/>
        <v>0.12375</v>
      </c>
      <c r="M119" s="2">
        <f t="shared" si="117"/>
        <v>2.7816091954022988</v>
      </c>
      <c r="N119" s="2">
        <f t="shared" si="118"/>
        <v>2.1839080459770113</v>
      </c>
      <c r="O119" s="2">
        <f t="shared" si="119"/>
        <v>9.0804597701149419</v>
      </c>
      <c r="P119" s="2">
        <f t="shared" si="120"/>
        <v>9.2166666666666668</v>
      </c>
      <c r="Q119" s="2">
        <f t="shared" si="121"/>
        <v>15.216666666666667</v>
      </c>
      <c r="R119" s="2">
        <f t="shared" si="122"/>
        <v>8.0833333333333339</v>
      </c>
      <c r="S119" s="2">
        <f t="shared" si="110"/>
        <v>12.083333333333334</v>
      </c>
      <c r="T119" s="2">
        <f t="shared" si="111"/>
        <v>22.083333333333336</v>
      </c>
      <c r="U119" s="7">
        <f t="shared" si="112"/>
        <v>1</v>
      </c>
      <c r="V119" s="2">
        <f t="shared" si="123"/>
        <v>350.82530685064529</v>
      </c>
      <c r="W119" s="28">
        <f t="shared" si="124"/>
        <v>366.70317634173051</v>
      </c>
      <c r="X119" s="2">
        <f t="shared" si="125"/>
        <v>256.83060199632143</v>
      </c>
      <c r="Y119" s="2">
        <f t="shared" si="126"/>
        <v>2075.7163988663183</v>
      </c>
      <c r="Z119" s="28">
        <f t="shared" si="127"/>
        <v>0</v>
      </c>
      <c r="AA119" s="28">
        <f t="shared" si="128"/>
        <v>5.916666666666667</v>
      </c>
      <c r="AB119" s="28">
        <f t="shared" si="129"/>
        <v>2169.6604600219057</v>
      </c>
      <c r="AC119" s="2">
        <f t="shared" si="130"/>
        <v>1519.5810618115686</v>
      </c>
      <c r="AD119" s="2">
        <f t="shared" si="113"/>
        <v>2075.7163988663183</v>
      </c>
      <c r="AE119" s="2">
        <f t="shared" si="131"/>
        <v>2169.6604600219057</v>
      </c>
      <c r="AF119" s="2">
        <f t="shared" si="114"/>
        <v>784.14152633601236</v>
      </c>
      <c r="AG119" s="33">
        <f t="shared" si="132"/>
        <v>0.20297089285714287</v>
      </c>
      <c r="AH119" s="33">
        <f t="shared" si="133"/>
        <v>0.20297089285714287</v>
      </c>
      <c r="AI119" s="2">
        <f t="shared" si="134"/>
        <v>2.4552416331782148</v>
      </c>
      <c r="AJ119" s="7">
        <v>2.2000000000000002</v>
      </c>
      <c r="AK119" s="3">
        <f t="shared" si="135"/>
        <v>665.96489308998127</v>
      </c>
    </row>
    <row r="120" spans="1:37" ht="20.25" x14ac:dyDescent="0.3">
      <c r="A120" s="7">
        <v>5</v>
      </c>
      <c r="B120" s="7">
        <v>54</v>
      </c>
      <c r="C120" s="27">
        <v>43</v>
      </c>
      <c r="D120" s="27">
        <v>68</v>
      </c>
      <c r="E120" s="7">
        <v>6</v>
      </c>
      <c r="F120" s="32">
        <f t="shared" si="115"/>
        <v>6.666666666666667</v>
      </c>
      <c r="G120" s="8">
        <f t="shared" si="108"/>
        <v>4000</v>
      </c>
      <c r="H120" s="2">
        <v>1.4</v>
      </c>
      <c r="I120" s="7">
        <f t="shared" si="109"/>
        <v>5600</v>
      </c>
      <c r="J120" s="7">
        <v>1.2</v>
      </c>
      <c r="K120" s="4">
        <f t="shared" si="136"/>
        <v>1.5166666666666666</v>
      </c>
      <c r="L120" s="7">
        <f t="shared" si="116"/>
        <v>0.12375</v>
      </c>
      <c r="M120" s="2">
        <f t="shared" si="117"/>
        <v>2.6329670329670329</v>
      </c>
      <c r="N120" s="2">
        <f t="shared" si="118"/>
        <v>2.087912087912088</v>
      </c>
      <c r="O120" s="2">
        <f t="shared" si="119"/>
        <v>8.6813186813186807</v>
      </c>
      <c r="P120" s="2">
        <f t="shared" si="120"/>
        <v>9.59</v>
      </c>
      <c r="Q120" s="2">
        <f t="shared" si="121"/>
        <v>15.59</v>
      </c>
      <c r="R120" s="2">
        <f t="shared" si="122"/>
        <v>8.4166666666666661</v>
      </c>
      <c r="S120" s="2">
        <f t="shared" si="110"/>
        <v>12.416666666666666</v>
      </c>
      <c r="T120" s="2">
        <f t="shared" si="111"/>
        <v>22.416666666666664</v>
      </c>
      <c r="U120" s="7">
        <f t="shared" si="112"/>
        <v>1</v>
      </c>
      <c r="V120" s="2">
        <f t="shared" si="123"/>
        <v>328.86275157342544</v>
      </c>
      <c r="W120" s="28">
        <f t="shared" si="124"/>
        <v>348.31310726631682</v>
      </c>
      <c r="X120" s="2">
        <f t="shared" si="125"/>
        <v>246.95269820755371</v>
      </c>
      <c r="Y120" s="2">
        <f t="shared" si="126"/>
        <v>2192.4183438228365</v>
      </c>
      <c r="Z120" s="28">
        <f t="shared" si="127"/>
        <v>0</v>
      </c>
      <c r="AA120" s="28">
        <f t="shared" si="128"/>
        <v>6.666666666666667</v>
      </c>
      <c r="AB120" s="28">
        <f t="shared" si="129"/>
        <v>2322.0873817754455</v>
      </c>
      <c r="AC120" s="2">
        <f t="shared" si="130"/>
        <v>1646.3513213836914</v>
      </c>
      <c r="AD120" s="2">
        <f t="shared" si="113"/>
        <v>2192.4183438228365</v>
      </c>
      <c r="AE120" s="2">
        <f t="shared" si="131"/>
        <v>2322.0873817754455</v>
      </c>
      <c r="AF120" s="2">
        <f t="shared" si="114"/>
        <v>992.42911926901559</v>
      </c>
      <c r="AG120" s="33">
        <f t="shared" si="132"/>
        <v>0.20995714285714287</v>
      </c>
      <c r="AH120" s="33">
        <f t="shared" si="133"/>
        <v>0.20995714285714287</v>
      </c>
      <c r="AI120" s="2">
        <f t="shared" si="134"/>
        <v>2.4685748626385404</v>
      </c>
      <c r="AJ120" s="7">
        <v>2.2000000000000002</v>
      </c>
      <c r="AK120" s="3">
        <f t="shared" si="135"/>
        <v>657.53554461558372</v>
      </c>
    </row>
    <row r="121" spans="1:37" ht="20.25" x14ac:dyDescent="0.3">
      <c r="A121" s="7">
        <v>5</v>
      </c>
      <c r="B121" s="7">
        <v>60</v>
      </c>
      <c r="C121" s="27">
        <v>48</v>
      </c>
      <c r="D121" s="27">
        <v>76</v>
      </c>
      <c r="E121" s="7">
        <v>6.5</v>
      </c>
      <c r="F121" s="32">
        <f t="shared" si="115"/>
        <v>7.416666666666667</v>
      </c>
      <c r="G121" s="8">
        <f t="shared" si="108"/>
        <v>4450</v>
      </c>
      <c r="H121" s="2">
        <v>1.4</v>
      </c>
      <c r="I121" s="7">
        <f t="shared" si="109"/>
        <v>6230</v>
      </c>
      <c r="J121" s="7">
        <v>1.2</v>
      </c>
      <c r="K121" s="4">
        <f t="shared" si="136"/>
        <v>1.5833333333333333</v>
      </c>
      <c r="L121" s="7">
        <f t="shared" si="116"/>
        <v>0.12375</v>
      </c>
      <c r="M121" s="2">
        <f t="shared" si="117"/>
        <v>2.4968421052631578</v>
      </c>
      <c r="N121" s="2">
        <f t="shared" si="118"/>
        <v>2</v>
      </c>
      <c r="O121" s="2">
        <f t="shared" si="119"/>
        <v>8.3157894736842106</v>
      </c>
      <c r="P121" s="2">
        <f t="shared" si="120"/>
        <v>9.9633333333333329</v>
      </c>
      <c r="Q121" s="2">
        <f t="shared" si="121"/>
        <v>15.963333333333333</v>
      </c>
      <c r="R121" s="2">
        <f t="shared" si="122"/>
        <v>8.75</v>
      </c>
      <c r="S121" s="2">
        <f t="shared" si="110"/>
        <v>12.75</v>
      </c>
      <c r="T121" s="2">
        <f t="shared" si="111"/>
        <v>22.75</v>
      </c>
      <c r="U121" s="7">
        <f t="shared" si="112"/>
        <v>1</v>
      </c>
      <c r="V121" s="2">
        <f t="shared" si="123"/>
        <v>308.9365510246696</v>
      </c>
      <c r="W121" s="28">
        <f t="shared" si="124"/>
        <v>331.27387517963962</v>
      </c>
      <c r="X121" s="2">
        <f t="shared" si="125"/>
        <v>237.64350078820743</v>
      </c>
      <c r="Y121" s="2">
        <f t="shared" si="126"/>
        <v>2291.2794200996327</v>
      </c>
      <c r="Z121" s="28">
        <f t="shared" si="127"/>
        <v>0</v>
      </c>
      <c r="AA121" s="28">
        <f t="shared" si="128"/>
        <v>7.416666666666667</v>
      </c>
      <c r="AB121" s="28">
        <f t="shared" si="129"/>
        <v>2456.9479075823274</v>
      </c>
      <c r="AC121" s="2">
        <f t="shared" si="130"/>
        <v>1762.5226308458718</v>
      </c>
      <c r="AD121" s="2">
        <f t="shared" si="113"/>
        <v>2291.2794200996327</v>
      </c>
      <c r="AE121" s="2">
        <f t="shared" si="131"/>
        <v>2456.9479075823274</v>
      </c>
      <c r="AF121" s="2">
        <f t="shared" si="114"/>
        <v>1225.2211349000193</v>
      </c>
      <c r="AG121" s="33">
        <f t="shared" si="132"/>
        <v>0.2169433928571429</v>
      </c>
      <c r="AH121" s="33">
        <f t="shared" si="133"/>
        <v>0.2169433928571429</v>
      </c>
      <c r="AI121" s="2">
        <f t="shared" si="134"/>
        <v>2.4820536954372803</v>
      </c>
      <c r="AJ121" s="7">
        <v>2.2000000000000002</v>
      </c>
      <c r="AK121" s="3">
        <f t="shared" si="135"/>
        <v>650.59653569757756</v>
      </c>
    </row>
    <row r="122" spans="1:37" ht="20.25" x14ac:dyDescent="0.3">
      <c r="A122" s="7">
        <v>5</v>
      </c>
      <c r="B122" s="7">
        <v>66</v>
      </c>
      <c r="C122" s="27">
        <v>53</v>
      </c>
      <c r="D122" s="27">
        <v>83</v>
      </c>
      <c r="E122" s="7">
        <v>7</v>
      </c>
      <c r="F122" s="32">
        <f t="shared" si="115"/>
        <v>8.0833333333333339</v>
      </c>
      <c r="G122" s="8">
        <f t="shared" si="108"/>
        <v>4850</v>
      </c>
      <c r="H122" s="2">
        <v>1.4</v>
      </c>
      <c r="I122" s="7">
        <f t="shared" si="109"/>
        <v>6790</v>
      </c>
      <c r="J122" s="7">
        <v>1.2</v>
      </c>
      <c r="K122" s="4">
        <f t="shared" si="136"/>
        <v>1.6416666666666666</v>
      </c>
      <c r="L122" s="7">
        <f t="shared" si="116"/>
        <v>0.12375</v>
      </c>
      <c r="M122" s="2">
        <f t="shared" si="117"/>
        <v>2.3868020304568525</v>
      </c>
      <c r="N122" s="2">
        <f t="shared" si="118"/>
        <v>1.9289340101522843</v>
      </c>
      <c r="O122" s="2">
        <f t="shared" si="119"/>
        <v>8.0203045685279193</v>
      </c>
      <c r="P122" s="2">
        <f t="shared" si="120"/>
        <v>10.289999999999997</v>
      </c>
      <c r="Q122" s="2">
        <f t="shared" si="121"/>
        <v>16.29</v>
      </c>
      <c r="R122" s="2">
        <f t="shared" si="122"/>
        <v>9.0416666666666661</v>
      </c>
      <c r="S122" s="2">
        <f t="shared" si="110"/>
        <v>13.041666666666666</v>
      </c>
      <c r="T122" s="2">
        <f t="shared" si="111"/>
        <v>23.041666666666664</v>
      </c>
      <c r="U122" s="7">
        <f t="shared" si="112"/>
        <v>1</v>
      </c>
      <c r="V122" s="2">
        <f t="shared" si="123"/>
        <v>292.97553275453828</v>
      </c>
      <c r="W122" s="28">
        <f t="shared" si="124"/>
        <v>317.37065998270174</v>
      </c>
      <c r="X122" s="2">
        <f t="shared" si="125"/>
        <v>229.93016494659969</v>
      </c>
      <c r="Y122" s="2">
        <f t="shared" si="126"/>
        <v>2368.2188897658511</v>
      </c>
      <c r="Z122" s="28">
        <f t="shared" si="127"/>
        <v>0</v>
      </c>
      <c r="AA122" s="28">
        <f t="shared" si="128"/>
        <v>8.0833333333333339</v>
      </c>
      <c r="AB122" s="28">
        <f t="shared" si="129"/>
        <v>2565.4128348601726</v>
      </c>
      <c r="AC122" s="2">
        <f t="shared" si="130"/>
        <v>1858.602166651681</v>
      </c>
      <c r="AD122" s="2">
        <f t="shared" si="113"/>
        <v>2368.2188897658511</v>
      </c>
      <c r="AE122" s="2">
        <f t="shared" si="131"/>
        <v>2565.4128348601726</v>
      </c>
      <c r="AF122" s="2">
        <f t="shared" si="114"/>
        <v>1482.5175732290234</v>
      </c>
      <c r="AG122" s="33">
        <f t="shared" si="132"/>
        <v>0.22315339285714289</v>
      </c>
      <c r="AH122" s="33">
        <f t="shared" si="133"/>
        <v>0.22315339285714289</v>
      </c>
      <c r="AI122" s="2">
        <f t="shared" si="134"/>
        <v>2.4941590525634232</v>
      </c>
      <c r="AJ122" s="7">
        <v>2.2000000000000002</v>
      </c>
      <c r="AK122" s="3">
        <f t="shared" si="135"/>
        <v>648.12332124243358</v>
      </c>
    </row>
    <row r="123" spans="1:37" ht="20.25" x14ac:dyDescent="0.3">
      <c r="A123" s="7">
        <v>5</v>
      </c>
      <c r="B123" s="7">
        <v>72</v>
      </c>
      <c r="C123" s="27">
        <v>58</v>
      </c>
      <c r="D123" s="27">
        <v>91</v>
      </c>
      <c r="E123" s="7">
        <v>7.5</v>
      </c>
      <c r="F123" s="32">
        <f t="shared" si="115"/>
        <v>8.8333333333333339</v>
      </c>
      <c r="G123" s="8">
        <f t="shared" si="108"/>
        <v>5300</v>
      </c>
      <c r="H123" s="2">
        <v>1.4</v>
      </c>
      <c r="I123" s="7">
        <f t="shared" si="109"/>
        <v>7419.9999999999991</v>
      </c>
      <c r="J123" s="7">
        <v>1.2</v>
      </c>
      <c r="K123" s="4">
        <f t="shared" si="136"/>
        <v>1.7083333333333335</v>
      </c>
      <c r="L123" s="7">
        <f t="shared" si="116"/>
        <v>0.12375</v>
      </c>
      <c r="M123" s="2">
        <f t="shared" si="117"/>
        <v>2.2702439024390242</v>
      </c>
      <c r="N123" s="2">
        <f t="shared" si="118"/>
        <v>1.8536585365853655</v>
      </c>
      <c r="O123" s="2">
        <f t="shared" si="119"/>
        <v>7.7073170731707306</v>
      </c>
      <c r="P123" s="2">
        <f t="shared" si="120"/>
        <v>10.663333333333334</v>
      </c>
      <c r="Q123" s="2">
        <f t="shared" si="121"/>
        <v>16.663333333333334</v>
      </c>
      <c r="R123" s="2">
        <f t="shared" si="122"/>
        <v>9.3750000000000018</v>
      </c>
      <c r="S123" s="2">
        <f t="shared" si="110"/>
        <v>13.375000000000002</v>
      </c>
      <c r="T123" s="2">
        <f t="shared" si="111"/>
        <v>23.375</v>
      </c>
      <c r="U123" s="7">
        <f t="shared" si="112"/>
        <v>1</v>
      </c>
      <c r="V123" s="2">
        <f t="shared" si="123"/>
        <v>276.22804560912175</v>
      </c>
      <c r="W123" s="28">
        <f t="shared" si="124"/>
        <v>302.52779527868188</v>
      </c>
      <c r="X123" s="2">
        <f t="shared" si="125"/>
        <v>221.57329861694262</v>
      </c>
      <c r="Y123" s="2">
        <f t="shared" si="126"/>
        <v>2440.0144028805757</v>
      </c>
      <c r="Z123" s="28">
        <f t="shared" si="127"/>
        <v>0</v>
      </c>
      <c r="AA123" s="28">
        <f t="shared" si="128"/>
        <v>8.8333333333333339</v>
      </c>
      <c r="AB123" s="28">
        <f t="shared" si="129"/>
        <v>2672.3288582950236</v>
      </c>
      <c r="AC123" s="2">
        <f t="shared" si="130"/>
        <v>1957.2308044496599</v>
      </c>
      <c r="AD123" s="2">
        <f t="shared" si="113"/>
        <v>2440.0144028805757</v>
      </c>
      <c r="AE123" s="2">
        <f t="shared" si="131"/>
        <v>2672.3288582950236</v>
      </c>
      <c r="AF123" s="2">
        <f t="shared" si="114"/>
        <v>1764.3184342560278</v>
      </c>
      <c r="AG123" s="33">
        <f t="shared" si="132"/>
        <v>0.23013964285714292</v>
      </c>
      <c r="AH123" s="33">
        <f t="shared" si="133"/>
        <v>0.23013964285714292</v>
      </c>
      <c r="AI123" s="2">
        <f t="shared" si="134"/>
        <v>2.5079194997687528</v>
      </c>
      <c r="AJ123" s="7">
        <v>2.2000000000000002</v>
      </c>
      <c r="AK123" s="3">
        <f t="shared" si="135"/>
        <v>643.09733081348304</v>
      </c>
    </row>
    <row r="124" spans="1:37" ht="20.25" x14ac:dyDescent="0.3">
      <c r="A124" s="7">
        <v>5</v>
      </c>
      <c r="B124" s="7">
        <v>78</v>
      </c>
      <c r="C124" s="27">
        <v>63</v>
      </c>
      <c r="D124" s="27">
        <v>98</v>
      </c>
      <c r="E124" s="7">
        <v>8</v>
      </c>
      <c r="F124" s="32">
        <f t="shared" si="115"/>
        <v>9.5</v>
      </c>
      <c r="G124" s="8">
        <f t="shared" si="108"/>
        <v>5700</v>
      </c>
      <c r="H124" s="2">
        <v>1.4</v>
      </c>
      <c r="I124" s="7">
        <f t="shared" si="109"/>
        <v>7979.9999999999991</v>
      </c>
      <c r="J124" s="7">
        <v>1.2</v>
      </c>
      <c r="K124" s="7">
        <v>1.75</v>
      </c>
      <c r="L124" s="7">
        <f t="shared" si="116"/>
        <v>0.12375</v>
      </c>
      <c r="M124" s="2">
        <f t="shared" si="117"/>
        <v>2.196190476190476</v>
      </c>
      <c r="N124" s="2">
        <f t="shared" si="118"/>
        <v>1.8095238095238095</v>
      </c>
      <c r="O124" s="2">
        <f t="shared" si="119"/>
        <v>7.5238095238095237</v>
      </c>
      <c r="P124" s="2">
        <f t="shared" si="120"/>
        <v>10.906666666666666</v>
      </c>
      <c r="Q124" s="2">
        <f t="shared" si="121"/>
        <v>16.906666666666666</v>
      </c>
      <c r="R124" s="2">
        <f t="shared" si="122"/>
        <v>9.5833333333333339</v>
      </c>
      <c r="S124" s="2">
        <f t="shared" si="110"/>
        <v>13.583333333333334</v>
      </c>
      <c r="T124" s="2">
        <f t="shared" si="111"/>
        <v>23.583333333333336</v>
      </c>
      <c r="U124" s="7">
        <f t="shared" si="112"/>
        <v>1</v>
      </c>
      <c r="V124" s="2">
        <f t="shared" si="123"/>
        <v>266.33383623645585</v>
      </c>
      <c r="W124" s="28">
        <f t="shared" si="124"/>
        <v>293.6003754523814</v>
      </c>
      <c r="X124" s="2">
        <f t="shared" si="125"/>
        <v>216.4550612522433</v>
      </c>
      <c r="Y124" s="2">
        <f t="shared" si="126"/>
        <v>2530.1714442463308</v>
      </c>
      <c r="Z124" s="28">
        <f t="shared" si="127"/>
        <v>0</v>
      </c>
      <c r="AA124" s="28">
        <f t="shared" si="128"/>
        <v>9.5</v>
      </c>
      <c r="AB124" s="28">
        <f t="shared" si="129"/>
        <v>2789.2035667976234</v>
      </c>
      <c r="AC124" s="2">
        <f t="shared" si="130"/>
        <v>2056.3230818963111</v>
      </c>
      <c r="AD124" s="2">
        <f t="shared" si="113"/>
        <v>2530.1714442463308</v>
      </c>
      <c r="AE124" s="2">
        <f t="shared" si="131"/>
        <v>2789.2035667976234</v>
      </c>
      <c r="AF124" s="2">
        <f t="shared" si="114"/>
        <v>2070.6237179810328</v>
      </c>
      <c r="AG124" s="33">
        <f t="shared" si="132"/>
        <v>0.23634964285714291</v>
      </c>
      <c r="AH124" s="33">
        <f t="shared" si="133"/>
        <v>0.23634964285714291</v>
      </c>
      <c r="AI124" s="2">
        <f t="shared" si="134"/>
        <v>2.5202791027201301</v>
      </c>
      <c r="AJ124" s="7">
        <v>2.2000000000000002</v>
      </c>
      <c r="AK124" s="3">
        <f t="shared" si="135"/>
        <v>643.55765732422412</v>
      </c>
    </row>
    <row r="125" spans="1:37" ht="20.25" x14ac:dyDescent="0.3">
      <c r="A125" s="7">
        <v>5</v>
      </c>
      <c r="B125" s="7">
        <v>84</v>
      </c>
      <c r="C125" s="27">
        <v>68</v>
      </c>
      <c r="D125" s="27">
        <v>106</v>
      </c>
      <c r="E125" s="7">
        <v>8.5</v>
      </c>
      <c r="F125" s="32">
        <f t="shared" si="115"/>
        <v>10.25</v>
      </c>
      <c r="G125" s="8">
        <f t="shared" si="108"/>
        <v>6150</v>
      </c>
      <c r="H125" s="2">
        <v>1.4</v>
      </c>
      <c r="I125" s="7">
        <f t="shared" si="109"/>
        <v>8610</v>
      </c>
      <c r="J125" s="7">
        <v>1.2</v>
      </c>
      <c r="K125" s="7">
        <v>1.75</v>
      </c>
      <c r="L125" s="7">
        <f t="shared" si="116"/>
        <v>0.12375</v>
      </c>
      <c r="M125" s="2">
        <f t="shared" si="117"/>
        <v>2.1733333333333333</v>
      </c>
      <c r="N125" s="2">
        <f t="shared" si="118"/>
        <v>1.8095238095238095</v>
      </c>
      <c r="O125" s="2">
        <f t="shared" si="119"/>
        <v>7.5238095238095237</v>
      </c>
      <c r="P125" s="2">
        <f t="shared" si="120"/>
        <v>10.946666666666665</v>
      </c>
      <c r="Q125" s="2">
        <f t="shared" si="121"/>
        <v>16.946666666666665</v>
      </c>
      <c r="R125" s="2">
        <f t="shared" si="122"/>
        <v>9.5833333333333339</v>
      </c>
      <c r="S125" s="2">
        <f t="shared" si="110"/>
        <v>13.583333333333334</v>
      </c>
      <c r="T125" s="2">
        <f t="shared" si="111"/>
        <v>23.583333333333336</v>
      </c>
      <c r="U125" s="7">
        <f t="shared" si="112"/>
        <v>1</v>
      </c>
      <c r="V125" s="2">
        <f t="shared" si="123"/>
        <v>265.70519618239661</v>
      </c>
      <c r="W125" s="28">
        <f t="shared" si="124"/>
        <v>292.90737692652999</v>
      </c>
      <c r="X125" s="2">
        <f t="shared" si="125"/>
        <v>215.94415237438594</v>
      </c>
      <c r="Y125" s="2">
        <f t="shared" si="126"/>
        <v>2546.3414634146343</v>
      </c>
      <c r="Z125" s="28">
        <f t="shared" si="127"/>
        <v>0</v>
      </c>
      <c r="AA125" s="28">
        <f t="shared" si="128"/>
        <v>10.25</v>
      </c>
      <c r="AB125" s="28">
        <f t="shared" si="129"/>
        <v>3002.3006134969323</v>
      </c>
      <c r="AC125" s="2">
        <f t="shared" si="130"/>
        <v>2213.4275618374559</v>
      </c>
      <c r="AD125" s="2">
        <f t="shared" si="113"/>
        <v>2546.3414634146343</v>
      </c>
      <c r="AE125" s="2">
        <f t="shared" si="131"/>
        <v>3002.3006134969323</v>
      </c>
      <c r="AF125" s="2">
        <f t="shared" si="114"/>
        <v>2401.4334244040379</v>
      </c>
      <c r="AG125" s="33">
        <f t="shared" si="132"/>
        <v>0.24333589285714291</v>
      </c>
      <c r="AH125" s="33">
        <f t="shared" si="133"/>
        <v>0.24333589285714291</v>
      </c>
      <c r="AI125" s="2">
        <f t="shared" si="134"/>
        <v>2.5343300831345466</v>
      </c>
      <c r="AJ125" s="7">
        <v>2.2000000000000002</v>
      </c>
      <c r="AK125" s="3">
        <f t="shared" si="135"/>
        <v>646.36879616771978</v>
      </c>
    </row>
    <row r="126" spans="1:37" ht="20.25" x14ac:dyDescent="0.3">
      <c r="A126" s="7">
        <v>5</v>
      </c>
      <c r="B126" s="7">
        <v>90</v>
      </c>
      <c r="C126" s="27">
        <v>72</v>
      </c>
      <c r="D126" s="27">
        <v>113</v>
      </c>
      <c r="E126" s="7">
        <v>9</v>
      </c>
      <c r="F126" s="32">
        <f t="shared" si="115"/>
        <v>10.916666666666666</v>
      </c>
      <c r="G126" s="8">
        <f t="shared" si="108"/>
        <v>6550</v>
      </c>
      <c r="H126" s="2">
        <v>1.4</v>
      </c>
      <c r="I126" s="7">
        <f t="shared" si="109"/>
        <v>9170</v>
      </c>
      <c r="J126" s="7">
        <v>1.2</v>
      </c>
      <c r="K126" s="7">
        <v>1.75</v>
      </c>
      <c r="L126" s="7">
        <f t="shared" si="116"/>
        <v>0.12375</v>
      </c>
      <c r="M126" s="2">
        <f t="shared" si="117"/>
        <v>2.1533333333333333</v>
      </c>
      <c r="N126" s="2">
        <f t="shared" si="118"/>
        <v>1.8095238095238095</v>
      </c>
      <c r="O126" s="2">
        <f t="shared" si="119"/>
        <v>7.5238095238095237</v>
      </c>
      <c r="P126" s="2">
        <f t="shared" si="120"/>
        <v>10.981666666666666</v>
      </c>
      <c r="Q126" s="2">
        <f t="shared" si="121"/>
        <v>16.981666666666666</v>
      </c>
      <c r="R126" s="2">
        <f t="shared" si="122"/>
        <v>9.5833333333333339</v>
      </c>
      <c r="S126" s="2">
        <f t="shared" si="110"/>
        <v>13.583333333333334</v>
      </c>
      <c r="T126" s="2">
        <f t="shared" si="111"/>
        <v>23.583333333333336</v>
      </c>
      <c r="U126" s="7">
        <f t="shared" si="112"/>
        <v>1</v>
      </c>
      <c r="V126" s="2">
        <f t="shared" si="123"/>
        <v>265.15756549049064</v>
      </c>
      <c r="W126" s="28">
        <f t="shared" si="124"/>
        <v>292.30368128265354</v>
      </c>
      <c r="X126" s="2">
        <f t="shared" si="125"/>
        <v>215.49908149403828</v>
      </c>
      <c r="Y126" s="2">
        <f t="shared" si="126"/>
        <v>2541.0933359505357</v>
      </c>
      <c r="Z126" s="28">
        <f t="shared" si="127"/>
        <v>0</v>
      </c>
      <c r="AA126" s="28">
        <f t="shared" si="128"/>
        <v>10.916666666666666</v>
      </c>
      <c r="AB126" s="28">
        <f t="shared" si="129"/>
        <v>3190.9818540023011</v>
      </c>
      <c r="AC126" s="2">
        <f t="shared" si="130"/>
        <v>2352.5316396432513</v>
      </c>
      <c r="AD126" s="2">
        <f t="shared" si="113"/>
        <v>2541.0933359505357</v>
      </c>
      <c r="AE126" s="2">
        <f t="shared" si="131"/>
        <v>3190.9818540023011</v>
      </c>
      <c r="AF126" s="2">
        <f t="shared" si="114"/>
        <v>2756.7475535250433</v>
      </c>
      <c r="AG126" s="33">
        <f t="shared" si="132"/>
        <v>0.24954589285714288</v>
      </c>
      <c r="AH126" s="33">
        <f t="shared" si="133"/>
        <v>0.24954589285714288</v>
      </c>
      <c r="AI126" s="2">
        <f t="shared" si="134"/>
        <v>2.5469520266519465</v>
      </c>
      <c r="AJ126" s="7">
        <v>2.2000000000000002</v>
      </c>
      <c r="AK126" s="3">
        <f t="shared" si="135"/>
        <v>651.31321263023426</v>
      </c>
    </row>
    <row r="127" spans="1:37" ht="20.25" x14ac:dyDescent="0.3">
      <c r="A127" s="7">
        <v>5</v>
      </c>
      <c r="B127" s="7">
        <v>96</v>
      </c>
      <c r="C127" s="27">
        <v>77</v>
      </c>
      <c r="D127" s="27">
        <v>121</v>
      </c>
      <c r="E127" s="7">
        <v>9.5</v>
      </c>
      <c r="F127" s="32">
        <f t="shared" si="115"/>
        <v>11.666666666666666</v>
      </c>
      <c r="G127" s="8">
        <f t="shared" si="108"/>
        <v>7000</v>
      </c>
      <c r="H127" s="2">
        <v>1.4</v>
      </c>
      <c r="I127" s="7">
        <f t="shared" si="109"/>
        <v>9800</v>
      </c>
      <c r="J127" s="7">
        <v>1.2</v>
      </c>
      <c r="K127" s="7">
        <v>1.75</v>
      </c>
      <c r="L127" s="7">
        <f t="shared" si="116"/>
        <v>0.12375</v>
      </c>
      <c r="M127" s="2">
        <f t="shared" si="117"/>
        <v>2.1304761904761902</v>
      </c>
      <c r="N127" s="2">
        <f t="shared" si="118"/>
        <v>1.8095238095238095</v>
      </c>
      <c r="O127" s="2">
        <f t="shared" si="119"/>
        <v>7.5238095238095237</v>
      </c>
      <c r="P127" s="2">
        <f t="shared" si="120"/>
        <v>11.021666666666667</v>
      </c>
      <c r="Q127" s="2">
        <f t="shared" si="121"/>
        <v>17.021666666666668</v>
      </c>
      <c r="R127" s="2">
        <f t="shared" si="122"/>
        <v>9.5833333333333339</v>
      </c>
      <c r="S127" s="2">
        <f t="shared" si="110"/>
        <v>13.583333333333334</v>
      </c>
      <c r="T127" s="2">
        <f t="shared" si="111"/>
        <v>23.583333333333336</v>
      </c>
      <c r="U127" s="7">
        <f t="shared" si="112"/>
        <v>1</v>
      </c>
      <c r="V127" s="2">
        <f t="shared" si="123"/>
        <v>264.53445949110039</v>
      </c>
      <c r="W127" s="28">
        <f t="shared" si="124"/>
        <v>291.61678337304971</v>
      </c>
      <c r="X127" s="2">
        <f t="shared" si="125"/>
        <v>214.99267025778477</v>
      </c>
      <c r="Y127" s="2">
        <f t="shared" si="126"/>
        <v>2535.1219034563787</v>
      </c>
      <c r="Z127" s="28">
        <f t="shared" si="127"/>
        <v>0</v>
      </c>
      <c r="AA127" s="28">
        <f t="shared" si="128"/>
        <v>11.666666666666666</v>
      </c>
      <c r="AB127" s="28">
        <f t="shared" si="129"/>
        <v>3402.1958060189131</v>
      </c>
      <c r="AC127" s="2">
        <f t="shared" si="130"/>
        <v>2508.2478196741554</v>
      </c>
      <c r="AD127" s="2">
        <f t="shared" si="113"/>
        <v>2535.1219034563787</v>
      </c>
      <c r="AE127" s="2">
        <f t="shared" si="131"/>
        <v>3402.1958060189131</v>
      </c>
      <c r="AF127" s="2">
        <f t="shared" si="114"/>
        <v>3136.5661053440494</v>
      </c>
      <c r="AG127" s="33">
        <f t="shared" si="132"/>
        <v>0.25653214285714288</v>
      </c>
      <c r="AH127" s="33">
        <f t="shared" si="133"/>
        <v>0.25653214285714288</v>
      </c>
      <c r="AI127" s="2">
        <f t="shared" si="134"/>
        <v>2.5613028397080293</v>
      </c>
      <c r="AJ127" s="7">
        <v>2.2000000000000002</v>
      </c>
      <c r="AK127" s="3">
        <f t="shared" si="135"/>
        <v>654.2705776208561</v>
      </c>
    </row>
    <row r="128" spans="1:37" ht="20.25" x14ac:dyDescent="0.3">
      <c r="A128" s="7">
        <v>5</v>
      </c>
      <c r="B128" s="7">
        <v>102</v>
      </c>
      <c r="C128" s="27">
        <v>82</v>
      </c>
      <c r="D128" s="27">
        <v>128</v>
      </c>
      <c r="E128" s="7">
        <v>9.75</v>
      </c>
      <c r="F128" s="32">
        <f t="shared" si="115"/>
        <v>12.291666666666666</v>
      </c>
      <c r="G128" s="8">
        <f t="shared" si="108"/>
        <v>7375</v>
      </c>
      <c r="H128" s="2">
        <v>1.4</v>
      </c>
      <c r="I128" s="7">
        <f t="shared" si="109"/>
        <v>10325</v>
      </c>
      <c r="J128" s="7">
        <v>1.2</v>
      </c>
      <c r="K128" s="7">
        <v>1.75</v>
      </c>
      <c r="L128" s="7">
        <f t="shared" si="116"/>
        <v>0.12375</v>
      </c>
      <c r="M128" s="2">
        <f t="shared" si="117"/>
        <v>2.1104761904761902</v>
      </c>
      <c r="N128" s="2">
        <f t="shared" si="118"/>
        <v>1.8095238095238095</v>
      </c>
      <c r="O128" s="2">
        <f t="shared" si="119"/>
        <v>7.5238095238095237</v>
      </c>
      <c r="P128" s="2">
        <f t="shared" si="120"/>
        <v>11.056666666666667</v>
      </c>
      <c r="Q128" s="2">
        <f t="shared" si="121"/>
        <v>17.056666666666665</v>
      </c>
      <c r="R128" s="2">
        <f t="shared" si="122"/>
        <v>9.5833333333333339</v>
      </c>
      <c r="S128" s="2">
        <f t="shared" si="110"/>
        <v>13.583333333333334</v>
      </c>
      <c r="T128" s="2">
        <f t="shared" si="111"/>
        <v>23.583333333333336</v>
      </c>
      <c r="U128" s="7">
        <f t="shared" si="112"/>
        <v>1</v>
      </c>
      <c r="V128" s="2">
        <f t="shared" si="123"/>
        <v>263.99163912278766</v>
      </c>
      <c r="W128" s="28">
        <f t="shared" si="124"/>
        <v>291.01839052071108</v>
      </c>
      <c r="X128" s="2">
        <f t="shared" si="125"/>
        <v>214.55150882770727</v>
      </c>
      <c r="Y128" s="2">
        <f t="shared" si="126"/>
        <v>2529.9198749267152</v>
      </c>
      <c r="Z128" s="28">
        <f t="shared" si="127"/>
        <v>0</v>
      </c>
      <c r="AA128" s="28">
        <f t="shared" si="128"/>
        <v>12.291666666666666</v>
      </c>
      <c r="AB128" s="28">
        <f t="shared" si="129"/>
        <v>3577.101050150407</v>
      </c>
      <c r="AC128" s="2">
        <f t="shared" si="130"/>
        <v>2637.1956293405683</v>
      </c>
      <c r="AD128" s="2">
        <f t="shared" si="113"/>
        <v>2637.1956293405683</v>
      </c>
      <c r="AE128" s="2">
        <f t="shared" si="131"/>
        <v>3577.101050150407</v>
      </c>
      <c r="AF128" s="2">
        <f t="shared" si="114"/>
        <v>3540.8890798610555</v>
      </c>
      <c r="AG128" s="33">
        <f t="shared" si="132"/>
        <v>0.26235401785714291</v>
      </c>
      <c r="AH128" s="33">
        <f t="shared" si="133"/>
        <v>0.26235401785714291</v>
      </c>
      <c r="AI128" s="2">
        <f t="shared" si="134"/>
        <v>2.5733859690644598</v>
      </c>
      <c r="AJ128" s="7">
        <v>2.2000000000000002</v>
      </c>
      <c r="AK128" s="3">
        <f t="shared" si="135"/>
        <v>657.57596966261917</v>
      </c>
    </row>
    <row r="129" spans="1:37" ht="20.25" x14ac:dyDescent="0.3">
      <c r="A129" s="7">
        <v>5</v>
      </c>
      <c r="B129" s="7">
        <v>108</v>
      </c>
      <c r="C129" s="27">
        <v>87</v>
      </c>
      <c r="D129" s="27">
        <v>136</v>
      </c>
      <c r="E129" s="7">
        <v>10</v>
      </c>
      <c r="F129" s="32">
        <f t="shared" si="115"/>
        <v>13</v>
      </c>
      <c r="G129" s="8">
        <f t="shared" si="108"/>
        <v>7800</v>
      </c>
      <c r="H129" s="2">
        <v>1.4</v>
      </c>
      <c r="I129" s="7">
        <f t="shared" si="109"/>
        <v>10920</v>
      </c>
      <c r="J129" s="7">
        <v>1.2</v>
      </c>
      <c r="K129" s="7">
        <v>1.75</v>
      </c>
      <c r="L129" s="7">
        <f t="shared" si="116"/>
        <v>0.12375</v>
      </c>
      <c r="M129" s="2">
        <f t="shared" si="117"/>
        <v>2.0876190476190475</v>
      </c>
      <c r="N129" s="2">
        <f t="shared" si="118"/>
        <v>1.8095238095238095</v>
      </c>
      <c r="O129" s="2">
        <f t="shared" si="119"/>
        <v>7.5238095238095237</v>
      </c>
      <c r="P129" s="2">
        <f t="shared" si="120"/>
        <v>11.096666666666666</v>
      </c>
      <c r="Q129" s="2">
        <f t="shared" si="121"/>
        <v>17.096666666666664</v>
      </c>
      <c r="R129" s="2">
        <f t="shared" si="122"/>
        <v>9.5833333333333339</v>
      </c>
      <c r="S129" s="2">
        <f t="shared" si="110"/>
        <v>13.583333333333334</v>
      </c>
      <c r="T129" s="2">
        <f t="shared" si="111"/>
        <v>23.583333333333336</v>
      </c>
      <c r="U129" s="7">
        <f t="shared" si="112"/>
        <v>1</v>
      </c>
      <c r="V129" s="2">
        <f t="shared" si="123"/>
        <v>263.37399442216895</v>
      </c>
      <c r="W129" s="28">
        <f t="shared" si="124"/>
        <v>290.33751302290477</v>
      </c>
      <c r="X129" s="2">
        <f t="shared" si="125"/>
        <v>214.0495361028228</v>
      </c>
      <c r="Y129" s="2">
        <f t="shared" si="126"/>
        <v>2524.0007798791194</v>
      </c>
      <c r="Z129" s="28">
        <f t="shared" si="127"/>
        <v>0</v>
      </c>
      <c r="AA129" s="28">
        <f t="shared" si="128"/>
        <v>13</v>
      </c>
      <c r="AB129" s="28">
        <f t="shared" si="129"/>
        <v>3774.3876692977619</v>
      </c>
      <c r="AC129" s="2">
        <f t="shared" si="130"/>
        <v>2782.6439693366965</v>
      </c>
      <c r="AD129" s="2">
        <f t="shared" si="113"/>
        <v>2782.6439693366965</v>
      </c>
      <c r="AE129" s="2">
        <f t="shared" si="131"/>
        <v>3774.3876692977619</v>
      </c>
      <c r="AF129" s="2">
        <f t="shared" si="114"/>
        <v>3969.7164770760623</v>
      </c>
      <c r="AG129" s="33">
        <f t="shared" si="132"/>
        <v>0.26895214285714292</v>
      </c>
      <c r="AH129" s="33">
        <f t="shared" si="133"/>
        <v>0.26895214285714292</v>
      </c>
      <c r="AI129" s="2">
        <f t="shared" si="134"/>
        <v>2.5872187438173362</v>
      </c>
      <c r="AJ129" s="7">
        <v>2.2000000000000002</v>
      </c>
      <c r="AK129" s="3">
        <f t="shared" si="135"/>
        <v>659.18259929630335</v>
      </c>
    </row>
    <row r="130" spans="1:37" ht="20.25" x14ac:dyDescent="0.3">
      <c r="A130" s="7">
        <v>5</v>
      </c>
      <c r="B130" s="7">
        <v>114</v>
      </c>
      <c r="C130" s="27">
        <v>92</v>
      </c>
      <c r="D130" s="27">
        <v>143</v>
      </c>
      <c r="E130" s="7">
        <v>10.5</v>
      </c>
      <c r="F130" s="32">
        <f t="shared" si="115"/>
        <v>13.666666666666666</v>
      </c>
      <c r="G130" s="8">
        <f t="shared" si="108"/>
        <v>8200</v>
      </c>
      <c r="H130" s="2">
        <v>1.4</v>
      </c>
      <c r="I130" s="7">
        <f t="shared" si="109"/>
        <v>11480</v>
      </c>
      <c r="J130" s="7">
        <v>1.2</v>
      </c>
      <c r="K130" s="7">
        <v>1.75</v>
      </c>
      <c r="L130" s="7">
        <f t="shared" si="116"/>
        <v>0.12375</v>
      </c>
      <c r="M130" s="2">
        <f t="shared" si="117"/>
        <v>2.0676190476190475</v>
      </c>
      <c r="N130" s="2">
        <f t="shared" si="118"/>
        <v>1.8095238095238095</v>
      </c>
      <c r="O130" s="2">
        <f t="shared" si="119"/>
        <v>7.5238095238095237</v>
      </c>
      <c r="P130" s="2">
        <f t="shared" si="120"/>
        <v>11.131666666666666</v>
      </c>
      <c r="Q130" s="2">
        <f t="shared" si="121"/>
        <v>17.131666666666668</v>
      </c>
      <c r="R130" s="2">
        <f t="shared" si="122"/>
        <v>9.5833333333333339</v>
      </c>
      <c r="S130" s="2">
        <f t="shared" si="110"/>
        <v>13.583333333333334</v>
      </c>
      <c r="T130" s="2">
        <f t="shared" si="111"/>
        <v>23.583333333333336</v>
      </c>
      <c r="U130" s="7">
        <f t="shared" si="112"/>
        <v>1</v>
      </c>
      <c r="V130" s="2">
        <f t="shared" si="123"/>
        <v>262.83592127469677</v>
      </c>
      <c r="W130" s="28">
        <f t="shared" si="124"/>
        <v>289.74435339906188</v>
      </c>
      <c r="X130" s="2">
        <f t="shared" si="125"/>
        <v>213.61223283809281</v>
      </c>
      <c r="Y130" s="2">
        <f t="shared" si="126"/>
        <v>2518.8442455491777</v>
      </c>
      <c r="Z130" s="28">
        <f t="shared" si="127"/>
        <v>0</v>
      </c>
      <c r="AA130" s="28">
        <f t="shared" si="128"/>
        <v>13.583333333333334</v>
      </c>
      <c r="AB130" s="28">
        <f t="shared" si="129"/>
        <v>3935.6941336705909</v>
      </c>
      <c r="AC130" s="2">
        <f t="shared" si="130"/>
        <v>2919.3671821206017</v>
      </c>
      <c r="AD130" s="2">
        <f t="shared" si="113"/>
        <v>2919.3671821206017</v>
      </c>
      <c r="AE130" s="2">
        <f t="shared" si="131"/>
        <v>3935.6941336705909</v>
      </c>
      <c r="AF130" s="2">
        <f t="shared" si="114"/>
        <v>4423.0482969890691</v>
      </c>
      <c r="AG130" s="33">
        <f t="shared" si="132"/>
        <v>0.27516214285714291</v>
      </c>
      <c r="AH130" s="33">
        <f t="shared" si="133"/>
        <v>0.27516214285714291</v>
      </c>
      <c r="AI130" s="2">
        <f t="shared" si="134"/>
        <v>2.6003743636079353</v>
      </c>
      <c r="AJ130" s="7">
        <v>2.2000000000000002</v>
      </c>
      <c r="AK130" s="3">
        <f t="shared" si="135"/>
        <v>663.32545547701591</v>
      </c>
    </row>
    <row r="131" spans="1:37" ht="20.25" x14ac:dyDescent="0.3">
      <c r="A131" s="7">
        <v>5</v>
      </c>
      <c r="B131" s="7">
        <v>120</v>
      </c>
      <c r="C131" s="27">
        <v>97</v>
      </c>
      <c r="D131" s="27">
        <v>151</v>
      </c>
      <c r="E131" s="7">
        <v>11</v>
      </c>
      <c r="F131" s="32">
        <f t="shared" si="115"/>
        <v>14.416666666666666</v>
      </c>
      <c r="G131" s="8">
        <f t="shared" si="108"/>
        <v>8650</v>
      </c>
      <c r="H131" s="2">
        <v>1.4</v>
      </c>
      <c r="I131" s="7">
        <f t="shared" si="109"/>
        <v>12110</v>
      </c>
      <c r="J131" s="7">
        <v>1.2</v>
      </c>
      <c r="K131" s="7">
        <v>1.75</v>
      </c>
      <c r="L131" s="7">
        <f t="shared" si="116"/>
        <v>0.12375</v>
      </c>
      <c r="M131" s="2">
        <f t="shared" si="117"/>
        <v>2.0447619047619048</v>
      </c>
      <c r="N131" s="2">
        <f t="shared" si="118"/>
        <v>1.8095238095238095</v>
      </c>
      <c r="O131" s="2">
        <f t="shared" si="119"/>
        <v>7.5238095238095237</v>
      </c>
      <c r="P131" s="2">
        <f t="shared" si="120"/>
        <v>11.171666666666667</v>
      </c>
      <c r="Q131" s="2">
        <f t="shared" si="121"/>
        <v>17.171666666666667</v>
      </c>
      <c r="R131" s="2">
        <f t="shared" si="122"/>
        <v>9.5833333333333339</v>
      </c>
      <c r="S131" s="2">
        <f t="shared" si="110"/>
        <v>13.583333333333334</v>
      </c>
      <c r="T131" s="2">
        <f t="shared" si="111"/>
        <v>23.583333333333336</v>
      </c>
      <c r="U131" s="7">
        <f t="shared" si="112"/>
        <v>1</v>
      </c>
      <c r="V131" s="2">
        <f t="shared" si="123"/>
        <v>262.22366638674254</v>
      </c>
      <c r="W131" s="28">
        <f t="shared" si="124"/>
        <v>289.06941750839144</v>
      </c>
      <c r="X131" s="2">
        <f t="shared" si="125"/>
        <v>213.11464052632786</v>
      </c>
      <c r="Y131" s="2">
        <f t="shared" si="126"/>
        <v>2512.9768028729495</v>
      </c>
      <c r="Z131" s="28">
        <f t="shared" si="127"/>
        <v>0</v>
      </c>
      <c r="AA131" s="28">
        <f t="shared" si="128"/>
        <v>13.583333333333334</v>
      </c>
      <c r="AB131" s="28">
        <f t="shared" si="129"/>
        <v>3926.5262544889838</v>
      </c>
      <c r="AC131" s="2">
        <f t="shared" si="130"/>
        <v>3072.4027342545601</v>
      </c>
      <c r="AD131" s="2">
        <f t="shared" si="113"/>
        <v>3072.4027342545601</v>
      </c>
      <c r="AE131" s="2">
        <f t="shared" si="131"/>
        <v>3926.5262544889838</v>
      </c>
      <c r="AF131" s="2">
        <f t="shared" si="114"/>
        <v>4900.884539600077</v>
      </c>
      <c r="AG131" s="33">
        <f t="shared" si="132"/>
        <v>0.28214839285714288</v>
      </c>
      <c r="AH131" s="33">
        <f t="shared" si="133"/>
        <v>0.28214839285714288</v>
      </c>
      <c r="AI131" s="2">
        <f t="shared" si="134"/>
        <v>2.6153352752672809</v>
      </c>
      <c r="AJ131" s="7">
        <v>2.2000000000000002</v>
      </c>
      <c r="AK131" s="3">
        <f t="shared" si="135"/>
        <v>658.73396840198211</v>
      </c>
    </row>
    <row r="132" spans="1:37" ht="20.25" x14ac:dyDescent="0.3">
      <c r="A132" s="7">
        <v>5</v>
      </c>
      <c r="B132" s="7">
        <v>132</v>
      </c>
      <c r="C132" s="27">
        <v>106</v>
      </c>
      <c r="D132" s="27">
        <v>166</v>
      </c>
      <c r="E132" s="7">
        <v>12</v>
      </c>
      <c r="F132" s="32">
        <f t="shared" si="115"/>
        <v>15.833333333333334</v>
      </c>
      <c r="G132" s="8">
        <f t="shared" si="108"/>
        <v>9500</v>
      </c>
      <c r="H132" s="2">
        <v>1.4</v>
      </c>
      <c r="I132" s="7">
        <f t="shared" si="109"/>
        <v>13300</v>
      </c>
      <c r="J132" s="7">
        <v>1.2</v>
      </c>
      <c r="K132" s="7">
        <v>1.75</v>
      </c>
      <c r="L132" s="7">
        <f t="shared" si="116"/>
        <v>0.12375</v>
      </c>
      <c r="M132" s="2">
        <f t="shared" si="117"/>
        <v>2.0019047619047616</v>
      </c>
      <c r="N132" s="2">
        <f t="shared" si="118"/>
        <v>1.8095238095238095</v>
      </c>
      <c r="O132" s="2">
        <f t="shared" si="119"/>
        <v>7.5238095238095237</v>
      </c>
      <c r="P132" s="2">
        <f t="shared" si="120"/>
        <v>11.246666666666666</v>
      </c>
      <c r="Q132" s="2">
        <f t="shared" si="121"/>
        <v>17.246666666666666</v>
      </c>
      <c r="R132" s="2">
        <f t="shared" si="122"/>
        <v>9.5833333333333339</v>
      </c>
      <c r="S132" s="2">
        <f t="shared" si="110"/>
        <v>13.583333333333334</v>
      </c>
      <c r="T132" s="2">
        <f t="shared" si="111"/>
        <v>23.583333333333336</v>
      </c>
      <c r="U132" s="7">
        <f t="shared" si="112"/>
        <v>1</v>
      </c>
      <c r="V132" s="2">
        <f t="shared" si="123"/>
        <v>261.08334313709014</v>
      </c>
      <c r="W132" s="28">
        <f t="shared" si="124"/>
        <v>287.81235104261276</v>
      </c>
      <c r="X132" s="2">
        <f t="shared" si="125"/>
        <v>212.18787604781176</v>
      </c>
      <c r="Y132" s="2">
        <f t="shared" si="126"/>
        <v>2502.0487050637807</v>
      </c>
      <c r="Z132" s="28">
        <f t="shared" si="127"/>
        <v>0</v>
      </c>
      <c r="AA132" s="28">
        <f t="shared" si="128"/>
        <v>13.583333333333334</v>
      </c>
      <c r="AB132" s="28">
        <f t="shared" si="129"/>
        <v>3909.4511016621568</v>
      </c>
      <c r="AC132" s="2">
        <f t="shared" si="130"/>
        <v>3359.6413707570196</v>
      </c>
      <c r="AD132" s="2">
        <f t="shared" si="113"/>
        <v>3359.6413707570196</v>
      </c>
      <c r="AE132" s="2">
        <f t="shared" si="131"/>
        <v>3909.4511016621568</v>
      </c>
      <c r="AF132" s="2">
        <f t="shared" si="114"/>
        <v>5930.0702929160934</v>
      </c>
      <c r="AG132" s="33">
        <f t="shared" si="132"/>
        <v>0.2953446428571429</v>
      </c>
      <c r="AH132" s="33">
        <f t="shared" si="133"/>
        <v>0.2953446428571429</v>
      </c>
      <c r="AI132" s="2">
        <f t="shared" si="134"/>
        <v>2.6440696322475663</v>
      </c>
      <c r="AJ132" s="7">
        <v>2.2000000000000002</v>
      </c>
      <c r="AK132" s="3">
        <f t="shared" si="135"/>
        <v>654.21176236319025</v>
      </c>
    </row>
    <row r="133" spans="1:37" ht="20.25" x14ac:dyDescent="0.3">
      <c r="A133" s="7">
        <v>5</v>
      </c>
      <c r="B133" s="7">
        <v>144</v>
      </c>
      <c r="C133" s="27">
        <v>116</v>
      </c>
      <c r="D133" s="27">
        <v>180</v>
      </c>
      <c r="E133" s="7">
        <v>13</v>
      </c>
      <c r="F133" s="32">
        <f t="shared" si="115"/>
        <v>17.166666666666668</v>
      </c>
      <c r="G133" s="8">
        <f t="shared" si="108"/>
        <v>10300</v>
      </c>
      <c r="H133" s="2">
        <v>1.4</v>
      </c>
      <c r="I133" s="7">
        <f t="shared" si="109"/>
        <v>14419.999999999998</v>
      </c>
      <c r="J133" s="7">
        <v>1.2</v>
      </c>
      <c r="K133" s="7">
        <v>1.75</v>
      </c>
      <c r="L133" s="7">
        <f t="shared" si="116"/>
        <v>0.12375</v>
      </c>
      <c r="M133" s="2">
        <f t="shared" si="117"/>
        <v>1.9619047619047618</v>
      </c>
      <c r="N133" s="2">
        <f t="shared" si="118"/>
        <v>1.8095238095238095</v>
      </c>
      <c r="O133" s="2">
        <f t="shared" si="119"/>
        <v>7.5238095238095237</v>
      </c>
      <c r="P133" s="2">
        <f t="shared" si="120"/>
        <v>11.316666666666666</v>
      </c>
      <c r="Q133" s="2">
        <f t="shared" si="121"/>
        <v>17.316666666666666</v>
      </c>
      <c r="R133" s="2">
        <f t="shared" si="122"/>
        <v>9.5833333333333339</v>
      </c>
      <c r="S133" s="2">
        <f t="shared" si="110"/>
        <v>13.583333333333334</v>
      </c>
      <c r="T133" s="2">
        <f t="shared" si="111"/>
        <v>23.583333333333336</v>
      </c>
      <c r="U133" s="7">
        <f t="shared" si="112"/>
        <v>1</v>
      </c>
      <c r="V133" s="2">
        <f t="shared" si="123"/>
        <v>260.02795329957735</v>
      </c>
      <c r="W133" s="28">
        <f t="shared" si="124"/>
        <v>286.64891324244053</v>
      </c>
      <c r="X133" s="2">
        <f t="shared" si="125"/>
        <v>211.33013872403811</v>
      </c>
      <c r="Y133" s="2">
        <f t="shared" si="126"/>
        <v>2491.9345524542832</v>
      </c>
      <c r="Z133" s="28">
        <f t="shared" si="127"/>
        <v>0</v>
      </c>
      <c r="AA133" s="28">
        <f t="shared" si="128"/>
        <v>13.583333333333334</v>
      </c>
      <c r="AB133" s="28">
        <f t="shared" si="129"/>
        <v>3893.6477382098174</v>
      </c>
      <c r="AC133" s="2">
        <f t="shared" si="130"/>
        <v>3627.8340480959878</v>
      </c>
      <c r="AD133" s="2">
        <f t="shared" si="113"/>
        <v>3627.8340480959878</v>
      </c>
      <c r="AE133" s="2">
        <f t="shared" si="131"/>
        <v>3893.6477382098174</v>
      </c>
      <c r="AF133" s="2">
        <f t="shared" si="114"/>
        <v>7057.2737370241111</v>
      </c>
      <c r="AG133" s="33">
        <f t="shared" si="132"/>
        <v>0.30776464285714294</v>
      </c>
      <c r="AH133" s="33">
        <f t="shared" si="133"/>
        <v>0.30776464285714294</v>
      </c>
      <c r="AI133" s="2">
        <f t="shared" si="134"/>
        <v>2.6716965414844736</v>
      </c>
      <c r="AJ133" s="7">
        <v>2.2000000000000002</v>
      </c>
      <c r="AK133" s="3">
        <f t="shared" si="135"/>
        <v>653.91031302091255</v>
      </c>
    </row>
    <row r="134" spans="1:37" ht="20.25" x14ac:dyDescent="0.3">
      <c r="A134" s="7"/>
      <c r="B134" s="7"/>
      <c r="C134" s="7"/>
      <c r="D134" s="2"/>
      <c r="E134" s="2"/>
      <c r="F134" s="2"/>
      <c r="G134" s="7"/>
      <c r="H134" s="7"/>
      <c r="I134" s="7"/>
      <c r="J134" s="7"/>
      <c r="K134" s="2"/>
      <c r="L134" s="2"/>
      <c r="M134" s="2"/>
      <c r="N134" s="2"/>
      <c r="O134" s="2"/>
      <c r="P134" s="2"/>
      <c r="Q134" s="2"/>
      <c r="R134" s="2"/>
      <c r="S134" s="7"/>
      <c r="T134" s="2"/>
      <c r="U134" s="28"/>
      <c r="V134" s="2"/>
      <c r="W134" s="2"/>
      <c r="X134" s="28"/>
      <c r="Y134" s="28"/>
      <c r="Z134" s="28"/>
      <c r="AA134" s="2"/>
      <c r="AB134" s="2"/>
      <c r="AC134" s="2"/>
      <c r="AD134" s="2"/>
      <c r="AE134" s="5"/>
      <c r="AF134" s="7"/>
      <c r="AG134" s="3"/>
    </row>
    <row r="135" spans="1:37" ht="150" x14ac:dyDescent="0.2">
      <c r="A135" s="7" t="s">
        <v>10</v>
      </c>
      <c r="B135" s="7" t="s">
        <v>82</v>
      </c>
      <c r="C135" s="31" t="s">
        <v>83</v>
      </c>
      <c r="D135" s="31" t="s">
        <v>84</v>
      </c>
      <c r="E135" s="7" t="s">
        <v>12</v>
      </c>
      <c r="F135" s="7" t="s">
        <v>85</v>
      </c>
      <c r="G135" s="7" t="s">
        <v>47</v>
      </c>
      <c r="H135" s="7" t="s">
        <v>14</v>
      </c>
      <c r="I135" s="7" t="s">
        <v>15</v>
      </c>
      <c r="J135" s="7" t="s">
        <v>16</v>
      </c>
      <c r="K135" s="7" t="s">
        <v>17</v>
      </c>
      <c r="L135" s="7" t="s">
        <v>18</v>
      </c>
      <c r="M135" s="7" t="s">
        <v>25</v>
      </c>
      <c r="N135" s="7" t="s">
        <v>26</v>
      </c>
      <c r="O135" s="7" t="s">
        <v>27</v>
      </c>
      <c r="P135" s="7" t="s">
        <v>28</v>
      </c>
      <c r="Q135" s="7" t="s">
        <v>29</v>
      </c>
      <c r="R135" s="7" t="s">
        <v>30</v>
      </c>
      <c r="S135" s="7" t="s">
        <v>31</v>
      </c>
      <c r="T135" s="7" t="s">
        <v>32</v>
      </c>
      <c r="U135" s="7" t="s">
        <v>33</v>
      </c>
      <c r="V135" s="7" t="s">
        <v>34</v>
      </c>
      <c r="W135" s="26" t="s">
        <v>35</v>
      </c>
      <c r="X135" s="7" t="s">
        <v>36</v>
      </c>
      <c r="Y135" s="7" t="s">
        <v>37</v>
      </c>
      <c r="Z135" s="26" t="s">
        <v>59</v>
      </c>
      <c r="AA135" s="26" t="s">
        <v>60</v>
      </c>
      <c r="AB135" s="26" t="s">
        <v>61</v>
      </c>
      <c r="AC135" s="7" t="s">
        <v>39</v>
      </c>
      <c r="AD135" s="7" t="s">
        <v>40</v>
      </c>
      <c r="AE135" s="7" t="s">
        <v>41</v>
      </c>
      <c r="AF135" s="7" t="s">
        <v>21</v>
      </c>
      <c r="AG135" s="26" t="s">
        <v>90</v>
      </c>
      <c r="AH135" s="26" t="s">
        <v>89</v>
      </c>
      <c r="AI135" s="7" t="s">
        <v>22</v>
      </c>
      <c r="AJ135" s="7" t="s">
        <v>23</v>
      </c>
      <c r="AK135" s="7" t="s">
        <v>24</v>
      </c>
    </row>
    <row r="136" spans="1:37" ht="20.25" x14ac:dyDescent="0.3">
      <c r="A136" s="7">
        <v>6</v>
      </c>
      <c r="B136" s="7">
        <v>18</v>
      </c>
      <c r="C136" s="27">
        <v>14</v>
      </c>
      <c r="D136" s="27">
        <v>23</v>
      </c>
      <c r="E136" s="7">
        <v>2.75</v>
      </c>
      <c r="F136" s="32">
        <f>($D136+2*$E136)/12</f>
        <v>2.375</v>
      </c>
      <c r="G136" s="8">
        <f t="shared" ref="G136:G158" si="137">$B$4*$A136*$F136</f>
        <v>1710</v>
      </c>
      <c r="H136" s="2">
        <v>1.4</v>
      </c>
      <c r="I136" s="7">
        <f t="shared" ref="I136:I158" si="138">$G136*$H136</f>
        <v>2394</v>
      </c>
      <c r="J136" s="7">
        <v>1.2</v>
      </c>
      <c r="K136" s="7">
        <v>1.1499999999999999</v>
      </c>
      <c r="L136" s="7">
        <f>0.33*(1-0.125*$A136)</f>
        <v>8.2500000000000004E-2</v>
      </c>
      <c r="M136" s="2">
        <f>($E$7-$C$7-0.06*$D136/12)/$K136</f>
        <v>3.6681159420289853</v>
      </c>
      <c r="N136" s="2">
        <f>($F$7-$B$7)/$K136</f>
        <v>2.7536231884057973</v>
      </c>
      <c r="O136" s="2">
        <f>($G$7-$B$7)/$K136</f>
        <v>11.449275362318842</v>
      </c>
      <c r="P136" s="2">
        <f>$C$7+$K136*$A136+0.06*$D136/12</f>
        <v>8.6816666666666666</v>
      </c>
      <c r="Q136" s="2">
        <f>IF($A136&lt;$M136,$P136,$P136+$E$7)</f>
        <v>14.681666666666667</v>
      </c>
      <c r="R136" s="2">
        <f>$B$7+K136*$A136</f>
        <v>7.7333333333333325</v>
      </c>
      <c r="S136" s="2">
        <f t="shared" ref="S136:S158" si="139">$R136+$F$7</f>
        <v>11.733333333333333</v>
      </c>
      <c r="T136" s="2">
        <f t="shared" ref="T136:T158" si="140">$R136+$G$7</f>
        <v>21.733333333333334</v>
      </c>
      <c r="U136" s="7">
        <f t="shared" ref="U136:U158" si="141">IF($A136&lt;$M136,0.5,1)</f>
        <v>1</v>
      </c>
      <c r="V136" s="2">
        <f>($U136*$H$7*(1+$L136)*$J136)/($Q136*$R136)</f>
        <v>366.11459283413126</v>
      </c>
      <c r="W136" s="28">
        <f>IF($A136&lt;$N136,(($U136*$I$7/2*(1+$L136)*$J$7)/($R136*$Q136)),(($U136*$I$7*(1+$L136)*$J$7)/($S136*$Q136)))</f>
        <v>377.03562472264935</v>
      </c>
      <c r="X136" s="2">
        <f>(2*$U136*$H$7*(1+$L136)*$J136)/($Q136*$T136)</f>
        <v>260.54780839729585</v>
      </c>
      <c r="Y136" s="2">
        <f>IF($R136&gt;$F136,$F136*$V136,$R136*$V136)</f>
        <v>869.5221579810617</v>
      </c>
      <c r="Z136" s="28">
        <f>IF($N136&lt;$A136,0,$F$7-$B$7-$K136*$A136)</f>
        <v>0</v>
      </c>
      <c r="AA136" s="28">
        <f>IF($S136&gt;$F136,$F136,$S136)</f>
        <v>2.375</v>
      </c>
      <c r="AB136" s="28">
        <f>($AA136-$Z136)*$W136</f>
        <v>895.45960871629222</v>
      </c>
      <c r="AC136" s="2">
        <f>IF($T136&gt;$F136,$F136*$X136,$T136*$X136)</f>
        <v>618.80104494357761</v>
      </c>
      <c r="AD136" s="2">
        <f t="shared" ref="AD136:AD158" si="142">IF($Y136&gt;$AC136,$Y136,$AC136)</f>
        <v>869.5221579810617</v>
      </c>
      <c r="AE136" s="2">
        <f>IF($AB136&gt;$AD136,$AB136,$AD136)</f>
        <v>895.45960871629222</v>
      </c>
      <c r="AF136" s="2">
        <f t="shared" ref="AF136:AF158" si="143">PI()*($B136/(2*12))^2*62.4</f>
        <v>110.26990214100174</v>
      </c>
      <c r="AG136" s="33">
        <f>0.23*($M$7/$H136)*(1+0.35*$M$7*($F136/$A136))</f>
        <v>0.16629308035714288</v>
      </c>
      <c r="AH136" s="33">
        <f>IF(AG136&gt;0.33,0.33,AG136)</f>
        <v>0.16629308035714288</v>
      </c>
      <c r="AI136" s="2">
        <f>$P$7/($O$7-$N$7*AH136)</f>
        <v>2.387540020416326</v>
      </c>
      <c r="AJ136" s="7">
        <v>2.4</v>
      </c>
      <c r="AK136" s="3">
        <f>(12/$D136)*(($I136+$AF136)/$AI136+$AE136/$AJ136)</f>
        <v>741.91275538275397</v>
      </c>
    </row>
    <row r="137" spans="1:37" ht="20.25" x14ac:dyDescent="0.3">
      <c r="A137" s="7">
        <v>6</v>
      </c>
      <c r="B137" s="7">
        <v>24</v>
      </c>
      <c r="C137" s="27">
        <v>19</v>
      </c>
      <c r="D137" s="27">
        <v>30</v>
      </c>
      <c r="E137" s="7">
        <v>3.25</v>
      </c>
      <c r="F137" s="32">
        <f t="shared" ref="F137:F158" si="144">($D137+2*$E137)/12</f>
        <v>3.0416666666666665</v>
      </c>
      <c r="G137" s="8">
        <f t="shared" si="137"/>
        <v>2190</v>
      </c>
      <c r="H137" s="2">
        <v>1.4</v>
      </c>
      <c r="I137" s="7">
        <f t="shared" si="138"/>
        <v>3066</v>
      </c>
      <c r="J137" s="7">
        <v>1.2</v>
      </c>
      <c r="K137" s="4">
        <f>(1.75-1.15)*(($D137-24)/(96-24))+1.15</f>
        <v>1.2</v>
      </c>
      <c r="L137" s="7">
        <f t="shared" ref="L137:L158" si="145">0.33*(1-0.125*$A137)</f>
        <v>8.2500000000000004E-2</v>
      </c>
      <c r="M137" s="2">
        <f t="shared" ref="M137:M158" si="146">($E$7-$C$7-0.06*$D137/12)/$K137</f>
        <v>3.4861111111111107</v>
      </c>
      <c r="N137" s="2">
        <f t="shared" ref="N137:N158" si="147">($F$7-$B$7)/$K137</f>
        <v>2.6388888888888888</v>
      </c>
      <c r="O137" s="2">
        <f t="shared" ref="O137:O158" si="148">($G$7-$B$7)/$K137</f>
        <v>10.972222222222221</v>
      </c>
      <c r="P137" s="2">
        <f t="shared" ref="P137:P158" si="149">$C$7+$K137*$A137+0.06*$D137/12</f>
        <v>9.0166666666666657</v>
      </c>
      <c r="Q137" s="2">
        <f t="shared" ref="Q137:Q158" si="150">IF($A137&lt;$M137,$P137,$P137+$E$7)</f>
        <v>15.016666666666666</v>
      </c>
      <c r="R137" s="2">
        <f t="shared" ref="R137:R158" si="151">$B$7+K137*$A137</f>
        <v>8.0333333333333332</v>
      </c>
      <c r="S137" s="2">
        <f t="shared" si="139"/>
        <v>12.033333333333333</v>
      </c>
      <c r="T137" s="2">
        <f t="shared" si="140"/>
        <v>22.033333333333331</v>
      </c>
      <c r="U137" s="7">
        <f t="shared" si="141"/>
        <v>1</v>
      </c>
      <c r="V137" s="2">
        <f t="shared" ref="V137:V158" si="152">($U137*$H$7*(1+$L137)*$J137)/($Q137*$R137)</f>
        <v>344.57978916924952</v>
      </c>
      <c r="W137" s="28">
        <f t="shared" ref="W137:W158" si="153">IF($A137&lt;$N137,(($U137*$I$7/2*(1+$L137)*$J$7)/($R137*$Q137)),(($U137*$I$7*(1+$L137)*$J$7)/($S137*$Q137)))</f>
        <v>359.434423432259</v>
      </c>
      <c r="X137" s="2">
        <f t="shared" ref="X137:X158" si="154">(2*$U137*$H$7*(1+$L137)*$J137)/($Q137*$T137)</f>
        <v>251.26695670132872</v>
      </c>
      <c r="Y137" s="2">
        <f t="shared" ref="Y137:Y158" si="155">IF($R137&gt;$F137,$F137*$V137,$R137*$V137)</f>
        <v>1048.0968587231339</v>
      </c>
      <c r="Z137" s="28">
        <f t="shared" ref="Z137:Z158" si="156">IF($N137&lt;$A137,0,$F$7-$B$7-$K137*$A137)</f>
        <v>0</v>
      </c>
      <c r="AA137" s="28">
        <f t="shared" ref="AA137:AA158" si="157">IF($S137&gt;$F137,$F137,$S137)</f>
        <v>3.0416666666666665</v>
      </c>
      <c r="AB137" s="28">
        <f t="shared" ref="AB137:AB158" si="158">($AA137-$Z137)*$W137</f>
        <v>1093.2797046064543</v>
      </c>
      <c r="AC137" s="2">
        <f t="shared" ref="AC137:AC158" si="159">IF($T137&gt;$F137,$F137*$X137,$T137*$X137)</f>
        <v>764.27032663320813</v>
      </c>
      <c r="AD137" s="2">
        <f t="shared" si="142"/>
        <v>1048.0968587231339</v>
      </c>
      <c r="AE137" s="2">
        <f t="shared" ref="AE137:AE158" si="160">IF($AB137&gt;$AD137,$AB137,$AD137)</f>
        <v>1093.2797046064543</v>
      </c>
      <c r="AF137" s="2">
        <f t="shared" si="143"/>
        <v>196.03538158400309</v>
      </c>
      <c r="AG137" s="33">
        <f t="shared" ref="AG137:AG158" si="161">0.23*($M$7/$H137)*(1+0.35*$M$7*($F137/$A137))</f>
        <v>0.17146808035714289</v>
      </c>
      <c r="AH137" s="33">
        <f t="shared" ref="AH137:AH158" si="162">IF(AG137&gt;0.33,0.33,AG137)</f>
        <v>0.17146808035714289</v>
      </c>
      <c r="AI137" s="2">
        <f t="shared" ref="AI137:AI158" si="163">$P$7/($O$7-$N$7*AH137)</f>
        <v>2.3968651592275334</v>
      </c>
      <c r="AJ137" s="7">
        <v>2.2000000000000002</v>
      </c>
      <c r="AK137" s="3">
        <f t="shared" ref="AK137:AK158" si="164">(12/$D137)*(($I137+$AF137)/$AI137+$AE137/$AJ137)</f>
        <v>743.16175670542475</v>
      </c>
    </row>
    <row r="138" spans="1:37" ht="20.25" x14ac:dyDescent="0.3">
      <c r="A138" s="7">
        <v>6</v>
      </c>
      <c r="B138" s="7">
        <v>27</v>
      </c>
      <c r="C138" s="27">
        <v>22</v>
      </c>
      <c r="D138" s="27">
        <v>34</v>
      </c>
      <c r="E138" s="7">
        <v>3.5</v>
      </c>
      <c r="F138" s="32">
        <f t="shared" si="144"/>
        <v>3.4166666666666665</v>
      </c>
      <c r="G138" s="8">
        <f t="shared" si="137"/>
        <v>2460</v>
      </c>
      <c r="H138" s="2">
        <v>1.4</v>
      </c>
      <c r="I138" s="7">
        <f t="shared" si="138"/>
        <v>3444</v>
      </c>
      <c r="J138" s="7">
        <v>1.2</v>
      </c>
      <c r="K138" s="4">
        <f t="shared" ref="K138:K148" si="165">(1.75-1.15)*(($D138-24)/(96-24))+1.15</f>
        <v>1.2333333333333332</v>
      </c>
      <c r="L138" s="7">
        <f t="shared" si="145"/>
        <v>8.2500000000000004E-2</v>
      </c>
      <c r="M138" s="2">
        <f t="shared" si="146"/>
        <v>3.3756756756756761</v>
      </c>
      <c r="N138" s="2">
        <f t="shared" si="147"/>
        <v>2.567567567567568</v>
      </c>
      <c r="O138" s="2">
        <f t="shared" si="148"/>
        <v>10.675675675675677</v>
      </c>
      <c r="P138" s="2">
        <f t="shared" si="149"/>
        <v>9.2366666666666646</v>
      </c>
      <c r="Q138" s="2">
        <f t="shared" si="150"/>
        <v>15.236666666666665</v>
      </c>
      <c r="R138" s="2">
        <f t="shared" si="151"/>
        <v>8.2333333333333325</v>
      </c>
      <c r="S138" s="2">
        <f t="shared" si="139"/>
        <v>12.233333333333333</v>
      </c>
      <c r="T138" s="2">
        <f t="shared" si="140"/>
        <v>22.233333333333334</v>
      </c>
      <c r="U138" s="7">
        <f t="shared" si="141"/>
        <v>1</v>
      </c>
      <c r="V138" s="2">
        <f t="shared" si="152"/>
        <v>331.35495116634803</v>
      </c>
      <c r="W138" s="28">
        <f t="shared" si="153"/>
        <v>348.45313750888948</v>
      </c>
      <c r="X138" s="2">
        <f t="shared" si="154"/>
        <v>245.41131315768502</v>
      </c>
      <c r="Y138" s="2">
        <f t="shared" si="155"/>
        <v>1132.1294164850224</v>
      </c>
      <c r="Z138" s="28">
        <f t="shared" si="156"/>
        <v>0</v>
      </c>
      <c r="AA138" s="28">
        <f t="shared" si="157"/>
        <v>3.4166666666666665</v>
      </c>
      <c r="AB138" s="28">
        <f t="shared" si="158"/>
        <v>1190.5482198220391</v>
      </c>
      <c r="AC138" s="2">
        <f t="shared" si="159"/>
        <v>838.48865328875706</v>
      </c>
      <c r="AD138" s="2">
        <f t="shared" si="142"/>
        <v>1132.1294164850224</v>
      </c>
      <c r="AE138" s="2">
        <f t="shared" si="160"/>
        <v>1190.5482198220391</v>
      </c>
      <c r="AF138" s="2">
        <f t="shared" si="143"/>
        <v>248.1072798172539</v>
      </c>
      <c r="AG138" s="33">
        <f t="shared" si="161"/>
        <v>0.17437901785714288</v>
      </c>
      <c r="AH138" s="33">
        <f t="shared" si="162"/>
        <v>0.17437901785714288</v>
      </c>
      <c r="AI138" s="2">
        <f t="shared" si="163"/>
        <v>2.40214263153235</v>
      </c>
      <c r="AJ138" s="7">
        <v>2.2000000000000002</v>
      </c>
      <c r="AK138" s="3">
        <f t="shared" si="164"/>
        <v>733.46969393894119</v>
      </c>
    </row>
    <row r="139" spans="1:37" ht="20.25" x14ac:dyDescent="0.3">
      <c r="A139" s="7">
        <v>6</v>
      </c>
      <c r="B139" s="7">
        <v>30</v>
      </c>
      <c r="C139" s="27">
        <v>24</v>
      </c>
      <c r="D139" s="27">
        <v>38</v>
      </c>
      <c r="E139" s="7">
        <v>3.75</v>
      </c>
      <c r="F139" s="32">
        <f t="shared" si="144"/>
        <v>3.7916666666666665</v>
      </c>
      <c r="G139" s="8">
        <f t="shared" si="137"/>
        <v>2730</v>
      </c>
      <c r="H139" s="2">
        <v>1.4</v>
      </c>
      <c r="I139" s="7">
        <f t="shared" si="138"/>
        <v>3821.9999999999995</v>
      </c>
      <c r="J139" s="7">
        <v>1.2</v>
      </c>
      <c r="K139" s="4">
        <f t="shared" si="165"/>
        <v>1.2666666666666666</v>
      </c>
      <c r="L139" s="7">
        <f t="shared" si="145"/>
        <v>8.2500000000000004E-2</v>
      </c>
      <c r="M139" s="2">
        <f t="shared" si="146"/>
        <v>3.271052631578947</v>
      </c>
      <c r="N139" s="2">
        <f t="shared" si="147"/>
        <v>2.5</v>
      </c>
      <c r="O139" s="2">
        <f t="shared" si="148"/>
        <v>10.394736842105264</v>
      </c>
      <c r="P139" s="2">
        <f t="shared" si="149"/>
        <v>9.4566666666666652</v>
      </c>
      <c r="Q139" s="2">
        <f t="shared" si="150"/>
        <v>15.456666666666665</v>
      </c>
      <c r="R139" s="2">
        <f t="shared" si="151"/>
        <v>8.4333333333333336</v>
      </c>
      <c r="S139" s="2">
        <f t="shared" si="139"/>
        <v>12.433333333333334</v>
      </c>
      <c r="T139" s="2">
        <f t="shared" si="140"/>
        <v>22.433333333333334</v>
      </c>
      <c r="U139" s="7">
        <f t="shared" si="141"/>
        <v>1</v>
      </c>
      <c r="V139" s="2">
        <f t="shared" si="152"/>
        <v>318.89229185082013</v>
      </c>
      <c r="W139" s="28">
        <f t="shared" si="153"/>
        <v>337.96812097125292</v>
      </c>
      <c r="X139" s="2">
        <f t="shared" si="154"/>
        <v>239.76151512112185</v>
      </c>
      <c r="Y139" s="2">
        <f t="shared" si="155"/>
        <v>1209.1332732676929</v>
      </c>
      <c r="Z139" s="28">
        <f t="shared" si="156"/>
        <v>0</v>
      </c>
      <c r="AA139" s="28">
        <f t="shared" si="157"/>
        <v>3.7916666666666665</v>
      </c>
      <c r="AB139" s="28">
        <f t="shared" si="158"/>
        <v>1281.4624586826671</v>
      </c>
      <c r="AC139" s="2">
        <f t="shared" si="159"/>
        <v>909.09574483425365</v>
      </c>
      <c r="AD139" s="2">
        <f t="shared" si="142"/>
        <v>1209.1332732676929</v>
      </c>
      <c r="AE139" s="2">
        <f t="shared" si="160"/>
        <v>1281.4624586826671</v>
      </c>
      <c r="AF139" s="2">
        <f t="shared" si="143"/>
        <v>306.30528372500481</v>
      </c>
      <c r="AG139" s="33">
        <f t="shared" si="161"/>
        <v>0.17728995535714287</v>
      </c>
      <c r="AH139" s="33">
        <f t="shared" si="162"/>
        <v>0.17728995535714287</v>
      </c>
      <c r="AI139" s="2">
        <f t="shared" si="163"/>
        <v>2.4074433952381726</v>
      </c>
      <c r="AJ139" s="7">
        <v>2.2000000000000002</v>
      </c>
      <c r="AK139" s="3">
        <f t="shared" si="164"/>
        <v>725.4605696575095</v>
      </c>
    </row>
    <row r="140" spans="1:37" ht="20.25" x14ac:dyDescent="0.3">
      <c r="A140" s="7">
        <v>6</v>
      </c>
      <c r="B140" s="7">
        <v>33</v>
      </c>
      <c r="C140" s="27">
        <v>27</v>
      </c>
      <c r="D140" s="27">
        <v>42</v>
      </c>
      <c r="E140" s="7">
        <v>3.75</v>
      </c>
      <c r="F140" s="32">
        <f t="shared" si="144"/>
        <v>4.125</v>
      </c>
      <c r="G140" s="8">
        <f t="shared" si="137"/>
        <v>2970</v>
      </c>
      <c r="H140" s="2">
        <v>1.4</v>
      </c>
      <c r="I140" s="7">
        <f t="shared" si="138"/>
        <v>4158</v>
      </c>
      <c r="J140" s="7">
        <v>1.2</v>
      </c>
      <c r="K140" s="4">
        <f t="shared" si="165"/>
        <v>1.2999999999999998</v>
      </c>
      <c r="L140" s="7">
        <f t="shared" si="145"/>
        <v>8.2500000000000004E-2</v>
      </c>
      <c r="M140" s="2">
        <f t="shared" si="146"/>
        <v>3.1717948717948721</v>
      </c>
      <c r="N140" s="2">
        <f t="shared" si="147"/>
        <v>2.4358974358974361</v>
      </c>
      <c r="O140" s="2">
        <f t="shared" si="148"/>
        <v>10.12820512820513</v>
      </c>
      <c r="P140" s="2">
        <f t="shared" si="149"/>
        <v>9.6766666666666659</v>
      </c>
      <c r="Q140" s="2">
        <f t="shared" si="150"/>
        <v>15.676666666666666</v>
      </c>
      <c r="R140" s="2">
        <f t="shared" si="151"/>
        <v>8.6333333333333329</v>
      </c>
      <c r="S140" s="2">
        <f t="shared" si="139"/>
        <v>12.633333333333333</v>
      </c>
      <c r="T140" s="2">
        <f t="shared" si="140"/>
        <v>22.633333333333333</v>
      </c>
      <c r="U140" s="7">
        <f t="shared" si="141"/>
        <v>1</v>
      </c>
      <c r="V140" s="2">
        <f t="shared" si="152"/>
        <v>307.13329288706706</v>
      </c>
      <c r="W140" s="28">
        <f t="shared" si="153"/>
        <v>327.94987985550125</v>
      </c>
      <c r="X140" s="2">
        <f t="shared" si="154"/>
        <v>234.30787292415428</v>
      </c>
      <c r="Y140" s="2">
        <f t="shared" si="155"/>
        <v>1266.9248331591516</v>
      </c>
      <c r="Z140" s="28">
        <f t="shared" si="156"/>
        <v>0</v>
      </c>
      <c r="AA140" s="28">
        <f t="shared" si="157"/>
        <v>4.125</v>
      </c>
      <c r="AB140" s="28">
        <f t="shared" si="158"/>
        <v>1352.7932544039427</v>
      </c>
      <c r="AC140" s="2">
        <f t="shared" si="159"/>
        <v>966.51997581213641</v>
      </c>
      <c r="AD140" s="2">
        <f t="shared" si="142"/>
        <v>1266.9248331591516</v>
      </c>
      <c r="AE140" s="2">
        <f t="shared" si="160"/>
        <v>1352.7932544039427</v>
      </c>
      <c r="AF140" s="2">
        <f t="shared" si="143"/>
        <v>370.62939330725584</v>
      </c>
      <c r="AG140" s="33">
        <f t="shared" si="161"/>
        <v>0.17987745535714289</v>
      </c>
      <c r="AH140" s="33">
        <f t="shared" si="162"/>
        <v>0.17987745535714289</v>
      </c>
      <c r="AI140" s="2">
        <f t="shared" si="163"/>
        <v>2.4121748633681457</v>
      </c>
      <c r="AJ140" s="7">
        <v>2.2000000000000002</v>
      </c>
      <c r="AK140" s="3">
        <f t="shared" si="164"/>
        <v>712.0888931028669</v>
      </c>
    </row>
    <row r="141" spans="1:37" ht="20.25" x14ac:dyDescent="0.3">
      <c r="A141" s="7">
        <v>6</v>
      </c>
      <c r="B141" s="7">
        <v>36</v>
      </c>
      <c r="C141" s="27">
        <v>29</v>
      </c>
      <c r="D141" s="27">
        <v>45</v>
      </c>
      <c r="E141" s="7">
        <v>4.5</v>
      </c>
      <c r="F141" s="32">
        <f t="shared" si="144"/>
        <v>4.5</v>
      </c>
      <c r="G141" s="8">
        <f t="shared" si="137"/>
        <v>3240</v>
      </c>
      <c r="H141" s="2">
        <v>1.4</v>
      </c>
      <c r="I141" s="7">
        <f t="shared" si="138"/>
        <v>4536</v>
      </c>
      <c r="J141" s="7">
        <v>1.2</v>
      </c>
      <c r="K141" s="4">
        <f t="shared" si="165"/>
        <v>1.325</v>
      </c>
      <c r="L141" s="7">
        <f t="shared" si="145"/>
        <v>8.2500000000000004E-2</v>
      </c>
      <c r="M141" s="2">
        <f t="shared" si="146"/>
        <v>3.10062893081761</v>
      </c>
      <c r="N141" s="2">
        <f t="shared" si="147"/>
        <v>2.3899371069182389</v>
      </c>
      <c r="O141" s="2">
        <f t="shared" si="148"/>
        <v>9.9371069182389942</v>
      </c>
      <c r="P141" s="2">
        <f t="shared" si="149"/>
        <v>9.841666666666665</v>
      </c>
      <c r="Q141" s="2">
        <f t="shared" si="150"/>
        <v>15.841666666666665</v>
      </c>
      <c r="R141" s="2">
        <f t="shared" si="151"/>
        <v>8.7833333333333332</v>
      </c>
      <c r="S141" s="2">
        <f t="shared" si="139"/>
        <v>12.783333333333333</v>
      </c>
      <c r="T141" s="2">
        <f t="shared" si="140"/>
        <v>22.783333333333331</v>
      </c>
      <c r="U141" s="7">
        <f t="shared" si="141"/>
        <v>1</v>
      </c>
      <c r="V141" s="2">
        <f t="shared" si="152"/>
        <v>298.74379508637719</v>
      </c>
      <c r="W141" s="28">
        <f t="shared" si="153"/>
        <v>320.7260023030492</v>
      </c>
      <c r="X141" s="2">
        <f t="shared" si="154"/>
        <v>230.34086321948914</v>
      </c>
      <c r="Y141" s="2">
        <f t="shared" si="155"/>
        <v>1344.3470778886974</v>
      </c>
      <c r="Z141" s="28">
        <f t="shared" si="156"/>
        <v>0</v>
      </c>
      <c r="AA141" s="28">
        <f t="shared" si="157"/>
        <v>4.5</v>
      </c>
      <c r="AB141" s="28">
        <f t="shared" si="158"/>
        <v>1443.2670103637215</v>
      </c>
      <c r="AC141" s="2">
        <f t="shared" si="159"/>
        <v>1036.533884487701</v>
      </c>
      <c r="AD141" s="2">
        <f t="shared" si="142"/>
        <v>1344.3470778886974</v>
      </c>
      <c r="AE141" s="2">
        <f t="shared" si="160"/>
        <v>1443.2670103637215</v>
      </c>
      <c r="AF141" s="2">
        <f t="shared" si="143"/>
        <v>441.07960856400695</v>
      </c>
      <c r="AG141" s="33">
        <f t="shared" si="161"/>
        <v>0.18278839285714291</v>
      </c>
      <c r="AH141" s="33">
        <f t="shared" si="162"/>
        <v>0.18278839285714291</v>
      </c>
      <c r="AI141" s="2">
        <f t="shared" si="163"/>
        <v>2.4175200446716842</v>
      </c>
      <c r="AJ141" s="7">
        <v>2.2000000000000002</v>
      </c>
      <c r="AK141" s="3">
        <f t="shared" si="164"/>
        <v>723.94258275225582</v>
      </c>
    </row>
    <row r="142" spans="1:37" ht="20.25" x14ac:dyDescent="0.3">
      <c r="A142" s="7">
        <v>6</v>
      </c>
      <c r="B142" s="7">
        <v>39</v>
      </c>
      <c r="C142" s="27">
        <v>32</v>
      </c>
      <c r="D142" s="27">
        <v>49</v>
      </c>
      <c r="E142" s="7">
        <v>4.75</v>
      </c>
      <c r="F142" s="32">
        <f t="shared" si="144"/>
        <v>4.875</v>
      </c>
      <c r="G142" s="8">
        <f t="shared" si="137"/>
        <v>3510</v>
      </c>
      <c r="H142" s="2">
        <v>1.4</v>
      </c>
      <c r="I142" s="7">
        <f t="shared" si="138"/>
        <v>4914</v>
      </c>
      <c r="J142" s="7">
        <v>1.2</v>
      </c>
      <c r="K142" s="4">
        <f t="shared" si="165"/>
        <v>1.3583333333333334</v>
      </c>
      <c r="L142" s="7">
        <f t="shared" si="145"/>
        <v>8.2500000000000004E-2</v>
      </c>
      <c r="M142" s="2">
        <f t="shared" si="146"/>
        <v>3.0098159509202449</v>
      </c>
      <c r="N142" s="2">
        <f t="shared" si="147"/>
        <v>2.3312883435582821</v>
      </c>
      <c r="O142" s="2">
        <f t="shared" si="148"/>
        <v>9.6932515337423304</v>
      </c>
      <c r="P142" s="2">
        <f t="shared" si="149"/>
        <v>10.061666666666666</v>
      </c>
      <c r="Q142" s="2">
        <f t="shared" si="150"/>
        <v>16.061666666666667</v>
      </c>
      <c r="R142" s="2">
        <f t="shared" si="151"/>
        <v>8.9833333333333343</v>
      </c>
      <c r="S142" s="2">
        <f t="shared" si="139"/>
        <v>12.983333333333334</v>
      </c>
      <c r="T142" s="2">
        <f t="shared" si="140"/>
        <v>22.983333333333334</v>
      </c>
      <c r="U142" s="7">
        <f t="shared" si="141"/>
        <v>1</v>
      </c>
      <c r="V142" s="2">
        <f t="shared" si="152"/>
        <v>288.09187225410409</v>
      </c>
      <c r="W142" s="28">
        <f t="shared" si="153"/>
        <v>311.46004321438164</v>
      </c>
      <c r="X142" s="2">
        <f t="shared" si="154"/>
        <v>225.20887475701539</v>
      </c>
      <c r="Y142" s="2">
        <f t="shared" si="155"/>
        <v>1404.4478772387574</v>
      </c>
      <c r="Z142" s="28">
        <f t="shared" si="156"/>
        <v>0</v>
      </c>
      <c r="AA142" s="28">
        <f t="shared" si="157"/>
        <v>4.875</v>
      </c>
      <c r="AB142" s="28">
        <f t="shared" si="158"/>
        <v>1518.3677106701105</v>
      </c>
      <c r="AC142" s="2">
        <f t="shared" si="159"/>
        <v>1097.8932644404501</v>
      </c>
      <c r="AD142" s="2">
        <f t="shared" si="142"/>
        <v>1404.4478772387574</v>
      </c>
      <c r="AE142" s="2">
        <f t="shared" si="160"/>
        <v>1518.3677106701105</v>
      </c>
      <c r="AF142" s="2">
        <f t="shared" si="143"/>
        <v>517.65592949525819</v>
      </c>
      <c r="AG142" s="33">
        <f t="shared" si="161"/>
        <v>0.18569933035714287</v>
      </c>
      <c r="AH142" s="33">
        <f t="shared" si="162"/>
        <v>0.18569933035714287</v>
      </c>
      <c r="AI142" s="2">
        <f t="shared" si="163"/>
        <v>2.4228889675497758</v>
      </c>
      <c r="AJ142" s="7">
        <v>2.2000000000000002</v>
      </c>
      <c r="AK142" s="3">
        <f t="shared" si="164"/>
        <v>718.03513872435417</v>
      </c>
    </row>
    <row r="143" spans="1:37" ht="20.25" x14ac:dyDescent="0.3">
      <c r="A143" s="7">
        <v>6</v>
      </c>
      <c r="B143" s="7">
        <v>42</v>
      </c>
      <c r="C143" s="27">
        <v>34</v>
      </c>
      <c r="D143" s="27">
        <v>53</v>
      </c>
      <c r="E143" s="7">
        <v>5</v>
      </c>
      <c r="F143" s="32">
        <f t="shared" si="144"/>
        <v>5.25</v>
      </c>
      <c r="G143" s="8">
        <f t="shared" si="137"/>
        <v>3780</v>
      </c>
      <c r="H143" s="2">
        <v>1.4</v>
      </c>
      <c r="I143" s="7">
        <f t="shared" si="138"/>
        <v>5292</v>
      </c>
      <c r="J143" s="7">
        <v>1.2</v>
      </c>
      <c r="K143" s="4">
        <f t="shared" si="165"/>
        <v>1.3916666666666666</v>
      </c>
      <c r="L143" s="7">
        <f t="shared" si="145"/>
        <v>8.2500000000000004E-2</v>
      </c>
      <c r="M143" s="2">
        <f t="shared" si="146"/>
        <v>2.9233532934131738</v>
      </c>
      <c r="N143" s="2">
        <f t="shared" si="147"/>
        <v>2.2754491017964074</v>
      </c>
      <c r="O143" s="2">
        <f t="shared" si="148"/>
        <v>9.4610778443113777</v>
      </c>
      <c r="P143" s="2">
        <f t="shared" si="149"/>
        <v>10.281666666666666</v>
      </c>
      <c r="Q143" s="2">
        <f t="shared" si="150"/>
        <v>16.281666666666666</v>
      </c>
      <c r="R143" s="2">
        <f t="shared" si="151"/>
        <v>9.1833333333333336</v>
      </c>
      <c r="S143" s="2">
        <f t="shared" si="139"/>
        <v>13.183333333333334</v>
      </c>
      <c r="T143" s="2">
        <f t="shared" si="140"/>
        <v>23.183333333333334</v>
      </c>
      <c r="U143" s="7">
        <f t="shared" si="141"/>
        <v>1</v>
      </c>
      <c r="V143" s="2">
        <f t="shared" si="152"/>
        <v>278.00968246716945</v>
      </c>
      <c r="W143" s="28">
        <f t="shared" si="153"/>
        <v>302.59034260313365</v>
      </c>
      <c r="X143" s="2">
        <f t="shared" si="154"/>
        <v>220.24922363682296</v>
      </c>
      <c r="Y143" s="2">
        <f t="shared" si="155"/>
        <v>1459.5508329526397</v>
      </c>
      <c r="Z143" s="28">
        <f t="shared" si="156"/>
        <v>0</v>
      </c>
      <c r="AA143" s="28">
        <f t="shared" si="157"/>
        <v>5.25</v>
      </c>
      <c r="AB143" s="28">
        <f t="shared" si="158"/>
        <v>1588.5992986664517</v>
      </c>
      <c r="AC143" s="2">
        <f t="shared" si="159"/>
        <v>1156.3084240933206</v>
      </c>
      <c r="AD143" s="2">
        <f t="shared" si="142"/>
        <v>1459.5508329526397</v>
      </c>
      <c r="AE143" s="2">
        <f t="shared" si="160"/>
        <v>1588.5992986664517</v>
      </c>
      <c r="AF143" s="2">
        <f t="shared" si="143"/>
        <v>600.35835610100946</v>
      </c>
      <c r="AG143" s="33">
        <f t="shared" si="161"/>
        <v>0.18861026785714288</v>
      </c>
      <c r="AH143" s="33">
        <f t="shared" si="162"/>
        <v>0.18861026785714288</v>
      </c>
      <c r="AI143" s="2">
        <f t="shared" si="163"/>
        <v>2.4282817905331395</v>
      </c>
      <c r="AJ143" s="7">
        <v>2.2000000000000002</v>
      </c>
      <c r="AK143" s="3">
        <f t="shared" si="164"/>
        <v>712.9007984745208</v>
      </c>
    </row>
    <row r="144" spans="1:37" ht="20.25" x14ac:dyDescent="0.3">
      <c r="A144" s="7">
        <v>6</v>
      </c>
      <c r="B144" s="7">
        <v>48</v>
      </c>
      <c r="C144" s="27">
        <v>38</v>
      </c>
      <c r="D144" s="27">
        <v>60</v>
      </c>
      <c r="E144" s="7">
        <v>5.5</v>
      </c>
      <c r="F144" s="32">
        <f t="shared" si="144"/>
        <v>5.916666666666667</v>
      </c>
      <c r="G144" s="8">
        <f t="shared" si="137"/>
        <v>4260</v>
      </c>
      <c r="H144" s="2">
        <v>1.4</v>
      </c>
      <c r="I144" s="7">
        <f t="shared" si="138"/>
        <v>5964</v>
      </c>
      <c r="J144" s="7">
        <v>1.2</v>
      </c>
      <c r="K144" s="4">
        <f t="shared" si="165"/>
        <v>1.45</v>
      </c>
      <c r="L144" s="7">
        <f t="shared" si="145"/>
        <v>8.2500000000000004E-2</v>
      </c>
      <c r="M144" s="2">
        <f t="shared" si="146"/>
        <v>2.7816091954022988</v>
      </c>
      <c r="N144" s="2">
        <f t="shared" si="147"/>
        <v>2.1839080459770113</v>
      </c>
      <c r="O144" s="2">
        <f t="shared" si="148"/>
        <v>9.0804597701149419</v>
      </c>
      <c r="P144" s="2">
        <f t="shared" si="149"/>
        <v>10.666666666666666</v>
      </c>
      <c r="Q144" s="2">
        <f t="shared" si="150"/>
        <v>16.666666666666664</v>
      </c>
      <c r="R144" s="2">
        <f t="shared" si="151"/>
        <v>9.5333333333333332</v>
      </c>
      <c r="S144" s="2">
        <f t="shared" si="139"/>
        <v>13.533333333333333</v>
      </c>
      <c r="T144" s="2">
        <f t="shared" si="140"/>
        <v>23.533333333333331</v>
      </c>
      <c r="U144" s="7">
        <f t="shared" si="141"/>
        <v>1</v>
      </c>
      <c r="V144" s="2">
        <f t="shared" si="152"/>
        <v>261.61678321678329</v>
      </c>
      <c r="W144" s="28">
        <f t="shared" si="153"/>
        <v>287.9556650246306</v>
      </c>
      <c r="X144" s="2">
        <f t="shared" si="154"/>
        <v>211.96147308781875</v>
      </c>
      <c r="Y144" s="2">
        <f t="shared" si="155"/>
        <v>1547.8993006993012</v>
      </c>
      <c r="Z144" s="28">
        <f t="shared" si="156"/>
        <v>0</v>
      </c>
      <c r="AA144" s="28">
        <f t="shared" si="157"/>
        <v>5.916666666666667</v>
      </c>
      <c r="AB144" s="28">
        <f t="shared" si="158"/>
        <v>1703.7376847290645</v>
      </c>
      <c r="AC144" s="2">
        <f t="shared" si="159"/>
        <v>1254.1053824362609</v>
      </c>
      <c r="AD144" s="2">
        <f t="shared" si="142"/>
        <v>1547.8993006993012</v>
      </c>
      <c r="AE144" s="2">
        <f t="shared" si="160"/>
        <v>1703.7376847290645</v>
      </c>
      <c r="AF144" s="2">
        <f t="shared" si="143"/>
        <v>784.14152633601236</v>
      </c>
      <c r="AG144" s="33">
        <f t="shared" si="161"/>
        <v>0.19378526785714287</v>
      </c>
      <c r="AH144" s="33">
        <f t="shared" si="162"/>
        <v>0.19378526785714287</v>
      </c>
      <c r="AI144" s="2">
        <f t="shared" si="163"/>
        <v>2.4379285421774317</v>
      </c>
      <c r="AJ144" s="7">
        <v>2.2000000000000002</v>
      </c>
      <c r="AK144" s="3">
        <f t="shared" si="164"/>
        <v>708.48157878976656</v>
      </c>
    </row>
    <row r="145" spans="1:37" ht="20.25" x14ac:dyDescent="0.3">
      <c r="A145" s="7">
        <v>6</v>
      </c>
      <c r="B145" s="7">
        <v>54</v>
      </c>
      <c r="C145" s="27">
        <v>43</v>
      </c>
      <c r="D145" s="27">
        <v>68</v>
      </c>
      <c r="E145" s="7">
        <v>6</v>
      </c>
      <c r="F145" s="32">
        <f t="shared" si="144"/>
        <v>6.666666666666667</v>
      </c>
      <c r="G145" s="8">
        <f t="shared" si="137"/>
        <v>4800</v>
      </c>
      <c r="H145" s="2">
        <v>1.4</v>
      </c>
      <c r="I145" s="7">
        <f t="shared" si="138"/>
        <v>6720</v>
      </c>
      <c r="J145" s="7">
        <v>1.2</v>
      </c>
      <c r="K145" s="4">
        <f t="shared" si="165"/>
        <v>1.5166666666666666</v>
      </c>
      <c r="L145" s="7">
        <f t="shared" si="145"/>
        <v>8.2500000000000004E-2</v>
      </c>
      <c r="M145" s="2">
        <f t="shared" si="146"/>
        <v>2.6329670329670329</v>
      </c>
      <c r="N145" s="2">
        <f t="shared" si="147"/>
        <v>2.087912087912088</v>
      </c>
      <c r="O145" s="2">
        <f t="shared" si="148"/>
        <v>8.6813186813186807</v>
      </c>
      <c r="P145" s="2">
        <f t="shared" si="149"/>
        <v>11.106666666666666</v>
      </c>
      <c r="Q145" s="2">
        <f t="shared" si="150"/>
        <v>17.106666666666666</v>
      </c>
      <c r="R145" s="2">
        <f t="shared" si="151"/>
        <v>9.9333333333333336</v>
      </c>
      <c r="S145" s="2">
        <f t="shared" si="139"/>
        <v>13.933333333333334</v>
      </c>
      <c r="T145" s="2">
        <f t="shared" si="140"/>
        <v>23.933333333333334</v>
      </c>
      <c r="U145" s="7">
        <f t="shared" si="141"/>
        <v>1</v>
      </c>
      <c r="V145" s="2">
        <f t="shared" si="152"/>
        <v>244.62381059492489</v>
      </c>
      <c r="W145" s="28">
        <f t="shared" si="153"/>
        <v>272.49512394321027</v>
      </c>
      <c r="X145" s="2">
        <f t="shared" si="154"/>
        <v>203.05820489495156</v>
      </c>
      <c r="Y145" s="2">
        <f t="shared" si="155"/>
        <v>1630.825403966166</v>
      </c>
      <c r="Z145" s="28">
        <f t="shared" si="156"/>
        <v>0</v>
      </c>
      <c r="AA145" s="28">
        <f t="shared" si="157"/>
        <v>6.666666666666667</v>
      </c>
      <c r="AB145" s="28">
        <f t="shared" si="158"/>
        <v>1816.634159621402</v>
      </c>
      <c r="AC145" s="2">
        <f t="shared" si="159"/>
        <v>1353.7213659663437</v>
      </c>
      <c r="AD145" s="2">
        <f t="shared" si="142"/>
        <v>1630.825403966166</v>
      </c>
      <c r="AE145" s="2">
        <f t="shared" si="160"/>
        <v>1816.634159621402</v>
      </c>
      <c r="AF145" s="2">
        <f t="shared" si="143"/>
        <v>992.42911926901559</v>
      </c>
      <c r="AG145" s="33">
        <f t="shared" si="161"/>
        <v>0.1996071428571429</v>
      </c>
      <c r="AH145" s="33">
        <f t="shared" si="162"/>
        <v>0.1996071428571429</v>
      </c>
      <c r="AI145" s="2">
        <f t="shared" si="163"/>
        <v>2.4488731657573011</v>
      </c>
      <c r="AJ145" s="7">
        <v>2.2000000000000002</v>
      </c>
      <c r="AK145" s="3">
        <f t="shared" si="164"/>
        <v>701.49203889583691</v>
      </c>
    </row>
    <row r="146" spans="1:37" ht="20.25" x14ac:dyDescent="0.3">
      <c r="A146" s="7">
        <v>6</v>
      </c>
      <c r="B146" s="7">
        <v>60</v>
      </c>
      <c r="C146" s="27">
        <v>48</v>
      </c>
      <c r="D146" s="27">
        <v>76</v>
      </c>
      <c r="E146" s="7">
        <v>6.5</v>
      </c>
      <c r="F146" s="32">
        <f t="shared" si="144"/>
        <v>7.416666666666667</v>
      </c>
      <c r="G146" s="8">
        <f t="shared" si="137"/>
        <v>5340</v>
      </c>
      <c r="H146" s="2">
        <v>1.4</v>
      </c>
      <c r="I146" s="7">
        <f t="shared" si="138"/>
        <v>7475.9999999999991</v>
      </c>
      <c r="J146" s="7">
        <v>1.2</v>
      </c>
      <c r="K146" s="4">
        <f t="shared" si="165"/>
        <v>1.5833333333333333</v>
      </c>
      <c r="L146" s="7">
        <f t="shared" si="145"/>
        <v>8.2500000000000004E-2</v>
      </c>
      <c r="M146" s="2">
        <f t="shared" si="146"/>
        <v>2.4968421052631578</v>
      </c>
      <c r="N146" s="2">
        <f t="shared" si="147"/>
        <v>2</v>
      </c>
      <c r="O146" s="2">
        <f t="shared" si="148"/>
        <v>8.3157894736842106</v>
      </c>
      <c r="P146" s="2">
        <f t="shared" si="149"/>
        <v>11.546666666666667</v>
      </c>
      <c r="Q146" s="2">
        <f t="shared" si="150"/>
        <v>17.546666666666667</v>
      </c>
      <c r="R146" s="2">
        <f t="shared" si="151"/>
        <v>10.333333333333334</v>
      </c>
      <c r="S146" s="2">
        <f t="shared" si="139"/>
        <v>14.333333333333334</v>
      </c>
      <c r="T146" s="2">
        <f t="shared" si="140"/>
        <v>24.333333333333336</v>
      </c>
      <c r="U146" s="7">
        <f t="shared" si="141"/>
        <v>1</v>
      </c>
      <c r="V146" s="2">
        <f t="shared" si="152"/>
        <v>229.25777036964408</v>
      </c>
      <c r="W146" s="28">
        <f t="shared" si="153"/>
        <v>258.24821516929381</v>
      </c>
      <c r="X146" s="2">
        <f t="shared" si="154"/>
        <v>194.71207894408124</v>
      </c>
      <c r="Y146" s="2">
        <f t="shared" si="155"/>
        <v>1700.3284635748603</v>
      </c>
      <c r="Z146" s="28">
        <f t="shared" si="156"/>
        <v>0</v>
      </c>
      <c r="AA146" s="28">
        <f t="shared" si="157"/>
        <v>7.416666666666667</v>
      </c>
      <c r="AB146" s="28">
        <f t="shared" si="158"/>
        <v>1915.3409291722626</v>
      </c>
      <c r="AC146" s="2">
        <f t="shared" si="159"/>
        <v>1444.1145855019358</v>
      </c>
      <c r="AD146" s="2">
        <f t="shared" si="142"/>
        <v>1700.3284635748603</v>
      </c>
      <c r="AE146" s="2">
        <f t="shared" si="160"/>
        <v>1915.3409291722626</v>
      </c>
      <c r="AF146" s="2">
        <f t="shared" si="143"/>
        <v>1225.2211349000193</v>
      </c>
      <c r="AG146" s="33">
        <f t="shared" si="161"/>
        <v>0.2054290178571429</v>
      </c>
      <c r="AH146" s="33">
        <f t="shared" si="162"/>
        <v>0.2054290178571429</v>
      </c>
      <c r="AI146" s="2">
        <f t="shared" si="163"/>
        <v>2.4599165001562961</v>
      </c>
      <c r="AJ146" s="7">
        <v>2.2000000000000002</v>
      </c>
      <c r="AK146" s="3">
        <f t="shared" si="164"/>
        <v>695.97021138122523</v>
      </c>
    </row>
    <row r="147" spans="1:37" ht="20.25" x14ac:dyDescent="0.3">
      <c r="A147" s="7">
        <v>6</v>
      </c>
      <c r="B147" s="7">
        <v>66</v>
      </c>
      <c r="C147" s="27">
        <v>53</v>
      </c>
      <c r="D147" s="27">
        <v>83</v>
      </c>
      <c r="E147" s="7">
        <v>7</v>
      </c>
      <c r="F147" s="32">
        <f t="shared" si="144"/>
        <v>8.0833333333333339</v>
      </c>
      <c r="G147" s="8">
        <f t="shared" si="137"/>
        <v>5820</v>
      </c>
      <c r="H147" s="2">
        <v>1.4</v>
      </c>
      <c r="I147" s="7">
        <f t="shared" si="138"/>
        <v>8147.9999999999991</v>
      </c>
      <c r="J147" s="7">
        <v>1.2</v>
      </c>
      <c r="K147" s="4">
        <f t="shared" si="165"/>
        <v>1.6416666666666666</v>
      </c>
      <c r="L147" s="7">
        <f t="shared" si="145"/>
        <v>8.2500000000000004E-2</v>
      </c>
      <c r="M147" s="2">
        <f t="shared" si="146"/>
        <v>2.3868020304568525</v>
      </c>
      <c r="N147" s="2">
        <f t="shared" si="147"/>
        <v>1.9289340101522843</v>
      </c>
      <c r="O147" s="2">
        <f t="shared" si="148"/>
        <v>8.0203045685279193</v>
      </c>
      <c r="P147" s="2">
        <f t="shared" si="149"/>
        <v>11.931666666666665</v>
      </c>
      <c r="Q147" s="2">
        <f t="shared" si="150"/>
        <v>17.931666666666665</v>
      </c>
      <c r="R147" s="2">
        <f t="shared" si="151"/>
        <v>10.683333333333334</v>
      </c>
      <c r="S147" s="2">
        <f t="shared" si="139"/>
        <v>14.683333333333334</v>
      </c>
      <c r="T147" s="2">
        <f t="shared" si="140"/>
        <v>24.683333333333334</v>
      </c>
      <c r="U147" s="7">
        <f t="shared" si="141"/>
        <v>1</v>
      </c>
      <c r="V147" s="2">
        <f t="shared" si="152"/>
        <v>216.98598959852066</v>
      </c>
      <c r="W147" s="28">
        <f t="shared" si="153"/>
        <v>246.67994348157586</v>
      </c>
      <c r="X147" s="2">
        <f t="shared" si="154"/>
        <v>187.82987080709216</v>
      </c>
      <c r="Y147" s="2">
        <f t="shared" si="155"/>
        <v>1753.970082588042</v>
      </c>
      <c r="Z147" s="28">
        <f t="shared" si="156"/>
        <v>0</v>
      </c>
      <c r="AA147" s="28">
        <f t="shared" si="157"/>
        <v>8.0833333333333339</v>
      </c>
      <c r="AB147" s="28">
        <f t="shared" si="158"/>
        <v>1993.9962098094049</v>
      </c>
      <c r="AC147" s="2">
        <f t="shared" si="159"/>
        <v>1518.2914556906617</v>
      </c>
      <c r="AD147" s="2">
        <f t="shared" si="142"/>
        <v>1753.970082588042</v>
      </c>
      <c r="AE147" s="2">
        <f t="shared" si="160"/>
        <v>1993.9962098094049</v>
      </c>
      <c r="AF147" s="2">
        <f t="shared" si="143"/>
        <v>1482.5175732290234</v>
      </c>
      <c r="AG147" s="33">
        <f t="shared" si="161"/>
        <v>0.21060401785714289</v>
      </c>
      <c r="AH147" s="33">
        <f t="shared" si="162"/>
        <v>0.21060401785714289</v>
      </c>
      <c r="AI147" s="2">
        <f t="shared" si="163"/>
        <v>2.4698167496632153</v>
      </c>
      <c r="AJ147" s="7">
        <v>2.2000000000000002</v>
      </c>
      <c r="AK147" s="3">
        <f t="shared" si="164"/>
        <v>694.79221763916507</v>
      </c>
    </row>
    <row r="148" spans="1:37" ht="20.25" x14ac:dyDescent="0.3">
      <c r="A148" s="7">
        <v>6</v>
      </c>
      <c r="B148" s="7">
        <v>72</v>
      </c>
      <c r="C148" s="27">
        <v>58</v>
      </c>
      <c r="D148" s="27">
        <v>91</v>
      </c>
      <c r="E148" s="7">
        <v>7.5</v>
      </c>
      <c r="F148" s="32">
        <f t="shared" si="144"/>
        <v>8.8333333333333339</v>
      </c>
      <c r="G148" s="8">
        <f t="shared" si="137"/>
        <v>6360</v>
      </c>
      <c r="H148" s="2">
        <v>1.4</v>
      </c>
      <c r="I148" s="7">
        <f t="shared" si="138"/>
        <v>8904</v>
      </c>
      <c r="J148" s="7">
        <v>1.2</v>
      </c>
      <c r="K148" s="4">
        <f t="shared" si="165"/>
        <v>1.7083333333333335</v>
      </c>
      <c r="L148" s="7">
        <f t="shared" si="145"/>
        <v>8.2500000000000004E-2</v>
      </c>
      <c r="M148" s="2">
        <f t="shared" si="146"/>
        <v>2.2702439024390242</v>
      </c>
      <c r="N148" s="2">
        <f t="shared" si="147"/>
        <v>1.8536585365853655</v>
      </c>
      <c r="O148" s="2">
        <f t="shared" si="148"/>
        <v>7.7073170731707306</v>
      </c>
      <c r="P148" s="2">
        <f t="shared" si="149"/>
        <v>12.371666666666666</v>
      </c>
      <c r="Q148" s="2">
        <f t="shared" si="150"/>
        <v>18.371666666666666</v>
      </c>
      <c r="R148" s="2">
        <f t="shared" si="151"/>
        <v>11.083333333333334</v>
      </c>
      <c r="S148" s="2">
        <f t="shared" si="139"/>
        <v>15.083333333333334</v>
      </c>
      <c r="T148" s="2">
        <f t="shared" si="140"/>
        <v>25.083333333333336</v>
      </c>
      <c r="U148" s="7">
        <f t="shared" si="141"/>
        <v>1</v>
      </c>
      <c r="V148" s="2">
        <f t="shared" si="152"/>
        <v>204.14567217281157</v>
      </c>
      <c r="W148" s="28">
        <f t="shared" si="153"/>
        <v>234.38686463211275</v>
      </c>
      <c r="X148" s="2">
        <f t="shared" si="154"/>
        <v>180.40780331550789</v>
      </c>
      <c r="Y148" s="2">
        <f t="shared" si="155"/>
        <v>1803.2867708598358</v>
      </c>
      <c r="Z148" s="28">
        <f t="shared" si="156"/>
        <v>0</v>
      </c>
      <c r="AA148" s="28">
        <f t="shared" si="157"/>
        <v>8.8333333333333339</v>
      </c>
      <c r="AB148" s="28">
        <f t="shared" si="158"/>
        <v>2070.4173042503294</v>
      </c>
      <c r="AC148" s="2">
        <f t="shared" si="159"/>
        <v>1593.6022626203198</v>
      </c>
      <c r="AD148" s="2">
        <f t="shared" si="142"/>
        <v>1803.2867708598358</v>
      </c>
      <c r="AE148" s="2">
        <f t="shared" si="160"/>
        <v>2070.4173042503294</v>
      </c>
      <c r="AF148" s="2">
        <f t="shared" si="143"/>
        <v>1764.3184342560278</v>
      </c>
      <c r="AG148" s="33">
        <f t="shared" si="161"/>
        <v>0.21642589285714292</v>
      </c>
      <c r="AH148" s="33">
        <f t="shared" si="162"/>
        <v>0.21642589285714292</v>
      </c>
      <c r="AI148" s="2">
        <f t="shared" si="163"/>
        <v>2.4810502176350959</v>
      </c>
      <c r="AJ148" s="7">
        <v>2.2000000000000002</v>
      </c>
      <c r="AK148" s="3">
        <f t="shared" si="164"/>
        <v>691.12340711706383</v>
      </c>
    </row>
    <row r="149" spans="1:37" ht="20.25" x14ac:dyDescent="0.3">
      <c r="A149" s="7">
        <v>6</v>
      </c>
      <c r="B149" s="7">
        <v>78</v>
      </c>
      <c r="C149" s="27">
        <v>63</v>
      </c>
      <c r="D149" s="27">
        <v>98</v>
      </c>
      <c r="E149" s="7">
        <v>8</v>
      </c>
      <c r="F149" s="32">
        <f t="shared" si="144"/>
        <v>9.5</v>
      </c>
      <c r="G149" s="8">
        <f t="shared" si="137"/>
        <v>6840</v>
      </c>
      <c r="H149" s="2">
        <v>1.4</v>
      </c>
      <c r="I149" s="7">
        <f t="shared" si="138"/>
        <v>9576</v>
      </c>
      <c r="J149" s="7">
        <v>1.2</v>
      </c>
      <c r="K149" s="7">
        <v>1.75</v>
      </c>
      <c r="L149" s="7">
        <f t="shared" si="145"/>
        <v>8.2500000000000004E-2</v>
      </c>
      <c r="M149" s="2">
        <f t="shared" si="146"/>
        <v>2.196190476190476</v>
      </c>
      <c r="N149" s="2">
        <f t="shared" si="147"/>
        <v>1.8095238095238095</v>
      </c>
      <c r="O149" s="2">
        <f t="shared" si="148"/>
        <v>7.5238095238095237</v>
      </c>
      <c r="P149" s="2">
        <f t="shared" si="149"/>
        <v>12.656666666666666</v>
      </c>
      <c r="Q149" s="2">
        <f t="shared" si="150"/>
        <v>18.656666666666666</v>
      </c>
      <c r="R149" s="2">
        <f t="shared" si="151"/>
        <v>11.333333333333334</v>
      </c>
      <c r="S149" s="2">
        <f t="shared" si="139"/>
        <v>15.333333333333334</v>
      </c>
      <c r="T149" s="2">
        <f t="shared" si="140"/>
        <v>25.333333333333336</v>
      </c>
      <c r="U149" s="7">
        <f t="shared" si="141"/>
        <v>1</v>
      </c>
      <c r="V149" s="2">
        <f t="shared" si="152"/>
        <v>196.59271248252739</v>
      </c>
      <c r="W149" s="28">
        <f t="shared" si="153"/>
        <v>227.04321414422321</v>
      </c>
      <c r="X149" s="2">
        <f t="shared" si="154"/>
        <v>175.89874274752452</v>
      </c>
      <c r="Y149" s="2">
        <f t="shared" si="155"/>
        <v>1867.6307685840102</v>
      </c>
      <c r="Z149" s="28">
        <f t="shared" si="156"/>
        <v>0</v>
      </c>
      <c r="AA149" s="28">
        <f t="shared" si="157"/>
        <v>9.5</v>
      </c>
      <c r="AB149" s="28">
        <f t="shared" si="158"/>
        <v>2156.9105343701203</v>
      </c>
      <c r="AC149" s="2">
        <f t="shared" si="159"/>
        <v>1671.0380561014829</v>
      </c>
      <c r="AD149" s="2">
        <f t="shared" si="142"/>
        <v>1867.6307685840102</v>
      </c>
      <c r="AE149" s="2">
        <f t="shared" si="160"/>
        <v>2156.9105343701203</v>
      </c>
      <c r="AF149" s="2">
        <f t="shared" si="143"/>
        <v>2070.6237179810328</v>
      </c>
      <c r="AG149" s="33">
        <f t="shared" si="161"/>
        <v>0.22160089285714291</v>
      </c>
      <c r="AH149" s="33">
        <f t="shared" si="162"/>
        <v>0.22160089285714291</v>
      </c>
      <c r="AI149" s="2">
        <f t="shared" si="163"/>
        <v>2.4911216568217505</v>
      </c>
      <c r="AJ149" s="7">
        <v>2.2000000000000002</v>
      </c>
      <c r="AK149" s="3">
        <f t="shared" si="164"/>
        <v>692.53062444269324</v>
      </c>
    </row>
    <row r="150" spans="1:37" ht="20.25" x14ac:dyDescent="0.3">
      <c r="A150" s="7">
        <v>6</v>
      </c>
      <c r="B150" s="7">
        <v>84</v>
      </c>
      <c r="C150" s="27">
        <v>68</v>
      </c>
      <c r="D150" s="27">
        <v>106</v>
      </c>
      <c r="E150" s="7">
        <v>8.5</v>
      </c>
      <c r="F150" s="32">
        <f t="shared" si="144"/>
        <v>10.25</v>
      </c>
      <c r="G150" s="8">
        <f t="shared" si="137"/>
        <v>7380</v>
      </c>
      <c r="H150" s="2">
        <v>1.4</v>
      </c>
      <c r="I150" s="7">
        <f t="shared" si="138"/>
        <v>10332</v>
      </c>
      <c r="J150" s="7">
        <v>1.2</v>
      </c>
      <c r="K150" s="7">
        <v>1.75</v>
      </c>
      <c r="L150" s="7">
        <f t="shared" si="145"/>
        <v>8.2500000000000004E-2</v>
      </c>
      <c r="M150" s="2">
        <f t="shared" si="146"/>
        <v>2.1733333333333333</v>
      </c>
      <c r="N150" s="2">
        <f t="shared" si="147"/>
        <v>1.8095238095238095</v>
      </c>
      <c r="O150" s="2">
        <f t="shared" si="148"/>
        <v>7.5238095238095237</v>
      </c>
      <c r="P150" s="2">
        <f t="shared" si="149"/>
        <v>12.696666666666665</v>
      </c>
      <c r="Q150" s="2">
        <f t="shared" si="150"/>
        <v>18.696666666666665</v>
      </c>
      <c r="R150" s="2">
        <f t="shared" si="151"/>
        <v>11.333333333333334</v>
      </c>
      <c r="S150" s="2">
        <f t="shared" si="139"/>
        <v>15.333333333333334</v>
      </c>
      <c r="T150" s="2">
        <f t="shared" si="140"/>
        <v>25.333333333333336</v>
      </c>
      <c r="U150" s="7">
        <f t="shared" si="141"/>
        <v>1</v>
      </c>
      <c r="V150" s="2">
        <f t="shared" si="152"/>
        <v>196.17211833922374</v>
      </c>
      <c r="W150" s="28">
        <f t="shared" si="153"/>
        <v>226.55747362546219</v>
      </c>
      <c r="X150" s="2">
        <f t="shared" si="154"/>
        <v>175.52242167193702</v>
      </c>
      <c r="Y150" s="2">
        <f t="shared" si="155"/>
        <v>2010.7642129770434</v>
      </c>
      <c r="Z150" s="28">
        <f t="shared" si="156"/>
        <v>0</v>
      </c>
      <c r="AA150" s="28">
        <f t="shared" si="157"/>
        <v>10.25</v>
      </c>
      <c r="AB150" s="28">
        <f t="shared" si="158"/>
        <v>2322.2141046609877</v>
      </c>
      <c r="AC150" s="2">
        <f t="shared" si="159"/>
        <v>1799.1048221373544</v>
      </c>
      <c r="AD150" s="2">
        <f t="shared" si="142"/>
        <v>2010.7642129770434</v>
      </c>
      <c r="AE150" s="2">
        <f t="shared" si="160"/>
        <v>2322.2141046609877</v>
      </c>
      <c r="AF150" s="2">
        <f t="shared" si="143"/>
        <v>2401.4334244040379</v>
      </c>
      <c r="AG150" s="33">
        <f t="shared" si="161"/>
        <v>0.22742276785714288</v>
      </c>
      <c r="AH150" s="33">
        <f t="shared" si="162"/>
        <v>0.22742276785714288</v>
      </c>
      <c r="AI150" s="2">
        <f t="shared" si="163"/>
        <v>2.502550211288753</v>
      </c>
      <c r="AJ150" s="7">
        <v>2.2000000000000002</v>
      </c>
      <c r="AK150" s="3">
        <f t="shared" si="164"/>
        <v>695.51715383018882</v>
      </c>
    </row>
    <row r="151" spans="1:37" ht="20.25" x14ac:dyDescent="0.3">
      <c r="A151" s="7">
        <v>6</v>
      </c>
      <c r="B151" s="7">
        <v>90</v>
      </c>
      <c r="C151" s="27">
        <v>72</v>
      </c>
      <c r="D151" s="27">
        <v>113</v>
      </c>
      <c r="E151" s="7">
        <v>9</v>
      </c>
      <c r="F151" s="32">
        <f t="shared" si="144"/>
        <v>10.916666666666666</v>
      </c>
      <c r="G151" s="8">
        <f t="shared" si="137"/>
        <v>7860</v>
      </c>
      <c r="H151" s="2">
        <v>1.4</v>
      </c>
      <c r="I151" s="7">
        <f t="shared" si="138"/>
        <v>11004</v>
      </c>
      <c r="J151" s="7">
        <v>1.2</v>
      </c>
      <c r="K151" s="7">
        <v>1.75</v>
      </c>
      <c r="L151" s="7">
        <f t="shared" si="145"/>
        <v>8.2500000000000004E-2</v>
      </c>
      <c r="M151" s="2">
        <f t="shared" si="146"/>
        <v>2.1533333333333333</v>
      </c>
      <c r="N151" s="2">
        <f t="shared" si="147"/>
        <v>1.8095238095238095</v>
      </c>
      <c r="O151" s="2">
        <f t="shared" si="148"/>
        <v>7.5238095238095237</v>
      </c>
      <c r="P151" s="2">
        <f t="shared" si="149"/>
        <v>12.731666666666666</v>
      </c>
      <c r="Q151" s="2">
        <f t="shared" si="150"/>
        <v>18.731666666666666</v>
      </c>
      <c r="R151" s="2">
        <f t="shared" si="151"/>
        <v>11.333333333333334</v>
      </c>
      <c r="S151" s="2">
        <f t="shared" si="139"/>
        <v>15.333333333333334</v>
      </c>
      <c r="T151" s="2">
        <f t="shared" si="140"/>
        <v>25.333333333333336</v>
      </c>
      <c r="U151" s="7">
        <f t="shared" si="141"/>
        <v>1</v>
      </c>
      <c r="V151" s="2">
        <f t="shared" si="152"/>
        <v>195.80557198410995</v>
      </c>
      <c r="W151" s="28">
        <f t="shared" si="153"/>
        <v>226.13415242730088</v>
      </c>
      <c r="X151" s="2">
        <f t="shared" si="154"/>
        <v>175.19445914367734</v>
      </c>
      <c r="Y151" s="2">
        <f t="shared" si="155"/>
        <v>2137.5441608265332</v>
      </c>
      <c r="Z151" s="28">
        <f t="shared" si="156"/>
        <v>0</v>
      </c>
      <c r="AA151" s="28">
        <f t="shared" si="157"/>
        <v>10.916666666666666</v>
      </c>
      <c r="AB151" s="28">
        <f t="shared" si="158"/>
        <v>2468.6311639980345</v>
      </c>
      <c r="AC151" s="2">
        <f t="shared" si="159"/>
        <v>1912.5395123184774</v>
      </c>
      <c r="AD151" s="2">
        <f t="shared" si="142"/>
        <v>2137.5441608265332</v>
      </c>
      <c r="AE151" s="2">
        <f t="shared" si="160"/>
        <v>2468.6311639980345</v>
      </c>
      <c r="AF151" s="2">
        <f t="shared" si="143"/>
        <v>2756.7475535250433</v>
      </c>
      <c r="AG151" s="33">
        <f t="shared" si="161"/>
        <v>0.23259776785714292</v>
      </c>
      <c r="AH151" s="33">
        <f t="shared" si="162"/>
        <v>0.23259776785714292</v>
      </c>
      <c r="AI151" s="2">
        <f t="shared" si="163"/>
        <v>2.5127973190333379</v>
      </c>
      <c r="AJ151" s="7">
        <v>2.2000000000000002</v>
      </c>
      <c r="AK151" s="3">
        <f t="shared" si="164"/>
        <v>700.71201606479087</v>
      </c>
    </row>
    <row r="152" spans="1:37" ht="20.25" x14ac:dyDescent="0.3">
      <c r="A152" s="7">
        <v>6</v>
      </c>
      <c r="B152" s="7">
        <v>96</v>
      </c>
      <c r="C152" s="27">
        <v>77</v>
      </c>
      <c r="D152" s="27">
        <v>121</v>
      </c>
      <c r="E152" s="7">
        <v>9.5</v>
      </c>
      <c r="F152" s="32">
        <f t="shared" si="144"/>
        <v>11.666666666666666</v>
      </c>
      <c r="G152" s="8">
        <f t="shared" si="137"/>
        <v>8400</v>
      </c>
      <c r="H152" s="2">
        <v>1.4</v>
      </c>
      <c r="I152" s="7">
        <f t="shared" si="138"/>
        <v>11760</v>
      </c>
      <c r="J152" s="7">
        <v>1.2</v>
      </c>
      <c r="K152" s="7">
        <v>1.75</v>
      </c>
      <c r="L152" s="7">
        <f t="shared" si="145"/>
        <v>8.2500000000000004E-2</v>
      </c>
      <c r="M152" s="2">
        <f t="shared" si="146"/>
        <v>2.1304761904761902</v>
      </c>
      <c r="N152" s="2">
        <f t="shared" si="147"/>
        <v>1.8095238095238095</v>
      </c>
      <c r="O152" s="2">
        <f t="shared" si="148"/>
        <v>7.5238095238095237</v>
      </c>
      <c r="P152" s="2">
        <f t="shared" si="149"/>
        <v>12.771666666666667</v>
      </c>
      <c r="Q152" s="2">
        <f t="shared" si="150"/>
        <v>18.771666666666668</v>
      </c>
      <c r="R152" s="2">
        <f t="shared" si="151"/>
        <v>11.333333333333334</v>
      </c>
      <c r="S152" s="2">
        <f t="shared" si="139"/>
        <v>15.333333333333334</v>
      </c>
      <c r="T152" s="2">
        <f t="shared" si="140"/>
        <v>25.333333333333336</v>
      </c>
      <c r="U152" s="7">
        <f t="shared" si="141"/>
        <v>1</v>
      </c>
      <c r="V152" s="2">
        <f t="shared" si="152"/>
        <v>195.38833557039965</v>
      </c>
      <c r="W152" s="28">
        <f t="shared" si="153"/>
        <v>225.65228972124964</v>
      </c>
      <c r="X152" s="2">
        <f t="shared" si="154"/>
        <v>174.82114235246286</v>
      </c>
      <c r="Y152" s="2">
        <f t="shared" si="155"/>
        <v>2214.4011364645294</v>
      </c>
      <c r="Z152" s="28">
        <f t="shared" si="156"/>
        <v>0</v>
      </c>
      <c r="AA152" s="28">
        <f t="shared" si="157"/>
        <v>11.666666666666666</v>
      </c>
      <c r="AB152" s="28">
        <f t="shared" si="158"/>
        <v>2632.6100467479123</v>
      </c>
      <c r="AC152" s="2">
        <f t="shared" si="159"/>
        <v>2039.5799941120665</v>
      </c>
      <c r="AD152" s="2">
        <f t="shared" si="142"/>
        <v>2214.4011364645294</v>
      </c>
      <c r="AE152" s="2">
        <f t="shared" si="160"/>
        <v>2632.6100467479123</v>
      </c>
      <c r="AF152" s="2">
        <f t="shared" si="143"/>
        <v>3136.5661053440494</v>
      </c>
      <c r="AG152" s="33">
        <f t="shared" si="161"/>
        <v>0.2384196428571429</v>
      </c>
      <c r="AH152" s="33">
        <f t="shared" si="162"/>
        <v>0.2384196428571429</v>
      </c>
      <c r="AI152" s="2">
        <f t="shared" si="163"/>
        <v>2.5244260864532655</v>
      </c>
      <c r="AJ152" s="7">
        <v>2.2000000000000002</v>
      </c>
      <c r="AK152" s="3">
        <f t="shared" si="164"/>
        <v>703.8954364534676</v>
      </c>
    </row>
    <row r="153" spans="1:37" ht="20.25" x14ac:dyDescent="0.3">
      <c r="A153" s="7">
        <v>6</v>
      </c>
      <c r="B153" s="7">
        <v>102</v>
      </c>
      <c r="C153" s="27">
        <v>82</v>
      </c>
      <c r="D153" s="27">
        <v>128</v>
      </c>
      <c r="E153" s="7">
        <v>9.75</v>
      </c>
      <c r="F153" s="32">
        <f t="shared" si="144"/>
        <v>12.291666666666666</v>
      </c>
      <c r="G153" s="8">
        <f t="shared" si="137"/>
        <v>8850</v>
      </c>
      <c r="H153" s="2">
        <v>1.4</v>
      </c>
      <c r="I153" s="7">
        <f t="shared" si="138"/>
        <v>12390</v>
      </c>
      <c r="J153" s="7">
        <v>1.2</v>
      </c>
      <c r="K153" s="7">
        <v>1.75</v>
      </c>
      <c r="L153" s="7">
        <f t="shared" si="145"/>
        <v>8.2500000000000004E-2</v>
      </c>
      <c r="M153" s="2">
        <f t="shared" si="146"/>
        <v>2.1104761904761902</v>
      </c>
      <c r="N153" s="2">
        <f t="shared" si="147"/>
        <v>1.8095238095238095</v>
      </c>
      <c r="O153" s="2">
        <f t="shared" si="148"/>
        <v>7.5238095238095237</v>
      </c>
      <c r="P153" s="2">
        <f t="shared" si="149"/>
        <v>12.806666666666667</v>
      </c>
      <c r="Q153" s="2">
        <f t="shared" si="150"/>
        <v>18.806666666666665</v>
      </c>
      <c r="R153" s="2">
        <f t="shared" si="151"/>
        <v>11.333333333333334</v>
      </c>
      <c r="S153" s="2">
        <f t="shared" si="139"/>
        <v>15.333333333333334</v>
      </c>
      <c r="T153" s="2">
        <f t="shared" si="140"/>
        <v>25.333333333333336</v>
      </c>
      <c r="U153" s="7">
        <f t="shared" si="141"/>
        <v>1</v>
      </c>
      <c r="V153" s="2">
        <f t="shared" si="152"/>
        <v>195.02470963571534</v>
      </c>
      <c r="W153" s="28">
        <f t="shared" si="153"/>
        <v>225.23234129124734</v>
      </c>
      <c r="X153" s="2">
        <f t="shared" si="154"/>
        <v>174.49579283195584</v>
      </c>
      <c r="Y153" s="2">
        <f t="shared" si="155"/>
        <v>2210.2800425381074</v>
      </c>
      <c r="Z153" s="28">
        <f t="shared" si="156"/>
        <v>0</v>
      </c>
      <c r="AA153" s="28">
        <f t="shared" si="157"/>
        <v>12.291666666666666</v>
      </c>
      <c r="AB153" s="28">
        <f t="shared" si="158"/>
        <v>2768.4808617049152</v>
      </c>
      <c r="AC153" s="2">
        <f t="shared" si="159"/>
        <v>2144.8441202261238</v>
      </c>
      <c r="AD153" s="2">
        <f t="shared" si="142"/>
        <v>2210.2800425381074</v>
      </c>
      <c r="AE153" s="2">
        <f t="shared" si="160"/>
        <v>2768.4808617049152</v>
      </c>
      <c r="AF153" s="2">
        <f t="shared" si="143"/>
        <v>3540.8890798610555</v>
      </c>
      <c r="AG153" s="33">
        <f t="shared" si="161"/>
        <v>0.24327120535714292</v>
      </c>
      <c r="AH153" s="33">
        <f t="shared" si="162"/>
        <v>0.24327120535714292</v>
      </c>
      <c r="AI153" s="2">
        <f t="shared" si="163"/>
        <v>2.5341992628785146</v>
      </c>
      <c r="AJ153" s="7">
        <v>2.2000000000000002</v>
      </c>
      <c r="AK153" s="3">
        <f t="shared" si="164"/>
        <v>707.32129418102329</v>
      </c>
    </row>
    <row r="154" spans="1:37" ht="20.25" x14ac:dyDescent="0.3">
      <c r="A154" s="7">
        <v>6</v>
      </c>
      <c r="B154" s="7">
        <v>108</v>
      </c>
      <c r="C154" s="27">
        <v>87</v>
      </c>
      <c r="D154" s="27">
        <v>136</v>
      </c>
      <c r="E154" s="7">
        <v>10</v>
      </c>
      <c r="F154" s="32">
        <f t="shared" si="144"/>
        <v>13</v>
      </c>
      <c r="G154" s="8">
        <f t="shared" si="137"/>
        <v>9360</v>
      </c>
      <c r="H154" s="2">
        <v>1.4</v>
      </c>
      <c r="I154" s="7">
        <f t="shared" si="138"/>
        <v>13104</v>
      </c>
      <c r="J154" s="7">
        <v>1.2</v>
      </c>
      <c r="K154" s="7">
        <v>1.75</v>
      </c>
      <c r="L154" s="7">
        <f t="shared" si="145"/>
        <v>8.2500000000000004E-2</v>
      </c>
      <c r="M154" s="2">
        <f t="shared" si="146"/>
        <v>2.0876190476190475</v>
      </c>
      <c r="N154" s="2">
        <f t="shared" si="147"/>
        <v>1.8095238095238095</v>
      </c>
      <c r="O154" s="2">
        <f t="shared" si="148"/>
        <v>7.5238095238095237</v>
      </c>
      <c r="P154" s="2">
        <f t="shared" si="149"/>
        <v>12.846666666666666</v>
      </c>
      <c r="Q154" s="2">
        <f t="shared" si="150"/>
        <v>18.846666666666664</v>
      </c>
      <c r="R154" s="2">
        <f t="shared" si="151"/>
        <v>11.333333333333334</v>
      </c>
      <c r="S154" s="2">
        <f t="shared" si="139"/>
        <v>15.333333333333334</v>
      </c>
      <c r="T154" s="2">
        <f t="shared" si="140"/>
        <v>25.333333333333336</v>
      </c>
      <c r="U154" s="7">
        <f t="shared" si="141"/>
        <v>1</v>
      </c>
      <c r="V154" s="2">
        <f t="shared" si="152"/>
        <v>194.61079090284861</v>
      </c>
      <c r="W154" s="28">
        <f t="shared" si="153"/>
        <v>224.75431014595284</v>
      </c>
      <c r="X154" s="2">
        <f t="shared" si="154"/>
        <v>174.12544449202244</v>
      </c>
      <c r="Y154" s="2">
        <f t="shared" si="155"/>
        <v>2205.5889635656176</v>
      </c>
      <c r="Z154" s="28">
        <f t="shared" si="156"/>
        <v>0</v>
      </c>
      <c r="AA154" s="28">
        <f t="shared" si="157"/>
        <v>13</v>
      </c>
      <c r="AB154" s="28">
        <f t="shared" si="158"/>
        <v>2921.8060318973871</v>
      </c>
      <c r="AC154" s="2">
        <f t="shared" si="159"/>
        <v>2263.6307783962916</v>
      </c>
      <c r="AD154" s="2">
        <f t="shared" si="142"/>
        <v>2263.6307783962916</v>
      </c>
      <c r="AE154" s="2">
        <f t="shared" si="160"/>
        <v>2921.8060318973871</v>
      </c>
      <c r="AF154" s="2">
        <f t="shared" si="143"/>
        <v>3969.7164770760623</v>
      </c>
      <c r="AG154" s="33">
        <f t="shared" si="161"/>
        <v>0.24876964285714293</v>
      </c>
      <c r="AH154" s="33">
        <f t="shared" si="162"/>
        <v>0.24876964285714293</v>
      </c>
      <c r="AI154" s="2">
        <f t="shared" si="163"/>
        <v>2.5453674124414367</v>
      </c>
      <c r="AJ154" s="7">
        <v>2.2000000000000002</v>
      </c>
      <c r="AK154" s="3">
        <f t="shared" si="164"/>
        <v>709.04600613581601</v>
      </c>
    </row>
    <row r="155" spans="1:37" ht="20.25" x14ac:dyDescent="0.3">
      <c r="A155" s="7">
        <v>6</v>
      </c>
      <c r="B155" s="7">
        <v>114</v>
      </c>
      <c r="C155" s="27">
        <v>92</v>
      </c>
      <c r="D155" s="27">
        <v>143</v>
      </c>
      <c r="E155" s="7">
        <v>10.5</v>
      </c>
      <c r="F155" s="32">
        <f t="shared" si="144"/>
        <v>13.666666666666666</v>
      </c>
      <c r="G155" s="8">
        <f t="shared" si="137"/>
        <v>9840</v>
      </c>
      <c r="H155" s="2">
        <v>1.4</v>
      </c>
      <c r="I155" s="7">
        <f t="shared" si="138"/>
        <v>13776</v>
      </c>
      <c r="J155" s="7">
        <v>1.2</v>
      </c>
      <c r="K155" s="7">
        <v>1.75</v>
      </c>
      <c r="L155" s="7">
        <f t="shared" si="145"/>
        <v>8.2500000000000004E-2</v>
      </c>
      <c r="M155" s="2">
        <f t="shared" si="146"/>
        <v>2.0676190476190475</v>
      </c>
      <c r="N155" s="2">
        <f t="shared" si="147"/>
        <v>1.8095238095238095</v>
      </c>
      <c r="O155" s="2">
        <f t="shared" si="148"/>
        <v>7.5238095238095237</v>
      </c>
      <c r="P155" s="2">
        <f t="shared" si="149"/>
        <v>12.881666666666666</v>
      </c>
      <c r="Q155" s="2">
        <f t="shared" si="150"/>
        <v>18.881666666666668</v>
      </c>
      <c r="R155" s="2">
        <f t="shared" si="151"/>
        <v>11.333333333333334</v>
      </c>
      <c r="S155" s="2">
        <f t="shared" si="139"/>
        <v>15.333333333333334</v>
      </c>
      <c r="T155" s="2">
        <f t="shared" si="140"/>
        <v>25.333333333333336</v>
      </c>
      <c r="U155" s="7">
        <f t="shared" si="141"/>
        <v>1</v>
      </c>
      <c r="V155" s="2">
        <f t="shared" si="152"/>
        <v>194.25005062489291</v>
      </c>
      <c r="W155" s="28">
        <f t="shared" si="153"/>
        <v>224.33769433581381</v>
      </c>
      <c r="X155" s="2">
        <f t="shared" si="154"/>
        <v>173.80267687490417</v>
      </c>
      <c r="Y155" s="2">
        <f t="shared" si="155"/>
        <v>2201.5005737487863</v>
      </c>
      <c r="Z155" s="28">
        <f t="shared" si="156"/>
        <v>0</v>
      </c>
      <c r="AA155" s="28">
        <f t="shared" si="157"/>
        <v>13.666666666666666</v>
      </c>
      <c r="AB155" s="28">
        <f t="shared" si="158"/>
        <v>3065.9484892561218</v>
      </c>
      <c r="AC155" s="2">
        <f t="shared" si="159"/>
        <v>2375.30325062369</v>
      </c>
      <c r="AD155" s="2">
        <f t="shared" si="142"/>
        <v>2375.30325062369</v>
      </c>
      <c r="AE155" s="2">
        <f t="shared" si="160"/>
        <v>3065.9484892561218</v>
      </c>
      <c r="AF155" s="2">
        <f t="shared" si="143"/>
        <v>4423.0482969890691</v>
      </c>
      <c r="AG155" s="33">
        <f t="shared" si="161"/>
        <v>0.25394464285714291</v>
      </c>
      <c r="AH155" s="33">
        <f t="shared" si="162"/>
        <v>0.25394464285714291</v>
      </c>
      <c r="AI155" s="2">
        <f t="shared" si="163"/>
        <v>2.5559689068526339</v>
      </c>
      <c r="AJ155" s="7">
        <v>2.2000000000000002</v>
      </c>
      <c r="AK155" s="3">
        <f t="shared" si="164"/>
        <v>714.44710549331501</v>
      </c>
    </row>
    <row r="156" spans="1:37" ht="20.25" x14ac:dyDescent="0.3">
      <c r="A156" s="7">
        <v>6</v>
      </c>
      <c r="B156" s="7">
        <v>120</v>
      </c>
      <c r="C156" s="27">
        <v>97</v>
      </c>
      <c r="D156" s="27">
        <v>151</v>
      </c>
      <c r="E156" s="7">
        <v>11</v>
      </c>
      <c r="F156" s="32">
        <f t="shared" si="144"/>
        <v>14.416666666666666</v>
      </c>
      <c r="G156" s="8">
        <f t="shared" si="137"/>
        <v>10380</v>
      </c>
      <c r="H156" s="2">
        <v>1.4</v>
      </c>
      <c r="I156" s="7">
        <f t="shared" si="138"/>
        <v>14531.999999999998</v>
      </c>
      <c r="J156" s="7">
        <v>1.2</v>
      </c>
      <c r="K156" s="7">
        <v>1.75</v>
      </c>
      <c r="L156" s="7">
        <f t="shared" si="145"/>
        <v>8.2500000000000004E-2</v>
      </c>
      <c r="M156" s="2">
        <f t="shared" si="146"/>
        <v>2.0447619047619048</v>
      </c>
      <c r="N156" s="2">
        <f t="shared" si="147"/>
        <v>1.8095238095238095</v>
      </c>
      <c r="O156" s="2">
        <f t="shared" si="148"/>
        <v>7.5238095238095237</v>
      </c>
      <c r="P156" s="2">
        <f t="shared" si="149"/>
        <v>12.921666666666667</v>
      </c>
      <c r="Q156" s="2">
        <f t="shared" si="150"/>
        <v>18.921666666666667</v>
      </c>
      <c r="R156" s="2">
        <f t="shared" si="151"/>
        <v>11.333333333333334</v>
      </c>
      <c r="S156" s="2">
        <f t="shared" si="139"/>
        <v>15.333333333333334</v>
      </c>
      <c r="T156" s="2">
        <f t="shared" si="140"/>
        <v>25.333333333333336</v>
      </c>
      <c r="U156" s="7">
        <f t="shared" si="141"/>
        <v>1</v>
      </c>
      <c r="V156" s="2">
        <f t="shared" si="152"/>
        <v>193.83941015849658</v>
      </c>
      <c r="W156" s="28">
        <f t="shared" si="153"/>
        <v>223.86344923195935</v>
      </c>
      <c r="X156" s="2">
        <f t="shared" si="154"/>
        <v>173.43526172076008</v>
      </c>
      <c r="Y156" s="2">
        <f t="shared" si="155"/>
        <v>2196.8466484629612</v>
      </c>
      <c r="Z156" s="28">
        <f t="shared" si="156"/>
        <v>0</v>
      </c>
      <c r="AA156" s="28">
        <f t="shared" si="157"/>
        <v>14.416666666666666</v>
      </c>
      <c r="AB156" s="28">
        <f t="shared" si="158"/>
        <v>3227.3647264274136</v>
      </c>
      <c r="AC156" s="2">
        <f t="shared" si="159"/>
        <v>2500.3583564742912</v>
      </c>
      <c r="AD156" s="2">
        <f t="shared" si="142"/>
        <v>2500.3583564742912</v>
      </c>
      <c r="AE156" s="2">
        <f t="shared" si="160"/>
        <v>3227.3647264274136</v>
      </c>
      <c r="AF156" s="2">
        <f t="shared" si="143"/>
        <v>4900.884539600077</v>
      </c>
      <c r="AG156" s="33">
        <f t="shared" si="161"/>
        <v>0.25976651785714289</v>
      </c>
      <c r="AH156" s="33">
        <f t="shared" si="162"/>
        <v>0.25976651785714289</v>
      </c>
      <c r="AI156" s="2">
        <f t="shared" si="163"/>
        <v>2.568001643977909</v>
      </c>
      <c r="AJ156" s="7">
        <v>2.2000000000000002</v>
      </c>
      <c r="AK156" s="3">
        <f t="shared" si="164"/>
        <v>717.95775593295537</v>
      </c>
    </row>
    <row r="157" spans="1:37" ht="20.25" x14ac:dyDescent="0.3">
      <c r="A157" s="7">
        <v>6</v>
      </c>
      <c r="B157" s="7">
        <v>132</v>
      </c>
      <c r="C157" s="27">
        <v>106</v>
      </c>
      <c r="D157" s="27">
        <v>166</v>
      </c>
      <c r="E157" s="7">
        <v>12</v>
      </c>
      <c r="F157" s="32">
        <f t="shared" si="144"/>
        <v>15.833333333333334</v>
      </c>
      <c r="G157" s="8">
        <f t="shared" si="137"/>
        <v>11400</v>
      </c>
      <c r="H157" s="2">
        <v>1.4</v>
      </c>
      <c r="I157" s="7">
        <f t="shared" si="138"/>
        <v>15959.999999999998</v>
      </c>
      <c r="J157" s="7">
        <v>1.2</v>
      </c>
      <c r="K157" s="7">
        <v>1.75</v>
      </c>
      <c r="L157" s="7">
        <f t="shared" si="145"/>
        <v>8.2500000000000004E-2</v>
      </c>
      <c r="M157" s="2">
        <f t="shared" si="146"/>
        <v>2.0019047619047616</v>
      </c>
      <c r="N157" s="2">
        <f t="shared" si="147"/>
        <v>1.8095238095238095</v>
      </c>
      <c r="O157" s="2">
        <f t="shared" si="148"/>
        <v>7.5238095238095237</v>
      </c>
      <c r="P157" s="2">
        <f t="shared" si="149"/>
        <v>12.996666666666666</v>
      </c>
      <c r="Q157" s="2">
        <f t="shared" si="150"/>
        <v>18.996666666666666</v>
      </c>
      <c r="R157" s="2">
        <f t="shared" si="151"/>
        <v>11.333333333333334</v>
      </c>
      <c r="S157" s="2">
        <f t="shared" si="139"/>
        <v>15.333333333333334</v>
      </c>
      <c r="T157" s="2">
        <f t="shared" si="140"/>
        <v>25.333333333333336</v>
      </c>
      <c r="U157" s="7">
        <f t="shared" si="141"/>
        <v>1</v>
      </c>
      <c r="V157" s="2">
        <f t="shared" si="152"/>
        <v>193.07412033070818</v>
      </c>
      <c r="W157" s="28">
        <f t="shared" si="153"/>
        <v>222.97962266454067</v>
      </c>
      <c r="X157" s="2">
        <f t="shared" si="154"/>
        <v>172.75052871694942</v>
      </c>
      <c r="Y157" s="2">
        <f t="shared" si="155"/>
        <v>2188.1733637480261</v>
      </c>
      <c r="Z157" s="28">
        <f t="shared" si="156"/>
        <v>0</v>
      </c>
      <c r="AA157" s="28">
        <f t="shared" si="157"/>
        <v>15.333333333333334</v>
      </c>
      <c r="AB157" s="28">
        <f t="shared" si="158"/>
        <v>3419.0208808562902</v>
      </c>
      <c r="AC157" s="2">
        <f t="shared" si="159"/>
        <v>2735.2167046850327</v>
      </c>
      <c r="AD157" s="2">
        <f t="shared" si="142"/>
        <v>2735.2167046850327</v>
      </c>
      <c r="AE157" s="2">
        <f t="shared" si="160"/>
        <v>3419.0208808562902</v>
      </c>
      <c r="AF157" s="2">
        <f t="shared" si="143"/>
        <v>5930.0702929160934</v>
      </c>
      <c r="AG157" s="33">
        <f t="shared" si="161"/>
        <v>0.2707633928571429</v>
      </c>
      <c r="AH157" s="33">
        <f t="shared" si="162"/>
        <v>0.2707633928571429</v>
      </c>
      <c r="AI157" s="2">
        <f t="shared" si="163"/>
        <v>2.5910420289999139</v>
      </c>
      <c r="AJ157" s="7">
        <v>2.2000000000000002</v>
      </c>
      <c r="AK157" s="3">
        <f t="shared" si="164"/>
        <v>723.06982987361312</v>
      </c>
    </row>
    <row r="158" spans="1:37" ht="20.25" x14ac:dyDescent="0.3">
      <c r="A158" s="7">
        <v>6</v>
      </c>
      <c r="B158" s="7">
        <v>144</v>
      </c>
      <c r="C158" s="27">
        <v>116</v>
      </c>
      <c r="D158" s="27">
        <v>180</v>
      </c>
      <c r="E158" s="7">
        <v>13</v>
      </c>
      <c r="F158" s="32">
        <f t="shared" si="144"/>
        <v>17.166666666666668</v>
      </c>
      <c r="G158" s="8">
        <f t="shared" si="137"/>
        <v>12360</v>
      </c>
      <c r="H158" s="2">
        <v>1.4</v>
      </c>
      <c r="I158" s="7">
        <f t="shared" si="138"/>
        <v>17304</v>
      </c>
      <c r="J158" s="7">
        <v>1.2</v>
      </c>
      <c r="K158" s="7">
        <v>1.75</v>
      </c>
      <c r="L158" s="7">
        <f t="shared" si="145"/>
        <v>8.2500000000000004E-2</v>
      </c>
      <c r="M158" s="2">
        <f t="shared" si="146"/>
        <v>1.9619047619047618</v>
      </c>
      <c r="N158" s="2">
        <f t="shared" si="147"/>
        <v>1.8095238095238095</v>
      </c>
      <c r="O158" s="2">
        <f t="shared" si="148"/>
        <v>7.5238095238095237</v>
      </c>
      <c r="P158" s="2">
        <f t="shared" si="149"/>
        <v>13.066666666666666</v>
      </c>
      <c r="Q158" s="2">
        <f t="shared" si="150"/>
        <v>19.066666666666666</v>
      </c>
      <c r="R158" s="2">
        <f t="shared" si="151"/>
        <v>11.333333333333334</v>
      </c>
      <c r="S158" s="2">
        <f t="shared" si="139"/>
        <v>15.333333333333334</v>
      </c>
      <c r="T158" s="2">
        <f t="shared" si="140"/>
        <v>25.333333333333336</v>
      </c>
      <c r="U158" s="7">
        <f t="shared" si="141"/>
        <v>1</v>
      </c>
      <c r="V158" s="2">
        <f t="shared" si="152"/>
        <v>192.36528177704648</v>
      </c>
      <c r="W158" s="28">
        <f t="shared" si="153"/>
        <v>222.16099118273033</v>
      </c>
      <c r="X158" s="2">
        <f t="shared" si="154"/>
        <v>172.1163047478837</v>
      </c>
      <c r="Y158" s="2">
        <f t="shared" si="155"/>
        <v>2180.13986013986</v>
      </c>
      <c r="Z158" s="28">
        <f t="shared" si="156"/>
        <v>0</v>
      </c>
      <c r="AA158" s="28">
        <f t="shared" si="157"/>
        <v>15.333333333333334</v>
      </c>
      <c r="AB158" s="28">
        <f t="shared" si="158"/>
        <v>3406.4685314685316</v>
      </c>
      <c r="AC158" s="2">
        <f t="shared" si="159"/>
        <v>2954.6632315053371</v>
      </c>
      <c r="AD158" s="2">
        <f t="shared" si="142"/>
        <v>2954.6632315053371</v>
      </c>
      <c r="AE158" s="2">
        <f t="shared" si="160"/>
        <v>3406.4685314685316</v>
      </c>
      <c r="AF158" s="2">
        <f t="shared" si="143"/>
        <v>7057.2737370241111</v>
      </c>
      <c r="AG158" s="33">
        <f t="shared" si="161"/>
        <v>0.28111339285714293</v>
      </c>
      <c r="AH158" s="33">
        <f t="shared" si="162"/>
        <v>0.28111339285714293</v>
      </c>
      <c r="AI158" s="2">
        <f t="shared" si="163"/>
        <v>2.6131079903924448</v>
      </c>
      <c r="AJ158" s="7">
        <v>2.2000000000000002</v>
      </c>
      <c r="AK158" s="3">
        <f t="shared" si="164"/>
        <v>724.74097592450721</v>
      </c>
    </row>
    <row r="159" spans="1:37" ht="20.25" x14ac:dyDescent="0.3">
      <c r="A159" s="7"/>
      <c r="B159" s="7"/>
      <c r="C159" s="7"/>
      <c r="D159" s="2"/>
      <c r="E159" s="2"/>
      <c r="F159" s="2"/>
      <c r="G159" s="7"/>
      <c r="H159" s="7"/>
      <c r="I159" s="7"/>
      <c r="J159" s="7"/>
      <c r="K159" s="2"/>
      <c r="L159" s="2"/>
      <c r="M159" s="2"/>
      <c r="N159" s="2"/>
      <c r="O159" s="2"/>
      <c r="P159" s="2"/>
      <c r="Q159" s="2"/>
      <c r="R159" s="2"/>
      <c r="S159" s="7"/>
      <c r="T159" s="2"/>
      <c r="U159" s="28"/>
      <c r="V159" s="2"/>
      <c r="W159" s="2"/>
      <c r="X159" s="28"/>
      <c r="Y159" s="28"/>
      <c r="Z159" s="28"/>
      <c r="AA159" s="2"/>
      <c r="AB159" s="2"/>
      <c r="AC159" s="2"/>
      <c r="AD159" s="2"/>
      <c r="AE159" s="4"/>
      <c r="AF159" s="7"/>
      <c r="AG159" s="3"/>
    </row>
    <row r="160" spans="1:37" ht="150" x14ac:dyDescent="0.2">
      <c r="A160" s="7" t="s">
        <v>10</v>
      </c>
      <c r="B160" s="7" t="s">
        <v>82</v>
      </c>
      <c r="C160" s="31" t="s">
        <v>83</v>
      </c>
      <c r="D160" s="31" t="s">
        <v>84</v>
      </c>
      <c r="E160" s="7" t="s">
        <v>12</v>
      </c>
      <c r="F160" s="7" t="s">
        <v>85</v>
      </c>
      <c r="G160" s="7" t="s">
        <v>47</v>
      </c>
      <c r="H160" s="7" t="s">
        <v>14</v>
      </c>
      <c r="I160" s="7" t="s">
        <v>15</v>
      </c>
      <c r="J160" s="7" t="s">
        <v>16</v>
      </c>
      <c r="K160" s="7" t="s">
        <v>17</v>
      </c>
      <c r="L160" s="7" t="s">
        <v>18</v>
      </c>
      <c r="M160" s="7" t="s">
        <v>25</v>
      </c>
      <c r="N160" s="7" t="s">
        <v>26</v>
      </c>
      <c r="O160" s="7" t="s">
        <v>27</v>
      </c>
      <c r="P160" s="7" t="s">
        <v>28</v>
      </c>
      <c r="Q160" s="7" t="s">
        <v>29</v>
      </c>
      <c r="R160" s="7" t="s">
        <v>30</v>
      </c>
      <c r="S160" s="7" t="s">
        <v>31</v>
      </c>
      <c r="T160" s="7" t="s">
        <v>32</v>
      </c>
      <c r="U160" s="7" t="s">
        <v>33</v>
      </c>
      <c r="V160" s="7" t="s">
        <v>34</v>
      </c>
      <c r="W160" s="26" t="s">
        <v>35</v>
      </c>
      <c r="X160" s="7" t="s">
        <v>36</v>
      </c>
      <c r="Y160" s="7" t="s">
        <v>37</v>
      </c>
      <c r="Z160" s="26" t="s">
        <v>59</v>
      </c>
      <c r="AA160" s="26" t="s">
        <v>60</v>
      </c>
      <c r="AB160" s="26" t="s">
        <v>61</v>
      </c>
      <c r="AC160" s="7" t="s">
        <v>39</v>
      </c>
      <c r="AD160" s="7" t="s">
        <v>40</v>
      </c>
      <c r="AE160" s="7" t="s">
        <v>41</v>
      </c>
      <c r="AF160" s="7" t="s">
        <v>21</v>
      </c>
      <c r="AG160" s="26" t="s">
        <v>90</v>
      </c>
      <c r="AH160" s="26" t="s">
        <v>89</v>
      </c>
      <c r="AI160" s="7" t="s">
        <v>22</v>
      </c>
      <c r="AJ160" s="7" t="s">
        <v>23</v>
      </c>
      <c r="AK160" s="7" t="s">
        <v>24</v>
      </c>
    </row>
    <row r="161" spans="1:37" ht="20.25" x14ac:dyDescent="0.3">
      <c r="A161" s="7">
        <v>7</v>
      </c>
      <c r="B161" s="7">
        <v>18</v>
      </c>
      <c r="C161" s="27">
        <v>14</v>
      </c>
      <c r="D161" s="27">
        <v>23</v>
      </c>
      <c r="E161" s="7">
        <v>2.75</v>
      </c>
      <c r="F161" s="32">
        <f>($D161+2*$E161)/12</f>
        <v>2.375</v>
      </c>
      <c r="G161" s="8">
        <f t="shared" ref="G161:G183" si="166">$B$4*$A161*$F161</f>
        <v>1995</v>
      </c>
      <c r="H161" s="2">
        <v>1.4</v>
      </c>
      <c r="I161" s="7">
        <f t="shared" ref="I161:I183" si="167">$G161*$H161</f>
        <v>2793</v>
      </c>
      <c r="J161" s="7">
        <v>1.2</v>
      </c>
      <c r="K161" s="7">
        <v>1.1499999999999999</v>
      </c>
      <c r="L161" s="7">
        <f>0.33*(1-0.125*$A161)</f>
        <v>4.1250000000000002E-2</v>
      </c>
      <c r="M161" s="2">
        <f>($E$7-$C$7-0.06*$D161/12)/$K161</f>
        <v>3.6681159420289853</v>
      </c>
      <c r="N161" s="2">
        <f>($F$7-$B$7)/$K161</f>
        <v>2.7536231884057973</v>
      </c>
      <c r="O161" s="2">
        <f>($G$7-$B$7)/$K161</f>
        <v>11.449275362318842</v>
      </c>
      <c r="P161" s="2">
        <f>$C$7+$K161*$A161+0.06*$D161/12</f>
        <v>9.8316666666666652</v>
      </c>
      <c r="Q161" s="2">
        <f>IF($A161&lt;$M161,$P161,$P161+$E$7)</f>
        <v>15.831666666666665</v>
      </c>
      <c r="R161" s="2">
        <f>$B$7+K161*$A161</f>
        <v>8.8833333333333329</v>
      </c>
      <c r="S161" s="2">
        <f t="shared" ref="S161:S183" si="168">$R161+$F$7</f>
        <v>12.883333333333333</v>
      </c>
      <c r="T161" s="2">
        <f t="shared" ref="T161:T183" si="169">$R161+$G$7</f>
        <v>22.883333333333333</v>
      </c>
      <c r="U161" s="7">
        <f t="shared" ref="U161:U183" si="170">IF($A161&lt;$M161,0.5,1)</f>
        <v>1</v>
      </c>
      <c r="V161" s="2">
        <f>($U161*$H$7*(1+$L161)*$J161)/($Q161*$R161)</f>
        <v>284.30444045951714</v>
      </c>
      <c r="W161" s="28">
        <f>IF($A161&lt;$N161,(($U161*$I$7/2*(1+$L161)*$J$7)/($R161*$Q161)),(($U161*$I$7*(1+$L161)*$J$7)/($S161*$Q161)))</f>
        <v>306.30309420464636</v>
      </c>
      <c r="X161" s="2">
        <f>(2*$U161*$H$7*(1+$L161)*$J161)/($Q161*$T161)</f>
        <v>220.73454736332505</v>
      </c>
      <c r="Y161" s="2">
        <f>IF($R161&gt;$F161,$F161*$V161,$R161*$V161)</f>
        <v>675.22304609135324</v>
      </c>
      <c r="Z161" s="28">
        <f>IF($N161&lt;$A161,0,$F$7-$B$7-$K161*$A161)</f>
        <v>0</v>
      </c>
      <c r="AA161" s="28">
        <f>IF($S161&gt;$F161,$F161,$S161)</f>
        <v>2.375</v>
      </c>
      <c r="AB161" s="28">
        <f>($AA161-$Z161)*$W161</f>
        <v>727.46984873603515</v>
      </c>
      <c r="AC161" s="2">
        <f>IF($T161&gt;$F161,$F161*$X161,$T161*$X161)</f>
        <v>524.24454998789702</v>
      </c>
      <c r="AD161" s="2">
        <f t="shared" ref="AD161:AD183" si="171">IF($Y161&gt;$AC161,$Y161,$AC161)</f>
        <v>675.22304609135324</v>
      </c>
      <c r="AE161" s="2">
        <f>IF($AB161&gt;$AD161,$AB161,$AD161)</f>
        <v>727.46984873603515</v>
      </c>
      <c r="AF161" s="2">
        <f t="shared" ref="AF161:AF183" si="172">PI()*($B161/(2*12))^2*62.4</f>
        <v>110.26990214100174</v>
      </c>
      <c r="AG161" s="33">
        <f>0.23*($M$7/$H161)*(1+0.35*$M$7*($F161/$A161))</f>
        <v>0.16365937500000002</v>
      </c>
      <c r="AH161" s="33">
        <f>IF(AG161&gt;0.33,0.33,AG161)</f>
        <v>0.16365937500000002</v>
      </c>
      <c r="AI161" s="2">
        <f>$P$7/($O$7-$N$7*AH161)</f>
        <v>2.3828219965191217</v>
      </c>
      <c r="AJ161" s="7">
        <v>2.4</v>
      </c>
      <c r="AK161" s="3">
        <f>(12/$D161)*(($I161+$AF161)/$AI161+$AE161/$AJ161)</f>
        <v>793.8412425360317</v>
      </c>
    </row>
    <row r="162" spans="1:37" ht="20.25" x14ac:dyDescent="0.3">
      <c r="A162" s="7">
        <v>7</v>
      </c>
      <c r="B162" s="7">
        <v>24</v>
      </c>
      <c r="C162" s="27">
        <v>19</v>
      </c>
      <c r="D162" s="27">
        <v>30</v>
      </c>
      <c r="E162" s="7">
        <v>3.25</v>
      </c>
      <c r="F162" s="32">
        <f t="shared" ref="F162:F183" si="173">($D162+2*$E162)/12</f>
        <v>3.0416666666666665</v>
      </c>
      <c r="G162" s="8">
        <f t="shared" si="166"/>
        <v>2555</v>
      </c>
      <c r="H162" s="2">
        <v>1.4</v>
      </c>
      <c r="I162" s="7">
        <f t="shared" si="167"/>
        <v>3577</v>
      </c>
      <c r="J162" s="7">
        <v>1.2</v>
      </c>
      <c r="K162" s="4">
        <f>(1.75-1.15)*(($D162-24)/(96-24))+1.15</f>
        <v>1.2</v>
      </c>
      <c r="L162" s="7">
        <f t="shared" ref="L162:L183" si="174">0.33*(1-0.125*$A162)</f>
        <v>4.1250000000000002E-2</v>
      </c>
      <c r="M162" s="2">
        <f t="shared" ref="M162:M183" si="175">($E$7-$C$7-0.06*$D162/12)/$K162</f>
        <v>3.4861111111111107</v>
      </c>
      <c r="N162" s="2">
        <f t="shared" ref="N162:N183" si="176">($F$7-$B$7)/$K162</f>
        <v>2.6388888888888888</v>
      </c>
      <c r="O162" s="2">
        <f t="shared" ref="O162:O183" si="177">($G$7-$B$7)/$K162</f>
        <v>10.972222222222221</v>
      </c>
      <c r="P162" s="2">
        <f t="shared" ref="P162:P183" si="178">$C$7+$K162*$A162+0.06*$D162/12</f>
        <v>10.216666666666667</v>
      </c>
      <c r="Q162" s="2">
        <f t="shared" ref="Q162:Q183" si="179">IF($A162&lt;$M162,$P162,$P162+$E$7)</f>
        <v>16.216666666666669</v>
      </c>
      <c r="R162" s="2">
        <f t="shared" ref="R162:R183" si="180">$B$7+K162*$A162</f>
        <v>9.2333333333333343</v>
      </c>
      <c r="S162" s="2">
        <f t="shared" si="168"/>
        <v>13.233333333333334</v>
      </c>
      <c r="T162" s="2">
        <f t="shared" si="169"/>
        <v>23.233333333333334</v>
      </c>
      <c r="U162" s="7">
        <f t="shared" si="170"/>
        <v>1</v>
      </c>
      <c r="V162" s="2">
        <f t="shared" ref="V162:V183" si="181">($U162*$H$7*(1+$L162)*$J162)/($Q162*$R162)</f>
        <v>267.03373763083391</v>
      </c>
      <c r="W162" s="28">
        <f t="shared" ref="W162:W183" si="182">IF($A162&lt;$N162,(($U162*$I$7/2*(1+$L162)*$J$7)/($R162*$Q162)),(($U162*$I$7*(1+$L162)*$J$7)/($S162*$Q162)))</f>
        <v>291.12226591522744</v>
      </c>
      <c r="X162" s="2">
        <f t="shared" ref="X162:X183" si="183">(2*$U162*$H$7*(1+$L162)*$J162)/($Q162*$T162)</f>
        <v>212.2477627653974</v>
      </c>
      <c r="Y162" s="2">
        <f t="shared" ref="Y162:Y183" si="184">IF($R162&gt;$F162,$F162*$V162,$R162*$V162)</f>
        <v>812.2276186271198</v>
      </c>
      <c r="Z162" s="28">
        <f t="shared" ref="Z162:Z183" si="185">IF($N162&lt;$A162,0,$F$7-$B$7-$K162*$A162)</f>
        <v>0</v>
      </c>
      <c r="AA162" s="28">
        <f t="shared" ref="AA162:AA183" si="186">IF($S162&gt;$F162,$F162,$S162)</f>
        <v>3.0416666666666665</v>
      </c>
      <c r="AB162" s="28">
        <f t="shared" ref="AB162:AB183" si="187">($AA162-$Z162)*$W162</f>
        <v>885.49689215881676</v>
      </c>
      <c r="AC162" s="2">
        <f t="shared" ref="AC162:AC183" si="188">IF($T162&gt;$F162,$F162*$X162,$T162*$X162)</f>
        <v>645.58694507808377</v>
      </c>
      <c r="AD162" s="2">
        <f t="shared" si="171"/>
        <v>812.2276186271198</v>
      </c>
      <c r="AE162" s="2">
        <f t="shared" ref="AE162:AE183" si="189">IF($AB162&gt;$AD162,$AB162,$AD162)</f>
        <v>885.49689215881676</v>
      </c>
      <c r="AF162" s="2">
        <f t="shared" si="172"/>
        <v>196.03538158400309</v>
      </c>
      <c r="AG162" s="33">
        <f t="shared" ref="AG162:AG183" si="190">0.23*($M$7/$H162)*(1+0.35*$M$7*($F162/$A162))</f>
        <v>0.16809508928571432</v>
      </c>
      <c r="AH162" s="33">
        <f t="shared" ref="AH162:AH183" si="191">IF(AG162&gt;0.33,0.33,AG162)</f>
        <v>0.16809508928571432</v>
      </c>
      <c r="AI162" s="2">
        <f t="shared" ref="AI162:AI183" si="192">$P$7/($O$7-$N$7*AH162)</f>
        <v>2.3907789216528692</v>
      </c>
      <c r="AJ162" s="7">
        <v>2.2000000000000002</v>
      </c>
      <c r="AK162" s="3">
        <f t="shared" ref="AK162:AK183" si="193">(12/$D162)*(($I162+$AF162)/$AI162+$AE162/$AJ162)</f>
        <v>792.26405709307733</v>
      </c>
    </row>
    <row r="163" spans="1:37" ht="20.25" x14ac:dyDescent="0.3">
      <c r="A163" s="7">
        <v>7</v>
      </c>
      <c r="B163" s="7">
        <v>27</v>
      </c>
      <c r="C163" s="27">
        <v>22</v>
      </c>
      <c r="D163" s="27">
        <v>34</v>
      </c>
      <c r="E163" s="7">
        <v>3.5</v>
      </c>
      <c r="F163" s="32">
        <f t="shared" si="173"/>
        <v>3.4166666666666665</v>
      </c>
      <c r="G163" s="8">
        <f t="shared" si="166"/>
        <v>2870</v>
      </c>
      <c r="H163" s="2">
        <v>1.4</v>
      </c>
      <c r="I163" s="7">
        <f t="shared" si="167"/>
        <v>4017.9999999999995</v>
      </c>
      <c r="J163" s="7">
        <v>1.2</v>
      </c>
      <c r="K163" s="4">
        <f t="shared" ref="K163:K173" si="194">(1.75-1.15)*(($D163-24)/(96-24))+1.15</f>
        <v>1.2333333333333332</v>
      </c>
      <c r="L163" s="7">
        <f t="shared" si="174"/>
        <v>4.1250000000000002E-2</v>
      </c>
      <c r="M163" s="2">
        <f t="shared" si="175"/>
        <v>3.3756756756756761</v>
      </c>
      <c r="N163" s="2">
        <f t="shared" si="176"/>
        <v>2.567567567567568</v>
      </c>
      <c r="O163" s="2">
        <f t="shared" si="177"/>
        <v>10.675675675675677</v>
      </c>
      <c r="P163" s="2">
        <f t="shared" si="178"/>
        <v>10.469999999999999</v>
      </c>
      <c r="Q163" s="2">
        <f t="shared" si="179"/>
        <v>16.47</v>
      </c>
      <c r="R163" s="2">
        <f t="shared" si="180"/>
        <v>9.4666666666666668</v>
      </c>
      <c r="S163" s="2">
        <f t="shared" si="168"/>
        <v>13.466666666666667</v>
      </c>
      <c r="T163" s="2">
        <f t="shared" si="169"/>
        <v>23.466666666666669</v>
      </c>
      <c r="U163" s="7">
        <f t="shared" si="170"/>
        <v>1</v>
      </c>
      <c r="V163" s="2">
        <f t="shared" si="181"/>
        <v>256.44577849611329</v>
      </c>
      <c r="W163" s="28">
        <f t="shared" si="182"/>
        <v>281.67775793972839</v>
      </c>
      <c r="X163" s="2">
        <f t="shared" si="183"/>
        <v>206.90511674118233</v>
      </c>
      <c r="Y163" s="2">
        <f t="shared" si="184"/>
        <v>876.18974319505367</v>
      </c>
      <c r="Z163" s="28">
        <f t="shared" si="185"/>
        <v>0</v>
      </c>
      <c r="AA163" s="28">
        <f t="shared" si="186"/>
        <v>3.4166666666666665</v>
      </c>
      <c r="AB163" s="28">
        <f t="shared" si="187"/>
        <v>962.39900629407202</v>
      </c>
      <c r="AC163" s="2">
        <f t="shared" si="188"/>
        <v>706.92581553237289</v>
      </c>
      <c r="AD163" s="2">
        <f t="shared" si="171"/>
        <v>876.18974319505367</v>
      </c>
      <c r="AE163" s="2">
        <f t="shared" si="189"/>
        <v>962.39900629407202</v>
      </c>
      <c r="AF163" s="2">
        <f t="shared" si="172"/>
        <v>248.1072798172539</v>
      </c>
      <c r="AG163" s="33">
        <f t="shared" si="190"/>
        <v>0.17059017857142861</v>
      </c>
      <c r="AH163" s="33">
        <f t="shared" si="191"/>
        <v>0.17059017857142861</v>
      </c>
      <c r="AI163" s="2">
        <f t="shared" si="192"/>
        <v>2.395278088924472</v>
      </c>
      <c r="AJ163" s="7">
        <v>2.2000000000000002</v>
      </c>
      <c r="AK163" s="3">
        <f t="shared" si="193"/>
        <v>783.00103810949838</v>
      </c>
    </row>
    <row r="164" spans="1:37" ht="20.25" x14ac:dyDescent="0.3">
      <c r="A164" s="7">
        <v>7</v>
      </c>
      <c r="B164" s="7">
        <v>30</v>
      </c>
      <c r="C164" s="27">
        <v>24</v>
      </c>
      <c r="D164" s="27">
        <v>38</v>
      </c>
      <c r="E164" s="7">
        <v>3.75</v>
      </c>
      <c r="F164" s="32">
        <f t="shared" si="173"/>
        <v>3.7916666666666665</v>
      </c>
      <c r="G164" s="8">
        <f t="shared" si="166"/>
        <v>3185</v>
      </c>
      <c r="H164" s="2">
        <v>1.4</v>
      </c>
      <c r="I164" s="7">
        <f t="shared" si="167"/>
        <v>4459</v>
      </c>
      <c r="J164" s="7">
        <v>1.2</v>
      </c>
      <c r="K164" s="4">
        <f t="shared" si="194"/>
        <v>1.2666666666666666</v>
      </c>
      <c r="L164" s="7">
        <f t="shared" si="174"/>
        <v>4.1250000000000002E-2</v>
      </c>
      <c r="M164" s="2">
        <f t="shared" si="175"/>
        <v>3.271052631578947</v>
      </c>
      <c r="N164" s="2">
        <f t="shared" si="176"/>
        <v>2.5</v>
      </c>
      <c r="O164" s="2">
        <f t="shared" si="177"/>
        <v>10.394736842105264</v>
      </c>
      <c r="P164" s="2">
        <f t="shared" si="178"/>
        <v>10.723333333333333</v>
      </c>
      <c r="Q164" s="2">
        <f t="shared" si="179"/>
        <v>16.723333333333333</v>
      </c>
      <c r="R164" s="2">
        <f t="shared" si="180"/>
        <v>9.7000000000000011</v>
      </c>
      <c r="S164" s="2">
        <f t="shared" si="168"/>
        <v>13.700000000000001</v>
      </c>
      <c r="T164" s="2">
        <f t="shared" si="169"/>
        <v>23.700000000000003</v>
      </c>
      <c r="U164" s="7">
        <f t="shared" si="170"/>
        <v>1</v>
      </c>
      <c r="V164" s="2">
        <f t="shared" si="181"/>
        <v>246.48566009588018</v>
      </c>
      <c r="W164" s="28">
        <f t="shared" si="182"/>
        <v>272.68600626483095</v>
      </c>
      <c r="X164" s="2">
        <f t="shared" si="183"/>
        <v>201.76463315865297</v>
      </c>
      <c r="Y164" s="2">
        <f t="shared" si="184"/>
        <v>934.59146119687898</v>
      </c>
      <c r="Z164" s="28">
        <f t="shared" si="185"/>
        <v>0</v>
      </c>
      <c r="AA164" s="28">
        <f t="shared" si="186"/>
        <v>3.7916666666666665</v>
      </c>
      <c r="AB164" s="28">
        <f t="shared" si="187"/>
        <v>1033.9344404208173</v>
      </c>
      <c r="AC164" s="2">
        <f t="shared" si="188"/>
        <v>765.02423405989248</v>
      </c>
      <c r="AD164" s="2">
        <f t="shared" si="171"/>
        <v>934.59146119687898</v>
      </c>
      <c r="AE164" s="2">
        <f t="shared" si="189"/>
        <v>1033.9344404208173</v>
      </c>
      <c r="AF164" s="2">
        <f t="shared" si="172"/>
        <v>306.30528372500481</v>
      </c>
      <c r="AG164" s="33">
        <f t="shared" si="190"/>
        <v>0.1730852678571429</v>
      </c>
      <c r="AH164" s="33">
        <f t="shared" si="191"/>
        <v>0.1730852678571429</v>
      </c>
      <c r="AI164" s="2">
        <f t="shared" si="192"/>
        <v>2.3997942219404313</v>
      </c>
      <c r="AJ164" s="7">
        <v>2.2000000000000002</v>
      </c>
      <c r="AK164" s="3">
        <f t="shared" si="193"/>
        <v>775.47926060310385</v>
      </c>
    </row>
    <row r="165" spans="1:37" ht="20.25" x14ac:dyDescent="0.3">
      <c r="A165" s="7">
        <v>7</v>
      </c>
      <c r="B165" s="7">
        <v>33</v>
      </c>
      <c r="C165" s="27">
        <v>27</v>
      </c>
      <c r="D165" s="27">
        <v>42</v>
      </c>
      <c r="E165" s="7">
        <v>3.75</v>
      </c>
      <c r="F165" s="32">
        <f t="shared" si="173"/>
        <v>4.125</v>
      </c>
      <c r="G165" s="8">
        <f t="shared" si="166"/>
        <v>3465</v>
      </c>
      <c r="H165" s="2">
        <v>1.4</v>
      </c>
      <c r="I165" s="7">
        <f t="shared" si="167"/>
        <v>4851</v>
      </c>
      <c r="J165" s="7">
        <v>1.2</v>
      </c>
      <c r="K165" s="4">
        <f t="shared" si="194"/>
        <v>1.2999999999999998</v>
      </c>
      <c r="L165" s="7">
        <f t="shared" si="174"/>
        <v>4.1250000000000002E-2</v>
      </c>
      <c r="M165" s="2">
        <f t="shared" si="175"/>
        <v>3.1717948717948721</v>
      </c>
      <c r="N165" s="2">
        <f t="shared" si="176"/>
        <v>2.4358974358974361</v>
      </c>
      <c r="O165" s="2">
        <f t="shared" si="177"/>
        <v>10.12820512820513</v>
      </c>
      <c r="P165" s="2">
        <f t="shared" si="178"/>
        <v>10.976666666666665</v>
      </c>
      <c r="Q165" s="2">
        <f t="shared" si="179"/>
        <v>16.976666666666667</v>
      </c>
      <c r="R165" s="2">
        <f t="shared" si="180"/>
        <v>9.9333333333333318</v>
      </c>
      <c r="S165" s="2">
        <f t="shared" si="168"/>
        <v>13.933333333333332</v>
      </c>
      <c r="T165" s="2">
        <f t="shared" si="169"/>
        <v>23.93333333333333</v>
      </c>
      <c r="U165" s="7">
        <f t="shared" si="170"/>
        <v>1</v>
      </c>
      <c r="V165" s="2">
        <f t="shared" si="181"/>
        <v>237.10396029818534</v>
      </c>
      <c r="W165" s="28">
        <f t="shared" si="182"/>
        <v>264.11849644459937</v>
      </c>
      <c r="X165" s="2">
        <f t="shared" si="183"/>
        <v>196.81610074891148</v>
      </c>
      <c r="Y165" s="2">
        <f t="shared" si="184"/>
        <v>978.05383623001455</v>
      </c>
      <c r="Z165" s="28">
        <f t="shared" si="185"/>
        <v>0</v>
      </c>
      <c r="AA165" s="28">
        <f t="shared" si="186"/>
        <v>4.125</v>
      </c>
      <c r="AB165" s="28">
        <f t="shared" si="187"/>
        <v>1089.4887978339725</v>
      </c>
      <c r="AC165" s="2">
        <f t="shared" si="188"/>
        <v>811.86641558925987</v>
      </c>
      <c r="AD165" s="2">
        <f t="shared" si="171"/>
        <v>978.05383623001455</v>
      </c>
      <c r="AE165" s="2">
        <f t="shared" si="189"/>
        <v>1089.4887978339725</v>
      </c>
      <c r="AF165" s="2">
        <f t="shared" si="172"/>
        <v>370.62939330725584</v>
      </c>
      <c r="AG165" s="33">
        <f t="shared" si="190"/>
        <v>0.17530312500000003</v>
      </c>
      <c r="AH165" s="33">
        <f t="shared" si="191"/>
        <v>0.17530312500000003</v>
      </c>
      <c r="AI165" s="2">
        <f t="shared" si="192"/>
        <v>2.4038228829543837</v>
      </c>
      <c r="AJ165" s="7">
        <v>2.2000000000000002</v>
      </c>
      <c r="AK165" s="3">
        <f t="shared" si="193"/>
        <v>762.12601057969198</v>
      </c>
    </row>
    <row r="166" spans="1:37" ht="20.25" x14ac:dyDescent="0.3">
      <c r="A166" s="7">
        <v>7</v>
      </c>
      <c r="B166" s="7">
        <v>36</v>
      </c>
      <c r="C166" s="27">
        <v>29</v>
      </c>
      <c r="D166" s="27">
        <v>45</v>
      </c>
      <c r="E166" s="7">
        <v>4.5</v>
      </c>
      <c r="F166" s="32">
        <f t="shared" si="173"/>
        <v>4.5</v>
      </c>
      <c r="G166" s="8">
        <f t="shared" si="166"/>
        <v>3780</v>
      </c>
      <c r="H166" s="2">
        <v>1.4</v>
      </c>
      <c r="I166" s="7">
        <f t="shared" si="167"/>
        <v>5292</v>
      </c>
      <c r="J166" s="7">
        <v>1.2</v>
      </c>
      <c r="K166" s="4">
        <f t="shared" si="194"/>
        <v>1.325</v>
      </c>
      <c r="L166" s="7">
        <f t="shared" si="174"/>
        <v>4.1250000000000002E-2</v>
      </c>
      <c r="M166" s="2">
        <f t="shared" si="175"/>
        <v>3.10062893081761</v>
      </c>
      <c r="N166" s="2">
        <f t="shared" si="176"/>
        <v>2.3899371069182389</v>
      </c>
      <c r="O166" s="2">
        <f t="shared" si="177"/>
        <v>9.9371069182389942</v>
      </c>
      <c r="P166" s="2">
        <f t="shared" si="178"/>
        <v>11.166666666666666</v>
      </c>
      <c r="Q166" s="2">
        <f t="shared" si="179"/>
        <v>17.166666666666664</v>
      </c>
      <c r="R166" s="2">
        <f t="shared" si="180"/>
        <v>10.108333333333334</v>
      </c>
      <c r="S166" s="2">
        <f t="shared" si="168"/>
        <v>14.108333333333334</v>
      </c>
      <c r="T166" s="2">
        <f t="shared" si="169"/>
        <v>24.108333333333334</v>
      </c>
      <c r="U166" s="7">
        <f t="shared" si="170"/>
        <v>1</v>
      </c>
      <c r="V166" s="2">
        <f t="shared" si="181"/>
        <v>230.42028509912839</v>
      </c>
      <c r="W166" s="28">
        <f t="shared" si="182"/>
        <v>257.95537306671105</v>
      </c>
      <c r="X166" s="2">
        <f t="shared" si="183"/>
        <v>193.22489168699812</v>
      </c>
      <c r="Y166" s="2">
        <f t="shared" si="184"/>
        <v>1036.8912829460778</v>
      </c>
      <c r="Z166" s="28">
        <f t="shared" si="185"/>
        <v>0</v>
      </c>
      <c r="AA166" s="28">
        <f t="shared" si="186"/>
        <v>4.5</v>
      </c>
      <c r="AB166" s="28">
        <f t="shared" si="187"/>
        <v>1160.7991788001998</v>
      </c>
      <c r="AC166" s="2">
        <f t="shared" si="188"/>
        <v>869.5120125914915</v>
      </c>
      <c r="AD166" s="2">
        <f t="shared" si="171"/>
        <v>1036.8912829460778</v>
      </c>
      <c r="AE166" s="2">
        <f t="shared" si="189"/>
        <v>1160.7991788001998</v>
      </c>
      <c r="AF166" s="2">
        <f t="shared" si="172"/>
        <v>441.07960856400695</v>
      </c>
      <c r="AG166" s="33">
        <f t="shared" si="190"/>
        <v>0.17779821428571432</v>
      </c>
      <c r="AH166" s="33">
        <f t="shared" si="191"/>
        <v>0.17779821428571432</v>
      </c>
      <c r="AI166" s="2">
        <f t="shared" si="192"/>
        <v>2.4083713252848402</v>
      </c>
      <c r="AJ166" s="7">
        <v>2.2000000000000002</v>
      </c>
      <c r="AK166" s="3">
        <f t="shared" si="193"/>
        <v>775.4975792880474</v>
      </c>
    </row>
    <row r="167" spans="1:37" ht="20.25" x14ac:dyDescent="0.3">
      <c r="A167" s="7">
        <v>7</v>
      </c>
      <c r="B167" s="7">
        <v>39</v>
      </c>
      <c r="C167" s="27">
        <v>32</v>
      </c>
      <c r="D167" s="27">
        <v>49</v>
      </c>
      <c r="E167" s="7">
        <v>4.75</v>
      </c>
      <c r="F167" s="32">
        <f t="shared" si="173"/>
        <v>4.875</v>
      </c>
      <c r="G167" s="8">
        <f t="shared" si="166"/>
        <v>4095</v>
      </c>
      <c r="H167" s="2">
        <v>1.4</v>
      </c>
      <c r="I167" s="7">
        <f t="shared" si="167"/>
        <v>5733</v>
      </c>
      <c r="J167" s="7">
        <v>1.2</v>
      </c>
      <c r="K167" s="4">
        <f t="shared" si="194"/>
        <v>1.3583333333333334</v>
      </c>
      <c r="L167" s="7">
        <f t="shared" si="174"/>
        <v>4.1250000000000002E-2</v>
      </c>
      <c r="M167" s="2">
        <f t="shared" si="175"/>
        <v>3.0098159509202449</v>
      </c>
      <c r="N167" s="2">
        <f t="shared" si="176"/>
        <v>2.3312883435582821</v>
      </c>
      <c r="O167" s="2">
        <f t="shared" si="177"/>
        <v>9.6932515337423304</v>
      </c>
      <c r="P167" s="2">
        <f t="shared" si="178"/>
        <v>11.419999999999998</v>
      </c>
      <c r="Q167" s="2">
        <f t="shared" si="179"/>
        <v>17.419999999999998</v>
      </c>
      <c r="R167" s="2">
        <f t="shared" si="180"/>
        <v>10.341666666666667</v>
      </c>
      <c r="S167" s="2">
        <f t="shared" si="168"/>
        <v>14.341666666666667</v>
      </c>
      <c r="T167" s="2">
        <f t="shared" si="169"/>
        <v>24.341666666666669</v>
      </c>
      <c r="U167" s="7">
        <f t="shared" si="170"/>
        <v>1</v>
      </c>
      <c r="V167" s="2">
        <f t="shared" si="181"/>
        <v>221.94611767296291</v>
      </c>
      <c r="W167" s="28">
        <f t="shared" si="182"/>
        <v>250.06821255097597</v>
      </c>
      <c r="X167" s="2">
        <f t="shared" si="183"/>
        <v>188.58961453758778</v>
      </c>
      <c r="Y167" s="2">
        <f t="shared" si="184"/>
        <v>1081.9873236556941</v>
      </c>
      <c r="Z167" s="28">
        <f t="shared" si="185"/>
        <v>0</v>
      </c>
      <c r="AA167" s="28">
        <f t="shared" si="186"/>
        <v>4.875</v>
      </c>
      <c r="AB167" s="28">
        <f t="shared" si="187"/>
        <v>1219.0825361860079</v>
      </c>
      <c r="AC167" s="2">
        <f t="shared" si="188"/>
        <v>919.37437087074045</v>
      </c>
      <c r="AD167" s="2">
        <f t="shared" si="171"/>
        <v>1081.9873236556941</v>
      </c>
      <c r="AE167" s="2">
        <f t="shared" si="189"/>
        <v>1219.0825361860079</v>
      </c>
      <c r="AF167" s="2">
        <f t="shared" si="172"/>
        <v>517.65592949525819</v>
      </c>
      <c r="AG167" s="33">
        <f t="shared" si="190"/>
        <v>0.18029330357142859</v>
      </c>
      <c r="AH167" s="33">
        <f t="shared" si="191"/>
        <v>0.18029330357142859</v>
      </c>
      <c r="AI167" s="2">
        <f t="shared" si="192"/>
        <v>2.4129370131019181</v>
      </c>
      <c r="AJ167" s="7">
        <v>2.2000000000000002</v>
      </c>
      <c r="AK167" s="3">
        <f t="shared" si="193"/>
        <v>770.10725776690595</v>
      </c>
    </row>
    <row r="168" spans="1:37" ht="20.25" x14ac:dyDescent="0.3">
      <c r="A168" s="7">
        <v>7</v>
      </c>
      <c r="B168" s="7">
        <v>42</v>
      </c>
      <c r="C168" s="27">
        <v>34</v>
      </c>
      <c r="D168" s="27">
        <v>53</v>
      </c>
      <c r="E168" s="7">
        <v>5</v>
      </c>
      <c r="F168" s="32">
        <f t="shared" si="173"/>
        <v>5.25</v>
      </c>
      <c r="G168" s="8">
        <f t="shared" si="166"/>
        <v>4410</v>
      </c>
      <c r="H168" s="2">
        <v>1.4</v>
      </c>
      <c r="I168" s="7">
        <f t="shared" si="167"/>
        <v>6174</v>
      </c>
      <c r="J168" s="7">
        <v>1.2</v>
      </c>
      <c r="K168" s="4">
        <f t="shared" si="194"/>
        <v>1.3916666666666666</v>
      </c>
      <c r="L168" s="7">
        <f t="shared" si="174"/>
        <v>4.1250000000000002E-2</v>
      </c>
      <c r="M168" s="2">
        <f t="shared" si="175"/>
        <v>2.9233532934131738</v>
      </c>
      <c r="N168" s="2">
        <f t="shared" si="176"/>
        <v>2.2754491017964074</v>
      </c>
      <c r="O168" s="2">
        <f t="shared" si="177"/>
        <v>9.4610778443113777</v>
      </c>
      <c r="P168" s="2">
        <f t="shared" si="178"/>
        <v>11.673333333333334</v>
      </c>
      <c r="Q168" s="2">
        <f t="shared" si="179"/>
        <v>17.673333333333332</v>
      </c>
      <c r="R168" s="2">
        <f t="shared" si="180"/>
        <v>10.575000000000001</v>
      </c>
      <c r="S168" s="2">
        <f t="shared" si="168"/>
        <v>14.575000000000001</v>
      </c>
      <c r="T168" s="2">
        <f t="shared" si="169"/>
        <v>24.575000000000003</v>
      </c>
      <c r="U168" s="7">
        <f t="shared" si="170"/>
        <v>1</v>
      </c>
      <c r="V168" s="2">
        <f t="shared" si="181"/>
        <v>213.93773525847331</v>
      </c>
      <c r="W168" s="28">
        <f t="shared" si="182"/>
        <v>242.53768764562128</v>
      </c>
      <c r="X168" s="2">
        <f t="shared" si="183"/>
        <v>184.12138761817744</v>
      </c>
      <c r="Y168" s="2">
        <f t="shared" si="184"/>
        <v>1123.173110106985</v>
      </c>
      <c r="Z168" s="28">
        <f t="shared" si="185"/>
        <v>0</v>
      </c>
      <c r="AA168" s="28">
        <f t="shared" si="186"/>
        <v>5.25</v>
      </c>
      <c r="AB168" s="28">
        <f t="shared" si="187"/>
        <v>1273.3228601395117</v>
      </c>
      <c r="AC168" s="2">
        <f t="shared" si="188"/>
        <v>966.63728499543151</v>
      </c>
      <c r="AD168" s="2">
        <f t="shared" si="171"/>
        <v>1123.173110106985</v>
      </c>
      <c r="AE168" s="2">
        <f t="shared" si="189"/>
        <v>1273.3228601395117</v>
      </c>
      <c r="AF168" s="2">
        <f t="shared" si="172"/>
        <v>600.35835610100946</v>
      </c>
      <c r="AG168" s="33">
        <f t="shared" si="190"/>
        <v>0.18278839285714291</v>
      </c>
      <c r="AH168" s="33">
        <f t="shared" si="191"/>
        <v>0.18278839285714291</v>
      </c>
      <c r="AI168" s="2">
        <f t="shared" si="192"/>
        <v>2.4175200446716842</v>
      </c>
      <c r="AJ168" s="7">
        <v>2.2000000000000002</v>
      </c>
      <c r="AK168" s="3">
        <f t="shared" si="193"/>
        <v>765.50408386163394</v>
      </c>
    </row>
    <row r="169" spans="1:37" ht="20.25" x14ac:dyDescent="0.3">
      <c r="A169" s="7">
        <v>7</v>
      </c>
      <c r="B169" s="7">
        <v>48</v>
      </c>
      <c r="C169" s="27">
        <v>38</v>
      </c>
      <c r="D169" s="27">
        <v>60</v>
      </c>
      <c r="E169" s="7">
        <v>5.5</v>
      </c>
      <c r="F169" s="32">
        <f t="shared" si="173"/>
        <v>5.916666666666667</v>
      </c>
      <c r="G169" s="8">
        <f t="shared" si="166"/>
        <v>4970</v>
      </c>
      <c r="H169" s="2">
        <v>1.4</v>
      </c>
      <c r="I169" s="7">
        <f t="shared" si="167"/>
        <v>6958</v>
      </c>
      <c r="J169" s="7">
        <v>1.2</v>
      </c>
      <c r="K169" s="4">
        <f t="shared" si="194"/>
        <v>1.45</v>
      </c>
      <c r="L169" s="7">
        <f t="shared" si="174"/>
        <v>4.1250000000000002E-2</v>
      </c>
      <c r="M169" s="2">
        <f t="shared" si="175"/>
        <v>2.7816091954022988</v>
      </c>
      <c r="N169" s="2">
        <f t="shared" si="176"/>
        <v>2.1839080459770113</v>
      </c>
      <c r="O169" s="2">
        <f t="shared" si="177"/>
        <v>9.0804597701149419</v>
      </c>
      <c r="P169" s="2">
        <f t="shared" si="178"/>
        <v>12.116666666666667</v>
      </c>
      <c r="Q169" s="2">
        <f t="shared" si="179"/>
        <v>18.116666666666667</v>
      </c>
      <c r="R169" s="2">
        <f t="shared" si="180"/>
        <v>10.983333333333334</v>
      </c>
      <c r="S169" s="2">
        <f t="shared" si="168"/>
        <v>14.983333333333334</v>
      </c>
      <c r="T169" s="2">
        <f t="shared" si="169"/>
        <v>24.983333333333334</v>
      </c>
      <c r="U169" s="7">
        <f t="shared" si="170"/>
        <v>1</v>
      </c>
      <c r="V169" s="2">
        <f t="shared" si="181"/>
        <v>200.9434159811149</v>
      </c>
      <c r="W169" s="28">
        <f t="shared" si="182"/>
        <v>230.15453130484343</v>
      </c>
      <c r="X169" s="2">
        <f t="shared" si="183"/>
        <v>176.68006822088688</v>
      </c>
      <c r="Y169" s="2">
        <f t="shared" si="184"/>
        <v>1188.9152112215966</v>
      </c>
      <c r="Z169" s="28">
        <f t="shared" si="185"/>
        <v>0</v>
      </c>
      <c r="AA169" s="28">
        <f t="shared" si="186"/>
        <v>5.916666666666667</v>
      </c>
      <c r="AB169" s="28">
        <f t="shared" si="187"/>
        <v>1361.7476435536571</v>
      </c>
      <c r="AC169" s="2">
        <f t="shared" si="188"/>
        <v>1045.357070306914</v>
      </c>
      <c r="AD169" s="2">
        <f t="shared" si="171"/>
        <v>1188.9152112215966</v>
      </c>
      <c r="AE169" s="2">
        <f t="shared" si="189"/>
        <v>1361.7476435536571</v>
      </c>
      <c r="AF169" s="2">
        <f t="shared" si="172"/>
        <v>784.14152633601236</v>
      </c>
      <c r="AG169" s="33">
        <f t="shared" si="190"/>
        <v>0.18722410714285714</v>
      </c>
      <c r="AH169" s="33">
        <f t="shared" si="191"/>
        <v>0.18722410714285714</v>
      </c>
      <c r="AI169" s="2">
        <f t="shared" si="192"/>
        <v>2.4257107887509557</v>
      </c>
      <c r="AJ169" s="7">
        <v>2.2000000000000002</v>
      </c>
      <c r="AK169" s="3">
        <f t="shared" si="193"/>
        <v>762.13527345805585</v>
      </c>
    </row>
    <row r="170" spans="1:37" ht="20.25" x14ac:dyDescent="0.3">
      <c r="A170" s="7">
        <v>7</v>
      </c>
      <c r="B170" s="7">
        <v>54</v>
      </c>
      <c r="C170" s="27">
        <v>43</v>
      </c>
      <c r="D170" s="27">
        <v>68</v>
      </c>
      <c r="E170" s="7">
        <v>6</v>
      </c>
      <c r="F170" s="32">
        <f t="shared" si="173"/>
        <v>6.666666666666667</v>
      </c>
      <c r="G170" s="8">
        <f t="shared" si="166"/>
        <v>5600</v>
      </c>
      <c r="H170" s="2">
        <v>1.4</v>
      </c>
      <c r="I170" s="7">
        <f t="shared" si="167"/>
        <v>7839.9999999999991</v>
      </c>
      <c r="J170" s="7">
        <v>1.2</v>
      </c>
      <c r="K170" s="4">
        <f t="shared" si="194"/>
        <v>1.5166666666666666</v>
      </c>
      <c r="L170" s="7">
        <f t="shared" si="174"/>
        <v>4.1250000000000002E-2</v>
      </c>
      <c r="M170" s="2">
        <f t="shared" si="175"/>
        <v>2.6329670329670329</v>
      </c>
      <c r="N170" s="2">
        <f t="shared" si="176"/>
        <v>2.087912087912088</v>
      </c>
      <c r="O170" s="2">
        <f t="shared" si="177"/>
        <v>8.6813186813186807</v>
      </c>
      <c r="P170" s="2">
        <f t="shared" si="178"/>
        <v>12.623333333333333</v>
      </c>
      <c r="Q170" s="2">
        <f t="shared" si="179"/>
        <v>18.623333333333335</v>
      </c>
      <c r="R170" s="2">
        <f t="shared" si="180"/>
        <v>11.450000000000001</v>
      </c>
      <c r="S170" s="2">
        <f t="shared" si="168"/>
        <v>15.450000000000001</v>
      </c>
      <c r="T170" s="2">
        <f t="shared" si="169"/>
        <v>25.450000000000003</v>
      </c>
      <c r="U170" s="7">
        <f t="shared" si="170"/>
        <v>1</v>
      </c>
      <c r="V170" s="2">
        <f t="shared" si="181"/>
        <v>187.50952577841727</v>
      </c>
      <c r="W170" s="28">
        <f t="shared" si="182"/>
        <v>217.13026599543664</v>
      </c>
      <c r="X170" s="2">
        <f t="shared" si="183"/>
        <v>168.7217343939393</v>
      </c>
      <c r="Y170" s="2">
        <f t="shared" si="184"/>
        <v>1250.0635051894485</v>
      </c>
      <c r="Z170" s="28">
        <f t="shared" si="185"/>
        <v>0</v>
      </c>
      <c r="AA170" s="28">
        <f t="shared" si="186"/>
        <v>6.666666666666667</v>
      </c>
      <c r="AB170" s="28">
        <f t="shared" si="187"/>
        <v>1447.5351066362443</v>
      </c>
      <c r="AC170" s="2">
        <f t="shared" si="188"/>
        <v>1124.811562626262</v>
      </c>
      <c r="AD170" s="2">
        <f t="shared" si="171"/>
        <v>1250.0635051894485</v>
      </c>
      <c r="AE170" s="2">
        <f t="shared" si="189"/>
        <v>1447.5351066362443</v>
      </c>
      <c r="AF170" s="2">
        <f t="shared" si="172"/>
        <v>992.42911926901559</v>
      </c>
      <c r="AG170" s="33">
        <f t="shared" si="190"/>
        <v>0.19221428571428575</v>
      </c>
      <c r="AH170" s="33">
        <f t="shared" si="191"/>
        <v>0.19221428571428575</v>
      </c>
      <c r="AI170" s="2">
        <f t="shared" si="192"/>
        <v>2.4349919716032948</v>
      </c>
      <c r="AJ170" s="7">
        <v>2.2000000000000002</v>
      </c>
      <c r="AK170" s="3">
        <f t="shared" si="193"/>
        <v>756.22295558356757</v>
      </c>
    </row>
    <row r="171" spans="1:37" ht="20.25" x14ac:dyDescent="0.3">
      <c r="A171" s="7">
        <v>7</v>
      </c>
      <c r="B171" s="7">
        <v>60</v>
      </c>
      <c r="C171" s="27">
        <v>48</v>
      </c>
      <c r="D171" s="27">
        <v>76</v>
      </c>
      <c r="E171" s="7">
        <v>6.5</v>
      </c>
      <c r="F171" s="32">
        <f t="shared" si="173"/>
        <v>7.416666666666667</v>
      </c>
      <c r="G171" s="8">
        <f t="shared" si="166"/>
        <v>6230</v>
      </c>
      <c r="H171" s="2">
        <v>1.4</v>
      </c>
      <c r="I171" s="7">
        <f t="shared" si="167"/>
        <v>8722</v>
      </c>
      <c r="J171" s="7">
        <v>1.2</v>
      </c>
      <c r="K171" s="4">
        <f t="shared" si="194"/>
        <v>1.5833333333333333</v>
      </c>
      <c r="L171" s="7">
        <f t="shared" si="174"/>
        <v>4.1250000000000002E-2</v>
      </c>
      <c r="M171" s="2">
        <f t="shared" si="175"/>
        <v>2.4968421052631578</v>
      </c>
      <c r="N171" s="2">
        <f t="shared" si="176"/>
        <v>2</v>
      </c>
      <c r="O171" s="2">
        <f t="shared" si="177"/>
        <v>8.3157894736842106</v>
      </c>
      <c r="P171" s="2">
        <f t="shared" si="178"/>
        <v>13.129999999999999</v>
      </c>
      <c r="Q171" s="2">
        <f t="shared" si="179"/>
        <v>19.13</v>
      </c>
      <c r="R171" s="2">
        <f t="shared" si="180"/>
        <v>11.916666666666666</v>
      </c>
      <c r="S171" s="2">
        <f t="shared" si="168"/>
        <v>15.916666666666666</v>
      </c>
      <c r="T171" s="2">
        <f t="shared" si="169"/>
        <v>25.916666666666664</v>
      </c>
      <c r="U171" s="7">
        <f t="shared" si="170"/>
        <v>1</v>
      </c>
      <c r="V171" s="2">
        <f t="shared" si="181"/>
        <v>175.39470461582329</v>
      </c>
      <c r="W171" s="28">
        <f t="shared" si="182"/>
        <v>205.18195975182209</v>
      </c>
      <c r="X171" s="2">
        <f t="shared" si="183"/>
        <v>161.29545183320084</v>
      </c>
      <c r="Y171" s="2">
        <f t="shared" si="184"/>
        <v>1300.8440592340228</v>
      </c>
      <c r="Z171" s="28">
        <f t="shared" si="185"/>
        <v>0</v>
      </c>
      <c r="AA171" s="28">
        <f t="shared" si="186"/>
        <v>7.416666666666667</v>
      </c>
      <c r="AB171" s="28">
        <f t="shared" si="187"/>
        <v>1521.7662014926805</v>
      </c>
      <c r="AC171" s="2">
        <f t="shared" si="188"/>
        <v>1196.2746010962396</v>
      </c>
      <c r="AD171" s="2">
        <f t="shared" si="171"/>
        <v>1300.8440592340228</v>
      </c>
      <c r="AE171" s="2">
        <f t="shared" si="189"/>
        <v>1521.7662014926805</v>
      </c>
      <c r="AF171" s="2">
        <f t="shared" si="172"/>
        <v>1225.2211349000193</v>
      </c>
      <c r="AG171" s="33">
        <f t="shared" si="190"/>
        <v>0.19720446428571431</v>
      </c>
      <c r="AH171" s="33">
        <f t="shared" si="191"/>
        <v>0.19720446428571431</v>
      </c>
      <c r="AI171" s="2">
        <f t="shared" si="192"/>
        <v>2.444344450019079</v>
      </c>
      <c r="AJ171" s="7">
        <v>2.2000000000000002</v>
      </c>
      <c r="AK171" s="3">
        <f t="shared" si="193"/>
        <v>751.76780785148287</v>
      </c>
    </row>
    <row r="172" spans="1:37" ht="20.25" x14ac:dyDescent="0.3">
      <c r="A172" s="7">
        <v>7</v>
      </c>
      <c r="B172" s="7">
        <v>66</v>
      </c>
      <c r="C172" s="27">
        <v>53</v>
      </c>
      <c r="D172" s="27">
        <v>83</v>
      </c>
      <c r="E172" s="7">
        <v>7</v>
      </c>
      <c r="F172" s="32">
        <f t="shared" si="173"/>
        <v>8.0833333333333339</v>
      </c>
      <c r="G172" s="8">
        <f t="shared" si="166"/>
        <v>6790.0000000000009</v>
      </c>
      <c r="H172" s="2">
        <v>1.4</v>
      </c>
      <c r="I172" s="7">
        <f t="shared" si="167"/>
        <v>9506</v>
      </c>
      <c r="J172" s="7">
        <v>1.2</v>
      </c>
      <c r="K172" s="4">
        <f t="shared" si="194"/>
        <v>1.6416666666666666</v>
      </c>
      <c r="L172" s="7">
        <f t="shared" si="174"/>
        <v>4.1250000000000002E-2</v>
      </c>
      <c r="M172" s="2">
        <f t="shared" si="175"/>
        <v>2.3868020304568525</v>
      </c>
      <c r="N172" s="2">
        <f t="shared" si="176"/>
        <v>1.9289340101522843</v>
      </c>
      <c r="O172" s="2">
        <f t="shared" si="177"/>
        <v>8.0203045685279193</v>
      </c>
      <c r="P172" s="2">
        <f t="shared" si="178"/>
        <v>13.573333333333332</v>
      </c>
      <c r="Q172" s="2">
        <f t="shared" si="179"/>
        <v>19.573333333333331</v>
      </c>
      <c r="R172" s="2">
        <f t="shared" si="180"/>
        <v>12.325000000000001</v>
      </c>
      <c r="S172" s="2">
        <f t="shared" si="168"/>
        <v>16.325000000000003</v>
      </c>
      <c r="T172" s="2">
        <f t="shared" si="169"/>
        <v>26.325000000000003</v>
      </c>
      <c r="U172" s="7">
        <f t="shared" si="170"/>
        <v>1</v>
      </c>
      <c r="V172" s="2">
        <f t="shared" si="181"/>
        <v>165.742741708165</v>
      </c>
      <c r="W172" s="28">
        <f t="shared" si="182"/>
        <v>195.51869176427388</v>
      </c>
      <c r="X172" s="2">
        <f t="shared" si="183"/>
        <v>155.19690724050398</v>
      </c>
      <c r="Y172" s="2">
        <f t="shared" si="184"/>
        <v>1339.7538288076671</v>
      </c>
      <c r="Z172" s="28">
        <f t="shared" si="185"/>
        <v>0</v>
      </c>
      <c r="AA172" s="28">
        <f t="shared" si="186"/>
        <v>8.0833333333333339</v>
      </c>
      <c r="AB172" s="28">
        <f t="shared" si="187"/>
        <v>1580.4427584278806</v>
      </c>
      <c r="AC172" s="2">
        <f t="shared" si="188"/>
        <v>1254.5083335274073</v>
      </c>
      <c r="AD172" s="2">
        <f t="shared" si="171"/>
        <v>1339.7538288076671</v>
      </c>
      <c r="AE172" s="2">
        <f t="shared" si="189"/>
        <v>1580.4427584278806</v>
      </c>
      <c r="AF172" s="2">
        <f t="shared" si="172"/>
        <v>1482.5175732290234</v>
      </c>
      <c r="AG172" s="33">
        <f t="shared" si="190"/>
        <v>0.2016401785714286</v>
      </c>
      <c r="AH172" s="33">
        <f t="shared" si="191"/>
        <v>0.2016401785714286</v>
      </c>
      <c r="AI172" s="2">
        <f t="shared" si="192"/>
        <v>2.452718283626977</v>
      </c>
      <c r="AJ172" s="7">
        <v>2.2000000000000002</v>
      </c>
      <c r="AK172" s="3">
        <f t="shared" si="193"/>
        <v>751.5934779978586</v>
      </c>
    </row>
    <row r="173" spans="1:37" ht="20.25" x14ac:dyDescent="0.3">
      <c r="A173" s="7">
        <v>7</v>
      </c>
      <c r="B173" s="7">
        <v>72</v>
      </c>
      <c r="C173" s="27">
        <v>58</v>
      </c>
      <c r="D173" s="27">
        <v>91</v>
      </c>
      <c r="E173" s="7">
        <v>7.5</v>
      </c>
      <c r="F173" s="32">
        <f t="shared" si="173"/>
        <v>8.8333333333333339</v>
      </c>
      <c r="G173" s="8">
        <f t="shared" si="166"/>
        <v>7420.0000000000009</v>
      </c>
      <c r="H173" s="2">
        <v>1.4</v>
      </c>
      <c r="I173" s="7">
        <f t="shared" si="167"/>
        <v>10388</v>
      </c>
      <c r="J173" s="7">
        <v>1.2</v>
      </c>
      <c r="K173" s="4">
        <f t="shared" si="194"/>
        <v>1.7083333333333335</v>
      </c>
      <c r="L173" s="7">
        <f t="shared" si="174"/>
        <v>4.1250000000000002E-2</v>
      </c>
      <c r="M173" s="2">
        <f t="shared" si="175"/>
        <v>2.2702439024390242</v>
      </c>
      <c r="N173" s="2">
        <f t="shared" si="176"/>
        <v>1.8536585365853655</v>
      </c>
      <c r="O173" s="2">
        <f t="shared" si="177"/>
        <v>7.7073170731707306</v>
      </c>
      <c r="P173" s="2">
        <f t="shared" si="178"/>
        <v>14.08</v>
      </c>
      <c r="Q173" s="2">
        <f t="shared" si="179"/>
        <v>20.079999999999998</v>
      </c>
      <c r="R173" s="2">
        <f t="shared" si="180"/>
        <v>12.791666666666668</v>
      </c>
      <c r="S173" s="2">
        <f t="shared" si="168"/>
        <v>16.791666666666668</v>
      </c>
      <c r="T173" s="2">
        <f t="shared" si="169"/>
        <v>26.791666666666668</v>
      </c>
      <c r="U173" s="7">
        <f t="shared" si="170"/>
        <v>1</v>
      </c>
      <c r="V173" s="2">
        <f t="shared" si="181"/>
        <v>155.66658447642652</v>
      </c>
      <c r="W173" s="28">
        <f t="shared" si="182"/>
        <v>185.28862218619318</v>
      </c>
      <c r="X173" s="2">
        <f t="shared" si="183"/>
        <v>148.64585205058458</v>
      </c>
      <c r="Y173" s="2">
        <f t="shared" si="184"/>
        <v>1375.0548295417677</v>
      </c>
      <c r="Z173" s="28">
        <f t="shared" si="185"/>
        <v>0</v>
      </c>
      <c r="AA173" s="28">
        <f t="shared" si="186"/>
        <v>8.8333333333333339</v>
      </c>
      <c r="AB173" s="28">
        <f t="shared" si="187"/>
        <v>1636.7161626447066</v>
      </c>
      <c r="AC173" s="2">
        <f t="shared" si="188"/>
        <v>1313.0383597801638</v>
      </c>
      <c r="AD173" s="2">
        <f t="shared" si="171"/>
        <v>1375.0548295417677</v>
      </c>
      <c r="AE173" s="2">
        <f t="shared" si="189"/>
        <v>1636.7161626447066</v>
      </c>
      <c r="AF173" s="2">
        <f t="shared" si="172"/>
        <v>1764.3184342560278</v>
      </c>
      <c r="AG173" s="33">
        <f t="shared" si="190"/>
        <v>0.20663035714285719</v>
      </c>
      <c r="AH173" s="33">
        <f t="shared" si="191"/>
        <v>0.20663035714285719</v>
      </c>
      <c r="AI173" s="2">
        <f t="shared" si="192"/>
        <v>2.4622076918030507</v>
      </c>
      <c r="AJ173" s="7">
        <v>2.2000000000000002</v>
      </c>
      <c r="AK173" s="3">
        <f t="shared" si="193"/>
        <v>748.94497684978114</v>
      </c>
    </row>
    <row r="174" spans="1:37" ht="20.25" x14ac:dyDescent="0.3">
      <c r="A174" s="7">
        <v>7</v>
      </c>
      <c r="B174" s="7">
        <v>78</v>
      </c>
      <c r="C174" s="27">
        <v>63</v>
      </c>
      <c r="D174" s="27">
        <v>98</v>
      </c>
      <c r="E174" s="7">
        <v>8</v>
      </c>
      <c r="F174" s="32">
        <f t="shared" si="173"/>
        <v>9.5</v>
      </c>
      <c r="G174" s="8">
        <f t="shared" si="166"/>
        <v>7980</v>
      </c>
      <c r="H174" s="2">
        <v>1.4</v>
      </c>
      <c r="I174" s="7">
        <f t="shared" si="167"/>
        <v>11172</v>
      </c>
      <c r="J174" s="7">
        <v>1.2</v>
      </c>
      <c r="K174" s="7">
        <v>1.75</v>
      </c>
      <c r="L174" s="7">
        <f t="shared" si="174"/>
        <v>4.1250000000000002E-2</v>
      </c>
      <c r="M174" s="2">
        <f t="shared" si="175"/>
        <v>2.196190476190476</v>
      </c>
      <c r="N174" s="2">
        <f t="shared" si="176"/>
        <v>1.8095238095238095</v>
      </c>
      <c r="O174" s="2">
        <f t="shared" si="177"/>
        <v>7.5238095238095237</v>
      </c>
      <c r="P174" s="2">
        <f t="shared" si="178"/>
        <v>14.406666666666666</v>
      </c>
      <c r="Q174" s="2">
        <f t="shared" si="179"/>
        <v>20.406666666666666</v>
      </c>
      <c r="R174" s="2">
        <f t="shared" si="180"/>
        <v>13.083333333333334</v>
      </c>
      <c r="S174" s="2">
        <f t="shared" si="168"/>
        <v>17.083333333333336</v>
      </c>
      <c r="T174" s="2">
        <f t="shared" si="169"/>
        <v>27.083333333333336</v>
      </c>
      <c r="U174" s="7">
        <f t="shared" si="170"/>
        <v>1</v>
      </c>
      <c r="V174" s="2">
        <f t="shared" si="181"/>
        <v>149.75997602881537</v>
      </c>
      <c r="W174" s="28">
        <f t="shared" si="182"/>
        <v>179.20972741253055</v>
      </c>
      <c r="X174" s="2">
        <f t="shared" si="183"/>
        <v>144.69117684014776</v>
      </c>
      <c r="Y174" s="2">
        <f t="shared" si="184"/>
        <v>1422.719772273746</v>
      </c>
      <c r="Z174" s="28">
        <f t="shared" si="185"/>
        <v>0</v>
      </c>
      <c r="AA174" s="28">
        <f t="shared" si="186"/>
        <v>9.5</v>
      </c>
      <c r="AB174" s="28">
        <f t="shared" si="187"/>
        <v>1702.4924104190402</v>
      </c>
      <c r="AC174" s="2">
        <f t="shared" si="188"/>
        <v>1374.5661799814038</v>
      </c>
      <c r="AD174" s="2">
        <f t="shared" si="171"/>
        <v>1422.719772273746</v>
      </c>
      <c r="AE174" s="2">
        <f t="shared" si="189"/>
        <v>1702.4924104190402</v>
      </c>
      <c r="AF174" s="2">
        <f t="shared" si="172"/>
        <v>2070.6237179810328</v>
      </c>
      <c r="AG174" s="33">
        <f t="shared" si="190"/>
        <v>0.21106607142857145</v>
      </c>
      <c r="AH174" s="33">
        <f t="shared" si="191"/>
        <v>0.21106607142857145</v>
      </c>
      <c r="AI174" s="2">
        <f t="shared" si="192"/>
        <v>2.4707045771191547</v>
      </c>
      <c r="AJ174" s="7">
        <v>2.2000000000000002</v>
      </c>
      <c r="AK174" s="3">
        <f t="shared" si="193"/>
        <v>751.06743514951359</v>
      </c>
    </row>
    <row r="175" spans="1:37" ht="20.25" x14ac:dyDescent="0.3">
      <c r="A175" s="7">
        <v>7</v>
      </c>
      <c r="B175" s="7">
        <v>84</v>
      </c>
      <c r="C175" s="27">
        <v>68</v>
      </c>
      <c r="D175" s="27">
        <v>106</v>
      </c>
      <c r="E175" s="7">
        <v>8.5</v>
      </c>
      <c r="F175" s="32">
        <f t="shared" si="173"/>
        <v>10.25</v>
      </c>
      <c r="G175" s="8">
        <f t="shared" si="166"/>
        <v>8610</v>
      </c>
      <c r="H175" s="2">
        <v>1.4</v>
      </c>
      <c r="I175" s="7">
        <f t="shared" si="167"/>
        <v>12054</v>
      </c>
      <c r="J175" s="7">
        <v>1.2</v>
      </c>
      <c r="K175" s="7">
        <v>1.75</v>
      </c>
      <c r="L175" s="7">
        <f t="shared" si="174"/>
        <v>4.1250000000000002E-2</v>
      </c>
      <c r="M175" s="2">
        <f t="shared" si="175"/>
        <v>2.1733333333333333</v>
      </c>
      <c r="N175" s="2">
        <f t="shared" si="176"/>
        <v>1.8095238095238095</v>
      </c>
      <c r="O175" s="2">
        <f t="shared" si="177"/>
        <v>7.5238095238095237</v>
      </c>
      <c r="P175" s="2">
        <f t="shared" si="178"/>
        <v>14.446666666666665</v>
      </c>
      <c r="Q175" s="2">
        <f t="shared" si="179"/>
        <v>20.446666666666665</v>
      </c>
      <c r="R175" s="2">
        <f t="shared" si="180"/>
        <v>13.083333333333334</v>
      </c>
      <c r="S175" s="2">
        <f t="shared" si="168"/>
        <v>17.083333333333336</v>
      </c>
      <c r="T175" s="2">
        <f t="shared" si="169"/>
        <v>27.083333333333336</v>
      </c>
      <c r="U175" s="7">
        <f t="shared" si="170"/>
        <v>1</v>
      </c>
      <c r="V175" s="2">
        <f t="shared" si="181"/>
        <v>149.46699922536806</v>
      </c>
      <c r="W175" s="28">
        <f t="shared" si="182"/>
        <v>178.85913779255168</v>
      </c>
      <c r="X175" s="2">
        <f t="shared" si="183"/>
        <v>144.40811617466329</v>
      </c>
      <c r="Y175" s="2">
        <f t="shared" si="184"/>
        <v>1532.0367420600226</v>
      </c>
      <c r="Z175" s="28">
        <f t="shared" si="185"/>
        <v>0</v>
      </c>
      <c r="AA175" s="28">
        <f t="shared" si="186"/>
        <v>10.25</v>
      </c>
      <c r="AB175" s="28">
        <f t="shared" si="187"/>
        <v>1833.3061623736546</v>
      </c>
      <c r="AC175" s="2">
        <f t="shared" si="188"/>
        <v>1480.1831907902988</v>
      </c>
      <c r="AD175" s="2">
        <f t="shared" si="171"/>
        <v>1532.0367420600226</v>
      </c>
      <c r="AE175" s="2">
        <f t="shared" si="189"/>
        <v>1833.3061623736546</v>
      </c>
      <c r="AF175" s="2">
        <f t="shared" si="172"/>
        <v>2401.4334244040379</v>
      </c>
      <c r="AG175" s="33">
        <f t="shared" si="190"/>
        <v>0.21605625000000003</v>
      </c>
      <c r="AH175" s="33">
        <f t="shared" si="191"/>
        <v>0.21605625000000003</v>
      </c>
      <c r="AI175" s="2">
        <f t="shared" si="192"/>
        <v>2.4803339444077528</v>
      </c>
      <c r="AJ175" s="7">
        <v>2.2000000000000002</v>
      </c>
      <c r="AK175" s="3">
        <f t="shared" si="193"/>
        <v>754.11396352523411</v>
      </c>
    </row>
    <row r="176" spans="1:37" ht="20.25" x14ac:dyDescent="0.3">
      <c r="A176" s="7">
        <v>7</v>
      </c>
      <c r="B176" s="7">
        <v>90</v>
      </c>
      <c r="C176" s="27">
        <v>72</v>
      </c>
      <c r="D176" s="27">
        <v>113</v>
      </c>
      <c r="E176" s="7">
        <v>9</v>
      </c>
      <c r="F176" s="32">
        <f t="shared" si="173"/>
        <v>10.916666666666666</v>
      </c>
      <c r="G176" s="8">
        <f t="shared" si="166"/>
        <v>9170</v>
      </c>
      <c r="H176" s="2">
        <v>1.4</v>
      </c>
      <c r="I176" s="7">
        <f t="shared" si="167"/>
        <v>12838</v>
      </c>
      <c r="J176" s="7">
        <v>1.2</v>
      </c>
      <c r="K176" s="7">
        <v>1.75</v>
      </c>
      <c r="L176" s="7">
        <f t="shared" si="174"/>
        <v>4.1250000000000002E-2</v>
      </c>
      <c r="M176" s="2">
        <f t="shared" si="175"/>
        <v>2.1533333333333333</v>
      </c>
      <c r="N176" s="2">
        <f t="shared" si="176"/>
        <v>1.8095238095238095</v>
      </c>
      <c r="O176" s="2">
        <f t="shared" si="177"/>
        <v>7.5238095238095237</v>
      </c>
      <c r="P176" s="2">
        <f t="shared" si="178"/>
        <v>14.481666666666666</v>
      </c>
      <c r="Q176" s="2">
        <f t="shared" si="179"/>
        <v>20.481666666666666</v>
      </c>
      <c r="R176" s="2">
        <f t="shared" si="180"/>
        <v>13.083333333333334</v>
      </c>
      <c r="S176" s="2">
        <f t="shared" si="168"/>
        <v>17.083333333333336</v>
      </c>
      <c r="T176" s="2">
        <f t="shared" si="169"/>
        <v>27.083333333333336</v>
      </c>
      <c r="U176" s="7">
        <f t="shared" si="170"/>
        <v>1</v>
      </c>
      <c r="V176" s="2">
        <f t="shared" si="181"/>
        <v>149.21158324491947</v>
      </c>
      <c r="W176" s="28">
        <f t="shared" si="182"/>
        <v>178.55349519399658</v>
      </c>
      <c r="X176" s="2">
        <f t="shared" si="183"/>
        <v>144.16134504278372</v>
      </c>
      <c r="Y176" s="2">
        <f t="shared" si="184"/>
        <v>1628.8931170903707</v>
      </c>
      <c r="Z176" s="28">
        <f t="shared" si="185"/>
        <v>0</v>
      </c>
      <c r="AA176" s="28">
        <f t="shared" si="186"/>
        <v>10.916666666666666</v>
      </c>
      <c r="AB176" s="28">
        <f t="shared" si="187"/>
        <v>1949.2089892011293</v>
      </c>
      <c r="AC176" s="2">
        <f t="shared" si="188"/>
        <v>1573.761350050389</v>
      </c>
      <c r="AD176" s="2">
        <f t="shared" si="171"/>
        <v>1628.8931170903707</v>
      </c>
      <c r="AE176" s="2">
        <f t="shared" si="189"/>
        <v>1949.2089892011293</v>
      </c>
      <c r="AF176" s="2">
        <f t="shared" si="172"/>
        <v>2756.7475535250433</v>
      </c>
      <c r="AG176" s="33">
        <f t="shared" si="190"/>
        <v>0.22049196428571433</v>
      </c>
      <c r="AH176" s="33">
        <f t="shared" si="191"/>
        <v>0.22049196428571433</v>
      </c>
      <c r="AI176" s="2">
        <f t="shared" si="192"/>
        <v>2.4889566138265184</v>
      </c>
      <c r="AJ176" s="7">
        <v>2.2000000000000002</v>
      </c>
      <c r="AK176" s="3">
        <f t="shared" si="193"/>
        <v>759.45986324082196</v>
      </c>
    </row>
    <row r="177" spans="1:37" ht="20.25" x14ac:dyDescent="0.3">
      <c r="A177" s="7">
        <v>7</v>
      </c>
      <c r="B177" s="7">
        <v>96</v>
      </c>
      <c r="C177" s="27">
        <v>77</v>
      </c>
      <c r="D177" s="27">
        <v>121</v>
      </c>
      <c r="E177" s="7">
        <v>9.5</v>
      </c>
      <c r="F177" s="32">
        <f t="shared" si="173"/>
        <v>11.666666666666666</v>
      </c>
      <c r="G177" s="8">
        <f t="shared" si="166"/>
        <v>9800</v>
      </c>
      <c r="H177" s="2">
        <v>1.4</v>
      </c>
      <c r="I177" s="7">
        <f t="shared" si="167"/>
        <v>13720</v>
      </c>
      <c r="J177" s="7">
        <v>1.2</v>
      </c>
      <c r="K177" s="7">
        <v>1.75</v>
      </c>
      <c r="L177" s="7">
        <f t="shared" si="174"/>
        <v>4.1250000000000002E-2</v>
      </c>
      <c r="M177" s="2">
        <f t="shared" si="175"/>
        <v>2.1304761904761902</v>
      </c>
      <c r="N177" s="2">
        <f t="shared" si="176"/>
        <v>1.8095238095238095</v>
      </c>
      <c r="O177" s="2">
        <f t="shared" si="177"/>
        <v>7.5238095238095237</v>
      </c>
      <c r="P177" s="2">
        <f t="shared" si="178"/>
        <v>14.521666666666667</v>
      </c>
      <c r="Q177" s="2">
        <f t="shared" si="179"/>
        <v>20.521666666666668</v>
      </c>
      <c r="R177" s="2">
        <f t="shared" si="180"/>
        <v>13.083333333333334</v>
      </c>
      <c r="S177" s="2">
        <f t="shared" si="168"/>
        <v>17.083333333333336</v>
      </c>
      <c r="T177" s="2">
        <f t="shared" si="169"/>
        <v>27.083333333333336</v>
      </c>
      <c r="U177" s="7">
        <f t="shared" si="170"/>
        <v>1</v>
      </c>
      <c r="V177" s="2">
        <f t="shared" si="181"/>
        <v>148.92074608111875</v>
      </c>
      <c r="W177" s="28">
        <f t="shared" si="182"/>
        <v>178.20546596597288</v>
      </c>
      <c r="X177" s="2">
        <f t="shared" si="183"/>
        <v>143.88035159837315</v>
      </c>
      <c r="Y177" s="2">
        <f t="shared" si="184"/>
        <v>1737.4087042797187</v>
      </c>
      <c r="Z177" s="28">
        <f t="shared" si="185"/>
        <v>0</v>
      </c>
      <c r="AA177" s="28">
        <f t="shared" si="186"/>
        <v>11.666666666666666</v>
      </c>
      <c r="AB177" s="28">
        <f t="shared" si="187"/>
        <v>2079.0637696030167</v>
      </c>
      <c r="AC177" s="2">
        <f t="shared" si="188"/>
        <v>1678.60410198102</v>
      </c>
      <c r="AD177" s="2">
        <f t="shared" si="171"/>
        <v>1737.4087042797187</v>
      </c>
      <c r="AE177" s="2">
        <f t="shared" si="189"/>
        <v>2079.0637696030167</v>
      </c>
      <c r="AF177" s="2">
        <f t="shared" si="172"/>
        <v>3136.5661053440494</v>
      </c>
      <c r="AG177" s="33">
        <f t="shared" si="190"/>
        <v>0.22548214285714288</v>
      </c>
      <c r="AH177" s="33">
        <f t="shared" si="191"/>
        <v>0.22548214285714288</v>
      </c>
      <c r="AI177" s="2">
        <f t="shared" si="192"/>
        <v>2.498729059602891</v>
      </c>
      <c r="AJ177" s="7">
        <v>2.2000000000000002</v>
      </c>
      <c r="AK177" s="3">
        <f t="shared" si="193"/>
        <v>762.75222767060973</v>
      </c>
    </row>
    <row r="178" spans="1:37" ht="20.25" x14ac:dyDescent="0.3">
      <c r="A178" s="7">
        <v>7</v>
      </c>
      <c r="B178" s="7">
        <v>102</v>
      </c>
      <c r="C178" s="27">
        <v>82</v>
      </c>
      <c r="D178" s="27">
        <v>128</v>
      </c>
      <c r="E178" s="7">
        <v>9.75</v>
      </c>
      <c r="F178" s="32">
        <f t="shared" si="173"/>
        <v>12.291666666666666</v>
      </c>
      <c r="G178" s="8">
        <f t="shared" si="166"/>
        <v>10325</v>
      </c>
      <c r="H178" s="2">
        <v>1.4</v>
      </c>
      <c r="I178" s="7">
        <f t="shared" si="167"/>
        <v>14454.999999999998</v>
      </c>
      <c r="J178" s="7">
        <v>1.2</v>
      </c>
      <c r="K178" s="7">
        <v>1.75</v>
      </c>
      <c r="L178" s="7">
        <f t="shared" si="174"/>
        <v>4.1250000000000002E-2</v>
      </c>
      <c r="M178" s="2">
        <f t="shared" si="175"/>
        <v>2.1104761904761902</v>
      </c>
      <c r="N178" s="2">
        <f t="shared" si="176"/>
        <v>1.8095238095238095</v>
      </c>
      <c r="O178" s="2">
        <f t="shared" si="177"/>
        <v>7.5238095238095237</v>
      </c>
      <c r="P178" s="2">
        <f t="shared" si="178"/>
        <v>14.556666666666667</v>
      </c>
      <c r="Q178" s="2">
        <f t="shared" si="179"/>
        <v>20.556666666666665</v>
      </c>
      <c r="R178" s="2">
        <f t="shared" si="180"/>
        <v>13.083333333333334</v>
      </c>
      <c r="S178" s="2">
        <f t="shared" si="168"/>
        <v>17.083333333333336</v>
      </c>
      <c r="T178" s="2">
        <f t="shared" si="169"/>
        <v>27.083333333333336</v>
      </c>
      <c r="U178" s="7">
        <f t="shared" si="170"/>
        <v>1</v>
      </c>
      <c r="V178" s="2">
        <f t="shared" si="181"/>
        <v>148.66719202990234</v>
      </c>
      <c r="W178" s="28">
        <f t="shared" si="182"/>
        <v>177.90205143822155</v>
      </c>
      <c r="X178" s="2">
        <f t="shared" si="183"/>
        <v>143.63537937658256</v>
      </c>
      <c r="Y178" s="2">
        <f t="shared" si="184"/>
        <v>1827.3675687008829</v>
      </c>
      <c r="Z178" s="28">
        <f t="shared" si="185"/>
        <v>0</v>
      </c>
      <c r="AA178" s="28">
        <f t="shared" si="186"/>
        <v>12.291666666666666</v>
      </c>
      <c r="AB178" s="28">
        <f t="shared" si="187"/>
        <v>2186.7127155948065</v>
      </c>
      <c r="AC178" s="2">
        <f t="shared" si="188"/>
        <v>1765.5182048371605</v>
      </c>
      <c r="AD178" s="2">
        <f t="shared" si="171"/>
        <v>1827.3675687008829</v>
      </c>
      <c r="AE178" s="2">
        <f t="shared" si="189"/>
        <v>2186.7127155948065</v>
      </c>
      <c r="AF178" s="2">
        <f t="shared" si="172"/>
        <v>3540.8890798610555</v>
      </c>
      <c r="AG178" s="33">
        <f t="shared" si="190"/>
        <v>0.22964062500000004</v>
      </c>
      <c r="AH178" s="33">
        <f t="shared" si="191"/>
        <v>0.22964062500000004</v>
      </c>
      <c r="AI178" s="2">
        <f t="shared" si="192"/>
        <v>2.5069315773327658</v>
      </c>
      <c r="AJ178" s="7">
        <v>2.2000000000000002</v>
      </c>
      <c r="AK178" s="3">
        <f t="shared" si="193"/>
        <v>766.16369605763555</v>
      </c>
    </row>
    <row r="179" spans="1:37" ht="20.25" x14ac:dyDescent="0.3">
      <c r="A179" s="7">
        <v>7</v>
      </c>
      <c r="B179" s="7">
        <v>108</v>
      </c>
      <c r="C179" s="27">
        <v>87</v>
      </c>
      <c r="D179" s="27">
        <v>136</v>
      </c>
      <c r="E179" s="7">
        <v>10</v>
      </c>
      <c r="F179" s="32">
        <f t="shared" si="173"/>
        <v>13</v>
      </c>
      <c r="G179" s="8">
        <f t="shared" si="166"/>
        <v>10920</v>
      </c>
      <c r="H179" s="2">
        <v>1.4</v>
      </c>
      <c r="I179" s="7">
        <f t="shared" si="167"/>
        <v>15287.999999999998</v>
      </c>
      <c r="J179" s="7">
        <v>1.2</v>
      </c>
      <c r="K179" s="7">
        <v>1.75</v>
      </c>
      <c r="L179" s="7">
        <f t="shared" si="174"/>
        <v>4.1250000000000002E-2</v>
      </c>
      <c r="M179" s="2">
        <f t="shared" si="175"/>
        <v>2.0876190476190475</v>
      </c>
      <c r="N179" s="2">
        <f t="shared" si="176"/>
        <v>1.8095238095238095</v>
      </c>
      <c r="O179" s="2">
        <f t="shared" si="177"/>
        <v>7.5238095238095237</v>
      </c>
      <c r="P179" s="2">
        <f t="shared" si="178"/>
        <v>14.596666666666666</v>
      </c>
      <c r="Q179" s="2">
        <f t="shared" si="179"/>
        <v>20.596666666666664</v>
      </c>
      <c r="R179" s="2">
        <f t="shared" si="180"/>
        <v>13.083333333333334</v>
      </c>
      <c r="S179" s="2">
        <f t="shared" si="168"/>
        <v>17.083333333333336</v>
      </c>
      <c r="T179" s="2">
        <f t="shared" si="169"/>
        <v>27.083333333333336</v>
      </c>
      <c r="U179" s="7">
        <f t="shared" si="170"/>
        <v>1</v>
      </c>
      <c r="V179" s="2">
        <f t="shared" si="181"/>
        <v>148.37847115203232</v>
      </c>
      <c r="W179" s="28">
        <f t="shared" si="182"/>
        <v>177.55655465601427</v>
      </c>
      <c r="X179" s="2">
        <f t="shared" si="183"/>
        <v>143.35643058996351</v>
      </c>
      <c r="Y179" s="2">
        <f t="shared" si="184"/>
        <v>1928.9201249764201</v>
      </c>
      <c r="Z179" s="28">
        <f t="shared" si="185"/>
        <v>0</v>
      </c>
      <c r="AA179" s="28">
        <f t="shared" si="186"/>
        <v>13</v>
      </c>
      <c r="AB179" s="28">
        <f t="shared" si="187"/>
        <v>2308.2352105281857</v>
      </c>
      <c r="AC179" s="2">
        <f t="shared" si="188"/>
        <v>1863.6335976695257</v>
      </c>
      <c r="AD179" s="2">
        <f t="shared" si="171"/>
        <v>1928.9201249764201</v>
      </c>
      <c r="AE179" s="2">
        <f t="shared" si="189"/>
        <v>2308.2352105281857</v>
      </c>
      <c r="AF179" s="2">
        <f t="shared" si="172"/>
        <v>3969.7164770760623</v>
      </c>
      <c r="AG179" s="33">
        <f t="shared" si="190"/>
        <v>0.23435357142857147</v>
      </c>
      <c r="AH179" s="33">
        <f t="shared" si="191"/>
        <v>0.23435357142857147</v>
      </c>
      <c r="AI179" s="2">
        <f t="shared" si="192"/>
        <v>2.5162931087855629</v>
      </c>
      <c r="AJ179" s="7">
        <v>2.2000000000000002</v>
      </c>
      <c r="AK179" s="3">
        <f t="shared" si="193"/>
        <v>767.85940487708001</v>
      </c>
    </row>
    <row r="180" spans="1:37" ht="20.25" x14ac:dyDescent="0.3">
      <c r="A180" s="7">
        <v>7</v>
      </c>
      <c r="B180" s="7">
        <v>114</v>
      </c>
      <c r="C180" s="27">
        <v>92</v>
      </c>
      <c r="D180" s="27">
        <v>143</v>
      </c>
      <c r="E180" s="7">
        <v>10.5</v>
      </c>
      <c r="F180" s="32">
        <f t="shared" si="173"/>
        <v>13.666666666666666</v>
      </c>
      <c r="G180" s="8">
        <f t="shared" si="166"/>
        <v>11480</v>
      </c>
      <c r="H180" s="2">
        <v>1.4</v>
      </c>
      <c r="I180" s="7">
        <f t="shared" si="167"/>
        <v>16071.999999999998</v>
      </c>
      <c r="J180" s="7">
        <v>1.2</v>
      </c>
      <c r="K180" s="7">
        <v>1.75</v>
      </c>
      <c r="L180" s="7">
        <f t="shared" si="174"/>
        <v>4.1250000000000002E-2</v>
      </c>
      <c r="M180" s="2">
        <f t="shared" si="175"/>
        <v>2.0676190476190475</v>
      </c>
      <c r="N180" s="2">
        <f t="shared" si="176"/>
        <v>1.8095238095238095</v>
      </c>
      <c r="O180" s="2">
        <f t="shared" si="177"/>
        <v>7.5238095238095237</v>
      </c>
      <c r="P180" s="2">
        <f t="shared" si="178"/>
        <v>14.631666666666666</v>
      </c>
      <c r="Q180" s="2">
        <f t="shared" si="179"/>
        <v>20.631666666666668</v>
      </c>
      <c r="R180" s="2">
        <f t="shared" si="180"/>
        <v>13.083333333333334</v>
      </c>
      <c r="S180" s="2">
        <f t="shared" si="168"/>
        <v>17.083333333333336</v>
      </c>
      <c r="T180" s="2">
        <f t="shared" si="169"/>
        <v>27.083333333333336</v>
      </c>
      <c r="U180" s="7">
        <f t="shared" si="170"/>
        <v>1</v>
      </c>
      <c r="V180" s="2">
        <f t="shared" si="181"/>
        <v>148.12675874439091</v>
      </c>
      <c r="W180" s="28">
        <f t="shared" si="182"/>
        <v>177.25534392430924</v>
      </c>
      <c r="X180" s="2">
        <f t="shared" si="183"/>
        <v>143.11323767919612</v>
      </c>
      <c r="Y180" s="2">
        <f t="shared" si="184"/>
        <v>1937.9917602391145</v>
      </c>
      <c r="Z180" s="28">
        <f t="shared" si="185"/>
        <v>0</v>
      </c>
      <c r="AA180" s="28">
        <f t="shared" si="186"/>
        <v>13.666666666666666</v>
      </c>
      <c r="AB180" s="28">
        <f t="shared" si="187"/>
        <v>2422.4897002988928</v>
      </c>
      <c r="AC180" s="2">
        <f t="shared" si="188"/>
        <v>1955.8809149490135</v>
      </c>
      <c r="AD180" s="2">
        <f t="shared" si="171"/>
        <v>1955.8809149490135</v>
      </c>
      <c r="AE180" s="2">
        <f t="shared" si="189"/>
        <v>2422.4897002988928</v>
      </c>
      <c r="AF180" s="2">
        <f t="shared" si="172"/>
        <v>4423.0482969890691</v>
      </c>
      <c r="AG180" s="33">
        <f t="shared" si="190"/>
        <v>0.23878928571428576</v>
      </c>
      <c r="AH180" s="33">
        <f t="shared" si="191"/>
        <v>0.23878928571428576</v>
      </c>
      <c r="AI180" s="2">
        <f t="shared" si="192"/>
        <v>2.5251680557822818</v>
      </c>
      <c r="AJ180" s="7">
        <v>2.2000000000000002</v>
      </c>
      <c r="AK180" s="3">
        <f t="shared" si="193"/>
        <v>773.49166132221717</v>
      </c>
    </row>
    <row r="181" spans="1:37" ht="20.25" x14ac:dyDescent="0.3">
      <c r="A181" s="7">
        <v>7</v>
      </c>
      <c r="B181" s="7">
        <v>120</v>
      </c>
      <c r="C181" s="27">
        <v>97</v>
      </c>
      <c r="D181" s="27">
        <v>151</v>
      </c>
      <c r="E181" s="7">
        <v>11</v>
      </c>
      <c r="F181" s="32">
        <f t="shared" si="173"/>
        <v>14.416666666666666</v>
      </c>
      <c r="G181" s="8">
        <f t="shared" si="166"/>
        <v>12110</v>
      </c>
      <c r="H181" s="2">
        <v>1.4</v>
      </c>
      <c r="I181" s="7">
        <f t="shared" si="167"/>
        <v>16954</v>
      </c>
      <c r="J181" s="7">
        <v>1.2</v>
      </c>
      <c r="K181" s="7">
        <v>1.75</v>
      </c>
      <c r="L181" s="7">
        <f t="shared" si="174"/>
        <v>4.1250000000000002E-2</v>
      </c>
      <c r="M181" s="2">
        <f t="shared" si="175"/>
        <v>2.0447619047619048</v>
      </c>
      <c r="N181" s="2">
        <f t="shared" si="176"/>
        <v>1.8095238095238095</v>
      </c>
      <c r="O181" s="2">
        <f t="shared" si="177"/>
        <v>7.5238095238095237</v>
      </c>
      <c r="P181" s="2">
        <f t="shared" si="178"/>
        <v>14.671666666666667</v>
      </c>
      <c r="Q181" s="2">
        <f t="shared" si="179"/>
        <v>20.671666666666667</v>
      </c>
      <c r="R181" s="2">
        <f t="shared" si="180"/>
        <v>13.083333333333334</v>
      </c>
      <c r="S181" s="2">
        <f t="shared" si="168"/>
        <v>17.083333333333336</v>
      </c>
      <c r="T181" s="2">
        <f t="shared" si="169"/>
        <v>27.083333333333336</v>
      </c>
      <c r="U181" s="7">
        <f t="shared" si="170"/>
        <v>1</v>
      </c>
      <c r="V181" s="2">
        <f t="shared" si="181"/>
        <v>147.84013113737123</v>
      </c>
      <c r="W181" s="28">
        <f t="shared" si="182"/>
        <v>176.91235204700669</v>
      </c>
      <c r="X181" s="2">
        <f t="shared" si="183"/>
        <v>142.8363113142602</v>
      </c>
      <c r="Y181" s="2">
        <f t="shared" si="184"/>
        <v>1934.2417157139403</v>
      </c>
      <c r="Z181" s="28">
        <f t="shared" si="185"/>
        <v>0</v>
      </c>
      <c r="AA181" s="28">
        <f t="shared" si="186"/>
        <v>14.416666666666666</v>
      </c>
      <c r="AB181" s="28">
        <f t="shared" si="187"/>
        <v>2550.4864086776797</v>
      </c>
      <c r="AC181" s="2">
        <f t="shared" si="188"/>
        <v>2059.2234881139179</v>
      </c>
      <c r="AD181" s="2">
        <f t="shared" si="171"/>
        <v>2059.2234881139179</v>
      </c>
      <c r="AE181" s="2">
        <f t="shared" si="189"/>
        <v>2550.4864086776797</v>
      </c>
      <c r="AF181" s="2">
        <f t="shared" si="172"/>
        <v>4900.884539600077</v>
      </c>
      <c r="AG181" s="33">
        <f t="shared" si="190"/>
        <v>0.24377946428571431</v>
      </c>
      <c r="AH181" s="33">
        <f t="shared" si="191"/>
        <v>0.24377946428571431</v>
      </c>
      <c r="AI181" s="2">
        <f t="shared" si="192"/>
        <v>2.5352275002931628</v>
      </c>
      <c r="AJ181" s="7">
        <v>2.2000000000000002</v>
      </c>
      <c r="AK181" s="3">
        <f t="shared" si="193"/>
        <v>777.20221975098264</v>
      </c>
    </row>
    <row r="182" spans="1:37" ht="20.25" x14ac:dyDescent="0.3">
      <c r="A182" s="7">
        <v>7</v>
      </c>
      <c r="B182" s="7">
        <v>132</v>
      </c>
      <c r="C182" s="27">
        <v>106</v>
      </c>
      <c r="D182" s="27">
        <v>166</v>
      </c>
      <c r="E182" s="7">
        <v>12</v>
      </c>
      <c r="F182" s="32">
        <f t="shared" si="173"/>
        <v>15.833333333333334</v>
      </c>
      <c r="G182" s="8">
        <f t="shared" si="166"/>
        <v>13300</v>
      </c>
      <c r="H182" s="2">
        <v>1.4</v>
      </c>
      <c r="I182" s="7">
        <f t="shared" si="167"/>
        <v>18620</v>
      </c>
      <c r="J182" s="7">
        <v>1.2</v>
      </c>
      <c r="K182" s="7">
        <v>1.75</v>
      </c>
      <c r="L182" s="7">
        <f t="shared" si="174"/>
        <v>4.1250000000000002E-2</v>
      </c>
      <c r="M182" s="2">
        <f t="shared" si="175"/>
        <v>2.0019047619047616</v>
      </c>
      <c r="N182" s="2">
        <f t="shared" si="176"/>
        <v>1.8095238095238095</v>
      </c>
      <c r="O182" s="2">
        <f t="shared" si="177"/>
        <v>7.5238095238095237</v>
      </c>
      <c r="P182" s="2">
        <f t="shared" si="178"/>
        <v>14.746666666666666</v>
      </c>
      <c r="Q182" s="2">
        <f t="shared" si="179"/>
        <v>20.746666666666666</v>
      </c>
      <c r="R182" s="2">
        <f t="shared" si="180"/>
        <v>13.083333333333334</v>
      </c>
      <c r="S182" s="2">
        <f t="shared" si="168"/>
        <v>17.083333333333336</v>
      </c>
      <c r="T182" s="2">
        <f t="shared" si="169"/>
        <v>27.083333333333336</v>
      </c>
      <c r="U182" s="7">
        <f t="shared" si="170"/>
        <v>1</v>
      </c>
      <c r="V182" s="2">
        <f t="shared" si="181"/>
        <v>147.30568336253336</v>
      </c>
      <c r="W182" s="28">
        <f t="shared" si="182"/>
        <v>176.27280707254371</v>
      </c>
      <c r="X182" s="2">
        <f t="shared" si="183"/>
        <v>142.31995254103222</v>
      </c>
      <c r="Y182" s="2">
        <f t="shared" si="184"/>
        <v>1927.2493573264783</v>
      </c>
      <c r="Z182" s="28">
        <f t="shared" si="185"/>
        <v>0</v>
      </c>
      <c r="AA182" s="28">
        <f t="shared" si="186"/>
        <v>15.833333333333334</v>
      </c>
      <c r="AB182" s="28">
        <f t="shared" si="187"/>
        <v>2790.986111981942</v>
      </c>
      <c r="AC182" s="2">
        <f t="shared" si="188"/>
        <v>2253.3992485663434</v>
      </c>
      <c r="AD182" s="2">
        <f t="shared" si="171"/>
        <v>2253.3992485663434</v>
      </c>
      <c r="AE182" s="2">
        <f t="shared" si="189"/>
        <v>2790.986111981942</v>
      </c>
      <c r="AF182" s="2">
        <f t="shared" si="172"/>
        <v>5930.0702929160934</v>
      </c>
      <c r="AG182" s="33">
        <f t="shared" si="190"/>
        <v>0.25320535714285719</v>
      </c>
      <c r="AH182" s="33">
        <f t="shared" si="191"/>
        <v>0.25320535714285719</v>
      </c>
      <c r="AI182" s="2">
        <f t="shared" si="192"/>
        <v>2.554449004084058</v>
      </c>
      <c r="AJ182" s="7">
        <v>2.2000000000000002</v>
      </c>
      <c r="AK182" s="3">
        <f t="shared" si="193"/>
        <v>786.45836517939961</v>
      </c>
    </row>
    <row r="183" spans="1:37" ht="20.25" x14ac:dyDescent="0.3">
      <c r="A183" s="7">
        <v>7</v>
      </c>
      <c r="B183" s="7">
        <v>144</v>
      </c>
      <c r="C183" s="27">
        <v>116</v>
      </c>
      <c r="D183" s="27">
        <v>180</v>
      </c>
      <c r="E183" s="7">
        <v>13</v>
      </c>
      <c r="F183" s="32">
        <f t="shared" si="173"/>
        <v>17.166666666666668</v>
      </c>
      <c r="G183" s="8">
        <f t="shared" si="166"/>
        <v>14420.000000000002</v>
      </c>
      <c r="H183" s="2">
        <v>1.4</v>
      </c>
      <c r="I183" s="7">
        <f t="shared" si="167"/>
        <v>20188</v>
      </c>
      <c r="J183" s="7">
        <v>1.2</v>
      </c>
      <c r="K183" s="7">
        <v>1.75</v>
      </c>
      <c r="L183" s="7">
        <f t="shared" si="174"/>
        <v>4.1250000000000002E-2</v>
      </c>
      <c r="M183" s="2">
        <f t="shared" si="175"/>
        <v>1.9619047619047618</v>
      </c>
      <c r="N183" s="2">
        <f t="shared" si="176"/>
        <v>1.8095238095238095</v>
      </c>
      <c r="O183" s="2">
        <f t="shared" si="177"/>
        <v>7.5238095238095237</v>
      </c>
      <c r="P183" s="2">
        <f t="shared" si="178"/>
        <v>14.816666666666666</v>
      </c>
      <c r="Q183" s="2">
        <f t="shared" si="179"/>
        <v>20.816666666666666</v>
      </c>
      <c r="R183" s="2">
        <f t="shared" si="180"/>
        <v>13.083333333333334</v>
      </c>
      <c r="S183" s="2">
        <f t="shared" si="168"/>
        <v>17.083333333333336</v>
      </c>
      <c r="T183" s="2">
        <f t="shared" si="169"/>
        <v>27.083333333333336</v>
      </c>
      <c r="U183" s="7">
        <f t="shared" si="170"/>
        <v>1</v>
      </c>
      <c r="V183" s="2">
        <f t="shared" si="181"/>
        <v>146.8103399917386</v>
      </c>
      <c r="W183" s="28">
        <f t="shared" si="182"/>
        <v>175.68005624011403</v>
      </c>
      <c r="X183" s="2">
        <f t="shared" si="183"/>
        <v>141.84137463817206</v>
      </c>
      <c r="Y183" s="2">
        <f t="shared" si="184"/>
        <v>1920.7686148919136</v>
      </c>
      <c r="Z183" s="28">
        <f t="shared" si="185"/>
        <v>0</v>
      </c>
      <c r="AA183" s="28">
        <f t="shared" si="186"/>
        <v>17.083333333333336</v>
      </c>
      <c r="AB183" s="28">
        <f t="shared" si="187"/>
        <v>3001.200960768615</v>
      </c>
      <c r="AC183" s="2">
        <f t="shared" si="188"/>
        <v>2434.9435979552873</v>
      </c>
      <c r="AD183" s="2">
        <f t="shared" si="171"/>
        <v>2434.9435979552873</v>
      </c>
      <c r="AE183" s="2">
        <f t="shared" si="189"/>
        <v>3001.200960768615</v>
      </c>
      <c r="AF183" s="2">
        <f t="shared" si="172"/>
        <v>7057.2737370241111</v>
      </c>
      <c r="AG183" s="33">
        <f t="shared" si="190"/>
        <v>0.26207678571428578</v>
      </c>
      <c r="AH183" s="33">
        <f t="shared" si="191"/>
        <v>0.26207678571428578</v>
      </c>
      <c r="AI183" s="2">
        <f t="shared" si="192"/>
        <v>2.572807997361573</v>
      </c>
      <c r="AJ183" s="7">
        <v>2.2000000000000002</v>
      </c>
      <c r="AK183" s="3">
        <f t="shared" si="193"/>
        <v>796.92571394926517</v>
      </c>
    </row>
    <row r="184" spans="1:37" ht="20.25" x14ac:dyDescent="0.3">
      <c r="A184" s="7"/>
      <c r="B184" s="7"/>
      <c r="C184" s="7"/>
      <c r="D184" s="2"/>
      <c r="E184" s="2"/>
      <c r="F184" s="2"/>
      <c r="G184" s="7"/>
      <c r="H184" s="7"/>
      <c r="I184" s="7"/>
      <c r="J184" s="7"/>
      <c r="K184" s="2"/>
      <c r="L184" s="2"/>
      <c r="M184" s="2"/>
      <c r="N184" s="2"/>
      <c r="O184" s="2"/>
      <c r="P184" s="2"/>
      <c r="Q184" s="2"/>
      <c r="R184" s="2"/>
      <c r="S184" s="7"/>
      <c r="T184" s="2"/>
      <c r="U184" s="28"/>
      <c r="V184" s="2"/>
      <c r="W184" s="2"/>
      <c r="X184" s="28"/>
      <c r="Y184" s="28"/>
      <c r="Z184" s="28"/>
      <c r="AA184" s="2"/>
      <c r="AB184" s="2"/>
      <c r="AC184" s="2"/>
      <c r="AD184" s="2"/>
      <c r="AE184" s="7"/>
      <c r="AF184" s="7"/>
      <c r="AG184" s="3"/>
    </row>
    <row r="185" spans="1:37" ht="150" x14ac:dyDescent="0.2">
      <c r="A185" s="7" t="s">
        <v>10</v>
      </c>
      <c r="B185" s="7" t="s">
        <v>82</v>
      </c>
      <c r="C185" s="31" t="s">
        <v>83</v>
      </c>
      <c r="D185" s="31" t="s">
        <v>84</v>
      </c>
      <c r="E185" s="7" t="s">
        <v>12</v>
      </c>
      <c r="F185" s="7" t="s">
        <v>85</v>
      </c>
      <c r="G185" s="7" t="s">
        <v>47</v>
      </c>
      <c r="H185" s="7" t="s">
        <v>14</v>
      </c>
      <c r="I185" s="7" t="s">
        <v>15</v>
      </c>
      <c r="J185" s="7" t="s">
        <v>16</v>
      </c>
      <c r="K185" s="7" t="s">
        <v>17</v>
      </c>
      <c r="L185" s="7" t="s">
        <v>18</v>
      </c>
      <c r="M185" s="7" t="s">
        <v>25</v>
      </c>
      <c r="N185" s="7" t="s">
        <v>26</v>
      </c>
      <c r="O185" s="7" t="s">
        <v>27</v>
      </c>
      <c r="P185" s="7" t="s">
        <v>28</v>
      </c>
      <c r="Q185" s="7" t="s">
        <v>29</v>
      </c>
      <c r="R185" s="7" t="s">
        <v>30</v>
      </c>
      <c r="S185" s="7" t="s">
        <v>31</v>
      </c>
      <c r="T185" s="7" t="s">
        <v>32</v>
      </c>
      <c r="U185" s="7" t="s">
        <v>33</v>
      </c>
      <c r="V185" s="7" t="s">
        <v>34</v>
      </c>
      <c r="W185" s="26" t="s">
        <v>35</v>
      </c>
      <c r="X185" s="7" t="s">
        <v>36</v>
      </c>
      <c r="Y185" s="7" t="s">
        <v>37</v>
      </c>
      <c r="Z185" s="26" t="s">
        <v>59</v>
      </c>
      <c r="AA185" s="26" t="s">
        <v>60</v>
      </c>
      <c r="AB185" s="26" t="s">
        <v>61</v>
      </c>
      <c r="AC185" s="7" t="s">
        <v>39</v>
      </c>
      <c r="AD185" s="7" t="s">
        <v>40</v>
      </c>
      <c r="AE185" s="7" t="s">
        <v>41</v>
      </c>
      <c r="AF185" s="7" t="s">
        <v>21</v>
      </c>
      <c r="AG185" s="26" t="s">
        <v>90</v>
      </c>
      <c r="AH185" s="26" t="s">
        <v>89</v>
      </c>
      <c r="AI185" s="7" t="s">
        <v>22</v>
      </c>
      <c r="AJ185" s="7" t="s">
        <v>23</v>
      </c>
      <c r="AK185" s="7" t="s">
        <v>24</v>
      </c>
    </row>
    <row r="186" spans="1:37" ht="20.25" x14ac:dyDescent="0.3">
      <c r="A186" s="7">
        <v>8</v>
      </c>
      <c r="B186" s="7">
        <v>18</v>
      </c>
      <c r="C186" s="27">
        <v>14</v>
      </c>
      <c r="D186" s="27">
        <v>23</v>
      </c>
      <c r="E186" s="7">
        <v>2.75</v>
      </c>
      <c r="F186" s="32">
        <f>($D186+2*$E186)/12</f>
        <v>2.375</v>
      </c>
      <c r="G186" s="8">
        <f t="shared" ref="G186:G208" si="195">$B$4*$A186*$F186</f>
        <v>2280</v>
      </c>
      <c r="H186" s="2">
        <v>1.4</v>
      </c>
      <c r="I186" s="7">
        <f t="shared" ref="I186:I208" si="196">$G186*$H186</f>
        <v>3192</v>
      </c>
      <c r="J186" s="7">
        <v>1.2</v>
      </c>
      <c r="K186" s="7">
        <v>1.1499999999999999</v>
      </c>
      <c r="L186" s="7">
        <f>0.33*(1-0.125*$A186)</f>
        <v>0</v>
      </c>
      <c r="M186" s="2">
        <f>($E$7-$C$7-0.06*$D186/12)/$K186</f>
        <v>3.6681159420289853</v>
      </c>
      <c r="N186" s="2">
        <f>($F$7-$B$7)/$K186</f>
        <v>2.7536231884057973</v>
      </c>
      <c r="O186" s="2">
        <f>($G$7-$B$7)/$K186</f>
        <v>11.449275362318842</v>
      </c>
      <c r="P186" s="2">
        <f>$C$7+$K186*$A186+0.06*$D186/12</f>
        <v>10.981666666666666</v>
      </c>
      <c r="Q186" s="2">
        <f>IF($A186&lt;$M186,$P186,$P186+$E$7)</f>
        <v>16.981666666666666</v>
      </c>
      <c r="R186" s="2">
        <f>$B$7+K186*$A186</f>
        <v>10.033333333333333</v>
      </c>
      <c r="S186" s="2">
        <f t="shared" ref="S186:S208" si="197">$R186+$F$7</f>
        <v>14.033333333333333</v>
      </c>
      <c r="T186" s="2">
        <f t="shared" ref="T186:T208" si="198">$R186+$G$7</f>
        <v>24.033333333333331</v>
      </c>
      <c r="U186" s="7">
        <f t="shared" ref="U186:U208" si="199">IF($A186&lt;$M186,0.5,1)</f>
        <v>1</v>
      </c>
      <c r="V186" s="2">
        <f>($U186*$H$7*(1+$L186)*$J186)/($Q186*$R186)</f>
        <v>225.37496466288803</v>
      </c>
      <c r="W186" s="28">
        <f>IF($A186&lt;$N186,(($U186*$I$7/2*(1+$L186)*$J$7)/($R186*$Q186)),(($U186*$I$7*(1+$L186)*$J$7)/($S186*$Q186)))</f>
        <v>251.7735464798445</v>
      </c>
      <c r="X186" s="2">
        <f>(2*$U186*$H$7*(1+$L186)*$J186)/($Q186*$T186)</f>
        <v>188.17715496124632</v>
      </c>
      <c r="Y186" s="2">
        <f>IF($R186&gt;$F186,$F186*$V186,$R186*$V186)</f>
        <v>535.26554107435913</v>
      </c>
      <c r="Z186" s="28">
        <f>IF($N186&lt;$A186,0,$F$7-$B$7-$K186*$A186)</f>
        <v>0</v>
      </c>
      <c r="AA186" s="28">
        <f>IF($S186&gt;$F186,$F186,$S186)</f>
        <v>2.375</v>
      </c>
      <c r="AB186" s="28">
        <f>($AA186-$Z186)*$W186</f>
        <v>597.96217288963066</v>
      </c>
      <c r="AC186" s="2">
        <f>IF($T186&gt;$F186,$F186*$X186,$T186*$X186)</f>
        <v>446.92074303295999</v>
      </c>
      <c r="AD186" s="2">
        <f t="shared" ref="AD186:AD208" si="200">IF($Y186&gt;$AC186,$Y186,$AC186)</f>
        <v>535.26554107435913</v>
      </c>
      <c r="AE186" s="2">
        <f>IF($AB186&gt;$AD186,$AB186,$AD186)</f>
        <v>597.96217288963066</v>
      </c>
      <c r="AF186" s="2">
        <f t="shared" ref="AF186:AF208" si="201">PI()*($B186/(2*12))^2*62.4</f>
        <v>110.26990214100174</v>
      </c>
      <c r="AG186" s="33">
        <f>0.23*($M$7/$H186)*(1+0.35*$M$7*($F186/$A186))</f>
        <v>0.16168409598214289</v>
      </c>
      <c r="AH186" s="33">
        <f>IF(AG186&gt;0.33,0.33,AG186)</f>
        <v>0.16168409598214289</v>
      </c>
      <c r="AI186" s="2">
        <f>$P$7/($O$7-$N$7*AH186)</f>
        <v>2.3792956973170774</v>
      </c>
      <c r="AJ186" s="7">
        <v>2.4</v>
      </c>
      <c r="AK186" s="3">
        <f>(12/$D186)*(($I186+$AF186)/$AI186+$AE186/$AJ186)</f>
        <v>854.12347213525243</v>
      </c>
    </row>
    <row r="187" spans="1:37" ht="20.25" x14ac:dyDescent="0.3">
      <c r="A187" s="7">
        <v>8</v>
      </c>
      <c r="B187" s="7">
        <v>24</v>
      </c>
      <c r="C187" s="27">
        <v>19</v>
      </c>
      <c r="D187" s="27">
        <v>30</v>
      </c>
      <c r="E187" s="7">
        <v>3.25</v>
      </c>
      <c r="F187" s="32">
        <f t="shared" ref="F187:F208" si="202">($D187+2*$E187)/12</f>
        <v>3.0416666666666665</v>
      </c>
      <c r="G187" s="8">
        <f t="shared" si="195"/>
        <v>2920</v>
      </c>
      <c r="H187" s="2">
        <v>1.4</v>
      </c>
      <c r="I187" s="7">
        <f t="shared" si="196"/>
        <v>4087.9999999999995</v>
      </c>
      <c r="J187" s="7">
        <v>1.2</v>
      </c>
      <c r="K187" s="4">
        <f>(1.75-1.15)*(($D187-24)/(96-24))+1.15</f>
        <v>1.2</v>
      </c>
      <c r="L187" s="7">
        <f t="shared" ref="L187:L208" si="203">0.33*(1-0.125*$A187)</f>
        <v>0</v>
      </c>
      <c r="M187" s="2">
        <f t="shared" ref="M187:M208" si="204">($E$7-$C$7-0.06*$D187/12)/$K187</f>
        <v>3.4861111111111107</v>
      </c>
      <c r="N187" s="2">
        <f t="shared" ref="N187:N208" si="205">($F$7-$B$7)/$K187</f>
        <v>2.6388888888888888</v>
      </c>
      <c r="O187" s="2">
        <f t="shared" ref="O187:O208" si="206">($G$7-$B$7)/$K187</f>
        <v>10.972222222222221</v>
      </c>
      <c r="P187" s="2">
        <f t="shared" ref="P187:P208" si="207">$C$7+$K187*$A187+0.06*$D187/12</f>
        <v>11.416666666666666</v>
      </c>
      <c r="Q187" s="2">
        <f t="shared" ref="Q187:Q208" si="208">IF($A187&lt;$M187,$P187,$P187+$E$7)</f>
        <v>17.416666666666664</v>
      </c>
      <c r="R187" s="2">
        <f t="shared" ref="R187:R208" si="209">$B$7+K187*$A187</f>
        <v>10.433333333333334</v>
      </c>
      <c r="S187" s="2">
        <f t="shared" si="197"/>
        <v>14.433333333333334</v>
      </c>
      <c r="T187" s="2">
        <f t="shared" si="198"/>
        <v>24.433333333333334</v>
      </c>
      <c r="U187" s="7">
        <f t="shared" si="199"/>
        <v>1</v>
      </c>
      <c r="V187" s="2">
        <f t="shared" ref="V187:V208" si="210">($U187*$H$7*(1+$L187)*$J187)/($Q187*$R187)</f>
        <v>211.32121619762449</v>
      </c>
      <c r="W187" s="28">
        <f t="shared" ref="W187:W208" si="211">IF($A187&lt;$N187,(($U187*$I$7/2*(1+$L187)*$J$7)/($R187*$Q187)),(($U187*$I$7*(1+$L187)*$J$7)/($S187*$Q187)))</f>
        <v>238.68194525785387</v>
      </c>
      <c r="X187" s="2">
        <f t="shared" ref="X187:X208" si="212">(2*$U187*$H$7*(1+$L187)*$J187)/($Q187*$T187)</f>
        <v>180.47350796686621</v>
      </c>
      <c r="Y187" s="2">
        <f t="shared" ref="Y187:Y208" si="213">IF($R187&gt;$F187,$F187*$V187,$R187*$V187)</f>
        <v>642.76869926777442</v>
      </c>
      <c r="Z187" s="28">
        <f t="shared" ref="Z187:Z208" si="214">IF($N187&lt;$A187,0,$F$7-$B$7-$K187*$A187)</f>
        <v>0</v>
      </c>
      <c r="AA187" s="28">
        <f t="shared" ref="AA187:AA208" si="215">IF($S187&gt;$F187,$F187,$S187)</f>
        <v>3.0416666666666665</v>
      </c>
      <c r="AB187" s="28">
        <f t="shared" ref="AB187:AB208" si="216">($AA187-$Z187)*$W187</f>
        <v>725.99091682597214</v>
      </c>
      <c r="AC187" s="2">
        <f t="shared" ref="AC187:AC208" si="217">IF($T187&gt;$F187,$F187*$X187,$T187*$X187)</f>
        <v>548.94025339921802</v>
      </c>
      <c r="AD187" s="2">
        <f t="shared" si="200"/>
        <v>642.76869926777442</v>
      </c>
      <c r="AE187" s="2">
        <f t="shared" ref="AE187:AE208" si="218">IF($AB187&gt;$AD187,$AB187,$AD187)</f>
        <v>725.99091682597214</v>
      </c>
      <c r="AF187" s="2">
        <f t="shared" si="201"/>
        <v>196.03538158400309</v>
      </c>
      <c r="AG187" s="33">
        <f t="shared" ref="AG187:AG208" si="219">0.23*($M$7/$H187)*(1+0.35*$M$7*($F187/$A187))</f>
        <v>0.1655653459821429</v>
      </c>
      <c r="AH187" s="33">
        <f t="shared" ref="AH187:AH208" si="220">IF(AG187&gt;0.33,0.33,AG187)</f>
        <v>0.1655653459821429</v>
      </c>
      <c r="AI187" s="2">
        <f t="shared" ref="AI187:AI208" si="221">$P$7/($O$7-$N$7*AH187)</f>
        <v>2.3862344889114837</v>
      </c>
      <c r="AJ187" s="7">
        <v>2.2000000000000002</v>
      </c>
      <c r="AK187" s="3">
        <f t="shared" ref="AK187:AK208" si="222">(12/$D187)*(($I187+$AF187)/$AI187+$AE187/$AJ187)</f>
        <v>850.12314328840023</v>
      </c>
    </row>
    <row r="188" spans="1:37" ht="20.25" x14ac:dyDescent="0.3">
      <c r="A188" s="7">
        <v>8</v>
      </c>
      <c r="B188" s="7">
        <v>27</v>
      </c>
      <c r="C188" s="27">
        <v>22</v>
      </c>
      <c r="D188" s="27">
        <v>34</v>
      </c>
      <c r="E188" s="7">
        <v>3.5</v>
      </c>
      <c r="F188" s="32">
        <f t="shared" si="202"/>
        <v>3.4166666666666665</v>
      </c>
      <c r="G188" s="8">
        <f t="shared" si="195"/>
        <v>3280</v>
      </c>
      <c r="H188" s="2">
        <v>1.4</v>
      </c>
      <c r="I188" s="7">
        <f t="shared" si="196"/>
        <v>4592</v>
      </c>
      <c r="J188" s="7">
        <v>1.2</v>
      </c>
      <c r="K188" s="4">
        <f t="shared" ref="K188:K198" si="223">(1.75-1.15)*(($D188-24)/(96-24))+1.15</f>
        <v>1.2333333333333332</v>
      </c>
      <c r="L188" s="7">
        <f t="shared" si="203"/>
        <v>0</v>
      </c>
      <c r="M188" s="2">
        <f t="shared" si="204"/>
        <v>3.3756756756756761</v>
      </c>
      <c r="N188" s="2">
        <f t="shared" si="205"/>
        <v>2.567567567567568</v>
      </c>
      <c r="O188" s="2">
        <f t="shared" si="206"/>
        <v>10.675675675675677</v>
      </c>
      <c r="P188" s="2">
        <f t="shared" si="207"/>
        <v>11.703333333333331</v>
      </c>
      <c r="Q188" s="2">
        <f t="shared" si="208"/>
        <v>17.703333333333333</v>
      </c>
      <c r="R188" s="2">
        <f t="shared" si="209"/>
        <v>10.7</v>
      </c>
      <c r="S188" s="2">
        <f t="shared" si="197"/>
        <v>14.7</v>
      </c>
      <c r="T188" s="2">
        <f t="shared" si="198"/>
        <v>24.7</v>
      </c>
      <c r="U188" s="7">
        <f t="shared" si="199"/>
        <v>1</v>
      </c>
      <c r="V188" s="2">
        <f t="shared" si="210"/>
        <v>202.71804067382635</v>
      </c>
      <c r="W188" s="28">
        <f t="shared" si="211"/>
        <v>230.55729540922002</v>
      </c>
      <c r="X188" s="2">
        <f t="shared" si="212"/>
        <v>175.63425386315316</v>
      </c>
      <c r="Y188" s="2">
        <f t="shared" si="213"/>
        <v>692.61997230224006</v>
      </c>
      <c r="Z188" s="28">
        <f t="shared" si="214"/>
        <v>0</v>
      </c>
      <c r="AA188" s="28">
        <f t="shared" si="215"/>
        <v>3.4166666666666665</v>
      </c>
      <c r="AB188" s="28">
        <f t="shared" si="216"/>
        <v>787.7374259815017</v>
      </c>
      <c r="AC188" s="2">
        <f t="shared" si="217"/>
        <v>600.08370069910666</v>
      </c>
      <c r="AD188" s="2">
        <f t="shared" si="200"/>
        <v>692.61997230224006</v>
      </c>
      <c r="AE188" s="2">
        <f t="shared" si="218"/>
        <v>787.7374259815017</v>
      </c>
      <c r="AF188" s="2">
        <f t="shared" si="201"/>
        <v>248.1072798172539</v>
      </c>
      <c r="AG188" s="33">
        <f t="shared" si="219"/>
        <v>0.16774854910714287</v>
      </c>
      <c r="AH188" s="33">
        <f t="shared" si="220"/>
        <v>0.16774854910714287</v>
      </c>
      <c r="AI188" s="2">
        <f t="shared" si="221"/>
        <v>2.3901553737325032</v>
      </c>
      <c r="AJ188" s="7">
        <v>2.2000000000000002</v>
      </c>
      <c r="AK188" s="3">
        <f t="shared" si="222"/>
        <v>841.08716807662813</v>
      </c>
    </row>
    <row r="189" spans="1:37" ht="20.25" x14ac:dyDescent="0.3">
      <c r="A189" s="7">
        <v>8</v>
      </c>
      <c r="B189" s="7">
        <v>30</v>
      </c>
      <c r="C189" s="27">
        <v>24</v>
      </c>
      <c r="D189" s="27">
        <v>38</v>
      </c>
      <c r="E189" s="7">
        <v>3.75</v>
      </c>
      <c r="F189" s="32">
        <f t="shared" si="202"/>
        <v>3.7916666666666665</v>
      </c>
      <c r="G189" s="8">
        <f t="shared" si="195"/>
        <v>3640</v>
      </c>
      <c r="H189" s="2">
        <v>1.4</v>
      </c>
      <c r="I189" s="7">
        <f t="shared" si="196"/>
        <v>5096</v>
      </c>
      <c r="J189" s="7">
        <v>1.2</v>
      </c>
      <c r="K189" s="4">
        <f t="shared" si="223"/>
        <v>1.2666666666666666</v>
      </c>
      <c r="L189" s="7">
        <f t="shared" si="203"/>
        <v>0</v>
      </c>
      <c r="M189" s="2">
        <f t="shared" si="204"/>
        <v>3.271052631578947</v>
      </c>
      <c r="N189" s="2">
        <f t="shared" si="205"/>
        <v>2.5</v>
      </c>
      <c r="O189" s="2">
        <f t="shared" si="206"/>
        <v>10.394736842105264</v>
      </c>
      <c r="P189" s="2">
        <f t="shared" si="207"/>
        <v>11.989999999999998</v>
      </c>
      <c r="Q189" s="2">
        <f t="shared" si="208"/>
        <v>17.989999999999998</v>
      </c>
      <c r="R189" s="2">
        <f t="shared" si="209"/>
        <v>10.966666666666667</v>
      </c>
      <c r="S189" s="2">
        <f t="shared" si="197"/>
        <v>14.966666666666667</v>
      </c>
      <c r="T189" s="2">
        <f t="shared" si="198"/>
        <v>24.966666666666669</v>
      </c>
      <c r="U189" s="7">
        <f t="shared" si="199"/>
        <v>1</v>
      </c>
      <c r="V189" s="2">
        <f t="shared" si="210"/>
        <v>194.63700705052287</v>
      </c>
      <c r="W189" s="28">
        <f t="shared" si="211"/>
        <v>222.84094974812785</v>
      </c>
      <c r="X189" s="2">
        <f t="shared" si="212"/>
        <v>170.98952021260885</v>
      </c>
      <c r="Y189" s="2">
        <f t="shared" si="213"/>
        <v>737.99865173323246</v>
      </c>
      <c r="Z189" s="28">
        <f t="shared" si="214"/>
        <v>0</v>
      </c>
      <c r="AA189" s="28">
        <f t="shared" si="215"/>
        <v>3.7916666666666665</v>
      </c>
      <c r="AB189" s="28">
        <f t="shared" si="216"/>
        <v>844.93860112831806</v>
      </c>
      <c r="AC189" s="2">
        <f t="shared" si="217"/>
        <v>648.33526413947516</v>
      </c>
      <c r="AD189" s="2">
        <f t="shared" si="200"/>
        <v>737.99865173323246</v>
      </c>
      <c r="AE189" s="2">
        <f t="shared" si="218"/>
        <v>844.93860112831806</v>
      </c>
      <c r="AF189" s="2">
        <f t="shared" si="201"/>
        <v>306.30528372500481</v>
      </c>
      <c r="AG189" s="33">
        <f t="shared" si="219"/>
        <v>0.16993175223214291</v>
      </c>
      <c r="AH189" s="33">
        <f t="shared" si="220"/>
        <v>0.16993175223214291</v>
      </c>
      <c r="AI189" s="2">
        <f t="shared" si="221"/>
        <v>2.3940891647785909</v>
      </c>
      <c r="AJ189" s="7">
        <v>2.2000000000000002</v>
      </c>
      <c r="AK189" s="3">
        <f t="shared" si="222"/>
        <v>833.86768302669088</v>
      </c>
    </row>
    <row r="190" spans="1:37" ht="20.25" x14ac:dyDescent="0.3">
      <c r="A190" s="7">
        <v>8</v>
      </c>
      <c r="B190" s="7">
        <v>33</v>
      </c>
      <c r="C190" s="27">
        <v>27</v>
      </c>
      <c r="D190" s="27">
        <v>42</v>
      </c>
      <c r="E190" s="7">
        <v>3.75</v>
      </c>
      <c r="F190" s="32">
        <f t="shared" si="202"/>
        <v>4.125</v>
      </c>
      <c r="G190" s="8">
        <f t="shared" si="195"/>
        <v>3960</v>
      </c>
      <c r="H190" s="2">
        <v>1.4</v>
      </c>
      <c r="I190" s="7">
        <f t="shared" si="196"/>
        <v>5544</v>
      </c>
      <c r="J190" s="7">
        <v>1.2</v>
      </c>
      <c r="K190" s="4">
        <f t="shared" si="223"/>
        <v>1.2999999999999998</v>
      </c>
      <c r="L190" s="7">
        <f t="shared" si="203"/>
        <v>0</v>
      </c>
      <c r="M190" s="2">
        <f t="shared" si="204"/>
        <v>3.1717948717948721</v>
      </c>
      <c r="N190" s="2">
        <f t="shared" si="205"/>
        <v>2.4358974358974361</v>
      </c>
      <c r="O190" s="2">
        <f t="shared" si="206"/>
        <v>10.12820512820513</v>
      </c>
      <c r="P190" s="2">
        <f t="shared" si="207"/>
        <v>12.276666666666666</v>
      </c>
      <c r="Q190" s="2">
        <f t="shared" si="208"/>
        <v>18.276666666666664</v>
      </c>
      <c r="R190" s="2">
        <f t="shared" si="209"/>
        <v>11.233333333333333</v>
      </c>
      <c r="S190" s="2">
        <f t="shared" si="197"/>
        <v>15.233333333333333</v>
      </c>
      <c r="T190" s="2">
        <f t="shared" si="198"/>
        <v>25.233333333333334</v>
      </c>
      <c r="U190" s="7">
        <f t="shared" si="199"/>
        <v>1</v>
      </c>
      <c r="V190" s="2">
        <f t="shared" si="210"/>
        <v>187.03616411341019</v>
      </c>
      <c r="W190" s="28">
        <f t="shared" si="211"/>
        <v>215.50597410496181</v>
      </c>
      <c r="X190" s="2">
        <f t="shared" si="212"/>
        <v>166.52889644972055</v>
      </c>
      <c r="Y190" s="2">
        <f t="shared" si="213"/>
        <v>771.52417696781708</v>
      </c>
      <c r="Z190" s="28">
        <f t="shared" si="214"/>
        <v>0</v>
      </c>
      <c r="AA190" s="28">
        <f t="shared" si="215"/>
        <v>4.125</v>
      </c>
      <c r="AB190" s="28">
        <f t="shared" si="216"/>
        <v>888.96214318296745</v>
      </c>
      <c r="AC190" s="2">
        <f t="shared" si="217"/>
        <v>686.93169785509724</v>
      </c>
      <c r="AD190" s="2">
        <f t="shared" si="200"/>
        <v>771.52417696781708</v>
      </c>
      <c r="AE190" s="2">
        <f t="shared" si="218"/>
        <v>888.96214318296745</v>
      </c>
      <c r="AF190" s="2">
        <f t="shared" si="201"/>
        <v>370.62939330725584</v>
      </c>
      <c r="AG190" s="33">
        <f t="shared" si="219"/>
        <v>0.17187237723214288</v>
      </c>
      <c r="AH190" s="33">
        <f t="shared" si="220"/>
        <v>0.17187237723214288</v>
      </c>
      <c r="AI190" s="2">
        <f t="shared" si="221"/>
        <v>2.3975967543774011</v>
      </c>
      <c r="AJ190" s="7">
        <v>2.2000000000000002</v>
      </c>
      <c r="AK190" s="3">
        <f t="shared" si="222"/>
        <v>820.27795730489288</v>
      </c>
    </row>
    <row r="191" spans="1:37" ht="20.25" x14ac:dyDescent="0.3">
      <c r="A191" s="7">
        <v>8</v>
      </c>
      <c r="B191" s="7">
        <v>36</v>
      </c>
      <c r="C191" s="27">
        <v>29</v>
      </c>
      <c r="D191" s="27">
        <v>45</v>
      </c>
      <c r="E191" s="7">
        <v>4.5</v>
      </c>
      <c r="F191" s="32">
        <f t="shared" si="202"/>
        <v>4.5</v>
      </c>
      <c r="G191" s="8">
        <f t="shared" si="195"/>
        <v>4320</v>
      </c>
      <c r="H191" s="2">
        <v>1.4</v>
      </c>
      <c r="I191" s="7">
        <f t="shared" si="196"/>
        <v>6048</v>
      </c>
      <c r="J191" s="7">
        <v>1.2</v>
      </c>
      <c r="K191" s="4">
        <f t="shared" si="223"/>
        <v>1.325</v>
      </c>
      <c r="L191" s="7">
        <f t="shared" si="203"/>
        <v>0</v>
      </c>
      <c r="M191" s="2">
        <f t="shared" si="204"/>
        <v>3.10062893081761</v>
      </c>
      <c r="N191" s="2">
        <f t="shared" si="205"/>
        <v>2.3899371069182389</v>
      </c>
      <c r="O191" s="2">
        <f t="shared" si="206"/>
        <v>9.9371069182389942</v>
      </c>
      <c r="P191" s="2">
        <f t="shared" si="207"/>
        <v>12.491666666666665</v>
      </c>
      <c r="Q191" s="2">
        <f t="shared" si="208"/>
        <v>18.491666666666667</v>
      </c>
      <c r="R191" s="2">
        <f t="shared" si="209"/>
        <v>11.433333333333334</v>
      </c>
      <c r="S191" s="2">
        <f t="shared" si="197"/>
        <v>15.433333333333334</v>
      </c>
      <c r="T191" s="2">
        <f t="shared" si="198"/>
        <v>25.433333333333334</v>
      </c>
      <c r="U191" s="7">
        <f t="shared" si="199"/>
        <v>1</v>
      </c>
      <c r="V191" s="2">
        <f t="shared" si="210"/>
        <v>181.62779178496868</v>
      </c>
      <c r="W191" s="28">
        <f t="shared" si="211"/>
        <v>210.24005326081348</v>
      </c>
      <c r="X191" s="2">
        <f t="shared" si="212"/>
        <v>163.29838160483422</v>
      </c>
      <c r="Y191" s="2">
        <f t="shared" si="213"/>
        <v>817.32506303235903</v>
      </c>
      <c r="Z191" s="28">
        <f t="shared" si="214"/>
        <v>0</v>
      </c>
      <c r="AA191" s="28">
        <f t="shared" si="215"/>
        <v>4.5</v>
      </c>
      <c r="AB191" s="28">
        <f t="shared" si="216"/>
        <v>946.08023967366069</v>
      </c>
      <c r="AC191" s="2">
        <f t="shared" si="217"/>
        <v>734.84271722175401</v>
      </c>
      <c r="AD191" s="2">
        <f t="shared" si="200"/>
        <v>817.32506303235903</v>
      </c>
      <c r="AE191" s="2">
        <f t="shared" si="218"/>
        <v>946.08023967366069</v>
      </c>
      <c r="AF191" s="2">
        <f t="shared" si="201"/>
        <v>441.07960856400695</v>
      </c>
      <c r="AG191" s="33">
        <f t="shared" si="219"/>
        <v>0.17405558035714289</v>
      </c>
      <c r="AH191" s="33">
        <f t="shared" si="220"/>
        <v>0.17405558035714289</v>
      </c>
      <c r="AI191" s="2">
        <f t="shared" si="221"/>
        <v>2.401555098341285</v>
      </c>
      <c r="AJ191" s="7">
        <v>2.2000000000000002</v>
      </c>
      <c r="AK191" s="3">
        <f t="shared" si="222"/>
        <v>835.21835741114739</v>
      </c>
    </row>
    <row r="192" spans="1:37" ht="20.25" x14ac:dyDescent="0.3">
      <c r="A192" s="7">
        <v>8</v>
      </c>
      <c r="B192" s="7">
        <v>39</v>
      </c>
      <c r="C192" s="27">
        <v>32</v>
      </c>
      <c r="D192" s="27">
        <v>49</v>
      </c>
      <c r="E192" s="7">
        <v>4.75</v>
      </c>
      <c r="F192" s="32">
        <f t="shared" si="202"/>
        <v>4.875</v>
      </c>
      <c r="G192" s="8">
        <f t="shared" si="195"/>
        <v>4680</v>
      </c>
      <c r="H192" s="2">
        <v>1.4</v>
      </c>
      <c r="I192" s="7">
        <f t="shared" si="196"/>
        <v>6552</v>
      </c>
      <c r="J192" s="7">
        <v>1.2</v>
      </c>
      <c r="K192" s="4">
        <f t="shared" si="223"/>
        <v>1.3583333333333334</v>
      </c>
      <c r="L192" s="7">
        <f t="shared" si="203"/>
        <v>0</v>
      </c>
      <c r="M192" s="2">
        <f t="shared" si="204"/>
        <v>3.0098159509202449</v>
      </c>
      <c r="N192" s="2">
        <f t="shared" si="205"/>
        <v>2.3312883435582821</v>
      </c>
      <c r="O192" s="2">
        <f t="shared" si="206"/>
        <v>9.6932515337423304</v>
      </c>
      <c r="P192" s="2">
        <f t="shared" si="207"/>
        <v>12.778333333333332</v>
      </c>
      <c r="Q192" s="2">
        <f t="shared" si="208"/>
        <v>18.778333333333332</v>
      </c>
      <c r="R192" s="2">
        <f t="shared" si="209"/>
        <v>11.700000000000001</v>
      </c>
      <c r="S192" s="2">
        <f t="shared" si="197"/>
        <v>15.700000000000001</v>
      </c>
      <c r="T192" s="2">
        <f t="shared" si="198"/>
        <v>25.700000000000003</v>
      </c>
      <c r="U192" s="7">
        <f t="shared" si="199"/>
        <v>1</v>
      </c>
      <c r="V192" s="2">
        <f t="shared" si="210"/>
        <v>174.77862512033099</v>
      </c>
      <c r="W192" s="28">
        <f t="shared" si="211"/>
        <v>203.51412359751916</v>
      </c>
      <c r="X192" s="2">
        <f t="shared" si="212"/>
        <v>159.13695828076828</v>
      </c>
      <c r="Y192" s="2">
        <f t="shared" si="213"/>
        <v>852.04579746161357</v>
      </c>
      <c r="Z192" s="28">
        <f t="shared" si="214"/>
        <v>0</v>
      </c>
      <c r="AA192" s="28">
        <f t="shared" si="215"/>
        <v>4.875</v>
      </c>
      <c r="AB192" s="28">
        <f t="shared" si="216"/>
        <v>992.13135253790585</v>
      </c>
      <c r="AC192" s="2">
        <f t="shared" si="217"/>
        <v>775.79267161874543</v>
      </c>
      <c r="AD192" s="2">
        <f t="shared" si="200"/>
        <v>852.04579746161357</v>
      </c>
      <c r="AE192" s="2">
        <f t="shared" si="218"/>
        <v>992.13135253790585</v>
      </c>
      <c r="AF192" s="2">
        <f t="shared" si="201"/>
        <v>517.65592949525819</v>
      </c>
      <c r="AG192" s="33">
        <f t="shared" si="219"/>
        <v>0.17623878348214289</v>
      </c>
      <c r="AH192" s="33">
        <f t="shared" si="220"/>
        <v>0.17623878348214289</v>
      </c>
      <c r="AI192" s="2">
        <f t="shared" si="221"/>
        <v>2.4055265340794887</v>
      </c>
      <c r="AJ192" s="7">
        <v>2.2000000000000002</v>
      </c>
      <c r="AK192" s="3">
        <f t="shared" si="222"/>
        <v>830.17744758068523</v>
      </c>
    </row>
    <row r="193" spans="1:37" ht="20.25" x14ac:dyDescent="0.3">
      <c r="A193" s="7">
        <v>8</v>
      </c>
      <c r="B193" s="7">
        <v>42</v>
      </c>
      <c r="C193" s="27">
        <v>34</v>
      </c>
      <c r="D193" s="27">
        <v>53</v>
      </c>
      <c r="E193" s="7">
        <v>5</v>
      </c>
      <c r="F193" s="32">
        <f t="shared" si="202"/>
        <v>5.25</v>
      </c>
      <c r="G193" s="8">
        <f t="shared" si="195"/>
        <v>5040</v>
      </c>
      <c r="H193" s="2">
        <v>1.4</v>
      </c>
      <c r="I193" s="7">
        <f t="shared" si="196"/>
        <v>7056</v>
      </c>
      <c r="J193" s="7">
        <v>1.2</v>
      </c>
      <c r="K193" s="4">
        <f t="shared" si="223"/>
        <v>1.3916666666666666</v>
      </c>
      <c r="L193" s="7">
        <f t="shared" si="203"/>
        <v>0</v>
      </c>
      <c r="M193" s="2">
        <f t="shared" si="204"/>
        <v>2.9233532934131738</v>
      </c>
      <c r="N193" s="2">
        <f t="shared" si="205"/>
        <v>2.2754491017964074</v>
      </c>
      <c r="O193" s="2">
        <f t="shared" si="206"/>
        <v>9.4610778443113777</v>
      </c>
      <c r="P193" s="2">
        <f t="shared" si="207"/>
        <v>13.065</v>
      </c>
      <c r="Q193" s="2">
        <f t="shared" si="208"/>
        <v>19.064999999999998</v>
      </c>
      <c r="R193" s="2">
        <f t="shared" si="209"/>
        <v>11.966666666666667</v>
      </c>
      <c r="S193" s="2">
        <f t="shared" si="197"/>
        <v>15.966666666666667</v>
      </c>
      <c r="T193" s="2">
        <f t="shared" si="198"/>
        <v>25.966666666666669</v>
      </c>
      <c r="U193" s="7">
        <f t="shared" si="199"/>
        <v>1</v>
      </c>
      <c r="V193" s="2">
        <f t="shared" si="210"/>
        <v>168.31437970233779</v>
      </c>
      <c r="W193" s="28">
        <f t="shared" si="211"/>
        <v>197.10615316133632</v>
      </c>
      <c r="X193" s="2">
        <f t="shared" si="212"/>
        <v>155.13443469355394</v>
      </c>
      <c r="Y193" s="2">
        <f t="shared" si="213"/>
        <v>883.65049343727344</v>
      </c>
      <c r="Z193" s="28">
        <f t="shared" si="214"/>
        <v>0</v>
      </c>
      <c r="AA193" s="28">
        <f t="shared" si="215"/>
        <v>5.25</v>
      </c>
      <c r="AB193" s="28">
        <f t="shared" si="216"/>
        <v>1034.8073040970157</v>
      </c>
      <c r="AC193" s="2">
        <f t="shared" si="217"/>
        <v>814.45578214115824</v>
      </c>
      <c r="AD193" s="2">
        <f t="shared" si="200"/>
        <v>883.65049343727344</v>
      </c>
      <c r="AE193" s="2">
        <f t="shared" si="218"/>
        <v>1034.8073040970157</v>
      </c>
      <c r="AF193" s="2">
        <f t="shared" si="201"/>
        <v>600.35835610100946</v>
      </c>
      <c r="AG193" s="33">
        <f t="shared" si="219"/>
        <v>0.1784219866071429</v>
      </c>
      <c r="AH193" s="33">
        <f t="shared" si="220"/>
        <v>0.1784219866071429</v>
      </c>
      <c r="AI193" s="2">
        <f t="shared" si="221"/>
        <v>2.4095111266489369</v>
      </c>
      <c r="AJ193" s="7">
        <v>2.2000000000000002</v>
      </c>
      <c r="AK193" s="3">
        <f t="shared" si="222"/>
        <v>825.94499120293096</v>
      </c>
    </row>
    <row r="194" spans="1:37" ht="20.25" x14ac:dyDescent="0.3">
      <c r="A194" s="7">
        <v>8</v>
      </c>
      <c r="B194" s="7">
        <v>48</v>
      </c>
      <c r="C194" s="27">
        <v>38</v>
      </c>
      <c r="D194" s="27">
        <v>60</v>
      </c>
      <c r="E194" s="7">
        <v>5.5</v>
      </c>
      <c r="F194" s="32">
        <f t="shared" si="202"/>
        <v>5.916666666666667</v>
      </c>
      <c r="G194" s="8">
        <f t="shared" si="195"/>
        <v>5680</v>
      </c>
      <c r="H194" s="2">
        <v>1.4</v>
      </c>
      <c r="I194" s="7">
        <f t="shared" si="196"/>
        <v>7951.9999999999991</v>
      </c>
      <c r="J194" s="7">
        <v>1.2</v>
      </c>
      <c r="K194" s="4">
        <f t="shared" si="223"/>
        <v>1.45</v>
      </c>
      <c r="L194" s="7">
        <f t="shared" si="203"/>
        <v>0</v>
      </c>
      <c r="M194" s="2">
        <f t="shared" si="204"/>
        <v>2.7816091954022988</v>
      </c>
      <c r="N194" s="2">
        <f t="shared" si="205"/>
        <v>2.1839080459770113</v>
      </c>
      <c r="O194" s="2">
        <f t="shared" si="206"/>
        <v>9.0804597701149419</v>
      </c>
      <c r="P194" s="2">
        <f t="shared" si="207"/>
        <v>13.566666666666666</v>
      </c>
      <c r="Q194" s="2">
        <f t="shared" si="208"/>
        <v>19.566666666666666</v>
      </c>
      <c r="R194" s="2">
        <f t="shared" si="209"/>
        <v>12.433333333333334</v>
      </c>
      <c r="S194" s="2">
        <f t="shared" si="197"/>
        <v>16.433333333333334</v>
      </c>
      <c r="T194" s="2">
        <f t="shared" si="198"/>
        <v>26.433333333333334</v>
      </c>
      <c r="U194" s="7">
        <f t="shared" si="199"/>
        <v>1</v>
      </c>
      <c r="V194" s="2">
        <f t="shared" si="210"/>
        <v>157.84353576827692</v>
      </c>
      <c r="W194" s="28">
        <f t="shared" si="211"/>
        <v>186.59875393498763</v>
      </c>
      <c r="X194" s="2">
        <f t="shared" si="212"/>
        <v>148.48837034443201</v>
      </c>
      <c r="Y194" s="2">
        <f t="shared" si="213"/>
        <v>933.90758662897179</v>
      </c>
      <c r="Z194" s="28">
        <f t="shared" si="214"/>
        <v>0</v>
      </c>
      <c r="AA194" s="28">
        <f t="shared" si="215"/>
        <v>5.916666666666667</v>
      </c>
      <c r="AB194" s="28">
        <f t="shared" si="216"/>
        <v>1104.0426274486767</v>
      </c>
      <c r="AC194" s="2">
        <f t="shared" si="217"/>
        <v>878.55619120455617</v>
      </c>
      <c r="AD194" s="2">
        <f t="shared" si="200"/>
        <v>933.90758662897179</v>
      </c>
      <c r="AE194" s="2">
        <f t="shared" si="218"/>
        <v>1104.0426274486767</v>
      </c>
      <c r="AF194" s="2">
        <f t="shared" si="201"/>
        <v>784.14152633601236</v>
      </c>
      <c r="AG194" s="33">
        <f t="shared" si="219"/>
        <v>0.18230323660714287</v>
      </c>
      <c r="AH194" s="33">
        <f t="shared" si="220"/>
        <v>0.18230323660714287</v>
      </c>
      <c r="AI194" s="2">
        <f t="shared" si="221"/>
        <v>2.4166275366613998</v>
      </c>
      <c r="AJ194" s="7">
        <v>2.2000000000000002</v>
      </c>
      <c r="AK194" s="3">
        <f t="shared" si="222"/>
        <v>823.37024111775372</v>
      </c>
    </row>
    <row r="195" spans="1:37" ht="20.25" x14ac:dyDescent="0.3">
      <c r="A195" s="7">
        <v>8</v>
      </c>
      <c r="B195" s="7">
        <v>54</v>
      </c>
      <c r="C195" s="27">
        <v>43</v>
      </c>
      <c r="D195" s="27">
        <v>68</v>
      </c>
      <c r="E195" s="7">
        <v>6</v>
      </c>
      <c r="F195" s="32">
        <f t="shared" si="202"/>
        <v>6.666666666666667</v>
      </c>
      <c r="G195" s="8">
        <f t="shared" si="195"/>
        <v>6400</v>
      </c>
      <c r="H195" s="2">
        <v>1.4</v>
      </c>
      <c r="I195" s="7">
        <f t="shared" si="196"/>
        <v>8960</v>
      </c>
      <c r="J195" s="7">
        <v>1.2</v>
      </c>
      <c r="K195" s="4">
        <f t="shared" si="223"/>
        <v>1.5166666666666666</v>
      </c>
      <c r="L195" s="7">
        <f t="shared" si="203"/>
        <v>0</v>
      </c>
      <c r="M195" s="2">
        <f t="shared" si="204"/>
        <v>2.6329670329670329</v>
      </c>
      <c r="N195" s="2">
        <f t="shared" si="205"/>
        <v>2.087912087912088</v>
      </c>
      <c r="O195" s="2">
        <f t="shared" si="206"/>
        <v>8.6813186813186807</v>
      </c>
      <c r="P195" s="2">
        <f t="shared" si="207"/>
        <v>14.139999999999999</v>
      </c>
      <c r="Q195" s="2">
        <f t="shared" si="208"/>
        <v>20.14</v>
      </c>
      <c r="R195" s="2">
        <f t="shared" si="209"/>
        <v>12.966666666666667</v>
      </c>
      <c r="S195" s="2">
        <f t="shared" si="197"/>
        <v>16.966666666666669</v>
      </c>
      <c r="T195" s="2">
        <f t="shared" si="198"/>
        <v>26.966666666666669</v>
      </c>
      <c r="U195" s="7">
        <f t="shared" si="199"/>
        <v>1</v>
      </c>
      <c r="V195" s="2">
        <f t="shared" si="210"/>
        <v>147.04268066975899</v>
      </c>
      <c r="W195" s="28">
        <f t="shared" si="211"/>
        <v>175.58817160036909</v>
      </c>
      <c r="X195" s="2">
        <f t="shared" si="212"/>
        <v>141.40816509403274</v>
      </c>
      <c r="Y195" s="2">
        <f t="shared" si="213"/>
        <v>980.28453779839333</v>
      </c>
      <c r="Z195" s="28">
        <f t="shared" si="214"/>
        <v>0</v>
      </c>
      <c r="AA195" s="28">
        <f t="shared" si="215"/>
        <v>6.666666666666667</v>
      </c>
      <c r="AB195" s="28">
        <f t="shared" si="216"/>
        <v>1170.5878106691273</v>
      </c>
      <c r="AC195" s="2">
        <f t="shared" si="217"/>
        <v>942.721100626885</v>
      </c>
      <c r="AD195" s="2">
        <f t="shared" si="200"/>
        <v>980.28453779839333</v>
      </c>
      <c r="AE195" s="2">
        <f t="shared" si="218"/>
        <v>1170.5878106691273</v>
      </c>
      <c r="AF195" s="2">
        <f t="shared" si="201"/>
        <v>992.42911926901559</v>
      </c>
      <c r="AG195" s="33">
        <f t="shared" si="219"/>
        <v>0.18666964285714288</v>
      </c>
      <c r="AH195" s="33">
        <f t="shared" si="220"/>
        <v>0.18666964285714288</v>
      </c>
      <c r="AI195" s="2">
        <f t="shared" si="221"/>
        <v>2.4246839117743693</v>
      </c>
      <c r="AJ195" s="7">
        <v>2.2000000000000002</v>
      </c>
      <c r="AK195" s="3">
        <f t="shared" si="222"/>
        <v>818.24380081774916</v>
      </c>
    </row>
    <row r="196" spans="1:37" ht="20.25" x14ac:dyDescent="0.3">
      <c r="A196" s="7">
        <v>8</v>
      </c>
      <c r="B196" s="7">
        <v>60</v>
      </c>
      <c r="C196" s="27">
        <v>48</v>
      </c>
      <c r="D196" s="27">
        <v>76</v>
      </c>
      <c r="E196" s="7">
        <v>6.5</v>
      </c>
      <c r="F196" s="32">
        <f t="shared" si="202"/>
        <v>7.416666666666667</v>
      </c>
      <c r="G196" s="8">
        <f t="shared" si="195"/>
        <v>7120</v>
      </c>
      <c r="H196" s="2">
        <v>1.4</v>
      </c>
      <c r="I196" s="7">
        <f t="shared" si="196"/>
        <v>9968</v>
      </c>
      <c r="J196" s="7">
        <v>1.2</v>
      </c>
      <c r="K196" s="4">
        <f t="shared" si="223"/>
        <v>1.5833333333333333</v>
      </c>
      <c r="L196" s="7">
        <f t="shared" si="203"/>
        <v>0</v>
      </c>
      <c r="M196" s="2">
        <f t="shared" si="204"/>
        <v>2.4968421052631578</v>
      </c>
      <c r="N196" s="2">
        <f t="shared" si="205"/>
        <v>2</v>
      </c>
      <c r="O196" s="2">
        <f t="shared" si="206"/>
        <v>8.3157894736842106</v>
      </c>
      <c r="P196" s="2">
        <f t="shared" si="207"/>
        <v>14.713333333333333</v>
      </c>
      <c r="Q196" s="2">
        <f t="shared" si="208"/>
        <v>20.713333333333331</v>
      </c>
      <c r="R196" s="2">
        <f t="shared" si="209"/>
        <v>13.5</v>
      </c>
      <c r="S196" s="2">
        <f t="shared" si="197"/>
        <v>17.5</v>
      </c>
      <c r="T196" s="2">
        <f t="shared" si="198"/>
        <v>27.5</v>
      </c>
      <c r="U196" s="7">
        <f t="shared" si="199"/>
        <v>1</v>
      </c>
      <c r="V196" s="2">
        <f t="shared" si="210"/>
        <v>137.32432142473985</v>
      </c>
      <c r="W196" s="28">
        <f t="shared" si="211"/>
        <v>165.52485171732036</v>
      </c>
      <c r="X196" s="2">
        <f t="shared" si="212"/>
        <v>134.82751558065368</v>
      </c>
      <c r="Y196" s="2">
        <f t="shared" si="213"/>
        <v>1018.4887172334873</v>
      </c>
      <c r="Z196" s="28">
        <f t="shared" si="214"/>
        <v>0</v>
      </c>
      <c r="AA196" s="28">
        <f t="shared" si="215"/>
        <v>7.416666666666667</v>
      </c>
      <c r="AB196" s="28">
        <f t="shared" si="216"/>
        <v>1227.6426502367926</v>
      </c>
      <c r="AC196" s="2">
        <f t="shared" si="217"/>
        <v>999.9707405565149</v>
      </c>
      <c r="AD196" s="2">
        <f t="shared" si="200"/>
        <v>1018.4887172334873</v>
      </c>
      <c r="AE196" s="2">
        <f t="shared" si="218"/>
        <v>1227.6426502367926</v>
      </c>
      <c r="AF196" s="2">
        <f t="shared" si="201"/>
        <v>1225.2211349000193</v>
      </c>
      <c r="AG196" s="33">
        <f t="shared" si="219"/>
        <v>0.19103604910714289</v>
      </c>
      <c r="AH196" s="33">
        <f t="shared" si="220"/>
        <v>0.19103604910714289</v>
      </c>
      <c r="AI196" s="2">
        <f t="shared" si="221"/>
        <v>2.4327941820605412</v>
      </c>
      <c r="AJ196" s="7">
        <v>2.2000000000000002</v>
      </c>
      <c r="AK196" s="3">
        <f t="shared" si="222"/>
        <v>814.57779641986542</v>
      </c>
    </row>
    <row r="197" spans="1:37" ht="20.25" x14ac:dyDescent="0.3">
      <c r="A197" s="7">
        <v>8</v>
      </c>
      <c r="B197" s="7">
        <v>66</v>
      </c>
      <c r="C197" s="27">
        <v>53</v>
      </c>
      <c r="D197" s="27">
        <v>83</v>
      </c>
      <c r="E197" s="7">
        <v>7</v>
      </c>
      <c r="F197" s="32">
        <f t="shared" si="202"/>
        <v>8.0833333333333339</v>
      </c>
      <c r="G197" s="8">
        <f t="shared" si="195"/>
        <v>7760.0000000000009</v>
      </c>
      <c r="H197" s="2">
        <v>1.4</v>
      </c>
      <c r="I197" s="7">
        <f t="shared" si="196"/>
        <v>10864</v>
      </c>
      <c r="J197" s="7">
        <v>1.2</v>
      </c>
      <c r="K197" s="4">
        <f t="shared" si="223"/>
        <v>1.6416666666666666</v>
      </c>
      <c r="L197" s="7">
        <f t="shared" si="203"/>
        <v>0</v>
      </c>
      <c r="M197" s="2">
        <f t="shared" si="204"/>
        <v>2.3868020304568525</v>
      </c>
      <c r="N197" s="2">
        <f t="shared" si="205"/>
        <v>1.9289340101522843</v>
      </c>
      <c r="O197" s="2">
        <f t="shared" si="206"/>
        <v>8.0203045685279193</v>
      </c>
      <c r="P197" s="2">
        <f t="shared" si="207"/>
        <v>15.214999999999998</v>
      </c>
      <c r="Q197" s="2">
        <f t="shared" si="208"/>
        <v>21.214999999999996</v>
      </c>
      <c r="R197" s="2">
        <f t="shared" si="209"/>
        <v>13.966666666666667</v>
      </c>
      <c r="S197" s="2">
        <f t="shared" si="197"/>
        <v>17.966666666666669</v>
      </c>
      <c r="T197" s="2">
        <f t="shared" si="198"/>
        <v>27.966666666666669</v>
      </c>
      <c r="U197" s="7">
        <f t="shared" si="199"/>
        <v>1</v>
      </c>
      <c r="V197" s="2">
        <f t="shared" si="210"/>
        <v>129.59714076308194</v>
      </c>
      <c r="W197" s="28">
        <f t="shared" si="211"/>
        <v>157.41303913419333</v>
      </c>
      <c r="X197" s="2">
        <f t="shared" si="212"/>
        <v>129.44267456431783</v>
      </c>
      <c r="Y197" s="2">
        <f t="shared" si="213"/>
        <v>1047.5768878349124</v>
      </c>
      <c r="Z197" s="28">
        <f t="shared" si="214"/>
        <v>0</v>
      </c>
      <c r="AA197" s="28">
        <f t="shared" si="215"/>
        <v>8.0833333333333339</v>
      </c>
      <c r="AB197" s="28">
        <f t="shared" si="216"/>
        <v>1272.4220663347294</v>
      </c>
      <c r="AC197" s="2">
        <f t="shared" si="217"/>
        <v>1046.3282860615691</v>
      </c>
      <c r="AD197" s="2">
        <f t="shared" si="200"/>
        <v>1047.5768878349124</v>
      </c>
      <c r="AE197" s="2">
        <f t="shared" si="218"/>
        <v>1272.4220663347294</v>
      </c>
      <c r="AF197" s="2">
        <f t="shared" si="201"/>
        <v>1482.5175732290234</v>
      </c>
      <c r="AG197" s="33">
        <f t="shared" si="219"/>
        <v>0.19491729910714289</v>
      </c>
      <c r="AH197" s="33">
        <f t="shared" si="220"/>
        <v>0.19491729910714289</v>
      </c>
      <c r="AI197" s="2">
        <f t="shared" si="221"/>
        <v>2.4400489950428579</v>
      </c>
      <c r="AJ197" s="7">
        <v>2.2000000000000002</v>
      </c>
      <c r="AK197" s="3">
        <f t="shared" si="222"/>
        <v>815.1788311610436</v>
      </c>
    </row>
    <row r="198" spans="1:37" ht="20.25" x14ac:dyDescent="0.3">
      <c r="A198" s="7">
        <v>8</v>
      </c>
      <c r="B198" s="7">
        <v>72</v>
      </c>
      <c r="C198" s="27">
        <v>58</v>
      </c>
      <c r="D198" s="27">
        <v>91</v>
      </c>
      <c r="E198" s="7">
        <v>7.5</v>
      </c>
      <c r="F198" s="32">
        <f t="shared" si="202"/>
        <v>8.8333333333333339</v>
      </c>
      <c r="G198" s="8">
        <f t="shared" si="195"/>
        <v>8480</v>
      </c>
      <c r="H198" s="2">
        <v>1.4</v>
      </c>
      <c r="I198" s="7">
        <f t="shared" si="196"/>
        <v>11872</v>
      </c>
      <c r="J198" s="7">
        <v>1.2</v>
      </c>
      <c r="K198" s="4">
        <f t="shared" si="223"/>
        <v>1.7083333333333335</v>
      </c>
      <c r="L198" s="7">
        <f t="shared" si="203"/>
        <v>0</v>
      </c>
      <c r="M198" s="2">
        <f t="shared" si="204"/>
        <v>2.2702439024390242</v>
      </c>
      <c r="N198" s="2">
        <f t="shared" si="205"/>
        <v>1.8536585365853655</v>
      </c>
      <c r="O198" s="2">
        <f t="shared" si="206"/>
        <v>7.7073170731707306</v>
      </c>
      <c r="P198" s="2">
        <f t="shared" si="207"/>
        <v>15.788333333333334</v>
      </c>
      <c r="Q198" s="2">
        <f t="shared" si="208"/>
        <v>21.788333333333334</v>
      </c>
      <c r="R198" s="2">
        <f t="shared" si="209"/>
        <v>14.500000000000002</v>
      </c>
      <c r="S198" s="2">
        <f t="shared" si="197"/>
        <v>18.5</v>
      </c>
      <c r="T198" s="2">
        <f t="shared" si="198"/>
        <v>28.5</v>
      </c>
      <c r="U198" s="7">
        <f t="shared" si="199"/>
        <v>1</v>
      </c>
      <c r="V198" s="2">
        <f t="shared" si="210"/>
        <v>121.54559146648657</v>
      </c>
      <c r="W198" s="28">
        <f t="shared" si="211"/>
        <v>148.8522868466263</v>
      </c>
      <c r="X198" s="2">
        <f t="shared" si="212"/>
        <v>123.67797026414426</v>
      </c>
      <c r="Y198" s="2">
        <f t="shared" si="213"/>
        <v>1073.6527246206315</v>
      </c>
      <c r="Z198" s="28">
        <f t="shared" si="214"/>
        <v>0</v>
      </c>
      <c r="AA198" s="28">
        <f t="shared" si="215"/>
        <v>8.8333333333333339</v>
      </c>
      <c r="AB198" s="28">
        <f t="shared" si="216"/>
        <v>1314.8618671451991</v>
      </c>
      <c r="AC198" s="2">
        <f t="shared" si="217"/>
        <v>1092.4887373332745</v>
      </c>
      <c r="AD198" s="2">
        <f t="shared" si="200"/>
        <v>1092.4887373332745</v>
      </c>
      <c r="AE198" s="2">
        <f t="shared" si="218"/>
        <v>1314.8618671451991</v>
      </c>
      <c r="AF198" s="2">
        <f t="shared" si="201"/>
        <v>1764.3184342560278</v>
      </c>
      <c r="AG198" s="33">
        <f t="shared" si="219"/>
        <v>0.1992837053571429</v>
      </c>
      <c r="AH198" s="33">
        <f t="shared" si="220"/>
        <v>0.1992837053571429</v>
      </c>
      <c r="AI198" s="2">
        <f t="shared" si="221"/>
        <v>2.4482625537467841</v>
      </c>
      <c r="AJ198" s="7">
        <v>2.2000000000000002</v>
      </c>
      <c r="AK198" s="3">
        <f t="shared" si="222"/>
        <v>813.29124775782873</v>
      </c>
    </row>
    <row r="199" spans="1:37" ht="20.25" x14ac:dyDescent="0.3">
      <c r="A199" s="7">
        <v>8</v>
      </c>
      <c r="B199" s="7">
        <v>78</v>
      </c>
      <c r="C199" s="27">
        <v>63</v>
      </c>
      <c r="D199" s="27">
        <v>98</v>
      </c>
      <c r="E199" s="7">
        <v>8</v>
      </c>
      <c r="F199" s="32">
        <f t="shared" si="202"/>
        <v>9.5</v>
      </c>
      <c r="G199" s="8">
        <f t="shared" si="195"/>
        <v>9120</v>
      </c>
      <c r="H199" s="2">
        <v>1.4</v>
      </c>
      <c r="I199" s="7">
        <f t="shared" si="196"/>
        <v>12768</v>
      </c>
      <c r="J199" s="7">
        <v>1.2</v>
      </c>
      <c r="K199" s="7">
        <v>1.75</v>
      </c>
      <c r="L199" s="7">
        <f t="shared" si="203"/>
        <v>0</v>
      </c>
      <c r="M199" s="2">
        <f t="shared" si="204"/>
        <v>2.196190476190476</v>
      </c>
      <c r="N199" s="2">
        <f t="shared" si="205"/>
        <v>1.8095238095238095</v>
      </c>
      <c r="O199" s="2">
        <f t="shared" si="206"/>
        <v>7.5238095238095237</v>
      </c>
      <c r="P199" s="2">
        <f t="shared" si="207"/>
        <v>16.156666666666666</v>
      </c>
      <c r="Q199" s="2">
        <f t="shared" si="208"/>
        <v>22.156666666666666</v>
      </c>
      <c r="R199" s="2">
        <f t="shared" si="209"/>
        <v>14.833333333333334</v>
      </c>
      <c r="S199" s="2">
        <f t="shared" si="197"/>
        <v>18.833333333333336</v>
      </c>
      <c r="T199" s="2">
        <f t="shared" si="198"/>
        <v>28.833333333333336</v>
      </c>
      <c r="U199" s="7">
        <f t="shared" si="199"/>
        <v>1</v>
      </c>
      <c r="V199" s="2">
        <f t="shared" si="210"/>
        <v>116.83905724133385</v>
      </c>
      <c r="W199" s="28">
        <f t="shared" si="211"/>
        <v>143.78700351878749</v>
      </c>
      <c r="X199" s="2">
        <f t="shared" si="212"/>
        <v>120.21590860669031</v>
      </c>
      <c r="Y199" s="2">
        <f t="shared" si="213"/>
        <v>1109.9710437926715</v>
      </c>
      <c r="Z199" s="28">
        <f t="shared" si="214"/>
        <v>0</v>
      </c>
      <c r="AA199" s="28">
        <f t="shared" si="215"/>
        <v>9.5</v>
      </c>
      <c r="AB199" s="28">
        <f t="shared" si="216"/>
        <v>1365.9765334284812</v>
      </c>
      <c r="AC199" s="2">
        <f t="shared" si="217"/>
        <v>1142.0511317635578</v>
      </c>
      <c r="AD199" s="2">
        <f t="shared" si="200"/>
        <v>1142.0511317635578</v>
      </c>
      <c r="AE199" s="2">
        <f t="shared" si="218"/>
        <v>1365.9765334284812</v>
      </c>
      <c r="AF199" s="2">
        <f t="shared" si="201"/>
        <v>2070.6237179810328</v>
      </c>
      <c r="AG199" s="33">
        <f t="shared" si="219"/>
        <v>0.20316495535714288</v>
      </c>
      <c r="AH199" s="33">
        <f t="shared" si="220"/>
        <v>0.20316495535714288</v>
      </c>
      <c r="AI199" s="2">
        <f t="shared" si="221"/>
        <v>2.4556100555154057</v>
      </c>
      <c r="AJ199" s="7">
        <v>2.2000000000000002</v>
      </c>
      <c r="AK199" s="3">
        <f t="shared" si="222"/>
        <v>815.95625454595995</v>
      </c>
    </row>
    <row r="200" spans="1:37" ht="20.25" x14ac:dyDescent="0.3">
      <c r="A200" s="7">
        <v>8</v>
      </c>
      <c r="B200" s="7">
        <v>84</v>
      </c>
      <c r="C200" s="27">
        <v>68</v>
      </c>
      <c r="D200" s="27">
        <v>106</v>
      </c>
      <c r="E200" s="7">
        <v>8.5</v>
      </c>
      <c r="F200" s="32">
        <f t="shared" si="202"/>
        <v>10.25</v>
      </c>
      <c r="G200" s="8">
        <f t="shared" si="195"/>
        <v>9840</v>
      </c>
      <c r="H200" s="2">
        <v>1.4</v>
      </c>
      <c r="I200" s="7">
        <f t="shared" si="196"/>
        <v>13776</v>
      </c>
      <c r="J200" s="7">
        <v>1.2</v>
      </c>
      <c r="K200" s="7">
        <v>1.75</v>
      </c>
      <c r="L200" s="7">
        <f t="shared" si="203"/>
        <v>0</v>
      </c>
      <c r="M200" s="2">
        <f t="shared" si="204"/>
        <v>2.1733333333333333</v>
      </c>
      <c r="N200" s="2">
        <f t="shared" si="205"/>
        <v>1.8095238095238095</v>
      </c>
      <c r="O200" s="2">
        <f t="shared" si="206"/>
        <v>7.5238095238095237</v>
      </c>
      <c r="P200" s="2">
        <f t="shared" si="207"/>
        <v>16.196666666666665</v>
      </c>
      <c r="Q200" s="2">
        <f t="shared" si="208"/>
        <v>22.196666666666665</v>
      </c>
      <c r="R200" s="2">
        <f t="shared" si="209"/>
        <v>14.833333333333334</v>
      </c>
      <c r="S200" s="2">
        <f t="shared" si="197"/>
        <v>18.833333333333336</v>
      </c>
      <c r="T200" s="2">
        <f t="shared" si="198"/>
        <v>28.833333333333336</v>
      </c>
      <c r="U200" s="7">
        <f t="shared" si="199"/>
        <v>1</v>
      </c>
      <c r="V200" s="2">
        <f t="shared" si="210"/>
        <v>116.62850480299537</v>
      </c>
      <c r="W200" s="28">
        <f t="shared" si="211"/>
        <v>143.52788893067736</v>
      </c>
      <c r="X200" s="2">
        <f t="shared" si="212"/>
        <v>119.999270837764</v>
      </c>
      <c r="Y200" s="2">
        <f t="shared" si="213"/>
        <v>1195.4421742307024</v>
      </c>
      <c r="Z200" s="28">
        <f t="shared" si="214"/>
        <v>0</v>
      </c>
      <c r="AA200" s="28">
        <f t="shared" si="215"/>
        <v>10.25</v>
      </c>
      <c r="AB200" s="28">
        <f t="shared" si="216"/>
        <v>1471.160861539443</v>
      </c>
      <c r="AC200" s="2">
        <f t="shared" si="217"/>
        <v>1229.9925260870809</v>
      </c>
      <c r="AD200" s="2">
        <f t="shared" si="200"/>
        <v>1229.9925260870809</v>
      </c>
      <c r="AE200" s="2">
        <f t="shared" si="218"/>
        <v>1471.160861539443</v>
      </c>
      <c r="AF200" s="2">
        <f t="shared" si="201"/>
        <v>2401.4334244040379</v>
      </c>
      <c r="AG200" s="33">
        <f t="shared" si="219"/>
        <v>0.20753136160714289</v>
      </c>
      <c r="AH200" s="33">
        <f t="shared" si="220"/>
        <v>0.20753136160714289</v>
      </c>
      <c r="AI200" s="2">
        <f t="shared" si="221"/>
        <v>2.4639288884230353</v>
      </c>
      <c r="AJ200" s="7">
        <v>2.2000000000000002</v>
      </c>
      <c r="AK200" s="3">
        <f t="shared" si="222"/>
        <v>818.99046589639772</v>
      </c>
    </row>
    <row r="201" spans="1:37" ht="20.25" x14ac:dyDescent="0.3">
      <c r="A201" s="7">
        <v>8</v>
      </c>
      <c r="B201" s="7">
        <v>90</v>
      </c>
      <c r="C201" s="27">
        <v>72</v>
      </c>
      <c r="D201" s="27">
        <v>113</v>
      </c>
      <c r="E201" s="7">
        <v>9</v>
      </c>
      <c r="F201" s="32">
        <f t="shared" si="202"/>
        <v>10.916666666666666</v>
      </c>
      <c r="G201" s="8">
        <f t="shared" si="195"/>
        <v>10480</v>
      </c>
      <c r="H201" s="2">
        <v>1.4</v>
      </c>
      <c r="I201" s="7">
        <f t="shared" si="196"/>
        <v>14671.999999999998</v>
      </c>
      <c r="J201" s="7">
        <v>1.2</v>
      </c>
      <c r="K201" s="7">
        <v>1.75</v>
      </c>
      <c r="L201" s="7">
        <f t="shared" si="203"/>
        <v>0</v>
      </c>
      <c r="M201" s="2">
        <f t="shared" si="204"/>
        <v>2.1533333333333333</v>
      </c>
      <c r="N201" s="2">
        <f t="shared" si="205"/>
        <v>1.8095238095238095</v>
      </c>
      <c r="O201" s="2">
        <f t="shared" si="206"/>
        <v>7.5238095238095237</v>
      </c>
      <c r="P201" s="2">
        <f t="shared" si="207"/>
        <v>16.231666666666666</v>
      </c>
      <c r="Q201" s="2">
        <f t="shared" si="208"/>
        <v>22.231666666666666</v>
      </c>
      <c r="R201" s="2">
        <f t="shared" si="209"/>
        <v>14.833333333333334</v>
      </c>
      <c r="S201" s="2">
        <f t="shared" si="197"/>
        <v>18.833333333333336</v>
      </c>
      <c r="T201" s="2">
        <f t="shared" si="198"/>
        <v>28.833333333333336</v>
      </c>
      <c r="U201" s="7">
        <f t="shared" si="199"/>
        <v>1</v>
      </c>
      <c r="V201" s="2">
        <f t="shared" si="210"/>
        <v>116.44489294297114</v>
      </c>
      <c r="W201" s="28">
        <f t="shared" si="211"/>
        <v>143.3019285387781</v>
      </c>
      <c r="X201" s="2">
        <f t="shared" si="212"/>
        <v>119.81035227658303</v>
      </c>
      <c r="Y201" s="2">
        <f t="shared" si="213"/>
        <v>1271.1900812941014</v>
      </c>
      <c r="Z201" s="28">
        <f t="shared" si="214"/>
        <v>0</v>
      </c>
      <c r="AA201" s="28">
        <f t="shared" si="215"/>
        <v>10.916666666666666</v>
      </c>
      <c r="AB201" s="28">
        <f t="shared" si="216"/>
        <v>1564.3793865483276</v>
      </c>
      <c r="AC201" s="2">
        <f t="shared" si="217"/>
        <v>1307.9296790193646</v>
      </c>
      <c r="AD201" s="2">
        <f t="shared" si="200"/>
        <v>1307.9296790193646</v>
      </c>
      <c r="AE201" s="2">
        <f t="shared" si="218"/>
        <v>1564.3793865483276</v>
      </c>
      <c r="AF201" s="2">
        <f t="shared" si="201"/>
        <v>2756.7475535250433</v>
      </c>
      <c r="AG201" s="33">
        <f t="shared" si="219"/>
        <v>0.21141261160714286</v>
      </c>
      <c r="AH201" s="33">
        <f t="shared" si="220"/>
        <v>0.21141261160714286</v>
      </c>
      <c r="AI201" s="2">
        <f t="shared" si="221"/>
        <v>2.4713708667060961</v>
      </c>
      <c r="AJ201" s="7">
        <v>2.2000000000000002</v>
      </c>
      <c r="AK201" s="3">
        <f t="shared" si="222"/>
        <v>824.42554900496907</v>
      </c>
    </row>
    <row r="202" spans="1:37" ht="20.25" x14ac:dyDescent="0.3">
      <c r="A202" s="7">
        <v>8</v>
      </c>
      <c r="B202" s="7">
        <v>96</v>
      </c>
      <c r="C202" s="27">
        <v>77</v>
      </c>
      <c r="D202" s="27">
        <v>121</v>
      </c>
      <c r="E202" s="7">
        <v>9.5</v>
      </c>
      <c r="F202" s="32">
        <f t="shared" si="202"/>
        <v>11.666666666666666</v>
      </c>
      <c r="G202" s="8">
        <f t="shared" si="195"/>
        <v>11200</v>
      </c>
      <c r="H202" s="2">
        <v>1.4</v>
      </c>
      <c r="I202" s="7">
        <f t="shared" si="196"/>
        <v>15679.999999999998</v>
      </c>
      <c r="J202" s="7">
        <v>1.2</v>
      </c>
      <c r="K202" s="7">
        <v>1.75</v>
      </c>
      <c r="L202" s="7">
        <f t="shared" si="203"/>
        <v>0</v>
      </c>
      <c r="M202" s="2">
        <f t="shared" si="204"/>
        <v>2.1304761904761902</v>
      </c>
      <c r="N202" s="2">
        <f t="shared" si="205"/>
        <v>1.8095238095238095</v>
      </c>
      <c r="O202" s="2">
        <f t="shared" si="206"/>
        <v>7.5238095238095237</v>
      </c>
      <c r="P202" s="2">
        <f t="shared" si="207"/>
        <v>16.271666666666665</v>
      </c>
      <c r="Q202" s="2">
        <f t="shared" si="208"/>
        <v>22.271666666666665</v>
      </c>
      <c r="R202" s="2">
        <f t="shared" si="209"/>
        <v>14.833333333333334</v>
      </c>
      <c r="S202" s="2">
        <f t="shared" si="197"/>
        <v>18.833333333333336</v>
      </c>
      <c r="T202" s="2">
        <f t="shared" si="198"/>
        <v>28.833333333333336</v>
      </c>
      <c r="U202" s="7">
        <f t="shared" si="199"/>
        <v>1</v>
      </c>
      <c r="V202" s="2">
        <f t="shared" si="210"/>
        <v>116.2357574621187</v>
      </c>
      <c r="W202" s="28">
        <f t="shared" si="211"/>
        <v>143.04455771748567</v>
      </c>
      <c r="X202" s="2">
        <f t="shared" si="212"/>
        <v>119.59517241767126</v>
      </c>
      <c r="Y202" s="2">
        <f t="shared" si="213"/>
        <v>1356.0838370580514</v>
      </c>
      <c r="Z202" s="28">
        <f t="shared" si="214"/>
        <v>0</v>
      </c>
      <c r="AA202" s="28">
        <f t="shared" si="215"/>
        <v>11.666666666666666</v>
      </c>
      <c r="AB202" s="28">
        <f t="shared" si="216"/>
        <v>1668.8531733706661</v>
      </c>
      <c r="AC202" s="2">
        <f t="shared" si="217"/>
        <v>1395.2770115394981</v>
      </c>
      <c r="AD202" s="2">
        <f t="shared" si="200"/>
        <v>1395.2770115394981</v>
      </c>
      <c r="AE202" s="2">
        <f t="shared" si="218"/>
        <v>1668.8531733706661</v>
      </c>
      <c r="AF202" s="2">
        <f t="shared" si="201"/>
        <v>3136.5661053440494</v>
      </c>
      <c r="AG202" s="33">
        <f t="shared" si="219"/>
        <v>0.2157790178571429</v>
      </c>
      <c r="AH202" s="33">
        <f t="shared" si="220"/>
        <v>0.2157790178571429</v>
      </c>
      <c r="AI202" s="2">
        <f t="shared" si="221"/>
        <v>2.4797970108355862</v>
      </c>
      <c r="AJ202" s="7">
        <v>2.2000000000000002</v>
      </c>
      <c r="AK202" s="3">
        <f t="shared" si="222"/>
        <v>827.75362747333031</v>
      </c>
    </row>
    <row r="203" spans="1:37" ht="20.25" x14ac:dyDescent="0.3">
      <c r="A203" s="7">
        <v>8</v>
      </c>
      <c r="B203" s="7">
        <v>102</v>
      </c>
      <c r="C203" s="27">
        <v>82</v>
      </c>
      <c r="D203" s="27">
        <v>128</v>
      </c>
      <c r="E203" s="7">
        <v>9.75</v>
      </c>
      <c r="F203" s="32">
        <f t="shared" si="202"/>
        <v>12.291666666666666</v>
      </c>
      <c r="G203" s="8">
        <f t="shared" si="195"/>
        <v>11800</v>
      </c>
      <c r="H203" s="2">
        <v>1.4</v>
      </c>
      <c r="I203" s="7">
        <f t="shared" si="196"/>
        <v>16520</v>
      </c>
      <c r="J203" s="7">
        <v>1.2</v>
      </c>
      <c r="K203" s="7">
        <v>1.75</v>
      </c>
      <c r="L203" s="7">
        <f t="shared" si="203"/>
        <v>0</v>
      </c>
      <c r="M203" s="2">
        <f t="shared" si="204"/>
        <v>2.1104761904761902</v>
      </c>
      <c r="N203" s="2">
        <f t="shared" si="205"/>
        <v>1.8095238095238095</v>
      </c>
      <c r="O203" s="2">
        <f t="shared" si="206"/>
        <v>7.5238095238095237</v>
      </c>
      <c r="P203" s="2">
        <f t="shared" si="207"/>
        <v>16.306666666666665</v>
      </c>
      <c r="Q203" s="2">
        <f t="shared" si="208"/>
        <v>22.306666666666665</v>
      </c>
      <c r="R203" s="2">
        <f t="shared" si="209"/>
        <v>14.833333333333334</v>
      </c>
      <c r="S203" s="2">
        <f t="shared" si="197"/>
        <v>18.833333333333336</v>
      </c>
      <c r="T203" s="2">
        <f t="shared" si="198"/>
        <v>28.833333333333336</v>
      </c>
      <c r="U203" s="7">
        <f t="shared" si="199"/>
        <v>1</v>
      </c>
      <c r="V203" s="2">
        <f t="shared" si="210"/>
        <v>116.0533791815819</v>
      </c>
      <c r="W203" s="28">
        <f t="shared" si="211"/>
        <v>142.8201154198118</v>
      </c>
      <c r="X203" s="2">
        <f t="shared" si="212"/>
        <v>119.40752308856403</v>
      </c>
      <c r="Y203" s="2">
        <f t="shared" si="213"/>
        <v>1426.4894524402775</v>
      </c>
      <c r="Z203" s="28">
        <f t="shared" si="214"/>
        <v>0</v>
      </c>
      <c r="AA203" s="28">
        <f t="shared" si="215"/>
        <v>12.291666666666666</v>
      </c>
      <c r="AB203" s="28">
        <f t="shared" si="216"/>
        <v>1755.4972520351866</v>
      </c>
      <c r="AC203" s="2">
        <f t="shared" si="217"/>
        <v>1467.7174712969329</v>
      </c>
      <c r="AD203" s="2">
        <f t="shared" si="200"/>
        <v>1467.7174712969329</v>
      </c>
      <c r="AE203" s="2">
        <f t="shared" si="218"/>
        <v>1755.4972520351866</v>
      </c>
      <c r="AF203" s="2">
        <f t="shared" si="201"/>
        <v>3540.8890798610555</v>
      </c>
      <c r="AG203" s="33">
        <f t="shared" si="219"/>
        <v>0.21941768973214287</v>
      </c>
      <c r="AH203" s="33">
        <f t="shared" si="220"/>
        <v>0.21941768973214287</v>
      </c>
      <c r="AI203" s="2">
        <f t="shared" si="221"/>
        <v>2.4868628141327394</v>
      </c>
      <c r="AJ203" s="7">
        <v>2.2000000000000002</v>
      </c>
      <c r="AK203" s="3">
        <f t="shared" si="222"/>
        <v>831.06549952563682</v>
      </c>
    </row>
    <row r="204" spans="1:37" ht="20.25" x14ac:dyDescent="0.3">
      <c r="A204" s="7">
        <v>8</v>
      </c>
      <c r="B204" s="7">
        <v>108</v>
      </c>
      <c r="C204" s="27">
        <v>87</v>
      </c>
      <c r="D204" s="27">
        <v>136</v>
      </c>
      <c r="E204" s="7">
        <v>10</v>
      </c>
      <c r="F204" s="32">
        <f t="shared" si="202"/>
        <v>13</v>
      </c>
      <c r="G204" s="8">
        <f t="shared" si="195"/>
        <v>12480</v>
      </c>
      <c r="H204" s="2">
        <v>1.4</v>
      </c>
      <c r="I204" s="7">
        <f t="shared" si="196"/>
        <v>17472</v>
      </c>
      <c r="J204" s="7">
        <v>1.2</v>
      </c>
      <c r="K204" s="7">
        <v>1.75</v>
      </c>
      <c r="L204" s="7">
        <f t="shared" si="203"/>
        <v>0</v>
      </c>
      <c r="M204" s="2">
        <f t="shared" si="204"/>
        <v>2.0876190476190475</v>
      </c>
      <c r="N204" s="2">
        <f t="shared" si="205"/>
        <v>1.8095238095238095</v>
      </c>
      <c r="O204" s="2">
        <f t="shared" si="206"/>
        <v>7.5238095238095237</v>
      </c>
      <c r="P204" s="2">
        <f t="shared" si="207"/>
        <v>16.346666666666668</v>
      </c>
      <c r="Q204" s="2">
        <f t="shared" si="208"/>
        <v>22.346666666666668</v>
      </c>
      <c r="R204" s="2">
        <f t="shared" si="209"/>
        <v>14.833333333333334</v>
      </c>
      <c r="S204" s="2">
        <f t="shared" si="197"/>
        <v>18.833333333333336</v>
      </c>
      <c r="T204" s="2">
        <f t="shared" si="198"/>
        <v>28.833333333333336</v>
      </c>
      <c r="U204" s="7">
        <f t="shared" si="199"/>
        <v>1</v>
      </c>
      <c r="V204" s="2">
        <f t="shared" si="210"/>
        <v>115.84564640261725</v>
      </c>
      <c r="W204" s="28">
        <f t="shared" si="211"/>
        <v>142.56447082180495</v>
      </c>
      <c r="X204" s="2">
        <f t="shared" si="212"/>
        <v>119.19378647205704</v>
      </c>
      <c r="Y204" s="2">
        <f t="shared" si="213"/>
        <v>1505.9934032340243</v>
      </c>
      <c r="Z204" s="28">
        <f t="shared" si="214"/>
        <v>0</v>
      </c>
      <c r="AA204" s="28">
        <f t="shared" si="215"/>
        <v>13</v>
      </c>
      <c r="AB204" s="28">
        <f t="shared" si="216"/>
        <v>1853.3381206834642</v>
      </c>
      <c r="AC204" s="2">
        <f t="shared" si="217"/>
        <v>1549.5192241367415</v>
      </c>
      <c r="AD204" s="2">
        <f t="shared" si="200"/>
        <v>1549.5192241367415</v>
      </c>
      <c r="AE204" s="2">
        <f t="shared" si="218"/>
        <v>1853.3381206834642</v>
      </c>
      <c r="AF204" s="2">
        <f t="shared" si="201"/>
        <v>3969.7164770760623</v>
      </c>
      <c r="AG204" s="33">
        <f t="shared" si="219"/>
        <v>0.22354151785714288</v>
      </c>
      <c r="AH204" s="33">
        <f t="shared" si="220"/>
        <v>0.22354151785714288</v>
      </c>
      <c r="AI204" s="2">
        <f t="shared" si="221"/>
        <v>2.4949195591834155</v>
      </c>
      <c r="AJ204" s="7">
        <v>2.2000000000000002</v>
      </c>
      <c r="AK204" s="3">
        <f t="shared" si="222"/>
        <v>832.63922121088194</v>
      </c>
    </row>
    <row r="205" spans="1:37" ht="20.25" x14ac:dyDescent="0.3">
      <c r="A205" s="7">
        <v>8</v>
      </c>
      <c r="B205" s="7">
        <v>114</v>
      </c>
      <c r="C205" s="27">
        <v>92</v>
      </c>
      <c r="D205" s="27">
        <v>143</v>
      </c>
      <c r="E205" s="7">
        <v>10.5</v>
      </c>
      <c r="F205" s="32">
        <f t="shared" si="202"/>
        <v>13.666666666666666</v>
      </c>
      <c r="G205" s="8">
        <f t="shared" si="195"/>
        <v>13120</v>
      </c>
      <c r="H205" s="2">
        <v>1.4</v>
      </c>
      <c r="I205" s="7">
        <f t="shared" si="196"/>
        <v>18368</v>
      </c>
      <c r="J205" s="7">
        <v>1.2</v>
      </c>
      <c r="K205" s="7">
        <v>1.75</v>
      </c>
      <c r="L205" s="7">
        <f t="shared" si="203"/>
        <v>0</v>
      </c>
      <c r="M205" s="2">
        <f t="shared" si="204"/>
        <v>2.0676190476190475</v>
      </c>
      <c r="N205" s="2">
        <f t="shared" si="205"/>
        <v>1.8095238095238095</v>
      </c>
      <c r="O205" s="2">
        <f t="shared" si="206"/>
        <v>7.5238095238095237</v>
      </c>
      <c r="P205" s="2">
        <f t="shared" si="207"/>
        <v>16.381666666666668</v>
      </c>
      <c r="Q205" s="2">
        <f t="shared" si="208"/>
        <v>22.381666666666668</v>
      </c>
      <c r="R205" s="2">
        <f t="shared" si="209"/>
        <v>14.833333333333334</v>
      </c>
      <c r="S205" s="2">
        <f t="shared" si="197"/>
        <v>18.833333333333336</v>
      </c>
      <c r="T205" s="2">
        <f t="shared" si="198"/>
        <v>28.833333333333336</v>
      </c>
      <c r="U205" s="7">
        <f t="shared" si="199"/>
        <v>1</v>
      </c>
      <c r="V205" s="2">
        <f t="shared" si="210"/>
        <v>115.66448931166073</v>
      </c>
      <c r="W205" s="28">
        <f t="shared" si="211"/>
        <v>142.3415313708214</v>
      </c>
      <c r="X205" s="2">
        <f t="shared" si="212"/>
        <v>119.00739362702664</v>
      </c>
      <c r="Y205" s="2">
        <f t="shared" si="213"/>
        <v>1580.7480205926965</v>
      </c>
      <c r="Z205" s="28">
        <f t="shared" si="214"/>
        <v>0</v>
      </c>
      <c r="AA205" s="28">
        <f t="shared" si="215"/>
        <v>13.666666666666666</v>
      </c>
      <c r="AB205" s="28">
        <f t="shared" si="216"/>
        <v>1945.3342620678925</v>
      </c>
      <c r="AC205" s="2">
        <f t="shared" si="217"/>
        <v>1626.4343795693642</v>
      </c>
      <c r="AD205" s="2">
        <f t="shared" si="200"/>
        <v>1626.4343795693642</v>
      </c>
      <c r="AE205" s="2">
        <f t="shared" si="218"/>
        <v>1945.3342620678925</v>
      </c>
      <c r="AF205" s="2">
        <f t="shared" si="201"/>
        <v>4423.0482969890691</v>
      </c>
      <c r="AG205" s="33">
        <f t="shared" si="219"/>
        <v>0.22742276785714288</v>
      </c>
      <c r="AH205" s="33">
        <f t="shared" si="220"/>
        <v>0.22742276785714288</v>
      </c>
      <c r="AI205" s="2">
        <f t="shared" si="221"/>
        <v>2.502550211288753</v>
      </c>
      <c r="AJ205" s="7">
        <v>2.2000000000000002</v>
      </c>
      <c r="AK205" s="3">
        <f t="shared" si="222"/>
        <v>838.43682156367083</v>
      </c>
    </row>
    <row r="206" spans="1:37" ht="20.25" x14ac:dyDescent="0.3">
      <c r="A206" s="7">
        <v>8</v>
      </c>
      <c r="B206" s="7">
        <v>120</v>
      </c>
      <c r="C206" s="27">
        <v>97</v>
      </c>
      <c r="D206" s="27">
        <v>151</v>
      </c>
      <c r="E206" s="7">
        <v>11</v>
      </c>
      <c r="F206" s="32">
        <f t="shared" si="202"/>
        <v>14.416666666666666</v>
      </c>
      <c r="G206" s="8">
        <f t="shared" si="195"/>
        <v>13840</v>
      </c>
      <c r="H206" s="2">
        <v>1.4</v>
      </c>
      <c r="I206" s="7">
        <f t="shared" si="196"/>
        <v>19376</v>
      </c>
      <c r="J206" s="7">
        <v>1.2</v>
      </c>
      <c r="K206" s="7">
        <v>1.75</v>
      </c>
      <c r="L206" s="7">
        <f t="shared" si="203"/>
        <v>0</v>
      </c>
      <c r="M206" s="2">
        <f t="shared" si="204"/>
        <v>2.0447619047619048</v>
      </c>
      <c r="N206" s="2">
        <f t="shared" si="205"/>
        <v>1.8095238095238095</v>
      </c>
      <c r="O206" s="2">
        <f t="shared" si="206"/>
        <v>7.5238095238095237</v>
      </c>
      <c r="P206" s="2">
        <f t="shared" si="207"/>
        <v>16.421666666666667</v>
      </c>
      <c r="Q206" s="2">
        <f t="shared" si="208"/>
        <v>22.421666666666667</v>
      </c>
      <c r="R206" s="2">
        <f t="shared" si="209"/>
        <v>14.833333333333334</v>
      </c>
      <c r="S206" s="2">
        <f t="shared" si="197"/>
        <v>18.833333333333336</v>
      </c>
      <c r="T206" s="2">
        <f t="shared" si="198"/>
        <v>28.833333333333336</v>
      </c>
      <c r="U206" s="7">
        <f t="shared" si="199"/>
        <v>1</v>
      </c>
      <c r="V206" s="2">
        <f t="shared" si="210"/>
        <v>115.45814516957498</v>
      </c>
      <c r="W206" s="28">
        <f t="shared" si="211"/>
        <v>142.0875956871152</v>
      </c>
      <c r="X206" s="2">
        <f t="shared" si="212"/>
        <v>118.79508578141238</v>
      </c>
      <c r="Y206" s="2">
        <f t="shared" si="213"/>
        <v>1664.5215928613725</v>
      </c>
      <c r="Z206" s="28">
        <f t="shared" si="214"/>
        <v>0</v>
      </c>
      <c r="AA206" s="28">
        <f t="shared" si="215"/>
        <v>14.416666666666666</v>
      </c>
      <c r="AB206" s="28">
        <f t="shared" si="216"/>
        <v>2048.4295044892442</v>
      </c>
      <c r="AC206" s="2">
        <f t="shared" si="217"/>
        <v>1712.6291533486951</v>
      </c>
      <c r="AD206" s="2">
        <f t="shared" si="200"/>
        <v>1712.6291533486951</v>
      </c>
      <c r="AE206" s="2">
        <f t="shared" si="218"/>
        <v>2048.4295044892442</v>
      </c>
      <c r="AF206" s="2">
        <f t="shared" si="201"/>
        <v>4900.884539600077</v>
      </c>
      <c r="AG206" s="33">
        <f t="shared" si="219"/>
        <v>0.23178917410714289</v>
      </c>
      <c r="AH206" s="33">
        <f t="shared" si="220"/>
        <v>0.23178917410714289</v>
      </c>
      <c r="AI206" s="2">
        <f t="shared" si="221"/>
        <v>2.5111906803487862</v>
      </c>
      <c r="AJ206" s="7">
        <v>2.2000000000000002</v>
      </c>
      <c r="AK206" s="3">
        <f t="shared" si="222"/>
        <v>842.27156556628995</v>
      </c>
    </row>
    <row r="207" spans="1:37" ht="20.25" x14ac:dyDescent="0.3">
      <c r="A207" s="7">
        <v>8</v>
      </c>
      <c r="B207" s="7">
        <v>132</v>
      </c>
      <c r="C207" s="27">
        <v>106</v>
      </c>
      <c r="D207" s="27">
        <v>166</v>
      </c>
      <c r="E207" s="7">
        <v>12</v>
      </c>
      <c r="F207" s="32">
        <f t="shared" si="202"/>
        <v>15.833333333333334</v>
      </c>
      <c r="G207" s="8">
        <f t="shared" si="195"/>
        <v>15200</v>
      </c>
      <c r="H207" s="2">
        <v>1.4</v>
      </c>
      <c r="I207" s="7">
        <f t="shared" si="196"/>
        <v>21280</v>
      </c>
      <c r="J207" s="7">
        <v>1.2</v>
      </c>
      <c r="K207" s="7">
        <v>1.75</v>
      </c>
      <c r="L207" s="7">
        <f t="shared" si="203"/>
        <v>0</v>
      </c>
      <c r="M207" s="2">
        <f t="shared" si="204"/>
        <v>2.0019047619047616</v>
      </c>
      <c r="N207" s="2">
        <f t="shared" si="205"/>
        <v>1.8095238095238095</v>
      </c>
      <c r="O207" s="2">
        <f t="shared" si="206"/>
        <v>7.5238095238095237</v>
      </c>
      <c r="P207" s="2">
        <f t="shared" si="207"/>
        <v>16.496666666666666</v>
      </c>
      <c r="Q207" s="2">
        <f t="shared" si="208"/>
        <v>22.496666666666666</v>
      </c>
      <c r="R207" s="2">
        <f t="shared" si="209"/>
        <v>14.833333333333334</v>
      </c>
      <c r="S207" s="2">
        <f t="shared" si="197"/>
        <v>18.833333333333336</v>
      </c>
      <c r="T207" s="2">
        <f t="shared" si="198"/>
        <v>28.833333333333336</v>
      </c>
      <c r="U207" s="7">
        <f t="shared" si="199"/>
        <v>1</v>
      </c>
      <c r="V207" s="2">
        <f t="shared" si="210"/>
        <v>115.07322766086028</v>
      </c>
      <c r="W207" s="28">
        <f t="shared" si="211"/>
        <v>141.61390019104763</v>
      </c>
      <c r="X207" s="2">
        <f t="shared" si="212"/>
        <v>118.39904348920885</v>
      </c>
      <c r="Y207" s="2">
        <f t="shared" si="213"/>
        <v>1706.9195436360942</v>
      </c>
      <c r="Z207" s="28">
        <f t="shared" si="214"/>
        <v>0</v>
      </c>
      <c r="AA207" s="28">
        <f t="shared" si="215"/>
        <v>15.833333333333334</v>
      </c>
      <c r="AB207" s="28">
        <f t="shared" si="216"/>
        <v>2242.2200863582543</v>
      </c>
      <c r="AC207" s="2">
        <f t="shared" si="217"/>
        <v>1874.6515219124735</v>
      </c>
      <c r="AD207" s="2">
        <f t="shared" si="200"/>
        <v>1874.6515219124735</v>
      </c>
      <c r="AE207" s="2">
        <f t="shared" si="218"/>
        <v>2242.2200863582543</v>
      </c>
      <c r="AF207" s="2">
        <f t="shared" si="201"/>
        <v>5930.0702929160934</v>
      </c>
      <c r="AG207" s="33">
        <f t="shared" si="219"/>
        <v>0.24003683035714291</v>
      </c>
      <c r="AH207" s="33">
        <f t="shared" si="220"/>
        <v>0.24003683035714291</v>
      </c>
      <c r="AI207" s="2">
        <f t="shared" si="221"/>
        <v>2.5276754255036806</v>
      </c>
      <c r="AJ207" s="7">
        <v>2.2000000000000002</v>
      </c>
      <c r="AK207" s="3">
        <f t="shared" si="222"/>
        <v>851.85905356244018</v>
      </c>
    </row>
    <row r="208" spans="1:37" ht="20.25" x14ac:dyDescent="0.3">
      <c r="A208" s="7">
        <v>8</v>
      </c>
      <c r="B208" s="7">
        <v>144</v>
      </c>
      <c r="C208" s="27">
        <v>116</v>
      </c>
      <c r="D208" s="27">
        <v>180</v>
      </c>
      <c r="E208" s="7">
        <v>13</v>
      </c>
      <c r="F208" s="32">
        <f t="shared" si="202"/>
        <v>17.166666666666668</v>
      </c>
      <c r="G208" s="8">
        <f t="shared" si="195"/>
        <v>16480</v>
      </c>
      <c r="H208" s="2">
        <v>1.4</v>
      </c>
      <c r="I208" s="7">
        <f t="shared" si="196"/>
        <v>23072</v>
      </c>
      <c r="J208" s="7">
        <v>1.2</v>
      </c>
      <c r="K208" s="7">
        <v>1.75</v>
      </c>
      <c r="L208" s="7">
        <f t="shared" si="203"/>
        <v>0</v>
      </c>
      <c r="M208" s="2">
        <f t="shared" si="204"/>
        <v>1.9619047619047618</v>
      </c>
      <c r="N208" s="2">
        <f t="shared" si="205"/>
        <v>1.8095238095238095</v>
      </c>
      <c r="O208" s="2">
        <f t="shared" si="206"/>
        <v>7.5238095238095237</v>
      </c>
      <c r="P208" s="2">
        <f t="shared" si="207"/>
        <v>16.566666666666666</v>
      </c>
      <c r="Q208" s="2">
        <f t="shared" si="208"/>
        <v>22.566666666666666</v>
      </c>
      <c r="R208" s="2">
        <f t="shared" si="209"/>
        <v>14.833333333333334</v>
      </c>
      <c r="S208" s="2">
        <f t="shared" si="197"/>
        <v>18.833333333333336</v>
      </c>
      <c r="T208" s="2">
        <f t="shared" si="198"/>
        <v>28.833333333333336</v>
      </c>
      <c r="U208" s="7">
        <f t="shared" si="199"/>
        <v>1</v>
      </c>
      <c r="V208" s="2">
        <f t="shared" si="210"/>
        <v>114.71627968731848</v>
      </c>
      <c r="W208" s="28">
        <f t="shared" si="211"/>
        <v>141.17462516829843</v>
      </c>
      <c r="X208" s="2">
        <f t="shared" si="212"/>
        <v>118.03177910024675</v>
      </c>
      <c r="Y208" s="2">
        <f t="shared" si="213"/>
        <v>1701.6248153618908</v>
      </c>
      <c r="Z208" s="28">
        <f t="shared" si="214"/>
        <v>0</v>
      </c>
      <c r="AA208" s="28">
        <f t="shared" si="215"/>
        <v>17.166666666666668</v>
      </c>
      <c r="AB208" s="28">
        <f t="shared" si="216"/>
        <v>2423.49773205579</v>
      </c>
      <c r="AC208" s="2">
        <f t="shared" si="217"/>
        <v>2026.2122078875693</v>
      </c>
      <c r="AD208" s="2">
        <f t="shared" si="200"/>
        <v>2026.2122078875693</v>
      </c>
      <c r="AE208" s="2">
        <f t="shared" si="218"/>
        <v>2423.49773205579</v>
      </c>
      <c r="AF208" s="2">
        <f t="shared" si="201"/>
        <v>7057.2737370241111</v>
      </c>
      <c r="AG208" s="33">
        <f t="shared" si="219"/>
        <v>0.24779933035714291</v>
      </c>
      <c r="AH208" s="33">
        <f t="shared" si="220"/>
        <v>0.24779933035714291</v>
      </c>
      <c r="AI208" s="2">
        <f t="shared" si="221"/>
        <v>2.5433894153255641</v>
      </c>
      <c r="AJ208" s="7">
        <v>2.2000000000000002</v>
      </c>
      <c r="AK208" s="3">
        <f t="shared" si="222"/>
        <v>863.18006921145468</v>
      </c>
    </row>
    <row r="209" spans="1:38" ht="20.25" x14ac:dyDescent="0.3">
      <c r="A209" s="7"/>
      <c r="B209" s="7"/>
      <c r="C209" s="7"/>
      <c r="D209" s="2"/>
      <c r="E209" s="2"/>
      <c r="F209" s="2"/>
      <c r="G209" s="7"/>
      <c r="H209" s="7"/>
      <c r="I209" s="7"/>
      <c r="J209" s="7"/>
      <c r="K209" s="2"/>
      <c r="L209" s="2"/>
      <c r="M209" s="2"/>
      <c r="N209" s="2"/>
      <c r="O209" s="2"/>
      <c r="P209" s="2"/>
      <c r="Q209" s="2"/>
      <c r="R209" s="2"/>
      <c r="S209" s="7"/>
      <c r="T209" s="2"/>
      <c r="U209" s="28"/>
      <c r="V209" s="2"/>
      <c r="W209" s="2"/>
      <c r="X209" s="28"/>
      <c r="Y209" s="28"/>
      <c r="Z209" s="28"/>
      <c r="AA209" s="2"/>
      <c r="AB209" s="2"/>
      <c r="AC209" s="2"/>
      <c r="AD209" s="2"/>
      <c r="AE209" s="7"/>
      <c r="AF209" s="7"/>
      <c r="AG209" s="3"/>
    </row>
    <row r="210" spans="1:38" ht="150" x14ac:dyDescent="0.2">
      <c r="A210" s="7" t="s">
        <v>10</v>
      </c>
      <c r="B210" s="7" t="s">
        <v>82</v>
      </c>
      <c r="C210" s="31" t="s">
        <v>83</v>
      </c>
      <c r="D210" s="31" t="s">
        <v>84</v>
      </c>
      <c r="E210" s="7" t="s">
        <v>12</v>
      </c>
      <c r="F210" s="7" t="s">
        <v>85</v>
      </c>
      <c r="G210" s="7" t="s">
        <v>47</v>
      </c>
      <c r="H210" s="7" t="s">
        <v>14</v>
      </c>
      <c r="I210" s="7" t="s">
        <v>15</v>
      </c>
      <c r="J210" s="7" t="s">
        <v>16</v>
      </c>
      <c r="K210" s="7" t="s">
        <v>17</v>
      </c>
      <c r="L210" s="7" t="s">
        <v>18</v>
      </c>
      <c r="M210" s="7" t="s">
        <v>25</v>
      </c>
      <c r="N210" s="7" t="s">
        <v>26</v>
      </c>
      <c r="O210" s="7" t="s">
        <v>27</v>
      </c>
      <c r="P210" s="7" t="s">
        <v>28</v>
      </c>
      <c r="Q210" s="7" t="s">
        <v>29</v>
      </c>
      <c r="R210" s="7" t="s">
        <v>30</v>
      </c>
      <c r="S210" s="7" t="s">
        <v>31</v>
      </c>
      <c r="T210" s="7" t="s">
        <v>32</v>
      </c>
      <c r="U210" s="7" t="s">
        <v>33</v>
      </c>
      <c r="V210" s="7" t="s">
        <v>34</v>
      </c>
      <c r="W210" s="26" t="s">
        <v>35</v>
      </c>
      <c r="X210" s="7" t="s">
        <v>36</v>
      </c>
      <c r="Y210" s="7" t="s">
        <v>37</v>
      </c>
      <c r="Z210" s="26" t="s">
        <v>59</v>
      </c>
      <c r="AA210" s="26" t="s">
        <v>60</v>
      </c>
      <c r="AB210" s="26" t="s">
        <v>61</v>
      </c>
      <c r="AC210" s="7" t="s">
        <v>39</v>
      </c>
      <c r="AD210" s="7" t="s">
        <v>40</v>
      </c>
      <c r="AE210" s="7" t="s">
        <v>41</v>
      </c>
      <c r="AF210" s="7" t="s">
        <v>21</v>
      </c>
      <c r="AG210" s="26" t="s">
        <v>90</v>
      </c>
      <c r="AH210" s="26" t="s">
        <v>89</v>
      </c>
      <c r="AI210" s="7" t="s">
        <v>22</v>
      </c>
      <c r="AJ210" s="7" t="s">
        <v>23</v>
      </c>
      <c r="AK210" s="26" t="s">
        <v>20</v>
      </c>
      <c r="AL210" s="7" t="s">
        <v>24</v>
      </c>
    </row>
    <row r="211" spans="1:38" ht="20.25" x14ac:dyDescent="0.3">
      <c r="A211" s="7">
        <v>9</v>
      </c>
      <c r="B211" s="7">
        <v>18</v>
      </c>
      <c r="C211" s="27">
        <v>14</v>
      </c>
      <c r="D211" s="27">
        <v>23</v>
      </c>
      <c r="E211" s="7">
        <v>2.75</v>
      </c>
      <c r="F211" s="32">
        <f>($D211+2*$E211)/12</f>
        <v>2.375</v>
      </c>
      <c r="G211" s="8">
        <f t="shared" ref="G211:G233" si="224">$B$4*$A211*$F211</f>
        <v>2565</v>
      </c>
      <c r="H211" s="2">
        <v>1.4</v>
      </c>
      <c r="I211" s="7">
        <f t="shared" ref="I211:I233" si="225">$G211*$H211</f>
        <v>3590.9999999999995</v>
      </c>
      <c r="J211" s="7">
        <v>1.2</v>
      </c>
      <c r="K211" s="7">
        <v>1.1499999999999999</v>
      </c>
      <c r="L211" s="7">
        <v>0</v>
      </c>
      <c r="M211" s="2">
        <f>($E$7-$C$7-0.06*$D211/12)/$K211</f>
        <v>3.6681159420289853</v>
      </c>
      <c r="N211" s="2">
        <f>($F$7-$B$7)/$K211</f>
        <v>2.7536231884057973</v>
      </c>
      <c r="O211" s="2">
        <f>($G$7-$B$7)/$K211</f>
        <v>11.449275362318842</v>
      </c>
      <c r="P211" s="2">
        <f>$C$7+$K211*$A211+0.06*$D211/12</f>
        <v>12.131666666666666</v>
      </c>
      <c r="Q211" s="2">
        <f>IF($A211&lt;$M211,$P211,$P211+$E$7)</f>
        <v>18.131666666666668</v>
      </c>
      <c r="R211" s="2">
        <f>$B$7+K211*$A211</f>
        <v>11.183333333333334</v>
      </c>
      <c r="S211" s="2">
        <f t="shared" ref="S211:S233" si="226">$R211+$F$7</f>
        <v>15.183333333333334</v>
      </c>
      <c r="T211" s="2">
        <f t="shared" ref="T211:T233" si="227">$R211+$G$7</f>
        <v>25.183333333333334</v>
      </c>
      <c r="U211" s="7">
        <f t="shared" ref="U211:U233" si="228">IF($A211&lt;$M211,0.5,1)</f>
        <v>1</v>
      </c>
      <c r="V211" s="2">
        <f>($U211*$H$7*(1+$L211)*$J211)/($Q211*$R211)</f>
        <v>189.37481788907078</v>
      </c>
      <c r="W211" s="28">
        <f>IF($A211&lt;$N211,(($U211*$I$7/2*(1+$L211)*$J$7)/($R211*$Q211)),(($U211*$I$7*(1+$L211)*$J$7)/($S211*$Q211)))</f>
        <v>217.94474273388872</v>
      </c>
      <c r="X211" s="2">
        <f>(2*$U211*$H$7*(1+$L211)*$J211)/($Q211*$T211)</f>
        <v>168.19391502788417</v>
      </c>
      <c r="Y211" s="2">
        <f>IF($R211&gt;$F211,$F211*$V211,$R211*$V211)</f>
        <v>449.76519248654313</v>
      </c>
      <c r="Z211" s="28">
        <f>IF($N211&lt;$A211,0,$F$7-$B$7-$K211*$A211)</f>
        <v>0</v>
      </c>
      <c r="AA211" s="28">
        <f>IF($S211&gt;$F211,$F211,$S211)</f>
        <v>2.375</v>
      </c>
      <c r="AB211" s="28">
        <f>($AA211-$Z211)*$W211</f>
        <v>517.61876399298569</v>
      </c>
      <c r="AC211" s="2">
        <f>IF($T211&gt;$F211,$F211*$X211,$T211*$X211)</f>
        <v>399.46054819122492</v>
      </c>
      <c r="AD211" s="2">
        <f t="shared" ref="AD211:AD233" si="229">IF($Y211&gt;$AC211,$Y211,$AC211)</f>
        <v>449.76519248654313</v>
      </c>
      <c r="AE211" s="2">
        <f>IF($AB211&gt;$AD211,$AB211,$AD211)</f>
        <v>517.61876399298569</v>
      </c>
      <c r="AF211" s="2">
        <f t="shared" ref="AF211:AF233" si="230">PI()*($B211/(2*12))^2*62.4</f>
        <v>110.26990214100174</v>
      </c>
      <c r="AG211" s="33">
        <f>0.23*($M$7/$H211)*(1+0.35*$M$7*($F211/$A211))</f>
        <v>0.16014776785714288</v>
      </c>
      <c r="AH211" s="33">
        <f>IF(AG211&gt;0.33,0.33,AG211)</f>
        <v>0.16014776785714288</v>
      </c>
      <c r="AI211" s="2">
        <f>$P$7/($O$7-$N$7*AH211)</f>
        <v>2.3765602275848439</v>
      </c>
      <c r="AJ211" s="7">
        <v>2.4</v>
      </c>
      <c r="AK211" s="27">
        <f>IF($A211&gt;$F211,0,$AE211)</f>
        <v>0</v>
      </c>
      <c r="AL211" s="3">
        <f>(12/$D211)*(($I211+$AF211)/$AI211+$AK211/$AJ211)</f>
        <v>812.55981558268252</v>
      </c>
    </row>
    <row r="212" spans="1:38" ht="20.25" x14ac:dyDescent="0.3">
      <c r="A212" s="7">
        <v>9</v>
      </c>
      <c r="B212" s="7">
        <v>24</v>
      </c>
      <c r="C212" s="27">
        <v>19</v>
      </c>
      <c r="D212" s="27">
        <v>30</v>
      </c>
      <c r="E212" s="7">
        <v>3.25</v>
      </c>
      <c r="F212" s="32">
        <f t="shared" ref="F212:F233" si="231">($D212+2*$E212)/12</f>
        <v>3.0416666666666665</v>
      </c>
      <c r="G212" s="8">
        <f t="shared" si="224"/>
        <v>3285</v>
      </c>
      <c r="H212" s="2">
        <v>1.4</v>
      </c>
      <c r="I212" s="7">
        <f t="shared" si="225"/>
        <v>4599</v>
      </c>
      <c r="J212" s="7">
        <v>1.2</v>
      </c>
      <c r="K212" s="4">
        <f>(1.75-1.15)*(($D212-24)/(96-24))+1.15</f>
        <v>1.2</v>
      </c>
      <c r="L212" s="7">
        <v>0</v>
      </c>
      <c r="M212" s="2">
        <f t="shared" ref="M212:M233" si="232">($E$7-$C$7-0.06*$D212/12)/$K212</f>
        <v>3.4861111111111107</v>
      </c>
      <c r="N212" s="2">
        <f t="shared" ref="N212:N233" si="233">($F$7-$B$7)/$K212</f>
        <v>2.6388888888888888</v>
      </c>
      <c r="O212" s="2">
        <f t="shared" ref="O212:O233" si="234">($G$7-$B$7)/$K212</f>
        <v>10.972222222222221</v>
      </c>
      <c r="P212" s="2">
        <f t="shared" ref="P212:P233" si="235">$C$7+$K212*$A212+0.06*$D212/12</f>
        <v>12.616666666666665</v>
      </c>
      <c r="Q212" s="2">
        <f t="shared" ref="Q212:Q233" si="236">IF($A212&lt;$M212,$P212,$P212+$E$7)</f>
        <v>18.616666666666667</v>
      </c>
      <c r="R212" s="2">
        <f t="shared" ref="R212:R233" si="237">$B$7+K212*$A212</f>
        <v>11.633333333333333</v>
      </c>
      <c r="S212" s="2">
        <f t="shared" si="226"/>
        <v>15.633333333333333</v>
      </c>
      <c r="T212" s="2">
        <f t="shared" si="227"/>
        <v>25.633333333333333</v>
      </c>
      <c r="U212" s="7">
        <f t="shared" si="228"/>
        <v>1</v>
      </c>
      <c r="V212" s="2">
        <f t="shared" ref="V212:V233" si="238">($U212*$H$7*(1+$L212)*$J212)/($Q212*$R212)</f>
        <v>177.3066928659195</v>
      </c>
      <c r="W212" s="28">
        <f t="shared" ref="W212:W233" si="239">IF($A212&lt;$N212,(($U212*$I$7/2*(1+$L212)*$J$7)/($R212*$Q212)),(($U212*$I$7*(1+$L212)*$J$7)/($S212*$Q212)))</f>
        <v>206.15683572163482</v>
      </c>
      <c r="X212" s="2">
        <f t="shared" ref="X212:X233" si="240">(2*$U212*$H$7*(1+$L212)*$J212)/($Q212*$T212)</f>
        <v>160.93637401874099</v>
      </c>
      <c r="Y212" s="2">
        <f t="shared" ref="Y212:Y233" si="241">IF($R212&gt;$F212,$F212*$V212,$R212*$V212)</f>
        <v>539.30785746717174</v>
      </c>
      <c r="Z212" s="28">
        <f t="shared" ref="Z212:Z233" si="242">IF($N212&lt;$A212,0,$F$7-$B$7-$K212*$A212)</f>
        <v>0</v>
      </c>
      <c r="AA212" s="28">
        <f t="shared" ref="AA212:AA233" si="243">IF($S212&gt;$F212,$F212,$S212)</f>
        <v>3.0416666666666665</v>
      </c>
      <c r="AB212" s="28">
        <f t="shared" ref="AB212:AB233" si="244">($AA212-$Z212)*$W212</f>
        <v>627.06037531997254</v>
      </c>
      <c r="AC212" s="2">
        <f t="shared" ref="AC212:AC233" si="245">IF($T212&gt;$F212,$F212*$X212,$T212*$X212)</f>
        <v>489.51480430700383</v>
      </c>
      <c r="AD212" s="2">
        <f t="shared" si="229"/>
        <v>539.30785746717174</v>
      </c>
      <c r="AE212" s="2">
        <f t="shared" ref="AE212:AE233" si="246">IF($AB212&gt;$AD212,$AB212,$AD212)</f>
        <v>627.06037531997254</v>
      </c>
      <c r="AF212" s="2">
        <f t="shared" si="230"/>
        <v>196.03538158400309</v>
      </c>
      <c r="AG212" s="33">
        <f t="shared" ref="AG212:AG233" si="247">0.23*($M$7/$H212)*(1+0.35*$M$7*($F212/$A212))</f>
        <v>0.16359776785714289</v>
      </c>
      <c r="AH212" s="33">
        <f t="shared" ref="AH212:AH233" si="248">IF(AG212&gt;0.33,0.33,AG212)</f>
        <v>0.16359776785714289</v>
      </c>
      <c r="AI212" s="2">
        <f t="shared" ref="AI212:AI233" si="249">$P$7/($O$7-$N$7*AH212)</f>
        <v>2.3827118565670666</v>
      </c>
      <c r="AJ212" s="7">
        <v>2.2000000000000002</v>
      </c>
      <c r="AK212" s="27">
        <f t="shared" ref="AK212:AK233" si="250">IF($A212&gt;$F212,0,$AE212)</f>
        <v>0</v>
      </c>
      <c r="AL212" s="3">
        <f t="shared" ref="AL212:AL233" si="251">(12/$D212)*(($I212+$AF212)/$AI212+$AK212/$AJ212)</f>
        <v>804.97108676708126</v>
      </c>
    </row>
    <row r="213" spans="1:38" ht="20.25" x14ac:dyDescent="0.3">
      <c r="A213" s="7">
        <v>9</v>
      </c>
      <c r="B213" s="7">
        <v>27</v>
      </c>
      <c r="C213" s="27">
        <v>22</v>
      </c>
      <c r="D213" s="27">
        <v>34</v>
      </c>
      <c r="E213" s="7">
        <v>3.5</v>
      </c>
      <c r="F213" s="32">
        <f t="shared" si="231"/>
        <v>3.4166666666666665</v>
      </c>
      <c r="G213" s="8">
        <f t="shared" si="224"/>
        <v>3690</v>
      </c>
      <c r="H213" s="2">
        <v>1.4</v>
      </c>
      <c r="I213" s="7">
        <f t="shared" si="225"/>
        <v>5166</v>
      </c>
      <c r="J213" s="7">
        <v>1.2</v>
      </c>
      <c r="K213" s="4">
        <f t="shared" ref="K213:K223" si="252">(1.75-1.15)*(($D213-24)/(96-24))+1.15</f>
        <v>1.2333333333333332</v>
      </c>
      <c r="L213" s="7">
        <v>0</v>
      </c>
      <c r="M213" s="2">
        <f t="shared" si="232"/>
        <v>3.3756756756756761</v>
      </c>
      <c r="N213" s="2">
        <f t="shared" si="233"/>
        <v>2.567567567567568</v>
      </c>
      <c r="O213" s="2">
        <f t="shared" si="234"/>
        <v>10.675675675675677</v>
      </c>
      <c r="P213" s="2">
        <f t="shared" si="235"/>
        <v>12.936666666666664</v>
      </c>
      <c r="Q213" s="2">
        <f t="shared" si="236"/>
        <v>18.936666666666664</v>
      </c>
      <c r="R213" s="2">
        <f t="shared" si="237"/>
        <v>11.933333333333332</v>
      </c>
      <c r="S213" s="2">
        <f t="shared" si="226"/>
        <v>15.933333333333332</v>
      </c>
      <c r="T213" s="2">
        <f t="shared" si="227"/>
        <v>25.93333333333333</v>
      </c>
      <c r="U213" s="7">
        <f t="shared" si="228"/>
        <v>1</v>
      </c>
      <c r="V213" s="2">
        <f t="shared" si="238"/>
        <v>169.92838030128857</v>
      </c>
      <c r="W213" s="28">
        <f t="shared" si="239"/>
        <v>198.85708730341693</v>
      </c>
      <c r="X213" s="2">
        <f t="shared" si="240"/>
        <v>156.38652994308819</v>
      </c>
      <c r="Y213" s="2">
        <f t="shared" si="241"/>
        <v>580.58863269606923</v>
      </c>
      <c r="Z213" s="28">
        <f t="shared" si="242"/>
        <v>0</v>
      </c>
      <c r="AA213" s="28">
        <f t="shared" si="243"/>
        <v>3.4166666666666665</v>
      </c>
      <c r="AB213" s="28">
        <f t="shared" si="244"/>
        <v>679.42838162000783</v>
      </c>
      <c r="AC213" s="2">
        <f t="shared" si="245"/>
        <v>534.32064397221802</v>
      </c>
      <c r="AD213" s="2">
        <f t="shared" si="229"/>
        <v>580.58863269606923</v>
      </c>
      <c r="AE213" s="2">
        <f t="shared" si="246"/>
        <v>679.42838162000783</v>
      </c>
      <c r="AF213" s="2">
        <f t="shared" si="230"/>
        <v>248.1072798172539</v>
      </c>
      <c r="AG213" s="33">
        <f t="shared" si="247"/>
        <v>0.16553839285714289</v>
      </c>
      <c r="AH213" s="33">
        <f t="shared" si="248"/>
        <v>0.16553839285714289</v>
      </c>
      <c r="AI213" s="2">
        <f t="shared" si="249"/>
        <v>2.3861861633114168</v>
      </c>
      <c r="AJ213" s="7">
        <v>2.2000000000000002</v>
      </c>
      <c r="AK213" s="27">
        <f t="shared" si="250"/>
        <v>0</v>
      </c>
      <c r="AL213" s="3">
        <f t="shared" si="251"/>
        <v>800.80147234819697</v>
      </c>
    </row>
    <row r="214" spans="1:38" ht="20.25" x14ac:dyDescent="0.3">
      <c r="A214" s="7">
        <v>9</v>
      </c>
      <c r="B214" s="7">
        <v>30</v>
      </c>
      <c r="C214" s="27">
        <v>24</v>
      </c>
      <c r="D214" s="27">
        <v>38</v>
      </c>
      <c r="E214" s="7">
        <v>3.75</v>
      </c>
      <c r="F214" s="32">
        <f t="shared" si="231"/>
        <v>3.7916666666666665</v>
      </c>
      <c r="G214" s="8">
        <f t="shared" si="224"/>
        <v>4095</v>
      </c>
      <c r="H214" s="2">
        <v>1.4</v>
      </c>
      <c r="I214" s="7">
        <f t="shared" si="225"/>
        <v>5733</v>
      </c>
      <c r="J214" s="7">
        <v>1.2</v>
      </c>
      <c r="K214" s="4">
        <f t="shared" si="252"/>
        <v>1.2666666666666666</v>
      </c>
      <c r="L214" s="7">
        <v>0</v>
      </c>
      <c r="M214" s="2">
        <f t="shared" si="232"/>
        <v>3.271052631578947</v>
      </c>
      <c r="N214" s="2">
        <f t="shared" si="233"/>
        <v>2.5</v>
      </c>
      <c r="O214" s="2">
        <f t="shared" si="234"/>
        <v>10.394736842105264</v>
      </c>
      <c r="P214" s="2">
        <f t="shared" si="235"/>
        <v>13.256666666666664</v>
      </c>
      <c r="Q214" s="2">
        <f t="shared" si="236"/>
        <v>19.256666666666664</v>
      </c>
      <c r="R214" s="2">
        <f t="shared" si="237"/>
        <v>12.233333333333333</v>
      </c>
      <c r="S214" s="2">
        <f t="shared" si="226"/>
        <v>16.233333333333334</v>
      </c>
      <c r="T214" s="2">
        <f t="shared" si="227"/>
        <v>26.233333333333334</v>
      </c>
      <c r="U214" s="7">
        <f t="shared" si="228"/>
        <v>1</v>
      </c>
      <c r="V214" s="2">
        <f t="shared" si="238"/>
        <v>163.00664242634636</v>
      </c>
      <c r="W214" s="28">
        <f t="shared" si="239"/>
        <v>191.93864787753179</v>
      </c>
      <c r="X214" s="2">
        <f t="shared" si="240"/>
        <v>152.02906676103964</v>
      </c>
      <c r="Y214" s="2">
        <f t="shared" si="241"/>
        <v>618.06685253322996</v>
      </c>
      <c r="Z214" s="28">
        <f t="shared" si="242"/>
        <v>0</v>
      </c>
      <c r="AA214" s="28">
        <f t="shared" si="243"/>
        <v>3.7916666666666665</v>
      </c>
      <c r="AB214" s="28">
        <f t="shared" si="244"/>
        <v>727.76737320230802</v>
      </c>
      <c r="AC214" s="2">
        <f t="shared" si="245"/>
        <v>576.44354480227526</v>
      </c>
      <c r="AD214" s="2">
        <f t="shared" si="229"/>
        <v>618.06685253322996</v>
      </c>
      <c r="AE214" s="2">
        <f t="shared" si="246"/>
        <v>727.76737320230802</v>
      </c>
      <c r="AF214" s="2">
        <f t="shared" si="230"/>
        <v>306.30528372500481</v>
      </c>
      <c r="AG214" s="33">
        <f t="shared" si="247"/>
        <v>0.16747901785714289</v>
      </c>
      <c r="AH214" s="33">
        <f t="shared" si="248"/>
        <v>0.16747901785714289</v>
      </c>
      <c r="AI214" s="2">
        <f t="shared" si="249"/>
        <v>2.3896706168419546</v>
      </c>
      <c r="AJ214" s="7">
        <v>2.2000000000000002</v>
      </c>
      <c r="AK214" s="27">
        <f t="shared" si="250"/>
        <v>0</v>
      </c>
      <c r="AL214" s="3">
        <f t="shared" si="251"/>
        <v>798.08029756258406</v>
      </c>
    </row>
    <row r="215" spans="1:38" ht="20.25" x14ac:dyDescent="0.3">
      <c r="A215" s="7">
        <v>9</v>
      </c>
      <c r="B215" s="7">
        <v>33</v>
      </c>
      <c r="C215" s="27">
        <v>27</v>
      </c>
      <c r="D215" s="27">
        <v>42</v>
      </c>
      <c r="E215" s="7">
        <v>3.75</v>
      </c>
      <c r="F215" s="32">
        <f t="shared" si="231"/>
        <v>4.125</v>
      </c>
      <c r="G215" s="8">
        <f t="shared" si="224"/>
        <v>4455</v>
      </c>
      <c r="H215" s="2">
        <v>1.4</v>
      </c>
      <c r="I215" s="7">
        <f t="shared" si="225"/>
        <v>6237</v>
      </c>
      <c r="J215" s="7">
        <v>1.2</v>
      </c>
      <c r="K215" s="4">
        <f t="shared" si="252"/>
        <v>1.2999999999999998</v>
      </c>
      <c r="L215" s="7">
        <v>0</v>
      </c>
      <c r="M215" s="2">
        <f t="shared" si="232"/>
        <v>3.1717948717948721</v>
      </c>
      <c r="N215" s="2">
        <f t="shared" si="233"/>
        <v>2.4358974358974361</v>
      </c>
      <c r="O215" s="2">
        <f t="shared" si="234"/>
        <v>10.12820512820513</v>
      </c>
      <c r="P215" s="2">
        <f t="shared" si="235"/>
        <v>13.576666666666666</v>
      </c>
      <c r="Q215" s="2">
        <f t="shared" si="236"/>
        <v>19.576666666666668</v>
      </c>
      <c r="R215" s="2">
        <f t="shared" si="237"/>
        <v>12.533333333333333</v>
      </c>
      <c r="S215" s="2">
        <f t="shared" si="226"/>
        <v>16.533333333333331</v>
      </c>
      <c r="T215" s="2">
        <f t="shared" si="227"/>
        <v>26.533333333333331</v>
      </c>
      <c r="U215" s="7">
        <f t="shared" si="228"/>
        <v>1</v>
      </c>
      <c r="V215" s="2">
        <f t="shared" si="238"/>
        <v>156.50416076455181</v>
      </c>
      <c r="W215" s="28">
        <f t="shared" si="239"/>
        <v>185.37539203462538</v>
      </c>
      <c r="X215" s="2">
        <f t="shared" si="240"/>
        <v>147.85317700369717</v>
      </c>
      <c r="Y215" s="2">
        <f t="shared" si="241"/>
        <v>645.57966315377621</v>
      </c>
      <c r="Z215" s="28">
        <f t="shared" si="242"/>
        <v>0</v>
      </c>
      <c r="AA215" s="28">
        <f t="shared" si="243"/>
        <v>4.125</v>
      </c>
      <c r="AB215" s="28">
        <f t="shared" si="244"/>
        <v>764.67349214282967</v>
      </c>
      <c r="AC215" s="2">
        <f t="shared" si="245"/>
        <v>609.89435514025081</v>
      </c>
      <c r="AD215" s="2">
        <f t="shared" si="229"/>
        <v>645.57966315377621</v>
      </c>
      <c r="AE215" s="2">
        <f t="shared" si="246"/>
        <v>764.67349214282967</v>
      </c>
      <c r="AF215" s="2">
        <f t="shared" si="230"/>
        <v>370.62939330725584</v>
      </c>
      <c r="AG215" s="33">
        <f t="shared" si="247"/>
        <v>0.16920401785714287</v>
      </c>
      <c r="AH215" s="33">
        <f t="shared" si="248"/>
        <v>0.16920401785714287</v>
      </c>
      <c r="AI215" s="2">
        <f t="shared" si="249"/>
        <v>2.3927764631401067</v>
      </c>
      <c r="AJ215" s="7">
        <v>2.2000000000000002</v>
      </c>
      <c r="AK215" s="27">
        <f t="shared" si="250"/>
        <v>0</v>
      </c>
      <c r="AL215" s="3">
        <f t="shared" si="251"/>
        <v>788.99727636737362</v>
      </c>
    </row>
    <row r="216" spans="1:38" ht="20.25" x14ac:dyDescent="0.3">
      <c r="A216" s="7">
        <v>9</v>
      </c>
      <c r="B216" s="7">
        <v>36</v>
      </c>
      <c r="C216" s="27">
        <v>29</v>
      </c>
      <c r="D216" s="27">
        <v>45</v>
      </c>
      <c r="E216" s="7">
        <v>4.5</v>
      </c>
      <c r="F216" s="32">
        <f t="shared" si="231"/>
        <v>4.5</v>
      </c>
      <c r="G216" s="8">
        <f t="shared" si="224"/>
        <v>4860</v>
      </c>
      <c r="H216" s="2">
        <v>1.4</v>
      </c>
      <c r="I216" s="7">
        <f t="shared" si="225"/>
        <v>6804</v>
      </c>
      <c r="J216" s="7">
        <v>1.2</v>
      </c>
      <c r="K216" s="4">
        <f t="shared" si="252"/>
        <v>1.325</v>
      </c>
      <c r="L216" s="7">
        <v>0</v>
      </c>
      <c r="M216" s="2">
        <f t="shared" si="232"/>
        <v>3.10062893081761</v>
      </c>
      <c r="N216" s="2">
        <f t="shared" si="233"/>
        <v>2.3899371069182389</v>
      </c>
      <c r="O216" s="2">
        <f t="shared" si="234"/>
        <v>9.9371069182389942</v>
      </c>
      <c r="P216" s="2">
        <f t="shared" si="235"/>
        <v>13.816666666666665</v>
      </c>
      <c r="Q216" s="2">
        <f t="shared" si="236"/>
        <v>19.816666666666663</v>
      </c>
      <c r="R216" s="2">
        <f t="shared" si="237"/>
        <v>12.758333333333333</v>
      </c>
      <c r="S216" s="2">
        <f t="shared" si="226"/>
        <v>16.758333333333333</v>
      </c>
      <c r="T216" s="2">
        <f t="shared" si="227"/>
        <v>26.758333333333333</v>
      </c>
      <c r="U216" s="7">
        <f t="shared" si="228"/>
        <v>1</v>
      </c>
      <c r="V216" s="2">
        <f t="shared" si="238"/>
        <v>151.88212874493442</v>
      </c>
      <c r="W216" s="28">
        <f t="shared" si="239"/>
        <v>180.67157128643601</v>
      </c>
      <c r="X216" s="2">
        <f t="shared" si="240"/>
        <v>144.83434388570203</v>
      </c>
      <c r="Y216" s="2">
        <f t="shared" si="241"/>
        <v>683.46957935220485</v>
      </c>
      <c r="Z216" s="28">
        <f t="shared" si="242"/>
        <v>0</v>
      </c>
      <c r="AA216" s="28">
        <f t="shared" si="243"/>
        <v>4.5</v>
      </c>
      <c r="AB216" s="28">
        <f t="shared" si="244"/>
        <v>813.02207078896208</v>
      </c>
      <c r="AC216" s="2">
        <f t="shared" si="245"/>
        <v>651.75454748565915</v>
      </c>
      <c r="AD216" s="2">
        <f t="shared" si="229"/>
        <v>683.46957935220485</v>
      </c>
      <c r="AE216" s="2">
        <f t="shared" si="246"/>
        <v>813.02207078896208</v>
      </c>
      <c r="AF216" s="2">
        <f t="shared" si="230"/>
        <v>441.07960856400695</v>
      </c>
      <c r="AG216" s="33">
        <f t="shared" si="247"/>
        <v>0.17114464285714287</v>
      </c>
      <c r="AH216" s="33">
        <f t="shared" si="248"/>
        <v>0.17114464285714287</v>
      </c>
      <c r="AI216" s="2">
        <f t="shared" si="249"/>
        <v>2.3962802044899596</v>
      </c>
      <c r="AJ216" s="7">
        <v>2.2000000000000002</v>
      </c>
      <c r="AK216" s="27">
        <f t="shared" si="250"/>
        <v>0</v>
      </c>
      <c r="AL216" s="3">
        <f t="shared" si="251"/>
        <v>806.25847733930857</v>
      </c>
    </row>
    <row r="217" spans="1:38" ht="20.25" x14ac:dyDescent="0.3">
      <c r="A217" s="7">
        <v>9</v>
      </c>
      <c r="B217" s="7">
        <v>39</v>
      </c>
      <c r="C217" s="27">
        <v>32</v>
      </c>
      <c r="D217" s="27">
        <v>49</v>
      </c>
      <c r="E217" s="7">
        <v>4.75</v>
      </c>
      <c r="F217" s="32">
        <f t="shared" si="231"/>
        <v>4.875</v>
      </c>
      <c r="G217" s="8">
        <f t="shared" si="224"/>
        <v>5265</v>
      </c>
      <c r="H217" s="2">
        <v>1.4</v>
      </c>
      <c r="I217" s="7">
        <f t="shared" si="225"/>
        <v>7370.9999999999991</v>
      </c>
      <c r="J217" s="7">
        <v>1.2</v>
      </c>
      <c r="K217" s="4">
        <f t="shared" si="252"/>
        <v>1.3583333333333334</v>
      </c>
      <c r="L217" s="7">
        <v>0</v>
      </c>
      <c r="M217" s="2">
        <f t="shared" si="232"/>
        <v>3.0098159509202449</v>
      </c>
      <c r="N217" s="2">
        <f t="shared" si="233"/>
        <v>2.3312883435582821</v>
      </c>
      <c r="O217" s="2">
        <f t="shared" si="234"/>
        <v>9.6932515337423304</v>
      </c>
      <c r="P217" s="2">
        <f t="shared" si="235"/>
        <v>14.136666666666667</v>
      </c>
      <c r="Q217" s="2">
        <f t="shared" si="236"/>
        <v>20.136666666666667</v>
      </c>
      <c r="R217" s="2">
        <f t="shared" si="237"/>
        <v>13.058333333333335</v>
      </c>
      <c r="S217" s="2">
        <f t="shared" si="226"/>
        <v>17.058333333333337</v>
      </c>
      <c r="T217" s="2">
        <f t="shared" si="227"/>
        <v>27.058333333333337</v>
      </c>
      <c r="U217" s="7">
        <f t="shared" si="228"/>
        <v>1</v>
      </c>
      <c r="V217" s="2">
        <f t="shared" si="238"/>
        <v>146.03464287378088</v>
      </c>
      <c r="W217" s="28">
        <f t="shared" si="239"/>
        <v>174.67352023022613</v>
      </c>
      <c r="X217" s="2">
        <f t="shared" si="240"/>
        <v>140.95243941066502</v>
      </c>
      <c r="Y217" s="2">
        <f t="shared" si="241"/>
        <v>711.91888400968185</v>
      </c>
      <c r="Z217" s="28">
        <f t="shared" si="242"/>
        <v>0</v>
      </c>
      <c r="AA217" s="28">
        <f t="shared" si="243"/>
        <v>4.875</v>
      </c>
      <c r="AB217" s="28">
        <f t="shared" si="244"/>
        <v>851.53341112235239</v>
      </c>
      <c r="AC217" s="2">
        <f t="shared" si="245"/>
        <v>687.14314212699196</v>
      </c>
      <c r="AD217" s="2">
        <f t="shared" si="229"/>
        <v>711.91888400968185</v>
      </c>
      <c r="AE217" s="2">
        <f t="shared" si="246"/>
        <v>851.53341112235239</v>
      </c>
      <c r="AF217" s="2">
        <f t="shared" si="230"/>
        <v>517.65592949525819</v>
      </c>
      <c r="AG217" s="33">
        <f t="shared" si="247"/>
        <v>0.1730852678571429</v>
      </c>
      <c r="AH217" s="33">
        <f t="shared" si="248"/>
        <v>0.1730852678571429</v>
      </c>
      <c r="AI217" s="2">
        <f t="shared" si="249"/>
        <v>2.3997942219404313</v>
      </c>
      <c r="AJ217" s="7">
        <v>2.2000000000000002</v>
      </c>
      <c r="AK217" s="27">
        <f t="shared" si="250"/>
        <v>0</v>
      </c>
      <c r="AL217" s="3">
        <f t="shared" si="251"/>
        <v>805.03391506354251</v>
      </c>
    </row>
    <row r="218" spans="1:38" ht="20.25" x14ac:dyDescent="0.3">
      <c r="A218" s="7">
        <v>9</v>
      </c>
      <c r="B218" s="7">
        <v>42</v>
      </c>
      <c r="C218" s="27">
        <v>34</v>
      </c>
      <c r="D218" s="27">
        <v>53</v>
      </c>
      <c r="E218" s="7">
        <v>5</v>
      </c>
      <c r="F218" s="32">
        <f t="shared" si="231"/>
        <v>5.25</v>
      </c>
      <c r="G218" s="8">
        <f t="shared" si="224"/>
        <v>5670</v>
      </c>
      <c r="H218" s="2">
        <v>1.4</v>
      </c>
      <c r="I218" s="7">
        <f t="shared" si="225"/>
        <v>7937.9999999999991</v>
      </c>
      <c r="J218" s="7">
        <v>1.2</v>
      </c>
      <c r="K218" s="4">
        <f t="shared" si="252"/>
        <v>1.3916666666666666</v>
      </c>
      <c r="L218" s="7">
        <v>0</v>
      </c>
      <c r="M218" s="2">
        <f t="shared" si="232"/>
        <v>2.9233532934131738</v>
      </c>
      <c r="N218" s="2">
        <f t="shared" si="233"/>
        <v>2.2754491017964074</v>
      </c>
      <c r="O218" s="2">
        <f t="shared" si="234"/>
        <v>9.4610778443113777</v>
      </c>
      <c r="P218" s="2">
        <f t="shared" si="235"/>
        <v>14.456666666666665</v>
      </c>
      <c r="Q218" s="2">
        <f t="shared" si="236"/>
        <v>20.456666666666663</v>
      </c>
      <c r="R218" s="2">
        <f t="shared" si="237"/>
        <v>13.358333333333333</v>
      </c>
      <c r="S218" s="2">
        <f t="shared" si="226"/>
        <v>17.358333333333334</v>
      </c>
      <c r="T218" s="2">
        <f t="shared" si="227"/>
        <v>27.358333333333334</v>
      </c>
      <c r="U218" s="7">
        <f t="shared" si="228"/>
        <v>1</v>
      </c>
      <c r="V218" s="2">
        <f t="shared" si="238"/>
        <v>140.52192142990819</v>
      </c>
      <c r="W218" s="28">
        <f t="shared" si="239"/>
        <v>168.96951516153291</v>
      </c>
      <c r="X218" s="2">
        <f t="shared" si="240"/>
        <v>137.22609811278878</v>
      </c>
      <c r="Y218" s="2">
        <f t="shared" si="241"/>
        <v>737.74008750701796</v>
      </c>
      <c r="Z218" s="28">
        <f t="shared" si="242"/>
        <v>0</v>
      </c>
      <c r="AA218" s="28">
        <f t="shared" si="243"/>
        <v>5.25</v>
      </c>
      <c r="AB218" s="28">
        <f t="shared" si="244"/>
        <v>887.08995459804783</v>
      </c>
      <c r="AC218" s="2">
        <f t="shared" si="245"/>
        <v>720.43701509214111</v>
      </c>
      <c r="AD218" s="2">
        <f t="shared" si="229"/>
        <v>737.74008750701796</v>
      </c>
      <c r="AE218" s="2">
        <f t="shared" si="246"/>
        <v>887.08995459804783</v>
      </c>
      <c r="AF218" s="2">
        <f t="shared" si="230"/>
        <v>600.35835610100946</v>
      </c>
      <c r="AG218" s="33">
        <f t="shared" si="247"/>
        <v>0.1750258928571429</v>
      </c>
      <c r="AH218" s="33">
        <f t="shared" si="248"/>
        <v>0.1750258928571429</v>
      </c>
      <c r="AI218" s="2">
        <f t="shared" si="249"/>
        <v>2.4033185607659777</v>
      </c>
      <c r="AJ218" s="7">
        <v>2.2000000000000002</v>
      </c>
      <c r="AK218" s="27">
        <f t="shared" si="250"/>
        <v>0</v>
      </c>
      <c r="AL218" s="3">
        <f t="shared" si="251"/>
        <v>804.39324368466907</v>
      </c>
    </row>
    <row r="219" spans="1:38" ht="20.25" x14ac:dyDescent="0.3">
      <c r="A219" s="7">
        <v>9</v>
      </c>
      <c r="B219" s="7">
        <v>48</v>
      </c>
      <c r="C219" s="27">
        <v>38</v>
      </c>
      <c r="D219" s="27">
        <v>60</v>
      </c>
      <c r="E219" s="7">
        <v>5.5</v>
      </c>
      <c r="F219" s="32">
        <f t="shared" si="231"/>
        <v>5.916666666666667</v>
      </c>
      <c r="G219" s="8">
        <f t="shared" si="224"/>
        <v>6390</v>
      </c>
      <c r="H219" s="2">
        <v>1.4</v>
      </c>
      <c r="I219" s="7">
        <f t="shared" si="225"/>
        <v>8946</v>
      </c>
      <c r="J219" s="7">
        <v>1.2</v>
      </c>
      <c r="K219" s="4">
        <f t="shared" si="252"/>
        <v>1.45</v>
      </c>
      <c r="L219" s="7">
        <v>0</v>
      </c>
      <c r="M219" s="2">
        <f t="shared" si="232"/>
        <v>2.7816091954022988</v>
      </c>
      <c r="N219" s="2">
        <f t="shared" si="233"/>
        <v>2.1839080459770113</v>
      </c>
      <c r="O219" s="2">
        <f t="shared" si="234"/>
        <v>9.0804597701149419</v>
      </c>
      <c r="P219" s="2">
        <f t="shared" si="235"/>
        <v>15.016666666666666</v>
      </c>
      <c r="Q219" s="2">
        <f t="shared" si="236"/>
        <v>21.016666666666666</v>
      </c>
      <c r="R219" s="2">
        <f t="shared" si="237"/>
        <v>13.883333333333333</v>
      </c>
      <c r="S219" s="2">
        <f t="shared" si="226"/>
        <v>17.883333333333333</v>
      </c>
      <c r="T219" s="2">
        <f t="shared" si="227"/>
        <v>27.883333333333333</v>
      </c>
      <c r="U219" s="7">
        <f t="shared" si="228"/>
        <v>1</v>
      </c>
      <c r="V219" s="2">
        <f t="shared" si="238"/>
        <v>131.60537807509999</v>
      </c>
      <c r="W219" s="28">
        <f t="shared" si="239"/>
        <v>159.63897940435447</v>
      </c>
      <c r="X219" s="2">
        <f t="shared" si="240"/>
        <v>131.05472795763094</v>
      </c>
      <c r="Y219" s="2">
        <f t="shared" si="241"/>
        <v>778.66515361100835</v>
      </c>
      <c r="Z219" s="28">
        <f t="shared" si="242"/>
        <v>0</v>
      </c>
      <c r="AA219" s="28">
        <f t="shared" si="243"/>
        <v>5.916666666666667</v>
      </c>
      <c r="AB219" s="28">
        <f t="shared" si="244"/>
        <v>944.53062814243071</v>
      </c>
      <c r="AC219" s="2">
        <f t="shared" si="245"/>
        <v>775.40714041598312</v>
      </c>
      <c r="AD219" s="2">
        <f t="shared" si="229"/>
        <v>778.66515361100835</v>
      </c>
      <c r="AE219" s="2">
        <f t="shared" si="246"/>
        <v>944.53062814243071</v>
      </c>
      <c r="AF219" s="2">
        <f t="shared" si="230"/>
        <v>784.14152633601236</v>
      </c>
      <c r="AG219" s="33">
        <f t="shared" si="247"/>
        <v>0.17847589285714288</v>
      </c>
      <c r="AH219" s="33">
        <f t="shared" si="248"/>
        <v>0.17847589285714288</v>
      </c>
      <c r="AI219" s="2">
        <f t="shared" si="249"/>
        <v>2.4096096786495105</v>
      </c>
      <c r="AJ219" s="7">
        <v>2.2000000000000002</v>
      </c>
      <c r="AK219" s="27">
        <f t="shared" si="250"/>
        <v>0</v>
      </c>
      <c r="AL219" s="3">
        <f t="shared" si="251"/>
        <v>807.61142458469601</v>
      </c>
    </row>
    <row r="220" spans="1:38" ht="20.25" x14ac:dyDescent="0.3">
      <c r="A220" s="7">
        <v>9</v>
      </c>
      <c r="B220" s="7">
        <v>54</v>
      </c>
      <c r="C220" s="27">
        <v>43</v>
      </c>
      <c r="D220" s="27">
        <v>68</v>
      </c>
      <c r="E220" s="7">
        <v>6</v>
      </c>
      <c r="F220" s="32">
        <f t="shared" si="231"/>
        <v>6.666666666666667</v>
      </c>
      <c r="G220" s="8">
        <f t="shared" si="224"/>
        <v>7200</v>
      </c>
      <c r="H220" s="2">
        <v>1.4</v>
      </c>
      <c r="I220" s="7">
        <f t="shared" si="225"/>
        <v>10080</v>
      </c>
      <c r="J220" s="7">
        <v>1.2</v>
      </c>
      <c r="K220" s="4">
        <f t="shared" si="252"/>
        <v>1.5166666666666666</v>
      </c>
      <c r="L220" s="7">
        <v>0</v>
      </c>
      <c r="M220" s="2">
        <f t="shared" si="232"/>
        <v>2.6329670329670329</v>
      </c>
      <c r="N220" s="2">
        <f t="shared" si="233"/>
        <v>2.087912087912088</v>
      </c>
      <c r="O220" s="2">
        <f t="shared" si="234"/>
        <v>8.6813186813186807</v>
      </c>
      <c r="P220" s="2">
        <f t="shared" si="235"/>
        <v>15.656666666666665</v>
      </c>
      <c r="Q220" s="2">
        <f t="shared" si="236"/>
        <v>21.656666666666666</v>
      </c>
      <c r="R220" s="2">
        <f t="shared" si="237"/>
        <v>14.483333333333333</v>
      </c>
      <c r="S220" s="2">
        <f t="shared" si="226"/>
        <v>18.483333333333334</v>
      </c>
      <c r="T220" s="2">
        <f t="shared" si="227"/>
        <v>28.483333333333334</v>
      </c>
      <c r="U220" s="7">
        <f t="shared" si="228"/>
        <v>1</v>
      </c>
      <c r="V220" s="2">
        <f t="shared" si="238"/>
        <v>122.42527444285608</v>
      </c>
      <c r="W220" s="28">
        <f t="shared" si="239"/>
        <v>149.89230654142514</v>
      </c>
      <c r="X220" s="2">
        <f t="shared" si="240"/>
        <v>124.50270742052888</v>
      </c>
      <c r="Y220" s="2">
        <f t="shared" si="241"/>
        <v>816.16849628570719</v>
      </c>
      <c r="Z220" s="28">
        <f t="shared" si="242"/>
        <v>0</v>
      </c>
      <c r="AA220" s="28">
        <f t="shared" si="243"/>
        <v>6.666666666666667</v>
      </c>
      <c r="AB220" s="28">
        <f t="shared" si="244"/>
        <v>999.28204360950099</v>
      </c>
      <c r="AC220" s="2">
        <f t="shared" si="245"/>
        <v>830.01804947019252</v>
      </c>
      <c r="AD220" s="2">
        <f t="shared" si="229"/>
        <v>830.01804947019252</v>
      </c>
      <c r="AE220" s="2">
        <f t="shared" si="246"/>
        <v>999.28204360950099</v>
      </c>
      <c r="AF220" s="2">
        <f t="shared" si="230"/>
        <v>992.42911926901559</v>
      </c>
      <c r="AG220" s="33">
        <f t="shared" si="247"/>
        <v>0.18235714285714288</v>
      </c>
      <c r="AH220" s="33">
        <f t="shared" si="248"/>
        <v>0.18235714285714288</v>
      </c>
      <c r="AI220" s="2">
        <f t="shared" si="249"/>
        <v>2.4167266716736471</v>
      </c>
      <c r="AJ220" s="7">
        <v>2.2000000000000002</v>
      </c>
      <c r="AK220" s="27">
        <f t="shared" si="250"/>
        <v>0</v>
      </c>
      <c r="AL220" s="3">
        <f t="shared" si="251"/>
        <v>808.51430274398206</v>
      </c>
    </row>
    <row r="221" spans="1:38" ht="20.25" x14ac:dyDescent="0.3">
      <c r="A221" s="7">
        <v>9</v>
      </c>
      <c r="B221" s="7">
        <v>60</v>
      </c>
      <c r="C221" s="27">
        <v>48</v>
      </c>
      <c r="D221" s="27">
        <v>76</v>
      </c>
      <c r="E221" s="7">
        <v>6.5</v>
      </c>
      <c r="F221" s="32">
        <f t="shared" si="231"/>
        <v>7.416666666666667</v>
      </c>
      <c r="G221" s="8">
        <f t="shared" si="224"/>
        <v>8010</v>
      </c>
      <c r="H221" s="2">
        <v>1.4</v>
      </c>
      <c r="I221" s="7">
        <f t="shared" si="225"/>
        <v>11214</v>
      </c>
      <c r="J221" s="7">
        <v>1.2</v>
      </c>
      <c r="K221" s="4">
        <f t="shared" si="252"/>
        <v>1.5833333333333333</v>
      </c>
      <c r="L221" s="7">
        <v>0</v>
      </c>
      <c r="M221" s="2">
        <f t="shared" si="232"/>
        <v>2.4968421052631578</v>
      </c>
      <c r="N221" s="2">
        <f t="shared" si="233"/>
        <v>2</v>
      </c>
      <c r="O221" s="2">
        <f t="shared" si="234"/>
        <v>8.3157894736842106</v>
      </c>
      <c r="P221" s="2">
        <f t="shared" si="235"/>
        <v>16.296666666666667</v>
      </c>
      <c r="Q221" s="2">
        <f t="shared" si="236"/>
        <v>22.296666666666667</v>
      </c>
      <c r="R221" s="2">
        <f t="shared" si="237"/>
        <v>15.083333333333334</v>
      </c>
      <c r="S221" s="2">
        <f t="shared" si="226"/>
        <v>19.083333333333336</v>
      </c>
      <c r="T221" s="2">
        <f t="shared" si="227"/>
        <v>29.083333333333336</v>
      </c>
      <c r="U221" s="7">
        <f t="shared" si="228"/>
        <v>1</v>
      </c>
      <c r="V221" s="2">
        <f t="shared" si="238"/>
        <v>114.18102946290148</v>
      </c>
      <c r="W221" s="28">
        <f t="shared" si="239"/>
        <v>141.01232486889444</v>
      </c>
      <c r="X221" s="2">
        <f t="shared" si="240"/>
        <v>118.43419101882618</v>
      </c>
      <c r="Y221" s="2">
        <f t="shared" si="241"/>
        <v>846.84263518318596</v>
      </c>
      <c r="Z221" s="28">
        <f t="shared" si="242"/>
        <v>0</v>
      </c>
      <c r="AA221" s="28">
        <f t="shared" si="243"/>
        <v>7.416666666666667</v>
      </c>
      <c r="AB221" s="28">
        <f t="shared" si="244"/>
        <v>1045.8414094443006</v>
      </c>
      <c r="AC221" s="2">
        <f t="shared" si="245"/>
        <v>878.3869167229609</v>
      </c>
      <c r="AD221" s="2">
        <f t="shared" si="229"/>
        <v>878.3869167229609</v>
      </c>
      <c r="AE221" s="2">
        <f t="shared" si="246"/>
        <v>1045.8414094443006</v>
      </c>
      <c r="AF221" s="2">
        <f t="shared" si="230"/>
        <v>1225.2211349000193</v>
      </c>
      <c r="AG221" s="33">
        <f t="shared" si="247"/>
        <v>0.18623839285714289</v>
      </c>
      <c r="AH221" s="33">
        <f t="shared" si="248"/>
        <v>0.18623839285714289</v>
      </c>
      <c r="AI221" s="2">
        <f t="shared" si="249"/>
        <v>2.4238858305616038</v>
      </c>
      <c r="AJ221" s="7">
        <v>2.2000000000000002</v>
      </c>
      <c r="AK221" s="27">
        <f t="shared" si="250"/>
        <v>0</v>
      </c>
      <c r="AL221" s="3">
        <f t="shared" si="251"/>
        <v>810.30530516394901</v>
      </c>
    </row>
    <row r="222" spans="1:38" ht="20.25" x14ac:dyDescent="0.3">
      <c r="A222" s="7">
        <v>9</v>
      </c>
      <c r="B222" s="7">
        <v>66</v>
      </c>
      <c r="C222" s="27">
        <v>53</v>
      </c>
      <c r="D222" s="27">
        <v>83</v>
      </c>
      <c r="E222" s="7">
        <v>7</v>
      </c>
      <c r="F222" s="32">
        <f t="shared" si="231"/>
        <v>8.0833333333333339</v>
      </c>
      <c r="G222" s="8">
        <f t="shared" si="224"/>
        <v>8730</v>
      </c>
      <c r="H222" s="2">
        <v>1.4</v>
      </c>
      <c r="I222" s="7">
        <f t="shared" si="225"/>
        <v>12222</v>
      </c>
      <c r="J222" s="7">
        <v>1.2</v>
      </c>
      <c r="K222" s="4">
        <f t="shared" si="252"/>
        <v>1.6416666666666666</v>
      </c>
      <c r="L222" s="7">
        <v>0</v>
      </c>
      <c r="M222" s="2">
        <f t="shared" si="232"/>
        <v>2.3868020304568525</v>
      </c>
      <c r="N222" s="2">
        <f t="shared" si="233"/>
        <v>1.9289340101522843</v>
      </c>
      <c r="O222" s="2">
        <f t="shared" si="234"/>
        <v>8.0203045685279193</v>
      </c>
      <c r="P222" s="2">
        <f t="shared" si="235"/>
        <v>16.856666666666666</v>
      </c>
      <c r="Q222" s="2">
        <f t="shared" si="236"/>
        <v>22.856666666666666</v>
      </c>
      <c r="R222" s="2">
        <f t="shared" si="237"/>
        <v>15.608333333333333</v>
      </c>
      <c r="S222" s="2">
        <f t="shared" si="226"/>
        <v>19.608333333333334</v>
      </c>
      <c r="T222" s="2">
        <f t="shared" si="227"/>
        <v>29.608333333333334</v>
      </c>
      <c r="U222" s="7">
        <f t="shared" si="228"/>
        <v>1</v>
      </c>
      <c r="V222" s="2">
        <f t="shared" si="238"/>
        <v>107.63705290309761</v>
      </c>
      <c r="W222" s="28">
        <f t="shared" si="239"/>
        <v>133.87444225955019</v>
      </c>
      <c r="X222" s="2">
        <f t="shared" si="240"/>
        <v>113.48392912327712</v>
      </c>
      <c r="Y222" s="2">
        <f t="shared" si="241"/>
        <v>870.06617763337238</v>
      </c>
      <c r="Z222" s="28">
        <f t="shared" si="242"/>
        <v>0</v>
      </c>
      <c r="AA222" s="28">
        <f t="shared" si="243"/>
        <v>8.0833333333333339</v>
      </c>
      <c r="AB222" s="28">
        <f t="shared" si="244"/>
        <v>1082.1517415980309</v>
      </c>
      <c r="AC222" s="2">
        <f t="shared" si="245"/>
        <v>917.32842707982343</v>
      </c>
      <c r="AD222" s="2">
        <f t="shared" si="229"/>
        <v>917.32842707982343</v>
      </c>
      <c r="AE222" s="2">
        <f t="shared" si="246"/>
        <v>1082.1517415980309</v>
      </c>
      <c r="AF222" s="2">
        <f t="shared" si="230"/>
        <v>1482.5175732290234</v>
      </c>
      <c r="AG222" s="33">
        <f t="shared" si="247"/>
        <v>0.1896883928571429</v>
      </c>
      <c r="AH222" s="33">
        <f t="shared" si="248"/>
        <v>0.1896883928571429</v>
      </c>
      <c r="AI222" s="2">
        <f t="shared" si="249"/>
        <v>2.4302852295891726</v>
      </c>
      <c r="AJ222" s="7">
        <v>2.2000000000000002</v>
      </c>
      <c r="AK222" s="27">
        <f t="shared" si="250"/>
        <v>0</v>
      </c>
      <c r="AL222" s="3">
        <f t="shared" si="251"/>
        <v>815.28538731178298</v>
      </c>
    </row>
    <row r="223" spans="1:38" ht="20.25" x14ac:dyDescent="0.3">
      <c r="A223" s="7">
        <v>9</v>
      </c>
      <c r="B223" s="7">
        <v>72</v>
      </c>
      <c r="C223" s="27">
        <v>58</v>
      </c>
      <c r="D223" s="27">
        <v>91</v>
      </c>
      <c r="E223" s="7">
        <v>7.5</v>
      </c>
      <c r="F223" s="32">
        <f t="shared" si="231"/>
        <v>8.8333333333333339</v>
      </c>
      <c r="G223" s="8">
        <f t="shared" si="224"/>
        <v>9540</v>
      </c>
      <c r="H223" s="2">
        <v>1.4</v>
      </c>
      <c r="I223" s="7">
        <f t="shared" si="225"/>
        <v>13356</v>
      </c>
      <c r="J223" s="7">
        <v>1.2</v>
      </c>
      <c r="K223" s="4">
        <f t="shared" si="252"/>
        <v>1.7083333333333335</v>
      </c>
      <c r="L223" s="7">
        <v>0</v>
      </c>
      <c r="M223" s="2">
        <f t="shared" si="232"/>
        <v>2.2702439024390242</v>
      </c>
      <c r="N223" s="2">
        <f t="shared" si="233"/>
        <v>1.8536585365853655</v>
      </c>
      <c r="O223" s="2">
        <f t="shared" si="234"/>
        <v>7.7073170731707306</v>
      </c>
      <c r="P223" s="2">
        <f t="shared" si="235"/>
        <v>17.496666666666666</v>
      </c>
      <c r="Q223" s="2">
        <f t="shared" si="236"/>
        <v>23.496666666666666</v>
      </c>
      <c r="R223" s="2">
        <f t="shared" si="237"/>
        <v>16.208333333333336</v>
      </c>
      <c r="S223" s="2">
        <f t="shared" si="226"/>
        <v>20.208333333333336</v>
      </c>
      <c r="T223" s="2">
        <f t="shared" si="227"/>
        <v>30.208333333333336</v>
      </c>
      <c r="U223" s="7">
        <f t="shared" si="228"/>
        <v>1</v>
      </c>
      <c r="V223" s="2">
        <f t="shared" si="238"/>
        <v>100.82926674497759</v>
      </c>
      <c r="W223" s="28">
        <f t="shared" si="239"/>
        <v>126.36141998645708</v>
      </c>
      <c r="X223" s="2">
        <f t="shared" si="240"/>
        <v>108.20023383116215</v>
      </c>
      <c r="Y223" s="2">
        <f t="shared" si="241"/>
        <v>890.6585229139688</v>
      </c>
      <c r="Z223" s="28">
        <f t="shared" si="242"/>
        <v>0</v>
      </c>
      <c r="AA223" s="28">
        <f t="shared" si="243"/>
        <v>8.8333333333333339</v>
      </c>
      <c r="AB223" s="28">
        <f t="shared" si="244"/>
        <v>1116.1925432137043</v>
      </c>
      <c r="AC223" s="2">
        <f t="shared" si="245"/>
        <v>955.76873217526577</v>
      </c>
      <c r="AD223" s="2">
        <f t="shared" si="229"/>
        <v>955.76873217526577</v>
      </c>
      <c r="AE223" s="2">
        <f t="shared" si="246"/>
        <v>1116.1925432137043</v>
      </c>
      <c r="AF223" s="2">
        <f t="shared" si="230"/>
        <v>1764.3184342560278</v>
      </c>
      <c r="AG223" s="33">
        <f t="shared" si="247"/>
        <v>0.19356964285714287</v>
      </c>
      <c r="AH223" s="33">
        <f t="shared" si="248"/>
        <v>0.19356964285714287</v>
      </c>
      <c r="AI223" s="2">
        <f t="shared" si="249"/>
        <v>2.4375250641741011</v>
      </c>
      <c r="AJ223" s="7">
        <v>2.2000000000000002</v>
      </c>
      <c r="AK223" s="27">
        <f t="shared" si="250"/>
        <v>0</v>
      </c>
      <c r="AL223" s="3">
        <f t="shared" si="251"/>
        <v>817.99698164424899</v>
      </c>
    </row>
    <row r="224" spans="1:38" ht="20.25" x14ac:dyDescent="0.3">
      <c r="A224" s="7">
        <v>9</v>
      </c>
      <c r="B224" s="7">
        <v>78</v>
      </c>
      <c r="C224" s="27">
        <v>63</v>
      </c>
      <c r="D224" s="27">
        <v>98</v>
      </c>
      <c r="E224" s="7">
        <v>8</v>
      </c>
      <c r="F224" s="32">
        <f t="shared" si="231"/>
        <v>9.5</v>
      </c>
      <c r="G224" s="8">
        <f t="shared" si="224"/>
        <v>10260</v>
      </c>
      <c r="H224" s="2">
        <v>1.4</v>
      </c>
      <c r="I224" s="7">
        <f t="shared" si="225"/>
        <v>14363.999999999998</v>
      </c>
      <c r="J224" s="7">
        <v>1.2</v>
      </c>
      <c r="K224" s="7">
        <v>1.75</v>
      </c>
      <c r="L224" s="7">
        <v>0</v>
      </c>
      <c r="M224" s="2">
        <f t="shared" si="232"/>
        <v>2.196190476190476</v>
      </c>
      <c r="N224" s="2">
        <f t="shared" si="233"/>
        <v>1.8095238095238095</v>
      </c>
      <c r="O224" s="2">
        <f t="shared" si="234"/>
        <v>7.5238095238095237</v>
      </c>
      <c r="P224" s="2">
        <f t="shared" si="235"/>
        <v>17.906666666666666</v>
      </c>
      <c r="Q224" s="2">
        <f t="shared" si="236"/>
        <v>23.906666666666666</v>
      </c>
      <c r="R224" s="2">
        <f t="shared" si="237"/>
        <v>16.583333333333332</v>
      </c>
      <c r="S224" s="2">
        <f t="shared" si="226"/>
        <v>20.583333333333332</v>
      </c>
      <c r="T224" s="2">
        <f t="shared" si="227"/>
        <v>30.583333333333332</v>
      </c>
      <c r="U224" s="7">
        <f t="shared" si="228"/>
        <v>1</v>
      </c>
      <c r="V224" s="2">
        <f t="shared" si="238"/>
        <v>96.859086284742176</v>
      </c>
      <c r="W224" s="28">
        <f t="shared" si="239"/>
        <v>121.93166858972478</v>
      </c>
      <c r="X224" s="2">
        <f t="shared" si="240"/>
        <v>105.0406439818185</v>
      </c>
      <c r="Y224" s="2">
        <f t="shared" si="241"/>
        <v>920.16131970505069</v>
      </c>
      <c r="Z224" s="28">
        <f t="shared" si="242"/>
        <v>0</v>
      </c>
      <c r="AA224" s="28">
        <f t="shared" si="243"/>
        <v>9.5</v>
      </c>
      <c r="AB224" s="28">
        <f t="shared" si="244"/>
        <v>1158.3508516023853</v>
      </c>
      <c r="AC224" s="2">
        <f t="shared" si="245"/>
        <v>997.88611782727583</v>
      </c>
      <c r="AD224" s="2">
        <f t="shared" si="229"/>
        <v>997.88611782727583</v>
      </c>
      <c r="AE224" s="2">
        <f t="shared" si="246"/>
        <v>1158.3508516023853</v>
      </c>
      <c r="AF224" s="2">
        <f t="shared" si="230"/>
        <v>2070.6237179810328</v>
      </c>
      <c r="AG224" s="33">
        <f t="shared" si="247"/>
        <v>0.19701964285714288</v>
      </c>
      <c r="AH224" s="33">
        <f t="shared" si="248"/>
        <v>0.19701964285714288</v>
      </c>
      <c r="AI224" s="2">
        <f t="shared" si="249"/>
        <v>2.4439967809567129</v>
      </c>
      <c r="AJ224" s="7">
        <v>2.2000000000000002</v>
      </c>
      <c r="AK224" s="27">
        <f t="shared" si="250"/>
        <v>1158.3508516023853</v>
      </c>
      <c r="AL224" s="3">
        <f t="shared" si="251"/>
        <v>887.87874624580013</v>
      </c>
    </row>
    <row r="225" spans="1:38" ht="20.25" x14ac:dyDescent="0.3">
      <c r="A225" s="7">
        <v>9</v>
      </c>
      <c r="B225" s="7">
        <v>84</v>
      </c>
      <c r="C225" s="27">
        <v>68</v>
      </c>
      <c r="D225" s="27">
        <v>106</v>
      </c>
      <c r="E225" s="7">
        <v>8.5</v>
      </c>
      <c r="F225" s="32">
        <f t="shared" si="231"/>
        <v>10.25</v>
      </c>
      <c r="G225" s="8">
        <f t="shared" si="224"/>
        <v>11070</v>
      </c>
      <c r="H225" s="2">
        <v>1.4</v>
      </c>
      <c r="I225" s="7">
        <f t="shared" si="225"/>
        <v>15497.999999999998</v>
      </c>
      <c r="J225" s="7">
        <v>1.2</v>
      </c>
      <c r="K225" s="7">
        <v>1.75</v>
      </c>
      <c r="L225" s="7">
        <v>0</v>
      </c>
      <c r="M225" s="2">
        <f t="shared" si="232"/>
        <v>2.1733333333333333</v>
      </c>
      <c r="N225" s="2">
        <f t="shared" si="233"/>
        <v>1.8095238095238095</v>
      </c>
      <c r="O225" s="2">
        <f t="shared" si="234"/>
        <v>7.5238095238095237</v>
      </c>
      <c r="P225" s="2">
        <f t="shared" si="235"/>
        <v>17.946666666666669</v>
      </c>
      <c r="Q225" s="2">
        <f t="shared" si="236"/>
        <v>23.946666666666669</v>
      </c>
      <c r="R225" s="2">
        <f t="shared" si="237"/>
        <v>16.583333333333332</v>
      </c>
      <c r="S225" s="2">
        <f t="shared" si="226"/>
        <v>20.583333333333332</v>
      </c>
      <c r="T225" s="2">
        <f t="shared" si="227"/>
        <v>30.583333333333332</v>
      </c>
      <c r="U225" s="7">
        <f t="shared" si="228"/>
        <v>1</v>
      </c>
      <c r="V225" s="2">
        <f t="shared" si="238"/>
        <v>96.697294937941379</v>
      </c>
      <c r="W225" s="28">
        <f t="shared" si="239"/>
        <v>121.72799653751476</v>
      </c>
      <c r="X225" s="2">
        <f t="shared" si="240"/>
        <v>104.86518633596911</v>
      </c>
      <c r="Y225" s="2">
        <f t="shared" si="241"/>
        <v>991.14727311389913</v>
      </c>
      <c r="Z225" s="28">
        <f t="shared" si="242"/>
        <v>0</v>
      </c>
      <c r="AA225" s="28">
        <f t="shared" si="243"/>
        <v>10.25</v>
      </c>
      <c r="AB225" s="28">
        <f t="shared" si="244"/>
        <v>1247.7119645095263</v>
      </c>
      <c r="AC225" s="2">
        <f t="shared" si="245"/>
        <v>1074.8681599436834</v>
      </c>
      <c r="AD225" s="2">
        <f t="shared" si="229"/>
        <v>1074.8681599436834</v>
      </c>
      <c r="AE225" s="2">
        <f t="shared" si="246"/>
        <v>1247.7119645095263</v>
      </c>
      <c r="AF225" s="2">
        <f t="shared" si="230"/>
        <v>2401.4334244040379</v>
      </c>
      <c r="AG225" s="33">
        <f t="shared" si="247"/>
        <v>0.20090089285714291</v>
      </c>
      <c r="AH225" s="33">
        <f t="shared" si="248"/>
        <v>0.20090089285714291</v>
      </c>
      <c r="AI225" s="2">
        <f t="shared" si="249"/>
        <v>2.451318662650154</v>
      </c>
      <c r="AJ225" s="7">
        <v>2.2000000000000002</v>
      </c>
      <c r="AK225" s="27">
        <f t="shared" si="250"/>
        <v>1247.7119645095263</v>
      </c>
      <c r="AL225" s="3">
        <f t="shared" si="251"/>
        <v>890.8418336280838</v>
      </c>
    </row>
    <row r="226" spans="1:38" ht="20.25" x14ac:dyDescent="0.3">
      <c r="A226" s="7">
        <v>9</v>
      </c>
      <c r="B226" s="7">
        <v>90</v>
      </c>
      <c r="C226" s="27">
        <v>72</v>
      </c>
      <c r="D226" s="27">
        <v>113</v>
      </c>
      <c r="E226" s="7">
        <v>9</v>
      </c>
      <c r="F226" s="32">
        <f t="shared" si="231"/>
        <v>10.916666666666666</v>
      </c>
      <c r="G226" s="8">
        <f t="shared" si="224"/>
        <v>11790</v>
      </c>
      <c r="H226" s="2">
        <v>1.4</v>
      </c>
      <c r="I226" s="7">
        <f t="shared" si="225"/>
        <v>16506</v>
      </c>
      <c r="J226" s="7">
        <v>1.2</v>
      </c>
      <c r="K226" s="7">
        <v>1.75</v>
      </c>
      <c r="L226" s="7">
        <v>0</v>
      </c>
      <c r="M226" s="2">
        <f t="shared" si="232"/>
        <v>2.1533333333333333</v>
      </c>
      <c r="N226" s="2">
        <f t="shared" si="233"/>
        <v>1.8095238095238095</v>
      </c>
      <c r="O226" s="2">
        <f t="shared" si="234"/>
        <v>7.5238095238095237</v>
      </c>
      <c r="P226" s="2">
        <f t="shared" si="235"/>
        <v>17.981666666666669</v>
      </c>
      <c r="Q226" s="2">
        <f t="shared" si="236"/>
        <v>23.981666666666669</v>
      </c>
      <c r="R226" s="2">
        <f t="shared" si="237"/>
        <v>16.583333333333332</v>
      </c>
      <c r="S226" s="2">
        <f t="shared" si="226"/>
        <v>20.583333333333332</v>
      </c>
      <c r="T226" s="2">
        <f t="shared" si="227"/>
        <v>30.583333333333332</v>
      </c>
      <c r="U226" s="7">
        <f t="shared" si="228"/>
        <v>1</v>
      </c>
      <c r="V226" s="2">
        <f t="shared" si="238"/>
        <v>96.556170245906017</v>
      </c>
      <c r="W226" s="28">
        <f t="shared" si="239"/>
        <v>121.55034083334576</v>
      </c>
      <c r="X226" s="2">
        <f t="shared" si="240"/>
        <v>104.71214102962014</v>
      </c>
      <c r="Y226" s="2">
        <f t="shared" si="241"/>
        <v>1054.071525184474</v>
      </c>
      <c r="Z226" s="28">
        <f t="shared" si="242"/>
        <v>0</v>
      </c>
      <c r="AA226" s="28">
        <f t="shared" si="243"/>
        <v>10.916666666666666</v>
      </c>
      <c r="AB226" s="28">
        <f t="shared" si="244"/>
        <v>1326.9245540973577</v>
      </c>
      <c r="AC226" s="2">
        <f t="shared" si="245"/>
        <v>1143.1075395733531</v>
      </c>
      <c r="AD226" s="2">
        <f t="shared" si="229"/>
        <v>1143.1075395733531</v>
      </c>
      <c r="AE226" s="2">
        <f t="shared" si="246"/>
        <v>1326.9245540973577</v>
      </c>
      <c r="AF226" s="2">
        <f t="shared" si="230"/>
        <v>2756.7475535250433</v>
      </c>
      <c r="AG226" s="33">
        <f t="shared" si="247"/>
        <v>0.20435089285714289</v>
      </c>
      <c r="AH226" s="33">
        <f t="shared" si="248"/>
        <v>0.20435089285714289</v>
      </c>
      <c r="AI226" s="2">
        <f t="shared" si="249"/>
        <v>2.457863930014156</v>
      </c>
      <c r="AJ226" s="7">
        <v>2.2000000000000002</v>
      </c>
      <c r="AK226" s="27">
        <f t="shared" si="250"/>
        <v>1326.9245540973577</v>
      </c>
      <c r="AL226" s="3">
        <f t="shared" si="251"/>
        <v>896.31906976753237</v>
      </c>
    </row>
    <row r="227" spans="1:38" ht="20.25" x14ac:dyDescent="0.3">
      <c r="A227" s="7">
        <v>9</v>
      </c>
      <c r="B227" s="7">
        <v>96</v>
      </c>
      <c r="C227" s="27">
        <v>77</v>
      </c>
      <c r="D227" s="27">
        <v>121</v>
      </c>
      <c r="E227" s="7">
        <v>9.5</v>
      </c>
      <c r="F227" s="32">
        <f t="shared" si="231"/>
        <v>11.666666666666666</v>
      </c>
      <c r="G227" s="8">
        <f t="shared" si="224"/>
        <v>12600</v>
      </c>
      <c r="H227" s="2">
        <v>1.4</v>
      </c>
      <c r="I227" s="7">
        <f t="shared" si="225"/>
        <v>17640</v>
      </c>
      <c r="J227" s="7">
        <v>1.2</v>
      </c>
      <c r="K227" s="7">
        <v>1.75</v>
      </c>
      <c r="L227" s="7">
        <v>0</v>
      </c>
      <c r="M227" s="2">
        <f t="shared" si="232"/>
        <v>2.1304761904761902</v>
      </c>
      <c r="N227" s="2">
        <f t="shared" si="233"/>
        <v>1.8095238095238095</v>
      </c>
      <c r="O227" s="2">
        <f t="shared" si="234"/>
        <v>7.5238095238095237</v>
      </c>
      <c r="P227" s="2">
        <f t="shared" si="235"/>
        <v>18.021666666666668</v>
      </c>
      <c r="Q227" s="2">
        <f t="shared" si="236"/>
        <v>24.021666666666668</v>
      </c>
      <c r="R227" s="2">
        <f t="shared" si="237"/>
        <v>16.583333333333332</v>
      </c>
      <c r="S227" s="2">
        <f t="shared" si="226"/>
        <v>20.583333333333332</v>
      </c>
      <c r="T227" s="2">
        <f t="shared" si="227"/>
        <v>30.583333333333332</v>
      </c>
      <c r="U227" s="7">
        <f t="shared" si="228"/>
        <v>1</v>
      </c>
      <c r="V227" s="2">
        <f t="shared" si="238"/>
        <v>96.395388445732436</v>
      </c>
      <c r="W227" s="28">
        <f t="shared" si="239"/>
        <v>121.34793965524264</v>
      </c>
      <c r="X227" s="2">
        <f t="shared" si="240"/>
        <v>104.53777820545372</v>
      </c>
      <c r="Y227" s="2">
        <f t="shared" si="241"/>
        <v>1124.6128652002117</v>
      </c>
      <c r="Z227" s="28">
        <f t="shared" si="242"/>
        <v>0</v>
      </c>
      <c r="AA227" s="28">
        <f t="shared" si="243"/>
        <v>11.666666666666666</v>
      </c>
      <c r="AB227" s="28">
        <f t="shared" si="244"/>
        <v>1415.7259626444975</v>
      </c>
      <c r="AC227" s="2">
        <f t="shared" si="245"/>
        <v>1219.6074123969599</v>
      </c>
      <c r="AD227" s="2">
        <f t="shared" si="229"/>
        <v>1219.6074123969599</v>
      </c>
      <c r="AE227" s="2">
        <f t="shared" si="246"/>
        <v>1415.7259626444975</v>
      </c>
      <c r="AF227" s="2">
        <f t="shared" si="230"/>
        <v>3136.5661053440494</v>
      </c>
      <c r="AG227" s="33">
        <f t="shared" si="247"/>
        <v>0.20823214285714287</v>
      </c>
      <c r="AH227" s="33">
        <f t="shared" si="248"/>
        <v>0.20823214285714287</v>
      </c>
      <c r="AI227" s="2">
        <f t="shared" si="249"/>
        <v>2.4652692614883431</v>
      </c>
      <c r="AJ227" s="7">
        <v>2.2000000000000002</v>
      </c>
      <c r="AK227" s="27">
        <f t="shared" si="250"/>
        <v>1415.7259626444975</v>
      </c>
      <c r="AL227" s="3">
        <f t="shared" si="251"/>
        <v>899.62496860748536</v>
      </c>
    </row>
    <row r="228" spans="1:38" ht="20.25" x14ac:dyDescent="0.3">
      <c r="A228" s="7">
        <v>9</v>
      </c>
      <c r="B228" s="7">
        <v>102</v>
      </c>
      <c r="C228" s="27">
        <v>82</v>
      </c>
      <c r="D228" s="27">
        <v>128</v>
      </c>
      <c r="E228" s="7">
        <v>9.75</v>
      </c>
      <c r="F228" s="32">
        <f t="shared" si="231"/>
        <v>12.291666666666666</v>
      </c>
      <c r="G228" s="8">
        <f t="shared" si="224"/>
        <v>13275</v>
      </c>
      <c r="H228" s="2">
        <v>1.4</v>
      </c>
      <c r="I228" s="7">
        <f t="shared" si="225"/>
        <v>18585</v>
      </c>
      <c r="J228" s="7">
        <v>1.2</v>
      </c>
      <c r="K228" s="7">
        <v>1.75</v>
      </c>
      <c r="L228" s="7">
        <v>0</v>
      </c>
      <c r="M228" s="2">
        <f t="shared" si="232"/>
        <v>2.1104761904761902</v>
      </c>
      <c r="N228" s="2">
        <f t="shared" si="233"/>
        <v>1.8095238095238095</v>
      </c>
      <c r="O228" s="2">
        <f t="shared" si="234"/>
        <v>7.5238095238095237</v>
      </c>
      <c r="P228" s="2">
        <f t="shared" si="235"/>
        <v>18.056666666666668</v>
      </c>
      <c r="Q228" s="2">
        <f t="shared" si="236"/>
        <v>24.056666666666668</v>
      </c>
      <c r="R228" s="2">
        <f t="shared" si="237"/>
        <v>16.583333333333332</v>
      </c>
      <c r="S228" s="2">
        <f t="shared" si="226"/>
        <v>20.583333333333332</v>
      </c>
      <c r="T228" s="2">
        <f t="shared" si="227"/>
        <v>30.583333333333332</v>
      </c>
      <c r="U228" s="7">
        <f t="shared" si="228"/>
        <v>1</v>
      </c>
      <c r="V228" s="2">
        <f t="shared" si="238"/>
        <v>96.255142972727015</v>
      </c>
      <c r="W228" s="28">
        <f t="shared" si="239"/>
        <v>121.17139076146682</v>
      </c>
      <c r="X228" s="2">
        <f t="shared" si="240"/>
        <v>104.38568638459223</v>
      </c>
      <c r="Y228" s="2">
        <f t="shared" si="241"/>
        <v>1183.1361323731028</v>
      </c>
      <c r="Z228" s="28">
        <f t="shared" si="242"/>
        <v>0</v>
      </c>
      <c r="AA228" s="28">
        <f t="shared" si="243"/>
        <v>12.291666666666666</v>
      </c>
      <c r="AB228" s="28">
        <f t="shared" si="244"/>
        <v>1489.398344776363</v>
      </c>
      <c r="AC228" s="2">
        <f t="shared" si="245"/>
        <v>1283.0740618106129</v>
      </c>
      <c r="AD228" s="2">
        <f t="shared" si="229"/>
        <v>1283.0740618106129</v>
      </c>
      <c r="AE228" s="2">
        <f t="shared" si="246"/>
        <v>1489.398344776363</v>
      </c>
      <c r="AF228" s="2">
        <f t="shared" si="230"/>
        <v>3540.8890798610555</v>
      </c>
      <c r="AG228" s="33">
        <f t="shared" si="247"/>
        <v>0.21146651785714288</v>
      </c>
      <c r="AH228" s="33">
        <f t="shared" si="248"/>
        <v>0.21146651785714288</v>
      </c>
      <c r="AI228" s="2">
        <f t="shared" si="249"/>
        <v>2.4714745440527515</v>
      </c>
      <c r="AJ228" s="7">
        <v>2.2000000000000002</v>
      </c>
      <c r="AK228" s="27">
        <f t="shared" si="250"/>
        <v>1489.398344776363</v>
      </c>
      <c r="AL228" s="3">
        <f t="shared" si="251"/>
        <v>902.76605609719775</v>
      </c>
    </row>
    <row r="229" spans="1:38" ht="20.25" x14ac:dyDescent="0.3">
      <c r="A229" s="7">
        <v>9</v>
      </c>
      <c r="B229" s="7">
        <v>108</v>
      </c>
      <c r="C229" s="27">
        <v>87</v>
      </c>
      <c r="D229" s="27">
        <v>136</v>
      </c>
      <c r="E229" s="7">
        <v>10</v>
      </c>
      <c r="F229" s="32">
        <f t="shared" si="231"/>
        <v>13</v>
      </c>
      <c r="G229" s="8">
        <f t="shared" si="224"/>
        <v>14040</v>
      </c>
      <c r="H229" s="2">
        <v>1.4</v>
      </c>
      <c r="I229" s="7">
        <f t="shared" si="225"/>
        <v>19656</v>
      </c>
      <c r="J229" s="7">
        <v>1.2</v>
      </c>
      <c r="K229" s="7">
        <v>1.75</v>
      </c>
      <c r="L229" s="7">
        <v>0</v>
      </c>
      <c r="M229" s="2">
        <f t="shared" si="232"/>
        <v>2.0876190476190475</v>
      </c>
      <c r="N229" s="2">
        <f t="shared" si="233"/>
        <v>1.8095238095238095</v>
      </c>
      <c r="O229" s="2">
        <f t="shared" si="234"/>
        <v>7.5238095238095237</v>
      </c>
      <c r="P229" s="2">
        <f t="shared" si="235"/>
        <v>18.096666666666668</v>
      </c>
      <c r="Q229" s="2">
        <f t="shared" si="236"/>
        <v>24.096666666666668</v>
      </c>
      <c r="R229" s="2">
        <f t="shared" si="237"/>
        <v>16.583333333333332</v>
      </c>
      <c r="S229" s="2">
        <f t="shared" si="226"/>
        <v>20.583333333333332</v>
      </c>
      <c r="T229" s="2">
        <f t="shared" si="227"/>
        <v>30.583333333333332</v>
      </c>
      <c r="U229" s="7">
        <f t="shared" si="228"/>
        <v>1</v>
      </c>
      <c r="V229" s="2">
        <f t="shared" si="238"/>
        <v>96.095361299511808</v>
      </c>
      <c r="W229" s="28">
        <f t="shared" si="239"/>
        <v>120.97024859946134</v>
      </c>
      <c r="X229" s="2">
        <f t="shared" si="240"/>
        <v>104.21240816677302</v>
      </c>
      <c r="Y229" s="2">
        <f t="shared" si="241"/>
        <v>1249.2396968936534</v>
      </c>
      <c r="Z229" s="28">
        <f t="shared" si="242"/>
        <v>0</v>
      </c>
      <c r="AA229" s="28">
        <f t="shared" si="243"/>
        <v>13</v>
      </c>
      <c r="AB229" s="28">
        <f t="shared" si="244"/>
        <v>1572.6132317929973</v>
      </c>
      <c r="AC229" s="2">
        <f t="shared" si="245"/>
        <v>1354.7613061680493</v>
      </c>
      <c r="AD229" s="2">
        <f t="shared" si="229"/>
        <v>1354.7613061680493</v>
      </c>
      <c r="AE229" s="2">
        <f t="shared" si="246"/>
        <v>1572.6132317929973</v>
      </c>
      <c r="AF229" s="2">
        <f t="shared" si="230"/>
        <v>3969.7164770760623</v>
      </c>
      <c r="AG229" s="33">
        <f t="shared" si="247"/>
        <v>0.21513214285714291</v>
      </c>
      <c r="AH229" s="33">
        <f t="shared" si="248"/>
        <v>0.21513214285714291</v>
      </c>
      <c r="AI229" s="2">
        <f t="shared" si="249"/>
        <v>2.4785450694150528</v>
      </c>
      <c r="AJ229" s="7">
        <v>2.2000000000000002</v>
      </c>
      <c r="AK229" s="27">
        <f t="shared" si="250"/>
        <v>1572.6132317929973</v>
      </c>
      <c r="AL229" s="3">
        <f t="shared" si="251"/>
        <v>904.13955221172978</v>
      </c>
    </row>
    <row r="230" spans="1:38" ht="20.25" x14ac:dyDescent="0.3">
      <c r="A230" s="7">
        <v>9</v>
      </c>
      <c r="B230" s="7">
        <v>114</v>
      </c>
      <c r="C230" s="27">
        <v>92</v>
      </c>
      <c r="D230" s="27">
        <v>143</v>
      </c>
      <c r="E230" s="7">
        <v>10.5</v>
      </c>
      <c r="F230" s="32">
        <f t="shared" si="231"/>
        <v>13.666666666666666</v>
      </c>
      <c r="G230" s="8">
        <f t="shared" si="224"/>
        <v>14760</v>
      </c>
      <c r="H230" s="2">
        <v>1.4</v>
      </c>
      <c r="I230" s="7">
        <f t="shared" si="225"/>
        <v>20664</v>
      </c>
      <c r="J230" s="7">
        <v>1.2</v>
      </c>
      <c r="K230" s="7">
        <v>1.75</v>
      </c>
      <c r="L230" s="7">
        <v>0</v>
      </c>
      <c r="M230" s="2">
        <f t="shared" si="232"/>
        <v>2.0676190476190475</v>
      </c>
      <c r="N230" s="2">
        <f t="shared" si="233"/>
        <v>1.8095238095238095</v>
      </c>
      <c r="O230" s="2">
        <f t="shared" si="234"/>
        <v>7.5238095238095237</v>
      </c>
      <c r="P230" s="2">
        <f t="shared" si="235"/>
        <v>18.131666666666668</v>
      </c>
      <c r="Q230" s="2">
        <f t="shared" si="236"/>
        <v>24.131666666666668</v>
      </c>
      <c r="R230" s="2">
        <f t="shared" si="237"/>
        <v>16.583333333333332</v>
      </c>
      <c r="S230" s="2">
        <f t="shared" si="226"/>
        <v>20.583333333333332</v>
      </c>
      <c r="T230" s="2">
        <f t="shared" si="227"/>
        <v>30.583333333333332</v>
      </c>
      <c r="U230" s="7">
        <f t="shared" si="228"/>
        <v>1</v>
      </c>
      <c r="V230" s="2">
        <f t="shared" si="238"/>
        <v>95.955986854640628</v>
      </c>
      <c r="W230" s="28">
        <f t="shared" si="239"/>
        <v>120.79479620491831</v>
      </c>
      <c r="X230" s="2">
        <f t="shared" si="240"/>
        <v>104.06126094862934</v>
      </c>
      <c r="Y230" s="2">
        <f t="shared" si="241"/>
        <v>1311.3984870134218</v>
      </c>
      <c r="Z230" s="28">
        <f t="shared" si="242"/>
        <v>0</v>
      </c>
      <c r="AA230" s="28">
        <f t="shared" si="243"/>
        <v>13.666666666666666</v>
      </c>
      <c r="AB230" s="28">
        <f t="shared" si="244"/>
        <v>1650.8622148005502</v>
      </c>
      <c r="AC230" s="2">
        <f t="shared" si="245"/>
        <v>1422.1705662979343</v>
      </c>
      <c r="AD230" s="2">
        <f t="shared" si="229"/>
        <v>1422.1705662979343</v>
      </c>
      <c r="AE230" s="2">
        <f t="shared" si="246"/>
        <v>1650.8622148005502</v>
      </c>
      <c r="AF230" s="2">
        <f t="shared" si="230"/>
        <v>4423.0482969890691</v>
      </c>
      <c r="AG230" s="33">
        <f t="shared" si="247"/>
        <v>0.21858214285714289</v>
      </c>
      <c r="AH230" s="33">
        <f t="shared" si="248"/>
        <v>0.21858214285714289</v>
      </c>
      <c r="AI230" s="2">
        <f t="shared" si="249"/>
        <v>2.4852367371550201</v>
      </c>
      <c r="AJ230" s="7">
        <v>2.2000000000000002</v>
      </c>
      <c r="AK230" s="27">
        <f t="shared" si="250"/>
        <v>1650.8622148005502</v>
      </c>
      <c r="AL230" s="3">
        <f t="shared" si="251"/>
        <v>910.05498662991727</v>
      </c>
    </row>
    <row r="231" spans="1:38" ht="20.25" x14ac:dyDescent="0.3">
      <c r="A231" s="7">
        <v>9</v>
      </c>
      <c r="B231" s="7">
        <v>120</v>
      </c>
      <c r="C231" s="27">
        <v>97</v>
      </c>
      <c r="D231" s="27">
        <v>151</v>
      </c>
      <c r="E231" s="7">
        <v>11</v>
      </c>
      <c r="F231" s="32">
        <f t="shared" si="231"/>
        <v>14.416666666666666</v>
      </c>
      <c r="G231" s="8">
        <f t="shared" si="224"/>
        <v>15570</v>
      </c>
      <c r="H231" s="2">
        <v>1.4</v>
      </c>
      <c r="I231" s="7">
        <f t="shared" si="225"/>
        <v>21798</v>
      </c>
      <c r="J231" s="7">
        <v>1.2</v>
      </c>
      <c r="K231" s="7">
        <v>1.75</v>
      </c>
      <c r="L231" s="7">
        <v>0</v>
      </c>
      <c r="M231" s="2">
        <f t="shared" si="232"/>
        <v>2.0447619047619048</v>
      </c>
      <c r="N231" s="2">
        <f t="shared" si="233"/>
        <v>1.8095238095238095</v>
      </c>
      <c r="O231" s="2">
        <f t="shared" si="234"/>
        <v>7.5238095238095237</v>
      </c>
      <c r="P231" s="2">
        <f t="shared" si="235"/>
        <v>18.171666666666667</v>
      </c>
      <c r="Q231" s="2">
        <f t="shared" si="236"/>
        <v>24.171666666666667</v>
      </c>
      <c r="R231" s="2">
        <f t="shared" si="237"/>
        <v>16.583333333333332</v>
      </c>
      <c r="S231" s="2">
        <f t="shared" si="226"/>
        <v>20.583333333333332</v>
      </c>
      <c r="T231" s="2">
        <f t="shared" si="227"/>
        <v>30.583333333333332</v>
      </c>
      <c r="U231" s="7">
        <f t="shared" si="228"/>
        <v>1</v>
      </c>
      <c r="V231" s="2">
        <f t="shared" si="238"/>
        <v>95.797196005539661</v>
      </c>
      <c r="W231" s="28">
        <f t="shared" si="239"/>
        <v>120.59490134806676</v>
      </c>
      <c r="X231" s="2">
        <f t="shared" si="240"/>
        <v>103.8890572485144</v>
      </c>
      <c r="Y231" s="2">
        <f t="shared" si="241"/>
        <v>1381.0762424131967</v>
      </c>
      <c r="Z231" s="28">
        <f t="shared" si="242"/>
        <v>0</v>
      </c>
      <c r="AA231" s="28">
        <f t="shared" si="243"/>
        <v>14.416666666666666</v>
      </c>
      <c r="AB231" s="28">
        <f t="shared" si="244"/>
        <v>1738.576494434629</v>
      </c>
      <c r="AC231" s="2">
        <f t="shared" si="245"/>
        <v>1497.7339086660827</v>
      </c>
      <c r="AD231" s="2">
        <f t="shared" si="229"/>
        <v>1497.7339086660827</v>
      </c>
      <c r="AE231" s="2">
        <f t="shared" si="246"/>
        <v>1738.576494434629</v>
      </c>
      <c r="AF231" s="2">
        <f t="shared" si="230"/>
        <v>4900.884539600077</v>
      </c>
      <c r="AG231" s="33">
        <f t="shared" si="247"/>
        <v>0.22246339285714289</v>
      </c>
      <c r="AH231" s="33">
        <f t="shared" si="248"/>
        <v>0.22246339285714289</v>
      </c>
      <c r="AI231" s="2">
        <f t="shared" si="249"/>
        <v>2.4928081849608139</v>
      </c>
      <c r="AJ231" s="7">
        <v>2.2000000000000002</v>
      </c>
      <c r="AK231" s="27">
        <f t="shared" si="250"/>
        <v>1738.576494434629</v>
      </c>
      <c r="AL231" s="3">
        <f t="shared" si="251"/>
        <v>913.95708423162682</v>
      </c>
    </row>
    <row r="232" spans="1:38" ht="20.25" x14ac:dyDescent="0.3">
      <c r="A232" s="7">
        <v>9</v>
      </c>
      <c r="B232" s="7">
        <v>132</v>
      </c>
      <c r="C232" s="27">
        <v>106</v>
      </c>
      <c r="D232" s="27">
        <v>166</v>
      </c>
      <c r="E232" s="7">
        <v>12</v>
      </c>
      <c r="F232" s="32">
        <f t="shared" si="231"/>
        <v>15.833333333333334</v>
      </c>
      <c r="G232" s="8">
        <f t="shared" si="224"/>
        <v>17100</v>
      </c>
      <c r="H232" s="2">
        <v>1.4</v>
      </c>
      <c r="I232" s="7">
        <f t="shared" si="225"/>
        <v>23940</v>
      </c>
      <c r="J232" s="7">
        <v>1.2</v>
      </c>
      <c r="K232" s="7">
        <v>1.75</v>
      </c>
      <c r="L232" s="7">
        <v>0</v>
      </c>
      <c r="M232" s="2">
        <f t="shared" si="232"/>
        <v>2.0019047619047616</v>
      </c>
      <c r="N232" s="2">
        <f t="shared" si="233"/>
        <v>1.8095238095238095</v>
      </c>
      <c r="O232" s="2">
        <f t="shared" si="234"/>
        <v>7.5238095238095237</v>
      </c>
      <c r="P232" s="2">
        <f t="shared" si="235"/>
        <v>18.246666666666666</v>
      </c>
      <c r="Q232" s="2">
        <f t="shared" si="236"/>
        <v>24.246666666666666</v>
      </c>
      <c r="R232" s="2">
        <f t="shared" si="237"/>
        <v>16.583333333333332</v>
      </c>
      <c r="S232" s="2">
        <f t="shared" si="226"/>
        <v>20.583333333333332</v>
      </c>
      <c r="T232" s="2">
        <f t="shared" si="227"/>
        <v>30.583333333333332</v>
      </c>
      <c r="U232" s="7">
        <f t="shared" si="228"/>
        <v>1</v>
      </c>
      <c r="V232" s="2">
        <f t="shared" si="238"/>
        <v>95.500875286523367</v>
      </c>
      <c r="W232" s="28">
        <f t="shared" si="239"/>
        <v>120.22187615143059</v>
      </c>
      <c r="X232" s="2">
        <f t="shared" si="240"/>
        <v>103.56770671399535</v>
      </c>
      <c r="Y232" s="2">
        <f t="shared" si="241"/>
        <v>1512.0971920366201</v>
      </c>
      <c r="Z232" s="28">
        <f t="shared" si="242"/>
        <v>0</v>
      </c>
      <c r="AA232" s="28">
        <f t="shared" si="243"/>
        <v>15.833333333333334</v>
      </c>
      <c r="AB232" s="28">
        <f t="shared" si="244"/>
        <v>1903.5130390643178</v>
      </c>
      <c r="AC232" s="2">
        <f t="shared" si="245"/>
        <v>1639.822022971593</v>
      </c>
      <c r="AD232" s="2">
        <f t="shared" si="229"/>
        <v>1639.822022971593</v>
      </c>
      <c r="AE232" s="2">
        <f t="shared" si="246"/>
        <v>1903.5130390643178</v>
      </c>
      <c r="AF232" s="2">
        <f t="shared" si="230"/>
        <v>5930.0702929160934</v>
      </c>
      <c r="AG232" s="33">
        <f t="shared" si="247"/>
        <v>0.22979464285714291</v>
      </c>
      <c r="AH232" s="33">
        <f t="shared" si="248"/>
        <v>0.22979464285714291</v>
      </c>
      <c r="AI232" s="2">
        <f t="shared" si="249"/>
        <v>2.5072364086142351</v>
      </c>
      <c r="AJ232" s="7">
        <v>2.2000000000000002</v>
      </c>
      <c r="AK232" s="27">
        <f t="shared" si="250"/>
        <v>1903.5130390643178</v>
      </c>
      <c r="AL232" s="3">
        <f t="shared" si="251"/>
        <v>923.7669982337992</v>
      </c>
    </row>
    <row r="233" spans="1:38" ht="20.25" x14ac:dyDescent="0.3">
      <c r="A233" s="7">
        <v>9</v>
      </c>
      <c r="B233" s="7">
        <v>144</v>
      </c>
      <c r="C233" s="27">
        <v>116</v>
      </c>
      <c r="D233" s="27">
        <v>180</v>
      </c>
      <c r="E233" s="7">
        <v>13</v>
      </c>
      <c r="F233" s="32">
        <f t="shared" si="231"/>
        <v>17.166666666666668</v>
      </c>
      <c r="G233" s="8">
        <f t="shared" si="224"/>
        <v>18540</v>
      </c>
      <c r="H233" s="2">
        <v>1.4</v>
      </c>
      <c r="I233" s="7">
        <f t="shared" si="225"/>
        <v>25956</v>
      </c>
      <c r="J233" s="7">
        <v>1.2</v>
      </c>
      <c r="K233" s="7">
        <v>1.75</v>
      </c>
      <c r="L233" s="7">
        <v>0</v>
      </c>
      <c r="M233" s="2">
        <f t="shared" si="232"/>
        <v>1.9619047619047618</v>
      </c>
      <c r="N233" s="2">
        <f t="shared" si="233"/>
        <v>1.8095238095238095</v>
      </c>
      <c r="O233" s="2">
        <f t="shared" si="234"/>
        <v>7.5238095238095237</v>
      </c>
      <c r="P233" s="2">
        <f t="shared" si="235"/>
        <v>18.316666666666666</v>
      </c>
      <c r="Q233" s="2">
        <f t="shared" si="236"/>
        <v>24.316666666666666</v>
      </c>
      <c r="R233" s="2">
        <f t="shared" si="237"/>
        <v>16.583333333333332</v>
      </c>
      <c r="S233" s="2">
        <f t="shared" si="226"/>
        <v>20.583333333333332</v>
      </c>
      <c r="T233" s="2">
        <f t="shared" si="227"/>
        <v>30.583333333333332</v>
      </c>
      <c r="U233" s="7">
        <f t="shared" si="228"/>
        <v>1</v>
      </c>
      <c r="V233" s="2">
        <f t="shared" si="238"/>
        <v>95.225958441969965</v>
      </c>
      <c r="W233" s="28">
        <f t="shared" si="239"/>
        <v>119.87579535647788</v>
      </c>
      <c r="X233" s="2">
        <f t="shared" si="240"/>
        <v>103.26956801063773</v>
      </c>
      <c r="Y233" s="2">
        <f t="shared" si="241"/>
        <v>1579.163810829335</v>
      </c>
      <c r="Z233" s="28">
        <f t="shared" si="242"/>
        <v>0</v>
      </c>
      <c r="AA233" s="28">
        <f t="shared" si="243"/>
        <v>17.166666666666668</v>
      </c>
      <c r="AB233" s="28">
        <f t="shared" si="244"/>
        <v>2057.8678202862038</v>
      </c>
      <c r="AC233" s="2">
        <f t="shared" si="245"/>
        <v>1772.7942508492811</v>
      </c>
      <c r="AD233" s="2">
        <f t="shared" si="229"/>
        <v>1772.7942508492811</v>
      </c>
      <c r="AE233" s="2">
        <f t="shared" si="246"/>
        <v>2057.8678202862038</v>
      </c>
      <c r="AF233" s="2">
        <f t="shared" si="230"/>
        <v>7057.2737370241111</v>
      </c>
      <c r="AG233" s="33">
        <f t="shared" si="247"/>
        <v>0.2366946428571429</v>
      </c>
      <c r="AH233" s="33">
        <f t="shared" si="248"/>
        <v>0.2366946428571429</v>
      </c>
      <c r="AI233" s="2">
        <f t="shared" si="249"/>
        <v>2.5209693202458014</v>
      </c>
      <c r="AJ233" s="7">
        <v>2.2000000000000002</v>
      </c>
      <c r="AK233" s="27">
        <f t="shared" si="250"/>
        <v>2057.8678202862038</v>
      </c>
      <c r="AL233" s="3">
        <f t="shared" si="251"/>
        <v>935.39084876178515</v>
      </c>
    </row>
    <row r="234" spans="1:38" ht="18.75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26"/>
      <c r="V234" s="7"/>
      <c r="W234" s="7"/>
      <c r="X234" s="26"/>
      <c r="Y234" s="26"/>
      <c r="Z234" s="26"/>
      <c r="AA234" s="7"/>
      <c r="AB234" s="7"/>
      <c r="AC234" s="7"/>
      <c r="AD234" s="7"/>
      <c r="AE234" s="7"/>
      <c r="AF234" s="7"/>
      <c r="AG234" s="7"/>
      <c r="AH234" s="7"/>
    </row>
    <row r="235" spans="1:38" ht="150" x14ac:dyDescent="0.2">
      <c r="A235" s="7" t="s">
        <v>10</v>
      </c>
      <c r="B235" s="7" t="s">
        <v>82</v>
      </c>
      <c r="C235" s="31" t="s">
        <v>83</v>
      </c>
      <c r="D235" s="31" t="s">
        <v>84</v>
      </c>
      <c r="E235" s="7" t="s">
        <v>12</v>
      </c>
      <c r="F235" s="7" t="s">
        <v>85</v>
      </c>
      <c r="G235" s="7" t="s">
        <v>47</v>
      </c>
      <c r="H235" s="7" t="s">
        <v>14</v>
      </c>
      <c r="I235" s="7" t="s">
        <v>15</v>
      </c>
      <c r="J235" s="7" t="s">
        <v>16</v>
      </c>
      <c r="K235" s="7" t="s">
        <v>17</v>
      </c>
      <c r="L235" s="7" t="s">
        <v>18</v>
      </c>
      <c r="M235" s="7" t="s">
        <v>25</v>
      </c>
      <c r="N235" s="7" t="s">
        <v>26</v>
      </c>
      <c r="O235" s="7" t="s">
        <v>27</v>
      </c>
      <c r="P235" s="7" t="s">
        <v>28</v>
      </c>
      <c r="Q235" s="7" t="s">
        <v>29</v>
      </c>
      <c r="R235" s="7" t="s">
        <v>30</v>
      </c>
      <c r="S235" s="7" t="s">
        <v>31</v>
      </c>
      <c r="T235" s="7" t="s">
        <v>32</v>
      </c>
      <c r="U235" s="7" t="s">
        <v>33</v>
      </c>
      <c r="V235" s="7" t="s">
        <v>34</v>
      </c>
      <c r="W235" s="26" t="s">
        <v>35</v>
      </c>
      <c r="X235" s="7" t="s">
        <v>36</v>
      </c>
      <c r="Y235" s="7" t="s">
        <v>37</v>
      </c>
      <c r="Z235" s="26" t="s">
        <v>59</v>
      </c>
      <c r="AA235" s="26" t="s">
        <v>60</v>
      </c>
      <c r="AB235" s="26" t="s">
        <v>61</v>
      </c>
      <c r="AC235" s="7" t="s">
        <v>39</v>
      </c>
      <c r="AD235" s="7" t="s">
        <v>40</v>
      </c>
      <c r="AE235" s="7" t="s">
        <v>41</v>
      </c>
      <c r="AF235" s="7" t="s">
        <v>21</v>
      </c>
      <c r="AG235" s="26" t="s">
        <v>90</v>
      </c>
      <c r="AH235" s="26" t="s">
        <v>89</v>
      </c>
      <c r="AI235" s="7" t="s">
        <v>22</v>
      </c>
      <c r="AJ235" s="7" t="s">
        <v>23</v>
      </c>
      <c r="AK235" s="26" t="s">
        <v>20</v>
      </c>
      <c r="AL235" s="7" t="s">
        <v>24</v>
      </c>
    </row>
    <row r="236" spans="1:38" ht="20.25" x14ac:dyDescent="0.3">
      <c r="A236" s="7">
        <v>10</v>
      </c>
      <c r="B236" s="7">
        <v>18</v>
      </c>
      <c r="C236" s="27">
        <v>14</v>
      </c>
      <c r="D236" s="27">
        <v>23</v>
      </c>
      <c r="E236" s="7">
        <v>2.75</v>
      </c>
      <c r="F236" s="32">
        <f>($D236+2*$E236)/12</f>
        <v>2.375</v>
      </c>
      <c r="G236" s="8">
        <f t="shared" ref="G236:G258" si="253">$B$4*$A236*$F236</f>
        <v>2850</v>
      </c>
      <c r="H236" s="2">
        <v>1.4</v>
      </c>
      <c r="I236" s="7">
        <f t="shared" ref="I236:I258" si="254">$G236*$H236</f>
        <v>3989.9999999999995</v>
      </c>
      <c r="J236" s="7">
        <v>1.2</v>
      </c>
      <c r="K236" s="7">
        <v>1.1499999999999999</v>
      </c>
      <c r="L236" s="7">
        <v>0</v>
      </c>
      <c r="M236" s="2">
        <f>($E$7-$C$7-0.06*$D236/12)/$K236</f>
        <v>3.6681159420289853</v>
      </c>
      <c r="N236" s="2">
        <f>($F$7-$B$7)/$K236</f>
        <v>2.7536231884057973</v>
      </c>
      <c r="O236" s="2">
        <f>($G$7-$B$7)/$K236</f>
        <v>11.449275362318842</v>
      </c>
      <c r="P236" s="2">
        <f>$C$7+$K236*$A236+0.06*$D236/12</f>
        <v>13.281666666666666</v>
      </c>
      <c r="Q236" s="2">
        <f>IF($A236&lt;$M236,$P236,$P236+$E$7)</f>
        <v>19.281666666666666</v>
      </c>
      <c r="R236" s="2">
        <f>$B$7+K236*$A236</f>
        <v>12.333333333333334</v>
      </c>
      <c r="S236" s="2">
        <f t="shared" ref="S236:S258" si="255">$R236+$F$7</f>
        <v>16.333333333333336</v>
      </c>
      <c r="T236" s="2">
        <f t="shared" ref="T236:T258" si="256">$R236+$G$7</f>
        <v>26.333333333333336</v>
      </c>
      <c r="U236" s="7">
        <f t="shared" ref="U236:U258" si="257">IF($A236&lt;$M236,0.5,1)</f>
        <v>1</v>
      </c>
      <c r="V236" s="2">
        <f>($U236*$H$7*(1+$L236)*$J236)/($Q236*$R236)</f>
        <v>161.47533132579375</v>
      </c>
      <c r="W236" s="28">
        <f>IF($A236&lt;$N236,(($U236*$I$7/2*(1+$L236)*$J$7)/($R236*$Q236)),(($U236*$I$7*(1+$L236)*$J$7)/($S236*$Q236)))</f>
        <v>190.516175352499</v>
      </c>
      <c r="X236" s="2">
        <f>(2*$U236*$H$7*(1+$L236)*$J236)/($Q236*$T236)</f>
        <v>151.25537364694605</v>
      </c>
      <c r="Y236" s="2">
        <f>IF($R236&gt;$F236,$F236*$V236,$R236*$V236)</f>
        <v>383.50391189876012</v>
      </c>
      <c r="Z236" s="28">
        <f>IF($N236&lt;$A236,0,$F$7-$B$7-$K236*$A236)</f>
        <v>0</v>
      </c>
      <c r="AA236" s="28">
        <f>IF($S236&gt;$F236,$F236,$S236)</f>
        <v>2.375</v>
      </c>
      <c r="AB236" s="28">
        <f>($AA236-$Z236)*$W236</f>
        <v>452.47591646218513</v>
      </c>
      <c r="AC236" s="2">
        <f>IF($T236&gt;$F236,$F236*$X236,$T236*$X236)</f>
        <v>359.23151241149685</v>
      </c>
      <c r="AD236" s="2">
        <f t="shared" ref="AD236:AD258" si="258">IF($Y236&gt;$AC236,$Y236,$AC236)</f>
        <v>383.50391189876012</v>
      </c>
      <c r="AE236" s="2">
        <f>IF($AB236&gt;$AD236,$AB236,$AD236)</f>
        <v>452.47591646218513</v>
      </c>
      <c r="AF236" s="2">
        <f t="shared" ref="AF236:AF258" si="259">PI()*($B236/(2*12))^2*62.4</f>
        <v>110.26990214100174</v>
      </c>
      <c r="AG236" s="33">
        <f>0.23*($M$7/$H236)*(1+0.35*$M$7*($F236/$A236))</f>
        <v>0.15891870535714286</v>
      </c>
      <c r="AH236" s="33">
        <f>IF(AG236&gt;0.33,0.33,AG236)</f>
        <v>0.15891870535714286</v>
      </c>
      <c r="AI236" s="2">
        <f>$P$7/($O$7-$N$7*AH236)</f>
        <v>2.3743763763828776</v>
      </c>
      <c r="AJ236" s="7">
        <v>2.4</v>
      </c>
      <c r="AK236" s="27">
        <f>IF($A236&gt;$F236,0,$AE236)</f>
        <v>0</v>
      </c>
      <c r="AL236" s="3">
        <f>(12/$D236)*(($I236+$AF236)/$AI236+$AK236/$AJ236)</f>
        <v>900.98236933687861</v>
      </c>
    </row>
    <row r="237" spans="1:38" ht="20.25" x14ac:dyDescent="0.3">
      <c r="A237" s="7">
        <v>10</v>
      </c>
      <c r="B237" s="7">
        <v>24</v>
      </c>
      <c r="C237" s="27">
        <v>19</v>
      </c>
      <c r="D237" s="27">
        <v>30</v>
      </c>
      <c r="E237" s="7">
        <v>3.25</v>
      </c>
      <c r="F237" s="32">
        <f t="shared" ref="F237:F258" si="260">($D237+2*$E237)/12</f>
        <v>3.0416666666666665</v>
      </c>
      <c r="G237" s="8">
        <f t="shared" si="253"/>
        <v>3650</v>
      </c>
      <c r="H237" s="2">
        <v>1.4</v>
      </c>
      <c r="I237" s="7">
        <f t="shared" si="254"/>
        <v>5110</v>
      </c>
      <c r="J237" s="7">
        <v>1.2</v>
      </c>
      <c r="K237" s="4">
        <f>(1.75-1.15)*(($D237-24)/(96-24))+1.15</f>
        <v>1.2</v>
      </c>
      <c r="L237" s="7">
        <v>0</v>
      </c>
      <c r="M237" s="2">
        <f t="shared" ref="M237:M258" si="261">($E$7-$C$7-0.06*$D237/12)/$K237</f>
        <v>3.4861111111111107</v>
      </c>
      <c r="N237" s="2">
        <f t="shared" ref="N237:N258" si="262">($F$7-$B$7)/$K237</f>
        <v>2.6388888888888888</v>
      </c>
      <c r="O237" s="2">
        <f t="shared" ref="O237:O258" si="263">($G$7-$B$7)/$K237</f>
        <v>10.972222222222221</v>
      </c>
      <c r="P237" s="2">
        <f t="shared" ref="P237:P258" si="264">$C$7+$K237*$A237+0.06*$D237/12</f>
        <v>13.816666666666666</v>
      </c>
      <c r="Q237" s="2">
        <f t="shared" ref="Q237:Q258" si="265">IF($A237&lt;$M237,$P237,$P237+$E$7)</f>
        <v>19.816666666666666</v>
      </c>
      <c r="R237" s="2">
        <f t="shared" ref="R237:R258" si="266">$B$7+K237*$A237</f>
        <v>12.833333333333334</v>
      </c>
      <c r="S237" s="2">
        <f t="shared" si="255"/>
        <v>16.833333333333336</v>
      </c>
      <c r="T237" s="2">
        <f t="shared" si="256"/>
        <v>26.833333333333336</v>
      </c>
      <c r="U237" s="7">
        <f t="shared" si="257"/>
        <v>1</v>
      </c>
      <c r="V237" s="2">
        <f t="shared" ref="V237:V258" si="267">($U237*$H$7*(1+$L237)*$J237)/($Q237*$R237)</f>
        <v>150.99450591460683</v>
      </c>
      <c r="W237" s="28">
        <f t="shared" ref="W237:W258" si="268">IF($A237&lt;$N237,(($U237*$I$7/2*(1+$L237)*$J$7)/($R237*$Q237)),(($U237*$I$7*(1+$L237)*$J$7)/($S237*$Q237)))</f>
        <v>179.86659893912014</v>
      </c>
      <c r="X237" s="2">
        <f t="shared" ref="X237:X258" si="269">(2*$U237*$H$7*(1+$L237)*$J237)/($Q237*$T237)</f>
        <v>144.42952739658045</v>
      </c>
      <c r="Y237" s="2">
        <f t="shared" ref="Y237:Y258" si="270">IF($R237&gt;$F237,$F237*$V237,$R237*$V237)</f>
        <v>459.27495549026241</v>
      </c>
      <c r="Z237" s="28">
        <f t="shared" ref="Z237:Z258" si="271">IF($N237&lt;$A237,0,$F$7-$B$7-$K237*$A237)</f>
        <v>0</v>
      </c>
      <c r="AA237" s="28">
        <f t="shared" ref="AA237:AA258" si="272">IF($S237&gt;$F237,$F237,$S237)</f>
        <v>3.0416666666666665</v>
      </c>
      <c r="AB237" s="28">
        <f t="shared" ref="AB237:AB258" si="273">($AA237-$Z237)*$W237</f>
        <v>547.0942384398237</v>
      </c>
      <c r="AC237" s="2">
        <f t="shared" ref="AC237:AC258" si="274">IF($T237&gt;$F237,$F237*$X237,$T237*$X237)</f>
        <v>439.30647916459884</v>
      </c>
      <c r="AD237" s="2">
        <f t="shared" si="258"/>
        <v>459.27495549026241</v>
      </c>
      <c r="AE237" s="2">
        <f t="shared" ref="AE237:AE258" si="275">IF($AB237&gt;$AD237,$AB237,$AD237)</f>
        <v>547.0942384398237</v>
      </c>
      <c r="AF237" s="2">
        <f t="shared" si="259"/>
        <v>196.03538158400309</v>
      </c>
      <c r="AG237" s="33">
        <f t="shared" ref="AG237:AG258" si="276">0.23*($M$7/$H237)*(1+0.35*$M$7*($F237/$A237))</f>
        <v>0.16202370535714289</v>
      </c>
      <c r="AH237" s="33">
        <f t="shared" ref="AH237:AH258" si="277">IF(AG237&gt;0.33,0.33,AG237)</f>
        <v>0.16202370535714289</v>
      </c>
      <c r="AI237" s="2">
        <f t="shared" ref="AI237:AI258" si="278">$P$7/($O$7-$N$7*AH237)</f>
        <v>2.3799012301717553</v>
      </c>
      <c r="AJ237" s="7">
        <v>2.2000000000000002</v>
      </c>
      <c r="AK237" s="27">
        <f t="shared" ref="AK237:AK258" si="279">IF($A237&gt;$F237,0,$AE237)</f>
        <v>0</v>
      </c>
      <c r="AL237" s="3">
        <f t="shared" ref="AL237:AL258" si="280">(12/$D237)*(($I237+$AF237)/$AI237+$AK237/$AJ237)</f>
        <v>891.80766232068754</v>
      </c>
    </row>
    <row r="238" spans="1:38" ht="20.25" x14ac:dyDescent="0.3">
      <c r="A238" s="7">
        <v>10</v>
      </c>
      <c r="B238" s="7">
        <v>27</v>
      </c>
      <c r="C238" s="27">
        <v>22</v>
      </c>
      <c r="D238" s="27">
        <v>34</v>
      </c>
      <c r="E238" s="7">
        <v>3.5</v>
      </c>
      <c r="F238" s="32">
        <f t="shared" si="260"/>
        <v>3.4166666666666665</v>
      </c>
      <c r="G238" s="8">
        <f t="shared" si="253"/>
        <v>4100</v>
      </c>
      <c r="H238" s="2">
        <v>1.4</v>
      </c>
      <c r="I238" s="7">
        <f t="shared" si="254"/>
        <v>5740</v>
      </c>
      <c r="J238" s="7">
        <v>1.2</v>
      </c>
      <c r="K238" s="4">
        <f t="shared" ref="K238:K248" si="281">(1.75-1.15)*(($D238-24)/(96-24))+1.15</f>
        <v>1.2333333333333332</v>
      </c>
      <c r="L238" s="7">
        <v>0</v>
      </c>
      <c r="M238" s="2">
        <f t="shared" si="261"/>
        <v>3.3756756756756761</v>
      </c>
      <c r="N238" s="2">
        <f t="shared" si="262"/>
        <v>2.567567567567568</v>
      </c>
      <c r="O238" s="2">
        <f t="shared" si="263"/>
        <v>10.675675675675677</v>
      </c>
      <c r="P238" s="2">
        <f t="shared" si="264"/>
        <v>14.169999999999998</v>
      </c>
      <c r="Q238" s="2">
        <f t="shared" si="265"/>
        <v>20.169999999999998</v>
      </c>
      <c r="R238" s="2">
        <f t="shared" si="266"/>
        <v>13.166666666666666</v>
      </c>
      <c r="S238" s="2">
        <f t="shared" si="255"/>
        <v>17.166666666666664</v>
      </c>
      <c r="T238" s="2">
        <f t="shared" si="256"/>
        <v>27.166666666666664</v>
      </c>
      <c r="U238" s="7">
        <f t="shared" si="257"/>
        <v>1</v>
      </c>
      <c r="V238" s="2">
        <f t="shared" si="267"/>
        <v>144.59373803681368</v>
      </c>
      <c r="W238" s="28">
        <f t="shared" si="268"/>
        <v>173.28436445552612</v>
      </c>
      <c r="X238" s="2">
        <f t="shared" si="269"/>
        <v>140.1583472994881</v>
      </c>
      <c r="Y238" s="2">
        <f t="shared" si="270"/>
        <v>494.02860495911335</v>
      </c>
      <c r="Z238" s="28">
        <f t="shared" si="271"/>
        <v>0</v>
      </c>
      <c r="AA238" s="28">
        <f t="shared" si="272"/>
        <v>3.4166666666666665</v>
      </c>
      <c r="AB238" s="28">
        <f t="shared" si="273"/>
        <v>592.05491188971416</v>
      </c>
      <c r="AC238" s="2">
        <f t="shared" si="274"/>
        <v>478.87435327325096</v>
      </c>
      <c r="AD238" s="2">
        <f t="shared" si="258"/>
        <v>494.02860495911335</v>
      </c>
      <c r="AE238" s="2">
        <f t="shared" si="275"/>
        <v>592.05491188971416</v>
      </c>
      <c r="AF238" s="2">
        <f t="shared" si="259"/>
        <v>248.1072798172539</v>
      </c>
      <c r="AG238" s="33">
        <f t="shared" si="276"/>
        <v>0.16377026785714291</v>
      </c>
      <c r="AH238" s="33">
        <f t="shared" si="277"/>
        <v>0.16377026785714291</v>
      </c>
      <c r="AI238" s="2">
        <f t="shared" si="278"/>
        <v>2.3830202740944908</v>
      </c>
      <c r="AJ238" s="7">
        <v>2.2000000000000002</v>
      </c>
      <c r="AK238" s="27">
        <f t="shared" si="279"/>
        <v>0</v>
      </c>
      <c r="AL238" s="3">
        <f t="shared" si="280"/>
        <v>886.87857637882337</v>
      </c>
    </row>
    <row r="239" spans="1:38" ht="20.25" x14ac:dyDescent="0.3">
      <c r="A239" s="7">
        <v>10</v>
      </c>
      <c r="B239" s="7">
        <v>30</v>
      </c>
      <c r="C239" s="27">
        <v>24</v>
      </c>
      <c r="D239" s="27">
        <v>38</v>
      </c>
      <c r="E239" s="7">
        <v>3.75</v>
      </c>
      <c r="F239" s="32">
        <f t="shared" si="260"/>
        <v>3.7916666666666665</v>
      </c>
      <c r="G239" s="8">
        <f t="shared" si="253"/>
        <v>4550</v>
      </c>
      <c r="H239" s="2">
        <v>1.4</v>
      </c>
      <c r="I239" s="7">
        <f t="shared" si="254"/>
        <v>6370</v>
      </c>
      <c r="J239" s="7">
        <v>1.2</v>
      </c>
      <c r="K239" s="4">
        <f t="shared" si="281"/>
        <v>1.2666666666666666</v>
      </c>
      <c r="L239" s="7">
        <v>0</v>
      </c>
      <c r="M239" s="2">
        <f t="shared" si="261"/>
        <v>3.271052631578947</v>
      </c>
      <c r="N239" s="2">
        <f t="shared" si="262"/>
        <v>2.5</v>
      </c>
      <c r="O239" s="2">
        <f t="shared" si="263"/>
        <v>10.394736842105264</v>
      </c>
      <c r="P239" s="2">
        <f t="shared" si="264"/>
        <v>14.523333333333332</v>
      </c>
      <c r="Q239" s="2">
        <f t="shared" si="265"/>
        <v>20.523333333333333</v>
      </c>
      <c r="R239" s="2">
        <f t="shared" si="266"/>
        <v>13.5</v>
      </c>
      <c r="S239" s="2">
        <f t="shared" si="255"/>
        <v>17.5</v>
      </c>
      <c r="T239" s="2">
        <f t="shared" si="256"/>
        <v>27.5</v>
      </c>
      <c r="U239" s="7">
        <f t="shared" si="257"/>
        <v>1</v>
      </c>
      <c r="V239" s="2">
        <f t="shared" si="267"/>
        <v>138.59563640301013</v>
      </c>
      <c r="W239" s="28">
        <f t="shared" si="268"/>
        <v>167.05724030719969</v>
      </c>
      <c r="X239" s="2">
        <f t="shared" si="269"/>
        <v>136.07571574113723</v>
      </c>
      <c r="Y239" s="2">
        <f t="shared" si="270"/>
        <v>525.50845469474677</v>
      </c>
      <c r="Z239" s="28">
        <f t="shared" si="271"/>
        <v>0</v>
      </c>
      <c r="AA239" s="28">
        <f t="shared" si="272"/>
        <v>3.7916666666666665</v>
      </c>
      <c r="AB239" s="28">
        <f t="shared" si="273"/>
        <v>633.42536949813211</v>
      </c>
      <c r="AC239" s="2">
        <f t="shared" si="274"/>
        <v>515.9537555184786</v>
      </c>
      <c r="AD239" s="2">
        <f t="shared" si="258"/>
        <v>525.50845469474677</v>
      </c>
      <c r="AE239" s="2">
        <f t="shared" si="275"/>
        <v>633.42536949813211</v>
      </c>
      <c r="AF239" s="2">
        <f t="shared" si="259"/>
        <v>306.30528372500481</v>
      </c>
      <c r="AG239" s="33">
        <f t="shared" si="276"/>
        <v>0.1655168303571429</v>
      </c>
      <c r="AH239" s="33">
        <f t="shared" si="277"/>
        <v>0.1655168303571429</v>
      </c>
      <c r="AI239" s="2">
        <f t="shared" si="278"/>
        <v>2.386147504240641</v>
      </c>
      <c r="AJ239" s="7">
        <v>2.2000000000000002</v>
      </c>
      <c r="AK239" s="27">
        <f t="shared" si="279"/>
        <v>0</v>
      </c>
      <c r="AL239" s="3">
        <f t="shared" si="280"/>
        <v>883.56102376561716</v>
      </c>
    </row>
    <row r="240" spans="1:38" ht="20.25" x14ac:dyDescent="0.3">
      <c r="A240" s="7">
        <v>10</v>
      </c>
      <c r="B240" s="7">
        <v>33</v>
      </c>
      <c r="C240" s="27">
        <v>27</v>
      </c>
      <c r="D240" s="27">
        <v>42</v>
      </c>
      <c r="E240" s="7">
        <v>3.75</v>
      </c>
      <c r="F240" s="32">
        <f t="shared" si="260"/>
        <v>4.125</v>
      </c>
      <c r="G240" s="8">
        <f t="shared" si="253"/>
        <v>4950</v>
      </c>
      <c r="H240" s="2">
        <v>1.4</v>
      </c>
      <c r="I240" s="7">
        <f t="shared" si="254"/>
        <v>6930</v>
      </c>
      <c r="J240" s="7">
        <v>1.2</v>
      </c>
      <c r="K240" s="4">
        <f t="shared" si="281"/>
        <v>1.2999999999999998</v>
      </c>
      <c r="L240" s="7">
        <v>0</v>
      </c>
      <c r="M240" s="2">
        <f t="shared" si="261"/>
        <v>3.1717948717948721</v>
      </c>
      <c r="N240" s="2">
        <f t="shared" si="262"/>
        <v>2.4358974358974361</v>
      </c>
      <c r="O240" s="2">
        <f t="shared" si="263"/>
        <v>10.12820512820513</v>
      </c>
      <c r="P240" s="2">
        <f t="shared" si="264"/>
        <v>14.876666666666665</v>
      </c>
      <c r="Q240" s="2">
        <f t="shared" si="265"/>
        <v>20.876666666666665</v>
      </c>
      <c r="R240" s="2">
        <f t="shared" si="266"/>
        <v>13.833333333333332</v>
      </c>
      <c r="S240" s="2">
        <f t="shared" si="255"/>
        <v>17.833333333333332</v>
      </c>
      <c r="T240" s="2">
        <f t="shared" si="256"/>
        <v>27.833333333333332</v>
      </c>
      <c r="U240" s="7">
        <f t="shared" si="257"/>
        <v>1</v>
      </c>
      <c r="V240" s="2">
        <f t="shared" si="267"/>
        <v>132.96680254468299</v>
      </c>
      <c r="W240" s="28">
        <f t="shared" si="268"/>
        <v>161.16011406554742</v>
      </c>
      <c r="X240" s="2">
        <f t="shared" si="269"/>
        <v>132.17059414621181</v>
      </c>
      <c r="Y240" s="2">
        <f t="shared" si="270"/>
        <v>548.4880604968173</v>
      </c>
      <c r="Z240" s="28">
        <f t="shared" si="271"/>
        <v>0</v>
      </c>
      <c r="AA240" s="28">
        <f t="shared" si="272"/>
        <v>4.125</v>
      </c>
      <c r="AB240" s="28">
        <f t="shared" si="273"/>
        <v>664.78547052038311</v>
      </c>
      <c r="AC240" s="2">
        <f t="shared" si="274"/>
        <v>545.20370085312368</v>
      </c>
      <c r="AD240" s="2">
        <f t="shared" si="258"/>
        <v>548.4880604968173</v>
      </c>
      <c r="AE240" s="2">
        <f t="shared" si="275"/>
        <v>664.78547052038311</v>
      </c>
      <c r="AF240" s="2">
        <f t="shared" si="259"/>
        <v>370.62939330725584</v>
      </c>
      <c r="AG240" s="33">
        <f t="shared" si="276"/>
        <v>0.16706933035714289</v>
      </c>
      <c r="AH240" s="33">
        <f t="shared" si="277"/>
        <v>0.16706933035714289</v>
      </c>
      <c r="AI240" s="2">
        <f t="shared" si="278"/>
        <v>2.3889341628398295</v>
      </c>
      <c r="AJ240" s="7">
        <v>2.2000000000000002</v>
      </c>
      <c r="AK240" s="27">
        <f t="shared" si="279"/>
        <v>0</v>
      </c>
      <c r="AL240" s="3">
        <f t="shared" si="280"/>
        <v>873.1484294627478</v>
      </c>
    </row>
    <row r="241" spans="1:38" ht="20.25" x14ac:dyDescent="0.3">
      <c r="A241" s="7">
        <v>10</v>
      </c>
      <c r="B241" s="7">
        <v>36</v>
      </c>
      <c r="C241" s="27">
        <v>29</v>
      </c>
      <c r="D241" s="27">
        <v>45</v>
      </c>
      <c r="E241" s="7">
        <v>4.5</v>
      </c>
      <c r="F241" s="32">
        <f t="shared" si="260"/>
        <v>4.5</v>
      </c>
      <c r="G241" s="8">
        <f t="shared" si="253"/>
        <v>5400</v>
      </c>
      <c r="H241" s="2">
        <v>1.4</v>
      </c>
      <c r="I241" s="7">
        <f t="shared" si="254"/>
        <v>7559.9999999999991</v>
      </c>
      <c r="J241" s="7">
        <v>1.2</v>
      </c>
      <c r="K241" s="4">
        <f t="shared" si="281"/>
        <v>1.325</v>
      </c>
      <c r="L241" s="7">
        <v>0</v>
      </c>
      <c r="M241" s="2">
        <f t="shared" si="261"/>
        <v>3.10062893081761</v>
      </c>
      <c r="N241" s="2">
        <f t="shared" si="262"/>
        <v>2.3899371069182389</v>
      </c>
      <c r="O241" s="2">
        <f t="shared" si="263"/>
        <v>9.9371069182389942</v>
      </c>
      <c r="P241" s="2">
        <f t="shared" si="264"/>
        <v>15.141666666666666</v>
      </c>
      <c r="Q241" s="2">
        <f t="shared" si="265"/>
        <v>21.141666666666666</v>
      </c>
      <c r="R241" s="2">
        <f t="shared" si="266"/>
        <v>14.083333333333334</v>
      </c>
      <c r="S241" s="2">
        <f t="shared" si="255"/>
        <v>18.083333333333336</v>
      </c>
      <c r="T241" s="2">
        <f t="shared" si="256"/>
        <v>28.083333333333336</v>
      </c>
      <c r="U241" s="7">
        <f t="shared" si="257"/>
        <v>1</v>
      </c>
      <c r="V241" s="2">
        <f t="shared" si="267"/>
        <v>128.96935998115464</v>
      </c>
      <c r="W241" s="28">
        <f t="shared" si="268"/>
        <v>156.93996138259746</v>
      </c>
      <c r="X241" s="2">
        <f t="shared" si="269"/>
        <v>129.35205837872485</v>
      </c>
      <c r="Y241" s="2">
        <f t="shared" si="270"/>
        <v>580.36211991519588</v>
      </c>
      <c r="Z241" s="28">
        <f t="shared" si="271"/>
        <v>0</v>
      </c>
      <c r="AA241" s="28">
        <f t="shared" si="272"/>
        <v>4.5</v>
      </c>
      <c r="AB241" s="28">
        <f t="shared" si="273"/>
        <v>706.22982622168854</v>
      </c>
      <c r="AC241" s="2">
        <f t="shared" si="274"/>
        <v>582.08426270426185</v>
      </c>
      <c r="AD241" s="2">
        <f t="shared" si="258"/>
        <v>582.08426270426185</v>
      </c>
      <c r="AE241" s="2">
        <f t="shared" si="275"/>
        <v>706.22982622168854</v>
      </c>
      <c r="AF241" s="2">
        <f t="shared" si="259"/>
        <v>441.07960856400695</v>
      </c>
      <c r="AG241" s="33">
        <f t="shared" si="276"/>
        <v>0.16881589285714288</v>
      </c>
      <c r="AH241" s="33">
        <f t="shared" si="277"/>
        <v>0.16881589285714288</v>
      </c>
      <c r="AI241" s="2">
        <f t="shared" si="278"/>
        <v>2.3920769440366945</v>
      </c>
      <c r="AJ241" s="7">
        <v>2.2000000000000002</v>
      </c>
      <c r="AK241" s="27">
        <f t="shared" si="279"/>
        <v>0</v>
      </c>
      <c r="AL241" s="3">
        <f t="shared" si="280"/>
        <v>891.95342744696927</v>
      </c>
    </row>
    <row r="242" spans="1:38" ht="20.25" x14ac:dyDescent="0.3">
      <c r="A242" s="7">
        <v>10</v>
      </c>
      <c r="B242" s="7">
        <v>39</v>
      </c>
      <c r="C242" s="27">
        <v>32</v>
      </c>
      <c r="D242" s="27">
        <v>49</v>
      </c>
      <c r="E242" s="7">
        <v>4.75</v>
      </c>
      <c r="F242" s="32">
        <f t="shared" si="260"/>
        <v>4.875</v>
      </c>
      <c r="G242" s="8">
        <f t="shared" si="253"/>
        <v>5850</v>
      </c>
      <c r="H242" s="2">
        <v>1.4</v>
      </c>
      <c r="I242" s="7">
        <f t="shared" si="254"/>
        <v>8189.9999999999991</v>
      </c>
      <c r="J242" s="7">
        <v>1.2</v>
      </c>
      <c r="K242" s="4">
        <f t="shared" si="281"/>
        <v>1.3583333333333334</v>
      </c>
      <c r="L242" s="7">
        <v>0</v>
      </c>
      <c r="M242" s="2">
        <f t="shared" si="261"/>
        <v>3.0098159509202449</v>
      </c>
      <c r="N242" s="2">
        <f t="shared" si="262"/>
        <v>2.3312883435582821</v>
      </c>
      <c r="O242" s="2">
        <f t="shared" si="263"/>
        <v>9.6932515337423304</v>
      </c>
      <c r="P242" s="2">
        <f t="shared" si="264"/>
        <v>15.494999999999999</v>
      </c>
      <c r="Q242" s="2">
        <f t="shared" si="265"/>
        <v>21.494999999999997</v>
      </c>
      <c r="R242" s="2">
        <f t="shared" si="266"/>
        <v>14.416666666666668</v>
      </c>
      <c r="S242" s="2">
        <f t="shared" si="255"/>
        <v>18.416666666666668</v>
      </c>
      <c r="T242" s="2">
        <f t="shared" si="256"/>
        <v>28.416666666666668</v>
      </c>
      <c r="U242" s="7">
        <f t="shared" si="257"/>
        <v>1</v>
      </c>
      <c r="V242" s="2">
        <f t="shared" si="267"/>
        <v>123.91643707973492</v>
      </c>
      <c r="W242" s="28">
        <f t="shared" si="268"/>
        <v>151.56634343038843</v>
      </c>
      <c r="X242" s="2">
        <f t="shared" si="269"/>
        <v>125.73339363515625</v>
      </c>
      <c r="Y242" s="2">
        <f t="shared" si="270"/>
        <v>604.09263076370769</v>
      </c>
      <c r="Z242" s="28">
        <f t="shared" si="271"/>
        <v>0</v>
      </c>
      <c r="AA242" s="28">
        <f t="shared" si="272"/>
        <v>4.875</v>
      </c>
      <c r="AB242" s="28">
        <f t="shared" si="273"/>
        <v>738.88592422314355</v>
      </c>
      <c r="AC242" s="2">
        <f t="shared" si="274"/>
        <v>612.95029397138671</v>
      </c>
      <c r="AD242" s="2">
        <f t="shared" si="258"/>
        <v>612.95029397138671</v>
      </c>
      <c r="AE242" s="2">
        <f t="shared" si="275"/>
        <v>738.88592422314355</v>
      </c>
      <c r="AF242" s="2">
        <f t="shared" si="259"/>
        <v>517.65592949525819</v>
      </c>
      <c r="AG242" s="33">
        <f t="shared" si="276"/>
        <v>0.1705624553571429</v>
      </c>
      <c r="AH242" s="33">
        <f t="shared" si="277"/>
        <v>0.1705624553571429</v>
      </c>
      <c r="AI242" s="2">
        <f t="shared" si="278"/>
        <v>2.3952280051474921</v>
      </c>
      <c r="AJ242" s="7">
        <v>2.2000000000000002</v>
      </c>
      <c r="AK242" s="27">
        <f t="shared" si="279"/>
        <v>0</v>
      </c>
      <c r="AL242" s="3">
        <f t="shared" si="280"/>
        <v>890.30654360426468</v>
      </c>
    </row>
    <row r="243" spans="1:38" ht="20.25" x14ac:dyDescent="0.3">
      <c r="A243" s="7">
        <v>10</v>
      </c>
      <c r="B243" s="7">
        <v>42</v>
      </c>
      <c r="C243" s="27">
        <v>34</v>
      </c>
      <c r="D243" s="27">
        <v>53</v>
      </c>
      <c r="E243" s="7">
        <v>5</v>
      </c>
      <c r="F243" s="32">
        <f t="shared" si="260"/>
        <v>5.25</v>
      </c>
      <c r="G243" s="8">
        <f t="shared" si="253"/>
        <v>6300</v>
      </c>
      <c r="H243" s="2">
        <v>1.4</v>
      </c>
      <c r="I243" s="7">
        <f t="shared" si="254"/>
        <v>8820</v>
      </c>
      <c r="J243" s="7">
        <v>1.2</v>
      </c>
      <c r="K243" s="4">
        <f t="shared" si="281"/>
        <v>1.3916666666666666</v>
      </c>
      <c r="L243" s="7">
        <v>0</v>
      </c>
      <c r="M243" s="2">
        <f t="shared" si="261"/>
        <v>2.9233532934131738</v>
      </c>
      <c r="N243" s="2">
        <f t="shared" si="262"/>
        <v>2.2754491017964074</v>
      </c>
      <c r="O243" s="2">
        <f t="shared" si="263"/>
        <v>9.4610778443113777</v>
      </c>
      <c r="P243" s="2">
        <f t="shared" si="264"/>
        <v>15.848333333333333</v>
      </c>
      <c r="Q243" s="2">
        <f t="shared" si="265"/>
        <v>21.848333333333333</v>
      </c>
      <c r="R243" s="2">
        <f t="shared" si="266"/>
        <v>14.75</v>
      </c>
      <c r="S243" s="2">
        <f t="shared" si="255"/>
        <v>18.75</v>
      </c>
      <c r="T243" s="2">
        <f t="shared" si="256"/>
        <v>28.75</v>
      </c>
      <c r="U243" s="7">
        <f t="shared" si="257"/>
        <v>1</v>
      </c>
      <c r="V243" s="2">
        <f t="shared" si="267"/>
        <v>119.15736503967386</v>
      </c>
      <c r="W243" s="28">
        <f t="shared" si="268"/>
        <v>146.46426119459912</v>
      </c>
      <c r="X243" s="2">
        <f t="shared" si="269"/>
        <v>122.26581804070884</v>
      </c>
      <c r="Y243" s="2">
        <f t="shared" si="270"/>
        <v>625.57616645828773</v>
      </c>
      <c r="Z243" s="28">
        <f t="shared" si="271"/>
        <v>0</v>
      </c>
      <c r="AA243" s="28">
        <f t="shared" si="272"/>
        <v>5.25</v>
      </c>
      <c r="AB243" s="28">
        <f t="shared" si="273"/>
        <v>768.93737127164536</v>
      </c>
      <c r="AC243" s="2">
        <f t="shared" si="274"/>
        <v>641.89554471372139</v>
      </c>
      <c r="AD243" s="2">
        <f t="shared" si="258"/>
        <v>641.89554471372139</v>
      </c>
      <c r="AE243" s="2">
        <f t="shared" si="275"/>
        <v>768.93737127164536</v>
      </c>
      <c r="AF243" s="2">
        <f t="shared" si="259"/>
        <v>600.35835610100946</v>
      </c>
      <c r="AG243" s="33">
        <f t="shared" si="276"/>
        <v>0.17230901785714289</v>
      </c>
      <c r="AH243" s="33">
        <f t="shared" si="277"/>
        <v>0.17230901785714289</v>
      </c>
      <c r="AI243" s="2">
        <f t="shared" si="278"/>
        <v>2.3983873789365484</v>
      </c>
      <c r="AJ243" s="7">
        <v>2.2000000000000002</v>
      </c>
      <c r="AK243" s="27">
        <f t="shared" si="279"/>
        <v>0</v>
      </c>
      <c r="AL243" s="3">
        <f t="shared" si="280"/>
        <v>889.31060288325943</v>
      </c>
    </row>
    <row r="244" spans="1:38" ht="20.25" x14ac:dyDescent="0.3">
      <c r="A244" s="7">
        <v>10</v>
      </c>
      <c r="B244" s="7">
        <v>48</v>
      </c>
      <c r="C244" s="27">
        <v>38</v>
      </c>
      <c r="D244" s="27">
        <v>60</v>
      </c>
      <c r="E244" s="7">
        <v>5.5</v>
      </c>
      <c r="F244" s="32">
        <f t="shared" si="260"/>
        <v>5.916666666666667</v>
      </c>
      <c r="G244" s="8">
        <f t="shared" si="253"/>
        <v>7100</v>
      </c>
      <c r="H244" s="2">
        <v>1.4</v>
      </c>
      <c r="I244" s="7">
        <f t="shared" si="254"/>
        <v>9940</v>
      </c>
      <c r="J244" s="7">
        <v>1.2</v>
      </c>
      <c r="K244" s="4">
        <f t="shared" si="281"/>
        <v>1.45</v>
      </c>
      <c r="L244" s="7">
        <v>0</v>
      </c>
      <c r="M244" s="2">
        <f t="shared" si="261"/>
        <v>2.7816091954022988</v>
      </c>
      <c r="N244" s="2">
        <f t="shared" si="262"/>
        <v>2.1839080459770113</v>
      </c>
      <c r="O244" s="2">
        <f t="shared" si="263"/>
        <v>9.0804597701149419</v>
      </c>
      <c r="P244" s="2">
        <f t="shared" si="264"/>
        <v>16.466666666666669</v>
      </c>
      <c r="Q244" s="2">
        <f t="shared" si="265"/>
        <v>22.466666666666669</v>
      </c>
      <c r="R244" s="2">
        <f t="shared" si="266"/>
        <v>15.333333333333334</v>
      </c>
      <c r="S244" s="2">
        <f t="shared" si="255"/>
        <v>19.333333333333336</v>
      </c>
      <c r="T244" s="2">
        <f t="shared" si="256"/>
        <v>29.333333333333336</v>
      </c>
      <c r="U244" s="7">
        <f t="shared" si="257"/>
        <v>1</v>
      </c>
      <c r="V244" s="2">
        <f t="shared" si="267"/>
        <v>111.46948780802475</v>
      </c>
      <c r="W244" s="28">
        <f t="shared" si="268"/>
        <v>138.13567993451343</v>
      </c>
      <c r="X244" s="2">
        <f t="shared" si="269"/>
        <v>116.53628270838951</v>
      </c>
      <c r="Y244" s="2">
        <f t="shared" si="270"/>
        <v>659.52780286414645</v>
      </c>
      <c r="Z244" s="28">
        <f t="shared" si="271"/>
        <v>0</v>
      </c>
      <c r="AA244" s="28">
        <f t="shared" si="272"/>
        <v>5.916666666666667</v>
      </c>
      <c r="AB244" s="28">
        <f t="shared" si="273"/>
        <v>817.3027729458712</v>
      </c>
      <c r="AC244" s="2">
        <f t="shared" si="274"/>
        <v>689.50633935797123</v>
      </c>
      <c r="AD244" s="2">
        <f t="shared" si="258"/>
        <v>689.50633935797123</v>
      </c>
      <c r="AE244" s="2">
        <f t="shared" si="275"/>
        <v>817.3027729458712</v>
      </c>
      <c r="AF244" s="2">
        <f t="shared" si="259"/>
        <v>784.14152633601236</v>
      </c>
      <c r="AG244" s="33">
        <f t="shared" si="276"/>
        <v>0.17541401785714289</v>
      </c>
      <c r="AH244" s="33">
        <f t="shared" si="277"/>
        <v>0.17541401785714289</v>
      </c>
      <c r="AI244" s="2">
        <f t="shared" si="278"/>
        <v>2.4040246710989774</v>
      </c>
      <c r="AJ244" s="7">
        <v>2.2000000000000002</v>
      </c>
      <c r="AK244" s="27">
        <f t="shared" si="279"/>
        <v>0</v>
      </c>
      <c r="AL244" s="3">
        <f t="shared" si="280"/>
        <v>892.18231869755073</v>
      </c>
    </row>
    <row r="245" spans="1:38" ht="20.25" x14ac:dyDescent="0.3">
      <c r="A245" s="7">
        <v>10</v>
      </c>
      <c r="B245" s="7">
        <v>54</v>
      </c>
      <c r="C245" s="27">
        <v>43</v>
      </c>
      <c r="D245" s="27">
        <v>68</v>
      </c>
      <c r="E245" s="7">
        <v>6</v>
      </c>
      <c r="F245" s="32">
        <f t="shared" si="260"/>
        <v>6.666666666666667</v>
      </c>
      <c r="G245" s="8">
        <f t="shared" si="253"/>
        <v>8000</v>
      </c>
      <c r="H245" s="2">
        <v>1.4</v>
      </c>
      <c r="I245" s="7">
        <f t="shared" si="254"/>
        <v>11200</v>
      </c>
      <c r="J245" s="7">
        <v>1.2</v>
      </c>
      <c r="K245" s="4">
        <f t="shared" si="281"/>
        <v>1.5166666666666666</v>
      </c>
      <c r="L245" s="7">
        <v>0</v>
      </c>
      <c r="M245" s="2">
        <f t="shared" si="261"/>
        <v>2.6329670329670329</v>
      </c>
      <c r="N245" s="2">
        <f t="shared" si="262"/>
        <v>2.087912087912088</v>
      </c>
      <c r="O245" s="2">
        <f t="shared" si="263"/>
        <v>8.6813186813186807</v>
      </c>
      <c r="P245" s="2">
        <f t="shared" si="264"/>
        <v>17.173333333333332</v>
      </c>
      <c r="Q245" s="2">
        <f t="shared" si="265"/>
        <v>23.173333333333332</v>
      </c>
      <c r="R245" s="2">
        <f t="shared" si="266"/>
        <v>16</v>
      </c>
      <c r="S245" s="2">
        <f t="shared" si="255"/>
        <v>20</v>
      </c>
      <c r="T245" s="2">
        <f t="shared" si="256"/>
        <v>30</v>
      </c>
      <c r="U245" s="7">
        <f t="shared" si="257"/>
        <v>1</v>
      </c>
      <c r="V245" s="2">
        <f t="shared" si="267"/>
        <v>103.56731875719218</v>
      </c>
      <c r="W245" s="28">
        <f t="shared" si="268"/>
        <v>129.45914844649022</v>
      </c>
      <c r="X245" s="2">
        <f t="shared" si="269"/>
        <v>110.47180667433832</v>
      </c>
      <c r="Y245" s="2">
        <f t="shared" si="270"/>
        <v>690.44879171461457</v>
      </c>
      <c r="Z245" s="28">
        <f t="shared" si="271"/>
        <v>0</v>
      </c>
      <c r="AA245" s="28">
        <f t="shared" si="272"/>
        <v>6.666666666666667</v>
      </c>
      <c r="AB245" s="28">
        <f t="shared" si="273"/>
        <v>863.06098964326816</v>
      </c>
      <c r="AC245" s="2">
        <f t="shared" si="274"/>
        <v>736.47871116225554</v>
      </c>
      <c r="AD245" s="2">
        <f t="shared" si="258"/>
        <v>736.47871116225554</v>
      </c>
      <c r="AE245" s="2">
        <f t="shared" si="275"/>
        <v>863.06098964326816</v>
      </c>
      <c r="AF245" s="2">
        <f t="shared" si="259"/>
        <v>992.42911926901559</v>
      </c>
      <c r="AG245" s="33">
        <f t="shared" si="276"/>
        <v>0.17890714285714288</v>
      </c>
      <c r="AH245" s="33">
        <f t="shared" si="277"/>
        <v>0.17890714285714288</v>
      </c>
      <c r="AI245" s="2">
        <f t="shared" si="278"/>
        <v>2.410398384973846</v>
      </c>
      <c r="AJ245" s="7">
        <v>2.2000000000000002</v>
      </c>
      <c r="AK245" s="27">
        <f t="shared" si="279"/>
        <v>0</v>
      </c>
      <c r="AL245" s="3">
        <f t="shared" si="280"/>
        <v>892.63465828196627</v>
      </c>
    </row>
    <row r="246" spans="1:38" ht="20.25" x14ac:dyDescent="0.3">
      <c r="A246" s="7">
        <v>10</v>
      </c>
      <c r="B246" s="7">
        <v>60</v>
      </c>
      <c r="C246" s="27">
        <v>48</v>
      </c>
      <c r="D246" s="27">
        <v>76</v>
      </c>
      <c r="E246" s="7">
        <v>6.5</v>
      </c>
      <c r="F246" s="32">
        <f t="shared" si="260"/>
        <v>7.416666666666667</v>
      </c>
      <c r="G246" s="8">
        <f t="shared" si="253"/>
        <v>8900</v>
      </c>
      <c r="H246" s="2">
        <v>1.4</v>
      </c>
      <c r="I246" s="7">
        <f t="shared" si="254"/>
        <v>12460</v>
      </c>
      <c r="J246" s="7">
        <v>1.2</v>
      </c>
      <c r="K246" s="4">
        <f t="shared" si="281"/>
        <v>1.5833333333333333</v>
      </c>
      <c r="L246" s="7">
        <v>0</v>
      </c>
      <c r="M246" s="2">
        <f t="shared" si="261"/>
        <v>2.4968421052631578</v>
      </c>
      <c r="N246" s="2">
        <f t="shared" si="262"/>
        <v>2</v>
      </c>
      <c r="O246" s="2">
        <f t="shared" si="263"/>
        <v>8.3157894736842106</v>
      </c>
      <c r="P246" s="2">
        <f t="shared" si="264"/>
        <v>17.88</v>
      </c>
      <c r="Q246" s="2">
        <f t="shared" si="265"/>
        <v>23.88</v>
      </c>
      <c r="R246" s="2">
        <f t="shared" si="266"/>
        <v>16.666666666666664</v>
      </c>
      <c r="S246" s="2">
        <f t="shared" si="255"/>
        <v>20.666666666666664</v>
      </c>
      <c r="T246" s="2">
        <f t="shared" si="256"/>
        <v>30.666666666666664</v>
      </c>
      <c r="U246" s="7">
        <f t="shared" si="257"/>
        <v>1</v>
      </c>
      <c r="V246" s="2">
        <f t="shared" si="267"/>
        <v>96.482412060301527</v>
      </c>
      <c r="W246" s="28">
        <f t="shared" si="268"/>
        <v>121.5756200356622</v>
      </c>
      <c r="X246" s="2">
        <f t="shared" si="269"/>
        <v>104.87218702206687</v>
      </c>
      <c r="Y246" s="2">
        <f t="shared" si="270"/>
        <v>715.57788944723632</v>
      </c>
      <c r="Z246" s="28">
        <f t="shared" si="271"/>
        <v>0</v>
      </c>
      <c r="AA246" s="28">
        <f t="shared" si="272"/>
        <v>7.416666666666667</v>
      </c>
      <c r="AB246" s="28">
        <f t="shared" si="273"/>
        <v>901.685848597828</v>
      </c>
      <c r="AC246" s="2">
        <f t="shared" si="274"/>
        <v>777.80205374699597</v>
      </c>
      <c r="AD246" s="2">
        <f t="shared" si="258"/>
        <v>777.80205374699597</v>
      </c>
      <c r="AE246" s="2">
        <f t="shared" si="275"/>
        <v>901.685848597828</v>
      </c>
      <c r="AF246" s="2">
        <f t="shared" si="259"/>
        <v>1225.2211349000193</v>
      </c>
      <c r="AG246" s="33">
        <f t="shared" si="276"/>
        <v>0.18240026785714289</v>
      </c>
      <c r="AH246" s="33">
        <f t="shared" si="277"/>
        <v>0.18240026785714289</v>
      </c>
      <c r="AI246" s="2">
        <f t="shared" si="278"/>
        <v>2.4168059855397162</v>
      </c>
      <c r="AJ246" s="7">
        <v>2.2000000000000002</v>
      </c>
      <c r="AK246" s="27">
        <f t="shared" si="279"/>
        <v>0</v>
      </c>
      <c r="AL246" s="3">
        <f t="shared" si="280"/>
        <v>894.08268708772857</v>
      </c>
    </row>
    <row r="247" spans="1:38" ht="20.25" x14ac:dyDescent="0.3">
      <c r="A247" s="7">
        <v>10</v>
      </c>
      <c r="B247" s="7">
        <v>66</v>
      </c>
      <c r="C247" s="27">
        <v>53</v>
      </c>
      <c r="D247" s="27">
        <v>83</v>
      </c>
      <c r="E247" s="7">
        <v>7</v>
      </c>
      <c r="F247" s="32">
        <f t="shared" si="260"/>
        <v>8.0833333333333339</v>
      </c>
      <c r="G247" s="8">
        <f t="shared" si="253"/>
        <v>9700</v>
      </c>
      <c r="H247" s="2">
        <v>1.4</v>
      </c>
      <c r="I247" s="7">
        <f t="shared" si="254"/>
        <v>13580</v>
      </c>
      <c r="J247" s="7">
        <v>1.2</v>
      </c>
      <c r="K247" s="4">
        <f t="shared" si="281"/>
        <v>1.6416666666666666</v>
      </c>
      <c r="L247" s="7">
        <v>0</v>
      </c>
      <c r="M247" s="2">
        <f t="shared" si="261"/>
        <v>2.3868020304568525</v>
      </c>
      <c r="N247" s="2">
        <f t="shared" si="262"/>
        <v>1.9289340101522843</v>
      </c>
      <c r="O247" s="2">
        <f t="shared" si="263"/>
        <v>8.0203045685279193</v>
      </c>
      <c r="P247" s="2">
        <f t="shared" si="264"/>
        <v>18.498333333333331</v>
      </c>
      <c r="Q247" s="2">
        <f t="shared" si="265"/>
        <v>24.498333333333331</v>
      </c>
      <c r="R247" s="2">
        <f t="shared" si="266"/>
        <v>17.249999999999996</v>
      </c>
      <c r="S247" s="2">
        <f t="shared" si="255"/>
        <v>21.249999999999996</v>
      </c>
      <c r="T247" s="2">
        <f t="shared" si="256"/>
        <v>31.249999999999996</v>
      </c>
      <c r="U247" s="7">
        <f t="shared" si="257"/>
        <v>1</v>
      </c>
      <c r="V247" s="2">
        <f t="shared" si="267"/>
        <v>90.866873522895702</v>
      </c>
      <c r="W247" s="28">
        <f t="shared" si="268"/>
        <v>115.25393884337873</v>
      </c>
      <c r="X247" s="2">
        <f t="shared" si="269"/>
        <v>100.31702836927684</v>
      </c>
      <c r="Y247" s="2">
        <f t="shared" si="270"/>
        <v>734.50722764340696</v>
      </c>
      <c r="Z247" s="28">
        <f t="shared" si="271"/>
        <v>0</v>
      </c>
      <c r="AA247" s="28">
        <f t="shared" si="272"/>
        <v>8.0833333333333339</v>
      </c>
      <c r="AB247" s="28">
        <f t="shared" si="273"/>
        <v>931.63600565064485</v>
      </c>
      <c r="AC247" s="2">
        <f t="shared" si="274"/>
        <v>810.89597931832122</v>
      </c>
      <c r="AD247" s="2">
        <f t="shared" si="258"/>
        <v>810.89597931832122</v>
      </c>
      <c r="AE247" s="2">
        <f t="shared" si="275"/>
        <v>931.63600565064485</v>
      </c>
      <c r="AF247" s="2">
        <f t="shared" si="259"/>
        <v>1482.5175732290234</v>
      </c>
      <c r="AG247" s="33">
        <f t="shared" si="276"/>
        <v>0.18550526785714286</v>
      </c>
      <c r="AH247" s="33">
        <f t="shared" si="277"/>
        <v>0.18550526785714286</v>
      </c>
      <c r="AI247" s="2">
        <f t="shared" si="278"/>
        <v>2.4225302975602241</v>
      </c>
      <c r="AJ247" s="7">
        <v>2.2000000000000002</v>
      </c>
      <c r="AK247" s="27">
        <f t="shared" si="279"/>
        <v>0</v>
      </c>
      <c r="AL247" s="3">
        <f t="shared" si="280"/>
        <v>898.94165050258425</v>
      </c>
    </row>
    <row r="248" spans="1:38" ht="20.25" x14ac:dyDescent="0.3">
      <c r="A248" s="7">
        <v>10</v>
      </c>
      <c r="B248" s="7">
        <v>72</v>
      </c>
      <c r="C248" s="27">
        <v>58</v>
      </c>
      <c r="D248" s="27">
        <v>91</v>
      </c>
      <c r="E248" s="7">
        <v>7.5</v>
      </c>
      <c r="F248" s="32">
        <f t="shared" si="260"/>
        <v>8.8333333333333339</v>
      </c>
      <c r="G248" s="8">
        <f t="shared" si="253"/>
        <v>10600</v>
      </c>
      <c r="H248" s="2">
        <v>1.4</v>
      </c>
      <c r="I248" s="7">
        <f t="shared" si="254"/>
        <v>14839.999999999998</v>
      </c>
      <c r="J248" s="7">
        <v>1.2</v>
      </c>
      <c r="K248" s="4">
        <f t="shared" si="281"/>
        <v>1.7083333333333335</v>
      </c>
      <c r="L248" s="7">
        <v>0</v>
      </c>
      <c r="M248" s="2">
        <f t="shared" si="261"/>
        <v>2.2702439024390242</v>
      </c>
      <c r="N248" s="2">
        <f t="shared" si="262"/>
        <v>1.8536585365853655</v>
      </c>
      <c r="O248" s="2">
        <f t="shared" si="263"/>
        <v>7.7073170731707306</v>
      </c>
      <c r="P248" s="2">
        <f t="shared" si="264"/>
        <v>19.205000000000002</v>
      </c>
      <c r="Q248" s="2">
        <f t="shared" si="265"/>
        <v>25.205000000000002</v>
      </c>
      <c r="R248" s="2">
        <f t="shared" si="266"/>
        <v>17.916666666666668</v>
      </c>
      <c r="S248" s="2">
        <f t="shared" si="255"/>
        <v>21.916666666666668</v>
      </c>
      <c r="T248" s="2">
        <f t="shared" si="256"/>
        <v>31.916666666666668</v>
      </c>
      <c r="U248" s="7">
        <f t="shared" si="257"/>
        <v>1</v>
      </c>
      <c r="V248" s="2">
        <f t="shared" si="267"/>
        <v>85.032962267545642</v>
      </c>
      <c r="W248" s="28">
        <f t="shared" si="268"/>
        <v>108.61505993062211</v>
      </c>
      <c r="X248" s="2">
        <f t="shared" si="269"/>
        <v>95.467816645025152</v>
      </c>
      <c r="Y248" s="2">
        <f t="shared" si="270"/>
        <v>751.12450002998651</v>
      </c>
      <c r="Z248" s="28">
        <f t="shared" si="271"/>
        <v>0</v>
      </c>
      <c r="AA248" s="28">
        <f t="shared" si="272"/>
        <v>8.8333333333333339</v>
      </c>
      <c r="AB248" s="28">
        <f t="shared" si="273"/>
        <v>959.43302938716204</v>
      </c>
      <c r="AC248" s="2">
        <f t="shared" si="274"/>
        <v>843.29904703105558</v>
      </c>
      <c r="AD248" s="2">
        <f t="shared" si="258"/>
        <v>843.29904703105558</v>
      </c>
      <c r="AE248" s="2">
        <f t="shared" si="275"/>
        <v>959.43302938716204</v>
      </c>
      <c r="AF248" s="2">
        <f t="shared" si="259"/>
        <v>1764.3184342560278</v>
      </c>
      <c r="AG248" s="33">
        <f t="shared" si="276"/>
        <v>0.1889983928571429</v>
      </c>
      <c r="AH248" s="33">
        <f t="shared" si="277"/>
        <v>0.1889983928571429</v>
      </c>
      <c r="AI248" s="2">
        <f t="shared" si="278"/>
        <v>2.4290026479603406</v>
      </c>
      <c r="AJ248" s="7">
        <v>2.2000000000000002</v>
      </c>
      <c r="AK248" s="27">
        <f t="shared" si="279"/>
        <v>0</v>
      </c>
      <c r="AL248" s="3">
        <f t="shared" si="280"/>
        <v>901.43189210087553</v>
      </c>
    </row>
    <row r="249" spans="1:38" ht="20.25" x14ac:dyDescent="0.3">
      <c r="A249" s="7">
        <v>10</v>
      </c>
      <c r="B249" s="7">
        <v>78</v>
      </c>
      <c r="C249" s="27">
        <v>63</v>
      </c>
      <c r="D249" s="27">
        <v>98</v>
      </c>
      <c r="E249" s="7">
        <v>8</v>
      </c>
      <c r="F249" s="32">
        <f t="shared" si="260"/>
        <v>9.5</v>
      </c>
      <c r="G249" s="8">
        <f t="shared" si="253"/>
        <v>11400</v>
      </c>
      <c r="H249" s="2">
        <v>1.4</v>
      </c>
      <c r="I249" s="7">
        <f t="shared" si="254"/>
        <v>15959.999999999998</v>
      </c>
      <c r="J249" s="7">
        <v>1.2</v>
      </c>
      <c r="K249" s="7">
        <v>1.75</v>
      </c>
      <c r="L249" s="7">
        <v>0</v>
      </c>
      <c r="M249" s="2">
        <f t="shared" si="261"/>
        <v>2.196190476190476</v>
      </c>
      <c r="N249" s="2">
        <f t="shared" si="262"/>
        <v>1.8095238095238095</v>
      </c>
      <c r="O249" s="2">
        <f t="shared" si="263"/>
        <v>7.5238095238095237</v>
      </c>
      <c r="P249" s="2">
        <f t="shared" si="264"/>
        <v>19.656666666666666</v>
      </c>
      <c r="Q249" s="2">
        <f t="shared" si="265"/>
        <v>25.656666666666666</v>
      </c>
      <c r="R249" s="2">
        <f t="shared" si="266"/>
        <v>18.333333333333332</v>
      </c>
      <c r="S249" s="2">
        <f t="shared" si="255"/>
        <v>22.333333333333332</v>
      </c>
      <c r="T249" s="2">
        <f t="shared" si="256"/>
        <v>32.333333333333329</v>
      </c>
      <c r="U249" s="7">
        <f t="shared" si="257"/>
        <v>1</v>
      </c>
      <c r="V249" s="2">
        <f t="shared" si="267"/>
        <v>81.637473868213121</v>
      </c>
      <c r="W249" s="28">
        <f t="shared" si="268"/>
        <v>104.7122449335756</v>
      </c>
      <c r="X249" s="2">
        <f t="shared" si="269"/>
        <v>92.578578613437571</v>
      </c>
      <c r="Y249" s="2">
        <f t="shared" si="270"/>
        <v>775.55600174802464</v>
      </c>
      <c r="Z249" s="28">
        <f t="shared" si="271"/>
        <v>0</v>
      </c>
      <c r="AA249" s="28">
        <f t="shared" si="272"/>
        <v>9.5</v>
      </c>
      <c r="AB249" s="28">
        <f t="shared" si="273"/>
        <v>994.76632686896824</v>
      </c>
      <c r="AC249" s="2">
        <f t="shared" si="274"/>
        <v>879.49649682765698</v>
      </c>
      <c r="AD249" s="2">
        <f t="shared" si="258"/>
        <v>879.49649682765698</v>
      </c>
      <c r="AE249" s="2">
        <f t="shared" si="275"/>
        <v>994.76632686896824</v>
      </c>
      <c r="AF249" s="2">
        <f t="shared" si="259"/>
        <v>2070.6237179810328</v>
      </c>
      <c r="AG249" s="33">
        <f t="shared" si="276"/>
        <v>0.1921033928571429</v>
      </c>
      <c r="AH249" s="33">
        <f t="shared" si="277"/>
        <v>0.1921033928571429</v>
      </c>
      <c r="AI249" s="2">
        <f t="shared" si="278"/>
        <v>2.4347849515556148</v>
      </c>
      <c r="AJ249" s="7">
        <v>2.2000000000000002</v>
      </c>
      <c r="AK249" s="27">
        <f t="shared" si="279"/>
        <v>0</v>
      </c>
      <c r="AL249" s="3">
        <f t="shared" si="280"/>
        <v>906.78705495552504</v>
      </c>
    </row>
    <row r="250" spans="1:38" ht="20.25" x14ac:dyDescent="0.3">
      <c r="A250" s="7">
        <v>10</v>
      </c>
      <c r="B250" s="7">
        <v>84</v>
      </c>
      <c r="C250" s="27">
        <v>68</v>
      </c>
      <c r="D250" s="27">
        <v>106</v>
      </c>
      <c r="E250" s="7">
        <v>8.5</v>
      </c>
      <c r="F250" s="32">
        <f t="shared" si="260"/>
        <v>10.25</v>
      </c>
      <c r="G250" s="8">
        <f t="shared" si="253"/>
        <v>12300</v>
      </c>
      <c r="H250" s="2">
        <v>1.4</v>
      </c>
      <c r="I250" s="7">
        <f t="shared" si="254"/>
        <v>17220</v>
      </c>
      <c r="J250" s="7">
        <v>1.2</v>
      </c>
      <c r="K250" s="7">
        <v>1.75</v>
      </c>
      <c r="L250" s="7">
        <v>0</v>
      </c>
      <c r="M250" s="2">
        <f t="shared" si="261"/>
        <v>2.1733333333333333</v>
      </c>
      <c r="N250" s="2">
        <f t="shared" si="262"/>
        <v>1.8095238095238095</v>
      </c>
      <c r="O250" s="2">
        <f t="shared" si="263"/>
        <v>7.5238095238095237</v>
      </c>
      <c r="P250" s="2">
        <f t="shared" si="264"/>
        <v>19.696666666666669</v>
      </c>
      <c r="Q250" s="2">
        <f t="shared" si="265"/>
        <v>25.696666666666669</v>
      </c>
      <c r="R250" s="2">
        <f t="shared" si="266"/>
        <v>18.333333333333332</v>
      </c>
      <c r="S250" s="2">
        <f t="shared" si="255"/>
        <v>22.333333333333332</v>
      </c>
      <c r="T250" s="2">
        <f t="shared" si="256"/>
        <v>32.333333333333329</v>
      </c>
      <c r="U250" s="7">
        <f t="shared" si="257"/>
        <v>1</v>
      </c>
      <c r="V250" s="2">
        <f t="shared" si="267"/>
        <v>81.510395169754361</v>
      </c>
      <c r="W250" s="28">
        <f t="shared" si="268"/>
        <v>104.54924753583231</v>
      </c>
      <c r="X250" s="2">
        <f t="shared" si="269"/>
        <v>92.434468749205976</v>
      </c>
      <c r="Y250" s="2">
        <f t="shared" si="270"/>
        <v>835.48155048998217</v>
      </c>
      <c r="Z250" s="28">
        <f t="shared" si="271"/>
        <v>0</v>
      </c>
      <c r="AA250" s="28">
        <f t="shared" si="272"/>
        <v>10.25</v>
      </c>
      <c r="AB250" s="28">
        <f t="shared" si="273"/>
        <v>1071.6297872422811</v>
      </c>
      <c r="AC250" s="2">
        <f t="shared" si="274"/>
        <v>947.45330467936128</v>
      </c>
      <c r="AD250" s="2">
        <f t="shared" si="258"/>
        <v>947.45330467936128</v>
      </c>
      <c r="AE250" s="2">
        <f t="shared" si="275"/>
        <v>1071.6297872422811</v>
      </c>
      <c r="AF250" s="2">
        <f t="shared" si="259"/>
        <v>2401.4334244040379</v>
      </c>
      <c r="AG250" s="33">
        <f t="shared" si="276"/>
        <v>0.19559651785714288</v>
      </c>
      <c r="AH250" s="33">
        <f t="shared" si="277"/>
        <v>0.19559651785714288</v>
      </c>
      <c r="AI250" s="2">
        <f t="shared" si="278"/>
        <v>2.4413230382337794</v>
      </c>
      <c r="AJ250" s="7">
        <v>2.2000000000000002</v>
      </c>
      <c r="AK250" s="27">
        <f t="shared" si="279"/>
        <v>1071.6297872422811</v>
      </c>
      <c r="AL250" s="3">
        <f t="shared" si="280"/>
        <v>965.01707728879057</v>
      </c>
    </row>
    <row r="251" spans="1:38" ht="20.25" x14ac:dyDescent="0.3">
      <c r="A251" s="7">
        <v>10</v>
      </c>
      <c r="B251" s="7">
        <v>90</v>
      </c>
      <c r="C251" s="27">
        <v>72</v>
      </c>
      <c r="D251" s="27">
        <v>113</v>
      </c>
      <c r="E251" s="7">
        <v>9</v>
      </c>
      <c r="F251" s="32">
        <f t="shared" si="260"/>
        <v>10.916666666666666</v>
      </c>
      <c r="G251" s="8">
        <f t="shared" si="253"/>
        <v>13100</v>
      </c>
      <c r="H251" s="2">
        <v>1.4</v>
      </c>
      <c r="I251" s="7">
        <f t="shared" si="254"/>
        <v>18340</v>
      </c>
      <c r="J251" s="7">
        <v>1.2</v>
      </c>
      <c r="K251" s="7">
        <v>1.75</v>
      </c>
      <c r="L251" s="7">
        <v>0</v>
      </c>
      <c r="M251" s="2">
        <f t="shared" si="261"/>
        <v>2.1533333333333333</v>
      </c>
      <c r="N251" s="2">
        <f t="shared" si="262"/>
        <v>1.8095238095238095</v>
      </c>
      <c r="O251" s="2">
        <f t="shared" si="263"/>
        <v>7.5238095238095237</v>
      </c>
      <c r="P251" s="2">
        <f t="shared" si="264"/>
        <v>19.731666666666669</v>
      </c>
      <c r="Q251" s="2">
        <f t="shared" si="265"/>
        <v>25.731666666666669</v>
      </c>
      <c r="R251" s="2">
        <f t="shared" si="266"/>
        <v>18.333333333333332</v>
      </c>
      <c r="S251" s="2">
        <f t="shared" si="255"/>
        <v>22.333333333333332</v>
      </c>
      <c r="T251" s="2">
        <f t="shared" si="256"/>
        <v>32.333333333333329</v>
      </c>
      <c r="U251" s="7">
        <f t="shared" si="257"/>
        <v>1</v>
      </c>
      <c r="V251" s="2">
        <f t="shared" si="267"/>
        <v>81.39952540496617</v>
      </c>
      <c r="W251" s="28">
        <f t="shared" si="268"/>
        <v>104.40704051476538</v>
      </c>
      <c r="X251" s="2">
        <f t="shared" si="269"/>
        <v>92.30874014996165</v>
      </c>
      <c r="Y251" s="2">
        <f t="shared" si="270"/>
        <v>888.6114856708806</v>
      </c>
      <c r="Z251" s="28">
        <f t="shared" si="271"/>
        <v>0</v>
      </c>
      <c r="AA251" s="28">
        <f t="shared" si="272"/>
        <v>10.916666666666666</v>
      </c>
      <c r="AB251" s="28">
        <f t="shared" si="273"/>
        <v>1139.7768589528555</v>
      </c>
      <c r="AC251" s="2">
        <f t="shared" si="274"/>
        <v>1007.7037466370813</v>
      </c>
      <c r="AD251" s="2">
        <f t="shared" si="258"/>
        <v>1007.7037466370813</v>
      </c>
      <c r="AE251" s="2">
        <f t="shared" si="275"/>
        <v>1139.7768589528555</v>
      </c>
      <c r="AF251" s="2">
        <f t="shared" si="259"/>
        <v>2756.7475535250433</v>
      </c>
      <c r="AG251" s="33">
        <f t="shared" si="276"/>
        <v>0.19870151785714288</v>
      </c>
      <c r="AH251" s="33">
        <f t="shared" si="277"/>
        <v>0.19870151785714288</v>
      </c>
      <c r="AI251" s="2">
        <f t="shared" si="278"/>
        <v>2.4471642191361345</v>
      </c>
      <c r="AJ251" s="7">
        <v>2.2000000000000002</v>
      </c>
      <c r="AK251" s="27">
        <f t="shared" si="279"/>
        <v>1139.7768589528555</v>
      </c>
      <c r="AL251" s="3">
        <f t="shared" si="280"/>
        <v>970.51073785272865</v>
      </c>
    </row>
    <row r="252" spans="1:38" ht="20.25" x14ac:dyDescent="0.3">
      <c r="A252" s="7">
        <v>10</v>
      </c>
      <c r="B252" s="7">
        <v>96</v>
      </c>
      <c r="C252" s="27">
        <v>77</v>
      </c>
      <c r="D252" s="27">
        <v>121</v>
      </c>
      <c r="E252" s="7">
        <v>9.5</v>
      </c>
      <c r="F252" s="32">
        <f t="shared" si="260"/>
        <v>11.666666666666666</v>
      </c>
      <c r="G252" s="8">
        <f t="shared" si="253"/>
        <v>14000</v>
      </c>
      <c r="H252" s="2">
        <v>1.4</v>
      </c>
      <c r="I252" s="7">
        <f t="shared" si="254"/>
        <v>19600</v>
      </c>
      <c r="J252" s="7">
        <v>1.2</v>
      </c>
      <c r="K252" s="7">
        <v>1.75</v>
      </c>
      <c r="L252" s="7">
        <v>0</v>
      </c>
      <c r="M252" s="2">
        <f t="shared" si="261"/>
        <v>2.1304761904761902</v>
      </c>
      <c r="N252" s="2">
        <f t="shared" si="262"/>
        <v>1.8095238095238095</v>
      </c>
      <c r="O252" s="2">
        <f t="shared" si="263"/>
        <v>7.5238095238095237</v>
      </c>
      <c r="P252" s="2">
        <f t="shared" si="264"/>
        <v>19.771666666666668</v>
      </c>
      <c r="Q252" s="2">
        <f t="shared" si="265"/>
        <v>25.771666666666668</v>
      </c>
      <c r="R252" s="2">
        <f t="shared" si="266"/>
        <v>18.333333333333332</v>
      </c>
      <c r="S252" s="2">
        <f t="shared" si="255"/>
        <v>22.333333333333332</v>
      </c>
      <c r="T252" s="2">
        <f t="shared" si="256"/>
        <v>32.333333333333329</v>
      </c>
      <c r="U252" s="7">
        <f t="shared" si="257"/>
        <v>1</v>
      </c>
      <c r="V252" s="2">
        <f t="shared" si="267"/>
        <v>81.273185845390458</v>
      </c>
      <c r="W252" s="28">
        <f t="shared" si="268"/>
        <v>104.24499117295885</v>
      </c>
      <c r="X252" s="2">
        <f t="shared" si="269"/>
        <v>92.165468484463418</v>
      </c>
      <c r="Y252" s="2">
        <f t="shared" si="270"/>
        <v>948.18716819622193</v>
      </c>
      <c r="Z252" s="28">
        <f t="shared" si="271"/>
        <v>0</v>
      </c>
      <c r="AA252" s="28">
        <f t="shared" si="272"/>
        <v>11.666666666666666</v>
      </c>
      <c r="AB252" s="28">
        <f t="shared" si="273"/>
        <v>1216.1915636845199</v>
      </c>
      <c r="AC252" s="2">
        <f t="shared" si="274"/>
        <v>1075.2637989854065</v>
      </c>
      <c r="AD252" s="2">
        <f t="shared" si="258"/>
        <v>1075.2637989854065</v>
      </c>
      <c r="AE252" s="2">
        <f t="shared" si="275"/>
        <v>1216.1915636845199</v>
      </c>
      <c r="AF252" s="2">
        <f t="shared" si="259"/>
        <v>3136.5661053440494</v>
      </c>
      <c r="AG252" s="33">
        <f t="shared" si="276"/>
        <v>0.20219464285714289</v>
      </c>
      <c r="AH252" s="33">
        <f t="shared" si="277"/>
        <v>0.20219464285714289</v>
      </c>
      <c r="AI252" s="2">
        <f t="shared" si="278"/>
        <v>2.4537690486759485</v>
      </c>
      <c r="AJ252" s="7">
        <v>2.2000000000000002</v>
      </c>
      <c r="AK252" s="27">
        <f t="shared" si="279"/>
        <v>1216.1915636845199</v>
      </c>
      <c r="AL252" s="3">
        <f t="shared" si="280"/>
        <v>973.7643719904828</v>
      </c>
    </row>
    <row r="253" spans="1:38" ht="20.25" x14ac:dyDescent="0.3">
      <c r="A253" s="7">
        <v>10</v>
      </c>
      <c r="B253" s="7">
        <v>102</v>
      </c>
      <c r="C253" s="27">
        <v>82</v>
      </c>
      <c r="D253" s="27">
        <v>128</v>
      </c>
      <c r="E253" s="7">
        <v>9.75</v>
      </c>
      <c r="F253" s="32">
        <f t="shared" si="260"/>
        <v>12.291666666666666</v>
      </c>
      <c r="G253" s="8">
        <f t="shared" si="253"/>
        <v>14750</v>
      </c>
      <c r="H253" s="2">
        <v>1.4</v>
      </c>
      <c r="I253" s="7">
        <f t="shared" si="254"/>
        <v>20650</v>
      </c>
      <c r="J253" s="7">
        <v>1.2</v>
      </c>
      <c r="K253" s="7">
        <v>1.75</v>
      </c>
      <c r="L253" s="7">
        <v>0</v>
      </c>
      <c r="M253" s="2">
        <f t="shared" si="261"/>
        <v>2.1104761904761902</v>
      </c>
      <c r="N253" s="2">
        <f t="shared" si="262"/>
        <v>1.8095238095238095</v>
      </c>
      <c r="O253" s="2">
        <f t="shared" si="263"/>
        <v>7.5238095238095237</v>
      </c>
      <c r="P253" s="2">
        <f t="shared" si="264"/>
        <v>19.806666666666668</v>
      </c>
      <c r="Q253" s="2">
        <f t="shared" si="265"/>
        <v>25.806666666666668</v>
      </c>
      <c r="R253" s="2">
        <f t="shared" si="266"/>
        <v>18.333333333333332</v>
      </c>
      <c r="S253" s="2">
        <f t="shared" si="255"/>
        <v>22.333333333333332</v>
      </c>
      <c r="T253" s="2">
        <f t="shared" si="256"/>
        <v>32.333333333333329</v>
      </c>
      <c r="U253" s="7">
        <f t="shared" si="257"/>
        <v>1</v>
      </c>
      <c r="V253" s="2">
        <f t="shared" si="267"/>
        <v>81.162960005636322</v>
      </c>
      <c r="W253" s="28">
        <f t="shared" si="268"/>
        <v>104.10361008185627</v>
      </c>
      <c r="X253" s="2">
        <f t="shared" si="269"/>
        <v>92.040470109484488</v>
      </c>
      <c r="Y253" s="2">
        <f t="shared" si="270"/>
        <v>997.62805006927977</v>
      </c>
      <c r="Z253" s="28">
        <f t="shared" si="271"/>
        <v>0</v>
      </c>
      <c r="AA253" s="28">
        <f t="shared" si="272"/>
        <v>12.291666666666666</v>
      </c>
      <c r="AB253" s="28">
        <f t="shared" si="273"/>
        <v>1279.6068739228167</v>
      </c>
      <c r="AC253" s="2">
        <f t="shared" si="274"/>
        <v>1131.3307784290801</v>
      </c>
      <c r="AD253" s="2">
        <f t="shared" si="258"/>
        <v>1131.3307784290801</v>
      </c>
      <c r="AE253" s="2">
        <f t="shared" si="275"/>
        <v>1279.6068739228167</v>
      </c>
      <c r="AF253" s="2">
        <f t="shared" si="259"/>
        <v>3540.8890798610555</v>
      </c>
      <c r="AG253" s="33">
        <f t="shared" si="276"/>
        <v>0.20510558035714288</v>
      </c>
      <c r="AH253" s="33">
        <f t="shared" si="277"/>
        <v>0.20510558035714288</v>
      </c>
      <c r="AI253" s="2">
        <f t="shared" si="278"/>
        <v>2.4593003692411366</v>
      </c>
      <c r="AJ253" s="7">
        <v>2.2000000000000002</v>
      </c>
      <c r="AK253" s="27">
        <f t="shared" si="279"/>
        <v>1279.6068739228167</v>
      </c>
      <c r="AL253" s="3">
        <f t="shared" si="280"/>
        <v>976.69985263932062</v>
      </c>
    </row>
    <row r="254" spans="1:38" ht="20.25" x14ac:dyDescent="0.3">
      <c r="A254" s="7">
        <v>10</v>
      </c>
      <c r="B254" s="7">
        <v>108</v>
      </c>
      <c r="C254" s="27">
        <v>87</v>
      </c>
      <c r="D254" s="27">
        <v>136</v>
      </c>
      <c r="E254" s="7">
        <v>10</v>
      </c>
      <c r="F254" s="32">
        <f t="shared" si="260"/>
        <v>13</v>
      </c>
      <c r="G254" s="8">
        <f t="shared" si="253"/>
        <v>15600</v>
      </c>
      <c r="H254" s="2">
        <v>1.4</v>
      </c>
      <c r="I254" s="7">
        <f t="shared" si="254"/>
        <v>21840</v>
      </c>
      <c r="J254" s="7">
        <v>1.2</v>
      </c>
      <c r="K254" s="7">
        <v>1.75</v>
      </c>
      <c r="L254" s="7">
        <v>0</v>
      </c>
      <c r="M254" s="2">
        <f t="shared" si="261"/>
        <v>2.0876190476190475</v>
      </c>
      <c r="N254" s="2">
        <f t="shared" si="262"/>
        <v>1.8095238095238095</v>
      </c>
      <c r="O254" s="2">
        <f t="shared" si="263"/>
        <v>7.5238095238095237</v>
      </c>
      <c r="P254" s="2">
        <f t="shared" si="264"/>
        <v>19.846666666666668</v>
      </c>
      <c r="Q254" s="2">
        <f t="shared" si="265"/>
        <v>25.846666666666668</v>
      </c>
      <c r="R254" s="2">
        <f t="shared" si="266"/>
        <v>18.333333333333332</v>
      </c>
      <c r="S254" s="2">
        <f t="shared" si="255"/>
        <v>22.333333333333332</v>
      </c>
      <c r="T254" s="2">
        <f t="shared" si="256"/>
        <v>32.333333333333329</v>
      </c>
      <c r="U254" s="7">
        <f t="shared" si="257"/>
        <v>1</v>
      </c>
      <c r="V254" s="2">
        <f t="shared" si="267"/>
        <v>81.037353154969864</v>
      </c>
      <c r="W254" s="28">
        <f t="shared" si="268"/>
        <v>103.94250054858541</v>
      </c>
      <c r="X254" s="2">
        <f t="shared" si="269"/>
        <v>91.898029350996765</v>
      </c>
      <c r="Y254" s="2">
        <f t="shared" si="270"/>
        <v>1053.4855910146082</v>
      </c>
      <c r="Z254" s="28">
        <f t="shared" si="271"/>
        <v>0</v>
      </c>
      <c r="AA254" s="28">
        <f t="shared" si="272"/>
        <v>13</v>
      </c>
      <c r="AB254" s="28">
        <f t="shared" si="273"/>
        <v>1351.2525071316104</v>
      </c>
      <c r="AC254" s="2">
        <f t="shared" si="274"/>
        <v>1194.6743815629579</v>
      </c>
      <c r="AD254" s="2">
        <f t="shared" si="258"/>
        <v>1194.6743815629579</v>
      </c>
      <c r="AE254" s="2">
        <f t="shared" si="275"/>
        <v>1351.2525071316104</v>
      </c>
      <c r="AF254" s="2">
        <f t="shared" si="259"/>
        <v>3969.7164770760623</v>
      </c>
      <c r="AG254" s="33">
        <f t="shared" si="276"/>
        <v>0.20840464285714289</v>
      </c>
      <c r="AH254" s="33">
        <f t="shared" si="277"/>
        <v>0.20840464285714289</v>
      </c>
      <c r="AI254" s="2">
        <f t="shared" si="278"/>
        <v>2.4655994231703939</v>
      </c>
      <c r="AJ254" s="7">
        <v>2.2000000000000002</v>
      </c>
      <c r="AK254" s="27">
        <f t="shared" si="279"/>
        <v>1351.2525071316104</v>
      </c>
      <c r="AL254" s="3">
        <f t="shared" si="280"/>
        <v>977.83529790040961</v>
      </c>
    </row>
    <row r="255" spans="1:38" ht="20.25" x14ac:dyDescent="0.3">
      <c r="A255" s="7">
        <v>10</v>
      </c>
      <c r="B255" s="7">
        <v>114</v>
      </c>
      <c r="C255" s="27">
        <v>92</v>
      </c>
      <c r="D255" s="27">
        <v>143</v>
      </c>
      <c r="E255" s="7">
        <v>10.5</v>
      </c>
      <c r="F255" s="32">
        <f t="shared" si="260"/>
        <v>13.666666666666666</v>
      </c>
      <c r="G255" s="8">
        <f t="shared" si="253"/>
        <v>16400</v>
      </c>
      <c r="H255" s="2">
        <v>1.4</v>
      </c>
      <c r="I255" s="7">
        <f t="shared" si="254"/>
        <v>22960</v>
      </c>
      <c r="J255" s="7">
        <v>1.2</v>
      </c>
      <c r="K255" s="7">
        <v>1.75</v>
      </c>
      <c r="L255" s="7">
        <v>0</v>
      </c>
      <c r="M255" s="2">
        <f t="shared" si="261"/>
        <v>2.0676190476190475</v>
      </c>
      <c r="N255" s="2">
        <f t="shared" si="262"/>
        <v>1.8095238095238095</v>
      </c>
      <c r="O255" s="2">
        <f t="shared" si="263"/>
        <v>7.5238095238095237</v>
      </c>
      <c r="P255" s="2">
        <f t="shared" si="264"/>
        <v>19.881666666666668</v>
      </c>
      <c r="Q255" s="2">
        <f t="shared" si="265"/>
        <v>25.881666666666668</v>
      </c>
      <c r="R255" s="2">
        <f t="shared" si="266"/>
        <v>18.333333333333332</v>
      </c>
      <c r="S255" s="2">
        <f t="shared" si="255"/>
        <v>22.333333333333332</v>
      </c>
      <c r="T255" s="2">
        <f t="shared" si="256"/>
        <v>32.333333333333329</v>
      </c>
      <c r="U255" s="7">
        <f t="shared" si="257"/>
        <v>1</v>
      </c>
      <c r="V255" s="2">
        <f t="shared" si="267"/>
        <v>80.927765646678651</v>
      </c>
      <c r="W255" s="28">
        <f t="shared" si="268"/>
        <v>103.80193821285741</v>
      </c>
      <c r="X255" s="2">
        <f t="shared" si="269"/>
        <v>91.773754857058265</v>
      </c>
      <c r="Y255" s="2">
        <f t="shared" si="270"/>
        <v>1106.0127971712748</v>
      </c>
      <c r="Z255" s="28">
        <f t="shared" si="271"/>
        <v>0</v>
      </c>
      <c r="AA255" s="28">
        <f t="shared" si="272"/>
        <v>13.666666666666666</v>
      </c>
      <c r="AB255" s="28">
        <f t="shared" si="273"/>
        <v>1418.6264889090512</v>
      </c>
      <c r="AC255" s="2">
        <f t="shared" si="274"/>
        <v>1254.2413163797962</v>
      </c>
      <c r="AD255" s="2">
        <f t="shared" si="258"/>
        <v>1254.2413163797962</v>
      </c>
      <c r="AE255" s="2">
        <f t="shared" si="275"/>
        <v>1418.6264889090512</v>
      </c>
      <c r="AF255" s="2">
        <f t="shared" si="259"/>
        <v>4423.0482969890691</v>
      </c>
      <c r="AG255" s="33">
        <f t="shared" si="276"/>
        <v>0.21150964285714288</v>
      </c>
      <c r="AH255" s="33">
        <f t="shared" si="277"/>
        <v>0.21150964285714288</v>
      </c>
      <c r="AI255" s="2">
        <f t="shared" si="278"/>
        <v>2.4715574921934289</v>
      </c>
      <c r="AJ255" s="7">
        <v>2.2000000000000002</v>
      </c>
      <c r="AK255" s="27">
        <f t="shared" si="279"/>
        <v>1418.6264889090512</v>
      </c>
      <c r="AL255" s="3">
        <f t="shared" si="280"/>
        <v>983.8404259966444</v>
      </c>
    </row>
    <row r="256" spans="1:38" ht="20.25" x14ac:dyDescent="0.3">
      <c r="A256" s="7">
        <v>10</v>
      </c>
      <c r="B256" s="7">
        <v>120</v>
      </c>
      <c r="C256" s="27">
        <v>97</v>
      </c>
      <c r="D256" s="27">
        <v>151</v>
      </c>
      <c r="E256" s="7">
        <v>11</v>
      </c>
      <c r="F256" s="32">
        <f t="shared" si="260"/>
        <v>14.416666666666666</v>
      </c>
      <c r="G256" s="8">
        <f t="shared" si="253"/>
        <v>17300</v>
      </c>
      <c r="H256" s="2">
        <v>1.4</v>
      </c>
      <c r="I256" s="7">
        <f t="shared" si="254"/>
        <v>24220</v>
      </c>
      <c r="J256" s="7">
        <v>1.2</v>
      </c>
      <c r="K256" s="7">
        <v>1.75</v>
      </c>
      <c r="L256" s="7">
        <v>0</v>
      </c>
      <c r="M256" s="2">
        <f t="shared" si="261"/>
        <v>2.0447619047619048</v>
      </c>
      <c r="N256" s="2">
        <f t="shared" si="262"/>
        <v>1.8095238095238095</v>
      </c>
      <c r="O256" s="2">
        <f t="shared" si="263"/>
        <v>7.5238095238095237</v>
      </c>
      <c r="P256" s="2">
        <f t="shared" si="264"/>
        <v>19.921666666666667</v>
      </c>
      <c r="Q256" s="2">
        <f t="shared" si="265"/>
        <v>25.921666666666667</v>
      </c>
      <c r="R256" s="2">
        <f t="shared" si="266"/>
        <v>18.333333333333332</v>
      </c>
      <c r="S256" s="2">
        <f t="shared" si="255"/>
        <v>22.333333333333332</v>
      </c>
      <c r="T256" s="2">
        <f t="shared" si="256"/>
        <v>32.333333333333329</v>
      </c>
      <c r="U256" s="7">
        <f t="shared" si="257"/>
        <v>1</v>
      </c>
      <c r="V256" s="2">
        <f t="shared" si="267"/>
        <v>80.802885149313497</v>
      </c>
      <c r="W256" s="28">
        <f t="shared" si="268"/>
        <v>103.64176033610639</v>
      </c>
      <c r="X256" s="2">
        <f t="shared" si="269"/>
        <v>91.63213779819057</v>
      </c>
      <c r="Y256" s="2">
        <f t="shared" si="270"/>
        <v>1164.9082609026029</v>
      </c>
      <c r="Z256" s="28">
        <f t="shared" si="271"/>
        <v>0</v>
      </c>
      <c r="AA256" s="28">
        <f t="shared" si="272"/>
        <v>14.416666666666666</v>
      </c>
      <c r="AB256" s="28">
        <f t="shared" si="273"/>
        <v>1494.1687115122004</v>
      </c>
      <c r="AC256" s="2">
        <f t="shared" si="274"/>
        <v>1321.0299865905806</v>
      </c>
      <c r="AD256" s="2">
        <f t="shared" si="258"/>
        <v>1321.0299865905806</v>
      </c>
      <c r="AE256" s="2">
        <f t="shared" si="275"/>
        <v>1494.1687115122004</v>
      </c>
      <c r="AF256" s="2">
        <f t="shared" si="259"/>
        <v>4900.884539600077</v>
      </c>
      <c r="AG256" s="33">
        <f t="shared" si="276"/>
        <v>0.21500276785714287</v>
      </c>
      <c r="AH256" s="33">
        <f t="shared" si="277"/>
        <v>0.21500276785714287</v>
      </c>
      <c r="AI256" s="2">
        <f t="shared" si="278"/>
        <v>2.4782948328077872</v>
      </c>
      <c r="AJ256" s="7">
        <v>2.2000000000000002</v>
      </c>
      <c r="AK256" s="27">
        <f t="shared" si="279"/>
        <v>1494.1687115122004</v>
      </c>
      <c r="AL256" s="3">
        <f t="shared" si="280"/>
        <v>987.77792754900452</v>
      </c>
    </row>
    <row r="257" spans="1:38" ht="20.25" x14ac:dyDescent="0.3">
      <c r="A257" s="7">
        <v>10</v>
      </c>
      <c r="B257" s="7">
        <v>132</v>
      </c>
      <c r="C257" s="27">
        <v>106</v>
      </c>
      <c r="D257" s="27">
        <v>166</v>
      </c>
      <c r="E257" s="7">
        <v>12</v>
      </c>
      <c r="F257" s="32">
        <f t="shared" si="260"/>
        <v>15.833333333333334</v>
      </c>
      <c r="G257" s="8">
        <f t="shared" si="253"/>
        <v>19000</v>
      </c>
      <c r="H257" s="2">
        <v>1.4</v>
      </c>
      <c r="I257" s="7">
        <f t="shared" si="254"/>
        <v>26600</v>
      </c>
      <c r="J257" s="7">
        <v>1.2</v>
      </c>
      <c r="K257" s="7">
        <v>1.75</v>
      </c>
      <c r="L257" s="7">
        <v>0</v>
      </c>
      <c r="M257" s="2">
        <f t="shared" si="261"/>
        <v>2.0019047619047616</v>
      </c>
      <c r="N257" s="2">
        <f t="shared" si="262"/>
        <v>1.8095238095238095</v>
      </c>
      <c r="O257" s="2">
        <f t="shared" si="263"/>
        <v>7.5238095238095237</v>
      </c>
      <c r="P257" s="2">
        <f t="shared" si="264"/>
        <v>19.996666666666666</v>
      </c>
      <c r="Q257" s="2">
        <f t="shared" si="265"/>
        <v>25.996666666666666</v>
      </c>
      <c r="R257" s="2">
        <f t="shared" si="266"/>
        <v>18.333333333333332</v>
      </c>
      <c r="S257" s="2">
        <f t="shared" si="255"/>
        <v>22.333333333333332</v>
      </c>
      <c r="T257" s="2">
        <f t="shared" si="256"/>
        <v>32.333333333333329</v>
      </c>
      <c r="U257" s="7">
        <f t="shared" si="257"/>
        <v>1</v>
      </c>
      <c r="V257" s="2">
        <f t="shared" si="267"/>
        <v>80.56977001713507</v>
      </c>
      <c r="W257" s="28">
        <f t="shared" si="268"/>
        <v>103.34275538578426</v>
      </c>
      <c r="X257" s="2">
        <f t="shared" si="269"/>
        <v>91.367780431802657</v>
      </c>
      <c r="Y257" s="2">
        <f t="shared" si="270"/>
        <v>1275.6880252713054</v>
      </c>
      <c r="Z257" s="28">
        <f t="shared" si="271"/>
        <v>0</v>
      </c>
      <c r="AA257" s="28">
        <f t="shared" si="272"/>
        <v>15.833333333333334</v>
      </c>
      <c r="AB257" s="28">
        <f t="shared" si="273"/>
        <v>1636.2602936082508</v>
      </c>
      <c r="AC257" s="2">
        <f t="shared" si="274"/>
        <v>1446.6565235035421</v>
      </c>
      <c r="AD257" s="2">
        <f t="shared" si="258"/>
        <v>1446.6565235035421</v>
      </c>
      <c r="AE257" s="2">
        <f t="shared" si="275"/>
        <v>1636.2602936082508</v>
      </c>
      <c r="AF257" s="2">
        <f t="shared" si="259"/>
        <v>5930.0702929160934</v>
      </c>
      <c r="AG257" s="33">
        <f t="shared" si="276"/>
        <v>0.22160089285714291</v>
      </c>
      <c r="AH257" s="33">
        <f t="shared" si="277"/>
        <v>0.22160089285714291</v>
      </c>
      <c r="AI257" s="2">
        <f t="shared" si="278"/>
        <v>2.4911216568217505</v>
      </c>
      <c r="AJ257" s="7">
        <v>2.2000000000000002</v>
      </c>
      <c r="AK257" s="27">
        <f t="shared" si="279"/>
        <v>1636.2602936082508</v>
      </c>
      <c r="AL257" s="3">
        <f t="shared" si="280"/>
        <v>997.74633173766176</v>
      </c>
    </row>
    <row r="258" spans="1:38" ht="20.25" x14ac:dyDescent="0.3">
      <c r="A258" s="7">
        <v>10</v>
      </c>
      <c r="B258" s="7">
        <v>144</v>
      </c>
      <c r="C258" s="27">
        <v>116</v>
      </c>
      <c r="D258" s="27">
        <v>180</v>
      </c>
      <c r="E258" s="7">
        <v>13</v>
      </c>
      <c r="F258" s="32">
        <f t="shared" si="260"/>
        <v>17.166666666666668</v>
      </c>
      <c r="G258" s="8">
        <f t="shared" si="253"/>
        <v>20600</v>
      </c>
      <c r="H258" s="2">
        <v>1.4</v>
      </c>
      <c r="I258" s="7">
        <f t="shared" si="254"/>
        <v>28839.999999999996</v>
      </c>
      <c r="J258" s="7">
        <v>1.2</v>
      </c>
      <c r="K258" s="7">
        <v>1.75</v>
      </c>
      <c r="L258" s="7">
        <v>0</v>
      </c>
      <c r="M258" s="2">
        <f t="shared" si="261"/>
        <v>1.9619047619047618</v>
      </c>
      <c r="N258" s="2">
        <f t="shared" si="262"/>
        <v>1.8095238095238095</v>
      </c>
      <c r="O258" s="2">
        <f t="shared" si="263"/>
        <v>7.5238095238095237</v>
      </c>
      <c r="P258" s="2">
        <f t="shared" si="264"/>
        <v>20.066666666666666</v>
      </c>
      <c r="Q258" s="2">
        <f t="shared" si="265"/>
        <v>26.066666666666666</v>
      </c>
      <c r="R258" s="2">
        <f t="shared" si="266"/>
        <v>18.333333333333332</v>
      </c>
      <c r="S258" s="2">
        <f t="shared" si="255"/>
        <v>22.333333333333332</v>
      </c>
      <c r="T258" s="2">
        <f t="shared" si="256"/>
        <v>32.333333333333329</v>
      </c>
      <c r="U258" s="7">
        <f t="shared" si="257"/>
        <v>1</v>
      </c>
      <c r="V258" s="2">
        <f t="shared" si="267"/>
        <v>80.353406184608232</v>
      </c>
      <c r="W258" s="28">
        <f t="shared" si="268"/>
        <v>103.06523647745925</v>
      </c>
      <c r="X258" s="2">
        <f t="shared" si="269"/>
        <v>91.122419384607284</v>
      </c>
      <c r="Y258" s="2">
        <f t="shared" si="270"/>
        <v>1379.4001395024413</v>
      </c>
      <c r="Z258" s="28">
        <f t="shared" si="271"/>
        <v>0</v>
      </c>
      <c r="AA258" s="28">
        <f t="shared" si="272"/>
        <v>17.166666666666668</v>
      </c>
      <c r="AB258" s="28">
        <f t="shared" si="273"/>
        <v>1769.2865595297174</v>
      </c>
      <c r="AC258" s="2">
        <f t="shared" si="274"/>
        <v>1564.2681994357586</v>
      </c>
      <c r="AD258" s="2">
        <f t="shared" si="258"/>
        <v>1564.2681994357586</v>
      </c>
      <c r="AE258" s="2">
        <f t="shared" si="275"/>
        <v>1769.2865595297174</v>
      </c>
      <c r="AF258" s="2">
        <f t="shared" si="259"/>
        <v>7057.2737370241111</v>
      </c>
      <c r="AG258" s="33">
        <f t="shared" si="276"/>
        <v>0.2278108928571429</v>
      </c>
      <c r="AH258" s="33">
        <f t="shared" si="277"/>
        <v>0.2278108928571429</v>
      </c>
      <c r="AI258" s="2">
        <f t="shared" si="278"/>
        <v>2.5033158444831671</v>
      </c>
      <c r="AJ258" s="7">
        <v>2.2000000000000002</v>
      </c>
      <c r="AK258" s="27">
        <f t="shared" si="279"/>
        <v>1769.2865595297174</v>
      </c>
      <c r="AL258" s="3">
        <f t="shared" si="280"/>
        <v>1009.6074080154159</v>
      </c>
    </row>
    <row r="259" spans="1:38" ht="20.25" x14ac:dyDescent="0.3">
      <c r="A259" s="7"/>
      <c r="B259" s="7"/>
      <c r="C259" s="7"/>
      <c r="D259" s="2"/>
      <c r="E259" s="2"/>
      <c r="F259" s="2"/>
      <c r="G259" s="7"/>
      <c r="H259" s="7"/>
      <c r="I259" s="7"/>
      <c r="J259" s="7"/>
      <c r="K259" s="2"/>
      <c r="L259" s="2"/>
      <c r="M259" s="2"/>
      <c r="N259" s="2"/>
      <c r="O259" s="2"/>
      <c r="P259" s="2"/>
      <c r="Q259" s="2"/>
      <c r="R259" s="2"/>
      <c r="S259" s="7"/>
      <c r="T259" s="2"/>
      <c r="U259" s="28"/>
      <c r="V259" s="2"/>
      <c r="W259" s="2"/>
      <c r="X259" s="28"/>
      <c r="Y259" s="28"/>
      <c r="Z259" s="28"/>
      <c r="AA259" s="2"/>
      <c r="AB259" s="2"/>
      <c r="AC259" s="2"/>
      <c r="AD259" s="7"/>
      <c r="AE259" s="2"/>
      <c r="AF259" s="5"/>
      <c r="AG259" s="7"/>
      <c r="AH259" s="3"/>
    </row>
    <row r="260" spans="1:38" ht="150" x14ac:dyDescent="0.2">
      <c r="A260" s="7" t="s">
        <v>10</v>
      </c>
      <c r="B260" s="7" t="s">
        <v>82</v>
      </c>
      <c r="C260" s="31" t="s">
        <v>83</v>
      </c>
      <c r="D260" s="31" t="s">
        <v>84</v>
      </c>
      <c r="E260" s="7" t="s">
        <v>12</v>
      </c>
      <c r="F260" s="7" t="s">
        <v>85</v>
      </c>
      <c r="G260" s="7" t="s">
        <v>47</v>
      </c>
      <c r="H260" s="7" t="s">
        <v>14</v>
      </c>
      <c r="I260" s="7" t="s">
        <v>15</v>
      </c>
      <c r="J260" s="7" t="s">
        <v>16</v>
      </c>
      <c r="K260" s="7" t="s">
        <v>17</v>
      </c>
      <c r="L260" s="7" t="s">
        <v>18</v>
      </c>
      <c r="M260" s="7" t="s">
        <v>25</v>
      </c>
      <c r="N260" s="7" t="s">
        <v>26</v>
      </c>
      <c r="O260" s="7" t="s">
        <v>27</v>
      </c>
      <c r="P260" s="7" t="s">
        <v>28</v>
      </c>
      <c r="Q260" s="7" t="s">
        <v>29</v>
      </c>
      <c r="R260" s="7" t="s">
        <v>30</v>
      </c>
      <c r="S260" s="7" t="s">
        <v>31</v>
      </c>
      <c r="T260" s="7" t="s">
        <v>32</v>
      </c>
      <c r="U260" s="7" t="s">
        <v>33</v>
      </c>
      <c r="V260" s="7" t="s">
        <v>34</v>
      </c>
      <c r="W260" s="26" t="s">
        <v>35</v>
      </c>
      <c r="X260" s="7" t="s">
        <v>36</v>
      </c>
      <c r="Y260" s="7" t="s">
        <v>37</v>
      </c>
      <c r="Z260" s="26" t="s">
        <v>59</v>
      </c>
      <c r="AA260" s="26" t="s">
        <v>60</v>
      </c>
      <c r="AB260" s="26" t="s">
        <v>61</v>
      </c>
      <c r="AC260" s="7" t="s">
        <v>39</v>
      </c>
      <c r="AD260" s="7" t="s">
        <v>40</v>
      </c>
      <c r="AE260" s="7" t="s">
        <v>41</v>
      </c>
      <c r="AF260" s="7" t="s">
        <v>21</v>
      </c>
      <c r="AG260" s="26" t="s">
        <v>90</v>
      </c>
      <c r="AH260" s="26" t="s">
        <v>89</v>
      </c>
      <c r="AI260" s="7" t="s">
        <v>22</v>
      </c>
      <c r="AJ260" s="7" t="s">
        <v>23</v>
      </c>
      <c r="AK260" s="26" t="s">
        <v>20</v>
      </c>
      <c r="AL260" s="7" t="s">
        <v>24</v>
      </c>
    </row>
    <row r="261" spans="1:38" ht="20.25" x14ac:dyDescent="0.3">
      <c r="A261" s="7">
        <v>11</v>
      </c>
      <c r="B261" s="7">
        <v>18</v>
      </c>
      <c r="C261" s="27">
        <v>14</v>
      </c>
      <c r="D261" s="27">
        <v>23</v>
      </c>
      <c r="E261" s="7">
        <v>2.75</v>
      </c>
      <c r="F261" s="32">
        <f>($D261+2*$E261)/12</f>
        <v>2.375</v>
      </c>
      <c r="G261" s="8">
        <f t="shared" ref="G261:G283" si="282">$B$4*$A261*$F261</f>
        <v>3135</v>
      </c>
      <c r="H261" s="2">
        <v>1.4</v>
      </c>
      <c r="I261" s="7">
        <f t="shared" ref="I261:I283" si="283">$G261*$H261</f>
        <v>4389</v>
      </c>
      <c r="J261" s="7">
        <v>1.2</v>
      </c>
      <c r="K261" s="7">
        <v>1.1499999999999999</v>
      </c>
      <c r="L261" s="7">
        <v>0</v>
      </c>
      <c r="M261" s="2">
        <f>($E$7-$C$7-0.06*$D261/12)/$K261</f>
        <v>3.6681159420289853</v>
      </c>
      <c r="N261" s="2">
        <f>($F$7-$B$7)/$K261</f>
        <v>2.7536231884057973</v>
      </c>
      <c r="O261" s="2">
        <f>($G$7-$B$7)/$K261</f>
        <v>11.449275362318842</v>
      </c>
      <c r="P261" s="2">
        <f>$C$7+$K261*$A261+0.06*$D261/12</f>
        <v>14.431666666666665</v>
      </c>
      <c r="Q261" s="2">
        <f>IF($A261&lt;$M261,$P261,$P261+$E$7)</f>
        <v>20.431666666666665</v>
      </c>
      <c r="R261" s="2">
        <f>$B$7+K261*$A261</f>
        <v>13.483333333333333</v>
      </c>
      <c r="S261" s="2">
        <f t="shared" ref="S261:S283" si="284">$R261+$F$7</f>
        <v>17.483333333333334</v>
      </c>
      <c r="T261" s="2">
        <f t="shared" ref="T261:T283" si="285">$R261+$G$7</f>
        <v>27.483333333333334</v>
      </c>
      <c r="U261" s="7">
        <f t="shared" ref="U261:U283" si="286">IF($A261&lt;$M261,0.5,1)</f>
        <v>1</v>
      </c>
      <c r="V261" s="2">
        <f>($U261*$H$7*(1+$L261)*$J261)/($Q261*$R261)</f>
        <v>139.38953152755462</v>
      </c>
      <c r="W261" s="28">
        <f>IF($A261&lt;$N261,(($U261*$I$7/2*(1+$L261)*$J$7)/($R261*$Q261)),(($U261*$I$7*(1+$L261)*$J$7)/($S261*$Q261)))</f>
        <v>167.96671086420352</v>
      </c>
      <c r="X261" s="2">
        <f>(2*$U261*$H$7*(1+$L261)*$J261)/($Q261*$T261)</f>
        <v>136.7691097705175</v>
      </c>
      <c r="Y261" s="2">
        <f>IF($R261&gt;$F261,$F261*$V261,$R261*$V261)</f>
        <v>331.05013737794224</v>
      </c>
      <c r="Z261" s="28">
        <f>IF($N261&lt;$A261,0,$F$7-$B$7-$K261*$A261)</f>
        <v>0</v>
      </c>
      <c r="AA261" s="28">
        <f>IF($S261&gt;$F261,$F261,$S261)</f>
        <v>2.375</v>
      </c>
      <c r="AB261" s="28">
        <f>($AA261-$Z261)*$W261</f>
        <v>398.92093830248336</v>
      </c>
      <c r="AC261" s="2">
        <f>IF($T261&gt;$F261,$F261*$X261,$T261*$X261)</f>
        <v>324.82663570497908</v>
      </c>
      <c r="AD261" s="2">
        <f t="shared" ref="AD261:AD283" si="287">IF($Y261&gt;$AC261,$Y261,$AC261)</f>
        <v>331.05013737794224</v>
      </c>
      <c r="AE261" s="2">
        <f>IF($AB261&gt;$AD261,$AB261,$AD261)</f>
        <v>398.92093830248336</v>
      </c>
      <c r="AF261" s="2">
        <f t="shared" ref="AF261:AF283" si="288">PI()*($B261/(2*12))^2*62.4</f>
        <v>110.26990214100174</v>
      </c>
      <c r="AG261" s="33">
        <f>0.23*($M$7/$H261)*(1+0.35*$M$7*($F261/$A261))</f>
        <v>0.1579131087662338</v>
      </c>
      <c r="AH261" s="33">
        <f>IF(AG261&gt;0.33,0.33,AG261)</f>
        <v>0.1579131087662338</v>
      </c>
      <c r="AI261" s="2">
        <f>$P$7/($O$7-$N$7*AH261)</f>
        <v>2.3725925720684304</v>
      </c>
      <c r="AJ261" s="7">
        <v>2.4</v>
      </c>
      <c r="AK261" s="27">
        <f>IF($A261&gt;$F261,0,$AE261)</f>
        <v>0</v>
      </c>
      <c r="AL261" s="3">
        <f>(12/$D261)*(($I261+$AF261)/$AI261+$AK261/$AJ261)</f>
        <v>989.40087479407759</v>
      </c>
    </row>
    <row r="262" spans="1:38" ht="20.25" x14ac:dyDescent="0.3">
      <c r="A262" s="7">
        <v>11</v>
      </c>
      <c r="B262" s="7">
        <v>24</v>
      </c>
      <c r="C262" s="27">
        <v>19</v>
      </c>
      <c r="D262" s="27">
        <v>30</v>
      </c>
      <c r="E262" s="7">
        <v>3.25</v>
      </c>
      <c r="F262" s="32">
        <f t="shared" ref="F262:F283" si="289">($D262+2*$E262)/12</f>
        <v>3.0416666666666665</v>
      </c>
      <c r="G262" s="8">
        <f t="shared" si="282"/>
        <v>4015</v>
      </c>
      <c r="H262" s="2">
        <v>1.4</v>
      </c>
      <c r="I262" s="7">
        <f t="shared" si="283"/>
        <v>5621</v>
      </c>
      <c r="J262" s="7">
        <v>1.2</v>
      </c>
      <c r="K262" s="4">
        <f>(1.75-1.15)*(($D262-24)/(96-24))+1.15</f>
        <v>1.2</v>
      </c>
      <c r="L262" s="7">
        <v>0</v>
      </c>
      <c r="M262" s="2">
        <f t="shared" ref="M262:M283" si="290">($E$7-$C$7-0.06*$D262/12)/$K262</f>
        <v>3.4861111111111107</v>
      </c>
      <c r="N262" s="2">
        <f t="shared" ref="N262:N283" si="291">($F$7-$B$7)/$K262</f>
        <v>2.6388888888888888</v>
      </c>
      <c r="O262" s="2">
        <f t="shared" ref="O262:O283" si="292">($G$7-$B$7)/$K262</f>
        <v>10.972222222222221</v>
      </c>
      <c r="P262" s="2">
        <f t="shared" ref="P262:P283" si="293">$C$7+$K262*$A262+0.06*$D262/12</f>
        <v>15.016666666666666</v>
      </c>
      <c r="Q262" s="2">
        <f t="shared" ref="Q262:Q283" si="294">IF($A262&lt;$M262,$P262,$P262+$E$7)</f>
        <v>21.016666666666666</v>
      </c>
      <c r="R262" s="2">
        <f t="shared" ref="R262:R283" si="295">$B$7+K262*$A262</f>
        <v>14.033333333333333</v>
      </c>
      <c r="S262" s="2">
        <f t="shared" si="284"/>
        <v>18.033333333333331</v>
      </c>
      <c r="T262" s="2">
        <f t="shared" si="285"/>
        <v>28.033333333333331</v>
      </c>
      <c r="U262" s="7">
        <f t="shared" si="286"/>
        <v>1</v>
      </c>
      <c r="V262" s="2">
        <f t="shared" ref="V262:V283" si="296">($U262*$H$7*(1+$L262)*$J262)/($Q262*$R262)</f>
        <v>130.19866975838278</v>
      </c>
      <c r="W262" s="28">
        <f t="shared" ref="W262:W283" si="297">IF($A262&lt;$N262,(($U262*$I$7/2*(1+$L262)*$J$7)/($R262*$Q262)),(($U262*$I$7*(1+$L262)*$J$7)/($S262*$Q262)))</f>
        <v>158.31111358675818</v>
      </c>
      <c r="X262" s="2">
        <f t="shared" ref="X262:X283" si="298">(2*$U262*$H$7*(1+$L262)*$J262)/($Q262*$T262)</f>
        <v>130.35348387224531</v>
      </c>
      <c r="Y262" s="2">
        <f t="shared" ref="Y262:Y283" si="299">IF($R262&gt;$F262,$F262*$V262,$R262*$V262)</f>
        <v>396.02095384841425</v>
      </c>
      <c r="Z262" s="28">
        <f t="shared" ref="Z262:Z283" si="300">IF($N262&lt;$A262,0,$F$7-$B$7-$K262*$A262)</f>
        <v>0</v>
      </c>
      <c r="AA262" s="28">
        <f t="shared" ref="AA262:AA283" si="301">IF($S262&gt;$F262,$F262,$S262)</f>
        <v>3.0416666666666665</v>
      </c>
      <c r="AB262" s="28">
        <f t="shared" ref="AB262:AB283" si="302">($AA262-$Z262)*$W262</f>
        <v>481.52963715972277</v>
      </c>
      <c r="AC262" s="2">
        <f t="shared" ref="AC262:AC283" si="303">IF($T262&gt;$F262,$F262*$X262,$T262*$X262)</f>
        <v>396.49184677807943</v>
      </c>
      <c r="AD262" s="2">
        <f t="shared" si="287"/>
        <v>396.49184677807943</v>
      </c>
      <c r="AE262" s="2">
        <f t="shared" ref="AE262:AE283" si="304">IF($AB262&gt;$AD262,$AB262,$AD262)</f>
        <v>481.52963715972277</v>
      </c>
      <c r="AF262" s="2">
        <f t="shared" si="288"/>
        <v>196.03538158400309</v>
      </c>
      <c r="AG262" s="33">
        <f t="shared" ref="AG262:AG283" si="305">0.23*($M$7/$H262)*(1+0.35*$M$7*($F262/$A262))</f>
        <v>0.16073583603896108</v>
      </c>
      <c r="AH262" s="33">
        <f t="shared" ref="AH262:AH283" si="306">IF(AG262&gt;0.33,0.33,AG262)</f>
        <v>0.16073583603896108</v>
      </c>
      <c r="AI262" s="2">
        <f t="shared" ref="AI262:AI283" si="307">$P$7/($O$7-$N$7*AH262)</f>
        <v>2.377606553988207</v>
      </c>
      <c r="AJ262" s="7">
        <v>2.2000000000000002</v>
      </c>
      <c r="AK262" s="27">
        <f t="shared" ref="AK262:AK283" si="308">IF($A262&gt;$F262,0,$AE262)</f>
        <v>0</v>
      </c>
      <c r="AL262" s="3">
        <f t="shared" ref="AL262:AL283" si="309">(12/$D262)*(($I262+$AF262)/$AI262+$AK262/$AJ262)</f>
        <v>978.63717137328467</v>
      </c>
    </row>
    <row r="263" spans="1:38" ht="20.25" x14ac:dyDescent="0.3">
      <c r="A263" s="7">
        <v>11</v>
      </c>
      <c r="B263" s="7">
        <v>27</v>
      </c>
      <c r="C263" s="27">
        <v>22</v>
      </c>
      <c r="D263" s="27">
        <v>34</v>
      </c>
      <c r="E263" s="7">
        <v>3.5</v>
      </c>
      <c r="F263" s="32">
        <f t="shared" si="289"/>
        <v>3.4166666666666665</v>
      </c>
      <c r="G263" s="8">
        <f t="shared" si="282"/>
        <v>4510</v>
      </c>
      <c r="H263" s="2">
        <v>1.4</v>
      </c>
      <c r="I263" s="7">
        <f t="shared" si="283"/>
        <v>6314</v>
      </c>
      <c r="J263" s="7">
        <v>1.2</v>
      </c>
      <c r="K263" s="4">
        <f t="shared" ref="K263:K273" si="310">(1.75-1.15)*(($D263-24)/(96-24))+1.15</f>
        <v>1.2333333333333332</v>
      </c>
      <c r="L263" s="7">
        <v>0</v>
      </c>
      <c r="M263" s="2">
        <f t="shared" si="290"/>
        <v>3.3756756756756761</v>
      </c>
      <c r="N263" s="2">
        <f t="shared" si="291"/>
        <v>2.567567567567568</v>
      </c>
      <c r="O263" s="2">
        <f t="shared" si="292"/>
        <v>10.675675675675677</v>
      </c>
      <c r="P263" s="2">
        <f t="shared" si="293"/>
        <v>15.403333333333331</v>
      </c>
      <c r="Q263" s="2">
        <f t="shared" si="294"/>
        <v>21.403333333333329</v>
      </c>
      <c r="R263" s="2">
        <f t="shared" si="295"/>
        <v>14.399999999999999</v>
      </c>
      <c r="S263" s="2">
        <f t="shared" si="284"/>
        <v>18.399999999999999</v>
      </c>
      <c r="T263" s="2">
        <f t="shared" si="285"/>
        <v>28.4</v>
      </c>
      <c r="U263" s="7">
        <f t="shared" si="286"/>
        <v>1</v>
      </c>
      <c r="V263" s="2">
        <f t="shared" si="296"/>
        <v>124.591185173649</v>
      </c>
      <c r="W263" s="28">
        <f t="shared" si="297"/>
        <v>152.35335143516863</v>
      </c>
      <c r="X263" s="2">
        <f t="shared" si="298"/>
        <v>126.34599059862997</v>
      </c>
      <c r="Y263" s="2">
        <f t="shared" si="299"/>
        <v>425.68654934330073</v>
      </c>
      <c r="Z263" s="28">
        <f t="shared" si="300"/>
        <v>0</v>
      </c>
      <c r="AA263" s="28">
        <f t="shared" si="301"/>
        <v>3.4166666666666665</v>
      </c>
      <c r="AB263" s="28">
        <f t="shared" si="302"/>
        <v>520.54061740349277</v>
      </c>
      <c r="AC263" s="2">
        <f t="shared" si="303"/>
        <v>431.68213454531906</v>
      </c>
      <c r="AD263" s="2">
        <f t="shared" si="287"/>
        <v>431.68213454531906</v>
      </c>
      <c r="AE263" s="2">
        <f t="shared" si="304"/>
        <v>520.54061740349277</v>
      </c>
      <c r="AF263" s="2">
        <f t="shared" si="288"/>
        <v>248.1072798172539</v>
      </c>
      <c r="AG263" s="33">
        <f t="shared" si="305"/>
        <v>0.16232362012987017</v>
      </c>
      <c r="AH263" s="33">
        <f t="shared" si="306"/>
        <v>0.16232362012987017</v>
      </c>
      <c r="AI263" s="2">
        <f t="shared" si="307"/>
        <v>2.380436242801192</v>
      </c>
      <c r="AJ263" s="7">
        <v>2.2000000000000002</v>
      </c>
      <c r="AK263" s="27">
        <f t="shared" si="308"/>
        <v>0</v>
      </c>
      <c r="AL263" s="3">
        <f t="shared" si="309"/>
        <v>972.94681614303693</v>
      </c>
    </row>
    <row r="264" spans="1:38" ht="20.25" x14ac:dyDescent="0.3">
      <c r="A264" s="7">
        <v>11</v>
      </c>
      <c r="B264" s="7">
        <v>30</v>
      </c>
      <c r="C264" s="27">
        <v>24</v>
      </c>
      <c r="D264" s="27">
        <v>38</v>
      </c>
      <c r="E264" s="7">
        <v>3.75</v>
      </c>
      <c r="F264" s="32">
        <f t="shared" si="289"/>
        <v>3.7916666666666665</v>
      </c>
      <c r="G264" s="8">
        <f t="shared" si="282"/>
        <v>5005</v>
      </c>
      <c r="H264" s="2">
        <v>1.4</v>
      </c>
      <c r="I264" s="7">
        <f t="shared" si="283"/>
        <v>7007</v>
      </c>
      <c r="J264" s="7">
        <v>1.2</v>
      </c>
      <c r="K264" s="4">
        <f t="shared" si="310"/>
        <v>1.2666666666666666</v>
      </c>
      <c r="L264" s="7">
        <v>0</v>
      </c>
      <c r="M264" s="2">
        <f t="shared" si="290"/>
        <v>3.271052631578947</v>
      </c>
      <c r="N264" s="2">
        <f t="shared" si="291"/>
        <v>2.5</v>
      </c>
      <c r="O264" s="2">
        <f t="shared" si="292"/>
        <v>10.394736842105264</v>
      </c>
      <c r="P264" s="2">
        <f t="shared" si="293"/>
        <v>15.79</v>
      </c>
      <c r="Q264" s="2">
        <f t="shared" si="294"/>
        <v>21.79</v>
      </c>
      <c r="R264" s="2">
        <f t="shared" si="295"/>
        <v>14.766666666666667</v>
      </c>
      <c r="S264" s="2">
        <f t="shared" si="284"/>
        <v>18.766666666666666</v>
      </c>
      <c r="T264" s="2">
        <f t="shared" si="285"/>
        <v>28.766666666666666</v>
      </c>
      <c r="U264" s="7">
        <f t="shared" si="286"/>
        <v>1</v>
      </c>
      <c r="V264" s="2">
        <f t="shared" si="296"/>
        <v>119.34150836478307</v>
      </c>
      <c r="W264" s="28">
        <f t="shared" si="297"/>
        <v>146.72593307504135</v>
      </c>
      <c r="X264" s="2">
        <f t="shared" si="298"/>
        <v>122.5221047638445</v>
      </c>
      <c r="Y264" s="2">
        <f t="shared" si="299"/>
        <v>452.50321921646912</v>
      </c>
      <c r="Z264" s="28">
        <f t="shared" si="300"/>
        <v>0</v>
      </c>
      <c r="AA264" s="28">
        <f t="shared" si="301"/>
        <v>3.7916666666666665</v>
      </c>
      <c r="AB264" s="28">
        <f t="shared" si="302"/>
        <v>556.33582957619842</v>
      </c>
      <c r="AC264" s="2">
        <f t="shared" si="303"/>
        <v>464.56298056291035</v>
      </c>
      <c r="AD264" s="2">
        <f t="shared" si="287"/>
        <v>464.56298056291035</v>
      </c>
      <c r="AE264" s="2">
        <f t="shared" si="304"/>
        <v>556.33582957619842</v>
      </c>
      <c r="AF264" s="2">
        <f t="shared" si="288"/>
        <v>306.30528372500481</v>
      </c>
      <c r="AG264" s="33">
        <f t="shared" si="305"/>
        <v>0.16391140422077927</v>
      </c>
      <c r="AH264" s="33">
        <f t="shared" si="306"/>
        <v>0.16391140422077927</v>
      </c>
      <c r="AI264" s="2">
        <f t="shared" si="307"/>
        <v>2.3832726751014461</v>
      </c>
      <c r="AJ264" s="7">
        <v>2.2000000000000002</v>
      </c>
      <c r="AK264" s="27">
        <f t="shared" si="308"/>
        <v>0</v>
      </c>
      <c r="AL264" s="3">
        <f t="shared" si="309"/>
        <v>969.03088369490524</v>
      </c>
    </row>
    <row r="265" spans="1:38" ht="20.25" x14ac:dyDescent="0.3">
      <c r="A265" s="7">
        <v>11</v>
      </c>
      <c r="B265" s="7">
        <v>33</v>
      </c>
      <c r="C265" s="27">
        <v>27</v>
      </c>
      <c r="D265" s="27">
        <v>42</v>
      </c>
      <c r="E265" s="7">
        <v>3.75</v>
      </c>
      <c r="F265" s="32">
        <f t="shared" si="289"/>
        <v>4.125</v>
      </c>
      <c r="G265" s="8">
        <f t="shared" si="282"/>
        <v>5445</v>
      </c>
      <c r="H265" s="2">
        <v>1.4</v>
      </c>
      <c r="I265" s="7">
        <f t="shared" si="283"/>
        <v>7622.9999999999991</v>
      </c>
      <c r="J265" s="7">
        <v>1.2</v>
      </c>
      <c r="K265" s="4">
        <f t="shared" si="310"/>
        <v>1.2999999999999998</v>
      </c>
      <c r="L265" s="7">
        <v>0</v>
      </c>
      <c r="M265" s="2">
        <f t="shared" si="290"/>
        <v>3.1717948717948721</v>
      </c>
      <c r="N265" s="2">
        <f t="shared" si="291"/>
        <v>2.4358974358974361</v>
      </c>
      <c r="O265" s="2">
        <f t="shared" si="292"/>
        <v>10.12820512820513</v>
      </c>
      <c r="P265" s="2">
        <f t="shared" si="293"/>
        <v>16.176666666666662</v>
      </c>
      <c r="Q265" s="2">
        <f t="shared" si="294"/>
        <v>22.176666666666662</v>
      </c>
      <c r="R265" s="2">
        <f t="shared" si="295"/>
        <v>15.133333333333331</v>
      </c>
      <c r="S265" s="2">
        <f t="shared" si="284"/>
        <v>19.133333333333333</v>
      </c>
      <c r="T265" s="2">
        <f t="shared" si="285"/>
        <v>29.133333333333333</v>
      </c>
      <c r="U265" s="7">
        <f t="shared" si="286"/>
        <v>1</v>
      </c>
      <c r="V265" s="2">
        <f t="shared" si="296"/>
        <v>114.41958216988002</v>
      </c>
      <c r="W265" s="28">
        <f t="shared" si="297"/>
        <v>141.40486254661781</v>
      </c>
      <c r="X265" s="2">
        <f t="shared" si="298"/>
        <v>118.87068719708356</v>
      </c>
      <c r="Y265" s="2">
        <f t="shared" si="299"/>
        <v>471.98077645075506</v>
      </c>
      <c r="Z265" s="28">
        <f t="shared" si="300"/>
        <v>0</v>
      </c>
      <c r="AA265" s="28">
        <f t="shared" si="301"/>
        <v>4.125</v>
      </c>
      <c r="AB265" s="28">
        <f t="shared" si="302"/>
        <v>583.29505800479842</v>
      </c>
      <c r="AC265" s="2">
        <f t="shared" si="303"/>
        <v>490.34158468796966</v>
      </c>
      <c r="AD265" s="2">
        <f t="shared" si="287"/>
        <v>490.34158468796966</v>
      </c>
      <c r="AE265" s="2">
        <f t="shared" si="304"/>
        <v>583.29505800479842</v>
      </c>
      <c r="AF265" s="2">
        <f t="shared" si="288"/>
        <v>370.62939330725584</v>
      </c>
      <c r="AG265" s="33">
        <f t="shared" si="305"/>
        <v>0.16532276785714289</v>
      </c>
      <c r="AH265" s="33">
        <f t="shared" si="306"/>
        <v>0.16532276785714289</v>
      </c>
      <c r="AI265" s="2">
        <f t="shared" si="307"/>
        <v>2.3857996289645342</v>
      </c>
      <c r="AJ265" s="7">
        <v>2.2000000000000002</v>
      </c>
      <c r="AK265" s="27">
        <f t="shared" si="308"/>
        <v>0</v>
      </c>
      <c r="AL265" s="3">
        <f t="shared" si="309"/>
        <v>957.28664077491658</v>
      </c>
    </row>
    <row r="266" spans="1:38" ht="20.25" x14ac:dyDescent="0.3">
      <c r="A266" s="7">
        <v>11</v>
      </c>
      <c r="B266" s="7">
        <v>36</v>
      </c>
      <c r="C266" s="27">
        <v>29</v>
      </c>
      <c r="D266" s="27">
        <v>45</v>
      </c>
      <c r="E266" s="7">
        <v>4.5</v>
      </c>
      <c r="F266" s="32">
        <f t="shared" si="289"/>
        <v>4.5</v>
      </c>
      <c r="G266" s="8">
        <f t="shared" si="282"/>
        <v>5940</v>
      </c>
      <c r="H266" s="2">
        <v>1.4</v>
      </c>
      <c r="I266" s="7">
        <f t="shared" si="283"/>
        <v>8316</v>
      </c>
      <c r="J266" s="7">
        <v>1.2</v>
      </c>
      <c r="K266" s="4">
        <f t="shared" si="310"/>
        <v>1.325</v>
      </c>
      <c r="L266" s="7">
        <v>0</v>
      </c>
      <c r="M266" s="2">
        <f t="shared" si="290"/>
        <v>3.10062893081761</v>
      </c>
      <c r="N266" s="2">
        <f t="shared" si="291"/>
        <v>2.3899371069182389</v>
      </c>
      <c r="O266" s="2">
        <f t="shared" si="292"/>
        <v>9.9371069182389942</v>
      </c>
      <c r="P266" s="2">
        <f t="shared" si="293"/>
        <v>16.466666666666669</v>
      </c>
      <c r="Q266" s="2">
        <f t="shared" si="294"/>
        <v>22.466666666666669</v>
      </c>
      <c r="R266" s="2">
        <f t="shared" si="295"/>
        <v>15.408333333333333</v>
      </c>
      <c r="S266" s="2">
        <f t="shared" si="284"/>
        <v>19.408333333333331</v>
      </c>
      <c r="T266" s="2">
        <f t="shared" si="285"/>
        <v>29.408333333333331</v>
      </c>
      <c r="U266" s="7">
        <f t="shared" si="286"/>
        <v>1</v>
      </c>
      <c r="V266" s="2">
        <f t="shared" si="296"/>
        <v>110.92691052826693</v>
      </c>
      <c r="W266" s="28">
        <f t="shared" si="297"/>
        <v>137.60187953974719</v>
      </c>
      <c r="X266" s="2">
        <f t="shared" si="298"/>
        <v>116.23908051389378</v>
      </c>
      <c r="Y266" s="2">
        <f t="shared" si="299"/>
        <v>499.17109737720119</v>
      </c>
      <c r="Z266" s="28">
        <f t="shared" si="300"/>
        <v>0</v>
      </c>
      <c r="AA266" s="28">
        <f t="shared" si="301"/>
        <v>4.5</v>
      </c>
      <c r="AB266" s="28">
        <f t="shared" si="302"/>
        <v>619.20845792886234</v>
      </c>
      <c r="AC266" s="2">
        <f t="shared" si="303"/>
        <v>523.07586231252208</v>
      </c>
      <c r="AD266" s="2">
        <f t="shared" si="287"/>
        <v>523.07586231252208</v>
      </c>
      <c r="AE266" s="2">
        <f t="shared" si="304"/>
        <v>619.20845792886234</v>
      </c>
      <c r="AF266" s="2">
        <f t="shared" si="288"/>
        <v>441.07960856400695</v>
      </c>
      <c r="AG266" s="33">
        <f t="shared" si="305"/>
        <v>0.16691055194805199</v>
      </c>
      <c r="AH266" s="33">
        <f t="shared" si="306"/>
        <v>0.16691055194805199</v>
      </c>
      <c r="AI266" s="2">
        <f t="shared" si="307"/>
        <v>2.3886488649047881</v>
      </c>
      <c r="AJ266" s="7">
        <v>2.2000000000000002</v>
      </c>
      <c r="AK266" s="27">
        <f t="shared" si="308"/>
        <v>0</v>
      </c>
      <c r="AL266" s="3">
        <f t="shared" si="309"/>
        <v>977.63269573047273</v>
      </c>
    </row>
    <row r="267" spans="1:38" ht="20.25" x14ac:dyDescent="0.3">
      <c r="A267" s="7">
        <v>11</v>
      </c>
      <c r="B267" s="7">
        <v>39</v>
      </c>
      <c r="C267" s="27">
        <v>32</v>
      </c>
      <c r="D267" s="27">
        <v>49</v>
      </c>
      <c r="E267" s="7">
        <v>4.75</v>
      </c>
      <c r="F267" s="32">
        <f t="shared" si="289"/>
        <v>4.875</v>
      </c>
      <c r="G267" s="8">
        <f t="shared" si="282"/>
        <v>6435</v>
      </c>
      <c r="H267" s="2">
        <v>1.4</v>
      </c>
      <c r="I267" s="7">
        <f t="shared" si="283"/>
        <v>9009</v>
      </c>
      <c r="J267" s="7">
        <v>1.2</v>
      </c>
      <c r="K267" s="4">
        <f t="shared" si="310"/>
        <v>1.3583333333333334</v>
      </c>
      <c r="L267" s="7">
        <v>0</v>
      </c>
      <c r="M267" s="2">
        <f t="shared" si="290"/>
        <v>3.0098159509202449</v>
      </c>
      <c r="N267" s="2">
        <f t="shared" si="291"/>
        <v>2.3312883435582821</v>
      </c>
      <c r="O267" s="2">
        <f t="shared" si="292"/>
        <v>9.6932515337423304</v>
      </c>
      <c r="P267" s="2">
        <f t="shared" si="293"/>
        <v>16.853333333333335</v>
      </c>
      <c r="Q267" s="2">
        <f t="shared" si="294"/>
        <v>22.853333333333335</v>
      </c>
      <c r="R267" s="2">
        <f t="shared" si="295"/>
        <v>15.775</v>
      </c>
      <c r="S267" s="2">
        <f t="shared" si="284"/>
        <v>19.774999999999999</v>
      </c>
      <c r="T267" s="2">
        <f t="shared" si="285"/>
        <v>29.774999999999999</v>
      </c>
      <c r="U267" s="7">
        <f t="shared" si="286"/>
        <v>1</v>
      </c>
      <c r="V267" s="2">
        <f t="shared" si="296"/>
        <v>106.51537538348308</v>
      </c>
      <c r="W267" s="28">
        <f t="shared" si="297"/>
        <v>132.76549041359399</v>
      </c>
      <c r="X267" s="2">
        <f t="shared" si="298"/>
        <v>112.86515846679737</v>
      </c>
      <c r="Y267" s="2">
        <f t="shared" si="299"/>
        <v>519.26245499447998</v>
      </c>
      <c r="Z267" s="28">
        <f t="shared" si="300"/>
        <v>0</v>
      </c>
      <c r="AA267" s="28">
        <f t="shared" si="301"/>
        <v>4.875</v>
      </c>
      <c r="AB267" s="28">
        <f t="shared" si="302"/>
        <v>647.23176576627077</v>
      </c>
      <c r="AC267" s="2">
        <f t="shared" si="303"/>
        <v>550.21764752563718</v>
      </c>
      <c r="AD267" s="2">
        <f t="shared" si="287"/>
        <v>550.21764752563718</v>
      </c>
      <c r="AE267" s="2">
        <f t="shared" si="304"/>
        <v>647.23176576627077</v>
      </c>
      <c r="AF267" s="2">
        <f t="shared" si="288"/>
        <v>517.65592949525819</v>
      </c>
      <c r="AG267" s="33">
        <f t="shared" si="305"/>
        <v>0.16849833603896108</v>
      </c>
      <c r="AH267" s="33">
        <f t="shared" si="306"/>
        <v>0.16849833603896108</v>
      </c>
      <c r="AI267" s="2">
        <f t="shared" si="307"/>
        <v>2.391504914369543</v>
      </c>
      <c r="AJ267" s="7">
        <v>2.2000000000000002</v>
      </c>
      <c r="AK267" s="27">
        <f t="shared" si="308"/>
        <v>0</v>
      </c>
      <c r="AL267" s="3">
        <f t="shared" si="309"/>
        <v>975.56086168172476</v>
      </c>
    </row>
    <row r="268" spans="1:38" ht="20.25" x14ac:dyDescent="0.3">
      <c r="A268" s="7">
        <v>11</v>
      </c>
      <c r="B268" s="7">
        <v>42</v>
      </c>
      <c r="C268" s="27">
        <v>34</v>
      </c>
      <c r="D268" s="27">
        <v>53</v>
      </c>
      <c r="E268" s="7">
        <v>5</v>
      </c>
      <c r="F268" s="32">
        <f t="shared" si="289"/>
        <v>5.25</v>
      </c>
      <c r="G268" s="8">
        <f t="shared" si="282"/>
        <v>6930</v>
      </c>
      <c r="H268" s="2">
        <v>1.4</v>
      </c>
      <c r="I268" s="7">
        <f t="shared" si="283"/>
        <v>9702</v>
      </c>
      <c r="J268" s="7">
        <v>1.2</v>
      </c>
      <c r="K268" s="4">
        <f t="shared" si="310"/>
        <v>1.3916666666666666</v>
      </c>
      <c r="L268" s="7">
        <v>0</v>
      </c>
      <c r="M268" s="2">
        <f t="shared" si="290"/>
        <v>2.9233532934131738</v>
      </c>
      <c r="N268" s="2">
        <f t="shared" si="291"/>
        <v>2.2754491017964074</v>
      </c>
      <c r="O268" s="2">
        <f t="shared" si="292"/>
        <v>9.4610778443113777</v>
      </c>
      <c r="P268" s="2">
        <f t="shared" si="293"/>
        <v>17.240000000000002</v>
      </c>
      <c r="Q268" s="2">
        <f t="shared" si="294"/>
        <v>23.240000000000002</v>
      </c>
      <c r="R268" s="2">
        <f t="shared" si="295"/>
        <v>16.141666666666666</v>
      </c>
      <c r="S268" s="2">
        <f t="shared" si="284"/>
        <v>20.141666666666666</v>
      </c>
      <c r="T268" s="2">
        <f t="shared" si="285"/>
        <v>30.141666666666666</v>
      </c>
      <c r="U268" s="7">
        <f t="shared" si="286"/>
        <v>1</v>
      </c>
      <c r="V268" s="2">
        <f t="shared" si="296"/>
        <v>102.3638769252095</v>
      </c>
      <c r="W268" s="28">
        <f t="shared" si="297"/>
        <v>128.17983916278627</v>
      </c>
      <c r="X268" s="2">
        <f t="shared" si="298"/>
        <v>109.6371742350737</v>
      </c>
      <c r="Y268" s="2">
        <f t="shared" si="299"/>
        <v>537.41035385734983</v>
      </c>
      <c r="Z268" s="28">
        <f t="shared" si="300"/>
        <v>0</v>
      </c>
      <c r="AA268" s="28">
        <f t="shared" si="301"/>
        <v>5.25</v>
      </c>
      <c r="AB268" s="28">
        <f t="shared" si="302"/>
        <v>672.94415560462789</v>
      </c>
      <c r="AC268" s="2">
        <f t="shared" si="303"/>
        <v>575.59516473413692</v>
      </c>
      <c r="AD268" s="2">
        <f t="shared" si="287"/>
        <v>575.59516473413692</v>
      </c>
      <c r="AE268" s="2">
        <f t="shared" si="304"/>
        <v>672.94415560462789</v>
      </c>
      <c r="AF268" s="2">
        <f t="shared" si="288"/>
        <v>600.35835610100946</v>
      </c>
      <c r="AG268" s="33">
        <f t="shared" si="305"/>
        <v>0.17008612012987018</v>
      </c>
      <c r="AH268" s="33">
        <f t="shared" si="306"/>
        <v>0.17008612012987018</v>
      </c>
      <c r="AI268" s="2">
        <f t="shared" si="307"/>
        <v>2.394367801828353</v>
      </c>
      <c r="AJ268" s="7">
        <v>2.2000000000000002</v>
      </c>
      <c r="AK268" s="27">
        <f t="shared" si="308"/>
        <v>0</v>
      </c>
      <c r="AL268" s="3">
        <f t="shared" si="309"/>
        <v>974.20681874188915</v>
      </c>
    </row>
    <row r="269" spans="1:38" ht="20.25" x14ac:dyDescent="0.3">
      <c r="A269" s="7">
        <v>11</v>
      </c>
      <c r="B269" s="7">
        <v>48</v>
      </c>
      <c r="C269" s="27">
        <v>38</v>
      </c>
      <c r="D269" s="27">
        <v>60</v>
      </c>
      <c r="E269" s="7">
        <v>5.5</v>
      </c>
      <c r="F269" s="32">
        <f t="shared" si="289"/>
        <v>5.916666666666667</v>
      </c>
      <c r="G269" s="8">
        <f t="shared" si="282"/>
        <v>7810</v>
      </c>
      <c r="H269" s="2">
        <v>1.4</v>
      </c>
      <c r="I269" s="7">
        <f t="shared" si="283"/>
        <v>10934</v>
      </c>
      <c r="J269" s="7">
        <v>1.2</v>
      </c>
      <c r="K269" s="4">
        <f t="shared" si="310"/>
        <v>1.45</v>
      </c>
      <c r="L269" s="7">
        <v>0</v>
      </c>
      <c r="M269" s="2">
        <f t="shared" si="290"/>
        <v>2.7816091954022988</v>
      </c>
      <c r="N269" s="2">
        <f t="shared" si="291"/>
        <v>2.1839080459770113</v>
      </c>
      <c r="O269" s="2">
        <f t="shared" si="292"/>
        <v>9.0804597701149419</v>
      </c>
      <c r="P269" s="2">
        <f t="shared" si="293"/>
        <v>17.916666666666668</v>
      </c>
      <c r="Q269" s="2">
        <f t="shared" si="294"/>
        <v>23.916666666666668</v>
      </c>
      <c r="R269" s="2">
        <f t="shared" si="295"/>
        <v>16.783333333333331</v>
      </c>
      <c r="S269" s="2">
        <f t="shared" si="284"/>
        <v>20.783333333333331</v>
      </c>
      <c r="T269" s="2">
        <f t="shared" si="285"/>
        <v>30.783333333333331</v>
      </c>
      <c r="U269" s="7">
        <f t="shared" si="286"/>
        <v>1</v>
      </c>
      <c r="V269" s="2">
        <f t="shared" si="296"/>
        <v>95.664840887308017</v>
      </c>
      <c r="W269" s="28">
        <f t="shared" si="297"/>
        <v>120.70781722824675</v>
      </c>
      <c r="X269" s="2">
        <f t="shared" si="298"/>
        <v>104.31455849866721</v>
      </c>
      <c r="Y269" s="2">
        <f t="shared" si="299"/>
        <v>566.01697524990584</v>
      </c>
      <c r="Z269" s="28">
        <f t="shared" si="300"/>
        <v>0</v>
      </c>
      <c r="AA269" s="28">
        <f t="shared" si="301"/>
        <v>5.916666666666667</v>
      </c>
      <c r="AB269" s="28">
        <f t="shared" si="302"/>
        <v>714.18791860045997</v>
      </c>
      <c r="AC269" s="2">
        <f t="shared" si="303"/>
        <v>617.1944711171144</v>
      </c>
      <c r="AD269" s="2">
        <f t="shared" si="287"/>
        <v>617.1944711171144</v>
      </c>
      <c r="AE269" s="2">
        <f t="shared" si="304"/>
        <v>714.18791860045997</v>
      </c>
      <c r="AF269" s="2">
        <f t="shared" si="288"/>
        <v>784.14152633601236</v>
      </c>
      <c r="AG269" s="33">
        <f t="shared" si="305"/>
        <v>0.17290884740259743</v>
      </c>
      <c r="AH269" s="33">
        <f t="shared" si="306"/>
        <v>0.17290884740259743</v>
      </c>
      <c r="AI269" s="2">
        <f t="shared" si="307"/>
        <v>2.3994743399876794</v>
      </c>
      <c r="AJ269" s="7">
        <v>2.2000000000000002</v>
      </c>
      <c r="AK269" s="27">
        <f t="shared" si="308"/>
        <v>0</v>
      </c>
      <c r="AL269" s="3">
        <f t="shared" si="309"/>
        <v>976.72572121743815</v>
      </c>
    </row>
    <row r="270" spans="1:38" ht="20.25" x14ac:dyDescent="0.3">
      <c r="A270" s="7">
        <v>11</v>
      </c>
      <c r="B270" s="7">
        <v>54</v>
      </c>
      <c r="C270" s="27">
        <v>43</v>
      </c>
      <c r="D270" s="27">
        <v>68</v>
      </c>
      <c r="E270" s="7">
        <v>6</v>
      </c>
      <c r="F270" s="32">
        <f t="shared" si="289"/>
        <v>6.666666666666667</v>
      </c>
      <c r="G270" s="8">
        <f t="shared" si="282"/>
        <v>8800</v>
      </c>
      <c r="H270" s="2">
        <v>1.4</v>
      </c>
      <c r="I270" s="7">
        <f t="shared" si="283"/>
        <v>12320</v>
      </c>
      <c r="J270" s="7">
        <v>1.2</v>
      </c>
      <c r="K270" s="4">
        <f t="shared" si="310"/>
        <v>1.5166666666666666</v>
      </c>
      <c r="L270" s="7">
        <v>0</v>
      </c>
      <c r="M270" s="2">
        <f t="shared" si="290"/>
        <v>2.6329670329670329</v>
      </c>
      <c r="N270" s="2">
        <f t="shared" si="291"/>
        <v>2.087912087912088</v>
      </c>
      <c r="O270" s="2">
        <f t="shared" si="292"/>
        <v>8.6813186813186807</v>
      </c>
      <c r="P270" s="2">
        <f t="shared" si="293"/>
        <v>18.690000000000001</v>
      </c>
      <c r="Q270" s="2">
        <f t="shared" si="294"/>
        <v>24.69</v>
      </c>
      <c r="R270" s="2">
        <f t="shared" si="295"/>
        <v>17.516666666666666</v>
      </c>
      <c r="S270" s="2">
        <f t="shared" si="284"/>
        <v>21.516666666666666</v>
      </c>
      <c r="T270" s="2">
        <f t="shared" si="285"/>
        <v>31.516666666666666</v>
      </c>
      <c r="U270" s="7">
        <f t="shared" si="286"/>
        <v>1</v>
      </c>
      <c r="V270" s="2">
        <f t="shared" si="296"/>
        <v>88.788898613020294</v>
      </c>
      <c r="W270" s="28">
        <f t="shared" si="297"/>
        <v>112.94192055853546</v>
      </c>
      <c r="X270" s="2">
        <f t="shared" si="298"/>
        <v>98.696068156831643</v>
      </c>
      <c r="Y270" s="2">
        <f t="shared" si="299"/>
        <v>591.92599075346868</v>
      </c>
      <c r="Z270" s="28">
        <f t="shared" si="300"/>
        <v>0</v>
      </c>
      <c r="AA270" s="28">
        <f t="shared" si="301"/>
        <v>6.666666666666667</v>
      </c>
      <c r="AB270" s="28">
        <f t="shared" si="302"/>
        <v>752.94613705690313</v>
      </c>
      <c r="AC270" s="2">
        <f t="shared" si="303"/>
        <v>657.97378771221099</v>
      </c>
      <c r="AD270" s="2">
        <f t="shared" si="287"/>
        <v>657.97378771221099</v>
      </c>
      <c r="AE270" s="2">
        <f t="shared" si="304"/>
        <v>752.94613705690313</v>
      </c>
      <c r="AF270" s="2">
        <f t="shared" si="288"/>
        <v>992.42911926901559</v>
      </c>
      <c r="AG270" s="33">
        <f t="shared" si="305"/>
        <v>0.17608441558441562</v>
      </c>
      <c r="AH270" s="33">
        <f t="shared" si="306"/>
        <v>0.17608441558441562</v>
      </c>
      <c r="AI270" s="2">
        <f t="shared" si="307"/>
        <v>2.405245294005427</v>
      </c>
      <c r="AJ270" s="7">
        <v>2.2000000000000002</v>
      </c>
      <c r="AK270" s="27">
        <f t="shared" si="308"/>
        <v>0</v>
      </c>
      <c r="AL270" s="3">
        <f t="shared" si="309"/>
        <v>976.72042156077953</v>
      </c>
    </row>
    <row r="271" spans="1:38" ht="20.25" x14ac:dyDescent="0.3">
      <c r="A271" s="7">
        <v>11</v>
      </c>
      <c r="B271" s="7">
        <v>60</v>
      </c>
      <c r="C271" s="27">
        <v>48</v>
      </c>
      <c r="D271" s="27">
        <v>76</v>
      </c>
      <c r="E271" s="7">
        <v>6.5</v>
      </c>
      <c r="F271" s="32">
        <f t="shared" si="289"/>
        <v>7.416666666666667</v>
      </c>
      <c r="G271" s="8">
        <f t="shared" si="282"/>
        <v>9790</v>
      </c>
      <c r="H271" s="2">
        <v>1.4</v>
      </c>
      <c r="I271" s="7">
        <f t="shared" si="283"/>
        <v>13706</v>
      </c>
      <c r="J271" s="7">
        <v>1.2</v>
      </c>
      <c r="K271" s="4">
        <f t="shared" si="310"/>
        <v>1.5833333333333333</v>
      </c>
      <c r="L271" s="7">
        <v>0</v>
      </c>
      <c r="M271" s="2">
        <f t="shared" si="290"/>
        <v>2.4968421052631578</v>
      </c>
      <c r="N271" s="2">
        <f t="shared" si="291"/>
        <v>2</v>
      </c>
      <c r="O271" s="2">
        <f t="shared" si="292"/>
        <v>8.3157894736842106</v>
      </c>
      <c r="P271" s="2">
        <f t="shared" si="293"/>
        <v>19.463333333333331</v>
      </c>
      <c r="Q271" s="2">
        <f t="shared" si="294"/>
        <v>25.463333333333331</v>
      </c>
      <c r="R271" s="2">
        <f t="shared" si="295"/>
        <v>18.249999999999996</v>
      </c>
      <c r="S271" s="2">
        <f t="shared" si="284"/>
        <v>22.249999999999996</v>
      </c>
      <c r="T271" s="2">
        <f t="shared" si="285"/>
        <v>32.25</v>
      </c>
      <c r="U271" s="7">
        <f t="shared" si="286"/>
        <v>1</v>
      </c>
      <c r="V271" s="2">
        <f t="shared" si="296"/>
        <v>82.632920108957848</v>
      </c>
      <c r="W271" s="28">
        <f t="shared" si="297"/>
        <v>105.902443257618</v>
      </c>
      <c r="X271" s="2">
        <f t="shared" si="298"/>
        <v>93.522529735719715</v>
      </c>
      <c r="Y271" s="2">
        <f t="shared" si="299"/>
        <v>612.86082414143743</v>
      </c>
      <c r="Z271" s="28">
        <f t="shared" si="300"/>
        <v>0</v>
      </c>
      <c r="AA271" s="28">
        <f t="shared" si="301"/>
        <v>7.416666666666667</v>
      </c>
      <c r="AB271" s="28">
        <f t="shared" si="302"/>
        <v>785.44312082733359</v>
      </c>
      <c r="AC271" s="2">
        <f t="shared" si="303"/>
        <v>693.62542887325458</v>
      </c>
      <c r="AD271" s="2">
        <f t="shared" si="287"/>
        <v>693.62542887325458</v>
      </c>
      <c r="AE271" s="2">
        <f t="shared" si="304"/>
        <v>785.44312082733359</v>
      </c>
      <c r="AF271" s="2">
        <f t="shared" si="288"/>
        <v>1225.2211349000193</v>
      </c>
      <c r="AG271" s="33">
        <f t="shared" si="305"/>
        <v>0.17925998376623381</v>
      </c>
      <c r="AH271" s="33">
        <f t="shared" si="306"/>
        <v>0.17925998376623381</v>
      </c>
      <c r="AI271" s="2">
        <f t="shared" si="307"/>
        <v>2.4110440742864196</v>
      </c>
      <c r="AJ271" s="7">
        <v>2.2000000000000002</v>
      </c>
      <c r="AK271" s="27">
        <f t="shared" si="308"/>
        <v>0</v>
      </c>
      <c r="AL271" s="3">
        <f t="shared" si="309"/>
        <v>977.81755919334239</v>
      </c>
    </row>
    <row r="272" spans="1:38" ht="20.25" x14ac:dyDescent="0.3">
      <c r="A272" s="7">
        <v>11</v>
      </c>
      <c r="B272" s="7">
        <v>66</v>
      </c>
      <c r="C272" s="27">
        <v>53</v>
      </c>
      <c r="D272" s="27">
        <v>83</v>
      </c>
      <c r="E272" s="7">
        <v>7</v>
      </c>
      <c r="F272" s="32">
        <f t="shared" si="289"/>
        <v>8.0833333333333339</v>
      </c>
      <c r="G272" s="8">
        <f t="shared" si="282"/>
        <v>10670</v>
      </c>
      <c r="H272" s="2">
        <v>1.4</v>
      </c>
      <c r="I272" s="7">
        <f t="shared" si="283"/>
        <v>14937.999999999998</v>
      </c>
      <c r="J272" s="7">
        <v>1.2</v>
      </c>
      <c r="K272" s="4">
        <f t="shared" si="310"/>
        <v>1.6416666666666666</v>
      </c>
      <c r="L272" s="7">
        <v>0</v>
      </c>
      <c r="M272" s="2">
        <f t="shared" si="290"/>
        <v>2.3868020304568525</v>
      </c>
      <c r="N272" s="2">
        <f t="shared" si="291"/>
        <v>1.9289340101522843</v>
      </c>
      <c r="O272" s="2">
        <f t="shared" si="292"/>
        <v>8.0203045685279193</v>
      </c>
      <c r="P272" s="2">
        <f t="shared" si="293"/>
        <v>20.14</v>
      </c>
      <c r="Q272" s="2">
        <f t="shared" si="294"/>
        <v>26.14</v>
      </c>
      <c r="R272" s="2">
        <f t="shared" si="295"/>
        <v>18.891666666666666</v>
      </c>
      <c r="S272" s="2">
        <f t="shared" si="284"/>
        <v>22.891666666666666</v>
      </c>
      <c r="T272" s="2">
        <f t="shared" si="285"/>
        <v>32.891666666666666</v>
      </c>
      <c r="U272" s="7">
        <f t="shared" si="286"/>
        <v>1</v>
      </c>
      <c r="V272" s="2">
        <f t="shared" si="296"/>
        <v>77.759841564322812</v>
      </c>
      <c r="W272" s="28">
        <f t="shared" si="297"/>
        <v>100.26936250131952</v>
      </c>
      <c r="X272" s="2">
        <f t="shared" si="298"/>
        <v>89.324327755925921</v>
      </c>
      <c r="Y272" s="2">
        <f t="shared" si="299"/>
        <v>628.55871931160948</v>
      </c>
      <c r="Z272" s="28">
        <f t="shared" si="300"/>
        <v>0</v>
      </c>
      <c r="AA272" s="28">
        <f t="shared" si="301"/>
        <v>8.0833333333333339</v>
      </c>
      <c r="AB272" s="28">
        <f t="shared" si="302"/>
        <v>810.51068021899948</v>
      </c>
      <c r="AC272" s="2">
        <f t="shared" si="303"/>
        <v>722.03831602706794</v>
      </c>
      <c r="AD272" s="2">
        <f t="shared" si="287"/>
        <v>722.03831602706794</v>
      </c>
      <c r="AE272" s="2">
        <f t="shared" si="304"/>
        <v>810.51068021899948</v>
      </c>
      <c r="AF272" s="2">
        <f t="shared" si="288"/>
        <v>1482.5175732290234</v>
      </c>
      <c r="AG272" s="33">
        <f t="shared" si="305"/>
        <v>0.18208271103896106</v>
      </c>
      <c r="AH272" s="33">
        <f t="shared" si="306"/>
        <v>0.18208271103896106</v>
      </c>
      <c r="AI272" s="2">
        <f t="shared" si="307"/>
        <v>2.4162220690162366</v>
      </c>
      <c r="AJ272" s="7">
        <v>2.2000000000000002</v>
      </c>
      <c r="AK272" s="27">
        <f t="shared" si="308"/>
        <v>0</v>
      </c>
      <c r="AL272" s="3">
        <f t="shared" si="309"/>
        <v>982.54658126083928</v>
      </c>
    </row>
    <row r="273" spans="1:38" ht="20.25" x14ac:dyDescent="0.3">
      <c r="A273" s="7">
        <v>11</v>
      </c>
      <c r="B273" s="7">
        <v>72</v>
      </c>
      <c r="C273" s="27">
        <v>58</v>
      </c>
      <c r="D273" s="27">
        <v>91</v>
      </c>
      <c r="E273" s="7">
        <v>7.5</v>
      </c>
      <c r="F273" s="32">
        <f t="shared" si="289"/>
        <v>8.8333333333333339</v>
      </c>
      <c r="G273" s="8">
        <f t="shared" si="282"/>
        <v>11660</v>
      </c>
      <c r="H273" s="2">
        <v>1.4</v>
      </c>
      <c r="I273" s="7">
        <f t="shared" si="283"/>
        <v>16323.999999999998</v>
      </c>
      <c r="J273" s="7">
        <v>1.2</v>
      </c>
      <c r="K273" s="4">
        <f t="shared" si="310"/>
        <v>1.7083333333333335</v>
      </c>
      <c r="L273" s="7">
        <v>0</v>
      </c>
      <c r="M273" s="2">
        <f t="shared" si="290"/>
        <v>2.2702439024390242</v>
      </c>
      <c r="N273" s="2">
        <f t="shared" si="291"/>
        <v>1.8536585365853655</v>
      </c>
      <c r="O273" s="2">
        <f t="shared" si="292"/>
        <v>7.7073170731707306</v>
      </c>
      <c r="P273" s="2">
        <f t="shared" si="293"/>
        <v>20.913333333333334</v>
      </c>
      <c r="Q273" s="2">
        <f t="shared" si="294"/>
        <v>26.913333333333334</v>
      </c>
      <c r="R273" s="2">
        <f t="shared" si="295"/>
        <v>19.625</v>
      </c>
      <c r="S273" s="2">
        <f t="shared" si="284"/>
        <v>23.625</v>
      </c>
      <c r="T273" s="2">
        <f t="shared" si="285"/>
        <v>33.625</v>
      </c>
      <c r="U273" s="7">
        <f t="shared" si="286"/>
        <v>1</v>
      </c>
      <c r="V273" s="2">
        <f t="shared" si="296"/>
        <v>72.703290739008125</v>
      </c>
      <c r="W273" s="28">
        <f t="shared" si="297"/>
        <v>94.365216981020794</v>
      </c>
      <c r="X273" s="2">
        <f t="shared" si="298"/>
        <v>84.865551271555958</v>
      </c>
      <c r="Y273" s="2">
        <f t="shared" si="299"/>
        <v>642.21240152790517</v>
      </c>
      <c r="Z273" s="28">
        <f t="shared" si="300"/>
        <v>0</v>
      </c>
      <c r="AA273" s="28">
        <f t="shared" si="301"/>
        <v>8.8333333333333339</v>
      </c>
      <c r="AB273" s="28">
        <f t="shared" si="302"/>
        <v>833.55941666568378</v>
      </c>
      <c r="AC273" s="2">
        <f t="shared" si="303"/>
        <v>749.64570289874439</v>
      </c>
      <c r="AD273" s="2">
        <f t="shared" si="287"/>
        <v>749.64570289874439</v>
      </c>
      <c r="AE273" s="2">
        <f t="shared" si="304"/>
        <v>833.55941666568378</v>
      </c>
      <c r="AF273" s="2">
        <f t="shared" si="288"/>
        <v>1764.3184342560278</v>
      </c>
      <c r="AG273" s="33">
        <f t="shared" si="305"/>
        <v>0.18525827922077925</v>
      </c>
      <c r="AH273" s="33">
        <f t="shared" si="306"/>
        <v>0.18525827922077925</v>
      </c>
      <c r="AI273" s="2">
        <f t="shared" si="307"/>
        <v>2.4220739620353022</v>
      </c>
      <c r="AJ273" s="7">
        <v>2.2000000000000002</v>
      </c>
      <c r="AK273" s="27">
        <f t="shared" si="308"/>
        <v>0</v>
      </c>
      <c r="AL273" s="3">
        <f t="shared" si="309"/>
        <v>984.80591342341029</v>
      </c>
    </row>
    <row r="274" spans="1:38" ht="20.25" x14ac:dyDescent="0.3">
      <c r="A274" s="7">
        <v>11</v>
      </c>
      <c r="B274" s="7">
        <v>78</v>
      </c>
      <c r="C274" s="27">
        <v>63</v>
      </c>
      <c r="D274" s="27">
        <v>98</v>
      </c>
      <c r="E274" s="7">
        <v>8</v>
      </c>
      <c r="F274" s="32">
        <f t="shared" si="289"/>
        <v>9.5</v>
      </c>
      <c r="G274" s="8">
        <f t="shared" si="282"/>
        <v>12540</v>
      </c>
      <c r="H274" s="2">
        <v>1.4</v>
      </c>
      <c r="I274" s="7">
        <f t="shared" si="283"/>
        <v>17556</v>
      </c>
      <c r="J274" s="7">
        <v>1.2</v>
      </c>
      <c r="K274" s="7">
        <v>1.75</v>
      </c>
      <c r="L274" s="7">
        <v>0</v>
      </c>
      <c r="M274" s="2">
        <f t="shared" si="290"/>
        <v>2.196190476190476</v>
      </c>
      <c r="N274" s="2">
        <f t="shared" si="291"/>
        <v>1.8095238095238095</v>
      </c>
      <c r="O274" s="2">
        <f t="shared" si="292"/>
        <v>7.5238095238095237</v>
      </c>
      <c r="P274" s="2">
        <f t="shared" si="293"/>
        <v>21.406666666666666</v>
      </c>
      <c r="Q274" s="2">
        <f t="shared" si="294"/>
        <v>27.406666666666666</v>
      </c>
      <c r="R274" s="2">
        <f t="shared" si="295"/>
        <v>20.083333333333332</v>
      </c>
      <c r="S274" s="2">
        <f t="shared" si="284"/>
        <v>24.083333333333332</v>
      </c>
      <c r="T274" s="2">
        <f t="shared" si="285"/>
        <v>34.083333333333329</v>
      </c>
      <c r="U274" s="7">
        <f t="shared" si="286"/>
        <v>1</v>
      </c>
      <c r="V274" s="2">
        <f t="shared" si="296"/>
        <v>69.765258879375338</v>
      </c>
      <c r="W274" s="28">
        <f t="shared" si="297"/>
        <v>90.903046009566708</v>
      </c>
      <c r="X274" s="2">
        <f t="shared" si="298"/>
        <v>82.217248850510813</v>
      </c>
      <c r="Y274" s="2">
        <f t="shared" si="299"/>
        <v>662.76995935406569</v>
      </c>
      <c r="Z274" s="28">
        <f t="shared" si="300"/>
        <v>0</v>
      </c>
      <c r="AA274" s="28">
        <f t="shared" si="301"/>
        <v>9.5</v>
      </c>
      <c r="AB274" s="28">
        <f t="shared" si="302"/>
        <v>863.57893709088376</v>
      </c>
      <c r="AC274" s="2">
        <f t="shared" si="303"/>
        <v>781.06386407985269</v>
      </c>
      <c r="AD274" s="2">
        <f t="shared" si="287"/>
        <v>781.06386407985269</v>
      </c>
      <c r="AE274" s="2">
        <f t="shared" si="304"/>
        <v>863.57893709088376</v>
      </c>
      <c r="AF274" s="2">
        <f t="shared" si="288"/>
        <v>2070.6237179810328</v>
      </c>
      <c r="AG274" s="33">
        <f t="shared" si="305"/>
        <v>0.18808100649350651</v>
      </c>
      <c r="AH274" s="33">
        <f t="shared" si="306"/>
        <v>0.18808100649350651</v>
      </c>
      <c r="AI274" s="2">
        <f t="shared" si="307"/>
        <v>2.427299492378459</v>
      </c>
      <c r="AJ274" s="7">
        <v>2.2000000000000002</v>
      </c>
      <c r="AK274" s="27">
        <f t="shared" si="308"/>
        <v>0</v>
      </c>
      <c r="AL274" s="3">
        <f t="shared" si="309"/>
        <v>990.0962178939094</v>
      </c>
    </row>
    <row r="275" spans="1:38" ht="20.25" x14ac:dyDescent="0.3">
      <c r="A275" s="7">
        <v>11</v>
      </c>
      <c r="B275" s="7">
        <v>84</v>
      </c>
      <c r="C275" s="27">
        <v>68</v>
      </c>
      <c r="D275" s="27">
        <v>106</v>
      </c>
      <c r="E275" s="7">
        <v>8.5</v>
      </c>
      <c r="F275" s="32">
        <f t="shared" si="289"/>
        <v>10.25</v>
      </c>
      <c r="G275" s="8">
        <f t="shared" si="282"/>
        <v>13530</v>
      </c>
      <c r="H275" s="2">
        <v>1.4</v>
      </c>
      <c r="I275" s="7">
        <f t="shared" si="283"/>
        <v>18942</v>
      </c>
      <c r="J275" s="7">
        <v>1.2</v>
      </c>
      <c r="K275" s="7">
        <v>1.75</v>
      </c>
      <c r="L275" s="7">
        <v>0</v>
      </c>
      <c r="M275" s="2">
        <f t="shared" si="290"/>
        <v>2.1733333333333333</v>
      </c>
      <c r="N275" s="2">
        <f t="shared" si="291"/>
        <v>1.8095238095238095</v>
      </c>
      <c r="O275" s="2">
        <f t="shared" si="292"/>
        <v>7.5238095238095237</v>
      </c>
      <c r="P275" s="2">
        <f t="shared" si="293"/>
        <v>21.446666666666669</v>
      </c>
      <c r="Q275" s="2">
        <f t="shared" si="294"/>
        <v>27.446666666666669</v>
      </c>
      <c r="R275" s="2">
        <f t="shared" si="295"/>
        <v>20.083333333333332</v>
      </c>
      <c r="S275" s="2">
        <f t="shared" si="284"/>
        <v>24.083333333333332</v>
      </c>
      <c r="T275" s="2">
        <f t="shared" si="285"/>
        <v>34.083333333333329</v>
      </c>
      <c r="U275" s="7">
        <f t="shared" si="286"/>
        <v>1</v>
      </c>
      <c r="V275" s="2">
        <f t="shared" si="296"/>
        <v>69.663584953391307</v>
      </c>
      <c r="W275" s="28">
        <f t="shared" si="297"/>
        <v>90.770566467167527</v>
      </c>
      <c r="X275" s="2">
        <f t="shared" si="298"/>
        <v>82.097427744583413</v>
      </c>
      <c r="Y275" s="2">
        <f t="shared" si="299"/>
        <v>714.05174577226092</v>
      </c>
      <c r="Z275" s="28">
        <f t="shared" si="300"/>
        <v>0</v>
      </c>
      <c r="AA275" s="28">
        <f t="shared" si="301"/>
        <v>10.25</v>
      </c>
      <c r="AB275" s="28">
        <f t="shared" si="302"/>
        <v>930.3983062884671</v>
      </c>
      <c r="AC275" s="2">
        <f t="shared" si="303"/>
        <v>841.49863438197997</v>
      </c>
      <c r="AD275" s="2">
        <f t="shared" si="287"/>
        <v>841.49863438197997</v>
      </c>
      <c r="AE275" s="2">
        <f t="shared" si="304"/>
        <v>930.3983062884671</v>
      </c>
      <c r="AF275" s="2">
        <f t="shared" si="288"/>
        <v>2401.4334244040379</v>
      </c>
      <c r="AG275" s="33">
        <f t="shared" si="305"/>
        <v>0.1912565746753247</v>
      </c>
      <c r="AH275" s="33">
        <f t="shared" si="306"/>
        <v>0.1912565746753247</v>
      </c>
      <c r="AI275" s="2">
        <f t="shared" si="307"/>
        <v>2.4332052312047074</v>
      </c>
      <c r="AJ275" s="7">
        <v>2.2000000000000002</v>
      </c>
      <c r="AK275" s="27">
        <f t="shared" si="308"/>
        <v>0</v>
      </c>
      <c r="AL275" s="3">
        <f t="shared" si="309"/>
        <v>993.02669383241505</v>
      </c>
    </row>
    <row r="276" spans="1:38" ht="20.25" x14ac:dyDescent="0.3">
      <c r="A276" s="7">
        <v>11</v>
      </c>
      <c r="B276" s="7">
        <v>90</v>
      </c>
      <c r="C276" s="27">
        <v>72</v>
      </c>
      <c r="D276" s="27">
        <v>113</v>
      </c>
      <c r="E276" s="7">
        <v>9</v>
      </c>
      <c r="F276" s="32">
        <f t="shared" si="289"/>
        <v>10.916666666666666</v>
      </c>
      <c r="G276" s="8">
        <f t="shared" si="282"/>
        <v>14410</v>
      </c>
      <c r="H276" s="2">
        <v>1.4</v>
      </c>
      <c r="I276" s="7">
        <f t="shared" si="283"/>
        <v>20174</v>
      </c>
      <c r="J276" s="7">
        <v>1.2</v>
      </c>
      <c r="K276" s="7">
        <v>1.75</v>
      </c>
      <c r="L276" s="7">
        <v>0</v>
      </c>
      <c r="M276" s="2">
        <f t="shared" si="290"/>
        <v>2.1533333333333333</v>
      </c>
      <c r="N276" s="2">
        <f t="shared" si="291"/>
        <v>1.8095238095238095</v>
      </c>
      <c r="O276" s="2">
        <f t="shared" si="292"/>
        <v>7.5238095238095237</v>
      </c>
      <c r="P276" s="2">
        <f t="shared" si="293"/>
        <v>21.481666666666669</v>
      </c>
      <c r="Q276" s="2">
        <f t="shared" si="294"/>
        <v>27.481666666666669</v>
      </c>
      <c r="R276" s="2">
        <f t="shared" si="295"/>
        <v>20.083333333333332</v>
      </c>
      <c r="S276" s="2">
        <f t="shared" si="284"/>
        <v>24.083333333333332</v>
      </c>
      <c r="T276" s="2">
        <f t="shared" si="285"/>
        <v>34.083333333333329</v>
      </c>
      <c r="U276" s="7">
        <f t="shared" si="286"/>
        <v>1</v>
      </c>
      <c r="V276" s="2">
        <f t="shared" si="296"/>
        <v>69.574863060976895</v>
      </c>
      <c r="W276" s="28">
        <f t="shared" si="297"/>
        <v>90.654963222834311</v>
      </c>
      <c r="X276" s="2">
        <f t="shared" si="298"/>
        <v>81.99287040437865</v>
      </c>
      <c r="Y276" s="2">
        <f t="shared" si="299"/>
        <v>759.5255884156644</v>
      </c>
      <c r="Z276" s="28">
        <f t="shared" si="300"/>
        <v>0</v>
      </c>
      <c r="AA276" s="28">
        <f t="shared" si="301"/>
        <v>10.916666666666666</v>
      </c>
      <c r="AB276" s="28">
        <f t="shared" si="302"/>
        <v>989.65001518260783</v>
      </c>
      <c r="AC276" s="2">
        <f t="shared" si="303"/>
        <v>895.08883524780026</v>
      </c>
      <c r="AD276" s="2">
        <f t="shared" si="287"/>
        <v>895.08883524780026</v>
      </c>
      <c r="AE276" s="2">
        <f t="shared" si="304"/>
        <v>989.65001518260783</v>
      </c>
      <c r="AF276" s="2">
        <f t="shared" si="288"/>
        <v>2756.7475535250433</v>
      </c>
      <c r="AG276" s="33">
        <f t="shared" si="305"/>
        <v>0.19407930194805195</v>
      </c>
      <c r="AH276" s="33">
        <f t="shared" si="306"/>
        <v>0.19407930194805195</v>
      </c>
      <c r="AI276" s="2">
        <f t="shared" si="307"/>
        <v>2.43847895476654</v>
      </c>
      <c r="AJ276" s="7">
        <v>2.2000000000000002</v>
      </c>
      <c r="AK276" s="27">
        <f t="shared" si="308"/>
        <v>0</v>
      </c>
      <c r="AL276" s="3">
        <f t="shared" si="309"/>
        <v>998.6240107763399</v>
      </c>
    </row>
    <row r="277" spans="1:38" ht="20.25" x14ac:dyDescent="0.3">
      <c r="A277" s="7">
        <v>11</v>
      </c>
      <c r="B277" s="7">
        <v>96</v>
      </c>
      <c r="C277" s="27">
        <v>77</v>
      </c>
      <c r="D277" s="27">
        <v>121</v>
      </c>
      <c r="E277" s="7">
        <v>9.5</v>
      </c>
      <c r="F277" s="32">
        <f t="shared" si="289"/>
        <v>11.666666666666666</v>
      </c>
      <c r="G277" s="8">
        <f t="shared" si="282"/>
        <v>15400</v>
      </c>
      <c r="H277" s="2">
        <v>1.4</v>
      </c>
      <c r="I277" s="7">
        <f t="shared" si="283"/>
        <v>21560</v>
      </c>
      <c r="J277" s="7">
        <v>1.2</v>
      </c>
      <c r="K277" s="7">
        <v>1.75</v>
      </c>
      <c r="L277" s="7">
        <v>0</v>
      </c>
      <c r="M277" s="2">
        <f t="shared" si="290"/>
        <v>2.1304761904761902</v>
      </c>
      <c r="N277" s="2">
        <f t="shared" si="291"/>
        <v>1.8095238095238095</v>
      </c>
      <c r="O277" s="2">
        <f t="shared" si="292"/>
        <v>7.5238095238095237</v>
      </c>
      <c r="P277" s="2">
        <f t="shared" si="293"/>
        <v>21.521666666666668</v>
      </c>
      <c r="Q277" s="2">
        <f t="shared" si="294"/>
        <v>27.521666666666668</v>
      </c>
      <c r="R277" s="2">
        <f t="shared" si="295"/>
        <v>20.083333333333332</v>
      </c>
      <c r="S277" s="2">
        <f t="shared" si="284"/>
        <v>24.083333333333332</v>
      </c>
      <c r="T277" s="2">
        <f t="shared" si="285"/>
        <v>34.083333333333329</v>
      </c>
      <c r="U277" s="7">
        <f t="shared" si="286"/>
        <v>1</v>
      </c>
      <c r="V277" s="2">
        <f t="shared" si="296"/>
        <v>69.473742930566715</v>
      </c>
      <c r="W277" s="28">
        <f t="shared" si="297"/>
        <v>90.523205267444737</v>
      </c>
      <c r="X277" s="2">
        <f t="shared" si="298"/>
        <v>81.873701937733884</v>
      </c>
      <c r="Y277" s="2">
        <f t="shared" si="299"/>
        <v>810.52700085661161</v>
      </c>
      <c r="Z277" s="28">
        <f t="shared" si="300"/>
        <v>0</v>
      </c>
      <c r="AA277" s="28">
        <f t="shared" si="301"/>
        <v>11.666666666666666</v>
      </c>
      <c r="AB277" s="28">
        <f t="shared" si="302"/>
        <v>1056.1040614535218</v>
      </c>
      <c r="AC277" s="2">
        <f t="shared" si="303"/>
        <v>955.19318927356198</v>
      </c>
      <c r="AD277" s="2">
        <f t="shared" si="287"/>
        <v>955.19318927356198</v>
      </c>
      <c r="AE277" s="2">
        <f t="shared" si="304"/>
        <v>1056.1040614535218</v>
      </c>
      <c r="AF277" s="2">
        <f t="shared" si="288"/>
        <v>3136.5661053440494</v>
      </c>
      <c r="AG277" s="33">
        <f t="shared" si="305"/>
        <v>0.19725487012987014</v>
      </c>
      <c r="AH277" s="33">
        <f t="shared" si="306"/>
        <v>0.19725487012987014</v>
      </c>
      <c r="AI277" s="2">
        <f t="shared" si="307"/>
        <v>2.4444392860219741</v>
      </c>
      <c r="AJ277" s="7">
        <v>2.2000000000000002</v>
      </c>
      <c r="AK277" s="27">
        <f t="shared" si="308"/>
        <v>1056.1040614535218</v>
      </c>
      <c r="AL277" s="3">
        <f t="shared" si="309"/>
        <v>1049.5744760782836</v>
      </c>
    </row>
    <row r="278" spans="1:38" ht="20.25" x14ac:dyDescent="0.3">
      <c r="A278" s="7">
        <v>11</v>
      </c>
      <c r="B278" s="7">
        <v>102</v>
      </c>
      <c r="C278" s="27">
        <v>82</v>
      </c>
      <c r="D278" s="27">
        <v>128</v>
      </c>
      <c r="E278" s="7">
        <v>9.75</v>
      </c>
      <c r="F278" s="32">
        <f t="shared" si="289"/>
        <v>12.291666666666666</v>
      </c>
      <c r="G278" s="8">
        <f t="shared" si="282"/>
        <v>16225</v>
      </c>
      <c r="H278" s="2">
        <v>1.4</v>
      </c>
      <c r="I278" s="7">
        <f t="shared" si="283"/>
        <v>22715</v>
      </c>
      <c r="J278" s="7">
        <v>1.2</v>
      </c>
      <c r="K278" s="7">
        <v>1.75</v>
      </c>
      <c r="L278" s="7">
        <v>0</v>
      </c>
      <c r="M278" s="2">
        <f t="shared" si="290"/>
        <v>2.1104761904761902</v>
      </c>
      <c r="N278" s="2">
        <f t="shared" si="291"/>
        <v>1.8095238095238095</v>
      </c>
      <c r="O278" s="2">
        <f t="shared" si="292"/>
        <v>7.5238095238095237</v>
      </c>
      <c r="P278" s="2">
        <f t="shared" si="293"/>
        <v>21.556666666666668</v>
      </c>
      <c r="Q278" s="2">
        <f t="shared" si="294"/>
        <v>27.556666666666668</v>
      </c>
      <c r="R278" s="2">
        <f t="shared" si="295"/>
        <v>20.083333333333332</v>
      </c>
      <c r="S278" s="2">
        <f t="shared" si="284"/>
        <v>24.083333333333332</v>
      </c>
      <c r="T278" s="2">
        <f t="shared" si="285"/>
        <v>34.083333333333329</v>
      </c>
      <c r="U278" s="7">
        <f t="shared" si="286"/>
        <v>1</v>
      </c>
      <c r="V278" s="2">
        <f t="shared" si="296"/>
        <v>69.385503629638805</v>
      </c>
      <c r="W278" s="28">
        <f t="shared" si="297"/>
        <v>90.408230832304028</v>
      </c>
      <c r="X278" s="2">
        <f t="shared" si="298"/>
        <v>81.769713323926439</v>
      </c>
      <c r="Y278" s="2">
        <f t="shared" si="299"/>
        <v>852.86348211431027</v>
      </c>
      <c r="Z278" s="28">
        <f t="shared" si="300"/>
        <v>0</v>
      </c>
      <c r="AA278" s="28">
        <f t="shared" si="301"/>
        <v>12.291666666666666</v>
      </c>
      <c r="AB278" s="28">
        <f t="shared" si="302"/>
        <v>1111.2678373137369</v>
      </c>
      <c r="AC278" s="2">
        <f t="shared" si="303"/>
        <v>1005.0860596065958</v>
      </c>
      <c r="AD278" s="2">
        <f t="shared" si="287"/>
        <v>1005.0860596065958</v>
      </c>
      <c r="AE278" s="2">
        <f t="shared" si="304"/>
        <v>1111.2678373137369</v>
      </c>
      <c r="AF278" s="2">
        <f t="shared" si="288"/>
        <v>3540.8890798610555</v>
      </c>
      <c r="AG278" s="33">
        <f t="shared" si="305"/>
        <v>0.19990117694805198</v>
      </c>
      <c r="AH278" s="33">
        <f t="shared" si="306"/>
        <v>0.19990117694805198</v>
      </c>
      <c r="AI278" s="2">
        <f t="shared" si="307"/>
        <v>2.4494285319507387</v>
      </c>
      <c r="AJ278" s="7">
        <v>2.2000000000000002</v>
      </c>
      <c r="AK278" s="27">
        <f t="shared" si="308"/>
        <v>1111.2678373137369</v>
      </c>
      <c r="AL278" s="3">
        <f t="shared" si="309"/>
        <v>1052.2791974869206</v>
      </c>
    </row>
    <row r="279" spans="1:38" ht="20.25" x14ac:dyDescent="0.3">
      <c r="A279" s="7">
        <v>11</v>
      </c>
      <c r="B279" s="7">
        <v>108</v>
      </c>
      <c r="C279" s="27">
        <v>87</v>
      </c>
      <c r="D279" s="27">
        <v>136</v>
      </c>
      <c r="E279" s="7">
        <v>10</v>
      </c>
      <c r="F279" s="32">
        <f t="shared" si="289"/>
        <v>13</v>
      </c>
      <c r="G279" s="8">
        <f t="shared" si="282"/>
        <v>17160</v>
      </c>
      <c r="H279" s="2">
        <v>1.4</v>
      </c>
      <c r="I279" s="7">
        <f t="shared" si="283"/>
        <v>24024</v>
      </c>
      <c r="J279" s="7">
        <v>1.2</v>
      </c>
      <c r="K279" s="7">
        <v>1.75</v>
      </c>
      <c r="L279" s="7">
        <v>0</v>
      </c>
      <c r="M279" s="2">
        <f t="shared" si="290"/>
        <v>2.0876190476190475</v>
      </c>
      <c r="N279" s="2">
        <f t="shared" si="291"/>
        <v>1.8095238095238095</v>
      </c>
      <c r="O279" s="2">
        <f t="shared" si="292"/>
        <v>7.5238095238095237</v>
      </c>
      <c r="P279" s="2">
        <f t="shared" si="293"/>
        <v>21.596666666666668</v>
      </c>
      <c r="Q279" s="2">
        <f t="shared" si="294"/>
        <v>27.596666666666668</v>
      </c>
      <c r="R279" s="2">
        <f t="shared" si="295"/>
        <v>20.083333333333332</v>
      </c>
      <c r="S279" s="2">
        <f t="shared" si="284"/>
        <v>24.083333333333332</v>
      </c>
      <c r="T279" s="2">
        <f t="shared" si="285"/>
        <v>34.083333333333329</v>
      </c>
      <c r="U279" s="7">
        <f t="shared" si="286"/>
        <v>1</v>
      </c>
      <c r="V279" s="2">
        <f t="shared" si="296"/>
        <v>69.28493278248871</v>
      </c>
      <c r="W279" s="28">
        <f t="shared" si="297"/>
        <v>90.277188584449505</v>
      </c>
      <c r="X279" s="2">
        <f t="shared" si="298"/>
        <v>81.65119217887424</v>
      </c>
      <c r="Y279" s="2">
        <f t="shared" si="299"/>
        <v>900.7041261723532</v>
      </c>
      <c r="Z279" s="28">
        <f t="shared" si="300"/>
        <v>0</v>
      </c>
      <c r="AA279" s="28">
        <f t="shared" si="301"/>
        <v>13</v>
      </c>
      <c r="AB279" s="28">
        <f t="shared" si="302"/>
        <v>1173.6034515978436</v>
      </c>
      <c r="AC279" s="2">
        <f t="shared" si="303"/>
        <v>1061.4654983253652</v>
      </c>
      <c r="AD279" s="2">
        <f t="shared" si="287"/>
        <v>1061.4654983253652</v>
      </c>
      <c r="AE279" s="2">
        <f t="shared" si="304"/>
        <v>1173.6034515978436</v>
      </c>
      <c r="AF279" s="2">
        <f t="shared" si="288"/>
        <v>3969.7164770760623</v>
      </c>
      <c r="AG279" s="33">
        <f t="shared" si="305"/>
        <v>0.20290032467532471</v>
      </c>
      <c r="AH279" s="33">
        <f t="shared" si="306"/>
        <v>0.20290032467532471</v>
      </c>
      <c r="AI279" s="2">
        <f t="shared" si="307"/>
        <v>2.4551076888270682</v>
      </c>
      <c r="AJ279" s="7">
        <v>2.2000000000000002</v>
      </c>
      <c r="AK279" s="27">
        <f t="shared" si="308"/>
        <v>1173.6034515978436</v>
      </c>
      <c r="AL279" s="3">
        <f t="shared" si="309"/>
        <v>1053.1492755882539</v>
      </c>
    </row>
    <row r="280" spans="1:38" ht="20.25" x14ac:dyDescent="0.3">
      <c r="A280" s="7">
        <v>11</v>
      </c>
      <c r="B280" s="7">
        <v>114</v>
      </c>
      <c r="C280" s="27">
        <v>92</v>
      </c>
      <c r="D280" s="27">
        <v>143</v>
      </c>
      <c r="E280" s="7">
        <v>10.5</v>
      </c>
      <c r="F280" s="32">
        <f t="shared" si="289"/>
        <v>13.666666666666666</v>
      </c>
      <c r="G280" s="8">
        <f t="shared" si="282"/>
        <v>18040</v>
      </c>
      <c r="H280" s="2">
        <v>1.4</v>
      </c>
      <c r="I280" s="7">
        <f t="shared" si="283"/>
        <v>25256</v>
      </c>
      <c r="J280" s="7">
        <v>1.2</v>
      </c>
      <c r="K280" s="7">
        <v>1.75</v>
      </c>
      <c r="L280" s="7">
        <v>0</v>
      </c>
      <c r="M280" s="2">
        <f t="shared" si="290"/>
        <v>2.0676190476190475</v>
      </c>
      <c r="N280" s="2">
        <f t="shared" si="291"/>
        <v>1.8095238095238095</v>
      </c>
      <c r="O280" s="2">
        <f t="shared" si="292"/>
        <v>7.5238095238095237</v>
      </c>
      <c r="P280" s="2">
        <f t="shared" si="293"/>
        <v>21.631666666666668</v>
      </c>
      <c r="Q280" s="2">
        <f t="shared" si="294"/>
        <v>27.631666666666668</v>
      </c>
      <c r="R280" s="2">
        <f t="shared" si="295"/>
        <v>20.083333333333332</v>
      </c>
      <c r="S280" s="2">
        <f t="shared" si="284"/>
        <v>24.083333333333332</v>
      </c>
      <c r="T280" s="2">
        <f t="shared" si="285"/>
        <v>34.083333333333329</v>
      </c>
      <c r="U280" s="7">
        <f t="shared" si="286"/>
        <v>1</v>
      </c>
      <c r="V280" s="2">
        <f t="shared" si="296"/>
        <v>69.197172146236099</v>
      </c>
      <c r="W280" s="28">
        <f t="shared" si="297"/>
        <v>90.162837841927427</v>
      </c>
      <c r="X280" s="2">
        <f t="shared" si="298"/>
        <v>81.547767663779467</v>
      </c>
      <c r="Y280" s="2">
        <f t="shared" si="299"/>
        <v>945.69468599855998</v>
      </c>
      <c r="Z280" s="28">
        <f t="shared" si="300"/>
        <v>0</v>
      </c>
      <c r="AA280" s="28">
        <f t="shared" si="301"/>
        <v>13.666666666666666</v>
      </c>
      <c r="AB280" s="28">
        <f t="shared" si="302"/>
        <v>1232.2254505063415</v>
      </c>
      <c r="AC280" s="2">
        <f t="shared" si="303"/>
        <v>1114.4861580716527</v>
      </c>
      <c r="AD280" s="2">
        <f t="shared" si="287"/>
        <v>1114.4861580716527</v>
      </c>
      <c r="AE280" s="2">
        <f t="shared" si="304"/>
        <v>1232.2254505063415</v>
      </c>
      <c r="AF280" s="2">
        <f t="shared" si="288"/>
        <v>4423.0482969890691</v>
      </c>
      <c r="AG280" s="33">
        <f t="shared" si="305"/>
        <v>0.20572305194805199</v>
      </c>
      <c r="AH280" s="33">
        <f t="shared" si="306"/>
        <v>0.20572305194805199</v>
      </c>
      <c r="AI280" s="2">
        <f t="shared" si="307"/>
        <v>2.4604768871284155</v>
      </c>
      <c r="AJ280" s="7">
        <v>2.2000000000000002</v>
      </c>
      <c r="AK280" s="27">
        <f t="shared" si="308"/>
        <v>1232.2254505063415</v>
      </c>
      <c r="AL280" s="3">
        <f t="shared" si="309"/>
        <v>1059.2238795389158</v>
      </c>
    </row>
    <row r="281" spans="1:38" ht="20.25" x14ac:dyDescent="0.3">
      <c r="A281" s="7">
        <v>11</v>
      </c>
      <c r="B281" s="7">
        <v>120</v>
      </c>
      <c r="C281" s="27">
        <v>97</v>
      </c>
      <c r="D281" s="27">
        <v>151</v>
      </c>
      <c r="E281" s="7">
        <v>11</v>
      </c>
      <c r="F281" s="32">
        <f t="shared" si="289"/>
        <v>14.416666666666666</v>
      </c>
      <c r="G281" s="8">
        <f t="shared" si="282"/>
        <v>19030</v>
      </c>
      <c r="H281" s="2">
        <v>1.4</v>
      </c>
      <c r="I281" s="7">
        <f t="shared" si="283"/>
        <v>26642</v>
      </c>
      <c r="J281" s="7">
        <v>1.2</v>
      </c>
      <c r="K281" s="7">
        <v>1.75</v>
      </c>
      <c r="L281" s="7">
        <v>0</v>
      </c>
      <c r="M281" s="2">
        <f t="shared" si="290"/>
        <v>2.0447619047619048</v>
      </c>
      <c r="N281" s="2">
        <f t="shared" si="291"/>
        <v>1.8095238095238095</v>
      </c>
      <c r="O281" s="2">
        <f t="shared" si="292"/>
        <v>7.5238095238095237</v>
      </c>
      <c r="P281" s="2">
        <f t="shared" si="293"/>
        <v>21.671666666666667</v>
      </c>
      <c r="Q281" s="2">
        <f t="shared" si="294"/>
        <v>27.671666666666667</v>
      </c>
      <c r="R281" s="2">
        <f t="shared" si="295"/>
        <v>20.083333333333332</v>
      </c>
      <c r="S281" s="2">
        <f t="shared" si="284"/>
        <v>24.083333333333332</v>
      </c>
      <c r="T281" s="2">
        <f t="shared" si="285"/>
        <v>34.083333333333329</v>
      </c>
      <c r="U281" s="7">
        <f t="shared" si="286"/>
        <v>1</v>
      </c>
      <c r="V281" s="2">
        <f t="shared" si="296"/>
        <v>69.09714611892116</v>
      </c>
      <c r="W281" s="28">
        <f t="shared" si="297"/>
        <v>90.03250548583479</v>
      </c>
      <c r="X281" s="2">
        <f t="shared" si="298"/>
        <v>81.429888580244508</v>
      </c>
      <c r="Y281" s="2">
        <f t="shared" si="299"/>
        <v>996.15052321444671</v>
      </c>
      <c r="Z281" s="28">
        <f t="shared" si="300"/>
        <v>0</v>
      </c>
      <c r="AA281" s="28">
        <f t="shared" si="301"/>
        <v>14.416666666666666</v>
      </c>
      <c r="AB281" s="28">
        <f t="shared" si="302"/>
        <v>1297.9686207541181</v>
      </c>
      <c r="AC281" s="2">
        <f t="shared" si="303"/>
        <v>1173.9475603651915</v>
      </c>
      <c r="AD281" s="2">
        <f t="shared" si="287"/>
        <v>1173.9475603651915</v>
      </c>
      <c r="AE281" s="2">
        <f t="shared" si="304"/>
        <v>1297.9686207541181</v>
      </c>
      <c r="AF281" s="2">
        <f t="shared" si="288"/>
        <v>4900.884539600077</v>
      </c>
      <c r="AG281" s="33">
        <f t="shared" si="305"/>
        <v>0.20889862012987018</v>
      </c>
      <c r="AH281" s="33">
        <f t="shared" si="306"/>
        <v>0.20889862012987018</v>
      </c>
      <c r="AI281" s="2">
        <f t="shared" si="307"/>
        <v>2.4665453755754312</v>
      </c>
      <c r="AJ281" s="7">
        <v>2.2000000000000002</v>
      </c>
      <c r="AK281" s="27">
        <f t="shared" si="308"/>
        <v>1297.9686207541181</v>
      </c>
      <c r="AL281" s="3">
        <f t="shared" si="309"/>
        <v>1063.1738111915606</v>
      </c>
    </row>
    <row r="282" spans="1:38" ht="20.25" x14ac:dyDescent="0.3">
      <c r="A282" s="7">
        <v>11</v>
      </c>
      <c r="B282" s="7">
        <v>132</v>
      </c>
      <c r="C282" s="27">
        <v>106</v>
      </c>
      <c r="D282" s="27">
        <v>166</v>
      </c>
      <c r="E282" s="7">
        <v>12</v>
      </c>
      <c r="F282" s="32">
        <f t="shared" si="289"/>
        <v>15.833333333333334</v>
      </c>
      <c r="G282" s="8">
        <f t="shared" si="282"/>
        <v>20900</v>
      </c>
      <c r="H282" s="2">
        <v>1.4</v>
      </c>
      <c r="I282" s="7">
        <f t="shared" si="283"/>
        <v>29259.999999999996</v>
      </c>
      <c r="J282" s="7">
        <v>1.2</v>
      </c>
      <c r="K282" s="7">
        <v>1.75</v>
      </c>
      <c r="L282" s="7">
        <v>0</v>
      </c>
      <c r="M282" s="2">
        <f t="shared" si="290"/>
        <v>2.0019047619047616</v>
      </c>
      <c r="N282" s="2">
        <f t="shared" si="291"/>
        <v>1.8095238095238095</v>
      </c>
      <c r="O282" s="2">
        <f t="shared" si="292"/>
        <v>7.5238095238095237</v>
      </c>
      <c r="P282" s="2">
        <f t="shared" si="293"/>
        <v>21.746666666666666</v>
      </c>
      <c r="Q282" s="2">
        <f t="shared" si="294"/>
        <v>27.746666666666666</v>
      </c>
      <c r="R282" s="2">
        <f t="shared" si="295"/>
        <v>20.083333333333332</v>
      </c>
      <c r="S282" s="2">
        <f t="shared" si="284"/>
        <v>24.083333333333332</v>
      </c>
      <c r="T282" s="2">
        <f t="shared" si="285"/>
        <v>34.083333333333329</v>
      </c>
      <c r="U282" s="7">
        <f t="shared" si="286"/>
        <v>1</v>
      </c>
      <c r="V282" s="2">
        <f t="shared" si="296"/>
        <v>68.910374640344088</v>
      </c>
      <c r="W282" s="28">
        <f t="shared" si="297"/>
        <v>89.789145157455252</v>
      </c>
      <c r="X282" s="2">
        <f t="shared" si="298"/>
        <v>81.209781360992295</v>
      </c>
      <c r="Y282" s="2">
        <f t="shared" si="299"/>
        <v>1091.080931805448</v>
      </c>
      <c r="Z282" s="28">
        <f t="shared" si="300"/>
        <v>0</v>
      </c>
      <c r="AA282" s="28">
        <f t="shared" si="301"/>
        <v>15.833333333333334</v>
      </c>
      <c r="AB282" s="28">
        <f t="shared" si="302"/>
        <v>1421.6614649930416</v>
      </c>
      <c r="AC282" s="2">
        <f t="shared" si="303"/>
        <v>1285.8215382157114</v>
      </c>
      <c r="AD282" s="2">
        <f t="shared" si="287"/>
        <v>1285.8215382157114</v>
      </c>
      <c r="AE282" s="2">
        <f t="shared" si="304"/>
        <v>1421.6614649930416</v>
      </c>
      <c r="AF282" s="2">
        <f t="shared" si="288"/>
        <v>5930.0702929160934</v>
      </c>
      <c r="AG282" s="33">
        <f t="shared" si="305"/>
        <v>0.21489691558441562</v>
      </c>
      <c r="AH282" s="33">
        <f t="shared" si="306"/>
        <v>0.21489691558441562</v>
      </c>
      <c r="AI282" s="2">
        <f t="shared" si="307"/>
        <v>2.4780901313454233</v>
      </c>
      <c r="AJ282" s="7">
        <v>2.2000000000000002</v>
      </c>
      <c r="AK282" s="27">
        <f t="shared" si="308"/>
        <v>1421.6614649930416</v>
      </c>
      <c r="AL282" s="3">
        <f t="shared" si="309"/>
        <v>1073.2547087692551</v>
      </c>
    </row>
    <row r="283" spans="1:38" ht="20.25" x14ac:dyDescent="0.3">
      <c r="A283" s="7">
        <v>11</v>
      </c>
      <c r="B283" s="7">
        <v>144</v>
      </c>
      <c r="C283" s="27">
        <v>116</v>
      </c>
      <c r="D283" s="27">
        <v>180</v>
      </c>
      <c r="E283" s="7">
        <v>13</v>
      </c>
      <c r="F283" s="32">
        <f t="shared" si="289"/>
        <v>17.166666666666668</v>
      </c>
      <c r="G283" s="8">
        <f t="shared" si="282"/>
        <v>22660</v>
      </c>
      <c r="H283" s="2">
        <v>1.4</v>
      </c>
      <c r="I283" s="7">
        <f t="shared" si="283"/>
        <v>31723.999999999996</v>
      </c>
      <c r="J283" s="7">
        <v>1.2</v>
      </c>
      <c r="K283" s="7">
        <v>1.75</v>
      </c>
      <c r="L283" s="7">
        <v>0</v>
      </c>
      <c r="M283" s="2">
        <f t="shared" si="290"/>
        <v>1.9619047619047618</v>
      </c>
      <c r="N283" s="2">
        <f t="shared" si="291"/>
        <v>1.8095238095238095</v>
      </c>
      <c r="O283" s="2">
        <f t="shared" si="292"/>
        <v>7.5238095238095237</v>
      </c>
      <c r="P283" s="2">
        <f t="shared" si="293"/>
        <v>21.816666666666666</v>
      </c>
      <c r="Q283" s="2">
        <f t="shared" si="294"/>
        <v>27.816666666666666</v>
      </c>
      <c r="R283" s="2">
        <f t="shared" si="295"/>
        <v>20.083333333333332</v>
      </c>
      <c r="S283" s="2">
        <f t="shared" si="284"/>
        <v>24.083333333333332</v>
      </c>
      <c r="T283" s="2">
        <f t="shared" si="285"/>
        <v>34.083333333333329</v>
      </c>
      <c r="U283" s="7">
        <f t="shared" si="286"/>
        <v>1</v>
      </c>
      <c r="V283" s="2">
        <f t="shared" si="296"/>
        <v>68.736963272165866</v>
      </c>
      <c r="W283" s="28">
        <f t="shared" si="297"/>
        <v>89.563192844896051</v>
      </c>
      <c r="X283" s="2">
        <f t="shared" si="298"/>
        <v>81.005418819520656</v>
      </c>
      <c r="Y283" s="2">
        <f t="shared" si="299"/>
        <v>1179.9845361721807</v>
      </c>
      <c r="Z283" s="28">
        <f t="shared" si="300"/>
        <v>0</v>
      </c>
      <c r="AA283" s="28">
        <f t="shared" si="301"/>
        <v>17.166666666666668</v>
      </c>
      <c r="AB283" s="28">
        <f t="shared" si="302"/>
        <v>1537.5014771707156</v>
      </c>
      <c r="AC283" s="2">
        <f t="shared" si="303"/>
        <v>1390.593023068438</v>
      </c>
      <c r="AD283" s="2">
        <f t="shared" si="287"/>
        <v>1390.593023068438</v>
      </c>
      <c r="AE283" s="2">
        <f t="shared" si="304"/>
        <v>1537.5014771707156</v>
      </c>
      <c r="AF283" s="2">
        <f t="shared" si="288"/>
        <v>7057.2737370241111</v>
      </c>
      <c r="AG283" s="33">
        <f t="shared" si="305"/>
        <v>0.22054237012987019</v>
      </c>
      <c r="AH283" s="33">
        <f t="shared" si="306"/>
        <v>0.22054237012987019</v>
      </c>
      <c r="AI283" s="2">
        <f t="shared" si="307"/>
        <v>2.4890549432268299</v>
      </c>
      <c r="AJ283" s="7">
        <v>2.2000000000000002</v>
      </c>
      <c r="AK283" s="27">
        <f t="shared" si="308"/>
        <v>1537.5014771707156</v>
      </c>
      <c r="AL283" s="3">
        <f t="shared" si="309"/>
        <v>1085.3057705636436</v>
      </c>
    </row>
    <row r="284" spans="1:38" ht="20.25" x14ac:dyDescent="0.3">
      <c r="A284" s="7"/>
      <c r="B284" s="7"/>
      <c r="C284" s="7"/>
      <c r="D284" s="2"/>
      <c r="E284" s="2"/>
      <c r="F284" s="2"/>
      <c r="G284" s="7"/>
      <c r="H284" s="7"/>
      <c r="I284" s="7"/>
      <c r="J284" s="7"/>
      <c r="K284" s="2"/>
      <c r="L284" s="2"/>
      <c r="M284" s="2"/>
      <c r="N284" s="2"/>
      <c r="O284" s="2"/>
      <c r="P284" s="2"/>
      <c r="Q284" s="2"/>
      <c r="R284" s="2"/>
      <c r="S284" s="7"/>
      <c r="T284" s="2"/>
      <c r="U284" s="28"/>
      <c r="V284" s="2"/>
      <c r="W284" s="2"/>
      <c r="X284" s="28"/>
      <c r="Y284" s="28"/>
      <c r="Z284" s="28"/>
      <c r="AA284" s="2"/>
      <c r="AB284" s="2"/>
      <c r="AC284" s="2"/>
      <c r="AD284" s="7"/>
      <c r="AE284" s="2"/>
      <c r="AF284" s="5"/>
      <c r="AG284" s="7"/>
      <c r="AH284" s="3"/>
    </row>
    <row r="285" spans="1:38" ht="150" x14ac:dyDescent="0.2">
      <c r="A285" s="7" t="s">
        <v>10</v>
      </c>
      <c r="B285" s="7" t="s">
        <v>82</v>
      </c>
      <c r="C285" s="31" t="s">
        <v>83</v>
      </c>
      <c r="D285" s="31" t="s">
        <v>84</v>
      </c>
      <c r="E285" s="7" t="s">
        <v>12</v>
      </c>
      <c r="F285" s="7" t="s">
        <v>85</v>
      </c>
      <c r="G285" s="7" t="s">
        <v>47</v>
      </c>
      <c r="H285" s="7" t="s">
        <v>14</v>
      </c>
      <c r="I285" s="7" t="s">
        <v>15</v>
      </c>
      <c r="J285" s="7" t="s">
        <v>16</v>
      </c>
      <c r="K285" s="7" t="s">
        <v>17</v>
      </c>
      <c r="L285" s="7" t="s">
        <v>18</v>
      </c>
      <c r="M285" s="7" t="s">
        <v>25</v>
      </c>
      <c r="N285" s="7" t="s">
        <v>26</v>
      </c>
      <c r="O285" s="7" t="s">
        <v>27</v>
      </c>
      <c r="P285" s="7" t="s">
        <v>28</v>
      </c>
      <c r="Q285" s="7" t="s">
        <v>29</v>
      </c>
      <c r="R285" s="7" t="s">
        <v>30</v>
      </c>
      <c r="S285" s="7" t="s">
        <v>31</v>
      </c>
      <c r="T285" s="7" t="s">
        <v>32</v>
      </c>
      <c r="U285" s="7" t="s">
        <v>33</v>
      </c>
      <c r="V285" s="7" t="s">
        <v>34</v>
      </c>
      <c r="W285" s="26" t="s">
        <v>35</v>
      </c>
      <c r="X285" s="7" t="s">
        <v>36</v>
      </c>
      <c r="Y285" s="7" t="s">
        <v>37</v>
      </c>
      <c r="Z285" s="26" t="s">
        <v>59</v>
      </c>
      <c r="AA285" s="26" t="s">
        <v>60</v>
      </c>
      <c r="AB285" s="26" t="s">
        <v>61</v>
      </c>
      <c r="AC285" s="7" t="s">
        <v>39</v>
      </c>
      <c r="AD285" s="7" t="s">
        <v>40</v>
      </c>
      <c r="AE285" s="7" t="s">
        <v>41</v>
      </c>
      <c r="AF285" s="7" t="s">
        <v>21</v>
      </c>
      <c r="AG285" s="26" t="s">
        <v>90</v>
      </c>
      <c r="AH285" s="26" t="s">
        <v>89</v>
      </c>
      <c r="AI285" s="7" t="s">
        <v>22</v>
      </c>
      <c r="AJ285" s="7" t="s">
        <v>23</v>
      </c>
      <c r="AK285" s="26" t="s">
        <v>20</v>
      </c>
      <c r="AL285" s="7" t="s">
        <v>24</v>
      </c>
    </row>
    <row r="286" spans="1:38" ht="20.25" x14ac:dyDescent="0.3">
      <c r="A286" s="7">
        <v>12</v>
      </c>
      <c r="B286" s="7">
        <v>18</v>
      </c>
      <c r="C286" s="27">
        <v>14</v>
      </c>
      <c r="D286" s="27">
        <v>23</v>
      </c>
      <c r="E286" s="7">
        <v>2.75</v>
      </c>
      <c r="F286" s="32">
        <f>($D286+2*$E286)/12</f>
        <v>2.375</v>
      </c>
      <c r="G286" s="8">
        <f t="shared" ref="G286:G308" si="311">$B$4*$A286*$F286</f>
        <v>3420</v>
      </c>
      <c r="H286" s="2">
        <v>1.4</v>
      </c>
      <c r="I286" s="7">
        <f t="shared" ref="I286:I308" si="312">$G286*$H286</f>
        <v>4788</v>
      </c>
      <c r="J286" s="7">
        <v>1.2</v>
      </c>
      <c r="K286" s="7">
        <v>1.1499999999999999</v>
      </c>
      <c r="L286" s="7">
        <v>0</v>
      </c>
      <c r="M286" s="2">
        <f>($E$7-$C$7-0.06*$D286/12)/$K286</f>
        <v>3.6681159420289853</v>
      </c>
      <c r="N286" s="2">
        <f>($F$7-$B$7)/$K286</f>
        <v>2.7536231884057973</v>
      </c>
      <c r="O286" s="2">
        <f>($G$7-$B$7)/$K286</f>
        <v>11.449275362318842</v>
      </c>
      <c r="P286" s="2">
        <f>$C$7+$K286*$A286+0.06*$D286/12</f>
        <v>15.581666666666665</v>
      </c>
      <c r="Q286" s="2">
        <f>IF($A286&lt;$M286,$P286,$P286+$E$7)</f>
        <v>21.581666666666663</v>
      </c>
      <c r="R286" s="2">
        <f>$B$7+K286*$A286</f>
        <v>14.633333333333333</v>
      </c>
      <c r="S286" s="2">
        <f t="shared" ref="S286:S308" si="313">$R286+$F$7</f>
        <v>18.633333333333333</v>
      </c>
      <c r="T286" s="2">
        <f t="shared" ref="T286:T308" si="314">$R286+$G$7</f>
        <v>28.633333333333333</v>
      </c>
      <c r="U286" s="7">
        <f t="shared" ref="U286:U308" si="315">IF($A286&lt;$M286,0.5,1)</f>
        <v>1</v>
      </c>
      <c r="V286" s="2">
        <f>($U286*$H$7*(1+$L286)*$J286)/($Q286*$R286)</f>
        <v>121.59143343317602</v>
      </c>
      <c r="W286" s="28">
        <f>IF($A286&lt;$N286,(($U286*$I$7/2*(1+$L286)*$J$7)/($R286*$Q286)),(($U286*$I$7*(1+$L286)*$J$7)/($S286*$Q286)))</f>
        <v>149.20236828366578</v>
      </c>
      <c r="X286" s="2">
        <f>(2*$U286*$H$7*(1+$L286)*$J286)/($Q286*$T286)</f>
        <v>124.2808830667387</v>
      </c>
      <c r="Y286" s="2">
        <f>IF($R286&gt;$F286,$F286*$V286,$R286*$V286)</f>
        <v>288.77965440379307</v>
      </c>
      <c r="Z286" s="28">
        <f>IF($N286&lt;$A286,0,$F$7-$B$7-$K286*$A286)</f>
        <v>0</v>
      </c>
      <c r="AA286" s="28">
        <f>IF($S286&gt;$F286,$F286,$S286)</f>
        <v>2.375</v>
      </c>
      <c r="AB286" s="28">
        <f>($AA286-$Z286)*$W286</f>
        <v>354.35562467370625</v>
      </c>
      <c r="AC286" s="2">
        <f>IF($T286&gt;$F286,$F286*$X286,$T286*$X286)</f>
        <v>295.1670972835044</v>
      </c>
      <c r="AD286" s="2">
        <f t="shared" ref="AD286:AD308" si="316">IF($Y286&gt;$AC286,$Y286,$AC286)</f>
        <v>295.1670972835044</v>
      </c>
      <c r="AE286" s="2">
        <f>IF($AB286&gt;$AD286,$AB286,$AD286)</f>
        <v>354.35562467370625</v>
      </c>
      <c r="AF286" s="2">
        <f t="shared" ref="AF286:AF308" si="317">PI()*($B286/(2*12))^2*62.4</f>
        <v>110.26990214100174</v>
      </c>
      <c r="AG286" s="33">
        <f>0.23*($M$7/$H286)*(1+0.35*$M$7*($F286/$A286))</f>
        <v>0.15707511160714288</v>
      </c>
      <c r="AH286" s="33">
        <f>IF(AG286&gt;0.33,0.33,AG286)</f>
        <v>0.15707511160714288</v>
      </c>
      <c r="AI286" s="2">
        <f>$P$7/($O$7-$N$7*AH286)</f>
        <v>2.3711081146031217</v>
      </c>
      <c r="AJ286" s="7">
        <v>2.4</v>
      </c>
      <c r="AK286" s="27">
        <f>IF($A286&gt;$F286,0,$AE286)</f>
        <v>0</v>
      </c>
      <c r="AL286" s="3">
        <f>(12/$D286)*(($I286+$AF286)/$AI286+$AK286/$AJ286)</f>
        <v>1077.8163440285286</v>
      </c>
    </row>
    <row r="287" spans="1:38" ht="20.25" x14ac:dyDescent="0.3">
      <c r="A287" s="7">
        <v>12</v>
      </c>
      <c r="B287" s="7">
        <v>24</v>
      </c>
      <c r="C287" s="27">
        <v>19</v>
      </c>
      <c r="D287" s="27">
        <v>30</v>
      </c>
      <c r="E287" s="7">
        <v>3.25</v>
      </c>
      <c r="F287" s="32">
        <f t="shared" ref="F287:F308" si="318">($D287+2*$E287)/12</f>
        <v>3.0416666666666665</v>
      </c>
      <c r="G287" s="8">
        <f t="shared" si="311"/>
        <v>4380</v>
      </c>
      <c r="H287" s="2">
        <v>1.4</v>
      </c>
      <c r="I287" s="7">
        <f t="shared" si="312"/>
        <v>6132</v>
      </c>
      <c r="J287" s="7">
        <v>1.2</v>
      </c>
      <c r="K287" s="4">
        <f>(1.75-1.15)*(($D287-24)/(96-24))+1.15</f>
        <v>1.2</v>
      </c>
      <c r="L287" s="7">
        <v>0</v>
      </c>
      <c r="M287" s="2">
        <f t="shared" ref="M287:M308" si="319">($E$7-$C$7-0.06*$D287/12)/$K287</f>
        <v>3.4861111111111107</v>
      </c>
      <c r="N287" s="2">
        <f t="shared" ref="N287:N308" si="320">($F$7-$B$7)/$K287</f>
        <v>2.6388888888888888</v>
      </c>
      <c r="O287" s="2">
        <f t="shared" ref="O287:O308" si="321">($G$7-$B$7)/$K287</f>
        <v>10.972222222222221</v>
      </c>
      <c r="P287" s="2">
        <f t="shared" ref="P287:P308" si="322">$C$7+$K287*$A287+0.06*$D287/12</f>
        <v>16.216666666666665</v>
      </c>
      <c r="Q287" s="2">
        <f t="shared" ref="Q287:Q308" si="323">IF($A287&lt;$M287,$P287,$P287+$E$7)</f>
        <v>22.216666666666665</v>
      </c>
      <c r="R287" s="2">
        <f t="shared" ref="R287:R308" si="324">$B$7+K287*$A287</f>
        <v>15.233333333333333</v>
      </c>
      <c r="S287" s="2">
        <f t="shared" si="313"/>
        <v>19.233333333333334</v>
      </c>
      <c r="T287" s="2">
        <f t="shared" si="314"/>
        <v>29.233333333333334</v>
      </c>
      <c r="U287" s="7">
        <f t="shared" si="315"/>
        <v>1</v>
      </c>
      <c r="V287" s="2">
        <f t="shared" ref="V287:V308" si="325">($U287*$H$7*(1+$L287)*$J287)/($Q287*$R287)</f>
        <v>113.46381453131336</v>
      </c>
      <c r="W287" s="28">
        <f t="shared" ref="W287:W308" si="326">IF($A287&lt;$N287,(($U287*$I$7/2*(1+$L287)*$J$7)/($R287*$Q287)),(($U287*$I$7*(1+$L287)*$J$7)/($S287*$Q287)))</f>
        <v>140.41638659231532</v>
      </c>
      <c r="X287" s="2">
        <f t="shared" ref="X287:X308" si="327">(2*$U287*$H$7*(1+$L287)*$J287)/($Q287*$T287)</f>
        <v>118.25077135874619</v>
      </c>
      <c r="Y287" s="2">
        <f t="shared" ref="Y287:Y308" si="328">IF($R287&gt;$F287,$F287*$V287,$R287*$V287)</f>
        <v>345.11910253274476</v>
      </c>
      <c r="Z287" s="28">
        <f t="shared" ref="Z287:Z308" si="329">IF($N287&lt;$A287,0,$F$7-$B$7-$K287*$A287)</f>
        <v>0</v>
      </c>
      <c r="AA287" s="28">
        <f t="shared" ref="AA287:AA308" si="330">IF($S287&gt;$F287,$F287,$S287)</f>
        <v>3.0416666666666665</v>
      </c>
      <c r="AB287" s="28">
        <f t="shared" ref="AB287:AB308" si="331">($AA287-$Z287)*$W287</f>
        <v>427.09984255162573</v>
      </c>
      <c r="AC287" s="2">
        <f t="shared" ref="AC287:AC308" si="332">IF($T287&gt;$F287,$F287*$X287,$T287*$X287)</f>
        <v>359.67942954951963</v>
      </c>
      <c r="AD287" s="2">
        <f t="shared" si="316"/>
        <v>359.67942954951963</v>
      </c>
      <c r="AE287" s="2">
        <f t="shared" ref="AE287:AE308" si="333">IF($AB287&gt;$AD287,$AB287,$AD287)</f>
        <v>427.09984255162573</v>
      </c>
      <c r="AF287" s="2">
        <f t="shared" si="317"/>
        <v>196.03538158400309</v>
      </c>
      <c r="AG287" s="33">
        <f t="shared" ref="AG287:AG308" si="334">0.23*($M$7/$H287)*(1+0.35*$M$7*($F287/$A287))</f>
        <v>0.15966261160714287</v>
      </c>
      <c r="AH287" s="33">
        <f t="shared" ref="AH287:AH308" si="335">IF(AG287&gt;0.33,0.33,AG287)</f>
        <v>0.15966261160714287</v>
      </c>
      <c r="AI287" s="2">
        <f t="shared" ref="AI287:AI308" si="336">$P$7/($O$7-$N$7*AH287)</f>
        <v>2.3756977013344875</v>
      </c>
      <c r="AJ287" s="7">
        <v>2.2000000000000002</v>
      </c>
      <c r="AK287" s="27">
        <f t="shared" ref="AK287:AK308" si="337">IF($A287&gt;$F287,0,$AE287)</f>
        <v>0</v>
      </c>
      <c r="AL287" s="3">
        <f t="shared" ref="AL287:AL308" si="338">(12/$D287)*(($I287+$AF287)/$AI287+$AK287/$AJ287)</f>
        <v>1065.4613805501249</v>
      </c>
    </row>
    <row r="288" spans="1:38" ht="20.25" x14ac:dyDescent="0.3">
      <c r="A288" s="7">
        <v>12</v>
      </c>
      <c r="B288" s="7">
        <v>27</v>
      </c>
      <c r="C288" s="27">
        <v>22</v>
      </c>
      <c r="D288" s="27">
        <v>34</v>
      </c>
      <c r="E288" s="7">
        <v>3.5</v>
      </c>
      <c r="F288" s="32">
        <f t="shared" si="318"/>
        <v>3.4166666666666665</v>
      </c>
      <c r="G288" s="8">
        <f t="shared" si="311"/>
        <v>4920</v>
      </c>
      <c r="H288" s="2">
        <v>1.4</v>
      </c>
      <c r="I288" s="7">
        <f t="shared" si="312"/>
        <v>6888</v>
      </c>
      <c r="J288" s="7">
        <v>1.2</v>
      </c>
      <c r="K288" s="4">
        <f t="shared" ref="K288:K298" si="339">(1.75-1.15)*(($D288-24)/(96-24))+1.15</f>
        <v>1.2333333333333332</v>
      </c>
      <c r="L288" s="7">
        <v>0</v>
      </c>
      <c r="M288" s="2">
        <f t="shared" si="319"/>
        <v>3.3756756756756761</v>
      </c>
      <c r="N288" s="2">
        <f t="shared" si="320"/>
        <v>2.567567567567568</v>
      </c>
      <c r="O288" s="2">
        <f t="shared" si="321"/>
        <v>10.675675675675677</v>
      </c>
      <c r="P288" s="2">
        <f t="shared" si="322"/>
        <v>16.636666666666667</v>
      </c>
      <c r="Q288" s="2">
        <f t="shared" si="323"/>
        <v>22.636666666666667</v>
      </c>
      <c r="R288" s="2">
        <f t="shared" si="324"/>
        <v>15.633333333333331</v>
      </c>
      <c r="S288" s="2">
        <f t="shared" si="313"/>
        <v>19.633333333333333</v>
      </c>
      <c r="T288" s="2">
        <f t="shared" si="314"/>
        <v>29.633333333333333</v>
      </c>
      <c r="U288" s="7">
        <f t="shared" si="315"/>
        <v>1</v>
      </c>
      <c r="V288" s="2">
        <f t="shared" si="325"/>
        <v>108.5093496691815</v>
      </c>
      <c r="W288" s="28">
        <f t="shared" si="326"/>
        <v>135.00340883607313</v>
      </c>
      <c r="X288" s="2">
        <f t="shared" si="327"/>
        <v>114.49017996590804</v>
      </c>
      <c r="Y288" s="2">
        <f t="shared" si="328"/>
        <v>370.74027803637011</v>
      </c>
      <c r="Z288" s="28">
        <f t="shared" si="329"/>
        <v>0</v>
      </c>
      <c r="AA288" s="28">
        <f t="shared" si="330"/>
        <v>3.4166666666666665</v>
      </c>
      <c r="AB288" s="28">
        <f t="shared" si="331"/>
        <v>461.26164685658318</v>
      </c>
      <c r="AC288" s="2">
        <f t="shared" si="332"/>
        <v>391.1747815501858</v>
      </c>
      <c r="AD288" s="2">
        <f t="shared" si="316"/>
        <v>391.1747815501858</v>
      </c>
      <c r="AE288" s="2">
        <f t="shared" si="333"/>
        <v>461.26164685658318</v>
      </c>
      <c r="AF288" s="2">
        <f t="shared" si="317"/>
        <v>248.1072798172539</v>
      </c>
      <c r="AG288" s="33">
        <f t="shared" si="334"/>
        <v>0.16111808035714287</v>
      </c>
      <c r="AH288" s="33">
        <f t="shared" si="335"/>
        <v>0.16111808035714287</v>
      </c>
      <c r="AI288" s="2">
        <f t="shared" si="336"/>
        <v>2.3782871603554061</v>
      </c>
      <c r="AJ288" s="7">
        <v>2.2000000000000002</v>
      </c>
      <c r="AK288" s="27">
        <f t="shared" si="337"/>
        <v>0</v>
      </c>
      <c r="AL288" s="3">
        <f t="shared" si="338"/>
        <v>1059.0084077074414</v>
      </c>
    </row>
    <row r="289" spans="1:38" ht="20.25" x14ac:dyDescent="0.3">
      <c r="A289" s="7">
        <v>12</v>
      </c>
      <c r="B289" s="7">
        <v>30</v>
      </c>
      <c r="C289" s="27">
        <v>24</v>
      </c>
      <c r="D289" s="27">
        <v>38</v>
      </c>
      <c r="E289" s="7">
        <v>3.75</v>
      </c>
      <c r="F289" s="32">
        <f t="shared" si="318"/>
        <v>3.7916666666666665</v>
      </c>
      <c r="G289" s="8">
        <f t="shared" si="311"/>
        <v>5460</v>
      </c>
      <c r="H289" s="2">
        <v>1.4</v>
      </c>
      <c r="I289" s="7">
        <f t="shared" si="312"/>
        <v>7643.9999999999991</v>
      </c>
      <c r="J289" s="7">
        <v>1.2</v>
      </c>
      <c r="K289" s="4">
        <f t="shared" si="339"/>
        <v>1.2666666666666666</v>
      </c>
      <c r="L289" s="7">
        <v>0</v>
      </c>
      <c r="M289" s="2">
        <f t="shared" si="319"/>
        <v>3.271052631578947</v>
      </c>
      <c r="N289" s="2">
        <f t="shared" si="320"/>
        <v>2.5</v>
      </c>
      <c r="O289" s="2">
        <f t="shared" si="321"/>
        <v>10.394736842105264</v>
      </c>
      <c r="P289" s="2">
        <f t="shared" si="322"/>
        <v>17.056666666666668</v>
      </c>
      <c r="Q289" s="2">
        <f t="shared" si="323"/>
        <v>23.056666666666668</v>
      </c>
      <c r="R289" s="2">
        <f t="shared" si="324"/>
        <v>16.033333333333331</v>
      </c>
      <c r="S289" s="2">
        <f t="shared" si="313"/>
        <v>20.033333333333331</v>
      </c>
      <c r="T289" s="2">
        <f t="shared" si="314"/>
        <v>30.033333333333331</v>
      </c>
      <c r="U289" s="7">
        <f t="shared" si="315"/>
        <v>1</v>
      </c>
      <c r="V289" s="2">
        <f t="shared" si="325"/>
        <v>103.87496291790062</v>
      </c>
      <c r="W289" s="28">
        <f t="shared" si="326"/>
        <v>129.89771517135554</v>
      </c>
      <c r="X289" s="2">
        <f t="shared" si="327"/>
        <v>110.90756307105481</v>
      </c>
      <c r="Y289" s="2">
        <f t="shared" si="328"/>
        <v>393.85923439703981</v>
      </c>
      <c r="Z289" s="28">
        <f t="shared" si="329"/>
        <v>0</v>
      </c>
      <c r="AA289" s="28">
        <f t="shared" si="330"/>
        <v>3.7916666666666665</v>
      </c>
      <c r="AB289" s="28">
        <f t="shared" si="331"/>
        <v>492.52883669138976</v>
      </c>
      <c r="AC289" s="2">
        <f t="shared" si="332"/>
        <v>420.52450997774946</v>
      </c>
      <c r="AD289" s="2">
        <f t="shared" si="316"/>
        <v>420.52450997774946</v>
      </c>
      <c r="AE289" s="2">
        <f t="shared" si="333"/>
        <v>492.52883669138976</v>
      </c>
      <c r="AF289" s="2">
        <f t="shared" si="317"/>
        <v>306.30528372500481</v>
      </c>
      <c r="AG289" s="33">
        <f t="shared" si="334"/>
        <v>0.16257354910714289</v>
      </c>
      <c r="AH289" s="33">
        <f t="shared" si="335"/>
        <v>0.16257354910714289</v>
      </c>
      <c r="AI289" s="2">
        <f t="shared" si="336"/>
        <v>2.3808822704443222</v>
      </c>
      <c r="AJ289" s="7">
        <v>2.2000000000000002</v>
      </c>
      <c r="AK289" s="27">
        <f t="shared" si="337"/>
        <v>0</v>
      </c>
      <c r="AL289" s="3">
        <f t="shared" si="338"/>
        <v>1054.4925939188847</v>
      </c>
    </row>
    <row r="290" spans="1:38" ht="20.25" x14ac:dyDescent="0.3">
      <c r="A290" s="7">
        <v>12</v>
      </c>
      <c r="B290" s="7">
        <v>33</v>
      </c>
      <c r="C290" s="27">
        <v>27</v>
      </c>
      <c r="D290" s="27">
        <v>42</v>
      </c>
      <c r="E290" s="7">
        <v>3.75</v>
      </c>
      <c r="F290" s="32">
        <f t="shared" si="318"/>
        <v>4.125</v>
      </c>
      <c r="G290" s="8">
        <f t="shared" si="311"/>
        <v>5940</v>
      </c>
      <c r="H290" s="2">
        <v>1.4</v>
      </c>
      <c r="I290" s="7">
        <f t="shared" si="312"/>
        <v>8316</v>
      </c>
      <c r="J290" s="7">
        <v>1.2</v>
      </c>
      <c r="K290" s="4">
        <f t="shared" si="339"/>
        <v>1.2999999999999998</v>
      </c>
      <c r="L290" s="7">
        <v>0</v>
      </c>
      <c r="M290" s="2">
        <f t="shared" si="319"/>
        <v>3.1717948717948721</v>
      </c>
      <c r="N290" s="2">
        <f t="shared" si="320"/>
        <v>2.4358974358974361</v>
      </c>
      <c r="O290" s="2">
        <f t="shared" si="321"/>
        <v>10.12820512820513</v>
      </c>
      <c r="P290" s="2">
        <f t="shared" si="322"/>
        <v>17.476666666666667</v>
      </c>
      <c r="Q290" s="2">
        <f t="shared" si="323"/>
        <v>23.476666666666667</v>
      </c>
      <c r="R290" s="2">
        <f t="shared" si="324"/>
        <v>16.43333333333333</v>
      </c>
      <c r="S290" s="2">
        <f t="shared" si="313"/>
        <v>20.43333333333333</v>
      </c>
      <c r="T290" s="2">
        <f t="shared" si="314"/>
        <v>30.43333333333333</v>
      </c>
      <c r="U290" s="7">
        <f t="shared" si="315"/>
        <v>1</v>
      </c>
      <c r="V290" s="2">
        <f t="shared" si="325"/>
        <v>99.533465679818491</v>
      </c>
      <c r="W290" s="28">
        <f t="shared" si="326"/>
        <v>125.07646457012262</v>
      </c>
      <c r="X290" s="2">
        <f t="shared" si="327"/>
        <v>107.49178221281601</v>
      </c>
      <c r="Y290" s="2">
        <f t="shared" si="328"/>
        <v>410.57554592925129</v>
      </c>
      <c r="Z290" s="28">
        <f t="shared" si="329"/>
        <v>0</v>
      </c>
      <c r="AA290" s="28">
        <f t="shared" si="330"/>
        <v>4.125</v>
      </c>
      <c r="AB290" s="28">
        <f t="shared" si="331"/>
        <v>515.94041635175586</v>
      </c>
      <c r="AC290" s="2">
        <f t="shared" si="332"/>
        <v>443.40360162786601</v>
      </c>
      <c r="AD290" s="2">
        <f t="shared" si="316"/>
        <v>443.40360162786601</v>
      </c>
      <c r="AE290" s="2">
        <f t="shared" si="333"/>
        <v>515.94041635175586</v>
      </c>
      <c r="AF290" s="2">
        <f t="shared" si="317"/>
        <v>370.62939330725584</v>
      </c>
      <c r="AG290" s="33">
        <f t="shared" si="334"/>
        <v>0.1638672991071429</v>
      </c>
      <c r="AH290" s="33">
        <f t="shared" si="335"/>
        <v>0.1638672991071429</v>
      </c>
      <c r="AI290" s="2">
        <f t="shared" si="336"/>
        <v>2.3831937940434562</v>
      </c>
      <c r="AJ290" s="7">
        <v>2.2000000000000002</v>
      </c>
      <c r="AK290" s="27">
        <f t="shared" si="337"/>
        <v>0</v>
      </c>
      <c r="AL290" s="3">
        <f t="shared" si="338"/>
        <v>1041.4151457496812</v>
      </c>
    </row>
    <row r="291" spans="1:38" ht="20.25" x14ac:dyDescent="0.3">
      <c r="A291" s="7">
        <v>12</v>
      </c>
      <c r="B291" s="7">
        <v>36</v>
      </c>
      <c r="C291" s="27">
        <v>29</v>
      </c>
      <c r="D291" s="27">
        <v>45</v>
      </c>
      <c r="E291" s="7">
        <v>4.5</v>
      </c>
      <c r="F291" s="32">
        <f t="shared" si="318"/>
        <v>4.5</v>
      </c>
      <c r="G291" s="8">
        <f t="shared" si="311"/>
        <v>6480</v>
      </c>
      <c r="H291" s="2">
        <v>1.4</v>
      </c>
      <c r="I291" s="7">
        <f t="shared" si="312"/>
        <v>9072</v>
      </c>
      <c r="J291" s="7">
        <v>1.2</v>
      </c>
      <c r="K291" s="4">
        <f t="shared" si="339"/>
        <v>1.325</v>
      </c>
      <c r="L291" s="7">
        <v>0</v>
      </c>
      <c r="M291" s="2">
        <f t="shared" si="319"/>
        <v>3.10062893081761</v>
      </c>
      <c r="N291" s="2">
        <f t="shared" si="320"/>
        <v>2.3899371069182389</v>
      </c>
      <c r="O291" s="2">
        <f t="shared" si="321"/>
        <v>9.9371069182389942</v>
      </c>
      <c r="P291" s="2">
        <f t="shared" si="322"/>
        <v>17.791666666666668</v>
      </c>
      <c r="Q291" s="2">
        <f t="shared" si="323"/>
        <v>23.791666666666668</v>
      </c>
      <c r="R291" s="2">
        <f t="shared" si="324"/>
        <v>16.733333333333331</v>
      </c>
      <c r="S291" s="2">
        <f t="shared" si="313"/>
        <v>20.733333333333331</v>
      </c>
      <c r="T291" s="2">
        <f t="shared" si="314"/>
        <v>30.733333333333331</v>
      </c>
      <c r="U291" s="7">
        <f t="shared" si="315"/>
        <v>1</v>
      </c>
      <c r="V291" s="2">
        <f t="shared" si="325"/>
        <v>96.454811227942884</v>
      </c>
      <c r="W291" s="28">
        <f t="shared" si="326"/>
        <v>121.63463433588053</v>
      </c>
      <c r="X291" s="2">
        <f t="shared" si="327"/>
        <v>105.03322177099203</v>
      </c>
      <c r="Y291" s="2">
        <f t="shared" si="328"/>
        <v>434.04665052574296</v>
      </c>
      <c r="Z291" s="28">
        <f t="shared" si="329"/>
        <v>0</v>
      </c>
      <c r="AA291" s="28">
        <f t="shared" si="330"/>
        <v>4.5</v>
      </c>
      <c r="AB291" s="28">
        <f t="shared" si="331"/>
        <v>547.35585451146244</v>
      </c>
      <c r="AC291" s="2">
        <f t="shared" si="332"/>
        <v>472.64949796946411</v>
      </c>
      <c r="AD291" s="2">
        <f t="shared" si="316"/>
        <v>472.64949796946411</v>
      </c>
      <c r="AE291" s="2">
        <f t="shared" si="333"/>
        <v>547.35585451146244</v>
      </c>
      <c r="AF291" s="2">
        <f t="shared" si="317"/>
        <v>441.07960856400695</v>
      </c>
      <c r="AG291" s="33">
        <f t="shared" si="334"/>
        <v>0.16532276785714289</v>
      </c>
      <c r="AH291" s="33">
        <f t="shared" si="335"/>
        <v>0.16532276785714289</v>
      </c>
      <c r="AI291" s="2">
        <f t="shared" si="336"/>
        <v>2.3857996289645342</v>
      </c>
      <c r="AJ291" s="7">
        <v>2.2000000000000002</v>
      </c>
      <c r="AK291" s="27">
        <f t="shared" si="337"/>
        <v>0</v>
      </c>
      <c r="AL291" s="3">
        <f t="shared" si="338"/>
        <v>1063.3002026458578</v>
      </c>
    </row>
    <row r="292" spans="1:38" ht="20.25" x14ac:dyDescent="0.3">
      <c r="A292" s="7">
        <v>12</v>
      </c>
      <c r="B292" s="7">
        <v>39</v>
      </c>
      <c r="C292" s="27">
        <v>32</v>
      </c>
      <c r="D292" s="27">
        <v>49</v>
      </c>
      <c r="E292" s="7">
        <v>4.75</v>
      </c>
      <c r="F292" s="32">
        <f t="shared" si="318"/>
        <v>4.875</v>
      </c>
      <c r="G292" s="8">
        <f t="shared" si="311"/>
        <v>7020</v>
      </c>
      <c r="H292" s="2">
        <v>1.4</v>
      </c>
      <c r="I292" s="7">
        <f t="shared" si="312"/>
        <v>9828</v>
      </c>
      <c r="J292" s="7">
        <v>1.2</v>
      </c>
      <c r="K292" s="4">
        <f t="shared" si="339"/>
        <v>1.3583333333333334</v>
      </c>
      <c r="L292" s="7">
        <v>0</v>
      </c>
      <c r="M292" s="2">
        <f t="shared" si="319"/>
        <v>3.0098159509202449</v>
      </c>
      <c r="N292" s="2">
        <f t="shared" si="320"/>
        <v>2.3312883435582821</v>
      </c>
      <c r="O292" s="2">
        <f t="shared" si="321"/>
        <v>9.6932515337423304</v>
      </c>
      <c r="P292" s="2">
        <f t="shared" si="322"/>
        <v>18.21166666666667</v>
      </c>
      <c r="Q292" s="2">
        <f t="shared" si="323"/>
        <v>24.21166666666667</v>
      </c>
      <c r="R292" s="2">
        <f t="shared" si="324"/>
        <v>17.133333333333333</v>
      </c>
      <c r="S292" s="2">
        <f t="shared" si="313"/>
        <v>21.133333333333333</v>
      </c>
      <c r="T292" s="2">
        <f t="shared" si="314"/>
        <v>31.133333333333333</v>
      </c>
      <c r="U292" s="7">
        <f t="shared" si="315"/>
        <v>1</v>
      </c>
      <c r="V292" s="2">
        <f t="shared" si="325"/>
        <v>92.568808543543895</v>
      </c>
      <c r="W292" s="28">
        <f t="shared" si="326"/>
        <v>117.26234126424872</v>
      </c>
      <c r="X292" s="2">
        <f t="shared" si="327"/>
        <v>101.88515544193054</v>
      </c>
      <c r="Y292" s="2">
        <f t="shared" si="328"/>
        <v>451.2729416497765</v>
      </c>
      <c r="Z292" s="28">
        <f t="shared" si="329"/>
        <v>0</v>
      </c>
      <c r="AA292" s="28">
        <f t="shared" si="330"/>
        <v>4.875</v>
      </c>
      <c r="AB292" s="28">
        <f t="shared" si="331"/>
        <v>571.65391366321251</v>
      </c>
      <c r="AC292" s="2">
        <f t="shared" si="332"/>
        <v>496.69013277941139</v>
      </c>
      <c r="AD292" s="2">
        <f t="shared" si="316"/>
        <v>496.69013277941139</v>
      </c>
      <c r="AE292" s="2">
        <f t="shared" si="333"/>
        <v>571.65391366321251</v>
      </c>
      <c r="AF292" s="2">
        <f t="shared" si="317"/>
        <v>517.65592949525819</v>
      </c>
      <c r="AG292" s="33">
        <f t="shared" si="334"/>
        <v>0.16677823660714289</v>
      </c>
      <c r="AH292" s="33">
        <f t="shared" si="335"/>
        <v>0.16677823660714289</v>
      </c>
      <c r="AI292" s="2">
        <f t="shared" si="336"/>
        <v>2.3884111686743061</v>
      </c>
      <c r="AJ292" s="7">
        <v>2.2000000000000002</v>
      </c>
      <c r="AK292" s="27">
        <f t="shared" si="337"/>
        <v>0</v>
      </c>
      <c r="AL292" s="3">
        <f t="shared" si="338"/>
        <v>1060.8014469117379</v>
      </c>
    </row>
    <row r="293" spans="1:38" ht="20.25" x14ac:dyDescent="0.3">
      <c r="A293" s="7">
        <v>12</v>
      </c>
      <c r="B293" s="7">
        <v>42</v>
      </c>
      <c r="C293" s="27">
        <v>34</v>
      </c>
      <c r="D293" s="27">
        <v>53</v>
      </c>
      <c r="E293" s="7">
        <v>5</v>
      </c>
      <c r="F293" s="32">
        <f t="shared" si="318"/>
        <v>5.25</v>
      </c>
      <c r="G293" s="8">
        <f t="shared" si="311"/>
        <v>7560</v>
      </c>
      <c r="H293" s="2">
        <v>1.4</v>
      </c>
      <c r="I293" s="7">
        <f t="shared" si="312"/>
        <v>10584</v>
      </c>
      <c r="J293" s="7">
        <v>1.2</v>
      </c>
      <c r="K293" s="4">
        <f t="shared" si="339"/>
        <v>1.3916666666666666</v>
      </c>
      <c r="L293" s="7">
        <v>0</v>
      </c>
      <c r="M293" s="2">
        <f t="shared" si="319"/>
        <v>2.9233532934131738</v>
      </c>
      <c r="N293" s="2">
        <f t="shared" si="320"/>
        <v>2.2754491017964074</v>
      </c>
      <c r="O293" s="2">
        <f t="shared" si="321"/>
        <v>9.4610778443113777</v>
      </c>
      <c r="P293" s="2">
        <f t="shared" si="322"/>
        <v>18.631666666666668</v>
      </c>
      <c r="Q293" s="2">
        <f t="shared" si="323"/>
        <v>24.631666666666668</v>
      </c>
      <c r="R293" s="2">
        <f t="shared" si="324"/>
        <v>17.533333333333331</v>
      </c>
      <c r="S293" s="2">
        <f t="shared" si="313"/>
        <v>21.533333333333331</v>
      </c>
      <c r="T293" s="2">
        <f t="shared" si="314"/>
        <v>31.533333333333331</v>
      </c>
      <c r="U293" s="7">
        <f t="shared" si="315"/>
        <v>1</v>
      </c>
      <c r="V293" s="2">
        <f t="shared" si="325"/>
        <v>88.914570746643136</v>
      </c>
      <c r="W293" s="28">
        <f t="shared" si="326"/>
        <v>113.12176909039835</v>
      </c>
      <c r="X293" s="2">
        <f t="shared" si="327"/>
        <v>98.877514191827245</v>
      </c>
      <c r="Y293" s="2">
        <f t="shared" si="328"/>
        <v>466.80149641987646</v>
      </c>
      <c r="Z293" s="28">
        <f t="shared" si="329"/>
        <v>0</v>
      </c>
      <c r="AA293" s="28">
        <f t="shared" si="330"/>
        <v>5.25</v>
      </c>
      <c r="AB293" s="28">
        <f t="shared" si="331"/>
        <v>593.88928772459133</v>
      </c>
      <c r="AC293" s="2">
        <f t="shared" si="332"/>
        <v>519.10694950709308</v>
      </c>
      <c r="AD293" s="2">
        <f t="shared" si="316"/>
        <v>519.10694950709308</v>
      </c>
      <c r="AE293" s="2">
        <f t="shared" si="333"/>
        <v>593.88928772459133</v>
      </c>
      <c r="AF293" s="2">
        <f t="shared" si="317"/>
        <v>600.35835610100946</v>
      </c>
      <c r="AG293" s="33">
        <f t="shared" si="334"/>
        <v>0.16823370535714288</v>
      </c>
      <c r="AH293" s="33">
        <f t="shared" si="335"/>
        <v>0.16823370535714288</v>
      </c>
      <c r="AI293" s="2">
        <f t="shared" si="336"/>
        <v>2.3910284319269963</v>
      </c>
      <c r="AJ293" s="7">
        <v>2.2000000000000002</v>
      </c>
      <c r="AK293" s="27">
        <f t="shared" si="337"/>
        <v>0</v>
      </c>
      <c r="AL293" s="3">
        <f t="shared" si="338"/>
        <v>1059.0871770955478</v>
      </c>
    </row>
    <row r="294" spans="1:38" ht="20.25" x14ac:dyDescent="0.3">
      <c r="A294" s="7">
        <v>12</v>
      </c>
      <c r="B294" s="7">
        <v>48</v>
      </c>
      <c r="C294" s="27">
        <v>38</v>
      </c>
      <c r="D294" s="27">
        <v>60</v>
      </c>
      <c r="E294" s="7">
        <v>5.5</v>
      </c>
      <c r="F294" s="32">
        <f t="shared" si="318"/>
        <v>5.916666666666667</v>
      </c>
      <c r="G294" s="8">
        <f t="shared" si="311"/>
        <v>8520</v>
      </c>
      <c r="H294" s="2">
        <v>1.4</v>
      </c>
      <c r="I294" s="7">
        <f t="shared" si="312"/>
        <v>11928</v>
      </c>
      <c r="J294" s="7">
        <v>1.2</v>
      </c>
      <c r="K294" s="4">
        <f t="shared" si="339"/>
        <v>1.45</v>
      </c>
      <c r="L294" s="7">
        <v>0</v>
      </c>
      <c r="M294" s="2">
        <f t="shared" si="319"/>
        <v>2.7816091954022988</v>
      </c>
      <c r="N294" s="2">
        <f t="shared" si="320"/>
        <v>2.1839080459770113</v>
      </c>
      <c r="O294" s="2">
        <f t="shared" si="321"/>
        <v>9.0804597701149419</v>
      </c>
      <c r="P294" s="2">
        <f t="shared" si="322"/>
        <v>19.366666666666667</v>
      </c>
      <c r="Q294" s="2">
        <f t="shared" si="323"/>
        <v>25.366666666666667</v>
      </c>
      <c r="R294" s="2">
        <f t="shared" si="324"/>
        <v>18.233333333333331</v>
      </c>
      <c r="S294" s="2">
        <f t="shared" si="313"/>
        <v>22.233333333333331</v>
      </c>
      <c r="T294" s="2">
        <f t="shared" si="314"/>
        <v>32.233333333333334</v>
      </c>
      <c r="U294" s="7">
        <f t="shared" si="315"/>
        <v>1</v>
      </c>
      <c r="V294" s="2">
        <f t="shared" si="325"/>
        <v>83.023636271912025</v>
      </c>
      <c r="W294" s="28">
        <f t="shared" si="326"/>
        <v>106.38570333755594</v>
      </c>
      <c r="X294" s="2">
        <f t="shared" si="327"/>
        <v>93.927464406899432</v>
      </c>
      <c r="Y294" s="2">
        <f t="shared" si="328"/>
        <v>491.22318127547953</v>
      </c>
      <c r="Z294" s="28">
        <f t="shared" si="329"/>
        <v>0</v>
      </c>
      <c r="AA294" s="28">
        <f t="shared" si="330"/>
        <v>5.916666666666667</v>
      </c>
      <c r="AB294" s="28">
        <f t="shared" si="331"/>
        <v>629.44874474720598</v>
      </c>
      <c r="AC294" s="2">
        <f t="shared" si="332"/>
        <v>555.73749774082171</v>
      </c>
      <c r="AD294" s="2">
        <f t="shared" si="316"/>
        <v>555.73749774082171</v>
      </c>
      <c r="AE294" s="2">
        <f t="shared" si="333"/>
        <v>629.44874474720598</v>
      </c>
      <c r="AF294" s="2">
        <f t="shared" si="317"/>
        <v>784.14152633601236</v>
      </c>
      <c r="AG294" s="33">
        <f t="shared" si="334"/>
        <v>0.17082120535714287</v>
      </c>
      <c r="AH294" s="33">
        <f t="shared" si="335"/>
        <v>0.17082120535714287</v>
      </c>
      <c r="AI294" s="2">
        <f t="shared" si="336"/>
        <v>2.3956955351990308</v>
      </c>
      <c r="AJ294" s="7">
        <v>2.2000000000000002</v>
      </c>
      <c r="AK294" s="27">
        <f t="shared" si="337"/>
        <v>0</v>
      </c>
      <c r="AL294" s="3">
        <f t="shared" si="338"/>
        <v>1061.2485050425998</v>
      </c>
    </row>
    <row r="295" spans="1:38" ht="20.25" x14ac:dyDescent="0.3">
      <c r="A295" s="7">
        <v>12</v>
      </c>
      <c r="B295" s="7">
        <v>54</v>
      </c>
      <c r="C295" s="27">
        <v>43</v>
      </c>
      <c r="D295" s="27">
        <v>68</v>
      </c>
      <c r="E295" s="7">
        <v>6</v>
      </c>
      <c r="F295" s="32">
        <f t="shared" si="318"/>
        <v>6.666666666666667</v>
      </c>
      <c r="G295" s="8">
        <f t="shared" si="311"/>
        <v>9600</v>
      </c>
      <c r="H295" s="2">
        <v>1.4</v>
      </c>
      <c r="I295" s="7">
        <f t="shared" si="312"/>
        <v>13440</v>
      </c>
      <c r="J295" s="7">
        <v>1.2</v>
      </c>
      <c r="K295" s="4">
        <f t="shared" si="339"/>
        <v>1.5166666666666666</v>
      </c>
      <c r="L295" s="7">
        <v>0</v>
      </c>
      <c r="M295" s="2">
        <f t="shared" si="319"/>
        <v>2.6329670329670329</v>
      </c>
      <c r="N295" s="2">
        <f t="shared" si="320"/>
        <v>2.087912087912088</v>
      </c>
      <c r="O295" s="2">
        <f t="shared" si="321"/>
        <v>8.6813186813186807</v>
      </c>
      <c r="P295" s="2">
        <f t="shared" si="322"/>
        <v>20.206666666666667</v>
      </c>
      <c r="Q295" s="2">
        <f t="shared" si="323"/>
        <v>26.206666666666667</v>
      </c>
      <c r="R295" s="2">
        <f t="shared" si="324"/>
        <v>19.033333333333331</v>
      </c>
      <c r="S295" s="2">
        <f t="shared" si="313"/>
        <v>23.033333333333331</v>
      </c>
      <c r="T295" s="2">
        <f t="shared" si="314"/>
        <v>33.033333333333331</v>
      </c>
      <c r="U295" s="7">
        <f t="shared" si="315"/>
        <v>1</v>
      </c>
      <c r="V295" s="2">
        <f t="shared" si="325"/>
        <v>76.984729134487608</v>
      </c>
      <c r="W295" s="28">
        <f t="shared" si="326"/>
        <v>99.399150542222372</v>
      </c>
      <c r="X295" s="2">
        <f t="shared" si="327"/>
        <v>88.714995632275333</v>
      </c>
      <c r="Y295" s="2">
        <f t="shared" si="328"/>
        <v>513.23152756325078</v>
      </c>
      <c r="Z295" s="28">
        <f t="shared" si="329"/>
        <v>0</v>
      </c>
      <c r="AA295" s="28">
        <f t="shared" si="330"/>
        <v>6.666666666666667</v>
      </c>
      <c r="AB295" s="28">
        <f t="shared" si="331"/>
        <v>662.66100361481585</v>
      </c>
      <c r="AC295" s="2">
        <f t="shared" si="332"/>
        <v>591.43330421516896</v>
      </c>
      <c r="AD295" s="2">
        <f t="shared" si="316"/>
        <v>591.43330421516896</v>
      </c>
      <c r="AE295" s="2">
        <f t="shared" si="333"/>
        <v>662.66100361481585</v>
      </c>
      <c r="AF295" s="2">
        <f t="shared" si="317"/>
        <v>992.42911926901559</v>
      </c>
      <c r="AG295" s="33">
        <f t="shared" si="334"/>
        <v>0.17373214285714289</v>
      </c>
      <c r="AH295" s="33">
        <f t="shared" si="335"/>
        <v>0.17373214285714289</v>
      </c>
      <c r="AI295" s="2">
        <f t="shared" si="336"/>
        <v>2.400967852486064</v>
      </c>
      <c r="AJ295" s="7">
        <v>2.2000000000000002</v>
      </c>
      <c r="AK295" s="27">
        <f t="shared" si="337"/>
        <v>0</v>
      </c>
      <c r="AL295" s="3">
        <f t="shared" si="338"/>
        <v>1060.7802406452147</v>
      </c>
    </row>
    <row r="296" spans="1:38" ht="20.25" x14ac:dyDescent="0.3">
      <c r="A296" s="7">
        <v>12</v>
      </c>
      <c r="B296" s="7">
        <v>60</v>
      </c>
      <c r="C296" s="27">
        <v>48</v>
      </c>
      <c r="D296" s="27">
        <v>76</v>
      </c>
      <c r="E296" s="7">
        <v>6.5</v>
      </c>
      <c r="F296" s="32">
        <f t="shared" si="318"/>
        <v>7.416666666666667</v>
      </c>
      <c r="G296" s="8">
        <f t="shared" si="311"/>
        <v>10680</v>
      </c>
      <c r="H296" s="2">
        <v>1.4</v>
      </c>
      <c r="I296" s="7">
        <f t="shared" si="312"/>
        <v>14951.999999999998</v>
      </c>
      <c r="J296" s="7">
        <v>1.2</v>
      </c>
      <c r="K296" s="4">
        <f t="shared" si="339"/>
        <v>1.5833333333333333</v>
      </c>
      <c r="L296" s="7">
        <v>0</v>
      </c>
      <c r="M296" s="2">
        <f t="shared" si="319"/>
        <v>2.4968421052631578</v>
      </c>
      <c r="N296" s="2">
        <f t="shared" si="320"/>
        <v>2</v>
      </c>
      <c r="O296" s="2">
        <f t="shared" si="321"/>
        <v>8.3157894736842106</v>
      </c>
      <c r="P296" s="2">
        <f t="shared" si="322"/>
        <v>21.046666666666667</v>
      </c>
      <c r="Q296" s="2">
        <f t="shared" si="323"/>
        <v>27.046666666666667</v>
      </c>
      <c r="R296" s="2">
        <f t="shared" si="324"/>
        <v>19.833333333333332</v>
      </c>
      <c r="S296" s="2">
        <f t="shared" si="313"/>
        <v>23.833333333333332</v>
      </c>
      <c r="T296" s="2">
        <f t="shared" si="314"/>
        <v>33.833333333333329</v>
      </c>
      <c r="U296" s="7">
        <f t="shared" si="315"/>
        <v>1</v>
      </c>
      <c r="V296" s="2">
        <f t="shared" si="325"/>
        <v>71.584956388273824</v>
      </c>
      <c r="W296" s="28">
        <f t="shared" si="326"/>
        <v>93.07921558352912</v>
      </c>
      <c r="X296" s="2">
        <f t="shared" si="327"/>
        <v>83.92719024832104</v>
      </c>
      <c r="Y296" s="2">
        <f t="shared" si="328"/>
        <v>530.92175987969756</v>
      </c>
      <c r="Z296" s="28">
        <f t="shared" si="329"/>
        <v>0</v>
      </c>
      <c r="AA296" s="28">
        <f t="shared" si="330"/>
        <v>7.416666666666667</v>
      </c>
      <c r="AB296" s="28">
        <f t="shared" si="331"/>
        <v>690.33751557784103</v>
      </c>
      <c r="AC296" s="2">
        <f t="shared" si="332"/>
        <v>622.45999434171438</v>
      </c>
      <c r="AD296" s="2">
        <f t="shared" si="316"/>
        <v>622.45999434171438</v>
      </c>
      <c r="AE296" s="2">
        <f t="shared" si="333"/>
        <v>690.33751557784103</v>
      </c>
      <c r="AF296" s="2">
        <f t="shared" si="317"/>
        <v>1225.2211349000193</v>
      </c>
      <c r="AG296" s="33">
        <f t="shared" si="334"/>
        <v>0.17664308035714291</v>
      </c>
      <c r="AH296" s="33">
        <f t="shared" si="335"/>
        <v>0.17664308035714291</v>
      </c>
      <c r="AI296" s="2">
        <f t="shared" si="336"/>
        <v>2.406263427018398</v>
      </c>
      <c r="AJ296" s="7">
        <v>2.2000000000000002</v>
      </c>
      <c r="AK296" s="27">
        <f t="shared" si="337"/>
        <v>0</v>
      </c>
      <c r="AL296" s="3">
        <f t="shared" si="338"/>
        <v>1061.5205489353314</v>
      </c>
    </row>
    <row r="297" spans="1:38" ht="20.25" x14ac:dyDescent="0.3">
      <c r="A297" s="7">
        <v>12</v>
      </c>
      <c r="B297" s="7">
        <v>66</v>
      </c>
      <c r="C297" s="27">
        <v>53</v>
      </c>
      <c r="D297" s="27">
        <v>83</v>
      </c>
      <c r="E297" s="7">
        <v>7</v>
      </c>
      <c r="F297" s="32">
        <f t="shared" si="318"/>
        <v>8.0833333333333339</v>
      </c>
      <c r="G297" s="8">
        <f t="shared" si="311"/>
        <v>11640</v>
      </c>
      <c r="H297" s="2">
        <v>1.4</v>
      </c>
      <c r="I297" s="7">
        <f t="shared" si="312"/>
        <v>16295.999999999998</v>
      </c>
      <c r="J297" s="7">
        <v>1.2</v>
      </c>
      <c r="K297" s="4">
        <f t="shared" si="339"/>
        <v>1.6416666666666666</v>
      </c>
      <c r="L297" s="7">
        <v>0</v>
      </c>
      <c r="M297" s="2">
        <f t="shared" si="319"/>
        <v>2.3868020304568525</v>
      </c>
      <c r="N297" s="2">
        <f t="shared" si="320"/>
        <v>1.9289340101522843</v>
      </c>
      <c r="O297" s="2">
        <f t="shared" si="321"/>
        <v>8.0203045685279193</v>
      </c>
      <c r="P297" s="2">
        <f t="shared" si="322"/>
        <v>21.781666666666666</v>
      </c>
      <c r="Q297" s="2">
        <f t="shared" si="323"/>
        <v>27.781666666666666</v>
      </c>
      <c r="R297" s="2">
        <f t="shared" si="324"/>
        <v>20.533333333333331</v>
      </c>
      <c r="S297" s="2">
        <f t="shared" si="313"/>
        <v>24.533333333333331</v>
      </c>
      <c r="T297" s="2">
        <f t="shared" si="314"/>
        <v>34.533333333333331</v>
      </c>
      <c r="U297" s="7">
        <f t="shared" si="315"/>
        <v>1</v>
      </c>
      <c r="V297" s="2">
        <f t="shared" si="325"/>
        <v>67.3152511895088</v>
      </c>
      <c r="W297" s="28">
        <f t="shared" si="326"/>
        <v>88.03115389932367</v>
      </c>
      <c r="X297" s="2">
        <f t="shared" si="327"/>
        <v>80.050568982118563</v>
      </c>
      <c r="Y297" s="2">
        <f t="shared" si="328"/>
        <v>544.13161378186282</v>
      </c>
      <c r="Z297" s="28">
        <f t="shared" si="329"/>
        <v>0</v>
      </c>
      <c r="AA297" s="28">
        <f t="shared" si="330"/>
        <v>8.0833333333333339</v>
      </c>
      <c r="AB297" s="28">
        <f t="shared" si="331"/>
        <v>711.58516068619974</v>
      </c>
      <c r="AC297" s="2">
        <f t="shared" si="332"/>
        <v>647.07543260545845</v>
      </c>
      <c r="AD297" s="2">
        <f t="shared" si="316"/>
        <v>647.07543260545845</v>
      </c>
      <c r="AE297" s="2">
        <f t="shared" si="333"/>
        <v>711.58516068619974</v>
      </c>
      <c r="AF297" s="2">
        <f t="shared" si="317"/>
        <v>1482.5175732290234</v>
      </c>
      <c r="AG297" s="33">
        <f t="shared" si="334"/>
        <v>0.17923058035714287</v>
      </c>
      <c r="AH297" s="33">
        <f t="shared" si="335"/>
        <v>0.17923058035714287</v>
      </c>
      <c r="AI297" s="2">
        <f t="shared" si="336"/>
        <v>2.4109902536313919</v>
      </c>
      <c r="AJ297" s="7">
        <v>2.2000000000000002</v>
      </c>
      <c r="AK297" s="27">
        <f t="shared" si="337"/>
        <v>0</v>
      </c>
      <c r="AL297" s="3">
        <f t="shared" si="338"/>
        <v>1066.1130126946846</v>
      </c>
    </row>
    <row r="298" spans="1:38" ht="20.25" x14ac:dyDescent="0.3">
      <c r="A298" s="7">
        <v>12</v>
      </c>
      <c r="B298" s="7">
        <v>72</v>
      </c>
      <c r="C298" s="27">
        <v>58</v>
      </c>
      <c r="D298" s="27">
        <v>91</v>
      </c>
      <c r="E298" s="7">
        <v>7.5</v>
      </c>
      <c r="F298" s="32">
        <f t="shared" si="318"/>
        <v>8.8333333333333339</v>
      </c>
      <c r="G298" s="8">
        <f t="shared" si="311"/>
        <v>12720</v>
      </c>
      <c r="H298" s="2">
        <v>1.4</v>
      </c>
      <c r="I298" s="7">
        <f t="shared" si="312"/>
        <v>17808</v>
      </c>
      <c r="J298" s="7">
        <v>1.2</v>
      </c>
      <c r="K298" s="4">
        <f t="shared" si="339"/>
        <v>1.7083333333333335</v>
      </c>
      <c r="L298" s="7">
        <v>0</v>
      </c>
      <c r="M298" s="2">
        <f t="shared" si="319"/>
        <v>2.2702439024390242</v>
      </c>
      <c r="N298" s="2">
        <f t="shared" si="320"/>
        <v>1.8536585365853655</v>
      </c>
      <c r="O298" s="2">
        <f t="shared" si="321"/>
        <v>7.7073170731707306</v>
      </c>
      <c r="P298" s="2">
        <f t="shared" si="322"/>
        <v>22.621666666666666</v>
      </c>
      <c r="Q298" s="2">
        <f t="shared" si="323"/>
        <v>28.621666666666666</v>
      </c>
      <c r="R298" s="2">
        <f t="shared" si="324"/>
        <v>21.333333333333332</v>
      </c>
      <c r="S298" s="2">
        <f t="shared" si="313"/>
        <v>25.333333333333332</v>
      </c>
      <c r="T298" s="2">
        <f t="shared" si="314"/>
        <v>35.333333333333329</v>
      </c>
      <c r="U298" s="7">
        <f t="shared" si="315"/>
        <v>1</v>
      </c>
      <c r="V298" s="2">
        <f t="shared" si="325"/>
        <v>62.889419437489089</v>
      </c>
      <c r="W298" s="28">
        <f t="shared" si="326"/>
        <v>82.749236101959326</v>
      </c>
      <c r="X298" s="2">
        <f t="shared" si="327"/>
        <v>75.941940452817008</v>
      </c>
      <c r="Y298" s="2">
        <f t="shared" si="328"/>
        <v>555.52320503115368</v>
      </c>
      <c r="Z298" s="28">
        <f t="shared" si="329"/>
        <v>0</v>
      </c>
      <c r="AA298" s="28">
        <f t="shared" si="330"/>
        <v>8.8333333333333339</v>
      </c>
      <c r="AB298" s="28">
        <f t="shared" si="331"/>
        <v>730.95158556730746</v>
      </c>
      <c r="AC298" s="2">
        <f t="shared" si="332"/>
        <v>670.82047399988357</v>
      </c>
      <c r="AD298" s="2">
        <f t="shared" si="316"/>
        <v>670.82047399988357</v>
      </c>
      <c r="AE298" s="2">
        <f t="shared" si="333"/>
        <v>730.95158556730746</v>
      </c>
      <c r="AF298" s="2">
        <f t="shared" si="317"/>
        <v>1764.3184342560278</v>
      </c>
      <c r="AG298" s="33">
        <f t="shared" si="334"/>
        <v>0.18214151785714289</v>
      </c>
      <c r="AH298" s="33">
        <f t="shared" si="335"/>
        <v>0.18214151785714289</v>
      </c>
      <c r="AI298" s="2">
        <f t="shared" si="336"/>
        <v>2.4163301804173054</v>
      </c>
      <c r="AJ298" s="7">
        <v>2.2000000000000002</v>
      </c>
      <c r="AK298" s="27">
        <f t="shared" si="337"/>
        <v>0</v>
      </c>
      <c r="AL298" s="3">
        <f t="shared" si="338"/>
        <v>1068.1342678953768</v>
      </c>
    </row>
    <row r="299" spans="1:38" ht="20.25" x14ac:dyDescent="0.3">
      <c r="A299" s="7">
        <v>12</v>
      </c>
      <c r="B299" s="7">
        <v>78</v>
      </c>
      <c r="C299" s="27">
        <v>63</v>
      </c>
      <c r="D299" s="27">
        <v>98</v>
      </c>
      <c r="E299" s="7">
        <v>8</v>
      </c>
      <c r="F299" s="32">
        <f t="shared" si="318"/>
        <v>9.5</v>
      </c>
      <c r="G299" s="8">
        <f t="shared" si="311"/>
        <v>13680</v>
      </c>
      <c r="H299" s="2">
        <v>1.4</v>
      </c>
      <c r="I299" s="7">
        <f t="shared" si="312"/>
        <v>19152</v>
      </c>
      <c r="J299" s="7">
        <v>1.2</v>
      </c>
      <c r="K299" s="7">
        <v>1.75</v>
      </c>
      <c r="L299" s="7">
        <v>0</v>
      </c>
      <c r="M299" s="2">
        <f t="shared" si="319"/>
        <v>2.196190476190476</v>
      </c>
      <c r="N299" s="2">
        <f t="shared" si="320"/>
        <v>1.8095238095238095</v>
      </c>
      <c r="O299" s="2">
        <f t="shared" si="321"/>
        <v>7.5238095238095237</v>
      </c>
      <c r="P299" s="2">
        <f t="shared" si="322"/>
        <v>23.156666666666666</v>
      </c>
      <c r="Q299" s="2">
        <f t="shared" si="323"/>
        <v>29.156666666666666</v>
      </c>
      <c r="R299" s="2">
        <f t="shared" si="324"/>
        <v>21.833333333333332</v>
      </c>
      <c r="S299" s="2">
        <f t="shared" si="313"/>
        <v>25.833333333333332</v>
      </c>
      <c r="T299" s="2">
        <f t="shared" si="314"/>
        <v>35.833333333333329</v>
      </c>
      <c r="U299" s="7">
        <f t="shared" si="315"/>
        <v>1</v>
      </c>
      <c r="V299" s="2">
        <f t="shared" si="325"/>
        <v>60.321663174375168</v>
      </c>
      <c r="W299" s="28">
        <f t="shared" si="326"/>
        <v>79.658647941967203</v>
      </c>
      <c r="X299" s="2">
        <f t="shared" si="327"/>
        <v>73.50825931016881</v>
      </c>
      <c r="Y299" s="2">
        <f t="shared" si="328"/>
        <v>573.05580015656415</v>
      </c>
      <c r="Z299" s="28">
        <f t="shared" si="329"/>
        <v>0</v>
      </c>
      <c r="AA299" s="28">
        <f t="shared" si="330"/>
        <v>9.5</v>
      </c>
      <c r="AB299" s="28">
        <f t="shared" si="331"/>
        <v>756.75715544868842</v>
      </c>
      <c r="AC299" s="2">
        <f t="shared" si="332"/>
        <v>698.32846344660368</v>
      </c>
      <c r="AD299" s="2">
        <f t="shared" si="316"/>
        <v>698.32846344660368</v>
      </c>
      <c r="AE299" s="2">
        <f t="shared" si="333"/>
        <v>756.75715544868842</v>
      </c>
      <c r="AF299" s="2">
        <f t="shared" si="317"/>
        <v>2070.6237179810328</v>
      </c>
      <c r="AG299" s="33">
        <f t="shared" si="334"/>
        <v>0.18472901785714288</v>
      </c>
      <c r="AH299" s="33">
        <f t="shared" si="335"/>
        <v>0.18472901785714288</v>
      </c>
      <c r="AI299" s="2">
        <f t="shared" si="336"/>
        <v>2.4210966788807924</v>
      </c>
      <c r="AJ299" s="7">
        <v>2.2000000000000002</v>
      </c>
      <c r="AK299" s="27">
        <f t="shared" si="337"/>
        <v>0</v>
      </c>
      <c r="AL299" s="3">
        <f t="shared" si="338"/>
        <v>1073.3518579396809</v>
      </c>
    </row>
    <row r="300" spans="1:38" ht="20.25" x14ac:dyDescent="0.3">
      <c r="A300" s="7">
        <v>12</v>
      </c>
      <c r="B300" s="7">
        <v>84</v>
      </c>
      <c r="C300" s="27">
        <v>68</v>
      </c>
      <c r="D300" s="27">
        <v>106</v>
      </c>
      <c r="E300" s="7">
        <v>8.5</v>
      </c>
      <c r="F300" s="32">
        <f t="shared" si="318"/>
        <v>10.25</v>
      </c>
      <c r="G300" s="8">
        <f t="shared" si="311"/>
        <v>14760</v>
      </c>
      <c r="H300" s="2">
        <v>1.4</v>
      </c>
      <c r="I300" s="7">
        <f t="shared" si="312"/>
        <v>20664</v>
      </c>
      <c r="J300" s="7">
        <v>1.2</v>
      </c>
      <c r="K300" s="7">
        <v>1.75</v>
      </c>
      <c r="L300" s="7">
        <v>0</v>
      </c>
      <c r="M300" s="2">
        <f t="shared" si="319"/>
        <v>2.1733333333333333</v>
      </c>
      <c r="N300" s="2">
        <f t="shared" si="320"/>
        <v>1.8095238095238095</v>
      </c>
      <c r="O300" s="2">
        <f t="shared" si="321"/>
        <v>7.5238095238095237</v>
      </c>
      <c r="P300" s="2">
        <f t="shared" si="322"/>
        <v>23.196666666666669</v>
      </c>
      <c r="Q300" s="2">
        <f t="shared" si="323"/>
        <v>29.196666666666669</v>
      </c>
      <c r="R300" s="2">
        <f t="shared" si="324"/>
        <v>21.833333333333332</v>
      </c>
      <c r="S300" s="2">
        <f t="shared" si="313"/>
        <v>25.833333333333332</v>
      </c>
      <c r="T300" s="2">
        <f t="shared" si="314"/>
        <v>35.833333333333329</v>
      </c>
      <c r="U300" s="7">
        <f t="shared" si="315"/>
        <v>1</v>
      </c>
      <c r="V300" s="2">
        <f t="shared" si="325"/>
        <v>60.239021325066737</v>
      </c>
      <c r="W300" s="28">
        <f t="shared" si="326"/>
        <v>79.549514048223202</v>
      </c>
      <c r="X300" s="2">
        <f t="shared" si="327"/>
        <v>73.407551568220867</v>
      </c>
      <c r="Y300" s="2">
        <f t="shared" si="328"/>
        <v>617.44996858193406</v>
      </c>
      <c r="Z300" s="28">
        <f t="shared" si="329"/>
        <v>0</v>
      </c>
      <c r="AA300" s="28">
        <f t="shared" si="330"/>
        <v>10.25</v>
      </c>
      <c r="AB300" s="28">
        <f t="shared" si="331"/>
        <v>815.38251899428781</v>
      </c>
      <c r="AC300" s="2">
        <f t="shared" si="332"/>
        <v>752.42740357426385</v>
      </c>
      <c r="AD300" s="2">
        <f t="shared" si="316"/>
        <v>752.42740357426385</v>
      </c>
      <c r="AE300" s="2">
        <f t="shared" si="333"/>
        <v>815.38251899428781</v>
      </c>
      <c r="AF300" s="2">
        <f t="shared" si="317"/>
        <v>2401.4334244040379</v>
      </c>
      <c r="AG300" s="33">
        <f t="shared" si="334"/>
        <v>0.1876399553571429</v>
      </c>
      <c r="AH300" s="33">
        <f t="shared" si="335"/>
        <v>0.1876399553571429</v>
      </c>
      <c r="AI300" s="2">
        <f t="shared" si="336"/>
        <v>2.4264815174608794</v>
      </c>
      <c r="AJ300" s="7">
        <v>2.2000000000000002</v>
      </c>
      <c r="AK300" s="27">
        <f t="shared" si="337"/>
        <v>0</v>
      </c>
      <c r="AL300" s="3">
        <f t="shared" si="338"/>
        <v>1076.1182904528187</v>
      </c>
    </row>
    <row r="301" spans="1:38" ht="20.25" x14ac:dyDescent="0.3">
      <c r="A301" s="7">
        <v>12</v>
      </c>
      <c r="B301" s="7">
        <v>90</v>
      </c>
      <c r="C301" s="27">
        <v>72</v>
      </c>
      <c r="D301" s="27">
        <v>113</v>
      </c>
      <c r="E301" s="7">
        <v>9</v>
      </c>
      <c r="F301" s="32">
        <f t="shared" si="318"/>
        <v>10.916666666666666</v>
      </c>
      <c r="G301" s="8">
        <f t="shared" si="311"/>
        <v>15720</v>
      </c>
      <c r="H301" s="2">
        <v>1.4</v>
      </c>
      <c r="I301" s="7">
        <f t="shared" si="312"/>
        <v>22008</v>
      </c>
      <c r="J301" s="7">
        <v>1.2</v>
      </c>
      <c r="K301" s="7">
        <v>1.75</v>
      </c>
      <c r="L301" s="7">
        <v>0</v>
      </c>
      <c r="M301" s="2">
        <f t="shared" si="319"/>
        <v>2.1533333333333333</v>
      </c>
      <c r="N301" s="2">
        <f t="shared" si="320"/>
        <v>1.8095238095238095</v>
      </c>
      <c r="O301" s="2">
        <f t="shared" si="321"/>
        <v>7.5238095238095237</v>
      </c>
      <c r="P301" s="2">
        <f t="shared" si="322"/>
        <v>23.231666666666669</v>
      </c>
      <c r="Q301" s="2">
        <f t="shared" si="323"/>
        <v>29.231666666666669</v>
      </c>
      <c r="R301" s="2">
        <f t="shared" si="324"/>
        <v>21.833333333333332</v>
      </c>
      <c r="S301" s="2">
        <f t="shared" si="313"/>
        <v>25.833333333333332</v>
      </c>
      <c r="T301" s="2">
        <f t="shared" si="314"/>
        <v>35.833333333333329</v>
      </c>
      <c r="U301" s="7">
        <f t="shared" si="315"/>
        <v>1</v>
      </c>
      <c r="V301" s="2">
        <f t="shared" si="325"/>
        <v>60.166895237614405</v>
      </c>
      <c r="W301" s="28">
        <f t="shared" si="326"/>
        <v>79.454266896446441</v>
      </c>
      <c r="X301" s="2">
        <f t="shared" si="327"/>
        <v>73.319658382581281</v>
      </c>
      <c r="Y301" s="2">
        <f t="shared" si="328"/>
        <v>656.82193967729052</v>
      </c>
      <c r="Z301" s="28">
        <f t="shared" si="329"/>
        <v>0</v>
      </c>
      <c r="AA301" s="28">
        <f t="shared" si="330"/>
        <v>10.916666666666666</v>
      </c>
      <c r="AB301" s="28">
        <f t="shared" si="331"/>
        <v>867.37574695287356</v>
      </c>
      <c r="AC301" s="2">
        <f t="shared" si="332"/>
        <v>800.40627067651224</v>
      </c>
      <c r="AD301" s="2">
        <f t="shared" si="316"/>
        <v>800.40627067651224</v>
      </c>
      <c r="AE301" s="2">
        <f t="shared" si="333"/>
        <v>867.37574695287356</v>
      </c>
      <c r="AF301" s="2">
        <f t="shared" si="317"/>
        <v>2756.7475535250433</v>
      </c>
      <c r="AG301" s="33">
        <f t="shared" si="334"/>
        <v>0.19022745535714289</v>
      </c>
      <c r="AH301" s="33">
        <f t="shared" si="335"/>
        <v>0.19022745535714289</v>
      </c>
      <c r="AI301" s="2">
        <f t="shared" si="336"/>
        <v>2.4312881893226663</v>
      </c>
      <c r="AJ301" s="7">
        <v>2.2000000000000002</v>
      </c>
      <c r="AK301" s="27">
        <f t="shared" si="337"/>
        <v>0</v>
      </c>
      <c r="AL301" s="3">
        <f t="shared" si="338"/>
        <v>1081.6836553967808</v>
      </c>
    </row>
    <row r="302" spans="1:38" ht="20.25" x14ac:dyDescent="0.3">
      <c r="A302" s="7">
        <v>12</v>
      </c>
      <c r="B302" s="7">
        <v>96</v>
      </c>
      <c r="C302" s="27">
        <v>77</v>
      </c>
      <c r="D302" s="27">
        <v>121</v>
      </c>
      <c r="E302" s="7">
        <v>9.5</v>
      </c>
      <c r="F302" s="32">
        <f t="shared" si="318"/>
        <v>11.666666666666666</v>
      </c>
      <c r="G302" s="8">
        <f t="shared" si="311"/>
        <v>16800</v>
      </c>
      <c r="H302" s="2">
        <v>1.4</v>
      </c>
      <c r="I302" s="7">
        <f t="shared" si="312"/>
        <v>23520</v>
      </c>
      <c r="J302" s="7">
        <v>1.2</v>
      </c>
      <c r="K302" s="7">
        <v>1.75</v>
      </c>
      <c r="L302" s="7">
        <v>0</v>
      </c>
      <c r="M302" s="2">
        <f t="shared" si="319"/>
        <v>2.1304761904761902</v>
      </c>
      <c r="N302" s="2">
        <f t="shared" si="320"/>
        <v>1.8095238095238095</v>
      </c>
      <c r="O302" s="2">
        <f t="shared" si="321"/>
        <v>7.5238095238095237</v>
      </c>
      <c r="P302" s="2">
        <f t="shared" si="322"/>
        <v>23.271666666666668</v>
      </c>
      <c r="Q302" s="2">
        <f t="shared" si="323"/>
        <v>29.271666666666668</v>
      </c>
      <c r="R302" s="2">
        <f t="shared" si="324"/>
        <v>21.833333333333332</v>
      </c>
      <c r="S302" s="2">
        <f t="shared" si="313"/>
        <v>25.833333333333332</v>
      </c>
      <c r="T302" s="2">
        <f t="shared" si="314"/>
        <v>35.833333333333329</v>
      </c>
      <c r="U302" s="7">
        <f t="shared" si="315"/>
        <v>1</v>
      </c>
      <c r="V302" s="2">
        <f t="shared" si="325"/>
        <v>60.084676625435236</v>
      </c>
      <c r="W302" s="28">
        <f t="shared" si="326"/>
        <v>79.345691914637257</v>
      </c>
      <c r="X302" s="2">
        <f t="shared" si="327"/>
        <v>73.219466399367604</v>
      </c>
      <c r="Y302" s="2">
        <f t="shared" si="328"/>
        <v>700.98789396341101</v>
      </c>
      <c r="Z302" s="28">
        <f t="shared" si="329"/>
        <v>0</v>
      </c>
      <c r="AA302" s="28">
        <f t="shared" si="330"/>
        <v>11.666666666666666</v>
      </c>
      <c r="AB302" s="28">
        <f t="shared" si="331"/>
        <v>925.69973900410127</v>
      </c>
      <c r="AC302" s="2">
        <f t="shared" si="332"/>
        <v>854.227107992622</v>
      </c>
      <c r="AD302" s="2">
        <f t="shared" si="316"/>
        <v>854.227107992622</v>
      </c>
      <c r="AE302" s="2">
        <f t="shared" si="333"/>
        <v>925.69973900410127</v>
      </c>
      <c r="AF302" s="2">
        <f t="shared" si="317"/>
        <v>3136.5661053440494</v>
      </c>
      <c r="AG302" s="33">
        <f t="shared" si="334"/>
        <v>0.19313839285714288</v>
      </c>
      <c r="AH302" s="33">
        <f t="shared" si="335"/>
        <v>0.19313839285714288</v>
      </c>
      <c r="AI302" s="2">
        <f t="shared" si="336"/>
        <v>2.4367185086893484</v>
      </c>
      <c r="AJ302" s="7">
        <v>2.2000000000000002</v>
      </c>
      <c r="AK302" s="27">
        <f t="shared" si="337"/>
        <v>0</v>
      </c>
      <c r="AL302" s="3">
        <f t="shared" si="338"/>
        <v>1084.9125088455849</v>
      </c>
    </row>
    <row r="303" spans="1:38" ht="20.25" x14ac:dyDescent="0.3">
      <c r="A303" s="7">
        <v>12</v>
      </c>
      <c r="B303" s="7">
        <v>102</v>
      </c>
      <c r="C303" s="27">
        <v>82</v>
      </c>
      <c r="D303" s="27">
        <v>128</v>
      </c>
      <c r="E303" s="7">
        <v>9.75</v>
      </c>
      <c r="F303" s="32">
        <f t="shared" si="318"/>
        <v>12.291666666666666</v>
      </c>
      <c r="G303" s="8">
        <f t="shared" si="311"/>
        <v>17700</v>
      </c>
      <c r="H303" s="2">
        <v>1.4</v>
      </c>
      <c r="I303" s="7">
        <f t="shared" si="312"/>
        <v>24780</v>
      </c>
      <c r="J303" s="7">
        <v>1.2</v>
      </c>
      <c r="K303" s="7">
        <v>1.75</v>
      </c>
      <c r="L303" s="7">
        <v>0</v>
      </c>
      <c r="M303" s="2">
        <f t="shared" si="319"/>
        <v>2.1104761904761902</v>
      </c>
      <c r="N303" s="2">
        <f t="shared" si="320"/>
        <v>1.8095238095238095</v>
      </c>
      <c r="O303" s="2">
        <f t="shared" si="321"/>
        <v>7.5238095238095237</v>
      </c>
      <c r="P303" s="2">
        <f t="shared" si="322"/>
        <v>23.306666666666668</v>
      </c>
      <c r="Q303" s="2">
        <f t="shared" si="323"/>
        <v>29.306666666666668</v>
      </c>
      <c r="R303" s="2">
        <f t="shared" si="324"/>
        <v>21.833333333333332</v>
      </c>
      <c r="S303" s="2">
        <f t="shared" si="313"/>
        <v>25.833333333333332</v>
      </c>
      <c r="T303" s="2">
        <f t="shared" si="314"/>
        <v>35.833333333333329</v>
      </c>
      <c r="U303" s="7">
        <f t="shared" si="315"/>
        <v>1</v>
      </c>
      <c r="V303" s="2">
        <f t="shared" si="325"/>
        <v>60.012919447936703</v>
      </c>
      <c r="W303" s="28">
        <f t="shared" si="326"/>
        <v>79.250931932255128</v>
      </c>
      <c r="X303" s="2">
        <f t="shared" si="327"/>
        <v>73.132022769113576</v>
      </c>
      <c r="Y303" s="2">
        <f t="shared" si="328"/>
        <v>737.6588015475553</v>
      </c>
      <c r="Z303" s="28">
        <f t="shared" si="329"/>
        <v>0</v>
      </c>
      <c r="AA303" s="28">
        <f t="shared" si="330"/>
        <v>12.291666666666666</v>
      </c>
      <c r="AB303" s="28">
        <f t="shared" si="331"/>
        <v>974.12603833396918</v>
      </c>
      <c r="AC303" s="2">
        <f t="shared" si="332"/>
        <v>898.91444653702104</v>
      </c>
      <c r="AD303" s="2">
        <f t="shared" si="316"/>
        <v>898.91444653702104</v>
      </c>
      <c r="AE303" s="2">
        <f t="shared" si="333"/>
        <v>974.12603833396918</v>
      </c>
      <c r="AF303" s="2">
        <f t="shared" si="317"/>
        <v>3540.8890798610555</v>
      </c>
      <c r="AG303" s="33">
        <f t="shared" si="334"/>
        <v>0.19556417410714291</v>
      </c>
      <c r="AH303" s="33">
        <f t="shared" si="335"/>
        <v>0.19556417410714291</v>
      </c>
      <c r="AI303" s="2">
        <f t="shared" si="336"/>
        <v>2.4412623393421353</v>
      </c>
      <c r="AJ303" s="7">
        <v>2.2000000000000002</v>
      </c>
      <c r="AK303" s="27">
        <f t="shared" si="337"/>
        <v>974.12603833396918</v>
      </c>
      <c r="AL303" s="3">
        <f t="shared" si="338"/>
        <v>1129.0973020840524</v>
      </c>
    </row>
    <row r="304" spans="1:38" ht="20.25" x14ac:dyDescent="0.3">
      <c r="A304" s="7">
        <v>12</v>
      </c>
      <c r="B304" s="7">
        <v>108</v>
      </c>
      <c r="C304" s="27">
        <v>87</v>
      </c>
      <c r="D304" s="27">
        <v>136</v>
      </c>
      <c r="E304" s="7">
        <v>10</v>
      </c>
      <c r="F304" s="32">
        <f t="shared" si="318"/>
        <v>13</v>
      </c>
      <c r="G304" s="8">
        <f t="shared" si="311"/>
        <v>18720</v>
      </c>
      <c r="H304" s="2">
        <v>1.4</v>
      </c>
      <c r="I304" s="7">
        <f t="shared" si="312"/>
        <v>26208</v>
      </c>
      <c r="J304" s="7">
        <v>1.2</v>
      </c>
      <c r="K304" s="7">
        <v>1.75</v>
      </c>
      <c r="L304" s="7">
        <v>0</v>
      </c>
      <c r="M304" s="2">
        <f t="shared" si="319"/>
        <v>2.0876190476190475</v>
      </c>
      <c r="N304" s="2">
        <f t="shared" si="320"/>
        <v>1.8095238095238095</v>
      </c>
      <c r="O304" s="2">
        <f t="shared" si="321"/>
        <v>7.5238095238095237</v>
      </c>
      <c r="P304" s="2">
        <f t="shared" si="322"/>
        <v>23.346666666666668</v>
      </c>
      <c r="Q304" s="2">
        <f t="shared" si="323"/>
        <v>29.346666666666668</v>
      </c>
      <c r="R304" s="2">
        <f t="shared" si="324"/>
        <v>21.833333333333332</v>
      </c>
      <c r="S304" s="2">
        <f t="shared" si="313"/>
        <v>25.833333333333332</v>
      </c>
      <c r="T304" s="2">
        <f t="shared" si="314"/>
        <v>35.833333333333329</v>
      </c>
      <c r="U304" s="7">
        <f t="shared" si="315"/>
        <v>1</v>
      </c>
      <c r="V304" s="2">
        <f t="shared" si="325"/>
        <v>59.931120829879553</v>
      </c>
      <c r="W304" s="28">
        <f t="shared" si="326"/>
        <v>79.142911579780446</v>
      </c>
      <c r="X304" s="2">
        <f t="shared" si="327"/>
        <v>73.032342592690441</v>
      </c>
      <c r="Y304" s="2">
        <f t="shared" si="328"/>
        <v>779.10457078843422</v>
      </c>
      <c r="Z304" s="28">
        <f t="shared" si="329"/>
        <v>0</v>
      </c>
      <c r="AA304" s="28">
        <f t="shared" si="330"/>
        <v>13</v>
      </c>
      <c r="AB304" s="28">
        <f t="shared" si="331"/>
        <v>1028.8578505371459</v>
      </c>
      <c r="AC304" s="2">
        <f t="shared" si="332"/>
        <v>949.42045370497567</v>
      </c>
      <c r="AD304" s="2">
        <f t="shared" si="316"/>
        <v>949.42045370497567</v>
      </c>
      <c r="AE304" s="2">
        <f t="shared" si="333"/>
        <v>1028.8578505371459</v>
      </c>
      <c r="AF304" s="2">
        <f t="shared" si="317"/>
        <v>3969.7164770760623</v>
      </c>
      <c r="AG304" s="33">
        <f t="shared" si="334"/>
        <v>0.19831339285714289</v>
      </c>
      <c r="AH304" s="33">
        <f t="shared" si="335"/>
        <v>0.19831339285714289</v>
      </c>
      <c r="AI304" s="2">
        <f t="shared" si="336"/>
        <v>2.4464325433794087</v>
      </c>
      <c r="AJ304" s="7">
        <v>2.2000000000000002</v>
      </c>
      <c r="AK304" s="27">
        <f t="shared" si="337"/>
        <v>1028.8578505371459</v>
      </c>
      <c r="AL304" s="3">
        <f t="shared" si="338"/>
        <v>1129.6817281829854</v>
      </c>
    </row>
    <row r="305" spans="1:38" ht="20.25" x14ac:dyDescent="0.3">
      <c r="A305" s="7">
        <v>12</v>
      </c>
      <c r="B305" s="7">
        <v>114</v>
      </c>
      <c r="C305" s="27">
        <v>92</v>
      </c>
      <c r="D305" s="27">
        <v>143</v>
      </c>
      <c r="E305" s="7">
        <v>10.5</v>
      </c>
      <c r="F305" s="32">
        <f t="shared" si="318"/>
        <v>13.666666666666666</v>
      </c>
      <c r="G305" s="8">
        <f t="shared" si="311"/>
        <v>19680</v>
      </c>
      <c r="H305" s="2">
        <v>1.4</v>
      </c>
      <c r="I305" s="7">
        <f t="shared" si="312"/>
        <v>27552</v>
      </c>
      <c r="J305" s="7">
        <v>1.2</v>
      </c>
      <c r="K305" s="7">
        <v>1.75</v>
      </c>
      <c r="L305" s="7">
        <v>0</v>
      </c>
      <c r="M305" s="2">
        <f t="shared" si="319"/>
        <v>2.0676190476190475</v>
      </c>
      <c r="N305" s="2">
        <f t="shared" si="320"/>
        <v>1.8095238095238095</v>
      </c>
      <c r="O305" s="2">
        <f t="shared" si="321"/>
        <v>7.5238095238095237</v>
      </c>
      <c r="P305" s="2">
        <f t="shared" si="322"/>
        <v>23.381666666666668</v>
      </c>
      <c r="Q305" s="2">
        <f t="shared" si="323"/>
        <v>29.381666666666668</v>
      </c>
      <c r="R305" s="2">
        <f t="shared" si="324"/>
        <v>21.833333333333332</v>
      </c>
      <c r="S305" s="2">
        <f t="shared" si="313"/>
        <v>25.833333333333332</v>
      </c>
      <c r="T305" s="2">
        <f t="shared" si="314"/>
        <v>35.833333333333329</v>
      </c>
      <c r="U305" s="7">
        <f t="shared" si="315"/>
        <v>1</v>
      </c>
      <c r="V305" s="2">
        <f t="shared" si="325"/>
        <v>59.859729739209207</v>
      </c>
      <c r="W305" s="28">
        <f t="shared" si="326"/>
        <v>79.048635038673453</v>
      </c>
      <c r="X305" s="2">
        <f t="shared" si="327"/>
        <v>72.945345077547955</v>
      </c>
      <c r="Y305" s="2">
        <f t="shared" si="328"/>
        <v>818.08297310252578</v>
      </c>
      <c r="Z305" s="28">
        <f t="shared" si="329"/>
        <v>0</v>
      </c>
      <c r="AA305" s="28">
        <f t="shared" si="330"/>
        <v>13.666666666666666</v>
      </c>
      <c r="AB305" s="28">
        <f t="shared" si="331"/>
        <v>1080.3313455285372</v>
      </c>
      <c r="AC305" s="2">
        <f t="shared" si="332"/>
        <v>996.91971605982201</v>
      </c>
      <c r="AD305" s="2">
        <f t="shared" si="316"/>
        <v>996.91971605982201</v>
      </c>
      <c r="AE305" s="2">
        <f t="shared" si="333"/>
        <v>1080.3313455285372</v>
      </c>
      <c r="AF305" s="2">
        <f t="shared" si="317"/>
        <v>4423.0482969890691</v>
      </c>
      <c r="AG305" s="33">
        <f t="shared" si="334"/>
        <v>0.20090089285714291</v>
      </c>
      <c r="AH305" s="33">
        <f t="shared" si="335"/>
        <v>0.20090089285714291</v>
      </c>
      <c r="AI305" s="2">
        <f t="shared" si="336"/>
        <v>2.451318662650154</v>
      </c>
      <c r="AJ305" s="7">
        <v>2.2000000000000002</v>
      </c>
      <c r="AK305" s="27">
        <f t="shared" si="337"/>
        <v>1080.3313455285372</v>
      </c>
      <c r="AL305" s="3">
        <f t="shared" si="338"/>
        <v>1135.8108373991131</v>
      </c>
    </row>
    <row r="306" spans="1:38" ht="20.25" x14ac:dyDescent="0.3">
      <c r="A306" s="7">
        <v>12</v>
      </c>
      <c r="B306" s="7">
        <v>120</v>
      </c>
      <c r="C306" s="27">
        <v>97</v>
      </c>
      <c r="D306" s="27">
        <v>151</v>
      </c>
      <c r="E306" s="7">
        <v>11</v>
      </c>
      <c r="F306" s="32">
        <f t="shared" si="318"/>
        <v>14.416666666666666</v>
      </c>
      <c r="G306" s="8">
        <f t="shared" si="311"/>
        <v>20760</v>
      </c>
      <c r="H306" s="2">
        <v>1.4</v>
      </c>
      <c r="I306" s="7">
        <f t="shared" si="312"/>
        <v>29063.999999999996</v>
      </c>
      <c r="J306" s="7">
        <v>1.2</v>
      </c>
      <c r="K306" s="7">
        <v>1.75</v>
      </c>
      <c r="L306" s="7">
        <v>0</v>
      </c>
      <c r="M306" s="2">
        <f t="shared" si="319"/>
        <v>2.0447619047619048</v>
      </c>
      <c r="N306" s="2">
        <f t="shared" si="320"/>
        <v>1.8095238095238095</v>
      </c>
      <c r="O306" s="2">
        <f t="shared" si="321"/>
        <v>7.5238095238095237</v>
      </c>
      <c r="P306" s="2">
        <f t="shared" si="322"/>
        <v>23.421666666666667</v>
      </c>
      <c r="Q306" s="2">
        <f t="shared" si="323"/>
        <v>29.421666666666667</v>
      </c>
      <c r="R306" s="2">
        <f t="shared" si="324"/>
        <v>21.833333333333332</v>
      </c>
      <c r="S306" s="2">
        <f t="shared" si="313"/>
        <v>25.833333333333332</v>
      </c>
      <c r="T306" s="2">
        <f t="shared" si="314"/>
        <v>35.833333333333329</v>
      </c>
      <c r="U306" s="7">
        <f t="shared" si="315"/>
        <v>1</v>
      </c>
      <c r="V306" s="2">
        <f t="shared" si="325"/>
        <v>59.778347905314625</v>
      </c>
      <c r="W306" s="28">
        <f t="shared" si="326"/>
        <v>78.941165076574762</v>
      </c>
      <c r="X306" s="2">
        <f t="shared" si="327"/>
        <v>72.846172796243877</v>
      </c>
      <c r="Y306" s="2">
        <f t="shared" si="328"/>
        <v>861.80451563495251</v>
      </c>
      <c r="Z306" s="28">
        <f t="shared" si="329"/>
        <v>0</v>
      </c>
      <c r="AA306" s="28">
        <f t="shared" si="330"/>
        <v>14.416666666666666</v>
      </c>
      <c r="AB306" s="28">
        <f t="shared" si="331"/>
        <v>1138.0684631872862</v>
      </c>
      <c r="AC306" s="2">
        <f t="shared" si="332"/>
        <v>1050.1989911458493</v>
      </c>
      <c r="AD306" s="2">
        <f t="shared" si="316"/>
        <v>1050.1989911458493</v>
      </c>
      <c r="AE306" s="2">
        <f t="shared" si="333"/>
        <v>1138.0684631872862</v>
      </c>
      <c r="AF306" s="2">
        <f t="shared" si="317"/>
        <v>4900.884539600077</v>
      </c>
      <c r="AG306" s="33">
        <f t="shared" si="334"/>
        <v>0.2038118303571429</v>
      </c>
      <c r="AH306" s="33">
        <f t="shared" si="335"/>
        <v>0.2038118303571429</v>
      </c>
      <c r="AI306" s="2">
        <f t="shared" si="336"/>
        <v>2.4568389289157002</v>
      </c>
      <c r="AJ306" s="7">
        <v>2.2000000000000002</v>
      </c>
      <c r="AK306" s="27">
        <f t="shared" si="337"/>
        <v>1138.0684631872862</v>
      </c>
      <c r="AL306" s="3">
        <f t="shared" si="338"/>
        <v>1139.7561826903307</v>
      </c>
    </row>
    <row r="307" spans="1:38" ht="20.25" x14ac:dyDescent="0.3">
      <c r="A307" s="7">
        <v>12</v>
      </c>
      <c r="B307" s="7">
        <v>132</v>
      </c>
      <c r="C307" s="27">
        <v>106</v>
      </c>
      <c r="D307" s="27">
        <v>166</v>
      </c>
      <c r="E307" s="7">
        <v>12</v>
      </c>
      <c r="F307" s="32">
        <f t="shared" si="318"/>
        <v>15.833333333333334</v>
      </c>
      <c r="G307" s="8">
        <f t="shared" si="311"/>
        <v>22800</v>
      </c>
      <c r="H307" s="2">
        <v>1.4</v>
      </c>
      <c r="I307" s="7">
        <f t="shared" si="312"/>
        <v>31919.999999999996</v>
      </c>
      <c r="J307" s="7">
        <v>1.2</v>
      </c>
      <c r="K307" s="7">
        <v>1.75</v>
      </c>
      <c r="L307" s="7">
        <v>0</v>
      </c>
      <c r="M307" s="2">
        <f t="shared" si="319"/>
        <v>2.0019047619047616</v>
      </c>
      <c r="N307" s="2">
        <f t="shared" si="320"/>
        <v>1.8095238095238095</v>
      </c>
      <c r="O307" s="2">
        <f t="shared" si="321"/>
        <v>7.5238095238095237</v>
      </c>
      <c r="P307" s="2">
        <f t="shared" si="322"/>
        <v>23.496666666666666</v>
      </c>
      <c r="Q307" s="2">
        <f t="shared" si="323"/>
        <v>29.496666666666666</v>
      </c>
      <c r="R307" s="2">
        <f t="shared" si="324"/>
        <v>21.833333333333332</v>
      </c>
      <c r="S307" s="2">
        <f t="shared" si="313"/>
        <v>25.833333333333332</v>
      </c>
      <c r="T307" s="2">
        <f t="shared" si="314"/>
        <v>35.833333333333329</v>
      </c>
      <c r="U307" s="7">
        <f t="shared" si="315"/>
        <v>1</v>
      </c>
      <c r="V307" s="2">
        <f t="shared" si="325"/>
        <v>59.626351880015775</v>
      </c>
      <c r="W307" s="28">
        <f t="shared" si="326"/>
        <v>78.740444518972438</v>
      </c>
      <c r="X307" s="2">
        <f t="shared" si="327"/>
        <v>72.660949732856437</v>
      </c>
      <c r="Y307" s="2">
        <f t="shared" si="328"/>
        <v>944.08390476691648</v>
      </c>
      <c r="Z307" s="28">
        <f t="shared" si="329"/>
        <v>0</v>
      </c>
      <c r="AA307" s="28">
        <f t="shared" si="330"/>
        <v>15.833333333333334</v>
      </c>
      <c r="AB307" s="28">
        <f t="shared" si="331"/>
        <v>1246.7237048837303</v>
      </c>
      <c r="AC307" s="2">
        <f t="shared" si="332"/>
        <v>1150.4650374368937</v>
      </c>
      <c r="AD307" s="2">
        <f t="shared" si="316"/>
        <v>1150.4650374368937</v>
      </c>
      <c r="AE307" s="2">
        <f t="shared" si="333"/>
        <v>1246.7237048837303</v>
      </c>
      <c r="AF307" s="2">
        <f t="shared" si="317"/>
        <v>5930.0702929160934</v>
      </c>
      <c r="AG307" s="33">
        <f t="shared" si="334"/>
        <v>0.20931026785714288</v>
      </c>
      <c r="AH307" s="33">
        <f t="shared" si="335"/>
        <v>0.20931026785714288</v>
      </c>
      <c r="AI307" s="2">
        <f t="shared" si="336"/>
        <v>2.467334223891311</v>
      </c>
      <c r="AJ307" s="7">
        <v>2.2000000000000002</v>
      </c>
      <c r="AK307" s="27">
        <f t="shared" si="337"/>
        <v>1246.7237048837303</v>
      </c>
      <c r="AL307" s="3">
        <f t="shared" si="338"/>
        <v>1149.9154751566764</v>
      </c>
    </row>
    <row r="308" spans="1:38" ht="20.25" x14ac:dyDescent="0.3">
      <c r="A308" s="7">
        <v>12</v>
      </c>
      <c r="B308" s="7">
        <v>144</v>
      </c>
      <c r="C308" s="27">
        <v>116</v>
      </c>
      <c r="D308" s="27">
        <v>180</v>
      </c>
      <c r="E308" s="7">
        <v>13</v>
      </c>
      <c r="F308" s="32">
        <f t="shared" si="318"/>
        <v>17.166666666666668</v>
      </c>
      <c r="G308" s="8">
        <f t="shared" si="311"/>
        <v>24720</v>
      </c>
      <c r="H308" s="2">
        <v>1.4</v>
      </c>
      <c r="I308" s="7">
        <f t="shared" si="312"/>
        <v>34608</v>
      </c>
      <c r="J308" s="7">
        <v>1.2</v>
      </c>
      <c r="K308" s="7">
        <v>1.75</v>
      </c>
      <c r="L308" s="7">
        <v>0</v>
      </c>
      <c r="M308" s="2">
        <f t="shared" si="319"/>
        <v>1.9619047619047618</v>
      </c>
      <c r="N308" s="2">
        <f t="shared" si="320"/>
        <v>1.8095238095238095</v>
      </c>
      <c r="O308" s="2">
        <f t="shared" si="321"/>
        <v>7.5238095238095237</v>
      </c>
      <c r="P308" s="2">
        <f t="shared" si="322"/>
        <v>23.566666666666666</v>
      </c>
      <c r="Q308" s="2">
        <f t="shared" si="323"/>
        <v>29.566666666666666</v>
      </c>
      <c r="R308" s="2">
        <f t="shared" si="324"/>
        <v>21.833333333333332</v>
      </c>
      <c r="S308" s="2">
        <f t="shared" si="313"/>
        <v>25.833333333333332</v>
      </c>
      <c r="T308" s="2">
        <f t="shared" si="314"/>
        <v>35.833333333333329</v>
      </c>
      <c r="U308" s="7">
        <f t="shared" si="315"/>
        <v>1</v>
      </c>
      <c r="V308" s="2">
        <f t="shared" si="325"/>
        <v>59.485184643321254</v>
      </c>
      <c r="W308" s="28">
        <f t="shared" si="326"/>
        <v>78.554024075353681</v>
      </c>
      <c r="X308" s="2">
        <f t="shared" si="327"/>
        <v>72.488922681628694</v>
      </c>
      <c r="Y308" s="2">
        <f t="shared" si="328"/>
        <v>1021.162336377015</v>
      </c>
      <c r="Z308" s="28">
        <f t="shared" si="329"/>
        <v>0</v>
      </c>
      <c r="AA308" s="28">
        <f t="shared" si="330"/>
        <v>17.166666666666668</v>
      </c>
      <c r="AB308" s="28">
        <f t="shared" si="331"/>
        <v>1348.5107466269048</v>
      </c>
      <c r="AC308" s="2">
        <f t="shared" si="332"/>
        <v>1244.3931727012928</v>
      </c>
      <c r="AD308" s="2">
        <f t="shared" si="316"/>
        <v>1244.3931727012928</v>
      </c>
      <c r="AE308" s="2">
        <f t="shared" si="333"/>
        <v>1348.5107466269048</v>
      </c>
      <c r="AF308" s="2">
        <f t="shared" si="317"/>
        <v>7057.2737370241111</v>
      </c>
      <c r="AG308" s="33">
        <f t="shared" si="334"/>
        <v>0.21448526785714289</v>
      </c>
      <c r="AH308" s="33">
        <f t="shared" si="335"/>
        <v>0.21448526785714289</v>
      </c>
      <c r="AI308" s="2">
        <f t="shared" si="336"/>
        <v>2.4772943914579573</v>
      </c>
      <c r="AJ308" s="7">
        <v>2.2000000000000002</v>
      </c>
      <c r="AK308" s="27">
        <f t="shared" si="337"/>
        <v>1348.5107466269048</v>
      </c>
      <c r="AL308" s="3">
        <f t="shared" si="338"/>
        <v>1162.1214618863673</v>
      </c>
    </row>
    <row r="309" spans="1:38" ht="20.25" x14ac:dyDescent="0.3">
      <c r="A309" s="7"/>
      <c r="B309" s="7"/>
      <c r="C309" s="7"/>
      <c r="D309" s="2"/>
      <c r="E309" s="2"/>
      <c r="F309" s="2"/>
      <c r="G309" s="7"/>
      <c r="H309" s="7"/>
      <c r="I309" s="7"/>
      <c r="J309" s="7"/>
      <c r="K309" s="2"/>
      <c r="L309" s="2"/>
      <c r="M309" s="2"/>
      <c r="N309" s="2"/>
      <c r="O309" s="2"/>
      <c r="P309" s="2"/>
      <c r="Q309" s="2"/>
      <c r="R309" s="2"/>
      <c r="S309" s="7"/>
      <c r="T309" s="2"/>
      <c r="U309" s="28"/>
      <c r="V309" s="2"/>
      <c r="W309" s="2"/>
      <c r="X309" s="28"/>
      <c r="Y309" s="28"/>
      <c r="Z309" s="28"/>
      <c r="AA309" s="2"/>
      <c r="AB309" s="2"/>
      <c r="AC309" s="2"/>
      <c r="AD309" s="7"/>
      <c r="AE309" s="2"/>
      <c r="AF309" s="5"/>
      <c r="AG309" s="7"/>
      <c r="AH309" s="3"/>
    </row>
    <row r="310" spans="1:38" ht="150" x14ac:dyDescent="0.2">
      <c r="A310" s="7" t="s">
        <v>10</v>
      </c>
      <c r="B310" s="7" t="s">
        <v>82</v>
      </c>
      <c r="C310" s="31" t="s">
        <v>83</v>
      </c>
      <c r="D310" s="31" t="s">
        <v>84</v>
      </c>
      <c r="E310" s="7" t="s">
        <v>12</v>
      </c>
      <c r="F310" s="7" t="s">
        <v>85</v>
      </c>
      <c r="G310" s="7" t="s">
        <v>47</v>
      </c>
      <c r="H310" s="7" t="s">
        <v>14</v>
      </c>
      <c r="I310" s="7" t="s">
        <v>15</v>
      </c>
      <c r="J310" s="7" t="s">
        <v>16</v>
      </c>
      <c r="K310" s="7" t="s">
        <v>17</v>
      </c>
      <c r="L310" s="7" t="s">
        <v>18</v>
      </c>
      <c r="M310" s="7" t="s">
        <v>25</v>
      </c>
      <c r="N310" s="7" t="s">
        <v>26</v>
      </c>
      <c r="O310" s="7" t="s">
        <v>27</v>
      </c>
      <c r="P310" s="7" t="s">
        <v>28</v>
      </c>
      <c r="Q310" s="7" t="s">
        <v>29</v>
      </c>
      <c r="R310" s="7" t="s">
        <v>30</v>
      </c>
      <c r="S310" s="7" t="s">
        <v>31</v>
      </c>
      <c r="T310" s="7" t="s">
        <v>32</v>
      </c>
      <c r="U310" s="7" t="s">
        <v>33</v>
      </c>
      <c r="V310" s="7" t="s">
        <v>34</v>
      </c>
      <c r="W310" s="26" t="s">
        <v>35</v>
      </c>
      <c r="X310" s="7" t="s">
        <v>36</v>
      </c>
      <c r="Y310" s="7" t="s">
        <v>37</v>
      </c>
      <c r="Z310" s="26" t="s">
        <v>59</v>
      </c>
      <c r="AA310" s="26" t="s">
        <v>60</v>
      </c>
      <c r="AB310" s="26" t="s">
        <v>61</v>
      </c>
      <c r="AC310" s="7" t="s">
        <v>39</v>
      </c>
      <c r="AD310" s="7" t="s">
        <v>40</v>
      </c>
      <c r="AE310" s="7" t="s">
        <v>41</v>
      </c>
      <c r="AF310" s="7" t="s">
        <v>21</v>
      </c>
      <c r="AG310" s="26" t="s">
        <v>90</v>
      </c>
      <c r="AH310" s="26" t="s">
        <v>89</v>
      </c>
      <c r="AI310" s="7" t="s">
        <v>22</v>
      </c>
      <c r="AJ310" s="7" t="s">
        <v>23</v>
      </c>
      <c r="AK310" s="26" t="s">
        <v>20</v>
      </c>
      <c r="AL310" s="7" t="s">
        <v>24</v>
      </c>
    </row>
    <row r="311" spans="1:38" ht="20.25" x14ac:dyDescent="0.3">
      <c r="A311" s="7">
        <v>13</v>
      </c>
      <c r="B311" s="7">
        <v>18</v>
      </c>
      <c r="C311" s="27">
        <v>14</v>
      </c>
      <c r="D311" s="27">
        <v>23</v>
      </c>
      <c r="E311" s="7">
        <v>2.75</v>
      </c>
      <c r="F311" s="32">
        <f>($D311+2*$E311)/12</f>
        <v>2.375</v>
      </c>
      <c r="G311" s="8">
        <f t="shared" ref="G311:G333" si="340">$B$4*$A311*$F311</f>
        <v>3705</v>
      </c>
      <c r="H311" s="2">
        <v>1.4</v>
      </c>
      <c r="I311" s="7">
        <f t="shared" ref="I311:I333" si="341">$G311*$H311</f>
        <v>5187</v>
      </c>
      <c r="J311" s="7">
        <v>1.2</v>
      </c>
      <c r="K311" s="7">
        <v>1.1499999999999999</v>
      </c>
      <c r="L311" s="7">
        <v>0</v>
      </c>
      <c r="M311" s="2">
        <f>($E$7-$C$7-0.06*$D311/12)/$K311</f>
        <v>3.6681159420289853</v>
      </c>
      <c r="N311" s="2">
        <f>($F$7-$B$7)/$K311</f>
        <v>2.7536231884057973</v>
      </c>
      <c r="O311" s="2">
        <f>($G$7-$B$7)/$K311</f>
        <v>11.449275362318842</v>
      </c>
      <c r="P311" s="2">
        <f>$C$7+$K311*$A311+0.06*$D311/12</f>
        <v>16.731666666666666</v>
      </c>
      <c r="Q311" s="2">
        <f>IF($A311&lt;$M311,$P311,$P311+$E$7)</f>
        <v>22.731666666666666</v>
      </c>
      <c r="R311" s="2">
        <f>$B$7+K311*$A311</f>
        <v>15.783333333333333</v>
      </c>
      <c r="S311" s="2">
        <f t="shared" ref="S311:S333" si="342">$R311+$F$7</f>
        <v>19.783333333333331</v>
      </c>
      <c r="T311" s="2">
        <f t="shared" ref="T311:T333" si="343">$R311+$G$7</f>
        <v>29.783333333333331</v>
      </c>
      <c r="U311" s="7">
        <f t="shared" ref="U311:U333" si="344">IF($A311&lt;$M311,0.5,1)</f>
        <v>1</v>
      </c>
      <c r="V311" s="2">
        <f>($U311*$H$7*(1+$L311)*$J311)/($Q311*$R311)</f>
        <v>107.02893815045108</v>
      </c>
      <c r="W311" s="28">
        <f>IF($A311&lt;$N311,(($U311*$I$7/2*(1+$L311)*$J$7)/($R311*$Q311)),(($U311*$I$7*(1+$L311)*$J$7)/($S311*$Q311)))</f>
        <v>133.41986682350091</v>
      </c>
      <c r="X311" s="2">
        <f>(2*$U311*$H$7*(1+$L311)*$J311)/($Q311*$T311)</f>
        <v>113.43749796136224</v>
      </c>
      <c r="Y311" s="2">
        <f>IF($R311&gt;$F311,$F311*$V311,$R311*$V311)</f>
        <v>254.19372810732133</v>
      </c>
      <c r="Z311" s="28">
        <f>IF($N311&lt;$A311,0,$F$7-$B$7-$K311*$A311)</f>
        <v>0</v>
      </c>
      <c r="AA311" s="28">
        <f>IF($S311&gt;$F311,$F311,$S311)</f>
        <v>2.375</v>
      </c>
      <c r="AB311" s="28">
        <f>($AA311-$Z311)*$W311</f>
        <v>316.87218370581468</v>
      </c>
      <c r="AC311" s="2">
        <f>IF($T311&gt;$F311,$F311*$X311,$T311*$X311)</f>
        <v>269.41405765823532</v>
      </c>
      <c r="AD311" s="2">
        <f t="shared" ref="AD311:AD333" si="345">IF($Y311&gt;$AC311,$Y311,$AC311)</f>
        <v>269.41405765823532</v>
      </c>
      <c r="AE311" s="2">
        <f>IF($AB311&gt;$AD311,$AB311,$AD311)</f>
        <v>316.87218370581468</v>
      </c>
      <c r="AF311" s="2">
        <f t="shared" ref="AF311:AF333" si="346">PI()*($B311/(2*12))^2*62.4</f>
        <v>110.26990214100174</v>
      </c>
      <c r="AG311" s="33">
        <f>0.23*($M$7/$H311)*(1+0.35*$M$7*($F311/$A311))</f>
        <v>0.15636603708791211</v>
      </c>
      <c r="AH311" s="33">
        <f>IF(AG311&gt;0.33,0.33,AG311)</f>
        <v>0.15636603708791211</v>
      </c>
      <c r="AI311" s="2">
        <f>$P$7/($O$7-$N$7*AH311)</f>
        <v>2.3698534853152742</v>
      </c>
      <c r="AJ311" s="7">
        <v>2.4</v>
      </c>
      <c r="AK311" s="27">
        <f>IF($A311&gt;$F311,0,$AE311)</f>
        <v>0</v>
      </c>
      <c r="AL311" s="3">
        <f>(12/$D311)*(($I311+$AF311)/$AI311+$AK311/$AJ311)</f>
        <v>1166.2294777070197</v>
      </c>
    </row>
    <row r="312" spans="1:38" ht="20.25" x14ac:dyDescent="0.3">
      <c r="A312" s="7">
        <v>13</v>
      </c>
      <c r="B312" s="7">
        <v>24</v>
      </c>
      <c r="C312" s="27">
        <v>19</v>
      </c>
      <c r="D312" s="27">
        <v>30</v>
      </c>
      <c r="E312" s="7">
        <v>3.25</v>
      </c>
      <c r="F312" s="32">
        <f t="shared" ref="F312:F333" si="347">($D312+2*$E312)/12</f>
        <v>3.0416666666666665</v>
      </c>
      <c r="G312" s="8">
        <f t="shared" si="340"/>
        <v>4745</v>
      </c>
      <c r="H312" s="2">
        <v>1.4</v>
      </c>
      <c r="I312" s="7">
        <f t="shared" si="341"/>
        <v>6643</v>
      </c>
      <c r="J312" s="7">
        <v>1.2</v>
      </c>
      <c r="K312" s="4">
        <f>(1.75-1.15)*(($D312-24)/(96-24))+1.15</f>
        <v>1.2</v>
      </c>
      <c r="L312" s="7">
        <v>0</v>
      </c>
      <c r="M312" s="2">
        <f t="shared" ref="M312:M333" si="348">($E$7-$C$7-0.06*$D312/12)/$K312</f>
        <v>3.4861111111111107</v>
      </c>
      <c r="N312" s="2">
        <f t="shared" ref="N312:N333" si="349">($F$7-$B$7)/$K312</f>
        <v>2.6388888888888888</v>
      </c>
      <c r="O312" s="2">
        <f t="shared" ref="O312:O333" si="350">($G$7-$B$7)/$K312</f>
        <v>10.972222222222221</v>
      </c>
      <c r="P312" s="2">
        <f t="shared" ref="P312:P333" si="351">$C$7+$K312*$A312+0.06*$D312/12</f>
        <v>17.416666666666664</v>
      </c>
      <c r="Q312" s="2">
        <f t="shared" ref="Q312:Q333" si="352">IF($A312&lt;$M312,$P312,$P312+$E$7)</f>
        <v>23.416666666666664</v>
      </c>
      <c r="R312" s="2">
        <f t="shared" ref="R312:R333" si="353">$B$7+K312*$A312</f>
        <v>16.433333333333334</v>
      </c>
      <c r="S312" s="2">
        <f t="shared" si="342"/>
        <v>20.433333333333334</v>
      </c>
      <c r="T312" s="2">
        <f t="shared" si="343"/>
        <v>30.433333333333334</v>
      </c>
      <c r="U312" s="7">
        <f t="shared" si="344"/>
        <v>1</v>
      </c>
      <c r="V312" s="2">
        <f t="shared" ref="V312:V333" si="354">($U312*$H$7*(1+$L312)*$J312)/($Q312*$R312)</f>
        <v>99.788498047396658</v>
      </c>
      <c r="W312" s="28">
        <f t="shared" ref="W312:W333" si="355">IF($A312&lt;$N312,(($U312*$I$7/2*(1+$L312)*$J$7)/($R312*$Q312)),(($U312*$I$7*(1+$L312)*$J$7)/($S312*$Q312)))</f>
        <v>125.39694519108522</v>
      </c>
      <c r="X312" s="2">
        <f t="shared" ref="X312:X333" si="356">(2*$U312*$H$7*(1+$L312)*$J312)/($Q312*$T312)</f>
        <v>107.76720599642181</v>
      </c>
      <c r="Y312" s="2">
        <f t="shared" ref="Y312:Y333" si="357">IF($R312&gt;$F312,$F312*$V312,$R312*$V312)</f>
        <v>303.52334822749816</v>
      </c>
      <c r="Z312" s="28">
        <f t="shared" ref="Z312:Z333" si="358">IF($N312&lt;$A312,0,$F$7-$B$7-$K312*$A312)</f>
        <v>0</v>
      </c>
      <c r="AA312" s="28">
        <f t="shared" ref="AA312:AA333" si="359">IF($S312&gt;$F312,$F312,$S312)</f>
        <v>3.0416666666666665</v>
      </c>
      <c r="AB312" s="28">
        <f t="shared" ref="AB312:AB333" si="360">($AA312-$Z312)*$W312</f>
        <v>381.41570828955088</v>
      </c>
      <c r="AC312" s="2">
        <f t="shared" ref="AC312:AC333" si="361">IF($T312&gt;$F312,$F312*$X312,$T312*$X312)</f>
        <v>327.79191823911634</v>
      </c>
      <c r="AD312" s="2">
        <f t="shared" si="345"/>
        <v>327.79191823911634</v>
      </c>
      <c r="AE312" s="2">
        <f t="shared" ref="AE312:AE333" si="362">IF($AB312&gt;$AD312,$AB312,$AD312)</f>
        <v>381.41570828955088</v>
      </c>
      <c r="AF312" s="2">
        <f t="shared" si="346"/>
        <v>196.03538158400309</v>
      </c>
      <c r="AG312" s="33">
        <f t="shared" ref="AG312:AG333" si="363">0.23*($M$7/$H312)*(1+0.35*$M$7*($F312/$A312))</f>
        <v>0.15875449862637367</v>
      </c>
      <c r="AH312" s="33">
        <f t="shared" ref="AH312:AH333" si="364">IF(AG312&gt;0.33,0.33,AG312)</f>
        <v>0.15875449862637367</v>
      </c>
      <c r="AI312" s="2">
        <f t="shared" ref="AI312:AI333" si="365">$P$7/($O$7-$N$7*AH312)</f>
        <v>2.3740849106830137</v>
      </c>
      <c r="AJ312" s="7">
        <v>2.2000000000000002</v>
      </c>
      <c r="AK312" s="27">
        <f t="shared" ref="AK312:AK333" si="366">IF($A312&gt;$F312,0,$AE312)</f>
        <v>0</v>
      </c>
      <c r="AL312" s="3">
        <f t="shared" ref="AL312:AL333" si="367">(12/$D312)*(($I312+$AF312)/$AI312+$AK312/$AJ312)</f>
        <v>1152.2815128994596</v>
      </c>
    </row>
    <row r="313" spans="1:38" ht="20.25" x14ac:dyDescent="0.3">
      <c r="A313" s="7">
        <v>13</v>
      </c>
      <c r="B313" s="7">
        <v>27</v>
      </c>
      <c r="C313" s="27">
        <v>22</v>
      </c>
      <c r="D313" s="27">
        <v>34</v>
      </c>
      <c r="E313" s="7">
        <v>3.5</v>
      </c>
      <c r="F313" s="32">
        <f t="shared" si="347"/>
        <v>3.4166666666666665</v>
      </c>
      <c r="G313" s="8">
        <f t="shared" si="340"/>
        <v>5330</v>
      </c>
      <c r="H313" s="2">
        <v>1.4</v>
      </c>
      <c r="I313" s="7">
        <f t="shared" si="341"/>
        <v>7461.9999999999991</v>
      </c>
      <c r="J313" s="7">
        <v>1.2</v>
      </c>
      <c r="K313" s="4">
        <f t="shared" ref="K313:K323" si="368">(1.75-1.15)*(($D313-24)/(96-24))+1.15</f>
        <v>1.2333333333333332</v>
      </c>
      <c r="L313" s="7">
        <v>0</v>
      </c>
      <c r="M313" s="2">
        <f t="shared" si="348"/>
        <v>3.3756756756756761</v>
      </c>
      <c r="N313" s="2">
        <f t="shared" si="349"/>
        <v>2.567567567567568</v>
      </c>
      <c r="O313" s="2">
        <f t="shared" si="350"/>
        <v>10.675675675675677</v>
      </c>
      <c r="P313" s="2">
        <f t="shared" si="351"/>
        <v>17.87</v>
      </c>
      <c r="Q313" s="2">
        <f t="shared" si="352"/>
        <v>23.87</v>
      </c>
      <c r="R313" s="2">
        <f t="shared" si="353"/>
        <v>16.866666666666664</v>
      </c>
      <c r="S313" s="2">
        <f t="shared" si="342"/>
        <v>20.866666666666664</v>
      </c>
      <c r="T313" s="2">
        <f t="shared" si="343"/>
        <v>30.866666666666664</v>
      </c>
      <c r="U313" s="7">
        <f t="shared" si="344"/>
        <v>1</v>
      </c>
      <c r="V313" s="2">
        <f t="shared" si="354"/>
        <v>95.378292496742091</v>
      </c>
      <c r="W313" s="28">
        <f t="shared" si="355"/>
        <v>120.4608027240203</v>
      </c>
      <c r="X313" s="2">
        <f t="shared" si="356"/>
        <v>104.23631966166629</v>
      </c>
      <c r="Y313" s="2">
        <f t="shared" si="357"/>
        <v>325.87583269720216</v>
      </c>
      <c r="Z313" s="28">
        <f t="shared" si="358"/>
        <v>0</v>
      </c>
      <c r="AA313" s="28">
        <f t="shared" si="359"/>
        <v>3.4166666666666665</v>
      </c>
      <c r="AB313" s="28">
        <f t="shared" si="360"/>
        <v>411.57440930706935</v>
      </c>
      <c r="AC313" s="2">
        <f t="shared" si="361"/>
        <v>356.14075884402644</v>
      </c>
      <c r="AD313" s="2">
        <f t="shared" si="345"/>
        <v>356.14075884402644</v>
      </c>
      <c r="AE313" s="2">
        <f t="shared" si="362"/>
        <v>411.57440930706935</v>
      </c>
      <c r="AF313" s="2">
        <f t="shared" si="346"/>
        <v>248.1072798172539</v>
      </c>
      <c r="AG313" s="33">
        <f t="shared" si="363"/>
        <v>0.16009800824175827</v>
      </c>
      <c r="AH313" s="33">
        <f t="shared" si="364"/>
        <v>0.16009800824175827</v>
      </c>
      <c r="AI313" s="2">
        <f t="shared" si="365"/>
        <v>2.3764717345312416</v>
      </c>
      <c r="AJ313" s="7">
        <v>2.2000000000000002</v>
      </c>
      <c r="AK313" s="27">
        <f t="shared" si="366"/>
        <v>0</v>
      </c>
      <c r="AL313" s="3">
        <f t="shared" si="367"/>
        <v>1145.0648852719919</v>
      </c>
    </row>
    <row r="314" spans="1:38" ht="20.25" x14ac:dyDescent="0.3">
      <c r="A314" s="7">
        <v>13</v>
      </c>
      <c r="B314" s="7">
        <v>30</v>
      </c>
      <c r="C314" s="27">
        <v>24</v>
      </c>
      <c r="D314" s="27">
        <v>38</v>
      </c>
      <c r="E314" s="7">
        <v>3.75</v>
      </c>
      <c r="F314" s="32">
        <f t="shared" si="347"/>
        <v>3.7916666666666665</v>
      </c>
      <c r="G314" s="8">
        <f t="shared" si="340"/>
        <v>5915</v>
      </c>
      <c r="H314" s="2">
        <v>1.4</v>
      </c>
      <c r="I314" s="7">
        <f t="shared" si="341"/>
        <v>8281</v>
      </c>
      <c r="J314" s="7">
        <v>1.2</v>
      </c>
      <c r="K314" s="4">
        <f t="shared" si="368"/>
        <v>1.2666666666666666</v>
      </c>
      <c r="L314" s="7">
        <v>0</v>
      </c>
      <c r="M314" s="2">
        <f t="shared" si="348"/>
        <v>3.271052631578947</v>
      </c>
      <c r="N314" s="2">
        <f t="shared" si="349"/>
        <v>2.5</v>
      </c>
      <c r="O314" s="2">
        <f t="shared" si="350"/>
        <v>10.394736842105264</v>
      </c>
      <c r="P314" s="2">
        <f t="shared" si="351"/>
        <v>18.323333333333334</v>
      </c>
      <c r="Q314" s="2">
        <f t="shared" si="352"/>
        <v>24.323333333333334</v>
      </c>
      <c r="R314" s="2">
        <f t="shared" si="353"/>
        <v>17.299999999999997</v>
      </c>
      <c r="S314" s="2">
        <f t="shared" si="342"/>
        <v>21.299999999999997</v>
      </c>
      <c r="T314" s="2">
        <f t="shared" si="343"/>
        <v>31.299999999999997</v>
      </c>
      <c r="U314" s="7">
        <f t="shared" si="344"/>
        <v>1</v>
      </c>
      <c r="V314" s="2">
        <f t="shared" si="354"/>
        <v>91.256126320025416</v>
      </c>
      <c r="W314" s="28">
        <f t="shared" si="355"/>
        <v>115.81066500414023</v>
      </c>
      <c r="X314" s="2">
        <f t="shared" si="356"/>
        <v>100.87737925472457</v>
      </c>
      <c r="Y314" s="2">
        <f t="shared" si="357"/>
        <v>346.012812296763</v>
      </c>
      <c r="Z314" s="28">
        <f t="shared" si="358"/>
        <v>0</v>
      </c>
      <c r="AA314" s="28">
        <f t="shared" si="359"/>
        <v>3.7916666666666665</v>
      </c>
      <c r="AB314" s="28">
        <f t="shared" si="360"/>
        <v>439.11543814069836</v>
      </c>
      <c r="AC314" s="2">
        <f t="shared" si="361"/>
        <v>382.49339634083066</v>
      </c>
      <c r="AD314" s="2">
        <f t="shared" si="345"/>
        <v>382.49339634083066</v>
      </c>
      <c r="AE314" s="2">
        <f t="shared" si="362"/>
        <v>439.11543814069836</v>
      </c>
      <c r="AF314" s="2">
        <f t="shared" si="346"/>
        <v>306.30528372500481</v>
      </c>
      <c r="AG314" s="33">
        <f t="shared" si="363"/>
        <v>0.16144151785714286</v>
      </c>
      <c r="AH314" s="33">
        <f t="shared" si="364"/>
        <v>0.16144151785714286</v>
      </c>
      <c r="AI314" s="2">
        <f t="shared" si="365"/>
        <v>2.3788633624716216</v>
      </c>
      <c r="AJ314" s="7">
        <v>2.2000000000000002</v>
      </c>
      <c r="AK314" s="27">
        <f t="shared" si="366"/>
        <v>0</v>
      </c>
      <c r="AL314" s="3">
        <f t="shared" si="367"/>
        <v>1139.9480351387813</v>
      </c>
    </row>
    <row r="315" spans="1:38" ht="20.25" x14ac:dyDescent="0.3">
      <c r="A315" s="7">
        <v>13</v>
      </c>
      <c r="B315" s="7">
        <v>33</v>
      </c>
      <c r="C315" s="27">
        <v>27</v>
      </c>
      <c r="D315" s="27">
        <v>42</v>
      </c>
      <c r="E315" s="7">
        <v>3.75</v>
      </c>
      <c r="F315" s="32">
        <f t="shared" si="347"/>
        <v>4.125</v>
      </c>
      <c r="G315" s="8">
        <f t="shared" si="340"/>
        <v>6435</v>
      </c>
      <c r="H315" s="2">
        <v>1.4</v>
      </c>
      <c r="I315" s="7">
        <f t="shared" si="341"/>
        <v>9009</v>
      </c>
      <c r="J315" s="7">
        <v>1.2</v>
      </c>
      <c r="K315" s="4">
        <f t="shared" si="368"/>
        <v>1.2999999999999998</v>
      </c>
      <c r="L315" s="7">
        <v>0</v>
      </c>
      <c r="M315" s="2">
        <f t="shared" si="348"/>
        <v>3.1717948717948721</v>
      </c>
      <c r="N315" s="2">
        <f t="shared" si="349"/>
        <v>2.4358974358974361</v>
      </c>
      <c r="O315" s="2">
        <f t="shared" si="350"/>
        <v>10.12820512820513</v>
      </c>
      <c r="P315" s="2">
        <f t="shared" si="351"/>
        <v>18.776666666666667</v>
      </c>
      <c r="Q315" s="2">
        <f t="shared" si="352"/>
        <v>24.776666666666667</v>
      </c>
      <c r="R315" s="2">
        <f t="shared" si="353"/>
        <v>17.733333333333331</v>
      </c>
      <c r="S315" s="2">
        <f t="shared" si="342"/>
        <v>21.733333333333331</v>
      </c>
      <c r="T315" s="2">
        <f t="shared" si="343"/>
        <v>31.733333333333331</v>
      </c>
      <c r="U315" s="7">
        <f t="shared" si="344"/>
        <v>1</v>
      </c>
      <c r="V315" s="2">
        <f t="shared" si="354"/>
        <v>87.397290481686539</v>
      </c>
      <c r="W315" s="28">
        <f t="shared" si="355"/>
        <v>111.42484311794774</v>
      </c>
      <c r="X315" s="2">
        <f t="shared" si="356"/>
        <v>97.679324656002592</v>
      </c>
      <c r="Y315" s="2">
        <f t="shared" si="357"/>
        <v>360.51382323695697</v>
      </c>
      <c r="Z315" s="28">
        <f t="shared" si="358"/>
        <v>0</v>
      </c>
      <c r="AA315" s="28">
        <f t="shared" si="359"/>
        <v>4.125</v>
      </c>
      <c r="AB315" s="28">
        <f t="shared" si="360"/>
        <v>459.62747786153443</v>
      </c>
      <c r="AC315" s="2">
        <f t="shared" si="361"/>
        <v>402.92721420601072</v>
      </c>
      <c r="AD315" s="2">
        <f t="shared" si="345"/>
        <v>402.92721420601072</v>
      </c>
      <c r="AE315" s="2">
        <f t="shared" si="362"/>
        <v>459.62747786153443</v>
      </c>
      <c r="AF315" s="2">
        <f t="shared" si="346"/>
        <v>370.62939330725584</v>
      </c>
      <c r="AG315" s="33">
        <f t="shared" si="363"/>
        <v>0.16263574862637364</v>
      </c>
      <c r="AH315" s="33">
        <f t="shared" si="364"/>
        <v>0.16263574862637364</v>
      </c>
      <c r="AI315" s="2">
        <f t="shared" si="365"/>
        <v>2.3809932987750781</v>
      </c>
      <c r="AJ315" s="7">
        <v>2.2000000000000002</v>
      </c>
      <c r="AK315" s="27">
        <f t="shared" si="366"/>
        <v>0</v>
      </c>
      <c r="AL315" s="3">
        <f t="shared" si="367"/>
        <v>1125.5361843110584</v>
      </c>
    </row>
    <row r="316" spans="1:38" ht="20.25" x14ac:dyDescent="0.3">
      <c r="A316" s="7">
        <v>13</v>
      </c>
      <c r="B316" s="7">
        <v>36</v>
      </c>
      <c r="C316" s="27">
        <v>29</v>
      </c>
      <c r="D316" s="27">
        <v>45</v>
      </c>
      <c r="E316" s="7">
        <v>4.5</v>
      </c>
      <c r="F316" s="32">
        <f t="shared" si="347"/>
        <v>4.5</v>
      </c>
      <c r="G316" s="8">
        <f t="shared" si="340"/>
        <v>7020</v>
      </c>
      <c r="H316" s="2">
        <v>1.4</v>
      </c>
      <c r="I316" s="7">
        <f t="shared" si="341"/>
        <v>9828</v>
      </c>
      <c r="J316" s="7">
        <v>1.2</v>
      </c>
      <c r="K316" s="4">
        <f t="shared" si="368"/>
        <v>1.325</v>
      </c>
      <c r="L316" s="7">
        <v>0</v>
      </c>
      <c r="M316" s="2">
        <f t="shared" si="348"/>
        <v>3.10062893081761</v>
      </c>
      <c r="N316" s="2">
        <f t="shared" si="349"/>
        <v>2.3899371069182389</v>
      </c>
      <c r="O316" s="2">
        <f t="shared" si="350"/>
        <v>9.9371069182389942</v>
      </c>
      <c r="P316" s="2">
        <f t="shared" si="351"/>
        <v>19.116666666666667</v>
      </c>
      <c r="Q316" s="2">
        <f t="shared" si="352"/>
        <v>25.116666666666667</v>
      </c>
      <c r="R316" s="2">
        <f t="shared" si="353"/>
        <v>18.05833333333333</v>
      </c>
      <c r="S316" s="2">
        <f t="shared" si="342"/>
        <v>22.05833333333333</v>
      </c>
      <c r="T316" s="2">
        <f t="shared" si="343"/>
        <v>32.05833333333333</v>
      </c>
      <c r="U316" s="7">
        <f t="shared" si="344"/>
        <v>1</v>
      </c>
      <c r="V316" s="2">
        <f t="shared" si="354"/>
        <v>84.662591340396105</v>
      </c>
      <c r="W316" s="28">
        <f t="shared" si="355"/>
        <v>108.29703168365035</v>
      </c>
      <c r="X316" s="2">
        <f t="shared" si="356"/>
        <v>95.380210779640436</v>
      </c>
      <c r="Y316" s="2">
        <f t="shared" si="357"/>
        <v>380.98166103178249</v>
      </c>
      <c r="Z316" s="28">
        <f t="shared" si="358"/>
        <v>0</v>
      </c>
      <c r="AA316" s="28">
        <f t="shared" si="359"/>
        <v>4.5</v>
      </c>
      <c r="AB316" s="28">
        <f t="shared" si="360"/>
        <v>487.33664257642658</v>
      </c>
      <c r="AC316" s="2">
        <f t="shared" si="361"/>
        <v>429.21094850838199</v>
      </c>
      <c r="AD316" s="2">
        <f t="shared" si="345"/>
        <v>429.21094850838199</v>
      </c>
      <c r="AE316" s="2">
        <f t="shared" si="362"/>
        <v>487.33664257642658</v>
      </c>
      <c r="AF316" s="2">
        <f t="shared" si="346"/>
        <v>441.07960856400695</v>
      </c>
      <c r="AG316" s="33">
        <f t="shared" si="363"/>
        <v>0.1639792582417583</v>
      </c>
      <c r="AH316" s="33">
        <f t="shared" si="364"/>
        <v>0.1639792582417583</v>
      </c>
      <c r="AI316" s="2">
        <f t="shared" si="365"/>
        <v>2.3833940407721137</v>
      </c>
      <c r="AJ316" s="7">
        <v>2.2000000000000002</v>
      </c>
      <c r="AK316" s="27">
        <f t="shared" si="366"/>
        <v>0</v>
      </c>
      <c r="AL316" s="3">
        <f t="shared" si="367"/>
        <v>1148.9586623549983</v>
      </c>
    </row>
    <row r="317" spans="1:38" ht="20.25" x14ac:dyDescent="0.3">
      <c r="A317" s="7">
        <v>13</v>
      </c>
      <c r="B317" s="7">
        <v>39</v>
      </c>
      <c r="C317" s="27">
        <v>32</v>
      </c>
      <c r="D317" s="27">
        <v>49</v>
      </c>
      <c r="E317" s="7">
        <v>4.75</v>
      </c>
      <c r="F317" s="32">
        <f t="shared" si="347"/>
        <v>4.875</v>
      </c>
      <c r="G317" s="8">
        <f t="shared" si="340"/>
        <v>7605</v>
      </c>
      <c r="H317" s="2">
        <v>1.4</v>
      </c>
      <c r="I317" s="7">
        <f t="shared" si="341"/>
        <v>10647</v>
      </c>
      <c r="J317" s="7">
        <v>1.2</v>
      </c>
      <c r="K317" s="4">
        <f t="shared" si="368"/>
        <v>1.3583333333333334</v>
      </c>
      <c r="L317" s="7">
        <v>0</v>
      </c>
      <c r="M317" s="2">
        <f t="shared" si="348"/>
        <v>3.0098159509202449</v>
      </c>
      <c r="N317" s="2">
        <f t="shared" si="349"/>
        <v>2.3312883435582821</v>
      </c>
      <c r="O317" s="2">
        <f t="shared" si="350"/>
        <v>9.6932515337423304</v>
      </c>
      <c r="P317" s="2">
        <f t="shared" si="351"/>
        <v>19.570000000000004</v>
      </c>
      <c r="Q317" s="2">
        <f t="shared" si="352"/>
        <v>25.570000000000004</v>
      </c>
      <c r="R317" s="2">
        <f t="shared" si="353"/>
        <v>18.491666666666667</v>
      </c>
      <c r="S317" s="2">
        <f t="shared" si="342"/>
        <v>22.491666666666667</v>
      </c>
      <c r="T317" s="2">
        <f t="shared" si="343"/>
        <v>32.491666666666667</v>
      </c>
      <c r="U317" s="7">
        <f t="shared" si="344"/>
        <v>1</v>
      </c>
      <c r="V317" s="2">
        <f t="shared" si="354"/>
        <v>81.212791790176297</v>
      </c>
      <c r="W317" s="28">
        <f t="shared" si="355"/>
        <v>104.32752002037863</v>
      </c>
      <c r="X317" s="2">
        <f t="shared" si="356"/>
        <v>92.439694784509484</v>
      </c>
      <c r="Y317" s="2">
        <f t="shared" si="357"/>
        <v>395.91235997710947</v>
      </c>
      <c r="Z317" s="28">
        <f t="shared" si="358"/>
        <v>0</v>
      </c>
      <c r="AA317" s="28">
        <f t="shared" si="359"/>
        <v>4.875</v>
      </c>
      <c r="AB317" s="28">
        <f t="shared" si="360"/>
        <v>508.5966600993458</v>
      </c>
      <c r="AC317" s="2">
        <f t="shared" si="361"/>
        <v>450.64351207448374</v>
      </c>
      <c r="AD317" s="2">
        <f t="shared" si="345"/>
        <v>450.64351207448374</v>
      </c>
      <c r="AE317" s="2">
        <f t="shared" si="362"/>
        <v>508.5966600993458</v>
      </c>
      <c r="AF317" s="2">
        <f t="shared" si="346"/>
        <v>517.65592949525819</v>
      </c>
      <c r="AG317" s="33">
        <f t="shared" si="363"/>
        <v>0.16532276785714289</v>
      </c>
      <c r="AH317" s="33">
        <f t="shared" si="364"/>
        <v>0.16532276785714289</v>
      </c>
      <c r="AI317" s="2">
        <f t="shared" si="365"/>
        <v>2.3857996289645342</v>
      </c>
      <c r="AJ317" s="7">
        <v>2.2000000000000002</v>
      </c>
      <c r="AK317" s="27">
        <f t="shared" si="366"/>
        <v>0</v>
      </c>
      <c r="AL317" s="3">
        <f t="shared" si="367"/>
        <v>1146.0314684129462</v>
      </c>
    </row>
    <row r="318" spans="1:38" ht="20.25" x14ac:dyDescent="0.3">
      <c r="A318" s="7">
        <v>13</v>
      </c>
      <c r="B318" s="7">
        <v>42</v>
      </c>
      <c r="C318" s="27">
        <v>34</v>
      </c>
      <c r="D318" s="27">
        <v>53</v>
      </c>
      <c r="E318" s="7">
        <v>5</v>
      </c>
      <c r="F318" s="32">
        <f t="shared" si="347"/>
        <v>5.25</v>
      </c>
      <c r="G318" s="8">
        <f t="shared" si="340"/>
        <v>8190</v>
      </c>
      <c r="H318" s="2">
        <v>1.4</v>
      </c>
      <c r="I318" s="7">
        <f t="shared" si="341"/>
        <v>11466</v>
      </c>
      <c r="J318" s="7">
        <v>1.2</v>
      </c>
      <c r="K318" s="4">
        <f t="shared" si="368"/>
        <v>1.3916666666666666</v>
      </c>
      <c r="L318" s="7">
        <v>0</v>
      </c>
      <c r="M318" s="2">
        <f t="shared" si="348"/>
        <v>2.9233532934131738</v>
      </c>
      <c r="N318" s="2">
        <f t="shared" si="349"/>
        <v>2.2754491017964074</v>
      </c>
      <c r="O318" s="2">
        <f t="shared" si="350"/>
        <v>9.4610778443113777</v>
      </c>
      <c r="P318" s="2">
        <f t="shared" si="351"/>
        <v>20.023333333333333</v>
      </c>
      <c r="Q318" s="2">
        <f t="shared" si="352"/>
        <v>26.023333333333333</v>
      </c>
      <c r="R318" s="2">
        <f t="shared" si="353"/>
        <v>18.924999999999997</v>
      </c>
      <c r="S318" s="2">
        <f t="shared" si="342"/>
        <v>22.924999999999997</v>
      </c>
      <c r="T318" s="2">
        <f t="shared" si="343"/>
        <v>32.924999999999997</v>
      </c>
      <c r="U318" s="7">
        <f t="shared" si="344"/>
        <v>1</v>
      </c>
      <c r="V318" s="2">
        <f t="shared" si="354"/>
        <v>77.970875644406121</v>
      </c>
      <c r="W318" s="28">
        <f t="shared" si="355"/>
        <v>100.57243876570242</v>
      </c>
      <c r="X318" s="2">
        <f t="shared" si="356"/>
        <v>89.633945121967244</v>
      </c>
      <c r="Y318" s="2">
        <f t="shared" si="357"/>
        <v>409.34709713313214</v>
      </c>
      <c r="Z318" s="28">
        <f t="shared" si="358"/>
        <v>0</v>
      </c>
      <c r="AA318" s="28">
        <f t="shared" si="359"/>
        <v>5.25</v>
      </c>
      <c r="AB318" s="28">
        <f t="shared" si="360"/>
        <v>528.00530351993768</v>
      </c>
      <c r="AC318" s="2">
        <f t="shared" si="361"/>
        <v>470.57821189032802</v>
      </c>
      <c r="AD318" s="2">
        <f t="shared" si="345"/>
        <v>470.57821189032802</v>
      </c>
      <c r="AE318" s="2">
        <f t="shared" si="362"/>
        <v>528.00530351993768</v>
      </c>
      <c r="AF318" s="2">
        <f t="shared" si="346"/>
        <v>600.35835610100946</v>
      </c>
      <c r="AG318" s="33">
        <f t="shared" si="363"/>
        <v>0.16666627747252749</v>
      </c>
      <c r="AH318" s="33">
        <f t="shared" si="364"/>
        <v>0.16666627747252749</v>
      </c>
      <c r="AI318" s="2">
        <f t="shared" si="365"/>
        <v>2.3882100780411357</v>
      </c>
      <c r="AJ318" s="7">
        <v>2.2000000000000002</v>
      </c>
      <c r="AK318" s="27">
        <f t="shared" si="366"/>
        <v>0</v>
      </c>
      <c r="AL318" s="3">
        <f t="shared" si="367"/>
        <v>1143.9553373684603</v>
      </c>
    </row>
    <row r="319" spans="1:38" ht="20.25" x14ac:dyDescent="0.3">
      <c r="A319" s="7">
        <v>13</v>
      </c>
      <c r="B319" s="7">
        <v>48</v>
      </c>
      <c r="C319" s="27">
        <v>38</v>
      </c>
      <c r="D319" s="27">
        <v>60</v>
      </c>
      <c r="E319" s="7">
        <v>5.5</v>
      </c>
      <c r="F319" s="32">
        <f t="shared" si="347"/>
        <v>5.916666666666667</v>
      </c>
      <c r="G319" s="8">
        <f t="shared" si="340"/>
        <v>9230</v>
      </c>
      <c r="H319" s="2">
        <v>1.4</v>
      </c>
      <c r="I319" s="7">
        <f t="shared" si="341"/>
        <v>12922</v>
      </c>
      <c r="J319" s="7">
        <v>1.2</v>
      </c>
      <c r="K319" s="4">
        <f t="shared" si="368"/>
        <v>1.45</v>
      </c>
      <c r="L319" s="7">
        <v>0</v>
      </c>
      <c r="M319" s="2">
        <f t="shared" si="348"/>
        <v>2.7816091954022988</v>
      </c>
      <c r="N319" s="2">
        <f t="shared" si="349"/>
        <v>2.1839080459770113</v>
      </c>
      <c r="O319" s="2">
        <f t="shared" si="350"/>
        <v>9.0804597701149419</v>
      </c>
      <c r="P319" s="2">
        <f t="shared" si="351"/>
        <v>20.816666666666666</v>
      </c>
      <c r="Q319" s="2">
        <f t="shared" si="352"/>
        <v>26.816666666666666</v>
      </c>
      <c r="R319" s="2">
        <f t="shared" si="353"/>
        <v>19.68333333333333</v>
      </c>
      <c r="S319" s="2">
        <f t="shared" si="342"/>
        <v>23.68333333333333</v>
      </c>
      <c r="T319" s="2">
        <f t="shared" si="343"/>
        <v>33.68333333333333</v>
      </c>
      <c r="U319" s="7">
        <f t="shared" si="344"/>
        <v>1</v>
      </c>
      <c r="V319" s="2">
        <f t="shared" si="354"/>
        <v>72.749126552641826</v>
      </c>
      <c r="W319" s="28">
        <f t="shared" si="355"/>
        <v>94.472113013139946</v>
      </c>
      <c r="X319" s="2">
        <f t="shared" si="356"/>
        <v>85.023966807194441</v>
      </c>
      <c r="Y319" s="2">
        <f t="shared" si="357"/>
        <v>430.43233210313082</v>
      </c>
      <c r="Z319" s="28">
        <f t="shared" si="358"/>
        <v>0</v>
      </c>
      <c r="AA319" s="28">
        <f t="shared" si="359"/>
        <v>5.916666666666667</v>
      </c>
      <c r="AB319" s="28">
        <f t="shared" si="360"/>
        <v>558.96000199441141</v>
      </c>
      <c r="AC319" s="2">
        <f t="shared" si="361"/>
        <v>503.05847027590045</v>
      </c>
      <c r="AD319" s="2">
        <f t="shared" si="345"/>
        <v>503.05847027590045</v>
      </c>
      <c r="AE319" s="2">
        <f t="shared" si="362"/>
        <v>558.96000199441141</v>
      </c>
      <c r="AF319" s="2">
        <f t="shared" si="346"/>
        <v>784.14152633601236</v>
      </c>
      <c r="AG319" s="33">
        <f t="shared" si="363"/>
        <v>0.16905473901098905</v>
      </c>
      <c r="AH319" s="33">
        <f t="shared" si="364"/>
        <v>0.16905473901098905</v>
      </c>
      <c r="AI319" s="2">
        <f t="shared" si="365"/>
        <v>2.3925073689196115</v>
      </c>
      <c r="AJ319" s="7">
        <v>2.2000000000000002</v>
      </c>
      <c r="AK319" s="27">
        <f t="shared" si="366"/>
        <v>0</v>
      </c>
      <c r="AL319" s="3">
        <f t="shared" si="367"/>
        <v>1145.755428333357</v>
      </c>
    </row>
    <row r="320" spans="1:38" ht="20.25" x14ac:dyDescent="0.3">
      <c r="A320" s="7">
        <v>13</v>
      </c>
      <c r="B320" s="7">
        <v>54</v>
      </c>
      <c r="C320" s="27">
        <v>43</v>
      </c>
      <c r="D320" s="27">
        <v>68</v>
      </c>
      <c r="E320" s="7">
        <v>6</v>
      </c>
      <c r="F320" s="32">
        <f t="shared" si="347"/>
        <v>6.666666666666667</v>
      </c>
      <c r="G320" s="8">
        <f t="shared" si="340"/>
        <v>10400</v>
      </c>
      <c r="H320" s="2">
        <v>1.4</v>
      </c>
      <c r="I320" s="7">
        <f t="shared" si="341"/>
        <v>14559.999999999998</v>
      </c>
      <c r="J320" s="7">
        <v>1.2</v>
      </c>
      <c r="K320" s="4">
        <f t="shared" si="368"/>
        <v>1.5166666666666666</v>
      </c>
      <c r="L320" s="7">
        <v>0</v>
      </c>
      <c r="M320" s="2">
        <f t="shared" si="348"/>
        <v>2.6329670329670329</v>
      </c>
      <c r="N320" s="2">
        <f t="shared" si="349"/>
        <v>2.087912087912088</v>
      </c>
      <c r="O320" s="2">
        <f t="shared" si="350"/>
        <v>8.6813186813186807</v>
      </c>
      <c r="P320" s="2">
        <f t="shared" si="351"/>
        <v>21.723333333333333</v>
      </c>
      <c r="Q320" s="2">
        <f t="shared" si="352"/>
        <v>27.723333333333333</v>
      </c>
      <c r="R320" s="2">
        <f t="shared" si="353"/>
        <v>20.549999999999997</v>
      </c>
      <c r="S320" s="2">
        <f t="shared" si="342"/>
        <v>24.549999999999997</v>
      </c>
      <c r="T320" s="2">
        <f t="shared" si="343"/>
        <v>34.549999999999997</v>
      </c>
      <c r="U320" s="7">
        <f t="shared" si="344"/>
        <v>1</v>
      </c>
      <c r="V320" s="2">
        <f t="shared" si="354"/>
        <v>67.402181267985995</v>
      </c>
      <c r="W320" s="28">
        <f t="shared" si="355"/>
        <v>88.156493448135961</v>
      </c>
      <c r="X320" s="2">
        <f t="shared" si="356"/>
        <v>80.180308252220669</v>
      </c>
      <c r="Y320" s="2">
        <f t="shared" si="357"/>
        <v>449.34787511990663</v>
      </c>
      <c r="Z320" s="28">
        <f t="shared" si="358"/>
        <v>0</v>
      </c>
      <c r="AA320" s="28">
        <f t="shared" si="359"/>
        <v>6.666666666666667</v>
      </c>
      <c r="AB320" s="28">
        <f t="shared" si="360"/>
        <v>587.70995632090649</v>
      </c>
      <c r="AC320" s="2">
        <f t="shared" si="361"/>
        <v>534.53538834813787</v>
      </c>
      <c r="AD320" s="2">
        <f t="shared" si="345"/>
        <v>534.53538834813787</v>
      </c>
      <c r="AE320" s="2">
        <f t="shared" si="362"/>
        <v>587.70995632090649</v>
      </c>
      <c r="AF320" s="2">
        <f t="shared" si="346"/>
        <v>992.42911926901559</v>
      </c>
      <c r="AG320" s="33">
        <f t="shared" si="363"/>
        <v>0.17174175824175827</v>
      </c>
      <c r="AH320" s="33">
        <f t="shared" si="364"/>
        <v>0.17174175824175827</v>
      </c>
      <c r="AI320" s="2">
        <f t="shared" si="365"/>
        <v>2.3973603440358993</v>
      </c>
      <c r="AJ320" s="7">
        <v>2.2000000000000002</v>
      </c>
      <c r="AK320" s="27">
        <f t="shared" si="366"/>
        <v>0</v>
      </c>
      <c r="AL320" s="3">
        <f t="shared" si="367"/>
        <v>1144.8201026570505</v>
      </c>
    </row>
    <row r="321" spans="1:38" ht="20.25" x14ac:dyDescent="0.3">
      <c r="A321" s="7">
        <v>13</v>
      </c>
      <c r="B321" s="7">
        <v>60</v>
      </c>
      <c r="C321" s="27">
        <v>48</v>
      </c>
      <c r="D321" s="27">
        <v>76</v>
      </c>
      <c r="E321" s="7">
        <v>6.5</v>
      </c>
      <c r="F321" s="32">
        <f t="shared" si="347"/>
        <v>7.416666666666667</v>
      </c>
      <c r="G321" s="8">
        <f t="shared" si="340"/>
        <v>11570</v>
      </c>
      <c r="H321" s="2">
        <v>1.4</v>
      </c>
      <c r="I321" s="7">
        <f t="shared" si="341"/>
        <v>16197.999999999998</v>
      </c>
      <c r="J321" s="7">
        <v>1.2</v>
      </c>
      <c r="K321" s="4">
        <f t="shared" si="368"/>
        <v>1.5833333333333333</v>
      </c>
      <c r="L321" s="7">
        <v>0</v>
      </c>
      <c r="M321" s="2">
        <f t="shared" si="348"/>
        <v>2.4968421052631578</v>
      </c>
      <c r="N321" s="2">
        <f t="shared" si="349"/>
        <v>2</v>
      </c>
      <c r="O321" s="2">
        <f t="shared" si="350"/>
        <v>8.3157894736842106</v>
      </c>
      <c r="P321" s="2">
        <f t="shared" si="351"/>
        <v>22.63</v>
      </c>
      <c r="Q321" s="2">
        <f t="shared" si="352"/>
        <v>28.63</v>
      </c>
      <c r="R321" s="2">
        <f t="shared" si="353"/>
        <v>21.416666666666664</v>
      </c>
      <c r="S321" s="2">
        <f t="shared" si="342"/>
        <v>25.416666666666664</v>
      </c>
      <c r="T321" s="2">
        <f t="shared" si="343"/>
        <v>35.416666666666664</v>
      </c>
      <c r="U321" s="7">
        <f t="shared" si="344"/>
        <v>1</v>
      </c>
      <c r="V321" s="2">
        <f t="shared" si="354"/>
        <v>62.626479530192682</v>
      </c>
      <c r="W321" s="28">
        <f t="shared" si="355"/>
        <v>82.453920283091804</v>
      </c>
      <c r="X321" s="2">
        <f t="shared" si="356"/>
        <v>75.741201125927148</v>
      </c>
      <c r="Y321" s="2">
        <f t="shared" si="357"/>
        <v>464.47972318226243</v>
      </c>
      <c r="Z321" s="28">
        <f t="shared" si="358"/>
        <v>0</v>
      </c>
      <c r="AA321" s="28">
        <f t="shared" si="359"/>
        <v>7.416666666666667</v>
      </c>
      <c r="AB321" s="28">
        <f t="shared" si="360"/>
        <v>611.5332420995976</v>
      </c>
      <c r="AC321" s="2">
        <f t="shared" si="361"/>
        <v>561.74724168395971</v>
      </c>
      <c r="AD321" s="2">
        <f t="shared" si="345"/>
        <v>561.74724168395971</v>
      </c>
      <c r="AE321" s="2">
        <f t="shared" si="362"/>
        <v>611.5332420995976</v>
      </c>
      <c r="AF321" s="2">
        <f t="shared" si="346"/>
        <v>1225.2211349000193</v>
      </c>
      <c r="AG321" s="33">
        <f t="shared" si="363"/>
        <v>0.1744287774725275</v>
      </c>
      <c r="AH321" s="33">
        <f t="shared" si="364"/>
        <v>0.1744287774725275</v>
      </c>
      <c r="AI321" s="2">
        <f t="shared" si="365"/>
        <v>2.4022330467706725</v>
      </c>
      <c r="AJ321" s="7">
        <v>2.2000000000000002</v>
      </c>
      <c r="AK321" s="27">
        <f t="shared" si="366"/>
        <v>0</v>
      </c>
      <c r="AL321" s="3">
        <f t="shared" si="367"/>
        <v>1145.1990137822254</v>
      </c>
    </row>
    <row r="322" spans="1:38" ht="20.25" x14ac:dyDescent="0.3">
      <c r="A322" s="7">
        <v>13</v>
      </c>
      <c r="B322" s="7">
        <v>66</v>
      </c>
      <c r="C322" s="27">
        <v>53</v>
      </c>
      <c r="D322" s="27">
        <v>83</v>
      </c>
      <c r="E322" s="7">
        <v>7</v>
      </c>
      <c r="F322" s="32">
        <f t="shared" si="347"/>
        <v>8.0833333333333339</v>
      </c>
      <c r="G322" s="8">
        <f t="shared" si="340"/>
        <v>12610.000000000002</v>
      </c>
      <c r="H322" s="2">
        <v>1.4</v>
      </c>
      <c r="I322" s="7">
        <f t="shared" si="341"/>
        <v>17654</v>
      </c>
      <c r="J322" s="7">
        <v>1.2</v>
      </c>
      <c r="K322" s="4">
        <f t="shared" si="368"/>
        <v>1.6416666666666666</v>
      </c>
      <c r="L322" s="7">
        <v>0</v>
      </c>
      <c r="M322" s="2">
        <f t="shared" si="348"/>
        <v>2.3868020304568525</v>
      </c>
      <c r="N322" s="2">
        <f t="shared" si="349"/>
        <v>1.9289340101522843</v>
      </c>
      <c r="O322" s="2">
        <f t="shared" si="350"/>
        <v>8.0203045685279193</v>
      </c>
      <c r="P322" s="2">
        <f t="shared" si="351"/>
        <v>23.423333333333332</v>
      </c>
      <c r="Q322" s="2">
        <f t="shared" si="352"/>
        <v>29.423333333333332</v>
      </c>
      <c r="R322" s="2">
        <f t="shared" si="353"/>
        <v>22.174999999999997</v>
      </c>
      <c r="S322" s="2">
        <f t="shared" si="342"/>
        <v>26.174999999999997</v>
      </c>
      <c r="T322" s="2">
        <f t="shared" si="343"/>
        <v>36.174999999999997</v>
      </c>
      <c r="U322" s="7">
        <f t="shared" si="344"/>
        <v>1</v>
      </c>
      <c r="V322" s="2">
        <f t="shared" si="354"/>
        <v>58.85396464087524</v>
      </c>
      <c r="W322" s="28">
        <f t="shared" si="355"/>
        <v>77.906319598341</v>
      </c>
      <c r="X322" s="2">
        <f t="shared" si="356"/>
        <v>72.154065841681174</v>
      </c>
      <c r="Y322" s="2">
        <f t="shared" si="357"/>
        <v>475.73621418040824</v>
      </c>
      <c r="Z322" s="28">
        <f t="shared" si="358"/>
        <v>0</v>
      </c>
      <c r="AA322" s="28">
        <f t="shared" si="359"/>
        <v>8.0833333333333339</v>
      </c>
      <c r="AB322" s="28">
        <f t="shared" si="360"/>
        <v>629.74275008658981</v>
      </c>
      <c r="AC322" s="2">
        <f t="shared" si="361"/>
        <v>583.24536555358952</v>
      </c>
      <c r="AD322" s="2">
        <f t="shared" si="345"/>
        <v>583.24536555358952</v>
      </c>
      <c r="AE322" s="2">
        <f t="shared" si="362"/>
        <v>629.74275008658981</v>
      </c>
      <c r="AF322" s="2">
        <f t="shared" si="346"/>
        <v>1482.5175732290234</v>
      </c>
      <c r="AG322" s="33">
        <f t="shared" si="363"/>
        <v>0.17681723901098903</v>
      </c>
      <c r="AH322" s="33">
        <f t="shared" si="364"/>
        <v>0.17681723901098903</v>
      </c>
      <c r="AI322" s="2">
        <f t="shared" si="365"/>
        <v>2.4065809969686875</v>
      </c>
      <c r="AJ322" s="7">
        <v>2.2000000000000002</v>
      </c>
      <c r="AK322" s="27">
        <f t="shared" si="366"/>
        <v>0</v>
      </c>
      <c r="AL322" s="3">
        <f t="shared" si="367"/>
        <v>1149.6498292635997</v>
      </c>
    </row>
    <row r="323" spans="1:38" ht="20.25" x14ac:dyDescent="0.3">
      <c r="A323" s="7">
        <v>13</v>
      </c>
      <c r="B323" s="7">
        <v>72</v>
      </c>
      <c r="C323" s="27">
        <v>58</v>
      </c>
      <c r="D323" s="27">
        <v>91</v>
      </c>
      <c r="E323" s="7">
        <v>7.5</v>
      </c>
      <c r="F323" s="32">
        <f t="shared" si="347"/>
        <v>8.8333333333333339</v>
      </c>
      <c r="G323" s="8">
        <f t="shared" si="340"/>
        <v>13780.000000000002</v>
      </c>
      <c r="H323" s="2">
        <v>1.4</v>
      </c>
      <c r="I323" s="7">
        <f t="shared" si="341"/>
        <v>19292</v>
      </c>
      <c r="J323" s="7">
        <v>1.2</v>
      </c>
      <c r="K323" s="4">
        <f t="shared" si="368"/>
        <v>1.7083333333333335</v>
      </c>
      <c r="L323" s="7">
        <v>0</v>
      </c>
      <c r="M323" s="2">
        <f t="shared" si="348"/>
        <v>2.2702439024390242</v>
      </c>
      <c r="N323" s="2">
        <f t="shared" si="349"/>
        <v>1.8536585365853655</v>
      </c>
      <c r="O323" s="2">
        <f t="shared" si="350"/>
        <v>7.7073170731707306</v>
      </c>
      <c r="P323" s="2">
        <f t="shared" si="351"/>
        <v>24.330000000000002</v>
      </c>
      <c r="Q323" s="2">
        <f t="shared" si="352"/>
        <v>30.330000000000002</v>
      </c>
      <c r="R323" s="2">
        <f t="shared" si="353"/>
        <v>23.041666666666668</v>
      </c>
      <c r="S323" s="2">
        <f t="shared" si="342"/>
        <v>27.041666666666668</v>
      </c>
      <c r="T323" s="2">
        <f t="shared" si="343"/>
        <v>37.041666666666671</v>
      </c>
      <c r="U323" s="7">
        <f t="shared" si="344"/>
        <v>1</v>
      </c>
      <c r="V323" s="2">
        <f t="shared" si="354"/>
        <v>54.947118764119097</v>
      </c>
      <c r="W323" s="28">
        <f t="shared" si="355"/>
        <v>73.155230827614261</v>
      </c>
      <c r="X323" s="2">
        <f t="shared" si="356"/>
        <v>68.359407596305644</v>
      </c>
      <c r="Y323" s="2">
        <f t="shared" si="357"/>
        <v>485.36621574971872</v>
      </c>
      <c r="Z323" s="28">
        <f t="shared" si="358"/>
        <v>0</v>
      </c>
      <c r="AA323" s="28">
        <f t="shared" si="359"/>
        <v>8.8333333333333339</v>
      </c>
      <c r="AB323" s="28">
        <f t="shared" si="360"/>
        <v>646.2045389772594</v>
      </c>
      <c r="AC323" s="2">
        <f t="shared" si="361"/>
        <v>603.84143376736654</v>
      </c>
      <c r="AD323" s="2">
        <f t="shared" si="345"/>
        <v>603.84143376736654</v>
      </c>
      <c r="AE323" s="2">
        <f t="shared" si="362"/>
        <v>646.2045389772594</v>
      </c>
      <c r="AF323" s="2">
        <f t="shared" si="346"/>
        <v>1764.3184342560278</v>
      </c>
      <c r="AG323" s="33">
        <f t="shared" si="363"/>
        <v>0.17950425824175828</v>
      </c>
      <c r="AH323" s="33">
        <f t="shared" si="364"/>
        <v>0.17950425824175828</v>
      </c>
      <c r="AI323" s="2">
        <f t="shared" si="365"/>
        <v>2.4114912926473924</v>
      </c>
      <c r="AJ323" s="7">
        <v>2.2000000000000002</v>
      </c>
      <c r="AK323" s="27">
        <f t="shared" si="366"/>
        <v>0</v>
      </c>
      <c r="AL323" s="3">
        <f t="shared" si="367"/>
        <v>1151.4274940207517</v>
      </c>
    </row>
    <row r="324" spans="1:38" ht="20.25" x14ac:dyDescent="0.3">
      <c r="A324" s="7">
        <v>13</v>
      </c>
      <c r="B324" s="7">
        <v>78</v>
      </c>
      <c r="C324" s="27">
        <v>63</v>
      </c>
      <c r="D324" s="27">
        <v>98</v>
      </c>
      <c r="E324" s="7">
        <v>8</v>
      </c>
      <c r="F324" s="32">
        <f t="shared" si="347"/>
        <v>9.5</v>
      </c>
      <c r="G324" s="8">
        <f t="shared" si="340"/>
        <v>14820</v>
      </c>
      <c r="H324" s="2">
        <v>1.4</v>
      </c>
      <c r="I324" s="7">
        <f t="shared" si="341"/>
        <v>20748</v>
      </c>
      <c r="J324" s="7">
        <v>1.2</v>
      </c>
      <c r="K324" s="7">
        <v>1.75</v>
      </c>
      <c r="L324" s="7">
        <v>0</v>
      </c>
      <c r="M324" s="2">
        <f t="shared" si="348"/>
        <v>2.196190476190476</v>
      </c>
      <c r="N324" s="2">
        <f t="shared" si="349"/>
        <v>1.8095238095238095</v>
      </c>
      <c r="O324" s="2">
        <f t="shared" si="350"/>
        <v>7.5238095238095237</v>
      </c>
      <c r="P324" s="2">
        <f t="shared" si="351"/>
        <v>24.906666666666666</v>
      </c>
      <c r="Q324" s="2">
        <f t="shared" si="352"/>
        <v>30.906666666666666</v>
      </c>
      <c r="R324" s="2">
        <f t="shared" si="353"/>
        <v>23.583333333333332</v>
      </c>
      <c r="S324" s="2">
        <f t="shared" si="342"/>
        <v>27.583333333333332</v>
      </c>
      <c r="T324" s="2">
        <f t="shared" si="343"/>
        <v>37.583333333333329</v>
      </c>
      <c r="U324" s="7">
        <f t="shared" si="344"/>
        <v>1</v>
      </c>
      <c r="V324" s="2">
        <f t="shared" si="354"/>
        <v>52.68340868971363</v>
      </c>
      <c r="W324" s="28">
        <f t="shared" si="355"/>
        <v>70.380497824721289</v>
      </c>
      <c r="X324" s="2">
        <f t="shared" si="356"/>
        <v>66.117093832323533</v>
      </c>
      <c r="Y324" s="2">
        <f t="shared" si="357"/>
        <v>500.49238255227948</v>
      </c>
      <c r="Z324" s="28">
        <f t="shared" si="358"/>
        <v>0</v>
      </c>
      <c r="AA324" s="28">
        <f t="shared" si="359"/>
        <v>9.5</v>
      </c>
      <c r="AB324" s="28">
        <f t="shared" si="360"/>
        <v>668.6147293348522</v>
      </c>
      <c r="AC324" s="2">
        <f t="shared" si="361"/>
        <v>628.11239140707357</v>
      </c>
      <c r="AD324" s="2">
        <f t="shared" si="345"/>
        <v>628.11239140707357</v>
      </c>
      <c r="AE324" s="2">
        <f t="shared" si="362"/>
        <v>668.6147293348522</v>
      </c>
      <c r="AF324" s="2">
        <f t="shared" si="346"/>
        <v>2070.6237179810328</v>
      </c>
      <c r="AG324" s="33">
        <f t="shared" si="363"/>
        <v>0.18189271978021979</v>
      </c>
      <c r="AH324" s="33">
        <f t="shared" si="364"/>
        <v>0.18189271978021979</v>
      </c>
      <c r="AI324" s="2">
        <f t="shared" si="365"/>
        <v>2.4158728521354362</v>
      </c>
      <c r="AJ324" s="7">
        <v>2.2000000000000002</v>
      </c>
      <c r="AK324" s="27">
        <f t="shared" si="366"/>
        <v>0</v>
      </c>
      <c r="AL324" s="3">
        <f t="shared" si="367"/>
        <v>1156.5663265295966</v>
      </c>
    </row>
    <row r="325" spans="1:38" ht="20.25" x14ac:dyDescent="0.3">
      <c r="A325" s="7">
        <v>13</v>
      </c>
      <c r="B325" s="7">
        <v>84</v>
      </c>
      <c r="C325" s="27">
        <v>68</v>
      </c>
      <c r="D325" s="27">
        <v>106</v>
      </c>
      <c r="E325" s="7">
        <v>8.5</v>
      </c>
      <c r="F325" s="32">
        <f t="shared" si="347"/>
        <v>10.25</v>
      </c>
      <c r="G325" s="8">
        <f t="shared" si="340"/>
        <v>15990</v>
      </c>
      <c r="H325" s="2">
        <v>1.4</v>
      </c>
      <c r="I325" s="7">
        <f t="shared" si="341"/>
        <v>22386</v>
      </c>
      <c r="J325" s="7">
        <v>1.2</v>
      </c>
      <c r="K325" s="7">
        <v>1.75</v>
      </c>
      <c r="L325" s="7">
        <v>0</v>
      </c>
      <c r="M325" s="2">
        <f t="shared" si="348"/>
        <v>2.1733333333333333</v>
      </c>
      <c r="N325" s="2">
        <f t="shared" si="349"/>
        <v>1.8095238095238095</v>
      </c>
      <c r="O325" s="2">
        <f t="shared" si="350"/>
        <v>7.5238095238095237</v>
      </c>
      <c r="P325" s="2">
        <f t="shared" si="351"/>
        <v>24.946666666666669</v>
      </c>
      <c r="Q325" s="2">
        <f t="shared" si="352"/>
        <v>30.946666666666669</v>
      </c>
      <c r="R325" s="2">
        <f t="shared" si="353"/>
        <v>23.583333333333332</v>
      </c>
      <c r="S325" s="2">
        <f t="shared" si="342"/>
        <v>27.583333333333332</v>
      </c>
      <c r="T325" s="2">
        <f t="shared" si="343"/>
        <v>37.583333333333329</v>
      </c>
      <c r="U325" s="7">
        <f t="shared" si="344"/>
        <v>1</v>
      </c>
      <c r="V325" s="2">
        <f t="shared" si="354"/>
        <v>52.615312943884611</v>
      </c>
      <c r="W325" s="28">
        <f t="shared" si="355"/>
        <v>70.289527771522586</v>
      </c>
      <c r="X325" s="2">
        <f t="shared" si="356"/>
        <v>66.03163442624988</v>
      </c>
      <c r="Y325" s="2">
        <f t="shared" si="357"/>
        <v>539.30695767481723</v>
      </c>
      <c r="Z325" s="28">
        <f t="shared" si="358"/>
        <v>0</v>
      </c>
      <c r="AA325" s="28">
        <f t="shared" si="359"/>
        <v>10.25</v>
      </c>
      <c r="AB325" s="28">
        <f t="shared" si="360"/>
        <v>720.46765965810653</v>
      </c>
      <c r="AC325" s="2">
        <f t="shared" si="361"/>
        <v>676.8242528690613</v>
      </c>
      <c r="AD325" s="2">
        <f t="shared" si="345"/>
        <v>676.8242528690613</v>
      </c>
      <c r="AE325" s="2">
        <f t="shared" si="362"/>
        <v>720.46765965810653</v>
      </c>
      <c r="AF325" s="2">
        <f t="shared" si="346"/>
        <v>2401.4334244040379</v>
      </c>
      <c r="AG325" s="33">
        <f t="shared" si="363"/>
        <v>0.18457973901098904</v>
      </c>
      <c r="AH325" s="33">
        <f t="shared" si="364"/>
        <v>0.18457973901098904</v>
      </c>
      <c r="AI325" s="2">
        <f t="shared" si="365"/>
        <v>2.4208211774871984</v>
      </c>
      <c r="AJ325" s="7">
        <v>2.2000000000000002</v>
      </c>
      <c r="AK325" s="27">
        <f t="shared" si="366"/>
        <v>0</v>
      </c>
      <c r="AL325" s="3">
        <f t="shared" si="367"/>
        <v>1159.162256472212</v>
      </c>
    </row>
    <row r="326" spans="1:38" ht="20.25" x14ac:dyDescent="0.3">
      <c r="A326" s="7">
        <v>13</v>
      </c>
      <c r="B326" s="7">
        <v>90</v>
      </c>
      <c r="C326" s="27">
        <v>72</v>
      </c>
      <c r="D326" s="27">
        <v>113</v>
      </c>
      <c r="E326" s="7">
        <v>9</v>
      </c>
      <c r="F326" s="32">
        <f t="shared" si="347"/>
        <v>10.916666666666666</v>
      </c>
      <c r="G326" s="8">
        <f t="shared" si="340"/>
        <v>17030</v>
      </c>
      <c r="H326" s="2">
        <v>1.4</v>
      </c>
      <c r="I326" s="7">
        <f t="shared" si="341"/>
        <v>23842</v>
      </c>
      <c r="J326" s="7">
        <v>1.2</v>
      </c>
      <c r="K326" s="7">
        <v>1.75</v>
      </c>
      <c r="L326" s="7">
        <v>0</v>
      </c>
      <c r="M326" s="2">
        <f t="shared" si="348"/>
        <v>2.1533333333333333</v>
      </c>
      <c r="N326" s="2">
        <f t="shared" si="349"/>
        <v>1.8095238095238095</v>
      </c>
      <c r="O326" s="2">
        <f t="shared" si="350"/>
        <v>7.5238095238095237</v>
      </c>
      <c r="P326" s="2">
        <f t="shared" si="351"/>
        <v>24.981666666666669</v>
      </c>
      <c r="Q326" s="2">
        <f t="shared" si="352"/>
        <v>30.981666666666669</v>
      </c>
      <c r="R326" s="2">
        <f t="shared" si="353"/>
        <v>23.583333333333332</v>
      </c>
      <c r="S326" s="2">
        <f t="shared" si="342"/>
        <v>27.583333333333332</v>
      </c>
      <c r="T326" s="2">
        <f t="shared" si="343"/>
        <v>37.583333333333329</v>
      </c>
      <c r="U326" s="7">
        <f t="shared" si="344"/>
        <v>1</v>
      </c>
      <c r="V326" s="2">
        <f t="shared" si="354"/>
        <v>52.555873405887866</v>
      </c>
      <c r="W326" s="28">
        <f t="shared" si="355"/>
        <v>70.210121666664762</v>
      </c>
      <c r="X326" s="2">
        <f t="shared" si="356"/>
        <v>65.957038465038863</v>
      </c>
      <c r="Y326" s="2">
        <f t="shared" si="357"/>
        <v>573.73495134760913</v>
      </c>
      <c r="Z326" s="28">
        <f t="shared" si="358"/>
        <v>0</v>
      </c>
      <c r="AA326" s="28">
        <f t="shared" si="359"/>
        <v>10.916666666666666</v>
      </c>
      <c r="AB326" s="28">
        <f t="shared" si="360"/>
        <v>766.4604948610903</v>
      </c>
      <c r="AC326" s="2">
        <f t="shared" si="361"/>
        <v>720.03100324334093</v>
      </c>
      <c r="AD326" s="2">
        <f t="shared" si="345"/>
        <v>720.03100324334093</v>
      </c>
      <c r="AE326" s="2">
        <f t="shared" si="362"/>
        <v>766.4604948610903</v>
      </c>
      <c r="AF326" s="2">
        <f t="shared" si="346"/>
        <v>2756.7475535250433</v>
      </c>
      <c r="AG326" s="33">
        <f t="shared" si="363"/>
        <v>0.18696820054945057</v>
      </c>
      <c r="AH326" s="33">
        <f t="shared" si="364"/>
        <v>0.18696820054945057</v>
      </c>
      <c r="AI326" s="2">
        <f t="shared" si="365"/>
        <v>2.4252367374723751</v>
      </c>
      <c r="AJ326" s="7">
        <v>2.2000000000000002</v>
      </c>
      <c r="AK326" s="27">
        <f t="shared" si="366"/>
        <v>0</v>
      </c>
      <c r="AL326" s="3">
        <f t="shared" si="367"/>
        <v>1164.6886731727316</v>
      </c>
    </row>
    <row r="327" spans="1:38" ht="20.25" x14ac:dyDescent="0.3">
      <c r="A327" s="7">
        <v>13</v>
      </c>
      <c r="B327" s="7">
        <v>96</v>
      </c>
      <c r="C327" s="27">
        <v>77</v>
      </c>
      <c r="D327" s="27">
        <v>121</v>
      </c>
      <c r="E327" s="7">
        <v>9.5</v>
      </c>
      <c r="F327" s="32">
        <f t="shared" si="347"/>
        <v>11.666666666666666</v>
      </c>
      <c r="G327" s="8">
        <f t="shared" si="340"/>
        <v>18200</v>
      </c>
      <c r="H327" s="2">
        <v>1.4</v>
      </c>
      <c r="I327" s="7">
        <f t="shared" si="341"/>
        <v>25480</v>
      </c>
      <c r="J327" s="7">
        <v>1.2</v>
      </c>
      <c r="K327" s="7">
        <v>1.75</v>
      </c>
      <c r="L327" s="7">
        <v>0</v>
      </c>
      <c r="M327" s="2">
        <f t="shared" si="348"/>
        <v>2.1304761904761902</v>
      </c>
      <c r="N327" s="2">
        <f t="shared" si="349"/>
        <v>1.8095238095238095</v>
      </c>
      <c r="O327" s="2">
        <f t="shared" si="350"/>
        <v>7.5238095238095237</v>
      </c>
      <c r="P327" s="2">
        <f t="shared" si="351"/>
        <v>25.021666666666668</v>
      </c>
      <c r="Q327" s="2">
        <f t="shared" si="352"/>
        <v>31.021666666666668</v>
      </c>
      <c r="R327" s="2">
        <f t="shared" si="353"/>
        <v>23.583333333333332</v>
      </c>
      <c r="S327" s="2">
        <f t="shared" si="342"/>
        <v>27.583333333333332</v>
      </c>
      <c r="T327" s="2">
        <f t="shared" si="343"/>
        <v>37.583333333333329</v>
      </c>
      <c r="U327" s="7">
        <f t="shared" si="344"/>
        <v>1</v>
      </c>
      <c r="V327" s="2">
        <f t="shared" si="354"/>
        <v>52.488106739485815</v>
      </c>
      <c r="W327" s="28">
        <f t="shared" si="355"/>
        <v>70.119591235245878</v>
      </c>
      <c r="X327" s="2">
        <f t="shared" si="356"/>
        <v>65.871992049997715</v>
      </c>
      <c r="Y327" s="2">
        <f t="shared" si="357"/>
        <v>612.36124529400115</v>
      </c>
      <c r="Z327" s="28">
        <f t="shared" si="358"/>
        <v>0</v>
      </c>
      <c r="AA327" s="28">
        <f t="shared" si="359"/>
        <v>11.666666666666666</v>
      </c>
      <c r="AB327" s="28">
        <f t="shared" si="360"/>
        <v>818.06189774453514</v>
      </c>
      <c r="AC327" s="2">
        <f t="shared" si="361"/>
        <v>768.50657391663992</v>
      </c>
      <c r="AD327" s="2">
        <f t="shared" si="345"/>
        <v>768.50657391663992</v>
      </c>
      <c r="AE327" s="2">
        <f t="shared" si="362"/>
        <v>818.06189774453514</v>
      </c>
      <c r="AF327" s="2">
        <f t="shared" si="346"/>
        <v>3136.5661053440494</v>
      </c>
      <c r="AG327" s="33">
        <f t="shared" si="363"/>
        <v>0.18965521978021979</v>
      </c>
      <c r="AH327" s="33">
        <f t="shared" si="364"/>
        <v>0.18965521978021979</v>
      </c>
      <c r="AI327" s="2">
        <f t="shared" si="365"/>
        <v>2.4302235360174409</v>
      </c>
      <c r="AJ327" s="7">
        <v>2.2000000000000002</v>
      </c>
      <c r="AK327" s="27">
        <f t="shared" si="366"/>
        <v>0</v>
      </c>
      <c r="AL327" s="3">
        <f t="shared" si="367"/>
        <v>1167.7965067167063</v>
      </c>
    </row>
    <row r="328" spans="1:38" ht="20.25" x14ac:dyDescent="0.3">
      <c r="A328" s="7">
        <v>13</v>
      </c>
      <c r="B328" s="7">
        <v>102</v>
      </c>
      <c r="C328" s="27">
        <v>82</v>
      </c>
      <c r="D328" s="27">
        <v>128</v>
      </c>
      <c r="E328" s="7">
        <v>9.75</v>
      </c>
      <c r="F328" s="32">
        <f t="shared" si="347"/>
        <v>12.291666666666666</v>
      </c>
      <c r="G328" s="8">
        <f t="shared" si="340"/>
        <v>19175</v>
      </c>
      <c r="H328" s="2">
        <v>1.4</v>
      </c>
      <c r="I328" s="7">
        <f t="shared" si="341"/>
        <v>26845</v>
      </c>
      <c r="J328" s="7">
        <v>1.2</v>
      </c>
      <c r="K328" s="7">
        <v>1.75</v>
      </c>
      <c r="L328" s="7">
        <v>0</v>
      </c>
      <c r="M328" s="2">
        <f t="shared" si="348"/>
        <v>2.1104761904761902</v>
      </c>
      <c r="N328" s="2">
        <f t="shared" si="349"/>
        <v>1.8095238095238095</v>
      </c>
      <c r="O328" s="2">
        <f t="shared" si="350"/>
        <v>7.5238095238095237</v>
      </c>
      <c r="P328" s="2">
        <f t="shared" si="351"/>
        <v>25.056666666666668</v>
      </c>
      <c r="Q328" s="2">
        <f t="shared" si="352"/>
        <v>31.056666666666668</v>
      </c>
      <c r="R328" s="2">
        <f t="shared" si="353"/>
        <v>23.583333333333332</v>
      </c>
      <c r="S328" s="2">
        <f t="shared" si="342"/>
        <v>27.583333333333332</v>
      </c>
      <c r="T328" s="2">
        <f t="shared" si="343"/>
        <v>37.583333333333329</v>
      </c>
      <c r="U328" s="7">
        <f t="shared" si="344"/>
        <v>1</v>
      </c>
      <c r="V328" s="2">
        <f t="shared" si="354"/>
        <v>52.428954102288792</v>
      </c>
      <c r="W328" s="28">
        <f t="shared" si="355"/>
        <v>70.040568405153564</v>
      </c>
      <c r="X328" s="2">
        <f t="shared" si="356"/>
        <v>65.797756146109677</v>
      </c>
      <c r="Y328" s="2">
        <f t="shared" si="357"/>
        <v>644.43922750729973</v>
      </c>
      <c r="Z328" s="28">
        <f t="shared" si="358"/>
        <v>0</v>
      </c>
      <c r="AA328" s="28">
        <f t="shared" si="359"/>
        <v>12.291666666666666</v>
      </c>
      <c r="AB328" s="28">
        <f t="shared" si="360"/>
        <v>860.91531998001255</v>
      </c>
      <c r="AC328" s="2">
        <f t="shared" si="361"/>
        <v>808.76408596259807</v>
      </c>
      <c r="AD328" s="2">
        <f t="shared" si="345"/>
        <v>808.76408596259807</v>
      </c>
      <c r="AE328" s="2">
        <f t="shared" si="362"/>
        <v>860.91531998001255</v>
      </c>
      <c r="AF328" s="2">
        <f t="shared" si="346"/>
        <v>3540.8890798610555</v>
      </c>
      <c r="AG328" s="33">
        <f t="shared" si="363"/>
        <v>0.19189440247252751</v>
      </c>
      <c r="AH328" s="33">
        <f t="shared" si="364"/>
        <v>0.19189440247252751</v>
      </c>
      <c r="AI328" s="2">
        <f t="shared" si="365"/>
        <v>2.4343948940571964</v>
      </c>
      <c r="AJ328" s="7">
        <v>2.2000000000000002</v>
      </c>
      <c r="AK328" s="27">
        <f t="shared" si="366"/>
        <v>0</v>
      </c>
      <c r="AL328" s="3">
        <f t="shared" si="367"/>
        <v>1170.178720055286</v>
      </c>
    </row>
    <row r="329" spans="1:38" ht="20.25" x14ac:dyDescent="0.3">
      <c r="A329" s="7">
        <v>13</v>
      </c>
      <c r="B329" s="7">
        <v>108</v>
      </c>
      <c r="C329" s="27">
        <v>87</v>
      </c>
      <c r="D329" s="27">
        <v>136</v>
      </c>
      <c r="E329" s="7">
        <v>10</v>
      </c>
      <c r="F329" s="32">
        <f t="shared" si="347"/>
        <v>13</v>
      </c>
      <c r="G329" s="8">
        <f t="shared" si="340"/>
        <v>20280</v>
      </c>
      <c r="H329" s="2">
        <v>1.4</v>
      </c>
      <c r="I329" s="7">
        <f t="shared" si="341"/>
        <v>28392</v>
      </c>
      <c r="J329" s="7">
        <v>1.2</v>
      </c>
      <c r="K329" s="7">
        <v>1.75</v>
      </c>
      <c r="L329" s="7">
        <v>0</v>
      </c>
      <c r="M329" s="2">
        <f t="shared" si="348"/>
        <v>2.0876190476190475</v>
      </c>
      <c r="N329" s="2">
        <f t="shared" si="349"/>
        <v>1.8095238095238095</v>
      </c>
      <c r="O329" s="2">
        <f t="shared" si="350"/>
        <v>7.5238095238095237</v>
      </c>
      <c r="P329" s="2">
        <f t="shared" si="351"/>
        <v>25.096666666666668</v>
      </c>
      <c r="Q329" s="2">
        <f t="shared" si="352"/>
        <v>31.096666666666668</v>
      </c>
      <c r="R329" s="2">
        <f t="shared" si="353"/>
        <v>23.583333333333332</v>
      </c>
      <c r="S329" s="2">
        <f t="shared" si="342"/>
        <v>27.583333333333332</v>
      </c>
      <c r="T329" s="2">
        <f t="shared" si="343"/>
        <v>37.583333333333329</v>
      </c>
      <c r="U329" s="7">
        <f t="shared" si="344"/>
        <v>1</v>
      </c>
      <c r="V329" s="2">
        <f t="shared" si="354"/>
        <v>52.361514135601325</v>
      </c>
      <c r="W329" s="28">
        <f t="shared" si="355"/>
        <v>69.950474416423589</v>
      </c>
      <c r="X329" s="2">
        <f t="shared" si="356"/>
        <v>65.713119735588364</v>
      </c>
      <c r="Y329" s="2">
        <f t="shared" si="357"/>
        <v>680.69968376281724</v>
      </c>
      <c r="Z329" s="28">
        <f t="shared" si="358"/>
        <v>0</v>
      </c>
      <c r="AA329" s="28">
        <f t="shared" si="359"/>
        <v>13</v>
      </c>
      <c r="AB329" s="28">
        <f t="shared" si="360"/>
        <v>909.35616741350668</v>
      </c>
      <c r="AC329" s="2">
        <f t="shared" si="361"/>
        <v>854.27055656264872</v>
      </c>
      <c r="AD329" s="2">
        <f t="shared" si="345"/>
        <v>854.27055656264872</v>
      </c>
      <c r="AE329" s="2">
        <f t="shared" si="362"/>
        <v>909.35616741350668</v>
      </c>
      <c r="AF329" s="2">
        <f t="shared" si="346"/>
        <v>3969.7164770760623</v>
      </c>
      <c r="AG329" s="33">
        <f t="shared" si="363"/>
        <v>0.19443214285714289</v>
      </c>
      <c r="AH329" s="33">
        <f t="shared" si="364"/>
        <v>0.19443214285714289</v>
      </c>
      <c r="AI329" s="2">
        <f t="shared" si="365"/>
        <v>2.4391397780272039</v>
      </c>
      <c r="AJ329" s="7">
        <v>2.2000000000000002</v>
      </c>
      <c r="AK329" s="27">
        <f t="shared" si="366"/>
        <v>909.35616741350668</v>
      </c>
      <c r="AL329" s="3">
        <f t="shared" si="367"/>
        <v>1207.1488047963351</v>
      </c>
    </row>
    <row r="330" spans="1:38" ht="20.25" x14ac:dyDescent="0.3">
      <c r="A330" s="7">
        <v>13</v>
      </c>
      <c r="B330" s="7">
        <v>114</v>
      </c>
      <c r="C330" s="27">
        <v>92</v>
      </c>
      <c r="D330" s="27">
        <v>143</v>
      </c>
      <c r="E330" s="7">
        <v>10.5</v>
      </c>
      <c r="F330" s="32">
        <f t="shared" si="347"/>
        <v>13.666666666666666</v>
      </c>
      <c r="G330" s="8">
        <f t="shared" si="340"/>
        <v>21320</v>
      </c>
      <c r="H330" s="2">
        <v>1.4</v>
      </c>
      <c r="I330" s="7">
        <f t="shared" si="341"/>
        <v>29847.999999999996</v>
      </c>
      <c r="J330" s="7">
        <v>1.2</v>
      </c>
      <c r="K330" s="7">
        <v>1.75</v>
      </c>
      <c r="L330" s="7">
        <v>0</v>
      </c>
      <c r="M330" s="2">
        <f t="shared" si="348"/>
        <v>2.0676190476190475</v>
      </c>
      <c r="N330" s="2">
        <f t="shared" si="349"/>
        <v>1.8095238095238095</v>
      </c>
      <c r="O330" s="2">
        <f t="shared" si="350"/>
        <v>7.5238095238095237</v>
      </c>
      <c r="P330" s="2">
        <f t="shared" si="351"/>
        <v>25.131666666666668</v>
      </c>
      <c r="Q330" s="2">
        <f t="shared" si="352"/>
        <v>31.131666666666668</v>
      </c>
      <c r="R330" s="2">
        <f t="shared" si="353"/>
        <v>23.583333333333332</v>
      </c>
      <c r="S330" s="2">
        <f t="shared" si="342"/>
        <v>27.583333333333332</v>
      </c>
      <c r="T330" s="2">
        <f t="shared" si="343"/>
        <v>37.583333333333329</v>
      </c>
      <c r="U330" s="7">
        <f t="shared" si="344"/>
        <v>1</v>
      </c>
      <c r="V330" s="2">
        <f t="shared" si="354"/>
        <v>52.302646327000879</v>
      </c>
      <c r="W330" s="28">
        <f t="shared" si="355"/>
        <v>69.871832092811786</v>
      </c>
      <c r="X330" s="2">
        <f t="shared" si="356"/>
        <v>65.639241288431279</v>
      </c>
      <c r="Y330" s="2">
        <f t="shared" si="357"/>
        <v>714.80283313567861</v>
      </c>
      <c r="Z330" s="28">
        <f t="shared" si="358"/>
        <v>0</v>
      </c>
      <c r="AA330" s="28">
        <f t="shared" si="359"/>
        <v>13.666666666666666</v>
      </c>
      <c r="AB330" s="28">
        <f t="shared" si="360"/>
        <v>954.91503860176101</v>
      </c>
      <c r="AC330" s="2">
        <f t="shared" si="361"/>
        <v>897.06963094189416</v>
      </c>
      <c r="AD330" s="2">
        <f t="shared" si="345"/>
        <v>897.06963094189416</v>
      </c>
      <c r="AE330" s="2">
        <f t="shared" si="362"/>
        <v>954.91503860176101</v>
      </c>
      <c r="AF330" s="2">
        <f t="shared" si="346"/>
        <v>4423.0482969890691</v>
      </c>
      <c r="AG330" s="33">
        <f t="shared" si="363"/>
        <v>0.19682060439560442</v>
      </c>
      <c r="AH330" s="33">
        <f t="shared" si="364"/>
        <v>0.19682060439560442</v>
      </c>
      <c r="AI330" s="2">
        <f t="shared" si="365"/>
        <v>2.4436224787083862</v>
      </c>
      <c r="AJ330" s="7">
        <v>2.2000000000000002</v>
      </c>
      <c r="AK330" s="27">
        <f t="shared" si="366"/>
        <v>954.91503860176101</v>
      </c>
      <c r="AL330" s="3">
        <f t="shared" si="367"/>
        <v>1213.3210504476244</v>
      </c>
    </row>
    <row r="331" spans="1:38" ht="20.25" x14ac:dyDescent="0.3">
      <c r="A331" s="7">
        <v>13</v>
      </c>
      <c r="B331" s="7">
        <v>120</v>
      </c>
      <c r="C331" s="27">
        <v>97</v>
      </c>
      <c r="D331" s="27">
        <v>151</v>
      </c>
      <c r="E331" s="7">
        <v>11</v>
      </c>
      <c r="F331" s="32">
        <f t="shared" si="347"/>
        <v>14.416666666666666</v>
      </c>
      <c r="G331" s="8">
        <f t="shared" si="340"/>
        <v>22490</v>
      </c>
      <c r="H331" s="2">
        <v>1.4</v>
      </c>
      <c r="I331" s="7">
        <f t="shared" si="341"/>
        <v>31485.999999999996</v>
      </c>
      <c r="J331" s="7">
        <v>1.2</v>
      </c>
      <c r="K331" s="7">
        <v>1.75</v>
      </c>
      <c r="L331" s="7">
        <v>0</v>
      </c>
      <c r="M331" s="2">
        <f t="shared" si="348"/>
        <v>2.0447619047619048</v>
      </c>
      <c r="N331" s="2">
        <f t="shared" si="349"/>
        <v>1.8095238095238095</v>
      </c>
      <c r="O331" s="2">
        <f t="shared" si="350"/>
        <v>7.5238095238095237</v>
      </c>
      <c r="P331" s="2">
        <f t="shared" si="351"/>
        <v>25.171666666666667</v>
      </c>
      <c r="Q331" s="2">
        <f t="shared" si="352"/>
        <v>31.171666666666667</v>
      </c>
      <c r="R331" s="2">
        <f t="shared" si="353"/>
        <v>23.583333333333332</v>
      </c>
      <c r="S331" s="2">
        <f t="shared" si="342"/>
        <v>27.583333333333332</v>
      </c>
      <c r="T331" s="2">
        <f t="shared" si="343"/>
        <v>37.583333333333329</v>
      </c>
      <c r="U331" s="7">
        <f t="shared" si="344"/>
        <v>1</v>
      </c>
      <c r="V331" s="2">
        <f t="shared" si="354"/>
        <v>52.235530703205342</v>
      </c>
      <c r="W331" s="28">
        <f t="shared" si="355"/>
        <v>69.78217139825864</v>
      </c>
      <c r="X331" s="2">
        <f t="shared" si="356"/>
        <v>65.555011924643523</v>
      </c>
      <c r="Y331" s="2">
        <f t="shared" si="357"/>
        <v>753.06223430454361</v>
      </c>
      <c r="Z331" s="28">
        <f t="shared" si="358"/>
        <v>0</v>
      </c>
      <c r="AA331" s="28">
        <f t="shared" si="359"/>
        <v>14.416666666666666</v>
      </c>
      <c r="AB331" s="28">
        <f t="shared" si="360"/>
        <v>1006.0263043248954</v>
      </c>
      <c r="AC331" s="2">
        <f t="shared" si="361"/>
        <v>945.08475524694404</v>
      </c>
      <c r="AD331" s="2">
        <f t="shared" si="345"/>
        <v>945.08475524694404</v>
      </c>
      <c r="AE331" s="2">
        <f t="shared" si="362"/>
        <v>1006.0263043248954</v>
      </c>
      <c r="AF331" s="2">
        <f t="shared" si="346"/>
        <v>4900.884539600077</v>
      </c>
      <c r="AG331" s="33">
        <f t="shared" si="363"/>
        <v>0.19950762362637367</v>
      </c>
      <c r="AH331" s="33">
        <f t="shared" si="364"/>
        <v>0.19950762362637367</v>
      </c>
      <c r="AI331" s="2">
        <f t="shared" si="365"/>
        <v>2.4486852527005989</v>
      </c>
      <c r="AJ331" s="7">
        <v>2.2000000000000002</v>
      </c>
      <c r="AK331" s="27">
        <f t="shared" si="366"/>
        <v>1006.0263043248954</v>
      </c>
      <c r="AL331" s="3">
        <f t="shared" si="367"/>
        <v>1217.248888203198</v>
      </c>
    </row>
    <row r="332" spans="1:38" ht="20.25" x14ac:dyDescent="0.3">
      <c r="A332" s="7">
        <v>13</v>
      </c>
      <c r="B332" s="7">
        <v>132</v>
      </c>
      <c r="C332" s="27">
        <v>106</v>
      </c>
      <c r="D332" s="27">
        <v>166</v>
      </c>
      <c r="E332" s="7">
        <v>12</v>
      </c>
      <c r="F332" s="32">
        <f t="shared" si="347"/>
        <v>15.833333333333334</v>
      </c>
      <c r="G332" s="8">
        <f t="shared" si="340"/>
        <v>24700</v>
      </c>
      <c r="H332" s="2">
        <v>1.4</v>
      </c>
      <c r="I332" s="7">
        <f t="shared" si="341"/>
        <v>34580</v>
      </c>
      <c r="J332" s="7">
        <v>1.2</v>
      </c>
      <c r="K332" s="7">
        <v>1.75</v>
      </c>
      <c r="L332" s="7">
        <v>0</v>
      </c>
      <c r="M332" s="2">
        <f t="shared" si="348"/>
        <v>2.0019047619047616</v>
      </c>
      <c r="N332" s="2">
        <f t="shared" si="349"/>
        <v>1.8095238095238095</v>
      </c>
      <c r="O332" s="2">
        <f t="shared" si="350"/>
        <v>7.5238095238095237</v>
      </c>
      <c r="P332" s="2">
        <f t="shared" si="351"/>
        <v>25.246666666666666</v>
      </c>
      <c r="Q332" s="2">
        <f t="shared" si="352"/>
        <v>31.246666666666666</v>
      </c>
      <c r="R332" s="2">
        <f t="shared" si="353"/>
        <v>23.583333333333332</v>
      </c>
      <c r="S332" s="2">
        <f t="shared" si="342"/>
        <v>27.583333333333332</v>
      </c>
      <c r="T332" s="2">
        <f t="shared" si="343"/>
        <v>37.583333333333329</v>
      </c>
      <c r="U332" s="7">
        <f t="shared" si="344"/>
        <v>1</v>
      </c>
      <c r="V332" s="2">
        <f t="shared" si="354"/>
        <v>52.110152055795261</v>
      </c>
      <c r="W332" s="28">
        <f t="shared" si="355"/>
        <v>69.614676320761234</v>
      </c>
      <c r="X332" s="2">
        <f t="shared" si="356"/>
        <v>65.397663112151037</v>
      </c>
      <c r="Y332" s="2">
        <f t="shared" si="357"/>
        <v>825.07740755009172</v>
      </c>
      <c r="Z332" s="28">
        <f t="shared" si="358"/>
        <v>0</v>
      </c>
      <c r="AA332" s="28">
        <f t="shared" si="359"/>
        <v>15.833333333333334</v>
      </c>
      <c r="AB332" s="28">
        <f t="shared" si="360"/>
        <v>1102.2323750787195</v>
      </c>
      <c r="AC332" s="2">
        <f t="shared" si="361"/>
        <v>1035.4629992757248</v>
      </c>
      <c r="AD332" s="2">
        <f t="shared" si="345"/>
        <v>1035.4629992757248</v>
      </c>
      <c r="AE332" s="2">
        <f t="shared" si="362"/>
        <v>1102.2323750787195</v>
      </c>
      <c r="AF332" s="2">
        <f t="shared" si="346"/>
        <v>5930.0702929160934</v>
      </c>
      <c r="AG332" s="33">
        <f t="shared" si="363"/>
        <v>0.20458310439560443</v>
      </c>
      <c r="AH332" s="33">
        <f t="shared" si="364"/>
        <v>0.20458310439560443</v>
      </c>
      <c r="AI332" s="2">
        <f t="shared" si="365"/>
        <v>2.4583057325603446</v>
      </c>
      <c r="AJ332" s="7">
        <v>2.2000000000000002</v>
      </c>
      <c r="AK332" s="27">
        <f t="shared" si="366"/>
        <v>1102.2323750787195</v>
      </c>
      <c r="AL332" s="3">
        <f t="shared" si="367"/>
        <v>1227.4606548970023</v>
      </c>
    </row>
    <row r="333" spans="1:38" ht="20.25" x14ac:dyDescent="0.3">
      <c r="A333" s="7">
        <v>13</v>
      </c>
      <c r="B333" s="7">
        <v>144</v>
      </c>
      <c r="C333" s="27">
        <v>116</v>
      </c>
      <c r="D333" s="27">
        <v>180</v>
      </c>
      <c r="E333" s="7">
        <v>13</v>
      </c>
      <c r="F333" s="32">
        <f t="shared" si="347"/>
        <v>17.166666666666668</v>
      </c>
      <c r="G333" s="8">
        <f t="shared" si="340"/>
        <v>26780.000000000004</v>
      </c>
      <c r="H333" s="2">
        <v>1.4</v>
      </c>
      <c r="I333" s="7">
        <f t="shared" si="341"/>
        <v>37492</v>
      </c>
      <c r="J333" s="7">
        <v>1.2</v>
      </c>
      <c r="K333" s="7">
        <v>1.75</v>
      </c>
      <c r="L333" s="7">
        <v>0</v>
      </c>
      <c r="M333" s="2">
        <f t="shared" si="348"/>
        <v>1.9619047619047618</v>
      </c>
      <c r="N333" s="2">
        <f t="shared" si="349"/>
        <v>1.8095238095238095</v>
      </c>
      <c r="O333" s="2">
        <f t="shared" si="350"/>
        <v>7.5238095238095237</v>
      </c>
      <c r="P333" s="2">
        <f t="shared" si="351"/>
        <v>25.316666666666666</v>
      </c>
      <c r="Q333" s="2">
        <f t="shared" si="352"/>
        <v>31.316666666666666</v>
      </c>
      <c r="R333" s="2">
        <f t="shared" si="353"/>
        <v>23.583333333333332</v>
      </c>
      <c r="S333" s="2">
        <f t="shared" si="342"/>
        <v>27.583333333333332</v>
      </c>
      <c r="T333" s="2">
        <f t="shared" si="343"/>
        <v>37.583333333333329</v>
      </c>
      <c r="U333" s="7">
        <f t="shared" si="344"/>
        <v>1</v>
      </c>
      <c r="V333" s="2">
        <f t="shared" si="354"/>
        <v>51.993673802131433</v>
      </c>
      <c r="W333" s="28">
        <f t="shared" si="355"/>
        <v>69.459071402960703</v>
      </c>
      <c r="X333" s="2">
        <f t="shared" si="356"/>
        <v>65.251484195136129</v>
      </c>
      <c r="Y333" s="2">
        <f t="shared" si="357"/>
        <v>892.55806693658963</v>
      </c>
      <c r="Z333" s="28">
        <f t="shared" si="358"/>
        <v>0</v>
      </c>
      <c r="AA333" s="28">
        <f t="shared" si="359"/>
        <v>17.166666666666668</v>
      </c>
      <c r="AB333" s="28">
        <f t="shared" si="360"/>
        <v>1192.3807257508254</v>
      </c>
      <c r="AC333" s="2">
        <f t="shared" si="361"/>
        <v>1120.1504786831704</v>
      </c>
      <c r="AD333" s="2">
        <f t="shared" si="345"/>
        <v>1120.1504786831704</v>
      </c>
      <c r="AE333" s="2">
        <f t="shared" si="362"/>
        <v>1192.3807257508254</v>
      </c>
      <c r="AF333" s="2">
        <f t="shared" si="346"/>
        <v>7057.2737370241111</v>
      </c>
      <c r="AG333" s="33">
        <f t="shared" si="363"/>
        <v>0.20936002747252752</v>
      </c>
      <c r="AH333" s="33">
        <f t="shared" si="364"/>
        <v>0.20936002747252752</v>
      </c>
      <c r="AI333" s="2">
        <f t="shared" si="365"/>
        <v>2.4674296133663893</v>
      </c>
      <c r="AJ333" s="7">
        <v>2.2000000000000002</v>
      </c>
      <c r="AK333" s="27">
        <f t="shared" si="366"/>
        <v>1192.3807257508254</v>
      </c>
      <c r="AL333" s="3">
        <f t="shared" si="367"/>
        <v>1239.7948786242703</v>
      </c>
    </row>
    <row r="334" spans="1:38" ht="20.25" x14ac:dyDescent="0.3">
      <c r="A334" s="7"/>
      <c r="B334" s="7"/>
      <c r="C334" s="7"/>
      <c r="D334" s="2"/>
      <c r="E334" s="2"/>
      <c r="F334" s="2"/>
      <c r="G334" s="7"/>
      <c r="H334" s="7"/>
      <c r="I334" s="7"/>
      <c r="J334" s="7"/>
      <c r="K334" s="2"/>
      <c r="L334" s="2"/>
      <c r="M334" s="2"/>
      <c r="N334" s="2"/>
      <c r="O334" s="2"/>
      <c r="P334" s="2"/>
      <c r="Q334" s="2"/>
      <c r="R334" s="2"/>
      <c r="S334" s="7"/>
      <c r="T334" s="2"/>
      <c r="U334" s="28"/>
      <c r="V334" s="2"/>
      <c r="W334" s="2"/>
      <c r="X334" s="28"/>
      <c r="Y334" s="28"/>
      <c r="Z334" s="28"/>
      <c r="AA334" s="2"/>
      <c r="AB334" s="2"/>
      <c r="AC334" s="2"/>
      <c r="AD334" s="7"/>
      <c r="AE334" s="2"/>
      <c r="AF334" s="4"/>
      <c r="AG334" s="7"/>
      <c r="AH334" s="3"/>
    </row>
    <row r="335" spans="1:38" ht="150" x14ac:dyDescent="0.2">
      <c r="A335" s="7" t="s">
        <v>10</v>
      </c>
      <c r="B335" s="7" t="s">
        <v>82</v>
      </c>
      <c r="C335" s="31" t="s">
        <v>83</v>
      </c>
      <c r="D335" s="31" t="s">
        <v>84</v>
      </c>
      <c r="E335" s="7" t="s">
        <v>12</v>
      </c>
      <c r="F335" s="7" t="s">
        <v>85</v>
      </c>
      <c r="G335" s="7" t="s">
        <v>47</v>
      </c>
      <c r="H335" s="7" t="s">
        <v>14</v>
      </c>
      <c r="I335" s="7" t="s">
        <v>15</v>
      </c>
      <c r="J335" s="7" t="s">
        <v>16</v>
      </c>
      <c r="K335" s="7" t="s">
        <v>17</v>
      </c>
      <c r="L335" s="7" t="s">
        <v>18</v>
      </c>
      <c r="M335" s="7" t="s">
        <v>25</v>
      </c>
      <c r="N335" s="7" t="s">
        <v>26</v>
      </c>
      <c r="O335" s="7" t="s">
        <v>27</v>
      </c>
      <c r="P335" s="7" t="s">
        <v>28</v>
      </c>
      <c r="Q335" s="7" t="s">
        <v>29</v>
      </c>
      <c r="R335" s="7" t="s">
        <v>30</v>
      </c>
      <c r="S335" s="7" t="s">
        <v>31</v>
      </c>
      <c r="T335" s="7" t="s">
        <v>32</v>
      </c>
      <c r="U335" s="7" t="s">
        <v>33</v>
      </c>
      <c r="V335" s="7" t="s">
        <v>34</v>
      </c>
      <c r="W335" s="26" t="s">
        <v>35</v>
      </c>
      <c r="X335" s="7" t="s">
        <v>36</v>
      </c>
      <c r="Y335" s="7" t="s">
        <v>37</v>
      </c>
      <c r="Z335" s="26" t="s">
        <v>59</v>
      </c>
      <c r="AA335" s="26" t="s">
        <v>60</v>
      </c>
      <c r="AB335" s="26" t="s">
        <v>61</v>
      </c>
      <c r="AC335" s="7" t="s">
        <v>39</v>
      </c>
      <c r="AD335" s="7" t="s">
        <v>40</v>
      </c>
      <c r="AE335" s="7" t="s">
        <v>41</v>
      </c>
      <c r="AF335" s="7" t="s">
        <v>21</v>
      </c>
      <c r="AG335" s="26" t="s">
        <v>90</v>
      </c>
      <c r="AH335" s="26" t="s">
        <v>89</v>
      </c>
      <c r="AI335" s="7" t="s">
        <v>22</v>
      </c>
      <c r="AJ335" s="7" t="s">
        <v>23</v>
      </c>
      <c r="AK335" s="26" t="s">
        <v>20</v>
      </c>
      <c r="AL335" s="7" t="s">
        <v>24</v>
      </c>
    </row>
    <row r="336" spans="1:38" ht="20.25" x14ac:dyDescent="0.3">
      <c r="A336" s="7">
        <v>14</v>
      </c>
      <c r="B336" s="7">
        <v>18</v>
      </c>
      <c r="C336" s="27">
        <v>14</v>
      </c>
      <c r="D336" s="27">
        <v>23</v>
      </c>
      <c r="E336" s="7">
        <v>2.75</v>
      </c>
      <c r="F336" s="32">
        <f>($D336+2*$E336)/12</f>
        <v>2.375</v>
      </c>
      <c r="G336" s="8">
        <f t="shared" ref="G336:G358" si="369">$B$4*$A336*$F336</f>
        <v>3990</v>
      </c>
      <c r="H336" s="2">
        <v>1.4</v>
      </c>
      <c r="I336" s="7">
        <f t="shared" ref="I336:I358" si="370">$G336*$H336</f>
        <v>5586</v>
      </c>
      <c r="J336" s="7">
        <v>1.2</v>
      </c>
      <c r="K336" s="7">
        <v>1.1499999999999999</v>
      </c>
      <c r="L336" s="7">
        <v>0</v>
      </c>
      <c r="M336" s="2">
        <f>($E$7-$C$7-0.06*$D336/12)/$K336</f>
        <v>3.6681159420289853</v>
      </c>
      <c r="N336" s="2">
        <f>($F$7-$B$7)/$K336</f>
        <v>2.7536231884057973</v>
      </c>
      <c r="O336" s="2">
        <f>($G$7-$B$7)/$K336</f>
        <v>11.449275362318842</v>
      </c>
      <c r="P336" s="2">
        <f>$C$7+$K336*$A336+0.06*$D336/12</f>
        <v>17.881666666666664</v>
      </c>
      <c r="Q336" s="2">
        <f>IF($A336&lt;$M336,$P336,$P336+$E$7)</f>
        <v>23.881666666666664</v>
      </c>
      <c r="R336" s="2">
        <f>$B$7+K336*$A336</f>
        <v>16.93333333333333</v>
      </c>
      <c r="S336" s="2">
        <f t="shared" ref="S336:S358" si="371">$R336+$F$7</f>
        <v>20.93333333333333</v>
      </c>
      <c r="T336" s="2">
        <f t="shared" ref="T336:T358" si="372">$R336+$G$7</f>
        <v>30.93333333333333</v>
      </c>
      <c r="U336" s="7">
        <f t="shared" ref="U336:U358" si="373">IF($A336&lt;$M336,0.5,1)</f>
        <v>1</v>
      </c>
      <c r="V336" s="2">
        <f>($U336*$H$7*(1+$L336)*$J336)/($Q336*$R336)</f>
        <v>94.956376666888332</v>
      </c>
      <c r="W336" s="28">
        <f>IF($A336&lt;$N336,(($U336*$I$7/2*(1+$L336)*$J$7)/($R336*$Q336)),(($U336*$I$7*(1+$L336)*$J$7)/($S336*$Q336)))</f>
        <v>120.0185095212462</v>
      </c>
      <c r="X336" s="2">
        <f>(2*$U336*$H$7*(1+$L336)*$J336)/($Q336*$T336)</f>
        <v>103.96086066116222</v>
      </c>
      <c r="Y336" s="2">
        <f>IF($R336&gt;$F336,$F336*$V336,$R336*$V336)</f>
        <v>225.52139458385977</v>
      </c>
      <c r="Z336" s="28">
        <f>IF($N336&lt;$A336,0,$F$7-$B$7-$K336*$A336)</f>
        <v>0</v>
      </c>
      <c r="AA336" s="28">
        <f>IF($S336&gt;$F336,$F336,$S336)</f>
        <v>2.375</v>
      </c>
      <c r="AB336" s="28">
        <f>($AA336-$Z336)*$W336</f>
        <v>285.04396011295972</v>
      </c>
      <c r="AC336" s="2">
        <f>IF($T336&gt;$F336,$F336*$X336,$T336*$X336)</f>
        <v>246.90704407026027</v>
      </c>
      <c r="AD336" s="2">
        <f t="shared" ref="AD336:AD358" si="374">IF($Y336&gt;$AC336,$Y336,$AC336)</f>
        <v>246.90704407026027</v>
      </c>
      <c r="AE336" s="2">
        <f>IF($AB336&gt;$AD336,$AB336,$AD336)</f>
        <v>285.04396011295972</v>
      </c>
      <c r="AF336" s="2">
        <f t="shared" ref="AF336:AF358" si="375">PI()*($B336/(2*12))^2*62.4</f>
        <v>110.26990214100174</v>
      </c>
      <c r="AG336" s="33">
        <f>0.23*($M$7/$H336)*(1+0.35*$M$7*($F336/$A336))</f>
        <v>0.15575825892857145</v>
      </c>
      <c r="AH336" s="33">
        <f>IF(AG336&gt;0.33,0.33,AG336)</f>
        <v>0.15575825892857145</v>
      </c>
      <c r="AI336" s="2">
        <f>$P$7/($O$7-$N$7*AH336)</f>
        <v>2.3687791450677604</v>
      </c>
      <c r="AJ336" s="7">
        <v>2.4</v>
      </c>
      <c r="AK336" s="27">
        <f>IF($A336&gt;$F336,0,$AE336)</f>
        <v>0</v>
      </c>
      <c r="AL336" s="3">
        <f>(12/$D336)*(($I336+$AF336)/$AI336+$AK336/$AJ336)</f>
        <v>1254.6407763058278</v>
      </c>
    </row>
    <row r="337" spans="1:38" ht="20.25" x14ac:dyDescent="0.3">
      <c r="A337" s="7">
        <v>14</v>
      </c>
      <c r="B337" s="7">
        <v>24</v>
      </c>
      <c r="C337" s="27">
        <v>19</v>
      </c>
      <c r="D337" s="27">
        <v>30</v>
      </c>
      <c r="E337" s="7">
        <v>3.25</v>
      </c>
      <c r="F337" s="32">
        <f t="shared" ref="F337:F358" si="376">($D337+2*$E337)/12</f>
        <v>3.0416666666666665</v>
      </c>
      <c r="G337" s="8">
        <f t="shared" si="369"/>
        <v>5110</v>
      </c>
      <c r="H337" s="2">
        <v>1.4</v>
      </c>
      <c r="I337" s="7">
        <f t="shared" si="370"/>
        <v>7154</v>
      </c>
      <c r="J337" s="7">
        <v>1.2</v>
      </c>
      <c r="K337" s="4">
        <f>(1.75-1.15)*(($D337-24)/(96-24))+1.15</f>
        <v>1.2</v>
      </c>
      <c r="L337" s="7">
        <v>0</v>
      </c>
      <c r="M337" s="2">
        <f t="shared" ref="M337:M358" si="377">($E$7-$C$7-0.06*$D337/12)/$K337</f>
        <v>3.4861111111111107</v>
      </c>
      <c r="N337" s="2">
        <f t="shared" ref="N337:N358" si="378">($F$7-$B$7)/$K337</f>
        <v>2.6388888888888888</v>
      </c>
      <c r="O337" s="2">
        <f t="shared" ref="O337:O358" si="379">($G$7-$B$7)/$K337</f>
        <v>10.972222222222221</v>
      </c>
      <c r="P337" s="2">
        <f t="shared" ref="P337:P358" si="380">$C$7+$K337*$A337+0.06*$D337/12</f>
        <v>18.616666666666667</v>
      </c>
      <c r="Q337" s="2">
        <f t="shared" ref="Q337:Q358" si="381">IF($A337&lt;$M337,$P337,$P337+$E$7)</f>
        <v>24.616666666666667</v>
      </c>
      <c r="R337" s="2">
        <f t="shared" ref="R337:R358" si="382">$B$7+K337*$A337</f>
        <v>17.633333333333333</v>
      </c>
      <c r="S337" s="2">
        <f t="shared" si="371"/>
        <v>21.633333333333333</v>
      </c>
      <c r="T337" s="2">
        <f t="shared" si="372"/>
        <v>31.633333333333333</v>
      </c>
      <c r="U337" s="7">
        <f t="shared" si="373"/>
        <v>1</v>
      </c>
      <c r="V337" s="2">
        <f t="shared" ref="V337:V358" si="383">($U337*$H$7*(1+$L337)*$J337)/($Q337*$R337)</f>
        <v>88.464201563225927</v>
      </c>
      <c r="W337" s="28">
        <f t="shared" ref="W337:W358" si="384">IF($A337&lt;$N337,(($U337*$I$7/2*(1+$L337)*$J$7)/($R337*$Q337)),(($U337*$I$7*(1+$L337)*$J$7)/($S337*$Q337)))</f>
        <v>112.6674755078643</v>
      </c>
      <c r="X337" s="2">
        <f t="shared" ref="X337:X358" si="385">(2*$U337*$H$7*(1+$L337)*$J337)/($Q337*$T337)</f>
        <v>98.625000267537445</v>
      </c>
      <c r="Y337" s="2">
        <f t="shared" ref="Y337:Y358" si="386">IF($R337&gt;$F337,$F337*$V337,$R337*$V337)</f>
        <v>269.07861308814552</v>
      </c>
      <c r="Z337" s="28">
        <f t="shared" ref="Z337:Z358" si="387">IF($N337&lt;$A337,0,$F$7-$B$7-$K337*$A337)</f>
        <v>0</v>
      </c>
      <c r="AA337" s="28">
        <f t="shared" ref="AA337:AA358" si="388">IF($S337&gt;$F337,$F337,$S337)</f>
        <v>3.0416666666666665</v>
      </c>
      <c r="AB337" s="28">
        <f t="shared" ref="AB337:AB358" si="389">($AA337-$Z337)*$W337</f>
        <v>342.69690466975391</v>
      </c>
      <c r="AC337" s="2">
        <f t="shared" ref="AC337:AC358" si="390">IF($T337&gt;$F337,$F337*$X337,$T337*$X337)</f>
        <v>299.9843758137597</v>
      </c>
      <c r="AD337" s="2">
        <f t="shared" si="374"/>
        <v>299.9843758137597</v>
      </c>
      <c r="AE337" s="2">
        <f t="shared" ref="AE337:AE358" si="391">IF($AB337&gt;$AD337,$AB337,$AD337)</f>
        <v>342.69690466975391</v>
      </c>
      <c r="AF337" s="2">
        <f t="shared" si="375"/>
        <v>196.03538158400309</v>
      </c>
      <c r="AG337" s="33">
        <f t="shared" ref="AG337:AG358" si="392">0.23*($M$7/$H337)*(1+0.35*$M$7*($F337/$A337))</f>
        <v>0.15797611607142859</v>
      </c>
      <c r="AH337" s="33">
        <f t="shared" ref="AH337:AH358" si="393">IF(AG337&gt;0.33,0.33,AG337)</f>
        <v>0.15797611607142859</v>
      </c>
      <c r="AI337" s="2">
        <f t="shared" ref="AI337:AI358" si="394">$P$7/($O$7-$N$7*AH337)</f>
        <v>2.3727042605458335</v>
      </c>
      <c r="AJ337" s="7">
        <v>2.2000000000000002</v>
      </c>
      <c r="AK337" s="27">
        <f t="shared" ref="AK337:AK358" si="395">IF($A337&gt;$F337,0,$AE337)</f>
        <v>0</v>
      </c>
      <c r="AL337" s="3">
        <f t="shared" ref="AL337:AL358" si="396">(12/$D337)*(($I337+$AF337)/$AI337+$AK337/$AJ337)</f>
        <v>1239.098442027183</v>
      </c>
    </row>
    <row r="338" spans="1:38" ht="20.25" x14ac:dyDescent="0.3">
      <c r="A338" s="7">
        <v>14</v>
      </c>
      <c r="B338" s="7">
        <v>27</v>
      </c>
      <c r="C338" s="27">
        <v>22</v>
      </c>
      <c r="D338" s="27">
        <v>34</v>
      </c>
      <c r="E338" s="7">
        <v>3.5</v>
      </c>
      <c r="F338" s="32">
        <f t="shared" si="376"/>
        <v>3.4166666666666665</v>
      </c>
      <c r="G338" s="8">
        <f t="shared" si="369"/>
        <v>5740</v>
      </c>
      <c r="H338" s="2">
        <v>1.4</v>
      </c>
      <c r="I338" s="7">
        <f t="shared" si="370"/>
        <v>8035.9999999999991</v>
      </c>
      <c r="J338" s="7">
        <v>1.2</v>
      </c>
      <c r="K338" s="4">
        <f t="shared" ref="K338:K348" si="397">(1.75-1.15)*(($D338-24)/(96-24))+1.15</f>
        <v>1.2333333333333332</v>
      </c>
      <c r="L338" s="7">
        <v>0</v>
      </c>
      <c r="M338" s="2">
        <f t="shared" si="377"/>
        <v>3.3756756756756761</v>
      </c>
      <c r="N338" s="2">
        <f t="shared" si="378"/>
        <v>2.567567567567568</v>
      </c>
      <c r="O338" s="2">
        <f t="shared" si="379"/>
        <v>10.675675675675677</v>
      </c>
      <c r="P338" s="2">
        <f t="shared" si="380"/>
        <v>19.103333333333335</v>
      </c>
      <c r="Q338" s="2">
        <f t="shared" si="381"/>
        <v>25.103333333333335</v>
      </c>
      <c r="R338" s="2">
        <f t="shared" si="382"/>
        <v>18.099999999999998</v>
      </c>
      <c r="S338" s="2">
        <f t="shared" si="371"/>
        <v>22.099999999999998</v>
      </c>
      <c r="T338" s="2">
        <f t="shared" si="372"/>
        <v>32.099999999999994</v>
      </c>
      <c r="U338" s="7">
        <f t="shared" si="373"/>
        <v>1</v>
      </c>
      <c r="V338" s="2">
        <f t="shared" si="383"/>
        <v>84.512559872233453</v>
      </c>
      <c r="W338" s="28">
        <f t="shared" si="384"/>
        <v>108.15026397676931</v>
      </c>
      <c r="X338" s="2">
        <f t="shared" si="385"/>
        <v>95.306998983640213</v>
      </c>
      <c r="Y338" s="2">
        <f t="shared" si="386"/>
        <v>288.75124623013096</v>
      </c>
      <c r="Z338" s="28">
        <f t="shared" si="387"/>
        <v>0</v>
      </c>
      <c r="AA338" s="28">
        <f t="shared" si="388"/>
        <v>3.4166666666666665</v>
      </c>
      <c r="AB338" s="28">
        <f t="shared" si="389"/>
        <v>369.51340192062844</v>
      </c>
      <c r="AC338" s="2">
        <f t="shared" si="390"/>
        <v>325.63224652743736</v>
      </c>
      <c r="AD338" s="2">
        <f t="shared" si="374"/>
        <v>325.63224652743736</v>
      </c>
      <c r="AE338" s="2">
        <f t="shared" si="391"/>
        <v>369.51340192062844</v>
      </c>
      <c r="AF338" s="2">
        <f t="shared" si="375"/>
        <v>248.1072798172539</v>
      </c>
      <c r="AG338" s="33">
        <f t="shared" si="392"/>
        <v>0.15922366071428573</v>
      </c>
      <c r="AH338" s="33">
        <f t="shared" si="393"/>
        <v>0.15922366071428573</v>
      </c>
      <c r="AI338" s="2">
        <f t="shared" si="394"/>
        <v>2.3749178597385971</v>
      </c>
      <c r="AJ338" s="7">
        <v>2.2000000000000002</v>
      </c>
      <c r="AK338" s="27">
        <f t="shared" si="395"/>
        <v>0</v>
      </c>
      <c r="AL338" s="3">
        <f t="shared" si="396"/>
        <v>1231.1173446938008</v>
      </c>
    </row>
    <row r="339" spans="1:38" ht="20.25" x14ac:dyDescent="0.3">
      <c r="A339" s="7">
        <v>14</v>
      </c>
      <c r="B339" s="7">
        <v>30</v>
      </c>
      <c r="C339" s="27">
        <v>24</v>
      </c>
      <c r="D339" s="27">
        <v>38</v>
      </c>
      <c r="E339" s="7">
        <v>3.75</v>
      </c>
      <c r="F339" s="32">
        <f t="shared" si="376"/>
        <v>3.7916666666666665</v>
      </c>
      <c r="G339" s="8">
        <f t="shared" si="369"/>
        <v>6370</v>
      </c>
      <c r="H339" s="2">
        <v>1.4</v>
      </c>
      <c r="I339" s="7">
        <f t="shared" si="370"/>
        <v>8918</v>
      </c>
      <c r="J339" s="7">
        <v>1.2</v>
      </c>
      <c r="K339" s="4">
        <f t="shared" si="397"/>
        <v>1.2666666666666666</v>
      </c>
      <c r="L339" s="7">
        <v>0</v>
      </c>
      <c r="M339" s="2">
        <f t="shared" si="377"/>
        <v>3.271052631578947</v>
      </c>
      <c r="N339" s="2">
        <f t="shared" si="378"/>
        <v>2.5</v>
      </c>
      <c r="O339" s="2">
        <f t="shared" si="379"/>
        <v>10.394736842105264</v>
      </c>
      <c r="P339" s="2">
        <f t="shared" si="380"/>
        <v>19.590000000000003</v>
      </c>
      <c r="Q339" s="2">
        <f t="shared" si="381"/>
        <v>25.590000000000003</v>
      </c>
      <c r="R339" s="2">
        <f t="shared" si="382"/>
        <v>18.566666666666666</v>
      </c>
      <c r="S339" s="2">
        <f t="shared" si="371"/>
        <v>22.566666666666666</v>
      </c>
      <c r="T339" s="2">
        <f t="shared" si="372"/>
        <v>32.566666666666663</v>
      </c>
      <c r="U339" s="7">
        <f t="shared" si="373"/>
        <v>1</v>
      </c>
      <c r="V339" s="2">
        <f t="shared" si="383"/>
        <v>80.821517045131657</v>
      </c>
      <c r="W339" s="28">
        <f t="shared" si="384"/>
        <v>103.89952223536356</v>
      </c>
      <c r="X339" s="2">
        <f t="shared" si="385"/>
        <v>92.154728749515527</v>
      </c>
      <c r="Y339" s="2">
        <f t="shared" si="386"/>
        <v>306.4482521294575</v>
      </c>
      <c r="Z339" s="28">
        <f t="shared" si="387"/>
        <v>0</v>
      </c>
      <c r="AA339" s="28">
        <f t="shared" si="388"/>
        <v>3.7916666666666665</v>
      </c>
      <c r="AB339" s="28">
        <f t="shared" si="389"/>
        <v>393.95235514242017</v>
      </c>
      <c r="AC339" s="2">
        <f t="shared" si="390"/>
        <v>349.42001317524637</v>
      </c>
      <c r="AD339" s="2">
        <f t="shared" si="374"/>
        <v>349.42001317524637</v>
      </c>
      <c r="AE339" s="2">
        <f t="shared" si="391"/>
        <v>393.95235514242017</v>
      </c>
      <c r="AF339" s="2">
        <f t="shared" si="375"/>
        <v>306.30528372500481</v>
      </c>
      <c r="AG339" s="33">
        <f t="shared" si="392"/>
        <v>0.16047120535714288</v>
      </c>
      <c r="AH339" s="33">
        <f t="shared" si="393"/>
        <v>0.16047120535714288</v>
      </c>
      <c r="AI339" s="2">
        <f t="shared" si="394"/>
        <v>2.3771355931146041</v>
      </c>
      <c r="AJ339" s="7">
        <v>2.2000000000000002</v>
      </c>
      <c r="AK339" s="27">
        <f t="shared" si="395"/>
        <v>0</v>
      </c>
      <c r="AL339" s="3">
        <f t="shared" si="396"/>
        <v>1225.3985507126122</v>
      </c>
    </row>
    <row r="340" spans="1:38" ht="20.25" x14ac:dyDescent="0.3">
      <c r="A340" s="7">
        <v>14</v>
      </c>
      <c r="B340" s="7">
        <v>33</v>
      </c>
      <c r="C340" s="27">
        <v>27</v>
      </c>
      <c r="D340" s="27">
        <v>42</v>
      </c>
      <c r="E340" s="7">
        <v>3.75</v>
      </c>
      <c r="F340" s="32">
        <f t="shared" si="376"/>
        <v>4.125</v>
      </c>
      <c r="G340" s="8">
        <f t="shared" si="369"/>
        <v>6930</v>
      </c>
      <c r="H340" s="2">
        <v>1.4</v>
      </c>
      <c r="I340" s="7">
        <f t="shared" si="370"/>
        <v>9702</v>
      </c>
      <c r="J340" s="7">
        <v>1.2</v>
      </c>
      <c r="K340" s="4">
        <f t="shared" si="397"/>
        <v>1.2999999999999998</v>
      </c>
      <c r="L340" s="7">
        <v>0</v>
      </c>
      <c r="M340" s="2">
        <f t="shared" si="377"/>
        <v>3.1717948717948721</v>
      </c>
      <c r="N340" s="2">
        <f t="shared" si="378"/>
        <v>2.4358974358974361</v>
      </c>
      <c r="O340" s="2">
        <f t="shared" si="379"/>
        <v>10.12820512820513</v>
      </c>
      <c r="P340" s="2">
        <f t="shared" si="380"/>
        <v>20.076666666666664</v>
      </c>
      <c r="Q340" s="2">
        <f t="shared" si="381"/>
        <v>26.076666666666664</v>
      </c>
      <c r="R340" s="2">
        <f t="shared" si="382"/>
        <v>19.033333333333328</v>
      </c>
      <c r="S340" s="2">
        <f t="shared" si="371"/>
        <v>23.033333333333328</v>
      </c>
      <c r="T340" s="2">
        <f t="shared" si="372"/>
        <v>33.033333333333331</v>
      </c>
      <c r="U340" s="7">
        <f t="shared" si="373"/>
        <v>1</v>
      </c>
      <c r="V340" s="2">
        <f t="shared" si="383"/>
        <v>77.368521085944238</v>
      </c>
      <c r="W340" s="28">
        <f t="shared" si="384"/>
        <v>99.894685103279116</v>
      </c>
      <c r="X340" s="2">
        <f t="shared" si="385"/>
        <v>89.157266478454389</v>
      </c>
      <c r="Y340" s="2">
        <f t="shared" si="386"/>
        <v>319.14514947952</v>
      </c>
      <c r="Z340" s="28">
        <f t="shared" si="387"/>
        <v>0</v>
      </c>
      <c r="AA340" s="28">
        <f t="shared" si="388"/>
        <v>4.125</v>
      </c>
      <c r="AB340" s="28">
        <f t="shared" si="389"/>
        <v>412.06557605102637</v>
      </c>
      <c r="AC340" s="2">
        <f t="shared" si="390"/>
        <v>367.77372422362436</v>
      </c>
      <c r="AD340" s="2">
        <f t="shared" si="374"/>
        <v>367.77372422362436</v>
      </c>
      <c r="AE340" s="2">
        <f t="shared" si="391"/>
        <v>412.06557605102637</v>
      </c>
      <c r="AF340" s="2">
        <f t="shared" si="375"/>
        <v>370.62939330725584</v>
      </c>
      <c r="AG340" s="33">
        <f t="shared" si="392"/>
        <v>0.16158013392857146</v>
      </c>
      <c r="AH340" s="33">
        <f t="shared" si="393"/>
        <v>0.16158013392857146</v>
      </c>
      <c r="AI340" s="2">
        <f t="shared" si="394"/>
        <v>2.3791103917139744</v>
      </c>
      <c r="AJ340" s="7">
        <v>2.2000000000000002</v>
      </c>
      <c r="AK340" s="27">
        <f t="shared" si="395"/>
        <v>0</v>
      </c>
      <c r="AL340" s="3">
        <f t="shared" si="396"/>
        <v>1209.6513564047737</v>
      </c>
    </row>
    <row r="341" spans="1:38" ht="20.25" x14ac:dyDescent="0.3">
      <c r="A341" s="7">
        <v>14</v>
      </c>
      <c r="B341" s="7">
        <v>36</v>
      </c>
      <c r="C341" s="27">
        <v>29</v>
      </c>
      <c r="D341" s="27">
        <v>45</v>
      </c>
      <c r="E341" s="7">
        <v>4.5</v>
      </c>
      <c r="F341" s="32">
        <f t="shared" si="376"/>
        <v>4.5</v>
      </c>
      <c r="G341" s="8">
        <f t="shared" si="369"/>
        <v>7560</v>
      </c>
      <c r="H341" s="2">
        <v>1.4</v>
      </c>
      <c r="I341" s="7">
        <f t="shared" si="370"/>
        <v>10584</v>
      </c>
      <c r="J341" s="7">
        <v>1.2</v>
      </c>
      <c r="K341" s="4">
        <f t="shared" si="397"/>
        <v>1.325</v>
      </c>
      <c r="L341" s="7">
        <v>0</v>
      </c>
      <c r="M341" s="2">
        <f t="shared" si="377"/>
        <v>3.10062893081761</v>
      </c>
      <c r="N341" s="2">
        <f t="shared" si="378"/>
        <v>2.3899371069182389</v>
      </c>
      <c r="O341" s="2">
        <f t="shared" si="379"/>
        <v>9.9371069182389942</v>
      </c>
      <c r="P341" s="2">
        <f t="shared" si="380"/>
        <v>20.44166666666667</v>
      </c>
      <c r="Q341" s="2">
        <f t="shared" si="381"/>
        <v>26.44166666666667</v>
      </c>
      <c r="R341" s="2">
        <f t="shared" si="382"/>
        <v>19.383333333333333</v>
      </c>
      <c r="S341" s="2">
        <f t="shared" si="371"/>
        <v>23.383333333333333</v>
      </c>
      <c r="T341" s="2">
        <f t="shared" si="372"/>
        <v>33.383333333333333</v>
      </c>
      <c r="U341" s="7">
        <f t="shared" si="373"/>
        <v>1</v>
      </c>
      <c r="V341" s="2">
        <f t="shared" si="383"/>
        <v>74.922788716814438</v>
      </c>
      <c r="W341" s="28">
        <f t="shared" si="384"/>
        <v>97.041165446426419</v>
      </c>
      <c r="X341" s="2">
        <f t="shared" si="385"/>
        <v>87.004696233305253</v>
      </c>
      <c r="Y341" s="2">
        <f t="shared" si="386"/>
        <v>337.15254922566498</v>
      </c>
      <c r="Z341" s="28">
        <f t="shared" si="387"/>
        <v>0</v>
      </c>
      <c r="AA341" s="28">
        <f t="shared" si="388"/>
        <v>4.5</v>
      </c>
      <c r="AB341" s="28">
        <f t="shared" si="389"/>
        <v>436.68524450891891</v>
      </c>
      <c r="AC341" s="2">
        <f t="shared" si="390"/>
        <v>391.52113304987364</v>
      </c>
      <c r="AD341" s="2">
        <f t="shared" si="374"/>
        <v>391.52113304987364</v>
      </c>
      <c r="AE341" s="2">
        <f t="shared" si="391"/>
        <v>436.68524450891891</v>
      </c>
      <c r="AF341" s="2">
        <f t="shared" si="375"/>
        <v>441.07960856400695</v>
      </c>
      <c r="AG341" s="33">
        <f t="shared" si="392"/>
        <v>0.1628276785714286</v>
      </c>
      <c r="AH341" s="33">
        <f t="shared" si="393"/>
        <v>0.1628276785714286</v>
      </c>
      <c r="AI341" s="2">
        <f t="shared" si="394"/>
        <v>2.3813359657667879</v>
      </c>
      <c r="AJ341" s="7">
        <v>2.2000000000000002</v>
      </c>
      <c r="AK341" s="27">
        <f t="shared" si="395"/>
        <v>0</v>
      </c>
      <c r="AL341" s="3">
        <f t="shared" si="396"/>
        <v>1234.6100135449462</v>
      </c>
    </row>
    <row r="342" spans="1:38" ht="20.25" x14ac:dyDescent="0.3">
      <c r="A342" s="7">
        <v>14</v>
      </c>
      <c r="B342" s="7">
        <v>39</v>
      </c>
      <c r="C342" s="27">
        <v>32</v>
      </c>
      <c r="D342" s="27">
        <v>49</v>
      </c>
      <c r="E342" s="7">
        <v>4.75</v>
      </c>
      <c r="F342" s="32">
        <f t="shared" si="376"/>
        <v>4.875</v>
      </c>
      <c r="G342" s="8">
        <f t="shared" si="369"/>
        <v>8190</v>
      </c>
      <c r="H342" s="2">
        <v>1.4</v>
      </c>
      <c r="I342" s="7">
        <f t="shared" si="370"/>
        <v>11466</v>
      </c>
      <c r="J342" s="7">
        <v>1.2</v>
      </c>
      <c r="K342" s="4">
        <f t="shared" si="397"/>
        <v>1.3583333333333334</v>
      </c>
      <c r="L342" s="7">
        <v>0</v>
      </c>
      <c r="M342" s="2">
        <f t="shared" si="377"/>
        <v>3.0098159509202449</v>
      </c>
      <c r="N342" s="2">
        <f t="shared" si="378"/>
        <v>2.3312883435582821</v>
      </c>
      <c r="O342" s="2">
        <f t="shared" si="379"/>
        <v>9.6932515337423304</v>
      </c>
      <c r="P342" s="2">
        <f t="shared" si="380"/>
        <v>20.928333333333335</v>
      </c>
      <c r="Q342" s="2">
        <f t="shared" si="381"/>
        <v>26.928333333333335</v>
      </c>
      <c r="R342" s="2">
        <f t="shared" si="382"/>
        <v>19.849999999999998</v>
      </c>
      <c r="S342" s="2">
        <f t="shared" si="371"/>
        <v>23.849999999999998</v>
      </c>
      <c r="T342" s="2">
        <f t="shared" si="372"/>
        <v>33.849999999999994</v>
      </c>
      <c r="U342" s="7">
        <f t="shared" si="373"/>
        <v>1</v>
      </c>
      <c r="V342" s="2">
        <f t="shared" si="383"/>
        <v>71.839158858237553</v>
      </c>
      <c r="W342" s="28">
        <f t="shared" si="384"/>
        <v>93.422910333858454</v>
      </c>
      <c r="X342" s="2">
        <f t="shared" si="385"/>
        <v>84.254493550133859</v>
      </c>
      <c r="Y342" s="2">
        <f t="shared" si="386"/>
        <v>350.21589943390808</v>
      </c>
      <c r="Z342" s="28">
        <f t="shared" si="387"/>
        <v>0</v>
      </c>
      <c r="AA342" s="28">
        <f t="shared" si="388"/>
        <v>4.875</v>
      </c>
      <c r="AB342" s="28">
        <f t="shared" si="389"/>
        <v>455.43668787755996</v>
      </c>
      <c r="AC342" s="2">
        <f t="shared" si="390"/>
        <v>410.74065605690254</v>
      </c>
      <c r="AD342" s="2">
        <f t="shared" si="374"/>
        <v>410.74065605690254</v>
      </c>
      <c r="AE342" s="2">
        <f t="shared" si="391"/>
        <v>455.43668787755996</v>
      </c>
      <c r="AF342" s="2">
        <f t="shared" si="375"/>
        <v>517.65592949525819</v>
      </c>
      <c r="AG342" s="33">
        <f t="shared" si="392"/>
        <v>0.16407522321428572</v>
      </c>
      <c r="AH342" s="33">
        <f t="shared" si="393"/>
        <v>0.16407522321428572</v>
      </c>
      <c r="AI342" s="2">
        <f t="shared" si="394"/>
        <v>2.3835657076108441</v>
      </c>
      <c r="AJ342" s="7">
        <v>2.2000000000000002</v>
      </c>
      <c r="AK342" s="27">
        <f t="shared" si="395"/>
        <v>0</v>
      </c>
      <c r="AL342" s="3">
        <f t="shared" si="396"/>
        <v>1231.253189841522</v>
      </c>
    </row>
    <row r="343" spans="1:38" ht="20.25" x14ac:dyDescent="0.3">
      <c r="A343" s="7">
        <v>14</v>
      </c>
      <c r="B343" s="7">
        <v>42</v>
      </c>
      <c r="C343" s="27">
        <v>34</v>
      </c>
      <c r="D343" s="27">
        <v>53</v>
      </c>
      <c r="E343" s="7">
        <v>5</v>
      </c>
      <c r="F343" s="32">
        <f t="shared" si="376"/>
        <v>5.25</v>
      </c>
      <c r="G343" s="8">
        <f t="shared" si="369"/>
        <v>8820</v>
      </c>
      <c r="H343" s="2">
        <v>1.4</v>
      </c>
      <c r="I343" s="7">
        <f t="shared" si="370"/>
        <v>12348</v>
      </c>
      <c r="J343" s="7">
        <v>1.2</v>
      </c>
      <c r="K343" s="4">
        <f t="shared" si="397"/>
        <v>1.3916666666666666</v>
      </c>
      <c r="L343" s="7">
        <v>0</v>
      </c>
      <c r="M343" s="2">
        <f t="shared" si="377"/>
        <v>2.9233532934131738</v>
      </c>
      <c r="N343" s="2">
        <f t="shared" si="378"/>
        <v>2.2754491017964074</v>
      </c>
      <c r="O343" s="2">
        <f t="shared" si="379"/>
        <v>9.4610778443113777</v>
      </c>
      <c r="P343" s="2">
        <f t="shared" si="380"/>
        <v>21.415000000000003</v>
      </c>
      <c r="Q343" s="2">
        <f t="shared" si="381"/>
        <v>27.415000000000003</v>
      </c>
      <c r="R343" s="2">
        <f t="shared" si="382"/>
        <v>20.316666666666666</v>
      </c>
      <c r="S343" s="2">
        <f t="shared" si="371"/>
        <v>24.316666666666666</v>
      </c>
      <c r="T343" s="2">
        <f t="shared" si="372"/>
        <v>34.316666666666663</v>
      </c>
      <c r="U343" s="7">
        <f t="shared" si="373"/>
        <v>1</v>
      </c>
      <c r="V343" s="2">
        <f t="shared" si="383"/>
        <v>68.943054204232112</v>
      </c>
      <c r="W343" s="28">
        <f t="shared" si="384"/>
        <v>90.003408879111291</v>
      </c>
      <c r="X343" s="2">
        <f t="shared" si="385"/>
        <v>81.633397838716817</v>
      </c>
      <c r="Y343" s="2">
        <f t="shared" si="386"/>
        <v>361.95103457221859</v>
      </c>
      <c r="Z343" s="28">
        <f t="shared" si="387"/>
        <v>0</v>
      </c>
      <c r="AA343" s="28">
        <f t="shared" si="388"/>
        <v>5.25</v>
      </c>
      <c r="AB343" s="28">
        <f t="shared" si="389"/>
        <v>472.51789661533428</v>
      </c>
      <c r="AC343" s="2">
        <f t="shared" si="390"/>
        <v>428.57533865326332</v>
      </c>
      <c r="AD343" s="2">
        <f t="shared" si="374"/>
        <v>428.57533865326332</v>
      </c>
      <c r="AE343" s="2">
        <f t="shared" si="391"/>
        <v>472.51789661533428</v>
      </c>
      <c r="AF343" s="2">
        <f t="shared" si="375"/>
        <v>600.35835610100946</v>
      </c>
      <c r="AG343" s="33">
        <f t="shared" si="392"/>
        <v>0.16532276785714289</v>
      </c>
      <c r="AH343" s="33">
        <f t="shared" si="393"/>
        <v>0.16532276785714289</v>
      </c>
      <c r="AI343" s="2">
        <f t="shared" si="394"/>
        <v>2.3857996289645342</v>
      </c>
      <c r="AJ343" s="7">
        <v>2.2000000000000002</v>
      </c>
      <c r="AK343" s="27">
        <f t="shared" si="395"/>
        <v>0</v>
      </c>
      <c r="AL343" s="3">
        <f t="shared" si="396"/>
        <v>1228.8139134350718</v>
      </c>
    </row>
    <row r="344" spans="1:38" ht="20.25" x14ac:dyDescent="0.3">
      <c r="A344" s="7">
        <v>14</v>
      </c>
      <c r="B344" s="7">
        <v>48</v>
      </c>
      <c r="C344" s="27">
        <v>38</v>
      </c>
      <c r="D344" s="27">
        <v>60</v>
      </c>
      <c r="E344" s="7">
        <v>5.5</v>
      </c>
      <c r="F344" s="32">
        <f t="shared" si="376"/>
        <v>5.916666666666667</v>
      </c>
      <c r="G344" s="8">
        <f t="shared" si="369"/>
        <v>9940</v>
      </c>
      <c r="H344" s="2">
        <v>1.4</v>
      </c>
      <c r="I344" s="7">
        <f t="shared" si="370"/>
        <v>13916</v>
      </c>
      <c r="J344" s="7">
        <v>1.2</v>
      </c>
      <c r="K344" s="4">
        <f t="shared" si="397"/>
        <v>1.45</v>
      </c>
      <c r="L344" s="7">
        <v>0</v>
      </c>
      <c r="M344" s="2">
        <f t="shared" si="377"/>
        <v>2.7816091954022988</v>
      </c>
      <c r="N344" s="2">
        <f t="shared" si="378"/>
        <v>2.1839080459770113</v>
      </c>
      <c r="O344" s="2">
        <f t="shared" si="379"/>
        <v>9.0804597701149419</v>
      </c>
      <c r="P344" s="2">
        <f t="shared" si="380"/>
        <v>22.266666666666669</v>
      </c>
      <c r="Q344" s="2">
        <f t="shared" si="381"/>
        <v>28.266666666666669</v>
      </c>
      <c r="R344" s="2">
        <f t="shared" si="382"/>
        <v>21.133333333333333</v>
      </c>
      <c r="S344" s="2">
        <f t="shared" si="371"/>
        <v>25.133333333333333</v>
      </c>
      <c r="T344" s="2">
        <f t="shared" si="372"/>
        <v>35.133333333333333</v>
      </c>
      <c r="U344" s="7">
        <f t="shared" si="373"/>
        <v>1</v>
      </c>
      <c r="V344" s="2">
        <f t="shared" si="383"/>
        <v>64.281887982858152</v>
      </c>
      <c r="W344" s="28">
        <f t="shared" si="384"/>
        <v>84.455232470847292</v>
      </c>
      <c r="X344" s="2">
        <f t="shared" si="385"/>
        <v>77.33342880670223</v>
      </c>
      <c r="Y344" s="2">
        <f t="shared" si="386"/>
        <v>380.3345038985774</v>
      </c>
      <c r="Z344" s="28">
        <f t="shared" si="387"/>
        <v>0</v>
      </c>
      <c r="AA344" s="28">
        <f t="shared" si="388"/>
        <v>5.916666666666667</v>
      </c>
      <c r="AB344" s="28">
        <f t="shared" si="389"/>
        <v>499.69345878584653</v>
      </c>
      <c r="AC344" s="2">
        <f t="shared" si="390"/>
        <v>457.55612043965488</v>
      </c>
      <c r="AD344" s="2">
        <f t="shared" si="374"/>
        <v>457.55612043965488</v>
      </c>
      <c r="AE344" s="2">
        <f t="shared" si="391"/>
        <v>499.69345878584653</v>
      </c>
      <c r="AF344" s="2">
        <f t="shared" si="375"/>
        <v>784.14152633601236</v>
      </c>
      <c r="AG344" s="33">
        <f t="shared" si="392"/>
        <v>0.16754062500000003</v>
      </c>
      <c r="AH344" s="33">
        <f t="shared" si="393"/>
        <v>0.16754062500000003</v>
      </c>
      <c r="AI344" s="2">
        <f t="shared" si="394"/>
        <v>2.3897814010805081</v>
      </c>
      <c r="AJ344" s="7">
        <v>2.2000000000000002</v>
      </c>
      <c r="AK344" s="27">
        <f t="shared" si="395"/>
        <v>0</v>
      </c>
      <c r="AL344" s="3">
        <f t="shared" si="396"/>
        <v>1230.2498897756539</v>
      </c>
    </row>
    <row r="345" spans="1:38" ht="20.25" x14ac:dyDescent="0.3">
      <c r="A345" s="7">
        <v>14</v>
      </c>
      <c r="B345" s="7">
        <v>54</v>
      </c>
      <c r="C345" s="27">
        <v>43</v>
      </c>
      <c r="D345" s="27">
        <v>68</v>
      </c>
      <c r="E345" s="7">
        <v>6</v>
      </c>
      <c r="F345" s="32">
        <f t="shared" si="376"/>
        <v>6.666666666666667</v>
      </c>
      <c r="G345" s="8">
        <f t="shared" si="369"/>
        <v>11200</v>
      </c>
      <c r="H345" s="2">
        <v>1.4</v>
      </c>
      <c r="I345" s="7">
        <f t="shared" si="370"/>
        <v>15679.999999999998</v>
      </c>
      <c r="J345" s="7">
        <v>1.2</v>
      </c>
      <c r="K345" s="4">
        <f t="shared" si="397"/>
        <v>1.5166666666666666</v>
      </c>
      <c r="L345" s="7">
        <v>0</v>
      </c>
      <c r="M345" s="2">
        <f t="shared" si="377"/>
        <v>2.6329670329670329</v>
      </c>
      <c r="N345" s="2">
        <f t="shared" si="378"/>
        <v>2.087912087912088</v>
      </c>
      <c r="O345" s="2">
        <f t="shared" si="379"/>
        <v>8.6813186813186807</v>
      </c>
      <c r="P345" s="2">
        <f t="shared" si="380"/>
        <v>23.240000000000002</v>
      </c>
      <c r="Q345" s="2">
        <f t="shared" si="381"/>
        <v>29.240000000000002</v>
      </c>
      <c r="R345" s="2">
        <f t="shared" si="382"/>
        <v>22.066666666666666</v>
      </c>
      <c r="S345" s="2">
        <f t="shared" si="371"/>
        <v>26.066666666666666</v>
      </c>
      <c r="T345" s="2">
        <f t="shared" si="372"/>
        <v>36.066666666666663</v>
      </c>
      <c r="U345" s="7">
        <f t="shared" si="373"/>
        <v>1</v>
      </c>
      <c r="V345" s="2">
        <f t="shared" si="383"/>
        <v>59.513723285984106</v>
      </c>
      <c r="W345" s="28">
        <f t="shared" si="384"/>
        <v>78.720597856700522</v>
      </c>
      <c r="X345" s="2">
        <f t="shared" si="385"/>
        <v>72.82455603571438</v>
      </c>
      <c r="Y345" s="2">
        <f t="shared" si="386"/>
        <v>396.75815523989405</v>
      </c>
      <c r="Z345" s="28">
        <f t="shared" si="387"/>
        <v>0</v>
      </c>
      <c r="AA345" s="28">
        <f t="shared" si="388"/>
        <v>6.666666666666667</v>
      </c>
      <c r="AB345" s="28">
        <f t="shared" si="389"/>
        <v>524.80398571133685</v>
      </c>
      <c r="AC345" s="2">
        <f t="shared" si="390"/>
        <v>485.49704023809591</v>
      </c>
      <c r="AD345" s="2">
        <f t="shared" si="374"/>
        <v>485.49704023809591</v>
      </c>
      <c r="AE345" s="2">
        <f t="shared" si="391"/>
        <v>524.80398571133685</v>
      </c>
      <c r="AF345" s="2">
        <f t="shared" si="375"/>
        <v>992.42911926901559</v>
      </c>
      <c r="AG345" s="33">
        <f t="shared" si="392"/>
        <v>0.17003571428571429</v>
      </c>
      <c r="AH345" s="33">
        <f t="shared" si="393"/>
        <v>0.17003571428571429</v>
      </c>
      <c r="AI345" s="2">
        <f t="shared" si="394"/>
        <v>2.3942768111706996</v>
      </c>
      <c r="AJ345" s="7">
        <v>2.2000000000000002</v>
      </c>
      <c r="AK345" s="27">
        <f t="shared" si="395"/>
        <v>0</v>
      </c>
      <c r="AL345" s="3">
        <f t="shared" si="396"/>
        <v>1228.8442841118451</v>
      </c>
    </row>
    <row r="346" spans="1:38" ht="20.25" x14ac:dyDescent="0.3">
      <c r="A346" s="7">
        <v>14</v>
      </c>
      <c r="B346" s="7">
        <v>60</v>
      </c>
      <c r="C346" s="27">
        <v>48</v>
      </c>
      <c r="D346" s="27">
        <v>76</v>
      </c>
      <c r="E346" s="7">
        <v>6.5</v>
      </c>
      <c r="F346" s="32">
        <f t="shared" si="376"/>
        <v>7.416666666666667</v>
      </c>
      <c r="G346" s="8">
        <f t="shared" si="369"/>
        <v>12460</v>
      </c>
      <c r="H346" s="2">
        <v>1.4</v>
      </c>
      <c r="I346" s="7">
        <f t="shared" si="370"/>
        <v>17444</v>
      </c>
      <c r="J346" s="7">
        <v>1.2</v>
      </c>
      <c r="K346" s="4">
        <f t="shared" si="397"/>
        <v>1.5833333333333333</v>
      </c>
      <c r="L346" s="7">
        <v>0</v>
      </c>
      <c r="M346" s="2">
        <f t="shared" si="377"/>
        <v>2.4968421052631578</v>
      </c>
      <c r="N346" s="2">
        <f t="shared" si="378"/>
        <v>2</v>
      </c>
      <c r="O346" s="2">
        <f t="shared" si="379"/>
        <v>8.3157894736842106</v>
      </c>
      <c r="P346" s="2">
        <f t="shared" si="380"/>
        <v>24.213333333333331</v>
      </c>
      <c r="Q346" s="2">
        <f t="shared" si="381"/>
        <v>30.213333333333331</v>
      </c>
      <c r="R346" s="2">
        <f t="shared" si="382"/>
        <v>22.999999999999996</v>
      </c>
      <c r="S346" s="2">
        <f t="shared" si="371"/>
        <v>26.999999999999996</v>
      </c>
      <c r="T346" s="2">
        <f t="shared" si="372"/>
        <v>37</v>
      </c>
      <c r="U346" s="7">
        <f t="shared" si="373"/>
        <v>1</v>
      </c>
      <c r="V346" s="2">
        <f t="shared" si="383"/>
        <v>55.259219463525092</v>
      </c>
      <c r="W346" s="28">
        <f t="shared" si="384"/>
        <v>73.551044424830849</v>
      </c>
      <c r="X346" s="2">
        <f t="shared" si="385"/>
        <v>68.700651224923078</v>
      </c>
      <c r="Y346" s="2">
        <f t="shared" si="386"/>
        <v>409.83921102114442</v>
      </c>
      <c r="Z346" s="28">
        <f t="shared" si="387"/>
        <v>0</v>
      </c>
      <c r="AA346" s="28">
        <f t="shared" si="388"/>
        <v>7.416666666666667</v>
      </c>
      <c r="AB346" s="28">
        <f t="shared" si="389"/>
        <v>545.50357948416217</v>
      </c>
      <c r="AC346" s="2">
        <f t="shared" si="390"/>
        <v>509.52982991817953</v>
      </c>
      <c r="AD346" s="2">
        <f t="shared" si="374"/>
        <v>509.52982991817953</v>
      </c>
      <c r="AE346" s="2">
        <f t="shared" si="391"/>
        <v>545.50357948416217</v>
      </c>
      <c r="AF346" s="2">
        <f t="shared" si="375"/>
        <v>1225.2211349000193</v>
      </c>
      <c r="AG346" s="33">
        <f t="shared" si="392"/>
        <v>0.17253080357142861</v>
      </c>
      <c r="AH346" s="33">
        <f t="shared" si="393"/>
        <v>0.17253080357142861</v>
      </c>
      <c r="AI346" s="2">
        <f t="shared" si="394"/>
        <v>2.3987891657379516</v>
      </c>
      <c r="AJ346" s="7">
        <v>2.2000000000000002</v>
      </c>
      <c r="AK346" s="27">
        <f t="shared" si="395"/>
        <v>0</v>
      </c>
      <c r="AL346" s="3">
        <f t="shared" si="396"/>
        <v>1228.8582090686866</v>
      </c>
    </row>
    <row r="347" spans="1:38" ht="20.25" x14ac:dyDescent="0.3">
      <c r="A347" s="7">
        <v>14</v>
      </c>
      <c r="B347" s="7">
        <v>66</v>
      </c>
      <c r="C347" s="27">
        <v>53</v>
      </c>
      <c r="D347" s="27">
        <v>83</v>
      </c>
      <c r="E347" s="7">
        <v>7</v>
      </c>
      <c r="F347" s="32">
        <f t="shared" si="376"/>
        <v>8.0833333333333339</v>
      </c>
      <c r="G347" s="8">
        <f t="shared" si="369"/>
        <v>13580.000000000002</v>
      </c>
      <c r="H347" s="2">
        <v>1.4</v>
      </c>
      <c r="I347" s="7">
        <f t="shared" si="370"/>
        <v>19012</v>
      </c>
      <c r="J347" s="7">
        <v>1.2</v>
      </c>
      <c r="K347" s="4">
        <f t="shared" si="397"/>
        <v>1.6416666666666666</v>
      </c>
      <c r="L347" s="7">
        <v>0</v>
      </c>
      <c r="M347" s="2">
        <f t="shared" si="377"/>
        <v>2.3868020304568525</v>
      </c>
      <c r="N347" s="2">
        <f t="shared" si="378"/>
        <v>1.9289340101522843</v>
      </c>
      <c r="O347" s="2">
        <f t="shared" si="379"/>
        <v>8.0203045685279193</v>
      </c>
      <c r="P347" s="2">
        <f t="shared" si="380"/>
        <v>25.065000000000001</v>
      </c>
      <c r="Q347" s="2">
        <f t="shared" si="381"/>
        <v>31.065000000000001</v>
      </c>
      <c r="R347" s="2">
        <f t="shared" si="382"/>
        <v>23.816666666666666</v>
      </c>
      <c r="S347" s="2">
        <f t="shared" si="371"/>
        <v>27.816666666666666</v>
      </c>
      <c r="T347" s="2">
        <f t="shared" si="372"/>
        <v>37.816666666666663</v>
      </c>
      <c r="U347" s="7">
        <f t="shared" si="373"/>
        <v>1</v>
      </c>
      <c r="V347" s="2">
        <f t="shared" si="383"/>
        <v>51.901377920761867</v>
      </c>
      <c r="W347" s="28">
        <f t="shared" si="384"/>
        <v>69.43441904655549</v>
      </c>
      <c r="X347" s="2">
        <f t="shared" si="385"/>
        <v>65.374234507508774</v>
      </c>
      <c r="Y347" s="2">
        <f t="shared" si="386"/>
        <v>419.53613819282515</v>
      </c>
      <c r="Z347" s="28">
        <f t="shared" si="387"/>
        <v>0</v>
      </c>
      <c r="AA347" s="28">
        <f t="shared" si="388"/>
        <v>8.0833333333333339</v>
      </c>
      <c r="AB347" s="28">
        <f t="shared" si="389"/>
        <v>561.26155395965691</v>
      </c>
      <c r="AC347" s="2">
        <f t="shared" si="390"/>
        <v>528.44172893569601</v>
      </c>
      <c r="AD347" s="2">
        <f t="shared" si="374"/>
        <v>528.44172893569601</v>
      </c>
      <c r="AE347" s="2">
        <f t="shared" si="391"/>
        <v>561.26155395965691</v>
      </c>
      <c r="AF347" s="2">
        <f t="shared" si="375"/>
        <v>1482.5175732290234</v>
      </c>
      <c r="AG347" s="33">
        <f t="shared" si="392"/>
        <v>0.17474866071428574</v>
      </c>
      <c r="AH347" s="33">
        <f t="shared" si="393"/>
        <v>0.17474866071428574</v>
      </c>
      <c r="AI347" s="2">
        <f t="shared" si="394"/>
        <v>2.4028144501468365</v>
      </c>
      <c r="AJ347" s="7">
        <v>2.2000000000000002</v>
      </c>
      <c r="AK347" s="27">
        <f t="shared" si="395"/>
        <v>0</v>
      </c>
      <c r="AL347" s="3">
        <f t="shared" si="396"/>
        <v>1233.1633770100696</v>
      </c>
    </row>
    <row r="348" spans="1:38" ht="20.25" x14ac:dyDescent="0.3">
      <c r="A348" s="7">
        <v>14</v>
      </c>
      <c r="B348" s="7">
        <v>72</v>
      </c>
      <c r="C348" s="27">
        <v>58</v>
      </c>
      <c r="D348" s="27">
        <v>91</v>
      </c>
      <c r="E348" s="7">
        <v>7.5</v>
      </c>
      <c r="F348" s="32">
        <f t="shared" si="376"/>
        <v>8.8333333333333339</v>
      </c>
      <c r="G348" s="8">
        <f t="shared" si="369"/>
        <v>14840.000000000002</v>
      </c>
      <c r="H348" s="2">
        <v>1.4</v>
      </c>
      <c r="I348" s="7">
        <f t="shared" si="370"/>
        <v>20776</v>
      </c>
      <c r="J348" s="7">
        <v>1.2</v>
      </c>
      <c r="K348" s="4">
        <f t="shared" si="397"/>
        <v>1.7083333333333335</v>
      </c>
      <c r="L348" s="7">
        <v>0</v>
      </c>
      <c r="M348" s="2">
        <f t="shared" si="377"/>
        <v>2.2702439024390242</v>
      </c>
      <c r="N348" s="2">
        <f t="shared" si="378"/>
        <v>1.8536585365853655</v>
      </c>
      <c r="O348" s="2">
        <f t="shared" si="379"/>
        <v>7.7073170731707306</v>
      </c>
      <c r="P348" s="2">
        <f t="shared" si="380"/>
        <v>26.038333333333334</v>
      </c>
      <c r="Q348" s="2">
        <f t="shared" si="381"/>
        <v>32.038333333333334</v>
      </c>
      <c r="R348" s="2">
        <f t="shared" si="382"/>
        <v>24.75</v>
      </c>
      <c r="S348" s="2">
        <f t="shared" si="371"/>
        <v>28.75</v>
      </c>
      <c r="T348" s="2">
        <f t="shared" si="372"/>
        <v>38.75</v>
      </c>
      <c r="U348" s="7">
        <f t="shared" si="373"/>
        <v>1</v>
      </c>
      <c r="V348" s="2">
        <f t="shared" si="383"/>
        <v>48.426837169489197</v>
      </c>
      <c r="W348" s="28">
        <f t="shared" si="384"/>
        <v>65.139359779611837</v>
      </c>
      <c r="X348" s="2">
        <f t="shared" si="385"/>
        <v>61.861379093928143</v>
      </c>
      <c r="Y348" s="2">
        <f t="shared" si="386"/>
        <v>427.7703949971546</v>
      </c>
      <c r="Z348" s="28">
        <f t="shared" si="387"/>
        <v>0</v>
      </c>
      <c r="AA348" s="28">
        <f t="shared" si="388"/>
        <v>8.8333333333333339</v>
      </c>
      <c r="AB348" s="28">
        <f t="shared" si="389"/>
        <v>575.39767805323788</v>
      </c>
      <c r="AC348" s="2">
        <f t="shared" si="390"/>
        <v>546.44218199636532</v>
      </c>
      <c r="AD348" s="2">
        <f t="shared" si="374"/>
        <v>546.44218199636532</v>
      </c>
      <c r="AE348" s="2">
        <f t="shared" si="391"/>
        <v>575.39767805323788</v>
      </c>
      <c r="AF348" s="2">
        <f t="shared" si="375"/>
        <v>1764.3184342560278</v>
      </c>
      <c r="AG348" s="33">
        <f t="shared" si="392"/>
        <v>0.17724375000000003</v>
      </c>
      <c r="AH348" s="33">
        <f t="shared" si="393"/>
        <v>0.17724375000000003</v>
      </c>
      <c r="AI348" s="2">
        <f t="shared" si="394"/>
        <v>2.4073590734170356</v>
      </c>
      <c r="AJ348" s="7">
        <v>2.2000000000000002</v>
      </c>
      <c r="AK348" s="27">
        <f t="shared" si="395"/>
        <v>0</v>
      </c>
      <c r="AL348" s="3">
        <f t="shared" si="396"/>
        <v>1234.6931193023761</v>
      </c>
    </row>
    <row r="349" spans="1:38" ht="20.25" x14ac:dyDescent="0.3">
      <c r="A349" s="7">
        <v>14</v>
      </c>
      <c r="B349" s="7">
        <v>78</v>
      </c>
      <c r="C349" s="27">
        <v>63</v>
      </c>
      <c r="D349" s="27">
        <v>98</v>
      </c>
      <c r="E349" s="7">
        <v>8</v>
      </c>
      <c r="F349" s="32">
        <f t="shared" si="376"/>
        <v>9.5</v>
      </c>
      <c r="G349" s="8">
        <f t="shared" si="369"/>
        <v>15960</v>
      </c>
      <c r="H349" s="2">
        <v>1.4</v>
      </c>
      <c r="I349" s="7">
        <f t="shared" si="370"/>
        <v>22344</v>
      </c>
      <c r="J349" s="7">
        <v>1.2</v>
      </c>
      <c r="K349" s="7">
        <v>1.75</v>
      </c>
      <c r="L349" s="7">
        <v>0</v>
      </c>
      <c r="M349" s="2">
        <f t="shared" si="377"/>
        <v>2.196190476190476</v>
      </c>
      <c r="N349" s="2">
        <f t="shared" si="378"/>
        <v>1.8095238095238095</v>
      </c>
      <c r="O349" s="2">
        <f t="shared" si="379"/>
        <v>7.5238095238095237</v>
      </c>
      <c r="P349" s="2">
        <f t="shared" si="380"/>
        <v>26.656666666666666</v>
      </c>
      <c r="Q349" s="2">
        <f t="shared" si="381"/>
        <v>32.656666666666666</v>
      </c>
      <c r="R349" s="2">
        <f t="shared" si="382"/>
        <v>25.333333333333332</v>
      </c>
      <c r="S349" s="2">
        <f t="shared" si="371"/>
        <v>29.333333333333332</v>
      </c>
      <c r="T349" s="2">
        <f t="shared" si="372"/>
        <v>39.333333333333329</v>
      </c>
      <c r="U349" s="7">
        <f t="shared" si="373"/>
        <v>1</v>
      </c>
      <c r="V349" s="2">
        <f t="shared" si="383"/>
        <v>46.415927539579783</v>
      </c>
      <c r="W349" s="28">
        <f t="shared" si="384"/>
        <v>62.635129492330677</v>
      </c>
      <c r="X349" s="2">
        <f t="shared" si="385"/>
        <v>59.790008356068881</v>
      </c>
      <c r="Y349" s="2">
        <f t="shared" si="386"/>
        <v>440.95131162600796</v>
      </c>
      <c r="Z349" s="28">
        <f t="shared" si="387"/>
        <v>0</v>
      </c>
      <c r="AA349" s="28">
        <f t="shared" si="388"/>
        <v>9.5</v>
      </c>
      <c r="AB349" s="28">
        <f t="shared" si="389"/>
        <v>595.03373017714148</v>
      </c>
      <c r="AC349" s="2">
        <f t="shared" si="390"/>
        <v>568.00507938265434</v>
      </c>
      <c r="AD349" s="2">
        <f t="shared" si="374"/>
        <v>568.00507938265434</v>
      </c>
      <c r="AE349" s="2">
        <f t="shared" si="391"/>
        <v>595.03373017714148</v>
      </c>
      <c r="AF349" s="2">
        <f t="shared" si="375"/>
        <v>2070.6237179810328</v>
      </c>
      <c r="AG349" s="33">
        <f t="shared" si="392"/>
        <v>0.17946160714285719</v>
      </c>
      <c r="AH349" s="33">
        <f t="shared" si="393"/>
        <v>0.17946160714285719</v>
      </c>
      <c r="AI349" s="2">
        <f t="shared" si="394"/>
        <v>2.4114131949472282</v>
      </c>
      <c r="AJ349" s="7">
        <v>2.2000000000000002</v>
      </c>
      <c r="AK349" s="27">
        <f t="shared" si="395"/>
        <v>0</v>
      </c>
      <c r="AL349" s="3">
        <f t="shared" si="396"/>
        <v>1239.7484461184831</v>
      </c>
    </row>
    <row r="350" spans="1:38" ht="20.25" x14ac:dyDescent="0.3">
      <c r="A350" s="7">
        <v>14</v>
      </c>
      <c r="B350" s="7">
        <v>84</v>
      </c>
      <c r="C350" s="27">
        <v>68</v>
      </c>
      <c r="D350" s="27">
        <v>106</v>
      </c>
      <c r="E350" s="7">
        <v>8.5</v>
      </c>
      <c r="F350" s="32">
        <f t="shared" si="376"/>
        <v>10.25</v>
      </c>
      <c r="G350" s="8">
        <f t="shared" si="369"/>
        <v>17220</v>
      </c>
      <c r="H350" s="2">
        <v>1.4</v>
      </c>
      <c r="I350" s="7">
        <f t="shared" si="370"/>
        <v>24108</v>
      </c>
      <c r="J350" s="7">
        <v>1.2</v>
      </c>
      <c r="K350" s="7">
        <v>1.75</v>
      </c>
      <c r="L350" s="7">
        <v>0</v>
      </c>
      <c r="M350" s="2">
        <f t="shared" si="377"/>
        <v>2.1733333333333333</v>
      </c>
      <c r="N350" s="2">
        <f t="shared" si="378"/>
        <v>1.8095238095238095</v>
      </c>
      <c r="O350" s="2">
        <f t="shared" si="379"/>
        <v>7.5238095238095237</v>
      </c>
      <c r="P350" s="2">
        <f t="shared" si="380"/>
        <v>26.696666666666669</v>
      </c>
      <c r="Q350" s="2">
        <f t="shared" si="381"/>
        <v>32.696666666666673</v>
      </c>
      <c r="R350" s="2">
        <f t="shared" si="382"/>
        <v>25.333333333333332</v>
      </c>
      <c r="S350" s="2">
        <f t="shared" si="371"/>
        <v>29.333333333333332</v>
      </c>
      <c r="T350" s="2">
        <f t="shared" si="372"/>
        <v>39.333333333333329</v>
      </c>
      <c r="U350" s="7">
        <f t="shared" si="373"/>
        <v>1</v>
      </c>
      <c r="V350" s="2">
        <f t="shared" si="383"/>
        <v>46.359143858218282</v>
      </c>
      <c r="W350" s="28">
        <f t="shared" si="384"/>
        <v>62.558503785947956</v>
      </c>
      <c r="X350" s="2">
        <f t="shared" si="385"/>
        <v>59.716863274993038</v>
      </c>
      <c r="Y350" s="2">
        <f t="shared" si="386"/>
        <v>475.18122454673738</v>
      </c>
      <c r="Z350" s="28">
        <f t="shared" si="387"/>
        <v>0</v>
      </c>
      <c r="AA350" s="28">
        <f t="shared" si="388"/>
        <v>10.25</v>
      </c>
      <c r="AB350" s="28">
        <f t="shared" si="389"/>
        <v>641.22466380596654</v>
      </c>
      <c r="AC350" s="2">
        <f t="shared" si="390"/>
        <v>612.09784856867861</v>
      </c>
      <c r="AD350" s="2">
        <f t="shared" si="374"/>
        <v>612.09784856867861</v>
      </c>
      <c r="AE350" s="2">
        <f t="shared" si="391"/>
        <v>641.22466380596654</v>
      </c>
      <c r="AF350" s="2">
        <f t="shared" si="375"/>
        <v>2401.4334244040379</v>
      </c>
      <c r="AG350" s="33">
        <f t="shared" si="392"/>
        <v>0.18195669642857146</v>
      </c>
      <c r="AH350" s="33">
        <f t="shared" si="393"/>
        <v>0.18195669642857146</v>
      </c>
      <c r="AI350" s="2">
        <f t="shared" si="394"/>
        <v>2.4159904343016199</v>
      </c>
      <c r="AJ350" s="7">
        <v>2.2000000000000002</v>
      </c>
      <c r="AK350" s="27">
        <f t="shared" si="395"/>
        <v>0</v>
      </c>
      <c r="AL350" s="3">
        <f t="shared" si="396"/>
        <v>1242.1687984479538</v>
      </c>
    </row>
    <row r="351" spans="1:38" ht="20.25" x14ac:dyDescent="0.3">
      <c r="A351" s="7">
        <v>14</v>
      </c>
      <c r="B351" s="7">
        <v>90</v>
      </c>
      <c r="C351" s="27">
        <v>72</v>
      </c>
      <c r="D351" s="27">
        <v>113</v>
      </c>
      <c r="E351" s="7">
        <v>9</v>
      </c>
      <c r="F351" s="32">
        <f t="shared" si="376"/>
        <v>10.916666666666666</v>
      </c>
      <c r="G351" s="8">
        <f t="shared" si="369"/>
        <v>18340</v>
      </c>
      <c r="H351" s="2">
        <v>1.4</v>
      </c>
      <c r="I351" s="7">
        <f t="shared" si="370"/>
        <v>25676</v>
      </c>
      <c r="J351" s="7">
        <v>1.2</v>
      </c>
      <c r="K351" s="7">
        <v>1.75</v>
      </c>
      <c r="L351" s="7">
        <v>0</v>
      </c>
      <c r="M351" s="2">
        <f t="shared" si="377"/>
        <v>2.1533333333333333</v>
      </c>
      <c r="N351" s="2">
        <f t="shared" si="378"/>
        <v>1.8095238095238095</v>
      </c>
      <c r="O351" s="2">
        <f t="shared" si="379"/>
        <v>7.5238095238095237</v>
      </c>
      <c r="P351" s="2">
        <f t="shared" si="380"/>
        <v>26.731666666666669</v>
      </c>
      <c r="Q351" s="2">
        <f t="shared" si="381"/>
        <v>32.731666666666669</v>
      </c>
      <c r="R351" s="2">
        <f t="shared" si="382"/>
        <v>25.333333333333332</v>
      </c>
      <c r="S351" s="2">
        <f t="shared" si="371"/>
        <v>29.333333333333332</v>
      </c>
      <c r="T351" s="2">
        <f t="shared" si="372"/>
        <v>39.333333333333329</v>
      </c>
      <c r="U351" s="7">
        <f t="shared" si="373"/>
        <v>1</v>
      </c>
      <c r="V351" s="2">
        <f t="shared" si="383"/>
        <v>46.309571984852916</v>
      </c>
      <c r="W351" s="28">
        <f t="shared" si="384"/>
        <v>62.491609922741851</v>
      </c>
      <c r="X351" s="2">
        <f t="shared" si="385"/>
        <v>59.653007980488496</v>
      </c>
      <c r="Y351" s="2">
        <f t="shared" si="386"/>
        <v>505.5461608346443</v>
      </c>
      <c r="Z351" s="28">
        <f t="shared" si="387"/>
        <v>0</v>
      </c>
      <c r="AA351" s="28">
        <f t="shared" si="388"/>
        <v>10.916666666666666</v>
      </c>
      <c r="AB351" s="28">
        <f t="shared" si="389"/>
        <v>682.20007498993186</v>
      </c>
      <c r="AC351" s="2">
        <f t="shared" si="390"/>
        <v>651.21200378699939</v>
      </c>
      <c r="AD351" s="2">
        <f t="shared" si="374"/>
        <v>651.21200378699939</v>
      </c>
      <c r="AE351" s="2">
        <f t="shared" si="391"/>
        <v>682.20007498993186</v>
      </c>
      <c r="AF351" s="2">
        <f t="shared" si="375"/>
        <v>2756.7475535250433</v>
      </c>
      <c r="AG351" s="33">
        <f t="shared" si="392"/>
        <v>0.18417455357142859</v>
      </c>
      <c r="AH351" s="33">
        <f t="shared" si="393"/>
        <v>0.18417455357142859</v>
      </c>
      <c r="AI351" s="2">
        <f t="shared" si="394"/>
        <v>2.4200737039503832</v>
      </c>
      <c r="AJ351" s="7">
        <v>2.2000000000000002</v>
      </c>
      <c r="AK351" s="27">
        <f t="shared" si="395"/>
        <v>0</v>
      </c>
      <c r="AL351" s="3">
        <f t="shared" si="396"/>
        <v>1247.6507698565827</v>
      </c>
    </row>
    <row r="352" spans="1:38" ht="20.25" x14ac:dyDescent="0.3">
      <c r="A352" s="7">
        <v>14</v>
      </c>
      <c r="B352" s="7">
        <v>96</v>
      </c>
      <c r="C352" s="27">
        <v>77</v>
      </c>
      <c r="D352" s="27">
        <v>121</v>
      </c>
      <c r="E352" s="7">
        <v>9.5</v>
      </c>
      <c r="F352" s="32">
        <f t="shared" si="376"/>
        <v>11.666666666666666</v>
      </c>
      <c r="G352" s="8">
        <f t="shared" si="369"/>
        <v>19600</v>
      </c>
      <c r="H352" s="2">
        <v>1.4</v>
      </c>
      <c r="I352" s="7">
        <f t="shared" si="370"/>
        <v>27440</v>
      </c>
      <c r="J352" s="7">
        <v>1.2</v>
      </c>
      <c r="K352" s="7">
        <v>1.75</v>
      </c>
      <c r="L352" s="7">
        <v>0</v>
      </c>
      <c r="M352" s="2">
        <f t="shared" si="377"/>
        <v>2.1304761904761902</v>
      </c>
      <c r="N352" s="2">
        <f t="shared" si="378"/>
        <v>1.8095238095238095</v>
      </c>
      <c r="O352" s="2">
        <f t="shared" si="379"/>
        <v>7.5238095238095237</v>
      </c>
      <c r="P352" s="2">
        <f t="shared" si="380"/>
        <v>26.771666666666668</v>
      </c>
      <c r="Q352" s="2">
        <f t="shared" si="381"/>
        <v>32.771666666666668</v>
      </c>
      <c r="R352" s="2">
        <f t="shared" si="382"/>
        <v>25.333333333333332</v>
      </c>
      <c r="S352" s="2">
        <f t="shared" si="371"/>
        <v>29.333333333333332</v>
      </c>
      <c r="T352" s="2">
        <f t="shared" si="372"/>
        <v>39.333333333333329</v>
      </c>
      <c r="U352" s="7">
        <f t="shared" si="373"/>
        <v>1</v>
      </c>
      <c r="V352" s="2">
        <f t="shared" si="383"/>
        <v>46.253048070514488</v>
      </c>
      <c r="W352" s="28">
        <f t="shared" si="384"/>
        <v>62.4153347542454</v>
      </c>
      <c r="X352" s="2">
        <f t="shared" si="385"/>
        <v>59.580197514561036</v>
      </c>
      <c r="Y352" s="2">
        <f t="shared" si="386"/>
        <v>539.61889415600228</v>
      </c>
      <c r="Z352" s="28">
        <f t="shared" si="387"/>
        <v>0</v>
      </c>
      <c r="AA352" s="28">
        <f t="shared" si="388"/>
        <v>11.666666666666666</v>
      </c>
      <c r="AB352" s="28">
        <f t="shared" si="389"/>
        <v>728.17890546619628</v>
      </c>
      <c r="AC352" s="2">
        <f t="shared" si="390"/>
        <v>695.10230433654533</v>
      </c>
      <c r="AD352" s="2">
        <f t="shared" si="374"/>
        <v>695.10230433654533</v>
      </c>
      <c r="AE352" s="2">
        <f t="shared" si="391"/>
        <v>728.17890546619628</v>
      </c>
      <c r="AF352" s="2">
        <f t="shared" si="375"/>
        <v>3136.5661053440494</v>
      </c>
      <c r="AG352" s="33">
        <f t="shared" si="392"/>
        <v>0.18666964285714288</v>
      </c>
      <c r="AH352" s="33">
        <f t="shared" si="393"/>
        <v>0.18666964285714288</v>
      </c>
      <c r="AI352" s="2">
        <f t="shared" si="394"/>
        <v>2.4246839117743693</v>
      </c>
      <c r="AJ352" s="7">
        <v>2.2000000000000002</v>
      </c>
      <c r="AK352" s="27">
        <f t="shared" si="395"/>
        <v>0</v>
      </c>
      <c r="AL352" s="3">
        <f t="shared" si="396"/>
        <v>1250.6317654296072</v>
      </c>
    </row>
    <row r="353" spans="1:38" ht="20.25" x14ac:dyDescent="0.3">
      <c r="A353" s="7">
        <v>14</v>
      </c>
      <c r="B353" s="7">
        <v>102</v>
      </c>
      <c r="C353" s="27">
        <v>82</v>
      </c>
      <c r="D353" s="27">
        <v>128</v>
      </c>
      <c r="E353" s="7">
        <v>9.75</v>
      </c>
      <c r="F353" s="32">
        <f t="shared" si="376"/>
        <v>12.291666666666666</v>
      </c>
      <c r="G353" s="8">
        <f t="shared" si="369"/>
        <v>20650</v>
      </c>
      <c r="H353" s="2">
        <v>1.4</v>
      </c>
      <c r="I353" s="7">
        <f t="shared" si="370"/>
        <v>28909.999999999996</v>
      </c>
      <c r="J353" s="7">
        <v>1.2</v>
      </c>
      <c r="K353" s="7">
        <v>1.75</v>
      </c>
      <c r="L353" s="7">
        <v>0</v>
      </c>
      <c r="M353" s="2">
        <f t="shared" si="377"/>
        <v>2.1104761904761902</v>
      </c>
      <c r="N353" s="2">
        <f t="shared" si="378"/>
        <v>1.8095238095238095</v>
      </c>
      <c r="O353" s="2">
        <f t="shared" si="379"/>
        <v>7.5238095238095237</v>
      </c>
      <c r="P353" s="2">
        <f t="shared" si="380"/>
        <v>26.806666666666668</v>
      </c>
      <c r="Q353" s="2">
        <f t="shared" si="381"/>
        <v>32.806666666666672</v>
      </c>
      <c r="R353" s="2">
        <f t="shared" si="382"/>
        <v>25.333333333333332</v>
      </c>
      <c r="S353" s="2">
        <f t="shared" si="371"/>
        <v>29.333333333333332</v>
      </c>
      <c r="T353" s="2">
        <f t="shared" si="372"/>
        <v>39.333333333333329</v>
      </c>
      <c r="U353" s="7">
        <f t="shared" si="373"/>
        <v>1</v>
      </c>
      <c r="V353" s="2">
        <f t="shared" si="383"/>
        <v>46.203702713398002</v>
      </c>
      <c r="W353" s="28">
        <f t="shared" si="384"/>
        <v>62.348746559272868</v>
      </c>
      <c r="X353" s="2">
        <f t="shared" si="385"/>
        <v>59.516634003699124</v>
      </c>
      <c r="Y353" s="2">
        <f t="shared" si="386"/>
        <v>567.92051251885039</v>
      </c>
      <c r="Z353" s="28">
        <f t="shared" si="387"/>
        <v>0</v>
      </c>
      <c r="AA353" s="28">
        <f t="shared" si="388"/>
        <v>12.291666666666666</v>
      </c>
      <c r="AB353" s="28">
        <f t="shared" si="389"/>
        <v>766.37000979106233</v>
      </c>
      <c r="AC353" s="2">
        <f t="shared" si="390"/>
        <v>731.55862629546834</v>
      </c>
      <c r="AD353" s="2">
        <f t="shared" si="374"/>
        <v>731.55862629546834</v>
      </c>
      <c r="AE353" s="2">
        <f t="shared" si="391"/>
        <v>766.37000979106233</v>
      </c>
      <c r="AF353" s="2">
        <f t="shared" si="375"/>
        <v>3540.8890798610555</v>
      </c>
      <c r="AG353" s="33">
        <f t="shared" si="392"/>
        <v>0.18874888392857148</v>
      </c>
      <c r="AH353" s="33">
        <f t="shared" si="393"/>
        <v>0.18874888392857148</v>
      </c>
      <c r="AI353" s="2">
        <f t="shared" si="394"/>
        <v>2.4285391904925993</v>
      </c>
      <c r="AJ353" s="7">
        <v>2.2000000000000002</v>
      </c>
      <c r="AK353" s="27">
        <f t="shared" si="395"/>
        <v>0</v>
      </c>
      <c r="AL353" s="3">
        <f t="shared" si="396"/>
        <v>1252.716391461604</v>
      </c>
    </row>
    <row r="354" spans="1:38" ht="20.25" x14ac:dyDescent="0.3">
      <c r="A354" s="7">
        <v>14</v>
      </c>
      <c r="B354" s="7">
        <v>108</v>
      </c>
      <c r="C354" s="27">
        <v>87</v>
      </c>
      <c r="D354" s="27">
        <v>136</v>
      </c>
      <c r="E354" s="7">
        <v>10</v>
      </c>
      <c r="F354" s="32">
        <f t="shared" si="376"/>
        <v>13</v>
      </c>
      <c r="G354" s="8">
        <f t="shared" si="369"/>
        <v>21840</v>
      </c>
      <c r="H354" s="2">
        <v>1.4</v>
      </c>
      <c r="I354" s="7">
        <f t="shared" si="370"/>
        <v>30575.999999999996</v>
      </c>
      <c r="J354" s="7">
        <v>1.2</v>
      </c>
      <c r="K354" s="7">
        <v>1.75</v>
      </c>
      <c r="L354" s="7">
        <v>0</v>
      </c>
      <c r="M354" s="2">
        <f t="shared" si="377"/>
        <v>2.0876190476190475</v>
      </c>
      <c r="N354" s="2">
        <f t="shared" si="378"/>
        <v>1.8095238095238095</v>
      </c>
      <c r="O354" s="2">
        <f t="shared" si="379"/>
        <v>7.5238095238095237</v>
      </c>
      <c r="P354" s="2">
        <f t="shared" si="380"/>
        <v>26.846666666666668</v>
      </c>
      <c r="Q354" s="2">
        <f t="shared" si="381"/>
        <v>32.846666666666664</v>
      </c>
      <c r="R354" s="2">
        <f t="shared" si="382"/>
        <v>25.333333333333332</v>
      </c>
      <c r="S354" s="2">
        <f t="shared" si="371"/>
        <v>29.333333333333332</v>
      </c>
      <c r="T354" s="2">
        <f t="shared" si="372"/>
        <v>39.333333333333329</v>
      </c>
      <c r="U354" s="7">
        <f t="shared" si="373"/>
        <v>1</v>
      </c>
      <c r="V354" s="2">
        <f t="shared" si="383"/>
        <v>46.147436787625651</v>
      </c>
      <c r="W354" s="28">
        <f t="shared" si="384"/>
        <v>62.272819528756209</v>
      </c>
      <c r="X354" s="2">
        <f t="shared" si="385"/>
        <v>59.444155862026271</v>
      </c>
      <c r="Y354" s="2">
        <f t="shared" si="386"/>
        <v>599.91667823913349</v>
      </c>
      <c r="Z354" s="28">
        <f t="shared" si="387"/>
        <v>0</v>
      </c>
      <c r="AA354" s="28">
        <f t="shared" si="388"/>
        <v>13</v>
      </c>
      <c r="AB354" s="28">
        <f t="shared" si="389"/>
        <v>809.54665387383068</v>
      </c>
      <c r="AC354" s="2">
        <f t="shared" si="390"/>
        <v>772.77402620634155</v>
      </c>
      <c r="AD354" s="2">
        <f t="shared" si="374"/>
        <v>772.77402620634155</v>
      </c>
      <c r="AE354" s="2">
        <f t="shared" si="391"/>
        <v>809.54665387383068</v>
      </c>
      <c r="AF354" s="2">
        <f t="shared" si="375"/>
        <v>3969.7164770760623</v>
      </c>
      <c r="AG354" s="33">
        <f t="shared" si="392"/>
        <v>0.19110535714285717</v>
      </c>
      <c r="AH354" s="33">
        <f t="shared" si="393"/>
        <v>0.19110535714285717</v>
      </c>
      <c r="AI354" s="2">
        <f t="shared" si="394"/>
        <v>2.4329233539686319</v>
      </c>
      <c r="AJ354" s="7">
        <v>2.2000000000000002</v>
      </c>
      <c r="AK354" s="27">
        <f t="shared" si="395"/>
        <v>0</v>
      </c>
      <c r="AL354" s="3">
        <f t="shared" si="396"/>
        <v>1252.8760714501952</v>
      </c>
    </row>
    <row r="355" spans="1:38" ht="20.25" x14ac:dyDescent="0.3">
      <c r="A355" s="7">
        <v>14</v>
      </c>
      <c r="B355" s="7">
        <v>114</v>
      </c>
      <c r="C355" s="27">
        <v>92</v>
      </c>
      <c r="D355" s="27">
        <v>143</v>
      </c>
      <c r="E355" s="7">
        <v>10.5</v>
      </c>
      <c r="F355" s="32">
        <f t="shared" si="376"/>
        <v>13.666666666666666</v>
      </c>
      <c r="G355" s="8">
        <f t="shared" si="369"/>
        <v>22960</v>
      </c>
      <c r="H355" s="2">
        <v>1.4</v>
      </c>
      <c r="I355" s="7">
        <f t="shared" si="370"/>
        <v>32143.999999999996</v>
      </c>
      <c r="J355" s="7">
        <v>1.2</v>
      </c>
      <c r="K355" s="7">
        <v>1.75</v>
      </c>
      <c r="L355" s="7">
        <v>0</v>
      </c>
      <c r="M355" s="2">
        <f t="shared" si="377"/>
        <v>2.0676190476190475</v>
      </c>
      <c r="N355" s="2">
        <f t="shared" si="378"/>
        <v>1.8095238095238095</v>
      </c>
      <c r="O355" s="2">
        <f t="shared" si="379"/>
        <v>7.5238095238095237</v>
      </c>
      <c r="P355" s="2">
        <f t="shared" si="380"/>
        <v>26.881666666666668</v>
      </c>
      <c r="Q355" s="2">
        <f t="shared" si="381"/>
        <v>32.881666666666668</v>
      </c>
      <c r="R355" s="2">
        <f t="shared" si="382"/>
        <v>25.333333333333332</v>
      </c>
      <c r="S355" s="2">
        <f t="shared" si="371"/>
        <v>29.333333333333332</v>
      </c>
      <c r="T355" s="2">
        <f t="shared" si="372"/>
        <v>39.333333333333329</v>
      </c>
      <c r="U355" s="7">
        <f t="shared" si="373"/>
        <v>1</v>
      </c>
      <c r="V355" s="2">
        <f t="shared" si="383"/>
        <v>46.098316397715358</v>
      </c>
      <c r="W355" s="28">
        <f t="shared" si="384"/>
        <v>62.206534911689758</v>
      </c>
      <c r="X355" s="2">
        <f t="shared" si="385"/>
        <v>59.380882139429964</v>
      </c>
      <c r="Y355" s="2">
        <f t="shared" si="386"/>
        <v>630.01032410210985</v>
      </c>
      <c r="Z355" s="28">
        <f t="shared" si="387"/>
        <v>0</v>
      </c>
      <c r="AA355" s="28">
        <f t="shared" si="388"/>
        <v>13.666666666666666</v>
      </c>
      <c r="AB355" s="28">
        <f t="shared" si="389"/>
        <v>850.15597712642671</v>
      </c>
      <c r="AC355" s="2">
        <f t="shared" si="390"/>
        <v>811.53872257220951</v>
      </c>
      <c r="AD355" s="2">
        <f t="shared" si="374"/>
        <v>811.53872257220951</v>
      </c>
      <c r="AE355" s="2">
        <f t="shared" si="391"/>
        <v>850.15597712642671</v>
      </c>
      <c r="AF355" s="2">
        <f t="shared" si="375"/>
        <v>4423.0482969890691</v>
      </c>
      <c r="AG355" s="33">
        <f t="shared" si="392"/>
        <v>0.19332321428571433</v>
      </c>
      <c r="AH355" s="33">
        <f t="shared" si="393"/>
        <v>0.19332321428571433</v>
      </c>
      <c r="AI355" s="2">
        <f t="shared" si="394"/>
        <v>2.4370641099575256</v>
      </c>
      <c r="AJ355" s="7">
        <v>2.2000000000000002</v>
      </c>
      <c r="AK355" s="27">
        <f t="shared" si="395"/>
        <v>0</v>
      </c>
      <c r="AL355" s="3">
        <f t="shared" si="396"/>
        <v>1259.1230082605864</v>
      </c>
    </row>
    <row r="356" spans="1:38" ht="20.25" x14ac:dyDescent="0.3">
      <c r="A356" s="7">
        <v>14</v>
      </c>
      <c r="B356" s="7">
        <v>120</v>
      </c>
      <c r="C356" s="27">
        <v>97</v>
      </c>
      <c r="D356" s="27">
        <v>151</v>
      </c>
      <c r="E356" s="7">
        <v>11</v>
      </c>
      <c r="F356" s="32">
        <f t="shared" si="376"/>
        <v>14.416666666666666</v>
      </c>
      <c r="G356" s="8">
        <f t="shared" si="369"/>
        <v>24220</v>
      </c>
      <c r="H356" s="2">
        <v>1.4</v>
      </c>
      <c r="I356" s="7">
        <f t="shared" si="370"/>
        <v>33908</v>
      </c>
      <c r="J356" s="7">
        <v>1.2</v>
      </c>
      <c r="K356" s="7">
        <v>1.75</v>
      </c>
      <c r="L356" s="7">
        <v>0</v>
      </c>
      <c r="M356" s="2">
        <f t="shared" si="377"/>
        <v>2.0447619047619048</v>
      </c>
      <c r="N356" s="2">
        <f t="shared" si="378"/>
        <v>1.8095238095238095</v>
      </c>
      <c r="O356" s="2">
        <f t="shared" si="379"/>
        <v>7.5238095238095237</v>
      </c>
      <c r="P356" s="2">
        <f t="shared" si="380"/>
        <v>26.921666666666667</v>
      </c>
      <c r="Q356" s="2">
        <f t="shared" si="381"/>
        <v>32.921666666666667</v>
      </c>
      <c r="R356" s="2">
        <f t="shared" si="382"/>
        <v>25.333333333333332</v>
      </c>
      <c r="S356" s="2">
        <f t="shared" si="371"/>
        <v>29.333333333333332</v>
      </c>
      <c r="T356" s="2">
        <f t="shared" si="372"/>
        <v>39.333333333333329</v>
      </c>
      <c r="U356" s="7">
        <f t="shared" si="373"/>
        <v>1</v>
      </c>
      <c r="V356" s="2">
        <f t="shared" si="383"/>
        <v>46.042306698249703</v>
      </c>
      <c r="W356" s="28">
        <f t="shared" si="384"/>
        <v>62.130953641104</v>
      </c>
      <c r="X356" s="2">
        <f t="shared" si="385"/>
        <v>59.308734051982675</v>
      </c>
      <c r="Y356" s="2">
        <f t="shared" si="386"/>
        <v>663.77658823309991</v>
      </c>
      <c r="Z356" s="28">
        <f t="shared" si="387"/>
        <v>0</v>
      </c>
      <c r="AA356" s="28">
        <f t="shared" si="388"/>
        <v>14.416666666666666</v>
      </c>
      <c r="AB356" s="28">
        <f t="shared" si="389"/>
        <v>895.72124832591601</v>
      </c>
      <c r="AC356" s="2">
        <f t="shared" si="390"/>
        <v>855.03424924941692</v>
      </c>
      <c r="AD356" s="2">
        <f t="shared" si="374"/>
        <v>855.03424924941692</v>
      </c>
      <c r="AE356" s="2">
        <f t="shared" si="391"/>
        <v>895.72124832591601</v>
      </c>
      <c r="AF356" s="2">
        <f t="shared" si="375"/>
        <v>4900.884539600077</v>
      </c>
      <c r="AG356" s="33">
        <f t="shared" si="392"/>
        <v>0.19581830357142857</v>
      </c>
      <c r="AH356" s="33">
        <f t="shared" si="393"/>
        <v>0.19581830357142857</v>
      </c>
      <c r="AI356" s="2">
        <f t="shared" si="394"/>
        <v>2.4417393405309706</v>
      </c>
      <c r="AJ356" s="7">
        <v>2.2000000000000002</v>
      </c>
      <c r="AK356" s="27">
        <f t="shared" si="395"/>
        <v>895.72124832591601</v>
      </c>
      <c r="AL356" s="3">
        <f t="shared" si="396"/>
        <v>1295.4513898815399</v>
      </c>
    </row>
    <row r="357" spans="1:38" ht="20.25" x14ac:dyDescent="0.3">
      <c r="A357" s="7">
        <v>14</v>
      </c>
      <c r="B357" s="7">
        <v>132</v>
      </c>
      <c r="C357" s="27">
        <v>106</v>
      </c>
      <c r="D357" s="27">
        <v>166</v>
      </c>
      <c r="E357" s="7">
        <v>12</v>
      </c>
      <c r="F357" s="32">
        <f t="shared" si="376"/>
        <v>15.833333333333334</v>
      </c>
      <c r="G357" s="8">
        <f t="shared" si="369"/>
        <v>26600</v>
      </c>
      <c r="H357" s="2">
        <v>1.4</v>
      </c>
      <c r="I357" s="7">
        <f t="shared" si="370"/>
        <v>37240</v>
      </c>
      <c r="J357" s="7">
        <v>1.2</v>
      </c>
      <c r="K357" s="7">
        <v>1.75</v>
      </c>
      <c r="L357" s="7">
        <v>0</v>
      </c>
      <c r="M357" s="2">
        <f t="shared" si="377"/>
        <v>2.0019047619047616</v>
      </c>
      <c r="N357" s="2">
        <f t="shared" si="378"/>
        <v>1.8095238095238095</v>
      </c>
      <c r="O357" s="2">
        <f t="shared" si="379"/>
        <v>7.5238095238095237</v>
      </c>
      <c r="P357" s="2">
        <f t="shared" si="380"/>
        <v>26.996666666666666</v>
      </c>
      <c r="Q357" s="2">
        <f t="shared" si="381"/>
        <v>32.99666666666667</v>
      </c>
      <c r="R357" s="2">
        <f t="shared" si="382"/>
        <v>25.333333333333332</v>
      </c>
      <c r="S357" s="2">
        <f t="shared" si="371"/>
        <v>29.333333333333332</v>
      </c>
      <c r="T357" s="2">
        <f t="shared" si="372"/>
        <v>39.333333333333329</v>
      </c>
      <c r="U357" s="7">
        <f t="shared" si="373"/>
        <v>1</v>
      </c>
      <c r="V357" s="2">
        <f t="shared" si="383"/>
        <v>45.937654521190339</v>
      </c>
      <c r="W357" s="28">
        <f t="shared" si="384"/>
        <v>61.989732663538099</v>
      </c>
      <c r="X357" s="2">
        <f t="shared" si="385"/>
        <v>59.1739278578045</v>
      </c>
      <c r="Y357" s="2">
        <f t="shared" si="386"/>
        <v>727.34619658551378</v>
      </c>
      <c r="Z357" s="28">
        <f t="shared" si="387"/>
        <v>0</v>
      </c>
      <c r="AA357" s="28">
        <f t="shared" si="388"/>
        <v>15.833333333333334</v>
      </c>
      <c r="AB357" s="28">
        <f t="shared" si="389"/>
        <v>981.50410050602</v>
      </c>
      <c r="AC357" s="2">
        <f t="shared" si="390"/>
        <v>936.92052441523799</v>
      </c>
      <c r="AD357" s="2">
        <f t="shared" si="374"/>
        <v>936.92052441523799</v>
      </c>
      <c r="AE357" s="2">
        <f t="shared" si="391"/>
        <v>981.50410050602</v>
      </c>
      <c r="AF357" s="2">
        <f t="shared" si="375"/>
        <v>5930.0702929160934</v>
      </c>
      <c r="AG357" s="33">
        <f t="shared" si="392"/>
        <v>0.20053125000000002</v>
      </c>
      <c r="AH357" s="33">
        <f t="shared" si="393"/>
        <v>0.20053125000000002</v>
      </c>
      <c r="AI357" s="2">
        <f t="shared" si="394"/>
        <v>2.4506194510014438</v>
      </c>
      <c r="AJ357" s="7">
        <v>2.2000000000000002</v>
      </c>
      <c r="AK357" s="27">
        <f t="shared" si="395"/>
        <v>981.50410050602</v>
      </c>
      <c r="AL357" s="3">
        <f t="shared" si="396"/>
        <v>1305.6955017082378</v>
      </c>
    </row>
    <row r="358" spans="1:38" ht="20.25" x14ac:dyDescent="0.3">
      <c r="A358" s="7">
        <v>14</v>
      </c>
      <c r="B358" s="7">
        <v>144</v>
      </c>
      <c r="C358" s="27">
        <v>116</v>
      </c>
      <c r="D358" s="27">
        <v>180</v>
      </c>
      <c r="E358" s="7">
        <v>13</v>
      </c>
      <c r="F358" s="32">
        <f t="shared" si="376"/>
        <v>17.166666666666668</v>
      </c>
      <c r="G358" s="8">
        <f t="shared" si="369"/>
        <v>28840.000000000004</v>
      </c>
      <c r="H358" s="2">
        <v>1.4</v>
      </c>
      <c r="I358" s="7">
        <f t="shared" si="370"/>
        <v>40376</v>
      </c>
      <c r="J358" s="7">
        <v>1.2</v>
      </c>
      <c r="K358" s="7">
        <v>1.75</v>
      </c>
      <c r="L358" s="7">
        <v>0</v>
      </c>
      <c r="M358" s="2">
        <f t="shared" si="377"/>
        <v>1.9619047619047618</v>
      </c>
      <c r="N358" s="2">
        <f t="shared" si="378"/>
        <v>1.8095238095238095</v>
      </c>
      <c r="O358" s="2">
        <f t="shared" si="379"/>
        <v>7.5238095238095237</v>
      </c>
      <c r="P358" s="2">
        <f t="shared" si="380"/>
        <v>27.066666666666666</v>
      </c>
      <c r="Q358" s="2">
        <f t="shared" si="381"/>
        <v>33.066666666666663</v>
      </c>
      <c r="R358" s="2">
        <f t="shared" si="382"/>
        <v>25.333333333333332</v>
      </c>
      <c r="S358" s="2">
        <f t="shared" si="371"/>
        <v>29.333333333333332</v>
      </c>
      <c r="T358" s="2">
        <f t="shared" si="372"/>
        <v>39.333333333333329</v>
      </c>
      <c r="U358" s="7">
        <f t="shared" si="373"/>
        <v>1</v>
      </c>
      <c r="V358" s="2">
        <f t="shared" si="383"/>
        <v>45.840407470288632</v>
      </c>
      <c r="W358" s="28">
        <f t="shared" si="384"/>
        <v>61.858504398826987</v>
      </c>
      <c r="X358" s="2">
        <f t="shared" si="385"/>
        <v>59.048660470202314</v>
      </c>
      <c r="Y358" s="2">
        <f t="shared" si="386"/>
        <v>786.92699490662153</v>
      </c>
      <c r="Z358" s="28">
        <f t="shared" si="387"/>
        <v>0</v>
      </c>
      <c r="AA358" s="28">
        <f t="shared" si="388"/>
        <v>17.166666666666668</v>
      </c>
      <c r="AB358" s="28">
        <f t="shared" si="389"/>
        <v>1061.9043255131967</v>
      </c>
      <c r="AC358" s="2">
        <f t="shared" si="390"/>
        <v>1013.6686714051398</v>
      </c>
      <c r="AD358" s="2">
        <f t="shared" si="374"/>
        <v>1013.6686714051398</v>
      </c>
      <c r="AE358" s="2">
        <f t="shared" si="391"/>
        <v>1061.9043255131967</v>
      </c>
      <c r="AF358" s="2">
        <f t="shared" si="375"/>
        <v>7057.2737370241111</v>
      </c>
      <c r="AG358" s="33">
        <f t="shared" si="392"/>
        <v>0.20496696428571431</v>
      </c>
      <c r="AH358" s="33">
        <f t="shared" si="393"/>
        <v>0.20496696428571431</v>
      </c>
      <c r="AI358" s="2">
        <f t="shared" si="394"/>
        <v>2.4590364076068756</v>
      </c>
      <c r="AJ358" s="7">
        <v>2.2000000000000002</v>
      </c>
      <c r="AK358" s="27">
        <f t="shared" si="395"/>
        <v>1061.9043255131967</v>
      </c>
      <c r="AL358" s="3">
        <f t="shared" si="396"/>
        <v>1318.1372070684586</v>
      </c>
    </row>
    <row r="359" spans="1:38" ht="20.25" x14ac:dyDescent="0.3">
      <c r="A359" s="7"/>
      <c r="B359" s="7"/>
      <c r="C359" s="7"/>
      <c r="D359" s="2"/>
      <c r="E359" s="2"/>
      <c r="F359" s="2"/>
      <c r="G359" s="7"/>
      <c r="H359" s="7"/>
      <c r="I359" s="7"/>
      <c r="J359" s="7"/>
      <c r="K359" s="2"/>
      <c r="L359" s="2"/>
      <c r="M359" s="2"/>
      <c r="N359" s="2"/>
      <c r="O359" s="2"/>
      <c r="P359" s="2"/>
      <c r="Q359" s="2"/>
      <c r="R359" s="2"/>
      <c r="S359" s="7"/>
      <c r="T359" s="2"/>
      <c r="U359" s="28"/>
      <c r="V359" s="2"/>
      <c r="W359" s="2"/>
      <c r="X359" s="28"/>
      <c r="Y359" s="28"/>
      <c r="Z359" s="28"/>
      <c r="AA359" s="2"/>
      <c r="AB359" s="2"/>
      <c r="AC359" s="2"/>
      <c r="AD359" s="7"/>
      <c r="AE359" s="2"/>
      <c r="AF359" s="7"/>
      <c r="AG359" s="7"/>
      <c r="AH359" s="3"/>
    </row>
    <row r="360" spans="1:38" ht="150" x14ac:dyDescent="0.2">
      <c r="A360" s="7" t="s">
        <v>10</v>
      </c>
      <c r="B360" s="7" t="s">
        <v>82</v>
      </c>
      <c r="C360" s="31" t="s">
        <v>83</v>
      </c>
      <c r="D360" s="31" t="s">
        <v>84</v>
      </c>
      <c r="E360" s="7" t="s">
        <v>12</v>
      </c>
      <c r="F360" s="7" t="s">
        <v>85</v>
      </c>
      <c r="G360" s="7" t="s">
        <v>47</v>
      </c>
      <c r="H360" s="7" t="s">
        <v>14</v>
      </c>
      <c r="I360" s="7" t="s">
        <v>15</v>
      </c>
      <c r="J360" s="7" t="s">
        <v>16</v>
      </c>
      <c r="K360" s="7" t="s">
        <v>17</v>
      </c>
      <c r="L360" s="7" t="s">
        <v>18</v>
      </c>
      <c r="M360" s="7" t="s">
        <v>25</v>
      </c>
      <c r="N360" s="7" t="s">
        <v>26</v>
      </c>
      <c r="O360" s="7" t="s">
        <v>27</v>
      </c>
      <c r="P360" s="7" t="s">
        <v>28</v>
      </c>
      <c r="Q360" s="7" t="s">
        <v>29</v>
      </c>
      <c r="R360" s="7" t="s">
        <v>30</v>
      </c>
      <c r="S360" s="7" t="s">
        <v>31</v>
      </c>
      <c r="T360" s="7" t="s">
        <v>32</v>
      </c>
      <c r="U360" s="7" t="s">
        <v>33</v>
      </c>
      <c r="V360" s="7" t="s">
        <v>34</v>
      </c>
      <c r="W360" s="26" t="s">
        <v>35</v>
      </c>
      <c r="X360" s="7" t="s">
        <v>36</v>
      </c>
      <c r="Y360" s="7" t="s">
        <v>37</v>
      </c>
      <c r="Z360" s="26" t="s">
        <v>59</v>
      </c>
      <c r="AA360" s="26" t="s">
        <v>60</v>
      </c>
      <c r="AB360" s="26" t="s">
        <v>61</v>
      </c>
      <c r="AC360" s="7" t="s">
        <v>39</v>
      </c>
      <c r="AD360" s="7" t="s">
        <v>40</v>
      </c>
      <c r="AE360" s="7" t="s">
        <v>41</v>
      </c>
      <c r="AF360" s="7" t="s">
        <v>21</v>
      </c>
      <c r="AG360" s="26" t="s">
        <v>90</v>
      </c>
      <c r="AH360" s="26" t="s">
        <v>89</v>
      </c>
      <c r="AI360" s="7" t="s">
        <v>22</v>
      </c>
      <c r="AJ360" s="7" t="s">
        <v>23</v>
      </c>
      <c r="AK360" s="26" t="s">
        <v>20</v>
      </c>
      <c r="AL360" s="7" t="s">
        <v>24</v>
      </c>
    </row>
    <row r="361" spans="1:38" ht="20.25" x14ac:dyDescent="0.3">
      <c r="A361" s="7">
        <v>15</v>
      </c>
      <c r="B361" s="7">
        <v>18</v>
      </c>
      <c r="C361" s="27">
        <v>14</v>
      </c>
      <c r="D361" s="27">
        <v>23</v>
      </c>
      <c r="E361" s="7">
        <v>2.75</v>
      </c>
      <c r="F361" s="32">
        <f>($D361+2*$E361)/12</f>
        <v>2.375</v>
      </c>
      <c r="G361" s="8">
        <f t="shared" ref="G361:G383" si="398">$B$4*$A361*$F361</f>
        <v>4275</v>
      </c>
      <c r="H361" s="2">
        <v>1.4</v>
      </c>
      <c r="I361" s="7">
        <f t="shared" ref="I361:I383" si="399">$G361*$H361</f>
        <v>5985</v>
      </c>
      <c r="J361" s="7">
        <v>1.2</v>
      </c>
      <c r="K361" s="7">
        <v>1.1499999999999999</v>
      </c>
      <c r="L361" s="7">
        <v>0</v>
      </c>
      <c r="M361" s="2">
        <f>($E$7-$C$7-0.06*$D361/12)/$K361</f>
        <v>3.6681159420289853</v>
      </c>
      <c r="N361" s="2">
        <f>($F$7-$B$7)/$K361</f>
        <v>2.7536231884057973</v>
      </c>
      <c r="O361" s="2">
        <f>($G$7-$B$7)/$K361</f>
        <v>11.449275362318842</v>
      </c>
      <c r="P361" s="2">
        <f>$C$7+$K361*$A361+0.06*$D361/12</f>
        <v>19.031666666666666</v>
      </c>
      <c r="Q361" s="2">
        <f>IF($A361&lt;$M361,$P361,$P361+$E$7)</f>
        <v>25.031666666666666</v>
      </c>
      <c r="R361" s="2">
        <f>$B$7+K361*$A361</f>
        <v>18.083333333333332</v>
      </c>
      <c r="S361" s="2">
        <f t="shared" ref="S361:S383" si="400">$R361+$F$7</f>
        <v>22.083333333333332</v>
      </c>
      <c r="T361" s="2">
        <f t="shared" ref="T361:T383" si="401">$R361+$G$7</f>
        <v>32.083333333333329</v>
      </c>
      <c r="U361" s="7">
        <f t="shared" ref="U361:U383" si="402">IF($A361&lt;$M361,0.5,1)</f>
        <v>1</v>
      </c>
      <c r="V361" s="2">
        <f>($U361*$H$7*(1+$L361)*$J361)/($Q361*$R361)</f>
        <v>84.832637491742418</v>
      </c>
      <c r="W361" s="28">
        <f>IF($A361&lt;$N361,(($U361*$I$7/2*(1+$L361)*$J$7)/($R361*$Q361)),(($U361*$I$7*(1+$L361)*$J$7)/($S361*$Q361)))</f>
        <v>108.54175905488269</v>
      </c>
      <c r="X361" s="2">
        <f>(2*$U361*$H$7*(1+$L361)*$J361)/($Q361*$T361)</f>
        <v>95.629518627055091</v>
      </c>
      <c r="Y361" s="2">
        <f>IF($R361&gt;$F361,$F361*$V361,$R361*$V361)</f>
        <v>201.47751404288823</v>
      </c>
      <c r="Z361" s="28">
        <f>IF($N361&lt;$A361,0,$F$7-$B$7-$K361*$A361)</f>
        <v>0</v>
      </c>
      <c r="AA361" s="28">
        <f>IF($S361&gt;$F361,$F361,$S361)</f>
        <v>2.375</v>
      </c>
      <c r="AB361" s="28">
        <f>($AA361-$Z361)*$W361</f>
        <v>257.78667775534637</v>
      </c>
      <c r="AC361" s="2">
        <f>IF($T361&gt;$F361,$F361*$X361,$T361*$X361)</f>
        <v>227.12010673925585</v>
      </c>
      <c r="AD361" s="2">
        <f t="shared" ref="AD361:AD383" si="403">IF($Y361&gt;$AC361,$Y361,$AC361)</f>
        <v>227.12010673925585</v>
      </c>
      <c r="AE361" s="2">
        <f>IF($AB361&gt;$AD361,$AB361,$AD361)</f>
        <v>257.78667775534637</v>
      </c>
      <c r="AF361" s="2">
        <f t="shared" ref="AF361:AF383" si="404">PI()*($B361/(2*12))^2*62.4</f>
        <v>110.26990214100174</v>
      </c>
      <c r="AG361" s="33">
        <f>0.23*($M$7/$H361)*(1+0.35*$M$7*($F361/$A361))</f>
        <v>0.15523151785714287</v>
      </c>
      <c r="AH361" s="33">
        <f>IF(AG361&gt;0.33,0.33,AG361)</f>
        <v>0.15523151785714287</v>
      </c>
      <c r="AI361" s="2">
        <f>$P$7/($O$7-$N$7*AH361)</f>
        <v>2.3678488377952069</v>
      </c>
      <c r="AJ361" s="7">
        <v>2.4</v>
      </c>
      <c r="AK361" s="27">
        <f>IF($A361&gt;$F361,0,$AE361)</f>
        <v>0</v>
      </c>
      <c r="AL361" s="3">
        <f>(12/$D361)*(($I361+$AF361)/$AI361+$AK361/$AJ361)</f>
        <v>1343.0506068408899</v>
      </c>
    </row>
    <row r="362" spans="1:38" ht="20.25" x14ac:dyDescent="0.3">
      <c r="A362" s="7">
        <v>15</v>
      </c>
      <c r="B362" s="7">
        <v>24</v>
      </c>
      <c r="C362" s="27">
        <v>19</v>
      </c>
      <c r="D362" s="27">
        <v>30</v>
      </c>
      <c r="E362" s="7">
        <v>3.25</v>
      </c>
      <c r="F362" s="32">
        <f t="shared" ref="F362:F383" si="405">($D362+2*$E362)/12</f>
        <v>3.0416666666666665</v>
      </c>
      <c r="G362" s="8">
        <f t="shared" si="398"/>
        <v>5475</v>
      </c>
      <c r="H362" s="2">
        <v>1.4</v>
      </c>
      <c r="I362" s="7">
        <f t="shared" si="399"/>
        <v>7664.9999999999991</v>
      </c>
      <c r="J362" s="7">
        <v>1.2</v>
      </c>
      <c r="K362" s="4">
        <f>(1.75-1.15)*(($D362-24)/(96-24))+1.15</f>
        <v>1.2</v>
      </c>
      <c r="L362" s="7">
        <v>0</v>
      </c>
      <c r="M362" s="2">
        <f t="shared" ref="M362:M383" si="406">($E$7-$C$7-0.06*$D362/12)/$K362</f>
        <v>3.4861111111111107</v>
      </c>
      <c r="N362" s="2">
        <f t="shared" ref="N362:N383" si="407">($F$7-$B$7)/$K362</f>
        <v>2.6388888888888888</v>
      </c>
      <c r="O362" s="2">
        <f t="shared" ref="O362:O383" si="408">($G$7-$B$7)/$K362</f>
        <v>10.972222222222221</v>
      </c>
      <c r="P362" s="2">
        <f t="shared" ref="P362:P383" si="409">$C$7+$K362*$A362+0.06*$D362/12</f>
        <v>19.816666666666666</v>
      </c>
      <c r="Q362" s="2">
        <f t="shared" ref="Q362:Q383" si="410">IF($A362&lt;$M362,$P362,$P362+$E$7)</f>
        <v>25.816666666666666</v>
      </c>
      <c r="R362" s="2">
        <f t="shared" ref="R362:R383" si="411">$B$7+K362*$A362</f>
        <v>18.833333333333332</v>
      </c>
      <c r="S362" s="2">
        <f t="shared" si="400"/>
        <v>22.833333333333332</v>
      </c>
      <c r="T362" s="2">
        <f t="shared" si="401"/>
        <v>32.833333333333329</v>
      </c>
      <c r="U362" s="7">
        <f t="shared" si="402"/>
        <v>1</v>
      </c>
      <c r="V362" s="2">
        <f t="shared" ref="V362:V383" si="412">($U362*$H$7*(1+$L362)*$J362)/($Q362*$R362)</f>
        <v>78.97758759576547</v>
      </c>
      <c r="W362" s="28">
        <f t="shared" ref="W362:W383" si="413">IF($A362&lt;$N362,(($U362*$I$7/2*(1+$L362)*$J$7)/($R362*$Q362)),(($U362*$I$7*(1+$L362)*$J$7)/($S362*$Q362)))</f>
        <v>101.78452780932366</v>
      </c>
      <c r="X362" s="2">
        <f t="shared" ref="X362:X383" si="414">(2*$U362*$H$7*(1+$L362)*$J362)/($Q362*$T362)</f>
        <v>90.60372993219795</v>
      </c>
      <c r="Y362" s="2">
        <f t="shared" ref="Y362:Y383" si="415">IF($R362&gt;$F362,$F362*$V362,$R362*$V362)</f>
        <v>240.22349560378663</v>
      </c>
      <c r="Z362" s="28">
        <f t="shared" ref="Z362:Z383" si="416">IF($N362&lt;$A362,0,$F$7-$B$7-$K362*$A362)</f>
        <v>0</v>
      </c>
      <c r="AA362" s="28">
        <f t="shared" ref="AA362:AA383" si="417">IF($S362&gt;$F362,$F362,$S362)</f>
        <v>3.0416666666666665</v>
      </c>
      <c r="AB362" s="28">
        <f t="shared" ref="AB362:AB383" si="418">($AA362-$Z362)*$W362</f>
        <v>309.59460542002614</v>
      </c>
      <c r="AC362" s="2">
        <f t="shared" ref="AC362:AC383" si="419">IF($T362&gt;$F362,$F362*$X362,$T362*$X362)</f>
        <v>275.58634521043541</v>
      </c>
      <c r="AD362" s="2">
        <f t="shared" si="403"/>
        <v>275.58634521043541</v>
      </c>
      <c r="AE362" s="2">
        <f t="shared" ref="AE362:AE383" si="420">IF($AB362&gt;$AD362,$AB362,$AD362)</f>
        <v>309.59460542002614</v>
      </c>
      <c r="AF362" s="2">
        <f t="shared" si="404"/>
        <v>196.03538158400309</v>
      </c>
      <c r="AG362" s="33">
        <f t="shared" ref="AG362:AG383" si="421">0.23*($M$7/$H362)*(1+0.35*$M$7*($F362/$A362))</f>
        <v>0.15730151785714286</v>
      </c>
      <c r="AH362" s="33">
        <f t="shared" ref="AH362:AH383" si="422">IF(AG362&gt;0.33,0.33,AG362)</f>
        <v>0.15730151785714286</v>
      </c>
      <c r="AI362" s="2">
        <f t="shared" ref="AI362:AI383" si="423">$P$7/($O$7-$N$7*AH362)</f>
        <v>2.3715089953816757</v>
      </c>
      <c r="AJ362" s="7">
        <v>2.2000000000000002</v>
      </c>
      <c r="AK362" s="27">
        <f t="shared" ref="AK362:AK383" si="424">IF($A362&gt;$F362,0,$AE362)</f>
        <v>0</v>
      </c>
      <c r="AL362" s="3">
        <f t="shared" ref="AL362:AL383" si="425">(12/$D362)*(($I362+$AF362)/$AI362+$AK362/$AJ362)</f>
        <v>1325.9128085776174</v>
      </c>
    </row>
    <row r="363" spans="1:38" ht="20.25" x14ac:dyDescent="0.3">
      <c r="A363" s="7">
        <v>15</v>
      </c>
      <c r="B363" s="7">
        <v>27</v>
      </c>
      <c r="C363" s="27">
        <v>22</v>
      </c>
      <c r="D363" s="27">
        <v>34</v>
      </c>
      <c r="E363" s="7">
        <v>3.5</v>
      </c>
      <c r="F363" s="32">
        <f t="shared" si="405"/>
        <v>3.4166666666666665</v>
      </c>
      <c r="G363" s="8">
        <f t="shared" si="398"/>
        <v>6150</v>
      </c>
      <c r="H363" s="2">
        <v>1.4</v>
      </c>
      <c r="I363" s="7">
        <f t="shared" si="399"/>
        <v>8610</v>
      </c>
      <c r="J363" s="7">
        <v>1.2</v>
      </c>
      <c r="K363" s="4">
        <f t="shared" ref="K363:K373" si="426">(1.75-1.15)*(($D363-24)/(96-24))+1.15</f>
        <v>1.2333333333333332</v>
      </c>
      <c r="L363" s="7">
        <v>0</v>
      </c>
      <c r="M363" s="2">
        <f t="shared" si="406"/>
        <v>3.3756756756756761</v>
      </c>
      <c r="N363" s="2">
        <f t="shared" si="407"/>
        <v>2.567567567567568</v>
      </c>
      <c r="O363" s="2">
        <f t="shared" si="408"/>
        <v>10.675675675675677</v>
      </c>
      <c r="P363" s="2">
        <f t="shared" si="409"/>
        <v>20.336666666666666</v>
      </c>
      <c r="Q363" s="2">
        <f t="shared" si="410"/>
        <v>26.336666666666666</v>
      </c>
      <c r="R363" s="2">
        <f t="shared" si="411"/>
        <v>19.333333333333329</v>
      </c>
      <c r="S363" s="2">
        <f t="shared" si="400"/>
        <v>23.333333333333329</v>
      </c>
      <c r="T363" s="2">
        <f t="shared" si="401"/>
        <v>33.333333333333329</v>
      </c>
      <c r="U363" s="7">
        <f t="shared" si="402"/>
        <v>1</v>
      </c>
      <c r="V363" s="2">
        <f t="shared" si="412"/>
        <v>75.416032016898797</v>
      </c>
      <c r="W363" s="28">
        <f t="shared" si="413"/>
        <v>97.636827164735038</v>
      </c>
      <c r="X363" s="2">
        <f t="shared" si="414"/>
        <v>87.482597139602603</v>
      </c>
      <c r="Y363" s="2">
        <f t="shared" si="415"/>
        <v>257.67144272440419</v>
      </c>
      <c r="Z363" s="28">
        <f t="shared" si="416"/>
        <v>0</v>
      </c>
      <c r="AA363" s="28">
        <f t="shared" si="417"/>
        <v>3.4166666666666665</v>
      </c>
      <c r="AB363" s="28">
        <f t="shared" si="418"/>
        <v>333.59249281284468</v>
      </c>
      <c r="AC363" s="2">
        <f t="shared" si="419"/>
        <v>298.89887356030886</v>
      </c>
      <c r="AD363" s="2">
        <f t="shared" si="403"/>
        <v>298.89887356030886</v>
      </c>
      <c r="AE363" s="2">
        <f t="shared" si="420"/>
        <v>333.59249281284468</v>
      </c>
      <c r="AF363" s="2">
        <f t="shared" si="404"/>
        <v>248.1072798172539</v>
      </c>
      <c r="AG363" s="33">
        <f t="shared" si="421"/>
        <v>0.15846589285714288</v>
      </c>
      <c r="AH363" s="33">
        <f t="shared" si="422"/>
        <v>0.15846589285714288</v>
      </c>
      <c r="AI363" s="2">
        <f t="shared" si="423"/>
        <v>2.3735728110044545</v>
      </c>
      <c r="AJ363" s="7">
        <v>2.2000000000000002</v>
      </c>
      <c r="AK363" s="27">
        <f t="shared" si="424"/>
        <v>0</v>
      </c>
      <c r="AL363" s="3">
        <f t="shared" si="425"/>
        <v>1317.166589601416</v>
      </c>
    </row>
    <row r="364" spans="1:38" ht="20.25" x14ac:dyDescent="0.3">
      <c r="A364" s="7">
        <v>15</v>
      </c>
      <c r="B364" s="7">
        <v>30</v>
      </c>
      <c r="C364" s="27">
        <v>24</v>
      </c>
      <c r="D364" s="27">
        <v>38</v>
      </c>
      <c r="E364" s="7">
        <v>3.75</v>
      </c>
      <c r="F364" s="32">
        <f t="shared" si="405"/>
        <v>3.7916666666666665</v>
      </c>
      <c r="G364" s="8">
        <f t="shared" si="398"/>
        <v>6825</v>
      </c>
      <c r="H364" s="2">
        <v>1.4</v>
      </c>
      <c r="I364" s="7">
        <f t="shared" si="399"/>
        <v>9555</v>
      </c>
      <c r="J364" s="7">
        <v>1.2</v>
      </c>
      <c r="K364" s="4">
        <f t="shared" si="426"/>
        <v>1.2666666666666666</v>
      </c>
      <c r="L364" s="7">
        <v>0</v>
      </c>
      <c r="M364" s="2">
        <f t="shared" si="406"/>
        <v>3.271052631578947</v>
      </c>
      <c r="N364" s="2">
        <f t="shared" si="407"/>
        <v>2.5</v>
      </c>
      <c r="O364" s="2">
        <f t="shared" si="408"/>
        <v>10.394736842105264</v>
      </c>
      <c r="P364" s="2">
        <f t="shared" si="409"/>
        <v>20.856666666666669</v>
      </c>
      <c r="Q364" s="2">
        <f t="shared" si="410"/>
        <v>26.856666666666669</v>
      </c>
      <c r="R364" s="2">
        <f t="shared" si="411"/>
        <v>19.833333333333332</v>
      </c>
      <c r="S364" s="2">
        <f t="shared" si="400"/>
        <v>23.833333333333332</v>
      </c>
      <c r="T364" s="2">
        <f t="shared" si="401"/>
        <v>33.833333333333329</v>
      </c>
      <c r="U364" s="7">
        <f t="shared" si="402"/>
        <v>1</v>
      </c>
      <c r="V364" s="2">
        <f t="shared" si="412"/>
        <v>72.091390856950952</v>
      </c>
      <c r="W364" s="28">
        <f t="shared" si="413"/>
        <v>93.737713199051157</v>
      </c>
      <c r="X364" s="2">
        <f t="shared" si="414"/>
        <v>84.520941004701115</v>
      </c>
      <c r="Y364" s="2">
        <f t="shared" si="415"/>
        <v>273.346523665939</v>
      </c>
      <c r="Z364" s="28">
        <f t="shared" si="416"/>
        <v>0</v>
      </c>
      <c r="AA364" s="28">
        <f t="shared" si="417"/>
        <v>3.7916666666666665</v>
      </c>
      <c r="AB364" s="28">
        <f t="shared" si="418"/>
        <v>355.42216254640226</v>
      </c>
      <c r="AC364" s="2">
        <f t="shared" si="419"/>
        <v>320.47523464282506</v>
      </c>
      <c r="AD364" s="2">
        <f t="shared" si="403"/>
        <v>320.47523464282506</v>
      </c>
      <c r="AE364" s="2">
        <f t="shared" si="420"/>
        <v>355.42216254640226</v>
      </c>
      <c r="AF364" s="2">
        <f t="shared" si="404"/>
        <v>306.30528372500481</v>
      </c>
      <c r="AG364" s="33">
        <f t="shared" si="421"/>
        <v>0.1596302678571429</v>
      </c>
      <c r="AH364" s="33">
        <f t="shared" si="422"/>
        <v>0.1596302678571429</v>
      </c>
      <c r="AI364" s="2">
        <f t="shared" si="423"/>
        <v>2.3756402218443418</v>
      </c>
      <c r="AJ364" s="7">
        <v>2.2000000000000002</v>
      </c>
      <c r="AK364" s="27">
        <f t="shared" si="424"/>
        <v>0</v>
      </c>
      <c r="AL364" s="3">
        <f t="shared" si="425"/>
        <v>1310.8451257695901</v>
      </c>
    </row>
    <row r="365" spans="1:38" ht="20.25" x14ac:dyDescent="0.3">
      <c r="A365" s="7">
        <v>15</v>
      </c>
      <c r="B365" s="7">
        <v>33</v>
      </c>
      <c r="C365" s="27">
        <v>27</v>
      </c>
      <c r="D365" s="27">
        <v>42</v>
      </c>
      <c r="E365" s="7">
        <v>3.75</v>
      </c>
      <c r="F365" s="32">
        <f t="shared" si="405"/>
        <v>4.125</v>
      </c>
      <c r="G365" s="8">
        <f t="shared" si="398"/>
        <v>7425</v>
      </c>
      <c r="H365" s="2">
        <v>1.4</v>
      </c>
      <c r="I365" s="7">
        <f t="shared" si="399"/>
        <v>10395</v>
      </c>
      <c r="J365" s="7">
        <v>1.2</v>
      </c>
      <c r="K365" s="4">
        <f t="shared" si="426"/>
        <v>1.2999999999999998</v>
      </c>
      <c r="L365" s="7">
        <v>0</v>
      </c>
      <c r="M365" s="2">
        <f t="shared" si="406"/>
        <v>3.1717948717948721</v>
      </c>
      <c r="N365" s="2">
        <f t="shared" si="407"/>
        <v>2.4358974358974361</v>
      </c>
      <c r="O365" s="2">
        <f t="shared" si="408"/>
        <v>10.12820512820513</v>
      </c>
      <c r="P365" s="2">
        <f t="shared" si="409"/>
        <v>21.376666666666665</v>
      </c>
      <c r="Q365" s="2">
        <f t="shared" si="410"/>
        <v>27.376666666666665</v>
      </c>
      <c r="R365" s="2">
        <f t="shared" si="411"/>
        <v>20.333333333333329</v>
      </c>
      <c r="S365" s="2">
        <f t="shared" si="400"/>
        <v>24.333333333333329</v>
      </c>
      <c r="T365" s="2">
        <f t="shared" si="401"/>
        <v>34.333333333333329</v>
      </c>
      <c r="U365" s="7">
        <f t="shared" si="402"/>
        <v>1</v>
      </c>
      <c r="V365" s="2">
        <f t="shared" si="412"/>
        <v>68.982999762471749</v>
      </c>
      <c r="W365" s="28">
        <f t="shared" si="413"/>
        <v>90.067700888501207</v>
      </c>
      <c r="X365" s="2">
        <f t="shared" si="414"/>
        <v>81.708019136131583</v>
      </c>
      <c r="Y365" s="2">
        <f t="shared" si="415"/>
        <v>284.55487402019594</v>
      </c>
      <c r="Z365" s="28">
        <f t="shared" si="416"/>
        <v>0</v>
      </c>
      <c r="AA365" s="28">
        <f t="shared" si="417"/>
        <v>4.125</v>
      </c>
      <c r="AB365" s="28">
        <f t="shared" si="418"/>
        <v>371.5292661650675</v>
      </c>
      <c r="AC365" s="2">
        <f t="shared" si="419"/>
        <v>337.04557893654277</v>
      </c>
      <c r="AD365" s="2">
        <f t="shared" si="403"/>
        <v>337.04557893654277</v>
      </c>
      <c r="AE365" s="2">
        <f t="shared" si="420"/>
        <v>371.5292661650675</v>
      </c>
      <c r="AF365" s="2">
        <f t="shared" si="404"/>
        <v>370.62939330725584</v>
      </c>
      <c r="AG365" s="33">
        <f t="shared" si="421"/>
        <v>0.16066526785714288</v>
      </c>
      <c r="AH365" s="33">
        <f t="shared" si="422"/>
        <v>0.16066526785714288</v>
      </c>
      <c r="AI365" s="2">
        <f t="shared" si="423"/>
        <v>2.3774809461761124</v>
      </c>
      <c r="AJ365" s="7">
        <v>2.2000000000000002</v>
      </c>
      <c r="AK365" s="27">
        <f t="shared" si="424"/>
        <v>0</v>
      </c>
      <c r="AL365" s="3">
        <f t="shared" si="425"/>
        <v>1293.7618353243595</v>
      </c>
    </row>
    <row r="366" spans="1:38" ht="20.25" x14ac:dyDescent="0.3">
      <c r="A366" s="7">
        <v>15</v>
      </c>
      <c r="B366" s="7">
        <v>36</v>
      </c>
      <c r="C366" s="27">
        <v>29</v>
      </c>
      <c r="D366" s="27">
        <v>45</v>
      </c>
      <c r="E366" s="7">
        <v>4.5</v>
      </c>
      <c r="F366" s="32">
        <f t="shared" si="405"/>
        <v>4.5</v>
      </c>
      <c r="G366" s="8">
        <f t="shared" si="398"/>
        <v>8100</v>
      </c>
      <c r="H366" s="2">
        <v>1.4</v>
      </c>
      <c r="I366" s="7">
        <f t="shared" si="399"/>
        <v>11340</v>
      </c>
      <c r="J366" s="7">
        <v>1.2</v>
      </c>
      <c r="K366" s="4">
        <f t="shared" si="426"/>
        <v>1.325</v>
      </c>
      <c r="L366" s="7">
        <v>0</v>
      </c>
      <c r="M366" s="2">
        <f t="shared" si="406"/>
        <v>3.10062893081761</v>
      </c>
      <c r="N366" s="2">
        <f t="shared" si="407"/>
        <v>2.3899371069182389</v>
      </c>
      <c r="O366" s="2">
        <f t="shared" si="408"/>
        <v>9.9371069182389942</v>
      </c>
      <c r="P366" s="2">
        <f t="shared" si="409"/>
        <v>21.766666666666669</v>
      </c>
      <c r="Q366" s="2">
        <f t="shared" si="410"/>
        <v>27.766666666666669</v>
      </c>
      <c r="R366" s="2">
        <f t="shared" si="411"/>
        <v>20.708333333333332</v>
      </c>
      <c r="S366" s="2">
        <f t="shared" si="400"/>
        <v>24.708333333333332</v>
      </c>
      <c r="T366" s="2">
        <f t="shared" si="401"/>
        <v>34.708333333333329</v>
      </c>
      <c r="U366" s="7">
        <f t="shared" si="402"/>
        <v>1</v>
      </c>
      <c r="V366" s="2">
        <f t="shared" si="412"/>
        <v>66.782447385392786</v>
      </c>
      <c r="W366" s="28">
        <f t="shared" si="413"/>
        <v>87.454880771870293</v>
      </c>
      <c r="X366" s="2">
        <f t="shared" si="414"/>
        <v>79.689979232989714</v>
      </c>
      <c r="Y366" s="2">
        <f t="shared" si="415"/>
        <v>300.52101323426751</v>
      </c>
      <c r="Z366" s="28">
        <f t="shared" si="416"/>
        <v>0</v>
      </c>
      <c r="AA366" s="28">
        <f t="shared" si="417"/>
        <v>4.5</v>
      </c>
      <c r="AB366" s="28">
        <f t="shared" si="418"/>
        <v>393.54696347341633</v>
      </c>
      <c r="AC366" s="2">
        <f t="shared" si="419"/>
        <v>358.6049065484537</v>
      </c>
      <c r="AD366" s="2">
        <f t="shared" si="403"/>
        <v>358.6049065484537</v>
      </c>
      <c r="AE366" s="2">
        <f t="shared" si="420"/>
        <v>393.54696347341633</v>
      </c>
      <c r="AF366" s="2">
        <f t="shared" si="404"/>
        <v>441.07960856400695</v>
      </c>
      <c r="AG366" s="33">
        <f t="shared" si="421"/>
        <v>0.16182964285714288</v>
      </c>
      <c r="AH366" s="33">
        <f t="shared" si="422"/>
        <v>0.16182964285714288</v>
      </c>
      <c r="AI366" s="2">
        <f t="shared" si="423"/>
        <v>2.379555173662248</v>
      </c>
      <c r="AJ366" s="7">
        <v>2.2000000000000002</v>
      </c>
      <c r="AK366" s="27">
        <f t="shared" si="424"/>
        <v>0</v>
      </c>
      <c r="AL366" s="3">
        <f t="shared" si="425"/>
        <v>1320.2556779195406</v>
      </c>
    </row>
    <row r="367" spans="1:38" ht="20.25" x14ac:dyDescent="0.3">
      <c r="A367" s="7">
        <v>15</v>
      </c>
      <c r="B367" s="7">
        <v>39</v>
      </c>
      <c r="C367" s="27">
        <v>32</v>
      </c>
      <c r="D367" s="27">
        <v>49</v>
      </c>
      <c r="E367" s="7">
        <v>4.75</v>
      </c>
      <c r="F367" s="32">
        <f t="shared" si="405"/>
        <v>4.875</v>
      </c>
      <c r="G367" s="8">
        <f t="shared" si="398"/>
        <v>8775</v>
      </c>
      <c r="H367" s="2">
        <v>1.4</v>
      </c>
      <c r="I367" s="7">
        <f t="shared" si="399"/>
        <v>12285</v>
      </c>
      <c r="J367" s="7">
        <v>1.2</v>
      </c>
      <c r="K367" s="4">
        <f t="shared" si="426"/>
        <v>1.3583333333333334</v>
      </c>
      <c r="L367" s="7">
        <v>0</v>
      </c>
      <c r="M367" s="2">
        <f t="shared" si="406"/>
        <v>3.0098159509202449</v>
      </c>
      <c r="N367" s="2">
        <f t="shared" si="407"/>
        <v>2.3312883435582821</v>
      </c>
      <c r="O367" s="2">
        <f t="shared" si="408"/>
        <v>9.6932515337423304</v>
      </c>
      <c r="P367" s="2">
        <f t="shared" si="409"/>
        <v>22.286666666666669</v>
      </c>
      <c r="Q367" s="2">
        <f t="shared" si="410"/>
        <v>28.286666666666669</v>
      </c>
      <c r="R367" s="2">
        <f t="shared" si="411"/>
        <v>21.208333333333332</v>
      </c>
      <c r="S367" s="2">
        <f t="shared" si="400"/>
        <v>25.208333333333332</v>
      </c>
      <c r="T367" s="2">
        <f t="shared" si="401"/>
        <v>35.208333333333329</v>
      </c>
      <c r="U367" s="7">
        <f t="shared" si="402"/>
        <v>1</v>
      </c>
      <c r="V367" s="2">
        <f t="shared" si="412"/>
        <v>64.009275418150864</v>
      </c>
      <c r="W367" s="28">
        <f t="shared" si="413"/>
        <v>84.144424555368786</v>
      </c>
      <c r="X367" s="2">
        <f t="shared" si="414"/>
        <v>77.114132988967569</v>
      </c>
      <c r="Y367" s="2">
        <f t="shared" si="415"/>
        <v>312.04521766348546</v>
      </c>
      <c r="Z367" s="28">
        <f t="shared" si="416"/>
        <v>0</v>
      </c>
      <c r="AA367" s="28">
        <f t="shared" si="417"/>
        <v>4.875</v>
      </c>
      <c r="AB367" s="28">
        <f t="shared" si="418"/>
        <v>410.20406970742283</v>
      </c>
      <c r="AC367" s="2">
        <f t="shared" si="419"/>
        <v>375.93139832121688</v>
      </c>
      <c r="AD367" s="2">
        <f t="shared" si="403"/>
        <v>375.93139832121688</v>
      </c>
      <c r="AE367" s="2">
        <f t="shared" si="420"/>
        <v>410.20406970742283</v>
      </c>
      <c r="AF367" s="2">
        <f t="shared" si="404"/>
        <v>517.65592949525819</v>
      </c>
      <c r="AG367" s="33">
        <f t="shared" si="421"/>
        <v>0.1629940178571429</v>
      </c>
      <c r="AH367" s="33">
        <f t="shared" si="422"/>
        <v>0.1629940178571429</v>
      </c>
      <c r="AI367" s="2">
        <f t="shared" si="423"/>
        <v>2.3816330236182801</v>
      </c>
      <c r="AJ367" s="7">
        <v>2.2000000000000002</v>
      </c>
      <c r="AK367" s="27">
        <f t="shared" si="424"/>
        <v>0</v>
      </c>
      <c r="AL367" s="3">
        <f t="shared" si="425"/>
        <v>1316.4682712119911</v>
      </c>
    </row>
    <row r="368" spans="1:38" ht="20.25" x14ac:dyDescent="0.3">
      <c r="A368" s="7">
        <v>15</v>
      </c>
      <c r="B368" s="7">
        <v>42</v>
      </c>
      <c r="C368" s="27">
        <v>34</v>
      </c>
      <c r="D368" s="27">
        <v>53</v>
      </c>
      <c r="E368" s="7">
        <v>5</v>
      </c>
      <c r="F368" s="32">
        <f t="shared" si="405"/>
        <v>5.25</v>
      </c>
      <c r="G368" s="8">
        <f t="shared" si="398"/>
        <v>9450</v>
      </c>
      <c r="H368" s="2">
        <v>1.4</v>
      </c>
      <c r="I368" s="7">
        <f t="shared" si="399"/>
        <v>13230</v>
      </c>
      <c r="J368" s="7">
        <v>1.2</v>
      </c>
      <c r="K368" s="4">
        <f t="shared" si="426"/>
        <v>1.3916666666666666</v>
      </c>
      <c r="L368" s="7">
        <v>0</v>
      </c>
      <c r="M368" s="2">
        <f t="shared" si="406"/>
        <v>2.9233532934131738</v>
      </c>
      <c r="N368" s="2">
        <f t="shared" si="407"/>
        <v>2.2754491017964074</v>
      </c>
      <c r="O368" s="2">
        <f t="shared" si="408"/>
        <v>9.4610778443113777</v>
      </c>
      <c r="P368" s="2">
        <f t="shared" si="409"/>
        <v>22.806666666666668</v>
      </c>
      <c r="Q368" s="2">
        <f t="shared" si="410"/>
        <v>28.806666666666668</v>
      </c>
      <c r="R368" s="2">
        <f t="shared" si="411"/>
        <v>21.708333333333332</v>
      </c>
      <c r="S368" s="2">
        <f t="shared" si="400"/>
        <v>25.708333333333332</v>
      </c>
      <c r="T368" s="2">
        <f t="shared" si="401"/>
        <v>35.708333333333329</v>
      </c>
      <c r="U368" s="7">
        <f t="shared" si="402"/>
        <v>1</v>
      </c>
      <c r="V368" s="2">
        <f t="shared" si="412"/>
        <v>61.406131107242629</v>
      </c>
      <c r="W368" s="28">
        <f t="shared" si="413"/>
        <v>81.018522859788817</v>
      </c>
      <c r="X368" s="2">
        <f t="shared" si="414"/>
        <v>74.661830354430364</v>
      </c>
      <c r="Y368" s="2">
        <f t="shared" si="415"/>
        <v>322.38218831302379</v>
      </c>
      <c r="Z368" s="28">
        <f t="shared" si="416"/>
        <v>0</v>
      </c>
      <c r="AA368" s="28">
        <f t="shared" si="417"/>
        <v>5.25</v>
      </c>
      <c r="AB368" s="28">
        <f t="shared" si="418"/>
        <v>425.34724501389127</v>
      </c>
      <c r="AC368" s="2">
        <f t="shared" si="419"/>
        <v>391.97460936075942</v>
      </c>
      <c r="AD368" s="2">
        <f t="shared" si="403"/>
        <v>391.97460936075942</v>
      </c>
      <c r="AE368" s="2">
        <f t="shared" si="420"/>
        <v>425.34724501389127</v>
      </c>
      <c r="AF368" s="2">
        <f t="shared" si="404"/>
        <v>600.35835610100946</v>
      </c>
      <c r="AG368" s="33">
        <f t="shared" si="421"/>
        <v>0.16415839285714287</v>
      </c>
      <c r="AH368" s="33">
        <f t="shared" si="422"/>
        <v>0.16415839285714287</v>
      </c>
      <c r="AI368" s="2">
        <f t="shared" si="423"/>
        <v>2.383714505542025</v>
      </c>
      <c r="AJ368" s="7">
        <v>2.2000000000000002</v>
      </c>
      <c r="AK368" s="27">
        <f t="shared" si="424"/>
        <v>0</v>
      </c>
      <c r="AL368" s="3">
        <f t="shared" si="425"/>
        <v>1313.6648221366422</v>
      </c>
    </row>
    <row r="369" spans="1:38" ht="20.25" x14ac:dyDescent="0.3">
      <c r="A369" s="7">
        <v>15</v>
      </c>
      <c r="B369" s="7">
        <v>48</v>
      </c>
      <c r="C369" s="27">
        <v>38</v>
      </c>
      <c r="D369" s="27">
        <v>60</v>
      </c>
      <c r="E369" s="7">
        <v>5.5</v>
      </c>
      <c r="F369" s="32">
        <f t="shared" si="405"/>
        <v>5.916666666666667</v>
      </c>
      <c r="G369" s="8">
        <f t="shared" si="398"/>
        <v>10650</v>
      </c>
      <c r="H369" s="2">
        <v>1.4</v>
      </c>
      <c r="I369" s="7">
        <f t="shared" si="399"/>
        <v>14909.999999999998</v>
      </c>
      <c r="J369" s="7">
        <v>1.2</v>
      </c>
      <c r="K369" s="4">
        <f t="shared" si="426"/>
        <v>1.45</v>
      </c>
      <c r="L369" s="7">
        <v>0</v>
      </c>
      <c r="M369" s="2">
        <f t="shared" si="406"/>
        <v>2.7816091954022988</v>
      </c>
      <c r="N369" s="2">
        <f t="shared" si="407"/>
        <v>2.1839080459770113</v>
      </c>
      <c r="O369" s="2">
        <f t="shared" si="408"/>
        <v>9.0804597701149419</v>
      </c>
      <c r="P369" s="2">
        <f t="shared" si="409"/>
        <v>23.716666666666669</v>
      </c>
      <c r="Q369" s="2">
        <f t="shared" si="410"/>
        <v>29.716666666666669</v>
      </c>
      <c r="R369" s="2">
        <f t="shared" si="411"/>
        <v>22.583333333333332</v>
      </c>
      <c r="S369" s="2">
        <f t="shared" si="400"/>
        <v>26.583333333333332</v>
      </c>
      <c r="T369" s="2">
        <f t="shared" si="401"/>
        <v>36.583333333333329</v>
      </c>
      <c r="U369" s="7">
        <f t="shared" si="402"/>
        <v>1</v>
      </c>
      <c r="V369" s="2">
        <f t="shared" si="412"/>
        <v>57.219371969378692</v>
      </c>
      <c r="W369" s="28">
        <f t="shared" si="413"/>
        <v>75.952438301830071</v>
      </c>
      <c r="X369" s="2">
        <f t="shared" si="414"/>
        <v>70.644418240098531</v>
      </c>
      <c r="Y369" s="2">
        <f t="shared" si="415"/>
        <v>338.54795081882395</v>
      </c>
      <c r="Z369" s="28">
        <f t="shared" si="416"/>
        <v>0</v>
      </c>
      <c r="AA369" s="28">
        <f t="shared" si="417"/>
        <v>5.916666666666667</v>
      </c>
      <c r="AB369" s="28">
        <f t="shared" si="418"/>
        <v>449.38525995249461</v>
      </c>
      <c r="AC369" s="2">
        <f t="shared" si="419"/>
        <v>417.97947458724968</v>
      </c>
      <c r="AD369" s="2">
        <f t="shared" si="403"/>
        <v>417.97947458724968</v>
      </c>
      <c r="AE369" s="2">
        <f t="shared" si="420"/>
        <v>449.38525995249461</v>
      </c>
      <c r="AF369" s="2">
        <f t="shared" si="404"/>
        <v>784.14152633601236</v>
      </c>
      <c r="AG369" s="33">
        <f t="shared" si="421"/>
        <v>0.16622839285714289</v>
      </c>
      <c r="AH369" s="33">
        <f t="shared" si="422"/>
        <v>0.16622839285714289</v>
      </c>
      <c r="AI369" s="2">
        <f t="shared" si="423"/>
        <v>2.3874239153273211</v>
      </c>
      <c r="AJ369" s="7">
        <v>2.2000000000000002</v>
      </c>
      <c r="AK369" s="27">
        <f t="shared" si="424"/>
        <v>0</v>
      </c>
      <c r="AL369" s="3">
        <f t="shared" si="425"/>
        <v>1314.7343817391818</v>
      </c>
    </row>
    <row r="370" spans="1:38" ht="20.25" x14ac:dyDescent="0.3">
      <c r="A370" s="7">
        <v>15</v>
      </c>
      <c r="B370" s="7">
        <v>54</v>
      </c>
      <c r="C370" s="27">
        <v>43</v>
      </c>
      <c r="D370" s="27">
        <v>68</v>
      </c>
      <c r="E370" s="7">
        <v>6</v>
      </c>
      <c r="F370" s="32">
        <f t="shared" si="405"/>
        <v>6.666666666666667</v>
      </c>
      <c r="G370" s="8">
        <f t="shared" si="398"/>
        <v>12000</v>
      </c>
      <c r="H370" s="2">
        <v>1.4</v>
      </c>
      <c r="I370" s="7">
        <f t="shared" si="399"/>
        <v>16800</v>
      </c>
      <c r="J370" s="7">
        <v>1.2</v>
      </c>
      <c r="K370" s="4">
        <f t="shared" si="426"/>
        <v>1.5166666666666666</v>
      </c>
      <c r="L370" s="7">
        <v>0</v>
      </c>
      <c r="M370" s="2">
        <f t="shared" si="406"/>
        <v>2.6329670329670329</v>
      </c>
      <c r="N370" s="2">
        <f t="shared" si="407"/>
        <v>2.087912087912088</v>
      </c>
      <c r="O370" s="2">
        <f t="shared" si="408"/>
        <v>8.6813186813186807</v>
      </c>
      <c r="P370" s="2">
        <f t="shared" si="409"/>
        <v>24.756666666666668</v>
      </c>
      <c r="Q370" s="2">
        <f t="shared" si="410"/>
        <v>30.756666666666668</v>
      </c>
      <c r="R370" s="2">
        <f t="shared" si="411"/>
        <v>23.583333333333332</v>
      </c>
      <c r="S370" s="2">
        <f t="shared" si="400"/>
        <v>27.583333333333332</v>
      </c>
      <c r="T370" s="2">
        <f t="shared" si="401"/>
        <v>37.583333333333329</v>
      </c>
      <c r="U370" s="7">
        <f t="shared" si="402"/>
        <v>1</v>
      </c>
      <c r="V370" s="2">
        <f t="shared" si="412"/>
        <v>52.940345222826998</v>
      </c>
      <c r="W370" s="28">
        <f t="shared" si="413"/>
        <v>70.72374291002663</v>
      </c>
      <c r="X370" s="2">
        <f t="shared" si="414"/>
        <v>66.439546332860502</v>
      </c>
      <c r="Y370" s="2">
        <f t="shared" si="415"/>
        <v>352.93563481884667</v>
      </c>
      <c r="Z370" s="28">
        <f t="shared" si="416"/>
        <v>0</v>
      </c>
      <c r="AA370" s="28">
        <f t="shared" si="417"/>
        <v>6.666666666666667</v>
      </c>
      <c r="AB370" s="28">
        <f t="shared" si="418"/>
        <v>471.49161940017757</v>
      </c>
      <c r="AC370" s="2">
        <f t="shared" si="419"/>
        <v>442.93030888573668</v>
      </c>
      <c r="AD370" s="2">
        <f t="shared" si="403"/>
        <v>442.93030888573668</v>
      </c>
      <c r="AE370" s="2">
        <f t="shared" si="420"/>
        <v>471.49161940017757</v>
      </c>
      <c r="AF370" s="2">
        <f t="shared" si="404"/>
        <v>992.42911926901559</v>
      </c>
      <c r="AG370" s="33">
        <f t="shared" si="421"/>
        <v>0.16855714285714291</v>
      </c>
      <c r="AH370" s="33">
        <f t="shared" si="422"/>
        <v>0.16855714285714291</v>
      </c>
      <c r="AI370" s="2">
        <f t="shared" si="423"/>
        <v>2.3916108251476436</v>
      </c>
      <c r="AJ370" s="7">
        <v>2.2000000000000002</v>
      </c>
      <c r="AK370" s="27">
        <f t="shared" si="424"/>
        <v>0</v>
      </c>
      <c r="AL370" s="3">
        <f t="shared" si="425"/>
        <v>1312.8559211210061</v>
      </c>
    </row>
    <row r="371" spans="1:38" ht="20.25" x14ac:dyDescent="0.3">
      <c r="A371" s="7">
        <v>15</v>
      </c>
      <c r="B371" s="7">
        <v>60</v>
      </c>
      <c r="C371" s="27">
        <v>48</v>
      </c>
      <c r="D371" s="27">
        <v>76</v>
      </c>
      <c r="E371" s="7">
        <v>6.5</v>
      </c>
      <c r="F371" s="32">
        <f t="shared" si="405"/>
        <v>7.416666666666667</v>
      </c>
      <c r="G371" s="8">
        <f t="shared" si="398"/>
        <v>13350</v>
      </c>
      <c r="H371" s="2">
        <v>1.4</v>
      </c>
      <c r="I371" s="7">
        <f t="shared" si="399"/>
        <v>18690</v>
      </c>
      <c r="J371" s="7">
        <v>1.2</v>
      </c>
      <c r="K371" s="4">
        <f t="shared" si="426"/>
        <v>1.5833333333333333</v>
      </c>
      <c r="L371" s="7">
        <v>0</v>
      </c>
      <c r="M371" s="2">
        <f t="shared" si="406"/>
        <v>2.4968421052631578</v>
      </c>
      <c r="N371" s="2">
        <f t="shared" si="407"/>
        <v>2</v>
      </c>
      <c r="O371" s="2">
        <f t="shared" si="408"/>
        <v>8.3157894736842106</v>
      </c>
      <c r="P371" s="2">
        <f t="shared" si="409"/>
        <v>25.796666666666667</v>
      </c>
      <c r="Q371" s="2">
        <f t="shared" si="410"/>
        <v>31.796666666666667</v>
      </c>
      <c r="R371" s="2">
        <f t="shared" si="411"/>
        <v>24.583333333333332</v>
      </c>
      <c r="S371" s="2">
        <f t="shared" si="400"/>
        <v>28.583333333333332</v>
      </c>
      <c r="T371" s="2">
        <f t="shared" si="401"/>
        <v>38.583333333333329</v>
      </c>
      <c r="U371" s="7">
        <f t="shared" si="402"/>
        <v>1</v>
      </c>
      <c r="V371" s="2">
        <f t="shared" si="412"/>
        <v>49.12571228551478</v>
      </c>
      <c r="W371" s="28">
        <f t="shared" si="413"/>
        <v>66.017151622753545</v>
      </c>
      <c r="X371" s="2">
        <f t="shared" si="414"/>
        <v>62.600799672686215</v>
      </c>
      <c r="Y371" s="2">
        <f t="shared" si="415"/>
        <v>364.34903278423462</v>
      </c>
      <c r="Z371" s="28">
        <f t="shared" si="416"/>
        <v>0</v>
      </c>
      <c r="AA371" s="28">
        <f t="shared" si="417"/>
        <v>7.416666666666667</v>
      </c>
      <c r="AB371" s="28">
        <f t="shared" si="418"/>
        <v>489.62720786875548</v>
      </c>
      <c r="AC371" s="2">
        <f t="shared" si="419"/>
        <v>464.28926423908945</v>
      </c>
      <c r="AD371" s="2">
        <f t="shared" si="403"/>
        <v>464.28926423908945</v>
      </c>
      <c r="AE371" s="2">
        <f t="shared" si="420"/>
        <v>489.62720786875548</v>
      </c>
      <c r="AF371" s="2">
        <f t="shared" si="404"/>
        <v>1225.2211349000193</v>
      </c>
      <c r="AG371" s="33">
        <f t="shared" si="421"/>
        <v>0.1708858928571429</v>
      </c>
      <c r="AH371" s="33">
        <f t="shared" si="422"/>
        <v>0.1708858928571429</v>
      </c>
      <c r="AI371" s="2">
        <f t="shared" si="423"/>
        <v>2.3958124462315147</v>
      </c>
      <c r="AJ371" s="7">
        <v>2.2000000000000002</v>
      </c>
      <c r="AK371" s="27">
        <f t="shared" si="424"/>
        <v>0</v>
      </c>
      <c r="AL371" s="3">
        <f t="shared" si="425"/>
        <v>1312.501988706802</v>
      </c>
    </row>
    <row r="372" spans="1:38" ht="20.25" x14ac:dyDescent="0.3">
      <c r="A372" s="7">
        <v>15</v>
      </c>
      <c r="B372" s="7">
        <v>66</v>
      </c>
      <c r="C372" s="27">
        <v>53</v>
      </c>
      <c r="D372" s="27">
        <v>83</v>
      </c>
      <c r="E372" s="7">
        <v>7</v>
      </c>
      <c r="F372" s="32">
        <f t="shared" si="405"/>
        <v>8.0833333333333339</v>
      </c>
      <c r="G372" s="8">
        <f t="shared" si="398"/>
        <v>14550.000000000002</v>
      </c>
      <c r="H372" s="2">
        <v>1.4</v>
      </c>
      <c r="I372" s="7">
        <f t="shared" si="399"/>
        <v>20370</v>
      </c>
      <c r="J372" s="7">
        <v>1.2</v>
      </c>
      <c r="K372" s="4">
        <f t="shared" si="426"/>
        <v>1.6416666666666666</v>
      </c>
      <c r="L372" s="7">
        <v>0</v>
      </c>
      <c r="M372" s="2">
        <f t="shared" si="406"/>
        <v>2.3868020304568525</v>
      </c>
      <c r="N372" s="2">
        <f t="shared" si="407"/>
        <v>1.9289340101522843</v>
      </c>
      <c r="O372" s="2">
        <f t="shared" si="408"/>
        <v>8.0203045685279193</v>
      </c>
      <c r="P372" s="2">
        <f t="shared" si="409"/>
        <v>26.706666666666667</v>
      </c>
      <c r="Q372" s="2">
        <f t="shared" si="410"/>
        <v>32.706666666666663</v>
      </c>
      <c r="R372" s="2">
        <f t="shared" si="411"/>
        <v>25.458333333333332</v>
      </c>
      <c r="S372" s="2">
        <f t="shared" si="400"/>
        <v>29.458333333333332</v>
      </c>
      <c r="T372" s="2">
        <f t="shared" si="401"/>
        <v>39.458333333333329</v>
      </c>
      <c r="U372" s="7">
        <f t="shared" si="402"/>
        <v>1</v>
      </c>
      <c r="V372" s="2">
        <f t="shared" si="412"/>
        <v>46.117416597332642</v>
      </c>
      <c r="W372" s="28">
        <f t="shared" si="413"/>
        <v>62.27400446643</v>
      </c>
      <c r="X372" s="2">
        <f t="shared" si="414"/>
        <v>59.50948583098257</v>
      </c>
      <c r="Y372" s="2">
        <f t="shared" si="415"/>
        <v>372.78245082843887</v>
      </c>
      <c r="Z372" s="28">
        <f t="shared" si="416"/>
        <v>0</v>
      </c>
      <c r="AA372" s="28">
        <f t="shared" si="417"/>
        <v>8.0833333333333339</v>
      </c>
      <c r="AB372" s="28">
        <f t="shared" si="418"/>
        <v>503.38153610364253</v>
      </c>
      <c r="AC372" s="2">
        <f t="shared" si="419"/>
        <v>481.03501046710915</v>
      </c>
      <c r="AD372" s="2">
        <f t="shared" si="403"/>
        <v>481.03501046710915</v>
      </c>
      <c r="AE372" s="2">
        <f t="shared" si="420"/>
        <v>503.38153610364253</v>
      </c>
      <c r="AF372" s="2">
        <f t="shared" si="404"/>
        <v>1482.5175732290234</v>
      </c>
      <c r="AG372" s="33">
        <f t="shared" si="421"/>
        <v>0.17295589285714288</v>
      </c>
      <c r="AH372" s="33">
        <f t="shared" si="422"/>
        <v>0.17295589285714288</v>
      </c>
      <c r="AI372" s="2">
        <f t="shared" si="423"/>
        <v>2.3995596335031859</v>
      </c>
      <c r="AJ372" s="7">
        <v>2.2000000000000002</v>
      </c>
      <c r="AK372" s="27">
        <f t="shared" si="424"/>
        <v>0</v>
      </c>
      <c r="AL372" s="3">
        <f t="shared" si="425"/>
        <v>1316.658309698583</v>
      </c>
    </row>
    <row r="373" spans="1:38" ht="20.25" x14ac:dyDescent="0.3">
      <c r="A373" s="7">
        <v>15</v>
      </c>
      <c r="B373" s="7">
        <v>72</v>
      </c>
      <c r="C373" s="27">
        <v>58</v>
      </c>
      <c r="D373" s="27">
        <v>91</v>
      </c>
      <c r="E373" s="7">
        <v>7.5</v>
      </c>
      <c r="F373" s="32">
        <f t="shared" si="405"/>
        <v>8.8333333333333339</v>
      </c>
      <c r="G373" s="8">
        <f t="shared" si="398"/>
        <v>15900.000000000002</v>
      </c>
      <c r="H373" s="2">
        <v>1.4</v>
      </c>
      <c r="I373" s="7">
        <f t="shared" si="399"/>
        <v>22260</v>
      </c>
      <c r="J373" s="7">
        <v>1.2</v>
      </c>
      <c r="K373" s="4">
        <f t="shared" si="426"/>
        <v>1.7083333333333335</v>
      </c>
      <c r="L373" s="7">
        <v>0</v>
      </c>
      <c r="M373" s="2">
        <f t="shared" si="406"/>
        <v>2.2702439024390242</v>
      </c>
      <c r="N373" s="2">
        <f t="shared" si="407"/>
        <v>1.8536585365853655</v>
      </c>
      <c r="O373" s="2">
        <f t="shared" si="408"/>
        <v>7.7073170731707306</v>
      </c>
      <c r="P373" s="2">
        <f t="shared" si="409"/>
        <v>27.74666666666667</v>
      </c>
      <c r="Q373" s="2">
        <f t="shared" si="410"/>
        <v>33.74666666666667</v>
      </c>
      <c r="R373" s="2">
        <f t="shared" si="411"/>
        <v>26.458333333333336</v>
      </c>
      <c r="S373" s="2">
        <f t="shared" si="400"/>
        <v>30.458333333333336</v>
      </c>
      <c r="T373" s="2">
        <f t="shared" si="401"/>
        <v>40.458333333333336</v>
      </c>
      <c r="U373" s="7">
        <f t="shared" si="402"/>
        <v>1</v>
      </c>
      <c r="V373" s="2">
        <f t="shared" si="412"/>
        <v>43.006872264238396</v>
      </c>
      <c r="W373" s="28">
        <f t="shared" si="413"/>
        <v>58.373298323767493</v>
      </c>
      <c r="X373" s="2">
        <f t="shared" si="414"/>
        <v>56.249977111825714</v>
      </c>
      <c r="Y373" s="2">
        <f t="shared" si="415"/>
        <v>379.89403833410586</v>
      </c>
      <c r="Z373" s="28">
        <f t="shared" si="416"/>
        <v>0</v>
      </c>
      <c r="AA373" s="28">
        <f t="shared" si="417"/>
        <v>8.8333333333333339</v>
      </c>
      <c r="AB373" s="28">
        <f t="shared" si="418"/>
        <v>515.63080185994625</v>
      </c>
      <c r="AC373" s="2">
        <f t="shared" si="419"/>
        <v>496.87479782112717</v>
      </c>
      <c r="AD373" s="2">
        <f t="shared" si="403"/>
        <v>496.87479782112717</v>
      </c>
      <c r="AE373" s="2">
        <f t="shared" si="420"/>
        <v>515.63080185994625</v>
      </c>
      <c r="AF373" s="2">
        <f t="shared" si="404"/>
        <v>1764.3184342560278</v>
      </c>
      <c r="AG373" s="33">
        <f t="shared" si="421"/>
        <v>0.17528464285714287</v>
      </c>
      <c r="AH373" s="33">
        <f t="shared" si="422"/>
        <v>0.17528464285714287</v>
      </c>
      <c r="AI373" s="2">
        <f t="shared" si="423"/>
        <v>2.4037892548903317</v>
      </c>
      <c r="AJ373" s="7">
        <v>2.2000000000000002</v>
      </c>
      <c r="AK373" s="27">
        <f t="shared" si="424"/>
        <v>0</v>
      </c>
      <c r="AL373" s="3">
        <f t="shared" si="425"/>
        <v>1317.9366639090001</v>
      </c>
    </row>
    <row r="374" spans="1:38" ht="20.25" x14ac:dyDescent="0.3">
      <c r="A374" s="7">
        <v>15</v>
      </c>
      <c r="B374" s="7">
        <v>78</v>
      </c>
      <c r="C374" s="27">
        <v>63</v>
      </c>
      <c r="D374" s="27">
        <v>98</v>
      </c>
      <c r="E374" s="7">
        <v>8</v>
      </c>
      <c r="F374" s="32">
        <f t="shared" si="405"/>
        <v>9.5</v>
      </c>
      <c r="G374" s="8">
        <f t="shared" si="398"/>
        <v>17100</v>
      </c>
      <c r="H374" s="2">
        <v>1.4</v>
      </c>
      <c r="I374" s="7">
        <f t="shared" si="399"/>
        <v>23940</v>
      </c>
      <c r="J374" s="7">
        <v>1.2</v>
      </c>
      <c r="K374" s="7">
        <v>1.75</v>
      </c>
      <c r="L374" s="7">
        <v>0</v>
      </c>
      <c r="M374" s="2">
        <f t="shared" si="406"/>
        <v>2.196190476190476</v>
      </c>
      <c r="N374" s="2">
        <f t="shared" si="407"/>
        <v>1.8095238095238095</v>
      </c>
      <c r="O374" s="2">
        <f t="shared" si="408"/>
        <v>7.5238095238095237</v>
      </c>
      <c r="P374" s="2">
        <f t="shared" si="409"/>
        <v>28.406666666666666</v>
      </c>
      <c r="Q374" s="2">
        <f t="shared" si="410"/>
        <v>34.406666666666666</v>
      </c>
      <c r="R374" s="2">
        <f t="shared" si="411"/>
        <v>27.083333333333332</v>
      </c>
      <c r="S374" s="2">
        <f t="shared" si="400"/>
        <v>31.083333333333332</v>
      </c>
      <c r="T374" s="2">
        <f t="shared" si="401"/>
        <v>41.083333333333329</v>
      </c>
      <c r="U374" s="7">
        <f t="shared" si="402"/>
        <v>1</v>
      </c>
      <c r="V374" s="2">
        <f t="shared" si="412"/>
        <v>41.208471822693873</v>
      </c>
      <c r="W374" s="28">
        <f t="shared" si="413"/>
        <v>56.102351467725832</v>
      </c>
      <c r="X374" s="2">
        <f t="shared" si="414"/>
        <v>54.3316565613611</v>
      </c>
      <c r="Y374" s="2">
        <f t="shared" si="415"/>
        <v>391.48048231559181</v>
      </c>
      <c r="Z374" s="28">
        <f t="shared" si="416"/>
        <v>0</v>
      </c>
      <c r="AA374" s="28">
        <f t="shared" si="417"/>
        <v>9.5</v>
      </c>
      <c r="AB374" s="28">
        <f t="shared" si="418"/>
        <v>532.97233894339536</v>
      </c>
      <c r="AC374" s="2">
        <f t="shared" si="419"/>
        <v>516.15073733293048</v>
      </c>
      <c r="AD374" s="2">
        <f t="shared" si="403"/>
        <v>516.15073733293048</v>
      </c>
      <c r="AE374" s="2">
        <f t="shared" si="420"/>
        <v>532.97233894339536</v>
      </c>
      <c r="AF374" s="2">
        <f t="shared" si="404"/>
        <v>2070.6237179810328</v>
      </c>
      <c r="AG374" s="33">
        <f t="shared" si="421"/>
        <v>0.17735464285714289</v>
      </c>
      <c r="AH374" s="33">
        <f t="shared" si="422"/>
        <v>0.17735464285714289</v>
      </c>
      <c r="AI374" s="2">
        <f t="shared" si="423"/>
        <v>2.407561455712059</v>
      </c>
      <c r="AJ374" s="7">
        <v>2.2000000000000002</v>
      </c>
      <c r="AK374" s="27">
        <f t="shared" si="424"/>
        <v>0</v>
      </c>
      <c r="AL374" s="3">
        <f t="shared" si="425"/>
        <v>1322.9046865065457</v>
      </c>
    </row>
    <row r="375" spans="1:38" ht="20.25" x14ac:dyDescent="0.3">
      <c r="A375" s="7">
        <v>15</v>
      </c>
      <c r="B375" s="7">
        <v>84</v>
      </c>
      <c r="C375" s="27">
        <v>68</v>
      </c>
      <c r="D375" s="27">
        <v>106</v>
      </c>
      <c r="E375" s="7">
        <v>8.5</v>
      </c>
      <c r="F375" s="32">
        <f t="shared" si="405"/>
        <v>10.25</v>
      </c>
      <c r="G375" s="8">
        <f t="shared" si="398"/>
        <v>18450</v>
      </c>
      <c r="H375" s="2">
        <v>1.4</v>
      </c>
      <c r="I375" s="7">
        <f t="shared" si="399"/>
        <v>25830</v>
      </c>
      <c r="J375" s="7">
        <v>1.2</v>
      </c>
      <c r="K375" s="7">
        <v>1.75</v>
      </c>
      <c r="L375" s="7">
        <v>0</v>
      </c>
      <c r="M375" s="2">
        <f t="shared" si="406"/>
        <v>2.1733333333333333</v>
      </c>
      <c r="N375" s="2">
        <f t="shared" si="407"/>
        <v>1.8095238095238095</v>
      </c>
      <c r="O375" s="2">
        <f t="shared" si="408"/>
        <v>7.5238095238095237</v>
      </c>
      <c r="P375" s="2">
        <f t="shared" si="409"/>
        <v>28.446666666666669</v>
      </c>
      <c r="Q375" s="2">
        <f t="shared" si="410"/>
        <v>34.446666666666673</v>
      </c>
      <c r="R375" s="2">
        <f t="shared" si="411"/>
        <v>27.083333333333332</v>
      </c>
      <c r="S375" s="2">
        <f t="shared" si="400"/>
        <v>31.083333333333332</v>
      </c>
      <c r="T375" s="2">
        <f t="shared" si="401"/>
        <v>41.083333333333329</v>
      </c>
      <c r="U375" s="7">
        <f t="shared" si="402"/>
        <v>1</v>
      </c>
      <c r="V375" s="2">
        <f t="shared" si="412"/>
        <v>41.160619910377989</v>
      </c>
      <c r="W375" s="28">
        <f t="shared" si="413"/>
        <v>56.037204552919093</v>
      </c>
      <c r="X375" s="2">
        <f t="shared" si="414"/>
        <v>54.268565804757998</v>
      </c>
      <c r="Y375" s="2">
        <f t="shared" si="415"/>
        <v>421.8963540813744</v>
      </c>
      <c r="Z375" s="28">
        <f t="shared" si="416"/>
        <v>0</v>
      </c>
      <c r="AA375" s="28">
        <f t="shared" si="417"/>
        <v>10.25</v>
      </c>
      <c r="AB375" s="28">
        <f t="shared" si="418"/>
        <v>574.38134666742076</v>
      </c>
      <c r="AC375" s="2">
        <f t="shared" si="419"/>
        <v>556.25279949876949</v>
      </c>
      <c r="AD375" s="2">
        <f t="shared" si="403"/>
        <v>556.25279949876949</v>
      </c>
      <c r="AE375" s="2">
        <f t="shared" si="420"/>
        <v>574.38134666742076</v>
      </c>
      <c r="AF375" s="2">
        <f t="shared" si="404"/>
        <v>2401.4334244040379</v>
      </c>
      <c r="AG375" s="33">
        <f t="shared" si="421"/>
        <v>0.17968339285714288</v>
      </c>
      <c r="AH375" s="33">
        <f t="shared" si="422"/>
        <v>0.17968339285714288</v>
      </c>
      <c r="AI375" s="2">
        <f t="shared" si="423"/>
        <v>2.4118193582360838</v>
      </c>
      <c r="AJ375" s="7">
        <v>2.2000000000000002</v>
      </c>
      <c r="AK375" s="27">
        <f t="shared" si="424"/>
        <v>0</v>
      </c>
      <c r="AL375" s="3">
        <f t="shared" si="425"/>
        <v>1325.1454011887745</v>
      </c>
    </row>
    <row r="376" spans="1:38" ht="20.25" x14ac:dyDescent="0.3">
      <c r="A376" s="7">
        <v>15</v>
      </c>
      <c r="B376" s="7">
        <v>90</v>
      </c>
      <c r="C376" s="27">
        <v>72</v>
      </c>
      <c r="D376" s="27">
        <v>113</v>
      </c>
      <c r="E376" s="7">
        <v>9</v>
      </c>
      <c r="F376" s="32">
        <f t="shared" si="405"/>
        <v>10.916666666666666</v>
      </c>
      <c r="G376" s="8">
        <f t="shared" si="398"/>
        <v>19650</v>
      </c>
      <c r="H376" s="2">
        <v>1.4</v>
      </c>
      <c r="I376" s="7">
        <f t="shared" si="399"/>
        <v>27510</v>
      </c>
      <c r="J376" s="7">
        <v>1.2</v>
      </c>
      <c r="K376" s="7">
        <v>1.75</v>
      </c>
      <c r="L376" s="7">
        <v>0</v>
      </c>
      <c r="M376" s="2">
        <f t="shared" si="406"/>
        <v>2.1533333333333333</v>
      </c>
      <c r="N376" s="2">
        <f t="shared" si="407"/>
        <v>1.8095238095238095</v>
      </c>
      <c r="O376" s="2">
        <f t="shared" si="408"/>
        <v>7.5238095238095237</v>
      </c>
      <c r="P376" s="2">
        <f t="shared" si="409"/>
        <v>28.481666666666669</v>
      </c>
      <c r="Q376" s="2">
        <f t="shared" si="410"/>
        <v>34.481666666666669</v>
      </c>
      <c r="R376" s="2">
        <f t="shared" si="411"/>
        <v>27.083333333333332</v>
      </c>
      <c r="S376" s="2">
        <f t="shared" si="400"/>
        <v>31.083333333333332</v>
      </c>
      <c r="T376" s="2">
        <f t="shared" si="401"/>
        <v>41.083333333333329</v>
      </c>
      <c r="U376" s="7">
        <f t="shared" si="402"/>
        <v>1</v>
      </c>
      <c r="V376" s="2">
        <f t="shared" si="412"/>
        <v>41.118840558156137</v>
      </c>
      <c r="W376" s="28">
        <f t="shared" si="413"/>
        <v>55.980324989111693</v>
      </c>
      <c r="X376" s="2">
        <f t="shared" si="414"/>
        <v>54.213481466128783</v>
      </c>
      <c r="Y376" s="2">
        <f t="shared" si="415"/>
        <v>448.88067609320444</v>
      </c>
      <c r="Z376" s="28">
        <f t="shared" si="416"/>
        <v>0</v>
      </c>
      <c r="AA376" s="28">
        <f t="shared" si="417"/>
        <v>10.916666666666666</v>
      </c>
      <c r="AB376" s="28">
        <f t="shared" si="418"/>
        <v>611.11854779780265</v>
      </c>
      <c r="AC376" s="2">
        <f t="shared" si="419"/>
        <v>591.83050600523916</v>
      </c>
      <c r="AD376" s="2">
        <f t="shared" si="403"/>
        <v>591.83050600523916</v>
      </c>
      <c r="AE376" s="2">
        <f t="shared" si="420"/>
        <v>611.11854779780265</v>
      </c>
      <c r="AF376" s="2">
        <f t="shared" si="404"/>
        <v>2756.7475535250433</v>
      </c>
      <c r="AG376" s="33">
        <f t="shared" si="421"/>
        <v>0.18175339285714287</v>
      </c>
      <c r="AH376" s="33">
        <f t="shared" si="422"/>
        <v>0.18175339285714287</v>
      </c>
      <c r="AI376" s="2">
        <f t="shared" si="423"/>
        <v>2.4156168239053608</v>
      </c>
      <c r="AJ376" s="7">
        <v>2.2000000000000002</v>
      </c>
      <c r="AK376" s="27">
        <f t="shared" si="424"/>
        <v>0</v>
      </c>
      <c r="AL376" s="3">
        <f t="shared" si="425"/>
        <v>1330.5785296667543</v>
      </c>
    </row>
    <row r="377" spans="1:38" ht="20.25" x14ac:dyDescent="0.3">
      <c r="A377" s="7">
        <v>15</v>
      </c>
      <c r="B377" s="7">
        <v>96</v>
      </c>
      <c r="C377" s="27">
        <v>77</v>
      </c>
      <c r="D377" s="27">
        <v>121</v>
      </c>
      <c r="E377" s="7">
        <v>9.5</v>
      </c>
      <c r="F377" s="32">
        <f t="shared" si="405"/>
        <v>11.666666666666666</v>
      </c>
      <c r="G377" s="8">
        <f t="shared" si="398"/>
        <v>21000</v>
      </c>
      <c r="H377" s="2">
        <v>1.4</v>
      </c>
      <c r="I377" s="7">
        <f t="shared" si="399"/>
        <v>29399.999999999996</v>
      </c>
      <c r="J377" s="7">
        <v>1.2</v>
      </c>
      <c r="K377" s="7">
        <v>1.75</v>
      </c>
      <c r="L377" s="7">
        <v>0</v>
      </c>
      <c r="M377" s="2">
        <f t="shared" si="406"/>
        <v>2.1304761904761902</v>
      </c>
      <c r="N377" s="2">
        <f t="shared" si="407"/>
        <v>1.8095238095238095</v>
      </c>
      <c r="O377" s="2">
        <f t="shared" si="408"/>
        <v>7.5238095238095237</v>
      </c>
      <c r="P377" s="2">
        <f t="shared" si="409"/>
        <v>28.521666666666668</v>
      </c>
      <c r="Q377" s="2">
        <f t="shared" si="410"/>
        <v>34.521666666666668</v>
      </c>
      <c r="R377" s="2">
        <f t="shared" si="411"/>
        <v>27.083333333333332</v>
      </c>
      <c r="S377" s="2">
        <f t="shared" si="400"/>
        <v>31.083333333333332</v>
      </c>
      <c r="T377" s="2">
        <f t="shared" si="401"/>
        <v>41.083333333333329</v>
      </c>
      <c r="U377" s="7">
        <f t="shared" si="402"/>
        <v>1</v>
      </c>
      <c r="V377" s="2">
        <f t="shared" si="412"/>
        <v>41.071196461531038</v>
      </c>
      <c r="W377" s="28">
        <f t="shared" si="413"/>
        <v>55.91546100032501</v>
      </c>
      <c r="X377" s="2">
        <f t="shared" si="414"/>
        <v>54.150664705872565</v>
      </c>
      <c r="Y377" s="2">
        <f t="shared" si="415"/>
        <v>479.1639587178621</v>
      </c>
      <c r="Z377" s="28">
        <f t="shared" si="416"/>
        <v>0</v>
      </c>
      <c r="AA377" s="28">
        <f t="shared" si="417"/>
        <v>11.666666666666666</v>
      </c>
      <c r="AB377" s="28">
        <f t="shared" si="418"/>
        <v>652.34704500379178</v>
      </c>
      <c r="AC377" s="2">
        <f t="shared" si="419"/>
        <v>631.75775490184651</v>
      </c>
      <c r="AD377" s="2">
        <f t="shared" si="403"/>
        <v>631.75775490184651</v>
      </c>
      <c r="AE377" s="2">
        <f t="shared" si="420"/>
        <v>652.34704500379178</v>
      </c>
      <c r="AF377" s="2">
        <f t="shared" si="404"/>
        <v>3136.5661053440494</v>
      </c>
      <c r="AG377" s="33">
        <f t="shared" si="421"/>
        <v>0.18408214285714292</v>
      </c>
      <c r="AH377" s="33">
        <f t="shared" si="422"/>
        <v>0.18408214285714292</v>
      </c>
      <c r="AI377" s="2">
        <f t="shared" si="423"/>
        <v>2.4199032921680224</v>
      </c>
      <c r="AJ377" s="7">
        <v>2.2000000000000002</v>
      </c>
      <c r="AK377" s="27">
        <f t="shared" si="424"/>
        <v>0</v>
      </c>
      <c r="AL377" s="3">
        <f t="shared" si="425"/>
        <v>1333.4280328159311</v>
      </c>
    </row>
    <row r="378" spans="1:38" ht="20.25" x14ac:dyDescent="0.3">
      <c r="A378" s="7">
        <v>15</v>
      </c>
      <c r="B378" s="7">
        <v>102</v>
      </c>
      <c r="C378" s="27">
        <v>82</v>
      </c>
      <c r="D378" s="27">
        <v>128</v>
      </c>
      <c r="E378" s="7">
        <v>9.75</v>
      </c>
      <c r="F378" s="32">
        <f t="shared" si="405"/>
        <v>12.291666666666666</v>
      </c>
      <c r="G378" s="8">
        <f t="shared" si="398"/>
        <v>22125</v>
      </c>
      <c r="H378" s="2">
        <v>1.4</v>
      </c>
      <c r="I378" s="7">
        <f t="shared" si="399"/>
        <v>30974.999999999996</v>
      </c>
      <c r="J378" s="7">
        <v>1.2</v>
      </c>
      <c r="K378" s="7">
        <v>1.75</v>
      </c>
      <c r="L378" s="7">
        <v>0</v>
      </c>
      <c r="M378" s="2">
        <f t="shared" si="406"/>
        <v>2.1104761904761902</v>
      </c>
      <c r="N378" s="2">
        <f t="shared" si="407"/>
        <v>1.8095238095238095</v>
      </c>
      <c r="O378" s="2">
        <f t="shared" si="408"/>
        <v>7.5238095238095237</v>
      </c>
      <c r="P378" s="2">
        <f t="shared" si="409"/>
        <v>28.556666666666668</v>
      </c>
      <c r="Q378" s="2">
        <f t="shared" si="410"/>
        <v>34.556666666666672</v>
      </c>
      <c r="R378" s="2">
        <f t="shared" si="411"/>
        <v>27.083333333333332</v>
      </c>
      <c r="S378" s="2">
        <f t="shared" si="400"/>
        <v>31.083333333333332</v>
      </c>
      <c r="T378" s="2">
        <f t="shared" si="401"/>
        <v>41.083333333333329</v>
      </c>
      <c r="U378" s="7">
        <f t="shared" si="402"/>
        <v>1</v>
      </c>
      <c r="V378" s="2">
        <f t="shared" si="412"/>
        <v>41.029598355729348</v>
      </c>
      <c r="W378" s="28">
        <f t="shared" si="413"/>
        <v>55.858828190398945</v>
      </c>
      <c r="X378" s="2">
        <f t="shared" si="414"/>
        <v>54.095819333111713</v>
      </c>
      <c r="Y378" s="2">
        <f t="shared" si="415"/>
        <v>504.32214645583986</v>
      </c>
      <c r="Z378" s="28">
        <f t="shared" si="416"/>
        <v>0</v>
      </c>
      <c r="AA378" s="28">
        <f t="shared" si="417"/>
        <v>12.291666666666666</v>
      </c>
      <c r="AB378" s="28">
        <f t="shared" si="418"/>
        <v>686.59809650698696</v>
      </c>
      <c r="AC378" s="2">
        <f t="shared" si="419"/>
        <v>664.92777930283148</v>
      </c>
      <c r="AD378" s="2">
        <f t="shared" si="403"/>
        <v>664.92777930283148</v>
      </c>
      <c r="AE378" s="2">
        <f t="shared" si="420"/>
        <v>686.59809650698696</v>
      </c>
      <c r="AF378" s="2">
        <f t="shared" si="404"/>
        <v>3540.8890798610555</v>
      </c>
      <c r="AG378" s="33">
        <f t="shared" si="421"/>
        <v>0.18602276785714289</v>
      </c>
      <c r="AH378" s="33">
        <f t="shared" si="422"/>
        <v>0.18602276785714289</v>
      </c>
      <c r="AI378" s="2">
        <f t="shared" si="423"/>
        <v>2.4234869869382631</v>
      </c>
      <c r="AJ378" s="7">
        <v>2.2000000000000002</v>
      </c>
      <c r="AK378" s="27">
        <f t="shared" si="424"/>
        <v>0</v>
      </c>
      <c r="AL378" s="3">
        <f t="shared" si="425"/>
        <v>1335.2102234000588</v>
      </c>
    </row>
    <row r="379" spans="1:38" ht="20.25" x14ac:dyDescent="0.3">
      <c r="A379" s="7">
        <v>15</v>
      </c>
      <c r="B379" s="7">
        <v>108</v>
      </c>
      <c r="C379" s="27">
        <v>87</v>
      </c>
      <c r="D379" s="27">
        <v>136</v>
      </c>
      <c r="E379" s="7">
        <v>10</v>
      </c>
      <c r="F379" s="32">
        <f t="shared" si="405"/>
        <v>13</v>
      </c>
      <c r="G379" s="8">
        <f t="shared" si="398"/>
        <v>23400</v>
      </c>
      <c r="H379" s="2">
        <v>1.4</v>
      </c>
      <c r="I379" s="7">
        <f t="shared" si="399"/>
        <v>32759.999999999996</v>
      </c>
      <c r="J379" s="7">
        <v>1.2</v>
      </c>
      <c r="K379" s="7">
        <v>1.75</v>
      </c>
      <c r="L379" s="7">
        <v>0</v>
      </c>
      <c r="M379" s="2">
        <f t="shared" si="406"/>
        <v>2.0876190476190475</v>
      </c>
      <c r="N379" s="2">
        <f t="shared" si="407"/>
        <v>1.8095238095238095</v>
      </c>
      <c r="O379" s="2">
        <f t="shared" si="408"/>
        <v>7.5238095238095237</v>
      </c>
      <c r="P379" s="2">
        <f t="shared" si="409"/>
        <v>28.596666666666668</v>
      </c>
      <c r="Q379" s="2">
        <f t="shared" si="410"/>
        <v>34.596666666666664</v>
      </c>
      <c r="R379" s="2">
        <f t="shared" si="411"/>
        <v>27.083333333333332</v>
      </c>
      <c r="S379" s="2">
        <f t="shared" si="400"/>
        <v>31.083333333333332</v>
      </c>
      <c r="T379" s="2">
        <f t="shared" si="401"/>
        <v>41.083333333333329</v>
      </c>
      <c r="U379" s="7">
        <f t="shared" si="402"/>
        <v>1</v>
      </c>
      <c r="V379" s="2">
        <f t="shared" si="412"/>
        <v>40.982160723947025</v>
      </c>
      <c r="W379" s="28">
        <f t="shared" si="413"/>
        <v>55.794245288550535</v>
      </c>
      <c r="X379" s="2">
        <f t="shared" si="414"/>
        <v>54.033274788165457</v>
      </c>
      <c r="Y379" s="2">
        <f t="shared" si="415"/>
        <v>532.76808941131128</v>
      </c>
      <c r="Z379" s="28">
        <f t="shared" si="416"/>
        <v>0</v>
      </c>
      <c r="AA379" s="28">
        <f t="shared" si="417"/>
        <v>13</v>
      </c>
      <c r="AB379" s="28">
        <f t="shared" si="418"/>
        <v>725.32518875115693</v>
      </c>
      <c r="AC379" s="2">
        <f t="shared" si="419"/>
        <v>702.43257224615093</v>
      </c>
      <c r="AD379" s="2">
        <f t="shared" si="403"/>
        <v>702.43257224615093</v>
      </c>
      <c r="AE379" s="2">
        <f t="shared" si="420"/>
        <v>725.32518875115693</v>
      </c>
      <c r="AF379" s="2">
        <f t="shared" si="404"/>
        <v>3969.7164770760623</v>
      </c>
      <c r="AG379" s="33">
        <f t="shared" si="421"/>
        <v>0.18822214285714292</v>
      </c>
      <c r="AH379" s="33">
        <f t="shared" si="422"/>
        <v>0.18822214285714292</v>
      </c>
      <c r="AI379" s="2">
        <f t="shared" si="423"/>
        <v>2.4275613608380886</v>
      </c>
      <c r="AJ379" s="7">
        <v>2.2000000000000002</v>
      </c>
      <c r="AK379" s="27">
        <f t="shared" si="424"/>
        <v>0</v>
      </c>
      <c r="AL379" s="3">
        <f t="shared" si="425"/>
        <v>1335.0259188067334</v>
      </c>
    </row>
    <row r="380" spans="1:38" ht="20.25" x14ac:dyDescent="0.3">
      <c r="A380" s="7">
        <v>15</v>
      </c>
      <c r="B380" s="7">
        <v>114</v>
      </c>
      <c r="C380" s="27">
        <v>92</v>
      </c>
      <c r="D380" s="27">
        <v>143</v>
      </c>
      <c r="E380" s="7">
        <v>10.5</v>
      </c>
      <c r="F380" s="32">
        <f t="shared" si="405"/>
        <v>13.666666666666666</v>
      </c>
      <c r="G380" s="8">
        <f t="shared" si="398"/>
        <v>24600</v>
      </c>
      <c r="H380" s="2">
        <v>1.4</v>
      </c>
      <c r="I380" s="7">
        <f t="shared" si="399"/>
        <v>34440</v>
      </c>
      <c r="J380" s="7">
        <v>1.2</v>
      </c>
      <c r="K380" s="7">
        <v>1.75</v>
      </c>
      <c r="L380" s="7">
        <v>0</v>
      </c>
      <c r="M380" s="2">
        <f t="shared" si="406"/>
        <v>2.0676190476190475</v>
      </c>
      <c r="N380" s="2">
        <f t="shared" si="407"/>
        <v>1.8095238095238095</v>
      </c>
      <c r="O380" s="2">
        <f t="shared" si="408"/>
        <v>7.5238095238095237</v>
      </c>
      <c r="P380" s="2">
        <f t="shared" si="409"/>
        <v>28.631666666666668</v>
      </c>
      <c r="Q380" s="2">
        <f t="shared" si="410"/>
        <v>34.631666666666668</v>
      </c>
      <c r="R380" s="2">
        <f t="shared" si="411"/>
        <v>27.083333333333332</v>
      </c>
      <c r="S380" s="2">
        <f t="shared" si="400"/>
        <v>31.083333333333332</v>
      </c>
      <c r="T380" s="2">
        <f t="shared" si="401"/>
        <v>41.083333333333329</v>
      </c>
      <c r="U380" s="7">
        <f t="shared" si="402"/>
        <v>1</v>
      </c>
      <c r="V380" s="2">
        <f t="shared" si="412"/>
        <v>40.940742687698751</v>
      </c>
      <c r="W380" s="28">
        <f t="shared" si="413"/>
        <v>55.737857630286925</v>
      </c>
      <c r="X380" s="2">
        <f t="shared" si="414"/>
        <v>53.978666829623101</v>
      </c>
      <c r="Y380" s="2">
        <f t="shared" si="415"/>
        <v>559.52348339854962</v>
      </c>
      <c r="Z380" s="28">
        <f t="shared" si="416"/>
        <v>0</v>
      </c>
      <c r="AA380" s="28">
        <f t="shared" si="417"/>
        <v>13.666666666666666</v>
      </c>
      <c r="AB380" s="28">
        <f t="shared" si="418"/>
        <v>761.75072094725465</v>
      </c>
      <c r="AC380" s="2">
        <f t="shared" si="419"/>
        <v>737.70844667151573</v>
      </c>
      <c r="AD380" s="2">
        <f t="shared" si="403"/>
        <v>737.70844667151573</v>
      </c>
      <c r="AE380" s="2">
        <f t="shared" si="420"/>
        <v>761.75072094725465</v>
      </c>
      <c r="AF380" s="2">
        <f t="shared" si="404"/>
        <v>4423.0482969890691</v>
      </c>
      <c r="AG380" s="33">
        <f t="shared" si="421"/>
        <v>0.19029214285714288</v>
      </c>
      <c r="AH380" s="33">
        <f t="shared" si="422"/>
        <v>0.19029214285714288</v>
      </c>
      <c r="AI380" s="2">
        <f t="shared" si="423"/>
        <v>2.4314086001234352</v>
      </c>
      <c r="AJ380" s="7">
        <v>2.2000000000000002</v>
      </c>
      <c r="AK380" s="27">
        <f t="shared" si="424"/>
        <v>0</v>
      </c>
      <c r="AL380" s="3">
        <f t="shared" si="425"/>
        <v>1341.294433999861</v>
      </c>
    </row>
    <row r="381" spans="1:38" ht="20.25" x14ac:dyDescent="0.3">
      <c r="A381" s="7">
        <v>15</v>
      </c>
      <c r="B381" s="7">
        <v>120</v>
      </c>
      <c r="C381" s="27">
        <v>97</v>
      </c>
      <c r="D381" s="27">
        <v>151</v>
      </c>
      <c r="E381" s="7">
        <v>11</v>
      </c>
      <c r="F381" s="32">
        <f t="shared" si="405"/>
        <v>14.416666666666666</v>
      </c>
      <c r="G381" s="8">
        <f t="shared" si="398"/>
        <v>25950</v>
      </c>
      <c r="H381" s="2">
        <v>1.4</v>
      </c>
      <c r="I381" s="7">
        <f t="shared" si="399"/>
        <v>36330</v>
      </c>
      <c r="J381" s="7">
        <v>1.2</v>
      </c>
      <c r="K381" s="7">
        <v>1.75</v>
      </c>
      <c r="L381" s="7">
        <v>0</v>
      </c>
      <c r="M381" s="2">
        <f t="shared" si="406"/>
        <v>2.0447619047619048</v>
      </c>
      <c r="N381" s="2">
        <f t="shared" si="407"/>
        <v>1.8095238095238095</v>
      </c>
      <c r="O381" s="2">
        <f t="shared" si="408"/>
        <v>7.5238095238095237</v>
      </c>
      <c r="P381" s="2">
        <f t="shared" si="409"/>
        <v>28.671666666666667</v>
      </c>
      <c r="Q381" s="2">
        <f t="shared" si="410"/>
        <v>34.671666666666667</v>
      </c>
      <c r="R381" s="2">
        <f t="shared" si="411"/>
        <v>27.083333333333332</v>
      </c>
      <c r="S381" s="2">
        <f t="shared" si="400"/>
        <v>31.083333333333332</v>
      </c>
      <c r="T381" s="2">
        <f t="shared" si="401"/>
        <v>41.083333333333329</v>
      </c>
      <c r="U381" s="7">
        <f t="shared" si="402"/>
        <v>1</v>
      </c>
      <c r="V381" s="2">
        <f t="shared" si="412"/>
        <v>40.893510181593633</v>
      </c>
      <c r="W381" s="28">
        <f t="shared" si="413"/>
        <v>55.673553992199778</v>
      </c>
      <c r="X381" s="2">
        <f t="shared" si="414"/>
        <v>53.916392734352669</v>
      </c>
      <c r="Y381" s="2">
        <f t="shared" si="415"/>
        <v>589.54810511797484</v>
      </c>
      <c r="Z381" s="28">
        <f t="shared" si="416"/>
        <v>0</v>
      </c>
      <c r="AA381" s="28">
        <f t="shared" si="417"/>
        <v>14.416666666666666</v>
      </c>
      <c r="AB381" s="28">
        <f t="shared" si="418"/>
        <v>802.62707005421339</v>
      </c>
      <c r="AC381" s="2">
        <f t="shared" si="419"/>
        <v>777.29466192025097</v>
      </c>
      <c r="AD381" s="2">
        <f t="shared" si="403"/>
        <v>777.29466192025097</v>
      </c>
      <c r="AE381" s="2">
        <f t="shared" si="420"/>
        <v>802.62707005421339</v>
      </c>
      <c r="AF381" s="2">
        <f t="shared" si="404"/>
        <v>4900.884539600077</v>
      </c>
      <c r="AG381" s="33">
        <f t="shared" si="421"/>
        <v>0.1926208928571429</v>
      </c>
      <c r="AH381" s="33">
        <f t="shared" si="422"/>
        <v>0.1926208928571429</v>
      </c>
      <c r="AI381" s="2">
        <f t="shared" si="423"/>
        <v>2.4357513463966751</v>
      </c>
      <c r="AJ381" s="7">
        <v>2.2000000000000002</v>
      </c>
      <c r="AK381" s="27">
        <f t="shared" si="424"/>
        <v>0</v>
      </c>
      <c r="AL381" s="3">
        <f t="shared" si="425"/>
        <v>1345.2221183314773</v>
      </c>
    </row>
    <row r="382" spans="1:38" ht="20.25" x14ac:dyDescent="0.3">
      <c r="A382" s="7">
        <v>15</v>
      </c>
      <c r="B382" s="7">
        <v>132</v>
      </c>
      <c r="C382" s="27">
        <v>106</v>
      </c>
      <c r="D382" s="27">
        <v>166</v>
      </c>
      <c r="E382" s="7">
        <v>12</v>
      </c>
      <c r="F382" s="32">
        <f t="shared" si="405"/>
        <v>15.833333333333334</v>
      </c>
      <c r="G382" s="8">
        <f t="shared" si="398"/>
        <v>28500</v>
      </c>
      <c r="H382" s="2">
        <v>1.4</v>
      </c>
      <c r="I382" s="7">
        <f t="shared" si="399"/>
        <v>39900</v>
      </c>
      <c r="J382" s="7">
        <v>1.2</v>
      </c>
      <c r="K382" s="7">
        <v>1.75</v>
      </c>
      <c r="L382" s="7">
        <v>0</v>
      </c>
      <c r="M382" s="2">
        <f t="shared" si="406"/>
        <v>2.0019047619047616</v>
      </c>
      <c r="N382" s="2">
        <f t="shared" si="407"/>
        <v>1.8095238095238095</v>
      </c>
      <c r="O382" s="2">
        <f t="shared" si="408"/>
        <v>7.5238095238095237</v>
      </c>
      <c r="P382" s="2">
        <f t="shared" si="409"/>
        <v>28.746666666666666</v>
      </c>
      <c r="Q382" s="2">
        <f t="shared" si="410"/>
        <v>34.74666666666667</v>
      </c>
      <c r="R382" s="2">
        <f t="shared" si="411"/>
        <v>27.083333333333332</v>
      </c>
      <c r="S382" s="2">
        <f t="shared" si="400"/>
        <v>31.083333333333332</v>
      </c>
      <c r="T382" s="2">
        <f t="shared" si="401"/>
        <v>41.083333333333329</v>
      </c>
      <c r="U382" s="7">
        <f t="shared" si="402"/>
        <v>1</v>
      </c>
      <c r="V382" s="2">
        <f t="shared" si="412"/>
        <v>40.805242340161755</v>
      </c>
      <c r="W382" s="28">
        <f t="shared" si="413"/>
        <v>55.553383715451446</v>
      </c>
      <c r="X382" s="2">
        <f t="shared" si="414"/>
        <v>53.800015255791365</v>
      </c>
      <c r="Y382" s="2">
        <f t="shared" si="415"/>
        <v>646.0830037192278</v>
      </c>
      <c r="Z382" s="28">
        <f t="shared" si="416"/>
        <v>0</v>
      </c>
      <c r="AA382" s="28">
        <f t="shared" si="417"/>
        <v>15.833333333333334</v>
      </c>
      <c r="AB382" s="28">
        <f t="shared" si="418"/>
        <v>879.59524216131456</v>
      </c>
      <c r="AC382" s="2">
        <f t="shared" si="419"/>
        <v>851.83357488336333</v>
      </c>
      <c r="AD382" s="2">
        <f t="shared" si="403"/>
        <v>851.83357488336333</v>
      </c>
      <c r="AE382" s="2">
        <f t="shared" si="420"/>
        <v>879.59524216131456</v>
      </c>
      <c r="AF382" s="2">
        <f t="shared" si="404"/>
        <v>5930.0702929160934</v>
      </c>
      <c r="AG382" s="33">
        <f t="shared" si="421"/>
        <v>0.19701964285714288</v>
      </c>
      <c r="AH382" s="33">
        <f t="shared" si="422"/>
        <v>0.19701964285714288</v>
      </c>
      <c r="AI382" s="2">
        <f t="shared" si="423"/>
        <v>2.4439967809567129</v>
      </c>
      <c r="AJ382" s="7">
        <v>2.2000000000000002</v>
      </c>
      <c r="AK382" s="27">
        <f t="shared" si="424"/>
        <v>879.59524216131456</v>
      </c>
      <c r="AL382" s="3">
        <f t="shared" si="425"/>
        <v>1384.475805244399</v>
      </c>
    </row>
    <row r="383" spans="1:38" ht="20.25" x14ac:dyDescent="0.3">
      <c r="A383" s="7">
        <v>15</v>
      </c>
      <c r="B383" s="7">
        <v>144</v>
      </c>
      <c r="C383" s="27">
        <v>116</v>
      </c>
      <c r="D383" s="27">
        <v>180</v>
      </c>
      <c r="E383" s="7">
        <v>13</v>
      </c>
      <c r="F383" s="32">
        <f t="shared" si="405"/>
        <v>17.166666666666668</v>
      </c>
      <c r="G383" s="8">
        <f t="shared" si="398"/>
        <v>30900.000000000004</v>
      </c>
      <c r="H383" s="2">
        <v>1.4</v>
      </c>
      <c r="I383" s="7">
        <f t="shared" si="399"/>
        <v>43260</v>
      </c>
      <c r="J383" s="7">
        <v>1.2</v>
      </c>
      <c r="K383" s="7">
        <v>1.75</v>
      </c>
      <c r="L383" s="7">
        <v>0</v>
      </c>
      <c r="M383" s="2">
        <f t="shared" si="406"/>
        <v>1.9619047619047618</v>
      </c>
      <c r="N383" s="2">
        <f t="shared" si="407"/>
        <v>1.8095238095238095</v>
      </c>
      <c r="O383" s="2">
        <f t="shared" si="408"/>
        <v>7.5238095238095237</v>
      </c>
      <c r="P383" s="2">
        <f t="shared" si="409"/>
        <v>28.816666666666666</v>
      </c>
      <c r="Q383" s="2">
        <f t="shared" si="410"/>
        <v>34.816666666666663</v>
      </c>
      <c r="R383" s="2">
        <f t="shared" si="411"/>
        <v>27.083333333333332</v>
      </c>
      <c r="S383" s="2">
        <f t="shared" si="400"/>
        <v>31.083333333333332</v>
      </c>
      <c r="T383" s="2">
        <f t="shared" si="401"/>
        <v>41.083333333333329</v>
      </c>
      <c r="U383" s="7">
        <f t="shared" si="402"/>
        <v>1</v>
      </c>
      <c r="V383" s="2">
        <f t="shared" si="412"/>
        <v>40.723202121000114</v>
      </c>
      <c r="W383" s="28">
        <f t="shared" si="413"/>
        <v>55.441691895631024</v>
      </c>
      <c r="X383" s="2">
        <f t="shared" si="414"/>
        <v>53.691848638235456</v>
      </c>
      <c r="Y383" s="2">
        <f t="shared" si="415"/>
        <v>699.08163641050203</v>
      </c>
      <c r="Z383" s="28">
        <f t="shared" si="416"/>
        <v>0</v>
      </c>
      <c r="AA383" s="28">
        <f t="shared" si="417"/>
        <v>17.166666666666668</v>
      </c>
      <c r="AB383" s="28">
        <f t="shared" si="418"/>
        <v>951.74904420833263</v>
      </c>
      <c r="AC383" s="2">
        <f t="shared" si="419"/>
        <v>921.71006828970872</v>
      </c>
      <c r="AD383" s="2">
        <f t="shared" si="403"/>
        <v>921.71006828970872</v>
      </c>
      <c r="AE383" s="2">
        <f t="shared" si="420"/>
        <v>951.74904420833263</v>
      </c>
      <c r="AF383" s="2">
        <f t="shared" si="404"/>
        <v>7057.2737370241111</v>
      </c>
      <c r="AG383" s="33">
        <f t="shared" si="421"/>
        <v>0.20115964285714288</v>
      </c>
      <c r="AH383" s="33">
        <f t="shared" si="422"/>
        <v>0.20115964285714288</v>
      </c>
      <c r="AI383" s="2">
        <f t="shared" si="423"/>
        <v>2.4518083482558741</v>
      </c>
      <c r="AJ383" s="7">
        <v>2.2000000000000002</v>
      </c>
      <c r="AK383" s="27">
        <f t="shared" si="424"/>
        <v>951.74904420833263</v>
      </c>
      <c r="AL383" s="3">
        <f t="shared" si="425"/>
        <v>1397.0085504056137</v>
      </c>
    </row>
    <row r="384" spans="1:38" ht="20.25" x14ac:dyDescent="0.3">
      <c r="A384" s="7"/>
      <c r="B384" s="7"/>
      <c r="C384" s="7"/>
      <c r="D384" s="2"/>
      <c r="E384" s="2"/>
      <c r="F384" s="2"/>
      <c r="G384" s="7"/>
      <c r="H384" s="7"/>
      <c r="I384" s="7"/>
      <c r="J384" s="7"/>
      <c r="K384" s="2"/>
      <c r="L384" s="2"/>
      <c r="M384" s="2"/>
      <c r="N384" s="2"/>
      <c r="O384" s="2"/>
      <c r="P384" s="2"/>
      <c r="Q384" s="2"/>
      <c r="R384" s="2"/>
      <c r="S384" s="7"/>
      <c r="T384" s="2"/>
      <c r="U384" s="28"/>
      <c r="V384" s="2"/>
      <c r="W384" s="2"/>
      <c r="X384" s="28"/>
      <c r="Y384" s="28"/>
      <c r="Z384" s="28"/>
      <c r="AA384" s="2"/>
      <c r="AB384" s="2"/>
      <c r="AC384" s="2"/>
      <c r="AD384" s="7"/>
      <c r="AE384" s="2"/>
      <c r="AF384" s="7"/>
      <c r="AG384" s="7"/>
      <c r="AH384" s="3"/>
    </row>
    <row r="385" spans="1:38" ht="150" x14ac:dyDescent="0.2">
      <c r="A385" s="7" t="s">
        <v>10</v>
      </c>
      <c r="B385" s="7" t="s">
        <v>82</v>
      </c>
      <c r="C385" s="31" t="s">
        <v>83</v>
      </c>
      <c r="D385" s="31" t="s">
        <v>84</v>
      </c>
      <c r="E385" s="7" t="s">
        <v>12</v>
      </c>
      <c r="F385" s="7" t="s">
        <v>85</v>
      </c>
      <c r="G385" s="7" t="s">
        <v>47</v>
      </c>
      <c r="H385" s="7" t="s">
        <v>14</v>
      </c>
      <c r="I385" s="7" t="s">
        <v>15</v>
      </c>
      <c r="J385" s="7" t="s">
        <v>16</v>
      </c>
      <c r="K385" s="7" t="s">
        <v>17</v>
      </c>
      <c r="L385" s="7" t="s">
        <v>18</v>
      </c>
      <c r="M385" s="7" t="s">
        <v>25</v>
      </c>
      <c r="N385" s="7" t="s">
        <v>26</v>
      </c>
      <c r="O385" s="7" t="s">
        <v>27</v>
      </c>
      <c r="P385" s="7" t="s">
        <v>28</v>
      </c>
      <c r="Q385" s="7" t="s">
        <v>29</v>
      </c>
      <c r="R385" s="7" t="s">
        <v>30</v>
      </c>
      <c r="S385" s="7" t="s">
        <v>31</v>
      </c>
      <c r="T385" s="7" t="s">
        <v>32</v>
      </c>
      <c r="U385" s="7" t="s">
        <v>33</v>
      </c>
      <c r="V385" s="7" t="s">
        <v>34</v>
      </c>
      <c r="W385" s="26" t="s">
        <v>35</v>
      </c>
      <c r="X385" s="7" t="s">
        <v>36</v>
      </c>
      <c r="Y385" s="7" t="s">
        <v>37</v>
      </c>
      <c r="Z385" s="26" t="s">
        <v>59</v>
      </c>
      <c r="AA385" s="26" t="s">
        <v>60</v>
      </c>
      <c r="AB385" s="26" t="s">
        <v>61</v>
      </c>
      <c r="AC385" s="7" t="s">
        <v>39</v>
      </c>
      <c r="AD385" s="7" t="s">
        <v>40</v>
      </c>
      <c r="AE385" s="7" t="s">
        <v>41</v>
      </c>
      <c r="AF385" s="7" t="s">
        <v>21</v>
      </c>
      <c r="AG385" s="26" t="s">
        <v>90</v>
      </c>
      <c r="AH385" s="26" t="s">
        <v>89</v>
      </c>
      <c r="AI385" s="7" t="s">
        <v>22</v>
      </c>
      <c r="AJ385" s="7" t="s">
        <v>23</v>
      </c>
      <c r="AK385" s="26" t="s">
        <v>20</v>
      </c>
      <c r="AL385" s="7" t="s">
        <v>24</v>
      </c>
    </row>
    <row r="386" spans="1:38" ht="20.25" x14ac:dyDescent="0.3">
      <c r="A386" s="7">
        <v>16</v>
      </c>
      <c r="B386" s="7">
        <v>18</v>
      </c>
      <c r="C386" s="27">
        <v>14</v>
      </c>
      <c r="D386" s="27">
        <v>23</v>
      </c>
      <c r="E386" s="7">
        <v>2.75</v>
      </c>
      <c r="F386" s="32">
        <f>($D386+2*$E386)/12</f>
        <v>2.375</v>
      </c>
      <c r="G386" s="8">
        <f t="shared" ref="G386:G408" si="427">$B$4*$A386*$F386</f>
        <v>4560</v>
      </c>
      <c r="H386" s="2">
        <v>1.4</v>
      </c>
      <c r="I386" s="7">
        <f t="shared" ref="I386:I408" si="428">$G386*$H386</f>
        <v>6384</v>
      </c>
      <c r="J386" s="7">
        <v>1.2</v>
      </c>
      <c r="K386" s="7">
        <v>1.1499999999999999</v>
      </c>
      <c r="L386" s="7">
        <v>0</v>
      </c>
      <c r="M386" s="2">
        <f>($E$7-$C$7-0.06*$D386/12)/$K386</f>
        <v>3.6681159420289853</v>
      </c>
      <c r="N386" s="2">
        <f>($F$7-$B$7)/$K386</f>
        <v>2.7536231884057973</v>
      </c>
      <c r="O386" s="2">
        <f>($G$7-$B$7)/$K386</f>
        <v>11.449275362318842</v>
      </c>
      <c r="P386" s="2">
        <f>$C$7+$K386*$A386+0.06*$D386/12</f>
        <v>20.181666666666665</v>
      </c>
      <c r="Q386" s="2">
        <f>IF($A386&lt;$M386,$P386,$P386+$E$7)</f>
        <v>26.181666666666665</v>
      </c>
      <c r="R386" s="2">
        <f>$B$7+K386*$A386</f>
        <v>19.233333333333331</v>
      </c>
      <c r="S386" s="2">
        <f t="shared" ref="S386:S408" si="429">$R386+$F$7</f>
        <v>23.233333333333331</v>
      </c>
      <c r="T386" s="2">
        <f t="shared" ref="T386:T408" si="430">$R386+$G$7</f>
        <v>33.233333333333334</v>
      </c>
      <c r="U386" s="7">
        <f t="shared" ref="U386:U408" si="431">IF($A386&lt;$M386,0.5,1)</f>
        <v>1</v>
      </c>
      <c r="V386" s="2">
        <f>($U386*$H$7*(1+$L386)*$J386)/($Q386*$R386)</f>
        <v>76.256940435187516</v>
      </c>
      <c r="W386" s="28">
        <f>IF($A386&lt;$N386,(($U386*$I$7/2*(1+$L386)*$J$7)/($R386*$Q386)),(($U386*$I$7*(1+$L386)*$J$7)/($S386*$Q386)))</f>
        <v>98.637586601289442</v>
      </c>
      <c r="X386" s="2">
        <f>(2*$U386*$H$7*(1+$L386)*$J386)/($Q386*$T386)</f>
        <v>88.265305177739606</v>
      </c>
      <c r="Y386" s="2">
        <f>IF($R386&gt;$F386,$F386*$V386,$R386*$V386)</f>
        <v>181.11023353357035</v>
      </c>
      <c r="Z386" s="28">
        <f>IF($N386&lt;$A386,0,$F$7-$B$7-$K386*$A386)</f>
        <v>0</v>
      </c>
      <c r="AA386" s="28">
        <f>IF($S386&gt;$F386,$F386,$S386)</f>
        <v>2.375</v>
      </c>
      <c r="AB386" s="28">
        <f>($AA386-$Z386)*$W386</f>
        <v>234.26426817806242</v>
      </c>
      <c r="AC386" s="2">
        <f>IF($T386&gt;$F386,$F386*$X386,$T386*$X386)</f>
        <v>209.63009979713155</v>
      </c>
      <c r="AD386" s="2">
        <f t="shared" ref="AD386:AD408" si="432">IF($Y386&gt;$AC386,$Y386,$AC386)</f>
        <v>209.63009979713155</v>
      </c>
      <c r="AE386" s="2">
        <f>IF($AB386&gt;$AD386,$AB386,$AD386)</f>
        <v>234.26426817806242</v>
      </c>
      <c r="AF386" s="2">
        <f t="shared" ref="AF386:AF408" si="433">PI()*($B386/(2*12))^2*62.4</f>
        <v>110.26990214100174</v>
      </c>
      <c r="AG386" s="33">
        <f>0.23*($M$7/$H386)*(1+0.35*$M$7*($F386/$A386))</f>
        <v>0.1547706194196429</v>
      </c>
      <c r="AH386" s="33">
        <f>IF(AG386&gt;0.33,0.33,AG386)</f>
        <v>0.1547706194196429</v>
      </c>
      <c r="AI386" s="2">
        <f>$P$7/($O$7-$N$7*AH386)</f>
        <v>2.3670354181545763</v>
      </c>
      <c r="AJ386" s="7">
        <v>2.4</v>
      </c>
      <c r="AK386" s="27">
        <f>IF($A386&gt;$F386,0,$AE386)</f>
        <v>0</v>
      </c>
      <c r="AL386" s="3">
        <f>(12/$D386)*(($I386+$AF386)/$AI386+$AK386/$AJ386)</f>
        <v>1431.4592445741582</v>
      </c>
    </row>
    <row r="387" spans="1:38" ht="20.25" x14ac:dyDescent="0.3">
      <c r="A387" s="7">
        <v>16</v>
      </c>
      <c r="B387" s="7">
        <v>24</v>
      </c>
      <c r="C387" s="27">
        <v>19</v>
      </c>
      <c r="D387" s="27">
        <v>30</v>
      </c>
      <c r="E387" s="7">
        <v>3.25</v>
      </c>
      <c r="F387" s="32">
        <f t="shared" ref="F387:F408" si="434">($D387+2*$E387)/12</f>
        <v>3.0416666666666665</v>
      </c>
      <c r="G387" s="8">
        <f t="shared" si="427"/>
        <v>5840</v>
      </c>
      <c r="H387" s="2">
        <v>1.4</v>
      </c>
      <c r="I387" s="7">
        <f t="shared" si="428"/>
        <v>8175.9999999999991</v>
      </c>
      <c r="J387" s="7">
        <v>1.2</v>
      </c>
      <c r="K387" s="4">
        <f>(1.75-1.15)*(($D387-24)/(96-24))+1.15</f>
        <v>1.2</v>
      </c>
      <c r="L387" s="7">
        <v>0</v>
      </c>
      <c r="M387" s="2">
        <f t="shared" ref="M387:M408" si="435">($E$7-$C$7-0.06*$D387/12)/$K387</f>
        <v>3.4861111111111107</v>
      </c>
      <c r="N387" s="2">
        <f t="shared" ref="N387:N408" si="436">($F$7-$B$7)/$K387</f>
        <v>2.6388888888888888</v>
      </c>
      <c r="O387" s="2">
        <f t="shared" ref="O387:O408" si="437">($G$7-$B$7)/$K387</f>
        <v>10.972222222222221</v>
      </c>
      <c r="P387" s="2">
        <f t="shared" ref="P387:P408" si="438">$C$7+$K387*$A387+0.06*$D387/12</f>
        <v>21.016666666666666</v>
      </c>
      <c r="Q387" s="2">
        <f t="shared" ref="Q387:Q408" si="439">IF($A387&lt;$M387,$P387,$P387+$E$7)</f>
        <v>27.016666666666666</v>
      </c>
      <c r="R387" s="2">
        <f t="shared" ref="R387:R408" si="440">$B$7+K387*$A387</f>
        <v>20.033333333333331</v>
      </c>
      <c r="S387" s="2">
        <f t="shared" si="429"/>
        <v>24.033333333333331</v>
      </c>
      <c r="T387" s="2">
        <f t="shared" si="430"/>
        <v>34.033333333333331</v>
      </c>
      <c r="U387" s="7">
        <f t="shared" si="431"/>
        <v>1</v>
      </c>
      <c r="V387" s="2">
        <f t="shared" ref="V387:V408" si="441">($U387*$H$7*(1+$L387)*$J387)/($Q387*$R387)</f>
        <v>70.948994119404134</v>
      </c>
      <c r="W387" s="28">
        <f t="shared" ref="W387:W408" si="442">IF($A387&lt;$N387,(($U387*$I$7/2*(1+$L387)*$J$7)/($R387*$Q387)),(($U387*$I$7*(1+$L387)*$J$7)/($S387*$Q387)))</f>
        <v>92.407128696606023</v>
      </c>
      <c r="X387" s="2">
        <f t="shared" ref="X387:X408" si="443">(2*$U387*$H$7*(1+$L387)*$J387)/($Q387*$T387)</f>
        <v>83.526631666526697</v>
      </c>
      <c r="Y387" s="2">
        <f t="shared" ref="Y387:Y408" si="444">IF($R387&gt;$F387,$F387*$V387,$R387*$V387)</f>
        <v>215.80319044652089</v>
      </c>
      <c r="Z387" s="28">
        <f t="shared" ref="Z387:Z408" si="445">IF($N387&lt;$A387,0,$F$7-$B$7-$K387*$A387)</f>
        <v>0</v>
      </c>
      <c r="AA387" s="28">
        <f t="shared" ref="AA387:AA408" si="446">IF($S387&gt;$F387,$F387,$S387)</f>
        <v>3.0416666666666665</v>
      </c>
      <c r="AB387" s="28">
        <f t="shared" ref="AB387:AB408" si="447">($AA387-$Z387)*$W387</f>
        <v>281.07168311884328</v>
      </c>
      <c r="AC387" s="2">
        <f t="shared" ref="AC387:AC408" si="448">IF($T387&gt;$F387,$F387*$X387,$T387*$X387)</f>
        <v>254.06017131901868</v>
      </c>
      <c r="AD387" s="2">
        <f t="shared" si="432"/>
        <v>254.06017131901868</v>
      </c>
      <c r="AE387" s="2">
        <f t="shared" ref="AE387:AE408" si="449">IF($AB387&gt;$AD387,$AB387,$AD387)</f>
        <v>281.07168311884328</v>
      </c>
      <c r="AF387" s="2">
        <f t="shared" si="433"/>
        <v>196.03538158400309</v>
      </c>
      <c r="AG387" s="33">
        <f t="shared" ref="AG387:AG408" si="450">0.23*($M$7/$H387)*(1+0.35*$M$7*($F387/$A387))</f>
        <v>0.15671124441964288</v>
      </c>
      <c r="AH387" s="33">
        <f t="shared" ref="AH387:AH408" si="451">IF(AG387&gt;0.33,0.33,AG387)</f>
        <v>0.15671124441964288</v>
      </c>
      <c r="AI387" s="2">
        <f t="shared" ref="AI387:AI408" si="452">$P$7/($O$7-$N$7*AH387)</f>
        <v>2.370464125785154</v>
      </c>
      <c r="AJ387" s="7">
        <v>2.2000000000000002</v>
      </c>
      <c r="AK387" s="27">
        <f t="shared" ref="AK387:AK408" si="453">IF($A387&gt;$F387,0,$AE387)</f>
        <v>0</v>
      </c>
      <c r="AL387" s="3">
        <f t="shared" ref="AL387:AL408" si="454">(12/$D387)*(($I387+$AF387)/$AI387+$AK387/$AJ387)</f>
        <v>1412.7250930340042</v>
      </c>
    </row>
    <row r="388" spans="1:38" ht="20.25" x14ac:dyDescent="0.3">
      <c r="A388" s="7">
        <v>16</v>
      </c>
      <c r="B388" s="7">
        <v>27</v>
      </c>
      <c r="C388" s="27">
        <v>22</v>
      </c>
      <c r="D388" s="27">
        <v>34</v>
      </c>
      <c r="E388" s="7">
        <v>3.5</v>
      </c>
      <c r="F388" s="32">
        <f t="shared" si="434"/>
        <v>3.4166666666666665</v>
      </c>
      <c r="G388" s="8">
        <f t="shared" si="427"/>
        <v>6560</v>
      </c>
      <c r="H388" s="2">
        <v>1.4</v>
      </c>
      <c r="I388" s="7">
        <f t="shared" si="428"/>
        <v>9184</v>
      </c>
      <c r="J388" s="7">
        <v>1.2</v>
      </c>
      <c r="K388" s="4">
        <f t="shared" ref="K388:K398" si="455">(1.75-1.15)*(($D388-24)/(96-24))+1.15</f>
        <v>1.2333333333333332</v>
      </c>
      <c r="L388" s="7">
        <v>0</v>
      </c>
      <c r="M388" s="2">
        <f t="shared" si="435"/>
        <v>3.3756756756756761</v>
      </c>
      <c r="N388" s="2">
        <f t="shared" si="436"/>
        <v>2.567567567567568</v>
      </c>
      <c r="O388" s="2">
        <f t="shared" si="437"/>
        <v>10.675675675675677</v>
      </c>
      <c r="P388" s="2">
        <f t="shared" si="438"/>
        <v>21.57</v>
      </c>
      <c r="Q388" s="2">
        <f t="shared" si="439"/>
        <v>27.57</v>
      </c>
      <c r="R388" s="2">
        <f t="shared" si="440"/>
        <v>20.566666666666663</v>
      </c>
      <c r="S388" s="2">
        <f t="shared" si="429"/>
        <v>24.566666666666663</v>
      </c>
      <c r="T388" s="2">
        <f t="shared" si="430"/>
        <v>34.566666666666663</v>
      </c>
      <c r="U388" s="7">
        <f t="shared" si="431"/>
        <v>1</v>
      </c>
      <c r="V388" s="2">
        <f t="shared" si="441"/>
        <v>67.722120619445789</v>
      </c>
      <c r="W388" s="28">
        <f t="shared" si="442"/>
        <v>88.586644382204142</v>
      </c>
      <c r="X388" s="2">
        <f t="shared" si="443"/>
        <v>80.587364362966341</v>
      </c>
      <c r="Y388" s="2">
        <f t="shared" si="444"/>
        <v>231.38391211643977</v>
      </c>
      <c r="Z388" s="28">
        <f t="shared" si="445"/>
        <v>0</v>
      </c>
      <c r="AA388" s="28">
        <f t="shared" si="446"/>
        <v>3.4166666666666665</v>
      </c>
      <c r="AB388" s="28">
        <f t="shared" si="447"/>
        <v>302.67103497253078</v>
      </c>
      <c r="AC388" s="2">
        <f t="shared" si="448"/>
        <v>275.34016157346832</v>
      </c>
      <c r="AD388" s="2">
        <f t="shared" si="432"/>
        <v>275.34016157346832</v>
      </c>
      <c r="AE388" s="2">
        <f t="shared" si="449"/>
        <v>302.67103497253078</v>
      </c>
      <c r="AF388" s="2">
        <f t="shared" si="433"/>
        <v>248.1072798172539</v>
      </c>
      <c r="AG388" s="33">
        <f t="shared" si="450"/>
        <v>0.15780284598214289</v>
      </c>
      <c r="AH388" s="33">
        <f t="shared" si="451"/>
        <v>0.15780284598214289</v>
      </c>
      <c r="AI388" s="2">
        <f t="shared" si="452"/>
        <v>2.3723971425322516</v>
      </c>
      <c r="AJ388" s="7">
        <v>2.2000000000000002</v>
      </c>
      <c r="AK388" s="27">
        <f t="shared" si="453"/>
        <v>0</v>
      </c>
      <c r="AL388" s="3">
        <f t="shared" si="454"/>
        <v>1403.2132227162492</v>
      </c>
    </row>
    <row r="389" spans="1:38" ht="20.25" x14ac:dyDescent="0.3">
      <c r="A389" s="7">
        <v>16</v>
      </c>
      <c r="B389" s="7">
        <v>30</v>
      </c>
      <c r="C389" s="27">
        <v>24</v>
      </c>
      <c r="D389" s="27">
        <v>38</v>
      </c>
      <c r="E389" s="7">
        <v>3.75</v>
      </c>
      <c r="F389" s="32">
        <f t="shared" si="434"/>
        <v>3.7916666666666665</v>
      </c>
      <c r="G389" s="8">
        <f t="shared" si="427"/>
        <v>7280</v>
      </c>
      <c r="H389" s="2">
        <v>1.4</v>
      </c>
      <c r="I389" s="7">
        <f t="shared" si="428"/>
        <v>10192</v>
      </c>
      <c r="J389" s="7">
        <v>1.2</v>
      </c>
      <c r="K389" s="4">
        <f t="shared" si="455"/>
        <v>1.2666666666666666</v>
      </c>
      <c r="L389" s="7">
        <v>0</v>
      </c>
      <c r="M389" s="2">
        <f t="shared" si="435"/>
        <v>3.271052631578947</v>
      </c>
      <c r="N389" s="2">
        <f t="shared" si="436"/>
        <v>2.5</v>
      </c>
      <c r="O389" s="2">
        <f t="shared" si="437"/>
        <v>10.394736842105264</v>
      </c>
      <c r="P389" s="2">
        <f t="shared" si="438"/>
        <v>22.123333333333335</v>
      </c>
      <c r="Q389" s="2">
        <f t="shared" si="439"/>
        <v>28.123333333333335</v>
      </c>
      <c r="R389" s="2">
        <f t="shared" si="440"/>
        <v>21.099999999999998</v>
      </c>
      <c r="S389" s="2">
        <f t="shared" si="429"/>
        <v>25.099999999999998</v>
      </c>
      <c r="T389" s="2">
        <f t="shared" si="430"/>
        <v>35.099999999999994</v>
      </c>
      <c r="U389" s="7">
        <f t="shared" si="431"/>
        <v>1</v>
      </c>
      <c r="V389" s="2">
        <f t="shared" si="441"/>
        <v>64.711575676311796</v>
      </c>
      <c r="W389" s="28">
        <f t="shared" si="442"/>
        <v>84.998396835793017</v>
      </c>
      <c r="X389" s="2">
        <f t="shared" si="443"/>
        <v>77.801381582346394</v>
      </c>
      <c r="Y389" s="2">
        <f t="shared" si="444"/>
        <v>245.36472443934889</v>
      </c>
      <c r="Z389" s="28">
        <f t="shared" si="445"/>
        <v>0</v>
      </c>
      <c r="AA389" s="28">
        <f t="shared" si="446"/>
        <v>3.7916666666666665</v>
      </c>
      <c r="AB389" s="28">
        <f t="shared" si="447"/>
        <v>322.28558800238181</v>
      </c>
      <c r="AC389" s="2">
        <f t="shared" si="448"/>
        <v>294.99690516639674</v>
      </c>
      <c r="AD389" s="2">
        <f t="shared" si="432"/>
        <v>294.99690516639674</v>
      </c>
      <c r="AE389" s="2">
        <f t="shared" si="449"/>
        <v>322.28558800238181</v>
      </c>
      <c r="AF389" s="2">
        <f t="shared" si="433"/>
        <v>306.30528372500481</v>
      </c>
      <c r="AG389" s="33">
        <f t="shared" si="450"/>
        <v>0.15889444754464288</v>
      </c>
      <c r="AH389" s="33">
        <f t="shared" si="451"/>
        <v>0.15889444754464288</v>
      </c>
      <c r="AI389" s="2">
        <f t="shared" si="452"/>
        <v>2.3743333144447849</v>
      </c>
      <c r="AJ389" s="7">
        <v>2.2000000000000002</v>
      </c>
      <c r="AK389" s="27">
        <f t="shared" si="453"/>
        <v>0</v>
      </c>
      <c r="AL389" s="3">
        <f t="shared" si="454"/>
        <v>1396.2884991566257</v>
      </c>
    </row>
    <row r="390" spans="1:38" ht="20.25" x14ac:dyDescent="0.3">
      <c r="A390" s="7">
        <v>16</v>
      </c>
      <c r="B390" s="7">
        <v>33</v>
      </c>
      <c r="C390" s="27">
        <v>27</v>
      </c>
      <c r="D390" s="27">
        <v>42</v>
      </c>
      <c r="E390" s="7">
        <v>3.75</v>
      </c>
      <c r="F390" s="32">
        <f t="shared" si="434"/>
        <v>4.125</v>
      </c>
      <c r="G390" s="8">
        <f t="shared" si="427"/>
        <v>7920</v>
      </c>
      <c r="H390" s="2">
        <v>1.4</v>
      </c>
      <c r="I390" s="7">
        <f t="shared" si="428"/>
        <v>11088</v>
      </c>
      <c r="J390" s="7">
        <v>1.2</v>
      </c>
      <c r="K390" s="4">
        <f t="shared" si="455"/>
        <v>1.2999999999999998</v>
      </c>
      <c r="L390" s="7">
        <v>0</v>
      </c>
      <c r="M390" s="2">
        <f t="shared" si="435"/>
        <v>3.1717948717948721</v>
      </c>
      <c r="N390" s="2">
        <f t="shared" si="436"/>
        <v>2.4358974358974361</v>
      </c>
      <c r="O390" s="2">
        <f t="shared" si="437"/>
        <v>10.12820512820513</v>
      </c>
      <c r="P390" s="2">
        <f t="shared" si="438"/>
        <v>22.676666666666666</v>
      </c>
      <c r="Q390" s="2">
        <f t="shared" si="439"/>
        <v>28.676666666666666</v>
      </c>
      <c r="R390" s="2">
        <f t="shared" si="440"/>
        <v>21.633333333333329</v>
      </c>
      <c r="S390" s="2">
        <f t="shared" si="429"/>
        <v>25.633333333333329</v>
      </c>
      <c r="T390" s="2">
        <f t="shared" si="430"/>
        <v>35.633333333333326</v>
      </c>
      <c r="U390" s="7">
        <f t="shared" si="431"/>
        <v>1</v>
      </c>
      <c r="V390" s="2">
        <f t="shared" si="441"/>
        <v>61.89835595029291</v>
      </c>
      <c r="W390" s="28">
        <f t="shared" si="442"/>
        <v>81.62392923386723</v>
      </c>
      <c r="X390" s="2">
        <f t="shared" si="443"/>
        <v>75.158153436370625</v>
      </c>
      <c r="Y390" s="2">
        <f t="shared" si="444"/>
        <v>255.33071829495825</v>
      </c>
      <c r="Z390" s="28">
        <f t="shared" si="445"/>
        <v>0</v>
      </c>
      <c r="AA390" s="28">
        <f t="shared" si="446"/>
        <v>4.125</v>
      </c>
      <c r="AB390" s="28">
        <f t="shared" si="447"/>
        <v>336.69870808970234</v>
      </c>
      <c r="AC390" s="2">
        <f t="shared" si="448"/>
        <v>310.0273829250288</v>
      </c>
      <c r="AD390" s="2">
        <f t="shared" si="432"/>
        <v>310.0273829250288</v>
      </c>
      <c r="AE390" s="2">
        <f t="shared" si="449"/>
        <v>336.69870808970234</v>
      </c>
      <c r="AF390" s="2">
        <f t="shared" si="433"/>
        <v>370.62939330725584</v>
      </c>
      <c r="AG390" s="33">
        <f t="shared" si="450"/>
        <v>0.1598647600446429</v>
      </c>
      <c r="AH390" s="33">
        <f t="shared" si="451"/>
        <v>0.1598647600446429</v>
      </c>
      <c r="AI390" s="2">
        <f t="shared" si="452"/>
        <v>2.3760570111752215</v>
      </c>
      <c r="AJ390" s="7">
        <v>2.2000000000000002</v>
      </c>
      <c r="AK390" s="27">
        <f t="shared" si="453"/>
        <v>0</v>
      </c>
      <c r="AL390" s="3">
        <f t="shared" si="454"/>
        <v>1377.8685010399647</v>
      </c>
    </row>
    <row r="391" spans="1:38" ht="20.25" x14ac:dyDescent="0.3">
      <c r="A391" s="7">
        <v>16</v>
      </c>
      <c r="B391" s="7">
        <v>36</v>
      </c>
      <c r="C391" s="27">
        <v>29</v>
      </c>
      <c r="D391" s="27">
        <v>45</v>
      </c>
      <c r="E391" s="7">
        <v>4.5</v>
      </c>
      <c r="F391" s="32">
        <f t="shared" si="434"/>
        <v>4.5</v>
      </c>
      <c r="G391" s="8">
        <f t="shared" si="427"/>
        <v>8640</v>
      </c>
      <c r="H391" s="2">
        <v>1.4</v>
      </c>
      <c r="I391" s="7">
        <f t="shared" si="428"/>
        <v>12096</v>
      </c>
      <c r="J391" s="7">
        <v>1.2</v>
      </c>
      <c r="K391" s="4">
        <f t="shared" si="455"/>
        <v>1.325</v>
      </c>
      <c r="L391" s="7">
        <v>0</v>
      </c>
      <c r="M391" s="2">
        <f t="shared" si="435"/>
        <v>3.10062893081761</v>
      </c>
      <c r="N391" s="2">
        <f t="shared" si="436"/>
        <v>2.3899371069182389</v>
      </c>
      <c r="O391" s="2">
        <f t="shared" si="437"/>
        <v>9.9371069182389942</v>
      </c>
      <c r="P391" s="2">
        <f t="shared" si="438"/>
        <v>23.091666666666669</v>
      </c>
      <c r="Q391" s="2">
        <f t="shared" si="439"/>
        <v>29.091666666666669</v>
      </c>
      <c r="R391" s="2">
        <f t="shared" si="440"/>
        <v>22.033333333333331</v>
      </c>
      <c r="S391" s="2">
        <f t="shared" si="429"/>
        <v>26.033333333333331</v>
      </c>
      <c r="T391" s="2">
        <f t="shared" si="430"/>
        <v>36.033333333333331</v>
      </c>
      <c r="U391" s="7">
        <f t="shared" si="431"/>
        <v>1</v>
      </c>
      <c r="V391" s="2">
        <f t="shared" si="441"/>
        <v>59.907668346225066</v>
      </c>
      <c r="W391" s="28">
        <f t="shared" si="442"/>
        <v>79.223289006191521</v>
      </c>
      <c r="X391" s="2">
        <f t="shared" si="443"/>
        <v>73.263587006206777</v>
      </c>
      <c r="Y391" s="2">
        <f t="shared" si="444"/>
        <v>269.58450755801277</v>
      </c>
      <c r="Z391" s="28">
        <f t="shared" si="445"/>
        <v>0</v>
      </c>
      <c r="AA391" s="28">
        <f t="shared" si="446"/>
        <v>4.5</v>
      </c>
      <c r="AB391" s="28">
        <f t="shared" si="447"/>
        <v>356.50480052786185</v>
      </c>
      <c r="AC391" s="2">
        <f t="shared" si="448"/>
        <v>329.68614152793049</v>
      </c>
      <c r="AD391" s="2">
        <f t="shared" si="432"/>
        <v>329.68614152793049</v>
      </c>
      <c r="AE391" s="2">
        <f t="shared" si="449"/>
        <v>356.50480052786185</v>
      </c>
      <c r="AF391" s="2">
        <f t="shared" si="433"/>
        <v>441.07960856400695</v>
      </c>
      <c r="AG391" s="33">
        <f t="shared" si="450"/>
        <v>0.16095636160714288</v>
      </c>
      <c r="AH391" s="33">
        <f t="shared" si="451"/>
        <v>0.16095636160714288</v>
      </c>
      <c r="AI391" s="2">
        <f t="shared" si="452"/>
        <v>2.3779991639592604</v>
      </c>
      <c r="AJ391" s="7">
        <v>2.2000000000000002</v>
      </c>
      <c r="AK391" s="27">
        <f t="shared" si="453"/>
        <v>0</v>
      </c>
      <c r="AL391" s="3">
        <f t="shared" si="454"/>
        <v>1405.8967217566599</v>
      </c>
    </row>
    <row r="392" spans="1:38" ht="20.25" x14ac:dyDescent="0.3">
      <c r="A392" s="7">
        <v>16</v>
      </c>
      <c r="B392" s="7">
        <v>39</v>
      </c>
      <c r="C392" s="27">
        <v>32</v>
      </c>
      <c r="D392" s="27">
        <v>49</v>
      </c>
      <c r="E392" s="7">
        <v>4.75</v>
      </c>
      <c r="F392" s="32">
        <f t="shared" si="434"/>
        <v>4.875</v>
      </c>
      <c r="G392" s="8">
        <f t="shared" si="427"/>
        <v>9360</v>
      </c>
      <c r="H392" s="2">
        <v>1.4</v>
      </c>
      <c r="I392" s="7">
        <f t="shared" si="428"/>
        <v>13104</v>
      </c>
      <c r="J392" s="7">
        <v>1.2</v>
      </c>
      <c r="K392" s="4">
        <f t="shared" si="455"/>
        <v>1.3583333333333334</v>
      </c>
      <c r="L392" s="7">
        <v>0</v>
      </c>
      <c r="M392" s="2">
        <f t="shared" si="435"/>
        <v>3.0098159509202449</v>
      </c>
      <c r="N392" s="2">
        <f t="shared" si="436"/>
        <v>2.3312883435582821</v>
      </c>
      <c r="O392" s="2">
        <f t="shared" si="437"/>
        <v>9.6932515337423304</v>
      </c>
      <c r="P392" s="2">
        <f t="shared" si="438"/>
        <v>23.645000000000003</v>
      </c>
      <c r="Q392" s="2">
        <f t="shared" si="439"/>
        <v>29.645000000000003</v>
      </c>
      <c r="R392" s="2">
        <f t="shared" si="440"/>
        <v>22.566666666666666</v>
      </c>
      <c r="S392" s="2">
        <f t="shared" si="429"/>
        <v>26.566666666666666</v>
      </c>
      <c r="T392" s="2">
        <f t="shared" si="430"/>
        <v>36.566666666666663</v>
      </c>
      <c r="U392" s="7">
        <f t="shared" si="431"/>
        <v>1</v>
      </c>
      <c r="V392" s="2">
        <f t="shared" si="441"/>
        <v>57.400061236697262</v>
      </c>
      <c r="W392" s="28">
        <f t="shared" si="442"/>
        <v>76.183817160531788</v>
      </c>
      <c r="X392" s="2">
        <f t="shared" si="443"/>
        <v>70.847477588412133</v>
      </c>
      <c r="Y392" s="2">
        <f t="shared" si="444"/>
        <v>279.82529852889917</v>
      </c>
      <c r="Z392" s="28">
        <f t="shared" si="445"/>
        <v>0</v>
      </c>
      <c r="AA392" s="28">
        <f t="shared" si="446"/>
        <v>4.875</v>
      </c>
      <c r="AB392" s="28">
        <f t="shared" si="447"/>
        <v>371.39610865759249</v>
      </c>
      <c r="AC392" s="2">
        <f t="shared" si="448"/>
        <v>345.38145324350916</v>
      </c>
      <c r="AD392" s="2">
        <f t="shared" si="432"/>
        <v>345.38145324350916</v>
      </c>
      <c r="AE392" s="2">
        <f t="shared" si="449"/>
        <v>371.39610865759249</v>
      </c>
      <c r="AF392" s="2">
        <f t="shared" si="433"/>
        <v>517.65592949525819</v>
      </c>
      <c r="AG392" s="33">
        <f t="shared" si="450"/>
        <v>0.16204796316964287</v>
      </c>
      <c r="AH392" s="33">
        <f t="shared" si="451"/>
        <v>0.16204796316964287</v>
      </c>
      <c r="AI392" s="2">
        <f t="shared" si="452"/>
        <v>2.379944494312761</v>
      </c>
      <c r="AJ392" s="7">
        <v>2.2000000000000002</v>
      </c>
      <c r="AK392" s="27">
        <f t="shared" si="453"/>
        <v>0</v>
      </c>
      <c r="AL392" s="3">
        <f t="shared" si="454"/>
        <v>1401.6779575352496</v>
      </c>
    </row>
    <row r="393" spans="1:38" ht="20.25" x14ac:dyDescent="0.3">
      <c r="A393" s="7">
        <v>16</v>
      </c>
      <c r="B393" s="7">
        <v>42</v>
      </c>
      <c r="C393" s="27">
        <v>34</v>
      </c>
      <c r="D393" s="27">
        <v>53</v>
      </c>
      <c r="E393" s="7">
        <v>5</v>
      </c>
      <c r="F393" s="32">
        <f t="shared" si="434"/>
        <v>5.25</v>
      </c>
      <c r="G393" s="8">
        <f t="shared" si="427"/>
        <v>10080</v>
      </c>
      <c r="H393" s="2">
        <v>1.4</v>
      </c>
      <c r="I393" s="7">
        <f t="shared" si="428"/>
        <v>14112</v>
      </c>
      <c r="J393" s="7">
        <v>1.2</v>
      </c>
      <c r="K393" s="4">
        <f t="shared" si="455"/>
        <v>1.3916666666666666</v>
      </c>
      <c r="L393" s="7">
        <v>0</v>
      </c>
      <c r="M393" s="2">
        <f t="shared" si="435"/>
        <v>2.9233532934131738</v>
      </c>
      <c r="N393" s="2">
        <f t="shared" si="436"/>
        <v>2.2754491017964074</v>
      </c>
      <c r="O393" s="2">
        <f t="shared" si="437"/>
        <v>9.4610778443113777</v>
      </c>
      <c r="P393" s="2">
        <f t="shared" si="438"/>
        <v>24.198333333333334</v>
      </c>
      <c r="Q393" s="2">
        <f t="shared" si="439"/>
        <v>30.198333333333334</v>
      </c>
      <c r="R393" s="2">
        <f t="shared" si="440"/>
        <v>23.099999999999998</v>
      </c>
      <c r="S393" s="2">
        <f t="shared" si="429"/>
        <v>27.099999999999998</v>
      </c>
      <c r="T393" s="2">
        <f t="shared" si="430"/>
        <v>37.099999999999994</v>
      </c>
      <c r="U393" s="7">
        <f t="shared" si="431"/>
        <v>1</v>
      </c>
      <c r="V393" s="2">
        <f t="shared" si="441"/>
        <v>55.047331387085237</v>
      </c>
      <c r="W393" s="28">
        <f t="shared" si="442"/>
        <v>73.316037536996603</v>
      </c>
      <c r="X393" s="2">
        <f t="shared" si="443"/>
        <v>68.549507010332576</v>
      </c>
      <c r="Y393" s="2">
        <f t="shared" si="444"/>
        <v>288.99848978219751</v>
      </c>
      <c r="Z393" s="28">
        <f t="shared" si="445"/>
        <v>0</v>
      </c>
      <c r="AA393" s="28">
        <f t="shared" si="446"/>
        <v>5.25</v>
      </c>
      <c r="AB393" s="28">
        <f t="shared" si="447"/>
        <v>384.90919706923216</v>
      </c>
      <c r="AC393" s="2">
        <f t="shared" si="448"/>
        <v>359.88491180424603</v>
      </c>
      <c r="AD393" s="2">
        <f t="shared" si="432"/>
        <v>359.88491180424603</v>
      </c>
      <c r="AE393" s="2">
        <f t="shared" si="449"/>
        <v>384.90919706923216</v>
      </c>
      <c r="AF393" s="2">
        <f t="shared" si="433"/>
        <v>600.35835610100946</v>
      </c>
      <c r="AG393" s="33">
        <f t="shared" si="450"/>
        <v>0.16313956473214286</v>
      </c>
      <c r="AH393" s="33">
        <f t="shared" si="451"/>
        <v>0.16313956473214286</v>
      </c>
      <c r="AI393" s="2">
        <f t="shared" si="452"/>
        <v>2.3818930100403728</v>
      </c>
      <c r="AJ393" s="7">
        <v>2.2000000000000002</v>
      </c>
      <c r="AK393" s="27">
        <f t="shared" si="453"/>
        <v>0</v>
      </c>
      <c r="AL393" s="3">
        <f t="shared" si="454"/>
        <v>1398.5095011041171</v>
      </c>
    </row>
    <row r="394" spans="1:38" ht="20.25" x14ac:dyDescent="0.3">
      <c r="A394" s="7">
        <v>16</v>
      </c>
      <c r="B394" s="7">
        <v>48</v>
      </c>
      <c r="C394" s="27">
        <v>38</v>
      </c>
      <c r="D394" s="27">
        <v>60</v>
      </c>
      <c r="E394" s="7">
        <v>5.5</v>
      </c>
      <c r="F394" s="32">
        <f t="shared" si="434"/>
        <v>5.916666666666667</v>
      </c>
      <c r="G394" s="8">
        <f t="shared" si="427"/>
        <v>11360</v>
      </c>
      <c r="H394" s="2">
        <v>1.4</v>
      </c>
      <c r="I394" s="7">
        <f t="shared" si="428"/>
        <v>15903.999999999998</v>
      </c>
      <c r="J394" s="7">
        <v>1.2</v>
      </c>
      <c r="K394" s="4">
        <f t="shared" si="455"/>
        <v>1.45</v>
      </c>
      <c r="L394" s="7">
        <v>0</v>
      </c>
      <c r="M394" s="2">
        <f t="shared" si="435"/>
        <v>2.7816091954022988</v>
      </c>
      <c r="N394" s="2">
        <f t="shared" si="436"/>
        <v>2.1839080459770113</v>
      </c>
      <c r="O394" s="2">
        <f t="shared" si="437"/>
        <v>9.0804597701149419</v>
      </c>
      <c r="P394" s="2">
        <f t="shared" si="438"/>
        <v>25.166666666666668</v>
      </c>
      <c r="Q394" s="2">
        <f t="shared" si="439"/>
        <v>31.166666666666668</v>
      </c>
      <c r="R394" s="2">
        <f t="shared" si="440"/>
        <v>24.033333333333331</v>
      </c>
      <c r="S394" s="2">
        <f t="shared" si="429"/>
        <v>28.033333333333331</v>
      </c>
      <c r="T394" s="2">
        <f t="shared" si="430"/>
        <v>38.033333333333331</v>
      </c>
      <c r="U394" s="7">
        <f t="shared" si="431"/>
        <v>1</v>
      </c>
      <c r="V394" s="2">
        <f t="shared" si="441"/>
        <v>51.265696040110662</v>
      </c>
      <c r="W394" s="28">
        <f t="shared" si="442"/>
        <v>68.67302104065061</v>
      </c>
      <c r="X394" s="2">
        <f t="shared" si="443"/>
        <v>64.78977536357543</v>
      </c>
      <c r="Y394" s="2">
        <f t="shared" si="444"/>
        <v>303.32203490398808</v>
      </c>
      <c r="Z394" s="28">
        <f t="shared" si="445"/>
        <v>0</v>
      </c>
      <c r="AA394" s="28">
        <f t="shared" si="446"/>
        <v>5.916666666666667</v>
      </c>
      <c r="AB394" s="28">
        <f t="shared" si="447"/>
        <v>406.31537449051615</v>
      </c>
      <c r="AC394" s="2">
        <f t="shared" si="448"/>
        <v>383.339504234488</v>
      </c>
      <c r="AD394" s="2">
        <f t="shared" si="432"/>
        <v>383.339504234488</v>
      </c>
      <c r="AE394" s="2">
        <f t="shared" si="449"/>
        <v>406.31537449051615</v>
      </c>
      <c r="AF394" s="2">
        <f t="shared" si="433"/>
        <v>784.14152633601236</v>
      </c>
      <c r="AG394" s="33">
        <f t="shared" si="450"/>
        <v>0.16508018973214289</v>
      </c>
      <c r="AH394" s="33">
        <f t="shared" si="451"/>
        <v>0.16508018973214289</v>
      </c>
      <c r="AI394" s="2">
        <f t="shared" si="452"/>
        <v>2.3853649274837534</v>
      </c>
      <c r="AJ394" s="7">
        <v>2.2000000000000002</v>
      </c>
      <c r="AK394" s="27">
        <f t="shared" si="453"/>
        <v>0</v>
      </c>
      <c r="AL394" s="3">
        <f t="shared" si="454"/>
        <v>1399.2107735012107</v>
      </c>
    </row>
    <row r="395" spans="1:38" ht="20.25" x14ac:dyDescent="0.3">
      <c r="A395" s="7">
        <v>16</v>
      </c>
      <c r="B395" s="7">
        <v>54</v>
      </c>
      <c r="C395" s="27">
        <v>43</v>
      </c>
      <c r="D395" s="27">
        <v>68</v>
      </c>
      <c r="E395" s="7">
        <v>6</v>
      </c>
      <c r="F395" s="32">
        <f t="shared" si="434"/>
        <v>6.666666666666667</v>
      </c>
      <c r="G395" s="8">
        <f t="shared" si="427"/>
        <v>12800</v>
      </c>
      <c r="H395" s="2">
        <v>1.4</v>
      </c>
      <c r="I395" s="7">
        <f t="shared" si="428"/>
        <v>17920</v>
      </c>
      <c r="J395" s="7">
        <v>1.2</v>
      </c>
      <c r="K395" s="4">
        <f t="shared" si="455"/>
        <v>1.5166666666666666</v>
      </c>
      <c r="L395" s="7">
        <v>0</v>
      </c>
      <c r="M395" s="2">
        <f t="shared" si="435"/>
        <v>2.6329670329670329</v>
      </c>
      <c r="N395" s="2">
        <f t="shared" si="436"/>
        <v>2.087912087912088</v>
      </c>
      <c r="O395" s="2">
        <f t="shared" si="437"/>
        <v>8.6813186813186807</v>
      </c>
      <c r="P395" s="2">
        <f t="shared" si="438"/>
        <v>26.273333333333333</v>
      </c>
      <c r="Q395" s="2">
        <f t="shared" si="439"/>
        <v>32.273333333333333</v>
      </c>
      <c r="R395" s="2">
        <f t="shared" si="440"/>
        <v>25.099999999999998</v>
      </c>
      <c r="S395" s="2">
        <f t="shared" si="429"/>
        <v>29.099999999999998</v>
      </c>
      <c r="T395" s="2">
        <f t="shared" si="430"/>
        <v>39.099999999999994</v>
      </c>
      <c r="U395" s="7">
        <f t="shared" si="431"/>
        <v>1</v>
      </c>
      <c r="V395" s="2">
        <f t="shared" si="441"/>
        <v>47.4038569950728</v>
      </c>
      <c r="W395" s="28">
        <f t="shared" si="442"/>
        <v>63.887285791254691</v>
      </c>
      <c r="X395" s="2">
        <f t="shared" si="443"/>
        <v>60.861217932292959</v>
      </c>
      <c r="Y395" s="2">
        <f t="shared" si="444"/>
        <v>316.02571330048534</v>
      </c>
      <c r="Z395" s="28">
        <f t="shared" si="445"/>
        <v>0</v>
      </c>
      <c r="AA395" s="28">
        <f t="shared" si="446"/>
        <v>6.666666666666667</v>
      </c>
      <c r="AB395" s="28">
        <f t="shared" si="447"/>
        <v>425.91523860836463</v>
      </c>
      <c r="AC395" s="2">
        <f t="shared" si="448"/>
        <v>405.74145288195308</v>
      </c>
      <c r="AD395" s="2">
        <f t="shared" si="432"/>
        <v>405.74145288195308</v>
      </c>
      <c r="AE395" s="2">
        <f t="shared" si="449"/>
        <v>425.91523860836463</v>
      </c>
      <c r="AF395" s="2">
        <f t="shared" si="433"/>
        <v>992.42911926901559</v>
      </c>
      <c r="AG395" s="33">
        <f t="shared" si="450"/>
        <v>0.1672633928571429</v>
      </c>
      <c r="AH395" s="33">
        <f t="shared" si="451"/>
        <v>0.1672633928571429</v>
      </c>
      <c r="AI395" s="2">
        <f t="shared" si="452"/>
        <v>2.3892829528808219</v>
      </c>
      <c r="AJ395" s="7">
        <v>2.2000000000000002</v>
      </c>
      <c r="AK395" s="27">
        <f t="shared" si="453"/>
        <v>0</v>
      </c>
      <c r="AL395" s="3">
        <f t="shared" si="454"/>
        <v>1396.8573657680899</v>
      </c>
    </row>
    <row r="396" spans="1:38" ht="20.25" x14ac:dyDescent="0.3">
      <c r="A396" s="7">
        <v>16</v>
      </c>
      <c r="B396" s="7">
        <v>60</v>
      </c>
      <c r="C396" s="27">
        <v>48</v>
      </c>
      <c r="D396" s="27">
        <v>76</v>
      </c>
      <c r="E396" s="7">
        <v>6.5</v>
      </c>
      <c r="F396" s="32">
        <f t="shared" si="434"/>
        <v>7.416666666666667</v>
      </c>
      <c r="G396" s="8">
        <f t="shared" si="427"/>
        <v>14240</v>
      </c>
      <c r="H396" s="2">
        <v>1.4</v>
      </c>
      <c r="I396" s="7">
        <f t="shared" si="428"/>
        <v>19936</v>
      </c>
      <c r="J396" s="7">
        <v>1.2</v>
      </c>
      <c r="K396" s="4">
        <f t="shared" si="455"/>
        <v>1.5833333333333333</v>
      </c>
      <c r="L396" s="7">
        <v>0</v>
      </c>
      <c r="M396" s="2">
        <f t="shared" si="435"/>
        <v>2.4968421052631578</v>
      </c>
      <c r="N396" s="2">
        <f t="shared" si="436"/>
        <v>2</v>
      </c>
      <c r="O396" s="2">
        <f t="shared" si="437"/>
        <v>8.3157894736842106</v>
      </c>
      <c r="P396" s="2">
        <f t="shared" si="438"/>
        <v>27.38</v>
      </c>
      <c r="Q396" s="2">
        <f t="shared" si="439"/>
        <v>33.379999999999995</v>
      </c>
      <c r="R396" s="2">
        <f t="shared" si="440"/>
        <v>26.166666666666664</v>
      </c>
      <c r="S396" s="2">
        <f t="shared" si="429"/>
        <v>30.166666666666664</v>
      </c>
      <c r="T396" s="2">
        <f t="shared" si="430"/>
        <v>40.166666666666664</v>
      </c>
      <c r="U396" s="7">
        <f t="shared" si="431"/>
        <v>1</v>
      </c>
      <c r="V396" s="2">
        <f t="shared" si="441"/>
        <v>43.963928207515856</v>
      </c>
      <c r="W396" s="28">
        <f t="shared" si="442"/>
        <v>59.58508916246538</v>
      </c>
      <c r="X396" s="2">
        <f t="shared" si="443"/>
        <v>57.280802726804893</v>
      </c>
      <c r="Y396" s="2">
        <f t="shared" si="444"/>
        <v>326.06580087240928</v>
      </c>
      <c r="Z396" s="28">
        <f t="shared" si="445"/>
        <v>0</v>
      </c>
      <c r="AA396" s="28">
        <f t="shared" si="446"/>
        <v>7.416666666666667</v>
      </c>
      <c r="AB396" s="28">
        <f t="shared" si="447"/>
        <v>441.92274462161828</v>
      </c>
      <c r="AC396" s="2">
        <f t="shared" si="448"/>
        <v>424.83262022380296</v>
      </c>
      <c r="AD396" s="2">
        <f t="shared" si="432"/>
        <v>424.83262022380296</v>
      </c>
      <c r="AE396" s="2">
        <f t="shared" si="449"/>
        <v>441.92274462161828</v>
      </c>
      <c r="AF396" s="2">
        <f t="shared" si="433"/>
        <v>1225.2211349000193</v>
      </c>
      <c r="AG396" s="33">
        <f t="shared" si="450"/>
        <v>0.16944659598214287</v>
      </c>
      <c r="AH396" s="33">
        <f t="shared" si="451"/>
        <v>0.16944659598214287</v>
      </c>
      <c r="AI396" s="2">
        <f t="shared" si="452"/>
        <v>2.3932138703755466</v>
      </c>
      <c r="AJ396" s="7">
        <v>2.2000000000000002</v>
      </c>
      <c r="AK396" s="27">
        <f t="shared" si="453"/>
        <v>0</v>
      </c>
      <c r="AL396" s="3">
        <f t="shared" si="454"/>
        <v>1396.1332431306366</v>
      </c>
    </row>
    <row r="397" spans="1:38" ht="20.25" x14ac:dyDescent="0.3">
      <c r="A397" s="7">
        <v>16</v>
      </c>
      <c r="B397" s="7">
        <v>66</v>
      </c>
      <c r="C397" s="27">
        <v>53</v>
      </c>
      <c r="D397" s="27">
        <v>83</v>
      </c>
      <c r="E397" s="7">
        <v>7</v>
      </c>
      <c r="F397" s="32">
        <f t="shared" si="434"/>
        <v>8.0833333333333339</v>
      </c>
      <c r="G397" s="8">
        <f t="shared" si="427"/>
        <v>15520.000000000002</v>
      </c>
      <c r="H397" s="2">
        <v>1.4</v>
      </c>
      <c r="I397" s="7">
        <f t="shared" si="428"/>
        <v>21728</v>
      </c>
      <c r="J397" s="7">
        <v>1.2</v>
      </c>
      <c r="K397" s="4">
        <f t="shared" si="455"/>
        <v>1.6416666666666666</v>
      </c>
      <c r="L397" s="7">
        <v>0</v>
      </c>
      <c r="M397" s="2">
        <f t="shared" si="435"/>
        <v>2.3868020304568525</v>
      </c>
      <c r="N397" s="2">
        <f t="shared" si="436"/>
        <v>1.9289340101522843</v>
      </c>
      <c r="O397" s="2">
        <f t="shared" si="437"/>
        <v>8.0203045685279193</v>
      </c>
      <c r="P397" s="2">
        <f t="shared" si="438"/>
        <v>28.348333333333333</v>
      </c>
      <c r="Q397" s="2">
        <f t="shared" si="439"/>
        <v>34.348333333333329</v>
      </c>
      <c r="R397" s="2">
        <f t="shared" si="440"/>
        <v>27.099999999999998</v>
      </c>
      <c r="S397" s="2">
        <f t="shared" si="429"/>
        <v>31.099999999999998</v>
      </c>
      <c r="T397" s="2">
        <f t="shared" si="430"/>
        <v>41.099999999999994</v>
      </c>
      <c r="U397" s="7">
        <f t="shared" si="431"/>
        <v>1</v>
      </c>
      <c r="V397" s="2">
        <f t="shared" si="441"/>
        <v>41.253069137028419</v>
      </c>
      <c r="W397" s="28">
        <f t="shared" si="442"/>
        <v>56.167512741834308</v>
      </c>
      <c r="X397" s="2">
        <f t="shared" si="443"/>
        <v>54.40185759676254</v>
      </c>
      <c r="Y397" s="2">
        <f t="shared" si="444"/>
        <v>333.46230885764641</v>
      </c>
      <c r="Z397" s="28">
        <f t="shared" si="445"/>
        <v>0</v>
      </c>
      <c r="AA397" s="28">
        <f t="shared" si="446"/>
        <v>8.0833333333333339</v>
      </c>
      <c r="AB397" s="28">
        <f t="shared" si="447"/>
        <v>454.02072799649403</v>
      </c>
      <c r="AC397" s="2">
        <f t="shared" si="448"/>
        <v>439.74834890716392</v>
      </c>
      <c r="AD397" s="2">
        <f t="shared" si="432"/>
        <v>439.74834890716392</v>
      </c>
      <c r="AE397" s="2">
        <f t="shared" si="449"/>
        <v>454.02072799649403</v>
      </c>
      <c r="AF397" s="2">
        <f t="shared" si="433"/>
        <v>1482.5175732290234</v>
      </c>
      <c r="AG397" s="33">
        <f t="shared" si="450"/>
        <v>0.1713872209821429</v>
      </c>
      <c r="AH397" s="33">
        <f t="shared" si="451"/>
        <v>0.1713872209821429</v>
      </c>
      <c r="AI397" s="2">
        <f t="shared" si="452"/>
        <v>2.3967188937710859</v>
      </c>
      <c r="AJ397" s="7">
        <v>2.2000000000000002</v>
      </c>
      <c r="AK397" s="27">
        <f t="shared" si="453"/>
        <v>0</v>
      </c>
      <c r="AL397" s="3">
        <f t="shared" si="454"/>
        <v>1400.1381176525067</v>
      </c>
    </row>
    <row r="398" spans="1:38" ht="20.25" x14ac:dyDescent="0.3">
      <c r="A398" s="7">
        <v>16</v>
      </c>
      <c r="B398" s="7">
        <v>72</v>
      </c>
      <c r="C398" s="27">
        <v>58</v>
      </c>
      <c r="D398" s="27">
        <v>91</v>
      </c>
      <c r="E398" s="7">
        <v>7.5</v>
      </c>
      <c r="F398" s="32">
        <f t="shared" si="434"/>
        <v>8.8333333333333339</v>
      </c>
      <c r="G398" s="8">
        <f t="shared" si="427"/>
        <v>16960</v>
      </c>
      <c r="H398" s="2">
        <v>1.4</v>
      </c>
      <c r="I398" s="7">
        <f t="shared" si="428"/>
        <v>23744</v>
      </c>
      <c r="J398" s="7">
        <v>1.2</v>
      </c>
      <c r="K398" s="4">
        <f t="shared" si="455"/>
        <v>1.7083333333333335</v>
      </c>
      <c r="L398" s="7">
        <v>0</v>
      </c>
      <c r="M398" s="2">
        <f t="shared" si="435"/>
        <v>2.2702439024390242</v>
      </c>
      <c r="N398" s="2">
        <f t="shared" si="436"/>
        <v>1.8536585365853655</v>
      </c>
      <c r="O398" s="2">
        <f t="shared" si="437"/>
        <v>7.7073170731707306</v>
      </c>
      <c r="P398" s="2">
        <f t="shared" si="438"/>
        <v>29.455000000000002</v>
      </c>
      <c r="Q398" s="2">
        <f t="shared" si="439"/>
        <v>35.454999999999998</v>
      </c>
      <c r="R398" s="2">
        <f t="shared" si="440"/>
        <v>28.166666666666668</v>
      </c>
      <c r="S398" s="2">
        <f t="shared" si="429"/>
        <v>32.166666666666671</v>
      </c>
      <c r="T398" s="2">
        <f t="shared" si="430"/>
        <v>42.166666666666671</v>
      </c>
      <c r="U398" s="7">
        <f t="shared" si="431"/>
        <v>1</v>
      </c>
      <c r="V398" s="2">
        <f t="shared" si="441"/>
        <v>38.451942165208166</v>
      </c>
      <c r="W398" s="28">
        <f t="shared" si="442"/>
        <v>52.609927347151718</v>
      </c>
      <c r="X398" s="2">
        <f t="shared" si="443"/>
        <v>51.370578861029095</v>
      </c>
      <c r="Y398" s="2">
        <f t="shared" si="444"/>
        <v>339.65882245933881</v>
      </c>
      <c r="Z398" s="28">
        <f t="shared" si="445"/>
        <v>0</v>
      </c>
      <c r="AA398" s="28">
        <f t="shared" si="446"/>
        <v>8.8333333333333339</v>
      </c>
      <c r="AB398" s="28">
        <f t="shared" si="447"/>
        <v>464.72102489984019</v>
      </c>
      <c r="AC398" s="2">
        <f t="shared" si="448"/>
        <v>453.77344660575704</v>
      </c>
      <c r="AD398" s="2">
        <f t="shared" si="432"/>
        <v>453.77344660575704</v>
      </c>
      <c r="AE398" s="2">
        <f t="shared" si="449"/>
        <v>464.72102489984019</v>
      </c>
      <c r="AF398" s="2">
        <f t="shared" si="433"/>
        <v>1764.3184342560278</v>
      </c>
      <c r="AG398" s="33">
        <f t="shared" si="450"/>
        <v>0.17357042410714288</v>
      </c>
      <c r="AH398" s="33">
        <f t="shared" si="451"/>
        <v>0.17357042410714288</v>
      </c>
      <c r="AI398" s="2">
        <f t="shared" si="452"/>
        <v>2.4006743372435335</v>
      </c>
      <c r="AJ398" s="7">
        <v>2.2000000000000002</v>
      </c>
      <c r="AK398" s="27">
        <f t="shared" si="453"/>
        <v>0</v>
      </c>
      <c r="AL398" s="3">
        <f t="shared" si="454"/>
        <v>1401.1622679671868</v>
      </c>
    </row>
    <row r="399" spans="1:38" ht="20.25" x14ac:dyDescent="0.3">
      <c r="A399" s="7">
        <v>16</v>
      </c>
      <c r="B399" s="7">
        <v>78</v>
      </c>
      <c r="C399" s="27">
        <v>63</v>
      </c>
      <c r="D399" s="27">
        <v>98</v>
      </c>
      <c r="E399" s="7">
        <v>8</v>
      </c>
      <c r="F399" s="32">
        <f t="shared" si="434"/>
        <v>9.5</v>
      </c>
      <c r="G399" s="8">
        <f t="shared" si="427"/>
        <v>18240</v>
      </c>
      <c r="H399" s="2">
        <v>1.4</v>
      </c>
      <c r="I399" s="7">
        <f t="shared" si="428"/>
        <v>25536</v>
      </c>
      <c r="J399" s="7">
        <v>1.2</v>
      </c>
      <c r="K399" s="7">
        <v>1.75</v>
      </c>
      <c r="L399" s="7">
        <v>0</v>
      </c>
      <c r="M399" s="2">
        <f t="shared" si="435"/>
        <v>2.196190476190476</v>
      </c>
      <c r="N399" s="2">
        <f t="shared" si="436"/>
        <v>1.8095238095238095</v>
      </c>
      <c r="O399" s="2">
        <f t="shared" si="437"/>
        <v>7.5238095238095237</v>
      </c>
      <c r="P399" s="2">
        <f t="shared" si="438"/>
        <v>30.156666666666666</v>
      </c>
      <c r="Q399" s="2">
        <f t="shared" si="439"/>
        <v>36.156666666666666</v>
      </c>
      <c r="R399" s="2">
        <f t="shared" si="440"/>
        <v>28.833333333333332</v>
      </c>
      <c r="S399" s="2">
        <f t="shared" si="429"/>
        <v>32.833333333333329</v>
      </c>
      <c r="T399" s="2">
        <f t="shared" si="430"/>
        <v>42.833333333333329</v>
      </c>
      <c r="U399" s="7">
        <f t="shared" si="431"/>
        <v>1</v>
      </c>
      <c r="V399" s="2">
        <f t="shared" si="441"/>
        <v>36.833923873359936</v>
      </c>
      <c r="W399" s="28">
        <f t="shared" si="442"/>
        <v>50.541472319886338</v>
      </c>
      <c r="X399" s="2">
        <f t="shared" si="443"/>
        <v>49.589640701099377</v>
      </c>
      <c r="Y399" s="2">
        <f t="shared" si="444"/>
        <v>349.92227679691939</v>
      </c>
      <c r="Z399" s="28">
        <f t="shared" si="445"/>
        <v>0</v>
      </c>
      <c r="AA399" s="28">
        <f t="shared" si="446"/>
        <v>9.5</v>
      </c>
      <c r="AB399" s="28">
        <f t="shared" si="447"/>
        <v>480.14398703892022</v>
      </c>
      <c r="AC399" s="2">
        <f t="shared" si="448"/>
        <v>471.10158666044407</v>
      </c>
      <c r="AD399" s="2">
        <f t="shared" si="432"/>
        <v>471.10158666044407</v>
      </c>
      <c r="AE399" s="2">
        <f t="shared" si="449"/>
        <v>480.14398703892022</v>
      </c>
      <c r="AF399" s="2">
        <f t="shared" si="433"/>
        <v>2070.6237179810328</v>
      </c>
      <c r="AG399" s="33">
        <f t="shared" si="450"/>
        <v>0.17551104910714288</v>
      </c>
      <c r="AH399" s="33">
        <f t="shared" si="451"/>
        <v>0.17551104910714288</v>
      </c>
      <c r="AI399" s="2">
        <f t="shared" si="452"/>
        <v>2.4042012635181531</v>
      </c>
      <c r="AJ399" s="7">
        <v>2.2000000000000002</v>
      </c>
      <c r="AK399" s="27">
        <f t="shared" si="453"/>
        <v>0</v>
      </c>
      <c r="AL399" s="3">
        <f t="shared" si="454"/>
        <v>1406.0399000439388</v>
      </c>
    </row>
    <row r="400" spans="1:38" ht="20.25" x14ac:dyDescent="0.3">
      <c r="A400" s="7">
        <v>16</v>
      </c>
      <c r="B400" s="7">
        <v>84</v>
      </c>
      <c r="C400" s="27">
        <v>68</v>
      </c>
      <c r="D400" s="27">
        <v>106</v>
      </c>
      <c r="E400" s="7">
        <v>8.5</v>
      </c>
      <c r="F400" s="32">
        <f t="shared" si="434"/>
        <v>10.25</v>
      </c>
      <c r="G400" s="8">
        <f t="shared" si="427"/>
        <v>19680</v>
      </c>
      <c r="H400" s="2">
        <v>1.4</v>
      </c>
      <c r="I400" s="7">
        <f t="shared" si="428"/>
        <v>27552</v>
      </c>
      <c r="J400" s="7">
        <v>1.2</v>
      </c>
      <c r="K400" s="7">
        <v>1.75</v>
      </c>
      <c r="L400" s="7">
        <v>0</v>
      </c>
      <c r="M400" s="2">
        <f t="shared" si="435"/>
        <v>2.1733333333333333</v>
      </c>
      <c r="N400" s="2">
        <f t="shared" si="436"/>
        <v>1.8095238095238095</v>
      </c>
      <c r="O400" s="2">
        <f t="shared" si="437"/>
        <v>7.5238095238095237</v>
      </c>
      <c r="P400" s="2">
        <f t="shared" si="438"/>
        <v>30.196666666666669</v>
      </c>
      <c r="Q400" s="2">
        <f t="shared" si="439"/>
        <v>36.196666666666673</v>
      </c>
      <c r="R400" s="2">
        <f t="shared" si="440"/>
        <v>28.833333333333332</v>
      </c>
      <c r="S400" s="2">
        <f t="shared" si="429"/>
        <v>32.833333333333329</v>
      </c>
      <c r="T400" s="2">
        <f t="shared" si="430"/>
        <v>42.833333333333329</v>
      </c>
      <c r="U400" s="7">
        <f t="shared" si="431"/>
        <v>1</v>
      </c>
      <c r="V400" s="2">
        <f t="shared" si="441"/>
        <v>36.79321965690535</v>
      </c>
      <c r="W400" s="28">
        <f t="shared" si="442"/>
        <v>50.485620246229587</v>
      </c>
      <c r="X400" s="2">
        <f t="shared" si="443"/>
        <v>49.534840471942616</v>
      </c>
      <c r="Y400" s="2">
        <f t="shared" si="444"/>
        <v>377.13050148327983</v>
      </c>
      <c r="Z400" s="28">
        <f t="shared" si="445"/>
        <v>0</v>
      </c>
      <c r="AA400" s="28">
        <f t="shared" si="446"/>
        <v>10.25</v>
      </c>
      <c r="AB400" s="28">
        <f t="shared" si="447"/>
        <v>517.47760752385329</v>
      </c>
      <c r="AC400" s="2">
        <f t="shared" si="448"/>
        <v>507.73211483741181</v>
      </c>
      <c r="AD400" s="2">
        <f t="shared" si="432"/>
        <v>507.73211483741181</v>
      </c>
      <c r="AE400" s="2">
        <f t="shared" si="449"/>
        <v>517.47760752385329</v>
      </c>
      <c r="AF400" s="2">
        <f t="shared" si="433"/>
        <v>2401.4334244040379</v>
      </c>
      <c r="AG400" s="33">
        <f t="shared" si="450"/>
        <v>0.17769425223214291</v>
      </c>
      <c r="AH400" s="33">
        <f t="shared" si="451"/>
        <v>0.17769425223214291</v>
      </c>
      <c r="AI400" s="2">
        <f t="shared" si="452"/>
        <v>2.4081814632220611</v>
      </c>
      <c r="AJ400" s="7">
        <v>2.2000000000000002</v>
      </c>
      <c r="AK400" s="27">
        <f t="shared" si="453"/>
        <v>0</v>
      </c>
      <c r="AL400" s="3">
        <f t="shared" si="454"/>
        <v>1408.0976783012218</v>
      </c>
    </row>
    <row r="401" spans="1:38" ht="20.25" x14ac:dyDescent="0.3">
      <c r="A401" s="7">
        <v>16</v>
      </c>
      <c r="B401" s="7">
        <v>90</v>
      </c>
      <c r="C401" s="27">
        <v>72</v>
      </c>
      <c r="D401" s="27">
        <v>113</v>
      </c>
      <c r="E401" s="7">
        <v>9</v>
      </c>
      <c r="F401" s="32">
        <f t="shared" si="434"/>
        <v>10.916666666666666</v>
      </c>
      <c r="G401" s="8">
        <f t="shared" si="427"/>
        <v>20960</v>
      </c>
      <c r="H401" s="2">
        <v>1.4</v>
      </c>
      <c r="I401" s="7">
        <f t="shared" si="428"/>
        <v>29343.999999999996</v>
      </c>
      <c r="J401" s="7">
        <v>1.2</v>
      </c>
      <c r="K401" s="7">
        <v>1.75</v>
      </c>
      <c r="L401" s="7">
        <v>0</v>
      </c>
      <c r="M401" s="2">
        <f t="shared" si="435"/>
        <v>2.1533333333333333</v>
      </c>
      <c r="N401" s="2">
        <f t="shared" si="436"/>
        <v>1.8095238095238095</v>
      </c>
      <c r="O401" s="2">
        <f t="shared" si="437"/>
        <v>7.5238095238095237</v>
      </c>
      <c r="P401" s="2">
        <f t="shared" si="438"/>
        <v>30.231666666666669</v>
      </c>
      <c r="Q401" s="2">
        <f t="shared" si="439"/>
        <v>36.231666666666669</v>
      </c>
      <c r="R401" s="2">
        <f t="shared" si="440"/>
        <v>28.833333333333332</v>
      </c>
      <c r="S401" s="2">
        <f t="shared" si="429"/>
        <v>32.833333333333329</v>
      </c>
      <c r="T401" s="2">
        <f t="shared" si="430"/>
        <v>42.833333333333329</v>
      </c>
      <c r="U401" s="7">
        <f t="shared" si="431"/>
        <v>1</v>
      </c>
      <c r="V401" s="2">
        <f t="shared" si="441"/>
        <v>36.757677193462008</v>
      </c>
      <c r="W401" s="28">
        <f t="shared" si="442"/>
        <v>50.436850844455321</v>
      </c>
      <c r="X401" s="2">
        <f t="shared" si="443"/>
        <v>49.486989528941066</v>
      </c>
      <c r="Y401" s="2">
        <f t="shared" si="444"/>
        <v>401.27130936196022</v>
      </c>
      <c r="Z401" s="28">
        <f t="shared" si="445"/>
        <v>0</v>
      </c>
      <c r="AA401" s="28">
        <f t="shared" si="446"/>
        <v>10.916666666666666</v>
      </c>
      <c r="AB401" s="28">
        <f t="shared" si="447"/>
        <v>550.60228838530395</v>
      </c>
      <c r="AC401" s="2">
        <f t="shared" si="448"/>
        <v>540.2329690242733</v>
      </c>
      <c r="AD401" s="2">
        <f t="shared" si="432"/>
        <v>540.2329690242733</v>
      </c>
      <c r="AE401" s="2">
        <f t="shared" si="449"/>
        <v>550.60228838530395</v>
      </c>
      <c r="AF401" s="2">
        <f t="shared" si="433"/>
        <v>2756.7475535250433</v>
      </c>
      <c r="AG401" s="33">
        <f t="shared" si="450"/>
        <v>0.17963487723214289</v>
      </c>
      <c r="AH401" s="33">
        <f t="shared" si="451"/>
        <v>0.17963487723214289</v>
      </c>
      <c r="AI401" s="2">
        <f t="shared" si="452"/>
        <v>2.4117304983256433</v>
      </c>
      <c r="AJ401" s="7">
        <v>2.2000000000000002</v>
      </c>
      <c r="AK401" s="27">
        <f t="shared" si="453"/>
        <v>0</v>
      </c>
      <c r="AL401" s="3">
        <f t="shared" si="454"/>
        <v>1413.478390767061</v>
      </c>
    </row>
    <row r="402" spans="1:38" ht="20.25" x14ac:dyDescent="0.3">
      <c r="A402" s="7">
        <v>16</v>
      </c>
      <c r="B402" s="7">
        <v>96</v>
      </c>
      <c r="C402" s="27">
        <v>77</v>
      </c>
      <c r="D402" s="27">
        <v>121</v>
      </c>
      <c r="E402" s="7">
        <v>9.5</v>
      </c>
      <c r="F402" s="32">
        <f t="shared" si="434"/>
        <v>11.666666666666666</v>
      </c>
      <c r="G402" s="8">
        <f t="shared" si="427"/>
        <v>22400</v>
      </c>
      <c r="H402" s="2">
        <v>1.4</v>
      </c>
      <c r="I402" s="7">
        <f t="shared" si="428"/>
        <v>31359.999999999996</v>
      </c>
      <c r="J402" s="7">
        <v>1.2</v>
      </c>
      <c r="K402" s="7">
        <v>1.75</v>
      </c>
      <c r="L402" s="7">
        <v>0</v>
      </c>
      <c r="M402" s="2">
        <f t="shared" si="435"/>
        <v>2.1304761904761902</v>
      </c>
      <c r="N402" s="2">
        <f t="shared" si="436"/>
        <v>1.8095238095238095</v>
      </c>
      <c r="O402" s="2">
        <f t="shared" si="437"/>
        <v>7.5238095238095237</v>
      </c>
      <c r="P402" s="2">
        <f t="shared" si="438"/>
        <v>30.271666666666668</v>
      </c>
      <c r="Q402" s="2">
        <f t="shared" si="439"/>
        <v>36.271666666666668</v>
      </c>
      <c r="R402" s="2">
        <f t="shared" si="440"/>
        <v>28.833333333333332</v>
      </c>
      <c r="S402" s="2">
        <f t="shared" si="429"/>
        <v>32.833333333333329</v>
      </c>
      <c r="T402" s="2">
        <f t="shared" si="430"/>
        <v>42.833333333333329</v>
      </c>
      <c r="U402" s="7">
        <f t="shared" si="431"/>
        <v>1</v>
      </c>
      <c r="V402" s="2">
        <f t="shared" si="441"/>
        <v>36.71714122633233</v>
      </c>
      <c r="W402" s="28">
        <f t="shared" si="442"/>
        <v>50.381229633212989</v>
      </c>
      <c r="X402" s="2">
        <f t="shared" si="443"/>
        <v>49.432415814439636</v>
      </c>
      <c r="Y402" s="2">
        <f t="shared" si="444"/>
        <v>428.36664764054382</v>
      </c>
      <c r="Z402" s="28">
        <f t="shared" si="445"/>
        <v>0</v>
      </c>
      <c r="AA402" s="28">
        <f t="shared" si="446"/>
        <v>11.666666666666666</v>
      </c>
      <c r="AB402" s="28">
        <f t="shared" si="447"/>
        <v>587.78101238748479</v>
      </c>
      <c r="AC402" s="2">
        <f t="shared" si="448"/>
        <v>576.71151783512903</v>
      </c>
      <c r="AD402" s="2">
        <f t="shared" si="432"/>
        <v>576.71151783512903</v>
      </c>
      <c r="AE402" s="2">
        <f t="shared" si="449"/>
        <v>587.78101238748479</v>
      </c>
      <c r="AF402" s="2">
        <f t="shared" si="433"/>
        <v>3136.5661053440494</v>
      </c>
      <c r="AG402" s="33">
        <f t="shared" si="450"/>
        <v>0.18181808035714289</v>
      </c>
      <c r="AH402" s="33">
        <f t="shared" si="451"/>
        <v>0.18181808035714289</v>
      </c>
      <c r="AI402" s="2">
        <f t="shared" si="452"/>
        <v>2.4157356874060056</v>
      </c>
      <c r="AJ402" s="7">
        <v>2.2000000000000002</v>
      </c>
      <c r="AK402" s="27">
        <f t="shared" si="453"/>
        <v>0</v>
      </c>
      <c r="AL402" s="3">
        <f t="shared" si="454"/>
        <v>1416.192619749412</v>
      </c>
    </row>
    <row r="403" spans="1:38" ht="20.25" x14ac:dyDescent="0.3">
      <c r="A403" s="7">
        <v>16</v>
      </c>
      <c r="B403" s="7">
        <v>102</v>
      </c>
      <c r="C403" s="27">
        <v>82</v>
      </c>
      <c r="D403" s="27">
        <v>128</v>
      </c>
      <c r="E403" s="7">
        <v>9.75</v>
      </c>
      <c r="F403" s="32">
        <f t="shared" si="434"/>
        <v>12.291666666666666</v>
      </c>
      <c r="G403" s="8">
        <f t="shared" si="427"/>
        <v>23600</v>
      </c>
      <c r="H403" s="2">
        <v>1.4</v>
      </c>
      <c r="I403" s="7">
        <f t="shared" si="428"/>
        <v>33040</v>
      </c>
      <c r="J403" s="7">
        <v>1.2</v>
      </c>
      <c r="K403" s="7">
        <v>1.75</v>
      </c>
      <c r="L403" s="7">
        <v>0</v>
      </c>
      <c r="M403" s="2">
        <f t="shared" si="435"/>
        <v>2.1104761904761902</v>
      </c>
      <c r="N403" s="2">
        <f t="shared" si="436"/>
        <v>1.8095238095238095</v>
      </c>
      <c r="O403" s="2">
        <f t="shared" si="437"/>
        <v>7.5238095238095237</v>
      </c>
      <c r="P403" s="2">
        <f t="shared" si="438"/>
        <v>30.306666666666668</v>
      </c>
      <c r="Q403" s="2">
        <f t="shared" si="439"/>
        <v>36.306666666666672</v>
      </c>
      <c r="R403" s="2">
        <f t="shared" si="440"/>
        <v>28.833333333333332</v>
      </c>
      <c r="S403" s="2">
        <f t="shared" si="429"/>
        <v>32.833333333333329</v>
      </c>
      <c r="T403" s="2">
        <f t="shared" si="430"/>
        <v>42.833333333333329</v>
      </c>
      <c r="U403" s="7">
        <f t="shared" si="431"/>
        <v>1</v>
      </c>
      <c r="V403" s="2">
        <f t="shared" si="441"/>
        <v>36.681745524635993</v>
      </c>
      <c r="W403" s="28">
        <f t="shared" si="442"/>
        <v>50.33266160978765</v>
      </c>
      <c r="X403" s="2">
        <f t="shared" si="443"/>
        <v>49.384762457292041</v>
      </c>
      <c r="Y403" s="2">
        <f t="shared" si="444"/>
        <v>450.87978874031739</v>
      </c>
      <c r="Z403" s="28">
        <f t="shared" si="445"/>
        <v>0</v>
      </c>
      <c r="AA403" s="28">
        <f t="shared" si="446"/>
        <v>12.291666666666666</v>
      </c>
      <c r="AB403" s="28">
        <f t="shared" si="447"/>
        <v>618.67229895363982</v>
      </c>
      <c r="AC403" s="2">
        <f t="shared" si="448"/>
        <v>607.02103853754795</v>
      </c>
      <c r="AD403" s="2">
        <f t="shared" si="432"/>
        <v>607.02103853754795</v>
      </c>
      <c r="AE403" s="2">
        <f t="shared" si="449"/>
        <v>618.67229895363982</v>
      </c>
      <c r="AF403" s="2">
        <f t="shared" si="433"/>
        <v>3540.8890798610555</v>
      </c>
      <c r="AG403" s="33">
        <f t="shared" si="450"/>
        <v>0.18363741629464289</v>
      </c>
      <c r="AH403" s="33">
        <f t="shared" si="451"/>
        <v>0.18363741629464289</v>
      </c>
      <c r="AI403" s="2">
        <f t="shared" si="452"/>
        <v>2.4190835210153798</v>
      </c>
      <c r="AJ403" s="7">
        <v>2.2000000000000002</v>
      </c>
      <c r="AK403" s="27">
        <f t="shared" si="453"/>
        <v>0</v>
      </c>
      <c r="AL403" s="3">
        <f t="shared" si="454"/>
        <v>1417.6684357708748</v>
      </c>
    </row>
    <row r="404" spans="1:38" ht="20.25" x14ac:dyDescent="0.3">
      <c r="A404" s="7">
        <v>16</v>
      </c>
      <c r="B404" s="7">
        <v>108</v>
      </c>
      <c r="C404" s="27">
        <v>87</v>
      </c>
      <c r="D404" s="27">
        <v>136</v>
      </c>
      <c r="E404" s="7">
        <v>10</v>
      </c>
      <c r="F404" s="32">
        <f t="shared" si="434"/>
        <v>13</v>
      </c>
      <c r="G404" s="8">
        <f t="shared" si="427"/>
        <v>24960</v>
      </c>
      <c r="H404" s="2">
        <v>1.4</v>
      </c>
      <c r="I404" s="7">
        <f t="shared" si="428"/>
        <v>34944</v>
      </c>
      <c r="J404" s="7">
        <v>1.2</v>
      </c>
      <c r="K404" s="7">
        <v>1.75</v>
      </c>
      <c r="L404" s="7">
        <v>0</v>
      </c>
      <c r="M404" s="2">
        <f t="shared" si="435"/>
        <v>2.0876190476190475</v>
      </c>
      <c r="N404" s="2">
        <f t="shared" si="436"/>
        <v>1.8095238095238095</v>
      </c>
      <c r="O404" s="2">
        <f t="shared" si="437"/>
        <v>7.5238095238095237</v>
      </c>
      <c r="P404" s="2">
        <f t="shared" si="438"/>
        <v>30.346666666666668</v>
      </c>
      <c r="Q404" s="2">
        <f t="shared" si="439"/>
        <v>36.346666666666664</v>
      </c>
      <c r="R404" s="2">
        <f t="shared" si="440"/>
        <v>28.833333333333332</v>
      </c>
      <c r="S404" s="2">
        <f t="shared" si="429"/>
        <v>32.833333333333329</v>
      </c>
      <c r="T404" s="2">
        <f t="shared" si="430"/>
        <v>42.833333333333329</v>
      </c>
      <c r="U404" s="7">
        <f t="shared" si="431"/>
        <v>1</v>
      </c>
      <c r="V404" s="2">
        <f t="shared" si="441"/>
        <v>36.641376765804779</v>
      </c>
      <c r="W404" s="28">
        <f t="shared" si="442"/>
        <v>50.277269832520837</v>
      </c>
      <c r="X404" s="2">
        <f t="shared" si="443"/>
        <v>49.330413855908382</v>
      </c>
      <c r="Y404" s="2">
        <f t="shared" si="444"/>
        <v>476.33789795546215</v>
      </c>
      <c r="Z404" s="28">
        <f t="shared" si="445"/>
        <v>0</v>
      </c>
      <c r="AA404" s="28">
        <f t="shared" si="446"/>
        <v>13</v>
      </c>
      <c r="AB404" s="28">
        <f t="shared" si="447"/>
        <v>653.60450782277087</v>
      </c>
      <c r="AC404" s="2">
        <f t="shared" si="448"/>
        <v>641.29538012680894</v>
      </c>
      <c r="AD404" s="2">
        <f t="shared" si="432"/>
        <v>641.29538012680894</v>
      </c>
      <c r="AE404" s="2">
        <f t="shared" si="449"/>
        <v>653.60450782277087</v>
      </c>
      <c r="AF404" s="2">
        <f t="shared" si="433"/>
        <v>3969.7164770760623</v>
      </c>
      <c r="AG404" s="33">
        <f t="shared" si="450"/>
        <v>0.18569933035714287</v>
      </c>
      <c r="AH404" s="33">
        <f t="shared" si="451"/>
        <v>0.18569933035714287</v>
      </c>
      <c r="AI404" s="2">
        <f t="shared" si="452"/>
        <v>2.4228889675497758</v>
      </c>
      <c r="AJ404" s="7">
        <v>2.2000000000000002</v>
      </c>
      <c r="AK404" s="27">
        <f t="shared" si="453"/>
        <v>0</v>
      </c>
      <c r="AL404" s="3">
        <f t="shared" si="454"/>
        <v>1417.1360159511712</v>
      </c>
    </row>
    <row r="405" spans="1:38" ht="20.25" x14ac:dyDescent="0.3">
      <c r="A405" s="7">
        <v>16</v>
      </c>
      <c r="B405" s="7">
        <v>114</v>
      </c>
      <c r="C405" s="27">
        <v>92</v>
      </c>
      <c r="D405" s="27">
        <v>143</v>
      </c>
      <c r="E405" s="7">
        <v>10.5</v>
      </c>
      <c r="F405" s="32">
        <f t="shared" si="434"/>
        <v>13.666666666666666</v>
      </c>
      <c r="G405" s="8">
        <f t="shared" si="427"/>
        <v>26240</v>
      </c>
      <c r="H405" s="2">
        <v>1.4</v>
      </c>
      <c r="I405" s="7">
        <f t="shared" si="428"/>
        <v>36736</v>
      </c>
      <c r="J405" s="7">
        <v>1.2</v>
      </c>
      <c r="K405" s="7">
        <v>1.75</v>
      </c>
      <c r="L405" s="7">
        <v>0</v>
      </c>
      <c r="M405" s="2">
        <f t="shared" si="435"/>
        <v>2.0676190476190475</v>
      </c>
      <c r="N405" s="2">
        <f t="shared" si="436"/>
        <v>1.8095238095238095</v>
      </c>
      <c r="O405" s="2">
        <f t="shared" si="437"/>
        <v>7.5238095238095237</v>
      </c>
      <c r="P405" s="2">
        <f t="shared" si="438"/>
        <v>30.381666666666668</v>
      </c>
      <c r="Q405" s="2">
        <f t="shared" si="439"/>
        <v>36.381666666666668</v>
      </c>
      <c r="R405" s="2">
        <f t="shared" si="440"/>
        <v>28.833333333333332</v>
      </c>
      <c r="S405" s="2">
        <f t="shared" si="429"/>
        <v>32.833333333333329</v>
      </c>
      <c r="T405" s="2">
        <f t="shared" si="430"/>
        <v>42.833333333333329</v>
      </c>
      <c r="U405" s="7">
        <f t="shared" si="431"/>
        <v>1</v>
      </c>
      <c r="V405" s="2">
        <f t="shared" si="441"/>
        <v>36.606126918716868</v>
      </c>
      <c r="W405" s="28">
        <f t="shared" si="442"/>
        <v>50.228901942719055</v>
      </c>
      <c r="X405" s="2">
        <f t="shared" si="443"/>
        <v>49.282956863330888</v>
      </c>
      <c r="Y405" s="2">
        <f t="shared" si="444"/>
        <v>500.2837345557972</v>
      </c>
      <c r="Z405" s="28">
        <f t="shared" si="445"/>
        <v>0</v>
      </c>
      <c r="AA405" s="28">
        <f t="shared" si="446"/>
        <v>13.666666666666666</v>
      </c>
      <c r="AB405" s="28">
        <f t="shared" si="447"/>
        <v>686.46165988382711</v>
      </c>
      <c r="AC405" s="2">
        <f t="shared" si="448"/>
        <v>673.53374379885543</v>
      </c>
      <c r="AD405" s="2">
        <f t="shared" si="432"/>
        <v>673.53374379885543</v>
      </c>
      <c r="AE405" s="2">
        <f t="shared" si="449"/>
        <v>686.46165988382711</v>
      </c>
      <c r="AF405" s="2">
        <f t="shared" si="433"/>
        <v>4423.0482969890691</v>
      </c>
      <c r="AG405" s="33">
        <f t="shared" si="450"/>
        <v>0.1876399553571429</v>
      </c>
      <c r="AH405" s="33">
        <f t="shared" si="451"/>
        <v>0.1876399553571429</v>
      </c>
      <c r="AI405" s="2">
        <f t="shared" si="452"/>
        <v>2.4264815174608794</v>
      </c>
      <c r="AJ405" s="7">
        <v>2.2000000000000002</v>
      </c>
      <c r="AK405" s="27">
        <f t="shared" si="453"/>
        <v>0</v>
      </c>
      <c r="AL405" s="3">
        <f t="shared" si="454"/>
        <v>1423.4215780924328</v>
      </c>
    </row>
    <row r="406" spans="1:38" ht="20.25" x14ac:dyDescent="0.3">
      <c r="A406" s="7">
        <v>16</v>
      </c>
      <c r="B406" s="7">
        <v>120</v>
      </c>
      <c r="C406" s="27">
        <v>97</v>
      </c>
      <c r="D406" s="27">
        <v>151</v>
      </c>
      <c r="E406" s="7">
        <v>11</v>
      </c>
      <c r="F406" s="32">
        <f t="shared" si="434"/>
        <v>14.416666666666666</v>
      </c>
      <c r="G406" s="8">
        <f t="shared" si="427"/>
        <v>27680</v>
      </c>
      <c r="H406" s="2">
        <v>1.4</v>
      </c>
      <c r="I406" s="7">
        <f t="shared" si="428"/>
        <v>38752</v>
      </c>
      <c r="J406" s="7">
        <v>1.2</v>
      </c>
      <c r="K406" s="7">
        <v>1.75</v>
      </c>
      <c r="L406" s="7">
        <v>0</v>
      </c>
      <c r="M406" s="2">
        <f t="shared" si="435"/>
        <v>2.0447619047619048</v>
      </c>
      <c r="N406" s="2">
        <f t="shared" si="436"/>
        <v>1.8095238095238095</v>
      </c>
      <c r="O406" s="2">
        <f t="shared" si="437"/>
        <v>7.5238095238095237</v>
      </c>
      <c r="P406" s="2">
        <f t="shared" si="438"/>
        <v>30.421666666666667</v>
      </c>
      <c r="Q406" s="2">
        <f t="shared" si="439"/>
        <v>36.421666666666667</v>
      </c>
      <c r="R406" s="2">
        <f t="shared" si="440"/>
        <v>28.833333333333332</v>
      </c>
      <c r="S406" s="2">
        <f t="shared" si="429"/>
        <v>32.833333333333329</v>
      </c>
      <c r="T406" s="2">
        <f t="shared" si="430"/>
        <v>42.833333333333329</v>
      </c>
      <c r="U406" s="7">
        <f t="shared" si="431"/>
        <v>1</v>
      </c>
      <c r="V406" s="2">
        <f t="shared" si="441"/>
        <v>36.565924335728297</v>
      </c>
      <c r="W406" s="28">
        <f t="shared" si="442"/>
        <v>50.17373818274902</v>
      </c>
      <c r="X406" s="2">
        <f t="shared" si="443"/>
        <v>49.228831985066115</v>
      </c>
      <c r="Y406" s="2">
        <f t="shared" si="444"/>
        <v>527.1587425067496</v>
      </c>
      <c r="Z406" s="28">
        <f t="shared" si="445"/>
        <v>0</v>
      </c>
      <c r="AA406" s="28">
        <f t="shared" si="446"/>
        <v>14.416666666666666</v>
      </c>
      <c r="AB406" s="28">
        <f t="shared" si="447"/>
        <v>723.3380588012983</v>
      </c>
      <c r="AC406" s="2">
        <f t="shared" si="448"/>
        <v>709.71566111803645</v>
      </c>
      <c r="AD406" s="2">
        <f t="shared" si="432"/>
        <v>709.71566111803645</v>
      </c>
      <c r="AE406" s="2">
        <f t="shared" si="449"/>
        <v>723.3380588012983</v>
      </c>
      <c r="AF406" s="2">
        <f t="shared" si="433"/>
        <v>4900.884539600077</v>
      </c>
      <c r="AG406" s="33">
        <f t="shared" si="450"/>
        <v>0.18982315848214287</v>
      </c>
      <c r="AH406" s="33">
        <f t="shared" si="451"/>
        <v>0.18982315848214287</v>
      </c>
      <c r="AI406" s="2">
        <f t="shared" si="452"/>
        <v>2.4305358919377507</v>
      </c>
      <c r="AJ406" s="7">
        <v>2.2000000000000002</v>
      </c>
      <c r="AK406" s="27">
        <f t="shared" si="453"/>
        <v>0</v>
      </c>
      <c r="AL406" s="3">
        <f t="shared" si="454"/>
        <v>1427.2998060336336</v>
      </c>
    </row>
    <row r="407" spans="1:38" ht="20.25" x14ac:dyDescent="0.3">
      <c r="A407" s="7">
        <v>16</v>
      </c>
      <c r="B407" s="7">
        <v>132</v>
      </c>
      <c r="C407" s="27">
        <v>106</v>
      </c>
      <c r="D407" s="27">
        <v>166</v>
      </c>
      <c r="E407" s="7">
        <v>12</v>
      </c>
      <c r="F407" s="32">
        <f t="shared" si="434"/>
        <v>15.833333333333334</v>
      </c>
      <c r="G407" s="8">
        <f t="shared" si="427"/>
        <v>30400</v>
      </c>
      <c r="H407" s="2">
        <v>1.4</v>
      </c>
      <c r="I407" s="7">
        <f t="shared" si="428"/>
        <v>42560</v>
      </c>
      <c r="J407" s="7">
        <v>1.2</v>
      </c>
      <c r="K407" s="7">
        <v>1.75</v>
      </c>
      <c r="L407" s="7">
        <v>0</v>
      </c>
      <c r="M407" s="2">
        <f t="shared" si="435"/>
        <v>2.0019047619047616</v>
      </c>
      <c r="N407" s="2">
        <f t="shared" si="436"/>
        <v>1.8095238095238095</v>
      </c>
      <c r="O407" s="2">
        <f t="shared" si="437"/>
        <v>7.5238095238095237</v>
      </c>
      <c r="P407" s="2">
        <f t="shared" si="438"/>
        <v>30.496666666666666</v>
      </c>
      <c r="Q407" s="2">
        <f t="shared" si="439"/>
        <v>36.49666666666667</v>
      </c>
      <c r="R407" s="2">
        <f t="shared" si="440"/>
        <v>28.833333333333332</v>
      </c>
      <c r="S407" s="2">
        <f t="shared" si="429"/>
        <v>32.833333333333329</v>
      </c>
      <c r="T407" s="2">
        <f t="shared" si="430"/>
        <v>42.833333333333329</v>
      </c>
      <c r="U407" s="7">
        <f t="shared" si="431"/>
        <v>1</v>
      </c>
      <c r="V407" s="2">
        <f t="shared" si="441"/>
        <v>36.490782012451845</v>
      </c>
      <c r="W407" s="28">
        <f t="shared" si="442"/>
        <v>50.070632044370001</v>
      </c>
      <c r="X407" s="2">
        <f t="shared" si="443"/>
        <v>49.127667612094704</v>
      </c>
      <c r="Y407" s="2">
        <f t="shared" si="444"/>
        <v>577.77071519715423</v>
      </c>
      <c r="Z407" s="28">
        <f t="shared" si="445"/>
        <v>0</v>
      </c>
      <c r="AA407" s="28">
        <f t="shared" si="446"/>
        <v>15.833333333333334</v>
      </c>
      <c r="AB407" s="28">
        <f t="shared" si="447"/>
        <v>792.7850073691917</v>
      </c>
      <c r="AC407" s="2">
        <f t="shared" si="448"/>
        <v>777.85473719149957</v>
      </c>
      <c r="AD407" s="2">
        <f t="shared" si="432"/>
        <v>777.85473719149957</v>
      </c>
      <c r="AE407" s="2">
        <f t="shared" si="449"/>
        <v>792.7850073691917</v>
      </c>
      <c r="AF407" s="2">
        <f t="shared" si="433"/>
        <v>5930.0702929160934</v>
      </c>
      <c r="AG407" s="33">
        <f t="shared" si="450"/>
        <v>0.19394698660714291</v>
      </c>
      <c r="AH407" s="33">
        <f t="shared" si="451"/>
        <v>0.19394698660714291</v>
      </c>
      <c r="AI407" s="2">
        <f t="shared" si="452"/>
        <v>2.4382312383484881</v>
      </c>
      <c r="AJ407" s="7">
        <v>2.2000000000000002</v>
      </c>
      <c r="AK407" s="27">
        <f t="shared" si="453"/>
        <v>0</v>
      </c>
      <c r="AL407" s="3">
        <f t="shared" si="454"/>
        <v>1437.643087785711</v>
      </c>
    </row>
    <row r="408" spans="1:38" ht="20.25" x14ac:dyDescent="0.3">
      <c r="A408" s="7">
        <v>16</v>
      </c>
      <c r="B408" s="7">
        <v>144</v>
      </c>
      <c r="C408" s="27">
        <v>116</v>
      </c>
      <c r="D408" s="27">
        <v>180</v>
      </c>
      <c r="E408" s="7">
        <v>13</v>
      </c>
      <c r="F408" s="32">
        <f t="shared" si="434"/>
        <v>17.166666666666668</v>
      </c>
      <c r="G408" s="8">
        <f t="shared" si="427"/>
        <v>32960</v>
      </c>
      <c r="H408" s="2">
        <v>1.4</v>
      </c>
      <c r="I408" s="7">
        <f t="shared" si="428"/>
        <v>46144</v>
      </c>
      <c r="J408" s="7">
        <v>1.2</v>
      </c>
      <c r="K408" s="7">
        <v>1.75</v>
      </c>
      <c r="L408" s="7">
        <v>0</v>
      </c>
      <c r="M408" s="2">
        <f t="shared" si="435"/>
        <v>1.9619047619047618</v>
      </c>
      <c r="N408" s="2">
        <f t="shared" si="436"/>
        <v>1.8095238095238095</v>
      </c>
      <c r="O408" s="2">
        <f t="shared" si="437"/>
        <v>7.5238095238095237</v>
      </c>
      <c r="P408" s="2">
        <f t="shared" si="438"/>
        <v>30.566666666666666</v>
      </c>
      <c r="Q408" s="2">
        <f t="shared" si="439"/>
        <v>36.566666666666663</v>
      </c>
      <c r="R408" s="2">
        <f t="shared" si="440"/>
        <v>28.833333333333332</v>
      </c>
      <c r="S408" s="2">
        <f t="shared" si="429"/>
        <v>32.833333333333329</v>
      </c>
      <c r="T408" s="2">
        <f t="shared" si="430"/>
        <v>42.833333333333329</v>
      </c>
      <c r="U408" s="7">
        <f t="shared" si="431"/>
        <v>1</v>
      </c>
      <c r="V408" s="2">
        <f t="shared" si="441"/>
        <v>36.420927279337768</v>
      </c>
      <c r="W408" s="28">
        <f t="shared" si="442"/>
        <v>49.974781244649705</v>
      </c>
      <c r="X408" s="2">
        <f t="shared" si="443"/>
        <v>49.033621940275751</v>
      </c>
      <c r="Y408" s="2">
        <f t="shared" si="444"/>
        <v>625.22591829529836</v>
      </c>
      <c r="Z408" s="28">
        <f t="shared" si="445"/>
        <v>0</v>
      </c>
      <c r="AA408" s="28">
        <f t="shared" si="446"/>
        <v>17.166666666666668</v>
      </c>
      <c r="AB408" s="28">
        <f t="shared" si="447"/>
        <v>857.90041136648665</v>
      </c>
      <c r="AC408" s="2">
        <f t="shared" si="448"/>
        <v>841.74384330806708</v>
      </c>
      <c r="AD408" s="2">
        <f t="shared" si="432"/>
        <v>841.74384330806708</v>
      </c>
      <c r="AE408" s="2">
        <f t="shared" si="449"/>
        <v>857.90041136648665</v>
      </c>
      <c r="AF408" s="2">
        <f t="shared" si="433"/>
        <v>7057.2737370241111</v>
      </c>
      <c r="AG408" s="33">
        <f t="shared" si="450"/>
        <v>0.19782823660714288</v>
      </c>
      <c r="AH408" s="33">
        <f t="shared" si="451"/>
        <v>0.19782823660714288</v>
      </c>
      <c r="AI408" s="2">
        <f t="shared" si="452"/>
        <v>2.4455185637250669</v>
      </c>
      <c r="AJ408" s="7">
        <v>2.2000000000000002</v>
      </c>
      <c r="AK408" s="27">
        <f t="shared" si="453"/>
        <v>857.90041136648665</v>
      </c>
      <c r="AL408" s="3">
        <f t="shared" si="454"/>
        <v>1476.3035286260363</v>
      </c>
    </row>
    <row r="409" spans="1:38" ht="20.25" x14ac:dyDescent="0.3">
      <c r="A409" s="7"/>
      <c r="B409" s="7"/>
      <c r="C409" s="7"/>
      <c r="D409" s="2"/>
      <c r="E409" s="2"/>
      <c r="F409" s="2"/>
      <c r="G409" s="7"/>
      <c r="H409" s="7"/>
      <c r="I409" s="7"/>
      <c r="J409" s="7"/>
      <c r="K409" s="2"/>
      <c r="L409" s="2"/>
      <c r="M409" s="2"/>
      <c r="N409" s="2"/>
      <c r="O409" s="2"/>
      <c r="P409" s="2"/>
      <c r="Q409" s="2"/>
      <c r="R409" s="2"/>
      <c r="S409" s="7"/>
      <c r="T409" s="2"/>
      <c r="U409" s="28"/>
      <c r="V409" s="2"/>
      <c r="W409" s="2"/>
      <c r="X409" s="28"/>
      <c r="Y409" s="28"/>
      <c r="Z409" s="28"/>
      <c r="AA409" s="2"/>
      <c r="AB409" s="2"/>
      <c r="AC409" s="2"/>
      <c r="AD409" s="7"/>
      <c r="AE409" s="2"/>
      <c r="AF409" s="7"/>
      <c r="AG409" s="7"/>
      <c r="AH409" s="3"/>
    </row>
    <row r="410" spans="1:38" ht="150" x14ac:dyDescent="0.2">
      <c r="A410" s="7" t="s">
        <v>10</v>
      </c>
      <c r="B410" s="7" t="s">
        <v>82</v>
      </c>
      <c r="C410" s="31" t="s">
        <v>83</v>
      </c>
      <c r="D410" s="31" t="s">
        <v>84</v>
      </c>
      <c r="E410" s="7" t="s">
        <v>12</v>
      </c>
      <c r="F410" s="7" t="s">
        <v>85</v>
      </c>
      <c r="G410" s="7" t="s">
        <v>47</v>
      </c>
      <c r="H410" s="7" t="s">
        <v>14</v>
      </c>
      <c r="I410" s="7" t="s">
        <v>15</v>
      </c>
      <c r="J410" s="7" t="s">
        <v>16</v>
      </c>
      <c r="K410" s="7" t="s">
        <v>17</v>
      </c>
      <c r="L410" s="7" t="s">
        <v>18</v>
      </c>
      <c r="M410" s="7" t="s">
        <v>25</v>
      </c>
      <c r="N410" s="7" t="s">
        <v>26</v>
      </c>
      <c r="O410" s="7" t="s">
        <v>27</v>
      </c>
      <c r="P410" s="7" t="s">
        <v>28</v>
      </c>
      <c r="Q410" s="7" t="s">
        <v>29</v>
      </c>
      <c r="R410" s="7" t="s">
        <v>30</v>
      </c>
      <c r="S410" s="7" t="s">
        <v>31</v>
      </c>
      <c r="T410" s="7" t="s">
        <v>32</v>
      </c>
      <c r="U410" s="7" t="s">
        <v>33</v>
      </c>
      <c r="V410" s="7" t="s">
        <v>34</v>
      </c>
      <c r="W410" s="26" t="s">
        <v>35</v>
      </c>
      <c r="X410" s="7" t="s">
        <v>36</v>
      </c>
      <c r="Y410" s="7" t="s">
        <v>37</v>
      </c>
      <c r="Z410" s="26" t="s">
        <v>59</v>
      </c>
      <c r="AA410" s="26" t="s">
        <v>60</v>
      </c>
      <c r="AB410" s="26" t="s">
        <v>61</v>
      </c>
      <c r="AC410" s="7" t="s">
        <v>39</v>
      </c>
      <c r="AD410" s="7" t="s">
        <v>40</v>
      </c>
      <c r="AE410" s="7" t="s">
        <v>41</v>
      </c>
      <c r="AF410" s="7" t="s">
        <v>21</v>
      </c>
      <c r="AG410" s="26" t="s">
        <v>90</v>
      </c>
      <c r="AH410" s="26" t="s">
        <v>89</v>
      </c>
      <c r="AI410" s="7" t="s">
        <v>22</v>
      </c>
      <c r="AJ410" s="7" t="s">
        <v>23</v>
      </c>
      <c r="AK410" s="26" t="s">
        <v>20</v>
      </c>
      <c r="AL410" s="7" t="s">
        <v>24</v>
      </c>
    </row>
    <row r="411" spans="1:38" ht="20.25" x14ac:dyDescent="0.3">
      <c r="A411" s="7">
        <v>17</v>
      </c>
      <c r="B411" s="7">
        <v>18</v>
      </c>
      <c r="C411" s="27">
        <v>14</v>
      </c>
      <c r="D411" s="27">
        <v>23</v>
      </c>
      <c r="E411" s="7">
        <v>2.75</v>
      </c>
      <c r="F411" s="32">
        <f>($D411+2*$E411)/12</f>
        <v>2.375</v>
      </c>
      <c r="G411" s="8">
        <f t="shared" ref="G411:G433" si="456">$B$4*$A411*$F411</f>
        <v>4845</v>
      </c>
      <c r="H411" s="2">
        <v>1.4</v>
      </c>
      <c r="I411" s="7">
        <f t="shared" ref="I411:I433" si="457">$G411*$H411</f>
        <v>6783</v>
      </c>
      <c r="J411" s="7">
        <v>1.2</v>
      </c>
      <c r="K411" s="7">
        <v>1.1499999999999999</v>
      </c>
      <c r="L411" s="7">
        <v>0</v>
      </c>
      <c r="M411" s="2">
        <f>($E$7-$C$7-0.06*$D411/12)/$K411</f>
        <v>3.6681159420289853</v>
      </c>
      <c r="N411" s="2">
        <f>($F$7-$B$7)/$K411</f>
        <v>2.7536231884057973</v>
      </c>
      <c r="O411" s="2">
        <f>($G$7-$B$7)/$K411</f>
        <v>11.449275362318842</v>
      </c>
      <c r="P411" s="2">
        <f>$C$7+$K411*$A411+0.06*$D411/12</f>
        <v>21.331666666666663</v>
      </c>
      <c r="Q411" s="2">
        <f>IF($A411&lt;$M411,$P411,$P411+$E$7)</f>
        <v>27.331666666666663</v>
      </c>
      <c r="R411" s="2">
        <f>$B$7+K411*$A411</f>
        <v>20.383333333333329</v>
      </c>
      <c r="S411" s="2">
        <f t="shared" ref="S411:S433" si="458">$R411+$F$7</f>
        <v>24.383333333333329</v>
      </c>
      <c r="T411" s="2">
        <f t="shared" ref="T411:T433" si="459">$R411+$G$7</f>
        <v>34.383333333333326</v>
      </c>
      <c r="U411" s="7">
        <f t="shared" ref="U411:U433" si="460">IF($A411&lt;$M411,0.5,1)</f>
        <v>1</v>
      </c>
      <c r="V411" s="2">
        <f>($U411*$H$7*(1+$L411)*$J411)/($Q411*$R411)</f>
        <v>68.927083432534872</v>
      </c>
      <c r="W411" s="28">
        <f>IF($A411&lt;$N411,(($U411*$I$7/2*(1+$L411)*$J$7)/($R411*$Q411)),(($U411*$I$7*(1+$L411)*$J$7)/($S411*$Q411)))</f>
        <v>90.030996921981952</v>
      </c>
      <c r="X411" s="2">
        <f>(2*$U411*$H$7*(1+$L411)*$J411)/($Q411*$T411)</f>
        <v>81.723531786708818</v>
      </c>
      <c r="Y411" s="2">
        <f>IF($R411&gt;$F411,$F411*$V411,$R411*$V411)</f>
        <v>163.70182315227032</v>
      </c>
      <c r="Z411" s="28">
        <f>IF($N411&lt;$A411,0,$F$7-$B$7-$K411*$A411)</f>
        <v>0</v>
      </c>
      <c r="AA411" s="28">
        <f>IF($S411&gt;$F411,$F411,$S411)</f>
        <v>2.375</v>
      </c>
      <c r="AB411" s="28">
        <f>($AA411-$Z411)*$W411</f>
        <v>213.82361768970713</v>
      </c>
      <c r="AC411" s="2">
        <f>IF($T411&gt;$F411,$F411*$X411,$T411*$X411)</f>
        <v>194.09338799343345</v>
      </c>
      <c r="AD411" s="2">
        <f t="shared" ref="AD411:AD433" si="461">IF($Y411&gt;$AC411,$Y411,$AC411)</f>
        <v>194.09338799343345</v>
      </c>
      <c r="AE411" s="2">
        <f>IF($AB411&gt;$AD411,$AB411,$AD411)</f>
        <v>213.82361768970713</v>
      </c>
      <c r="AF411" s="2">
        <f t="shared" ref="AF411:AF433" si="462">PI()*($B411/(2*12))^2*62.4</f>
        <v>110.26990214100174</v>
      </c>
      <c r="AG411" s="33">
        <f>0.23*($M$7/$H411)*(1+0.35*$M$7*($F411/$A411))</f>
        <v>0.15436394432773112</v>
      </c>
      <c r="AH411" s="33">
        <f>IF(AG411&gt;0.33,0.33,AG411)</f>
        <v>0.15436394432773112</v>
      </c>
      <c r="AI411" s="2">
        <f>$P$7/($O$7-$N$7*AH411)</f>
        <v>2.3663181589092748</v>
      </c>
      <c r="AJ411" s="7">
        <v>2.4</v>
      </c>
      <c r="AK411" s="27">
        <f>IF($A411&gt;$F411,0,$AE411)</f>
        <v>0</v>
      </c>
      <c r="AL411" s="3">
        <f>(12/$D411)*(($I411+$AF411)/$AI411+$AK411/$AJ411)</f>
        <v>1519.8669000000671</v>
      </c>
    </row>
    <row r="412" spans="1:38" ht="20.25" x14ac:dyDescent="0.3">
      <c r="A412" s="7">
        <v>17</v>
      </c>
      <c r="B412" s="7">
        <v>24</v>
      </c>
      <c r="C412" s="27">
        <v>19</v>
      </c>
      <c r="D412" s="27">
        <v>30</v>
      </c>
      <c r="E412" s="7">
        <v>3.25</v>
      </c>
      <c r="F412" s="32">
        <f t="shared" ref="F412:F433" si="463">($D412+2*$E412)/12</f>
        <v>3.0416666666666665</v>
      </c>
      <c r="G412" s="8">
        <f t="shared" si="456"/>
        <v>6205</v>
      </c>
      <c r="H412" s="2">
        <v>1.4</v>
      </c>
      <c r="I412" s="7">
        <f t="shared" si="457"/>
        <v>8687</v>
      </c>
      <c r="J412" s="7">
        <v>1.2</v>
      </c>
      <c r="K412" s="4">
        <f>(1.75-1.15)*(($D412-24)/(96-24))+1.15</f>
        <v>1.2</v>
      </c>
      <c r="L412" s="7">
        <v>0</v>
      </c>
      <c r="M412" s="2">
        <f t="shared" ref="M412:M433" si="464">($E$7-$C$7-0.06*$D412/12)/$K412</f>
        <v>3.4861111111111107</v>
      </c>
      <c r="N412" s="2">
        <f t="shared" ref="N412:N433" si="465">($F$7-$B$7)/$K412</f>
        <v>2.6388888888888888</v>
      </c>
      <c r="O412" s="2">
        <f t="shared" ref="O412:O433" si="466">($G$7-$B$7)/$K412</f>
        <v>10.972222222222221</v>
      </c>
      <c r="P412" s="2">
        <f t="shared" ref="P412:P433" si="467">$C$7+$K412*$A412+0.06*$D412/12</f>
        <v>22.216666666666665</v>
      </c>
      <c r="Q412" s="2">
        <f t="shared" ref="Q412:Q433" si="468">IF($A412&lt;$M412,$P412,$P412+$E$7)</f>
        <v>28.216666666666665</v>
      </c>
      <c r="R412" s="2">
        <f t="shared" ref="R412:R433" si="469">$B$7+K412*$A412</f>
        <v>21.233333333333331</v>
      </c>
      <c r="S412" s="2">
        <f t="shared" si="458"/>
        <v>25.233333333333331</v>
      </c>
      <c r="T412" s="2">
        <f t="shared" si="459"/>
        <v>35.233333333333334</v>
      </c>
      <c r="U412" s="7">
        <f t="shared" si="460"/>
        <v>1</v>
      </c>
      <c r="V412" s="2">
        <f t="shared" ref="V412:V433" si="470">($U412*$H$7*(1+$L412)*$J412)/($Q412*$R412)</f>
        <v>64.092518737696366</v>
      </c>
      <c r="W412" s="28">
        <f t="shared" ref="W412:W433" si="471">IF($A412&lt;$N412,(($U412*$I$7/2*(1+$L412)*$J$7)/($R412*$Q412)),(($U412*$I$7*(1+$L412)*$J$7)/($S412*$Q412)))</f>
        <v>84.269597167917325</v>
      </c>
      <c r="X412" s="2">
        <f t="shared" ref="X412:X433" si="472">(2*$U412*$H$7*(1+$L412)*$J412)/($Q412*$T412)</f>
        <v>77.250585498415475</v>
      </c>
      <c r="Y412" s="2">
        <f t="shared" ref="Y412:Y433" si="473">IF($R412&gt;$F412,$F412*$V412,$R412*$V412)</f>
        <v>194.94807782715978</v>
      </c>
      <c r="Z412" s="28">
        <f t="shared" ref="Z412:Z433" si="474">IF($N412&lt;$A412,0,$F$7-$B$7-$K412*$A412)</f>
        <v>0</v>
      </c>
      <c r="AA412" s="28">
        <f t="shared" ref="AA412:AA433" si="475">IF($S412&gt;$F412,$F412,$S412)</f>
        <v>3.0416666666666665</v>
      </c>
      <c r="AB412" s="28">
        <f t="shared" ref="AB412:AB433" si="476">($AA412-$Z412)*$W412</f>
        <v>256.32002471908186</v>
      </c>
      <c r="AC412" s="2">
        <f t="shared" ref="AC412:AC433" si="477">IF($T412&gt;$F412,$F412*$X412,$T412*$X412)</f>
        <v>234.97053089101374</v>
      </c>
      <c r="AD412" s="2">
        <f t="shared" si="461"/>
        <v>234.97053089101374</v>
      </c>
      <c r="AE412" s="2">
        <f t="shared" ref="AE412:AE433" si="478">IF($AB412&gt;$AD412,$AB412,$AD412)</f>
        <v>256.32002471908186</v>
      </c>
      <c r="AF412" s="2">
        <f t="shared" si="462"/>
        <v>196.03538158400309</v>
      </c>
      <c r="AG412" s="33">
        <f t="shared" ref="AG412:AG433" si="479">0.23*($M$7/$H412)*(1+0.35*$M$7*($F412/$A412))</f>
        <v>0.15619041491596641</v>
      </c>
      <c r="AH412" s="33">
        <f t="shared" ref="AH412:AH433" si="480">IF(AG412&gt;0.33,0.33,AG412)</f>
        <v>0.15619041491596641</v>
      </c>
      <c r="AI412" s="2">
        <f t="shared" ref="AI412:AI433" si="481">$P$7/($O$7-$N$7*AH412)</f>
        <v>2.3695429463413635</v>
      </c>
      <c r="AJ412" s="7">
        <v>2.2000000000000002</v>
      </c>
      <c r="AK412" s="27">
        <f t="shared" ref="AK412:AK433" si="482">IF($A412&gt;$F412,0,$AE412)</f>
        <v>0</v>
      </c>
      <c r="AL412" s="3">
        <f t="shared" ref="AL412:AL433" si="483">(12/$D412)*(($I412+$AF412)/$AI412+$AK412/$AJ412)</f>
        <v>1499.5356628247052</v>
      </c>
    </row>
    <row r="413" spans="1:38" ht="20.25" x14ac:dyDescent="0.3">
      <c r="A413" s="7">
        <v>17</v>
      </c>
      <c r="B413" s="7">
        <v>27</v>
      </c>
      <c r="C413" s="27">
        <v>22</v>
      </c>
      <c r="D413" s="27">
        <v>34</v>
      </c>
      <c r="E413" s="7">
        <v>3.5</v>
      </c>
      <c r="F413" s="32">
        <f t="shared" si="463"/>
        <v>3.4166666666666665</v>
      </c>
      <c r="G413" s="8">
        <f t="shared" si="456"/>
        <v>6970</v>
      </c>
      <c r="H413" s="2">
        <v>1.4</v>
      </c>
      <c r="I413" s="7">
        <f t="shared" si="457"/>
        <v>9758</v>
      </c>
      <c r="J413" s="7">
        <v>1.2</v>
      </c>
      <c r="K413" s="4">
        <f t="shared" ref="K413:K423" si="484">(1.75-1.15)*(($D413-24)/(96-24))+1.15</f>
        <v>1.2333333333333332</v>
      </c>
      <c r="L413" s="7">
        <v>0</v>
      </c>
      <c r="M413" s="2">
        <f t="shared" si="464"/>
        <v>3.3756756756756761</v>
      </c>
      <c r="N413" s="2">
        <f t="shared" si="465"/>
        <v>2.567567567567568</v>
      </c>
      <c r="O413" s="2">
        <f t="shared" si="466"/>
        <v>10.675675675675677</v>
      </c>
      <c r="P413" s="2">
        <f t="shared" si="467"/>
        <v>22.803333333333335</v>
      </c>
      <c r="Q413" s="2">
        <f t="shared" si="468"/>
        <v>28.803333333333335</v>
      </c>
      <c r="R413" s="2">
        <f t="shared" si="469"/>
        <v>21.799999999999997</v>
      </c>
      <c r="S413" s="2">
        <f t="shared" si="458"/>
        <v>25.799999999999997</v>
      </c>
      <c r="T413" s="2">
        <f t="shared" si="459"/>
        <v>35.799999999999997</v>
      </c>
      <c r="U413" s="7">
        <f t="shared" si="460"/>
        <v>1</v>
      </c>
      <c r="V413" s="2">
        <f t="shared" si="470"/>
        <v>61.155001385543002</v>
      </c>
      <c r="W413" s="28">
        <f t="shared" si="471"/>
        <v>80.740009096707695</v>
      </c>
      <c r="X413" s="2">
        <f t="shared" si="472"/>
        <v>74.479275430437852</v>
      </c>
      <c r="Y413" s="2">
        <f t="shared" si="473"/>
        <v>208.94625473393859</v>
      </c>
      <c r="Z413" s="28">
        <f t="shared" si="474"/>
        <v>0</v>
      </c>
      <c r="AA413" s="28">
        <f t="shared" si="475"/>
        <v>3.4166666666666665</v>
      </c>
      <c r="AB413" s="28">
        <f t="shared" si="476"/>
        <v>275.86169774708463</v>
      </c>
      <c r="AC413" s="2">
        <f t="shared" si="477"/>
        <v>254.47085772066265</v>
      </c>
      <c r="AD413" s="2">
        <f t="shared" si="461"/>
        <v>254.47085772066265</v>
      </c>
      <c r="AE413" s="2">
        <f t="shared" si="478"/>
        <v>275.86169774708463</v>
      </c>
      <c r="AF413" s="2">
        <f t="shared" si="462"/>
        <v>248.1072798172539</v>
      </c>
      <c r="AG413" s="33">
        <f t="shared" si="479"/>
        <v>0.15721780462184876</v>
      </c>
      <c r="AH413" s="33">
        <f t="shared" si="480"/>
        <v>0.15721780462184876</v>
      </c>
      <c r="AI413" s="2">
        <f t="shared" si="481"/>
        <v>2.3713607547627249</v>
      </c>
      <c r="AJ413" s="7">
        <v>2.2000000000000002</v>
      </c>
      <c r="AK413" s="27">
        <f t="shared" si="482"/>
        <v>0</v>
      </c>
      <c r="AL413" s="3">
        <f t="shared" si="483"/>
        <v>1489.2577049429085</v>
      </c>
    </row>
    <row r="414" spans="1:38" ht="20.25" x14ac:dyDescent="0.3">
      <c r="A414" s="7">
        <v>17</v>
      </c>
      <c r="B414" s="7">
        <v>30</v>
      </c>
      <c r="C414" s="27">
        <v>24</v>
      </c>
      <c r="D414" s="27">
        <v>38</v>
      </c>
      <c r="E414" s="7">
        <v>3.75</v>
      </c>
      <c r="F414" s="32">
        <f t="shared" si="463"/>
        <v>3.7916666666666665</v>
      </c>
      <c r="G414" s="8">
        <f t="shared" si="456"/>
        <v>7735</v>
      </c>
      <c r="H414" s="2">
        <v>1.4</v>
      </c>
      <c r="I414" s="7">
        <f t="shared" si="457"/>
        <v>10829</v>
      </c>
      <c r="J414" s="7">
        <v>1.2</v>
      </c>
      <c r="K414" s="4">
        <f t="shared" si="484"/>
        <v>1.2666666666666666</v>
      </c>
      <c r="L414" s="7">
        <v>0</v>
      </c>
      <c r="M414" s="2">
        <f t="shared" si="464"/>
        <v>3.271052631578947</v>
      </c>
      <c r="N414" s="2">
        <f t="shared" si="465"/>
        <v>2.5</v>
      </c>
      <c r="O414" s="2">
        <f t="shared" si="466"/>
        <v>10.394736842105264</v>
      </c>
      <c r="P414" s="2">
        <f t="shared" si="467"/>
        <v>23.39</v>
      </c>
      <c r="Q414" s="2">
        <f t="shared" si="468"/>
        <v>29.39</v>
      </c>
      <c r="R414" s="2">
        <f t="shared" si="469"/>
        <v>22.366666666666664</v>
      </c>
      <c r="S414" s="2">
        <f t="shared" si="458"/>
        <v>26.366666666666664</v>
      </c>
      <c r="T414" s="2">
        <f t="shared" si="459"/>
        <v>36.36666666666666</v>
      </c>
      <c r="U414" s="7">
        <f t="shared" si="460"/>
        <v>1</v>
      </c>
      <c r="V414" s="2">
        <f t="shared" si="470"/>
        <v>58.415805937824693</v>
      </c>
      <c r="W414" s="28">
        <f t="shared" si="471"/>
        <v>77.42771370156521</v>
      </c>
      <c r="X414" s="2">
        <f t="shared" si="472"/>
        <v>71.855189338735784</v>
      </c>
      <c r="Y414" s="2">
        <f t="shared" si="473"/>
        <v>221.49326418091863</v>
      </c>
      <c r="Z414" s="28">
        <f t="shared" si="474"/>
        <v>0</v>
      </c>
      <c r="AA414" s="28">
        <f t="shared" si="475"/>
        <v>3.7916666666666665</v>
      </c>
      <c r="AB414" s="28">
        <f t="shared" si="476"/>
        <v>293.58008111843475</v>
      </c>
      <c r="AC414" s="2">
        <f t="shared" si="477"/>
        <v>272.45092624270649</v>
      </c>
      <c r="AD414" s="2">
        <f t="shared" si="461"/>
        <v>272.45092624270649</v>
      </c>
      <c r="AE414" s="2">
        <f t="shared" si="478"/>
        <v>293.58008111843475</v>
      </c>
      <c r="AF414" s="2">
        <f t="shared" si="462"/>
        <v>306.30528372500481</v>
      </c>
      <c r="AG414" s="33">
        <f t="shared" si="479"/>
        <v>0.15824519432773113</v>
      </c>
      <c r="AH414" s="33">
        <f t="shared" si="480"/>
        <v>0.15824519432773113</v>
      </c>
      <c r="AI414" s="2">
        <f t="shared" si="481"/>
        <v>2.3731813544096418</v>
      </c>
      <c r="AJ414" s="7">
        <v>2.2000000000000002</v>
      </c>
      <c r="AK414" s="27">
        <f t="shared" si="482"/>
        <v>0</v>
      </c>
      <c r="AL414" s="3">
        <f t="shared" si="483"/>
        <v>1481.7292358742968</v>
      </c>
    </row>
    <row r="415" spans="1:38" ht="20.25" x14ac:dyDescent="0.3">
      <c r="A415" s="7">
        <v>17</v>
      </c>
      <c r="B415" s="7">
        <v>33</v>
      </c>
      <c r="C415" s="27">
        <v>27</v>
      </c>
      <c r="D415" s="27">
        <v>42</v>
      </c>
      <c r="E415" s="7">
        <v>3.75</v>
      </c>
      <c r="F415" s="32">
        <f t="shared" si="463"/>
        <v>4.125</v>
      </c>
      <c r="G415" s="8">
        <f t="shared" si="456"/>
        <v>8415</v>
      </c>
      <c r="H415" s="2">
        <v>1.4</v>
      </c>
      <c r="I415" s="7">
        <f t="shared" si="457"/>
        <v>11781</v>
      </c>
      <c r="J415" s="7">
        <v>1.2</v>
      </c>
      <c r="K415" s="4">
        <f t="shared" si="484"/>
        <v>1.2999999999999998</v>
      </c>
      <c r="L415" s="7">
        <v>0</v>
      </c>
      <c r="M415" s="2">
        <f t="shared" si="464"/>
        <v>3.1717948717948721</v>
      </c>
      <c r="N415" s="2">
        <f t="shared" si="465"/>
        <v>2.4358974358974361</v>
      </c>
      <c r="O415" s="2">
        <f t="shared" si="466"/>
        <v>10.12820512820513</v>
      </c>
      <c r="P415" s="2">
        <f t="shared" si="467"/>
        <v>23.976666666666667</v>
      </c>
      <c r="Q415" s="2">
        <f t="shared" si="468"/>
        <v>29.976666666666667</v>
      </c>
      <c r="R415" s="2">
        <f t="shared" si="469"/>
        <v>22.93333333333333</v>
      </c>
      <c r="S415" s="2">
        <f t="shared" si="458"/>
        <v>26.93333333333333</v>
      </c>
      <c r="T415" s="2">
        <f t="shared" si="459"/>
        <v>36.93333333333333</v>
      </c>
      <c r="U415" s="7">
        <f t="shared" si="460"/>
        <v>1</v>
      </c>
      <c r="V415" s="2">
        <f t="shared" si="470"/>
        <v>55.857398131363162</v>
      </c>
      <c r="W415" s="28">
        <f t="shared" si="471"/>
        <v>74.315226474276486</v>
      </c>
      <c r="X415" s="2">
        <f t="shared" si="472"/>
        <v>69.368032336422118</v>
      </c>
      <c r="Y415" s="2">
        <f t="shared" si="473"/>
        <v>230.41176729187305</v>
      </c>
      <c r="Z415" s="28">
        <f t="shared" si="474"/>
        <v>0</v>
      </c>
      <c r="AA415" s="28">
        <f t="shared" si="475"/>
        <v>4.125</v>
      </c>
      <c r="AB415" s="28">
        <f t="shared" si="476"/>
        <v>306.55030920639052</v>
      </c>
      <c r="AC415" s="2">
        <f t="shared" si="477"/>
        <v>286.14313338774122</v>
      </c>
      <c r="AD415" s="2">
        <f t="shared" si="461"/>
        <v>286.14313338774122</v>
      </c>
      <c r="AE415" s="2">
        <f t="shared" si="478"/>
        <v>306.55030920639052</v>
      </c>
      <c r="AF415" s="2">
        <f t="shared" si="462"/>
        <v>370.62939330725584</v>
      </c>
      <c r="AG415" s="33">
        <f t="shared" si="479"/>
        <v>0.15915842962184876</v>
      </c>
      <c r="AH415" s="33">
        <f t="shared" si="480"/>
        <v>0.15915842962184876</v>
      </c>
      <c r="AI415" s="2">
        <f t="shared" si="481"/>
        <v>2.3748020136586989</v>
      </c>
      <c r="AJ415" s="7">
        <v>2.2000000000000002</v>
      </c>
      <c r="AK415" s="27">
        <f t="shared" si="482"/>
        <v>0</v>
      </c>
      <c r="AL415" s="3">
        <f t="shared" si="483"/>
        <v>1461.9720264699397</v>
      </c>
    </row>
    <row r="416" spans="1:38" ht="20.25" x14ac:dyDescent="0.3">
      <c r="A416" s="7">
        <v>17</v>
      </c>
      <c r="B416" s="7">
        <v>36</v>
      </c>
      <c r="C416" s="27">
        <v>29</v>
      </c>
      <c r="D416" s="27">
        <v>45</v>
      </c>
      <c r="E416" s="7">
        <v>4.5</v>
      </c>
      <c r="F416" s="32">
        <f t="shared" si="463"/>
        <v>4.5</v>
      </c>
      <c r="G416" s="8">
        <f t="shared" si="456"/>
        <v>9180</v>
      </c>
      <c r="H416" s="2">
        <v>1.4</v>
      </c>
      <c r="I416" s="7">
        <f t="shared" si="457"/>
        <v>12852</v>
      </c>
      <c r="J416" s="7">
        <v>1.2</v>
      </c>
      <c r="K416" s="4">
        <f t="shared" si="484"/>
        <v>1.325</v>
      </c>
      <c r="L416" s="7">
        <v>0</v>
      </c>
      <c r="M416" s="2">
        <f t="shared" si="464"/>
        <v>3.10062893081761</v>
      </c>
      <c r="N416" s="2">
        <f t="shared" si="465"/>
        <v>2.3899371069182389</v>
      </c>
      <c r="O416" s="2">
        <f t="shared" si="466"/>
        <v>9.9371069182389942</v>
      </c>
      <c r="P416" s="2">
        <f t="shared" si="467"/>
        <v>24.416666666666668</v>
      </c>
      <c r="Q416" s="2">
        <f t="shared" si="468"/>
        <v>30.416666666666668</v>
      </c>
      <c r="R416" s="2">
        <f t="shared" si="469"/>
        <v>23.358333333333331</v>
      </c>
      <c r="S416" s="2">
        <f t="shared" si="458"/>
        <v>27.358333333333331</v>
      </c>
      <c r="T416" s="2">
        <f t="shared" si="459"/>
        <v>37.358333333333334</v>
      </c>
      <c r="U416" s="7">
        <f t="shared" si="460"/>
        <v>1</v>
      </c>
      <c r="V416" s="2">
        <f t="shared" si="470"/>
        <v>54.047766825172644</v>
      </c>
      <c r="W416" s="28">
        <f t="shared" si="471"/>
        <v>72.102445558063749</v>
      </c>
      <c r="X416" s="2">
        <f t="shared" si="472"/>
        <v>67.586834892241299</v>
      </c>
      <c r="Y416" s="2">
        <f t="shared" si="473"/>
        <v>243.21495071327689</v>
      </c>
      <c r="Z416" s="28">
        <f t="shared" si="474"/>
        <v>0</v>
      </c>
      <c r="AA416" s="28">
        <f t="shared" si="475"/>
        <v>4.5</v>
      </c>
      <c r="AB416" s="28">
        <f t="shared" si="476"/>
        <v>324.46100501128689</v>
      </c>
      <c r="AC416" s="2">
        <f t="shared" si="477"/>
        <v>304.14075701508585</v>
      </c>
      <c r="AD416" s="2">
        <f t="shared" si="461"/>
        <v>304.14075701508585</v>
      </c>
      <c r="AE416" s="2">
        <f t="shared" si="478"/>
        <v>324.46100501128689</v>
      </c>
      <c r="AF416" s="2">
        <f t="shared" si="462"/>
        <v>441.07960856400695</v>
      </c>
      <c r="AG416" s="33">
        <f t="shared" si="479"/>
        <v>0.16018581932773113</v>
      </c>
      <c r="AH416" s="33">
        <f t="shared" si="480"/>
        <v>0.16018581932773113</v>
      </c>
      <c r="AI416" s="2">
        <f t="shared" si="481"/>
        <v>2.3766279031904576</v>
      </c>
      <c r="AJ416" s="7">
        <v>2.2000000000000002</v>
      </c>
      <c r="AK416" s="27">
        <f t="shared" si="482"/>
        <v>0</v>
      </c>
      <c r="AL416" s="3">
        <f t="shared" si="483"/>
        <v>1491.5339604452704</v>
      </c>
    </row>
    <row r="417" spans="1:38" ht="20.25" x14ac:dyDescent="0.3">
      <c r="A417" s="7">
        <v>17</v>
      </c>
      <c r="B417" s="7">
        <v>39</v>
      </c>
      <c r="C417" s="27">
        <v>32</v>
      </c>
      <c r="D417" s="27">
        <v>49</v>
      </c>
      <c r="E417" s="7">
        <v>4.75</v>
      </c>
      <c r="F417" s="32">
        <f t="shared" si="463"/>
        <v>4.875</v>
      </c>
      <c r="G417" s="8">
        <f t="shared" si="456"/>
        <v>9945</v>
      </c>
      <c r="H417" s="2">
        <v>1.4</v>
      </c>
      <c r="I417" s="7">
        <f t="shared" si="457"/>
        <v>13923</v>
      </c>
      <c r="J417" s="7">
        <v>1.2</v>
      </c>
      <c r="K417" s="4">
        <f t="shared" si="484"/>
        <v>1.3583333333333334</v>
      </c>
      <c r="L417" s="7">
        <v>0</v>
      </c>
      <c r="M417" s="2">
        <f t="shared" si="464"/>
        <v>3.0098159509202449</v>
      </c>
      <c r="N417" s="2">
        <f t="shared" si="465"/>
        <v>2.3312883435582821</v>
      </c>
      <c r="O417" s="2">
        <f t="shared" si="466"/>
        <v>9.6932515337423304</v>
      </c>
      <c r="P417" s="2">
        <f t="shared" si="467"/>
        <v>25.003333333333337</v>
      </c>
      <c r="Q417" s="2">
        <f t="shared" si="468"/>
        <v>31.003333333333337</v>
      </c>
      <c r="R417" s="2">
        <f t="shared" si="469"/>
        <v>23.925000000000001</v>
      </c>
      <c r="S417" s="2">
        <f t="shared" si="458"/>
        <v>27.925000000000001</v>
      </c>
      <c r="T417" s="2">
        <f t="shared" si="459"/>
        <v>37.924999999999997</v>
      </c>
      <c r="U417" s="7">
        <f t="shared" si="460"/>
        <v>1</v>
      </c>
      <c r="V417" s="2">
        <f t="shared" si="470"/>
        <v>51.769132587287096</v>
      </c>
      <c r="W417" s="28">
        <f t="shared" si="471"/>
        <v>69.30262405723164</v>
      </c>
      <c r="X417" s="2">
        <f t="shared" si="472"/>
        <v>65.317152123973315</v>
      </c>
      <c r="Y417" s="2">
        <f t="shared" si="473"/>
        <v>252.3745213630246</v>
      </c>
      <c r="Z417" s="28">
        <f t="shared" si="474"/>
        <v>0</v>
      </c>
      <c r="AA417" s="28">
        <f t="shared" si="475"/>
        <v>4.875</v>
      </c>
      <c r="AB417" s="28">
        <f t="shared" si="476"/>
        <v>337.85029227900424</v>
      </c>
      <c r="AC417" s="2">
        <f t="shared" si="477"/>
        <v>318.4211166043699</v>
      </c>
      <c r="AD417" s="2">
        <f t="shared" si="461"/>
        <v>318.4211166043699</v>
      </c>
      <c r="AE417" s="2">
        <f t="shared" si="478"/>
        <v>337.85029227900424</v>
      </c>
      <c r="AF417" s="2">
        <f t="shared" si="462"/>
        <v>517.65592949525819</v>
      </c>
      <c r="AG417" s="33">
        <f t="shared" si="479"/>
        <v>0.16121320903361347</v>
      </c>
      <c r="AH417" s="33">
        <f t="shared" si="480"/>
        <v>0.16121320903361347</v>
      </c>
      <c r="AI417" s="2">
        <f t="shared" si="481"/>
        <v>2.3784566025883151</v>
      </c>
      <c r="AJ417" s="7">
        <v>2.2000000000000002</v>
      </c>
      <c r="AK417" s="27">
        <f t="shared" si="482"/>
        <v>0</v>
      </c>
      <c r="AL417" s="3">
        <f t="shared" si="483"/>
        <v>1486.8832008784518</v>
      </c>
    </row>
    <row r="418" spans="1:38" ht="20.25" x14ac:dyDescent="0.3">
      <c r="A418" s="7">
        <v>17</v>
      </c>
      <c r="B418" s="7">
        <v>42</v>
      </c>
      <c r="C418" s="27">
        <v>34</v>
      </c>
      <c r="D418" s="27">
        <v>53</v>
      </c>
      <c r="E418" s="7">
        <v>5</v>
      </c>
      <c r="F418" s="32">
        <f t="shared" si="463"/>
        <v>5.25</v>
      </c>
      <c r="G418" s="8">
        <f t="shared" si="456"/>
        <v>10710</v>
      </c>
      <c r="H418" s="2">
        <v>1.4</v>
      </c>
      <c r="I418" s="7">
        <f t="shared" si="457"/>
        <v>14993.999999999998</v>
      </c>
      <c r="J418" s="7">
        <v>1.2</v>
      </c>
      <c r="K418" s="4">
        <f t="shared" si="484"/>
        <v>1.3916666666666666</v>
      </c>
      <c r="L418" s="7">
        <v>0</v>
      </c>
      <c r="M418" s="2">
        <f t="shared" si="464"/>
        <v>2.9233532934131738</v>
      </c>
      <c r="N418" s="2">
        <f t="shared" si="465"/>
        <v>2.2754491017964074</v>
      </c>
      <c r="O418" s="2">
        <f t="shared" si="466"/>
        <v>9.4610778443113777</v>
      </c>
      <c r="P418" s="2">
        <f t="shared" si="467"/>
        <v>25.59</v>
      </c>
      <c r="Q418" s="2">
        <f t="shared" si="468"/>
        <v>31.59</v>
      </c>
      <c r="R418" s="2">
        <f t="shared" si="469"/>
        <v>24.491666666666664</v>
      </c>
      <c r="S418" s="2">
        <f t="shared" si="458"/>
        <v>28.491666666666664</v>
      </c>
      <c r="T418" s="2">
        <f t="shared" si="459"/>
        <v>38.49166666666666</v>
      </c>
      <c r="U418" s="7">
        <f t="shared" si="460"/>
        <v>1</v>
      </c>
      <c r="V418" s="2">
        <f t="shared" si="470"/>
        <v>49.632169400798198</v>
      </c>
      <c r="W418" s="28">
        <f t="shared" si="471"/>
        <v>66.662833553737343</v>
      </c>
      <c r="X418" s="2">
        <f t="shared" si="472"/>
        <v>63.160400895841484</v>
      </c>
      <c r="Y418" s="2">
        <f t="shared" si="473"/>
        <v>260.56888935419056</v>
      </c>
      <c r="Z418" s="28">
        <f t="shared" si="474"/>
        <v>0</v>
      </c>
      <c r="AA418" s="28">
        <f t="shared" si="475"/>
        <v>5.25</v>
      </c>
      <c r="AB418" s="28">
        <f t="shared" si="476"/>
        <v>349.97987615712105</v>
      </c>
      <c r="AC418" s="2">
        <f t="shared" si="477"/>
        <v>331.59210470316776</v>
      </c>
      <c r="AD418" s="2">
        <f t="shared" si="461"/>
        <v>331.59210470316776</v>
      </c>
      <c r="AE418" s="2">
        <f t="shared" si="478"/>
        <v>349.97987615712105</v>
      </c>
      <c r="AF418" s="2">
        <f t="shared" si="462"/>
        <v>600.35835610100946</v>
      </c>
      <c r="AG418" s="33">
        <f t="shared" si="479"/>
        <v>0.16224059873949581</v>
      </c>
      <c r="AH418" s="33">
        <f t="shared" si="480"/>
        <v>0.16224059873949581</v>
      </c>
      <c r="AI418" s="2">
        <f t="shared" si="481"/>
        <v>2.3802881183434317</v>
      </c>
      <c r="AJ418" s="7">
        <v>2.2000000000000002</v>
      </c>
      <c r="AK418" s="27">
        <f t="shared" si="482"/>
        <v>0</v>
      </c>
      <c r="AL418" s="3">
        <f t="shared" si="483"/>
        <v>1483.3490497023365</v>
      </c>
    </row>
    <row r="419" spans="1:38" ht="20.25" x14ac:dyDescent="0.3">
      <c r="A419" s="7">
        <v>17</v>
      </c>
      <c r="B419" s="7">
        <v>48</v>
      </c>
      <c r="C419" s="27">
        <v>38</v>
      </c>
      <c r="D419" s="27">
        <v>60</v>
      </c>
      <c r="E419" s="7">
        <v>5.5</v>
      </c>
      <c r="F419" s="32">
        <f t="shared" si="463"/>
        <v>5.916666666666667</v>
      </c>
      <c r="G419" s="8">
        <f t="shared" si="456"/>
        <v>12070</v>
      </c>
      <c r="H419" s="2">
        <v>1.4</v>
      </c>
      <c r="I419" s="7">
        <f t="shared" si="457"/>
        <v>16898</v>
      </c>
      <c r="J419" s="7">
        <v>1.2</v>
      </c>
      <c r="K419" s="4">
        <f t="shared" si="484"/>
        <v>1.45</v>
      </c>
      <c r="L419" s="7">
        <v>0</v>
      </c>
      <c r="M419" s="2">
        <f t="shared" si="464"/>
        <v>2.7816091954022988</v>
      </c>
      <c r="N419" s="2">
        <f t="shared" si="465"/>
        <v>2.1839080459770113</v>
      </c>
      <c r="O419" s="2">
        <f t="shared" si="466"/>
        <v>9.0804597701149419</v>
      </c>
      <c r="P419" s="2">
        <f t="shared" si="467"/>
        <v>26.616666666666667</v>
      </c>
      <c r="Q419" s="2">
        <f t="shared" si="468"/>
        <v>32.616666666666667</v>
      </c>
      <c r="R419" s="2">
        <f t="shared" si="469"/>
        <v>25.483333333333331</v>
      </c>
      <c r="S419" s="2">
        <f t="shared" si="458"/>
        <v>29.483333333333331</v>
      </c>
      <c r="T419" s="2">
        <f t="shared" si="459"/>
        <v>39.483333333333334</v>
      </c>
      <c r="U419" s="7">
        <f t="shared" si="460"/>
        <v>1</v>
      </c>
      <c r="V419" s="2">
        <f t="shared" si="470"/>
        <v>46.199301997524948</v>
      </c>
      <c r="W419" s="28">
        <f t="shared" si="471"/>
        <v>62.392888597208554</v>
      </c>
      <c r="X419" s="2">
        <f t="shared" si="472"/>
        <v>59.635907770549288</v>
      </c>
      <c r="Y419" s="2">
        <f t="shared" si="473"/>
        <v>273.3458701520226</v>
      </c>
      <c r="Z419" s="28">
        <f t="shared" si="474"/>
        <v>0</v>
      </c>
      <c r="AA419" s="28">
        <f t="shared" si="475"/>
        <v>5.916666666666667</v>
      </c>
      <c r="AB419" s="28">
        <f t="shared" si="476"/>
        <v>369.1579242001506</v>
      </c>
      <c r="AC419" s="2">
        <f t="shared" si="477"/>
        <v>352.84578764241661</v>
      </c>
      <c r="AD419" s="2">
        <f t="shared" si="461"/>
        <v>352.84578764241661</v>
      </c>
      <c r="AE419" s="2">
        <f t="shared" si="478"/>
        <v>369.1579242001506</v>
      </c>
      <c r="AF419" s="2">
        <f t="shared" si="462"/>
        <v>784.14152633601236</v>
      </c>
      <c r="AG419" s="33">
        <f t="shared" si="479"/>
        <v>0.16406706932773113</v>
      </c>
      <c r="AH419" s="33">
        <f t="shared" si="480"/>
        <v>0.16406706932773113</v>
      </c>
      <c r="AI419" s="2">
        <f t="shared" si="481"/>
        <v>2.3835511205782711</v>
      </c>
      <c r="AJ419" s="7">
        <v>2.2000000000000002</v>
      </c>
      <c r="AK419" s="27">
        <f t="shared" si="482"/>
        <v>0</v>
      </c>
      <c r="AL419" s="3">
        <f t="shared" si="483"/>
        <v>1483.6804945090641</v>
      </c>
    </row>
    <row r="420" spans="1:38" ht="20.25" x14ac:dyDescent="0.3">
      <c r="A420" s="7">
        <v>17</v>
      </c>
      <c r="B420" s="7">
        <v>54</v>
      </c>
      <c r="C420" s="27">
        <v>43</v>
      </c>
      <c r="D420" s="27">
        <v>68</v>
      </c>
      <c r="E420" s="7">
        <v>6</v>
      </c>
      <c r="F420" s="32">
        <f t="shared" si="463"/>
        <v>6.666666666666667</v>
      </c>
      <c r="G420" s="8">
        <f t="shared" si="456"/>
        <v>13600</v>
      </c>
      <c r="H420" s="2">
        <v>1.4</v>
      </c>
      <c r="I420" s="7">
        <f t="shared" si="457"/>
        <v>19040</v>
      </c>
      <c r="J420" s="7">
        <v>1.2</v>
      </c>
      <c r="K420" s="4">
        <f t="shared" si="484"/>
        <v>1.5166666666666666</v>
      </c>
      <c r="L420" s="7">
        <v>0</v>
      </c>
      <c r="M420" s="2">
        <f t="shared" si="464"/>
        <v>2.6329670329670329</v>
      </c>
      <c r="N420" s="2">
        <f t="shared" si="465"/>
        <v>2.087912087912088</v>
      </c>
      <c r="O420" s="2">
        <f t="shared" si="466"/>
        <v>8.6813186813186807</v>
      </c>
      <c r="P420" s="2">
        <f t="shared" si="467"/>
        <v>27.79</v>
      </c>
      <c r="Q420" s="2">
        <f t="shared" si="468"/>
        <v>33.79</v>
      </c>
      <c r="R420" s="2">
        <f t="shared" si="469"/>
        <v>26.616666666666664</v>
      </c>
      <c r="S420" s="2">
        <f t="shared" si="458"/>
        <v>30.616666666666664</v>
      </c>
      <c r="T420" s="2">
        <f t="shared" si="459"/>
        <v>40.61666666666666</v>
      </c>
      <c r="U420" s="7">
        <f t="shared" si="460"/>
        <v>1</v>
      </c>
      <c r="V420" s="2">
        <f t="shared" si="470"/>
        <v>42.696214028115392</v>
      </c>
      <c r="W420" s="28">
        <f t="shared" si="471"/>
        <v>57.99694968265198</v>
      </c>
      <c r="X420" s="2">
        <f t="shared" si="472"/>
        <v>55.958845960525466</v>
      </c>
      <c r="Y420" s="2">
        <f t="shared" si="473"/>
        <v>284.64142685410263</v>
      </c>
      <c r="Z420" s="28">
        <f t="shared" si="474"/>
        <v>0</v>
      </c>
      <c r="AA420" s="28">
        <f t="shared" si="475"/>
        <v>6.666666666666667</v>
      </c>
      <c r="AB420" s="28">
        <f t="shared" si="476"/>
        <v>386.64633121767986</v>
      </c>
      <c r="AC420" s="2">
        <f t="shared" si="477"/>
        <v>373.05897307016977</v>
      </c>
      <c r="AD420" s="2">
        <f t="shared" si="461"/>
        <v>373.05897307016977</v>
      </c>
      <c r="AE420" s="2">
        <f t="shared" si="478"/>
        <v>386.64633121767986</v>
      </c>
      <c r="AF420" s="2">
        <f t="shared" si="462"/>
        <v>992.42911926901559</v>
      </c>
      <c r="AG420" s="33">
        <f t="shared" si="479"/>
        <v>0.16612184873949581</v>
      </c>
      <c r="AH420" s="33">
        <f t="shared" si="480"/>
        <v>0.16612184873949581</v>
      </c>
      <c r="AI420" s="2">
        <f t="shared" si="481"/>
        <v>2.3872327080304476</v>
      </c>
      <c r="AJ420" s="7">
        <v>2.2000000000000002</v>
      </c>
      <c r="AK420" s="27">
        <f t="shared" si="482"/>
        <v>0</v>
      </c>
      <c r="AL420" s="3">
        <f t="shared" si="483"/>
        <v>1480.8504167052279</v>
      </c>
    </row>
    <row r="421" spans="1:38" ht="20.25" x14ac:dyDescent="0.3">
      <c r="A421" s="7">
        <v>17</v>
      </c>
      <c r="B421" s="7">
        <v>60</v>
      </c>
      <c r="C421" s="27">
        <v>48</v>
      </c>
      <c r="D421" s="27">
        <v>76</v>
      </c>
      <c r="E421" s="7">
        <v>6.5</v>
      </c>
      <c r="F421" s="32">
        <f t="shared" si="463"/>
        <v>7.416666666666667</v>
      </c>
      <c r="G421" s="8">
        <f t="shared" si="456"/>
        <v>15130</v>
      </c>
      <c r="H421" s="2">
        <v>1.4</v>
      </c>
      <c r="I421" s="7">
        <f t="shared" si="457"/>
        <v>21182</v>
      </c>
      <c r="J421" s="7">
        <v>1.2</v>
      </c>
      <c r="K421" s="4">
        <f t="shared" si="484"/>
        <v>1.5833333333333333</v>
      </c>
      <c r="L421" s="7">
        <v>0</v>
      </c>
      <c r="M421" s="2">
        <f t="shared" si="464"/>
        <v>2.4968421052631578</v>
      </c>
      <c r="N421" s="2">
        <f t="shared" si="465"/>
        <v>2</v>
      </c>
      <c r="O421" s="2">
        <f t="shared" si="466"/>
        <v>8.3157894736842106</v>
      </c>
      <c r="P421" s="2">
        <f t="shared" si="467"/>
        <v>28.963333333333331</v>
      </c>
      <c r="Q421" s="2">
        <f t="shared" si="468"/>
        <v>34.963333333333331</v>
      </c>
      <c r="R421" s="2">
        <f t="shared" si="469"/>
        <v>27.749999999999996</v>
      </c>
      <c r="S421" s="2">
        <f t="shared" si="458"/>
        <v>31.749999999999996</v>
      </c>
      <c r="T421" s="2">
        <f t="shared" si="459"/>
        <v>41.75</v>
      </c>
      <c r="U421" s="7">
        <f t="shared" si="460"/>
        <v>1</v>
      </c>
      <c r="V421" s="2">
        <f t="shared" si="470"/>
        <v>39.578142352477379</v>
      </c>
      <c r="W421" s="28">
        <f t="shared" si="471"/>
        <v>54.049874521714926</v>
      </c>
      <c r="X421" s="2">
        <f t="shared" si="472"/>
        <v>52.612859893712439</v>
      </c>
      <c r="Y421" s="2">
        <f t="shared" si="473"/>
        <v>293.53788911420725</v>
      </c>
      <c r="Z421" s="28">
        <f t="shared" si="474"/>
        <v>0</v>
      </c>
      <c r="AA421" s="28">
        <f t="shared" si="475"/>
        <v>7.416666666666667</v>
      </c>
      <c r="AB421" s="28">
        <f t="shared" si="476"/>
        <v>400.86990270271906</v>
      </c>
      <c r="AC421" s="2">
        <f t="shared" si="477"/>
        <v>390.21204421170063</v>
      </c>
      <c r="AD421" s="2">
        <f t="shared" si="461"/>
        <v>390.21204421170063</v>
      </c>
      <c r="AE421" s="2">
        <f t="shared" si="478"/>
        <v>400.86990270271906</v>
      </c>
      <c r="AF421" s="2">
        <f t="shared" si="462"/>
        <v>1225.2211349000193</v>
      </c>
      <c r="AG421" s="33">
        <f t="shared" si="479"/>
        <v>0.16817662815126053</v>
      </c>
      <c r="AH421" s="33">
        <f t="shared" si="480"/>
        <v>0.16817662815126053</v>
      </c>
      <c r="AI421" s="2">
        <f t="shared" si="481"/>
        <v>2.3909256860954113</v>
      </c>
      <c r="AJ421" s="7">
        <v>2.2000000000000002</v>
      </c>
      <c r="AK421" s="27">
        <f t="shared" si="482"/>
        <v>0</v>
      </c>
      <c r="AL421" s="3">
        <f t="shared" si="483"/>
        <v>1479.7541826721219</v>
      </c>
    </row>
    <row r="422" spans="1:38" ht="20.25" x14ac:dyDescent="0.3">
      <c r="A422" s="7">
        <v>17</v>
      </c>
      <c r="B422" s="7">
        <v>66</v>
      </c>
      <c r="C422" s="27">
        <v>53</v>
      </c>
      <c r="D422" s="27">
        <v>83</v>
      </c>
      <c r="E422" s="7">
        <v>7</v>
      </c>
      <c r="F422" s="32">
        <f t="shared" si="463"/>
        <v>8.0833333333333339</v>
      </c>
      <c r="G422" s="8">
        <f t="shared" si="456"/>
        <v>16490</v>
      </c>
      <c r="H422" s="2">
        <v>1.4</v>
      </c>
      <c r="I422" s="7">
        <f t="shared" si="457"/>
        <v>23086</v>
      </c>
      <c r="J422" s="7">
        <v>1.2</v>
      </c>
      <c r="K422" s="4">
        <f t="shared" si="484"/>
        <v>1.6416666666666666</v>
      </c>
      <c r="L422" s="7">
        <v>0</v>
      </c>
      <c r="M422" s="2">
        <f t="shared" si="464"/>
        <v>2.3868020304568525</v>
      </c>
      <c r="N422" s="2">
        <f t="shared" si="465"/>
        <v>1.9289340101522843</v>
      </c>
      <c r="O422" s="2">
        <f t="shared" si="466"/>
        <v>8.0203045685279193</v>
      </c>
      <c r="P422" s="2">
        <f t="shared" si="467"/>
        <v>29.99</v>
      </c>
      <c r="Q422" s="2">
        <f t="shared" si="468"/>
        <v>35.989999999999995</v>
      </c>
      <c r="R422" s="2">
        <f t="shared" si="469"/>
        <v>28.741666666666664</v>
      </c>
      <c r="S422" s="2">
        <f t="shared" si="458"/>
        <v>32.74166666666666</v>
      </c>
      <c r="T422" s="2">
        <f t="shared" si="459"/>
        <v>42.74166666666666</v>
      </c>
      <c r="U422" s="7">
        <f t="shared" si="460"/>
        <v>1</v>
      </c>
      <c r="V422" s="2">
        <f t="shared" si="470"/>
        <v>37.122518247272559</v>
      </c>
      <c r="W422" s="28">
        <f t="shared" si="471"/>
        <v>50.917681596320257</v>
      </c>
      <c r="X422" s="2">
        <f t="shared" si="472"/>
        <v>49.926131969133571</v>
      </c>
      <c r="Y422" s="2">
        <f t="shared" si="473"/>
        <v>300.07368916545323</v>
      </c>
      <c r="Z422" s="28">
        <f t="shared" si="474"/>
        <v>0</v>
      </c>
      <c r="AA422" s="28">
        <f t="shared" si="475"/>
        <v>8.0833333333333339</v>
      </c>
      <c r="AB422" s="28">
        <f t="shared" si="476"/>
        <v>411.58459290358877</v>
      </c>
      <c r="AC422" s="2">
        <f t="shared" si="477"/>
        <v>403.56956675049639</v>
      </c>
      <c r="AD422" s="2">
        <f t="shared" si="461"/>
        <v>403.56956675049639</v>
      </c>
      <c r="AE422" s="2">
        <f t="shared" si="478"/>
        <v>411.58459290358877</v>
      </c>
      <c r="AF422" s="2">
        <f t="shared" si="462"/>
        <v>1482.5175732290234</v>
      </c>
      <c r="AG422" s="33">
        <f t="shared" si="479"/>
        <v>0.17000309873949584</v>
      </c>
      <c r="AH422" s="33">
        <f t="shared" si="480"/>
        <v>0.17000309873949584</v>
      </c>
      <c r="AI422" s="2">
        <f t="shared" si="481"/>
        <v>2.394217938547869</v>
      </c>
      <c r="AJ422" s="7">
        <v>2.2000000000000002</v>
      </c>
      <c r="AK422" s="27">
        <f t="shared" si="482"/>
        <v>0</v>
      </c>
      <c r="AL422" s="3">
        <f t="shared" si="483"/>
        <v>1483.6054699426513</v>
      </c>
    </row>
    <row r="423" spans="1:38" ht="20.25" x14ac:dyDescent="0.3">
      <c r="A423" s="7">
        <v>17</v>
      </c>
      <c r="B423" s="7">
        <v>72</v>
      </c>
      <c r="C423" s="27">
        <v>58</v>
      </c>
      <c r="D423" s="27">
        <v>91</v>
      </c>
      <c r="E423" s="7">
        <v>7.5</v>
      </c>
      <c r="F423" s="32">
        <f t="shared" si="463"/>
        <v>8.8333333333333339</v>
      </c>
      <c r="G423" s="8">
        <f t="shared" si="456"/>
        <v>18020</v>
      </c>
      <c r="H423" s="2">
        <v>1.4</v>
      </c>
      <c r="I423" s="7">
        <f t="shared" si="457"/>
        <v>25228</v>
      </c>
      <c r="J423" s="7">
        <v>1.2</v>
      </c>
      <c r="K423" s="4">
        <f t="shared" si="484"/>
        <v>1.7083333333333335</v>
      </c>
      <c r="L423" s="7">
        <v>0</v>
      </c>
      <c r="M423" s="2">
        <f t="shared" si="464"/>
        <v>2.2702439024390242</v>
      </c>
      <c r="N423" s="2">
        <f t="shared" si="465"/>
        <v>1.8536585365853655</v>
      </c>
      <c r="O423" s="2">
        <f t="shared" si="466"/>
        <v>7.7073170731707306</v>
      </c>
      <c r="P423" s="2">
        <f t="shared" si="467"/>
        <v>31.163333333333334</v>
      </c>
      <c r="Q423" s="2">
        <f t="shared" si="468"/>
        <v>37.163333333333334</v>
      </c>
      <c r="R423" s="2">
        <f t="shared" si="469"/>
        <v>29.875</v>
      </c>
      <c r="S423" s="2">
        <f t="shared" si="458"/>
        <v>33.875</v>
      </c>
      <c r="T423" s="2">
        <f t="shared" si="459"/>
        <v>43.875</v>
      </c>
      <c r="U423" s="7">
        <f t="shared" si="460"/>
        <v>1</v>
      </c>
      <c r="V423" s="2">
        <f t="shared" si="470"/>
        <v>34.586661993063899</v>
      </c>
      <c r="W423" s="28">
        <f t="shared" si="471"/>
        <v>47.660356413412543</v>
      </c>
      <c r="X423" s="2">
        <f t="shared" si="472"/>
        <v>47.100924309642579</v>
      </c>
      <c r="Y423" s="2">
        <f t="shared" si="473"/>
        <v>305.51551427206448</v>
      </c>
      <c r="Z423" s="28">
        <f t="shared" si="474"/>
        <v>0</v>
      </c>
      <c r="AA423" s="28">
        <f t="shared" si="475"/>
        <v>8.8333333333333339</v>
      </c>
      <c r="AB423" s="28">
        <f t="shared" si="476"/>
        <v>420.99981498514416</v>
      </c>
      <c r="AC423" s="2">
        <f t="shared" si="477"/>
        <v>416.05816473517615</v>
      </c>
      <c r="AD423" s="2">
        <f t="shared" si="461"/>
        <v>416.05816473517615</v>
      </c>
      <c r="AE423" s="2">
        <f t="shared" si="478"/>
        <v>420.99981498514416</v>
      </c>
      <c r="AF423" s="2">
        <f t="shared" si="462"/>
        <v>1764.3184342560278</v>
      </c>
      <c r="AG423" s="33">
        <f t="shared" si="479"/>
        <v>0.17205787815126053</v>
      </c>
      <c r="AH423" s="33">
        <f t="shared" si="480"/>
        <v>0.17205787815126053</v>
      </c>
      <c r="AI423" s="2">
        <f t="shared" si="481"/>
        <v>2.397932576934497</v>
      </c>
      <c r="AJ423" s="7">
        <v>2.2000000000000002</v>
      </c>
      <c r="AK423" s="27">
        <f t="shared" si="482"/>
        <v>0</v>
      </c>
      <c r="AL423" s="3">
        <f t="shared" si="483"/>
        <v>1484.3730974560724</v>
      </c>
    </row>
    <row r="424" spans="1:38" ht="20.25" x14ac:dyDescent="0.3">
      <c r="A424" s="7">
        <v>17</v>
      </c>
      <c r="B424" s="7">
        <v>78</v>
      </c>
      <c r="C424" s="27">
        <v>63</v>
      </c>
      <c r="D424" s="27">
        <v>98</v>
      </c>
      <c r="E424" s="7">
        <v>8</v>
      </c>
      <c r="F424" s="32">
        <f t="shared" si="463"/>
        <v>9.5</v>
      </c>
      <c r="G424" s="8">
        <f t="shared" si="456"/>
        <v>19380</v>
      </c>
      <c r="H424" s="2">
        <v>1.4</v>
      </c>
      <c r="I424" s="7">
        <f t="shared" si="457"/>
        <v>27132</v>
      </c>
      <c r="J424" s="7">
        <v>1.2</v>
      </c>
      <c r="K424" s="7">
        <v>1.75</v>
      </c>
      <c r="L424" s="7">
        <v>0</v>
      </c>
      <c r="M424" s="2">
        <f t="shared" si="464"/>
        <v>2.196190476190476</v>
      </c>
      <c r="N424" s="2">
        <f t="shared" si="465"/>
        <v>1.8095238095238095</v>
      </c>
      <c r="O424" s="2">
        <f t="shared" si="466"/>
        <v>7.5238095238095237</v>
      </c>
      <c r="P424" s="2">
        <f t="shared" si="467"/>
        <v>31.906666666666666</v>
      </c>
      <c r="Q424" s="2">
        <f t="shared" si="468"/>
        <v>37.906666666666666</v>
      </c>
      <c r="R424" s="2">
        <f t="shared" si="469"/>
        <v>30.583333333333332</v>
      </c>
      <c r="S424" s="2">
        <f t="shared" si="458"/>
        <v>34.583333333333329</v>
      </c>
      <c r="T424" s="2">
        <f t="shared" si="459"/>
        <v>44.583333333333329</v>
      </c>
      <c r="U424" s="7">
        <f t="shared" si="460"/>
        <v>1</v>
      </c>
      <c r="V424" s="2">
        <f t="shared" si="470"/>
        <v>33.123087347766543</v>
      </c>
      <c r="W424" s="28">
        <f t="shared" si="471"/>
        <v>45.768723857794889</v>
      </c>
      <c r="X424" s="2">
        <f t="shared" si="472"/>
        <v>45.443637594879711</v>
      </c>
      <c r="Y424" s="2">
        <f t="shared" si="473"/>
        <v>314.66932980378215</v>
      </c>
      <c r="Z424" s="28">
        <f t="shared" si="474"/>
        <v>0</v>
      </c>
      <c r="AA424" s="28">
        <f t="shared" si="475"/>
        <v>9.5</v>
      </c>
      <c r="AB424" s="28">
        <f t="shared" si="476"/>
        <v>434.80287664905143</v>
      </c>
      <c r="AC424" s="2">
        <f t="shared" si="477"/>
        <v>431.71455715135727</v>
      </c>
      <c r="AD424" s="2">
        <f t="shared" si="461"/>
        <v>431.71455715135727</v>
      </c>
      <c r="AE424" s="2">
        <f t="shared" si="478"/>
        <v>434.80287664905143</v>
      </c>
      <c r="AF424" s="2">
        <f t="shared" si="462"/>
        <v>2070.6237179810328</v>
      </c>
      <c r="AG424" s="33">
        <f t="shared" si="479"/>
        <v>0.17388434873949582</v>
      </c>
      <c r="AH424" s="33">
        <f t="shared" si="480"/>
        <v>0.17388434873949582</v>
      </c>
      <c r="AI424" s="2">
        <f t="shared" si="481"/>
        <v>2.4012441676974432</v>
      </c>
      <c r="AJ424" s="7">
        <v>2.2000000000000002</v>
      </c>
      <c r="AK424" s="27">
        <f t="shared" si="482"/>
        <v>0</v>
      </c>
      <c r="AL424" s="3">
        <f t="shared" si="483"/>
        <v>1489.1577973513695</v>
      </c>
    </row>
    <row r="425" spans="1:38" ht="20.25" x14ac:dyDescent="0.3">
      <c r="A425" s="7">
        <v>17</v>
      </c>
      <c r="B425" s="7">
        <v>84</v>
      </c>
      <c r="C425" s="27">
        <v>68</v>
      </c>
      <c r="D425" s="27">
        <v>106</v>
      </c>
      <c r="E425" s="7">
        <v>8.5</v>
      </c>
      <c r="F425" s="32">
        <f t="shared" si="463"/>
        <v>10.25</v>
      </c>
      <c r="G425" s="8">
        <f t="shared" si="456"/>
        <v>20910</v>
      </c>
      <c r="H425" s="2">
        <v>1.4</v>
      </c>
      <c r="I425" s="7">
        <f t="shared" si="457"/>
        <v>29273.999999999996</v>
      </c>
      <c r="J425" s="7">
        <v>1.2</v>
      </c>
      <c r="K425" s="7">
        <v>1.75</v>
      </c>
      <c r="L425" s="7">
        <v>0</v>
      </c>
      <c r="M425" s="2">
        <f t="shared" si="464"/>
        <v>2.1733333333333333</v>
      </c>
      <c r="N425" s="2">
        <f t="shared" si="465"/>
        <v>1.8095238095238095</v>
      </c>
      <c r="O425" s="2">
        <f t="shared" si="466"/>
        <v>7.5238095238095237</v>
      </c>
      <c r="P425" s="2">
        <f t="shared" si="467"/>
        <v>31.946666666666669</v>
      </c>
      <c r="Q425" s="2">
        <f t="shared" si="468"/>
        <v>37.946666666666673</v>
      </c>
      <c r="R425" s="2">
        <f t="shared" si="469"/>
        <v>30.583333333333332</v>
      </c>
      <c r="S425" s="2">
        <f t="shared" si="458"/>
        <v>34.583333333333329</v>
      </c>
      <c r="T425" s="2">
        <f t="shared" si="459"/>
        <v>44.583333333333329</v>
      </c>
      <c r="U425" s="7">
        <f t="shared" si="460"/>
        <v>1</v>
      </c>
      <c r="V425" s="2">
        <f t="shared" si="470"/>
        <v>33.088171935945276</v>
      </c>
      <c r="W425" s="28">
        <f t="shared" si="471"/>
        <v>45.720478541008724</v>
      </c>
      <c r="X425" s="2">
        <f t="shared" si="472"/>
        <v>45.395734955109972</v>
      </c>
      <c r="Y425" s="2">
        <f t="shared" si="473"/>
        <v>339.1537623434391</v>
      </c>
      <c r="Z425" s="28">
        <f t="shared" si="474"/>
        <v>0</v>
      </c>
      <c r="AA425" s="28">
        <f t="shared" si="475"/>
        <v>10.25</v>
      </c>
      <c r="AB425" s="28">
        <f t="shared" si="476"/>
        <v>468.63490504533939</v>
      </c>
      <c r="AC425" s="2">
        <f t="shared" si="477"/>
        <v>465.30628328987723</v>
      </c>
      <c r="AD425" s="2">
        <f t="shared" si="461"/>
        <v>465.30628328987723</v>
      </c>
      <c r="AE425" s="2">
        <f t="shared" si="478"/>
        <v>468.63490504533939</v>
      </c>
      <c r="AF425" s="2">
        <f t="shared" si="462"/>
        <v>2401.4334244040379</v>
      </c>
      <c r="AG425" s="33">
        <f t="shared" si="479"/>
        <v>0.17593912815126053</v>
      </c>
      <c r="AH425" s="33">
        <f t="shared" si="480"/>
        <v>0.17593912815126053</v>
      </c>
      <c r="AI425" s="2">
        <f t="shared" si="481"/>
        <v>2.4049806575316648</v>
      </c>
      <c r="AJ425" s="7">
        <v>2.2000000000000002</v>
      </c>
      <c r="AK425" s="27">
        <f t="shared" si="482"/>
        <v>0</v>
      </c>
      <c r="AL425" s="3">
        <f t="shared" si="483"/>
        <v>1491.0299225432439</v>
      </c>
    </row>
    <row r="426" spans="1:38" ht="20.25" x14ac:dyDescent="0.3">
      <c r="A426" s="7">
        <v>17</v>
      </c>
      <c r="B426" s="7">
        <v>90</v>
      </c>
      <c r="C426" s="27">
        <v>72</v>
      </c>
      <c r="D426" s="27">
        <v>113</v>
      </c>
      <c r="E426" s="7">
        <v>9</v>
      </c>
      <c r="F426" s="32">
        <f t="shared" si="463"/>
        <v>10.916666666666666</v>
      </c>
      <c r="G426" s="8">
        <f t="shared" si="456"/>
        <v>22270</v>
      </c>
      <c r="H426" s="2">
        <v>1.4</v>
      </c>
      <c r="I426" s="7">
        <f t="shared" si="457"/>
        <v>31177.999999999996</v>
      </c>
      <c r="J426" s="7">
        <v>1.2</v>
      </c>
      <c r="K426" s="7">
        <v>1.75</v>
      </c>
      <c r="L426" s="7">
        <v>0</v>
      </c>
      <c r="M426" s="2">
        <f t="shared" si="464"/>
        <v>2.1533333333333333</v>
      </c>
      <c r="N426" s="2">
        <f t="shared" si="465"/>
        <v>1.8095238095238095</v>
      </c>
      <c r="O426" s="2">
        <f t="shared" si="466"/>
        <v>7.5238095238095237</v>
      </c>
      <c r="P426" s="2">
        <f t="shared" si="467"/>
        <v>31.981666666666669</v>
      </c>
      <c r="Q426" s="2">
        <f t="shared" si="468"/>
        <v>37.981666666666669</v>
      </c>
      <c r="R426" s="2">
        <f t="shared" si="469"/>
        <v>30.583333333333332</v>
      </c>
      <c r="S426" s="2">
        <f t="shared" si="458"/>
        <v>34.583333333333329</v>
      </c>
      <c r="T426" s="2">
        <f t="shared" si="459"/>
        <v>44.583333333333329</v>
      </c>
      <c r="U426" s="7">
        <f t="shared" si="460"/>
        <v>1</v>
      </c>
      <c r="V426" s="2">
        <f t="shared" si="470"/>
        <v>33.057681277704248</v>
      </c>
      <c r="W426" s="28">
        <f t="shared" si="471"/>
        <v>45.678347247430196</v>
      </c>
      <c r="X426" s="2">
        <f t="shared" si="472"/>
        <v>45.353902911840976</v>
      </c>
      <c r="Y426" s="2">
        <f t="shared" si="473"/>
        <v>360.87968728160467</v>
      </c>
      <c r="Z426" s="28">
        <f t="shared" si="474"/>
        <v>0</v>
      </c>
      <c r="AA426" s="28">
        <f t="shared" si="475"/>
        <v>10.916666666666666</v>
      </c>
      <c r="AB426" s="28">
        <f t="shared" si="476"/>
        <v>498.65529078444627</v>
      </c>
      <c r="AC426" s="2">
        <f t="shared" si="477"/>
        <v>495.11344012093065</v>
      </c>
      <c r="AD426" s="2">
        <f t="shared" si="461"/>
        <v>495.11344012093065</v>
      </c>
      <c r="AE426" s="2">
        <f t="shared" si="478"/>
        <v>498.65529078444627</v>
      </c>
      <c r="AF426" s="2">
        <f t="shared" si="462"/>
        <v>2756.7475535250433</v>
      </c>
      <c r="AG426" s="33">
        <f t="shared" si="479"/>
        <v>0.17776559873949582</v>
      </c>
      <c r="AH426" s="33">
        <f t="shared" si="480"/>
        <v>0.17776559873949582</v>
      </c>
      <c r="AI426" s="2">
        <f t="shared" si="481"/>
        <v>2.4083117574933937</v>
      </c>
      <c r="AJ426" s="7">
        <v>2.2000000000000002</v>
      </c>
      <c r="AK426" s="27">
        <f t="shared" si="482"/>
        <v>0</v>
      </c>
      <c r="AL426" s="3">
        <f t="shared" si="483"/>
        <v>1496.3552764592441</v>
      </c>
    </row>
    <row r="427" spans="1:38" ht="20.25" x14ac:dyDescent="0.3">
      <c r="A427" s="7">
        <v>17</v>
      </c>
      <c r="B427" s="7">
        <v>96</v>
      </c>
      <c r="C427" s="27">
        <v>77</v>
      </c>
      <c r="D427" s="27">
        <v>121</v>
      </c>
      <c r="E427" s="7">
        <v>9.5</v>
      </c>
      <c r="F427" s="32">
        <f t="shared" si="463"/>
        <v>11.666666666666666</v>
      </c>
      <c r="G427" s="8">
        <f t="shared" si="456"/>
        <v>23800</v>
      </c>
      <c r="H427" s="2">
        <v>1.4</v>
      </c>
      <c r="I427" s="7">
        <f t="shared" si="457"/>
        <v>33320</v>
      </c>
      <c r="J427" s="7">
        <v>1.2</v>
      </c>
      <c r="K427" s="7">
        <v>1.75</v>
      </c>
      <c r="L427" s="7">
        <v>0</v>
      </c>
      <c r="M427" s="2">
        <f t="shared" si="464"/>
        <v>2.1304761904761902</v>
      </c>
      <c r="N427" s="2">
        <f t="shared" si="465"/>
        <v>1.8095238095238095</v>
      </c>
      <c r="O427" s="2">
        <f t="shared" si="466"/>
        <v>7.5238095238095237</v>
      </c>
      <c r="P427" s="2">
        <f t="shared" si="467"/>
        <v>32.021666666666668</v>
      </c>
      <c r="Q427" s="2">
        <f t="shared" si="468"/>
        <v>38.021666666666668</v>
      </c>
      <c r="R427" s="2">
        <f t="shared" si="469"/>
        <v>30.583333333333332</v>
      </c>
      <c r="S427" s="2">
        <f t="shared" si="458"/>
        <v>34.583333333333329</v>
      </c>
      <c r="T427" s="2">
        <f t="shared" si="459"/>
        <v>44.583333333333329</v>
      </c>
      <c r="U427" s="7">
        <f t="shared" si="460"/>
        <v>1</v>
      </c>
      <c r="V427" s="2">
        <f t="shared" si="470"/>
        <v>33.022903547871927</v>
      </c>
      <c r="W427" s="28">
        <f t="shared" si="471"/>
        <v>45.6302921764646</v>
      </c>
      <c r="X427" s="2">
        <f t="shared" si="472"/>
        <v>45.306189166613073</v>
      </c>
      <c r="Y427" s="2">
        <f t="shared" si="473"/>
        <v>385.26720805850579</v>
      </c>
      <c r="Z427" s="28">
        <f t="shared" si="474"/>
        <v>0</v>
      </c>
      <c r="AA427" s="28">
        <f t="shared" si="475"/>
        <v>11.666666666666666</v>
      </c>
      <c r="AB427" s="28">
        <f t="shared" si="476"/>
        <v>532.35340872542031</v>
      </c>
      <c r="AC427" s="2">
        <f t="shared" si="477"/>
        <v>528.5722069438192</v>
      </c>
      <c r="AD427" s="2">
        <f t="shared" si="461"/>
        <v>528.5722069438192</v>
      </c>
      <c r="AE427" s="2">
        <f t="shared" si="478"/>
        <v>532.35340872542031</v>
      </c>
      <c r="AF427" s="2">
        <f t="shared" si="462"/>
        <v>3136.5661053440494</v>
      </c>
      <c r="AG427" s="33">
        <f t="shared" si="479"/>
        <v>0.17982037815126056</v>
      </c>
      <c r="AH427" s="33">
        <f t="shared" si="480"/>
        <v>0.17982037815126056</v>
      </c>
      <c r="AI427" s="2">
        <f t="shared" si="481"/>
        <v>2.4120702921563728</v>
      </c>
      <c r="AJ427" s="7">
        <v>2.2000000000000002</v>
      </c>
      <c r="AK427" s="27">
        <f t="shared" si="482"/>
        <v>0</v>
      </c>
      <c r="AL427" s="3">
        <f t="shared" si="483"/>
        <v>1498.9311168981976</v>
      </c>
    </row>
    <row r="428" spans="1:38" ht="20.25" x14ac:dyDescent="0.3">
      <c r="A428" s="7">
        <v>17</v>
      </c>
      <c r="B428" s="7">
        <v>102</v>
      </c>
      <c r="C428" s="27">
        <v>82</v>
      </c>
      <c r="D428" s="27">
        <v>128</v>
      </c>
      <c r="E428" s="7">
        <v>9.75</v>
      </c>
      <c r="F428" s="32">
        <f t="shared" si="463"/>
        <v>12.291666666666666</v>
      </c>
      <c r="G428" s="8">
        <f t="shared" si="456"/>
        <v>25075</v>
      </c>
      <c r="H428" s="2">
        <v>1.4</v>
      </c>
      <c r="I428" s="7">
        <f t="shared" si="457"/>
        <v>35105</v>
      </c>
      <c r="J428" s="7">
        <v>1.2</v>
      </c>
      <c r="K428" s="7">
        <v>1.75</v>
      </c>
      <c r="L428" s="7">
        <v>0</v>
      </c>
      <c r="M428" s="2">
        <f t="shared" si="464"/>
        <v>2.1104761904761902</v>
      </c>
      <c r="N428" s="2">
        <f t="shared" si="465"/>
        <v>1.8095238095238095</v>
      </c>
      <c r="O428" s="2">
        <f t="shared" si="466"/>
        <v>7.5238095238095237</v>
      </c>
      <c r="P428" s="2">
        <f t="shared" si="467"/>
        <v>32.056666666666665</v>
      </c>
      <c r="Q428" s="2">
        <f t="shared" si="468"/>
        <v>38.056666666666665</v>
      </c>
      <c r="R428" s="2">
        <f t="shared" si="469"/>
        <v>30.583333333333332</v>
      </c>
      <c r="S428" s="2">
        <f t="shared" si="458"/>
        <v>34.583333333333329</v>
      </c>
      <c r="T428" s="2">
        <f t="shared" si="459"/>
        <v>44.583333333333329</v>
      </c>
      <c r="U428" s="7">
        <f t="shared" si="460"/>
        <v>1</v>
      </c>
      <c r="V428" s="2">
        <f t="shared" si="470"/>
        <v>32.992533005062725</v>
      </c>
      <c r="W428" s="28">
        <f t="shared" si="471"/>
        <v>45.58832685564014</v>
      </c>
      <c r="X428" s="2">
        <f t="shared" si="472"/>
        <v>45.264521917226247</v>
      </c>
      <c r="Y428" s="2">
        <f t="shared" si="473"/>
        <v>405.53321818722929</v>
      </c>
      <c r="Z428" s="28">
        <f t="shared" si="474"/>
        <v>0</v>
      </c>
      <c r="AA428" s="28">
        <f t="shared" si="475"/>
        <v>12.291666666666666</v>
      </c>
      <c r="AB428" s="28">
        <f t="shared" si="476"/>
        <v>560.35651760057669</v>
      </c>
      <c r="AC428" s="2">
        <f t="shared" si="477"/>
        <v>556.37641523257264</v>
      </c>
      <c r="AD428" s="2">
        <f t="shared" si="461"/>
        <v>556.37641523257264</v>
      </c>
      <c r="AE428" s="2">
        <f t="shared" si="478"/>
        <v>560.35651760057669</v>
      </c>
      <c r="AF428" s="2">
        <f t="shared" si="462"/>
        <v>3540.8890798610555</v>
      </c>
      <c r="AG428" s="33">
        <f t="shared" si="479"/>
        <v>0.18153269432773111</v>
      </c>
      <c r="AH428" s="33">
        <f t="shared" si="480"/>
        <v>0.18153269432773111</v>
      </c>
      <c r="AI428" s="2">
        <f t="shared" si="481"/>
        <v>2.4152113776259565</v>
      </c>
      <c r="AJ428" s="7">
        <v>2.2000000000000002</v>
      </c>
      <c r="AK428" s="27">
        <f t="shared" si="482"/>
        <v>0</v>
      </c>
      <c r="AL428" s="3">
        <f t="shared" si="483"/>
        <v>1500.0973143801061</v>
      </c>
    </row>
    <row r="429" spans="1:38" ht="20.25" x14ac:dyDescent="0.3">
      <c r="A429" s="7">
        <v>17</v>
      </c>
      <c r="B429" s="7">
        <v>108</v>
      </c>
      <c r="C429" s="27">
        <v>87</v>
      </c>
      <c r="D429" s="27">
        <v>136</v>
      </c>
      <c r="E429" s="7">
        <v>10</v>
      </c>
      <c r="F429" s="32">
        <f t="shared" si="463"/>
        <v>13</v>
      </c>
      <c r="G429" s="8">
        <f t="shared" si="456"/>
        <v>26520</v>
      </c>
      <c r="H429" s="2">
        <v>1.4</v>
      </c>
      <c r="I429" s="7">
        <f t="shared" si="457"/>
        <v>37128</v>
      </c>
      <c r="J429" s="7">
        <v>1.2</v>
      </c>
      <c r="K429" s="7">
        <v>1.75</v>
      </c>
      <c r="L429" s="7">
        <v>0</v>
      </c>
      <c r="M429" s="2">
        <f t="shared" si="464"/>
        <v>2.0876190476190475</v>
      </c>
      <c r="N429" s="2">
        <f t="shared" si="465"/>
        <v>1.8095238095238095</v>
      </c>
      <c r="O429" s="2">
        <f t="shared" si="466"/>
        <v>7.5238095238095237</v>
      </c>
      <c r="P429" s="2">
        <f t="shared" si="467"/>
        <v>32.096666666666671</v>
      </c>
      <c r="Q429" s="2">
        <f t="shared" si="468"/>
        <v>38.096666666666671</v>
      </c>
      <c r="R429" s="2">
        <f t="shared" si="469"/>
        <v>30.583333333333332</v>
      </c>
      <c r="S429" s="2">
        <f t="shared" si="458"/>
        <v>34.583333333333329</v>
      </c>
      <c r="T429" s="2">
        <f t="shared" si="459"/>
        <v>44.583333333333329</v>
      </c>
      <c r="U429" s="7">
        <f t="shared" si="460"/>
        <v>1</v>
      </c>
      <c r="V429" s="2">
        <f t="shared" si="470"/>
        <v>32.957892144439683</v>
      </c>
      <c r="W429" s="28">
        <f t="shared" si="471"/>
        <v>45.540460907414761</v>
      </c>
      <c r="X429" s="2">
        <f t="shared" si="472"/>
        <v>45.216995951436864</v>
      </c>
      <c r="Y429" s="2">
        <f t="shared" si="473"/>
        <v>428.4525978777159</v>
      </c>
      <c r="Z429" s="28">
        <f t="shared" si="474"/>
        <v>0</v>
      </c>
      <c r="AA429" s="28">
        <f t="shared" si="475"/>
        <v>13</v>
      </c>
      <c r="AB429" s="28">
        <f t="shared" si="476"/>
        <v>592.02599179639185</v>
      </c>
      <c r="AC429" s="2">
        <f t="shared" si="477"/>
        <v>587.82094736867919</v>
      </c>
      <c r="AD429" s="2">
        <f t="shared" si="461"/>
        <v>587.82094736867919</v>
      </c>
      <c r="AE429" s="2">
        <f t="shared" si="478"/>
        <v>592.02599179639185</v>
      </c>
      <c r="AF429" s="2">
        <f t="shared" si="462"/>
        <v>3969.7164770760623</v>
      </c>
      <c r="AG429" s="33">
        <f t="shared" si="479"/>
        <v>0.18347331932773114</v>
      </c>
      <c r="AH429" s="33">
        <f t="shared" si="480"/>
        <v>0.18347331932773114</v>
      </c>
      <c r="AI429" s="2">
        <f t="shared" si="481"/>
        <v>2.4187811788730715</v>
      </c>
      <c r="AJ429" s="7">
        <v>2.2000000000000002</v>
      </c>
      <c r="AK429" s="27">
        <f t="shared" si="482"/>
        <v>0</v>
      </c>
      <c r="AL429" s="3">
        <f t="shared" si="483"/>
        <v>1499.213377626819</v>
      </c>
    </row>
    <row r="430" spans="1:38" ht="20.25" x14ac:dyDescent="0.3">
      <c r="A430" s="7">
        <v>17</v>
      </c>
      <c r="B430" s="7">
        <v>114</v>
      </c>
      <c r="C430" s="27">
        <v>92</v>
      </c>
      <c r="D430" s="27">
        <v>143</v>
      </c>
      <c r="E430" s="7">
        <v>10.5</v>
      </c>
      <c r="F430" s="32">
        <f t="shared" si="463"/>
        <v>13.666666666666666</v>
      </c>
      <c r="G430" s="8">
        <f t="shared" si="456"/>
        <v>27880</v>
      </c>
      <c r="H430" s="2">
        <v>1.4</v>
      </c>
      <c r="I430" s="7">
        <f t="shared" si="457"/>
        <v>39032</v>
      </c>
      <c r="J430" s="7">
        <v>1.2</v>
      </c>
      <c r="K430" s="7">
        <v>1.75</v>
      </c>
      <c r="L430" s="7">
        <v>0</v>
      </c>
      <c r="M430" s="2">
        <f t="shared" si="464"/>
        <v>2.0676190476190475</v>
      </c>
      <c r="N430" s="2">
        <f t="shared" si="465"/>
        <v>1.8095238095238095</v>
      </c>
      <c r="O430" s="2">
        <f t="shared" si="466"/>
        <v>7.5238095238095237</v>
      </c>
      <c r="P430" s="2">
        <f t="shared" si="467"/>
        <v>32.131666666666668</v>
      </c>
      <c r="Q430" s="2">
        <f t="shared" si="468"/>
        <v>38.131666666666668</v>
      </c>
      <c r="R430" s="2">
        <f t="shared" si="469"/>
        <v>30.583333333333332</v>
      </c>
      <c r="S430" s="2">
        <f t="shared" si="458"/>
        <v>34.583333333333329</v>
      </c>
      <c r="T430" s="2">
        <f t="shared" si="459"/>
        <v>44.583333333333329</v>
      </c>
      <c r="U430" s="7">
        <f t="shared" si="460"/>
        <v>1</v>
      </c>
      <c r="V430" s="2">
        <f t="shared" si="470"/>
        <v>32.927641008680546</v>
      </c>
      <c r="W430" s="28">
        <f t="shared" si="471"/>
        <v>45.498660580518681</v>
      </c>
      <c r="X430" s="2">
        <f t="shared" si="472"/>
        <v>45.175492524058917</v>
      </c>
      <c r="Y430" s="2">
        <f t="shared" si="473"/>
        <v>450.01109378530077</v>
      </c>
      <c r="Z430" s="28">
        <f t="shared" si="474"/>
        <v>0</v>
      </c>
      <c r="AA430" s="28">
        <f t="shared" si="475"/>
        <v>13.666666666666666</v>
      </c>
      <c r="AB430" s="28">
        <f t="shared" si="476"/>
        <v>621.81502793375523</v>
      </c>
      <c r="AC430" s="2">
        <f t="shared" si="477"/>
        <v>617.39839782880517</v>
      </c>
      <c r="AD430" s="2">
        <f t="shared" si="461"/>
        <v>617.39839782880517</v>
      </c>
      <c r="AE430" s="2">
        <f t="shared" si="478"/>
        <v>621.81502793375523</v>
      </c>
      <c r="AF430" s="2">
        <f t="shared" si="462"/>
        <v>4423.0482969890691</v>
      </c>
      <c r="AG430" s="33">
        <f t="shared" si="479"/>
        <v>0.18529978991596641</v>
      </c>
      <c r="AH430" s="33">
        <f t="shared" si="480"/>
        <v>0.18529978991596641</v>
      </c>
      <c r="AI430" s="2">
        <f t="shared" si="481"/>
        <v>2.4221506450620645</v>
      </c>
      <c r="AJ430" s="7">
        <v>2.2000000000000002</v>
      </c>
      <c r="AK430" s="27">
        <f t="shared" si="482"/>
        <v>0</v>
      </c>
      <c r="AL430" s="3">
        <f t="shared" si="483"/>
        <v>1505.5122549465439</v>
      </c>
    </row>
    <row r="431" spans="1:38" ht="20.25" x14ac:dyDescent="0.3">
      <c r="A431" s="7">
        <v>17</v>
      </c>
      <c r="B431" s="7">
        <v>120</v>
      </c>
      <c r="C431" s="27">
        <v>97</v>
      </c>
      <c r="D431" s="27">
        <v>151</v>
      </c>
      <c r="E431" s="7">
        <v>11</v>
      </c>
      <c r="F431" s="32">
        <f t="shared" si="463"/>
        <v>14.416666666666666</v>
      </c>
      <c r="G431" s="8">
        <f t="shared" si="456"/>
        <v>29410</v>
      </c>
      <c r="H431" s="2">
        <v>1.4</v>
      </c>
      <c r="I431" s="7">
        <f t="shared" si="457"/>
        <v>41174</v>
      </c>
      <c r="J431" s="7">
        <v>1.2</v>
      </c>
      <c r="K431" s="7">
        <v>1.75</v>
      </c>
      <c r="L431" s="7">
        <v>0</v>
      </c>
      <c r="M431" s="2">
        <f t="shared" si="464"/>
        <v>2.0447619047619048</v>
      </c>
      <c r="N431" s="2">
        <f t="shared" si="465"/>
        <v>1.8095238095238095</v>
      </c>
      <c r="O431" s="2">
        <f t="shared" si="466"/>
        <v>7.5238095238095237</v>
      </c>
      <c r="P431" s="2">
        <f t="shared" si="467"/>
        <v>32.171666666666667</v>
      </c>
      <c r="Q431" s="2">
        <f t="shared" si="468"/>
        <v>38.171666666666667</v>
      </c>
      <c r="R431" s="2">
        <f t="shared" si="469"/>
        <v>30.583333333333332</v>
      </c>
      <c r="S431" s="2">
        <f t="shared" si="458"/>
        <v>34.583333333333329</v>
      </c>
      <c r="T431" s="2">
        <f t="shared" si="459"/>
        <v>44.583333333333329</v>
      </c>
      <c r="U431" s="7">
        <f t="shared" si="460"/>
        <v>1</v>
      </c>
      <c r="V431" s="2">
        <f t="shared" si="470"/>
        <v>32.893136210872029</v>
      </c>
      <c r="W431" s="28">
        <f t="shared" si="471"/>
        <v>45.450982640775742</v>
      </c>
      <c r="X431" s="2">
        <f t="shared" si="472"/>
        <v>45.128153231364621</v>
      </c>
      <c r="Y431" s="2">
        <f t="shared" si="473"/>
        <v>474.20938037340505</v>
      </c>
      <c r="Z431" s="28">
        <f t="shared" si="474"/>
        <v>0</v>
      </c>
      <c r="AA431" s="28">
        <f t="shared" si="475"/>
        <v>14.416666666666666</v>
      </c>
      <c r="AB431" s="28">
        <f t="shared" si="476"/>
        <v>655.25166640451687</v>
      </c>
      <c r="AC431" s="2">
        <f t="shared" si="477"/>
        <v>650.59754241883991</v>
      </c>
      <c r="AD431" s="2">
        <f t="shared" si="461"/>
        <v>650.59754241883991</v>
      </c>
      <c r="AE431" s="2">
        <f t="shared" si="478"/>
        <v>655.25166640451687</v>
      </c>
      <c r="AF431" s="2">
        <f t="shared" si="462"/>
        <v>4900.884539600077</v>
      </c>
      <c r="AG431" s="33">
        <f t="shared" si="479"/>
        <v>0.18735456932773112</v>
      </c>
      <c r="AH431" s="33">
        <f t="shared" si="480"/>
        <v>0.18735456932773112</v>
      </c>
      <c r="AI431" s="2">
        <f t="shared" si="481"/>
        <v>2.4259525332803684</v>
      </c>
      <c r="AJ431" s="7">
        <v>2.2000000000000002</v>
      </c>
      <c r="AK431" s="27">
        <f t="shared" si="482"/>
        <v>0</v>
      </c>
      <c r="AL431" s="3">
        <f t="shared" si="483"/>
        <v>1509.3371276153566</v>
      </c>
    </row>
    <row r="432" spans="1:38" ht="20.25" x14ac:dyDescent="0.3">
      <c r="A432" s="7">
        <v>17</v>
      </c>
      <c r="B432" s="7">
        <v>132</v>
      </c>
      <c r="C432" s="27">
        <v>106</v>
      </c>
      <c r="D432" s="27">
        <v>166</v>
      </c>
      <c r="E432" s="7">
        <v>12</v>
      </c>
      <c r="F432" s="32">
        <f t="shared" si="463"/>
        <v>15.833333333333334</v>
      </c>
      <c r="G432" s="8">
        <f t="shared" si="456"/>
        <v>32300</v>
      </c>
      <c r="H432" s="2">
        <v>1.4</v>
      </c>
      <c r="I432" s="7">
        <f t="shared" si="457"/>
        <v>45220</v>
      </c>
      <c r="J432" s="7">
        <v>1.2</v>
      </c>
      <c r="K432" s="7">
        <v>1.75</v>
      </c>
      <c r="L432" s="7">
        <v>0</v>
      </c>
      <c r="M432" s="2">
        <f t="shared" si="464"/>
        <v>2.0019047619047616</v>
      </c>
      <c r="N432" s="2">
        <f t="shared" si="465"/>
        <v>1.8095238095238095</v>
      </c>
      <c r="O432" s="2">
        <f t="shared" si="466"/>
        <v>7.5238095238095237</v>
      </c>
      <c r="P432" s="2">
        <f t="shared" si="467"/>
        <v>32.24666666666667</v>
      </c>
      <c r="Q432" s="2">
        <f t="shared" si="468"/>
        <v>38.24666666666667</v>
      </c>
      <c r="R432" s="2">
        <f t="shared" si="469"/>
        <v>30.583333333333332</v>
      </c>
      <c r="S432" s="2">
        <f t="shared" si="458"/>
        <v>34.583333333333329</v>
      </c>
      <c r="T432" s="2">
        <f t="shared" si="459"/>
        <v>44.583333333333329</v>
      </c>
      <c r="U432" s="7">
        <f t="shared" si="460"/>
        <v>1</v>
      </c>
      <c r="V432" s="2">
        <f t="shared" si="470"/>
        <v>32.828634244274106</v>
      </c>
      <c r="W432" s="28">
        <f t="shared" si="471"/>
        <v>45.361855299881768</v>
      </c>
      <c r="X432" s="2">
        <f t="shared" si="472"/>
        <v>45.039658944480742</v>
      </c>
      <c r="Y432" s="2">
        <f t="shared" si="473"/>
        <v>519.78670886767338</v>
      </c>
      <c r="Z432" s="28">
        <f t="shared" si="474"/>
        <v>0</v>
      </c>
      <c r="AA432" s="28">
        <f t="shared" si="475"/>
        <v>15.833333333333334</v>
      </c>
      <c r="AB432" s="28">
        <f t="shared" si="476"/>
        <v>718.22937558146134</v>
      </c>
      <c r="AC432" s="2">
        <f t="shared" si="477"/>
        <v>713.12793328761177</v>
      </c>
      <c r="AD432" s="2">
        <f t="shared" si="461"/>
        <v>713.12793328761177</v>
      </c>
      <c r="AE432" s="2">
        <f t="shared" si="478"/>
        <v>718.22937558146134</v>
      </c>
      <c r="AF432" s="2">
        <f t="shared" si="462"/>
        <v>5930.0702929160934</v>
      </c>
      <c r="AG432" s="33">
        <f t="shared" si="479"/>
        <v>0.19123581932773112</v>
      </c>
      <c r="AH432" s="33">
        <f t="shared" si="480"/>
        <v>0.19123581932773112</v>
      </c>
      <c r="AI432" s="2">
        <f t="shared" si="481"/>
        <v>2.4331665383051191</v>
      </c>
      <c r="AJ432" s="7">
        <v>2.2000000000000002</v>
      </c>
      <c r="AK432" s="27">
        <f t="shared" si="482"/>
        <v>0</v>
      </c>
      <c r="AL432" s="3">
        <f t="shared" si="483"/>
        <v>1519.6639377742938</v>
      </c>
    </row>
    <row r="433" spans="1:38" ht="20.25" x14ac:dyDescent="0.3">
      <c r="A433" s="7">
        <v>17</v>
      </c>
      <c r="B433" s="7">
        <v>144</v>
      </c>
      <c r="C433" s="27">
        <v>116</v>
      </c>
      <c r="D433" s="27">
        <v>180</v>
      </c>
      <c r="E433" s="7">
        <v>13</v>
      </c>
      <c r="F433" s="32">
        <f t="shared" si="463"/>
        <v>17.166666666666668</v>
      </c>
      <c r="G433" s="8">
        <f t="shared" si="456"/>
        <v>35020</v>
      </c>
      <c r="H433" s="2">
        <v>1.4</v>
      </c>
      <c r="I433" s="7">
        <f t="shared" si="457"/>
        <v>49028</v>
      </c>
      <c r="J433" s="7">
        <v>1.2</v>
      </c>
      <c r="K433" s="7">
        <v>1.75</v>
      </c>
      <c r="L433" s="7">
        <v>0</v>
      </c>
      <c r="M433" s="2">
        <f t="shared" si="464"/>
        <v>1.9619047619047618</v>
      </c>
      <c r="N433" s="2">
        <f t="shared" si="465"/>
        <v>1.8095238095238095</v>
      </c>
      <c r="O433" s="2">
        <f t="shared" si="466"/>
        <v>7.5238095238095237</v>
      </c>
      <c r="P433" s="2">
        <f t="shared" si="467"/>
        <v>32.31666666666667</v>
      </c>
      <c r="Q433" s="2">
        <f t="shared" si="468"/>
        <v>38.31666666666667</v>
      </c>
      <c r="R433" s="2">
        <f t="shared" si="469"/>
        <v>30.583333333333332</v>
      </c>
      <c r="S433" s="2">
        <f t="shared" si="458"/>
        <v>34.583333333333329</v>
      </c>
      <c r="T433" s="2">
        <f t="shared" si="459"/>
        <v>44.583333333333329</v>
      </c>
      <c r="U433" s="7">
        <f t="shared" si="460"/>
        <v>1</v>
      </c>
      <c r="V433" s="2">
        <f t="shared" si="470"/>
        <v>32.768660227820881</v>
      </c>
      <c r="W433" s="28">
        <f t="shared" si="471"/>
        <v>45.278984576845886</v>
      </c>
      <c r="X433" s="2">
        <f t="shared" si="472"/>
        <v>44.957376835926226</v>
      </c>
      <c r="Y433" s="2">
        <f t="shared" si="473"/>
        <v>562.52866724425849</v>
      </c>
      <c r="Z433" s="28">
        <f t="shared" si="474"/>
        <v>0</v>
      </c>
      <c r="AA433" s="28">
        <f t="shared" si="475"/>
        <v>17.166666666666668</v>
      </c>
      <c r="AB433" s="28">
        <f t="shared" si="476"/>
        <v>777.28923523585445</v>
      </c>
      <c r="AC433" s="2">
        <f t="shared" si="477"/>
        <v>771.76830235006696</v>
      </c>
      <c r="AD433" s="2">
        <f t="shared" si="461"/>
        <v>771.76830235006696</v>
      </c>
      <c r="AE433" s="2">
        <f t="shared" si="478"/>
        <v>777.28923523585445</v>
      </c>
      <c r="AF433" s="2">
        <f t="shared" si="462"/>
        <v>7057.2737370241111</v>
      </c>
      <c r="AG433" s="33">
        <f t="shared" si="479"/>
        <v>0.19488876050420173</v>
      </c>
      <c r="AH433" s="33">
        <f t="shared" si="480"/>
        <v>0.19488876050420173</v>
      </c>
      <c r="AI433" s="2">
        <f t="shared" si="481"/>
        <v>2.4399954929256178</v>
      </c>
      <c r="AJ433" s="7">
        <v>2.2000000000000002</v>
      </c>
      <c r="AK433" s="27">
        <f t="shared" si="482"/>
        <v>777.28923523585445</v>
      </c>
      <c r="AL433" s="3">
        <f t="shared" si="483"/>
        <v>1555.9415781506982</v>
      </c>
    </row>
    <row r="434" spans="1:38" ht="20.25" x14ac:dyDescent="0.3">
      <c r="A434" s="7"/>
      <c r="B434" s="7"/>
      <c r="C434" s="7"/>
      <c r="D434" s="2"/>
      <c r="E434" s="2"/>
      <c r="F434" s="2"/>
      <c r="G434" s="7"/>
      <c r="H434" s="7"/>
      <c r="I434" s="7"/>
      <c r="J434" s="7"/>
      <c r="K434" s="2"/>
      <c r="L434" s="2"/>
      <c r="M434" s="2"/>
      <c r="N434" s="2"/>
      <c r="O434" s="2"/>
      <c r="P434" s="2"/>
      <c r="Q434" s="2"/>
      <c r="R434" s="2"/>
      <c r="S434" s="7"/>
      <c r="T434" s="2"/>
      <c r="U434" s="28"/>
      <c r="V434" s="2"/>
      <c r="W434" s="2"/>
      <c r="X434" s="28"/>
      <c r="Y434" s="28"/>
      <c r="Z434" s="28"/>
      <c r="AA434" s="2"/>
      <c r="AB434" s="2"/>
      <c r="AC434" s="2"/>
      <c r="AD434" s="7"/>
      <c r="AE434" s="2"/>
      <c r="AF434" s="5"/>
      <c r="AG434" s="7"/>
      <c r="AH434" s="3"/>
    </row>
    <row r="435" spans="1:38" ht="150" x14ac:dyDescent="0.2">
      <c r="A435" s="7" t="s">
        <v>10</v>
      </c>
      <c r="B435" s="7" t="s">
        <v>82</v>
      </c>
      <c r="C435" s="31" t="s">
        <v>83</v>
      </c>
      <c r="D435" s="31" t="s">
        <v>84</v>
      </c>
      <c r="E435" s="7" t="s">
        <v>12</v>
      </c>
      <c r="F435" s="7" t="s">
        <v>85</v>
      </c>
      <c r="G435" s="7" t="s">
        <v>47</v>
      </c>
      <c r="H435" s="7" t="s">
        <v>14</v>
      </c>
      <c r="I435" s="7" t="s">
        <v>15</v>
      </c>
      <c r="J435" s="7" t="s">
        <v>16</v>
      </c>
      <c r="K435" s="7" t="s">
        <v>17</v>
      </c>
      <c r="L435" s="7" t="s">
        <v>18</v>
      </c>
      <c r="M435" s="7" t="s">
        <v>25</v>
      </c>
      <c r="N435" s="7" t="s">
        <v>26</v>
      </c>
      <c r="O435" s="7" t="s">
        <v>27</v>
      </c>
      <c r="P435" s="7" t="s">
        <v>28</v>
      </c>
      <c r="Q435" s="7" t="s">
        <v>29</v>
      </c>
      <c r="R435" s="7" t="s">
        <v>30</v>
      </c>
      <c r="S435" s="7" t="s">
        <v>31</v>
      </c>
      <c r="T435" s="7" t="s">
        <v>32</v>
      </c>
      <c r="U435" s="7" t="s">
        <v>33</v>
      </c>
      <c r="V435" s="7" t="s">
        <v>34</v>
      </c>
      <c r="W435" s="26" t="s">
        <v>35</v>
      </c>
      <c r="X435" s="7" t="s">
        <v>36</v>
      </c>
      <c r="Y435" s="7" t="s">
        <v>37</v>
      </c>
      <c r="Z435" s="26" t="s">
        <v>59</v>
      </c>
      <c r="AA435" s="26" t="s">
        <v>60</v>
      </c>
      <c r="AB435" s="26" t="s">
        <v>61</v>
      </c>
      <c r="AC435" s="7" t="s">
        <v>39</v>
      </c>
      <c r="AD435" s="7" t="s">
        <v>40</v>
      </c>
      <c r="AE435" s="7" t="s">
        <v>41</v>
      </c>
      <c r="AF435" s="7" t="s">
        <v>21</v>
      </c>
      <c r="AG435" s="26" t="s">
        <v>90</v>
      </c>
      <c r="AH435" s="26" t="s">
        <v>89</v>
      </c>
      <c r="AI435" s="7" t="s">
        <v>22</v>
      </c>
      <c r="AJ435" s="7" t="s">
        <v>23</v>
      </c>
      <c r="AK435" s="26" t="s">
        <v>20</v>
      </c>
      <c r="AL435" s="7" t="s">
        <v>24</v>
      </c>
    </row>
    <row r="436" spans="1:38" ht="20.25" x14ac:dyDescent="0.3">
      <c r="A436" s="7">
        <v>18</v>
      </c>
      <c r="B436" s="7">
        <v>18</v>
      </c>
      <c r="C436" s="27">
        <v>14</v>
      </c>
      <c r="D436" s="27">
        <v>23</v>
      </c>
      <c r="E436" s="7">
        <v>2.75</v>
      </c>
      <c r="F436" s="32">
        <f>($D436+2*$E436)/12</f>
        <v>2.375</v>
      </c>
      <c r="G436" s="8">
        <f t="shared" ref="G436:G458" si="485">$B$4*$A436*$F436</f>
        <v>5130</v>
      </c>
      <c r="H436" s="2">
        <v>1.4</v>
      </c>
      <c r="I436" s="7">
        <f t="shared" ref="I436:I458" si="486">$G436*$H436</f>
        <v>7181.9999999999991</v>
      </c>
      <c r="J436" s="7">
        <v>1.2</v>
      </c>
      <c r="K436" s="7">
        <v>1.1499999999999999</v>
      </c>
      <c r="L436" s="7">
        <v>0</v>
      </c>
      <c r="M436" s="2">
        <f>($E$7-$C$7-0.06*$D436/12)/$K436</f>
        <v>3.6681159420289853</v>
      </c>
      <c r="N436" s="2">
        <f>($F$7-$B$7)/$K436</f>
        <v>2.7536231884057973</v>
      </c>
      <c r="O436" s="2">
        <f>($G$7-$B$7)/$K436</f>
        <v>11.449275362318842</v>
      </c>
      <c r="P436" s="2">
        <f>$C$7+$K436*$A436+0.06*$D436/12</f>
        <v>22.481666666666666</v>
      </c>
      <c r="Q436" s="2">
        <f>IF($A436&lt;$M436,$P436,$P436+$E$7)</f>
        <v>28.481666666666666</v>
      </c>
      <c r="R436" s="2">
        <f>$B$7+K436*$A436</f>
        <v>21.533333333333331</v>
      </c>
      <c r="S436" s="2">
        <f t="shared" ref="S436:S458" si="487">$R436+$F$7</f>
        <v>25.533333333333331</v>
      </c>
      <c r="T436" s="2">
        <f t="shared" ref="T436:T458" si="488">$R436+$G$7</f>
        <v>35.533333333333331</v>
      </c>
      <c r="U436" s="7">
        <f t="shared" ref="U436:U458" si="489">IF($A436&lt;$M436,0.5,1)</f>
        <v>1</v>
      </c>
      <c r="V436" s="2">
        <f>($U436*$H$7*(1+$L436)*$J436)/($Q436*$R436)</f>
        <v>62.611565348919079</v>
      </c>
      <c r="W436" s="28">
        <f>IF($A436&lt;$N436,(($U436*$I$7/2*(1+$L436)*$J$7)/($R436*$Q436)),(($U436*$I$7*(1+$L436)*$J$7)/($S436*$Q436)))</f>
        <v>82.504632864314885</v>
      </c>
      <c r="X436" s="2">
        <f>(2*$U436*$H$7*(1+$L436)*$J436)/($Q436*$T436)</f>
        <v>75.885687083305299</v>
      </c>
      <c r="Y436" s="2">
        <f>IF($R436&gt;$F436,$F436*$V436,$R436*$V436)</f>
        <v>148.7024677036828</v>
      </c>
      <c r="Z436" s="28">
        <f>IF($N436&lt;$A436,0,$F$7-$B$7-$K436*$A436)</f>
        <v>0</v>
      </c>
      <c r="AA436" s="28">
        <f>IF($S436&gt;$F436,$F436,$S436)</f>
        <v>2.375</v>
      </c>
      <c r="AB436" s="28">
        <f>($AA436-$Z436)*$W436</f>
        <v>195.94850305274787</v>
      </c>
      <c r="AC436" s="2">
        <f>IF($T436&gt;$F436,$F436*$X436,$T436*$X436)</f>
        <v>180.22850682285008</v>
      </c>
      <c r="AD436" s="2">
        <f t="shared" ref="AD436:AD458" si="490">IF($Y436&gt;$AC436,$Y436,$AC436)</f>
        <v>180.22850682285008</v>
      </c>
      <c r="AE436" s="2">
        <f>IF($AB436&gt;$AD436,$AB436,$AD436)</f>
        <v>195.94850305274787</v>
      </c>
      <c r="AF436" s="2">
        <f t="shared" ref="AF436:AF458" si="491">PI()*($B436/(2*12))^2*62.4</f>
        <v>110.26990214100174</v>
      </c>
      <c r="AG436" s="33">
        <f>0.23*($M$7/$H436)*(1+0.35*$M$7*($F436/$A436))</f>
        <v>0.15400245535714288</v>
      </c>
      <c r="AH436" s="33">
        <f>IF(AG436&gt;0.33,0.33,AG436)</f>
        <v>0.15400245535714288</v>
      </c>
      <c r="AI436" s="2">
        <f>$P$7/($O$7-$N$7*AH436)</f>
        <v>2.3656809599605806</v>
      </c>
      <c r="AJ436" s="7">
        <v>2.4</v>
      </c>
      <c r="AK436" s="27">
        <f>IF($A436&gt;$F436,0,$AE436)</f>
        <v>0</v>
      </c>
      <c r="AL436" s="3">
        <f>(12/$D436)*(($I436+$AF436)/$AI436+$AK436/$AJ436)</f>
        <v>1608.273736836509</v>
      </c>
    </row>
    <row r="437" spans="1:38" ht="20.25" x14ac:dyDescent="0.3">
      <c r="A437" s="7">
        <v>18</v>
      </c>
      <c r="B437" s="7">
        <v>24</v>
      </c>
      <c r="C437" s="27">
        <v>19</v>
      </c>
      <c r="D437" s="27">
        <v>30</v>
      </c>
      <c r="E437" s="7">
        <v>3.25</v>
      </c>
      <c r="F437" s="32">
        <f t="shared" ref="F437:F458" si="492">($D437+2*$E437)/12</f>
        <v>3.0416666666666665</v>
      </c>
      <c r="G437" s="8">
        <f t="shared" si="485"/>
        <v>6570</v>
      </c>
      <c r="H437" s="2">
        <v>1.4</v>
      </c>
      <c r="I437" s="7">
        <f t="shared" si="486"/>
        <v>9198</v>
      </c>
      <c r="J437" s="7">
        <v>1.2</v>
      </c>
      <c r="K437" s="4">
        <f>(1.75-1.15)*(($D437-24)/(96-24))+1.15</f>
        <v>1.2</v>
      </c>
      <c r="L437" s="7">
        <v>0</v>
      </c>
      <c r="M437" s="2">
        <f t="shared" ref="M437:M458" si="493">($E$7-$C$7-0.06*$D437/12)/$K437</f>
        <v>3.4861111111111107</v>
      </c>
      <c r="N437" s="2">
        <f t="shared" ref="N437:N458" si="494">($F$7-$B$7)/$K437</f>
        <v>2.6388888888888888</v>
      </c>
      <c r="O437" s="2">
        <f t="shared" ref="O437:O458" si="495">($G$7-$B$7)/$K437</f>
        <v>10.972222222222221</v>
      </c>
      <c r="P437" s="2">
        <f t="shared" ref="P437:P458" si="496">$C$7+$K437*$A437+0.06*$D437/12</f>
        <v>23.416666666666664</v>
      </c>
      <c r="Q437" s="2">
        <f t="shared" ref="Q437:Q458" si="497">IF($A437&lt;$M437,$P437,$P437+$E$7)</f>
        <v>29.416666666666664</v>
      </c>
      <c r="R437" s="2">
        <f t="shared" ref="R437:R458" si="498">$B$7+K437*$A437</f>
        <v>22.43333333333333</v>
      </c>
      <c r="S437" s="2">
        <f t="shared" si="487"/>
        <v>26.43333333333333</v>
      </c>
      <c r="T437" s="2">
        <f t="shared" si="488"/>
        <v>36.43333333333333</v>
      </c>
      <c r="U437" s="7">
        <f t="shared" si="489"/>
        <v>1</v>
      </c>
      <c r="V437" s="2">
        <f t="shared" ref="V437:V458" si="499">($U437*$H$7*(1+$L437)*$J437)/($Q437*$R437)</f>
        <v>58.189410234500301</v>
      </c>
      <c r="W437" s="28">
        <f t="shared" ref="W437:W458" si="500">IF($A437&lt;$N437,(($U437*$I$7/2*(1+$L437)*$J$7)/($R437*$Q437)),(($U437*$I$7*(1+$L437)*$J$7)/($S437*$Q437)))</f>
        <v>77.162423328772661</v>
      </c>
      <c r="X437" s="2">
        <f t="shared" ref="X437:X458" si="501">(2*$U437*$H$7*(1+$L437)*$J437)/($Q437*$T437)</f>
        <v>71.658688175331577</v>
      </c>
      <c r="Y437" s="2">
        <f t="shared" ref="Y437:Y458" si="502">IF($R437&gt;$F437,$F437*$V437,$R437*$V437)</f>
        <v>176.99278946327175</v>
      </c>
      <c r="Z437" s="28">
        <f t="shared" ref="Z437:Z458" si="503">IF($N437&lt;$A437,0,$F$7-$B$7-$K437*$A437)</f>
        <v>0</v>
      </c>
      <c r="AA437" s="28">
        <f t="shared" ref="AA437:AA458" si="504">IF($S437&gt;$F437,$F437,$S437)</f>
        <v>3.0416666666666665</v>
      </c>
      <c r="AB437" s="28">
        <f t="shared" ref="AB437:AB458" si="505">($AA437-$Z437)*$W437</f>
        <v>234.70237095835017</v>
      </c>
      <c r="AC437" s="2">
        <f t="shared" ref="AC437:AC458" si="506">IF($T437&gt;$F437,$F437*$X437,$T437*$X437)</f>
        <v>217.96184319996686</v>
      </c>
      <c r="AD437" s="2">
        <f t="shared" si="490"/>
        <v>217.96184319996686</v>
      </c>
      <c r="AE437" s="2">
        <f t="shared" ref="AE437:AE458" si="507">IF($AB437&gt;$AD437,$AB437,$AD437)</f>
        <v>234.70237095835017</v>
      </c>
      <c r="AF437" s="2">
        <f t="shared" si="491"/>
        <v>196.03538158400309</v>
      </c>
      <c r="AG437" s="33">
        <f t="shared" ref="AG437:AG458" si="508">0.23*($M$7/$H437)*(1+0.35*$M$7*($F437/$A437))</f>
        <v>0.15572745535714289</v>
      </c>
      <c r="AH437" s="33">
        <f t="shared" ref="AH437:AH458" si="509">IF(AG437&gt;0.33,0.33,AG437)</f>
        <v>0.15572745535714289</v>
      </c>
      <c r="AI437" s="2">
        <f t="shared" ref="AI437:AI458" si="510">$P$7/($O$7-$N$7*AH437)</f>
        <v>2.3687247210093116</v>
      </c>
      <c r="AJ437" s="7">
        <v>2.2000000000000002</v>
      </c>
      <c r="AK437" s="27">
        <f t="shared" ref="AK437:AK458" si="511">IF($A437&gt;$F437,0,$AE437)</f>
        <v>0</v>
      </c>
      <c r="AL437" s="3">
        <f t="shared" ref="AL437:AL458" si="512">(12/$D437)*(($I437+$AF437)/$AI437+$AK437/$AJ437)</f>
        <v>1586.3448037273345</v>
      </c>
    </row>
    <row r="438" spans="1:38" ht="20.25" x14ac:dyDescent="0.3">
      <c r="A438" s="7">
        <v>18</v>
      </c>
      <c r="B438" s="7">
        <v>27</v>
      </c>
      <c r="C438" s="27">
        <v>22</v>
      </c>
      <c r="D438" s="27">
        <v>34</v>
      </c>
      <c r="E438" s="7">
        <v>3.5</v>
      </c>
      <c r="F438" s="32">
        <f t="shared" si="492"/>
        <v>3.4166666666666665</v>
      </c>
      <c r="G438" s="8">
        <f t="shared" si="485"/>
        <v>7380</v>
      </c>
      <c r="H438" s="2">
        <v>1.4</v>
      </c>
      <c r="I438" s="7">
        <f t="shared" si="486"/>
        <v>10332</v>
      </c>
      <c r="J438" s="7">
        <v>1.2</v>
      </c>
      <c r="K438" s="4">
        <f t="shared" ref="K438:K448" si="513">(1.75-1.15)*(($D438-24)/(96-24))+1.15</f>
        <v>1.2333333333333332</v>
      </c>
      <c r="L438" s="7">
        <v>0</v>
      </c>
      <c r="M438" s="2">
        <f t="shared" si="493"/>
        <v>3.3756756756756761</v>
      </c>
      <c r="N438" s="2">
        <f t="shared" si="494"/>
        <v>2.567567567567568</v>
      </c>
      <c r="O438" s="2">
        <f t="shared" si="495"/>
        <v>10.675675675675677</v>
      </c>
      <c r="P438" s="2">
        <f t="shared" si="496"/>
        <v>24.036666666666665</v>
      </c>
      <c r="Q438" s="2">
        <f t="shared" si="497"/>
        <v>30.036666666666665</v>
      </c>
      <c r="R438" s="2">
        <f t="shared" si="498"/>
        <v>23.033333333333328</v>
      </c>
      <c r="S438" s="2">
        <f t="shared" si="487"/>
        <v>27.033333333333328</v>
      </c>
      <c r="T438" s="2">
        <f t="shared" si="488"/>
        <v>37.033333333333331</v>
      </c>
      <c r="U438" s="7">
        <f t="shared" si="489"/>
        <v>1</v>
      </c>
      <c r="V438" s="2">
        <f t="shared" si="499"/>
        <v>55.503797336620742</v>
      </c>
      <c r="W438" s="28">
        <f t="shared" si="500"/>
        <v>73.892424398129108</v>
      </c>
      <c r="X438" s="2">
        <f t="shared" si="501"/>
        <v>69.042527380026883</v>
      </c>
      <c r="Y438" s="2">
        <f t="shared" si="502"/>
        <v>189.6379742334542</v>
      </c>
      <c r="Z438" s="28">
        <f t="shared" si="503"/>
        <v>0</v>
      </c>
      <c r="AA438" s="28">
        <f t="shared" si="504"/>
        <v>3.4166666666666665</v>
      </c>
      <c r="AB438" s="28">
        <f t="shared" si="505"/>
        <v>252.46578336027443</v>
      </c>
      <c r="AC438" s="2">
        <f t="shared" si="506"/>
        <v>235.89530188175851</v>
      </c>
      <c r="AD438" s="2">
        <f t="shared" si="490"/>
        <v>235.89530188175851</v>
      </c>
      <c r="AE438" s="2">
        <f t="shared" si="507"/>
        <v>252.46578336027443</v>
      </c>
      <c r="AF438" s="2">
        <f t="shared" si="491"/>
        <v>248.1072798172539</v>
      </c>
      <c r="AG438" s="33">
        <f t="shared" si="508"/>
        <v>0.15669776785714287</v>
      </c>
      <c r="AH438" s="33">
        <f t="shared" si="509"/>
        <v>0.15669776785714287</v>
      </c>
      <c r="AI438" s="2">
        <f t="shared" si="510"/>
        <v>2.3704402810653189</v>
      </c>
      <c r="AJ438" s="7">
        <v>2.2000000000000002</v>
      </c>
      <c r="AK438" s="27">
        <f t="shared" si="511"/>
        <v>0</v>
      </c>
      <c r="AL438" s="3">
        <f t="shared" si="512"/>
        <v>1575.3003947627567</v>
      </c>
    </row>
    <row r="439" spans="1:38" ht="20.25" x14ac:dyDescent="0.3">
      <c r="A439" s="7">
        <v>18</v>
      </c>
      <c r="B439" s="7">
        <v>30</v>
      </c>
      <c r="C439" s="27">
        <v>24</v>
      </c>
      <c r="D439" s="27">
        <v>38</v>
      </c>
      <c r="E439" s="7">
        <v>3.75</v>
      </c>
      <c r="F439" s="32">
        <f t="shared" si="492"/>
        <v>3.7916666666666665</v>
      </c>
      <c r="G439" s="8">
        <f t="shared" si="485"/>
        <v>8190</v>
      </c>
      <c r="H439" s="2">
        <v>1.4</v>
      </c>
      <c r="I439" s="7">
        <f t="shared" si="486"/>
        <v>11466</v>
      </c>
      <c r="J439" s="7">
        <v>1.2</v>
      </c>
      <c r="K439" s="4">
        <f t="shared" si="513"/>
        <v>1.2666666666666666</v>
      </c>
      <c r="L439" s="7">
        <v>0</v>
      </c>
      <c r="M439" s="2">
        <f t="shared" si="493"/>
        <v>3.271052631578947</v>
      </c>
      <c r="N439" s="2">
        <f t="shared" si="494"/>
        <v>2.5</v>
      </c>
      <c r="O439" s="2">
        <f t="shared" si="495"/>
        <v>10.394736842105264</v>
      </c>
      <c r="P439" s="2">
        <f t="shared" si="496"/>
        <v>24.656666666666666</v>
      </c>
      <c r="Q439" s="2">
        <f t="shared" si="497"/>
        <v>30.656666666666666</v>
      </c>
      <c r="R439" s="2">
        <f t="shared" si="498"/>
        <v>23.633333333333329</v>
      </c>
      <c r="S439" s="2">
        <f t="shared" si="487"/>
        <v>27.633333333333329</v>
      </c>
      <c r="T439" s="2">
        <f t="shared" si="488"/>
        <v>37.633333333333326</v>
      </c>
      <c r="U439" s="7">
        <f t="shared" si="489"/>
        <v>1</v>
      </c>
      <c r="V439" s="2">
        <f t="shared" si="499"/>
        <v>53.000664195244887</v>
      </c>
      <c r="W439" s="28">
        <f t="shared" si="500"/>
        <v>70.826053442454437</v>
      </c>
      <c r="X439" s="2">
        <f t="shared" si="501"/>
        <v>66.567707554346541</v>
      </c>
      <c r="Y439" s="2">
        <f t="shared" si="502"/>
        <v>200.96085174030353</v>
      </c>
      <c r="Z439" s="28">
        <f t="shared" si="503"/>
        <v>0</v>
      </c>
      <c r="AA439" s="28">
        <f t="shared" si="504"/>
        <v>3.7916666666666665</v>
      </c>
      <c r="AB439" s="28">
        <f t="shared" si="505"/>
        <v>268.54878596930638</v>
      </c>
      <c r="AC439" s="2">
        <f t="shared" si="506"/>
        <v>252.40255781023063</v>
      </c>
      <c r="AD439" s="2">
        <f t="shared" si="490"/>
        <v>252.40255781023063</v>
      </c>
      <c r="AE439" s="2">
        <f t="shared" si="507"/>
        <v>268.54878596930638</v>
      </c>
      <c r="AF439" s="2">
        <f t="shared" si="491"/>
        <v>306.30528372500481</v>
      </c>
      <c r="AG439" s="33">
        <f t="shared" si="508"/>
        <v>0.15766808035714289</v>
      </c>
      <c r="AH439" s="33">
        <f t="shared" si="509"/>
        <v>0.15766808035714289</v>
      </c>
      <c r="AI439" s="2">
        <f t="shared" si="510"/>
        <v>2.3721583279273379</v>
      </c>
      <c r="AJ439" s="7">
        <v>2.2000000000000002</v>
      </c>
      <c r="AK439" s="27">
        <f t="shared" si="511"/>
        <v>0</v>
      </c>
      <c r="AL439" s="3">
        <f t="shared" si="512"/>
        <v>1567.1677753674978</v>
      </c>
    </row>
    <row r="440" spans="1:38" ht="20.25" x14ac:dyDescent="0.3">
      <c r="A440" s="7">
        <v>18</v>
      </c>
      <c r="B440" s="7">
        <v>33</v>
      </c>
      <c r="C440" s="27">
        <v>27</v>
      </c>
      <c r="D440" s="27">
        <v>42</v>
      </c>
      <c r="E440" s="7">
        <v>3.75</v>
      </c>
      <c r="F440" s="32">
        <f t="shared" si="492"/>
        <v>4.125</v>
      </c>
      <c r="G440" s="8">
        <f t="shared" si="485"/>
        <v>8910</v>
      </c>
      <c r="H440" s="2">
        <v>1.4</v>
      </c>
      <c r="I440" s="7">
        <f t="shared" si="486"/>
        <v>12474</v>
      </c>
      <c r="J440" s="7">
        <v>1.2</v>
      </c>
      <c r="K440" s="4">
        <f t="shared" si="513"/>
        <v>1.2999999999999998</v>
      </c>
      <c r="L440" s="7">
        <v>0</v>
      </c>
      <c r="M440" s="2">
        <f t="shared" si="493"/>
        <v>3.1717948717948721</v>
      </c>
      <c r="N440" s="2">
        <f t="shared" si="494"/>
        <v>2.4358974358974361</v>
      </c>
      <c r="O440" s="2">
        <f t="shared" si="495"/>
        <v>10.12820512820513</v>
      </c>
      <c r="P440" s="2">
        <f t="shared" si="496"/>
        <v>25.276666666666667</v>
      </c>
      <c r="Q440" s="2">
        <f t="shared" si="497"/>
        <v>31.276666666666667</v>
      </c>
      <c r="R440" s="2">
        <f t="shared" si="498"/>
        <v>24.233333333333331</v>
      </c>
      <c r="S440" s="2">
        <f t="shared" si="487"/>
        <v>28.233333333333331</v>
      </c>
      <c r="T440" s="2">
        <f t="shared" si="488"/>
        <v>38.233333333333334</v>
      </c>
      <c r="U440" s="7">
        <f t="shared" si="489"/>
        <v>1</v>
      </c>
      <c r="V440" s="2">
        <f t="shared" si="499"/>
        <v>50.663782036669389</v>
      </c>
      <c r="W440" s="28">
        <f t="shared" si="500"/>
        <v>67.946741330908068</v>
      </c>
      <c r="X440" s="2">
        <f t="shared" si="501"/>
        <v>64.224184029047308</v>
      </c>
      <c r="Y440" s="2">
        <f t="shared" si="502"/>
        <v>208.98810090126122</v>
      </c>
      <c r="Z440" s="28">
        <f t="shared" si="503"/>
        <v>0</v>
      </c>
      <c r="AA440" s="28">
        <f t="shared" si="504"/>
        <v>4.125</v>
      </c>
      <c r="AB440" s="28">
        <f t="shared" si="505"/>
        <v>280.28030798999578</v>
      </c>
      <c r="AC440" s="2">
        <f t="shared" si="506"/>
        <v>264.92475911982012</v>
      </c>
      <c r="AD440" s="2">
        <f t="shared" si="490"/>
        <v>264.92475911982012</v>
      </c>
      <c r="AE440" s="2">
        <f t="shared" si="507"/>
        <v>280.28030798999578</v>
      </c>
      <c r="AF440" s="2">
        <f t="shared" si="491"/>
        <v>370.62939330725584</v>
      </c>
      <c r="AG440" s="33">
        <f t="shared" si="508"/>
        <v>0.1585305803571429</v>
      </c>
      <c r="AH440" s="33">
        <f t="shared" si="509"/>
        <v>0.1585305803571429</v>
      </c>
      <c r="AI440" s="2">
        <f t="shared" si="510"/>
        <v>2.3736875727566127</v>
      </c>
      <c r="AJ440" s="7">
        <v>2.2000000000000002</v>
      </c>
      <c r="AK440" s="27">
        <f t="shared" si="511"/>
        <v>0</v>
      </c>
      <c r="AL440" s="3">
        <f t="shared" si="512"/>
        <v>1546.0729349952223</v>
      </c>
    </row>
    <row r="441" spans="1:38" ht="20.25" x14ac:dyDescent="0.3">
      <c r="A441" s="7">
        <v>18</v>
      </c>
      <c r="B441" s="7">
        <v>36</v>
      </c>
      <c r="C441" s="27">
        <v>29</v>
      </c>
      <c r="D441" s="27">
        <v>45</v>
      </c>
      <c r="E441" s="7">
        <v>4.5</v>
      </c>
      <c r="F441" s="32">
        <f t="shared" si="492"/>
        <v>4.5</v>
      </c>
      <c r="G441" s="8">
        <f t="shared" si="485"/>
        <v>9720</v>
      </c>
      <c r="H441" s="2">
        <v>1.4</v>
      </c>
      <c r="I441" s="7">
        <f t="shared" si="486"/>
        <v>13608</v>
      </c>
      <c r="J441" s="7">
        <v>1.2</v>
      </c>
      <c r="K441" s="4">
        <f t="shared" si="513"/>
        <v>1.325</v>
      </c>
      <c r="L441" s="7">
        <v>0</v>
      </c>
      <c r="M441" s="2">
        <f t="shared" si="493"/>
        <v>3.10062893081761</v>
      </c>
      <c r="N441" s="2">
        <f t="shared" si="494"/>
        <v>2.3899371069182389</v>
      </c>
      <c r="O441" s="2">
        <f t="shared" si="495"/>
        <v>9.9371069182389942</v>
      </c>
      <c r="P441" s="2">
        <f t="shared" si="496"/>
        <v>25.741666666666667</v>
      </c>
      <c r="Q441" s="2">
        <f t="shared" si="497"/>
        <v>31.741666666666667</v>
      </c>
      <c r="R441" s="2">
        <f t="shared" si="498"/>
        <v>24.68333333333333</v>
      </c>
      <c r="S441" s="2">
        <f t="shared" si="487"/>
        <v>28.68333333333333</v>
      </c>
      <c r="T441" s="2">
        <f t="shared" si="488"/>
        <v>38.68333333333333</v>
      </c>
      <c r="U441" s="7">
        <f t="shared" si="489"/>
        <v>1</v>
      </c>
      <c r="V441" s="2">
        <f t="shared" si="499"/>
        <v>49.011465612645985</v>
      </c>
      <c r="W441" s="28">
        <f t="shared" si="500"/>
        <v>65.900984685801049</v>
      </c>
      <c r="X441" s="2">
        <f t="shared" si="501"/>
        <v>62.547161199766222</v>
      </c>
      <c r="Y441" s="2">
        <f t="shared" si="502"/>
        <v>220.55159525690692</v>
      </c>
      <c r="Z441" s="28">
        <f t="shared" si="503"/>
        <v>0</v>
      </c>
      <c r="AA441" s="28">
        <f t="shared" si="504"/>
        <v>4.5</v>
      </c>
      <c r="AB441" s="28">
        <f t="shared" si="505"/>
        <v>296.55443108610473</v>
      </c>
      <c r="AC441" s="2">
        <f t="shared" si="506"/>
        <v>281.46222539894802</v>
      </c>
      <c r="AD441" s="2">
        <f t="shared" si="490"/>
        <v>281.46222539894802</v>
      </c>
      <c r="AE441" s="2">
        <f t="shared" si="507"/>
        <v>296.55443108610473</v>
      </c>
      <c r="AF441" s="2">
        <f t="shared" si="491"/>
        <v>441.07960856400695</v>
      </c>
      <c r="AG441" s="33">
        <f t="shared" si="508"/>
        <v>0.15950089285714289</v>
      </c>
      <c r="AH441" s="33">
        <f t="shared" si="509"/>
        <v>0.15950089285714289</v>
      </c>
      <c r="AI441" s="2">
        <f t="shared" si="510"/>
        <v>2.375410331695142</v>
      </c>
      <c r="AJ441" s="7">
        <v>2.2000000000000002</v>
      </c>
      <c r="AK441" s="27">
        <f t="shared" si="511"/>
        <v>0</v>
      </c>
      <c r="AL441" s="3">
        <f t="shared" si="512"/>
        <v>1577.1680281767901</v>
      </c>
    </row>
    <row r="442" spans="1:38" ht="20.25" x14ac:dyDescent="0.3">
      <c r="A442" s="7">
        <v>18</v>
      </c>
      <c r="B442" s="7">
        <v>39</v>
      </c>
      <c r="C442" s="27">
        <v>32</v>
      </c>
      <c r="D442" s="27">
        <v>49</v>
      </c>
      <c r="E442" s="7">
        <v>4.75</v>
      </c>
      <c r="F442" s="32">
        <f t="shared" si="492"/>
        <v>4.875</v>
      </c>
      <c r="G442" s="8">
        <f t="shared" si="485"/>
        <v>10530</v>
      </c>
      <c r="H442" s="2">
        <v>1.4</v>
      </c>
      <c r="I442" s="7">
        <f t="shared" si="486"/>
        <v>14741.999999999998</v>
      </c>
      <c r="J442" s="7">
        <v>1.2</v>
      </c>
      <c r="K442" s="4">
        <f t="shared" si="513"/>
        <v>1.3583333333333334</v>
      </c>
      <c r="L442" s="7">
        <v>0</v>
      </c>
      <c r="M442" s="2">
        <f t="shared" si="493"/>
        <v>3.0098159509202449</v>
      </c>
      <c r="N442" s="2">
        <f t="shared" si="494"/>
        <v>2.3312883435582821</v>
      </c>
      <c r="O442" s="2">
        <f t="shared" si="495"/>
        <v>9.6932515337423304</v>
      </c>
      <c r="P442" s="2">
        <f t="shared" si="496"/>
        <v>26.361666666666672</v>
      </c>
      <c r="Q442" s="2">
        <f t="shared" si="497"/>
        <v>32.361666666666672</v>
      </c>
      <c r="R442" s="2">
        <f t="shared" si="498"/>
        <v>25.283333333333335</v>
      </c>
      <c r="S442" s="2">
        <f t="shared" si="487"/>
        <v>29.283333333333335</v>
      </c>
      <c r="T442" s="2">
        <f t="shared" si="488"/>
        <v>39.283333333333331</v>
      </c>
      <c r="U442" s="7">
        <f t="shared" si="489"/>
        <v>1</v>
      </c>
      <c r="V442" s="2">
        <f t="shared" si="499"/>
        <v>46.931670590596568</v>
      </c>
      <c r="W442" s="28">
        <f t="shared" si="500"/>
        <v>63.314015621384989</v>
      </c>
      <c r="X442" s="2">
        <f t="shared" si="501"/>
        <v>60.411832232443786</v>
      </c>
      <c r="Y442" s="2">
        <f t="shared" si="502"/>
        <v>228.79189412915827</v>
      </c>
      <c r="Z442" s="28">
        <f t="shared" si="503"/>
        <v>0</v>
      </c>
      <c r="AA442" s="28">
        <f t="shared" si="504"/>
        <v>4.875</v>
      </c>
      <c r="AB442" s="28">
        <f t="shared" si="505"/>
        <v>308.65582615425183</v>
      </c>
      <c r="AC442" s="2">
        <f t="shared" si="506"/>
        <v>294.50768213316343</v>
      </c>
      <c r="AD442" s="2">
        <f t="shared" si="490"/>
        <v>294.50768213316343</v>
      </c>
      <c r="AE442" s="2">
        <f t="shared" si="507"/>
        <v>308.65582615425183</v>
      </c>
      <c r="AF442" s="2">
        <f t="shared" si="491"/>
        <v>517.65592949525819</v>
      </c>
      <c r="AG442" s="33">
        <f t="shared" si="508"/>
        <v>0.16047120535714288</v>
      </c>
      <c r="AH442" s="33">
        <f t="shared" si="509"/>
        <v>0.16047120535714288</v>
      </c>
      <c r="AI442" s="2">
        <f t="shared" si="510"/>
        <v>2.3771355931146041</v>
      </c>
      <c r="AJ442" s="7">
        <v>2.2000000000000002</v>
      </c>
      <c r="AK442" s="27">
        <f t="shared" si="511"/>
        <v>0</v>
      </c>
      <c r="AL442" s="3">
        <f t="shared" si="512"/>
        <v>1572.0847417382736</v>
      </c>
    </row>
    <row r="443" spans="1:38" ht="20.25" x14ac:dyDescent="0.3">
      <c r="A443" s="7">
        <v>18</v>
      </c>
      <c r="B443" s="7">
        <v>42</v>
      </c>
      <c r="C443" s="27">
        <v>34</v>
      </c>
      <c r="D443" s="27">
        <v>53</v>
      </c>
      <c r="E443" s="7">
        <v>5</v>
      </c>
      <c r="F443" s="32">
        <f t="shared" si="492"/>
        <v>5.25</v>
      </c>
      <c r="G443" s="8">
        <f t="shared" si="485"/>
        <v>11340</v>
      </c>
      <c r="H443" s="2">
        <v>1.4</v>
      </c>
      <c r="I443" s="7">
        <f t="shared" si="486"/>
        <v>15875.999999999998</v>
      </c>
      <c r="J443" s="7">
        <v>1.2</v>
      </c>
      <c r="K443" s="4">
        <f t="shared" si="513"/>
        <v>1.3916666666666666</v>
      </c>
      <c r="L443" s="7">
        <v>0</v>
      </c>
      <c r="M443" s="2">
        <f t="shared" si="493"/>
        <v>2.9233532934131738</v>
      </c>
      <c r="N443" s="2">
        <f t="shared" si="494"/>
        <v>2.2754491017964074</v>
      </c>
      <c r="O443" s="2">
        <f t="shared" si="495"/>
        <v>9.4610778443113777</v>
      </c>
      <c r="P443" s="2">
        <f t="shared" si="496"/>
        <v>26.981666666666666</v>
      </c>
      <c r="Q443" s="2">
        <f t="shared" si="497"/>
        <v>32.981666666666669</v>
      </c>
      <c r="R443" s="2">
        <f t="shared" si="498"/>
        <v>25.883333333333329</v>
      </c>
      <c r="S443" s="2">
        <f t="shared" si="487"/>
        <v>29.883333333333329</v>
      </c>
      <c r="T443" s="2">
        <f t="shared" si="488"/>
        <v>39.883333333333326</v>
      </c>
      <c r="U443" s="7">
        <f t="shared" si="489"/>
        <v>1</v>
      </c>
      <c r="V443" s="2">
        <f t="shared" si="499"/>
        <v>44.981964750656452</v>
      </c>
      <c r="W443" s="28">
        <f t="shared" si="500"/>
        <v>60.876491266182263</v>
      </c>
      <c r="X443" s="2">
        <f t="shared" si="501"/>
        <v>58.384447352920589</v>
      </c>
      <c r="Y443" s="2">
        <f t="shared" si="502"/>
        <v>236.15531494094637</v>
      </c>
      <c r="Z443" s="28">
        <f t="shared" si="503"/>
        <v>0</v>
      </c>
      <c r="AA443" s="28">
        <f t="shared" si="504"/>
        <v>5.25</v>
      </c>
      <c r="AB443" s="28">
        <f t="shared" si="505"/>
        <v>319.6015791474569</v>
      </c>
      <c r="AC443" s="2">
        <f t="shared" si="506"/>
        <v>306.5183486028331</v>
      </c>
      <c r="AD443" s="2">
        <f t="shared" si="490"/>
        <v>306.5183486028331</v>
      </c>
      <c r="AE443" s="2">
        <f t="shared" si="507"/>
        <v>319.6015791474569</v>
      </c>
      <c r="AF443" s="2">
        <f t="shared" si="491"/>
        <v>600.35835610100946</v>
      </c>
      <c r="AG443" s="33">
        <f t="shared" si="508"/>
        <v>0.16144151785714286</v>
      </c>
      <c r="AH443" s="33">
        <f t="shared" si="509"/>
        <v>0.16144151785714286</v>
      </c>
      <c r="AI443" s="2">
        <f t="shared" si="510"/>
        <v>2.3788633624716216</v>
      </c>
      <c r="AJ443" s="7">
        <v>2.2000000000000002</v>
      </c>
      <c r="AK443" s="27">
        <f t="shared" si="511"/>
        <v>0</v>
      </c>
      <c r="AL443" s="3">
        <f t="shared" si="512"/>
        <v>1568.1843229928438</v>
      </c>
    </row>
    <row r="444" spans="1:38" ht="20.25" x14ac:dyDescent="0.3">
      <c r="A444" s="7">
        <v>18</v>
      </c>
      <c r="B444" s="7">
        <v>48</v>
      </c>
      <c r="C444" s="27">
        <v>38</v>
      </c>
      <c r="D444" s="27">
        <v>60</v>
      </c>
      <c r="E444" s="7">
        <v>5.5</v>
      </c>
      <c r="F444" s="32">
        <f t="shared" si="492"/>
        <v>5.916666666666667</v>
      </c>
      <c r="G444" s="8">
        <f t="shared" si="485"/>
        <v>12780</v>
      </c>
      <c r="H444" s="2">
        <v>1.4</v>
      </c>
      <c r="I444" s="7">
        <f t="shared" si="486"/>
        <v>17892</v>
      </c>
      <c r="J444" s="7">
        <v>1.2</v>
      </c>
      <c r="K444" s="4">
        <f t="shared" si="513"/>
        <v>1.45</v>
      </c>
      <c r="L444" s="7">
        <v>0</v>
      </c>
      <c r="M444" s="2">
        <f t="shared" si="493"/>
        <v>2.7816091954022988</v>
      </c>
      <c r="N444" s="2">
        <f t="shared" si="494"/>
        <v>2.1839080459770113</v>
      </c>
      <c r="O444" s="2">
        <f t="shared" si="495"/>
        <v>9.0804597701149419</v>
      </c>
      <c r="P444" s="2">
        <f t="shared" si="496"/>
        <v>28.066666666666666</v>
      </c>
      <c r="Q444" s="2">
        <f t="shared" si="497"/>
        <v>34.066666666666663</v>
      </c>
      <c r="R444" s="2">
        <f t="shared" si="498"/>
        <v>26.93333333333333</v>
      </c>
      <c r="S444" s="2">
        <f t="shared" si="487"/>
        <v>30.93333333333333</v>
      </c>
      <c r="T444" s="2">
        <f t="shared" si="488"/>
        <v>40.93333333333333</v>
      </c>
      <c r="U444" s="7">
        <f t="shared" si="489"/>
        <v>1</v>
      </c>
      <c r="V444" s="2">
        <f t="shared" si="499"/>
        <v>41.851543275658301</v>
      </c>
      <c r="W444" s="28">
        <f t="shared" si="500"/>
        <v>56.937040286119178</v>
      </c>
      <c r="X444" s="2">
        <f t="shared" si="501"/>
        <v>55.074995059823948</v>
      </c>
      <c r="Y444" s="2">
        <f t="shared" si="502"/>
        <v>247.62163104764497</v>
      </c>
      <c r="Z444" s="28">
        <f t="shared" si="503"/>
        <v>0</v>
      </c>
      <c r="AA444" s="28">
        <f t="shared" si="504"/>
        <v>5.916666666666667</v>
      </c>
      <c r="AB444" s="28">
        <f t="shared" si="505"/>
        <v>336.87748835953846</v>
      </c>
      <c r="AC444" s="2">
        <f t="shared" si="506"/>
        <v>325.86038743729171</v>
      </c>
      <c r="AD444" s="2">
        <f t="shared" si="490"/>
        <v>325.86038743729171</v>
      </c>
      <c r="AE444" s="2">
        <f t="shared" si="507"/>
        <v>336.87748835953846</v>
      </c>
      <c r="AF444" s="2">
        <f t="shared" si="491"/>
        <v>784.14152633601236</v>
      </c>
      <c r="AG444" s="33">
        <f t="shared" si="508"/>
        <v>0.16316651785714287</v>
      </c>
      <c r="AH444" s="33">
        <f t="shared" si="509"/>
        <v>0.16316651785714287</v>
      </c>
      <c r="AI444" s="2">
        <f t="shared" si="510"/>
        <v>2.3819411619032285</v>
      </c>
      <c r="AJ444" s="7">
        <v>2.2000000000000002</v>
      </c>
      <c r="AK444" s="27">
        <f t="shared" si="511"/>
        <v>0</v>
      </c>
      <c r="AL444" s="3">
        <f t="shared" si="512"/>
        <v>1568.1446565551039</v>
      </c>
    </row>
    <row r="445" spans="1:38" ht="20.25" x14ac:dyDescent="0.3">
      <c r="A445" s="7">
        <v>18</v>
      </c>
      <c r="B445" s="7">
        <v>54</v>
      </c>
      <c r="C445" s="27">
        <v>43</v>
      </c>
      <c r="D445" s="27">
        <v>68</v>
      </c>
      <c r="E445" s="7">
        <v>6</v>
      </c>
      <c r="F445" s="32">
        <f t="shared" si="492"/>
        <v>6.666666666666667</v>
      </c>
      <c r="G445" s="8">
        <f t="shared" si="485"/>
        <v>14400</v>
      </c>
      <c r="H445" s="2">
        <v>1.4</v>
      </c>
      <c r="I445" s="7">
        <f t="shared" si="486"/>
        <v>20160</v>
      </c>
      <c r="J445" s="7">
        <v>1.2</v>
      </c>
      <c r="K445" s="4">
        <f t="shared" si="513"/>
        <v>1.5166666666666666</v>
      </c>
      <c r="L445" s="7">
        <v>0</v>
      </c>
      <c r="M445" s="2">
        <f t="shared" si="493"/>
        <v>2.6329670329670329</v>
      </c>
      <c r="N445" s="2">
        <f t="shared" si="494"/>
        <v>2.087912087912088</v>
      </c>
      <c r="O445" s="2">
        <f t="shared" si="495"/>
        <v>8.6813186813186807</v>
      </c>
      <c r="P445" s="2">
        <f t="shared" si="496"/>
        <v>29.306666666666665</v>
      </c>
      <c r="Q445" s="2">
        <f t="shared" si="497"/>
        <v>35.306666666666665</v>
      </c>
      <c r="R445" s="2">
        <f t="shared" si="498"/>
        <v>28.133333333333329</v>
      </c>
      <c r="S445" s="2">
        <f t="shared" si="487"/>
        <v>32.133333333333326</v>
      </c>
      <c r="T445" s="2">
        <f t="shared" si="488"/>
        <v>42.133333333333326</v>
      </c>
      <c r="U445" s="7">
        <f t="shared" si="489"/>
        <v>1</v>
      </c>
      <c r="V445" s="2">
        <f t="shared" si="499"/>
        <v>38.659240274337428</v>
      </c>
      <c r="W445" s="28">
        <f t="shared" si="500"/>
        <v>52.88576048940093</v>
      </c>
      <c r="X445" s="2">
        <f t="shared" si="501"/>
        <v>51.627213277754421</v>
      </c>
      <c r="Y445" s="2">
        <f t="shared" si="502"/>
        <v>257.72826849558288</v>
      </c>
      <c r="Z445" s="28">
        <f t="shared" si="503"/>
        <v>0</v>
      </c>
      <c r="AA445" s="28">
        <f t="shared" si="504"/>
        <v>6.666666666666667</v>
      </c>
      <c r="AB445" s="28">
        <f t="shared" si="505"/>
        <v>352.57173659600619</v>
      </c>
      <c r="AC445" s="2">
        <f t="shared" si="506"/>
        <v>344.18142185169614</v>
      </c>
      <c r="AD445" s="2">
        <f t="shared" si="490"/>
        <v>344.18142185169614</v>
      </c>
      <c r="AE445" s="2">
        <f t="shared" si="507"/>
        <v>352.57173659600619</v>
      </c>
      <c r="AF445" s="2">
        <f t="shared" si="491"/>
        <v>992.42911926901559</v>
      </c>
      <c r="AG445" s="33">
        <f t="shared" si="508"/>
        <v>0.1651071428571429</v>
      </c>
      <c r="AH445" s="33">
        <f t="shared" si="509"/>
        <v>0.1651071428571429</v>
      </c>
      <c r="AI445" s="2">
        <f t="shared" si="510"/>
        <v>2.3854132198254878</v>
      </c>
      <c r="AJ445" s="7">
        <v>2.2000000000000002</v>
      </c>
      <c r="AK445" s="27">
        <f t="shared" si="511"/>
        <v>0</v>
      </c>
      <c r="AL445" s="3">
        <f t="shared" si="512"/>
        <v>1564.8364728840777</v>
      </c>
    </row>
    <row r="446" spans="1:38" ht="20.25" x14ac:dyDescent="0.3">
      <c r="A446" s="7">
        <v>18</v>
      </c>
      <c r="B446" s="7">
        <v>60</v>
      </c>
      <c r="C446" s="27">
        <v>48</v>
      </c>
      <c r="D446" s="27">
        <v>76</v>
      </c>
      <c r="E446" s="7">
        <v>6.5</v>
      </c>
      <c r="F446" s="32">
        <f t="shared" si="492"/>
        <v>7.416666666666667</v>
      </c>
      <c r="G446" s="8">
        <f t="shared" si="485"/>
        <v>16020</v>
      </c>
      <c r="H446" s="2">
        <v>1.4</v>
      </c>
      <c r="I446" s="7">
        <f t="shared" si="486"/>
        <v>22428</v>
      </c>
      <c r="J446" s="7">
        <v>1.2</v>
      </c>
      <c r="K446" s="4">
        <f t="shared" si="513"/>
        <v>1.5833333333333333</v>
      </c>
      <c r="L446" s="7">
        <v>0</v>
      </c>
      <c r="M446" s="2">
        <f t="shared" si="493"/>
        <v>2.4968421052631578</v>
      </c>
      <c r="N446" s="2">
        <f t="shared" si="494"/>
        <v>2</v>
      </c>
      <c r="O446" s="2">
        <f t="shared" si="495"/>
        <v>8.3157894736842106</v>
      </c>
      <c r="P446" s="2">
        <f t="shared" si="496"/>
        <v>30.546666666666667</v>
      </c>
      <c r="Q446" s="2">
        <f t="shared" si="497"/>
        <v>36.546666666666667</v>
      </c>
      <c r="R446" s="2">
        <f t="shared" si="498"/>
        <v>29.333333333333332</v>
      </c>
      <c r="S446" s="2">
        <f t="shared" si="487"/>
        <v>33.333333333333329</v>
      </c>
      <c r="T446" s="2">
        <f t="shared" si="488"/>
        <v>43.333333333333329</v>
      </c>
      <c r="U446" s="7">
        <f t="shared" si="489"/>
        <v>1</v>
      </c>
      <c r="V446" s="2">
        <f t="shared" si="499"/>
        <v>35.819707472388977</v>
      </c>
      <c r="W446" s="28">
        <f t="shared" si="500"/>
        <v>49.252097774534853</v>
      </c>
      <c r="X446" s="2">
        <f t="shared" si="501"/>
        <v>48.494373193388157</v>
      </c>
      <c r="Y446" s="2">
        <f t="shared" si="502"/>
        <v>265.66283042021826</v>
      </c>
      <c r="Z446" s="28">
        <f t="shared" si="503"/>
        <v>0</v>
      </c>
      <c r="AA446" s="28">
        <f t="shared" si="504"/>
        <v>7.416666666666667</v>
      </c>
      <c r="AB446" s="28">
        <f t="shared" si="505"/>
        <v>365.28639182780017</v>
      </c>
      <c r="AC446" s="2">
        <f t="shared" si="506"/>
        <v>359.66660118429553</v>
      </c>
      <c r="AD446" s="2">
        <f t="shared" si="490"/>
        <v>359.66660118429553</v>
      </c>
      <c r="AE446" s="2">
        <f t="shared" si="507"/>
        <v>365.28639182780017</v>
      </c>
      <c r="AF446" s="2">
        <f t="shared" si="491"/>
        <v>1225.2211349000193</v>
      </c>
      <c r="AG446" s="33">
        <f t="shared" si="508"/>
        <v>0.1670477678571429</v>
      </c>
      <c r="AH446" s="33">
        <f t="shared" si="509"/>
        <v>0.1670477678571429</v>
      </c>
      <c r="AI446" s="2">
        <f t="shared" si="510"/>
        <v>2.388895414676746</v>
      </c>
      <c r="AJ446" s="7">
        <v>2.2000000000000002</v>
      </c>
      <c r="AK446" s="27">
        <f t="shared" si="511"/>
        <v>0</v>
      </c>
      <c r="AL446" s="3">
        <f t="shared" si="512"/>
        <v>1563.366526478316</v>
      </c>
    </row>
    <row r="447" spans="1:38" ht="20.25" x14ac:dyDescent="0.3">
      <c r="A447" s="7">
        <v>18</v>
      </c>
      <c r="B447" s="7">
        <v>66</v>
      </c>
      <c r="C447" s="27">
        <v>53</v>
      </c>
      <c r="D447" s="27">
        <v>83</v>
      </c>
      <c r="E447" s="7">
        <v>7</v>
      </c>
      <c r="F447" s="32">
        <f t="shared" si="492"/>
        <v>8.0833333333333339</v>
      </c>
      <c r="G447" s="8">
        <f t="shared" si="485"/>
        <v>17460</v>
      </c>
      <c r="H447" s="2">
        <v>1.4</v>
      </c>
      <c r="I447" s="7">
        <f t="shared" si="486"/>
        <v>24444</v>
      </c>
      <c r="J447" s="7">
        <v>1.2</v>
      </c>
      <c r="K447" s="4">
        <f t="shared" si="513"/>
        <v>1.6416666666666666</v>
      </c>
      <c r="L447" s="7">
        <v>0</v>
      </c>
      <c r="M447" s="2">
        <f t="shared" si="493"/>
        <v>2.3868020304568525</v>
      </c>
      <c r="N447" s="2">
        <f t="shared" si="494"/>
        <v>1.9289340101522843</v>
      </c>
      <c r="O447" s="2">
        <f t="shared" si="495"/>
        <v>8.0203045685279193</v>
      </c>
      <c r="P447" s="2">
        <f t="shared" si="496"/>
        <v>31.631666666666664</v>
      </c>
      <c r="Q447" s="2">
        <f t="shared" si="497"/>
        <v>37.631666666666661</v>
      </c>
      <c r="R447" s="2">
        <f t="shared" si="498"/>
        <v>30.383333333333329</v>
      </c>
      <c r="S447" s="2">
        <f t="shared" si="487"/>
        <v>34.383333333333326</v>
      </c>
      <c r="T447" s="2">
        <f t="shared" si="488"/>
        <v>44.383333333333326</v>
      </c>
      <c r="U447" s="7">
        <f t="shared" si="489"/>
        <v>1</v>
      </c>
      <c r="V447" s="2">
        <f t="shared" si="499"/>
        <v>33.584768024949142</v>
      </c>
      <c r="W447" s="28">
        <f t="shared" si="500"/>
        <v>46.371358541476525</v>
      </c>
      <c r="X447" s="2">
        <f t="shared" si="501"/>
        <v>45.9819993311921</v>
      </c>
      <c r="Y447" s="2">
        <f t="shared" si="502"/>
        <v>271.47687486833894</v>
      </c>
      <c r="Z447" s="28">
        <f t="shared" si="503"/>
        <v>0</v>
      </c>
      <c r="AA447" s="28">
        <f t="shared" si="504"/>
        <v>8.0833333333333339</v>
      </c>
      <c r="AB447" s="28">
        <f t="shared" si="505"/>
        <v>374.83514821026858</v>
      </c>
      <c r="AC447" s="2">
        <f t="shared" si="506"/>
        <v>371.68782792713614</v>
      </c>
      <c r="AD447" s="2">
        <f t="shared" si="490"/>
        <v>371.68782792713614</v>
      </c>
      <c r="AE447" s="2">
        <f t="shared" si="507"/>
        <v>374.83514821026858</v>
      </c>
      <c r="AF447" s="2">
        <f t="shared" si="491"/>
        <v>1482.5175732290234</v>
      </c>
      <c r="AG447" s="33">
        <f t="shared" si="508"/>
        <v>0.1687727678571429</v>
      </c>
      <c r="AH447" s="33">
        <f t="shared" si="509"/>
        <v>0.1687727678571429</v>
      </c>
      <c r="AI447" s="2">
        <f t="shared" si="510"/>
        <v>2.3919992449381806</v>
      </c>
      <c r="AJ447" s="7">
        <v>2.2000000000000002</v>
      </c>
      <c r="AK447" s="27">
        <f t="shared" si="511"/>
        <v>0</v>
      </c>
      <c r="AL447" s="3">
        <f t="shared" si="512"/>
        <v>1567.062442512979</v>
      </c>
    </row>
    <row r="448" spans="1:38" ht="20.25" x14ac:dyDescent="0.3">
      <c r="A448" s="7">
        <v>18</v>
      </c>
      <c r="B448" s="7">
        <v>72</v>
      </c>
      <c r="C448" s="27">
        <v>58</v>
      </c>
      <c r="D448" s="27">
        <v>91</v>
      </c>
      <c r="E448" s="7">
        <v>7.5</v>
      </c>
      <c r="F448" s="32">
        <f t="shared" si="492"/>
        <v>8.8333333333333339</v>
      </c>
      <c r="G448" s="8">
        <f t="shared" si="485"/>
        <v>19080</v>
      </c>
      <c r="H448" s="2">
        <v>1.4</v>
      </c>
      <c r="I448" s="7">
        <f t="shared" si="486"/>
        <v>26712</v>
      </c>
      <c r="J448" s="7">
        <v>1.2</v>
      </c>
      <c r="K448" s="4">
        <f t="shared" si="513"/>
        <v>1.7083333333333335</v>
      </c>
      <c r="L448" s="7">
        <v>0</v>
      </c>
      <c r="M448" s="2">
        <f t="shared" si="493"/>
        <v>2.2702439024390242</v>
      </c>
      <c r="N448" s="2">
        <f t="shared" si="494"/>
        <v>1.8536585365853655</v>
      </c>
      <c r="O448" s="2">
        <f t="shared" si="495"/>
        <v>7.7073170731707306</v>
      </c>
      <c r="P448" s="2">
        <f t="shared" si="496"/>
        <v>32.87166666666667</v>
      </c>
      <c r="Q448" s="2">
        <f t="shared" si="497"/>
        <v>38.87166666666667</v>
      </c>
      <c r="R448" s="2">
        <f t="shared" si="498"/>
        <v>31.583333333333336</v>
      </c>
      <c r="S448" s="2">
        <f t="shared" si="487"/>
        <v>35.583333333333336</v>
      </c>
      <c r="T448" s="2">
        <f t="shared" si="488"/>
        <v>45.583333333333336</v>
      </c>
      <c r="U448" s="7">
        <f t="shared" si="489"/>
        <v>1</v>
      </c>
      <c r="V448" s="2">
        <f t="shared" si="499"/>
        <v>31.278080896059091</v>
      </c>
      <c r="W448" s="28">
        <f t="shared" si="500"/>
        <v>43.378193280175623</v>
      </c>
      <c r="X448" s="2">
        <f t="shared" si="501"/>
        <v>43.343300400754643</v>
      </c>
      <c r="Y448" s="2">
        <f t="shared" si="502"/>
        <v>276.28971458185532</v>
      </c>
      <c r="Z448" s="28">
        <f t="shared" si="503"/>
        <v>0</v>
      </c>
      <c r="AA448" s="28">
        <f t="shared" si="504"/>
        <v>8.8333333333333339</v>
      </c>
      <c r="AB448" s="28">
        <f t="shared" si="505"/>
        <v>383.17404064155136</v>
      </c>
      <c r="AC448" s="2">
        <f t="shared" si="506"/>
        <v>382.86582020666606</v>
      </c>
      <c r="AD448" s="2">
        <f t="shared" si="490"/>
        <v>382.86582020666606</v>
      </c>
      <c r="AE448" s="2">
        <f t="shared" si="507"/>
        <v>383.17404064155136</v>
      </c>
      <c r="AF448" s="2">
        <f t="shared" si="491"/>
        <v>1764.3184342560278</v>
      </c>
      <c r="AG448" s="33">
        <f t="shared" si="508"/>
        <v>0.17071339285714288</v>
      </c>
      <c r="AH448" s="33">
        <f t="shared" si="509"/>
        <v>0.17071339285714288</v>
      </c>
      <c r="AI448" s="2">
        <f t="shared" si="510"/>
        <v>2.3955007088318658</v>
      </c>
      <c r="AJ448" s="7">
        <v>2.2000000000000002</v>
      </c>
      <c r="AK448" s="27">
        <f t="shared" si="511"/>
        <v>0</v>
      </c>
      <c r="AL448" s="3">
        <f t="shared" si="512"/>
        <v>1567.5716148038723</v>
      </c>
    </row>
    <row r="449" spans="1:38" ht="20.25" x14ac:dyDescent="0.3">
      <c r="A449" s="7">
        <v>18</v>
      </c>
      <c r="B449" s="7">
        <v>78</v>
      </c>
      <c r="C449" s="27">
        <v>63</v>
      </c>
      <c r="D449" s="27">
        <v>98</v>
      </c>
      <c r="E449" s="7">
        <v>8</v>
      </c>
      <c r="F449" s="32">
        <f t="shared" si="492"/>
        <v>9.5</v>
      </c>
      <c r="G449" s="8">
        <f t="shared" si="485"/>
        <v>20520</v>
      </c>
      <c r="H449" s="2">
        <v>1.4</v>
      </c>
      <c r="I449" s="7">
        <f t="shared" si="486"/>
        <v>28727.999999999996</v>
      </c>
      <c r="J449" s="7">
        <v>1.2</v>
      </c>
      <c r="K449" s="7">
        <v>1.75</v>
      </c>
      <c r="L449" s="7">
        <v>0</v>
      </c>
      <c r="M449" s="2">
        <f t="shared" si="493"/>
        <v>2.196190476190476</v>
      </c>
      <c r="N449" s="2">
        <f t="shared" si="494"/>
        <v>1.8095238095238095</v>
      </c>
      <c r="O449" s="2">
        <f t="shared" si="495"/>
        <v>7.5238095238095237</v>
      </c>
      <c r="P449" s="2">
        <f t="shared" si="496"/>
        <v>33.656666666666666</v>
      </c>
      <c r="Q449" s="2">
        <f t="shared" si="497"/>
        <v>39.656666666666666</v>
      </c>
      <c r="R449" s="2">
        <f t="shared" si="498"/>
        <v>32.333333333333336</v>
      </c>
      <c r="S449" s="2">
        <f t="shared" si="487"/>
        <v>36.333333333333336</v>
      </c>
      <c r="T449" s="2">
        <f t="shared" si="488"/>
        <v>46.333333333333336</v>
      </c>
      <c r="U449" s="7">
        <f t="shared" si="489"/>
        <v>1</v>
      </c>
      <c r="V449" s="2">
        <f t="shared" si="499"/>
        <v>29.947773370918249</v>
      </c>
      <c r="W449" s="28">
        <f t="shared" si="500"/>
        <v>41.641829371833005</v>
      </c>
      <c r="X449" s="2">
        <f t="shared" si="501"/>
        <v>41.797611755094536</v>
      </c>
      <c r="Y449" s="2">
        <f t="shared" si="502"/>
        <v>284.50384702372338</v>
      </c>
      <c r="Z449" s="28">
        <f t="shared" si="503"/>
        <v>0</v>
      </c>
      <c r="AA449" s="28">
        <f t="shared" si="504"/>
        <v>9.5</v>
      </c>
      <c r="AB449" s="28">
        <f t="shared" si="505"/>
        <v>395.59737903241353</v>
      </c>
      <c r="AC449" s="2">
        <f t="shared" si="506"/>
        <v>397.07731167339807</v>
      </c>
      <c r="AD449" s="2">
        <f t="shared" si="490"/>
        <v>397.07731167339807</v>
      </c>
      <c r="AE449" s="2">
        <f t="shared" si="507"/>
        <v>397.07731167339807</v>
      </c>
      <c r="AF449" s="2">
        <f t="shared" si="491"/>
        <v>2070.6237179810328</v>
      </c>
      <c r="AG449" s="33">
        <f t="shared" si="508"/>
        <v>0.17243839285714288</v>
      </c>
      <c r="AH449" s="33">
        <f t="shared" si="509"/>
        <v>0.17243839285714288</v>
      </c>
      <c r="AI449" s="2">
        <f t="shared" si="510"/>
        <v>2.3986217382120585</v>
      </c>
      <c r="AJ449" s="7">
        <v>2.2000000000000002</v>
      </c>
      <c r="AK449" s="27">
        <f t="shared" si="511"/>
        <v>0</v>
      </c>
      <c r="AL449" s="3">
        <f t="shared" si="512"/>
        <v>1572.2612644671642</v>
      </c>
    </row>
    <row r="450" spans="1:38" ht="20.25" x14ac:dyDescent="0.3">
      <c r="A450" s="7">
        <v>18</v>
      </c>
      <c r="B450" s="7">
        <v>84</v>
      </c>
      <c r="C450" s="27">
        <v>68</v>
      </c>
      <c r="D450" s="27">
        <v>106</v>
      </c>
      <c r="E450" s="7">
        <v>8.5</v>
      </c>
      <c r="F450" s="32">
        <f t="shared" si="492"/>
        <v>10.25</v>
      </c>
      <c r="G450" s="8">
        <f t="shared" si="485"/>
        <v>22140</v>
      </c>
      <c r="H450" s="2">
        <v>1.4</v>
      </c>
      <c r="I450" s="7">
        <f t="shared" si="486"/>
        <v>30995.999999999996</v>
      </c>
      <c r="J450" s="7">
        <v>1.2</v>
      </c>
      <c r="K450" s="7">
        <v>1.75</v>
      </c>
      <c r="L450" s="7">
        <v>0</v>
      </c>
      <c r="M450" s="2">
        <f t="shared" si="493"/>
        <v>2.1733333333333333</v>
      </c>
      <c r="N450" s="2">
        <f t="shared" si="494"/>
        <v>1.8095238095238095</v>
      </c>
      <c r="O450" s="2">
        <f t="shared" si="495"/>
        <v>7.5238095238095237</v>
      </c>
      <c r="P450" s="2">
        <f t="shared" si="496"/>
        <v>33.696666666666665</v>
      </c>
      <c r="Q450" s="2">
        <f t="shared" si="497"/>
        <v>39.696666666666665</v>
      </c>
      <c r="R450" s="2">
        <f t="shared" si="498"/>
        <v>32.333333333333336</v>
      </c>
      <c r="S450" s="2">
        <f t="shared" si="487"/>
        <v>36.333333333333336</v>
      </c>
      <c r="T450" s="2">
        <f t="shared" si="488"/>
        <v>46.333333333333336</v>
      </c>
      <c r="U450" s="7">
        <f t="shared" si="489"/>
        <v>1</v>
      </c>
      <c r="V450" s="2">
        <f t="shared" si="499"/>
        <v>29.917596758234478</v>
      </c>
      <c r="W450" s="28">
        <f t="shared" si="500"/>
        <v>41.599869345595536</v>
      </c>
      <c r="X450" s="2">
        <f t="shared" si="501"/>
        <v>41.755494756097043</v>
      </c>
      <c r="Y450" s="2">
        <f t="shared" si="502"/>
        <v>306.6553667719034</v>
      </c>
      <c r="Z450" s="28">
        <f t="shared" si="503"/>
        <v>0</v>
      </c>
      <c r="AA450" s="28">
        <f t="shared" si="504"/>
        <v>10.25</v>
      </c>
      <c r="AB450" s="28">
        <f t="shared" si="505"/>
        <v>426.39866079235424</v>
      </c>
      <c r="AC450" s="2">
        <f t="shared" si="506"/>
        <v>427.99382124999471</v>
      </c>
      <c r="AD450" s="2">
        <f t="shared" si="490"/>
        <v>427.99382124999471</v>
      </c>
      <c r="AE450" s="2">
        <f t="shared" si="507"/>
        <v>427.99382124999471</v>
      </c>
      <c r="AF450" s="2">
        <f t="shared" si="491"/>
        <v>2401.4334244040379</v>
      </c>
      <c r="AG450" s="33">
        <f t="shared" si="508"/>
        <v>0.17437901785714288</v>
      </c>
      <c r="AH450" s="33">
        <f t="shared" si="509"/>
        <v>0.17437901785714288</v>
      </c>
      <c r="AI450" s="2">
        <f t="shared" si="510"/>
        <v>2.40214263153235</v>
      </c>
      <c r="AJ450" s="7">
        <v>2.2000000000000002</v>
      </c>
      <c r="AK450" s="27">
        <f t="shared" si="511"/>
        <v>0</v>
      </c>
      <c r="AL450" s="3">
        <f t="shared" si="512"/>
        <v>1573.9454727265791</v>
      </c>
    </row>
    <row r="451" spans="1:38" ht="20.25" x14ac:dyDescent="0.3">
      <c r="A451" s="7">
        <v>18</v>
      </c>
      <c r="B451" s="7">
        <v>90</v>
      </c>
      <c r="C451" s="27">
        <v>72</v>
      </c>
      <c r="D451" s="27">
        <v>113</v>
      </c>
      <c r="E451" s="7">
        <v>9</v>
      </c>
      <c r="F451" s="32">
        <f t="shared" si="492"/>
        <v>10.916666666666666</v>
      </c>
      <c r="G451" s="8">
        <f t="shared" si="485"/>
        <v>23580</v>
      </c>
      <c r="H451" s="2">
        <v>1.4</v>
      </c>
      <c r="I451" s="7">
        <f t="shared" si="486"/>
        <v>33012</v>
      </c>
      <c r="J451" s="7">
        <v>1.2</v>
      </c>
      <c r="K451" s="7">
        <v>1.75</v>
      </c>
      <c r="L451" s="7">
        <v>0</v>
      </c>
      <c r="M451" s="2">
        <f t="shared" si="493"/>
        <v>2.1533333333333333</v>
      </c>
      <c r="N451" s="2">
        <f t="shared" si="494"/>
        <v>1.8095238095238095</v>
      </c>
      <c r="O451" s="2">
        <f t="shared" si="495"/>
        <v>7.5238095238095237</v>
      </c>
      <c r="P451" s="2">
        <f t="shared" si="496"/>
        <v>33.731666666666662</v>
      </c>
      <c r="Q451" s="2">
        <f t="shared" si="497"/>
        <v>39.731666666666662</v>
      </c>
      <c r="R451" s="2">
        <f t="shared" si="498"/>
        <v>32.333333333333336</v>
      </c>
      <c r="S451" s="2">
        <f t="shared" si="487"/>
        <v>36.333333333333336</v>
      </c>
      <c r="T451" s="2">
        <f t="shared" si="488"/>
        <v>46.333333333333336</v>
      </c>
      <c r="U451" s="7">
        <f t="shared" si="489"/>
        <v>1</v>
      </c>
      <c r="V451" s="2">
        <f t="shared" si="499"/>
        <v>29.89124206500394</v>
      </c>
      <c r="W451" s="28">
        <f t="shared" si="500"/>
        <v>41.563223628230823</v>
      </c>
      <c r="X451" s="2">
        <f t="shared" si="501"/>
        <v>41.718711946840031</v>
      </c>
      <c r="Y451" s="2">
        <f t="shared" si="502"/>
        <v>326.31272587629297</v>
      </c>
      <c r="Z451" s="28">
        <f t="shared" si="503"/>
        <v>0</v>
      </c>
      <c r="AA451" s="28">
        <f t="shared" si="504"/>
        <v>10.916666666666666</v>
      </c>
      <c r="AB451" s="28">
        <f t="shared" si="505"/>
        <v>453.73185794151976</v>
      </c>
      <c r="AC451" s="2">
        <f t="shared" si="506"/>
        <v>455.42927208633699</v>
      </c>
      <c r="AD451" s="2">
        <f t="shared" si="490"/>
        <v>455.42927208633699</v>
      </c>
      <c r="AE451" s="2">
        <f t="shared" si="507"/>
        <v>455.42927208633699</v>
      </c>
      <c r="AF451" s="2">
        <f t="shared" si="491"/>
        <v>2756.7475535250433</v>
      </c>
      <c r="AG451" s="33">
        <f t="shared" si="508"/>
        <v>0.17610401785714286</v>
      </c>
      <c r="AH451" s="33">
        <f t="shared" si="509"/>
        <v>0.17610401785714286</v>
      </c>
      <c r="AI451" s="2">
        <f t="shared" si="510"/>
        <v>2.4052810033854963</v>
      </c>
      <c r="AJ451" s="7">
        <v>2.2000000000000002</v>
      </c>
      <c r="AK451" s="27">
        <f t="shared" si="511"/>
        <v>0</v>
      </c>
      <c r="AL451" s="3">
        <f t="shared" si="512"/>
        <v>1579.2130159779908</v>
      </c>
    </row>
    <row r="452" spans="1:38" ht="20.25" x14ac:dyDescent="0.3">
      <c r="A452" s="7">
        <v>18</v>
      </c>
      <c r="B452" s="7">
        <v>96</v>
      </c>
      <c r="C452" s="27">
        <v>77</v>
      </c>
      <c r="D452" s="27">
        <v>121</v>
      </c>
      <c r="E452" s="7">
        <v>9.5</v>
      </c>
      <c r="F452" s="32">
        <f t="shared" si="492"/>
        <v>11.666666666666666</v>
      </c>
      <c r="G452" s="8">
        <f t="shared" si="485"/>
        <v>25200</v>
      </c>
      <c r="H452" s="2">
        <v>1.4</v>
      </c>
      <c r="I452" s="7">
        <f t="shared" si="486"/>
        <v>35280</v>
      </c>
      <c r="J452" s="7">
        <v>1.2</v>
      </c>
      <c r="K452" s="7">
        <v>1.75</v>
      </c>
      <c r="L452" s="7">
        <v>0</v>
      </c>
      <c r="M452" s="2">
        <f t="shared" si="493"/>
        <v>2.1304761904761902</v>
      </c>
      <c r="N452" s="2">
        <f t="shared" si="494"/>
        <v>1.8095238095238095</v>
      </c>
      <c r="O452" s="2">
        <f t="shared" si="495"/>
        <v>7.5238095238095237</v>
      </c>
      <c r="P452" s="2">
        <f t="shared" si="496"/>
        <v>33.771666666666661</v>
      </c>
      <c r="Q452" s="2">
        <f t="shared" si="497"/>
        <v>39.771666666666661</v>
      </c>
      <c r="R452" s="2">
        <f t="shared" si="498"/>
        <v>32.333333333333336</v>
      </c>
      <c r="S452" s="2">
        <f t="shared" si="487"/>
        <v>36.333333333333336</v>
      </c>
      <c r="T452" s="2">
        <f t="shared" si="488"/>
        <v>46.333333333333336</v>
      </c>
      <c r="U452" s="7">
        <f t="shared" si="489"/>
        <v>1</v>
      </c>
      <c r="V452" s="2">
        <f t="shared" si="499"/>
        <v>29.8611792141654</v>
      </c>
      <c r="W452" s="28">
        <f t="shared" si="500"/>
        <v>41.52142178575177</v>
      </c>
      <c r="X452" s="2">
        <f t="shared" si="501"/>
        <v>41.67675372336754</v>
      </c>
      <c r="Y452" s="2">
        <f t="shared" si="502"/>
        <v>348.38042416526298</v>
      </c>
      <c r="Z452" s="28">
        <f t="shared" si="503"/>
        <v>0</v>
      </c>
      <c r="AA452" s="28">
        <f t="shared" si="504"/>
        <v>11.666666666666666</v>
      </c>
      <c r="AB452" s="28">
        <f t="shared" si="505"/>
        <v>484.41658750043729</v>
      </c>
      <c r="AC452" s="2">
        <f t="shared" si="506"/>
        <v>486.22879343928793</v>
      </c>
      <c r="AD452" s="2">
        <f t="shared" si="490"/>
        <v>486.22879343928793</v>
      </c>
      <c r="AE452" s="2">
        <f t="shared" si="507"/>
        <v>486.22879343928793</v>
      </c>
      <c r="AF452" s="2">
        <f t="shared" si="491"/>
        <v>3136.5661053440494</v>
      </c>
      <c r="AG452" s="33">
        <f t="shared" si="508"/>
        <v>0.17804464285714289</v>
      </c>
      <c r="AH452" s="33">
        <f t="shared" si="509"/>
        <v>0.17804464285714289</v>
      </c>
      <c r="AI452" s="2">
        <f t="shared" si="510"/>
        <v>2.40882148830145</v>
      </c>
      <c r="AJ452" s="7">
        <v>2.2000000000000002</v>
      </c>
      <c r="AK452" s="27">
        <f t="shared" si="511"/>
        <v>0</v>
      </c>
      <c r="AL452" s="3">
        <f t="shared" si="512"/>
        <v>1581.6478725597381</v>
      </c>
    </row>
    <row r="453" spans="1:38" ht="20.25" x14ac:dyDescent="0.3">
      <c r="A453" s="7">
        <v>18</v>
      </c>
      <c r="B453" s="7">
        <v>102</v>
      </c>
      <c r="C453" s="27">
        <v>82</v>
      </c>
      <c r="D453" s="27">
        <v>128</v>
      </c>
      <c r="E453" s="7">
        <v>9.75</v>
      </c>
      <c r="F453" s="32">
        <f t="shared" si="492"/>
        <v>12.291666666666666</v>
      </c>
      <c r="G453" s="8">
        <f t="shared" si="485"/>
        <v>26550</v>
      </c>
      <c r="H453" s="2">
        <v>1.4</v>
      </c>
      <c r="I453" s="7">
        <f t="shared" si="486"/>
        <v>37170</v>
      </c>
      <c r="J453" s="7">
        <v>1.2</v>
      </c>
      <c r="K453" s="7">
        <v>1.75</v>
      </c>
      <c r="L453" s="7">
        <v>0</v>
      </c>
      <c r="M453" s="2">
        <f t="shared" si="493"/>
        <v>2.1104761904761902</v>
      </c>
      <c r="N453" s="2">
        <f t="shared" si="494"/>
        <v>1.8095238095238095</v>
      </c>
      <c r="O453" s="2">
        <f t="shared" si="495"/>
        <v>7.5238095238095237</v>
      </c>
      <c r="P453" s="2">
        <f t="shared" si="496"/>
        <v>33.806666666666665</v>
      </c>
      <c r="Q453" s="2">
        <f t="shared" si="497"/>
        <v>39.806666666666665</v>
      </c>
      <c r="R453" s="2">
        <f t="shared" si="498"/>
        <v>32.333333333333336</v>
      </c>
      <c r="S453" s="2">
        <f t="shared" si="487"/>
        <v>36.333333333333336</v>
      </c>
      <c r="T453" s="2">
        <f t="shared" si="488"/>
        <v>46.333333333333336</v>
      </c>
      <c r="U453" s="7">
        <f t="shared" si="489"/>
        <v>1</v>
      </c>
      <c r="V453" s="2">
        <f t="shared" si="499"/>
        <v>29.834923781093153</v>
      </c>
      <c r="W453" s="28">
        <f t="shared" si="500"/>
        <v>41.484914087815881</v>
      </c>
      <c r="X453" s="2">
        <f t="shared" si="501"/>
        <v>41.640109449871019</v>
      </c>
      <c r="Y453" s="2">
        <f t="shared" si="502"/>
        <v>366.7209381426033</v>
      </c>
      <c r="Z453" s="28">
        <f t="shared" si="503"/>
        <v>0</v>
      </c>
      <c r="AA453" s="28">
        <f t="shared" si="504"/>
        <v>12.291666666666666</v>
      </c>
      <c r="AB453" s="28">
        <f t="shared" si="505"/>
        <v>509.91873566273682</v>
      </c>
      <c r="AC453" s="2">
        <f t="shared" si="506"/>
        <v>511.82634532133125</v>
      </c>
      <c r="AD453" s="2">
        <f t="shared" si="490"/>
        <v>511.82634532133125</v>
      </c>
      <c r="AE453" s="2">
        <f t="shared" si="507"/>
        <v>511.82634532133125</v>
      </c>
      <c r="AF453" s="2">
        <f t="shared" si="491"/>
        <v>3540.8890798610555</v>
      </c>
      <c r="AG453" s="33">
        <f t="shared" si="508"/>
        <v>0.17966183035714289</v>
      </c>
      <c r="AH453" s="33">
        <f t="shared" si="509"/>
        <v>0.17966183035714289</v>
      </c>
      <c r="AI453" s="2">
        <f t="shared" si="510"/>
        <v>2.4117798641341648</v>
      </c>
      <c r="AJ453" s="7">
        <v>2.2000000000000002</v>
      </c>
      <c r="AK453" s="27">
        <f t="shared" si="511"/>
        <v>0</v>
      </c>
      <c r="AL453" s="3">
        <f t="shared" si="512"/>
        <v>1582.5017481880168</v>
      </c>
    </row>
    <row r="454" spans="1:38" ht="20.25" x14ac:dyDescent="0.3">
      <c r="A454" s="7">
        <v>18</v>
      </c>
      <c r="B454" s="7">
        <v>108</v>
      </c>
      <c r="C454" s="27">
        <v>87</v>
      </c>
      <c r="D454" s="27">
        <v>136</v>
      </c>
      <c r="E454" s="7">
        <v>10</v>
      </c>
      <c r="F454" s="32">
        <f t="shared" si="492"/>
        <v>13</v>
      </c>
      <c r="G454" s="8">
        <f t="shared" si="485"/>
        <v>28080</v>
      </c>
      <c r="H454" s="2">
        <v>1.4</v>
      </c>
      <c r="I454" s="7">
        <f t="shared" si="486"/>
        <v>39312</v>
      </c>
      <c r="J454" s="7">
        <v>1.2</v>
      </c>
      <c r="K454" s="7">
        <v>1.75</v>
      </c>
      <c r="L454" s="7">
        <v>0</v>
      </c>
      <c r="M454" s="2">
        <f t="shared" si="493"/>
        <v>2.0876190476190475</v>
      </c>
      <c r="N454" s="2">
        <f t="shared" si="494"/>
        <v>1.8095238095238095</v>
      </c>
      <c r="O454" s="2">
        <f t="shared" si="495"/>
        <v>7.5238095238095237</v>
      </c>
      <c r="P454" s="2">
        <f t="shared" si="496"/>
        <v>33.846666666666664</v>
      </c>
      <c r="Q454" s="2">
        <f t="shared" si="497"/>
        <v>39.846666666666664</v>
      </c>
      <c r="R454" s="2">
        <f t="shared" si="498"/>
        <v>32.333333333333336</v>
      </c>
      <c r="S454" s="2">
        <f t="shared" si="487"/>
        <v>36.333333333333336</v>
      </c>
      <c r="T454" s="2">
        <f t="shared" si="488"/>
        <v>46.333333333333336</v>
      </c>
      <c r="U454" s="7">
        <f t="shared" si="489"/>
        <v>1</v>
      </c>
      <c r="V454" s="2">
        <f t="shared" si="499"/>
        <v>29.804974050009573</v>
      </c>
      <c r="W454" s="28">
        <f t="shared" si="500"/>
        <v>41.443269536280518</v>
      </c>
      <c r="X454" s="2">
        <f t="shared" si="501"/>
        <v>41.598309105768756</v>
      </c>
      <c r="Y454" s="2">
        <f t="shared" si="502"/>
        <v>387.46466265012447</v>
      </c>
      <c r="Z454" s="28">
        <f t="shared" si="503"/>
        <v>0</v>
      </c>
      <c r="AA454" s="28">
        <f t="shared" si="504"/>
        <v>13</v>
      </c>
      <c r="AB454" s="28">
        <f t="shared" si="505"/>
        <v>538.76250397164677</v>
      </c>
      <c r="AC454" s="2">
        <f t="shared" si="506"/>
        <v>540.77801837499385</v>
      </c>
      <c r="AD454" s="2">
        <f t="shared" si="490"/>
        <v>540.77801837499385</v>
      </c>
      <c r="AE454" s="2">
        <f t="shared" si="507"/>
        <v>540.77801837499385</v>
      </c>
      <c r="AF454" s="2">
        <f t="shared" si="491"/>
        <v>3969.7164770760623</v>
      </c>
      <c r="AG454" s="33">
        <f t="shared" si="508"/>
        <v>0.1814946428571429</v>
      </c>
      <c r="AH454" s="33">
        <f t="shared" si="509"/>
        <v>0.1814946428571429</v>
      </c>
      <c r="AI454" s="2">
        <f t="shared" si="510"/>
        <v>2.4151414868506058</v>
      </c>
      <c r="AJ454" s="7">
        <v>2.2000000000000002</v>
      </c>
      <c r="AK454" s="27">
        <f t="shared" si="511"/>
        <v>0</v>
      </c>
      <c r="AL454" s="3">
        <f t="shared" si="512"/>
        <v>1581.2634597451431</v>
      </c>
    </row>
    <row r="455" spans="1:38" ht="20.25" x14ac:dyDescent="0.3">
      <c r="A455" s="7">
        <v>18</v>
      </c>
      <c r="B455" s="7">
        <v>114</v>
      </c>
      <c r="C455" s="27">
        <v>92</v>
      </c>
      <c r="D455" s="27">
        <v>143</v>
      </c>
      <c r="E455" s="7">
        <v>10.5</v>
      </c>
      <c r="F455" s="32">
        <f t="shared" si="492"/>
        <v>13.666666666666666</v>
      </c>
      <c r="G455" s="8">
        <f t="shared" si="485"/>
        <v>29520</v>
      </c>
      <c r="H455" s="2">
        <v>1.4</v>
      </c>
      <c r="I455" s="7">
        <f t="shared" si="486"/>
        <v>41328</v>
      </c>
      <c r="J455" s="7">
        <v>1.2</v>
      </c>
      <c r="K455" s="7">
        <v>1.75</v>
      </c>
      <c r="L455" s="7">
        <v>0</v>
      </c>
      <c r="M455" s="2">
        <f t="shared" si="493"/>
        <v>2.0676190476190475</v>
      </c>
      <c r="N455" s="2">
        <f t="shared" si="494"/>
        <v>1.8095238095238095</v>
      </c>
      <c r="O455" s="2">
        <f t="shared" si="495"/>
        <v>7.5238095238095237</v>
      </c>
      <c r="P455" s="2">
        <f t="shared" si="496"/>
        <v>33.881666666666668</v>
      </c>
      <c r="Q455" s="2">
        <f t="shared" si="497"/>
        <v>39.881666666666668</v>
      </c>
      <c r="R455" s="2">
        <f t="shared" si="498"/>
        <v>32.333333333333336</v>
      </c>
      <c r="S455" s="2">
        <f t="shared" si="487"/>
        <v>36.333333333333336</v>
      </c>
      <c r="T455" s="2">
        <f t="shared" si="488"/>
        <v>46.333333333333336</v>
      </c>
      <c r="U455" s="7">
        <f t="shared" si="489"/>
        <v>1</v>
      </c>
      <c r="V455" s="2">
        <f t="shared" si="499"/>
        <v>29.77881731738179</v>
      </c>
      <c r="W455" s="28">
        <f t="shared" si="500"/>
        <v>41.406899079501621</v>
      </c>
      <c r="X455" s="2">
        <f t="shared" si="501"/>
        <v>41.561802586849403</v>
      </c>
      <c r="Y455" s="2">
        <f t="shared" si="502"/>
        <v>406.97717000421778</v>
      </c>
      <c r="Z455" s="28">
        <f t="shared" si="503"/>
        <v>0</v>
      </c>
      <c r="AA455" s="28">
        <f t="shared" si="504"/>
        <v>13.666666666666666</v>
      </c>
      <c r="AB455" s="28">
        <f t="shared" si="505"/>
        <v>565.89428741985546</v>
      </c>
      <c r="AC455" s="2">
        <f t="shared" si="506"/>
        <v>568.01130202027514</v>
      </c>
      <c r="AD455" s="2">
        <f t="shared" si="490"/>
        <v>568.01130202027514</v>
      </c>
      <c r="AE455" s="2">
        <f t="shared" si="507"/>
        <v>568.01130202027514</v>
      </c>
      <c r="AF455" s="2">
        <f t="shared" si="491"/>
        <v>4423.0482969890691</v>
      </c>
      <c r="AG455" s="33">
        <f t="shared" si="508"/>
        <v>0.1832196428571429</v>
      </c>
      <c r="AH455" s="33">
        <f t="shared" si="509"/>
        <v>0.1832196428571429</v>
      </c>
      <c r="AI455" s="2">
        <f t="shared" si="510"/>
        <v>2.4183139387443</v>
      </c>
      <c r="AJ455" s="7">
        <v>2.2000000000000002</v>
      </c>
      <c r="AK455" s="27">
        <f t="shared" si="511"/>
        <v>0</v>
      </c>
      <c r="AL455" s="3">
        <f t="shared" si="512"/>
        <v>1587.5725424352713</v>
      </c>
    </row>
    <row r="456" spans="1:38" ht="20.25" x14ac:dyDescent="0.3">
      <c r="A456" s="7">
        <v>18</v>
      </c>
      <c r="B456" s="7">
        <v>120</v>
      </c>
      <c r="C456" s="27">
        <v>97</v>
      </c>
      <c r="D456" s="27">
        <v>151</v>
      </c>
      <c r="E456" s="7">
        <v>11</v>
      </c>
      <c r="F456" s="32">
        <f t="shared" si="492"/>
        <v>14.416666666666666</v>
      </c>
      <c r="G456" s="8">
        <f t="shared" si="485"/>
        <v>31140</v>
      </c>
      <c r="H456" s="2">
        <v>1.4</v>
      </c>
      <c r="I456" s="7">
        <f t="shared" si="486"/>
        <v>43596</v>
      </c>
      <c r="J456" s="7">
        <v>1.2</v>
      </c>
      <c r="K456" s="7">
        <v>1.75</v>
      </c>
      <c r="L456" s="7">
        <v>0</v>
      </c>
      <c r="M456" s="2">
        <f t="shared" si="493"/>
        <v>2.0447619047619048</v>
      </c>
      <c r="N456" s="2">
        <f t="shared" si="494"/>
        <v>1.8095238095238095</v>
      </c>
      <c r="O456" s="2">
        <f t="shared" si="495"/>
        <v>7.5238095238095237</v>
      </c>
      <c r="P456" s="2">
        <f t="shared" si="496"/>
        <v>33.921666666666667</v>
      </c>
      <c r="Q456" s="2">
        <f t="shared" si="497"/>
        <v>39.921666666666667</v>
      </c>
      <c r="R456" s="2">
        <f t="shared" si="498"/>
        <v>32.333333333333336</v>
      </c>
      <c r="S456" s="2">
        <f t="shared" si="487"/>
        <v>36.333333333333336</v>
      </c>
      <c r="T456" s="2">
        <f t="shared" si="488"/>
        <v>46.333333333333336</v>
      </c>
      <c r="U456" s="7">
        <f t="shared" si="489"/>
        <v>1</v>
      </c>
      <c r="V456" s="2">
        <f t="shared" si="499"/>
        <v>29.748980068785908</v>
      </c>
      <c r="W456" s="28">
        <f t="shared" si="500"/>
        <v>41.365410932801502</v>
      </c>
      <c r="X456" s="2">
        <f t="shared" si="501"/>
        <v>41.520159232693999</v>
      </c>
      <c r="Y456" s="2">
        <f t="shared" si="502"/>
        <v>428.88112932499683</v>
      </c>
      <c r="Z456" s="28">
        <f t="shared" si="503"/>
        <v>0</v>
      </c>
      <c r="AA456" s="28">
        <f t="shared" si="504"/>
        <v>14.416666666666666</v>
      </c>
      <c r="AB456" s="28">
        <f t="shared" si="505"/>
        <v>596.35134094788827</v>
      </c>
      <c r="AC456" s="2">
        <f t="shared" si="506"/>
        <v>598.5822956046718</v>
      </c>
      <c r="AD456" s="2">
        <f t="shared" si="490"/>
        <v>598.5822956046718</v>
      </c>
      <c r="AE456" s="2">
        <f t="shared" si="507"/>
        <v>598.5822956046718</v>
      </c>
      <c r="AF456" s="2">
        <f t="shared" si="491"/>
        <v>4900.884539600077</v>
      </c>
      <c r="AG456" s="33">
        <f t="shared" si="508"/>
        <v>0.1851602678571429</v>
      </c>
      <c r="AH456" s="33">
        <f t="shared" si="509"/>
        <v>0.1851602678571429</v>
      </c>
      <c r="AI456" s="2">
        <f t="shared" si="510"/>
        <v>2.4218929241535667</v>
      </c>
      <c r="AJ456" s="7">
        <v>2.2000000000000002</v>
      </c>
      <c r="AK456" s="27">
        <f t="shared" si="511"/>
        <v>0</v>
      </c>
      <c r="AL456" s="3">
        <f t="shared" si="512"/>
        <v>1591.340810763385</v>
      </c>
    </row>
    <row r="457" spans="1:38" ht="20.25" x14ac:dyDescent="0.3">
      <c r="A457" s="7">
        <v>18</v>
      </c>
      <c r="B457" s="7">
        <v>132</v>
      </c>
      <c r="C457" s="27">
        <v>106</v>
      </c>
      <c r="D457" s="27">
        <v>166</v>
      </c>
      <c r="E457" s="7">
        <v>12</v>
      </c>
      <c r="F457" s="32">
        <f t="shared" si="492"/>
        <v>15.833333333333334</v>
      </c>
      <c r="G457" s="8">
        <f t="shared" si="485"/>
        <v>34200</v>
      </c>
      <c r="H457" s="2">
        <v>1.4</v>
      </c>
      <c r="I457" s="7">
        <f t="shared" si="486"/>
        <v>47880</v>
      </c>
      <c r="J457" s="7">
        <v>1.2</v>
      </c>
      <c r="K457" s="7">
        <v>1.75</v>
      </c>
      <c r="L457" s="7">
        <v>0</v>
      </c>
      <c r="M457" s="2">
        <f t="shared" si="493"/>
        <v>2.0019047619047616</v>
      </c>
      <c r="N457" s="2">
        <f t="shared" si="494"/>
        <v>1.8095238095238095</v>
      </c>
      <c r="O457" s="2">
        <f t="shared" si="495"/>
        <v>7.5238095238095237</v>
      </c>
      <c r="P457" s="2">
        <f t="shared" si="496"/>
        <v>33.996666666666663</v>
      </c>
      <c r="Q457" s="2">
        <f t="shared" si="497"/>
        <v>39.996666666666663</v>
      </c>
      <c r="R457" s="2">
        <f t="shared" si="498"/>
        <v>32.333333333333336</v>
      </c>
      <c r="S457" s="2">
        <f t="shared" si="487"/>
        <v>36.333333333333336</v>
      </c>
      <c r="T457" s="2">
        <f t="shared" si="488"/>
        <v>46.333333333333336</v>
      </c>
      <c r="U457" s="7">
        <f t="shared" si="489"/>
        <v>1</v>
      </c>
      <c r="V457" s="2">
        <f t="shared" si="499"/>
        <v>29.693196082491411</v>
      </c>
      <c r="W457" s="28">
        <f t="shared" si="500"/>
        <v>41.287844323418391</v>
      </c>
      <c r="X457" s="2">
        <f t="shared" si="501"/>
        <v>41.442302446067146</v>
      </c>
      <c r="Y457" s="2">
        <f t="shared" si="502"/>
        <v>470.14227130611403</v>
      </c>
      <c r="Z457" s="28">
        <f t="shared" si="503"/>
        <v>0</v>
      </c>
      <c r="AA457" s="28">
        <f t="shared" si="504"/>
        <v>15.833333333333334</v>
      </c>
      <c r="AB457" s="28">
        <f t="shared" si="505"/>
        <v>653.7242017874579</v>
      </c>
      <c r="AC457" s="2">
        <f t="shared" si="506"/>
        <v>656.16978872939649</v>
      </c>
      <c r="AD457" s="2">
        <f t="shared" si="490"/>
        <v>656.16978872939649</v>
      </c>
      <c r="AE457" s="2">
        <f t="shared" si="507"/>
        <v>656.16978872939649</v>
      </c>
      <c r="AF457" s="2">
        <f t="shared" si="491"/>
        <v>5930.0702929160934</v>
      </c>
      <c r="AG457" s="33">
        <f t="shared" si="508"/>
        <v>0.18882589285714288</v>
      </c>
      <c r="AH457" s="33">
        <f t="shared" si="509"/>
        <v>0.18882589285714288</v>
      </c>
      <c r="AI457" s="2">
        <f t="shared" si="510"/>
        <v>2.4286822140507645</v>
      </c>
      <c r="AJ457" s="7">
        <v>2.2000000000000002</v>
      </c>
      <c r="AK457" s="27">
        <f t="shared" si="511"/>
        <v>0</v>
      </c>
      <c r="AL457" s="3">
        <f t="shared" si="512"/>
        <v>1601.6441249429777</v>
      </c>
    </row>
    <row r="458" spans="1:38" ht="20.25" x14ac:dyDescent="0.3">
      <c r="A458" s="7">
        <v>18</v>
      </c>
      <c r="B458" s="7">
        <v>144</v>
      </c>
      <c r="C458" s="27">
        <v>116</v>
      </c>
      <c r="D458" s="27">
        <v>180</v>
      </c>
      <c r="E458" s="7">
        <v>13</v>
      </c>
      <c r="F458" s="32">
        <f t="shared" si="492"/>
        <v>17.166666666666668</v>
      </c>
      <c r="G458" s="8">
        <f t="shared" si="485"/>
        <v>37080</v>
      </c>
      <c r="H458" s="2">
        <v>1.4</v>
      </c>
      <c r="I458" s="7">
        <f t="shared" si="486"/>
        <v>51912</v>
      </c>
      <c r="J458" s="7">
        <v>1.2</v>
      </c>
      <c r="K458" s="7">
        <v>1.75</v>
      </c>
      <c r="L458" s="7">
        <v>0</v>
      </c>
      <c r="M458" s="2">
        <f t="shared" si="493"/>
        <v>1.9619047619047618</v>
      </c>
      <c r="N458" s="2">
        <f t="shared" si="494"/>
        <v>1.8095238095238095</v>
      </c>
      <c r="O458" s="2">
        <f t="shared" si="495"/>
        <v>7.5238095238095237</v>
      </c>
      <c r="P458" s="2">
        <f t="shared" si="496"/>
        <v>34.066666666666663</v>
      </c>
      <c r="Q458" s="2">
        <f t="shared" si="497"/>
        <v>40.066666666666663</v>
      </c>
      <c r="R458" s="2">
        <f t="shared" si="498"/>
        <v>32.333333333333336</v>
      </c>
      <c r="S458" s="2">
        <f t="shared" si="487"/>
        <v>36.333333333333336</v>
      </c>
      <c r="T458" s="2">
        <f t="shared" si="488"/>
        <v>46.333333333333336</v>
      </c>
      <c r="U458" s="7">
        <f t="shared" si="489"/>
        <v>1</v>
      </c>
      <c r="V458" s="2">
        <f t="shared" si="499"/>
        <v>29.641319450400538</v>
      </c>
      <c r="W458" s="28">
        <f t="shared" si="500"/>
        <v>41.21571081836084</v>
      </c>
      <c r="X458" s="2">
        <f t="shared" si="501"/>
        <v>41.369899089048232</v>
      </c>
      <c r="Y458" s="2">
        <f t="shared" si="502"/>
        <v>508.84265056520928</v>
      </c>
      <c r="Z458" s="28">
        <f t="shared" si="503"/>
        <v>0</v>
      </c>
      <c r="AA458" s="28">
        <f t="shared" si="504"/>
        <v>17.166666666666668</v>
      </c>
      <c r="AB458" s="28">
        <f t="shared" si="505"/>
        <v>707.53636904852783</v>
      </c>
      <c r="AC458" s="2">
        <f t="shared" si="506"/>
        <v>710.18326769532803</v>
      </c>
      <c r="AD458" s="2">
        <f t="shared" si="490"/>
        <v>710.18326769532803</v>
      </c>
      <c r="AE458" s="2">
        <f t="shared" si="507"/>
        <v>710.18326769532803</v>
      </c>
      <c r="AF458" s="2">
        <f t="shared" si="491"/>
        <v>7057.2737370241111</v>
      </c>
      <c r="AG458" s="33">
        <f t="shared" si="508"/>
        <v>0.19227589285714286</v>
      </c>
      <c r="AH458" s="33">
        <f t="shared" si="509"/>
        <v>0.19227589285714286</v>
      </c>
      <c r="AI458" s="2">
        <f t="shared" si="510"/>
        <v>2.4351069979532944</v>
      </c>
      <c r="AJ458" s="7">
        <v>2.2000000000000002</v>
      </c>
      <c r="AK458" s="27">
        <f t="shared" si="511"/>
        <v>0</v>
      </c>
      <c r="AL458" s="3">
        <f t="shared" si="512"/>
        <v>1614.4197848824915</v>
      </c>
    </row>
    <row r="459" spans="1:38" ht="20.25" x14ac:dyDescent="0.3">
      <c r="A459" s="7"/>
      <c r="B459" s="7"/>
      <c r="C459" s="7"/>
      <c r="D459" s="2"/>
      <c r="E459" s="2"/>
      <c r="F459" s="2"/>
      <c r="G459" s="7"/>
      <c r="H459" s="7"/>
      <c r="I459" s="7"/>
      <c r="J459" s="7"/>
      <c r="K459" s="2"/>
      <c r="L459" s="2"/>
      <c r="M459" s="2"/>
      <c r="N459" s="2"/>
      <c r="O459" s="2"/>
      <c r="P459" s="2"/>
      <c r="Q459" s="2"/>
      <c r="R459" s="2"/>
      <c r="S459" s="7"/>
      <c r="T459" s="2"/>
      <c r="U459" s="28"/>
      <c r="V459" s="2"/>
      <c r="W459" s="2"/>
      <c r="X459" s="28"/>
      <c r="Y459" s="28"/>
      <c r="Z459" s="28"/>
      <c r="AA459" s="2"/>
      <c r="AB459" s="2"/>
      <c r="AC459" s="2"/>
      <c r="AD459" s="7"/>
      <c r="AE459" s="2"/>
      <c r="AF459" s="5"/>
      <c r="AG459" s="7"/>
      <c r="AH459" s="3"/>
    </row>
    <row r="460" spans="1:38" ht="150" x14ac:dyDescent="0.2">
      <c r="A460" s="7" t="s">
        <v>10</v>
      </c>
      <c r="B460" s="7" t="s">
        <v>82</v>
      </c>
      <c r="C460" s="31" t="s">
        <v>83</v>
      </c>
      <c r="D460" s="31" t="s">
        <v>84</v>
      </c>
      <c r="E460" s="7" t="s">
        <v>12</v>
      </c>
      <c r="F460" s="7" t="s">
        <v>85</v>
      </c>
      <c r="G460" s="7" t="s">
        <v>47</v>
      </c>
      <c r="H460" s="7" t="s">
        <v>14</v>
      </c>
      <c r="I460" s="7" t="s">
        <v>15</v>
      </c>
      <c r="J460" s="7" t="s">
        <v>16</v>
      </c>
      <c r="K460" s="7" t="s">
        <v>17</v>
      </c>
      <c r="L460" s="7" t="s">
        <v>18</v>
      </c>
      <c r="M460" s="7" t="s">
        <v>25</v>
      </c>
      <c r="N460" s="7" t="s">
        <v>26</v>
      </c>
      <c r="O460" s="7" t="s">
        <v>27</v>
      </c>
      <c r="P460" s="7" t="s">
        <v>28</v>
      </c>
      <c r="Q460" s="7" t="s">
        <v>29</v>
      </c>
      <c r="R460" s="7" t="s">
        <v>30</v>
      </c>
      <c r="S460" s="7" t="s">
        <v>31</v>
      </c>
      <c r="T460" s="7" t="s">
        <v>32</v>
      </c>
      <c r="U460" s="7" t="s">
        <v>33</v>
      </c>
      <c r="V460" s="7" t="s">
        <v>34</v>
      </c>
      <c r="W460" s="26" t="s">
        <v>35</v>
      </c>
      <c r="X460" s="7" t="s">
        <v>36</v>
      </c>
      <c r="Y460" s="7" t="s">
        <v>37</v>
      </c>
      <c r="Z460" s="26" t="s">
        <v>59</v>
      </c>
      <c r="AA460" s="26" t="s">
        <v>60</v>
      </c>
      <c r="AB460" s="26" t="s">
        <v>61</v>
      </c>
      <c r="AC460" s="7" t="s">
        <v>39</v>
      </c>
      <c r="AD460" s="7" t="s">
        <v>40</v>
      </c>
      <c r="AE460" s="7" t="s">
        <v>41</v>
      </c>
      <c r="AF460" s="7" t="s">
        <v>21</v>
      </c>
      <c r="AG460" s="26" t="s">
        <v>90</v>
      </c>
      <c r="AH460" s="26" t="s">
        <v>89</v>
      </c>
      <c r="AI460" s="7" t="s">
        <v>22</v>
      </c>
      <c r="AJ460" s="7" t="s">
        <v>23</v>
      </c>
      <c r="AK460" s="26" t="s">
        <v>20</v>
      </c>
      <c r="AL460" s="7" t="s">
        <v>24</v>
      </c>
    </row>
    <row r="461" spans="1:38" ht="20.25" x14ac:dyDescent="0.3">
      <c r="A461" s="7">
        <v>19</v>
      </c>
      <c r="B461" s="7">
        <v>18</v>
      </c>
      <c r="C461" s="27">
        <v>14</v>
      </c>
      <c r="D461" s="27">
        <v>23</v>
      </c>
      <c r="E461" s="7">
        <v>2.75</v>
      </c>
      <c r="F461" s="32">
        <f>($D461+2*$E461)/12</f>
        <v>2.375</v>
      </c>
      <c r="G461" s="8">
        <f t="shared" ref="G461:G483" si="514">$B$4*$A461*$F461</f>
        <v>5415</v>
      </c>
      <c r="H461" s="2">
        <v>1.4</v>
      </c>
      <c r="I461" s="7">
        <f t="shared" ref="I461:I483" si="515">$G461*$H461</f>
        <v>7580.9999999999991</v>
      </c>
      <c r="J461" s="7">
        <v>1.2</v>
      </c>
      <c r="K461" s="7">
        <v>1.1499999999999999</v>
      </c>
      <c r="L461" s="7">
        <v>0</v>
      </c>
      <c r="M461" s="2">
        <f>($E$7-$C$7-0.06*$D461/12)/$K461</f>
        <v>3.6681159420289853</v>
      </c>
      <c r="N461" s="2">
        <f>($F$7-$B$7)/$K461</f>
        <v>2.7536231884057973</v>
      </c>
      <c r="O461" s="2">
        <f>($G$7-$B$7)/$K461</f>
        <v>11.449275362318842</v>
      </c>
      <c r="P461" s="2">
        <f>$C$7+$K461*$A461+0.06*$D461/12</f>
        <v>23.631666666666664</v>
      </c>
      <c r="Q461" s="2">
        <f>IF($A461&lt;$M461,$P461,$P461+$E$7)</f>
        <v>29.631666666666664</v>
      </c>
      <c r="R461" s="2">
        <f>$B$7+K461*$A461</f>
        <v>22.68333333333333</v>
      </c>
      <c r="S461" s="2">
        <f t="shared" ref="S461:S483" si="516">$R461+$F$7</f>
        <v>26.68333333333333</v>
      </c>
      <c r="T461" s="2">
        <f t="shared" ref="T461:T483" si="517">$R461+$G$7</f>
        <v>36.68333333333333</v>
      </c>
      <c r="U461" s="7">
        <f t="shared" ref="U461:U483" si="518">IF($A461&lt;$M461,0.5,1)</f>
        <v>1</v>
      </c>
      <c r="V461" s="2">
        <f>($U461*$H$7*(1+$L461)*$J461)/($Q461*$R461)</f>
        <v>57.130532231823842</v>
      </c>
      <c r="W461" s="28">
        <f>IF($A461&lt;$N461,(($U461*$I$7/2*(1+$L461)*$J$7)/($R461*$Q461)),(($U461*$I$7*(1+$L461)*$J$7)/($S461*$Q461)))</f>
        <v>75.884851623508979</v>
      </c>
      <c r="X461" s="2">
        <f>(2*$U461*$H$7*(1+$L461)*$J461)/($Q461*$T461)</f>
        <v>70.653934000465469</v>
      </c>
      <c r="Y461" s="2">
        <f>IF($R461&gt;$F461,$F461*$V461,$R461*$V461)</f>
        <v>135.68501405058163</v>
      </c>
      <c r="Z461" s="28">
        <f>IF($N461&lt;$A461,0,$F$7-$B$7-$K461*$A461)</f>
        <v>0</v>
      </c>
      <c r="AA461" s="28">
        <f>IF($S461&gt;$F461,$F461,$S461)</f>
        <v>2.375</v>
      </c>
      <c r="AB461" s="28">
        <f>($AA461-$Z461)*$W461</f>
        <v>180.22652260583382</v>
      </c>
      <c r="AC461" s="2">
        <f>IF($T461&gt;$F461,$F461*$X461,$T461*$X461)</f>
        <v>167.80309325110548</v>
      </c>
      <c r="AD461" s="2">
        <f t="shared" ref="AD461:AD483" si="519">IF($Y461&gt;$AC461,$Y461,$AC461)</f>
        <v>167.80309325110548</v>
      </c>
      <c r="AE461" s="2">
        <f>IF($AB461&gt;$AD461,$AB461,$AD461)</f>
        <v>180.22652260583382</v>
      </c>
      <c r="AF461" s="2">
        <f t="shared" ref="AF461:AF483" si="520">PI()*($B461/(2*12))^2*62.4</f>
        <v>110.26990214100174</v>
      </c>
      <c r="AG461" s="33">
        <f>0.23*($M$7/$H461)*(1+0.35*$M$7*($F461/$A461))</f>
        <v>0.15367901785714289</v>
      </c>
      <c r="AH461" s="33">
        <f>IF(AG461&gt;0.33,0.33,AG461)</f>
        <v>0.15367901785714289</v>
      </c>
      <c r="AI461" s="2">
        <f>$P$7/($O$7-$N$7*AH461)</f>
        <v>2.3651111254002717</v>
      </c>
      <c r="AJ461" s="7">
        <v>2.4</v>
      </c>
      <c r="AK461" s="27">
        <f>IF($A461&gt;$F461,0,$AE461)</f>
        <v>0</v>
      </c>
      <c r="AL461" s="3">
        <f>(12/$D461)*(($I461+$AF461)/$AI461+$AK461/$AJ461)</f>
        <v>1696.6798843344529</v>
      </c>
    </row>
    <row r="462" spans="1:38" ht="20.25" x14ac:dyDescent="0.3">
      <c r="A462" s="7">
        <v>19</v>
      </c>
      <c r="B462" s="7">
        <v>24</v>
      </c>
      <c r="C462" s="27">
        <v>19</v>
      </c>
      <c r="D462" s="27">
        <v>30</v>
      </c>
      <c r="E462" s="7">
        <v>3.25</v>
      </c>
      <c r="F462" s="32">
        <f t="shared" ref="F462:F483" si="521">($D462+2*$E462)/12</f>
        <v>3.0416666666666665</v>
      </c>
      <c r="G462" s="8">
        <f t="shared" si="514"/>
        <v>6935</v>
      </c>
      <c r="H462" s="2">
        <v>1.4</v>
      </c>
      <c r="I462" s="7">
        <f t="shared" si="515"/>
        <v>9709</v>
      </c>
      <c r="J462" s="7">
        <v>1.2</v>
      </c>
      <c r="K462" s="4">
        <f>(1.75-1.15)*(($D462-24)/(96-24))+1.15</f>
        <v>1.2</v>
      </c>
      <c r="L462" s="7">
        <v>0</v>
      </c>
      <c r="M462" s="2">
        <f t="shared" ref="M462:M483" si="522">($E$7-$C$7-0.06*$D462/12)/$K462</f>
        <v>3.4861111111111107</v>
      </c>
      <c r="N462" s="2">
        <f t="shared" ref="N462:N483" si="523">($F$7-$B$7)/$K462</f>
        <v>2.6388888888888888</v>
      </c>
      <c r="O462" s="2">
        <f t="shared" ref="O462:O483" si="524">($G$7-$B$7)/$K462</f>
        <v>10.972222222222221</v>
      </c>
      <c r="P462" s="2">
        <f t="shared" ref="P462:P483" si="525">$C$7+$K462*$A462+0.06*$D462/12</f>
        <v>24.616666666666667</v>
      </c>
      <c r="Q462" s="2">
        <f t="shared" ref="Q462:Q483" si="526">IF($A462&lt;$M462,$P462,$P462+$E$7)</f>
        <v>30.616666666666667</v>
      </c>
      <c r="R462" s="2">
        <f t="shared" ref="R462:R483" si="527">$B$7+K462*$A462</f>
        <v>23.633333333333333</v>
      </c>
      <c r="S462" s="2">
        <f t="shared" si="516"/>
        <v>27.633333333333333</v>
      </c>
      <c r="T462" s="2">
        <f t="shared" si="517"/>
        <v>37.633333333333333</v>
      </c>
      <c r="U462" s="7">
        <f t="shared" si="518"/>
        <v>1</v>
      </c>
      <c r="V462" s="2">
        <f t="shared" ref="V462:V483" si="528">($U462*$H$7*(1+$L462)*$J462)/($Q462*$R462)</f>
        <v>53.069908394520105</v>
      </c>
      <c r="W462" s="28">
        <f t="shared" ref="W462:W483" si="529">IF($A462&lt;$N462,(($U462*$I$7/2*(1+$L462)*$J$7)/($R462*$Q462)),(($U462*$I$7*(1+$L462)*$J$7)/($S462*$Q462)))</f>
        <v>70.91858611978806</v>
      </c>
      <c r="X462" s="2">
        <f t="shared" ref="X462:X483" si="530">(2*$U462*$H$7*(1+$L462)*$J462)/($Q462*$T462)</f>
        <v>66.654676796660326</v>
      </c>
      <c r="Y462" s="2">
        <f t="shared" ref="Y462:Y483" si="531">IF($R462&gt;$F462,$F462*$V462,$R462*$V462)</f>
        <v>161.4209713666653</v>
      </c>
      <c r="Z462" s="28">
        <f t="shared" ref="Z462:Z483" si="532">IF($N462&lt;$A462,0,$F$7-$B$7-$K462*$A462)</f>
        <v>0</v>
      </c>
      <c r="AA462" s="28">
        <f t="shared" ref="AA462:AA483" si="533">IF($S462&gt;$F462,$F462,$S462)</f>
        <v>3.0416666666666665</v>
      </c>
      <c r="AB462" s="28">
        <f t="shared" ref="AB462:AB483" si="534">($AA462-$Z462)*$W462</f>
        <v>215.71069944768868</v>
      </c>
      <c r="AC462" s="2">
        <f t="shared" ref="AC462:AC483" si="535">IF($T462&gt;$F462,$F462*$X462,$T462*$X462)</f>
        <v>202.74130858984182</v>
      </c>
      <c r="AD462" s="2">
        <f t="shared" si="519"/>
        <v>202.74130858984182</v>
      </c>
      <c r="AE462" s="2">
        <f t="shared" ref="AE462:AE483" si="536">IF($AB462&gt;$AD462,$AB462,$AD462)</f>
        <v>215.71069944768868</v>
      </c>
      <c r="AF462" s="2">
        <f t="shared" si="520"/>
        <v>196.03538158400309</v>
      </c>
      <c r="AG462" s="33">
        <f t="shared" ref="AG462:AG483" si="537">0.23*($M$7/$H462)*(1+0.35*$M$7*($F462/$A462))</f>
        <v>0.15531322838345868</v>
      </c>
      <c r="AH462" s="33">
        <f t="shared" ref="AH462:AH483" si="538">IF(AG462&gt;0.33,0.33,AG462)</f>
        <v>0.15531322838345868</v>
      </c>
      <c r="AI462" s="2">
        <f t="shared" ref="AI462:AI483" si="539">$P$7/($O$7-$N$7*AH462)</f>
        <v>2.3679931035005697</v>
      </c>
      <c r="AJ462" s="7">
        <v>2.2000000000000002</v>
      </c>
      <c r="AK462" s="27">
        <f t="shared" ref="AK462:AK483" si="540">IF($A462&gt;$F462,0,$AE462)</f>
        <v>0</v>
      </c>
      <c r="AL462" s="3">
        <f t="shared" ref="AL462:AL483" si="541">(12/$D462)*(($I462+$AF462)/$AI462+$AK462/$AJ462)</f>
        <v>1673.1527413557976</v>
      </c>
    </row>
    <row r="463" spans="1:38" ht="20.25" x14ac:dyDescent="0.3">
      <c r="A463" s="7">
        <v>19</v>
      </c>
      <c r="B463" s="7">
        <v>27</v>
      </c>
      <c r="C463" s="27">
        <v>22</v>
      </c>
      <c r="D463" s="27">
        <v>34</v>
      </c>
      <c r="E463" s="7">
        <v>3.5</v>
      </c>
      <c r="F463" s="32">
        <f t="shared" si="521"/>
        <v>3.4166666666666665</v>
      </c>
      <c r="G463" s="8">
        <f t="shared" si="514"/>
        <v>7790</v>
      </c>
      <c r="H463" s="2">
        <v>1.4</v>
      </c>
      <c r="I463" s="7">
        <f t="shared" si="515"/>
        <v>10906</v>
      </c>
      <c r="J463" s="7">
        <v>1.2</v>
      </c>
      <c r="K463" s="4">
        <f t="shared" ref="K463:K473" si="542">(1.75-1.15)*(($D463-24)/(96-24))+1.15</f>
        <v>1.2333333333333332</v>
      </c>
      <c r="L463" s="7">
        <v>0</v>
      </c>
      <c r="M463" s="2">
        <f t="shared" si="522"/>
        <v>3.3756756756756761</v>
      </c>
      <c r="N463" s="2">
        <f t="shared" si="523"/>
        <v>2.567567567567568</v>
      </c>
      <c r="O463" s="2">
        <f t="shared" si="524"/>
        <v>10.675675675675677</v>
      </c>
      <c r="P463" s="2">
        <f t="shared" si="525"/>
        <v>25.27</v>
      </c>
      <c r="Q463" s="2">
        <f t="shared" si="526"/>
        <v>31.27</v>
      </c>
      <c r="R463" s="2">
        <f t="shared" si="527"/>
        <v>24.266666666666662</v>
      </c>
      <c r="S463" s="2">
        <f t="shared" si="516"/>
        <v>28.266666666666662</v>
      </c>
      <c r="T463" s="2">
        <f t="shared" si="517"/>
        <v>38.266666666666666</v>
      </c>
      <c r="U463" s="7">
        <f t="shared" si="518"/>
        <v>1</v>
      </c>
      <c r="V463" s="2">
        <f t="shared" si="528"/>
        <v>50.604975453072676</v>
      </c>
      <c r="W463" s="28">
        <f t="shared" si="529"/>
        <v>67.881084407865771</v>
      </c>
      <c r="X463" s="2">
        <f t="shared" si="530"/>
        <v>64.18192008682388</v>
      </c>
      <c r="Y463" s="2">
        <f t="shared" si="531"/>
        <v>172.90033279799829</v>
      </c>
      <c r="Z463" s="28">
        <f t="shared" si="532"/>
        <v>0</v>
      </c>
      <c r="AA463" s="28">
        <f t="shared" si="533"/>
        <v>3.4166666666666665</v>
      </c>
      <c r="AB463" s="28">
        <f t="shared" si="534"/>
        <v>231.92703839354138</v>
      </c>
      <c r="AC463" s="2">
        <f t="shared" si="535"/>
        <v>219.28822696331491</v>
      </c>
      <c r="AD463" s="2">
        <f t="shared" si="519"/>
        <v>219.28822696331491</v>
      </c>
      <c r="AE463" s="2">
        <f t="shared" si="536"/>
        <v>231.92703839354138</v>
      </c>
      <c r="AF463" s="2">
        <f t="shared" si="520"/>
        <v>248.1072798172539</v>
      </c>
      <c r="AG463" s="33">
        <f t="shared" si="537"/>
        <v>0.1562324718045113</v>
      </c>
      <c r="AH463" s="33">
        <f t="shared" si="538"/>
        <v>0.1562324718045113</v>
      </c>
      <c r="AI463" s="2">
        <f t="shared" si="539"/>
        <v>2.3696173048422025</v>
      </c>
      <c r="AJ463" s="7">
        <v>2.2000000000000002</v>
      </c>
      <c r="AK463" s="27">
        <f t="shared" si="540"/>
        <v>0</v>
      </c>
      <c r="AL463" s="3">
        <f t="shared" si="541"/>
        <v>1661.3415751873949</v>
      </c>
    </row>
    <row r="464" spans="1:38" ht="20.25" x14ac:dyDescent="0.3">
      <c r="A464" s="7">
        <v>19</v>
      </c>
      <c r="B464" s="7">
        <v>30</v>
      </c>
      <c r="C464" s="27">
        <v>24</v>
      </c>
      <c r="D464" s="27">
        <v>38</v>
      </c>
      <c r="E464" s="7">
        <v>3.75</v>
      </c>
      <c r="F464" s="32">
        <f t="shared" si="521"/>
        <v>3.7916666666666665</v>
      </c>
      <c r="G464" s="8">
        <f t="shared" si="514"/>
        <v>8645</v>
      </c>
      <c r="H464" s="2">
        <v>1.4</v>
      </c>
      <c r="I464" s="7">
        <f t="shared" si="515"/>
        <v>12103</v>
      </c>
      <c r="J464" s="7">
        <v>1.2</v>
      </c>
      <c r="K464" s="4">
        <f t="shared" si="542"/>
        <v>1.2666666666666666</v>
      </c>
      <c r="L464" s="7">
        <v>0</v>
      </c>
      <c r="M464" s="2">
        <f t="shared" si="522"/>
        <v>3.271052631578947</v>
      </c>
      <c r="N464" s="2">
        <f t="shared" si="523"/>
        <v>2.5</v>
      </c>
      <c r="O464" s="2">
        <f t="shared" si="524"/>
        <v>10.394736842105264</v>
      </c>
      <c r="P464" s="2">
        <f t="shared" si="525"/>
        <v>25.923333333333336</v>
      </c>
      <c r="Q464" s="2">
        <f t="shared" si="526"/>
        <v>31.923333333333336</v>
      </c>
      <c r="R464" s="2">
        <f t="shared" si="527"/>
        <v>24.9</v>
      </c>
      <c r="S464" s="2">
        <f t="shared" si="516"/>
        <v>28.9</v>
      </c>
      <c r="T464" s="2">
        <f t="shared" si="517"/>
        <v>38.9</v>
      </c>
      <c r="U464" s="7">
        <f t="shared" si="518"/>
        <v>1</v>
      </c>
      <c r="V464" s="2">
        <f t="shared" si="528"/>
        <v>48.308510223414281</v>
      </c>
      <c r="W464" s="28">
        <f t="shared" si="529"/>
        <v>65.034705047740886</v>
      </c>
      <c r="X464" s="2">
        <f t="shared" si="530"/>
        <v>61.844827998098481</v>
      </c>
      <c r="Y464" s="2">
        <f t="shared" si="531"/>
        <v>183.1697679304458</v>
      </c>
      <c r="Z464" s="28">
        <f t="shared" si="532"/>
        <v>0</v>
      </c>
      <c r="AA464" s="28">
        <f t="shared" si="533"/>
        <v>3.7916666666666665</v>
      </c>
      <c r="AB464" s="28">
        <f t="shared" si="534"/>
        <v>246.58992330601751</v>
      </c>
      <c r="AC464" s="2">
        <f t="shared" si="535"/>
        <v>234.49497282612339</v>
      </c>
      <c r="AD464" s="2">
        <f t="shared" si="519"/>
        <v>234.49497282612339</v>
      </c>
      <c r="AE464" s="2">
        <f t="shared" si="536"/>
        <v>246.58992330601751</v>
      </c>
      <c r="AF464" s="2">
        <f t="shared" si="520"/>
        <v>306.30528372500481</v>
      </c>
      <c r="AG464" s="33">
        <f t="shared" si="537"/>
        <v>0.15715171522556393</v>
      </c>
      <c r="AH464" s="33">
        <f t="shared" si="538"/>
        <v>0.15715171522556393</v>
      </c>
      <c r="AI464" s="2">
        <f t="shared" si="539"/>
        <v>2.3712437357854803</v>
      </c>
      <c r="AJ464" s="7">
        <v>2.2000000000000002</v>
      </c>
      <c r="AK464" s="27">
        <f t="shared" si="540"/>
        <v>0</v>
      </c>
      <c r="AL464" s="3">
        <f t="shared" si="541"/>
        <v>1652.6044645664076</v>
      </c>
    </row>
    <row r="465" spans="1:38" ht="20.25" x14ac:dyDescent="0.3">
      <c r="A465" s="7">
        <v>19</v>
      </c>
      <c r="B465" s="7">
        <v>33</v>
      </c>
      <c r="C465" s="27">
        <v>27</v>
      </c>
      <c r="D465" s="27">
        <v>42</v>
      </c>
      <c r="E465" s="7">
        <v>3.75</v>
      </c>
      <c r="F465" s="32">
        <f t="shared" si="521"/>
        <v>4.125</v>
      </c>
      <c r="G465" s="8">
        <f t="shared" si="514"/>
        <v>9405</v>
      </c>
      <c r="H465" s="2">
        <v>1.4</v>
      </c>
      <c r="I465" s="7">
        <f t="shared" si="515"/>
        <v>13167</v>
      </c>
      <c r="J465" s="7">
        <v>1.2</v>
      </c>
      <c r="K465" s="4">
        <f t="shared" si="542"/>
        <v>1.2999999999999998</v>
      </c>
      <c r="L465" s="7">
        <v>0</v>
      </c>
      <c r="M465" s="2">
        <f t="shared" si="522"/>
        <v>3.1717948717948721</v>
      </c>
      <c r="N465" s="2">
        <f t="shared" si="523"/>
        <v>2.4358974358974361</v>
      </c>
      <c r="O465" s="2">
        <f t="shared" si="524"/>
        <v>10.12820512820513</v>
      </c>
      <c r="P465" s="2">
        <f t="shared" si="525"/>
        <v>26.576666666666664</v>
      </c>
      <c r="Q465" s="2">
        <f t="shared" si="526"/>
        <v>32.576666666666668</v>
      </c>
      <c r="R465" s="2">
        <f t="shared" si="527"/>
        <v>25.533333333333328</v>
      </c>
      <c r="S465" s="2">
        <f t="shared" si="516"/>
        <v>29.533333333333328</v>
      </c>
      <c r="T465" s="2">
        <f t="shared" si="517"/>
        <v>39.533333333333331</v>
      </c>
      <c r="U465" s="7">
        <f t="shared" si="518"/>
        <v>1</v>
      </c>
      <c r="V465" s="2">
        <f t="shared" si="528"/>
        <v>46.165449168714687</v>
      </c>
      <c r="W465" s="28">
        <f t="shared" si="529"/>
        <v>62.363738119419175</v>
      </c>
      <c r="X465" s="2">
        <f t="shared" si="530"/>
        <v>59.633615620970396</v>
      </c>
      <c r="Y465" s="2">
        <f t="shared" si="531"/>
        <v>190.43247782094809</v>
      </c>
      <c r="Z465" s="28">
        <f t="shared" si="532"/>
        <v>0</v>
      </c>
      <c r="AA465" s="28">
        <f t="shared" si="533"/>
        <v>4.125</v>
      </c>
      <c r="AB465" s="28">
        <f t="shared" si="534"/>
        <v>257.25041974260409</v>
      </c>
      <c r="AC465" s="2">
        <f t="shared" si="535"/>
        <v>245.98866443650289</v>
      </c>
      <c r="AD465" s="2">
        <f t="shared" si="519"/>
        <v>245.98866443650289</v>
      </c>
      <c r="AE465" s="2">
        <f t="shared" si="536"/>
        <v>257.25041974260409</v>
      </c>
      <c r="AF465" s="2">
        <f t="shared" si="520"/>
        <v>370.62939330725584</v>
      </c>
      <c r="AG465" s="33">
        <f t="shared" si="537"/>
        <v>0.15796882048872185</v>
      </c>
      <c r="AH465" s="33">
        <f t="shared" si="538"/>
        <v>0.15796882048872185</v>
      </c>
      <c r="AI465" s="2">
        <f t="shared" si="539"/>
        <v>2.3726913276575292</v>
      </c>
      <c r="AJ465" s="7">
        <v>2.2000000000000002</v>
      </c>
      <c r="AK465" s="27">
        <f t="shared" si="540"/>
        <v>0</v>
      </c>
      <c r="AL465" s="3">
        <f t="shared" si="541"/>
        <v>1630.1716398112901</v>
      </c>
    </row>
    <row r="466" spans="1:38" ht="20.25" x14ac:dyDescent="0.3">
      <c r="A466" s="7">
        <v>19</v>
      </c>
      <c r="B466" s="7">
        <v>36</v>
      </c>
      <c r="C466" s="27">
        <v>29</v>
      </c>
      <c r="D466" s="27">
        <v>45</v>
      </c>
      <c r="E466" s="7">
        <v>4.5</v>
      </c>
      <c r="F466" s="32">
        <f t="shared" si="521"/>
        <v>4.5</v>
      </c>
      <c r="G466" s="8">
        <f t="shared" si="514"/>
        <v>10260</v>
      </c>
      <c r="H466" s="2">
        <v>1.4</v>
      </c>
      <c r="I466" s="7">
        <f t="shared" si="515"/>
        <v>14363.999999999998</v>
      </c>
      <c r="J466" s="7">
        <v>1.2</v>
      </c>
      <c r="K466" s="4">
        <f t="shared" si="542"/>
        <v>1.325</v>
      </c>
      <c r="L466" s="7">
        <v>0</v>
      </c>
      <c r="M466" s="2">
        <f t="shared" si="522"/>
        <v>3.10062893081761</v>
      </c>
      <c r="N466" s="2">
        <f t="shared" si="523"/>
        <v>2.3899371069182389</v>
      </c>
      <c r="O466" s="2">
        <f t="shared" si="524"/>
        <v>9.9371069182389942</v>
      </c>
      <c r="P466" s="2">
        <f t="shared" si="525"/>
        <v>27.06666666666667</v>
      </c>
      <c r="Q466" s="2">
        <f t="shared" si="526"/>
        <v>33.06666666666667</v>
      </c>
      <c r="R466" s="2">
        <f t="shared" si="527"/>
        <v>26.008333333333333</v>
      </c>
      <c r="S466" s="2">
        <f t="shared" si="516"/>
        <v>30.008333333333333</v>
      </c>
      <c r="T466" s="2">
        <f t="shared" si="517"/>
        <v>40.008333333333333</v>
      </c>
      <c r="U466" s="7">
        <f t="shared" si="518"/>
        <v>1</v>
      </c>
      <c r="V466" s="2">
        <f t="shared" si="528"/>
        <v>44.650701284741238</v>
      </c>
      <c r="W466" s="28">
        <f t="shared" si="529"/>
        <v>60.467074558142443</v>
      </c>
      <c r="X466" s="2">
        <f t="shared" si="530"/>
        <v>58.052421874475066</v>
      </c>
      <c r="Y466" s="2">
        <f t="shared" si="531"/>
        <v>200.92815578133556</v>
      </c>
      <c r="Z466" s="28">
        <f t="shared" si="532"/>
        <v>0</v>
      </c>
      <c r="AA466" s="28">
        <f t="shared" si="533"/>
        <v>4.5</v>
      </c>
      <c r="AB466" s="28">
        <f t="shared" si="534"/>
        <v>272.10183551164101</v>
      </c>
      <c r="AC466" s="2">
        <f t="shared" si="535"/>
        <v>261.23589843513781</v>
      </c>
      <c r="AD466" s="2">
        <f t="shared" si="519"/>
        <v>261.23589843513781</v>
      </c>
      <c r="AE466" s="2">
        <f t="shared" si="536"/>
        <v>272.10183551164101</v>
      </c>
      <c r="AF466" s="2">
        <f t="shared" si="520"/>
        <v>441.07960856400695</v>
      </c>
      <c r="AG466" s="33">
        <f t="shared" si="537"/>
        <v>0.15888806390977445</v>
      </c>
      <c r="AH466" s="33">
        <f t="shared" si="538"/>
        <v>0.15888806390977445</v>
      </c>
      <c r="AI466" s="2">
        <f t="shared" si="539"/>
        <v>2.3743219826154158</v>
      </c>
      <c r="AJ466" s="7">
        <v>2.2000000000000002</v>
      </c>
      <c r="AK466" s="27">
        <f t="shared" si="540"/>
        <v>0</v>
      </c>
      <c r="AL466" s="3">
        <f t="shared" si="541"/>
        <v>1662.7994256286545</v>
      </c>
    </row>
    <row r="467" spans="1:38" ht="20.25" x14ac:dyDescent="0.3">
      <c r="A467" s="7">
        <v>19</v>
      </c>
      <c r="B467" s="7">
        <v>39</v>
      </c>
      <c r="C467" s="27">
        <v>32</v>
      </c>
      <c r="D467" s="27">
        <v>49</v>
      </c>
      <c r="E467" s="7">
        <v>4.75</v>
      </c>
      <c r="F467" s="32">
        <f t="shared" si="521"/>
        <v>4.875</v>
      </c>
      <c r="G467" s="8">
        <f t="shared" si="514"/>
        <v>11115</v>
      </c>
      <c r="H467" s="2">
        <v>1.4</v>
      </c>
      <c r="I467" s="7">
        <f t="shared" si="515"/>
        <v>15560.999999999998</v>
      </c>
      <c r="J467" s="7">
        <v>1.2</v>
      </c>
      <c r="K467" s="4">
        <f t="shared" si="542"/>
        <v>1.3583333333333334</v>
      </c>
      <c r="L467" s="7">
        <v>0</v>
      </c>
      <c r="M467" s="2">
        <f t="shared" si="522"/>
        <v>3.0098159509202449</v>
      </c>
      <c r="N467" s="2">
        <f t="shared" si="523"/>
        <v>2.3312883435582821</v>
      </c>
      <c r="O467" s="2">
        <f t="shared" si="524"/>
        <v>9.6932515337423304</v>
      </c>
      <c r="P467" s="2">
        <f t="shared" si="525"/>
        <v>27.720000000000002</v>
      </c>
      <c r="Q467" s="2">
        <f t="shared" si="526"/>
        <v>33.72</v>
      </c>
      <c r="R467" s="2">
        <f t="shared" si="527"/>
        <v>26.641666666666666</v>
      </c>
      <c r="S467" s="2">
        <f t="shared" si="516"/>
        <v>30.641666666666666</v>
      </c>
      <c r="T467" s="2">
        <f t="shared" si="517"/>
        <v>40.641666666666666</v>
      </c>
      <c r="U467" s="7">
        <f t="shared" si="518"/>
        <v>1</v>
      </c>
      <c r="V467" s="2">
        <f t="shared" si="528"/>
        <v>42.744699490291723</v>
      </c>
      <c r="W467" s="28">
        <f t="shared" si="529"/>
        <v>58.069929745063341</v>
      </c>
      <c r="X467" s="2">
        <f t="shared" si="530"/>
        <v>56.040518462359088</v>
      </c>
      <c r="Y467" s="2">
        <f t="shared" si="531"/>
        <v>208.38041001517215</v>
      </c>
      <c r="Z467" s="28">
        <f t="shared" si="532"/>
        <v>0</v>
      </c>
      <c r="AA467" s="28">
        <f t="shared" si="533"/>
        <v>4.875</v>
      </c>
      <c r="AB467" s="28">
        <f t="shared" si="534"/>
        <v>283.09090750718377</v>
      </c>
      <c r="AC467" s="2">
        <f t="shared" si="535"/>
        <v>273.19752750400056</v>
      </c>
      <c r="AD467" s="2">
        <f t="shared" si="519"/>
        <v>273.19752750400056</v>
      </c>
      <c r="AE467" s="2">
        <f t="shared" si="536"/>
        <v>283.09090750718377</v>
      </c>
      <c r="AF467" s="2">
        <f t="shared" si="520"/>
        <v>517.65592949525819</v>
      </c>
      <c r="AG467" s="33">
        <f t="shared" si="537"/>
        <v>0.1598073073308271</v>
      </c>
      <c r="AH467" s="33">
        <f t="shared" si="538"/>
        <v>0.1598073073308271</v>
      </c>
      <c r="AI467" s="2">
        <f t="shared" si="539"/>
        <v>2.3759548804814008</v>
      </c>
      <c r="AJ467" s="7">
        <v>2.2000000000000002</v>
      </c>
      <c r="AK467" s="27">
        <f t="shared" si="540"/>
        <v>0</v>
      </c>
      <c r="AL467" s="3">
        <f t="shared" si="541"/>
        <v>1657.2831647173541</v>
      </c>
    </row>
    <row r="468" spans="1:38" ht="20.25" x14ac:dyDescent="0.3">
      <c r="A468" s="7">
        <v>19</v>
      </c>
      <c r="B468" s="7">
        <v>42</v>
      </c>
      <c r="C468" s="27">
        <v>34</v>
      </c>
      <c r="D468" s="27">
        <v>53</v>
      </c>
      <c r="E468" s="7">
        <v>5</v>
      </c>
      <c r="F468" s="32">
        <f t="shared" si="521"/>
        <v>5.25</v>
      </c>
      <c r="G468" s="8">
        <f t="shared" si="514"/>
        <v>11970</v>
      </c>
      <c r="H468" s="2">
        <v>1.4</v>
      </c>
      <c r="I468" s="7">
        <f t="shared" si="515"/>
        <v>16758</v>
      </c>
      <c r="J468" s="7">
        <v>1.2</v>
      </c>
      <c r="K468" s="4">
        <f t="shared" si="542"/>
        <v>1.3916666666666666</v>
      </c>
      <c r="L468" s="7">
        <v>0</v>
      </c>
      <c r="M468" s="2">
        <f t="shared" si="522"/>
        <v>2.9233532934131738</v>
      </c>
      <c r="N468" s="2">
        <f t="shared" si="523"/>
        <v>2.2754491017964074</v>
      </c>
      <c r="O468" s="2">
        <f t="shared" si="524"/>
        <v>9.4610778443113777</v>
      </c>
      <c r="P468" s="2">
        <f t="shared" si="525"/>
        <v>28.373333333333335</v>
      </c>
      <c r="Q468" s="2">
        <f t="shared" si="526"/>
        <v>34.373333333333335</v>
      </c>
      <c r="R468" s="2">
        <f t="shared" si="527"/>
        <v>27.274999999999999</v>
      </c>
      <c r="S468" s="2">
        <f t="shared" si="516"/>
        <v>31.274999999999999</v>
      </c>
      <c r="T468" s="2">
        <f t="shared" si="517"/>
        <v>41.274999999999999</v>
      </c>
      <c r="U468" s="7">
        <f t="shared" si="518"/>
        <v>1</v>
      </c>
      <c r="V468" s="2">
        <f t="shared" si="528"/>
        <v>40.958572821284804</v>
      </c>
      <c r="W468" s="28">
        <f t="shared" si="529"/>
        <v>55.81260360214543</v>
      </c>
      <c r="X468" s="2">
        <f t="shared" si="530"/>
        <v>54.131802480946966</v>
      </c>
      <c r="Y468" s="2">
        <f t="shared" si="531"/>
        <v>215.03250731174523</v>
      </c>
      <c r="Z468" s="28">
        <f t="shared" si="532"/>
        <v>0</v>
      </c>
      <c r="AA468" s="28">
        <f t="shared" si="533"/>
        <v>5.25</v>
      </c>
      <c r="AB468" s="28">
        <f t="shared" si="534"/>
        <v>293.01616891126349</v>
      </c>
      <c r="AC468" s="2">
        <f t="shared" si="535"/>
        <v>284.19196302497159</v>
      </c>
      <c r="AD468" s="2">
        <f t="shared" si="519"/>
        <v>284.19196302497159</v>
      </c>
      <c r="AE468" s="2">
        <f t="shared" si="536"/>
        <v>293.01616891126349</v>
      </c>
      <c r="AF468" s="2">
        <f t="shared" si="520"/>
        <v>600.35835610100946</v>
      </c>
      <c r="AG468" s="33">
        <f t="shared" si="537"/>
        <v>0.16072655075187975</v>
      </c>
      <c r="AH468" s="33">
        <f t="shared" si="538"/>
        <v>0.16072655075187975</v>
      </c>
      <c r="AI468" s="2">
        <f t="shared" si="539"/>
        <v>2.3775900258862293</v>
      </c>
      <c r="AJ468" s="7">
        <v>2.2000000000000002</v>
      </c>
      <c r="AK468" s="27">
        <f t="shared" si="540"/>
        <v>0</v>
      </c>
      <c r="AL468" s="3">
        <f t="shared" si="541"/>
        <v>1653.0159960242245</v>
      </c>
    </row>
    <row r="469" spans="1:38" ht="20.25" x14ac:dyDescent="0.3">
      <c r="A469" s="7">
        <v>19</v>
      </c>
      <c r="B469" s="7">
        <v>48</v>
      </c>
      <c r="C469" s="27">
        <v>38</v>
      </c>
      <c r="D469" s="27">
        <v>60</v>
      </c>
      <c r="E469" s="7">
        <v>5.5</v>
      </c>
      <c r="F469" s="32">
        <f t="shared" si="521"/>
        <v>5.916666666666667</v>
      </c>
      <c r="G469" s="8">
        <f t="shared" si="514"/>
        <v>13490</v>
      </c>
      <c r="H469" s="2">
        <v>1.4</v>
      </c>
      <c r="I469" s="7">
        <f t="shared" si="515"/>
        <v>18886</v>
      </c>
      <c r="J469" s="7">
        <v>1.2</v>
      </c>
      <c r="K469" s="4">
        <f t="shared" si="542"/>
        <v>1.45</v>
      </c>
      <c r="L469" s="7">
        <v>0</v>
      </c>
      <c r="M469" s="2">
        <f t="shared" si="522"/>
        <v>2.7816091954022988</v>
      </c>
      <c r="N469" s="2">
        <f t="shared" si="523"/>
        <v>2.1839080459770113</v>
      </c>
      <c r="O469" s="2">
        <f t="shared" si="524"/>
        <v>9.0804597701149419</v>
      </c>
      <c r="P469" s="2">
        <f t="shared" si="525"/>
        <v>29.516666666666669</v>
      </c>
      <c r="Q469" s="2">
        <f t="shared" si="526"/>
        <v>35.516666666666666</v>
      </c>
      <c r="R469" s="2">
        <f t="shared" si="527"/>
        <v>28.383333333333333</v>
      </c>
      <c r="S469" s="2">
        <f t="shared" si="516"/>
        <v>32.383333333333333</v>
      </c>
      <c r="T469" s="2">
        <f t="shared" si="517"/>
        <v>42.383333333333333</v>
      </c>
      <c r="U469" s="7">
        <f t="shared" si="518"/>
        <v>1</v>
      </c>
      <c r="V469" s="2">
        <f t="shared" si="528"/>
        <v>38.092162421850311</v>
      </c>
      <c r="W469" s="28">
        <f t="shared" si="529"/>
        <v>52.167196831905464</v>
      </c>
      <c r="X469" s="2">
        <f t="shared" si="530"/>
        <v>51.019231305081462</v>
      </c>
      <c r="Y469" s="2">
        <f t="shared" si="531"/>
        <v>225.37862766261435</v>
      </c>
      <c r="Z469" s="28">
        <f t="shared" si="532"/>
        <v>0</v>
      </c>
      <c r="AA469" s="28">
        <f t="shared" si="533"/>
        <v>5.916666666666667</v>
      </c>
      <c r="AB469" s="28">
        <f t="shared" si="534"/>
        <v>308.65591458877401</v>
      </c>
      <c r="AC469" s="2">
        <f t="shared" si="535"/>
        <v>301.86378522173197</v>
      </c>
      <c r="AD469" s="2">
        <f t="shared" si="519"/>
        <v>301.86378522173197</v>
      </c>
      <c r="AE469" s="2">
        <f t="shared" si="536"/>
        <v>308.65591458877401</v>
      </c>
      <c r="AF469" s="2">
        <f t="shared" si="520"/>
        <v>784.14152633601236</v>
      </c>
      <c r="AG469" s="33">
        <f t="shared" si="537"/>
        <v>0.16236076127819551</v>
      </c>
      <c r="AH469" s="33">
        <f t="shared" si="538"/>
        <v>0.16236076127819551</v>
      </c>
      <c r="AI469" s="2">
        <f t="shared" si="539"/>
        <v>2.3805025149746899</v>
      </c>
      <c r="AJ469" s="7">
        <v>2.2000000000000002</v>
      </c>
      <c r="AK469" s="27">
        <f t="shared" si="540"/>
        <v>0</v>
      </c>
      <c r="AL469" s="3">
        <f t="shared" si="541"/>
        <v>1652.6041373701428</v>
      </c>
    </row>
    <row r="470" spans="1:38" ht="20.25" x14ac:dyDescent="0.3">
      <c r="A470" s="7">
        <v>19</v>
      </c>
      <c r="B470" s="7">
        <v>54</v>
      </c>
      <c r="C470" s="27">
        <v>43</v>
      </c>
      <c r="D470" s="27">
        <v>68</v>
      </c>
      <c r="E470" s="7">
        <v>6</v>
      </c>
      <c r="F470" s="32">
        <f t="shared" si="521"/>
        <v>6.666666666666667</v>
      </c>
      <c r="G470" s="8">
        <f t="shared" si="514"/>
        <v>15200</v>
      </c>
      <c r="H470" s="2">
        <v>1.4</v>
      </c>
      <c r="I470" s="7">
        <f t="shared" si="515"/>
        <v>21280</v>
      </c>
      <c r="J470" s="7">
        <v>1.2</v>
      </c>
      <c r="K470" s="4">
        <f t="shared" si="542"/>
        <v>1.5166666666666666</v>
      </c>
      <c r="L470" s="7">
        <v>0</v>
      </c>
      <c r="M470" s="2">
        <f t="shared" si="522"/>
        <v>2.6329670329670329</v>
      </c>
      <c r="N470" s="2">
        <f t="shared" si="523"/>
        <v>2.087912087912088</v>
      </c>
      <c r="O470" s="2">
        <f t="shared" si="524"/>
        <v>8.6813186813186807</v>
      </c>
      <c r="P470" s="2">
        <f t="shared" si="525"/>
        <v>30.823333333333334</v>
      </c>
      <c r="Q470" s="2">
        <f t="shared" si="526"/>
        <v>36.823333333333338</v>
      </c>
      <c r="R470" s="2">
        <f t="shared" si="527"/>
        <v>29.65</v>
      </c>
      <c r="S470" s="2">
        <f t="shared" si="516"/>
        <v>33.65</v>
      </c>
      <c r="T470" s="2">
        <f t="shared" si="517"/>
        <v>43.65</v>
      </c>
      <c r="U470" s="7">
        <f t="shared" si="518"/>
        <v>1</v>
      </c>
      <c r="V470" s="2">
        <f t="shared" si="528"/>
        <v>35.170895595410137</v>
      </c>
      <c r="W470" s="28">
        <f t="shared" si="529"/>
        <v>48.422040044758106</v>
      </c>
      <c r="X470" s="2">
        <f t="shared" si="530"/>
        <v>47.780850144509074</v>
      </c>
      <c r="Y470" s="2">
        <f t="shared" si="531"/>
        <v>234.47263730273426</v>
      </c>
      <c r="Z470" s="28">
        <f t="shared" si="532"/>
        <v>0</v>
      </c>
      <c r="AA470" s="28">
        <f t="shared" si="533"/>
        <v>6.666666666666667</v>
      </c>
      <c r="AB470" s="28">
        <f t="shared" si="534"/>
        <v>322.81360029838737</v>
      </c>
      <c r="AC470" s="2">
        <f t="shared" si="535"/>
        <v>318.53900096339385</v>
      </c>
      <c r="AD470" s="2">
        <f t="shared" si="519"/>
        <v>318.53900096339385</v>
      </c>
      <c r="AE470" s="2">
        <f t="shared" si="536"/>
        <v>322.81360029838737</v>
      </c>
      <c r="AF470" s="2">
        <f t="shared" si="520"/>
        <v>992.42911926901559</v>
      </c>
      <c r="AG470" s="33">
        <f t="shared" si="537"/>
        <v>0.16419924812030079</v>
      </c>
      <c r="AH470" s="33">
        <f t="shared" si="538"/>
        <v>0.16419924812030079</v>
      </c>
      <c r="AI470" s="2">
        <f t="shared" si="539"/>
        <v>2.3837876060672776</v>
      </c>
      <c r="AJ470" s="7">
        <v>2.2000000000000002</v>
      </c>
      <c r="AK470" s="27">
        <f t="shared" si="540"/>
        <v>0</v>
      </c>
      <c r="AL470" s="3">
        <f t="shared" si="541"/>
        <v>1648.8166387401579</v>
      </c>
    </row>
    <row r="471" spans="1:38" ht="20.25" x14ac:dyDescent="0.3">
      <c r="A471" s="7">
        <v>19</v>
      </c>
      <c r="B471" s="7">
        <v>60</v>
      </c>
      <c r="C471" s="27">
        <v>48</v>
      </c>
      <c r="D471" s="27">
        <v>76</v>
      </c>
      <c r="E471" s="7">
        <v>6.5</v>
      </c>
      <c r="F471" s="32">
        <f t="shared" si="521"/>
        <v>7.416666666666667</v>
      </c>
      <c r="G471" s="8">
        <f t="shared" si="514"/>
        <v>16910</v>
      </c>
      <c r="H471" s="2">
        <v>1.4</v>
      </c>
      <c r="I471" s="7">
        <f t="shared" si="515"/>
        <v>23674</v>
      </c>
      <c r="J471" s="7">
        <v>1.2</v>
      </c>
      <c r="K471" s="4">
        <f t="shared" si="542"/>
        <v>1.5833333333333333</v>
      </c>
      <c r="L471" s="7">
        <v>0</v>
      </c>
      <c r="M471" s="2">
        <f t="shared" si="522"/>
        <v>2.4968421052631578</v>
      </c>
      <c r="N471" s="2">
        <f t="shared" si="523"/>
        <v>2</v>
      </c>
      <c r="O471" s="2">
        <f t="shared" si="524"/>
        <v>8.3157894736842106</v>
      </c>
      <c r="P471" s="2">
        <f t="shared" si="525"/>
        <v>32.130000000000003</v>
      </c>
      <c r="Q471" s="2">
        <f t="shared" si="526"/>
        <v>38.130000000000003</v>
      </c>
      <c r="R471" s="2">
        <f t="shared" si="527"/>
        <v>30.916666666666664</v>
      </c>
      <c r="S471" s="2">
        <f t="shared" si="516"/>
        <v>34.916666666666664</v>
      </c>
      <c r="T471" s="2">
        <f t="shared" si="517"/>
        <v>44.916666666666664</v>
      </c>
      <c r="U471" s="7">
        <f t="shared" si="518"/>
        <v>1</v>
      </c>
      <c r="V471" s="2">
        <f t="shared" si="528"/>
        <v>32.574049764495562</v>
      </c>
      <c r="W471" s="28">
        <f t="shared" si="529"/>
        <v>45.06627559154181</v>
      </c>
      <c r="X471" s="2">
        <f t="shared" si="530"/>
        <v>44.84219837709778</v>
      </c>
      <c r="Y471" s="2">
        <f t="shared" si="531"/>
        <v>241.59086908667544</v>
      </c>
      <c r="Z471" s="28">
        <f t="shared" si="532"/>
        <v>0</v>
      </c>
      <c r="AA471" s="28">
        <f t="shared" si="533"/>
        <v>7.416666666666667</v>
      </c>
      <c r="AB471" s="28">
        <f t="shared" si="534"/>
        <v>334.24154397060175</v>
      </c>
      <c r="AC471" s="2">
        <f t="shared" si="535"/>
        <v>332.57963796347519</v>
      </c>
      <c r="AD471" s="2">
        <f t="shared" si="519"/>
        <v>332.57963796347519</v>
      </c>
      <c r="AE471" s="2">
        <f t="shared" si="536"/>
        <v>334.24154397060175</v>
      </c>
      <c r="AF471" s="2">
        <f t="shared" si="520"/>
        <v>1225.2211349000193</v>
      </c>
      <c r="AG471" s="33">
        <f t="shared" si="537"/>
        <v>0.16603773496240606</v>
      </c>
      <c r="AH471" s="33">
        <f t="shared" si="538"/>
        <v>0.16603773496240606</v>
      </c>
      <c r="AI471" s="2">
        <f t="shared" si="539"/>
        <v>2.3870817765342451</v>
      </c>
      <c r="AJ471" s="7">
        <v>2.2000000000000002</v>
      </c>
      <c r="AK471" s="27">
        <f t="shared" si="540"/>
        <v>0</v>
      </c>
      <c r="AL471" s="3">
        <f t="shared" si="541"/>
        <v>1646.9716317705813</v>
      </c>
    </row>
    <row r="472" spans="1:38" ht="20.25" x14ac:dyDescent="0.3">
      <c r="A472" s="7">
        <v>19</v>
      </c>
      <c r="B472" s="7">
        <v>66</v>
      </c>
      <c r="C472" s="27">
        <v>53</v>
      </c>
      <c r="D472" s="27">
        <v>83</v>
      </c>
      <c r="E472" s="7">
        <v>7</v>
      </c>
      <c r="F472" s="32">
        <f t="shared" si="521"/>
        <v>8.0833333333333339</v>
      </c>
      <c r="G472" s="8">
        <f t="shared" si="514"/>
        <v>18430</v>
      </c>
      <c r="H472" s="2">
        <v>1.4</v>
      </c>
      <c r="I472" s="7">
        <f t="shared" si="515"/>
        <v>25802</v>
      </c>
      <c r="J472" s="7">
        <v>1.2</v>
      </c>
      <c r="K472" s="4">
        <f t="shared" si="542"/>
        <v>1.6416666666666666</v>
      </c>
      <c r="L472" s="7">
        <v>0</v>
      </c>
      <c r="M472" s="2">
        <f t="shared" si="522"/>
        <v>2.3868020304568525</v>
      </c>
      <c r="N472" s="2">
        <f t="shared" si="523"/>
        <v>1.9289340101522843</v>
      </c>
      <c r="O472" s="2">
        <f t="shared" si="524"/>
        <v>8.0203045685279193</v>
      </c>
      <c r="P472" s="2">
        <f t="shared" si="525"/>
        <v>33.273333333333333</v>
      </c>
      <c r="Q472" s="2">
        <f t="shared" si="526"/>
        <v>39.273333333333333</v>
      </c>
      <c r="R472" s="2">
        <f t="shared" si="527"/>
        <v>32.024999999999999</v>
      </c>
      <c r="S472" s="2">
        <f t="shared" si="516"/>
        <v>36.024999999999999</v>
      </c>
      <c r="T472" s="2">
        <f t="shared" si="517"/>
        <v>46.024999999999999</v>
      </c>
      <c r="U472" s="7">
        <f t="shared" si="518"/>
        <v>1</v>
      </c>
      <c r="V472" s="2">
        <f t="shared" si="528"/>
        <v>30.531231501870238</v>
      </c>
      <c r="W472" s="28">
        <f t="shared" si="529"/>
        <v>42.408166587759993</v>
      </c>
      <c r="X472" s="2">
        <f t="shared" si="530"/>
        <v>42.488329770663526</v>
      </c>
      <c r="Y472" s="2">
        <f t="shared" si="531"/>
        <v>246.79412130678443</v>
      </c>
      <c r="Z472" s="28">
        <f t="shared" si="532"/>
        <v>0</v>
      </c>
      <c r="AA472" s="28">
        <f t="shared" si="533"/>
        <v>8.0833333333333339</v>
      </c>
      <c r="AB472" s="28">
        <f t="shared" si="534"/>
        <v>342.79934658439328</v>
      </c>
      <c r="AC472" s="2">
        <f t="shared" si="535"/>
        <v>343.44733231286352</v>
      </c>
      <c r="AD472" s="2">
        <f t="shared" si="519"/>
        <v>343.44733231286352</v>
      </c>
      <c r="AE472" s="2">
        <f t="shared" si="536"/>
        <v>343.44733231286352</v>
      </c>
      <c r="AF472" s="2">
        <f t="shared" si="520"/>
        <v>1482.5175732290234</v>
      </c>
      <c r="AG472" s="33">
        <f t="shared" si="537"/>
        <v>0.16767194548872183</v>
      </c>
      <c r="AH472" s="33">
        <f t="shared" si="538"/>
        <v>0.16767194548872183</v>
      </c>
      <c r="AI472" s="2">
        <f t="shared" si="539"/>
        <v>2.3900175807178035</v>
      </c>
      <c r="AJ472" s="7">
        <v>2.2000000000000002</v>
      </c>
      <c r="AK472" s="27">
        <f t="shared" si="540"/>
        <v>0</v>
      </c>
      <c r="AL472" s="3">
        <f t="shared" si="541"/>
        <v>1650.5106742666198</v>
      </c>
    </row>
    <row r="473" spans="1:38" ht="20.25" x14ac:dyDescent="0.3">
      <c r="A473" s="7">
        <v>19</v>
      </c>
      <c r="B473" s="7">
        <v>72</v>
      </c>
      <c r="C473" s="27">
        <v>58</v>
      </c>
      <c r="D473" s="27">
        <v>91</v>
      </c>
      <c r="E473" s="7">
        <v>7.5</v>
      </c>
      <c r="F473" s="32">
        <f t="shared" si="521"/>
        <v>8.8333333333333339</v>
      </c>
      <c r="G473" s="8">
        <f t="shared" si="514"/>
        <v>20140</v>
      </c>
      <c r="H473" s="2">
        <v>1.4</v>
      </c>
      <c r="I473" s="7">
        <f t="shared" si="515"/>
        <v>28196</v>
      </c>
      <c r="J473" s="7">
        <v>1.2</v>
      </c>
      <c r="K473" s="4">
        <f t="shared" si="542"/>
        <v>1.7083333333333335</v>
      </c>
      <c r="L473" s="7">
        <v>0</v>
      </c>
      <c r="M473" s="2">
        <f t="shared" si="522"/>
        <v>2.2702439024390242</v>
      </c>
      <c r="N473" s="2">
        <f t="shared" si="523"/>
        <v>1.8536585365853655</v>
      </c>
      <c r="O473" s="2">
        <f t="shared" si="524"/>
        <v>7.7073170731707306</v>
      </c>
      <c r="P473" s="2">
        <f t="shared" si="525"/>
        <v>34.58</v>
      </c>
      <c r="Q473" s="2">
        <f t="shared" si="526"/>
        <v>40.58</v>
      </c>
      <c r="R473" s="2">
        <f t="shared" si="527"/>
        <v>33.291666666666671</v>
      </c>
      <c r="S473" s="2">
        <f t="shared" si="516"/>
        <v>37.291666666666671</v>
      </c>
      <c r="T473" s="2">
        <f t="shared" si="517"/>
        <v>47.291666666666671</v>
      </c>
      <c r="U473" s="7">
        <f t="shared" si="518"/>
        <v>1</v>
      </c>
      <c r="V473" s="2">
        <f t="shared" si="528"/>
        <v>28.423898527669195</v>
      </c>
      <c r="W473" s="28">
        <f t="shared" si="529"/>
        <v>39.648559573337444</v>
      </c>
      <c r="X473" s="2">
        <f t="shared" si="530"/>
        <v>40.018845680365963</v>
      </c>
      <c r="Y473" s="2">
        <f t="shared" si="531"/>
        <v>251.07777032774456</v>
      </c>
      <c r="Z473" s="28">
        <f t="shared" si="532"/>
        <v>0</v>
      </c>
      <c r="AA473" s="28">
        <f t="shared" si="533"/>
        <v>8.8333333333333339</v>
      </c>
      <c r="AB473" s="28">
        <f t="shared" si="534"/>
        <v>350.22894289781414</v>
      </c>
      <c r="AC473" s="2">
        <f t="shared" si="535"/>
        <v>353.49980350989938</v>
      </c>
      <c r="AD473" s="2">
        <f t="shared" si="519"/>
        <v>353.49980350989938</v>
      </c>
      <c r="AE473" s="2">
        <f t="shared" si="536"/>
        <v>353.49980350989938</v>
      </c>
      <c r="AF473" s="2">
        <f t="shared" si="520"/>
        <v>1764.3184342560278</v>
      </c>
      <c r="AG473" s="33">
        <f t="shared" si="537"/>
        <v>0.16951043233082708</v>
      </c>
      <c r="AH473" s="33">
        <f t="shared" si="538"/>
        <v>0.16951043233082708</v>
      </c>
      <c r="AI473" s="2">
        <f t="shared" si="539"/>
        <v>2.3933290041233648</v>
      </c>
      <c r="AJ473" s="7">
        <v>2.2000000000000002</v>
      </c>
      <c r="AK473" s="27">
        <f t="shared" si="540"/>
        <v>0</v>
      </c>
      <c r="AL473" s="3">
        <f t="shared" si="541"/>
        <v>1650.7597640328643</v>
      </c>
    </row>
    <row r="474" spans="1:38" ht="20.25" x14ac:dyDescent="0.3">
      <c r="A474" s="7">
        <v>19</v>
      </c>
      <c r="B474" s="7">
        <v>78</v>
      </c>
      <c r="C474" s="27">
        <v>63</v>
      </c>
      <c r="D474" s="27">
        <v>98</v>
      </c>
      <c r="E474" s="7">
        <v>8</v>
      </c>
      <c r="F474" s="32">
        <f t="shared" si="521"/>
        <v>9.5</v>
      </c>
      <c r="G474" s="8">
        <f t="shared" si="514"/>
        <v>21660</v>
      </c>
      <c r="H474" s="2">
        <v>1.4</v>
      </c>
      <c r="I474" s="7">
        <f t="shared" si="515"/>
        <v>30323.999999999996</v>
      </c>
      <c r="J474" s="7">
        <v>1.2</v>
      </c>
      <c r="K474" s="7">
        <v>1.75</v>
      </c>
      <c r="L474" s="7">
        <v>0</v>
      </c>
      <c r="M474" s="2">
        <f t="shared" si="522"/>
        <v>2.196190476190476</v>
      </c>
      <c r="N474" s="2">
        <f t="shared" si="523"/>
        <v>1.8095238095238095</v>
      </c>
      <c r="O474" s="2">
        <f t="shared" si="524"/>
        <v>7.5238095238095237</v>
      </c>
      <c r="P474" s="2">
        <f t="shared" si="525"/>
        <v>35.406666666666666</v>
      </c>
      <c r="Q474" s="2">
        <f t="shared" si="526"/>
        <v>41.406666666666666</v>
      </c>
      <c r="R474" s="2">
        <f t="shared" si="527"/>
        <v>34.083333333333336</v>
      </c>
      <c r="S474" s="2">
        <f t="shared" si="516"/>
        <v>38.083333333333336</v>
      </c>
      <c r="T474" s="2">
        <f t="shared" si="517"/>
        <v>48.083333333333336</v>
      </c>
      <c r="U474" s="7">
        <f t="shared" si="518"/>
        <v>1</v>
      </c>
      <c r="V474" s="2">
        <f t="shared" si="528"/>
        <v>27.20939542943567</v>
      </c>
      <c r="W474" s="28">
        <f t="shared" si="529"/>
        <v>38.049243471824354</v>
      </c>
      <c r="X474" s="2">
        <f t="shared" si="530"/>
        <v>38.574151579338604</v>
      </c>
      <c r="Y474" s="2">
        <f t="shared" si="531"/>
        <v>258.48925657963889</v>
      </c>
      <c r="Z474" s="28">
        <f t="shared" si="532"/>
        <v>0</v>
      </c>
      <c r="AA474" s="28">
        <f t="shared" si="533"/>
        <v>9.5</v>
      </c>
      <c r="AB474" s="28">
        <f t="shared" si="534"/>
        <v>361.46781298233134</v>
      </c>
      <c r="AC474" s="2">
        <f t="shared" si="535"/>
        <v>366.45444000371674</v>
      </c>
      <c r="AD474" s="2">
        <f t="shared" si="519"/>
        <v>366.45444000371674</v>
      </c>
      <c r="AE474" s="2">
        <f t="shared" si="536"/>
        <v>366.45444000371674</v>
      </c>
      <c r="AF474" s="2">
        <f t="shared" si="520"/>
        <v>2070.6237179810328</v>
      </c>
      <c r="AG474" s="33">
        <f t="shared" si="537"/>
        <v>0.17114464285714287</v>
      </c>
      <c r="AH474" s="33">
        <f t="shared" si="538"/>
        <v>0.17114464285714287</v>
      </c>
      <c r="AI474" s="2">
        <f t="shared" si="539"/>
        <v>2.3962802044899596</v>
      </c>
      <c r="AJ474" s="7">
        <v>2.2000000000000002</v>
      </c>
      <c r="AK474" s="27">
        <f t="shared" si="540"/>
        <v>0</v>
      </c>
      <c r="AL474" s="3">
        <f t="shared" si="541"/>
        <v>1655.3525798426342</v>
      </c>
    </row>
    <row r="475" spans="1:38" ht="20.25" x14ac:dyDescent="0.3">
      <c r="A475" s="7">
        <v>19</v>
      </c>
      <c r="B475" s="7">
        <v>84</v>
      </c>
      <c r="C475" s="27">
        <v>68</v>
      </c>
      <c r="D475" s="27">
        <v>106</v>
      </c>
      <c r="E475" s="7">
        <v>8.5</v>
      </c>
      <c r="F475" s="32">
        <f t="shared" si="521"/>
        <v>10.25</v>
      </c>
      <c r="G475" s="8">
        <f t="shared" si="514"/>
        <v>23370</v>
      </c>
      <c r="H475" s="2">
        <v>1.4</v>
      </c>
      <c r="I475" s="7">
        <f t="shared" si="515"/>
        <v>32717.999999999996</v>
      </c>
      <c r="J475" s="7">
        <v>1.2</v>
      </c>
      <c r="K475" s="7">
        <v>1.75</v>
      </c>
      <c r="L475" s="7">
        <v>0</v>
      </c>
      <c r="M475" s="2">
        <f t="shared" si="522"/>
        <v>2.1733333333333333</v>
      </c>
      <c r="N475" s="2">
        <f t="shared" si="523"/>
        <v>1.8095238095238095</v>
      </c>
      <c r="O475" s="2">
        <f t="shared" si="524"/>
        <v>7.5238095238095237</v>
      </c>
      <c r="P475" s="2">
        <f t="shared" si="525"/>
        <v>35.446666666666665</v>
      </c>
      <c r="Q475" s="2">
        <f t="shared" si="526"/>
        <v>41.446666666666665</v>
      </c>
      <c r="R475" s="2">
        <f t="shared" si="527"/>
        <v>34.083333333333336</v>
      </c>
      <c r="S475" s="2">
        <f t="shared" si="516"/>
        <v>38.083333333333336</v>
      </c>
      <c r="T475" s="2">
        <f t="shared" si="517"/>
        <v>48.083333333333336</v>
      </c>
      <c r="U475" s="7">
        <f t="shared" si="518"/>
        <v>1</v>
      </c>
      <c r="V475" s="2">
        <f t="shared" si="528"/>
        <v>27.183135758762251</v>
      </c>
      <c r="W475" s="28">
        <f t="shared" si="529"/>
        <v>38.012522310358868</v>
      </c>
      <c r="X475" s="2">
        <f t="shared" si="530"/>
        <v>38.536923831312862</v>
      </c>
      <c r="Y475" s="2">
        <f t="shared" si="531"/>
        <v>278.62714152731309</v>
      </c>
      <c r="Z475" s="28">
        <f t="shared" si="532"/>
        <v>0</v>
      </c>
      <c r="AA475" s="28">
        <f t="shared" si="533"/>
        <v>10.25</v>
      </c>
      <c r="AB475" s="28">
        <f t="shared" si="534"/>
        <v>389.6283536811784</v>
      </c>
      <c r="AC475" s="2">
        <f t="shared" si="535"/>
        <v>395.00346927095683</v>
      </c>
      <c r="AD475" s="2">
        <f t="shared" si="519"/>
        <v>395.00346927095683</v>
      </c>
      <c r="AE475" s="2">
        <f t="shared" si="536"/>
        <v>395.00346927095683</v>
      </c>
      <c r="AF475" s="2">
        <f t="shared" si="520"/>
        <v>2401.4334244040379</v>
      </c>
      <c r="AG475" s="33">
        <f t="shared" si="537"/>
        <v>0.17298312969924814</v>
      </c>
      <c r="AH475" s="33">
        <f t="shared" si="538"/>
        <v>0.17298312969924814</v>
      </c>
      <c r="AI475" s="2">
        <f t="shared" si="539"/>
        <v>2.399609016731139</v>
      </c>
      <c r="AJ475" s="7">
        <v>2.2000000000000002</v>
      </c>
      <c r="AK475" s="27">
        <f t="shared" si="540"/>
        <v>0</v>
      </c>
      <c r="AL475" s="3">
        <f t="shared" si="541"/>
        <v>1656.8469647552295</v>
      </c>
    </row>
    <row r="476" spans="1:38" ht="20.25" x14ac:dyDescent="0.3">
      <c r="A476" s="7">
        <v>19</v>
      </c>
      <c r="B476" s="7">
        <v>90</v>
      </c>
      <c r="C476" s="27">
        <v>72</v>
      </c>
      <c r="D476" s="27">
        <v>113</v>
      </c>
      <c r="E476" s="7">
        <v>9</v>
      </c>
      <c r="F476" s="32">
        <f t="shared" si="521"/>
        <v>10.916666666666666</v>
      </c>
      <c r="G476" s="8">
        <f t="shared" si="514"/>
        <v>24890</v>
      </c>
      <c r="H476" s="2">
        <v>1.4</v>
      </c>
      <c r="I476" s="7">
        <f t="shared" si="515"/>
        <v>34846</v>
      </c>
      <c r="J476" s="7">
        <v>1.2</v>
      </c>
      <c r="K476" s="7">
        <v>1.75</v>
      </c>
      <c r="L476" s="7">
        <v>0</v>
      </c>
      <c r="M476" s="2">
        <f t="shared" si="522"/>
        <v>2.1533333333333333</v>
      </c>
      <c r="N476" s="2">
        <f t="shared" si="523"/>
        <v>1.8095238095238095</v>
      </c>
      <c r="O476" s="2">
        <f t="shared" si="524"/>
        <v>7.5238095238095237</v>
      </c>
      <c r="P476" s="2">
        <f t="shared" si="525"/>
        <v>35.481666666666662</v>
      </c>
      <c r="Q476" s="2">
        <f t="shared" si="526"/>
        <v>41.481666666666662</v>
      </c>
      <c r="R476" s="2">
        <f t="shared" si="527"/>
        <v>34.083333333333336</v>
      </c>
      <c r="S476" s="2">
        <f t="shared" si="516"/>
        <v>38.083333333333336</v>
      </c>
      <c r="T476" s="2">
        <f t="shared" si="517"/>
        <v>48.083333333333336</v>
      </c>
      <c r="U476" s="7">
        <f t="shared" si="518"/>
        <v>1</v>
      </c>
      <c r="V476" s="2">
        <f t="shared" si="528"/>
        <v>27.160200090357179</v>
      </c>
      <c r="W476" s="28">
        <f t="shared" si="529"/>
        <v>37.980449387842192</v>
      </c>
      <c r="X476" s="2">
        <f t="shared" si="530"/>
        <v>38.504408446988165</v>
      </c>
      <c r="Y476" s="2">
        <f t="shared" si="531"/>
        <v>296.49885098639919</v>
      </c>
      <c r="Z476" s="28">
        <f t="shared" si="532"/>
        <v>0</v>
      </c>
      <c r="AA476" s="28">
        <f t="shared" si="533"/>
        <v>10.916666666666666</v>
      </c>
      <c r="AB476" s="28">
        <f t="shared" si="534"/>
        <v>414.61990581727724</v>
      </c>
      <c r="AC476" s="2">
        <f t="shared" si="535"/>
        <v>420.33979221295414</v>
      </c>
      <c r="AD476" s="2">
        <f t="shared" si="519"/>
        <v>420.33979221295414</v>
      </c>
      <c r="AE476" s="2">
        <f t="shared" si="536"/>
        <v>420.33979221295414</v>
      </c>
      <c r="AF476" s="2">
        <f t="shared" si="520"/>
        <v>2756.7475535250433</v>
      </c>
      <c r="AG476" s="33">
        <f t="shared" si="537"/>
        <v>0.17461734022556394</v>
      </c>
      <c r="AH476" s="33">
        <f t="shared" si="538"/>
        <v>0.17461734022556394</v>
      </c>
      <c r="AI476" s="2">
        <f t="shared" si="539"/>
        <v>2.4025757347119989</v>
      </c>
      <c r="AJ476" s="7">
        <v>2.2000000000000002</v>
      </c>
      <c r="AK476" s="27">
        <f t="shared" si="540"/>
        <v>0</v>
      </c>
      <c r="AL476" s="3">
        <f t="shared" si="541"/>
        <v>1662.0546324033169</v>
      </c>
    </row>
    <row r="477" spans="1:38" ht="20.25" x14ac:dyDescent="0.3">
      <c r="A477" s="7">
        <v>19</v>
      </c>
      <c r="B477" s="7">
        <v>96</v>
      </c>
      <c r="C477" s="27">
        <v>77</v>
      </c>
      <c r="D477" s="27">
        <v>121</v>
      </c>
      <c r="E477" s="7">
        <v>9.5</v>
      </c>
      <c r="F477" s="32">
        <f t="shared" si="521"/>
        <v>11.666666666666666</v>
      </c>
      <c r="G477" s="8">
        <f t="shared" si="514"/>
        <v>26600</v>
      </c>
      <c r="H477" s="2">
        <v>1.4</v>
      </c>
      <c r="I477" s="7">
        <f t="shared" si="515"/>
        <v>37240</v>
      </c>
      <c r="J477" s="7">
        <v>1.2</v>
      </c>
      <c r="K477" s="7">
        <v>1.75</v>
      </c>
      <c r="L477" s="7">
        <v>0</v>
      </c>
      <c r="M477" s="2">
        <f t="shared" si="522"/>
        <v>2.1304761904761902</v>
      </c>
      <c r="N477" s="2">
        <f t="shared" si="523"/>
        <v>1.8095238095238095</v>
      </c>
      <c r="O477" s="2">
        <f t="shared" si="524"/>
        <v>7.5238095238095237</v>
      </c>
      <c r="P477" s="2">
        <f t="shared" si="525"/>
        <v>35.521666666666661</v>
      </c>
      <c r="Q477" s="2">
        <f t="shared" si="526"/>
        <v>41.521666666666661</v>
      </c>
      <c r="R477" s="2">
        <f t="shared" si="527"/>
        <v>34.083333333333336</v>
      </c>
      <c r="S477" s="2">
        <f t="shared" si="516"/>
        <v>38.083333333333336</v>
      </c>
      <c r="T477" s="2">
        <f t="shared" si="517"/>
        <v>48.083333333333336</v>
      </c>
      <c r="U477" s="7">
        <f t="shared" si="518"/>
        <v>1</v>
      </c>
      <c r="V477" s="2">
        <f t="shared" si="528"/>
        <v>27.134035244607222</v>
      </c>
      <c r="W477" s="28">
        <f t="shared" si="529"/>
        <v>37.943860828242464</v>
      </c>
      <c r="X477" s="2">
        <f t="shared" si="530"/>
        <v>38.467315130136413</v>
      </c>
      <c r="Y477" s="2">
        <f t="shared" si="531"/>
        <v>316.56374452041757</v>
      </c>
      <c r="Z477" s="28">
        <f t="shared" si="532"/>
        <v>0</v>
      </c>
      <c r="AA477" s="28">
        <f t="shared" si="533"/>
        <v>11.666666666666666</v>
      </c>
      <c r="AB477" s="28">
        <f t="shared" si="534"/>
        <v>442.67837632949539</v>
      </c>
      <c r="AC477" s="2">
        <f t="shared" si="535"/>
        <v>448.78534318492478</v>
      </c>
      <c r="AD477" s="2">
        <f t="shared" si="519"/>
        <v>448.78534318492478</v>
      </c>
      <c r="AE477" s="2">
        <f t="shared" si="536"/>
        <v>448.78534318492478</v>
      </c>
      <c r="AF477" s="2">
        <f t="shared" si="520"/>
        <v>3136.5661053440494</v>
      </c>
      <c r="AG477" s="33">
        <f t="shared" si="537"/>
        <v>0.17645582706766921</v>
      </c>
      <c r="AH477" s="33">
        <f t="shared" si="538"/>
        <v>0.17645582706766921</v>
      </c>
      <c r="AI477" s="2">
        <f t="shared" si="539"/>
        <v>2.4059220731168116</v>
      </c>
      <c r="AJ477" s="7">
        <v>2.2000000000000002</v>
      </c>
      <c r="AK477" s="27">
        <f t="shared" si="540"/>
        <v>0</v>
      </c>
      <c r="AL477" s="3">
        <f t="shared" si="541"/>
        <v>1664.3463196004402</v>
      </c>
    </row>
    <row r="478" spans="1:38" ht="20.25" x14ac:dyDescent="0.3">
      <c r="A478" s="7">
        <v>19</v>
      </c>
      <c r="B478" s="7">
        <v>102</v>
      </c>
      <c r="C478" s="27">
        <v>82</v>
      </c>
      <c r="D478" s="27">
        <v>128</v>
      </c>
      <c r="E478" s="7">
        <v>9.75</v>
      </c>
      <c r="F478" s="32">
        <f t="shared" si="521"/>
        <v>12.291666666666666</v>
      </c>
      <c r="G478" s="8">
        <f t="shared" si="514"/>
        <v>28025</v>
      </c>
      <c r="H478" s="2">
        <v>1.4</v>
      </c>
      <c r="I478" s="7">
        <f t="shared" si="515"/>
        <v>39235</v>
      </c>
      <c r="J478" s="7">
        <v>1.2</v>
      </c>
      <c r="K478" s="7">
        <v>1.75</v>
      </c>
      <c r="L478" s="7">
        <v>0</v>
      </c>
      <c r="M478" s="2">
        <f t="shared" si="522"/>
        <v>2.1104761904761902</v>
      </c>
      <c r="N478" s="2">
        <f t="shared" si="523"/>
        <v>1.8095238095238095</v>
      </c>
      <c r="O478" s="2">
        <f t="shared" si="524"/>
        <v>7.5238095238095237</v>
      </c>
      <c r="P478" s="2">
        <f t="shared" si="525"/>
        <v>35.556666666666665</v>
      </c>
      <c r="Q478" s="2">
        <f t="shared" si="526"/>
        <v>41.556666666666665</v>
      </c>
      <c r="R478" s="2">
        <f t="shared" si="527"/>
        <v>34.083333333333336</v>
      </c>
      <c r="S478" s="2">
        <f t="shared" si="516"/>
        <v>38.083333333333336</v>
      </c>
      <c r="T478" s="2">
        <f t="shared" si="517"/>
        <v>48.083333333333336</v>
      </c>
      <c r="U478" s="7">
        <f t="shared" si="518"/>
        <v>1</v>
      </c>
      <c r="V478" s="2">
        <f t="shared" si="528"/>
        <v>27.111182323289476</v>
      </c>
      <c r="W478" s="28">
        <f t="shared" si="529"/>
        <v>37.911903618111992</v>
      </c>
      <c r="X478" s="2">
        <f t="shared" si="530"/>
        <v>38.434917054507437</v>
      </c>
      <c r="Y478" s="2">
        <f t="shared" si="531"/>
        <v>333.2416160570998</v>
      </c>
      <c r="Z478" s="28">
        <f t="shared" si="532"/>
        <v>0</v>
      </c>
      <c r="AA478" s="28">
        <f t="shared" si="533"/>
        <v>12.291666666666666</v>
      </c>
      <c r="AB478" s="28">
        <f t="shared" si="534"/>
        <v>466.00048197262657</v>
      </c>
      <c r="AC478" s="2">
        <f t="shared" si="535"/>
        <v>472.42918879498723</v>
      </c>
      <c r="AD478" s="2">
        <f t="shared" si="519"/>
        <v>472.42918879498723</v>
      </c>
      <c r="AE478" s="2">
        <f t="shared" si="536"/>
        <v>472.42918879498723</v>
      </c>
      <c r="AF478" s="2">
        <f t="shared" si="520"/>
        <v>3540.8890798610555</v>
      </c>
      <c r="AG478" s="33">
        <f t="shared" si="537"/>
        <v>0.17798789943609025</v>
      </c>
      <c r="AH478" s="33">
        <f t="shared" si="538"/>
        <v>0.17798789943609025</v>
      </c>
      <c r="AI478" s="2">
        <f t="shared" si="539"/>
        <v>2.4087178174307056</v>
      </c>
      <c r="AJ478" s="7">
        <v>2.2000000000000002</v>
      </c>
      <c r="AK478" s="27">
        <f t="shared" si="540"/>
        <v>0</v>
      </c>
      <c r="AL478" s="3">
        <f t="shared" si="541"/>
        <v>1664.8855969000781</v>
      </c>
    </row>
    <row r="479" spans="1:38" ht="20.25" x14ac:dyDescent="0.3">
      <c r="A479" s="7">
        <v>19</v>
      </c>
      <c r="B479" s="7">
        <v>108</v>
      </c>
      <c r="C479" s="27">
        <v>87</v>
      </c>
      <c r="D479" s="27">
        <v>136</v>
      </c>
      <c r="E479" s="7">
        <v>10</v>
      </c>
      <c r="F479" s="32">
        <f t="shared" si="521"/>
        <v>13</v>
      </c>
      <c r="G479" s="8">
        <f t="shared" si="514"/>
        <v>29640</v>
      </c>
      <c r="H479" s="2">
        <v>1.4</v>
      </c>
      <c r="I479" s="7">
        <f t="shared" si="515"/>
        <v>41496</v>
      </c>
      <c r="J479" s="7">
        <v>1.2</v>
      </c>
      <c r="K479" s="7">
        <v>1.75</v>
      </c>
      <c r="L479" s="7">
        <v>0</v>
      </c>
      <c r="M479" s="2">
        <f t="shared" si="522"/>
        <v>2.0876190476190475</v>
      </c>
      <c r="N479" s="2">
        <f t="shared" si="523"/>
        <v>1.8095238095238095</v>
      </c>
      <c r="O479" s="2">
        <f t="shared" si="524"/>
        <v>7.5238095238095237</v>
      </c>
      <c r="P479" s="2">
        <f t="shared" si="525"/>
        <v>35.596666666666664</v>
      </c>
      <c r="Q479" s="2">
        <f t="shared" si="526"/>
        <v>41.596666666666664</v>
      </c>
      <c r="R479" s="2">
        <f t="shared" si="527"/>
        <v>34.083333333333336</v>
      </c>
      <c r="S479" s="2">
        <f t="shared" si="516"/>
        <v>38.083333333333336</v>
      </c>
      <c r="T479" s="2">
        <f t="shared" si="517"/>
        <v>48.083333333333336</v>
      </c>
      <c r="U479" s="7">
        <f t="shared" si="518"/>
        <v>1</v>
      </c>
      <c r="V479" s="2">
        <f t="shared" si="528"/>
        <v>27.085111789762792</v>
      </c>
      <c r="W479" s="28">
        <f t="shared" si="529"/>
        <v>37.875446943425132</v>
      </c>
      <c r="X479" s="2">
        <f t="shared" si="530"/>
        <v>38.397957441986073</v>
      </c>
      <c r="Y479" s="2">
        <f t="shared" si="531"/>
        <v>352.10645326691628</v>
      </c>
      <c r="Z479" s="28">
        <f t="shared" si="532"/>
        <v>0</v>
      </c>
      <c r="AA479" s="28">
        <f t="shared" si="533"/>
        <v>13</v>
      </c>
      <c r="AB479" s="28">
        <f t="shared" si="534"/>
        <v>492.3808102645267</v>
      </c>
      <c r="AC479" s="2">
        <f t="shared" si="535"/>
        <v>499.17344674581892</v>
      </c>
      <c r="AD479" s="2">
        <f t="shared" si="519"/>
        <v>499.17344674581892</v>
      </c>
      <c r="AE479" s="2">
        <f t="shared" si="536"/>
        <v>499.17344674581892</v>
      </c>
      <c r="AF479" s="2">
        <f t="shared" si="520"/>
        <v>3969.7164770760623</v>
      </c>
      <c r="AG479" s="33">
        <f t="shared" si="537"/>
        <v>0.1797242481203008</v>
      </c>
      <c r="AH479" s="33">
        <f t="shared" si="538"/>
        <v>0.1797242481203008</v>
      </c>
      <c r="AI479" s="2">
        <f t="shared" si="539"/>
        <v>2.4118941927133388</v>
      </c>
      <c r="AJ479" s="7">
        <v>2.2000000000000002</v>
      </c>
      <c r="AK479" s="27">
        <f t="shared" si="540"/>
        <v>0</v>
      </c>
      <c r="AL479" s="3">
        <f t="shared" si="541"/>
        <v>1663.2905696046673</v>
      </c>
    </row>
    <row r="480" spans="1:38" ht="20.25" x14ac:dyDescent="0.3">
      <c r="A480" s="7">
        <v>19</v>
      </c>
      <c r="B480" s="7">
        <v>114</v>
      </c>
      <c r="C480" s="27">
        <v>92</v>
      </c>
      <c r="D480" s="27">
        <v>143</v>
      </c>
      <c r="E480" s="7">
        <v>10.5</v>
      </c>
      <c r="F480" s="32">
        <f t="shared" si="521"/>
        <v>13.666666666666666</v>
      </c>
      <c r="G480" s="8">
        <f t="shared" si="514"/>
        <v>31160</v>
      </c>
      <c r="H480" s="2">
        <v>1.4</v>
      </c>
      <c r="I480" s="7">
        <f t="shared" si="515"/>
        <v>43624</v>
      </c>
      <c r="J480" s="7">
        <v>1.2</v>
      </c>
      <c r="K480" s="7">
        <v>1.75</v>
      </c>
      <c r="L480" s="7">
        <v>0</v>
      </c>
      <c r="M480" s="2">
        <f t="shared" si="522"/>
        <v>2.0676190476190475</v>
      </c>
      <c r="N480" s="2">
        <f t="shared" si="523"/>
        <v>1.8095238095238095</v>
      </c>
      <c r="O480" s="2">
        <f t="shared" si="524"/>
        <v>7.5238095238095237</v>
      </c>
      <c r="P480" s="2">
        <f t="shared" si="525"/>
        <v>35.631666666666668</v>
      </c>
      <c r="Q480" s="2">
        <f t="shared" si="526"/>
        <v>41.631666666666668</v>
      </c>
      <c r="R480" s="2">
        <f t="shared" si="527"/>
        <v>34.083333333333336</v>
      </c>
      <c r="S480" s="2">
        <f t="shared" si="516"/>
        <v>38.083333333333336</v>
      </c>
      <c r="T480" s="2">
        <f t="shared" si="517"/>
        <v>48.083333333333336</v>
      </c>
      <c r="U480" s="7">
        <f t="shared" si="518"/>
        <v>1</v>
      </c>
      <c r="V480" s="2">
        <f t="shared" si="528"/>
        <v>27.062341168537561</v>
      </c>
      <c r="W480" s="28">
        <f t="shared" si="529"/>
        <v>37.843604820609485</v>
      </c>
      <c r="X480" s="2">
        <f t="shared" si="530"/>
        <v>38.36567604135827</v>
      </c>
      <c r="Y480" s="2">
        <f t="shared" si="531"/>
        <v>369.85199597001332</v>
      </c>
      <c r="Z480" s="28">
        <f t="shared" si="532"/>
        <v>0</v>
      </c>
      <c r="AA480" s="28">
        <f t="shared" si="533"/>
        <v>13.666666666666666</v>
      </c>
      <c r="AB480" s="28">
        <f t="shared" si="534"/>
        <v>517.19593254832967</v>
      </c>
      <c r="AC480" s="2">
        <f t="shared" si="535"/>
        <v>524.33090589856306</v>
      </c>
      <c r="AD480" s="2">
        <f t="shared" si="519"/>
        <v>524.33090589856306</v>
      </c>
      <c r="AE480" s="2">
        <f t="shared" si="536"/>
        <v>524.33090589856306</v>
      </c>
      <c r="AF480" s="2">
        <f t="shared" si="520"/>
        <v>4423.0482969890691</v>
      </c>
      <c r="AG480" s="33">
        <f t="shared" si="537"/>
        <v>0.18135845864661657</v>
      </c>
      <c r="AH480" s="33">
        <f t="shared" si="538"/>
        <v>0.18135845864661657</v>
      </c>
      <c r="AI480" s="2">
        <f t="shared" si="539"/>
        <v>2.4148913845847031</v>
      </c>
      <c r="AJ480" s="7">
        <v>2.2000000000000002</v>
      </c>
      <c r="AK480" s="27">
        <f t="shared" si="540"/>
        <v>0</v>
      </c>
      <c r="AL480" s="3">
        <f t="shared" si="541"/>
        <v>1669.6072388794639</v>
      </c>
    </row>
    <row r="481" spans="1:38" ht="20.25" x14ac:dyDescent="0.3">
      <c r="A481" s="7">
        <v>19</v>
      </c>
      <c r="B481" s="7">
        <v>120</v>
      </c>
      <c r="C481" s="27">
        <v>97</v>
      </c>
      <c r="D481" s="27">
        <v>151</v>
      </c>
      <c r="E481" s="7">
        <v>11</v>
      </c>
      <c r="F481" s="32">
        <f t="shared" si="521"/>
        <v>14.416666666666666</v>
      </c>
      <c r="G481" s="8">
        <f t="shared" si="514"/>
        <v>32870</v>
      </c>
      <c r="H481" s="2">
        <v>1.4</v>
      </c>
      <c r="I481" s="7">
        <f t="shared" si="515"/>
        <v>46018</v>
      </c>
      <c r="J481" s="7">
        <v>1.2</v>
      </c>
      <c r="K481" s="7">
        <v>1.75</v>
      </c>
      <c r="L481" s="7">
        <v>0</v>
      </c>
      <c r="M481" s="2">
        <f t="shared" si="522"/>
        <v>2.0447619047619048</v>
      </c>
      <c r="N481" s="2">
        <f t="shared" si="523"/>
        <v>1.8095238095238095</v>
      </c>
      <c r="O481" s="2">
        <f t="shared" si="524"/>
        <v>7.5238095238095237</v>
      </c>
      <c r="P481" s="2">
        <f t="shared" si="525"/>
        <v>35.671666666666667</v>
      </c>
      <c r="Q481" s="2">
        <f t="shared" si="526"/>
        <v>41.671666666666667</v>
      </c>
      <c r="R481" s="2">
        <f t="shared" si="527"/>
        <v>34.083333333333336</v>
      </c>
      <c r="S481" s="2">
        <f t="shared" si="516"/>
        <v>38.083333333333336</v>
      </c>
      <c r="T481" s="2">
        <f t="shared" si="517"/>
        <v>48.083333333333336</v>
      </c>
      <c r="U481" s="7">
        <f t="shared" si="518"/>
        <v>1</v>
      </c>
      <c r="V481" s="2">
        <f t="shared" si="528"/>
        <v>27.036364438223401</v>
      </c>
      <c r="W481" s="28">
        <f t="shared" si="529"/>
        <v>37.807279319041889</v>
      </c>
      <c r="X481" s="2">
        <f t="shared" si="530"/>
        <v>38.328849411554145</v>
      </c>
      <c r="Y481" s="2">
        <f t="shared" si="531"/>
        <v>389.77425398438737</v>
      </c>
      <c r="Z481" s="28">
        <f t="shared" si="532"/>
        <v>0</v>
      </c>
      <c r="AA481" s="28">
        <f t="shared" si="533"/>
        <v>14.416666666666666</v>
      </c>
      <c r="AB481" s="28">
        <f t="shared" si="534"/>
        <v>545.05494351618722</v>
      </c>
      <c r="AC481" s="2">
        <f t="shared" si="535"/>
        <v>552.57424568323893</v>
      </c>
      <c r="AD481" s="2">
        <f t="shared" si="519"/>
        <v>552.57424568323893</v>
      </c>
      <c r="AE481" s="2">
        <f t="shared" si="536"/>
        <v>552.57424568323893</v>
      </c>
      <c r="AF481" s="2">
        <f t="shared" si="520"/>
        <v>4900.884539600077</v>
      </c>
      <c r="AG481" s="33">
        <f t="shared" si="537"/>
        <v>0.18319694548872181</v>
      </c>
      <c r="AH481" s="33">
        <f t="shared" si="538"/>
        <v>0.18319694548872181</v>
      </c>
      <c r="AI481" s="2">
        <f t="shared" si="539"/>
        <v>2.4182721418466553</v>
      </c>
      <c r="AJ481" s="7">
        <v>2.2000000000000002</v>
      </c>
      <c r="AK481" s="27">
        <f t="shared" si="540"/>
        <v>0</v>
      </c>
      <c r="AL481" s="3">
        <f t="shared" si="541"/>
        <v>1673.3161668093555</v>
      </c>
    </row>
    <row r="482" spans="1:38" ht="20.25" x14ac:dyDescent="0.3">
      <c r="A482" s="7">
        <v>19</v>
      </c>
      <c r="B482" s="7">
        <v>132</v>
      </c>
      <c r="C482" s="27">
        <v>106</v>
      </c>
      <c r="D482" s="27">
        <v>166</v>
      </c>
      <c r="E482" s="7">
        <v>12</v>
      </c>
      <c r="F482" s="32">
        <f t="shared" si="521"/>
        <v>15.833333333333334</v>
      </c>
      <c r="G482" s="8">
        <f t="shared" si="514"/>
        <v>36100</v>
      </c>
      <c r="H482" s="2">
        <v>1.4</v>
      </c>
      <c r="I482" s="7">
        <f t="shared" si="515"/>
        <v>50540</v>
      </c>
      <c r="J482" s="7">
        <v>1.2</v>
      </c>
      <c r="K482" s="7">
        <v>1.75</v>
      </c>
      <c r="L482" s="7">
        <v>0</v>
      </c>
      <c r="M482" s="2">
        <f t="shared" si="522"/>
        <v>2.0019047619047616</v>
      </c>
      <c r="N482" s="2">
        <f t="shared" si="523"/>
        <v>1.8095238095238095</v>
      </c>
      <c r="O482" s="2">
        <f t="shared" si="524"/>
        <v>7.5238095238095237</v>
      </c>
      <c r="P482" s="2">
        <f t="shared" si="525"/>
        <v>35.746666666666663</v>
      </c>
      <c r="Q482" s="2">
        <f t="shared" si="526"/>
        <v>41.746666666666663</v>
      </c>
      <c r="R482" s="2">
        <f t="shared" si="527"/>
        <v>34.083333333333336</v>
      </c>
      <c r="S482" s="2">
        <f t="shared" si="516"/>
        <v>38.083333333333336</v>
      </c>
      <c r="T482" s="2">
        <f t="shared" si="517"/>
        <v>48.083333333333336</v>
      </c>
      <c r="U482" s="7">
        <f t="shared" si="518"/>
        <v>1</v>
      </c>
      <c r="V482" s="2">
        <f t="shared" si="528"/>
        <v>26.987792240853551</v>
      </c>
      <c r="W482" s="28">
        <f t="shared" si="529"/>
        <v>37.739356627834738</v>
      </c>
      <c r="X482" s="2">
        <f t="shared" si="530"/>
        <v>38.259989693272452</v>
      </c>
      <c r="Y482" s="2">
        <f t="shared" si="531"/>
        <v>427.30671048018127</v>
      </c>
      <c r="Z482" s="28">
        <f t="shared" si="532"/>
        <v>0</v>
      </c>
      <c r="AA482" s="28">
        <f t="shared" si="533"/>
        <v>15.833333333333334</v>
      </c>
      <c r="AB482" s="28">
        <f t="shared" si="534"/>
        <v>597.53981327405006</v>
      </c>
      <c r="AC482" s="2">
        <f t="shared" si="535"/>
        <v>605.78317014348056</v>
      </c>
      <c r="AD482" s="2">
        <f t="shared" si="519"/>
        <v>605.78317014348056</v>
      </c>
      <c r="AE482" s="2">
        <f t="shared" si="536"/>
        <v>605.78317014348056</v>
      </c>
      <c r="AF482" s="2">
        <f t="shared" si="520"/>
        <v>5930.0702929160934</v>
      </c>
      <c r="AG482" s="33">
        <f t="shared" si="537"/>
        <v>0.18666964285714288</v>
      </c>
      <c r="AH482" s="33">
        <f t="shared" si="538"/>
        <v>0.18666964285714288</v>
      </c>
      <c r="AI482" s="2">
        <f t="shared" si="539"/>
        <v>2.4246839117743693</v>
      </c>
      <c r="AJ482" s="7">
        <v>2.2000000000000002</v>
      </c>
      <c r="AK482" s="27">
        <f t="shared" si="540"/>
        <v>0</v>
      </c>
      <c r="AL482" s="3">
        <f t="shared" si="541"/>
        <v>1683.5900697370098</v>
      </c>
    </row>
    <row r="483" spans="1:38" ht="20.25" x14ac:dyDescent="0.3">
      <c r="A483" s="7">
        <v>19</v>
      </c>
      <c r="B483" s="7">
        <v>144</v>
      </c>
      <c r="C483" s="27">
        <v>116</v>
      </c>
      <c r="D483" s="27">
        <v>180</v>
      </c>
      <c r="E483" s="7">
        <v>13</v>
      </c>
      <c r="F483" s="32">
        <f t="shared" si="521"/>
        <v>17.166666666666668</v>
      </c>
      <c r="G483" s="8">
        <f t="shared" si="514"/>
        <v>39140</v>
      </c>
      <c r="H483" s="2">
        <v>1.4</v>
      </c>
      <c r="I483" s="7">
        <f t="shared" si="515"/>
        <v>54796</v>
      </c>
      <c r="J483" s="7">
        <v>1.2</v>
      </c>
      <c r="K483" s="7">
        <v>1.75</v>
      </c>
      <c r="L483" s="7">
        <v>0</v>
      </c>
      <c r="M483" s="2">
        <f t="shared" si="522"/>
        <v>1.9619047619047618</v>
      </c>
      <c r="N483" s="2">
        <f t="shared" si="523"/>
        <v>1.8095238095238095</v>
      </c>
      <c r="O483" s="2">
        <f t="shared" si="524"/>
        <v>7.5238095238095237</v>
      </c>
      <c r="P483" s="2">
        <f t="shared" si="525"/>
        <v>35.816666666666663</v>
      </c>
      <c r="Q483" s="2">
        <f t="shared" si="526"/>
        <v>41.816666666666663</v>
      </c>
      <c r="R483" s="2">
        <f t="shared" si="527"/>
        <v>34.083333333333336</v>
      </c>
      <c r="S483" s="2">
        <f t="shared" si="516"/>
        <v>38.083333333333336</v>
      </c>
      <c r="T483" s="2">
        <f t="shared" si="517"/>
        <v>48.083333333333336</v>
      </c>
      <c r="U483" s="7">
        <f t="shared" si="518"/>
        <v>1</v>
      </c>
      <c r="V483" s="2">
        <f t="shared" si="528"/>
        <v>26.942615386564359</v>
      </c>
      <c r="W483" s="28">
        <f t="shared" si="529"/>
        <v>37.676181937584872</v>
      </c>
      <c r="X483" s="2">
        <f t="shared" si="530"/>
        <v>38.195943476966463</v>
      </c>
      <c r="Y483" s="2">
        <f t="shared" si="531"/>
        <v>462.51489746935488</v>
      </c>
      <c r="Z483" s="28">
        <f t="shared" si="532"/>
        <v>0</v>
      </c>
      <c r="AA483" s="28">
        <f t="shared" si="533"/>
        <v>17.166666666666668</v>
      </c>
      <c r="AB483" s="28">
        <f t="shared" si="534"/>
        <v>646.77445659520697</v>
      </c>
      <c r="AC483" s="2">
        <f t="shared" si="535"/>
        <v>655.69702968792433</v>
      </c>
      <c r="AD483" s="2">
        <f t="shared" si="519"/>
        <v>655.69702968792433</v>
      </c>
      <c r="AE483" s="2">
        <f t="shared" si="536"/>
        <v>655.69702968792433</v>
      </c>
      <c r="AF483" s="2">
        <f t="shared" si="520"/>
        <v>7057.2737370241111</v>
      </c>
      <c r="AG483" s="33">
        <f t="shared" si="537"/>
        <v>0.18993806390977447</v>
      </c>
      <c r="AH483" s="33">
        <f t="shared" si="538"/>
        <v>0.18993806390977447</v>
      </c>
      <c r="AI483" s="2">
        <f t="shared" si="539"/>
        <v>2.4307496554140489</v>
      </c>
      <c r="AJ483" s="7">
        <v>2.2000000000000002</v>
      </c>
      <c r="AK483" s="27">
        <f t="shared" si="540"/>
        <v>0</v>
      </c>
      <c r="AL483" s="3">
        <f t="shared" si="541"/>
        <v>1696.411464374301</v>
      </c>
    </row>
    <row r="484" spans="1:38" ht="20.25" x14ac:dyDescent="0.3">
      <c r="A484" s="7"/>
      <c r="B484" s="7"/>
      <c r="C484" s="7"/>
      <c r="D484" s="2"/>
      <c r="E484" s="2"/>
      <c r="F484" s="2"/>
      <c r="G484" s="7"/>
      <c r="H484" s="7"/>
      <c r="I484" s="7"/>
      <c r="J484" s="7"/>
      <c r="K484" s="2"/>
      <c r="L484" s="2"/>
      <c r="M484" s="2"/>
      <c r="N484" s="2"/>
      <c r="O484" s="2"/>
      <c r="P484" s="2"/>
      <c r="Q484" s="2"/>
      <c r="R484" s="2"/>
      <c r="S484" s="7"/>
      <c r="T484" s="2"/>
      <c r="U484" s="28"/>
      <c r="V484" s="2"/>
      <c r="W484" s="2"/>
      <c r="X484" s="28"/>
      <c r="Y484" s="28"/>
      <c r="Z484" s="28"/>
      <c r="AA484" s="2"/>
      <c r="AB484" s="2"/>
      <c r="AC484" s="2"/>
      <c r="AD484" s="7"/>
      <c r="AE484" s="2"/>
      <c r="AF484" s="5"/>
      <c r="AG484" s="7"/>
      <c r="AH484" s="3"/>
    </row>
    <row r="485" spans="1:38" ht="150" x14ac:dyDescent="0.2">
      <c r="A485" s="7" t="s">
        <v>10</v>
      </c>
      <c r="B485" s="7" t="s">
        <v>82</v>
      </c>
      <c r="C485" s="31" t="s">
        <v>83</v>
      </c>
      <c r="D485" s="31" t="s">
        <v>84</v>
      </c>
      <c r="E485" s="7" t="s">
        <v>12</v>
      </c>
      <c r="F485" s="7" t="s">
        <v>85</v>
      </c>
      <c r="G485" s="7" t="s">
        <v>47</v>
      </c>
      <c r="H485" s="7" t="s">
        <v>14</v>
      </c>
      <c r="I485" s="7" t="s">
        <v>15</v>
      </c>
      <c r="J485" s="7" t="s">
        <v>16</v>
      </c>
      <c r="K485" s="7" t="s">
        <v>17</v>
      </c>
      <c r="L485" s="7" t="s">
        <v>18</v>
      </c>
      <c r="M485" s="7" t="s">
        <v>25</v>
      </c>
      <c r="N485" s="7" t="s">
        <v>26</v>
      </c>
      <c r="O485" s="7" t="s">
        <v>27</v>
      </c>
      <c r="P485" s="7" t="s">
        <v>28</v>
      </c>
      <c r="Q485" s="7" t="s">
        <v>29</v>
      </c>
      <c r="R485" s="7" t="s">
        <v>30</v>
      </c>
      <c r="S485" s="7" t="s">
        <v>31</v>
      </c>
      <c r="T485" s="7" t="s">
        <v>32</v>
      </c>
      <c r="U485" s="7" t="s">
        <v>33</v>
      </c>
      <c r="V485" s="7" t="s">
        <v>34</v>
      </c>
      <c r="W485" s="26" t="s">
        <v>35</v>
      </c>
      <c r="X485" s="7" t="s">
        <v>36</v>
      </c>
      <c r="Y485" s="7" t="s">
        <v>37</v>
      </c>
      <c r="Z485" s="26" t="s">
        <v>59</v>
      </c>
      <c r="AA485" s="26" t="s">
        <v>60</v>
      </c>
      <c r="AB485" s="26" t="s">
        <v>61</v>
      </c>
      <c r="AC485" s="7" t="s">
        <v>39</v>
      </c>
      <c r="AD485" s="7" t="s">
        <v>40</v>
      </c>
      <c r="AE485" s="7" t="s">
        <v>41</v>
      </c>
      <c r="AF485" s="7" t="s">
        <v>21</v>
      </c>
      <c r="AG485" s="26" t="s">
        <v>90</v>
      </c>
      <c r="AH485" s="26" t="s">
        <v>89</v>
      </c>
      <c r="AI485" s="7" t="s">
        <v>22</v>
      </c>
      <c r="AJ485" s="7" t="s">
        <v>23</v>
      </c>
      <c r="AK485" s="26" t="s">
        <v>20</v>
      </c>
      <c r="AL485" s="7" t="s">
        <v>24</v>
      </c>
    </row>
    <row r="486" spans="1:38" ht="20.25" x14ac:dyDescent="0.3">
      <c r="A486" s="7">
        <v>20</v>
      </c>
      <c r="B486" s="7">
        <v>18</v>
      </c>
      <c r="C486" s="27">
        <v>14</v>
      </c>
      <c r="D486" s="27">
        <v>23</v>
      </c>
      <c r="E486" s="7">
        <v>2.75</v>
      </c>
      <c r="F486" s="32">
        <f>($D486+2*$E486)/12</f>
        <v>2.375</v>
      </c>
      <c r="G486" s="8">
        <f t="shared" ref="G486:G508" si="543">$B$4*$A486*$F486</f>
        <v>5700</v>
      </c>
      <c r="H486" s="2">
        <v>1.4</v>
      </c>
      <c r="I486" s="7">
        <f t="shared" ref="I486:I508" si="544">$G486*$H486</f>
        <v>7979.9999999999991</v>
      </c>
      <c r="J486" s="7">
        <v>1.2</v>
      </c>
      <c r="K486" s="7">
        <v>1.1499999999999999</v>
      </c>
      <c r="L486" s="7">
        <v>0</v>
      </c>
      <c r="M486" s="2">
        <f>($E$7-$C$7-0.06*$D486/12)/$K486</f>
        <v>3.6681159420289853</v>
      </c>
      <c r="N486" s="2">
        <f>($F$7-$B$7)/$K486</f>
        <v>2.7536231884057973</v>
      </c>
      <c r="O486" s="2">
        <f>($G$7-$B$7)/$K486</f>
        <v>11.449275362318842</v>
      </c>
      <c r="P486" s="2">
        <f>$C$7+$K486*$A486+0.06*$D486/12</f>
        <v>24.781666666666666</v>
      </c>
      <c r="Q486" s="2">
        <f>IF($A486&lt;$M486,$P486,$P486+$E$7)</f>
        <v>30.781666666666666</v>
      </c>
      <c r="R486" s="2">
        <f>$B$7+K486*$A486</f>
        <v>23.833333333333332</v>
      </c>
      <c r="S486" s="2">
        <f t="shared" ref="S486:S508" si="545">$R486+$F$7</f>
        <v>27.833333333333332</v>
      </c>
      <c r="T486" s="2">
        <f t="shared" ref="T486:T508" si="546">$R486+$G$7</f>
        <v>37.833333333333329</v>
      </c>
      <c r="U486" s="7">
        <f t="shared" ref="U486:U508" si="547">IF($A486&lt;$M486,0.5,1)</f>
        <v>1</v>
      </c>
      <c r="V486" s="2">
        <f>($U486*$H$7*(1+$L486)*$J486)/($Q486*$R486)</f>
        <v>52.342481277453395</v>
      </c>
      <c r="W486" s="28">
        <f>IF($A486&lt;$N486,(($U486*$I$7/2*(1+$L486)*$J$7)/($R486*$Q486)),(($U486*$I$7*(1+$L486)*$J$7)/($S486*$Q486)))</f>
        <v>70.031575810964029</v>
      </c>
      <c r="X486" s="2">
        <f>(2*$U486*$H$7*(1+$L486)*$J486)/($Q486*$T486)</f>
        <v>65.946914737232035</v>
      </c>
      <c r="Y486" s="2">
        <f>IF($R486&gt;$F486,$F486*$V486,$R486*$V486)</f>
        <v>124.31339303395181</v>
      </c>
      <c r="Z486" s="28">
        <f>IF($N486&lt;$A486,0,$F$7-$B$7-$K486*$A486)</f>
        <v>0</v>
      </c>
      <c r="AA486" s="28">
        <f>IF($S486&gt;$F486,$F486,$S486)</f>
        <v>2.375</v>
      </c>
      <c r="AB486" s="28">
        <f>($AA486-$Z486)*$W486</f>
        <v>166.32499255103957</v>
      </c>
      <c r="AC486" s="2">
        <f>IF($T486&gt;$F486,$F486*$X486,$T486*$X486)</f>
        <v>156.62392250092608</v>
      </c>
      <c r="AD486" s="2">
        <f t="shared" ref="AD486:AD508" si="548">IF($Y486&gt;$AC486,$Y486,$AC486)</f>
        <v>156.62392250092608</v>
      </c>
      <c r="AE486" s="2">
        <f>IF($AB486&gt;$AD486,$AB486,$AD486)</f>
        <v>166.32499255103957</v>
      </c>
      <c r="AF486" s="2">
        <f t="shared" ref="AF486:AF508" si="549">PI()*($B486/(2*12))^2*62.4</f>
        <v>110.26990214100174</v>
      </c>
      <c r="AG486" s="33">
        <f>0.23*($M$7/$H486)*(1+0.35*$M$7*($F486/$A486))</f>
        <v>0.15338792410714289</v>
      </c>
      <c r="AH486" s="33">
        <f>IF(AG486&gt;0.33,0.33,AG486)</f>
        <v>0.15338792410714289</v>
      </c>
      <c r="AI486" s="2">
        <f>$P$7/($O$7-$N$7*AH486)</f>
        <v>2.3645985089583172</v>
      </c>
      <c r="AJ486" s="7">
        <v>2.4</v>
      </c>
      <c r="AK486" s="27">
        <f>IF($A486&gt;$F486,0,$AE486)</f>
        <v>0</v>
      </c>
      <c r="AL486" s="3">
        <f>(12/$D486)*(($I486+$AF486)/$AI486+$AK486/$AJ486)</f>
        <v>1785.0854458946742</v>
      </c>
    </row>
    <row r="487" spans="1:38" ht="20.25" x14ac:dyDescent="0.3">
      <c r="A487" s="7">
        <v>20</v>
      </c>
      <c r="B487" s="7">
        <v>24</v>
      </c>
      <c r="C487" s="27">
        <v>19</v>
      </c>
      <c r="D487" s="27">
        <v>30</v>
      </c>
      <c r="E487" s="7">
        <v>3.25</v>
      </c>
      <c r="F487" s="32">
        <f t="shared" ref="F487:F508" si="550">($D487+2*$E487)/12</f>
        <v>3.0416666666666665</v>
      </c>
      <c r="G487" s="8">
        <f t="shared" si="543"/>
        <v>7300</v>
      </c>
      <c r="H487" s="2">
        <v>1.4</v>
      </c>
      <c r="I487" s="7">
        <f t="shared" si="544"/>
        <v>10220</v>
      </c>
      <c r="J487" s="7">
        <v>1.2</v>
      </c>
      <c r="K487" s="4">
        <f>(1.75-1.15)*(($D487-24)/(96-24))+1.15</f>
        <v>1.2</v>
      </c>
      <c r="L487" s="7">
        <v>0</v>
      </c>
      <c r="M487" s="2">
        <f t="shared" ref="M487:M508" si="551">($E$7-$C$7-0.06*$D487/12)/$K487</f>
        <v>3.4861111111111107</v>
      </c>
      <c r="N487" s="2">
        <f t="shared" ref="N487:N508" si="552">($F$7-$B$7)/$K487</f>
        <v>2.6388888888888888</v>
      </c>
      <c r="O487" s="2">
        <f t="shared" ref="O487:O508" si="553">($G$7-$B$7)/$K487</f>
        <v>10.972222222222221</v>
      </c>
      <c r="P487" s="2">
        <f t="shared" ref="P487:P508" si="554">$C$7+$K487*$A487+0.06*$D487/12</f>
        <v>25.816666666666666</v>
      </c>
      <c r="Q487" s="2">
        <f t="shared" ref="Q487:Q508" si="555">IF($A487&lt;$M487,$P487,$P487+$E$7)</f>
        <v>31.816666666666666</v>
      </c>
      <c r="R487" s="2">
        <f t="shared" ref="R487:R508" si="556">$B$7+K487*$A487</f>
        <v>24.833333333333332</v>
      </c>
      <c r="S487" s="2">
        <f t="shared" si="545"/>
        <v>28.833333333333332</v>
      </c>
      <c r="T487" s="2">
        <f t="shared" si="546"/>
        <v>38.833333333333329</v>
      </c>
      <c r="U487" s="7">
        <f t="shared" si="547"/>
        <v>1</v>
      </c>
      <c r="V487" s="2">
        <f t="shared" ref="V487:V508" si="557">($U487*$H$7*(1+$L487)*$J487)/($Q487*$R487)</f>
        <v>48.60058852275165</v>
      </c>
      <c r="W487" s="28">
        <f t="shared" ref="W487:W508" si="558">IF($A487&lt;$N487,(($U487*$I$7/2*(1+$L487)*$J$7)/($R487*$Q487)),(($U487*$I$7*(1+$L487)*$J$7)/($S487*$Q487)))</f>
        <v>65.403609915913975</v>
      </c>
      <c r="X487" s="2">
        <f t="shared" ref="X487:X508" si="559">(2*$U487*$H$7*(1+$L487)*$J487)/($Q487*$T487)</f>
        <v>62.158692617081513</v>
      </c>
      <c r="Y487" s="2">
        <f t="shared" ref="Y487:Y508" si="560">IF($R487&gt;$F487,$F487*$V487,$R487*$V487)</f>
        <v>147.82679009003627</v>
      </c>
      <c r="Z487" s="28">
        <f t="shared" ref="Z487:Z508" si="561">IF($N487&lt;$A487,0,$F$7-$B$7-$K487*$A487)</f>
        <v>0</v>
      </c>
      <c r="AA487" s="28">
        <f t="shared" ref="AA487:AA508" si="562">IF($S487&gt;$F487,$F487,$S487)</f>
        <v>3.0416666666666665</v>
      </c>
      <c r="AB487" s="28">
        <f t="shared" ref="AB487:AB508" si="563">($AA487-$Z487)*$W487</f>
        <v>198.93598016090499</v>
      </c>
      <c r="AC487" s="2">
        <f t="shared" ref="AC487:AC508" si="564">IF($T487&gt;$F487,$F487*$X487,$T487*$X487)</f>
        <v>189.06602337695625</v>
      </c>
      <c r="AD487" s="2">
        <f t="shared" si="548"/>
        <v>189.06602337695625</v>
      </c>
      <c r="AE487" s="2">
        <f t="shared" ref="AE487:AE508" si="565">IF($AB487&gt;$AD487,$AB487,$AD487)</f>
        <v>198.93598016090499</v>
      </c>
      <c r="AF487" s="2">
        <f t="shared" si="549"/>
        <v>196.03538158400309</v>
      </c>
      <c r="AG487" s="33">
        <f t="shared" ref="AG487:AG508" si="566">0.23*($M$7/$H487)*(1+0.35*$M$7*($F487/$A487))</f>
        <v>0.1549404241071429</v>
      </c>
      <c r="AH487" s="33">
        <f t="shared" ref="AH487:AH508" si="567">IF(AG487&gt;0.33,0.33,AG487)</f>
        <v>0.1549404241071429</v>
      </c>
      <c r="AI487" s="2">
        <f t="shared" ref="AI487:AI508" si="568">$P$7/($O$7-$N$7*AH487)</f>
        <v>2.3673350340465107</v>
      </c>
      <c r="AJ487" s="7">
        <v>2.2000000000000002</v>
      </c>
      <c r="AK487" s="27">
        <f t="shared" ref="AK487:AK508" si="569">IF($A487&gt;$F487,0,$AE487)</f>
        <v>0</v>
      </c>
      <c r="AL487" s="3">
        <f t="shared" ref="AL487:AL508" si="570">(12/$D487)*(($I487+$AF487)/$AI487+$AK487/$AJ487)</f>
        <v>1759.9596562012205</v>
      </c>
    </row>
    <row r="488" spans="1:38" ht="20.25" x14ac:dyDescent="0.3">
      <c r="A488" s="7">
        <v>20</v>
      </c>
      <c r="B488" s="7">
        <v>27</v>
      </c>
      <c r="C488" s="27">
        <v>22</v>
      </c>
      <c r="D488" s="27">
        <v>34</v>
      </c>
      <c r="E488" s="7">
        <v>3.5</v>
      </c>
      <c r="F488" s="32">
        <f t="shared" si="550"/>
        <v>3.4166666666666665</v>
      </c>
      <c r="G488" s="8">
        <f t="shared" si="543"/>
        <v>8200</v>
      </c>
      <c r="H488" s="2">
        <v>1.4</v>
      </c>
      <c r="I488" s="7">
        <f t="shared" si="544"/>
        <v>11480</v>
      </c>
      <c r="J488" s="7">
        <v>1.2</v>
      </c>
      <c r="K488" s="4">
        <f t="shared" ref="K488:K498" si="571">(1.75-1.15)*(($D488-24)/(96-24))+1.15</f>
        <v>1.2333333333333332</v>
      </c>
      <c r="L488" s="7">
        <v>0</v>
      </c>
      <c r="M488" s="2">
        <f t="shared" si="551"/>
        <v>3.3756756756756761</v>
      </c>
      <c r="N488" s="2">
        <f t="shared" si="552"/>
        <v>2.567567567567568</v>
      </c>
      <c r="O488" s="2">
        <f t="shared" si="553"/>
        <v>10.675675675675677</v>
      </c>
      <c r="P488" s="2">
        <f t="shared" si="554"/>
        <v>26.503333333333334</v>
      </c>
      <c r="Q488" s="2">
        <f t="shared" si="555"/>
        <v>32.50333333333333</v>
      </c>
      <c r="R488" s="2">
        <f t="shared" si="556"/>
        <v>25.499999999999996</v>
      </c>
      <c r="S488" s="2">
        <f t="shared" si="545"/>
        <v>29.499999999999996</v>
      </c>
      <c r="T488" s="2">
        <f t="shared" si="546"/>
        <v>39.5</v>
      </c>
      <c r="U488" s="7">
        <f t="shared" si="547"/>
        <v>1</v>
      </c>
      <c r="V488" s="2">
        <f t="shared" si="557"/>
        <v>46.330089824874683</v>
      </c>
      <c r="W488" s="28">
        <f t="shared" si="558"/>
        <v>62.575068354571208</v>
      </c>
      <c r="X488" s="2">
        <f t="shared" si="559"/>
        <v>59.818596989078692</v>
      </c>
      <c r="Y488" s="2">
        <f t="shared" si="560"/>
        <v>158.29447356832182</v>
      </c>
      <c r="Z488" s="28">
        <f t="shared" si="561"/>
        <v>0</v>
      </c>
      <c r="AA488" s="28">
        <f t="shared" si="562"/>
        <v>3.4166666666666665</v>
      </c>
      <c r="AB488" s="28">
        <f t="shared" si="563"/>
        <v>213.79815021145163</v>
      </c>
      <c r="AC488" s="2">
        <f t="shared" si="564"/>
        <v>204.38020637935219</v>
      </c>
      <c r="AD488" s="2">
        <f t="shared" si="548"/>
        <v>204.38020637935219</v>
      </c>
      <c r="AE488" s="2">
        <f t="shared" si="565"/>
        <v>213.79815021145163</v>
      </c>
      <c r="AF488" s="2">
        <f t="shared" si="549"/>
        <v>248.1072798172539</v>
      </c>
      <c r="AG488" s="33">
        <f t="shared" si="566"/>
        <v>0.1558137053571429</v>
      </c>
      <c r="AH488" s="33">
        <f t="shared" si="567"/>
        <v>0.1558137053571429</v>
      </c>
      <c r="AI488" s="2">
        <f t="shared" si="568"/>
        <v>2.3688771146755099</v>
      </c>
      <c r="AJ488" s="7">
        <v>2.2000000000000002</v>
      </c>
      <c r="AK488" s="27">
        <f t="shared" si="569"/>
        <v>0</v>
      </c>
      <c r="AL488" s="3">
        <f t="shared" si="570"/>
        <v>1747.3814726261055</v>
      </c>
    </row>
    <row r="489" spans="1:38" ht="20.25" x14ac:dyDescent="0.3">
      <c r="A489" s="7">
        <v>20</v>
      </c>
      <c r="B489" s="7">
        <v>30</v>
      </c>
      <c r="C489" s="27">
        <v>24</v>
      </c>
      <c r="D489" s="27">
        <v>38</v>
      </c>
      <c r="E489" s="7">
        <v>3.75</v>
      </c>
      <c r="F489" s="32">
        <f t="shared" si="550"/>
        <v>3.7916666666666665</v>
      </c>
      <c r="G489" s="8">
        <f t="shared" si="543"/>
        <v>9100</v>
      </c>
      <c r="H489" s="2">
        <v>1.4</v>
      </c>
      <c r="I489" s="7">
        <f t="shared" si="544"/>
        <v>12740</v>
      </c>
      <c r="J489" s="7">
        <v>1.2</v>
      </c>
      <c r="K489" s="4">
        <f t="shared" si="571"/>
        <v>1.2666666666666666</v>
      </c>
      <c r="L489" s="7">
        <v>0</v>
      </c>
      <c r="M489" s="2">
        <f t="shared" si="551"/>
        <v>3.271052631578947</v>
      </c>
      <c r="N489" s="2">
        <f t="shared" si="552"/>
        <v>2.5</v>
      </c>
      <c r="O489" s="2">
        <f t="shared" si="553"/>
        <v>10.394736842105264</v>
      </c>
      <c r="P489" s="2">
        <f t="shared" si="554"/>
        <v>27.19</v>
      </c>
      <c r="Q489" s="2">
        <f t="shared" si="555"/>
        <v>33.19</v>
      </c>
      <c r="R489" s="2">
        <f t="shared" si="556"/>
        <v>26.166666666666664</v>
      </c>
      <c r="S489" s="2">
        <f t="shared" si="545"/>
        <v>30.166666666666664</v>
      </c>
      <c r="T489" s="2">
        <f t="shared" si="546"/>
        <v>40.166666666666664</v>
      </c>
      <c r="U489" s="7">
        <f t="shared" si="547"/>
        <v>1</v>
      </c>
      <c r="V489" s="2">
        <f t="shared" si="557"/>
        <v>44.215604807679398</v>
      </c>
      <c r="W489" s="28">
        <f t="shared" si="558"/>
        <v>59.926190908198073</v>
      </c>
      <c r="X489" s="2">
        <f t="shared" si="559"/>
        <v>57.60871331788934</v>
      </c>
      <c r="Y489" s="2">
        <f t="shared" si="560"/>
        <v>167.65083489578439</v>
      </c>
      <c r="Z489" s="28">
        <f t="shared" si="561"/>
        <v>0</v>
      </c>
      <c r="AA489" s="28">
        <f t="shared" si="562"/>
        <v>3.7916666666666665</v>
      </c>
      <c r="AB489" s="28">
        <f t="shared" si="563"/>
        <v>227.22014052691767</v>
      </c>
      <c r="AC489" s="2">
        <f t="shared" si="564"/>
        <v>218.43303799699706</v>
      </c>
      <c r="AD489" s="2">
        <f t="shared" si="548"/>
        <v>218.43303799699706</v>
      </c>
      <c r="AE489" s="2">
        <f t="shared" si="565"/>
        <v>227.22014052691767</v>
      </c>
      <c r="AF489" s="2">
        <f t="shared" si="549"/>
        <v>306.30528372500481</v>
      </c>
      <c r="AG489" s="33">
        <f t="shared" si="566"/>
        <v>0.15668698660714289</v>
      </c>
      <c r="AH489" s="33">
        <f t="shared" si="567"/>
        <v>0.15668698660714289</v>
      </c>
      <c r="AI489" s="2">
        <f t="shared" si="568"/>
        <v>2.3704212056348415</v>
      </c>
      <c r="AJ489" s="7">
        <v>2.2000000000000002</v>
      </c>
      <c r="AK489" s="27">
        <f t="shared" si="569"/>
        <v>0</v>
      </c>
      <c r="AL489" s="3">
        <f t="shared" si="570"/>
        <v>1738.0395810151699</v>
      </c>
    </row>
    <row r="490" spans="1:38" ht="20.25" x14ac:dyDescent="0.3">
      <c r="A490" s="7">
        <v>20</v>
      </c>
      <c r="B490" s="7">
        <v>33</v>
      </c>
      <c r="C490" s="27">
        <v>27</v>
      </c>
      <c r="D490" s="27">
        <v>42</v>
      </c>
      <c r="E490" s="7">
        <v>3.75</v>
      </c>
      <c r="F490" s="32">
        <f t="shared" si="550"/>
        <v>4.125</v>
      </c>
      <c r="G490" s="8">
        <f t="shared" si="543"/>
        <v>9900</v>
      </c>
      <c r="H490" s="2">
        <v>1.4</v>
      </c>
      <c r="I490" s="7">
        <f t="shared" si="544"/>
        <v>13860</v>
      </c>
      <c r="J490" s="7">
        <v>1.2</v>
      </c>
      <c r="K490" s="4">
        <f t="shared" si="571"/>
        <v>1.2999999999999998</v>
      </c>
      <c r="L490" s="7">
        <v>0</v>
      </c>
      <c r="M490" s="2">
        <f t="shared" si="551"/>
        <v>3.1717948717948721</v>
      </c>
      <c r="N490" s="2">
        <f t="shared" si="552"/>
        <v>2.4358974358974361</v>
      </c>
      <c r="O490" s="2">
        <f t="shared" si="553"/>
        <v>10.12820512820513</v>
      </c>
      <c r="P490" s="2">
        <f t="shared" si="554"/>
        <v>27.876666666666665</v>
      </c>
      <c r="Q490" s="2">
        <f t="shared" si="555"/>
        <v>33.876666666666665</v>
      </c>
      <c r="R490" s="2">
        <f t="shared" si="556"/>
        <v>26.833333333333329</v>
      </c>
      <c r="S490" s="2">
        <f t="shared" si="545"/>
        <v>30.833333333333329</v>
      </c>
      <c r="T490" s="2">
        <f t="shared" si="546"/>
        <v>40.833333333333329</v>
      </c>
      <c r="U490" s="7">
        <f t="shared" si="547"/>
        <v>1</v>
      </c>
      <c r="V490" s="2">
        <f t="shared" si="557"/>
        <v>42.243114256256568</v>
      </c>
      <c r="W490" s="28">
        <f t="shared" si="558"/>
        <v>57.442072595078606</v>
      </c>
      <c r="X490" s="2">
        <f t="shared" si="559"/>
        <v>55.519521593937199</v>
      </c>
      <c r="Y490" s="2">
        <f t="shared" si="560"/>
        <v>174.25284630705835</v>
      </c>
      <c r="Z490" s="28">
        <f t="shared" si="561"/>
        <v>0</v>
      </c>
      <c r="AA490" s="28">
        <f t="shared" si="562"/>
        <v>4.125</v>
      </c>
      <c r="AB490" s="28">
        <f t="shared" si="563"/>
        <v>236.94854945469925</v>
      </c>
      <c r="AC490" s="2">
        <f t="shared" si="564"/>
        <v>229.01802657499096</v>
      </c>
      <c r="AD490" s="2">
        <f t="shared" si="548"/>
        <v>229.01802657499096</v>
      </c>
      <c r="AE490" s="2">
        <f t="shared" si="565"/>
        <v>236.94854945469925</v>
      </c>
      <c r="AF490" s="2">
        <f t="shared" si="549"/>
        <v>370.62939330725584</v>
      </c>
      <c r="AG490" s="33">
        <f t="shared" si="566"/>
        <v>0.1574632366071429</v>
      </c>
      <c r="AH490" s="33">
        <f t="shared" si="567"/>
        <v>0.1574632366071429</v>
      </c>
      <c r="AI490" s="2">
        <f t="shared" si="568"/>
        <v>2.3717954217965795</v>
      </c>
      <c r="AJ490" s="7">
        <v>2.2000000000000002</v>
      </c>
      <c r="AK490" s="27">
        <f t="shared" si="569"/>
        <v>0</v>
      </c>
      <c r="AL490" s="3">
        <f t="shared" si="570"/>
        <v>1714.268471474526</v>
      </c>
    </row>
    <row r="491" spans="1:38" ht="20.25" x14ac:dyDescent="0.3">
      <c r="A491" s="7">
        <v>20</v>
      </c>
      <c r="B491" s="7">
        <v>36</v>
      </c>
      <c r="C491" s="27">
        <v>29</v>
      </c>
      <c r="D491" s="27">
        <v>45</v>
      </c>
      <c r="E491" s="7">
        <v>4.5</v>
      </c>
      <c r="F491" s="32">
        <f t="shared" si="550"/>
        <v>4.5</v>
      </c>
      <c r="G491" s="8">
        <f t="shared" si="543"/>
        <v>10800</v>
      </c>
      <c r="H491" s="2">
        <v>1.4</v>
      </c>
      <c r="I491" s="7">
        <f t="shared" si="544"/>
        <v>15119.999999999998</v>
      </c>
      <c r="J491" s="7">
        <v>1.2</v>
      </c>
      <c r="K491" s="4">
        <f t="shared" si="571"/>
        <v>1.325</v>
      </c>
      <c r="L491" s="7">
        <v>0</v>
      </c>
      <c r="M491" s="2">
        <f t="shared" si="551"/>
        <v>3.10062893081761</v>
      </c>
      <c r="N491" s="2">
        <f t="shared" si="552"/>
        <v>2.3899371069182389</v>
      </c>
      <c r="O491" s="2">
        <f t="shared" si="553"/>
        <v>9.9371069182389942</v>
      </c>
      <c r="P491" s="2">
        <f t="shared" si="554"/>
        <v>28.391666666666669</v>
      </c>
      <c r="Q491" s="2">
        <f t="shared" si="555"/>
        <v>34.391666666666666</v>
      </c>
      <c r="R491" s="2">
        <f t="shared" si="556"/>
        <v>27.333333333333332</v>
      </c>
      <c r="S491" s="2">
        <f t="shared" si="545"/>
        <v>31.333333333333332</v>
      </c>
      <c r="T491" s="2">
        <f t="shared" si="546"/>
        <v>41.333333333333329</v>
      </c>
      <c r="U491" s="7">
        <f t="shared" si="547"/>
        <v>1</v>
      </c>
      <c r="V491" s="2">
        <f t="shared" si="557"/>
        <v>40.84937384387171</v>
      </c>
      <c r="W491" s="28">
        <f t="shared" si="558"/>
        <v>55.679000252617698</v>
      </c>
      <c r="X491" s="2">
        <f t="shared" si="559"/>
        <v>54.026591212862584</v>
      </c>
      <c r="Y491" s="2">
        <f t="shared" si="560"/>
        <v>183.8221822974227</v>
      </c>
      <c r="Z491" s="28">
        <f t="shared" si="561"/>
        <v>0</v>
      </c>
      <c r="AA491" s="28">
        <f t="shared" si="562"/>
        <v>4.5</v>
      </c>
      <c r="AB491" s="28">
        <f t="shared" si="563"/>
        <v>250.55550113677964</v>
      </c>
      <c r="AC491" s="2">
        <f t="shared" si="564"/>
        <v>243.11966045788162</v>
      </c>
      <c r="AD491" s="2">
        <f t="shared" si="548"/>
        <v>243.11966045788162</v>
      </c>
      <c r="AE491" s="2">
        <f t="shared" si="565"/>
        <v>250.55550113677964</v>
      </c>
      <c r="AF491" s="2">
        <f t="shared" si="549"/>
        <v>441.07960856400695</v>
      </c>
      <c r="AG491" s="33">
        <f t="shared" si="566"/>
        <v>0.15833651785714289</v>
      </c>
      <c r="AH491" s="33">
        <f t="shared" si="567"/>
        <v>0.15833651785714289</v>
      </c>
      <c r="AI491" s="2">
        <f t="shared" si="568"/>
        <v>2.3733433207875505</v>
      </c>
      <c r="AJ491" s="7">
        <v>2.2000000000000002</v>
      </c>
      <c r="AK491" s="27">
        <f t="shared" si="569"/>
        <v>0</v>
      </c>
      <c r="AL491" s="3">
        <f t="shared" si="570"/>
        <v>1748.4285533428117</v>
      </c>
    </row>
    <row r="492" spans="1:38" ht="20.25" x14ac:dyDescent="0.3">
      <c r="A492" s="7">
        <v>20</v>
      </c>
      <c r="B492" s="7">
        <v>39</v>
      </c>
      <c r="C492" s="27">
        <v>32</v>
      </c>
      <c r="D492" s="27">
        <v>49</v>
      </c>
      <c r="E492" s="7">
        <v>4.75</v>
      </c>
      <c r="F492" s="32">
        <f t="shared" si="550"/>
        <v>4.875</v>
      </c>
      <c r="G492" s="8">
        <f t="shared" si="543"/>
        <v>11700</v>
      </c>
      <c r="H492" s="2">
        <v>1.4</v>
      </c>
      <c r="I492" s="7">
        <f t="shared" si="544"/>
        <v>16379.999999999998</v>
      </c>
      <c r="J492" s="7">
        <v>1.2</v>
      </c>
      <c r="K492" s="4">
        <f t="shared" si="571"/>
        <v>1.3583333333333334</v>
      </c>
      <c r="L492" s="7">
        <v>0</v>
      </c>
      <c r="M492" s="2">
        <f t="shared" si="551"/>
        <v>3.0098159509202449</v>
      </c>
      <c r="N492" s="2">
        <f t="shared" si="552"/>
        <v>2.3312883435582821</v>
      </c>
      <c r="O492" s="2">
        <f t="shared" si="553"/>
        <v>9.6932515337423304</v>
      </c>
      <c r="P492" s="2">
        <f t="shared" si="554"/>
        <v>29.078333333333337</v>
      </c>
      <c r="Q492" s="2">
        <f t="shared" si="555"/>
        <v>35.078333333333333</v>
      </c>
      <c r="R492" s="2">
        <f t="shared" si="556"/>
        <v>28</v>
      </c>
      <c r="S492" s="2">
        <f t="shared" si="545"/>
        <v>32</v>
      </c>
      <c r="T492" s="2">
        <f t="shared" si="546"/>
        <v>42</v>
      </c>
      <c r="U492" s="7">
        <f t="shared" si="547"/>
        <v>1</v>
      </c>
      <c r="V492" s="2">
        <f t="shared" si="557"/>
        <v>39.096172511861205</v>
      </c>
      <c r="W492" s="28">
        <f t="shared" si="558"/>
        <v>53.451798356060245</v>
      </c>
      <c r="X492" s="2">
        <f t="shared" si="559"/>
        <v>52.128230015814943</v>
      </c>
      <c r="Y492" s="2">
        <f t="shared" si="560"/>
        <v>190.59384099532338</v>
      </c>
      <c r="Z492" s="28">
        <f t="shared" si="561"/>
        <v>0</v>
      </c>
      <c r="AA492" s="28">
        <f t="shared" si="562"/>
        <v>4.875</v>
      </c>
      <c r="AB492" s="28">
        <f t="shared" si="563"/>
        <v>260.57751698579369</v>
      </c>
      <c r="AC492" s="2">
        <f t="shared" si="564"/>
        <v>254.12512132709784</v>
      </c>
      <c r="AD492" s="2">
        <f t="shared" si="548"/>
        <v>254.12512132709784</v>
      </c>
      <c r="AE492" s="2">
        <f t="shared" si="565"/>
        <v>260.57751698579369</v>
      </c>
      <c r="AF492" s="2">
        <f t="shared" si="549"/>
        <v>517.65592949525819</v>
      </c>
      <c r="AG492" s="33">
        <f t="shared" si="566"/>
        <v>0.15920979910714289</v>
      </c>
      <c r="AH492" s="33">
        <f t="shared" si="567"/>
        <v>0.15920979910714289</v>
      </c>
      <c r="AI492" s="2">
        <f t="shared" si="568"/>
        <v>2.3748932415009469</v>
      </c>
      <c r="AJ492" s="7">
        <v>2.2000000000000002</v>
      </c>
      <c r="AK492" s="27">
        <f t="shared" si="569"/>
        <v>0</v>
      </c>
      <c r="AL492" s="3">
        <f t="shared" si="570"/>
        <v>1742.4789374978045</v>
      </c>
    </row>
    <row r="493" spans="1:38" ht="20.25" x14ac:dyDescent="0.3">
      <c r="A493" s="7">
        <v>20</v>
      </c>
      <c r="B493" s="7">
        <v>42</v>
      </c>
      <c r="C493" s="27">
        <v>34</v>
      </c>
      <c r="D493" s="27">
        <v>53</v>
      </c>
      <c r="E493" s="7">
        <v>5</v>
      </c>
      <c r="F493" s="32">
        <f t="shared" si="550"/>
        <v>5.25</v>
      </c>
      <c r="G493" s="8">
        <f t="shared" si="543"/>
        <v>12600</v>
      </c>
      <c r="H493" s="2">
        <v>1.4</v>
      </c>
      <c r="I493" s="7">
        <f t="shared" si="544"/>
        <v>17640</v>
      </c>
      <c r="J493" s="7">
        <v>1.2</v>
      </c>
      <c r="K493" s="4">
        <f t="shared" si="571"/>
        <v>1.3916666666666666</v>
      </c>
      <c r="L493" s="7">
        <v>0</v>
      </c>
      <c r="M493" s="2">
        <f t="shared" si="551"/>
        <v>2.9233532934131738</v>
      </c>
      <c r="N493" s="2">
        <f t="shared" si="552"/>
        <v>2.2754491017964074</v>
      </c>
      <c r="O493" s="2">
        <f t="shared" si="553"/>
        <v>9.4610778443113777</v>
      </c>
      <c r="P493" s="2">
        <f t="shared" si="554"/>
        <v>29.765000000000001</v>
      </c>
      <c r="Q493" s="2">
        <f t="shared" si="555"/>
        <v>35.765000000000001</v>
      </c>
      <c r="R493" s="2">
        <f t="shared" si="556"/>
        <v>28.666666666666664</v>
      </c>
      <c r="S493" s="2">
        <f t="shared" si="545"/>
        <v>32.666666666666664</v>
      </c>
      <c r="T493" s="2">
        <f t="shared" si="546"/>
        <v>42.666666666666664</v>
      </c>
      <c r="U493" s="7">
        <f t="shared" si="547"/>
        <v>1</v>
      </c>
      <c r="V493" s="2">
        <f t="shared" si="557"/>
        <v>37.453792359036214</v>
      </c>
      <c r="W493" s="28">
        <f t="shared" si="558"/>
        <v>51.355646410668285</v>
      </c>
      <c r="X493" s="2">
        <f t="shared" si="559"/>
        <v>50.328533482454915</v>
      </c>
      <c r="Y493" s="2">
        <f t="shared" si="560"/>
        <v>196.63240988494013</v>
      </c>
      <c r="Z493" s="28">
        <f t="shared" si="561"/>
        <v>0</v>
      </c>
      <c r="AA493" s="28">
        <f t="shared" si="562"/>
        <v>5.25</v>
      </c>
      <c r="AB493" s="28">
        <f t="shared" si="563"/>
        <v>269.61714365600852</v>
      </c>
      <c r="AC493" s="2">
        <f t="shared" si="564"/>
        <v>264.22480078288828</v>
      </c>
      <c r="AD493" s="2">
        <f t="shared" si="548"/>
        <v>264.22480078288828</v>
      </c>
      <c r="AE493" s="2">
        <f t="shared" si="565"/>
        <v>269.61714365600852</v>
      </c>
      <c r="AF493" s="2">
        <f t="shared" si="549"/>
        <v>600.35835610100946</v>
      </c>
      <c r="AG493" s="33">
        <f t="shared" si="566"/>
        <v>0.16008308035714289</v>
      </c>
      <c r="AH493" s="33">
        <f t="shared" si="567"/>
        <v>0.16008308035714289</v>
      </c>
      <c r="AI493" s="2">
        <f t="shared" si="568"/>
        <v>2.3764451879002384</v>
      </c>
      <c r="AJ493" s="7">
        <v>2.2000000000000002</v>
      </c>
      <c r="AK493" s="27">
        <f t="shared" si="569"/>
        <v>0</v>
      </c>
      <c r="AL493" s="3">
        <f t="shared" si="570"/>
        <v>1737.8446088353478</v>
      </c>
    </row>
    <row r="494" spans="1:38" ht="20.25" x14ac:dyDescent="0.3">
      <c r="A494" s="7">
        <v>20</v>
      </c>
      <c r="B494" s="7">
        <v>48</v>
      </c>
      <c r="C494" s="27">
        <v>38</v>
      </c>
      <c r="D494" s="27">
        <v>60</v>
      </c>
      <c r="E494" s="7">
        <v>5.5</v>
      </c>
      <c r="F494" s="32">
        <f t="shared" si="550"/>
        <v>5.916666666666667</v>
      </c>
      <c r="G494" s="8">
        <f t="shared" si="543"/>
        <v>14200</v>
      </c>
      <c r="H494" s="2">
        <v>1.4</v>
      </c>
      <c r="I494" s="7">
        <f t="shared" si="544"/>
        <v>19880</v>
      </c>
      <c r="J494" s="7">
        <v>1.2</v>
      </c>
      <c r="K494" s="4">
        <f t="shared" si="571"/>
        <v>1.45</v>
      </c>
      <c r="L494" s="7">
        <v>0</v>
      </c>
      <c r="M494" s="2">
        <f t="shared" si="551"/>
        <v>2.7816091954022988</v>
      </c>
      <c r="N494" s="2">
        <f t="shared" si="552"/>
        <v>2.1839080459770113</v>
      </c>
      <c r="O494" s="2">
        <f t="shared" si="553"/>
        <v>9.0804597701149419</v>
      </c>
      <c r="P494" s="2">
        <f t="shared" si="554"/>
        <v>30.966666666666669</v>
      </c>
      <c r="Q494" s="2">
        <f t="shared" si="555"/>
        <v>36.966666666666669</v>
      </c>
      <c r="R494" s="2">
        <f t="shared" si="556"/>
        <v>29.833333333333332</v>
      </c>
      <c r="S494" s="2">
        <f t="shared" si="545"/>
        <v>33.833333333333329</v>
      </c>
      <c r="T494" s="2">
        <f t="shared" si="546"/>
        <v>43.833333333333329</v>
      </c>
      <c r="U494" s="7">
        <f t="shared" si="547"/>
        <v>1</v>
      </c>
      <c r="V494" s="2">
        <f t="shared" si="557"/>
        <v>34.819229161104417</v>
      </c>
      <c r="W494" s="28">
        <f t="shared" si="558"/>
        <v>47.972921950721151</v>
      </c>
      <c r="X494" s="2">
        <f t="shared" si="559"/>
        <v>47.396517261123137</v>
      </c>
      <c r="Y494" s="2">
        <f t="shared" si="560"/>
        <v>206.01377253653447</v>
      </c>
      <c r="Z494" s="28">
        <f t="shared" si="561"/>
        <v>0</v>
      </c>
      <c r="AA494" s="28">
        <f t="shared" si="562"/>
        <v>5.916666666666667</v>
      </c>
      <c r="AB494" s="28">
        <f t="shared" si="563"/>
        <v>283.8397882084335</v>
      </c>
      <c r="AC494" s="2">
        <f t="shared" si="564"/>
        <v>280.42939379497858</v>
      </c>
      <c r="AD494" s="2">
        <f t="shared" si="548"/>
        <v>280.42939379497858</v>
      </c>
      <c r="AE494" s="2">
        <f t="shared" si="565"/>
        <v>283.8397882084335</v>
      </c>
      <c r="AF494" s="2">
        <f t="shared" si="549"/>
        <v>784.14152633601236</v>
      </c>
      <c r="AG494" s="33">
        <f t="shared" si="566"/>
        <v>0.16163558035714287</v>
      </c>
      <c r="AH494" s="33">
        <f t="shared" si="567"/>
        <v>0.16163558035714287</v>
      </c>
      <c r="AI494" s="2">
        <f t="shared" si="568"/>
        <v>2.3792092177768311</v>
      </c>
      <c r="AJ494" s="7">
        <v>2.2000000000000002</v>
      </c>
      <c r="AK494" s="27">
        <f t="shared" si="569"/>
        <v>0</v>
      </c>
      <c r="AL494" s="3">
        <f t="shared" si="570"/>
        <v>1737.059639138831</v>
      </c>
    </row>
    <row r="495" spans="1:38" ht="20.25" x14ac:dyDescent="0.3">
      <c r="A495" s="7">
        <v>20</v>
      </c>
      <c r="B495" s="7">
        <v>54</v>
      </c>
      <c r="C495" s="27">
        <v>43</v>
      </c>
      <c r="D495" s="27">
        <v>68</v>
      </c>
      <c r="E495" s="7">
        <v>6</v>
      </c>
      <c r="F495" s="32">
        <f t="shared" si="550"/>
        <v>6.666666666666667</v>
      </c>
      <c r="G495" s="8">
        <f t="shared" si="543"/>
        <v>16000</v>
      </c>
      <c r="H495" s="2">
        <v>1.4</v>
      </c>
      <c r="I495" s="7">
        <f t="shared" si="544"/>
        <v>22400</v>
      </c>
      <c r="J495" s="7">
        <v>1.2</v>
      </c>
      <c r="K495" s="4">
        <f t="shared" si="571"/>
        <v>1.5166666666666666</v>
      </c>
      <c r="L495" s="7">
        <v>0</v>
      </c>
      <c r="M495" s="2">
        <f t="shared" si="551"/>
        <v>2.6329670329670329</v>
      </c>
      <c r="N495" s="2">
        <f t="shared" si="552"/>
        <v>2.087912087912088</v>
      </c>
      <c r="O495" s="2">
        <f t="shared" si="553"/>
        <v>8.6813186813186807</v>
      </c>
      <c r="P495" s="2">
        <f t="shared" si="554"/>
        <v>32.340000000000003</v>
      </c>
      <c r="Q495" s="2">
        <f t="shared" si="555"/>
        <v>38.340000000000003</v>
      </c>
      <c r="R495" s="2">
        <f t="shared" si="556"/>
        <v>31.166666666666664</v>
      </c>
      <c r="S495" s="2">
        <f t="shared" si="545"/>
        <v>35.166666666666664</v>
      </c>
      <c r="T495" s="2">
        <f t="shared" si="546"/>
        <v>45.166666666666664</v>
      </c>
      <c r="U495" s="7">
        <f t="shared" si="547"/>
        <v>1</v>
      </c>
      <c r="V495" s="2">
        <f t="shared" si="557"/>
        <v>32.135773643644399</v>
      </c>
      <c r="W495" s="28">
        <f t="shared" si="558"/>
        <v>44.500812139821555</v>
      </c>
      <c r="X495" s="2">
        <f t="shared" si="559"/>
        <v>44.349739272040608</v>
      </c>
      <c r="Y495" s="2">
        <f t="shared" si="560"/>
        <v>214.23849095762932</v>
      </c>
      <c r="Z495" s="28">
        <f t="shared" si="561"/>
        <v>0</v>
      </c>
      <c r="AA495" s="28">
        <f t="shared" si="562"/>
        <v>6.666666666666667</v>
      </c>
      <c r="AB495" s="28">
        <f t="shared" si="563"/>
        <v>296.67208093214373</v>
      </c>
      <c r="AC495" s="2">
        <f t="shared" si="564"/>
        <v>295.66492848027076</v>
      </c>
      <c r="AD495" s="2">
        <f t="shared" si="548"/>
        <v>295.66492848027076</v>
      </c>
      <c r="AE495" s="2">
        <f t="shared" si="565"/>
        <v>296.67208093214373</v>
      </c>
      <c r="AF495" s="2">
        <f t="shared" si="549"/>
        <v>992.42911926901559</v>
      </c>
      <c r="AG495" s="33">
        <f t="shared" si="566"/>
        <v>0.16338214285714289</v>
      </c>
      <c r="AH495" s="33">
        <f t="shared" si="567"/>
        <v>0.16338214285714289</v>
      </c>
      <c r="AI495" s="2">
        <f t="shared" si="568"/>
        <v>2.3823264469042429</v>
      </c>
      <c r="AJ495" s="7">
        <v>2.2000000000000002</v>
      </c>
      <c r="AK495" s="27">
        <f t="shared" si="569"/>
        <v>0</v>
      </c>
      <c r="AL495" s="3">
        <f t="shared" si="570"/>
        <v>1732.791797821885</v>
      </c>
    </row>
    <row r="496" spans="1:38" ht="20.25" x14ac:dyDescent="0.3">
      <c r="A496" s="7">
        <v>20</v>
      </c>
      <c r="B496" s="7">
        <v>60</v>
      </c>
      <c r="C496" s="27">
        <v>48</v>
      </c>
      <c r="D496" s="27">
        <v>76</v>
      </c>
      <c r="E496" s="7">
        <v>6.5</v>
      </c>
      <c r="F496" s="32">
        <f t="shared" si="550"/>
        <v>7.416666666666667</v>
      </c>
      <c r="G496" s="8">
        <f t="shared" si="543"/>
        <v>17800</v>
      </c>
      <c r="H496" s="2">
        <v>1.4</v>
      </c>
      <c r="I496" s="7">
        <f t="shared" si="544"/>
        <v>24920</v>
      </c>
      <c r="J496" s="7">
        <v>1.2</v>
      </c>
      <c r="K496" s="4">
        <f t="shared" si="571"/>
        <v>1.5833333333333333</v>
      </c>
      <c r="L496" s="7">
        <v>0</v>
      </c>
      <c r="M496" s="2">
        <f t="shared" si="551"/>
        <v>2.4968421052631578</v>
      </c>
      <c r="N496" s="2">
        <f t="shared" si="552"/>
        <v>2</v>
      </c>
      <c r="O496" s="2">
        <f t="shared" si="553"/>
        <v>8.3157894736842106</v>
      </c>
      <c r="P496" s="2">
        <f t="shared" si="554"/>
        <v>33.713333333333331</v>
      </c>
      <c r="Q496" s="2">
        <f t="shared" si="555"/>
        <v>39.713333333333331</v>
      </c>
      <c r="R496" s="2">
        <f t="shared" si="556"/>
        <v>32.5</v>
      </c>
      <c r="S496" s="2">
        <f t="shared" si="545"/>
        <v>36.5</v>
      </c>
      <c r="T496" s="2">
        <f t="shared" si="546"/>
        <v>46.5</v>
      </c>
      <c r="U496" s="7">
        <f t="shared" si="547"/>
        <v>1</v>
      </c>
      <c r="V496" s="2">
        <f t="shared" si="557"/>
        <v>29.751681925594973</v>
      </c>
      <c r="W496" s="28">
        <f t="shared" si="558"/>
        <v>41.392536925592317</v>
      </c>
      <c r="X496" s="2">
        <f t="shared" si="559"/>
        <v>41.588372584165015</v>
      </c>
      <c r="Y496" s="2">
        <f t="shared" si="560"/>
        <v>220.6583076148294</v>
      </c>
      <c r="Z496" s="28">
        <f t="shared" si="561"/>
        <v>0</v>
      </c>
      <c r="AA496" s="28">
        <f t="shared" si="562"/>
        <v>7.416666666666667</v>
      </c>
      <c r="AB496" s="28">
        <f t="shared" si="563"/>
        <v>306.99464886480968</v>
      </c>
      <c r="AC496" s="2">
        <f t="shared" si="564"/>
        <v>308.44709666589051</v>
      </c>
      <c r="AD496" s="2">
        <f t="shared" si="548"/>
        <v>308.44709666589051</v>
      </c>
      <c r="AE496" s="2">
        <f t="shared" si="565"/>
        <v>308.44709666589051</v>
      </c>
      <c r="AF496" s="2">
        <f t="shared" si="549"/>
        <v>1225.2211349000193</v>
      </c>
      <c r="AG496" s="33">
        <f t="shared" si="566"/>
        <v>0.16512870535714289</v>
      </c>
      <c r="AH496" s="33">
        <f t="shared" si="567"/>
        <v>0.16512870535714289</v>
      </c>
      <c r="AI496" s="2">
        <f t="shared" si="568"/>
        <v>2.385451855106774</v>
      </c>
      <c r="AJ496" s="7">
        <v>2.2000000000000002</v>
      </c>
      <c r="AK496" s="27">
        <f t="shared" si="569"/>
        <v>0</v>
      </c>
      <c r="AL496" s="3">
        <f t="shared" si="570"/>
        <v>1730.5705843260071</v>
      </c>
    </row>
    <row r="497" spans="1:38" ht="20.25" x14ac:dyDescent="0.3">
      <c r="A497" s="7">
        <v>20</v>
      </c>
      <c r="B497" s="7">
        <v>66</v>
      </c>
      <c r="C497" s="27">
        <v>53</v>
      </c>
      <c r="D497" s="27">
        <v>83</v>
      </c>
      <c r="E497" s="7">
        <v>7</v>
      </c>
      <c r="F497" s="32">
        <f t="shared" si="550"/>
        <v>8.0833333333333339</v>
      </c>
      <c r="G497" s="8">
        <f t="shared" si="543"/>
        <v>19400</v>
      </c>
      <c r="H497" s="2">
        <v>1.4</v>
      </c>
      <c r="I497" s="7">
        <f t="shared" si="544"/>
        <v>27160</v>
      </c>
      <c r="J497" s="7">
        <v>1.2</v>
      </c>
      <c r="K497" s="4">
        <f t="shared" si="571"/>
        <v>1.6416666666666666</v>
      </c>
      <c r="L497" s="7">
        <v>0</v>
      </c>
      <c r="M497" s="2">
        <f t="shared" si="551"/>
        <v>2.3868020304568525</v>
      </c>
      <c r="N497" s="2">
        <f t="shared" si="552"/>
        <v>1.9289340101522843</v>
      </c>
      <c r="O497" s="2">
        <f t="shared" si="553"/>
        <v>8.0203045685279193</v>
      </c>
      <c r="P497" s="2">
        <f t="shared" si="554"/>
        <v>34.914999999999992</v>
      </c>
      <c r="Q497" s="2">
        <f t="shared" si="555"/>
        <v>40.914999999999992</v>
      </c>
      <c r="R497" s="2">
        <f t="shared" si="556"/>
        <v>33.666666666666664</v>
      </c>
      <c r="S497" s="2">
        <f t="shared" si="545"/>
        <v>37.666666666666664</v>
      </c>
      <c r="T497" s="2">
        <f t="shared" si="546"/>
        <v>47.666666666666664</v>
      </c>
      <c r="U497" s="7">
        <f t="shared" si="547"/>
        <v>1</v>
      </c>
      <c r="V497" s="2">
        <f t="shared" si="557"/>
        <v>27.877161417718217</v>
      </c>
      <c r="W497" s="28">
        <f t="shared" si="558"/>
        <v>38.932429524191647</v>
      </c>
      <c r="X497" s="2">
        <f t="shared" si="559"/>
        <v>39.37892731733622</v>
      </c>
      <c r="Y497" s="2">
        <f t="shared" si="560"/>
        <v>225.34038812655561</v>
      </c>
      <c r="Z497" s="28">
        <f t="shared" si="561"/>
        <v>0</v>
      </c>
      <c r="AA497" s="28">
        <f t="shared" si="562"/>
        <v>8.0833333333333339</v>
      </c>
      <c r="AB497" s="28">
        <f t="shared" si="563"/>
        <v>314.70380532054918</v>
      </c>
      <c r="AC497" s="2">
        <f t="shared" si="564"/>
        <v>318.31299581513446</v>
      </c>
      <c r="AD497" s="2">
        <f t="shared" si="548"/>
        <v>318.31299581513446</v>
      </c>
      <c r="AE497" s="2">
        <f t="shared" si="565"/>
        <v>318.31299581513446</v>
      </c>
      <c r="AF497" s="2">
        <f t="shared" si="549"/>
        <v>1482.5175732290234</v>
      </c>
      <c r="AG497" s="33">
        <f t="shared" si="566"/>
        <v>0.16668120535714287</v>
      </c>
      <c r="AH497" s="33">
        <f t="shared" si="567"/>
        <v>0.16668120535714287</v>
      </c>
      <c r="AI497" s="2">
        <f t="shared" si="568"/>
        <v>2.3882368881691014</v>
      </c>
      <c r="AJ497" s="7">
        <v>2.2000000000000002</v>
      </c>
      <c r="AK497" s="27">
        <f t="shared" si="569"/>
        <v>0</v>
      </c>
      <c r="AL497" s="3">
        <f t="shared" si="570"/>
        <v>1733.9514763260763</v>
      </c>
    </row>
    <row r="498" spans="1:38" ht="20.25" x14ac:dyDescent="0.3">
      <c r="A498" s="7">
        <v>20</v>
      </c>
      <c r="B498" s="7">
        <v>72</v>
      </c>
      <c r="C498" s="27">
        <v>58</v>
      </c>
      <c r="D498" s="27">
        <v>91</v>
      </c>
      <c r="E498" s="7">
        <v>7.5</v>
      </c>
      <c r="F498" s="32">
        <f t="shared" si="550"/>
        <v>8.8333333333333339</v>
      </c>
      <c r="G498" s="8">
        <f t="shared" si="543"/>
        <v>21200</v>
      </c>
      <c r="H498" s="2">
        <v>1.4</v>
      </c>
      <c r="I498" s="7">
        <f t="shared" si="544"/>
        <v>29679.999999999996</v>
      </c>
      <c r="J498" s="7">
        <v>1.2</v>
      </c>
      <c r="K498" s="4">
        <f t="shared" si="571"/>
        <v>1.7083333333333335</v>
      </c>
      <c r="L498" s="7">
        <v>0</v>
      </c>
      <c r="M498" s="2">
        <f t="shared" si="551"/>
        <v>2.2702439024390242</v>
      </c>
      <c r="N498" s="2">
        <f t="shared" si="552"/>
        <v>1.8536585365853655</v>
      </c>
      <c r="O498" s="2">
        <f t="shared" si="553"/>
        <v>7.7073170731707306</v>
      </c>
      <c r="P498" s="2">
        <f t="shared" si="554"/>
        <v>36.288333333333334</v>
      </c>
      <c r="Q498" s="2">
        <f t="shared" si="555"/>
        <v>42.288333333333334</v>
      </c>
      <c r="R498" s="2">
        <f t="shared" si="556"/>
        <v>35.000000000000007</v>
      </c>
      <c r="S498" s="2">
        <f t="shared" si="545"/>
        <v>39.000000000000007</v>
      </c>
      <c r="T498" s="2">
        <f t="shared" si="546"/>
        <v>49.000000000000007</v>
      </c>
      <c r="U498" s="7">
        <f t="shared" si="547"/>
        <v>1</v>
      </c>
      <c r="V498" s="2">
        <f t="shared" si="557"/>
        <v>25.944339033055382</v>
      </c>
      <c r="W498" s="28">
        <f t="shared" si="558"/>
        <v>36.380283099236308</v>
      </c>
      <c r="X498" s="2">
        <f t="shared" si="559"/>
        <v>37.063341475793401</v>
      </c>
      <c r="Y498" s="2">
        <f t="shared" si="560"/>
        <v>229.17499479198923</v>
      </c>
      <c r="Z498" s="28">
        <f t="shared" si="561"/>
        <v>0</v>
      </c>
      <c r="AA498" s="28">
        <f t="shared" si="562"/>
        <v>8.8333333333333339</v>
      </c>
      <c r="AB498" s="28">
        <f t="shared" si="563"/>
        <v>321.35916737658744</v>
      </c>
      <c r="AC498" s="2">
        <f t="shared" si="564"/>
        <v>327.39284970284172</v>
      </c>
      <c r="AD498" s="2">
        <f t="shared" si="548"/>
        <v>327.39284970284172</v>
      </c>
      <c r="AE498" s="2">
        <f t="shared" si="565"/>
        <v>327.39284970284172</v>
      </c>
      <c r="AF498" s="2">
        <f t="shared" si="549"/>
        <v>1764.3184342560278</v>
      </c>
      <c r="AG498" s="33">
        <f t="shared" si="566"/>
        <v>0.16842776785714286</v>
      </c>
      <c r="AH498" s="33">
        <f t="shared" si="567"/>
        <v>0.16842776785714286</v>
      </c>
      <c r="AI498" s="2">
        <f t="shared" si="568"/>
        <v>2.3913778338172476</v>
      </c>
      <c r="AJ498" s="7">
        <v>2.2000000000000002</v>
      </c>
      <c r="AK498" s="27">
        <f t="shared" si="569"/>
        <v>0</v>
      </c>
      <c r="AL498" s="3">
        <f t="shared" si="570"/>
        <v>1733.9391003608694</v>
      </c>
    </row>
    <row r="499" spans="1:38" ht="20.25" x14ac:dyDescent="0.3">
      <c r="A499" s="7">
        <v>20</v>
      </c>
      <c r="B499" s="7">
        <v>78</v>
      </c>
      <c r="C499" s="27">
        <v>63</v>
      </c>
      <c r="D499" s="27">
        <v>98</v>
      </c>
      <c r="E499" s="7">
        <v>8</v>
      </c>
      <c r="F499" s="32">
        <f t="shared" si="550"/>
        <v>9.5</v>
      </c>
      <c r="G499" s="8">
        <f t="shared" si="543"/>
        <v>22800</v>
      </c>
      <c r="H499" s="2">
        <v>1.4</v>
      </c>
      <c r="I499" s="7">
        <f t="shared" si="544"/>
        <v>31919.999999999996</v>
      </c>
      <c r="J499" s="7">
        <v>1.2</v>
      </c>
      <c r="K499" s="7">
        <v>1.75</v>
      </c>
      <c r="L499" s="7">
        <v>0</v>
      </c>
      <c r="M499" s="2">
        <f t="shared" si="551"/>
        <v>2.196190476190476</v>
      </c>
      <c r="N499" s="2">
        <f t="shared" si="552"/>
        <v>1.8095238095238095</v>
      </c>
      <c r="O499" s="2">
        <f t="shared" si="553"/>
        <v>7.5238095238095237</v>
      </c>
      <c r="P499" s="2">
        <f t="shared" si="554"/>
        <v>37.156666666666666</v>
      </c>
      <c r="Q499" s="2">
        <f t="shared" si="555"/>
        <v>43.156666666666666</v>
      </c>
      <c r="R499" s="2">
        <f t="shared" si="556"/>
        <v>35.833333333333336</v>
      </c>
      <c r="S499" s="2">
        <f t="shared" si="545"/>
        <v>39.833333333333336</v>
      </c>
      <c r="T499" s="2">
        <f t="shared" si="546"/>
        <v>49.833333333333336</v>
      </c>
      <c r="U499" s="7">
        <f t="shared" si="547"/>
        <v>1</v>
      </c>
      <c r="V499" s="2">
        <f t="shared" si="557"/>
        <v>24.83110929891274</v>
      </c>
      <c r="W499" s="28">
        <f t="shared" si="558"/>
        <v>34.902513724282421</v>
      </c>
      <c r="X499" s="2">
        <f t="shared" si="559"/>
        <v>35.710290964991565</v>
      </c>
      <c r="Y499" s="2">
        <f t="shared" si="560"/>
        <v>235.89553833967102</v>
      </c>
      <c r="Z499" s="28">
        <f t="shared" si="561"/>
        <v>0</v>
      </c>
      <c r="AA499" s="28">
        <f t="shared" si="562"/>
        <v>9.5</v>
      </c>
      <c r="AB499" s="28">
        <f t="shared" si="563"/>
        <v>331.57388038068302</v>
      </c>
      <c r="AC499" s="2">
        <f t="shared" si="564"/>
        <v>339.24776416741986</v>
      </c>
      <c r="AD499" s="2">
        <f t="shared" si="548"/>
        <v>339.24776416741986</v>
      </c>
      <c r="AE499" s="2">
        <f t="shared" si="565"/>
        <v>339.24776416741986</v>
      </c>
      <c r="AF499" s="2">
        <f t="shared" si="549"/>
        <v>2070.6237179810328</v>
      </c>
      <c r="AG499" s="33">
        <f t="shared" si="566"/>
        <v>0.16998026785714287</v>
      </c>
      <c r="AH499" s="33">
        <f t="shared" si="567"/>
        <v>0.16998026785714287</v>
      </c>
      <c r="AI499" s="2">
        <f t="shared" si="568"/>
        <v>2.3941767294345175</v>
      </c>
      <c r="AJ499" s="7">
        <v>2.2000000000000002</v>
      </c>
      <c r="AK499" s="27">
        <f t="shared" si="569"/>
        <v>0</v>
      </c>
      <c r="AL499" s="3">
        <f t="shared" si="570"/>
        <v>1738.4335662388273</v>
      </c>
    </row>
    <row r="500" spans="1:38" ht="20.25" x14ac:dyDescent="0.3">
      <c r="A500" s="7">
        <v>20</v>
      </c>
      <c r="B500" s="7">
        <v>84</v>
      </c>
      <c r="C500" s="27">
        <v>68</v>
      </c>
      <c r="D500" s="27">
        <v>106</v>
      </c>
      <c r="E500" s="7">
        <v>8.5</v>
      </c>
      <c r="F500" s="32">
        <f t="shared" si="550"/>
        <v>10.25</v>
      </c>
      <c r="G500" s="8">
        <f t="shared" si="543"/>
        <v>24600</v>
      </c>
      <c r="H500" s="2">
        <v>1.4</v>
      </c>
      <c r="I500" s="7">
        <f t="shared" si="544"/>
        <v>34440</v>
      </c>
      <c r="J500" s="7">
        <v>1.2</v>
      </c>
      <c r="K500" s="7">
        <v>1.75</v>
      </c>
      <c r="L500" s="7">
        <v>0</v>
      </c>
      <c r="M500" s="2">
        <f t="shared" si="551"/>
        <v>2.1733333333333333</v>
      </c>
      <c r="N500" s="2">
        <f t="shared" si="552"/>
        <v>1.8095238095238095</v>
      </c>
      <c r="O500" s="2">
        <f t="shared" si="553"/>
        <v>7.5238095238095237</v>
      </c>
      <c r="P500" s="2">
        <f t="shared" si="554"/>
        <v>37.196666666666665</v>
      </c>
      <c r="Q500" s="2">
        <f t="shared" si="555"/>
        <v>43.196666666666665</v>
      </c>
      <c r="R500" s="2">
        <f t="shared" si="556"/>
        <v>35.833333333333336</v>
      </c>
      <c r="S500" s="2">
        <f t="shared" si="545"/>
        <v>39.833333333333336</v>
      </c>
      <c r="T500" s="2">
        <f t="shared" si="546"/>
        <v>49.833333333333336</v>
      </c>
      <c r="U500" s="7">
        <f t="shared" si="547"/>
        <v>1</v>
      </c>
      <c r="V500" s="2">
        <f t="shared" si="557"/>
        <v>24.808115756850313</v>
      </c>
      <c r="W500" s="28">
        <f t="shared" si="558"/>
        <v>34.870194088146036</v>
      </c>
      <c r="X500" s="2">
        <f t="shared" si="559"/>
        <v>35.677223329249614</v>
      </c>
      <c r="Y500" s="2">
        <f t="shared" si="560"/>
        <v>254.2831865077157</v>
      </c>
      <c r="Z500" s="28">
        <f t="shared" si="561"/>
        <v>0</v>
      </c>
      <c r="AA500" s="28">
        <f t="shared" si="562"/>
        <v>10.25</v>
      </c>
      <c r="AB500" s="28">
        <f t="shared" si="563"/>
        <v>357.41948940349687</v>
      </c>
      <c r="AC500" s="2">
        <f t="shared" si="564"/>
        <v>365.69153912480851</v>
      </c>
      <c r="AD500" s="2">
        <f t="shared" si="548"/>
        <v>365.69153912480851</v>
      </c>
      <c r="AE500" s="2">
        <f t="shared" si="565"/>
        <v>365.69153912480851</v>
      </c>
      <c r="AF500" s="2">
        <f t="shared" si="549"/>
        <v>2401.4334244040379</v>
      </c>
      <c r="AG500" s="33">
        <f t="shared" si="566"/>
        <v>0.17172683035714287</v>
      </c>
      <c r="AH500" s="33">
        <f t="shared" si="567"/>
        <v>0.17172683035714287</v>
      </c>
      <c r="AI500" s="2">
        <f t="shared" si="568"/>
        <v>2.3973333286796787</v>
      </c>
      <c r="AJ500" s="7">
        <v>2.2000000000000002</v>
      </c>
      <c r="AK500" s="27">
        <f t="shared" si="569"/>
        <v>0</v>
      </c>
      <c r="AL500" s="3">
        <f t="shared" si="570"/>
        <v>1739.7365073523983</v>
      </c>
    </row>
    <row r="501" spans="1:38" ht="20.25" x14ac:dyDescent="0.3">
      <c r="A501" s="7">
        <v>20</v>
      </c>
      <c r="B501" s="7">
        <v>90</v>
      </c>
      <c r="C501" s="27">
        <v>72</v>
      </c>
      <c r="D501" s="27">
        <v>113</v>
      </c>
      <c r="E501" s="7">
        <v>9</v>
      </c>
      <c r="F501" s="32">
        <f t="shared" si="550"/>
        <v>10.916666666666666</v>
      </c>
      <c r="G501" s="8">
        <f t="shared" si="543"/>
        <v>26200</v>
      </c>
      <c r="H501" s="2">
        <v>1.4</v>
      </c>
      <c r="I501" s="7">
        <f t="shared" si="544"/>
        <v>36680</v>
      </c>
      <c r="J501" s="7">
        <v>1.2</v>
      </c>
      <c r="K501" s="7">
        <v>1.75</v>
      </c>
      <c r="L501" s="7">
        <v>0</v>
      </c>
      <c r="M501" s="2">
        <f t="shared" si="551"/>
        <v>2.1533333333333333</v>
      </c>
      <c r="N501" s="2">
        <f t="shared" si="552"/>
        <v>1.8095238095238095</v>
      </c>
      <c r="O501" s="2">
        <f t="shared" si="553"/>
        <v>7.5238095238095237</v>
      </c>
      <c r="P501" s="2">
        <f t="shared" si="554"/>
        <v>37.231666666666662</v>
      </c>
      <c r="Q501" s="2">
        <f t="shared" si="555"/>
        <v>43.231666666666662</v>
      </c>
      <c r="R501" s="2">
        <f t="shared" si="556"/>
        <v>35.833333333333336</v>
      </c>
      <c r="S501" s="2">
        <f t="shared" si="545"/>
        <v>39.833333333333336</v>
      </c>
      <c r="T501" s="2">
        <f t="shared" si="546"/>
        <v>49.833333333333336</v>
      </c>
      <c r="U501" s="7">
        <f t="shared" si="547"/>
        <v>1</v>
      </c>
      <c r="V501" s="2">
        <f t="shared" si="557"/>
        <v>24.788031311386199</v>
      </c>
      <c r="W501" s="28">
        <f t="shared" si="558"/>
        <v>34.841963467233477</v>
      </c>
      <c r="X501" s="2">
        <f t="shared" si="559"/>
        <v>35.648339344133994</v>
      </c>
      <c r="Y501" s="2">
        <f t="shared" si="560"/>
        <v>270.60267514929933</v>
      </c>
      <c r="Z501" s="28">
        <f t="shared" si="561"/>
        <v>0</v>
      </c>
      <c r="AA501" s="28">
        <f t="shared" si="562"/>
        <v>10.916666666666666</v>
      </c>
      <c r="AB501" s="28">
        <f t="shared" si="563"/>
        <v>380.35810118396546</v>
      </c>
      <c r="AC501" s="2">
        <f t="shared" si="564"/>
        <v>389.16103784012944</v>
      </c>
      <c r="AD501" s="2">
        <f t="shared" si="548"/>
        <v>389.16103784012944</v>
      </c>
      <c r="AE501" s="2">
        <f t="shared" si="565"/>
        <v>389.16103784012944</v>
      </c>
      <c r="AF501" s="2">
        <f t="shared" si="549"/>
        <v>2756.7475535250433</v>
      </c>
      <c r="AG501" s="33">
        <f t="shared" si="566"/>
        <v>0.17327933035714291</v>
      </c>
      <c r="AH501" s="33">
        <f t="shared" si="567"/>
        <v>0.17327933035714291</v>
      </c>
      <c r="AI501" s="2">
        <f t="shared" si="568"/>
        <v>2.4001461906117783</v>
      </c>
      <c r="AJ501" s="7">
        <v>2.2000000000000002</v>
      </c>
      <c r="AK501" s="27">
        <f t="shared" si="569"/>
        <v>0</v>
      </c>
      <c r="AL501" s="3">
        <f t="shared" si="570"/>
        <v>1744.8825441992358</v>
      </c>
    </row>
    <row r="502" spans="1:38" ht="20.25" x14ac:dyDescent="0.3">
      <c r="A502" s="7">
        <v>20</v>
      </c>
      <c r="B502" s="7">
        <v>96</v>
      </c>
      <c r="C502" s="27">
        <v>77</v>
      </c>
      <c r="D502" s="27">
        <v>121</v>
      </c>
      <c r="E502" s="7">
        <v>9.5</v>
      </c>
      <c r="F502" s="32">
        <f t="shared" si="550"/>
        <v>11.666666666666666</v>
      </c>
      <c r="G502" s="8">
        <f t="shared" si="543"/>
        <v>28000</v>
      </c>
      <c r="H502" s="2">
        <v>1.4</v>
      </c>
      <c r="I502" s="7">
        <f t="shared" si="544"/>
        <v>39200</v>
      </c>
      <c r="J502" s="7">
        <v>1.2</v>
      </c>
      <c r="K502" s="7">
        <v>1.75</v>
      </c>
      <c r="L502" s="7">
        <v>0</v>
      </c>
      <c r="M502" s="2">
        <f t="shared" si="551"/>
        <v>2.1304761904761902</v>
      </c>
      <c r="N502" s="2">
        <f t="shared" si="552"/>
        <v>1.8095238095238095</v>
      </c>
      <c r="O502" s="2">
        <f t="shared" si="553"/>
        <v>7.5238095238095237</v>
      </c>
      <c r="P502" s="2">
        <f t="shared" si="554"/>
        <v>37.271666666666661</v>
      </c>
      <c r="Q502" s="2">
        <f t="shared" si="555"/>
        <v>43.271666666666661</v>
      </c>
      <c r="R502" s="2">
        <f t="shared" si="556"/>
        <v>35.833333333333336</v>
      </c>
      <c r="S502" s="2">
        <f t="shared" si="545"/>
        <v>39.833333333333336</v>
      </c>
      <c r="T502" s="2">
        <f t="shared" si="546"/>
        <v>49.833333333333336</v>
      </c>
      <c r="U502" s="7">
        <f t="shared" si="547"/>
        <v>1</v>
      </c>
      <c r="V502" s="2">
        <f t="shared" si="557"/>
        <v>24.765117443517564</v>
      </c>
      <c r="W502" s="28">
        <f t="shared" si="558"/>
        <v>34.809755820843861</v>
      </c>
      <c r="X502" s="2">
        <f t="shared" si="559"/>
        <v>35.615386290008537</v>
      </c>
      <c r="Y502" s="2">
        <f t="shared" si="560"/>
        <v>288.92637017437158</v>
      </c>
      <c r="Z502" s="28">
        <f t="shared" si="561"/>
        <v>0</v>
      </c>
      <c r="AA502" s="28">
        <f t="shared" si="562"/>
        <v>11.666666666666666</v>
      </c>
      <c r="AB502" s="28">
        <f t="shared" si="563"/>
        <v>406.11381790984501</v>
      </c>
      <c r="AC502" s="2">
        <f t="shared" si="564"/>
        <v>415.51284005009956</v>
      </c>
      <c r="AD502" s="2">
        <f t="shared" si="548"/>
        <v>415.51284005009956</v>
      </c>
      <c r="AE502" s="2">
        <f t="shared" si="565"/>
        <v>415.51284005009956</v>
      </c>
      <c r="AF502" s="2">
        <f t="shared" si="549"/>
        <v>3136.5661053440494</v>
      </c>
      <c r="AG502" s="33">
        <f t="shared" si="566"/>
        <v>0.17502589285714287</v>
      </c>
      <c r="AH502" s="33">
        <f t="shared" si="567"/>
        <v>0.17502589285714287</v>
      </c>
      <c r="AI502" s="2">
        <f t="shared" si="568"/>
        <v>2.4033185607659773</v>
      </c>
      <c r="AJ502" s="7">
        <v>2.2000000000000002</v>
      </c>
      <c r="AK502" s="27">
        <f t="shared" si="569"/>
        <v>0</v>
      </c>
      <c r="AL502" s="3">
        <f t="shared" si="570"/>
        <v>1747.02920431343</v>
      </c>
    </row>
    <row r="503" spans="1:38" ht="20.25" x14ac:dyDescent="0.3">
      <c r="A503" s="7">
        <v>20</v>
      </c>
      <c r="B503" s="7">
        <v>102</v>
      </c>
      <c r="C503" s="27">
        <v>82</v>
      </c>
      <c r="D503" s="27">
        <v>128</v>
      </c>
      <c r="E503" s="7">
        <v>9.75</v>
      </c>
      <c r="F503" s="32">
        <f t="shared" si="550"/>
        <v>12.291666666666666</v>
      </c>
      <c r="G503" s="8">
        <f t="shared" si="543"/>
        <v>29500</v>
      </c>
      <c r="H503" s="2">
        <v>1.4</v>
      </c>
      <c r="I503" s="7">
        <f t="shared" si="544"/>
        <v>41300</v>
      </c>
      <c r="J503" s="7">
        <v>1.2</v>
      </c>
      <c r="K503" s="7">
        <v>1.75</v>
      </c>
      <c r="L503" s="7">
        <v>0</v>
      </c>
      <c r="M503" s="2">
        <f t="shared" si="551"/>
        <v>2.1104761904761902</v>
      </c>
      <c r="N503" s="2">
        <f t="shared" si="552"/>
        <v>1.8095238095238095</v>
      </c>
      <c r="O503" s="2">
        <f t="shared" si="553"/>
        <v>7.5238095238095237</v>
      </c>
      <c r="P503" s="2">
        <f t="shared" si="554"/>
        <v>37.306666666666665</v>
      </c>
      <c r="Q503" s="2">
        <f t="shared" si="555"/>
        <v>43.306666666666665</v>
      </c>
      <c r="R503" s="2">
        <f t="shared" si="556"/>
        <v>35.833333333333336</v>
      </c>
      <c r="S503" s="2">
        <f t="shared" si="545"/>
        <v>39.833333333333336</v>
      </c>
      <c r="T503" s="2">
        <f t="shared" si="546"/>
        <v>49.833333333333336</v>
      </c>
      <c r="U503" s="7">
        <f t="shared" si="547"/>
        <v>1</v>
      </c>
      <c r="V503" s="2">
        <f t="shared" si="557"/>
        <v>24.745102531790582</v>
      </c>
      <c r="W503" s="28">
        <f t="shared" si="558"/>
        <v>34.781622936290368</v>
      </c>
      <c r="X503" s="2">
        <f t="shared" si="559"/>
        <v>35.586602303243978</v>
      </c>
      <c r="Y503" s="2">
        <f t="shared" si="560"/>
        <v>304.15855195325923</v>
      </c>
      <c r="Z503" s="28">
        <f t="shared" si="561"/>
        <v>0</v>
      </c>
      <c r="AA503" s="28">
        <f t="shared" si="562"/>
        <v>12.291666666666666</v>
      </c>
      <c r="AB503" s="28">
        <f t="shared" si="563"/>
        <v>427.52411525856911</v>
      </c>
      <c r="AC503" s="2">
        <f t="shared" si="564"/>
        <v>437.41865331070721</v>
      </c>
      <c r="AD503" s="2">
        <f t="shared" si="548"/>
        <v>437.41865331070721</v>
      </c>
      <c r="AE503" s="2">
        <f t="shared" si="565"/>
        <v>437.41865331070721</v>
      </c>
      <c r="AF503" s="2">
        <f t="shared" si="549"/>
        <v>3540.8890798610555</v>
      </c>
      <c r="AG503" s="33">
        <f t="shared" si="566"/>
        <v>0.17648136160714289</v>
      </c>
      <c r="AH503" s="33">
        <f t="shared" si="567"/>
        <v>0.17648136160714289</v>
      </c>
      <c r="AI503" s="2">
        <f t="shared" si="568"/>
        <v>2.4059686156731042</v>
      </c>
      <c r="AJ503" s="7">
        <v>2.2000000000000002</v>
      </c>
      <c r="AK503" s="27">
        <f t="shared" si="569"/>
        <v>0</v>
      </c>
      <c r="AL503" s="3">
        <f t="shared" si="570"/>
        <v>1747.2519482806683</v>
      </c>
    </row>
    <row r="504" spans="1:38" ht="20.25" x14ac:dyDescent="0.3">
      <c r="A504" s="7">
        <v>20</v>
      </c>
      <c r="B504" s="7">
        <v>108</v>
      </c>
      <c r="C504" s="27">
        <v>87</v>
      </c>
      <c r="D504" s="27">
        <v>136</v>
      </c>
      <c r="E504" s="7">
        <v>10</v>
      </c>
      <c r="F504" s="32">
        <f t="shared" si="550"/>
        <v>13</v>
      </c>
      <c r="G504" s="8">
        <f t="shared" si="543"/>
        <v>31200</v>
      </c>
      <c r="H504" s="2">
        <v>1.4</v>
      </c>
      <c r="I504" s="7">
        <f t="shared" si="544"/>
        <v>43680</v>
      </c>
      <c r="J504" s="7">
        <v>1.2</v>
      </c>
      <c r="K504" s="7">
        <v>1.75</v>
      </c>
      <c r="L504" s="7">
        <v>0</v>
      </c>
      <c r="M504" s="2">
        <f t="shared" si="551"/>
        <v>2.0876190476190475</v>
      </c>
      <c r="N504" s="2">
        <f t="shared" si="552"/>
        <v>1.8095238095238095</v>
      </c>
      <c r="O504" s="2">
        <f t="shared" si="553"/>
        <v>7.5238095238095237</v>
      </c>
      <c r="P504" s="2">
        <f t="shared" si="554"/>
        <v>37.346666666666664</v>
      </c>
      <c r="Q504" s="2">
        <f t="shared" si="555"/>
        <v>43.346666666666664</v>
      </c>
      <c r="R504" s="2">
        <f t="shared" si="556"/>
        <v>35.833333333333336</v>
      </c>
      <c r="S504" s="2">
        <f t="shared" si="545"/>
        <v>39.833333333333336</v>
      </c>
      <c r="T504" s="2">
        <f t="shared" si="546"/>
        <v>49.833333333333336</v>
      </c>
      <c r="U504" s="7">
        <f t="shared" si="547"/>
        <v>1</v>
      </c>
      <c r="V504" s="2">
        <f t="shared" si="557"/>
        <v>24.722267924717261</v>
      </c>
      <c r="W504" s="28">
        <f t="shared" si="558"/>
        <v>34.749526698576169</v>
      </c>
      <c r="X504" s="2">
        <f t="shared" si="559"/>
        <v>35.55376323621546</v>
      </c>
      <c r="Y504" s="2">
        <f t="shared" si="560"/>
        <v>321.38948302132439</v>
      </c>
      <c r="Z504" s="28">
        <f t="shared" si="561"/>
        <v>0</v>
      </c>
      <c r="AA504" s="28">
        <f t="shared" si="562"/>
        <v>13</v>
      </c>
      <c r="AB504" s="28">
        <f t="shared" si="563"/>
        <v>451.74384708149017</v>
      </c>
      <c r="AC504" s="2">
        <f t="shared" si="564"/>
        <v>462.19892207080096</v>
      </c>
      <c r="AD504" s="2">
        <f t="shared" si="548"/>
        <v>462.19892207080096</v>
      </c>
      <c r="AE504" s="2">
        <f t="shared" si="565"/>
        <v>462.19892207080096</v>
      </c>
      <c r="AF504" s="2">
        <f t="shared" si="549"/>
        <v>3969.7164770760623</v>
      </c>
      <c r="AG504" s="33">
        <f t="shared" si="566"/>
        <v>0.1781308928571429</v>
      </c>
      <c r="AH504" s="33">
        <f t="shared" si="567"/>
        <v>0.1781308928571429</v>
      </c>
      <c r="AI504" s="2">
        <f t="shared" si="568"/>
        <v>2.4089790851172652</v>
      </c>
      <c r="AJ504" s="7">
        <v>2.2000000000000002</v>
      </c>
      <c r="AK504" s="27">
        <f t="shared" si="569"/>
        <v>0</v>
      </c>
      <c r="AL504" s="3">
        <f t="shared" si="570"/>
        <v>1745.2981530442128</v>
      </c>
    </row>
    <row r="505" spans="1:38" ht="20.25" x14ac:dyDescent="0.3">
      <c r="A505" s="7">
        <v>20</v>
      </c>
      <c r="B505" s="7">
        <v>114</v>
      </c>
      <c r="C505" s="27">
        <v>92</v>
      </c>
      <c r="D505" s="27">
        <v>143</v>
      </c>
      <c r="E505" s="7">
        <v>10.5</v>
      </c>
      <c r="F505" s="32">
        <f t="shared" si="550"/>
        <v>13.666666666666666</v>
      </c>
      <c r="G505" s="8">
        <f t="shared" si="543"/>
        <v>32800</v>
      </c>
      <c r="H505" s="2">
        <v>1.4</v>
      </c>
      <c r="I505" s="7">
        <f t="shared" si="544"/>
        <v>45920</v>
      </c>
      <c r="J505" s="7">
        <v>1.2</v>
      </c>
      <c r="K505" s="7">
        <v>1.75</v>
      </c>
      <c r="L505" s="7">
        <v>0</v>
      </c>
      <c r="M505" s="2">
        <f t="shared" si="551"/>
        <v>2.0676190476190475</v>
      </c>
      <c r="N505" s="2">
        <f t="shared" si="552"/>
        <v>1.8095238095238095</v>
      </c>
      <c r="O505" s="2">
        <f t="shared" si="553"/>
        <v>7.5238095238095237</v>
      </c>
      <c r="P505" s="2">
        <f t="shared" si="554"/>
        <v>37.381666666666668</v>
      </c>
      <c r="Q505" s="2">
        <f t="shared" si="555"/>
        <v>43.381666666666668</v>
      </c>
      <c r="R505" s="2">
        <f t="shared" si="556"/>
        <v>35.833333333333336</v>
      </c>
      <c r="S505" s="2">
        <f t="shared" si="545"/>
        <v>39.833333333333336</v>
      </c>
      <c r="T505" s="2">
        <f t="shared" si="546"/>
        <v>49.833333333333336</v>
      </c>
      <c r="U505" s="7">
        <f t="shared" si="547"/>
        <v>1</v>
      </c>
      <c r="V505" s="2">
        <f t="shared" si="557"/>
        <v>24.702322186255579</v>
      </c>
      <c r="W505" s="28">
        <f t="shared" si="558"/>
        <v>34.721491043703907</v>
      </c>
      <c r="X505" s="2">
        <f t="shared" si="559"/>
        <v>35.525078729397656</v>
      </c>
      <c r="Y505" s="2">
        <f t="shared" si="560"/>
        <v>337.59840321215955</v>
      </c>
      <c r="Z505" s="28">
        <f t="shared" si="561"/>
        <v>0</v>
      </c>
      <c r="AA505" s="28">
        <f t="shared" si="562"/>
        <v>13.666666666666666</v>
      </c>
      <c r="AB505" s="28">
        <f t="shared" si="563"/>
        <v>474.52704426395337</v>
      </c>
      <c r="AC505" s="2">
        <f t="shared" si="564"/>
        <v>485.50940930176796</v>
      </c>
      <c r="AD505" s="2">
        <f t="shared" si="548"/>
        <v>485.50940930176796</v>
      </c>
      <c r="AE505" s="2">
        <f t="shared" si="565"/>
        <v>485.50940930176796</v>
      </c>
      <c r="AF505" s="2">
        <f t="shared" si="549"/>
        <v>4423.0482969890691</v>
      </c>
      <c r="AG505" s="33">
        <f t="shared" si="566"/>
        <v>0.17968339285714288</v>
      </c>
      <c r="AH505" s="33">
        <f t="shared" si="567"/>
        <v>0.17968339285714288</v>
      </c>
      <c r="AI505" s="2">
        <f t="shared" si="568"/>
        <v>2.4118193582360838</v>
      </c>
      <c r="AJ505" s="7">
        <v>2.2000000000000002</v>
      </c>
      <c r="AK505" s="27">
        <f t="shared" si="569"/>
        <v>0</v>
      </c>
      <c r="AL505" s="3">
        <f t="shared" si="570"/>
        <v>1751.6201829358031</v>
      </c>
    </row>
    <row r="506" spans="1:38" ht="20.25" x14ac:dyDescent="0.3">
      <c r="A506" s="7">
        <v>20</v>
      </c>
      <c r="B506" s="7">
        <v>120</v>
      </c>
      <c r="C506" s="27">
        <v>97</v>
      </c>
      <c r="D506" s="27">
        <v>151</v>
      </c>
      <c r="E506" s="7">
        <v>11</v>
      </c>
      <c r="F506" s="32">
        <f t="shared" si="550"/>
        <v>14.416666666666666</v>
      </c>
      <c r="G506" s="8">
        <f t="shared" si="543"/>
        <v>34600</v>
      </c>
      <c r="H506" s="2">
        <v>1.4</v>
      </c>
      <c r="I506" s="7">
        <f t="shared" si="544"/>
        <v>48440</v>
      </c>
      <c r="J506" s="7">
        <v>1.2</v>
      </c>
      <c r="K506" s="7">
        <v>1.75</v>
      </c>
      <c r="L506" s="7">
        <v>0</v>
      </c>
      <c r="M506" s="2">
        <f t="shared" si="551"/>
        <v>2.0447619047619048</v>
      </c>
      <c r="N506" s="2">
        <f t="shared" si="552"/>
        <v>1.8095238095238095</v>
      </c>
      <c r="O506" s="2">
        <f t="shared" si="553"/>
        <v>7.5238095238095237</v>
      </c>
      <c r="P506" s="2">
        <f t="shared" si="554"/>
        <v>37.421666666666667</v>
      </c>
      <c r="Q506" s="2">
        <f t="shared" si="555"/>
        <v>43.421666666666667</v>
      </c>
      <c r="R506" s="2">
        <f t="shared" si="556"/>
        <v>35.833333333333336</v>
      </c>
      <c r="S506" s="2">
        <f t="shared" si="545"/>
        <v>39.833333333333336</v>
      </c>
      <c r="T506" s="2">
        <f t="shared" si="546"/>
        <v>49.833333333333336</v>
      </c>
      <c r="U506" s="7">
        <f t="shared" si="547"/>
        <v>1</v>
      </c>
      <c r="V506" s="2">
        <f t="shared" si="557"/>
        <v>24.679566429434093</v>
      </c>
      <c r="W506" s="28">
        <f t="shared" si="558"/>
        <v>34.689505637606757</v>
      </c>
      <c r="X506" s="2">
        <f t="shared" si="559"/>
        <v>35.492353059052377</v>
      </c>
      <c r="Y506" s="2">
        <f t="shared" si="560"/>
        <v>355.79708269100814</v>
      </c>
      <c r="Z506" s="28">
        <f t="shared" si="561"/>
        <v>0</v>
      </c>
      <c r="AA506" s="28">
        <f t="shared" si="562"/>
        <v>14.416666666666666</v>
      </c>
      <c r="AB506" s="28">
        <f t="shared" si="563"/>
        <v>500.10703960883075</v>
      </c>
      <c r="AC506" s="2">
        <f t="shared" si="564"/>
        <v>511.68142326800506</v>
      </c>
      <c r="AD506" s="2">
        <f t="shared" si="548"/>
        <v>511.68142326800506</v>
      </c>
      <c r="AE506" s="2">
        <f t="shared" si="565"/>
        <v>511.68142326800506</v>
      </c>
      <c r="AF506" s="2">
        <f t="shared" si="549"/>
        <v>4900.884539600077</v>
      </c>
      <c r="AG506" s="33">
        <f t="shared" si="566"/>
        <v>0.18142995535714287</v>
      </c>
      <c r="AH506" s="33">
        <f t="shared" si="567"/>
        <v>0.18142995535714287</v>
      </c>
      <c r="AI506" s="2">
        <f t="shared" si="568"/>
        <v>2.4150226818152438</v>
      </c>
      <c r="AJ506" s="7">
        <v>2.2000000000000002</v>
      </c>
      <c r="AK506" s="27">
        <f t="shared" si="569"/>
        <v>0</v>
      </c>
      <c r="AL506" s="3">
        <f t="shared" si="570"/>
        <v>1755.267444818576</v>
      </c>
    </row>
    <row r="507" spans="1:38" ht="20.25" x14ac:dyDescent="0.3">
      <c r="A507" s="7">
        <v>20</v>
      </c>
      <c r="B507" s="7">
        <v>132</v>
      </c>
      <c r="C507" s="27">
        <v>106</v>
      </c>
      <c r="D507" s="27">
        <v>166</v>
      </c>
      <c r="E507" s="7">
        <v>12</v>
      </c>
      <c r="F507" s="32">
        <f t="shared" si="550"/>
        <v>15.833333333333334</v>
      </c>
      <c r="G507" s="8">
        <f t="shared" si="543"/>
        <v>38000</v>
      </c>
      <c r="H507" s="2">
        <v>1.4</v>
      </c>
      <c r="I507" s="7">
        <f t="shared" si="544"/>
        <v>53200</v>
      </c>
      <c r="J507" s="7">
        <v>1.2</v>
      </c>
      <c r="K507" s="7">
        <v>1.75</v>
      </c>
      <c r="L507" s="7">
        <v>0</v>
      </c>
      <c r="M507" s="2">
        <f t="shared" si="551"/>
        <v>2.0019047619047616</v>
      </c>
      <c r="N507" s="2">
        <f t="shared" si="552"/>
        <v>1.8095238095238095</v>
      </c>
      <c r="O507" s="2">
        <f t="shared" si="553"/>
        <v>7.5238095238095237</v>
      </c>
      <c r="P507" s="2">
        <f t="shared" si="554"/>
        <v>37.496666666666663</v>
      </c>
      <c r="Q507" s="2">
        <f t="shared" si="555"/>
        <v>43.496666666666663</v>
      </c>
      <c r="R507" s="2">
        <f t="shared" si="556"/>
        <v>35.833333333333336</v>
      </c>
      <c r="S507" s="2">
        <f t="shared" si="545"/>
        <v>39.833333333333336</v>
      </c>
      <c r="T507" s="2">
        <f t="shared" si="546"/>
        <v>49.833333333333336</v>
      </c>
      <c r="U507" s="7">
        <f t="shared" si="547"/>
        <v>1</v>
      </c>
      <c r="V507" s="2">
        <f t="shared" si="557"/>
        <v>24.637012191970516</v>
      </c>
      <c r="W507" s="28">
        <f t="shared" si="558"/>
        <v>34.629691561674036</v>
      </c>
      <c r="X507" s="2">
        <f t="shared" si="559"/>
        <v>35.431154657348905</v>
      </c>
      <c r="Y507" s="2">
        <f t="shared" si="560"/>
        <v>390.08602637286651</v>
      </c>
      <c r="Z507" s="28">
        <f t="shared" si="561"/>
        <v>0</v>
      </c>
      <c r="AA507" s="28">
        <f t="shared" si="562"/>
        <v>15.833333333333334</v>
      </c>
      <c r="AB507" s="28">
        <f t="shared" si="563"/>
        <v>548.30344972650562</v>
      </c>
      <c r="AC507" s="2">
        <f t="shared" si="564"/>
        <v>560.99328207469102</v>
      </c>
      <c r="AD507" s="2">
        <f t="shared" si="548"/>
        <v>560.99328207469102</v>
      </c>
      <c r="AE507" s="2">
        <f t="shared" si="565"/>
        <v>560.99328207469102</v>
      </c>
      <c r="AF507" s="2">
        <f t="shared" si="549"/>
        <v>5930.0702929160934</v>
      </c>
      <c r="AG507" s="33">
        <f t="shared" si="566"/>
        <v>0.18472901785714291</v>
      </c>
      <c r="AH507" s="33">
        <f t="shared" si="567"/>
        <v>0.18472901785714291</v>
      </c>
      <c r="AI507" s="2">
        <f t="shared" si="568"/>
        <v>2.4210966788807924</v>
      </c>
      <c r="AJ507" s="7">
        <v>2.2000000000000002</v>
      </c>
      <c r="AK507" s="27">
        <f t="shared" si="569"/>
        <v>0</v>
      </c>
      <c r="AL507" s="3">
        <f t="shared" si="570"/>
        <v>1765.5069085125881</v>
      </c>
    </row>
    <row r="508" spans="1:38" ht="20.25" x14ac:dyDescent="0.3">
      <c r="A508" s="7">
        <v>20</v>
      </c>
      <c r="B508" s="7">
        <v>144</v>
      </c>
      <c r="C508" s="27">
        <v>116</v>
      </c>
      <c r="D508" s="27">
        <v>180</v>
      </c>
      <c r="E508" s="7">
        <v>13</v>
      </c>
      <c r="F508" s="32">
        <f t="shared" si="550"/>
        <v>17.166666666666668</v>
      </c>
      <c r="G508" s="8">
        <f t="shared" si="543"/>
        <v>41200</v>
      </c>
      <c r="H508" s="2">
        <v>1.4</v>
      </c>
      <c r="I508" s="7">
        <f t="shared" si="544"/>
        <v>57679.999999999993</v>
      </c>
      <c r="J508" s="7">
        <v>1.2</v>
      </c>
      <c r="K508" s="7">
        <v>1.75</v>
      </c>
      <c r="L508" s="7">
        <v>0</v>
      </c>
      <c r="M508" s="2">
        <f t="shared" si="551"/>
        <v>1.9619047619047618</v>
      </c>
      <c r="N508" s="2">
        <f t="shared" si="552"/>
        <v>1.8095238095238095</v>
      </c>
      <c r="O508" s="2">
        <f t="shared" si="553"/>
        <v>7.5238095238095237</v>
      </c>
      <c r="P508" s="2">
        <f t="shared" si="554"/>
        <v>37.566666666666663</v>
      </c>
      <c r="Q508" s="2">
        <f t="shared" si="555"/>
        <v>43.566666666666663</v>
      </c>
      <c r="R508" s="2">
        <f t="shared" si="556"/>
        <v>35.833333333333336</v>
      </c>
      <c r="S508" s="2">
        <f t="shared" si="545"/>
        <v>39.833333333333336</v>
      </c>
      <c r="T508" s="2">
        <f t="shared" si="546"/>
        <v>49.833333333333336</v>
      </c>
      <c r="U508" s="7">
        <f t="shared" si="547"/>
        <v>1</v>
      </c>
      <c r="V508" s="2">
        <f t="shared" si="557"/>
        <v>24.597427092044626</v>
      </c>
      <c r="W508" s="28">
        <f t="shared" si="558"/>
        <v>34.574050894283438</v>
      </c>
      <c r="X508" s="2">
        <f t="shared" si="559"/>
        <v>35.374226252773212</v>
      </c>
      <c r="Y508" s="2">
        <f t="shared" si="560"/>
        <v>422.25583174676609</v>
      </c>
      <c r="Z508" s="28">
        <f t="shared" si="561"/>
        <v>0</v>
      </c>
      <c r="AA508" s="28">
        <f t="shared" si="562"/>
        <v>17.166666666666668</v>
      </c>
      <c r="AB508" s="28">
        <f t="shared" si="563"/>
        <v>593.52120701853244</v>
      </c>
      <c r="AC508" s="2">
        <f t="shared" si="564"/>
        <v>607.25755067260684</v>
      </c>
      <c r="AD508" s="2">
        <f t="shared" si="548"/>
        <v>607.25755067260684</v>
      </c>
      <c r="AE508" s="2">
        <f t="shared" si="565"/>
        <v>607.25755067260684</v>
      </c>
      <c r="AF508" s="2">
        <f t="shared" si="549"/>
        <v>7057.2737370241111</v>
      </c>
      <c r="AG508" s="33">
        <f t="shared" si="566"/>
        <v>0.1878340178571429</v>
      </c>
      <c r="AH508" s="33">
        <f t="shared" si="567"/>
        <v>0.1878340178571429</v>
      </c>
      <c r="AI508" s="2">
        <f t="shared" si="568"/>
        <v>2.4268413584945994</v>
      </c>
      <c r="AJ508" s="7">
        <v>2.2000000000000002</v>
      </c>
      <c r="AK508" s="27">
        <f t="shared" si="569"/>
        <v>0</v>
      </c>
      <c r="AL508" s="3">
        <f t="shared" si="570"/>
        <v>1778.3685093499878</v>
      </c>
    </row>
    <row r="509" spans="1:38" ht="20.25" x14ac:dyDescent="0.3">
      <c r="A509" s="7"/>
      <c r="B509" s="7"/>
      <c r="C509" s="7"/>
      <c r="D509" s="2"/>
      <c r="E509" s="2"/>
      <c r="F509" s="2"/>
      <c r="G509" s="7"/>
      <c r="H509" s="7"/>
      <c r="I509" s="7"/>
      <c r="J509" s="7"/>
      <c r="K509" s="2"/>
      <c r="L509" s="2"/>
      <c r="M509" s="2"/>
      <c r="N509" s="2"/>
      <c r="O509" s="2"/>
      <c r="P509" s="2"/>
      <c r="Q509" s="2"/>
      <c r="R509" s="2"/>
      <c r="S509" s="7"/>
      <c r="T509" s="2"/>
      <c r="U509" s="28"/>
      <c r="V509" s="2"/>
      <c r="W509" s="2"/>
      <c r="X509" s="28"/>
      <c r="Y509" s="28"/>
      <c r="Z509" s="28"/>
      <c r="AA509" s="2"/>
      <c r="AB509" s="2"/>
      <c r="AC509" s="2"/>
      <c r="AD509" s="7"/>
      <c r="AE509" s="2"/>
      <c r="AF509" s="4"/>
      <c r="AG509" s="7"/>
      <c r="AH509" s="3"/>
    </row>
    <row r="510" spans="1:38" ht="150" x14ac:dyDescent="0.2">
      <c r="A510" s="7" t="s">
        <v>10</v>
      </c>
      <c r="B510" s="7" t="s">
        <v>82</v>
      </c>
      <c r="C510" s="31" t="s">
        <v>83</v>
      </c>
      <c r="D510" s="31" t="s">
        <v>84</v>
      </c>
      <c r="E510" s="7" t="s">
        <v>12</v>
      </c>
      <c r="F510" s="7" t="s">
        <v>85</v>
      </c>
      <c r="G510" s="7" t="s">
        <v>47</v>
      </c>
      <c r="H510" s="7" t="s">
        <v>14</v>
      </c>
      <c r="I510" s="7" t="s">
        <v>15</v>
      </c>
      <c r="J510" s="7" t="s">
        <v>16</v>
      </c>
      <c r="K510" s="7" t="s">
        <v>17</v>
      </c>
      <c r="L510" s="7" t="s">
        <v>18</v>
      </c>
      <c r="M510" s="7" t="s">
        <v>25</v>
      </c>
      <c r="N510" s="7" t="s">
        <v>26</v>
      </c>
      <c r="O510" s="7" t="s">
        <v>27</v>
      </c>
      <c r="P510" s="7" t="s">
        <v>28</v>
      </c>
      <c r="Q510" s="7" t="s">
        <v>29</v>
      </c>
      <c r="R510" s="7" t="s">
        <v>30</v>
      </c>
      <c r="S510" s="7" t="s">
        <v>31</v>
      </c>
      <c r="T510" s="7" t="s">
        <v>32</v>
      </c>
      <c r="U510" s="7" t="s">
        <v>33</v>
      </c>
      <c r="V510" s="7" t="s">
        <v>34</v>
      </c>
      <c r="W510" s="26" t="s">
        <v>35</v>
      </c>
      <c r="X510" s="7" t="s">
        <v>36</v>
      </c>
      <c r="Y510" s="7" t="s">
        <v>37</v>
      </c>
      <c r="Z510" s="26" t="s">
        <v>59</v>
      </c>
      <c r="AA510" s="26" t="s">
        <v>60</v>
      </c>
      <c r="AB510" s="26" t="s">
        <v>61</v>
      </c>
      <c r="AC510" s="7" t="s">
        <v>39</v>
      </c>
      <c r="AD510" s="7" t="s">
        <v>40</v>
      </c>
      <c r="AE510" s="7" t="s">
        <v>41</v>
      </c>
      <c r="AF510" s="7" t="s">
        <v>21</v>
      </c>
      <c r="AG510" s="26" t="s">
        <v>90</v>
      </c>
      <c r="AH510" s="26" t="s">
        <v>89</v>
      </c>
      <c r="AI510" s="7" t="s">
        <v>22</v>
      </c>
      <c r="AJ510" s="7" t="s">
        <v>23</v>
      </c>
      <c r="AK510" s="26" t="s">
        <v>20</v>
      </c>
      <c r="AL510" s="7" t="s">
        <v>24</v>
      </c>
    </row>
    <row r="511" spans="1:38" ht="20.25" x14ac:dyDescent="0.3">
      <c r="A511" s="7">
        <v>21</v>
      </c>
      <c r="B511" s="7">
        <v>18</v>
      </c>
      <c r="C511" s="27">
        <v>14</v>
      </c>
      <c r="D511" s="27">
        <v>23</v>
      </c>
      <c r="E511" s="7">
        <v>2.75</v>
      </c>
      <c r="F511" s="32">
        <f>($D511+2*$E511)/12</f>
        <v>2.375</v>
      </c>
      <c r="G511" s="8">
        <f t="shared" ref="G511:G533" si="572">$B$4*$A511*$F511</f>
        <v>5985</v>
      </c>
      <c r="H511" s="2">
        <v>1.4</v>
      </c>
      <c r="I511" s="7">
        <f t="shared" ref="I511:I533" si="573">$G511*$H511</f>
        <v>8379</v>
      </c>
      <c r="J511" s="7">
        <v>1.2</v>
      </c>
      <c r="K511" s="7">
        <v>1.1499999999999999</v>
      </c>
      <c r="L511" s="7">
        <v>0</v>
      </c>
      <c r="M511" s="2">
        <f>($E$7-$C$7-0.06*$D511/12)/$K511</f>
        <v>3.6681159420289853</v>
      </c>
      <c r="N511" s="2">
        <f>($F$7-$B$7)/$K511</f>
        <v>2.7536231884057973</v>
      </c>
      <c r="O511" s="2">
        <f>($G$7-$B$7)/$K511</f>
        <v>11.449275362318842</v>
      </c>
      <c r="P511" s="2">
        <f>$C$7+$K511*$A511+0.06*$D511/12</f>
        <v>25.931666666666665</v>
      </c>
      <c r="Q511" s="2">
        <f>IF($A511&lt;$M511,$P511,$P511+$E$7)</f>
        <v>31.931666666666665</v>
      </c>
      <c r="R511" s="2">
        <f>$B$7+K511*$A511</f>
        <v>24.983333333333331</v>
      </c>
      <c r="S511" s="2">
        <f t="shared" ref="S511:S533" si="574">$R511+$F$7</f>
        <v>28.983333333333331</v>
      </c>
      <c r="T511" s="2">
        <f t="shared" ref="T511:T533" si="575">$R511+$G$7</f>
        <v>38.983333333333334</v>
      </c>
      <c r="U511" s="7">
        <f t="shared" ref="U511:U533" si="576">IF($A511&lt;$M511,0.5,1)</f>
        <v>1</v>
      </c>
      <c r="V511" s="2">
        <f>($U511*$H$7*(1+$L511)*$J511)/($Q511*$R511)</f>
        <v>48.134809221423296</v>
      </c>
      <c r="W511" s="28">
        <f>IF($A511&lt;$N511,(($U511*$I$7/2*(1+$L511)*$J$7)/($R511*$Q511)),(($U511*$I$7*(1+$L511)*$J$7)/($S511*$Q511)))</f>
        <v>64.830792681599988</v>
      </c>
      <c r="X511" s="2">
        <f>(2*$U511*$H$7*(1+$L511)*$J511)/($Q511*$T511)</f>
        <v>61.69651904481703</v>
      </c>
      <c r="Y511" s="2">
        <f>IF($R511&gt;$F511,$F511*$V511,$R511*$V511)</f>
        <v>114.32017190088033</v>
      </c>
      <c r="Z511" s="28">
        <f>IF($N511&lt;$A511,0,$F$7-$B$7-$K511*$A511)</f>
        <v>0</v>
      </c>
      <c r="AA511" s="28">
        <f>IF($S511&gt;$F511,$F511,$S511)</f>
        <v>2.375</v>
      </c>
      <c r="AB511" s="28">
        <f>($AA511-$Z511)*$W511</f>
        <v>153.97313261879998</v>
      </c>
      <c r="AC511" s="2">
        <f>IF($T511&gt;$F511,$F511*$X511,$T511*$X511)</f>
        <v>146.52923273144046</v>
      </c>
      <c r="AD511" s="2">
        <f t="shared" ref="AD511:AD533" si="577">IF($Y511&gt;$AC511,$Y511,$AC511)</f>
        <v>146.52923273144046</v>
      </c>
      <c r="AE511" s="2">
        <f>IF($AB511&gt;$AD511,$AB511,$AD511)</f>
        <v>153.97313261879998</v>
      </c>
      <c r="AF511" s="2">
        <f t="shared" ref="AF511:AF533" si="578">PI()*($B511/(2*12))^2*62.4</f>
        <v>110.26990214100174</v>
      </c>
      <c r="AG511" s="33">
        <f>0.23*($M$7/$H511)*(1+0.35*$M$7*($F511/$A511))</f>
        <v>0.1531245535714286</v>
      </c>
      <c r="AH511" s="33">
        <f>IF(AG511&gt;0.33,0.33,AG511)</f>
        <v>0.1531245535714286</v>
      </c>
      <c r="AI511" s="2">
        <f>$P$7/($O$7-$N$7*AH511)</f>
        <v>2.3641349045657711</v>
      </c>
      <c r="AJ511" s="7">
        <v>2.4</v>
      </c>
      <c r="AK511" s="27">
        <f>IF($A511&gt;$F511,0,$AE511)</f>
        <v>0</v>
      </c>
      <c r="AL511" s="3">
        <f>(12/$D511)*(($I511+$AF511)/$AI511+$AK511/$AJ511)</f>
        <v>1873.4905052225615</v>
      </c>
    </row>
    <row r="512" spans="1:38" ht="20.25" x14ac:dyDescent="0.3">
      <c r="A512" s="7">
        <v>21</v>
      </c>
      <c r="B512" s="7">
        <v>24</v>
      </c>
      <c r="C512" s="27">
        <v>19</v>
      </c>
      <c r="D512" s="27">
        <v>30</v>
      </c>
      <c r="E512" s="7">
        <v>3.25</v>
      </c>
      <c r="F512" s="32">
        <f t="shared" ref="F512:F533" si="579">($D512+2*$E512)/12</f>
        <v>3.0416666666666665</v>
      </c>
      <c r="G512" s="8">
        <f t="shared" si="572"/>
        <v>7665</v>
      </c>
      <c r="H512" s="2">
        <v>1.4</v>
      </c>
      <c r="I512" s="7">
        <f t="shared" si="573"/>
        <v>10731</v>
      </c>
      <c r="J512" s="7">
        <v>1.2</v>
      </c>
      <c r="K512" s="4">
        <f>(1.75-1.15)*(($D512-24)/(96-24))+1.15</f>
        <v>1.2</v>
      </c>
      <c r="L512" s="7">
        <v>0</v>
      </c>
      <c r="M512" s="2">
        <f t="shared" ref="M512:M533" si="580">($E$7-$C$7-0.06*$D512/12)/$K512</f>
        <v>3.4861111111111107</v>
      </c>
      <c r="N512" s="2">
        <f t="shared" ref="N512:N533" si="581">($F$7-$B$7)/$K512</f>
        <v>2.6388888888888888</v>
      </c>
      <c r="O512" s="2">
        <f t="shared" ref="O512:O533" si="582">($G$7-$B$7)/$K512</f>
        <v>10.972222222222221</v>
      </c>
      <c r="P512" s="2">
        <f t="shared" ref="P512:P533" si="583">$C$7+$K512*$A512+0.06*$D512/12</f>
        <v>27.016666666666666</v>
      </c>
      <c r="Q512" s="2">
        <f t="shared" ref="Q512:Q533" si="584">IF($A512&lt;$M512,$P512,$P512+$E$7)</f>
        <v>33.016666666666666</v>
      </c>
      <c r="R512" s="2">
        <f t="shared" ref="R512:R533" si="585">$B$7+K512*$A512</f>
        <v>26.033333333333331</v>
      </c>
      <c r="S512" s="2">
        <f t="shared" si="574"/>
        <v>30.033333333333331</v>
      </c>
      <c r="T512" s="2">
        <f t="shared" si="575"/>
        <v>40.033333333333331</v>
      </c>
      <c r="U512" s="7">
        <f t="shared" si="576"/>
        <v>1</v>
      </c>
      <c r="V512" s="2">
        <f t="shared" ref="V512:V533" si="586">($U512*$H$7*(1+$L512)*$J512)/($Q512*$R512)</f>
        <v>44.675376382936236</v>
      </c>
      <c r="W512" s="28">
        <f t="shared" ref="W512:W533" si="587">IF($A512&lt;$N512,(($U512*$I$7/2*(1+$L512)*$J$7)/($R512*$Q512)),(($U512*$I$7*(1+$L512)*$J$7)/($S512*$Q512)))</f>
        <v>60.508235563043144</v>
      </c>
      <c r="X512" s="2">
        <f t="shared" ref="X512:X533" si="588">(2*$U512*$H$7*(1+$L512)*$J512)/($Q512*$T512)</f>
        <v>58.104028234926233</v>
      </c>
      <c r="Y512" s="2">
        <f t="shared" ref="Y512:Y533" si="589">IF($R512&gt;$F512,$F512*$V512,$R512*$V512)</f>
        <v>135.88760316476439</v>
      </c>
      <c r="Z512" s="28">
        <f t="shared" ref="Z512:Z533" si="590">IF($N512&lt;$A512,0,$F$7-$B$7-$K512*$A512)</f>
        <v>0</v>
      </c>
      <c r="AA512" s="28">
        <f t="shared" ref="AA512:AA533" si="591">IF($S512&gt;$F512,$F512,$S512)</f>
        <v>3.0416666666666665</v>
      </c>
      <c r="AB512" s="28">
        <f t="shared" ref="AB512:AB533" si="592">($AA512-$Z512)*$W512</f>
        <v>184.04588317092288</v>
      </c>
      <c r="AC512" s="2">
        <f t="shared" ref="AC512:AC533" si="593">IF($T512&gt;$F512,$F512*$X512,$T512*$X512)</f>
        <v>176.73308588123396</v>
      </c>
      <c r="AD512" s="2">
        <f t="shared" si="577"/>
        <v>176.73308588123396</v>
      </c>
      <c r="AE512" s="2">
        <f t="shared" ref="AE512:AE533" si="594">IF($AB512&gt;$AD512,$AB512,$AD512)</f>
        <v>184.04588317092288</v>
      </c>
      <c r="AF512" s="2">
        <f t="shared" si="578"/>
        <v>196.03538158400309</v>
      </c>
      <c r="AG512" s="33">
        <f t="shared" ref="AG512:AG533" si="595">0.23*($M$7/$H512)*(1+0.35*$M$7*($F512/$A512))</f>
        <v>0.15460312500000004</v>
      </c>
      <c r="AH512" s="33">
        <f t="shared" ref="AH512:AH533" si="596">IF(AG512&gt;0.33,0.33,AG512)</f>
        <v>0.15460312500000004</v>
      </c>
      <c r="AI512" s="2">
        <f t="shared" ref="AI512:AI533" si="597">$P$7/($O$7-$N$7*AH512)</f>
        <v>2.3667399529596054</v>
      </c>
      <c r="AJ512" s="7">
        <v>2.2000000000000002</v>
      </c>
      <c r="AK512" s="27">
        <f t="shared" ref="AK512:AK533" si="598">IF($A512&gt;$F512,0,$AE512)</f>
        <v>0</v>
      </c>
      <c r="AL512" s="3">
        <f t="shared" ref="AL512:AL533" si="599">(12/$D512)*(($I512+$AF512)/$AI512+$AK512/$AJ512)</f>
        <v>1846.765694375465</v>
      </c>
    </row>
    <row r="513" spans="1:38" ht="20.25" x14ac:dyDescent="0.3">
      <c r="A513" s="7">
        <v>21</v>
      </c>
      <c r="B513" s="7">
        <v>27</v>
      </c>
      <c r="C513" s="27">
        <v>22</v>
      </c>
      <c r="D513" s="27">
        <v>34</v>
      </c>
      <c r="E513" s="7">
        <v>3.5</v>
      </c>
      <c r="F513" s="32">
        <f t="shared" si="579"/>
        <v>3.4166666666666665</v>
      </c>
      <c r="G513" s="8">
        <f t="shared" si="572"/>
        <v>8610</v>
      </c>
      <c r="H513" s="2">
        <v>1.4</v>
      </c>
      <c r="I513" s="7">
        <f t="shared" si="573"/>
        <v>12054</v>
      </c>
      <c r="J513" s="7">
        <v>1.2</v>
      </c>
      <c r="K513" s="4">
        <f t="shared" ref="K513:K523" si="600">(1.75-1.15)*(($D513-24)/(96-24))+1.15</f>
        <v>1.2333333333333332</v>
      </c>
      <c r="L513" s="7">
        <v>0</v>
      </c>
      <c r="M513" s="2">
        <f t="shared" si="580"/>
        <v>3.3756756756756761</v>
      </c>
      <c r="N513" s="2">
        <f t="shared" si="581"/>
        <v>2.567567567567568</v>
      </c>
      <c r="O513" s="2">
        <f t="shared" si="582"/>
        <v>10.675675675675677</v>
      </c>
      <c r="P513" s="2">
        <f t="shared" si="583"/>
        <v>27.736666666666665</v>
      </c>
      <c r="Q513" s="2">
        <f t="shared" si="584"/>
        <v>33.736666666666665</v>
      </c>
      <c r="R513" s="2">
        <f t="shared" si="585"/>
        <v>26.733333333333327</v>
      </c>
      <c r="S513" s="2">
        <f t="shared" si="574"/>
        <v>30.733333333333327</v>
      </c>
      <c r="T513" s="2">
        <f t="shared" si="575"/>
        <v>40.733333333333327</v>
      </c>
      <c r="U513" s="7">
        <f t="shared" si="576"/>
        <v>1</v>
      </c>
      <c r="V513" s="2">
        <f t="shared" si="586"/>
        <v>42.577086579076479</v>
      </c>
      <c r="W513" s="28">
        <f t="shared" si="587"/>
        <v>57.868125400656417</v>
      </c>
      <c r="X513" s="2">
        <f t="shared" si="588"/>
        <v>55.886781401668301</v>
      </c>
      <c r="Y513" s="2">
        <f t="shared" si="589"/>
        <v>145.47171247851131</v>
      </c>
      <c r="Z513" s="28">
        <f t="shared" si="590"/>
        <v>0</v>
      </c>
      <c r="AA513" s="28">
        <f t="shared" si="591"/>
        <v>3.4166666666666665</v>
      </c>
      <c r="AB513" s="28">
        <f t="shared" si="592"/>
        <v>197.71609511890941</v>
      </c>
      <c r="AC513" s="2">
        <f t="shared" si="593"/>
        <v>190.94650312236669</v>
      </c>
      <c r="AD513" s="2">
        <f t="shared" si="577"/>
        <v>190.94650312236669</v>
      </c>
      <c r="AE513" s="2">
        <f t="shared" si="594"/>
        <v>197.71609511890941</v>
      </c>
      <c r="AF513" s="2">
        <f t="shared" si="578"/>
        <v>248.1072798172539</v>
      </c>
      <c r="AG513" s="33">
        <f t="shared" si="595"/>
        <v>0.15543482142857146</v>
      </c>
      <c r="AH513" s="33">
        <f t="shared" si="596"/>
        <v>0.15543482142857146</v>
      </c>
      <c r="AI513" s="2">
        <f t="shared" si="597"/>
        <v>2.3682078171566183</v>
      </c>
      <c r="AJ513" s="7">
        <v>2.2000000000000002</v>
      </c>
      <c r="AK513" s="27">
        <f t="shared" si="598"/>
        <v>0</v>
      </c>
      <c r="AL513" s="3">
        <f t="shared" si="599"/>
        <v>1833.4202703625913</v>
      </c>
    </row>
    <row r="514" spans="1:38" ht="20.25" x14ac:dyDescent="0.3">
      <c r="A514" s="7">
        <v>21</v>
      </c>
      <c r="B514" s="7">
        <v>30</v>
      </c>
      <c r="C514" s="27">
        <v>24</v>
      </c>
      <c r="D514" s="27">
        <v>38</v>
      </c>
      <c r="E514" s="7">
        <v>3.75</v>
      </c>
      <c r="F514" s="32">
        <f t="shared" si="579"/>
        <v>3.7916666666666665</v>
      </c>
      <c r="G514" s="8">
        <f t="shared" si="572"/>
        <v>9555</v>
      </c>
      <c r="H514" s="2">
        <v>1.4</v>
      </c>
      <c r="I514" s="7">
        <f t="shared" si="573"/>
        <v>13377</v>
      </c>
      <c r="J514" s="7">
        <v>1.2</v>
      </c>
      <c r="K514" s="4">
        <f t="shared" si="600"/>
        <v>1.2666666666666666</v>
      </c>
      <c r="L514" s="7">
        <v>0</v>
      </c>
      <c r="M514" s="2">
        <f t="shared" si="580"/>
        <v>3.271052631578947</v>
      </c>
      <c r="N514" s="2">
        <f t="shared" si="581"/>
        <v>2.5</v>
      </c>
      <c r="O514" s="2">
        <f t="shared" si="582"/>
        <v>10.394736842105264</v>
      </c>
      <c r="P514" s="2">
        <f t="shared" si="583"/>
        <v>28.456666666666667</v>
      </c>
      <c r="Q514" s="2">
        <f t="shared" si="584"/>
        <v>34.456666666666663</v>
      </c>
      <c r="R514" s="2">
        <f t="shared" si="585"/>
        <v>27.43333333333333</v>
      </c>
      <c r="S514" s="2">
        <f t="shared" si="574"/>
        <v>31.43333333333333</v>
      </c>
      <c r="T514" s="2">
        <f t="shared" si="575"/>
        <v>41.43333333333333</v>
      </c>
      <c r="U514" s="7">
        <f t="shared" si="576"/>
        <v>1</v>
      </c>
      <c r="V514" s="2">
        <f t="shared" si="586"/>
        <v>40.623691205405777</v>
      </c>
      <c r="W514" s="28">
        <f t="shared" si="587"/>
        <v>55.397166393904023</v>
      </c>
      <c r="X514" s="2">
        <f t="shared" si="588"/>
        <v>53.794525924455279</v>
      </c>
      <c r="Y514" s="2">
        <f t="shared" si="589"/>
        <v>154.0314958204969</v>
      </c>
      <c r="Z514" s="28">
        <f t="shared" si="590"/>
        <v>0</v>
      </c>
      <c r="AA514" s="28">
        <f t="shared" si="591"/>
        <v>3.7916666666666665</v>
      </c>
      <c r="AB514" s="28">
        <f t="shared" si="592"/>
        <v>210.04758924355275</v>
      </c>
      <c r="AC514" s="2">
        <f t="shared" si="593"/>
        <v>203.97091079689292</v>
      </c>
      <c r="AD514" s="2">
        <f t="shared" si="577"/>
        <v>203.97091079689292</v>
      </c>
      <c r="AE514" s="2">
        <f t="shared" si="594"/>
        <v>210.04758924355275</v>
      </c>
      <c r="AF514" s="2">
        <f t="shared" si="578"/>
        <v>306.30528372500481</v>
      </c>
      <c r="AG514" s="33">
        <f t="shared" si="595"/>
        <v>0.15626651785714288</v>
      </c>
      <c r="AH514" s="33">
        <f t="shared" si="596"/>
        <v>0.15626651785714288</v>
      </c>
      <c r="AI514" s="2">
        <f t="shared" si="597"/>
        <v>2.369677503237305</v>
      </c>
      <c r="AJ514" s="7">
        <v>2.2000000000000002</v>
      </c>
      <c r="AK514" s="27">
        <f t="shared" si="598"/>
        <v>0</v>
      </c>
      <c r="AL514" s="3">
        <f t="shared" si="599"/>
        <v>1823.4733493923779</v>
      </c>
    </row>
    <row r="515" spans="1:38" ht="20.25" x14ac:dyDescent="0.3">
      <c r="A515" s="7">
        <v>21</v>
      </c>
      <c r="B515" s="7">
        <v>33</v>
      </c>
      <c r="C515" s="27">
        <v>27</v>
      </c>
      <c r="D515" s="27">
        <v>42</v>
      </c>
      <c r="E515" s="7">
        <v>3.75</v>
      </c>
      <c r="F515" s="32">
        <f t="shared" si="579"/>
        <v>4.125</v>
      </c>
      <c r="G515" s="8">
        <f t="shared" si="572"/>
        <v>10395</v>
      </c>
      <c r="H515" s="2">
        <v>1.4</v>
      </c>
      <c r="I515" s="7">
        <f t="shared" si="573"/>
        <v>14552.999999999998</v>
      </c>
      <c r="J515" s="7">
        <v>1.2</v>
      </c>
      <c r="K515" s="4">
        <f t="shared" si="600"/>
        <v>1.2999999999999998</v>
      </c>
      <c r="L515" s="7">
        <v>0</v>
      </c>
      <c r="M515" s="2">
        <f t="shared" si="580"/>
        <v>3.1717948717948721</v>
      </c>
      <c r="N515" s="2">
        <f t="shared" si="581"/>
        <v>2.4358974358974361</v>
      </c>
      <c r="O515" s="2">
        <f t="shared" si="582"/>
        <v>10.12820512820513</v>
      </c>
      <c r="P515" s="2">
        <f t="shared" si="583"/>
        <v>29.176666666666666</v>
      </c>
      <c r="Q515" s="2">
        <f t="shared" si="584"/>
        <v>35.176666666666662</v>
      </c>
      <c r="R515" s="2">
        <f t="shared" si="585"/>
        <v>28.133333333333329</v>
      </c>
      <c r="S515" s="2">
        <f t="shared" si="574"/>
        <v>32.133333333333326</v>
      </c>
      <c r="T515" s="2">
        <f t="shared" si="575"/>
        <v>42.133333333333326</v>
      </c>
      <c r="U515" s="7">
        <f t="shared" si="576"/>
        <v>1</v>
      </c>
      <c r="V515" s="2">
        <f t="shared" si="586"/>
        <v>38.802110583320584</v>
      </c>
      <c r="W515" s="28">
        <f t="shared" si="587"/>
        <v>53.081206775678446</v>
      </c>
      <c r="X515" s="2">
        <f t="shared" si="588"/>
        <v>51.818008437219255</v>
      </c>
      <c r="Y515" s="2">
        <f t="shared" si="589"/>
        <v>160.05870615619742</v>
      </c>
      <c r="Z515" s="28">
        <f t="shared" si="590"/>
        <v>0</v>
      </c>
      <c r="AA515" s="28">
        <f t="shared" si="591"/>
        <v>4.125</v>
      </c>
      <c r="AB515" s="28">
        <f t="shared" si="592"/>
        <v>218.9599779496736</v>
      </c>
      <c r="AC515" s="2">
        <f t="shared" si="593"/>
        <v>213.74928480352943</v>
      </c>
      <c r="AD515" s="2">
        <f t="shared" si="577"/>
        <v>213.74928480352943</v>
      </c>
      <c r="AE515" s="2">
        <f t="shared" si="594"/>
        <v>218.9599779496736</v>
      </c>
      <c r="AF515" s="2">
        <f t="shared" si="578"/>
        <v>370.62939330725584</v>
      </c>
      <c r="AG515" s="33">
        <f t="shared" si="595"/>
        <v>0.15700580357142857</v>
      </c>
      <c r="AH515" s="33">
        <f t="shared" si="596"/>
        <v>0.15700580357142857</v>
      </c>
      <c r="AI515" s="2">
        <f t="shared" si="597"/>
        <v>2.3709854230907657</v>
      </c>
      <c r="AJ515" s="7">
        <v>2.2000000000000002</v>
      </c>
      <c r="AK515" s="27">
        <f t="shared" si="598"/>
        <v>0</v>
      </c>
      <c r="AL515" s="3">
        <f t="shared" si="599"/>
        <v>1798.363697578191</v>
      </c>
    </row>
    <row r="516" spans="1:38" ht="20.25" x14ac:dyDescent="0.3">
      <c r="A516" s="7">
        <v>21</v>
      </c>
      <c r="B516" s="7">
        <v>36</v>
      </c>
      <c r="C516" s="27">
        <v>29</v>
      </c>
      <c r="D516" s="27">
        <v>45</v>
      </c>
      <c r="E516" s="7">
        <v>4.5</v>
      </c>
      <c r="F516" s="32">
        <f t="shared" si="579"/>
        <v>4.5</v>
      </c>
      <c r="G516" s="8">
        <f t="shared" si="572"/>
        <v>11340</v>
      </c>
      <c r="H516" s="2">
        <v>1.4</v>
      </c>
      <c r="I516" s="7">
        <f t="shared" si="573"/>
        <v>15875.999999999998</v>
      </c>
      <c r="J516" s="7">
        <v>1.2</v>
      </c>
      <c r="K516" s="4">
        <f t="shared" si="600"/>
        <v>1.325</v>
      </c>
      <c r="L516" s="7">
        <v>0</v>
      </c>
      <c r="M516" s="2">
        <f t="shared" si="580"/>
        <v>3.10062893081761</v>
      </c>
      <c r="N516" s="2">
        <f t="shared" si="581"/>
        <v>2.3899371069182389</v>
      </c>
      <c r="O516" s="2">
        <f t="shared" si="582"/>
        <v>9.9371069182389942</v>
      </c>
      <c r="P516" s="2">
        <f t="shared" si="583"/>
        <v>29.716666666666669</v>
      </c>
      <c r="Q516" s="2">
        <f t="shared" si="584"/>
        <v>35.716666666666669</v>
      </c>
      <c r="R516" s="2">
        <f t="shared" si="585"/>
        <v>28.658333333333331</v>
      </c>
      <c r="S516" s="2">
        <f t="shared" si="574"/>
        <v>32.658333333333331</v>
      </c>
      <c r="T516" s="2">
        <f t="shared" si="575"/>
        <v>42.658333333333331</v>
      </c>
      <c r="U516" s="7">
        <f t="shared" si="576"/>
        <v>1</v>
      </c>
      <c r="V516" s="2">
        <f t="shared" si="586"/>
        <v>37.515382080081935</v>
      </c>
      <c r="W516" s="28">
        <f t="shared" si="587"/>
        <v>51.438265092100096</v>
      </c>
      <c r="X516" s="2">
        <f t="shared" si="588"/>
        <v>50.406485240633629</v>
      </c>
      <c r="Y516" s="2">
        <f t="shared" si="589"/>
        <v>168.81921936036872</v>
      </c>
      <c r="Z516" s="28">
        <f t="shared" si="590"/>
        <v>0</v>
      </c>
      <c r="AA516" s="28">
        <f t="shared" si="591"/>
        <v>4.5</v>
      </c>
      <c r="AB516" s="28">
        <f t="shared" si="592"/>
        <v>231.47219291445043</v>
      </c>
      <c r="AC516" s="2">
        <f t="shared" si="593"/>
        <v>226.82918358285133</v>
      </c>
      <c r="AD516" s="2">
        <f t="shared" si="577"/>
        <v>226.82918358285133</v>
      </c>
      <c r="AE516" s="2">
        <f t="shared" si="594"/>
        <v>231.47219291445043</v>
      </c>
      <c r="AF516" s="2">
        <f t="shared" si="578"/>
        <v>441.07960856400695</v>
      </c>
      <c r="AG516" s="33">
        <f t="shared" si="595"/>
        <v>0.15783750000000002</v>
      </c>
      <c r="AH516" s="33">
        <f t="shared" si="596"/>
        <v>0.15783750000000002</v>
      </c>
      <c r="AI516" s="2">
        <f t="shared" si="597"/>
        <v>2.3724585597743659</v>
      </c>
      <c r="AJ516" s="7">
        <v>2.2000000000000002</v>
      </c>
      <c r="AK516" s="27">
        <f t="shared" si="598"/>
        <v>0</v>
      </c>
      <c r="AL516" s="3">
        <f t="shared" si="599"/>
        <v>1834.0557355675062</v>
      </c>
    </row>
    <row r="517" spans="1:38" ht="20.25" x14ac:dyDescent="0.3">
      <c r="A517" s="7">
        <v>21</v>
      </c>
      <c r="B517" s="7">
        <v>39</v>
      </c>
      <c r="C517" s="27">
        <v>32</v>
      </c>
      <c r="D517" s="27">
        <v>49</v>
      </c>
      <c r="E517" s="7">
        <v>4.75</v>
      </c>
      <c r="F517" s="32">
        <f t="shared" si="579"/>
        <v>4.875</v>
      </c>
      <c r="G517" s="8">
        <f t="shared" si="572"/>
        <v>12285</v>
      </c>
      <c r="H517" s="2">
        <v>1.4</v>
      </c>
      <c r="I517" s="7">
        <f t="shared" si="573"/>
        <v>17199</v>
      </c>
      <c r="J517" s="7">
        <v>1.2</v>
      </c>
      <c r="K517" s="4">
        <f t="shared" si="600"/>
        <v>1.3583333333333334</v>
      </c>
      <c r="L517" s="7">
        <v>0</v>
      </c>
      <c r="M517" s="2">
        <f t="shared" si="580"/>
        <v>3.0098159509202449</v>
      </c>
      <c r="N517" s="2">
        <f t="shared" si="581"/>
        <v>2.3312883435582821</v>
      </c>
      <c r="O517" s="2">
        <f t="shared" si="582"/>
        <v>9.6932515337423304</v>
      </c>
      <c r="P517" s="2">
        <f t="shared" si="583"/>
        <v>30.436666666666671</v>
      </c>
      <c r="Q517" s="2">
        <f t="shared" si="584"/>
        <v>36.436666666666667</v>
      </c>
      <c r="R517" s="2">
        <f t="shared" si="585"/>
        <v>29.358333333333334</v>
      </c>
      <c r="S517" s="2">
        <f t="shared" si="574"/>
        <v>33.358333333333334</v>
      </c>
      <c r="T517" s="2">
        <f t="shared" si="575"/>
        <v>43.358333333333334</v>
      </c>
      <c r="U517" s="7">
        <f t="shared" si="576"/>
        <v>1</v>
      </c>
      <c r="V517" s="2">
        <f t="shared" si="586"/>
        <v>35.897250663744678</v>
      </c>
      <c r="W517" s="28">
        <f t="shared" si="587"/>
        <v>49.363763930322769</v>
      </c>
      <c r="X517" s="2">
        <f t="shared" si="588"/>
        <v>48.612728844271579</v>
      </c>
      <c r="Y517" s="2">
        <f t="shared" si="589"/>
        <v>174.9990969857553</v>
      </c>
      <c r="Z517" s="28">
        <f t="shared" si="590"/>
        <v>0</v>
      </c>
      <c r="AA517" s="28">
        <f t="shared" si="591"/>
        <v>4.875</v>
      </c>
      <c r="AB517" s="28">
        <f t="shared" si="592"/>
        <v>240.64834916032351</v>
      </c>
      <c r="AC517" s="2">
        <f t="shared" si="593"/>
        <v>236.98705311582395</v>
      </c>
      <c r="AD517" s="2">
        <f t="shared" si="577"/>
        <v>236.98705311582395</v>
      </c>
      <c r="AE517" s="2">
        <f t="shared" si="594"/>
        <v>240.64834916032351</v>
      </c>
      <c r="AF517" s="2">
        <f t="shared" si="578"/>
        <v>517.65592949525819</v>
      </c>
      <c r="AG517" s="33">
        <f t="shared" si="595"/>
        <v>0.15866919642857147</v>
      </c>
      <c r="AH517" s="33">
        <f t="shared" si="596"/>
        <v>0.15866919642857147</v>
      </c>
      <c r="AI517" s="2">
        <f t="shared" si="597"/>
        <v>2.3739335281696663</v>
      </c>
      <c r="AJ517" s="7">
        <v>2.2000000000000002</v>
      </c>
      <c r="AK517" s="27">
        <f t="shared" si="598"/>
        <v>0</v>
      </c>
      <c r="AL517" s="3">
        <f t="shared" si="599"/>
        <v>1827.6724386794294</v>
      </c>
    </row>
    <row r="518" spans="1:38" ht="20.25" x14ac:dyDescent="0.3">
      <c r="A518" s="7">
        <v>21</v>
      </c>
      <c r="B518" s="7">
        <v>42</v>
      </c>
      <c r="C518" s="27">
        <v>34</v>
      </c>
      <c r="D518" s="27">
        <v>53</v>
      </c>
      <c r="E518" s="7">
        <v>5</v>
      </c>
      <c r="F518" s="32">
        <f t="shared" si="579"/>
        <v>5.25</v>
      </c>
      <c r="G518" s="8">
        <f t="shared" si="572"/>
        <v>13230</v>
      </c>
      <c r="H518" s="2">
        <v>1.4</v>
      </c>
      <c r="I518" s="7">
        <f t="shared" si="573"/>
        <v>18522</v>
      </c>
      <c r="J518" s="7">
        <v>1.2</v>
      </c>
      <c r="K518" s="4">
        <f t="shared" si="600"/>
        <v>1.3916666666666666</v>
      </c>
      <c r="L518" s="7">
        <v>0</v>
      </c>
      <c r="M518" s="2">
        <f t="shared" si="580"/>
        <v>2.9233532934131738</v>
      </c>
      <c r="N518" s="2">
        <f t="shared" si="581"/>
        <v>2.2754491017964074</v>
      </c>
      <c r="O518" s="2">
        <f t="shared" si="582"/>
        <v>9.4610778443113777</v>
      </c>
      <c r="P518" s="2">
        <f t="shared" si="583"/>
        <v>31.156666666666666</v>
      </c>
      <c r="Q518" s="2">
        <f t="shared" si="584"/>
        <v>37.156666666666666</v>
      </c>
      <c r="R518" s="2">
        <f t="shared" si="585"/>
        <v>30.05833333333333</v>
      </c>
      <c r="S518" s="2">
        <f t="shared" si="574"/>
        <v>34.05833333333333</v>
      </c>
      <c r="T518" s="2">
        <f t="shared" si="575"/>
        <v>44.05833333333333</v>
      </c>
      <c r="U518" s="7">
        <f t="shared" si="576"/>
        <v>1</v>
      </c>
      <c r="V518" s="2">
        <f t="shared" si="586"/>
        <v>34.381876950535442</v>
      </c>
      <c r="W518" s="28">
        <f t="shared" si="587"/>
        <v>47.412309671130004</v>
      </c>
      <c r="X518" s="2">
        <f t="shared" si="588"/>
        <v>46.91334600362449</v>
      </c>
      <c r="Y518" s="2">
        <f t="shared" si="589"/>
        <v>180.50485399031106</v>
      </c>
      <c r="Z518" s="28">
        <f t="shared" si="590"/>
        <v>0</v>
      </c>
      <c r="AA518" s="28">
        <f t="shared" si="591"/>
        <v>5.25</v>
      </c>
      <c r="AB518" s="28">
        <f t="shared" si="592"/>
        <v>248.91462577343253</v>
      </c>
      <c r="AC518" s="2">
        <f t="shared" si="593"/>
        <v>246.29506651902858</v>
      </c>
      <c r="AD518" s="2">
        <f t="shared" si="577"/>
        <v>246.29506651902858</v>
      </c>
      <c r="AE518" s="2">
        <f t="shared" si="594"/>
        <v>248.91462577343253</v>
      </c>
      <c r="AF518" s="2">
        <f t="shared" si="578"/>
        <v>600.35835610100946</v>
      </c>
      <c r="AG518" s="33">
        <f t="shared" si="595"/>
        <v>0.15950089285714289</v>
      </c>
      <c r="AH518" s="33">
        <f t="shared" si="596"/>
        <v>0.15950089285714289</v>
      </c>
      <c r="AI518" s="2">
        <f t="shared" si="597"/>
        <v>2.375410331695142</v>
      </c>
      <c r="AJ518" s="7">
        <v>2.2000000000000002</v>
      </c>
      <c r="AK518" s="27">
        <f t="shared" si="598"/>
        <v>0</v>
      </c>
      <c r="AL518" s="3">
        <f t="shared" si="599"/>
        <v>1822.6705986005356</v>
      </c>
    </row>
    <row r="519" spans="1:38" ht="20.25" x14ac:dyDescent="0.3">
      <c r="A519" s="7">
        <v>21</v>
      </c>
      <c r="B519" s="7">
        <v>48</v>
      </c>
      <c r="C519" s="27">
        <v>38</v>
      </c>
      <c r="D519" s="27">
        <v>60</v>
      </c>
      <c r="E519" s="7">
        <v>5.5</v>
      </c>
      <c r="F519" s="32">
        <f t="shared" si="579"/>
        <v>5.916666666666667</v>
      </c>
      <c r="G519" s="8">
        <f t="shared" si="572"/>
        <v>14910</v>
      </c>
      <c r="H519" s="2">
        <v>1.4</v>
      </c>
      <c r="I519" s="7">
        <f t="shared" si="573"/>
        <v>20874</v>
      </c>
      <c r="J519" s="7">
        <v>1.2</v>
      </c>
      <c r="K519" s="4">
        <f t="shared" si="600"/>
        <v>1.45</v>
      </c>
      <c r="L519" s="7">
        <v>0</v>
      </c>
      <c r="M519" s="2">
        <f t="shared" si="580"/>
        <v>2.7816091954022988</v>
      </c>
      <c r="N519" s="2">
        <f t="shared" si="581"/>
        <v>2.1839080459770113</v>
      </c>
      <c r="O519" s="2">
        <f t="shared" si="582"/>
        <v>9.0804597701149419</v>
      </c>
      <c r="P519" s="2">
        <f t="shared" si="583"/>
        <v>32.416666666666664</v>
      </c>
      <c r="Q519" s="2">
        <f t="shared" si="584"/>
        <v>38.416666666666664</v>
      </c>
      <c r="R519" s="2">
        <f t="shared" si="585"/>
        <v>31.283333333333331</v>
      </c>
      <c r="S519" s="2">
        <f t="shared" si="574"/>
        <v>35.283333333333331</v>
      </c>
      <c r="T519" s="2">
        <f t="shared" si="575"/>
        <v>45.283333333333331</v>
      </c>
      <c r="U519" s="7">
        <f t="shared" si="576"/>
        <v>1</v>
      </c>
      <c r="V519" s="2">
        <f t="shared" si="586"/>
        <v>31.952034966029007</v>
      </c>
      <c r="W519" s="28">
        <f t="shared" si="587"/>
        <v>44.26515236126923</v>
      </c>
      <c r="X519" s="2">
        <f t="shared" si="588"/>
        <v>44.147198845223734</v>
      </c>
      <c r="Y519" s="2">
        <f t="shared" si="589"/>
        <v>189.04954021567164</v>
      </c>
      <c r="Z519" s="28">
        <f t="shared" si="590"/>
        <v>0</v>
      </c>
      <c r="AA519" s="28">
        <f t="shared" si="591"/>
        <v>5.916666666666667</v>
      </c>
      <c r="AB519" s="28">
        <f t="shared" si="592"/>
        <v>261.90215147084297</v>
      </c>
      <c r="AC519" s="2">
        <f t="shared" si="593"/>
        <v>261.20425983424042</v>
      </c>
      <c r="AD519" s="2">
        <f t="shared" si="577"/>
        <v>261.20425983424042</v>
      </c>
      <c r="AE519" s="2">
        <f t="shared" si="594"/>
        <v>261.90215147084297</v>
      </c>
      <c r="AF519" s="2">
        <f t="shared" si="578"/>
        <v>784.14152633601236</v>
      </c>
      <c r="AG519" s="33">
        <f t="shared" si="595"/>
        <v>0.16097946428571433</v>
      </c>
      <c r="AH519" s="33">
        <f t="shared" si="596"/>
        <v>0.16097946428571433</v>
      </c>
      <c r="AI519" s="2">
        <f t="shared" si="597"/>
        <v>2.378040302031128</v>
      </c>
      <c r="AJ519" s="7">
        <v>2.2000000000000002</v>
      </c>
      <c r="AK519" s="27">
        <f t="shared" si="598"/>
        <v>0</v>
      </c>
      <c r="AL519" s="3">
        <f t="shared" si="599"/>
        <v>1821.511730296362</v>
      </c>
    </row>
    <row r="520" spans="1:38" ht="20.25" x14ac:dyDescent="0.3">
      <c r="A520" s="7">
        <v>21</v>
      </c>
      <c r="B520" s="7">
        <v>54</v>
      </c>
      <c r="C520" s="27">
        <v>43</v>
      </c>
      <c r="D520" s="27">
        <v>68</v>
      </c>
      <c r="E520" s="7">
        <v>6</v>
      </c>
      <c r="F520" s="32">
        <f t="shared" si="579"/>
        <v>6.666666666666667</v>
      </c>
      <c r="G520" s="8">
        <f t="shared" si="572"/>
        <v>16800</v>
      </c>
      <c r="H520" s="2">
        <v>1.4</v>
      </c>
      <c r="I520" s="7">
        <f t="shared" si="573"/>
        <v>23520</v>
      </c>
      <c r="J520" s="7">
        <v>1.2</v>
      </c>
      <c r="K520" s="4">
        <f t="shared" si="600"/>
        <v>1.5166666666666666</v>
      </c>
      <c r="L520" s="7">
        <v>0</v>
      </c>
      <c r="M520" s="2">
        <f t="shared" si="580"/>
        <v>2.6329670329670329</v>
      </c>
      <c r="N520" s="2">
        <f t="shared" si="581"/>
        <v>2.087912087912088</v>
      </c>
      <c r="O520" s="2">
        <f t="shared" si="582"/>
        <v>8.6813186813186807</v>
      </c>
      <c r="P520" s="2">
        <f t="shared" si="583"/>
        <v>33.856666666666669</v>
      </c>
      <c r="Q520" s="2">
        <f t="shared" si="584"/>
        <v>39.856666666666669</v>
      </c>
      <c r="R520" s="2">
        <f t="shared" si="585"/>
        <v>32.68333333333333</v>
      </c>
      <c r="S520" s="2">
        <f t="shared" si="574"/>
        <v>36.68333333333333</v>
      </c>
      <c r="T520" s="2">
        <f t="shared" si="575"/>
        <v>46.68333333333333</v>
      </c>
      <c r="U520" s="7">
        <f t="shared" si="576"/>
        <v>1</v>
      </c>
      <c r="V520" s="2">
        <f t="shared" si="586"/>
        <v>29.478399928487587</v>
      </c>
      <c r="W520" s="28">
        <f t="shared" si="587"/>
        <v>41.037555556965692</v>
      </c>
      <c r="X520" s="2">
        <f t="shared" si="588"/>
        <v>41.27607444467273</v>
      </c>
      <c r="Y520" s="2">
        <f t="shared" si="589"/>
        <v>196.52266618991726</v>
      </c>
      <c r="Z520" s="28">
        <f t="shared" si="590"/>
        <v>0</v>
      </c>
      <c r="AA520" s="28">
        <f t="shared" si="591"/>
        <v>6.666666666666667</v>
      </c>
      <c r="AB520" s="28">
        <f t="shared" si="592"/>
        <v>273.58370371310463</v>
      </c>
      <c r="AC520" s="2">
        <f t="shared" si="593"/>
        <v>275.17382963115153</v>
      </c>
      <c r="AD520" s="2">
        <f t="shared" si="577"/>
        <v>275.17382963115153</v>
      </c>
      <c r="AE520" s="2">
        <f t="shared" si="594"/>
        <v>275.17382963115153</v>
      </c>
      <c r="AF520" s="2">
        <f t="shared" si="578"/>
        <v>992.42911926901559</v>
      </c>
      <c r="AG520" s="33">
        <f t="shared" si="595"/>
        <v>0.16264285714285717</v>
      </c>
      <c r="AH520" s="33">
        <f t="shared" si="596"/>
        <v>0.16264285714285717</v>
      </c>
      <c r="AI520" s="2">
        <f t="shared" si="597"/>
        <v>2.3810059883865216</v>
      </c>
      <c r="AJ520" s="7">
        <v>2.2000000000000002</v>
      </c>
      <c r="AK520" s="27">
        <f t="shared" si="598"/>
        <v>0</v>
      </c>
      <c r="AL520" s="3">
        <f t="shared" si="599"/>
        <v>1816.7626653827374</v>
      </c>
    </row>
    <row r="521" spans="1:38" ht="20.25" x14ac:dyDescent="0.3">
      <c r="A521" s="7">
        <v>21</v>
      </c>
      <c r="B521" s="7">
        <v>60</v>
      </c>
      <c r="C521" s="27">
        <v>48</v>
      </c>
      <c r="D521" s="27">
        <v>76</v>
      </c>
      <c r="E521" s="7">
        <v>6.5</v>
      </c>
      <c r="F521" s="32">
        <f t="shared" si="579"/>
        <v>7.416666666666667</v>
      </c>
      <c r="G521" s="8">
        <f t="shared" si="572"/>
        <v>18690</v>
      </c>
      <c r="H521" s="2">
        <v>1.4</v>
      </c>
      <c r="I521" s="7">
        <f t="shared" si="573"/>
        <v>26166</v>
      </c>
      <c r="J521" s="7">
        <v>1.2</v>
      </c>
      <c r="K521" s="4">
        <f t="shared" si="600"/>
        <v>1.5833333333333333</v>
      </c>
      <c r="L521" s="7">
        <v>0</v>
      </c>
      <c r="M521" s="2">
        <f t="shared" si="580"/>
        <v>2.4968421052631578</v>
      </c>
      <c r="N521" s="2">
        <f t="shared" si="581"/>
        <v>2</v>
      </c>
      <c r="O521" s="2">
        <f t="shared" si="582"/>
        <v>8.3157894736842106</v>
      </c>
      <c r="P521" s="2">
        <f t="shared" si="583"/>
        <v>35.296666666666667</v>
      </c>
      <c r="Q521" s="2">
        <f t="shared" si="584"/>
        <v>41.296666666666667</v>
      </c>
      <c r="R521" s="2">
        <f t="shared" si="585"/>
        <v>34.083333333333336</v>
      </c>
      <c r="S521" s="2">
        <f t="shared" si="574"/>
        <v>38.083333333333336</v>
      </c>
      <c r="T521" s="2">
        <f t="shared" si="575"/>
        <v>48.083333333333336</v>
      </c>
      <c r="U521" s="7">
        <f t="shared" si="576"/>
        <v>1</v>
      </c>
      <c r="V521" s="2">
        <f t="shared" si="586"/>
        <v>27.281871823750894</v>
      </c>
      <c r="W521" s="28">
        <f t="shared" si="587"/>
        <v>38.150593462507238</v>
      </c>
      <c r="X521" s="2">
        <f t="shared" si="588"/>
        <v>38.67689974320318</v>
      </c>
      <c r="Y521" s="2">
        <f t="shared" si="589"/>
        <v>202.34054935948581</v>
      </c>
      <c r="Z521" s="28">
        <f t="shared" si="590"/>
        <v>0</v>
      </c>
      <c r="AA521" s="28">
        <f t="shared" si="591"/>
        <v>7.416666666666667</v>
      </c>
      <c r="AB521" s="28">
        <f t="shared" si="592"/>
        <v>282.95023484692871</v>
      </c>
      <c r="AC521" s="2">
        <f t="shared" si="593"/>
        <v>286.85367309542357</v>
      </c>
      <c r="AD521" s="2">
        <f t="shared" si="577"/>
        <v>286.85367309542357</v>
      </c>
      <c r="AE521" s="2">
        <f t="shared" si="594"/>
        <v>286.85367309542357</v>
      </c>
      <c r="AF521" s="2">
        <f t="shared" si="578"/>
        <v>1225.2211349000193</v>
      </c>
      <c r="AG521" s="33">
        <f t="shared" si="595"/>
        <v>0.16430625000000004</v>
      </c>
      <c r="AH521" s="33">
        <f t="shared" si="596"/>
        <v>0.16430625000000004</v>
      </c>
      <c r="AI521" s="2">
        <f t="shared" si="597"/>
        <v>2.3839790810739108</v>
      </c>
      <c r="AJ521" s="7">
        <v>2.2000000000000002</v>
      </c>
      <c r="AK521" s="27">
        <f t="shared" si="598"/>
        <v>0</v>
      </c>
      <c r="AL521" s="3">
        <f t="shared" si="599"/>
        <v>1814.1642631069983</v>
      </c>
    </row>
    <row r="522" spans="1:38" ht="20.25" x14ac:dyDescent="0.3">
      <c r="A522" s="7">
        <v>21</v>
      </c>
      <c r="B522" s="7">
        <v>66</v>
      </c>
      <c r="C522" s="27">
        <v>53</v>
      </c>
      <c r="D522" s="27">
        <v>83</v>
      </c>
      <c r="E522" s="7">
        <v>7</v>
      </c>
      <c r="F522" s="32">
        <f t="shared" si="579"/>
        <v>8.0833333333333339</v>
      </c>
      <c r="G522" s="8">
        <f t="shared" si="572"/>
        <v>20370</v>
      </c>
      <c r="H522" s="2">
        <v>1.4</v>
      </c>
      <c r="I522" s="7">
        <f t="shared" si="573"/>
        <v>28518</v>
      </c>
      <c r="J522" s="7">
        <v>1.2</v>
      </c>
      <c r="K522" s="4">
        <f t="shared" si="600"/>
        <v>1.6416666666666666</v>
      </c>
      <c r="L522" s="7">
        <v>0</v>
      </c>
      <c r="M522" s="2">
        <f t="shared" si="580"/>
        <v>2.3868020304568525</v>
      </c>
      <c r="N522" s="2">
        <f t="shared" si="581"/>
        <v>1.9289340101522843</v>
      </c>
      <c r="O522" s="2">
        <f t="shared" si="582"/>
        <v>8.0203045685279193</v>
      </c>
      <c r="P522" s="2">
        <f t="shared" si="583"/>
        <v>36.556666666666665</v>
      </c>
      <c r="Q522" s="2">
        <f t="shared" si="584"/>
        <v>42.556666666666665</v>
      </c>
      <c r="R522" s="2">
        <f t="shared" si="585"/>
        <v>35.308333333333337</v>
      </c>
      <c r="S522" s="2">
        <f t="shared" si="574"/>
        <v>39.308333333333337</v>
      </c>
      <c r="T522" s="2">
        <f t="shared" si="575"/>
        <v>49.308333333333337</v>
      </c>
      <c r="U522" s="7">
        <f t="shared" si="576"/>
        <v>1</v>
      </c>
      <c r="V522" s="2">
        <f t="shared" si="586"/>
        <v>25.55561888179415</v>
      </c>
      <c r="W522" s="28">
        <f t="shared" si="587"/>
        <v>35.867327353906681</v>
      </c>
      <c r="X522" s="2">
        <f t="shared" si="588"/>
        <v>36.599343316600248</v>
      </c>
      <c r="Y522" s="2">
        <f t="shared" si="589"/>
        <v>206.57458596116939</v>
      </c>
      <c r="Z522" s="28">
        <f t="shared" si="590"/>
        <v>0</v>
      </c>
      <c r="AA522" s="28">
        <f t="shared" si="591"/>
        <v>8.0833333333333339</v>
      </c>
      <c r="AB522" s="28">
        <f t="shared" si="592"/>
        <v>289.92756277741233</v>
      </c>
      <c r="AC522" s="2">
        <f t="shared" si="593"/>
        <v>295.84469180918535</v>
      </c>
      <c r="AD522" s="2">
        <f t="shared" si="577"/>
        <v>295.84469180918535</v>
      </c>
      <c r="AE522" s="2">
        <f t="shared" si="594"/>
        <v>295.84469180918535</v>
      </c>
      <c r="AF522" s="2">
        <f t="shared" si="578"/>
        <v>1482.5175732290234</v>
      </c>
      <c r="AG522" s="33">
        <f t="shared" si="595"/>
        <v>0.16578482142857145</v>
      </c>
      <c r="AH522" s="33">
        <f t="shared" si="596"/>
        <v>0.16578482142857145</v>
      </c>
      <c r="AI522" s="2">
        <f t="shared" si="597"/>
        <v>2.3866280702445093</v>
      </c>
      <c r="AJ522" s="7">
        <v>2.2000000000000002</v>
      </c>
      <c r="AK522" s="27">
        <f t="shared" si="598"/>
        <v>0</v>
      </c>
      <c r="AL522" s="3">
        <f t="shared" si="599"/>
        <v>1817.3859100762318</v>
      </c>
    </row>
    <row r="523" spans="1:38" ht="20.25" x14ac:dyDescent="0.3">
      <c r="A523" s="7">
        <v>21</v>
      </c>
      <c r="B523" s="7">
        <v>72</v>
      </c>
      <c r="C523" s="27">
        <v>58</v>
      </c>
      <c r="D523" s="27">
        <v>91</v>
      </c>
      <c r="E523" s="7">
        <v>7.5</v>
      </c>
      <c r="F523" s="32">
        <f t="shared" si="579"/>
        <v>8.8333333333333339</v>
      </c>
      <c r="G523" s="8">
        <f t="shared" si="572"/>
        <v>22260</v>
      </c>
      <c r="H523" s="2">
        <v>1.4</v>
      </c>
      <c r="I523" s="7">
        <f t="shared" si="573"/>
        <v>31163.999999999996</v>
      </c>
      <c r="J523" s="7">
        <v>1.2</v>
      </c>
      <c r="K523" s="4">
        <f t="shared" si="600"/>
        <v>1.7083333333333335</v>
      </c>
      <c r="L523" s="7">
        <v>0</v>
      </c>
      <c r="M523" s="2">
        <f t="shared" si="580"/>
        <v>2.2702439024390242</v>
      </c>
      <c r="N523" s="2">
        <f t="shared" si="581"/>
        <v>1.8536585365853655</v>
      </c>
      <c r="O523" s="2">
        <f t="shared" si="582"/>
        <v>7.7073170731707306</v>
      </c>
      <c r="P523" s="2">
        <f t="shared" si="583"/>
        <v>37.996666666666663</v>
      </c>
      <c r="Q523" s="2">
        <f t="shared" si="584"/>
        <v>43.996666666666663</v>
      </c>
      <c r="R523" s="2">
        <f t="shared" si="585"/>
        <v>36.708333333333336</v>
      </c>
      <c r="S523" s="2">
        <f t="shared" si="574"/>
        <v>40.708333333333336</v>
      </c>
      <c r="T523" s="2">
        <f t="shared" si="575"/>
        <v>50.708333333333336</v>
      </c>
      <c r="U523" s="7">
        <f t="shared" si="576"/>
        <v>1</v>
      </c>
      <c r="V523" s="2">
        <f t="shared" si="586"/>
        <v>23.776437505713425</v>
      </c>
      <c r="W523" s="28">
        <f t="shared" si="587"/>
        <v>33.500258192383455</v>
      </c>
      <c r="X523" s="2">
        <f t="shared" si="588"/>
        <v>34.424061532511963</v>
      </c>
      <c r="Y523" s="2">
        <f t="shared" si="589"/>
        <v>210.02519796713526</v>
      </c>
      <c r="Z523" s="28">
        <f t="shared" si="590"/>
        <v>0</v>
      </c>
      <c r="AA523" s="28">
        <f t="shared" si="591"/>
        <v>8.8333333333333339</v>
      </c>
      <c r="AB523" s="28">
        <f t="shared" si="592"/>
        <v>295.91894736605389</v>
      </c>
      <c r="AC523" s="2">
        <f t="shared" si="593"/>
        <v>304.07921020385572</v>
      </c>
      <c r="AD523" s="2">
        <f t="shared" si="577"/>
        <v>304.07921020385572</v>
      </c>
      <c r="AE523" s="2">
        <f t="shared" si="594"/>
        <v>304.07921020385572</v>
      </c>
      <c r="AF523" s="2">
        <f t="shared" si="578"/>
        <v>1764.3184342560278</v>
      </c>
      <c r="AG523" s="33">
        <f t="shared" si="595"/>
        <v>0.16744821428571433</v>
      </c>
      <c r="AH523" s="33">
        <f t="shared" si="596"/>
        <v>0.16744821428571433</v>
      </c>
      <c r="AI523" s="2">
        <f t="shared" si="597"/>
        <v>2.3896152285743466</v>
      </c>
      <c r="AJ523" s="7">
        <v>2.2000000000000002</v>
      </c>
      <c r="AK523" s="27">
        <f t="shared" si="598"/>
        <v>0</v>
      </c>
      <c r="AL523" s="3">
        <f t="shared" si="599"/>
        <v>1817.1108827737435</v>
      </c>
    </row>
    <row r="524" spans="1:38" ht="20.25" x14ac:dyDescent="0.3">
      <c r="A524" s="7">
        <v>21</v>
      </c>
      <c r="B524" s="7">
        <v>78</v>
      </c>
      <c r="C524" s="27">
        <v>63</v>
      </c>
      <c r="D524" s="27">
        <v>98</v>
      </c>
      <c r="E524" s="7">
        <v>8</v>
      </c>
      <c r="F524" s="32">
        <f t="shared" si="579"/>
        <v>9.5</v>
      </c>
      <c r="G524" s="8">
        <f t="shared" si="572"/>
        <v>23940</v>
      </c>
      <c r="H524" s="2">
        <v>1.4</v>
      </c>
      <c r="I524" s="7">
        <f t="shared" si="573"/>
        <v>33516</v>
      </c>
      <c r="J524" s="7">
        <v>1.2</v>
      </c>
      <c r="K524" s="7">
        <v>1.75</v>
      </c>
      <c r="L524" s="7">
        <v>0</v>
      </c>
      <c r="M524" s="2">
        <f t="shared" si="580"/>
        <v>2.196190476190476</v>
      </c>
      <c r="N524" s="2">
        <f t="shared" si="581"/>
        <v>1.8095238095238095</v>
      </c>
      <c r="O524" s="2">
        <f t="shared" si="582"/>
        <v>7.5238095238095237</v>
      </c>
      <c r="P524" s="2">
        <f t="shared" si="583"/>
        <v>38.906666666666666</v>
      </c>
      <c r="Q524" s="2">
        <f t="shared" si="584"/>
        <v>44.906666666666666</v>
      </c>
      <c r="R524" s="2">
        <f t="shared" si="585"/>
        <v>37.583333333333336</v>
      </c>
      <c r="S524" s="2">
        <f t="shared" si="574"/>
        <v>41.583333333333336</v>
      </c>
      <c r="T524" s="2">
        <f t="shared" si="575"/>
        <v>51.583333333333336</v>
      </c>
      <c r="U524" s="7">
        <f t="shared" si="576"/>
        <v>1</v>
      </c>
      <c r="V524" s="2">
        <f t="shared" si="586"/>
        <v>22.752289712489002</v>
      </c>
      <c r="W524" s="28">
        <f t="shared" si="587"/>
        <v>32.130769853245681</v>
      </c>
      <c r="X524" s="2">
        <f t="shared" si="588"/>
        <v>33.154386624660873</v>
      </c>
      <c r="Y524" s="2">
        <f t="shared" si="589"/>
        <v>216.14675226864551</v>
      </c>
      <c r="Z524" s="28">
        <f t="shared" si="590"/>
        <v>0</v>
      </c>
      <c r="AA524" s="28">
        <f t="shared" si="591"/>
        <v>9.5</v>
      </c>
      <c r="AB524" s="28">
        <f t="shared" si="592"/>
        <v>305.24231360583394</v>
      </c>
      <c r="AC524" s="2">
        <f t="shared" si="593"/>
        <v>314.96667293427828</v>
      </c>
      <c r="AD524" s="2">
        <f t="shared" si="577"/>
        <v>314.96667293427828</v>
      </c>
      <c r="AE524" s="2">
        <f t="shared" si="594"/>
        <v>314.96667293427828</v>
      </c>
      <c r="AF524" s="2">
        <f t="shared" si="578"/>
        <v>2070.6237179810328</v>
      </c>
      <c r="AG524" s="33">
        <f t="shared" si="595"/>
        <v>0.16892678571428577</v>
      </c>
      <c r="AH524" s="33">
        <f t="shared" si="596"/>
        <v>0.16892678571428577</v>
      </c>
      <c r="AI524" s="2">
        <f t="shared" si="597"/>
        <v>2.3922767648991319</v>
      </c>
      <c r="AJ524" s="7">
        <v>2.2000000000000002</v>
      </c>
      <c r="AK524" s="27">
        <f t="shared" si="598"/>
        <v>0</v>
      </c>
      <c r="AL524" s="3">
        <f t="shared" si="599"/>
        <v>1821.5056992242135</v>
      </c>
    </row>
    <row r="525" spans="1:38" ht="20.25" x14ac:dyDescent="0.3">
      <c r="A525" s="7">
        <v>21</v>
      </c>
      <c r="B525" s="7">
        <v>84</v>
      </c>
      <c r="C525" s="27">
        <v>68</v>
      </c>
      <c r="D525" s="27">
        <v>106</v>
      </c>
      <c r="E525" s="7">
        <v>8.5</v>
      </c>
      <c r="F525" s="32">
        <f t="shared" si="579"/>
        <v>10.25</v>
      </c>
      <c r="G525" s="8">
        <f t="shared" si="572"/>
        <v>25830</v>
      </c>
      <c r="H525" s="2">
        <v>1.4</v>
      </c>
      <c r="I525" s="7">
        <f t="shared" si="573"/>
        <v>36162</v>
      </c>
      <c r="J525" s="7">
        <v>1.2</v>
      </c>
      <c r="K525" s="7">
        <v>1.75</v>
      </c>
      <c r="L525" s="7">
        <v>0</v>
      </c>
      <c r="M525" s="2">
        <f t="shared" si="580"/>
        <v>2.1733333333333333</v>
      </c>
      <c r="N525" s="2">
        <f t="shared" si="581"/>
        <v>1.8095238095238095</v>
      </c>
      <c r="O525" s="2">
        <f t="shared" si="582"/>
        <v>7.5238095238095237</v>
      </c>
      <c r="P525" s="2">
        <f t="shared" si="583"/>
        <v>38.946666666666665</v>
      </c>
      <c r="Q525" s="2">
        <f t="shared" si="584"/>
        <v>44.946666666666665</v>
      </c>
      <c r="R525" s="2">
        <f t="shared" si="585"/>
        <v>37.583333333333336</v>
      </c>
      <c r="S525" s="2">
        <f t="shared" si="574"/>
        <v>41.583333333333336</v>
      </c>
      <c r="T525" s="2">
        <f t="shared" si="575"/>
        <v>51.583333333333336</v>
      </c>
      <c r="U525" s="7">
        <f t="shared" si="576"/>
        <v>1</v>
      </c>
      <c r="V525" s="2">
        <f t="shared" si="586"/>
        <v>22.732041457034402</v>
      </c>
      <c r="W525" s="28">
        <f t="shared" si="587"/>
        <v>32.102175279065989</v>
      </c>
      <c r="X525" s="2">
        <f t="shared" si="588"/>
        <v>33.124881089248838</v>
      </c>
      <c r="Y525" s="2">
        <f t="shared" si="589"/>
        <v>233.00342493460263</v>
      </c>
      <c r="Z525" s="28">
        <f t="shared" si="590"/>
        <v>0</v>
      </c>
      <c r="AA525" s="28">
        <f t="shared" si="591"/>
        <v>10.25</v>
      </c>
      <c r="AB525" s="28">
        <f t="shared" si="592"/>
        <v>329.04729661042637</v>
      </c>
      <c r="AC525" s="2">
        <f t="shared" si="593"/>
        <v>339.53003116480056</v>
      </c>
      <c r="AD525" s="2">
        <f t="shared" si="577"/>
        <v>339.53003116480056</v>
      </c>
      <c r="AE525" s="2">
        <f t="shared" si="594"/>
        <v>339.53003116480056</v>
      </c>
      <c r="AF525" s="2">
        <f t="shared" si="578"/>
        <v>2401.4334244040379</v>
      </c>
      <c r="AG525" s="33">
        <f t="shared" si="595"/>
        <v>0.17059017857142861</v>
      </c>
      <c r="AH525" s="33">
        <f t="shared" si="596"/>
        <v>0.17059017857142861</v>
      </c>
      <c r="AI525" s="2">
        <f t="shared" si="597"/>
        <v>2.395278088924472</v>
      </c>
      <c r="AJ525" s="7">
        <v>2.2000000000000002</v>
      </c>
      <c r="AK525" s="27">
        <f t="shared" si="598"/>
        <v>0</v>
      </c>
      <c r="AL525" s="3">
        <f t="shared" si="599"/>
        <v>1822.6158075797257</v>
      </c>
    </row>
    <row r="526" spans="1:38" ht="20.25" x14ac:dyDescent="0.3">
      <c r="A526" s="7">
        <v>21</v>
      </c>
      <c r="B526" s="7">
        <v>90</v>
      </c>
      <c r="C526" s="27">
        <v>72</v>
      </c>
      <c r="D526" s="27">
        <v>113</v>
      </c>
      <c r="E526" s="7">
        <v>9</v>
      </c>
      <c r="F526" s="32">
        <f t="shared" si="579"/>
        <v>10.916666666666666</v>
      </c>
      <c r="G526" s="8">
        <f t="shared" si="572"/>
        <v>27510</v>
      </c>
      <c r="H526" s="2">
        <v>1.4</v>
      </c>
      <c r="I526" s="7">
        <f t="shared" si="573"/>
        <v>38514</v>
      </c>
      <c r="J526" s="7">
        <v>1.2</v>
      </c>
      <c r="K526" s="7">
        <v>1.75</v>
      </c>
      <c r="L526" s="7">
        <v>0</v>
      </c>
      <c r="M526" s="2">
        <f t="shared" si="580"/>
        <v>2.1533333333333333</v>
      </c>
      <c r="N526" s="2">
        <f t="shared" si="581"/>
        <v>1.8095238095238095</v>
      </c>
      <c r="O526" s="2">
        <f t="shared" si="582"/>
        <v>7.5238095238095237</v>
      </c>
      <c r="P526" s="2">
        <f t="shared" si="583"/>
        <v>38.981666666666662</v>
      </c>
      <c r="Q526" s="2">
        <f t="shared" si="584"/>
        <v>44.981666666666662</v>
      </c>
      <c r="R526" s="2">
        <f t="shared" si="585"/>
        <v>37.583333333333336</v>
      </c>
      <c r="S526" s="2">
        <f t="shared" si="574"/>
        <v>41.583333333333336</v>
      </c>
      <c r="T526" s="2">
        <f t="shared" si="575"/>
        <v>51.583333333333336</v>
      </c>
      <c r="U526" s="7">
        <f t="shared" si="576"/>
        <v>1</v>
      </c>
      <c r="V526" s="2">
        <f t="shared" si="586"/>
        <v>22.714353774252615</v>
      </c>
      <c r="W526" s="28">
        <f t="shared" si="587"/>
        <v>32.07719674407543</v>
      </c>
      <c r="X526" s="2">
        <f t="shared" si="588"/>
        <v>33.099106792206555</v>
      </c>
      <c r="Y526" s="2">
        <f t="shared" si="589"/>
        <v>247.96502870225771</v>
      </c>
      <c r="Z526" s="28">
        <f t="shared" si="590"/>
        <v>0</v>
      </c>
      <c r="AA526" s="28">
        <f t="shared" si="591"/>
        <v>10.916666666666666</v>
      </c>
      <c r="AB526" s="28">
        <f t="shared" si="592"/>
        <v>350.17606445615678</v>
      </c>
      <c r="AC526" s="2">
        <f t="shared" si="593"/>
        <v>361.33191581492156</v>
      </c>
      <c r="AD526" s="2">
        <f t="shared" si="577"/>
        <v>361.33191581492156</v>
      </c>
      <c r="AE526" s="2">
        <f t="shared" si="594"/>
        <v>361.33191581492156</v>
      </c>
      <c r="AF526" s="2">
        <f t="shared" si="578"/>
        <v>2756.7475535250433</v>
      </c>
      <c r="AG526" s="33">
        <f t="shared" si="595"/>
        <v>0.17206875000000005</v>
      </c>
      <c r="AH526" s="33">
        <f t="shared" si="596"/>
        <v>0.17206875000000005</v>
      </c>
      <c r="AI526" s="2">
        <f t="shared" si="597"/>
        <v>2.3979522617609708</v>
      </c>
      <c r="AJ526" s="7">
        <v>2.2000000000000002</v>
      </c>
      <c r="AK526" s="27">
        <f t="shared" si="598"/>
        <v>0</v>
      </c>
      <c r="AL526" s="3">
        <f t="shared" si="599"/>
        <v>1827.6987091699489</v>
      </c>
    </row>
    <row r="527" spans="1:38" ht="20.25" x14ac:dyDescent="0.3">
      <c r="A527" s="7">
        <v>21</v>
      </c>
      <c r="B527" s="7">
        <v>96</v>
      </c>
      <c r="C527" s="27">
        <v>77</v>
      </c>
      <c r="D527" s="27">
        <v>121</v>
      </c>
      <c r="E527" s="7">
        <v>9.5</v>
      </c>
      <c r="F527" s="32">
        <f t="shared" si="579"/>
        <v>11.666666666666666</v>
      </c>
      <c r="G527" s="8">
        <f t="shared" si="572"/>
        <v>29400</v>
      </c>
      <c r="H527" s="2">
        <v>1.4</v>
      </c>
      <c r="I527" s="7">
        <f t="shared" si="573"/>
        <v>41160</v>
      </c>
      <c r="J527" s="7">
        <v>1.2</v>
      </c>
      <c r="K527" s="7">
        <v>1.75</v>
      </c>
      <c r="L527" s="7">
        <v>0</v>
      </c>
      <c r="M527" s="2">
        <f t="shared" si="580"/>
        <v>2.1304761904761902</v>
      </c>
      <c r="N527" s="2">
        <f t="shared" si="581"/>
        <v>1.8095238095238095</v>
      </c>
      <c r="O527" s="2">
        <f t="shared" si="582"/>
        <v>7.5238095238095237</v>
      </c>
      <c r="P527" s="2">
        <f t="shared" si="583"/>
        <v>39.021666666666661</v>
      </c>
      <c r="Q527" s="2">
        <f t="shared" si="584"/>
        <v>45.021666666666661</v>
      </c>
      <c r="R527" s="2">
        <f t="shared" si="585"/>
        <v>37.583333333333336</v>
      </c>
      <c r="S527" s="2">
        <f t="shared" si="574"/>
        <v>41.583333333333336</v>
      </c>
      <c r="T527" s="2">
        <f t="shared" si="575"/>
        <v>51.583333333333336</v>
      </c>
      <c r="U527" s="7">
        <f t="shared" si="576"/>
        <v>1</v>
      </c>
      <c r="V527" s="2">
        <f t="shared" si="586"/>
        <v>22.6941729542555</v>
      </c>
      <c r="W527" s="28">
        <f t="shared" si="587"/>
        <v>32.048697402208262</v>
      </c>
      <c r="X527" s="2">
        <f t="shared" si="588"/>
        <v>33.069699523002356</v>
      </c>
      <c r="Y527" s="2">
        <f t="shared" si="589"/>
        <v>264.76535113298081</v>
      </c>
      <c r="Z527" s="28">
        <f t="shared" si="590"/>
        <v>0</v>
      </c>
      <c r="AA527" s="28">
        <f t="shared" si="591"/>
        <v>11.666666666666666</v>
      </c>
      <c r="AB527" s="28">
        <f t="shared" si="592"/>
        <v>373.90146969242971</v>
      </c>
      <c r="AC527" s="2">
        <f t="shared" si="593"/>
        <v>385.81316110169411</v>
      </c>
      <c r="AD527" s="2">
        <f t="shared" si="577"/>
        <v>385.81316110169411</v>
      </c>
      <c r="AE527" s="2">
        <f t="shared" si="594"/>
        <v>385.81316110169411</v>
      </c>
      <c r="AF527" s="2">
        <f t="shared" si="578"/>
        <v>3136.5661053440494</v>
      </c>
      <c r="AG527" s="33">
        <f t="shared" si="595"/>
        <v>0.17373214285714289</v>
      </c>
      <c r="AH527" s="33">
        <f t="shared" si="596"/>
        <v>0.17373214285714289</v>
      </c>
      <c r="AI527" s="2">
        <f t="shared" si="597"/>
        <v>2.400967852486064</v>
      </c>
      <c r="AJ527" s="7">
        <v>2.2000000000000002</v>
      </c>
      <c r="AK527" s="27">
        <f t="shared" si="598"/>
        <v>0</v>
      </c>
      <c r="AL527" s="3">
        <f t="shared" si="599"/>
        <v>1829.6987498883798</v>
      </c>
    </row>
    <row r="528" spans="1:38" ht="20.25" x14ac:dyDescent="0.3">
      <c r="A528" s="7">
        <v>21</v>
      </c>
      <c r="B528" s="7">
        <v>102</v>
      </c>
      <c r="C528" s="27">
        <v>82</v>
      </c>
      <c r="D528" s="27">
        <v>128</v>
      </c>
      <c r="E528" s="7">
        <v>9.75</v>
      </c>
      <c r="F528" s="32">
        <f t="shared" si="579"/>
        <v>12.291666666666666</v>
      </c>
      <c r="G528" s="8">
        <f t="shared" si="572"/>
        <v>30975</v>
      </c>
      <c r="H528" s="2">
        <v>1.4</v>
      </c>
      <c r="I528" s="7">
        <f t="shared" si="573"/>
        <v>43365</v>
      </c>
      <c r="J528" s="7">
        <v>1.2</v>
      </c>
      <c r="K528" s="7">
        <v>1.75</v>
      </c>
      <c r="L528" s="7">
        <v>0</v>
      </c>
      <c r="M528" s="2">
        <f t="shared" si="580"/>
        <v>2.1104761904761902</v>
      </c>
      <c r="N528" s="2">
        <f t="shared" si="581"/>
        <v>1.8095238095238095</v>
      </c>
      <c r="O528" s="2">
        <f t="shared" si="582"/>
        <v>7.5238095238095237</v>
      </c>
      <c r="P528" s="2">
        <f t="shared" si="583"/>
        <v>39.056666666666665</v>
      </c>
      <c r="Q528" s="2">
        <f t="shared" si="584"/>
        <v>45.056666666666665</v>
      </c>
      <c r="R528" s="2">
        <f t="shared" si="585"/>
        <v>37.583333333333336</v>
      </c>
      <c r="S528" s="2">
        <f t="shared" si="574"/>
        <v>41.583333333333336</v>
      </c>
      <c r="T528" s="2">
        <f t="shared" si="575"/>
        <v>51.583333333333336</v>
      </c>
      <c r="U528" s="7">
        <f t="shared" si="576"/>
        <v>1</v>
      </c>
      <c r="V528" s="2">
        <f t="shared" si="586"/>
        <v>22.676544130106674</v>
      </c>
      <c r="W528" s="28">
        <f t="shared" si="587"/>
        <v>32.023801987343781</v>
      </c>
      <c r="X528" s="2">
        <f t="shared" si="588"/>
        <v>33.044010994113442</v>
      </c>
      <c r="Y528" s="2">
        <f t="shared" si="589"/>
        <v>278.73252159922782</v>
      </c>
      <c r="Z528" s="28">
        <f t="shared" si="590"/>
        <v>0</v>
      </c>
      <c r="AA528" s="28">
        <f t="shared" si="591"/>
        <v>12.291666666666666</v>
      </c>
      <c r="AB528" s="28">
        <f t="shared" si="592"/>
        <v>393.62589942776731</v>
      </c>
      <c r="AC528" s="2">
        <f t="shared" si="593"/>
        <v>406.16596846931105</v>
      </c>
      <c r="AD528" s="2">
        <f t="shared" si="577"/>
        <v>406.16596846931105</v>
      </c>
      <c r="AE528" s="2">
        <f t="shared" si="594"/>
        <v>406.16596846931105</v>
      </c>
      <c r="AF528" s="2">
        <f t="shared" si="578"/>
        <v>3540.8890798610555</v>
      </c>
      <c r="AG528" s="33">
        <f t="shared" si="595"/>
        <v>0.1751183035714286</v>
      </c>
      <c r="AH528" s="33">
        <f t="shared" si="596"/>
        <v>0.1751183035714286</v>
      </c>
      <c r="AI528" s="2">
        <f t="shared" si="597"/>
        <v>2.4034866446478405</v>
      </c>
      <c r="AJ528" s="7">
        <v>2.2000000000000002</v>
      </c>
      <c r="AK528" s="27">
        <f t="shared" si="598"/>
        <v>0</v>
      </c>
      <c r="AL528" s="3">
        <f t="shared" si="599"/>
        <v>1829.6033019485681</v>
      </c>
    </row>
    <row r="529" spans="1:38" ht="20.25" x14ac:dyDescent="0.3">
      <c r="A529" s="7">
        <v>21</v>
      </c>
      <c r="B529" s="7">
        <v>108</v>
      </c>
      <c r="C529" s="27">
        <v>87</v>
      </c>
      <c r="D529" s="27">
        <v>136</v>
      </c>
      <c r="E529" s="7">
        <v>10</v>
      </c>
      <c r="F529" s="32">
        <f t="shared" si="579"/>
        <v>13</v>
      </c>
      <c r="G529" s="8">
        <f t="shared" si="572"/>
        <v>32760</v>
      </c>
      <c r="H529" s="2">
        <v>1.4</v>
      </c>
      <c r="I529" s="7">
        <f t="shared" si="573"/>
        <v>45864</v>
      </c>
      <c r="J529" s="7">
        <v>1.2</v>
      </c>
      <c r="K529" s="7">
        <v>1.75</v>
      </c>
      <c r="L529" s="7">
        <v>0</v>
      </c>
      <c r="M529" s="2">
        <f t="shared" si="580"/>
        <v>2.0876190476190475</v>
      </c>
      <c r="N529" s="2">
        <f t="shared" si="581"/>
        <v>1.8095238095238095</v>
      </c>
      <c r="O529" s="2">
        <f t="shared" si="582"/>
        <v>7.5238095238095237</v>
      </c>
      <c r="P529" s="2">
        <f t="shared" si="583"/>
        <v>39.096666666666664</v>
      </c>
      <c r="Q529" s="2">
        <f t="shared" si="584"/>
        <v>45.096666666666664</v>
      </c>
      <c r="R529" s="2">
        <f t="shared" si="585"/>
        <v>37.583333333333336</v>
      </c>
      <c r="S529" s="2">
        <f t="shared" si="574"/>
        <v>41.583333333333336</v>
      </c>
      <c r="T529" s="2">
        <f t="shared" si="575"/>
        <v>51.583333333333336</v>
      </c>
      <c r="U529" s="7">
        <f t="shared" si="576"/>
        <v>1</v>
      </c>
      <c r="V529" s="2">
        <f t="shared" si="586"/>
        <v>22.656430409243246</v>
      </c>
      <c r="W529" s="28">
        <f t="shared" si="587"/>
        <v>31.995397402832864</v>
      </c>
      <c r="X529" s="2">
        <f t="shared" si="588"/>
        <v>33.014701501029741</v>
      </c>
      <c r="Y529" s="2">
        <f t="shared" si="589"/>
        <v>294.53359532016219</v>
      </c>
      <c r="Z529" s="28">
        <f t="shared" si="590"/>
        <v>0</v>
      </c>
      <c r="AA529" s="28">
        <f t="shared" si="591"/>
        <v>13</v>
      </c>
      <c r="AB529" s="28">
        <f t="shared" si="592"/>
        <v>415.94016623682722</v>
      </c>
      <c r="AC529" s="2">
        <f t="shared" si="593"/>
        <v>429.19111951338664</v>
      </c>
      <c r="AD529" s="2">
        <f t="shared" si="577"/>
        <v>429.19111951338664</v>
      </c>
      <c r="AE529" s="2">
        <f t="shared" si="594"/>
        <v>429.19111951338664</v>
      </c>
      <c r="AF529" s="2">
        <f t="shared" si="578"/>
        <v>3969.7164770760623</v>
      </c>
      <c r="AG529" s="33">
        <f t="shared" si="595"/>
        <v>0.17668928571428574</v>
      </c>
      <c r="AH529" s="33">
        <f t="shared" si="596"/>
        <v>0.17668928571428574</v>
      </c>
      <c r="AI529" s="2">
        <f t="shared" si="597"/>
        <v>2.4063476721019232</v>
      </c>
      <c r="AJ529" s="7">
        <v>2.2000000000000002</v>
      </c>
      <c r="AK529" s="27">
        <f t="shared" si="598"/>
        <v>0</v>
      </c>
      <c r="AL529" s="3">
        <f t="shared" si="599"/>
        <v>1827.2889995523465</v>
      </c>
    </row>
    <row r="530" spans="1:38" ht="20.25" x14ac:dyDescent="0.3">
      <c r="A530" s="7">
        <v>21</v>
      </c>
      <c r="B530" s="7">
        <v>114</v>
      </c>
      <c r="C530" s="27">
        <v>92</v>
      </c>
      <c r="D530" s="27">
        <v>143</v>
      </c>
      <c r="E530" s="7">
        <v>10.5</v>
      </c>
      <c r="F530" s="32">
        <f t="shared" si="579"/>
        <v>13.666666666666666</v>
      </c>
      <c r="G530" s="8">
        <f t="shared" si="572"/>
        <v>34440</v>
      </c>
      <c r="H530" s="2">
        <v>1.4</v>
      </c>
      <c r="I530" s="7">
        <f t="shared" si="573"/>
        <v>48216</v>
      </c>
      <c r="J530" s="7">
        <v>1.2</v>
      </c>
      <c r="K530" s="7">
        <v>1.75</v>
      </c>
      <c r="L530" s="7">
        <v>0</v>
      </c>
      <c r="M530" s="2">
        <f t="shared" si="580"/>
        <v>2.0676190476190475</v>
      </c>
      <c r="N530" s="2">
        <f t="shared" si="581"/>
        <v>1.8095238095238095</v>
      </c>
      <c r="O530" s="2">
        <f t="shared" si="582"/>
        <v>7.5238095238095237</v>
      </c>
      <c r="P530" s="2">
        <f t="shared" si="583"/>
        <v>39.131666666666668</v>
      </c>
      <c r="Q530" s="2">
        <f t="shared" si="584"/>
        <v>45.131666666666668</v>
      </c>
      <c r="R530" s="2">
        <f t="shared" si="585"/>
        <v>37.583333333333336</v>
      </c>
      <c r="S530" s="2">
        <f t="shared" si="574"/>
        <v>41.583333333333336</v>
      </c>
      <c r="T530" s="2">
        <f t="shared" si="575"/>
        <v>51.583333333333336</v>
      </c>
      <c r="U530" s="7">
        <f t="shared" si="576"/>
        <v>1</v>
      </c>
      <c r="V530" s="2">
        <f t="shared" si="586"/>
        <v>22.638860150422975</v>
      </c>
      <c r="W530" s="28">
        <f t="shared" si="587"/>
        <v>31.97058469389016</v>
      </c>
      <c r="X530" s="2">
        <f t="shared" si="588"/>
        <v>32.989098312894221</v>
      </c>
      <c r="Y530" s="2">
        <f t="shared" si="589"/>
        <v>309.39775538911397</v>
      </c>
      <c r="Z530" s="28">
        <f t="shared" si="590"/>
        <v>0</v>
      </c>
      <c r="AA530" s="28">
        <f t="shared" si="591"/>
        <v>13.666666666666666</v>
      </c>
      <c r="AB530" s="28">
        <f t="shared" si="592"/>
        <v>436.93132414983216</v>
      </c>
      <c r="AC530" s="2">
        <f t="shared" si="593"/>
        <v>450.85101027622102</v>
      </c>
      <c r="AD530" s="2">
        <f t="shared" si="577"/>
        <v>450.85101027622102</v>
      </c>
      <c r="AE530" s="2">
        <f t="shared" si="594"/>
        <v>450.85101027622102</v>
      </c>
      <c r="AF530" s="2">
        <f t="shared" si="578"/>
        <v>4423.0482969890691</v>
      </c>
      <c r="AG530" s="33">
        <f t="shared" si="595"/>
        <v>0.17816785714285718</v>
      </c>
      <c r="AH530" s="33">
        <f t="shared" si="596"/>
        <v>0.17816785714285718</v>
      </c>
      <c r="AI530" s="2">
        <f t="shared" si="597"/>
        <v>2.4090466329226392</v>
      </c>
      <c r="AJ530" s="7">
        <v>2.2000000000000002</v>
      </c>
      <c r="AK530" s="27">
        <f t="shared" si="598"/>
        <v>0</v>
      </c>
      <c r="AL530" s="3">
        <f t="shared" si="599"/>
        <v>1833.6144820882673</v>
      </c>
    </row>
    <row r="531" spans="1:38" ht="20.25" x14ac:dyDescent="0.3">
      <c r="A531" s="7">
        <v>21</v>
      </c>
      <c r="B531" s="7">
        <v>120</v>
      </c>
      <c r="C531" s="27">
        <v>97</v>
      </c>
      <c r="D531" s="27">
        <v>151</v>
      </c>
      <c r="E531" s="7">
        <v>11</v>
      </c>
      <c r="F531" s="32">
        <f t="shared" si="579"/>
        <v>14.416666666666666</v>
      </c>
      <c r="G531" s="8">
        <f t="shared" si="572"/>
        <v>36330</v>
      </c>
      <c r="H531" s="2">
        <v>1.4</v>
      </c>
      <c r="I531" s="7">
        <f t="shared" si="573"/>
        <v>50862</v>
      </c>
      <c r="J531" s="7">
        <v>1.2</v>
      </c>
      <c r="K531" s="7">
        <v>1.75</v>
      </c>
      <c r="L531" s="7">
        <v>0</v>
      </c>
      <c r="M531" s="2">
        <f t="shared" si="580"/>
        <v>2.0447619047619048</v>
      </c>
      <c r="N531" s="2">
        <f t="shared" si="581"/>
        <v>1.8095238095238095</v>
      </c>
      <c r="O531" s="2">
        <f t="shared" si="582"/>
        <v>7.5238095238095237</v>
      </c>
      <c r="P531" s="2">
        <f t="shared" si="583"/>
        <v>39.171666666666667</v>
      </c>
      <c r="Q531" s="2">
        <f t="shared" si="584"/>
        <v>45.171666666666667</v>
      </c>
      <c r="R531" s="2">
        <f t="shared" si="585"/>
        <v>37.583333333333336</v>
      </c>
      <c r="S531" s="2">
        <f t="shared" si="574"/>
        <v>41.583333333333336</v>
      </c>
      <c r="T531" s="2">
        <f t="shared" si="575"/>
        <v>51.583333333333336</v>
      </c>
      <c r="U531" s="7">
        <f t="shared" si="576"/>
        <v>1</v>
      </c>
      <c r="V531" s="2">
        <f t="shared" si="586"/>
        <v>22.618813194602211</v>
      </c>
      <c r="W531" s="28">
        <f t="shared" si="587"/>
        <v>31.942274394932355</v>
      </c>
      <c r="X531" s="2">
        <f t="shared" si="588"/>
        <v>32.959886109097241</v>
      </c>
      <c r="Y531" s="2">
        <f t="shared" si="589"/>
        <v>326.08789022218184</v>
      </c>
      <c r="Z531" s="28">
        <f t="shared" si="590"/>
        <v>0</v>
      </c>
      <c r="AA531" s="28">
        <f t="shared" si="591"/>
        <v>14.416666666666666</v>
      </c>
      <c r="AB531" s="28">
        <f t="shared" si="592"/>
        <v>460.5011225269414</v>
      </c>
      <c r="AC531" s="2">
        <f t="shared" si="593"/>
        <v>475.17169140615187</v>
      </c>
      <c r="AD531" s="2">
        <f t="shared" si="577"/>
        <v>475.17169140615187</v>
      </c>
      <c r="AE531" s="2">
        <f t="shared" si="594"/>
        <v>475.17169140615187</v>
      </c>
      <c r="AF531" s="2">
        <f t="shared" si="578"/>
        <v>4900.884539600077</v>
      </c>
      <c r="AG531" s="33">
        <f t="shared" si="595"/>
        <v>0.17983125000000003</v>
      </c>
      <c r="AH531" s="33">
        <f t="shared" si="596"/>
        <v>0.17983125000000003</v>
      </c>
      <c r="AI531" s="2">
        <f t="shared" si="597"/>
        <v>2.4120902097834054</v>
      </c>
      <c r="AJ531" s="7">
        <v>2.2000000000000002</v>
      </c>
      <c r="AK531" s="27">
        <f t="shared" si="598"/>
        <v>0</v>
      </c>
      <c r="AL531" s="3">
        <f t="shared" si="599"/>
        <v>1837.1980845105825</v>
      </c>
    </row>
    <row r="532" spans="1:38" ht="20.25" x14ac:dyDescent="0.3">
      <c r="A532" s="7">
        <v>21</v>
      </c>
      <c r="B532" s="7">
        <v>132</v>
      </c>
      <c r="C532" s="27">
        <v>106</v>
      </c>
      <c r="D532" s="27">
        <v>166</v>
      </c>
      <c r="E532" s="7">
        <v>12</v>
      </c>
      <c r="F532" s="32">
        <f t="shared" si="579"/>
        <v>15.833333333333334</v>
      </c>
      <c r="G532" s="8">
        <f t="shared" si="572"/>
        <v>39900</v>
      </c>
      <c r="H532" s="2">
        <v>1.4</v>
      </c>
      <c r="I532" s="7">
        <f t="shared" si="573"/>
        <v>55860</v>
      </c>
      <c r="J532" s="7">
        <v>1.2</v>
      </c>
      <c r="K532" s="7">
        <v>1.75</v>
      </c>
      <c r="L532" s="7">
        <v>0</v>
      </c>
      <c r="M532" s="2">
        <f t="shared" si="580"/>
        <v>2.0019047619047616</v>
      </c>
      <c r="N532" s="2">
        <f t="shared" si="581"/>
        <v>1.8095238095238095</v>
      </c>
      <c r="O532" s="2">
        <f t="shared" si="582"/>
        <v>7.5238095238095237</v>
      </c>
      <c r="P532" s="2">
        <f t="shared" si="583"/>
        <v>39.246666666666663</v>
      </c>
      <c r="Q532" s="2">
        <f t="shared" si="584"/>
        <v>45.246666666666663</v>
      </c>
      <c r="R532" s="2">
        <f t="shared" si="585"/>
        <v>37.583333333333336</v>
      </c>
      <c r="S532" s="2">
        <f t="shared" si="574"/>
        <v>41.583333333333336</v>
      </c>
      <c r="T532" s="2">
        <f t="shared" si="575"/>
        <v>51.583333333333336</v>
      </c>
      <c r="U532" s="7">
        <f t="shared" si="576"/>
        <v>1</v>
      </c>
      <c r="V532" s="2">
        <f t="shared" si="586"/>
        <v>22.581320687096795</v>
      </c>
      <c r="W532" s="28">
        <f t="shared" si="587"/>
        <v>31.889327498373792</v>
      </c>
      <c r="X532" s="2">
        <f t="shared" si="588"/>
        <v>32.905252439032807</v>
      </c>
      <c r="Y532" s="2">
        <f t="shared" si="589"/>
        <v>357.53757754569926</v>
      </c>
      <c r="Z532" s="28">
        <f t="shared" si="590"/>
        <v>0</v>
      </c>
      <c r="AA532" s="28">
        <f t="shared" si="591"/>
        <v>15.833333333333334</v>
      </c>
      <c r="AB532" s="28">
        <f t="shared" si="592"/>
        <v>504.91435205758506</v>
      </c>
      <c r="AC532" s="2">
        <f t="shared" si="593"/>
        <v>520.99983028468614</v>
      </c>
      <c r="AD532" s="2">
        <f t="shared" si="577"/>
        <v>520.99983028468614</v>
      </c>
      <c r="AE532" s="2">
        <f t="shared" si="594"/>
        <v>520.99983028468614</v>
      </c>
      <c r="AF532" s="2">
        <f t="shared" si="578"/>
        <v>5930.0702929160934</v>
      </c>
      <c r="AG532" s="33">
        <f t="shared" si="595"/>
        <v>0.18297321428571431</v>
      </c>
      <c r="AH532" s="33">
        <f t="shared" si="596"/>
        <v>0.18297321428571431</v>
      </c>
      <c r="AI532" s="2">
        <f t="shared" si="597"/>
        <v>2.4178602211535418</v>
      </c>
      <c r="AJ532" s="7">
        <v>2.2000000000000002</v>
      </c>
      <c r="AK532" s="27">
        <f t="shared" si="598"/>
        <v>0</v>
      </c>
      <c r="AL532" s="3">
        <f t="shared" si="599"/>
        <v>1847.3987992723485</v>
      </c>
    </row>
    <row r="533" spans="1:38" ht="20.25" x14ac:dyDescent="0.3">
      <c r="A533" s="7">
        <v>21</v>
      </c>
      <c r="B533" s="7">
        <v>144</v>
      </c>
      <c r="C533" s="27">
        <v>116</v>
      </c>
      <c r="D533" s="27">
        <v>180</v>
      </c>
      <c r="E533" s="7">
        <v>13</v>
      </c>
      <c r="F533" s="32">
        <f t="shared" si="579"/>
        <v>17.166666666666668</v>
      </c>
      <c r="G533" s="8">
        <f t="shared" si="572"/>
        <v>43260</v>
      </c>
      <c r="H533" s="2">
        <v>1.4</v>
      </c>
      <c r="I533" s="7">
        <f t="shared" si="573"/>
        <v>60563.999999999993</v>
      </c>
      <c r="J533" s="7">
        <v>1.2</v>
      </c>
      <c r="K533" s="7">
        <v>1.75</v>
      </c>
      <c r="L533" s="7">
        <v>0</v>
      </c>
      <c r="M533" s="2">
        <f t="shared" si="580"/>
        <v>1.9619047619047618</v>
      </c>
      <c r="N533" s="2">
        <f t="shared" si="581"/>
        <v>1.8095238095238095</v>
      </c>
      <c r="O533" s="2">
        <f t="shared" si="582"/>
        <v>7.5238095238095237</v>
      </c>
      <c r="P533" s="2">
        <f t="shared" si="583"/>
        <v>39.316666666666663</v>
      </c>
      <c r="Q533" s="2">
        <f t="shared" si="584"/>
        <v>45.316666666666663</v>
      </c>
      <c r="R533" s="2">
        <f t="shared" si="585"/>
        <v>37.583333333333336</v>
      </c>
      <c r="S533" s="2">
        <f t="shared" si="574"/>
        <v>41.583333333333336</v>
      </c>
      <c r="T533" s="2">
        <f t="shared" si="575"/>
        <v>51.583333333333336</v>
      </c>
      <c r="U533" s="7">
        <f t="shared" si="576"/>
        <v>1</v>
      </c>
      <c r="V533" s="2">
        <f t="shared" si="586"/>
        <v>22.546439647418307</v>
      </c>
      <c r="W533" s="28">
        <f t="shared" si="587"/>
        <v>31.840068515110396</v>
      </c>
      <c r="X533" s="2">
        <f t="shared" si="588"/>
        <v>32.854424171197593</v>
      </c>
      <c r="Y533" s="2">
        <f t="shared" si="589"/>
        <v>387.04721394734764</v>
      </c>
      <c r="Z533" s="28">
        <f t="shared" si="590"/>
        <v>0</v>
      </c>
      <c r="AA533" s="28">
        <f t="shared" si="591"/>
        <v>17.166666666666668</v>
      </c>
      <c r="AB533" s="28">
        <f t="shared" si="592"/>
        <v>546.58784284272849</v>
      </c>
      <c r="AC533" s="2">
        <f t="shared" si="593"/>
        <v>564.0009482722254</v>
      </c>
      <c r="AD533" s="2">
        <f t="shared" si="577"/>
        <v>564.0009482722254</v>
      </c>
      <c r="AE533" s="2">
        <f t="shared" si="594"/>
        <v>564.0009482722254</v>
      </c>
      <c r="AF533" s="2">
        <f t="shared" si="578"/>
        <v>7057.2737370241111</v>
      </c>
      <c r="AG533" s="33">
        <f t="shared" si="595"/>
        <v>0.18593035714285719</v>
      </c>
      <c r="AH533" s="33">
        <f t="shared" si="596"/>
        <v>0.18593035714285719</v>
      </c>
      <c r="AI533" s="2">
        <f t="shared" si="597"/>
        <v>2.423316094134774</v>
      </c>
      <c r="AJ533" s="7">
        <v>2.2000000000000002</v>
      </c>
      <c r="AK533" s="27">
        <f t="shared" si="598"/>
        <v>0</v>
      </c>
      <c r="AL533" s="3">
        <f t="shared" si="599"/>
        <v>1860.2958675975713</v>
      </c>
    </row>
    <row r="534" spans="1:38" ht="20.25" x14ac:dyDescent="0.3">
      <c r="A534" s="7"/>
      <c r="B534" s="7"/>
      <c r="C534" s="7"/>
      <c r="D534" s="2"/>
      <c r="E534" s="2"/>
      <c r="F534" s="2"/>
      <c r="G534" s="7"/>
      <c r="H534" s="7"/>
      <c r="I534" s="7"/>
      <c r="J534" s="7"/>
      <c r="K534" s="2"/>
      <c r="L534" s="2"/>
      <c r="M534" s="2"/>
      <c r="N534" s="2"/>
      <c r="O534" s="2"/>
      <c r="P534" s="2"/>
      <c r="Q534" s="2"/>
      <c r="R534" s="2"/>
      <c r="S534" s="7"/>
      <c r="T534" s="2"/>
      <c r="U534" s="28"/>
      <c r="V534" s="2"/>
      <c r="W534" s="2"/>
      <c r="X534" s="28"/>
      <c r="Y534" s="28"/>
      <c r="Z534" s="28"/>
      <c r="AA534" s="2"/>
      <c r="AB534" s="2"/>
      <c r="AC534" s="2"/>
      <c r="AD534" s="7"/>
      <c r="AE534" s="2"/>
      <c r="AF534" s="4"/>
      <c r="AG534" s="7"/>
      <c r="AH534" s="3"/>
    </row>
    <row r="535" spans="1:38" ht="150" x14ac:dyDescent="0.2">
      <c r="A535" s="7" t="s">
        <v>10</v>
      </c>
      <c r="B535" s="7" t="s">
        <v>82</v>
      </c>
      <c r="C535" s="31" t="s">
        <v>83</v>
      </c>
      <c r="D535" s="31" t="s">
        <v>84</v>
      </c>
      <c r="E535" s="7" t="s">
        <v>12</v>
      </c>
      <c r="F535" s="7" t="s">
        <v>85</v>
      </c>
      <c r="G535" s="7" t="s">
        <v>47</v>
      </c>
      <c r="H535" s="7" t="s">
        <v>14</v>
      </c>
      <c r="I535" s="7" t="s">
        <v>15</v>
      </c>
      <c r="J535" s="7" t="s">
        <v>16</v>
      </c>
      <c r="K535" s="7" t="s">
        <v>17</v>
      </c>
      <c r="L535" s="7" t="s">
        <v>18</v>
      </c>
      <c r="M535" s="7" t="s">
        <v>25</v>
      </c>
      <c r="N535" s="7" t="s">
        <v>26</v>
      </c>
      <c r="O535" s="7" t="s">
        <v>27</v>
      </c>
      <c r="P535" s="7" t="s">
        <v>28</v>
      </c>
      <c r="Q535" s="7" t="s">
        <v>29</v>
      </c>
      <c r="R535" s="7" t="s">
        <v>30</v>
      </c>
      <c r="S535" s="7" t="s">
        <v>31</v>
      </c>
      <c r="T535" s="7" t="s">
        <v>32</v>
      </c>
      <c r="U535" s="7" t="s">
        <v>33</v>
      </c>
      <c r="V535" s="7" t="s">
        <v>34</v>
      </c>
      <c r="W535" s="26" t="s">
        <v>35</v>
      </c>
      <c r="X535" s="7" t="s">
        <v>36</v>
      </c>
      <c r="Y535" s="7" t="s">
        <v>37</v>
      </c>
      <c r="Z535" s="26" t="s">
        <v>59</v>
      </c>
      <c r="AA535" s="26" t="s">
        <v>60</v>
      </c>
      <c r="AB535" s="26" t="s">
        <v>61</v>
      </c>
      <c r="AC535" s="7" t="s">
        <v>39</v>
      </c>
      <c r="AD535" s="7" t="s">
        <v>40</v>
      </c>
      <c r="AE535" s="7" t="s">
        <v>41</v>
      </c>
      <c r="AF535" s="7" t="s">
        <v>21</v>
      </c>
      <c r="AG535" s="26" t="s">
        <v>90</v>
      </c>
      <c r="AH535" s="26" t="s">
        <v>89</v>
      </c>
      <c r="AI535" s="7" t="s">
        <v>22</v>
      </c>
      <c r="AJ535" s="7" t="s">
        <v>23</v>
      </c>
      <c r="AK535" s="26" t="s">
        <v>20</v>
      </c>
      <c r="AL535" s="7" t="s">
        <v>24</v>
      </c>
    </row>
    <row r="536" spans="1:38" ht="20.25" x14ac:dyDescent="0.3">
      <c r="A536" s="7">
        <v>22</v>
      </c>
      <c r="B536" s="7">
        <v>18</v>
      </c>
      <c r="C536" s="27">
        <v>14</v>
      </c>
      <c r="D536" s="27">
        <v>23</v>
      </c>
      <c r="E536" s="7">
        <v>2.75</v>
      </c>
      <c r="F536" s="32">
        <f>($D536+2*$E536)/12</f>
        <v>2.375</v>
      </c>
      <c r="G536" s="8">
        <f t="shared" ref="G536:G558" si="601">$B$4*$A536*$F536</f>
        <v>6270</v>
      </c>
      <c r="H536" s="2">
        <v>1.4</v>
      </c>
      <c r="I536" s="7">
        <f t="shared" ref="I536:I558" si="602">$G536*$H536</f>
        <v>8778</v>
      </c>
      <c r="J536" s="7">
        <v>1.2</v>
      </c>
      <c r="K536" s="7">
        <v>1.1499999999999999</v>
      </c>
      <c r="L536" s="7">
        <v>0</v>
      </c>
      <c r="M536" s="2">
        <f>($E$7-$C$7-0.06*$D536/12)/$K536</f>
        <v>3.6681159420289853</v>
      </c>
      <c r="N536" s="2">
        <f>($F$7-$B$7)/$K536</f>
        <v>2.7536231884057973</v>
      </c>
      <c r="O536" s="2">
        <f>($G$7-$B$7)/$K536</f>
        <v>11.449275362318842</v>
      </c>
      <c r="P536" s="2">
        <f>$C$7+$K536*$A536+0.06*$D536/12</f>
        <v>27.081666666666663</v>
      </c>
      <c r="Q536" s="2">
        <f>IF($A536&lt;$M536,$P536,$P536+$E$7)</f>
        <v>33.081666666666663</v>
      </c>
      <c r="R536" s="2">
        <f>$B$7+K536*$A536</f>
        <v>26.133333333333329</v>
      </c>
      <c r="S536" s="2">
        <f t="shared" ref="S536:S558" si="603">$R536+$F$7</f>
        <v>30.133333333333329</v>
      </c>
      <c r="T536" s="2">
        <f t="shared" ref="T536:T558" si="604">$R536+$G$7</f>
        <v>40.133333333333326</v>
      </c>
      <c r="U536" s="7">
        <f t="shared" ref="U536:U558" si="605">IF($A536&lt;$M536,0.5,1)</f>
        <v>1</v>
      </c>
      <c r="V536" s="2">
        <f>($U536*$H$7*(1+$L536)*$J536)/($Q536*$R536)</f>
        <v>44.416980858543241</v>
      </c>
      <c r="W536" s="28">
        <f>IF($A536&lt;$N536,(($U536*$I$7/2*(1+$L536)*$J$7)/($R536*$Q536)),(($U536*$I$7*(1+$L536)*$J$7)/($S536*$Q536)))</f>
        <v>60.18893976959675</v>
      </c>
      <c r="X536" s="2">
        <f>(2*$U536*$H$7*(1+$L536)*$J536)/($Q536*$T536)</f>
        <v>57.845370420428402</v>
      </c>
      <c r="Y536" s="2">
        <f>IF($R536&gt;$F536,$F536*$V536,$R536*$V536)</f>
        <v>105.4903295390402</v>
      </c>
      <c r="Z536" s="28">
        <f>IF($N536&lt;$A536,0,$F$7-$B$7-$K536*$A536)</f>
        <v>0</v>
      </c>
      <c r="AA536" s="28">
        <f>IF($S536&gt;$F536,$F536,$S536)</f>
        <v>2.375</v>
      </c>
      <c r="AB536" s="28">
        <f>($AA536-$Z536)*$W536</f>
        <v>142.94873195279229</v>
      </c>
      <c r="AC536" s="2">
        <f>IF($T536&gt;$F536,$F536*$X536,$T536*$X536)</f>
        <v>137.38275474851744</v>
      </c>
      <c r="AD536" s="2">
        <f t="shared" ref="AD536:AD558" si="606">IF($Y536&gt;$AC536,$Y536,$AC536)</f>
        <v>137.38275474851744</v>
      </c>
      <c r="AE536" s="2">
        <f>IF($AB536&gt;$AD536,$AB536,$AD536)</f>
        <v>142.94873195279229</v>
      </c>
      <c r="AF536" s="2">
        <f t="shared" ref="AF536:AF558" si="607">PI()*($B536/(2*12))^2*62.4</f>
        <v>110.26990214100174</v>
      </c>
      <c r="AG536" s="33">
        <f>0.23*($M$7/$H536)*(1+0.35*$M$7*($F536/$A536))</f>
        <v>0.15288512581168834</v>
      </c>
      <c r="AH536" s="33">
        <f>IF(AG536&gt;0.33,0.33,AG536)</f>
        <v>0.15288512581168834</v>
      </c>
      <c r="AI536" s="2">
        <f>$P$7/($O$7-$N$7*AH536)</f>
        <v>2.3637136037497908</v>
      </c>
      <c r="AJ536" s="7">
        <v>2.4</v>
      </c>
      <c r="AK536" s="27">
        <f>IF($A536&gt;$F536,0,$AE536)</f>
        <v>0</v>
      </c>
      <c r="AL536" s="3">
        <f>(12/$D536)*(($I536+$AF536)/$AI536+$AK536/$AJ536)</f>
        <v>1961.8951308043413</v>
      </c>
    </row>
    <row r="537" spans="1:38" ht="20.25" x14ac:dyDescent="0.3">
      <c r="A537" s="7">
        <v>22</v>
      </c>
      <c r="B537" s="7">
        <v>24</v>
      </c>
      <c r="C537" s="27">
        <v>19</v>
      </c>
      <c r="D537" s="27">
        <v>30</v>
      </c>
      <c r="E537" s="7">
        <v>3.25</v>
      </c>
      <c r="F537" s="32">
        <f t="shared" ref="F537:F558" si="608">($D537+2*$E537)/12</f>
        <v>3.0416666666666665</v>
      </c>
      <c r="G537" s="8">
        <f t="shared" si="601"/>
        <v>8030</v>
      </c>
      <c r="H537" s="2">
        <v>1.4</v>
      </c>
      <c r="I537" s="7">
        <f t="shared" si="602"/>
        <v>11242</v>
      </c>
      <c r="J537" s="7">
        <v>1.2</v>
      </c>
      <c r="K537" s="4">
        <f>(1.75-1.15)*(($D537-24)/(96-24))+1.15</f>
        <v>1.2</v>
      </c>
      <c r="L537" s="7">
        <v>0</v>
      </c>
      <c r="M537" s="2">
        <f t="shared" ref="M537:M558" si="609">($E$7-$C$7-0.06*$D537/12)/$K537</f>
        <v>3.4861111111111107</v>
      </c>
      <c r="N537" s="2">
        <f t="shared" ref="N537:N558" si="610">($F$7-$B$7)/$K537</f>
        <v>2.6388888888888888</v>
      </c>
      <c r="O537" s="2">
        <f t="shared" ref="O537:O558" si="611">($G$7-$B$7)/$K537</f>
        <v>10.972222222222221</v>
      </c>
      <c r="P537" s="2">
        <f t="shared" ref="P537:P558" si="612">$C$7+$K537*$A537+0.06*$D537/12</f>
        <v>28.216666666666665</v>
      </c>
      <c r="Q537" s="2">
        <f t="shared" ref="Q537:Q558" si="613">IF($A537&lt;$M537,$P537,$P537+$E$7)</f>
        <v>34.216666666666669</v>
      </c>
      <c r="R537" s="2">
        <f t="shared" ref="R537:R558" si="614">$B$7+K537*$A537</f>
        <v>27.233333333333331</v>
      </c>
      <c r="S537" s="2">
        <f t="shared" si="603"/>
        <v>31.233333333333331</v>
      </c>
      <c r="T537" s="2">
        <f t="shared" si="604"/>
        <v>41.233333333333334</v>
      </c>
      <c r="U537" s="7">
        <f t="shared" si="605"/>
        <v>1</v>
      </c>
      <c r="V537" s="2">
        <f t="shared" ref="V537:V558" si="615">($U537*$H$7*(1+$L537)*$J537)/($Q537*$R537)</f>
        <v>41.2090614624328</v>
      </c>
      <c r="W537" s="28">
        <f t="shared" ref="W537:W558" si="616">IF($A537&lt;$N537,(($U537*$I$7/2*(1+$L537)*$J$7)/($R537*$Q537)),(($U537*$I$7*(1+$L537)*$J$7)/($S537*$Q537)))</f>
        <v>56.142948263753325</v>
      </c>
      <c r="X537" s="2">
        <f t="shared" ref="X537:X558" si="617">(2*$U537*$H$7*(1+$L537)*$J537)/($Q537*$T537)</f>
        <v>54.434605036067254</v>
      </c>
      <c r="Y537" s="2">
        <f t="shared" ref="Y537:Y558" si="618">IF($R537&gt;$F537,$F537*$V537,$R537*$V537)</f>
        <v>125.34422861489976</v>
      </c>
      <c r="Z537" s="28">
        <f t="shared" ref="Z537:Z558" si="619">IF($N537&lt;$A537,0,$F$7-$B$7-$K537*$A537)</f>
        <v>0</v>
      </c>
      <c r="AA537" s="28">
        <f t="shared" ref="AA537:AA558" si="620">IF($S537&gt;$F537,$F537,$S537)</f>
        <v>3.0416666666666665</v>
      </c>
      <c r="AB537" s="28">
        <f t="shared" ref="AB537:AB558" si="621">($AA537-$Z537)*$W537</f>
        <v>170.76813430224968</v>
      </c>
      <c r="AC537" s="2">
        <f t="shared" ref="AC537:AC558" si="622">IF($T537&gt;$F537,$F537*$X537,$T537*$X537)</f>
        <v>165.57192365137121</v>
      </c>
      <c r="AD537" s="2">
        <f t="shared" si="606"/>
        <v>165.57192365137121</v>
      </c>
      <c r="AE537" s="2">
        <f t="shared" ref="AE537:AE558" si="623">IF($AB537&gt;$AD537,$AB537,$AD537)</f>
        <v>170.76813430224968</v>
      </c>
      <c r="AF537" s="2">
        <f t="shared" si="607"/>
        <v>196.03538158400309</v>
      </c>
      <c r="AG537" s="33">
        <f t="shared" ref="AG537:AG558" si="624">0.23*($M$7/$H537)*(1+0.35*$M$7*($F537/$A537))</f>
        <v>0.15429648944805197</v>
      </c>
      <c r="AH537" s="33">
        <f t="shared" ref="AH537:AH558" si="625">IF(AG537&gt;0.33,0.33,AG537)</f>
        <v>0.15429648944805197</v>
      </c>
      <c r="AI537" s="2">
        <f t="shared" ref="AI537:AI558" si="626">$P$7/($O$7-$N$7*AH537)</f>
        <v>2.3661992297070493</v>
      </c>
      <c r="AJ537" s="7">
        <v>2.2000000000000002</v>
      </c>
      <c r="AK537" s="27">
        <f t="shared" ref="AK537:AK558" si="627">IF($A537&gt;$F537,0,$AE537)</f>
        <v>0</v>
      </c>
      <c r="AL537" s="3">
        <f t="shared" ref="AL537:AL558" si="628">(12/$D537)*(($I537+$AF537)/$AI537+$AK537/$AJ537)</f>
        <v>1933.5709754246018</v>
      </c>
    </row>
    <row r="538" spans="1:38" ht="20.25" x14ac:dyDescent="0.3">
      <c r="A538" s="7">
        <v>22</v>
      </c>
      <c r="B538" s="7">
        <v>27</v>
      </c>
      <c r="C538" s="27">
        <v>22</v>
      </c>
      <c r="D538" s="27">
        <v>34</v>
      </c>
      <c r="E538" s="7">
        <v>3.5</v>
      </c>
      <c r="F538" s="32">
        <f t="shared" si="608"/>
        <v>3.4166666666666665</v>
      </c>
      <c r="G538" s="8">
        <f t="shared" si="601"/>
        <v>9020</v>
      </c>
      <c r="H538" s="2">
        <v>1.4</v>
      </c>
      <c r="I538" s="7">
        <f t="shared" si="602"/>
        <v>12628</v>
      </c>
      <c r="J538" s="7">
        <v>1.2</v>
      </c>
      <c r="K538" s="4">
        <f t="shared" ref="K538:K548" si="629">(1.75-1.15)*(($D538-24)/(96-24))+1.15</f>
        <v>1.2333333333333332</v>
      </c>
      <c r="L538" s="7">
        <v>0</v>
      </c>
      <c r="M538" s="2">
        <f t="shared" si="609"/>
        <v>3.3756756756756761</v>
      </c>
      <c r="N538" s="2">
        <f t="shared" si="610"/>
        <v>2.567567567567568</v>
      </c>
      <c r="O538" s="2">
        <f t="shared" si="611"/>
        <v>10.675675675675677</v>
      </c>
      <c r="P538" s="2">
        <f t="shared" si="612"/>
        <v>28.97</v>
      </c>
      <c r="Q538" s="2">
        <f t="shared" si="613"/>
        <v>34.97</v>
      </c>
      <c r="R538" s="2">
        <f t="shared" si="614"/>
        <v>27.966666666666661</v>
      </c>
      <c r="S538" s="2">
        <f t="shared" si="603"/>
        <v>31.966666666666661</v>
      </c>
      <c r="T538" s="2">
        <f t="shared" si="604"/>
        <v>41.966666666666661</v>
      </c>
      <c r="U538" s="7">
        <f t="shared" si="605"/>
        <v>1</v>
      </c>
      <c r="V538" s="2">
        <f t="shared" si="615"/>
        <v>39.264031182184773</v>
      </c>
      <c r="W538" s="28">
        <f t="shared" si="616"/>
        <v>53.673296014489409</v>
      </c>
      <c r="X538" s="2">
        <f t="shared" si="617"/>
        <v>52.331250455683914</v>
      </c>
      <c r="Y538" s="2">
        <f t="shared" si="618"/>
        <v>134.1521065391313</v>
      </c>
      <c r="Z538" s="28">
        <f t="shared" si="619"/>
        <v>0</v>
      </c>
      <c r="AA538" s="28">
        <f t="shared" si="620"/>
        <v>3.4166666666666665</v>
      </c>
      <c r="AB538" s="28">
        <f t="shared" si="621"/>
        <v>183.3837613828388</v>
      </c>
      <c r="AC538" s="2">
        <f t="shared" si="622"/>
        <v>178.79843905692005</v>
      </c>
      <c r="AD538" s="2">
        <f t="shared" si="606"/>
        <v>178.79843905692005</v>
      </c>
      <c r="AE538" s="2">
        <f t="shared" si="623"/>
        <v>183.3837613828388</v>
      </c>
      <c r="AF538" s="2">
        <f t="shared" si="607"/>
        <v>248.1072798172539</v>
      </c>
      <c r="AG538" s="33">
        <f t="shared" si="624"/>
        <v>0.15509038149350651</v>
      </c>
      <c r="AH538" s="33">
        <f t="shared" si="625"/>
        <v>0.15509038149350651</v>
      </c>
      <c r="AI538" s="2">
        <f t="shared" si="626"/>
        <v>2.3675996929758254</v>
      </c>
      <c r="AJ538" s="7">
        <v>2.2000000000000002</v>
      </c>
      <c r="AK538" s="27">
        <f t="shared" si="627"/>
        <v>0</v>
      </c>
      <c r="AL538" s="3">
        <f t="shared" si="628"/>
        <v>1919.4581183562475</v>
      </c>
    </row>
    <row r="539" spans="1:38" ht="20.25" x14ac:dyDescent="0.3">
      <c r="A539" s="7">
        <v>22</v>
      </c>
      <c r="B539" s="7">
        <v>30</v>
      </c>
      <c r="C539" s="27">
        <v>24</v>
      </c>
      <c r="D539" s="27">
        <v>38</v>
      </c>
      <c r="E539" s="7">
        <v>3.75</v>
      </c>
      <c r="F539" s="32">
        <f t="shared" si="608"/>
        <v>3.7916666666666665</v>
      </c>
      <c r="G539" s="8">
        <f t="shared" si="601"/>
        <v>10010</v>
      </c>
      <c r="H539" s="2">
        <v>1.4</v>
      </c>
      <c r="I539" s="7">
        <f t="shared" si="602"/>
        <v>14014</v>
      </c>
      <c r="J539" s="7">
        <v>1.2</v>
      </c>
      <c r="K539" s="4">
        <f t="shared" si="629"/>
        <v>1.2666666666666666</v>
      </c>
      <c r="L539" s="7">
        <v>0</v>
      </c>
      <c r="M539" s="2">
        <f t="shared" si="609"/>
        <v>3.271052631578947</v>
      </c>
      <c r="N539" s="2">
        <f t="shared" si="610"/>
        <v>2.5</v>
      </c>
      <c r="O539" s="2">
        <f t="shared" si="611"/>
        <v>10.394736842105264</v>
      </c>
      <c r="P539" s="2">
        <f t="shared" si="612"/>
        <v>29.723333333333336</v>
      </c>
      <c r="Q539" s="2">
        <f t="shared" si="613"/>
        <v>35.723333333333336</v>
      </c>
      <c r="R539" s="2">
        <f t="shared" si="614"/>
        <v>28.7</v>
      </c>
      <c r="S539" s="2">
        <f t="shared" si="603"/>
        <v>32.700000000000003</v>
      </c>
      <c r="T539" s="2">
        <f t="shared" si="604"/>
        <v>42.7</v>
      </c>
      <c r="U539" s="7">
        <f t="shared" si="605"/>
        <v>1</v>
      </c>
      <c r="V539" s="2">
        <f t="shared" si="615"/>
        <v>37.45392630614878</v>
      </c>
      <c r="W539" s="28">
        <f t="shared" si="616"/>
        <v>51.363134794842786</v>
      </c>
      <c r="X539" s="2">
        <f t="shared" si="617"/>
        <v>50.347900936134423</v>
      </c>
      <c r="Y539" s="2">
        <f t="shared" si="618"/>
        <v>142.01280391081411</v>
      </c>
      <c r="Z539" s="28">
        <f t="shared" si="619"/>
        <v>0</v>
      </c>
      <c r="AA539" s="28">
        <f t="shared" si="620"/>
        <v>3.7916666666666665</v>
      </c>
      <c r="AB539" s="28">
        <f t="shared" si="621"/>
        <v>194.75188609711222</v>
      </c>
      <c r="AC539" s="2">
        <f t="shared" si="622"/>
        <v>190.90245771617634</v>
      </c>
      <c r="AD539" s="2">
        <f t="shared" si="606"/>
        <v>190.90245771617634</v>
      </c>
      <c r="AE539" s="2">
        <f t="shared" si="623"/>
        <v>194.75188609711222</v>
      </c>
      <c r="AF539" s="2">
        <f t="shared" si="607"/>
        <v>306.30528372500481</v>
      </c>
      <c r="AG539" s="33">
        <f t="shared" si="624"/>
        <v>0.15588427353896106</v>
      </c>
      <c r="AH539" s="33">
        <f t="shared" si="625"/>
        <v>0.15588427353896106</v>
      </c>
      <c r="AI539" s="2">
        <f t="shared" si="626"/>
        <v>2.3690018149881658</v>
      </c>
      <c r="AJ539" s="7">
        <v>2.2000000000000002</v>
      </c>
      <c r="AK539" s="27">
        <f t="shared" si="627"/>
        <v>0</v>
      </c>
      <c r="AL539" s="3">
        <f t="shared" si="628"/>
        <v>1908.9059535259701</v>
      </c>
    </row>
    <row r="540" spans="1:38" ht="20.25" x14ac:dyDescent="0.3">
      <c r="A540" s="7">
        <v>22</v>
      </c>
      <c r="B540" s="7">
        <v>33</v>
      </c>
      <c r="C540" s="27">
        <v>27</v>
      </c>
      <c r="D540" s="27">
        <v>42</v>
      </c>
      <c r="E540" s="7">
        <v>3.75</v>
      </c>
      <c r="F540" s="32">
        <f t="shared" si="608"/>
        <v>4.125</v>
      </c>
      <c r="G540" s="8">
        <f t="shared" si="601"/>
        <v>10890</v>
      </c>
      <c r="H540" s="2">
        <v>1.4</v>
      </c>
      <c r="I540" s="7">
        <f t="shared" si="602"/>
        <v>15245.999999999998</v>
      </c>
      <c r="J540" s="7">
        <v>1.2</v>
      </c>
      <c r="K540" s="4">
        <f t="shared" si="629"/>
        <v>1.2999999999999998</v>
      </c>
      <c r="L540" s="7">
        <v>0</v>
      </c>
      <c r="M540" s="2">
        <f t="shared" si="609"/>
        <v>3.1717948717948721</v>
      </c>
      <c r="N540" s="2">
        <f t="shared" si="610"/>
        <v>2.4358974358974361</v>
      </c>
      <c r="O540" s="2">
        <f t="shared" si="611"/>
        <v>10.12820512820513</v>
      </c>
      <c r="P540" s="2">
        <f t="shared" si="612"/>
        <v>30.476666666666663</v>
      </c>
      <c r="Q540" s="2">
        <f t="shared" si="613"/>
        <v>36.476666666666659</v>
      </c>
      <c r="R540" s="2">
        <f t="shared" si="614"/>
        <v>29.433333333333326</v>
      </c>
      <c r="S540" s="2">
        <f t="shared" si="603"/>
        <v>33.433333333333323</v>
      </c>
      <c r="T540" s="2">
        <f t="shared" si="604"/>
        <v>43.433333333333323</v>
      </c>
      <c r="U540" s="7">
        <f t="shared" si="605"/>
        <v>1</v>
      </c>
      <c r="V540" s="2">
        <f t="shared" si="615"/>
        <v>35.76651544205852</v>
      </c>
      <c r="W540" s="28">
        <f t="shared" si="616"/>
        <v>49.199017222298224</v>
      </c>
      <c r="X540" s="2">
        <f t="shared" si="617"/>
        <v>48.47556889537632</v>
      </c>
      <c r="Y540" s="2">
        <f t="shared" si="618"/>
        <v>147.5368761984914</v>
      </c>
      <c r="Z540" s="28">
        <f t="shared" si="619"/>
        <v>0</v>
      </c>
      <c r="AA540" s="28">
        <f t="shared" si="620"/>
        <v>4.125</v>
      </c>
      <c r="AB540" s="28">
        <f t="shared" si="621"/>
        <v>202.94594604198016</v>
      </c>
      <c r="AC540" s="2">
        <f t="shared" si="622"/>
        <v>199.96172169342731</v>
      </c>
      <c r="AD540" s="2">
        <f t="shared" si="606"/>
        <v>199.96172169342731</v>
      </c>
      <c r="AE540" s="2">
        <f t="shared" si="623"/>
        <v>202.94594604198016</v>
      </c>
      <c r="AF540" s="2">
        <f t="shared" si="607"/>
        <v>370.62939330725584</v>
      </c>
      <c r="AG540" s="33">
        <f t="shared" si="624"/>
        <v>0.15658995535714287</v>
      </c>
      <c r="AH540" s="33">
        <f t="shared" si="625"/>
        <v>0.15658995535714287</v>
      </c>
      <c r="AI540" s="2">
        <f t="shared" si="626"/>
        <v>2.3702495405748998</v>
      </c>
      <c r="AJ540" s="7">
        <v>2.2000000000000002</v>
      </c>
      <c r="AK540" s="27">
        <f t="shared" si="627"/>
        <v>0</v>
      </c>
      <c r="AL540" s="3">
        <f t="shared" si="628"/>
        <v>1882.4575370622269</v>
      </c>
    </row>
    <row r="541" spans="1:38" ht="20.25" x14ac:dyDescent="0.3">
      <c r="A541" s="7">
        <v>22</v>
      </c>
      <c r="B541" s="7">
        <v>36</v>
      </c>
      <c r="C541" s="27">
        <v>29</v>
      </c>
      <c r="D541" s="27">
        <v>45</v>
      </c>
      <c r="E541" s="7">
        <v>4.5</v>
      </c>
      <c r="F541" s="32">
        <f t="shared" si="608"/>
        <v>4.5</v>
      </c>
      <c r="G541" s="8">
        <f t="shared" si="601"/>
        <v>11880</v>
      </c>
      <c r="H541" s="2">
        <v>1.4</v>
      </c>
      <c r="I541" s="7">
        <f t="shared" si="602"/>
        <v>16632</v>
      </c>
      <c r="J541" s="7">
        <v>1.2</v>
      </c>
      <c r="K541" s="4">
        <f t="shared" si="629"/>
        <v>1.325</v>
      </c>
      <c r="L541" s="7">
        <v>0</v>
      </c>
      <c r="M541" s="2">
        <f t="shared" si="609"/>
        <v>3.10062893081761</v>
      </c>
      <c r="N541" s="2">
        <f t="shared" si="610"/>
        <v>2.3899371069182389</v>
      </c>
      <c r="O541" s="2">
        <f t="shared" si="611"/>
        <v>9.9371069182389942</v>
      </c>
      <c r="P541" s="2">
        <f t="shared" si="612"/>
        <v>31.041666666666668</v>
      </c>
      <c r="Q541" s="2">
        <f t="shared" si="613"/>
        <v>37.041666666666671</v>
      </c>
      <c r="R541" s="2">
        <f t="shared" si="614"/>
        <v>29.983333333333331</v>
      </c>
      <c r="S541" s="2">
        <f t="shared" si="603"/>
        <v>33.983333333333334</v>
      </c>
      <c r="T541" s="2">
        <f t="shared" si="604"/>
        <v>43.983333333333334</v>
      </c>
      <c r="U541" s="7">
        <f t="shared" si="605"/>
        <v>1</v>
      </c>
      <c r="V541" s="2">
        <f t="shared" si="615"/>
        <v>34.574888811494446</v>
      </c>
      <c r="W541" s="28">
        <f t="shared" si="616"/>
        <v>47.664468621167323</v>
      </c>
      <c r="X541" s="2">
        <f t="shared" si="617"/>
        <v>47.139238326546803</v>
      </c>
      <c r="Y541" s="2">
        <f t="shared" si="618"/>
        <v>155.58699965172502</v>
      </c>
      <c r="Z541" s="28">
        <f t="shared" si="619"/>
        <v>0</v>
      </c>
      <c r="AA541" s="28">
        <f t="shared" si="620"/>
        <v>4.5</v>
      </c>
      <c r="AB541" s="28">
        <f t="shared" si="621"/>
        <v>214.49010879525295</v>
      </c>
      <c r="AC541" s="2">
        <f t="shared" si="622"/>
        <v>212.1265724694606</v>
      </c>
      <c r="AD541" s="2">
        <f t="shared" si="606"/>
        <v>212.1265724694606</v>
      </c>
      <c r="AE541" s="2">
        <f t="shared" si="623"/>
        <v>214.49010879525295</v>
      </c>
      <c r="AF541" s="2">
        <f t="shared" si="607"/>
        <v>441.07960856400695</v>
      </c>
      <c r="AG541" s="33">
        <f t="shared" si="624"/>
        <v>0.15738384740259742</v>
      </c>
      <c r="AH541" s="33">
        <f t="shared" si="625"/>
        <v>0.15738384740259742</v>
      </c>
      <c r="AI541" s="2">
        <f t="shared" si="626"/>
        <v>2.371654803820487</v>
      </c>
      <c r="AJ541" s="7">
        <v>2.2000000000000002</v>
      </c>
      <c r="AK541" s="27">
        <f t="shared" si="627"/>
        <v>0</v>
      </c>
      <c r="AL541" s="3">
        <f t="shared" si="628"/>
        <v>1919.681237596755</v>
      </c>
    </row>
    <row r="542" spans="1:38" ht="20.25" x14ac:dyDescent="0.3">
      <c r="A542" s="7">
        <v>22</v>
      </c>
      <c r="B542" s="7">
        <v>39</v>
      </c>
      <c r="C542" s="27">
        <v>32</v>
      </c>
      <c r="D542" s="27">
        <v>49</v>
      </c>
      <c r="E542" s="7">
        <v>4.75</v>
      </c>
      <c r="F542" s="32">
        <f t="shared" si="608"/>
        <v>4.875</v>
      </c>
      <c r="G542" s="8">
        <f t="shared" si="601"/>
        <v>12870</v>
      </c>
      <c r="H542" s="2">
        <v>1.4</v>
      </c>
      <c r="I542" s="7">
        <f t="shared" si="602"/>
        <v>18018</v>
      </c>
      <c r="J542" s="7">
        <v>1.2</v>
      </c>
      <c r="K542" s="4">
        <f t="shared" si="629"/>
        <v>1.3583333333333334</v>
      </c>
      <c r="L542" s="7">
        <v>0</v>
      </c>
      <c r="M542" s="2">
        <f t="shared" si="609"/>
        <v>3.0098159509202449</v>
      </c>
      <c r="N542" s="2">
        <f t="shared" si="610"/>
        <v>2.3312883435582821</v>
      </c>
      <c r="O542" s="2">
        <f t="shared" si="611"/>
        <v>9.6932515337423304</v>
      </c>
      <c r="P542" s="2">
        <f t="shared" si="612"/>
        <v>31.795000000000002</v>
      </c>
      <c r="Q542" s="2">
        <f t="shared" si="613"/>
        <v>37.795000000000002</v>
      </c>
      <c r="R542" s="2">
        <f t="shared" si="614"/>
        <v>30.716666666666665</v>
      </c>
      <c r="S542" s="2">
        <f t="shared" si="603"/>
        <v>34.716666666666669</v>
      </c>
      <c r="T542" s="2">
        <f t="shared" si="604"/>
        <v>44.716666666666669</v>
      </c>
      <c r="U542" s="7">
        <f t="shared" si="605"/>
        <v>1</v>
      </c>
      <c r="V542" s="2">
        <f t="shared" si="615"/>
        <v>33.076746881845452</v>
      </c>
      <c r="W542" s="28">
        <f t="shared" si="616"/>
        <v>45.727649801399096</v>
      </c>
      <c r="X542" s="2">
        <f t="shared" si="617"/>
        <v>45.442001120567397</v>
      </c>
      <c r="Y542" s="2">
        <f t="shared" si="618"/>
        <v>161.24914104899659</v>
      </c>
      <c r="Z542" s="28">
        <f t="shared" si="619"/>
        <v>0</v>
      </c>
      <c r="AA542" s="28">
        <f t="shared" si="620"/>
        <v>4.875</v>
      </c>
      <c r="AB542" s="28">
        <f t="shared" si="621"/>
        <v>222.9222927818206</v>
      </c>
      <c r="AC542" s="2">
        <f t="shared" si="622"/>
        <v>221.52975546276605</v>
      </c>
      <c r="AD542" s="2">
        <f t="shared" si="606"/>
        <v>221.52975546276605</v>
      </c>
      <c r="AE542" s="2">
        <f t="shared" si="623"/>
        <v>222.9222927818206</v>
      </c>
      <c r="AF542" s="2">
        <f t="shared" si="607"/>
        <v>517.65592949525819</v>
      </c>
      <c r="AG542" s="33">
        <f t="shared" si="624"/>
        <v>0.15817773944805197</v>
      </c>
      <c r="AH542" s="33">
        <f t="shared" si="625"/>
        <v>0.15817773944805197</v>
      </c>
      <c r="AI542" s="2">
        <f t="shared" si="626"/>
        <v>2.3730617343472948</v>
      </c>
      <c r="AJ542" s="7">
        <v>2.2000000000000002</v>
      </c>
      <c r="AK542" s="27">
        <f t="shared" si="627"/>
        <v>0</v>
      </c>
      <c r="AL542" s="3">
        <f t="shared" si="628"/>
        <v>1912.8639780257047</v>
      </c>
    </row>
    <row r="543" spans="1:38" ht="20.25" x14ac:dyDescent="0.3">
      <c r="A543" s="7">
        <v>22</v>
      </c>
      <c r="B543" s="7">
        <v>42</v>
      </c>
      <c r="C543" s="27">
        <v>34</v>
      </c>
      <c r="D543" s="27">
        <v>53</v>
      </c>
      <c r="E543" s="7">
        <v>5</v>
      </c>
      <c r="F543" s="32">
        <f t="shared" si="608"/>
        <v>5.25</v>
      </c>
      <c r="G543" s="8">
        <f t="shared" si="601"/>
        <v>13860</v>
      </c>
      <c r="H543" s="2">
        <v>1.4</v>
      </c>
      <c r="I543" s="7">
        <f t="shared" si="602"/>
        <v>19404</v>
      </c>
      <c r="J543" s="7">
        <v>1.2</v>
      </c>
      <c r="K543" s="4">
        <f t="shared" si="629"/>
        <v>1.3916666666666666</v>
      </c>
      <c r="L543" s="7">
        <v>0</v>
      </c>
      <c r="M543" s="2">
        <f t="shared" si="609"/>
        <v>2.9233532934131738</v>
      </c>
      <c r="N543" s="2">
        <f t="shared" si="610"/>
        <v>2.2754491017964074</v>
      </c>
      <c r="O543" s="2">
        <f t="shared" si="611"/>
        <v>9.4610778443113777</v>
      </c>
      <c r="P543" s="2">
        <f t="shared" si="612"/>
        <v>32.548333333333332</v>
      </c>
      <c r="Q543" s="2">
        <f t="shared" si="613"/>
        <v>38.548333333333332</v>
      </c>
      <c r="R543" s="2">
        <f t="shared" si="614"/>
        <v>31.45</v>
      </c>
      <c r="S543" s="2">
        <f t="shared" si="603"/>
        <v>35.450000000000003</v>
      </c>
      <c r="T543" s="2">
        <f t="shared" si="604"/>
        <v>45.45</v>
      </c>
      <c r="U543" s="7">
        <f t="shared" si="605"/>
        <v>1</v>
      </c>
      <c r="V543" s="2">
        <f t="shared" si="615"/>
        <v>31.674149982461675</v>
      </c>
      <c r="W543" s="28">
        <f t="shared" si="616"/>
        <v>43.90655928016659</v>
      </c>
      <c r="X543" s="2">
        <f t="shared" si="617"/>
        <v>43.835072252955761</v>
      </c>
      <c r="Y543" s="2">
        <f t="shared" si="618"/>
        <v>166.28928740792378</v>
      </c>
      <c r="Z543" s="28">
        <f t="shared" si="619"/>
        <v>0</v>
      </c>
      <c r="AA543" s="28">
        <f t="shared" si="620"/>
        <v>5.25</v>
      </c>
      <c r="AB543" s="28">
        <f t="shared" si="621"/>
        <v>230.50943622087459</v>
      </c>
      <c r="AC543" s="2">
        <f t="shared" si="622"/>
        <v>230.13412932801774</v>
      </c>
      <c r="AD543" s="2">
        <f t="shared" si="606"/>
        <v>230.13412932801774</v>
      </c>
      <c r="AE543" s="2">
        <f t="shared" si="623"/>
        <v>230.50943622087459</v>
      </c>
      <c r="AF543" s="2">
        <f t="shared" si="607"/>
        <v>600.35835610100946</v>
      </c>
      <c r="AG543" s="33">
        <f t="shared" si="624"/>
        <v>0.15897163149350652</v>
      </c>
      <c r="AH543" s="33">
        <f t="shared" si="625"/>
        <v>0.15897163149350652</v>
      </c>
      <c r="AI543" s="2">
        <f t="shared" si="626"/>
        <v>2.3744703351243155</v>
      </c>
      <c r="AJ543" s="7">
        <v>2.2000000000000002</v>
      </c>
      <c r="AK543" s="27">
        <f t="shared" si="627"/>
        <v>0</v>
      </c>
      <c r="AL543" s="3">
        <f t="shared" si="628"/>
        <v>1907.4943230078709</v>
      </c>
    </row>
    <row r="544" spans="1:38" ht="20.25" x14ac:dyDescent="0.3">
      <c r="A544" s="7">
        <v>22</v>
      </c>
      <c r="B544" s="7">
        <v>48</v>
      </c>
      <c r="C544" s="27">
        <v>38</v>
      </c>
      <c r="D544" s="27">
        <v>60</v>
      </c>
      <c r="E544" s="7">
        <v>5.5</v>
      </c>
      <c r="F544" s="32">
        <f t="shared" si="608"/>
        <v>5.916666666666667</v>
      </c>
      <c r="G544" s="8">
        <f t="shared" si="601"/>
        <v>15620</v>
      </c>
      <c r="H544" s="2">
        <v>1.4</v>
      </c>
      <c r="I544" s="7">
        <f t="shared" si="602"/>
        <v>21868</v>
      </c>
      <c r="J544" s="7">
        <v>1.2</v>
      </c>
      <c r="K544" s="4">
        <f t="shared" si="629"/>
        <v>1.45</v>
      </c>
      <c r="L544" s="7">
        <v>0</v>
      </c>
      <c r="M544" s="2">
        <f t="shared" si="609"/>
        <v>2.7816091954022988</v>
      </c>
      <c r="N544" s="2">
        <f t="shared" si="610"/>
        <v>2.1839080459770113</v>
      </c>
      <c r="O544" s="2">
        <f t="shared" si="611"/>
        <v>9.0804597701149419</v>
      </c>
      <c r="P544" s="2">
        <f t="shared" si="612"/>
        <v>33.86666666666666</v>
      </c>
      <c r="Q544" s="2">
        <f t="shared" si="613"/>
        <v>39.86666666666666</v>
      </c>
      <c r="R544" s="2">
        <f t="shared" si="614"/>
        <v>32.733333333333334</v>
      </c>
      <c r="S544" s="2">
        <f t="shared" si="603"/>
        <v>36.733333333333334</v>
      </c>
      <c r="T544" s="2">
        <f t="shared" si="604"/>
        <v>46.733333333333334</v>
      </c>
      <c r="U544" s="7">
        <f t="shared" si="605"/>
        <v>1</v>
      </c>
      <c r="V544" s="2">
        <f t="shared" si="615"/>
        <v>29.42598886989218</v>
      </c>
      <c r="W544" s="28">
        <f t="shared" si="616"/>
        <v>40.971417125445384</v>
      </c>
      <c r="X544" s="2">
        <f t="shared" si="617"/>
        <v>41.221570713600734</v>
      </c>
      <c r="Y544" s="2">
        <f t="shared" si="618"/>
        <v>174.10376748019542</v>
      </c>
      <c r="Z544" s="28">
        <f t="shared" si="619"/>
        <v>0</v>
      </c>
      <c r="AA544" s="28">
        <f t="shared" si="620"/>
        <v>5.916666666666667</v>
      </c>
      <c r="AB544" s="28">
        <f t="shared" si="621"/>
        <v>242.41421799221854</v>
      </c>
      <c r="AC544" s="2">
        <f t="shared" si="622"/>
        <v>243.89429338880436</v>
      </c>
      <c r="AD544" s="2">
        <f t="shared" si="606"/>
        <v>243.89429338880436</v>
      </c>
      <c r="AE544" s="2">
        <f t="shared" si="623"/>
        <v>243.89429338880436</v>
      </c>
      <c r="AF544" s="2">
        <f t="shared" si="607"/>
        <v>784.14152633601236</v>
      </c>
      <c r="AG544" s="33">
        <f t="shared" si="624"/>
        <v>0.16038299512987014</v>
      </c>
      <c r="AH544" s="33">
        <f t="shared" si="625"/>
        <v>0.16038299512987014</v>
      </c>
      <c r="AI544" s="2">
        <f t="shared" si="626"/>
        <v>2.376978647615704</v>
      </c>
      <c r="AJ544" s="7">
        <v>2.2000000000000002</v>
      </c>
      <c r="AK544" s="27">
        <f t="shared" si="627"/>
        <v>0</v>
      </c>
      <c r="AL544" s="3">
        <f t="shared" si="628"/>
        <v>1905.9608759260746</v>
      </c>
    </row>
    <row r="545" spans="1:38" ht="20.25" x14ac:dyDescent="0.3">
      <c r="A545" s="7">
        <v>22</v>
      </c>
      <c r="B545" s="7">
        <v>54</v>
      </c>
      <c r="C545" s="27">
        <v>43</v>
      </c>
      <c r="D545" s="27">
        <v>68</v>
      </c>
      <c r="E545" s="7">
        <v>6</v>
      </c>
      <c r="F545" s="32">
        <f t="shared" si="608"/>
        <v>6.666666666666667</v>
      </c>
      <c r="G545" s="8">
        <f t="shared" si="601"/>
        <v>17600</v>
      </c>
      <c r="H545" s="2">
        <v>1.4</v>
      </c>
      <c r="I545" s="7">
        <f t="shared" si="602"/>
        <v>24640</v>
      </c>
      <c r="J545" s="7">
        <v>1.2</v>
      </c>
      <c r="K545" s="4">
        <f t="shared" si="629"/>
        <v>1.5166666666666666</v>
      </c>
      <c r="L545" s="7">
        <v>0</v>
      </c>
      <c r="M545" s="2">
        <f t="shared" si="609"/>
        <v>2.6329670329670329</v>
      </c>
      <c r="N545" s="2">
        <f t="shared" si="610"/>
        <v>2.087912087912088</v>
      </c>
      <c r="O545" s="2">
        <f t="shared" si="611"/>
        <v>8.6813186813186807</v>
      </c>
      <c r="P545" s="2">
        <f t="shared" si="612"/>
        <v>35.373333333333335</v>
      </c>
      <c r="Q545" s="2">
        <f t="shared" si="613"/>
        <v>41.373333333333335</v>
      </c>
      <c r="R545" s="2">
        <f t="shared" si="614"/>
        <v>34.200000000000003</v>
      </c>
      <c r="S545" s="2">
        <f t="shared" si="603"/>
        <v>38.200000000000003</v>
      </c>
      <c r="T545" s="2">
        <f t="shared" si="604"/>
        <v>48.2</v>
      </c>
      <c r="U545" s="7">
        <f t="shared" si="605"/>
        <v>1</v>
      </c>
      <c r="V545" s="2">
        <f t="shared" si="615"/>
        <v>27.138422918398152</v>
      </c>
      <c r="W545" s="28">
        <f t="shared" si="616"/>
        <v>37.9635988141859</v>
      </c>
      <c r="X545" s="2">
        <f t="shared" si="617"/>
        <v>38.511786880050494</v>
      </c>
      <c r="Y545" s="2">
        <f t="shared" si="618"/>
        <v>180.92281945598768</v>
      </c>
      <c r="Z545" s="28">
        <f t="shared" si="619"/>
        <v>0</v>
      </c>
      <c r="AA545" s="28">
        <f t="shared" si="620"/>
        <v>6.666666666666667</v>
      </c>
      <c r="AB545" s="28">
        <f t="shared" si="621"/>
        <v>253.09065876123935</v>
      </c>
      <c r="AC545" s="2">
        <f t="shared" si="622"/>
        <v>256.74524586700329</v>
      </c>
      <c r="AD545" s="2">
        <f t="shared" si="606"/>
        <v>256.74524586700329</v>
      </c>
      <c r="AE545" s="2">
        <f t="shared" si="623"/>
        <v>256.74524586700329</v>
      </c>
      <c r="AF545" s="2">
        <f t="shared" si="607"/>
        <v>992.42911926901559</v>
      </c>
      <c r="AG545" s="33">
        <f t="shared" si="624"/>
        <v>0.16197077922077924</v>
      </c>
      <c r="AH545" s="33">
        <f t="shared" si="625"/>
        <v>0.16197077922077924</v>
      </c>
      <c r="AI545" s="2">
        <f t="shared" si="626"/>
        <v>2.3798068411419524</v>
      </c>
      <c r="AJ545" s="7">
        <v>2.2000000000000002</v>
      </c>
      <c r="AK545" s="27">
        <f t="shared" si="627"/>
        <v>0</v>
      </c>
      <c r="AL545" s="3">
        <f t="shared" si="628"/>
        <v>1900.7298266301068</v>
      </c>
    </row>
    <row r="546" spans="1:38" ht="20.25" x14ac:dyDescent="0.3">
      <c r="A546" s="7">
        <v>22</v>
      </c>
      <c r="B546" s="7">
        <v>60</v>
      </c>
      <c r="C546" s="27">
        <v>48</v>
      </c>
      <c r="D546" s="27">
        <v>76</v>
      </c>
      <c r="E546" s="7">
        <v>6.5</v>
      </c>
      <c r="F546" s="32">
        <f t="shared" si="608"/>
        <v>7.416666666666667</v>
      </c>
      <c r="G546" s="8">
        <f t="shared" si="601"/>
        <v>19580</v>
      </c>
      <c r="H546" s="2">
        <v>1.4</v>
      </c>
      <c r="I546" s="7">
        <f t="shared" si="602"/>
        <v>27412</v>
      </c>
      <c r="J546" s="7">
        <v>1.2</v>
      </c>
      <c r="K546" s="4">
        <f t="shared" si="629"/>
        <v>1.5833333333333333</v>
      </c>
      <c r="L546" s="7">
        <v>0</v>
      </c>
      <c r="M546" s="2">
        <f t="shared" si="609"/>
        <v>2.4968421052631578</v>
      </c>
      <c r="N546" s="2">
        <f t="shared" si="610"/>
        <v>2</v>
      </c>
      <c r="O546" s="2">
        <f t="shared" si="611"/>
        <v>8.3157894736842106</v>
      </c>
      <c r="P546" s="2">
        <f t="shared" si="612"/>
        <v>36.879999999999995</v>
      </c>
      <c r="Q546" s="2">
        <f t="shared" si="613"/>
        <v>42.879999999999995</v>
      </c>
      <c r="R546" s="2">
        <f t="shared" si="614"/>
        <v>35.666666666666664</v>
      </c>
      <c r="S546" s="2">
        <f t="shared" si="603"/>
        <v>39.666666666666664</v>
      </c>
      <c r="T546" s="2">
        <f t="shared" si="604"/>
        <v>49.666666666666664</v>
      </c>
      <c r="U546" s="7">
        <f t="shared" si="605"/>
        <v>1</v>
      </c>
      <c r="V546" s="2">
        <f t="shared" si="615"/>
        <v>25.108104338122477</v>
      </c>
      <c r="W546" s="28">
        <f t="shared" si="616"/>
        <v>35.275304151511357</v>
      </c>
      <c r="X546" s="2">
        <f t="shared" si="617"/>
        <v>36.061304217169187</v>
      </c>
      <c r="Y546" s="2">
        <f t="shared" si="618"/>
        <v>186.21844050774172</v>
      </c>
      <c r="Z546" s="28">
        <f t="shared" si="619"/>
        <v>0</v>
      </c>
      <c r="AA546" s="28">
        <f t="shared" si="620"/>
        <v>7.416666666666667</v>
      </c>
      <c r="AB546" s="28">
        <f t="shared" si="621"/>
        <v>261.62517245704259</v>
      </c>
      <c r="AC546" s="2">
        <f t="shared" si="622"/>
        <v>267.45467294400481</v>
      </c>
      <c r="AD546" s="2">
        <f t="shared" si="606"/>
        <v>267.45467294400481</v>
      </c>
      <c r="AE546" s="2">
        <f t="shared" si="623"/>
        <v>267.45467294400481</v>
      </c>
      <c r="AF546" s="2">
        <f t="shared" si="607"/>
        <v>1225.2211349000193</v>
      </c>
      <c r="AG546" s="33">
        <f t="shared" si="624"/>
        <v>0.16355856331168833</v>
      </c>
      <c r="AH546" s="33">
        <f t="shared" si="625"/>
        <v>0.16355856331168833</v>
      </c>
      <c r="AI546" s="2">
        <f t="shared" si="626"/>
        <v>2.3826417728078235</v>
      </c>
      <c r="AJ546" s="7">
        <v>2.2000000000000002</v>
      </c>
      <c r="AK546" s="27">
        <f t="shared" si="627"/>
        <v>0</v>
      </c>
      <c r="AL546" s="3">
        <f t="shared" si="628"/>
        <v>1897.7533872646147</v>
      </c>
    </row>
    <row r="547" spans="1:38" ht="20.25" x14ac:dyDescent="0.3">
      <c r="A547" s="7">
        <v>22</v>
      </c>
      <c r="B547" s="7">
        <v>66</v>
      </c>
      <c r="C547" s="27">
        <v>53</v>
      </c>
      <c r="D547" s="27">
        <v>83</v>
      </c>
      <c r="E547" s="7">
        <v>7</v>
      </c>
      <c r="F547" s="32">
        <f t="shared" si="608"/>
        <v>8.0833333333333339</v>
      </c>
      <c r="G547" s="8">
        <f t="shared" si="601"/>
        <v>21340</v>
      </c>
      <c r="H547" s="2">
        <v>1.4</v>
      </c>
      <c r="I547" s="7">
        <f t="shared" si="602"/>
        <v>29875.999999999996</v>
      </c>
      <c r="J547" s="7">
        <v>1.2</v>
      </c>
      <c r="K547" s="4">
        <f t="shared" si="629"/>
        <v>1.6416666666666666</v>
      </c>
      <c r="L547" s="7">
        <v>0</v>
      </c>
      <c r="M547" s="2">
        <f t="shared" si="609"/>
        <v>2.3868020304568525</v>
      </c>
      <c r="N547" s="2">
        <f t="shared" si="610"/>
        <v>1.9289340101522843</v>
      </c>
      <c r="O547" s="2">
        <f t="shared" si="611"/>
        <v>8.0203045685279193</v>
      </c>
      <c r="P547" s="2">
        <f t="shared" si="612"/>
        <v>38.198333333333331</v>
      </c>
      <c r="Q547" s="2">
        <f t="shared" si="613"/>
        <v>44.198333333333331</v>
      </c>
      <c r="R547" s="2">
        <f t="shared" si="614"/>
        <v>36.950000000000003</v>
      </c>
      <c r="S547" s="2">
        <f t="shared" si="603"/>
        <v>40.950000000000003</v>
      </c>
      <c r="T547" s="2">
        <f t="shared" si="604"/>
        <v>50.95</v>
      </c>
      <c r="U547" s="7">
        <f t="shared" si="605"/>
        <v>1</v>
      </c>
      <c r="V547" s="2">
        <f t="shared" si="615"/>
        <v>23.513154022741933</v>
      </c>
      <c r="W547" s="28">
        <f t="shared" si="616"/>
        <v>33.150604439114566</v>
      </c>
      <c r="X547" s="2">
        <f t="shared" si="617"/>
        <v>34.104456963309701</v>
      </c>
      <c r="Y547" s="2">
        <f t="shared" si="618"/>
        <v>190.06466168383065</v>
      </c>
      <c r="Z547" s="28">
        <f t="shared" si="619"/>
        <v>0</v>
      </c>
      <c r="AA547" s="28">
        <f t="shared" si="620"/>
        <v>8.0833333333333339</v>
      </c>
      <c r="AB547" s="28">
        <f t="shared" si="621"/>
        <v>267.96738588284279</v>
      </c>
      <c r="AC547" s="2">
        <f t="shared" si="622"/>
        <v>275.67769378675342</v>
      </c>
      <c r="AD547" s="2">
        <f t="shared" si="606"/>
        <v>275.67769378675342</v>
      </c>
      <c r="AE547" s="2">
        <f t="shared" si="623"/>
        <v>275.67769378675342</v>
      </c>
      <c r="AF547" s="2">
        <f t="shared" si="607"/>
        <v>1482.5175732290234</v>
      </c>
      <c r="AG547" s="33">
        <f t="shared" si="624"/>
        <v>0.16496992694805196</v>
      </c>
      <c r="AH547" s="33">
        <f t="shared" si="625"/>
        <v>0.16496992694805196</v>
      </c>
      <c r="AI547" s="2">
        <f t="shared" si="626"/>
        <v>2.3851673882636639</v>
      </c>
      <c r="AJ547" s="7">
        <v>2.2000000000000002</v>
      </c>
      <c r="AK547" s="27">
        <f t="shared" si="627"/>
        <v>0</v>
      </c>
      <c r="AL547" s="3">
        <f t="shared" si="628"/>
        <v>1900.8148439229003</v>
      </c>
    </row>
    <row r="548" spans="1:38" ht="20.25" x14ac:dyDescent="0.3">
      <c r="A548" s="7">
        <v>22</v>
      </c>
      <c r="B548" s="7">
        <v>72</v>
      </c>
      <c r="C548" s="27">
        <v>58</v>
      </c>
      <c r="D548" s="27">
        <v>91</v>
      </c>
      <c r="E548" s="7">
        <v>7.5</v>
      </c>
      <c r="F548" s="32">
        <f t="shared" si="608"/>
        <v>8.8333333333333339</v>
      </c>
      <c r="G548" s="8">
        <f t="shared" si="601"/>
        <v>23320</v>
      </c>
      <c r="H548" s="2">
        <v>1.4</v>
      </c>
      <c r="I548" s="7">
        <f t="shared" si="602"/>
        <v>32647.999999999996</v>
      </c>
      <c r="J548" s="7">
        <v>1.2</v>
      </c>
      <c r="K548" s="4">
        <f t="shared" si="629"/>
        <v>1.7083333333333335</v>
      </c>
      <c r="L548" s="7">
        <v>0</v>
      </c>
      <c r="M548" s="2">
        <f t="shared" si="609"/>
        <v>2.2702439024390242</v>
      </c>
      <c r="N548" s="2">
        <f t="shared" si="610"/>
        <v>1.8536585365853655</v>
      </c>
      <c r="O548" s="2">
        <f t="shared" si="611"/>
        <v>7.7073170731707306</v>
      </c>
      <c r="P548" s="2">
        <f t="shared" si="612"/>
        <v>39.704999999999998</v>
      </c>
      <c r="Q548" s="2">
        <f t="shared" si="613"/>
        <v>45.704999999999998</v>
      </c>
      <c r="R548" s="2">
        <f t="shared" si="614"/>
        <v>38.416666666666671</v>
      </c>
      <c r="S548" s="2">
        <f t="shared" si="603"/>
        <v>42.416666666666671</v>
      </c>
      <c r="T548" s="2">
        <f t="shared" si="604"/>
        <v>52.416666666666671</v>
      </c>
      <c r="U548" s="7">
        <f t="shared" si="605"/>
        <v>1</v>
      </c>
      <c r="V548" s="2">
        <f t="shared" si="615"/>
        <v>21.869952095407662</v>
      </c>
      <c r="W548" s="28">
        <f t="shared" si="616"/>
        <v>30.949312119299279</v>
      </c>
      <c r="X548" s="2">
        <f t="shared" si="617"/>
        <v>32.057386060359086</v>
      </c>
      <c r="Y548" s="2">
        <f t="shared" si="618"/>
        <v>193.18457684276768</v>
      </c>
      <c r="Z548" s="28">
        <f t="shared" si="619"/>
        <v>0</v>
      </c>
      <c r="AA548" s="28">
        <f t="shared" si="620"/>
        <v>8.8333333333333339</v>
      </c>
      <c r="AB548" s="28">
        <f t="shared" si="621"/>
        <v>273.38559038714362</v>
      </c>
      <c r="AC548" s="2">
        <f t="shared" si="622"/>
        <v>283.1735768665053</v>
      </c>
      <c r="AD548" s="2">
        <f t="shared" si="606"/>
        <v>283.1735768665053</v>
      </c>
      <c r="AE548" s="2">
        <f t="shared" si="623"/>
        <v>283.1735768665053</v>
      </c>
      <c r="AF548" s="2">
        <f t="shared" si="607"/>
        <v>1764.3184342560278</v>
      </c>
      <c r="AG548" s="33">
        <f t="shared" si="624"/>
        <v>0.16655771103896105</v>
      </c>
      <c r="AH548" s="33">
        <f t="shared" si="625"/>
        <v>0.16655771103896105</v>
      </c>
      <c r="AI548" s="2">
        <f t="shared" si="626"/>
        <v>2.3880151133986445</v>
      </c>
      <c r="AJ548" s="7">
        <v>2.2000000000000002</v>
      </c>
      <c r="AK548" s="27">
        <f t="shared" si="627"/>
        <v>0</v>
      </c>
      <c r="AL548" s="3">
        <f t="shared" si="628"/>
        <v>1900.2761413508208</v>
      </c>
    </row>
    <row r="549" spans="1:38" ht="20.25" x14ac:dyDescent="0.3">
      <c r="A549" s="7">
        <v>22</v>
      </c>
      <c r="B549" s="7">
        <v>78</v>
      </c>
      <c r="C549" s="27">
        <v>63</v>
      </c>
      <c r="D549" s="27">
        <v>98</v>
      </c>
      <c r="E549" s="7">
        <v>8</v>
      </c>
      <c r="F549" s="32">
        <f t="shared" si="608"/>
        <v>9.5</v>
      </c>
      <c r="G549" s="8">
        <f t="shared" si="601"/>
        <v>25080</v>
      </c>
      <c r="H549" s="2">
        <v>1.4</v>
      </c>
      <c r="I549" s="7">
        <f t="shared" si="602"/>
        <v>35112</v>
      </c>
      <c r="J549" s="7">
        <v>1.2</v>
      </c>
      <c r="K549" s="7">
        <v>1.75</v>
      </c>
      <c r="L549" s="7">
        <v>0</v>
      </c>
      <c r="M549" s="2">
        <f t="shared" si="609"/>
        <v>2.196190476190476</v>
      </c>
      <c r="N549" s="2">
        <f t="shared" si="610"/>
        <v>1.8095238095238095</v>
      </c>
      <c r="O549" s="2">
        <f t="shared" si="611"/>
        <v>7.5238095238095237</v>
      </c>
      <c r="P549" s="2">
        <f t="shared" si="612"/>
        <v>40.656666666666666</v>
      </c>
      <c r="Q549" s="2">
        <f t="shared" si="613"/>
        <v>46.656666666666666</v>
      </c>
      <c r="R549" s="2">
        <f t="shared" si="614"/>
        <v>39.333333333333336</v>
      </c>
      <c r="S549" s="2">
        <f t="shared" si="603"/>
        <v>43.333333333333336</v>
      </c>
      <c r="T549" s="2">
        <f t="shared" si="604"/>
        <v>53.333333333333336</v>
      </c>
      <c r="U549" s="7">
        <f t="shared" si="605"/>
        <v>1</v>
      </c>
      <c r="V549" s="2">
        <f t="shared" si="615"/>
        <v>20.924580691019745</v>
      </c>
      <c r="W549" s="28">
        <f t="shared" si="616"/>
        <v>29.676688960821274</v>
      </c>
      <c r="X549" s="2">
        <f t="shared" si="617"/>
        <v>30.863756519254121</v>
      </c>
      <c r="Y549" s="2">
        <f t="shared" si="618"/>
        <v>198.78351656468757</v>
      </c>
      <c r="Z549" s="28">
        <f t="shared" si="619"/>
        <v>0</v>
      </c>
      <c r="AA549" s="28">
        <f t="shared" si="620"/>
        <v>9.5</v>
      </c>
      <c r="AB549" s="28">
        <f t="shared" si="621"/>
        <v>281.92854512780212</v>
      </c>
      <c r="AC549" s="2">
        <f t="shared" si="622"/>
        <v>293.20568693291415</v>
      </c>
      <c r="AD549" s="2">
        <f t="shared" si="606"/>
        <v>293.20568693291415</v>
      </c>
      <c r="AE549" s="2">
        <f t="shared" si="623"/>
        <v>293.20568693291415</v>
      </c>
      <c r="AF549" s="2">
        <f t="shared" si="607"/>
        <v>2070.6237179810328</v>
      </c>
      <c r="AG549" s="33">
        <f t="shared" si="624"/>
        <v>0.16796907467532471</v>
      </c>
      <c r="AH549" s="33">
        <f t="shared" si="625"/>
        <v>0.16796907467532471</v>
      </c>
      <c r="AI549" s="2">
        <f t="shared" si="626"/>
        <v>2.3905521393149542</v>
      </c>
      <c r="AJ549" s="7">
        <v>2.2000000000000002</v>
      </c>
      <c r="AK549" s="27">
        <f t="shared" si="627"/>
        <v>0</v>
      </c>
      <c r="AL549" s="3">
        <f t="shared" si="628"/>
        <v>1904.5701860820832</v>
      </c>
    </row>
    <row r="550" spans="1:38" ht="20.25" x14ac:dyDescent="0.3">
      <c r="A550" s="7">
        <v>22</v>
      </c>
      <c r="B550" s="7">
        <v>84</v>
      </c>
      <c r="C550" s="27">
        <v>68</v>
      </c>
      <c r="D550" s="27">
        <v>106</v>
      </c>
      <c r="E550" s="7">
        <v>8.5</v>
      </c>
      <c r="F550" s="32">
        <f t="shared" si="608"/>
        <v>10.25</v>
      </c>
      <c r="G550" s="8">
        <f t="shared" si="601"/>
        <v>27060</v>
      </c>
      <c r="H550" s="2">
        <v>1.4</v>
      </c>
      <c r="I550" s="7">
        <f t="shared" si="602"/>
        <v>37884</v>
      </c>
      <c r="J550" s="7">
        <v>1.2</v>
      </c>
      <c r="K550" s="7">
        <v>1.75</v>
      </c>
      <c r="L550" s="7">
        <v>0</v>
      </c>
      <c r="M550" s="2">
        <f t="shared" si="609"/>
        <v>2.1733333333333333</v>
      </c>
      <c r="N550" s="2">
        <f t="shared" si="610"/>
        <v>1.8095238095238095</v>
      </c>
      <c r="O550" s="2">
        <f t="shared" si="611"/>
        <v>7.5238095238095237</v>
      </c>
      <c r="P550" s="2">
        <f t="shared" si="612"/>
        <v>40.696666666666665</v>
      </c>
      <c r="Q550" s="2">
        <f t="shared" si="613"/>
        <v>46.696666666666665</v>
      </c>
      <c r="R550" s="2">
        <f t="shared" si="614"/>
        <v>39.333333333333336</v>
      </c>
      <c r="S550" s="2">
        <f t="shared" si="603"/>
        <v>43.333333333333336</v>
      </c>
      <c r="T550" s="2">
        <f t="shared" si="604"/>
        <v>53.333333333333336</v>
      </c>
      <c r="U550" s="7">
        <f t="shared" si="605"/>
        <v>1</v>
      </c>
      <c r="V550" s="2">
        <f t="shared" si="615"/>
        <v>20.906656858605423</v>
      </c>
      <c r="W550" s="28">
        <f t="shared" si="616"/>
        <v>29.651268140810576</v>
      </c>
      <c r="X550" s="2">
        <f t="shared" si="617"/>
        <v>30.837318866442999</v>
      </c>
      <c r="Y550" s="2">
        <f t="shared" si="618"/>
        <v>214.2932328007056</v>
      </c>
      <c r="Z550" s="28">
        <f t="shared" si="619"/>
        <v>0</v>
      </c>
      <c r="AA550" s="28">
        <f t="shared" si="620"/>
        <v>10.25</v>
      </c>
      <c r="AB550" s="28">
        <f t="shared" si="621"/>
        <v>303.92549844330841</v>
      </c>
      <c r="AC550" s="2">
        <f t="shared" si="622"/>
        <v>316.08251838104076</v>
      </c>
      <c r="AD550" s="2">
        <f t="shared" si="606"/>
        <v>316.08251838104076</v>
      </c>
      <c r="AE550" s="2">
        <f t="shared" si="623"/>
        <v>316.08251838104076</v>
      </c>
      <c r="AF550" s="2">
        <f t="shared" si="607"/>
        <v>2401.4334244040379</v>
      </c>
      <c r="AG550" s="33">
        <f t="shared" si="624"/>
        <v>0.1695568587662338</v>
      </c>
      <c r="AH550" s="33">
        <f t="shared" si="625"/>
        <v>0.1695568587662338</v>
      </c>
      <c r="AI550" s="2">
        <f t="shared" si="626"/>
        <v>2.393412744716346</v>
      </c>
      <c r="AJ550" s="7">
        <v>2.2000000000000002</v>
      </c>
      <c r="AK550" s="27">
        <f t="shared" si="627"/>
        <v>0</v>
      </c>
      <c r="AL550" s="3">
        <f t="shared" si="628"/>
        <v>1905.4862621240081</v>
      </c>
    </row>
    <row r="551" spans="1:38" ht="20.25" x14ac:dyDescent="0.3">
      <c r="A551" s="7">
        <v>22</v>
      </c>
      <c r="B551" s="7">
        <v>90</v>
      </c>
      <c r="C551" s="27">
        <v>72</v>
      </c>
      <c r="D551" s="27">
        <v>113</v>
      </c>
      <c r="E551" s="7">
        <v>9</v>
      </c>
      <c r="F551" s="32">
        <f t="shared" si="608"/>
        <v>10.916666666666666</v>
      </c>
      <c r="G551" s="8">
        <f t="shared" si="601"/>
        <v>28820</v>
      </c>
      <c r="H551" s="2">
        <v>1.4</v>
      </c>
      <c r="I551" s="7">
        <f t="shared" si="602"/>
        <v>40348</v>
      </c>
      <c r="J551" s="7">
        <v>1.2</v>
      </c>
      <c r="K551" s="7">
        <v>1.75</v>
      </c>
      <c r="L551" s="7">
        <v>0</v>
      </c>
      <c r="M551" s="2">
        <f t="shared" si="609"/>
        <v>2.1533333333333333</v>
      </c>
      <c r="N551" s="2">
        <f t="shared" si="610"/>
        <v>1.8095238095238095</v>
      </c>
      <c r="O551" s="2">
        <f t="shared" si="611"/>
        <v>7.5238095238095237</v>
      </c>
      <c r="P551" s="2">
        <f t="shared" si="612"/>
        <v>40.731666666666662</v>
      </c>
      <c r="Q551" s="2">
        <f t="shared" si="613"/>
        <v>46.731666666666662</v>
      </c>
      <c r="R551" s="2">
        <f t="shared" si="614"/>
        <v>39.333333333333336</v>
      </c>
      <c r="S551" s="2">
        <f t="shared" si="603"/>
        <v>43.333333333333336</v>
      </c>
      <c r="T551" s="2">
        <f t="shared" si="604"/>
        <v>53.333333333333336</v>
      </c>
      <c r="U551" s="7">
        <f t="shared" si="605"/>
        <v>1</v>
      </c>
      <c r="V551" s="2">
        <f t="shared" si="615"/>
        <v>20.890998675573552</v>
      </c>
      <c r="W551" s="28">
        <f t="shared" si="616"/>
        <v>29.629060621606719</v>
      </c>
      <c r="X551" s="2">
        <f t="shared" si="617"/>
        <v>30.814223046470989</v>
      </c>
      <c r="Y551" s="2">
        <f t="shared" si="618"/>
        <v>228.06006887501127</v>
      </c>
      <c r="Z551" s="28">
        <f t="shared" si="619"/>
        <v>0</v>
      </c>
      <c r="AA551" s="28">
        <f t="shared" si="620"/>
        <v>10.916666666666666</v>
      </c>
      <c r="AB551" s="28">
        <f t="shared" si="621"/>
        <v>323.45057845254001</v>
      </c>
      <c r="AC551" s="2">
        <f t="shared" si="622"/>
        <v>336.3886015906416</v>
      </c>
      <c r="AD551" s="2">
        <f t="shared" si="606"/>
        <v>336.3886015906416</v>
      </c>
      <c r="AE551" s="2">
        <f t="shared" si="623"/>
        <v>336.3886015906416</v>
      </c>
      <c r="AF551" s="2">
        <f t="shared" si="607"/>
        <v>2756.7475535250433</v>
      </c>
      <c r="AG551" s="33">
        <f t="shared" si="624"/>
        <v>0.17096822240259743</v>
      </c>
      <c r="AH551" s="33">
        <f t="shared" si="625"/>
        <v>0.17096822240259743</v>
      </c>
      <c r="AI551" s="2">
        <f t="shared" si="626"/>
        <v>2.3959612585950318</v>
      </c>
      <c r="AJ551" s="7">
        <v>2.2000000000000002</v>
      </c>
      <c r="AK551" s="27">
        <f t="shared" si="627"/>
        <v>0</v>
      </c>
      <c r="AL551" s="3">
        <f t="shared" si="628"/>
        <v>1910.5047291552564</v>
      </c>
    </row>
    <row r="552" spans="1:38" ht="20.25" x14ac:dyDescent="0.3">
      <c r="A552" s="7">
        <v>22</v>
      </c>
      <c r="B552" s="7">
        <v>96</v>
      </c>
      <c r="C552" s="27">
        <v>77</v>
      </c>
      <c r="D552" s="27">
        <v>121</v>
      </c>
      <c r="E552" s="7">
        <v>9.5</v>
      </c>
      <c r="F552" s="32">
        <f t="shared" si="608"/>
        <v>11.666666666666666</v>
      </c>
      <c r="G552" s="8">
        <f t="shared" si="601"/>
        <v>30800</v>
      </c>
      <c r="H552" s="2">
        <v>1.4</v>
      </c>
      <c r="I552" s="7">
        <f t="shared" si="602"/>
        <v>43120</v>
      </c>
      <c r="J552" s="7">
        <v>1.2</v>
      </c>
      <c r="K552" s="7">
        <v>1.75</v>
      </c>
      <c r="L552" s="7">
        <v>0</v>
      </c>
      <c r="M552" s="2">
        <f t="shared" si="609"/>
        <v>2.1304761904761902</v>
      </c>
      <c r="N552" s="2">
        <f t="shared" si="610"/>
        <v>1.8095238095238095</v>
      </c>
      <c r="O552" s="2">
        <f t="shared" si="611"/>
        <v>7.5238095238095237</v>
      </c>
      <c r="P552" s="2">
        <f t="shared" si="612"/>
        <v>40.771666666666661</v>
      </c>
      <c r="Q552" s="2">
        <f t="shared" si="613"/>
        <v>46.771666666666661</v>
      </c>
      <c r="R552" s="2">
        <f t="shared" si="614"/>
        <v>39.333333333333336</v>
      </c>
      <c r="S552" s="2">
        <f t="shared" si="603"/>
        <v>43.333333333333336</v>
      </c>
      <c r="T552" s="2">
        <f t="shared" si="604"/>
        <v>53.333333333333336</v>
      </c>
      <c r="U552" s="7">
        <f t="shared" si="605"/>
        <v>1</v>
      </c>
      <c r="V552" s="2">
        <f t="shared" si="615"/>
        <v>20.87313230461486</v>
      </c>
      <c r="W552" s="28">
        <f t="shared" si="616"/>
        <v>29.603721297410498</v>
      </c>
      <c r="X552" s="2">
        <f t="shared" si="617"/>
        <v>30.787870149306919</v>
      </c>
      <c r="Y552" s="2">
        <f t="shared" si="618"/>
        <v>243.51987688717335</v>
      </c>
      <c r="Z552" s="28">
        <f t="shared" si="619"/>
        <v>0</v>
      </c>
      <c r="AA552" s="28">
        <f t="shared" si="620"/>
        <v>11.666666666666666</v>
      </c>
      <c r="AB552" s="28">
        <f t="shared" si="621"/>
        <v>345.37674846978911</v>
      </c>
      <c r="AC552" s="2">
        <f t="shared" si="622"/>
        <v>359.19181840858067</v>
      </c>
      <c r="AD552" s="2">
        <f t="shared" si="606"/>
        <v>359.19181840858067</v>
      </c>
      <c r="AE552" s="2">
        <f t="shared" si="623"/>
        <v>359.19181840858067</v>
      </c>
      <c r="AF552" s="2">
        <f t="shared" si="607"/>
        <v>3136.5661053440494</v>
      </c>
      <c r="AG552" s="33">
        <f t="shared" si="624"/>
        <v>0.17255600649350653</v>
      </c>
      <c r="AH552" s="33">
        <f t="shared" si="625"/>
        <v>0.17255600649350653</v>
      </c>
      <c r="AI552" s="2">
        <f t="shared" si="626"/>
        <v>2.3988348318470862</v>
      </c>
      <c r="AJ552" s="7">
        <v>2.2000000000000002</v>
      </c>
      <c r="AK552" s="27">
        <f t="shared" si="627"/>
        <v>0</v>
      </c>
      <c r="AL552" s="3">
        <f t="shared" si="628"/>
        <v>1912.3567752986592</v>
      </c>
    </row>
    <row r="553" spans="1:38" ht="20.25" x14ac:dyDescent="0.3">
      <c r="A553" s="7">
        <v>22</v>
      </c>
      <c r="B553" s="7">
        <v>102</v>
      </c>
      <c r="C553" s="27">
        <v>82</v>
      </c>
      <c r="D553" s="27">
        <v>128</v>
      </c>
      <c r="E553" s="7">
        <v>9.75</v>
      </c>
      <c r="F553" s="32">
        <f t="shared" si="608"/>
        <v>12.291666666666666</v>
      </c>
      <c r="G553" s="8">
        <f t="shared" si="601"/>
        <v>32450</v>
      </c>
      <c r="H553" s="2">
        <v>1.4</v>
      </c>
      <c r="I553" s="7">
        <f t="shared" si="602"/>
        <v>45430</v>
      </c>
      <c r="J553" s="7">
        <v>1.2</v>
      </c>
      <c r="K553" s="7">
        <v>1.75</v>
      </c>
      <c r="L553" s="7">
        <v>0</v>
      </c>
      <c r="M553" s="2">
        <f t="shared" si="609"/>
        <v>2.1104761904761902</v>
      </c>
      <c r="N553" s="2">
        <f t="shared" si="610"/>
        <v>1.8095238095238095</v>
      </c>
      <c r="O553" s="2">
        <f t="shared" si="611"/>
        <v>7.5238095238095237</v>
      </c>
      <c r="P553" s="2">
        <f t="shared" si="612"/>
        <v>40.806666666666665</v>
      </c>
      <c r="Q553" s="2">
        <f t="shared" si="613"/>
        <v>46.806666666666665</v>
      </c>
      <c r="R553" s="2">
        <f t="shared" si="614"/>
        <v>39.333333333333336</v>
      </c>
      <c r="S553" s="2">
        <f t="shared" si="603"/>
        <v>43.333333333333336</v>
      </c>
      <c r="T553" s="2">
        <f t="shared" si="604"/>
        <v>53.333333333333336</v>
      </c>
      <c r="U553" s="7">
        <f t="shared" si="605"/>
        <v>1</v>
      </c>
      <c r="V553" s="2">
        <f t="shared" si="615"/>
        <v>20.857524279461856</v>
      </c>
      <c r="W553" s="28">
        <f t="shared" si="616"/>
        <v>29.581584915582919</v>
      </c>
      <c r="X553" s="2">
        <f t="shared" si="617"/>
        <v>30.76484831220624</v>
      </c>
      <c r="Y553" s="2">
        <f t="shared" si="618"/>
        <v>256.37373593505197</v>
      </c>
      <c r="Z553" s="28">
        <f t="shared" si="619"/>
        <v>0</v>
      </c>
      <c r="AA553" s="28">
        <f t="shared" si="620"/>
        <v>12.291666666666666</v>
      </c>
      <c r="AB553" s="28">
        <f t="shared" si="621"/>
        <v>363.60698125404002</v>
      </c>
      <c r="AC553" s="2">
        <f t="shared" si="622"/>
        <v>378.15126050420167</v>
      </c>
      <c r="AD553" s="2">
        <f t="shared" si="606"/>
        <v>378.15126050420167</v>
      </c>
      <c r="AE553" s="2">
        <f t="shared" si="623"/>
        <v>378.15126050420167</v>
      </c>
      <c r="AF553" s="2">
        <f t="shared" si="607"/>
        <v>3540.8890798610555</v>
      </c>
      <c r="AG553" s="33">
        <f t="shared" si="624"/>
        <v>0.17387915990259745</v>
      </c>
      <c r="AH553" s="33">
        <f t="shared" si="625"/>
        <v>0.17387915990259745</v>
      </c>
      <c r="AI553" s="2">
        <f t="shared" si="626"/>
        <v>2.401234746813572</v>
      </c>
      <c r="AJ553" s="7">
        <v>2.2000000000000002</v>
      </c>
      <c r="AK553" s="27">
        <f t="shared" si="627"/>
        <v>0</v>
      </c>
      <c r="AL553" s="3">
        <f t="shared" si="628"/>
        <v>1911.9417030464174</v>
      </c>
    </row>
    <row r="554" spans="1:38" ht="20.25" x14ac:dyDescent="0.3">
      <c r="A554" s="7">
        <v>22</v>
      </c>
      <c r="B554" s="7">
        <v>108</v>
      </c>
      <c r="C554" s="27">
        <v>87</v>
      </c>
      <c r="D554" s="27">
        <v>136</v>
      </c>
      <c r="E554" s="7">
        <v>10</v>
      </c>
      <c r="F554" s="32">
        <f t="shared" si="608"/>
        <v>13</v>
      </c>
      <c r="G554" s="8">
        <f t="shared" si="601"/>
        <v>34320</v>
      </c>
      <c r="H554" s="2">
        <v>1.4</v>
      </c>
      <c r="I554" s="7">
        <f t="shared" si="602"/>
        <v>48048</v>
      </c>
      <c r="J554" s="7">
        <v>1.2</v>
      </c>
      <c r="K554" s="7">
        <v>1.75</v>
      </c>
      <c r="L554" s="7">
        <v>0</v>
      </c>
      <c r="M554" s="2">
        <f t="shared" si="609"/>
        <v>2.0876190476190475</v>
      </c>
      <c r="N554" s="2">
        <f t="shared" si="610"/>
        <v>1.8095238095238095</v>
      </c>
      <c r="O554" s="2">
        <f t="shared" si="611"/>
        <v>7.5238095238095237</v>
      </c>
      <c r="P554" s="2">
        <f t="shared" si="612"/>
        <v>40.846666666666664</v>
      </c>
      <c r="Q554" s="2">
        <f t="shared" si="613"/>
        <v>46.846666666666664</v>
      </c>
      <c r="R554" s="2">
        <f t="shared" si="614"/>
        <v>39.333333333333336</v>
      </c>
      <c r="S554" s="2">
        <f t="shared" si="603"/>
        <v>43.333333333333336</v>
      </c>
      <c r="T554" s="2">
        <f t="shared" si="604"/>
        <v>53.333333333333336</v>
      </c>
      <c r="U554" s="7">
        <f t="shared" si="605"/>
        <v>1</v>
      </c>
      <c r="V554" s="2">
        <f t="shared" si="615"/>
        <v>20.839715094080219</v>
      </c>
      <c r="W554" s="28">
        <f t="shared" si="616"/>
        <v>29.55632669593108</v>
      </c>
      <c r="X554" s="2">
        <f t="shared" si="617"/>
        <v>30.738579763768321</v>
      </c>
      <c r="Y554" s="2">
        <f t="shared" si="618"/>
        <v>270.91629622304288</v>
      </c>
      <c r="Z554" s="28">
        <f t="shared" si="619"/>
        <v>0</v>
      </c>
      <c r="AA554" s="28">
        <f t="shared" si="620"/>
        <v>13</v>
      </c>
      <c r="AB554" s="28">
        <f t="shared" si="621"/>
        <v>384.23224704710407</v>
      </c>
      <c r="AC554" s="2">
        <f t="shared" si="622"/>
        <v>399.6015369289882</v>
      </c>
      <c r="AD554" s="2">
        <f t="shared" si="606"/>
        <v>399.6015369289882</v>
      </c>
      <c r="AE554" s="2">
        <f t="shared" si="623"/>
        <v>399.6015369289882</v>
      </c>
      <c r="AF554" s="2">
        <f t="shared" si="607"/>
        <v>3969.7164770760623</v>
      </c>
      <c r="AG554" s="33">
        <f t="shared" si="624"/>
        <v>0.17537873376623378</v>
      </c>
      <c r="AH554" s="33">
        <f t="shared" si="625"/>
        <v>0.17537873376623378</v>
      </c>
      <c r="AI554" s="2">
        <f t="shared" si="626"/>
        <v>2.403960462105549</v>
      </c>
      <c r="AJ554" s="7">
        <v>2.2000000000000002</v>
      </c>
      <c r="AK554" s="27">
        <f t="shared" si="627"/>
        <v>0</v>
      </c>
      <c r="AL554" s="3">
        <f t="shared" si="628"/>
        <v>1909.2653914378984</v>
      </c>
    </row>
    <row r="555" spans="1:38" ht="20.25" x14ac:dyDescent="0.3">
      <c r="A555" s="7">
        <v>22</v>
      </c>
      <c r="B555" s="7">
        <v>114</v>
      </c>
      <c r="C555" s="27">
        <v>92</v>
      </c>
      <c r="D555" s="27">
        <v>143</v>
      </c>
      <c r="E555" s="7">
        <v>10.5</v>
      </c>
      <c r="F555" s="32">
        <f t="shared" si="608"/>
        <v>13.666666666666666</v>
      </c>
      <c r="G555" s="8">
        <f t="shared" si="601"/>
        <v>36080</v>
      </c>
      <c r="H555" s="2">
        <v>1.4</v>
      </c>
      <c r="I555" s="7">
        <f t="shared" si="602"/>
        <v>50512</v>
      </c>
      <c r="J555" s="7">
        <v>1.2</v>
      </c>
      <c r="K555" s="7">
        <v>1.75</v>
      </c>
      <c r="L555" s="7">
        <v>0</v>
      </c>
      <c r="M555" s="2">
        <f t="shared" si="609"/>
        <v>2.0676190476190475</v>
      </c>
      <c r="N555" s="2">
        <f t="shared" si="610"/>
        <v>1.8095238095238095</v>
      </c>
      <c r="O555" s="2">
        <f t="shared" si="611"/>
        <v>7.5238095238095237</v>
      </c>
      <c r="P555" s="2">
        <f t="shared" si="612"/>
        <v>40.881666666666668</v>
      </c>
      <c r="Q555" s="2">
        <f t="shared" si="613"/>
        <v>46.881666666666668</v>
      </c>
      <c r="R555" s="2">
        <f t="shared" si="614"/>
        <v>39.333333333333336</v>
      </c>
      <c r="S555" s="2">
        <f t="shared" si="603"/>
        <v>43.333333333333336</v>
      </c>
      <c r="T555" s="2">
        <f t="shared" si="604"/>
        <v>53.333333333333336</v>
      </c>
      <c r="U555" s="7">
        <f t="shared" si="605"/>
        <v>1</v>
      </c>
      <c r="V555" s="2">
        <f t="shared" si="615"/>
        <v>20.824156986185315</v>
      </c>
      <c r="W555" s="28">
        <f t="shared" si="616"/>
        <v>29.53426111021475</v>
      </c>
      <c r="X555" s="2">
        <f t="shared" si="617"/>
        <v>30.715631554623339</v>
      </c>
      <c r="Y555" s="2">
        <f t="shared" si="618"/>
        <v>284.59681214453263</v>
      </c>
      <c r="Z555" s="28">
        <f t="shared" si="619"/>
        <v>0</v>
      </c>
      <c r="AA555" s="28">
        <f t="shared" si="620"/>
        <v>13.666666666666666</v>
      </c>
      <c r="AB555" s="28">
        <f t="shared" si="621"/>
        <v>403.63490183960158</v>
      </c>
      <c r="AC555" s="2">
        <f t="shared" si="622"/>
        <v>419.78029791318562</v>
      </c>
      <c r="AD555" s="2">
        <f t="shared" si="606"/>
        <v>419.78029791318562</v>
      </c>
      <c r="AE555" s="2">
        <f t="shared" si="623"/>
        <v>419.78029791318562</v>
      </c>
      <c r="AF555" s="2">
        <f t="shared" si="607"/>
        <v>4423.0482969890691</v>
      </c>
      <c r="AG555" s="33">
        <f t="shared" si="624"/>
        <v>0.17679009740259743</v>
      </c>
      <c r="AH555" s="33">
        <f t="shared" si="625"/>
        <v>0.17679009740259743</v>
      </c>
      <c r="AI555" s="2">
        <f t="shared" si="626"/>
        <v>2.4065315000342049</v>
      </c>
      <c r="AJ555" s="7">
        <v>2.2000000000000002</v>
      </c>
      <c r="AK555" s="27">
        <f t="shared" si="627"/>
        <v>0</v>
      </c>
      <c r="AL555" s="3">
        <f t="shared" si="628"/>
        <v>1915.5926788237493</v>
      </c>
    </row>
    <row r="556" spans="1:38" ht="20.25" x14ac:dyDescent="0.3">
      <c r="A556" s="7">
        <v>22</v>
      </c>
      <c r="B556" s="7">
        <v>120</v>
      </c>
      <c r="C556" s="27">
        <v>97</v>
      </c>
      <c r="D556" s="27">
        <v>151</v>
      </c>
      <c r="E556" s="7">
        <v>11</v>
      </c>
      <c r="F556" s="32">
        <f t="shared" si="608"/>
        <v>14.416666666666666</v>
      </c>
      <c r="G556" s="8">
        <f t="shared" si="601"/>
        <v>38060</v>
      </c>
      <c r="H556" s="2">
        <v>1.4</v>
      </c>
      <c r="I556" s="7">
        <f t="shared" si="602"/>
        <v>53284</v>
      </c>
      <c r="J556" s="7">
        <v>1.2</v>
      </c>
      <c r="K556" s="7">
        <v>1.75</v>
      </c>
      <c r="L556" s="7">
        <v>0</v>
      </c>
      <c r="M556" s="2">
        <f t="shared" si="609"/>
        <v>2.0447619047619048</v>
      </c>
      <c r="N556" s="2">
        <f t="shared" si="610"/>
        <v>1.8095238095238095</v>
      </c>
      <c r="O556" s="2">
        <f t="shared" si="611"/>
        <v>7.5238095238095237</v>
      </c>
      <c r="P556" s="2">
        <f t="shared" si="612"/>
        <v>40.921666666666667</v>
      </c>
      <c r="Q556" s="2">
        <f t="shared" si="613"/>
        <v>46.921666666666667</v>
      </c>
      <c r="R556" s="2">
        <f t="shared" si="614"/>
        <v>39.333333333333336</v>
      </c>
      <c r="S556" s="2">
        <f t="shared" si="603"/>
        <v>43.333333333333336</v>
      </c>
      <c r="T556" s="2">
        <f t="shared" si="604"/>
        <v>53.333333333333336</v>
      </c>
      <c r="U556" s="7">
        <f t="shared" si="605"/>
        <v>1</v>
      </c>
      <c r="V556" s="2">
        <f t="shared" si="615"/>
        <v>20.806404712265362</v>
      </c>
      <c r="W556" s="28">
        <f t="shared" si="616"/>
        <v>29.509083606337892</v>
      </c>
      <c r="X556" s="2">
        <f t="shared" si="617"/>
        <v>30.68944695059141</v>
      </c>
      <c r="Y556" s="2">
        <f t="shared" si="618"/>
        <v>299.95900126849227</v>
      </c>
      <c r="Z556" s="28">
        <f t="shared" si="619"/>
        <v>0</v>
      </c>
      <c r="AA556" s="28">
        <f t="shared" si="620"/>
        <v>14.416666666666666</v>
      </c>
      <c r="AB556" s="28">
        <f t="shared" si="621"/>
        <v>425.42262199137127</v>
      </c>
      <c r="AC556" s="2">
        <f t="shared" si="622"/>
        <v>442.43952687102615</v>
      </c>
      <c r="AD556" s="2">
        <f t="shared" si="606"/>
        <v>442.43952687102615</v>
      </c>
      <c r="AE556" s="2">
        <f t="shared" si="623"/>
        <v>442.43952687102615</v>
      </c>
      <c r="AF556" s="2">
        <f t="shared" si="607"/>
        <v>4900.884539600077</v>
      </c>
      <c r="AG556" s="33">
        <f t="shared" si="624"/>
        <v>0.17837788149350653</v>
      </c>
      <c r="AH556" s="33">
        <f t="shared" si="625"/>
        <v>0.17837788149350653</v>
      </c>
      <c r="AI556" s="2">
        <f t="shared" si="626"/>
        <v>2.4094304991898561</v>
      </c>
      <c r="AJ556" s="7">
        <v>2.2000000000000002</v>
      </c>
      <c r="AK556" s="27">
        <f t="shared" si="627"/>
        <v>0</v>
      </c>
      <c r="AL556" s="3">
        <f t="shared" si="628"/>
        <v>1919.1109002013586</v>
      </c>
    </row>
    <row r="557" spans="1:38" ht="20.25" x14ac:dyDescent="0.3">
      <c r="A557" s="7">
        <v>22</v>
      </c>
      <c r="B557" s="7">
        <v>132</v>
      </c>
      <c r="C557" s="27">
        <v>106</v>
      </c>
      <c r="D557" s="27">
        <v>166</v>
      </c>
      <c r="E557" s="7">
        <v>12</v>
      </c>
      <c r="F557" s="32">
        <f t="shared" si="608"/>
        <v>15.833333333333334</v>
      </c>
      <c r="G557" s="8">
        <f t="shared" si="601"/>
        <v>41800</v>
      </c>
      <c r="H557" s="2">
        <v>1.4</v>
      </c>
      <c r="I557" s="7">
        <f t="shared" si="602"/>
        <v>58519.999999999993</v>
      </c>
      <c r="J557" s="7">
        <v>1.2</v>
      </c>
      <c r="K557" s="7">
        <v>1.75</v>
      </c>
      <c r="L557" s="7">
        <v>0</v>
      </c>
      <c r="M557" s="2">
        <f t="shared" si="609"/>
        <v>2.0019047619047616</v>
      </c>
      <c r="N557" s="2">
        <f t="shared" si="610"/>
        <v>1.8095238095238095</v>
      </c>
      <c r="O557" s="2">
        <f t="shared" si="611"/>
        <v>7.5238095238095237</v>
      </c>
      <c r="P557" s="2">
        <f t="shared" si="612"/>
        <v>40.996666666666663</v>
      </c>
      <c r="Q557" s="2">
        <f t="shared" si="613"/>
        <v>46.996666666666663</v>
      </c>
      <c r="R557" s="2">
        <f t="shared" si="614"/>
        <v>39.333333333333336</v>
      </c>
      <c r="S557" s="2">
        <f t="shared" si="603"/>
        <v>43.333333333333336</v>
      </c>
      <c r="T557" s="2">
        <f t="shared" si="604"/>
        <v>53.333333333333336</v>
      </c>
      <c r="U557" s="7">
        <f t="shared" si="605"/>
        <v>1</v>
      </c>
      <c r="V557" s="2">
        <f t="shared" si="615"/>
        <v>20.773200647719939</v>
      </c>
      <c r="W557" s="28">
        <f t="shared" si="616"/>
        <v>29.461991303256642</v>
      </c>
      <c r="X557" s="2">
        <f t="shared" si="617"/>
        <v>30.64047095538691</v>
      </c>
      <c r="Y557" s="2">
        <f t="shared" si="618"/>
        <v>328.9090102555657</v>
      </c>
      <c r="Z557" s="28">
        <f t="shared" si="619"/>
        <v>0</v>
      </c>
      <c r="AA557" s="28">
        <f t="shared" si="620"/>
        <v>15.833333333333334</v>
      </c>
      <c r="AB557" s="28">
        <f t="shared" si="621"/>
        <v>466.48152896823018</v>
      </c>
      <c r="AC557" s="2">
        <f t="shared" si="622"/>
        <v>485.14079012695942</v>
      </c>
      <c r="AD557" s="2">
        <f t="shared" si="606"/>
        <v>485.14079012695942</v>
      </c>
      <c r="AE557" s="2">
        <f t="shared" si="623"/>
        <v>485.14079012695942</v>
      </c>
      <c r="AF557" s="2">
        <f t="shared" si="607"/>
        <v>5930.0702929160934</v>
      </c>
      <c r="AG557" s="33">
        <f t="shared" si="624"/>
        <v>0.18137702922077925</v>
      </c>
      <c r="AH557" s="33">
        <f t="shared" si="625"/>
        <v>0.18137702922077925</v>
      </c>
      <c r="AI557" s="2">
        <f t="shared" si="626"/>
        <v>2.4149254863889449</v>
      </c>
      <c r="AJ557" s="7">
        <v>2.2000000000000002</v>
      </c>
      <c r="AK557" s="27">
        <f t="shared" si="627"/>
        <v>0</v>
      </c>
      <c r="AL557" s="3">
        <f t="shared" si="628"/>
        <v>1929.2691440184481</v>
      </c>
    </row>
    <row r="558" spans="1:38" ht="20.25" x14ac:dyDescent="0.3">
      <c r="A558" s="7">
        <v>22</v>
      </c>
      <c r="B558" s="7">
        <v>144</v>
      </c>
      <c r="C558" s="27">
        <v>116</v>
      </c>
      <c r="D558" s="27">
        <v>180</v>
      </c>
      <c r="E558" s="7">
        <v>13</v>
      </c>
      <c r="F558" s="32">
        <f t="shared" si="608"/>
        <v>17.166666666666668</v>
      </c>
      <c r="G558" s="8">
        <f t="shared" si="601"/>
        <v>45320</v>
      </c>
      <c r="H558" s="2">
        <v>1.4</v>
      </c>
      <c r="I558" s="7">
        <f t="shared" si="602"/>
        <v>63447.999999999993</v>
      </c>
      <c r="J558" s="7">
        <v>1.2</v>
      </c>
      <c r="K558" s="7">
        <v>1.75</v>
      </c>
      <c r="L558" s="7">
        <v>0</v>
      </c>
      <c r="M558" s="2">
        <f t="shared" si="609"/>
        <v>1.9619047619047618</v>
      </c>
      <c r="N558" s="2">
        <f t="shared" si="610"/>
        <v>1.8095238095238095</v>
      </c>
      <c r="O558" s="2">
        <f t="shared" si="611"/>
        <v>7.5238095238095237</v>
      </c>
      <c r="P558" s="2">
        <f t="shared" si="612"/>
        <v>41.066666666666663</v>
      </c>
      <c r="Q558" s="2">
        <f t="shared" si="613"/>
        <v>47.066666666666663</v>
      </c>
      <c r="R558" s="2">
        <f t="shared" si="614"/>
        <v>39.333333333333336</v>
      </c>
      <c r="S558" s="2">
        <f t="shared" si="603"/>
        <v>43.333333333333336</v>
      </c>
      <c r="T558" s="2">
        <f t="shared" si="604"/>
        <v>53.333333333333336</v>
      </c>
      <c r="U558" s="7">
        <f t="shared" si="605"/>
        <v>1</v>
      </c>
      <c r="V558" s="2">
        <f t="shared" si="615"/>
        <v>20.74230566092092</v>
      </c>
      <c r="W558" s="28">
        <f t="shared" si="616"/>
        <v>29.418173894094576</v>
      </c>
      <c r="X558" s="2">
        <f t="shared" si="617"/>
        <v>30.594900849858359</v>
      </c>
      <c r="Y558" s="2">
        <f t="shared" si="618"/>
        <v>356.07624717914246</v>
      </c>
      <c r="Z558" s="28">
        <f t="shared" si="619"/>
        <v>0</v>
      </c>
      <c r="AA558" s="28">
        <f t="shared" si="620"/>
        <v>17.166666666666668</v>
      </c>
      <c r="AB558" s="28">
        <f t="shared" si="621"/>
        <v>505.0119851819569</v>
      </c>
      <c r="AC558" s="2">
        <f t="shared" si="622"/>
        <v>525.2124645892352</v>
      </c>
      <c r="AD558" s="2">
        <f t="shared" si="606"/>
        <v>525.2124645892352</v>
      </c>
      <c r="AE558" s="2">
        <f t="shared" si="623"/>
        <v>525.2124645892352</v>
      </c>
      <c r="AF558" s="2">
        <f t="shared" si="607"/>
        <v>7057.2737370241111</v>
      </c>
      <c r="AG558" s="33">
        <f t="shared" si="624"/>
        <v>0.18419975649350653</v>
      </c>
      <c r="AH558" s="33">
        <f t="shared" si="625"/>
        <v>0.18419975649350653</v>
      </c>
      <c r="AI558" s="2">
        <f t="shared" si="626"/>
        <v>2.420120184056588</v>
      </c>
      <c r="AJ558" s="7">
        <v>2.2000000000000002</v>
      </c>
      <c r="AK558" s="27">
        <f t="shared" si="627"/>
        <v>0</v>
      </c>
      <c r="AL558" s="3">
        <f t="shared" si="628"/>
        <v>1942.1975873072461</v>
      </c>
    </row>
    <row r="559" spans="1:38" ht="20.25" x14ac:dyDescent="0.3">
      <c r="A559" s="7"/>
      <c r="B559" s="7"/>
      <c r="C559" s="7"/>
      <c r="D559" s="2"/>
      <c r="E559" s="2"/>
      <c r="F559" s="2"/>
      <c r="G559" s="7"/>
      <c r="H559" s="7"/>
      <c r="I559" s="7"/>
      <c r="J559" s="7"/>
      <c r="K559" s="2"/>
      <c r="L559" s="2"/>
      <c r="M559" s="2"/>
      <c r="N559" s="2"/>
      <c r="O559" s="2"/>
      <c r="P559" s="2"/>
      <c r="Q559" s="2"/>
      <c r="R559" s="2"/>
      <c r="S559" s="7"/>
      <c r="T559" s="2"/>
      <c r="U559" s="28"/>
      <c r="V559" s="2"/>
      <c r="W559" s="2"/>
      <c r="X559" s="28"/>
      <c r="Y559" s="28"/>
      <c r="Z559" s="28"/>
      <c r="AA559" s="2"/>
      <c r="AB559" s="2"/>
      <c r="AC559" s="2"/>
      <c r="AD559" s="7"/>
      <c r="AE559" s="2"/>
      <c r="AF559" s="7"/>
      <c r="AG559" s="7"/>
      <c r="AH559" s="3"/>
    </row>
    <row r="560" spans="1:38" ht="150" x14ac:dyDescent="0.2">
      <c r="A560" s="7" t="s">
        <v>10</v>
      </c>
      <c r="B560" s="7" t="s">
        <v>82</v>
      </c>
      <c r="C560" s="31" t="s">
        <v>83</v>
      </c>
      <c r="D560" s="31" t="s">
        <v>84</v>
      </c>
      <c r="E560" s="7" t="s">
        <v>12</v>
      </c>
      <c r="F560" s="7" t="s">
        <v>85</v>
      </c>
      <c r="G560" s="7" t="s">
        <v>47</v>
      </c>
      <c r="H560" s="7" t="s">
        <v>14</v>
      </c>
      <c r="I560" s="7" t="s">
        <v>15</v>
      </c>
      <c r="J560" s="7" t="s">
        <v>16</v>
      </c>
      <c r="K560" s="7" t="s">
        <v>17</v>
      </c>
      <c r="L560" s="7" t="s">
        <v>18</v>
      </c>
      <c r="M560" s="7" t="s">
        <v>25</v>
      </c>
      <c r="N560" s="7" t="s">
        <v>26</v>
      </c>
      <c r="O560" s="7" t="s">
        <v>27</v>
      </c>
      <c r="P560" s="7" t="s">
        <v>28</v>
      </c>
      <c r="Q560" s="7" t="s">
        <v>29</v>
      </c>
      <c r="R560" s="7" t="s">
        <v>30</v>
      </c>
      <c r="S560" s="7" t="s">
        <v>31</v>
      </c>
      <c r="T560" s="7" t="s">
        <v>32</v>
      </c>
      <c r="U560" s="7" t="s">
        <v>33</v>
      </c>
      <c r="V560" s="7" t="s">
        <v>34</v>
      </c>
      <c r="W560" s="26" t="s">
        <v>35</v>
      </c>
      <c r="X560" s="7" t="s">
        <v>36</v>
      </c>
      <c r="Y560" s="7" t="s">
        <v>37</v>
      </c>
      <c r="Z560" s="26" t="s">
        <v>59</v>
      </c>
      <c r="AA560" s="26" t="s">
        <v>60</v>
      </c>
      <c r="AB560" s="26" t="s">
        <v>61</v>
      </c>
      <c r="AC560" s="7" t="s">
        <v>39</v>
      </c>
      <c r="AD560" s="7" t="s">
        <v>40</v>
      </c>
      <c r="AE560" s="7" t="s">
        <v>41</v>
      </c>
      <c r="AF560" s="7" t="s">
        <v>21</v>
      </c>
      <c r="AG560" s="26" t="s">
        <v>90</v>
      </c>
      <c r="AH560" s="26" t="s">
        <v>89</v>
      </c>
      <c r="AI560" s="7" t="s">
        <v>22</v>
      </c>
      <c r="AJ560" s="7" t="s">
        <v>23</v>
      </c>
      <c r="AK560" s="26" t="s">
        <v>20</v>
      </c>
      <c r="AL560" s="7" t="s">
        <v>24</v>
      </c>
    </row>
    <row r="561" spans="1:38" ht="20.25" x14ac:dyDescent="0.3">
      <c r="A561" s="7">
        <v>23</v>
      </c>
      <c r="B561" s="7">
        <v>18</v>
      </c>
      <c r="C561" s="27">
        <v>14</v>
      </c>
      <c r="D561" s="27">
        <v>23</v>
      </c>
      <c r="E561" s="7">
        <v>2.75</v>
      </c>
      <c r="F561" s="32">
        <f>($D561+2*$E561)/12</f>
        <v>2.375</v>
      </c>
      <c r="G561" s="8">
        <f t="shared" ref="G561:G583" si="630">$B$4*$A561*$F561</f>
        <v>6555</v>
      </c>
      <c r="H561" s="2">
        <v>1.4</v>
      </c>
      <c r="I561" s="7">
        <f t="shared" ref="I561:I583" si="631">$G561*$H561</f>
        <v>9177</v>
      </c>
      <c r="J561" s="7">
        <v>1.2</v>
      </c>
      <c r="K561" s="7">
        <v>1.1499999999999999</v>
      </c>
      <c r="L561" s="7">
        <v>0</v>
      </c>
      <c r="M561" s="2">
        <f>($E$7-$C$7-0.06*$D561/12)/$K561</f>
        <v>3.6681159420289853</v>
      </c>
      <c r="N561" s="2">
        <f>($F$7-$B$7)/$K561</f>
        <v>2.7536231884057973</v>
      </c>
      <c r="O561" s="2">
        <f>($G$7-$B$7)/$K561</f>
        <v>11.449275362318842</v>
      </c>
      <c r="P561" s="2">
        <f>$C$7+$K561*$A561+0.06*$D561/12</f>
        <v>28.231666666666666</v>
      </c>
      <c r="Q561" s="2">
        <f>IF($A561&lt;$M561,$P561,$P561+$E$7)</f>
        <v>34.231666666666669</v>
      </c>
      <c r="R561" s="2">
        <f>$B$7+K561*$A561</f>
        <v>27.283333333333331</v>
      </c>
      <c r="S561" s="2">
        <f t="shared" ref="S561:S583" si="632">$R561+$F$7</f>
        <v>31.283333333333331</v>
      </c>
      <c r="T561" s="2">
        <f t="shared" ref="T561:T583" si="633">$R561+$G$7</f>
        <v>41.283333333333331</v>
      </c>
      <c r="U561" s="7">
        <f t="shared" ref="U561:U583" si="634">IF($A561&lt;$M561,0.5,1)</f>
        <v>1</v>
      </c>
      <c r="V561" s="2">
        <f>($U561*$H$7*(1+$L561)*$J561)/($Q561*$R561)</f>
        <v>41.115516548028793</v>
      </c>
      <c r="W561" s="28">
        <f>IF($A561&lt;$N561,(($U561*$I$7/2*(1+$L561)*$J$7)/($R561*$Q561)),(($U561*$I$7*(1+$L561)*$J$7)/($S561*$Q561)))</f>
        <v>56.028653260791103</v>
      </c>
      <c r="X561" s="2">
        <f>(2*$U561*$H$7*(1+$L561)*$J561)/($Q561*$T561)</f>
        <v>54.344853120002526</v>
      </c>
      <c r="Y561" s="2">
        <f>IF($R561&gt;$F561,$F561*$V561,$R561*$V561)</f>
        <v>97.649351801568386</v>
      </c>
      <c r="Z561" s="28">
        <f>IF($N561&lt;$A561,0,$F$7-$B$7-$K561*$A561)</f>
        <v>0</v>
      </c>
      <c r="AA561" s="28">
        <f>IF($S561&gt;$F561,$F561,$S561)</f>
        <v>2.375</v>
      </c>
      <c r="AB561" s="28">
        <f>($AA561-$Z561)*$W561</f>
        <v>133.06805149437886</v>
      </c>
      <c r="AC561" s="2">
        <f>IF($T561&gt;$F561,$F561*$X561,$T561*$X561)</f>
        <v>129.06902616000599</v>
      </c>
      <c r="AD561" s="2">
        <f t="shared" ref="AD561:AD583" si="635">IF($Y561&gt;$AC561,$Y561,$AC561)</f>
        <v>129.06902616000599</v>
      </c>
      <c r="AE561" s="2">
        <f>IF($AB561&gt;$AD561,$AB561,$AD561)</f>
        <v>133.06805149437886</v>
      </c>
      <c r="AF561" s="2">
        <f t="shared" ref="AF561:AF583" si="636">PI()*($B561/(2*12))^2*62.4</f>
        <v>110.26990214100174</v>
      </c>
      <c r="AG561" s="33">
        <f>0.23*($M$7/$H561)*(1+0.35*$M$7*($F561/$A561))</f>
        <v>0.15266651785714289</v>
      </c>
      <c r="AH561" s="33">
        <f>IF(AG561&gt;0.33,0.33,AG561)</f>
        <v>0.15266651785714289</v>
      </c>
      <c r="AI561" s="2">
        <f>$P$7/($O$7-$N$7*AH561)</f>
        <v>2.3633290689040667</v>
      </c>
      <c r="AJ561" s="7">
        <v>2.4</v>
      </c>
      <c r="AK561" s="27">
        <f>IF($A561&gt;$F561,0,$AE561)</f>
        <v>0</v>
      </c>
      <c r="AL561" s="3">
        <f>(12/$D561)*(($I561+$AF561)/$AI561+$AK561/$AJ561)</f>
        <v>2050.2993792155935</v>
      </c>
    </row>
    <row r="562" spans="1:38" ht="20.25" x14ac:dyDescent="0.3">
      <c r="A562" s="7">
        <v>23</v>
      </c>
      <c r="B562" s="7">
        <v>24</v>
      </c>
      <c r="C562" s="27">
        <v>19</v>
      </c>
      <c r="D562" s="27">
        <v>30</v>
      </c>
      <c r="E562" s="7">
        <v>3.25</v>
      </c>
      <c r="F562" s="32">
        <f t="shared" ref="F562:F583" si="637">($D562+2*$E562)/12</f>
        <v>3.0416666666666665</v>
      </c>
      <c r="G562" s="8">
        <f t="shared" si="630"/>
        <v>8395</v>
      </c>
      <c r="H562" s="2">
        <v>1.4</v>
      </c>
      <c r="I562" s="7">
        <f t="shared" si="631"/>
        <v>11753</v>
      </c>
      <c r="J562" s="7">
        <v>1.2</v>
      </c>
      <c r="K562" s="4">
        <f>(1.75-1.15)*(($D562-24)/(96-24))+1.15</f>
        <v>1.2</v>
      </c>
      <c r="L562" s="7">
        <v>0</v>
      </c>
      <c r="M562" s="2">
        <f t="shared" ref="M562:M583" si="638">($E$7-$C$7-0.06*$D562/12)/$K562</f>
        <v>3.4861111111111107</v>
      </c>
      <c r="N562" s="2">
        <f t="shared" ref="N562:N583" si="639">($F$7-$B$7)/$K562</f>
        <v>2.6388888888888888</v>
      </c>
      <c r="O562" s="2">
        <f t="shared" ref="O562:O583" si="640">($G$7-$B$7)/$K562</f>
        <v>10.972222222222221</v>
      </c>
      <c r="P562" s="2">
        <f t="shared" ref="P562:P583" si="641">$C$7+$K562*$A562+0.06*$D562/12</f>
        <v>29.416666666666664</v>
      </c>
      <c r="Q562" s="2">
        <f t="shared" ref="Q562:Q583" si="642">IF($A562&lt;$M562,$P562,$P562+$E$7)</f>
        <v>35.416666666666664</v>
      </c>
      <c r="R562" s="2">
        <f t="shared" ref="R562:R583" si="643">$B$7+K562*$A562</f>
        <v>28.43333333333333</v>
      </c>
      <c r="S562" s="2">
        <f t="shared" si="632"/>
        <v>32.43333333333333</v>
      </c>
      <c r="T562" s="2">
        <f t="shared" si="633"/>
        <v>42.43333333333333</v>
      </c>
      <c r="U562" s="7">
        <f t="shared" si="634"/>
        <v>1</v>
      </c>
      <c r="V562" s="2">
        <f t="shared" ref="V562:V583" si="644">($U562*$H$7*(1+$L562)*$J562)/($Q562*$R562)</f>
        <v>38.13254258327013</v>
      </c>
      <c r="W562" s="28">
        <f t="shared" ref="W562:W583" si="645">IF($A562&lt;$N562,(($U562*$I$7/2*(1+$L562)*$J$7)/($R562*$Q562)),(($U562*$I$7*(1+$L562)*$J$7)/($S562*$Q562)))</f>
        <v>52.233843177558796</v>
      </c>
      <c r="X562" s="2">
        <f t="shared" ref="X562:X583" si="646">(2*$U562*$H$7*(1+$L562)*$J562)/($Q562*$T562)</f>
        <v>51.102998937202543</v>
      </c>
      <c r="Y562" s="2">
        <f t="shared" ref="Y562:Y583" si="647">IF($R562&gt;$F562,$F562*$V562,$R562*$V562)</f>
        <v>115.98648369077998</v>
      </c>
      <c r="Z562" s="28">
        <f t="shared" ref="Z562:Z583" si="648">IF($N562&lt;$A562,0,$F$7-$B$7-$K562*$A562)</f>
        <v>0</v>
      </c>
      <c r="AA562" s="28">
        <f t="shared" ref="AA562:AA583" si="649">IF($S562&gt;$F562,$F562,$S562)</f>
        <v>3.0416666666666665</v>
      </c>
      <c r="AB562" s="28">
        <f t="shared" ref="AB562:AB583" si="650">($AA562-$Z562)*$W562</f>
        <v>158.87793966507468</v>
      </c>
      <c r="AC562" s="2">
        <f t="shared" ref="AC562:AC583" si="651">IF($T562&gt;$F562,$F562*$X562,$T562*$X562)</f>
        <v>155.43828843399106</v>
      </c>
      <c r="AD562" s="2">
        <f t="shared" si="635"/>
        <v>155.43828843399106</v>
      </c>
      <c r="AE562" s="2">
        <f t="shared" ref="AE562:AE583" si="652">IF($AB562&gt;$AD562,$AB562,$AD562)</f>
        <v>158.87793966507468</v>
      </c>
      <c r="AF562" s="2">
        <f t="shared" si="636"/>
        <v>196.03538158400309</v>
      </c>
      <c r="AG562" s="33">
        <f t="shared" ref="AG562:AG583" si="653">0.23*($M$7/$H562)*(1+0.35*$M$7*($F562/$A562))</f>
        <v>0.15401651785714288</v>
      </c>
      <c r="AH562" s="33">
        <f t="shared" ref="AH562:AH583" si="654">IF(AG562&gt;0.33,0.33,AG562)</f>
        <v>0.15401651785714288</v>
      </c>
      <c r="AI562" s="2">
        <f t="shared" ref="AI562:AI583" si="655">$P$7/($O$7-$N$7*AH562)</f>
        <v>2.3657057416050717</v>
      </c>
      <c r="AJ562" s="7">
        <v>2.2000000000000002</v>
      </c>
      <c r="AK562" s="27">
        <f t="shared" ref="AK562:AK583" si="656">IF($A562&gt;$F562,0,$AE562)</f>
        <v>0</v>
      </c>
      <c r="AL562" s="3">
        <f t="shared" ref="AL562:AL583" si="657">(12/$D562)*(($I562+$AF562)/$AI562+$AK562/$AJ562)</f>
        <v>2020.3755981040792</v>
      </c>
    </row>
    <row r="563" spans="1:38" ht="20.25" x14ac:dyDescent="0.3">
      <c r="A563" s="7">
        <v>23</v>
      </c>
      <c r="B563" s="7">
        <v>27</v>
      </c>
      <c r="C563" s="27">
        <v>22</v>
      </c>
      <c r="D563" s="27">
        <v>34</v>
      </c>
      <c r="E563" s="7">
        <v>3.5</v>
      </c>
      <c r="F563" s="32">
        <f t="shared" si="637"/>
        <v>3.4166666666666665</v>
      </c>
      <c r="G563" s="8">
        <f t="shared" si="630"/>
        <v>9430</v>
      </c>
      <c r="H563" s="2">
        <v>1.4</v>
      </c>
      <c r="I563" s="7">
        <f t="shared" si="631"/>
        <v>13202</v>
      </c>
      <c r="J563" s="7">
        <v>1.2</v>
      </c>
      <c r="K563" s="4">
        <f t="shared" ref="K563:K573" si="658">(1.75-1.15)*(($D563-24)/(96-24))+1.15</f>
        <v>1.2333333333333332</v>
      </c>
      <c r="L563" s="7">
        <v>0</v>
      </c>
      <c r="M563" s="2">
        <f t="shared" si="638"/>
        <v>3.3756756756756761</v>
      </c>
      <c r="N563" s="2">
        <f t="shared" si="639"/>
        <v>2.567567567567568</v>
      </c>
      <c r="O563" s="2">
        <f t="shared" si="640"/>
        <v>10.675675675675677</v>
      </c>
      <c r="P563" s="2">
        <f t="shared" si="641"/>
        <v>30.203333333333333</v>
      </c>
      <c r="Q563" s="2">
        <f t="shared" si="642"/>
        <v>36.203333333333333</v>
      </c>
      <c r="R563" s="2">
        <f t="shared" si="643"/>
        <v>29.199999999999996</v>
      </c>
      <c r="S563" s="2">
        <f t="shared" si="632"/>
        <v>33.199999999999996</v>
      </c>
      <c r="T563" s="2">
        <f t="shared" si="633"/>
        <v>43.199999999999996</v>
      </c>
      <c r="U563" s="7">
        <f t="shared" si="634"/>
        <v>1</v>
      </c>
      <c r="V563" s="2">
        <f t="shared" si="644"/>
        <v>36.324514128091849</v>
      </c>
      <c r="W563" s="28">
        <f t="shared" si="645"/>
        <v>49.918854129343089</v>
      </c>
      <c r="X563" s="2">
        <f t="shared" si="646"/>
        <v>49.105361691679711</v>
      </c>
      <c r="Y563" s="2">
        <f t="shared" si="647"/>
        <v>124.10875660431381</v>
      </c>
      <c r="Z563" s="28">
        <f t="shared" si="648"/>
        <v>0</v>
      </c>
      <c r="AA563" s="28">
        <f t="shared" si="649"/>
        <v>3.4166666666666665</v>
      </c>
      <c r="AB563" s="28">
        <f t="shared" si="650"/>
        <v>170.55608494192222</v>
      </c>
      <c r="AC563" s="2">
        <f t="shared" si="651"/>
        <v>167.77665244657234</v>
      </c>
      <c r="AD563" s="2">
        <f t="shared" si="635"/>
        <v>167.77665244657234</v>
      </c>
      <c r="AE563" s="2">
        <f t="shared" si="652"/>
        <v>170.55608494192222</v>
      </c>
      <c r="AF563" s="2">
        <f t="shared" si="636"/>
        <v>248.1072798172539</v>
      </c>
      <c r="AG563" s="33">
        <f t="shared" si="653"/>
        <v>0.15477589285714288</v>
      </c>
      <c r="AH563" s="33">
        <f t="shared" si="654"/>
        <v>0.15477589285714288</v>
      </c>
      <c r="AI563" s="2">
        <f t="shared" si="655"/>
        <v>2.3670447218548651</v>
      </c>
      <c r="AJ563" s="7">
        <v>2.2000000000000002</v>
      </c>
      <c r="AK563" s="27">
        <f t="shared" si="656"/>
        <v>0</v>
      </c>
      <c r="AL563" s="3">
        <f t="shared" si="657"/>
        <v>2005.4951404865735</v>
      </c>
    </row>
    <row r="564" spans="1:38" ht="20.25" x14ac:dyDescent="0.3">
      <c r="A564" s="7">
        <v>23</v>
      </c>
      <c r="B564" s="7">
        <v>30</v>
      </c>
      <c r="C564" s="27">
        <v>24</v>
      </c>
      <c r="D564" s="27">
        <v>38</v>
      </c>
      <c r="E564" s="7">
        <v>3.75</v>
      </c>
      <c r="F564" s="32">
        <f t="shared" si="637"/>
        <v>3.7916666666666665</v>
      </c>
      <c r="G564" s="8">
        <f t="shared" si="630"/>
        <v>10465</v>
      </c>
      <c r="H564" s="2">
        <v>1.4</v>
      </c>
      <c r="I564" s="7">
        <f t="shared" si="631"/>
        <v>14650.999999999998</v>
      </c>
      <c r="J564" s="7">
        <v>1.2</v>
      </c>
      <c r="K564" s="4">
        <f t="shared" si="658"/>
        <v>1.2666666666666666</v>
      </c>
      <c r="L564" s="7">
        <v>0</v>
      </c>
      <c r="M564" s="2">
        <f t="shared" si="638"/>
        <v>3.271052631578947</v>
      </c>
      <c r="N564" s="2">
        <f t="shared" si="639"/>
        <v>2.5</v>
      </c>
      <c r="O564" s="2">
        <f t="shared" si="640"/>
        <v>10.394736842105264</v>
      </c>
      <c r="P564" s="2">
        <f t="shared" si="641"/>
        <v>30.990000000000002</v>
      </c>
      <c r="Q564" s="2">
        <f t="shared" si="642"/>
        <v>36.99</v>
      </c>
      <c r="R564" s="2">
        <f t="shared" si="643"/>
        <v>29.966666666666665</v>
      </c>
      <c r="S564" s="2">
        <f t="shared" si="632"/>
        <v>33.966666666666669</v>
      </c>
      <c r="T564" s="2">
        <f t="shared" si="633"/>
        <v>43.966666666666669</v>
      </c>
      <c r="U564" s="7">
        <f t="shared" si="634"/>
        <v>1</v>
      </c>
      <c r="V564" s="2">
        <f t="shared" si="644"/>
        <v>34.64243861116298</v>
      </c>
      <c r="W564" s="28">
        <f t="shared" si="645"/>
        <v>47.754465639468108</v>
      </c>
      <c r="X564" s="2">
        <f t="shared" si="646"/>
        <v>47.222975453275993</v>
      </c>
      <c r="Y564" s="2">
        <f t="shared" si="647"/>
        <v>131.35257973399297</v>
      </c>
      <c r="Z564" s="28">
        <f t="shared" si="648"/>
        <v>0</v>
      </c>
      <c r="AA564" s="28">
        <f t="shared" si="649"/>
        <v>3.7916666666666665</v>
      </c>
      <c r="AB564" s="28">
        <f t="shared" si="650"/>
        <v>181.06901554964989</v>
      </c>
      <c r="AC564" s="2">
        <f t="shared" si="651"/>
        <v>179.05378192700479</v>
      </c>
      <c r="AD564" s="2">
        <f t="shared" si="635"/>
        <v>179.05378192700479</v>
      </c>
      <c r="AE564" s="2">
        <f t="shared" si="652"/>
        <v>181.06901554964989</v>
      </c>
      <c r="AF564" s="2">
        <f t="shared" si="636"/>
        <v>306.30528372500481</v>
      </c>
      <c r="AG564" s="33">
        <f t="shared" si="653"/>
        <v>0.15553526785714289</v>
      </c>
      <c r="AH564" s="33">
        <f t="shared" si="654"/>
        <v>0.15553526785714289</v>
      </c>
      <c r="AI564" s="2">
        <f t="shared" si="655"/>
        <v>2.3683852186782617</v>
      </c>
      <c r="AJ564" s="7">
        <v>2.2000000000000002</v>
      </c>
      <c r="AK564" s="27">
        <f t="shared" si="656"/>
        <v>0</v>
      </c>
      <c r="AL564" s="3">
        <f t="shared" si="657"/>
        <v>1994.3375452738098</v>
      </c>
    </row>
    <row r="565" spans="1:38" ht="20.25" x14ac:dyDescent="0.3">
      <c r="A565" s="7">
        <v>23</v>
      </c>
      <c r="B565" s="7">
        <v>33</v>
      </c>
      <c r="C565" s="27">
        <v>27</v>
      </c>
      <c r="D565" s="27">
        <v>42</v>
      </c>
      <c r="E565" s="7">
        <v>3.75</v>
      </c>
      <c r="F565" s="32">
        <f t="shared" si="637"/>
        <v>4.125</v>
      </c>
      <c r="G565" s="8">
        <f t="shared" si="630"/>
        <v>11385</v>
      </c>
      <c r="H565" s="2">
        <v>1.4</v>
      </c>
      <c r="I565" s="7">
        <f t="shared" si="631"/>
        <v>15938.999999999998</v>
      </c>
      <c r="J565" s="7">
        <v>1.2</v>
      </c>
      <c r="K565" s="4">
        <f t="shared" si="658"/>
        <v>1.2999999999999998</v>
      </c>
      <c r="L565" s="7">
        <v>0</v>
      </c>
      <c r="M565" s="2">
        <f t="shared" si="638"/>
        <v>3.1717948717948721</v>
      </c>
      <c r="N565" s="2">
        <f t="shared" si="639"/>
        <v>2.4358974358974361</v>
      </c>
      <c r="O565" s="2">
        <f t="shared" si="640"/>
        <v>10.12820512820513</v>
      </c>
      <c r="P565" s="2">
        <f t="shared" si="641"/>
        <v>31.776666666666664</v>
      </c>
      <c r="Q565" s="2">
        <f t="shared" si="642"/>
        <v>37.776666666666664</v>
      </c>
      <c r="R565" s="2">
        <f t="shared" si="643"/>
        <v>30.733333333333327</v>
      </c>
      <c r="S565" s="2">
        <f t="shared" si="632"/>
        <v>34.733333333333327</v>
      </c>
      <c r="T565" s="2">
        <f t="shared" si="633"/>
        <v>44.733333333333327</v>
      </c>
      <c r="U565" s="7">
        <f t="shared" si="634"/>
        <v>1</v>
      </c>
      <c r="V565" s="2">
        <f t="shared" si="644"/>
        <v>33.074853101140732</v>
      </c>
      <c r="W565" s="28">
        <f t="shared" si="645"/>
        <v>45.727888914425009</v>
      </c>
      <c r="X565" s="2">
        <f t="shared" si="646"/>
        <v>45.447115587558493</v>
      </c>
      <c r="Y565" s="2">
        <f t="shared" si="647"/>
        <v>136.43376904220551</v>
      </c>
      <c r="Z565" s="28">
        <f t="shared" si="648"/>
        <v>0</v>
      </c>
      <c r="AA565" s="28">
        <f t="shared" si="649"/>
        <v>4.125</v>
      </c>
      <c r="AB565" s="28">
        <f t="shared" si="650"/>
        <v>188.62754177200316</v>
      </c>
      <c r="AC565" s="2">
        <f t="shared" si="651"/>
        <v>187.46935179867879</v>
      </c>
      <c r="AD565" s="2">
        <f t="shared" si="635"/>
        <v>187.46935179867879</v>
      </c>
      <c r="AE565" s="2">
        <f t="shared" si="652"/>
        <v>188.62754177200316</v>
      </c>
      <c r="AF565" s="2">
        <f t="shared" si="636"/>
        <v>370.62939330725584</v>
      </c>
      <c r="AG565" s="33">
        <f t="shared" si="653"/>
        <v>0.1562102678571429</v>
      </c>
      <c r="AH565" s="33">
        <f t="shared" si="654"/>
        <v>0.1562102678571429</v>
      </c>
      <c r="AI565" s="2">
        <f t="shared" si="655"/>
        <v>2.3695780466670646</v>
      </c>
      <c r="AJ565" s="7">
        <v>2.2000000000000002</v>
      </c>
      <c r="AK565" s="27">
        <f t="shared" si="656"/>
        <v>0</v>
      </c>
      <c r="AL565" s="3">
        <f t="shared" si="657"/>
        <v>1966.5501707900635</v>
      </c>
    </row>
    <row r="566" spans="1:38" ht="20.25" x14ac:dyDescent="0.3">
      <c r="A566" s="7">
        <v>23</v>
      </c>
      <c r="B566" s="7">
        <v>36</v>
      </c>
      <c r="C566" s="27">
        <v>29</v>
      </c>
      <c r="D566" s="27">
        <v>45</v>
      </c>
      <c r="E566" s="7">
        <v>4.5</v>
      </c>
      <c r="F566" s="32">
        <f t="shared" si="637"/>
        <v>4.5</v>
      </c>
      <c r="G566" s="8">
        <f t="shared" si="630"/>
        <v>12420</v>
      </c>
      <c r="H566" s="2">
        <v>1.4</v>
      </c>
      <c r="I566" s="7">
        <f t="shared" si="631"/>
        <v>17388</v>
      </c>
      <c r="J566" s="7">
        <v>1.2</v>
      </c>
      <c r="K566" s="4">
        <f t="shared" si="658"/>
        <v>1.325</v>
      </c>
      <c r="L566" s="7">
        <v>0</v>
      </c>
      <c r="M566" s="2">
        <f t="shared" si="638"/>
        <v>3.10062893081761</v>
      </c>
      <c r="N566" s="2">
        <f t="shared" si="639"/>
        <v>2.3899371069182389</v>
      </c>
      <c r="O566" s="2">
        <f t="shared" si="640"/>
        <v>9.9371069182389942</v>
      </c>
      <c r="P566" s="2">
        <f t="shared" si="641"/>
        <v>32.366666666666667</v>
      </c>
      <c r="Q566" s="2">
        <f t="shared" si="642"/>
        <v>38.366666666666667</v>
      </c>
      <c r="R566" s="2">
        <f t="shared" si="643"/>
        <v>31.30833333333333</v>
      </c>
      <c r="S566" s="2">
        <f t="shared" si="632"/>
        <v>35.30833333333333</v>
      </c>
      <c r="T566" s="2">
        <f t="shared" si="633"/>
        <v>45.30833333333333</v>
      </c>
      <c r="U566" s="7">
        <f t="shared" si="634"/>
        <v>1</v>
      </c>
      <c r="V566" s="2">
        <f t="shared" si="644"/>
        <v>31.968128072313093</v>
      </c>
      <c r="W566" s="28">
        <f t="shared" si="645"/>
        <v>44.291456649634277</v>
      </c>
      <c r="X566" s="2">
        <f t="shared" si="646"/>
        <v>44.180341058554454</v>
      </c>
      <c r="Y566" s="2">
        <f t="shared" si="647"/>
        <v>143.85657632540892</v>
      </c>
      <c r="Z566" s="28">
        <f t="shared" si="648"/>
        <v>0</v>
      </c>
      <c r="AA566" s="28">
        <f t="shared" si="649"/>
        <v>4.5</v>
      </c>
      <c r="AB566" s="28">
        <f t="shared" si="650"/>
        <v>199.31155492335424</v>
      </c>
      <c r="AC566" s="2">
        <f t="shared" si="651"/>
        <v>198.81153476349505</v>
      </c>
      <c r="AD566" s="2">
        <f t="shared" si="635"/>
        <v>198.81153476349505</v>
      </c>
      <c r="AE566" s="2">
        <f t="shared" si="652"/>
        <v>199.31155492335424</v>
      </c>
      <c r="AF566" s="2">
        <f t="shared" si="636"/>
        <v>441.07960856400695</v>
      </c>
      <c r="AG566" s="33">
        <f t="shared" si="653"/>
        <v>0.15696964285714288</v>
      </c>
      <c r="AH566" s="33">
        <f t="shared" si="654"/>
        <v>0.15696964285714288</v>
      </c>
      <c r="AI566" s="2">
        <f t="shared" si="655"/>
        <v>2.3709214151681346</v>
      </c>
      <c r="AJ566" s="7">
        <v>2.2000000000000002</v>
      </c>
      <c r="AK566" s="27">
        <f t="shared" si="656"/>
        <v>0</v>
      </c>
      <c r="AL566" s="3">
        <f t="shared" si="657"/>
        <v>2005.3052785864859</v>
      </c>
    </row>
    <row r="567" spans="1:38" ht="20.25" x14ac:dyDescent="0.3">
      <c r="A567" s="7">
        <v>23</v>
      </c>
      <c r="B567" s="7">
        <v>39</v>
      </c>
      <c r="C567" s="27">
        <v>32</v>
      </c>
      <c r="D567" s="27">
        <v>49</v>
      </c>
      <c r="E567" s="7">
        <v>4.75</v>
      </c>
      <c r="F567" s="32">
        <f t="shared" si="637"/>
        <v>4.875</v>
      </c>
      <c r="G567" s="8">
        <f t="shared" si="630"/>
        <v>13455</v>
      </c>
      <c r="H567" s="2">
        <v>1.4</v>
      </c>
      <c r="I567" s="7">
        <f t="shared" si="631"/>
        <v>18837</v>
      </c>
      <c r="J567" s="7">
        <v>1.2</v>
      </c>
      <c r="K567" s="4">
        <f t="shared" si="658"/>
        <v>1.3583333333333334</v>
      </c>
      <c r="L567" s="7">
        <v>0</v>
      </c>
      <c r="M567" s="2">
        <f t="shared" si="638"/>
        <v>3.0098159509202449</v>
      </c>
      <c r="N567" s="2">
        <f t="shared" si="639"/>
        <v>2.3312883435582821</v>
      </c>
      <c r="O567" s="2">
        <f t="shared" si="640"/>
        <v>9.6932515337423304</v>
      </c>
      <c r="P567" s="2">
        <f t="shared" si="641"/>
        <v>33.153333333333329</v>
      </c>
      <c r="Q567" s="2">
        <f t="shared" si="642"/>
        <v>39.153333333333329</v>
      </c>
      <c r="R567" s="2">
        <f t="shared" si="643"/>
        <v>32.075000000000003</v>
      </c>
      <c r="S567" s="2">
        <f t="shared" si="632"/>
        <v>36.075000000000003</v>
      </c>
      <c r="T567" s="2">
        <f t="shared" si="633"/>
        <v>46.075000000000003</v>
      </c>
      <c r="U567" s="7">
        <f t="shared" si="634"/>
        <v>1</v>
      </c>
      <c r="V567" s="2">
        <f t="shared" si="644"/>
        <v>30.577066483487393</v>
      </c>
      <c r="W567" s="28">
        <f t="shared" si="645"/>
        <v>42.479184314702792</v>
      </c>
      <c r="X567" s="2">
        <f t="shared" si="646"/>
        <v>42.572302005767035</v>
      </c>
      <c r="Y567" s="2">
        <f t="shared" si="647"/>
        <v>149.06319910700103</v>
      </c>
      <c r="Z567" s="28">
        <f t="shared" si="648"/>
        <v>0</v>
      </c>
      <c r="AA567" s="28">
        <f t="shared" si="649"/>
        <v>4.875</v>
      </c>
      <c r="AB567" s="28">
        <f t="shared" si="650"/>
        <v>207.08602353417612</v>
      </c>
      <c r="AC567" s="2">
        <f t="shared" si="651"/>
        <v>207.53997227811431</v>
      </c>
      <c r="AD567" s="2">
        <f t="shared" si="635"/>
        <v>207.53997227811431</v>
      </c>
      <c r="AE567" s="2">
        <f t="shared" si="652"/>
        <v>207.53997227811431</v>
      </c>
      <c r="AF567" s="2">
        <f t="shared" si="636"/>
        <v>517.65592949525819</v>
      </c>
      <c r="AG567" s="33">
        <f t="shared" si="653"/>
        <v>0.15772901785714288</v>
      </c>
      <c r="AH567" s="33">
        <f t="shared" si="654"/>
        <v>0.15772901785714288</v>
      </c>
      <c r="AI567" s="2">
        <f t="shared" si="655"/>
        <v>2.3722663077064512</v>
      </c>
      <c r="AJ567" s="7">
        <v>2.2000000000000002</v>
      </c>
      <c r="AK567" s="27">
        <f t="shared" si="656"/>
        <v>0</v>
      </c>
      <c r="AL567" s="3">
        <f t="shared" si="657"/>
        <v>1998.0538114281978</v>
      </c>
    </row>
    <row r="568" spans="1:38" ht="20.25" x14ac:dyDescent="0.3">
      <c r="A568" s="7">
        <v>23</v>
      </c>
      <c r="B568" s="7">
        <v>42</v>
      </c>
      <c r="C568" s="27">
        <v>34</v>
      </c>
      <c r="D568" s="27">
        <v>53</v>
      </c>
      <c r="E568" s="7">
        <v>5</v>
      </c>
      <c r="F568" s="32">
        <f t="shared" si="637"/>
        <v>5.25</v>
      </c>
      <c r="G568" s="8">
        <f t="shared" si="630"/>
        <v>14490</v>
      </c>
      <c r="H568" s="2">
        <v>1.4</v>
      </c>
      <c r="I568" s="7">
        <f t="shared" si="631"/>
        <v>20286</v>
      </c>
      <c r="J568" s="7">
        <v>1.2</v>
      </c>
      <c r="K568" s="4">
        <f t="shared" si="658"/>
        <v>1.3916666666666666</v>
      </c>
      <c r="L568" s="7">
        <v>0</v>
      </c>
      <c r="M568" s="2">
        <f t="shared" si="638"/>
        <v>2.9233532934131738</v>
      </c>
      <c r="N568" s="2">
        <f t="shared" si="639"/>
        <v>2.2754491017964074</v>
      </c>
      <c r="O568" s="2">
        <f t="shared" si="640"/>
        <v>9.4610778443113777</v>
      </c>
      <c r="P568" s="2">
        <f t="shared" si="641"/>
        <v>33.94</v>
      </c>
      <c r="Q568" s="2">
        <f t="shared" si="642"/>
        <v>39.94</v>
      </c>
      <c r="R568" s="2">
        <f t="shared" si="643"/>
        <v>32.841666666666669</v>
      </c>
      <c r="S568" s="2">
        <f t="shared" si="632"/>
        <v>36.841666666666669</v>
      </c>
      <c r="T568" s="2">
        <f t="shared" si="633"/>
        <v>46.841666666666669</v>
      </c>
      <c r="U568" s="7">
        <f t="shared" si="634"/>
        <v>1</v>
      </c>
      <c r="V568" s="2">
        <f t="shared" si="644"/>
        <v>29.275072212480101</v>
      </c>
      <c r="W568" s="28">
        <f t="shared" si="645"/>
        <v>40.775934315406609</v>
      </c>
      <c r="X568" s="2">
        <f t="shared" si="646"/>
        <v>41.050723924349434</v>
      </c>
      <c r="Y568" s="2">
        <f t="shared" si="647"/>
        <v>153.69412911552052</v>
      </c>
      <c r="Z568" s="28">
        <f t="shared" si="648"/>
        <v>0</v>
      </c>
      <c r="AA568" s="28">
        <f t="shared" si="649"/>
        <v>5.25</v>
      </c>
      <c r="AB568" s="28">
        <f t="shared" si="650"/>
        <v>214.07365515588469</v>
      </c>
      <c r="AC568" s="2">
        <f t="shared" si="651"/>
        <v>215.51630060283452</v>
      </c>
      <c r="AD568" s="2">
        <f t="shared" si="635"/>
        <v>215.51630060283452</v>
      </c>
      <c r="AE568" s="2">
        <f t="shared" si="652"/>
        <v>215.51630060283452</v>
      </c>
      <c r="AF568" s="2">
        <f t="shared" si="636"/>
        <v>600.35835610100946</v>
      </c>
      <c r="AG568" s="33">
        <f t="shared" si="653"/>
        <v>0.15848839285714289</v>
      </c>
      <c r="AH568" s="33">
        <f t="shared" si="654"/>
        <v>0.15848839285714289</v>
      </c>
      <c r="AI568" s="2">
        <f t="shared" si="655"/>
        <v>2.3736127268769933</v>
      </c>
      <c r="AJ568" s="7">
        <v>2.2000000000000002</v>
      </c>
      <c r="AK568" s="27">
        <f t="shared" si="656"/>
        <v>0</v>
      </c>
      <c r="AL568" s="3">
        <f t="shared" si="657"/>
        <v>1992.3160775388124</v>
      </c>
    </row>
    <row r="569" spans="1:38" ht="20.25" x14ac:dyDescent="0.3">
      <c r="A569" s="7">
        <v>23</v>
      </c>
      <c r="B569" s="7">
        <v>48</v>
      </c>
      <c r="C569" s="27">
        <v>38</v>
      </c>
      <c r="D569" s="27">
        <v>60</v>
      </c>
      <c r="E569" s="7">
        <v>5.5</v>
      </c>
      <c r="F569" s="32">
        <f t="shared" si="637"/>
        <v>5.916666666666667</v>
      </c>
      <c r="G569" s="8">
        <f t="shared" si="630"/>
        <v>16330</v>
      </c>
      <c r="H569" s="2">
        <v>1.4</v>
      </c>
      <c r="I569" s="7">
        <f t="shared" si="631"/>
        <v>22862</v>
      </c>
      <c r="J569" s="7">
        <v>1.2</v>
      </c>
      <c r="K569" s="4">
        <f t="shared" si="658"/>
        <v>1.45</v>
      </c>
      <c r="L569" s="7">
        <v>0</v>
      </c>
      <c r="M569" s="2">
        <f t="shared" si="638"/>
        <v>2.7816091954022988</v>
      </c>
      <c r="N569" s="2">
        <f t="shared" si="639"/>
        <v>2.1839080459770113</v>
      </c>
      <c r="O569" s="2">
        <f t="shared" si="640"/>
        <v>9.0804597701149419</v>
      </c>
      <c r="P569" s="2">
        <f t="shared" si="641"/>
        <v>35.316666666666663</v>
      </c>
      <c r="Q569" s="2">
        <f t="shared" si="642"/>
        <v>41.316666666666663</v>
      </c>
      <c r="R569" s="2">
        <f t="shared" si="643"/>
        <v>34.183333333333337</v>
      </c>
      <c r="S569" s="2">
        <f t="shared" si="632"/>
        <v>38.183333333333337</v>
      </c>
      <c r="T569" s="2">
        <f t="shared" si="633"/>
        <v>48.183333333333337</v>
      </c>
      <c r="U569" s="7">
        <f t="shared" si="634"/>
        <v>1</v>
      </c>
      <c r="V569" s="2">
        <f t="shared" si="644"/>
        <v>27.188893777452687</v>
      </c>
      <c r="W569" s="28">
        <f t="shared" si="645"/>
        <v>38.032260160379927</v>
      </c>
      <c r="X569" s="2">
        <f t="shared" si="646"/>
        <v>38.577946134593887</v>
      </c>
      <c r="Y569" s="2">
        <f t="shared" si="647"/>
        <v>160.86762151659508</v>
      </c>
      <c r="Z569" s="28">
        <f t="shared" si="648"/>
        <v>0</v>
      </c>
      <c r="AA569" s="28">
        <f t="shared" si="649"/>
        <v>5.916666666666667</v>
      </c>
      <c r="AB569" s="28">
        <f t="shared" si="650"/>
        <v>225.02420594891458</v>
      </c>
      <c r="AC569" s="2">
        <f t="shared" si="651"/>
        <v>228.25284796301383</v>
      </c>
      <c r="AD569" s="2">
        <f t="shared" si="635"/>
        <v>228.25284796301383</v>
      </c>
      <c r="AE569" s="2">
        <f t="shared" si="652"/>
        <v>228.25284796301383</v>
      </c>
      <c r="AF569" s="2">
        <f t="shared" si="636"/>
        <v>784.14152633601236</v>
      </c>
      <c r="AG569" s="33">
        <f t="shared" si="653"/>
        <v>0.15983839285714288</v>
      </c>
      <c r="AH569" s="33">
        <f t="shared" si="654"/>
        <v>0.15983839285714288</v>
      </c>
      <c r="AI569" s="2">
        <f t="shared" si="655"/>
        <v>2.3760101385106616</v>
      </c>
      <c r="AJ569" s="7">
        <v>2.2000000000000002</v>
      </c>
      <c r="AK569" s="27">
        <f t="shared" si="656"/>
        <v>0</v>
      </c>
      <c r="AL569" s="3">
        <f t="shared" si="657"/>
        <v>1990.4074602272503</v>
      </c>
    </row>
    <row r="570" spans="1:38" ht="20.25" x14ac:dyDescent="0.3">
      <c r="A570" s="7">
        <v>23</v>
      </c>
      <c r="B570" s="7">
        <v>54</v>
      </c>
      <c r="C570" s="27">
        <v>43</v>
      </c>
      <c r="D570" s="27">
        <v>68</v>
      </c>
      <c r="E570" s="7">
        <v>6</v>
      </c>
      <c r="F570" s="32">
        <f t="shared" si="637"/>
        <v>6.666666666666667</v>
      </c>
      <c r="G570" s="8">
        <f t="shared" si="630"/>
        <v>18400</v>
      </c>
      <c r="H570" s="2">
        <v>1.4</v>
      </c>
      <c r="I570" s="7">
        <f t="shared" si="631"/>
        <v>25760</v>
      </c>
      <c r="J570" s="7">
        <v>1.2</v>
      </c>
      <c r="K570" s="4">
        <f t="shared" si="658"/>
        <v>1.5166666666666666</v>
      </c>
      <c r="L570" s="7">
        <v>0</v>
      </c>
      <c r="M570" s="2">
        <f t="shared" si="638"/>
        <v>2.6329670329670329</v>
      </c>
      <c r="N570" s="2">
        <f t="shared" si="639"/>
        <v>2.087912087912088</v>
      </c>
      <c r="O570" s="2">
        <f t="shared" si="640"/>
        <v>8.6813186813186807</v>
      </c>
      <c r="P570" s="2">
        <f t="shared" si="641"/>
        <v>36.89</v>
      </c>
      <c r="Q570" s="2">
        <f t="shared" si="642"/>
        <v>42.89</v>
      </c>
      <c r="R570" s="2">
        <f t="shared" si="643"/>
        <v>35.716666666666669</v>
      </c>
      <c r="S570" s="2">
        <f t="shared" si="632"/>
        <v>39.716666666666669</v>
      </c>
      <c r="T570" s="2">
        <f t="shared" si="633"/>
        <v>49.716666666666669</v>
      </c>
      <c r="U570" s="7">
        <f t="shared" si="634"/>
        <v>1</v>
      </c>
      <c r="V570" s="2">
        <f t="shared" si="644"/>
        <v>25.067109460908092</v>
      </c>
      <c r="W570" s="28">
        <f t="shared" si="645"/>
        <v>35.222681215069002</v>
      </c>
      <c r="X570" s="2">
        <f t="shared" si="646"/>
        <v>36.016637998475389</v>
      </c>
      <c r="Y570" s="2">
        <f t="shared" si="647"/>
        <v>167.11406307272063</v>
      </c>
      <c r="Z570" s="28">
        <f t="shared" si="648"/>
        <v>0</v>
      </c>
      <c r="AA570" s="28">
        <f t="shared" si="649"/>
        <v>6.666666666666667</v>
      </c>
      <c r="AB570" s="28">
        <f t="shared" si="650"/>
        <v>234.81787476712668</v>
      </c>
      <c r="AC570" s="2">
        <f t="shared" si="651"/>
        <v>240.11091998983593</v>
      </c>
      <c r="AD570" s="2">
        <f t="shared" si="635"/>
        <v>240.11091998983593</v>
      </c>
      <c r="AE570" s="2">
        <f t="shared" si="652"/>
        <v>240.11091998983593</v>
      </c>
      <c r="AF570" s="2">
        <f t="shared" si="636"/>
        <v>992.42911926901559</v>
      </c>
      <c r="AG570" s="33">
        <f t="shared" si="653"/>
        <v>0.16135714285714287</v>
      </c>
      <c r="AH570" s="33">
        <f t="shared" si="654"/>
        <v>0.16135714285714287</v>
      </c>
      <c r="AI570" s="2">
        <f t="shared" si="655"/>
        <v>2.3787130219605865</v>
      </c>
      <c r="AJ570" s="7">
        <v>2.2000000000000002</v>
      </c>
      <c r="AK570" s="27">
        <f t="shared" si="656"/>
        <v>0</v>
      </c>
      <c r="AL570" s="3">
        <f t="shared" si="657"/>
        <v>1984.6937649961872</v>
      </c>
    </row>
    <row r="571" spans="1:38" ht="20.25" x14ac:dyDescent="0.3">
      <c r="A571" s="7">
        <v>23</v>
      </c>
      <c r="B571" s="7">
        <v>60</v>
      </c>
      <c r="C571" s="27">
        <v>48</v>
      </c>
      <c r="D571" s="27">
        <v>76</v>
      </c>
      <c r="E571" s="7">
        <v>6.5</v>
      </c>
      <c r="F571" s="32">
        <f t="shared" si="637"/>
        <v>7.416666666666667</v>
      </c>
      <c r="G571" s="8">
        <f t="shared" si="630"/>
        <v>20470</v>
      </c>
      <c r="H571" s="2">
        <v>1.4</v>
      </c>
      <c r="I571" s="7">
        <f t="shared" si="631"/>
        <v>28658</v>
      </c>
      <c r="J571" s="7">
        <v>1.2</v>
      </c>
      <c r="K571" s="4">
        <f t="shared" si="658"/>
        <v>1.5833333333333333</v>
      </c>
      <c r="L571" s="7">
        <v>0</v>
      </c>
      <c r="M571" s="2">
        <f t="shared" si="638"/>
        <v>2.4968421052631578</v>
      </c>
      <c r="N571" s="2">
        <f t="shared" si="639"/>
        <v>2</v>
      </c>
      <c r="O571" s="2">
        <f t="shared" si="640"/>
        <v>8.3157894736842106</v>
      </c>
      <c r="P571" s="2">
        <f t="shared" si="641"/>
        <v>38.463333333333331</v>
      </c>
      <c r="Q571" s="2">
        <f t="shared" si="642"/>
        <v>44.463333333333331</v>
      </c>
      <c r="R571" s="2">
        <f t="shared" si="643"/>
        <v>37.25</v>
      </c>
      <c r="S571" s="2">
        <f t="shared" si="632"/>
        <v>41.25</v>
      </c>
      <c r="T571" s="2">
        <f t="shared" si="633"/>
        <v>51.25</v>
      </c>
      <c r="U571" s="7">
        <f t="shared" si="634"/>
        <v>1</v>
      </c>
      <c r="V571" s="2">
        <f t="shared" si="644"/>
        <v>23.184777342112827</v>
      </c>
      <c r="W571" s="28">
        <f t="shared" si="645"/>
        <v>32.713369545216011</v>
      </c>
      <c r="X571" s="2">
        <f t="shared" si="646"/>
        <v>33.702749502193271</v>
      </c>
      <c r="Y571" s="2">
        <f t="shared" si="647"/>
        <v>171.95376528733681</v>
      </c>
      <c r="Z571" s="28">
        <f t="shared" si="648"/>
        <v>0</v>
      </c>
      <c r="AA571" s="28">
        <f t="shared" si="649"/>
        <v>7.416666666666667</v>
      </c>
      <c r="AB571" s="28">
        <f t="shared" si="650"/>
        <v>242.62415746035208</v>
      </c>
      <c r="AC571" s="2">
        <f t="shared" si="651"/>
        <v>249.96205880793343</v>
      </c>
      <c r="AD571" s="2">
        <f t="shared" si="635"/>
        <v>249.96205880793343</v>
      </c>
      <c r="AE571" s="2">
        <f t="shared" si="652"/>
        <v>249.96205880793343</v>
      </c>
      <c r="AF571" s="2">
        <f t="shared" si="636"/>
        <v>1225.2211349000193</v>
      </c>
      <c r="AG571" s="33">
        <f t="shared" si="653"/>
        <v>0.16287589285714288</v>
      </c>
      <c r="AH571" s="33">
        <f t="shared" si="654"/>
        <v>0.16287589285714288</v>
      </c>
      <c r="AI571" s="2">
        <f t="shared" si="655"/>
        <v>2.3814220618649093</v>
      </c>
      <c r="AJ571" s="7">
        <v>2.2000000000000002</v>
      </c>
      <c r="AK571" s="27">
        <f t="shared" si="656"/>
        <v>0</v>
      </c>
      <c r="AL571" s="3">
        <f t="shared" si="657"/>
        <v>1981.3385508801662</v>
      </c>
    </row>
    <row r="572" spans="1:38" ht="20.25" x14ac:dyDescent="0.3">
      <c r="A572" s="7">
        <v>23</v>
      </c>
      <c r="B572" s="7">
        <v>66</v>
      </c>
      <c r="C572" s="27">
        <v>53</v>
      </c>
      <c r="D572" s="27">
        <v>83</v>
      </c>
      <c r="E572" s="7">
        <v>7</v>
      </c>
      <c r="F572" s="32">
        <f t="shared" si="637"/>
        <v>8.0833333333333339</v>
      </c>
      <c r="G572" s="8">
        <f t="shared" si="630"/>
        <v>22310</v>
      </c>
      <c r="H572" s="2">
        <v>1.4</v>
      </c>
      <c r="I572" s="7">
        <f t="shared" si="631"/>
        <v>31233.999999999996</v>
      </c>
      <c r="J572" s="7">
        <v>1.2</v>
      </c>
      <c r="K572" s="4">
        <f t="shared" si="658"/>
        <v>1.6416666666666666</v>
      </c>
      <c r="L572" s="7">
        <v>0</v>
      </c>
      <c r="M572" s="2">
        <f t="shared" si="638"/>
        <v>2.3868020304568525</v>
      </c>
      <c r="N572" s="2">
        <f t="shared" si="639"/>
        <v>1.9289340101522843</v>
      </c>
      <c r="O572" s="2">
        <f t="shared" si="640"/>
        <v>8.0203045685279193</v>
      </c>
      <c r="P572" s="2">
        <f t="shared" si="641"/>
        <v>39.839999999999996</v>
      </c>
      <c r="Q572" s="2">
        <f t="shared" si="642"/>
        <v>45.839999999999996</v>
      </c>
      <c r="R572" s="2">
        <f t="shared" si="643"/>
        <v>38.591666666666669</v>
      </c>
      <c r="S572" s="2">
        <f t="shared" si="632"/>
        <v>42.591666666666669</v>
      </c>
      <c r="T572" s="2">
        <f t="shared" si="633"/>
        <v>52.591666666666669</v>
      </c>
      <c r="U572" s="7">
        <f t="shared" si="634"/>
        <v>1</v>
      </c>
      <c r="V572" s="2">
        <f t="shared" si="644"/>
        <v>21.706663832741111</v>
      </c>
      <c r="W572" s="28">
        <f t="shared" si="645"/>
        <v>30.731376017848785</v>
      </c>
      <c r="X572" s="2">
        <f t="shared" si="646"/>
        <v>31.856618668808142</v>
      </c>
      <c r="Y572" s="2">
        <f t="shared" si="647"/>
        <v>175.46219931465731</v>
      </c>
      <c r="Z572" s="28">
        <f t="shared" si="648"/>
        <v>0</v>
      </c>
      <c r="AA572" s="28">
        <f t="shared" si="649"/>
        <v>8.0833333333333339</v>
      </c>
      <c r="AB572" s="28">
        <f t="shared" si="650"/>
        <v>248.4119561442777</v>
      </c>
      <c r="AC572" s="2">
        <f t="shared" si="651"/>
        <v>257.50766757286584</v>
      </c>
      <c r="AD572" s="2">
        <f t="shared" si="635"/>
        <v>257.50766757286584</v>
      </c>
      <c r="AE572" s="2">
        <f t="shared" si="652"/>
        <v>257.50766757286584</v>
      </c>
      <c r="AF572" s="2">
        <f t="shared" si="636"/>
        <v>1482.5175732290234</v>
      </c>
      <c r="AG572" s="33">
        <f t="shared" si="653"/>
        <v>0.1642258928571429</v>
      </c>
      <c r="AH572" s="33">
        <f t="shared" si="654"/>
        <v>0.1642258928571429</v>
      </c>
      <c r="AI572" s="2">
        <f t="shared" si="655"/>
        <v>2.3838352827384193</v>
      </c>
      <c r="AJ572" s="7">
        <v>2.2000000000000002</v>
      </c>
      <c r="AK572" s="27">
        <f t="shared" si="656"/>
        <v>0</v>
      </c>
      <c r="AL572" s="3">
        <f t="shared" si="657"/>
        <v>1984.2389952447975</v>
      </c>
    </row>
    <row r="573" spans="1:38" ht="20.25" x14ac:dyDescent="0.3">
      <c r="A573" s="7">
        <v>23</v>
      </c>
      <c r="B573" s="7">
        <v>72</v>
      </c>
      <c r="C573" s="27">
        <v>58</v>
      </c>
      <c r="D573" s="27">
        <v>91</v>
      </c>
      <c r="E573" s="7">
        <v>7.5</v>
      </c>
      <c r="F573" s="32">
        <f t="shared" si="637"/>
        <v>8.8333333333333339</v>
      </c>
      <c r="G573" s="8">
        <f t="shared" si="630"/>
        <v>24380</v>
      </c>
      <c r="H573" s="2">
        <v>1.4</v>
      </c>
      <c r="I573" s="7">
        <f t="shared" si="631"/>
        <v>34132</v>
      </c>
      <c r="J573" s="7">
        <v>1.2</v>
      </c>
      <c r="K573" s="4">
        <f t="shared" si="658"/>
        <v>1.7083333333333335</v>
      </c>
      <c r="L573" s="7">
        <v>0</v>
      </c>
      <c r="M573" s="2">
        <f t="shared" si="638"/>
        <v>2.2702439024390242</v>
      </c>
      <c r="N573" s="2">
        <f t="shared" si="639"/>
        <v>1.8536585365853655</v>
      </c>
      <c r="O573" s="2">
        <f t="shared" si="640"/>
        <v>7.7073170731707306</v>
      </c>
      <c r="P573" s="2">
        <f t="shared" si="641"/>
        <v>41.413333333333334</v>
      </c>
      <c r="Q573" s="2">
        <f t="shared" si="642"/>
        <v>47.413333333333334</v>
      </c>
      <c r="R573" s="2">
        <f t="shared" si="643"/>
        <v>40.125000000000007</v>
      </c>
      <c r="S573" s="2">
        <f t="shared" si="632"/>
        <v>44.125000000000007</v>
      </c>
      <c r="T573" s="2">
        <f t="shared" si="633"/>
        <v>54.125000000000007</v>
      </c>
      <c r="U573" s="7">
        <f t="shared" si="634"/>
        <v>1</v>
      </c>
      <c r="V573" s="2">
        <f t="shared" si="644"/>
        <v>20.18439283874562</v>
      </c>
      <c r="W573" s="28">
        <f t="shared" si="645"/>
        <v>28.679134654910342</v>
      </c>
      <c r="X573" s="2">
        <f t="shared" si="646"/>
        <v>29.926975063451938</v>
      </c>
      <c r="Y573" s="2">
        <f t="shared" si="647"/>
        <v>178.29547007558631</v>
      </c>
      <c r="Z573" s="28">
        <f t="shared" si="648"/>
        <v>0</v>
      </c>
      <c r="AA573" s="28">
        <f t="shared" si="649"/>
        <v>8.8333333333333339</v>
      </c>
      <c r="AB573" s="28">
        <f t="shared" si="650"/>
        <v>253.33235611837472</v>
      </c>
      <c r="AC573" s="2">
        <f t="shared" si="651"/>
        <v>264.35494639382546</v>
      </c>
      <c r="AD573" s="2">
        <f t="shared" si="635"/>
        <v>264.35494639382546</v>
      </c>
      <c r="AE573" s="2">
        <f t="shared" si="652"/>
        <v>264.35494639382546</v>
      </c>
      <c r="AF573" s="2">
        <f t="shared" si="636"/>
        <v>1764.3184342560278</v>
      </c>
      <c r="AG573" s="33">
        <f t="shared" si="653"/>
        <v>0.16574464285714291</v>
      </c>
      <c r="AH573" s="33">
        <f t="shared" si="654"/>
        <v>0.16574464285714291</v>
      </c>
      <c r="AI573" s="2">
        <f t="shared" si="655"/>
        <v>2.3865560090337099</v>
      </c>
      <c r="AJ573" s="7">
        <v>2.2000000000000002</v>
      </c>
      <c r="AK573" s="27">
        <f t="shared" si="656"/>
        <v>0</v>
      </c>
      <c r="AL573" s="3">
        <f t="shared" si="657"/>
        <v>1983.4357270272073</v>
      </c>
    </row>
    <row r="574" spans="1:38" ht="20.25" x14ac:dyDescent="0.3">
      <c r="A574" s="7">
        <v>23</v>
      </c>
      <c r="B574" s="7">
        <v>78</v>
      </c>
      <c r="C574" s="27">
        <v>63</v>
      </c>
      <c r="D574" s="27">
        <v>98</v>
      </c>
      <c r="E574" s="7">
        <v>8</v>
      </c>
      <c r="F574" s="32">
        <f t="shared" si="637"/>
        <v>9.5</v>
      </c>
      <c r="G574" s="8">
        <f t="shared" si="630"/>
        <v>26220</v>
      </c>
      <c r="H574" s="2">
        <v>1.4</v>
      </c>
      <c r="I574" s="7">
        <f t="shared" si="631"/>
        <v>36708</v>
      </c>
      <c r="J574" s="7">
        <v>1.2</v>
      </c>
      <c r="K574" s="7">
        <v>1.75</v>
      </c>
      <c r="L574" s="7">
        <v>0</v>
      </c>
      <c r="M574" s="2">
        <f t="shared" si="638"/>
        <v>2.196190476190476</v>
      </c>
      <c r="N574" s="2">
        <f t="shared" si="639"/>
        <v>1.8095238095238095</v>
      </c>
      <c r="O574" s="2">
        <f t="shared" si="640"/>
        <v>7.5238095238095237</v>
      </c>
      <c r="P574" s="2">
        <f t="shared" si="641"/>
        <v>42.406666666666666</v>
      </c>
      <c r="Q574" s="2">
        <f t="shared" si="642"/>
        <v>48.406666666666666</v>
      </c>
      <c r="R574" s="2">
        <f t="shared" si="643"/>
        <v>41.083333333333336</v>
      </c>
      <c r="S574" s="2">
        <f t="shared" si="632"/>
        <v>45.083333333333336</v>
      </c>
      <c r="T574" s="2">
        <f t="shared" si="633"/>
        <v>55.083333333333336</v>
      </c>
      <c r="U574" s="7">
        <f t="shared" si="634"/>
        <v>1</v>
      </c>
      <c r="V574" s="2">
        <f t="shared" si="644"/>
        <v>19.309026271394064</v>
      </c>
      <c r="W574" s="28">
        <f t="shared" si="645"/>
        <v>27.493501478157558</v>
      </c>
      <c r="X574" s="2">
        <f t="shared" si="646"/>
        <v>28.802874286829873</v>
      </c>
      <c r="Y574" s="2">
        <f t="shared" si="647"/>
        <v>183.43574957824362</v>
      </c>
      <c r="Z574" s="28">
        <f t="shared" si="648"/>
        <v>0</v>
      </c>
      <c r="AA574" s="28">
        <f t="shared" si="649"/>
        <v>9.5</v>
      </c>
      <c r="AB574" s="28">
        <f t="shared" si="650"/>
        <v>261.18826404249683</v>
      </c>
      <c r="AC574" s="2">
        <f t="shared" si="651"/>
        <v>273.6273057248838</v>
      </c>
      <c r="AD574" s="2">
        <f t="shared" si="635"/>
        <v>273.6273057248838</v>
      </c>
      <c r="AE574" s="2">
        <f t="shared" si="652"/>
        <v>273.6273057248838</v>
      </c>
      <c r="AF574" s="2">
        <f t="shared" si="636"/>
        <v>2070.6237179810328</v>
      </c>
      <c r="AG574" s="33">
        <f t="shared" si="653"/>
        <v>0.1670946428571429</v>
      </c>
      <c r="AH574" s="33">
        <f t="shared" si="654"/>
        <v>0.1670946428571429</v>
      </c>
      <c r="AI574" s="2">
        <f t="shared" si="655"/>
        <v>2.3889796514178374</v>
      </c>
      <c r="AJ574" s="7">
        <v>2.2000000000000002</v>
      </c>
      <c r="AK574" s="27">
        <f t="shared" si="656"/>
        <v>0</v>
      </c>
      <c r="AL574" s="3">
        <f t="shared" si="657"/>
        <v>1987.6280241334168</v>
      </c>
    </row>
    <row r="575" spans="1:38" ht="20.25" x14ac:dyDescent="0.3">
      <c r="A575" s="7">
        <v>23</v>
      </c>
      <c r="B575" s="7">
        <v>84</v>
      </c>
      <c r="C575" s="27">
        <v>68</v>
      </c>
      <c r="D575" s="27">
        <v>106</v>
      </c>
      <c r="E575" s="7">
        <v>8.5</v>
      </c>
      <c r="F575" s="32">
        <f t="shared" si="637"/>
        <v>10.25</v>
      </c>
      <c r="G575" s="8">
        <f t="shared" si="630"/>
        <v>28290</v>
      </c>
      <c r="H575" s="2">
        <v>1.4</v>
      </c>
      <c r="I575" s="7">
        <f t="shared" si="631"/>
        <v>39606</v>
      </c>
      <c r="J575" s="7">
        <v>1.2</v>
      </c>
      <c r="K575" s="7">
        <v>1.75</v>
      </c>
      <c r="L575" s="7">
        <v>0</v>
      </c>
      <c r="M575" s="2">
        <f t="shared" si="638"/>
        <v>2.1733333333333333</v>
      </c>
      <c r="N575" s="2">
        <f t="shared" si="639"/>
        <v>1.8095238095238095</v>
      </c>
      <c r="O575" s="2">
        <f t="shared" si="640"/>
        <v>7.5238095238095237</v>
      </c>
      <c r="P575" s="2">
        <f t="shared" si="641"/>
        <v>42.446666666666665</v>
      </c>
      <c r="Q575" s="2">
        <f t="shared" si="642"/>
        <v>48.446666666666665</v>
      </c>
      <c r="R575" s="2">
        <f t="shared" si="643"/>
        <v>41.083333333333336</v>
      </c>
      <c r="S575" s="2">
        <f t="shared" si="632"/>
        <v>45.083333333333336</v>
      </c>
      <c r="T575" s="2">
        <f t="shared" si="633"/>
        <v>55.083333333333336</v>
      </c>
      <c r="U575" s="7">
        <f t="shared" si="634"/>
        <v>1</v>
      </c>
      <c r="V575" s="2">
        <f t="shared" si="644"/>
        <v>19.293083770000315</v>
      </c>
      <c r="W575" s="28">
        <f t="shared" si="645"/>
        <v>27.470801463176283</v>
      </c>
      <c r="X575" s="2">
        <f t="shared" si="646"/>
        <v>28.779093187927852</v>
      </c>
      <c r="Y575" s="2">
        <f t="shared" si="647"/>
        <v>197.75410864250324</v>
      </c>
      <c r="Z575" s="28">
        <f t="shared" si="648"/>
        <v>0</v>
      </c>
      <c r="AA575" s="28">
        <f t="shared" si="649"/>
        <v>10.25</v>
      </c>
      <c r="AB575" s="28">
        <f t="shared" si="650"/>
        <v>281.57571499755687</v>
      </c>
      <c r="AC575" s="2">
        <f t="shared" si="651"/>
        <v>294.98570517626047</v>
      </c>
      <c r="AD575" s="2">
        <f t="shared" si="635"/>
        <v>294.98570517626047</v>
      </c>
      <c r="AE575" s="2">
        <f t="shared" si="652"/>
        <v>294.98570517626047</v>
      </c>
      <c r="AF575" s="2">
        <f t="shared" si="636"/>
        <v>2401.4334244040379</v>
      </c>
      <c r="AG575" s="33">
        <f t="shared" si="653"/>
        <v>0.16861339285714289</v>
      </c>
      <c r="AH575" s="33">
        <f t="shared" si="654"/>
        <v>0.16861339285714289</v>
      </c>
      <c r="AI575" s="2">
        <f t="shared" si="655"/>
        <v>2.3917121398875349</v>
      </c>
      <c r="AJ575" s="7">
        <v>2.2000000000000002</v>
      </c>
      <c r="AK575" s="27">
        <f t="shared" si="656"/>
        <v>0</v>
      </c>
      <c r="AL575" s="3">
        <f t="shared" si="657"/>
        <v>1988.349024769991</v>
      </c>
    </row>
    <row r="576" spans="1:38" ht="20.25" x14ac:dyDescent="0.3">
      <c r="A576" s="7">
        <v>23</v>
      </c>
      <c r="B576" s="7">
        <v>90</v>
      </c>
      <c r="C576" s="27">
        <v>72</v>
      </c>
      <c r="D576" s="27">
        <v>113</v>
      </c>
      <c r="E576" s="7">
        <v>9</v>
      </c>
      <c r="F576" s="32">
        <f t="shared" si="637"/>
        <v>10.916666666666666</v>
      </c>
      <c r="G576" s="8">
        <f t="shared" si="630"/>
        <v>30130</v>
      </c>
      <c r="H576" s="2">
        <v>1.4</v>
      </c>
      <c r="I576" s="7">
        <f t="shared" si="631"/>
        <v>42182</v>
      </c>
      <c r="J576" s="7">
        <v>1.2</v>
      </c>
      <c r="K576" s="7">
        <v>1.75</v>
      </c>
      <c r="L576" s="7">
        <v>0</v>
      </c>
      <c r="M576" s="2">
        <f t="shared" si="638"/>
        <v>2.1533333333333333</v>
      </c>
      <c r="N576" s="2">
        <f t="shared" si="639"/>
        <v>1.8095238095238095</v>
      </c>
      <c r="O576" s="2">
        <f t="shared" si="640"/>
        <v>7.5238095238095237</v>
      </c>
      <c r="P576" s="2">
        <f t="shared" si="641"/>
        <v>42.481666666666662</v>
      </c>
      <c r="Q576" s="2">
        <f t="shared" si="642"/>
        <v>48.481666666666662</v>
      </c>
      <c r="R576" s="2">
        <f t="shared" si="643"/>
        <v>41.083333333333336</v>
      </c>
      <c r="S576" s="2">
        <f t="shared" si="632"/>
        <v>45.083333333333336</v>
      </c>
      <c r="T576" s="2">
        <f t="shared" si="633"/>
        <v>55.083333333333336</v>
      </c>
      <c r="U576" s="7">
        <f t="shared" si="634"/>
        <v>1</v>
      </c>
      <c r="V576" s="2">
        <f t="shared" si="644"/>
        <v>19.279155661121703</v>
      </c>
      <c r="W576" s="28">
        <f t="shared" si="645"/>
        <v>27.450969676909079</v>
      </c>
      <c r="X576" s="2">
        <f t="shared" si="646"/>
        <v>28.758316916590012</v>
      </c>
      <c r="Y576" s="2">
        <f t="shared" si="647"/>
        <v>210.46411596724525</v>
      </c>
      <c r="Z576" s="28">
        <f t="shared" si="648"/>
        <v>0</v>
      </c>
      <c r="AA576" s="28">
        <f t="shared" si="649"/>
        <v>10.916666666666666</v>
      </c>
      <c r="AB576" s="28">
        <f t="shared" si="650"/>
        <v>299.67308563959074</v>
      </c>
      <c r="AC576" s="2">
        <f t="shared" si="651"/>
        <v>313.9449596727743</v>
      </c>
      <c r="AD576" s="2">
        <f t="shared" si="635"/>
        <v>313.9449596727743</v>
      </c>
      <c r="AE576" s="2">
        <f t="shared" si="652"/>
        <v>313.9449596727743</v>
      </c>
      <c r="AF576" s="2">
        <f t="shared" si="636"/>
        <v>2756.7475535250433</v>
      </c>
      <c r="AG576" s="33">
        <f t="shared" si="653"/>
        <v>0.16996339285714288</v>
      </c>
      <c r="AH576" s="33">
        <f t="shared" si="654"/>
        <v>0.16996339285714288</v>
      </c>
      <c r="AI576" s="2">
        <f t="shared" si="655"/>
        <v>2.3941462714363877</v>
      </c>
      <c r="AJ576" s="7">
        <v>2.2000000000000002</v>
      </c>
      <c r="AK576" s="27">
        <f t="shared" si="656"/>
        <v>0</v>
      </c>
      <c r="AL576" s="3">
        <f t="shared" si="657"/>
        <v>1993.3019274141245</v>
      </c>
    </row>
    <row r="577" spans="1:38" ht="20.25" x14ac:dyDescent="0.3">
      <c r="A577" s="7">
        <v>23</v>
      </c>
      <c r="B577" s="7">
        <v>96</v>
      </c>
      <c r="C577" s="27">
        <v>77</v>
      </c>
      <c r="D577" s="27">
        <v>121</v>
      </c>
      <c r="E577" s="7">
        <v>9.5</v>
      </c>
      <c r="F577" s="32">
        <f t="shared" si="637"/>
        <v>11.666666666666666</v>
      </c>
      <c r="G577" s="8">
        <f t="shared" si="630"/>
        <v>32200</v>
      </c>
      <c r="H577" s="2">
        <v>1.4</v>
      </c>
      <c r="I577" s="7">
        <f t="shared" si="631"/>
        <v>45080</v>
      </c>
      <c r="J577" s="7">
        <v>1.2</v>
      </c>
      <c r="K577" s="7">
        <v>1.75</v>
      </c>
      <c r="L577" s="7">
        <v>0</v>
      </c>
      <c r="M577" s="2">
        <f t="shared" si="638"/>
        <v>2.1304761904761902</v>
      </c>
      <c r="N577" s="2">
        <f t="shared" si="639"/>
        <v>1.8095238095238095</v>
      </c>
      <c r="O577" s="2">
        <f t="shared" si="640"/>
        <v>7.5238095238095237</v>
      </c>
      <c r="P577" s="2">
        <f t="shared" si="641"/>
        <v>42.521666666666661</v>
      </c>
      <c r="Q577" s="2">
        <f t="shared" si="642"/>
        <v>48.521666666666661</v>
      </c>
      <c r="R577" s="2">
        <f t="shared" si="643"/>
        <v>41.083333333333336</v>
      </c>
      <c r="S577" s="2">
        <f t="shared" si="632"/>
        <v>45.083333333333336</v>
      </c>
      <c r="T577" s="2">
        <f t="shared" si="633"/>
        <v>55.083333333333336</v>
      </c>
      <c r="U577" s="7">
        <f t="shared" si="634"/>
        <v>1</v>
      </c>
      <c r="V577" s="2">
        <f t="shared" si="644"/>
        <v>19.263262426626223</v>
      </c>
      <c r="W577" s="28">
        <f t="shared" si="645"/>
        <v>27.428339811479688</v>
      </c>
      <c r="X577" s="2">
        <f t="shared" si="646"/>
        <v>28.734609308099024</v>
      </c>
      <c r="Y577" s="2">
        <f t="shared" si="647"/>
        <v>224.7380616439726</v>
      </c>
      <c r="Z577" s="28">
        <f t="shared" si="648"/>
        <v>0</v>
      </c>
      <c r="AA577" s="28">
        <f t="shared" si="649"/>
        <v>11.666666666666666</v>
      </c>
      <c r="AB577" s="28">
        <f t="shared" si="650"/>
        <v>319.99729780059636</v>
      </c>
      <c r="AC577" s="2">
        <f t="shared" si="651"/>
        <v>335.23710859448857</v>
      </c>
      <c r="AD577" s="2">
        <f t="shared" si="635"/>
        <v>335.23710859448857</v>
      </c>
      <c r="AE577" s="2">
        <f t="shared" si="652"/>
        <v>335.23710859448857</v>
      </c>
      <c r="AF577" s="2">
        <f t="shared" si="636"/>
        <v>3136.5661053440494</v>
      </c>
      <c r="AG577" s="33">
        <f t="shared" si="653"/>
        <v>0.17148214285714289</v>
      </c>
      <c r="AH577" s="33">
        <f t="shared" si="654"/>
        <v>0.17148214285714289</v>
      </c>
      <c r="AI577" s="2">
        <f t="shared" si="655"/>
        <v>2.3968905985206006</v>
      </c>
      <c r="AJ577" s="7">
        <v>2.2000000000000002</v>
      </c>
      <c r="AK577" s="27">
        <f t="shared" si="656"/>
        <v>0</v>
      </c>
      <c r="AL577" s="3">
        <f t="shared" si="657"/>
        <v>1995.0047831744428</v>
      </c>
    </row>
    <row r="578" spans="1:38" ht="20.25" x14ac:dyDescent="0.3">
      <c r="A578" s="7">
        <v>23</v>
      </c>
      <c r="B578" s="7">
        <v>102</v>
      </c>
      <c r="C578" s="27">
        <v>82</v>
      </c>
      <c r="D578" s="27">
        <v>128</v>
      </c>
      <c r="E578" s="7">
        <v>9.75</v>
      </c>
      <c r="F578" s="32">
        <f t="shared" si="637"/>
        <v>12.291666666666666</v>
      </c>
      <c r="G578" s="8">
        <f t="shared" si="630"/>
        <v>33925</v>
      </c>
      <c r="H578" s="2">
        <v>1.4</v>
      </c>
      <c r="I578" s="7">
        <f t="shared" si="631"/>
        <v>47495</v>
      </c>
      <c r="J578" s="7">
        <v>1.2</v>
      </c>
      <c r="K578" s="7">
        <v>1.75</v>
      </c>
      <c r="L578" s="7">
        <v>0</v>
      </c>
      <c r="M578" s="2">
        <f t="shared" si="638"/>
        <v>2.1104761904761902</v>
      </c>
      <c r="N578" s="2">
        <f t="shared" si="639"/>
        <v>1.8095238095238095</v>
      </c>
      <c r="O578" s="2">
        <f t="shared" si="640"/>
        <v>7.5238095238095237</v>
      </c>
      <c r="P578" s="2">
        <f t="shared" si="641"/>
        <v>42.556666666666665</v>
      </c>
      <c r="Q578" s="2">
        <f t="shared" si="642"/>
        <v>48.556666666666665</v>
      </c>
      <c r="R578" s="2">
        <f t="shared" si="643"/>
        <v>41.083333333333336</v>
      </c>
      <c r="S578" s="2">
        <f t="shared" si="632"/>
        <v>45.083333333333336</v>
      </c>
      <c r="T578" s="2">
        <f t="shared" si="633"/>
        <v>55.083333333333336</v>
      </c>
      <c r="U578" s="7">
        <f t="shared" si="634"/>
        <v>1</v>
      </c>
      <c r="V578" s="2">
        <f t="shared" si="644"/>
        <v>19.249377326366758</v>
      </c>
      <c r="W578" s="28">
        <f t="shared" si="645"/>
        <v>27.408569263802018</v>
      </c>
      <c r="X578" s="2">
        <f t="shared" si="646"/>
        <v>28.713897191826966</v>
      </c>
      <c r="Y578" s="2">
        <f t="shared" si="647"/>
        <v>236.60692963659139</v>
      </c>
      <c r="Z578" s="28">
        <f t="shared" si="648"/>
        <v>0</v>
      </c>
      <c r="AA578" s="28">
        <f t="shared" si="649"/>
        <v>12.291666666666666</v>
      </c>
      <c r="AB578" s="28">
        <f t="shared" si="650"/>
        <v>336.89699720089982</v>
      </c>
      <c r="AC578" s="2">
        <f t="shared" si="651"/>
        <v>352.94165298287311</v>
      </c>
      <c r="AD578" s="2">
        <f t="shared" si="635"/>
        <v>352.94165298287311</v>
      </c>
      <c r="AE578" s="2">
        <f t="shared" si="652"/>
        <v>352.94165298287311</v>
      </c>
      <c r="AF578" s="2">
        <f t="shared" si="636"/>
        <v>3540.8890798610555</v>
      </c>
      <c r="AG578" s="33">
        <f t="shared" si="653"/>
        <v>0.17274776785714288</v>
      </c>
      <c r="AH578" s="33">
        <f t="shared" si="654"/>
        <v>0.17274776785714288</v>
      </c>
      <c r="AI578" s="2">
        <f t="shared" si="655"/>
        <v>2.3991823483247745</v>
      </c>
      <c r="AJ578" s="7">
        <v>2.2000000000000002</v>
      </c>
      <c r="AK578" s="27">
        <f t="shared" si="656"/>
        <v>0</v>
      </c>
      <c r="AL578" s="3">
        <f t="shared" si="657"/>
        <v>1994.268841039875</v>
      </c>
    </row>
    <row r="579" spans="1:38" ht="20.25" x14ac:dyDescent="0.3">
      <c r="A579" s="7">
        <v>23</v>
      </c>
      <c r="B579" s="7">
        <v>108</v>
      </c>
      <c r="C579" s="27">
        <v>87</v>
      </c>
      <c r="D579" s="27">
        <v>136</v>
      </c>
      <c r="E579" s="7">
        <v>10</v>
      </c>
      <c r="F579" s="32">
        <f t="shared" si="637"/>
        <v>13</v>
      </c>
      <c r="G579" s="8">
        <f t="shared" si="630"/>
        <v>35880</v>
      </c>
      <c r="H579" s="2">
        <v>1.4</v>
      </c>
      <c r="I579" s="7">
        <f t="shared" si="631"/>
        <v>50232</v>
      </c>
      <c r="J579" s="7">
        <v>1.2</v>
      </c>
      <c r="K579" s="7">
        <v>1.75</v>
      </c>
      <c r="L579" s="7">
        <v>0</v>
      </c>
      <c r="M579" s="2">
        <f t="shared" si="638"/>
        <v>2.0876190476190475</v>
      </c>
      <c r="N579" s="2">
        <f t="shared" si="639"/>
        <v>1.8095238095238095</v>
      </c>
      <c r="O579" s="2">
        <f t="shared" si="640"/>
        <v>7.5238095238095237</v>
      </c>
      <c r="P579" s="2">
        <f t="shared" si="641"/>
        <v>42.596666666666664</v>
      </c>
      <c r="Q579" s="2">
        <f t="shared" si="642"/>
        <v>48.596666666666664</v>
      </c>
      <c r="R579" s="2">
        <f t="shared" si="643"/>
        <v>41.083333333333336</v>
      </c>
      <c r="S579" s="2">
        <f t="shared" si="632"/>
        <v>45.083333333333336</v>
      </c>
      <c r="T579" s="2">
        <f t="shared" si="633"/>
        <v>55.083333333333336</v>
      </c>
      <c r="U579" s="7">
        <f t="shared" si="634"/>
        <v>1</v>
      </c>
      <c r="V579" s="2">
        <f t="shared" si="644"/>
        <v>19.233533130748651</v>
      </c>
      <c r="W579" s="28">
        <f t="shared" si="645"/>
        <v>27.386009223252902</v>
      </c>
      <c r="X579" s="2">
        <f t="shared" si="646"/>
        <v>28.690262733612968</v>
      </c>
      <c r="Y579" s="2">
        <f t="shared" si="647"/>
        <v>250.03593069973246</v>
      </c>
      <c r="Z579" s="28">
        <f t="shared" si="648"/>
        <v>0</v>
      </c>
      <c r="AA579" s="28">
        <f t="shared" si="649"/>
        <v>13</v>
      </c>
      <c r="AB579" s="28">
        <f t="shared" si="650"/>
        <v>356.01811990228771</v>
      </c>
      <c r="AC579" s="2">
        <f t="shared" si="651"/>
        <v>372.97341553696856</v>
      </c>
      <c r="AD579" s="2">
        <f t="shared" si="635"/>
        <v>372.97341553696856</v>
      </c>
      <c r="AE579" s="2">
        <f t="shared" si="652"/>
        <v>372.97341553696856</v>
      </c>
      <c r="AF579" s="2">
        <f t="shared" si="636"/>
        <v>3969.7164770760623</v>
      </c>
      <c r="AG579" s="33">
        <f t="shared" si="653"/>
        <v>0.17418214285714287</v>
      </c>
      <c r="AH579" s="33">
        <f t="shared" si="654"/>
        <v>0.17418214285714287</v>
      </c>
      <c r="AI579" s="2">
        <f t="shared" si="655"/>
        <v>2.4017849684022141</v>
      </c>
      <c r="AJ579" s="7">
        <v>2.2000000000000002</v>
      </c>
      <c r="AK579" s="27">
        <f t="shared" si="656"/>
        <v>0</v>
      </c>
      <c r="AL579" s="3">
        <f t="shared" si="657"/>
        <v>1991.2292140864222</v>
      </c>
    </row>
    <row r="580" spans="1:38" ht="20.25" x14ac:dyDescent="0.3">
      <c r="A580" s="7">
        <v>23</v>
      </c>
      <c r="B580" s="7">
        <v>114</v>
      </c>
      <c r="C580" s="27">
        <v>92</v>
      </c>
      <c r="D580" s="27">
        <v>143</v>
      </c>
      <c r="E580" s="7">
        <v>10.5</v>
      </c>
      <c r="F580" s="32">
        <f t="shared" si="637"/>
        <v>13.666666666666666</v>
      </c>
      <c r="G580" s="8">
        <f t="shared" si="630"/>
        <v>37720</v>
      </c>
      <c r="H580" s="2">
        <v>1.4</v>
      </c>
      <c r="I580" s="7">
        <f t="shared" si="631"/>
        <v>52808</v>
      </c>
      <c r="J580" s="7">
        <v>1.2</v>
      </c>
      <c r="K580" s="7">
        <v>1.75</v>
      </c>
      <c r="L580" s="7">
        <v>0</v>
      </c>
      <c r="M580" s="2">
        <f t="shared" si="638"/>
        <v>2.0676190476190475</v>
      </c>
      <c r="N580" s="2">
        <f t="shared" si="639"/>
        <v>1.8095238095238095</v>
      </c>
      <c r="O580" s="2">
        <f t="shared" si="640"/>
        <v>7.5238095238095237</v>
      </c>
      <c r="P580" s="2">
        <f t="shared" si="641"/>
        <v>42.631666666666668</v>
      </c>
      <c r="Q580" s="2">
        <f t="shared" si="642"/>
        <v>48.631666666666668</v>
      </c>
      <c r="R580" s="2">
        <f t="shared" si="643"/>
        <v>41.083333333333336</v>
      </c>
      <c r="S580" s="2">
        <f t="shared" si="632"/>
        <v>45.083333333333336</v>
      </c>
      <c r="T580" s="2">
        <f t="shared" si="633"/>
        <v>55.083333333333336</v>
      </c>
      <c r="U580" s="7">
        <f t="shared" si="634"/>
        <v>1</v>
      </c>
      <c r="V580" s="2">
        <f t="shared" si="644"/>
        <v>19.219690840205939</v>
      </c>
      <c r="W580" s="28">
        <f t="shared" si="645"/>
        <v>27.366299630954046</v>
      </c>
      <c r="X580" s="2">
        <f t="shared" si="646"/>
        <v>28.669614475708105</v>
      </c>
      <c r="Y580" s="2">
        <f t="shared" si="647"/>
        <v>262.66910814948113</v>
      </c>
      <c r="Z580" s="28">
        <f t="shared" si="648"/>
        <v>0</v>
      </c>
      <c r="AA580" s="28">
        <f t="shared" si="649"/>
        <v>13.666666666666666</v>
      </c>
      <c r="AB580" s="28">
        <f t="shared" si="650"/>
        <v>374.00609495637195</v>
      </c>
      <c r="AC580" s="2">
        <f t="shared" si="651"/>
        <v>391.81806450134411</v>
      </c>
      <c r="AD580" s="2">
        <f t="shared" si="635"/>
        <v>391.81806450134411</v>
      </c>
      <c r="AE580" s="2">
        <f t="shared" si="652"/>
        <v>391.81806450134411</v>
      </c>
      <c r="AF580" s="2">
        <f t="shared" si="636"/>
        <v>4423.0482969890691</v>
      </c>
      <c r="AG580" s="33">
        <f t="shared" si="653"/>
        <v>0.17553214285714289</v>
      </c>
      <c r="AH580" s="33">
        <f t="shared" si="654"/>
        <v>0.17553214285714289</v>
      </c>
      <c r="AI580" s="2">
        <f t="shared" si="655"/>
        <v>2.4042396566075794</v>
      </c>
      <c r="AJ580" s="7">
        <v>2.2000000000000002</v>
      </c>
      <c r="AK580" s="27">
        <f t="shared" si="656"/>
        <v>0</v>
      </c>
      <c r="AL580" s="3">
        <f t="shared" si="657"/>
        <v>1997.556873457507</v>
      </c>
    </row>
    <row r="581" spans="1:38" ht="20.25" x14ac:dyDescent="0.3">
      <c r="A581" s="7">
        <v>23</v>
      </c>
      <c r="B581" s="7">
        <v>120</v>
      </c>
      <c r="C581" s="27">
        <v>97</v>
      </c>
      <c r="D581" s="27">
        <v>151</v>
      </c>
      <c r="E581" s="7">
        <v>11</v>
      </c>
      <c r="F581" s="32">
        <f t="shared" si="637"/>
        <v>14.416666666666666</v>
      </c>
      <c r="G581" s="8">
        <f t="shared" si="630"/>
        <v>39790</v>
      </c>
      <c r="H581" s="2">
        <v>1.4</v>
      </c>
      <c r="I581" s="7">
        <f t="shared" si="631"/>
        <v>55706</v>
      </c>
      <c r="J581" s="7">
        <v>1.2</v>
      </c>
      <c r="K581" s="7">
        <v>1.75</v>
      </c>
      <c r="L581" s="7">
        <v>0</v>
      </c>
      <c r="M581" s="2">
        <f t="shared" si="638"/>
        <v>2.0447619047619048</v>
      </c>
      <c r="N581" s="2">
        <f t="shared" si="639"/>
        <v>1.8095238095238095</v>
      </c>
      <c r="O581" s="2">
        <f t="shared" si="640"/>
        <v>7.5238095238095237</v>
      </c>
      <c r="P581" s="2">
        <f t="shared" si="641"/>
        <v>42.671666666666667</v>
      </c>
      <c r="Q581" s="2">
        <f t="shared" si="642"/>
        <v>48.671666666666667</v>
      </c>
      <c r="R581" s="2">
        <f t="shared" si="643"/>
        <v>41.083333333333336</v>
      </c>
      <c r="S581" s="2">
        <f t="shared" si="632"/>
        <v>45.083333333333336</v>
      </c>
      <c r="T581" s="2">
        <f t="shared" si="633"/>
        <v>55.083333333333336</v>
      </c>
      <c r="U581" s="7">
        <f t="shared" si="634"/>
        <v>1</v>
      </c>
      <c r="V581" s="2">
        <f t="shared" si="644"/>
        <v>19.203895456849267</v>
      </c>
      <c r="W581" s="28">
        <f t="shared" si="645"/>
        <v>27.343809092614048</v>
      </c>
      <c r="X581" s="2">
        <f t="shared" si="646"/>
        <v>28.646052829732795</v>
      </c>
      <c r="Y581" s="2">
        <f t="shared" si="647"/>
        <v>276.85615950291026</v>
      </c>
      <c r="Z581" s="28">
        <f t="shared" si="648"/>
        <v>0</v>
      </c>
      <c r="AA581" s="28">
        <f t="shared" si="649"/>
        <v>14.416666666666666</v>
      </c>
      <c r="AB581" s="28">
        <f t="shared" si="650"/>
        <v>394.20658108518586</v>
      </c>
      <c r="AC581" s="2">
        <f t="shared" si="651"/>
        <v>412.98059496198113</v>
      </c>
      <c r="AD581" s="2">
        <f t="shared" si="635"/>
        <v>412.98059496198113</v>
      </c>
      <c r="AE581" s="2">
        <f t="shared" si="652"/>
        <v>412.98059496198113</v>
      </c>
      <c r="AF581" s="2">
        <f t="shared" si="636"/>
        <v>4900.884539600077</v>
      </c>
      <c r="AG581" s="33">
        <f t="shared" si="653"/>
        <v>0.17705089285714287</v>
      </c>
      <c r="AH581" s="33">
        <f t="shared" si="654"/>
        <v>0.17705089285714287</v>
      </c>
      <c r="AI581" s="2">
        <f t="shared" si="655"/>
        <v>2.407007185238895</v>
      </c>
      <c r="AJ581" s="7">
        <v>2.2000000000000002</v>
      </c>
      <c r="AK581" s="27">
        <f t="shared" si="656"/>
        <v>0</v>
      </c>
      <c r="AL581" s="3">
        <f t="shared" si="657"/>
        <v>2001.0082167606308</v>
      </c>
    </row>
    <row r="582" spans="1:38" ht="20.25" x14ac:dyDescent="0.3">
      <c r="A582" s="7">
        <v>23</v>
      </c>
      <c r="B582" s="7">
        <v>132</v>
      </c>
      <c r="C582" s="27">
        <v>106</v>
      </c>
      <c r="D582" s="27">
        <v>166</v>
      </c>
      <c r="E582" s="7">
        <v>12</v>
      </c>
      <c r="F582" s="32">
        <f t="shared" si="637"/>
        <v>15.833333333333334</v>
      </c>
      <c r="G582" s="8">
        <f t="shared" si="630"/>
        <v>43700</v>
      </c>
      <c r="H582" s="2">
        <v>1.4</v>
      </c>
      <c r="I582" s="7">
        <f t="shared" si="631"/>
        <v>61179.999999999993</v>
      </c>
      <c r="J582" s="7">
        <v>1.2</v>
      </c>
      <c r="K582" s="7">
        <v>1.75</v>
      </c>
      <c r="L582" s="7">
        <v>0</v>
      </c>
      <c r="M582" s="2">
        <f t="shared" si="638"/>
        <v>2.0019047619047616</v>
      </c>
      <c r="N582" s="2">
        <f t="shared" si="639"/>
        <v>1.8095238095238095</v>
      </c>
      <c r="O582" s="2">
        <f t="shared" si="640"/>
        <v>7.5238095238095237</v>
      </c>
      <c r="P582" s="2">
        <f t="shared" si="641"/>
        <v>42.746666666666663</v>
      </c>
      <c r="Q582" s="2">
        <f t="shared" si="642"/>
        <v>48.746666666666663</v>
      </c>
      <c r="R582" s="2">
        <f t="shared" si="643"/>
        <v>41.083333333333336</v>
      </c>
      <c r="S582" s="2">
        <f t="shared" si="632"/>
        <v>45.083333333333336</v>
      </c>
      <c r="T582" s="2">
        <f t="shared" si="633"/>
        <v>55.083333333333336</v>
      </c>
      <c r="U582" s="7">
        <f t="shared" si="634"/>
        <v>1</v>
      </c>
      <c r="V582" s="2">
        <f t="shared" si="644"/>
        <v>19.174348982028487</v>
      </c>
      <c r="W582" s="28">
        <f t="shared" si="645"/>
        <v>27.301738817410016</v>
      </c>
      <c r="X582" s="2">
        <f t="shared" si="646"/>
        <v>28.601978965627968</v>
      </c>
      <c r="Y582" s="2">
        <f t="shared" si="647"/>
        <v>303.59385888211773</v>
      </c>
      <c r="Z582" s="28">
        <f t="shared" si="648"/>
        <v>0</v>
      </c>
      <c r="AA582" s="28">
        <f t="shared" si="649"/>
        <v>15.833333333333334</v>
      </c>
      <c r="AB582" s="28">
        <f t="shared" si="650"/>
        <v>432.27753127565859</v>
      </c>
      <c r="AC582" s="2">
        <f t="shared" si="651"/>
        <v>452.86466695577616</v>
      </c>
      <c r="AD582" s="2">
        <f t="shared" si="635"/>
        <v>452.86466695577616</v>
      </c>
      <c r="AE582" s="2">
        <f t="shared" si="652"/>
        <v>452.86466695577616</v>
      </c>
      <c r="AF582" s="2">
        <f t="shared" si="636"/>
        <v>5930.0702929160934</v>
      </c>
      <c r="AG582" s="33">
        <f t="shared" si="653"/>
        <v>0.1799196428571429</v>
      </c>
      <c r="AH582" s="33">
        <f t="shared" si="654"/>
        <v>0.1799196428571429</v>
      </c>
      <c r="AI582" s="2">
        <f t="shared" si="655"/>
        <v>2.4122521609611276</v>
      </c>
      <c r="AJ582" s="7">
        <v>2.2000000000000002</v>
      </c>
      <c r="AK582" s="27">
        <f t="shared" si="656"/>
        <v>0</v>
      </c>
      <c r="AL582" s="3">
        <f t="shared" si="657"/>
        <v>2011.1207531004952</v>
      </c>
    </row>
    <row r="583" spans="1:38" ht="20.25" x14ac:dyDescent="0.3">
      <c r="A583" s="7">
        <v>23</v>
      </c>
      <c r="B583" s="7">
        <v>144</v>
      </c>
      <c r="C583" s="27">
        <v>116</v>
      </c>
      <c r="D583" s="27">
        <v>180</v>
      </c>
      <c r="E583" s="7">
        <v>13</v>
      </c>
      <c r="F583" s="32">
        <f t="shared" si="637"/>
        <v>17.166666666666668</v>
      </c>
      <c r="G583" s="8">
        <f t="shared" si="630"/>
        <v>47380</v>
      </c>
      <c r="H583" s="2">
        <v>1.4</v>
      </c>
      <c r="I583" s="7">
        <f t="shared" si="631"/>
        <v>66332</v>
      </c>
      <c r="J583" s="7">
        <v>1.2</v>
      </c>
      <c r="K583" s="7">
        <v>1.75</v>
      </c>
      <c r="L583" s="7">
        <v>0</v>
      </c>
      <c r="M583" s="2">
        <f t="shared" si="638"/>
        <v>1.9619047619047618</v>
      </c>
      <c r="N583" s="2">
        <f t="shared" si="639"/>
        <v>1.8095238095238095</v>
      </c>
      <c r="O583" s="2">
        <f t="shared" si="640"/>
        <v>7.5238095238095237</v>
      </c>
      <c r="P583" s="2">
        <f t="shared" si="641"/>
        <v>42.816666666666663</v>
      </c>
      <c r="Q583" s="2">
        <f t="shared" si="642"/>
        <v>48.816666666666663</v>
      </c>
      <c r="R583" s="2">
        <f t="shared" si="643"/>
        <v>41.083333333333336</v>
      </c>
      <c r="S583" s="2">
        <f t="shared" si="632"/>
        <v>45.083333333333336</v>
      </c>
      <c r="T583" s="2">
        <f t="shared" si="633"/>
        <v>55.083333333333336</v>
      </c>
      <c r="U583" s="7">
        <f t="shared" si="634"/>
        <v>1</v>
      </c>
      <c r="V583" s="2">
        <f t="shared" si="644"/>
        <v>19.146854183215062</v>
      </c>
      <c r="W583" s="28">
        <f t="shared" si="645"/>
        <v>27.262589857685494</v>
      </c>
      <c r="X583" s="2">
        <f t="shared" si="646"/>
        <v>28.560965544099929</v>
      </c>
      <c r="Y583" s="2">
        <f t="shared" si="647"/>
        <v>328.68766347852528</v>
      </c>
      <c r="Z583" s="28">
        <f t="shared" si="648"/>
        <v>0</v>
      </c>
      <c r="AA583" s="28">
        <f t="shared" si="649"/>
        <v>17.166666666666668</v>
      </c>
      <c r="AB583" s="28">
        <f t="shared" si="650"/>
        <v>468.00779255693436</v>
      </c>
      <c r="AC583" s="2">
        <f t="shared" si="651"/>
        <v>490.2965751737155</v>
      </c>
      <c r="AD583" s="2">
        <f t="shared" si="635"/>
        <v>490.2965751737155</v>
      </c>
      <c r="AE583" s="2">
        <f t="shared" si="652"/>
        <v>490.2965751737155</v>
      </c>
      <c r="AF583" s="2">
        <f t="shared" si="636"/>
        <v>7057.2737370241111</v>
      </c>
      <c r="AG583" s="33">
        <f t="shared" si="653"/>
        <v>0.18261964285714288</v>
      </c>
      <c r="AH583" s="33">
        <f t="shared" si="654"/>
        <v>0.18261964285714288</v>
      </c>
      <c r="AI583" s="2">
        <f t="shared" si="655"/>
        <v>2.4172095323403036</v>
      </c>
      <c r="AJ583" s="7">
        <v>2.2000000000000002</v>
      </c>
      <c r="AK583" s="27">
        <f t="shared" si="656"/>
        <v>0</v>
      </c>
      <c r="AL583" s="3">
        <f t="shared" si="657"/>
        <v>2024.0770126361308</v>
      </c>
    </row>
    <row r="584" spans="1:38" ht="20.25" x14ac:dyDescent="0.3">
      <c r="A584" s="7"/>
      <c r="B584" s="7"/>
      <c r="C584" s="7"/>
      <c r="D584" s="2"/>
      <c r="E584" s="2"/>
      <c r="F584" s="2"/>
      <c r="G584" s="7"/>
      <c r="H584" s="7"/>
      <c r="I584" s="7"/>
      <c r="J584" s="7"/>
      <c r="K584" s="2"/>
      <c r="L584" s="2"/>
      <c r="M584" s="2"/>
      <c r="N584" s="2"/>
      <c r="O584" s="2"/>
      <c r="P584" s="2"/>
      <c r="Q584" s="2"/>
      <c r="R584" s="2"/>
      <c r="S584" s="7"/>
      <c r="T584" s="2"/>
      <c r="U584" s="28"/>
      <c r="V584" s="2"/>
      <c r="W584" s="2"/>
      <c r="X584" s="28"/>
      <c r="Y584" s="28"/>
      <c r="Z584" s="28"/>
      <c r="AA584" s="2"/>
      <c r="AB584" s="2"/>
      <c r="AC584" s="2"/>
      <c r="AD584" s="7"/>
      <c r="AE584" s="2"/>
      <c r="AF584" s="7"/>
      <c r="AG584" s="7"/>
      <c r="AH584" s="3"/>
    </row>
    <row r="585" spans="1:38" ht="150" x14ac:dyDescent="0.2">
      <c r="A585" s="7" t="s">
        <v>10</v>
      </c>
      <c r="B585" s="7" t="s">
        <v>82</v>
      </c>
      <c r="C585" s="31" t="s">
        <v>83</v>
      </c>
      <c r="D585" s="31" t="s">
        <v>84</v>
      </c>
      <c r="E585" s="7" t="s">
        <v>12</v>
      </c>
      <c r="F585" s="7" t="s">
        <v>85</v>
      </c>
      <c r="G585" s="7" t="s">
        <v>47</v>
      </c>
      <c r="H585" s="7" t="s">
        <v>14</v>
      </c>
      <c r="I585" s="7" t="s">
        <v>15</v>
      </c>
      <c r="J585" s="7" t="s">
        <v>16</v>
      </c>
      <c r="K585" s="7" t="s">
        <v>17</v>
      </c>
      <c r="L585" s="7" t="s">
        <v>18</v>
      </c>
      <c r="M585" s="7" t="s">
        <v>25</v>
      </c>
      <c r="N585" s="7" t="s">
        <v>26</v>
      </c>
      <c r="O585" s="7" t="s">
        <v>27</v>
      </c>
      <c r="P585" s="7" t="s">
        <v>28</v>
      </c>
      <c r="Q585" s="7" t="s">
        <v>29</v>
      </c>
      <c r="R585" s="7" t="s">
        <v>30</v>
      </c>
      <c r="S585" s="7" t="s">
        <v>31</v>
      </c>
      <c r="T585" s="7" t="s">
        <v>32</v>
      </c>
      <c r="U585" s="7" t="s">
        <v>33</v>
      </c>
      <c r="V585" s="7" t="s">
        <v>34</v>
      </c>
      <c r="W585" s="26" t="s">
        <v>35</v>
      </c>
      <c r="X585" s="7" t="s">
        <v>36</v>
      </c>
      <c r="Y585" s="7" t="s">
        <v>37</v>
      </c>
      <c r="Z585" s="26" t="s">
        <v>59</v>
      </c>
      <c r="AA585" s="26" t="s">
        <v>60</v>
      </c>
      <c r="AB585" s="26" t="s">
        <v>61</v>
      </c>
      <c r="AC585" s="7" t="s">
        <v>39</v>
      </c>
      <c r="AD585" s="7" t="s">
        <v>40</v>
      </c>
      <c r="AE585" s="7" t="s">
        <v>41</v>
      </c>
      <c r="AF585" s="7" t="s">
        <v>21</v>
      </c>
      <c r="AG585" s="26" t="s">
        <v>90</v>
      </c>
      <c r="AH585" s="26" t="s">
        <v>89</v>
      </c>
      <c r="AI585" s="7" t="s">
        <v>22</v>
      </c>
      <c r="AJ585" s="7" t="s">
        <v>23</v>
      </c>
      <c r="AK585" s="26" t="s">
        <v>20</v>
      </c>
      <c r="AL585" s="7" t="s">
        <v>24</v>
      </c>
    </row>
    <row r="586" spans="1:38" ht="20.25" x14ac:dyDescent="0.3">
      <c r="A586" s="7">
        <v>24</v>
      </c>
      <c r="B586" s="7">
        <v>18</v>
      </c>
      <c r="C586" s="27">
        <v>14</v>
      </c>
      <c r="D586" s="27">
        <v>23</v>
      </c>
      <c r="E586" s="7">
        <v>2.75</v>
      </c>
      <c r="F586" s="32">
        <f>($D586+2*$E586)/12</f>
        <v>2.375</v>
      </c>
      <c r="G586" s="8">
        <f t="shared" ref="G586:G608" si="659">$B$4*$A586*$F586</f>
        <v>6840</v>
      </c>
      <c r="H586" s="2">
        <v>1.4</v>
      </c>
      <c r="I586" s="7">
        <f t="shared" ref="I586:I608" si="660">$G586*$H586</f>
        <v>9576</v>
      </c>
      <c r="J586" s="7">
        <v>1.2</v>
      </c>
      <c r="K586" s="7">
        <v>1.1499999999999999</v>
      </c>
      <c r="L586" s="7">
        <v>0</v>
      </c>
      <c r="M586" s="2">
        <f>($E$7-$C$7-0.06*$D586/12)/$K586</f>
        <v>3.6681159420289853</v>
      </c>
      <c r="N586" s="2">
        <f>($F$7-$B$7)/$K586</f>
        <v>2.7536231884057973</v>
      </c>
      <c r="O586" s="2">
        <f>($G$7-$B$7)/$K586</f>
        <v>11.449275362318842</v>
      </c>
      <c r="P586" s="2">
        <f>$C$7+$K586*$A586+0.06*$D586/12</f>
        <v>29.381666666666664</v>
      </c>
      <c r="Q586" s="2">
        <f>IF($A586&lt;$M586,$P586,$P586+$E$7)</f>
        <v>35.381666666666661</v>
      </c>
      <c r="R586" s="2">
        <f>$B$7+K586*$A586</f>
        <v>28.43333333333333</v>
      </c>
      <c r="S586" s="2">
        <f t="shared" ref="S586:S608" si="661">$R586+$F$7</f>
        <v>32.43333333333333</v>
      </c>
      <c r="T586" s="2">
        <f t="shared" ref="T586:T608" si="662">$R586+$G$7</f>
        <v>42.43333333333333</v>
      </c>
      <c r="U586" s="7">
        <f t="shared" ref="U586:U608" si="663">IF($A586&lt;$M586,0.5,1)</f>
        <v>1</v>
      </c>
      <c r="V586" s="2">
        <f>($U586*$H$7*(1+$L586)*$J586)/($Q586*$R586)</f>
        <v>38.17026378512837</v>
      </c>
      <c r="W586" s="28">
        <f>IF($A586&lt;$N586,(($U586*$I$7/2*(1+$L586)*$J$7)/($R586*$Q586)),(($U586*$I$7*(1+$L586)*$J$7)/($S586*$Q586)))</f>
        <v>52.285513567437221</v>
      </c>
      <c r="X586" s="2">
        <f>(2*$U586*$H$7*(1+$L586)*$J586)/($Q586*$T586)</f>
        <v>51.153550681405349</v>
      </c>
      <c r="Y586" s="2">
        <f>IF($R586&gt;$F586,$F586*$V586,$R586*$V586)</f>
        <v>90.654376489679876</v>
      </c>
      <c r="Z586" s="28">
        <f>IF($N586&lt;$A586,0,$F$7-$B$7-$K586*$A586)</f>
        <v>0</v>
      </c>
      <c r="AA586" s="28">
        <f>IF($S586&gt;$F586,$F586,$S586)</f>
        <v>2.375</v>
      </c>
      <c r="AB586" s="28">
        <f>($AA586-$Z586)*$W586</f>
        <v>124.1780947226634</v>
      </c>
      <c r="AC586" s="2">
        <f>IF($T586&gt;$F586,$F586*$X586,$T586*$X586)</f>
        <v>121.48968286833771</v>
      </c>
      <c r="AD586" s="2">
        <f t="shared" ref="AD586:AD608" si="664">IF($Y586&gt;$AC586,$Y586,$AC586)</f>
        <v>121.48968286833771</v>
      </c>
      <c r="AE586" s="2">
        <f>IF($AB586&gt;$AD586,$AB586,$AD586)</f>
        <v>124.1780947226634</v>
      </c>
      <c r="AF586" s="2">
        <f t="shared" ref="AF586:AF608" si="665">PI()*($B586/(2*12))^2*62.4</f>
        <v>110.26990214100174</v>
      </c>
      <c r="AG586" s="33">
        <f>0.23*($M$7/$H586)*(1+0.35*$M$7*($F586/$A586))</f>
        <v>0.1524661272321429</v>
      </c>
      <c r="AH586" s="33">
        <f>IF(AG586&gt;0.33,0.33,AG586)</f>
        <v>0.1524661272321429</v>
      </c>
      <c r="AI586" s="2">
        <f>$P$7/($O$7-$N$7*AH586)</f>
        <v>2.362976688521766</v>
      </c>
      <c r="AJ586" s="7">
        <v>2.4</v>
      </c>
      <c r="AK586" s="27">
        <f>IF($A586&gt;$F586,0,$AE586)</f>
        <v>0</v>
      </c>
      <c r="AL586" s="3">
        <f>(12/$D586)*(($I586+$AF586)/$AI586+$AK586/$AJ586)</f>
        <v>2138.7032976026339</v>
      </c>
    </row>
    <row r="587" spans="1:38" ht="20.25" x14ac:dyDescent="0.3">
      <c r="A587" s="7">
        <v>24</v>
      </c>
      <c r="B587" s="7">
        <v>24</v>
      </c>
      <c r="C587" s="27">
        <v>19</v>
      </c>
      <c r="D587" s="27">
        <v>30</v>
      </c>
      <c r="E587" s="7">
        <v>3.25</v>
      </c>
      <c r="F587" s="32">
        <f t="shared" ref="F587:F608" si="666">($D587+2*$E587)/12</f>
        <v>3.0416666666666665</v>
      </c>
      <c r="G587" s="8">
        <f t="shared" si="659"/>
        <v>8760</v>
      </c>
      <c r="H587" s="2">
        <v>1.4</v>
      </c>
      <c r="I587" s="7">
        <f t="shared" si="660"/>
        <v>12264</v>
      </c>
      <c r="J587" s="7">
        <v>1.2</v>
      </c>
      <c r="K587" s="4">
        <f>(1.75-1.15)*(($D587-24)/(96-24))+1.15</f>
        <v>1.2</v>
      </c>
      <c r="L587" s="7">
        <v>0</v>
      </c>
      <c r="M587" s="2">
        <f t="shared" ref="M587:M608" si="667">($E$7-$C$7-0.06*$D587/12)/$K587</f>
        <v>3.4861111111111107</v>
      </c>
      <c r="N587" s="2">
        <f t="shared" ref="N587:N608" si="668">($F$7-$B$7)/$K587</f>
        <v>2.6388888888888888</v>
      </c>
      <c r="O587" s="2">
        <f t="shared" ref="O587:O608" si="669">($G$7-$B$7)/$K587</f>
        <v>10.972222222222221</v>
      </c>
      <c r="P587" s="2">
        <f t="shared" ref="P587:P608" si="670">$C$7+$K587*$A587+0.06*$D587/12</f>
        <v>30.616666666666664</v>
      </c>
      <c r="Q587" s="2">
        <f t="shared" ref="Q587:Q608" si="671">IF($A587&lt;$M587,$P587,$P587+$E$7)</f>
        <v>36.61666666666666</v>
      </c>
      <c r="R587" s="2">
        <f t="shared" ref="R587:R608" si="672">$B$7+K587*$A587</f>
        <v>29.633333333333329</v>
      </c>
      <c r="S587" s="2">
        <f t="shared" si="661"/>
        <v>33.633333333333326</v>
      </c>
      <c r="T587" s="2">
        <f t="shared" si="662"/>
        <v>43.633333333333326</v>
      </c>
      <c r="U587" s="7">
        <f t="shared" si="663"/>
        <v>1</v>
      </c>
      <c r="V587" s="2">
        <f t="shared" ref="V587:V608" si="673">($U587*$H$7*(1+$L587)*$J587)/($Q587*$R587)</f>
        <v>35.389295045447504</v>
      </c>
      <c r="W587" s="28">
        <f t="shared" ref="W587:W608" si="674">IF($A587&lt;$N587,(($U587*$I$7/2*(1+$L587)*$J$7)/($R587*$Q587)),(($U587*$I$7*(1+$L587)*$J$7)/($S587*$Q587)))</f>
        <v>48.719467442088131</v>
      </c>
      <c r="X587" s="2">
        <f t="shared" ref="X587:X608" si="675">(2*$U587*$H$7*(1+$L587)*$J587)/($Q587*$T587)</f>
        <v>48.068882040340462</v>
      </c>
      <c r="Y587" s="2">
        <f t="shared" ref="Y587:Y608" si="676">IF($R587&gt;$F587,$F587*$V587,$R587*$V587)</f>
        <v>107.64243909656949</v>
      </c>
      <c r="Z587" s="28">
        <f t="shared" ref="Z587:Z608" si="677">IF($N587&lt;$A587,0,$F$7-$B$7-$K587*$A587)</f>
        <v>0</v>
      </c>
      <c r="AA587" s="28">
        <f t="shared" ref="AA587:AA608" si="678">IF($S587&gt;$F587,$F587,$S587)</f>
        <v>3.0416666666666665</v>
      </c>
      <c r="AB587" s="28">
        <f t="shared" ref="AB587:AB608" si="679">($AA587-$Z587)*$W587</f>
        <v>148.18838013635138</v>
      </c>
      <c r="AC587" s="2">
        <f t="shared" ref="AC587:AC608" si="680">IF($T587&gt;$F587,$F587*$X587,$T587*$X587)</f>
        <v>146.20951620603557</v>
      </c>
      <c r="AD587" s="2">
        <f t="shared" si="664"/>
        <v>146.20951620603557</v>
      </c>
      <c r="AE587" s="2">
        <f t="shared" ref="AE587:AE608" si="681">IF($AB587&gt;$AD587,$AB587,$AD587)</f>
        <v>148.18838013635138</v>
      </c>
      <c r="AF587" s="2">
        <f t="shared" si="665"/>
        <v>196.03538158400309</v>
      </c>
      <c r="AG587" s="33">
        <f t="shared" ref="AG587:AG608" si="682">0.23*($M$7/$H587)*(1+0.35*$M$7*($F587/$A587))</f>
        <v>0.15375987723214291</v>
      </c>
      <c r="AH587" s="33">
        <f t="shared" ref="AH587:AH608" si="683">IF(AG587&gt;0.33,0.33,AG587)</f>
        <v>0.15375987723214291</v>
      </c>
      <c r="AI587" s="2">
        <f t="shared" ref="AI587:AI608" si="684">$P$7/($O$7-$N$7*AH587)</f>
        <v>2.3652535583027032</v>
      </c>
      <c r="AJ587" s="7">
        <v>2.2000000000000002</v>
      </c>
      <c r="AK587" s="27">
        <f t="shared" ref="AK587:AK608" si="685">IF($A587&gt;$F587,0,$AE587)</f>
        <v>0</v>
      </c>
      <c r="AL587" s="3">
        <f t="shared" ref="AL587:AL608" si="686">(12/$D587)*(($I587+$AF587)/$AI587+$AK587/$AJ587)</f>
        <v>2107.1796447101046</v>
      </c>
    </row>
    <row r="588" spans="1:38" ht="20.25" x14ac:dyDescent="0.3">
      <c r="A588" s="7">
        <v>24</v>
      </c>
      <c r="B588" s="7">
        <v>27</v>
      </c>
      <c r="C588" s="27">
        <v>22</v>
      </c>
      <c r="D588" s="27">
        <v>34</v>
      </c>
      <c r="E588" s="7">
        <v>3.5</v>
      </c>
      <c r="F588" s="32">
        <f t="shared" si="666"/>
        <v>3.4166666666666665</v>
      </c>
      <c r="G588" s="8">
        <f t="shared" si="659"/>
        <v>9840</v>
      </c>
      <c r="H588" s="2">
        <v>1.4</v>
      </c>
      <c r="I588" s="7">
        <f t="shared" si="660"/>
        <v>13776</v>
      </c>
      <c r="J588" s="7">
        <v>1.2</v>
      </c>
      <c r="K588" s="4">
        <f t="shared" ref="K588:K598" si="687">(1.75-1.15)*(($D588-24)/(96-24))+1.15</f>
        <v>1.2333333333333332</v>
      </c>
      <c r="L588" s="7">
        <v>0</v>
      </c>
      <c r="M588" s="2">
        <f t="shared" si="667"/>
        <v>3.3756756756756761</v>
      </c>
      <c r="N588" s="2">
        <f t="shared" si="668"/>
        <v>2.567567567567568</v>
      </c>
      <c r="O588" s="2">
        <f t="shared" si="669"/>
        <v>10.675675675675677</v>
      </c>
      <c r="P588" s="2">
        <f t="shared" si="670"/>
        <v>31.436666666666664</v>
      </c>
      <c r="Q588" s="2">
        <f t="shared" si="671"/>
        <v>37.436666666666667</v>
      </c>
      <c r="R588" s="2">
        <f t="shared" si="672"/>
        <v>30.433333333333326</v>
      </c>
      <c r="S588" s="2">
        <f t="shared" si="661"/>
        <v>34.433333333333323</v>
      </c>
      <c r="T588" s="2">
        <f t="shared" si="662"/>
        <v>44.433333333333323</v>
      </c>
      <c r="U588" s="7">
        <f t="shared" si="663"/>
        <v>1</v>
      </c>
      <c r="V588" s="2">
        <f t="shared" si="673"/>
        <v>33.70423925406746</v>
      </c>
      <c r="W588" s="28">
        <f t="shared" si="674"/>
        <v>46.545211820794393</v>
      </c>
      <c r="X588" s="2">
        <f t="shared" si="675"/>
        <v>46.169498032953626</v>
      </c>
      <c r="Y588" s="2">
        <f t="shared" si="676"/>
        <v>115.15615078473049</v>
      </c>
      <c r="Z588" s="28">
        <f t="shared" si="677"/>
        <v>0</v>
      </c>
      <c r="AA588" s="28">
        <f t="shared" si="678"/>
        <v>3.4166666666666665</v>
      </c>
      <c r="AB588" s="28">
        <f t="shared" si="679"/>
        <v>159.02947372104751</v>
      </c>
      <c r="AC588" s="2">
        <f t="shared" si="680"/>
        <v>157.7457849459249</v>
      </c>
      <c r="AD588" s="2">
        <f t="shared" si="664"/>
        <v>157.7457849459249</v>
      </c>
      <c r="AE588" s="2">
        <f t="shared" si="681"/>
        <v>159.02947372104751</v>
      </c>
      <c r="AF588" s="2">
        <f t="shared" si="665"/>
        <v>248.1072798172539</v>
      </c>
      <c r="AG588" s="33">
        <f t="shared" si="682"/>
        <v>0.15448761160714289</v>
      </c>
      <c r="AH588" s="33">
        <f t="shared" si="683"/>
        <v>0.15448761160714289</v>
      </c>
      <c r="AI588" s="2">
        <f t="shared" si="684"/>
        <v>2.3665362268331118</v>
      </c>
      <c r="AJ588" s="7">
        <v>2.2000000000000002</v>
      </c>
      <c r="AK588" s="27">
        <f t="shared" si="685"/>
        <v>0</v>
      </c>
      <c r="AL588" s="3">
        <f t="shared" si="686"/>
        <v>2091.5314399864856</v>
      </c>
    </row>
    <row r="589" spans="1:38" ht="20.25" x14ac:dyDescent="0.3">
      <c r="A589" s="7">
        <v>24</v>
      </c>
      <c r="B589" s="7">
        <v>30</v>
      </c>
      <c r="C589" s="27">
        <v>24</v>
      </c>
      <c r="D589" s="27">
        <v>38</v>
      </c>
      <c r="E589" s="7">
        <v>3.75</v>
      </c>
      <c r="F589" s="32">
        <f t="shared" si="666"/>
        <v>3.7916666666666665</v>
      </c>
      <c r="G589" s="8">
        <f t="shared" si="659"/>
        <v>10920</v>
      </c>
      <c r="H589" s="2">
        <v>1.4</v>
      </c>
      <c r="I589" s="7">
        <f t="shared" si="660"/>
        <v>15287.999999999998</v>
      </c>
      <c r="J589" s="7">
        <v>1.2</v>
      </c>
      <c r="K589" s="4">
        <f t="shared" si="687"/>
        <v>1.2666666666666666</v>
      </c>
      <c r="L589" s="7">
        <v>0</v>
      </c>
      <c r="M589" s="2">
        <f t="shared" si="667"/>
        <v>3.271052631578947</v>
      </c>
      <c r="N589" s="2">
        <f t="shared" si="668"/>
        <v>2.5</v>
      </c>
      <c r="O589" s="2">
        <f t="shared" si="669"/>
        <v>10.394736842105264</v>
      </c>
      <c r="P589" s="2">
        <f t="shared" si="670"/>
        <v>32.256666666666661</v>
      </c>
      <c r="Q589" s="2">
        <f t="shared" si="671"/>
        <v>38.256666666666661</v>
      </c>
      <c r="R589" s="2">
        <f t="shared" si="672"/>
        <v>31.233333333333331</v>
      </c>
      <c r="S589" s="2">
        <f t="shared" si="661"/>
        <v>35.233333333333334</v>
      </c>
      <c r="T589" s="2">
        <f t="shared" si="662"/>
        <v>45.233333333333334</v>
      </c>
      <c r="U589" s="7">
        <f t="shared" si="663"/>
        <v>1</v>
      </c>
      <c r="V589" s="2">
        <f t="shared" si="673"/>
        <v>32.13703170807301</v>
      </c>
      <c r="W589" s="28">
        <f t="shared" si="674"/>
        <v>44.513361386093322</v>
      </c>
      <c r="X589" s="2">
        <f t="shared" si="675"/>
        <v>44.380838187862068</v>
      </c>
      <c r="Y589" s="2">
        <f t="shared" si="676"/>
        <v>121.85291189311016</v>
      </c>
      <c r="Z589" s="28">
        <f t="shared" si="677"/>
        <v>0</v>
      </c>
      <c r="AA589" s="28">
        <f t="shared" si="678"/>
        <v>3.7916666666666665</v>
      </c>
      <c r="AB589" s="28">
        <f t="shared" si="679"/>
        <v>168.77982858893716</v>
      </c>
      <c r="AC589" s="2">
        <f t="shared" si="680"/>
        <v>168.27734479564367</v>
      </c>
      <c r="AD589" s="2">
        <f t="shared" si="664"/>
        <v>168.27734479564367</v>
      </c>
      <c r="AE589" s="2">
        <f t="shared" si="681"/>
        <v>168.77982858893716</v>
      </c>
      <c r="AF589" s="2">
        <f t="shared" si="665"/>
        <v>306.30528372500481</v>
      </c>
      <c r="AG589" s="33">
        <f t="shared" si="682"/>
        <v>0.1552153459821429</v>
      </c>
      <c r="AH589" s="33">
        <f t="shared" si="683"/>
        <v>0.1552153459821429</v>
      </c>
      <c r="AI589" s="2">
        <f t="shared" si="684"/>
        <v>2.3678202872914555</v>
      </c>
      <c r="AJ589" s="7">
        <v>2.2000000000000002</v>
      </c>
      <c r="AK589" s="27">
        <f t="shared" si="685"/>
        <v>0</v>
      </c>
      <c r="AL589" s="3">
        <f t="shared" si="686"/>
        <v>2079.7682511841163</v>
      </c>
    </row>
    <row r="590" spans="1:38" ht="20.25" x14ac:dyDescent="0.3">
      <c r="A590" s="7">
        <v>24</v>
      </c>
      <c r="B590" s="7">
        <v>33</v>
      </c>
      <c r="C590" s="27">
        <v>27</v>
      </c>
      <c r="D590" s="27">
        <v>42</v>
      </c>
      <c r="E590" s="7">
        <v>3.75</v>
      </c>
      <c r="F590" s="32">
        <f t="shared" si="666"/>
        <v>4.125</v>
      </c>
      <c r="G590" s="8">
        <f t="shared" si="659"/>
        <v>11880</v>
      </c>
      <c r="H590" s="2">
        <v>1.4</v>
      </c>
      <c r="I590" s="7">
        <f t="shared" si="660"/>
        <v>16632</v>
      </c>
      <c r="J590" s="7">
        <v>1.2</v>
      </c>
      <c r="K590" s="4">
        <f t="shared" si="687"/>
        <v>1.2999999999999998</v>
      </c>
      <c r="L590" s="7">
        <v>0</v>
      </c>
      <c r="M590" s="2">
        <f t="shared" si="667"/>
        <v>3.1717948717948721</v>
      </c>
      <c r="N590" s="2">
        <f t="shared" si="668"/>
        <v>2.4358974358974361</v>
      </c>
      <c r="O590" s="2">
        <f t="shared" si="669"/>
        <v>10.12820512820513</v>
      </c>
      <c r="P590" s="2">
        <f t="shared" si="670"/>
        <v>33.076666666666661</v>
      </c>
      <c r="Q590" s="2">
        <f t="shared" si="671"/>
        <v>39.076666666666661</v>
      </c>
      <c r="R590" s="2">
        <f t="shared" si="672"/>
        <v>32.033333333333331</v>
      </c>
      <c r="S590" s="2">
        <f t="shared" si="661"/>
        <v>36.033333333333331</v>
      </c>
      <c r="T590" s="2">
        <f t="shared" si="662"/>
        <v>46.033333333333331</v>
      </c>
      <c r="U590" s="7">
        <f t="shared" si="663"/>
        <v>1</v>
      </c>
      <c r="V590" s="2">
        <f t="shared" si="673"/>
        <v>30.676907806749334</v>
      </c>
      <c r="W590" s="28">
        <f t="shared" si="674"/>
        <v>42.611743180917713</v>
      </c>
      <c r="X590" s="2">
        <f t="shared" si="675"/>
        <v>42.69443649860407</v>
      </c>
      <c r="Y590" s="2">
        <f t="shared" si="676"/>
        <v>126.542244702841</v>
      </c>
      <c r="Z590" s="28">
        <f t="shared" si="677"/>
        <v>0</v>
      </c>
      <c r="AA590" s="28">
        <f t="shared" si="678"/>
        <v>4.125</v>
      </c>
      <c r="AB590" s="28">
        <f t="shared" si="679"/>
        <v>175.77344062128557</v>
      </c>
      <c r="AC590" s="2">
        <f t="shared" si="680"/>
        <v>176.11455055674179</v>
      </c>
      <c r="AD590" s="2">
        <f t="shared" si="664"/>
        <v>176.11455055674179</v>
      </c>
      <c r="AE590" s="2">
        <f t="shared" si="681"/>
        <v>176.11455055674179</v>
      </c>
      <c r="AF590" s="2">
        <f t="shared" si="665"/>
        <v>370.62939330725584</v>
      </c>
      <c r="AG590" s="33">
        <f t="shared" si="682"/>
        <v>0.15586222098214289</v>
      </c>
      <c r="AH590" s="33">
        <f t="shared" si="683"/>
        <v>0.15586222098214289</v>
      </c>
      <c r="AI590" s="2">
        <f t="shared" si="684"/>
        <v>2.3689628447301718</v>
      </c>
      <c r="AJ590" s="7">
        <v>2.2000000000000002</v>
      </c>
      <c r="AK590" s="27">
        <f t="shared" si="685"/>
        <v>0</v>
      </c>
      <c r="AL590" s="3">
        <f t="shared" si="686"/>
        <v>2050.6417494812258</v>
      </c>
    </row>
    <row r="591" spans="1:38" ht="20.25" x14ac:dyDescent="0.3">
      <c r="A591" s="7">
        <v>24</v>
      </c>
      <c r="B591" s="7">
        <v>36</v>
      </c>
      <c r="C591" s="27">
        <v>29</v>
      </c>
      <c r="D591" s="27">
        <v>45</v>
      </c>
      <c r="E591" s="7">
        <v>4.5</v>
      </c>
      <c r="F591" s="32">
        <f t="shared" si="666"/>
        <v>4.5</v>
      </c>
      <c r="G591" s="8">
        <f t="shared" si="659"/>
        <v>12960</v>
      </c>
      <c r="H591" s="2">
        <v>1.4</v>
      </c>
      <c r="I591" s="7">
        <f t="shared" si="660"/>
        <v>18144</v>
      </c>
      <c r="J591" s="7">
        <v>1.2</v>
      </c>
      <c r="K591" s="4">
        <f t="shared" si="687"/>
        <v>1.325</v>
      </c>
      <c r="L591" s="7">
        <v>0</v>
      </c>
      <c r="M591" s="2">
        <f t="shared" si="667"/>
        <v>3.10062893081761</v>
      </c>
      <c r="N591" s="2">
        <f t="shared" si="668"/>
        <v>2.3899371069182389</v>
      </c>
      <c r="O591" s="2">
        <f t="shared" si="669"/>
        <v>9.9371069182389942</v>
      </c>
      <c r="P591" s="2">
        <f t="shared" si="670"/>
        <v>33.691666666666663</v>
      </c>
      <c r="Q591" s="2">
        <f t="shared" si="671"/>
        <v>39.691666666666663</v>
      </c>
      <c r="R591" s="2">
        <f t="shared" si="672"/>
        <v>32.633333333333333</v>
      </c>
      <c r="S591" s="2">
        <f t="shared" si="661"/>
        <v>36.633333333333333</v>
      </c>
      <c r="T591" s="2">
        <f t="shared" si="662"/>
        <v>46.633333333333333</v>
      </c>
      <c r="U591" s="7">
        <f t="shared" si="663"/>
        <v>1</v>
      </c>
      <c r="V591" s="2">
        <f t="shared" si="673"/>
        <v>29.646296775643545</v>
      </c>
      <c r="W591" s="28">
        <f t="shared" si="674"/>
        <v>41.264394539574369</v>
      </c>
      <c r="X591" s="2">
        <f t="shared" si="675"/>
        <v>41.492100848255944</v>
      </c>
      <c r="Y591" s="2">
        <f t="shared" si="676"/>
        <v>133.40833549039596</v>
      </c>
      <c r="Z591" s="28">
        <f t="shared" si="677"/>
        <v>0</v>
      </c>
      <c r="AA591" s="28">
        <f t="shared" si="678"/>
        <v>4.5</v>
      </c>
      <c r="AB591" s="28">
        <f t="shared" si="679"/>
        <v>185.68977542808466</v>
      </c>
      <c r="AC591" s="2">
        <f t="shared" si="680"/>
        <v>186.71445381715176</v>
      </c>
      <c r="AD591" s="2">
        <f t="shared" si="664"/>
        <v>186.71445381715176</v>
      </c>
      <c r="AE591" s="2">
        <f t="shared" si="681"/>
        <v>186.71445381715176</v>
      </c>
      <c r="AF591" s="2">
        <f t="shared" si="665"/>
        <v>441.07960856400695</v>
      </c>
      <c r="AG591" s="33">
        <f t="shared" si="682"/>
        <v>0.15658995535714287</v>
      </c>
      <c r="AH591" s="33">
        <f t="shared" si="683"/>
        <v>0.15658995535714287</v>
      </c>
      <c r="AI591" s="2">
        <f t="shared" si="684"/>
        <v>2.3702495405748998</v>
      </c>
      <c r="AJ591" s="7">
        <v>2.2000000000000002</v>
      </c>
      <c r="AK591" s="27">
        <f t="shared" si="685"/>
        <v>0</v>
      </c>
      <c r="AL591" s="3">
        <f t="shared" si="686"/>
        <v>2090.9280411666391</v>
      </c>
    </row>
    <row r="592" spans="1:38" ht="20.25" x14ac:dyDescent="0.3">
      <c r="A592" s="7">
        <v>24</v>
      </c>
      <c r="B592" s="7">
        <v>39</v>
      </c>
      <c r="C592" s="27">
        <v>32</v>
      </c>
      <c r="D592" s="27">
        <v>49</v>
      </c>
      <c r="E592" s="7">
        <v>4.75</v>
      </c>
      <c r="F592" s="32">
        <f t="shared" si="666"/>
        <v>4.875</v>
      </c>
      <c r="G592" s="8">
        <f t="shared" si="659"/>
        <v>14040</v>
      </c>
      <c r="H592" s="2">
        <v>1.4</v>
      </c>
      <c r="I592" s="7">
        <f t="shared" si="660"/>
        <v>19656</v>
      </c>
      <c r="J592" s="7">
        <v>1.2</v>
      </c>
      <c r="K592" s="4">
        <f t="shared" si="687"/>
        <v>1.3583333333333334</v>
      </c>
      <c r="L592" s="7">
        <v>0</v>
      </c>
      <c r="M592" s="2">
        <f t="shared" si="667"/>
        <v>3.0098159509202449</v>
      </c>
      <c r="N592" s="2">
        <f t="shared" si="668"/>
        <v>2.3312883435582821</v>
      </c>
      <c r="O592" s="2">
        <f t="shared" si="669"/>
        <v>9.6932515337423304</v>
      </c>
      <c r="P592" s="2">
        <f t="shared" si="670"/>
        <v>34.511666666666663</v>
      </c>
      <c r="Q592" s="2">
        <f t="shared" si="671"/>
        <v>40.511666666666663</v>
      </c>
      <c r="R592" s="2">
        <f t="shared" si="672"/>
        <v>33.433333333333337</v>
      </c>
      <c r="S592" s="2">
        <f t="shared" si="661"/>
        <v>37.433333333333337</v>
      </c>
      <c r="T592" s="2">
        <f t="shared" si="662"/>
        <v>47.433333333333337</v>
      </c>
      <c r="U592" s="7">
        <f t="shared" si="663"/>
        <v>1</v>
      </c>
      <c r="V592" s="2">
        <f t="shared" si="673"/>
        <v>28.351199333254609</v>
      </c>
      <c r="W592" s="28">
        <f t="shared" si="674"/>
        <v>39.565133753414919</v>
      </c>
      <c r="X592" s="2">
        <f t="shared" si="675"/>
        <v>39.966623937110853</v>
      </c>
      <c r="Y592" s="2">
        <f t="shared" si="676"/>
        <v>138.21209674961622</v>
      </c>
      <c r="Z592" s="28">
        <f t="shared" si="677"/>
        <v>0</v>
      </c>
      <c r="AA592" s="28">
        <f t="shared" si="678"/>
        <v>4.875</v>
      </c>
      <c r="AB592" s="28">
        <f t="shared" si="679"/>
        <v>192.88002704789773</v>
      </c>
      <c r="AC592" s="2">
        <f t="shared" si="680"/>
        <v>194.83729169341541</v>
      </c>
      <c r="AD592" s="2">
        <f t="shared" si="664"/>
        <v>194.83729169341541</v>
      </c>
      <c r="AE592" s="2">
        <f t="shared" si="681"/>
        <v>194.83729169341541</v>
      </c>
      <c r="AF592" s="2">
        <f t="shared" si="665"/>
        <v>517.65592949525819</v>
      </c>
      <c r="AG592" s="33">
        <f t="shared" si="682"/>
        <v>0.15731768973214288</v>
      </c>
      <c r="AH592" s="33">
        <f t="shared" si="683"/>
        <v>0.15731768973214288</v>
      </c>
      <c r="AI592" s="2">
        <f t="shared" si="684"/>
        <v>2.3715376349100401</v>
      </c>
      <c r="AJ592" s="7">
        <v>2.2000000000000002</v>
      </c>
      <c r="AK592" s="27">
        <f t="shared" si="685"/>
        <v>0</v>
      </c>
      <c r="AL592" s="3">
        <f t="shared" si="686"/>
        <v>2083.242152129882</v>
      </c>
    </row>
    <row r="593" spans="1:38" ht="20.25" x14ac:dyDescent="0.3">
      <c r="A593" s="7">
        <v>24</v>
      </c>
      <c r="B593" s="7">
        <v>42</v>
      </c>
      <c r="C593" s="27">
        <v>34</v>
      </c>
      <c r="D593" s="27">
        <v>53</v>
      </c>
      <c r="E593" s="7">
        <v>5</v>
      </c>
      <c r="F593" s="32">
        <f t="shared" si="666"/>
        <v>5.25</v>
      </c>
      <c r="G593" s="8">
        <f t="shared" si="659"/>
        <v>15120</v>
      </c>
      <c r="H593" s="2">
        <v>1.4</v>
      </c>
      <c r="I593" s="7">
        <f t="shared" si="660"/>
        <v>21168</v>
      </c>
      <c r="J593" s="7">
        <v>1.2</v>
      </c>
      <c r="K593" s="4">
        <f t="shared" si="687"/>
        <v>1.3916666666666666</v>
      </c>
      <c r="L593" s="7">
        <v>0</v>
      </c>
      <c r="M593" s="2">
        <f t="shared" si="667"/>
        <v>2.9233532934131738</v>
      </c>
      <c r="N593" s="2">
        <f t="shared" si="668"/>
        <v>2.2754491017964074</v>
      </c>
      <c r="O593" s="2">
        <f t="shared" si="669"/>
        <v>9.4610778443113777</v>
      </c>
      <c r="P593" s="2">
        <f t="shared" si="670"/>
        <v>35.331666666666663</v>
      </c>
      <c r="Q593" s="2">
        <f t="shared" si="671"/>
        <v>41.331666666666663</v>
      </c>
      <c r="R593" s="2">
        <f t="shared" si="672"/>
        <v>34.233333333333334</v>
      </c>
      <c r="S593" s="2">
        <f t="shared" si="661"/>
        <v>38.233333333333334</v>
      </c>
      <c r="T593" s="2">
        <f t="shared" si="662"/>
        <v>48.233333333333334</v>
      </c>
      <c r="U593" s="7">
        <f t="shared" si="663"/>
        <v>1</v>
      </c>
      <c r="V593" s="2">
        <f t="shared" si="673"/>
        <v>27.139329714311046</v>
      </c>
      <c r="W593" s="28">
        <f t="shared" si="674"/>
        <v>37.96873857971535</v>
      </c>
      <c r="X593" s="2">
        <f t="shared" si="675"/>
        <v>38.523969062332341</v>
      </c>
      <c r="Y593" s="2">
        <f t="shared" si="676"/>
        <v>142.48148100013299</v>
      </c>
      <c r="Z593" s="28">
        <f t="shared" si="677"/>
        <v>0</v>
      </c>
      <c r="AA593" s="28">
        <f t="shared" si="678"/>
        <v>5.25</v>
      </c>
      <c r="AB593" s="28">
        <f t="shared" si="679"/>
        <v>199.33587754350557</v>
      </c>
      <c r="AC593" s="2">
        <f t="shared" si="680"/>
        <v>202.25083757724479</v>
      </c>
      <c r="AD593" s="2">
        <f t="shared" si="664"/>
        <v>202.25083757724479</v>
      </c>
      <c r="AE593" s="2">
        <f t="shared" si="681"/>
        <v>202.25083757724479</v>
      </c>
      <c r="AF593" s="2">
        <f t="shared" si="665"/>
        <v>600.35835610100946</v>
      </c>
      <c r="AG593" s="33">
        <f t="shared" si="682"/>
        <v>0.15804542410714287</v>
      </c>
      <c r="AH593" s="33">
        <f t="shared" si="683"/>
        <v>0.15804542410714287</v>
      </c>
      <c r="AI593" s="2">
        <f t="shared" si="684"/>
        <v>2.3728271300168302</v>
      </c>
      <c r="AJ593" s="7">
        <v>2.2000000000000002</v>
      </c>
      <c r="AK593" s="27">
        <f t="shared" si="685"/>
        <v>0</v>
      </c>
      <c r="AL593" s="3">
        <f t="shared" si="686"/>
        <v>2077.1361084279092</v>
      </c>
    </row>
    <row r="594" spans="1:38" ht="20.25" x14ac:dyDescent="0.3">
      <c r="A594" s="7">
        <v>24</v>
      </c>
      <c r="B594" s="7">
        <v>48</v>
      </c>
      <c r="C594" s="27">
        <v>38</v>
      </c>
      <c r="D594" s="27">
        <v>60</v>
      </c>
      <c r="E594" s="7">
        <v>5.5</v>
      </c>
      <c r="F594" s="32">
        <f t="shared" si="666"/>
        <v>5.916666666666667</v>
      </c>
      <c r="G594" s="8">
        <f t="shared" si="659"/>
        <v>17040</v>
      </c>
      <c r="H594" s="2">
        <v>1.4</v>
      </c>
      <c r="I594" s="7">
        <f t="shared" si="660"/>
        <v>23856</v>
      </c>
      <c r="J594" s="7">
        <v>1.2</v>
      </c>
      <c r="K594" s="4">
        <f t="shared" si="687"/>
        <v>1.45</v>
      </c>
      <c r="L594" s="7">
        <v>0</v>
      </c>
      <c r="M594" s="2">
        <f t="shared" si="667"/>
        <v>2.7816091954022988</v>
      </c>
      <c r="N594" s="2">
        <f t="shared" si="668"/>
        <v>2.1839080459770113</v>
      </c>
      <c r="O594" s="2">
        <f t="shared" si="669"/>
        <v>9.0804597701149419</v>
      </c>
      <c r="P594" s="2">
        <f t="shared" si="670"/>
        <v>36.766666666666659</v>
      </c>
      <c r="Q594" s="2">
        <f t="shared" si="671"/>
        <v>42.766666666666659</v>
      </c>
      <c r="R594" s="2">
        <f t="shared" si="672"/>
        <v>35.633333333333333</v>
      </c>
      <c r="S594" s="2">
        <f t="shared" si="661"/>
        <v>39.633333333333333</v>
      </c>
      <c r="T594" s="2">
        <f t="shared" si="662"/>
        <v>49.633333333333333</v>
      </c>
      <c r="U594" s="7">
        <f t="shared" si="663"/>
        <v>1</v>
      </c>
      <c r="V594" s="2">
        <f t="shared" si="673"/>
        <v>25.198191504797212</v>
      </c>
      <c r="W594" s="28">
        <f t="shared" si="674"/>
        <v>35.398531747566523</v>
      </c>
      <c r="X594" s="2">
        <f t="shared" si="675"/>
        <v>36.181150730192371</v>
      </c>
      <c r="Y594" s="2">
        <f t="shared" si="676"/>
        <v>149.08929973671684</v>
      </c>
      <c r="Z594" s="28">
        <f t="shared" si="677"/>
        <v>0</v>
      </c>
      <c r="AA594" s="28">
        <f t="shared" si="678"/>
        <v>5.916666666666667</v>
      </c>
      <c r="AB594" s="28">
        <f t="shared" si="679"/>
        <v>209.44131283976861</v>
      </c>
      <c r="AC594" s="2">
        <f t="shared" si="680"/>
        <v>214.07180848697155</v>
      </c>
      <c r="AD594" s="2">
        <f t="shared" si="664"/>
        <v>214.07180848697155</v>
      </c>
      <c r="AE594" s="2">
        <f t="shared" si="681"/>
        <v>214.07180848697155</v>
      </c>
      <c r="AF594" s="2">
        <f t="shared" si="665"/>
        <v>784.14152633601236</v>
      </c>
      <c r="AG594" s="33">
        <f t="shared" si="682"/>
        <v>0.15933917410714288</v>
      </c>
      <c r="AH594" s="33">
        <f t="shared" si="683"/>
        <v>0.15933917410714288</v>
      </c>
      <c r="AI594" s="2">
        <f t="shared" si="684"/>
        <v>2.3751230315691196</v>
      </c>
      <c r="AJ594" s="7">
        <v>2.2000000000000002</v>
      </c>
      <c r="AK594" s="27">
        <f t="shared" si="685"/>
        <v>0</v>
      </c>
      <c r="AL594" s="3">
        <f t="shared" si="686"/>
        <v>2074.8518033659557</v>
      </c>
    </row>
    <row r="595" spans="1:38" ht="20.25" x14ac:dyDescent="0.3">
      <c r="A595" s="7">
        <v>24</v>
      </c>
      <c r="B595" s="7">
        <v>54</v>
      </c>
      <c r="C595" s="27">
        <v>43</v>
      </c>
      <c r="D595" s="27">
        <v>68</v>
      </c>
      <c r="E595" s="7">
        <v>6</v>
      </c>
      <c r="F595" s="32">
        <f t="shared" si="666"/>
        <v>6.666666666666667</v>
      </c>
      <c r="G595" s="8">
        <f t="shared" si="659"/>
        <v>19200</v>
      </c>
      <c r="H595" s="2">
        <v>1.4</v>
      </c>
      <c r="I595" s="7">
        <f t="shared" si="660"/>
        <v>26880</v>
      </c>
      <c r="J595" s="7">
        <v>1.2</v>
      </c>
      <c r="K595" s="4">
        <f t="shared" si="687"/>
        <v>1.5166666666666666</v>
      </c>
      <c r="L595" s="7">
        <v>0</v>
      </c>
      <c r="M595" s="2">
        <f t="shared" si="667"/>
        <v>2.6329670329670329</v>
      </c>
      <c r="N595" s="2">
        <f t="shared" si="668"/>
        <v>2.087912087912088</v>
      </c>
      <c r="O595" s="2">
        <f t="shared" si="669"/>
        <v>8.6813186813186807</v>
      </c>
      <c r="P595" s="2">
        <f t="shared" si="670"/>
        <v>38.406666666666666</v>
      </c>
      <c r="Q595" s="2">
        <f t="shared" si="671"/>
        <v>44.406666666666666</v>
      </c>
      <c r="R595" s="2">
        <f t="shared" si="672"/>
        <v>37.233333333333334</v>
      </c>
      <c r="S595" s="2">
        <f t="shared" si="661"/>
        <v>41.233333333333334</v>
      </c>
      <c r="T595" s="2">
        <f t="shared" si="662"/>
        <v>51.233333333333334</v>
      </c>
      <c r="U595" s="7">
        <f t="shared" si="663"/>
        <v>1</v>
      </c>
      <c r="V595" s="2">
        <f t="shared" si="673"/>
        <v>23.224754470126822</v>
      </c>
      <c r="W595" s="28">
        <f t="shared" si="674"/>
        <v>32.76835431377787</v>
      </c>
      <c r="X595" s="2">
        <f t="shared" si="675"/>
        <v>33.756734864192147</v>
      </c>
      <c r="Y595" s="2">
        <f t="shared" si="676"/>
        <v>154.83169646751216</v>
      </c>
      <c r="Z595" s="28">
        <f t="shared" si="677"/>
        <v>0</v>
      </c>
      <c r="AA595" s="28">
        <f t="shared" si="678"/>
        <v>6.666666666666667</v>
      </c>
      <c r="AB595" s="28">
        <f t="shared" si="679"/>
        <v>218.45569542518581</v>
      </c>
      <c r="AC595" s="2">
        <f t="shared" si="680"/>
        <v>225.04489909461432</v>
      </c>
      <c r="AD595" s="2">
        <f t="shared" si="664"/>
        <v>225.04489909461432</v>
      </c>
      <c r="AE595" s="2">
        <f t="shared" si="681"/>
        <v>225.04489909461432</v>
      </c>
      <c r="AF595" s="2">
        <f t="shared" si="665"/>
        <v>992.42911926901559</v>
      </c>
      <c r="AG595" s="33">
        <f t="shared" si="682"/>
        <v>0.16079464285714287</v>
      </c>
      <c r="AH595" s="33">
        <f t="shared" si="683"/>
        <v>0.16079464285714287</v>
      </c>
      <c r="AI595" s="2">
        <f t="shared" si="684"/>
        <v>2.3777112373039624</v>
      </c>
      <c r="AJ595" s="7">
        <v>2.2000000000000002</v>
      </c>
      <c r="AK595" s="27">
        <f t="shared" si="685"/>
        <v>0</v>
      </c>
      <c r="AL595" s="3">
        <f t="shared" si="686"/>
        <v>2068.6548833411393</v>
      </c>
    </row>
    <row r="596" spans="1:38" ht="20.25" x14ac:dyDescent="0.3">
      <c r="A596" s="7">
        <v>24</v>
      </c>
      <c r="B596" s="7">
        <v>60</v>
      </c>
      <c r="C596" s="27">
        <v>48</v>
      </c>
      <c r="D596" s="27">
        <v>76</v>
      </c>
      <c r="E596" s="7">
        <v>6.5</v>
      </c>
      <c r="F596" s="32">
        <f t="shared" si="666"/>
        <v>7.416666666666667</v>
      </c>
      <c r="G596" s="8">
        <f t="shared" si="659"/>
        <v>21360</v>
      </c>
      <c r="H596" s="2">
        <v>1.4</v>
      </c>
      <c r="I596" s="7">
        <f t="shared" si="660"/>
        <v>29903.999999999996</v>
      </c>
      <c r="J596" s="7">
        <v>1.2</v>
      </c>
      <c r="K596" s="4">
        <f t="shared" si="687"/>
        <v>1.5833333333333333</v>
      </c>
      <c r="L596" s="7">
        <v>0</v>
      </c>
      <c r="M596" s="2">
        <f t="shared" si="667"/>
        <v>2.4968421052631578</v>
      </c>
      <c r="N596" s="2">
        <f t="shared" si="668"/>
        <v>2</v>
      </c>
      <c r="O596" s="2">
        <f t="shared" si="669"/>
        <v>8.3157894736842106</v>
      </c>
      <c r="P596" s="2">
        <f t="shared" si="670"/>
        <v>40.046666666666667</v>
      </c>
      <c r="Q596" s="2">
        <f t="shared" si="671"/>
        <v>46.046666666666667</v>
      </c>
      <c r="R596" s="2">
        <f t="shared" si="672"/>
        <v>38.833333333333336</v>
      </c>
      <c r="S596" s="2">
        <f t="shared" si="661"/>
        <v>42.833333333333336</v>
      </c>
      <c r="T596" s="2">
        <f t="shared" si="662"/>
        <v>52.833333333333336</v>
      </c>
      <c r="U596" s="7">
        <f t="shared" si="663"/>
        <v>1</v>
      </c>
      <c r="V596" s="2">
        <f t="shared" si="673"/>
        <v>21.474761873101308</v>
      </c>
      <c r="W596" s="28">
        <f t="shared" si="674"/>
        <v>30.420838499711845</v>
      </c>
      <c r="X596" s="2">
        <f t="shared" si="675"/>
        <v>31.568577390741982</v>
      </c>
      <c r="Y596" s="2">
        <f t="shared" si="676"/>
        <v>159.27115055883471</v>
      </c>
      <c r="Z596" s="28">
        <f t="shared" si="677"/>
        <v>0</v>
      </c>
      <c r="AA596" s="28">
        <f t="shared" si="678"/>
        <v>7.416666666666667</v>
      </c>
      <c r="AB596" s="28">
        <f t="shared" si="679"/>
        <v>225.62121887286287</v>
      </c>
      <c r="AC596" s="2">
        <f t="shared" si="680"/>
        <v>234.13361564800306</v>
      </c>
      <c r="AD596" s="2">
        <f t="shared" si="664"/>
        <v>234.13361564800306</v>
      </c>
      <c r="AE596" s="2">
        <f t="shared" si="681"/>
        <v>234.13361564800306</v>
      </c>
      <c r="AF596" s="2">
        <f t="shared" si="665"/>
        <v>1225.2211349000193</v>
      </c>
      <c r="AG596" s="33">
        <f t="shared" si="682"/>
        <v>0.16225011160714289</v>
      </c>
      <c r="AH596" s="33">
        <f t="shared" si="683"/>
        <v>0.16225011160714289</v>
      </c>
      <c r="AI596" s="2">
        <f t="shared" si="684"/>
        <v>2.3803050900024263</v>
      </c>
      <c r="AJ596" s="7">
        <v>2.2000000000000002</v>
      </c>
      <c r="AK596" s="27">
        <f t="shared" si="685"/>
        <v>0</v>
      </c>
      <c r="AL596" s="3">
        <f t="shared" si="686"/>
        <v>2064.9202490214097</v>
      </c>
    </row>
    <row r="597" spans="1:38" ht="20.25" x14ac:dyDescent="0.3">
      <c r="A597" s="7">
        <v>24</v>
      </c>
      <c r="B597" s="7">
        <v>66</v>
      </c>
      <c r="C597" s="27">
        <v>53</v>
      </c>
      <c r="D597" s="27">
        <v>83</v>
      </c>
      <c r="E597" s="7">
        <v>7</v>
      </c>
      <c r="F597" s="32">
        <f t="shared" si="666"/>
        <v>8.0833333333333339</v>
      </c>
      <c r="G597" s="8">
        <f t="shared" si="659"/>
        <v>23280</v>
      </c>
      <c r="H597" s="2">
        <v>1.4</v>
      </c>
      <c r="I597" s="7">
        <f t="shared" si="660"/>
        <v>32591.999999999996</v>
      </c>
      <c r="J597" s="7">
        <v>1.2</v>
      </c>
      <c r="K597" s="4">
        <f t="shared" si="687"/>
        <v>1.6416666666666666</v>
      </c>
      <c r="L597" s="7">
        <v>0</v>
      </c>
      <c r="M597" s="2">
        <f t="shared" si="667"/>
        <v>2.3868020304568525</v>
      </c>
      <c r="N597" s="2">
        <f t="shared" si="668"/>
        <v>1.9289340101522843</v>
      </c>
      <c r="O597" s="2">
        <f t="shared" si="669"/>
        <v>8.0203045685279193</v>
      </c>
      <c r="P597" s="2">
        <f t="shared" si="670"/>
        <v>41.481666666666662</v>
      </c>
      <c r="Q597" s="2">
        <f t="shared" si="671"/>
        <v>47.481666666666662</v>
      </c>
      <c r="R597" s="2">
        <f t="shared" si="672"/>
        <v>40.233333333333334</v>
      </c>
      <c r="S597" s="2">
        <f t="shared" si="661"/>
        <v>44.233333333333334</v>
      </c>
      <c r="T597" s="2">
        <f t="shared" si="662"/>
        <v>54.233333333333334</v>
      </c>
      <c r="U597" s="7">
        <f t="shared" si="663"/>
        <v>1</v>
      </c>
      <c r="V597" s="2">
        <f t="shared" si="673"/>
        <v>20.101073618931629</v>
      </c>
      <c r="W597" s="28">
        <f t="shared" si="674"/>
        <v>28.567723080786642</v>
      </c>
      <c r="X597" s="2">
        <f t="shared" si="675"/>
        <v>29.824211257591248</v>
      </c>
      <c r="Y597" s="2">
        <f t="shared" si="676"/>
        <v>162.48367841969736</v>
      </c>
      <c r="Z597" s="28">
        <f t="shared" si="677"/>
        <v>0</v>
      </c>
      <c r="AA597" s="28">
        <f t="shared" si="678"/>
        <v>8.0833333333333339</v>
      </c>
      <c r="AB597" s="28">
        <f t="shared" si="679"/>
        <v>230.92242823635871</v>
      </c>
      <c r="AC597" s="2">
        <f t="shared" si="680"/>
        <v>241.07904099886261</v>
      </c>
      <c r="AD597" s="2">
        <f t="shared" si="664"/>
        <v>241.07904099886261</v>
      </c>
      <c r="AE597" s="2">
        <f t="shared" si="681"/>
        <v>241.07904099886261</v>
      </c>
      <c r="AF597" s="2">
        <f t="shared" si="665"/>
        <v>1482.5175732290234</v>
      </c>
      <c r="AG597" s="33">
        <f t="shared" si="682"/>
        <v>0.1635438616071429</v>
      </c>
      <c r="AH597" s="33">
        <f t="shared" si="683"/>
        <v>0.1635438616071429</v>
      </c>
      <c r="AI597" s="2">
        <f t="shared" si="684"/>
        <v>2.382615492461007</v>
      </c>
      <c r="AJ597" s="7">
        <v>2.2000000000000002</v>
      </c>
      <c r="AK597" s="27">
        <f t="shared" si="685"/>
        <v>0</v>
      </c>
      <c r="AL597" s="3">
        <f t="shared" si="686"/>
        <v>2067.6589618575199</v>
      </c>
    </row>
    <row r="598" spans="1:38" ht="20.25" x14ac:dyDescent="0.3">
      <c r="A598" s="7">
        <v>24</v>
      </c>
      <c r="B598" s="7">
        <v>72</v>
      </c>
      <c r="C598" s="27">
        <v>58</v>
      </c>
      <c r="D598" s="27">
        <v>91</v>
      </c>
      <c r="E598" s="7">
        <v>7.5</v>
      </c>
      <c r="F598" s="32">
        <f t="shared" si="666"/>
        <v>8.8333333333333339</v>
      </c>
      <c r="G598" s="8">
        <f t="shared" si="659"/>
        <v>25440</v>
      </c>
      <c r="H598" s="2">
        <v>1.4</v>
      </c>
      <c r="I598" s="7">
        <f t="shared" si="660"/>
        <v>35616</v>
      </c>
      <c r="J598" s="7">
        <v>1.2</v>
      </c>
      <c r="K598" s="4">
        <f t="shared" si="687"/>
        <v>1.7083333333333335</v>
      </c>
      <c r="L598" s="7">
        <v>0</v>
      </c>
      <c r="M598" s="2">
        <f t="shared" si="667"/>
        <v>2.2702439024390242</v>
      </c>
      <c r="N598" s="2">
        <f t="shared" si="668"/>
        <v>1.8536585365853655</v>
      </c>
      <c r="O598" s="2">
        <f t="shared" si="669"/>
        <v>7.7073170731707306</v>
      </c>
      <c r="P598" s="2">
        <f t="shared" si="670"/>
        <v>43.121666666666663</v>
      </c>
      <c r="Q598" s="2">
        <f t="shared" si="671"/>
        <v>49.121666666666663</v>
      </c>
      <c r="R598" s="2">
        <f t="shared" si="672"/>
        <v>41.833333333333336</v>
      </c>
      <c r="S598" s="2">
        <f t="shared" si="661"/>
        <v>45.833333333333336</v>
      </c>
      <c r="T598" s="2">
        <f t="shared" si="662"/>
        <v>55.833333333333336</v>
      </c>
      <c r="U598" s="7">
        <f t="shared" si="663"/>
        <v>1</v>
      </c>
      <c r="V598" s="2">
        <f t="shared" si="673"/>
        <v>18.686831069506116</v>
      </c>
      <c r="W598" s="28">
        <f t="shared" si="674"/>
        <v>26.649969309352475</v>
      </c>
      <c r="X598" s="2">
        <f t="shared" si="675"/>
        <v>28.002355811618123</v>
      </c>
      <c r="Y598" s="2">
        <f t="shared" si="676"/>
        <v>165.06700778063737</v>
      </c>
      <c r="Z598" s="28">
        <f t="shared" si="677"/>
        <v>0</v>
      </c>
      <c r="AA598" s="28">
        <f t="shared" si="678"/>
        <v>8.8333333333333339</v>
      </c>
      <c r="AB598" s="28">
        <f t="shared" si="679"/>
        <v>235.40806223261353</v>
      </c>
      <c r="AC598" s="2">
        <f t="shared" si="680"/>
        <v>247.35414300262678</v>
      </c>
      <c r="AD598" s="2">
        <f t="shared" si="664"/>
        <v>247.35414300262678</v>
      </c>
      <c r="AE598" s="2">
        <f t="shared" si="681"/>
        <v>247.35414300262678</v>
      </c>
      <c r="AF598" s="2">
        <f t="shared" si="665"/>
        <v>1764.3184342560278</v>
      </c>
      <c r="AG598" s="33">
        <f t="shared" si="682"/>
        <v>0.1649993303571429</v>
      </c>
      <c r="AH598" s="33">
        <f t="shared" si="683"/>
        <v>0.1649993303571429</v>
      </c>
      <c r="AI598" s="2">
        <f t="shared" si="684"/>
        <v>2.3852200621898936</v>
      </c>
      <c r="AJ598" s="7">
        <v>2.2000000000000002</v>
      </c>
      <c r="AK598" s="27">
        <f t="shared" si="685"/>
        <v>0</v>
      </c>
      <c r="AL598" s="3">
        <f t="shared" si="686"/>
        <v>2066.590348915488</v>
      </c>
    </row>
    <row r="599" spans="1:38" ht="20.25" x14ac:dyDescent="0.3">
      <c r="A599" s="7">
        <v>24</v>
      </c>
      <c r="B599" s="7">
        <v>78</v>
      </c>
      <c r="C599" s="27">
        <v>63</v>
      </c>
      <c r="D599" s="27">
        <v>98</v>
      </c>
      <c r="E599" s="7">
        <v>8</v>
      </c>
      <c r="F599" s="32">
        <f t="shared" si="666"/>
        <v>9.5</v>
      </c>
      <c r="G599" s="8">
        <f t="shared" si="659"/>
        <v>27360</v>
      </c>
      <c r="H599" s="2">
        <v>1.4</v>
      </c>
      <c r="I599" s="7">
        <f t="shared" si="660"/>
        <v>38304</v>
      </c>
      <c r="J599" s="7">
        <v>1.2</v>
      </c>
      <c r="K599" s="7">
        <v>1.75</v>
      </c>
      <c r="L599" s="7">
        <v>0</v>
      </c>
      <c r="M599" s="2">
        <f t="shared" si="667"/>
        <v>2.196190476190476</v>
      </c>
      <c r="N599" s="2">
        <f t="shared" si="668"/>
        <v>1.8095238095238095</v>
      </c>
      <c r="O599" s="2">
        <f t="shared" si="669"/>
        <v>7.5238095238095237</v>
      </c>
      <c r="P599" s="2">
        <f t="shared" si="670"/>
        <v>44.156666666666666</v>
      </c>
      <c r="Q599" s="2">
        <f t="shared" si="671"/>
        <v>50.156666666666666</v>
      </c>
      <c r="R599" s="2">
        <f t="shared" si="672"/>
        <v>42.833333333333336</v>
      </c>
      <c r="S599" s="2">
        <f t="shared" si="661"/>
        <v>46.833333333333336</v>
      </c>
      <c r="T599" s="2">
        <f t="shared" si="662"/>
        <v>56.833333333333336</v>
      </c>
      <c r="U599" s="7">
        <f t="shared" si="663"/>
        <v>1</v>
      </c>
      <c r="V599" s="2">
        <f t="shared" si="673"/>
        <v>17.873956027275366</v>
      </c>
      <c r="W599" s="28">
        <f t="shared" si="674"/>
        <v>25.542741876166421</v>
      </c>
      <c r="X599" s="2">
        <f t="shared" si="675"/>
        <v>26.941974774250848</v>
      </c>
      <c r="Y599" s="2">
        <f t="shared" si="676"/>
        <v>169.80258225911598</v>
      </c>
      <c r="Z599" s="28">
        <f t="shared" si="677"/>
        <v>0</v>
      </c>
      <c r="AA599" s="28">
        <f t="shared" si="678"/>
        <v>9.5</v>
      </c>
      <c r="AB599" s="28">
        <f t="shared" si="679"/>
        <v>242.65604782358099</v>
      </c>
      <c r="AC599" s="2">
        <f t="shared" si="680"/>
        <v>255.94876035538306</v>
      </c>
      <c r="AD599" s="2">
        <f t="shared" si="664"/>
        <v>255.94876035538306</v>
      </c>
      <c r="AE599" s="2">
        <f t="shared" si="681"/>
        <v>255.94876035538306</v>
      </c>
      <c r="AF599" s="2">
        <f t="shared" si="665"/>
        <v>2070.6237179810328</v>
      </c>
      <c r="AG599" s="33">
        <f t="shared" si="682"/>
        <v>0.16629308035714288</v>
      </c>
      <c r="AH599" s="33">
        <f t="shared" si="683"/>
        <v>0.16629308035714288</v>
      </c>
      <c r="AI599" s="2">
        <f t="shared" si="684"/>
        <v>2.387540020416326</v>
      </c>
      <c r="AJ599" s="7">
        <v>2.2000000000000002</v>
      </c>
      <c r="AK599" s="27">
        <f t="shared" si="685"/>
        <v>0</v>
      </c>
      <c r="AL599" s="3">
        <f t="shared" si="686"/>
        <v>2070.6800444790319</v>
      </c>
    </row>
    <row r="600" spans="1:38" ht="20.25" x14ac:dyDescent="0.3">
      <c r="A600" s="7">
        <v>24</v>
      </c>
      <c r="B600" s="7">
        <v>84</v>
      </c>
      <c r="C600" s="27">
        <v>68</v>
      </c>
      <c r="D600" s="27">
        <v>106</v>
      </c>
      <c r="E600" s="7">
        <v>8.5</v>
      </c>
      <c r="F600" s="32">
        <f t="shared" si="666"/>
        <v>10.25</v>
      </c>
      <c r="G600" s="8">
        <f t="shared" si="659"/>
        <v>29520</v>
      </c>
      <c r="H600" s="2">
        <v>1.4</v>
      </c>
      <c r="I600" s="7">
        <f t="shared" si="660"/>
        <v>41328</v>
      </c>
      <c r="J600" s="7">
        <v>1.2</v>
      </c>
      <c r="K600" s="7">
        <v>1.75</v>
      </c>
      <c r="L600" s="7">
        <v>0</v>
      </c>
      <c r="M600" s="2">
        <f t="shared" si="667"/>
        <v>2.1733333333333333</v>
      </c>
      <c r="N600" s="2">
        <f t="shared" si="668"/>
        <v>1.8095238095238095</v>
      </c>
      <c r="O600" s="2">
        <f t="shared" si="669"/>
        <v>7.5238095238095237</v>
      </c>
      <c r="P600" s="2">
        <f t="shared" si="670"/>
        <v>44.196666666666665</v>
      </c>
      <c r="Q600" s="2">
        <f t="shared" si="671"/>
        <v>50.196666666666665</v>
      </c>
      <c r="R600" s="2">
        <f t="shared" si="672"/>
        <v>42.833333333333336</v>
      </c>
      <c r="S600" s="2">
        <f t="shared" si="661"/>
        <v>46.833333333333336</v>
      </c>
      <c r="T600" s="2">
        <f t="shared" si="662"/>
        <v>56.833333333333336</v>
      </c>
      <c r="U600" s="7">
        <f t="shared" si="663"/>
        <v>1</v>
      </c>
      <c r="V600" s="2">
        <f t="shared" si="673"/>
        <v>17.859712885477951</v>
      </c>
      <c r="W600" s="28">
        <f t="shared" si="674"/>
        <v>25.522387742258857</v>
      </c>
      <c r="X600" s="2">
        <f t="shared" si="675"/>
        <v>26.920505639694035</v>
      </c>
      <c r="Y600" s="2">
        <f t="shared" si="676"/>
        <v>183.06205707614899</v>
      </c>
      <c r="Z600" s="28">
        <f t="shared" si="677"/>
        <v>0</v>
      </c>
      <c r="AA600" s="28">
        <f t="shared" si="678"/>
        <v>10.25</v>
      </c>
      <c r="AB600" s="28">
        <f t="shared" si="679"/>
        <v>261.60447435815331</v>
      </c>
      <c r="AC600" s="2">
        <f t="shared" si="680"/>
        <v>275.93518280686385</v>
      </c>
      <c r="AD600" s="2">
        <f t="shared" si="664"/>
        <v>275.93518280686385</v>
      </c>
      <c r="AE600" s="2">
        <f t="shared" si="681"/>
        <v>275.93518280686385</v>
      </c>
      <c r="AF600" s="2">
        <f t="shared" si="665"/>
        <v>2401.4334244040379</v>
      </c>
      <c r="AG600" s="33">
        <f t="shared" si="682"/>
        <v>0.16774854910714287</v>
      </c>
      <c r="AH600" s="33">
        <f t="shared" si="683"/>
        <v>0.16774854910714287</v>
      </c>
      <c r="AI600" s="2">
        <f t="shared" si="684"/>
        <v>2.3901553737325032</v>
      </c>
      <c r="AJ600" s="7">
        <v>2.2000000000000002</v>
      </c>
      <c r="AK600" s="27">
        <f t="shared" si="685"/>
        <v>0</v>
      </c>
      <c r="AL600" s="3">
        <f t="shared" si="686"/>
        <v>2071.2050570049614</v>
      </c>
    </row>
    <row r="601" spans="1:38" ht="20.25" x14ac:dyDescent="0.3">
      <c r="A601" s="7">
        <v>24</v>
      </c>
      <c r="B601" s="7">
        <v>90</v>
      </c>
      <c r="C601" s="27">
        <v>72</v>
      </c>
      <c r="D601" s="27">
        <v>113</v>
      </c>
      <c r="E601" s="7">
        <v>9</v>
      </c>
      <c r="F601" s="32">
        <f t="shared" si="666"/>
        <v>10.916666666666666</v>
      </c>
      <c r="G601" s="8">
        <f t="shared" si="659"/>
        <v>31440</v>
      </c>
      <c r="H601" s="2">
        <v>1.4</v>
      </c>
      <c r="I601" s="7">
        <f t="shared" si="660"/>
        <v>44016</v>
      </c>
      <c r="J601" s="7">
        <v>1.2</v>
      </c>
      <c r="K601" s="7">
        <v>1.75</v>
      </c>
      <c r="L601" s="7">
        <v>0</v>
      </c>
      <c r="M601" s="2">
        <f t="shared" si="667"/>
        <v>2.1533333333333333</v>
      </c>
      <c r="N601" s="2">
        <f t="shared" si="668"/>
        <v>1.8095238095238095</v>
      </c>
      <c r="O601" s="2">
        <f t="shared" si="669"/>
        <v>7.5238095238095237</v>
      </c>
      <c r="P601" s="2">
        <f t="shared" si="670"/>
        <v>44.231666666666662</v>
      </c>
      <c r="Q601" s="2">
        <f t="shared" si="671"/>
        <v>50.231666666666662</v>
      </c>
      <c r="R601" s="2">
        <f t="shared" si="672"/>
        <v>42.833333333333336</v>
      </c>
      <c r="S601" s="2">
        <f t="shared" si="661"/>
        <v>46.833333333333336</v>
      </c>
      <c r="T601" s="2">
        <f t="shared" si="662"/>
        <v>56.833333333333336</v>
      </c>
      <c r="U601" s="7">
        <f t="shared" si="663"/>
        <v>1</v>
      </c>
      <c r="V601" s="2">
        <f t="shared" si="673"/>
        <v>17.847268744312185</v>
      </c>
      <c r="W601" s="28">
        <f t="shared" si="674"/>
        <v>25.504604466682782</v>
      </c>
      <c r="X601" s="2">
        <f t="shared" si="675"/>
        <v>26.901748195238895</v>
      </c>
      <c r="Y601" s="2">
        <f t="shared" si="676"/>
        <v>194.83268379207468</v>
      </c>
      <c r="Z601" s="28">
        <f t="shared" si="677"/>
        <v>0</v>
      </c>
      <c r="AA601" s="28">
        <f t="shared" si="678"/>
        <v>10.916666666666666</v>
      </c>
      <c r="AB601" s="28">
        <f t="shared" si="679"/>
        <v>278.42526542795366</v>
      </c>
      <c r="AC601" s="2">
        <f t="shared" si="680"/>
        <v>293.67741779802458</v>
      </c>
      <c r="AD601" s="2">
        <f t="shared" si="664"/>
        <v>293.67741779802458</v>
      </c>
      <c r="AE601" s="2">
        <f t="shared" si="681"/>
        <v>293.67741779802458</v>
      </c>
      <c r="AF601" s="2">
        <f t="shared" si="665"/>
        <v>2756.7475535250433</v>
      </c>
      <c r="AG601" s="33">
        <f t="shared" si="682"/>
        <v>0.16904229910714288</v>
      </c>
      <c r="AH601" s="33">
        <f t="shared" si="683"/>
        <v>0.16904229910714288</v>
      </c>
      <c r="AI601" s="2">
        <f t="shared" si="684"/>
        <v>2.3924849471332537</v>
      </c>
      <c r="AJ601" s="7">
        <v>2.2000000000000002</v>
      </c>
      <c r="AK601" s="27">
        <f t="shared" si="685"/>
        <v>0</v>
      </c>
      <c r="AL601" s="3">
        <f t="shared" si="686"/>
        <v>2076.0914066623582</v>
      </c>
    </row>
    <row r="602" spans="1:38" ht="20.25" x14ac:dyDescent="0.3">
      <c r="A602" s="7">
        <v>24</v>
      </c>
      <c r="B602" s="7">
        <v>96</v>
      </c>
      <c r="C602" s="27">
        <v>77</v>
      </c>
      <c r="D602" s="27">
        <v>121</v>
      </c>
      <c r="E602" s="7">
        <v>9.5</v>
      </c>
      <c r="F602" s="32">
        <f t="shared" si="666"/>
        <v>11.666666666666666</v>
      </c>
      <c r="G602" s="8">
        <f t="shared" si="659"/>
        <v>33600</v>
      </c>
      <c r="H602" s="2">
        <v>1.4</v>
      </c>
      <c r="I602" s="7">
        <f t="shared" si="660"/>
        <v>47040</v>
      </c>
      <c r="J602" s="7">
        <v>1.2</v>
      </c>
      <c r="K602" s="7">
        <v>1.75</v>
      </c>
      <c r="L602" s="7">
        <v>0</v>
      </c>
      <c r="M602" s="2">
        <f t="shared" si="667"/>
        <v>2.1304761904761902</v>
      </c>
      <c r="N602" s="2">
        <f t="shared" si="668"/>
        <v>1.8095238095238095</v>
      </c>
      <c r="O602" s="2">
        <f t="shared" si="669"/>
        <v>7.5238095238095237</v>
      </c>
      <c r="P602" s="2">
        <f t="shared" si="670"/>
        <v>44.271666666666661</v>
      </c>
      <c r="Q602" s="2">
        <f t="shared" si="671"/>
        <v>50.271666666666661</v>
      </c>
      <c r="R602" s="2">
        <f t="shared" si="672"/>
        <v>42.833333333333336</v>
      </c>
      <c r="S602" s="2">
        <f t="shared" si="661"/>
        <v>46.833333333333336</v>
      </c>
      <c r="T602" s="2">
        <f t="shared" si="662"/>
        <v>56.833333333333336</v>
      </c>
      <c r="U602" s="7">
        <f t="shared" si="663"/>
        <v>1</v>
      </c>
      <c r="V602" s="2">
        <f t="shared" si="673"/>
        <v>17.833068086225669</v>
      </c>
      <c r="W602" s="28">
        <f t="shared" si="674"/>
        <v>25.484311044039131</v>
      </c>
      <c r="X602" s="2">
        <f t="shared" si="675"/>
        <v>26.880343097712593</v>
      </c>
      <c r="Y602" s="2">
        <f t="shared" si="676"/>
        <v>208.05246100596614</v>
      </c>
      <c r="Z602" s="28">
        <f t="shared" si="677"/>
        <v>0</v>
      </c>
      <c r="AA602" s="28">
        <f t="shared" si="678"/>
        <v>11.666666666666666</v>
      </c>
      <c r="AB602" s="28">
        <f t="shared" si="679"/>
        <v>297.31696218045653</v>
      </c>
      <c r="AC602" s="2">
        <f t="shared" si="680"/>
        <v>313.60400280664692</v>
      </c>
      <c r="AD602" s="2">
        <f t="shared" si="664"/>
        <v>313.60400280664692</v>
      </c>
      <c r="AE602" s="2">
        <f t="shared" si="681"/>
        <v>313.60400280664692</v>
      </c>
      <c r="AF602" s="2">
        <f t="shared" si="665"/>
        <v>3136.5661053440494</v>
      </c>
      <c r="AG602" s="33">
        <f t="shared" si="682"/>
        <v>0.17049776785714288</v>
      </c>
      <c r="AH602" s="33">
        <f t="shared" si="683"/>
        <v>0.17049776785714288</v>
      </c>
      <c r="AI602" s="2">
        <f t="shared" si="684"/>
        <v>2.3951111511458585</v>
      </c>
      <c r="AJ602" s="7">
        <v>2.2000000000000002</v>
      </c>
      <c r="AK602" s="27">
        <f t="shared" si="685"/>
        <v>0</v>
      </c>
      <c r="AL602" s="3">
        <f t="shared" si="686"/>
        <v>2077.6440257075424</v>
      </c>
    </row>
    <row r="603" spans="1:38" ht="20.25" x14ac:dyDescent="0.3">
      <c r="A603" s="7">
        <v>24</v>
      </c>
      <c r="B603" s="7">
        <v>102</v>
      </c>
      <c r="C603" s="27">
        <v>82</v>
      </c>
      <c r="D603" s="27">
        <v>128</v>
      </c>
      <c r="E603" s="7">
        <v>9.75</v>
      </c>
      <c r="F603" s="32">
        <f t="shared" si="666"/>
        <v>12.291666666666666</v>
      </c>
      <c r="G603" s="8">
        <f t="shared" si="659"/>
        <v>35400</v>
      </c>
      <c r="H603" s="2">
        <v>1.4</v>
      </c>
      <c r="I603" s="7">
        <f t="shared" si="660"/>
        <v>49560</v>
      </c>
      <c r="J603" s="7">
        <v>1.2</v>
      </c>
      <c r="K603" s="7">
        <v>1.75</v>
      </c>
      <c r="L603" s="7">
        <v>0</v>
      </c>
      <c r="M603" s="2">
        <f t="shared" si="667"/>
        <v>2.1104761904761902</v>
      </c>
      <c r="N603" s="2">
        <f t="shared" si="668"/>
        <v>1.8095238095238095</v>
      </c>
      <c r="O603" s="2">
        <f t="shared" si="669"/>
        <v>7.5238095238095237</v>
      </c>
      <c r="P603" s="2">
        <f t="shared" si="670"/>
        <v>44.306666666666665</v>
      </c>
      <c r="Q603" s="2">
        <f t="shared" si="671"/>
        <v>50.306666666666665</v>
      </c>
      <c r="R603" s="2">
        <f t="shared" si="672"/>
        <v>42.833333333333336</v>
      </c>
      <c r="S603" s="2">
        <f t="shared" si="661"/>
        <v>46.833333333333336</v>
      </c>
      <c r="T603" s="2">
        <f t="shared" si="662"/>
        <v>56.833333333333336</v>
      </c>
      <c r="U603" s="7">
        <f t="shared" si="663"/>
        <v>1</v>
      </c>
      <c r="V603" s="2">
        <f t="shared" si="673"/>
        <v>17.820661035145275</v>
      </c>
      <c r="W603" s="28">
        <f t="shared" si="674"/>
        <v>25.46658077197695</v>
      </c>
      <c r="X603" s="2">
        <f t="shared" si="675"/>
        <v>26.86164156030695</v>
      </c>
      <c r="Y603" s="2">
        <f t="shared" si="676"/>
        <v>219.04562522366066</v>
      </c>
      <c r="Z603" s="28">
        <f t="shared" si="677"/>
        <v>0</v>
      </c>
      <c r="AA603" s="28">
        <f t="shared" si="678"/>
        <v>12.291666666666666</v>
      </c>
      <c r="AB603" s="28">
        <f t="shared" si="679"/>
        <v>313.02672198888331</v>
      </c>
      <c r="AC603" s="2">
        <f t="shared" si="680"/>
        <v>330.17434417877291</v>
      </c>
      <c r="AD603" s="2">
        <f t="shared" si="664"/>
        <v>330.17434417877291</v>
      </c>
      <c r="AE603" s="2">
        <f t="shared" si="681"/>
        <v>330.17434417877291</v>
      </c>
      <c r="AF603" s="2">
        <f t="shared" si="665"/>
        <v>3540.8890798610555</v>
      </c>
      <c r="AG603" s="33">
        <f t="shared" si="682"/>
        <v>0.1717106584821429</v>
      </c>
      <c r="AH603" s="33">
        <f t="shared" si="683"/>
        <v>0.1717106584821429</v>
      </c>
      <c r="AI603" s="2">
        <f t="shared" si="684"/>
        <v>2.3973040627308477</v>
      </c>
      <c r="AJ603" s="7">
        <v>2.2000000000000002</v>
      </c>
      <c r="AK603" s="27">
        <f t="shared" si="685"/>
        <v>0</v>
      </c>
      <c r="AL603" s="3">
        <f t="shared" si="686"/>
        <v>2076.58612381699</v>
      </c>
    </row>
    <row r="604" spans="1:38" ht="20.25" x14ac:dyDescent="0.3">
      <c r="A604" s="7">
        <v>24</v>
      </c>
      <c r="B604" s="7">
        <v>108</v>
      </c>
      <c r="C604" s="27">
        <v>87</v>
      </c>
      <c r="D604" s="27">
        <v>136</v>
      </c>
      <c r="E604" s="7">
        <v>10</v>
      </c>
      <c r="F604" s="32">
        <f t="shared" si="666"/>
        <v>13</v>
      </c>
      <c r="G604" s="8">
        <f t="shared" si="659"/>
        <v>37440</v>
      </c>
      <c r="H604" s="2">
        <v>1.4</v>
      </c>
      <c r="I604" s="7">
        <f t="shared" si="660"/>
        <v>52416</v>
      </c>
      <c r="J604" s="7">
        <v>1.2</v>
      </c>
      <c r="K604" s="7">
        <v>1.75</v>
      </c>
      <c r="L604" s="7">
        <v>0</v>
      </c>
      <c r="M604" s="2">
        <f t="shared" si="667"/>
        <v>2.0876190476190475</v>
      </c>
      <c r="N604" s="2">
        <f t="shared" si="668"/>
        <v>1.8095238095238095</v>
      </c>
      <c r="O604" s="2">
        <f t="shared" si="669"/>
        <v>7.5238095238095237</v>
      </c>
      <c r="P604" s="2">
        <f t="shared" si="670"/>
        <v>44.346666666666664</v>
      </c>
      <c r="Q604" s="2">
        <f t="shared" si="671"/>
        <v>50.346666666666664</v>
      </c>
      <c r="R604" s="2">
        <f t="shared" si="672"/>
        <v>42.833333333333336</v>
      </c>
      <c r="S604" s="2">
        <f t="shared" si="661"/>
        <v>46.833333333333336</v>
      </c>
      <c r="T604" s="2">
        <f t="shared" si="662"/>
        <v>56.833333333333336</v>
      </c>
      <c r="U604" s="7">
        <f t="shared" si="663"/>
        <v>1</v>
      </c>
      <c r="V604" s="2">
        <f t="shared" si="673"/>
        <v>17.806502670975398</v>
      </c>
      <c r="W604" s="28">
        <f t="shared" si="674"/>
        <v>25.446347789372101</v>
      </c>
      <c r="X604" s="2">
        <f t="shared" si="675"/>
        <v>26.84030021372832</v>
      </c>
      <c r="Y604" s="2">
        <f t="shared" si="676"/>
        <v>231.48453472268017</v>
      </c>
      <c r="Z604" s="28">
        <f t="shared" si="677"/>
        <v>0</v>
      </c>
      <c r="AA604" s="28">
        <f t="shared" si="678"/>
        <v>13</v>
      </c>
      <c r="AB604" s="28">
        <f t="shared" si="679"/>
        <v>330.80252126183734</v>
      </c>
      <c r="AC604" s="2">
        <f t="shared" si="680"/>
        <v>348.92390277846818</v>
      </c>
      <c r="AD604" s="2">
        <f t="shared" si="664"/>
        <v>348.92390277846818</v>
      </c>
      <c r="AE604" s="2">
        <f t="shared" si="681"/>
        <v>348.92390277846818</v>
      </c>
      <c r="AF604" s="2">
        <f t="shared" si="665"/>
        <v>3969.7164770760623</v>
      </c>
      <c r="AG604" s="33">
        <f t="shared" si="682"/>
        <v>0.1730852678571429</v>
      </c>
      <c r="AH604" s="33">
        <f t="shared" si="683"/>
        <v>0.1730852678571429</v>
      </c>
      <c r="AI604" s="2">
        <f t="shared" si="684"/>
        <v>2.3997942219404313</v>
      </c>
      <c r="AJ604" s="7">
        <v>2.2000000000000002</v>
      </c>
      <c r="AK604" s="27">
        <f t="shared" si="685"/>
        <v>0</v>
      </c>
      <c r="AL604" s="3">
        <f t="shared" si="686"/>
        <v>2073.1820386525465</v>
      </c>
    </row>
    <row r="605" spans="1:38" ht="20.25" x14ac:dyDescent="0.3">
      <c r="A605" s="7">
        <v>24</v>
      </c>
      <c r="B605" s="7">
        <v>114</v>
      </c>
      <c r="C605" s="27">
        <v>92</v>
      </c>
      <c r="D605" s="27">
        <v>143</v>
      </c>
      <c r="E605" s="7">
        <v>10.5</v>
      </c>
      <c r="F605" s="32">
        <f t="shared" si="666"/>
        <v>13.666666666666666</v>
      </c>
      <c r="G605" s="8">
        <f t="shared" si="659"/>
        <v>39360</v>
      </c>
      <c r="H605" s="2">
        <v>1.4</v>
      </c>
      <c r="I605" s="7">
        <f t="shared" si="660"/>
        <v>55104</v>
      </c>
      <c r="J605" s="7">
        <v>1.2</v>
      </c>
      <c r="K605" s="7">
        <v>1.75</v>
      </c>
      <c r="L605" s="7">
        <v>0</v>
      </c>
      <c r="M605" s="2">
        <f t="shared" si="667"/>
        <v>2.0676190476190475</v>
      </c>
      <c r="N605" s="2">
        <f t="shared" si="668"/>
        <v>1.8095238095238095</v>
      </c>
      <c r="O605" s="2">
        <f t="shared" si="669"/>
        <v>7.5238095238095237</v>
      </c>
      <c r="P605" s="2">
        <f t="shared" si="670"/>
        <v>44.381666666666668</v>
      </c>
      <c r="Q605" s="2">
        <f t="shared" si="671"/>
        <v>50.381666666666668</v>
      </c>
      <c r="R605" s="2">
        <f t="shared" si="672"/>
        <v>42.833333333333336</v>
      </c>
      <c r="S605" s="2">
        <f t="shared" si="661"/>
        <v>46.833333333333336</v>
      </c>
      <c r="T605" s="2">
        <f t="shared" si="662"/>
        <v>56.833333333333336</v>
      </c>
      <c r="U605" s="7">
        <f t="shared" si="663"/>
        <v>1</v>
      </c>
      <c r="V605" s="2">
        <f t="shared" si="673"/>
        <v>17.794132544405205</v>
      </c>
      <c r="W605" s="28">
        <f t="shared" si="674"/>
        <v>25.428670284208948</v>
      </c>
      <c r="X605" s="2">
        <f t="shared" si="675"/>
        <v>26.821654333795525</v>
      </c>
      <c r="Y605" s="2">
        <f t="shared" si="676"/>
        <v>243.18647810687114</v>
      </c>
      <c r="Z605" s="28">
        <f t="shared" si="677"/>
        <v>0</v>
      </c>
      <c r="AA605" s="28">
        <f t="shared" si="678"/>
        <v>13.666666666666666</v>
      </c>
      <c r="AB605" s="28">
        <f t="shared" si="679"/>
        <v>347.52516055085562</v>
      </c>
      <c r="AC605" s="2">
        <f t="shared" si="680"/>
        <v>366.5626092285388</v>
      </c>
      <c r="AD605" s="2">
        <f t="shared" si="664"/>
        <v>366.5626092285388</v>
      </c>
      <c r="AE605" s="2">
        <f t="shared" si="681"/>
        <v>366.5626092285388</v>
      </c>
      <c r="AF605" s="2">
        <f t="shared" si="665"/>
        <v>4423.0482969890691</v>
      </c>
      <c r="AG605" s="33">
        <f t="shared" si="682"/>
        <v>0.17437901785714288</v>
      </c>
      <c r="AH605" s="33">
        <f t="shared" si="683"/>
        <v>0.17437901785714288</v>
      </c>
      <c r="AI605" s="2">
        <f t="shared" si="684"/>
        <v>2.40214263153235</v>
      </c>
      <c r="AJ605" s="7">
        <v>2.2000000000000002</v>
      </c>
      <c r="AK605" s="27">
        <f t="shared" si="685"/>
        <v>0</v>
      </c>
      <c r="AL605" s="3">
        <f t="shared" si="686"/>
        <v>2079.5088162522557</v>
      </c>
    </row>
    <row r="606" spans="1:38" ht="20.25" x14ac:dyDescent="0.3">
      <c r="A606" s="7">
        <v>24</v>
      </c>
      <c r="B606" s="7">
        <v>120</v>
      </c>
      <c r="C606" s="27">
        <v>97</v>
      </c>
      <c r="D606" s="27">
        <v>151</v>
      </c>
      <c r="E606" s="7">
        <v>11</v>
      </c>
      <c r="F606" s="32">
        <f t="shared" si="666"/>
        <v>14.416666666666666</v>
      </c>
      <c r="G606" s="8">
        <f t="shared" si="659"/>
        <v>41520</v>
      </c>
      <c r="H606" s="2">
        <v>1.4</v>
      </c>
      <c r="I606" s="7">
        <f t="shared" si="660"/>
        <v>58127.999999999993</v>
      </c>
      <c r="J606" s="7">
        <v>1.2</v>
      </c>
      <c r="K606" s="7">
        <v>1.75</v>
      </c>
      <c r="L606" s="7">
        <v>0</v>
      </c>
      <c r="M606" s="2">
        <f t="shared" si="667"/>
        <v>2.0447619047619048</v>
      </c>
      <c r="N606" s="2">
        <f t="shared" si="668"/>
        <v>1.8095238095238095</v>
      </c>
      <c r="O606" s="2">
        <f t="shared" si="669"/>
        <v>7.5238095238095237</v>
      </c>
      <c r="P606" s="2">
        <f t="shared" si="670"/>
        <v>44.421666666666667</v>
      </c>
      <c r="Q606" s="2">
        <f t="shared" si="671"/>
        <v>50.421666666666667</v>
      </c>
      <c r="R606" s="2">
        <f t="shared" si="672"/>
        <v>42.833333333333336</v>
      </c>
      <c r="S606" s="2">
        <f t="shared" si="661"/>
        <v>46.833333333333336</v>
      </c>
      <c r="T606" s="2">
        <f t="shared" si="662"/>
        <v>56.833333333333336</v>
      </c>
      <c r="U606" s="7">
        <f t="shared" si="663"/>
        <v>1</v>
      </c>
      <c r="V606" s="2">
        <f t="shared" si="673"/>
        <v>17.780016285486557</v>
      </c>
      <c r="W606" s="28">
        <f t="shared" si="674"/>
        <v>25.408497472030948</v>
      </c>
      <c r="X606" s="2">
        <f t="shared" si="675"/>
        <v>26.800376453783262</v>
      </c>
      <c r="Y606" s="2">
        <f t="shared" si="676"/>
        <v>256.32856811576454</v>
      </c>
      <c r="Z606" s="28">
        <f t="shared" si="677"/>
        <v>0</v>
      </c>
      <c r="AA606" s="28">
        <f t="shared" si="678"/>
        <v>14.416666666666666</v>
      </c>
      <c r="AB606" s="28">
        <f t="shared" si="679"/>
        <v>366.30583855511281</v>
      </c>
      <c r="AC606" s="2">
        <f t="shared" si="680"/>
        <v>386.37209387537536</v>
      </c>
      <c r="AD606" s="2">
        <f t="shared" si="664"/>
        <v>386.37209387537536</v>
      </c>
      <c r="AE606" s="2">
        <f t="shared" si="681"/>
        <v>386.37209387537536</v>
      </c>
      <c r="AF606" s="2">
        <f t="shared" si="665"/>
        <v>4900.884539600077</v>
      </c>
      <c r="AG606" s="33">
        <f t="shared" si="682"/>
        <v>0.17583448660714288</v>
      </c>
      <c r="AH606" s="33">
        <f t="shared" si="683"/>
        <v>0.17583448660714288</v>
      </c>
      <c r="AI606" s="2">
        <f t="shared" si="684"/>
        <v>2.4047900923338745</v>
      </c>
      <c r="AJ606" s="7">
        <v>2.2000000000000002</v>
      </c>
      <c r="AK606" s="27">
        <f t="shared" si="685"/>
        <v>0</v>
      </c>
      <c r="AL606" s="3">
        <f t="shared" si="686"/>
        <v>2082.8919715798356</v>
      </c>
    </row>
    <row r="607" spans="1:38" ht="20.25" x14ac:dyDescent="0.3">
      <c r="A607" s="7">
        <v>24</v>
      </c>
      <c r="B607" s="7">
        <v>132</v>
      </c>
      <c r="C607" s="27">
        <v>106</v>
      </c>
      <c r="D607" s="27">
        <v>166</v>
      </c>
      <c r="E607" s="7">
        <v>12</v>
      </c>
      <c r="F607" s="32">
        <f t="shared" si="666"/>
        <v>15.833333333333334</v>
      </c>
      <c r="G607" s="8">
        <f t="shared" si="659"/>
        <v>45600</v>
      </c>
      <c r="H607" s="2">
        <v>1.4</v>
      </c>
      <c r="I607" s="7">
        <f t="shared" si="660"/>
        <v>63839.999999999993</v>
      </c>
      <c r="J607" s="7">
        <v>1.2</v>
      </c>
      <c r="K607" s="7">
        <v>1.75</v>
      </c>
      <c r="L607" s="7">
        <v>0</v>
      </c>
      <c r="M607" s="2">
        <f t="shared" si="667"/>
        <v>2.0019047619047616</v>
      </c>
      <c r="N607" s="2">
        <f t="shared" si="668"/>
        <v>1.8095238095238095</v>
      </c>
      <c r="O607" s="2">
        <f t="shared" si="669"/>
        <v>7.5238095238095237</v>
      </c>
      <c r="P607" s="2">
        <f t="shared" si="670"/>
        <v>44.496666666666663</v>
      </c>
      <c r="Q607" s="2">
        <f t="shared" si="671"/>
        <v>50.496666666666663</v>
      </c>
      <c r="R607" s="2">
        <f t="shared" si="672"/>
        <v>42.833333333333336</v>
      </c>
      <c r="S607" s="2">
        <f t="shared" si="661"/>
        <v>46.833333333333336</v>
      </c>
      <c r="T607" s="2">
        <f t="shared" si="662"/>
        <v>56.833333333333336</v>
      </c>
      <c r="U607" s="7">
        <f t="shared" si="663"/>
        <v>1</v>
      </c>
      <c r="V607" s="2">
        <f t="shared" si="673"/>
        <v>17.753608577623108</v>
      </c>
      <c r="W607" s="28">
        <f t="shared" si="674"/>
        <v>25.370759588796368</v>
      </c>
      <c r="X607" s="2">
        <f t="shared" si="675"/>
        <v>26.760571287091722</v>
      </c>
      <c r="Y607" s="2">
        <f t="shared" si="676"/>
        <v>281.09880247903254</v>
      </c>
      <c r="Z607" s="28">
        <f t="shared" si="677"/>
        <v>0</v>
      </c>
      <c r="AA607" s="28">
        <f t="shared" si="678"/>
        <v>15.833333333333334</v>
      </c>
      <c r="AB607" s="28">
        <f t="shared" si="679"/>
        <v>401.70369348927585</v>
      </c>
      <c r="AC607" s="2">
        <f t="shared" si="680"/>
        <v>423.70904537895228</v>
      </c>
      <c r="AD607" s="2">
        <f t="shared" si="664"/>
        <v>423.70904537895228</v>
      </c>
      <c r="AE607" s="2">
        <f t="shared" si="681"/>
        <v>423.70904537895228</v>
      </c>
      <c r="AF607" s="2">
        <f t="shared" si="665"/>
        <v>5930.0702929160934</v>
      </c>
      <c r="AG607" s="33">
        <f t="shared" si="682"/>
        <v>0.17858370535714288</v>
      </c>
      <c r="AH607" s="33">
        <f t="shared" si="683"/>
        <v>0.17858370535714288</v>
      </c>
      <c r="AI607" s="2">
        <f t="shared" si="684"/>
        <v>2.4098068068380316</v>
      </c>
      <c r="AJ607" s="7">
        <v>2.2000000000000002</v>
      </c>
      <c r="AK607" s="27">
        <f t="shared" si="685"/>
        <v>0</v>
      </c>
      <c r="AL607" s="3">
        <f t="shared" si="686"/>
        <v>2092.9559684764968</v>
      </c>
    </row>
    <row r="608" spans="1:38" ht="20.25" x14ac:dyDescent="0.3">
      <c r="A608" s="7">
        <v>24</v>
      </c>
      <c r="B608" s="7">
        <v>144</v>
      </c>
      <c r="C608" s="27">
        <v>116</v>
      </c>
      <c r="D608" s="27">
        <v>180</v>
      </c>
      <c r="E608" s="7">
        <v>13</v>
      </c>
      <c r="F608" s="32">
        <f t="shared" si="666"/>
        <v>17.166666666666668</v>
      </c>
      <c r="G608" s="8">
        <f t="shared" si="659"/>
        <v>49440</v>
      </c>
      <c r="H608" s="2">
        <v>1.4</v>
      </c>
      <c r="I608" s="7">
        <f t="shared" si="660"/>
        <v>69216</v>
      </c>
      <c r="J608" s="7">
        <v>1.2</v>
      </c>
      <c r="K608" s="7">
        <v>1.75</v>
      </c>
      <c r="L608" s="7">
        <v>0</v>
      </c>
      <c r="M608" s="2">
        <f t="shared" si="667"/>
        <v>1.9619047619047618</v>
      </c>
      <c r="N608" s="2">
        <f t="shared" si="668"/>
        <v>1.8095238095238095</v>
      </c>
      <c r="O608" s="2">
        <f t="shared" si="669"/>
        <v>7.5238095238095237</v>
      </c>
      <c r="P608" s="2">
        <f t="shared" si="670"/>
        <v>44.566666666666663</v>
      </c>
      <c r="Q608" s="2">
        <f t="shared" si="671"/>
        <v>50.566666666666663</v>
      </c>
      <c r="R608" s="2">
        <f t="shared" si="672"/>
        <v>42.833333333333336</v>
      </c>
      <c r="S608" s="2">
        <f t="shared" si="661"/>
        <v>46.833333333333336</v>
      </c>
      <c r="T608" s="2">
        <f t="shared" si="662"/>
        <v>56.833333333333336</v>
      </c>
      <c r="U608" s="7">
        <f t="shared" si="663"/>
        <v>1</v>
      </c>
      <c r="V608" s="2">
        <f t="shared" si="673"/>
        <v>17.729032059486649</v>
      </c>
      <c r="W608" s="28">
        <f t="shared" si="674"/>
        <v>25.335638563656968</v>
      </c>
      <c r="X608" s="2">
        <f t="shared" si="675"/>
        <v>26.7235263301353</v>
      </c>
      <c r="Y608" s="2">
        <f t="shared" si="676"/>
        <v>304.34838368785415</v>
      </c>
      <c r="Z608" s="28">
        <f t="shared" si="677"/>
        <v>0</v>
      </c>
      <c r="AA608" s="28">
        <f t="shared" si="678"/>
        <v>17.166666666666668</v>
      </c>
      <c r="AB608" s="28">
        <f t="shared" si="679"/>
        <v>434.92846200944462</v>
      </c>
      <c r="AC608" s="2">
        <f t="shared" si="680"/>
        <v>458.75386866732271</v>
      </c>
      <c r="AD608" s="2">
        <f t="shared" si="664"/>
        <v>458.75386866732271</v>
      </c>
      <c r="AE608" s="2">
        <f t="shared" si="681"/>
        <v>458.75386866732271</v>
      </c>
      <c r="AF608" s="2">
        <f t="shared" si="665"/>
        <v>7057.2737370241111</v>
      </c>
      <c r="AG608" s="33">
        <f t="shared" si="682"/>
        <v>0.1811712053571429</v>
      </c>
      <c r="AH608" s="33">
        <f t="shared" si="683"/>
        <v>0.1811712053571429</v>
      </c>
      <c r="AI608" s="2">
        <f t="shared" si="684"/>
        <v>2.4145475785353523</v>
      </c>
      <c r="AJ608" s="7">
        <v>2.2000000000000002</v>
      </c>
      <c r="AK608" s="27">
        <f t="shared" si="685"/>
        <v>0</v>
      </c>
      <c r="AL608" s="3">
        <f t="shared" si="686"/>
        <v>2105.9369303818248</v>
      </c>
    </row>
    <row r="609" spans="1:38" ht="20.25" x14ac:dyDescent="0.3">
      <c r="A609" s="7"/>
      <c r="B609" s="7"/>
      <c r="C609" s="7"/>
      <c r="D609" s="2"/>
      <c r="E609" s="2"/>
      <c r="F609" s="2"/>
      <c r="G609" s="7"/>
      <c r="H609" s="7"/>
      <c r="I609" s="7"/>
      <c r="J609" s="7"/>
      <c r="K609" s="2"/>
      <c r="L609" s="2"/>
      <c r="M609" s="2"/>
      <c r="N609" s="2"/>
      <c r="O609" s="2"/>
      <c r="P609" s="2"/>
      <c r="Q609" s="2"/>
      <c r="R609" s="2"/>
      <c r="S609" s="7"/>
      <c r="T609" s="2"/>
      <c r="U609" s="28"/>
      <c r="V609" s="2"/>
      <c r="W609" s="2"/>
      <c r="X609" s="28"/>
      <c r="Y609" s="28"/>
      <c r="Z609" s="28"/>
      <c r="AA609" s="2"/>
      <c r="AB609" s="2"/>
      <c r="AC609" s="2"/>
      <c r="AD609" s="7"/>
      <c r="AE609" s="2"/>
      <c r="AF609" s="7"/>
      <c r="AG609" s="7"/>
      <c r="AH609" s="3"/>
    </row>
    <row r="610" spans="1:38" ht="150" x14ac:dyDescent="0.2">
      <c r="A610" s="7" t="s">
        <v>10</v>
      </c>
      <c r="B610" s="7" t="s">
        <v>82</v>
      </c>
      <c r="C610" s="31" t="s">
        <v>83</v>
      </c>
      <c r="D610" s="31" t="s">
        <v>84</v>
      </c>
      <c r="E610" s="7" t="s">
        <v>12</v>
      </c>
      <c r="F610" s="7" t="s">
        <v>85</v>
      </c>
      <c r="G610" s="7" t="s">
        <v>47</v>
      </c>
      <c r="H610" s="7" t="s">
        <v>14</v>
      </c>
      <c r="I610" s="7" t="s">
        <v>15</v>
      </c>
      <c r="J610" s="7" t="s">
        <v>16</v>
      </c>
      <c r="K610" s="7" t="s">
        <v>17</v>
      </c>
      <c r="L610" s="7" t="s">
        <v>18</v>
      </c>
      <c r="M610" s="7" t="s">
        <v>25</v>
      </c>
      <c r="N610" s="7" t="s">
        <v>26</v>
      </c>
      <c r="O610" s="7" t="s">
        <v>27</v>
      </c>
      <c r="P610" s="7" t="s">
        <v>28</v>
      </c>
      <c r="Q610" s="7" t="s">
        <v>29</v>
      </c>
      <c r="R610" s="7" t="s">
        <v>30</v>
      </c>
      <c r="S610" s="7" t="s">
        <v>31</v>
      </c>
      <c r="T610" s="7" t="s">
        <v>32</v>
      </c>
      <c r="U610" s="7" t="s">
        <v>33</v>
      </c>
      <c r="V610" s="7" t="s">
        <v>34</v>
      </c>
      <c r="W610" s="26" t="s">
        <v>35</v>
      </c>
      <c r="X610" s="7" t="s">
        <v>36</v>
      </c>
      <c r="Y610" s="7" t="s">
        <v>37</v>
      </c>
      <c r="Z610" s="26" t="s">
        <v>59</v>
      </c>
      <c r="AA610" s="26" t="s">
        <v>60</v>
      </c>
      <c r="AB610" s="26" t="s">
        <v>61</v>
      </c>
      <c r="AC610" s="7" t="s">
        <v>39</v>
      </c>
      <c r="AD610" s="7" t="s">
        <v>40</v>
      </c>
      <c r="AE610" s="7" t="s">
        <v>41</v>
      </c>
      <c r="AF610" s="7" t="s">
        <v>21</v>
      </c>
      <c r="AG610" s="26" t="s">
        <v>90</v>
      </c>
      <c r="AH610" s="26" t="s">
        <v>89</v>
      </c>
      <c r="AI610" s="7" t="s">
        <v>22</v>
      </c>
      <c r="AJ610" s="7" t="s">
        <v>23</v>
      </c>
      <c r="AK610" s="26" t="s">
        <v>20</v>
      </c>
      <c r="AL610" s="7" t="s">
        <v>24</v>
      </c>
    </row>
    <row r="611" spans="1:38" ht="20.25" x14ac:dyDescent="0.3">
      <c r="A611" s="7">
        <v>25</v>
      </c>
      <c r="B611" s="7">
        <v>18</v>
      </c>
      <c r="C611" s="27">
        <v>14</v>
      </c>
      <c r="D611" s="27">
        <v>23</v>
      </c>
      <c r="E611" s="7">
        <v>2.75</v>
      </c>
      <c r="F611" s="32">
        <f>($D611+2*$E611)/12</f>
        <v>2.375</v>
      </c>
      <c r="G611" s="8">
        <f t="shared" ref="G611:G633" si="688">$B$4*$A611*$F611</f>
        <v>7125</v>
      </c>
      <c r="H611" s="2">
        <v>1.4</v>
      </c>
      <c r="I611" s="7">
        <f t="shared" ref="I611:I633" si="689">$G611*$H611</f>
        <v>9975</v>
      </c>
      <c r="J611" s="7">
        <v>1.2</v>
      </c>
      <c r="K611" s="7">
        <v>1.1499999999999999</v>
      </c>
      <c r="L611" s="7">
        <v>0</v>
      </c>
      <c r="M611" s="2">
        <f>($E$7-$C$7-0.06*$D611/12)/$K611</f>
        <v>3.6681159420289853</v>
      </c>
      <c r="N611" s="2">
        <f>($F$7-$B$7)/$K611</f>
        <v>2.7536231884057973</v>
      </c>
      <c r="O611" s="2">
        <f>($G$7-$B$7)/$K611</f>
        <v>11.449275362318842</v>
      </c>
      <c r="P611" s="2">
        <f>$C$7+$K611*$A611+0.06*$D611/12</f>
        <v>30.531666666666663</v>
      </c>
      <c r="Q611" s="2">
        <f>IF($A611&lt;$M611,$P611,$P611+$E$7)</f>
        <v>36.531666666666666</v>
      </c>
      <c r="R611" s="2">
        <f>$B$7+K611*$A611</f>
        <v>29.583333333333329</v>
      </c>
      <c r="S611" s="2">
        <f t="shared" ref="S611:S633" si="690">$R611+$F$7</f>
        <v>33.583333333333329</v>
      </c>
      <c r="T611" s="2">
        <f t="shared" ref="T611:T633" si="691">$R611+$G$7</f>
        <v>43.583333333333329</v>
      </c>
      <c r="U611" s="7">
        <f t="shared" ref="U611:U633" si="692">IF($A611&lt;$M611,0.5,1)</f>
        <v>1</v>
      </c>
      <c r="V611" s="2">
        <f>($U611*$H$7*(1+$L611)*$J611)/($Q611*$R611)</f>
        <v>35.53158909660344</v>
      </c>
      <c r="W611" s="28">
        <f>IF($A611&lt;$N611,(($U611*$I$7/2*(1+$L611)*$J$7)/($R611*$Q611)),(($U611*$I$7*(1+$L611)*$J$7)/($S611*$Q611)))</f>
        <v>48.905529347449686</v>
      </c>
      <c r="X611" s="2">
        <f>(2*$U611*$H$7*(1+$L611)*$J611)/($Q611*$T611)</f>
        <v>48.236000494432965</v>
      </c>
      <c r="Y611" s="2">
        <f>IF($R611&gt;$F611,$F611*$V611,$R611*$V611)</f>
        <v>84.387524104433169</v>
      </c>
      <c r="Z611" s="28">
        <f>IF($N611&lt;$A611,0,$F$7-$B$7-$K611*$A611)</f>
        <v>0</v>
      </c>
      <c r="AA611" s="28">
        <f>IF($S611&gt;$F611,$F611,$S611)</f>
        <v>2.375</v>
      </c>
      <c r="AB611" s="28">
        <f>($AA611-$Z611)*$W611</f>
        <v>116.150632200193</v>
      </c>
      <c r="AC611" s="2">
        <f>IF($T611&gt;$F611,$F611*$X611,$T611*$X611)</f>
        <v>114.56050117427829</v>
      </c>
      <c r="AD611" s="2">
        <f t="shared" ref="AD611:AD633" si="693">IF($Y611&gt;$AC611,$Y611,$AC611)</f>
        <v>114.56050117427829</v>
      </c>
      <c r="AE611" s="2">
        <f>IF($AB611&gt;$AD611,$AB611,$AD611)</f>
        <v>116.150632200193</v>
      </c>
      <c r="AF611" s="2">
        <f t="shared" ref="AF611:AF633" si="694">PI()*($B611/(2*12))^2*62.4</f>
        <v>110.26990214100174</v>
      </c>
      <c r="AG611" s="33">
        <f>0.23*($M$7/$H611)*(1+0.35*$M$7*($F611/$A611))</f>
        <v>0.15228176785714287</v>
      </c>
      <c r="AH611" s="33">
        <f>IF(AG611&gt;0.33,0.33,AG611)</f>
        <v>0.15228176785714287</v>
      </c>
      <c r="AI611" s="2">
        <f>$P$7/($O$7-$N$7*AH611)</f>
        <v>2.3626525913659377</v>
      </c>
      <c r="AJ611" s="7">
        <v>2.4</v>
      </c>
      <c r="AK611" s="27">
        <f>IF($A611&gt;$F611,0,$AE611)</f>
        <v>0</v>
      </c>
      <c r="AL611" s="3">
        <f>(12/$D611)*(($I611+$AF611)/$AI611+$AK611/$AJ611)</f>
        <v>2227.1069255683683</v>
      </c>
    </row>
    <row r="612" spans="1:38" ht="20.25" x14ac:dyDescent="0.3">
      <c r="A612" s="7">
        <v>25</v>
      </c>
      <c r="B612" s="7">
        <v>24</v>
      </c>
      <c r="C612" s="27">
        <v>19</v>
      </c>
      <c r="D612" s="27">
        <v>30</v>
      </c>
      <c r="E612" s="7">
        <v>3.25</v>
      </c>
      <c r="F612" s="32">
        <f t="shared" ref="F612:F633" si="695">($D612+2*$E612)/12</f>
        <v>3.0416666666666665</v>
      </c>
      <c r="G612" s="8">
        <f t="shared" si="688"/>
        <v>9125</v>
      </c>
      <c r="H612" s="2">
        <v>1.4</v>
      </c>
      <c r="I612" s="7">
        <f t="shared" si="689"/>
        <v>12775</v>
      </c>
      <c r="J612" s="7">
        <v>1.2</v>
      </c>
      <c r="K612" s="4">
        <f>(1.75-1.15)*(($D612-24)/(96-24))+1.15</f>
        <v>1.2</v>
      </c>
      <c r="L612" s="7">
        <v>0</v>
      </c>
      <c r="M612" s="2">
        <f t="shared" ref="M612:M633" si="696">($E$7-$C$7-0.06*$D612/12)/$K612</f>
        <v>3.4861111111111107</v>
      </c>
      <c r="N612" s="2">
        <f t="shared" ref="N612:N633" si="697">($F$7-$B$7)/$K612</f>
        <v>2.6388888888888888</v>
      </c>
      <c r="O612" s="2">
        <f t="shared" ref="O612:O633" si="698">($G$7-$B$7)/$K612</f>
        <v>10.972222222222221</v>
      </c>
      <c r="P612" s="2">
        <f t="shared" ref="P612:P633" si="699">$C$7+$K612*$A612+0.06*$D612/12</f>
        <v>31.816666666666666</v>
      </c>
      <c r="Q612" s="2">
        <f t="shared" ref="Q612:Q633" si="700">IF($A612&lt;$M612,$P612,$P612+$E$7)</f>
        <v>37.816666666666663</v>
      </c>
      <c r="R612" s="2">
        <f t="shared" ref="R612:R633" si="701">$B$7+K612*$A612</f>
        <v>30.833333333333332</v>
      </c>
      <c r="S612" s="2">
        <f t="shared" si="690"/>
        <v>34.833333333333329</v>
      </c>
      <c r="T612" s="2">
        <f t="shared" si="691"/>
        <v>44.833333333333329</v>
      </c>
      <c r="U612" s="7">
        <f t="shared" si="692"/>
        <v>1</v>
      </c>
      <c r="V612" s="2">
        <f t="shared" ref="V612:V633" si="702">($U612*$H$7*(1+$L612)*$J612)/($Q612*$R612)</f>
        <v>32.932712350958283</v>
      </c>
      <c r="W612" s="28">
        <f t="shared" ref="W612:W633" si="703">IF($A612&lt;$N612,(($U612*$I$7/2*(1+$L612)*$J$7)/($R612*$Q612)),(($U612*$I$7*(1+$L612)*$J$7)/($S612*$Q612)))</f>
        <v>45.548383559564009</v>
      </c>
      <c r="X612" s="2">
        <f t="shared" ref="X612:X633" si="704">(2*$U612*$H$7*(1+$L612)*$J612)/($Q612*$T612)</f>
        <v>45.297782787563435</v>
      </c>
      <c r="Y612" s="2">
        <f t="shared" ref="Y612:Y633" si="705">IF($R612&gt;$F612,$F612*$V612,$R612*$V612)</f>
        <v>100.17033340083144</v>
      </c>
      <c r="Z612" s="28">
        <f t="shared" ref="Z612:Z633" si="706">IF($N612&lt;$A612,0,$F$7-$B$7-$K612*$A612)</f>
        <v>0</v>
      </c>
      <c r="AA612" s="28">
        <f t="shared" ref="AA612:AA633" si="707">IF($S612&gt;$F612,$F612,$S612)</f>
        <v>3.0416666666666665</v>
      </c>
      <c r="AB612" s="28">
        <f t="shared" ref="AB612:AB633" si="708">($AA612-$Z612)*$W612</f>
        <v>138.54299999367385</v>
      </c>
      <c r="AC612" s="2">
        <f t="shared" ref="AC612:AC633" si="709">IF($T612&gt;$F612,$F612*$X612,$T612*$X612)</f>
        <v>137.78075597883878</v>
      </c>
      <c r="AD612" s="2">
        <f t="shared" si="693"/>
        <v>137.78075597883878</v>
      </c>
      <c r="AE612" s="2">
        <f t="shared" ref="AE612:AE633" si="710">IF($AB612&gt;$AD612,$AB612,$AD612)</f>
        <v>138.54299999367385</v>
      </c>
      <c r="AF612" s="2">
        <f t="shared" si="694"/>
        <v>196.03538158400309</v>
      </c>
      <c r="AG612" s="33">
        <f t="shared" ref="AG612:AG633" si="711">0.23*($M$7/$H612)*(1+0.35*$M$7*($F612/$A612))</f>
        <v>0.15352376785714286</v>
      </c>
      <c r="AH612" s="33">
        <f t="shared" ref="AH612:AH633" si="712">IF(AG612&gt;0.33,0.33,AG612)</f>
        <v>0.15352376785714286</v>
      </c>
      <c r="AI612" s="2">
        <f t="shared" ref="AI612:AI633" si="713">$P$7/($O$7-$N$7*AH612)</f>
        <v>2.3648377023089711</v>
      </c>
      <c r="AJ612" s="7">
        <v>2.2000000000000002</v>
      </c>
      <c r="AK612" s="27">
        <f t="shared" ref="AK612:AK633" si="714">IF($A612&gt;$F612,0,$AE612)</f>
        <v>0</v>
      </c>
      <c r="AL612" s="3">
        <f t="shared" ref="AL612:AL633" si="715">(12/$D612)*(($I612+$AF612)/$AI612+$AK612/$AJ612)</f>
        <v>2193.9831843714928</v>
      </c>
    </row>
    <row r="613" spans="1:38" ht="20.25" x14ac:dyDescent="0.3">
      <c r="A613" s="7">
        <v>25</v>
      </c>
      <c r="B613" s="7">
        <v>27</v>
      </c>
      <c r="C613" s="27">
        <v>22</v>
      </c>
      <c r="D613" s="27">
        <v>34</v>
      </c>
      <c r="E613" s="7">
        <v>3.5</v>
      </c>
      <c r="F613" s="32">
        <f t="shared" si="695"/>
        <v>3.4166666666666665</v>
      </c>
      <c r="G613" s="8">
        <f t="shared" si="688"/>
        <v>10250</v>
      </c>
      <c r="H613" s="2">
        <v>1.4</v>
      </c>
      <c r="I613" s="7">
        <f t="shared" si="689"/>
        <v>14349.999999999998</v>
      </c>
      <c r="J613" s="7">
        <v>1.2</v>
      </c>
      <c r="K613" s="4">
        <f t="shared" ref="K613:K623" si="716">(1.75-1.15)*(($D613-24)/(96-24))+1.15</f>
        <v>1.2333333333333332</v>
      </c>
      <c r="L613" s="7">
        <v>0</v>
      </c>
      <c r="M613" s="2">
        <f t="shared" si="696"/>
        <v>3.3756756756756761</v>
      </c>
      <c r="N613" s="2">
        <f t="shared" si="697"/>
        <v>2.567567567567568</v>
      </c>
      <c r="O613" s="2">
        <f t="shared" si="698"/>
        <v>10.675675675675677</v>
      </c>
      <c r="P613" s="2">
        <f t="shared" si="699"/>
        <v>32.669999999999995</v>
      </c>
      <c r="Q613" s="2">
        <f t="shared" si="700"/>
        <v>38.669999999999995</v>
      </c>
      <c r="R613" s="2">
        <f t="shared" si="701"/>
        <v>31.666666666666661</v>
      </c>
      <c r="S613" s="2">
        <f t="shared" si="690"/>
        <v>35.666666666666657</v>
      </c>
      <c r="T613" s="2">
        <f t="shared" si="691"/>
        <v>45.666666666666657</v>
      </c>
      <c r="U613" s="7">
        <f t="shared" si="692"/>
        <v>1</v>
      </c>
      <c r="V613" s="2">
        <f t="shared" si="702"/>
        <v>31.358458209138064</v>
      </c>
      <c r="W613" s="28">
        <f t="shared" si="703"/>
        <v>43.502534022606838</v>
      </c>
      <c r="X613" s="2">
        <f t="shared" si="704"/>
        <v>43.489832552819209</v>
      </c>
      <c r="Y613" s="2">
        <f t="shared" si="705"/>
        <v>107.14139888122172</v>
      </c>
      <c r="Z613" s="28">
        <f t="shared" si="706"/>
        <v>0</v>
      </c>
      <c r="AA613" s="28">
        <f t="shared" si="707"/>
        <v>3.4166666666666665</v>
      </c>
      <c r="AB613" s="28">
        <f t="shared" si="708"/>
        <v>148.63365791057336</v>
      </c>
      <c r="AC613" s="2">
        <f t="shared" si="709"/>
        <v>148.59026122213228</v>
      </c>
      <c r="AD613" s="2">
        <f t="shared" si="693"/>
        <v>148.59026122213228</v>
      </c>
      <c r="AE613" s="2">
        <f t="shared" si="710"/>
        <v>148.63365791057336</v>
      </c>
      <c r="AF613" s="2">
        <f t="shared" si="694"/>
        <v>248.1072798172539</v>
      </c>
      <c r="AG613" s="33">
        <f t="shared" si="711"/>
        <v>0.1542223928571429</v>
      </c>
      <c r="AH613" s="33">
        <f t="shared" si="712"/>
        <v>0.1542223928571429</v>
      </c>
      <c r="AI613" s="2">
        <f t="shared" si="713"/>
        <v>2.366068604329957</v>
      </c>
      <c r="AJ613" s="7">
        <v>2.2000000000000002</v>
      </c>
      <c r="AK613" s="27">
        <f t="shared" si="714"/>
        <v>0</v>
      </c>
      <c r="AL613" s="3">
        <f t="shared" si="715"/>
        <v>2177.5671035716327</v>
      </c>
    </row>
    <row r="614" spans="1:38" ht="20.25" x14ac:dyDescent="0.3">
      <c r="A614" s="7">
        <v>25</v>
      </c>
      <c r="B614" s="7">
        <v>30</v>
      </c>
      <c r="C614" s="27">
        <v>24</v>
      </c>
      <c r="D614" s="27">
        <v>38</v>
      </c>
      <c r="E614" s="7">
        <v>3.75</v>
      </c>
      <c r="F614" s="32">
        <f t="shared" si="695"/>
        <v>3.7916666666666665</v>
      </c>
      <c r="G614" s="8">
        <f t="shared" si="688"/>
        <v>11375</v>
      </c>
      <c r="H614" s="2">
        <v>1.4</v>
      </c>
      <c r="I614" s="7">
        <f t="shared" si="689"/>
        <v>15924.999999999998</v>
      </c>
      <c r="J614" s="7">
        <v>1.2</v>
      </c>
      <c r="K614" s="4">
        <f t="shared" si="716"/>
        <v>1.2666666666666666</v>
      </c>
      <c r="L614" s="7">
        <v>0</v>
      </c>
      <c r="M614" s="2">
        <f t="shared" si="696"/>
        <v>3.271052631578947</v>
      </c>
      <c r="N614" s="2">
        <f t="shared" si="697"/>
        <v>2.5</v>
      </c>
      <c r="O614" s="2">
        <f t="shared" si="698"/>
        <v>10.394736842105264</v>
      </c>
      <c r="P614" s="2">
        <f t="shared" si="699"/>
        <v>33.523333333333326</v>
      </c>
      <c r="Q614" s="2">
        <f t="shared" si="700"/>
        <v>39.523333333333326</v>
      </c>
      <c r="R614" s="2">
        <f t="shared" si="701"/>
        <v>32.5</v>
      </c>
      <c r="S614" s="2">
        <f t="shared" si="690"/>
        <v>36.5</v>
      </c>
      <c r="T614" s="2">
        <f t="shared" si="691"/>
        <v>46.5</v>
      </c>
      <c r="U614" s="7">
        <f t="shared" si="692"/>
        <v>1</v>
      </c>
      <c r="V614" s="2">
        <f t="shared" si="702"/>
        <v>29.89470679442848</v>
      </c>
      <c r="W614" s="28">
        <f t="shared" si="703"/>
        <v>41.591522723412915</v>
      </c>
      <c r="X614" s="2">
        <f t="shared" si="704"/>
        <v>41.788299820168852</v>
      </c>
      <c r="Y614" s="2">
        <f t="shared" si="705"/>
        <v>113.35076326220798</v>
      </c>
      <c r="Z614" s="28">
        <f t="shared" si="706"/>
        <v>0</v>
      </c>
      <c r="AA614" s="28">
        <f t="shared" si="707"/>
        <v>3.7916666666666665</v>
      </c>
      <c r="AB614" s="28">
        <f t="shared" si="708"/>
        <v>157.70119032627397</v>
      </c>
      <c r="AC614" s="2">
        <f t="shared" si="709"/>
        <v>158.44730348480689</v>
      </c>
      <c r="AD614" s="2">
        <f t="shared" si="693"/>
        <v>158.44730348480689</v>
      </c>
      <c r="AE614" s="2">
        <f t="shared" si="710"/>
        <v>158.44730348480689</v>
      </c>
      <c r="AF614" s="2">
        <f t="shared" si="694"/>
        <v>306.30528372500481</v>
      </c>
      <c r="AG614" s="33">
        <f t="shared" si="711"/>
        <v>0.15492101785714288</v>
      </c>
      <c r="AH614" s="33">
        <f t="shared" si="712"/>
        <v>0.15492101785714288</v>
      </c>
      <c r="AI614" s="2">
        <f t="shared" si="713"/>
        <v>2.3673007883914119</v>
      </c>
      <c r="AJ614" s="7">
        <v>2.2000000000000002</v>
      </c>
      <c r="AK614" s="27">
        <f t="shared" si="714"/>
        <v>0</v>
      </c>
      <c r="AL614" s="3">
        <f t="shared" si="715"/>
        <v>2165.1981775573927</v>
      </c>
    </row>
    <row r="615" spans="1:38" ht="20.25" x14ac:dyDescent="0.3">
      <c r="A615" s="7">
        <v>25</v>
      </c>
      <c r="B615" s="7">
        <v>33</v>
      </c>
      <c r="C615" s="27">
        <v>27</v>
      </c>
      <c r="D615" s="27">
        <v>42</v>
      </c>
      <c r="E615" s="7">
        <v>3.75</v>
      </c>
      <c r="F615" s="32">
        <f t="shared" si="695"/>
        <v>4.125</v>
      </c>
      <c r="G615" s="8">
        <f t="shared" si="688"/>
        <v>12375</v>
      </c>
      <c r="H615" s="2">
        <v>1.4</v>
      </c>
      <c r="I615" s="7">
        <f t="shared" si="689"/>
        <v>17325</v>
      </c>
      <c r="J615" s="7">
        <v>1.2</v>
      </c>
      <c r="K615" s="4">
        <f t="shared" si="716"/>
        <v>1.2999999999999998</v>
      </c>
      <c r="L615" s="7">
        <v>0</v>
      </c>
      <c r="M615" s="2">
        <f t="shared" si="696"/>
        <v>3.1717948717948721</v>
      </c>
      <c r="N615" s="2">
        <f t="shared" si="697"/>
        <v>2.4358974358974361</v>
      </c>
      <c r="O615" s="2">
        <f t="shared" si="698"/>
        <v>10.12820512820513</v>
      </c>
      <c r="P615" s="2">
        <f t="shared" si="699"/>
        <v>34.376666666666658</v>
      </c>
      <c r="Q615" s="2">
        <f t="shared" si="700"/>
        <v>40.376666666666658</v>
      </c>
      <c r="R615" s="2">
        <f t="shared" si="701"/>
        <v>33.333333333333329</v>
      </c>
      <c r="S615" s="2">
        <f t="shared" si="690"/>
        <v>37.333333333333329</v>
      </c>
      <c r="T615" s="2">
        <f t="shared" si="691"/>
        <v>47.333333333333329</v>
      </c>
      <c r="U615" s="7">
        <f t="shared" si="692"/>
        <v>1</v>
      </c>
      <c r="V615" s="2">
        <f t="shared" si="702"/>
        <v>28.531329976058789</v>
      </c>
      <c r="W615" s="28">
        <f t="shared" si="703"/>
        <v>39.803752756778444</v>
      </c>
      <c r="X615" s="2">
        <f t="shared" si="704"/>
        <v>40.184971797265902</v>
      </c>
      <c r="Y615" s="2">
        <f t="shared" si="705"/>
        <v>117.69173615124251</v>
      </c>
      <c r="Z615" s="28">
        <f t="shared" si="706"/>
        <v>0</v>
      </c>
      <c r="AA615" s="28">
        <f t="shared" si="707"/>
        <v>4.125</v>
      </c>
      <c r="AB615" s="28">
        <f t="shared" si="708"/>
        <v>164.19048012171109</v>
      </c>
      <c r="AC615" s="2">
        <f t="shared" si="709"/>
        <v>165.76300866372185</v>
      </c>
      <c r="AD615" s="2">
        <f t="shared" si="693"/>
        <v>165.76300866372185</v>
      </c>
      <c r="AE615" s="2">
        <f t="shared" si="710"/>
        <v>165.76300866372185</v>
      </c>
      <c r="AF615" s="2">
        <f t="shared" si="694"/>
        <v>370.62939330725584</v>
      </c>
      <c r="AG615" s="33">
        <f t="shared" si="711"/>
        <v>0.15554201785714289</v>
      </c>
      <c r="AH615" s="33">
        <f t="shared" si="712"/>
        <v>0.15554201785714289</v>
      </c>
      <c r="AI615" s="2">
        <f t="shared" si="713"/>
        <v>2.3683971410135585</v>
      </c>
      <c r="AJ615" s="7">
        <v>2.2000000000000002</v>
      </c>
      <c r="AK615" s="27">
        <f t="shared" si="714"/>
        <v>0</v>
      </c>
      <c r="AL615" s="3">
        <f t="shared" si="715"/>
        <v>2134.7323997401149</v>
      </c>
    </row>
    <row r="616" spans="1:38" ht="20.25" x14ac:dyDescent="0.3">
      <c r="A616" s="7">
        <v>25</v>
      </c>
      <c r="B616" s="7">
        <v>36</v>
      </c>
      <c r="C616" s="27">
        <v>29</v>
      </c>
      <c r="D616" s="27">
        <v>45</v>
      </c>
      <c r="E616" s="7">
        <v>4.5</v>
      </c>
      <c r="F616" s="32">
        <f t="shared" si="695"/>
        <v>4.5</v>
      </c>
      <c r="G616" s="8">
        <f t="shared" si="688"/>
        <v>13500</v>
      </c>
      <c r="H616" s="2">
        <v>1.4</v>
      </c>
      <c r="I616" s="7">
        <f t="shared" si="689"/>
        <v>18900</v>
      </c>
      <c r="J616" s="7">
        <v>1.2</v>
      </c>
      <c r="K616" s="4">
        <f t="shared" si="716"/>
        <v>1.325</v>
      </c>
      <c r="L616" s="7">
        <v>0</v>
      </c>
      <c r="M616" s="2">
        <f t="shared" si="696"/>
        <v>3.10062893081761</v>
      </c>
      <c r="N616" s="2">
        <f t="shared" si="697"/>
        <v>2.3899371069182389</v>
      </c>
      <c r="O616" s="2">
        <f t="shared" si="698"/>
        <v>9.9371069182389942</v>
      </c>
      <c r="P616" s="2">
        <f t="shared" si="699"/>
        <v>35.016666666666666</v>
      </c>
      <c r="Q616" s="2">
        <f t="shared" si="700"/>
        <v>41.016666666666666</v>
      </c>
      <c r="R616" s="2">
        <f t="shared" si="701"/>
        <v>33.958333333333336</v>
      </c>
      <c r="S616" s="2">
        <f t="shared" si="690"/>
        <v>37.958333333333336</v>
      </c>
      <c r="T616" s="2">
        <f t="shared" si="691"/>
        <v>47.958333333333336</v>
      </c>
      <c r="U616" s="7">
        <f t="shared" si="692"/>
        <v>1</v>
      </c>
      <c r="V616" s="2">
        <f t="shared" si="702"/>
        <v>27.569220951132138</v>
      </c>
      <c r="W616" s="28">
        <f t="shared" si="703"/>
        <v>38.537518995562387</v>
      </c>
      <c r="X616" s="2">
        <f t="shared" si="704"/>
        <v>39.042424109770103</v>
      </c>
      <c r="Y616" s="2">
        <f t="shared" si="705"/>
        <v>124.06149428009462</v>
      </c>
      <c r="Z616" s="28">
        <f t="shared" si="706"/>
        <v>0</v>
      </c>
      <c r="AA616" s="28">
        <f t="shared" si="707"/>
        <v>4.5</v>
      </c>
      <c r="AB616" s="28">
        <f t="shared" si="708"/>
        <v>173.41883548003074</v>
      </c>
      <c r="AC616" s="2">
        <f t="shared" si="709"/>
        <v>175.69090849396545</v>
      </c>
      <c r="AD616" s="2">
        <f t="shared" si="693"/>
        <v>175.69090849396545</v>
      </c>
      <c r="AE616" s="2">
        <f t="shared" si="710"/>
        <v>175.69090849396545</v>
      </c>
      <c r="AF616" s="2">
        <f t="shared" si="694"/>
        <v>441.07960856400695</v>
      </c>
      <c r="AG616" s="33">
        <f t="shared" si="711"/>
        <v>0.15624064285714287</v>
      </c>
      <c r="AH616" s="33">
        <f t="shared" si="712"/>
        <v>0.15624064285714287</v>
      </c>
      <c r="AI616" s="2">
        <f t="shared" si="713"/>
        <v>2.3696317521780892</v>
      </c>
      <c r="AJ616" s="7">
        <v>2.2000000000000002</v>
      </c>
      <c r="AK616" s="27">
        <f t="shared" si="714"/>
        <v>0</v>
      </c>
      <c r="AL616" s="3">
        <f t="shared" si="715"/>
        <v>2176.549678746363</v>
      </c>
    </row>
    <row r="617" spans="1:38" ht="20.25" x14ac:dyDescent="0.3">
      <c r="A617" s="7">
        <v>25</v>
      </c>
      <c r="B617" s="7">
        <v>39</v>
      </c>
      <c r="C617" s="27">
        <v>32</v>
      </c>
      <c r="D617" s="27">
        <v>49</v>
      </c>
      <c r="E617" s="7">
        <v>4.75</v>
      </c>
      <c r="F617" s="32">
        <f t="shared" si="695"/>
        <v>4.875</v>
      </c>
      <c r="G617" s="8">
        <f t="shared" si="688"/>
        <v>14625</v>
      </c>
      <c r="H617" s="2">
        <v>1.4</v>
      </c>
      <c r="I617" s="7">
        <f t="shared" si="689"/>
        <v>20475</v>
      </c>
      <c r="J617" s="7">
        <v>1.2</v>
      </c>
      <c r="K617" s="4">
        <f t="shared" si="716"/>
        <v>1.3583333333333334</v>
      </c>
      <c r="L617" s="7">
        <v>0</v>
      </c>
      <c r="M617" s="2">
        <f t="shared" si="696"/>
        <v>3.0098159509202449</v>
      </c>
      <c r="N617" s="2">
        <f t="shared" si="697"/>
        <v>2.3312883435582821</v>
      </c>
      <c r="O617" s="2">
        <f t="shared" si="698"/>
        <v>9.6932515337423304</v>
      </c>
      <c r="P617" s="2">
        <f t="shared" si="699"/>
        <v>35.869999999999997</v>
      </c>
      <c r="Q617" s="2">
        <f t="shared" si="700"/>
        <v>41.87</v>
      </c>
      <c r="R617" s="2">
        <f t="shared" si="701"/>
        <v>34.791666666666671</v>
      </c>
      <c r="S617" s="2">
        <f t="shared" si="690"/>
        <v>38.791666666666671</v>
      </c>
      <c r="T617" s="2">
        <f t="shared" si="691"/>
        <v>48.791666666666671</v>
      </c>
      <c r="U617" s="7">
        <f t="shared" si="692"/>
        <v>1</v>
      </c>
      <c r="V617" s="2">
        <f t="shared" si="702"/>
        <v>26.36046273824455</v>
      </c>
      <c r="W617" s="28">
        <f t="shared" si="703"/>
        <v>36.941102286577269</v>
      </c>
      <c r="X617" s="2">
        <f t="shared" si="704"/>
        <v>37.593486569486252</v>
      </c>
      <c r="Y617" s="2">
        <f t="shared" si="705"/>
        <v>128.50725584894218</v>
      </c>
      <c r="Z617" s="28">
        <f t="shared" si="706"/>
        <v>0</v>
      </c>
      <c r="AA617" s="28">
        <f t="shared" si="707"/>
        <v>4.875</v>
      </c>
      <c r="AB617" s="28">
        <f t="shared" si="708"/>
        <v>180.08787364706419</v>
      </c>
      <c r="AC617" s="2">
        <f t="shared" si="709"/>
        <v>183.26824702624549</v>
      </c>
      <c r="AD617" s="2">
        <f t="shared" si="693"/>
        <v>183.26824702624549</v>
      </c>
      <c r="AE617" s="2">
        <f t="shared" si="710"/>
        <v>183.26824702624549</v>
      </c>
      <c r="AF617" s="2">
        <f t="shared" si="694"/>
        <v>517.65592949525819</v>
      </c>
      <c r="AG617" s="33">
        <f t="shared" si="711"/>
        <v>0.15693926785714291</v>
      </c>
      <c r="AH617" s="33">
        <f t="shared" si="712"/>
        <v>0.15693926785714291</v>
      </c>
      <c r="AI617" s="2">
        <f t="shared" si="713"/>
        <v>2.3708676511838287</v>
      </c>
      <c r="AJ617" s="7">
        <v>2.2000000000000002</v>
      </c>
      <c r="AK617" s="27">
        <f t="shared" si="714"/>
        <v>0</v>
      </c>
      <c r="AL617" s="3">
        <f t="shared" si="715"/>
        <v>2168.4291792548524</v>
      </c>
    </row>
    <row r="618" spans="1:38" ht="20.25" x14ac:dyDescent="0.3">
      <c r="A618" s="7">
        <v>25</v>
      </c>
      <c r="B618" s="7">
        <v>42</v>
      </c>
      <c r="C618" s="27">
        <v>34</v>
      </c>
      <c r="D618" s="27">
        <v>53</v>
      </c>
      <c r="E618" s="7">
        <v>5</v>
      </c>
      <c r="F618" s="32">
        <f t="shared" si="695"/>
        <v>5.25</v>
      </c>
      <c r="G618" s="8">
        <f t="shared" si="688"/>
        <v>15750</v>
      </c>
      <c r="H618" s="2">
        <v>1.4</v>
      </c>
      <c r="I618" s="7">
        <f t="shared" si="689"/>
        <v>22050</v>
      </c>
      <c r="J618" s="7">
        <v>1.2</v>
      </c>
      <c r="K618" s="4">
        <f t="shared" si="716"/>
        <v>1.3916666666666666</v>
      </c>
      <c r="L618" s="7">
        <v>0</v>
      </c>
      <c r="M618" s="2">
        <f t="shared" si="696"/>
        <v>2.9233532934131738</v>
      </c>
      <c r="N618" s="2">
        <f t="shared" si="697"/>
        <v>2.2754491017964074</v>
      </c>
      <c r="O618" s="2">
        <f t="shared" si="698"/>
        <v>9.4610778443113777</v>
      </c>
      <c r="P618" s="2">
        <f t="shared" si="699"/>
        <v>36.723333333333329</v>
      </c>
      <c r="Q618" s="2">
        <f t="shared" si="700"/>
        <v>42.723333333333329</v>
      </c>
      <c r="R618" s="2">
        <f t="shared" si="701"/>
        <v>35.625</v>
      </c>
      <c r="S618" s="2">
        <f t="shared" si="690"/>
        <v>39.625</v>
      </c>
      <c r="T618" s="2">
        <f t="shared" si="691"/>
        <v>49.625</v>
      </c>
      <c r="U618" s="7">
        <f t="shared" si="692"/>
        <v>1</v>
      </c>
      <c r="V618" s="2">
        <f t="shared" si="702"/>
        <v>25.229649766141186</v>
      </c>
      <c r="W618" s="28">
        <f t="shared" si="703"/>
        <v>35.441887733390374</v>
      </c>
      <c r="X618" s="2">
        <f t="shared" si="704"/>
        <v>36.22393039471153</v>
      </c>
      <c r="Y618" s="2">
        <f t="shared" si="705"/>
        <v>132.45566127224123</v>
      </c>
      <c r="Z618" s="28">
        <f t="shared" si="706"/>
        <v>0</v>
      </c>
      <c r="AA618" s="28">
        <f t="shared" si="707"/>
        <v>5.25</v>
      </c>
      <c r="AB618" s="28">
        <f t="shared" si="708"/>
        <v>186.06991060029947</v>
      </c>
      <c r="AC618" s="2">
        <f t="shared" si="709"/>
        <v>190.17563457223554</v>
      </c>
      <c r="AD618" s="2">
        <f t="shared" si="693"/>
        <v>190.17563457223554</v>
      </c>
      <c r="AE618" s="2">
        <f t="shared" si="710"/>
        <v>190.17563457223554</v>
      </c>
      <c r="AF618" s="2">
        <f t="shared" si="694"/>
        <v>600.35835610100946</v>
      </c>
      <c r="AG618" s="33">
        <f t="shared" si="711"/>
        <v>0.15763789285714289</v>
      </c>
      <c r="AH618" s="33">
        <f t="shared" si="712"/>
        <v>0.15763789285714289</v>
      </c>
      <c r="AI618" s="2">
        <f t="shared" si="713"/>
        <v>2.3721048400468785</v>
      </c>
      <c r="AJ618" s="7">
        <v>2.2000000000000002</v>
      </c>
      <c r="AK618" s="27">
        <f t="shared" si="714"/>
        <v>0</v>
      </c>
      <c r="AL618" s="3">
        <f t="shared" si="715"/>
        <v>2161.9546225121826</v>
      </c>
    </row>
    <row r="619" spans="1:38" ht="20.25" x14ac:dyDescent="0.3">
      <c r="A619" s="7">
        <v>25</v>
      </c>
      <c r="B619" s="7">
        <v>48</v>
      </c>
      <c r="C619" s="27">
        <v>38</v>
      </c>
      <c r="D619" s="27">
        <v>60</v>
      </c>
      <c r="E619" s="7">
        <v>5.5</v>
      </c>
      <c r="F619" s="32">
        <f t="shared" si="695"/>
        <v>5.916666666666667</v>
      </c>
      <c r="G619" s="8">
        <f t="shared" si="688"/>
        <v>17750</v>
      </c>
      <c r="H619" s="2">
        <v>1.4</v>
      </c>
      <c r="I619" s="7">
        <f t="shared" si="689"/>
        <v>24850</v>
      </c>
      <c r="J619" s="7">
        <v>1.2</v>
      </c>
      <c r="K619" s="4">
        <f t="shared" si="716"/>
        <v>1.45</v>
      </c>
      <c r="L619" s="7">
        <v>0</v>
      </c>
      <c r="M619" s="2">
        <f t="shared" si="696"/>
        <v>2.7816091954022988</v>
      </c>
      <c r="N619" s="2">
        <f t="shared" si="697"/>
        <v>2.1839080459770113</v>
      </c>
      <c r="O619" s="2">
        <f t="shared" si="698"/>
        <v>9.0804597701149419</v>
      </c>
      <c r="P619" s="2">
        <f t="shared" si="699"/>
        <v>38.216666666666661</v>
      </c>
      <c r="Q619" s="2">
        <f t="shared" si="700"/>
        <v>44.216666666666661</v>
      </c>
      <c r="R619" s="2">
        <f t="shared" si="701"/>
        <v>37.083333333333336</v>
      </c>
      <c r="S619" s="2">
        <f t="shared" si="690"/>
        <v>41.083333333333336</v>
      </c>
      <c r="T619" s="2">
        <f t="shared" si="691"/>
        <v>51.083333333333336</v>
      </c>
      <c r="U619" s="7">
        <f t="shared" si="692"/>
        <v>1</v>
      </c>
      <c r="V619" s="2">
        <f t="shared" si="702"/>
        <v>23.418898258066978</v>
      </c>
      <c r="W619" s="28">
        <f t="shared" si="703"/>
        <v>33.029315811485183</v>
      </c>
      <c r="X619" s="2">
        <f t="shared" si="704"/>
        <v>34.001336785774242</v>
      </c>
      <c r="Y619" s="2">
        <f t="shared" si="705"/>
        <v>138.56181469356295</v>
      </c>
      <c r="Z619" s="28">
        <f t="shared" si="706"/>
        <v>0</v>
      </c>
      <c r="AA619" s="28">
        <f t="shared" si="707"/>
        <v>5.916666666666667</v>
      </c>
      <c r="AB619" s="28">
        <f t="shared" si="708"/>
        <v>195.42345188462068</v>
      </c>
      <c r="AC619" s="2">
        <f t="shared" si="709"/>
        <v>201.1745759824976</v>
      </c>
      <c r="AD619" s="2">
        <f t="shared" si="693"/>
        <v>201.1745759824976</v>
      </c>
      <c r="AE619" s="2">
        <f t="shared" si="710"/>
        <v>201.1745759824976</v>
      </c>
      <c r="AF619" s="2">
        <f t="shared" si="694"/>
        <v>784.14152633601236</v>
      </c>
      <c r="AG619" s="33">
        <f t="shared" si="711"/>
        <v>0.15887989285714288</v>
      </c>
      <c r="AH619" s="33">
        <f t="shared" si="712"/>
        <v>0.15887989285714288</v>
      </c>
      <c r="AI619" s="2">
        <f t="shared" si="713"/>
        <v>2.3743074780316578</v>
      </c>
      <c r="AJ619" s="7">
        <v>2.2000000000000002</v>
      </c>
      <c r="AK619" s="27">
        <f t="shared" si="714"/>
        <v>0</v>
      </c>
      <c r="AL619" s="3">
        <f t="shared" si="715"/>
        <v>2159.294174281687</v>
      </c>
    </row>
    <row r="620" spans="1:38" ht="20.25" x14ac:dyDescent="0.3">
      <c r="A620" s="7">
        <v>25</v>
      </c>
      <c r="B620" s="7">
        <v>54</v>
      </c>
      <c r="C620" s="27">
        <v>43</v>
      </c>
      <c r="D620" s="27">
        <v>68</v>
      </c>
      <c r="E620" s="7">
        <v>6</v>
      </c>
      <c r="F620" s="32">
        <f t="shared" si="695"/>
        <v>6.666666666666667</v>
      </c>
      <c r="G620" s="8">
        <f t="shared" si="688"/>
        <v>20000</v>
      </c>
      <c r="H620" s="2">
        <v>1.4</v>
      </c>
      <c r="I620" s="7">
        <f t="shared" si="689"/>
        <v>28000</v>
      </c>
      <c r="J620" s="7">
        <v>1.2</v>
      </c>
      <c r="K620" s="4">
        <f t="shared" si="716"/>
        <v>1.5166666666666666</v>
      </c>
      <c r="L620" s="7">
        <v>0</v>
      </c>
      <c r="M620" s="2">
        <f t="shared" si="696"/>
        <v>2.6329670329670329</v>
      </c>
      <c r="N620" s="2">
        <f t="shared" si="697"/>
        <v>2.087912087912088</v>
      </c>
      <c r="O620" s="2">
        <f t="shared" si="698"/>
        <v>8.6813186813186807</v>
      </c>
      <c r="P620" s="2">
        <f t="shared" si="699"/>
        <v>39.923333333333332</v>
      </c>
      <c r="Q620" s="2">
        <f t="shared" si="700"/>
        <v>45.923333333333332</v>
      </c>
      <c r="R620" s="2">
        <f t="shared" si="701"/>
        <v>38.75</v>
      </c>
      <c r="S620" s="2">
        <f t="shared" si="690"/>
        <v>42.75</v>
      </c>
      <c r="T620" s="2">
        <f t="shared" si="691"/>
        <v>52.75</v>
      </c>
      <c r="U620" s="7">
        <f t="shared" si="692"/>
        <v>1</v>
      </c>
      <c r="V620" s="2">
        <f t="shared" si="702"/>
        <v>21.57874156787727</v>
      </c>
      <c r="W620" s="28">
        <f t="shared" si="703"/>
        <v>30.561996920878812</v>
      </c>
      <c r="X620" s="2">
        <f t="shared" si="704"/>
        <v>31.703364388824426</v>
      </c>
      <c r="Y620" s="2">
        <f t="shared" si="705"/>
        <v>143.85827711918179</v>
      </c>
      <c r="Z620" s="28">
        <f t="shared" si="706"/>
        <v>0</v>
      </c>
      <c r="AA620" s="28">
        <f t="shared" si="707"/>
        <v>6.666666666666667</v>
      </c>
      <c r="AB620" s="28">
        <f t="shared" si="708"/>
        <v>203.74664613919208</v>
      </c>
      <c r="AC620" s="2">
        <f t="shared" si="709"/>
        <v>211.35576259216285</v>
      </c>
      <c r="AD620" s="2">
        <f t="shared" si="693"/>
        <v>211.35576259216285</v>
      </c>
      <c r="AE620" s="2">
        <f t="shared" si="710"/>
        <v>211.35576259216285</v>
      </c>
      <c r="AF620" s="2">
        <f t="shared" si="694"/>
        <v>992.42911926901559</v>
      </c>
      <c r="AG620" s="33">
        <f t="shared" si="711"/>
        <v>0.1602771428571429</v>
      </c>
      <c r="AH620" s="33">
        <f t="shared" si="712"/>
        <v>0.1602771428571429</v>
      </c>
      <c r="AI620" s="2">
        <f t="shared" si="713"/>
        <v>2.3767903403705475</v>
      </c>
      <c r="AJ620" s="7">
        <v>2.2000000000000002</v>
      </c>
      <c r="AK620" s="27">
        <f t="shared" si="714"/>
        <v>0</v>
      </c>
      <c r="AL620" s="3">
        <f t="shared" si="715"/>
        <v>2152.6135200674989</v>
      </c>
    </row>
    <row r="621" spans="1:38" ht="20.25" x14ac:dyDescent="0.3">
      <c r="A621" s="7">
        <v>25</v>
      </c>
      <c r="B621" s="7">
        <v>60</v>
      </c>
      <c r="C621" s="27">
        <v>48</v>
      </c>
      <c r="D621" s="27">
        <v>76</v>
      </c>
      <c r="E621" s="7">
        <v>6.5</v>
      </c>
      <c r="F621" s="32">
        <f t="shared" si="695"/>
        <v>7.416666666666667</v>
      </c>
      <c r="G621" s="8">
        <f t="shared" si="688"/>
        <v>22250</v>
      </c>
      <c r="H621" s="2">
        <v>1.4</v>
      </c>
      <c r="I621" s="7">
        <f t="shared" si="689"/>
        <v>31149.999999999996</v>
      </c>
      <c r="J621" s="7">
        <v>1.2</v>
      </c>
      <c r="K621" s="4">
        <f t="shared" si="716"/>
        <v>1.5833333333333333</v>
      </c>
      <c r="L621" s="7">
        <v>0</v>
      </c>
      <c r="M621" s="2">
        <f t="shared" si="696"/>
        <v>2.4968421052631578</v>
      </c>
      <c r="N621" s="2">
        <f t="shared" si="697"/>
        <v>2</v>
      </c>
      <c r="O621" s="2">
        <f t="shared" si="698"/>
        <v>8.3157894736842106</v>
      </c>
      <c r="P621" s="2">
        <f t="shared" si="699"/>
        <v>41.629999999999995</v>
      </c>
      <c r="Q621" s="2">
        <f t="shared" si="700"/>
        <v>47.629999999999995</v>
      </c>
      <c r="R621" s="2">
        <f t="shared" si="701"/>
        <v>40.416666666666664</v>
      </c>
      <c r="S621" s="2">
        <f t="shared" si="690"/>
        <v>44.416666666666664</v>
      </c>
      <c r="T621" s="2">
        <f t="shared" si="691"/>
        <v>54.416666666666664</v>
      </c>
      <c r="U621" s="7">
        <f t="shared" si="692"/>
        <v>1</v>
      </c>
      <c r="V621" s="2">
        <f t="shared" si="702"/>
        <v>19.947577005742289</v>
      </c>
      <c r="W621" s="28">
        <f t="shared" si="703"/>
        <v>28.361206753591141</v>
      </c>
      <c r="X621" s="2">
        <f t="shared" si="704"/>
        <v>29.631163392909681</v>
      </c>
      <c r="Y621" s="2">
        <f t="shared" si="705"/>
        <v>147.94452945925531</v>
      </c>
      <c r="Z621" s="28">
        <f t="shared" si="706"/>
        <v>0</v>
      </c>
      <c r="AA621" s="28">
        <f t="shared" si="707"/>
        <v>7.416666666666667</v>
      </c>
      <c r="AB621" s="28">
        <f t="shared" si="708"/>
        <v>210.34561675580096</v>
      </c>
      <c r="AC621" s="2">
        <f t="shared" si="709"/>
        <v>219.7644618307468</v>
      </c>
      <c r="AD621" s="2">
        <f t="shared" si="693"/>
        <v>219.7644618307468</v>
      </c>
      <c r="AE621" s="2">
        <f t="shared" si="710"/>
        <v>219.7644618307468</v>
      </c>
      <c r="AF621" s="2">
        <f t="shared" si="694"/>
        <v>1225.2211349000193</v>
      </c>
      <c r="AG621" s="33">
        <f t="shared" si="711"/>
        <v>0.16167439285714288</v>
      </c>
      <c r="AH621" s="33">
        <f t="shared" si="712"/>
        <v>0.16167439285714288</v>
      </c>
      <c r="AI621" s="2">
        <f t="shared" si="713"/>
        <v>2.3792784009060943</v>
      </c>
      <c r="AJ621" s="7">
        <v>2.2000000000000002</v>
      </c>
      <c r="AK621" s="27">
        <f t="shared" si="714"/>
        <v>0</v>
      </c>
      <c r="AL621" s="3">
        <f t="shared" si="715"/>
        <v>2148.4988975452638</v>
      </c>
    </row>
    <row r="622" spans="1:38" ht="20.25" x14ac:dyDescent="0.3">
      <c r="A622" s="7">
        <v>25</v>
      </c>
      <c r="B622" s="7">
        <v>66</v>
      </c>
      <c r="C622" s="27">
        <v>53</v>
      </c>
      <c r="D622" s="27">
        <v>83</v>
      </c>
      <c r="E622" s="7">
        <v>7</v>
      </c>
      <c r="F622" s="32">
        <f t="shared" si="695"/>
        <v>8.0833333333333339</v>
      </c>
      <c r="G622" s="8">
        <f t="shared" si="688"/>
        <v>24250</v>
      </c>
      <c r="H622" s="2">
        <v>1.4</v>
      </c>
      <c r="I622" s="7">
        <f t="shared" si="689"/>
        <v>33950</v>
      </c>
      <c r="J622" s="7">
        <v>1.2</v>
      </c>
      <c r="K622" s="4">
        <f t="shared" si="716"/>
        <v>1.6416666666666666</v>
      </c>
      <c r="L622" s="7">
        <v>0</v>
      </c>
      <c r="M622" s="2">
        <f t="shared" si="696"/>
        <v>2.3868020304568525</v>
      </c>
      <c r="N622" s="2">
        <f t="shared" si="697"/>
        <v>1.9289340101522843</v>
      </c>
      <c r="O622" s="2">
        <f t="shared" si="698"/>
        <v>8.0203045685279193</v>
      </c>
      <c r="P622" s="2">
        <f t="shared" si="699"/>
        <v>43.123333333333328</v>
      </c>
      <c r="Q622" s="2">
        <f t="shared" si="700"/>
        <v>49.123333333333328</v>
      </c>
      <c r="R622" s="2">
        <f t="shared" si="701"/>
        <v>41.875</v>
      </c>
      <c r="S622" s="2">
        <f t="shared" si="690"/>
        <v>45.875</v>
      </c>
      <c r="T622" s="2">
        <f t="shared" si="691"/>
        <v>55.875</v>
      </c>
      <c r="U622" s="7">
        <f t="shared" si="692"/>
        <v>1</v>
      </c>
      <c r="V622" s="2">
        <f t="shared" si="702"/>
        <v>18.667603827912078</v>
      </c>
      <c r="W622" s="28">
        <f t="shared" si="703"/>
        <v>26.624860704830326</v>
      </c>
      <c r="X622" s="2">
        <f t="shared" si="704"/>
        <v>27.980524753246296</v>
      </c>
      <c r="Y622" s="2">
        <f t="shared" si="705"/>
        <v>150.89646427562263</v>
      </c>
      <c r="Z622" s="28">
        <f t="shared" si="706"/>
        <v>0</v>
      </c>
      <c r="AA622" s="28">
        <f t="shared" si="707"/>
        <v>8.0833333333333339</v>
      </c>
      <c r="AB622" s="28">
        <f t="shared" si="708"/>
        <v>215.21762403071182</v>
      </c>
      <c r="AC622" s="2">
        <f t="shared" si="709"/>
        <v>226.17590842207426</v>
      </c>
      <c r="AD622" s="2">
        <f t="shared" si="693"/>
        <v>226.17590842207426</v>
      </c>
      <c r="AE622" s="2">
        <f t="shared" si="710"/>
        <v>226.17590842207426</v>
      </c>
      <c r="AF622" s="2">
        <f t="shared" si="694"/>
        <v>1482.5175732290234</v>
      </c>
      <c r="AG622" s="33">
        <f t="shared" si="711"/>
        <v>0.16291639285714288</v>
      </c>
      <c r="AH622" s="33">
        <f t="shared" si="712"/>
        <v>0.16291639285714288</v>
      </c>
      <c r="AI622" s="2">
        <f t="shared" si="713"/>
        <v>2.3814943873985666</v>
      </c>
      <c r="AJ622" s="7">
        <v>2.2000000000000002</v>
      </c>
      <c r="AK622" s="27">
        <f t="shared" si="714"/>
        <v>0</v>
      </c>
      <c r="AL622" s="3">
        <f t="shared" si="715"/>
        <v>2151.0752459261676</v>
      </c>
    </row>
    <row r="623" spans="1:38" ht="20.25" x14ac:dyDescent="0.3">
      <c r="A623" s="7">
        <v>25</v>
      </c>
      <c r="B623" s="7">
        <v>72</v>
      </c>
      <c r="C623" s="27">
        <v>58</v>
      </c>
      <c r="D623" s="27">
        <v>91</v>
      </c>
      <c r="E623" s="7">
        <v>7.5</v>
      </c>
      <c r="F623" s="32">
        <f t="shared" si="695"/>
        <v>8.8333333333333339</v>
      </c>
      <c r="G623" s="8">
        <f t="shared" si="688"/>
        <v>26500</v>
      </c>
      <c r="H623" s="2">
        <v>1.4</v>
      </c>
      <c r="I623" s="7">
        <f t="shared" si="689"/>
        <v>37100</v>
      </c>
      <c r="J623" s="7">
        <v>1.2</v>
      </c>
      <c r="K623" s="4">
        <f t="shared" si="716"/>
        <v>1.7083333333333335</v>
      </c>
      <c r="L623" s="7">
        <v>0</v>
      </c>
      <c r="M623" s="2">
        <f t="shared" si="696"/>
        <v>2.2702439024390242</v>
      </c>
      <c r="N623" s="2">
        <f t="shared" si="697"/>
        <v>1.8536585365853655</v>
      </c>
      <c r="O623" s="2">
        <f t="shared" si="698"/>
        <v>7.7073170731707306</v>
      </c>
      <c r="P623" s="2">
        <f t="shared" si="699"/>
        <v>44.83</v>
      </c>
      <c r="Q623" s="2">
        <f t="shared" si="700"/>
        <v>50.83</v>
      </c>
      <c r="R623" s="2">
        <f t="shared" si="701"/>
        <v>43.541666666666671</v>
      </c>
      <c r="S623" s="2">
        <f t="shared" si="690"/>
        <v>47.541666666666671</v>
      </c>
      <c r="T623" s="2">
        <f t="shared" si="691"/>
        <v>57.541666666666671</v>
      </c>
      <c r="U623" s="7">
        <f t="shared" si="692"/>
        <v>1</v>
      </c>
      <c r="V623" s="2">
        <f t="shared" si="702"/>
        <v>17.350263143775056</v>
      </c>
      <c r="W623" s="28">
        <f t="shared" si="703"/>
        <v>24.828857615639972</v>
      </c>
      <c r="X623" s="2">
        <f t="shared" si="704"/>
        <v>26.257820398616847</v>
      </c>
      <c r="Y623" s="2">
        <f t="shared" si="705"/>
        <v>153.26065777001301</v>
      </c>
      <c r="Z623" s="28">
        <f t="shared" si="706"/>
        <v>0</v>
      </c>
      <c r="AA623" s="28">
        <f t="shared" si="707"/>
        <v>8.8333333333333339</v>
      </c>
      <c r="AB623" s="28">
        <f t="shared" si="708"/>
        <v>219.32157560481977</v>
      </c>
      <c r="AC623" s="2">
        <f t="shared" si="709"/>
        <v>231.94408018778216</v>
      </c>
      <c r="AD623" s="2">
        <f t="shared" si="693"/>
        <v>231.94408018778216</v>
      </c>
      <c r="AE623" s="2">
        <f t="shared" si="710"/>
        <v>231.94408018778216</v>
      </c>
      <c r="AF623" s="2">
        <f t="shared" si="694"/>
        <v>1764.3184342560278</v>
      </c>
      <c r="AG623" s="33">
        <f t="shared" si="711"/>
        <v>0.16431364285714287</v>
      </c>
      <c r="AH623" s="33">
        <f t="shared" si="712"/>
        <v>0.16431364285714287</v>
      </c>
      <c r="AI623" s="2">
        <f t="shared" si="713"/>
        <v>2.3839923113922294</v>
      </c>
      <c r="AJ623" s="7">
        <v>2.2000000000000002</v>
      </c>
      <c r="AK623" s="27">
        <f t="shared" si="714"/>
        <v>0</v>
      </c>
      <c r="AL623" s="3">
        <f t="shared" si="715"/>
        <v>2149.740602670237</v>
      </c>
    </row>
    <row r="624" spans="1:38" ht="20.25" x14ac:dyDescent="0.3">
      <c r="A624" s="7">
        <v>25</v>
      </c>
      <c r="B624" s="7">
        <v>78</v>
      </c>
      <c r="C624" s="27">
        <v>63</v>
      </c>
      <c r="D624" s="27">
        <v>98</v>
      </c>
      <c r="E624" s="7">
        <v>8</v>
      </c>
      <c r="F624" s="32">
        <f t="shared" si="695"/>
        <v>9.5</v>
      </c>
      <c r="G624" s="8">
        <f t="shared" si="688"/>
        <v>28500</v>
      </c>
      <c r="H624" s="2">
        <v>1.4</v>
      </c>
      <c r="I624" s="7">
        <f t="shared" si="689"/>
        <v>39900</v>
      </c>
      <c r="J624" s="7">
        <v>1.2</v>
      </c>
      <c r="K624" s="7">
        <v>1.75</v>
      </c>
      <c r="L624" s="7">
        <v>0</v>
      </c>
      <c r="M624" s="2">
        <f t="shared" si="696"/>
        <v>2.196190476190476</v>
      </c>
      <c r="N624" s="2">
        <f t="shared" si="697"/>
        <v>1.8095238095238095</v>
      </c>
      <c r="O624" s="2">
        <f t="shared" si="698"/>
        <v>7.5238095238095237</v>
      </c>
      <c r="P624" s="2">
        <f t="shared" si="699"/>
        <v>45.906666666666666</v>
      </c>
      <c r="Q624" s="2">
        <f t="shared" si="700"/>
        <v>51.906666666666666</v>
      </c>
      <c r="R624" s="2">
        <f t="shared" si="701"/>
        <v>44.583333333333336</v>
      </c>
      <c r="S624" s="2">
        <f t="shared" si="690"/>
        <v>48.583333333333336</v>
      </c>
      <c r="T624" s="2">
        <f t="shared" si="691"/>
        <v>58.583333333333336</v>
      </c>
      <c r="U624" s="7">
        <f t="shared" si="692"/>
        <v>1</v>
      </c>
      <c r="V624" s="2">
        <f t="shared" si="702"/>
        <v>16.593406329597094</v>
      </c>
      <c r="W624" s="28">
        <f t="shared" si="703"/>
        <v>23.792539628898066</v>
      </c>
      <c r="X624" s="2">
        <f t="shared" si="704"/>
        <v>25.255966959699705</v>
      </c>
      <c r="Y624" s="2">
        <f t="shared" si="705"/>
        <v>157.63736013117239</v>
      </c>
      <c r="Z624" s="28">
        <f t="shared" si="706"/>
        <v>0</v>
      </c>
      <c r="AA624" s="28">
        <f t="shared" si="707"/>
        <v>9.5</v>
      </c>
      <c r="AB624" s="28">
        <f t="shared" si="708"/>
        <v>226.02912647453164</v>
      </c>
      <c r="AC624" s="2">
        <f t="shared" si="709"/>
        <v>239.93168611714719</v>
      </c>
      <c r="AD624" s="2">
        <f t="shared" si="693"/>
        <v>239.93168611714719</v>
      </c>
      <c r="AE624" s="2">
        <f t="shared" si="710"/>
        <v>239.93168611714719</v>
      </c>
      <c r="AF624" s="2">
        <f t="shared" si="694"/>
        <v>2070.6237179810328</v>
      </c>
      <c r="AG624" s="33">
        <f t="shared" si="711"/>
        <v>0.16555564285714286</v>
      </c>
      <c r="AH624" s="33">
        <f t="shared" si="712"/>
        <v>0.16555564285714286</v>
      </c>
      <c r="AI624" s="2">
        <f t="shared" si="713"/>
        <v>2.3862170914699687</v>
      </c>
      <c r="AJ624" s="7">
        <v>2.2000000000000002</v>
      </c>
      <c r="AK624" s="27">
        <f t="shared" si="714"/>
        <v>0</v>
      </c>
      <c r="AL624" s="3">
        <f t="shared" si="715"/>
        <v>2153.7269452436144</v>
      </c>
    </row>
    <row r="625" spans="1:38" ht="20.25" x14ac:dyDescent="0.3">
      <c r="A625" s="7">
        <v>25</v>
      </c>
      <c r="B625" s="7">
        <v>84</v>
      </c>
      <c r="C625" s="27">
        <v>68</v>
      </c>
      <c r="D625" s="27">
        <v>106</v>
      </c>
      <c r="E625" s="7">
        <v>8.5</v>
      </c>
      <c r="F625" s="32">
        <f t="shared" si="695"/>
        <v>10.25</v>
      </c>
      <c r="G625" s="8">
        <f t="shared" si="688"/>
        <v>30750</v>
      </c>
      <c r="H625" s="2">
        <v>1.4</v>
      </c>
      <c r="I625" s="7">
        <f t="shared" si="689"/>
        <v>43050</v>
      </c>
      <c r="J625" s="7">
        <v>1.2</v>
      </c>
      <c r="K625" s="7">
        <v>1.75</v>
      </c>
      <c r="L625" s="7">
        <v>0</v>
      </c>
      <c r="M625" s="2">
        <f t="shared" si="696"/>
        <v>2.1733333333333333</v>
      </c>
      <c r="N625" s="2">
        <f t="shared" si="697"/>
        <v>1.8095238095238095</v>
      </c>
      <c r="O625" s="2">
        <f t="shared" si="698"/>
        <v>7.5238095238095237</v>
      </c>
      <c r="P625" s="2">
        <f t="shared" si="699"/>
        <v>45.946666666666665</v>
      </c>
      <c r="Q625" s="2">
        <f t="shared" si="700"/>
        <v>51.946666666666665</v>
      </c>
      <c r="R625" s="2">
        <f t="shared" si="701"/>
        <v>44.583333333333336</v>
      </c>
      <c r="S625" s="2">
        <f t="shared" si="690"/>
        <v>48.583333333333336</v>
      </c>
      <c r="T625" s="2">
        <f t="shared" si="691"/>
        <v>58.583333333333336</v>
      </c>
      <c r="U625" s="7">
        <f t="shared" si="692"/>
        <v>1</v>
      </c>
      <c r="V625" s="2">
        <f t="shared" si="702"/>
        <v>16.580629065996277</v>
      </c>
      <c r="W625" s="28">
        <f t="shared" si="703"/>
        <v>23.774218884830638</v>
      </c>
      <c r="X625" s="2">
        <f t="shared" si="704"/>
        <v>25.236519346537719</v>
      </c>
      <c r="Y625" s="2">
        <f t="shared" si="705"/>
        <v>169.95144792646184</v>
      </c>
      <c r="Z625" s="28">
        <f t="shared" si="706"/>
        <v>0</v>
      </c>
      <c r="AA625" s="28">
        <f t="shared" si="707"/>
        <v>10.25</v>
      </c>
      <c r="AB625" s="28">
        <f t="shared" si="708"/>
        <v>243.68574356951405</v>
      </c>
      <c r="AC625" s="2">
        <f t="shared" si="709"/>
        <v>258.6743233020116</v>
      </c>
      <c r="AD625" s="2">
        <f t="shared" si="693"/>
        <v>258.6743233020116</v>
      </c>
      <c r="AE625" s="2">
        <f t="shared" si="710"/>
        <v>258.6743233020116</v>
      </c>
      <c r="AF625" s="2">
        <f t="shared" si="694"/>
        <v>2401.4334244040379</v>
      </c>
      <c r="AG625" s="33">
        <f t="shared" si="711"/>
        <v>0.1669528928571429</v>
      </c>
      <c r="AH625" s="33">
        <f t="shared" si="712"/>
        <v>0.1669528928571429</v>
      </c>
      <c r="AI625" s="2">
        <f t="shared" si="713"/>
        <v>2.3887249376910216</v>
      </c>
      <c r="AJ625" s="7">
        <v>2.2000000000000002</v>
      </c>
      <c r="AK625" s="27">
        <f t="shared" si="714"/>
        <v>0</v>
      </c>
      <c r="AL625" s="3">
        <f t="shared" si="715"/>
        <v>2154.0551664782411</v>
      </c>
    </row>
    <row r="626" spans="1:38" ht="20.25" x14ac:dyDescent="0.3">
      <c r="A626" s="7">
        <v>25</v>
      </c>
      <c r="B626" s="7">
        <v>90</v>
      </c>
      <c r="C626" s="27">
        <v>72</v>
      </c>
      <c r="D626" s="27">
        <v>113</v>
      </c>
      <c r="E626" s="7">
        <v>9</v>
      </c>
      <c r="F626" s="32">
        <f t="shared" si="695"/>
        <v>10.916666666666666</v>
      </c>
      <c r="G626" s="8">
        <f t="shared" si="688"/>
        <v>32750</v>
      </c>
      <c r="H626" s="2">
        <v>1.4</v>
      </c>
      <c r="I626" s="7">
        <f t="shared" si="689"/>
        <v>45850</v>
      </c>
      <c r="J626" s="7">
        <v>1.2</v>
      </c>
      <c r="K626" s="7">
        <v>1.75</v>
      </c>
      <c r="L626" s="7">
        <v>0</v>
      </c>
      <c r="M626" s="2">
        <f t="shared" si="696"/>
        <v>2.1533333333333333</v>
      </c>
      <c r="N626" s="2">
        <f t="shared" si="697"/>
        <v>1.8095238095238095</v>
      </c>
      <c r="O626" s="2">
        <f t="shared" si="698"/>
        <v>7.5238095238095237</v>
      </c>
      <c r="P626" s="2">
        <f t="shared" si="699"/>
        <v>45.981666666666662</v>
      </c>
      <c r="Q626" s="2">
        <f t="shared" si="700"/>
        <v>51.981666666666662</v>
      </c>
      <c r="R626" s="2">
        <f t="shared" si="701"/>
        <v>44.583333333333336</v>
      </c>
      <c r="S626" s="2">
        <f t="shared" si="690"/>
        <v>48.583333333333336</v>
      </c>
      <c r="T626" s="2">
        <f t="shared" si="691"/>
        <v>58.583333333333336</v>
      </c>
      <c r="U626" s="7">
        <f t="shared" si="692"/>
        <v>1</v>
      </c>
      <c r="V626" s="2">
        <f t="shared" si="702"/>
        <v>16.569465091185098</v>
      </c>
      <c r="W626" s="28">
        <f t="shared" si="703"/>
        <v>23.758211363057534</v>
      </c>
      <c r="X626" s="2">
        <f t="shared" si="704"/>
        <v>25.219527236938912</v>
      </c>
      <c r="Y626" s="2">
        <f t="shared" si="705"/>
        <v>180.8833272454373</v>
      </c>
      <c r="Z626" s="28">
        <f t="shared" si="706"/>
        <v>0</v>
      </c>
      <c r="AA626" s="28">
        <f t="shared" si="707"/>
        <v>10.916666666666666</v>
      </c>
      <c r="AB626" s="28">
        <f t="shared" si="708"/>
        <v>259.36047404671137</v>
      </c>
      <c r="AC626" s="2">
        <f t="shared" si="709"/>
        <v>275.31317233658314</v>
      </c>
      <c r="AD626" s="2">
        <f t="shared" si="693"/>
        <v>275.31317233658314</v>
      </c>
      <c r="AE626" s="2">
        <f t="shared" si="710"/>
        <v>275.31317233658314</v>
      </c>
      <c r="AF626" s="2">
        <f t="shared" si="694"/>
        <v>2756.7475535250433</v>
      </c>
      <c r="AG626" s="33">
        <f t="shared" si="711"/>
        <v>0.1681948928571429</v>
      </c>
      <c r="AH626" s="33">
        <f t="shared" si="712"/>
        <v>0.1681948928571429</v>
      </c>
      <c r="AI626" s="2">
        <f t="shared" si="713"/>
        <v>2.3909585638007722</v>
      </c>
      <c r="AJ626" s="7">
        <v>2.2000000000000002</v>
      </c>
      <c r="AK626" s="27">
        <f t="shared" si="714"/>
        <v>0</v>
      </c>
      <c r="AL626" s="3">
        <f t="shared" si="715"/>
        <v>2158.8740931812335</v>
      </c>
    </row>
    <row r="627" spans="1:38" ht="20.25" x14ac:dyDescent="0.3">
      <c r="A627" s="7">
        <v>25</v>
      </c>
      <c r="B627" s="7">
        <v>96</v>
      </c>
      <c r="C627" s="27">
        <v>77</v>
      </c>
      <c r="D627" s="27">
        <v>121</v>
      </c>
      <c r="E627" s="7">
        <v>9.5</v>
      </c>
      <c r="F627" s="32">
        <f t="shared" si="695"/>
        <v>11.666666666666666</v>
      </c>
      <c r="G627" s="8">
        <f t="shared" si="688"/>
        <v>35000</v>
      </c>
      <c r="H627" s="2">
        <v>1.4</v>
      </c>
      <c r="I627" s="7">
        <f t="shared" si="689"/>
        <v>49000</v>
      </c>
      <c r="J627" s="7">
        <v>1.2</v>
      </c>
      <c r="K627" s="7">
        <v>1.75</v>
      </c>
      <c r="L627" s="7">
        <v>0</v>
      </c>
      <c r="M627" s="2">
        <f t="shared" si="696"/>
        <v>2.1304761904761902</v>
      </c>
      <c r="N627" s="2">
        <f t="shared" si="697"/>
        <v>1.8095238095238095</v>
      </c>
      <c r="O627" s="2">
        <f t="shared" si="698"/>
        <v>7.5238095238095237</v>
      </c>
      <c r="P627" s="2">
        <f t="shared" si="699"/>
        <v>46.021666666666661</v>
      </c>
      <c r="Q627" s="2">
        <f t="shared" si="700"/>
        <v>52.021666666666661</v>
      </c>
      <c r="R627" s="2">
        <f t="shared" si="701"/>
        <v>44.583333333333336</v>
      </c>
      <c r="S627" s="2">
        <f t="shared" si="690"/>
        <v>48.583333333333336</v>
      </c>
      <c r="T627" s="2">
        <f t="shared" si="691"/>
        <v>58.583333333333336</v>
      </c>
      <c r="U627" s="7">
        <f t="shared" si="692"/>
        <v>1</v>
      </c>
      <c r="V627" s="2">
        <f t="shared" si="702"/>
        <v>16.556724657321372</v>
      </c>
      <c r="W627" s="28">
        <f t="shared" si="703"/>
        <v>23.739943427495</v>
      </c>
      <c r="X627" s="2">
        <f t="shared" si="704"/>
        <v>25.200135680418022</v>
      </c>
      <c r="Y627" s="2">
        <f t="shared" si="705"/>
        <v>193.16178766874933</v>
      </c>
      <c r="Z627" s="28">
        <f t="shared" si="706"/>
        <v>0</v>
      </c>
      <c r="AA627" s="28">
        <f t="shared" si="707"/>
        <v>11.666666666666666</v>
      </c>
      <c r="AB627" s="28">
        <f t="shared" si="708"/>
        <v>276.9660066541083</v>
      </c>
      <c r="AC627" s="2">
        <f t="shared" si="709"/>
        <v>294.00158293821022</v>
      </c>
      <c r="AD627" s="2">
        <f t="shared" si="693"/>
        <v>294.00158293821022</v>
      </c>
      <c r="AE627" s="2">
        <f t="shared" si="710"/>
        <v>294.00158293821022</v>
      </c>
      <c r="AF627" s="2">
        <f t="shared" si="694"/>
        <v>3136.5661053440494</v>
      </c>
      <c r="AG627" s="33">
        <f t="shared" si="711"/>
        <v>0.16959214285714289</v>
      </c>
      <c r="AH627" s="33">
        <f t="shared" si="712"/>
        <v>0.16959214285714289</v>
      </c>
      <c r="AI627" s="2">
        <f t="shared" si="713"/>
        <v>2.3934763914863026</v>
      </c>
      <c r="AJ627" s="7">
        <v>2.2000000000000002</v>
      </c>
      <c r="AK627" s="27">
        <f t="shared" si="714"/>
        <v>0</v>
      </c>
      <c r="AL627" s="3">
        <f t="shared" si="715"/>
        <v>2160.2755547390802</v>
      </c>
    </row>
    <row r="628" spans="1:38" ht="20.25" x14ac:dyDescent="0.3">
      <c r="A628" s="7">
        <v>25</v>
      </c>
      <c r="B628" s="7">
        <v>102</v>
      </c>
      <c r="C628" s="27">
        <v>82</v>
      </c>
      <c r="D628" s="27">
        <v>128</v>
      </c>
      <c r="E628" s="7">
        <v>9.75</v>
      </c>
      <c r="F628" s="32">
        <f t="shared" si="695"/>
        <v>12.291666666666666</v>
      </c>
      <c r="G628" s="8">
        <f t="shared" si="688"/>
        <v>36875</v>
      </c>
      <c r="H628" s="2">
        <v>1.4</v>
      </c>
      <c r="I628" s="7">
        <f t="shared" si="689"/>
        <v>51625</v>
      </c>
      <c r="J628" s="7">
        <v>1.2</v>
      </c>
      <c r="K628" s="7">
        <v>1.75</v>
      </c>
      <c r="L628" s="7">
        <v>0</v>
      </c>
      <c r="M628" s="2">
        <f t="shared" si="696"/>
        <v>2.1104761904761902</v>
      </c>
      <c r="N628" s="2">
        <f t="shared" si="697"/>
        <v>1.8095238095238095</v>
      </c>
      <c r="O628" s="2">
        <f t="shared" si="698"/>
        <v>7.5238095238095237</v>
      </c>
      <c r="P628" s="2">
        <f t="shared" si="699"/>
        <v>46.056666666666665</v>
      </c>
      <c r="Q628" s="2">
        <f t="shared" si="700"/>
        <v>52.056666666666665</v>
      </c>
      <c r="R628" s="2">
        <f t="shared" si="701"/>
        <v>44.583333333333336</v>
      </c>
      <c r="S628" s="2">
        <f t="shared" si="690"/>
        <v>48.583333333333336</v>
      </c>
      <c r="T628" s="2">
        <f t="shared" si="691"/>
        <v>58.583333333333336</v>
      </c>
      <c r="U628" s="7">
        <f t="shared" si="692"/>
        <v>1</v>
      </c>
      <c r="V628" s="2">
        <f t="shared" si="702"/>
        <v>16.545592838860596</v>
      </c>
      <c r="W628" s="28">
        <f t="shared" si="703"/>
        <v>23.723982013267637</v>
      </c>
      <c r="X628" s="2">
        <f t="shared" si="704"/>
        <v>25.183192514339748</v>
      </c>
      <c r="Y628" s="2">
        <f t="shared" si="705"/>
        <v>203.37291197766149</v>
      </c>
      <c r="Z628" s="28">
        <f t="shared" si="706"/>
        <v>0</v>
      </c>
      <c r="AA628" s="28">
        <f t="shared" si="707"/>
        <v>12.291666666666666</v>
      </c>
      <c r="AB628" s="28">
        <f t="shared" si="708"/>
        <v>291.60727891308136</v>
      </c>
      <c r="AC628" s="2">
        <f t="shared" si="709"/>
        <v>309.54340798875938</v>
      </c>
      <c r="AD628" s="2">
        <f t="shared" si="693"/>
        <v>309.54340798875938</v>
      </c>
      <c r="AE628" s="2">
        <f t="shared" si="710"/>
        <v>309.54340798875938</v>
      </c>
      <c r="AF628" s="2">
        <f t="shared" si="694"/>
        <v>3540.8890798610555</v>
      </c>
      <c r="AG628" s="33">
        <f t="shared" si="711"/>
        <v>0.17075651785714291</v>
      </c>
      <c r="AH628" s="33">
        <f t="shared" si="712"/>
        <v>0.17075651785714291</v>
      </c>
      <c r="AI628" s="2">
        <f t="shared" si="713"/>
        <v>2.3955786355760567</v>
      </c>
      <c r="AJ628" s="7">
        <v>2.2000000000000002</v>
      </c>
      <c r="AK628" s="27">
        <f t="shared" si="714"/>
        <v>0</v>
      </c>
      <c r="AL628" s="3">
        <f t="shared" si="715"/>
        <v>2158.8947340037234</v>
      </c>
    </row>
    <row r="629" spans="1:38" ht="20.25" x14ac:dyDescent="0.3">
      <c r="A629" s="7">
        <v>25</v>
      </c>
      <c r="B629" s="7">
        <v>108</v>
      </c>
      <c r="C629" s="27">
        <v>87</v>
      </c>
      <c r="D629" s="27">
        <v>136</v>
      </c>
      <c r="E629" s="7">
        <v>10</v>
      </c>
      <c r="F629" s="32">
        <f t="shared" si="695"/>
        <v>13</v>
      </c>
      <c r="G629" s="8">
        <f t="shared" si="688"/>
        <v>39000</v>
      </c>
      <c r="H629" s="2">
        <v>1.4</v>
      </c>
      <c r="I629" s="7">
        <f t="shared" si="689"/>
        <v>54600</v>
      </c>
      <c r="J629" s="7">
        <v>1.2</v>
      </c>
      <c r="K629" s="7">
        <v>1.75</v>
      </c>
      <c r="L629" s="7">
        <v>0</v>
      </c>
      <c r="M629" s="2">
        <f t="shared" si="696"/>
        <v>2.0876190476190475</v>
      </c>
      <c r="N629" s="2">
        <f t="shared" si="697"/>
        <v>1.8095238095238095</v>
      </c>
      <c r="O629" s="2">
        <f t="shared" si="698"/>
        <v>7.5238095238095237</v>
      </c>
      <c r="P629" s="2">
        <f t="shared" si="699"/>
        <v>46.096666666666664</v>
      </c>
      <c r="Q629" s="2">
        <f t="shared" si="700"/>
        <v>52.096666666666664</v>
      </c>
      <c r="R629" s="2">
        <f t="shared" si="701"/>
        <v>44.583333333333336</v>
      </c>
      <c r="S629" s="2">
        <f t="shared" si="690"/>
        <v>48.583333333333336</v>
      </c>
      <c r="T629" s="2">
        <f t="shared" si="691"/>
        <v>58.583333333333336</v>
      </c>
      <c r="U629" s="7">
        <f t="shared" si="692"/>
        <v>1</v>
      </c>
      <c r="V629" s="2">
        <f t="shared" si="702"/>
        <v>16.532889075723716</v>
      </c>
      <c r="W629" s="28">
        <f t="shared" si="703"/>
        <v>23.705766658212344</v>
      </c>
      <c r="X629" s="2">
        <f t="shared" si="704"/>
        <v>25.16385677243866</v>
      </c>
      <c r="Y629" s="2">
        <f t="shared" si="705"/>
        <v>214.92755798440831</v>
      </c>
      <c r="Z629" s="28">
        <f t="shared" si="706"/>
        <v>0</v>
      </c>
      <c r="AA629" s="28">
        <f t="shared" si="707"/>
        <v>13</v>
      </c>
      <c r="AB629" s="28">
        <f t="shared" si="708"/>
        <v>308.17496655676047</v>
      </c>
      <c r="AC629" s="2">
        <f t="shared" si="709"/>
        <v>327.13013804170259</v>
      </c>
      <c r="AD629" s="2">
        <f t="shared" si="693"/>
        <v>327.13013804170259</v>
      </c>
      <c r="AE629" s="2">
        <f t="shared" si="710"/>
        <v>327.13013804170259</v>
      </c>
      <c r="AF629" s="2">
        <f t="shared" si="694"/>
        <v>3969.7164770760623</v>
      </c>
      <c r="AG629" s="33">
        <f t="shared" si="711"/>
        <v>0.17207614285714287</v>
      </c>
      <c r="AH629" s="33">
        <f t="shared" si="712"/>
        <v>0.17207614285714287</v>
      </c>
      <c r="AI629" s="2">
        <f t="shared" si="713"/>
        <v>2.3979656476275792</v>
      </c>
      <c r="AJ629" s="7">
        <v>2.2000000000000002</v>
      </c>
      <c r="AK629" s="27">
        <f t="shared" si="714"/>
        <v>0</v>
      </c>
      <c r="AL629" s="3">
        <f t="shared" si="715"/>
        <v>2155.12518490616</v>
      </c>
    </row>
    <row r="630" spans="1:38" ht="20.25" x14ac:dyDescent="0.3">
      <c r="A630" s="7">
        <v>25</v>
      </c>
      <c r="B630" s="7">
        <v>114</v>
      </c>
      <c r="C630" s="27">
        <v>92</v>
      </c>
      <c r="D630" s="27">
        <v>143</v>
      </c>
      <c r="E630" s="7">
        <v>10.5</v>
      </c>
      <c r="F630" s="32">
        <f t="shared" si="695"/>
        <v>13.666666666666666</v>
      </c>
      <c r="G630" s="8">
        <f t="shared" si="688"/>
        <v>41000</v>
      </c>
      <c r="H630" s="2">
        <v>1.4</v>
      </c>
      <c r="I630" s="7">
        <f t="shared" si="689"/>
        <v>57399.999999999993</v>
      </c>
      <c r="J630" s="7">
        <v>1.2</v>
      </c>
      <c r="K630" s="7">
        <v>1.75</v>
      </c>
      <c r="L630" s="7">
        <v>0</v>
      </c>
      <c r="M630" s="2">
        <f t="shared" si="696"/>
        <v>2.0676190476190475</v>
      </c>
      <c r="N630" s="2">
        <f t="shared" si="697"/>
        <v>1.8095238095238095</v>
      </c>
      <c r="O630" s="2">
        <f t="shared" si="698"/>
        <v>7.5238095238095237</v>
      </c>
      <c r="P630" s="2">
        <f t="shared" si="699"/>
        <v>46.131666666666668</v>
      </c>
      <c r="Q630" s="2">
        <f t="shared" si="700"/>
        <v>52.131666666666668</v>
      </c>
      <c r="R630" s="2">
        <f t="shared" si="701"/>
        <v>44.583333333333336</v>
      </c>
      <c r="S630" s="2">
        <f t="shared" si="690"/>
        <v>48.583333333333336</v>
      </c>
      <c r="T630" s="2">
        <f t="shared" si="691"/>
        <v>58.583333333333336</v>
      </c>
      <c r="U630" s="7">
        <f t="shared" si="692"/>
        <v>1</v>
      </c>
      <c r="V630" s="2">
        <f t="shared" si="702"/>
        <v>16.521789274880014</v>
      </c>
      <c r="W630" s="28">
        <f t="shared" si="703"/>
        <v>23.689851152607222</v>
      </c>
      <c r="X630" s="2">
        <f t="shared" si="704"/>
        <v>25.146962338722069</v>
      </c>
      <c r="Y630" s="2">
        <f t="shared" si="705"/>
        <v>225.79778675669351</v>
      </c>
      <c r="Z630" s="28">
        <f t="shared" si="706"/>
        <v>0</v>
      </c>
      <c r="AA630" s="28">
        <f t="shared" si="707"/>
        <v>13.666666666666666</v>
      </c>
      <c r="AB630" s="28">
        <f t="shared" si="708"/>
        <v>323.761299085632</v>
      </c>
      <c r="AC630" s="2">
        <f t="shared" si="709"/>
        <v>343.67515196253493</v>
      </c>
      <c r="AD630" s="2">
        <f t="shared" si="693"/>
        <v>343.67515196253493</v>
      </c>
      <c r="AE630" s="2">
        <f t="shared" si="710"/>
        <v>343.67515196253493</v>
      </c>
      <c r="AF630" s="2">
        <f t="shared" si="694"/>
        <v>4423.0482969890691</v>
      </c>
      <c r="AG630" s="33">
        <f t="shared" si="711"/>
        <v>0.17331814285714287</v>
      </c>
      <c r="AH630" s="33">
        <f t="shared" si="712"/>
        <v>0.17331814285714287</v>
      </c>
      <c r="AI630" s="2">
        <f t="shared" si="713"/>
        <v>2.4002165967356675</v>
      </c>
      <c r="AJ630" s="7">
        <v>2.2000000000000002</v>
      </c>
      <c r="AK630" s="27">
        <f t="shared" si="714"/>
        <v>0</v>
      </c>
      <c r="AL630" s="3">
        <f t="shared" si="715"/>
        <v>2161.4499774286764</v>
      </c>
    </row>
    <row r="631" spans="1:38" ht="20.25" x14ac:dyDescent="0.3">
      <c r="A631" s="7">
        <v>25</v>
      </c>
      <c r="B631" s="7">
        <v>120</v>
      </c>
      <c r="C631" s="27">
        <v>97</v>
      </c>
      <c r="D631" s="27">
        <v>151</v>
      </c>
      <c r="E631" s="7">
        <v>11</v>
      </c>
      <c r="F631" s="32">
        <f t="shared" si="695"/>
        <v>14.416666666666666</v>
      </c>
      <c r="G631" s="8">
        <f t="shared" si="688"/>
        <v>43250</v>
      </c>
      <c r="H631" s="2">
        <v>1.4</v>
      </c>
      <c r="I631" s="7">
        <f t="shared" si="689"/>
        <v>60549.999999999993</v>
      </c>
      <c r="J631" s="7">
        <v>1.2</v>
      </c>
      <c r="K631" s="7">
        <v>1.75</v>
      </c>
      <c r="L631" s="7">
        <v>0</v>
      </c>
      <c r="M631" s="2">
        <f t="shared" si="696"/>
        <v>2.0447619047619048</v>
      </c>
      <c r="N631" s="2">
        <f t="shared" si="697"/>
        <v>1.8095238095238095</v>
      </c>
      <c r="O631" s="2">
        <f t="shared" si="698"/>
        <v>7.5238095238095237</v>
      </c>
      <c r="P631" s="2">
        <f t="shared" si="699"/>
        <v>46.171666666666667</v>
      </c>
      <c r="Q631" s="2">
        <f t="shared" si="700"/>
        <v>52.171666666666667</v>
      </c>
      <c r="R631" s="2">
        <f t="shared" si="701"/>
        <v>44.583333333333336</v>
      </c>
      <c r="S631" s="2">
        <f t="shared" si="690"/>
        <v>48.583333333333336</v>
      </c>
      <c r="T631" s="2">
        <f t="shared" si="691"/>
        <v>58.583333333333336</v>
      </c>
      <c r="U631" s="7">
        <f t="shared" si="692"/>
        <v>1</v>
      </c>
      <c r="V631" s="2">
        <f t="shared" si="702"/>
        <v>16.509122024373763</v>
      </c>
      <c r="W631" s="28">
        <f t="shared" si="703"/>
        <v>23.671688151372116</v>
      </c>
      <c r="X631" s="2">
        <f t="shared" si="704"/>
        <v>25.127682170810708</v>
      </c>
      <c r="Y631" s="2">
        <f t="shared" si="705"/>
        <v>238.00650918472175</v>
      </c>
      <c r="Z631" s="28">
        <f t="shared" si="706"/>
        <v>0</v>
      </c>
      <c r="AA631" s="28">
        <f t="shared" si="707"/>
        <v>14.416666666666666</v>
      </c>
      <c r="AB631" s="28">
        <f t="shared" si="708"/>
        <v>341.26683751561467</v>
      </c>
      <c r="AC631" s="2">
        <f t="shared" si="709"/>
        <v>362.257417962521</v>
      </c>
      <c r="AD631" s="2">
        <f t="shared" si="693"/>
        <v>362.257417962521</v>
      </c>
      <c r="AE631" s="2">
        <f t="shared" si="710"/>
        <v>362.257417962521</v>
      </c>
      <c r="AF631" s="2">
        <f t="shared" si="694"/>
        <v>4900.884539600077</v>
      </c>
      <c r="AG631" s="33">
        <f t="shared" si="711"/>
        <v>0.17471539285714291</v>
      </c>
      <c r="AH631" s="33">
        <f t="shared" si="712"/>
        <v>0.17471539285714291</v>
      </c>
      <c r="AI631" s="2">
        <f t="shared" si="713"/>
        <v>2.4027539710836718</v>
      </c>
      <c r="AJ631" s="7">
        <v>2.2000000000000002</v>
      </c>
      <c r="AK631" s="27">
        <f t="shared" si="714"/>
        <v>0</v>
      </c>
      <c r="AL631" s="3">
        <f t="shared" si="715"/>
        <v>2164.7637920677826</v>
      </c>
    </row>
    <row r="632" spans="1:38" ht="20.25" x14ac:dyDescent="0.3">
      <c r="A632" s="7">
        <v>25</v>
      </c>
      <c r="B632" s="7">
        <v>132</v>
      </c>
      <c r="C632" s="27">
        <v>106</v>
      </c>
      <c r="D632" s="27">
        <v>166</v>
      </c>
      <c r="E632" s="7">
        <v>12</v>
      </c>
      <c r="F632" s="32">
        <f t="shared" si="695"/>
        <v>15.833333333333334</v>
      </c>
      <c r="G632" s="8">
        <f t="shared" si="688"/>
        <v>47500</v>
      </c>
      <c r="H632" s="2">
        <v>1.4</v>
      </c>
      <c r="I632" s="7">
        <f t="shared" si="689"/>
        <v>66500</v>
      </c>
      <c r="J632" s="7">
        <v>1.2</v>
      </c>
      <c r="K632" s="7">
        <v>1.75</v>
      </c>
      <c r="L632" s="7">
        <v>0</v>
      </c>
      <c r="M632" s="2">
        <f t="shared" si="696"/>
        <v>2.0019047619047616</v>
      </c>
      <c r="N632" s="2">
        <f t="shared" si="697"/>
        <v>1.8095238095238095</v>
      </c>
      <c r="O632" s="2">
        <f t="shared" si="698"/>
        <v>7.5238095238095237</v>
      </c>
      <c r="P632" s="2">
        <f t="shared" si="699"/>
        <v>46.246666666666663</v>
      </c>
      <c r="Q632" s="2">
        <f t="shared" si="700"/>
        <v>52.246666666666663</v>
      </c>
      <c r="R632" s="2">
        <f t="shared" si="701"/>
        <v>44.583333333333336</v>
      </c>
      <c r="S632" s="2">
        <f t="shared" si="690"/>
        <v>48.583333333333336</v>
      </c>
      <c r="T632" s="2">
        <f t="shared" si="691"/>
        <v>58.583333333333336</v>
      </c>
      <c r="U632" s="7">
        <f t="shared" si="692"/>
        <v>1</v>
      </c>
      <c r="V632" s="2">
        <f t="shared" si="702"/>
        <v>16.485423208146358</v>
      </c>
      <c r="W632" s="28">
        <f t="shared" si="703"/>
        <v>23.637707483807624</v>
      </c>
      <c r="X632" s="2">
        <f t="shared" si="704"/>
        <v>25.091611426339405</v>
      </c>
      <c r="Y632" s="2">
        <f t="shared" si="705"/>
        <v>261.0192007956507</v>
      </c>
      <c r="Z632" s="28">
        <f t="shared" si="706"/>
        <v>0</v>
      </c>
      <c r="AA632" s="28">
        <f t="shared" si="707"/>
        <v>15.833333333333334</v>
      </c>
      <c r="AB632" s="28">
        <f t="shared" si="708"/>
        <v>374.26370182695405</v>
      </c>
      <c r="AC632" s="2">
        <f t="shared" si="709"/>
        <v>397.28384758370726</v>
      </c>
      <c r="AD632" s="2">
        <f t="shared" si="693"/>
        <v>397.28384758370726</v>
      </c>
      <c r="AE632" s="2">
        <f t="shared" si="710"/>
        <v>397.28384758370726</v>
      </c>
      <c r="AF632" s="2">
        <f t="shared" si="694"/>
        <v>5930.0702929160934</v>
      </c>
      <c r="AG632" s="33">
        <f t="shared" si="711"/>
        <v>0.17735464285714289</v>
      </c>
      <c r="AH632" s="33">
        <f t="shared" si="712"/>
        <v>0.17735464285714289</v>
      </c>
      <c r="AI632" s="2">
        <f t="shared" si="713"/>
        <v>2.407561455712059</v>
      </c>
      <c r="AJ632" s="7">
        <v>2.2000000000000002</v>
      </c>
      <c r="AK632" s="27">
        <f t="shared" si="714"/>
        <v>0</v>
      </c>
      <c r="AL632" s="3">
        <f t="shared" si="715"/>
        <v>2174.7767573911765</v>
      </c>
    </row>
    <row r="633" spans="1:38" ht="20.25" x14ac:dyDescent="0.3">
      <c r="A633" s="7">
        <v>25</v>
      </c>
      <c r="B633" s="7">
        <v>144</v>
      </c>
      <c r="C633" s="27">
        <v>116</v>
      </c>
      <c r="D633" s="27">
        <v>180</v>
      </c>
      <c r="E633" s="7">
        <v>13</v>
      </c>
      <c r="F633" s="32">
        <f t="shared" si="695"/>
        <v>17.166666666666668</v>
      </c>
      <c r="G633" s="8">
        <f t="shared" si="688"/>
        <v>51500</v>
      </c>
      <c r="H633" s="2">
        <v>1.4</v>
      </c>
      <c r="I633" s="7">
        <f t="shared" si="689"/>
        <v>72100</v>
      </c>
      <c r="J633" s="7">
        <v>1.2</v>
      </c>
      <c r="K633" s="7">
        <v>1.75</v>
      </c>
      <c r="L633" s="7">
        <v>0</v>
      </c>
      <c r="M633" s="2">
        <f t="shared" si="696"/>
        <v>1.9619047619047618</v>
      </c>
      <c r="N633" s="2">
        <f t="shared" si="697"/>
        <v>1.8095238095238095</v>
      </c>
      <c r="O633" s="2">
        <f t="shared" si="698"/>
        <v>7.5238095238095237</v>
      </c>
      <c r="P633" s="2">
        <f t="shared" si="699"/>
        <v>46.316666666666663</v>
      </c>
      <c r="Q633" s="2">
        <f t="shared" si="700"/>
        <v>52.316666666666663</v>
      </c>
      <c r="R633" s="2">
        <f t="shared" si="701"/>
        <v>44.583333333333336</v>
      </c>
      <c r="S633" s="2">
        <f t="shared" si="690"/>
        <v>48.583333333333336</v>
      </c>
      <c r="T633" s="2">
        <f t="shared" si="691"/>
        <v>58.583333333333336</v>
      </c>
      <c r="U633" s="7">
        <f t="shared" si="692"/>
        <v>1</v>
      </c>
      <c r="V633" s="2">
        <f t="shared" si="702"/>
        <v>16.463365617361326</v>
      </c>
      <c r="W633" s="28">
        <f t="shared" si="703"/>
        <v>23.606080095648338</v>
      </c>
      <c r="X633" s="2">
        <f t="shared" si="704"/>
        <v>25.058038706367878</v>
      </c>
      <c r="Y633" s="2">
        <f t="shared" si="705"/>
        <v>282.62110976470279</v>
      </c>
      <c r="Z633" s="28">
        <f t="shared" si="706"/>
        <v>0</v>
      </c>
      <c r="AA633" s="28">
        <f t="shared" si="707"/>
        <v>17.166666666666668</v>
      </c>
      <c r="AB633" s="28">
        <f t="shared" si="708"/>
        <v>405.23770830862981</v>
      </c>
      <c r="AC633" s="2">
        <f t="shared" si="709"/>
        <v>430.16299779264858</v>
      </c>
      <c r="AD633" s="2">
        <f t="shared" si="693"/>
        <v>430.16299779264858</v>
      </c>
      <c r="AE633" s="2">
        <f t="shared" si="710"/>
        <v>430.16299779264858</v>
      </c>
      <c r="AF633" s="2">
        <f t="shared" si="694"/>
        <v>7057.2737370241111</v>
      </c>
      <c r="AG633" s="33">
        <f t="shared" si="711"/>
        <v>0.17983864285714288</v>
      </c>
      <c r="AH633" s="33">
        <f t="shared" si="712"/>
        <v>0.17983864285714288</v>
      </c>
      <c r="AI633" s="2">
        <f t="shared" si="713"/>
        <v>2.4121037539576782</v>
      </c>
      <c r="AJ633" s="7">
        <v>2.2000000000000002</v>
      </c>
      <c r="AK633" s="27">
        <f t="shared" si="714"/>
        <v>0</v>
      </c>
      <c r="AL633" s="3">
        <f t="shared" si="715"/>
        <v>2187.7796814543099</v>
      </c>
    </row>
    <row r="634" spans="1:38" ht="20.25" x14ac:dyDescent="0.3">
      <c r="A634" s="7"/>
      <c r="B634" s="7"/>
      <c r="C634" s="7"/>
      <c r="D634" s="2"/>
      <c r="E634" s="2"/>
      <c r="F634" s="2"/>
      <c r="G634" s="7"/>
      <c r="H634" s="7"/>
      <c r="I634" s="7"/>
      <c r="J634" s="7"/>
      <c r="K634" s="2"/>
      <c r="L634" s="2"/>
      <c r="M634" s="2"/>
      <c r="N634" s="2"/>
      <c r="O634" s="2"/>
      <c r="P634" s="2"/>
      <c r="Q634" s="2"/>
      <c r="R634" s="2"/>
      <c r="S634" s="7"/>
      <c r="T634" s="2"/>
      <c r="U634" s="28"/>
      <c r="V634" s="2"/>
      <c r="W634" s="2"/>
      <c r="X634" s="28"/>
      <c r="Y634" s="28"/>
      <c r="Z634" s="28"/>
      <c r="AA634" s="2"/>
      <c r="AB634" s="2"/>
      <c r="AC634" s="2"/>
      <c r="AD634" s="7"/>
      <c r="AE634" s="2"/>
      <c r="AF634" s="5"/>
      <c r="AG634" s="7"/>
      <c r="AH634" s="3"/>
    </row>
    <row r="635" spans="1:38" ht="150" x14ac:dyDescent="0.2">
      <c r="A635" s="7" t="s">
        <v>10</v>
      </c>
      <c r="B635" s="7" t="s">
        <v>82</v>
      </c>
      <c r="C635" s="31" t="s">
        <v>83</v>
      </c>
      <c r="D635" s="31" t="s">
        <v>84</v>
      </c>
      <c r="E635" s="7" t="s">
        <v>12</v>
      </c>
      <c r="F635" s="7" t="s">
        <v>85</v>
      </c>
      <c r="G635" s="7" t="s">
        <v>47</v>
      </c>
      <c r="H635" s="7" t="s">
        <v>14</v>
      </c>
      <c r="I635" s="7" t="s">
        <v>15</v>
      </c>
      <c r="J635" s="7" t="s">
        <v>16</v>
      </c>
      <c r="K635" s="7" t="s">
        <v>17</v>
      </c>
      <c r="L635" s="7" t="s">
        <v>18</v>
      </c>
      <c r="M635" s="7" t="s">
        <v>25</v>
      </c>
      <c r="N635" s="7" t="s">
        <v>26</v>
      </c>
      <c r="O635" s="7" t="s">
        <v>27</v>
      </c>
      <c r="P635" s="7" t="s">
        <v>28</v>
      </c>
      <c r="Q635" s="7" t="s">
        <v>29</v>
      </c>
      <c r="R635" s="7" t="s">
        <v>30</v>
      </c>
      <c r="S635" s="7" t="s">
        <v>31</v>
      </c>
      <c r="T635" s="7" t="s">
        <v>32</v>
      </c>
      <c r="U635" s="7" t="s">
        <v>33</v>
      </c>
      <c r="V635" s="7" t="s">
        <v>34</v>
      </c>
      <c r="W635" s="26" t="s">
        <v>35</v>
      </c>
      <c r="X635" s="7" t="s">
        <v>36</v>
      </c>
      <c r="Y635" s="7" t="s">
        <v>37</v>
      </c>
      <c r="Z635" s="26" t="s">
        <v>59</v>
      </c>
      <c r="AA635" s="26" t="s">
        <v>60</v>
      </c>
      <c r="AB635" s="26" t="s">
        <v>61</v>
      </c>
      <c r="AC635" s="7" t="s">
        <v>39</v>
      </c>
      <c r="AD635" s="7" t="s">
        <v>40</v>
      </c>
      <c r="AE635" s="7" t="s">
        <v>41</v>
      </c>
      <c r="AF635" s="7" t="s">
        <v>21</v>
      </c>
      <c r="AG635" s="26" t="s">
        <v>90</v>
      </c>
      <c r="AH635" s="26" t="s">
        <v>89</v>
      </c>
      <c r="AI635" s="7" t="s">
        <v>22</v>
      </c>
      <c r="AJ635" s="7" t="s">
        <v>23</v>
      </c>
      <c r="AK635" s="26" t="s">
        <v>20</v>
      </c>
      <c r="AL635" s="7" t="s">
        <v>24</v>
      </c>
    </row>
    <row r="636" spans="1:38" ht="20.25" x14ac:dyDescent="0.3">
      <c r="A636" s="7">
        <v>26</v>
      </c>
      <c r="B636" s="7">
        <v>18</v>
      </c>
      <c r="C636" s="27">
        <v>14</v>
      </c>
      <c r="D636" s="27">
        <v>23</v>
      </c>
      <c r="E636" s="7">
        <v>2.75</v>
      </c>
      <c r="F636" s="32">
        <f>($D636+2*$E636)/12</f>
        <v>2.375</v>
      </c>
      <c r="G636" s="8">
        <f t="shared" ref="G636:G658" si="717">$B$4*$A636*$F636</f>
        <v>7410</v>
      </c>
      <c r="H636" s="2">
        <v>1.4</v>
      </c>
      <c r="I636" s="7">
        <f t="shared" ref="I636:I658" si="718">$G636*$H636</f>
        <v>10374</v>
      </c>
      <c r="J636" s="7">
        <v>1.2</v>
      </c>
      <c r="K636" s="7">
        <v>1.1499999999999999</v>
      </c>
      <c r="L636" s="7">
        <v>0</v>
      </c>
      <c r="M636" s="2">
        <f>($E$7-$C$7-0.06*$D636/12)/$K636</f>
        <v>3.6681159420289853</v>
      </c>
      <c r="N636" s="2">
        <f>($F$7-$B$7)/$K636</f>
        <v>2.7536231884057973</v>
      </c>
      <c r="O636" s="2">
        <f>($G$7-$B$7)/$K636</f>
        <v>11.449275362318842</v>
      </c>
      <c r="P636" s="2">
        <f>$C$7+$K636*$A636+0.06*$D636/12</f>
        <v>31.681666666666665</v>
      </c>
      <c r="Q636" s="2">
        <f>IF($A636&lt;$M636,$P636,$P636+$E$7)</f>
        <v>37.681666666666665</v>
      </c>
      <c r="R636" s="2">
        <f>$B$7+K636*$A636</f>
        <v>30.733333333333331</v>
      </c>
      <c r="S636" s="2">
        <f t="shared" ref="S636:S658" si="719">$R636+$F$7</f>
        <v>34.733333333333334</v>
      </c>
      <c r="T636" s="2">
        <f t="shared" ref="T636:T658" si="720">$R636+$G$7</f>
        <v>44.733333333333334</v>
      </c>
      <c r="U636" s="7">
        <f t="shared" ref="U636:U658" si="721">IF($A636&lt;$M636,0.5,1)</f>
        <v>1</v>
      </c>
      <c r="V636" s="2">
        <f>($U636*$H$7*(1+$L636)*$J636)/($Q636*$R636)</f>
        <v>33.158238771748223</v>
      </c>
      <c r="W636" s="28">
        <f>IF($A636&lt;$N636,(($U636*$I$7/2*(1+$L636)*$J$7)/($R636*$Q636)),(($U636*$I$7*(1+$L636)*$J$7)/($S636*$Q636)))</f>
        <v>45.84317440551802</v>
      </c>
      <c r="X636" s="2">
        <f>(2*$U636*$H$7*(1+$L636)*$J636)/($Q636*$T636)</f>
        <v>45.56169321542751</v>
      </c>
      <c r="Y636" s="2">
        <f>IF($R636&gt;$F636,$F636*$V636,$R636*$V636)</f>
        <v>78.750817082902032</v>
      </c>
      <c r="Z636" s="28">
        <f>IF($N636&lt;$A636,0,$F$7-$B$7-$K636*$A636)</f>
        <v>0</v>
      </c>
      <c r="AA636" s="28">
        <f>IF($S636&gt;$F636,$F636,$S636)</f>
        <v>2.375</v>
      </c>
      <c r="AB636" s="28">
        <f>($AA636-$Z636)*$W636</f>
        <v>108.87753921310529</v>
      </c>
      <c r="AC636" s="2">
        <f>IF($T636&gt;$F636,$F636*$X636,$T636*$X636)</f>
        <v>108.20902138664033</v>
      </c>
      <c r="AD636" s="2">
        <f t="shared" ref="AD636:AD658" si="722">IF($Y636&gt;$AC636,$Y636,$AC636)</f>
        <v>108.20902138664033</v>
      </c>
      <c r="AE636" s="2">
        <f>IF($AB636&gt;$AD636,$AB636,$AD636)</f>
        <v>108.87753921310529</v>
      </c>
      <c r="AF636" s="2">
        <f t="shared" ref="AF636:AF658" si="723">PI()*($B636/(2*12))^2*62.4</f>
        <v>110.26990214100174</v>
      </c>
      <c r="AG636" s="33">
        <f>0.23*($M$7/$H636)*(1+0.35*$M$7*($F636/$A636))</f>
        <v>0.15211158997252749</v>
      </c>
      <c r="AH636" s="33">
        <f>IF(AG636&gt;0.33,0.33,AG636)</f>
        <v>0.15211158997252749</v>
      </c>
      <c r="AI636" s="2">
        <f>$P$7/($O$7-$N$7*AH636)</f>
        <v>2.362353503659389</v>
      </c>
      <c r="AJ636" s="7">
        <v>2.4</v>
      </c>
      <c r="AK636" s="27">
        <f>IF($A636&gt;$F636,0,$AE636)</f>
        <v>0</v>
      </c>
      <c r="AL636" s="3">
        <f>(12/$D636)*(($I636+$AF636)/$AI636+$AK636/$AJ636)</f>
        <v>2315.510296622947</v>
      </c>
    </row>
    <row r="637" spans="1:38" ht="20.25" x14ac:dyDescent="0.3">
      <c r="A637" s="7">
        <v>26</v>
      </c>
      <c r="B637" s="7">
        <v>24</v>
      </c>
      <c r="C637" s="27">
        <v>19</v>
      </c>
      <c r="D637" s="27">
        <v>30</v>
      </c>
      <c r="E637" s="7">
        <v>3.25</v>
      </c>
      <c r="F637" s="32">
        <f t="shared" ref="F637:F658" si="724">($D637+2*$E637)/12</f>
        <v>3.0416666666666665</v>
      </c>
      <c r="G637" s="8">
        <f t="shared" si="717"/>
        <v>9490</v>
      </c>
      <c r="H637" s="2">
        <v>1.4</v>
      </c>
      <c r="I637" s="7">
        <f t="shared" si="718"/>
        <v>13286</v>
      </c>
      <c r="J637" s="7">
        <v>1.2</v>
      </c>
      <c r="K637" s="4">
        <f>(1.75-1.15)*(($D637-24)/(96-24))+1.15</f>
        <v>1.2</v>
      </c>
      <c r="L637" s="7">
        <v>0</v>
      </c>
      <c r="M637" s="2">
        <f t="shared" ref="M637:M658" si="725">($E$7-$C$7-0.06*$D637/12)/$K637</f>
        <v>3.4861111111111107</v>
      </c>
      <c r="N637" s="2">
        <f t="shared" ref="N637:N658" si="726">($F$7-$B$7)/$K637</f>
        <v>2.6388888888888888</v>
      </c>
      <c r="O637" s="2">
        <f t="shared" ref="O637:O658" si="727">($G$7-$B$7)/$K637</f>
        <v>10.972222222222221</v>
      </c>
      <c r="P637" s="2">
        <f t="shared" ref="P637:P658" si="728">$C$7+$K637*$A637+0.06*$D637/12</f>
        <v>33.016666666666666</v>
      </c>
      <c r="Q637" s="2">
        <f t="shared" ref="Q637:Q658" si="729">IF($A637&lt;$M637,$P637,$P637+$E$7)</f>
        <v>39.016666666666666</v>
      </c>
      <c r="R637" s="2">
        <f t="shared" ref="R637:R658" si="730">$B$7+K637*$A637</f>
        <v>32.033333333333331</v>
      </c>
      <c r="S637" s="2">
        <f t="shared" si="719"/>
        <v>36.033333333333331</v>
      </c>
      <c r="T637" s="2">
        <f t="shared" si="720"/>
        <v>46.033333333333331</v>
      </c>
      <c r="U637" s="7">
        <f t="shared" si="721"/>
        <v>1</v>
      </c>
      <c r="V637" s="2">
        <f t="shared" ref="V637:V658" si="731">($U637*$H$7*(1+$L637)*$J637)/($Q637*$R637)</f>
        <v>30.72408288923728</v>
      </c>
      <c r="W637" s="28">
        <f t="shared" ref="W637:W658" si="732">IF($A637&lt;$N637,(($U637*$I$7/2*(1+$L637)*$J$7)/($R637*$Q637)),(($U637*$I$7*(1+$L637)*$J$7)/($S637*$Q637)))</f>
        <v>42.677271705245474</v>
      </c>
      <c r="X637" s="2">
        <f t="shared" ref="X637:X658" si="733">(2*$U637*$H$7*(1+$L637)*$J637)/($Q637*$T637)</f>
        <v>42.760092189076069</v>
      </c>
      <c r="Y637" s="2">
        <f t="shared" ref="Y637:Y658" si="734">IF($R637&gt;$F637,$F637*$V637,$R637*$V637)</f>
        <v>93.452418788096722</v>
      </c>
      <c r="Z637" s="28">
        <f t="shared" ref="Z637:Z658" si="735">IF($N637&lt;$A637,0,$F$7-$B$7-$K637*$A637)</f>
        <v>0</v>
      </c>
      <c r="AA637" s="28">
        <f t="shared" ref="AA637:AA658" si="736">IF($S637&gt;$F637,$F637,$S637)</f>
        <v>3.0416666666666665</v>
      </c>
      <c r="AB637" s="28">
        <f t="shared" ref="AB637:AB658" si="737">($AA637-$Z637)*$W637</f>
        <v>129.81003477012163</v>
      </c>
      <c r="AC637" s="2">
        <f t="shared" ref="AC637:AC658" si="738">IF($T637&gt;$F637,$F637*$X637,$T637*$X637)</f>
        <v>130.06194707510636</v>
      </c>
      <c r="AD637" s="2">
        <f t="shared" si="722"/>
        <v>130.06194707510636</v>
      </c>
      <c r="AE637" s="2">
        <f t="shared" ref="AE637:AE658" si="739">IF($AB637&gt;$AD637,$AB637,$AD637)</f>
        <v>130.06194707510636</v>
      </c>
      <c r="AF637" s="2">
        <f t="shared" si="723"/>
        <v>196.03538158400309</v>
      </c>
      <c r="AG637" s="33">
        <f t="shared" ref="AG637:AG658" si="740">0.23*($M$7/$H637)*(1+0.35*$M$7*($F637/$A637))</f>
        <v>0.15330582074175828</v>
      </c>
      <c r="AH637" s="33">
        <f t="shared" ref="AH637:AH658" si="741">IF(AG637&gt;0.33,0.33,AG637)</f>
        <v>0.15330582074175828</v>
      </c>
      <c r="AI637" s="2">
        <f t="shared" ref="AI637:AI658" si="742">$P$7/($O$7-$N$7*AH637)</f>
        <v>2.3644539650072343</v>
      </c>
      <c r="AJ637" s="7">
        <v>2.2000000000000002</v>
      </c>
      <c r="AK637" s="27">
        <f t="shared" ref="AK637:AK658" si="743">IF($A637&gt;$F637,0,$AE637)</f>
        <v>0</v>
      </c>
      <c r="AL637" s="3">
        <f t="shared" ref="AL637:AL658" si="744">(12/$D637)*(($I637+$AF637)/$AI637+$AK637/$AJ637)</f>
        <v>2280.786275581856</v>
      </c>
    </row>
    <row r="638" spans="1:38" ht="20.25" x14ac:dyDescent="0.3">
      <c r="A638" s="7">
        <v>26</v>
      </c>
      <c r="B638" s="7">
        <v>27</v>
      </c>
      <c r="C638" s="27">
        <v>22</v>
      </c>
      <c r="D638" s="27">
        <v>34</v>
      </c>
      <c r="E638" s="7">
        <v>3.5</v>
      </c>
      <c r="F638" s="32">
        <f t="shared" si="724"/>
        <v>3.4166666666666665</v>
      </c>
      <c r="G638" s="8">
        <f t="shared" si="717"/>
        <v>10660</v>
      </c>
      <c r="H638" s="2">
        <v>1.4</v>
      </c>
      <c r="I638" s="7">
        <f t="shared" si="718"/>
        <v>14923.999999999998</v>
      </c>
      <c r="J638" s="7">
        <v>1.2</v>
      </c>
      <c r="K638" s="4">
        <f t="shared" ref="K638:K648" si="745">(1.75-1.15)*(($D638-24)/(96-24))+1.15</f>
        <v>1.2333333333333332</v>
      </c>
      <c r="L638" s="7">
        <v>0</v>
      </c>
      <c r="M638" s="2">
        <f t="shared" si="725"/>
        <v>3.3756756756756761</v>
      </c>
      <c r="N638" s="2">
        <f t="shared" si="726"/>
        <v>2.567567567567568</v>
      </c>
      <c r="O638" s="2">
        <f t="shared" si="727"/>
        <v>10.675675675675677</v>
      </c>
      <c r="P638" s="2">
        <f t="shared" si="728"/>
        <v>33.903333333333329</v>
      </c>
      <c r="Q638" s="2">
        <f t="shared" si="729"/>
        <v>39.903333333333329</v>
      </c>
      <c r="R638" s="2">
        <f t="shared" si="730"/>
        <v>32.9</v>
      </c>
      <c r="S638" s="2">
        <f t="shared" si="719"/>
        <v>36.9</v>
      </c>
      <c r="T638" s="2">
        <f t="shared" si="720"/>
        <v>46.9</v>
      </c>
      <c r="U638" s="7">
        <f t="shared" si="721"/>
        <v>1</v>
      </c>
      <c r="V638" s="2">
        <f t="shared" si="731"/>
        <v>29.250018852551218</v>
      </c>
      <c r="W638" s="28">
        <f t="shared" si="732"/>
        <v>40.748882971245557</v>
      </c>
      <c r="X638" s="2">
        <f t="shared" si="733"/>
        <v>41.037339882683796</v>
      </c>
      <c r="Y638" s="2">
        <f t="shared" si="734"/>
        <v>99.937564412883319</v>
      </c>
      <c r="Z638" s="28">
        <f t="shared" si="735"/>
        <v>0</v>
      </c>
      <c r="AA638" s="28">
        <f t="shared" si="736"/>
        <v>3.4166666666666665</v>
      </c>
      <c r="AB638" s="28">
        <f t="shared" si="737"/>
        <v>139.22535015175563</v>
      </c>
      <c r="AC638" s="2">
        <f t="shared" si="738"/>
        <v>140.2109112658363</v>
      </c>
      <c r="AD638" s="2">
        <f t="shared" si="722"/>
        <v>140.2109112658363</v>
      </c>
      <c r="AE638" s="2">
        <f t="shared" si="739"/>
        <v>140.2109112658363</v>
      </c>
      <c r="AF638" s="2">
        <f t="shared" si="723"/>
        <v>248.1072798172539</v>
      </c>
      <c r="AG638" s="33">
        <f t="shared" si="740"/>
        <v>0.15397757554945057</v>
      </c>
      <c r="AH638" s="33">
        <f t="shared" si="741"/>
        <v>0.15397757554945057</v>
      </c>
      <c r="AI638" s="2">
        <f t="shared" si="742"/>
        <v>2.3656371167844834</v>
      </c>
      <c r="AJ638" s="7">
        <v>2.2000000000000002</v>
      </c>
      <c r="AK638" s="27">
        <f t="shared" si="743"/>
        <v>0</v>
      </c>
      <c r="AL638" s="3">
        <f t="shared" si="744"/>
        <v>2263.6022046167959</v>
      </c>
    </row>
    <row r="639" spans="1:38" ht="20.25" x14ac:dyDescent="0.3">
      <c r="A639" s="7">
        <v>26</v>
      </c>
      <c r="B639" s="7">
        <v>30</v>
      </c>
      <c r="C639" s="27">
        <v>24</v>
      </c>
      <c r="D639" s="27">
        <v>38</v>
      </c>
      <c r="E639" s="7">
        <v>3.75</v>
      </c>
      <c r="F639" s="32">
        <f t="shared" si="724"/>
        <v>3.7916666666666665</v>
      </c>
      <c r="G639" s="8">
        <f t="shared" si="717"/>
        <v>11830</v>
      </c>
      <c r="H639" s="2">
        <v>1.4</v>
      </c>
      <c r="I639" s="7">
        <f t="shared" si="718"/>
        <v>16562</v>
      </c>
      <c r="J639" s="7">
        <v>1.2</v>
      </c>
      <c r="K639" s="4">
        <f t="shared" si="745"/>
        <v>1.2666666666666666</v>
      </c>
      <c r="L639" s="7">
        <v>0</v>
      </c>
      <c r="M639" s="2">
        <f t="shared" si="725"/>
        <v>3.271052631578947</v>
      </c>
      <c r="N639" s="2">
        <f t="shared" si="726"/>
        <v>2.5</v>
      </c>
      <c r="O639" s="2">
        <f t="shared" si="727"/>
        <v>10.394736842105264</v>
      </c>
      <c r="P639" s="2">
        <f t="shared" si="728"/>
        <v>34.789999999999992</v>
      </c>
      <c r="Q639" s="2">
        <f t="shared" si="729"/>
        <v>40.789999999999992</v>
      </c>
      <c r="R639" s="2">
        <f t="shared" si="730"/>
        <v>33.766666666666666</v>
      </c>
      <c r="S639" s="2">
        <f t="shared" si="719"/>
        <v>37.766666666666666</v>
      </c>
      <c r="T639" s="2">
        <f t="shared" si="720"/>
        <v>47.766666666666666</v>
      </c>
      <c r="U639" s="7">
        <f t="shared" si="721"/>
        <v>1</v>
      </c>
      <c r="V639" s="2">
        <f t="shared" si="731"/>
        <v>27.879779101153023</v>
      </c>
      <c r="W639" s="28">
        <f t="shared" si="732"/>
        <v>38.948334385299006</v>
      </c>
      <c r="X639" s="2">
        <f t="shared" si="733"/>
        <v>39.416910299327299</v>
      </c>
      <c r="Y639" s="2">
        <f t="shared" si="734"/>
        <v>105.71082909187187</v>
      </c>
      <c r="Z639" s="28">
        <f t="shared" si="735"/>
        <v>0</v>
      </c>
      <c r="AA639" s="28">
        <f t="shared" si="736"/>
        <v>3.7916666666666665</v>
      </c>
      <c r="AB639" s="28">
        <f t="shared" si="737"/>
        <v>147.67910121092538</v>
      </c>
      <c r="AC639" s="2">
        <f t="shared" si="738"/>
        <v>149.45578488494934</v>
      </c>
      <c r="AD639" s="2">
        <f t="shared" si="722"/>
        <v>149.45578488494934</v>
      </c>
      <c r="AE639" s="2">
        <f t="shared" si="739"/>
        <v>149.45578488494934</v>
      </c>
      <c r="AF639" s="2">
        <f t="shared" si="723"/>
        <v>306.30528372500481</v>
      </c>
      <c r="AG639" s="33">
        <f t="shared" si="740"/>
        <v>0.15464933035714287</v>
      </c>
      <c r="AH639" s="33">
        <f t="shared" si="741"/>
        <v>0.15464933035714287</v>
      </c>
      <c r="AI639" s="2">
        <f t="shared" si="742"/>
        <v>2.3668214532318257</v>
      </c>
      <c r="AJ639" s="7">
        <v>2.2000000000000002</v>
      </c>
      <c r="AK639" s="27">
        <f t="shared" si="743"/>
        <v>0</v>
      </c>
      <c r="AL639" s="3">
        <f t="shared" si="744"/>
        <v>2250.6274143402202</v>
      </c>
    </row>
    <row r="640" spans="1:38" ht="20.25" x14ac:dyDescent="0.3">
      <c r="A640" s="7">
        <v>26</v>
      </c>
      <c r="B640" s="7">
        <v>33</v>
      </c>
      <c r="C640" s="27">
        <v>27</v>
      </c>
      <c r="D640" s="27">
        <v>42</v>
      </c>
      <c r="E640" s="7">
        <v>3.75</v>
      </c>
      <c r="F640" s="32">
        <f t="shared" si="724"/>
        <v>4.125</v>
      </c>
      <c r="G640" s="8">
        <f t="shared" si="717"/>
        <v>12870</v>
      </c>
      <c r="H640" s="2">
        <v>1.4</v>
      </c>
      <c r="I640" s="7">
        <f t="shared" si="718"/>
        <v>18018</v>
      </c>
      <c r="J640" s="7">
        <v>1.2</v>
      </c>
      <c r="K640" s="4">
        <f t="shared" si="745"/>
        <v>1.2999999999999998</v>
      </c>
      <c r="L640" s="7">
        <v>0</v>
      </c>
      <c r="M640" s="2">
        <f t="shared" si="725"/>
        <v>3.1717948717948721</v>
      </c>
      <c r="N640" s="2">
        <f t="shared" si="726"/>
        <v>2.4358974358974361</v>
      </c>
      <c r="O640" s="2">
        <f t="shared" si="727"/>
        <v>10.12820512820513</v>
      </c>
      <c r="P640" s="2">
        <f t="shared" si="728"/>
        <v>35.676666666666662</v>
      </c>
      <c r="Q640" s="2">
        <f t="shared" si="729"/>
        <v>41.676666666666662</v>
      </c>
      <c r="R640" s="2">
        <f t="shared" si="730"/>
        <v>34.633333333333333</v>
      </c>
      <c r="S640" s="2">
        <f t="shared" si="719"/>
        <v>38.633333333333333</v>
      </c>
      <c r="T640" s="2">
        <f t="shared" si="720"/>
        <v>48.633333333333333</v>
      </c>
      <c r="U640" s="7">
        <f t="shared" si="721"/>
        <v>1</v>
      </c>
      <c r="V640" s="2">
        <f t="shared" si="731"/>
        <v>26.603817201292291</v>
      </c>
      <c r="W640" s="28">
        <f t="shared" si="732"/>
        <v>37.264568151616011</v>
      </c>
      <c r="X640" s="2">
        <f t="shared" si="733"/>
        <v>37.890837658865919</v>
      </c>
      <c r="Y640" s="2">
        <f t="shared" si="734"/>
        <v>109.74074595533069</v>
      </c>
      <c r="Z640" s="28">
        <f t="shared" si="735"/>
        <v>0</v>
      </c>
      <c r="AA640" s="28">
        <f t="shared" si="736"/>
        <v>4.125</v>
      </c>
      <c r="AB640" s="28">
        <f t="shared" si="737"/>
        <v>153.71634362541604</v>
      </c>
      <c r="AC640" s="2">
        <f t="shared" si="738"/>
        <v>156.29970534282191</v>
      </c>
      <c r="AD640" s="2">
        <f t="shared" si="722"/>
        <v>156.29970534282191</v>
      </c>
      <c r="AE640" s="2">
        <f t="shared" si="739"/>
        <v>156.29970534282191</v>
      </c>
      <c r="AF640" s="2">
        <f t="shared" si="723"/>
        <v>370.62939330725584</v>
      </c>
      <c r="AG640" s="33">
        <f t="shared" si="740"/>
        <v>0.15524644574175828</v>
      </c>
      <c r="AH640" s="33">
        <f t="shared" si="741"/>
        <v>0.15524644574175828</v>
      </c>
      <c r="AI640" s="2">
        <f t="shared" si="742"/>
        <v>2.3678751927174702</v>
      </c>
      <c r="AJ640" s="7">
        <v>2.2000000000000002</v>
      </c>
      <c r="AK640" s="27">
        <f t="shared" si="743"/>
        <v>0</v>
      </c>
      <c r="AL640" s="3">
        <f t="shared" si="744"/>
        <v>2218.8222286935311</v>
      </c>
    </row>
    <row r="641" spans="1:38" ht="20.25" x14ac:dyDescent="0.3">
      <c r="A641" s="7">
        <v>26</v>
      </c>
      <c r="B641" s="7">
        <v>36</v>
      </c>
      <c r="C641" s="27">
        <v>29</v>
      </c>
      <c r="D641" s="27">
        <v>45</v>
      </c>
      <c r="E641" s="7">
        <v>4.5</v>
      </c>
      <c r="F641" s="32">
        <f t="shared" si="724"/>
        <v>4.5</v>
      </c>
      <c r="G641" s="8">
        <f t="shared" si="717"/>
        <v>14040</v>
      </c>
      <c r="H641" s="2">
        <v>1.4</v>
      </c>
      <c r="I641" s="7">
        <f t="shared" si="718"/>
        <v>19656</v>
      </c>
      <c r="J641" s="7">
        <v>1.2</v>
      </c>
      <c r="K641" s="4">
        <f t="shared" si="745"/>
        <v>1.325</v>
      </c>
      <c r="L641" s="7">
        <v>0</v>
      </c>
      <c r="M641" s="2">
        <f t="shared" si="725"/>
        <v>3.10062893081761</v>
      </c>
      <c r="N641" s="2">
        <f t="shared" si="726"/>
        <v>2.3899371069182389</v>
      </c>
      <c r="O641" s="2">
        <f t="shared" si="727"/>
        <v>9.9371069182389942</v>
      </c>
      <c r="P641" s="2">
        <f t="shared" si="728"/>
        <v>36.341666666666661</v>
      </c>
      <c r="Q641" s="2">
        <f t="shared" si="729"/>
        <v>42.341666666666661</v>
      </c>
      <c r="R641" s="2">
        <f t="shared" si="730"/>
        <v>35.283333333333331</v>
      </c>
      <c r="S641" s="2">
        <f t="shared" si="719"/>
        <v>39.283333333333331</v>
      </c>
      <c r="T641" s="2">
        <f t="shared" si="720"/>
        <v>49.283333333333331</v>
      </c>
      <c r="U641" s="7">
        <f t="shared" si="721"/>
        <v>1</v>
      </c>
      <c r="V641" s="2">
        <f t="shared" si="731"/>
        <v>25.703583059769482</v>
      </c>
      <c r="W641" s="28">
        <f t="shared" si="732"/>
        <v>36.072394289305784</v>
      </c>
      <c r="X641" s="2">
        <f t="shared" si="733"/>
        <v>36.803845341584029</v>
      </c>
      <c r="Y641" s="2">
        <f t="shared" si="734"/>
        <v>115.66612376896266</v>
      </c>
      <c r="Z641" s="28">
        <f t="shared" si="735"/>
        <v>0</v>
      </c>
      <c r="AA641" s="28">
        <f t="shared" si="736"/>
        <v>4.5</v>
      </c>
      <c r="AB641" s="28">
        <f t="shared" si="737"/>
        <v>162.32577430187604</v>
      </c>
      <c r="AC641" s="2">
        <f t="shared" si="738"/>
        <v>165.61730403712812</v>
      </c>
      <c r="AD641" s="2">
        <f t="shared" si="722"/>
        <v>165.61730403712812</v>
      </c>
      <c r="AE641" s="2">
        <f t="shared" si="739"/>
        <v>165.61730403712812</v>
      </c>
      <c r="AF641" s="2">
        <f t="shared" si="723"/>
        <v>441.07960856400695</v>
      </c>
      <c r="AG641" s="33">
        <f t="shared" si="740"/>
        <v>0.15591820054945058</v>
      </c>
      <c r="AH641" s="33">
        <f t="shared" si="741"/>
        <v>0.15591820054945058</v>
      </c>
      <c r="AI641" s="2">
        <f t="shared" si="742"/>
        <v>2.3690617717348998</v>
      </c>
      <c r="AJ641" s="7">
        <v>2.2000000000000002</v>
      </c>
      <c r="AK641" s="27">
        <f t="shared" si="743"/>
        <v>0</v>
      </c>
      <c r="AL641" s="3">
        <f t="shared" si="744"/>
        <v>2262.1703211334011</v>
      </c>
    </row>
    <row r="642" spans="1:38" ht="20.25" x14ac:dyDescent="0.3">
      <c r="A642" s="7">
        <v>26</v>
      </c>
      <c r="B642" s="7">
        <v>39</v>
      </c>
      <c r="C642" s="27">
        <v>32</v>
      </c>
      <c r="D642" s="27">
        <v>49</v>
      </c>
      <c r="E642" s="7">
        <v>4.75</v>
      </c>
      <c r="F642" s="32">
        <f t="shared" si="724"/>
        <v>4.875</v>
      </c>
      <c r="G642" s="8">
        <f t="shared" si="717"/>
        <v>15210</v>
      </c>
      <c r="H642" s="2">
        <v>1.4</v>
      </c>
      <c r="I642" s="7">
        <f t="shared" si="718"/>
        <v>21294</v>
      </c>
      <c r="J642" s="7">
        <v>1.2</v>
      </c>
      <c r="K642" s="4">
        <f t="shared" si="745"/>
        <v>1.3583333333333334</v>
      </c>
      <c r="L642" s="7">
        <v>0</v>
      </c>
      <c r="M642" s="2">
        <f t="shared" si="725"/>
        <v>3.0098159509202449</v>
      </c>
      <c r="N642" s="2">
        <f t="shared" si="726"/>
        <v>2.3312883435582821</v>
      </c>
      <c r="O642" s="2">
        <f t="shared" si="727"/>
        <v>9.6932515337423304</v>
      </c>
      <c r="P642" s="2">
        <f t="shared" si="728"/>
        <v>37.228333333333332</v>
      </c>
      <c r="Q642" s="2">
        <f t="shared" si="729"/>
        <v>43.228333333333332</v>
      </c>
      <c r="R642" s="2">
        <f t="shared" si="730"/>
        <v>36.150000000000006</v>
      </c>
      <c r="S642" s="2">
        <f t="shared" si="719"/>
        <v>40.150000000000006</v>
      </c>
      <c r="T642" s="2">
        <f t="shared" si="720"/>
        <v>50.150000000000006</v>
      </c>
      <c r="U642" s="7">
        <f t="shared" si="721"/>
        <v>1</v>
      </c>
      <c r="V642" s="2">
        <f t="shared" si="731"/>
        <v>24.572787845172876</v>
      </c>
      <c r="W642" s="28">
        <f t="shared" si="732"/>
        <v>34.569827233927441</v>
      </c>
      <c r="X642" s="2">
        <f t="shared" si="733"/>
        <v>35.425973304207353</v>
      </c>
      <c r="Y642" s="2">
        <f t="shared" si="734"/>
        <v>119.79234074521777</v>
      </c>
      <c r="Z642" s="28">
        <f t="shared" si="735"/>
        <v>0</v>
      </c>
      <c r="AA642" s="28">
        <f t="shared" si="736"/>
        <v>4.875</v>
      </c>
      <c r="AB642" s="28">
        <f t="shared" si="737"/>
        <v>168.52790776539626</v>
      </c>
      <c r="AC642" s="2">
        <f t="shared" si="738"/>
        <v>172.70161985801084</v>
      </c>
      <c r="AD642" s="2">
        <f t="shared" si="722"/>
        <v>172.70161985801084</v>
      </c>
      <c r="AE642" s="2">
        <f t="shared" si="739"/>
        <v>172.70161985801084</v>
      </c>
      <c r="AF642" s="2">
        <f t="shared" si="723"/>
        <v>517.65592949525819</v>
      </c>
      <c r="AG642" s="33">
        <f t="shared" si="740"/>
        <v>0.15658995535714287</v>
      </c>
      <c r="AH642" s="33">
        <f t="shared" si="741"/>
        <v>0.15658995535714287</v>
      </c>
      <c r="AI642" s="2">
        <f t="shared" si="742"/>
        <v>2.3702495405748998</v>
      </c>
      <c r="AJ642" s="7">
        <v>2.2000000000000002</v>
      </c>
      <c r="AK642" s="27">
        <f t="shared" si="743"/>
        <v>0</v>
      </c>
      <c r="AL642" s="3">
        <f t="shared" si="744"/>
        <v>2253.6150443696556</v>
      </c>
    </row>
    <row r="643" spans="1:38" ht="20.25" x14ac:dyDescent="0.3">
      <c r="A643" s="7">
        <v>26</v>
      </c>
      <c r="B643" s="7">
        <v>42</v>
      </c>
      <c r="C643" s="27">
        <v>34</v>
      </c>
      <c r="D643" s="27">
        <v>53</v>
      </c>
      <c r="E643" s="7">
        <v>5</v>
      </c>
      <c r="F643" s="32">
        <f t="shared" si="724"/>
        <v>5.25</v>
      </c>
      <c r="G643" s="8">
        <f t="shared" si="717"/>
        <v>16380</v>
      </c>
      <c r="H643" s="2">
        <v>1.4</v>
      </c>
      <c r="I643" s="7">
        <f t="shared" si="718"/>
        <v>22932</v>
      </c>
      <c r="J643" s="7">
        <v>1.2</v>
      </c>
      <c r="K643" s="4">
        <f t="shared" si="745"/>
        <v>1.3916666666666666</v>
      </c>
      <c r="L643" s="7">
        <v>0</v>
      </c>
      <c r="M643" s="2">
        <f t="shared" si="725"/>
        <v>2.9233532934131738</v>
      </c>
      <c r="N643" s="2">
        <f t="shared" si="726"/>
        <v>2.2754491017964074</v>
      </c>
      <c r="O643" s="2">
        <f t="shared" si="727"/>
        <v>9.4610778443113777</v>
      </c>
      <c r="P643" s="2">
        <f t="shared" si="728"/>
        <v>38.114999999999995</v>
      </c>
      <c r="Q643" s="2">
        <f t="shared" si="729"/>
        <v>44.114999999999995</v>
      </c>
      <c r="R643" s="2">
        <f t="shared" si="730"/>
        <v>37.016666666666666</v>
      </c>
      <c r="S643" s="2">
        <f t="shared" si="719"/>
        <v>41.016666666666666</v>
      </c>
      <c r="T643" s="2">
        <f t="shared" si="720"/>
        <v>51.016666666666666</v>
      </c>
      <c r="U643" s="7">
        <f t="shared" si="721"/>
        <v>1</v>
      </c>
      <c r="V643" s="2">
        <f t="shared" si="731"/>
        <v>23.515143461511791</v>
      </c>
      <c r="W643" s="28">
        <f t="shared" si="732"/>
        <v>33.159242703688598</v>
      </c>
      <c r="X643" s="2">
        <f t="shared" si="733"/>
        <v>34.124229747153016</v>
      </c>
      <c r="Y643" s="2">
        <f t="shared" si="734"/>
        <v>123.4545031729369</v>
      </c>
      <c r="Z643" s="28">
        <f t="shared" si="735"/>
        <v>0</v>
      </c>
      <c r="AA643" s="28">
        <f t="shared" si="736"/>
        <v>5.25</v>
      </c>
      <c r="AB643" s="28">
        <f t="shared" si="737"/>
        <v>174.08602419436514</v>
      </c>
      <c r="AC643" s="2">
        <f t="shared" si="738"/>
        <v>179.15220617255335</v>
      </c>
      <c r="AD643" s="2">
        <f t="shared" si="722"/>
        <v>179.15220617255335</v>
      </c>
      <c r="AE643" s="2">
        <f t="shared" si="739"/>
        <v>179.15220617255335</v>
      </c>
      <c r="AF643" s="2">
        <f t="shared" si="723"/>
        <v>600.35835610100946</v>
      </c>
      <c r="AG643" s="33">
        <f t="shared" si="740"/>
        <v>0.1572617101648352</v>
      </c>
      <c r="AH643" s="33">
        <f t="shared" si="741"/>
        <v>0.1572617101648352</v>
      </c>
      <c r="AI643" s="2">
        <f t="shared" si="742"/>
        <v>2.3714385010279804</v>
      </c>
      <c r="AJ643" s="7">
        <v>2.2000000000000002</v>
      </c>
      <c r="AK643" s="27">
        <f t="shared" si="743"/>
        <v>0</v>
      </c>
      <c r="AL643" s="3">
        <f t="shared" si="744"/>
        <v>2246.7717948075738</v>
      </c>
    </row>
    <row r="644" spans="1:38" ht="20.25" x14ac:dyDescent="0.3">
      <c r="A644" s="7">
        <v>26</v>
      </c>
      <c r="B644" s="7">
        <v>48</v>
      </c>
      <c r="C644" s="27">
        <v>38</v>
      </c>
      <c r="D644" s="27">
        <v>60</v>
      </c>
      <c r="E644" s="7">
        <v>5.5</v>
      </c>
      <c r="F644" s="32">
        <f t="shared" si="724"/>
        <v>5.916666666666667</v>
      </c>
      <c r="G644" s="8">
        <f t="shared" si="717"/>
        <v>18460</v>
      </c>
      <c r="H644" s="2">
        <v>1.4</v>
      </c>
      <c r="I644" s="7">
        <f t="shared" si="718"/>
        <v>25844</v>
      </c>
      <c r="J644" s="7">
        <v>1.2</v>
      </c>
      <c r="K644" s="4">
        <f t="shared" si="745"/>
        <v>1.45</v>
      </c>
      <c r="L644" s="7">
        <v>0</v>
      </c>
      <c r="M644" s="2">
        <f t="shared" si="725"/>
        <v>2.7816091954022988</v>
      </c>
      <c r="N644" s="2">
        <f t="shared" si="726"/>
        <v>2.1839080459770113</v>
      </c>
      <c r="O644" s="2">
        <f t="shared" si="727"/>
        <v>9.0804597701149419</v>
      </c>
      <c r="P644" s="2">
        <f t="shared" si="728"/>
        <v>39.666666666666657</v>
      </c>
      <c r="Q644" s="2">
        <f t="shared" si="729"/>
        <v>45.666666666666657</v>
      </c>
      <c r="R644" s="2">
        <f t="shared" si="730"/>
        <v>38.533333333333331</v>
      </c>
      <c r="S644" s="2">
        <f t="shared" si="719"/>
        <v>42.533333333333331</v>
      </c>
      <c r="T644" s="2">
        <f t="shared" si="720"/>
        <v>52.533333333333331</v>
      </c>
      <c r="U644" s="7">
        <f t="shared" si="721"/>
        <v>1</v>
      </c>
      <c r="V644" s="2">
        <f t="shared" si="731"/>
        <v>21.822039249362266</v>
      </c>
      <c r="W644" s="28">
        <f t="shared" si="732"/>
        <v>30.890327895110183</v>
      </c>
      <c r="X644" s="2">
        <f t="shared" si="733"/>
        <v>32.013042350587284</v>
      </c>
      <c r="Y644" s="2">
        <f t="shared" si="734"/>
        <v>129.11373222539342</v>
      </c>
      <c r="Z644" s="28">
        <f t="shared" si="735"/>
        <v>0</v>
      </c>
      <c r="AA644" s="28">
        <f t="shared" si="736"/>
        <v>5.916666666666667</v>
      </c>
      <c r="AB644" s="28">
        <f t="shared" si="737"/>
        <v>182.76777337940192</v>
      </c>
      <c r="AC644" s="2">
        <f t="shared" si="738"/>
        <v>189.41050057430812</v>
      </c>
      <c r="AD644" s="2">
        <f t="shared" si="722"/>
        <v>189.41050057430812</v>
      </c>
      <c r="AE644" s="2">
        <f t="shared" si="739"/>
        <v>189.41050057430812</v>
      </c>
      <c r="AF644" s="2">
        <f t="shared" si="723"/>
        <v>784.14152633601236</v>
      </c>
      <c r="AG644" s="33">
        <f t="shared" si="740"/>
        <v>0.15845594093406595</v>
      </c>
      <c r="AH644" s="33">
        <f t="shared" si="741"/>
        <v>0.15845594093406595</v>
      </c>
      <c r="AI644" s="2">
        <f t="shared" si="742"/>
        <v>2.3735551563351982</v>
      </c>
      <c r="AJ644" s="7">
        <v>2.2000000000000002</v>
      </c>
      <c r="AK644" s="27">
        <f t="shared" si="743"/>
        <v>0</v>
      </c>
      <c r="AL644" s="3">
        <f t="shared" si="744"/>
        <v>2243.7348005386343</v>
      </c>
    </row>
    <row r="645" spans="1:38" ht="20.25" x14ac:dyDescent="0.3">
      <c r="A645" s="7">
        <v>26</v>
      </c>
      <c r="B645" s="7">
        <v>54</v>
      </c>
      <c r="C645" s="27">
        <v>43</v>
      </c>
      <c r="D645" s="27">
        <v>68</v>
      </c>
      <c r="E645" s="7">
        <v>6</v>
      </c>
      <c r="F645" s="32">
        <f t="shared" si="724"/>
        <v>6.666666666666667</v>
      </c>
      <c r="G645" s="8">
        <f t="shared" si="717"/>
        <v>20800</v>
      </c>
      <c r="H645" s="2">
        <v>1.4</v>
      </c>
      <c r="I645" s="7">
        <f t="shared" si="718"/>
        <v>29119.999999999996</v>
      </c>
      <c r="J645" s="7">
        <v>1.2</v>
      </c>
      <c r="K645" s="4">
        <f t="shared" si="745"/>
        <v>1.5166666666666666</v>
      </c>
      <c r="L645" s="7">
        <v>0</v>
      </c>
      <c r="M645" s="2">
        <f t="shared" si="725"/>
        <v>2.6329670329670329</v>
      </c>
      <c r="N645" s="2">
        <f t="shared" si="726"/>
        <v>2.087912087912088</v>
      </c>
      <c r="O645" s="2">
        <f t="shared" si="727"/>
        <v>8.6813186813186807</v>
      </c>
      <c r="P645" s="2">
        <f t="shared" si="728"/>
        <v>41.44</v>
      </c>
      <c r="Q645" s="2">
        <f t="shared" si="729"/>
        <v>47.44</v>
      </c>
      <c r="R645" s="2">
        <f t="shared" si="730"/>
        <v>40.266666666666666</v>
      </c>
      <c r="S645" s="2">
        <f t="shared" si="719"/>
        <v>44.266666666666666</v>
      </c>
      <c r="T645" s="2">
        <f t="shared" si="720"/>
        <v>54.266666666666666</v>
      </c>
      <c r="U645" s="7">
        <f t="shared" si="721"/>
        <v>1</v>
      </c>
      <c r="V645" s="2">
        <f t="shared" si="731"/>
        <v>20.102073863953631</v>
      </c>
      <c r="W645" s="28">
        <f t="shared" si="732"/>
        <v>28.571283447449158</v>
      </c>
      <c r="X645" s="2">
        <f t="shared" si="733"/>
        <v>29.832070304245683</v>
      </c>
      <c r="Y645" s="2">
        <f t="shared" si="734"/>
        <v>134.01382575969089</v>
      </c>
      <c r="Z645" s="28">
        <f t="shared" si="735"/>
        <v>0</v>
      </c>
      <c r="AA645" s="28">
        <f t="shared" si="736"/>
        <v>6.666666666666667</v>
      </c>
      <c r="AB645" s="28">
        <f t="shared" si="737"/>
        <v>190.47522298299438</v>
      </c>
      <c r="AC645" s="2">
        <f t="shared" si="738"/>
        <v>198.88046869497123</v>
      </c>
      <c r="AD645" s="2">
        <f t="shared" si="722"/>
        <v>198.88046869497123</v>
      </c>
      <c r="AE645" s="2">
        <f t="shared" si="739"/>
        <v>198.88046869497123</v>
      </c>
      <c r="AF645" s="2">
        <f t="shared" si="723"/>
        <v>992.42911926901559</v>
      </c>
      <c r="AG645" s="33">
        <f t="shared" si="740"/>
        <v>0.15979945054945058</v>
      </c>
      <c r="AH645" s="33">
        <f t="shared" si="741"/>
        <v>0.15979945054945058</v>
      </c>
      <c r="AI645" s="2">
        <f t="shared" si="742"/>
        <v>2.3759409145732149</v>
      </c>
      <c r="AJ645" s="7">
        <v>2.2000000000000002</v>
      </c>
      <c r="AK645" s="27">
        <f t="shared" si="743"/>
        <v>0</v>
      </c>
      <c r="AL645" s="3">
        <f t="shared" si="744"/>
        <v>2236.5699615158724</v>
      </c>
    </row>
    <row r="646" spans="1:38" ht="20.25" x14ac:dyDescent="0.3">
      <c r="A646" s="7">
        <v>26</v>
      </c>
      <c r="B646" s="7">
        <v>60</v>
      </c>
      <c r="C646" s="27">
        <v>48</v>
      </c>
      <c r="D646" s="27">
        <v>76</v>
      </c>
      <c r="E646" s="7">
        <v>6.5</v>
      </c>
      <c r="F646" s="32">
        <f t="shared" si="724"/>
        <v>7.416666666666667</v>
      </c>
      <c r="G646" s="8">
        <f t="shared" si="717"/>
        <v>23140</v>
      </c>
      <c r="H646" s="2">
        <v>1.4</v>
      </c>
      <c r="I646" s="7">
        <f t="shared" si="718"/>
        <v>32395.999999999996</v>
      </c>
      <c r="J646" s="7">
        <v>1.2</v>
      </c>
      <c r="K646" s="4">
        <f t="shared" si="745"/>
        <v>1.5833333333333333</v>
      </c>
      <c r="L646" s="7">
        <v>0</v>
      </c>
      <c r="M646" s="2">
        <f t="shared" si="725"/>
        <v>2.4968421052631578</v>
      </c>
      <c r="N646" s="2">
        <f t="shared" si="726"/>
        <v>2</v>
      </c>
      <c r="O646" s="2">
        <f t="shared" si="727"/>
        <v>8.3157894736842106</v>
      </c>
      <c r="P646" s="2">
        <f t="shared" si="728"/>
        <v>43.213333333333331</v>
      </c>
      <c r="Q646" s="2">
        <f t="shared" si="729"/>
        <v>49.213333333333331</v>
      </c>
      <c r="R646" s="2">
        <f t="shared" si="730"/>
        <v>42</v>
      </c>
      <c r="S646" s="2">
        <f t="shared" si="719"/>
        <v>46</v>
      </c>
      <c r="T646" s="2">
        <f t="shared" si="720"/>
        <v>56</v>
      </c>
      <c r="U646" s="7">
        <f t="shared" si="721"/>
        <v>1</v>
      </c>
      <c r="V646" s="2">
        <f t="shared" si="731"/>
        <v>18.578008282695357</v>
      </c>
      <c r="W646" s="28">
        <f t="shared" si="732"/>
        <v>26.503952033736589</v>
      </c>
      <c r="X646" s="2">
        <f t="shared" si="733"/>
        <v>27.86701242404304</v>
      </c>
      <c r="Y646" s="2">
        <f t="shared" si="734"/>
        <v>137.78689476332391</v>
      </c>
      <c r="Z646" s="28">
        <f t="shared" si="735"/>
        <v>0</v>
      </c>
      <c r="AA646" s="28">
        <f t="shared" si="736"/>
        <v>7.416666666666667</v>
      </c>
      <c r="AB646" s="28">
        <f t="shared" si="737"/>
        <v>196.57097758354638</v>
      </c>
      <c r="AC646" s="2">
        <f t="shared" si="738"/>
        <v>206.68034214498587</v>
      </c>
      <c r="AD646" s="2">
        <f t="shared" si="722"/>
        <v>206.68034214498587</v>
      </c>
      <c r="AE646" s="2">
        <f t="shared" si="739"/>
        <v>206.68034214498587</v>
      </c>
      <c r="AF646" s="2">
        <f t="shared" si="723"/>
        <v>1225.2211349000193</v>
      </c>
      <c r="AG646" s="33">
        <f t="shared" si="740"/>
        <v>0.1611429601648352</v>
      </c>
      <c r="AH646" s="33">
        <f t="shared" si="741"/>
        <v>0.1611429601648352</v>
      </c>
      <c r="AI646" s="2">
        <f t="shared" si="742"/>
        <v>2.3783314736849057</v>
      </c>
      <c r="AJ646" s="7">
        <v>2.2000000000000002</v>
      </c>
      <c r="AK646" s="27">
        <f t="shared" si="743"/>
        <v>0</v>
      </c>
      <c r="AL646" s="3">
        <f t="shared" si="744"/>
        <v>2232.0748483306575</v>
      </c>
    </row>
    <row r="647" spans="1:38" ht="20.25" x14ac:dyDescent="0.3">
      <c r="A647" s="7">
        <v>26</v>
      </c>
      <c r="B647" s="7">
        <v>66</v>
      </c>
      <c r="C647" s="27">
        <v>53</v>
      </c>
      <c r="D647" s="27">
        <v>83</v>
      </c>
      <c r="E647" s="7">
        <v>7</v>
      </c>
      <c r="F647" s="32">
        <f t="shared" si="724"/>
        <v>8.0833333333333339</v>
      </c>
      <c r="G647" s="8">
        <f t="shared" si="717"/>
        <v>25220.000000000004</v>
      </c>
      <c r="H647" s="2">
        <v>1.4</v>
      </c>
      <c r="I647" s="7">
        <f t="shared" si="718"/>
        <v>35308</v>
      </c>
      <c r="J647" s="7">
        <v>1.2</v>
      </c>
      <c r="K647" s="4">
        <f t="shared" si="745"/>
        <v>1.6416666666666666</v>
      </c>
      <c r="L647" s="7">
        <v>0</v>
      </c>
      <c r="M647" s="2">
        <f t="shared" si="725"/>
        <v>2.3868020304568525</v>
      </c>
      <c r="N647" s="2">
        <f t="shared" si="726"/>
        <v>1.9289340101522843</v>
      </c>
      <c r="O647" s="2">
        <f t="shared" si="727"/>
        <v>8.0203045685279193</v>
      </c>
      <c r="P647" s="2">
        <f t="shared" si="728"/>
        <v>44.764999999999993</v>
      </c>
      <c r="Q647" s="2">
        <f t="shared" si="729"/>
        <v>50.764999999999993</v>
      </c>
      <c r="R647" s="2">
        <f t="shared" si="730"/>
        <v>43.516666666666666</v>
      </c>
      <c r="S647" s="2">
        <f t="shared" si="719"/>
        <v>47.516666666666666</v>
      </c>
      <c r="T647" s="2">
        <f t="shared" si="720"/>
        <v>57.516666666666666</v>
      </c>
      <c r="U647" s="7">
        <f t="shared" si="721"/>
        <v>1</v>
      </c>
      <c r="V647" s="2">
        <f t="shared" si="731"/>
        <v>17.382458948746759</v>
      </c>
      <c r="W647" s="28">
        <f t="shared" si="732"/>
        <v>24.873728689044299</v>
      </c>
      <c r="X647" s="2">
        <f t="shared" si="733"/>
        <v>26.302868916359191</v>
      </c>
      <c r="Y647" s="2">
        <f t="shared" si="734"/>
        <v>140.50820983570298</v>
      </c>
      <c r="Z647" s="28">
        <f t="shared" si="735"/>
        <v>0</v>
      </c>
      <c r="AA647" s="28">
        <f t="shared" si="736"/>
        <v>8.0833333333333339</v>
      </c>
      <c r="AB647" s="28">
        <f t="shared" si="737"/>
        <v>201.06264023644144</v>
      </c>
      <c r="AC647" s="2">
        <f t="shared" si="738"/>
        <v>212.61485707390347</v>
      </c>
      <c r="AD647" s="2">
        <f t="shared" si="722"/>
        <v>212.61485707390347</v>
      </c>
      <c r="AE647" s="2">
        <f t="shared" si="739"/>
        <v>212.61485707390347</v>
      </c>
      <c r="AF647" s="2">
        <f t="shared" si="723"/>
        <v>1482.5175732290234</v>
      </c>
      <c r="AG647" s="33">
        <f t="shared" si="740"/>
        <v>0.16233719093406596</v>
      </c>
      <c r="AH647" s="33">
        <f t="shared" si="741"/>
        <v>0.16233719093406596</v>
      </c>
      <c r="AI647" s="2">
        <f t="shared" si="742"/>
        <v>2.3804604572059982</v>
      </c>
      <c r="AJ647" s="7">
        <v>2.2000000000000002</v>
      </c>
      <c r="AK647" s="27">
        <f t="shared" si="743"/>
        <v>0</v>
      </c>
      <c r="AL647" s="3">
        <f t="shared" si="744"/>
        <v>2234.4882723596738</v>
      </c>
    </row>
    <row r="648" spans="1:38" ht="20.25" x14ac:dyDescent="0.3">
      <c r="A648" s="7">
        <v>26</v>
      </c>
      <c r="B648" s="7">
        <v>72</v>
      </c>
      <c r="C648" s="27">
        <v>58</v>
      </c>
      <c r="D648" s="27">
        <v>91</v>
      </c>
      <c r="E648" s="7">
        <v>7.5</v>
      </c>
      <c r="F648" s="32">
        <f t="shared" si="724"/>
        <v>8.8333333333333339</v>
      </c>
      <c r="G648" s="8">
        <f t="shared" si="717"/>
        <v>27560.000000000004</v>
      </c>
      <c r="H648" s="2">
        <v>1.4</v>
      </c>
      <c r="I648" s="7">
        <f t="shared" si="718"/>
        <v>38584</v>
      </c>
      <c r="J648" s="7">
        <v>1.2</v>
      </c>
      <c r="K648" s="4">
        <f t="shared" si="745"/>
        <v>1.7083333333333335</v>
      </c>
      <c r="L648" s="7">
        <v>0</v>
      </c>
      <c r="M648" s="2">
        <f t="shared" si="725"/>
        <v>2.2702439024390242</v>
      </c>
      <c r="N648" s="2">
        <f t="shared" si="726"/>
        <v>1.8536585365853655</v>
      </c>
      <c r="O648" s="2">
        <f t="shared" si="727"/>
        <v>7.7073170731707306</v>
      </c>
      <c r="P648" s="2">
        <f t="shared" si="728"/>
        <v>46.538333333333334</v>
      </c>
      <c r="Q648" s="2">
        <f t="shared" si="729"/>
        <v>52.538333333333334</v>
      </c>
      <c r="R648" s="2">
        <f t="shared" si="730"/>
        <v>45.250000000000007</v>
      </c>
      <c r="S648" s="2">
        <f t="shared" si="719"/>
        <v>49.250000000000007</v>
      </c>
      <c r="T648" s="2">
        <f t="shared" si="720"/>
        <v>59.250000000000007</v>
      </c>
      <c r="U648" s="7">
        <f t="shared" si="721"/>
        <v>1</v>
      </c>
      <c r="V648" s="2">
        <f t="shared" si="731"/>
        <v>16.152373527844176</v>
      </c>
      <c r="W648" s="28">
        <f t="shared" si="732"/>
        <v>23.188290042352442</v>
      </c>
      <c r="X648" s="2">
        <f t="shared" si="733"/>
        <v>24.671557877972962</v>
      </c>
      <c r="Y648" s="2">
        <f t="shared" si="734"/>
        <v>142.67929949595691</v>
      </c>
      <c r="Z648" s="28">
        <f t="shared" si="735"/>
        <v>0</v>
      </c>
      <c r="AA648" s="28">
        <f t="shared" si="736"/>
        <v>8.8333333333333339</v>
      </c>
      <c r="AB648" s="28">
        <f t="shared" si="737"/>
        <v>204.82989537411325</v>
      </c>
      <c r="AC648" s="2">
        <f t="shared" si="738"/>
        <v>217.93209458876117</v>
      </c>
      <c r="AD648" s="2">
        <f t="shared" si="722"/>
        <v>217.93209458876117</v>
      </c>
      <c r="AE648" s="2">
        <f t="shared" si="739"/>
        <v>217.93209458876117</v>
      </c>
      <c r="AF648" s="2">
        <f t="shared" si="723"/>
        <v>1764.3184342560278</v>
      </c>
      <c r="AG648" s="33">
        <f t="shared" si="740"/>
        <v>0.16368070054945058</v>
      </c>
      <c r="AH648" s="33">
        <f t="shared" si="741"/>
        <v>0.16368070054945058</v>
      </c>
      <c r="AI648" s="2">
        <f t="shared" si="742"/>
        <v>2.3828601242595466</v>
      </c>
      <c r="AJ648" s="7">
        <v>2.2000000000000002</v>
      </c>
      <c r="AK648" s="27">
        <f t="shared" si="743"/>
        <v>0</v>
      </c>
      <c r="AL648" s="3">
        <f t="shared" si="744"/>
        <v>2232.8869923068601</v>
      </c>
    </row>
    <row r="649" spans="1:38" ht="20.25" x14ac:dyDescent="0.3">
      <c r="A649" s="7">
        <v>26</v>
      </c>
      <c r="B649" s="7">
        <v>78</v>
      </c>
      <c r="C649" s="27">
        <v>63</v>
      </c>
      <c r="D649" s="27">
        <v>98</v>
      </c>
      <c r="E649" s="7">
        <v>8</v>
      </c>
      <c r="F649" s="32">
        <f t="shared" si="724"/>
        <v>9.5</v>
      </c>
      <c r="G649" s="8">
        <f t="shared" si="717"/>
        <v>29640</v>
      </c>
      <c r="H649" s="2">
        <v>1.4</v>
      </c>
      <c r="I649" s="7">
        <f t="shared" si="718"/>
        <v>41496</v>
      </c>
      <c r="J649" s="7">
        <v>1.2</v>
      </c>
      <c r="K649" s="7">
        <v>1.75</v>
      </c>
      <c r="L649" s="7">
        <v>0</v>
      </c>
      <c r="M649" s="2">
        <f t="shared" si="725"/>
        <v>2.196190476190476</v>
      </c>
      <c r="N649" s="2">
        <f t="shared" si="726"/>
        <v>1.8095238095238095</v>
      </c>
      <c r="O649" s="2">
        <f t="shared" si="727"/>
        <v>7.5238095238095237</v>
      </c>
      <c r="P649" s="2">
        <f t="shared" si="728"/>
        <v>47.656666666666666</v>
      </c>
      <c r="Q649" s="2">
        <f t="shared" si="729"/>
        <v>53.656666666666666</v>
      </c>
      <c r="R649" s="2">
        <f t="shared" si="730"/>
        <v>46.333333333333336</v>
      </c>
      <c r="S649" s="2">
        <f t="shared" si="719"/>
        <v>50.333333333333336</v>
      </c>
      <c r="T649" s="2">
        <f t="shared" si="720"/>
        <v>60.333333333333336</v>
      </c>
      <c r="U649" s="7">
        <f t="shared" si="721"/>
        <v>1</v>
      </c>
      <c r="V649" s="2">
        <f t="shared" si="731"/>
        <v>15.4459274103982</v>
      </c>
      <c r="W649" s="28">
        <f t="shared" si="732"/>
        <v>22.216307016197742</v>
      </c>
      <c r="X649" s="2">
        <f t="shared" si="733"/>
        <v>23.723579116523204</v>
      </c>
      <c r="Y649" s="2">
        <f t="shared" si="734"/>
        <v>146.7363103987829</v>
      </c>
      <c r="Z649" s="28">
        <f t="shared" si="735"/>
        <v>0</v>
      </c>
      <c r="AA649" s="28">
        <f t="shared" si="736"/>
        <v>9.5</v>
      </c>
      <c r="AB649" s="28">
        <f t="shared" si="737"/>
        <v>211.05491665387856</v>
      </c>
      <c r="AC649" s="2">
        <f t="shared" si="738"/>
        <v>225.37400160697044</v>
      </c>
      <c r="AD649" s="2">
        <f t="shared" si="722"/>
        <v>225.37400160697044</v>
      </c>
      <c r="AE649" s="2">
        <f t="shared" si="739"/>
        <v>225.37400160697044</v>
      </c>
      <c r="AF649" s="2">
        <f t="shared" si="723"/>
        <v>2070.6237179810328</v>
      </c>
      <c r="AG649" s="33">
        <f t="shared" si="740"/>
        <v>0.16487493131868136</v>
      </c>
      <c r="AH649" s="33">
        <f t="shared" si="741"/>
        <v>0.16487493131868136</v>
      </c>
      <c r="AI649" s="2">
        <f t="shared" si="742"/>
        <v>2.3849972268620778</v>
      </c>
      <c r="AJ649" s="7">
        <v>2.2000000000000002</v>
      </c>
      <c r="AK649" s="27">
        <f t="shared" si="743"/>
        <v>0</v>
      </c>
      <c r="AL649" s="3">
        <f t="shared" si="744"/>
        <v>2236.7693171480528</v>
      </c>
    </row>
    <row r="650" spans="1:38" ht="20.25" x14ac:dyDescent="0.3">
      <c r="A650" s="7">
        <v>26</v>
      </c>
      <c r="B650" s="7">
        <v>84</v>
      </c>
      <c r="C650" s="27">
        <v>68</v>
      </c>
      <c r="D650" s="27">
        <v>106</v>
      </c>
      <c r="E650" s="7">
        <v>8.5</v>
      </c>
      <c r="F650" s="32">
        <f t="shared" si="724"/>
        <v>10.25</v>
      </c>
      <c r="G650" s="8">
        <f t="shared" si="717"/>
        <v>31980</v>
      </c>
      <c r="H650" s="2">
        <v>1.4</v>
      </c>
      <c r="I650" s="7">
        <f t="shared" si="718"/>
        <v>44772</v>
      </c>
      <c r="J650" s="7">
        <v>1.2</v>
      </c>
      <c r="K650" s="7">
        <v>1.75</v>
      </c>
      <c r="L650" s="7">
        <v>0</v>
      </c>
      <c r="M650" s="2">
        <f t="shared" si="725"/>
        <v>2.1733333333333333</v>
      </c>
      <c r="N650" s="2">
        <f t="shared" si="726"/>
        <v>1.8095238095238095</v>
      </c>
      <c r="O650" s="2">
        <f t="shared" si="727"/>
        <v>7.5238095238095237</v>
      </c>
      <c r="P650" s="2">
        <f t="shared" si="728"/>
        <v>47.696666666666665</v>
      </c>
      <c r="Q650" s="2">
        <f t="shared" si="729"/>
        <v>53.696666666666665</v>
      </c>
      <c r="R650" s="2">
        <f t="shared" si="730"/>
        <v>46.333333333333336</v>
      </c>
      <c r="S650" s="2">
        <f t="shared" si="719"/>
        <v>50.333333333333336</v>
      </c>
      <c r="T650" s="2">
        <f t="shared" si="720"/>
        <v>60.333333333333336</v>
      </c>
      <c r="U650" s="7">
        <f t="shared" si="721"/>
        <v>1</v>
      </c>
      <c r="V650" s="2">
        <f t="shared" si="731"/>
        <v>15.434421349877699</v>
      </c>
      <c r="W650" s="28">
        <f t="shared" si="732"/>
        <v>22.199757529314983</v>
      </c>
      <c r="X650" s="2">
        <f t="shared" si="733"/>
        <v>23.705906824674035</v>
      </c>
      <c r="Y650" s="2">
        <f t="shared" si="734"/>
        <v>158.20281883624642</v>
      </c>
      <c r="Z650" s="28">
        <f t="shared" si="735"/>
        <v>0</v>
      </c>
      <c r="AA650" s="28">
        <f t="shared" si="736"/>
        <v>10.25</v>
      </c>
      <c r="AB650" s="28">
        <f t="shared" si="737"/>
        <v>227.54751467547857</v>
      </c>
      <c r="AC650" s="2">
        <f t="shared" si="738"/>
        <v>242.98554495290887</v>
      </c>
      <c r="AD650" s="2">
        <f t="shared" si="722"/>
        <v>242.98554495290887</v>
      </c>
      <c r="AE650" s="2">
        <f t="shared" si="739"/>
        <v>242.98554495290887</v>
      </c>
      <c r="AF650" s="2">
        <f t="shared" si="723"/>
        <v>2401.4334244040379</v>
      </c>
      <c r="AG650" s="33">
        <f t="shared" si="740"/>
        <v>0.16621844093406596</v>
      </c>
      <c r="AH650" s="33">
        <f t="shared" si="741"/>
        <v>0.16621844093406596</v>
      </c>
      <c r="AI650" s="2">
        <f t="shared" si="742"/>
        <v>2.3874060540082014</v>
      </c>
      <c r="AJ650" s="7">
        <v>2.2000000000000002</v>
      </c>
      <c r="AK650" s="27">
        <f t="shared" si="743"/>
        <v>0</v>
      </c>
      <c r="AL650" s="3">
        <f t="shared" si="744"/>
        <v>2236.9000365854099</v>
      </c>
    </row>
    <row r="651" spans="1:38" ht="20.25" x14ac:dyDescent="0.3">
      <c r="A651" s="7">
        <v>26</v>
      </c>
      <c r="B651" s="7">
        <v>90</v>
      </c>
      <c r="C651" s="27">
        <v>72</v>
      </c>
      <c r="D651" s="27">
        <v>113</v>
      </c>
      <c r="E651" s="7">
        <v>9</v>
      </c>
      <c r="F651" s="32">
        <f t="shared" si="724"/>
        <v>10.916666666666666</v>
      </c>
      <c r="G651" s="8">
        <f t="shared" si="717"/>
        <v>34060</v>
      </c>
      <c r="H651" s="2">
        <v>1.4</v>
      </c>
      <c r="I651" s="7">
        <f t="shared" si="718"/>
        <v>47684</v>
      </c>
      <c r="J651" s="7">
        <v>1.2</v>
      </c>
      <c r="K651" s="7">
        <v>1.75</v>
      </c>
      <c r="L651" s="7">
        <v>0</v>
      </c>
      <c r="M651" s="2">
        <f t="shared" si="725"/>
        <v>2.1533333333333333</v>
      </c>
      <c r="N651" s="2">
        <f t="shared" si="726"/>
        <v>1.8095238095238095</v>
      </c>
      <c r="O651" s="2">
        <f t="shared" si="727"/>
        <v>7.5238095238095237</v>
      </c>
      <c r="P651" s="2">
        <f t="shared" si="728"/>
        <v>47.731666666666662</v>
      </c>
      <c r="Q651" s="2">
        <f t="shared" si="729"/>
        <v>53.731666666666662</v>
      </c>
      <c r="R651" s="2">
        <f t="shared" si="730"/>
        <v>46.333333333333336</v>
      </c>
      <c r="S651" s="2">
        <f t="shared" si="719"/>
        <v>50.333333333333336</v>
      </c>
      <c r="T651" s="2">
        <f t="shared" si="720"/>
        <v>60.333333333333336</v>
      </c>
      <c r="U651" s="7">
        <f t="shared" si="721"/>
        <v>1</v>
      </c>
      <c r="V651" s="2">
        <f t="shared" si="731"/>
        <v>15.424367599812642</v>
      </c>
      <c r="W651" s="28">
        <f t="shared" si="732"/>
        <v>22.185296940955684</v>
      </c>
      <c r="X651" s="2">
        <f t="shared" si="733"/>
        <v>23.690465153303393</v>
      </c>
      <c r="Y651" s="2">
        <f t="shared" si="734"/>
        <v>168.382679631288</v>
      </c>
      <c r="Z651" s="28">
        <f t="shared" si="735"/>
        <v>0</v>
      </c>
      <c r="AA651" s="28">
        <f t="shared" si="736"/>
        <v>10.916666666666666</v>
      </c>
      <c r="AB651" s="28">
        <f t="shared" si="737"/>
        <v>242.18949160543286</v>
      </c>
      <c r="AC651" s="2">
        <f t="shared" si="738"/>
        <v>258.62091125689534</v>
      </c>
      <c r="AD651" s="2">
        <f t="shared" si="722"/>
        <v>258.62091125689534</v>
      </c>
      <c r="AE651" s="2">
        <f t="shared" si="739"/>
        <v>258.62091125689534</v>
      </c>
      <c r="AF651" s="2">
        <f t="shared" si="723"/>
        <v>2756.7475535250433</v>
      </c>
      <c r="AG651" s="33">
        <f t="shared" si="740"/>
        <v>0.16741267170329674</v>
      </c>
      <c r="AH651" s="33">
        <f t="shared" si="741"/>
        <v>0.16741267170329674</v>
      </c>
      <c r="AI651" s="2">
        <f t="shared" si="742"/>
        <v>2.3895513222252243</v>
      </c>
      <c r="AJ651" s="7">
        <v>2.2000000000000002</v>
      </c>
      <c r="AK651" s="27">
        <f t="shared" si="743"/>
        <v>0</v>
      </c>
      <c r="AL651" s="3">
        <f t="shared" si="744"/>
        <v>2241.6507707472142</v>
      </c>
    </row>
    <row r="652" spans="1:38" ht="20.25" x14ac:dyDescent="0.3">
      <c r="A652" s="7">
        <v>26</v>
      </c>
      <c r="B652" s="7">
        <v>96</v>
      </c>
      <c r="C652" s="27">
        <v>77</v>
      </c>
      <c r="D652" s="27">
        <v>121</v>
      </c>
      <c r="E652" s="7">
        <v>9.5</v>
      </c>
      <c r="F652" s="32">
        <f t="shared" si="724"/>
        <v>11.666666666666666</v>
      </c>
      <c r="G652" s="8">
        <f t="shared" si="717"/>
        <v>36400</v>
      </c>
      <c r="H652" s="2">
        <v>1.4</v>
      </c>
      <c r="I652" s="7">
        <f t="shared" si="718"/>
        <v>50960</v>
      </c>
      <c r="J652" s="7">
        <v>1.2</v>
      </c>
      <c r="K652" s="7">
        <v>1.75</v>
      </c>
      <c r="L652" s="7">
        <v>0</v>
      </c>
      <c r="M652" s="2">
        <f t="shared" si="725"/>
        <v>2.1304761904761902</v>
      </c>
      <c r="N652" s="2">
        <f t="shared" si="726"/>
        <v>1.8095238095238095</v>
      </c>
      <c r="O652" s="2">
        <f t="shared" si="727"/>
        <v>7.5238095238095237</v>
      </c>
      <c r="P652" s="2">
        <f t="shared" si="728"/>
        <v>47.771666666666661</v>
      </c>
      <c r="Q652" s="2">
        <f t="shared" si="729"/>
        <v>53.771666666666661</v>
      </c>
      <c r="R652" s="2">
        <f t="shared" si="730"/>
        <v>46.333333333333336</v>
      </c>
      <c r="S652" s="2">
        <f t="shared" si="719"/>
        <v>50.333333333333336</v>
      </c>
      <c r="T652" s="2">
        <f t="shared" si="720"/>
        <v>60.333333333333336</v>
      </c>
      <c r="U652" s="7">
        <f t="shared" si="721"/>
        <v>1</v>
      </c>
      <c r="V652" s="2">
        <f t="shared" si="731"/>
        <v>15.412893625836398</v>
      </c>
      <c r="W652" s="28">
        <f t="shared" si="732"/>
        <v>22.168793605042005</v>
      </c>
      <c r="X652" s="2">
        <f t="shared" si="733"/>
        <v>23.672842143549829</v>
      </c>
      <c r="Y652" s="2">
        <f t="shared" si="734"/>
        <v>179.81709230142462</v>
      </c>
      <c r="Z652" s="28">
        <f t="shared" si="735"/>
        <v>0</v>
      </c>
      <c r="AA652" s="28">
        <f t="shared" si="736"/>
        <v>11.666666666666666</v>
      </c>
      <c r="AB652" s="28">
        <f t="shared" si="737"/>
        <v>258.63592539215671</v>
      </c>
      <c r="AC652" s="2">
        <f t="shared" si="738"/>
        <v>276.18315834141464</v>
      </c>
      <c r="AD652" s="2">
        <f t="shared" si="722"/>
        <v>276.18315834141464</v>
      </c>
      <c r="AE652" s="2">
        <f t="shared" si="739"/>
        <v>276.18315834141464</v>
      </c>
      <c r="AF652" s="2">
        <f t="shared" si="723"/>
        <v>3136.5661053440494</v>
      </c>
      <c r="AG652" s="33">
        <f t="shared" si="740"/>
        <v>0.16875618131868134</v>
      </c>
      <c r="AH652" s="33">
        <f t="shared" si="741"/>
        <v>0.16875618131868134</v>
      </c>
      <c r="AI652" s="2">
        <f t="shared" si="742"/>
        <v>2.3919693620135458</v>
      </c>
      <c r="AJ652" s="7">
        <v>2.2000000000000002</v>
      </c>
      <c r="AK652" s="27">
        <f t="shared" si="743"/>
        <v>0</v>
      </c>
      <c r="AL652" s="3">
        <f t="shared" si="744"/>
        <v>2242.9002602884666</v>
      </c>
    </row>
    <row r="653" spans="1:38" ht="20.25" x14ac:dyDescent="0.3">
      <c r="A653" s="7">
        <v>26</v>
      </c>
      <c r="B653" s="7">
        <v>102</v>
      </c>
      <c r="C653" s="27">
        <v>82</v>
      </c>
      <c r="D653" s="27">
        <v>128</v>
      </c>
      <c r="E653" s="7">
        <v>9.75</v>
      </c>
      <c r="F653" s="32">
        <f t="shared" si="724"/>
        <v>12.291666666666666</v>
      </c>
      <c r="G653" s="8">
        <f t="shared" si="717"/>
        <v>38350</v>
      </c>
      <c r="H653" s="2">
        <v>1.4</v>
      </c>
      <c r="I653" s="7">
        <f t="shared" si="718"/>
        <v>53690</v>
      </c>
      <c r="J653" s="7">
        <v>1.2</v>
      </c>
      <c r="K653" s="7">
        <v>1.75</v>
      </c>
      <c r="L653" s="7">
        <v>0</v>
      </c>
      <c r="M653" s="2">
        <f t="shared" si="725"/>
        <v>2.1104761904761902</v>
      </c>
      <c r="N653" s="2">
        <f t="shared" si="726"/>
        <v>1.8095238095238095</v>
      </c>
      <c r="O653" s="2">
        <f t="shared" si="727"/>
        <v>7.5238095238095237</v>
      </c>
      <c r="P653" s="2">
        <f t="shared" si="728"/>
        <v>47.806666666666665</v>
      </c>
      <c r="Q653" s="2">
        <f t="shared" si="729"/>
        <v>53.806666666666665</v>
      </c>
      <c r="R653" s="2">
        <f t="shared" si="730"/>
        <v>46.333333333333336</v>
      </c>
      <c r="S653" s="2">
        <f t="shared" si="719"/>
        <v>50.333333333333336</v>
      </c>
      <c r="T653" s="2">
        <f t="shared" si="720"/>
        <v>60.333333333333336</v>
      </c>
      <c r="U653" s="7">
        <f t="shared" si="721"/>
        <v>1</v>
      </c>
      <c r="V653" s="2">
        <f t="shared" si="731"/>
        <v>15.402867892775358</v>
      </c>
      <c r="W653" s="28">
        <f t="shared" si="732"/>
        <v>22.154373314318864</v>
      </c>
      <c r="X653" s="2">
        <f t="shared" si="733"/>
        <v>23.657443503820719</v>
      </c>
      <c r="Y653" s="2">
        <f t="shared" si="734"/>
        <v>189.32691784869709</v>
      </c>
      <c r="Z653" s="28">
        <f t="shared" si="735"/>
        <v>0</v>
      </c>
      <c r="AA653" s="28">
        <f t="shared" si="736"/>
        <v>12.291666666666666</v>
      </c>
      <c r="AB653" s="28">
        <f t="shared" si="737"/>
        <v>272.31417198850266</v>
      </c>
      <c r="AC653" s="2">
        <f t="shared" si="738"/>
        <v>290.78940973446299</v>
      </c>
      <c r="AD653" s="2">
        <f t="shared" si="722"/>
        <v>290.78940973446299</v>
      </c>
      <c r="AE653" s="2">
        <f t="shared" si="739"/>
        <v>290.78940973446299</v>
      </c>
      <c r="AF653" s="2">
        <f t="shared" si="723"/>
        <v>3540.8890798610555</v>
      </c>
      <c r="AG653" s="33">
        <f t="shared" si="740"/>
        <v>0.1698757726648352</v>
      </c>
      <c r="AH653" s="33">
        <f t="shared" si="741"/>
        <v>0.1698757726648352</v>
      </c>
      <c r="AI653" s="2">
        <f t="shared" si="742"/>
        <v>2.3939881365959041</v>
      </c>
      <c r="AJ653" s="7">
        <v>2.2000000000000002</v>
      </c>
      <c r="AK653" s="27">
        <f t="shared" si="743"/>
        <v>0</v>
      </c>
      <c r="AL653" s="3">
        <f t="shared" si="744"/>
        <v>2241.1956722835803</v>
      </c>
    </row>
    <row r="654" spans="1:38" ht="20.25" x14ac:dyDescent="0.3">
      <c r="A654" s="7">
        <v>26</v>
      </c>
      <c r="B654" s="7">
        <v>108</v>
      </c>
      <c r="C654" s="27">
        <v>87</v>
      </c>
      <c r="D654" s="27">
        <v>136</v>
      </c>
      <c r="E654" s="7">
        <v>10</v>
      </c>
      <c r="F654" s="32">
        <f t="shared" si="724"/>
        <v>13</v>
      </c>
      <c r="G654" s="8">
        <f t="shared" si="717"/>
        <v>40560</v>
      </c>
      <c r="H654" s="2">
        <v>1.4</v>
      </c>
      <c r="I654" s="7">
        <f t="shared" si="718"/>
        <v>56784</v>
      </c>
      <c r="J654" s="7">
        <v>1.2</v>
      </c>
      <c r="K654" s="7">
        <v>1.75</v>
      </c>
      <c r="L654" s="7">
        <v>0</v>
      </c>
      <c r="M654" s="2">
        <f t="shared" si="725"/>
        <v>2.0876190476190475</v>
      </c>
      <c r="N654" s="2">
        <f t="shared" si="726"/>
        <v>1.8095238095238095</v>
      </c>
      <c r="O654" s="2">
        <f t="shared" si="727"/>
        <v>7.5238095238095237</v>
      </c>
      <c r="P654" s="2">
        <f t="shared" si="728"/>
        <v>47.846666666666664</v>
      </c>
      <c r="Q654" s="2">
        <f t="shared" si="729"/>
        <v>53.846666666666664</v>
      </c>
      <c r="R654" s="2">
        <f t="shared" si="730"/>
        <v>46.333333333333336</v>
      </c>
      <c r="S654" s="2">
        <f t="shared" si="719"/>
        <v>50.333333333333336</v>
      </c>
      <c r="T654" s="2">
        <f t="shared" si="720"/>
        <v>60.333333333333336</v>
      </c>
      <c r="U654" s="7">
        <f t="shared" si="721"/>
        <v>1</v>
      </c>
      <c r="V654" s="2">
        <f t="shared" si="731"/>
        <v>15.391425871312361</v>
      </c>
      <c r="W654" s="28">
        <f t="shared" si="732"/>
        <v>22.137915936593728</v>
      </c>
      <c r="X654" s="2">
        <f t="shared" si="733"/>
        <v>23.639869570302963</v>
      </c>
      <c r="Y654" s="2">
        <f t="shared" si="734"/>
        <v>200.08853632706069</v>
      </c>
      <c r="Z654" s="28">
        <f t="shared" si="735"/>
        <v>0</v>
      </c>
      <c r="AA654" s="28">
        <f t="shared" si="736"/>
        <v>13</v>
      </c>
      <c r="AB654" s="28">
        <f t="shared" si="737"/>
        <v>287.79290717571848</v>
      </c>
      <c r="AC654" s="2">
        <f t="shared" si="738"/>
        <v>307.31830441393851</v>
      </c>
      <c r="AD654" s="2">
        <f t="shared" si="722"/>
        <v>307.31830441393851</v>
      </c>
      <c r="AE654" s="2">
        <f t="shared" si="739"/>
        <v>307.31830441393851</v>
      </c>
      <c r="AF654" s="2">
        <f t="shared" si="723"/>
        <v>3969.7164770760623</v>
      </c>
      <c r="AG654" s="33">
        <f t="shared" si="740"/>
        <v>0.17114464285714287</v>
      </c>
      <c r="AH654" s="33">
        <f t="shared" si="741"/>
        <v>0.17114464285714287</v>
      </c>
      <c r="AI654" s="2">
        <f t="shared" si="742"/>
        <v>2.3962802044899596</v>
      </c>
      <c r="AJ654" s="7">
        <v>2.2000000000000002</v>
      </c>
      <c r="AK654" s="27">
        <f t="shared" si="743"/>
        <v>0</v>
      </c>
      <c r="AL654" s="3">
        <f t="shared" si="744"/>
        <v>2237.0597695756278</v>
      </c>
    </row>
    <row r="655" spans="1:38" ht="20.25" x14ac:dyDescent="0.3">
      <c r="A655" s="7">
        <v>26</v>
      </c>
      <c r="B655" s="7">
        <v>114</v>
      </c>
      <c r="C655" s="27">
        <v>92</v>
      </c>
      <c r="D655" s="27">
        <v>143</v>
      </c>
      <c r="E655" s="7">
        <v>10.5</v>
      </c>
      <c r="F655" s="32">
        <f t="shared" si="724"/>
        <v>13.666666666666666</v>
      </c>
      <c r="G655" s="8">
        <f t="shared" si="717"/>
        <v>42640</v>
      </c>
      <c r="H655" s="2">
        <v>1.4</v>
      </c>
      <c r="I655" s="7">
        <f t="shared" si="718"/>
        <v>59695.999999999993</v>
      </c>
      <c r="J655" s="7">
        <v>1.2</v>
      </c>
      <c r="K655" s="7">
        <v>1.75</v>
      </c>
      <c r="L655" s="7">
        <v>0</v>
      </c>
      <c r="M655" s="2">
        <f t="shared" si="725"/>
        <v>2.0676190476190475</v>
      </c>
      <c r="N655" s="2">
        <f t="shared" si="726"/>
        <v>1.8095238095238095</v>
      </c>
      <c r="O655" s="2">
        <f t="shared" si="727"/>
        <v>7.5238095238095237</v>
      </c>
      <c r="P655" s="2">
        <f t="shared" si="728"/>
        <v>47.881666666666668</v>
      </c>
      <c r="Q655" s="2">
        <f t="shared" si="729"/>
        <v>53.881666666666668</v>
      </c>
      <c r="R655" s="2">
        <f t="shared" si="730"/>
        <v>46.333333333333336</v>
      </c>
      <c r="S655" s="2">
        <f t="shared" si="719"/>
        <v>50.333333333333336</v>
      </c>
      <c r="T655" s="2">
        <f t="shared" si="720"/>
        <v>60.333333333333336</v>
      </c>
      <c r="U655" s="7">
        <f t="shared" si="721"/>
        <v>1</v>
      </c>
      <c r="V655" s="2">
        <f t="shared" si="731"/>
        <v>15.381428038304918</v>
      </c>
      <c r="W655" s="28">
        <f t="shared" si="732"/>
        <v>22.123535775293707</v>
      </c>
      <c r="X655" s="2">
        <f t="shared" si="733"/>
        <v>23.624513782589872</v>
      </c>
      <c r="Y655" s="2">
        <f t="shared" si="734"/>
        <v>210.21284985683388</v>
      </c>
      <c r="Z655" s="28">
        <f t="shared" si="735"/>
        <v>0</v>
      </c>
      <c r="AA655" s="28">
        <f t="shared" si="736"/>
        <v>13.666666666666666</v>
      </c>
      <c r="AB655" s="28">
        <f t="shared" si="737"/>
        <v>302.35498892901398</v>
      </c>
      <c r="AC655" s="2">
        <f t="shared" si="738"/>
        <v>322.86835502872822</v>
      </c>
      <c r="AD655" s="2">
        <f t="shared" si="722"/>
        <v>322.86835502872822</v>
      </c>
      <c r="AE655" s="2">
        <f t="shared" si="739"/>
        <v>322.86835502872822</v>
      </c>
      <c r="AF655" s="2">
        <f t="shared" si="723"/>
        <v>4423.0482969890691</v>
      </c>
      <c r="AG655" s="33">
        <f t="shared" si="740"/>
        <v>0.17233887362637365</v>
      </c>
      <c r="AH655" s="33">
        <f t="shared" si="741"/>
        <v>0.17233887362637365</v>
      </c>
      <c r="AI655" s="2">
        <f t="shared" si="742"/>
        <v>2.3984414577814097</v>
      </c>
      <c r="AJ655" s="7">
        <v>2.2000000000000002</v>
      </c>
      <c r="AK655" s="27">
        <f t="shared" si="743"/>
        <v>0</v>
      </c>
      <c r="AL655" s="3">
        <f t="shared" si="744"/>
        <v>2243.3816010196538</v>
      </c>
    </row>
    <row r="656" spans="1:38" ht="20.25" x14ac:dyDescent="0.3">
      <c r="A656" s="7">
        <v>26</v>
      </c>
      <c r="B656" s="7">
        <v>120</v>
      </c>
      <c r="C656" s="27">
        <v>97</v>
      </c>
      <c r="D656" s="27">
        <v>151</v>
      </c>
      <c r="E656" s="7">
        <v>11</v>
      </c>
      <c r="F656" s="32">
        <f t="shared" si="724"/>
        <v>14.416666666666666</v>
      </c>
      <c r="G656" s="8">
        <f t="shared" si="717"/>
        <v>44980</v>
      </c>
      <c r="H656" s="2">
        <v>1.4</v>
      </c>
      <c r="I656" s="7">
        <f t="shared" si="718"/>
        <v>62971.999999999993</v>
      </c>
      <c r="J656" s="7">
        <v>1.2</v>
      </c>
      <c r="K656" s="7">
        <v>1.75</v>
      </c>
      <c r="L656" s="7">
        <v>0</v>
      </c>
      <c r="M656" s="2">
        <f t="shared" si="725"/>
        <v>2.0447619047619048</v>
      </c>
      <c r="N656" s="2">
        <f t="shared" si="726"/>
        <v>1.8095238095238095</v>
      </c>
      <c r="O656" s="2">
        <f t="shared" si="727"/>
        <v>7.5238095238095237</v>
      </c>
      <c r="P656" s="2">
        <f t="shared" si="728"/>
        <v>47.921666666666667</v>
      </c>
      <c r="Q656" s="2">
        <f t="shared" si="729"/>
        <v>53.921666666666667</v>
      </c>
      <c r="R656" s="2">
        <f t="shared" si="730"/>
        <v>46.333333333333336</v>
      </c>
      <c r="S656" s="2">
        <f t="shared" si="719"/>
        <v>50.333333333333336</v>
      </c>
      <c r="T656" s="2">
        <f t="shared" si="720"/>
        <v>60.333333333333336</v>
      </c>
      <c r="U656" s="7">
        <f t="shared" si="721"/>
        <v>1</v>
      </c>
      <c r="V656" s="2">
        <f t="shared" si="731"/>
        <v>15.370017836069596</v>
      </c>
      <c r="W656" s="28">
        <f t="shared" si="732"/>
        <v>22.107124164048781</v>
      </c>
      <c r="X656" s="2">
        <f t="shared" si="733"/>
        <v>23.606988720593083</v>
      </c>
      <c r="Y656" s="2">
        <f t="shared" si="734"/>
        <v>221.58442380333668</v>
      </c>
      <c r="Z656" s="28">
        <f t="shared" si="735"/>
        <v>0</v>
      </c>
      <c r="AA656" s="28">
        <f t="shared" si="736"/>
        <v>14.416666666666666</v>
      </c>
      <c r="AB656" s="28">
        <f t="shared" si="737"/>
        <v>318.71104003170325</v>
      </c>
      <c r="AC656" s="2">
        <f t="shared" si="738"/>
        <v>340.33408738855024</v>
      </c>
      <c r="AD656" s="2">
        <f t="shared" si="722"/>
        <v>340.33408738855024</v>
      </c>
      <c r="AE656" s="2">
        <f t="shared" si="739"/>
        <v>340.33408738855024</v>
      </c>
      <c r="AF656" s="2">
        <f t="shared" si="723"/>
        <v>4900.884539600077</v>
      </c>
      <c r="AG656" s="33">
        <f t="shared" si="740"/>
        <v>0.17368238324175825</v>
      </c>
      <c r="AH656" s="33">
        <f t="shared" si="741"/>
        <v>0.17368238324175825</v>
      </c>
      <c r="AI656" s="2">
        <f t="shared" si="742"/>
        <v>2.4008775324596265</v>
      </c>
      <c r="AJ656" s="7">
        <v>2.2000000000000002</v>
      </c>
      <c r="AK656" s="27">
        <f t="shared" si="743"/>
        <v>0</v>
      </c>
      <c r="AL656" s="3">
        <f t="shared" si="744"/>
        <v>2246.6250552626925</v>
      </c>
    </row>
    <row r="657" spans="1:38" ht="20.25" x14ac:dyDescent="0.3">
      <c r="A657" s="7">
        <v>26</v>
      </c>
      <c r="B657" s="7">
        <v>132</v>
      </c>
      <c r="C657" s="27">
        <v>106</v>
      </c>
      <c r="D657" s="27">
        <v>166</v>
      </c>
      <c r="E657" s="7">
        <v>12</v>
      </c>
      <c r="F657" s="32">
        <f t="shared" si="724"/>
        <v>15.833333333333334</v>
      </c>
      <c r="G657" s="8">
        <f t="shared" si="717"/>
        <v>49400</v>
      </c>
      <c r="H657" s="2">
        <v>1.4</v>
      </c>
      <c r="I657" s="7">
        <f t="shared" si="718"/>
        <v>69160</v>
      </c>
      <c r="J657" s="7">
        <v>1.2</v>
      </c>
      <c r="K657" s="7">
        <v>1.75</v>
      </c>
      <c r="L657" s="7">
        <v>0</v>
      </c>
      <c r="M657" s="2">
        <f t="shared" si="725"/>
        <v>2.0019047619047616</v>
      </c>
      <c r="N657" s="2">
        <f t="shared" si="726"/>
        <v>1.8095238095238095</v>
      </c>
      <c r="O657" s="2">
        <f t="shared" si="727"/>
        <v>7.5238095238095237</v>
      </c>
      <c r="P657" s="2">
        <f t="shared" si="728"/>
        <v>47.996666666666663</v>
      </c>
      <c r="Q657" s="2">
        <f t="shared" si="729"/>
        <v>53.996666666666663</v>
      </c>
      <c r="R657" s="2">
        <f t="shared" si="730"/>
        <v>46.333333333333336</v>
      </c>
      <c r="S657" s="2">
        <f t="shared" si="719"/>
        <v>50.333333333333336</v>
      </c>
      <c r="T657" s="2">
        <f t="shared" si="720"/>
        <v>60.333333333333336</v>
      </c>
      <c r="U657" s="7">
        <f t="shared" si="721"/>
        <v>1</v>
      </c>
      <c r="V657" s="2">
        <f t="shared" si="731"/>
        <v>15.348669271262414</v>
      </c>
      <c r="W657" s="28">
        <f t="shared" si="732"/>
        <v>22.076417929485469</v>
      </c>
      <c r="X657" s="2">
        <f t="shared" si="733"/>
        <v>23.574199212215198</v>
      </c>
      <c r="Y657" s="2">
        <f t="shared" si="734"/>
        <v>243.02059679498825</v>
      </c>
      <c r="Z657" s="28">
        <f t="shared" si="735"/>
        <v>0</v>
      </c>
      <c r="AA657" s="28">
        <f t="shared" si="736"/>
        <v>15.833333333333334</v>
      </c>
      <c r="AB657" s="28">
        <f t="shared" si="737"/>
        <v>349.54328388351996</v>
      </c>
      <c r="AC657" s="2">
        <f t="shared" si="738"/>
        <v>373.25815419340734</v>
      </c>
      <c r="AD657" s="2">
        <f t="shared" si="722"/>
        <v>373.25815419340734</v>
      </c>
      <c r="AE657" s="2">
        <f t="shared" si="739"/>
        <v>373.25815419340734</v>
      </c>
      <c r="AF657" s="2">
        <f t="shared" si="723"/>
        <v>5930.0702929160934</v>
      </c>
      <c r="AG657" s="33">
        <f t="shared" si="740"/>
        <v>0.17622012362637368</v>
      </c>
      <c r="AH657" s="33">
        <f t="shared" si="741"/>
        <v>0.17622012362637368</v>
      </c>
      <c r="AI657" s="2">
        <f t="shared" si="742"/>
        <v>2.4054925345320499</v>
      </c>
      <c r="AJ657" s="7">
        <v>2.2000000000000002</v>
      </c>
      <c r="AK657" s="27">
        <f t="shared" si="743"/>
        <v>0</v>
      </c>
      <c r="AL657" s="3">
        <f t="shared" si="744"/>
        <v>2256.5847844362265</v>
      </c>
    </row>
    <row r="658" spans="1:38" ht="20.25" x14ac:dyDescent="0.3">
      <c r="A658" s="7">
        <v>26</v>
      </c>
      <c r="B658" s="7">
        <v>144</v>
      </c>
      <c r="C658" s="27">
        <v>116</v>
      </c>
      <c r="D658" s="27">
        <v>180</v>
      </c>
      <c r="E658" s="7">
        <v>13</v>
      </c>
      <c r="F658" s="32">
        <f t="shared" si="724"/>
        <v>17.166666666666668</v>
      </c>
      <c r="G658" s="8">
        <f t="shared" si="717"/>
        <v>53560.000000000007</v>
      </c>
      <c r="H658" s="2">
        <v>1.4</v>
      </c>
      <c r="I658" s="7">
        <f t="shared" si="718"/>
        <v>74984</v>
      </c>
      <c r="J658" s="7">
        <v>1.2</v>
      </c>
      <c r="K658" s="7">
        <v>1.75</v>
      </c>
      <c r="L658" s="7">
        <v>0</v>
      </c>
      <c r="M658" s="2">
        <f t="shared" si="725"/>
        <v>1.9619047619047618</v>
      </c>
      <c r="N658" s="2">
        <f t="shared" si="726"/>
        <v>1.8095238095238095</v>
      </c>
      <c r="O658" s="2">
        <f t="shared" si="727"/>
        <v>7.5238095238095237</v>
      </c>
      <c r="P658" s="2">
        <f t="shared" si="728"/>
        <v>48.066666666666663</v>
      </c>
      <c r="Q658" s="2">
        <f t="shared" si="729"/>
        <v>54.066666666666663</v>
      </c>
      <c r="R658" s="2">
        <f t="shared" si="730"/>
        <v>46.333333333333336</v>
      </c>
      <c r="S658" s="2">
        <f t="shared" si="719"/>
        <v>50.333333333333336</v>
      </c>
      <c r="T658" s="2">
        <f t="shared" si="720"/>
        <v>60.333333333333336</v>
      </c>
      <c r="U658" s="7">
        <f t="shared" si="721"/>
        <v>1</v>
      </c>
      <c r="V658" s="2">
        <f t="shared" si="731"/>
        <v>15.328797381330446</v>
      </c>
      <c r="W658" s="28">
        <f t="shared" si="732"/>
        <v>22.047835637468257</v>
      </c>
      <c r="X658" s="2">
        <f t="shared" si="733"/>
        <v>23.543677745910855</v>
      </c>
      <c r="Y658" s="2">
        <f t="shared" si="734"/>
        <v>263.14435504617268</v>
      </c>
      <c r="Z658" s="28">
        <f t="shared" si="735"/>
        <v>0</v>
      </c>
      <c r="AA658" s="28">
        <f t="shared" si="736"/>
        <v>17.166666666666668</v>
      </c>
      <c r="AB658" s="28">
        <f t="shared" si="737"/>
        <v>378.48784510987178</v>
      </c>
      <c r="AC658" s="2">
        <f t="shared" si="738"/>
        <v>404.16646797146973</v>
      </c>
      <c r="AD658" s="2">
        <f t="shared" si="722"/>
        <v>404.16646797146973</v>
      </c>
      <c r="AE658" s="2">
        <f t="shared" si="739"/>
        <v>404.16646797146973</v>
      </c>
      <c r="AF658" s="2">
        <f t="shared" si="723"/>
        <v>7057.2737370241111</v>
      </c>
      <c r="AG658" s="33">
        <f t="shared" si="740"/>
        <v>0.17860858516483522</v>
      </c>
      <c r="AH658" s="33">
        <f t="shared" si="741"/>
        <v>0.17860858516483522</v>
      </c>
      <c r="AI658" s="2">
        <f t="shared" si="742"/>
        <v>2.4098523025389667</v>
      </c>
      <c r="AJ658" s="7">
        <v>2.2000000000000002</v>
      </c>
      <c r="AK658" s="27">
        <f t="shared" si="743"/>
        <v>0</v>
      </c>
      <c r="AL658" s="3">
        <f t="shared" si="744"/>
        <v>2269.6072466235723</v>
      </c>
    </row>
    <row r="659" spans="1:38" ht="20.25" x14ac:dyDescent="0.3">
      <c r="A659" s="7"/>
      <c r="B659" s="7"/>
      <c r="C659" s="7"/>
      <c r="D659" s="2"/>
      <c r="E659" s="2"/>
      <c r="F659" s="2"/>
      <c r="G659" s="7"/>
      <c r="H659" s="7"/>
      <c r="I659" s="7"/>
      <c r="J659" s="7"/>
      <c r="K659" s="2"/>
      <c r="L659" s="2"/>
      <c r="M659" s="2"/>
      <c r="N659" s="2"/>
      <c r="O659" s="2"/>
      <c r="P659" s="2"/>
      <c r="Q659" s="2"/>
      <c r="R659" s="2"/>
      <c r="S659" s="7"/>
      <c r="T659" s="2"/>
      <c r="U659" s="28"/>
      <c r="V659" s="2"/>
      <c r="W659" s="2"/>
      <c r="X659" s="28"/>
      <c r="Y659" s="28"/>
      <c r="Z659" s="28"/>
      <c r="AA659" s="2"/>
      <c r="AB659" s="2"/>
      <c r="AC659" s="2"/>
      <c r="AD659" s="7"/>
      <c r="AE659" s="2"/>
      <c r="AF659" s="5"/>
      <c r="AG659" s="7"/>
      <c r="AH659" s="3"/>
    </row>
    <row r="660" spans="1:38" ht="150" x14ac:dyDescent="0.2">
      <c r="A660" s="7" t="s">
        <v>10</v>
      </c>
      <c r="B660" s="7" t="s">
        <v>82</v>
      </c>
      <c r="C660" s="31" t="s">
        <v>83</v>
      </c>
      <c r="D660" s="31" t="s">
        <v>84</v>
      </c>
      <c r="E660" s="7" t="s">
        <v>12</v>
      </c>
      <c r="F660" s="7" t="s">
        <v>85</v>
      </c>
      <c r="G660" s="7" t="s">
        <v>47</v>
      </c>
      <c r="H660" s="7" t="s">
        <v>14</v>
      </c>
      <c r="I660" s="7" t="s">
        <v>15</v>
      </c>
      <c r="J660" s="7" t="s">
        <v>16</v>
      </c>
      <c r="K660" s="7" t="s">
        <v>17</v>
      </c>
      <c r="L660" s="7" t="s">
        <v>18</v>
      </c>
      <c r="M660" s="7" t="s">
        <v>25</v>
      </c>
      <c r="N660" s="7" t="s">
        <v>26</v>
      </c>
      <c r="O660" s="7" t="s">
        <v>27</v>
      </c>
      <c r="P660" s="7" t="s">
        <v>28</v>
      </c>
      <c r="Q660" s="7" t="s">
        <v>29</v>
      </c>
      <c r="R660" s="7" t="s">
        <v>30</v>
      </c>
      <c r="S660" s="7" t="s">
        <v>31</v>
      </c>
      <c r="T660" s="7" t="s">
        <v>32</v>
      </c>
      <c r="U660" s="7" t="s">
        <v>33</v>
      </c>
      <c r="V660" s="7" t="s">
        <v>34</v>
      </c>
      <c r="W660" s="26" t="s">
        <v>35</v>
      </c>
      <c r="X660" s="7" t="s">
        <v>36</v>
      </c>
      <c r="Y660" s="7" t="s">
        <v>37</v>
      </c>
      <c r="Z660" s="26" t="s">
        <v>59</v>
      </c>
      <c r="AA660" s="26" t="s">
        <v>60</v>
      </c>
      <c r="AB660" s="26" t="s">
        <v>61</v>
      </c>
      <c r="AC660" s="7" t="s">
        <v>39</v>
      </c>
      <c r="AD660" s="7" t="s">
        <v>40</v>
      </c>
      <c r="AE660" s="7" t="s">
        <v>41</v>
      </c>
      <c r="AF660" s="7" t="s">
        <v>21</v>
      </c>
      <c r="AG660" s="26" t="s">
        <v>90</v>
      </c>
      <c r="AH660" s="26" t="s">
        <v>89</v>
      </c>
      <c r="AI660" s="7" t="s">
        <v>22</v>
      </c>
      <c r="AJ660" s="7" t="s">
        <v>23</v>
      </c>
      <c r="AK660" s="26" t="s">
        <v>20</v>
      </c>
      <c r="AL660" s="7" t="s">
        <v>24</v>
      </c>
    </row>
    <row r="661" spans="1:38" ht="20.25" x14ac:dyDescent="0.3">
      <c r="A661" s="7">
        <v>27</v>
      </c>
      <c r="B661" s="7">
        <v>18</v>
      </c>
      <c r="C661" s="27">
        <v>14</v>
      </c>
      <c r="D661" s="27">
        <v>23</v>
      </c>
      <c r="E661" s="7">
        <v>2.75</v>
      </c>
      <c r="F661" s="32">
        <f>($D661+2*$E661)/12</f>
        <v>2.375</v>
      </c>
      <c r="G661" s="8">
        <f t="shared" ref="G661:G683" si="746">$B$4*$A661*$F661</f>
        <v>7695</v>
      </c>
      <c r="H661" s="2">
        <v>1.4</v>
      </c>
      <c r="I661" s="7">
        <f t="shared" ref="I661:I683" si="747">$G661*$H661</f>
        <v>10773</v>
      </c>
      <c r="J661" s="7">
        <v>1.2</v>
      </c>
      <c r="K661" s="7">
        <v>1.1499999999999999</v>
      </c>
      <c r="L661" s="7">
        <v>0</v>
      </c>
      <c r="M661" s="2">
        <f>($E$7-$C$7-0.06*$D661/12)/$K661</f>
        <v>3.6681159420289853</v>
      </c>
      <c r="N661" s="2">
        <f>($F$7-$B$7)/$K661</f>
        <v>2.7536231884057973</v>
      </c>
      <c r="O661" s="2">
        <f>($G$7-$B$7)/$K661</f>
        <v>11.449275362318842</v>
      </c>
      <c r="P661" s="2">
        <f>$C$7+$K661*$A661+0.06*$D661/12</f>
        <v>32.831666666666663</v>
      </c>
      <c r="Q661" s="2">
        <f>IF($A661&lt;$M661,$P661,$P661+$E$7)</f>
        <v>38.831666666666663</v>
      </c>
      <c r="R661" s="2">
        <f>$B$7+K661*$A661</f>
        <v>31.883333333333329</v>
      </c>
      <c r="S661" s="2">
        <f t="shared" ref="S661:S683" si="748">$R661+$F$7</f>
        <v>35.883333333333326</v>
      </c>
      <c r="T661" s="2">
        <f t="shared" ref="T661:T683" si="749">$R661+$G$7</f>
        <v>45.883333333333326</v>
      </c>
      <c r="U661" s="7">
        <f t="shared" ref="U661:U683" si="750">IF($A661&lt;$M661,0.5,1)</f>
        <v>1</v>
      </c>
      <c r="V661" s="2">
        <f>($U661*$H$7*(1+$L661)*$J661)/($Q661*$R661)</f>
        <v>31.015691889434716</v>
      </c>
      <c r="W661" s="28">
        <f>IF($A661&lt;$N661,(($U661*$I$7/2*(1+$L661)*$J$7)/($R661*$Q661)),(($U661*$I$7*(1+$L661)*$J$7)/($S661*$Q661)))</f>
        <v>43.059842795291907</v>
      </c>
      <c r="X661" s="2">
        <f>(2*$U661*$H$7*(1+$L661)*$J661)/($Q661*$T661)</f>
        <v>43.104263410453044</v>
      </c>
      <c r="Y661" s="2">
        <f>IF($R661&gt;$F661,$F661*$V661,$R661*$V661)</f>
        <v>73.662268237407446</v>
      </c>
      <c r="Z661" s="28">
        <f>IF($N661&lt;$A661,0,$F$7-$B$7-$K661*$A661)</f>
        <v>0</v>
      </c>
      <c r="AA661" s="28">
        <f>IF($S661&gt;$F661,$F661,$S661)</f>
        <v>2.375</v>
      </c>
      <c r="AB661" s="28">
        <f>($AA661-$Z661)*$W661</f>
        <v>102.26712663881828</v>
      </c>
      <c r="AC661" s="2">
        <f>IF($T661&gt;$F661,$F661*$X661,$T661*$X661)</f>
        <v>102.37262559982598</v>
      </c>
      <c r="AD661" s="2">
        <f t="shared" ref="AD661:AD683" si="751">IF($Y661&gt;$AC661,$Y661,$AC661)</f>
        <v>102.37262559982598</v>
      </c>
      <c r="AE661" s="2">
        <f>IF($AB661&gt;$AD661,$AB661,$AD661)</f>
        <v>102.37262559982598</v>
      </c>
      <c r="AF661" s="2">
        <f t="shared" ref="AF661:AF683" si="752">PI()*($B661/(2*12))^2*62.4</f>
        <v>110.26990214100174</v>
      </c>
      <c r="AG661" s="33">
        <f>0.23*($M$7/$H661)*(1+0.35*$M$7*($F661/$A661))</f>
        <v>0.15195401785714291</v>
      </c>
      <c r="AH661" s="33">
        <f>IF(AG661&gt;0.33,0.33,AG661)</f>
        <v>0.15195401785714291</v>
      </c>
      <c r="AI661" s="2">
        <f>$P$7/($O$7-$N$7*AH661)</f>
        <v>2.3620766381068488</v>
      </c>
      <c r="AJ661" s="7">
        <v>2.4</v>
      </c>
      <c r="AK661" s="27">
        <f>IF($A661&gt;$F661,0,$AE661)</f>
        <v>0</v>
      </c>
      <c r="AL661" s="3">
        <f>(12/$D661)*(($I661+$AF661)/$AI661+$AK661/$AJ661)</f>
        <v>2403.9134393120535</v>
      </c>
    </row>
    <row r="662" spans="1:38" ht="20.25" x14ac:dyDescent="0.3">
      <c r="A662" s="7">
        <v>27</v>
      </c>
      <c r="B662" s="7">
        <v>24</v>
      </c>
      <c r="C662" s="27">
        <v>19</v>
      </c>
      <c r="D662" s="27">
        <v>30</v>
      </c>
      <c r="E662" s="7">
        <v>3.25</v>
      </c>
      <c r="F662" s="32">
        <f t="shared" ref="F662:F683" si="753">($D662+2*$E662)/12</f>
        <v>3.0416666666666665</v>
      </c>
      <c r="G662" s="8">
        <f t="shared" si="746"/>
        <v>9855</v>
      </c>
      <c r="H662" s="2">
        <v>1.4</v>
      </c>
      <c r="I662" s="7">
        <f t="shared" si="747"/>
        <v>13797</v>
      </c>
      <c r="J662" s="7">
        <v>1.2</v>
      </c>
      <c r="K662" s="4">
        <f>(1.75-1.15)*(($D662-24)/(96-24))+1.15</f>
        <v>1.2</v>
      </c>
      <c r="L662" s="7">
        <v>0</v>
      </c>
      <c r="M662" s="2">
        <f t="shared" ref="M662:M683" si="754">($E$7-$C$7-0.06*$D662/12)/$K662</f>
        <v>3.4861111111111107</v>
      </c>
      <c r="N662" s="2">
        <f t="shared" ref="N662:N683" si="755">($F$7-$B$7)/$K662</f>
        <v>2.6388888888888888</v>
      </c>
      <c r="O662" s="2">
        <f t="shared" ref="O662:O683" si="756">($G$7-$B$7)/$K662</f>
        <v>10.972222222222221</v>
      </c>
      <c r="P662" s="2">
        <f t="shared" ref="P662:P683" si="757">$C$7+$K662*$A662+0.06*$D662/12</f>
        <v>34.216666666666661</v>
      </c>
      <c r="Q662" s="2">
        <f t="shared" ref="Q662:Q683" si="758">IF($A662&lt;$M662,$P662,$P662+$E$7)</f>
        <v>40.216666666666661</v>
      </c>
      <c r="R662" s="2">
        <f t="shared" ref="R662:R683" si="759">$B$7+K662*$A662</f>
        <v>33.233333333333334</v>
      </c>
      <c r="S662" s="2">
        <f t="shared" si="748"/>
        <v>37.233333333333334</v>
      </c>
      <c r="T662" s="2">
        <f t="shared" si="749"/>
        <v>47.233333333333334</v>
      </c>
      <c r="U662" s="7">
        <f t="shared" si="750"/>
        <v>1</v>
      </c>
      <c r="V662" s="2">
        <f t="shared" ref="V662:V683" si="760">($U662*$H$7*(1+$L662)*$J662)/($Q662*$R662)</f>
        <v>28.731033548220296</v>
      </c>
      <c r="W662" s="28">
        <f t="shared" ref="W662:W683" si="761">IF($A662&lt;$N662,(($U662*$I$7/2*(1+$L662)*$J$7)/($R662*$Q662)),(($U662*$I$7*(1+$L662)*$J$7)/($S662*$Q662)))</f>
        <v>40.069438853479795</v>
      </c>
      <c r="X662" s="2">
        <f t="shared" ref="X662:X683" si="762">(2*$U662*$H$7*(1+$L662)*$J662)/($Q662*$T662)</f>
        <v>40.430261746754603</v>
      </c>
      <c r="Y662" s="2">
        <f t="shared" ref="Y662:Y683" si="763">IF($R662&gt;$F662,$F662*$V662,$R662*$V662)</f>
        <v>87.390227042503398</v>
      </c>
      <c r="Z662" s="28">
        <f t="shared" ref="Z662:Z683" si="764">IF($N662&lt;$A662,0,$F$7-$B$7-$K662*$A662)</f>
        <v>0</v>
      </c>
      <c r="AA662" s="28">
        <f t="shared" ref="AA662:AA683" si="765">IF($S662&gt;$F662,$F662,$S662)</f>
        <v>3.0416666666666665</v>
      </c>
      <c r="AB662" s="28">
        <f t="shared" ref="AB662:AB683" si="766">($AA662-$Z662)*$W662</f>
        <v>121.8778765126677</v>
      </c>
      <c r="AC662" s="2">
        <f t="shared" ref="AC662:AC683" si="767">IF($T662&gt;$F662,$F662*$X662,$T662*$X662)</f>
        <v>122.9753794797119</v>
      </c>
      <c r="AD662" s="2">
        <f t="shared" si="751"/>
        <v>122.9753794797119</v>
      </c>
      <c r="AE662" s="2">
        <f t="shared" ref="AE662:AE683" si="768">IF($AB662&gt;$AD662,$AB662,$AD662)</f>
        <v>122.9753794797119</v>
      </c>
      <c r="AF662" s="2">
        <f t="shared" si="752"/>
        <v>196.03538158400309</v>
      </c>
      <c r="AG662" s="33">
        <f t="shared" ref="AG662:AG683" si="769">0.23*($M$7/$H662)*(1+0.35*$M$7*($F662/$A662))</f>
        <v>0.15310401785714289</v>
      </c>
      <c r="AH662" s="33">
        <f t="shared" ref="AH662:AH683" si="770">IF(AG662&gt;0.33,0.33,AG662)</f>
        <v>0.15310401785714289</v>
      </c>
      <c r="AI662" s="2">
        <f t="shared" ref="AI662:AI683" si="771">$P$7/($O$7-$N$7*AH662)</f>
        <v>2.3640987637149147</v>
      </c>
      <c r="AJ662" s="7">
        <v>2.2000000000000002</v>
      </c>
      <c r="AK662" s="27">
        <f t="shared" ref="AK662:AK683" si="772">IF($A662&gt;$F662,0,$AE662)</f>
        <v>0</v>
      </c>
      <c r="AL662" s="3">
        <f t="shared" ref="AL662:AL683" si="773">(12/$D662)*(($I662+$AF662)/$AI662+$AK662/$AJ662)</f>
        <v>2367.5889681690837</v>
      </c>
    </row>
    <row r="663" spans="1:38" ht="20.25" x14ac:dyDescent="0.3">
      <c r="A663" s="7">
        <v>27</v>
      </c>
      <c r="B663" s="7">
        <v>27</v>
      </c>
      <c r="C663" s="27">
        <v>22</v>
      </c>
      <c r="D663" s="27">
        <v>34</v>
      </c>
      <c r="E663" s="7">
        <v>3.5</v>
      </c>
      <c r="F663" s="32">
        <f t="shared" si="753"/>
        <v>3.4166666666666665</v>
      </c>
      <c r="G663" s="8">
        <f t="shared" si="746"/>
        <v>11070</v>
      </c>
      <c r="H663" s="2">
        <v>1.4</v>
      </c>
      <c r="I663" s="7">
        <f t="shared" si="747"/>
        <v>15497.999999999998</v>
      </c>
      <c r="J663" s="7">
        <v>1.2</v>
      </c>
      <c r="K663" s="4">
        <f t="shared" ref="K663:K673" si="774">(1.75-1.15)*(($D663-24)/(96-24))+1.15</f>
        <v>1.2333333333333332</v>
      </c>
      <c r="L663" s="7">
        <v>0</v>
      </c>
      <c r="M663" s="2">
        <f t="shared" si="754"/>
        <v>3.3756756756756761</v>
      </c>
      <c r="N663" s="2">
        <f t="shared" si="755"/>
        <v>2.567567567567568</v>
      </c>
      <c r="O663" s="2">
        <f t="shared" si="756"/>
        <v>10.675675675675677</v>
      </c>
      <c r="P663" s="2">
        <f t="shared" si="757"/>
        <v>35.136666666666663</v>
      </c>
      <c r="Q663" s="2">
        <f t="shared" si="758"/>
        <v>41.136666666666663</v>
      </c>
      <c r="R663" s="2">
        <f t="shared" si="759"/>
        <v>34.133333333333333</v>
      </c>
      <c r="S663" s="2">
        <f t="shared" si="748"/>
        <v>38.133333333333333</v>
      </c>
      <c r="T663" s="2">
        <f t="shared" si="749"/>
        <v>48.133333333333333</v>
      </c>
      <c r="U663" s="7">
        <f t="shared" si="750"/>
        <v>1</v>
      </c>
      <c r="V663" s="2">
        <f t="shared" si="760"/>
        <v>27.347864840774655</v>
      </c>
      <c r="W663" s="28">
        <f t="shared" si="761"/>
        <v>38.248762015069453</v>
      </c>
      <c r="X663" s="2">
        <f t="shared" si="762"/>
        <v>38.786999441763506</v>
      </c>
      <c r="Y663" s="2">
        <f t="shared" si="763"/>
        <v>93.438538205980066</v>
      </c>
      <c r="Z663" s="28">
        <f t="shared" si="764"/>
        <v>0</v>
      </c>
      <c r="AA663" s="28">
        <f t="shared" si="765"/>
        <v>3.4166666666666665</v>
      </c>
      <c r="AB663" s="28">
        <f t="shared" si="766"/>
        <v>130.68327021815395</v>
      </c>
      <c r="AC663" s="2">
        <f t="shared" si="767"/>
        <v>132.52224809269197</v>
      </c>
      <c r="AD663" s="2">
        <f t="shared" si="751"/>
        <v>132.52224809269197</v>
      </c>
      <c r="AE663" s="2">
        <f t="shared" si="768"/>
        <v>132.52224809269197</v>
      </c>
      <c r="AF663" s="2">
        <f t="shared" si="752"/>
        <v>248.1072798172539</v>
      </c>
      <c r="AG663" s="33">
        <f t="shared" si="769"/>
        <v>0.15375089285714288</v>
      </c>
      <c r="AH663" s="33">
        <f t="shared" si="770"/>
        <v>0.15375089285714288</v>
      </c>
      <c r="AI663" s="2">
        <f t="shared" si="771"/>
        <v>2.365237731577484</v>
      </c>
      <c r="AJ663" s="7">
        <v>2.2000000000000002</v>
      </c>
      <c r="AK663" s="27">
        <f t="shared" si="772"/>
        <v>0</v>
      </c>
      <c r="AL663" s="3">
        <f t="shared" si="773"/>
        <v>2349.6368056264182</v>
      </c>
    </row>
    <row r="664" spans="1:38" ht="20.25" x14ac:dyDescent="0.3">
      <c r="A664" s="7">
        <v>27</v>
      </c>
      <c r="B664" s="7">
        <v>30</v>
      </c>
      <c r="C664" s="27">
        <v>24</v>
      </c>
      <c r="D664" s="27">
        <v>38</v>
      </c>
      <c r="E664" s="7">
        <v>3.75</v>
      </c>
      <c r="F664" s="32">
        <f t="shared" si="753"/>
        <v>3.7916666666666665</v>
      </c>
      <c r="G664" s="8">
        <f t="shared" si="746"/>
        <v>12285</v>
      </c>
      <c r="H664" s="2">
        <v>1.4</v>
      </c>
      <c r="I664" s="7">
        <f t="shared" si="747"/>
        <v>17199</v>
      </c>
      <c r="J664" s="7">
        <v>1.2</v>
      </c>
      <c r="K664" s="4">
        <f t="shared" si="774"/>
        <v>1.2666666666666666</v>
      </c>
      <c r="L664" s="7">
        <v>0</v>
      </c>
      <c r="M664" s="2">
        <f t="shared" si="754"/>
        <v>3.271052631578947</v>
      </c>
      <c r="N664" s="2">
        <f t="shared" si="755"/>
        <v>2.5</v>
      </c>
      <c r="O664" s="2">
        <f t="shared" si="756"/>
        <v>10.394736842105264</v>
      </c>
      <c r="P664" s="2">
        <f t="shared" si="757"/>
        <v>36.056666666666658</v>
      </c>
      <c r="Q664" s="2">
        <f t="shared" si="758"/>
        <v>42.056666666666658</v>
      </c>
      <c r="R664" s="2">
        <f t="shared" si="759"/>
        <v>35.033333333333331</v>
      </c>
      <c r="S664" s="2">
        <f t="shared" si="748"/>
        <v>39.033333333333331</v>
      </c>
      <c r="T664" s="2">
        <f t="shared" si="749"/>
        <v>49.033333333333331</v>
      </c>
      <c r="U664" s="7">
        <f t="shared" si="750"/>
        <v>1</v>
      </c>
      <c r="V664" s="2">
        <f t="shared" si="760"/>
        <v>26.062430531292762</v>
      </c>
      <c r="W664" s="28">
        <f t="shared" si="761"/>
        <v>36.549442901884994</v>
      </c>
      <c r="X664" s="2">
        <f t="shared" si="762"/>
        <v>37.242167897197398</v>
      </c>
      <c r="Y664" s="2">
        <f t="shared" si="763"/>
        <v>98.820049097818384</v>
      </c>
      <c r="Z664" s="28">
        <f t="shared" si="764"/>
        <v>0</v>
      </c>
      <c r="AA664" s="28">
        <f t="shared" si="765"/>
        <v>3.7916666666666665</v>
      </c>
      <c r="AB664" s="28">
        <f t="shared" si="766"/>
        <v>138.58330433631394</v>
      </c>
      <c r="AC664" s="2">
        <f t="shared" si="767"/>
        <v>141.20988661020678</v>
      </c>
      <c r="AD664" s="2">
        <f t="shared" si="751"/>
        <v>141.20988661020678</v>
      </c>
      <c r="AE664" s="2">
        <f t="shared" si="768"/>
        <v>141.20988661020678</v>
      </c>
      <c r="AF664" s="2">
        <f t="shared" si="752"/>
        <v>306.30528372500481</v>
      </c>
      <c r="AG664" s="33">
        <f t="shared" si="769"/>
        <v>0.15439776785714288</v>
      </c>
      <c r="AH664" s="33">
        <f t="shared" si="770"/>
        <v>0.15439776785714288</v>
      </c>
      <c r="AI664" s="2">
        <f t="shared" si="771"/>
        <v>2.3663777974255495</v>
      </c>
      <c r="AJ664" s="7">
        <v>2.2000000000000002</v>
      </c>
      <c r="AK664" s="27">
        <f t="shared" si="772"/>
        <v>0</v>
      </c>
      <c r="AL664" s="3">
        <f t="shared" si="773"/>
        <v>2336.0560381537593</v>
      </c>
    </row>
    <row r="665" spans="1:38" ht="20.25" x14ac:dyDescent="0.3">
      <c r="A665" s="7">
        <v>27</v>
      </c>
      <c r="B665" s="7">
        <v>33</v>
      </c>
      <c r="C665" s="27">
        <v>27</v>
      </c>
      <c r="D665" s="27">
        <v>42</v>
      </c>
      <c r="E665" s="7">
        <v>3.75</v>
      </c>
      <c r="F665" s="32">
        <f t="shared" si="753"/>
        <v>4.125</v>
      </c>
      <c r="G665" s="8">
        <f t="shared" si="746"/>
        <v>13365</v>
      </c>
      <c r="H665" s="2">
        <v>1.4</v>
      </c>
      <c r="I665" s="7">
        <f t="shared" si="747"/>
        <v>18711</v>
      </c>
      <c r="J665" s="7">
        <v>1.2</v>
      </c>
      <c r="K665" s="4">
        <f t="shared" si="774"/>
        <v>1.2999999999999998</v>
      </c>
      <c r="L665" s="7">
        <v>0</v>
      </c>
      <c r="M665" s="2">
        <f t="shared" si="754"/>
        <v>3.1717948717948721</v>
      </c>
      <c r="N665" s="2">
        <f t="shared" si="755"/>
        <v>2.4358974358974361</v>
      </c>
      <c r="O665" s="2">
        <f t="shared" si="756"/>
        <v>10.12820512820513</v>
      </c>
      <c r="P665" s="2">
        <f t="shared" si="757"/>
        <v>36.976666666666659</v>
      </c>
      <c r="Q665" s="2">
        <f t="shared" si="758"/>
        <v>42.976666666666659</v>
      </c>
      <c r="R665" s="2">
        <f t="shared" si="759"/>
        <v>35.93333333333333</v>
      </c>
      <c r="S665" s="2">
        <f t="shared" si="748"/>
        <v>39.93333333333333</v>
      </c>
      <c r="T665" s="2">
        <f t="shared" si="749"/>
        <v>49.93333333333333</v>
      </c>
      <c r="U665" s="7">
        <f t="shared" si="750"/>
        <v>1</v>
      </c>
      <c r="V665" s="2">
        <f t="shared" si="760"/>
        <v>24.865717212616424</v>
      </c>
      <c r="W665" s="28">
        <f t="shared" si="761"/>
        <v>34.96092857262169</v>
      </c>
      <c r="X665" s="2">
        <f t="shared" si="762"/>
        <v>35.788041595728309</v>
      </c>
      <c r="Y665" s="2">
        <f t="shared" si="763"/>
        <v>102.57108350204275</v>
      </c>
      <c r="Z665" s="28">
        <f t="shared" si="764"/>
        <v>0</v>
      </c>
      <c r="AA665" s="28">
        <f t="shared" si="765"/>
        <v>4.125</v>
      </c>
      <c r="AB665" s="28">
        <f t="shared" si="766"/>
        <v>144.21383036206447</v>
      </c>
      <c r="AC665" s="2">
        <f t="shared" si="767"/>
        <v>147.62567158237928</v>
      </c>
      <c r="AD665" s="2">
        <f t="shared" si="751"/>
        <v>147.62567158237928</v>
      </c>
      <c r="AE665" s="2">
        <f t="shared" si="768"/>
        <v>147.62567158237928</v>
      </c>
      <c r="AF665" s="2">
        <f t="shared" si="752"/>
        <v>370.62939330725584</v>
      </c>
      <c r="AG665" s="33">
        <f t="shared" si="769"/>
        <v>0.15497276785714287</v>
      </c>
      <c r="AH665" s="33">
        <f t="shared" si="770"/>
        <v>0.15497276785714287</v>
      </c>
      <c r="AI665" s="2">
        <f t="shared" si="771"/>
        <v>2.36739211234018</v>
      </c>
      <c r="AJ665" s="7">
        <v>2.2000000000000002</v>
      </c>
      <c r="AK665" s="27">
        <f t="shared" si="772"/>
        <v>0</v>
      </c>
      <c r="AL665" s="3">
        <f t="shared" si="773"/>
        <v>2302.9113275976383</v>
      </c>
    </row>
    <row r="666" spans="1:38" ht="20.25" x14ac:dyDescent="0.3">
      <c r="A666" s="7">
        <v>27</v>
      </c>
      <c r="B666" s="7">
        <v>36</v>
      </c>
      <c r="C666" s="27">
        <v>29</v>
      </c>
      <c r="D666" s="27">
        <v>45</v>
      </c>
      <c r="E666" s="7">
        <v>4.5</v>
      </c>
      <c r="F666" s="32">
        <f t="shared" si="753"/>
        <v>4.5</v>
      </c>
      <c r="G666" s="8">
        <f t="shared" si="746"/>
        <v>14580</v>
      </c>
      <c r="H666" s="2">
        <v>1.4</v>
      </c>
      <c r="I666" s="7">
        <f t="shared" si="747"/>
        <v>20412</v>
      </c>
      <c r="J666" s="7">
        <v>1.2</v>
      </c>
      <c r="K666" s="4">
        <f t="shared" si="774"/>
        <v>1.325</v>
      </c>
      <c r="L666" s="7">
        <v>0</v>
      </c>
      <c r="M666" s="2">
        <f t="shared" si="754"/>
        <v>3.10062893081761</v>
      </c>
      <c r="N666" s="2">
        <f t="shared" si="755"/>
        <v>2.3899371069182389</v>
      </c>
      <c r="O666" s="2">
        <f t="shared" si="756"/>
        <v>9.9371069182389942</v>
      </c>
      <c r="P666" s="2">
        <f t="shared" si="757"/>
        <v>37.666666666666664</v>
      </c>
      <c r="Q666" s="2">
        <f t="shared" si="758"/>
        <v>43.666666666666664</v>
      </c>
      <c r="R666" s="2">
        <f t="shared" si="759"/>
        <v>36.608333333333334</v>
      </c>
      <c r="S666" s="2">
        <f t="shared" si="748"/>
        <v>40.608333333333334</v>
      </c>
      <c r="T666" s="2">
        <f t="shared" si="749"/>
        <v>50.608333333333334</v>
      </c>
      <c r="U666" s="7">
        <f t="shared" si="750"/>
        <v>1</v>
      </c>
      <c r="V666" s="2">
        <f t="shared" si="760"/>
        <v>24.021561019178673</v>
      </c>
      <c r="W666" s="28">
        <f t="shared" si="761"/>
        <v>33.836547544265564</v>
      </c>
      <c r="X666" s="2">
        <f t="shared" si="762"/>
        <v>34.752747425408167</v>
      </c>
      <c r="Y666" s="2">
        <f t="shared" si="763"/>
        <v>108.09702458630403</v>
      </c>
      <c r="Z666" s="28">
        <f t="shared" si="764"/>
        <v>0</v>
      </c>
      <c r="AA666" s="28">
        <f t="shared" si="765"/>
        <v>4.5</v>
      </c>
      <c r="AB666" s="28">
        <f t="shared" si="766"/>
        <v>152.26446394919503</v>
      </c>
      <c r="AC666" s="2">
        <f t="shared" si="767"/>
        <v>156.38736341433676</v>
      </c>
      <c r="AD666" s="2">
        <f t="shared" si="751"/>
        <v>156.38736341433676</v>
      </c>
      <c r="AE666" s="2">
        <f t="shared" si="768"/>
        <v>156.38736341433676</v>
      </c>
      <c r="AF666" s="2">
        <f t="shared" si="752"/>
        <v>441.07960856400695</v>
      </c>
      <c r="AG666" s="33">
        <f t="shared" si="769"/>
        <v>0.15561964285714289</v>
      </c>
      <c r="AH666" s="33">
        <f t="shared" si="770"/>
        <v>0.15561964285714289</v>
      </c>
      <c r="AI666" s="2">
        <f t="shared" si="771"/>
        <v>2.3685342564973348</v>
      </c>
      <c r="AJ666" s="7">
        <v>2.2000000000000002</v>
      </c>
      <c r="AK666" s="27">
        <f t="shared" si="772"/>
        <v>0</v>
      </c>
      <c r="AL666" s="3">
        <f t="shared" si="773"/>
        <v>2347.7900789047162</v>
      </c>
    </row>
    <row r="667" spans="1:38" ht="20.25" x14ac:dyDescent="0.3">
      <c r="A667" s="7">
        <v>27</v>
      </c>
      <c r="B667" s="7">
        <v>39</v>
      </c>
      <c r="C667" s="27">
        <v>32</v>
      </c>
      <c r="D667" s="27">
        <v>49</v>
      </c>
      <c r="E667" s="7">
        <v>4.75</v>
      </c>
      <c r="F667" s="32">
        <f t="shared" si="753"/>
        <v>4.875</v>
      </c>
      <c r="G667" s="8">
        <f t="shared" si="746"/>
        <v>15795</v>
      </c>
      <c r="H667" s="2">
        <v>1.4</v>
      </c>
      <c r="I667" s="7">
        <f t="shared" si="747"/>
        <v>22113</v>
      </c>
      <c r="J667" s="7">
        <v>1.2</v>
      </c>
      <c r="K667" s="4">
        <f t="shared" si="774"/>
        <v>1.3583333333333334</v>
      </c>
      <c r="L667" s="7">
        <v>0</v>
      </c>
      <c r="M667" s="2">
        <f t="shared" si="754"/>
        <v>3.0098159509202449</v>
      </c>
      <c r="N667" s="2">
        <f t="shared" si="755"/>
        <v>2.3312883435582821</v>
      </c>
      <c r="O667" s="2">
        <f t="shared" si="756"/>
        <v>9.6932515337423304</v>
      </c>
      <c r="P667" s="2">
        <f t="shared" si="757"/>
        <v>38.586666666666666</v>
      </c>
      <c r="Q667" s="2">
        <f t="shared" si="758"/>
        <v>44.586666666666666</v>
      </c>
      <c r="R667" s="2">
        <f t="shared" si="759"/>
        <v>37.50833333333334</v>
      </c>
      <c r="S667" s="2">
        <f t="shared" si="748"/>
        <v>41.50833333333334</v>
      </c>
      <c r="T667" s="2">
        <f t="shared" si="749"/>
        <v>51.50833333333334</v>
      </c>
      <c r="U667" s="7">
        <f t="shared" si="750"/>
        <v>1</v>
      </c>
      <c r="V667" s="2">
        <f t="shared" si="760"/>
        <v>22.961404642668452</v>
      </c>
      <c r="W667" s="28">
        <f t="shared" si="761"/>
        <v>32.419846133008775</v>
      </c>
      <c r="X667" s="2">
        <f t="shared" si="762"/>
        <v>33.440958516955412</v>
      </c>
      <c r="Y667" s="2">
        <f t="shared" si="763"/>
        <v>111.9368476330087</v>
      </c>
      <c r="Z667" s="28">
        <f t="shared" si="764"/>
        <v>0</v>
      </c>
      <c r="AA667" s="28">
        <f t="shared" si="765"/>
        <v>4.875</v>
      </c>
      <c r="AB667" s="28">
        <f t="shared" si="766"/>
        <v>158.04674989841777</v>
      </c>
      <c r="AC667" s="2">
        <f t="shared" si="767"/>
        <v>163.02467277015762</v>
      </c>
      <c r="AD667" s="2">
        <f t="shared" si="751"/>
        <v>163.02467277015762</v>
      </c>
      <c r="AE667" s="2">
        <f t="shared" si="768"/>
        <v>163.02467277015762</v>
      </c>
      <c r="AF667" s="2">
        <f t="shared" si="752"/>
        <v>517.65592949525819</v>
      </c>
      <c r="AG667" s="33">
        <f t="shared" si="769"/>
        <v>0.15626651785714288</v>
      </c>
      <c r="AH667" s="33">
        <f t="shared" si="770"/>
        <v>0.15626651785714288</v>
      </c>
      <c r="AI667" s="2">
        <f t="shared" si="771"/>
        <v>2.369677503237305</v>
      </c>
      <c r="AJ667" s="7">
        <v>2.2000000000000002</v>
      </c>
      <c r="AK667" s="27">
        <f t="shared" si="772"/>
        <v>0</v>
      </c>
      <c r="AL667" s="3">
        <f t="shared" si="773"/>
        <v>2338.7998765865309</v>
      </c>
    </row>
    <row r="668" spans="1:38" ht="20.25" x14ac:dyDescent="0.3">
      <c r="A668" s="7">
        <v>27</v>
      </c>
      <c r="B668" s="7">
        <v>42</v>
      </c>
      <c r="C668" s="27">
        <v>34</v>
      </c>
      <c r="D668" s="27">
        <v>53</v>
      </c>
      <c r="E668" s="7">
        <v>5</v>
      </c>
      <c r="F668" s="32">
        <f t="shared" si="753"/>
        <v>5.25</v>
      </c>
      <c r="G668" s="8">
        <f t="shared" si="746"/>
        <v>17010</v>
      </c>
      <c r="H668" s="2">
        <v>1.4</v>
      </c>
      <c r="I668" s="7">
        <f t="shared" si="747"/>
        <v>23814</v>
      </c>
      <c r="J668" s="7">
        <v>1.2</v>
      </c>
      <c r="K668" s="4">
        <f t="shared" si="774"/>
        <v>1.3916666666666666</v>
      </c>
      <c r="L668" s="7">
        <v>0</v>
      </c>
      <c r="M668" s="2">
        <f t="shared" si="754"/>
        <v>2.9233532934131738</v>
      </c>
      <c r="N668" s="2">
        <f t="shared" si="755"/>
        <v>2.2754491017964074</v>
      </c>
      <c r="O668" s="2">
        <f t="shared" si="756"/>
        <v>9.4610778443113777</v>
      </c>
      <c r="P668" s="2">
        <f t="shared" si="757"/>
        <v>39.506666666666661</v>
      </c>
      <c r="Q668" s="2">
        <f t="shared" si="758"/>
        <v>45.506666666666661</v>
      </c>
      <c r="R668" s="2">
        <f t="shared" si="759"/>
        <v>38.408333333333331</v>
      </c>
      <c r="S668" s="2">
        <f t="shared" si="748"/>
        <v>42.408333333333331</v>
      </c>
      <c r="T668" s="2">
        <f t="shared" si="749"/>
        <v>52.408333333333331</v>
      </c>
      <c r="U668" s="7">
        <f t="shared" si="750"/>
        <v>1</v>
      </c>
      <c r="V668" s="2">
        <f t="shared" si="760"/>
        <v>21.970034424170549</v>
      </c>
      <c r="W668" s="28">
        <f t="shared" si="761"/>
        <v>31.090307728987174</v>
      </c>
      <c r="X668" s="2">
        <f t="shared" si="762"/>
        <v>32.202222503101311</v>
      </c>
      <c r="Y668" s="2">
        <f t="shared" si="763"/>
        <v>115.34268072689538</v>
      </c>
      <c r="Z668" s="28">
        <f t="shared" si="764"/>
        <v>0</v>
      </c>
      <c r="AA668" s="28">
        <f t="shared" si="765"/>
        <v>5.25</v>
      </c>
      <c r="AB668" s="28">
        <f t="shared" si="766"/>
        <v>163.22411557718266</v>
      </c>
      <c r="AC668" s="2">
        <f t="shared" si="767"/>
        <v>169.06166814128187</v>
      </c>
      <c r="AD668" s="2">
        <f t="shared" si="751"/>
        <v>169.06166814128187</v>
      </c>
      <c r="AE668" s="2">
        <f t="shared" si="768"/>
        <v>169.06166814128187</v>
      </c>
      <c r="AF668" s="2">
        <f t="shared" si="752"/>
        <v>600.35835610100946</v>
      </c>
      <c r="AG668" s="33">
        <f t="shared" si="769"/>
        <v>0.1569133928571429</v>
      </c>
      <c r="AH668" s="33">
        <f t="shared" si="770"/>
        <v>0.1569133928571429</v>
      </c>
      <c r="AI668" s="2">
        <f t="shared" si="771"/>
        <v>2.3708218541574491</v>
      </c>
      <c r="AJ668" s="7">
        <v>2.2000000000000002</v>
      </c>
      <c r="AK668" s="27">
        <f t="shared" si="772"/>
        <v>0</v>
      </c>
      <c r="AL668" s="3">
        <f t="shared" si="773"/>
        <v>2331.5877744017362</v>
      </c>
    </row>
    <row r="669" spans="1:38" ht="20.25" x14ac:dyDescent="0.3">
      <c r="A669" s="7">
        <v>27</v>
      </c>
      <c r="B669" s="7">
        <v>48</v>
      </c>
      <c r="C669" s="27">
        <v>38</v>
      </c>
      <c r="D669" s="27">
        <v>60</v>
      </c>
      <c r="E669" s="7">
        <v>5.5</v>
      </c>
      <c r="F669" s="32">
        <f t="shared" si="753"/>
        <v>5.916666666666667</v>
      </c>
      <c r="G669" s="8">
        <f t="shared" si="746"/>
        <v>19170</v>
      </c>
      <c r="H669" s="2">
        <v>1.4</v>
      </c>
      <c r="I669" s="7">
        <f t="shared" si="747"/>
        <v>26838</v>
      </c>
      <c r="J669" s="7">
        <v>1.2</v>
      </c>
      <c r="K669" s="4">
        <f t="shared" si="774"/>
        <v>1.45</v>
      </c>
      <c r="L669" s="7">
        <v>0</v>
      </c>
      <c r="M669" s="2">
        <f t="shared" si="754"/>
        <v>2.7816091954022988</v>
      </c>
      <c r="N669" s="2">
        <f t="shared" si="755"/>
        <v>2.1839080459770113</v>
      </c>
      <c r="O669" s="2">
        <f t="shared" si="756"/>
        <v>9.0804597701149419</v>
      </c>
      <c r="P669" s="2">
        <f t="shared" si="757"/>
        <v>41.11666666666666</v>
      </c>
      <c r="Q669" s="2">
        <f t="shared" si="758"/>
        <v>47.11666666666666</v>
      </c>
      <c r="R669" s="2">
        <f t="shared" si="759"/>
        <v>39.983333333333334</v>
      </c>
      <c r="S669" s="2">
        <f t="shared" si="748"/>
        <v>43.983333333333334</v>
      </c>
      <c r="T669" s="2">
        <f t="shared" si="749"/>
        <v>53.983333333333334</v>
      </c>
      <c r="U669" s="7">
        <f t="shared" si="750"/>
        <v>1</v>
      </c>
      <c r="V669" s="2">
        <f t="shared" si="760"/>
        <v>20.383448887219103</v>
      </c>
      <c r="W669" s="28">
        <f t="shared" si="761"/>
        <v>28.952665474871303</v>
      </c>
      <c r="X669" s="2">
        <f t="shared" si="762"/>
        <v>30.194438950564148</v>
      </c>
      <c r="Y669" s="2">
        <f t="shared" si="763"/>
        <v>120.60207258271303</v>
      </c>
      <c r="Z669" s="28">
        <f t="shared" si="764"/>
        <v>0</v>
      </c>
      <c r="AA669" s="28">
        <f t="shared" si="765"/>
        <v>5.916666666666667</v>
      </c>
      <c r="AB669" s="28">
        <f t="shared" si="766"/>
        <v>171.30327072632187</v>
      </c>
      <c r="AC669" s="2">
        <f t="shared" si="767"/>
        <v>178.65043045750454</v>
      </c>
      <c r="AD669" s="2">
        <f t="shared" si="751"/>
        <v>178.65043045750454</v>
      </c>
      <c r="AE669" s="2">
        <f t="shared" si="768"/>
        <v>178.65043045750454</v>
      </c>
      <c r="AF669" s="2">
        <f t="shared" si="752"/>
        <v>784.14152633601236</v>
      </c>
      <c r="AG669" s="33">
        <f t="shared" si="769"/>
        <v>0.15806339285714288</v>
      </c>
      <c r="AH669" s="33">
        <f t="shared" si="770"/>
        <v>0.15806339285714288</v>
      </c>
      <c r="AI669" s="2">
        <f t="shared" si="771"/>
        <v>2.3728589871421688</v>
      </c>
      <c r="AJ669" s="7">
        <v>2.2000000000000002</v>
      </c>
      <c r="AK669" s="27">
        <f t="shared" si="772"/>
        <v>0</v>
      </c>
      <c r="AL669" s="3">
        <f t="shared" si="773"/>
        <v>2328.1738759877726</v>
      </c>
    </row>
    <row r="670" spans="1:38" ht="20.25" x14ac:dyDescent="0.3">
      <c r="A670" s="7">
        <v>27</v>
      </c>
      <c r="B670" s="7">
        <v>54</v>
      </c>
      <c r="C670" s="27">
        <v>43</v>
      </c>
      <c r="D670" s="27">
        <v>68</v>
      </c>
      <c r="E670" s="7">
        <v>6</v>
      </c>
      <c r="F670" s="32">
        <f t="shared" si="753"/>
        <v>6.666666666666667</v>
      </c>
      <c r="G670" s="8">
        <f t="shared" si="746"/>
        <v>21600</v>
      </c>
      <c r="H670" s="2">
        <v>1.4</v>
      </c>
      <c r="I670" s="7">
        <f t="shared" si="747"/>
        <v>30239.999999999996</v>
      </c>
      <c r="J670" s="7">
        <v>1.2</v>
      </c>
      <c r="K670" s="4">
        <f t="shared" si="774"/>
        <v>1.5166666666666666</v>
      </c>
      <c r="L670" s="7">
        <v>0</v>
      </c>
      <c r="M670" s="2">
        <f t="shared" si="754"/>
        <v>2.6329670329670329</v>
      </c>
      <c r="N670" s="2">
        <f t="shared" si="755"/>
        <v>2.087912087912088</v>
      </c>
      <c r="O670" s="2">
        <f t="shared" si="756"/>
        <v>8.6813186813186807</v>
      </c>
      <c r="P670" s="2">
        <f t="shared" si="757"/>
        <v>42.956666666666663</v>
      </c>
      <c r="Q670" s="2">
        <f t="shared" si="758"/>
        <v>48.956666666666663</v>
      </c>
      <c r="R670" s="2">
        <f t="shared" si="759"/>
        <v>41.783333333333331</v>
      </c>
      <c r="S670" s="2">
        <f t="shared" si="748"/>
        <v>45.783333333333331</v>
      </c>
      <c r="T670" s="2">
        <f t="shared" si="749"/>
        <v>55.783333333333331</v>
      </c>
      <c r="U670" s="7">
        <f t="shared" si="750"/>
        <v>1</v>
      </c>
      <c r="V670" s="2">
        <f t="shared" si="760"/>
        <v>18.772248760867274</v>
      </c>
      <c r="W670" s="28">
        <f t="shared" si="761"/>
        <v>26.768990969406541</v>
      </c>
      <c r="X670" s="2">
        <f t="shared" si="762"/>
        <v>28.121916727513746</v>
      </c>
      <c r="Y670" s="2">
        <f t="shared" si="763"/>
        <v>125.1483250724485</v>
      </c>
      <c r="Z670" s="28">
        <f t="shared" si="764"/>
        <v>0</v>
      </c>
      <c r="AA670" s="28">
        <f t="shared" si="765"/>
        <v>6.666666666666667</v>
      </c>
      <c r="AB670" s="28">
        <f t="shared" si="766"/>
        <v>178.45993979604361</v>
      </c>
      <c r="AC670" s="2">
        <f t="shared" si="767"/>
        <v>187.47944485009165</v>
      </c>
      <c r="AD670" s="2">
        <f t="shared" si="751"/>
        <v>187.47944485009165</v>
      </c>
      <c r="AE670" s="2">
        <f t="shared" si="768"/>
        <v>187.47944485009165</v>
      </c>
      <c r="AF670" s="2">
        <f t="shared" si="752"/>
        <v>992.42911926901559</v>
      </c>
      <c r="AG670" s="33">
        <f t="shared" si="769"/>
        <v>0.15935714285714286</v>
      </c>
      <c r="AH670" s="33">
        <f t="shared" si="770"/>
        <v>0.15935714285714286</v>
      </c>
      <c r="AI670" s="2">
        <f t="shared" si="771"/>
        <v>2.3751549503733718</v>
      </c>
      <c r="AJ670" s="7">
        <v>2.2000000000000002</v>
      </c>
      <c r="AK670" s="27">
        <f t="shared" si="772"/>
        <v>0</v>
      </c>
      <c r="AL670" s="3">
        <f t="shared" si="773"/>
        <v>2320.5244516060366</v>
      </c>
    </row>
    <row r="671" spans="1:38" ht="20.25" x14ac:dyDescent="0.3">
      <c r="A671" s="7">
        <v>27</v>
      </c>
      <c r="B671" s="7">
        <v>60</v>
      </c>
      <c r="C671" s="27">
        <v>48</v>
      </c>
      <c r="D671" s="27">
        <v>76</v>
      </c>
      <c r="E671" s="7">
        <v>6.5</v>
      </c>
      <c r="F671" s="32">
        <f t="shared" si="753"/>
        <v>7.416666666666667</v>
      </c>
      <c r="G671" s="8">
        <f t="shared" si="746"/>
        <v>24030</v>
      </c>
      <c r="H671" s="2">
        <v>1.4</v>
      </c>
      <c r="I671" s="7">
        <f t="shared" si="747"/>
        <v>33642</v>
      </c>
      <c r="J671" s="7">
        <v>1.2</v>
      </c>
      <c r="K671" s="4">
        <f t="shared" si="774"/>
        <v>1.5833333333333333</v>
      </c>
      <c r="L671" s="7">
        <v>0</v>
      </c>
      <c r="M671" s="2">
        <f t="shared" si="754"/>
        <v>2.4968421052631578</v>
      </c>
      <c r="N671" s="2">
        <f t="shared" si="755"/>
        <v>2</v>
      </c>
      <c r="O671" s="2">
        <f t="shared" si="756"/>
        <v>8.3157894736842106</v>
      </c>
      <c r="P671" s="2">
        <f t="shared" si="757"/>
        <v>44.796666666666667</v>
      </c>
      <c r="Q671" s="2">
        <f t="shared" si="758"/>
        <v>50.796666666666667</v>
      </c>
      <c r="R671" s="2">
        <f t="shared" si="759"/>
        <v>43.583333333333336</v>
      </c>
      <c r="S671" s="2">
        <f t="shared" si="748"/>
        <v>47.583333333333336</v>
      </c>
      <c r="T671" s="2">
        <f t="shared" si="749"/>
        <v>57.583333333333336</v>
      </c>
      <c r="U671" s="7">
        <f t="shared" si="750"/>
        <v>1</v>
      </c>
      <c r="V671" s="2">
        <f t="shared" si="760"/>
        <v>17.345050443557255</v>
      </c>
      <c r="W671" s="28">
        <f t="shared" si="761"/>
        <v>24.823394762424599</v>
      </c>
      <c r="X671" s="2">
        <f t="shared" si="762"/>
        <v>26.256038732215469</v>
      </c>
      <c r="Y671" s="2">
        <f t="shared" si="763"/>
        <v>128.64245745638297</v>
      </c>
      <c r="Z671" s="28">
        <f t="shared" si="764"/>
        <v>0</v>
      </c>
      <c r="AA671" s="28">
        <f t="shared" si="765"/>
        <v>7.416666666666667</v>
      </c>
      <c r="AB671" s="28">
        <f t="shared" si="766"/>
        <v>184.10684448798244</v>
      </c>
      <c r="AC671" s="2">
        <f t="shared" si="767"/>
        <v>194.7322872639314</v>
      </c>
      <c r="AD671" s="2">
        <f t="shared" si="751"/>
        <v>194.7322872639314</v>
      </c>
      <c r="AE671" s="2">
        <f t="shared" si="768"/>
        <v>194.7322872639314</v>
      </c>
      <c r="AF671" s="2">
        <f t="shared" si="752"/>
        <v>1225.2211349000193</v>
      </c>
      <c r="AG671" s="33">
        <f t="shared" si="769"/>
        <v>0.16065089285714287</v>
      </c>
      <c r="AH671" s="33">
        <f t="shared" si="770"/>
        <v>0.16065089285714287</v>
      </c>
      <c r="AI671" s="2">
        <f t="shared" si="771"/>
        <v>2.377455361026648</v>
      </c>
      <c r="AJ671" s="7">
        <v>2.2000000000000002</v>
      </c>
      <c r="AK671" s="27">
        <f t="shared" si="772"/>
        <v>0</v>
      </c>
      <c r="AL671" s="3">
        <f t="shared" si="773"/>
        <v>2315.6484011263092</v>
      </c>
    </row>
    <row r="672" spans="1:38" ht="20.25" x14ac:dyDescent="0.3">
      <c r="A672" s="7">
        <v>27</v>
      </c>
      <c r="B672" s="7">
        <v>66</v>
      </c>
      <c r="C672" s="27">
        <v>53</v>
      </c>
      <c r="D672" s="27">
        <v>83</v>
      </c>
      <c r="E672" s="7">
        <v>7</v>
      </c>
      <c r="F672" s="32">
        <f t="shared" si="753"/>
        <v>8.0833333333333339</v>
      </c>
      <c r="G672" s="8">
        <f t="shared" si="746"/>
        <v>26190.000000000004</v>
      </c>
      <c r="H672" s="2">
        <v>1.4</v>
      </c>
      <c r="I672" s="7">
        <f t="shared" si="747"/>
        <v>36666</v>
      </c>
      <c r="J672" s="7">
        <v>1.2</v>
      </c>
      <c r="K672" s="4">
        <f t="shared" si="774"/>
        <v>1.6416666666666666</v>
      </c>
      <c r="L672" s="7">
        <v>0</v>
      </c>
      <c r="M672" s="2">
        <f t="shared" si="754"/>
        <v>2.3868020304568525</v>
      </c>
      <c r="N672" s="2">
        <f t="shared" si="755"/>
        <v>1.9289340101522843</v>
      </c>
      <c r="O672" s="2">
        <f t="shared" si="756"/>
        <v>8.0203045685279193</v>
      </c>
      <c r="P672" s="2">
        <f t="shared" si="757"/>
        <v>46.406666666666659</v>
      </c>
      <c r="Q672" s="2">
        <f t="shared" si="758"/>
        <v>52.406666666666659</v>
      </c>
      <c r="R672" s="2">
        <f t="shared" si="759"/>
        <v>45.158333333333331</v>
      </c>
      <c r="S672" s="2">
        <f t="shared" si="748"/>
        <v>49.158333333333331</v>
      </c>
      <c r="T672" s="2">
        <f t="shared" si="749"/>
        <v>59.158333333333331</v>
      </c>
      <c r="U672" s="7">
        <f t="shared" si="750"/>
        <v>1</v>
      </c>
      <c r="V672" s="2">
        <f t="shared" si="760"/>
        <v>16.225824794567377</v>
      </c>
      <c r="W672" s="28">
        <f t="shared" si="761"/>
        <v>23.289896741439389</v>
      </c>
      <c r="X672" s="2">
        <f t="shared" si="762"/>
        <v>24.771867745248798</v>
      </c>
      <c r="Y672" s="2">
        <f t="shared" si="763"/>
        <v>131.15875042275297</v>
      </c>
      <c r="Z672" s="28">
        <f t="shared" si="764"/>
        <v>0</v>
      </c>
      <c r="AA672" s="28">
        <f t="shared" si="765"/>
        <v>8.0833333333333339</v>
      </c>
      <c r="AB672" s="28">
        <f t="shared" si="766"/>
        <v>188.2599986599684</v>
      </c>
      <c r="AC672" s="2">
        <f t="shared" si="767"/>
        <v>200.23926427409447</v>
      </c>
      <c r="AD672" s="2">
        <f t="shared" si="751"/>
        <v>200.23926427409447</v>
      </c>
      <c r="AE672" s="2">
        <f t="shared" si="768"/>
        <v>200.23926427409447</v>
      </c>
      <c r="AF672" s="2">
        <f t="shared" si="752"/>
        <v>1482.5175732290234</v>
      </c>
      <c r="AG672" s="33">
        <f t="shared" si="769"/>
        <v>0.16180089285714289</v>
      </c>
      <c r="AH672" s="33">
        <f t="shared" si="770"/>
        <v>0.16180089285714289</v>
      </c>
      <c r="AI672" s="2">
        <f t="shared" si="771"/>
        <v>2.3795039145901491</v>
      </c>
      <c r="AJ672" s="7">
        <v>2.2000000000000002</v>
      </c>
      <c r="AK672" s="27">
        <f t="shared" si="772"/>
        <v>0</v>
      </c>
      <c r="AL672" s="3">
        <f t="shared" si="773"/>
        <v>2317.8984031174973</v>
      </c>
    </row>
    <row r="673" spans="1:38" ht="20.25" x14ac:dyDescent="0.3">
      <c r="A673" s="7">
        <v>27</v>
      </c>
      <c r="B673" s="7">
        <v>72</v>
      </c>
      <c r="C673" s="27">
        <v>58</v>
      </c>
      <c r="D673" s="27">
        <v>91</v>
      </c>
      <c r="E673" s="7">
        <v>7.5</v>
      </c>
      <c r="F673" s="32">
        <f t="shared" si="753"/>
        <v>8.8333333333333339</v>
      </c>
      <c r="G673" s="8">
        <f t="shared" si="746"/>
        <v>28620.000000000004</v>
      </c>
      <c r="H673" s="2">
        <v>1.4</v>
      </c>
      <c r="I673" s="7">
        <f t="shared" si="747"/>
        <v>40068</v>
      </c>
      <c r="J673" s="7">
        <v>1.2</v>
      </c>
      <c r="K673" s="4">
        <f t="shared" si="774"/>
        <v>1.7083333333333335</v>
      </c>
      <c r="L673" s="7">
        <v>0</v>
      </c>
      <c r="M673" s="2">
        <f t="shared" si="754"/>
        <v>2.2702439024390242</v>
      </c>
      <c r="N673" s="2">
        <f t="shared" si="755"/>
        <v>1.8536585365853655</v>
      </c>
      <c r="O673" s="2">
        <f t="shared" si="756"/>
        <v>7.7073170731707306</v>
      </c>
      <c r="P673" s="2">
        <f t="shared" si="757"/>
        <v>48.24666666666667</v>
      </c>
      <c r="Q673" s="2">
        <f t="shared" si="758"/>
        <v>54.24666666666667</v>
      </c>
      <c r="R673" s="2">
        <f t="shared" si="759"/>
        <v>46.958333333333343</v>
      </c>
      <c r="S673" s="2">
        <f t="shared" si="748"/>
        <v>50.958333333333343</v>
      </c>
      <c r="T673" s="2">
        <f t="shared" si="749"/>
        <v>60.958333333333343</v>
      </c>
      <c r="U673" s="7">
        <f t="shared" si="750"/>
        <v>1</v>
      </c>
      <c r="V673" s="2">
        <f t="shared" si="760"/>
        <v>15.074589448070903</v>
      </c>
      <c r="W673" s="28">
        <f t="shared" si="761"/>
        <v>21.705159326420571</v>
      </c>
      <c r="X673" s="2">
        <f t="shared" si="762"/>
        <v>23.224965561142731</v>
      </c>
      <c r="Y673" s="2">
        <f t="shared" si="763"/>
        <v>133.15887345795966</v>
      </c>
      <c r="Z673" s="28">
        <f t="shared" si="764"/>
        <v>0</v>
      </c>
      <c r="AA673" s="28">
        <f t="shared" si="765"/>
        <v>8.8333333333333339</v>
      </c>
      <c r="AB673" s="28">
        <f t="shared" si="766"/>
        <v>191.72890738338171</v>
      </c>
      <c r="AC673" s="2">
        <f t="shared" si="767"/>
        <v>205.15386245676081</v>
      </c>
      <c r="AD673" s="2">
        <f t="shared" si="751"/>
        <v>205.15386245676081</v>
      </c>
      <c r="AE673" s="2">
        <f t="shared" si="768"/>
        <v>205.15386245676081</v>
      </c>
      <c r="AF673" s="2">
        <f t="shared" si="752"/>
        <v>1764.3184342560278</v>
      </c>
      <c r="AG673" s="33">
        <f t="shared" si="769"/>
        <v>0.16309464285714287</v>
      </c>
      <c r="AH673" s="33">
        <f t="shared" si="770"/>
        <v>0.16309464285714287</v>
      </c>
      <c r="AI673" s="2">
        <f t="shared" si="771"/>
        <v>2.3818127612617279</v>
      </c>
      <c r="AJ673" s="7">
        <v>2.2000000000000002</v>
      </c>
      <c r="AK673" s="27">
        <f t="shared" si="772"/>
        <v>0</v>
      </c>
      <c r="AL673" s="3">
        <f t="shared" si="773"/>
        <v>2316.0299471718163</v>
      </c>
    </row>
    <row r="674" spans="1:38" ht="20.25" x14ac:dyDescent="0.3">
      <c r="A674" s="7">
        <v>27</v>
      </c>
      <c r="B674" s="7">
        <v>78</v>
      </c>
      <c r="C674" s="27">
        <v>63</v>
      </c>
      <c r="D674" s="27">
        <v>98</v>
      </c>
      <c r="E674" s="7">
        <v>8</v>
      </c>
      <c r="F674" s="32">
        <f t="shared" si="753"/>
        <v>9.5</v>
      </c>
      <c r="G674" s="8">
        <f t="shared" si="746"/>
        <v>30780</v>
      </c>
      <c r="H674" s="2">
        <v>1.4</v>
      </c>
      <c r="I674" s="7">
        <f t="shared" si="747"/>
        <v>43092</v>
      </c>
      <c r="J674" s="7">
        <v>1.2</v>
      </c>
      <c r="K674" s="7">
        <v>1.75</v>
      </c>
      <c r="L674" s="7">
        <v>0</v>
      </c>
      <c r="M674" s="2">
        <f t="shared" si="754"/>
        <v>2.196190476190476</v>
      </c>
      <c r="N674" s="2">
        <f t="shared" si="755"/>
        <v>1.8095238095238095</v>
      </c>
      <c r="O674" s="2">
        <f t="shared" si="756"/>
        <v>7.5238095238095237</v>
      </c>
      <c r="P674" s="2">
        <f t="shared" si="757"/>
        <v>49.406666666666666</v>
      </c>
      <c r="Q674" s="2">
        <f t="shared" si="758"/>
        <v>55.406666666666666</v>
      </c>
      <c r="R674" s="2">
        <f t="shared" si="759"/>
        <v>48.083333333333336</v>
      </c>
      <c r="S674" s="2">
        <f t="shared" si="748"/>
        <v>52.083333333333336</v>
      </c>
      <c r="T674" s="2">
        <f t="shared" si="749"/>
        <v>62.083333333333336</v>
      </c>
      <c r="U674" s="7">
        <f t="shared" si="750"/>
        <v>1</v>
      </c>
      <c r="V674" s="2">
        <f t="shared" si="760"/>
        <v>14.413671968431723</v>
      </c>
      <c r="W674" s="28">
        <f t="shared" si="761"/>
        <v>20.791721814462758</v>
      </c>
      <c r="X674" s="2">
        <f t="shared" si="762"/>
        <v>22.326681143047256</v>
      </c>
      <c r="Y674" s="2">
        <f t="shared" si="763"/>
        <v>136.92988370010136</v>
      </c>
      <c r="Z674" s="28">
        <f t="shared" si="764"/>
        <v>0</v>
      </c>
      <c r="AA674" s="28">
        <f t="shared" si="765"/>
        <v>9.5</v>
      </c>
      <c r="AB674" s="28">
        <f t="shared" si="766"/>
        <v>197.52135723739619</v>
      </c>
      <c r="AC674" s="2">
        <f t="shared" si="767"/>
        <v>212.10347085894892</v>
      </c>
      <c r="AD674" s="2">
        <f t="shared" si="751"/>
        <v>212.10347085894892</v>
      </c>
      <c r="AE674" s="2">
        <f t="shared" si="768"/>
        <v>212.10347085894892</v>
      </c>
      <c r="AF674" s="2">
        <f t="shared" si="752"/>
        <v>2070.6237179810328</v>
      </c>
      <c r="AG674" s="33">
        <f t="shared" si="769"/>
        <v>0.16424464285714288</v>
      </c>
      <c r="AH674" s="33">
        <f t="shared" si="770"/>
        <v>0.16424464285714288</v>
      </c>
      <c r="AI674" s="2">
        <f t="shared" si="771"/>
        <v>2.3838688341317136</v>
      </c>
      <c r="AJ674" s="7">
        <v>2.2000000000000002</v>
      </c>
      <c r="AK674" s="27">
        <f t="shared" si="772"/>
        <v>0</v>
      </c>
      <c r="AL674" s="3">
        <f t="shared" si="773"/>
        <v>2319.8076633990304</v>
      </c>
    </row>
    <row r="675" spans="1:38" ht="20.25" x14ac:dyDescent="0.3">
      <c r="A675" s="7">
        <v>27</v>
      </c>
      <c r="B675" s="7">
        <v>84</v>
      </c>
      <c r="C675" s="27">
        <v>68</v>
      </c>
      <c r="D675" s="27">
        <v>106</v>
      </c>
      <c r="E675" s="7">
        <v>8.5</v>
      </c>
      <c r="F675" s="32">
        <f t="shared" si="753"/>
        <v>10.25</v>
      </c>
      <c r="G675" s="8">
        <f t="shared" si="746"/>
        <v>33210</v>
      </c>
      <c r="H675" s="2">
        <v>1.4</v>
      </c>
      <c r="I675" s="7">
        <f t="shared" si="747"/>
        <v>46494</v>
      </c>
      <c r="J675" s="7">
        <v>1.2</v>
      </c>
      <c r="K675" s="7">
        <v>1.75</v>
      </c>
      <c r="L675" s="7">
        <v>0</v>
      </c>
      <c r="M675" s="2">
        <f t="shared" si="754"/>
        <v>2.1733333333333333</v>
      </c>
      <c r="N675" s="2">
        <f t="shared" si="755"/>
        <v>1.8095238095238095</v>
      </c>
      <c r="O675" s="2">
        <f t="shared" si="756"/>
        <v>7.5238095238095237</v>
      </c>
      <c r="P675" s="2">
        <f t="shared" si="757"/>
        <v>49.446666666666665</v>
      </c>
      <c r="Q675" s="2">
        <f t="shared" si="758"/>
        <v>55.446666666666665</v>
      </c>
      <c r="R675" s="2">
        <f t="shared" si="759"/>
        <v>48.083333333333336</v>
      </c>
      <c r="S675" s="2">
        <f t="shared" si="748"/>
        <v>52.083333333333336</v>
      </c>
      <c r="T675" s="2">
        <f t="shared" si="749"/>
        <v>62.083333333333336</v>
      </c>
      <c r="U675" s="7">
        <f t="shared" si="750"/>
        <v>1</v>
      </c>
      <c r="V675" s="2">
        <f t="shared" si="760"/>
        <v>14.403273744094751</v>
      </c>
      <c r="W675" s="28">
        <f t="shared" si="761"/>
        <v>20.776722375856679</v>
      </c>
      <c r="X675" s="2">
        <f t="shared" si="762"/>
        <v>22.310574363336031</v>
      </c>
      <c r="Y675" s="2">
        <f t="shared" si="763"/>
        <v>147.6335558769712</v>
      </c>
      <c r="Z675" s="28">
        <f t="shared" si="764"/>
        <v>0</v>
      </c>
      <c r="AA675" s="28">
        <f t="shared" si="765"/>
        <v>10.25</v>
      </c>
      <c r="AB675" s="28">
        <f t="shared" si="766"/>
        <v>212.96140435253096</v>
      </c>
      <c r="AC675" s="2">
        <f t="shared" si="767"/>
        <v>228.68338722419432</v>
      </c>
      <c r="AD675" s="2">
        <f t="shared" si="751"/>
        <v>228.68338722419432</v>
      </c>
      <c r="AE675" s="2">
        <f t="shared" si="768"/>
        <v>228.68338722419432</v>
      </c>
      <c r="AF675" s="2">
        <f t="shared" si="752"/>
        <v>2401.4334244040379</v>
      </c>
      <c r="AG675" s="33">
        <f t="shared" si="769"/>
        <v>0.16553839285714289</v>
      </c>
      <c r="AH675" s="33">
        <f t="shared" si="770"/>
        <v>0.16553839285714289</v>
      </c>
      <c r="AI675" s="2">
        <f t="shared" si="771"/>
        <v>2.3861861633114168</v>
      </c>
      <c r="AJ675" s="7">
        <v>2.2000000000000002</v>
      </c>
      <c r="AK675" s="27">
        <f t="shared" si="772"/>
        <v>0</v>
      </c>
      <c r="AL675" s="3">
        <f t="shared" si="773"/>
        <v>2319.7402494782564</v>
      </c>
    </row>
    <row r="676" spans="1:38" ht="20.25" x14ac:dyDescent="0.3">
      <c r="A676" s="7">
        <v>27</v>
      </c>
      <c r="B676" s="7">
        <v>90</v>
      </c>
      <c r="C676" s="27">
        <v>72</v>
      </c>
      <c r="D676" s="27">
        <v>113</v>
      </c>
      <c r="E676" s="7">
        <v>9</v>
      </c>
      <c r="F676" s="32">
        <f t="shared" si="753"/>
        <v>10.916666666666666</v>
      </c>
      <c r="G676" s="8">
        <f t="shared" si="746"/>
        <v>35370</v>
      </c>
      <c r="H676" s="2">
        <v>1.4</v>
      </c>
      <c r="I676" s="7">
        <f t="shared" si="747"/>
        <v>49518</v>
      </c>
      <c r="J676" s="7">
        <v>1.2</v>
      </c>
      <c r="K676" s="7">
        <v>1.75</v>
      </c>
      <c r="L676" s="7">
        <v>0</v>
      </c>
      <c r="M676" s="2">
        <f t="shared" si="754"/>
        <v>2.1533333333333333</v>
      </c>
      <c r="N676" s="2">
        <f t="shared" si="755"/>
        <v>1.8095238095238095</v>
      </c>
      <c r="O676" s="2">
        <f t="shared" si="756"/>
        <v>7.5238095238095237</v>
      </c>
      <c r="P676" s="2">
        <f t="shared" si="757"/>
        <v>49.481666666666662</v>
      </c>
      <c r="Q676" s="2">
        <f t="shared" si="758"/>
        <v>55.481666666666662</v>
      </c>
      <c r="R676" s="2">
        <f t="shared" si="759"/>
        <v>48.083333333333336</v>
      </c>
      <c r="S676" s="2">
        <f t="shared" si="748"/>
        <v>52.083333333333336</v>
      </c>
      <c r="T676" s="2">
        <f t="shared" si="749"/>
        <v>62.083333333333336</v>
      </c>
      <c r="U676" s="7">
        <f t="shared" si="750"/>
        <v>1</v>
      </c>
      <c r="V676" s="2">
        <f t="shared" si="760"/>
        <v>14.394187597060418</v>
      </c>
      <c r="W676" s="28">
        <f t="shared" si="761"/>
        <v>20.76361560875965</v>
      </c>
      <c r="X676" s="2">
        <f t="shared" si="762"/>
        <v>22.2964999825607</v>
      </c>
      <c r="Y676" s="2">
        <f t="shared" si="763"/>
        <v>157.13654793457621</v>
      </c>
      <c r="Z676" s="28">
        <f t="shared" si="764"/>
        <v>0</v>
      </c>
      <c r="AA676" s="28">
        <f t="shared" si="765"/>
        <v>10.916666666666666</v>
      </c>
      <c r="AB676" s="28">
        <f t="shared" si="766"/>
        <v>226.66947039562618</v>
      </c>
      <c r="AC676" s="2">
        <f t="shared" si="767"/>
        <v>243.40345814295429</v>
      </c>
      <c r="AD676" s="2">
        <f t="shared" si="751"/>
        <v>243.40345814295429</v>
      </c>
      <c r="AE676" s="2">
        <f t="shared" si="768"/>
        <v>243.40345814295429</v>
      </c>
      <c r="AF676" s="2">
        <f t="shared" si="752"/>
        <v>2756.7475535250433</v>
      </c>
      <c r="AG676" s="33">
        <f t="shared" si="769"/>
        <v>0.16668839285714288</v>
      </c>
      <c r="AH676" s="33">
        <f t="shared" si="770"/>
        <v>0.16668839285714288</v>
      </c>
      <c r="AI676" s="2">
        <f t="shared" si="771"/>
        <v>2.3882497969639189</v>
      </c>
      <c r="AJ676" s="7">
        <v>2.2000000000000002</v>
      </c>
      <c r="AK676" s="27">
        <f t="shared" si="772"/>
        <v>0</v>
      </c>
      <c r="AL676" s="3">
        <f t="shared" si="773"/>
        <v>2324.4221070217345</v>
      </c>
    </row>
    <row r="677" spans="1:38" ht="20.25" x14ac:dyDescent="0.3">
      <c r="A677" s="7">
        <v>27</v>
      </c>
      <c r="B677" s="7">
        <v>96</v>
      </c>
      <c r="C677" s="27">
        <v>77</v>
      </c>
      <c r="D677" s="27">
        <v>121</v>
      </c>
      <c r="E677" s="7">
        <v>9.5</v>
      </c>
      <c r="F677" s="32">
        <f t="shared" si="753"/>
        <v>11.666666666666666</v>
      </c>
      <c r="G677" s="8">
        <f t="shared" si="746"/>
        <v>37800</v>
      </c>
      <c r="H677" s="2">
        <v>1.4</v>
      </c>
      <c r="I677" s="7">
        <f t="shared" si="747"/>
        <v>52920</v>
      </c>
      <c r="J677" s="7">
        <v>1.2</v>
      </c>
      <c r="K677" s="7">
        <v>1.75</v>
      </c>
      <c r="L677" s="7">
        <v>0</v>
      </c>
      <c r="M677" s="2">
        <f t="shared" si="754"/>
        <v>2.1304761904761902</v>
      </c>
      <c r="N677" s="2">
        <f t="shared" si="755"/>
        <v>1.8095238095238095</v>
      </c>
      <c r="O677" s="2">
        <f t="shared" si="756"/>
        <v>7.5238095238095237</v>
      </c>
      <c r="P677" s="2">
        <f t="shared" si="757"/>
        <v>49.521666666666661</v>
      </c>
      <c r="Q677" s="2">
        <f t="shared" si="758"/>
        <v>55.521666666666661</v>
      </c>
      <c r="R677" s="2">
        <f t="shared" si="759"/>
        <v>48.083333333333336</v>
      </c>
      <c r="S677" s="2">
        <f t="shared" si="748"/>
        <v>52.083333333333336</v>
      </c>
      <c r="T677" s="2">
        <f t="shared" si="749"/>
        <v>62.083333333333336</v>
      </c>
      <c r="U677" s="7">
        <f t="shared" si="750"/>
        <v>1</v>
      </c>
      <c r="V677" s="2">
        <f t="shared" si="760"/>
        <v>14.383817456204611</v>
      </c>
      <c r="W677" s="28">
        <f t="shared" si="761"/>
        <v>20.748656680575152</v>
      </c>
      <c r="X677" s="2">
        <f t="shared" si="762"/>
        <v>22.280436703973315</v>
      </c>
      <c r="Y677" s="2">
        <f t="shared" si="763"/>
        <v>167.81120365572045</v>
      </c>
      <c r="Z677" s="28">
        <f t="shared" si="764"/>
        <v>0</v>
      </c>
      <c r="AA677" s="28">
        <f t="shared" si="765"/>
        <v>11.666666666666666</v>
      </c>
      <c r="AB677" s="28">
        <f t="shared" si="766"/>
        <v>242.06766127337676</v>
      </c>
      <c r="AC677" s="2">
        <f t="shared" si="767"/>
        <v>259.93842821302201</v>
      </c>
      <c r="AD677" s="2">
        <f t="shared" si="751"/>
        <v>259.93842821302201</v>
      </c>
      <c r="AE677" s="2">
        <f t="shared" si="768"/>
        <v>259.93842821302201</v>
      </c>
      <c r="AF677" s="2">
        <f t="shared" si="752"/>
        <v>3136.5661053440494</v>
      </c>
      <c r="AG677" s="33">
        <f t="shared" si="769"/>
        <v>0.16798214285714289</v>
      </c>
      <c r="AH677" s="33">
        <f t="shared" si="770"/>
        <v>0.16798214285714289</v>
      </c>
      <c r="AI677" s="2">
        <f t="shared" si="771"/>
        <v>2.3905756554837949</v>
      </c>
      <c r="AJ677" s="7">
        <v>2.2000000000000002</v>
      </c>
      <c r="AK677" s="27">
        <f t="shared" si="772"/>
        <v>0</v>
      </c>
      <c r="AL677" s="3">
        <f t="shared" si="773"/>
        <v>2325.5189005203861</v>
      </c>
    </row>
    <row r="678" spans="1:38" ht="20.25" x14ac:dyDescent="0.3">
      <c r="A678" s="7">
        <v>27</v>
      </c>
      <c r="B678" s="7">
        <v>102</v>
      </c>
      <c r="C678" s="27">
        <v>82</v>
      </c>
      <c r="D678" s="27">
        <v>128</v>
      </c>
      <c r="E678" s="7">
        <v>9.75</v>
      </c>
      <c r="F678" s="32">
        <f t="shared" si="753"/>
        <v>12.291666666666666</v>
      </c>
      <c r="G678" s="8">
        <f t="shared" si="746"/>
        <v>39825</v>
      </c>
      <c r="H678" s="2">
        <v>1.4</v>
      </c>
      <c r="I678" s="7">
        <f t="shared" si="747"/>
        <v>55755</v>
      </c>
      <c r="J678" s="7">
        <v>1.2</v>
      </c>
      <c r="K678" s="7">
        <v>1.75</v>
      </c>
      <c r="L678" s="7">
        <v>0</v>
      </c>
      <c r="M678" s="2">
        <f t="shared" si="754"/>
        <v>2.1104761904761902</v>
      </c>
      <c r="N678" s="2">
        <f t="shared" si="755"/>
        <v>1.8095238095238095</v>
      </c>
      <c r="O678" s="2">
        <f t="shared" si="756"/>
        <v>7.5238095238095237</v>
      </c>
      <c r="P678" s="2">
        <f t="shared" si="757"/>
        <v>49.556666666666665</v>
      </c>
      <c r="Q678" s="2">
        <f t="shared" si="758"/>
        <v>55.556666666666665</v>
      </c>
      <c r="R678" s="2">
        <f t="shared" si="759"/>
        <v>48.083333333333336</v>
      </c>
      <c r="S678" s="2">
        <f t="shared" si="748"/>
        <v>52.083333333333336</v>
      </c>
      <c r="T678" s="2">
        <f t="shared" si="749"/>
        <v>62.083333333333336</v>
      </c>
      <c r="U678" s="7">
        <f t="shared" si="750"/>
        <v>1</v>
      </c>
      <c r="V678" s="2">
        <f t="shared" si="760"/>
        <v>14.374755832439677</v>
      </c>
      <c r="W678" s="28">
        <f t="shared" si="761"/>
        <v>20.735585288294232</v>
      </c>
      <c r="X678" s="2">
        <f t="shared" si="762"/>
        <v>22.266400309577701</v>
      </c>
      <c r="Y678" s="2">
        <f t="shared" si="763"/>
        <v>176.68970710707103</v>
      </c>
      <c r="Z678" s="28">
        <f t="shared" si="764"/>
        <v>0</v>
      </c>
      <c r="AA678" s="28">
        <f t="shared" si="765"/>
        <v>12.291666666666666</v>
      </c>
      <c r="AB678" s="28">
        <f t="shared" si="766"/>
        <v>254.87490250194992</v>
      </c>
      <c r="AC678" s="2">
        <f t="shared" si="767"/>
        <v>273.69117047189258</v>
      </c>
      <c r="AD678" s="2">
        <f t="shared" si="751"/>
        <v>273.69117047189258</v>
      </c>
      <c r="AE678" s="2">
        <f t="shared" si="768"/>
        <v>273.69117047189258</v>
      </c>
      <c r="AF678" s="2">
        <f t="shared" si="752"/>
        <v>3540.8890798610555</v>
      </c>
      <c r="AG678" s="33">
        <f t="shared" si="769"/>
        <v>0.16906026785714287</v>
      </c>
      <c r="AH678" s="33">
        <f t="shared" si="770"/>
        <v>0.16906026785714287</v>
      </c>
      <c r="AI678" s="2">
        <f t="shared" si="771"/>
        <v>2.3925173342928927</v>
      </c>
      <c r="AJ678" s="7">
        <v>2.2000000000000002</v>
      </c>
      <c r="AK678" s="27">
        <f t="shared" si="772"/>
        <v>0</v>
      </c>
      <c r="AL678" s="3">
        <f t="shared" si="773"/>
        <v>2323.4897910906589</v>
      </c>
    </row>
    <row r="679" spans="1:38" ht="20.25" x14ac:dyDescent="0.3">
      <c r="A679" s="7">
        <v>27</v>
      </c>
      <c r="B679" s="7">
        <v>108</v>
      </c>
      <c r="C679" s="27">
        <v>87</v>
      </c>
      <c r="D679" s="27">
        <v>136</v>
      </c>
      <c r="E679" s="7">
        <v>10</v>
      </c>
      <c r="F679" s="32">
        <f t="shared" si="753"/>
        <v>13</v>
      </c>
      <c r="G679" s="8">
        <f t="shared" si="746"/>
        <v>42120</v>
      </c>
      <c r="H679" s="2">
        <v>1.4</v>
      </c>
      <c r="I679" s="7">
        <f t="shared" si="747"/>
        <v>58967.999999999993</v>
      </c>
      <c r="J679" s="7">
        <v>1.2</v>
      </c>
      <c r="K679" s="7">
        <v>1.75</v>
      </c>
      <c r="L679" s="7">
        <v>0</v>
      </c>
      <c r="M679" s="2">
        <f t="shared" si="754"/>
        <v>2.0876190476190475</v>
      </c>
      <c r="N679" s="2">
        <f t="shared" si="755"/>
        <v>1.8095238095238095</v>
      </c>
      <c r="O679" s="2">
        <f t="shared" si="756"/>
        <v>7.5238095238095237</v>
      </c>
      <c r="P679" s="2">
        <f t="shared" si="757"/>
        <v>49.596666666666664</v>
      </c>
      <c r="Q679" s="2">
        <f t="shared" si="758"/>
        <v>55.596666666666664</v>
      </c>
      <c r="R679" s="2">
        <f t="shared" si="759"/>
        <v>48.083333333333336</v>
      </c>
      <c r="S679" s="2">
        <f t="shared" si="748"/>
        <v>52.083333333333336</v>
      </c>
      <c r="T679" s="2">
        <f t="shared" si="749"/>
        <v>62.083333333333336</v>
      </c>
      <c r="U679" s="7">
        <f t="shared" si="750"/>
        <v>1</v>
      </c>
      <c r="V679" s="2">
        <f t="shared" si="760"/>
        <v>14.364413661446855</v>
      </c>
      <c r="W679" s="28">
        <f t="shared" si="761"/>
        <v>20.72066670663709</v>
      </c>
      <c r="X679" s="2">
        <f t="shared" si="762"/>
        <v>22.250380356120363</v>
      </c>
      <c r="Y679" s="2">
        <f t="shared" si="763"/>
        <v>186.73737759880913</v>
      </c>
      <c r="Z679" s="28">
        <f t="shared" si="764"/>
        <v>0</v>
      </c>
      <c r="AA679" s="28">
        <f t="shared" si="765"/>
        <v>13</v>
      </c>
      <c r="AB679" s="28">
        <f t="shared" si="766"/>
        <v>269.36866718628215</v>
      </c>
      <c r="AC679" s="2">
        <f t="shared" si="767"/>
        <v>289.2549446295647</v>
      </c>
      <c r="AD679" s="2">
        <f t="shared" si="751"/>
        <v>289.2549446295647</v>
      </c>
      <c r="AE679" s="2">
        <f t="shared" si="768"/>
        <v>289.2549446295647</v>
      </c>
      <c r="AF679" s="2">
        <f t="shared" si="752"/>
        <v>3969.7164770760623</v>
      </c>
      <c r="AG679" s="33">
        <f t="shared" si="769"/>
        <v>0.17028214285714288</v>
      </c>
      <c r="AH679" s="33">
        <f t="shared" si="770"/>
        <v>0.17028214285714288</v>
      </c>
      <c r="AI679" s="2">
        <f t="shared" si="771"/>
        <v>2.3947217201394349</v>
      </c>
      <c r="AJ679" s="7">
        <v>2.2000000000000002</v>
      </c>
      <c r="AK679" s="27">
        <f t="shared" si="772"/>
        <v>0</v>
      </c>
      <c r="AL679" s="3">
        <f t="shared" si="773"/>
        <v>2318.9867439480777</v>
      </c>
    </row>
    <row r="680" spans="1:38" ht="20.25" x14ac:dyDescent="0.3">
      <c r="A680" s="7">
        <v>27</v>
      </c>
      <c r="B680" s="7">
        <v>114</v>
      </c>
      <c r="C680" s="27">
        <v>92</v>
      </c>
      <c r="D680" s="27">
        <v>143</v>
      </c>
      <c r="E680" s="7">
        <v>10.5</v>
      </c>
      <c r="F680" s="32">
        <f t="shared" si="753"/>
        <v>13.666666666666666</v>
      </c>
      <c r="G680" s="8">
        <f t="shared" si="746"/>
        <v>44280</v>
      </c>
      <c r="H680" s="2">
        <v>1.4</v>
      </c>
      <c r="I680" s="7">
        <f t="shared" si="747"/>
        <v>61991.999999999993</v>
      </c>
      <c r="J680" s="7">
        <v>1.2</v>
      </c>
      <c r="K680" s="7">
        <v>1.75</v>
      </c>
      <c r="L680" s="7">
        <v>0</v>
      </c>
      <c r="M680" s="2">
        <f t="shared" si="754"/>
        <v>2.0676190476190475</v>
      </c>
      <c r="N680" s="2">
        <f t="shared" si="755"/>
        <v>1.8095238095238095</v>
      </c>
      <c r="O680" s="2">
        <f t="shared" si="756"/>
        <v>7.5238095238095237</v>
      </c>
      <c r="P680" s="2">
        <f t="shared" si="757"/>
        <v>49.631666666666668</v>
      </c>
      <c r="Q680" s="2">
        <f t="shared" si="758"/>
        <v>55.631666666666668</v>
      </c>
      <c r="R680" s="2">
        <f t="shared" si="759"/>
        <v>48.083333333333336</v>
      </c>
      <c r="S680" s="2">
        <f t="shared" si="748"/>
        <v>52.083333333333336</v>
      </c>
      <c r="T680" s="2">
        <f t="shared" si="749"/>
        <v>62.083333333333336</v>
      </c>
      <c r="U680" s="7">
        <f t="shared" si="750"/>
        <v>1</v>
      </c>
      <c r="V680" s="2">
        <f t="shared" si="760"/>
        <v>14.355376461803653</v>
      </c>
      <c r="W680" s="28">
        <f t="shared" si="761"/>
        <v>20.707630546151769</v>
      </c>
      <c r="X680" s="2">
        <f t="shared" si="762"/>
        <v>22.236381794525393</v>
      </c>
      <c r="Y680" s="2">
        <f t="shared" si="763"/>
        <v>196.19014497798324</v>
      </c>
      <c r="Z680" s="28">
        <f t="shared" si="764"/>
        <v>0</v>
      </c>
      <c r="AA680" s="28">
        <f t="shared" si="765"/>
        <v>13.666666666666666</v>
      </c>
      <c r="AB680" s="28">
        <f t="shared" si="766"/>
        <v>283.00428413074081</v>
      </c>
      <c r="AC680" s="2">
        <f t="shared" si="767"/>
        <v>303.89721785851367</v>
      </c>
      <c r="AD680" s="2">
        <f t="shared" si="751"/>
        <v>303.89721785851367</v>
      </c>
      <c r="AE680" s="2">
        <f t="shared" si="768"/>
        <v>303.89721785851367</v>
      </c>
      <c r="AF680" s="2">
        <f t="shared" si="752"/>
        <v>4423.0482969890691</v>
      </c>
      <c r="AG680" s="33">
        <f t="shared" si="769"/>
        <v>0.17143214285714289</v>
      </c>
      <c r="AH680" s="33">
        <f t="shared" si="770"/>
        <v>0.17143214285714289</v>
      </c>
      <c r="AI680" s="2">
        <f t="shared" si="771"/>
        <v>2.3968001501540614</v>
      </c>
      <c r="AJ680" s="7">
        <v>2.2000000000000002</v>
      </c>
      <c r="AK680" s="27">
        <f t="shared" si="772"/>
        <v>0</v>
      </c>
      <c r="AL680" s="3">
        <f t="shared" si="773"/>
        <v>2325.3047467569045</v>
      </c>
    </row>
    <row r="681" spans="1:38" ht="20.25" x14ac:dyDescent="0.3">
      <c r="A681" s="7">
        <v>27</v>
      </c>
      <c r="B681" s="7">
        <v>120</v>
      </c>
      <c r="C681" s="27">
        <v>97</v>
      </c>
      <c r="D681" s="27">
        <v>151</v>
      </c>
      <c r="E681" s="7">
        <v>11</v>
      </c>
      <c r="F681" s="32">
        <f t="shared" si="753"/>
        <v>14.416666666666666</v>
      </c>
      <c r="G681" s="8">
        <f t="shared" si="746"/>
        <v>46710</v>
      </c>
      <c r="H681" s="2">
        <v>1.4</v>
      </c>
      <c r="I681" s="7">
        <f t="shared" si="747"/>
        <v>65393.999999999993</v>
      </c>
      <c r="J681" s="7">
        <v>1.2</v>
      </c>
      <c r="K681" s="7">
        <v>1.75</v>
      </c>
      <c r="L681" s="7">
        <v>0</v>
      </c>
      <c r="M681" s="2">
        <f t="shared" si="754"/>
        <v>2.0447619047619048</v>
      </c>
      <c r="N681" s="2">
        <f t="shared" si="755"/>
        <v>1.8095238095238095</v>
      </c>
      <c r="O681" s="2">
        <f t="shared" si="756"/>
        <v>7.5238095238095237</v>
      </c>
      <c r="P681" s="2">
        <f t="shared" si="757"/>
        <v>49.671666666666667</v>
      </c>
      <c r="Q681" s="2">
        <f t="shared" si="758"/>
        <v>55.671666666666667</v>
      </c>
      <c r="R681" s="2">
        <f t="shared" si="759"/>
        <v>48.083333333333336</v>
      </c>
      <c r="S681" s="2">
        <f t="shared" si="748"/>
        <v>52.083333333333336</v>
      </c>
      <c r="T681" s="2">
        <f t="shared" si="749"/>
        <v>62.083333333333336</v>
      </c>
      <c r="U681" s="7">
        <f t="shared" si="750"/>
        <v>1</v>
      </c>
      <c r="V681" s="2">
        <f t="shared" si="760"/>
        <v>14.345062147667699</v>
      </c>
      <c r="W681" s="28">
        <f t="shared" si="761"/>
        <v>20.692752148010658</v>
      </c>
      <c r="X681" s="2">
        <f t="shared" si="762"/>
        <v>22.220404991152385</v>
      </c>
      <c r="Y681" s="2">
        <f t="shared" si="763"/>
        <v>206.80797929554265</v>
      </c>
      <c r="Z681" s="28">
        <f t="shared" si="764"/>
        <v>0</v>
      </c>
      <c r="AA681" s="28">
        <f t="shared" si="765"/>
        <v>14.416666666666666</v>
      </c>
      <c r="AB681" s="28">
        <f t="shared" si="766"/>
        <v>298.32051013382033</v>
      </c>
      <c r="AC681" s="2">
        <f t="shared" si="767"/>
        <v>320.34417195578021</v>
      </c>
      <c r="AD681" s="2">
        <f t="shared" si="751"/>
        <v>320.34417195578021</v>
      </c>
      <c r="AE681" s="2">
        <f t="shared" si="768"/>
        <v>320.34417195578021</v>
      </c>
      <c r="AF681" s="2">
        <f t="shared" si="752"/>
        <v>4900.884539600077</v>
      </c>
      <c r="AG681" s="33">
        <f t="shared" si="769"/>
        <v>0.1727258928571429</v>
      </c>
      <c r="AH681" s="33">
        <f t="shared" si="770"/>
        <v>0.1727258928571429</v>
      </c>
      <c r="AI681" s="2">
        <f t="shared" si="771"/>
        <v>2.3991427006165846</v>
      </c>
      <c r="AJ681" s="7">
        <v>2.2000000000000002</v>
      </c>
      <c r="AK681" s="27">
        <f t="shared" si="772"/>
        <v>0</v>
      </c>
      <c r="AL681" s="3">
        <f t="shared" si="773"/>
        <v>2328.476934197126</v>
      </c>
    </row>
    <row r="682" spans="1:38" ht="20.25" x14ac:dyDescent="0.3">
      <c r="A682" s="7">
        <v>27</v>
      </c>
      <c r="B682" s="7">
        <v>132</v>
      </c>
      <c r="C682" s="27">
        <v>106</v>
      </c>
      <c r="D682" s="27">
        <v>166</v>
      </c>
      <c r="E682" s="7">
        <v>12</v>
      </c>
      <c r="F682" s="32">
        <f t="shared" si="753"/>
        <v>15.833333333333334</v>
      </c>
      <c r="G682" s="8">
        <f t="shared" si="746"/>
        <v>51300</v>
      </c>
      <c r="H682" s="2">
        <v>1.4</v>
      </c>
      <c r="I682" s="7">
        <f t="shared" si="747"/>
        <v>71820</v>
      </c>
      <c r="J682" s="7">
        <v>1.2</v>
      </c>
      <c r="K682" s="7">
        <v>1.75</v>
      </c>
      <c r="L682" s="7">
        <v>0</v>
      </c>
      <c r="M682" s="2">
        <f t="shared" si="754"/>
        <v>2.0019047619047616</v>
      </c>
      <c r="N682" s="2">
        <f t="shared" si="755"/>
        <v>1.8095238095238095</v>
      </c>
      <c r="O682" s="2">
        <f t="shared" si="756"/>
        <v>7.5238095238095237</v>
      </c>
      <c r="P682" s="2">
        <f t="shared" si="757"/>
        <v>49.746666666666663</v>
      </c>
      <c r="Q682" s="2">
        <f t="shared" si="758"/>
        <v>55.746666666666663</v>
      </c>
      <c r="R682" s="2">
        <f t="shared" si="759"/>
        <v>48.083333333333336</v>
      </c>
      <c r="S682" s="2">
        <f t="shared" si="748"/>
        <v>52.083333333333336</v>
      </c>
      <c r="T682" s="2">
        <f t="shared" si="749"/>
        <v>62.083333333333336</v>
      </c>
      <c r="U682" s="7">
        <f t="shared" si="750"/>
        <v>1</v>
      </c>
      <c r="V682" s="2">
        <f t="shared" si="760"/>
        <v>14.325762703855064</v>
      </c>
      <c r="W682" s="28">
        <f t="shared" si="761"/>
        <v>20.664912700310932</v>
      </c>
      <c r="X682" s="2">
        <f t="shared" si="762"/>
        <v>22.190510282213079</v>
      </c>
      <c r="Y682" s="2">
        <f t="shared" si="763"/>
        <v>226.82457614437186</v>
      </c>
      <c r="Z682" s="28">
        <f t="shared" si="764"/>
        <v>0</v>
      </c>
      <c r="AA682" s="28">
        <f t="shared" si="765"/>
        <v>15.833333333333334</v>
      </c>
      <c r="AB682" s="28">
        <f t="shared" si="766"/>
        <v>327.19445108825641</v>
      </c>
      <c r="AC682" s="2">
        <f t="shared" si="767"/>
        <v>351.34974613504045</v>
      </c>
      <c r="AD682" s="2">
        <f t="shared" si="751"/>
        <v>351.34974613504045</v>
      </c>
      <c r="AE682" s="2">
        <f t="shared" si="768"/>
        <v>351.34974613504045</v>
      </c>
      <c r="AF682" s="2">
        <f t="shared" si="752"/>
        <v>5930.0702929160934</v>
      </c>
      <c r="AG682" s="33">
        <f t="shared" si="769"/>
        <v>0.1751696428571429</v>
      </c>
      <c r="AH682" s="33">
        <f t="shared" si="770"/>
        <v>0.1751696428571429</v>
      </c>
      <c r="AI682" s="2">
        <f t="shared" si="771"/>
        <v>2.4035800347416703</v>
      </c>
      <c r="AJ682" s="7">
        <v>2.2000000000000002</v>
      </c>
      <c r="AK682" s="27">
        <f t="shared" si="772"/>
        <v>0</v>
      </c>
      <c r="AL682" s="3">
        <f t="shared" si="773"/>
        <v>2338.3814675971621</v>
      </c>
    </row>
    <row r="683" spans="1:38" ht="20.25" x14ac:dyDescent="0.3">
      <c r="A683" s="7">
        <v>27</v>
      </c>
      <c r="B683" s="7">
        <v>144</v>
      </c>
      <c r="C683" s="27">
        <v>116</v>
      </c>
      <c r="D683" s="27">
        <v>180</v>
      </c>
      <c r="E683" s="7">
        <v>13</v>
      </c>
      <c r="F683" s="32">
        <f t="shared" si="753"/>
        <v>17.166666666666668</v>
      </c>
      <c r="G683" s="8">
        <f t="shared" si="746"/>
        <v>55620.000000000007</v>
      </c>
      <c r="H683" s="2">
        <v>1.4</v>
      </c>
      <c r="I683" s="7">
        <f t="shared" si="747"/>
        <v>77868</v>
      </c>
      <c r="J683" s="7">
        <v>1.2</v>
      </c>
      <c r="K683" s="7">
        <v>1.75</v>
      </c>
      <c r="L683" s="7">
        <v>0</v>
      </c>
      <c r="M683" s="2">
        <f t="shared" si="754"/>
        <v>1.9619047619047618</v>
      </c>
      <c r="N683" s="2">
        <f t="shared" si="755"/>
        <v>1.8095238095238095</v>
      </c>
      <c r="O683" s="2">
        <f t="shared" si="756"/>
        <v>7.5238095238095237</v>
      </c>
      <c r="P683" s="2">
        <f t="shared" si="757"/>
        <v>49.816666666666663</v>
      </c>
      <c r="Q683" s="2">
        <f t="shared" si="758"/>
        <v>55.816666666666663</v>
      </c>
      <c r="R683" s="2">
        <f t="shared" si="759"/>
        <v>48.083333333333336</v>
      </c>
      <c r="S683" s="2">
        <f t="shared" si="748"/>
        <v>52.083333333333336</v>
      </c>
      <c r="T683" s="2">
        <f t="shared" si="749"/>
        <v>62.083333333333336</v>
      </c>
      <c r="U683" s="7">
        <f t="shared" si="750"/>
        <v>1</v>
      </c>
      <c r="V683" s="2">
        <f t="shared" si="760"/>
        <v>14.307796683145542</v>
      </c>
      <c r="W683" s="28">
        <f t="shared" si="761"/>
        <v>20.638996715437443</v>
      </c>
      <c r="X683" s="2">
        <f t="shared" si="762"/>
        <v>22.162681036711351</v>
      </c>
      <c r="Y683" s="2">
        <f t="shared" si="763"/>
        <v>245.61717639399848</v>
      </c>
      <c r="Z683" s="28">
        <f t="shared" si="764"/>
        <v>0</v>
      </c>
      <c r="AA683" s="28">
        <f t="shared" si="765"/>
        <v>17.166666666666668</v>
      </c>
      <c r="AB683" s="28">
        <f t="shared" si="766"/>
        <v>354.3027769483428</v>
      </c>
      <c r="AC683" s="2">
        <f t="shared" si="767"/>
        <v>380.45935779687824</v>
      </c>
      <c r="AD683" s="2">
        <f t="shared" si="751"/>
        <v>380.45935779687824</v>
      </c>
      <c r="AE683" s="2">
        <f t="shared" si="768"/>
        <v>380.45935779687824</v>
      </c>
      <c r="AF683" s="2">
        <f t="shared" si="752"/>
        <v>7057.2737370241111</v>
      </c>
      <c r="AG683" s="33">
        <f t="shared" si="769"/>
        <v>0.1774696428571429</v>
      </c>
      <c r="AH683" s="33">
        <f t="shared" si="770"/>
        <v>0.1774696428571429</v>
      </c>
      <c r="AI683" s="2">
        <f t="shared" si="771"/>
        <v>2.4077713695923681</v>
      </c>
      <c r="AJ683" s="7">
        <v>2.2000000000000002</v>
      </c>
      <c r="AK683" s="27">
        <f t="shared" si="772"/>
        <v>0</v>
      </c>
      <c r="AL683" s="3">
        <f t="shared" si="773"/>
        <v>2351.4213132121931</v>
      </c>
    </row>
    <row r="684" spans="1:38" ht="20.25" x14ac:dyDescent="0.3">
      <c r="A684" s="7"/>
      <c r="B684" s="7"/>
      <c r="C684" s="7"/>
      <c r="D684" s="2"/>
      <c r="E684" s="2"/>
      <c r="F684" s="2"/>
      <c r="G684" s="7"/>
      <c r="H684" s="7"/>
      <c r="I684" s="7"/>
      <c r="J684" s="7"/>
      <c r="K684" s="2"/>
      <c r="L684" s="2"/>
      <c r="M684" s="2"/>
      <c r="N684" s="2"/>
      <c r="O684" s="2"/>
      <c r="P684" s="2"/>
      <c r="Q684" s="2"/>
      <c r="R684" s="2"/>
      <c r="S684" s="7"/>
      <c r="T684" s="2"/>
      <c r="U684" s="28"/>
      <c r="V684" s="2"/>
      <c r="W684" s="2"/>
      <c r="X684" s="28"/>
      <c r="Y684" s="28"/>
      <c r="Z684" s="28"/>
      <c r="AA684" s="2"/>
      <c r="AB684" s="2"/>
      <c r="AC684" s="2"/>
      <c r="AD684" s="7"/>
      <c r="AE684" s="2"/>
      <c r="AF684" s="7"/>
      <c r="AG684" s="7"/>
      <c r="AH684" s="3"/>
    </row>
    <row r="685" spans="1:38" ht="150" x14ac:dyDescent="0.2">
      <c r="A685" s="7" t="s">
        <v>10</v>
      </c>
      <c r="B685" s="7" t="s">
        <v>82</v>
      </c>
      <c r="C685" s="31" t="s">
        <v>83</v>
      </c>
      <c r="D685" s="31" t="s">
        <v>84</v>
      </c>
      <c r="E685" s="7" t="s">
        <v>12</v>
      </c>
      <c r="F685" s="7" t="s">
        <v>85</v>
      </c>
      <c r="G685" s="7" t="s">
        <v>47</v>
      </c>
      <c r="H685" s="7" t="s">
        <v>14</v>
      </c>
      <c r="I685" s="7" t="s">
        <v>15</v>
      </c>
      <c r="J685" s="7" t="s">
        <v>16</v>
      </c>
      <c r="K685" s="7" t="s">
        <v>17</v>
      </c>
      <c r="L685" s="7" t="s">
        <v>18</v>
      </c>
      <c r="M685" s="7" t="s">
        <v>25</v>
      </c>
      <c r="N685" s="7" t="s">
        <v>26</v>
      </c>
      <c r="O685" s="7" t="s">
        <v>27</v>
      </c>
      <c r="P685" s="7" t="s">
        <v>28</v>
      </c>
      <c r="Q685" s="7" t="s">
        <v>29</v>
      </c>
      <c r="R685" s="7" t="s">
        <v>30</v>
      </c>
      <c r="S685" s="7" t="s">
        <v>31</v>
      </c>
      <c r="T685" s="7" t="s">
        <v>32</v>
      </c>
      <c r="U685" s="7" t="s">
        <v>33</v>
      </c>
      <c r="V685" s="7" t="s">
        <v>34</v>
      </c>
      <c r="W685" s="26" t="s">
        <v>35</v>
      </c>
      <c r="X685" s="7" t="s">
        <v>36</v>
      </c>
      <c r="Y685" s="7" t="s">
        <v>37</v>
      </c>
      <c r="Z685" s="26" t="s">
        <v>59</v>
      </c>
      <c r="AA685" s="26" t="s">
        <v>60</v>
      </c>
      <c r="AB685" s="26" t="s">
        <v>61</v>
      </c>
      <c r="AC685" s="7" t="s">
        <v>39</v>
      </c>
      <c r="AD685" s="7" t="s">
        <v>40</v>
      </c>
      <c r="AE685" s="7" t="s">
        <v>41</v>
      </c>
      <c r="AF685" s="7" t="s">
        <v>21</v>
      </c>
      <c r="AG685" s="26" t="s">
        <v>90</v>
      </c>
      <c r="AH685" s="26" t="s">
        <v>89</v>
      </c>
      <c r="AI685" s="7" t="s">
        <v>22</v>
      </c>
      <c r="AJ685" s="7" t="s">
        <v>23</v>
      </c>
      <c r="AK685" s="26" t="s">
        <v>20</v>
      </c>
      <c r="AL685" s="7" t="s">
        <v>24</v>
      </c>
    </row>
    <row r="686" spans="1:38" ht="20.25" x14ac:dyDescent="0.3">
      <c r="A686" s="7">
        <v>28</v>
      </c>
      <c r="B686" s="7">
        <v>18</v>
      </c>
      <c r="C686" s="27">
        <v>14</v>
      </c>
      <c r="D686" s="27">
        <v>23</v>
      </c>
      <c r="E686" s="7">
        <v>2.75</v>
      </c>
      <c r="F686" s="32">
        <f>($D686+2*$E686)/12</f>
        <v>2.375</v>
      </c>
      <c r="G686" s="8">
        <f t="shared" ref="G686:G708" si="775">$B$4*$A686*$F686</f>
        <v>7980</v>
      </c>
      <c r="H686" s="2">
        <v>1.4</v>
      </c>
      <c r="I686" s="7">
        <f t="shared" ref="I686:I708" si="776">$G686*$H686</f>
        <v>11172</v>
      </c>
      <c r="J686" s="7">
        <v>1.2</v>
      </c>
      <c r="K686" s="7">
        <v>1.1499999999999999</v>
      </c>
      <c r="L686" s="7">
        <v>0</v>
      </c>
      <c r="M686" s="2">
        <f>($E$7-$C$7-0.06*$D686/12)/$K686</f>
        <v>3.6681159420289853</v>
      </c>
      <c r="N686" s="2">
        <f>($F$7-$B$7)/$K686</f>
        <v>2.7536231884057973</v>
      </c>
      <c r="O686" s="2">
        <f>($G$7-$B$7)/$K686</f>
        <v>11.449275362318842</v>
      </c>
      <c r="P686" s="2">
        <f>$C$7+$K686*$A686+0.06*$D686/12</f>
        <v>33.981666666666662</v>
      </c>
      <c r="Q686" s="2">
        <f>IF($A686&lt;$M686,$P686,$P686+$E$7)</f>
        <v>39.981666666666662</v>
      </c>
      <c r="R686" s="2">
        <f>$B$7+K686*$A686</f>
        <v>33.033333333333331</v>
      </c>
      <c r="S686" s="2">
        <f t="shared" ref="S686:S708" si="777">$R686+$F$7</f>
        <v>37.033333333333331</v>
      </c>
      <c r="T686" s="2">
        <f t="shared" ref="T686:T708" si="778">$R686+$G$7</f>
        <v>47.033333333333331</v>
      </c>
      <c r="U686" s="7">
        <f t="shared" ref="U686:U708" si="779">IF($A686&lt;$M686,0.5,1)</f>
        <v>1</v>
      </c>
      <c r="V686" s="2">
        <f>($U686*$H$7*(1+$L686)*$J686)/($Q686*$R686)</f>
        <v>29.074879972526936</v>
      </c>
      <c r="W686" s="28">
        <f>IF($A686&lt;$N686,(($U686*$I$7/2*(1+$L686)*$J$7)/($R686*$Q686)),(($U686*$I$7*(1+$L686)*$J$7)/($S686*$Q686)))</f>
        <v>40.522623274041109</v>
      </c>
      <c r="X686" s="2">
        <f>(2*$U686*$H$7*(1+$L686)*$J686)/($Q686*$T686)</f>
        <v>40.840830691387943</v>
      </c>
      <c r="Y686" s="2">
        <f>IF($R686&gt;$F686,$F686*$V686,$R686*$V686)</f>
        <v>69.052839934751475</v>
      </c>
      <c r="Z686" s="28">
        <f>IF($N686&lt;$A686,0,$F$7-$B$7-$K686*$A686)</f>
        <v>0</v>
      </c>
      <c r="AA686" s="28">
        <f>IF($S686&gt;$F686,$F686,$S686)</f>
        <v>2.375</v>
      </c>
      <c r="AB686" s="28">
        <f>($AA686-$Z686)*$W686</f>
        <v>96.241230275847641</v>
      </c>
      <c r="AC686" s="2">
        <f>IF($T686&gt;$F686,$F686*$X686,$T686*$X686)</f>
        <v>96.996972892046358</v>
      </c>
      <c r="AD686" s="2">
        <f t="shared" ref="AD686:AD708" si="780">IF($Y686&gt;$AC686,$Y686,$AC686)</f>
        <v>96.996972892046358</v>
      </c>
      <c r="AE686" s="2">
        <f>IF($AB686&gt;$AD686,$AB686,$AD686)</f>
        <v>96.996972892046358</v>
      </c>
      <c r="AF686" s="2">
        <f t="shared" ref="AF686:AF708" si="781">PI()*($B686/(2*12))^2*62.4</f>
        <v>110.26990214100174</v>
      </c>
      <c r="AG686" s="33">
        <f>0.23*($M$7/$H686)*(1+0.35*$M$7*($F686/$A686))</f>
        <v>0.15180770089285717</v>
      </c>
      <c r="AH686" s="33">
        <f>IF(AG686&gt;0.33,0.33,AG686)</f>
        <v>0.15180770089285717</v>
      </c>
      <c r="AI686" s="2">
        <f>$P$7/($O$7-$N$7*AH686)</f>
        <v>2.3618196067679618</v>
      </c>
      <c r="AJ686" s="7">
        <v>2.4</v>
      </c>
      <c r="AK686" s="27">
        <f>IF($A686&gt;$F686,0,$AE686)</f>
        <v>0</v>
      </c>
      <c r="AL686" s="3">
        <f>(12/$D686)*(($I686+$AF686)/$AI686+$AK686/$AJ686)</f>
        <v>2492.3163781034186</v>
      </c>
    </row>
    <row r="687" spans="1:38" ht="20.25" x14ac:dyDescent="0.3">
      <c r="A687" s="7">
        <v>28</v>
      </c>
      <c r="B687" s="7">
        <v>24</v>
      </c>
      <c r="C687" s="27">
        <v>19</v>
      </c>
      <c r="D687" s="27">
        <v>30</v>
      </c>
      <c r="E687" s="7">
        <v>3.25</v>
      </c>
      <c r="F687" s="32">
        <f t="shared" ref="F687:F708" si="782">($D687+2*$E687)/12</f>
        <v>3.0416666666666665</v>
      </c>
      <c r="G687" s="8">
        <f t="shared" si="775"/>
        <v>10220</v>
      </c>
      <c r="H687" s="2">
        <v>1.4</v>
      </c>
      <c r="I687" s="7">
        <f t="shared" si="776"/>
        <v>14308</v>
      </c>
      <c r="J687" s="7">
        <v>1.2</v>
      </c>
      <c r="K687" s="4">
        <f>(1.75-1.15)*(($D687-24)/(96-24))+1.15</f>
        <v>1.2</v>
      </c>
      <c r="L687" s="7">
        <v>0</v>
      </c>
      <c r="M687" s="2">
        <f t="shared" ref="M687:M708" si="783">($E$7-$C$7-0.06*$D687/12)/$K687</f>
        <v>3.4861111111111107</v>
      </c>
      <c r="N687" s="2">
        <f t="shared" ref="N687:N708" si="784">($F$7-$B$7)/$K687</f>
        <v>2.6388888888888888</v>
      </c>
      <c r="O687" s="2">
        <f t="shared" ref="O687:O708" si="785">($G$7-$B$7)/$K687</f>
        <v>10.972222222222221</v>
      </c>
      <c r="P687" s="2">
        <f t="shared" ref="P687:P708" si="786">$C$7+$K687*$A687+0.06*$D687/12</f>
        <v>35.416666666666664</v>
      </c>
      <c r="Q687" s="2">
        <f t="shared" ref="Q687:Q708" si="787">IF($A687&lt;$M687,$P687,$P687+$E$7)</f>
        <v>41.416666666666664</v>
      </c>
      <c r="R687" s="2">
        <f t="shared" ref="R687:R708" si="788">$B$7+K687*$A687</f>
        <v>34.433333333333337</v>
      </c>
      <c r="S687" s="2">
        <f t="shared" si="777"/>
        <v>38.433333333333337</v>
      </c>
      <c r="T687" s="2">
        <f t="shared" si="778"/>
        <v>48.433333333333337</v>
      </c>
      <c r="U687" s="7">
        <f t="shared" si="779"/>
        <v>1</v>
      </c>
      <c r="V687" s="2">
        <f t="shared" ref="V687:V708" si="789">($U687*$H$7*(1+$L687)*$J687)/($Q687*$R687)</f>
        <v>26.926320751225646</v>
      </c>
      <c r="W687" s="28">
        <f t="shared" ref="W687:W708" si="790">IF($A687&lt;$N687,(($U687*$I$7/2*(1+$L687)*$J$7)/($R687*$Q687)),(($U687*$I$7*(1+$L687)*$J$7)/($S687*$Q687)))</f>
        <v>37.693637977038293</v>
      </c>
      <c r="X687" s="2">
        <f t="shared" ref="X687:X708" si="791">(2*$U687*$H$7*(1+$L687)*$J687)/($Q687*$T687)</f>
        <v>38.286151873387603</v>
      </c>
      <c r="Y687" s="2">
        <f t="shared" ref="Y687:Y708" si="792">IF($R687&gt;$F687,$F687*$V687,$R687*$V687)</f>
        <v>81.900892284977999</v>
      </c>
      <c r="Z687" s="28">
        <f t="shared" ref="Z687:Z708" si="793">IF($N687&lt;$A687,0,$F$7-$B$7-$K687*$A687)</f>
        <v>0</v>
      </c>
      <c r="AA687" s="28">
        <f t="shared" ref="AA687:AA708" si="794">IF($S687&gt;$F687,$F687,$S687)</f>
        <v>3.0416666666666665</v>
      </c>
      <c r="AB687" s="28">
        <f t="shared" ref="AB687:AB708" si="795">($AA687-$Z687)*$W687</f>
        <v>114.65148218015814</v>
      </c>
      <c r="AC687" s="2">
        <f t="shared" ref="AC687:AC708" si="796">IF($T687&gt;$F687,$F687*$X687,$T687*$X687)</f>
        <v>116.45371194822062</v>
      </c>
      <c r="AD687" s="2">
        <f t="shared" si="780"/>
        <v>116.45371194822062</v>
      </c>
      <c r="AE687" s="2">
        <f t="shared" ref="AE687:AE708" si="797">IF($AB687&gt;$AD687,$AB687,$AD687)</f>
        <v>116.45371194822062</v>
      </c>
      <c r="AF687" s="2">
        <f t="shared" si="781"/>
        <v>196.03538158400309</v>
      </c>
      <c r="AG687" s="33">
        <f t="shared" ref="AG687:AG708" si="798">0.23*($M$7/$H687)*(1+0.35*$M$7*($F687/$A687))</f>
        <v>0.15291662946428575</v>
      </c>
      <c r="AH687" s="33">
        <f t="shared" ref="AH687:AH708" si="799">IF(AG687&gt;0.33,0.33,AG687)</f>
        <v>0.15291662946428575</v>
      </c>
      <c r="AI687" s="2">
        <f t="shared" ref="AI687:AI708" si="800">$P$7/($O$7-$N$7*AH687)</f>
        <v>2.3637690294886311</v>
      </c>
      <c r="AJ687" s="7">
        <v>2.2000000000000002</v>
      </c>
      <c r="AK687" s="27">
        <f t="shared" ref="AK687:AK708" si="801">IF($A687&gt;$F687,0,$AE687)</f>
        <v>0</v>
      </c>
      <c r="AL687" s="3">
        <f t="shared" ref="AL687:AL708" si="802">(12/$D687)*(($I687+$AF687)/$AI687+$AK687/$AJ687)</f>
        <v>2454.3913048428003</v>
      </c>
    </row>
    <row r="688" spans="1:38" ht="20.25" x14ac:dyDescent="0.3">
      <c r="A688" s="7">
        <v>28</v>
      </c>
      <c r="B688" s="7">
        <v>27</v>
      </c>
      <c r="C688" s="27">
        <v>22</v>
      </c>
      <c r="D688" s="27">
        <v>34</v>
      </c>
      <c r="E688" s="7">
        <v>3.5</v>
      </c>
      <c r="F688" s="32">
        <f t="shared" si="782"/>
        <v>3.4166666666666665</v>
      </c>
      <c r="G688" s="8">
        <f t="shared" si="775"/>
        <v>11480</v>
      </c>
      <c r="H688" s="2">
        <v>1.4</v>
      </c>
      <c r="I688" s="7">
        <f t="shared" si="776"/>
        <v>16071.999999999998</v>
      </c>
      <c r="J688" s="7">
        <v>1.2</v>
      </c>
      <c r="K688" s="4">
        <f t="shared" ref="K688:K698" si="803">(1.75-1.15)*(($D688-24)/(96-24))+1.15</f>
        <v>1.2333333333333332</v>
      </c>
      <c r="L688" s="7">
        <v>0</v>
      </c>
      <c r="M688" s="2">
        <f t="shared" si="783"/>
        <v>3.3756756756756761</v>
      </c>
      <c r="N688" s="2">
        <f t="shared" si="784"/>
        <v>2.567567567567568</v>
      </c>
      <c r="O688" s="2">
        <f t="shared" si="785"/>
        <v>10.675675675675677</v>
      </c>
      <c r="P688" s="2">
        <f t="shared" si="786"/>
        <v>36.369999999999997</v>
      </c>
      <c r="Q688" s="2">
        <f t="shared" si="787"/>
        <v>42.37</v>
      </c>
      <c r="R688" s="2">
        <f t="shared" si="788"/>
        <v>35.366666666666667</v>
      </c>
      <c r="S688" s="2">
        <f t="shared" si="777"/>
        <v>39.366666666666667</v>
      </c>
      <c r="T688" s="2">
        <f t="shared" si="778"/>
        <v>49.366666666666667</v>
      </c>
      <c r="U688" s="7">
        <f t="shared" si="779"/>
        <v>1</v>
      </c>
      <c r="V688" s="2">
        <f t="shared" si="789"/>
        <v>25.625870740171688</v>
      </c>
      <c r="W688" s="28">
        <f t="shared" si="790"/>
        <v>35.97196345168576</v>
      </c>
      <c r="X688" s="2">
        <f t="shared" si="791"/>
        <v>36.717149028119053</v>
      </c>
      <c r="Y688" s="2">
        <f t="shared" si="792"/>
        <v>87.555058362253263</v>
      </c>
      <c r="Z688" s="28">
        <f t="shared" si="793"/>
        <v>0</v>
      </c>
      <c r="AA688" s="28">
        <f t="shared" si="794"/>
        <v>3.4166666666666665</v>
      </c>
      <c r="AB688" s="28">
        <f t="shared" si="795"/>
        <v>122.90420845992634</v>
      </c>
      <c r="AC688" s="2">
        <f t="shared" si="796"/>
        <v>125.45025917940676</v>
      </c>
      <c r="AD688" s="2">
        <f t="shared" si="780"/>
        <v>125.45025917940676</v>
      </c>
      <c r="AE688" s="2">
        <f t="shared" si="797"/>
        <v>125.45025917940676</v>
      </c>
      <c r="AF688" s="2">
        <f t="shared" si="781"/>
        <v>248.1072798172539</v>
      </c>
      <c r="AG688" s="33">
        <f t="shared" si="798"/>
        <v>0.15354040178571429</v>
      </c>
      <c r="AH688" s="33">
        <f t="shared" si="799"/>
        <v>0.15354040178571429</v>
      </c>
      <c r="AI688" s="2">
        <f t="shared" si="800"/>
        <v>2.3648669946162681</v>
      </c>
      <c r="AJ688" s="7">
        <v>2.2000000000000002</v>
      </c>
      <c r="AK688" s="27">
        <f t="shared" si="801"/>
        <v>0</v>
      </c>
      <c r="AL688" s="3">
        <f t="shared" si="802"/>
        <v>2435.6709601757361</v>
      </c>
    </row>
    <row r="689" spans="1:38" ht="20.25" x14ac:dyDescent="0.3">
      <c r="A689" s="7">
        <v>28</v>
      </c>
      <c r="B689" s="7">
        <v>30</v>
      </c>
      <c r="C689" s="27">
        <v>24</v>
      </c>
      <c r="D689" s="27">
        <v>38</v>
      </c>
      <c r="E689" s="7">
        <v>3.75</v>
      </c>
      <c r="F689" s="32">
        <f t="shared" si="782"/>
        <v>3.7916666666666665</v>
      </c>
      <c r="G689" s="8">
        <f t="shared" si="775"/>
        <v>12740</v>
      </c>
      <c r="H689" s="2">
        <v>1.4</v>
      </c>
      <c r="I689" s="7">
        <f t="shared" si="776"/>
        <v>17836</v>
      </c>
      <c r="J689" s="7">
        <v>1.2</v>
      </c>
      <c r="K689" s="4">
        <f t="shared" si="803"/>
        <v>1.2666666666666666</v>
      </c>
      <c r="L689" s="7">
        <v>0</v>
      </c>
      <c r="M689" s="2">
        <f t="shared" si="783"/>
        <v>3.271052631578947</v>
      </c>
      <c r="N689" s="2">
        <f t="shared" si="784"/>
        <v>2.5</v>
      </c>
      <c r="O689" s="2">
        <f t="shared" si="785"/>
        <v>10.394736842105264</v>
      </c>
      <c r="P689" s="2">
        <f t="shared" si="786"/>
        <v>37.323333333333331</v>
      </c>
      <c r="Q689" s="2">
        <f t="shared" si="787"/>
        <v>43.323333333333331</v>
      </c>
      <c r="R689" s="2">
        <f t="shared" si="788"/>
        <v>36.300000000000004</v>
      </c>
      <c r="S689" s="2">
        <f t="shared" si="777"/>
        <v>40.300000000000004</v>
      </c>
      <c r="T689" s="2">
        <f t="shared" si="778"/>
        <v>50.300000000000004</v>
      </c>
      <c r="U689" s="7">
        <f t="shared" si="779"/>
        <v>1</v>
      </c>
      <c r="V689" s="2">
        <f t="shared" si="789"/>
        <v>24.417586512335646</v>
      </c>
      <c r="W689" s="28">
        <f t="shared" si="790"/>
        <v>34.365632382048076</v>
      </c>
      <c r="X689" s="2">
        <f t="shared" si="791"/>
        <v>35.242878345836345</v>
      </c>
      <c r="Y689" s="2">
        <f t="shared" si="792"/>
        <v>92.583348859272647</v>
      </c>
      <c r="Z689" s="28">
        <f t="shared" si="793"/>
        <v>0</v>
      </c>
      <c r="AA689" s="28">
        <f t="shared" si="794"/>
        <v>3.7916666666666665</v>
      </c>
      <c r="AB689" s="28">
        <f t="shared" si="795"/>
        <v>130.3030227819323</v>
      </c>
      <c r="AC689" s="2">
        <f t="shared" si="796"/>
        <v>133.62924706129613</v>
      </c>
      <c r="AD689" s="2">
        <f t="shared" si="780"/>
        <v>133.62924706129613</v>
      </c>
      <c r="AE689" s="2">
        <f t="shared" si="797"/>
        <v>133.62924706129613</v>
      </c>
      <c r="AF689" s="2">
        <f t="shared" si="781"/>
        <v>306.30528372500481</v>
      </c>
      <c r="AG689" s="33">
        <f t="shared" si="798"/>
        <v>0.15416417410714289</v>
      </c>
      <c r="AH689" s="33">
        <f t="shared" si="799"/>
        <v>0.15416417410714289</v>
      </c>
      <c r="AI689" s="2">
        <f t="shared" si="800"/>
        <v>2.3659659802223283</v>
      </c>
      <c r="AJ689" s="7">
        <v>2.2000000000000002</v>
      </c>
      <c r="AK689" s="27">
        <f t="shared" si="801"/>
        <v>0</v>
      </c>
      <c r="AL689" s="3">
        <f t="shared" si="802"/>
        <v>2421.4841146732911</v>
      </c>
    </row>
    <row r="690" spans="1:38" ht="20.25" x14ac:dyDescent="0.3">
      <c r="A690" s="7">
        <v>28</v>
      </c>
      <c r="B690" s="7">
        <v>33</v>
      </c>
      <c r="C690" s="27">
        <v>27</v>
      </c>
      <c r="D690" s="27">
        <v>42</v>
      </c>
      <c r="E690" s="7">
        <v>3.75</v>
      </c>
      <c r="F690" s="32">
        <f t="shared" si="782"/>
        <v>4.125</v>
      </c>
      <c r="G690" s="8">
        <f t="shared" si="775"/>
        <v>13860</v>
      </c>
      <c r="H690" s="2">
        <v>1.4</v>
      </c>
      <c r="I690" s="7">
        <f t="shared" si="776"/>
        <v>19404</v>
      </c>
      <c r="J690" s="7">
        <v>1.2</v>
      </c>
      <c r="K690" s="4">
        <f t="shared" si="803"/>
        <v>1.2999999999999998</v>
      </c>
      <c r="L690" s="7">
        <v>0</v>
      </c>
      <c r="M690" s="2">
        <f t="shared" si="783"/>
        <v>3.1717948717948721</v>
      </c>
      <c r="N690" s="2">
        <f t="shared" si="784"/>
        <v>2.4358974358974361</v>
      </c>
      <c r="O690" s="2">
        <f t="shared" si="785"/>
        <v>10.12820512820513</v>
      </c>
      <c r="P690" s="2">
        <f t="shared" si="786"/>
        <v>38.276666666666657</v>
      </c>
      <c r="Q690" s="2">
        <f t="shared" si="787"/>
        <v>44.276666666666657</v>
      </c>
      <c r="R690" s="2">
        <f t="shared" si="788"/>
        <v>37.233333333333327</v>
      </c>
      <c r="S690" s="2">
        <f t="shared" si="777"/>
        <v>41.233333333333327</v>
      </c>
      <c r="T690" s="2">
        <f t="shared" si="778"/>
        <v>51.233333333333327</v>
      </c>
      <c r="U690" s="7">
        <f t="shared" si="779"/>
        <v>1</v>
      </c>
      <c r="V690" s="2">
        <f t="shared" si="789"/>
        <v>23.292944293535321</v>
      </c>
      <c r="W690" s="28">
        <f t="shared" si="790"/>
        <v>32.864564945279596</v>
      </c>
      <c r="X690" s="2">
        <f t="shared" si="791"/>
        <v>33.855847463733184</v>
      </c>
      <c r="Y690" s="2">
        <f t="shared" si="792"/>
        <v>96.083395210833203</v>
      </c>
      <c r="Z690" s="28">
        <f t="shared" si="793"/>
        <v>0</v>
      </c>
      <c r="AA690" s="28">
        <f t="shared" si="794"/>
        <v>4.125</v>
      </c>
      <c r="AB690" s="28">
        <f t="shared" si="795"/>
        <v>135.56633039927834</v>
      </c>
      <c r="AC690" s="2">
        <f t="shared" si="796"/>
        <v>139.65537078789939</v>
      </c>
      <c r="AD690" s="2">
        <f t="shared" si="780"/>
        <v>139.65537078789939</v>
      </c>
      <c r="AE690" s="2">
        <f t="shared" si="797"/>
        <v>139.65537078789939</v>
      </c>
      <c r="AF690" s="2">
        <f t="shared" si="781"/>
        <v>370.62939330725584</v>
      </c>
      <c r="AG690" s="33">
        <f t="shared" si="798"/>
        <v>0.15471863839285716</v>
      </c>
      <c r="AH690" s="33">
        <f t="shared" si="799"/>
        <v>0.15471863839285716</v>
      </c>
      <c r="AI690" s="2">
        <f t="shared" si="800"/>
        <v>2.3669437141651368</v>
      </c>
      <c r="AJ690" s="7">
        <v>2.2000000000000002</v>
      </c>
      <c r="AK690" s="27">
        <f t="shared" si="801"/>
        <v>0</v>
      </c>
      <c r="AL690" s="3">
        <f t="shared" si="802"/>
        <v>2386.9997746720055</v>
      </c>
    </row>
    <row r="691" spans="1:38" ht="20.25" x14ac:dyDescent="0.3">
      <c r="A691" s="7">
        <v>28</v>
      </c>
      <c r="B691" s="7">
        <v>36</v>
      </c>
      <c r="C691" s="27">
        <v>29</v>
      </c>
      <c r="D691" s="27">
        <v>45</v>
      </c>
      <c r="E691" s="7">
        <v>4.5</v>
      </c>
      <c r="F691" s="32">
        <f t="shared" si="782"/>
        <v>4.5</v>
      </c>
      <c r="G691" s="8">
        <f t="shared" si="775"/>
        <v>15120</v>
      </c>
      <c r="H691" s="2">
        <v>1.4</v>
      </c>
      <c r="I691" s="7">
        <f t="shared" si="776"/>
        <v>21168</v>
      </c>
      <c r="J691" s="7">
        <v>1.2</v>
      </c>
      <c r="K691" s="4">
        <f t="shared" si="803"/>
        <v>1.325</v>
      </c>
      <c r="L691" s="7">
        <v>0</v>
      </c>
      <c r="M691" s="2">
        <f t="shared" si="783"/>
        <v>3.10062893081761</v>
      </c>
      <c r="N691" s="2">
        <f t="shared" si="784"/>
        <v>2.3899371069182389</v>
      </c>
      <c r="O691" s="2">
        <f t="shared" si="785"/>
        <v>9.9371069182389942</v>
      </c>
      <c r="P691" s="2">
        <f t="shared" si="786"/>
        <v>38.991666666666667</v>
      </c>
      <c r="Q691" s="2">
        <f t="shared" si="787"/>
        <v>44.991666666666667</v>
      </c>
      <c r="R691" s="2">
        <f t="shared" si="788"/>
        <v>37.933333333333337</v>
      </c>
      <c r="S691" s="2">
        <f t="shared" si="777"/>
        <v>41.933333333333337</v>
      </c>
      <c r="T691" s="2">
        <f t="shared" si="778"/>
        <v>51.933333333333337</v>
      </c>
      <c r="U691" s="7">
        <f t="shared" si="779"/>
        <v>1</v>
      </c>
      <c r="V691" s="2">
        <f t="shared" si="789"/>
        <v>22.499772951509929</v>
      </c>
      <c r="W691" s="28">
        <f t="shared" si="790"/>
        <v>31.802391716537034</v>
      </c>
      <c r="X691" s="2">
        <f t="shared" si="791"/>
        <v>32.868731217995247</v>
      </c>
      <c r="Y691" s="2">
        <f t="shared" si="792"/>
        <v>101.24897828179468</v>
      </c>
      <c r="Z691" s="28">
        <f t="shared" si="793"/>
        <v>0</v>
      </c>
      <c r="AA691" s="28">
        <f t="shared" si="794"/>
        <v>4.5</v>
      </c>
      <c r="AB691" s="28">
        <f t="shared" si="795"/>
        <v>143.11076272441665</v>
      </c>
      <c r="AC691" s="2">
        <f t="shared" si="796"/>
        <v>147.9092904809786</v>
      </c>
      <c r="AD691" s="2">
        <f t="shared" si="780"/>
        <v>147.9092904809786</v>
      </c>
      <c r="AE691" s="2">
        <f t="shared" si="797"/>
        <v>147.9092904809786</v>
      </c>
      <c r="AF691" s="2">
        <f t="shared" si="781"/>
        <v>441.07960856400695</v>
      </c>
      <c r="AG691" s="33">
        <f t="shared" si="798"/>
        <v>0.15534241071428573</v>
      </c>
      <c r="AH691" s="33">
        <f t="shared" si="799"/>
        <v>0.15534241071428573</v>
      </c>
      <c r="AI691" s="2">
        <f t="shared" si="800"/>
        <v>2.3680446312271588</v>
      </c>
      <c r="AJ691" s="7">
        <v>2.2000000000000002</v>
      </c>
      <c r="AK691" s="27">
        <f t="shared" si="801"/>
        <v>0</v>
      </c>
      <c r="AL691" s="3">
        <f t="shared" si="802"/>
        <v>2433.4090468405666</v>
      </c>
    </row>
    <row r="692" spans="1:38" ht="20.25" x14ac:dyDescent="0.3">
      <c r="A692" s="7">
        <v>28</v>
      </c>
      <c r="B692" s="7">
        <v>39</v>
      </c>
      <c r="C692" s="27">
        <v>32</v>
      </c>
      <c r="D692" s="27">
        <v>49</v>
      </c>
      <c r="E692" s="7">
        <v>4.75</v>
      </c>
      <c r="F692" s="32">
        <f t="shared" si="782"/>
        <v>4.875</v>
      </c>
      <c r="G692" s="8">
        <f t="shared" si="775"/>
        <v>16380</v>
      </c>
      <c r="H692" s="2">
        <v>1.4</v>
      </c>
      <c r="I692" s="7">
        <f t="shared" si="776"/>
        <v>22932</v>
      </c>
      <c r="J692" s="7">
        <v>1.2</v>
      </c>
      <c r="K692" s="4">
        <f t="shared" si="803"/>
        <v>1.3583333333333334</v>
      </c>
      <c r="L692" s="7">
        <v>0</v>
      </c>
      <c r="M692" s="2">
        <f t="shared" si="783"/>
        <v>3.0098159509202449</v>
      </c>
      <c r="N692" s="2">
        <f t="shared" si="784"/>
        <v>2.3312883435582821</v>
      </c>
      <c r="O692" s="2">
        <f t="shared" si="785"/>
        <v>9.6932515337423304</v>
      </c>
      <c r="P692" s="2">
        <f t="shared" si="786"/>
        <v>39.944999999999993</v>
      </c>
      <c r="Q692" s="2">
        <f t="shared" si="787"/>
        <v>45.944999999999993</v>
      </c>
      <c r="R692" s="2">
        <f t="shared" si="788"/>
        <v>38.866666666666667</v>
      </c>
      <c r="S692" s="2">
        <f t="shared" si="777"/>
        <v>42.866666666666667</v>
      </c>
      <c r="T692" s="2">
        <f t="shared" si="778"/>
        <v>52.866666666666667</v>
      </c>
      <c r="U692" s="7">
        <f t="shared" si="779"/>
        <v>1</v>
      </c>
      <c r="V692" s="2">
        <f t="shared" si="789"/>
        <v>21.503822808500061</v>
      </c>
      <c r="W692" s="28">
        <f t="shared" si="790"/>
        <v>30.464445707026474</v>
      </c>
      <c r="X692" s="2">
        <f t="shared" si="791"/>
        <v>31.618483473784451</v>
      </c>
      <c r="Y692" s="2">
        <f t="shared" si="792"/>
        <v>104.83113619143779</v>
      </c>
      <c r="Z692" s="28">
        <f t="shared" si="793"/>
        <v>0</v>
      </c>
      <c r="AA692" s="28">
        <f t="shared" si="794"/>
        <v>4.875</v>
      </c>
      <c r="AB692" s="28">
        <f t="shared" si="795"/>
        <v>148.51417282175407</v>
      </c>
      <c r="AC692" s="2">
        <f t="shared" si="796"/>
        <v>154.14010693469919</v>
      </c>
      <c r="AD692" s="2">
        <f t="shared" si="780"/>
        <v>154.14010693469919</v>
      </c>
      <c r="AE692" s="2">
        <f t="shared" si="797"/>
        <v>154.14010693469919</v>
      </c>
      <c r="AF692" s="2">
        <f t="shared" si="781"/>
        <v>517.65592949525819</v>
      </c>
      <c r="AG692" s="33">
        <f t="shared" si="798"/>
        <v>0.15596618303571433</v>
      </c>
      <c r="AH692" s="33">
        <f t="shared" si="799"/>
        <v>0.15596618303571433</v>
      </c>
      <c r="AI692" s="2">
        <f t="shared" si="800"/>
        <v>2.3691465728867405</v>
      </c>
      <c r="AJ692" s="7">
        <v>2.2000000000000002</v>
      </c>
      <c r="AK692" s="27">
        <f t="shared" si="801"/>
        <v>0</v>
      </c>
      <c r="AL692" s="3">
        <f t="shared" si="802"/>
        <v>2423.9837865731133</v>
      </c>
    </row>
    <row r="693" spans="1:38" ht="20.25" x14ac:dyDescent="0.3">
      <c r="A693" s="7">
        <v>28</v>
      </c>
      <c r="B693" s="7">
        <v>42</v>
      </c>
      <c r="C693" s="27">
        <v>34</v>
      </c>
      <c r="D693" s="27">
        <v>53</v>
      </c>
      <c r="E693" s="7">
        <v>5</v>
      </c>
      <c r="F693" s="32">
        <f t="shared" si="782"/>
        <v>5.25</v>
      </c>
      <c r="G693" s="8">
        <f t="shared" si="775"/>
        <v>17640</v>
      </c>
      <c r="H693" s="2">
        <v>1.4</v>
      </c>
      <c r="I693" s="7">
        <f t="shared" si="776"/>
        <v>24696</v>
      </c>
      <c r="J693" s="7">
        <v>1.2</v>
      </c>
      <c r="K693" s="4">
        <f t="shared" si="803"/>
        <v>1.3916666666666666</v>
      </c>
      <c r="L693" s="7">
        <v>0</v>
      </c>
      <c r="M693" s="2">
        <f t="shared" si="783"/>
        <v>2.9233532934131738</v>
      </c>
      <c r="N693" s="2">
        <f t="shared" si="784"/>
        <v>2.2754491017964074</v>
      </c>
      <c r="O693" s="2">
        <f t="shared" si="785"/>
        <v>9.4610778443113777</v>
      </c>
      <c r="P693" s="2">
        <f t="shared" si="786"/>
        <v>40.898333333333333</v>
      </c>
      <c r="Q693" s="2">
        <f t="shared" si="787"/>
        <v>46.898333333333333</v>
      </c>
      <c r="R693" s="2">
        <f t="shared" si="788"/>
        <v>39.800000000000004</v>
      </c>
      <c r="S693" s="2">
        <f t="shared" si="777"/>
        <v>43.800000000000004</v>
      </c>
      <c r="T693" s="2">
        <f t="shared" si="778"/>
        <v>53.800000000000004</v>
      </c>
      <c r="U693" s="7">
        <f t="shared" si="779"/>
        <v>1</v>
      </c>
      <c r="V693" s="2">
        <f t="shared" si="789"/>
        <v>20.572673952941077</v>
      </c>
      <c r="W693" s="28">
        <f t="shared" si="790"/>
        <v>29.20920459928135</v>
      </c>
      <c r="X693" s="2">
        <f t="shared" si="791"/>
        <v>30.438380049332896</v>
      </c>
      <c r="Y693" s="2">
        <f t="shared" si="792"/>
        <v>108.00653825294066</v>
      </c>
      <c r="Z693" s="28">
        <f t="shared" si="793"/>
        <v>0</v>
      </c>
      <c r="AA693" s="28">
        <f t="shared" si="794"/>
        <v>5.25</v>
      </c>
      <c r="AB693" s="28">
        <f t="shared" si="795"/>
        <v>153.34832414622707</v>
      </c>
      <c r="AC693" s="2">
        <f t="shared" si="796"/>
        <v>159.8014952589977</v>
      </c>
      <c r="AD693" s="2">
        <f t="shared" si="780"/>
        <v>159.8014952589977</v>
      </c>
      <c r="AE693" s="2">
        <f t="shared" si="797"/>
        <v>159.8014952589977</v>
      </c>
      <c r="AF693" s="2">
        <f t="shared" si="781"/>
        <v>600.35835610100946</v>
      </c>
      <c r="AG693" s="33">
        <f t="shared" si="798"/>
        <v>0.15658995535714287</v>
      </c>
      <c r="AH693" s="33">
        <f t="shared" si="799"/>
        <v>0.15658995535714287</v>
      </c>
      <c r="AI693" s="2">
        <f t="shared" si="800"/>
        <v>2.3702495405748998</v>
      </c>
      <c r="AJ693" s="7">
        <v>2.2000000000000002</v>
      </c>
      <c r="AK693" s="27">
        <f t="shared" si="801"/>
        <v>0</v>
      </c>
      <c r="AL693" s="3">
        <f t="shared" si="802"/>
        <v>2416.4026890840878</v>
      </c>
    </row>
    <row r="694" spans="1:38" ht="20.25" x14ac:dyDescent="0.3">
      <c r="A694" s="7">
        <v>28</v>
      </c>
      <c r="B694" s="7">
        <v>48</v>
      </c>
      <c r="C694" s="27">
        <v>38</v>
      </c>
      <c r="D694" s="27">
        <v>60</v>
      </c>
      <c r="E694" s="7">
        <v>5.5</v>
      </c>
      <c r="F694" s="32">
        <f t="shared" si="782"/>
        <v>5.916666666666667</v>
      </c>
      <c r="G694" s="8">
        <f t="shared" si="775"/>
        <v>19880</v>
      </c>
      <c r="H694" s="2">
        <v>1.4</v>
      </c>
      <c r="I694" s="7">
        <f t="shared" si="776"/>
        <v>27832</v>
      </c>
      <c r="J694" s="7">
        <v>1.2</v>
      </c>
      <c r="K694" s="4">
        <f t="shared" si="803"/>
        <v>1.45</v>
      </c>
      <c r="L694" s="7">
        <v>0</v>
      </c>
      <c r="M694" s="2">
        <f t="shared" si="783"/>
        <v>2.7816091954022988</v>
      </c>
      <c r="N694" s="2">
        <f t="shared" si="784"/>
        <v>2.1839080459770113</v>
      </c>
      <c r="O694" s="2">
        <f t="shared" si="785"/>
        <v>9.0804597701149419</v>
      </c>
      <c r="P694" s="2">
        <f t="shared" si="786"/>
        <v>42.566666666666663</v>
      </c>
      <c r="Q694" s="2">
        <f t="shared" si="787"/>
        <v>48.566666666666663</v>
      </c>
      <c r="R694" s="2">
        <f t="shared" si="788"/>
        <v>41.433333333333337</v>
      </c>
      <c r="S694" s="2">
        <f t="shared" si="777"/>
        <v>45.433333333333337</v>
      </c>
      <c r="T694" s="2">
        <f t="shared" si="778"/>
        <v>55.433333333333337</v>
      </c>
      <c r="U694" s="7">
        <f t="shared" si="779"/>
        <v>1</v>
      </c>
      <c r="V694" s="2">
        <f t="shared" si="789"/>
        <v>19.082841951993622</v>
      </c>
      <c r="W694" s="28">
        <f t="shared" si="790"/>
        <v>27.191824727540435</v>
      </c>
      <c r="X694" s="2">
        <f t="shared" si="791"/>
        <v>28.526725852469117</v>
      </c>
      <c r="Y694" s="2">
        <f t="shared" si="792"/>
        <v>112.90681488262894</v>
      </c>
      <c r="Z694" s="28">
        <f t="shared" si="793"/>
        <v>0</v>
      </c>
      <c r="AA694" s="28">
        <f t="shared" si="794"/>
        <v>5.916666666666667</v>
      </c>
      <c r="AB694" s="28">
        <f t="shared" si="795"/>
        <v>160.88496297128091</v>
      </c>
      <c r="AC694" s="2">
        <f t="shared" si="796"/>
        <v>168.78312796044227</v>
      </c>
      <c r="AD694" s="2">
        <f t="shared" si="780"/>
        <v>168.78312796044227</v>
      </c>
      <c r="AE694" s="2">
        <f t="shared" si="797"/>
        <v>168.78312796044227</v>
      </c>
      <c r="AF694" s="2">
        <f t="shared" si="781"/>
        <v>784.14152633601236</v>
      </c>
      <c r="AG694" s="33">
        <f t="shared" si="798"/>
        <v>0.15769888392857145</v>
      </c>
      <c r="AH694" s="33">
        <f t="shared" si="799"/>
        <v>0.15769888392857145</v>
      </c>
      <c r="AI694" s="2">
        <f t="shared" si="800"/>
        <v>2.3722129098837605</v>
      </c>
      <c r="AJ694" s="7">
        <v>2.2000000000000002</v>
      </c>
      <c r="AK694" s="27">
        <f t="shared" si="801"/>
        <v>0</v>
      </c>
      <c r="AL694" s="3">
        <f t="shared" si="802"/>
        <v>2412.6115667870822</v>
      </c>
    </row>
    <row r="695" spans="1:38" ht="20.25" x14ac:dyDescent="0.3">
      <c r="A695" s="7">
        <v>28</v>
      </c>
      <c r="B695" s="7">
        <v>54</v>
      </c>
      <c r="C695" s="27">
        <v>43</v>
      </c>
      <c r="D695" s="27">
        <v>68</v>
      </c>
      <c r="E695" s="7">
        <v>6</v>
      </c>
      <c r="F695" s="32">
        <f t="shared" si="782"/>
        <v>6.666666666666667</v>
      </c>
      <c r="G695" s="8">
        <f t="shared" si="775"/>
        <v>22400</v>
      </c>
      <c r="H695" s="2">
        <v>1.4</v>
      </c>
      <c r="I695" s="7">
        <f t="shared" si="776"/>
        <v>31359.999999999996</v>
      </c>
      <c r="J695" s="7">
        <v>1.2</v>
      </c>
      <c r="K695" s="4">
        <f t="shared" si="803"/>
        <v>1.5166666666666666</v>
      </c>
      <c r="L695" s="7">
        <v>0</v>
      </c>
      <c r="M695" s="2">
        <f t="shared" si="783"/>
        <v>2.6329670329670329</v>
      </c>
      <c r="N695" s="2">
        <f t="shared" si="784"/>
        <v>2.087912087912088</v>
      </c>
      <c r="O695" s="2">
        <f t="shared" si="785"/>
        <v>8.6813186813186807</v>
      </c>
      <c r="P695" s="2">
        <f t="shared" si="786"/>
        <v>44.473333333333336</v>
      </c>
      <c r="Q695" s="2">
        <f t="shared" si="787"/>
        <v>50.473333333333336</v>
      </c>
      <c r="R695" s="2">
        <f t="shared" si="788"/>
        <v>43.300000000000004</v>
      </c>
      <c r="S695" s="2">
        <f t="shared" si="777"/>
        <v>47.300000000000004</v>
      </c>
      <c r="T695" s="2">
        <f t="shared" si="778"/>
        <v>57.300000000000004</v>
      </c>
      <c r="U695" s="7">
        <f t="shared" si="779"/>
        <v>1</v>
      </c>
      <c r="V695" s="2">
        <f t="shared" si="789"/>
        <v>17.570387552112514</v>
      </c>
      <c r="W695" s="28">
        <f t="shared" si="790"/>
        <v>25.132062004706391</v>
      </c>
      <c r="X695" s="2">
        <f t="shared" si="791"/>
        <v>26.554896370208446</v>
      </c>
      <c r="Y695" s="2">
        <f t="shared" si="792"/>
        <v>117.13591701408343</v>
      </c>
      <c r="Z695" s="28">
        <f t="shared" si="793"/>
        <v>0</v>
      </c>
      <c r="AA695" s="28">
        <f t="shared" si="794"/>
        <v>6.666666666666667</v>
      </c>
      <c r="AB695" s="28">
        <f t="shared" si="795"/>
        <v>167.54708003137594</v>
      </c>
      <c r="AC695" s="2">
        <f t="shared" si="796"/>
        <v>177.03264246805631</v>
      </c>
      <c r="AD695" s="2">
        <f t="shared" si="780"/>
        <v>177.03264246805631</v>
      </c>
      <c r="AE695" s="2">
        <f t="shared" si="797"/>
        <v>177.03264246805631</v>
      </c>
      <c r="AF695" s="2">
        <f t="shared" si="781"/>
        <v>992.42911926901559</v>
      </c>
      <c r="AG695" s="33">
        <f t="shared" si="798"/>
        <v>0.1589464285714286</v>
      </c>
      <c r="AH695" s="33">
        <f t="shared" si="799"/>
        <v>0.1589464285714286</v>
      </c>
      <c r="AI695" s="2">
        <f t="shared" si="800"/>
        <v>2.37442559193908</v>
      </c>
      <c r="AJ695" s="7">
        <v>2.2000000000000002</v>
      </c>
      <c r="AK695" s="27">
        <f t="shared" si="801"/>
        <v>0</v>
      </c>
      <c r="AL695" s="3">
        <f t="shared" si="802"/>
        <v>2404.4771994120847</v>
      </c>
    </row>
    <row r="696" spans="1:38" ht="20.25" x14ac:dyDescent="0.3">
      <c r="A696" s="7">
        <v>28</v>
      </c>
      <c r="B696" s="7">
        <v>60</v>
      </c>
      <c r="C696" s="27">
        <v>48</v>
      </c>
      <c r="D696" s="27">
        <v>76</v>
      </c>
      <c r="E696" s="7">
        <v>6.5</v>
      </c>
      <c r="F696" s="32">
        <f t="shared" si="782"/>
        <v>7.416666666666667</v>
      </c>
      <c r="G696" s="8">
        <f t="shared" si="775"/>
        <v>24920</v>
      </c>
      <c r="H696" s="2">
        <v>1.4</v>
      </c>
      <c r="I696" s="7">
        <f t="shared" si="776"/>
        <v>34888</v>
      </c>
      <c r="J696" s="7">
        <v>1.2</v>
      </c>
      <c r="K696" s="4">
        <f t="shared" si="803"/>
        <v>1.5833333333333333</v>
      </c>
      <c r="L696" s="7">
        <v>0</v>
      </c>
      <c r="M696" s="2">
        <f t="shared" si="783"/>
        <v>2.4968421052631578</v>
      </c>
      <c r="N696" s="2">
        <f t="shared" si="784"/>
        <v>2</v>
      </c>
      <c r="O696" s="2">
        <f t="shared" si="785"/>
        <v>8.3157894736842106</v>
      </c>
      <c r="P696" s="2">
        <f t="shared" si="786"/>
        <v>46.379999999999995</v>
      </c>
      <c r="Q696" s="2">
        <f t="shared" si="787"/>
        <v>52.379999999999995</v>
      </c>
      <c r="R696" s="2">
        <f t="shared" si="788"/>
        <v>45.166666666666664</v>
      </c>
      <c r="S696" s="2">
        <f t="shared" si="777"/>
        <v>49.166666666666664</v>
      </c>
      <c r="T696" s="2">
        <f t="shared" si="778"/>
        <v>59.166666666666664</v>
      </c>
      <c r="U696" s="7">
        <f t="shared" si="779"/>
        <v>1</v>
      </c>
      <c r="V696" s="2">
        <f t="shared" si="789"/>
        <v>16.231090145953008</v>
      </c>
      <c r="W696" s="28">
        <f t="shared" si="790"/>
        <v>23.297804181955854</v>
      </c>
      <c r="X696" s="2">
        <f t="shared" si="791"/>
        <v>24.780988335511353</v>
      </c>
      <c r="Y696" s="2">
        <f t="shared" si="792"/>
        <v>120.38058524915148</v>
      </c>
      <c r="Z696" s="28">
        <f t="shared" si="793"/>
        <v>0</v>
      </c>
      <c r="AA696" s="28">
        <f t="shared" si="794"/>
        <v>7.416666666666667</v>
      </c>
      <c r="AB696" s="28">
        <f t="shared" si="795"/>
        <v>172.79204768283927</v>
      </c>
      <c r="AC696" s="2">
        <f t="shared" si="796"/>
        <v>183.79233015504255</v>
      </c>
      <c r="AD696" s="2">
        <f t="shared" si="780"/>
        <v>183.79233015504255</v>
      </c>
      <c r="AE696" s="2">
        <f t="shared" si="797"/>
        <v>183.79233015504255</v>
      </c>
      <c r="AF696" s="2">
        <f t="shared" si="781"/>
        <v>1225.2211349000193</v>
      </c>
      <c r="AG696" s="33">
        <f t="shared" si="798"/>
        <v>0.16019397321428575</v>
      </c>
      <c r="AH696" s="33">
        <f t="shared" si="799"/>
        <v>0.16019397321428575</v>
      </c>
      <c r="AI696" s="2">
        <f t="shared" si="800"/>
        <v>2.3766424056074014</v>
      </c>
      <c r="AJ696" s="7">
        <v>2.2000000000000002</v>
      </c>
      <c r="AK696" s="27">
        <f t="shared" si="801"/>
        <v>0</v>
      </c>
      <c r="AL696" s="3">
        <f t="shared" si="802"/>
        <v>2399.2198128596897</v>
      </c>
    </row>
    <row r="697" spans="1:38" ht="20.25" x14ac:dyDescent="0.3">
      <c r="A697" s="7">
        <v>28</v>
      </c>
      <c r="B697" s="7">
        <v>66</v>
      </c>
      <c r="C697" s="27">
        <v>53</v>
      </c>
      <c r="D697" s="27">
        <v>83</v>
      </c>
      <c r="E697" s="7">
        <v>7</v>
      </c>
      <c r="F697" s="32">
        <f t="shared" si="782"/>
        <v>8.0833333333333339</v>
      </c>
      <c r="G697" s="8">
        <f t="shared" si="775"/>
        <v>27160.000000000004</v>
      </c>
      <c r="H697" s="2">
        <v>1.4</v>
      </c>
      <c r="I697" s="7">
        <f t="shared" si="776"/>
        <v>38024</v>
      </c>
      <c r="J697" s="7">
        <v>1.2</v>
      </c>
      <c r="K697" s="4">
        <f t="shared" si="803"/>
        <v>1.6416666666666666</v>
      </c>
      <c r="L697" s="7">
        <v>0</v>
      </c>
      <c r="M697" s="2">
        <f t="shared" si="783"/>
        <v>2.3868020304568525</v>
      </c>
      <c r="N697" s="2">
        <f t="shared" si="784"/>
        <v>1.9289340101522843</v>
      </c>
      <c r="O697" s="2">
        <f t="shared" si="785"/>
        <v>8.0203045685279193</v>
      </c>
      <c r="P697" s="2">
        <f t="shared" si="786"/>
        <v>48.048333333333332</v>
      </c>
      <c r="Q697" s="2">
        <f t="shared" si="787"/>
        <v>54.048333333333332</v>
      </c>
      <c r="R697" s="2">
        <f t="shared" si="788"/>
        <v>46.800000000000004</v>
      </c>
      <c r="S697" s="2">
        <f t="shared" si="777"/>
        <v>50.800000000000004</v>
      </c>
      <c r="T697" s="2">
        <f t="shared" si="778"/>
        <v>60.800000000000004</v>
      </c>
      <c r="U697" s="7">
        <f t="shared" si="779"/>
        <v>1</v>
      </c>
      <c r="V697" s="2">
        <f t="shared" si="789"/>
        <v>15.18109384525247</v>
      </c>
      <c r="W697" s="28">
        <f t="shared" si="790"/>
        <v>21.852706445552887</v>
      </c>
      <c r="X697" s="2">
        <f t="shared" si="791"/>
        <v>23.370894472296563</v>
      </c>
      <c r="Y697" s="2">
        <f t="shared" si="792"/>
        <v>122.71384191579081</v>
      </c>
      <c r="Z697" s="28">
        <f t="shared" si="793"/>
        <v>0</v>
      </c>
      <c r="AA697" s="28">
        <f t="shared" si="794"/>
        <v>8.0833333333333339</v>
      </c>
      <c r="AB697" s="28">
        <f t="shared" si="795"/>
        <v>176.64271043488586</v>
      </c>
      <c r="AC697" s="2">
        <f t="shared" si="796"/>
        <v>188.91473031773057</v>
      </c>
      <c r="AD697" s="2">
        <f t="shared" si="780"/>
        <v>188.91473031773057</v>
      </c>
      <c r="AE697" s="2">
        <f t="shared" si="797"/>
        <v>188.91473031773057</v>
      </c>
      <c r="AF697" s="2">
        <f t="shared" si="781"/>
        <v>1482.5175732290234</v>
      </c>
      <c r="AG697" s="33">
        <f t="shared" si="798"/>
        <v>0.1613029017857143</v>
      </c>
      <c r="AH697" s="33">
        <f t="shared" si="799"/>
        <v>0.1613029017857143</v>
      </c>
      <c r="AI697" s="2">
        <f t="shared" si="800"/>
        <v>2.3786163845233244</v>
      </c>
      <c r="AJ697" s="7">
        <v>2.2000000000000002</v>
      </c>
      <c r="AK697" s="27">
        <f t="shared" si="801"/>
        <v>0</v>
      </c>
      <c r="AL697" s="3">
        <f t="shared" si="802"/>
        <v>2401.3059484506048</v>
      </c>
    </row>
    <row r="698" spans="1:38" ht="20.25" x14ac:dyDescent="0.3">
      <c r="A698" s="7">
        <v>28</v>
      </c>
      <c r="B698" s="7">
        <v>72</v>
      </c>
      <c r="C698" s="27">
        <v>58</v>
      </c>
      <c r="D698" s="27">
        <v>91</v>
      </c>
      <c r="E698" s="7">
        <v>7.5</v>
      </c>
      <c r="F698" s="32">
        <f t="shared" si="782"/>
        <v>8.8333333333333339</v>
      </c>
      <c r="G698" s="8">
        <f t="shared" si="775"/>
        <v>29680.000000000004</v>
      </c>
      <c r="H698" s="2">
        <v>1.4</v>
      </c>
      <c r="I698" s="7">
        <f t="shared" si="776"/>
        <v>41552</v>
      </c>
      <c r="J698" s="7">
        <v>1.2</v>
      </c>
      <c r="K698" s="4">
        <f t="shared" si="803"/>
        <v>1.7083333333333335</v>
      </c>
      <c r="L698" s="7">
        <v>0</v>
      </c>
      <c r="M698" s="2">
        <f t="shared" si="783"/>
        <v>2.2702439024390242</v>
      </c>
      <c r="N698" s="2">
        <f t="shared" si="784"/>
        <v>1.8536585365853655</v>
      </c>
      <c r="O698" s="2">
        <f t="shared" si="785"/>
        <v>7.7073170731707306</v>
      </c>
      <c r="P698" s="2">
        <f t="shared" si="786"/>
        <v>49.954999999999998</v>
      </c>
      <c r="Q698" s="2">
        <f t="shared" si="787"/>
        <v>55.954999999999998</v>
      </c>
      <c r="R698" s="2">
        <f t="shared" si="788"/>
        <v>48.666666666666671</v>
      </c>
      <c r="S698" s="2">
        <f t="shared" si="777"/>
        <v>52.666666666666671</v>
      </c>
      <c r="T698" s="2">
        <f t="shared" si="778"/>
        <v>62.666666666666671</v>
      </c>
      <c r="U698" s="7">
        <f t="shared" si="779"/>
        <v>1</v>
      </c>
      <c r="V698" s="2">
        <f t="shared" si="789"/>
        <v>14.101351012249324</v>
      </c>
      <c r="W698" s="28">
        <f t="shared" si="790"/>
        <v>20.359941137147956</v>
      </c>
      <c r="X698" s="2">
        <f t="shared" si="791"/>
        <v>21.902098380727676</v>
      </c>
      <c r="Y698" s="2">
        <f t="shared" si="792"/>
        <v>124.56193394153571</v>
      </c>
      <c r="Z698" s="28">
        <f t="shared" si="793"/>
        <v>0</v>
      </c>
      <c r="AA698" s="28">
        <f t="shared" si="794"/>
        <v>8.8333333333333339</v>
      </c>
      <c r="AB698" s="28">
        <f t="shared" si="795"/>
        <v>179.84614671147364</v>
      </c>
      <c r="AC698" s="2">
        <f t="shared" si="796"/>
        <v>193.46853569642781</v>
      </c>
      <c r="AD698" s="2">
        <f t="shared" si="780"/>
        <v>193.46853569642781</v>
      </c>
      <c r="AE698" s="2">
        <f t="shared" si="797"/>
        <v>193.46853569642781</v>
      </c>
      <c r="AF698" s="2">
        <f t="shared" si="781"/>
        <v>1764.3184342560278</v>
      </c>
      <c r="AG698" s="33">
        <f t="shared" si="798"/>
        <v>0.16255044642857144</v>
      </c>
      <c r="AH698" s="33">
        <f t="shared" si="799"/>
        <v>0.16255044642857144</v>
      </c>
      <c r="AI698" s="2">
        <f t="shared" si="800"/>
        <v>2.3808410339872856</v>
      </c>
      <c r="AJ698" s="7">
        <v>2.2000000000000002</v>
      </c>
      <c r="AK698" s="27">
        <f t="shared" si="801"/>
        <v>0</v>
      </c>
      <c r="AL698" s="3">
        <f t="shared" si="802"/>
        <v>2399.169835276356</v>
      </c>
    </row>
    <row r="699" spans="1:38" ht="20.25" x14ac:dyDescent="0.3">
      <c r="A699" s="7">
        <v>28</v>
      </c>
      <c r="B699" s="7">
        <v>78</v>
      </c>
      <c r="C699" s="27">
        <v>63</v>
      </c>
      <c r="D699" s="27">
        <v>98</v>
      </c>
      <c r="E699" s="7">
        <v>8</v>
      </c>
      <c r="F699" s="32">
        <f t="shared" si="782"/>
        <v>9.5</v>
      </c>
      <c r="G699" s="8">
        <f t="shared" si="775"/>
        <v>31920</v>
      </c>
      <c r="H699" s="2">
        <v>1.4</v>
      </c>
      <c r="I699" s="7">
        <f t="shared" si="776"/>
        <v>44688</v>
      </c>
      <c r="J699" s="7">
        <v>1.2</v>
      </c>
      <c r="K699" s="7">
        <v>1.75</v>
      </c>
      <c r="L699" s="7">
        <v>0</v>
      </c>
      <c r="M699" s="2">
        <f t="shared" si="783"/>
        <v>2.196190476190476</v>
      </c>
      <c r="N699" s="2">
        <f t="shared" si="784"/>
        <v>1.8095238095238095</v>
      </c>
      <c r="O699" s="2">
        <f t="shared" si="785"/>
        <v>7.5238095238095237</v>
      </c>
      <c r="P699" s="2">
        <f t="shared" si="786"/>
        <v>51.156666666666666</v>
      </c>
      <c r="Q699" s="2">
        <f t="shared" si="787"/>
        <v>57.156666666666666</v>
      </c>
      <c r="R699" s="2">
        <f t="shared" si="788"/>
        <v>49.833333333333336</v>
      </c>
      <c r="S699" s="2">
        <f t="shared" si="777"/>
        <v>53.833333333333336</v>
      </c>
      <c r="T699" s="2">
        <f t="shared" si="778"/>
        <v>63.833333333333336</v>
      </c>
      <c r="U699" s="7">
        <f t="shared" si="779"/>
        <v>1</v>
      </c>
      <c r="V699" s="2">
        <f t="shared" si="789"/>
        <v>13.481691757267914</v>
      </c>
      <c r="W699" s="28">
        <f t="shared" si="790"/>
        <v>19.49993147940744</v>
      </c>
      <c r="X699" s="2">
        <f t="shared" si="791"/>
        <v>21.049743265917002</v>
      </c>
      <c r="Y699" s="2">
        <f t="shared" si="792"/>
        <v>128.07607169404517</v>
      </c>
      <c r="Z699" s="28">
        <f t="shared" si="793"/>
        <v>0</v>
      </c>
      <c r="AA699" s="28">
        <f t="shared" si="794"/>
        <v>9.5</v>
      </c>
      <c r="AB699" s="28">
        <f t="shared" si="795"/>
        <v>185.24934905437067</v>
      </c>
      <c r="AC699" s="2">
        <f t="shared" si="796"/>
        <v>199.97256102621151</v>
      </c>
      <c r="AD699" s="2">
        <f t="shared" si="780"/>
        <v>199.97256102621151</v>
      </c>
      <c r="AE699" s="2">
        <f t="shared" si="797"/>
        <v>199.97256102621151</v>
      </c>
      <c r="AF699" s="2">
        <f t="shared" si="781"/>
        <v>2070.6237179810328</v>
      </c>
      <c r="AG699" s="33">
        <f t="shared" si="798"/>
        <v>0.16365937500000002</v>
      </c>
      <c r="AH699" s="33">
        <f t="shared" si="799"/>
        <v>0.16365937500000002</v>
      </c>
      <c r="AI699" s="2">
        <f t="shared" si="800"/>
        <v>2.3828219965191217</v>
      </c>
      <c r="AJ699" s="7">
        <v>2.2000000000000002</v>
      </c>
      <c r="AK699" s="27">
        <f t="shared" si="801"/>
        <v>0</v>
      </c>
      <c r="AL699" s="3">
        <f t="shared" si="802"/>
        <v>2402.8424153165593</v>
      </c>
    </row>
    <row r="700" spans="1:38" ht="20.25" x14ac:dyDescent="0.3">
      <c r="A700" s="7">
        <v>28</v>
      </c>
      <c r="B700" s="7">
        <v>84</v>
      </c>
      <c r="C700" s="27">
        <v>68</v>
      </c>
      <c r="D700" s="27">
        <v>106</v>
      </c>
      <c r="E700" s="7">
        <v>8.5</v>
      </c>
      <c r="F700" s="32">
        <f t="shared" si="782"/>
        <v>10.25</v>
      </c>
      <c r="G700" s="8">
        <f t="shared" si="775"/>
        <v>34440</v>
      </c>
      <c r="H700" s="2">
        <v>1.4</v>
      </c>
      <c r="I700" s="7">
        <f t="shared" si="776"/>
        <v>48216</v>
      </c>
      <c r="J700" s="7">
        <v>1.2</v>
      </c>
      <c r="K700" s="7">
        <v>1.75</v>
      </c>
      <c r="L700" s="7">
        <v>0</v>
      </c>
      <c r="M700" s="2">
        <f t="shared" si="783"/>
        <v>2.1733333333333333</v>
      </c>
      <c r="N700" s="2">
        <f t="shared" si="784"/>
        <v>1.8095238095238095</v>
      </c>
      <c r="O700" s="2">
        <f t="shared" si="785"/>
        <v>7.5238095238095237</v>
      </c>
      <c r="P700" s="2">
        <f t="shared" si="786"/>
        <v>51.196666666666665</v>
      </c>
      <c r="Q700" s="2">
        <f t="shared" si="787"/>
        <v>57.196666666666665</v>
      </c>
      <c r="R700" s="2">
        <f t="shared" si="788"/>
        <v>49.833333333333336</v>
      </c>
      <c r="S700" s="2">
        <f t="shared" si="777"/>
        <v>53.833333333333336</v>
      </c>
      <c r="T700" s="2">
        <f t="shared" si="778"/>
        <v>63.833333333333336</v>
      </c>
      <c r="U700" s="7">
        <f t="shared" si="779"/>
        <v>1</v>
      </c>
      <c r="V700" s="2">
        <f t="shared" si="789"/>
        <v>13.472263451359224</v>
      </c>
      <c r="W700" s="28">
        <f t="shared" si="790"/>
        <v>19.486294368984169</v>
      </c>
      <c r="X700" s="2">
        <f t="shared" si="791"/>
        <v>21.035022307866356</v>
      </c>
      <c r="Y700" s="2">
        <f t="shared" si="792"/>
        <v>138.09070037643204</v>
      </c>
      <c r="Z700" s="28">
        <f t="shared" si="793"/>
        <v>0</v>
      </c>
      <c r="AA700" s="28">
        <f t="shared" si="794"/>
        <v>10.25</v>
      </c>
      <c r="AB700" s="28">
        <f t="shared" si="795"/>
        <v>199.73451728208772</v>
      </c>
      <c r="AC700" s="2">
        <f t="shared" si="796"/>
        <v>215.60897865563015</v>
      </c>
      <c r="AD700" s="2">
        <f t="shared" si="780"/>
        <v>215.60897865563015</v>
      </c>
      <c r="AE700" s="2">
        <f t="shared" si="797"/>
        <v>215.60897865563015</v>
      </c>
      <c r="AF700" s="2">
        <f t="shared" si="781"/>
        <v>2401.4334244040379</v>
      </c>
      <c r="AG700" s="33">
        <f t="shared" si="798"/>
        <v>0.16490691964285717</v>
      </c>
      <c r="AH700" s="33">
        <f t="shared" si="799"/>
        <v>0.16490691964285717</v>
      </c>
      <c r="AI700" s="2">
        <f t="shared" si="800"/>
        <v>2.3850545233981806</v>
      </c>
      <c r="AJ700" s="7">
        <v>2.2000000000000002</v>
      </c>
      <c r="AK700" s="27">
        <f t="shared" si="801"/>
        <v>0</v>
      </c>
      <c r="AL700" s="3">
        <f t="shared" si="802"/>
        <v>2402.5763041440309</v>
      </c>
    </row>
    <row r="701" spans="1:38" ht="20.25" x14ac:dyDescent="0.3">
      <c r="A701" s="7">
        <v>28</v>
      </c>
      <c r="B701" s="7">
        <v>90</v>
      </c>
      <c r="C701" s="27">
        <v>72</v>
      </c>
      <c r="D701" s="27">
        <v>113</v>
      </c>
      <c r="E701" s="7">
        <v>9</v>
      </c>
      <c r="F701" s="32">
        <f t="shared" si="782"/>
        <v>10.916666666666666</v>
      </c>
      <c r="G701" s="8">
        <f t="shared" si="775"/>
        <v>36680</v>
      </c>
      <c r="H701" s="2">
        <v>1.4</v>
      </c>
      <c r="I701" s="7">
        <f t="shared" si="776"/>
        <v>51352</v>
      </c>
      <c r="J701" s="7">
        <v>1.2</v>
      </c>
      <c r="K701" s="7">
        <v>1.75</v>
      </c>
      <c r="L701" s="7">
        <v>0</v>
      </c>
      <c r="M701" s="2">
        <f t="shared" si="783"/>
        <v>2.1533333333333333</v>
      </c>
      <c r="N701" s="2">
        <f t="shared" si="784"/>
        <v>1.8095238095238095</v>
      </c>
      <c r="O701" s="2">
        <f t="shared" si="785"/>
        <v>7.5238095238095237</v>
      </c>
      <c r="P701" s="2">
        <f t="shared" si="786"/>
        <v>51.231666666666662</v>
      </c>
      <c r="Q701" s="2">
        <f t="shared" si="787"/>
        <v>57.231666666666662</v>
      </c>
      <c r="R701" s="2">
        <f t="shared" si="788"/>
        <v>49.833333333333336</v>
      </c>
      <c r="S701" s="2">
        <f t="shared" si="777"/>
        <v>53.833333333333336</v>
      </c>
      <c r="T701" s="2">
        <f t="shared" si="778"/>
        <v>63.833333333333336</v>
      </c>
      <c r="U701" s="7">
        <f t="shared" si="779"/>
        <v>1</v>
      </c>
      <c r="V701" s="2">
        <f t="shared" si="789"/>
        <v>13.464024494707063</v>
      </c>
      <c r="W701" s="28">
        <f t="shared" si="790"/>
        <v>19.474377534430204</v>
      </c>
      <c r="X701" s="2">
        <f t="shared" si="791"/>
        <v>21.022158349438183</v>
      </c>
      <c r="Y701" s="2">
        <f t="shared" si="792"/>
        <v>146.9822674005521</v>
      </c>
      <c r="Z701" s="28">
        <f t="shared" si="793"/>
        <v>0</v>
      </c>
      <c r="AA701" s="28">
        <f t="shared" si="794"/>
        <v>10.916666666666666</v>
      </c>
      <c r="AB701" s="28">
        <f t="shared" si="795"/>
        <v>212.59528808419637</v>
      </c>
      <c r="AC701" s="2">
        <f t="shared" si="796"/>
        <v>229.49189531470014</v>
      </c>
      <c r="AD701" s="2">
        <f t="shared" si="780"/>
        <v>229.49189531470014</v>
      </c>
      <c r="AE701" s="2">
        <f t="shared" si="797"/>
        <v>229.49189531470014</v>
      </c>
      <c r="AF701" s="2">
        <f t="shared" si="781"/>
        <v>2756.7475535250433</v>
      </c>
      <c r="AG701" s="33">
        <f t="shared" si="798"/>
        <v>0.16601584821428575</v>
      </c>
      <c r="AH701" s="33">
        <f t="shared" si="799"/>
        <v>0.16601584821428575</v>
      </c>
      <c r="AI701" s="2">
        <f t="shared" si="800"/>
        <v>2.3870425066719383</v>
      </c>
      <c r="AJ701" s="7">
        <v>2.2000000000000002</v>
      </c>
      <c r="AK701" s="27">
        <f t="shared" si="801"/>
        <v>0</v>
      </c>
      <c r="AL701" s="3">
        <f t="shared" si="802"/>
        <v>2407.1886742860211</v>
      </c>
    </row>
    <row r="702" spans="1:38" ht="20.25" x14ac:dyDescent="0.3">
      <c r="A702" s="7">
        <v>28</v>
      </c>
      <c r="B702" s="7">
        <v>96</v>
      </c>
      <c r="C702" s="27">
        <v>77</v>
      </c>
      <c r="D702" s="27">
        <v>121</v>
      </c>
      <c r="E702" s="7">
        <v>9.5</v>
      </c>
      <c r="F702" s="32">
        <f t="shared" si="782"/>
        <v>11.666666666666666</v>
      </c>
      <c r="G702" s="8">
        <f t="shared" si="775"/>
        <v>39200</v>
      </c>
      <c r="H702" s="2">
        <v>1.4</v>
      </c>
      <c r="I702" s="7">
        <f t="shared" si="776"/>
        <v>54880</v>
      </c>
      <c r="J702" s="7">
        <v>1.2</v>
      </c>
      <c r="K702" s="7">
        <v>1.75</v>
      </c>
      <c r="L702" s="7">
        <v>0</v>
      </c>
      <c r="M702" s="2">
        <f t="shared" si="783"/>
        <v>2.1304761904761902</v>
      </c>
      <c r="N702" s="2">
        <f t="shared" si="784"/>
        <v>1.8095238095238095</v>
      </c>
      <c r="O702" s="2">
        <f t="shared" si="785"/>
        <v>7.5238095238095237</v>
      </c>
      <c r="P702" s="2">
        <f t="shared" si="786"/>
        <v>51.271666666666661</v>
      </c>
      <c r="Q702" s="2">
        <f t="shared" si="787"/>
        <v>57.271666666666661</v>
      </c>
      <c r="R702" s="2">
        <f t="shared" si="788"/>
        <v>49.833333333333336</v>
      </c>
      <c r="S702" s="2">
        <f t="shared" si="777"/>
        <v>53.833333333333336</v>
      </c>
      <c r="T702" s="2">
        <f t="shared" si="778"/>
        <v>63.833333333333336</v>
      </c>
      <c r="U702" s="7">
        <f t="shared" si="779"/>
        <v>1</v>
      </c>
      <c r="V702" s="2">
        <f t="shared" si="789"/>
        <v>13.454620874887112</v>
      </c>
      <c r="W702" s="28">
        <f t="shared" si="790"/>
        <v>19.460776129988616</v>
      </c>
      <c r="X702" s="2">
        <f t="shared" si="791"/>
        <v>21.007475935202333</v>
      </c>
      <c r="Y702" s="2">
        <f t="shared" si="792"/>
        <v>156.97057687368297</v>
      </c>
      <c r="Z702" s="28">
        <f t="shared" si="793"/>
        <v>0</v>
      </c>
      <c r="AA702" s="28">
        <f t="shared" si="794"/>
        <v>11.666666666666666</v>
      </c>
      <c r="AB702" s="28">
        <f t="shared" si="795"/>
        <v>227.0423881832005</v>
      </c>
      <c r="AC702" s="2">
        <f t="shared" si="796"/>
        <v>245.08721924402721</v>
      </c>
      <c r="AD702" s="2">
        <f t="shared" si="780"/>
        <v>245.08721924402721</v>
      </c>
      <c r="AE702" s="2">
        <f t="shared" si="797"/>
        <v>245.08721924402721</v>
      </c>
      <c r="AF702" s="2">
        <f t="shared" si="781"/>
        <v>3136.5661053440494</v>
      </c>
      <c r="AG702" s="33">
        <f t="shared" si="798"/>
        <v>0.1672633928571429</v>
      </c>
      <c r="AH702" s="33">
        <f t="shared" si="799"/>
        <v>0.1672633928571429</v>
      </c>
      <c r="AI702" s="2">
        <f t="shared" si="800"/>
        <v>2.3892829528808219</v>
      </c>
      <c r="AJ702" s="7">
        <v>2.2000000000000002</v>
      </c>
      <c r="AK702" s="27">
        <f t="shared" si="801"/>
        <v>0</v>
      </c>
      <c r="AL702" s="3">
        <f t="shared" si="802"/>
        <v>2408.1321252902812</v>
      </c>
    </row>
    <row r="703" spans="1:38" ht="20.25" x14ac:dyDescent="0.3">
      <c r="A703" s="7">
        <v>28</v>
      </c>
      <c r="B703" s="7">
        <v>102</v>
      </c>
      <c r="C703" s="27">
        <v>82</v>
      </c>
      <c r="D703" s="27">
        <v>128</v>
      </c>
      <c r="E703" s="7">
        <v>9.75</v>
      </c>
      <c r="F703" s="32">
        <f t="shared" si="782"/>
        <v>12.291666666666666</v>
      </c>
      <c r="G703" s="8">
        <f t="shared" si="775"/>
        <v>41300</v>
      </c>
      <c r="H703" s="2">
        <v>1.4</v>
      </c>
      <c r="I703" s="7">
        <f t="shared" si="776"/>
        <v>57819.999999999993</v>
      </c>
      <c r="J703" s="7">
        <v>1.2</v>
      </c>
      <c r="K703" s="7">
        <v>1.75</v>
      </c>
      <c r="L703" s="7">
        <v>0</v>
      </c>
      <c r="M703" s="2">
        <f t="shared" si="783"/>
        <v>2.1104761904761902</v>
      </c>
      <c r="N703" s="2">
        <f t="shared" si="784"/>
        <v>1.8095238095238095</v>
      </c>
      <c r="O703" s="2">
        <f t="shared" si="785"/>
        <v>7.5238095238095237</v>
      </c>
      <c r="P703" s="2">
        <f t="shared" si="786"/>
        <v>51.306666666666665</v>
      </c>
      <c r="Q703" s="2">
        <f t="shared" si="787"/>
        <v>57.306666666666665</v>
      </c>
      <c r="R703" s="2">
        <f t="shared" si="788"/>
        <v>49.833333333333336</v>
      </c>
      <c r="S703" s="2">
        <f t="shared" si="777"/>
        <v>53.833333333333336</v>
      </c>
      <c r="T703" s="2">
        <f t="shared" si="778"/>
        <v>63.833333333333336</v>
      </c>
      <c r="U703" s="7">
        <f t="shared" si="779"/>
        <v>1</v>
      </c>
      <c r="V703" s="2">
        <f t="shared" si="789"/>
        <v>13.446403476144306</v>
      </c>
      <c r="W703" s="28">
        <f t="shared" si="790"/>
        <v>19.448890476814761</v>
      </c>
      <c r="X703" s="2">
        <f t="shared" si="791"/>
        <v>20.994645636381971</v>
      </c>
      <c r="Y703" s="2">
        <f t="shared" si="792"/>
        <v>165.27870939427376</v>
      </c>
      <c r="Z703" s="28">
        <f t="shared" si="793"/>
        <v>0</v>
      </c>
      <c r="AA703" s="28">
        <f t="shared" si="794"/>
        <v>12.291666666666666</v>
      </c>
      <c r="AB703" s="28">
        <f t="shared" si="795"/>
        <v>239.05927877751475</v>
      </c>
      <c r="AC703" s="2">
        <f t="shared" si="796"/>
        <v>258.05918594719503</v>
      </c>
      <c r="AD703" s="2">
        <f t="shared" si="780"/>
        <v>258.05918594719503</v>
      </c>
      <c r="AE703" s="2">
        <f t="shared" si="797"/>
        <v>258.05918594719503</v>
      </c>
      <c r="AF703" s="2">
        <f t="shared" si="781"/>
        <v>3540.8890798610555</v>
      </c>
      <c r="AG703" s="33">
        <f t="shared" si="798"/>
        <v>0.16830301339285716</v>
      </c>
      <c r="AH703" s="33">
        <f t="shared" si="799"/>
        <v>0.16830301339285716</v>
      </c>
      <c r="AI703" s="2">
        <f t="shared" si="800"/>
        <v>2.3911532065949195</v>
      </c>
      <c r="AJ703" s="7">
        <v>2.2000000000000002</v>
      </c>
      <c r="AK703" s="27">
        <f t="shared" si="801"/>
        <v>0</v>
      </c>
      <c r="AL703" s="3">
        <f t="shared" si="802"/>
        <v>2405.7778210827573</v>
      </c>
    </row>
    <row r="704" spans="1:38" ht="20.25" x14ac:dyDescent="0.3">
      <c r="A704" s="7">
        <v>28</v>
      </c>
      <c r="B704" s="7">
        <v>108</v>
      </c>
      <c r="C704" s="27">
        <v>87</v>
      </c>
      <c r="D704" s="27">
        <v>136</v>
      </c>
      <c r="E704" s="7">
        <v>10</v>
      </c>
      <c r="F704" s="32">
        <f t="shared" si="782"/>
        <v>13</v>
      </c>
      <c r="G704" s="8">
        <f t="shared" si="775"/>
        <v>43680</v>
      </c>
      <c r="H704" s="2">
        <v>1.4</v>
      </c>
      <c r="I704" s="7">
        <f t="shared" si="776"/>
        <v>61151.999999999993</v>
      </c>
      <c r="J704" s="7">
        <v>1.2</v>
      </c>
      <c r="K704" s="7">
        <v>1.75</v>
      </c>
      <c r="L704" s="7">
        <v>0</v>
      </c>
      <c r="M704" s="2">
        <f t="shared" si="783"/>
        <v>2.0876190476190475</v>
      </c>
      <c r="N704" s="2">
        <f t="shared" si="784"/>
        <v>1.8095238095238095</v>
      </c>
      <c r="O704" s="2">
        <f t="shared" si="785"/>
        <v>7.5238095238095237</v>
      </c>
      <c r="P704" s="2">
        <f t="shared" si="786"/>
        <v>51.346666666666664</v>
      </c>
      <c r="Q704" s="2">
        <f t="shared" si="787"/>
        <v>57.346666666666664</v>
      </c>
      <c r="R704" s="2">
        <f t="shared" si="788"/>
        <v>49.833333333333336</v>
      </c>
      <c r="S704" s="2">
        <f t="shared" si="777"/>
        <v>53.833333333333336</v>
      </c>
      <c r="T704" s="2">
        <f t="shared" si="778"/>
        <v>63.833333333333336</v>
      </c>
      <c r="U704" s="7">
        <f t="shared" si="779"/>
        <v>1</v>
      </c>
      <c r="V704" s="2">
        <f t="shared" si="789"/>
        <v>13.437024445586662</v>
      </c>
      <c r="W704" s="28">
        <f t="shared" si="790"/>
        <v>19.435324638305008</v>
      </c>
      <c r="X704" s="2">
        <f t="shared" si="791"/>
        <v>20.980001614780218</v>
      </c>
      <c r="Y704" s="2">
        <f t="shared" si="792"/>
        <v>174.6813177926266</v>
      </c>
      <c r="Z704" s="28">
        <f t="shared" si="793"/>
        <v>0</v>
      </c>
      <c r="AA704" s="28">
        <f t="shared" si="794"/>
        <v>13</v>
      </c>
      <c r="AB704" s="28">
        <f t="shared" si="795"/>
        <v>252.65922029796511</v>
      </c>
      <c r="AC704" s="2">
        <f t="shared" si="796"/>
        <v>272.74002099214283</v>
      </c>
      <c r="AD704" s="2">
        <f t="shared" si="780"/>
        <v>272.74002099214283</v>
      </c>
      <c r="AE704" s="2">
        <f t="shared" si="797"/>
        <v>272.74002099214283</v>
      </c>
      <c r="AF704" s="2">
        <f t="shared" si="781"/>
        <v>3969.7164770760623</v>
      </c>
      <c r="AG704" s="33">
        <f t="shared" si="798"/>
        <v>0.16948125000000003</v>
      </c>
      <c r="AH704" s="33">
        <f t="shared" si="799"/>
        <v>0.16948125000000003</v>
      </c>
      <c r="AI704" s="2">
        <f t="shared" si="800"/>
        <v>2.3932763701784117</v>
      </c>
      <c r="AJ704" s="7">
        <v>2.2000000000000002</v>
      </c>
      <c r="AK704" s="27">
        <f t="shared" si="801"/>
        <v>0</v>
      </c>
      <c r="AL704" s="3">
        <f t="shared" si="802"/>
        <v>2400.9069234124763</v>
      </c>
    </row>
    <row r="705" spans="1:38" ht="20.25" x14ac:dyDescent="0.3">
      <c r="A705" s="7">
        <v>28</v>
      </c>
      <c r="B705" s="7">
        <v>114</v>
      </c>
      <c r="C705" s="27">
        <v>92</v>
      </c>
      <c r="D705" s="27">
        <v>143</v>
      </c>
      <c r="E705" s="7">
        <v>10.5</v>
      </c>
      <c r="F705" s="32">
        <f t="shared" si="782"/>
        <v>13.666666666666666</v>
      </c>
      <c r="G705" s="8">
        <f t="shared" si="775"/>
        <v>45920</v>
      </c>
      <c r="H705" s="2">
        <v>1.4</v>
      </c>
      <c r="I705" s="7">
        <f t="shared" si="776"/>
        <v>64287.999999999993</v>
      </c>
      <c r="J705" s="7">
        <v>1.2</v>
      </c>
      <c r="K705" s="7">
        <v>1.75</v>
      </c>
      <c r="L705" s="7">
        <v>0</v>
      </c>
      <c r="M705" s="2">
        <f t="shared" si="783"/>
        <v>2.0676190476190475</v>
      </c>
      <c r="N705" s="2">
        <f t="shared" si="784"/>
        <v>1.8095238095238095</v>
      </c>
      <c r="O705" s="2">
        <f t="shared" si="785"/>
        <v>7.5238095238095237</v>
      </c>
      <c r="P705" s="2">
        <f t="shared" si="786"/>
        <v>51.381666666666668</v>
      </c>
      <c r="Q705" s="2">
        <f t="shared" si="787"/>
        <v>57.381666666666668</v>
      </c>
      <c r="R705" s="2">
        <f t="shared" si="788"/>
        <v>49.833333333333336</v>
      </c>
      <c r="S705" s="2">
        <f t="shared" si="777"/>
        <v>53.833333333333336</v>
      </c>
      <c r="T705" s="2">
        <f t="shared" si="778"/>
        <v>63.833333333333336</v>
      </c>
      <c r="U705" s="7">
        <f t="shared" si="779"/>
        <v>1</v>
      </c>
      <c r="V705" s="2">
        <f t="shared" si="789"/>
        <v>13.428828520251701</v>
      </c>
      <c r="W705" s="28">
        <f t="shared" si="790"/>
        <v>19.423470044288209</v>
      </c>
      <c r="X705" s="2">
        <f t="shared" si="791"/>
        <v>20.967204843630594</v>
      </c>
      <c r="Y705" s="2">
        <f t="shared" si="792"/>
        <v>183.52732311010658</v>
      </c>
      <c r="Z705" s="28">
        <f t="shared" si="793"/>
        <v>0</v>
      </c>
      <c r="AA705" s="28">
        <f t="shared" si="794"/>
        <v>13.666666666666666</v>
      </c>
      <c r="AB705" s="28">
        <f t="shared" si="795"/>
        <v>265.4540906052722</v>
      </c>
      <c r="AC705" s="2">
        <f t="shared" si="796"/>
        <v>286.55179952961811</v>
      </c>
      <c r="AD705" s="2">
        <f t="shared" si="780"/>
        <v>286.55179952961811</v>
      </c>
      <c r="AE705" s="2">
        <f t="shared" si="797"/>
        <v>286.55179952961811</v>
      </c>
      <c r="AF705" s="2">
        <f t="shared" si="781"/>
        <v>4423.0482969890691</v>
      </c>
      <c r="AG705" s="33">
        <f t="shared" si="798"/>
        <v>0.17059017857142861</v>
      </c>
      <c r="AH705" s="33">
        <f t="shared" si="799"/>
        <v>0.17059017857142861</v>
      </c>
      <c r="AI705" s="2">
        <f t="shared" si="800"/>
        <v>2.395278088924472</v>
      </c>
      <c r="AJ705" s="7">
        <v>2.2000000000000002</v>
      </c>
      <c r="AK705" s="27">
        <f t="shared" si="801"/>
        <v>0</v>
      </c>
      <c r="AL705" s="3">
        <f t="shared" si="802"/>
        <v>2407.2203229818974</v>
      </c>
    </row>
    <row r="706" spans="1:38" ht="20.25" x14ac:dyDescent="0.3">
      <c r="A706" s="7">
        <v>28</v>
      </c>
      <c r="B706" s="7">
        <v>120</v>
      </c>
      <c r="C706" s="27">
        <v>97</v>
      </c>
      <c r="D706" s="27">
        <v>151</v>
      </c>
      <c r="E706" s="7">
        <v>11</v>
      </c>
      <c r="F706" s="32">
        <f t="shared" si="782"/>
        <v>14.416666666666666</v>
      </c>
      <c r="G706" s="8">
        <f t="shared" si="775"/>
        <v>48440</v>
      </c>
      <c r="H706" s="2">
        <v>1.4</v>
      </c>
      <c r="I706" s="7">
        <f t="shared" si="776"/>
        <v>67816</v>
      </c>
      <c r="J706" s="7">
        <v>1.2</v>
      </c>
      <c r="K706" s="7">
        <v>1.75</v>
      </c>
      <c r="L706" s="7">
        <v>0</v>
      </c>
      <c r="M706" s="2">
        <f t="shared" si="783"/>
        <v>2.0447619047619048</v>
      </c>
      <c r="N706" s="2">
        <f t="shared" si="784"/>
        <v>1.8095238095238095</v>
      </c>
      <c r="O706" s="2">
        <f t="shared" si="785"/>
        <v>7.5238095238095237</v>
      </c>
      <c r="P706" s="2">
        <f t="shared" si="786"/>
        <v>51.421666666666667</v>
      </c>
      <c r="Q706" s="2">
        <f t="shared" si="787"/>
        <v>57.421666666666667</v>
      </c>
      <c r="R706" s="2">
        <f t="shared" si="788"/>
        <v>49.833333333333336</v>
      </c>
      <c r="S706" s="2">
        <f t="shared" si="777"/>
        <v>53.833333333333336</v>
      </c>
      <c r="T706" s="2">
        <f t="shared" si="778"/>
        <v>63.833333333333336</v>
      </c>
      <c r="U706" s="7">
        <f t="shared" si="779"/>
        <v>1</v>
      </c>
      <c r="V706" s="2">
        <f t="shared" si="789"/>
        <v>13.419473982635642</v>
      </c>
      <c r="W706" s="28">
        <f t="shared" si="790"/>
        <v>19.409939632391914</v>
      </c>
      <c r="X706" s="2">
        <f t="shared" si="791"/>
        <v>20.95259906427184</v>
      </c>
      <c r="Y706" s="2">
        <f t="shared" si="792"/>
        <v>193.46408324966384</v>
      </c>
      <c r="Z706" s="28">
        <f t="shared" si="793"/>
        <v>0</v>
      </c>
      <c r="AA706" s="28">
        <f t="shared" si="794"/>
        <v>14.416666666666666</v>
      </c>
      <c r="AB706" s="28">
        <f t="shared" si="795"/>
        <v>279.82662970031674</v>
      </c>
      <c r="AC706" s="2">
        <f t="shared" si="796"/>
        <v>302.06663650991902</v>
      </c>
      <c r="AD706" s="2">
        <f t="shared" si="780"/>
        <v>302.06663650991902</v>
      </c>
      <c r="AE706" s="2">
        <f t="shared" si="797"/>
        <v>302.06663650991902</v>
      </c>
      <c r="AF706" s="2">
        <f t="shared" si="781"/>
        <v>4900.884539600077</v>
      </c>
      <c r="AG706" s="33">
        <f t="shared" si="798"/>
        <v>0.17183772321428573</v>
      </c>
      <c r="AH706" s="33">
        <f t="shared" si="799"/>
        <v>0.17183772321428573</v>
      </c>
      <c r="AI706" s="2">
        <f t="shared" si="800"/>
        <v>2.3975340287223523</v>
      </c>
      <c r="AJ706" s="7">
        <v>2.2000000000000002</v>
      </c>
      <c r="AK706" s="27">
        <f t="shared" si="801"/>
        <v>0</v>
      </c>
      <c r="AL706" s="3">
        <f t="shared" si="802"/>
        <v>2410.3204343275634</v>
      </c>
    </row>
    <row r="707" spans="1:38" ht="20.25" x14ac:dyDescent="0.3">
      <c r="A707" s="7">
        <v>28</v>
      </c>
      <c r="B707" s="7">
        <v>132</v>
      </c>
      <c r="C707" s="27">
        <v>106</v>
      </c>
      <c r="D707" s="27">
        <v>166</v>
      </c>
      <c r="E707" s="7">
        <v>12</v>
      </c>
      <c r="F707" s="32">
        <f t="shared" si="782"/>
        <v>15.833333333333334</v>
      </c>
      <c r="G707" s="8">
        <f t="shared" si="775"/>
        <v>53200</v>
      </c>
      <c r="H707" s="2">
        <v>1.4</v>
      </c>
      <c r="I707" s="7">
        <f t="shared" si="776"/>
        <v>74480</v>
      </c>
      <c r="J707" s="7">
        <v>1.2</v>
      </c>
      <c r="K707" s="7">
        <v>1.75</v>
      </c>
      <c r="L707" s="7">
        <v>0</v>
      </c>
      <c r="M707" s="2">
        <f t="shared" si="783"/>
        <v>2.0019047619047616</v>
      </c>
      <c r="N707" s="2">
        <f t="shared" si="784"/>
        <v>1.8095238095238095</v>
      </c>
      <c r="O707" s="2">
        <f t="shared" si="785"/>
        <v>7.5238095238095237</v>
      </c>
      <c r="P707" s="2">
        <f t="shared" si="786"/>
        <v>51.496666666666663</v>
      </c>
      <c r="Q707" s="2">
        <f t="shared" si="787"/>
        <v>57.496666666666663</v>
      </c>
      <c r="R707" s="2">
        <f t="shared" si="788"/>
        <v>49.833333333333336</v>
      </c>
      <c r="S707" s="2">
        <f t="shared" si="777"/>
        <v>53.833333333333336</v>
      </c>
      <c r="T707" s="2">
        <f t="shared" si="778"/>
        <v>63.833333333333336</v>
      </c>
      <c r="U707" s="7">
        <f t="shared" si="779"/>
        <v>1</v>
      </c>
      <c r="V707" s="2">
        <f t="shared" si="789"/>
        <v>13.401969306155308</v>
      </c>
      <c r="W707" s="28">
        <f t="shared" si="790"/>
        <v>19.384620852072548</v>
      </c>
      <c r="X707" s="2">
        <f t="shared" si="791"/>
        <v>20.925268002822126</v>
      </c>
      <c r="Y707" s="2">
        <f t="shared" si="792"/>
        <v>212.19784734745906</v>
      </c>
      <c r="Z707" s="28">
        <f t="shared" si="793"/>
        <v>0</v>
      </c>
      <c r="AA707" s="28">
        <f t="shared" si="794"/>
        <v>15.833333333333334</v>
      </c>
      <c r="AB707" s="28">
        <f t="shared" si="795"/>
        <v>306.92316349114867</v>
      </c>
      <c r="AC707" s="2">
        <f t="shared" si="796"/>
        <v>331.31674337801701</v>
      </c>
      <c r="AD707" s="2">
        <f t="shared" si="780"/>
        <v>331.31674337801701</v>
      </c>
      <c r="AE707" s="2">
        <f t="shared" si="797"/>
        <v>331.31674337801701</v>
      </c>
      <c r="AF707" s="2">
        <f t="shared" si="781"/>
        <v>5930.0702929160934</v>
      </c>
      <c r="AG707" s="33">
        <f t="shared" si="798"/>
        <v>0.17419419642857148</v>
      </c>
      <c r="AH707" s="33">
        <f t="shared" si="799"/>
        <v>0.17419419642857148</v>
      </c>
      <c r="AI707" s="2">
        <f t="shared" si="800"/>
        <v>2.4018068630840368</v>
      </c>
      <c r="AJ707" s="7">
        <v>2.2000000000000002</v>
      </c>
      <c r="AK707" s="27">
        <f t="shared" si="801"/>
        <v>0</v>
      </c>
      <c r="AL707" s="3">
        <f t="shared" si="802"/>
        <v>2420.1680222901364</v>
      </c>
    </row>
    <row r="708" spans="1:38" ht="20.25" x14ac:dyDescent="0.3">
      <c r="A708" s="7">
        <v>28</v>
      </c>
      <c r="B708" s="7">
        <v>144</v>
      </c>
      <c r="C708" s="27">
        <v>116</v>
      </c>
      <c r="D708" s="27">
        <v>180</v>
      </c>
      <c r="E708" s="7">
        <v>13</v>
      </c>
      <c r="F708" s="32">
        <f t="shared" si="782"/>
        <v>17.166666666666668</v>
      </c>
      <c r="G708" s="8">
        <f t="shared" si="775"/>
        <v>57680.000000000007</v>
      </c>
      <c r="H708" s="2">
        <v>1.4</v>
      </c>
      <c r="I708" s="7">
        <f t="shared" si="776"/>
        <v>80752</v>
      </c>
      <c r="J708" s="7">
        <v>1.2</v>
      </c>
      <c r="K708" s="7">
        <v>1.75</v>
      </c>
      <c r="L708" s="7">
        <v>0</v>
      </c>
      <c r="M708" s="2">
        <f t="shared" si="783"/>
        <v>1.9619047619047618</v>
      </c>
      <c r="N708" s="2">
        <f t="shared" si="784"/>
        <v>1.8095238095238095</v>
      </c>
      <c r="O708" s="2">
        <f t="shared" si="785"/>
        <v>7.5238095238095237</v>
      </c>
      <c r="P708" s="2">
        <f t="shared" si="786"/>
        <v>51.566666666666663</v>
      </c>
      <c r="Q708" s="2">
        <f t="shared" si="787"/>
        <v>57.566666666666663</v>
      </c>
      <c r="R708" s="2">
        <f t="shared" si="788"/>
        <v>49.833333333333336</v>
      </c>
      <c r="S708" s="2">
        <f t="shared" si="777"/>
        <v>53.833333333333336</v>
      </c>
      <c r="T708" s="2">
        <f t="shared" si="778"/>
        <v>63.833333333333336</v>
      </c>
      <c r="U708" s="7">
        <f t="shared" si="779"/>
        <v>1</v>
      </c>
      <c r="V708" s="2">
        <f t="shared" si="789"/>
        <v>13.385672759807347</v>
      </c>
      <c r="W708" s="28">
        <f t="shared" si="790"/>
        <v>19.361049512298749</v>
      </c>
      <c r="X708" s="2">
        <f t="shared" si="791"/>
        <v>20.899823264660039</v>
      </c>
      <c r="Y708" s="2">
        <f t="shared" si="792"/>
        <v>229.78738237669282</v>
      </c>
      <c r="Z708" s="28">
        <f t="shared" si="793"/>
        <v>0</v>
      </c>
      <c r="AA708" s="28">
        <f t="shared" si="794"/>
        <v>17.166666666666668</v>
      </c>
      <c r="AB708" s="28">
        <f t="shared" si="795"/>
        <v>332.36468329446188</v>
      </c>
      <c r="AC708" s="2">
        <f t="shared" si="796"/>
        <v>358.780299376664</v>
      </c>
      <c r="AD708" s="2">
        <f t="shared" si="780"/>
        <v>358.780299376664</v>
      </c>
      <c r="AE708" s="2">
        <f t="shared" si="797"/>
        <v>358.780299376664</v>
      </c>
      <c r="AF708" s="2">
        <f t="shared" si="781"/>
        <v>7057.2737370241111</v>
      </c>
      <c r="AG708" s="33">
        <f t="shared" si="798"/>
        <v>0.17641205357142861</v>
      </c>
      <c r="AH708" s="33">
        <f t="shared" si="799"/>
        <v>0.17641205357142861</v>
      </c>
      <c r="AI708" s="2">
        <f t="shared" si="800"/>
        <v>2.4058422900666887</v>
      </c>
      <c r="AJ708" s="7">
        <v>2.2000000000000002</v>
      </c>
      <c r="AK708" s="27">
        <f t="shared" si="801"/>
        <v>0</v>
      </c>
      <c r="AL708" s="3">
        <f t="shared" si="802"/>
        <v>2433.2233274966688</v>
      </c>
    </row>
    <row r="709" spans="1:38" ht="20.25" x14ac:dyDescent="0.3">
      <c r="A709" s="7"/>
      <c r="B709" s="7"/>
      <c r="C709" s="7"/>
      <c r="D709" s="2"/>
      <c r="E709" s="2"/>
      <c r="F709" s="2"/>
      <c r="G709" s="7"/>
      <c r="H709" s="7"/>
      <c r="I709" s="7"/>
      <c r="J709" s="7"/>
      <c r="K709" s="2"/>
      <c r="L709" s="2"/>
      <c r="M709" s="2"/>
      <c r="N709" s="2"/>
      <c r="O709" s="2"/>
      <c r="P709" s="2"/>
      <c r="Q709" s="2"/>
      <c r="R709" s="2"/>
      <c r="S709" s="7"/>
      <c r="T709" s="2"/>
      <c r="U709" s="28"/>
      <c r="V709" s="2"/>
      <c r="W709" s="2"/>
      <c r="X709" s="28"/>
      <c r="Y709" s="28"/>
      <c r="Z709" s="28"/>
      <c r="AA709" s="2"/>
      <c r="AB709" s="2"/>
      <c r="AC709" s="2"/>
      <c r="AD709" s="7"/>
      <c r="AE709" s="2"/>
      <c r="AF709" s="4"/>
      <c r="AG709" s="7"/>
      <c r="AH709" s="3"/>
    </row>
    <row r="710" spans="1:38" ht="150" x14ac:dyDescent="0.2">
      <c r="A710" s="7" t="s">
        <v>10</v>
      </c>
      <c r="B710" s="7" t="s">
        <v>82</v>
      </c>
      <c r="C710" s="31" t="s">
        <v>83</v>
      </c>
      <c r="D710" s="31" t="s">
        <v>84</v>
      </c>
      <c r="E710" s="7" t="s">
        <v>12</v>
      </c>
      <c r="F710" s="7" t="s">
        <v>85</v>
      </c>
      <c r="G710" s="7" t="s">
        <v>47</v>
      </c>
      <c r="H710" s="7" t="s">
        <v>14</v>
      </c>
      <c r="I710" s="7" t="s">
        <v>15</v>
      </c>
      <c r="J710" s="7" t="s">
        <v>16</v>
      </c>
      <c r="K710" s="7" t="s">
        <v>17</v>
      </c>
      <c r="L710" s="7" t="s">
        <v>18</v>
      </c>
      <c r="M710" s="7" t="s">
        <v>25</v>
      </c>
      <c r="N710" s="7" t="s">
        <v>26</v>
      </c>
      <c r="O710" s="7" t="s">
        <v>27</v>
      </c>
      <c r="P710" s="7" t="s">
        <v>28</v>
      </c>
      <c r="Q710" s="7" t="s">
        <v>29</v>
      </c>
      <c r="R710" s="7" t="s">
        <v>30</v>
      </c>
      <c r="S710" s="7" t="s">
        <v>31</v>
      </c>
      <c r="T710" s="7" t="s">
        <v>32</v>
      </c>
      <c r="U710" s="7" t="s">
        <v>33</v>
      </c>
      <c r="V710" s="7" t="s">
        <v>34</v>
      </c>
      <c r="W710" s="26" t="s">
        <v>35</v>
      </c>
      <c r="X710" s="7" t="s">
        <v>36</v>
      </c>
      <c r="Y710" s="7" t="s">
        <v>37</v>
      </c>
      <c r="Z710" s="26" t="s">
        <v>59</v>
      </c>
      <c r="AA710" s="26" t="s">
        <v>60</v>
      </c>
      <c r="AB710" s="26" t="s">
        <v>61</v>
      </c>
      <c r="AC710" s="7" t="s">
        <v>39</v>
      </c>
      <c r="AD710" s="7" t="s">
        <v>40</v>
      </c>
      <c r="AE710" s="7" t="s">
        <v>41</v>
      </c>
      <c r="AF710" s="7" t="s">
        <v>21</v>
      </c>
      <c r="AG710" s="26" t="s">
        <v>90</v>
      </c>
      <c r="AH710" s="26" t="s">
        <v>89</v>
      </c>
      <c r="AI710" s="7" t="s">
        <v>22</v>
      </c>
      <c r="AJ710" s="7" t="s">
        <v>23</v>
      </c>
      <c r="AK710" s="26" t="s">
        <v>20</v>
      </c>
      <c r="AL710" s="7" t="s">
        <v>24</v>
      </c>
    </row>
    <row r="711" spans="1:38" ht="20.25" x14ac:dyDescent="0.3">
      <c r="A711" s="7">
        <v>29</v>
      </c>
      <c r="B711" s="7">
        <v>18</v>
      </c>
      <c r="C711" s="27">
        <v>14</v>
      </c>
      <c r="D711" s="27">
        <v>23</v>
      </c>
      <c r="E711" s="7">
        <v>2.75</v>
      </c>
      <c r="F711" s="32">
        <f>($D711+2*$E711)/12</f>
        <v>2.375</v>
      </c>
      <c r="G711" s="8">
        <f t="shared" ref="G711:G733" si="804">$B$4*$A711*$F711</f>
        <v>8265</v>
      </c>
      <c r="H711" s="2">
        <v>1.4</v>
      </c>
      <c r="I711" s="7">
        <f t="shared" ref="I711:I733" si="805">$G711*$H711</f>
        <v>11571</v>
      </c>
      <c r="J711" s="7">
        <v>1.2</v>
      </c>
      <c r="K711" s="7">
        <v>1.1499999999999999</v>
      </c>
      <c r="L711" s="7">
        <v>0</v>
      </c>
      <c r="M711" s="2">
        <f>($E$7-$C$7-0.06*$D711/12)/$K711</f>
        <v>3.6681159420289853</v>
      </c>
      <c r="N711" s="2">
        <f>($F$7-$B$7)/$K711</f>
        <v>2.7536231884057973</v>
      </c>
      <c r="O711" s="2">
        <f>($G$7-$B$7)/$K711</f>
        <v>11.449275362318842</v>
      </c>
      <c r="P711" s="2">
        <f>$C$7+$K711*$A711+0.06*$D711/12</f>
        <v>35.131666666666661</v>
      </c>
      <c r="Q711" s="2">
        <f>IF($A711&lt;$M711,$P711,$P711+$E$7)</f>
        <v>41.131666666666661</v>
      </c>
      <c r="R711" s="2">
        <f>$B$7+K711*$A711</f>
        <v>34.18333333333333</v>
      </c>
      <c r="S711" s="2">
        <f t="shared" ref="S711:S733" si="806">$R711+$F$7</f>
        <v>38.18333333333333</v>
      </c>
      <c r="T711" s="2">
        <f t="shared" ref="T711:T733" si="807">$R711+$G$7</f>
        <v>48.18333333333333</v>
      </c>
      <c r="U711" s="7">
        <f t="shared" ref="U711:U733" si="808">IF($A711&lt;$M711,0.5,1)</f>
        <v>1</v>
      </c>
      <c r="V711" s="2">
        <f>($U711*$H$7*(1+$L711)*$J711)/($Q711*$R711)</f>
        <v>27.311182655012455</v>
      </c>
      <c r="W711" s="28">
        <f>IF($A711&lt;$N711,(($U711*$I$7/2*(1+$L711)*$J$7)/($R711*$Q711)),(($U711*$I$7*(1+$L711)*$J$7)/($S711*$Q711)))</f>
        <v>38.203319801281197</v>
      </c>
      <c r="X711" s="2">
        <f>(2*$U711*$H$7*(1+$L711)*$J711)/($Q711*$T711)</f>
        <v>38.751460135199267</v>
      </c>
      <c r="Y711" s="2">
        <f>IF($R711&gt;$F711,$F711*$V711,$R711*$V711)</f>
        <v>64.864058805654579</v>
      </c>
      <c r="Z711" s="28">
        <f>IF($N711&lt;$A711,0,$F$7-$B$7-$K711*$A711)</f>
        <v>0</v>
      </c>
      <c r="AA711" s="28">
        <f>IF($S711&gt;$F711,$F711,$S711)</f>
        <v>2.375</v>
      </c>
      <c r="AB711" s="28">
        <f>($AA711-$Z711)*$W711</f>
        <v>90.732884528042845</v>
      </c>
      <c r="AC711" s="2">
        <f>IF($T711&gt;$F711,$F711*$X711,$T711*$X711)</f>
        <v>92.034717821098255</v>
      </c>
      <c r="AD711" s="2">
        <f t="shared" ref="AD711:AD733" si="809">IF($Y711&gt;$AC711,$Y711,$AC711)</f>
        <v>92.034717821098255</v>
      </c>
      <c r="AE711" s="2">
        <f>IF($AB711&gt;$AD711,$AB711,$AD711)</f>
        <v>92.034717821098255</v>
      </c>
      <c r="AF711" s="2">
        <f t="shared" ref="AF711:AF733" si="810">PI()*($B711/(2*12))^2*62.4</f>
        <v>110.26990214100174</v>
      </c>
      <c r="AG711" s="33">
        <f>0.23*($M$7/$H711)*(1+0.35*$M$7*($F711/$A711))</f>
        <v>0.15167147475369461</v>
      </c>
      <c r="AH711" s="33">
        <f>IF(AG711&gt;0.33,0.33,AG711)</f>
        <v>0.15167147475369461</v>
      </c>
      <c r="AI711" s="2">
        <f>$P$7/($O$7-$N$7*AH711)</f>
        <v>2.3615803520076954</v>
      </c>
      <c r="AJ711" s="7">
        <v>2.4</v>
      </c>
      <c r="AK711" s="27">
        <f>IF($A711&gt;$F711,0,$AE711)</f>
        <v>0</v>
      </c>
      <c r="AL711" s="3">
        <f>(12/$D711)*(($I711+$AF711)/$AI711+$AK711/$AJ711)</f>
        <v>2580.7191340899099</v>
      </c>
    </row>
    <row r="712" spans="1:38" ht="20.25" x14ac:dyDescent="0.3">
      <c r="A712" s="7">
        <v>29</v>
      </c>
      <c r="B712" s="7">
        <v>24</v>
      </c>
      <c r="C712" s="27">
        <v>19</v>
      </c>
      <c r="D712" s="27">
        <v>30</v>
      </c>
      <c r="E712" s="7">
        <v>3.25</v>
      </c>
      <c r="F712" s="32">
        <f t="shared" ref="F712:F733" si="811">($D712+2*$E712)/12</f>
        <v>3.0416666666666665</v>
      </c>
      <c r="G712" s="8">
        <f t="shared" si="804"/>
        <v>10585</v>
      </c>
      <c r="H712" s="2">
        <v>1.4</v>
      </c>
      <c r="I712" s="7">
        <f t="shared" si="805"/>
        <v>14818.999999999998</v>
      </c>
      <c r="J712" s="7">
        <v>1.2</v>
      </c>
      <c r="K712" s="4">
        <f>(1.75-1.15)*(($D712-24)/(96-24))+1.15</f>
        <v>1.2</v>
      </c>
      <c r="L712" s="7">
        <v>0</v>
      </c>
      <c r="M712" s="2">
        <f t="shared" ref="M712:M733" si="812">($E$7-$C$7-0.06*$D712/12)/$K712</f>
        <v>3.4861111111111107</v>
      </c>
      <c r="N712" s="2">
        <f t="shared" ref="N712:N733" si="813">($F$7-$B$7)/$K712</f>
        <v>2.6388888888888888</v>
      </c>
      <c r="O712" s="2">
        <f t="shared" ref="O712:O733" si="814">($G$7-$B$7)/$K712</f>
        <v>10.972222222222221</v>
      </c>
      <c r="P712" s="2">
        <f t="shared" ref="P712:P733" si="815">$C$7+$K712*$A712+0.06*$D712/12</f>
        <v>36.61666666666666</v>
      </c>
      <c r="Q712" s="2">
        <f t="shared" ref="Q712:Q733" si="816">IF($A712&lt;$M712,$P712,$P712+$E$7)</f>
        <v>42.61666666666666</v>
      </c>
      <c r="R712" s="2">
        <f t="shared" ref="R712:R733" si="817">$B$7+K712*$A712</f>
        <v>35.633333333333333</v>
      </c>
      <c r="S712" s="2">
        <f t="shared" si="806"/>
        <v>39.633333333333333</v>
      </c>
      <c r="T712" s="2">
        <f t="shared" si="807"/>
        <v>49.633333333333333</v>
      </c>
      <c r="U712" s="7">
        <f t="shared" si="808"/>
        <v>1</v>
      </c>
      <c r="V712" s="2">
        <f t="shared" ref="V712:V733" si="818">($U712*$H$7*(1+$L712)*$J712)/($Q712*$R712)</f>
        <v>25.286882831955278</v>
      </c>
      <c r="W712" s="28">
        <f t="shared" ref="W712:W733" si="819">IF($A712&lt;$N712,(($U712*$I$7/2*(1+$L712)*$J$7)/($R712*$Q712)),(($U712*$I$7*(1+$L712)*$J$7)/($S712*$Q712)))</f>
        <v>35.523125719302186</v>
      </c>
      <c r="X712" s="2">
        <f t="shared" ref="X712:X733" si="820">(2*$U712*$H$7*(1+$L712)*$J712)/($Q712*$T712)</f>
        <v>36.308499324862581</v>
      </c>
      <c r="Y712" s="2">
        <f t="shared" ref="Y712:Y733" si="821">IF($R712&gt;$F712,$F712*$V712,$R712*$V712)</f>
        <v>76.914268613863968</v>
      </c>
      <c r="Z712" s="28">
        <f t="shared" ref="Z712:Z733" si="822">IF($N712&lt;$A712,0,$F$7-$B$7-$K712*$A712)</f>
        <v>0</v>
      </c>
      <c r="AA712" s="28">
        <f t="shared" ref="AA712:AA733" si="823">IF($S712&gt;$F712,$F712,$S712)</f>
        <v>3.0416666666666665</v>
      </c>
      <c r="AB712" s="28">
        <f t="shared" ref="AB712:AB733" si="824">($AA712-$Z712)*$W712</f>
        <v>108.04950739621081</v>
      </c>
      <c r="AC712" s="2">
        <f t="shared" ref="AC712:AC733" si="825">IF($T712&gt;$F712,$F712*$X712,$T712*$X712)</f>
        <v>110.43835211312367</v>
      </c>
      <c r="AD712" s="2">
        <f t="shared" si="809"/>
        <v>110.43835211312367</v>
      </c>
      <c r="AE712" s="2">
        <f t="shared" ref="AE712:AE733" si="826">IF($AB712&gt;$AD712,$AB712,$AD712)</f>
        <v>110.43835211312367</v>
      </c>
      <c r="AF712" s="2">
        <f t="shared" si="810"/>
        <v>196.03538158400309</v>
      </c>
      <c r="AG712" s="33">
        <f t="shared" ref="AG712:AG733" si="827">0.23*($M$7/$H712)*(1+0.35*$M$7*($F712/$A712))</f>
        <v>0.15274216440886704</v>
      </c>
      <c r="AH712" s="33">
        <f t="shared" ref="AH712:AH733" si="828">IF(AG712&gt;0.33,0.33,AG712)</f>
        <v>0.15274216440886704</v>
      </c>
      <c r="AI712" s="2">
        <f t="shared" ref="AI712:AI733" si="829">$P$7/($O$7-$N$7*AH712)</f>
        <v>2.3634621182264635</v>
      </c>
      <c r="AJ712" s="7">
        <v>2.2000000000000002</v>
      </c>
      <c r="AK712" s="27">
        <f t="shared" ref="AK712:AK733" si="830">IF($A712&gt;$F712,0,$AE712)</f>
        <v>0</v>
      </c>
      <c r="AL712" s="3">
        <f t="shared" ref="AL712:AL733" si="831">(12/$D712)*(($I712+$AF712)/$AI712+$AK712/$AJ712)</f>
        <v>2541.1933224216427</v>
      </c>
    </row>
    <row r="713" spans="1:38" ht="20.25" x14ac:dyDescent="0.3">
      <c r="A713" s="7">
        <v>29</v>
      </c>
      <c r="B713" s="7">
        <v>27</v>
      </c>
      <c r="C713" s="27">
        <v>22</v>
      </c>
      <c r="D713" s="27">
        <v>34</v>
      </c>
      <c r="E713" s="7">
        <v>3.5</v>
      </c>
      <c r="F713" s="32">
        <f t="shared" si="811"/>
        <v>3.4166666666666665</v>
      </c>
      <c r="G713" s="8">
        <f t="shared" si="804"/>
        <v>11890</v>
      </c>
      <c r="H713" s="2">
        <v>1.4</v>
      </c>
      <c r="I713" s="7">
        <f t="shared" si="805"/>
        <v>16646</v>
      </c>
      <c r="J713" s="7">
        <v>1.2</v>
      </c>
      <c r="K713" s="4">
        <f t="shared" ref="K713:K723" si="832">(1.75-1.15)*(($D713-24)/(96-24))+1.15</f>
        <v>1.2333333333333332</v>
      </c>
      <c r="L713" s="7">
        <v>0</v>
      </c>
      <c r="M713" s="2">
        <f t="shared" si="812"/>
        <v>3.3756756756756761</v>
      </c>
      <c r="N713" s="2">
        <f t="shared" si="813"/>
        <v>2.567567567567568</v>
      </c>
      <c r="O713" s="2">
        <f t="shared" si="814"/>
        <v>10.675675675675677</v>
      </c>
      <c r="P713" s="2">
        <f t="shared" si="815"/>
        <v>37.603333333333325</v>
      </c>
      <c r="Q713" s="2">
        <f t="shared" si="816"/>
        <v>43.603333333333325</v>
      </c>
      <c r="R713" s="2">
        <f t="shared" si="817"/>
        <v>36.599999999999994</v>
      </c>
      <c r="S713" s="2">
        <f t="shared" si="806"/>
        <v>40.599999999999994</v>
      </c>
      <c r="T713" s="2">
        <f t="shared" si="807"/>
        <v>50.599999999999994</v>
      </c>
      <c r="U713" s="7">
        <f t="shared" si="808"/>
        <v>1</v>
      </c>
      <c r="V713" s="2">
        <f t="shared" si="818"/>
        <v>24.061929390769503</v>
      </c>
      <c r="W713" s="28">
        <f t="shared" si="819"/>
        <v>33.892649926961347</v>
      </c>
      <c r="X713" s="2">
        <f t="shared" si="820"/>
        <v>34.808957142378013</v>
      </c>
      <c r="Y713" s="2">
        <f t="shared" si="821"/>
        <v>82.211592085129126</v>
      </c>
      <c r="Z713" s="28">
        <f t="shared" si="822"/>
        <v>0</v>
      </c>
      <c r="AA713" s="28">
        <f t="shared" si="823"/>
        <v>3.4166666666666665</v>
      </c>
      <c r="AB713" s="28">
        <f t="shared" si="824"/>
        <v>115.79988725045126</v>
      </c>
      <c r="AC713" s="2">
        <f t="shared" si="825"/>
        <v>118.93060356979154</v>
      </c>
      <c r="AD713" s="2">
        <f t="shared" si="809"/>
        <v>118.93060356979154</v>
      </c>
      <c r="AE713" s="2">
        <f t="shared" si="826"/>
        <v>118.93060356979154</v>
      </c>
      <c r="AF713" s="2">
        <f t="shared" si="810"/>
        <v>248.1072798172539</v>
      </c>
      <c r="AG713" s="33">
        <f t="shared" si="827"/>
        <v>0.15334442733990153</v>
      </c>
      <c r="AH713" s="33">
        <f t="shared" si="828"/>
        <v>0.15334442733990153</v>
      </c>
      <c r="AI713" s="2">
        <f t="shared" si="829"/>
        <v>2.3645219301811924</v>
      </c>
      <c r="AJ713" s="7">
        <v>2.2000000000000002</v>
      </c>
      <c r="AK713" s="27">
        <f t="shared" si="830"/>
        <v>0</v>
      </c>
      <c r="AL713" s="3">
        <f t="shared" si="831"/>
        <v>2521.7047144502976</v>
      </c>
    </row>
    <row r="714" spans="1:38" ht="20.25" x14ac:dyDescent="0.3">
      <c r="A714" s="7">
        <v>29</v>
      </c>
      <c r="B714" s="7">
        <v>30</v>
      </c>
      <c r="C714" s="27">
        <v>24</v>
      </c>
      <c r="D714" s="27">
        <v>38</v>
      </c>
      <c r="E714" s="7">
        <v>3.75</v>
      </c>
      <c r="F714" s="32">
        <f t="shared" si="811"/>
        <v>3.7916666666666665</v>
      </c>
      <c r="G714" s="8">
        <f t="shared" si="804"/>
        <v>13195</v>
      </c>
      <c r="H714" s="2">
        <v>1.4</v>
      </c>
      <c r="I714" s="7">
        <f t="shared" si="805"/>
        <v>18473</v>
      </c>
      <c r="J714" s="7">
        <v>1.2</v>
      </c>
      <c r="K714" s="4">
        <f t="shared" si="832"/>
        <v>1.2666666666666666</v>
      </c>
      <c r="L714" s="7">
        <v>0</v>
      </c>
      <c r="M714" s="2">
        <f t="shared" si="812"/>
        <v>3.271052631578947</v>
      </c>
      <c r="N714" s="2">
        <f t="shared" si="813"/>
        <v>2.5</v>
      </c>
      <c r="O714" s="2">
        <f t="shared" si="814"/>
        <v>10.394736842105264</v>
      </c>
      <c r="P714" s="2">
        <f t="shared" si="815"/>
        <v>38.589999999999996</v>
      </c>
      <c r="Q714" s="2">
        <f t="shared" si="816"/>
        <v>44.589999999999996</v>
      </c>
      <c r="R714" s="2">
        <f t="shared" si="817"/>
        <v>37.56666666666667</v>
      </c>
      <c r="S714" s="2">
        <f t="shared" si="806"/>
        <v>41.56666666666667</v>
      </c>
      <c r="T714" s="2">
        <f t="shared" si="807"/>
        <v>51.56666666666667</v>
      </c>
      <c r="U714" s="7">
        <f t="shared" si="808"/>
        <v>1</v>
      </c>
      <c r="V714" s="2">
        <f t="shared" si="818"/>
        <v>22.924036469117322</v>
      </c>
      <c r="W714" s="28">
        <f t="shared" si="819"/>
        <v>32.371929005482187</v>
      </c>
      <c r="X714" s="2">
        <f t="shared" si="820"/>
        <v>33.400632321519353</v>
      </c>
      <c r="Y714" s="2">
        <f t="shared" si="821"/>
        <v>86.920304945403174</v>
      </c>
      <c r="Z714" s="28">
        <f t="shared" si="822"/>
        <v>0</v>
      </c>
      <c r="AA714" s="28">
        <f t="shared" si="823"/>
        <v>3.7916666666666665</v>
      </c>
      <c r="AB714" s="28">
        <f t="shared" si="824"/>
        <v>122.74356414578662</v>
      </c>
      <c r="AC714" s="2">
        <f t="shared" si="825"/>
        <v>126.6440642190942</v>
      </c>
      <c r="AD714" s="2">
        <f t="shared" si="809"/>
        <v>126.6440642190942</v>
      </c>
      <c r="AE714" s="2">
        <f t="shared" si="826"/>
        <v>126.6440642190942</v>
      </c>
      <c r="AF714" s="2">
        <f t="shared" si="810"/>
        <v>306.30528372500481</v>
      </c>
      <c r="AG714" s="33">
        <f t="shared" si="827"/>
        <v>0.15394669027093599</v>
      </c>
      <c r="AH714" s="33">
        <f t="shared" si="828"/>
        <v>0.15394669027093599</v>
      </c>
      <c r="AI714" s="2">
        <f t="shared" si="829"/>
        <v>2.3655826930335526</v>
      </c>
      <c r="AJ714" s="7">
        <v>2.2000000000000002</v>
      </c>
      <c r="AK714" s="27">
        <f t="shared" si="830"/>
        <v>0</v>
      </c>
      <c r="AL714" s="3">
        <f t="shared" si="831"/>
        <v>2506.9117005154376</v>
      </c>
    </row>
    <row r="715" spans="1:38" ht="20.25" x14ac:dyDescent="0.3">
      <c r="A715" s="7">
        <v>29</v>
      </c>
      <c r="B715" s="7">
        <v>33</v>
      </c>
      <c r="C715" s="27">
        <v>27</v>
      </c>
      <c r="D715" s="27">
        <v>42</v>
      </c>
      <c r="E715" s="7">
        <v>3.75</v>
      </c>
      <c r="F715" s="32">
        <f t="shared" si="811"/>
        <v>4.125</v>
      </c>
      <c r="G715" s="8">
        <f t="shared" si="804"/>
        <v>14355</v>
      </c>
      <c r="H715" s="2">
        <v>1.4</v>
      </c>
      <c r="I715" s="7">
        <f t="shared" si="805"/>
        <v>20097</v>
      </c>
      <c r="J715" s="7">
        <v>1.2</v>
      </c>
      <c r="K715" s="4">
        <f t="shared" si="832"/>
        <v>1.2999999999999998</v>
      </c>
      <c r="L715" s="7">
        <v>0</v>
      </c>
      <c r="M715" s="2">
        <f t="shared" si="812"/>
        <v>3.1717948717948721</v>
      </c>
      <c r="N715" s="2">
        <f t="shared" si="813"/>
        <v>2.4358974358974361</v>
      </c>
      <c r="O715" s="2">
        <f t="shared" si="814"/>
        <v>10.12820512820513</v>
      </c>
      <c r="P715" s="2">
        <f t="shared" si="815"/>
        <v>39.576666666666661</v>
      </c>
      <c r="Q715" s="2">
        <f t="shared" si="816"/>
        <v>45.576666666666661</v>
      </c>
      <c r="R715" s="2">
        <f t="shared" si="817"/>
        <v>38.533333333333331</v>
      </c>
      <c r="S715" s="2">
        <f t="shared" si="806"/>
        <v>42.533333333333331</v>
      </c>
      <c r="T715" s="2">
        <f t="shared" si="807"/>
        <v>52.533333333333331</v>
      </c>
      <c r="U715" s="7">
        <f t="shared" si="808"/>
        <v>1</v>
      </c>
      <c r="V715" s="2">
        <f t="shared" si="818"/>
        <v>21.865131113600746</v>
      </c>
      <c r="W715" s="28">
        <f t="shared" si="819"/>
        <v>30.951326860455605</v>
      </c>
      <c r="X715" s="2">
        <f t="shared" si="820"/>
        <v>32.076258334165566</v>
      </c>
      <c r="Y715" s="2">
        <f t="shared" si="821"/>
        <v>90.193665843603085</v>
      </c>
      <c r="Z715" s="28">
        <f t="shared" si="822"/>
        <v>0</v>
      </c>
      <c r="AA715" s="28">
        <f t="shared" si="823"/>
        <v>4.125</v>
      </c>
      <c r="AB715" s="28">
        <f t="shared" si="824"/>
        <v>127.67422329937938</v>
      </c>
      <c r="AC715" s="2">
        <f t="shared" si="825"/>
        <v>132.31456562843294</v>
      </c>
      <c r="AD715" s="2">
        <f t="shared" si="809"/>
        <v>132.31456562843294</v>
      </c>
      <c r="AE715" s="2">
        <f t="shared" si="826"/>
        <v>132.31456562843294</v>
      </c>
      <c r="AF715" s="2">
        <f t="shared" si="810"/>
        <v>370.62939330725584</v>
      </c>
      <c r="AG715" s="33">
        <f t="shared" si="827"/>
        <v>0.15448203509852218</v>
      </c>
      <c r="AH715" s="33">
        <f t="shared" si="828"/>
        <v>0.15448203509852218</v>
      </c>
      <c r="AI715" s="2">
        <f t="shared" si="829"/>
        <v>2.3665263926661853</v>
      </c>
      <c r="AJ715" s="7">
        <v>2.2000000000000002</v>
      </c>
      <c r="AK715" s="27">
        <f t="shared" si="830"/>
        <v>0</v>
      </c>
      <c r="AL715" s="3">
        <f t="shared" si="831"/>
        <v>2471.0876373472952</v>
      </c>
    </row>
    <row r="716" spans="1:38" ht="20.25" x14ac:dyDescent="0.3">
      <c r="A716" s="7">
        <v>29</v>
      </c>
      <c r="B716" s="7">
        <v>36</v>
      </c>
      <c r="C716" s="27">
        <v>29</v>
      </c>
      <c r="D716" s="27">
        <v>45</v>
      </c>
      <c r="E716" s="7">
        <v>4.5</v>
      </c>
      <c r="F716" s="32">
        <f t="shared" si="811"/>
        <v>4.5</v>
      </c>
      <c r="G716" s="8">
        <f t="shared" si="804"/>
        <v>15660</v>
      </c>
      <c r="H716" s="2">
        <v>1.4</v>
      </c>
      <c r="I716" s="7">
        <f t="shared" si="805"/>
        <v>21924</v>
      </c>
      <c r="J716" s="7">
        <v>1.2</v>
      </c>
      <c r="K716" s="4">
        <f t="shared" si="832"/>
        <v>1.325</v>
      </c>
      <c r="L716" s="7">
        <v>0</v>
      </c>
      <c r="M716" s="2">
        <f t="shared" si="812"/>
        <v>3.10062893081761</v>
      </c>
      <c r="N716" s="2">
        <f t="shared" si="813"/>
        <v>2.3899371069182389</v>
      </c>
      <c r="O716" s="2">
        <f t="shared" si="814"/>
        <v>9.9371069182389942</v>
      </c>
      <c r="P716" s="2">
        <f t="shared" si="815"/>
        <v>40.316666666666663</v>
      </c>
      <c r="Q716" s="2">
        <f t="shared" si="816"/>
        <v>46.316666666666663</v>
      </c>
      <c r="R716" s="2">
        <f t="shared" si="817"/>
        <v>39.258333333333333</v>
      </c>
      <c r="S716" s="2">
        <f t="shared" si="806"/>
        <v>43.258333333333333</v>
      </c>
      <c r="T716" s="2">
        <f t="shared" si="807"/>
        <v>53.258333333333333</v>
      </c>
      <c r="U716" s="7">
        <f t="shared" si="808"/>
        <v>1</v>
      </c>
      <c r="V716" s="2">
        <f t="shared" si="818"/>
        <v>21.1184514602155</v>
      </c>
      <c r="W716" s="28">
        <f t="shared" si="819"/>
        <v>29.946368964636878</v>
      </c>
      <c r="X716" s="2">
        <f t="shared" si="820"/>
        <v>31.134102590854393</v>
      </c>
      <c r="Y716" s="2">
        <f t="shared" si="821"/>
        <v>95.033031570969754</v>
      </c>
      <c r="Z716" s="28">
        <f t="shared" si="822"/>
        <v>0</v>
      </c>
      <c r="AA716" s="28">
        <f t="shared" si="823"/>
        <v>4.5</v>
      </c>
      <c r="AB716" s="28">
        <f t="shared" si="824"/>
        <v>134.75866034086596</v>
      </c>
      <c r="AC716" s="2">
        <f t="shared" si="825"/>
        <v>140.10346165884476</v>
      </c>
      <c r="AD716" s="2">
        <f t="shared" si="809"/>
        <v>140.10346165884476</v>
      </c>
      <c r="AE716" s="2">
        <f t="shared" si="826"/>
        <v>140.10346165884476</v>
      </c>
      <c r="AF716" s="2">
        <f t="shared" si="810"/>
        <v>441.07960856400695</v>
      </c>
      <c r="AG716" s="33">
        <f t="shared" si="827"/>
        <v>0.15508429802955667</v>
      </c>
      <c r="AH716" s="33">
        <f t="shared" si="828"/>
        <v>0.15508429802955667</v>
      </c>
      <c r="AI716" s="2">
        <f t="shared" si="829"/>
        <v>2.367588955153646</v>
      </c>
      <c r="AJ716" s="7">
        <v>2.2000000000000002</v>
      </c>
      <c r="AK716" s="27">
        <f t="shared" si="830"/>
        <v>0</v>
      </c>
      <c r="AL716" s="3">
        <f t="shared" si="831"/>
        <v>2519.0273066480677</v>
      </c>
    </row>
    <row r="717" spans="1:38" ht="20.25" x14ac:dyDescent="0.3">
      <c r="A717" s="7">
        <v>29</v>
      </c>
      <c r="B717" s="7">
        <v>39</v>
      </c>
      <c r="C717" s="27">
        <v>32</v>
      </c>
      <c r="D717" s="27">
        <v>49</v>
      </c>
      <c r="E717" s="7">
        <v>4.75</v>
      </c>
      <c r="F717" s="32">
        <f t="shared" si="811"/>
        <v>4.875</v>
      </c>
      <c r="G717" s="8">
        <f t="shared" si="804"/>
        <v>16965</v>
      </c>
      <c r="H717" s="2">
        <v>1.4</v>
      </c>
      <c r="I717" s="7">
        <f t="shared" si="805"/>
        <v>23751</v>
      </c>
      <c r="J717" s="7">
        <v>1.2</v>
      </c>
      <c r="K717" s="4">
        <f t="shared" si="832"/>
        <v>1.3583333333333334</v>
      </c>
      <c r="L717" s="7">
        <v>0</v>
      </c>
      <c r="M717" s="2">
        <f t="shared" si="812"/>
        <v>3.0098159509202449</v>
      </c>
      <c r="N717" s="2">
        <f t="shared" si="813"/>
        <v>2.3312883435582821</v>
      </c>
      <c r="O717" s="2">
        <f t="shared" si="814"/>
        <v>9.6932515337423304</v>
      </c>
      <c r="P717" s="2">
        <f t="shared" si="815"/>
        <v>41.303333333333327</v>
      </c>
      <c r="Q717" s="2">
        <f t="shared" si="816"/>
        <v>47.303333333333327</v>
      </c>
      <c r="R717" s="2">
        <f t="shared" si="817"/>
        <v>40.225000000000001</v>
      </c>
      <c r="S717" s="2">
        <f t="shared" si="806"/>
        <v>44.225000000000001</v>
      </c>
      <c r="T717" s="2">
        <f t="shared" si="807"/>
        <v>54.225000000000001</v>
      </c>
      <c r="U717" s="7">
        <f t="shared" si="808"/>
        <v>1</v>
      </c>
      <c r="V717" s="2">
        <f t="shared" si="818"/>
        <v>20.181034566196885</v>
      </c>
      <c r="W717" s="28">
        <f t="shared" si="819"/>
        <v>28.680826576641806</v>
      </c>
      <c r="X717" s="2">
        <f t="shared" si="820"/>
        <v>29.941249070549365</v>
      </c>
      <c r="Y717" s="2">
        <f t="shared" si="821"/>
        <v>98.382543510209814</v>
      </c>
      <c r="Z717" s="28">
        <f t="shared" si="822"/>
        <v>0</v>
      </c>
      <c r="AA717" s="28">
        <f t="shared" si="823"/>
        <v>4.875</v>
      </c>
      <c r="AB717" s="28">
        <f t="shared" si="824"/>
        <v>139.81902956112881</v>
      </c>
      <c r="AC717" s="2">
        <f t="shared" si="825"/>
        <v>145.96358921892815</v>
      </c>
      <c r="AD717" s="2">
        <f t="shared" si="809"/>
        <v>145.96358921892815</v>
      </c>
      <c r="AE717" s="2">
        <f t="shared" si="826"/>
        <v>145.96358921892815</v>
      </c>
      <c r="AF717" s="2">
        <f t="shared" si="810"/>
        <v>517.65592949525819</v>
      </c>
      <c r="AG717" s="33">
        <f t="shared" si="827"/>
        <v>0.15568656096059114</v>
      </c>
      <c r="AH717" s="33">
        <f t="shared" si="828"/>
        <v>0.15568656096059114</v>
      </c>
      <c r="AI717" s="2">
        <f t="shared" si="829"/>
        <v>2.3686524722437734</v>
      </c>
      <c r="AJ717" s="7">
        <v>2.2000000000000002</v>
      </c>
      <c r="AK717" s="27">
        <f t="shared" si="830"/>
        <v>0</v>
      </c>
      <c r="AL717" s="3">
        <f t="shared" si="831"/>
        <v>2509.1668697325376</v>
      </c>
    </row>
    <row r="718" spans="1:38" ht="20.25" x14ac:dyDescent="0.3">
      <c r="A718" s="7">
        <v>29</v>
      </c>
      <c r="B718" s="7">
        <v>42</v>
      </c>
      <c r="C718" s="27">
        <v>34</v>
      </c>
      <c r="D718" s="27">
        <v>53</v>
      </c>
      <c r="E718" s="7">
        <v>5</v>
      </c>
      <c r="F718" s="32">
        <f t="shared" si="811"/>
        <v>5.25</v>
      </c>
      <c r="G718" s="8">
        <f t="shared" si="804"/>
        <v>18270</v>
      </c>
      <c r="H718" s="2">
        <v>1.4</v>
      </c>
      <c r="I718" s="7">
        <f t="shared" si="805"/>
        <v>25578</v>
      </c>
      <c r="J718" s="7">
        <v>1.2</v>
      </c>
      <c r="K718" s="4">
        <f t="shared" si="832"/>
        <v>1.3916666666666666</v>
      </c>
      <c r="L718" s="7">
        <v>0</v>
      </c>
      <c r="M718" s="2">
        <f t="shared" si="812"/>
        <v>2.9233532934131738</v>
      </c>
      <c r="N718" s="2">
        <f t="shared" si="813"/>
        <v>2.2754491017964074</v>
      </c>
      <c r="O718" s="2">
        <f t="shared" si="814"/>
        <v>9.4610778443113777</v>
      </c>
      <c r="P718" s="2">
        <f t="shared" si="815"/>
        <v>42.29</v>
      </c>
      <c r="Q718" s="2">
        <f t="shared" si="816"/>
        <v>48.29</v>
      </c>
      <c r="R718" s="2">
        <f t="shared" si="817"/>
        <v>41.19166666666667</v>
      </c>
      <c r="S718" s="2">
        <f t="shared" si="806"/>
        <v>45.19166666666667</v>
      </c>
      <c r="T718" s="2">
        <f t="shared" si="807"/>
        <v>55.19166666666667</v>
      </c>
      <c r="U718" s="7">
        <f t="shared" si="808"/>
        <v>1</v>
      </c>
      <c r="V718" s="2">
        <f t="shared" si="818"/>
        <v>19.304771014120927</v>
      </c>
      <c r="W718" s="28">
        <f t="shared" si="819"/>
        <v>27.49385808212698</v>
      </c>
      <c r="X718" s="2">
        <f t="shared" si="820"/>
        <v>28.815788350535936</v>
      </c>
      <c r="Y718" s="2">
        <f t="shared" si="821"/>
        <v>101.35004782413486</v>
      </c>
      <c r="Z718" s="28">
        <f t="shared" si="822"/>
        <v>0</v>
      </c>
      <c r="AA718" s="28">
        <f t="shared" si="823"/>
        <v>5.25</v>
      </c>
      <c r="AB718" s="28">
        <f t="shared" si="824"/>
        <v>144.34275493116664</v>
      </c>
      <c r="AC718" s="2">
        <f t="shared" si="825"/>
        <v>151.28288884031366</v>
      </c>
      <c r="AD718" s="2">
        <f t="shared" si="809"/>
        <v>151.28288884031366</v>
      </c>
      <c r="AE718" s="2">
        <f t="shared" si="826"/>
        <v>151.28288884031366</v>
      </c>
      <c r="AF718" s="2">
        <f t="shared" si="810"/>
        <v>600.35835610100946</v>
      </c>
      <c r="AG718" s="33">
        <f t="shared" si="827"/>
        <v>0.15628882389162563</v>
      </c>
      <c r="AH718" s="33">
        <f t="shared" si="828"/>
        <v>0.15628882389162563</v>
      </c>
      <c r="AI718" s="2">
        <f t="shared" si="829"/>
        <v>2.3697169452235625</v>
      </c>
      <c r="AJ718" s="7">
        <v>2.2000000000000002</v>
      </c>
      <c r="AK718" s="27">
        <f t="shared" si="830"/>
        <v>0</v>
      </c>
      <c r="AL718" s="3">
        <f t="shared" si="831"/>
        <v>2501.2166490179193</v>
      </c>
    </row>
    <row r="719" spans="1:38" ht="20.25" x14ac:dyDescent="0.3">
      <c r="A719" s="7">
        <v>29</v>
      </c>
      <c r="B719" s="7">
        <v>48</v>
      </c>
      <c r="C719" s="27">
        <v>38</v>
      </c>
      <c r="D719" s="27">
        <v>60</v>
      </c>
      <c r="E719" s="7">
        <v>5.5</v>
      </c>
      <c r="F719" s="32">
        <f t="shared" si="811"/>
        <v>5.916666666666667</v>
      </c>
      <c r="G719" s="8">
        <f t="shared" si="804"/>
        <v>20590</v>
      </c>
      <c r="H719" s="2">
        <v>1.4</v>
      </c>
      <c r="I719" s="7">
        <f t="shared" si="805"/>
        <v>28825.999999999996</v>
      </c>
      <c r="J719" s="7">
        <v>1.2</v>
      </c>
      <c r="K719" s="4">
        <f t="shared" si="832"/>
        <v>1.45</v>
      </c>
      <c r="L719" s="7">
        <v>0</v>
      </c>
      <c r="M719" s="2">
        <f t="shared" si="812"/>
        <v>2.7816091954022988</v>
      </c>
      <c r="N719" s="2">
        <f t="shared" si="813"/>
        <v>2.1839080459770113</v>
      </c>
      <c r="O719" s="2">
        <f t="shared" si="814"/>
        <v>9.0804597701149419</v>
      </c>
      <c r="P719" s="2">
        <f t="shared" si="815"/>
        <v>44.016666666666659</v>
      </c>
      <c r="Q719" s="2">
        <f t="shared" si="816"/>
        <v>50.016666666666659</v>
      </c>
      <c r="R719" s="2">
        <f t="shared" si="817"/>
        <v>42.883333333333333</v>
      </c>
      <c r="S719" s="2">
        <f t="shared" si="806"/>
        <v>46.883333333333333</v>
      </c>
      <c r="T719" s="2">
        <f t="shared" si="807"/>
        <v>56.883333333333333</v>
      </c>
      <c r="U719" s="7">
        <f t="shared" si="808"/>
        <v>1</v>
      </c>
      <c r="V719" s="2">
        <f t="shared" si="818"/>
        <v>17.903087881186906</v>
      </c>
      <c r="W719" s="28">
        <f t="shared" si="819"/>
        <v>25.58692072425675</v>
      </c>
      <c r="X719" s="2">
        <f t="shared" si="820"/>
        <v>26.993639096568362</v>
      </c>
      <c r="Y719" s="2">
        <f t="shared" si="821"/>
        <v>105.92660329702254</v>
      </c>
      <c r="Z719" s="28">
        <f t="shared" si="822"/>
        <v>0</v>
      </c>
      <c r="AA719" s="28">
        <f t="shared" si="823"/>
        <v>5.916666666666667</v>
      </c>
      <c r="AB719" s="28">
        <f t="shared" si="824"/>
        <v>151.38928095185244</v>
      </c>
      <c r="AC719" s="2">
        <f t="shared" si="825"/>
        <v>159.71236465469616</v>
      </c>
      <c r="AD719" s="2">
        <f t="shared" si="809"/>
        <v>159.71236465469616</v>
      </c>
      <c r="AE719" s="2">
        <f t="shared" si="826"/>
        <v>159.71236465469616</v>
      </c>
      <c r="AF719" s="2">
        <f t="shared" si="810"/>
        <v>784.14152633601236</v>
      </c>
      <c r="AG719" s="33">
        <f t="shared" si="827"/>
        <v>0.15735951354679806</v>
      </c>
      <c r="AH719" s="33">
        <f t="shared" si="828"/>
        <v>0.15735951354679806</v>
      </c>
      <c r="AI719" s="2">
        <f t="shared" si="829"/>
        <v>2.3716117058636983</v>
      </c>
      <c r="AJ719" s="7">
        <v>2.2000000000000002</v>
      </c>
      <c r="AK719" s="27">
        <f t="shared" si="830"/>
        <v>0</v>
      </c>
      <c r="AL719" s="3">
        <f t="shared" si="831"/>
        <v>2497.0480161762007</v>
      </c>
    </row>
    <row r="720" spans="1:38" ht="20.25" x14ac:dyDescent="0.3">
      <c r="A720" s="7">
        <v>29</v>
      </c>
      <c r="B720" s="7">
        <v>54</v>
      </c>
      <c r="C720" s="27">
        <v>43</v>
      </c>
      <c r="D720" s="27">
        <v>68</v>
      </c>
      <c r="E720" s="7">
        <v>6</v>
      </c>
      <c r="F720" s="32">
        <f t="shared" si="811"/>
        <v>6.666666666666667</v>
      </c>
      <c r="G720" s="8">
        <f t="shared" si="804"/>
        <v>23200</v>
      </c>
      <c r="H720" s="2">
        <v>1.4</v>
      </c>
      <c r="I720" s="7">
        <f t="shared" si="805"/>
        <v>32479.999999999996</v>
      </c>
      <c r="J720" s="7">
        <v>1.2</v>
      </c>
      <c r="K720" s="4">
        <f t="shared" si="832"/>
        <v>1.5166666666666666</v>
      </c>
      <c r="L720" s="7">
        <v>0</v>
      </c>
      <c r="M720" s="2">
        <f t="shared" si="812"/>
        <v>2.6329670329670329</v>
      </c>
      <c r="N720" s="2">
        <f t="shared" si="813"/>
        <v>2.087912087912088</v>
      </c>
      <c r="O720" s="2">
        <f t="shared" si="814"/>
        <v>8.6813186813186807</v>
      </c>
      <c r="P720" s="2">
        <f t="shared" si="815"/>
        <v>45.99</v>
      </c>
      <c r="Q720" s="2">
        <f t="shared" si="816"/>
        <v>51.99</v>
      </c>
      <c r="R720" s="2">
        <f t="shared" si="817"/>
        <v>44.81666666666667</v>
      </c>
      <c r="S720" s="2">
        <f t="shared" si="806"/>
        <v>48.81666666666667</v>
      </c>
      <c r="T720" s="2">
        <f t="shared" si="807"/>
        <v>58.81666666666667</v>
      </c>
      <c r="U720" s="7">
        <f t="shared" si="808"/>
        <v>1</v>
      </c>
      <c r="V720" s="2">
        <f t="shared" si="818"/>
        <v>16.480555841080232</v>
      </c>
      <c r="W720" s="28">
        <f t="shared" si="819"/>
        <v>23.640862205885508</v>
      </c>
      <c r="X720" s="2">
        <f t="shared" si="820"/>
        <v>25.115451774817082</v>
      </c>
      <c r="Y720" s="2">
        <f t="shared" si="821"/>
        <v>109.87037227386821</v>
      </c>
      <c r="Z720" s="28">
        <f t="shared" si="822"/>
        <v>0</v>
      </c>
      <c r="AA720" s="28">
        <f t="shared" si="823"/>
        <v>6.666666666666667</v>
      </c>
      <c r="AB720" s="28">
        <f t="shared" si="824"/>
        <v>157.60574803923672</v>
      </c>
      <c r="AC720" s="2">
        <f t="shared" si="825"/>
        <v>167.43634516544722</v>
      </c>
      <c r="AD720" s="2">
        <f t="shared" si="809"/>
        <v>167.43634516544722</v>
      </c>
      <c r="AE720" s="2">
        <f t="shared" si="826"/>
        <v>167.43634516544722</v>
      </c>
      <c r="AF720" s="2">
        <f t="shared" si="810"/>
        <v>992.42911926901559</v>
      </c>
      <c r="AG720" s="33">
        <f t="shared" si="827"/>
        <v>0.15856403940886701</v>
      </c>
      <c r="AH720" s="33">
        <f t="shared" si="828"/>
        <v>0.15856403940886701</v>
      </c>
      <c r="AI720" s="2">
        <f t="shared" si="829"/>
        <v>2.3737469366382142</v>
      </c>
      <c r="AJ720" s="7">
        <v>2.2000000000000002</v>
      </c>
      <c r="AK720" s="27">
        <f t="shared" si="830"/>
        <v>0</v>
      </c>
      <c r="AL720" s="3">
        <f t="shared" si="831"/>
        <v>2488.4283851703053</v>
      </c>
    </row>
    <row r="721" spans="1:38" ht="20.25" x14ac:dyDescent="0.3">
      <c r="A721" s="7">
        <v>29</v>
      </c>
      <c r="B721" s="7">
        <v>60</v>
      </c>
      <c r="C721" s="27">
        <v>48</v>
      </c>
      <c r="D721" s="27">
        <v>76</v>
      </c>
      <c r="E721" s="7">
        <v>6.5</v>
      </c>
      <c r="F721" s="32">
        <f t="shared" si="811"/>
        <v>7.416666666666667</v>
      </c>
      <c r="G721" s="8">
        <f t="shared" si="804"/>
        <v>25810</v>
      </c>
      <c r="H721" s="2">
        <v>1.4</v>
      </c>
      <c r="I721" s="7">
        <f t="shared" si="805"/>
        <v>36134</v>
      </c>
      <c r="J721" s="7">
        <v>1.2</v>
      </c>
      <c r="K721" s="4">
        <f t="shared" si="832"/>
        <v>1.5833333333333333</v>
      </c>
      <c r="L721" s="7">
        <v>0</v>
      </c>
      <c r="M721" s="2">
        <f t="shared" si="812"/>
        <v>2.4968421052631578</v>
      </c>
      <c r="N721" s="2">
        <f t="shared" si="813"/>
        <v>2</v>
      </c>
      <c r="O721" s="2">
        <f t="shared" si="814"/>
        <v>8.3157894736842106</v>
      </c>
      <c r="P721" s="2">
        <f t="shared" si="815"/>
        <v>47.963333333333331</v>
      </c>
      <c r="Q721" s="2">
        <f t="shared" si="816"/>
        <v>53.963333333333331</v>
      </c>
      <c r="R721" s="2">
        <f t="shared" si="817"/>
        <v>46.75</v>
      </c>
      <c r="S721" s="2">
        <f t="shared" si="806"/>
        <v>50.75</v>
      </c>
      <c r="T721" s="2">
        <f t="shared" si="807"/>
        <v>60.75</v>
      </c>
      <c r="U721" s="7">
        <f t="shared" si="808"/>
        <v>1</v>
      </c>
      <c r="V721" s="2">
        <f t="shared" si="818"/>
        <v>15.221268287075498</v>
      </c>
      <c r="W721" s="28">
        <f t="shared" si="819"/>
        <v>21.908691269112673</v>
      </c>
      <c r="X721" s="2">
        <f t="shared" si="820"/>
        <v>23.426972589984512</v>
      </c>
      <c r="Y721" s="2">
        <f t="shared" si="821"/>
        <v>112.89107312914328</v>
      </c>
      <c r="Z721" s="28">
        <f t="shared" si="822"/>
        <v>0</v>
      </c>
      <c r="AA721" s="28">
        <f t="shared" si="823"/>
        <v>7.416666666666667</v>
      </c>
      <c r="AB721" s="28">
        <f t="shared" si="824"/>
        <v>162.48946024591899</v>
      </c>
      <c r="AC721" s="2">
        <f t="shared" si="825"/>
        <v>173.75004670905182</v>
      </c>
      <c r="AD721" s="2">
        <f t="shared" si="809"/>
        <v>173.75004670905182</v>
      </c>
      <c r="AE721" s="2">
        <f t="shared" si="826"/>
        <v>173.75004670905182</v>
      </c>
      <c r="AF721" s="2">
        <f t="shared" si="810"/>
        <v>1225.2211349000193</v>
      </c>
      <c r="AG721" s="33">
        <f t="shared" si="827"/>
        <v>0.159768565270936</v>
      </c>
      <c r="AH721" s="33">
        <f t="shared" si="828"/>
        <v>0.159768565270936</v>
      </c>
      <c r="AI721" s="2">
        <f t="shared" si="829"/>
        <v>2.375886015697791</v>
      </c>
      <c r="AJ721" s="7">
        <v>2.2000000000000002</v>
      </c>
      <c r="AK721" s="27">
        <f t="shared" si="830"/>
        <v>0</v>
      </c>
      <c r="AL721" s="3">
        <f t="shared" si="831"/>
        <v>2482.78930502</v>
      </c>
    </row>
    <row r="722" spans="1:38" ht="20.25" x14ac:dyDescent="0.3">
      <c r="A722" s="7">
        <v>29</v>
      </c>
      <c r="B722" s="7">
        <v>66</v>
      </c>
      <c r="C722" s="27">
        <v>53</v>
      </c>
      <c r="D722" s="27">
        <v>83</v>
      </c>
      <c r="E722" s="7">
        <v>7</v>
      </c>
      <c r="F722" s="32">
        <f t="shared" si="811"/>
        <v>8.0833333333333339</v>
      </c>
      <c r="G722" s="8">
        <f t="shared" si="804"/>
        <v>28130.000000000004</v>
      </c>
      <c r="H722" s="2">
        <v>1.4</v>
      </c>
      <c r="I722" s="7">
        <f t="shared" si="805"/>
        <v>39382</v>
      </c>
      <c r="J722" s="7">
        <v>1.2</v>
      </c>
      <c r="K722" s="4">
        <f t="shared" si="832"/>
        <v>1.6416666666666666</v>
      </c>
      <c r="L722" s="7">
        <v>0</v>
      </c>
      <c r="M722" s="2">
        <f t="shared" si="812"/>
        <v>2.3868020304568525</v>
      </c>
      <c r="N722" s="2">
        <f t="shared" si="813"/>
        <v>1.9289340101522843</v>
      </c>
      <c r="O722" s="2">
        <f t="shared" si="814"/>
        <v>8.0203045685279193</v>
      </c>
      <c r="P722" s="2">
        <f t="shared" si="815"/>
        <v>49.69</v>
      </c>
      <c r="Q722" s="2">
        <f t="shared" si="816"/>
        <v>55.69</v>
      </c>
      <c r="R722" s="2">
        <f t="shared" si="817"/>
        <v>48.44166666666667</v>
      </c>
      <c r="S722" s="2">
        <f t="shared" si="806"/>
        <v>52.44166666666667</v>
      </c>
      <c r="T722" s="2">
        <f t="shared" si="807"/>
        <v>62.44166666666667</v>
      </c>
      <c r="U722" s="7">
        <f t="shared" si="808"/>
        <v>1</v>
      </c>
      <c r="V722" s="2">
        <f t="shared" si="818"/>
        <v>14.234261156125349</v>
      </c>
      <c r="W722" s="28">
        <f t="shared" si="819"/>
        <v>20.544593223759694</v>
      </c>
      <c r="X722" s="2">
        <f t="shared" si="820"/>
        <v>22.085615935021128</v>
      </c>
      <c r="Y722" s="2">
        <f t="shared" si="821"/>
        <v>115.06027767867991</v>
      </c>
      <c r="Z722" s="28">
        <f t="shared" si="822"/>
        <v>0</v>
      </c>
      <c r="AA722" s="28">
        <f t="shared" si="823"/>
        <v>8.0833333333333339</v>
      </c>
      <c r="AB722" s="28">
        <f t="shared" si="824"/>
        <v>166.06879522539089</v>
      </c>
      <c r="AC722" s="2">
        <f t="shared" si="825"/>
        <v>178.52539547475413</v>
      </c>
      <c r="AD722" s="2">
        <f t="shared" si="809"/>
        <v>178.52539547475413</v>
      </c>
      <c r="AE722" s="2">
        <f t="shared" si="826"/>
        <v>178.52539547475413</v>
      </c>
      <c r="AF722" s="2">
        <f t="shared" si="810"/>
        <v>1482.5175732290234</v>
      </c>
      <c r="AG722" s="33">
        <f t="shared" si="827"/>
        <v>0.1608392549261084</v>
      </c>
      <c r="AH722" s="33">
        <f t="shared" si="828"/>
        <v>0.1608392549261084</v>
      </c>
      <c r="AI722" s="2">
        <f t="shared" si="829"/>
        <v>2.3777906583824646</v>
      </c>
      <c r="AJ722" s="7">
        <v>2.2000000000000002</v>
      </c>
      <c r="AK722" s="27">
        <f t="shared" si="830"/>
        <v>0</v>
      </c>
      <c r="AL722" s="3">
        <f t="shared" si="831"/>
        <v>2484.7111758167262</v>
      </c>
    </row>
    <row r="723" spans="1:38" ht="20.25" x14ac:dyDescent="0.3">
      <c r="A723" s="7">
        <v>29</v>
      </c>
      <c r="B723" s="7">
        <v>72</v>
      </c>
      <c r="C723" s="27">
        <v>58</v>
      </c>
      <c r="D723" s="27">
        <v>91</v>
      </c>
      <c r="E723" s="7">
        <v>7.5</v>
      </c>
      <c r="F723" s="32">
        <f t="shared" si="811"/>
        <v>8.8333333333333339</v>
      </c>
      <c r="G723" s="8">
        <f t="shared" si="804"/>
        <v>30740.000000000004</v>
      </c>
      <c r="H723" s="2">
        <v>1.4</v>
      </c>
      <c r="I723" s="7">
        <f t="shared" si="805"/>
        <v>43036</v>
      </c>
      <c r="J723" s="7">
        <v>1.2</v>
      </c>
      <c r="K723" s="4">
        <f t="shared" si="832"/>
        <v>1.7083333333333335</v>
      </c>
      <c r="L723" s="7">
        <v>0</v>
      </c>
      <c r="M723" s="2">
        <f t="shared" si="812"/>
        <v>2.2702439024390242</v>
      </c>
      <c r="N723" s="2">
        <f t="shared" si="813"/>
        <v>1.8536585365853655</v>
      </c>
      <c r="O723" s="2">
        <f t="shared" si="814"/>
        <v>7.7073170731707306</v>
      </c>
      <c r="P723" s="2">
        <f t="shared" si="815"/>
        <v>51.663333333333334</v>
      </c>
      <c r="Q723" s="2">
        <f t="shared" si="816"/>
        <v>57.663333333333334</v>
      </c>
      <c r="R723" s="2">
        <f t="shared" si="817"/>
        <v>50.375000000000007</v>
      </c>
      <c r="S723" s="2">
        <f t="shared" si="806"/>
        <v>54.375000000000007</v>
      </c>
      <c r="T723" s="2">
        <f t="shared" si="807"/>
        <v>64.375</v>
      </c>
      <c r="U723" s="7">
        <f t="shared" si="808"/>
        <v>1</v>
      </c>
      <c r="V723" s="2">
        <f t="shared" si="818"/>
        <v>13.219542373754157</v>
      </c>
      <c r="W723" s="28">
        <f t="shared" si="819"/>
        <v>19.136047329823725</v>
      </c>
      <c r="X723" s="2">
        <f t="shared" si="820"/>
        <v>20.689225540283207</v>
      </c>
      <c r="Y723" s="2">
        <f t="shared" si="821"/>
        <v>116.77262430149506</v>
      </c>
      <c r="Z723" s="28">
        <f t="shared" si="822"/>
        <v>0</v>
      </c>
      <c r="AA723" s="28">
        <f t="shared" si="823"/>
        <v>8.8333333333333339</v>
      </c>
      <c r="AB723" s="28">
        <f t="shared" si="824"/>
        <v>169.03508474677625</v>
      </c>
      <c r="AC723" s="2">
        <f t="shared" si="825"/>
        <v>182.75482560583501</v>
      </c>
      <c r="AD723" s="2">
        <f t="shared" si="809"/>
        <v>182.75482560583501</v>
      </c>
      <c r="AE723" s="2">
        <f t="shared" si="826"/>
        <v>182.75482560583501</v>
      </c>
      <c r="AF723" s="2">
        <f t="shared" si="810"/>
        <v>1764.3184342560278</v>
      </c>
      <c r="AG723" s="33">
        <f t="shared" si="827"/>
        <v>0.16204378078817736</v>
      </c>
      <c r="AH723" s="33">
        <f t="shared" si="828"/>
        <v>0.16204378078817736</v>
      </c>
      <c r="AI723" s="2">
        <f t="shared" si="829"/>
        <v>2.3799370348658817</v>
      </c>
      <c r="AJ723" s="7">
        <v>2.2000000000000002</v>
      </c>
      <c r="AK723" s="27">
        <f t="shared" si="830"/>
        <v>0</v>
      </c>
      <c r="AL723" s="3">
        <f t="shared" si="831"/>
        <v>2482.3069738715567</v>
      </c>
    </row>
    <row r="724" spans="1:38" ht="20.25" x14ac:dyDescent="0.3">
      <c r="A724" s="7">
        <v>29</v>
      </c>
      <c r="B724" s="7">
        <v>78</v>
      </c>
      <c r="C724" s="27">
        <v>63</v>
      </c>
      <c r="D724" s="27">
        <v>98</v>
      </c>
      <c r="E724" s="7">
        <v>8</v>
      </c>
      <c r="F724" s="32">
        <f t="shared" si="811"/>
        <v>9.5</v>
      </c>
      <c r="G724" s="8">
        <f t="shared" si="804"/>
        <v>33060</v>
      </c>
      <c r="H724" s="2">
        <v>1.4</v>
      </c>
      <c r="I724" s="7">
        <f t="shared" si="805"/>
        <v>46284</v>
      </c>
      <c r="J724" s="7">
        <v>1.2</v>
      </c>
      <c r="K724" s="7">
        <v>1.75</v>
      </c>
      <c r="L724" s="7">
        <v>0</v>
      </c>
      <c r="M724" s="2">
        <f t="shared" si="812"/>
        <v>2.196190476190476</v>
      </c>
      <c r="N724" s="2">
        <f t="shared" si="813"/>
        <v>1.8095238095238095</v>
      </c>
      <c r="O724" s="2">
        <f t="shared" si="814"/>
        <v>7.5238095238095237</v>
      </c>
      <c r="P724" s="2">
        <f t="shared" si="815"/>
        <v>52.906666666666666</v>
      </c>
      <c r="Q724" s="2">
        <f t="shared" si="816"/>
        <v>58.906666666666666</v>
      </c>
      <c r="R724" s="2">
        <f t="shared" si="817"/>
        <v>51.583333333333336</v>
      </c>
      <c r="S724" s="2">
        <f t="shared" si="806"/>
        <v>55.583333333333336</v>
      </c>
      <c r="T724" s="2">
        <f t="shared" si="807"/>
        <v>65.583333333333343</v>
      </c>
      <c r="U724" s="7">
        <f t="shared" si="808"/>
        <v>1</v>
      </c>
      <c r="V724" s="2">
        <f t="shared" si="818"/>
        <v>12.637389559965802</v>
      </c>
      <c r="W724" s="28">
        <f t="shared" si="819"/>
        <v>18.324925359864206</v>
      </c>
      <c r="X724" s="2">
        <f t="shared" si="820"/>
        <v>19.8794006038598</v>
      </c>
      <c r="Y724" s="2">
        <f t="shared" si="821"/>
        <v>120.05520081967512</v>
      </c>
      <c r="Z724" s="28">
        <f t="shared" si="822"/>
        <v>0</v>
      </c>
      <c r="AA724" s="28">
        <f t="shared" si="823"/>
        <v>9.5</v>
      </c>
      <c r="AB724" s="28">
        <f t="shared" si="824"/>
        <v>174.08679091870997</v>
      </c>
      <c r="AC724" s="2">
        <f t="shared" si="825"/>
        <v>188.8543057366681</v>
      </c>
      <c r="AD724" s="2">
        <f t="shared" si="809"/>
        <v>188.8543057366681</v>
      </c>
      <c r="AE724" s="2">
        <f t="shared" si="826"/>
        <v>188.8543057366681</v>
      </c>
      <c r="AF724" s="2">
        <f t="shared" si="810"/>
        <v>2070.6237179810328</v>
      </c>
      <c r="AG724" s="33">
        <f t="shared" si="827"/>
        <v>0.16311447044334978</v>
      </c>
      <c r="AH724" s="33">
        <f t="shared" si="828"/>
        <v>0.16311447044334978</v>
      </c>
      <c r="AI724" s="2">
        <f t="shared" si="829"/>
        <v>2.3818481807456644</v>
      </c>
      <c r="AJ724" s="7">
        <v>2.2000000000000002</v>
      </c>
      <c r="AK724" s="27">
        <f t="shared" si="830"/>
        <v>0</v>
      </c>
      <c r="AL724" s="3">
        <f t="shared" si="831"/>
        <v>2485.8739447282392</v>
      </c>
    </row>
    <row r="725" spans="1:38" ht="20.25" x14ac:dyDescent="0.3">
      <c r="A725" s="7">
        <v>29</v>
      </c>
      <c r="B725" s="7">
        <v>84</v>
      </c>
      <c r="C725" s="27">
        <v>68</v>
      </c>
      <c r="D725" s="27">
        <v>106</v>
      </c>
      <c r="E725" s="7">
        <v>8.5</v>
      </c>
      <c r="F725" s="32">
        <f t="shared" si="811"/>
        <v>10.25</v>
      </c>
      <c r="G725" s="8">
        <f t="shared" si="804"/>
        <v>35670</v>
      </c>
      <c r="H725" s="2">
        <v>1.4</v>
      </c>
      <c r="I725" s="7">
        <f t="shared" si="805"/>
        <v>49938</v>
      </c>
      <c r="J725" s="7">
        <v>1.2</v>
      </c>
      <c r="K725" s="7">
        <v>1.75</v>
      </c>
      <c r="L725" s="7">
        <v>0</v>
      </c>
      <c r="M725" s="2">
        <f t="shared" si="812"/>
        <v>2.1733333333333333</v>
      </c>
      <c r="N725" s="2">
        <f t="shared" si="813"/>
        <v>1.8095238095238095</v>
      </c>
      <c r="O725" s="2">
        <f t="shared" si="814"/>
        <v>7.5238095238095237</v>
      </c>
      <c r="P725" s="2">
        <f t="shared" si="815"/>
        <v>52.946666666666665</v>
      </c>
      <c r="Q725" s="2">
        <f t="shared" si="816"/>
        <v>58.946666666666665</v>
      </c>
      <c r="R725" s="2">
        <f t="shared" si="817"/>
        <v>51.583333333333336</v>
      </c>
      <c r="S725" s="2">
        <f t="shared" si="806"/>
        <v>55.583333333333336</v>
      </c>
      <c r="T725" s="2">
        <f t="shared" si="807"/>
        <v>65.583333333333343</v>
      </c>
      <c r="U725" s="7">
        <f t="shared" si="808"/>
        <v>1</v>
      </c>
      <c r="V725" s="2">
        <f t="shared" si="818"/>
        <v>12.628814086389712</v>
      </c>
      <c r="W725" s="28">
        <f t="shared" si="819"/>
        <v>18.312490441049551</v>
      </c>
      <c r="X725" s="2">
        <f t="shared" si="820"/>
        <v>19.865910850000589</v>
      </c>
      <c r="Y725" s="2">
        <f t="shared" si="821"/>
        <v>129.44534438549454</v>
      </c>
      <c r="Z725" s="28">
        <f t="shared" si="822"/>
        <v>0</v>
      </c>
      <c r="AA725" s="28">
        <f t="shared" si="823"/>
        <v>10.25</v>
      </c>
      <c r="AB725" s="28">
        <f t="shared" si="824"/>
        <v>187.7030270207579</v>
      </c>
      <c r="AC725" s="2">
        <f t="shared" si="825"/>
        <v>203.62558621250602</v>
      </c>
      <c r="AD725" s="2">
        <f t="shared" si="809"/>
        <v>203.62558621250602</v>
      </c>
      <c r="AE725" s="2">
        <f t="shared" si="826"/>
        <v>203.62558621250602</v>
      </c>
      <c r="AF725" s="2">
        <f t="shared" si="810"/>
        <v>2401.4334244040379</v>
      </c>
      <c r="AG725" s="33">
        <f t="shared" si="827"/>
        <v>0.16431899630541874</v>
      </c>
      <c r="AH725" s="33">
        <f t="shared" si="828"/>
        <v>0.16431899630541874</v>
      </c>
      <c r="AI725" s="2">
        <f t="shared" si="829"/>
        <v>2.3840018920592354</v>
      </c>
      <c r="AJ725" s="7">
        <v>2.2000000000000002</v>
      </c>
      <c r="AK725" s="27">
        <f t="shared" si="830"/>
        <v>0</v>
      </c>
      <c r="AL725" s="3">
        <f t="shared" si="831"/>
        <v>2485.4086307441553</v>
      </c>
    </row>
    <row r="726" spans="1:38" ht="20.25" x14ac:dyDescent="0.3">
      <c r="A726" s="7">
        <v>29</v>
      </c>
      <c r="B726" s="7">
        <v>90</v>
      </c>
      <c r="C726" s="27">
        <v>72</v>
      </c>
      <c r="D726" s="27">
        <v>113</v>
      </c>
      <c r="E726" s="7">
        <v>9</v>
      </c>
      <c r="F726" s="32">
        <f t="shared" si="811"/>
        <v>10.916666666666666</v>
      </c>
      <c r="G726" s="8">
        <f t="shared" si="804"/>
        <v>37990</v>
      </c>
      <c r="H726" s="2">
        <v>1.4</v>
      </c>
      <c r="I726" s="7">
        <f t="shared" si="805"/>
        <v>53186</v>
      </c>
      <c r="J726" s="7">
        <v>1.2</v>
      </c>
      <c r="K726" s="7">
        <v>1.75</v>
      </c>
      <c r="L726" s="7">
        <v>0</v>
      </c>
      <c r="M726" s="2">
        <f t="shared" si="812"/>
        <v>2.1533333333333333</v>
      </c>
      <c r="N726" s="2">
        <f t="shared" si="813"/>
        <v>1.8095238095238095</v>
      </c>
      <c r="O726" s="2">
        <f t="shared" si="814"/>
        <v>7.5238095238095237</v>
      </c>
      <c r="P726" s="2">
        <f t="shared" si="815"/>
        <v>52.981666666666662</v>
      </c>
      <c r="Q726" s="2">
        <f t="shared" si="816"/>
        <v>58.981666666666662</v>
      </c>
      <c r="R726" s="2">
        <f t="shared" si="817"/>
        <v>51.583333333333336</v>
      </c>
      <c r="S726" s="2">
        <f t="shared" si="806"/>
        <v>55.583333333333336</v>
      </c>
      <c r="T726" s="2">
        <f t="shared" si="807"/>
        <v>65.583333333333343</v>
      </c>
      <c r="U726" s="7">
        <f t="shared" si="808"/>
        <v>1</v>
      </c>
      <c r="V726" s="2">
        <f t="shared" si="818"/>
        <v>12.621320088372979</v>
      </c>
      <c r="W726" s="28">
        <f t="shared" si="819"/>
        <v>18.301623722598563</v>
      </c>
      <c r="X726" s="2">
        <f t="shared" si="820"/>
        <v>19.85412232453081</v>
      </c>
      <c r="Y726" s="2">
        <f t="shared" si="821"/>
        <v>137.78274429807169</v>
      </c>
      <c r="Z726" s="28">
        <f t="shared" si="822"/>
        <v>0</v>
      </c>
      <c r="AA726" s="28">
        <f t="shared" si="823"/>
        <v>10.916666666666666</v>
      </c>
      <c r="AB726" s="28">
        <f t="shared" si="824"/>
        <v>199.79272563836764</v>
      </c>
      <c r="AC726" s="2">
        <f t="shared" si="825"/>
        <v>216.74083537612799</v>
      </c>
      <c r="AD726" s="2">
        <f t="shared" si="809"/>
        <v>216.74083537612799</v>
      </c>
      <c r="AE726" s="2">
        <f t="shared" si="826"/>
        <v>216.74083537612799</v>
      </c>
      <c r="AF726" s="2">
        <f t="shared" si="810"/>
        <v>2756.7475535250433</v>
      </c>
      <c r="AG726" s="33">
        <f t="shared" si="827"/>
        <v>0.16538968596059114</v>
      </c>
      <c r="AH726" s="33">
        <f t="shared" si="828"/>
        <v>0.16538968596059114</v>
      </c>
      <c r="AI726" s="2">
        <f t="shared" si="829"/>
        <v>2.3859195744977555</v>
      </c>
      <c r="AJ726" s="7">
        <v>2.2000000000000002</v>
      </c>
      <c r="AK726" s="27">
        <f t="shared" si="830"/>
        <v>0</v>
      </c>
      <c r="AL726" s="3">
        <f t="shared" si="831"/>
        <v>2489.9509658859611</v>
      </c>
    </row>
    <row r="727" spans="1:38" ht="20.25" x14ac:dyDescent="0.3">
      <c r="A727" s="7">
        <v>29</v>
      </c>
      <c r="B727" s="7">
        <v>96</v>
      </c>
      <c r="C727" s="27">
        <v>77</v>
      </c>
      <c r="D727" s="27">
        <v>121</v>
      </c>
      <c r="E727" s="7">
        <v>9.5</v>
      </c>
      <c r="F727" s="32">
        <f t="shared" si="811"/>
        <v>11.666666666666666</v>
      </c>
      <c r="G727" s="8">
        <f t="shared" si="804"/>
        <v>40600</v>
      </c>
      <c r="H727" s="2">
        <v>1.4</v>
      </c>
      <c r="I727" s="7">
        <f t="shared" si="805"/>
        <v>56840</v>
      </c>
      <c r="J727" s="7">
        <v>1.2</v>
      </c>
      <c r="K727" s="7">
        <v>1.75</v>
      </c>
      <c r="L727" s="7">
        <v>0</v>
      </c>
      <c r="M727" s="2">
        <f t="shared" si="812"/>
        <v>2.1304761904761902</v>
      </c>
      <c r="N727" s="2">
        <f t="shared" si="813"/>
        <v>1.8095238095238095</v>
      </c>
      <c r="O727" s="2">
        <f t="shared" si="814"/>
        <v>7.5238095238095237</v>
      </c>
      <c r="P727" s="2">
        <f t="shared" si="815"/>
        <v>53.021666666666661</v>
      </c>
      <c r="Q727" s="2">
        <f t="shared" si="816"/>
        <v>59.021666666666661</v>
      </c>
      <c r="R727" s="2">
        <f t="shared" si="817"/>
        <v>51.583333333333336</v>
      </c>
      <c r="S727" s="2">
        <f t="shared" si="806"/>
        <v>55.583333333333336</v>
      </c>
      <c r="T727" s="2">
        <f t="shared" si="807"/>
        <v>65.583333333333343</v>
      </c>
      <c r="U727" s="7">
        <f t="shared" si="808"/>
        <v>1</v>
      </c>
      <c r="V727" s="2">
        <f t="shared" si="818"/>
        <v>12.612766402378544</v>
      </c>
      <c r="W727" s="28">
        <f t="shared" si="819"/>
        <v>18.289220397002246</v>
      </c>
      <c r="X727" s="2">
        <f t="shared" si="820"/>
        <v>19.840666843894073</v>
      </c>
      <c r="Y727" s="2">
        <f t="shared" si="821"/>
        <v>147.14894136108299</v>
      </c>
      <c r="Z727" s="28">
        <f t="shared" si="822"/>
        <v>0</v>
      </c>
      <c r="AA727" s="28">
        <f t="shared" si="823"/>
        <v>11.666666666666666</v>
      </c>
      <c r="AB727" s="28">
        <f t="shared" si="824"/>
        <v>213.3742379650262</v>
      </c>
      <c r="AC727" s="2">
        <f t="shared" si="825"/>
        <v>231.4744465120975</v>
      </c>
      <c r="AD727" s="2">
        <f t="shared" si="809"/>
        <v>231.4744465120975</v>
      </c>
      <c r="AE727" s="2">
        <f t="shared" si="826"/>
        <v>231.4744465120975</v>
      </c>
      <c r="AF727" s="2">
        <f t="shared" si="810"/>
        <v>3136.5661053440494</v>
      </c>
      <c r="AG727" s="33">
        <f t="shared" si="827"/>
        <v>0.16659421182266013</v>
      </c>
      <c r="AH727" s="33">
        <f t="shared" si="828"/>
        <v>0.16659421182266013</v>
      </c>
      <c r="AI727" s="2">
        <f t="shared" si="829"/>
        <v>2.3880806583038905</v>
      </c>
      <c r="AJ727" s="7">
        <v>2.2000000000000002</v>
      </c>
      <c r="AK727" s="27">
        <f t="shared" si="830"/>
        <v>0</v>
      </c>
      <c r="AL727" s="3">
        <f t="shared" si="831"/>
        <v>2490.7404948183607</v>
      </c>
    </row>
    <row r="728" spans="1:38" ht="20.25" x14ac:dyDescent="0.3">
      <c r="A728" s="7">
        <v>29</v>
      </c>
      <c r="B728" s="7">
        <v>102</v>
      </c>
      <c r="C728" s="27">
        <v>82</v>
      </c>
      <c r="D728" s="27">
        <v>128</v>
      </c>
      <c r="E728" s="7">
        <v>9.75</v>
      </c>
      <c r="F728" s="32">
        <f t="shared" si="811"/>
        <v>12.291666666666666</v>
      </c>
      <c r="G728" s="8">
        <f t="shared" si="804"/>
        <v>42775</v>
      </c>
      <c r="H728" s="2">
        <v>1.4</v>
      </c>
      <c r="I728" s="7">
        <f t="shared" si="805"/>
        <v>59884.999999999993</v>
      </c>
      <c r="J728" s="7">
        <v>1.2</v>
      </c>
      <c r="K728" s="7">
        <v>1.75</v>
      </c>
      <c r="L728" s="7">
        <v>0</v>
      </c>
      <c r="M728" s="2">
        <f t="shared" si="812"/>
        <v>2.1104761904761902</v>
      </c>
      <c r="N728" s="2">
        <f t="shared" si="813"/>
        <v>1.8095238095238095</v>
      </c>
      <c r="O728" s="2">
        <f t="shared" si="814"/>
        <v>7.5238095238095237</v>
      </c>
      <c r="P728" s="2">
        <f t="shared" si="815"/>
        <v>53.056666666666665</v>
      </c>
      <c r="Q728" s="2">
        <f t="shared" si="816"/>
        <v>59.056666666666665</v>
      </c>
      <c r="R728" s="2">
        <f t="shared" si="817"/>
        <v>51.583333333333336</v>
      </c>
      <c r="S728" s="2">
        <f t="shared" si="806"/>
        <v>55.583333333333336</v>
      </c>
      <c r="T728" s="2">
        <f t="shared" si="807"/>
        <v>65.583333333333343</v>
      </c>
      <c r="U728" s="7">
        <f t="shared" si="808"/>
        <v>1</v>
      </c>
      <c r="V728" s="2">
        <f t="shared" si="818"/>
        <v>12.605291432167729</v>
      </c>
      <c r="W728" s="28">
        <f t="shared" si="819"/>
        <v>18.278381269939619</v>
      </c>
      <c r="X728" s="2">
        <f t="shared" si="820"/>
        <v>19.828908250347709</v>
      </c>
      <c r="Y728" s="2">
        <f t="shared" si="821"/>
        <v>154.940040520395</v>
      </c>
      <c r="Z728" s="28">
        <f t="shared" si="822"/>
        <v>0</v>
      </c>
      <c r="AA728" s="28">
        <f t="shared" si="823"/>
        <v>12.291666666666666</v>
      </c>
      <c r="AB728" s="28">
        <f t="shared" si="824"/>
        <v>224.67176977634114</v>
      </c>
      <c r="AC728" s="2">
        <f t="shared" si="825"/>
        <v>243.73033057719059</v>
      </c>
      <c r="AD728" s="2">
        <f t="shared" si="809"/>
        <v>243.73033057719059</v>
      </c>
      <c r="AE728" s="2">
        <f t="shared" si="826"/>
        <v>243.73033057719059</v>
      </c>
      <c r="AF728" s="2">
        <f t="shared" si="810"/>
        <v>3540.8890798610555</v>
      </c>
      <c r="AG728" s="33">
        <f t="shared" si="827"/>
        <v>0.16759798337438425</v>
      </c>
      <c r="AH728" s="33">
        <f t="shared" si="828"/>
        <v>0.16759798337438425</v>
      </c>
      <c r="AI728" s="2">
        <f t="shared" si="829"/>
        <v>2.3898845542608025</v>
      </c>
      <c r="AJ728" s="7">
        <v>2.2000000000000002</v>
      </c>
      <c r="AK728" s="27">
        <f t="shared" si="830"/>
        <v>0</v>
      </c>
      <c r="AL728" s="3">
        <f t="shared" si="831"/>
        <v>2488.0603921372854</v>
      </c>
    </row>
    <row r="729" spans="1:38" ht="20.25" x14ac:dyDescent="0.3">
      <c r="A729" s="7">
        <v>29</v>
      </c>
      <c r="B729" s="7">
        <v>108</v>
      </c>
      <c r="C729" s="27">
        <v>87</v>
      </c>
      <c r="D729" s="27">
        <v>136</v>
      </c>
      <c r="E729" s="7">
        <v>10</v>
      </c>
      <c r="F729" s="32">
        <f t="shared" si="811"/>
        <v>13</v>
      </c>
      <c r="G729" s="8">
        <f t="shared" si="804"/>
        <v>45240</v>
      </c>
      <c r="H729" s="2">
        <v>1.4</v>
      </c>
      <c r="I729" s="7">
        <f t="shared" si="805"/>
        <v>63335.999999999993</v>
      </c>
      <c r="J729" s="7">
        <v>1.2</v>
      </c>
      <c r="K729" s="7">
        <v>1.75</v>
      </c>
      <c r="L729" s="7">
        <v>0</v>
      </c>
      <c r="M729" s="2">
        <f t="shared" si="812"/>
        <v>2.0876190476190475</v>
      </c>
      <c r="N729" s="2">
        <f t="shared" si="813"/>
        <v>1.8095238095238095</v>
      </c>
      <c r="O729" s="2">
        <f t="shared" si="814"/>
        <v>7.5238095238095237</v>
      </c>
      <c r="P729" s="2">
        <f t="shared" si="815"/>
        <v>53.096666666666664</v>
      </c>
      <c r="Q729" s="2">
        <f t="shared" si="816"/>
        <v>59.096666666666664</v>
      </c>
      <c r="R729" s="2">
        <f t="shared" si="817"/>
        <v>51.583333333333336</v>
      </c>
      <c r="S729" s="2">
        <f t="shared" si="806"/>
        <v>55.583333333333336</v>
      </c>
      <c r="T729" s="2">
        <f t="shared" si="807"/>
        <v>65.583333333333343</v>
      </c>
      <c r="U729" s="7">
        <f t="shared" si="808"/>
        <v>1</v>
      </c>
      <c r="V729" s="2">
        <f t="shared" si="818"/>
        <v>12.596759450827214</v>
      </c>
      <c r="W729" s="28">
        <f t="shared" si="819"/>
        <v>18.266009417311761</v>
      </c>
      <c r="X729" s="2">
        <f t="shared" si="820"/>
        <v>19.815486912482957</v>
      </c>
      <c r="Y729" s="2">
        <f t="shared" si="821"/>
        <v>163.75787286075379</v>
      </c>
      <c r="Z729" s="28">
        <f t="shared" si="822"/>
        <v>0</v>
      </c>
      <c r="AA729" s="28">
        <f t="shared" si="823"/>
        <v>13</v>
      </c>
      <c r="AB729" s="28">
        <f t="shared" si="824"/>
        <v>237.45812242505289</v>
      </c>
      <c r="AC729" s="2">
        <f t="shared" si="825"/>
        <v>257.60132986227842</v>
      </c>
      <c r="AD729" s="2">
        <f t="shared" si="809"/>
        <v>257.60132986227842</v>
      </c>
      <c r="AE729" s="2">
        <f t="shared" si="826"/>
        <v>257.60132986227842</v>
      </c>
      <c r="AF729" s="2">
        <f t="shared" si="810"/>
        <v>3969.7164770760623</v>
      </c>
      <c r="AG729" s="33">
        <f t="shared" si="827"/>
        <v>0.16873559113300496</v>
      </c>
      <c r="AH729" s="33">
        <f t="shared" si="828"/>
        <v>0.16873559113300496</v>
      </c>
      <c r="AI729" s="2">
        <f t="shared" si="829"/>
        <v>2.3919322670078911</v>
      </c>
      <c r="AJ729" s="7">
        <v>2.2000000000000002</v>
      </c>
      <c r="AK729" s="27">
        <f t="shared" si="830"/>
        <v>0</v>
      </c>
      <c r="AL729" s="3">
        <f t="shared" si="831"/>
        <v>2482.8210108903463</v>
      </c>
    </row>
    <row r="730" spans="1:38" ht="20.25" x14ac:dyDescent="0.3">
      <c r="A730" s="7">
        <v>29</v>
      </c>
      <c r="B730" s="7">
        <v>114</v>
      </c>
      <c r="C730" s="27">
        <v>92</v>
      </c>
      <c r="D730" s="27">
        <v>143</v>
      </c>
      <c r="E730" s="7">
        <v>10.5</v>
      </c>
      <c r="F730" s="32">
        <f t="shared" si="811"/>
        <v>13.666666666666666</v>
      </c>
      <c r="G730" s="8">
        <f t="shared" si="804"/>
        <v>47560</v>
      </c>
      <c r="H730" s="2">
        <v>1.4</v>
      </c>
      <c r="I730" s="7">
        <f t="shared" si="805"/>
        <v>66584</v>
      </c>
      <c r="J730" s="7">
        <v>1.2</v>
      </c>
      <c r="K730" s="7">
        <v>1.75</v>
      </c>
      <c r="L730" s="7">
        <v>0</v>
      </c>
      <c r="M730" s="2">
        <f t="shared" si="812"/>
        <v>2.0676190476190475</v>
      </c>
      <c r="N730" s="2">
        <f t="shared" si="813"/>
        <v>1.8095238095238095</v>
      </c>
      <c r="O730" s="2">
        <f t="shared" si="814"/>
        <v>7.5238095238095237</v>
      </c>
      <c r="P730" s="2">
        <f t="shared" si="815"/>
        <v>53.131666666666668</v>
      </c>
      <c r="Q730" s="2">
        <f t="shared" si="816"/>
        <v>59.131666666666668</v>
      </c>
      <c r="R730" s="2">
        <f t="shared" si="817"/>
        <v>51.583333333333336</v>
      </c>
      <c r="S730" s="2">
        <f t="shared" si="806"/>
        <v>55.583333333333336</v>
      </c>
      <c r="T730" s="2">
        <f t="shared" si="807"/>
        <v>65.583333333333343</v>
      </c>
      <c r="U730" s="7">
        <f t="shared" si="808"/>
        <v>1</v>
      </c>
      <c r="V730" s="2">
        <f t="shared" si="818"/>
        <v>12.589303436044739</v>
      </c>
      <c r="W730" s="28">
        <f t="shared" si="819"/>
        <v>18.255197776685939</v>
      </c>
      <c r="X730" s="2">
        <f t="shared" si="820"/>
        <v>19.803758137005573</v>
      </c>
      <c r="Y730" s="2">
        <f t="shared" si="821"/>
        <v>172.05381362594477</v>
      </c>
      <c r="Z730" s="28">
        <f t="shared" si="822"/>
        <v>0</v>
      </c>
      <c r="AA730" s="28">
        <f t="shared" si="823"/>
        <v>13.666666666666666</v>
      </c>
      <c r="AB730" s="28">
        <f t="shared" si="824"/>
        <v>249.48770294804117</v>
      </c>
      <c r="AC730" s="2">
        <f t="shared" si="825"/>
        <v>270.65136120574283</v>
      </c>
      <c r="AD730" s="2">
        <f t="shared" si="809"/>
        <v>270.65136120574283</v>
      </c>
      <c r="AE730" s="2">
        <f t="shared" si="826"/>
        <v>270.65136120574283</v>
      </c>
      <c r="AF730" s="2">
        <f t="shared" si="810"/>
        <v>4423.0482969890691</v>
      </c>
      <c r="AG730" s="33">
        <f t="shared" si="827"/>
        <v>0.16980628078817736</v>
      </c>
      <c r="AH730" s="33">
        <f t="shared" si="828"/>
        <v>0.16980628078817736</v>
      </c>
      <c r="AI730" s="2">
        <f t="shared" si="829"/>
        <v>2.3938627341617158</v>
      </c>
      <c r="AJ730" s="7">
        <v>2.2000000000000002</v>
      </c>
      <c r="AK730" s="27">
        <f t="shared" si="830"/>
        <v>0</v>
      </c>
      <c r="AL730" s="3">
        <f t="shared" si="831"/>
        <v>2489.1291127476266</v>
      </c>
    </row>
    <row r="731" spans="1:38" ht="20.25" x14ac:dyDescent="0.3">
      <c r="A731" s="7">
        <v>29</v>
      </c>
      <c r="B731" s="7">
        <v>120</v>
      </c>
      <c r="C731" s="27">
        <v>97</v>
      </c>
      <c r="D731" s="27">
        <v>151</v>
      </c>
      <c r="E731" s="7">
        <v>11</v>
      </c>
      <c r="F731" s="32">
        <f t="shared" si="811"/>
        <v>14.416666666666666</v>
      </c>
      <c r="G731" s="8">
        <f t="shared" si="804"/>
        <v>50170</v>
      </c>
      <c r="H731" s="2">
        <v>1.4</v>
      </c>
      <c r="I731" s="7">
        <f t="shared" si="805"/>
        <v>70238</v>
      </c>
      <c r="J731" s="7">
        <v>1.2</v>
      </c>
      <c r="K731" s="7">
        <v>1.75</v>
      </c>
      <c r="L731" s="7">
        <v>0</v>
      </c>
      <c r="M731" s="2">
        <f t="shared" si="812"/>
        <v>2.0447619047619048</v>
      </c>
      <c r="N731" s="2">
        <f t="shared" si="813"/>
        <v>1.8095238095238095</v>
      </c>
      <c r="O731" s="2">
        <f t="shared" si="814"/>
        <v>7.5238095238095237</v>
      </c>
      <c r="P731" s="2">
        <f t="shared" si="815"/>
        <v>53.171666666666667</v>
      </c>
      <c r="Q731" s="2">
        <f t="shared" si="816"/>
        <v>59.171666666666667</v>
      </c>
      <c r="R731" s="2">
        <f t="shared" si="817"/>
        <v>51.583333333333336</v>
      </c>
      <c r="S731" s="2">
        <f t="shared" si="806"/>
        <v>55.583333333333336</v>
      </c>
      <c r="T731" s="2">
        <f t="shared" si="807"/>
        <v>65.583333333333343</v>
      </c>
      <c r="U731" s="7">
        <f t="shared" si="808"/>
        <v>1</v>
      </c>
      <c r="V731" s="2">
        <f t="shared" si="818"/>
        <v>12.580793076850727</v>
      </c>
      <c r="W731" s="28">
        <f t="shared" si="819"/>
        <v>18.242857277386147</v>
      </c>
      <c r="X731" s="2">
        <f t="shared" si="820"/>
        <v>19.790370812123506</v>
      </c>
      <c r="Y731" s="2">
        <f t="shared" si="821"/>
        <v>181.37310019126463</v>
      </c>
      <c r="Z731" s="28">
        <f t="shared" si="822"/>
        <v>0</v>
      </c>
      <c r="AA731" s="28">
        <f t="shared" si="823"/>
        <v>14.416666666666666</v>
      </c>
      <c r="AB731" s="28">
        <f t="shared" si="824"/>
        <v>263.00119241565028</v>
      </c>
      <c r="AC731" s="2">
        <f t="shared" si="825"/>
        <v>285.31117920811386</v>
      </c>
      <c r="AD731" s="2">
        <f t="shared" si="809"/>
        <v>285.31117920811386</v>
      </c>
      <c r="AE731" s="2">
        <f t="shared" si="826"/>
        <v>285.31117920811386</v>
      </c>
      <c r="AF731" s="2">
        <f t="shared" si="810"/>
        <v>4900.884539600077</v>
      </c>
      <c r="AG731" s="33">
        <f t="shared" si="827"/>
        <v>0.17101080665024632</v>
      </c>
      <c r="AH731" s="33">
        <f t="shared" si="828"/>
        <v>0.17101080665024632</v>
      </c>
      <c r="AI731" s="2">
        <f t="shared" si="829"/>
        <v>2.3960382377613558</v>
      </c>
      <c r="AJ731" s="7">
        <v>2.2000000000000002</v>
      </c>
      <c r="AK731" s="27">
        <f t="shared" si="830"/>
        <v>0</v>
      </c>
      <c r="AL731" s="3">
        <f t="shared" si="831"/>
        <v>2492.1564224268295</v>
      </c>
    </row>
    <row r="732" spans="1:38" ht="20.25" x14ac:dyDescent="0.3">
      <c r="A732" s="7">
        <v>29</v>
      </c>
      <c r="B732" s="7">
        <v>132</v>
      </c>
      <c r="C732" s="27">
        <v>106</v>
      </c>
      <c r="D732" s="27">
        <v>166</v>
      </c>
      <c r="E732" s="7">
        <v>12</v>
      </c>
      <c r="F732" s="32">
        <f t="shared" si="811"/>
        <v>15.833333333333334</v>
      </c>
      <c r="G732" s="8">
        <f t="shared" si="804"/>
        <v>55100</v>
      </c>
      <c r="H732" s="2">
        <v>1.4</v>
      </c>
      <c r="I732" s="7">
        <f t="shared" si="805"/>
        <v>77140</v>
      </c>
      <c r="J732" s="7">
        <v>1.2</v>
      </c>
      <c r="K732" s="7">
        <v>1.75</v>
      </c>
      <c r="L732" s="7">
        <v>0</v>
      </c>
      <c r="M732" s="2">
        <f t="shared" si="812"/>
        <v>2.0019047619047616</v>
      </c>
      <c r="N732" s="2">
        <f t="shared" si="813"/>
        <v>1.8095238095238095</v>
      </c>
      <c r="O732" s="2">
        <f t="shared" si="814"/>
        <v>7.5238095238095237</v>
      </c>
      <c r="P732" s="2">
        <f t="shared" si="815"/>
        <v>53.246666666666663</v>
      </c>
      <c r="Q732" s="2">
        <f t="shared" si="816"/>
        <v>59.246666666666663</v>
      </c>
      <c r="R732" s="2">
        <f t="shared" si="817"/>
        <v>51.583333333333336</v>
      </c>
      <c r="S732" s="2">
        <f t="shared" si="806"/>
        <v>55.583333333333336</v>
      </c>
      <c r="T732" s="2">
        <f t="shared" si="807"/>
        <v>65.583333333333343</v>
      </c>
      <c r="U732" s="7">
        <f t="shared" si="808"/>
        <v>1</v>
      </c>
      <c r="V732" s="2">
        <f t="shared" si="818"/>
        <v>12.564867126348355</v>
      </c>
      <c r="W732" s="28">
        <f t="shared" si="819"/>
        <v>18.219763753770692</v>
      </c>
      <c r="X732" s="2">
        <f t="shared" si="820"/>
        <v>19.765318300405671</v>
      </c>
      <c r="Y732" s="2">
        <f t="shared" si="821"/>
        <v>198.94372950051564</v>
      </c>
      <c r="Z732" s="28">
        <f t="shared" si="822"/>
        <v>0</v>
      </c>
      <c r="AA732" s="28">
        <f t="shared" si="823"/>
        <v>15.833333333333334</v>
      </c>
      <c r="AB732" s="28">
        <f t="shared" si="824"/>
        <v>288.47959276803596</v>
      </c>
      <c r="AC732" s="2">
        <f t="shared" si="825"/>
        <v>312.95087308975644</v>
      </c>
      <c r="AD732" s="2">
        <f t="shared" si="809"/>
        <v>312.95087308975644</v>
      </c>
      <c r="AE732" s="2">
        <f t="shared" si="826"/>
        <v>312.95087308975644</v>
      </c>
      <c r="AF732" s="2">
        <f t="shared" si="810"/>
        <v>5930.0702929160934</v>
      </c>
      <c r="AG732" s="33">
        <f t="shared" si="827"/>
        <v>0.17328602216748773</v>
      </c>
      <c r="AH732" s="33">
        <f t="shared" si="828"/>
        <v>0.17328602216748773</v>
      </c>
      <c r="AI732" s="2">
        <f t="shared" si="829"/>
        <v>2.4001583293039706</v>
      </c>
      <c r="AJ732" s="7">
        <v>2.2000000000000002</v>
      </c>
      <c r="AK732" s="27">
        <f t="shared" si="830"/>
        <v>0</v>
      </c>
      <c r="AL732" s="3">
        <f t="shared" si="831"/>
        <v>2501.9454962876989</v>
      </c>
    </row>
    <row r="733" spans="1:38" ht="20.25" x14ac:dyDescent="0.3">
      <c r="A733" s="7">
        <v>29</v>
      </c>
      <c r="B733" s="7">
        <v>144</v>
      </c>
      <c r="C733" s="27">
        <v>116</v>
      </c>
      <c r="D733" s="27">
        <v>180</v>
      </c>
      <c r="E733" s="7">
        <v>13</v>
      </c>
      <c r="F733" s="32">
        <f t="shared" si="811"/>
        <v>17.166666666666668</v>
      </c>
      <c r="G733" s="8">
        <f t="shared" si="804"/>
        <v>59740.000000000007</v>
      </c>
      <c r="H733" s="2">
        <v>1.4</v>
      </c>
      <c r="I733" s="7">
        <f t="shared" si="805"/>
        <v>83636</v>
      </c>
      <c r="J733" s="7">
        <v>1.2</v>
      </c>
      <c r="K733" s="7">
        <v>1.75</v>
      </c>
      <c r="L733" s="7">
        <v>0</v>
      </c>
      <c r="M733" s="2">
        <f t="shared" si="812"/>
        <v>1.9619047619047618</v>
      </c>
      <c r="N733" s="2">
        <f t="shared" si="813"/>
        <v>1.8095238095238095</v>
      </c>
      <c r="O733" s="2">
        <f t="shared" si="814"/>
        <v>7.5238095238095237</v>
      </c>
      <c r="P733" s="2">
        <f t="shared" si="815"/>
        <v>53.316666666666663</v>
      </c>
      <c r="Q733" s="2">
        <f t="shared" si="816"/>
        <v>59.316666666666663</v>
      </c>
      <c r="R733" s="2">
        <f t="shared" si="817"/>
        <v>51.583333333333336</v>
      </c>
      <c r="S733" s="2">
        <f t="shared" si="806"/>
        <v>55.583333333333336</v>
      </c>
      <c r="T733" s="2">
        <f t="shared" si="807"/>
        <v>65.583333333333343</v>
      </c>
      <c r="U733" s="7">
        <f t="shared" si="808"/>
        <v>1</v>
      </c>
      <c r="V733" s="2">
        <f t="shared" si="818"/>
        <v>12.550039241568737</v>
      </c>
      <c r="W733" s="28">
        <f t="shared" si="819"/>
        <v>18.198262487188551</v>
      </c>
      <c r="X733" s="2">
        <f t="shared" si="820"/>
        <v>19.741993114437221</v>
      </c>
      <c r="Y733" s="2">
        <f t="shared" si="821"/>
        <v>215.44234031359665</v>
      </c>
      <c r="Z733" s="28">
        <f t="shared" si="822"/>
        <v>0</v>
      </c>
      <c r="AA733" s="28">
        <f t="shared" si="823"/>
        <v>17.166666666666668</v>
      </c>
      <c r="AB733" s="28">
        <f t="shared" si="824"/>
        <v>312.40350603007016</v>
      </c>
      <c r="AC733" s="2">
        <f t="shared" si="825"/>
        <v>338.90421513117235</v>
      </c>
      <c r="AD733" s="2">
        <f t="shared" si="809"/>
        <v>338.90421513117235</v>
      </c>
      <c r="AE733" s="2">
        <f t="shared" si="826"/>
        <v>338.90421513117235</v>
      </c>
      <c r="AF733" s="2">
        <f t="shared" si="810"/>
        <v>7057.2737370241111</v>
      </c>
      <c r="AG733" s="33">
        <f t="shared" si="827"/>
        <v>0.17542740147783256</v>
      </c>
      <c r="AH733" s="33">
        <f t="shared" si="828"/>
        <v>0.17542740147783256</v>
      </c>
      <c r="AI733" s="2">
        <f t="shared" si="829"/>
        <v>2.4040490271316908</v>
      </c>
      <c r="AJ733" s="7">
        <v>2.2000000000000002</v>
      </c>
      <c r="AK733" s="27">
        <f t="shared" si="830"/>
        <v>0</v>
      </c>
      <c r="AL733" s="3">
        <f t="shared" si="831"/>
        <v>2515.0145362670828</v>
      </c>
    </row>
    <row r="734" spans="1:38" ht="20.25" x14ac:dyDescent="0.3">
      <c r="A734" s="7"/>
      <c r="B734" s="7"/>
      <c r="C734" s="7"/>
      <c r="D734" s="2"/>
      <c r="E734" s="2"/>
      <c r="F734" s="2"/>
      <c r="G734" s="7"/>
      <c r="H734" s="7"/>
      <c r="I734" s="7"/>
      <c r="J734" s="7"/>
      <c r="K734" s="2"/>
      <c r="L734" s="2"/>
      <c r="M734" s="2"/>
      <c r="N734" s="2"/>
      <c r="O734" s="2"/>
      <c r="P734" s="2"/>
      <c r="Q734" s="2"/>
      <c r="R734" s="2"/>
      <c r="S734" s="7"/>
      <c r="T734" s="2"/>
      <c r="U734" s="28"/>
      <c r="V734" s="2"/>
      <c r="W734" s="2"/>
      <c r="X734" s="28"/>
      <c r="Y734" s="28"/>
      <c r="Z734" s="28"/>
      <c r="AA734" s="2"/>
      <c r="AB734" s="2"/>
      <c r="AC734" s="2"/>
      <c r="AD734" s="7"/>
      <c r="AE734" s="2"/>
      <c r="AF734" s="7"/>
      <c r="AG734" s="7"/>
      <c r="AH734" s="3"/>
    </row>
    <row r="735" spans="1:38" ht="150" x14ac:dyDescent="0.2">
      <c r="A735" s="7" t="s">
        <v>10</v>
      </c>
      <c r="B735" s="7" t="s">
        <v>82</v>
      </c>
      <c r="C735" s="31" t="s">
        <v>83</v>
      </c>
      <c r="D735" s="31" t="s">
        <v>84</v>
      </c>
      <c r="E735" s="7" t="s">
        <v>12</v>
      </c>
      <c r="F735" s="7" t="s">
        <v>85</v>
      </c>
      <c r="G735" s="7" t="s">
        <v>47</v>
      </c>
      <c r="H735" s="7" t="s">
        <v>14</v>
      </c>
      <c r="I735" s="7" t="s">
        <v>15</v>
      </c>
      <c r="J735" s="7" t="s">
        <v>16</v>
      </c>
      <c r="K735" s="7" t="s">
        <v>17</v>
      </c>
      <c r="L735" s="7" t="s">
        <v>18</v>
      </c>
      <c r="M735" s="7" t="s">
        <v>25</v>
      </c>
      <c r="N735" s="7" t="s">
        <v>26</v>
      </c>
      <c r="O735" s="7" t="s">
        <v>27</v>
      </c>
      <c r="P735" s="7" t="s">
        <v>28</v>
      </c>
      <c r="Q735" s="7" t="s">
        <v>29</v>
      </c>
      <c r="R735" s="7" t="s">
        <v>30</v>
      </c>
      <c r="S735" s="7" t="s">
        <v>31</v>
      </c>
      <c r="T735" s="7" t="s">
        <v>32</v>
      </c>
      <c r="U735" s="7" t="s">
        <v>33</v>
      </c>
      <c r="V735" s="7" t="s">
        <v>34</v>
      </c>
      <c r="W735" s="26" t="s">
        <v>35</v>
      </c>
      <c r="X735" s="7" t="s">
        <v>36</v>
      </c>
      <c r="Y735" s="7" t="s">
        <v>37</v>
      </c>
      <c r="Z735" s="26" t="s">
        <v>59</v>
      </c>
      <c r="AA735" s="26" t="s">
        <v>60</v>
      </c>
      <c r="AB735" s="26" t="s">
        <v>61</v>
      </c>
      <c r="AC735" s="7" t="s">
        <v>39</v>
      </c>
      <c r="AD735" s="7" t="s">
        <v>40</v>
      </c>
      <c r="AE735" s="7" t="s">
        <v>41</v>
      </c>
      <c r="AF735" s="7" t="s">
        <v>21</v>
      </c>
      <c r="AG735" s="26" t="s">
        <v>90</v>
      </c>
      <c r="AH735" s="26" t="s">
        <v>89</v>
      </c>
      <c r="AI735" s="7" t="s">
        <v>22</v>
      </c>
      <c r="AJ735" s="7" t="s">
        <v>23</v>
      </c>
      <c r="AK735" s="26" t="s">
        <v>20</v>
      </c>
      <c r="AL735" s="7" t="s">
        <v>24</v>
      </c>
    </row>
    <row r="736" spans="1:38" ht="20.25" x14ac:dyDescent="0.3">
      <c r="A736" s="7">
        <v>30</v>
      </c>
      <c r="B736" s="7">
        <v>18</v>
      </c>
      <c r="C736" s="27">
        <v>14</v>
      </c>
      <c r="D736" s="27">
        <v>23</v>
      </c>
      <c r="E736" s="7">
        <v>2.75</v>
      </c>
      <c r="F736" s="32">
        <f>($D736+2*$E736)/12</f>
        <v>2.375</v>
      </c>
      <c r="G736" s="8">
        <f t="shared" ref="G736:G758" si="833">$B$4*$A736*$F736</f>
        <v>8550</v>
      </c>
      <c r="H736" s="2">
        <v>1.4</v>
      </c>
      <c r="I736" s="7">
        <f t="shared" ref="I736:I758" si="834">$G736*$H736</f>
        <v>11970</v>
      </c>
      <c r="J736" s="7">
        <v>1.2</v>
      </c>
      <c r="K736" s="7">
        <v>1.1499999999999999</v>
      </c>
      <c r="L736" s="7">
        <v>0</v>
      </c>
      <c r="M736" s="2">
        <f>($E$7-$C$7-0.06*$D736/12)/$K736</f>
        <v>3.6681159420289853</v>
      </c>
      <c r="N736" s="2">
        <f>($F$7-$B$7)/$K736</f>
        <v>2.7536231884057973</v>
      </c>
      <c r="O736" s="2">
        <f>($G$7-$B$7)/$K736</f>
        <v>11.449275362318842</v>
      </c>
      <c r="P736" s="2">
        <f>$C$7+$K736*$A736+0.06*$D736/12</f>
        <v>36.281666666666666</v>
      </c>
      <c r="Q736" s="2">
        <f>IF($A736&lt;$M736,$P736,$P736+$E$7)</f>
        <v>42.281666666666666</v>
      </c>
      <c r="R736" s="2">
        <f>$B$7+K736*$A736</f>
        <v>35.333333333333336</v>
      </c>
      <c r="S736" s="2">
        <f t="shared" ref="S736:S758" si="835">$R736+$F$7</f>
        <v>39.333333333333336</v>
      </c>
      <c r="T736" s="2">
        <f t="shared" ref="T736:T758" si="836">$R736+$G$7</f>
        <v>49.333333333333336</v>
      </c>
      <c r="U736" s="7">
        <f t="shared" ref="U736:U758" si="837">IF($A736&lt;$M736,0.5,1)</f>
        <v>1</v>
      </c>
      <c r="V736" s="2">
        <f>($U736*$H$7*(1+$L736)*$J736)/($Q736*$R736)</f>
        <v>25.703633241283185</v>
      </c>
      <c r="W736" s="28">
        <f>IF($A736&lt;$N736,(($U736*$I$7/2*(1+$L736)*$J$7)/($R736*$Q736)),(($U736*$I$7*(1+$L736)*$J$7)/($S736*$Q736)))</f>
        <v>36.077663182945152</v>
      </c>
      <c r="X736" s="2">
        <f>(2*$U736*$H$7*(1+$L736)*$J736)/($Q736*$T736)</f>
        <v>36.818717886162403</v>
      </c>
      <c r="Y736" s="2">
        <f>IF($R736&gt;$F736,$F736*$V736,$R736*$V736)</f>
        <v>61.046128948047567</v>
      </c>
      <c r="Z736" s="28">
        <f>IF($N736&lt;$A736,0,$F$7-$B$7-$K736*$A736)</f>
        <v>0</v>
      </c>
      <c r="AA736" s="28">
        <f>IF($S736&gt;$F736,$F736,$S736)</f>
        <v>2.375</v>
      </c>
      <c r="AB736" s="28">
        <f>($AA736-$Z736)*$W736</f>
        <v>85.684450059494736</v>
      </c>
      <c r="AC736" s="2">
        <f>IF($T736&gt;$F736,$F736*$X736,$T736*$X736)</f>
        <v>87.444454979635708</v>
      </c>
      <c r="AD736" s="2">
        <f t="shared" ref="AD736:AD758" si="838">IF($Y736&gt;$AC736,$Y736,$AC736)</f>
        <v>87.444454979635708</v>
      </c>
      <c r="AE736" s="2">
        <f>IF($AB736&gt;$AD736,$AB736,$AD736)</f>
        <v>87.444454979635708</v>
      </c>
      <c r="AF736" s="2">
        <f t="shared" ref="AF736:AF758" si="839">PI()*($B736/(2*12))^2*62.4</f>
        <v>110.26990214100174</v>
      </c>
      <c r="AG736" s="33">
        <f>0.23*($M$7/$H736)*(1+0.35*$M$7*($F736/$A736))</f>
        <v>0.1515443303571429</v>
      </c>
      <c r="AH736" s="33">
        <f>IF(AG736&gt;0.33,0.33,AG736)</f>
        <v>0.1515443303571429</v>
      </c>
      <c r="AI736" s="2">
        <f>$P$7/($O$7-$N$7*AH736)</f>
        <v>2.3613570912945212</v>
      </c>
      <c r="AJ736" s="7">
        <v>2.4</v>
      </c>
      <c r="AK736" s="27">
        <f>IF($A736&gt;$F736,0,$AE736)</f>
        <v>0</v>
      </c>
      <c r="AL736" s="3">
        <f>(12/$D736)*(($I736+$AF736)/$AI736+$AK736/$AJ736)</f>
        <v>2669.1217255520164</v>
      </c>
    </row>
    <row r="737" spans="1:38" ht="20.25" x14ac:dyDescent="0.3">
      <c r="A737" s="7">
        <v>30</v>
      </c>
      <c r="B737" s="7">
        <v>24</v>
      </c>
      <c r="C737" s="27">
        <v>19</v>
      </c>
      <c r="D737" s="27">
        <v>30</v>
      </c>
      <c r="E737" s="7">
        <v>3.25</v>
      </c>
      <c r="F737" s="32">
        <f t="shared" ref="F737:F758" si="840">($D737+2*$E737)/12</f>
        <v>3.0416666666666665</v>
      </c>
      <c r="G737" s="8">
        <f t="shared" si="833"/>
        <v>10950</v>
      </c>
      <c r="H737" s="2">
        <v>1.4</v>
      </c>
      <c r="I737" s="7">
        <f t="shared" si="834"/>
        <v>15329.999999999998</v>
      </c>
      <c r="J737" s="7">
        <v>1.2</v>
      </c>
      <c r="K737" s="4">
        <f>(1.75-1.15)*(($D737-24)/(96-24))+1.15</f>
        <v>1.2</v>
      </c>
      <c r="L737" s="7">
        <v>0</v>
      </c>
      <c r="M737" s="2">
        <f t="shared" ref="M737:M758" si="841">($E$7-$C$7-0.06*$D737/12)/$K737</f>
        <v>3.4861111111111107</v>
      </c>
      <c r="N737" s="2">
        <f t="shared" ref="N737:N758" si="842">($F$7-$B$7)/$K737</f>
        <v>2.6388888888888888</v>
      </c>
      <c r="O737" s="2">
        <f t="shared" ref="O737:O758" si="843">($G$7-$B$7)/$K737</f>
        <v>10.972222222222221</v>
      </c>
      <c r="P737" s="2">
        <f t="shared" ref="P737:P758" si="844">$C$7+$K737*$A737+0.06*$D737/12</f>
        <v>37.816666666666663</v>
      </c>
      <c r="Q737" s="2">
        <f t="shared" ref="Q737:Q758" si="845">IF($A737&lt;$M737,$P737,$P737+$E$7)</f>
        <v>43.816666666666663</v>
      </c>
      <c r="R737" s="2">
        <f t="shared" ref="R737:R758" si="846">$B$7+K737*$A737</f>
        <v>36.833333333333336</v>
      </c>
      <c r="S737" s="2">
        <f t="shared" si="835"/>
        <v>40.833333333333336</v>
      </c>
      <c r="T737" s="2">
        <f t="shared" si="836"/>
        <v>50.833333333333336</v>
      </c>
      <c r="U737" s="7">
        <f t="shared" si="837"/>
        <v>1</v>
      </c>
      <c r="V737" s="2">
        <f t="shared" ref="V737:V758" si="847">($U737*$H$7*(1+$L737)*$J737)/($Q737*$R737)</f>
        <v>23.793090984821234</v>
      </c>
      <c r="W737" s="28">
        <f t="shared" ref="W737:W758" si="848">IF($A737&lt;$N737,(($U737*$I$7/2*(1+$L737)*$J$7)/($R737*$Q737)),(($U737*$I$7*(1+$L737)*$J$7)/($S737*$Q737)))</f>
        <v>33.534905023249316</v>
      </c>
      <c r="X737" s="2">
        <f t="shared" ref="X737:X758" si="849">(2*$U737*$H$7*(1+$L737)*$J737)/($Q737*$T737)</f>
        <v>34.480479394396674</v>
      </c>
      <c r="Y737" s="2">
        <f t="shared" ref="Y737:Y758" si="850">IF($R737&gt;$F737,$F737*$V737,$R737*$V737)</f>
        <v>72.370651745497909</v>
      </c>
      <c r="Z737" s="28">
        <f t="shared" ref="Z737:Z758" si="851">IF($N737&lt;$A737,0,$F$7-$B$7-$K737*$A737)</f>
        <v>0</v>
      </c>
      <c r="AA737" s="28">
        <f t="shared" ref="AA737:AA758" si="852">IF($S737&gt;$F737,$F737,$S737)</f>
        <v>3.0416666666666665</v>
      </c>
      <c r="AB737" s="28">
        <f t="shared" ref="AB737:AB758" si="853">($AA737-$Z737)*$W737</f>
        <v>102.00200277905</v>
      </c>
      <c r="AC737" s="2">
        <f t="shared" ref="AC737:AC758" si="854">IF($T737&gt;$F737,$F737*$X737,$T737*$X737)</f>
        <v>104.87812482462321</v>
      </c>
      <c r="AD737" s="2">
        <f t="shared" si="838"/>
        <v>104.87812482462321</v>
      </c>
      <c r="AE737" s="2">
        <f t="shared" ref="AE737:AE758" si="855">IF($AB737&gt;$AD737,$AB737,$AD737)</f>
        <v>104.87812482462321</v>
      </c>
      <c r="AF737" s="2">
        <f t="shared" si="839"/>
        <v>196.03538158400309</v>
      </c>
      <c r="AG737" s="33">
        <f t="shared" ref="AG737:AG758" si="856">0.23*($M$7/$H737)*(1+0.35*$M$7*($F737/$A737))</f>
        <v>0.15257933035714288</v>
      </c>
      <c r="AH737" s="33">
        <f t="shared" ref="AH737:AH758" si="857">IF(AG737&gt;0.33,0.33,AG737)</f>
        <v>0.15257933035714288</v>
      </c>
      <c r="AI737" s="2">
        <f t="shared" ref="AI737:AI758" si="858">$P$7/($O$7-$N$7*AH737)</f>
        <v>2.3631757396122279</v>
      </c>
      <c r="AJ737" s="7">
        <v>2.2000000000000002</v>
      </c>
      <c r="AK737" s="27">
        <f t="shared" ref="AK737:AK758" si="859">IF($A737&gt;$F737,0,$AE737)</f>
        <v>0</v>
      </c>
      <c r="AL737" s="3">
        <f t="shared" ref="AL737:AL758" si="860">(12/$D737)*(($I737+$AF737)/$AI737+$AK737/$AJ737)</f>
        <v>2627.9950528151003</v>
      </c>
    </row>
    <row r="738" spans="1:38" ht="20.25" x14ac:dyDescent="0.3">
      <c r="A738" s="7">
        <v>30</v>
      </c>
      <c r="B738" s="7">
        <v>27</v>
      </c>
      <c r="C738" s="27">
        <v>22</v>
      </c>
      <c r="D738" s="27">
        <v>34</v>
      </c>
      <c r="E738" s="7">
        <v>3.5</v>
      </c>
      <c r="F738" s="32">
        <f t="shared" si="840"/>
        <v>3.4166666666666665</v>
      </c>
      <c r="G738" s="8">
        <f t="shared" si="833"/>
        <v>12300</v>
      </c>
      <c r="H738" s="2">
        <v>1.4</v>
      </c>
      <c r="I738" s="7">
        <f t="shared" si="834"/>
        <v>17220</v>
      </c>
      <c r="J738" s="7">
        <v>1.2</v>
      </c>
      <c r="K738" s="4">
        <f t="shared" ref="K738:K748" si="861">(1.75-1.15)*(($D738-24)/(96-24))+1.15</f>
        <v>1.2333333333333332</v>
      </c>
      <c r="L738" s="7">
        <v>0</v>
      </c>
      <c r="M738" s="2">
        <f t="shared" si="841"/>
        <v>3.3756756756756761</v>
      </c>
      <c r="N738" s="2">
        <f t="shared" si="842"/>
        <v>2.567567567567568</v>
      </c>
      <c r="O738" s="2">
        <f t="shared" si="843"/>
        <v>10.675675675675677</v>
      </c>
      <c r="P738" s="2">
        <f t="shared" si="844"/>
        <v>38.836666666666659</v>
      </c>
      <c r="Q738" s="2">
        <f t="shared" si="845"/>
        <v>44.836666666666659</v>
      </c>
      <c r="R738" s="2">
        <f t="shared" si="846"/>
        <v>37.833333333333329</v>
      </c>
      <c r="S738" s="2">
        <f t="shared" si="835"/>
        <v>41.833333333333329</v>
      </c>
      <c r="T738" s="2">
        <f t="shared" si="836"/>
        <v>51.833333333333329</v>
      </c>
      <c r="U738" s="7">
        <f t="shared" si="837"/>
        <v>1</v>
      </c>
      <c r="V738" s="2">
        <f t="shared" si="847"/>
        <v>22.637230843096027</v>
      </c>
      <c r="W738" s="28">
        <f t="shared" si="848"/>
        <v>31.988616791476584</v>
      </c>
      <c r="X738" s="2">
        <f t="shared" si="849"/>
        <v>33.045989719503524</v>
      </c>
      <c r="Y738" s="2">
        <f t="shared" si="850"/>
        <v>77.343872047244759</v>
      </c>
      <c r="Z738" s="28">
        <f t="shared" si="851"/>
        <v>0</v>
      </c>
      <c r="AA738" s="28">
        <f t="shared" si="852"/>
        <v>3.4166666666666665</v>
      </c>
      <c r="AB738" s="28">
        <f t="shared" si="853"/>
        <v>109.29444070421165</v>
      </c>
      <c r="AC738" s="2">
        <f t="shared" si="854"/>
        <v>112.90713154163703</v>
      </c>
      <c r="AD738" s="2">
        <f t="shared" si="838"/>
        <v>112.90713154163703</v>
      </c>
      <c r="AE738" s="2">
        <f t="shared" si="855"/>
        <v>112.90713154163703</v>
      </c>
      <c r="AF738" s="2">
        <f t="shared" si="839"/>
        <v>248.1072798172539</v>
      </c>
      <c r="AG738" s="33">
        <f t="shared" si="856"/>
        <v>0.15316151785714291</v>
      </c>
      <c r="AH738" s="33">
        <f t="shared" si="857"/>
        <v>0.15316151785714291</v>
      </c>
      <c r="AI738" s="2">
        <f t="shared" si="858"/>
        <v>2.3641999608819826</v>
      </c>
      <c r="AJ738" s="7">
        <v>2.2000000000000002</v>
      </c>
      <c r="AK738" s="27">
        <f t="shared" si="859"/>
        <v>0</v>
      </c>
      <c r="AL738" s="3">
        <f t="shared" si="860"/>
        <v>2607.7381084775793</v>
      </c>
    </row>
    <row r="739" spans="1:38" ht="20.25" x14ac:dyDescent="0.3">
      <c r="A739" s="7">
        <v>30</v>
      </c>
      <c r="B739" s="7">
        <v>30</v>
      </c>
      <c r="C739" s="27">
        <v>24</v>
      </c>
      <c r="D739" s="27">
        <v>38</v>
      </c>
      <c r="E739" s="7">
        <v>3.75</v>
      </c>
      <c r="F739" s="32">
        <f t="shared" si="840"/>
        <v>3.7916666666666665</v>
      </c>
      <c r="G739" s="8">
        <f t="shared" si="833"/>
        <v>13650</v>
      </c>
      <c r="H739" s="2">
        <v>1.4</v>
      </c>
      <c r="I739" s="7">
        <f t="shared" si="834"/>
        <v>19110</v>
      </c>
      <c r="J739" s="7">
        <v>1.2</v>
      </c>
      <c r="K739" s="4">
        <f t="shared" si="861"/>
        <v>1.2666666666666666</v>
      </c>
      <c r="L739" s="7">
        <v>0</v>
      </c>
      <c r="M739" s="2">
        <f t="shared" si="841"/>
        <v>3.271052631578947</v>
      </c>
      <c r="N739" s="2">
        <f t="shared" si="842"/>
        <v>2.5</v>
      </c>
      <c r="O739" s="2">
        <f t="shared" si="843"/>
        <v>10.394736842105264</v>
      </c>
      <c r="P739" s="2">
        <f t="shared" si="844"/>
        <v>39.856666666666662</v>
      </c>
      <c r="Q739" s="2">
        <f t="shared" si="845"/>
        <v>45.856666666666662</v>
      </c>
      <c r="R739" s="2">
        <f t="shared" si="846"/>
        <v>38.833333333333336</v>
      </c>
      <c r="S739" s="2">
        <f t="shared" si="835"/>
        <v>42.833333333333336</v>
      </c>
      <c r="T739" s="2">
        <f t="shared" si="836"/>
        <v>52.833333333333336</v>
      </c>
      <c r="U739" s="7">
        <f t="shared" si="837"/>
        <v>1</v>
      </c>
      <c r="V739" s="2">
        <f t="shared" si="847"/>
        <v>21.563739224759864</v>
      </c>
      <c r="W739" s="28">
        <f t="shared" si="848"/>
        <v>30.54688253507447</v>
      </c>
      <c r="X739" s="2">
        <f t="shared" si="849"/>
        <v>31.699376904536582</v>
      </c>
      <c r="Y739" s="2">
        <f t="shared" si="850"/>
        <v>81.762511227214475</v>
      </c>
      <c r="Z739" s="28">
        <f t="shared" si="851"/>
        <v>0</v>
      </c>
      <c r="AA739" s="28">
        <f t="shared" si="852"/>
        <v>3.7916666666666665</v>
      </c>
      <c r="AB739" s="28">
        <f t="shared" si="853"/>
        <v>115.82359627882403</v>
      </c>
      <c r="AC739" s="2">
        <f t="shared" si="854"/>
        <v>120.19347076303454</v>
      </c>
      <c r="AD739" s="2">
        <f t="shared" si="838"/>
        <v>120.19347076303454</v>
      </c>
      <c r="AE739" s="2">
        <f t="shared" si="855"/>
        <v>120.19347076303454</v>
      </c>
      <c r="AF739" s="2">
        <f t="shared" si="839"/>
        <v>306.30528372500481</v>
      </c>
      <c r="AG739" s="33">
        <f t="shared" si="856"/>
        <v>0.15374370535714288</v>
      </c>
      <c r="AH739" s="33">
        <f t="shared" si="857"/>
        <v>0.15374370535714288</v>
      </c>
      <c r="AI739" s="2">
        <f t="shared" si="858"/>
        <v>2.3652250703498066</v>
      </c>
      <c r="AJ739" s="7">
        <v>2.2000000000000002</v>
      </c>
      <c r="AK739" s="27">
        <f t="shared" si="859"/>
        <v>0</v>
      </c>
      <c r="AL739" s="3">
        <f t="shared" si="860"/>
        <v>2592.3388447479365</v>
      </c>
    </row>
    <row r="740" spans="1:38" ht="20.25" x14ac:dyDescent="0.3">
      <c r="A740" s="7">
        <v>30</v>
      </c>
      <c r="B740" s="7">
        <v>33</v>
      </c>
      <c r="C740" s="27">
        <v>27</v>
      </c>
      <c r="D740" s="27">
        <v>42</v>
      </c>
      <c r="E740" s="7">
        <v>3.75</v>
      </c>
      <c r="F740" s="32">
        <f t="shared" si="840"/>
        <v>4.125</v>
      </c>
      <c r="G740" s="8">
        <f t="shared" si="833"/>
        <v>14850</v>
      </c>
      <c r="H740" s="2">
        <v>1.4</v>
      </c>
      <c r="I740" s="7">
        <f t="shared" si="834"/>
        <v>20790</v>
      </c>
      <c r="J740" s="7">
        <v>1.2</v>
      </c>
      <c r="K740" s="4">
        <f t="shared" si="861"/>
        <v>1.2999999999999998</v>
      </c>
      <c r="L740" s="7">
        <v>0</v>
      </c>
      <c r="M740" s="2">
        <f t="shared" si="841"/>
        <v>3.1717948717948721</v>
      </c>
      <c r="N740" s="2">
        <f t="shared" si="842"/>
        <v>2.4358974358974361</v>
      </c>
      <c r="O740" s="2">
        <f t="shared" si="843"/>
        <v>10.12820512820513</v>
      </c>
      <c r="P740" s="2">
        <f t="shared" si="844"/>
        <v>40.876666666666658</v>
      </c>
      <c r="Q740" s="2">
        <f t="shared" si="845"/>
        <v>46.876666666666658</v>
      </c>
      <c r="R740" s="2">
        <f t="shared" si="846"/>
        <v>39.833333333333329</v>
      </c>
      <c r="S740" s="2">
        <f t="shared" si="835"/>
        <v>43.833333333333329</v>
      </c>
      <c r="T740" s="2">
        <f t="shared" si="836"/>
        <v>53.833333333333329</v>
      </c>
      <c r="U740" s="7">
        <f t="shared" si="837"/>
        <v>1</v>
      </c>
      <c r="V740" s="2">
        <f t="shared" si="847"/>
        <v>20.564959178020494</v>
      </c>
      <c r="W740" s="28">
        <f t="shared" si="848"/>
        <v>29.200482673163599</v>
      </c>
      <c r="X740" s="2">
        <f t="shared" si="849"/>
        <v>30.433592839299674</v>
      </c>
      <c r="Y740" s="2">
        <f t="shared" si="850"/>
        <v>84.830456609334533</v>
      </c>
      <c r="Z740" s="28">
        <f t="shared" si="851"/>
        <v>0</v>
      </c>
      <c r="AA740" s="28">
        <f t="shared" si="852"/>
        <v>4.125</v>
      </c>
      <c r="AB740" s="28">
        <f t="shared" si="853"/>
        <v>120.45199102679985</v>
      </c>
      <c r="AC740" s="2">
        <f t="shared" si="854"/>
        <v>125.53857046211115</v>
      </c>
      <c r="AD740" s="2">
        <f t="shared" si="838"/>
        <v>125.53857046211115</v>
      </c>
      <c r="AE740" s="2">
        <f t="shared" si="855"/>
        <v>125.53857046211115</v>
      </c>
      <c r="AF740" s="2">
        <f t="shared" si="839"/>
        <v>370.62939330725584</v>
      </c>
      <c r="AG740" s="33">
        <f t="shared" si="856"/>
        <v>0.15426120535714288</v>
      </c>
      <c r="AH740" s="33">
        <f t="shared" si="857"/>
        <v>0.15426120535714288</v>
      </c>
      <c r="AI740" s="2">
        <f t="shared" si="858"/>
        <v>2.3661370253477805</v>
      </c>
      <c r="AJ740" s="7">
        <v>2.2000000000000002</v>
      </c>
      <c r="AK740" s="27">
        <f t="shared" si="859"/>
        <v>0</v>
      </c>
      <c r="AL740" s="3">
        <f t="shared" si="860"/>
        <v>2555.1749740634154</v>
      </c>
    </row>
    <row r="741" spans="1:38" ht="20.25" x14ac:dyDescent="0.3">
      <c r="A741" s="7">
        <v>30</v>
      </c>
      <c r="B741" s="7">
        <v>36</v>
      </c>
      <c r="C741" s="27">
        <v>29</v>
      </c>
      <c r="D741" s="27">
        <v>45</v>
      </c>
      <c r="E741" s="7">
        <v>4.5</v>
      </c>
      <c r="F741" s="32">
        <f t="shared" si="840"/>
        <v>4.5</v>
      </c>
      <c r="G741" s="8">
        <f t="shared" si="833"/>
        <v>16200</v>
      </c>
      <c r="H741" s="2">
        <v>1.4</v>
      </c>
      <c r="I741" s="7">
        <f t="shared" si="834"/>
        <v>22680</v>
      </c>
      <c r="J741" s="7">
        <v>1.2</v>
      </c>
      <c r="K741" s="4">
        <f t="shared" si="861"/>
        <v>1.325</v>
      </c>
      <c r="L741" s="7">
        <v>0</v>
      </c>
      <c r="M741" s="2">
        <f t="shared" si="841"/>
        <v>3.10062893081761</v>
      </c>
      <c r="N741" s="2">
        <f t="shared" si="842"/>
        <v>2.3899371069182389</v>
      </c>
      <c r="O741" s="2">
        <f t="shared" si="843"/>
        <v>9.9371069182389942</v>
      </c>
      <c r="P741" s="2">
        <f t="shared" si="844"/>
        <v>41.641666666666666</v>
      </c>
      <c r="Q741" s="2">
        <f t="shared" si="845"/>
        <v>47.641666666666666</v>
      </c>
      <c r="R741" s="2">
        <f t="shared" si="846"/>
        <v>40.583333333333336</v>
      </c>
      <c r="S741" s="2">
        <f t="shared" si="835"/>
        <v>44.583333333333336</v>
      </c>
      <c r="T741" s="2">
        <f t="shared" si="836"/>
        <v>54.583333333333336</v>
      </c>
      <c r="U741" s="7">
        <f t="shared" si="837"/>
        <v>1</v>
      </c>
      <c r="V741" s="2">
        <f t="shared" si="847"/>
        <v>19.860791996491603</v>
      </c>
      <c r="W741" s="28">
        <f t="shared" si="848"/>
        <v>28.248264317439869</v>
      </c>
      <c r="X741" s="2">
        <f t="shared" si="849"/>
        <v>29.533452526080648</v>
      </c>
      <c r="Y741" s="2">
        <f t="shared" si="850"/>
        <v>89.373563984212211</v>
      </c>
      <c r="Z741" s="28">
        <f t="shared" si="851"/>
        <v>0</v>
      </c>
      <c r="AA741" s="28">
        <f t="shared" si="852"/>
        <v>4.5</v>
      </c>
      <c r="AB741" s="28">
        <f t="shared" si="853"/>
        <v>127.11718942847941</v>
      </c>
      <c r="AC741" s="2">
        <f t="shared" si="854"/>
        <v>132.90053636736292</v>
      </c>
      <c r="AD741" s="2">
        <f t="shared" si="838"/>
        <v>132.90053636736292</v>
      </c>
      <c r="AE741" s="2">
        <f t="shared" si="855"/>
        <v>132.90053636736292</v>
      </c>
      <c r="AF741" s="2">
        <f t="shared" si="839"/>
        <v>441.07960856400695</v>
      </c>
      <c r="AG741" s="33">
        <f t="shared" si="856"/>
        <v>0.15484339285714288</v>
      </c>
      <c r="AH741" s="33">
        <f t="shared" si="857"/>
        <v>0.15484339285714288</v>
      </c>
      <c r="AI741" s="2">
        <f t="shared" si="858"/>
        <v>2.3671638156783361</v>
      </c>
      <c r="AJ741" s="7">
        <v>2.2000000000000002</v>
      </c>
      <c r="AK741" s="27">
        <f t="shared" si="859"/>
        <v>0</v>
      </c>
      <c r="AL741" s="3">
        <f t="shared" si="860"/>
        <v>2604.644929140055</v>
      </c>
    </row>
    <row r="742" spans="1:38" ht="20.25" x14ac:dyDescent="0.3">
      <c r="A742" s="7">
        <v>30</v>
      </c>
      <c r="B742" s="7">
        <v>39</v>
      </c>
      <c r="C742" s="27">
        <v>32</v>
      </c>
      <c r="D742" s="27">
        <v>49</v>
      </c>
      <c r="E742" s="7">
        <v>4.75</v>
      </c>
      <c r="F742" s="32">
        <f t="shared" si="840"/>
        <v>4.875</v>
      </c>
      <c r="G742" s="8">
        <f t="shared" si="833"/>
        <v>17550</v>
      </c>
      <c r="H742" s="2">
        <v>1.4</v>
      </c>
      <c r="I742" s="7">
        <f t="shared" si="834"/>
        <v>24570</v>
      </c>
      <c r="J742" s="7">
        <v>1.2</v>
      </c>
      <c r="K742" s="4">
        <f t="shared" si="861"/>
        <v>1.3583333333333334</v>
      </c>
      <c r="L742" s="7">
        <v>0</v>
      </c>
      <c r="M742" s="2">
        <f t="shared" si="841"/>
        <v>3.0098159509202449</v>
      </c>
      <c r="N742" s="2">
        <f t="shared" si="842"/>
        <v>2.3312883435582821</v>
      </c>
      <c r="O742" s="2">
        <f t="shared" si="843"/>
        <v>9.6932515337423304</v>
      </c>
      <c r="P742" s="2">
        <f t="shared" si="844"/>
        <v>42.661666666666662</v>
      </c>
      <c r="Q742" s="2">
        <f t="shared" si="845"/>
        <v>48.661666666666662</v>
      </c>
      <c r="R742" s="2">
        <f t="shared" si="846"/>
        <v>41.583333333333336</v>
      </c>
      <c r="S742" s="2">
        <f t="shared" si="835"/>
        <v>45.583333333333336</v>
      </c>
      <c r="T742" s="2">
        <f t="shared" si="836"/>
        <v>55.583333333333336</v>
      </c>
      <c r="U742" s="7">
        <f t="shared" si="837"/>
        <v>1</v>
      </c>
      <c r="V742" s="2">
        <f t="shared" si="847"/>
        <v>18.976885853770767</v>
      </c>
      <c r="W742" s="28">
        <f t="shared" si="848"/>
        <v>27.049434532197253</v>
      </c>
      <c r="X742" s="2">
        <f t="shared" si="849"/>
        <v>28.394201022583548</v>
      </c>
      <c r="Y742" s="2">
        <f t="shared" si="850"/>
        <v>92.512318537132487</v>
      </c>
      <c r="Z742" s="28">
        <f t="shared" si="851"/>
        <v>0</v>
      </c>
      <c r="AA742" s="28">
        <f t="shared" si="852"/>
        <v>4.875</v>
      </c>
      <c r="AB742" s="28">
        <f t="shared" si="853"/>
        <v>131.8659933444616</v>
      </c>
      <c r="AC742" s="2">
        <f t="shared" si="854"/>
        <v>138.4217299850948</v>
      </c>
      <c r="AD742" s="2">
        <f t="shared" si="838"/>
        <v>138.4217299850948</v>
      </c>
      <c r="AE742" s="2">
        <f t="shared" si="855"/>
        <v>138.4217299850948</v>
      </c>
      <c r="AF742" s="2">
        <f t="shared" si="839"/>
        <v>517.65592949525819</v>
      </c>
      <c r="AG742" s="33">
        <f t="shared" si="856"/>
        <v>0.15542558035714288</v>
      </c>
      <c r="AH742" s="33">
        <f t="shared" si="857"/>
        <v>0.15542558035714288</v>
      </c>
      <c r="AI742" s="2">
        <f t="shared" si="858"/>
        <v>2.3681914975515919</v>
      </c>
      <c r="AJ742" s="7">
        <v>2.2000000000000002</v>
      </c>
      <c r="AK742" s="27">
        <f t="shared" si="859"/>
        <v>0</v>
      </c>
      <c r="AL742" s="3">
        <f t="shared" si="860"/>
        <v>2594.3492087475183</v>
      </c>
    </row>
    <row r="743" spans="1:38" ht="20.25" x14ac:dyDescent="0.3">
      <c r="A743" s="7">
        <v>30</v>
      </c>
      <c r="B743" s="7">
        <v>42</v>
      </c>
      <c r="C743" s="27">
        <v>34</v>
      </c>
      <c r="D743" s="27">
        <v>53</v>
      </c>
      <c r="E743" s="7">
        <v>5</v>
      </c>
      <c r="F743" s="32">
        <f t="shared" si="840"/>
        <v>5.25</v>
      </c>
      <c r="G743" s="8">
        <f t="shared" si="833"/>
        <v>18900</v>
      </c>
      <c r="H743" s="2">
        <v>1.4</v>
      </c>
      <c r="I743" s="7">
        <f t="shared" si="834"/>
        <v>26460</v>
      </c>
      <c r="J743" s="7">
        <v>1.2</v>
      </c>
      <c r="K743" s="4">
        <f t="shared" si="861"/>
        <v>1.3916666666666666</v>
      </c>
      <c r="L743" s="7">
        <v>0</v>
      </c>
      <c r="M743" s="2">
        <f t="shared" si="841"/>
        <v>2.9233532934131738</v>
      </c>
      <c r="N743" s="2">
        <f t="shared" si="842"/>
        <v>2.2754491017964074</v>
      </c>
      <c r="O743" s="2">
        <f t="shared" si="843"/>
        <v>9.4610778443113777</v>
      </c>
      <c r="P743" s="2">
        <f t="shared" si="844"/>
        <v>43.681666666666665</v>
      </c>
      <c r="Q743" s="2">
        <f t="shared" si="845"/>
        <v>49.681666666666665</v>
      </c>
      <c r="R743" s="2">
        <f t="shared" si="846"/>
        <v>42.583333333333336</v>
      </c>
      <c r="S743" s="2">
        <f t="shared" si="835"/>
        <v>46.583333333333336</v>
      </c>
      <c r="T743" s="2">
        <f t="shared" si="836"/>
        <v>56.583333333333336</v>
      </c>
      <c r="U743" s="7">
        <f t="shared" si="837"/>
        <v>1</v>
      </c>
      <c r="V743" s="2">
        <f t="shared" si="847"/>
        <v>18.150785047056605</v>
      </c>
      <c r="W743" s="28">
        <f t="shared" si="848"/>
        <v>25.925344250463791</v>
      </c>
      <c r="X743" s="2">
        <f t="shared" si="849"/>
        <v>27.319738318250149</v>
      </c>
      <c r="Y743" s="2">
        <f t="shared" si="850"/>
        <v>95.291621497047174</v>
      </c>
      <c r="Z743" s="28">
        <f t="shared" si="851"/>
        <v>0</v>
      </c>
      <c r="AA743" s="28">
        <f t="shared" si="852"/>
        <v>5.25</v>
      </c>
      <c r="AB743" s="28">
        <f t="shared" si="853"/>
        <v>136.10805731493491</v>
      </c>
      <c r="AC743" s="2">
        <f t="shared" si="854"/>
        <v>143.42862617081329</v>
      </c>
      <c r="AD743" s="2">
        <f t="shared" si="838"/>
        <v>143.42862617081329</v>
      </c>
      <c r="AE743" s="2">
        <f t="shared" si="855"/>
        <v>143.42862617081329</v>
      </c>
      <c r="AF743" s="2">
        <f t="shared" si="839"/>
        <v>600.35835610100946</v>
      </c>
      <c r="AG743" s="33">
        <f t="shared" si="856"/>
        <v>0.1560077678571429</v>
      </c>
      <c r="AH743" s="33">
        <f t="shared" si="857"/>
        <v>0.1560077678571429</v>
      </c>
      <c r="AI743" s="2">
        <f t="shared" si="858"/>
        <v>2.3692200721292171</v>
      </c>
      <c r="AJ743" s="7">
        <v>2.2000000000000002</v>
      </c>
      <c r="AK743" s="27">
        <f t="shared" si="859"/>
        <v>0</v>
      </c>
      <c r="AL743" s="3">
        <f t="shared" si="860"/>
        <v>2586.0297496780813</v>
      </c>
    </row>
    <row r="744" spans="1:38" ht="20.25" x14ac:dyDescent="0.3">
      <c r="A744" s="7">
        <v>30</v>
      </c>
      <c r="B744" s="7">
        <v>48</v>
      </c>
      <c r="C744" s="27">
        <v>38</v>
      </c>
      <c r="D744" s="27">
        <v>60</v>
      </c>
      <c r="E744" s="7">
        <v>5.5</v>
      </c>
      <c r="F744" s="32">
        <f t="shared" si="840"/>
        <v>5.916666666666667</v>
      </c>
      <c r="G744" s="8">
        <f t="shared" si="833"/>
        <v>21300</v>
      </c>
      <c r="H744" s="2">
        <v>1.4</v>
      </c>
      <c r="I744" s="7">
        <f t="shared" si="834"/>
        <v>29819.999999999996</v>
      </c>
      <c r="J744" s="7">
        <v>1.2</v>
      </c>
      <c r="K744" s="4">
        <f t="shared" si="861"/>
        <v>1.45</v>
      </c>
      <c r="L744" s="7">
        <v>0</v>
      </c>
      <c r="M744" s="2">
        <f t="shared" si="841"/>
        <v>2.7816091954022988</v>
      </c>
      <c r="N744" s="2">
        <f t="shared" si="842"/>
        <v>2.1839080459770113</v>
      </c>
      <c r="O744" s="2">
        <f t="shared" si="843"/>
        <v>9.0804597701149419</v>
      </c>
      <c r="P744" s="2">
        <f t="shared" si="844"/>
        <v>45.466666666666661</v>
      </c>
      <c r="Q744" s="2">
        <f t="shared" si="845"/>
        <v>51.466666666666661</v>
      </c>
      <c r="R744" s="2">
        <f t="shared" si="846"/>
        <v>44.333333333333336</v>
      </c>
      <c r="S744" s="2">
        <f t="shared" si="835"/>
        <v>48.333333333333336</v>
      </c>
      <c r="T744" s="2">
        <f t="shared" si="836"/>
        <v>58.333333333333336</v>
      </c>
      <c r="U744" s="7">
        <f t="shared" si="837"/>
        <v>1</v>
      </c>
      <c r="V744" s="2">
        <f t="shared" si="847"/>
        <v>16.829638863999378</v>
      </c>
      <c r="W744" s="28">
        <f t="shared" si="848"/>
        <v>24.120064320171522</v>
      </c>
      <c r="X744" s="2">
        <f t="shared" si="849"/>
        <v>25.581051073279053</v>
      </c>
      <c r="Y744" s="2">
        <f t="shared" si="850"/>
        <v>99.575363278662991</v>
      </c>
      <c r="Z744" s="28">
        <f t="shared" si="851"/>
        <v>0</v>
      </c>
      <c r="AA744" s="28">
        <f t="shared" si="852"/>
        <v>5.916666666666667</v>
      </c>
      <c r="AB744" s="28">
        <f t="shared" si="853"/>
        <v>142.71038056101486</v>
      </c>
      <c r="AC744" s="2">
        <f t="shared" si="854"/>
        <v>151.35455218356773</v>
      </c>
      <c r="AD744" s="2">
        <f t="shared" si="838"/>
        <v>151.35455218356773</v>
      </c>
      <c r="AE744" s="2">
        <f t="shared" si="855"/>
        <v>151.35455218356773</v>
      </c>
      <c r="AF744" s="2">
        <f t="shared" si="839"/>
        <v>784.14152633601236</v>
      </c>
      <c r="AG744" s="33">
        <f t="shared" si="856"/>
        <v>0.15704276785714288</v>
      </c>
      <c r="AH744" s="33">
        <f t="shared" si="857"/>
        <v>0.15704276785714288</v>
      </c>
      <c r="AI744" s="2">
        <f t="shared" si="858"/>
        <v>2.3710508569838837</v>
      </c>
      <c r="AJ744" s="7">
        <v>2.2000000000000002</v>
      </c>
      <c r="AK744" s="27">
        <f t="shared" si="859"/>
        <v>0</v>
      </c>
      <c r="AL744" s="3">
        <f t="shared" si="860"/>
        <v>2581.4833482961458</v>
      </c>
    </row>
    <row r="745" spans="1:38" ht="20.25" x14ac:dyDescent="0.3">
      <c r="A745" s="7">
        <v>30</v>
      </c>
      <c r="B745" s="7">
        <v>54</v>
      </c>
      <c r="C745" s="27">
        <v>43</v>
      </c>
      <c r="D745" s="27">
        <v>68</v>
      </c>
      <c r="E745" s="7">
        <v>6</v>
      </c>
      <c r="F745" s="32">
        <f t="shared" si="840"/>
        <v>6.666666666666667</v>
      </c>
      <c r="G745" s="8">
        <f t="shared" si="833"/>
        <v>24000</v>
      </c>
      <c r="H745" s="2">
        <v>1.4</v>
      </c>
      <c r="I745" s="7">
        <f t="shared" si="834"/>
        <v>33600</v>
      </c>
      <c r="J745" s="7">
        <v>1.2</v>
      </c>
      <c r="K745" s="4">
        <f t="shared" si="861"/>
        <v>1.5166666666666666</v>
      </c>
      <c r="L745" s="7">
        <v>0</v>
      </c>
      <c r="M745" s="2">
        <f t="shared" si="841"/>
        <v>2.6329670329670329</v>
      </c>
      <c r="N745" s="2">
        <f t="shared" si="842"/>
        <v>2.087912087912088</v>
      </c>
      <c r="O745" s="2">
        <f t="shared" si="843"/>
        <v>8.6813186813186807</v>
      </c>
      <c r="P745" s="2">
        <f t="shared" si="844"/>
        <v>47.506666666666668</v>
      </c>
      <c r="Q745" s="2">
        <f t="shared" si="845"/>
        <v>53.506666666666668</v>
      </c>
      <c r="R745" s="2">
        <f t="shared" si="846"/>
        <v>46.333333333333336</v>
      </c>
      <c r="S745" s="2">
        <f t="shared" si="835"/>
        <v>50.333333333333336</v>
      </c>
      <c r="T745" s="2">
        <f t="shared" si="836"/>
        <v>60.333333333333336</v>
      </c>
      <c r="U745" s="7">
        <f t="shared" si="837"/>
        <v>1</v>
      </c>
      <c r="V745" s="2">
        <f t="shared" si="847"/>
        <v>15.489228353175919</v>
      </c>
      <c r="W745" s="28">
        <f t="shared" si="848"/>
        <v>22.278587966592021</v>
      </c>
      <c r="X745" s="2">
        <f t="shared" si="849"/>
        <v>23.790085536922128</v>
      </c>
      <c r="Y745" s="2">
        <f t="shared" si="850"/>
        <v>103.26152235450613</v>
      </c>
      <c r="Z745" s="28">
        <f t="shared" si="851"/>
        <v>0</v>
      </c>
      <c r="AA745" s="28">
        <f t="shared" si="852"/>
        <v>6.666666666666667</v>
      </c>
      <c r="AB745" s="28">
        <f t="shared" si="853"/>
        <v>148.52391977728016</v>
      </c>
      <c r="AC745" s="2">
        <f t="shared" si="854"/>
        <v>158.60057024614753</v>
      </c>
      <c r="AD745" s="2">
        <f t="shared" si="838"/>
        <v>158.60057024614753</v>
      </c>
      <c r="AE745" s="2">
        <f t="shared" si="855"/>
        <v>158.60057024614753</v>
      </c>
      <c r="AF745" s="2">
        <f t="shared" si="839"/>
        <v>992.42911926901559</v>
      </c>
      <c r="AG745" s="33">
        <f t="shared" si="856"/>
        <v>0.15820714285714288</v>
      </c>
      <c r="AH745" s="33">
        <f t="shared" si="857"/>
        <v>0.15820714285714288</v>
      </c>
      <c r="AI745" s="2">
        <f t="shared" si="858"/>
        <v>2.3731138749431362</v>
      </c>
      <c r="AJ745" s="7">
        <v>2.2000000000000002</v>
      </c>
      <c r="AK745" s="27">
        <f t="shared" si="859"/>
        <v>0</v>
      </c>
      <c r="AL745" s="3">
        <f t="shared" si="860"/>
        <v>2572.3781650854812</v>
      </c>
    </row>
    <row r="746" spans="1:38" ht="20.25" x14ac:dyDescent="0.3">
      <c r="A746" s="7">
        <v>30</v>
      </c>
      <c r="B746" s="7">
        <v>60</v>
      </c>
      <c r="C746" s="27">
        <v>48</v>
      </c>
      <c r="D746" s="27">
        <v>76</v>
      </c>
      <c r="E746" s="7">
        <v>6.5</v>
      </c>
      <c r="F746" s="32">
        <f t="shared" si="840"/>
        <v>7.416666666666667</v>
      </c>
      <c r="G746" s="8">
        <f t="shared" si="833"/>
        <v>26700</v>
      </c>
      <c r="H746" s="2">
        <v>1.4</v>
      </c>
      <c r="I746" s="7">
        <f t="shared" si="834"/>
        <v>37380</v>
      </c>
      <c r="J746" s="7">
        <v>1.2</v>
      </c>
      <c r="K746" s="4">
        <f t="shared" si="861"/>
        <v>1.5833333333333333</v>
      </c>
      <c r="L746" s="7">
        <v>0</v>
      </c>
      <c r="M746" s="2">
        <f t="shared" si="841"/>
        <v>2.4968421052631578</v>
      </c>
      <c r="N746" s="2">
        <f t="shared" si="842"/>
        <v>2</v>
      </c>
      <c r="O746" s="2">
        <f t="shared" si="843"/>
        <v>8.3157894736842106</v>
      </c>
      <c r="P746" s="2">
        <f t="shared" si="844"/>
        <v>49.546666666666667</v>
      </c>
      <c r="Q746" s="2">
        <f t="shared" si="845"/>
        <v>55.546666666666667</v>
      </c>
      <c r="R746" s="2">
        <f t="shared" si="846"/>
        <v>48.333333333333336</v>
      </c>
      <c r="S746" s="2">
        <f t="shared" si="835"/>
        <v>52.333333333333336</v>
      </c>
      <c r="T746" s="2">
        <f t="shared" si="836"/>
        <v>62.333333333333336</v>
      </c>
      <c r="U746" s="7">
        <f t="shared" si="837"/>
        <v>1</v>
      </c>
      <c r="V746" s="2">
        <f t="shared" si="847"/>
        <v>14.302978131673482</v>
      </c>
      <c r="W746" s="28">
        <f t="shared" si="848"/>
        <v>20.640245114377535</v>
      </c>
      <c r="X746" s="2">
        <f t="shared" si="849"/>
        <v>22.181089081204863</v>
      </c>
      <c r="Y746" s="2">
        <f t="shared" si="850"/>
        <v>106.080421143245</v>
      </c>
      <c r="Z746" s="28">
        <f t="shared" si="851"/>
        <v>0</v>
      </c>
      <c r="AA746" s="28">
        <f t="shared" si="852"/>
        <v>7.416666666666667</v>
      </c>
      <c r="AB746" s="28">
        <f t="shared" si="853"/>
        <v>153.0818179316334</v>
      </c>
      <c r="AC746" s="2">
        <f t="shared" si="854"/>
        <v>164.50974401893609</v>
      </c>
      <c r="AD746" s="2">
        <f t="shared" si="838"/>
        <v>164.50974401893609</v>
      </c>
      <c r="AE746" s="2">
        <f t="shared" si="855"/>
        <v>164.50974401893609</v>
      </c>
      <c r="AF746" s="2">
        <f t="shared" si="839"/>
        <v>1225.2211349000193</v>
      </c>
      <c r="AG746" s="33">
        <f t="shared" si="856"/>
        <v>0.15937151785714287</v>
      </c>
      <c r="AH746" s="33">
        <f t="shared" si="857"/>
        <v>0.15937151785714287</v>
      </c>
      <c r="AI746" s="2">
        <f t="shared" si="858"/>
        <v>2.375180486034469</v>
      </c>
      <c r="AJ746" s="7">
        <v>2.2000000000000002</v>
      </c>
      <c r="AK746" s="27">
        <f t="shared" si="859"/>
        <v>0</v>
      </c>
      <c r="AL746" s="3">
        <f t="shared" si="860"/>
        <v>2566.3570695645481</v>
      </c>
    </row>
    <row r="747" spans="1:38" ht="20.25" x14ac:dyDescent="0.3">
      <c r="A747" s="7">
        <v>30</v>
      </c>
      <c r="B747" s="7">
        <v>66</v>
      </c>
      <c r="C747" s="27">
        <v>53</v>
      </c>
      <c r="D747" s="27">
        <v>83</v>
      </c>
      <c r="E747" s="7">
        <v>7</v>
      </c>
      <c r="F747" s="32">
        <f t="shared" si="840"/>
        <v>8.0833333333333339</v>
      </c>
      <c r="G747" s="8">
        <f t="shared" si="833"/>
        <v>29100.000000000004</v>
      </c>
      <c r="H747" s="2">
        <v>1.4</v>
      </c>
      <c r="I747" s="7">
        <f t="shared" si="834"/>
        <v>40740</v>
      </c>
      <c r="J747" s="7">
        <v>1.2</v>
      </c>
      <c r="K747" s="4">
        <f t="shared" si="861"/>
        <v>1.6416666666666666</v>
      </c>
      <c r="L747" s="7">
        <v>0</v>
      </c>
      <c r="M747" s="2">
        <f t="shared" si="841"/>
        <v>2.3868020304568525</v>
      </c>
      <c r="N747" s="2">
        <f t="shared" si="842"/>
        <v>1.9289340101522843</v>
      </c>
      <c r="O747" s="2">
        <f t="shared" si="843"/>
        <v>8.0203045685279193</v>
      </c>
      <c r="P747" s="2">
        <f t="shared" si="844"/>
        <v>51.331666666666663</v>
      </c>
      <c r="Q747" s="2">
        <f t="shared" si="845"/>
        <v>57.331666666666663</v>
      </c>
      <c r="R747" s="2">
        <f t="shared" si="846"/>
        <v>50.083333333333336</v>
      </c>
      <c r="S747" s="2">
        <f t="shared" si="835"/>
        <v>54.083333333333336</v>
      </c>
      <c r="T747" s="2">
        <f t="shared" si="836"/>
        <v>64.083333333333343</v>
      </c>
      <c r="U747" s="7">
        <f t="shared" si="837"/>
        <v>1</v>
      </c>
      <c r="V747" s="2">
        <f t="shared" si="847"/>
        <v>13.373449166261121</v>
      </c>
      <c r="W747" s="28">
        <f t="shared" si="848"/>
        <v>19.350546390896891</v>
      </c>
      <c r="X747" s="2">
        <f t="shared" si="849"/>
        <v>20.903622754025836</v>
      </c>
      <c r="Y747" s="2">
        <f t="shared" si="850"/>
        <v>108.1020474272774</v>
      </c>
      <c r="Z747" s="28">
        <f t="shared" si="851"/>
        <v>0</v>
      </c>
      <c r="AA747" s="28">
        <f t="shared" si="852"/>
        <v>8.0833333333333339</v>
      </c>
      <c r="AB747" s="28">
        <f t="shared" si="853"/>
        <v>156.41691665974989</v>
      </c>
      <c r="AC747" s="2">
        <f t="shared" si="854"/>
        <v>168.97095059504218</v>
      </c>
      <c r="AD747" s="2">
        <f t="shared" si="838"/>
        <v>168.97095059504218</v>
      </c>
      <c r="AE747" s="2">
        <f t="shared" si="855"/>
        <v>168.97095059504218</v>
      </c>
      <c r="AF747" s="2">
        <f t="shared" si="839"/>
        <v>1482.5175732290234</v>
      </c>
      <c r="AG747" s="33">
        <f t="shared" si="856"/>
        <v>0.16040651785714288</v>
      </c>
      <c r="AH747" s="33">
        <f t="shared" si="857"/>
        <v>0.16040651785714288</v>
      </c>
      <c r="AI747" s="2">
        <f t="shared" si="858"/>
        <v>2.3770204977223601</v>
      </c>
      <c r="AJ747" s="7">
        <v>2.2000000000000002</v>
      </c>
      <c r="AK747" s="27">
        <f t="shared" si="859"/>
        <v>0</v>
      </c>
      <c r="AL747" s="3">
        <f t="shared" si="860"/>
        <v>2568.1143170125588</v>
      </c>
    </row>
    <row r="748" spans="1:38" ht="20.25" x14ac:dyDescent="0.3">
      <c r="A748" s="7">
        <v>30</v>
      </c>
      <c r="B748" s="7">
        <v>72</v>
      </c>
      <c r="C748" s="27">
        <v>58</v>
      </c>
      <c r="D748" s="27">
        <v>91</v>
      </c>
      <c r="E748" s="7">
        <v>7.5</v>
      </c>
      <c r="F748" s="32">
        <f t="shared" si="840"/>
        <v>8.8333333333333339</v>
      </c>
      <c r="G748" s="8">
        <f t="shared" si="833"/>
        <v>31800.000000000004</v>
      </c>
      <c r="H748" s="2">
        <v>1.4</v>
      </c>
      <c r="I748" s="7">
        <f t="shared" si="834"/>
        <v>44520</v>
      </c>
      <c r="J748" s="7">
        <v>1.2</v>
      </c>
      <c r="K748" s="4">
        <f t="shared" si="861"/>
        <v>1.7083333333333335</v>
      </c>
      <c r="L748" s="7">
        <v>0</v>
      </c>
      <c r="M748" s="2">
        <f t="shared" si="841"/>
        <v>2.2702439024390242</v>
      </c>
      <c r="N748" s="2">
        <f t="shared" si="842"/>
        <v>1.8536585365853655</v>
      </c>
      <c r="O748" s="2">
        <f t="shared" si="843"/>
        <v>7.7073170731707306</v>
      </c>
      <c r="P748" s="2">
        <f t="shared" si="844"/>
        <v>53.37166666666667</v>
      </c>
      <c r="Q748" s="2">
        <f t="shared" si="845"/>
        <v>59.37166666666667</v>
      </c>
      <c r="R748" s="2">
        <f t="shared" si="846"/>
        <v>52.083333333333343</v>
      </c>
      <c r="S748" s="2">
        <f t="shared" si="835"/>
        <v>56.083333333333343</v>
      </c>
      <c r="T748" s="2">
        <f t="shared" si="836"/>
        <v>66.083333333333343</v>
      </c>
      <c r="U748" s="7">
        <f t="shared" si="837"/>
        <v>1</v>
      </c>
      <c r="V748" s="2">
        <f t="shared" si="847"/>
        <v>12.418044521797713</v>
      </c>
      <c r="W748" s="28">
        <f t="shared" si="848"/>
        <v>18.019311446237857</v>
      </c>
      <c r="X748" s="2">
        <f t="shared" si="849"/>
        <v>19.574471188205727</v>
      </c>
      <c r="Y748" s="2">
        <f t="shared" si="850"/>
        <v>109.69272660921314</v>
      </c>
      <c r="Z748" s="28">
        <f t="shared" si="851"/>
        <v>0</v>
      </c>
      <c r="AA748" s="28">
        <f t="shared" si="852"/>
        <v>8.8333333333333339</v>
      </c>
      <c r="AB748" s="28">
        <f t="shared" si="853"/>
        <v>159.17058444176774</v>
      </c>
      <c r="AC748" s="2">
        <f t="shared" si="854"/>
        <v>172.90782882915062</v>
      </c>
      <c r="AD748" s="2">
        <f t="shared" si="838"/>
        <v>172.90782882915062</v>
      </c>
      <c r="AE748" s="2">
        <f t="shared" si="855"/>
        <v>172.90782882915062</v>
      </c>
      <c r="AF748" s="2">
        <f t="shared" si="839"/>
        <v>1764.3184342560278</v>
      </c>
      <c r="AG748" s="33">
        <f t="shared" si="856"/>
        <v>0.16157089285714291</v>
      </c>
      <c r="AH748" s="33">
        <f t="shared" si="857"/>
        <v>0.16157089285714291</v>
      </c>
      <c r="AI748" s="2">
        <f t="shared" si="858"/>
        <v>2.3790939215016822</v>
      </c>
      <c r="AJ748" s="7">
        <v>2.2000000000000002</v>
      </c>
      <c r="AK748" s="27">
        <f t="shared" si="859"/>
        <v>0</v>
      </c>
      <c r="AL748" s="3">
        <f t="shared" si="860"/>
        <v>2565.4416379083523</v>
      </c>
    </row>
    <row r="749" spans="1:38" ht="20.25" x14ac:dyDescent="0.3">
      <c r="A749" s="7">
        <v>30</v>
      </c>
      <c r="B749" s="7">
        <v>78</v>
      </c>
      <c r="C749" s="27">
        <v>63</v>
      </c>
      <c r="D749" s="27">
        <v>98</v>
      </c>
      <c r="E749" s="7">
        <v>8</v>
      </c>
      <c r="F749" s="32">
        <f t="shared" si="840"/>
        <v>9.5</v>
      </c>
      <c r="G749" s="8">
        <f t="shared" si="833"/>
        <v>34200</v>
      </c>
      <c r="H749" s="2">
        <v>1.4</v>
      </c>
      <c r="I749" s="7">
        <f t="shared" si="834"/>
        <v>47880</v>
      </c>
      <c r="J749" s="7">
        <v>1.2</v>
      </c>
      <c r="K749" s="7">
        <v>1.75</v>
      </c>
      <c r="L749" s="7">
        <v>0</v>
      </c>
      <c r="M749" s="2">
        <f t="shared" si="841"/>
        <v>2.196190476190476</v>
      </c>
      <c r="N749" s="2">
        <f t="shared" si="842"/>
        <v>1.8095238095238095</v>
      </c>
      <c r="O749" s="2">
        <f t="shared" si="843"/>
        <v>7.5238095238095237</v>
      </c>
      <c r="P749" s="2">
        <f t="shared" si="844"/>
        <v>54.656666666666666</v>
      </c>
      <c r="Q749" s="2">
        <f t="shared" si="845"/>
        <v>60.656666666666666</v>
      </c>
      <c r="R749" s="2">
        <f t="shared" si="846"/>
        <v>53.333333333333336</v>
      </c>
      <c r="S749" s="2">
        <f t="shared" si="835"/>
        <v>57.333333333333336</v>
      </c>
      <c r="T749" s="2">
        <f t="shared" si="836"/>
        <v>67.333333333333343</v>
      </c>
      <c r="U749" s="7">
        <f t="shared" si="837"/>
        <v>1</v>
      </c>
      <c r="V749" s="2">
        <f t="shared" si="847"/>
        <v>11.870088476122437</v>
      </c>
      <c r="W749" s="28">
        <f t="shared" si="848"/>
        <v>17.253035575759355</v>
      </c>
      <c r="X749" s="2">
        <f t="shared" si="849"/>
        <v>18.804100556233564</v>
      </c>
      <c r="Y749" s="2">
        <f t="shared" si="850"/>
        <v>112.76584052316315</v>
      </c>
      <c r="Z749" s="28">
        <f t="shared" si="851"/>
        <v>0</v>
      </c>
      <c r="AA749" s="28">
        <f t="shared" si="852"/>
        <v>9.5</v>
      </c>
      <c r="AB749" s="28">
        <f t="shared" si="853"/>
        <v>163.90383796971389</v>
      </c>
      <c r="AC749" s="2">
        <f t="shared" si="854"/>
        <v>178.63895528421887</v>
      </c>
      <c r="AD749" s="2">
        <f t="shared" si="838"/>
        <v>178.63895528421887</v>
      </c>
      <c r="AE749" s="2">
        <f t="shared" si="855"/>
        <v>178.63895528421887</v>
      </c>
      <c r="AF749" s="2">
        <f t="shared" si="839"/>
        <v>2070.6237179810328</v>
      </c>
      <c r="AG749" s="33">
        <f t="shared" si="856"/>
        <v>0.16260589285714289</v>
      </c>
      <c r="AH749" s="33">
        <f t="shared" si="857"/>
        <v>0.16260589285714289</v>
      </c>
      <c r="AI749" s="2">
        <f t="shared" si="858"/>
        <v>2.3809400038840116</v>
      </c>
      <c r="AJ749" s="7">
        <v>2.2000000000000002</v>
      </c>
      <c r="AK749" s="27">
        <f t="shared" si="859"/>
        <v>0</v>
      </c>
      <c r="AL749" s="3">
        <f t="shared" si="860"/>
        <v>2568.902573884654</v>
      </c>
    </row>
    <row r="750" spans="1:38" ht="20.25" x14ac:dyDescent="0.3">
      <c r="A750" s="7">
        <v>30</v>
      </c>
      <c r="B750" s="7">
        <v>84</v>
      </c>
      <c r="C750" s="27">
        <v>68</v>
      </c>
      <c r="D750" s="27">
        <v>106</v>
      </c>
      <c r="E750" s="7">
        <v>8.5</v>
      </c>
      <c r="F750" s="32">
        <f t="shared" si="840"/>
        <v>10.25</v>
      </c>
      <c r="G750" s="8">
        <f t="shared" si="833"/>
        <v>36900</v>
      </c>
      <c r="H750" s="2">
        <v>1.4</v>
      </c>
      <c r="I750" s="7">
        <f t="shared" si="834"/>
        <v>51660</v>
      </c>
      <c r="J750" s="7">
        <v>1.2</v>
      </c>
      <c r="K750" s="7">
        <v>1.75</v>
      </c>
      <c r="L750" s="7">
        <v>0</v>
      </c>
      <c r="M750" s="2">
        <f t="shared" si="841"/>
        <v>2.1733333333333333</v>
      </c>
      <c r="N750" s="2">
        <f t="shared" si="842"/>
        <v>1.8095238095238095</v>
      </c>
      <c r="O750" s="2">
        <f t="shared" si="843"/>
        <v>7.5238095238095237</v>
      </c>
      <c r="P750" s="2">
        <f t="shared" si="844"/>
        <v>54.696666666666665</v>
      </c>
      <c r="Q750" s="2">
        <f t="shared" si="845"/>
        <v>60.696666666666665</v>
      </c>
      <c r="R750" s="2">
        <f t="shared" si="846"/>
        <v>53.333333333333336</v>
      </c>
      <c r="S750" s="2">
        <f t="shared" si="835"/>
        <v>57.333333333333336</v>
      </c>
      <c r="T750" s="2">
        <f t="shared" si="836"/>
        <v>67.333333333333343</v>
      </c>
      <c r="U750" s="7">
        <f t="shared" si="837"/>
        <v>1</v>
      </c>
      <c r="V750" s="2">
        <f t="shared" si="847"/>
        <v>11.86226591246087</v>
      </c>
      <c r="W750" s="28">
        <f t="shared" si="848"/>
        <v>17.241665570437313</v>
      </c>
      <c r="X750" s="2">
        <f t="shared" si="849"/>
        <v>18.791708376175634</v>
      </c>
      <c r="Y750" s="2">
        <f t="shared" si="850"/>
        <v>121.58822560272392</v>
      </c>
      <c r="Z750" s="28">
        <f t="shared" si="851"/>
        <v>0</v>
      </c>
      <c r="AA750" s="28">
        <f t="shared" si="852"/>
        <v>10.25</v>
      </c>
      <c r="AB750" s="28">
        <f t="shared" si="853"/>
        <v>176.72707209698245</v>
      </c>
      <c r="AC750" s="2">
        <f t="shared" si="854"/>
        <v>192.61501085580025</v>
      </c>
      <c r="AD750" s="2">
        <f t="shared" si="838"/>
        <v>192.61501085580025</v>
      </c>
      <c r="AE750" s="2">
        <f t="shared" si="855"/>
        <v>192.61501085580025</v>
      </c>
      <c r="AF750" s="2">
        <f t="shared" si="839"/>
        <v>2401.4334244040379</v>
      </c>
      <c r="AG750" s="33">
        <f t="shared" si="856"/>
        <v>0.16377026785714291</v>
      </c>
      <c r="AH750" s="33">
        <f t="shared" si="857"/>
        <v>0.16377026785714291</v>
      </c>
      <c r="AI750" s="2">
        <f t="shared" si="858"/>
        <v>2.3830202740944908</v>
      </c>
      <c r="AJ750" s="7">
        <v>2.2000000000000002</v>
      </c>
      <c r="AK750" s="27">
        <f t="shared" si="859"/>
        <v>0</v>
      </c>
      <c r="AL750" s="3">
        <f t="shared" si="860"/>
        <v>2568.237602085193</v>
      </c>
    </row>
    <row r="751" spans="1:38" ht="20.25" x14ac:dyDescent="0.3">
      <c r="A751" s="7">
        <v>30</v>
      </c>
      <c r="B751" s="7">
        <v>90</v>
      </c>
      <c r="C751" s="27">
        <v>72</v>
      </c>
      <c r="D751" s="27">
        <v>113</v>
      </c>
      <c r="E751" s="7">
        <v>9</v>
      </c>
      <c r="F751" s="32">
        <f t="shared" si="840"/>
        <v>10.916666666666666</v>
      </c>
      <c r="G751" s="8">
        <f t="shared" si="833"/>
        <v>39300</v>
      </c>
      <c r="H751" s="2">
        <v>1.4</v>
      </c>
      <c r="I751" s="7">
        <f t="shared" si="834"/>
        <v>55020</v>
      </c>
      <c r="J751" s="7">
        <v>1.2</v>
      </c>
      <c r="K751" s="7">
        <v>1.75</v>
      </c>
      <c r="L751" s="7">
        <v>0</v>
      </c>
      <c r="M751" s="2">
        <f t="shared" si="841"/>
        <v>2.1533333333333333</v>
      </c>
      <c r="N751" s="2">
        <f t="shared" si="842"/>
        <v>1.8095238095238095</v>
      </c>
      <c r="O751" s="2">
        <f t="shared" si="843"/>
        <v>7.5238095238095237</v>
      </c>
      <c r="P751" s="2">
        <f t="shared" si="844"/>
        <v>54.731666666666662</v>
      </c>
      <c r="Q751" s="2">
        <f t="shared" si="845"/>
        <v>60.731666666666662</v>
      </c>
      <c r="R751" s="2">
        <f t="shared" si="846"/>
        <v>53.333333333333336</v>
      </c>
      <c r="S751" s="2">
        <f t="shared" si="835"/>
        <v>57.333333333333336</v>
      </c>
      <c r="T751" s="2">
        <f t="shared" si="836"/>
        <v>67.333333333333343</v>
      </c>
      <c r="U751" s="7">
        <f t="shared" si="837"/>
        <v>1</v>
      </c>
      <c r="V751" s="2">
        <f t="shared" si="847"/>
        <v>11.855429622108183</v>
      </c>
      <c r="W751" s="28">
        <f t="shared" si="848"/>
        <v>17.231729101901426</v>
      </c>
      <c r="X751" s="2">
        <f t="shared" si="849"/>
        <v>18.780878609280286</v>
      </c>
      <c r="Y751" s="2">
        <f t="shared" si="850"/>
        <v>129.42177337468098</v>
      </c>
      <c r="Z751" s="28">
        <f t="shared" si="851"/>
        <v>0</v>
      </c>
      <c r="AA751" s="28">
        <f t="shared" si="852"/>
        <v>10.916666666666666</v>
      </c>
      <c r="AB751" s="28">
        <f t="shared" si="853"/>
        <v>188.11304269575723</v>
      </c>
      <c r="AC751" s="2">
        <f t="shared" si="854"/>
        <v>205.02459148464311</v>
      </c>
      <c r="AD751" s="2">
        <f t="shared" si="838"/>
        <v>205.02459148464311</v>
      </c>
      <c r="AE751" s="2">
        <f t="shared" si="855"/>
        <v>205.02459148464311</v>
      </c>
      <c r="AF751" s="2">
        <f t="shared" si="839"/>
        <v>2756.7475535250433</v>
      </c>
      <c r="AG751" s="33">
        <f t="shared" si="856"/>
        <v>0.16480526785714289</v>
      </c>
      <c r="AH751" s="33">
        <f t="shared" si="857"/>
        <v>0.16480526785714289</v>
      </c>
      <c r="AI751" s="2">
        <f t="shared" si="858"/>
        <v>2.3848724572641804</v>
      </c>
      <c r="AJ751" s="7">
        <v>2.2000000000000002</v>
      </c>
      <c r="AK751" s="27">
        <f t="shared" si="859"/>
        <v>0</v>
      </c>
      <c r="AL751" s="3">
        <f t="shared" si="860"/>
        <v>2572.7094093879882</v>
      </c>
    </row>
    <row r="752" spans="1:38" ht="20.25" x14ac:dyDescent="0.3">
      <c r="A752" s="7">
        <v>30</v>
      </c>
      <c r="B752" s="7">
        <v>96</v>
      </c>
      <c r="C752" s="27">
        <v>77</v>
      </c>
      <c r="D752" s="27">
        <v>121</v>
      </c>
      <c r="E752" s="7">
        <v>9.5</v>
      </c>
      <c r="F752" s="32">
        <f t="shared" si="840"/>
        <v>11.666666666666666</v>
      </c>
      <c r="G752" s="8">
        <f t="shared" si="833"/>
        <v>42000</v>
      </c>
      <c r="H752" s="2">
        <v>1.4</v>
      </c>
      <c r="I752" s="7">
        <f t="shared" si="834"/>
        <v>58799.999999999993</v>
      </c>
      <c r="J752" s="7">
        <v>1.2</v>
      </c>
      <c r="K752" s="7">
        <v>1.75</v>
      </c>
      <c r="L752" s="7">
        <v>0</v>
      </c>
      <c r="M752" s="2">
        <f t="shared" si="841"/>
        <v>2.1304761904761902</v>
      </c>
      <c r="N752" s="2">
        <f t="shared" si="842"/>
        <v>1.8095238095238095</v>
      </c>
      <c r="O752" s="2">
        <f t="shared" si="843"/>
        <v>7.5238095238095237</v>
      </c>
      <c r="P752" s="2">
        <f t="shared" si="844"/>
        <v>54.771666666666661</v>
      </c>
      <c r="Q752" s="2">
        <f t="shared" si="845"/>
        <v>60.771666666666661</v>
      </c>
      <c r="R752" s="2">
        <f t="shared" si="846"/>
        <v>53.333333333333336</v>
      </c>
      <c r="S752" s="2">
        <f t="shared" si="835"/>
        <v>57.333333333333336</v>
      </c>
      <c r="T752" s="2">
        <f t="shared" si="836"/>
        <v>67.333333333333343</v>
      </c>
      <c r="U752" s="7">
        <f t="shared" si="837"/>
        <v>1</v>
      </c>
      <c r="V752" s="2">
        <f t="shared" si="847"/>
        <v>11.847626360968652</v>
      </c>
      <c r="W752" s="28">
        <f t="shared" si="848"/>
        <v>17.220387152570716</v>
      </c>
      <c r="X752" s="2">
        <f t="shared" si="849"/>
        <v>18.768517007475094</v>
      </c>
      <c r="Y752" s="2">
        <f t="shared" si="850"/>
        <v>138.22230754463428</v>
      </c>
      <c r="Z752" s="28">
        <f t="shared" si="851"/>
        <v>0</v>
      </c>
      <c r="AA752" s="28">
        <f t="shared" si="852"/>
        <v>11.666666666666666</v>
      </c>
      <c r="AB752" s="28">
        <f t="shared" si="853"/>
        <v>200.90451677999167</v>
      </c>
      <c r="AC752" s="2">
        <f t="shared" si="854"/>
        <v>218.96603175387608</v>
      </c>
      <c r="AD752" s="2">
        <f t="shared" si="838"/>
        <v>218.96603175387608</v>
      </c>
      <c r="AE752" s="2">
        <f t="shared" si="855"/>
        <v>218.96603175387608</v>
      </c>
      <c r="AF752" s="2">
        <f t="shared" si="839"/>
        <v>3136.5661053440494</v>
      </c>
      <c r="AG752" s="33">
        <f t="shared" si="856"/>
        <v>0.16596964285714289</v>
      </c>
      <c r="AH752" s="33">
        <f t="shared" si="857"/>
        <v>0.16596964285714289</v>
      </c>
      <c r="AI752" s="2">
        <f t="shared" si="858"/>
        <v>2.3869596078721935</v>
      </c>
      <c r="AJ752" s="7">
        <v>2.2000000000000002</v>
      </c>
      <c r="AK752" s="27">
        <f t="shared" si="859"/>
        <v>0</v>
      </c>
      <c r="AL752" s="3">
        <f t="shared" si="860"/>
        <v>2573.3444946288068</v>
      </c>
    </row>
    <row r="753" spans="1:38" ht="20.25" x14ac:dyDescent="0.3">
      <c r="A753" s="7">
        <v>30</v>
      </c>
      <c r="B753" s="7">
        <v>102</v>
      </c>
      <c r="C753" s="27">
        <v>82</v>
      </c>
      <c r="D753" s="27">
        <v>128</v>
      </c>
      <c r="E753" s="7">
        <v>9.75</v>
      </c>
      <c r="F753" s="32">
        <f t="shared" si="840"/>
        <v>12.291666666666666</v>
      </c>
      <c r="G753" s="8">
        <f t="shared" si="833"/>
        <v>44250</v>
      </c>
      <c r="H753" s="2">
        <v>1.4</v>
      </c>
      <c r="I753" s="7">
        <f t="shared" si="834"/>
        <v>61949.999999999993</v>
      </c>
      <c r="J753" s="7">
        <v>1.2</v>
      </c>
      <c r="K753" s="7">
        <v>1.75</v>
      </c>
      <c r="L753" s="7">
        <v>0</v>
      </c>
      <c r="M753" s="2">
        <f t="shared" si="841"/>
        <v>2.1104761904761902</v>
      </c>
      <c r="N753" s="2">
        <f t="shared" si="842"/>
        <v>1.8095238095238095</v>
      </c>
      <c r="O753" s="2">
        <f t="shared" si="843"/>
        <v>7.5238095238095237</v>
      </c>
      <c r="P753" s="2">
        <f t="shared" si="844"/>
        <v>54.806666666666665</v>
      </c>
      <c r="Q753" s="2">
        <f t="shared" si="845"/>
        <v>60.806666666666665</v>
      </c>
      <c r="R753" s="2">
        <f t="shared" si="846"/>
        <v>53.333333333333336</v>
      </c>
      <c r="S753" s="2">
        <f t="shared" si="835"/>
        <v>57.333333333333336</v>
      </c>
      <c r="T753" s="2">
        <f t="shared" si="836"/>
        <v>67.333333333333343</v>
      </c>
      <c r="U753" s="7">
        <f t="shared" si="837"/>
        <v>1</v>
      </c>
      <c r="V753" s="2">
        <f t="shared" si="847"/>
        <v>11.840806929064795</v>
      </c>
      <c r="W753" s="28">
        <f t="shared" si="848"/>
        <v>17.210475187594181</v>
      </c>
      <c r="X753" s="2">
        <f t="shared" si="849"/>
        <v>18.757713947033338</v>
      </c>
      <c r="Y753" s="2">
        <f t="shared" si="850"/>
        <v>145.54325183642143</v>
      </c>
      <c r="Z753" s="28">
        <f t="shared" si="851"/>
        <v>0</v>
      </c>
      <c r="AA753" s="28">
        <f t="shared" si="852"/>
        <v>12.291666666666666</v>
      </c>
      <c r="AB753" s="28">
        <f t="shared" si="853"/>
        <v>211.54542418084512</v>
      </c>
      <c r="AC753" s="2">
        <f t="shared" si="854"/>
        <v>230.5635672656181</v>
      </c>
      <c r="AD753" s="2">
        <f t="shared" si="838"/>
        <v>230.5635672656181</v>
      </c>
      <c r="AE753" s="2">
        <f t="shared" si="855"/>
        <v>230.5635672656181</v>
      </c>
      <c r="AF753" s="2">
        <f t="shared" si="839"/>
        <v>3540.8890798610555</v>
      </c>
      <c r="AG753" s="33">
        <f t="shared" si="856"/>
        <v>0.1669399553571429</v>
      </c>
      <c r="AH753" s="33">
        <f t="shared" si="857"/>
        <v>0.1669399553571429</v>
      </c>
      <c r="AI753" s="2">
        <f t="shared" si="858"/>
        <v>2.3887016927144824</v>
      </c>
      <c r="AJ753" s="7">
        <v>2.2000000000000002</v>
      </c>
      <c r="AK753" s="27">
        <f t="shared" si="859"/>
        <v>0</v>
      </c>
      <c r="AL753" s="3">
        <f t="shared" si="860"/>
        <v>2570.3380501480015</v>
      </c>
    </row>
    <row r="754" spans="1:38" ht="20.25" x14ac:dyDescent="0.3">
      <c r="A754" s="7">
        <v>30</v>
      </c>
      <c r="B754" s="7">
        <v>108</v>
      </c>
      <c r="C754" s="27">
        <v>87</v>
      </c>
      <c r="D754" s="27">
        <v>136</v>
      </c>
      <c r="E754" s="7">
        <v>10</v>
      </c>
      <c r="F754" s="32">
        <f t="shared" si="840"/>
        <v>13</v>
      </c>
      <c r="G754" s="8">
        <f t="shared" si="833"/>
        <v>46800</v>
      </c>
      <c r="H754" s="2">
        <v>1.4</v>
      </c>
      <c r="I754" s="7">
        <f t="shared" si="834"/>
        <v>65519.999999999993</v>
      </c>
      <c r="J754" s="7">
        <v>1.2</v>
      </c>
      <c r="K754" s="7">
        <v>1.75</v>
      </c>
      <c r="L754" s="7">
        <v>0</v>
      </c>
      <c r="M754" s="2">
        <f t="shared" si="841"/>
        <v>2.0876190476190475</v>
      </c>
      <c r="N754" s="2">
        <f t="shared" si="842"/>
        <v>1.8095238095238095</v>
      </c>
      <c r="O754" s="2">
        <f t="shared" si="843"/>
        <v>7.5238095238095237</v>
      </c>
      <c r="P754" s="2">
        <f t="shared" si="844"/>
        <v>54.846666666666664</v>
      </c>
      <c r="Q754" s="2">
        <f t="shared" si="845"/>
        <v>60.846666666666664</v>
      </c>
      <c r="R754" s="2">
        <f t="shared" si="846"/>
        <v>53.333333333333336</v>
      </c>
      <c r="S754" s="2">
        <f t="shared" si="835"/>
        <v>57.333333333333336</v>
      </c>
      <c r="T754" s="2">
        <f t="shared" si="836"/>
        <v>67.333333333333343</v>
      </c>
      <c r="U754" s="7">
        <f t="shared" si="837"/>
        <v>1</v>
      </c>
      <c r="V754" s="2">
        <f t="shared" si="847"/>
        <v>11.83302289909061</v>
      </c>
      <c r="W754" s="28">
        <f t="shared" si="848"/>
        <v>17.199161190538678</v>
      </c>
      <c r="X754" s="2">
        <f t="shared" si="849"/>
        <v>18.745382810440567</v>
      </c>
      <c r="Y754" s="2">
        <f t="shared" si="850"/>
        <v>153.82929768817792</v>
      </c>
      <c r="Z754" s="28">
        <f t="shared" si="851"/>
        <v>0</v>
      </c>
      <c r="AA754" s="28">
        <f t="shared" si="852"/>
        <v>13</v>
      </c>
      <c r="AB754" s="28">
        <f t="shared" si="853"/>
        <v>223.58909547700281</v>
      </c>
      <c r="AC754" s="2">
        <f t="shared" si="854"/>
        <v>243.68997653572737</v>
      </c>
      <c r="AD754" s="2">
        <f t="shared" si="838"/>
        <v>243.68997653572737</v>
      </c>
      <c r="AE754" s="2">
        <f t="shared" si="855"/>
        <v>243.68997653572737</v>
      </c>
      <c r="AF754" s="2">
        <f t="shared" si="839"/>
        <v>3969.7164770760623</v>
      </c>
      <c r="AG754" s="33">
        <f t="shared" si="856"/>
        <v>0.1680396428571429</v>
      </c>
      <c r="AH754" s="33">
        <f t="shared" si="857"/>
        <v>0.1680396428571429</v>
      </c>
      <c r="AI754" s="2">
        <f t="shared" si="858"/>
        <v>2.3906791321233696</v>
      </c>
      <c r="AJ754" s="7">
        <v>2.2000000000000002</v>
      </c>
      <c r="AK754" s="27">
        <f t="shared" si="859"/>
        <v>0</v>
      </c>
      <c r="AL754" s="3">
        <f t="shared" si="860"/>
        <v>2564.7296155803401</v>
      </c>
    </row>
    <row r="755" spans="1:38" ht="20.25" x14ac:dyDescent="0.3">
      <c r="A755" s="7">
        <v>30</v>
      </c>
      <c r="B755" s="7">
        <v>114</v>
      </c>
      <c r="C755" s="27">
        <v>92</v>
      </c>
      <c r="D755" s="27">
        <v>143</v>
      </c>
      <c r="E755" s="7">
        <v>10.5</v>
      </c>
      <c r="F755" s="32">
        <f t="shared" si="840"/>
        <v>13.666666666666666</v>
      </c>
      <c r="G755" s="8">
        <f t="shared" si="833"/>
        <v>49200</v>
      </c>
      <c r="H755" s="2">
        <v>1.4</v>
      </c>
      <c r="I755" s="7">
        <f t="shared" si="834"/>
        <v>68880</v>
      </c>
      <c r="J755" s="7">
        <v>1.2</v>
      </c>
      <c r="K755" s="7">
        <v>1.75</v>
      </c>
      <c r="L755" s="7">
        <v>0</v>
      </c>
      <c r="M755" s="2">
        <f t="shared" si="841"/>
        <v>2.0676190476190475</v>
      </c>
      <c r="N755" s="2">
        <f t="shared" si="842"/>
        <v>1.8095238095238095</v>
      </c>
      <c r="O755" s="2">
        <f t="shared" si="843"/>
        <v>7.5238095238095237</v>
      </c>
      <c r="P755" s="2">
        <f t="shared" si="844"/>
        <v>54.881666666666668</v>
      </c>
      <c r="Q755" s="2">
        <f t="shared" si="845"/>
        <v>60.881666666666668</v>
      </c>
      <c r="R755" s="2">
        <f t="shared" si="846"/>
        <v>53.333333333333336</v>
      </c>
      <c r="S755" s="2">
        <f t="shared" si="835"/>
        <v>57.333333333333336</v>
      </c>
      <c r="T755" s="2">
        <f t="shared" si="836"/>
        <v>67.333333333333343</v>
      </c>
      <c r="U755" s="7">
        <f t="shared" si="837"/>
        <v>1</v>
      </c>
      <c r="V755" s="2">
        <f t="shared" si="847"/>
        <v>11.826220263352404</v>
      </c>
      <c r="W755" s="28">
        <f t="shared" si="848"/>
        <v>17.189273638593612</v>
      </c>
      <c r="X755" s="2">
        <f t="shared" si="849"/>
        <v>18.734606357785985</v>
      </c>
      <c r="Y755" s="2">
        <f t="shared" si="850"/>
        <v>161.62501026581617</v>
      </c>
      <c r="Z755" s="28">
        <f t="shared" si="851"/>
        <v>0</v>
      </c>
      <c r="AA755" s="28">
        <f t="shared" si="852"/>
        <v>13.666666666666666</v>
      </c>
      <c r="AB755" s="28">
        <f t="shared" si="853"/>
        <v>234.92007306077934</v>
      </c>
      <c r="AC755" s="2">
        <f t="shared" si="854"/>
        <v>256.03962022307513</v>
      </c>
      <c r="AD755" s="2">
        <f t="shared" si="838"/>
        <v>256.03962022307513</v>
      </c>
      <c r="AE755" s="2">
        <f t="shared" si="855"/>
        <v>256.03962022307513</v>
      </c>
      <c r="AF755" s="2">
        <f t="shared" si="839"/>
        <v>4423.0482969890691</v>
      </c>
      <c r="AG755" s="33">
        <f t="shared" si="856"/>
        <v>0.16907464285714288</v>
      </c>
      <c r="AH755" s="33">
        <f t="shared" si="857"/>
        <v>0.16907464285714288</v>
      </c>
      <c r="AI755" s="2">
        <f t="shared" si="858"/>
        <v>2.3925432446519435</v>
      </c>
      <c r="AJ755" s="7">
        <v>2.2000000000000002</v>
      </c>
      <c r="AK755" s="27">
        <f t="shared" si="859"/>
        <v>0</v>
      </c>
      <c r="AL755" s="3">
        <f t="shared" si="860"/>
        <v>2571.0317947000167</v>
      </c>
    </row>
    <row r="756" spans="1:38" ht="20.25" x14ac:dyDescent="0.3">
      <c r="A756" s="7">
        <v>30</v>
      </c>
      <c r="B756" s="7">
        <v>120</v>
      </c>
      <c r="C756" s="27">
        <v>97</v>
      </c>
      <c r="D756" s="27">
        <v>151</v>
      </c>
      <c r="E756" s="7">
        <v>11</v>
      </c>
      <c r="F756" s="32">
        <f t="shared" si="840"/>
        <v>14.416666666666666</v>
      </c>
      <c r="G756" s="8">
        <f t="shared" si="833"/>
        <v>51900</v>
      </c>
      <c r="H756" s="2">
        <v>1.4</v>
      </c>
      <c r="I756" s="7">
        <f t="shared" si="834"/>
        <v>72660</v>
      </c>
      <c r="J756" s="7">
        <v>1.2</v>
      </c>
      <c r="K756" s="7">
        <v>1.75</v>
      </c>
      <c r="L756" s="7">
        <v>0</v>
      </c>
      <c r="M756" s="2">
        <f t="shared" si="841"/>
        <v>2.0447619047619048</v>
      </c>
      <c r="N756" s="2">
        <f t="shared" si="842"/>
        <v>1.8095238095238095</v>
      </c>
      <c r="O756" s="2">
        <f t="shared" si="843"/>
        <v>7.5238095238095237</v>
      </c>
      <c r="P756" s="2">
        <f t="shared" si="844"/>
        <v>54.921666666666667</v>
      </c>
      <c r="Q756" s="2">
        <f t="shared" si="845"/>
        <v>60.921666666666667</v>
      </c>
      <c r="R756" s="2">
        <f t="shared" si="846"/>
        <v>53.333333333333336</v>
      </c>
      <c r="S756" s="2">
        <f t="shared" si="835"/>
        <v>57.333333333333336</v>
      </c>
      <c r="T756" s="2">
        <f t="shared" si="836"/>
        <v>67.333333333333343</v>
      </c>
      <c r="U756" s="7">
        <f t="shared" si="837"/>
        <v>1</v>
      </c>
      <c r="V756" s="2">
        <f t="shared" si="847"/>
        <v>11.81845539353815</v>
      </c>
      <c r="W756" s="28">
        <f t="shared" si="848"/>
        <v>17.177987490607777</v>
      </c>
      <c r="X756" s="2">
        <f t="shared" si="849"/>
        <v>18.722305573921819</v>
      </c>
      <c r="Y756" s="2">
        <f t="shared" si="850"/>
        <v>170.38273192350832</v>
      </c>
      <c r="Z756" s="28">
        <f t="shared" si="851"/>
        <v>0</v>
      </c>
      <c r="AA756" s="28">
        <f t="shared" si="852"/>
        <v>14.416666666666666</v>
      </c>
      <c r="AB756" s="28">
        <f t="shared" si="853"/>
        <v>247.64931965626209</v>
      </c>
      <c r="AC756" s="2">
        <f t="shared" si="854"/>
        <v>269.91323869070624</v>
      </c>
      <c r="AD756" s="2">
        <f t="shared" si="838"/>
        <v>269.91323869070624</v>
      </c>
      <c r="AE756" s="2">
        <f t="shared" si="855"/>
        <v>269.91323869070624</v>
      </c>
      <c r="AF756" s="2">
        <f t="shared" si="839"/>
        <v>4900.884539600077</v>
      </c>
      <c r="AG756" s="33">
        <f t="shared" si="856"/>
        <v>0.17023901785714288</v>
      </c>
      <c r="AH756" s="33">
        <f t="shared" si="857"/>
        <v>0.17023901785714288</v>
      </c>
      <c r="AI756" s="2">
        <f t="shared" si="858"/>
        <v>2.3946438491342628</v>
      </c>
      <c r="AJ756" s="7">
        <v>2.2000000000000002</v>
      </c>
      <c r="AK756" s="27">
        <f t="shared" si="859"/>
        <v>0</v>
      </c>
      <c r="AL756" s="3">
        <f t="shared" si="860"/>
        <v>2573.9856496980433</v>
      </c>
    </row>
    <row r="757" spans="1:38" ht="20.25" x14ac:dyDescent="0.3">
      <c r="A757" s="7">
        <v>30</v>
      </c>
      <c r="B757" s="7">
        <v>132</v>
      </c>
      <c r="C757" s="27">
        <v>106</v>
      </c>
      <c r="D757" s="27">
        <v>166</v>
      </c>
      <c r="E757" s="7">
        <v>12</v>
      </c>
      <c r="F757" s="32">
        <f t="shared" si="840"/>
        <v>15.833333333333334</v>
      </c>
      <c r="G757" s="8">
        <f t="shared" si="833"/>
        <v>57000</v>
      </c>
      <c r="H757" s="2">
        <v>1.4</v>
      </c>
      <c r="I757" s="7">
        <f t="shared" si="834"/>
        <v>79800</v>
      </c>
      <c r="J757" s="7">
        <v>1.2</v>
      </c>
      <c r="K757" s="7">
        <v>1.75</v>
      </c>
      <c r="L757" s="7">
        <v>0</v>
      </c>
      <c r="M757" s="2">
        <f t="shared" si="841"/>
        <v>2.0019047619047616</v>
      </c>
      <c r="N757" s="2">
        <f t="shared" si="842"/>
        <v>1.8095238095238095</v>
      </c>
      <c r="O757" s="2">
        <f t="shared" si="843"/>
        <v>7.5238095238095237</v>
      </c>
      <c r="P757" s="2">
        <f t="shared" si="844"/>
        <v>54.996666666666663</v>
      </c>
      <c r="Q757" s="2">
        <f t="shared" si="845"/>
        <v>60.996666666666663</v>
      </c>
      <c r="R757" s="2">
        <f t="shared" si="846"/>
        <v>53.333333333333336</v>
      </c>
      <c r="S757" s="2">
        <f t="shared" si="835"/>
        <v>57.333333333333336</v>
      </c>
      <c r="T757" s="2">
        <f t="shared" si="836"/>
        <v>67.333333333333343</v>
      </c>
      <c r="U757" s="7">
        <f t="shared" si="837"/>
        <v>1</v>
      </c>
      <c r="V757" s="2">
        <f t="shared" si="847"/>
        <v>11.803923711678234</v>
      </c>
      <c r="W757" s="28">
        <f t="shared" si="848"/>
        <v>17.156865859997431</v>
      </c>
      <c r="X757" s="2">
        <f t="shared" si="849"/>
        <v>18.699285087807102</v>
      </c>
      <c r="Y757" s="2">
        <f t="shared" si="850"/>
        <v>186.89545876823871</v>
      </c>
      <c r="Z757" s="28">
        <f t="shared" si="851"/>
        <v>0</v>
      </c>
      <c r="AA757" s="28">
        <f t="shared" si="852"/>
        <v>15.833333333333334</v>
      </c>
      <c r="AB757" s="28">
        <f t="shared" si="853"/>
        <v>271.65037611662598</v>
      </c>
      <c r="AC757" s="2">
        <f t="shared" si="854"/>
        <v>296.07201389027909</v>
      </c>
      <c r="AD757" s="2">
        <f t="shared" si="838"/>
        <v>296.07201389027909</v>
      </c>
      <c r="AE757" s="2">
        <f t="shared" si="855"/>
        <v>296.07201389027909</v>
      </c>
      <c r="AF757" s="2">
        <f t="shared" si="839"/>
        <v>5930.0702929160934</v>
      </c>
      <c r="AG757" s="33">
        <f t="shared" si="856"/>
        <v>0.17243839285714288</v>
      </c>
      <c r="AH757" s="33">
        <f t="shared" si="857"/>
        <v>0.17243839285714288</v>
      </c>
      <c r="AI757" s="2">
        <f t="shared" si="858"/>
        <v>2.3986217382120585</v>
      </c>
      <c r="AJ757" s="7">
        <v>2.2000000000000002</v>
      </c>
      <c r="AK757" s="27">
        <f t="shared" si="859"/>
        <v>0</v>
      </c>
      <c r="AL757" s="3">
        <f t="shared" si="860"/>
        <v>2583.7147976593897</v>
      </c>
    </row>
    <row r="758" spans="1:38" ht="20.25" x14ac:dyDescent="0.3">
      <c r="A758" s="7">
        <v>30</v>
      </c>
      <c r="B758" s="7">
        <v>144</v>
      </c>
      <c r="C758" s="27">
        <v>116</v>
      </c>
      <c r="D758" s="27">
        <v>180</v>
      </c>
      <c r="E758" s="7">
        <v>13</v>
      </c>
      <c r="F758" s="32">
        <f t="shared" si="840"/>
        <v>17.166666666666668</v>
      </c>
      <c r="G758" s="8">
        <f t="shared" si="833"/>
        <v>61800.000000000007</v>
      </c>
      <c r="H758" s="2">
        <v>1.4</v>
      </c>
      <c r="I758" s="7">
        <f t="shared" si="834"/>
        <v>86520</v>
      </c>
      <c r="J758" s="7">
        <v>1.2</v>
      </c>
      <c r="K758" s="7">
        <v>1.75</v>
      </c>
      <c r="L758" s="7">
        <v>0</v>
      </c>
      <c r="M758" s="2">
        <f t="shared" si="841"/>
        <v>1.9619047619047618</v>
      </c>
      <c r="N758" s="2">
        <f t="shared" si="842"/>
        <v>1.8095238095238095</v>
      </c>
      <c r="O758" s="2">
        <f t="shared" si="843"/>
        <v>7.5238095238095237</v>
      </c>
      <c r="P758" s="2">
        <f t="shared" si="844"/>
        <v>55.066666666666663</v>
      </c>
      <c r="Q758" s="2">
        <f t="shared" si="845"/>
        <v>61.066666666666663</v>
      </c>
      <c r="R758" s="2">
        <f t="shared" si="846"/>
        <v>53.333333333333336</v>
      </c>
      <c r="S758" s="2">
        <f t="shared" si="835"/>
        <v>57.333333333333336</v>
      </c>
      <c r="T758" s="2">
        <f t="shared" si="836"/>
        <v>67.333333333333343</v>
      </c>
      <c r="U758" s="7">
        <f t="shared" si="837"/>
        <v>1</v>
      </c>
      <c r="V758" s="2">
        <f t="shared" si="847"/>
        <v>11.790393013100438</v>
      </c>
      <c r="W758" s="28">
        <f t="shared" si="848"/>
        <v>17.137199146948308</v>
      </c>
      <c r="X758" s="2">
        <f t="shared" si="849"/>
        <v>18.677850317782866</v>
      </c>
      <c r="Y758" s="2">
        <f t="shared" si="850"/>
        <v>202.40174672489087</v>
      </c>
      <c r="Z758" s="28">
        <f t="shared" si="851"/>
        <v>0</v>
      </c>
      <c r="AA758" s="28">
        <f t="shared" si="852"/>
        <v>17.166666666666668</v>
      </c>
      <c r="AB758" s="28">
        <f t="shared" si="853"/>
        <v>294.18858535594597</v>
      </c>
      <c r="AC758" s="2">
        <f t="shared" si="854"/>
        <v>320.63643045527255</v>
      </c>
      <c r="AD758" s="2">
        <f t="shared" si="838"/>
        <v>320.63643045527255</v>
      </c>
      <c r="AE758" s="2">
        <f t="shared" si="855"/>
        <v>320.63643045527255</v>
      </c>
      <c r="AF758" s="2">
        <f t="shared" si="839"/>
        <v>7057.2737370241111</v>
      </c>
      <c r="AG758" s="33">
        <f t="shared" si="856"/>
        <v>0.1745083928571429</v>
      </c>
      <c r="AH758" s="33">
        <f t="shared" si="857"/>
        <v>0.1745083928571429</v>
      </c>
      <c r="AI758" s="2">
        <f t="shared" si="858"/>
        <v>2.402377725310056</v>
      </c>
      <c r="AJ758" s="7">
        <v>2.2000000000000002</v>
      </c>
      <c r="AK758" s="27">
        <f t="shared" si="859"/>
        <v>0</v>
      </c>
      <c r="AL758" s="3">
        <f t="shared" si="860"/>
        <v>2596.7960200748425</v>
      </c>
    </row>
    <row r="759" spans="1:38" ht="20.25" x14ac:dyDescent="0.3">
      <c r="A759" s="7"/>
      <c r="B759" s="7"/>
      <c r="C759" s="7"/>
      <c r="D759" s="2"/>
      <c r="E759" s="2"/>
      <c r="F759" s="2"/>
      <c r="G759" s="7"/>
      <c r="H759" s="7"/>
      <c r="I759" s="7"/>
      <c r="J759" s="7"/>
      <c r="K759" s="2"/>
      <c r="L759" s="2"/>
      <c r="M759" s="2"/>
      <c r="N759" s="2"/>
      <c r="O759" s="2"/>
      <c r="P759" s="2"/>
      <c r="Q759" s="2"/>
      <c r="R759" s="2"/>
      <c r="S759" s="7"/>
      <c r="T759" s="2"/>
      <c r="U759" s="28"/>
      <c r="V759" s="2"/>
      <c r="W759" s="2"/>
      <c r="X759" s="28"/>
      <c r="Y759" s="28"/>
      <c r="Z759" s="28"/>
      <c r="AA759" s="2"/>
      <c r="AB759" s="2"/>
      <c r="AC759" s="2"/>
      <c r="AD759" s="7"/>
      <c r="AE759" s="2"/>
      <c r="AF759" s="7"/>
      <c r="AG759" s="7"/>
      <c r="AH759" s="3"/>
    </row>
    <row r="760" spans="1:38" ht="150" x14ac:dyDescent="0.2">
      <c r="A760" s="7" t="s">
        <v>10</v>
      </c>
      <c r="B760" s="7" t="s">
        <v>82</v>
      </c>
      <c r="C760" s="31" t="s">
        <v>83</v>
      </c>
      <c r="D760" s="31" t="s">
        <v>84</v>
      </c>
      <c r="E760" s="7" t="s">
        <v>12</v>
      </c>
      <c r="F760" s="7" t="s">
        <v>85</v>
      </c>
      <c r="G760" s="7" t="s">
        <v>47</v>
      </c>
      <c r="H760" s="7" t="s">
        <v>14</v>
      </c>
      <c r="I760" s="7" t="s">
        <v>15</v>
      </c>
      <c r="J760" s="7" t="s">
        <v>16</v>
      </c>
      <c r="K760" s="7" t="s">
        <v>17</v>
      </c>
      <c r="L760" s="7" t="s">
        <v>18</v>
      </c>
      <c r="M760" s="7" t="s">
        <v>25</v>
      </c>
      <c r="N760" s="7" t="s">
        <v>26</v>
      </c>
      <c r="O760" s="7" t="s">
        <v>27</v>
      </c>
      <c r="P760" s="7" t="s">
        <v>28</v>
      </c>
      <c r="Q760" s="7" t="s">
        <v>29</v>
      </c>
      <c r="R760" s="7" t="s">
        <v>30</v>
      </c>
      <c r="S760" s="7" t="s">
        <v>31</v>
      </c>
      <c r="T760" s="7" t="s">
        <v>32</v>
      </c>
      <c r="U760" s="7" t="s">
        <v>33</v>
      </c>
      <c r="V760" s="7" t="s">
        <v>34</v>
      </c>
      <c r="W760" s="26" t="s">
        <v>35</v>
      </c>
      <c r="X760" s="7" t="s">
        <v>36</v>
      </c>
      <c r="Y760" s="7" t="s">
        <v>37</v>
      </c>
      <c r="Z760" s="26" t="s">
        <v>59</v>
      </c>
      <c r="AA760" s="26" t="s">
        <v>60</v>
      </c>
      <c r="AB760" s="26" t="s">
        <v>61</v>
      </c>
      <c r="AC760" s="7" t="s">
        <v>39</v>
      </c>
      <c r="AD760" s="7" t="s">
        <v>40</v>
      </c>
      <c r="AE760" s="7" t="s">
        <v>41</v>
      </c>
      <c r="AF760" s="7" t="s">
        <v>21</v>
      </c>
      <c r="AG760" s="26" t="s">
        <v>90</v>
      </c>
      <c r="AH760" s="26" t="s">
        <v>89</v>
      </c>
      <c r="AI760" s="7" t="s">
        <v>22</v>
      </c>
      <c r="AJ760" s="7" t="s">
        <v>23</v>
      </c>
      <c r="AK760" s="26" t="s">
        <v>20</v>
      </c>
      <c r="AL760" s="7" t="s">
        <v>24</v>
      </c>
    </row>
    <row r="761" spans="1:38" ht="20.25" x14ac:dyDescent="0.3">
      <c r="A761" s="7">
        <v>31</v>
      </c>
      <c r="B761" s="7">
        <v>18</v>
      </c>
      <c r="C761" s="27">
        <v>14</v>
      </c>
      <c r="D761" s="27">
        <v>23</v>
      </c>
      <c r="E761" s="7">
        <v>2.75</v>
      </c>
      <c r="F761" s="32">
        <f>($D761+2*$E761)/12</f>
        <v>2.375</v>
      </c>
      <c r="G761" s="8">
        <f t="shared" ref="G761:G783" si="862">$B$4*$A761*$F761</f>
        <v>8835</v>
      </c>
      <c r="H761" s="2">
        <v>1.4</v>
      </c>
      <c r="I761" s="7">
        <f t="shared" ref="I761:I783" si="863">$G761*$H761</f>
        <v>12369</v>
      </c>
      <c r="J761" s="7">
        <v>1.2</v>
      </c>
      <c r="K761" s="7">
        <v>1.1499999999999999</v>
      </c>
      <c r="L761" s="7">
        <v>0</v>
      </c>
      <c r="M761" s="2">
        <f>($E$7-$C$7-0.06*$D761/12)/$K761</f>
        <v>3.6681159420289853</v>
      </c>
      <c r="N761" s="2">
        <f>($F$7-$B$7)/$K761</f>
        <v>2.7536231884057973</v>
      </c>
      <c r="O761" s="2">
        <f>($G$7-$B$7)/$K761</f>
        <v>11.449275362318842</v>
      </c>
      <c r="P761" s="2">
        <f>$C$7+$K761*$A761+0.06*$D761/12</f>
        <v>37.431666666666665</v>
      </c>
      <c r="Q761" s="2">
        <f>IF($A761&lt;$M761,$P761,$P761+$E$7)</f>
        <v>43.431666666666665</v>
      </c>
      <c r="R761" s="2">
        <f>$B$7+K761*$A761</f>
        <v>36.483333333333334</v>
      </c>
      <c r="S761" s="2">
        <f t="shared" ref="S761:S783" si="864">$R761+$F$7</f>
        <v>40.483333333333334</v>
      </c>
      <c r="T761" s="2">
        <f t="shared" ref="T761:T783" si="865">$R761+$G$7</f>
        <v>50.483333333333334</v>
      </c>
      <c r="U761" s="7">
        <f t="shared" ref="U761:U783" si="866">IF($A761&lt;$M761,0.5,1)</f>
        <v>1</v>
      </c>
      <c r="V761" s="2">
        <f>($U761*$H$7*(1+$L761)*$J761)/($Q761*$R761)</f>
        <v>24.234285374592996</v>
      </c>
      <c r="W761" s="28">
        <f>IF($A761&lt;$N761,(($U761*$I$7/2*(1+$L761)*$J$7)/($R761*$Q761)),(($U761*$I$7*(1+$L761)*$J$7)/($S761*$Q761)))</f>
        <v>34.124672373523104</v>
      </c>
      <c r="X761" s="2">
        <f>(2*$U761*$H$7*(1+$L761)*$J761)/($Q761*$T761)</f>
        <v>35.027303192462249</v>
      </c>
      <c r="Y761" s="2">
        <f>IF($R761&gt;$F761,$F761*$V761,$R761*$V761)</f>
        <v>57.556427764658366</v>
      </c>
      <c r="Z761" s="28">
        <f>IF($N761&lt;$A761,0,$F$7-$B$7-$K761*$A761)</f>
        <v>0</v>
      </c>
      <c r="AA761" s="28">
        <f>IF($S761&gt;$F761,$F761,$S761)</f>
        <v>2.375</v>
      </c>
      <c r="AB761" s="28">
        <f>($AA761-$Z761)*$W761</f>
        <v>81.046096887117372</v>
      </c>
      <c r="AC761" s="2">
        <f>IF($T761&gt;$F761,$F761*$X761,$T761*$X761)</f>
        <v>83.189845082097847</v>
      </c>
      <c r="AD761" s="2">
        <f t="shared" ref="AD761:AD783" si="867">IF($Y761&gt;$AC761,$Y761,$AC761)</f>
        <v>83.189845082097847</v>
      </c>
      <c r="AE761" s="2">
        <f>IF($AB761&gt;$AD761,$AB761,$AD761)</f>
        <v>83.189845082097847</v>
      </c>
      <c r="AF761" s="2">
        <f t="shared" ref="AF761:AF783" si="868">PI()*($B761/(2*12))^2*62.4</f>
        <v>110.26990214100174</v>
      </c>
      <c r="AG761" s="33">
        <f>0.23*($M$7/$H761)*(1+0.35*$M$7*($F761/$A761))</f>
        <v>0.15142538882488482</v>
      </c>
      <c r="AH761" s="33">
        <f>IF(AG761&gt;0.33,0.33,AG761)</f>
        <v>0.15142538882488482</v>
      </c>
      <c r="AI761" s="2">
        <f>$P$7/($O$7-$N$7*AH761)</f>
        <v>2.3611482727111683</v>
      </c>
      <c r="AJ761" s="7">
        <v>2.4</v>
      </c>
      <c r="AK761" s="27">
        <f>IF($A761&gt;$F761,0,$AE761)</f>
        <v>0</v>
      </c>
      <c r="AL761" s="3">
        <f>(12/$D761)*(($I761+$AF761)/$AI761+$AK761/$AJ761)</f>
        <v>2757.5241684114526</v>
      </c>
    </row>
    <row r="762" spans="1:38" ht="20.25" x14ac:dyDescent="0.3">
      <c r="A762" s="7">
        <v>31</v>
      </c>
      <c r="B762" s="7">
        <v>24</v>
      </c>
      <c r="C762" s="27">
        <v>19</v>
      </c>
      <c r="D762" s="27">
        <v>30</v>
      </c>
      <c r="E762" s="7">
        <v>3.25</v>
      </c>
      <c r="F762" s="32">
        <f t="shared" ref="F762:F783" si="869">($D762+2*$E762)/12</f>
        <v>3.0416666666666665</v>
      </c>
      <c r="G762" s="8">
        <f t="shared" si="862"/>
        <v>11315</v>
      </c>
      <c r="H762" s="2">
        <v>1.4</v>
      </c>
      <c r="I762" s="7">
        <f t="shared" si="863"/>
        <v>15840.999999999998</v>
      </c>
      <c r="J762" s="7">
        <v>1.2</v>
      </c>
      <c r="K762" s="4">
        <f>(1.75-1.15)*(($D762-24)/(96-24))+1.15</f>
        <v>1.2</v>
      </c>
      <c r="L762" s="7">
        <v>0</v>
      </c>
      <c r="M762" s="2">
        <f t="shared" ref="M762:M783" si="870">($E$7-$C$7-0.06*$D762/12)/$K762</f>
        <v>3.4861111111111107</v>
      </c>
      <c r="N762" s="2">
        <f t="shared" ref="N762:N783" si="871">($F$7-$B$7)/$K762</f>
        <v>2.6388888888888888</v>
      </c>
      <c r="O762" s="2">
        <f t="shared" ref="O762:O783" si="872">($G$7-$B$7)/$K762</f>
        <v>10.972222222222221</v>
      </c>
      <c r="P762" s="2">
        <f t="shared" ref="P762:P783" si="873">$C$7+$K762*$A762+0.06*$D762/12</f>
        <v>39.016666666666659</v>
      </c>
      <c r="Q762" s="2">
        <f t="shared" ref="Q762:Q783" si="874">IF($A762&lt;$M762,$P762,$P762+$E$7)</f>
        <v>45.016666666666659</v>
      </c>
      <c r="R762" s="2">
        <f t="shared" ref="R762:R783" si="875">$B$7+K762*$A762</f>
        <v>38.033333333333331</v>
      </c>
      <c r="S762" s="2">
        <f t="shared" si="864"/>
        <v>42.033333333333331</v>
      </c>
      <c r="T762" s="2">
        <f t="shared" si="865"/>
        <v>52.033333333333331</v>
      </c>
      <c r="U762" s="7">
        <f t="shared" si="866"/>
        <v>1</v>
      </c>
      <c r="V762" s="2">
        <f t="shared" ref="V762:V783" si="876">($U762*$H$7*(1+$L762)*$J762)/($Q762*$R762)</f>
        <v>22.428152523118492</v>
      </c>
      <c r="W762" s="28">
        <f t="shared" ref="W762:W783" si="877">IF($A762&lt;$N762,(($U762*$I$7/2*(1+$L762)*$J$7)/($R762*$Q762)),(($U762*$I$7*(1+$L762)*$J$7)/($S762*$Q762)))</f>
        <v>31.709112347440275</v>
      </c>
      <c r="X762" s="2">
        <f t="shared" ref="X762:X783" si="878">(2*$U762*$H$7*(1+$L762)*$J762)/($Q762*$T762)</f>
        <v>32.787344047249455</v>
      </c>
      <c r="Y762" s="2">
        <f t="shared" ref="Y762:Y783" si="879">IF($R762&gt;$F762,$F762*$V762,$R762*$V762)</f>
        <v>68.218963924485408</v>
      </c>
      <c r="Z762" s="28">
        <f t="shared" ref="Z762:Z783" si="880">IF($N762&lt;$A762,0,$F$7-$B$7-$K762*$A762)</f>
        <v>0</v>
      </c>
      <c r="AA762" s="28">
        <f t="shared" ref="AA762:AA783" si="881">IF($S762&gt;$F762,$F762,$S762)</f>
        <v>3.0416666666666665</v>
      </c>
      <c r="AB762" s="28">
        <f t="shared" ref="AB762:AB783" si="882">($AA762-$Z762)*$W762</f>
        <v>96.448550056797501</v>
      </c>
      <c r="AC762" s="2">
        <f t="shared" ref="AC762:AC783" si="883">IF($T762&gt;$F762,$F762*$X762,$T762*$X762)</f>
        <v>99.728171477050424</v>
      </c>
      <c r="AD762" s="2">
        <f t="shared" si="867"/>
        <v>99.728171477050424</v>
      </c>
      <c r="AE762" s="2">
        <f t="shared" ref="AE762:AE783" si="884">IF($AB762&gt;$AD762,$AB762,$AD762)</f>
        <v>99.728171477050424</v>
      </c>
      <c r="AF762" s="2">
        <f t="shared" si="868"/>
        <v>196.03538158400309</v>
      </c>
      <c r="AG762" s="33">
        <f t="shared" ref="AG762:AG783" si="885">0.23*($M$7/$H762)*(1+0.35*$M$7*($F762/$A762))</f>
        <v>0.15242700172811063</v>
      </c>
      <c r="AH762" s="33">
        <f t="shared" ref="AH762:AH783" si="886">IF(AG762&gt;0.33,0.33,AG762)</f>
        <v>0.15242700172811063</v>
      </c>
      <c r="AI762" s="2">
        <f t="shared" ref="AI762:AI783" si="887">$P$7/($O$7-$N$7*AH762)</f>
        <v>2.3629078998592439</v>
      </c>
      <c r="AJ762" s="7">
        <v>2.2000000000000002</v>
      </c>
      <c r="AK762" s="27">
        <f t="shared" ref="AK762:AK783" si="888">IF($A762&gt;$F762,0,$AE762)</f>
        <v>0</v>
      </c>
      <c r="AL762" s="3">
        <f t="shared" ref="AL762:AL783" si="889">(12/$D762)*(($I762+$AF762)/$AI762+$AK762/$AJ762)</f>
        <v>2714.796523815306</v>
      </c>
    </row>
    <row r="763" spans="1:38" ht="20.25" x14ac:dyDescent="0.3">
      <c r="A763" s="7">
        <v>31</v>
      </c>
      <c r="B763" s="7">
        <v>27</v>
      </c>
      <c r="C763" s="27">
        <v>22</v>
      </c>
      <c r="D763" s="27">
        <v>34</v>
      </c>
      <c r="E763" s="7">
        <v>3.5</v>
      </c>
      <c r="F763" s="32">
        <f t="shared" si="869"/>
        <v>3.4166666666666665</v>
      </c>
      <c r="G763" s="8">
        <f t="shared" si="862"/>
        <v>12710</v>
      </c>
      <c r="H763" s="2">
        <v>1.4</v>
      </c>
      <c r="I763" s="7">
        <f t="shared" si="863"/>
        <v>17794</v>
      </c>
      <c r="J763" s="7">
        <v>1.2</v>
      </c>
      <c r="K763" s="4">
        <f t="shared" ref="K763:K773" si="890">(1.75-1.15)*(($D763-24)/(96-24))+1.15</f>
        <v>1.2333333333333332</v>
      </c>
      <c r="L763" s="7">
        <v>0</v>
      </c>
      <c r="M763" s="2">
        <f t="shared" si="870"/>
        <v>3.3756756756756761</v>
      </c>
      <c r="N763" s="2">
        <f t="shared" si="871"/>
        <v>2.567567567567568</v>
      </c>
      <c r="O763" s="2">
        <f t="shared" si="872"/>
        <v>10.675675675675677</v>
      </c>
      <c r="P763" s="2">
        <f t="shared" si="873"/>
        <v>40.069999999999993</v>
      </c>
      <c r="Q763" s="2">
        <f t="shared" si="874"/>
        <v>46.069999999999993</v>
      </c>
      <c r="R763" s="2">
        <f t="shared" si="875"/>
        <v>39.066666666666663</v>
      </c>
      <c r="S763" s="2">
        <f t="shared" si="864"/>
        <v>43.066666666666663</v>
      </c>
      <c r="T763" s="2">
        <f t="shared" si="865"/>
        <v>53.066666666666663</v>
      </c>
      <c r="U763" s="7">
        <f t="shared" si="866"/>
        <v>1</v>
      </c>
      <c r="V763" s="2">
        <f t="shared" si="876"/>
        <v>21.335688161137789</v>
      </c>
      <c r="W763" s="28">
        <f t="shared" si="877"/>
        <v>30.240695777928465</v>
      </c>
      <c r="X763" s="2">
        <f t="shared" si="878"/>
        <v>31.413852418157649</v>
      </c>
      <c r="Y763" s="2">
        <f t="shared" si="879"/>
        <v>72.896934550554107</v>
      </c>
      <c r="Z763" s="28">
        <f t="shared" si="880"/>
        <v>0</v>
      </c>
      <c r="AA763" s="28">
        <f t="shared" si="881"/>
        <v>3.4166666666666665</v>
      </c>
      <c r="AB763" s="28">
        <f t="shared" si="882"/>
        <v>103.32237724125558</v>
      </c>
      <c r="AC763" s="2">
        <f t="shared" si="883"/>
        <v>107.3306624287053</v>
      </c>
      <c r="AD763" s="2">
        <f t="shared" si="867"/>
        <v>107.3306624287053</v>
      </c>
      <c r="AE763" s="2">
        <f t="shared" si="884"/>
        <v>107.3306624287053</v>
      </c>
      <c r="AF763" s="2">
        <f t="shared" si="868"/>
        <v>248.1072798172539</v>
      </c>
      <c r="AG763" s="33">
        <f t="shared" si="885"/>
        <v>0.15299040898617514</v>
      </c>
      <c r="AH763" s="33">
        <f t="shared" si="886"/>
        <v>0.15299040898617514</v>
      </c>
      <c r="AI763" s="2">
        <f t="shared" si="887"/>
        <v>2.3638988431655776</v>
      </c>
      <c r="AJ763" s="7">
        <v>2.2000000000000002</v>
      </c>
      <c r="AK763" s="27">
        <f t="shared" si="888"/>
        <v>0</v>
      </c>
      <c r="AL763" s="3">
        <f t="shared" si="889"/>
        <v>2693.7711771202207</v>
      </c>
    </row>
    <row r="764" spans="1:38" ht="20.25" x14ac:dyDescent="0.3">
      <c r="A764" s="7">
        <v>31</v>
      </c>
      <c r="B764" s="7">
        <v>30</v>
      </c>
      <c r="C764" s="27">
        <v>24</v>
      </c>
      <c r="D764" s="27">
        <v>38</v>
      </c>
      <c r="E764" s="7">
        <v>3.75</v>
      </c>
      <c r="F764" s="32">
        <f t="shared" si="869"/>
        <v>3.7916666666666665</v>
      </c>
      <c r="G764" s="8">
        <f t="shared" si="862"/>
        <v>14105</v>
      </c>
      <c r="H764" s="2">
        <v>1.4</v>
      </c>
      <c r="I764" s="7">
        <f t="shared" si="863"/>
        <v>19747</v>
      </c>
      <c r="J764" s="7">
        <v>1.2</v>
      </c>
      <c r="K764" s="4">
        <f t="shared" si="890"/>
        <v>1.2666666666666666</v>
      </c>
      <c r="L764" s="7">
        <v>0</v>
      </c>
      <c r="M764" s="2">
        <f t="shared" si="870"/>
        <v>3.271052631578947</v>
      </c>
      <c r="N764" s="2">
        <f t="shared" si="871"/>
        <v>2.5</v>
      </c>
      <c r="O764" s="2">
        <f t="shared" si="872"/>
        <v>10.394736842105264</v>
      </c>
      <c r="P764" s="2">
        <f t="shared" si="873"/>
        <v>41.123333333333328</v>
      </c>
      <c r="Q764" s="2">
        <f t="shared" si="874"/>
        <v>47.123333333333328</v>
      </c>
      <c r="R764" s="2">
        <f t="shared" si="875"/>
        <v>40.1</v>
      </c>
      <c r="S764" s="2">
        <f t="shared" si="864"/>
        <v>44.1</v>
      </c>
      <c r="T764" s="2">
        <f t="shared" si="865"/>
        <v>54.1</v>
      </c>
      <c r="U764" s="7">
        <f t="shared" si="866"/>
        <v>1</v>
      </c>
      <c r="V764" s="2">
        <f t="shared" si="876"/>
        <v>20.321270107605713</v>
      </c>
      <c r="W764" s="28">
        <f t="shared" si="877"/>
        <v>28.871985945117245</v>
      </c>
      <c r="X764" s="2">
        <f t="shared" si="878"/>
        <v>30.125062155822146</v>
      </c>
      <c r="Y764" s="2">
        <f t="shared" si="879"/>
        <v>77.051482491338319</v>
      </c>
      <c r="Z764" s="28">
        <f t="shared" si="880"/>
        <v>0</v>
      </c>
      <c r="AA764" s="28">
        <f t="shared" si="881"/>
        <v>3.7916666666666665</v>
      </c>
      <c r="AB764" s="28">
        <f t="shared" si="882"/>
        <v>109.47294670856955</v>
      </c>
      <c r="AC764" s="2">
        <f t="shared" si="883"/>
        <v>114.2241940074923</v>
      </c>
      <c r="AD764" s="2">
        <f t="shared" si="867"/>
        <v>114.2241940074923</v>
      </c>
      <c r="AE764" s="2">
        <f t="shared" si="884"/>
        <v>114.2241940074923</v>
      </c>
      <c r="AF764" s="2">
        <f t="shared" si="868"/>
        <v>306.30528372500481</v>
      </c>
      <c r="AG764" s="33">
        <f t="shared" si="885"/>
        <v>0.15355381624423967</v>
      </c>
      <c r="AH764" s="33">
        <f t="shared" si="886"/>
        <v>0.15355381624423967</v>
      </c>
      <c r="AI764" s="2">
        <f t="shared" si="887"/>
        <v>2.3648906179733182</v>
      </c>
      <c r="AJ764" s="7">
        <v>2.2000000000000002</v>
      </c>
      <c r="AK764" s="27">
        <f t="shared" si="888"/>
        <v>0</v>
      </c>
      <c r="AL764" s="3">
        <f t="shared" si="889"/>
        <v>2677.7655901072058</v>
      </c>
    </row>
    <row r="765" spans="1:38" ht="20.25" x14ac:dyDescent="0.3">
      <c r="A765" s="7">
        <v>31</v>
      </c>
      <c r="B765" s="7">
        <v>33</v>
      </c>
      <c r="C765" s="27">
        <v>27</v>
      </c>
      <c r="D765" s="27">
        <v>42</v>
      </c>
      <c r="E765" s="7">
        <v>3.75</v>
      </c>
      <c r="F765" s="32">
        <f t="shared" si="869"/>
        <v>4.125</v>
      </c>
      <c r="G765" s="8">
        <f t="shared" si="862"/>
        <v>15345</v>
      </c>
      <c r="H765" s="2">
        <v>1.4</v>
      </c>
      <c r="I765" s="7">
        <f t="shared" si="863"/>
        <v>21483</v>
      </c>
      <c r="J765" s="7">
        <v>1.2</v>
      </c>
      <c r="K765" s="4">
        <f t="shared" si="890"/>
        <v>1.2999999999999998</v>
      </c>
      <c r="L765" s="7">
        <v>0</v>
      </c>
      <c r="M765" s="2">
        <f t="shared" si="870"/>
        <v>3.1717948717948721</v>
      </c>
      <c r="N765" s="2">
        <f t="shared" si="871"/>
        <v>2.4358974358974361</v>
      </c>
      <c r="O765" s="2">
        <f t="shared" si="872"/>
        <v>10.12820512820513</v>
      </c>
      <c r="P765" s="2">
        <f t="shared" si="873"/>
        <v>42.176666666666662</v>
      </c>
      <c r="Q765" s="2">
        <f t="shared" si="874"/>
        <v>48.176666666666662</v>
      </c>
      <c r="R765" s="2">
        <f t="shared" si="875"/>
        <v>41.133333333333333</v>
      </c>
      <c r="S765" s="2">
        <f t="shared" si="864"/>
        <v>45.133333333333333</v>
      </c>
      <c r="T765" s="2">
        <f t="shared" si="865"/>
        <v>55.133333333333333</v>
      </c>
      <c r="U765" s="7">
        <f t="shared" si="866"/>
        <v>1</v>
      </c>
      <c r="V765" s="2">
        <f t="shared" si="876"/>
        <v>19.377626086052587</v>
      </c>
      <c r="W765" s="28">
        <f t="shared" si="877"/>
        <v>27.594154576935111</v>
      </c>
      <c r="X765" s="2">
        <f t="shared" si="878"/>
        <v>28.914136142912806</v>
      </c>
      <c r="Y765" s="2">
        <f t="shared" si="879"/>
        <v>79.932707604966922</v>
      </c>
      <c r="Z765" s="28">
        <f t="shared" si="880"/>
        <v>0</v>
      </c>
      <c r="AA765" s="28">
        <f t="shared" si="881"/>
        <v>4.125</v>
      </c>
      <c r="AB765" s="28">
        <f t="shared" si="882"/>
        <v>113.82588762985733</v>
      </c>
      <c r="AC765" s="2">
        <f t="shared" si="883"/>
        <v>119.27081158951532</v>
      </c>
      <c r="AD765" s="2">
        <f t="shared" si="867"/>
        <v>119.27081158951532</v>
      </c>
      <c r="AE765" s="2">
        <f t="shared" si="884"/>
        <v>119.27081158951532</v>
      </c>
      <c r="AF765" s="2">
        <f t="shared" si="868"/>
        <v>370.62939330725584</v>
      </c>
      <c r="AG765" s="33">
        <f t="shared" si="885"/>
        <v>0.15405462269585257</v>
      </c>
      <c r="AH765" s="33">
        <f t="shared" si="886"/>
        <v>0.15405462269585257</v>
      </c>
      <c r="AI765" s="2">
        <f t="shared" si="887"/>
        <v>2.3657728944771397</v>
      </c>
      <c r="AJ765" s="7">
        <v>2.2000000000000002</v>
      </c>
      <c r="AK765" s="27">
        <f t="shared" si="888"/>
        <v>0</v>
      </c>
      <c r="AL765" s="3">
        <f t="shared" si="889"/>
        <v>2639.2618357196402</v>
      </c>
    </row>
    <row r="766" spans="1:38" ht="20.25" x14ac:dyDescent="0.3">
      <c r="A766" s="7">
        <v>31</v>
      </c>
      <c r="B766" s="7">
        <v>36</v>
      </c>
      <c r="C766" s="27">
        <v>29</v>
      </c>
      <c r="D766" s="27">
        <v>45</v>
      </c>
      <c r="E766" s="7">
        <v>4.5</v>
      </c>
      <c r="F766" s="32">
        <f t="shared" si="869"/>
        <v>4.5</v>
      </c>
      <c r="G766" s="8">
        <f t="shared" si="862"/>
        <v>16740</v>
      </c>
      <c r="H766" s="2">
        <v>1.4</v>
      </c>
      <c r="I766" s="7">
        <f t="shared" si="863"/>
        <v>23436</v>
      </c>
      <c r="J766" s="7">
        <v>1.2</v>
      </c>
      <c r="K766" s="4">
        <f t="shared" si="890"/>
        <v>1.325</v>
      </c>
      <c r="L766" s="7">
        <v>0</v>
      </c>
      <c r="M766" s="2">
        <f t="shared" si="870"/>
        <v>3.10062893081761</v>
      </c>
      <c r="N766" s="2">
        <f t="shared" si="871"/>
        <v>2.3899371069182389</v>
      </c>
      <c r="O766" s="2">
        <f t="shared" si="872"/>
        <v>9.9371069182389942</v>
      </c>
      <c r="P766" s="2">
        <f t="shared" si="873"/>
        <v>42.966666666666661</v>
      </c>
      <c r="Q766" s="2">
        <f t="shared" si="874"/>
        <v>48.966666666666661</v>
      </c>
      <c r="R766" s="2">
        <f t="shared" si="875"/>
        <v>41.908333333333331</v>
      </c>
      <c r="S766" s="2">
        <f t="shared" si="864"/>
        <v>45.908333333333331</v>
      </c>
      <c r="T766" s="2">
        <f t="shared" si="865"/>
        <v>55.908333333333331</v>
      </c>
      <c r="U766" s="7">
        <f t="shared" si="866"/>
        <v>1</v>
      </c>
      <c r="V766" s="2">
        <f t="shared" si="876"/>
        <v>18.712434523737816</v>
      </c>
      <c r="W766" s="28">
        <f t="shared" si="877"/>
        <v>26.690652006908433</v>
      </c>
      <c r="X766" s="2">
        <f t="shared" si="878"/>
        <v>28.05331143832985</v>
      </c>
      <c r="Y766" s="2">
        <f t="shared" si="879"/>
        <v>84.205955356820169</v>
      </c>
      <c r="Z766" s="28">
        <f t="shared" si="880"/>
        <v>0</v>
      </c>
      <c r="AA766" s="28">
        <f t="shared" si="881"/>
        <v>4.5</v>
      </c>
      <c r="AB766" s="28">
        <f t="shared" si="882"/>
        <v>120.10793403108795</v>
      </c>
      <c r="AC766" s="2">
        <f t="shared" si="883"/>
        <v>126.23990147248432</v>
      </c>
      <c r="AD766" s="2">
        <f t="shared" si="867"/>
        <v>126.23990147248432</v>
      </c>
      <c r="AE766" s="2">
        <f t="shared" si="884"/>
        <v>126.23990147248432</v>
      </c>
      <c r="AF766" s="2">
        <f t="shared" si="868"/>
        <v>441.07960856400695</v>
      </c>
      <c r="AG766" s="33">
        <f t="shared" si="885"/>
        <v>0.15461802995391707</v>
      </c>
      <c r="AH766" s="33">
        <f t="shared" si="886"/>
        <v>0.15461802995391707</v>
      </c>
      <c r="AI766" s="2">
        <f t="shared" si="887"/>
        <v>2.3667662427567264</v>
      </c>
      <c r="AJ766" s="7">
        <v>2.2000000000000002</v>
      </c>
      <c r="AK766" s="27">
        <f t="shared" si="888"/>
        <v>0</v>
      </c>
      <c r="AL766" s="3">
        <f t="shared" si="889"/>
        <v>2690.2619759922236</v>
      </c>
    </row>
    <row r="767" spans="1:38" ht="20.25" x14ac:dyDescent="0.3">
      <c r="A767" s="7">
        <v>31</v>
      </c>
      <c r="B767" s="7">
        <v>39</v>
      </c>
      <c r="C767" s="27">
        <v>32</v>
      </c>
      <c r="D767" s="27">
        <v>49</v>
      </c>
      <c r="E767" s="7">
        <v>4.75</v>
      </c>
      <c r="F767" s="32">
        <f t="shared" si="869"/>
        <v>4.875</v>
      </c>
      <c r="G767" s="8">
        <f t="shared" si="862"/>
        <v>18135</v>
      </c>
      <c r="H767" s="2">
        <v>1.4</v>
      </c>
      <c r="I767" s="7">
        <f t="shared" si="863"/>
        <v>25389</v>
      </c>
      <c r="J767" s="7">
        <v>1.2</v>
      </c>
      <c r="K767" s="4">
        <f t="shared" si="890"/>
        <v>1.3583333333333334</v>
      </c>
      <c r="L767" s="7">
        <v>0</v>
      </c>
      <c r="M767" s="2">
        <f t="shared" si="870"/>
        <v>3.0098159509202449</v>
      </c>
      <c r="N767" s="2">
        <f t="shared" si="871"/>
        <v>2.3312883435582821</v>
      </c>
      <c r="O767" s="2">
        <f t="shared" si="872"/>
        <v>9.6932515337423304</v>
      </c>
      <c r="P767" s="2">
        <f t="shared" si="873"/>
        <v>44.019999999999996</v>
      </c>
      <c r="Q767" s="2">
        <f t="shared" si="874"/>
        <v>50.019999999999996</v>
      </c>
      <c r="R767" s="2">
        <f t="shared" si="875"/>
        <v>42.94166666666667</v>
      </c>
      <c r="S767" s="2">
        <f t="shared" si="864"/>
        <v>46.94166666666667</v>
      </c>
      <c r="T767" s="2">
        <f t="shared" si="865"/>
        <v>56.94166666666667</v>
      </c>
      <c r="U767" s="7">
        <f t="shared" si="866"/>
        <v>1</v>
      </c>
      <c r="V767" s="2">
        <f t="shared" si="876"/>
        <v>17.87757631277006</v>
      </c>
      <c r="W767" s="28">
        <f t="shared" si="877"/>
        <v>25.553421450521515</v>
      </c>
      <c r="X767" s="2">
        <f t="shared" si="878"/>
        <v>26.964188713509184</v>
      </c>
      <c r="Y767" s="2">
        <f t="shared" si="879"/>
        <v>87.153184524754039</v>
      </c>
      <c r="Z767" s="28">
        <f t="shared" si="880"/>
        <v>0</v>
      </c>
      <c r="AA767" s="28">
        <f t="shared" si="881"/>
        <v>4.875</v>
      </c>
      <c r="AB767" s="28">
        <f t="shared" si="882"/>
        <v>124.57292957129239</v>
      </c>
      <c r="AC767" s="2">
        <f t="shared" si="883"/>
        <v>131.45041997835727</v>
      </c>
      <c r="AD767" s="2">
        <f t="shared" si="867"/>
        <v>131.45041997835727</v>
      </c>
      <c r="AE767" s="2">
        <f t="shared" si="884"/>
        <v>131.45041997835727</v>
      </c>
      <c r="AF767" s="2">
        <f t="shared" si="868"/>
        <v>517.65592949525819</v>
      </c>
      <c r="AG767" s="33">
        <f t="shared" si="885"/>
        <v>0.1551814372119816</v>
      </c>
      <c r="AH767" s="33">
        <f t="shared" si="886"/>
        <v>0.1551814372119816</v>
      </c>
      <c r="AI767" s="2">
        <f t="shared" si="887"/>
        <v>2.3677604255672162</v>
      </c>
      <c r="AJ767" s="7">
        <v>2.2000000000000002</v>
      </c>
      <c r="AK767" s="27">
        <f t="shared" si="888"/>
        <v>0</v>
      </c>
      <c r="AL767" s="3">
        <f t="shared" si="889"/>
        <v>2679.5308756320346</v>
      </c>
    </row>
    <row r="768" spans="1:38" ht="20.25" x14ac:dyDescent="0.3">
      <c r="A768" s="7">
        <v>31</v>
      </c>
      <c r="B768" s="7">
        <v>42</v>
      </c>
      <c r="C768" s="27">
        <v>34</v>
      </c>
      <c r="D768" s="27">
        <v>53</v>
      </c>
      <c r="E768" s="7">
        <v>5</v>
      </c>
      <c r="F768" s="32">
        <f t="shared" si="869"/>
        <v>5.25</v>
      </c>
      <c r="G768" s="8">
        <f t="shared" si="862"/>
        <v>19530</v>
      </c>
      <c r="H768" s="2">
        <v>1.4</v>
      </c>
      <c r="I768" s="7">
        <f t="shared" si="863"/>
        <v>27342</v>
      </c>
      <c r="J768" s="7">
        <v>1.2</v>
      </c>
      <c r="K768" s="4">
        <f t="shared" si="890"/>
        <v>1.3916666666666666</v>
      </c>
      <c r="L768" s="7">
        <v>0</v>
      </c>
      <c r="M768" s="2">
        <f t="shared" si="870"/>
        <v>2.9233532934131738</v>
      </c>
      <c r="N768" s="2">
        <f t="shared" si="871"/>
        <v>2.2754491017964074</v>
      </c>
      <c r="O768" s="2">
        <f t="shared" si="872"/>
        <v>9.4610778443113777</v>
      </c>
      <c r="P768" s="2">
        <f t="shared" si="873"/>
        <v>45.073333333333331</v>
      </c>
      <c r="Q768" s="2">
        <f t="shared" si="874"/>
        <v>51.073333333333331</v>
      </c>
      <c r="R768" s="2">
        <f t="shared" si="875"/>
        <v>43.975000000000001</v>
      </c>
      <c r="S768" s="2">
        <f t="shared" si="864"/>
        <v>47.975000000000001</v>
      </c>
      <c r="T768" s="2">
        <f t="shared" si="865"/>
        <v>57.975000000000001</v>
      </c>
      <c r="U768" s="7">
        <f t="shared" si="866"/>
        <v>1</v>
      </c>
      <c r="V768" s="2">
        <f t="shared" si="876"/>
        <v>17.097443331140003</v>
      </c>
      <c r="W768" s="28">
        <f t="shared" si="877"/>
        <v>24.487365505695728</v>
      </c>
      <c r="X768" s="2">
        <f t="shared" si="878"/>
        <v>25.937389236287423</v>
      </c>
      <c r="Y768" s="2">
        <f t="shared" si="879"/>
        <v>89.761577488485017</v>
      </c>
      <c r="Z768" s="28">
        <f t="shared" si="880"/>
        <v>0</v>
      </c>
      <c r="AA768" s="28">
        <f t="shared" si="881"/>
        <v>5.25</v>
      </c>
      <c r="AB768" s="28">
        <f t="shared" si="882"/>
        <v>128.55866890490256</v>
      </c>
      <c r="AC768" s="2">
        <f t="shared" si="883"/>
        <v>136.17129349050896</v>
      </c>
      <c r="AD768" s="2">
        <f t="shared" si="867"/>
        <v>136.17129349050896</v>
      </c>
      <c r="AE768" s="2">
        <f t="shared" si="884"/>
        <v>136.17129349050896</v>
      </c>
      <c r="AF768" s="2">
        <f t="shared" si="868"/>
        <v>600.35835610100946</v>
      </c>
      <c r="AG768" s="33">
        <f t="shared" si="885"/>
        <v>0.15574484447004608</v>
      </c>
      <c r="AH768" s="33">
        <f t="shared" si="886"/>
        <v>0.15574484447004608</v>
      </c>
      <c r="AI768" s="2">
        <f t="shared" si="887"/>
        <v>2.3687554439607084</v>
      </c>
      <c r="AJ768" s="7">
        <v>2.2000000000000002</v>
      </c>
      <c r="AK768" s="27">
        <f t="shared" si="888"/>
        <v>0</v>
      </c>
      <c r="AL768" s="3">
        <f t="shared" si="889"/>
        <v>2670.8420742200919</v>
      </c>
    </row>
    <row r="769" spans="1:38" ht="20.25" x14ac:dyDescent="0.3">
      <c r="A769" s="7">
        <v>31</v>
      </c>
      <c r="B769" s="7">
        <v>48</v>
      </c>
      <c r="C769" s="27">
        <v>38</v>
      </c>
      <c r="D769" s="27">
        <v>60</v>
      </c>
      <c r="E769" s="7">
        <v>5.5</v>
      </c>
      <c r="F769" s="32">
        <f t="shared" si="869"/>
        <v>5.916666666666667</v>
      </c>
      <c r="G769" s="8">
        <f t="shared" si="862"/>
        <v>22010</v>
      </c>
      <c r="H769" s="2">
        <v>1.4</v>
      </c>
      <c r="I769" s="7">
        <f t="shared" si="863"/>
        <v>30813.999999999996</v>
      </c>
      <c r="J769" s="7">
        <v>1.2</v>
      </c>
      <c r="K769" s="4">
        <f t="shared" si="890"/>
        <v>1.45</v>
      </c>
      <c r="L769" s="7">
        <v>0</v>
      </c>
      <c r="M769" s="2">
        <f t="shared" si="870"/>
        <v>2.7816091954022988</v>
      </c>
      <c r="N769" s="2">
        <f t="shared" si="871"/>
        <v>2.1839080459770113</v>
      </c>
      <c r="O769" s="2">
        <f t="shared" si="872"/>
        <v>9.0804597701149419</v>
      </c>
      <c r="P769" s="2">
        <f t="shared" si="873"/>
        <v>46.916666666666657</v>
      </c>
      <c r="Q769" s="2">
        <f t="shared" si="874"/>
        <v>52.916666666666657</v>
      </c>
      <c r="R769" s="2">
        <f t="shared" si="875"/>
        <v>45.783333333333331</v>
      </c>
      <c r="S769" s="2">
        <f t="shared" si="864"/>
        <v>49.783333333333331</v>
      </c>
      <c r="T769" s="2">
        <f t="shared" si="865"/>
        <v>59.783333333333331</v>
      </c>
      <c r="U769" s="7">
        <f t="shared" si="866"/>
        <v>1</v>
      </c>
      <c r="V769" s="2">
        <f t="shared" si="876"/>
        <v>15.850075529783391</v>
      </c>
      <c r="W769" s="28">
        <f t="shared" si="877"/>
        <v>22.775860750918024</v>
      </c>
      <c r="X769" s="2">
        <f t="shared" si="878"/>
        <v>24.276642029726773</v>
      </c>
      <c r="Y769" s="2">
        <f t="shared" si="879"/>
        <v>93.779613551218404</v>
      </c>
      <c r="Z769" s="28">
        <f t="shared" si="880"/>
        <v>0</v>
      </c>
      <c r="AA769" s="28">
        <f t="shared" si="881"/>
        <v>5.916666666666667</v>
      </c>
      <c r="AB769" s="28">
        <f t="shared" si="882"/>
        <v>134.7571761095983</v>
      </c>
      <c r="AC769" s="2">
        <f t="shared" si="883"/>
        <v>143.63679867588343</v>
      </c>
      <c r="AD769" s="2">
        <f t="shared" si="867"/>
        <v>143.63679867588343</v>
      </c>
      <c r="AE769" s="2">
        <f t="shared" si="884"/>
        <v>143.63679867588343</v>
      </c>
      <c r="AF769" s="2">
        <f t="shared" si="868"/>
        <v>784.14152633601236</v>
      </c>
      <c r="AG769" s="33">
        <f t="shared" si="885"/>
        <v>0.15674645737327192</v>
      </c>
      <c r="AH769" s="33">
        <f t="shared" si="886"/>
        <v>0.15674645737327192</v>
      </c>
      <c r="AI769" s="2">
        <f t="shared" si="887"/>
        <v>2.3705264319948949</v>
      </c>
      <c r="AJ769" s="7">
        <v>2.2000000000000002</v>
      </c>
      <c r="AK769" s="27">
        <f t="shared" si="888"/>
        <v>0</v>
      </c>
      <c r="AL769" s="3">
        <f t="shared" si="889"/>
        <v>2665.9176712697426</v>
      </c>
    </row>
    <row r="770" spans="1:38" ht="20.25" x14ac:dyDescent="0.3">
      <c r="A770" s="7">
        <v>31</v>
      </c>
      <c r="B770" s="7">
        <v>54</v>
      </c>
      <c r="C770" s="27">
        <v>43</v>
      </c>
      <c r="D770" s="27">
        <v>68</v>
      </c>
      <c r="E770" s="7">
        <v>6</v>
      </c>
      <c r="F770" s="32">
        <f t="shared" si="869"/>
        <v>6.666666666666667</v>
      </c>
      <c r="G770" s="8">
        <f t="shared" si="862"/>
        <v>24800</v>
      </c>
      <c r="H770" s="2">
        <v>1.4</v>
      </c>
      <c r="I770" s="7">
        <f t="shared" si="863"/>
        <v>34720</v>
      </c>
      <c r="J770" s="7">
        <v>1.2</v>
      </c>
      <c r="K770" s="4">
        <f t="shared" si="890"/>
        <v>1.5166666666666666</v>
      </c>
      <c r="L770" s="7">
        <v>0</v>
      </c>
      <c r="M770" s="2">
        <f t="shared" si="870"/>
        <v>2.6329670329670329</v>
      </c>
      <c r="N770" s="2">
        <f t="shared" si="871"/>
        <v>2.087912087912088</v>
      </c>
      <c r="O770" s="2">
        <f t="shared" si="872"/>
        <v>8.6813186813186807</v>
      </c>
      <c r="P770" s="2">
        <f t="shared" si="873"/>
        <v>49.023333333333333</v>
      </c>
      <c r="Q770" s="2">
        <f t="shared" si="874"/>
        <v>55.023333333333333</v>
      </c>
      <c r="R770" s="2">
        <f t="shared" si="875"/>
        <v>47.85</v>
      </c>
      <c r="S770" s="2">
        <f t="shared" si="864"/>
        <v>51.85</v>
      </c>
      <c r="T770" s="2">
        <f t="shared" si="865"/>
        <v>61.85</v>
      </c>
      <c r="U770" s="7">
        <f t="shared" si="866"/>
        <v>1</v>
      </c>
      <c r="V770" s="2">
        <f t="shared" si="876"/>
        <v>14.584864063559621</v>
      </c>
      <c r="W770" s="28">
        <f t="shared" si="877"/>
        <v>21.030790303800867</v>
      </c>
      <c r="X770" s="2">
        <f t="shared" si="878"/>
        <v>22.567041081368728</v>
      </c>
      <c r="Y770" s="2">
        <f t="shared" si="879"/>
        <v>97.232427090397479</v>
      </c>
      <c r="Z770" s="28">
        <f t="shared" si="880"/>
        <v>0</v>
      </c>
      <c r="AA770" s="28">
        <f t="shared" si="881"/>
        <v>6.666666666666667</v>
      </c>
      <c r="AB770" s="28">
        <f t="shared" si="882"/>
        <v>140.20526869200577</v>
      </c>
      <c r="AC770" s="2">
        <f t="shared" si="883"/>
        <v>150.44694054245821</v>
      </c>
      <c r="AD770" s="2">
        <f t="shared" si="867"/>
        <v>150.44694054245821</v>
      </c>
      <c r="AE770" s="2">
        <f t="shared" si="884"/>
        <v>150.44694054245821</v>
      </c>
      <c r="AF770" s="2">
        <f t="shared" si="868"/>
        <v>992.42911926901559</v>
      </c>
      <c r="AG770" s="33">
        <f t="shared" si="885"/>
        <v>0.15787327188940095</v>
      </c>
      <c r="AH770" s="33">
        <f t="shared" si="886"/>
        <v>0.15787327188940095</v>
      </c>
      <c r="AI770" s="2">
        <f t="shared" si="887"/>
        <v>2.3725219615534243</v>
      </c>
      <c r="AJ770" s="7">
        <v>2.2000000000000002</v>
      </c>
      <c r="AK770" s="27">
        <f t="shared" si="888"/>
        <v>0</v>
      </c>
      <c r="AL770" s="3">
        <f t="shared" si="889"/>
        <v>2656.326675206938</v>
      </c>
    </row>
    <row r="771" spans="1:38" ht="20.25" x14ac:dyDescent="0.3">
      <c r="A771" s="7">
        <v>31</v>
      </c>
      <c r="B771" s="7">
        <v>60</v>
      </c>
      <c r="C771" s="27">
        <v>48</v>
      </c>
      <c r="D771" s="27">
        <v>76</v>
      </c>
      <c r="E771" s="7">
        <v>6.5</v>
      </c>
      <c r="F771" s="32">
        <f t="shared" si="869"/>
        <v>7.416666666666667</v>
      </c>
      <c r="G771" s="8">
        <f t="shared" si="862"/>
        <v>27590</v>
      </c>
      <c r="H771" s="2">
        <v>1.4</v>
      </c>
      <c r="I771" s="7">
        <f t="shared" si="863"/>
        <v>38626</v>
      </c>
      <c r="J771" s="7">
        <v>1.2</v>
      </c>
      <c r="K771" s="4">
        <f t="shared" si="890"/>
        <v>1.5833333333333333</v>
      </c>
      <c r="L771" s="7">
        <v>0</v>
      </c>
      <c r="M771" s="2">
        <f t="shared" si="870"/>
        <v>2.4968421052631578</v>
      </c>
      <c r="N771" s="2">
        <f t="shared" si="871"/>
        <v>2</v>
      </c>
      <c r="O771" s="2">
        <f t="shared" si="872"/>
        <v>8.3157894736842106</v>
      </c>
      <c r="P771" s="2">
        <f t="shared" si="873"/>
        <v>51.129999999999995</v>
      </c>
      <c r="Q771" s="2">
        <f t="shared" si="874"/>
        <v>57.129999999999995</v>
      </c>
      <c r="R771" s="2">
        <f t="shared" si="875"/>
        <v>49.916666666666664</v>
      </c>
      <c r="S771" s="2">
        <f t="shared" si="864"/>
        <v>53.916666666666664</v>
      </c>
      <c r="T771" s="2">
        <f t="shared" si="865"/>
        <v>63.916666666666664</v>
      </c>
      <c r="U771" s="7">
        <f t="shared" si="866"/>
        <v>1</v>
      </c>
      <c r="V771" s="2">
        <f t="shared" si="876"/>
        <v>13.46546712576273</v>
      </c>
      <c r="W771" s="28">
        <f t="shared" si="877"/>
        <v>19.478880429704105</v>
      </c>
      <c r="X771" s="2">
        <f t="shared" si="878"/>
        <v>21.032111625376466</v>
      </c>
      <c r="Y771" s="2">
        <f t="shared" si="879"/>
        <v>99.868881182740253</v>
      </c>
      <c r="Z771" s="28">
        <f t="shared" si="880"/>
        <v>0</v>
      </c>
      <c r="AA771" s="28">
        <f t="shared" si="881"/>
        <v>7.416666666666667</v>
      </c>
      <c r="AB771" s="28">
        <f t="shared" si="882"/>
        <v>144.46836318697211</v>
      </c>
      <c r="AC771" s="2">
        <f t="shared" si="883"/>
        <v>155.98816122154213</v>
      </c>
      <c r="AD771" s="2">
        <f t="shared" si="867"/>
        <v>155.98816122154213</v>
      </c>
      <c r="AE771" s="2">
        <f t="shared" si="884"/>
        <v>155.98816122154213</v>
      </c>
      <c r="AF771" s="2">
        <f t="shared" si="868"/>
        <v>1225.2211349000193</v>
      </c>
      <c r="AG771" s="33">
        <f t="shared" si="885"/>
        <v>0.15900008640552998</v>
      </c>
      <c r="AH771" s="33">
        <f t="shared" si="886"/>
        <v>0.15900008640552998</v>
      </c>
      <c r="AI771" s="2">
        <f t="shared" si="887"/>
        <v>2.3745208536504916</v>
      </c>
      <c r="AJ771" s="7">
        <v>2.2000000000000002</v>
      </c>
      <c r="AK771" s="27">
        <f t="shared" si="888"/>
        <v>0</v>
      </c>
      <c r="AL771" s="3">
        <f t="shared" si="889"/>
        <v>2649.9232736819554</v>
      </c>
    </row>
    <row r="772" spans="1:38" ht="20.25" x14ac:dyDescent="0.3">
      <c r="A772" s="7">
        <v>31</v>
      </c>
      <c r="B772" s="7">
        <v>66</v>
      </c>
      <c r="C772" s="27">
        <v>53</v>
      </c>
      <c r="D772" s="27">
        <v>83</v>
      </c>
      <c r="E772" s="7">
        <v>7</v>
      </c>
      <c r="F772" s="32">
        <f t="shared" si="869"/>
        <v>8.0833333333333339</v>
      </c>
      <c r="G772" s="8">
        <f t="shared" si="862"/>
        <v>30070.000000000004</v>
      </c>
      <c r="H772" s="2">
        <v>1.4</v>
      </c>
      <c r="I772" s="7">
        <f t="shared" si="863"/>
        <v>42098</v>
      </c>
      <c r="J772" s="7">
        <v>1.2</v>
      </c>
      <c r="K772" s="4">
        <f t="shared" si="890"/>
        <v>1.6416666666666666</v>
      </c>
      <c r="L772" s="7">
        <v>0</v>
      </c>
      <c r="M772" s="2">
        <f t="shared" si="870"/>
        <v>2.3868020304568525</v>
      </c>
      <c r="N772" s="2">
        <f t="shared" si="871"/>
        <v>1.9289340101522843</v>
      </c>
      <c r="O772" s="2">
        <f t="shared" si="872"/>
        <v>8.0203045685279193</v>
      </c>
      <c r="P772" s="2">
        <f t="shared" si="873"/>
        <v>52.973333333333329</v>
      </c>
      <c r="Q772" s="2">
        <f t="shared" si="874"/>
        <v>58.973333333333329</v>
      </c>
      <c r="R772" s="2">
        <f t="shared" si="875"/>
        <v>51.725000000000001</v>
      </c>
      <c r="S772" s="2">
        <f t="shared" si="864"/>
        <v>55.725000000000001</v>
      </c>
      <c r="T772" s="2">
        <f t="shared" si="865"/>
        <v>65.724999999999994</v>
      </c>
      <c r="U772" s="7">
        <f t="shared" si="866"/>
        <v>1</v>
      </c>
      <c r="V772" s="2">
        <f t="shared" si="876"/>
        <v>12.588530864903101</v>
      </c>
      <c r="W772" s="28">
        <f t="shared" si="877"/>
        <v>18.257676059530979</v>
      </c>
      <c r="X772" s="2">
        <f t="shared" si="878"/>
        <v>19.814127317979853</v>
      </c>
      <c r="Y772" s="2">
        <f t="shared" si="879"/>
        <v>101.75729115796673</v>
      </c>
      <c r="Z772" s="28">
        <f t="shared" si="880"/>
        <v>0</v>
      </c>
      <c r="AA772" s="28">
        <f t="shared" si="881"/>
        <v>8.0833333333333339</v>
      </c>
      <c r="AB772" s="28">
        <f t="shared" si="882"/>
        <v>147.58288148120877</v>
      </c>
      <c r="AC772" s="2">
        <f t="shared" si="883"/>
        <v>160.16419582033717</v>
      </c>
      <c r="AD772" s="2">
        <f t="shared" si="867"/>
        <v>160.16419582033717</v>
      </c>
      <c r="AE772" s="2">
        <f t="shared" si="884"/>
        <v>160.16419582033717</v>
      </c>
      <c r="AF772" s="2">
        <f t="shared" si="868"/>
        <v>1482.5175732290234</v>
      </c>
      <c r="AG772" s="33">
        <f t="shared" si="885"/>
        <v>0.16000169930875577</v>
      </c>
      <c r="AH772" s="33">
        <f t="shared" si="886"/>
        <v>0.16000169930875577</v>
      </c>
      <c r="AI772" s="2">
        <f t="shared" si="887"/>
        <v>2.3763004763733728</v>
      </c>
      <c r="AJ772" s="7">
        <v>2.2000000000000002</v>
      </c>
      <c r="AK772" s="27">
        <f t="shared" si="888"/>
        <v>0</v>
      </c>
      <c r="AL772" s="3">
        <f t="shared" si="889"/>
        <v>2651.5155739255501</v>
      </c>
    </row>
    <row r="773" spans="1:38" ht="20.25" x14ac:dyDescent="0.3">
      <c r="A773" s="7">
        <v>31</v>
      </c>
      <c r="B773" s="7">
        <v>72</v>
      </c>
      <c r="C773" s="27">
        <v>58</v>
      </c>
      <c r="D773" s="27">
        <v>91</v>
      </c>
      <c r="E773" s="7">
        <v>7.5</v>
      </c>
      <c r="F773" s="32">
        <f t="shared" si="869"/>
        <v>8.8333333333333339</v>
      </c>
      <c r="G773" s="8">
        <f t="shared" si="862"/>
        <v>32860</v>
      </c>
      <c r="H773" s="2">
        <v>1.4</v>
      </c>
      <c r="I773" s="7">
        <f t="shared" si="863"/>
        <v>46004</v>
      </c>
      <c r="J773" s="7">
        <v>1.2</v>
      </c>
      <c r="K773" s="4">
        <f t="shared" si="890"/>
        <v>1.7083333333333335</v>
      </c>
      <c r="L773" s="7">
        <v>0</v>
      </c>
      <c r="M773" s="2">
        <f t="shared" si="870"/>
        <v>2.2702439024390242</v>
      </c>
      <c r="N773" s="2">
        <f t="shared" si="871"/>
        <v>1.8536585365853655</v>
      </c>
      <c r="O773" s="2">
        <f t="shared" si="872"/>
        <v>7.7073170731707306</v>
      </c>
      <c r="P773" s="2">
        <f t="shared" si="873"/>
        <v>55.08</v>
      </c>
      <c r="Q773" s="2">
        <f t="shared" si="874"/>
        <v>61.08</v>
      </c>
      <c r="R773" s="2">
        <f t="shared" si="875"/>
        <v>53.791666666666671</v>
      </c>
      <c r="S773" s="2">
        <f t="shared" si="864"/>
        <v>57.791666666666671</v>
      </c>
      <c r="T773" s="2">
        <f t="shared" si="865"/>
        <v>67.791666666666671</v>
      </c>
      <c r="U773" s="7">
        <f t="shared" si="866"/>
        <v>1</v>
      </c>
      <c r="V773" s="2">
        <f t="shared" si="876"/>
        <v>11.687380824477758</v>
      </c>
      <c r="W773" s="28">
        <f t="shared" si="877"/>
        <v>16.997576428894181</v>
      </c>
      <c r="X773" s="2">
        <f t="shared" si="878"/>
        <v>18.54752138217675</v>
      </c>
      <c r="Y773" s="2">
        <f t="shared" si="879"/>
        <v>103.2385306162202</v>
      </c>
      <c r="Z773" s="28">
        <f t="shared" si="880"/>
        <v>0</v>
      </c>
      <c r="AA773" s="28">
        <f t="shared" si="881"/>
        <v>8.8333333333333339</v>
      </c>
      <c r="AB773" s="28">
        <f t="shared" si="882"/>
        <v>150.14525845523195</v>
      </c>
      <c r="AC773" s="2">
        <f t="shared" si="883"/>
        <v>163.83643887589463</v>
      </c>
      <c r="AD773" s="2">
        <f t="shared" si="867"/>
        <v>163.83643887589463</v>
      </c>
      <c r="AE773" s="2">
        <f t="shared" si="884"/>
        <v>163.83643887589463</v>
      </c>
      <c r="AF773" s="2">
        <f t="shared" si="868"/>
        <v>1764.3184342560278</v>
      </c>
      <c r="AG773" s="33">
        <f t="shared" si="885"/>
        <v>0.16112851382488483</v>
      </c>
      <c r="AH773" s="33">
        <f t="shared" si="886"/>
        <v>0.16112851382488483</v>
      </c>
      <c r="AI773" s="2">
        <f t="shared" si="887"/>
        <v>2.3783057431635064</v>
      </c>
      <c r="AJ773" s="7">
        <v>2.2000000000000002</v>
      </c>
      <c r="AK773" s="27">
        <f t="shared" si="888"/>
        <v>0</v>
      </c>
      <c r="AL773" s="3">
        <f t="shared" si="889"/>
        <v>2648.574066860137</v>
      </c>
    </row>
    <row r="774" spans="1:38" ht="20.25" x14ac:dyDescent="0.3">
      <c r="A774" s="7">
        <v>31</v>
      </c>
      <c r="B774" s="7">
        <v>78</v>
      </c>
      <c r="C774" s="27">
        <v>63</v>
      </c>
      <c r="D774" s="27">
        <v>98</v>
      </c>
      <c r="E774" s="7">
        <v>8</v>
      </c>
      <c r="F774" s="32">
        <f t="shared" si="869"/>
        <v>9.5</v>
      </c>
      <c r="G774" s="8">
        <f t="shared" si="862"/>
        <v>35340</v>
      </c>
      <c r="H774" s="2">
        <v>1.4</v>
      </c>
      <c r="I774" s="7">
        <f t="shared" si="863"/>
        <v>49476</v>
      </c>
      <c r="J774" s="7">
        <v>1.2</v>
      </c>
      <c r="K774" s="7">
        <v>1.75</v>
      </c>
      <c r="L774" s="7">
        <v>0</v>
      </c>
      <c r="M774" s="2">
        <f t="shared" si="870"/>
        <v>2.196190476190476</v>
      </c>
      <c r="N774" s="2">
        <f t="shared" si="871"/>
        <v>1.8095238095238095</v>
      </c>
      <c r="O774" s="2">
        <f t="shared" si="872"/>
        <v>7.5238095238095237</v>
      </c>
      <c r="P774" s="2">
        <f t="shared" si="873"/>
        <v>56.406666666666666</v>
      </c>
      <c r="Q774" s="2">
        <f t="shared" si="874"/>
        <v>62.406666666666666</v>
      </c>
      <c r="R774" s="2">
        <f t="shared" si="875"/>
        <v>55.083333333333336</v>
      </c>
      <c r="S774" s="2">
        <f t="shared" si="864"/>
        <v>59.083333333333336</v>
      </c>
      <c r="T774" s="2">
        <f t="shared" si="865"/>
        <v>69.083333333333343</v>
      </c>
      <c r="U774" s="7">
        <f t="shared" si="866"/>
        <v>1</v>
      </c>
      <c r="V774" s="2">
        <f t="shared" si="876"/>
        <v>11.170690641847649</v>
      </c>
      <c r="W774" s="28">
        <f t="shared" si="877"/>
        <v>16.272537275787414</v>
      </c>
      <c r="X774" s="2">
        <f t="shared" si="878"/>
        <v>17.813815474695524</v>
      </c>
      <c r="Y774" s="2">
        <f t="shared" si="879"/>
        <v>106.12156109755267</v>
      </c>
      <c r="Z774" s="28">
        <f t="shared" si="880"/>
        <v>0</v>
      </c>
      <c r="AA774" s="28">
        <f t="shared" si="881"/>
        <v>9.5</v>
      </c>
      <c r="AB774" s="28">
        <f t="shared" si="882"/>
        <v>154.58910411998045</v>
      </c>
      <c r="AC774" s="2">
        <f t="shared" si="883"/>
        <v>169.23124700960747</v>
      </c>
      <c r="AD774" s="2">
        <f t="shared" si="867"/>
        <v>169.23124700960747</v>
      </c>
      <c r="AE774" s="2">
        <f t="shared" si="884"/>
        <v>169.23124700960747</v>
      </c>
      <c r="AF774" s="2">
        <f t="shared" si="868"/>
        <v>2070.6237179810328</v>
      </c>
      <c r="AG774" s="33">
        <f t="shared" si="885"/>
        <v>0.16213012672811061</v>
      </c>
      <c r="AH774" s="33">
        <f t="shared" si="886"/>
        <v>0.16213012672811061</v>
      </c>
      <c r="AI774" s="2">
        <f t="shared" si="887"/>
        <v>2.3800910458328941</v>
      </c>
      <c r="AJ774" s="7">
        <v>2.2000000000000002</v>
      </c>
      <c r="AK774" s="27">
        <f t="shared" si="888"/>
        <v>0</v>
      </c>
      <c r="AL774" s="3">
        <f t="shared" si="889"/>
        <v>2651.9285834556686</v>
      </c>
    </row>
    <row r="775" spans="1:38" ht="20.25" x14ac:dyDescent="0.3">
      <c r="A775" s="7">
        <v>31</v>
      </c>
      <c r="B775" s="7">
        <v>84</v>
      </c>
      <c r="C775" s="27">
        <v>68</v>
      </c>
      <c r="D775" s="27">
        <v>106</v>
      </c>
      <c r="E775" s="7">
        <v>8.5</v>
      </c>
      <c r="F775" s="32">
        <f t="shared" si="869"/>
        <v>10.25</v>
      </c>
      <c r="G775" s="8">
        <f t="shared" si="862"/>
        <v>38130</v>
      </c>
      <c r="H775" s="2">
        <v>1.4</v>
      </c>
      <c r="I775" s="7">
        <f t="shared" si="863"/>
        <v>53382</v>
      </c>
      <c r="J775" s="7">
        <v>1.2</v>
      </c>
      <c r="K775" s="7">
        <v>1.75</v>
      </c>
      <c r="L775" s="7">
        <v>0</v>
      </c>
      <c r="M775" s="2">
        <f t="shared" si="870"/>
        <v>2.1733333333333333</v>
      </c>
      <c r="N775" s="2">
        <f t="shared" si="871"/>
        <v>1.8095238095238095</v>
      </c>
      <c r="O775" s="2">
        <f t="shared" si="872"/>
        <v>7.5238095238095237</v>
      </c>
      <c r="P775" s="2">
        <f t="shared" si="873"/>
        <v>56.446666666666665</v>
      </c>
      <c r="Q775" s="2">
        <f t="shared" si="874"/>
        <v>62.446666666666665</v>
      </c>
      <c r="R775" s="2">
        <f t="shared" si="875"/>
        <v>55.083333333333336</v>
      </c>
      <c r="S775" s="2">
        <f t="shared" si="864"/>
        <v>59.083333333333336</v>
      </c>
      <c r="T775" s="2">
        <f t="shared" si="865"/>
        <v>69.083333333333343</v>
      </c>
      <c r="U775" s="7">
        <f t="shared" si="866"/>
        <v>1</v>
      </c>
      <c r="V775" s="2">
        <f t="shared" si="876"/>
        <v>11.163535293939987</v>
      </c>
      <c r="W775" s="28">
        <f t="shared" si="877"/>
        <v>16.262113957365855</v>
      </c>
      <c r="X775" s="2">
        <f t="shared" si="878"/>
        <v>17.802404895764365</v>
      </c>
      <c r="Y775" s="2">
        <f t="shared" si="879"/>
        <v>114.42623676288486</v>
      </c>
      <c r="Z775" s="28">
        <f t="shared" si="880"/>
        <v>0</v>
      </c>
      <c r="AA775" s="28">
        <f t="shared" si="881"/>
        <v>10.25</v>
      </c>
      <c r="AB775" s="28">
        <f t="shared" si="882"/>
        <v>166.68666806300001</v>
      </c>
      <c r="AC775" s="2">
        <f t="shared" si="883"/>
        <v>182.47465018158474</v>
      </c>
      <c r="AD775" s="2">
        <f t="shared" si="867"/>
        <v>182.47465018158474</v>
      </c>
      <c r="AE775" s="2">
        <f t="shared" si="884"/>
        <v>182.47465018158474</v>
      </c>
      <c r="AF775" s="2">
        <f t="shared" si="868"/>
        <v>2401.4334244040379</v>
      </c>
      <c r="AG775" s="33">
        <f t="shared" si="885"/>
        <v>0.16325694124423967</v>
      </c>
      <c r="AH775" s="33">
        <f t="shared" si="886"/>
        <v>0.16325694124423967</v>
      </c>
      <c r="AI775" s="2">
        <f t="shared" si="887"/>
        <v>2.382102717859218</v>
      </c>
      <c r="AJ775" s="7">
        <v>2.2000000000000002</v>
      </c>
      <c r="AK775" s="27">
        <f t="shared" si="888"/>
        <v>0</v>
      </c>
      <c r="AL775" s="3">
        <f t="shared" si="889"/>
        <v>2651.0635428696369</v>
      </c>
    </row>
    <row r="776" spans="1:38" ht="20.25" x14ac:dyDescent="0.3">
      <c r="A776" s="7">
        <v>31</v>
      </c>
      <c r="B776" s="7">
        <v>90</v>
      </c>
      <c r="C776" s="27">
        <v>72</v>
      </c>
      <c r="D776" s="27">
        <v>113</v>
      </c>
      <c r="E776" s="7">
        <v>9</v>
      </c>
      <c r="F776" s="32">
        <f t="shared" si="869"/>
        <v>10.916666666666666</v>
      </c>
      <c r="G776" s="8">
        <f t="shared" si="862"/>
        <v>40610</v>
      </c>
      <c r="H776" s="2">
        <v>1.4</v>
      </c>
      <c r="I776" s="7">
        <f t="shared" si="863"/>
        <v>56854</v>
      </c>
      <c r="J776" s="7">
        <v>1.2</v>
      </c>
      <c r="K776" s="7">
        <v>1.75</v>
      </c>
      <c r="L776" s="7">
        <v>0</v>
      </c>
      <c r="M776" s="2">
        <f t="shared" si="870"/>
        <v>2.1533333333333333</v>
      </c>
      <c r="N776" s="2">
        <f t="shared" si="871"/>
        <v>1.8095238095238095</v>
      </c>
      <c r="O776" s="2">
        <f t="shared" si="872"/>
        <v>7.5238095238095237</v>
      </c>
      <c r="P776" s="2">
        <f t="shared" si="873"/>
        <v>56.481666666666662</v>
      </c>
      <c r="Q776" s="2">
        <f t="shared" si="874"/>
        <v>62.481666666666662</v>
      </c>
      <c r="R776" s="2">
        <f t="shared" si="875"/>
        <v>55.083333333333336</v>
      </c>
      <c r="S776" s="2">
        <f t="shared" si="864"/>
        <v>59.083333333333336</v>
      </c>
      <c r="T776" s="2">
        <f t="shared" si="865"/>
        <v>69.083333333333343</v>
      </c>
      <c r="U776" s="7">
        <f t="shared" si="866"/>
        <v>1</v>
      </c>
      <c r="V776" s="2">
        <f t="shared" si="876"/>
        <v>11.157281879840577</v>
      </c>
      <c r="W776" s="28">
        <f t="shared" si="877"/>
        <v>16.253004501442661</v>
      </c>
      <c r="X776" s="2">
        <f t="shared" si="878"/>
        <v>17.792432623822968</v>
      </c>
      <c r="Y776" s="2">
        <f t="shared" si="879"/>
        <v>121.80032718825962</v>
      </c>
      <c r="Z776" s="28">
        <f t="shared" si="880"/>
        <v>0</v>
      </c>
      <c r="AA776" s="28">
        <f t="shared" si="881"/>
        <v>10.916666666666666</v>
      </c>
      <c r="AB776" s="28">
        <f t="shared" si="882"/>
        <v>177.42863247408238</v>
      </c>
      <c r="AC776" s="2">
        <f t="shared" si="883"/>
        <v>194.23405614340072</v>
      </c>
      <c r="AD776" s="2">
        <f t="shared" si="867"/>
        <v>194.23405614340072</v>
      </c>
      <c r="AE776" s="2">
        <f t="shared" si="884"/>
        <v>194.23405614340072</v>
      </c>
      <c r="AF776" s="2">
        <f t="shared" si="868"/>
        <v>2756.7475535250433</v>
      </c>
      <c r="AG776" s="33">
        <f t="shared" si="885"/>
        <v>0.16425855414746546</v>
      </c>
      <c r="AH776" s="33">
        <f t="shared" si="886"/>
        <v>0.16425855414746546</v>
      </c>
      <c r="AI776" s="2">
        <f t="shared" si="887"/>
        <v>2.3838937277112384</v>
      </c>
      <c r="AJ776" s="7">
        <v>2.2000000000000002</v>
      </c>
      <c r="AK776" s="27">
        <f t="shared" si="888"/>
        <v>0</v>
      </c>
      <c r="AL776" s="3">
        <f t="shared" si="889"/>
        <v>2655.4643771886749</v>
      </c>
    </row>
    <row r="777" spans="1:38" ht="20.25" x14ac:dyDescent="0.3">
      <c r="A777" s="7">
        <v>31</v>
      </c>
      <c r="B777" s="7">
        <v>96</v>
      </c>
      <c r="C777" s="27">
        <v>77</v>
      </c>
      <c r="D777" s="27">
        <v>121</v>
      </c>
      <c r="E777" s="7">
        <v>9.5</v>
      </c>
      <c r="F777" s="32">
        <f t="shared" si="869"/>
        <v>11.666666666666666</v>
      </c>
      <c r="G777" s="8">
        <f t="shared" si="862"/>
        <v>43400</v>
      </c>
      <c r="H777" s="2">
        <v>1.4</v>
      </c>
      <c r="I777" s="7">
        <f t="shared" si="863"/>
        <v>60759.999999999993</v>
      </c>
      <c r="J777" s="7">
        <v>1.2</v>
      </c>
      <c r="K777" s="7">
        <v>1.75</v>
      </c>
      <c r="L777" s="7">
        <v>0</v>
      </c>
      <c r="M777" s="2">
        <f t="shared" si="870"/>
        <v>2.1304761904761902</v>
      </c>
      <c r="N777" s="2">
        <f t="shared" si="871"/>
        <v>1.8095238095238095</v>
      </c>
      <c r="O777" s="2">
        <f t="shared" si="872"/>
        <v>7.5238095238095237</v>
      </c>
      <c r="P777" s="2">
        <f t="shared" si="873"/>
        <v>56.521666666666661</v>
      </c>
      <c r="Q777" s="2">
        <f t="shared" si="874"/>
        <v>62.521666666666661</v>
      </c>
      <c r="R777" s="2">
        <f t="shared" si="875"/>
        <v>55.083333333333336</v>
      </c>
      <c r="S777" s="2">
        <f t="shared" si="864"/>
        <v>59.083333333333336</v>
      </c>
      <c r="T777" s="2">
        <f t="shared" si="865"/>
        <v>69.083333333333343</v>
      </c>
      <c r="U777" s="7">
        <f t="shared" si="866"/>
        <v>1</v>
      </c>
      <c r="V777" s="2">
        <f t="shared" si="876"/>
        <v>11.15014369400857</v>
      </c>
      <c r="W777" s="28">
        <f t="shared" si="877"/>
        <v>16.242606183312024</v>
      </c>
      <c r="X777" s="2">
        <f t="shared" si="878"/>
        <v>17.781049413123434</v>
      </c>
      <c r="Y777" s="2">
        <f t="shared" si="879"/>
        <v>130.08500976343331</v>
      </c>
      <c r="Z777" s="28">
        <f t="shared" si="880"/>
        <v>0</v>
      </c>
      <c r="AA777" s="28">
        <f t="shared" si="881"/>
        <v>11.666666666666666</v>
      </c>
      <c r="AB777" s="28">
        <f t="shared" si="882"/>
        <v>189.49707213864028</v>
      </c>
      <c r="AC777" s="2">
        <f t="shared" si="883"/>
        <v>207.44557648644005</v>
      </c>
      <c r="AD777" s="2">
        <f t="shared" si="867"/>
        <v>207.44557648644005</v>
      </c>
      <c r="AE777" s="2">
        <f t="shared" si="884"/>
        <v>207.44557648644005</v>
      </c>
      <c r="AF777" s="2">
        <f t="shared" si="868"/>
        <v>3136.5661053440494</v>
      </c>
      <c r="AG777" s="33">
        <f t="shared" si="885"/>
        <v>0.16538536866359452</v>
      </c>
      <c r="AH777" s="33">
        <f t="shared" si="886"/>
        <v>0.16538536866359452</v>
      </c>
      <c r="AI777" s="2">
        <f t="shared" si="887"/>
        <v>2.385911835712311</v>
      </c>
      <c r="AJ777" s="7">
        <v>2.2000000000000002</v>
      </c>
      <c r="AK777" s="27">
        <f t="shared" si="888"/>
        <v>0</v>
      </c>
      <c r="AL777" s="3">
        <f t="shared" si="889"/>
        <v>2655.944547597519</v>
      </c>
    </row>
    <row r="778" spans="1:38" ht="20.25" x14ac:dyDescent="0.3">
      <c r="A778" s="7">
        <v>31</v>
      </c>
      <c r="B778" s="7">
        <v>102</v>
      </c>
      <c r="C778" s="27">
        <v>82</v>
      </c>
      <c r="D778" s="27">
        <v>128</v>
      </c>
      <c r="E778" s="7">
        <v>9.75</v>
      </c>
      <c r="F778" s="32">
        <f t="shared" si="869"/>
        <v>12.291666666666666</v>
      </c>
      <c r="G778" s="8">
        <f t="shared" si="862"/>
        <v>45725</v>
      </c>
      <c r="H778" s="2">
        <v>1.4</v>
      </c>
      <c r="I778" s="7">
        <f t="shared" si="863"/>
        <v>64014.999999999993</v>
      </c>
      <c r="J778" s="7">
        <v>1.2</v>
      </c>
      <c r="K778" s="7">
        <v>1.75</v>
      </c>
      <c r="L778" s="7">
        <v>0</v>
      </c>
      <c r="M778" s="2">
        <f t="shared" si="870"/>
        <v>2.1104761904761902</v>
      </c>
      <c r="N778" s="2">
        <f t="shared" si="871"/>
        <v>1.8095238095238095</v>
      </c>
      <c r="O778" s="2">
        <f t="shared" si="872"/>
        <v>7.5238095238095237</v>
      </c>
      <c r="P778" s="2">
        <f t="shared" si="873"/>
        <v>56.556666666666665</v>
      </c>
      <c r="Q778" s="2">
        <f t="shared" si="874"/>
        <v>62.556666666666665</v>
      </c>
      <c r="R778" s="2">
        <f t="shared" si="875"/>
        <v>55.083333333333336</v>
      </c>
      <c r="S778" s="2">
        <f t="shared" si="864"/>
        <v>59.083333333333336</v>
      </c>
      <c r="T778" s="2">
        <f t="shared" si="865"/>
        <v>69.083333333333343</v>
      </c>
      <c r="U778" s="7">
        <f t="shared" si="866"/>
        <v>1</v>
      </c>
      <c r="V778" s="2">
        <f t="shared" si="876"/>
        <v>11.143905269711286</v>
      </c>
      <c r="W778" s="28">
        <f t="shared" si="877"/>
        <v>16.233518563291522</v>
      </c>
      <c r="X778" s="2">
        <f t="shared" si="878"/>
        <v>17.771101045305574</v>
      </c>
      <c r="Y778" s="2">
        <f t="shared" si="879"/>
        <v>136.97716894020121</v>
      </c>
      <c r="Z778" s="28">
        <f t="shared" si="880"/>
        <v>0</v>
      </c>
      <c r="AA778" s="28">
        <f t="shared" si="881"/>
        <v>12.291666666666666</v>
      </c>
      <c r="AB778" s="28">
        <f t="shared" si="882"/>
        <v>199.53699900712496</v>
      </c>
      <c r="AC778" s="2">
        <f t="shared" si="883"/>
        <v>218.43645034854768</v>
      </c>
      <c r="AD778" s="2">
        <f t="shared" si="867"/>
        <v>218.43645034854768</v>
      </c>
      <c r="AE778" s="2">
        <f t="shared" si="884"/>
        <v>218.43645034854768</v>
      </c>
      <c r="AF778" s="2">
        <f t="shared" si="868"/>
        <v>3540.8890798610555</v>
      </c>
      <c r="AG778" s="33">
        <f t="shared" si="885"/>
        <v>0.16632438076036871</v>
      </c>
      <c r="AH778" s="33">
        <f t="shared" si="886"/>
        <v>0.16632438076036871</v>
      </c>
      <c r="AI778" s="2">
        <f t="shared" si="887"/>
        <v>2.3875962043523375</v>
      </c>
      <c r="AJ778" s="7">
        <v>2.2000000000000002</v>
      </c>
      <c r="AK778" s="27">
        <f t="shared" si="888"/>
        <v>0</v>
      </c>
      <c r="AL778" s="3">
        <f t="shared" si="889"/>
        <v>2652.6112705707583</v>
      </c>
    </row>
    <row r="779" spans="1:38" ht="20.25" x14ac:dyDescent="0.3">
      <c r="A779" s="7">
        <v>31</v>
      </c>
      <c r="B779" s="7">
        <v>108</v>
      </c>
      <c r="C779" s="27">
        <v>87</v>
      </c>
      <c r="D779" s="27">
        <v>136</v>
      </c>
      <c r="E779" s="7">
        <v>10</v>
      </c>
      <c r="F779" s="32">
        <f t="shared" si="869"/>
        <v>13</v>
      </c>
      <c r="G779" s="8">
        <f t="shared" si="862"/>
        <v>48360</v>
      </c>
      <c r="H779" s="2">
        <v>1.4</v>
      </c>
      <c r="I779" s="7">
        <f t="shared" si="863"/>
        <v>67704</v>
      </c>
      <c r="J779" s="7">
        <v>1.2</v>
      </c>
      <c r="K779" s="7">
        <v>1.75</v>
      </c>
      <c r="L779" s="7">
        <v>0</v>
      </c>
      <c r="M779" s="2">
        <f t="shared" si="870"/>
        <v>2.0876190476190475</v>
      </c>
      <c r="N779" s="2">
        <f t="shared" si="871"/>
        <v>1.8095238095238095</v>
      </c>
      <c r="O779" s="2">
        <f t="shared" si="872"/>
        <v>7.5238095238095237</v>
      </c>
      <c r="P779" s="2">
        <f t="shared" si="873"/>
        <v>56.596666666666664</v>
      </c>
      <c r="Q779" s="2">
        <f t="shared" si="874"/>
        <v>62.596666666666664</v>
      </c>
      <c r="R779" s="2">
        <f t="shared" si="875"/>
        <v>55.083333333333336</v>
      </c>
      <c r="S779" s="2">
        <f t="shared" si="864"/>
        <v>59.083333333333336</v>
      </c>
      <c r="T779" s="2">
        <f t="shared" si="865"/>
        <v>69.083333333333343</v>
      </c>
      <c r="U779" s="7">
        <f t="shared" si="866"/>
        <v>1</v>
      </c>
      <c r="V779" s="2">
        <f t="shared" si="876"/>
        <v>11.136784184284132</v>
      </c>
      <c r="W779" s="28">
        <f t="shared" si="877"/>
        <v>16.223145155614887</v>
      </c>
      <c r="X779" s="2">
        <f t="shared" si="878"/>
        <v>17.759745104491703</v>
      </c>
      <c r="Y779" s="2">
        <f t="shared" si="879"/>
        <v>144.7781943956937</v>
      </c>
      <c r="Z779" s="28">
        <f t="shared" si="880"/>
        <v>0</v>
      </c>
      <c r="AA779" s="28">
        <f t="shared" si="881"/>
        <v>13</v>
      </c>
      <c r="AB779" s="28">
        <f t="shared" si="882"/>
        <v>210.90088702299352</v>
      </c>
      <c r="AC779" s="2">
        <f t="shared" si="883"/>
        <v>230.87668635839213</v>
      </c>
      <c r="AD779" s="2">
        <f t="shared" si="867"/>
        <v>230.87668635839213</v>
      </c>
      <c r="AE779" s="2">
        <f t="shared" si="884"/>
        <v>230.87668635839213</v>
      </c>
      <c r="AF779" s="2">
        <f t="shared" si="868"/>
        <v>3969.7164770760623</v>
      </c>
      <c r="AG779" s="33">
        <f t="shared" si="885"/>
        <v>0.16738859447004611</v>
      </c>
      <c r="AH779" s="33">
        <f t="shared" si="886"/>
        <v>0.16738859447004611</v>
      </c>
      <c r="AI779" s="2">
        <f t="shared" si="887"/>
        <v>2.3895080327694411</v>
      </c>
      <c r="AJ779" s="7">
        <v>2.2000000000000002</v>
      </c>
      <c r="AK779" s="27">
        <f t="shared" si="888"/>
        <v>0</v>
      </c>
      <c r="AL779" s="3">
        <f t="shared" si="889"/>
        <v>2646.6332680748337</v>
      </c>
    </row>
    <row r="780" spans="1:38" ht="20.25" x14ac:dyDescent="0.3">
      <c r="A780" s="7">
        <v>31</v>
      </c>
      <c r="B780" s="7">
        <v>114</v>
      </c>
      <c r="C780" s="27">
        <v>92</v>
      </c>
      <c r="D780" s="27">
        <v>143</v>
      </c>
      <c r="E780" s="7">
        <v>10.5</v>
      </c>
      <c r="F780" s="32">
        <f t="shared" si="869"/>
        <v>13.666666666666666</v>
      </c>
      <c r="G780" s="8">
        <f t="shared" si="862"/>
        <v>50840</v>
      </c>
      <c r="H780" s="2">
        <v>1.4</v>
      </c>
      <c r="I780" s="7">
        <f t="shared" si="863"/>
        <v>71176</v>
      </c>
      <c r="J780" s="7">
        <v>1.2</v>
      </c>
      <c r="K780" s="7">
        <v>1.75</v>
      </c>
      <c r="L780" s="7">
        <v>0</v>
      </c>
      <c r="M780" s="2">
        <f t="shared" si="870"/>
        <v>2.0676190476190475</v>
      </c>
      <c r="N780" s="2">
        <f t="shared" si="871"/>
        <v>1.8095238095238095</v>
      </c>
      <c r="O780" s="2">
        <f t="shared" si="872"/>
        <v>7.5238095238095237</v>
      </c>
      <c r="P780" s="2">
        <f t="shared" si="873"/>
        <v>56.631666666666668</v>
      </c>
      <c r="Q780" s="2">
        <f t="shared" si="874"/>
        <v>62.631666666666668</v>
      </c>
      <c r="R780" s="2">
        <f t="shared" si="875"/>
        <v>55.083333333333336</v>
      </c>
      <c r="S780" s="2">
        <f t="shared" si="864"/>
        <v>59.083333333333336</v>
      </c>
      <c r="T780" s="2">
        <f t="shared" si="865"/>
        <v>69.083333333333343</v>
      </c>
      <c r="U780" s="7">
        <f t="shared" si="866"/>
        <v>1</v>
      </c>
      <c r="V780" s="2">
        <f t="shared" si="876"/>
        <v>11.130560695956342</v>
      </c>
      <c r="W780" s="28">
        <f t="shared" si="877"/>
        <v>16.21407929307815</v>
      </c>
      <c r="X780" s="2">
        <f t="shared" si="878"/>
        <v>17.749820554950883</v>
      </c>
      <c r="Y780" s="2">
        <f t="shared" si="879"/>
        <v>152.11766284473669</v>
      </c>
      <c r="Z780" s="28">
        <f t="shared" si="880"/>
        <v>0</v>
      </c>
      <c r="AA780" s="28">
        <f t="shared" si="881"/>
        <v>13.666666666666666</v>
      </c>
      <c r="AB780" s="28">
        <f t="shared" si="882"/>
        <v>221.59241700540139</v>
      </c>
      <c r="AC780" s="2">
        <f t="shared" si="883"/>
        <v>242.58088091766206</v>
      </c>
      <c r="AD780" s="2">
        <f t="shared" si="867"/>
        <v>242.58088091766206</v>
      </c>
      <c r="AE780" s="2">
        <f t="shared" si="884"/>
        <v>242.58088091766206</v>
      </c>
      <c r="AF780" s="2">
        <f t="shared" si="868"/>
        <v>4423.0482969890691</v>
      </c>
      <c r="AG780" s="33">
        <f t="shared" si="885"/>
        <v>0.16839020737327193</v>
      </c>
      <c r="AH780" s="33">
        <f t="shared" si="886"/>
        <v>0.16839020737327193</v>
      </c>
      <c r="AI780" s="2">
        <f t="shared" si="887"/>
        <v>2.3913101996756194</v>
      </c>
      <c r="AJ780" s="7">
        <v>2.2000000000000002</v>
      </c>
      <c r="AK780" s="27">
        <f t="shared" si="888"/>
        <v>0</v>
      </c>
      <c r="AL780" s="3">
        <f t="shared" si="889"/>
        <v>2652.9289599177787</v>
      </c>
    </row>
    <row r="781" spans="1:38" ht="20.25" x14ac:dyDescent="0.3">
      <c r="A781" s="7">
        <v>31</v>
      </c>
      <c r="B781" s="7">
        <v>120</v>
      </c>
      <c r="C781" s="27">
        <v>97</v>
      </c>
      <c r="D781" s="27">
        <v>151</v>
      </c>
      <c r="E781" s="7">
        <v>11</v>
      </c>
      <c r="F781" s="32">
        <f t="shared" si="869"/>
        <v>14.416666666666666</v>
      </c>
      <c r="G781" s="8">
        <f t="shared" si="862"/>
        <v>53630</v>
      </c>
      <c r="H781" s="2">
        <v>1.4</v>
      </c>
      <c r="I781" s="7">
        <f t="shared" si="863"/>
        <v>75082</v>
      </c>
      <c r="J781" s="7">
        <v>1.2</v>
      </c>
      <c r="K781" s="7">
        <v>1.75</v>
      </c>
      <c r="L781" s="7">
        <v>0</v>
      </c>
      <c r="M781" s="2">
        <f t="shared" si="870"/>
        <v>2.0447619047619048</v>
      </c>
      <c r="N781" s="2">
        <f t="shared" si="871"/>
        <v>1.8095238095238095</v>
      </c>
      <c r="O781" s="2">
        <f t="shared" si="872"/>
        <v>7.5238095238095237</v>
      </c>
      <c r="P781" s="2">
        <f t="shared" si="873"/>
        <v>56.671666666666667</v>
      </c>
      <c r="Q781" s="2">
        <f t="shared" si="874"/>
        <v>62.671666666666667</v>
      </c>
      <c r="R781" s="2">
        <f t="shared" si="875"/>
        <v>55.083333333333336</v>
      </c>
      <c r="S781" s="2">
        <f t="shared" si="864"/>
        <v>59.083333333333336</v>
      </c>
      <c r="T781" s="2">
        <f t="shared" si="865"/>
        <v>69.083333333333343</v>
      </c>
      <c r="U781" s="7">
        <f t="shared" si="866"/>
        <v>1</v>
      </c>
      <c r="V781" s="2">
        <f t="shared" si="876"/>
        <v>11.123456649558371</v>
      </c>
      <c r="W781" s="28">
        <f t="shared" si="877"/>
        <v>16.203730706448525</v>
      </c>
      <c r="X781" s="2">
        <f t="shared" si="878"/>
        <v>17.738491786147364</v>
      </c>
      <c r="Y781" s="2">
        <f t="shared" si="879"/>
        <v>160.36316669779984</v>
      </c>
      <c r="Z781" s="28">
        <f t="shared" si="880"/>
        <v>0</v>
      </c>
      <c r="AA781" s="28">
        <f t="shared" si="881"/>
        <v>14.416666666666666</v>
      </c>
      <c r="AB781" s="28">
        <f t="shared" si="882"/>
        <v>233.60378435129957</v>
      </c>
      <c r="AC781" s="2">
        <f t="shared" si="883"/>
        <v>255.72992325029117</v>
      </c>
      <c r="AD781" s="2">
        <f t="shared" si="867"/>
        <v>255.72992325029117</v>
      </c>
      <c r="AE781" s="2">
        <f t="shared" si="884"/>
        <v>255.72992325029117</v>
      </c>
      <c r="AF781" s="2">
        <f t="shared" si="868"/>
        <v>4900.884539600077</v>
      </c>
      <c r="AG781" s="33">
        <f t="shared" si="885"/>
        <v>0.16951702188940096</v>
      </c>
      <c r="AH781" s="33">
        <f t="shared" si="886"/>
        <v>0.16951702188940096</v>
      </c>
      <c r="AI781" s="2">
        <f t="shared" si="887"/>
        <v>2.3933408895281145</v>
      </c>
      <c r="AJ781" s="7">
        <v>2.2000000000000002</v>
      </c>
      <c r="AK781" s="27">
        <f t="shared" si="888"/>
        <v>0</v>
      </c>
      <c r="AL781" s="3">
        <f t="shared" si="889"/>
        <v>2655.8087704148857</v>
      </c>
    </row>
    <row r="782" spans="1:38" ht="20.25" x14ac:dyDescent="0.3">
      <c r="A782" s="7">
        <v>31</v>
      </c>
      <c r="B782" s="7">
        <v>132</v>
      </c>
      <c r="C782" s="27">
        <v>106</v>
      </c>
      <c r="D782" s="27">
        <v>166</v>
      </c>
      <c r="E782" s="7">
        <v>12</v>
      </c>
      <c r="F782" s="32">
        <f t="shared" si="869"/>
        <v>15.833333333333334</v>
      </c>
      <c r="G782" s="8">
        <f t="shared" si="862"/>
        <v>58900</v>
      </c>
      <c r="H782" s="2">
        <v>1.4</v>
      </c>
      <c r="I782" s="7">
        <f t="shared" si="863"/>
        <v>82460</v>
      </c>
      <c r="J782" s="7">
        <v>1.2</v>
      </c>
      <c r="K782" s="7">
        <v>1.75</v>
      </c>
      <c r="L782" s="7">
        <v>0</v>
      </c>
      <c r="M782" s="2">
        <f t="shared" si="870"/>
        <v>2.0019047619047616</v>
      </c>
      <c r="N782" s="2">
        <f t="shared" si="871"/>
        <v>1.8095238095238095</v>
      </c>
      <c r="O782" s="2">
        <f t="shared" si="872"/>
        <v>7.5238095238095237</v>
      </c>
      <c r="P782" s="2">
        <f t="shared" si="873"/>
        <v>56.746666666666663</v>
      </c>
      <c r="Q782" s="2">
        <f t="shared" si="874"/>
        <v>62.746666666666663</v>
      </c>
      <c r="R782" s="2">
        <f t="shared" si="875"/>
        <v>55.083333333333336</v>
      </c>
      <c r="S782" s="2">
        <f t="shared" si="864"/>
        <v>59.083333333333336</v>
      </c>
      <c r="T782" s="2">
        <f t="shared" si="865"/>
        <v>69.083333333333343</v>
      </c>
      <c r="U782" s="7">
        <f t="shared" si="866"/>
        <v>1</v>
      </c>
      <c r="V782" s="2">
        <f t="shared" si="876"/>
        <v>11.110160975173805</v>
      </c>
      <c r="W782" s="28">
        <f t="shared" si="877"/>
        <v>16.184362668789415</v>
      </c>
      <c r="X782" s="2">
        <f t="shared" si="878"/>
        <v>17.717289275247008</v>
      </c>
      <c r="Y782" s="2">
        <f t="shared" si="879"/>
        <v>175.91088210691859</v>
      </c>
      <c r="Z782" s="28">
        <f t="shared" si="880"/>
        <v>0</v>
      </c>
      <c r="AA782" s="28">
        <f t="shared" si="881"/>
        <v>15.833333333333334</v>
      </c>
      <c r="AB782" s="28">
        <f t="shared" si="882"/>
        <v>256.25240892249906</v>
      </c>
      <c r="AC782" s="2">
        <f t="shared" si="883"/>
        <v>280.52374685807763</v>
      </c>
      <c r="AD782" s="2">
        <f t="shared" si="867"/>
        <v>280.52374685807763</v>
      </c>
      <c r="AE782" s="2">
        <f t="shared" si="884"/>
        <v>280.52374685807763</v>
      </c>
      <c r="AF782" s="2">
        <f t="shared" si="868"/>
        <v>5930.0702929160934</v>
      </c>
      <c r="AG782" s="33">
        <f t="shared" si="885"/>
        <v>0.17164544930875578</v>
      </c>
      <c r="AH782" s="33">
        <f t="shared" si="886"/>
        <v>0.17164544930875578</v>
      </c>
      <c r="AI782" s="2">
        <f t="shared" si="887"/>
        <v>2.3971860621218011</v>
      </c>
      <c r="AJ782" s="7">
        <v>2.2000000000000002</v>
      </c>
      <c r="AK782" s="27">
        <f t="shared" si="888"/>
        <v>0</v>
      </c>
      <c r="AL782" s="3">
        <f t="shared" si="889"/>
        <v>2665.476717304487</v>
      </c>
    </row>
    <row r="783" spans="1:38" ht="20.25" x14ac:dyDescent="0.3">
      <c r="A783" s="7">
        <v>31</v>
      </c>
      <c r="B783" s="7">
        <v>144</v>
      </c>
      <c r="C783" s="27">
        <v>116</v>
      </c>
      <c r="D783" s="27">
        <v>180</v>
      </c>
      <c r="E783" s="7">
        <v>13</v>
      </c>
      <c r="F783" s="32">
        <f t="shared" si="869"/>
        <v>17.166666666666668</v>
      </c>
      <c r="G783" s="8">
        <f t="shared" si="862"/>
        <v>63860.000000000007</v>
      </c>
      <c r="H783" s="2">
        <v>1.4</v>
      </c>
      <c r="I783" s="7">
        <f t="shared" si="863"/>
        <v>89404</v>
      </c>
      <c r="J783" s="7">
        <v>1.2</v>
      </c>
      <c r="K783" s="7">
        <v>1.75</v>
      </c>
      <c r="L783" s="7">
        <v>0</v>
      </c>
      <c r="M783" s="2">
        <f t="shared" si="870"/>
        <v>1.9619047619047618</v>
      </c>
      <c r="N783" s="2">
        <f t="shared" si="871"/>
        <v>1.8095238095238095</v>
      </c>
      <c r="O783" s="2">
        <f t="shared" si="872"/>
        <v>7.5238095238095237</v>
      </c>
      <c r="P783" s="2">
        <f t="shared" si="873"/>
        <v>56.816666666666663</v>
      </c>
      <c r="Q783" s="2">
        <f t="shared" si="874"/>
        <v>62.816666666666663</v>
      </c>
      <c r="R783" s="2">
        <f t="shared" si="875"/>
        <v>55.083333333333336</v>
      </c>
      <c r="S783" s="2">
        <f t="shared" si="864"/>
        <v>59.083333333333336</v>
      </c>
      <c r="T783" s="2">
        <f t="shared" si="865"/>
        <v>69.083333333333343</v>
      </c>
      <c r="U783" s="7">
        <f t="shared" si="866"/>
        <v>1</v>
      </c>
      <c r="V783" s="2">
        <f t="shared" si="876"/>
        <v>11.097780323516673</v>
      </c>
      <c r="W783" s="28">
        <f t="shared" si="877"/>
        <v>16.166327560482461</v>
      </c>
      <c r="X783" s="2">
        <f t="shared" si="878"/>
        <v>17.697545944136358</v>
      </c>
      <c r="Y783" s="2">
        <f t="shared" si="879"/>
        <v>190.51189555370291</v>
      </c>
      <c r="Z783" s="28">
        <f t="shared" si="880"/>
        <v>0</v>
      </c>
      <c r="AA783" s="28">
        <f t="shared" si="881"/>
        <v>17.166666666666668</v>
      </c>
      <c r="AB783" s="28">
        <f t="shared" si="882"/>
        <v>277.52195645494896</v>
      </c>
      <c r="AC783" s="2">
        <f t="shared" si="883"/>
        <v>303.8078720410075</v>
      </c>
      <c r="AD783" s="2">
        <f t="shared" si="867"/>
        <v>303.8078720410075</v>
      </c>
      <c r="AE783" s="2">
        <f t="shared" si="884"/>
        <v>303.8078720410075</v>
      </c>
      <c r="AF783" s="2">
        <f t="shared" si="868"/>
        <v>7057.2737370241111</v>
      </c>
      <c r="AG783" s="33">
        <f t="shared" si="885"/>
        <v>0.17364867511520743</v>
      </c>
      <c r="AH783" s="33">
        <f t="shared" si="886"/>
        <v>0.17364867511520743</v>
      </c>
      <c r="AI783" s="2">
        <f t="shared" si="887"/>
        <v>2.4008163517863226</v>
      </c>
      <c r="AJ783" s="7">
        <v>2.2000000000000002</v>
      </c>
      <c r="AK783" s="27">
        <f t="shared" si="888"/>
        <v>0</v>
      </c>
      <c r="AL783" s="3">
        <f t="shared" si="889"/>
        <v>2678.5687200453658</v>
      </c>
    </row>
    <row r="784" spans="1:38" ht="18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8" ht="150" x14ac:dyDescent="0.2">
      <c r="A785" s="7" t="s">
        <v>10</v>
      </c>
      <c r="B785" s="7" t="s">
        <v>82</v>
      </c>
      <c r="C785" s="31" t="s">
        <v>83</v>
      </c>
      <c r="D785" s="31" t="s">
        <v>84</v>
      </c>
      <c r="E785" s="7" t="s">
        <v>12</v>
      </c>
      <c r="F785" s="7" t="s">
        <v>85</v>
      </c>
      <c r="G785" s="7" t="s">
        <v>47</v>
      </c>
      <c r="H785" s="7" t="s">
        <v>14</v>
      </c>
      <c r="I785" s="7" t="s">
        <v>15</v>
      </c>
      <c r="J785" s="7" t="s">
        <v>16</v>
      </c>
      <c r="K785" s="7" t="s">
        <v>17</v>
      </c>
      <c r="L785" s="7" t="s">
        <v>18</v>
      </c>
      <c r="M785" s="7" t="s">
        <v>25</v>
      </c>
      <c r="N785" s="7" t="s">
        <v>26</v>
      </c>
      <c r="O785" s="7" t="s">
        <v>27</v>
      </c>
      <c r="P785" s="7" t="s">
        <v>28</v>
      </c>
      <c r="Q785" s="7" t="s">
        <v>29</v>
      </c>
      <c r="R785" s="7" t="s">
        <v>30</v>
      </c>
      <c r="S785" s="7" t="s">
        <v>31</v>
      </c>
      <c r="T785" s="7" t="s">
        <v>32</v>
      </c>
      <c r="U785" s="7" t="s">
        <v>33</v>
      </c>
      <c r="V785" s="7" t="s">
        <v>34</v>
      </c>
      <c r="W785" s="26" t="s">
        <v>35</v>
      </c>
      <c r="X785" s="7" t="s">
        <v>36</v>
      </c>
      <c r="Y785" s="7" t="s">
        <v>37</v>
      </c>
      <c r="Z785" s="26" t="s">
        <v>59</v>
      </c>
      <c r="AA785" s="26" t="s">
        <v>60</v>
      </c>
      <c r="AB785" s="26" t="s">
        <v>61</v>
      </c>
      <c r="AC785" s="7" t="s">
        <v>39</v>
      </c>
      <c r="AD785" s="7" t="s">
        <v>40</v>
      </c>
      <c r="AE785" s="7" t="s">
        <v>41</v>
      </c>
      <c r="AF785" s="7" t="s">
        <v>21</v>
      </c>
      <c r="AG785" s="26" t="s">
        <v>90</v>
      </c>
      <c r="AH785" s="26" t="s">
        <v>89</v>
      </c>
      <c r="AI785" s="7" t="s">
        <v>22</v>
      </c>
      <c r="AJ785" s="7" t="s">
        <v>23</v>
      </c>
      <c r="AK785" s="26" t="s">
        <v>20</v>
      </c>
      <c r="AL785" s="7" t="s">
        <v>24</v>
      </c>
    </row>
    <row r="786" spans="1:38" ht="20.25" x14ac:dyDescent="0.3">
      <c r="A786" s="7">
        <v>32</v>
      </c>
      <c r="B786" s="7">
        <v>18</v>
      </c>
      <c r="C786" s="27">
        <v>14</v>
      </c>
      <c r="D786" s="27">
        <v>23</v>
      </c>
      <c r="E786" s="7">
        <v>2.75</v>
      </c>
      <c r="F786" s="32">
        <f>($D786+2*$E786)/12</f>
        <v>2.375</v>
      </c>
      <c r="G786" s="8">
        <f t="shared" ref="G786:G808" si="891">$B$4*$A786*$F786</f>
        <v>9120</v>
      </c>
      <c r="H786" s="2">
        <v>1.4</v>
      </c>
      <c r="I786" s="7">
        <f t="shared" ref="I786:I808" si="892">$G786*$H786</f>
        <v>12768</v>
      </c>
      <c r="J786" s="7">
        <v>1.2</v>
      </c>
      <c r="K786" s="7">
        <v>1.1499999999999999</v>
      </c>
      <c r="L786" s="7">
        <v>0</v>
      </c>
      <c r="M786" s="2">
        <f>($E$7-$C$7-0.06*$D786/12)/$K786</f>
        <v>3.6681159420289853</v>
      </c>
      <c r="N786" s="2">
        <f>($F$7-$B$7)/$K786</f>
        <v>2.7536231884057973</v>
      </c>
      <c r="O786" s="2">
        <f>($G$7-$B$7)/$K786</f>
        <v>11.449275362318842</v>
      </c>
      <c r="P786" s="2">
        <f>$C$7+$K786*$A786+0.06*$D786/12</f>
        <v>38.581666666666663</v>
      </c>
      <c r="Q786" s="2">
        <f>IF($A786&lt;$M786,$P786,$P786+$E$7)</f>
        <v>44.581666666666663</v>
      </c>
      <c r="R786" s="2">
        <f>$B$7+K786*$A786</f>
        <v>37.633333333333333</v>
      </c>
      <c r="S786" s="2">
        <f t="shared" ref="S786:S808" si="893">$R786+$F$7</f>
        <v>41.633333333333333</v>
      </c>
      <c r="T786" s="2">
        <f t="shared" ref="T786:T808" si="894">$R786+$G$7</f>
        <v>51.633333333333333</v>
      </c>
      <c r="U786" s="7">
        <f t="shared" ref="U786:U808" si="895">IF($A786&lt;$M786,0.5,1)</f>
        <v>1</v>
      </c>
      <c r="V786" s="2">
        <f>($U786*$H$7*(1+$L786)*$J786)/($Q786*$R786)</f>
        <v>22.887704451655207</v>
      </c>
      <c r="W786" s="28">
        <f>IF($A786&lt;$N786,(($U786*$I$7/2*(1+$L786)*$J$7)/($R786*$Q786)),(($U786*$I$7*(1+$L786)*$J$7)/($S786*$Q786)))</f>
        <v>32.326133814449967</v>
      </c>
      <c r="X786" s="2">
        <f>(2*$U786*$H$7*(1+$L786)*$J786)/($Q786*$T786)</f>
        <v>33.363742189694939</v>
      </c>
      <c r="Y786" s="2">
        <f>IF($R786&gt;$F786,$F786*$V786,$R786*$V786)</f>
        <v>54.358298072681116</v>
      </c>
      <c r="Z786" s="28">
        <f>IF($N786&lt;$A786,0,$F$7-$B$7-$K786*$A786)</f>
        <v>0</v>
      </c>
      <c r="AA786" s="28">
        <f>IF($S786&gt;$F786,$F786,$S786)</f>
        <v>2.375</v>
      </c>
      <c r="AB786" s="28">
        <f>($AA786-$Z786)*$W786</f>
        <v>76.774567809318668</v>
      </c>
      <c r="AC786" s="2">
        <f>IF($T786&gt;$F786,$F786*$X786,$T786*$X786)</f>
        <v>79.238887700525481</v>
      </c>
      <c r="AD786" s="2">
        <f t="shared" ref="AD786:AD808" si="896">IF($Y786&gt;$AC786,$Y786,$AC786)</f>
        <v>79.238887700525481</v>
      </c>
      <c r="AE786" s="2">
        <f>IF($AB786&gt;$AD786,$AB786,$AD786)</f>
        <v>79.238887700525481</v>
      </c>
      <c r="AF786" s="2">
        <f t="shared" ref="AF786:AF808" si="897">PI()*($B786/(2*12))^2*62.4</f>
        <v>110.26990214100174</v>
      </c>
      <c r="AG786" s="33">
        <f>0.23*($M$7/$H786)*(1+0.35*$M$7*($F786/$A786))</f>
        <v>0.15131388113839289</v>
      </c>
      <c r="AH786" s="33">
        <f>IF(AG786&gt;0.33,0.33,AG786)</f>
        <v>0.15131388113839289</v>
      </c>
      <c r="AI786" s="2">
        <f>$P$7/($O$7-$N$7*AH786)</f>
        <v>2.3609525388285446</v>
      </c>
      <c r="AJ786" s="7">
        <v>2.4</v>
      </c>
      <c r="AK786" s="27">
        <f>IF($A786&gt;$F786,0,$AE786)</f>
        <v>0</v>
      </c>
      <c r="AL786" s="3">
        <f>(12/$D786)*(($I786+$AF786)/$AI786+$AK786/$AJ786)</f>
        <v>2845.9264765997182</v>
      </c>
    </row>
    <row r="787" spans="1:38" ht="20.25" x14ac:dyDescent="0.3">
      <c r="A787" s="7">
        <v>32</v>
      </c>
      <c r="B787" s="7">
        <v>24</v>
      </c>
      <c r="C787" s="27">
        <v>19</v>
      </c>
      <c r="D787" s="27">
        <v>30</v>
      </c>
      <c r="E787" s="7">
        <v>3.25</v>
      </c>
      <c r="F787" s="32">
        <f t="shared" ref="F787:F808" si="898">($D787+2*$E787)/12</f>
        <v>3.0416666666666665</v>
      </c>
      <c r="G787" s="8">
        <f t="shared" si="891"/>
        <v>11680</v>
      </c>
      <c r="H787" s="2">
        <v>1.4</v>
      </c>
      <c r="I787" s="7">
        <f t="shared" si="892"/>
        <v>16351.999999999998</v>
      </c>
      <c r="J787" s="7">
        <v>1.2</v>
      </c>
      <c r="K787" s="4">
        <f>(1.75-1.15)*(($D787-24)/(96-24))+1.15</f>
        <v>1.2</v>
      </c>
      <c r="L787" s="7">
        <v>0</v>
      </c>
      <c r="M787" s="2">
        <f t="shared" ref="M787:M808" si="899">($E$7-$C$7-0.06*$D787/12)/$K787</f>
        <v>3.4861111111111107</v>
      </c>
      <c r="N787" s="2">
        <f t="shared" ref="N787:N808" si="900">($F$7-$B$7)/$K787</f>
        <v>2.6388888888888888</v>
      </c>
      <c r="O787" s="2">
        <f t="shared" ref="O787:O808" si="901">($G$7-$B$7)/$K787</f>
        <v>10.972222222222221</v>
      </c>
      <c r="P787" s="2">
        <f t="shared" ref="P787:P808" si="902">$C$7+$K787*$A787+0.06*$D787/12</f>
        <v>40.216666666666661</v>
      </c>
      <c r="Q787" s="2">
        <f t="shared" ref="Q787:Q808" si="903">IF($A787&lt;$M787,$P787,$P787+$E$7)</f>
        <v>46.216666666666661</v>
      </c>
      <c r="R787" s="2">
        <f t="shared" ref="R787:R808" si="904">$B$7+K787*$A787</f>
        <v>39.233333333333334</v>
      </c>
      <c r="S787" s="2">
        <f t="shared" si="893"/>
        <v>43.233333333333334</v>
      </c>
      <c r="T787" s="2">
        <f t="shared" si="894"/>
        <v>53.233333333333334</v>
      </c>
      <c r="U787" s="7">
        <f t="shared" si="895"/>
        <v>1</v>
      </c>
      <c r="V787" s="2">
        <f t="shared" ref="V787:V808" si="905">($U787*$H$7*(1+$L787)*$J787)/($Q787*$R787)</f>
        <v>21.177631984106974</v>
      </c>
      <c r="W787" s="28">
        <f t="shared" ref="W787:W808" si="906">IF($A787&lt;$N787,(($U787*$I$7/2*(1+$L787)*$J$7)/($R787*$Q787)),(($U787*$I$7*(1+$L787)*$J$7)/($S787*$Q787)))</f>
        <v>30.028518751558778</v>
      </c>
      <c r="X787" s="2">
        <f t="shared" ref="X787:X808" si="907">(2*$U787*$H$7*(1+$L787)*$J787)/($Q787*$T787)</f>
        <v>31.216121284024933</v>
      </c>
      <c r="Y787" s="2">
        <f t="shared" ref="Y787:Y808" si="908">IF($R787&gt;$F787,$F787*$V787,$R787*$V787)</f>
        <v>64.415297284992036</v>
      </c>
      <c r="Z787" s="28">
        <f t="shared" ref="Z787:Z808" si="909">IF($N787&lt;$A787,0,$F$7-$B$7-$K787*$A787)</f>
        <v>0</v>
      </c>
      <c r="AA787" s="28">
        <f t="shared" ref="AA787:AA808" si="910">IF($S787&gt;$F787,$F787,$S787)</f>
        <v>3.0416666666666665</v>
      </c>
      <c r="AB787" s="28">
        <f t="shared" ref="AB787:AB808" si="911">($AA787-$Z787)*$W787</f>
        <v>91.336744535991272</v>
      </c>
      <c r="AC787" s="2">
        <f t="shared" ref="AC787:AC808" si="912">IF($T787&gt;$F787,$F787*$X787,$T787*$X787)</f>
        <v>94.949035572242494</v>
      </c>
      <c r="AD787" s="2">
        <f t="shared" si="896"/>
        <v>94.949035572242494</v>
      </c>
      <c r="AE787" s="2">
        <f t="shared" ref="AE787:AE808" si="913">IF($AB787&gt;$AD787,$AB787,$AD787)</f>
        <v>94.949035572242494</v>
      </c>
      <c r="AF787" s="2">
        <f t="shared" si="897"/>
        <v>196.03538158400309</v>
      </c>
      <c r="AG787" s="33">
        <f t="shared" ref="AG787:AG808" si="914">0.23*($M$7/$H787)*(1+0.35*$M$7*($F787/$A787))</f>
        <v>0.15228419363839291</v>
      </c>
      <c r="AH787" s="33">
        <f t="shared" ref="AH787:AH808" si="915">IF(AG787&gt;0.33,0.33,AG787)</f>
        <v>0.15228419363839291</v>
      </c>
      <c r="AI787" s="2">
        <f t="shared" ref="AI787:AI808" si="916">$P$7/($O$7-$N$7*AH787)</f>
        <v>2.3626568552249991</v>
      </c>
      <c r="AJ787" s="7">
        <v>2.2000000000000002</v>
      </c>
      <c r="AK787" s="27">
        <f t="shared" ref="AK787:AK808" si="917">IF($A787&gt;$F787,0,$AE787)</f>
        <v>0</v>
      </c>
      <c r="AL787" s="3">
        <f t="shared" ref="AL787:AL808" si="918">(12/$D787)*(($I787+$AF787)/$AI787+$AK787/$AJ787)</f>
        <v>2801.5977597403767</v>
      </c>
    </row>
    <row r="788" spans="1:38" ht="20.25" x14ac:dyDescent="0.3">
      <c r="A788" s="7">
        <v>32</v>
      </c>
      <c r="B788" s="7">
        <v>27</v>
      </c>
      <c r="C788" s="27">
        <v>22</v>
      </c>
      <c r="D788" s="27">
        <v>34</v>
      </c>
      <c r="E788" s="7">
        <v>3.5</v>
      </c>
      <c r="F788" s="32">
        <f t="shared" si="898"/>
        <v>3.4166666666666665</v>
      </c>
      <c r="G788" s="8">
        <f t="shared" si="891"/>
        <v>13120</v>
      </c>
      <c r="H788" s="2">
        <v>1.4</v>
      </c>
      <c r="I788" s="7">
        <f t="shared" si="892"/>
        <v>18368</v>
      </c>
      <c r="J788" s="7">
        <v>1.2</v>
      </c>
      <c r="K788" s="4">
        <f t="shared" ref="K788:K798" si="919">(1.75-1.15)*(($D788-24)/(96-24))+1.15</f>
        <v>1.2333333333333332</v>
      </c>
      <c r="L788" s="7">
        <v>0</v>
      </c>
      <c r="M788" s="2">
        <f t="shared" si="899"/>
        <v>3.3756756756756761</v>
      </c>
      <c r="N788" s="2">
        <f t="shared" si="900"/>
        <v>2.567567567567568</v>
      </c>
      <c r="O788" s="2">
        <f t="shared" si="901"/>
        <v>10.675675675675677</v>
      </c>
      <c r="P788" s="2">
        <f t="shared" si="902"/>
        <v>41.303333333333327</v>
      </c>
      <c r="Q788" s="2">
        <f t="shared" si="903"/>
        <v>47.303333333333327</v>
      </c>
      <c r="R788" s="2">
        <f t="shared" si="904"/>
        <v>40.299999999999997</v>
      </c>
      <c r="S788" s="2">
        <f t="shared" si="893"/>
        <v>44.3</v>
      </c>
      <c r="T788" s="2">
        <f t="shared" si="894"/>
        <v>54.3</v>
      </c>
      <c r="U788" s="7">
        <f t="shared" si="895"/>
        <v>1</v>
      </c>
      <c r="V788" s="2">
        <f t="shared" si="905"/>
        <v>20.143476809560042</v>
      </c>
      <c r="W788" s="28">
        <f t="shared" si="906"/>
        <v>28.63226987250528</v>
      </c>
      <c r="X788" s="2">
        <f t="shared" si="907"/>
        <v>29.899893754153581</v>
      </c>
      <c r="Y788" s="2">
        <f t="shared" si="908"/>
        <v>68.823545765996812</v>
      </c>
      <c r="Z788" s="28">
        <f t="shared" si="909"/>
        <v>0</v>
      </c>
      <c r="AA788" s="28">
        <f t="shared" si="910"/>
        <v>3.4166666666666665</v>
      </c>
      <c r="AB788" s="28">
        <f t="shared" si="911"/>
        <v>97.826922064393031</v>
      </c>
      <c r="AC788" s="2">
        <f t="shared" si="912"/>
        <v>102.1579703266914</v>
      </c>
      <c r="AD788" s="2">
        <f t="shared" si="896"/>
        <v>102.1579703266914</v>
      </c>
      <c r="AE788" s="2">
        <f t="shared" si="913"/>
        <v>102.1579703266914</v>
      </c>
      <c r="AF788" s="2">
        <f t="shared" si="897"/>
        <v>248.1072798172539</v>
      </c>
      <c r="AG788" s="33">
        <f t="shared" si="914"/>
        <v>0.1528299944196429</v>
      </c>
      <c r="AH788" s="33">
        <f t="shared" si="915"/>
        <v>0.1528299944196429</v>
      </c>
      <c r="AI788" s="2">
        <f t="shared" si="916"/>
        <v>2.3636166149610069</v>
      </c>
      <c r="AJ788" s="7">
        <v>2.2000000000000002</v>
      </c>
      <c r="AK788" s="27">
        <f t="shared" si="917"/>
        <v>0</v>
      </c>
      <c r="AL788" s="3">
        <f t="shared" si="918"/>
        <v>2779.8039508830316</v>
      </c>
    </row>
    <row r="789" spans="1:38" ht="20.25" x14ac:dyDescent="0.3">
      <c r="A789" s="7">
        <v>32</v>
      </c>
      <c r="B789" s="7">
        <v>30</v>
      </c>
      <c r="C789" s="27">
        <v>24</v>
      </c>
      <c r="D789" s="27">
        <v>38</v>
      </c>
      <c r="E789" s="7">
        <v>3.75</v>
      </c>
      <c r="F789" s="32">
        <f t="shared" si="898"/>
        <v>3.7916666666666665</v>
      </c>
      <c r="G789" s="8">
        <f t="shared" si="891"/>
        <v>14560</v>
      </c>
      <c r="H789" s="2">
        <v>1.4</v>
      </c>
      <c r="I789" s="7">
        <f t="shared" si="892"/>
        <v>20384</v>
      </c>
      <c r="J789" s="7">
        <v>1.2</v>
      </c>
      <c r="K789" s="4">
        <f t="shared" si="919"/>
        <v>1.2666666666666666</v>
      </c>
      <c r="L789" s="7">
        <v>0</v>
      </c>
      <c r="M789" s="2">
        <f t="shared" si="899"/>
        <v>3.271052631578947</v>
      </c>
      <c r="N789" s="2">
        <f t="shared" si="900"/>
        <v>2.5</v>
      </c>
      <c r="O789" s="2">
        <f t="shared" si="901"/>
        <v>10.394736842105264</v>
      </c>
      <c r="P789" s="2">
        <f t="shared" si="902"/>
        <v>42.389999999999993</v>
      </c>
      <c r="Q789" s="2">
        <f t="shared" si="903"/>
        <v>48.389999999999993</v>
      </c>
      <c r="R789" s="2">
        <f t="shared" si="904"/>
        <v>41.366666666666667</v>
      </c>
      <c r="S789" s="2">
        <f t="shared" si="893"/>
        <v>45.366666666666667</v>
      </c>
      <c r="T789" s="2">
        <f t="shared" si="894"/>
        <v>55.366666666666667</v>
      </c>
      <c r="U789" s="7">
        <f t="shared" si="895"/>
        <v>1</v>
      </c>
      <c r="V789" s="2">
        <f t="shared" si="905"/>
        <v>19.183377603306738</v>
      </c>
      <c r="W789" s="28">
        <f t="shared" si="906"/>
        <v>27.331203625210854</v>
      </c>
      <c r="X789" s="2">
        <f t="shared" si="907"/>
        <v>28.665348110419821</v>
      </c>
      <c r="Y789" s="2">
        <f t="shared" si="908"/>
        <v>72.736973412538049</v>
      </c>
      <c r="Z789" s="28">
        <f t="shared" si="909"/>
        <v>0</v>
      </c>
      <c r="AA789" s="28">
        <f t="shared" si="910"/>
        <v>3.7916666666666665</v>
      </c>
      <c r="AB789" s="28">
        <f t="shared" si="911"/>
        <v>103.63081374559115</v>
      </c>
      <c r="AC789" s="2">
        <f t="shared" si="912"/>
        <v>108.68944491867515</v>
      </c>
      <c r="AD789" s="2">
        <f t="shared" si="896"/>
        <v>108.68944491867515</v>
      </c>
      <c r="AE789" s="2">
        <f t="shared" si="913"/>
        <v>108.68944491867515</v>
      </c>
      <c r="AF789" s="2">
        <f t="shared" si="897"/>
        <v>306.30528372500481</v>
      </c>
      <c r="AG789" s="33">
        <f t="shared" si="914"/>
        <v>0.15337579520089289</v>
      </c>
      <c r="AH789" s="33">
        <f t="shared" si="915"/>
        <v>0.15337579520089289</v>
      </c>
      <c r="AI789" s="2">
        <f t="shared" si="916"/>
        <v>2.3645771547621233</v>
      </c>
      <c r="AJ789" s="7">
        <v>2.2000000000000002</v>
      </c>
      <c r="AK789" s="27">
        <f t="shared" si="917"/>
        <v>0</v>
      </c>
      <c r="AL789" s="3">
        <f t="shared" si="918"/>
        <v>2763.1919739876103</v>
      </c>
    </row>
    <row r="790" spans="1:38" ht="20.25" x14ac:dyDescent="0.3">
      <c r="A790" s="7">
        <v>32</v>
      </c>
      <c r="B790" s="7">
        <v>33</v>
      </c>
      <c r="C790" s="27">
        <v>27</v>
      </c>
      <c r="D790" s="27">
        <v>42</v>
      </c>
      <c r="E790" s="7">
        <v>3.75</v>
      </c>
      <c r="F790" s="32">
        <f t="shared" si="898"/>
        <v>4.125</v>
      </c>
      <c r="G790" s="8">
        <f t="shared" si="891"/>
        <v>15840</v>
      </c>
      <c r="H790" s="2">
        <v>1.4</v>
      </c>
      <c r="I790" s="7">
        <f t="shared" si="892"/>
        <v>22176</v>
      </c>
      <c r="J790" s="7">
        <v>1.2</v>
      </c>
      <c r="K790" s="4">
        <f t="shared" si="919"/>
        <v>1.2999999999999998</v>
      </c>
      <c r="L790" s="7">
        <v>0</v>
      </c>
      <c r="M790" s="2">
        <f t="shared" si="899"/>
        <v>3.1717948717948721</v>
      </c>
      <c r="N790" s="2">
        <f t="shared" si="900"/>
        <v>2.4358974358974361</v>
      </c>
      <c r="O790" s="2">
        <f t="shared" si="901"/>
        <v>10.12820512820513</v>
      </c>
      <c r="P790" s="2">
        <f t="shared" si="902"/>
        <v>43.476666666666659</v>
      </c>
      <c r="Q790" s="2">
        <f t="shared" si="903"/>
        <v>49.476666666666659</v>
      </c>
      <c r="R790" s="2">
        <f t="shared" si="904"/>
        <v>42.43333333333333</v>
      </c>
      <c r="S790" s="2">
        <f t="shared" si="893"/>
        <v>46.43333333333333</v>
      </c>
      <c r="T790" s="2">
        <f t="shared" si="894"/>
        <v>56.43333333333333</v>
      </c>
      <c r="U790" s="7">
        <f t="shared" si="895"/>
        <v>1</v>
      </c>
      <c r="V790" s="2">
        <f t="shared" si="905"/>
        <v>18.29041850393374</v>
      </c>
      <c r="W790" s="28">
        <f t="shared" si="906"/>
        <v>26.116859695248177</v>
      </c>
      <c r="X790" s="2">
        <f t="shared" si="907"/>
        <v>27.505850862974189</v>
      </c>
      <c r="Y790" s="2">
        <f t="shared" si="908"/>
        <v>75.447976328726682</v>
      </c>
      <c r="Z790" s="28">
        <f t="shared" si="909"/>
        <v>0</v>
      </c>
      <c r="AA790" s="28">
        <f t="shared" si="910"/>
        <v>4.125</v>
      </c>
      <c r="AB790" s="28">
        <f t="shared" si="911"/>
        <v>107.73204624289873</v>
      </c>
      <c r="AC790" s="2">
        <f t="shared" si="912"/>
        <v>113.46163480976853</v>
      </c>
      <c r="AD790" s="2">
        <f t="shared" si="896"/>
        <v>113.46163480976853</v>
      </c>
      <c r="AE790" s="2">
        <f t="shared" si="913"/>
        <v>113.46163480976853</v>
      </c>
      <c r="AF790" s="2">
        <f t="shared" si="897"/>
        <v>370.62939330725584</v>
      </c>
      <c r="AG790" s="33">
        <f t="shared" si="914"/>
        <v>0.15386095145089287</v>
      </c>
      <c r="AH790" s="33">
        <f t="shared" si="915"/>
        <v>0.15386095145089287</v>
      </c>
      <c r="AI790" s="2">
        <f t="shared" si="916"/>
        <v>2.3654316235572419</v>
      </c>
      <c r="AJ790" s="7">
        <v>2.2000000000000002</v>
      </c>
      <c r="AK790" s="27">
        <f t="shared" si="917"/>
        <v>0</v>
      </c>
      <c r="AL790" s="3">
        <f t="shared" si="918"/>
        <v>2723.3482668528345</v>
      </c>
    </row>
    <row r="791" spans="1:38" ht="20.25" x14ac:dyDescent="0.3">
      <c r="A791" s="7">
        <v>32</v>
      </c>
      <c r="B791" s="7">
        <v>36</v>
      </c>
      <c r="C791" s="27">
        <v>29</v>
      </c>
      <c r="D791" s="27">
        <v>45</v>
      </c>
      <c r="E791" s="7">
        <v>4.5</v>
      </c>
      <c r="F791" s="32">
        <f t="shared" si="898"/>
        <v>4.5</v>
      </c>
      <c r="G791" s="8">
        <f t="shared" si="891"/>
        <v>17280</v>
      </c>
      <c r="H791" s="2">
        <v>1.4</v>
      </c>
      <c r="I791" s="7">
        <f t="shared" si="892"/>
        <v>24192</v>
      </c>
      <c r="J791" s="7">
        <v>1.2</v>
      </c>
      <c r="K791" s="4">
        <f t="shared" si="919"/>
        <v>1.325</v>
      </c>
      <c r="L791" s="7">
        <v>0</v>
      </c>
      <c r="M791" s="2">
        <f t="shared" si="899"/>
        <v>3.10062893081761</v>
      </c>
      <c r="N791" s="2">
        <f t="shared" si="900"/>
        <v>2.3899371069182389</v>
      </c>
      <c r="O791" s="2">
        <f t="shared" si="901"/>
        <v>9.9371069182389942</v>
      </c>
      <c r="P791" s="2">
        <f t="shared" si="902"/>
        <v>44.291666666666664</v>
      </c>
      <c r="Q791" s="2">
        <f t="shared" si="903"/>
        <v>50.291666666666664</v>
      </c>
      <c r="R791" s="2">
        <f t="shared" si="904"/>
        <v>43.233333333333334</v>
      </c>
      <c r="S791" s="2">
        <f t="shared" si="893"/>
        <v>47.233333333333334</v>
      </c>
      <c r="T791" s="2">
        <f t="shared" si="894"/>
        <v>57.233333333333334</v>
      </c>
      <c r="U791" s="7">
        <f t="shared" si="895"/>
        <v>1</v>
      </c>
      <c r="V791" s="2">
        <f t="shared" si="905"/>
        <v>17.661048152035256</v>
      </c>
      <c r="W791" s="28">
        <f t="shared" si="906"/>
        <v>25.258445939032427</v>
      </c>
      <c r="X791" s="2">
        <f t="shared" si="907"/>
        <v>26.681863078846508</v>
      </c>
      <c r="Y791" s="2">
        <f t="shared" si="908"/>
        <v>79.474716684158651</v>
      </c>
      <c r="Z791" s="28">
        <f t="shared" si="909"/>
        <v>0</v>
      </c>
      <c r="AA791" s="28">
        <f t="shared" si="910"/>
        <v>4.5</v>
      </c>
      <c r="AB791" s="28">
        <f t="shared" si="911"/>
        <v>113.66300672564591</v>
      </c>
      <c r="AC791" s="2">
        <f t="shared" si="912"/>
        <v>120.06838385480928</v>
      </c>
      <c r="AD791" s="2">
        <f t="shared" si="896"/>
        <v>120.06838385480928</v>
      </c>
      <c r="AE791" s="2">
        <f t="shared" si="913"/>
        <v>120.06838385480928</v>
      </c>
      <c r="AF791" s="2">
        <f t="shared" si="897"/>
        <v>441.07960856400695</v>
      </c>
      <c r="AG791" s="33">
        <f t="shared" si="914"/>
        <v>0.15440675223214287</v>
      </c>
      <c r="AH791" s="33">
        <f t="shared" si="915"/>
        <v>0.15440675223214287</v>
      </c>
      <c r="AI791" s="2">
        <f t="shared" si="916"/>
        <v>2.3663936394117444</v>
      </c>
      <c r="AJ791" s="7">
        <v>2.2000000000000002</v>
      </c>
      <c r="AK791" s="27">
        <f t="shared" si="917"/>
        <v>0</v>
      </c>
      <c r="AL791" s="3">
        <f t="shared" si="918"/>
        <v>2775.878501170806</v>
      </c>
    </row>
    <row r="792" spans="1:38" ht="20.25" x14ac:dyDescent="0.3">
      <c r="A792" s="7">
        <v>32</v>
      </c>
      <c r="B792" s="7">
        <v>39</v>
      </c>
      <c r="C792" s="27">
        <v>32</v>
      </c>
      <c r="D792" s="27">
        <v>49</v>
      </c>
      <c r="E792" s="7">
        <v>4.75</v>
      </c>
      <c r="F792" s="32">
        <f t="shared" si="898"/>
        <v>4.875</v>
      </c>
      <c r="G792" s="8">
        <f t="shared" si="891"/>
        <v>18720</v>
      </c>
      <c r="H792" s="2">
        <v>1.4</v>
      </c>
      <c r="I792" s="7">
        <f t="shared" si="892"/>
        <v>26208</v>
      </c>
      <c r="J792" s="7">
        <v>1.2</v>
      </c>
      <c r="K792" s="4">
        <f t="shared" si="919"/>
        <v>1.3583333333333334</v>
      </c>
      <c r="L792" s="7">
        <v>0</v>
      </c>
      <c r="M792" s="2">
        <f t="shared" si="899"/>
        <v>3.0098159509202449</v>
      </c>
      <c r="N792" s="2">
        <f t="shared" si="900"/>
        <v>2.3312883435582821</v>
      </c>
      <c r="O792" s="2">
        <f t="shared" si="901"/>
        <v>9.6932515337423304</v>
      </c>
      <c r="P792" s="2">
        <f t="shared" si="902"/>
        <v>45.37833333333333</v>
      </c>
      <c r="Q792" s="2">
        <f t="shared" si="903"/>
        <v>51.37833333333333</v>
      </c>
      <c r="R792" s="2">
        <f t="shared" si="904"/>
        <v>44.300000000000004</v>
      </c>
      <c r="S792" s="2">
        <f t="shared" si="893"/>
        <v>48.300000000000004</v>
      </c>
      <c r="T792" s="2">
        <f t="shared" si="894"/>
        <v>58.300000000000004</v>
      </c>
      <c r="U792" s="7">
        <f t="shared" si="895"/>
        <v>1</v>
      </c>
      <c r="V792" s="2">
        <f t="shared" si="905"/>
        <v>16.871258748944907</v>
      </c>
      <c r="W792" s="28">
        <f t="shared" si="906"/>
        <v>24.178207899141412</v>
      </c>
      <c r="X792" s="2">
        <f t="shared" si="907"/>
        <v>25.639683107315928</v>
      </c>
      <c r="Y792" s="2">
        <f t="shared" si="908"/>
        <v>82.247386401106425</v>
      </c>
      <c r="Z792" s="28">
        <f t="shared" si="909"/>
        <v>0</v>
      </c>
      <c r="AA792" s="28">
        <f t="shared" si="910"/>
        <v>4.875</v>
      </c>
      <c r="AB792" s="28">
        <f t="shared" si="911"/>
        <v>117.86876350831439</v>
      </c>
      <c r="AC792" s="2">
        <f t="shared" si="912"/>
        <v>124.99345514816515</v>
      </c>
      <c r="AD792" s="2">
        <f t="shared" si="896"/>
        <v>124.99345514816515</v>
      </c>
      <c r="AE792" s="2">
        <f t="shared" si="913"/>
        <v>124.99345514816515</v>
      </c>
      <c r="AF792" s="2">
        <f t="shared" si="897"/>
        <v>517.65592949525819</v>
      </c>
      <c r="AG792" s="33">
        <f t="shared" si="914"/>
        <v>0.15495255301339289</v>
      </c>
      <c r="AH792" s="33">
        <f t="shared" si="915"/>
        <v>0.15495255301339289</v>
      </c>
      <c r="AI792" s="2">
        <f t="shared" si="916"/>
        <v>2.3673564380840939</v>
      </c>
      <c r="AJ792" s="7">
        <v>2.2000000000000002</v>
      </c>
      <c r="AK792" s="27">
        <f t="shared" si="917"/>
        <v>0</v>
      </c>
      <c r="AL792" s="3">
        <f t="shared" si="918"/>
        <v>2764.7119333983178</v>
      </c>
    </row>
    <row r="793" spans="1:38" ht="20.25" x14ac:dyDescent="0.3">
      <c r="A793" s="7">
        <v>32</v>
      </c>
      <c r="B793" s="7">
        <v>42</v>
      </c>
      <c r="C793" s="27">
        <v>34</v>
      </c>
      <c r="D793" s="27">
        <v>53</v>
      </c>
      <c r="E793" s="7">
        <v>5</v>
      </c>
      <c r="F793" s="32">
        <f t="shared" si="898"/>
        <v>5.25</v>
      </c>
      <c r="G793" s="8">
        <f t="shared" si="891"/>
        <v>20160</v>
      </c>
      <c r="H793" s="2">
        <v>1.4</v>
      </c>
      <c r="I793" s="7">
        <f t="shared" si="892"/>
        <v>28224</v>
      </c>
      <c r="J793" s="7">
        <v>1.2</v>
      </c>
      <c r="K793" s="4">
        <f t="shared" si="919"/>
        <v>1.3916666666666666</v>
      </c>
      <c r="L793" s="7">
        <v>0</v>
      </c>
      <c r="M793" s="2">
        <f t="shared" si="899"/>
        <v>2.9233532934131738</v>
      </c>
      <c r="N793" s="2">
        <f t="shared" si="900"/>
        <v>2.2754491017964074</v>
      </c>
      <c r="O793" s="2">
        <f t="shared" si="901"/>
        <v>9.4610778443113777</v>
      </c>
      <c r="P793" s="2">
        <f t="shared" si="902"/>
        <v>46.464999999999996</v>
      </c>
      <c r="Q793" s="2">
        <f t="shared" si="903"/>
        <v>52.464999999999996</v>
      </c>
      <c r="R793" s="2">
        <f t="shared" si="904"/>
        <v>45.366666666666667</v>
      </c>
      <c r="S793" s="2">
        <f t="shared" si="893"/>
        <v>49.366666666666667</v>
      </c>
      <c r="T793" s="2">
        <f t="shared" si="894"/>
        <v>59.366666666666667</v>
      </c>
      <c r="U793" s="7">
        <f t="shared" si="895"/>
        <v>1</v>
      </c>
      <c r="V793" s="2">
        <f t="shared" si="905"/>
        <v>16.133354499024684</v>
      </c>
      <c r="W793" s="28">
        <f t="shared" si="906"/>
        <v>23.165824899954202</v>
      </c>
      <c r="X793" s="2">
        <f t="shared" si="907"/>
        <v>24.657490705415604</v>
      </c>
      <c r="Y793" s="2">
        <f t="shared" si="908"/>
        <v>84.700111119879594</v>
      </c>
      <c r="Z793" s="28">
        <f t="shared" si="909"/>
        <v>0</v>
      </c>
      <c r="AA793" s="28">
        <f t="shared" si="910"/>
        <v>5.25</v>
      </c>
      <c r="AB793" s="28">
        <f t="shared" si="911"/>
        <v>121.62058072475956</v>
      </c>
      <c r="AC793" s="2">
        <f t="shared" si="912"/>
        <v>129.45182620343192</v>
      </c>
      <c r="AD793" s="2">
        <f t="shared" si="896"/>
        <v>129.45182620343192</v>
      </c>
      <c r="AE793" s="2">
        <f t="shared" si="913"/>
        <v>129.45182620343192</v>
      </c>
      <c r="AF793" s="2">
        <f t="shared" si="897"/>
        <v>600.35835610100946</v>
      </c>
      <c r="AG793" s="33">
        <f t="shared" si="914"/>
        <v>0.15549835379464289</v>
      </c>
      <c r="AH793" s="33">
        <f t="shared" si="915"/>
        <v>0.15549835379464289</v>
      </c>
      <c r="AI793" s="2">
        <f t="shared" si="916"/>
        <v>2.3683200205301795</v>
      </c>
      <c r="AJ793" s="7">
        <v>2.2000000000000002</v>
      </c>
      <c r="AK793" s="27">
        <f t="shared" si="917"/>
        <v>0</v>
      </c>
      <c r="AL793" s="3">
        <f t="shared" si="918"/>
        <v>2755.6536954050275</v>
      </c>
    </row>
    <row r="794" spans="1:38" ht="20.25" x14ac:dyDescent="0.3">
      <c r="A794" s="7">
        <v>32</v>
      </c>
      <c r="B794" s="7">
        <v>48</v>
      </c>
      <c r="C794" s="27">
        <v>38</v>
      </c>
      <c r="D794" s="27">
        <v>60</v>
      </c>
      <c r="E794" s="7">
        <v>5.5</v>
      </c>
      <c r="F794" s="32">
        <f t="shared" si="898"/>
        <v>5.916666666666667</v>
      </c>
      <c r="G794" s="8">
        <f t="shared" si="891"/>
        <v>22720</v>
      </c>
      <c r="H794" s="2">
        <v>1.4</v>
      </c>
      <c r="I794" s="7">
        <f t="shared" si="892"/>
        <v>31807.999999999996</v>
      </c>
      <c r="J794" s="7">
        <v>1.2</v>
      </c>
      <c r="K794" s="4">
        <f t="shared" si="919"/>
        <v>1.45</v>
      </c>
      <c r="L794" s="7">
        <v>0</v>
      </c>
      <c r="M794" s="2">
        <f t="shared" si="899"/>
        <v>2.7816091954022988</v>
      </c>
      <c r="N794" s="2">
        <f t="shared" si="900"/>
        <v>2.1839080459770113</v>
      </c>
      <c r="O794" s="2">
        <f t="shared" si="901"/>
        <v>9.0804597701149419</v>
      </c>
      <c r="P794" s="2">
        <f t="shared" si="902"/>
        <v>48.36666666666666</v>
      </c>
      <c r="Q794" s="2">
        <f t="shared" si="903"/>
        <v>54.36666666666666</v>
      </c>
      <c r="R794" s="2">
        <f t="shared" si="904"/>
        <v>47.233333333333334</v>
      </c>
      <c r="S794" s="2">
        <f t="shared" si="893"/>
        <v>51.233333333333334</v>
      </c>
      <c r="T794" s="2">
        <f t="shared" si="894"/>
        <v>61.233333333333334</v>
      </c>
      <c r="U794" s="7">
        <f t="shared" si="895"/>
        <v>1</v>
      </c>
      <c r="V794" s="2">
        <f t="shared" si="905"/>
        <v>14.953743346860646</v>
      </c>
      <c r="W794" s="28">
        <f t="shared" si="906"/>
        <v>21.541003499615258</v>
      </c>
      <c r="X794" s="2">
        <f t="shared" si="907"/>
        <v>23.069629093632592</v>
      </c>
      <c r="Y794" s="2">
        <f t="shared" si="908"/>
        <v>88.476314802258827</v>
      </c>
      <c r="Z794" s="28">
        <f t="shared" si="909"/>
        <v>0</v>
      </c>
      <c r="AA794" s="28">
        <f t="shared" si="910"/>
        <v>5.916666666666667</v>
      </c>
      <c r="AB794" s="28">
        <f t="shared" si="911"/>
        <v>127.45093737272362</v>
      </c>
      <c r="AC794" s="2">
        <f t="shared" si="912"/>
        <v>136.4953054706595</v>
      </c>
      <c r="AD794" s="2">
        <f t="shared" si="896"/>
        <v>136.4953054706595</v>
      </c>
      <c r="AE794" s="2">
        <f t="shared" si="913"/>
        <v>136.4953054706595</v>
      </c>
      <c r="AF794" s="2">
        <f t="shared" si="897"/>
        <v>784.14152633601236</v>
      </c>
      <c r="AG794" s="33">
        <f t="shared" si="914"/>
        <v>0.1564686662946429</v>
      </c>
      <c r="AH794" s="33">
        <f t="shared" si="915"/>
        <v>0.1564686662946429</v>
      </c>
      <c r="AI794" s="2">
        <f t="shared" si="916"/>
        <v>2.3700349942115904</v>
      </c>
      <c r="AJ794" s="7">
        <v>2.2000000000000002</v>
      </c>
      <c r="AK794" s="27">
        <f t="shared" si="917"/>
        <v>0</v>
      </c>
      <c r="AL794" s="3">
        <f t="shared" si="918"/>
        <v>2750.3510797044605</v>
      </c>
    </row>
    <row r="795" spans="1:38" ht="20.25" x14ac:dyDescent="0.3">
      <c r="A795" s="7">
        <v>32</v>
      </c>
      <c r="B795" s="7">
        <v>54</v>
      </c>
      <c r="C795" s="27">
        <v>43</v>
      </c>
      <c r="D795" s="27">
        <v>68</v>
      </c>
      <c r="E795" s="7">
        <v>6</v>
      </c>
      <c r="F795" s="32">
        <f t="shared" si="898"/>
        <v>6.666666666666667</v>
      </c>
      <c r="G795" s="8">
        <f t="shared" si="891"/>
        <v>25600</v>
      </c>
      <c r="H795" s="2">
        <v>1.4</v>
      </c>
      <c r="I795" s="7">
        <f t="shared" si="892"/>
        <v>35840</v>
      </c>
      <c r="J795" s="7">
        <v>1.2</v>
      </c>
      <c r="K795" s="4">
        <f t="shared" si="919"/>
        <v>1.5166666666666666</v>
      </c>
      <c r="L795" s="7">
        <v>0</v>
      </c>
      <c r="M795" s="2">
        <f t="shared" si="899"/>
        <v>2.6329670329670329</v>
      </c>
      <c r="N795" s="2">
        <f t="shared" si="900"/>
        <v>2.087912087912088</v>
      </c>
      <c r="O795" s="2">
        <f t="shared" si="901"/>
        <v>8.6813186813186807</v>
      </c>
      <c r="P795" s="2">
        <f t="shared" si="902"/>
        <v>50.54</v>
      </c>
      <c r="Q795" s="2">
        <f t="shared" si="903"/>
        <v>56.54</v>
      </c>
      <c r="R795" s="2">
        <f t="shared" si="904"/>
        <v>49.366666666666667</v>
      </c>
      <c r="S795" s="2">
        <f t="shared" si="893"/>
        <v>53.366666666666667</v>
      </c>
      <c r="T795" s="2">
        <f t="shared" si="894"/>
        <v>63.366666666666667</v>
      </c>
      <c r="U795" s="7">
        <f t="shared" si="895"/>
        <v>1</v>
      </c>
      <c r="V795" s="2">
        <f t="shared" si="905"/>
        <v>13.75756636294132</v>
      </c>
      <c r="W795" s="28">
        <f t="shared" si="906"/>
        <v>19.884989638815675</v>
      </c>
      <c r="X795" s="2">
        <f t="shared" si="907"/>
        <v>21.436039751200521</v>
      </c>
      <c r="Y795" s="2">
        <f t="shared" si="908"/>
        <v>91.717109086275471</v>
      </c>
      <c r="Z795" s="28">
        <f t="shared" si="909"/>
        <v>0</v>
      </c>
      <c r="AA795" s="28">
        <f t="shared" si="910"/>
        <v>6.666666666666667</v>
      </c>
      <c r="AB795" s="28">
        <f t="shared" si="911"/>
        <v>132.5665975921045</v>
      </c>
      <c r="AC795" s="2">
        <f t="shared" si="912"/>
        <v>142.90693167467015</v>
      </c>
      <c r="AD795" s="2">
        <f t="shared" si="896"/>
        <v>142.90693167467015</v>
      </c>
      <c r="AE795" s="2">
        <f t="shared" si="913"/>
        <v>142.90693167467015</v>
      </c>
      <c r="AF795" s="2">
        <f t="shared" si="897"/>
        <v>992.42911926901559</v>
      </c>
      <c r="AG795" s="33">
        <f t="shared" si="914"/>
        <v>0.15756026785714289</v>
      </c>
      <c r="AH795" s="33">
        <f t="shared" si="915"/>
        <v>0.15756026785714289</v>
      </c>
      <c r="AI795" s="2">
        <f t="shared" si="916"/>
        <v>2.3719673108582127</v>
      </c>
      <c r="AJ795" s="7">
        <v>2.2000000000000002</v>
      </c>
      <c r="AK795" s="27">
        <f t="shared" si="917"/>
        <v>0</v>
      </c>
      <c r="AL795" s="3">
        <f t="shared" si="918"/>
        <v>2740.2740345778379</v>
      </c>
    </row>
    <row r="796" spans="1:38" ht="20.25" x14ac:dyDescent="0.3">
      <c r="A796" s="7">
        <v>32</v>
      </c>
      <c r="B796" s="7">
        <v>60</v>
      </c>
      <c r="C796" s="27">
        <v>48</v>
      </c>
      <c r="D796" s="27">
        <v>76</v>
      </c>
      <c r="E796" s="7">
        <v>6.5</v>
      </c>
      <c r="F796" s="32">
        <f t="shared" si="898"/>
        <v>7.416666666666667</v>
      </c>
      <c r="G796" s="8">
        <f t="shared" si="891"/>
        <v>28480</v>
      </c>
      <c r="H796" s="2">
        <v>1.4</v>
      </c>
      <c r="I796" s="7">
        <f t="shared" si="892"/>
        <v>39872</v>
      </c>
      <c r="J796" s="7">
        <v>1.2</v>
      </c>
      <c r="K796" s="4">
        <f t="shared" si="919"/>
        <v>1.5833333333333333</v>
      </c>
      <c r="L796" s="7">
        <v>0</v>
      </c>
      <c r="M796" s="2">
        <f t="shared" si="899"/>
        <v>2.4968421052631578</v>
      </c>
      <c r="N796" s="2">
        <f t="shared" si="900"/>
        <v>2</v>
      </c>
      <c r="O796" s="2">
        <f t="shared" si="901"/>
        <v>8.3157894736842106</v>
      </c>
      <c r="P796" s="2">
        <f t="shared" si="902"/>
        <v>52.713333333333331</v>
      </c>
      <c r="Q796" s="2">
        <f t="shared" si="903"/>
        <v>58.713333333333331</v>
      </c>
      <c r="R796" s="2">
        <f t="shared" si="904"/>
        <v>51.5</v>
      </c>
      <c r="S796" s="2">
        <f t="shared" si="893"/>
        <v>55.5</v>
      </c>
      <c r="T796" s="2">
        <f t="shared" si="894"/>
        <v>65.5</v>
      </c>
      <c r="U796" s="7">
        <f t="shared" si="895"/>
        <v>1</v>
      </c>
      <c r="V796" s="2">
        <f t="shared" si="905"/>
        <v>12.699518586825793</v>
      </c>
      <c r="W796" s="28">
        <f t="shared" si="906"/>
        <v>18.412871824930416</v>
      </c>
      <c r="X796" s="2">
        <f t="shared" si="907"/>
        <v>19.9702353350085</v>
      </c>
      <c r="Y796" s="2">
        <f t="shared" si="908"/>
        <v>94.18809618562463</v>
      </c>
      <c r="Z796" s="28">
        <f t="shared" si="909"/>
        <v>0</v>
      </c>
      <c r="AA796" s="28">
        <f t="shared" si="910"/>
        <v>7.416666666666667</v>
      </c>
      <c r="AB796" s="28">
        <f t="shared" si="911"/>
        <v>136.56213270156726</v>
      </c>
      <c r="AC796" s="2">
        <f t="shared" si="912"/>
        <v>148.11257873464638</v>
      </c>
      <c r="AD796" s="2">
        <f t="shared" si="896"/>
        <v>148.11257873464638</v>
      </c>
      <c r="AE796" s="2">
        <f t="shared" si="913"/>
        <v>148.11257873464638</v>
      </c>
      <c r="AF796" s="2">
        <f t="shared" si="897"/>
        <v>1225.2211349000193</v>
      </c>
      <c r="AG796" s="33">
        <f t="shared" si="914"/>
        <v>0.15865186941964288</v>
      </c>
      <c r="AH796" s="33">
        <f t="shared" si="915"/>
        <v>0.15865186941964288</v>
      </c>
      <c r="AI796" s="2">
        <f t="shared" si="916"/>
        <v>2.3739027809556195</v>
      </c>
      <c r="AJ796" s="7">
        <v>2.2000000000000002</v>
      </c>
      <c r="AK796" s="27">
        <f t="shared" si="917"/>
        <v>0</v>
      </c>
      <c r="AL796" s="3">
        <f t="shared" si="918"/>
        <v>2733.4880636622661</v>
      </c>
    </row>
    <row r="797" spans="1:38" ht="20.25" x14ac:dyDescent="0.3">
      <c r="A797" s="7">
        <v>32</v>
      </c>
      <c r="B797" s="7">
        <v>66</v>
      </c>
      <c r="C797" s="27">
        <v>53</v>
      </c>
      <c r="D797" s="27">
        <v>83</v>
      </c>
      <c r="E797" s="7">
        <v>7</v>
      </c>
      <c r="F797" s="32">
        <f t="shared" si="898"/>
        <v>8.0833333333333339</v>
      </c>
      <c r="G797" s="8">
        <f t="shared" si="891"/>
        <v>31040.000000000004</v>
      </c>
      <c r="H797" s="2">
        <v>1.4</v>
      </c>
      <c r="I797" s="7">
        <f t="shared" si="892"/>
        <v>43456</v>
      </c>
      <c r="J797" s="7">
        <v>1.2</v>
      </c>
      <c r="K797" s="4">
        <f t="shared" si="919"/>
        <v>1.6416666666666666</v>
      </c>
      <c r="L797" s="7">
        <v>0</v>
      </c>
      <c r="M797" s="2">
        <f t="shared" si="899"/>
        <v>2.3868020304568525</v>
      </c>
      <c r="N797" s="2">
        <f t="shared" si="900"/>
        <v>1.9289340101522843</v>
      </c>
      <c r="O797" s="2">
        <f t="shared" si="901"/>
        <v>8.0203045685279193</v>
      </c>
      <c r="P797" s="2">
        <f t="shared" si="902"/>
        <v>54.614999999999995</v>
      </c>
      <c r="Q797" s="2">
        <f t="shared" si="903"/>
        <v>60.614999999999995</v>
      </c>
      <c r="R797" s="2">
        <f t="shared" si="904"/>
        <v>53.366666666666667</v>
      </c>
      <c r="S797" s="2">
        <f t="shared" si="893"/>
        <v>57.366666666666667</v>
      </c>
      <c r="T797" s="2">
        <f t="shared" si="894"/>
        <v>67.366666666666674</v>
      </c>
      <c r="U797" s="7">
        <f t="shared" si="895"/>
        <v>1</v>
      </c>
      <c r="V797" s="2">
        <f t="shared" si="905"/>
        <v>11.870828690494573</v>
      </c>
      <c r="W797" s="28">
        <f t="shared" si="906"/>
        <v>17.254863391089675</v>
      </c>
      <c r="X797" s="2">
        <f t="shared" si="907"/>
        <v>18.80771571843821</v>
      </c>
      <c r="Y797" s="2">
        <f t="shared" si="908"/>
        <v>95.955865248164471</v>
      </c>
      <c r="Z797" s="28">
        <f t="shared" si="909"/>
        <v>0</v>
      </c>
      <c r="AA797" s="28">
        <f t="shared" si="910"/>
        <v>8.0833333333333339</v>
      </c>
      <c r="AB797" s="28">
        <f t="shared" si="911"/>
        <v>139.4768124113082</v>
      </c>
      <c r="AC797" s="2">
        <f t="shared" si="912"/>
        <v>152.02903539070888</v>
      </c>
      <c r="AD797" s="2">
        <f t="shared" si="896"/>
        <v>152.02903539070888</v>
      </c>
      <c r="AE797" s="2">
        <f t="shared" si="913"/>
        <v>152.02903539070888</v>
      </c>
      <c r="AF797" s="2">
        <f t="shared" si="897"/>
        <v>1482.5175732290234</v>
      </c>
      <c r="AG797" s="33">
        <f t="shared" si="914"/>
        <v>0.15962218191964289</v>
      </c>
      <c r="AH797" s="33">
        <f t="shared" si="915"/>
        <v>0.15962218191964289</v>
      </c>
      <c r="AI797" s="2">
        <f t="shared" si="916"/>
        <v>2.3756258524063978</v>
      </c>
      <c r="AJ797" s="7">
        <v>2.2000000000000002</v>
      </c>
      <c r="AK797" s="27">
        <f t="shared" si="917"/>
        <v>0</v>
      </c>
      <c r="AL797" s="3">
        <f t="shared" si="918"/>
        <v>2734.9151232072163</v>
      </c>
    </row>
    <row r="798" spans="1:38" ht="20.25" x14ac:dyDescent="0.3">
      <c r="A798" s="7">
        <v>32</v>
      </c>
      <c r="B798" s="7">
        <v>72</v>
      </c>
      <c r="C798" s="27">
        <v>58</v>
      </c>
      <c r="D798" s="27">
        <v>91</v>
      </c>
      <c r="E798" s="7">
        <v>7.5</v>
      </c>
      <c r="F798" s="32">
        <f t="shared" si="898"/>
        <v>8.8333333333333339</v>
      </c>
      <c r="G798" s="8">
        <f t="shared" si="891"/>
        <v>33920</v>
      </c>
      <c r="H798" s="2">
        <v>1.4</v>
      </c>
      <c r="I798" s="7">
        <f t="shared" si="892"/>
        <v>47488</v>
      </c>
      <c r="J798" s="7">
        <v>1.2</v>
      </c>
      <c r="K798" s="4">
        <f t="shared" si="919"/>
        <v>1.7083333333333335</v>
      </c>
      <c r="L798" s="7">
        <v>0</v>
      </c>
      <c r="M798" s="2">
        <f t="shared" si="899"/>
        <v>2.2702439024390242</v>
      </c>
      <c r="N798" s="2">
        <f t="shared" si="900"/>
        <v>1.8536585365853655</v>
      </c>
      <c r="O798" s="2">
        <f t="shared" si="901"/>
        <v>7.7073170731707306</v>
      </c>
      <c r="P798" s="2">
        <f t="shared" si="902"/>
        <v>56.788333333333334</v>
      </c>
      <c r="Q798" s="2">
        <f t="shared" si="903"/>
        <v>62.788333333333334</v>
      </c>
      <c r="R798" s="2">
        <f t="shared" si="904"/>
        <v>55.500000000000007</v>
      </c>
      <c r="S798" s="2">
        <f t="shared" si="893"/>
        <v>59.500000000000007</v>
      </c>
      <c r="T798" s="2">
        <f t="shared" si="894"/>
        <v>69.5</v>
      </c>
      <c r="U798" s="7">
        <f t="shared" si="895"/>
        <v>1</v>
      </c>
      <c r="V798" s="2">
        <f t="shared" si="905"/>
        <v>11.019433948322011</v>
      </c>
      <c r="W798" s="28">
        <f t="shared" si="906"/>
        <v>16.060361978252931</v>
      </c>
      <c r="X798" s="2">
        <f t="shared" si="907"/>
        <v>17.599383716025084</v>
      </c>
      <c r="Y798" s="2">
        <f t="shared" si="908"/>
        <v>97.338333210177765</v>
      </c>
      <c r="Z798" s="28">
        <f t="shared" si="909"/>
        <v>0</v>
      </c>
      <c r="AA798" s="28">
        <f t="shared" si="910"/>
        <v>8.8333333333333339</v>
      </c>
      <c r="AB798" s="28">
        <f t="shared" si="911"/>
        <v>141.86653080790092</v>
      </c>
      <c r="AC798" s="2">
        <f t="shared" si="912"/>
        <v>155.46122282488827</v>
      </c>
      <c r="AD798" s="2">
        <f t="shared" si="896"/>
        <v>155.46122282488827</v>
      </c>
      <c r="AE798" s="2">
        <f t="shared" si="913"/>
        <v>155.46122282488827</v>
      </c>
      <c r="AF798" s="2">
        <f t="shared" si="897"/>
        <v>1764.3184342560278</v>
      </c>
      <c r="AG798" s="33">
        <f t="shared" si="914"/>
        <v>0.16071378348214288</v>
      </c>
      <c r="AH798" s="33">
        <f t="shared" si="915"/>
        <v>0.16071378348214288</v>
      </c>
      <c r="AI798" s="2">
        <f t="shared" si="916"/>
        <v>2.377567300121215</v>
      </c>
      <c r="AJ798" s="7">
        <v>2.2000000000000002</v>
      </c>
      <c r="AK798" s="27">
        <f t="shared" si="917"/>
        <v>0</v>
      </c>
      <c r="AL798" s="3">
        <f t="shared" si="918"/>
        <v>2731.7044702661301</v>
      </c>
    </row>
    <row r="799" spans="1:38" ht="20.25" x14ac:dyDescent="0.3">
      <c r="A799" s="7">
        <v>32</v>
      </c>
      <c r="B799" s="7">
        <v>78</v>
      </c>
      <c r="C799" s="27">
        <v>63</v>
      </c>
      <c r="D799" s="27">
        <v>98</v>
      </c>
      <c r="E799" s="7">
        <v>8</v>
      </c>
      <c r="F799" s="32">
        <f t="shared" si="898"/>
        <v>9.5</v>
      </c>
      <c r="G799" s="8">
        <f t="shared" si="891"/>
        <v>36480</v>
      </c>
      <c r="H799" s="2">
        <v>1.4</v>
      </c>
      <c r="I799" s="7">
        <f t="shared" si="892"/>
        <v>51072</v>
      </c>
      <c r="J799" s="7">
        <v>1.2</v>
      </c>
      <c r="K799" s="7">
        <v>1.75</v>
      </c>
      <c r="L799" s="7">
        <v>0</v>
      </c>
      <c r="M799" s="2">
        <f t="shared" si="899"/>
        <v>2.196190476190476</v>
      </c>
      <c r="N799" s="2">
        <f t="shared" si="900"/>
        <v>1.8095238095238095</v>
      </c>
      <c r="O799" s="2">
        <f t="shared" si="901"/>
        <v>7.5238095238095237</v>
      </c>
      <c r="P799" s="2">
        <f t="shared" si="902"/>
        <v>58.156666666666666</v>
      </c>
      <c r="Q799" s="2">
        <f t="shared" si="903"/>
        <v>64.156666666666666</v>
      </c>
      <c r="R799" s="2">
        <f t="shared" si="904"/>
        <v>56.833333333333336</v>
      </c>
      <c r="S799" s="2">
        <f t="shared" si="893"/>
        <v>60.833333333333336</v>
      </c>
      <c r="T799" s="2">
        <f t="shared" si="894"/>
        <v>70.833333333333343</v>
      </c>
      <c r="U799" s="7">
        <f t="shared" si="895"/>
        <v>1</v>
      </c>
      <c r="V799" s="2">
        <f t="shared" si="905"/>
        <v>10.531404749523366</v>
      </c>
      <c r="W799" s="28">
        <f t="shared" si="906"/>
        <v>15.373326282480599</v>
      </c>
      <c r="X799" s="2">
        <f t="shared" si="907"/>
        <v>16.899807150999848</v>
      </c>
      <c r="Y799" s="2">
        <f t="shared" si="908"/>
        <v>100.04834512047198</v>
      </c>
      <c r="Z799" s="28">
        <f t="shared" si="909"/>
        <v>0</v>
      </c>
      <c r="AA799" s="28">
        <f t="shared" si="910"/>
        <v>9.5</v>
      </c>
      <c r="AB799" s="28">
        <f t="shared" si="911"/>
        <v>146.04659968356569</v>
      </c>
      <c r="AC799" s="2">
        <f t="shared" si="912"/>
        <v>160.54816793449857</v>
      </c>
      <c r="AD799" s="2">
        <f t="shared" si="896"/>
        <v>160.54816793449857</v>
      </c>
      <c r="AE799" s="2">
        <f t="shared" si="913"/>
        <v>160.54816793449857</v>
      </c>
      <c r="AF799" s="2">
        <f t="shared" si="897"/>
        <v>2070.6237179810328</v>
      </c>
      <c r="AG799" s="33">
        <f t="shared" si="914"/>
        <v>0.16168409598214289</v>
      </c>
      <c r="AH799" s="33">
        <f t="shared" si="915"/>
        <v>0.16168409598214289</v>
      </c>
      <c r="AI799" s="2">
        <f t="shared" si="916"/>
        <v>2.3792956973170774</v>
      </c>
      <c r="AJ799" s="7">
        <v>2.2000000000000002</v>
      </c>
      <c r="AK799" s="27">
        <f t="shared" si="917"/>
        <v>0</v>
      </c>
      <c r="AL799" s="3">
        <f t="shared" si="918"/>
        <v>2734.9522190274138</v>
      </c>
    </row>
    <row r="800" spans="1:38" ht="20.25" x14ac:dyDescent="0.3">
      <c r="A800" s="7">
        <v>32</v>
      </c>
      <c r="B800" s="7">
        <v>84</v>
      </c>
      <c r="C800" s="27">
        <v>68</v>
      </c>
      <c r="D800" s="27">
        <v>106</v>
      </c>
      <c r="E800" s="7">
        <v>8.5</v>
      </c>
      <c r="F800" s="32">
        <f t="shared" si="898"/>
        <v>10.25</v>
      </c>
      <c r="G800" s="8">
        <f t="shared" si="891"/>
        <v>39360</v>
      </c>
      <c r="H800" s="2">
        <v>1.4</v>
      </c>
      <c r="I800" s="7">
        <f t="shared" si="892"/>
        <v>55104</v>
      </c>
      <c r="J800" s="7">
        <v>1.2</v>
      </c>
      <c r="K800" s="7">
        <v>1.75</v>
      </c>
      <c r="L800" s="7">
        <v>0</v>
      </c>
      <c r="M800" s="2">
        <f t="shared" si="899"/>
        <v>2.1733333333333333</v>
      </c>
      <c r="N800" s="2">
        <f t="shared" si="900"/>
        <v>1.8095238095238095</v>
      </c>
      <c r="O800" s="2">
        <f t="shared" si="901"/>
        <v>7.5238095238095237</v>
      </c>
      <c r="P800" s="2">
        <f t="shared" si="902"/>
        <v>58.196666666666665</v>
      </c>
      <c r="Q800" s="2">
        <f t="shared" si="903"/>
        <v>64.196666666666658</v>
      </c>
      <c r="R800" s="2">
        <f t="shared" si="904"/>
        <v>56.833333333333336</v>
      </c>
      <c r="S800" s="2">
        <f t="shared" si="893"/>
        <v>60.833333333333336</v>
      </c>
      <c r="T800" s="2">
        <f t="shared" si="894"/>
        <v>70.833333333333343</v>
      </c>
      <c r="U800" s="7">
        <f t="shared" si="895"/>
        <v>1</v>
      </c>
      <c r="V800" s="2">
        <f t="shared" si="905"/>
        <v>10.524842785922232</v>
      </c>
      <c r="W800" s="28">
        <f t="shared" si="906"/>
        <v>15.363747388696408</v>
      </c>
      <c r="X800" s="2">
        <f t="shared" si="907"/>
        <v>16.889277129409322</v>
      </c>
      <c r="Y800" s="2">
        <f t="shared" si="908"/>
        <v>107.87963855570288</v>
      </c>
      <c r="Z800" s="28">
        <f t="shared" si="909"/>
        <v>0</v>
      </c>
      <c r="AA800" s="28">
        <f t="shared" si="910"/>
        <v>10.25</v>
      </c>
      <c r="AB800" s="28">
        <f t="shared" si="911"/>
        <v>157.47841073413818</v>
      </c>
      <c r="AC800" s="2">
        <f t="shared" si="912"/>
        <v>173.11509057644554</v>
      </c>
      <c r="AD800" s="2">
        <f t="shared" si="896"/>
        <v>173.11509057644554</v>
      </c>
      <c r="AE800" s="2">
        <f t="shared" si="913"/>
        <v>173.11509057644554</v>
      </c>
      <c r="AF800" s="2">
        <f t="shared" si="897"/>
        <v>2401.4334244040379</v>
      </c>
      <c r="AG800" s="33">
        <f t="shared" si="914"/>
        <v>0.16277569754464288</v>
      </c>
      <c r="AH800" s="33">
        <f t="shared" si="915"/>
        <v>0.16277569754464288</v>
      </c>
      <c r="AI800" s="2">
        <f t="shared" si="916"/>
        <v>2.3812431503845586</v>
      </c>
      <c r="AJ800" s="7">
        <v>2.2000000000000002</v>
      </c>
      <c r="AK800" s="27">
        <f t="shared" si="917"/>
        <v>0</v>
      </c>
      <c r="AL800" s="3">
        <f t="shared" si="918"/>
        <v>2733.8867372121676</v>
      </c>
    </row>
    <row r="801" spans="1:38" ht="20.25" x14ac:dyDescent="0.3">
      <c r="A801" s="7">
        <v>32</v>
      </c>
      <c r="B801" s="7">
        <v>90</v>
      </c>
      <c r="C801" s="27">
        <v>72</v>
      </c>
      <c r="D801" s="27">
        <v>113</v>
      </c>
      <c r="E801" s="7">
        <v>9</v>
      </c>
      <c r="F801" s="32">
        <f t="shared" si="898"/>
        <v>10.916666666666666</v>
      </c>
      <c r="G801" s="8">
        <f t="shared" si="891"/>
        <v>41920</v>
      </c>
      <c r="H801" s="2">
        <v>1.4</v>
      </c>
      <c r="I801" s="7">
        <f t="shared" si="892"/>
        <v>58687.999999999993</v>
      </c>
      <c r="J801" s="7">
        <v>1.2</v>
      </c>
      <c r="K801" s="7">
        <v>1.75</v>
      </c>
      <c r="L801" s="7">
        <v>0</v>
      </c>
      <c r="M801" s="2">
        <f t="shared" si="899"/>
        <v>2.1533333333333333</v>
      </c>
      <c r="N801" s="2">
        <f t="shared" si="900"/>
        <v>1.8095238095238095</v>
      </c>
      <c r="O801" s="2">
        <f t="shared" si="901"/>
        <v>7.5238095238095237</v>
      </c>
      <c r="P801" s="2">
        <f t="shared" si="902"/>
        <v>58.231666666666662</v>
      </c>
      <c r="Q801" s="2">
        <f t="shared" si="903"/>
        <v>64.231666666666655</v>
      </c>
      <c r="R801" s="2">
        <f t="shared" si="904"/>
        <v>56.833333333333336</v>
      </c>
      <c r="S801" s="2">
        <f t="shared" si="893"/>
        <v>60.833333333333336</v>
      </c>
      <c r="T801" s="2">
        <f t="shared" si="894"/>
        <v>70.833333333333343</v>
      </c>
      <c r="U801" s="7">
        <f t="shared" si="895"/>
        <v>1</v>
      </c>
      <c r="V801" s="2">
        <f t="shared" si="905"/>
        <v>10.519107772078998</v>
      </c>
      <c r="W801" s="28">
        <f t="shared" si="906"/>
        <v>15.355375643317375</v>
      </c>
      <c r="X801" s="2">
        <f t="shared" si="907"/>
        <v>16.880074118959708</v>
      </c>
      <c r="Y801" s="2">
        <f t="shared" si="908"/>
        <v>114.83359317852906</v>
      </c>
      <c r="Z801" s="28">
        <f t="shared" si="909"/>
        <v>0</v>
      </c>
      <c r="AA801" s="28">
        <f t="shared" si="910"/>
        <v>10.916666666666666</v>
      </c>
      <c r="AB801" s="28">
        <f t="shared" si="911"/>
        <v>167.62951743954801</v>
      </c>
      <c r="AC801" s="2">
        <f t="shared" si="912"/>
        <v>184.27414246531015</v>
      </c>
      <c r="AD801" s="2">
        <f t="shared" si="896"/>
        <v>184.27414246531015</v>
      </c>
      <c r="AE801" s="2">
        <f t="shared" si="913"/>
        <v>184.27414246531015</v>
      </c>
      <c r="AF801" s="2">
        <f t="shared" si="897"/>
        <v>2756.7475535250433</v>
      </c>
      <c r="AG801" s="33">
        <f t="shared" si="914"/>
        <v>0.16374601004464287</v>
      </c>
      <c r="AH801" s="33">
        <f t="shared" si="915"/>
        <v>0.16374601004464287</v>
      </c>
      <c r="AI801" s="2">
        <f t="shared" si="916"/>
        <v>2.3829768980552903</v>
      </c>
      <c r="AJ801" s="7">
        <v>2.2000000000000002</v>
      </c>
      <c r="AK801" s="27">
        <f t="shared" si="917"/>
        <v>0</v>
      </c>
      <c r="AL801" s="3">
        <f t="shared" si="918"/>
        <v>2738.2161951350217</v>
      </c>
    </row>
    <row r="802" spans="1:38" ht="20.25" x14ac:dyDescent="0.3">
      <c r="A802" s="7">
        <v>32</v>
      </c>
      <c r="B802" s="7">
        <v>96</v>
      </c>
      <c r="C802" s="27">
        <v>77</v>
      </c>
      <c r="D802" s="27">
        <v>121</v>
      </c>
      <c r="E802" s="7">
        <v>9.5</v>
      </c>
      <c r="F802" s="32">
        <f t="shared" si="898"/>
        <v>11.666666666666666</v>
      </c>
      <c r="G802" s="8">
        <f t="shared" si="891"/>
        <v>44800</v>
      </c>
      <c r="H802" s="2">
        <v>1.4</v>
      </c>
      <c r="I802" s="7">
        <f t="shared" si="892"/>
        <v>62719.999999999993</v>
      </c>
      <c r="J802" s="7">
        <v>1.2</v>
      </c>
      <c r="K802" s="7">
        <v>1.75</v>
      </c>
      <c r="L802" s="7">
        <v>0</v>
      </c>
      <c r="M802" s="2">
        <f t="shared" si="899"/>
        <v>2.1304761904761902</v>
      </c>
      <c r="N802" s="2">
        <f t="shared" si="900"/>
        <v>1.8095238095238095</v>
      </c>
      <c r="O802" s="2">
        <f t="shared" si="901"/>
        <v>7.5238095238095237</v>
      </c>
      <c r="P802" s="2">
        <f t="shared" si="902"/>
        <v>58.271666666666661</v>
      </c>
      <c r="Q802" s="2">
        <f t="shared" si="903"/>
        <v>64.271666666666661</v>
      </c>
      <c r="R802" s="2">
        <f t="shared" si="904"/>
        <v>56.833333333333336</v>
      </c>
      <c r="S802" s="2">
        <f t="shared" si="893"/>
        <v>60.833333333333336</v>
      </c>
      <c r="T802" s="2">
        <f t="shared" si="894"/>
        <v>70.833333333333343</v>
      </c>
      <c r="U802" s="7">
        <f t="shared" si="895"/>
        <v>1</v>
      </c>
      <c r="V802" s="2">
        <f t="shared" si="905"/>
        <v>10.512561118900306</v>
      </c>
      <c r="W802" s="28">
        <f t="shared" si="906"/>
        <v>15.345819099079643</v>
      </c>
      <c r="X802" s="2">
        <f t="shared" si="907"/>
        <v>16.869568666094139</v>
      </c>
      <c r="Y802" s="2">
        <f t="shared" si="908"/>
        <v>122.64654638717023</v>
      </c>
      <c r="Z802" s="28">
        <f t="shared" si="909"/>
        <v>0</v>
      </c>
      <c r="AA802" s="28">
        <f t="shared" si="910"/>
        <v>11.666666666666666</v>
      </c>
      <c r="AB802" s="28">
        <f t="shared" si="911"/>
        <v>179.03455615592915</v>
      </c>
      <c r="AC802" s="2">
        <f t="shared" si="912"/>
        <v>196.81163443776495</v>
      </c>
      <c r="AD802" s="2">
        <f t="shared" si="896"/>
        <v>196.81163443776495</v>
      </c>
      <c r="AE802" s="2">
        <f t="shared" si="913"/>
        <v>196.81163443776495</v>
      </c>
      <c r="AF802" s="2">
        <f t="shared" si="897"/>
        <v>3136.5661053440494</v>
      </c>
      <c r="AG802" s="33">
        <f t="shared" si="914"/>
        <v>0.16483761160714286</v>
      </c>
      <c r="AH802" s="33">
        <f t="shared" si="915"/>
        <v>0.16483761160714286</v>
      </c>
      <c r="AI802" s="2">
        <f t="shared" si="916"/>
        <v>2.3849303843825371</v>
      </c>
      <c r="AJ802" s="7">
        <v>2.2000000000000002</v>
      </c>
      <c r="AK802" s="27">
        <f t="shared" si="917"/>
        <v>0</v>
      </c>
      <c r="AL802" s="3">
        <f t="shared" si="918"/>
        <v>2738.5410237409105</v>
      </c>
    </row>
    <row r="803" spans="1:38" ht="20.25" x14ac:dyDescent="0.3">
      <c r="A803" s="7">
        <v>32</v>
      </c>
      <c r="B803" s="7">
        <v>102</v>
      </c>
      <c r="C803" s="27">
        <v>82</v>
      </c>
      <c r="D803" s="27">
        <v>128</v>
      </c>
      <c r="E803" s="7">
        <v>9.75</v>
      </c>
      <c r="F803" s="32">
        <f t="shared" si="898"/>
        <v>12.291666666666666</v>
      </c>
      <c r="G803" s="8">
        <f t="shared" si="891"/>
        <v>47200</v>
      </c>
      <c r="H803" s="2">
        <v>1.4</v>
      </c>
      <c r="I803" s="7">
        <f t="shared" si="892"/>
        <v>66080</v>
      </c>
      <c r="J803" s="7">
        <v>1.2</v>
      </c>
      <c r="K803" s="7">
        <v>1.75</v>
      </c>
      <c r="L803" s="7">
        <v>0</v>
      </c>
      <c r="M803" s="2">
        <f t="shared" si="899"/>
        <v>2.1104761904761902</v>
      </c>
      <c r="N803" s="2">
        <f t="shared" si="900"/>
        <v>1.8095238095238095</v>
      </c>
      <c r="O803" s="2">
        <f t="shared" si="901"/>
        <v>7.5238095238095237</v>
      </c>
      <c r="P803" s="2">
        <f t="shared" si="902"/>
        <v>58.306666666666665</v>
      </c>
      <c r="Q803" s="2">
        <f t="shared" si="903"/>
        <v>64.306666666666672</v>
      </c>
      <c r="R803" s="2">
        <f t="shared" si="904"/>
        <v>56.833333333333336</v>
      </c>
      <c r="S803" s="2">
        <f t="shared" si="893"/>
        <v>60.833333333333336</v>
      </c>
      <c r="T803" s="2">
        <f t="shared" si="894"/>
        <v>70.833333333333343</v>
      </c>
      <c r="U803" s="7">
        <f t="shared" si="895"/>
        <v>1</v>
      </c>
      <c r="V803" s="2">
        <f t="shared" si="905"/>
        <v>10.506839478233269</v>
      </c>
      <c r="W803" s="28">
        <f t="shared" si="906"/>
        <v>15.337466875331954</v>
      </c>
      <c r="X803" s="2">
        <f t="shared" si="907"/>
        <v>16.860387115659034</v>
      </c>
      <c r="Y803" s="2">
        <f t="shared" si="908"/>
        <v>129.14656858661726</v>
      </c>
      <c r="Z803" s="28">
        <f t="shared" si="909"/>
        <v>0</v>
      </c>
      <c r="AA803" s="28">
        <f t="shared" si="910"/>
        <v>12.291666666666666</v>
      </c>
      <c r="AB803" s="28">
        <f t="shared" si="911"/>
        <v>188.52303034262192</v>
      </c>
      <c r="AC803" s="2">
        <f t="shared" si="912"/>
        <v>207.24225829664229</v>
      </c>
      <c r="AD803" s="2">
        <f t="shared" si="896"/>
        <v>207.24225829664229</v>
      </c>
      <c r="AE803" s="2">
        <f t="shared" si="913"/>
        <v>207.24225829664229</v>
      </c>
      <c r="AF803" s="2">
        <f t="shared" si="897"/>
        <v>3540.8890798610555</v>
      </c>
      <c r="AG803" s="33">
        <f t="shared" si="914"/>
        <v>0.16574727957589289</v>
      </c>
      <c r="AH803" s="33">
        <f t="shared" si="915"/>
        <v>0.16574727957589289</v>
      </c>
      <c r="AI803" s="2">
        <f t="shared" si="916"/>
        <v>2.3865607379172524</v>
      </c>
      <c r="AJ803" s="7">
        <v>2.2000000000000002</v>
      </c>
      <c r="AK803" s="27">
        <f t="shared" si="917"/>
        <v>0</v>
      </c>
      <c r="AL803" s="3">
        <f t="shared" si="918"/>
        <v>2734.8804694294263</v>
      </c>
    </row>
    <row r="804" spans="1:38" ht="20.25" x14ac:dyDescent="0.3">
      <c r="A804" s="7">
        <v>32</v>
      </c>
      <c r="B804" s="7">
        <v>108</v>
      </c>
      <c r="C804" s="27">
        <v>87</v>
      </c>
      <c r="D804" s="27">
        <v>136</v>
      </c>
      <c r="E804" s="7">
        <v>10</v>
      </c>
      <c r="F804" s="32">
        <f t="shared" si="898"/>
        <v>13</v>
      </c>
      <c r="G804" s="8">
        <f t="shared" si="891"/>
        <v>49920</v>
      </c>
      <c r="H804" s="2">
        <v>1.4</v>
      </c>
      <c r="I804" s="7">
        <f t="shared" si="892"/>
        <v>69888</v>
      </c>
      <c r="J804" s="7">
        <v>1.2</v>
      </c>
      <c r="K804" s="7">
        <v>1.75</v>
      </c>
      <c r="L804" s="7">
        <v>0</v>
      </c>
      <c r="M804" s="2">
        <f t="shared" si="899"/>
        <v>2.0876190476190475</v>
      </c>
      <c r="N804" s="2">
        <f t="shared" si="900"/>
        <v>1.8095238095238095</v>
      </c>
      <c r="O804" s="2">
        <f t="shared" si="901"/>
        <v>7.5238095238095237</v>
      </c>
      <c r="P804" s="2">
        <f t="shared" si="902"/>
        <v>58.346666666666664</v>
      </c>
      <c r="Q804" s="2">
        <f t="shared" si="903"/>
        <v>64.346666666666664</v>
      </c>
      <c r="R804" s="2">
        <f t="shared" si="904"/>
        <v>56.833333333333336</v>
      </c>
      <c r="S804" s="2">
        <f t="shared" si="893"/>
        <v>60.833333333333336</v>
      </c>
      <c r="T804" s="2">
        <f t="shared" si="894"/>
        <v>70.833333333333343</v>
      </c>
      <c r="U804" s="7">
        <f t="shared" si="895"/>
        <v>1</v>
      </c>
      <c r="V804" s="2">
        <f t="shared" si="905"/>
        <v>10.500308081955877</v>
      </c>
      <c r="W804" s="28">
        <f t="shared" si="906"/>
        <v>15.327932602512647</v>
      </c>
      <c r="X804" s="2">
        <f t="shared" si="907"/>
        <v>16.849906145632723</v>
      </c>
      <c r="Y804" s="2">
        <f t="shared" si="908"/>
        <v>136.50400506542641</v>
      </c>
      <c r="Z804" s="28">
        <f t="shared" si="909"/>
        <v>0</v>
      </c>
      <c r="AA804" s="28">
        <f t="shared" si="910"/>
        <v>13</v>
      </c>
      <c r="AB804" s="28">
        <f t="shared" si="911"/>
        <v>199.26312383266441</v>
      </c>
      <c r="AC804" s="2">
        <f t="shared" si="912"/>
        <v>219.0487798932254</v>
      </c>
      <c r="AD804" s="2">
        <f t="shared" si="896"/>
        <v>219.0487798932254</v>
      </c>
      <c r="AE804" s="2">
        <f t="shared" si="913"/>
        <v>219.0487798932254</v>
      </c>
      <c r="AF804" s="2">
        <f t="shared" si="897"/>
        <v>3969.7164770760623</v>
      </c>
      <c r="AG804" s="33">
        <f t="shared" si="914"/>
        <v>0.16677823660714289</v>
      </c>
      <c r="AH804" s="33">
        <f t="shared" si="915"/>
        <v>0.16677823660714289</v>
      </c>
      <c r="AI804" s="2">
        <f t="shared" si="916"/>
        <v>2.3884111686743061</v>
      </c>
      <c r="AJ804" s="7">
        <v>2.2000000000000002</v>
      </c>
      <c r="AK804" s="27">
        <f t="shared" si="917"/>
        <v>0</v>
      </c>
      <c r="AL804" s="3">
        <f t="shared" si="918"/>
        <v>2728.5324326421537</v>
      </c>
    </row>
    <row r="805" spans="1:38" ht="20.25" x14ac:dyDescent="0.3">
      <c r="A805" s="7">
        <v>32</v>
      </c>
      <c r="B805" s="7">
        <v>114</v>
      </c>
      <c r="C805" s="27">
        <v>92</v>
      </c>
      <c r="D805" s="27">
        <v>143</v>
      </c>
      <c r="E805" s="7">
        <v>10.5</v>
      </c>
      <c r="F805" s="32">
        <f t="shared" si="898"/>
        <v>13.666666666666666</v>
      </c>
      <c r="G805" s="8">
        <f t="shared" si="891"/>
        <v>52480</v>
      </c>
      <c r="H805" s="2">
        <v>1.4</v>
      </c>
      <c r="I805" s="7">
        <f t="shared" si="892"/>
        <v>73472</v>
      </c>
      <c r="J805" s="7">
        <v>1.2</v>
      </c>
      <c r="K805" s="7">
        <v>1.75</v>
      </c>
      <c r="L805" s="7">
        <v>0</v>
      </c>
      <c r="M805" s="2">
        <f t="shared" si="899"/>
        <v>2.0676190476190475</v>
      </c>
      <c r="N805" s="2">
        <f t="shared" si="900"/>
        <v>1.8095238095238095</v>
      </c>
      <c r="O805" s="2">
        <f t="shared" si="901"/>
        <v>7.5238095238095237</v>
      </c>
      <c r="P805" s="2">
        <f t="shared" si="902"/>
        <v>58.381666666666668</v>
      </c>
      <c r="Q805" s="2">
        <f t="shared" si="903"/>
        <v>64.381666666666661</v>
      </c>
      <c r="R805" s="2">
        <f t="shared" si="904"/>
        <v>56.833333333333336</v>
      </c>
      <c r="S805" s="2">
        <f t="shared" si="893"/>
        <v>60.833333333333336</v>
      </c>
      <c r="T805" s="2">
        <f t="shared" si="894"/>
        <v>70.833333333333343</v>
      </c>
      <c r="U805" s="7">
        <f t="shared" si="895"/>
        <v>1</v>
      </c>
      <c r="V805" s="2">
        <f t="shared" si="905"/>
        <v>10.494599767743212</v>
      </c>
      <c r="W805" s="28">
        <f t="shared" si="906"/>
        <v>15.319599832193644</v>
      </c>
      <c r="X805" s="2">
        <f t="shared" si="907"/>
        <v>16.84074598023734</v>
      </c>
      <c r="Y805" s="2">
        <f t="shared" si="908"/>
        <v>143.42619682582389</v>
      </c>
      <c r="Z805" s="28">
        <f t="shared" si="909"/>
        <v>0</v>
      </c>
      <c r="AA805" s="28">
        <f t="shared" si="910"/>
        <v>13.666666666666666</v>
      </c>
      <c r="AB805" s="28">
        <f t="shared" si="911"/>
        <v>209.36786437331313</v>
      </c>
      <c r="AC805" s="2">
        <f t="shared" si="912"/>
        <v>230.1568617299103</v>
      </c>
      <c r="AD805" s="2">
        <f t="shared" si="896"/>
        <v>230.1568617299103</v>
      </c>
      <c r="AE805" s="2">
        <f t="shared" si="913"/>
        <v>230.1568617299103</v>
      </c>
      <c r="AF805" s="2">
        <f t="shared" si="897"/>
        <v>4423.0482969890691</v>
      </c>
      <c r="AG805" s="33">
        <f t="shared" si="914"/>
        <v>0.16774854910714287</v>
      </c>
      <c r="AH805" s="33">
        <f t="shared" si="915"/>
        <v>0.16774854910714287</v>
      </c>
      <c r="AI805" s="2">
        <f t="shared" si="916"/>
        <v>2.3901553737325032</v>
      </c>
      <c r="AJ805" s="7">
        <v>2.2000000000000002</v>
      </c>
      <c r="AK805" s="27">
        <f t="shared" si="917"/>
        <v>0</v>
      </c>
      <c r="AL805" s="3">
        <f t="shared" si="918"/>
        <v>2734.8211255947836</v>
      </c>
    </row>
    <row r="806" spans="1:38" ht="20.25" x14ac:dyDescent="0.3">
      <c r="A806" s="7">
        <v>32</v>
      </c>
      <c r="B806" s="7">
        <v>120</v>
      </c>
      <c r="C806" s="27">
        <v>97</v>
      </c>
      <c r="D806" s="27">
        <v>151</v>
      </c>
      <c r="E806" s="7">
        <v>11</v>
      </c>
      <c r="F806" s="32">
        <f t="shared" si="898"/>
        <v>14.416666666666666</v>
      </c>
      <c r="G806" s="8">
        <f t="shared" si="891"/>
        <v>55360</v>
      </c>
      <c r="H806" s="2">
        <v>1.4</v>
      </c>
      <c r="I806" s="7">
        <f t="shared" si="892"/>
        <v>77504</v>
      </c>
      <c r="J806" s="7">
        <v>1.2</v>
      </c>
      <c r="K806" s="7">
        <v>1.75</v>
      </c>
      <c r="L806" s="7">
        <v>0</v>
      </c>
      <c r="M806" s="2">
        <f t="shared" si="899"/>
        <v>2.0447619047619048</v>
      </c>
      <c r="N806" s="2">
        <f t="shared" si="900"/>
        <v>1.8095238095238095</v>
      </c>
      <c r="O806" s="2">
        <f t="shared" si="901"/>
        <v>7.5238095238095237</v>
      </c>
      <c r="P806" s="2">
        <f t="shared" si="902"/>
        <v>58.421666666666667</v>
      </c>
      <c r="Q806" s="2">
        <f t="shared" si="903"/>
        <v>64.421666666666667</v>
      </c>
      <c r="R806" s="2">
        <f t="shared" si="904"/>
        <v>56.833333333333336</v>
      </c>
      <c r="S806" s="2">
        <f t="shared" si="893"/>
        <v>60.833333333333336</v>
      </c>
      <c r="T806" s="2">
        <f t="shared" si="894"/>
        <v>70.833333333333343</v>
      </c>
      <c r="U806" s="7">
        <f t="shared" si="895"/>
        <v>1</v>
      </c>
      <c r="V806" s="2">
        <f t="shared" si="905"/>
        <v>10.488083575095141</v>
      </c>
      <c r="W806" s="28">
        <f t="shared" si="906"/>
        <v>15.310087753028437</v>
      </c>
      <c r="X806" s="2">
        <f t="shared" si="907"/>
        <v>16.830289407564436</v>
      </c>
      <c r="Y806" s="2">
        <f t="shared" si="908"/>
        <v>151.20320487428828</v>
      </c>
      <c r="Z806" s="28">
        <f t="shared" si="909"/>
        <v>0</v>
      </c>
      <c r="AA806" s="28">
        <f t="shared" si="910"/>
        <v>14.416666666666666</v>
      </c>
      <c r="AB806" s="28">
        <f t="shared" si="911"/>
        <v>220.72043177282663</v>
      </c>
      <c r="AC806" s="2">
        <f t="shared" si="912"/>
        <v>242.63667229238729</v>
      </c>
      <c r="AD806" s="2">
        <f t="shared" si="896"/>
        <v>242.63667229238729</v>
      </c>
      <c r="AE806" s="2">
        <f t="shared" si="913"/>
        <v>242.63667229238729</v>
      </c>
      <c r="AF806" s="2">
        <f t="shared" si="897"/>
        <v>4900.884539600077</v>
      </c>
      <c r="AG806" s="33">
        <f t="shared" si="914"/>
        <v>0.16884015066964286</v>
      </c>
      <c r="AH806" s="33">
        <f t="shared" si="915"/>
        <v>0.16884015066964286</v>
      </c>
      <c r="AI806" s="2">
        <f t="shared" si="916"/>
        <v>2.3921206519979141</v>
      </c>
      <c r="AJ806" s="7">
        <v>2.2000000000000002</v>
      </c>
      <c r="AK806" s="27">
        <f t="shared" si="917"/>
        <v>0</v>
      </c>
      <c r="AL806" s="3">
        <f t="shared" si="918"/>
        <v>2737.6263570668316</v>
      </c>
    </row>
    <row r="807" spans="1:38" ht="20.25" x14ac:dyDescent="0.3">
      <c r="A807" s="7">
        <v>32</v>
      </c>
      <c r="B807" s="7">
        <v>132</v>
      </c>
      <c r="C807" s="27">
        <v>106</v>
      </c>
      <c r="D807" s="27">
        <v>166</v>
      </c>
      <c r="E807" s="7">
        <v>12</v>
      </c>
      <c r="F807" s="32">
        <f t="shared" si="898"/>
        <v>15.833333333333334</v>
      </c>
      <c r="G807" s="8">
        <f t="shared" si="891"/>
        <v>60800</v>
      </c>
      <c r="H807" s="2">
        <v>1.4</v>
      </c>
      <c r="I807" s="7">
        <f t="shared" si="892"/>
        <v>85120</v>
      </c>
      <c r="J807" s="7">
        <v>1.2</v>
      </c>
      <c r="K807" s="7">
        <v>1.75</v>
      </c>
      <c r="L807" s="7">
        <v>0</v>
      </c>
      <c r="M807" s="2">
        <f t="shared" si="899"/>
        <v>2.0019047619047616</v>
      </c>
      <c r="N807" s="2">
        <f t="shared" si="900"/>
        <v>1.8095238095238095</v>
      </c>
      <c r="O807" s="2">
        <f t="shared" si="901"/>
        <v>7.5238095238095237</v>
      </c>
      <c r="P807" s="2">
        <f t="shared" si="902"/>
        <v>58.496666666666663</v>
      </c>
      <c r="Q807" s="2">
        <f t="shared" si="903"/>
        <v>64.49666666666667</v>
      </c>
      <c r="R807" s="2">
        <f t="shared" si="904"/>
        <v>56.833333333333336</v>
      </c>
      <c r="S807" s="2">
        <f t="shared" si="893"/>
        <v>60.833333333333336</v>
      </c>
      <c r="T807" s="2">
        <f t="shared" si="894"/>
        <v>70.833333333333343</v>
      </c>
      <c r="U807" s="7">
        <f t="shared" si="895"/>
        <v>1</v>
      </c>
      <c r="V807" s="2">
        <f t="shared" si="905"/>
        <v>10.475887498789406</v>
      </c>
      <c r="W807" s="28">
        <f t="shared" si="906"/>
        <v>15.292284405338989</v>
      </c>
      <c r="X807" s="2">
        <f t="shared" si="907"/>
        <v>16.810718292175</v>
      </c>
      <c r="Y807" s="2">
        <f t="shared" si="908"/>
        <v>165.86821873083227</v>
      </c>
      <c r="Z807" s="28">
        <f t="shared" si="909"/>
        <v>0</v>
      </c>
      <c r="AA807" s="28">
        <f t="shared" si="910"/>
        <v>15.833333333333334</v>
      </c>
      <c r="AB807" s="28">
        <f t="shared" si="911"/>
        <v>242.12783641786734</v>
      </c>
      <c r="AC807" s="2">
        <f t="shared" si="912"/>
        <v>266.16970629277085</v>
      </c>
      <c r="AD807" s="2">
        <f t="shared" si="896"/>
        <v>266.16970629277085</v>
      </c>
      <c r="AE807" s="2">
        <f t="shared" si="913"/>
        <v>266.16970629277085</v>
      </c>
      <c r="AF807" s="2">
        <f t="shared" si="897"/>
        <v>5930.0702929160934</v>
      </c>
      <c r="AG807" s="33">
        <f t="shared" si="914"/>
        <v>0.17090206473214287</v>
      </c>
      <c r="AH807" s="33">
        <f t="shared" si="915"/>
        <v>0.17090206473214287</v>
      </c>
      <c r="AI807" s="2">
        <f t="shared" si="916"/>
        <v>2.3958416757725676</v>
      </c>
      <c r="AJ807" s="7">
        <v>2.2000000000000002</v>
      </c>
      <c r="AK807" s="27">
        <f t="shared" si="917"/>
        <v>0</v>
      </c>
      <c r="AL807" s="3">
        <f t="shared" si="918"/>
        <v>2747.2319472598588</v>
      </c>
    </row>
    <row r="808" spans="1:38" ht="20.25" x14ac:dyDescent="0.3">
      <c r="A808" s="7">
        <v>32</v>
      </c>
      <c r="B808" s="7">
        <v>144</v>
      </c>
      <c r="C808" s="27">
        <v>116</v>
      </c>
      <c r="D808" s="27">
        <v>180</v>
      </c>
      <c r="E808" s="7">
        <v>13</v>
      </c>
      <c r="F808" s="32">
        <f t="shared" si="898"/>
        <v>17.166666666666668</v>
      </c>
      <c r="G808" s="8">
        <f t="shared" si="891"/>
        <v>65920</v>
      </c>
      <c r="H808" s="2">
        <v>1.4</v>
      </c>
      <c r="I808" s="7">
        <f t="shared" si="892"/>
        <v>92288</v>
      </c>
      <c r="J808" s="7">
        <v>1.2</v>
      </c>
      <c r="K808" s="7">
        <v>1.75</v>
      </c>
      <c r="L808" s="7">
        <v>0</v>
      </c>
      <c r="M808" s="2">
        <f t="shared" si="899"/>
        <v>1.9619047619047618</v>
      </c>
      <c r="N808" s="2">
        <f t="shared" si="900"/>
        <v>1.8095238095238095</v>
      </c>
      <c r="O808" s="2">
        <f t="shared" si="901"/>
        <v>7.5238095238095237</v>
      </c>
      <c r="P808" s="2">
        <f t="shared" si="902"/>
        <v>58.566666666666663</v>
      </c>
      <c r="Q808" s="2">
        <f t="shared" si="903"/>
        <v>64.566666666666663</v>
      </c>
      <c r="R808" s="2">
        <f t="shared" si="904"/>
        <v>56.833333333333336</v>
      </c>
      <c r="S808" s="2">
        <f t="shared" si="893"/>
        <v>60.833333333333336</v>
      </c>
      <c r="T808" s="2">
        <f t="shared" si="894"/>
        <v>70.833333333333343</v>
      </c>
      <c r="U808" s="7">
        <f t="shared" si="895"/>
        <v>1</v>
      </c>
      <c r="V808" s="2">
        <f t="shared" si="905"/>
        <v>10.464530057515553</v>
      </c>
      <c r="W808" s="28">
        <f t="shared" si="906"/>
        <v>15.275705263753439</v>
      </c>
      <c r="X808" s="2">
        <f t="shared" si="907"/>
        <v>16.792492939354368</v>
      </c>
      <c r="Y808" s="2">
        <f t="shared" si="908"/>
        <v>179.64109932068368</v>
      </c>
      <c r="Z808" s="28">
        <f t="shared" si="909"/>
        <v>0</v>
      </c>
      <c r="AA808" s="28">
        <f t="shared" si="910"/>
        <v>17.166666666666668</v>
      </c>
      <c r="AB808" s="28">
        <f t="shared" si="911"/>
        <v>262.2329403611007</v>
      </c>
      <c r="AC808" s="2">
        <f t="shared" si="912"/>
        <v>288.27112879225001</v>
      </c>
      <c r="AD808" s="2">
        <f t="shared" si="896"/>
        <v>288.27112879225001</v>
      </c>
      <c r="AE808" s="2">
        <f t="shared" si="913"/>
        <v>288.27112879225001</v>
      </c>
      <c r="AF808" s="2">
        <f t="shared" si="897"/>
        <v>7057.2737370241111</v>
      </c>
      <c r="AG808" s="33">
        <f t="shared" si="914"/>
        <v>0.17284268973214287</v>
      </c>
      <c r="AH808" s="33">
        <f t="shared" si="915"/>
        <v>0.17284268973214287</v>
      </c>
      <c r="AI808" s="2">
        <f t="shared" si="916"/>
        <v>2.3993544062399552</v>
      </c>
      <c r="AJ808" s="7">
        <v>2.2000000000000002</v>
      </c>
      <c r="AK808" s="27">
        <f t="shared" si="917"/>
        <v>0</v>
      </c>
      <c r="AL808" s="3">
        <f t="shared" si="918"/>
        <v>2760.3334596633927</v>
      </c>
    </row>
    <row r="809" spans="1:38" ht="20.25" x14ac:dyDescent="0.3">
      <c r="A809" s="7"/>
      <c r="B809" s="7"/>
      <c r="C809" s="7"/>
      <c r="D809" s="2"/>
      <c r="E809" s="2"/>
      <c r="F809" s="2"/>
      <c r="G809" s="7"/>
      <c r="H809" s="7"/>
      <c r="I809" s="7"/>
      <c r="J809" s="7"/>
      <c r="K809" s="2"/>
      <c r="L809" s="2"/>
      <c r="M809" s="2"/>
      <c r="N809" s="2"/>
      <c r="O809" s="2"/>
      <c r="P809" s="2"/>
      <c r="Q809" s="2"/>
      <c r="R809" s="2"/>
      <c r="S809" s="7"/>
      <c r="T809" s="2"/>
      <c r="U809" s="28"/>
      <c r="V809" s="2"/>
      <c r="W809" s="2"/>
      <c r="X809" s="28"/>
      <c r="Y809" s="28"/>
      <c r="Z809" s="28"/>
      <c r="AA809" s="2"/>
      <c r="AB809" s="2"/>
      <c r="AC809" s="2"/>
      <c r="AD809" s="7"/>
      <c r="AE809" s="2"/>
      <c r="AF809" s="5"/>
      <c r="AG809" s="7"/>
      <c r="AH809" s="3"/>
    </row>
    <row r="810" spans="1:38" ht="150" x14ac:dyDescent="0.2">
      <c r="A810" s="7" t="s">
        <v>10</v>
      </c>
      <c r="B810" s="7" t="s">
        <v>82</v>
      </c>
      <c r="C810" s="31" t="s">
        <v>83</v>
      </c>
      <c r="D810" s="31" t="s">
        <v>84</v>
      </c>
      <c r="E810" s="7" t="s">
        <v>12</v>
      </c>
      <c r="F810" s="7" t="s">
        <v>85</v>
      </c>
      <c r="G810" s="7" t="s">
        <v>47</v>
      </c>
      <c r="H810" s="7" t="s">
        <v>14</v>
      </c>
      <c r="I810" s="7" t="s">
        <v>15</v>
      </c>
      <c r="J810" s="7" t="s">
        <v>16</v>
      </c>
      <c r="K810" s="7" t="s">
        <v>17</v>
      </c>
      <c r="L810" s="7" t="s">
        <v>18</v>
      </c>
      <c r="M810" s="7" t="s">
        <v>25</v>
      </c>
      <c r="N810" s="7" t="s">
        <v>26</v>
      </c>
      <c r="O810" s="7" t="s">
        <v>27</v>
      </c>
      <c r="P810" s="7" t="s">
        <v>28</v>
      </c>
      <c r="Q810" s="7" t="s">
        <v>29</v>
      </c>
      <c r="R810" s="7" t="s">
        <v>30</v>
      </c>
      <c r="S810" s="7" t="s">
        <v>31</v>
      </c>
      <c r="T810" s="7" t="s">
        <v>32</v>
      </c>
      <c r="U810" s="7" t="s">
        <v>33</v>
      </c>
      <c r="V810" s="7" t="s">
        <v>34</v>
      </c>
      <c r="W810" s="26" t="s">
        <v>35</v>
      </c>
      <c r="X810" s="7" t="s">
        <v>36</v>
      </c>
      <c r="Y810" s="7" t="s">
        <v>37</v>
      </c>
      <c r="Z810" s="26" t="s">
        <v>59</v>
      </c>
      <c r="AA810" s="26" t="s">
        <v>60</v>
      </c>
      <c r="AB810" s="26" t="s">
        <v>61</v>
      </c>
      <c r="AC810" s="7" t="s">
        <v>39</v>
      </c>
      <c r="AD810" s="7" t="s">
        <v>40</v>
      </c>
      <c r="AE810" s="7" t="s">
        <v>41</v>
      </c>
      <c r="AF810" s="7" t="s">
        <v>21</v>
      </c>
      <c r="AG810" s="26" t="s">
        <v>90</v>
      </c>
      <c r="AH810" s="26" t="s">
        <v>89</v>
      </c>
      <c r="AI810" s="7" t="s">
        <v>22</v>
      </c>
      <c r="AJ810" s="7" t="s">
        <v>23</v>
      </c>
      <c r="AK810" s="26" t="s">
        <v>20</v>
      </c>
      <c r="AL810" s="7" t="s">
        <v>24</v>
      </c>
    </row>
    <row r="811" spans="1:38" ht="20.25" x14ac:dyDescent="0.3">
      <c r="A811" s="7">
        <v>33</v>
      </c>
      <c r="B811" s="7">
        <v>18</v>
      </c>
      <c r="C811" s="27">
        <v>14</v>
      </c>
      <c r="D811" s="27">
        <v>23</v>
      </c>
      <c r="E811" s="7">
        <v>2.75</v>
      </c>
      <c r="F811" s="32">
        <f>($D811+2*$E811)/12</f>
        <v>2.375</v>
      </c>
      <c r="G811" s="8">
        <f t="shared" ref="G811:G833" si="920">$B$4*$A811*$F811</f>
        <v>9405</v>
      </c>
      <c r="H811" s="2">
        <v>1.4</v>
      </c>
      <c r="I811" s="7">
        <f t="shared" ref="I811:I833" si="921">$G811*$H811</f>
        <v>13167</v>
      </c>
      <c r="J811" s="7">
        <v>1.2</v>
      </c>
      <c r="K811" s="7">
        <v>1.1499999999999999</v>
      </c>
      <c r="L811" s="7">
        <v>0</v>
      </c>
      <c r="M811" s="2">
        <f>($E$7-$C$7-0.06*$D811/12)/$K811</f>
        <v>3.6681159420289853</v>
      </c>
      <c r="N811" s="2">
        <f>($F$7-$B$7)/$K811</f>
        <v>2.7536231884057973</v>
      </c>
      <c r="O811" s="2">
        <f>($G$7-$B$7)/$K811</f>
        <v>11.449275362318842</v>
      </c>
      <c r="P811" s="2">
        <f>$C$7+$K811*$A811+0.06*$D811/12</f>
        <v>39.731666666666662</v>
      </c>
      <c r="Q811" s="2">
        <f>IF($A811&lt;$M811,$P811,$P811+$E$7)</f>
        <v>45.731666666666662</v>
      </c>
      <c r="R811" s="2">
        <f>$B$7+K811*$A811</f>
        <v>38.783333333333331</v>
      </c>
      <c r="S811" s="2">
        <f t="shared" ref="S811:S833" si="922">$R811+$F$7</f>
        <v>42.783333333333331</v>
      </c>
      <c r="T811" s="2">
        <f t="shared" ref="T811:T833" si="923">$R811+$G$7</f>
        <v>52.783333333333331</v>
      </c>
      <c r="U811" s="7">
        <f t="shared" ref="U811:U833" si="924">IF($A811&lt;$M811,0.5,1)</f>
        <v>1</v>
      </c>
      <c r="V811" s="2">
        <f>($U811*$H$7*(1+$L811)*$J811)/($Q811*$R811)</f>
        <v>21.650556417263921</v>
      </c>
      <c r="W811" s="28">
        <f>IF($A811&lt;$N811,(($U811*$I$7/2*(1+$L811)*$J$7)/($R811*$Q811)),(($U811*$I$7*(1+$L811)*$J$7)/($S811*$Q811)))</f>
        <v>30.666174512425222</v>
      </c>
      <c r="X811" s="2">
        <f>(2*$U811*$H$7*(1+$L811)*$J811)/($Q811*$T811)</f>
        <v>31.816131849051562</v>
      </c>
      <c r="Y811" s="2">
        <f>IF($R811&gt;$F811,$F811*$V811,$R811*$V811)</f>
        <v>51.420071491001814</v>
      </c>
      <c r="Z811" s="28">
        <f>IF($N811&lt;$A811,0,$F$7-$B$7-$K811*$A811)</f>
        <v>0</v>
      </c>
      <c r="AA811" s="28">
        <f>IF($S811&gt;$F811,$F811,$S811)</f>
        <v>2.375</v>
      </c>
      <c r="AB811" s="28">
        <f>($AA811-$Z811)*$W811</f>
        <v>72.832164467009903</v>
      </c>
      <c r="AC811" s="2">
        <f>IF($T811&gt;$F811,$F811*$X811,$T811*$X811)</f>
        <v>75.56331314149746</v>
      </c>
      <c r="AD811" s="2">
        <f t="shared" ref="AD811:AD833" si="925">IF($Y811&gt;$AC811,$Y811,$AC811)</f>
        <v>75.56331314149746</v>
      </c>
      <c r="AE811" s="2">
        <f>IF($AB811&gt;$AD811,$AB811,$AD811)</f>
        <v>75.56331314149746</v>
      </c>
      <c r="AF811" s="2">
        <f t="shared" ref="AF811:AF833" si="926">PI()*($B811/(2*12))^2*62.4</f>
        <v>110.26990214100174</v>
      </c>
      <c r="AG811" s="33">
        <f>0.23*($M$7/$H811)*(1+0.35*$M$7*($F811/$A811))</f>
        <v>0.15120913149350651</v>
      </c>
      <c r="AH811" s="33">
        <f>IF(AG811&gt;0.33,0.33,AG811)</f>
        <v>0.15120913149350651</v>
      </c>
      <c r="AI811" s="2">
        <f>$P$7/($O$7-$N$7*AH811)</f>
        <v>2.360768697164406</v>
      </c>
      <c r="AJ811" s="7">
        <v>2.4</v>
      </c>
      <c r="AK811" s="27">
        <f>IF($A811&gt;$F811,0,$AE811)</f>
        <v>0</v>
      </c>
      <c r="AL811" s="3">
        <f>(12/$D811)*(($I811+$AF811)/$AI811+$AK811/$AJ811)</f>
        <v>2934.3286623596468</v>
      </c>
    </row>
    <row r="812" spans="1:38" ht="20.25" x14ac:dyDescent="0.3">
      <c r="A812" s="7">
        <v>33</v>
      </c>
      <c r="B812" s="7">
        <v>24</v>
      </c>
      <c r="C812" s="27">
        <v>19</v>
      </c>
      <c r="D812" s="27">
        <v>30</v>
      </c>
      <c r="E812" s="7">
        <v>3.25</v>
      </c>
      <c r="F812" s="32">
        <f t="shared" ref="F812:F833" si="927">($D812+2*$E812)/12</f>
        <v>3.0416666666666665</v>
      </c>
      <c r="G812" s="8">
        <f t="shared" si="920"/>
        <v>12045</v>
      </c>
      <c r="H812" s="2">
        <v>1.4</v>
      </c>
      <c r="I812" s="7">
        <f t="shared" si="921"/>
        <v>16863</v>
      </c>
      <c r="J812" s="7">
        <v>1.2</v>
      </c>
      <c r="K812" s="4">
        <f>(1.75-1.15)*(($D812-24)/(96-24))+1.15</f>
        <v>1.2</v>
      </c>
      <c r="L812" s="7">
        <v>0</v>
      </c>
      <c r="M812" s="2">
        <f t="shared" ref="M812:M833" si="928">($E$7-$C$7-0.06*$D812/12)/$K812</f>
        <v>3.4861111111111107</v>
      </c>
      <c r="N812" s="2">
        <f t="shared" ref="N812:N833" si="929">($F$7-$B$7)/$K812</f>
        <v>2.6388888888888888</v>
      </c>
      <c r="O812" s="2">
        <f t="shared" ref="O812:O833" si="930">($G$7-$B$7)/$K812</f>
        <v>10.972222222222221</v>
      </c>
      <c r="P812" s="2">
        <f t="shared" ref="P812:P833" si="931">$C$7+$K812*$A812+0.06*$D812/12</f>
        <v>41.416666666666664</v>
      </c>
      <c r="Q812" s="2">
        <f t="shared" ref="Q812:Q833" si="932">IF($A812&lt;$M812,$P812,$P812+$E$7)</f>
        <v>47.416666666666664</v>
      </c>
      <c r="R812" s="2">
        <f t="shared" ref="R812:R833" si="933">$B$7+K812*$A812</f>
        <v>40.433333333333337</v>
      </c>
      <c r="S812" s="2">
        <f t="shared" si="922"/>
        <v>44.433333333333337</v>
      </c>
      <c r="T812" s="2">
        <f t="shared" si="923"/>
        <v>54.433333333333337</v>
      </c>
      <c r="U812" s="7">
        <f t="shared" si="924"/>
        <v>1</v>
      </c>
      <c r="V812" s="2">
        <f t="shared" ref="V812:V833" si="934">($U812*$H$7*(1+$L812)*$J812)/($Q812*$R812)</f>
        <v>20.029064165738188</v>
      </c>
      <c r="W812" s="28">
        <f t="shared" ref="W812:W833" si="935">IF($A812&lt;$N812,(($U812*$I$7/2*(1+$L812)*$J$7)/($R812*$Q812)),(($U812*$I$7*(1+$L812)*$J$7)/($S812*$Q812)))</f>
        <v>28.478121287791193</v>
      </c>
      <c r="X812" s="2">
        <f t="shared" ref="X812:X833" si="936">(2*$U812*$H$7*(1+$L812)*$J812)/($Q812*$T812)</f>
        <v>29.755364155591451</v>
      </c>
      <c r="Y812" s="2">
        <f t="shared" ref="Y812:Y833" si="937">IF($R812&gt;$F812,$F812*$V812,$R812*$V812)</f>
        <v>60.921736837453651</v>
      </c>
      <c r="Z812" s="28">
        <f t="shared" ref="Z812:Z833" si="938">IF($N812&lt;$A812,0,$F$7-$B$7-$K812*$A812)</f>
        <v>0</v>
      </c>
      <c r="AA812" s="28">
        <f t="shared" ref="AA812:AA833" si="939">IF($S812&gt;$F812,$F812,$S812)</f>
        <v>3.0416666666666665</v>
      </c>
      <c r="AB812" s="28">
        <f t="shared" ref="AB812:AB833" si="940">($AA812-$Z812)*$W812</f>
        <v>86.62095225036488</v>
      </c>
      <c r="AC812" s="2">
        <f t="shared" ref="AC812:AC833" si="941">IF($T812&gt;$F812,$F812*$X812,$T812*$X812)</f>
        <v>90.505899306590663</v>
      </c>
      <c r="AD812" s="2">
        <f t="shared" si="925"/>
        <v>90.505899306590663</v>
      </c>
      <c r="AE812" s="2">
        <f t="shared" ref="AE812:AE833" si="942">IF($AB812&gt;$AD812,$AB812,$AD812)</f>
        <v>90.505899306590663</v>
      </c>
      <c r="AF812" s="2">
        <f t="shared" si="926"/>
        <v>196.03538158400309</v>
      </c>
      <c r="AG812" s="33">
        <f t="shared" ref="AG812:AG833" si="943">0.23*($M$7/$H812)*(1+0.35*$M$7*($F812/$A812))</f>
        <v>0.15215004058441561</v>
      </c>
      <c r="AH812" s="33">
        <f t="shared" ref="AH812:AH833" si="944">IF(AG812&gt;0.33,0.33,AG812)</f>
        <v>0.15215004058441561</v>
      </c>
      <c r="AI812" s="2">
        <f t="shared" ref="AI812:AI833" si="945">$P$7/($O$7-$N$7*AH812)</f>
        <v>2.3624210740046818</v>
      </c>
      <c r="AJ812" s="7">
        <v>2.2000000000000002</v>
      </c>
      <c r="AK812" s="27">
        <f t="shared" ref="AK812:AK833" si="946">IF($A812&gt;$F812,0,$AE812)</f>
        <v>0</v>
      </c>
      <c r="AL812" s="3">
        <f t="shared" ref="AL812:AL833" si="947">(12/$D812)*(($I812+$AF812)/$AI812+$AK812/$AJ812)</f>
        <v>2888.3987819607805</v>
      </c>
    </row>
    <row r="813" spans="1:38" ht="20.25" x14ac:dyDescent="0.3">
      <c r="A813" s="7">
        <v>33</v>
      </c>
      <c r="B813" s="7">
        <v>27</v>
      </c>
      <c r="C813" s="27">
        <v>22</v>
      </c>
      <c r="D813" s="27">
        <v>34</v>
      </c>
      <c r="E813" s="7">
        <v>3.5</v>
      </c>
      <c r="F813" s="32">
        <f t="shared" si="927"/>
        <v>3.4166666666666665</v>
      </c>
      <c r="G813" s="8">
        <f t="shared" si="920"/>
        <v>13530</v>
      </c>
      <c r="H813" s="2">
        <v>1.4</v>
      </c>
      <c r="I813" s="7">
        <f t="shared" si="921"/>
        <v>18942</v>
      </c>
      <c r="J813" s="7">
        <v>1.2</v>
      </c>
      <c r="K813" s="4">
        <f t="shared" ref="K813:K823" si="948">(1.75-1.15)*(($D813-24)/(96-24))+1.15</f>
        <v>1.2333333333333332</v>
      </c>
      <c r="L813" s="7">
        <v>0</v>
      </c>
      <c r="M813" s="2">
        <f t="shared" si="928"/>
        <v>3.3756756756756761</v>
      </c>
      <c r="N813" s="2">
        <f t="shared" si="929"/>
        <v>2.567567567567568</v>
      </c>
      <c r="O813" s="2">
        <f t="shared" si="930"/>
        <v>10.675675675675677</v>
      </c>
      <c r="P813" s="2">
        <f t="shared" si="931"/>
        <v>42.536666666666662</v>
      </c>
      <c r="Q813" s="2">
        <f t="shared" si="932"/>
        <v>48.536666666666662</v>
      </c>
      <c r="R813" s="2">
        <f t="shared" si="933"/>
        <v>41.533333333333331</v>
      </c>
      <c r="S813" s="2">
        <f t="shared" si="922"/>
        <v>45.533333333333331</v>
      </c>
      <c r="T813" s="2">
        <f t="shared" si="923"/>
        <v>55.533333333333331</v>
      </c>
      <c r="U813" s="7">
        <f t="shared" si="924"/>
        <v>1</v>
      </c>
      <c r="V813" s="2">
        <f t="shared" si="934"/>
        <v>19.048662608610726</v>
      </c>
      <c r="W813" s="28">
        <f t="shared" si="935"/>
        <v>27.148876292927529</v>
      </c>
      <c r="X813" s="2">
        <f t="shared" si="936"/>
        <v>28.492957515400921</v>
      </c>
      <c r="Y813" s="2">
        <f t="shared" si="937"/>
        <v>65.08293057941998</v>
      </c>
      <c r="Z813" s="28">
        <f t="shared" si="938"/>
        <v>0</v>
      </c>
      <c r="AA813" s="28">
        <f t="shared" si="939"/>
        <v>3.4166666666666665</v>
      </c>
      <c r="AB813" s="28">
        <f t="shared" si="940"/>
        <v>92.758660667502383</v>
      </c>
      <c r="AC813" s="2">
        <f t="shared" si="941"/>
        <v>97.35093817761981</v>
      </c>
      <c r="AD813" s="2">
        <f t="shared" si="925"/>
        <v>97.35093817761981</v>
      </c>
      <c r="AE813" s="2">
        <f t="shared" si="942"/>
        <v>97.35093817761981</v>
      </c>
      <c r="AF813" s="2">
        <f t="shared" si="926"/>
        <v>248.1072798172539</v>
      </c>
      <c r="AG813" s="33">
        <f t="shared" si="943"/>
        <v>0.15267930194805199</v>
      </c>
      <c r="AH813" s="33">
        <f t="shared" si="944"/>
        <v>0.15267930194805199</v>
      </c>
      <c r="AI813" s="2">
        <f t="shared" si="945"/>
        <v>2.3633515528775395</v>
      </c>
      <c r="AJ813" s="7">
        <v>2.2000000000000002</v>
      </c>
      <c r="AK813" s="27">
        <f t="shared" si="946"/>
        <v>0</v>
      </c>
      <c r="AL813" s="3">
        <f t="shared" si="947"/>
        <v>2865.8364565732695</v>
      </c>
    </row>
    <row r="814" spans="1:38" ht="20.25" x14ac:dyDescent="0.3">
      <c r="A814" s="7">
        <v>33</v>
      </c>
      <c r="B814" s="7">
        <v>30</v>
      </c>
      <c r="C814" s="27">
        <v>24</v>
      </c>
      <c r="D814" s="27">
        <v>38</v>
      </c>
      <c r="E814" s="7">
        <v>3.75</v>
      </c>
      <c r="F814" s="32">
        <f t="shared" si="927"/>
        <v>3.7916666666666665</v>
      </c>
      <c r="G814" s="8">
        <f t="shared" si="920"/>
        <v>15015</v>
      </c>
      <c r="H814" s="2">
        <v>1.4</v>
      </c>
      <c r="I814" s="7">
        <f t="shared" si="921"/>
        <v>21021</v>
      </c>
      <c r="J814" s="7">
        <v>1.2</v>
      </c>
      <c r="K814" s="4">
        <f t="shared" si="948"/>
        <v>1.2666666666666666</v>
      </c>
      <c r="L814" s="7">
        <v>0</v>
      </c>
      <c r="M814" s="2">
        <f t="shared" si="928"/>
        <v>3.271052631578947</v>
      </c>
      <c r="N814" s="2">
        <f t="shared" si="929"/>
        <v>2.5</v>
      </c>
      <c r="O814" s="2">
        <f t="shared" si="930"/>
        <v>10.394736842105264</v>
      </c>
      <c r="P814" s="2">
        <f t="shared" si="931"/>
        <v>43.656666666666659</v>
      </c>
      <c r="Q814" s="2">
        <f t="shared" si="932"/>
        <v>49.656666666666659</v>
      </c>
      <c r="R814" s="2">
        <f t="shared" si="933"/>
        <v>42.633333333333333</v>
      </c>
      <c r="S814" s="2">
        <f t="shared" si="922"/>
        <v>46.633333333333333</v>
      </c>
      <c r="T814" s="2">
        <f t="shared" si="923"/>
        <v>56.633333333333333</v>
      </c>
      <c r="U814" s="7">
        <f t="shared" si="924"/>
        <v>1</v>
      </c>
      <c r="V814" s="2">
        <f t="shared" si="934"/>
        <v>18.138625389257474</v>
      </c>
      <c r="W814" s="28">
        <f t="shared" si="935"/>
        <v>25.910585544206029</v>
      </c>
      <c r="X814" s="2">
        <f t="shared" si="936"/>
        <v>27.309360650806724</v>
      </c>
      <c r="Y814" s="2">
        <f t="shared" si="937"/>
        <v>68.775621267601252</v>
      </c>
      <c r="Z814" s="28">
        <f t="shared" si="938"/>
        <v>0</v>
      </c>
      <c r="AA814" s="28">
        <f t="shared" si="939"/>
        <v>3.7916666666666665</v>
      </c>
      <c r="AB814" s="28">
        <f t="shared" si="940"/>
        <v>98.244303521781191</v>
      </c>
      <c r="AC814" s="2">
        <f t="shared" si="941"/>
        <v>103.54799246764216</v>
      </c>
      <c r="AD814" s="2">
        <f t="shared" si="925"/>
        <v>103.54799246764216</v>
      </c>
      <c r="AE814" s="2">
        <f t="shared" si="942"/>
        <v>103.54799246764216</v>
      </c>
      <c r="AF814" s="2">
        <f t="shared" si="926"/>
        <v>306.30528372500481</v>
      </c>
      <c r="AG814" s="33">
        <f t="shared" si="943"/>
        <v>0.15320856331168833</v>
      </c>
      <c r="AH814" s="33">
        <f t="shared" si="944"/>
        <v>0.15320856331168833</v>
      </c>
      <c r="AI814" s="2">
        <f t="shared" si="945"/>
        <v>2.3642827650083946</v>
      </c>
      <c r="AJ814" s="7">
        <v>2.2000000000000002</v>
      </c>
      <c r="AK814" s="27">
        <f t="shared" si="946"/>
        <v>0</v>
      </c>
      <c r="AL814" s="3">
        <f t="shared" si="947"/>
        <v>2848.6180292508657</v>
      </c>
    </row>
    <row r="815" spans="1:38" ht="20.25" x14ac:dyDescent="0.3">
      <c r="A815" s="7">
        <v>33</v>
      </c>
      <c r="B815" s="7">
        <v>33</v>
      </c>
      <c r="C815" s="27">
        <v>27</v>
      </c>
      <c r="D815" s="27">
        <v>42</v>
      </c>
      <c r="E815" s="7">
        <v>3.75</v>
      </c>
      <c r="F815" s="32">
        <f t="shared" si="927"/>
        <v>4.125</v>
      </c>
      <c r="G815" s="8">
        <f t="shared" si="920"/>
        <v>16335</v>
      </c>
      <c r="H815" s="2">
        <v>1.4</v>
      </c>
      <c r="I815" s="7">
        <f t="shared" si="921"/>
        <v>22869</v>
      </c>
      <c r="J815" s="7">
        <v>1.2</v>
      </c>
      <c r="K815" s="4">
        <f t="shared" si="948"/>
        <v>1.2999999999999998</v>
      </c>
      <c r="L815" s="7">
        <v>0</v>
      </c>
      <c r="M815" s="2">
        <f t="shared" si="928"/>
        <v>3.1717948717948721</v>
      </c>
      <c r="N815" s="2">
        <f t="shared" si="929"/>
        <v>2.4358974358974361</v>
      </c>
      <c r="O815" s="2">
        <f t="shared" si="930"/>
        <v>10.12820512820513</v>
      </c>
      <c r="P815" s="2">
        <f t="shared" si="931"/>
        <v>44.776666666666657</v>
      </c>
      <c r="Q815" s="2">
        <f t="shared" si="932"/>
        <v>50.776666666666657</v>
      </c>
      <c r="R815" s="2">
        <f t="shared" si="933"/>
        <v>43.733333333333327</v>
      </c>
      <c r="S815" s="2">
        <f t="shared" si="922"/>
        <v>47.733333333333327</v>
      </c>
      <c r="T815" s="2">
        <f t="shared" si="923"/>
        <v>57.733333333333327</v>
      </c>
      <c r="U815" s="7">
        <f t="shared" si="924"/>
        <v>1</v>
      </c>
      <c r="V815" s="2">
        <f t="shared" si="934"/>
        <v>17.292367501236892</v>
      </c>
      <c r="W815" s="28">
        <f t="shared" si="935"/>
        <v>24.755135040178509</v>
      </c>
      <c r="X815" s="2">
        <f t="shared" si="936"/>
        <v>26.198136445291915</v>
      </c>
      <c r="Y815" s="2">
        <f t="shared" si="937"/>
        <v>71.331015942602178</v>
      </c>
      <c r="Z815" s="28">
        <f t="shared" si="938"/>
        <v>0</v>
      </c>
      <c r="AA815" s="28">
        <f t="shared" si="939"/>
        <v>4.125</v>
      </c>
      <c r="AB815" s="28">
        <f t="shared" si="940"/>
        <v>102.11493204073635</v>
      </c>
      <c r="AC815" s="2">
        <f t="shared" si="941"/>
        <v>108.06731283682915</v>
      </c>
      <c r="AD815" s="2">
        <f t="shared" si="925"/>
        <v>108.06731283682915</v>
      </c>
      <c r="AE815" s="2">
        <f t="shared" si="942"/>
        <v>108.06731283682915</v>
      </c>
      <c r="AF815" s="2">
        <f t="shared" si="926"/>
        <v>370.62939330725584</v>
      </c>
      <c r="AG815" s="33">
        <f t="shared" si="943"/>
        <v>0.15367901785714289</v>
      </c>
      <c r="AH815" s="33">
        <f t="shared" si="944"/>
        <v>0.15367901785714289</v>
      </c>
      <c r="AI815" s="2">
        <f t="shared" si="945"/>
        <v>2.3651111254002717</v>
      </c>
      <c r="AJ815" s="7">
        <v>2.2000000000000002</v>
      </c>
      <c r="AK815" s="27">
        <f t="shared" si="946"/>
        <v>0</v>
      </c>
      <c r="AL815" s="3">
        <f t="shared" si="947"/>
        <v>2807.4343066014562</v>
      </c>
    </row>
    <row r="816" spans="1:38" ht="20.25" x14ac:dyDescent="0.3">
      <c r="A816" s="7">
        <v>33</v>
      </c>
      <c r="B816" s="7">
        <v>36</v>
      </c>
      <c r="C816" s="27">
        <v>29</v>
      </c>
      <c r="D816" s="27">
        <v>45</v>
      </c>
      <c r="E816" s="7">
        <v>4.5</v>
      </c>
      <c r="F816" s="32">
        <f t="shared" si="927"/>
        <v>4.5</v>
      </c>
      <c r="G816" s="8">
        <f t="shared" si="920"/>
        <v>17820</v>
      </c>
      <c r="H816" s="2">
        <v>1.4</v>
      </c>
      <c r="I816" s="7">
        <f t="shared" si="921"/>
        <v>24948</v>
      </c>
      <c r="J816" s="7">
        <v>1.2</v>
      </c>
      <c r="K816" s="4">
        <f t="shared" si="948"/>
        <v>1.325</v>
      </c>
      <c r="L816" s="7">
        <v>0</v>
      </c>
      <c r="M816" s="2">
        <f t="shared" si="928"/>
        <v>3.10062893081761</v>
      </c>
      <c r="N816" s="2">
        <f t="shared" si="929"/>
        <v>2.3899371069182389</v>
      </c>
      <c r="O816" s="2">
        <f t="shared" si="930"/>
        <v>9.9371069182389942</v>
      </c>
      <c r="P816" s="2">
        <f t="shared" si="931"/>
        <v>45.616666666666667</v>
      </c>
      <c r="Q816" s="2">
        <f t="shared" si="932"/>
        <v>51.616666666666667</v>
      </c>
      <c r="R816" s="2">
        <f t="shared" si="933"/>
        <v>44.558333333333337</v>
      </c>
      <c r="S816" s="2">
        <f t="shared" si="922"/>
        <v>48.558333333333337</v>
      </c>
      <c r="T816" s="2">
        <f t="shared" si="923"/>
        <v>58.558333333333337</v>
      </c>
      <c r="U816" s="7">
        <f t="shared" si="924"/>
        <v>1</v>
      </c>
      <c r="V816" s="2">
        <f t="shared" si="934"/>
        <v>16.695995974313238</v>
      </c>
      <c r="W816" s="28">
        <f t="shared" si="935"/>
        <v>23.938532498137143</v>
      </c>
      <c r="X816" s="2">
        <f t="shared" si="936"/>
        <v>25.408706553195639</v>
      </c>
      <c r="Y816" s="2">
        <f t="shared" si="937"/>
        <v>75.131981884409569</v>
      </c>
      <c r="Z816" s="28">
        <f t="shared" si="938"/>
        <v>0</v>
      </c>
      <c r="AA816" s="28">
        <f t="shared" si="939"/>
        <v>4.5</v>
      </c>
      <c r="AB816" s="28">
        <f t="shared" si="940"/>
        <v>107.72339624161714</v>
      </c>
      <c r="AC816" s="2">
        <f t="shared" si="941"/>
        <v>114.33917948938037</v>
      </c>
      <c r="AD816" s="2">
        <f t="shared" si="925"/>
        <v>114.33917948938037</v>
      </c>
      <c r="AE816" s="2">
        <f t="shared" si="942"/>
        <v>114.33917948938037</v>
      </c>
      <c r="AF816" s="2">
        <f t="shared" si="926"/>
        <v>441.07960856400695</v>
      </c>
      <c r="AG816" s="33">
        <f t="shared" si="943"/>
        <v>0.15420827922077926</v>
      </c>
      <c r="AH816" s="33">
        <f t="shared" si="944"/>
        <v>0.15420827922077926</v>
      </c>
      <c r="AI816" s="2">
        <f t="shared" si="945"/>
        <v>2.3660437249409108</v>
      </c>
      <c r="AJ816" s="7">
        <v>2.2000000000000002</v>
      </c>
      <c r="AK816" s="27">
        <f t="shared" si="946"/>
        <v>0</v>
      </c>
      <c r="AL816" s="3">
        <f t="shared" si="947"/>
        <v>2861.4945521006739</v>
      </c>
    </row>
    <row r="817" spans="1:38" ht="20.25" x14ac:dyDescent="0.3">
      <c r="A817" s="7">
        <v>33</v>
      </c>
      <c r="B817" s="7">
        <v>39</v>
      </c>
      <c r="C817" s="27">
        <v>32</v>
      </c>
      <c r="D817" s="27">
        <v>49</v>
      </c>
      <c r="E817" s="7">
        <v>4.75</v>
      </c>
      <c r="F817" s="32">
        <f t="shared" si="927"/>
        <v>4.875</v>
      </c>
      <c r="G817" s="8">
        <f t="shared" si="920"/>
        <v>19305</v>
      </c>
      <c r="H817" s="2">
        <v>1.4</v>
      </c>
      <c r="I817" s="7">
        <f t="shared" si="921"/>
        <v>27027</v>
      </c>
      <c r="J817" s="7">
        <v>1.2</v>
      </c>
      <c r="K817" s="4">
        <f t="shared" si="948"/>
        <v>1.3583333333333334</v>
      </c>
      <c r="L817" s="7">
        <v>0</v>
      </c>
      <c r="M817" s="2">
        <f t="shared" si="928"/>
        <v>3.0098159509202449</v>
      </c>
      <c r="N817" s="2">
        <f t="shared" si="929"/>
        <v>2.3312883435582821</v>
      </c>
      <c r="O817" s="2">
        <f t="shared" si="930"/>
        <v>9.6932515337423304</v>
      </c>
      <c r="P817" s="2">
        <f t="shared" si="931"/>
        <v>46.736666666666665</v>
      </c>
      <c r="Q817" s="2">
        <f t="shared" si="932"/>
        <v>52.736666666666665</v>
      </c>
      <c r="R817" s="2">
        <f t="shared" si="933"/>
        <v>45.658333333333339</v>
      </c>
      <c r="S817" s="2">
        <f t="shared" si="922"/>
        <v>49.658333333333339</v>
      </c>
      <c r="T817" s="2">
        <f t="shared" si="923"/>
        <v>59.658333333333339</v>
      </c>
      <c r="U817" s="7">
        <f t="shared" si="924"/>
        <v>1</v>
      </c>
      <c r="V817" s="2">
        <f t="shared" si="934"/>
        <v>15.947716040533269</v>
      </c>
      <c r="W817" s="28">
        <f t="shared" si="935"/>
        <v>22.911126076649236</v>
      </c>
      <c r="X817" s="2">
        <f t="shared" si="936"/>
        <v>24.410542306490232</v>
      </c>
      <c r="Y817" s="2">
        <f t="shared" si="937"/>
        <v>77.745115697599687</v>
      </c>
      <c r="Z817" s="28">
        <f t="shared" si="938"/>
        <v>0</v>
      </c>
      <c r="AA817" s="28">
        <f t="shared" si="939"/>
        <v>4.875</v>
      </c>
      <c r="AB817" s="28">
        <f t="shared" si="940"/>
        <v>111.69173962366503</v>
      </c>
      <c r="AC817" s="2">
        <f t="shared" si="941"/>
        <v>119.00139374413988</v>
      </c>
      <c r="AD817" s="2">
        <f t="shared" si="925"/>
        <v>119.00139374413988</v>
      </c>
      <c r="AE817" s="2">
        <f t="shared" si="942"/>
        <v>119.00139374413988</v>
      </c>
      <c r="AF817" s="2">
        <f t="shared" si="926"/>
        <v>517.65592949525819</v>
      </c>
      <c r="AG817" s="33">
        <f t="shared" si="943"/>
        <v>0.15473754058441563</v>
      </c>
      <c r="AH817" s="33">
        <f t="shared" si="944"/>
        <v>0.15473754058441563</v>
      </c>
      <c r="AI817" s="2">
        <f t="shared" si="945"/>
        <v>2.3669770602482387</v>
      </c>
      <c r="AJ817" s="7">
        <v>2.2000000000000002</v>
      </c>
      <c r="AK817" s="27">
        <f t="shared" si="946"/>
        <v>0</v>
      </c>
      <c r="AL817" s="3">
        <f t="shared" si="947"/>
        <v>2849.8924374207518</v>
      </c>
    </row>
    <row r="818" spans="1:38" ht="20.25" x14ac:dyDescent="0.3">
      <c r="A818" s="7">
        <v>33</v>
      </c>
      <c r="B818" s="7">
        <v>42</v>
      </c>
      <c r="C818" s="27">
        <v>34</v>
      </c>
      <c r="D818" s="27">
        <v>53</v>
      </c>
      <c r="E818" s="7">
        <v>5</v>
      </c>
      <c r="F818" s="32">
        <f t="shared" si="927"/>
        <v>5.25</v>
      </c>
      <c r="G818" s="8">
        <f t="shared" si="920"/>
        <v>20790</v>
      </c>
      <c r="H818" s="2">
        <v>1.4</v>
      </c>
      <c r="I818" s="7">
        <f t="shared" si="921"/>
        <v>29105.999999999996</v>
      </c>
      <c r="J818" s="7">
        <v>1.2</v>
      </c>
      <c r="K818" s="4">
        <f t="shared" si="948"/>
        <v>1.3916666666666666</v>
      </c>
      <c r="L818" s="7">
        <v>0</v>
      </c>
      <c r="M818" s="2">
        <f t="shared" si="928"/>
        <v>2.9233532934131738</v>
      </c>
      <c r="N818" s="2">
        <f t="shared" si="929"/>
        <v>2.2754491017964074</v>
      </c>
      <c r="O818" s="2">
        <f t="shared" si="930"/>
        <v>9.4610778443113777</v>
      </c>
      <c r="P818" s="2">
        <f t="shared" si="931"/>
        <v>47.856666666666662</v>
      </c>
      <c r="Q818" s="2">
        <f t="shared" si="932"/>
        <v>53.856666666666662</v>
      </c>
      <c r="R818" s="2">
        <f t="shared" si="933"/>
        <v>46.758333333333333</v>
      </c>
      <c r="S818" s="2">
        <f t="shared" si="922"/>
        <v>50.758333333333333</v>
      </c>
      <c r="T818" s="2">
        <f t="shared" si="923"/>
        <v>60.758333333333333</v>
      </c>
      <c r="U818" s="7">
        <f t="shared" si="924"/>
        <v>1</v>
      </c>
      <c r="V818" s="2">
        <f t="shared" si="934"/>
        <v>15.248696881155039</v>
      </c>
      <c r="W818" s="28">
        <f t="shared" si="935"/>
        <v>21.948478852036029</v>
      </c>
      <c r="X818" s="2">
        <f t="shared" si="936"/>
        <v>23.470151748775457</v>
      </c>
      <c r="Y818" s="2">
        <f t="shared" si="937"/>
        <v>80.055658626063959</v>
      </c>
      <c r="Z818" s="28">
        <f t="shared" si="938"/>
        <v>0</v>
      </c>
      <c r="AA818" s="28">
        <f t="shared" si="939"/>
        <v>5.25</v>
      </c>
      <c r="AB818" s="28">
        <f t="shared" si="940"/>
        <v>115.22951397318916</v>
      </c>
      <c r="AC818" s="2">
        <f t="shared" si="941"/>
        <v>123.21829668107115</v>
      </c>
      <c r="AD818" s="2">
        <f t="shared" si="925"/>
        <v>123.21829668107115</v>
      </c>
      <c r="AE818" s="2">
        <f t="shared" si="942"/>
        <v>123.21829668107115</v>
      </c>
      <c r="AF818" s="2">
        <f t="shared" si="926"/>
        <v>600.35835610100946</v>
      </c>
      <c r="AG818" s="33">
        <f t="shared" si="943"/>
        <v>0.15526680194805195</v>
      </c>
      <c r="AH818" s="33">
        <f t="shared" si="944"/>
        <v>0.15526680194805195</v>
      </c>
      <c r="AI818" s="2">
        <f t="shared" si="945"/>
        <v>2.3679111321933153</v>
      </c>
      <c r="AJ818" s="7">
        <v>2.2000000000000002</v>
      </c>
      <c r="AK818" s="27">
        <f t="shared" si="946"/>
        <v>0</v>
      </c>
      <c r="AL818" s="3">
        <f t="shared" si="947"/>
        <v>2840.4646771744397</v>
      </c>
    </row>
    <row r="819" spans="1:38" ht="20.25" x14ac:dyDescent="0.3">
      <c r="A819" s="7">
        <v>33</v>
      </c>
      <c r="B819" s="7">
        <v>48</v>
      </c>
      <c r="C819" s="27">
        <v>38</v>
      </c>
      <c r="D819" s="27">
        <v>60</v>
      </c>
      <c r="E819" s="7">
        <v>5.5</v>
      </c>
      <c r="F819" s="32">
        <f t="shared" si="927"/>
        <v>5.916666666666667</v>
      </c>
      <c r="G819" s="8">
        <f t="shared" si="920"/>
        <v>23430</v>
      </c>
      <c r="H819" s="2">
        <v>1.4</v>
      </c>
      <c r="I819" s="7">
        <f t="shared" si="921"/>
        <v>32802</v>
      </c>
      <c r="J819" s="7">
        <v>1.2</v>
      </c>
      <c r="K819" s="4">
        <f t="shared" si="948"/>
        <v>1.45</v>
      </c>
      <c r="L819" s="7">
        <v>0</v>
      </c>
      <c r="M819" s="2">
        <f t="shared" si="928"/>
        <v>2.7816091954022988</v>
      </c>
      <c r="N819" s="2">
        <f t="shared" si="929"/>
        <v>2.1839080459770113</v>
      </c>
      <c r="O819" s="2">
        <f t="shared" si="930"/>
        <v>9.0804597701149419</v>
      </c>
      <c r="P819" s="2">
        <f t="shared" si="931"/>
        <v>49.816666666666663</v>
      </c>
      <c r="Q819" s="2">
        <f t="shared" si="932"/>
        <v>55.816666666666663</v>
      </c>
      <c r="R819" s="2">
        <f t="shared" si="933"/>
        <v>48.683333333333337</v>
      </c>
      <c r="S819" s="2">
        <f t="shared" si="922"/>
        <v>52.683333333333337</v>
      </c>
      <c r="T819" s="2">
        <f t="shared" si="923"/>
        <v>62.683333333333337</v>
      </c>
      <c r="U819" s="7">
        <f t="shared" si="924"/>
        <v>1</v>
      </c>
      <c r="V819" s="2">
        <f t="shared" si="934"/>
        <v>14.131459579210848</v>
      </c>
      <c r="W819" s="28">
        <f t="shared" si="935"/>
        <v>20.403943288751034</v>
      </c>
      <c r="X819" s="2">
        <f t="shared" si="936"/>
        <v>21.950541574514695</v>
      </c>
      <c r="Y819" s="2">
        <f t="shared" si="937"/>
        <v>83.611135843664186</v>
      </c>
      <c r="Z819" s="28">
        <f t="shared" si="938"/>
        <v>0</v>
      </c>
      <c r="AA819" s="28">
        <f t="shared" si="939"/>
        <v>5.916666666666667</v>
      </c>
      <c r="AB819" s="28">
        <f t="shared" si="940"/>
        <v>120.72333112511029</v>
      </c>
      <c r="AC819" s="2">
        <f t="shared" si="941"/>
        <v>129.87403764921194</v>
      </c>
      <c r="AD819" s="2">
        <f t="shared" si="925"/>
        <v>129.87403764921194</v>
      </c>
      <c r="AE819" s="2">
        <f t="shared" si="942"/>
        <v>129.87403764921194</v>
      </c>
      <c r="AF819" s="2">
        <f t="shared" si="926"/>
        <v>784.14152633601236</v>
      </c>
      <c r="AG819" s="33">
        <f t="shared" si="943"/>
        <v>0.15620771103896106</v>
      </c>
      <c r="AH819" s="33">
        <f t="shared" si="944"/>
        <v>0.15620771103896106</v>
      </c>
      <c r="AI819" s="2">
        <f t="shared" si="945"/>
        <v>2.3695735261122342</v>
      </c>
      <c r="AJ819" s="7">
        <v>2.2000000000000002</v>
      </c>
      <c r="AK819" s="27">
        <f t="shared" si="946"/>
        <v>0</v>
      </c>
      <c r="AL819" s="3">
        <f t="shared" si="947"/>
        <v>2834.7836567401973</v>
      </c>
    </row>
    <row r="820" spans="1:38" ht="20.25" x14ac:dyDescent="0.3">
      <c r="A820" s="7">
        <v>33</v>
      </c>
      <c r="B820" s="7">
        <v>54</v>
      </c>
      <c r="C820" s="27">
        <v>43</v>
      </c>
      <c r="D820" s="27">
        <v>68</v>
      </c>
      <c r="E820" s="7">
        <v>6</v>
      </c>
      <c r="F820" s="32">
        <f t="shared" si="927"/>
        <v>6.666666666666667</v>
      </c>
      <c r="G820" s="8">
        <f t="shared" si="920"/>
        <v>26400</v>
      </c>
      <c r="H820" s="2">
        <v>1.4</v>
      </c>
      <c r="I820" s="7">
        <f t="shared" si="921"/>
        <v>36960</v>
      </c>
      <c r="J820" s="7">
        <v>1.2</v>
      </c>
      <c r="K820" s="4">
        <f t="shared" si="948"/>
        <v>1.5166666666666666</v>
      </c>
      <c r="L820" s="7">
        <v>0</v>
      </c>
      <c r="M820" s="2">
        <f t="shared" si="928"/>
        <v>2.6329670329670329</v>
      </c>
      <c r="N820" s="2">
        <f t="shared" si="929"/>
        <v>2.087912087912088</v>
      </c>
      <c r="O820" s="2">
        <f t="shared" si="930"/>
        <v>8.6813186813186807</v>
      </c>
      <c r="P820" s="2">
        <f t="shared" si="931"/>
        <v>52.056666666666665</v>
      </c>
      <c r="Q820" s="2">
        <f t="shared" si="932"/>
        <v>58.056666666666665</v>
      </c>
      <c r="R820" s="2">
        <f t="shared" si="933"/>
        <v>50.883333333333333</v>
      </c>
      <c r="S820" s="2">
        <f t="shared" si="922"/>
        <v>54.883333333333333</v>
      </c>
      <c r="T820" s="2">
        <f t="shared" si="923"/>
        <v>64.883333333333326</v>
      </c>
      <c r="U820" s="7">
        <f t="shared" si="924"/>
        <v>1</v>
      </c>
      <c r="V820" s="2">
        <f t="shared" si="934"/>
        <v>12.998809326367361</v>
      </c>
      <c r="W820" s="28">
        <f t="shared" si="935"/>
        <v>18.830362166622169</v>
      </c>
      <c r="X820" s="2">
        <f t="shared" si="936"/>
        <v>20.388063125301596</v>
      </c>
      <c r="Y820" s="2">
        <f t="shared" si="937"/>
        <v>86.658728842449079</v>
      </c>
      <c r="Z820" s="28">
        <f t="shared" si="938"/>
        <v>0</v>
      </c>
      <c r="AA820" s="28">
        <f t="shared" si="939"/>
        <v>6.666666666666667</v>
      </c>
      <c r="AB820" s="28">
        <f t="shared" si="940"/>
        <v>125.53574777748113</v>
      </c>
      <c r="AC820" s="2">
        <f t="shared" si="941"/>
        <v>135.92042083534398</v>
      </c>
      <c r="AD820" s="2">
        <f t="shared" si="925"/>
        <v>135.92042083534398</v>
      </c>
      <c r="AE820" s="2">
        <f t="shared" si="942"/>
        <v>135.92042083534398</v>
      </c>
      <c r="AF820" s="2">
        <f t="shared" si="926"/>
        <v>992.42911926901559</v>
      </c>
      <c r="AG820" s="33">
        <f t="shared" si="943"/>
        <v>0.1572662337662338</v>
      </c>
      <c r="AH820" s="33">
        <f t="shared" si="944"/>
        <v>0.1572662337662338</v>
      </c>
      <c r="AI820" s="2">
        <f t="shared" si="945"/>
        <v>2.3714465115389269</v>
      </c>
      <c r="AJ820" s="7">
        <v>2.2000000000000002</v>
      </c>
      <c r="AK820" s="27">
        <f t="shared" si="946"/>
        <v>0</v>
      </c>
      <c r="AL820" s="3">
        <f t="shared" si="947"/>
        <v>2824.2203478118677</v>
      </c>
    </row>
    <row r="821" spans="1:38" ht="20.25" x14ac:dyDescent="0.3">
      <c r="A821" s="7">
        <v>33</v>
      </c>
      <c r="B821" s="7">
        <v>60</v>
      </c>
      <c r="C821" s="27">
        <v>48</v>
      </c>
      <c r="D821" s="27">
        <v>76</v>
      </c>
      <c r="E821" s="7">
        <v>6.5</v>
      </c>
      <c r="F821" s="32">
        <f t="shared" si="927"/>
        <v>7.416666666666667</v>
      </c>
      <c r="G821" s="8">
        <f t="shared" si="920"/>
        <v>29370</v>
      </c>
      <c r="H821" s="2">
        <v>1.4</v>
      </c>
      <c r="I821" s="7">
        <f t="shared" si="921"/>
        <v>41118</v>
      </c>
      <c r="J821" s="7">
        <v>1.2</v>
      </c>
      <c r="K821" s="4">
        <f t="shared" si="948"/>
        <v>1.5833333333333333</v>
      </c>
      <c r="L821" s="7">
        <v>0</v>
      </c>
      <c r="M821" s="2">
        <f t="shared" si="928"/>
        <v>2.4968421052631578</v>
      </c>
      <c r="N821" s="2">
        <f t="shared" si="929"/>
        <v>2</v>
      </c>
      <c r="O821" s="2">
        <f t="shared" si="930"/>
        <v>8.3157894736842106</v>
      </c>
      <c r="P821" s="2">
        <f t="shared" si="931"/>
        <v>54.296666666666667</v>
      </c>
      <c r="Q821" s="2">
        <f t="shared" si="932"/>
        <v>60.296666666666667</v>
      </c>
      <c r="R821" s="2">
        <f t="shared" si="933"/>
        <v>53.083333333333336</v>
      </c>
      <c r="S821" s="2">
        <f t="shared" si="922"/>
        <v>57.083333333333336</v>
      </c>
      <c r="T821" s="2">
        <f t="shared" si="923"/>
        <v>67.083333333333343</v>
      </c>
      <c r="U821" s="7">
        <f t="shared" si="924"/>
        <v>1</v>
      </c>
      <c r="V821" s="2">
        <f t="shared" si="934"/>
        <v>11.997195447279555</v>
      </c>
      <c r="W821" s="28">
        <f t="shared" si="935"/>
        <v>17.432056341051727</v>
      </c>
      <c r="X821" s="2">
        <f t="shared" si="936"/>
        <v>18.986865838303295</v>
      </c>
      <c r="Y821" s="2">
        <f t="shared" si="937"/>
        <v>88.979199567323377</v>
      </c>
      <c r="Z821" s="28">
        <f t="shared" si="938"/>
        <v>0</v>
      </c>
      <c r="AA821" s="28">
        <f t="shared" si="939"/>
        <v>7.416666666666667</v>
      </c>
      <c r="AB821" s="28">
        <f t="shared" si="940"/>
        <v>129.28775119613366</v>
      </c>
      <c r="AC821" s="2">
        <f t="shared" si="941"/>
        <v>140.8192549674161</v>
      </c>
      <c r="AD821" s="2">
        <f t="shared" si="925"/>
        <v>140.8192549674161</v>
      </c>
      <c r="AE821" s="2">
        <f t="shared" si="942"/>
        <v>140.8192549674161</v>
      </c>
      <c r="AF821" s="2">
        <f t="shared" si="926"/>
        <v>1225.2211349000193</v>
      </c>
      <c r="AG821" s="33">
        <f t="shared" si="943"/>
        <v>0.15832475649350652</v>
      </c>
      <c r="AH821" s="33">
        <f t="shared" si="944"/>
        <v>0.15832475649350652</v>
      </c>
      <c r="AI821" s="2">
        <f t="shared" si="945"/>
        <v>2.3733224602410412</v>
      </c>
      <c r="AJ821" s="7">
        <v>2.2000000000000002</v>
      </c>
      <c r="AK821" s="27">
        <f t="shared" si="946"/>
        <v>0</v>
      </c>
      <c r="AL821" s="3">
        <f t="shared" si="947"/>
        <v>2817.0515680633989</v>
      </c>
    </row>
    <row r="822" spans="1:38" ht="20.25" x14ac:dyDescent="0.3">
      <c r="A822" s="7">
        <v>33</v>
      </c>
      <c r="B822" s="7">
        <v>66</v>
      </c>
      <c r="C822" s="27">
        <v>53</v>
      </c>
      <c r="D822" s="27">
        <v>83</v>
      </c>
      <c r="E822" s="7">
        <v>7</v>
      </c>
      <c r="F822" s="32">
        <f t="shared" si="927"/>
        <v>8.0833333333333339</v>
      </c>
      <c r="G822" s="8">
        <f t="shared" si="920"/>
        <v>32010.000000000004</v>
      </c>
      <c r="H822" s="2">
        <v>1.4</v>
      </c>
      <c r="I822" s="7">
        <f t="shared" si="921"/>
        <v>44814</v>
      </c>
      <c r="J822" s="7">
        <v>1.2</v>
      </c>
      <c r="K822" s="4">
        <f t="shared" si="948"/>
        <v>1.6416666666666666</v>
      </c>
      <c r="L822" s="7">
        <v>0</v>
      </c>
      <c r="M822" s="2">
        <f t="shared" si="928"/>
        <v>2.3868020304568525</v>
      </c>
      <c r="N822" s="2">
        <f t="shared" si="929"/>
        <v>1.9289340101522843</v>
      </c>
      <c r="O822" s="2">
        <f t="shared" si="930"/>
        <v>8.0203045685279193</v>
      </c>
      <c r="P822" s="2">
        <f t="shared" si="931"/>
        <v>56.256666666666661</v>
      </c>
      <c r="Q822" s="2">
        <f t="shared" si="932"/>
        <v>62.256666666666661</v>
      </c>
      <c r="R822" s="2">
        <f t="shared" si="933"/>
        <v>55.008333333333333</v>
      </c>
      <c r="S822" s="2">
        <f t="shared" si="922"/>
        <v>59.008333333333333</v>
      </c>
      <c r="T822" s="2">
        <f t="shared" si="923"/>
        <v>69.008333333333326</v>
      </c>
      <c r="U822" s="7">
        <f t="shared" si="924"/>
        <v>1</v>
      </c>
      <c r="V822" s="2">
        <f t="shared" si="934"/>
        <v>11.212872234568811</v>
      </c>
      <c r="W822" s="28">
        <f t="shared" si="935"/>
        <v>16.332476349647983</v>
      </c>
      <c r="X822" s="2">
        <f t="shared" si="936"/>
        <v>17.876142886218748</v>
      </c>
      <c r="Y822" s="2">
        <f t="shared" si="937"/>
        <v>90.637383896097901</v>
      </c>
      <c r="Z822" s="28">
        <f t="shared" si="938"/>
        <v>0</v>
      </c>
      <c r="AA822" s="28">
        <f t="shared" si="939"/>
        <v>8.0833333333333339</v>
      </c>
      <c r="AB822" s="28">
        <f t="shared" si="940"/>
        <v>132.02085049298788</v>
      </c>
      <c r="AC822" s="2">
        <f t="shared" si="941"/>
        <v>144.49882166360155</v>
      </c>
      <c r="AD822" s="2">
        <f t="shared" si="925"/>
        <v>144.49882166360155</v>
      </c>
      <c r="AE822" s="2">
        <f t="shared" si="942"/>
        <v>144.49882166360155</v>
      </c>
      <c r="AF822" s="2">
        <f t="shared" si="926"/>
        <v>1482.5175732290234</v>
      </c>
      <c r="AG822" s="33">
        <f t="shared" si="943"/>
        <v>0.1592656655844156</v>
      </c>
      <c r="AH822" s="33">
        <f t="shared" si="944"/>
        <v>0.1592656655844156</v>
      </c>
      <c r="AI822" s="2">
        <f t="shared" si="945"/>
        <v>2.3749924635755355</v>
      </c>
      <c r="AJ822" s="7">
        <v>2.2000000000000002</v>
      </c>
      <c r="AK822" s="27">
        <f t="shared" si="946"/>
        <v>0</v>
      </c>
      <c r="AL822" s="3">
        <f t="shared" si="947"/>
        <v>2818.3131200967705</v>
      </c>
    </row>
    <row r="823" spans="1:38" ht="20.25" x14ac:dyDescent="0.3">
      <c r="A823" s="7">
        <v>33</v>
      </c>
      <c r="B823" s="7">
        <v>72</v>
      </c>
      <c r="C823" s="27">
        <v>58</v>
      </c>
      <c r="D823" s="27">
        <v>91</v>
      </c>
      <c r="E823" s="7">
        <v>7.5</v>
      </c>
      <c r="F823" s="32">
        <f t="shared" si="927"/>
        <v>8.8333333333333339</v>
      </c>
      <c r="G823" s="8">
        <f t="shared" si="920"/>
        <v>34980</v>
      </c>
      <c r="H823" s="2">
        <v>1.4</v>
      </c>
      <c r="I823" s="7">
        <f t="shared" si="921"/>
        <v>48972</v>
      </c>
      <c r="J823" s="7">
        <v>1.2</v>
      </c>
      <c r="K823" s="4">
        <f t="shared" si="948"/>
        <v>1.7083333333333335</v>
      </c>
      <c r="L823" s="7">
        <v>0</v>
      </c>
      <c r="M823" s="2">
        <f t="shared" si="928"/>
        <v>2.2702439024390242</v>
      </c>
      <c r="N823" s="2">
        <f t="shared" si="929"/>
        <v>1.8536585365853655</v>
      </c>
      <c r="O823" s="2">
        <f t="shared" si="930"/>
        <v>7.7073170731707306</v>
      </c>
      <c r="P823" s="2">
        <f t="shared" si="931"/>
        <v>58.49666666666667</v>
      </c>
      <c r="Q823" s="2">
        <f t="shared" si="932"/>
        <v>64.49666666666667</v>
      </c>
      <c r="R823" s="2">
        <f t="shared" si="933"/>
        <v>57.208333333333343</v>
      </c>
      <c r="S823" s="2">
        <f t="shared" si="922"/>
        <v>61.208333333333343</v>
      </c>
      <c r="T823" s="2">
        <f t="shared" si="923"/>
        <v>71.208333333333343</v>
      </c>
      <c r="U823" s="7">
        <f t="shared" si="924"/>
        <v>1</v>
      </c>
      <c r="V823" s="2">
        <f t="shared" si="934"/>
        <v>10.40721817068372</v>
      </c>
      <c r="W823" s="28">
        <f t="shared" si="935"/>
        <v>15.198594439615331</v>
      </c>
      <c r="X823" s="2">
        <f t="shared" si="936"/>
        <v>16.722189055996196</v>
      </c>
      <c r="Y823" s="2">
        <f t="shared" si="937"/>
        <v>91.930427174372866</v>
      </c>
      <c r="Z823" s="28">
        <f t="shared" si="938"/>
        <v>0</v>
      </c>
      <c r="AA823" s="28">
        <f t="shared" si="939"/>
        <v>8.8333333333333339</v>
      </c>
      <c r="AB823" s="28">
        <f t="shared" si="940"/>
        <v>134.25425088326875</v>
      </c>
      <c r="AC823" s="2">
        <f t="shared" si="941"/>
        <v>147.71266999463307</v>
      </c>
      <c r="AD823" s="2">
        <f t="shared" si="925"/>
        <v>147.71266999463307</v>
      </c>
      <c r="AE823" s="2">
        <f t="shared" si="942"/>
        <v>147.71266999463307</v>
      </c>
      <c r="AF823" s="2">
        <f t="shared" si="926"/>
        <v>1764.3184342560278</v>
      </c>
      <c r="AG823" s="33">
        <f t="shared" si="943"/>
        <v>0.16032418831168832</v>
      </c>
      <c r="AH823" s="33">
        <f t="shared" si="944"/>
        <v>0.16032418831168832</v>
      </c>
      <c r="AI823" s="2">
        <f t="shared" si="945"/>
        <v>2.3768740287959345</v>
      </c>
      <c r="AJ823" s="7">
        <v>2.2000000000000002</v>
      </c>
      <c r="AK823" s="27">
        <f t="shared" si="946"/>
        <v>0</v>
      </c>
      <c r="AL823" s="3">
        <f t="shared" si="947"/>
        <v>2814.8330322668585</v>
      </c>
    </row>
    <row r="824" spans="1:38" ht="20.25" x14ac:dyDescent="0.3">
      <c r="A824" s="7">
        <v>33</v>
      </c>
      <c r="B824" s="7">
        <v>78</v>
      </c>
      <c r="C824" s="27">
        <v>63</v>
      </c>
      <c r="D824" s="27">
        <v>98</v>
      </c>
      <c r="E824" s="7">
        <v>8</v>
      </c>
      <c r="F824" s="32">
        <f t="shared" si="927"/>
        <v>9.5</v>
      </c>
      <c r="G824" s="8">
        <f t="shared" si="920"/>
        <v>37620</v>
      </c>
      <c r="H824" s="2">
        <v>1.4</v>
      </c>
      <c r="I824" s="7">
        <f t="shared" si="921"/>
        <v>52668</v>
      </c>
      <c r="J824" s="7">
        <v>1.2</v>
      </c>
      <c r="K824" s="7">
        <v>1.75</v>
      </c>
      <c r="L824" s="7">
        <v>0</v>
      </c>
      <c r="M824" s="2">
        <f t="shared" si="928"/>
        <v>2.196190476190476</v>
      </c>
      <c r="N824" s="2">
        <f t="shared" si="929"/>
        <v>1.8095238095238095</v>
      </c>
      <c r="O824" s="2">
        <f t="shared" si="930"/>
        <v>7.5238095238095237</v>
      </c>
      <c r="P824" s="2">
        <f t="shared" si="931"/>
        <v>59.906666666666666</v>
      </c>
      <c r="Q824" s="2">
        <f t="shared" si="932"/>
        <v>65.906666666666666</v>
      </c>
      <c r="R824" s="2">
        <f t="shared" si="933"/>
        <v>58.583333333333336</v>
      </c>
      <c r="S824" s="2">
        <f t="shared" si="922"/>
        <v>62.583333333333336</v>
      </c>
      <c r="T824" s="2">
        <f t="shared" si="923"/>
        <v>72.583333333333343</v>
      </c>
      <c r="U824" s="7">
        <f t="shared" si="924"/>
        <v>1</v>
      </c>
      <c r="V824" s="2">
        <f t="shared" si="934"/>
        <v>9.9455269445792975</v>
      </c>
      <c r="W824" s="28">
        <f t="shared" si="935"/>
        <v>14.546657460967142</v>
      </c>
      <c r="X824" s="2">
        <f t="shared" si="936"/>
        <v>16.054432702730761</v>
      </c>
      <c r="Y824" s="2">
        <f t="shared" si="937"/>
        <v>94.482505973503322</v>
      </c>
      <c r="Z824" s="28">
        <f t="shared" si="938"/>
        <v>0</v>
      </c>
      <c r="AA824" s="28">
        <f t="shared" si="939"/>
        <v>9.5</v>
      </c>
      <c r="AB824" s="28">
        <f t="shared" si="940"/>
        <v>138.19324587918786</v>
      </c>
      <c r="AC824" s="2">
        <f t="shared" si="941"/>
        <v>152.51711067594223</v>
      </c>
      <c r="AD824" s="2">
        <f t="shared" si="925"/>
        <v>152.51711067594223</v>
      </c>
      <c r="AE824" s="2">
        <f t="shared" si="942"/>
        <v>152.51711067594223</v>
      </c>
      <c r="AF824" s="2">
        <f t="shared" si="926"/>
        <v>2070.6237179810328</v>
      </c>
      <c r="AG824" s="33">
        <f t="shared" si="943"/>
        <v>0.16126509740259742</v>
      </c>
      <c r="AH824" s="33">
        <f t="shared" si="944"/>
        <v>0.16126509740259742</v>
      </c>
      <c r="AI824" s="2">
        <f t="shared" si="945"/>
        <v>2.3785490358012353</v>
      </c>
      <c r="AJ824" s="7">
        <v>2.2000000000000002</v>
      </c>
      <c r="AK824" s="27">
        <f t="shared" si="946"/>
        <v>0</v>
      </c>
      <c r="AL824" s="3">
        <f t="shared" si="947"/>
        <v>2817.9736964180051</v>
      </c>
    </row>
    <row r="825" spans="1:38" ht="20.25" x14ac:dyDescent="0.3">
      <c r="A825" s="7">
        <v>33</v>
      </c>
      <c r="B825" s="7">
        <v>84</v>
      </c>
      <c r="C825" s="27">
        <v>68</v>
      </c>
      <c r="D825" s="27">
        <v>106</v>
      </c>
      <c r="E825" s="7">
        <v>8.5</v>
      </c>
      <c r="F825" s="32">
        <f t="shared" si="927"/>
        <v>10.25</v>
      </c>
      <c r="G825" s="8">
        <f t="shared" si="920"/>
        <v>40590</v>
      </c>
      <c r="H825" s="2">
        <v>1.4</v>
      </c>
      <c r="I825" s="7">
        <f t="shared" si="921"/>
        <v>56826</v>
      </c>
      <c r="J825" s="7">
        <v>1.2</v>
      </c>
      <c r="K825" s="7">
        <v>1.75</v>
      </c>
      <c r="L825" s="7">
        <v>0</v>
      </c>
      <c r="M825" s="2">
        <f t="shared" si="928"/>
        <v>2.1733333333333333</v>
      </c>
      <c r="N825" s="2">
        <f t="shared" si="929"/>
        <v>1.8095238095238095</v>
      </c>
      <c r="O825" s="2">
        <f t="shared" si="930"/>
        <v>7.5238095238095237</v>
      </c>
      <c r="P825" s="2">
        <f t="shared" si="931"/>
        <v>59.946666666666665</v>
      </c>
      <c r="Q825" s="2">
        <f t="shared" si="932"/>
        <v>65.946666666666658</v>
      </c>
      <c r="R825" s="2">
        <f t="shared" si="933"/>
        <v>58.583333333333336</v>
      </c>
      <c r="S825" s="2">
        <f t="shared" si="922"/>
        <v>62.583333333333336</v>
      </c>
      <c r="T825" s="2">
        <f t="shared" si="923"/>
        <v>72.583333333333343</v>
      </c>
      <c r="U825" s="7">
        <f t="shared" si="924"/>
        <v>1</v>
      </c>
      <c r="V825" s="2">
        <f t="shared" si="934"/>
        <v>9.9394944777710226</v>
      </c>
      <c r="W825" s="28">
        <f t="shared" si="935"/>
        <v>14.537834175002141</v>
      </c>
      <c r="X825" s="2">
        <f t="shared" si="936"/>
        <v>16.044694874564936</v>
      </c>
      <c r="Y825" s="2">
        <f t="shared" si="937"/>
        <v>101.87981839715299</v>
      </c>
      <c r="Z825" s="28">
        <f t="shared" si="938"/>
        <v>0</v>
      </c>
      <c r="AA825" s="28">
        <f t="shared" si="939"/>
        <v>10.25</v>
      </c>
      <c r="AB825" s="28">
        <f t="shared" si="940"/>
        <v>149.01280029377193</v>
      </c>
      <c r="AC825" s="2">
        <f t="shared" si="941"/>
        <v>164.4581224642906</v>
      </c>
      <c r="AD825" s="2">
        <f t="shared" si="925"/>
        <v>164.4581224642906</v>
      </c>
      <c r="AE825" s="2">
        <f t="shared" si="942"/>
        <v>164.4581224642906</v>
      </c>
      <c r="AF825" s="2">
        <f t="shared" si="926"/>
        <v>2401.4334244040379</v>
      </c>
      <c r="AG825" s="33">
        <f t="shared" si="943"/>
        <v>0.16232362012987017</v>
      </c>
      <c r="AH825" s="33">
        <f t="shared" si="944"/>
        <v>0.16232362012987017</v>
      </c>
      <c r="AI825" s="2">
        <f t="shared" si="945"/>
        <v>2.380436242801192</v>
      </c>
      <c r="AJ825" s="7">
        <v>2.2000000000000002</v>
      </c>
      <c r="AK825" s="27">
        <f t="shared" si="946"/>
        <v>0</v>
      </c>
      <c r="AL825" s="3">
        <f t="shared" si="947"/>
        <v>2816.7074347893226</v>
      </c>
    </row>
    <row r="826" spans="1:38" ht="20.25" x14ac:dyDescent="0.3">
      <c r="A826" s="7">
        <v>33</v>
      </c>
      <c r="B826" s="7">
        <v>90</v>
      </c>
      <c r="C826" s="27">
        <v>72</v>
      </c>
      <c r="D826" s="27">
        <v>113</v>
      </c>
      <c r="E826" s="7">
        <v>9</v>
      </c>
      <c r="F826" s="32">
        <f t="shared" si="927"/>
        <v>10.916666666666666</v>
      </c>
      <c r="G826" s="8">
        <f t="shared" si="920"/>
        <v>43230</v>
      </c>
      <c r="H826" s="2">
        <v>1.4</v>
      </c>
      <c r="I826" s="7">
        <f t="shared" si="921"/>
        <v>60521.999999999993</v>
      </c>
      <c r="J826" s="7">
        <v>1.2</v>
      </c>
      <c r="K826" s="7">
        <v>1.75</v>
      </c>
      <c r="L826" s="7">
        <v>0</v>
      </c>
      <c r="M826" s="2">
        <f t="shared" si="928"/>
        <v>2.1533333333333333</v>
      </c>
      <c r="N826" s="2">
        <f t="shared" si="929"/>
        <v>1.8095238095238095</v>
      </c>
      <c r="O826" s="2">
        <f t="shared" si="930"/>
        <v>7.5238095238095237</v>
      </c>
      <c r="P826" s="2">
        <f t="shared" si="931"/>
        <v>59.981666666666662</v>
      </c>
      <c r="Q826" s="2">
        <f t="shared" si="932"/>
        <v>65.981666666666655</v>
      </c>
      <c r="R826" s="2">
        <f t="shared" si="933"/>
        <v>58.583333333333336</v>
      </c>
      <c r="S826" s="2">
        <f t="shared" si="922"/>
        <v>62.583333333333336</v>
      </c>
      <c r="T826" s="2">
        <f t="shared" si="923"/>
        <v>72.583333333333343</v>
      </c>
      <c r="U826" s="7">
        <f t="shared" si="924"/>
        <v>1</v>
      </c>
      <c r="V826" s="2">
        <f t="shared" si="934"/>
        <v>9.9342220691718364</v>
      </c>
      <c r="W826" s="28">
        <f t="shared" si="935"/>
        <v>14.530122575374087</v>
      </c>
      <c r="X826" s="2">
        <f t="shared" si="936"/>
        <v>16.03618396010976</v>
      </c>
      <c r="Y826" s="2">
        <f t="shared" si="937"/>
        <v>108.44859092179254</v>
      </c>
      <c r="Z826" s="28">
        <f t="shared" si="938"/>
        <v>0</v>
      </c>
      <c r="AA826" s="28">
        <f t="shared" si="939"/>
        <v>10.916666666666666</v>
      </c>
      <c r="AB826" s="28">
        <f t="shared" si="940"/>
        <v>158.62050478116711</v>
      </c>
      <c r="AC826" s="2">
        <f t="shared" si="941"/>
        <v>175.06167489786486</v>
      </c>
      <c r="AD826" s="2">
        <f t="shared" si="925"/>
        <v>175.06167489786486</v>
      </c>
      <c r="AE826" s="2">
        <f t="shared" si="942"/>
        <v>175.06167489786486</v>
      </c>
      <c r="AF826" s="2">
        <f t="shared" si="926"/>
        <v>2756.7475535250433</v>
      </c>
      <c r="AG826" s="33">
        <f t="shared" si="943"/>
        <v>0.16326452922077925</v>
      </c>
      <c r="AH826" s="33">
        <f t="shared" si="944"/>
        <v>0.16326452922077925</v>
      </c>
      <c r="AI826" s="2">
        <f t="shared" si="945"/>
        <v>2.3821162759990639</v>
      </c>
      <c r="AJ826" s="7">
        <v>2.2000000000000002</v>
      </c>
      <c r="AK826" s="27">
        <f t="shared" si="946"/>
        <v>0</v>
      </c>
      <c r="AL826" s="3">
        <f t="shared" si="947"/>
        <v>2820.9651495774242</v>
      </c>
    </row>
    <row r="827" spans="1:38" ht="20.25" x14ac:dyDescent="0.3">
      <c r="A827" s="7">
        <v>33</v>
      </c>
      <c r="B827" s="7">
        <v>96</v>
      </c>
      <c r="C827" s="27">
        <v>77</v>
      </c>
      <c r="D827" s="27">
        <v>121</v>
      </c>
      <c r="E827" s="7">
        <v>9.5</v>
      </c>
      <c r="F827" s="32">
        <f t="shared" si="927"/>
        <v>11.666666666666666</v>
      </c>
      <c r="G827" s="8">
        <f t="shared" si="920"/>
        <v>46200</v>
      </c>
      <c r="H827" s="2">
        <v>1.4</v>
      </c>
      <c r="I827" s="7">
        <f t="shared" si="921"/>
        <v>64679.999999999993</v>
      </c>
      <c r="J827" s="7">
        <v>1.2</v>
      </c>
      <c r="K827" s="7">
        <v>1.75</v>
      </c>
      <c r="L827" s="7">
        <v>0</v>
      </c>
      <c r="M827" s="2">
        <f t="shared" si="928"/>
        <v>2.1304761904761902</v>
      </c>
      <c r="N827" s="2">
        <f t="shared" si="929"/>
        <v>1.8095238095238095</v>
      </c>
      <c r="O827" s="2">
        <f t="shared" si="930"/>
        <v>7.5238095238095237</v>
      </c>
      <c r="P827" s="2">
        <f t="shared" si="931"/>
        <v>60.021666666666661</v>
      </c>
      <c r="Q827" s="2">
        <f t="shared" si="932"/>
        <v>66.021666666666661</v>
      </c>
      <c r="R827" s="2">
        <f t="shared" si="933"/>
        <v>58.583333333333336</v>
      </c>
      <c r="S827" s="2">
        <f t="shared" si="922"/>
        <v>62.583333333333336</v>
      </c>
      <c r="T827" s="2">
        <f t="shared" si="923"/>
        <v>72.583333333333343</v>
      </c>
      <c r="U827" s="7">
        <f t="shared" si="924"/>
        <v>1</v>
      </c>
      <c r="V827" s="2">
        <f t="shared" si="934"/>
        <v>9.9282033043809808</v>
      </c>
      <c r="W827" s="28">
        <f t="shared" si="935"/>
        <v>14.52131933043407</v>
      </c>
      <c r="X827" s="2">
        <f t="shared" si="936"/>
        <v>16.026468250240711</v>
      </c>
      <c r="Y827" s="2">
        <f t="shared" si="937"/>
        <v>115.82903855111144</v>
      </c>
      <c r="Z827" s="28">
        <f t="shared" si="938"/>
        <v>0</v>
      </c>
      <c r="AA827" s="28">
        <f t="shared" si="939"/>
        <v>11.666666666666666</v>
      </c>
      <c r="AB827" s="28">
        <f t="shared" si="940"/>
        <v>169.41539218839748</v>
      </c>
      <c r="AC827" s="2">
        <f t="shared" si="941"/>
        <v>186.97546291947495</v>
      </c>
      <c r="AD827" s="2">
        <f t="shared" si="925"/>
        <v>186.97546291947495</v>
      </c>
      <c r="AE827" s="2">
        <f t="shared" si="942"/>
        <v>186.97546291947495</v>
      </c>
      <c r="AF827" s="2">
        <f t="shared" si="926"/>
        <v>3136.5661053440494</v>
      </c>
      <c r="AG827" s="33">
        <f t="shared" si="943"/>
        <v>0.16432305194805197</v>
      </c>
      <c r="AH827" s="33">
        <f t="shared" si="944"/>
        <v>0.16432305194805197</v>
      </c>
      <c r="AI827" s="2">
        <f t="shared" si="945"/>
        <v>2.3840091501915661</v>
      </c>
      <c r="AJ827" s="7">
        <v>2.2000000000000002</v>
      </c>
      <c r="AK827" s="27">
        <f t="shared" si="946"/>
        <v>0</v>
      </c>
      <c r="AL827" s="3">
        <f t="shared" si="947"/>
        <v>2821.1342482249192</v>
      </c>
    </row>
    <row r="828" spans="1:38" ht="20.25" x14ac:dyDescent="0.3">
      <c r="A828" s="7">
        <v>33</v>
      </c>
      <c r="B828" s="7">
        <v>102</v>
      </c>
      <c r="C828" s="27">
        <v>82</v>
      </c>
      <c r="D828" s="27">
        <v>128</v>
      </c>
      <c r="E828" s="7">
        <v>9.75</v>
      </c>
      <c r="F828" s="32">
        <f t="shared" si="927"/>
        <v>12.291666666666666</v>
      </c>
      <c r="G828" s="8">
        <f t="shared" si="920"/>
        <v>48675</v>
      </c>
      <c r="H828" s="2">
        <v>1.4</v>
      </c>
      <c r="I828" s="7">
        <f t="shared" si="921"/>
        <v>68145</v>
      </c>
      <c r="J828" s="7">
        <v>1.2</v>
      </c>
      <c r="K828" s="7">
        <v>1.75</v>
      </c>
      <c r="L828" s="7">
        <v>0</v>
      </c>
      <c r="M828" s="2">
        <f t="shared" si="928"/>
        <v>2.1104761904761902</v>
      </c>
      <c r="N828" s="2">
        <f t="shared" si="929"/>
        <v>1.8095238095238095</v>
      </c>
      <c r="O828" s="2">
        <f t="shared" si="930"/>
        <v>7.5238095238095237</v>
      </c>
      <c r="P828" s="2">
        <f t="shared" si="931"/>
        <v>60.056666666666665</v>
      </c>
      <c r="Q828" s="2">
        <f t="shared" si="932"/>
        <v>66.056666666666672</v>
      </c>
      <c r="R828" s="2">
        <f t="shared" si="933"/>
        <v>58.583333333333336</v>
      </c>
      <c r="S828" s="2">
        <f t="shared" si="922"/>
        <v>62.583333333333336</v>
      </c>
      <c r="T828" s="2">
        <f t="shared" si="923"/>
        <v>72.583333333333343</v>
      </c>
      <c r="U828" s="7">
        <f t="shared" si="924"/>
        <v>1</v>
      </c>
      <c r="V828" s="2">
        <f t="shared" si="934"/>
        <v>9.9229428646223887</v>
      </c>
      <c r="W828" s="28">
        <f t="shared" si="935"/>
        <v>14.513625236829103</v>
      </c>
      <c r="X828" s="2">
        <f t="shared" si="936"/>
        <v>16.017976656325004</v>
      </c>
      <c r="Y828" s="2">
        <f t="shared" si="937"/>
        <v>121.96950604431686</v>
      </c>
      <c r="Z828" s="28">
        <f t="shared" si="938"/>
        <v>0</v>
      </c>
      <c r="AA828" s="28">
        <f t="shared" si="939"/>
        <v>12.291666666666666</v>
      </c>
      <c r="AB828" s="28">
        <f t="shared" si="940"/>
        <v>178.39664353602438</v>
      </c>
      <c r="AC828" s="2">
        <f t="shared" si="941"/>
        <v>196.88762973399483</v>
      </c>
      <c r="AD828" s="2">
        <f t="shared" si="925"/>
        <v>196.88762973399483</v>
      </c>
      <c r="AE828" s="2">
        <f t="shared" si="942"/>
        <v>196.88762973399483</v>
      </c>
      <c r="AF828" s="2">
        <f t="shared" si="926"/>
        <v>3540.8890798610555</v>
      </c>
      <c r="AG828" s="33">
        <f t="shared" si="943"/>
        <v>0.16520515422077925</v>
      </c>
      <c r="AH828" s="33">
        <f t="shared" si="944"/>
        <v>0.16520515422077925</v>
      </c>
      <c r="AI828" s="2">
        <f t="shared" si="945"/>
        <v>2.3855888448254894</v>
      </c>
      <c r="AJ828" s="7">
        <v>2.2000000000000002</v>
      </c>
      <c r="AK828" s="27">
        <f t="shared" si="946"/>
        <v>0</v>
      </c>
      <c r="AL828" s="3">
        <f t="shared" si="947"/>
        <v>2817.1460123207421</v>
      </c>
    </row>
    <row r="829" spans="1:38" ht="20.25" x14ac:dyDescent="0.3">
      <c r="A829" s="7">
        <v>33</v>
      </c>
      <c r="B829" s="7">
        <v>108</v>
      </c>
      <c r="C829" s="27">
        <v>87</v>
      </c>
      <c r="D829" s="27">
        <v>136</v>
      </c>
      <c r="E829" s="7">
        <v>10</v>
      </c>
      <c r="F829" s="32">
        <f t="shared" si="927"/>
        <v>13</v>
      </c>
      <c r="G829" s="8">
        <f t="shared" si="920"/>
        <v>51480</v>
      </c>
      <c r="H829" s="2">
        <v>1.4</v>
      </c>
      <c r="I829" s="7">
        <f t="shared" si="921"/>
        <v>72072</v>
      </c>
      <c r="J829" s="7">
        <v>1.2</v>
      </c>
      <c r="K829" s="7">
        <v>1.75</v>
      </c>
      <c r="L829" s="7">
        <v>0</v>
      </c>
      <c r="M829" s="2">
        <f t="shared" si="928"/>
        <v>2.0876190476190475</v>
      </c>
      <c r="N829" s="2">
        <f t="shared" si="929"/>
        <v>1.8095238095238095</v>
      </c>
      <c r="O829" s="2">
        <f t="shared" si="930"/>
        <v>7.5238095238095237</v>
      </c>
      <c r="P829" s="2">
        <f t="shared" si="931"/>
        <v>60.096666666666664</v>
      </c>
      <c r="Q829" s="2">
        <f t="shared" si="932"/>
        <v>66.096666666666664</v>
      </c>
      <c r="R829" s="2">
        <f t="shared" si="933"/>
        <v>58.583333333333336</v>
      </c>
      <c r="S829" s="2">
        <f t="shared" si="922"/>
        <v>62.583333333333336</v>
      </c>
      <c r="T829" s="2">
        <f t="shared" si="923"/>
        <v>72.583333333333343</v>
      </c>
      <c r="U829" s="7">
        <f t="shared" si="924"/>
        <v>1</v>
      </c>
      <c r="V829" s="2">
        <f t="shared" si="934"/>
        <v>9.9169377552182105</v>
      </c>
      <c r="W829" s="28">
        <f t="shared" si="935"/>
        <v>14.504841964710392</v>
      </c>
      <c r="X829" s="2">
        <f t="shared" si="936"/>
        <v>16.008282989479682</v>
      </c>
      <c r="Y829" s="2">
        <f t="shared" si="937"/>
        <v>128.92019081783673</v>
      </c>
      <c r="Z829" s="28">
        <f t="shared" si="938"/>
        <v>0</v>
      </c>
      <c r="AA829" s="28">
        <f t="shared" si="939"/>
        <v>13</v>
      </c>
      <c r="AB829" s="28">
        <f t="shared" si="940"/>
        <v>188.56294554123511</v>
      </c>
      <c r="AC829" s="2">
        <f t="shared" si="941"/>
        <v>208.10767886323586</v>
      </c>
      <c r="AD829" s="2">
        <f t="shared" si="925"/>
        <v>208.10767886323586</v>
      </c>
      <c r="AE829" s="2">
        <f t="shared" si="942"/>
        <v>208.10767886323586</v>
      </c>
      <c r="AF829" s="2">
        <f t="shared" si="926"/>
        <v>3969.7164770760623</v>
      </c>
      <c r="AG829" s="33">
        <f t="shared" si="943"/>
        <v>0.16620487012987015</v>
      </c>
      <c r="AH829" s="33">
        <f t="shared" si="944"/>
        <v>0.16620487012987015</v>
      </c>
      <c r="AI829" s="2">
        <f t="shared" si="945"/>
        <v>2.3873816980946461</v>
      </c>
      <c r="AJ829" s="7">
        <v>2.2000000000000002</v>
      </c>
      <c r="AK829" s="27">
        <f t="shared" si="946"/>
        <v>0</v>
      </c>
      <c r="AL829" s="3">
        <f t="shared" si="947"/>
        <v>2810.4275172756807</v>
      </c>
    </row>
    <row r="830" spans="1:38" ht="20.25" x14ac:dyDescent="0.3">
      <c r="A830" s="7">
        <v>33</v>
      </c>
      <c r="B830" s="7">
        <v>114</v>
      </c>
      <c r="C830" s="27">
        <v>92</v>
      </c>
      <c r="D830" s="27">
        <v>143</v>
      </c>
      <c r="E830" s="7">
        <v>10.5</v>
      </c>
      <c r="F830" s="32">
        <f t="shared" si="927"/>
        <v>13.666666666666666</v>
      </c>
      <c r="G830" s="8">
        <f t="shared" si="920"/>
        <v>54120</v>
      </c>
      <c r="H830" s="2">
        <v>1.4</v>
      </c>
      <c r="I830" s="7">
        <f t="shared" si="921"/>
        <v>75768</v>
      </c>
      <c r="J830" s="7">
        <v>1.2</v>
      </c>
      <c r="K830" s="7">
        <v>1.75</v>
      </c>
      <c r="L830" s="7">
        <v>0</v>
      </c>
      <c r="M830" s="2">
        <f t="shared" si="928"/>
        <v>2.0676190476190475</v>
      </c>
      <c r="N830" s="2">
        <f t="shared" si="929"/>
        <v>1.8095238095238095</v>
      </c>
      <c r="O830" s="2">
        <f t="shared" si="930"/>
        <v>7.5238095238095237</v>
      </c>
      <c r="P830" s="2">
        <f t="shared" si="931"/>
        <v>60.131666666666668</v>
      </c>
      <c r="Q830" s="2">
        <f t="shared" si="932"/>
        <v>66.131666666666661</v>
      </c>
      <c r="R830" s="2">
        <f t="shared" si="933"/>
        <v>58.583333333333336</v>
      </c>
      <c r="S830" s="2">
        <f t="shared" si="922"/>
        <v>62.583333333333336</v>
      </c>
      <c r="T830" s="2">
        <f t="shared" si="923"/>
        <v>72.583333333333343</v>
      </c>
      <c r="U830" s="7">
        <f t="shared" si="924"/>
        <v>1</v>
      </c>
      <c r="V830" s="2">
        <f t="shared" si="934"/>
        <v>9.9116892435909119</v>
      </c>
      <c r="W830" s="28">
        <f t="shared" si="935"/>
        <v>14.497165317585745</v>
      </c>
      <c r="X830" s="2">
        <f t="shared" si="936"/>
        <v>15.999810650389003</v>
      </c>
      <c r="Y830" s="2">
        <f t="shared" si="937"/>
        <v>135.45975299574246</v>
      </c>
      <c r="Z830" s="28">
        <f t="shared" si="938"/>
        <v>0</v>
      </c>
      <c r="AA830" s="28">
        <f t="shared" si="939"/>
        <v>13.666666666666666</v>
      </c>
      <c r="AB830" s="28">
        <f t="shared" si="940"/>
        <v>198.12792600700519</v>
      </c>
      <c r="AC830" s="2">
        <f t="shared" si="941"/>
        <v>218.6640788886497</v>
      </c>
      <c r="AD830" s="2">
        <f t="shared" si="925"/>
        <v>218.6640788886497</v>
      </c>
      <c r="AE830" s="2">
        <f t="shared" si="942"/>
        <v>218.6640788886497</v>
      </c>
      <c r="AF830" s="2">
        <f t="shared" si="926"/>
        <v>4423.0482969890691</v>
      </c>
      <c r="AG830" s="33">
        <f t="shared" si="943"/>
        <v>0.16714577922077925</v>
      </c>
      <c r="AH830" s="33">
        <f t="shared" si="944"/>
        <v>0.16714577922077925</v>
      </c>
      <c r="AI830" s="2">
        <f t="shared" si="945"/>
        <v>2.3890715528200617</v>
      </c>
      <c r="AJ830" s="7">
        <v>2.2000000000000002</v>
      </c>
      <c r="AK830" s="27">
        <f t="shared" si="946"/>
        <v>0</v>
      </c>
      <c r="AL830" s="3">
        <f t="shared" si="947"/>
        <v>2816.7087462347376</v>
      </c>
    </row>
    <row r="831" spans="1:38" ht="20.25" x14ac:dyDescent="0.3">
      <c r="A831" s="7">
        <v>33</v>
      </c>
      <c r="B831" s="7">
        <v>120</v>
      </c>
      <c r="C831" s="27">
        <v>97</v>
      </c>
      <c r="D831" s="27">
        <v>151</v>
      </c>
      <c r="E831" s="7">
        <v>11</v>
      </c>
      <c r="F831" s="32">
        <f t="shared" si="927"/>
        <v>14.416666666666666</v>
      </c>
      <c r="G831" s="8">
        <f t="shared" si="920"/>
        <v>57090</v>
      </c>
      <c r="H831" s="2">
        <v>1.4</v>
      </c>
      <c r="I831" s="7">
        <f t="shared" si="921"/>
        <v>79926</v>
      </c>
      <c r="J831" s="7">
        <v>1.2</v>
      </c>
      <c r="K831" s="7">
        <v>1.75</v>
      </c>
      <c r="L831" s="7">
        <v>0</v>
      </c>
      <c r="M831" s="2">
        <f t="shared" si="928"/>
        <v>2.0447619047619048</v>
      </c>
      <c r="N831" s="2">
        <f t="shared" si="929"/>
        <v>1.8095238095238095</v>
      </c>
      <c r="O831" s="2">
        <f t="shared" si="930"/>
        <v>7.5238095238095237</v>
      </c>
      <c r="P831" s="2">
        <f t="shared" si="931"/>
        <v>60.171666666666667</v>
      </c>
      <c r="Q831" s="2">
        <f t="shared" si="932"/>
        <v>66.171666666666667</v>
      </c>
      <c r="R831" s="2">
        <f t="shared" si="933"/>
        <v>58.583333333333336</v>
      </c>
      <c r="S831" s="2">
        <f t="shared" si="922"/>
        <v>62.583333333333336</v>
      </c>
      <c r="T831" s="2">
        <f t="shared" si="923"/>
        <v>72.583333333333343</v>
      </c>
      <c r="U831" s="7">
        <f t="shared" si="924"/>
        <v>1</v>
      </c>
      <c r="V831" s="2">
        <f t="shared" si="934"/>
        <v>9.905697743154013</v>
      </c>
      <c r="W831" s="28">
        <f t="shared" si="935"/>
        <v>14.48840195039379</v>
      </c>
      <c r="X831" s="2">
        <f t="shared" si="936"/>
        <v>15.990138951635524</v>
      </c>
      <c r="Y831" s="2">
        <f t="shared" si="937"/>
        <v>142.80714246380367</v>
      </c>
      <c r="Z831" s="28">
        <f t="shared" si="938"/>
        <v>0</v>
      </c>
      <c r="AA831" s="28">
        <f t="shared" si="939"/>
        <v>14.416666666666666</v>
      </c>
      <c r="AB831" s="28">
        <f t="shared" si="940"/>
        <v>208.87446145151046</v>
      </c>
      <c r="AC831" s="2">
        <f t="shared" si="941"/>
        <v>230.52450321941214</v>
      </c>
      <c r="AD831" s="2">
        <f t="shared" si="925"/>
        <v>230.52450321941214</v>
      </c>
      <c r="AE831" s="2">
        <f t="shared" si="942"/>
        <v>230.52450321941214</v>
      </c>
      <c r="AF831" s="2">
        <f t="shared" si="926"/>
        <v>4900.884539600077</v>
      </c>
      <c r="AG831" s="33">
        <f t="shared" si="943"/>
        <v>0.168204301948052</v>
      </c>
      <c r="AH831" s="33">
        <f t="shared" si="944"/>
        <v>0.168204301948052</v>
      </c>
      <c r="AI831" s="2">
        <f t="shared" si="945"/>
        <v>2.3909755011533873</v>
      </c>
      <c r="AJ831" s="7">
        <v>2.2000000000000002</v>
      </c>
      <c r="AK831" s="27">
        <f t="shared" si="946"/>
        <v>0</v>
      </c>
      <c r="AL831" s="3">
        <f t="shared" si="947"/>
        <v>2819.4389127506879</v>
      </c>
    </row>
    <row r="832" spans="1:38" ht="20.25" x14ac:dyDescent="0.3">
      <c r="A832" s="7">
        <v>33</v>
      </c>
      <c r="B832" s="7">
        <v>132</v>
      </c>
      <c r="C832" s="27">
        <v>106</v>
      </c>
      <c r="D832" s="27">
        <v>166</v>
      </c>
      <c r="E832" s="7">
        <v>12</v>
      </c>
      <c r="F832" s="32">
        <f t="shared" si="927"/>
        <v>15.833333333333334</v>
      </c>
      <c r="G832" s="8">
        <f t="shared" si="920"/>
        <v>62700</v>
      </c>
      <c r="H832" s="2">
        <v>1.4</v>
      </c>
      <c r="I832" s="7">
        <f t="shared" si="921"/>
        <v>87780</v>
      </c>
      <c r="J832" s="7">
        <v>1.2</v>
      </c>
      <c r="K832" s="7">
        <v>1.75</v>
      </c>
      <c r="L832" s="7">
        <v>0</v>
      </c>
      <c r="M832" s="2">
        <f t="shared" si="928"/>
        <v>2.0019047619047616</v>
      </c>
      <c r="N832" s="2">
        <f t="shared" si="929"/>
        <v>1.8095238095238095</v>
      </c>
      <c r="O832" s="2">
        <f t="shared" si="930"/>
        <v>7.5238095238095237</v>
      </c>
      <c r="P832" s="2">
        <f t="shared" si="931"/>
        <v>60.246666666666663</v>
      </c>
      <c r="Q832" s="2">
        <f t="shared" si="932"/>
        <v>66.24666666666667</v>
      </c>
      <c r="R832" s="2">
        <f t="shared" si="933"/>
        <v>58.583333333333336</v>
      </c>
      <c r="S832" s="2">
        <f t="shared" si="922"/>
        <v>62.583333333333336</v>
      </c>
      <c r="T832" s="2">
        <f t="shared" si="923"/>
        <v>72.583333333333343</v>
      </c>
      <c r="U832" s="7">
        <f t="shared" si="924"/>
        <v>1</v>
      </c>
      <c r="V832" s="2">
        <f t="shared" si="934"/>
        <v>9.8944831814542553</v>
      </c>
      <c r="W832" s="28">
        <f t="shared" si="935"/>
        <v>14.471999160624046</v>
      </c>
      <c r="X832" s="2">
        <f t="shared" si="936"/>
        <v>15.972035996698832</v>
      </c>
      <c r="Y832" s="2">
        <f t="shared" si="937"/>
        <v>156.66265037302571</v>
      </c>
      <c r="Z832" s="28">
        <f t="shared" si="938"/>
        <v>0</v>
      </c>
      <c r="AA832" s="28">
        <f t="shared" si="939"/>
        <v>15.833333333333334</v>
      </c>
      <c r="AB832" s="28">
        <f t="shared" si="940"/>
        <v>229.13998670988073</v>
      </c>
      <c r="AC832" s="2">
        <f t="shared" si="941"/>
        <v>252.89056994773151</v>
      </c>
      <c r="AD832" s="2">
        <f t="shared" si="925"/>
        <v>252.89056994773151</v>
      </c>
      <c r="AE832" s="2">
        <f t="shared" si="942"/>
        <v>252.89056994773151</v>
      </c>
      <c r="AF832" s="2">
        <f t="shared" si="926"/>
        <v>5930.0702929160934</v>
      </c>
      <c r="AG832" s="33">
        <f t="shared" si="943"/>
        <v>0.17020373376623379</v>
      </c>
      <c r="AH832" s="33">
        <f t="shared" si="944"/>
        <v>0.17020373376623379</v>
      </c>
      <c r="AI832" s="2">
        <f t="shared" si="945"/>
        <v>2.3945801402604636</v>
      </c>
      <c r="AJ832" s="7">
        <v>2.2000000000000002</v>
      </c>
      <c r="AK832" s="27">
        <f t="shared" si="946"/>
        <v>0</v>
      </c>
      <c r="AL832" s="3">
        <f t="shared" si="947"/>
        <v>2828.9810956791166</v>
      </c>
    </row>
    <row r="833" spans="1:38" ht="20.25" x14ac:dyDescent="0.3">
      <c r="A833" s="7">
        <v>33</v>
      </c>
      <c r="B833" s="7">
        <v>144</v>
      </c>
      <c r="C833" s="27">
        <v>116</v>
      </c>
      <c r="D833" s="27">
        <v>180</v>
      </c>
      <c r="E833" s="7">
        <v>13</v>
      </c>
      <c r="F833" s="32">
        <f t="shared" si="927"/>
        <v>17.166666666666668</v>
      </c>
      <c r="G833" s="8">
        <f t="shared" si="920"/>
        <v>67980</v>
      </c>
      <c r="H833" s="2">
        <v>1.4</v>
      </c>
      <c r="I833" s="7">
        <f t="shared" si="921"/>
        <v>95172</v>
      </c>
      <c r="J833" s="7">
        <v>1.2</v>
      </c>
      <c r="K833" s="7">
        <v>1.75</v>
      </c>
      <c r="L833" s="7">
        <v>0</v>
      </c>
      <c r="M833" s="2">
        <f t="shared" si="928"/>
        <v>1.9619047619047618</v>
      </c>
      <c r="N833" s="2">
        <f t="shared" si="929"/>
        <v>1.8095238095238095</v>
      </c>
      <c r="O833" s="2">
        <f t="shared" si="930"/>
        <v>7.5238095238095237</v>
      </c>
      <c r="P833" s="2">
        <f t="shared" si="931"/>
        <v>60.316666666666663</v>
      </c>
      <c r="Q833" s="2">
        <f t="shared" si="932"/>
        <v>66.316666666666663</v>
      </c>
      <c r="R833" s="2">
        <f t="shared" si="933"/>
        <v>58.583333333333336</v>
      </c>
      <c r="S833" s="2">
        <f t="shared" si="922"/>
        <v>62.583333333333336</v>
      </c>
      <c r="T833" s="2">
        <f t="shared" si="923"/>
        <v>72.583333333333343</v>
      </c>
      <c r="U833" s="7">
        <f t="shared" si="924"/>
        <v>1</v>
      </c>
      <c r="V833" s="2">
        <f t="shared" si="934"/>
        <v>9.8840391429113801</v>
      </c>
      <c r="W833" s="28">
        <f t="shared" si="935"/>
        <v>14.456723363570864</v>
      </c>
      <c r="X833" s="2">
        <f t="shared" si="936"/>
        <v>15.955176848373593</v>
      </c>
      <c r="Y833" s="2">
        <f t="shared" si="937"/>
        <v>169.67600528664536</v>
      </c>
      <c r="Z833" s="28">
        <f t="shared" si="938"/>
        <v>0</v>
      </c>
      <c r="AA833" s="28">
        <f t="shared" si="939"/>
        <v>17.166666666666668</v>
      </c>
      <c r="AB833" s="28">
        <f t="shared" si="940"/>
        <v>248.17375107463317</v>
      </c>
      <c r="AC833" s="2">
        <f t="shared" si="941"/>
        <v>273.8972025637467</v>
      </c>
      <c r="AD833" s="2">
        <f t="shared" si="925"/>
        <v>273.8972025637467</v>
      </c>
      <c r="AE833" s="2">
        <f t="shared" si="942"/>
        <v>273.8972025637467</v>
      </c>
      <c r="AF833" s="2">
        <f t="shared" si="926"/>
        <v>7057.2737370241111</v>
      </c>
      <c r="AG833" s="33">
        <f t="shared" si="943"/>
        <v>0.17208555194805197</v>
      </c>
      <c r="AH833" s="33">
        <f t="shared" si="944"/>
        <v>0.17208555194805197</v>
      </c>
      <c r="AI833" s="2">
        <f t="shared" si="945"/>
        <v>2.3979826844012226</v>
      </c>
      <c r="AJ833" s="7">
        <v>2.2000000000000002</v>
      </c>
      <c r="AK833" s="27">
        <f t="shared" si="946"/>
        <v>0</v>
      </c>
      <c r="AL833" s="3">
        <f t="shared" si="947"/>
        <v>2842.0909625973327</v>
      </c>
    </row>
    <row r="834" spans="1:38" ht="20.25" x14ac:dyDescent="0.3">
      <c r="A834" s="7"/>
      <c r="B834" s="7"/>
      <c r="C834" s="7"/>
      <c r="D834" s="2"/>
      <c r="E834" s="2"/>
      <c r="F834" s="2"/>
      <c r="G834" s="7"/>
      <c r="H834" s="7"/>
      <c r="I834" s="7"/>
      <c r="J834" s="7"/>
      <c r="K834" s="2"/>
      <c r="L834" s="2"/>
      <c r="M834" s="2"/>
      <c r="N834" s="2"/>
      <c r="O834" s="2"/>
      <c r="P834" s="2"/>
      <c r="Q834" s="2"/>
      <c r="R834" s="2"/>
      <c r="S834" s="7"/>
      <c r="T834" s="2"/>
      <c r="U834" s="28"/>
      <c r="V834" s="2"/>
      <c r="W834" s="2"/>
      <c r="X834" s="28"/>
      <c r="Y834" s="28"/>
      <c r="Z834" s="28"/>
      <c r="AA834" s="2"/>
      <c r="AB834" s="2"/>
      <c r="AC834" s="2"/>
      <c r="AD834" s="7"/>
      <c r="AE834" s="2"/>
      <c r="AF834" s="5"/>
      <c r="AG834" s="7"/>
      <c r="AH834" s="3"/>
    </row>
    <row r="835" spans="1:38" ht="150" x14ac:dyDescent="0.2">
      <c r="A835" s="7" t="s">
        <v>10</v>
      </c>
      <c r="B835" s="7" t="s">
        <v>82</v>
      </c>
      <c r="C835" s="31" t="s">
        <v>83</v>
      </c>
      <c r="D835" s="31" t="s">
        <v>84</v>
      </c>
      <c r="E835" s="7" t="s">
        <v>12</v>
      </c>
      <c r="F835" s="7" t="s">
        <v>85</v>
      </c>
      <c r="G835" s="7" t="s">
        <v>47</v>
      </c>
      <c r="H835" s="7" t="s">
        <v>14</v>
      </c>
      <c r="I835" s="7" t="s">
        <v>15</v>
      </c>
      <c r="J835" s="7" t="s">
        <v>16</v>
      </c>
      <c r="K835" s="7" t="s">
        <v>17</v>
      </c>
      <c r="L835" s="7" t="s">
        <v>18</v>
      </c>
      <c r="M835" s="7" t="s">
        <v>25</v>
      </c>
      <c r="N835" s="7" t="s">
        <v>26</v>
      </c>
      <c r="O835" s="7" t="s">
        <v>27</v>
      </c>
      <c r="P835" s="7" t="s">
        <v>28</v>
      </c>
      <c r="Q835" s="7" t="s">
        <v>29</v>
      </c>
      <c r="R835" s="7" t="s">
        <v>30</v>
      </c>
      <c r="S835" s="7" t="s">
        <v>31</v>
      </c>
      <c r="T835" s="7" t="s">
        <v>32</v>
      </c>
      <c r="U835" s="7" t="s">
        <v>33</v>
      </c>
      <c r="V835" s="7" t="s">
        <v>34</v>
      </c>
      <c r="W835" s="26" t="s">
        <v>35</v>
      </c>
      <c r="X835" s="7" t="s">
        <v>36</v>
      </c>
      <c r="Y835" s="7" t="s">
        <v>37</v>
      </c>
      <c r="Z835" s="26" t="s">
        <v>59</v>
      </c>
      <c r="AA835" s="26" t="s">
        <v>60</v>
      </c>
      <c r="AB835" s="26" t="s">
        <v>61</v>
      </c>
      <c r="AC835" s="7" t="s">
        <v>39</v>
      </c>
      <c r="AD835" s="7" t="s">
        <v>40</v>
      </c>
      <c r="AE835" s="7" t="s">
        <v>41</v>
      </c>
      <c r="AF835" s="7" t="s">
        <v>21</v>
      </c>
      <c r="AG835" s="26" t="s">
        <v>90</v>
      </c>
      <c r="AH835" s="26" t="s">
        <v>89</v>
      </c>
      <c r="AI835" s="7" t="s">
        <v>22</v>
      </c>
      <c r="AJ835" s="7" t="s">
        <v>23</v>
      </c>
      <c r="AK835" s="26" t="s">
        <v>20</v>
      </c>
      <c r="AL835" s="7" t="s">
        <v>24</v>
      </c>
    </row>
    <row r="836" spans="1:38" ht="20.25" x14ac:dyDescent="0.3">
      <c r="A836" s="7">
        <v>34</v>
      </c>
      <c r="B836" s="7">
        <v>18</v>
      </c>
      <c r="C836" s="27">
        <v>14</v>
      </c>
      <c r="D836" s="27">
        <v>23</v>
      </c>
      <c r="E836" s="7">
        <v>2.75</v>
      </c>
      <c r="F836" s="32">
        <f>($D836+2*$E836)/12</f>
        <v>2.375</v>
      </c>
      <c r="G836" s="8">
        <f t="shared" ref="G836:G858" si="949">$B$4*$A836*$F836</f>
        <v>9690</v>
      </c>
      <c r="H836" s="2">
        <v>1.4</v>
      </c>
      <c r="I836" s="7">
        <f t="shared" ref="I836:I858" si="950">$G836*$H836</f>
        <v>13566</v>
      </c>
      <c r="J836" s="7">
        <v>1.2</v>
      </c>
      <c r="K836" s="7">
        <v>1.1499999999999999</v>
      </c>
      <c r="L836" s="7">
        <v>0</v>
      </c>
      <c r="M836" s="2">
        <f>($E$7-$C$7-0.06*$D836/12)/$K836</f>
        <v>3.6681159420289853</v>
      </c>
      <c r="N836" s="2">
        <f>($F$7-$B$7)/$K836</f>
        <v>2.7536231884057973</v>
      </c>
      <c r="O836" s="2">
        <f>($G$7-$B$7)/$K836</f>
        <v>11.449275362318842</v>
      </c>
      <c r="P836" s="2">
        <f>$C$7+$K836*$A836+0.06*$D836/12</f>
        <v>40.881666666666661</v>
      </c>
      <c r="Q836" s="2">
        <f>IF($A836&lt;$M836,$P836,$P836+$E$7)</f>
        <v>46.881666666666661</v>
      </c>
      <c r="R836" s="2">
        <f>$B$7+K836*$A836</f>
        <v>39.93333333333333</v>
      </c>
      <c r="S836" s="2">
        <f t="shared" ref="S836:S858" si="951">$R836+$F$7</f>
        <v>43.93333333333333</v>
      </c>
      <c r="T836" s="2">
        <f t="shared" ref="T836:T858" si="952">$R836+$G$7</f>
        <v>53.93333333333333</v>
      </c>
      <c r="U836" s="7">
        <f t="shared" ref="U836:U858" si="953">IF($A836&lt;$M836,0.5,1)</f>
        <v>1</v>
      </c>
      <c r="V836" s="2">
        <f>($U836*$H$7*(1+$L836)*$J836)/($Q836*$R836)</f>
        <v>20.511273158346143</v>
      </c>
      <c r="W836" s="28">
        <f>IF($A836&lt;$N836,(($U836*$I$7/2*(1+$L836)*$J$7)/($R836*$Q836)),(($U836*$I$7*(1+$L836)*$J$7)/($S836*$Q836)))</f>
        <v>29.130910048011518</v>
      </c>
      <c r="X836" s="2">
        <f>(2*$U836*$H$7*(1+$L836)*$J836)/($Q836*$T836)</f>
        <v>30.373924899503926</v>
      </c>
      <c r="Y836" s="2">
        <f>IF($R836&gt;$F836,$F836*$V836,$R836*$V836)</f>
        <v>48.714273751072085</v>
      </c>
      <c r="Z836" s="28">
        <f>IF($N836&lt;$A836,0,$F$7-$B$7-$K836*$A836)</f>
        <v>0</v>
      </c>
      <c r="AA836" s="28">
        <f>IF($S836&gt;$F836,$F836,$S836)</f>
        <v>2.375</v>
      </c>
      <c r="AB836" s="28">
        <f>($AA836-$Z836)*$W836</f>
        <v>69.185911364027362</v>
      </c>
      <c r="AC836" s="2">
        <f>IF($T836&gt;$F836,$F836*$X836,$T836*$X836)</f>
        <v>72.138071636321826</v>
      </c>
      <c r="AD836" s="2">
        <f t="shared" ref="AD836:AD858" si="954">IF($Y836&gt;$AC836,$Y836,$AC836)</f>
        <v>72.138071636321826</v>
      </c>
      <c r="AE836" s="2">
        <f>IF($AB836&gt;$AD836,$AB836,$AD836)</f>
        <v>72.138071636321826</v>
      </c>
      <c r="AF836" s="2">
        <f t="shared" ref="AF836:AF858" si="955">PI()*($B836/(2*12))^2*62.4</f>
        <v>110.26990214100174</v>
      </c>
      <c r="AG836" s="33">
        <f>0.23*($M$7/$H836)*(1+0.35*$M$7*($F836/$A836))</f>
        <v>0.151110543592437</v>
      </c>
      <c r="AH836" s="33">
        <f>IF(AG836&gt;0.33,0.33,AG836)</f>
        <v>0.151110543592437</v>
      </c>
      <c r="AI836" s="2">
        <f>$P$7/($O$7-$N$7*AH836)</f>
        <v>2.3605956958678029</v>
      </c>
      <c r="AJ836" s="7">
        <v>2.4</v>
      </c>
      <c r="AK836" s="27">
        <f>IF($A836&gt;$F836,0,$AE836)</f>
        <v>0</v>
      </c>
      <c r="AL836" s="3">
        <f>(12/$D836)*(($I836+$AF836)/$AI836+$AK836/$AJ836)</f>
        <v>3022.7307364937396</v>
      </c>
    </row>
    <row r="837" spans="1:38" ht="20.25" x14ac:dyDescent="0.3">
      <c r="A837" s="7">
        <v>34</v>
      </c>
      <c r="B837" s="7">
        <v>24</v>
      </c>
      <c r="C837" s="27">
        <v>19</v>
      </c>
      <c r="D837" s="27">
        <v>30</v>
      </c>
      <c r="E837" s="7">
        <v>3.25</v>
      </c>
      <c r="F837" s="32">
        <f t="shared" ref="F837:F858" si="956">($D837+2*$E837)/12</f>
        <v>3.0416666666666665</v>
      </c>
      <c r="G837" s="8">
        <f t="shared" si="949"/>
        <v>12410</v>
      </c>
      <c r="H837" s="2">
        <v>1.4</v>
      </c>
      <c r="I837" s="7">
        <f t="shared" si="950"/>
        <v>17374</v>
      </c>
      <c r="J837" s="7">
        <v>1.2</v>
      </c>
      <c r="K837" s="4">
        <f>(1.75-1.15)*(($D837-24)/(96-24))+1.15</f>
        <v>1.2</v>
      </c>
      <c r="L837" s="7">
        <v>0</v>
      </c>
      <c r="M837" s="2">
        <f t="shared" ref="M837:M858" si="957">($E$7-$C$7-0.06*$D837/12)/$K837</f>
        <v>3.4861111111111107</v>
      </c>
      <c r="N837" s="2">
        <f t="shared" ref="N837:N858" si="958">($F$7-$B$7)/$K837</f>
        <v>2.6388888888888888</v>
      </c>
      <c r="O837" s="2">
        <f t="shared" ref="O837:O858" si="959">($G$7-$B$7)/$K837</f>
        <v>10.972222222222221</v>
      </c>
      <c r="P837" s="2">
        <f t="shared" ref="P837:P858" si="960">$C$7+$K837*$A837+0.06*$D837/12</f>
        <v>42.61666666666666</v>
      </c>
      <c r="Q837" s="2">
        <f t="shared" ref="Q837:Q858" si="961">IF($A837&lt;$M837,$P837,$P837+$E$7)</f>
        <v>48.61666666666666</v>
      </c>
      <c r="R837" s="2">
        <f t="shared" ref="R837:R858" si="962">$B$7+K837*$A837</f>
        <v>41.633333333333333</v>
      </c>
      <c r="S837" s="2">
        <f t="shared" si="951"/>
        <v>45.633333333333333</v>
      </c>
      <c r="T837" s="2">
        <f t="shared" si="952"/>
        <v>55.633333333333333</v>
      </c>
      <c r="U837" s="7">
        <f t="shared" si="953"/>
        <v>1</v>
      </c>
      <c r="V837" s="2">
        <f t="shared" ref="V837:V858" si="963">($U837*$H$7*(1+$L837)*$J837)/($Q837*$R837)</f>
        <v>18.971639430159144</v>
      </c>
      <c r="W837" s="28">
        <f t="shared" ref="W837:W858" si="964">IF($A837&lt;$N837,(($U837*$I$7/2*(1+$L837)*$J$7)/($R837*$Q837)),(($U837*$I$7*(1+$L837)*$J$7)/($S837*$Q837)))</f>
        <v>27.044806483140945</v>
      </c>
      <c r="X837" s="2">
        <f t="shared" ref="X837:X858" si="965">(2*$U837*$H$7*(1+$L837)*$J837)/($Q837*$T837)</f>
        <v>28.39494026155635</v>
      </c>
      <c r="Y837" s="2">
        <f t="shared" ref="Y837:Y858" si="966">IF($R837&gt;$F837,$F837*$V837,$R837*$V837)</f>
        <v>57.705403266734059</v>
      </c>
      <c r="Z837" s="28">
        <f t="shared" ref="Z837:Z858" si="967">IF($N837&lt;$A837,0,$F$7-$B$7-$K837*$A837)</f>
        <v>0</v>
      </c>
      <c r="AA837" s="28">
        <f t="shared" ref="AA837:AA858" si="968">IF($S837&gt;$F837,$F837,$S837)</f>
        <v>3.0416666666666665</v>
      </c>
      <c r="AB837" s="28">
        <f t="shared" ref="AB837:AB858" si="969">($AA837-$Z837)*$W837</f>
        <v>82.261286386220377</v>
      </c>
      <c r="AC837" s="2">
        <f t="shared" ref="AC837:AC858" si="970">IF($T837&gt;$F837,$F837*$X837,$T837*$X837)</f>
        <v>86.36794329556723</v>
      </c>
      <c r="AD837" s="2">
        <f t="shared" si="954"/>
        <v>86.36794329556723</v>
      </c>
      <c r="AE837" s="2">
        <f t="shared" ref="AE837:AE858" si="971">IF($AB837&gt;$AD837,$AB837,$AD837)</f>
        <v>86.36794329556723</v>
      </c>
      <c r="AF837" s="2">
        <f t="shared" si="955"/>
        <v>196.03538158400309</v>
      </c>
      <c r="AG837" s="33">
        <f t="shared" ref="AG837:AG858" si="972">0.23*($M$7/$H837)*(1+0.35*$M$7*($F837/$A837))</f>
        <v>0.15202377888655463</v>
      </c>
      <c r="AH837" s="33">
        <f t="shared" ref="AH837:AH858" si="973">IF(AG837&gt;0.33,0.33,AG837)</f>
        <v>0.15202377888655463</v>
      </c>
      <c r="AI837" s="2">
        <f t="shared" ref="AI837:AI858" si="974">$P$7/($O$7-$N$7*AH837)</f>
        <v>2.3621992052525296</v>
      </c>
      <c r="AJ837" s="7">
        <v>2.2000000000000002</v>
      </c>
      <c r="AK837" s="27">
        <f t="shared" ref="AK837:AK858" si="975">IF($A837&gt;$F837,0,$AE837)</f>
        <v>0</v>
      </c>
      <c r="AL837" s="3">
        <f t="shared" ref="AL837:AL858" si="976">(12/$D837)*(($I837+$AF837)/$AI837+$AK837/$AJ837)</f>
        <v>2975.1996093328107</v>
      </c>
    </row>
    <row r="838" spans="1:38" ht="20.25" x14ac:dyDescent="0.3">
      <c r="A838" s="7">
        <v>34</v>
      </c>
      <c r="B838" s="7">
        <v>27</v>
      </c>
      <c r="C838" s="27">
        <v>22</v>
      </c>
      <c r="D838" s="27">
        <v>34</v>
      </c>
      <c r="E838" s="7">
        <v>3.5</v>
      </c>
      <c r="F838" s="32">
        <f t="shared" si="956"/>
        <v>3.4166666666666665</v>
      </c>
      <c r="G838" s="8">
        <f t="shared" si="949"/>
        <v>13940</v>
      </c>
      <c r="H838" s="2">
        <v>1.4</v>
      </c>
      <c r="I838" s="7">
        <f t="shared" si="950"/>
        <v>19516</v>
      </c>
      <c r="J838" s="7">
        <v>1.2</v>
      </c>
      <c r="K838" s="4">
        <f t="shared" ref="K838:K848" si="977">(1.75-1.15)*(($D838-24)/(96-24))+1.15</f>
        <v>1.2333333333333332</v>
      </c>
      <c r="L838" s="7">
        <v>0</v>
      </c>
      <c r="M838" s="2">
        <f t="shared" si="957"/>
        <v>3.3756756756756761</v>
      </c>
      <c r="N838" s="2">
        <f t="shared" si="958"/>
        <v>2.567567567567568</v>
      </c>
      <c r="O838" s="2">
        <f t="shared" si="959"/>
        <v>10.675675675675677</v>
      </c>
      <c r="P838" s="2">
        <f t="shared" si="960"/>
        <v>43.769999999999996</v>
      </c>
      <c r="Q838" s="2">
        <f t="shared" si="961"/>
        <v>49.769999999999996</v>
      </c>
      <c r="R838" s="2">
        <f t="shared" si="962"/>
        <v>42.766666666666666</v>
      </c>
      <c r="S838" s="2">
        <f t="shared" si="951"/>
        <v>46.766666666666666</v>
      </c>
      <c r="T838" s="2">
        <f t="shared" si="952"/>
        <v>56.766666666666666</v>
      </c>
      <c r="U838" s="7">
        <f t="shared" si="953"/>
        <v>1</v>
      </c>
      <c r="V838" s="2">
        <f t="shared" si="963"/>
        <v>18.04089928245142</v>
      </c>
      <c r="W838" s="28">
        <f t="shared" si="964"/>
        <v>25.777879743613212</v>
      </c>
      <c r="X838" s="2">
        <f t="shared" si="965"/>
        <v>27.183175313429448</v>
      </c>
      <c r="Y838" s="2">
        <f t="shared" si="966"/>
        <v>61.639739215042347</v>
      </c>
      <c r="Z838" s="28">
        <f t="shared" si="967"/>
        <v>0</v>
      </c>
      <c r="AA838" s="28">
        <f t="shared" si="968"/>
        <v>3.4166666666666665</v>
      </c>
      <c r="AB838" s="28">
        <f t="shared" si="969"/>
        <v>88.074422457345136</v>
      </c>
      <c r="AC838" s="2">
        <f t="shared" si="970"/>
        <v>92.875848987550611</v>
      </c>
      <c r="AD838" s="2">
        <f t="shared" si="954"/>
        <v>92.875848987550611</v>
      </c>
      <c r="AE838" s="2">
        <f t="shared" si="971"/>
        <v>92.875848987550611</v>
      </c>
      <c r="AF838" s="2">
        <f t="shared" si="955"/>
        <v>248.1072798172539</v>
      </c>
      <c r="AG838" s="33">
        <f t="shared" si="972"/>
        <v>0.15253747373949583</v>
      </c>
      <c r="AH838" s="33">
        <f t="shared" si="973"/>
        <v>0.15253747373949583</v>
      </c>
      <c r="AI838" s="2">
        <f t="shared" si="974"/>
        <v>2.3631021369824095</v>
      </c>
      <c r="AJ838" s="7">
        <v>2.2000000000000002</v>
      </c>
      <c r="AK838" s="27">
        <f t="shared" si="975"/>
        <v>0</v>
      </c>
      <c r="AL838" s="3">
        <f t="shared" si="976"/>
        <v>2951.868717844397</v>
      </c>
    </row>
    <row r="839" spans="1:38" ht="20.25" x14ac:dyDescent="0.3">
      <c r="A839" s="7">
        <v>34</v>
      </c>
      <c r="B839" s="7">
        <v>30</v>
      </c>
      <c r="C839" s="27">
        <v>24</v>
      </c>
      <c r="D839" s="27">
        <v>38</v>
      </c>
      <c r="E839" s="7">
        <v>3.75</v>
      </c>
      <c r="F839" s="32">
        <f t="shared" si="956"/>
        <v>3.7916666666666665</v>
      </c>
      <c r="G839" s="8">
        <f t="shared" si="949"/>
        <v>15470</v>
      </c>
      <c r="H839" s="2">
        <v>1.4</v>
      </c>
      <c r="I839" s="7">
        <f t="shared" si="950"/>
        <v>21658</v>
      </c>
      <c r="J839" s="7">
        <v>1.2</v>
      </c>
      <c r="K839" s="4">
        <f t="shared" si="977"/>
        <v>1.2666666666666666</v>
      </c>
      <c r="L839" s="7">
        <v>0</v>
      </c>
      <c r="M839" s="2">
        <f t="shared" si="957"/>
        <v>3.271052631578947</v>
      </c>
      <c r="N839" s="2">
        <f t="shared" si="958"/>
        <v>2.5</v>
      </c>
      <c r="O839" s="2">
        <f t="shared" si="959"/>
        <v>10.394736842105264</v>
      </c>
      <c r="P839" s="2">
        <f t="shared" si="960"/>
        <v>44.923333333333325</v>
      </c>
      <c r="Q839" s="2">
        <f t="shared" si="961"/>
        <v>50.923333333333325</v>
      </c>
      <c r="R839" s="2">
        <f t="shared" si="962"/>
        <v>43.9</v>
      </c>
      <c r="S839" s="2">
        <f t="shared" si="951"/>
        <v>47.9</v>
      </c>
      <c r="T839" s="2">
        <f t="shared" si="952"/>
        <v>57.9</v>
      </c>
      <c r="U839" s="7">
        <f t="shared" si="953"/>
        <v>1</v>
      </c>
      <c r="V839" s="2">
        <f t="shared" si="963"/>
        <v>17.177101432722349</v>
      </c>
      <c r="W839" s="28">
        <f t="shared" si="964"/>
        <v>24.597949924860099</v>
      </c>
      <c r="X839" s="2">
        <f t="shared" si="965"/>
        <v>26.047487146684325</v>
      </c>
      <c r="Y839" s="2">
        <f t="shared" si="966"/>
        <v>65.129842932405566</v>
      </c>
      <c r="Z839" s="28">
        <f t="shared" si="967"/>
        <v>0</v>
      </c>
      <c r="AA839" s="28">
        <f t="shared" si="968"/>
        <v>3.7916666666666665</v>
      </c>
      <c r="AB839" s="28">
        <f t="shared" si="969"/>
        <v>93.26722679842787</v>
      </c>
      <c r="AC839" s="2">
        <f t="shared" si="970"/>
        <v>98.76338876451139</v>
      </c>
      <c r="AD839" s="2">
        <f t="shared" si="954"/>
        <v>98.76338876451139</v>
      </c>
      <c r="AE839" s="2">
        <f t="shared" si="971"/>
        <v>98.76338876451139</v>
      </c>
      <c r="AF839" s="2">
        <f t="shared" si="955"/>
        <v>306.30528372500481</v>
      </c>
      <c r="AG839" s="33">
        <f t="shared" si="972"/>
        <v>0.153051168592437</v>
      </c>
      <c r="AH839" s="33">
        <f t="shared" si="973"/>
        <v>0.153051168592437</v>
      </c>
      <c r="AI839" s="2">
        <f t="shared" si="974"/>
        <v>2.364005759253089</v>
      </c>
      <c r="AJ839" s="7">
        <v>2.2000000000000002</v>
      </c>
      <c r="AK839" s="27">
        <f t="shared" si="975"/>
        <v>0</v>
      </c>
      <c r="AL839" s="3">
        <f t="shared" si="976"/>
        <v>2934.0437848926022</v>
      </c>
    </row>
    <row r="840" spans="1:38" ht="20.25" x14ac:dyDescent="0.3">
      <c r="A840" s="7">
        <v>34</v>
      </c>
      <c r="B840" s="7">
        <v>33</v>
      </c>
      <c r="C840" s="27">
        <v>27</v>
      </c>
      <c r="D840" s="27">
        <v>42</v>
      </c>
      <c r="E840" s="7">
        <v>3.75</v>
      </c>
      <c r="F840" s="32">
        <f t="shared" si="956"/>
        <v>4.125</v>
      </c>
      <c r="G840" s="8">
        <f t="shared" si="949"/>
        <v>16830</v>
      </c>
      <c r="H840" s="2">
        <v>1.4</v>
      </c>
      <c r="I840" s="7">
        <f t="shared" si="950"/>
        <v>23562</v>
      </c>
      <c r="J840" s="7">
        <v>1.2</v>
      </c>
      <c r="K840" s="4">
        <f t="shared" si="977"/>
        <v>1.2999999999999998</v>
      </c>
      <c r="L840" s="7">
        <v>0</v>
      </c>
      <c r="M840" s="2">
        <f t="shared" si="957"/>
        <v>3.1717948717948721</v>
      </c>
      <c r="N840" s="2">
        <f t="shared" si="958"/>
        <v>2.4358974358974361</v>
      </c>
      <c r="O840" s="2">
        <f t="shared" si="959"/>
        <v>10.12820512820513</v>
      </c>
      <c r="P840" s="2">
        <f t="shared" si="960"/>
        <v>46.076666666666661</v>
      </c>
      <c r="Q840" s="2">
        <f t="shared" si="961"/>
        <v>52.076666666666661</v>
      </c>
      <c r="R840" s="2">
        <f t="shared" si="962"/>
        <v>45.033333333333331</v>
      </c>
      <c r="S840" s="2">
        <f t="shared" si="951"/>
        <v>49.033333333333331</v>
      </c>
      <c r="T840" s="2">
        <f t="shared" si="952"/>
        <v>59.033333333333331</v>
      </c>
      <c r="U840" s="7">
        <f t="shared" si="953"/>
        <v>1</v>
      </c>
      <c r="V840" s="2">
        <f t="shared" si="963"/>
        <v>16.37396855487362</v>
      </c>
      <c r="W840" s="28">
        <f t="shared" si="964"/>
        <v>23.497229263292681</v>
      </c>
      <c r="X840" s="2">
        <f t="shared" si="965"/>
        <v>24.981627913759752</v>
      </c>
      <c r="Y840" s="2">
        <f t="shared" si="966"/>
        <v>67.542620288853684</v>
      </c>
      <c r="Z840" s="28">
        <f t="shared" si="967"/>
        <v>0</v>
      </c>
      <c r="AA840" s="28">
        <f t="shared" si="968"/>
        <v>4.125</v>
      </c>
      <c r="AB840" s="28">
        <f t="shared" si="969"/>
        <v>96.926070711082303</v>
      </c>
      <c r="AC840" s="2">
        <f t="shared" si="970"/>
        <v>103.04921514425898</v>
      </c>
      <c r="AD840" s="2">
        <f t="shared" si="954"/>
        <v>103.04921514425898</v>
      </c>
      <c r="AE840" s="2">
        <f t="shared" si="971"/>
        <v>103.04921514425898</v>
      </c>
      <c r="AF840" s="2">
        <f t="shared" si="955"/>
        <v>370.62939330725584</v>
      </c>
      <c r="AG840" s="33">
        <f t="shared" si="972"/>
        <v>0.15350778623949585</v>
      </c>
      <c r="AH840" s="33">
        <f t="shared" si="973"/>
        <v>0.15350778623949585</v>
      </c>
      <c r="AI840" s="2">
        <f t="shared" si="974"/>
        <v>2.3648095594031266</v>
      </c>
      <c r="AJ840" s="7">
        <v>2.2000000000000002</v>
      </c>
      <c r="AK840" s="27">
        <f t="shared" si="975"/>
        <v>0</v>
      </c>
      <c r="AL840" s="3">
        <f t="shared" si="976"/>
        <v>2891.5199894994385</v>
      </c>
    </row>
    <row r="841" spans="1:38" ht="20.25" x14ac:dyDescent="0.3">
      <c r="A841" s="7">
        <v>34</v>
      </c>
      <c r="B841" s="7">
        <v>36</v>
      </c>
      <c r="C841" s="27">
        <v>29</v>
      </c>
      <c r="D841" s="27">
        <v>45</v>
      </c>
      <c r="E841" s="7">
        <v>4.5</v>
      </c>
      <c r="F841" s="32">
        <f t="shared" si="956"/>
        <v>4.5</v>
      </c>
      <c r="G841" s="8">
        <f t="shared" si="949"/>
        <v>18360</v>
      </c>
      <c r="H841" s="2">
        <v>1.4</v>
      </c>
      <c r="I841" s="7">
        <f t="shared" si="950"/>
        <v>25704</v>
      </c>
      <c r="J841" s="7">
        <v>1.2</v>
      </c>
      <c r="K841" s="4">
        <f t="shared" si="977"/>
        <v>1.325</v>
      </c>
      <c r="L841" s="7">
        <v>0</v>
      </c>
      <c r="M841" s="2">
        <f t="shared" si="957"/>
        <v>3.10062893081761</v>
      </c>
      <c r="N841" s="2">
        <f t="shared" si="958"/>
        <v>2.3899371069182389</v>
      </c>
      <c r="O841" s="2">
        <f t="shared" si="959"/>
        <v>9.9371069182389942</v>
      </c>
      <c r="P841" s="2">
        <f t="shared" si="960"/>
        <v>46.941666666666663</v>
      </c>
      <c r="Q841" s="2">
        <f t="shared" si="961"/>
        <v>52.941666666666663</v>
      </c>
      <c r="R841" s="2">
        <f t="shared" si="962"/>
        <v>45.883333333333333</v>
      </c>
      <c r="S841" s="2">
        <f t="shared" si="951"/>
        <v>49.883333333333333</v>
      </c>
      <c r="T841" s="2">
        <f t="shared" si="952"/>
        <v>59.883333333333333</v>
      </c>
      <c r="U841" s="7">
        <f t="shared" si="953"/>
        <v>1</v>
      </c>
      <c r="V841" s="2">
        <f t="shared" si="963"/>
        <v>15.808062855346222</v>
      </c>
      <c r="W841" s="28">
        <f t="shared" si="964"/>
        <v>22.71946888613439</v>
      </c>
      <c r="X841" s="2">
        <f t="shared" si="965"/>
        <v>24.224657412061312</v>
      </c>
      <c r="Y841" s="2">
        <f t="shared" si="966"/>
        <v>71.136282849058006</v>
      </c>
      <c r="Z841" s="28">
        <f t="shared" si="967"/>
        <v>0</v>
      </c>
      <c r="AA841" s="28">
        <f t="shared" si="968"/>
        <v>4.5</v>
      </c>
      <c r="AB841" s="28">
        <f t="shared" si="969"/>
        <v>102.23760998760476</v>
      </c>
      <c r="AC841" s="2">
        <f t="shared" si="970"/>
        <v>109.0109583542759</v>
      </c>
      <c r="AD841" s="2">
        <f t="shared" si="954"/>
        <v>109.0109583542759</v>
      </c>
      <c r="AE841" s="2">
        <f t="shared" si="971"/>
        <v>109.0109583542759</v>
      </c>
      <c r="AF841" s="2">
        <f t="shared" si="955"/>
        <v>441.07960856400695</v>
      </c>
      <c r="AG841" s="33">
        <f t="shared" si="972"/>
        <v>0.15402148109243702</v>
      </c>
      <c r="AH841" s="33">
        <f t="shared" si="973"/>
        <v>0.15402148109243702</v>
      </c>
      <c r="AI841" s="2">
        <f t="shared" si="974"/>
        <v>2.3657144881917946</v>
      </c>
      <c r="AJ841" s="7">
        <v>2.2000000000000002</v>
      </c>
      <c r="AK841" s="27">
        <f t="shared" si="975"/>
        <v>0</v>
      </c>
      <c r="AL841" s="3">
        <f t="shared" si="976"/>
        <v>2947.1101706273025</v>
      </c>
    </row>
    <row r="842" spans="1:38" ht="20.25" x14ac:dyDescent="0.3">
      <c r="A842" s="7">
        <v>34</v>
      </c>
      <c r="B842" s="7">
        <v>39</v>
      </c>
      <c r="C842" s="27">
        <v>32</v>
      </c>
      <c r="D842" s="27">
        <v>49</v>
      </c>
      <c r="E842" s="7">
        <v>4.75</v>
      </c>
      <c r="F842" s="32">
        <f t="shared" si="956"/>
        <v>4.875</v>
      </c>
      <c r="G842" s="8">
        <f t="shared" si="949"/>
        <v>19890</v>
      </c>
      <c r="H842" s="2">
        <v>1.4</v>
      </c>
      <c r="I842" s="7">
        <f t="shared" si="950"/>
        <v>27846</v>
      </c>
      <c r="J842" s="7">
        <v>1.2</v>
      </c>
      <c r="K842" s="4">
        <f t="shared" si="977"/>
        <v>1.3583333333333334</v>
      </c>
      <c r="L842" s="7">
        <v>0</v>
      </c>
      <c r="M842" s="2">
        <f t="shared" si="957"/>
        <v>3.0098159509202449</v>
      </c>
      <c r="N842" s="2">
        <f t="shared" si="958"/>
        <v>2.3312883435582821</v>
      </c>
      <c r="O842" s="2">
        <f t="shared" si="959"/>
        <v>9.6932515337423304</v>
      </c>
      <c r="P842" s="2">
        <f t="shared" si="960"/>
        <v>48.094999999999999</v>
      </c>
      <c r="Q842" s="2">
        <f t="shared" si="961"/>
        <v>54.094999999999999</v>
      </c>
      <c r="R842" s="2">
        <f t="shared" si="962"/>
        <v>47.016666666666673</v>
      </c>
      <c r="S842" s="2">
        <f t="shared" si="951"/>
        <v>51.016666666666673</v>
      </c>
      <c r="T842" s="2">
        <f t="shared" si="952"/>
        <v>61.016666666666673</v>
      </c>
      <c r="U842" s="7">
        <f t="shared" si="953"/>
        <v>1</v>
      </c>
      <c r="V842" s="2">
        <f t="shared" si="963"/>
        <v>15.09809881581168</v>
      </c>
      <c r="W842" s="28">
        <f t="shared" si="964"/>
        <v>21.741126653567434</v>
      </c>
      <c r="X842" s="2">
        <f t="shared" si="965"/>
        <v>23.267815765858916</v>
      </c>
      <c r="Y842" s="2">
        <f t="shared" si="966"/>
        <v>73.603231727081933</v>
      </c>
      <c r="Z842" s="28">
        <f t="shared" si="967"/>
        <v>0</v>
      </c>
      <c r="AA842" s="28">
        <f t="shared" si="968"/>
        <v>4.875</v>
      </c>
      <c r="AB842" s="28">
        <f t="shared" si="969"/>
        <v>105.98799243614124</v>
      </c>
      <c r="AC842" s="2">
        <f t="shared" si="970"/>
        <v>113.43060185856221</v>
      </c>
      <c r="AD842" s="2">
        <f t="shared" si="954"/>
        <v>113.43060185856221</v>
      </c>
      <c r="AE842" s="2">
        <f t="shared" si="971"/>
        <v>113.43060185856221</v>
      </c>
      <c r="AF842" s="2">
        <f t="shared" si="955"/>
        <v>517.65592949525819</v>
      </c>
      <c r="AG842" s="33">
        <f t="shared" si="972"/>
        <v>0.15453517594537819</v>
      </c>
      <c r="AH842" s="33">
        <f t="shared" si="973"/>
        <v>0.15453517594537819</v>
      </c>
      <c r="AI842" s="2">
        <f t="shared" si="974"/>
        <v>2.3666201098139221</v>
      </c>
      <c r="AJ842" s="7">
        <v>2.2000000000000002</v>
      </c>
      <c r="AK842" s="27">
        <f t="shared" si="975"/>
        <v>0</v>
      </c>
      <c r="AL842" s="3">
        <f t="shared" si="976"/>
        <v>2935.0724365590891</v>
      </c>
    </row>
    <row r="843" spans="1:38" ht="20.25" x14ac:dyDescent="0.3">
      <c r="A843" s="7">
        <v>34</v>
      </c>
      <c r="B843" s="7">
        <v>42</v>
      </c>
      <c r="C843" s="27">
        <v>34</v>
      </c>
      <c r="D843" s="27">
        <v>53</v>
      </c>
      <c r="E843" s="7">
        <v>5</v>
      </c>
      <c r="F843" s="32">
        <f t="shared" si="956"/>
        <v>5.25</v>
      </c>
      <c r="G843" s="8">
        <f t="shared" si="949"/>
        <v>21420</v>
      </c>
      <c r="H843" s="2">
        <v>1.4</v>
      </c>
      <c r="I843" s="7">
        <f t="shared" si="950"/>
        <v>29987.999999999996</v>
      </c>
      <c r="J843" s="7">
        <v>1.2</v>
      </c>
      <c r="K843" s="4">
        <f t="shared" si="977"/>
        <v>1.3916666666666666</v>
      </c>
      <c r="L843" s="7">
        <v>0</v>
      </c>
      <c r="M843" s="2">
        <f t="shared" si="957"/>
        <v>2.9233532934131738</v>
      </c>
      <c r="N843" s="2">
        <f t="shared" si="958"/>
        <v>2.2754491017964074</v>
      </c>
      <c r="O843" s="2">
        <f t="shared" si="959"/>
        <v>9.4610778443113777</v>
      </c>
      <c r="P843" s="2">
        <f t="shared" si="960"/>
        <v>49.248333333333328</v>
      </c>
      <c r="Q843" s="2">
        <f t="shared" si="961"/>
        <v>55.248333333333328</v>
      </c>
      <c r="R843" s="2">
        <f t="shared" si="962"/>
        <v>48.15</v>
      </c>
      <c r="S843" s="2">
        <f t="shared" si="951"/>
        <v>52.15</v>
      </c>
      <c r="T843" s="2">
        <f t="shared" si="952"/>
        <v>62.15</v>
      </c>
      <c r="U843" s="7">
        <f t="shared" si="953"/>
        <v>1</v>
      </c>
      <c r="V843" s="2">
        <f t="shared" si="963"/>
        <v>14.434965546387414</v>
      </c>
      <c r="W843" s="28">
        <f t="shared" si="964"/>
        <v>20.824652176970098</v>
      </c>
      <c r="X843" s="2">
        <f t="shared" si="965"/>
        <v>22.366648143477196</v>
      </c>
      <c r="Y843" s="2">
        <f t="shared" si="966"/>
        <v>75.783569118533919</v>
      </c>
      <c r="Z843" s="28">
        <f t="shared" si="967"/>
        <v>0</v>
      </c>
      <c r="AA843" s="28">
        <f t="shared" si="968"/>
        <v>5.25</v>
      </c>
      <c r="AB843" s="28">
        <f t="shared" si="969"/>
        <v>109.32942392909301</v>
      </c>
      <c r="AC843" s="2">
        <f t="shared" si="970"/>
        <v>117.42490275325528</v>
      </c>
      <c r="AD843" s="2">
        <f t="shared" si="954"/>
        <v>117.42490275325528</v>
      </c>
      <c r="AE843" s="2">
        <f t="shared" si="971"/>
        <v>117.42490275325528</v>
      </c>
      <c r="AF843" s="2">
        <f t="shared" si="955"/>
        <v>600.35835610100946</v>
      </c>
      <c r="AG843" s="33">
        <f t="shared" si="972"/>
        <v>0.15504887079831933</v>
      </c>
      <c r="AH843" s="33">
        <f t="shared" si="973"/>
        <v>0.15504887079831933</v>
      </c>
      <c r="AI843" s="2">
        <f t="shared" si="974"/>
        <v>2.3675264250654884</v>
      </c>
      <c r="AJ843" s="7">
        <v>2.2000000000000002</v>
      </c>
      <c r="AK843" s="27">
        <f t="shared" si="975"/>
        <v>0</v>
      </c>
      <c r="AL843" s="3">
        <f t="shared" si="976"/>
        <v>2925.2750759473456</v>
      </c>
    </row>
    <row r="844" spans="1:38" ht="20.25" x14ac:dyDescent="0.3">
      <c r="A844" s="7">
        <v>34</v>
      </c>
      <c r="B844" s="7">
        <v>48</v>
      </c>
      <c r="C844" s="27">
        <v>38</v>
      </c>
      <c r="D844" s="27">
        <v>60</v>
      </c>
      <c r="E844" s="7">
        <v>5.5</v>
      </c>
      <c r="F844" s="32">
        <f t="shared" si="956"/>
        <v>5.916666666666667</v>
      </c>
      <c r="G844" s="8">
        <f t="shared" si="949"/>
        <v>24140</v>
      </c>
      <c r="H844" s="2">
        <v>1.4</v>
      </c>
      <c r="I844" s="7">
        <f t="shared" si="950"/>
        <v>33796</v>
      </c>
      <c r="J844" s="7">
        <v>1.2</v>
      </c>
      <c r="K844" s="4">
        <f t="shared" si="977"/>
        <v>1.45</v>
      </c>
      <c r="L844" s="7">
        <v>0</v>
      </c>
      <c r="M844" s="2">
        <f t="shared" si="957"/>
        <v>2.7816091954022988</v>
      </c>
      <c r="N844" s="2">
        <f t="shared" si="958"/>
        <v>2.1839080459770113</v>
      </c>
      <c r="O844" s="2">
        <f t="shared" si="959"/>
        <v>9.0804597701149419</v>
      </c>
      <c r="P844" s="2">
        <f t="shared" si="960"/>
        <v>51.266666666666659</v>
      </c>
      <c r="Q844" s="2">
        <f t="shared" si="961"/>
        <v>57.266666666666659</v>
      </c>
      <c r="R844" s="2">
        <f t="shared" si="962"/>
        <v>50.133333333333333</v>
      </c>
      <c r="S844" s="2">
        <f t="shared" si="951"/>
        <v>54.133333333333333</v>
      </c>
      <c r="T844" s="2">
        <f t="shared" si="952"/>
        <v>64.133333333333326</v>
      </c>
      <c r="U844" s="7">
        <f t="shared" si="953"/>
        <v>1</v>
      </c>
      <c r="V844" s="2">
        <f t="shared" si="963"/>
        <v>13.375275555445473</v>
      </c>
      <c r="W844" s="28">
        <f t="shared" si="964"/>
        <v>19.354616721241911</v>
      </c>
      <c r="X844" s="2">
        <f t="shared" si="965"/>
        <v>20.911033716621613</v>
      </c>
      <c r="Y844" s="2">
        <f t="shared" si="966"/>
        <v>79.137047036385724</v>
      </c>
      <c r="Z844" s="28">
        <f t="shared" si="967"/>
        <v>0</v>
      </c>
      <c r="AA844" s="28">
        <f t="shared" si="968"/>
        <v>5.916666666666667</v>
      </c>
      <c r="AB844" s="28">
        <f t="shared" si="969"/>
        <v>114.51481560068132</v>
      </c>
      <c r="AC844" s="2">
        <f t="shared" si="970"/>
        <v>123.72361615667789</v>
      </c>
      <c r="AD844" s="2">
        <f t="shared" si="954"/>
        <v>123.72361615667789</v>
      </c>
      <c r="AE844" s="2">
        <f t="shared" si="971"/>
        <v>123.72361615667789</v>
      </c>
      <c r="AF844" s="2">
        <f t="shared" si="955"/>
        <v>784.14152633601236</v>
      </c>
      <c r="AG844" s="33">
        <f t="shared" si="972"/>
        <v>0.15596210609243702</v>
      </c>
      <c r="AH844" s="33">
        <f t="shared" si="973"/>
        <v>0.15596210609243702</v>
      </c>
      <c r="AI844" s="2">
        <f t="shared" si="974"/>
        <v>2.3691393673241121</v>
      </c>
      <c r="AJ844" s="7">
        <v>2.2000000000000002</v>
      </c>
      <c r="AK844" s="27">
        <f t="shared" si="975"/>
        <v>0</v>
      </c>
      <c r="AL844" s="3">
        <f t="shared" si="976"/>
        <v>2919.2154757356871</v>
      </c>
    </row>
    <row r="845" spans="1:38" ht="20.25" x14ac:dyDescent="0.3">
      <c r="A845" s="7">
        <v>34</v>
      </c>
      <c r="B845" s="7">
        <v>54</v>
      </c>
      <c r="C845" s="27">
        <v>43</v>
      </c>
      <c r="D845" s="27">
        <v>68</v>
      </c>
      <c r="E845" s="7">
        <v>6</v>
      </c>
      <c r="F845" s="32">
        <f t="shared" si="956"/>
        <v>6.666666666666667</v>
      </c>
      <c r="G845" s="8">
        <f t="shared" si="949"/>
        <v>27200</v>
      </c>
      <c r="H845" s="2">
        <v>1.4</v>
      </c>
      <c r="I845" s="7">
        <f t="shared" si="950"/>
        <v>38080</v>
      </c>
      <c r="J845" s="7">
        <v>1.2</v>
      </c>
      <c r="K845" s="4">
        <f t="shared" si="977"/>
        <v>1.5166666666666666</v>
      </c>
      <c r="L845" s="7">
        <v>0</v>
      </c>
      <c r="M845" s="2">
        <f t="shared" si="957"/>
        <v>2.6329670329670329</v>
      </c>
      <c r="N845" s="2">
        <f t="shared" si="958"/>
        <v>2.087912087912088</v>
      </c>
      <c r="O845" s="2">
        <f t="shared" si="959"/>
        <v>8.6813186813186807</v>
      </c>
      <c r="P845" s="2">
        <f t="shared" si="960"/>
        <v>53.573333333333331</v>
      </c>
      <c r="Q845" s="2">
        <f t="shared" si="961"/>
        <v>59.573333333333331</v>
      </c>
      <c r="R845" s="2">
        <f t="shared" si="962"/>
        <v>52.4</v>
      </c>
      <c r="S845" s="2">
        <f t="shared" si="951"/>
        <v>56.4</v>
      </c>
      <c r="T845" s="2">
        <f t="shared" si="952"/>
        <v>66.400000000000006</v>
      </c>
      <c r="U845" s="7">
        <f t="shared" si="953"/>
        <v>1</v>
      </c>
      <c r="V845" s="2">
        <f t="shared" si="963"/>
        <v>12.301215770158617</v>
      </c>
      <c r="W845" s="28">
        <f t="shared" si="964"/>
        <v>17.857482999676186</v>
      </c>
      <c r="X845" s="2">
        <f t="shared" si="965"/>
        <v>19.415171878202155</v>
      </c>
      <c r="Y845" s="2">
        <f t="shared" si="966"/>
        <v>82.008105134390789</v>
      </c>
      <c r="Z845" s="28">
        <f t="shared" si="967"/>
        <v>0</v>
      </c>
      <c r="AA845" s="28">
        <f t="shared" si="968"/>
        <v>6.666666666666667</v>
      </c>
      <c r="AB845" s="28">
        <f t="shared" si="969"/>
        <v>119.04988666450791</v>
      </c>
      <c r="AC845" s="2">
        <f t="shared" si="970"/>
        <v>129.43447918801436</v>
      </c>
      <c r="AD845" s="2">
        <f t="shared" si="954"/>
        <v>129.43447918801436</v>
      </c>
      <c r="AE845" s="2">
        <f t="shared" si="971"/>
        <v>129.43447918801436</v>
      </c>
      <c r="AF845" s="2">
        <f t="shared" si="955"/>
        <v>992.42911926901559</v>
      </c>
      <c r="AG845" s="33">
        <f t="shared" si="972"/>
        <v>0.15698949579831936</v>
      </c>
      <c r="AH845" s="33">
        <f t="shared" si="973"/>
        <v>0.15698949579831936</v>
      </c>
      <c r="AI845" s="2">
        <f t="shared" si="974"/>
        <v>2.3709565563448671</v>
      </c>
      <c r="AJ845" s="7">
        <v>2.2000000000000002</v>
      </c>
      <c r="AK845" s="27">
        <f t="shared" si="975"/>
        <v>0</v>
      </c>
      <c r="AL845" s="3">
        <f t="shared" si="976"/>
        <v>2908.165707215222</v>
      </c>
    </row>
    <row r="846" spans="1:38" ht="20.25" x14ac:dyDescent="0.3">
      <c r="A846" s="7">
        <v>34</v>
      </c>
      <c r="B846" s="7">
        <v>60</v>
      </c>
      <c r="C846" s="27">
        <v>48</v>
      </c>
      <c r="D846" s="27">
        <v>76</v>
      </c>
      <c r="E846" s="7">
        <v>6.5</v>
      </c>
      <c r="F846" s="32">
        <f t="shared" si="956"/>
        <v>7.416666666666667</v>
      </c>
      <c r="G846" s="8">
        <f t="shared" si="949"/>
        <v>30260</v>
      </c>
      <c r="H846" s="2">
        <v>1.4</v>
      </c>
      <c r="I846" s="7">
        <f t="shared" si="950"/>
        <v>42364</v>
      </c>
      <c r="J846" s="7">
        <v>1.2</v>
      </c>
      <c r="K846" s="4">
        <f t="shared" si="977"/>
        <v>1.5833333333333333</v>
      </c>
      <c r="L846" s="7">
        <v>0</v>
      </c>
      <c r="M846" s="2">
        <f t="shared" si="957"/>
        <v>2.4968421052631578</v>
      </c>
      <c r="N846" s="2">
        <f t="shared" si="958"/>
        <v>2</v>
      </c>
      <c r="O846" s="2">
        <f t="shared" si="959"/>
        <v>8.3157894736842106</v>
      </c>
      <c r="P846" s="2">
        <f t="shared" si="960"/>
        <v>55.879999999999995</v>
      </c>
      <c r="Q846" s="2">
        <f t="shared" si="961"/>
        <v>61.879999999999995</v>
      </c>
      <c r="R846" s="2">
        <f t="shared" si="962"/>
        <v>54.666666666666664</v>
      </c>
      <c r="S846" s="2">
        <f t="shared" si="951"/>
        <v>58.666666666666664</v>
      </c>
      <c r="T846" s="2">
        <f t="shared" si="952"/>
        <v>68.666666666666657</v>
      </c>
      <c r="U846" s="7">
        <f t="shared" si="953"/>
        <v>1</v>
      </c>
      <c r="V846" s="2">
        <f t="shared" si="963"/>
        <v>11.351632585491984</v>
      </c>
      <c r="W846" s="28">
        <f t="shared" si="964"/>
        <v>16.527590057001824</v>
      </c>
      <c r="X846" s="2">
        <f t="shared" si="965"/>
        <v>18.074444116705685</v>
      </c>
      <c r="Y846" s="2">
        <f t="shared" si="966"/>
        <v>84.191275009065549</v>
      </c>
      <c r="Z846" s="28">
        <f t="shared" si="967"/>
        <v>0</v>
      </c>
      <c r="AA846" s="28">
        <f t="shared" si="968"/>
        <v>7.416666666666667</v>
      </c>
      <c r="AB846" s="28">
        <f t="shared" si="969"/>
        <v>122.57962625609686</v>
      </c>
      <c r="AC846" s="2">
        <f t="shared" si="970"/>
        <v>134.05212719890051</v>
      </c>
      <c r="AD846" s="2">
        <f t="shared" si="954"/>
        <v>134.05212719890051</v>
      </c>
      <c r="AE846" s="2">
        <f t="shared" si="971"/>
        <v>134.05212719890051</v>
      </c>
      <c r="AF846" s="2">
        <f t="shared" si="955"/>
        <v>1225.2211349000193</v>
      </c>
      <c r="AG846" s="33">
        <f t="shared" si="972"/>
        <v>0.1580168855042017</v>
      </c>
      <c r="AH846" s="33">
        <f t="shared" si="973"/>
        <v>0.1580168855042017</v>
      </c>
      <c r="AI846" s="2">
        <f t="shared" si="974"/>
        <v>2.3727765351641277</v>
      </c>
      <c r="AJ846" s="7">
        <v>2.2000000000000002</v>
      </c>
      <c r="AK846" s="27">
        <f t="shared" si="975"/>
        <v>0</v>
      </c>
      <c r="AL846" s="3">
        <f t="shared" si="976"/>
        <v>2900.61390031881</v>
      </c>
    </row>
    <row r="847" spans="1:38" ht="20.25" x14ac:dyDescent="0.3">
      <c r="A847" s="7">
        <v>34</v>
      </c>
      <c r="B847" s="7">
        <v>66</v>
      </c>
      <c r="C847" s="27">
        <v>53</v>
      </c>
      <c r="D847" s="27">
        <v>83</v>
      </c>
      <c r="E847" s="7">
        <v>7</v>
      </c>
      <c r="F847" s="32">
        <f t="shared" si="956"/>
        <v>8.0833333333333339</v>
      </c>
      <c r="G847" s="8">
        <f t="shared" si="949"/>
        <v>32980</v>
      </c>
      <c r="H847" s="2">
        <v>1.4</v>
      </c>
      <c r="I847" s="7">
        <f t="shared" si="950"/>
        <v>46172</v>
      </c>
      <c r="J847" s="7">
        <v>1.2</v>
      </c>
      <c r="K847" s="4">
        <f t="shared" si="977"/>
        <v>1.6416666666666666</v>
      </c>
      <c r="L847" s="7">
        <v>0</v>
      </c>
      <c r="M847" s="2">
        <f t="shared" si="957"/>
        <v>2.3868020304568525</v>
      </c>
      <c r="N847" s="2">
        <f t="shared" si="958"/>
        <v>1.9289340101522843</v>
      </c>
      <c r="O847" s="2">
        <f t="shared" si="959"/>
        <v>8.0203045685279193</v>
      </c>
      <c r="P847" s="2">
        <f t="shared" si="960"/>
        <v>57.898333333333326</v>
      </c>
      <c r="Q847" s="2">
        <f t="shared" si="961"/>
        <v>63.898333333333326</v>
      </c>
      <c r="R847" s="2">
        <f t="shared" si="962"/>
        <v>56.65</v>
      </c>
      <c r="S847" s="2">
        <f t="shared" si="951"/>
        <v>60.65</v>
      </c>
      <c r="T847" s="2">
        <f t="shared" si="952"/>
        <v>70.650000000000006</v>
      </c>
      <c r="U847" s="7">
        <f t="shared" si="953"/>
        <v>1</v>
      </c>
      <c r="V847" s="2">
        <f t="shared" si="963"/>
        <v>10.608201968010242</v>
      </c>
      <c r="W847" s="28">
        <f t="shared" si="964"/>
        <v>15.482137301313381</v>
      </c>
      <c r="X847" s="2">
        <f t="shared" si="965"/>
        <v>17.012162533270491</v>
      </c>
      <c r="Y847" s="2">
        <f t="shared" si="966"/>
        <v>85.749632574749455</v>
      </c>
      <c r="Z847" s="28">
        <f t="shared" si="967"/>
        <v>0</v>
      </c>
      <c r="AA847" s="28">
        <f t="shared" si="968"/>
        <v>8.0833333333333339</v>
      </c>
      <c r="AB847" s="28">
        <f t="shared" si="969"/>
        <v>125.14727651894984</v>
      </c>
      <c r="AC847" s="2">
        <f t="shared" si="970"/>
        <v>137.5149804772698</v>
      </c>
      <c r="AD847" s="2">
        <f t="shared" si="954"/>
        <v>137.5149804772698</v>
      </c>
      <c r="AE847" s="2">
        <f t="shared" si="971"/>
        <v>137.5149804772698</v>
      </c>
      <c r="AF847" s="2">
        <f t="shared" si="955"/>
        <v>1482.5175732290234</v>
      </c>
      <c r="AG847" s="33">
        <f t="shared" si="972"/>
        <v>0.15893012079831936</v>
      </c>
      <c r="AH847" s="33">
        <f t="shared" si="973"/>
        <v>0.15893012079831936</v>
      </c>
      <c r="AI847" s="2">
        <f t="shared" si="974"/>
        <v>2.374396641364815</v>
      </c>
      <c r="AJ847" s="7">
        <v>2.2000000000000002</v>
      </c>
      <c r="AK847" s="27">
        <f t="shared" si="975"/>
        <v>0</v>
      </c>
      <c r="AL847" s="3">
        <f t="shared" si="976"/>
        <v>2901.7097015699856</v>
      </c>
    </row>
    <row r="848" spans="1:38" ht="20.25" x14ac:dyDescent="0.3">
      <c r="A848" s="7">
        <v>34</v>
      </c>
      <c r="B848" s="7">
        <v>72</v>
      </c>
      <c r="C848" s="27">
        <v>58</v>
      </c>
      <c r="D848" s="27">
        <v>91</v>
      </c>
      <c r="E848" s="7">
        <v>7.5</v>
      </c>
      <c r="F848" s="32">
        <f t="shared" si="956"/>
        <v>8.8333333333333339</v>
      </c>
      <c r="G848" s="8">
        <f t="shared" si="949"/>
        <v>36040</v>
      </c>
      <c r="H848" s="2">
        <v>1.4</v>
      </c>
      <c r="I848" s="7">
        <f t="shared" si="950"/>
        <v>50456</v>
      </c>
      <c r="J848" s="7">
        <v>1.2</v>
      </c>
      <c r="K848" s="4">
        <f t="shared" si="977"/>
        <v>1.7083333333333335</v>
      </c>
      <c r="L848" s="7">
        <v>0</v>
      </c>
      <c r="M848" s="2">
        <f t="shared" si="957"/>
        <v>2.2702439024390242</v>
      </c>
      <c r="N848" s="2">
        <f t="shared" si="958"/>
        <v>1.8536585365853655</v>
      </c>
      <c r="O848" s="2">
        <f t="shared" si="959"/>
        <v>7.7073170731707306</v>
      </c>
      <c r="P848" s="2">
        <f t="shared" si="960"/>
        <v>60.204999999999998</v>
      </c>
      <c r="Q848" s="2">
        <f t="shared" si="961"/>
        <v>66.204999999999998</v>
      </c>
      <c r="R848" s="2">
        <f t="shared" si="962"/>
        <v>58.916666666666671</v>
      </c>
      <c r="S848" s="2">
        <f t="shared" si="951"/>
        <v>62.916666666666671</v>
      </c>
      <c r="T848" s="2">
        <f t="shared" si="952"/>
        <v>72.916666666666671</v>
      </c>
      <c r="U848" s="7">
        <f t="shared" si="953"/>
        <v>1</v>
      </c>
      <c r="V848" s="2">
        <f t="shared" si="963"/>
        <v>9.8446950222226679</v>
      </c>
      <c r="W848" s="28">
        <f t="shared" si="964"/>
        <v>14.404386135578283</v>
      </c>
      <c r="X848" s="2">
        <f t="shared" si="965"/>
        <v>15.909027155911831</v>
      </c>
      <c r="Y848" s="2">
        <f t="shared" si="966"/>
        <v>86.961472696300234</v>
      </c>
      <c r="Z848" s="28">
        <f t="shared" si="967"/>
        <v>0</v>
      </c>
      <c r="AA848" s="28">
        <f t="shared" si="968"/>
        <v>8.8333333333333339</v>
      </c>
      <c r="AB848" s="28">
        <f t="shared" si="969"/>
        <v>127.23874419760818</v>
      </c>
      <c r="AC848" s="2">
        <f t="shared" si="970"/>
        <v>140.52973987722117</v>
      </c>
      <c r="AD848" s="2">
        <f t="shared" si="954"/>
        <v>140.52973987722117</v>
      </c>
      <c r="AE848" s="2">
        <f t="shared" si="971"/>
        <v>140.52973987722117</v>
      </c>
      <c r="AF848" s="2">
        <f t="shared" si="955"/>
        <v>1764.3184342560278</v>
      </c>
      <c r="AG848" s="33">
        <f t="shared" si="972"/>
        <v>0.15995751050420171</v>
      </c>
      <c r="AH848" s="33">
        <f t="shared" si="973"/>
        <v>0.15995751050420171</v>
      </c>
      <c r="AI848" s="2">
        <f t="shared" si="974"/>
        <v>2.3762219073613942</v>
      </c>
      <c r="AJ848" s="7">
        <v>2.2000000000000002</v>
      </c>
      <c r="AK848" s="27">
        <f t="shared" si="975"/>
        <v>0</v>
      </c>
      <c r="AL848" s="3">
        <f t="shared" si="976"/>
        <v>2897.9599153392564</v>
      </c>
    </row>
    <row r="849" spans="1:38" ht="20.25" x14ac:dyDescent="0.3">
      <c r="A849" s="7">
        <v>34</v>
      </c>
      <c r="B849" s="7">
        <v>78</v>
      </c>
      <c r="C849" s="27">
        <v>63</v>
      </c>
      <c r="D849" s="27">
        <v>98</v>
      </c>
      <c r="E849" s="7">
        <v>8</v>
      </c>
      <c r="F849" s="32">
        <f t="shared" si="956"/>
        <v>9.5</v>
      </c>
      <c r="G849" s="8">
        <f t="shared" si="949"/>
        <v>38760</v>
      </c>
      <c r="H849" s="2">
        <v>1.4</v>
      </c>
      <c r="I849" s="7">
        <f t="shared" si="950"/>
        <v>54264</v>
      </c>
      <c r="J849" s="7">
        <v>1.2</v>
      </c>
      <c r="K849" s="7">
        <v>1.75</v>
      </c>
      <c r="L849" s="7">
        <v>0</v>
      </c>
      <c r="M849" s="2">
        <f t="shared" si="957"/>
        <v>2.196190476190476</v>
      </c>
      <c r="N849" s="2">
        <f t="shared" si="958"/>
        <v>1.8095238095238095</v>
      </c>
      <c r="O849" s="2">
        <f t="shared" si="959"/>
        <v>7.5238095238095237</v>
      </c>
      <c r="P849" s="2">
        <f t="shared" si="960"/>
        <v>61.656666666666666</v>
      </c>
      <c r="Q849" s="2">
        <f t="shared" si="961"/>
        <v>67.656666666666666</v>
      </c>
      <c r="R849" s="2">
        <f t="shared" si="962"/>
        <v>60.333333333333336</v>
      </c>
      <c r="S849" s="2">
        <f t="shared" si="951"/>
        <v>64.333333333333343</v>
      </c>
      <c r="T849" s="2">
        <f t="shared" si="952"/>
        <v>74.333333333333343</v>
      </c>
      <c r="U849" s="7">
        <f t="shared" si="953"/>
        <v>1</v>
      </c>
      <c r="V849" s="2">
        <f t="shared" si="963"/>
        <v>9.4072634635333809</v>
      </c>
      <c r="W849" s="28">
        <f t="shared" si="964"/>
        <v>13.78493107917375</v>
      </c>
      <c r="X849" s="2">
        <f t="shared" si="965"/>
        <v>15.270983739009342</v>
      </c>
      <c r="Y849" s="2">
        <f t="shared" si="966"/>
        <v>89.369002903567122</v>
      </c>
      <c r="Z849" s="28">
        <f t="shared" si="967"/>
        <v>0</v>
      </c>
      <c r="AA849" s="28">
        <f t="shared" si="968"/>
        <v>9.5</v>
      </c>
      <c r="AB849" s="28">
        <f t="shared" si="969"/>
        <v>130.95684525215063</v>
      </c>
      <c r="AC849" s="2">
        <f t="shared" si="970"/>
        <v>145.07434552058874</v>
      </c>
      <c r="AD849" s="2">
        <f t="shared" si="954"/>
        <v>145.07434552058874</v>
      </c>
      <c r="AE849" s="2">
        <f t="shared" si="971"/>
        <v>145.07434552058874</v>
      </c>
      <c r="AF849" s="2">
        <f t="shared" si="955"/>
        <v>2070.6237179810328</v>
      </c>
      <c r="AG849" s="33">
        <f t="shared" si="972"/>
        <v>0.16087074579831934</v>
      </c>
      <c r="AH849" s="33">
        <f t="shared" si="973"/>
        <v>0.16087074579831934</v>
      </c>
      <c r="AI849" s="2">
        <f t="shared" si="974"/>
        <v>2.3778467235147405</v>
      </c>
      <c r="AJ849" s="7">
        <v>2.2000000000000002</v>
      </c>
      <c r="AK849" s="27">
        <f t="shared" si="975"/>
        <v>0</v>
      </c>
      <c r="AL849" s="3">
        <f t="shared" si="976"/>
        <v>2900.9932060551923</v>
      </c>
    </row>
    <row r="850" spans="1:38" ht="20.25" x14ac:dyDescent="0.3">
      <c r="A850" s="7">
        <v>34</v>
      </c>
      <c r="B850" s="7">
        <v>84</v>
      </c>
      <c r="C850" s="27">
        <v>68</v>
      </c>
      <c r="D850" s="27">
        <v>106</v>
      </c>
      <c r="E850" s="7">
        <v>8.5</v>
      </c>
      <c r="F850" s="32">
        <f t="shared" si="956"/>
        <v>10.25</v>
      </c>
      <c r="G850" s="8">
        <f t="shared" si="949"/>
        <v>41820</v>
      </c>
      <c r="H850" s="2">
        <v>1.4</v>
      </c>
      <c r="I850" s="7">
        <f t="shared" si="950"/>
        <v>58547.999999999993</v>
      </c>
      <c r="J850" s="7">
        <v>1.2</v>
      </c>
      <c r="K850" s="7">
        <v>1.75</v>
      </c>
      <c r="L850" s="7">
        <v>0</v>
      </c>
      <c r="M850" s="2">
        <f t="shared" si="957"/>
        <v>2.1733333333333333</v>
      </c>
      <c r="N850" s="2">
        <f t="shared" si="958"/>
        <v>1.8095238095238095</v>
      </c>
      <c r="O850" s="2">
        <f t="shared" si="959"/>
        <v>7.5238095238095237</v>
      </c>
      <c r="P850" s="2">
        <f t="shared" si="960"/>
        <v>61.696666666666665</v>
      </c>
      <c r="Q850" s="2">
        <f t="shared" si="961"/>
        <v>67.696666666666658</v>
      </c>
      <c r="R850" s="2">
        <f t="shared" si="962"/>
        <v>60.333333333333336</v>
      </c>
      <c r="S850" s="2">
        <f t="shared" si="951"/>
        <v>64.333333333333343</v>
      </c>
      <c r="T850" s="2">
        <f t="shared" si="952"/>
        <v>74.333333333333343</v>
      </c>
      <c r="U850" s="7">
        <f t="shared" si="953"/>
        <v>1</v>
      </c>
      <c r="V850" s="2">
        <f t="shared" si="963"/>
        <v>9.4017049839645992</v>
      </c>
      <c r="W850" s="28">
        <f t="shared" si="964"/>
        <v>13.776785962577657</v>
      </c>
      <c r="X850" s="2">
        <f t="shared" si="965"/>
        <v>15.261960556929077</v>
      </c>
      <c r="Y850" s="2">
        <f t="shared" si="966"/>
        <v>96.367476085637136</v>
      </c>
      <c r="Z850" s="28">
        <f t="shared" si="967"/>
        <v>0</v>
      </c>
      <c r="AA850" s="28">
        <f t="shared" si="968"/>
        <v>10.25</v>
      </c>
      <c r="AB850" s="28">
        <f t="shared" si="969"/>
        <v>141.212056116421</v>
      </c>
      <c r="AC850" s="2">
        <f t="shared" si="970"/>
        <v>156.43509570852305</v>
      </c>
      <c r="AD850" s="2">
        <f t="shared" si="954"/>
        <v>156.43509570852305</v>
      </c>
      <c r="AE850" s="2">
        <f t="shared" si="971"/>
        <v>156.43509570852305</v>
      </c>
      <c r="AF850" s="2">
        <f t="shared" si="955"/>
        <v>2401.4334244040379</v>
      </c>
      <c r="AG850" s="33">
        <f t="shared" si="972"/>
        <v>0.16189813550420171</v>
      </c>
      <c r="AH850" s="33">
        <f t="shared" si="973"/>
        <v>0.16189813550420171</v>
      </c>
      <c r="AI850" s="2">
        <f t="shared" si="974"/>
        <v>2.3796772997616302</v>
      </c>
      <c r="AJ850" s="7">
        <v>2.2000000000000002</v>
      </c>
      <c r="AK850" s="27">
        <f t="shared" si="975"/>
        <v>0</v>
      </c>
      <c r="AL850" s="3">
        <f t="shared" si="976"/>
        <v>2899.5258559039298</v>
      </c>
    </row>
    <row r="851" spans="1:38" ht="20.25" x14ac:dyDescent="0.3">
      <c r="A851" s="7">
        <v>34</v>
      </c>
      <c r="B851" s="7">
        <v>90</v>
      </c>
      <c r="C851" s="27">
        <v>72</v>
      </c>
      <c r="D851" s="27">
        <v>113</v>
      </c>
      <c r="E851" s="7">
        <v>9</v>
      </c>
      <c r="F851" s="32">
        <f t="shared" si="956"/>
        <v>10.916666666666666</v>
      </c>
      <c r="G851" s="8">
        <f t="shared" si="949"/>
        <v>44540</v>
      </c>
      <c r="H851" s="2">
        <v>1.4</v>
      </c>
      <c r="I851" s="7">
        <f t="shared" si="950"/>
        <v>62355.999999999993</v>
      </c>
      <c r="J851" s="7">
        <v>1.2</v>
      </c>
      <c r="K851" s="7">
        <v>1.75</v>
      </c>
      <c r="L851" s="7">
        <v>0</v>
      </c>
      <c r="M851" s="2">
        <f t="shared" si="957"/>
        <v>2.1533333333333333</v>
      </c>
      <c r="N851" s="2">
        <f t="shared" si="958"/>
        <v>1.8095238095238095</v>
      </c>
      <c r="O851" s="2">
        <f t="shared" si="959"/>
        <v>7.5238095238095237</v>
      </c>
      <c r="P851" s="2">
        <f t="shared" si="960"/>
        <v>61.731666666666662</v>
      </c>
      <c r="Q851" s="2">
        <f t="shared" si="961"/>
        <v>67.731666666666655</v>
      </c>
      <c r="R851" s="2">
        <f t="shared" si="962"/>
        <v>60.333333333333336</v>
      </c>
      <c r="S851" s="2">
        <f t="shared" si="951"/>
        <v>64.333333333333343</v>
      </c>
      <c r="T851" s="2">
        <f t="shared" si="952"/>
        <v>74.333333333333343</v>
      </c>
      <c r="U851" s="7">
        <f t="shared" si="953"/>
        <v>1</v>
      </c>
      <c r="V851" s="2">
        <f t="shared" si="963"/>
        <v>9.3968466999353844</v>
      </c>
      <c r="W851" s="28">
        <f t="shared" si="964"/>
        <v>13.769666877334069</v>
      </c>
      <c r="X851" s="2">
        <f t="shared" si="965"/>
        <v>15.254074015141743</v>
      </c>
      <c r="Y851" s="2">
        <f t="shared" si="966"/>
        <v>102.58224314096127</v>
      </c>
      <c r="Z851" s="28">
        <f t="shared" si="967"/>
        <v>0</v>
      </c>
      <c r="AA851" s="28">
        <f t="shared" si="968"/>
        <v>10.916666666666666</v>
      </c>
      <c r="AB851" s="28">
        <f t="shared" si="969"/>
        <v>150.31886341089691</v>
      </c>
      <c r="AC851" s="2">
        <f t="shared" si="970"/>
        <v>166.52364133196403</v>
      </c>
      <c r="AD851" s="2">
        <f t="shared" si="954"/>
        <v>166.52364133196403</v>
      </c>
      <c r="AE851" s="2">
        <f t="shared" si="971"/>
        <v>166.52364133196403</v>
      </c>
      <c r="AF851" s="2">
        <f t="shared" si="955"/>
        <v>2756.7475535250433</v>
      </c>
      <c r="AG851" s="33">
        <f t="shared" si="972"/>
        <v>0.16281137079831934</v>
      </c>
      <c r="AH851" s="33">
        <f t="shared" si="973"/>
        <v>0.16281137079831934</v>
      </c>
      <c r="AI851" s="2">
        <f t="shared" si="974"/>
        <v>2.3813068464366061</v>
      </c>
      <c r="AJ851" s="7">
        <v>2.2000000000000002</v>
      </c>
      <c r="AK851" s="27">
        <f t="shared" si="975"/>
        <v>0</v>
      </c>
      <c r="AL851" s="3">
        <f t="shared" si="976"/>
        <v>2903.7114931779952</v>
      </c>
    </row>
    <row r="852" spans="1:38" ht="20.25" x14ac:dyDescent="0.3">
      <c r="A852" s="7">
        <v>34</v>
      </c>
      <c r="B852" s="7">
        <v>96</v>
      </c>
      <c r="C852" s="27">
        <v>77</v>
      </c>
      <c r="D852" s="27">
        <v>121</v>
      </c>
      <c r="E852" s="7">
        <v>9.5</v>
      </c>
      <c r="F852" s="32">
        <f t="shared" si="956"/>
        <v>11.666666666666666</v>
      </c>
      <c r="G852" s="8">
        <f t="shared" si="949"/>
        <v>47600</v>
      </c>
      <c r="H852" s="2">
        <v>1.4</v>
      </c>
      <c r="I852" s="7">
        <f t="shared" si="950"/>
        <v>66640</v>
      </c>
      <c r="J852" s="7">
        <v>1.2</v>
      </c>
      <c r="K852" s="7">
        <v>1.75</v>
      </c>
      <c r="L852" s="7">
        <v>0</v>
      </c>
      <c r="M852" s="2">
        <f t="shared" si="957"/>
        <v>2.1304761904761902</v>
      </c>
      <c r="N852" s="2">
        <f t="shared" si="958"/>
        <v>1.8095238095238095</v>
      </c>
      <c r="O852" s="2">
        <f t="shared" si="959"/>
        <v>7.5238095238095237</v>
      </c>
      <c r="P852" s="2">
        <f t="shared" si="960"/>
        <v>61.771666666666661</v>
      </c>
      <c r="Q852" s="2">
        <f t="shared" si="961"/>
        <v>67.771666666666661</v>
      </c>
      <c r="R852" s="2">
        <f t="shared" si="962"/>
        <v>60.333333333333336</v>
      </c>
      <c r="S852" s="2">
        <f t="shared" si="951"/>
        <v>64.333333333333343</v>
      </c>
      <c r="T852" s="2">
        <f t="shared" si="952"/>
        <v>74.333333333333343</v>
      </c>
      <c r="U852" s="7">
        <f t="shared" si="953"/>
        <v>1</v>
      </c>
      <c r="V852" s="2">
        <f t="shared" si="963"/>
        <v>9.3913005198503328</v>
      </c>
      <c r="W852" s="28">
        <f t="shared" si="964"/>
        <v>13.761539783783272</v>
      </c>
      <c r="X852" s="2">
        <f t="shared" si="965"/>
        <v>15.245070799039551</v>
      </c>
      <c r="Y852" s="2">
        <f t="shared" si="966"/>
        <v>109.56517273158721</v>
      </c>
      <c r="Z852" s="28">
        <f t="shared" si="967"/>
        <v>0</v>
      </c>
      <c r="AA852" s="28">
        <f t="shared" si="968"/>
        <v>11.666666666666666</v>
      </c>
      <c r="AB852" s="28">
        <f t="shared" si="969"/>
        <v>160.55129747747151</v>
      </c>
      <c r="AC852" s="2">
        <f t="shared" si="970"/>
        <v>177.85915932212808</v>
      </c>
      <c r="AD852" s="2">
        <f t="shared" si="954"/>
        <v>177.85915932212808</v>
      </c>
      <c r="AE852" s="2">
        <f t="shared" si="971"/>
        <v>177.85915932212808</v>
      </c>
      <c r="AF852" s="2">
        <f t="shared" si="955"/>
        <v>3136.5661053440494</v>
      </c>
      <c r="AG852" s="33">
        <f t="shared" si="972"/>
        <v>0.16383876050420171</v>
      </c>
      <c r="AH852" s="33">
        <f t="shared" si="973"/>
        <v>0.16383876050420171</v>
      </c>
      <c r="AI852" s="2">
        <f t="shared" si="974"/>
        <v>2.3831427561412464</v>
      </c>
      <c r="AJ852" s="7">
        <v>2.2000000000000002</v>
      </c>
      <c r="AK852" s="27">
        <f t="shared" si="975"/>
        <v>0</v>
      </c>
      <c r="AL852" s="3">
        <f t="shared" si="976"/>
        <v>2903.7245079606678</v>
      </c>
    </row>
    <row r="853" spans="1:38" ht="20.25" x14ac:dyDescent="0.3">
      <c r="A853" s="7">
        <v>34</v>
      </c>
      <c r="B853" s="7">
        <v>102</v>
      </c>
      <c r="C853" s="27">
        <v>82</v>
      </c>
      <c r="D853" s="27">
        <v>128</v>
      </c>
      <c r="E853" s="7">
        <v>9.75</v>
      </c>
      <c r="F853" s="32">
        <f t="shared" si="956"/>
        <v>12.291666666666666</v>
      </c>
      <c r="G853" s="8">
        <f t="shared" si="949"/>
        <v>50150</v>
      </c>
      <c r="H853" s="2">
        <v>1.4</v>
      </c>
      <c r="I853" s="7">
        <f t="shared" si="950"/>
        <v>70210</v>
      </c>
      <c r="J853" s="7">
        <v>1.2</v>
      </c>
      <c r="K853" s="7">
        <v>1.75</v>
      </c>
      <c r="L853" s="7">
        <v>0</v>
      </c>
      <c r="M853" s="2">
        <f t="shared" si="957"/>
        <v>2.1104761904761902</v>
      </c>
      <c r="N853" s="2">
        <f t="shared" si="958"/>
        <v>1.8095238095238095</v>
      </c>
      <c r="O853" s="2">
        <f t="shared" si="959"/>
        <v>7.5238095238095237</v>
      </c>
      <c r="P853" s="2">
        <f t="shared" si="960"/>
        <v>61.806666666666665</v>
      </c>
      <c r="Q853" s="2">
        <f t="shared" si="961"/>
        <v>67.806666666666672</v>
      </c>
      <c r="R853" s="2">
        <f t="shared" si="962"/>
        <v>60.333333333333336</v>
      </c>
      <c r="S853" s="2">
        <f t="shared" si="951"/>
        <v>64.333333333333343</v>
      </c>
      <c r="T853" s="2">
        <f t="shared" si="952"/>
        <v>74.333333333333343</v>
      </c>
      <c r="U853" s="7">
        <f t="shared" si="953"/>
        <v>1</v>
      </c>
      <c r="V853" s="2">
        <f t="shared" si="963"/>
        <v>9.3864529800087002</v>
      </c>
      <c r="W853" s="28">
        <f t="shared" si="964"/>
        <v>13.754436442532178</v>
      </c>
      <c r="X853" s="2">
        <f t="shared" si="965"/>
        <v>15.237201698489461</v>
      </c>
      <c r="Y853" s="2">
        <f t="shared" si="966"/>
        <v>115.37515121260694</v>
      </c>
      <c r="Z853" s="28">
        <f t="shared" si="967"/>
        <v>0</v>
      </c>
      <c r="AA853" s="28">
        <f t="shared" si="968"/>
        <v>12.291666666666666</v>
      </c>
      <c r="AB853" s="28">
        <f t="shared" si="969"/>
        <v>169.06494793945802</v>
      </c>
      <c r="AC853" s="2">
        <f t="shared" si="970"/>
        <v>187.29060421059961</v>
      </c>
      <c r="AD853" s="2">
        <f t="shared" si="954"/>
        <v>187.29060421059961</v>
      </c>
      <c r="AE853" s="2">
        <f t="shared" si="971"/>
        <v>187.29060421059961</v>
      </c>
      <c r="AF853" s="2">
        <f t="shared" si="955"/>
        <v>3540.8890798610555</v>
      </c>
      <c r="AG853" s="33">
        <f t="shared" si="972"/>
        <v>0.16469491859243698</v>
      </c>
      <c r="AH853" s="33">
        <f t="shared" si="973"/>
        <v>0.16469491859243698</v>
      </c>
      <c r="AI853" s="2">
        <f t="shared" si="974"/>
        <v>2.3846748447422406</v>
      </c>
      <c r="AJ853" s="7">
        <v>2.2000000000000002</v>
      </c>
      <c r="AK853" s="27">
        <f t="shared" si="975"/>
        <v>0</v>
      </c>
      <c r="AL853" s="3">
        <f t="shared" si="976"/>
        <v>2899.40822183006</v>
      </c>
    </row>
    <row r="854" spans="1:38" ht="20.25" x14ac:dyDescent="0.3">
      <c r="A854" s="7">
        <v>34</v>
      </c>
      <c r="B854" s="7">
        <v>108</v>
      </c>
      <c r="C854" s="27">
        <v>87</v>
      </c>
      <c r="D854" s="27">
        <v>136</v>
      </c>
      <c r="E854" s="7">
        <v>10</v>
      </c>
      <c r="F854" s="32">
        <f t="shared" si="956"/>
        <v>13</v>
      </c>
      <c r="G854" s="8">
        <f t="shared" si="949"/>
        <v>53040</v>
      </c>
      <c r="H854" s="2">
        <v>1.4</v>
      </c>
      <c r="I854" s="7">
        <f t="shared" si="950"/>
        <v>74256</v>
      </c>
      <c r="J854" s="7">
        <v>1.2</v>
      </c>
      <c r="K854" s="7">
        <v>1.75</v>
      </c>
      <c r="L854" s="7">
        <v>0</v>
      </c>
      <c r="M854" s="2">
        <f t="shared" si="957"/>
        <v>2.0876190476190475</v>
      </c>
      <c r="N854" s="2">
        <f t="shared" si="958"/>
        <v>1.8095238095238095</v>
      </c>
      <c r="O854" s="2">
        <f t="shared" si="959"/>
        <v>7.5238095238095237</v>
      </c>
      <c r="P854" s="2">
        <f t="shared" si="960"/>
        <v>61.846666666666664</v>
      </c>
      <c r="Q854" s="2">
        <f t="shared" si="961"/>
        <v>67.846666666666664</v>
      </c>
      <c r="R854" s="2">
        <f t="shared" si="962"/>
        <v>60.333333333333336</v>
      </c>
      <c r="S854" s="2">
        <f t="shared" si="951"/>
        <v>64.333333333333343</v>
      </c>
      <c r="T854" s="2">
        <f t="shared" si="952"/>
        <v>74.333333333333343</v>
      </c>
      <c r="U854" s="7">
        <f t="shared" si="953"/>
        <v>1</v>
      </c>
      <c r="V854" s="2">
        <f t="shared" si="963"/>
        <v>9.3809190586291162</v>
      </c>
      <c r="W854" s="28">
        <f t="shared" si="964"/>
        <v>13.746327312272262</v>
      </c>
      <c r="X854" s="2">
        <f t="shared" si="965"/>
        <v>15.228218382169235</v>
      </c>
      <c r="Y854" s="2">
        <f t="shared" si="966"/>
        <v>121.95194776217851</v>
      </c>
      <c r="Z854" s="28">
        <f t="shared" si="967"/>
        <v>0</v>
      </c>
      <c r="AA854" s="28">
        <f t="shared" si="968"/>
        <v>13</v>
      </c>
      <c r="AB854" s="28">
        <f t="shared" si="969"/>
        <v>178.7022550595394</v>
      </c>
      <c r="AC854" s="2">
        <f t="shared" si="970"/>
        <v>197.96683896820005</v>
      </c>
      <c r="AD854" s="2">
        <f t="shared" si="954"/>
        <v>197.96683896820005</v>
      </c>
      <c r="AE854" s="2">
        <f t="shared" si="971"/>
        <v>197.96683896820005</v>
      </c>
      <c r="AF854" s="2">
        <f t="shared" si="955"/>
        <v>3969.7164770760623</v>
      </c>
      <c r="AG854" s="33">
        <f t="shared" si="972"/>
        <v>0.165665231092437</v>
      </c>
      <c r="AH854" s="33">
        <f t="shared" si="973"/>
        <v>0.165665231092437</v>
      </c>
      <c r="AI854" s="2">
        <f t="shared" si="974"/>
        <v>2.3864135949692589</v>
      </c>
      <c r="AJ854" s="7">
        <v>2.2000000000000002</v>
      </c>
      <c r="AK854" s="27">
        <f t="shared" si="975"/>
        <v>0</v>
      </c>
      <c r="AL854" s="3">
        <f t="shared" si="976"/>
        <v>2892.3188819695729</v>
      </c>
    </row>
    <row r="855" spans="1:38" ht="20.25" x14ac:dyDescent="0.3">
      <c r="A855" s="7">
        <v>34</v>
      </c>
      <c r="B855" s="7">
        <v>114</v>
      </c>
      <c r="C855" s="27">
        <v>92</v>
      </c>
      <c r="D855" s="27">
        <v>143</v>
      </c>
      <c r="E855" s="7">
        <v>10.5</v>
      </c>
      <c r="F855" s="32">
        <f t="shared" si="956"/>
        <v>13.666666666666666</v>
      </c>
      <c r="G855" s="8">
        <f t="shared" si="949"/>
        <v>55760</v>
      </c>
      <c r="H855" s="2">
        <v>1.4</v>
      </c>
      <c r="I855" s="7">
        <f t="shared" si="950"/>
        <v>78064</v>
      </c>
      <c r="J855" s="7">
        <v>1.2</v>
      </c>
      <c r="K855" s="7">
        <v>1.75</v>
      </c>
      <c r="L855" s="7">
        <v>0</v>
      </c>
      <c r="M855" s="2">
        <f t="shared" si="957"/>
        <v>2.0676190476190475</v>
      </c>
      <c r="N855" s="2">
        <f t="shared" si="958"/>
        <v>1.8095238095238095</v>
      </c>
      <c r="O855" s="2">
        <f t="shared" si="959"/>
        <v>7.5238095238095237</v>
      </c>
      <c r="P855" s="2">
        <f t="shared" si="960"/>
        <v>61.881666666666668</v>
      </c>
      <c r="Q855" s="2">
        <f t="shared" si="961"/>
        <v>67.881666666666661</v>
      </c>
      <c r="R855" s="2">
        <f t="shared" si="962"/>
        <v>60.333333333333336</v>
      </c>
      <c r="S855" s="2">
        <f t="shared" si="951"/>
        <v>64.333333333333343</v>
      </c>
      <c r="T855" s="2">
        <f t="shared" si="952"/>
        <v>74.333333333333343</v>
      </c>
      <c r="U855" s="7">
        <f t="shared" si="953"/>
        <v>1</v>
      </c>
      <c r="V855" s="2">
        <f t="shared" si="963"/>
        <v>9.3760822273729794</v>
      </c>
      <c r="W855" s="28">
        <f t="shared" si="964"/>
        <v>13.739239662844145</v>
      </c>
      <c r="X855" s="2">
        <f t="shared" si="965"/>
        <v>15.22036666506286</v>
      </c>
      <c r="Y855" s="2">
        <f t="shared" si="966"/>
        <v>128.13979044076405</v>
      </c>
      <c r="Z855" s="28">
        <f t="shared" si="967"/>
        <v>0</v>
      </c>
      <c r="AA855" s="28">
        <f t="shared" si="968"/>
        <v>13.666666666666666</v>
      </c>
      <c r="AB855" s="28">
        <f t="shared" si="969"/>
        <v>187.76960872553664</v>
      </c>
      <c r="AC855" s="2">
        <f t="shared" si="970"/>
        <v>208.01167775585907</v>
      </c>
      <c r="AD855" s="2">
        <f t="shared" si="954"/>
        <v>208.01167775585907</v>
      </c>
      <c r="AE855" s="2">
        <f t="shared" si="971"/>
        <v>208.01167775585907</v>
      </c>
      <c r="AF855" s="2">
        <f t="shared" si="955"/>
        <v>4423.0482969890691</v>
      </c>
      <c r="AG855" s="33">
        <f t="shared" si="972"/>
        <v>0.16657846638655466</v>
      </c>
      <c r="AH855" s="33">
        <f t="shared" si="973"/>
        <v>0.16657846638655466</v>
      </c>
      <c r="AI855" s="2">
        <f t="shared" si="974"/>
        <v>2.3880523835897574</v>
      </c>
      <c r="AJ855" s="7">
        <v>2.2000000000000002</v>
      </c>
      <c r="AK855" s="27">
        <f t="shared" si="975"/>
        <v>0</v>
      </c>
      <c r="AL855" s="3">
        <f t="shared" si="976"/>
        <v>2898.5922228703207</v>
      </c>
    </row>
    <row r="856" spans="1:38" ht="20.25" x14ac:dyDescent="0.3">
      <c r="A856" s="7">
        <v>34</v>
      </c>
      <c r="B856" s="7">
        <v>120</v>
      </c>
      <c r="C856" s="27">
        <v>97</v>
      </c>
      <c r="D856" s="27">
        <v>151</v>
      </c>
      <c r="E856" s="7">
        <v>11</v>
      </c>
      <c r="F856" s="32">
        <f t="shared" si="956"/>
        <v>14.416666666666666</v>
      </c>
      <c r="G856" s="8">
        <f t="shared" si="949"/>
        <v>58820</v>
      </c>
      <c r="H856" s="2">
        <v>1.4</v>
      </c>
      <c r="I856" s="7">
        <f t="shared" si="950"/>
        <v>82348</v>
      </c>
      <c r="J856" s="7">
        <v>1.2</v>
      </c>
      <c r="K856" s="7">
        <v>1.75</v>
      </c>
      <c r="L856" s="7">
        <v>0</v>
      </c>
      <c r="M856" s="2">
        <f t="shared" si="957"/>
        <v>2.0447619047619048</v>
      </c>
      <c r="N856" s="2">
        <f t="shared" si="958"/>
        <v>1.8095238095238095</v>
      </c>
      <c r="O856" s="2">
        <f t="shared" si="959"/>
        <v>7.5238095238095237</v>
      </c>
      <c r="P856" s="2">
        <f t="shared" si="960"/>
        <v>61.921666666666667</v>
      </c>
      <c r="Q856" s="2">
        <f t="shared" si="961"/>
        <v>67.921666666666667</v>
      </c>
      <c r="R856" s="2">
        <f t="shared" si="962"/>
        <v>60.333333333333336</v>
      </c>
      <c r="S856" s="2">
        <f t="shared" si="951"/>
        <v>64.333333333333343</v>
      </c>
      <c r="T856" s="2">
        <f t="shared" si="952"/>
        <v>74.333333333333343</v>
      </c>
      <c r="U856" s="7">
        <f t="shared" si="953"/>
        <v>1</v>
      </c>
      <c r="V856" s="2">
        <f t="shared" si="963"/>
        <v>9.3705605241006555</v>
      </c>
      <c r="W856" s="28">
        <f t="shared" si="964"/>
        <v>13.73114843638454</v>
      </c>
      <c r="X856" s="2">
        <f t="shared" si="965"/>
        <v>15.211403182620794</v>
      </c>
      <c r="Y856" s="2">
        <f t="shared" si="966"/>
        <v>135.09224755578444</v>
      </c>
      <c r="Z856" s="28">
        <f t="shared" si="967"/>
        <v>0</v>
      </c>
      <c r="AA856" s="28">
        <f t="shared" si="968"/>
        <v>14.416666666666666</v>
      </c>
      <c r="AB856" s="28">
        <f t="shared" si="969"/>
        <v>197.95738995787713</v>
      </c>
      <c r="AC856" s="2">
        <f t="shared" si="970"/>
        <v>219.29772921611644</v>
      </c>
      <c r="AD856" s="2">
        <f t="shared" si="954"/>
        <v>219.29772921611644</v>
      </c>
      <c r="AE856" s="2">
        <f t="shared" si="971"/>
        <v>219.29772921611644</v>
      </c>
      <c r="AF856" s="2">
        <f t="shared" si="955"/>
        <v>4900.884539600077</v>
      </c>
      <c r="AG856" s="33">
        <f t="shared" si="972"/>
        <v>0.167605856092437</v>
      </c>
      <c r="AH856" s="33">
        <f t="shared" si="973"/>
        <v>0.167605856092437</v>
      </c>
      <c r="AI856" s="2">
        <f t="shared" si="974"/>
        <v>2.3898987132354672</v>
      </c>
      <c r="AJ856" s="7">
        <v>2.2000000000000002</v>
      </c>
      <c r="AK856" s="27">
        <f t="shared" si="975"/>
        <v>0</v>
      </c>
      <c r="AL856" s="3">
        <f t="shared" si="976"/>
        <v>2901.246881375404</v>
      </c>
    </row>
    <row r="857" spans="1:38" ht="20.25" x14ac:dyDescent="0.3">
      <c r="A857" s="7">
        <v>34</v>
      </c>
      <c r="B857" s="7">
        <v>132</v>
      </c>
      <c r="C857" s="27">
        <v>106</v>
      </c>
      <c r="D857" s="27">
        <v>166</v>
      </c>
      <c r="E857" s="7">
        <v>12</v>
      </c>
      <c r="F857" s="32">
        <f t="shared" si="956"/>
        <v>15.833333333333334</v>
      </c>
      <c r="G857" s="8">
        <f t="shared" si="949"/>
        <v>64600</v>
      </c>
      <c r="H857" s="2">
        <v>1.4</v>
      </c>
      <c r="I857" s="7">
        <f t="shared" si="950"/>
        <v>90440</v>
      </c>
      <c r="J857" s="7">
        <v>1.2</v>
      </c>
      <c r="K857" s="7">
        <v>1.75</v>
      </c>
      <c r="L857" s="7">
        <v>0</v>
      </c>
      <c r="M857" s="2">
        <f t="shared" si="957"/>
        <v>2.0019047619047616</v>
      </c>
      <c r="N857" s="2">
        <f t="shared" si="958"/>
        <v>1.8095238095238095</v>
      </c>
      <c r="O857" s="2">
        <f t="shared" si="959"/>
        <v>7.5238095238095237</v>
      </c>
      <c r="P857" s="2">
        <f t="shared" si="960"/>
        <v>61.996666666666663</v>
      </c>
      <c r="Q857" s="2">
        <f t="shared" si="961"/>
        <v>67.99666666666667</v>
      </c>
      <c r="R857" s="2">
        <f t="shared" si="962"/>
        <v>60.333333333333336</v>
      </c>
      <c r="S857" s="2">
        <f t="shared" si="951"/>
        <v>64.333333333333343</v>
      </c>
      <c r="T857" s="2">
        <f t="shared" si="952"/>
        <v>74.333333333333343</v>
      </c>
      <c r="U857" s="7">
        <f t="shared" si="953"/>
        <v>1</v>
      </c>
      <c r="V857" s="2">
        <f t="shared" si="963"/>
        <v>9.3602248404008535</v>
      </c>
      <c r="W857" s="28">
        <f t="shared" si="964"/>
        <v>13.716003044952673</v>
      </c>
      <c r="X857" s="2">
        <f t="shared" si="965"/>
        <v>15.194625077242641</v>
      </c>
      <c r="Y857" s="2">
        <f t="shared" si="966"/>
        <v>148.20355997301351</v>
      </c>
      <c r="Z857" s="28">
        <f t="shared" si="967"/>
        <v>0</v>
      </c>
      <c r="AA857" s="28">
        <f t="shared" si="968"/>
        <v>15.833333333333334</v>
      </c>
      <c r="AB857" s="28">
        <f t="shared" si="969"/>
        <v>217.17004821175067</v>
      </c>
      <c r="AC857" s="2">
        <f t="shared" si="970"/>
        <v>240.58156372300849</v>
      </c>
      <c r="AD857" s="2">
        <f t="shared" si="954"/>
        <v>240.58156372300849</v>
      </c>
      <c r="AE857" s="2">
        <f t="shared" si="971"/>
        <v>240.58156372300849</v>
      </c>
      <c r="AF857" s="2">
        <f t="shared" si="955"/>
        <v>5930.0702929160934</v>
      </c>
      <c r="AG857" s="33">
        <f t="shared" si="972"/>
        <v>0.169546481092437</v>
      </c>
      <c r="AH857" s="33">
        <f t="shared" si="973"/>
        <v>0.169546481092437</v>
      </c>
      <c r="AI857" s="2">
        <f t="shared" si="974"/>
        <v>2.3933940257223147</v>
      </c>
      <c r="AJ857" s="7">
        <v>2.2000000000000002</v>
      </c>
      <c r="AK857" s="27">
        <f t="shared" si="975"/>
        <v>0</v>
      </c>
      <c r="AL857" s="3">
        <f t="shared" si="976"/>
        <v>2910.7246991683901</v>
      </c>
    </row>
    <row r="858" spans="1:38" ht="20.25" x14ac:dyDescent="0.3">
      <c r="A858" s="7">
        <v>34</v>
      </c>
      <c r="B858" s="7">
        <v>144</v>
      </c>
      <c r="C858" s="27">
        <v>116</v>
      </c>
      <c r="D858" s="27">
        <v>180</v>
      </c>
      <c r="E858" s="7">
        <v>13</v>
      </c>
      <c r="F858" s="32">
        <f t="shared" si="956"/>
        <v>17.166666666666668</v>
      </c>
      <c r="G858" s="8">
        <f t="shared" si="949"/>
        <v>70040</v>
      </c>
      <c r="H858" s="2">
        <v>1.4</v>
      </c>
      <c r="I858" s="7">
        <f t="shared" si="950"/>
        <v>98056</v>
      </c>
      <c r="J858" s="7">
        <v>1.2</v>
      </c>
      <c r="K858" s="7">
        <v>1.75</v>
      </c>
      <c r="L858" s="7">
        <v>0</v>
      </c>
      <c r="M858" s="2">
        <f t="shared" si="957"/>
        <v>1.9619047619047618</v>
      </c>
      <c r="N858" s="2">
        <f t="shared" si="958"/>
        <v>1.8095238095238095</v>
      </c>
      <c r="O858" s="2">
        <f t="shared" si="959"/>
        <v>7.5238095238095237</v>
      </c>
      <c r="P858" s="2">
        <f t="shared" si="960"/>
        <v>62.066666666666663</v>
      </c>
      <c r="Q858" s="2">
        <f t="shared" si="961"/>
        <v>68.066666666666663</v>
      </c>
      <c r="R858" s="2">
        <f t="shared" si="962"/>
        <v>60.333333333333336</v>
      </c>
      <c r="S858" s="2">
        <f t="shared" si="951"/>
        <v>64.333333333333343</v>
      </c>
      <c r="T858" s="2">
        <f t="shared" si="952"/>
        <v>74.333333333333343</v>
      </c>
      <c r="U858" s="7">
        <f t="shared" si="953"/>
        <v>1</v>
      </c>
      <c r="V858" s="2">
        <f t="shared" si="963"/>
        <v>9.3505987521712548</v>
      </c>
      <c r="W858" s="28">
        <f t="shared" si="964"/>
        <v>13.701897459059236</v>
      </c>
      <c r="X858" s="2">
        <f t="shared" si="965"/>
        <v>15.178998871237642</v>
      </c>
      <c r="Y858" s="2">
        <f t="shared" si="966"/>
        <v>160.51861191227323</v>
      </c>
      <c r="Z858" s="28">
        <f t="shared" si="967"/>
        <v>0</v>
      </c>
      <c r="AA858" s="28">
        <f t="shared" si="968"/>
        <v>17.166666666666668</v>
      </c>
      <c r="AB858" s="28">
        <f t="shared" si="969"/>
        <v>235.21590638051688</v>
      </c>
      <c r="AC858" s="2">
        <f t="shared" si="970"/>
        <v>260.57281395624619</v>
      </c>
      <c r="AD858" s="2">
        <f t="shared" si="954"/>
        <v>260.57281395624619</v>
      </c>
      <c r="AE858" s="2">
        <f t="shared" si="971"/>
        <v>260.57281395624619</v>
      </c>
      <c r="AF858" s="2">
        <f t="shared" si="955"/>
        <v>7057.2737370241111</v>
      </c>
      <c r="AG858" s="33">
        <f t="shared" si="972"/>
        <v>0.17137295168067229</v>
      </c>
      <c r="AH858" s="33">
        <f t="shared" si="973"/>
        <v>0.17137295168067229</v>
      </c>
      <c r="AI858" s="2">
        <f t="shared" si="974"/>
        <v>2.3966930840730045</v>
      </c>
      <c r="AJ858" s="7">
        <v>2.2000000000000002</v>
      </c>
      <c r="AK858" s="27">
        <f t="shared" si="975"/>
        <v>0</v>
      </c>
      <c r="AL858" s="3">
        <f t="shared" si="976"/>
        <v>2923.8418673781343</v>
      </c>
    </row>
    <row r="859" spans="1:38" ht="20.25" x14ac:dyDescent="0.3">
      <c r="A859" s="7"/>
      <c r="B859" s="7"/>
      <c r="C859" s="7"/>
      <c r="D859" s="2"/>
      <c r="E859" s="2"/>
      <c r="F859" s="2"/>
      <c r="G859" s="7"/>
      <c r="H859" s="7"/>
      <c r="I859" s="7"/>
      <c r="J859" s="7"/>
      <c r="K859" s="2"/>
      <c r="L859" s="2"/>
      <c r="M859" s="2"/>
      <c r="N859" s="2"/>
      <c r="O859" s="2"/>
      <c r="P859" s="2"/>
      <c r="Q859" s="2"/>
      <c r="R859" s="2"/>
      <c r="S859" s="7"/>
      <c r="T859" s="2"/>
      <c r="U859" s="28"/>
      <c r="V859" s="2"/>
      <c r="W859" s="2"/>
      <c r="X859" s="28"/>
      <c r="Y859" s="28"/>
      <c r="Z859" s="28"/>
      <c r="AA859" s="2"/>
      <c r="AB859" s="2"/>
      <c r="AC859" s="2"/>
      <c r="AD859" s="7"/>
      <c r="AE859" s="2"/>
      <c r="AF859" s="5"/>
      <c r="AG859" s="7"/>
      <c r="AH859" s="3"/>
    </row>
    <row r="860" spans="1:38" ht="150" x14ac:dyDescent="0.2">
      <c r="A860" s="7" t="s">
        <v>10</v>
      </c>
      <c r="B860" s="7" t="s">
        <v>82</v>
      </c>
      <c r="C860" s="31" t="s">
        <v>83</v>
      </c>
      <c r="D860" s="31" t="s">
        <v>84</v>
      </c>
      <c r="E860" s="7" t="s">
        <v>12</v>
      </c>
      <c r="F860" s="7" t="s">
        <v>85</v>
      </c>
      <c r="G860" s="7" t="s">
        <v>47</v>
      </c>
      <c r="H860" s="7" t="s">
        <v>14</v>
      </c>
      <c r="I860" s="7" t="s">
        <v>15</v>
      </c>
      <c r="J860" s="7" t="s">
        <v>16</v>
      </c>
      <c r="K860" s="7" t="s">
        <v>17</v>
      </c>
      <c r="L860" s="7" t="s">
        <v>18</v>
      </c>
      <c r="M860" s="7" t="s">
        <v>25</v>
      </c>
      <c r="N860" s="7" t="s">
        <v>26</v>
      </c>
      <c r="O860" s="7" t="s">
        <v>27</v>
      </c>
      <c r="P860" s="7" t="s">
        <v>28</v>
      </c>
      <c r="Q860" s="7" t="s">
        <v>29</v>
      </c>
      <c r="R860" s="7" t="s">
        <v>30</v>
      </c>
      <c r="S860" s="7" t="s">
        <v>31</v>
      </c>
      <c r="T860" s="7" t="s">
        <v>32</v>
      </c>
      <c r="U860" s="7" t="s">
        <v>33</v>
      </c>
      <c r="V860" s="7" t="s">
        <v>34</v>
      </c>
      <c r="W860" s="26" t="s">
        <v>35</v>
      </c>
      <c r="X860" s="7" t="s">
        <v>36</v>
      </c>
      <c r="Y860" s="7" t="s">
        <v>37</v>
      </c>
      <c r="Z860" s="26" t="s">
        <v>59</v>
      </c>
      <c r="AA860" s="26" t="s">
        <v>60</v>
      </c>
      <c r="AB860" s="26" t="s">
        <v>61</v>
      </c>
      <c r="AC860" s="7" t="s">
        <v>39</v>
      </c>
      <c r="AD860" s="7" t="s">
        <v>40</v>
      </c>
      <c r="AE860" s="7" t="s">
        <v>41</v>
      </c>
      <c r="AF860" s="7" t="s">
        <v>21</v>
      </c>
      <c r="AG860" s="26" t="s">
        <v>90</v>
      </c>
      <c r="AH860" s="26" t="s">
        <v>89</v>
      </c>
      <c r="AI860" s="7" t="s">
        <v>22</v>
      </c>
      <c r="AJ860" s="7" t="s">
        <v>23</v>
      </c>
      <c r="AK860" s="26" t="s">
        <v>20</v>
      </c>
      <c r="AL860" s="7" t="s">
        <v>24</v>
      </c>
    </row>
    <row r="861" spans="1:38" ht="20.25" x14ac:dyDescent="0.3">
      <c r="A861" s="7">
        <v>35</v>
      </c>
      <c r="B861" s="7">
        <v>18</v>
      </c>
      <c r="C861" s="27">
        <v>14</v>
      </c>
      <c r="D861" s="27">
        <v>23</v>
      </c>
      <c r="E861" s="7">
        <v>2.75</v>
      </c>
      <c r="F861" s="32">
        <f>($D861+2*$E861)/12</f>
        <v>2.375</v>
      </c>
      <c r="G861" s="8">
        <f t="shared" ref="G861:G883" si="978">$B$4*$A861*$F861</f>
        <v>9975</v>
      </c>
      <c r="H861" s="2">
        <v>1.4</v>
      </c>
      <c r="I861" s="7">
        <f t="shared" ref="I861:I883" si="979">$G861*$H861</f>
        <v>13965</v>
      </c>
      <c r="J861" s="7">
        <v>1.2</v>
      </c>
      <c r="K861" s="7">
        <v>1.1499999999999999</v>
      </c>
      <c r="L861" s="7">
        <v>0</v>
      </c>
      <c r="M861" s="2">
        <f>($E$7-$C$7-0.06*$D861/12)/$K861</f>
        <v>3.6681159420289853</v>
      </c>
      <c r="N861" s="2">
        <f>($F$7-$B$7)/$K861</f>
        <v>2.7536231884057973</v>
      </c>
      <c r="O861" s="2">
        <f>($G$7-$B$7)/$K861</f>
        <v>11.449275362318842</v>
      </c>
      <c r="P861" s="2">
        <f>$C$7+$K861*$A861+0.06*$D861/12</f>
        <v>42.031666666666666</v>
      </c>
      <c r="Q861" s="2">
        <f>IF($A861&lt;$M861,$P861,$P861+$E$7)</f>
        <v>48.031666666666666</v>
      </c>
      <c r="R861" s="2">
        <f>$B$7+K861*$A861</f>
        <v>41.083333333333336</v>
      </c>
      <c r="S861" s="2">
        <f t="shared" ref="S861:S883" si="980">$R861+$F$7</f>
        <v>45.083333333333336</v>
      </c>
      <c r="T861" s="2">
        <f t="shared" ref="T861:T883" si="981">$R861+$G$7</f>
        <v>55.083333333333336</v>
      </c>
      <c r="U861" s="7">
        <f t="shared" ref="U861:U883" si="982">IF($A861&lt;$M861,0.5,1)</f>
        <v>1</v>
      </c>
      <c r="V861" s="2">
        <f>($U861*$H$7*(1+$L861)*$J861)/($Q861*$R861)</f>
        <v>19.45977858448833</v>
      </c>
      <c r="W861" s="28">
        <f>IF($A861&lt;$N861,(($U861*$I$7/2*(1+$L861)*$J$7)/($R861*$Q861)),(($U861*$I$7*(1+$L861)*$J$7)/($S861*$Q861)))</f>
        <v>27.708152848176834</v>
      </c>
      <c r="X861" s="2">
        <f>(2*$U861*$H$7*(1+$L861)*$J861)/($Q861*$T861)</f>
        <v>29.027748387754151</v>
      </c>
      <c r="Y861" s="2">
        <f>IF($R861&gt;$F861,$F861*$V861,$R861*$V861)</f>
        <v>46.216974138159785</v>
      </c>
      <c r="Z861" s="28">
        <f>IF($N861&lt;$A861,0,$F$7-$B$7-$K861*$A861)</f>
        <v>0</v>
      </c>
      <c r="AA861" s="28">
        <f>IF($S861&gt;$F861,$F861,$S861)</f>
        <v>2.375</v>
      </c>
      <c r="AB861" s="28">
        <f>($AA861-$Z861)*$W861</f>
        <v>65.806863014419974</v>
      </c>
      <c r="AC861" s="2">
        <f>IF($T861&gt;$F861,$F861*$X861,$T861*$X861)</f>
        <v>68.940902420916103</v>
      </c>
      <c r="AD861" s="2">
        <f t="shared" ref="AD861:AD883" si="983">IF($Y861&gt;$AC861,$Y861,$AC861)</f>
        <v>68.940902420916103</v>
      </c>
      <c r="AE861" s="2">
        <f>IF($AB861&gt;$AD861,$AB861,$AD861)</f>
        <v>68.940902420916103</v>
      </c>
      <c r="AF861" s="2">
        <f t="shared" ref="AF861:AF883" si="984">PI()*($B861/(2*12))^2*62.4</f>
        <v>110.26990214100174</v>
      </c>
      <c r="AG861" s="33">
        <f>0.23*($M$7/$H861)*(1+0.35*$M$7*($F861/$A861))</f>
        <v>0.15101758928571429</v>
      </c>
      <c r="AH861" s="33">
        <f>IF(AG861&gt;0.33,0.33,AG861)</f>
        <v>0.15101758928571429</v>
      </c>
      <c r="AI861" s="2">
        <f>$P$7/($O$7-$N$7*AH861)</f>
        <v>2.3604326035817063</v>
      </c>
      <c r="AJ861" s="7">
        <v>2.4</v>
      </c>
      <c r="AK861" s="27">
        <f>IF($A861&gt;$F861,0,$AE861)</f>
        <v>0</v>
      </c>
      <c r="AL861" s="3">
        <f>(12/$D861)*(($I861+$AF861)/$AI861+$AK861/$AJ861)</f>
        <v>3111.1327085699249</v>
      </c>
    </row>
    <row r="862" spans="1:38" ht="20.25" x14ac:dyDescent="0.3">
      <c r="A862" s="7">
        <v>35</v>
      </c>
      <c r="B862" s="7">
        <v>24</v>
      </c>
      <c r="C862" s="27">
        <v>19</v>
      </c>
      <c r="D862" s="27">
        <v>30</v>
      </c>
      <c r="E862" s="7">
        <v>3.25</v>
      </c>
      <c r="F862" s="32">
        <f t="shared" ref="F862:F883" si="985">($D862+2*$E862)/12</f>
        <v>3.0416666666666665</v>
      </c>
      <c r="G862" s="8">
        <f t="shared" si="978"/>
        <v>12775</v>
      </c>
      <c r="H862" s="2">
        <v>1.4</v>
      </c>
      <c r="I862" s="7">
        <f t="shared" si="979"/>
        <v>17885</v>
      </c>
      <c r="J862" s="7">
        <v>1.2</v>
      </c>
      <c r="K862" s="4">
        <f>(1.75-1.15)*(($D862-24)/(96-24))+1.15</f>
        <v>1.2</v>
      </c>
      <c r="L862" s="7">
        <v>0</v>
      </c>
      <c r="M862" s="2">
        <f t="shared" ref="M862:M883" si="986">($E$7-$C$7-0.06*$D862/12)/$K862</f>
        <v>3.4861111111111107</v>
      </c>
      <c r="N862" s="2">
        <f t="shared" ref="N862:N883" si="987">($F$7-$B$7)/$K862</f>
        <v>2.6388888888888888</v>
      </c>
      <c r="O862" s="2">
        <f t="shared" ref="O862:O883" si="988">($G$7-$B$7)/$K862</f>
        <v>10.972222222222221</v>
      </c>
      <c r="P862" s="2">
        <f t="shared" ref="P862:P883" si="989">$C$7+$K862*$A862+0.06*$D862/12</f>
        <v>43.816666666666663</v>
      </c>
      <c r="Q862" s="2">
        <f t="shared" ref="Q862:Q883" si="990">IF($A862&lt;$M862,$P862,$P862+$E$7)</f>
        <v>49.816666666666663</v>
      </c>
      <c r="R862" s="2">
        <f t="shared" ref="R862:R883" si="991">$B$7+K862*$A862</f>
        <v>42.833333333333336</v>
      </c>
      <c r="S862" s="2">
        <f t="shared" si="980"/>
        <v>46.833333333333336</v>
      </c>
      <c r="T862" s="2">
        <f t="shared" si="981"/>
        <v>56.833333333333336</v>
      </c>
      <c r="U862" s="7">
        <f t="shared" si="982"/>
        <v>1</v>
      </c>
      <c r="V862" s="2">
        <f t="shared" ref="V862:V883" si="992">($U862*$H$7*(1+$L862)*$J862)/($Q862*$R862)</f>
        <v>17.995946225654897</v>
      </c>
      <c r="W862" s="28">
        <f t="shared" ref="W862:W883" si="993">IF($A862&lt;$N862,(($U862*$I$7/2*(1+$L862)*$J$7)/($R862*$Q862)),(($U862*$I$7*(1+$L862)*$J$7)/($S862*$Q862)))</f>
        <v>25.717071730389844</v>
      </c>
      <c r="X862" s="2">
        <f t="shared" ref="X862:X883" si="994">(2*$U862*$H$7*(1+$L862)*$J862)/($Q862*$T862)</f>
        <v>27.125854428113247</v>
      </c>
      <c r="Y862" s="2">
        <f t="shared" ref="Y862:Y883" si="995">IF($R862&gt;$F862,$F862*$V862,$R862*$V862)</f>
        <v>54.737669769700311</v>
      </c>
      <c r="Z862" s="28">
        <f t="shared" ref="Z862:Z883" si="996">IF($N862&lt;$A862,0,$F$7-$B$7-$K862*$A862)</f>
        <v>0</v>
      </c>
      <c r="AA862" s="28">
        <f t="shared" ref="AA862:AA883" si="997">IF($S862&gt;$F862,$F862,$S862)</f>
        <v>3.0416666666666665</v>
      </c>
      <c r="AB862" s="28">
        <f t="shared" ref="AB862:AB883" si="998">($AA862-$Z862)*$W862</f>
        <v>78.222759846602443</v>
      </c>
      <c r="AC862" s="2">
        <f t="shared" ref="AC862:AC883" si="999">IF($T862&gt;$F862,$F862*$X862,$T862*$X862)</f>
        <v>82.507807218844448</v>
      </c>
      <c r="AD862" s="2">
        <f t="shared" si="983"/>
        <v>82.507807218844448</v>
      </c>
      <c r="AE862" s="2">
        <f t="shared" ref="AE862:AE883" si="1000">IF($AB862&gt;$AD862,$AB862,$AD862)</f>
        <v>82.507807218844448</v>
      </c>
      <c r="AF862" s="2">
        <f t="shared" si="984"/>
        <v>196.03538158400309</v>
      </c>
      <c r="AG862" s="33">
        <f t="shared" ref="AG862:AG883" si="1001">0.23*($M$7/$H862)*(1+0.35*$M$7*($F862/$A862))</f>
        <v>0.15190473214285716</v>
      </c>
      <c r="AH862" s="33">
        <f t="shared" ref="AH862:AH883" si="1002">IF(AG862&gt;0.33,0.33,AG862)</f>
        <v>0.15190473214285716</v>
      </c>
      <c r="AI862" s="2">
        <f t="shared" ref="AI862:AI883" si="1003">$P$7/($O$7-$N$7*AH862)</f>
        <v>2.3619900528813691</v>
      </c>
      <c r="AJ862" s="7">
        <v>2.2000000000000002</v>
      </c>
      <c r="AK862" s="27">
        <f t="shared" ref="AK862:AK883" si="1004">IF($A862&gt;$F862,0,$AE862)</f>
        <v>0</v>
      </c>
      <c r="AL862" s="3">
        <f t="shared" ref="AL862:AL883" si="1005">(12/$D862)*(($I862+$AF862)/$AI862+$AK862/$AJ862)</f>
        <v>3062.0002585577568</v>
      </c>
    </row>
    <row r="863" spans="1:38" ht="20.25" x14ac:dyDescent="0.3">
      <c r="A863" s="7">
        <v>35</v>
      </c>
      <c r="B863" s="7">
        <v>27</v>
      </c>
      <c r="C863" s="27">
        <v>22</v>
      </c>
      <c r="D863" s="27">
        <v>34</v>
      </c>
      <c r="E863" s="7">
        <v>3.5</v>
      </c>
      <c r="F863" s="32">
        <f t="shared" si="985"/>
        <v>3.4166666666666665</v>
      </c>
      <c r="G863" s="8">
        <f t="shared" si="978"/>
        <v>14350</v>
      </c>
      <c r="H863" s="2">
        <v>1.4</v>
      </c>
      <c r="I863" s="7">
        <f t="shared" si="979"/>
        <v>20090</v>
      </c>
      <c r="J863" s="7">
        <v>1.2</v>
      </c>
      <c r="K863" s="4">
        <f t="shared" ref="K863:K873" si="1006">(1.75-1.15)*(($D863-24)/(96-24))+1.15</f>
        <v>1.2333333333333332</v>
      </c>
      <c r="L863" s="7">
        <v>0</v>
      </c>
      <c r="M863" s="2">
        <f t="shared" si="986"/>
        <v>3.3756756756756761</v>
      </c>
      <c r="N863" s="2">
        <f t="shared" si="987"/>
        <v>2.567567567567568</v>
      </c>
      <c r="O863" s="2">
        <f t="shared" si="988"/>
        <v>10.675675675675677</v>
      </c>
      <c r="P863" s="2">
        <f t="shared" si="989"/>
        <v>45.00333333333333</v>
      </c>
      <c r="Q863" s="2">
        <f t="shared" si="990"/>
        <v>51.00333333333333</v>
      </c>
      <c r="R863" s="2">
        <f t="shared" si="991"/>
        <v>44</v>
      </c>
      <c r="S863" s="2">
        <f t="shared" si="980"/>
        <v>48</v>
      </c>
      <c r="T863" s="2">
        <f t="shared" si="981"/>
        <v>58</v>
      </c>
      <c r="U863" s="7">
        <f t="shared" si="982"/>
        <v>1</v>
      </c>
      <c r="V863" s="2">
        <f t="shared" si="992"/>
        <v>17.111181087391795</v>
      </c>
      <c r="W863" s="28">
        <f t="shared" si="993"/>
        <v>24.508202078295536</v>
      </c>
      <c r="X863" s="2">
        <f t="shared" si="994"/>
        <v>25.961791994663411</v>
      </c>
      <c r="Y863" s="2">
        <f t="shared" si="995"/>
        <v>58.463202048588634</v>
      </c>
      <c r="Z863" s="28">
        <f t="shared" si="996"/>
        <v>0</v>
      </c>
      <c r="AA863" s="28">
        <f t="shared" si="997"/>
        <v>3.4166666666666665</v>
      </c>
      <c r="AB863" s="28">
        <f t="shared" si="998"/>
        <v>83.73635710084308</v>
      </c>
      <c r="AC863" s="2">
        <f t="shared" si="999"/>
        <v>88.702789315099977</v>
      </c>
      <c r="AD863" s="2">
        <f t="shared" si="983"/>
        <v>88.702789315099977</v>
      </c>
      <c r="AE863" s="2">
        <f t="shared" si="1000"/>
        <v>88.702789315099977</v>
      </c>
      <c r="AF863" s="2">
        <f t="shared" si="984"/>
        <v>248.1072798172539</v>
      </c>
      <c r="AG863" s="33">
        <f t="shared" si="1001"/>
        <v>0.15240375000000003</v>
      </c>
      <c r="AH863" s="33">
        <f t="shared" si="1002"/>
        <v>0.15240375000000003</v>
      </c>
      <c r="AI863" s="2">
        <f t="shared" si="1003"/>
        <v>2.3628670216370686</v>
      </c>
      <c r="AJ863" s="7">
        <v>2.2000000000000002</v>
      </c>
      <c r="AK863" s="27">
        <f t="shared" si="1004"/>
        <v>0</v>
      </c>
      <c r="AL863" s="3">
        <f t="shared" si="1005"/>
        <v>3037.9007556466236</v>
      </c>
    </row>
    <row r="864" spans="1:38" ht="20.25" x14ac:dyDescent="0.3">
      <c r="A864" s="7">
        <v>35</v>
      </c>
      <c r="B864" s="7">
        <v>30</v>
      </c>
      <c r="C864" s="27">
        <v>24</v>
      </c>
      <c r="D864" s="27">
        <v>38</v>
      </c>
      <c r="E864" s="7">
        <v>3.75</v>
      </c>
      <c r="F864" s="32">
        <f t="shared" si="985"/>
        <v>3.7916666666666665</v>
      </c>
      <c r="G864" s="8">
        <f t="shared" si="978"/>
        <v>15925</v>
      </c>
      <c r="H864" s="2">
        <v>1.4</v>
      </c>
      <c r="I864" s="7">
        <f t="shared" si="979"/>
        <v>22295</v>
      </c>
      <c r="J864" s="7">
        <v>1.2</v>
      </c>
      <c r="K864" s="4">
        <f t="shared" si="1006"/>
        <v>1.2666666666666666</v>
      </c>
      <c r="L864" s="7">
        <v>0</v>
      </c>
      <c r="M864" s="2">
        <f t="shared" si="986"/>
        <v>3.271052631578947</v>
      </c>
      <c r="N864" s="2">
        <f t="shared" si="987"/>
        <v>2.5</v>
      </c>
      <c r="O864" s="2">
        <f t="shared" si="988"/>
        <v>10.394736842105264</v>
      </c>
      <c r="P864" s="2">
        <f t="shared" si="989"/>
        <v>46.189999999999991</v>
      </c>
      <c r="Q864" s="2">
        <f t="shared" si="990"/>
        <v>52.189999999999991</v>
      </c>
      <c r="R864" s="2">
        <f t="shared" si="991"/>
        <v>45.166666666666664</v>
      </c>
      <c r="S864" s="2">
        <f t="shared" si="980"/>
        <v>49.166666666666664</v>
      </c>
      <c r="T864" s="2">
        <f t="shared" si="981"/>
        <v>59.166666666666664</v>
      </c>
      <c r="U864" s="7">
        <f t="shared" si="982"/>
        <v>1</v>
      </c>
      <c r="V864" s="2">
        <f t="shared" si="992"/>
        <v>16.290180146484357</v>
      </c>
      <c r="W864" s="28">
        <f t="shared" si="993"/>
        <v>23.382620867040579</v>
      </c>
      <c r="X864" s="2">
        <f t="shared" si="994"/>
        <v>24.871204618012737</v>
      </c>
      <c r="Y864" s="2">
        <f t="shared" si="995"/>
        <v>61.766933055419848</v>
      </c>
      <c r="Z864" s="28">
        <f t="shared" si="996"/>
        <v>0</v>
      </c>
      <c r="AA864" s="28">
        <f t="shared" si="997"/>
        <v>3.7916666666666665</v>
      </c>
      <c r="AB864" s="28">
        <f t="shared" si="998"/>
        <v>88.659104120862196</v>
      </c>
      <c r="AC864" s="2">
        <f t="shared" si="999"/>
        <v>94.303317509964955</v>
      </c>
      <c r="AD864" s="2">
        <f t="shared" si="983"/>
        <v>94.303317509964955</v>
      </c>
      <c r="AE864" s="2">
        <f t="shared" si="1000"/>
        <v>94.303317509964955</v>
      </c>
      <c r="AF864" s="2">
        <f t="shared" si="984"/>
        <v>306.30528372500481</v>
      </c>
      <c r="AG864" s="33">
        <f t="shared" si="1001"/>
        <v>0.15290276785714288</v>
      </c>
      <c r="AH864" s="33">
        <f t="shared" si="1002"/>
        <v>0.15290276785714288</v>
      </c>
      <c r="AI864" s="2">
        <f t="shared" si="1003"/>
        <v>2.3637446418433097</v>
      </c>
      <c r="AJ864" s="7">
        <v>2.2000000000000002</v>
      </c>
      <c r="AK864" s="27">
        <f t="shared" si="1004"/>
        <v>0</v>
      </c>
      <c r="AL864" s="3">
        <f t="shared" si="1005"/>
        <v>3019.4692665946641</v>
      </c>
    </row>
    <row r="865" spans="1:38" ht="20.25" x14ac:dyDescent="0.3">
      <c r="A865" s="7">
        <v>35</v>
      </c>
      <c r="B865" s="7">
        <v>33</v>
      </c>
      <c r="C865" s="27">
        <v>27</v>
      </c>
      <c r="D865" s="27">
        <v>42</v>
      </c>
      <c r="E865" s="7">
        <v>3.75</v>
      </c>
      <c r="F865" s="32">
        <f t="shared" si="985"/>
        <v>4.125</v>
      </c>
      <c r="G865" s="8">
        <f t="shared" si="978"/>
        <v>17325</v>
      </c>
      <c r="H865" s="2">
        <v>1.4</v>
      </c>
      <c r="I865" s="7">
        <f t="shared" si="979"/>
        <v>24255</v>
      </c>
      <c r="J865" s="7">
        <v>1.2</v>
      </c>
      <c r="K865" s="4">
        <f t="shared" si="1006"/>
        <v>1.2999999999999998</v>
      </c>
      <c r="L865" s="7">
        <v>0</v>
      </c>
      <c r="M865" s="2">
        <f t="shared" si="986"/>
        <v>3.1717948717948721</v>
      </c>
      <c r="N865" s="2">
        <f t="shared" si="987"/>
        <v>2.4358974358974361</v>
      </c>
      <c r="O865" s="2">
        <f t="shared" si="988"/>
        <v>10.12820512820513</v>
      </c>
      <c r="P865" s="2">
        <f t="shared" si="989"/>
        <v>47.376666666666658</v>
      </c>
      <c r="Q865" s="2">
        <f t="shared" si="990"/>
        <v>53.376666666666658</v>
      </c>
      <c r="R865" s="2">
        <f t="shared" si="991"/>
        <v>46.333333333333329</v>
      </c>
      <c r="S865" s="2">
        <f t="shared" si="980"/>
        <v>50.333333333333329</v>
      </c>
      <c r="T865" s="2">
        <f t="shared" si="981"/>
        <v>60.333333333333329</v>
      </c>
      <c r="U865" s="7">
        <f t="shared" si="982"/>
        <v>1</v>
      </c>
      <c r="V865" s="2">
        <f t="shared" si="992"/>
        <v>15.526952696258036</v>
      </c>
      <c r="W865" s="28">
        <f t="shared" si="993"/>
        <v>22.332847938533391</v>
      </c>
      <c r="X865" s="2">
        <f t="shared" si="994"/>
        <v>23.848026793147699</v>
      </c>
      <c r="Y865" s="2">
        <f t="shared" si="995"/>
        <v>64.048679872064398</v>
      </c>
      <c r="Z865" s="28">
        <f t="shared" si="996"/>
        <v>0</v>
      </c>
      <c r="AA865" s="28">
        <f t="shared" si="997"/>
        <v>4.125</v>
      </c>
      <c r="AB865" s="28">
        <f t="shared" si="998"/>
        <v>92.122997746450238</v>
      </c>
      <c r="AC865" s="2">
        <f t="shared" si="999"/>
        <v>98.373110521734262</v>
      </c>
      <c r="AD865" s="2">
        <f t="shared" si="983"/>
        <v>98.373110521734262</v>
      </c>
      <c r="AE865" s="2">
        <f t="shared" si="1000"/>
        <v>98.373110521734262</v>
      </c>
      <c r="AF865" s="2">
        <f t="shared" si="984"/>
        <v>370.62939330725584</v>
      </c>
      <c r="AG865" s="33">
        <f t="shared" si="1001"/>
        <v>0.15334633928571431</v>
      </c>
      <c r="AH865" s="33">
        <f t="shared" si="1002"/>
        <v>0.15334633928571431</v>
      </c>
      <c r="AI865" s="2">
        <f t="shared" si="1003"/>
        <v>2.3645252961770646</v>
      </c>
      <c r="AJ865" s="7">
        <v>2.2000000000000002</v>
      </c>
      <c r="AK865" s="27">
        <f t="shared" si="1004"/>
        <v>0</v>
      </c>
      <c r="AL865" s="3">
        <f t="shared" si="1005"/>
        <v>2975.6053461339779</v>
      </c>
    </row>
    <row r="866" spans="1:38" ht="20.25" x14ac:dyDescent="0.3">
      <c r="A866" s="7">
        <v>35</v>
      </c>
      <c r="B866" s="7">
        <v>36</v>
      </c>
      <c r="C866" s="27">
        <v>29</v>
      </c>
      <c r="D866" s="27">
        <v>45</v>
      </c>
      <c r="E866" s="7">
        <v>4.5</v>
      </c>
      <c r="F866" s="32">
        <f t="shared" si="985"/>
        <v>4.5</v>
      </c>
      <c r="G866" s="8">
        <f t="shared" si="978"/>
        <v>18900</v>
      </c>
      <c r="H866" s="2">
        <v>1.4</v>
      </c>
      <c r="I866" s="7">
        <f t="shared" si="979"/>
        <v>26460</v>
      </c>
      <c r="J866" s="7">
        <v>1.2</v>
      </c>
      <c r="K866" s="4">
        <f t="shared" si="1006"/>
        <v>1.325</v>
      </c>
      <c r="L866" s="7">
        <v>0</v>
      </c>
      <c r="M866" s="2">
        <f t="shared" si="986"/>
        <v>3.10062893081761</v>
      </c>
      <c r="N866" s="2">
        <f t="shared" si="987"/>
        <v>2.3899371069182389</v>
      </c>
      <c r="O866" s="2">
        <f t="shared" si="988"/>
        <v>9.9371069182389942</v>
      </c>
      <c r="P866" s="2">
        <f t="shared" si="989"/>
        <v>48.266666666666666</v>
      </c>
      <c r="Q866" s="2">
        <f t="shared" si="990"/>
        <v>54.266666666666666</v>
      </c>
      <c r="R866" s="2">
        <f t="shared" si="991"/>
        <v>47.208333333333336</v>
      </c>
      <c r="S866" s="2">
        <f t="shared" si="980"/>
        <v>51.208333333333336</v>
      </c>
      <c r="T866" s="2">
        <f t="shared" si="981"/>
        <v>61.208333333333336</v>
      </c>
      <c r="U866" s="7">
        <f t="shared" si="982"/>
        <v>1</v>
      </c>
      <c r="V866" s="2">
        <f t="shared" si="992"/>
        <v>14.989232994528669</v>
      </c>
      <c r="W866" s="28">
        <f t="shared" si="993"/>
        <v>21.591233959012641</v>
      </c>
      <c r="X866" s="2">
        <f t="shared" si="994"/>
        <v>23.12158064370454</v>
      </c>
      <c r="Y866" s="2">
        <f t="shared" si="995"/>
        <v>67.451548475379013</v>
      </c>
      <c r="Z866" s="28">
        <f t="shared" si="996"/>
        <v>0</v>
      </c>
      <c r="AA866" s="28">
        <f t="shared" si="997"/>
        <v>4.5</v>
      </c>
      <c r="AB866" s="28">
        <f t="shared" si="998"/>
        <v>97.160552815556883</v>
      </c>
      <c r="AC866" s="2">
        <f t="shared" si="999"/>
        <v>104.04711289667043</v>
      </c>
      <c r="AD866" s="2">
        <f t="shared" si="983"/>
        <v>104.04711289667043</v>
      </c>
      <c r="AE866" s="2">
        <f t="shared" si="1000"/>
        <v>104.04711289667043</v>
      </c>
      <c r="AF866" s="2">
        <f t="shared" si="984"/>
        <v>441.07960856400695</v>
      </c>
      <c r="AG866" s="33">
        <f t="shared" si="1001"/>
        <v>0.15384535714285716</v>
      </c>
      <c r="AH866" s="33">
        <f t="shared" si="1002"/>
        <v>0.15384535714285716</v>
      </c>
      <c r="AI866" s="2">
        <f t="shared" si="1003"/>
        <v>2.3654041488831146</v>
      </c>
      <c r="AJ866" s="7">
        <v>2.2000000000000002</v>
      </c>
      <c r="AK866" s="27">
        <f t="shared" si="1004"/>
        <v>0</v>
      </c>
      <c r="AL866" s="3">
        <f t="shared" si="1005"/>
        <v>3032.725393813826</v>
      </c>
    </row>
    <row r="867" spans="1:38" ht="20.25" x14ac:dyDescent="0.3">
      <c r="A867" s="7">
        <v>35</v>
      </c>
      <c r="B867" s="7">
        <v>39</v>
      </c>
      <c r="C867" s="27">
        <v>32</v>
      </c>
      <c r="D867" s="27">
        <v>49</v>
      </c>
      <c r="E867" s="7">
        <v>4.75</v>
      </c>
      <c r="F867" s="32">
        <f t="shared" si="985"/>
        <v>4.875</v>
      </c>
      <c r="G867" s="8">
        <f t="shared" si="978"/>
        <v>20475</v>
      </c>
      <c r="H867" s="2">
        <v>1.4</v>
      </c>
      <c r="I867" s="7">
        <f t="shared" si="979"/>
        <v>28665</v>
      </c>
      <c r="J867" s="7">
        <v>1.2</v>
      </c>
      <c r="K867" s="4">
        <f t="shared" si="1006"/>
        <v>1.3583333333333334</v>
      </c>
      <c r="L867" s="7">
        <v>0</v>
      </c>
      <c r="M867" s="2">
        <f t="shared" si="986"/>
        <v>3.0098159509202449</v>
      </c>
      <c r="N867" s="2">
        <f t="shared" si="987"/>
        <v>2.3312883435582821</v>
      </c>
      <c r="O867" s="2">
        <f t="shared" si="988"/>
        <v>9.6932515337423304</v>
      </c>
      <c r="P867" s="2">
        <f t="shared" si="989"/>
        <v>49.453333333333333</v>
      </c>
      <c r="Q867" s="2">
        <f t="shared" si="990"/>
        <v>55.453333333333333</v>
      </c>
      <c r="R867" s="2">
        <f t="shared" si="991"/>
        <v>48.375000000000007</v>
      </c>
      <c r="S867" s="2">
        <f t="shared" si="980"/>
        <v>52.375000000000007</v>
      </c>
      <c r="T867" s="2">
        <f t="shared" si="981"/>
        <v>62.375000000000007</v>
      </c>
      <c r="U867" s="7">
        <f t="shared" si="982"/>
        <v>1</v>
      </c>
      <c r="V867" s="2">
        <f t="shared" si="992"/>
        <v>14.314711161560526</v>
      </c>
      <c r="W867" s="28">
        <f t="shared" si="993"/>
        <v>20.658536767317731</v>
      </c>
      <c r="X867" s="2">
        <f t="shared" si="994"/>
        <v>22.203580038172039</v>
      </c>
      <c r="Y867" s="2">
        <f t="shared" si="995"/>
        <v>69.784216912607562</v>
      </c>
      <c r="Z867" s="28">
        <f t="shared" si="996"/>
        <v>0</v>
      </c>
      <c r="AA867" s="28">
        <f t="shared" si="997"/>
        <v>4.875</v>
      </c>
      <c r="AB867" s="28">
        <f t="shared" si="998"/>
        <v>100.71036674067393</v>
      </c>
      <c r="AC867" s="2">
        <f t="shared" si="999"/>
        <v>108.24245268608868</v>
      </c>
      <c r="AD867" s="2">
        <f t="shared" si="983"/>
        <v>108.24245268608868</v>
      </c>
      <c r="AE867" s="2">
        <f t="shared" si="1000"/>
        <v>108.24245268608868</v>
      </c>
      <c r="AF867" s="2">
        <f t="shared" si="984"/>
        <v>517.65592949525819</v>
      </c>
      <c r="AG867" s="33">
        <f t="shared" si="1001"/>
        <v>0.15434437500000003</v>
      </c>
      <c r="AH867" s="33">
        <f t="shared" si="1002"/>
        <v>0.15434437500000003</v>
      </c>
      <c r="AI867" s="2">
        <f t="shared" si="1003"/>
        <v>2.3662836551404443</v>
      </c>
      <c r="AJ867" s="7">
        <v>2.2000000000000002</v>
      </c>
      <c r="AK867" s="27">
        <f t="shared" si="1004"/>
        <v>0</v>
      </c>
      <c r="AL867" s="3">
        <f t="shared" si="1005"/>
        <v>3020.2519740891075</v>
      </c>
    </row>
    <row r="868" spans="1:38" ht="20.25" x14ac:dyDescent="0.3">
      <c r="A868" s="7">
        <v>35</v>
      </c>
      <c r="B868" s="7">
        <v>42</v>
      </c>
      <c r="C868" s="27">
        <v>34</v>
      </c>
      <c r="D868" s="27">
        <v>53</v>
      </c>
      <c r="E868" s="7">
        <v>5</v>
      </c>
      <c r="F868" s="32">
        <f t="shared" si="985"/>
        <v>5.25</v>
      </c>
      <c r="G868" s="8">
        <f t="shared" si="978"/>
        <v>22050</v>
      </c>
      <c r="H868" s="2">
        <v>1.4</v>
      </c>
      <c r="I868" s="7">
        <f t="shared" si="979"/>
        <v>30869.999999999996</v>
      </c>
      <c r="J868" s="7">
        <v>1.2</v>
      </c>
      <c r="K868" s="4">
        <f t="shared" si="1006"/>
        <v>1.3916666666666666</v>
      </c>
      <c r="L868" s="7">
        <v>0</v>
      </c>
      <c r="M868" s="2">
        <f t="shared" si="986"/>
        <v>2.9233532934131738</v>
      </c>
      <c r="N868" s="2">
        <f t="shared" si="987"/>
        <v>2.2754491017964074</v>
      </c>
      <c r="O868" s="2">
        <f t="shared" si="988"/>
        <v>9.4610778443113777</v>
      </c>
      <c r="P868" s="2">
        <f t="shared" si="989"/>
        <v>50.639999999999993</v>
      </c>
      <c r="Q868" s="2">
        <f t="shared" si="990"/>
        <v>56.639999999999993</v>
      </c>
      <c r="R868" s="2">
        <f t="shared" si="991"/>
        <v>49.541666666666664</v>
      </c>
      <c r="S868" s="2">
        <f t="shared" si="980"/>
        <v>53.541666666666664</v>
      </c>
      <c r="T868" s="2">
        <f t="shared" si="981"/>
        <v>63.541666666666664</v>
      </c>
      <c r="U868" s="7">
        <f t="shared" si="982"/>
        <v>1</v>
      </c>
      <c r="V868" s="2">
        <f t="shared" si="992"/>
        <v>13.684765719661875</v>
      </c>
      <c r="W868" s="28">
        <f t="shared" si="993"/>
        <v>19.785002967750447</v>
      </c>
      <c r="X868" s="2">
        <f t="shared" si="994"/>
        <v>21.339260905807173</v>
      </c>
      <c r="Y868" s="2">
        <f t="shared" si="995"/>
        <v>71.845020028224852</v>
      </c>
      <c r="Z868" s="28">
        <f t="shared" si="996"/>
        <v>0</v>
      </c>
      <c r="AA868" s="28">
        <f t="shared" si="997"/>
        <v>5.25</v>
      </c>
      <c r="AB868" s="28">
        <f t="shared" si="998"/>
        <v>103.87126558068985</v>
      </c>
      <c r="AC868" s="2">
        <f t="shared" si="999"/>
        <v>112.03111975548765</v>
      </c>
      <c r="AD868" s="2">
        <f t="shared" si="983"/>
        <v>112.03111975548765</v>
      </c>
      <c r="AE868" s="2">
        <f t="shared" si="1000"/>
        <v>112.03111975548765</v>
      </c>
      <c r="AF868" s="2">
        <f t="shared" si="984"/>
        <v>600.35835610100946</v>
      </c>
      <c r="AG868" s="33">
        <f t="shared" si="1001"/>
        <v>0.15484339285714288</v>
      </c>
      <c r="AH868" s="33">
        <f t="shared" si="1002"/>
        <v>0.15484339285714288</v>
      </c>
      <c r="AI868" s="2">
        <f t="shared" si="1003"/>
        <v>2.3671638156783361</v>
      </c>
      <c r="AJ868" s="7">
        <v>2.2000000000000002</v>
      </c>
      <c r="AK868" s="27">
        <f t="shared" si="1004"/>
        <v>0</v>
      </c>
      <c r="AL868" s="3">
        <f t="shared" si="1005"/>
        <v>3010.0849416948745</v>
      </c>
    </row>
    <row r="869" spans="1:38" ht="20.25" x14ac:dyDescent="0.3">
      <c r="A869" s="7">
        <v>35</v>
      </c>
      <c r="B869" s="7">
        <v>48</v>
      </c>
      <c r="C869" s="27">
        <v>38</v>
      </c>
      <c r="D869" s="27">
        <v>60</v>
      </c>
      <c r="E869" s="7">
        <v>5.5</v>
      </c>
      <c r="F869" s="32">
        <f t="shared" si="985"/>
        <v>5.916666666666667</v>
      </c>
      <c r="G869" s="8">
        <f t="shared" si="978"/>
        <v>24850</v>
      </c>
      <c r="H869" s="2">
        <v>1.4</v>
      </c>
      <c r="I869" s="7">
        <f t="shared" si="979"/>
        <v>34790</v>
      </c>
      <c r="J869" s="7">
        <v>1.2</v>
      </c>
      <c r="K869" s="4">
        <f t="shared" si="1006"/>
        <v>1.45</v>
      </c>
      <c r="L869" s="7">
        <v>0</v>
      </c>
      <c r="M869" s="2">
        <f t="shared" si="986"/>
        <v>2.7816091954022988</v>
      </c>
      <c r="N869" s="2">
        <f t="shared" si="987"/>
        <v>2.1839080459770113</v>
      </c>
      <c r="O869" s="2">
        <f t="shared" si="988"/>
        <v>9.0804597701149419</v>
      </c>
      <c r="P869" s="2">
        <f t="shared" si="989"/>
        <v>52.716666666666661</v>
      </c>
      <c r="Q869" s="2">
        <f t="shared" si="990"/>
        <v>58.716666666666661</v>
      </c>
      <c r="R869" s="2">
        <f t="shared" si="991"/>
        <v>51.583333333333336</v>
      </c>
      <c r="S869" s="2">
        <f t="shared" si="980"/>
        <v>55.583333333333336</v>
      </c>
      <c r="T869" s="2">
        <f t="shared" si="981"/>
        <v>65.583333333333343</v>
      </c>
      <c r="U869" s="7">
        <f t="shared" si="982"/>
        <v>1</v>
      </c>
      <c r="V869" s="2">
        <f t="shared" si="992"/>
        <v>12.678282617298649</v>
      </c>
      <c r="W869" s="28">
        <f t="shared" si="993"/>
        <v>18.384222592081763</v>
      </c>
      <c r="X869" s="2">
        <f t="shared" si="994"/>
        <v>19.94372792911782</v>
      </c>
      <c r="Y869" s="2">
        <f t="shared" si="995"/>
        <v>75.01317215235035</v>
      </c>
      <c r="Z869" s="28">
        <f t="shared" si="996"/>
        <v>0</v>
      </c>
      <c r="AA869" s="28">
        <f t="shared" si="997"/>
        <v>5.916666666666667</v>
      </c>
      <c r="AB869" s="28">
        <f t="shared" si="998"/>
        <v>108.77331700315044</v>
      </c>
      <c r="AC869" s="2">
        <f t="shared" si="999"/>
        <v>118.00039024728044</v>
      </c>
      <c r="AD869" s="2">
        <f t="shared" si="983"/>
        <v>118.00039024728044</v>
      </c>
      <c r="AE869" s="2">
        <f t="shared" si="1000"/>
        <v>118.00039024728044</v>
      </c>
      <c r="AF869" s="2">
        <f t="shared" si="984"/>
        <v>784.14152633601236</v>
      </c>
      <c r="AG869" s="33">
        <f t="shared" si="1001"/>
        <v>0.15573053571428574</v>
      </c>
      <c r="AH869" s="33">
        <f t="shared" si="1002"/>
        <v>0.15573053571428574</v>
      </c>
      <c r="AI869" s="2">
        <f t="shared" si="1003"/>
        <v>2.3687301633026183</v>
      </c>
      <c r="AJ869" s="7">
        <v>2.2000000000000002</v>
      </c>
      <c r="AK869" s="27">
        <f t="shared" si="1004"/>
        <v>0</v>
      </c>
      <c r="AL869" s="3">
        <f t="shared" si="1005"/>
        <v>3003.6466016658073</v>
      </c>
    </row>
    <row r="870" spans="1:38" ht="20.25" x14ac:dyDescent="0.3">
      <c r="A870" s="7">
        <v>35</v>
      </c>
      <c r="B870" s="7">
        <v>54</v>
      </c>
      <c r="C870" s="27">
        <v>43</v>
      </c>
      <c r="D870" s="27">
        <v>68</v>
      </c>
      <c r="E870" s="7">
        <v>6</v>
      </c>
      <c r="F870" s="32">
        <f t="shared" si="985"/>
        <v>6.666666666666667</v>
      </c>
      <c r="G870" s="8">
        <f t="shared" si="978"/>
        <v>28000</v>
      </c>
      <c r="H870" s="2">
        <v>1.4</v>
      </c>
      <c r="I870" s="7">
        <f t="shared" si="979"/>
        <v>39200</v>
      </c>
      <c r="J870" s="7">
        <v>1.2</v>
      </c>
      <c r="K870" s="4">
        <f t="shared" si="1006"/>
        <v>1.5166666666666666</v>
      </c>
      <c r="L870" s="7">
        <v>0</v>
      </c>
      <c r="M870" s="2">
        <f t="shared" si="986"/>
        <v>2.6329670329670329</v>
      </c>
      <c r="N870" s="2">
        <f t="shared" si="987"/>
        <v>2.087912087912088</v>
      </c>
      <c r="O870" s="2">
        <f t="shared" si="988"/>
        <v>8.6813186813186807</v>
      </c>
      <c r="P870" s="2">
        <f t="shared" si="989"/>
        <v>55.089999999999996</v>
      </c>
      <c r="Q870" s="2">
        <f t="shared" si="990"/>
        <v>61.089999999999996</v>
      </c>
      <c r="R870" s="2">
        <f t="shared" si="991"/>
        <v>53.916666666666664</v>
      </c>
      <c r="S870" s="2">
        <f t="shared" si="980"/>
        <v>57.916666666666664</v>
      </c>
      <c r="T870" s="2">
        <f t="shared" si="981"/>
        <v>67.916666666666657</v>
      </c>
      <c r="U870" s="7">
        <f t="shared" si="982"/>
        <v>1</v>
      </c>
      <c r="V870" s="2">
        <f t="shared" si="992"/>
        <v>11.658376181492176</v>
      </c>
      <c r="W870" s="28">
        <f t="shared" si="993"/>
        <v>16.958114634499637</v>
      </c>
      <c r="X870" s="2">
        <f t="shared" si="994"/>
        <v>18.510354329878378</v>
      </c>
      <c r="Y870" s="2">
        <f t="shared" si="995"/>
        <v>77.722507876614515</v>
      </c>
      <c r="Z870" s="28">
        <f t="shared" si="996"/>
        <v>0</v>
      </c>
      <c r="AA870" s="28">
        <f t="shared" si="997"/>
        <v>6.666666666666667</v>
      </c>
      <c r="AB870" s="28">
        <f t="shared" si="998"/>
        <v>113.05409756333091</v>
      </c>
      <c r="AC870" s="2">
        <f t="shared" si="999"/>
        <v>123.4023621991892</v>
      </c>
      <c r="AD870" s="2">
        <f t="shared" si="983"/>
        <v>123.4023621991892</v>
      </c>
      <c r="AE870" s="2">
        <f t="shared" si="1000"/>
        <v>123.4023621991892</v>
      </c>
      <c r="AF870" s="2">
        <f t="shared" si="984"/>
        <v>992.42911926901559</v>
      </c>
      <c r="AG870" s="33">
        <f t="shared" si="1001"/>
        <v>0.15672857142857147</v>
      </c>
      <c r="AH870" s="33">
        <f t="shared" si="1002"/>
        <v>0.15672857142857147</v>
      </c>
      <c r="AI870" s="2">
        <f t="shared" si="1003"/>
        <v>2.370494783986985</v>
      </c>
      <c r="AJ870" s="7">
        <v>2.2000000000000002</v>
      </c>
      <c r="AK870" s="27">
        <f t="shared" si="1004"/>
        <v>0</v>
      </c>
      <c r="AL870" s="3">
        <f t="shared" si="1005"/>
        <v>2992.1101945448154</v>
      </c>
    </row>
    <row r="871" spans="1:38" ht="20.25" x14ac:dyDescent="0.3">
      <c r="A871" s="7">
        <v>35</v>
      </c>
      <c r="B871" s="7">
        <v>60</v>
      </c>
      <c r="C871" s="27">
        <v>48</v>
      </c>
      <c r="D871" s="27">
        <v>76</v>
      </c>
      <c r="E871" s="7">
        <v>6.5</v>
      </c>
      <c r="F871" s="32">
        <f t="shared" si="985"/>
        <v>7.416666666666667</v>
      </c>
      <c r="G871" s="8">
        <f t="shared" si="978"/>
        <v>31150</v>
      </c>
      <c r="H871" s="2">
        <v>1.4</v>
      </c>
      <c r="I871" s="7">
        <f t="shared" si="979"/>
        <v>43610</v>
      </c>
      <c r="J871" s="7">
        <v>1.2</v>
      </c>
      <c r="K871" s="4">
        <f t="shared" si="1006"/>
        <v>1.5833333333333333</v>
      </c>
      <c r="L871" s="7">
        <v>0</v>
      </c>
      <c r="M871" s="2">
        <f t="shared" si="986"/>
        <v>2.4968421052631578</v>
      </c>
      <c r="N871" s="2">
        <f t="shared" si="987"/>
        <v>2</v>
      </c>
      <c r="O871" s="2">
        <f t="shared" si="988"/>
        <v>8.3157894736842106</v>
      </c>
      <c r="P871" s="2">
        <f t="shared" si="989"/>
        <v>57.463333333333331</v>
      </c>
      <c r="Q871" s="2">
        <f t="shared" si="990"/>
        <v>63.463333333333331</v>
      </c>
      <c r="R871" s="2">
        <f t="shared" si="991"/>
        <v>56.25</v>
      </c>
      <c r="S871" s="2">
        <f t="shared" si="980"/>
        <v>60.25</v>
      </c>
      <c r="T871" s="2">
        <f t="shared" si="981"/>
        <v>70.25</v>
      </c>
      <c r="U871" s="7">
        <f t="shared" si="982"/>
        <v>1</v>
      </c>
      <c r="V871" s="2">
        <f t="shared" si="992"/>
        <v>10.756867482535847</v>
      </c>
      <c r="W871" s="28">
        <f t="shared" si="993"/>
        <v>15.691747818792569</v>
      </c>
      <c r="X871" s="2">
        <f t="shared" si="994"/>
        <v>17.22630023893641</v>
      </c>
      <c r="Y871" s="2">
        <f t="shared" si="995"/>
        <v>79.780100495474201</v>
      </c>
      <c r="Z871" s="28">
        <f t="shared" si="996"/>
        <v>0</v>
      </c>
      <c r="AA871" s="28">
        <f t="shared" si="997"/>
        <v>7.416666666666667</v>
      </c>
      <c r="AB871" s="28">
        <f t="shared" si="998"/>
        <v>116.38046298937823</v>
      </c>
      <c r="AC871" s="2">
        <f t="shared" si="999"/>
        <v>127.76172677211171</v>
      </c>
      <c r="AD871" s="2">
        <f t="shared" si="983"/>
        <v>127.76172677211171</v>
      </c>
      <c r="AE871" s="2">
        <f t="shared" si="1000"/>
        <v>127.76172677211171</v>
      </c>
      <c r="AF871" s="2">
        <f t="shared" si="984"/>
        <v>1225.2211349000193</v>
      </c>
      <c r="AG871" s="33">
        <f t="shared" si="1001"/>
        <v>0.15772660714285719</v>
      </c>
      <c r="AH871" s="33">
        <f t="shared" si="1002"/>
        <v>0.15772660714285719</v>
      </c>
      <c r="AI871" s="2">
        <f t="shared" si="1003"/>
        <v>2.3722620357921715</v>
      </c>
      <c r="AJ871" s="7">
        <v>2.2000000000000002</v>
      </c>
      <c r="AK871" s="27">
        <f t="shared" si="1004"/>
        <v>0</v>
      </c>
      <c r="AL871" s="3">
        <f t="shared" si="1005"/>
        <v>2984.1751608981322</v>
      </c>
    </row>
    <row r="872" spans="1:38" ht="20.25" x14ac:dyDescent="0.3">
      <c r="A872" s="7">
        <v>35</v>
      </c>
      <c r="B872" s="7">
        <v>66</v>
      </c>
      <c r="C872" s="27">
        <v>53</v>
      </c>
      <c r="D872" s="27">
        <v>83</v>
      </c>
      <c r="E872" s="7">
        <v>7</v>
      </c>
      <c r="F872" s="32">
        <f t="shared" si="985"/>
        <v>8.0833333333333339</v>
      </c>
      <c r="G872" s="8">
        <f t="shared" si="978"/>
        <v>33950</v>
      </c>
      <c r="H872" s="2">
        <v>1.4</v>
      </c>
      <c r="I872" s="7">
        <f t="shared" si="979"/>
        <v>47530</v>
      </c>
      <c r="J872" s="7">
        <v>1.2</v>
      </c>
      <c r="K872" s="4">
        <f t="shared" si="1006"/>
        <v>1.6416666666666666</v>
      </c>
      <c r="L872" s="7">
        <v>0</v>
      </c>
      <c r="M872" s="2">
        <f t="shared" si="986"/>
        <v>2.3868020304568525</v>
      </c>
      <c r="N872" s="2">
        <f t="shared" si="987"/>
        <v>1.9289340101522843</v>
      </c>
      <c r="O872" s="2">
        <f t="shared" si="988"/>
        <v>8.0203045685279193</v>
      </c>
      <c r="P872" s="2">
        <f t="shared" si="989"/>
        <v>59.539999999999992</v>
      </c>
      <c r="Q872" s="2">
        <f t="shared" si="990"/>
        <v>65.539999999999992</v>
      </c>
      <c r="R872" s="2">
        <f t="shared" si="991"/>
        <v>58.291666666666664</v>
      </c>
      <c r="S872" s="2">
        <f t="shared" si="980"/>
        <v>62.291666666666664</v>
      </c>
      <c r="T872" s="2">
        <f t="shared" si="981"/>
        <v>72.291666666666657</v>
      </c>
      <c r="U872" s="7">
        <f t="shared" si="982"/>
        <v>1</v>
      </c>
      <c r="V872" s="2">
        <f t="shared" si="992"/>
        <v>10.051209253394521</v>
      </c>
      <c r="W872" s="28">
        <f t="shared" si="993"/>
        <v>14.696531924643534</v>
      </c>
      <c r="X872" s="2">
        <f t="shared" si="994"/>
        <v>16.209385297405113</v>
      </c>
      <c r="Y872" s="2">
        <f t="shared" si="995"/>
        <v>81.247274798272386</v>
      </c>
      <c r="Z872" s="28">
        <f t="shared" si="996"/>
        <v>0</v>
      </c>
      <c r="AA872" s="28">
        <f t="shared" si="997"/>
        <v>8.0833333333333339</v>
      </c>
      <c r="AB872" s="28">
        <f t="shared" si="998"/>
        <v>118.79696639086858</v>
      </c>
      <c r="AC872" s="2">
        <f t="shared" si="999"/>
        <v>131.02586448735801</v>
      </c>
      <c r="AD872" s="2">
        <f t="shared" si="983"/>
        <v>131.02586448735801</v>
      </c>
      <c r="AE872" s="2">
        <f t="shared" si="1000"/>
        <v>131.02586448735801</v>
      </c>
      <c r="AF872" s="2">
        <f t="shared" si="984"/>
        <v>1482.5175732290234</v>
      </c>
      <c r="AG872" s="33">
        <f t="shared" si="1001"/>
        <v>0.15861375000000005</v>
      </c>
      <c r="AH872" s="33">
        <f t="shared" si="1002"/>
        <v>0.15861375000000005</v>
      </c>
      <c r="AI872" s="2">
        <f t="shared" si="1003"/>
        <v>2.373835139888234</v>
      </c>
      <c r="AJ872" s="7">
        <v>2.2000000000000002</v>
      </c>
      <c r="AK872" s="27">
        <f t="shared" si="1004"/>
        <v>0</v>
      </c>
      <c r="AL872" s="3">
        <f t="shared" si="1005"/>
        <v>2985.1049889482624</v>
      </c>
    </row>
    <row r="873" spans="1:38" ht="20.25" x14ac:dyDescent="0.3">
      <c r="A873" s="7">
        <v>35</v>
      </c>
      <c r="B873" s="7">
        <v>72</v>
      </c>
      <c r="C873" s="27">
        <v>58</v>
      </c>
      <c r="D873" s="27">
        <v>91</v>
      </c>
      <c r="E873" s="7">
        <v>7.5</v>
      </c>
      <c r="F873" s="32">
        <f t="shared" si="985"/>
        <v>8.8333333333333339</v>
      </c>
      <c r="G873" s="8">
        <f t="shared" si="978"/>
        <v>37100</v>
      </c>
      <c r="H873" s="2">
        <v>1.4</v>
      </c>
      <c r="I873" s="7">
        <f t="shared" si="979"/>
        <v>51940</v>
      </c>
      <c r="J873" s="7">
        <v>1.2</v>
      </c>
      <c r="K873" s="4">
        <f t="shared" si="1006"/>
        <v>1.7083333333333335</v>
      </c>
      <c r="L873" s="7">
        <v>0</v>
      </c>
      <c r="M873" s="2">
        <f t="shared" si="986"/>
        <v>2.2702439024390242</v>
      </c>
      <c r="N873" s="2">
        <f t="shared" si="987"/>
        <v>1.8536585365853655</v>
      </c>
      <c r="O873" s="2">
        <f t="shared" si="988"/>
        <v>7.7073170731707306</v>
      </c>
      <c r="P873" s="2">
        <f t="shared" si="989"/>
        <v>61.913333333333334</v>
      </c>
      <c r="Q873" s="2">
        <f t="shared" si="990"/>
        <v>67.913333333333327</v>
      </c>
      <c r="R873" s="2">
        <f t="shared" si="991"/>
        <v>60.625000000000007</v>
      </c>
      <c r="S873" s="2">
        <f t="shared" si="980"/>
        <v>64.625</v>
      </c>
      <c r="T873" s="2">
        <f t="shared" si="981"/>
        <v>74.625</v>
      </c>
      <c r="U873" s="7">
        <f t="shared" si="982"/>
        <v>1</v>
      </c>
      <c r="V873" s="2">
        <f t="shared" si="992"/>
        <v>9.3266230763080902</v>
      </c>
      <c r="W873" s="28">
        <f t="shared" si="993"/>
        <v>13.670854061924034</v>
      </c>
      <c r="X873" s="2">
        <f t="shared" si="994"/>
        <v>15.153809688473784</v>
      </c>
      <c r="Y873" s="2">
        <f t="shared" si="995"/>
        <v>82.385170507388139</v>
      </c>
      <c r="Z873" s="28">
        <f t="shared" si="996"/>
        <v>0</v>
      </c>
      <c r="AA873" s="28">
        <f t="shared" si="997"/>
        <v>8.8333333333333339</v>
      </c>
      <c r="AB873" s="28">
        <f t="shared" si="998"/>
        <v>120.75921088032898</v>
      </c>
      <c r="AC873" s="2">
        <f t="shared" si="999"/>
        <v>133.85865224818511</v>
      </c>
      <c r="AD873" s="2">
        <f t="shared" si="983"/>
        <v>133.85865224818511</v>
      </c>
      <c r="AE873" s="2">
        <f t="shared" si="1000"/>
        <v>133.85865224818511</v>
      </c>
      <c r="AF873" s="2">
        <f t="shared" si="984"/>
        <v>1764.3184342560278</v>
      </c>
      <c r="AG873" s="33">
        <f t="shared" si="1001"/>
        <v>0.15961178571428572</v>
      </c>
      <c r="AH873" s="33">
        <f t="shared" si="1002"/>
        <v>0.15961178571428572</v>
      </c>
      <c r="AI873" s="2">
        <f t="shared" si="1003"/>
        <v>2.3756073776701792</v>
      </c>
      <c r="AJ873" s="7">
        <v>2.2000000000000002</v>
      </c>
      <c r="AK873" s="27">
        <f t="shared" si="1004"/>
        <v>0</v>
      </c>
      <c r="AL873" s="3">
        <f t="shared" si="1005"/>
        <v>2981.0852633914674</v>
      </c>
    </row>
    <row r="874" spans="1:38" ht="20.25" x14ac:dyDescent="0.3">
      <c r="A874" s="7">
        <v>35</v>
      </c>
      <c r="B874" s="7">
        <v>78</v>
      </c>
      <c r="C874" s="27">
        <v>63</v>
      </c>
      <c r="D874" s="27">
        <v>98</v>
      </c>
      <c r="E874" s="7">
        <v>8</v>
      </c>
      <c r="F874" s="32">
        <f t="shared" si="985"/>
        <v>9.5</v>
      </c>
      <c r="G874" s="8">
        <f t="shared" si="978"/>
        <v>39900</v>
      </c>
      <c r="H874" s="2">
        <v>1.4</v>
      </c>
      <c r="I874" s="7">
        <f t="shared" si="979"/>
        <v>55860</v>
      </c>
      <c r="J874" s="7">
        <v>1.2</v>
      </c>
      <c r="K874" s="7">
        <v>1.75</v>
      </c>
      <c r="L874" s="7">
        <v>0</v>
      </c>
      <c r="M874" s="2">
        <f t="shared" si="986"/>
        <v>2.196190476190476</v>
      </c>
      <c r="N874" s="2">
        <f t="shared" si="987"/>
        <v>1.8095238095238095</v>
      </c>
      <c r="O874" s="2">
        <f t="shared" si="988"/>
        <v>7.5238095238095237</v>
      </c>
      <c r="P874" s="2">
        <f t="shared" si="989"/>
        <v>63.406666666666666</v>
      </c>
      <c r="Q874" s="2">
        <f t="shared" si="990"/>
        <v>69.406666666666666</v>
      </c>
      <c r="R874" s="2">
        <f t="shared" si="991"/>
        <v>62.083333333333336</v>
      </c>
      <c r="S874" s="2">
        <f t="shared" si="980"/>
        <v>66.083333333333343</v>
      </c>
      <c r="T874" s="2">
        <f t="shared" si="981"/>
        <v>76.083333333333343</v>
      </c>
      <c r="U874" s="7">
        <f t="shared" si="982"/>
        <v>1</v>
      </c>
      <c r="V874" s="2">
        <f t="shared" si="992"/>
        <v>8.9115861579034572</v>
      </c>
      <c r="W874" s="28">
        <f t="shared" si="993"/>
        <v>13.081517354267959</v>
      </c>
      <c r="X874" s="2">
        <f t="shared" si="994"/>
        <v>14.543552437323275</v>
      </c>
      <c r="Y874" s="2">
        <f t="shared" si="995"/>
        <v>84.660068500082843</v>
      </c>
      <c r="Z874" s="28">
        <f t="shared" si="996"/>
        <v>0</v>
      </c>
      <c r="AA874" s="28">
        <f t="shared" si="997"/>
        <v>9.5</v>
      </c>
      <c r="AB874" s="28">
        <f t="shared" si="998"/>
        <v>124.27441486554561</v>
      </c>
      <c r="AC874" s="2">
        <f t="shared" si="999"/>
        <v>138.1637481545711</v>
      </c>
      <c r="AD874" s="2">
        <f t="shared" si="983"/>
        <v>138.1637481545711</v>
      </c>
      <c r="AE874" s="2">
        <f t="shared" si="1000"/>
        <v>138.1637481545711</v>
      </c>
      <c r="AF874" s="2">
        <f t="shared" si="984"/>
        <v>2070.6237179810328</v>
      </c>
      <c r="AG874" s="33">
        <f t="shared" si="1001"/>
        <v>0.16049892857142858</v>
      </c>
      <c r="AH874" s="33">
        <f t="shared" si="1002"/>
        <v>0.16049892857142858</v>
      </c>
      <c r="AI874" s="2">
        <f t="shared" si="1003"/>
        <v>2.3771849231233437</v>
      </c>
      <c r="AJ874" s="7">
        <v>2.2000000000000002</v>
      </c>
      <c r="AK874" s="27">
        <f t="shared" si="1004"/>
        <v>0</v>
      </c>
      <c r="AL874" s="3">
        <f t="shared" si="1005"/>
        <v>2984.0109166035518</v>
      </c>
    </row>
    <row r="875" spans="1:38" ht="20.25" x14ac:dyDescent="0.3">
      <c r="A875" s="7">
        <v>35</v>
      </c>
      <c r="B875" s="7">
        <v>84</v>
      </c>
      <c r="C875" s="27">
        <v>68</v>
      </c>
      <c r="D875" s="27">
        <v>106</v>
      </c>
      <c r="E875" s="7">
        <v>8.5</v>
      </c>
      <c r="F875" s="32">
        <f t="shared" si="985"/>
        <v>10.25</v>
      </c>
      <c r="G875" s="8">
        <f t="shared" si="978"/>
        <v>43050</v>
      </c>
      <c r="H875" s="2">
        <v>1.4</v>
      </c>
      <c r="I875" s="7">
        <f t="shared" si="979"/>
        <v>60269.999999999993</v>
      </c>
      <c r="J875" s="7">
        <v>1.2</v>
      </c>
      <c r="K875" s="7">
        <v>1.75</v>
      </c>
      <c r="L875" s="7">
        <v>0</v>
      </c>
      <c r="M875" s="2">
        <f t="shared" si="986"/>
        <v>2.1733333333333333</v>
      </c>
      <c r="N875" s="2">
        <f t="shared" si="987"/>
        <v>1.8095238095238095</v>
      </c>
      <c r="O875" s="2">
        <f t="shared" si="988"/>
        <v>7.5238095238095237</v>
      </c>
      <c r="P875" s="2">
        <f t="shared" si="989"/>
        <v>63.446666666666665</v>
      </c>
      <c r="Q875" s="2">
        <f t="shared" si="990"/>
        <v>69.446666666666658</v>
      </c>
      <c r="R875" s="2">
        <f t="shared" si="991"/>
        <v>62.083333333333336</v>
      </c>
      <c r="S875" s="2">
        <f t="shared" si="980"/>
        <v>66.083333333333343</v>
      </c>
      <c r="T875" s="2">
        <f t="shared" si="981"/>
        <v>76.083333333333343</v>
      </c>
      <c r="U875" s="7">
        <f t="shared" si="982"/>
        <v>1</v>
      </c>
      <c r="V875" s="2">
        <f t="shared" si="992"/>
        <v>8.9064532485296048</v>
      </c>
      <c r="W875" s="28">
        <f t="shared" si="993"/>
        <v>13.073982641382713</v>
      </c>
      <c r="X875" s="2">
        <f t="shared" si="994"/>
        <v>14.535175619177558</v>
      </c>
      <c r="Y875" s="2">
        <f t="shared" si="995"/>
        <v>91.291145797428456</v>
      </c>
      <c r="Z875" s="28">
        <f t="shared" si="996"/>
        <v>0</v>
      </c>
      <c r="AA875" s="28">
        <f t="shared" si="997"/>
        <v>10.25</v>
      </c>
      <c r="AB875" s="28">
        <f t="shared" si="998"/>
        <v>134.00832207417281</v>
      </c>
      <c r="AC875" s="2">
        <f t="shared" si="999"/>
        <v>148.98555009656997</v>
      </c>
      <c r="AD875" s="2">
        <f t="shared" si="983"/>
        <v>148.98555009656997</v>
      </c>
      <c r="AE875" s="2">
        <f t="shared" si="1000"/>
        <v>148.98555009656997</v>
      </c>
      <c r="AF875" s="2">
        <f t="shared" si="984"/>
        <v>2401.4334244040379</v>
      </c>
      <c r="AG875" s="33">
        <f t="shared" si="1001"/>
        <v>0.16149696428571431</v>
      </c>
      <c r="AH875" s="33">
        <f t="shared" si="1002"/>
        <v>0.16149696428571431</v>
      </c>
      <c r="AI875" s="2">
        <f t="shared" si="1003"/>
        <v>2.3789621680123814</v>
      </c>
      <c r="AJ875" s="7">
        <v>2.2000000000000002</v>
      </c>
      <c r="AK875" s="27">
        <f t="shared" si="1004"/>
        <v>0</v>
      </c>
      <c r="AL875" s="3">
        <f t="shared" si="1005"/>
        <v>2982.3421956813495</v>
      </c>
    </row>
    <row r="876" spans="1:38" ht="20.25" x14ac:dyDescent="0.3">
      <c r="A876" s="7">
        <v>35</v>
      </c>
      <c r="B876" s="7">
        <v>90</v>
      </c>
      <c r="C876" s="27">
        <v>72</v>
      </c>
      <c r="D876" s="27">
        <v>113</v>
      </c>
      <c r="E876" s="7">
        <v>9</v>
      </c>
      <c r="F876" s="32">
        <f t="shared" si="985"/>
        <v>10.916666666666666</v>
      </c>
      <c r="G876" s="8">
        <f t="shared" si="978"/>
        <v>45850</v>
      </c>
      <c r="H876" s="2">
        <v>1.4</v>
      </c>
      <c r="I876" s="7">
        <f t="shared" si="979"/>
        <v>64189.999999999993</v>
      </c>
      <c r="J876" s="7">
        <v>1.2</v>
      </c>
      <c r="K876" s="7">
        <v>1.75</v>
      </c>
      <c r="L876" s="7">
        <v>0</v>
      </c>
      <c r="M876" s="2">
        <f t="shared" si="986"/>
        <v>2.1533333333333333</v>
      </c>
      <c r="N876" s="2">
        <f t="shared" si="987"/>
        <v>1.8095238095238095</v>
      </c>
      <c r="O876" s="2">
        <f t="shared" si="988"/>
        <v>7.5238095238095237</v>
      </c>
      <c r="P876" s="2">
        <f t="shared" si="989"/>
        <v>63.481666666666662</v>
      </c>
      <c r="Q876" s="2">
        <f t="shared" si="990"/>
        <v>69.481666666666655</v>
      </c>
      <c r="R876" s="2">
        <f t="shared" si="991"/>
        <v>62.083333333333336</v>
      </c>
      <c r="S876" s="2">
        <f t="shared" si="980"/>
        <v>66.083333333333343</v>
      </c>
      <c r="T876" s="2">
        <f t="shared" si="981"/>
        <v>76.083333333333343</v>
      </c>
      <c r="U876" s="7">
        <f t="shared" si="982"/>
        <v>1</v>
      </c>
      <c r="V876" s="2">
        <f t="shared" si="992"/>
        <v>8.9019668008283155</v>
      </c>
      <c r="W876" s="28">
        <f t="shared" si="993"/>
        <v>13.067396884097363</v>
      </c>
      <c r="X876" s="2">
        <f t="shared" si="994"/>
        <v>14.527853815152451</v>
      </c>
      <c r="Y876" s="2">
        <f t="shared" si="995"/>
        <v>97.179804242375766</v>
      </c>
      <c r="Z876" s="28">
        <f t="shared" si="996"/>
        <v>0</v>
      </c>
      <c r="AA876" s="28">
        <f t="shared" si="997"/>
        <v>10.916666666666666</v>
      </c>
      <c r="AB876" s="28">
        <f t="shared" si="998"/>
        <v>142.65241598472954</v>
      </c>
      <c r="AC876" s="2">
        <f t="shared" si="999"/>
        <v>158.59573748208092</v>
      </c>
      <c r="AD876" s="2">
        <f t="shared" si="983"/>
        <v>158.59573748208092</v>
      </c>
      <c r="AE876" s="2">
        <f t="shared" si="1000"/>
        <v>158.59573748208092</v>
      </c>
      <c r="AF876" s="2">
        <f t="shared" si="984"/>
        <v>2756.7475535250433</v>
      </c>
      <c r="AG876" s="33">
        <f t="shared" si="1001"/>
        <v>0.16238410714285717</v>
      </c>
      <c r="AH876" s="33">
        <f t="shared" si="1002"/>
        <v>0.16238410714285717</v>
      </c>
      <c r="AI876" s="2">
        <f t="shared" si="1003"/>
        <v>2.3805441736582122</v>
      </c>
      <c r="AJ876" s="7">
        <v>2.2000000000000002</v>
      </c>
      <c r="AK876" s="27">
        <f t="shared" si="1004"/>
        <v>0</v>
      </c>
      <c r="AL876" s="3">
        <f t="shared" si="1005"/>
        <v>2986.4554497231761</v>
      </c>
    </row>
    <row r="877" spans="1:38" ht="20.25" x14ac:dyDescent="0.3">
      <c r="A877" s="7">
        <v>35</v>
      </c>
      <c r="B877" s="7">
        <v>96</v>
      </c>
      <c r="C877" s="27">
        <v>77</v>
      </c>
      <c r="D877" s="27">
        <v>121</v>
      </c>
      <c r="E877" s="7">
        <v>9.5</v>
      </c>
      <c r="F877" s="32">
        <f t="shared" si="985"/>
        <v>11.666666666666666</v>
      </c>
      <c r="G877" s="8">
        <f t="shared" si="978"/>
        <v>49000</v>
      </c>
      <c r="H877" s="2">
        <v>1.4</v>
      </c>
      <c r="I877" s="7">
        <f t="shared" si="979"/>
        <v>68600</v>
      </c>
      <c r="J877" s="7">
        <v>1.2</v>
      </c>
      <c r="K877" s="7">
        <v>1.75</v>
      </c>
      <c r="L877" s="7">
        <v>0</v>
      </c>
      <c r="M877" s="2">
        <f t="shared" si="986"/>
        <v>2.1304761904761902</v>
      </c>
      <c r="N877" s="2">
        <f t="shared" si="987"/>
        <v>1.8095238095238095</v>
      </c>
      <c r="O877" s="2">
        <f t="shared" si="988"/>
        <v>7.5238095238095237</v>
      </c>
      <c r="P877" s="2">
        <f t="shared" si="989"/>
        <v>63.521666666666661</v>
      </c>
      <c r="Q877" s="2">
        <f t="shared" si="990"/>
        <v>69.521666666666661</v>
      </c>
      <c r="R877" s="2">
        <f t="shared" si="991"/>
        <v>62.083333333333336</v>
      </c>
      <c r="S877" s="2">
        <f t="shared" si="980"/>
        <v>66.083333333333343</v>
      </c>
      <c r="T877" s="2">
        <f t="shared" si="981"/>
        <v>76.083333333333343</v>
      </c>
      <c r="U877" s="7">
        <f t="shared" si="982"/>
        <v>1</v>
      </c>
      <c r="V877" s="2">
        <f t="shared" si="992"/>
        <v>8.8968449634342193</v>
      </c>
      <c r="W877" s="28">
        <f t="shared" si="993"/>
        <v>13.059878424019727</v>
      </c>
      <c r="X877" s="2">
        <f t="shared" si="994"/>
        <v>14.519495066283664</v>
      </c>
      <c r="Y877" s="2">
        <f t="shared" si="995"/>
        <v>103.79652457339922</v>
      </c>
      <c r="Z877" s="28">
        <f t="shared" si="996"/>
        <v>0</v>
      </c>
      <c r="AA877" s="28">
        <f t="shared" si="997"/>
        <v>11.666666666666666</v>
      </c>
      <c r="AB877" s="28">
        <f t="shared" si="998"/>
        <v>152.36524828023013</v>
      </c>
      <c r="AC877" s="2">
        <f t="shared" si="999"/>
        <v>169.39410910664273</v>
      </c>
      <c r="AD877" s="2">
        <f t="shared" si="983"/>
        <v>169.39410910664273</v>
      </c>
      <c r="AE877" s="2">
        <f t="shared" si="1000"/>
        <v>169.39410910664273</v>
      </c>
      <c r="AF877" s="2">
        <f t="shared" si="984"/>
        <v>3136.5661053440494</v>
      </c>
      <c r="AG877" s="33">
        <f t="shared" si="1001"/>
        <v>0.16338214285714289</v>
      </c>
      <c r="AH877" s="33">
        <f t="shared" si="1002"/>
        <v>0.16338214285714289</v>
      </c>
      <c r="AI877" s="2">
        <f t="shared" si="1003"/>
        <v>2.3823264469042429</v>
      </c>
      <c r="AJ877" s="7">
        <v>2.2000000000000002</v>
      </c>
      <c r="AK877" s="27">
        <f t="shared" si="1004"/>
        <v>0</v>
      </c>
      <c r="AL877" s="3">
        <f t="shared" si="1005"/>
        <v>2986.3120570694341</v>
      </c>
    </row>
    <row r="878" spans="1:38" ht="20.25" x14ac:dyDescent="0.3">
      <c r="A878" s="7">
        <v>35</v>
      </c>
      <c r="B878" s="7">
        <v>102</v>
      </c>
      <c r="C878" s="27">
        <v>82</v>
      </c>
      <c r="D878" s="27">
        <v>128</v>
      </c>
      <c r="E878" s="7">
        <v>9.75</v>
      </c>
      <c r="F878" s="32">
        <f t="shared" si="985"/>
        <v>12.291666666666666</v>
      </c>
      <c r="G878" s="8">
        <f t="shared" si="978"/>
        <v>51625</v>
      </c>
      <c r="H878" s="2">
        <v>1.4</v>
      </c>
      <c r="I878" s="7">
        <f t="shared" si="979"/>
        <v>72275</v>
      </c>
      <c r="J878" s="7">
        <v>1.2</v>
      </c>
      <c r="K878" s="7">
        <v>1.75</v>
      </c>
      <c r="L878" s="7">
        <v>0</v>
      </c>
      <c r="M878" s="2">
        <f t="shared" si="986"/>
        <v>2.1104761904761902</v>
      </c>
      <c r="N878" s="2">
        <f t="shared" si="987"/>
        <v>1.8095238095238095</v>
      </c>
      <c r="O878" s="2">
        <f t="shared" si="988"/>
        <v>7.5238095238095237</v>
      </c>
      <c r="P878" s="2">
        <f t="shared" si="989"/>
        <v>63.556666666666665</v>
      </c>
      <c r="Q878" s="2">
        <f t="shared" si="990"/>
        <v>69.556666666666672</v>
      </c>
      <c r="R878" s="2">
        <f t="shared" si="991"/>
        <v>62.083333333333336</v>
      </c>
      <c r="S878" s="2">
        <f t="shared" si="980"/>
        <v>66.083333333333343</v>
      </c>
      <c r="T878" s="2">
        <f t="shared" si="981"/>
        <v>76.083333333333343</v>
      </c>
      <c r="U878" s="7">
        <f t="shared" si="982"/>
        <v>1</v>
      </c>
      <c r="V878" s="2">
        <f t="shared" si="992"/>
        <v>8.8923681880416812</v>
      </c>
      <c r="W878" s="28">
        <f t="shared" si="993"/>
        <v>13.053306864933504</v>
      </c>
      <c r="X878" s="2">
        <f t="shared" si="994"/>
        <v>14.512189047296937</v>
      </c>
      <c r="Y878" s="2">
        <f t="shared" si="995"/>
        <v>109.30202564467899</v>
      </c>
      <c r="Z878" s="28">
        <f t="shared" si="996"/>
        <v>0</v>
      </c>
      <c r="AA878" s="28">
        <f t="shared" si="997"/>
        <v>12.291666666666666</v>
      </c>
      <c r="AB878" s="28">
        <f t="shared" si="998"/>
        <v>160.44689688147432</v>
      </c>
      <c r="AC878" s="2">
        <f t="shared" si="999"/>
        <v>178.37899037302483</v>
      </c>
      <c r="AD878" s="2">
        <f t="shared" si="983"/>
        <v>178.37899037302483</v>
      </c>
      <c r="AE878" s="2">
        <f t="shared" si="1000"/>
        <v>178.37899037302483</v>
      </c>
      <c r="AF878" s="2">
        <f t="shared" si="984"/>
        <v>3540.8890798610555</v>
      </c>
      <c r="AG878" s="33">
        <f t="shared" si="1001"/>
        <v>0.16421383928571431</v>
      </c>
      <c r="AH878" s="33">
        <f t="shared" si="1002"/>
        <v>0.16421383928571431</v>
      </c>
      <c r="AI878" s="2">
        <f t="shared" si="1003"/>
        <v>2.3838137144842988</v>
      </c>
      <c r="AJ878" s="7">
        <v>2.2000000000000002</v>
      </c>
      <c r="AK878" s="27">
        <f t="shared" si="1004"/>
        <v>0</v>
      </c>
      <c r="AL878" s="3">
        <f t="shared" si="1005"/>
        <v>2981.6673836758355</v>
      </c>
    </row>
    <row r="879" spans="1:38" ht="20.25" x14ac:dyDescent="0.3">
      <c r="A879" s="7">
        <v>35</v>
      </c>
      <c r="B879" s="7">
        <v>108</v>
      </c>
      <c r="C879" s="27">
        <v>87</v>
      </c>
      <c r="D879" s="27">
        <v>136</v>
      </c>
      <c r="E879" s="7">
        <v>10</v>
      </c>
      <c r="F879" s="32">
        <f t="shared" si="985"/>
        <v>13</v>
      </c>
      <c r="G879" s="8">
        <f t="shared" si="978"/>
        <v>54600</v>
      </c>
      <c r="H879" s="2">
        <v>1.4</v>
      </c>
      <c r="I879" s="7">
        <f t="shared" si="979"/>
        <v>76440</v>
      </c>
      <c r="J879" s="7">
        <v>1.2</v>
      </c>
      <c r="K879" s="7">
        <v>1.75</v>
      </c>
      <c r="L879" s="7">
        <v>0</v>
      </c>
      <c r="M879" s="2">
        <f t="shared" si="986"/>
        <v>2.0876190476190475</v>
      </c>
      <c r="N879" s="2">
        <f t="shared" si="987"/>
        <v>1.8095238095238095</v>
      </c>
      <c r="O879" s="2">
        <f t="shared" si="988"/>
        <v>7.5238095238095237</v>
      </c>
      <c r="P879" s="2">
        <f t="shared" si="989"/>
        <v>63.596666666666664</v>
      </c>
      <c r="Q879" s="2">
        <f t="shared" si="990"/>
        <v>69.596666666666664</v>
      </c>
      <c r="R879" s="2">
        <f t="shared" si="991"/>
        <v>62.083333333333336</v>
      </c>
      <c r="S879" s="2">
        <f t="shared" si="980"/>
        <v>66.083333333333343</v>
      </c>
      <c r="T879" s="2">
        <f t="shared" si="981"/>
        <v>76.083333333333343</v>
      </c>
      <c r="U879" s="7">
        <f t="shared" si="982"/>
        <v>1</v>
      </c>
      <c r="V879" s="2">
        <f t="shared" si="992"/>
        <v>8.8872573868416005</v>
      </c>
      <c r="W879" s="28">
        <f t="shared" si="993"/>
        <v>13.045804605132785</v>
      </c>
      <c r="X879" s="2">
        <f t="shared" si="994"/>
        <v>14.503848309303377</v>
      </c>
      <c r="Y879" s="2">
        <f t="shared" si="995"/>
        <v>115.5343460289408</v>
      </c>
      <c r="Z879" s="28">
        <f t="shared" si="996"/>
        <v>0</v>
      </c>
      <c r="AA879" s="28">
        <f t="shared" si="997"/>
        <v>13</v>
      </c>
      <c r="AB879" s="28">
        <f t="shared" si="998"/>
        <v>169.5954598667262</v>
      </c>
      <c r="AC879" s="2">
        <f t="shared" si="999"/>
        <v>188.5500280209439</v>
      </c>
      <c r="AD879" s="2">
        <f t="shared" si="983"/>
        <v>188.5500280209439</v>
      </c>
      <c r="AE879" s="2">
        <f t="shared" si="1000"/>
        <v>188.5500280209439</v>
      </c>
      <c r="AF879" s="2">
        <f t="shared" si="984"/>
        <v>3969.7164770760623</v>
      </c>
      <c r="AG879" s="33">
        <f t="shared" si="1001"/>
        <v>0.16515642857142859</v>
      </c>
      <c r="AH879" s="33">
        <f t="shared" si="1002"/>
        <v>0.16515642857142859</v>
      </c>
      <c r="AI879" s="2">
        <f t="shared" si="1003"/>
        <v>2.3855015308788481</v>
      </c>
      <c r="AJ879" s="7">
        <v>2.2000000000000002</v>
      </c>
      <c r="AK879" s="27">
        <f t="shared" si="1004"/>
        <v>0</v>
      </c>
      <c r="AL879" s="3">
        <f t="shared" si="1005"/>
        <v>2974.2068455757985</v>
      </c>
    </row>
    <row r="880" spans="1:38" ht="20.25" x14ac:dyDescent="0.3">
      <c r="A880" s="7">
        <v>35</v>
      </c>
      <c r="B880" s="7">
        <v>114</v>
      </c>
      <c r="C880" s="27">
        <v>92</v>
      </c>
      <c r="D880" s="27">
        <v>143</v>
      </c>
      <c r="E880" s="7">
        <v>10.5</v>
      </c>
      <c r="F880" s="32">
        <f t="shared" si="985"/>
        <v>13.666666666666666</v>
      </c>
      <c r="G880" s="8">
        <f t="shared" si="978"/>
        <v>57400</v>
      </c>
      <c r="H880" s="2">
        <v>1.4</v>
      </c>
      <c r="I880" s="7">
        <f t="shared" si="979"/>
        <v>80360</v>
      </c>
      <c r="J880" s="7">
        <v>1.2</v>
      </c>
      <c r="K880" s="7">
        <v>1.75</v>
      </c>
      <c r="L880" s="7">
        <v>0</v>
      </c>
      <c r="M880" s="2">
        <f t="shared" si="986"/>
        <v>2.0676190476190475</v>
      </c>
      <c r="N880" s="2">
        <f t="shared" si="987"/>
        <v>1.8095238095238095</v>
      </c>
      <c r="O880" s="2">
        <f t="shared" si="988"/>
        <v>7.5238095238095237</v>
      </c>
      <c r="P880" s="2">
        <f t="shared" si="989"/>
        <v>63.631666666666668</v>
      </c>
      <c r="Q880" s="2">
        <f t="shared" si="990"/>
        <v>69.631666666666661</v>
      </c>
      <c r="R880" s="2">
        <f t="shared" si="991"/>
        <v>62.083333333333336</v>
      </c>
      <c r="S880" s="2">
        <f t="shared" si="980"/>
        <v>66.083333333333343</v>
      </c>
      <c r="T880" s="2">
        <f t="shared" si="981"/>
        <v>76.083333333333343</v>
      </c>
      <c r="U880" s="7">
        <f t="shared" si="982"/>
        <v>1</v>
      </c>
      <c r="V880" s="2">
        <f t="shared" si="992"/>
        <v>8.8827902525127822</v>
      </c>
      <c r="W880" s="28">
        <f t="shared" si="993"/>
        <v>13.039247198380405</v>
      </c>
      <c r="X880" s="2">
        <f t="shared" si="994"/>
        <v>14.496558024363686</v>
      </c>
      <c r="Y880" s="2">
        <f t="shared" si="995"/>
        <v>121.39813345100802</v>
      </c>
      <c r="Z880" s="28">
        <f t="shared" si="996"/>
        <v>0</v>
      </c>
      <c r="AA880" s="28">
        <f t="shared" si="997"/>
        <v>13.666666666666666</v>
      </c>
      <c r="AB880" s="28">
        <f t="shared" si="998"/>
        <v>178.20304504453219</v>
      </c>
      <c r="AC880" s="2">
        <f t="shared" si="999"/>
        <v>198.11962633297037</v>
      </c>
      <c r="AD880" s="2">
        <f t="shared" si="983"/>
        <v>198.11962633297037</v>
      </c>
      <c r="AE880" s="2">
        <f t="shared" si="1000"/>
        <v>198.11962633297037</v>
      </c>
      <c r="AF880" s="2">
        <f t="shared" si="984"/>
        <v>4423.0482969890691</v>
      </c>
      <c r="AG880" s="33">
        <f t="shared" si="1001"/>
        <v>0.16604357142857146</v>
      </c>
      <c r="AH880" s="33">
        <f t="shared" si="1002"/>
        <v>0.16604357142857146</v>
      </c>
      <c r="AI880" s="2">
        <f t="shared" si="1003"/>
        <v>2.3870922487157453</v>
      </c>
      <c r="AJ880" s="7">
        <v>2.2000000000000002</v>
      </c>
      <c r="AK880" s="27">
        <f t="shared" si="1004"/>
        <v>0</v>
      </c>
      <c r="AL880" s="3">
        <f t="shared" si="1005"/>
        <v>2980.4719107019073</v>
      </c>
    </row>
    <row r="881" spans="1:38" ht="20.25" x14ac:dyDescent="0.3">
      <c r="A881" s="7">
        <v>35</v>
      </c>
      <c r="B881" s="7">
        <v>120</v>
      </c>
      <c r="C881" s="27">
        <v>97</v>
      </c>
      <c r="D881" s="27">
        <v>151</v>
      </c>
      <c r="E881" s="7">
        <v>11</v>
      </c>
      <c r="F881" s="32">
        <f t="shared" si="985"/>
        <v>14.416666666666666</v>
      </c>
      <c r="G881" s="8">
        <f t="shared" si="978"/>
        <v>60550</v>
      </c>
      <c r="H881" s="2">
        <v>1.4</v>
      </c>
      <c r="I881" s="7">
        <f t="shared" si="979"/>
        <v>84770</v>
      </c>
      <c r="J881" s="7">
        <v>1.2</v>
      </c>
      <c r="K881" s="7">
        <v>1.75</v>
      </c>
      <c r="L881" s="7">
        <v>0</v>
      </c>
      <c r="M881" s="2">
        <f t="shared" si="986"/>
        <v>2.0447619047619048</v>
      </c>
      <c r="N881" s="2">
        <f t="shared" si="987"/>
        <v>1.8095238095238095</v>
      </c>
      <c r="O881" s="2">
        <f t="shared" si="988"/>
        <v>7.5238095238095237</v>
      </c>
      <c r="P881" s="2">
        <f t="shared" si="989"/>
        <v>63.671666666666667</v>
      </c>
      <c r="Q881" s="2">
        <f t="shared" si="990"/>
        <v>69.671666666666667</v>
      </c>
      <c r="R881" s="2">
        <f t="shared" si="991"/>
        <v>62.083333333333336</v>
      </c>
      <c r="S881" s="2">
        <f t="shared" si="980"/>
        <v>66.083333333333343</v>
      </c>
      <c r="T881" s="2">
        <f t="shared" si="981"/>
        <v>76.083333333333343</v>
      </c>
      <c r="U881" s="7">
        <f t="shared" si="982"/>
        <v>1</v>
      </c>
      <c r="V881" s="2">
        <f t="shared" si="992"/>
        <v>8.8776904518750221</v>
      </c>
      <c r="W881" s="28">
        <f t="shared" si="993"/>
        <v>13.031761086552038</v>
      </c>
      <c r="X881" s="2">
        <f t="shared" si="994"/>
        <v>14.488235239095051</v>
      </c>
      <c r="Y881" s="2">
        <f t="shared" si="995"/>
        <v>127.98670401453157</v>
      </c>
      <c r="Z881" s="28">
        <f t="shared" si="996"/>
        <v>0</v>
      </c>
      <c r="AA881" s="28">
        <f t="shared" si="997"/>
        <v>14.416666666666666</v>
      </c>
      <c r="AB881" s="28">
        <f t="shared" si="998"/>
        <v>187.87455566445854</v>
      </c>
      <c r="AC881" s="2">
        <f t="shared" si="999"/>
        <v>208.87205803028698</v>
      </c>
      <c r="AD881" s="2">
        <f t="shared" si="983"/>
        <v>208.87205803028698</v>
      </c>
      <c r="AE881" s="2">
        <f t="shared" si="1000"/>
        <v>208.87205803028698</v>
      </c>
      <c r="AF881" s="2">
        <f t="shared" si="984"/>
        <v>4900.884539600077</v>
      </c>
      <c r="AG881" s="33">
        <f t="shared" si="1001"/>
        <v>0.16704160714285718</v>
      </c>
      <c r="AH881" s="33">
        <f t="shared" si="1002"/>
        <v>0.16704160714285718</v>
      </c>
      <c r="AI881" s="2">
        <f t="shared" si="1003"/>
        <v>2.3888843440038801</v>
      </c>
      <c r="AJ881" s="7">
        <v>2.2000000000000002</v>
      </c>
      <c r="AK881" s="27">
        <f t="shared" si="1004"/>
        <v>0</v>
      </c>
      <c r="AL881" s="3">
        <f t="shared" si="1005"/>
        <v>2983.050656117477</v>
      </c>
    </row>
    <row r="882" spans="1:38" ht="20.25" x14ac:dyDescent="0.3">
      <c r="A882" s="7">
        <v>35</v>
      </c>
      <c r="B882" s="7">
        <v>132</v>
      </c>
      <c r="C882" s="27">
        <v>106</v>
      </c>
      <c r="D882" s="27">
        <v>166</v>
      </c>
      <c r="E882" s="7">
        <v>12</v>
      </c>
      <c r="F882" s="32">
        <f t="shared" si="985"/>
        <v>15.833333333333334</v>
      </c>
      <c r="G882" s="8">
        <f t="shared" si="978"/>
        <v>66500</v>
      </c>
      <c r="H882" s="2">
        <v>1.4</v>
      </c>
      <c r="I882" s="7">
        <f t="shared" si="979"/>
        <v>93100</v>
      </c>
      <c r="J882" s="7">
        <v>1.2</v>
      </c>
      <c r="K882" s="7">
        <v>1.75</v>
      </c>
      <c r="L882" s="7">
        <v>0</v>
      </c>
      <c r="M882" s="2">
        <f t="shared" si="986"/>
        <v>2.0019047619047616</v>
      </c>
      <c r="N882" s="2">
        <f t="shared" si="987"/>
        <v>1.8095238095238095</v>
      </c>
      <c r="O882" s="2">
        <f t="shared" si="988"/>
        <v>7.5238095238095237</v>
      </c>
      <c r="P882" s="2">
        <f t="shared" si="989"/>
        <v>63.746666666666663</v>
      </c>
      <c r="Q882" s="2">
        <f t="shared" si="990"/>
        <v>69.74666666666667</v>
      </c>
      <c r="R882" s="2">
        <f t="shared" si="991"/>
        <v>62.083333333333336</v>
      </c>
      <c r="S882" s="2">
        <f t="shared" si="980"/>
        <v>66.083333333333343</v>
      </c>
      <c r="T882" s="2">
        <f t="shared" si="981"/>
        <v>76.083333333333343</v>
      </c>
      <c r="U882" s="7">
        <f t="shared" si="982"/>
        <v>1</v>
      </c>
      <c r="V882" s="2">
        <f t="shared" si="992"/>
        <v>8.8681440919454104</v>
      </c>
      <c r="W882" s="28">
        <f t="shared" si="993"/>
        <v>13.017747770529889</v>
      </c>
      <c r="X882" s="2">
        <f t="shared" si="994"/>
        <v>14.472655746986485</v>
      </c>
      <c r="Y882" s="2">
        <f t="shared" si="995"/>
        <v>140.41228145580234</v>
      </c>
      <c r="Z882" s="28">
        <f t="shared" si="996"/>
        <v>0</v>
      </c>
      <c r="AA882" s="28">
        <f t="shared" si="997"/>
        <v>15.833333333333334</v>
      </c>
      <c r="AB882" s="28">
        <f t="shared" si="998"/>
        <v>206.11433970005658</v>
      </c>
      <c r="AC882" s="2">
        <f t="shared" si="999"/>
        <v>229.15038266061936</v>
      </c>
      <c r="AD882" s="2">
        <f t="shared" si="983"/>
        <v>229.15038266061936</v>
      </c>
      <c r="AE882" s="2">
        <f t="shared" si="1000"/>
        <v>229.15038266061936</v>
      </c>
      <c r="AF882" s="2">
        <f t="shared" si="984"/>
        <v>5930.0702929160934</v>
      </c>
      <c r="AG882" s="33">
        <f t="shared" si="1001"/>
        <v>0.16892678571428577</v>
      </c>
      <c r="AH882" s="33">
        <f t="shared" si="1002"/>
        <v>0.16892678571428577</v>
      </c>
      <c r="AI882" s="2">
        <f t="shared" si="1003"/>
        <v>2.3922767648991319</v>
      </c>
      <c r="AJ882" s="7">
        <v>2.2000000000000002</v>
      </c>
      <c r="AK882" s="27">
        <f t="shared" si="1004"/>
        <v>0</v>
      </c>
      <c r="AL882" s="3">
        <f t="shared" si="1005"/>
        <v>2992.4632330073887</v>
      </c>
    </row>
    <row r="883" spans="1:38" ht="20.25" x14ac:dyDescent="0.3">
      <c r="A883" s="7">
        <v>35</v>
      </c>
      <c r="B883" s="7">
        <v>144</v>
      </c>
      <c r="C883" s="27">
        <v>116</v>
      </c>
      <c r="D883" s="27">
        <v>180</v>
      </c>
      <c r="E883" s="7">
        <v>13</v>
      </c>
      <c r="F883" s="32">
        <f t="shared" si="985"/>
        <v>17.166666666666668</v>
      </c>
      <c r="G883" s="8">
        <f t="shared" si="978"/>
        <v>72100</v>
      </c>
      <c r="H883" s="2">
        <v>1.4</v>
      </c>
      <c r="I883" s="7">
        <f t="shared" si="979"/>
        <v>100940</v>
      </c>
      <c r="J883" s="7">
        <v>1.2</v>
      </c>
      <c r="K883" s="7">
        <v>1.75</v>
      </c>
      <c r="L883" s="7">
        <v>0</v>
      </c>
      <c r="M883" s="2">
        <f t="shared" si="986"/>
        <v>1.9619047619047618</v>
      </c>
      <c r="N883" s="2">
        <f t="shared" si="987"/>
        <v>1.8095238095238095</v>
      </c>
      <c r="O883" s="2">
        <f t="shared" si="988"/>
        <v>7.5238095238095237</v>
      </c>
      <c r="P883" s="2">
        <f t="shared" si="989"/>
        <v>63.816666666666663</v>
      </c>
      <c r="Q883" s="2">
        <f t="shared" si="990"/>
        <v>69.816666666666663</v>
      </c>
      <c r="R883" s="2">
        <f t="shared" si="991"/>
        <v>62.083333333333336</v>
      </c>
      <c r="S883" s="2">
        <f t="shared" si="980"/>
        <v>66.083333333333343</v>
      </c>
      <c r="T883" s="2">
        <f t="shared" si="981"/>
        <v>76.083333333333343</v>
      </c>
      <c r="U883" s="7">
        <f t="shared" si="982"/>
        <v>1</v>
      </c>
      <c r="V883" s="2">
        <f t="shared" si="992"/>
        <v>8.8592526607718209</v>
      </c>
      <c r="W883" s="28">
        <f t="shared" si="993"/>
        <v>13.004695839129504</v>
      </c>
      <c r="X883" s="2">
        <f t="shared" si="994"/>
        <v>14.458145087130351</v>
      </c>
      <c r="Y883" s="2">
        <f t="shared" si="995"/>
        <v>152.0838373432496</v>
      </c>
      <c r="Z883" s="28">
        <f t="shared" si="996"/>
        <v>0</v>
      </c>
      <c r="AA883" s="28">
        <f t="shared" si="997"/>
        <v>17.166666666666668</v>
      </c>
      <c r="AB883" s="28">
        <f t="shared" si="998"/>
        <v>223.24727857172317</v>
      </c>
      <c r="AC883" s="2">
        <f t="shared" si="999"/>
        <v>248.19815732907105</v>
      </c>
      <c r="AD883" s="2">
        <f t="shared" si="983"/>
        <v>248.19815732907105</v>
      </c>
      <c r="AE883" s="2">
        <f t="shared" si="1000"/>
        <v>248.19815732907105</v>
      </c>
      <c r="AF883" s="2">
        <f t="shared" si="984"/>
        <v>7057.2737370241111</v>
      </c>
      <c r="AG883" s="33">
        <f t="shared" si="1001"/>
        <v>0.17070107142857147</v>
      </c>
      <c r="AH883" s="33">
        <f t="shared" si="1002"/>
        <v>0.17070107142857147</v>
      </c>
      <c r="AI883" s="2">
        <f t="shared" si="1003"/>
        <v>2.3954784449789939</v>
      </c>
      <c r="AJ883" s="7">
        <v>2.2000000000000002</v>
      </c>
      <c r="AK883" s="27">
        <f t="shared" si="1004"/>
        <v>0</v>
      </c>
      <c r="AL883" s="3">
        <f t="shared" si="1005"/>
        <v>3005.5867395617815</v>
      </c>
    </row>
    <row r="884" spans="1:38" ht="20.25" x14ac:dyDescent="0.3">
      <c r="A884" s="7"/>
      <c r="B884" s="7"/>
      <c r="C884" s="7"/>
      <c r="D884" s="2"/>
      <c r="E884" s="2"/>
      <c r="F884" s="2"/>
      <c r="G884" s="7"/>
      <c r="H884" s="7"/>
      <c r="I884" s="7"/>
      <c r="J884" s="7"/>
      <c r="K884" s="2"/>
      <c r="L884" s="2"/>
      <c r="M884" s="2"/>
      <c r="N884" s="2"/>
      <c r="O884" s="2"/>
      <c r="P884" s="2"/>
      <c r="Q884" s="2"/>
      <c r="R884" s="2"/>
      <c r="S884" s="7"/>
      <c r="T884" s="2"/>
      <c r="U884" s="28"/>
      <c r="V884" s="2"/>
      <c r="W884" s="2"/>
      <c r="X884" s="28"/>
      <c r="Y884" s="28"/>
      <c r="Z884" s="28"/>
      <c r="AA884" s="2"/>
      <c r="AB884" s="2"/>
      <c r="AC884" s="2"/>
      <c r="AD884" s="7"/>
      <c r="AE884" s="2"/>
      <c r="AF884" s="4"/>
      <c r="AG884" s="7"/>
      <c r="AH884" s="3"/>
    </row>
    <row r="885" spans="1:38" ht="150" x14ac:dyDescent="0.2">
      <c r="A885" s="7" t="s">
        <v>10</v>
      </c>
      <c r="B885" s="7" t="s">
        <v>82</v>
      </c>
      <c r="C885" s="31" t="s">
        <v>83</v>
      </c>
      <c r="D885" s="31" t="s">
        <v>84</v>
      </c>
      <c r="E885" s="7" t="s">
        <v>12</v>
      </c>
      <c r="F885" s="7" t="s">
        <v>85</v>
      </c>
      <c r="G885" s="7" t="s">
        <v>47</v>
      </c>
      <c r="H885" s="7" t="s">
        <v>14</v>
      </c>
      <c r="I885" s="7" t="s">
        <v>15</v>
      </c>
      <c r="J885" s="7" t="s">
        <v>16</v>
      </c>
      <c r="K885" s="7" t="s">
        <v>17</v>
      </c>
      <c r="L885" s="7" t="s">
        <v>18</v>
      </c>
      <c r="M885" s="7" t="s">
        <v>25</v>
      </c>
      <c r="N885" s="7" t="s">
        <v>26</v>
      </c>
      <c r="O885" s="7" t="s">
        <v>27</v>
      </c>
      <c r="P885" s="7" t="s">
        <v>28</v>
      </c>
      <c r="Q885" s="7" t="s">
        <v>29</v>
      </c>
      <c r="R885" s="7" t="s">
        <v>30</v>
      </c>
      <c r="S885" s="7" t="s">
        <v>31</v>
      </c>
      <c r="T885" s="7" t="s">
        <v>32</v>
      </c>
      <c r="U885" s="7" t="s">
        <v>33</v>
      </c>
      <c r="V885" s="7" t="s">
        <v>34</v>
      </c>
      <c r="W885" s="26" t="s">
        <v>35</v>
      </c>
      <c r="X885" s="7" t="s">
        <v>36</v>
      </c>
      <c r="Y885" s="7" t="s">
        <v>37</v>
      </c>
      <c r="Z885" s="26" t="s">
        <v>59</v>
      </c>
      <c r="AA885" s="26" t="s">
        <v>60</v>
      </c>
      <c r="AB885" s="26" t="s">
        <v>61</v>
      </c>
      <c r="AC885" s="7" t="s">
        <v>39</v>
      </c>
      <c r="AD885" s="7" t="s">
        <v>40</v>
      </c>
      <c r="AE885" s="7" t="s">
        <v>41</v>
      </c>
      <c r="AF885" s="7" t="s">
        <v>21</v>
      </c>
      <c r="AG885" s="26" t="s">
        <v>90</v>
      </c>
      <c r="AH885" s="26" t="s">
        <v>89</v>
      </c>
      <c r="AI885" s="7" t="s">
        <v>22</v>
      </c>
      <c r="AJ885" s="7" t="s">
        <v>23</v>
      </c>
      <c r="AK885" s="26" t="s">
        <v>20</v>
      </c>
      <c r="AL885" s="7" t="s">
        <v>24</v>
      </c>
    </row>
    <row r="886" spans="1:38" ht="20.25" x14ac:dyDescent="0.3">
      <c r="A886" s="7">
        <v>36</v>
      </c>
      <c r="B886" s="7">
        <v>18</v>
      </c>
      <c r="C886" s="27">
        <v>14</v>
      </c>
      <c r="D886" s="27">
        <v>23</v>
      </c>
      <c r="E886" s="7">
        <v>2.75</v>
      </c>
      <c r="F886" s="32">
        <f>($D886+2*$E886)/12</f>
        <v>2.375</v>
      </c>
      <c r="G886" s="8">
        <f t="shared" ref="G886:G908" si="1007">$B$4*$A886*$F886</f>
        <v>10260</v>
      </c>
      <c r="H886" s="2">
        <v>1.4</v>
      </c>
      <c r="I886" s="7">
        <f t="shared" ref="I886:I908" si="1008">$G886*$H886</f>
        <v>14363.999999999998</v>
      </c>
      <c r="J886" s="7">
        <v>1.2</v>
      </c>
      <c r="K886" s="7">
        <v>1.1499999999999999</v>
      </c>
      <c r="L886" s="7">
        <v>0</v>
      </c>
      <c r="M886" s="2">
        <f>($E$7-$C$7-0.06*$D886/12)/$K886</f>
        <v>3.6681159420289853</v>
      </c>
      <c r="N886" s="2">
        <f>($F$7-$B$7)/$K886</f>
        <v>2.7536231884057973</v>
      </c>
      <c r="O886" s="2">
        <f>($G$7-$B$7)/$K886</f>
        <v>11.449275362318842</v>
      </c>
      <c r="P886" s="2">
        <f>$C$7+$K886*$A886+0.06*$D886/12</f>
        <v>43.181666666666665</v>
      </c>
      <c r="Q886" s="2">
        <f>IF($A886&lt;$M886,$P886,$P886+$E$7)</f>
        <v>49.181666666666665</v>
      </c>
      <c r="R886" s="2">
        <f>$B$7+K886*$A886</f>
        <v>42.233333333333334</v>
      </c>
      <c r="S886" s="2">
        <f t="shared" ref="S886:S908" si="1009">$R886+$F$7</f>
        <v>46.233333333333334</v>
      </c>
      <c r="T886" s="2">
        <f t="shared" ref="T886:T908" si="1010">$R886+$G$7</f>
        <v>56.233333333333334</v>
      </c>
      <c r="U886" s="7">
        <f t="shared" ref="U886:U908" si="1011">IF($A886&lt;$M886,0.5,1)</f>
        <v>1</v>
      </c>
      <c r="V886" s="2">
        <f>($U886*$H$7*(1+$L886)*$J886)/($Q886*$R886)</f>
        <v>18.487263112884403</v>
      </c>
      <c r="W886" s="28">
        <f>IF($A886&lt;$N886,(($U886*$I$7/2*(1+$L886)*$J$7)/($R886*$Q886)),(($U886*$I$7*(1+$L886)*$J$7)/($S886*$Q886)))</f>
        <v>26.387169209652729</v>
      </c>
      <c r="X886" s="2">
        <f>(2*$U886*$H$7*(1+$L886)*$J886)/($Q886*$T886)</f>
        <v>27.769249986988186</v>
      </c>
      <c r="Y886" s="2">
        <f>IF($R886&gt;$F886,$F886*$V886,$R886*$V886)</f>
        <v>43.907249893100456</v>
      </c>
      <c r="Z886" s="28">
        <f>IF($N886&lt;$A886,0,$F$7-$B$7-$K886*$A886)</f>
        <v>0</v>
      </c>
      <c r="AA886" s="28">
        <f>IF($S886&gt;$F886,$F886,$S886)</f>
        <v>2.375</v>
      </c>
      <c r="AB886" s="28">
        <f>($AA886-$Z886)*$W886</f>
        <v>62.669526872925232</v>
      </c>
      <c r="AC886" s="2">
        <f>IF($T886&gt;$F886,$F886*$X886,$T886*$X886)</f>
        <v>65.951968719096939</v>
      </c>
      <c r="AD886" s="2">
        <f t="shared" ref="AD886:AD908" si="1012">IF($Y886&gt;$AC886,$Y886,$AC886)</f>
        <v>65.951968719096939</v>
      </c>
      <c r="AE886" s="2">
        <f>IF($AB886&gt;$AD886,$AB886,$AD886)</f>
        <v>65.951968719096939</v>
      </c>
      <c r="AF886" s="2">
        <f t="shared" ref="AF886:AF908" si="1013">PI()*($B886/(2*12))^2*62.4</f>
        <v>110.26990214100174</v>
      </c>
      <c r="AG886" s="33">
        <f>0.23*($M$7/$H886)*(1+0.35*$M$7*($F886/$A886))</f>
        <v>0.15092979910714288</v>
      </c>
      <c r="AH886" s="33">
        <f>IF(AG886&gt;0.33,0.33,AG886)</f>
        <v>0.15092979910714288</v>
      </c>
      <c r="AI886" s="2">
        <f>$P$7/($O$7-$N$7*AH886)</f>
        <v>2.3602785926695216</v>
      </c>
      <c r="AJ886" s="7">
        <v>2.4</v>
      </c>
      <c r="AK886" s="27">
        <f>IF($A886&gt;$F886,0,$AE886)</f>
        <v>0</v>
      </c>
      <c r="AL886" s="3">
        <f>(12/$D886)*(($I886+$AF886)/$AI886+$AK886/$AJ886)</f>
        <v>3199.5345870930282</v>
      </c>
    </row>
    <row r="887" spans="1:38" ht="20.25" x14ac:dyDescent="0.3">
      <c r="A887" s="7">
        <v>36</v>
      </c>
      <c r="B887" s="7">
        <v>24</v>
      </c>
      <c r="C887" s="27">
        <v>19</v>
      </c>
      <c r="D887" s="27">
        <v>30</v>
      </c>
      <c r="E887" s="7">
        <v>3.25</v>
      </c>
      <c r="F887" s="32">
        <f t="shared" ref="F887:F908" si="1014">($D887+2*$E887)/12</f>
        <v>3.0416666666666665</v>
      </c>
      <c r="G887" s="8">
        <f t="shared" si="1007"/>
        <v>13140</v>
      </c>
      <c r="H887" s="2">
        <v>1.4</v>
      </c>
      <c r="I887" s="7">
        <f t="shared" si="1008"/>
        <v>18396</v>
      </c>
      <c r="J887" s="7">
        <v>1.2</v>
      </c>
      <c r="K887" s="4">
        <f>(1.75-1.15)*(($D887-24)/(96-24))+1.15</f>
        <v>1.2</v>
      </c>
      <c r="L887" s="7">
        <v>0</v>
      </c>
      <c r="M887" s="2">
        <f t="shared" ref="M887:M908" si="1015">($E$7-$C$7-0.06*$D887/12)/$K887</f>
        <v>3.4861111111111107</v>
      </c>
      <c r="N887" s="2">
        <f t="shared" ref="N887:N908" si="1016">($F$7-$B$7)/$K887</f>
        <v>2.6388888888888888</v>
      </c>
      <c r="O887" s="2">
        <f t="shared" ref="O887:O908" si="1017">($G$7-$B$7)/$K887</f>
        <v>10.972222222222221</v>
      </c>
      <c r="P887" s="2">
        <f t="shared" ref="P887:P908" si="1018">$C$7+$K887*$A887+0.06*$D887/12</f>
        <v>45.016666666666659</v>
      </c>
      <c r="Q887" s="2">
        <f t="shared" ref="Q887:Q908" si="1019">IF($A887&lt;$M887,$P887,$P887+$E$7)</f>
        <v>51.016666666666659</v>
      </c>
      <c r="R887" s="2">
        <f t="shared" ref="R887:R908" si="1020">$B$7+K887*$A887</f>
        <v>44.033333333333331</v>
      </c>
      <c r="S887" s="2">
        <f t="shared" si="1009"/>
        <v>48.033333333333331</v>
      </c>
      <c r="T887" s="2">
        <f t="shared" si="1010"/>
        <v>58.033333333333331</v>
      </c>
      <c r="U887" s="7">
        <f t="shared" si="1011"/>
        <v>1</v>
      </c>
      <c r="V887" s="2">
        <f t="shared" ref="V887:V908" si="1021">($U887*$H$7*(1+$L887)*$J887)/($Q887*$R887)</f>
        <v>17.093759219859827</v>
      </c>
      <c r="W887" s="28">
        <f t="shared" ref="W887:W908" si="1022">IF($A887&lt;$N887,(($U887*$I$7/2*(1+$L887)*$J$7)/($R887*$Q887)),(($U887*$I$7*(1+$L887)*$J$7)/($S887*$Q887)))</f>
        <v>24.484793469633534</v>
      </c>
      <c r="X887" s="2">
        <f t="shared" ref="X887:X908" si="1023">(2*$U887*$H$7*(1+$L887)*$J887)/($Q887*$T887)</f>
        <v>25.940098712733864</v>
      </c>
      <c r="Y887" s="2">
        <f t="shared" ref="Y887:Y908" si="1024">IF($R887&gt;$F887,$F887*$V887,$R887*$V887)</f>
        <v>51.993517627073636</v>
      </c>
      <c r="Z887" s="28">
        <f t="shared" ref="Z887:Z908" si="1025">IF($N887&lt;$A887,0,$F$7-$B$7-$K887*$A887)</f>
        <v>0</v>
      </c>
      <c r="AA887" s="28">
        <f t="shared" ref="AA887:AA908" si="1026">IF($S887&gt;$F887,$F887,$S887)</f>
        <v>3.0416666666666665</v>
      </c>
      <c r="AB887" s="28">
        <f t="shared" ref="AB887:AB908" si="1027">($AA887-$Z887)*$W887</f>
        <v>74.47458013680199</v>
      </c>
      <c r="AC887" s="2">
        <f t="shared" ref="AC887:AC908" si="1028">IF($T887&gt;$F887,$F887*$X887,$T887*$X887)</f>
        <v>78.9011335845655</v>
      </c>
      <c r="AD887" s="2">
        <f t="shared" si="1012"/>
        <v>78.9011335845655</v>
      </c>
      <c r="AE887" s="2">
        <f t="shared" ref="AE887:AE908" si="1029">IF($AB887&gt;$AD887,$AB887,$AD887)</f>
        <v>78.9011335845655</v>
      </c>
      <c r="AF887" s="2">
        <f t="shared" si="1013"/>
        <v>196.03538158400309</v>
      </c>
      <c r="AG887" s="33">
        <f t="shared" ref="AG887:AG908" si="1030">0.23*($M$7/$H887)*(1+0.35*$M$7*($F887/$A887))</f>
        <v>0.15179229910714287</v>
      </c>
      <c r="AH887" s="33">
        <f t="shared" ref="AH887:AH908" si="1031">IF(AG887&gt;0.33,0.33,AG887)</f>
        <v>0.15179229910714287</v>
      </c>
      <c r="AI887" s="2">
        <f t="shared" ref="AI887:AI908" si="1032">$P$7/($O$7-$N$7*AH887)</f>
        <v>2.3617925540915361</v>
      </c>
      <c r="AJ887" s="7">
        <v>2.2000000000000002</v>
      </c>
      <c r="AK887" s="27">
        <f t="shared" ref="AK887:AK908" si="1033">IF($A887&gt;$F887,0,$AE887)</f>
        <v>0</v>
      </c>
      <c r="AL887" s="3">
        <f t="shared" ref="AL887:AL908" si="1034">(12/$D887)*(($I887+$AF887)/$AI887+$AK887/$AJ887)</f>
        <v>3148.8007444812074</v>
      </c>
    </row>
    <row r="888" spans="1:38" ht="20.25" x14ac:dyDescent="0.3">
      <c r="A888" s="7">
        <v>36</v>
      </c>
      <c r="B888" s="7">
        <v>27</v>
      </c>
      <c r="C888" s="27">
        <v>22</v>
      </c>
      <c r="D888" s="27">
        <v>34</v>
      </c>
      <c r="E888" s="7">
        <v>3.5</v>
      </c>
      <c r="F888" s="32">
        <f t="shared" si="1014"/>
        <v>3.4166666666666665</v>
      </c>
      <c r="G888" s="8">
        <f t="shared" si="1007"/>
        <v>14760</v>
      </c>
      <c r="H888" s="2">
        <v>1.4</v>
      </c>
      <c r="I888" s="7">
        <f t="shared" si="1008"/>
        <v>20664</v>
      </c>
      <c r="J888" s="7">
        <v>1.2</v>
      </c>
      <c r="K888" s="4">
        <f t="shared" ref="K888:K898" si="1035">(1.75-1.15)*(($D888-24)/(96-24))+1.15</f>
        <v>1.2333333333333332</v>
      </c>
      <c r="L888" s="7">
        <v>0</v>
      </c>
      <c r="M888" s="2">
        <f t="shared" si="1015"/>
        <v>3.3756756756756761</v>
      </c>
      <c r="N888" s="2">
        <f t="shared" si="1016"/>
        <v>2.567567567567568</v>
      </c>
      <c r="O888" s="2">
        <f t="shared" si="1017"/>
        <v>10.675675675675677</v>
      </c>
      <c r="P888" s="2">
        <f t="shared" si="1018"/>
        <v>46.236666666666657</v>
      </c>
      <c r="Q888" s="2">
        <f t="shared" si="1019"/>
        <v>52.236666666666657</v>
      </c>
      <c r="R888" s="2">
        <f t="shared" si="1020"/>
        <v>45.233333333333327</v>
      </c>
      <c r="S888" s="2">
        <f t="shared" si="1009"/>
        <v>49.233333333333327</v>
      </c>
      <c r="T888" s="2">
        <f t="shared" si="1010"/>
        <v>59.233333333333327</v>
      </c>
      <c r="U888" s="7">
        <f t="shared" si="1011"/>
        <v>1</v>
      </c>
      <c r="V888" s="2">
        <f t="shared" si="1021"/>
        <v>16.251639330039342</v>
      </c>
      <c r="W888" s="28">
        <f t="shared" si="1022"/>
        <v>23.330097506414379</v>
      </c>
      <c r="X888" s="2">
        <f t="shared" si="1023"/>
        <v>24.821018087634645</v>
      </c>
      <c r="Y888" s="2">
        <f t="shared" si="1024"/>
        <v>55.526434377634416</v>
      </c>
      <c r="Z888" s="28">
        <f t="shared" si="1025"/>
        <v>0</v>
      </c>
      <c r="AA888" s="28">
        <f t="shared" si="1026"/>
        <v>3.4166666666666665</v>
      </c>
      <c r="AB888" s="28">
        <f t="shared" si="1027"/>
        <v>79.711166480249119</v>
      </c>
      <c r="AC888" s="2">
        <f t="shared" si="1028"/>
        <v>84.805145132751704</v>
      </c>
      <c r="AD888" s="2">
        <f t="shared" si="1012"/>
        <v>84.805145132751704</v>
      </c>
      <c r="AE888" s="2">
        <f t="shared" si="1029"/>
        <v>84.805145132751704</v>
      </c>
      <c r="AF888" s="2">
        <f t="shared" si="1013"/>
        <v>248.1072798172539</v>
      </c>
      <c r="AG888" s="33">
        <f t="shared" si="1030"/>
        <v>0.15227745535714288</v>
      </c>
      <c r="AH888" s="33">
        <f t="shared" si="1031"/>
        <v>0.15227745535714288</v>
      </c>
      <c r="AI888" s="2">
        <f t="shared" si="1032"/>
        <v>2.3626450112100499</v>
      </c>
      <c r="AJ888" s="7">
        <v>2.2000000000000002</v>
      </c>
      <c r="AK888" s="27">
        <f t="shared" si="1033"/>
        <v>0</v>
      </c>
      <c r="AL888" s="3">
        <f t="shared" si="1034"/>
        <v>3123.9325886023562</v>
      </c>
    </row>
    <row r="889" spans="1:38" ht="20.25" x14ac:dyDescent="0.3">
      <c r="A889" s="7">
        <v>36</v>
      </c>
      <c r="B889" s="7">
        <v>30</v>
      </c>
      <c r="C889" s="27">
        <v>24</v>
      </c>
      <c r="D889" s="27">
        <v>38</v>
      </c>
      <c r="E889" s="7">
        <v>3.75</v>
      </c>
      <c r="F889" s="32">
        <f t="shared" si="1014"/>
        <v>3.7916666666666665</v>
      </c>
      <c r="G889" s="8">
        <f t="shared" si="1007"/>
        <v>16380</v>
      </c>
      <c r="H889" s="2">
        <v>1.4</v>
      </c>
      <c r="I889" s="7">
        <f t="shared" si="1008"/>
        <v>22932</v>
      </c>
      <c r="J889" s="7">
        <v>1.2</v>
      </c>
      <c r="K889" s="4">
        <f t="shared" si="1035"/>
        <v>1.2666666666666666</v>
      </c>
      <c r="L889" s="7">
        <v>0</v>
      </c>
      <c r="M889" s="2">
        <f t="shared" si="1015"/>
        <v>3.271052631578947</v>
      </c>
      <c r="N889" s="2">
        <f t="shared" si="1016"/>
        <v>2.5</v>
      </c>
      <c r="O889" s="2">
        <f t="shared" si="1017"/>
        <v>10.394736842105264</v>
      </c>
      <c r="P889" s="2">
        <f t="shared" si="1018"/>
        <v>47.456666666666656</v>
      </c>
      <c r="Q889" s="2">
        <f t="shared" si="1019"/>
        <v>53.456666666666656</v>
      </c>
      <c r="R889" s="2">
        <f t="shared" si="1020"/>
        <v>46.43333333333333</v>
      </c>
      <c r="S889" s="2">
        <f t="shared" si="1009"/>
        <v>50.43333333333333</v>
      </c>
      <c r="T889" s="2">
        <f t="shared" si="1010"/>
        <v>60.43333333333333</v>
      </c>
      <c r="U889" s="7">
        <f t="shared" si="1011"/>
        <v>1</v>
      </c>
      <c r="V889" s="2">
        <f t="shared" si="1021"/>
        <v>15.470326807520355</v>
      </c>
      <c r="W889" s="28">
        <f t="shared" si="1022"/>
        <v>22.255210305349323</v>
      </c>
      <c r="X889" s="2">
        <f t="shared" si="1023"/>
        <v>23.772934630861396</v>
      </c>
      <c r="Y889" s="2">
        <f t="shared" si="1024"/>
        <v>58.658322478514677</v>
      </c>
      <c r="Z889" s="28">
        <f t="shared" si="1025"/>
        <v>0</v>
      </c>
      <c r="AA889" s="28">
        <f t="shared" si="1026"/>
        <v>3.7916666666666665</v>
      </c>
      <c r="AB889" s="28">
        <f t="shared" si="1027"/>
        <v>84.384339074449514</v>
      </c>
      <c r="AC889" s="2">
        <f t="shared" si="1028"/>
        <v>90.139043808682786</v>
      </c>
      <c r="AD889" s="2">
        <f t="shared" si="1012"/>
        <v>90.139043808682786</v>
      </c>
      <c r="AE889" s="2">
        <f t="shared" si="1029"/>
        <v>90.139043808682786</v>
      </c>
      <c r="AF889" s="2">
        <f t="shared" si="1013"/>
        <v>306.30528372500481</v>
      </c>
      <c r="AG889" s="33">
        <f t="shared" si="1030"/>
        <v>0.15276261160714288</v>
      </c>
      <c r="AH889" s="33">
        <f t="shared" si="1031"/>
        <v>0.15276261160714288</v>
      </c>
      <c r="AI889" s="2">
        <f t="shared" si="1032"/>
        <v>2.3634980839165158</v>
      </c>
      <c r="AJ889" s="7">
        <v>2.2000000000000002</v>
      </c>
      <c r="AK889" s="27">
        <f t="shared" si="1033"/>
        <v>0</v>
      </c>
      <c r="AL889" s="3">
        <f t="shared" si="1034"/>
        <v>3104.8944971853575</v>
      </c>
    </row>
    <row r="890" spans="1:38" ht="20.25" x14ac:dyDescent="0.3">
      <c r="A890" s="7">
        <v>36</v>
      </c>
      <c r="B890" s="7">
        <v>33</v>
      </c>
      <c r="C890" s="27">
        <v>27</v>
      </c>
      <c r="D890" s="27">
        <v>42</v>
      </c>
      <c r="E890" s="7">
        <v>3.75</v>
      </c>
      <c r="F890" s="32">
        <f t="shared" si="1014"/>
        <v>4.125</v>
      </c>
      <c r="G890" s="8">
        <f t="shared" si="1007"/>
        <v>17820</v>
      </c>
      <c r="H890" s="2">
        <v>1.4</v>
      </c>
      <c r="I890" s="7">
        <f t="shared" si="1008"/>
        <v>24948</v>
      </c>
      <c r="J890" s="7">
        <v>1.2</v>
      </c>
      <c r="K890" s="4">
        <f t="shared" si="1035"/>
        <v>1.2999999999999998</v>
      </c>
      <c r="L890" s="7">
        <v>0</v>
      </c>
      <c r="M890" s="2">
        <f t="shared" si="1015"/>
        <v>3.1717948717948721</v>
      </c>
      <c r="N890" s="2">
        <f t="shared" si="1016"/>
        <v>2.4358974358974361</v>
      </c>
      <c r="O890" s="2">
        <f t="shared" si="1017"/>
        <v>10.12820512820513</v>
      </c>
      <c r="P890" s="2">
        <f t="shared" si="1018"/>
        <v>48.676666666666662</v>
      </c>
      <c r="Q890" s="2">
        <f t="shared" si="1019"/>
        <v>54.676666666666662</v>
      </c>
      <c r="R890" s="2">
        <f t="shared" si="1020"/>
        <v>47.633333333333333</v>
      </c>
      <c r="S890" s="2">
        <f t="shared" si="1009"/>
        <v>51.633333333333333</v>
      </c>
      <c r="T890" s="2">
        <f t="shared" si="1010"/>
        <v>61.633333333333333</v>
      </c>
      <c r="U890" s="7">
        <f t="shared" si="1011"/>
        <v>1</v>
      </c>
      <c r="V890" s="2">
        <f t="shared" si="1021"/>
        <v>14.744098382385546</v>
      </c>
      <c r="W890" s="28">
        <f t="shared" si="1022"/>
        <v>21.252942007372649</v>
      </c>
      <c r="X890" s="2">
        <f t="shared" si="1023"/>
        <v>22.789958451518604</v>
      </c>
      <c r="Y890" s="2">
        <f t="shared" si="1024"/>
        <v>60.819405827340383</v>
      </c>
      <c r="Z890" s="28">
        <f t="shared" si="1025"/>
        <v>0</v>
      </c>
      <c r="AA890" s="28">
        <f t="shared" si="1026"/>
        <v>4.125</v>
      </c>
      <c r="AB890" s="28">
        <f t="shared" si="1027"/>
        <v>87.66838578041218</v>
      </c>
      <c r="AC890" s="2">
        <f t="shared" si="1028"/>
        <v>94.008578612514242</v>
      </c>
      <c r="AD890" s="2">
        <f t="shared" si="1012"/>
        <v>94.008578612514242</v>
      </c>
      <c r="AE890" s="2">
        <f t="shared" si="1029"/>
        <v>94.008578612514242</v>
      </c>
      <c r="AF890" s="2">
        <f t="shared" si="1013"/>
        <v>370.62939330725584</v>
      </c>
      <c r="AG890" s="33">
        <f t="shared" si="1030"/>
        <v>0.15319386160714288</v>
      </c>
      <c r="AH890" s="33">
        <f t="shared" si="1031"/>
        <v>0.15319386160714288</v>
      </c>
      <c r="AI890" s="2">
        <f t="shared" si="1032"/>
        <v>2.3642568880958201</v>
      </c>
      <c r="AJ890" s="7">
        <v>2.2000000000000002</v>
      </c>
      <c r="AK890" s="27">
        <f t="shared" si="1033"/>
        <v>0</v>
      </c>
      <c r="AL890" s="3">
        <f t="shared" si="1034"/>
        <v>3059.6904036936958</v>
      </c>
    </row>
    <row r="891" spans="1:38" ht="20.25" x14ac:dyDescent="0.3">
      <c r="A891" s="7">
        <v>36</v>
      </c>
      <c r="B891" s="7">
        <v>36</v>
      </c>
      <c r="C891" s="27">
        <v>29</v>
      </c>
      <c r="D891" s="27">
        <v>45</v>
      </c>
      <c r="E891" s="7">
        <v>4.5</v>
      </c>
      <c r="F891" s="32">
        <f t="shared" si="1014"/>
        <v>4.5</v>
      </c>
      <c r="G891" s="8">
        <f t="shared" si="1007"/>
        <v>19440</v>
      </c>
      <c r="H891" s="2">
        <v>1.4</v>
      </c>
      <c r="I891" s="7">
        <f t="shared" si="1008"/>
        <v>27216</v>
      </c>
      <c r="J891" s="7">
        <v>1.2</v>
      </c>
      <c r="K891" s="4">
        <f t="shared" si="1035"/>
        <v>1.325</v>
      </c>
      <c r="L891" s="7">
        <v>0</v>
      </c>
      <c r="M891" s="2">
        <f t="shared" si="1015"/>
        <v>3.10062893081761</v>
      </c>
      <c r="N891" s="2">
        <f t="shared" si="1016"/>
        <v>2.3899371069182389</v>
      </c>
      <c r="O891" s="2">
        <f t="shared" si="1017"/>
        <v>9.9371069182389942</v>
      </c>
      <c r="P891" s="2">
        <f t="shared" si="1018"/>
        <v>49.591666666666661</v>
      </c>
      <c r="Q891" s="2">
        <f t="shared" si="1019"/>
        <v>55.591666666666661</v>
      </c>
      <c r="R891" s="2">
        <f t="shared" si="1020"/>
        <v>48.533333333333331</v>
      </c>
      <c r="S891" s="2">
        <f t="shared" si="1009"/>
        <v>52.533333333333331</v>
      </c>
      <c r="T891" s="2">
        <f t="shared" si="1010"/>
        <v>62.533333333333331</v>
      </c>
      <c r="U891" s="7">
        <f t="shared" si="1011"/>
        <v>1</v>
      </c>
      <c r="V891" s="2">
        <f t="shared" si="1021"/>
        <v>14.232507112135355</v>
      </c>
      <c r="W891" s="28">
        <f t="shared" si="1022"/>
        <v>20.545021370626859</v>
      </c>
      <c r="X891" s="2">
        <f t="shared" si="1023"/>
        <v>22.092249845702643</v>
      </c>
      <c r="Y891" s="2">
        <f t="shared" si="1024"/>
        <v>64.046282004609097</v>
      </c>
      <c r="Z891" s="28">
        <f t="shared" si="1025"/>
        <v>0</v>
      </c>
      <c r="AA891" s="28">
        <f t="shared" si="1026"/>
        <v>4.5</v>
      </c>
      <c r="AB891" s="28">
        <f t="shared" si="1027"/>
        <v>92.452596167820872</v>
      </c>
      <c r="AC891" s="2">
        <f t="shared" si="1028"/>
        <v>99.415124305661891</v>
      </c>
      <c r="AD891" s="2">
        <f t="shared" si="1012"/>
        <v>99.415124305661891</v>
      </c>
      <c r="AE891" s="2">
        <f t="shared" si="1029"/>
        <v>99.415124305661891</v>
      </c>
      <c r="AF891" s="2">
        <f t="shared" si="1013"/>
        <v>441.07960856400695</v>
      </c>
      <c r="AG891" s="33">
        <f t="shared" si="1030"/>
        <v>0.15367901785714289</v>
      </c>
      <c r="AH891" s="33">
        <f t="shared" si="1031"/>
        <v>0.15367901785714289</v>
      </c>
      <c r="AI891" s="2">
        <f t="shared" si="1032"/>
        <v>2.3651111254002717</v>
      </c>
      <c r="AJ891" s="7">
        <v>2.2000000000000002</v>
      </c>
      <c r="AK891" s="27">
        <f t="shared" si="1033"/>
        <v>0</v>
      </c>
      <c r="AL891" s="3">
        <f t="shared" si="1034"/>
        <v>3118.3402546052539</v>
      </c>
    </row>
    <row r="892" spans="1:38" ht="20.25" x14ac:dyDescent="0.3">
      <c r="A892" s="7">
        <v>36</v>
      </c>
      <c r="B892" s="7">
        <v>39</v>
      </c>
      <c r="C892" s="27">
        <v>32</v>
      </c>
      <c r="D892" s="27">
        <v>49</v>
      </c>
      <c r="E892" s="7">
        <v>4.75</v>
      </c>
      <c r="F892" s="32">
        <f t="shared" si="1014"/>
        <v>4.875</v>
      </c>
      <c r="G892" s="8">
        <f t="shared" si="1007"/>
        <v>21060</v>
      </c>
      <c r="H892" s="2">
        <v>1.4</v>
      </c>
      <c r="I892" s="7">
        <f t="shared" si="1008"/>
        <v>29483.999999999996</v>
      </c>
      <c r="J892" s="7">
        <v>1.2</v>
      </c>
      <c r="K892" s="4">
        <f t="shared" si="1035"/>
        <v>1.3583333333333334</v>
      </c>
      <c r="L892" s="7">
        <v>0</v>
      </c>
      <c r="M892" s="2">
        <f t="shared" si="1015"/>
        <v>3.0098159509202449</v>
      </c>
      <c r="N892" s="2">
        <f t="shared" si="1016"/>
        <v>2.3312883435582821</v>
      </c>
      <c r="O892" s="2">
        <f t="shared" si="1017"/>
        <v>9.6932515337423304</v>
      </c>
      <c r="P892" s="2">
        <f t="shared" si="1018"/>
        <v>50.811666666666667</v>
      </c>
      <c r="Q892" s="2">
        <f t="shared" si="1019"/>
        <v>56.811666666666667</v>
      </c>
      <c r="R892" s="2">
        <f t="shared" si="1020"/>
        <v>49.733333333333341</v>
      </c>
      <c r="S892" s="2">
        <f t="shared" si="1009"/>
        <v>53.733333333333341</v>
      </c>
      <c r="T892" s="2">
        <f t="shared" si="1010"/>
        <v>63.733333333333341</v>
      </c>
      <c r="U892" s="7">
        <f t="shared" si="1011"/>
        <v>1</v>
      </c>
      <c r="V892" s="2">
        <f t="shared" si="1021"/>
        <v>13.590834555105836</v>
      </c>
      <c r="W892" s="28">
        <f t="shared" si="1022"/>
        <v>19.6548592162472</v>
      </c>
      <c r="X892" s="2">
        <f t="shared" si="1023"/>
        <v>21.210800372612876</v>
      </c>
      <c r="Y892" s="2">
        <f t="shared" si="1024"/>
        <v>66.255318456140955</v>
      </c>
      <c r="Z892" s="28">
        <f t="shared" si="1025"/>
        <v>0</v>
      </c>
      <c r="AA892" s="28">
        <f t="shared" si="1026"/>
        <v>4.875</v>
      </c>
      <c r="AB892" s="28">
        <f t="shared" si="1027"/>
        <v>95.817438679205097</v>
      </c>
      <c r="AC892" s="2">
        <f t="shared" si="1028"/>
        <v>103.40265181648778</v>
      </c>
      <c r="AD892" s="2">
        <f t="shared" si="1012"/>
        <v>103.40265181648778</v>
      </c>
      <c r="AE892" s="2">
        <f t="shared" si="1029"/>
        <v>103.40265181648778</v>
      </c>
      <c r="AF892" s="2">
        <f t="shared" si="1013"/>
        <v>517.65592949525819</v>
      </c>
      <c r="AG892" s="33">
        <f t="shared" si="1030"/>
        <v>0.15416417410714289</v>
      </c>
      <c r="AH892" s="33">
        <f t="shared" si="1031"/>
        <v>0.15416417410714289</v>
      </c>
      <c r="AI892" s="2">
        <f t="shared" si="1032"/>
        <v>2.3659659802223283</v>
      </c>
      <c r="AJ892" s="7">
        <v>2.2000000000000002</v>
      </c>
      <c r="AK892" s="27">
        <f t="shared" si="1033"/>
        <v>0</v>
      </c>
      <c r="AL892" s="3">
        <f t="shared" si="1034"/>
        <v>3105.4310884781689</v>
      </c>
    </row>
    <row r="893" spans="1:38" ht="20.25" x14ac:dyDescent="0.3">
      <c r="A893" s="7">
        <v>36</v>
      </c>
      <c r="B893" s="7">
        <v>42</v>
      </c>
      <c r="C893" s="27">
        <v>34</v>
      </c>
      <c r="D893" s="27">
        <v>53</v>
      </c>
      <c r="E893" s="7">
        <v>5</v>
      </c>
      <c r="F893" s="32">
        <f t="shared" si="1014"/>
        <v>5.25</v>
      </c>
      <c r="G893" s="8">
        <f t="shared" si="1007"/>
        <v>22680</v>
      </c>
      <c r="H893" s="2">
        <v>1.4</v>
      </c>
      <c r="I893" s="7">
        <f t="shared" si="1008"/>
        <v>31751.999999999996</v>
      </c>
      <c r="J893" s="7">
        <v>1.2</v>
      </c>
      <c r="K893" s="4">
        <f t="shared" si="1035"/>
        <v>1.3916666666666666</v>
      </c>
      <c r="L893" s="7">
        <v>0</v>
      </c>
      <c r="M893" s="2">
        <f t="shared" si="1015"/>
        <v>2.9233532934131738</v>
      </c>
      <c r="N893" s="2">
        <f t="shared" si="1016"/>
        <v>2.2754491017964074</v>
      </c>
      <c r="O893" s="2">
        <f t="shared" si="1017"/>
        <v>9.4610778443113777</v>
      </c>
      <c r="P893" s="2">
        <f t="shared" si="1018"/>
        <v>52.031666666666659</v>
      </c>
      <c r="Q893" s="2">
        <f t="shared" si="1019"/>
        <v>58.031666666666659</v>
      </c>
      <c r="R893" s="2">
        <f t="shared" si="1020"/>
        <v>50.93333333333333</v>
      </c>
      <c r="S893" s="2">
        <f t="shared" si="1009"/>
        <v>54.93333333333333</v>
      </c>
      <c r="T893" s="2">
        <f t="shared" si="1010"/>
        <v>64.933333333333337</v>
      </c>
      <c r="U893" s="7">
        <f t="shared" si="1011"/>
        <v>1</v>
      </c>
      <c r="V893" s="2">
        <f t="shared" si="1021"/>
        <v>12.991643095505571</v>
      </c>
      <c r="W893" s="28">
        <f t="shared" si="1022"/>
        <v>18.8213276034706</v>
      </c>
      <c r="X893" s="2">
        <f t="shared" si="1023"/>
        <v>20.38114029767198</v>
      </c>
      <c r="Y893" s="2">
        <f t="shared" si="1024"/>
        <v>68.206126251404243</v>
      </c>
      <c r="Z893" s="28">
        <f t="shared" si="1025"/>
        <v>0</v>
      </c>
      <c r="AA893" s="28">
        <f t="shared" si="1026"/>
        <v>5.25</v>
      </c>
      <c r="AB893" s="28">
        <f t="shared" si="1027"/>
        <v>98.811969918220655</v>
      </c>
      <c r="AC893" s="2">
        <f t="shared" si="1028"/>
        <v>107.0009865627779</v>
      </c>
      <c r="AD893" s="2">
        <f t="shared" si="1012"/>
        <v>107.0009865627779</v>
      </c>
      <c r="AE893" s="2">
        <f t="shared" si="1029"/>
        <v>107.0009865627779</v>
      </c>
      <c r="AF893" s="2">
        <f t="shared" si="1013"/>
        <v>600.35835610100946</v>
      </c>
      <c r="AG893" s="33">
        <f t="shared" si="1030"/>
        <v>0.15464933035714287</v>
      </c>
      <c r="AH893" s="33">
        <f t="shared" si="1031"/>
        <v>0.15464933035714287</v>
      </c>
      <c r="AI893" s="2">
        <f t="shared" si="1032"/>
        <v>2.3668214532318257</v>
      </c>
      <c r="AJ893" s="7">
        <v>2.2000000000000002</v>
      </c>
      <c r="AK893" s="27">
        <f t="shared" si="1033"/>
        <v>0</v>
      </c>
      <c r="AL893" s="3">
        <f t="shared" si="1034"/>
        <v>3094.894318835808</v>
      </c>
    </row>
    <row r="894" spans="1:38" ht="20.25" x14ac:dyDescent="0.3">
      <c r="A894" s="7">
        <v>36</v>
      </c>
      <c r="B894" s="7">
        <v>48</v>
      </c>
      <c r="C894" s="27">
        <v>38</v>
      </c>
      <c r="D894" s="27">
        <v>60</v>
      </c>
      <c r="E894" s="7">
        <v>5.5</v>
      </c>
      <c r="F894" s="32">
        <f t="shared" si="1014"/>
        <v>5.916666666666667</v>
      </c>
      <c r="G894" s="8">
        <f t="shared" si="1007"/>
        <v>25560</v>
      </c>
      <c r="H894" s="2">
        <v>1.4</v>
      </c>
      <c r="I894" s="7">
        <f t="shared" si="1008"/>
        <v>35784</v>
      </c>
      <c r="J894" s="7">
        <v>1.2</v>
      </c>
      <c r="K894" s="4">
        <f t="shared" si="1035"/>
        <v>1.45</v>
      </c>
      <c r="L894" s="7">
        <v>0</v>
      </c>
      <c r="M894" s="2">
        <f t="shared" si="1015"/>
        <v>2.7816091954022988</v>
      </c>
      <c r="N894" s="2">
        <f t="shared" si="1016"/>
        <v>2.1839080459770113</v>
      </c>
      <c r="O894" s="2">
        <f t="shared" si="1017"/>
        <v>9.0804597701149419</v>
      </c>
      <c r="P894" s="2">
        <f t="shared" si="1018"/>
        <v>54.166666666666657</v>
      </c>
      <c r="Q894" s="2">
        <f t="shared" si="1019"/>
        <v>60.166666666666657</v>
      </c>
      <c r="R894" s="2">
        <f t="shared" si="1020"/>
        <v>53.033333333333331</v>
      </c>
      <c r="S894" s="2">
        <f t="shared" si="1009"/>
        <v>57.033333333333331</v>
      </c>
      <c r="T894" s="2">
        <f t="shared" si="1010"/>
        <v>67.033333333333331</v>
      </c>
      <c r="U894" s="7">
        <f t="shared" si="1011"/>
        <v>1</v>
      </c>
      <c r="V894" s="2">
        <f t="shared" si="1021"/>
        <v>12.034452799768786</v>
      </c>
      <c r="W894" s="28">
        <f t="shared" si="1022"/>
        <v>17.485036532393462</v>
      </c>
      <c r="X894" s="2">
        <f t="shared" si="1023"/>
        <v>19.042082948216944</v>
      </c>
      <c r="Y894" s="2">
        <f t="shared" si="1024"/>
        <v>71.203845731965316</v>
      </c>
      <c r="Z894" s="28">
        <f t="shared" si="1025"/>
        <v>0</v>
      </c>
      <c r="AA894" s="28">
        <f t="shared" si="1026"/>
        <v>5.916666666666667</v>
      </c>
      <c r="AB894" s="28">
        <f t="shared" si="1027"/>
        <v>103.45313281666132</v>
      </c>
      <c r="AC894" s="2">
        <f t="shared" si="1028"/>
        <v>112.66565744361692</v>
      </c>
      <c r="AD894" s="2">
        <f t="shared" si="1012"/>
        <v>112.66565744361692</v>
      </c>
      <c r="AE894" s="2">
        <f t="shared" si="1029"/>
        <v>112.66565744361692</v>
      </c>
      <c r="AF894" s="2">
        <f t="shared" si="1013"/>
        <v>784.14152633601236</v>
      </c>
      <c r="AG894" s="33">
        <f t="shared" si="1030"/>
        <v>0.15551183035714289</v>
      </c>
      <c r="AH894" s="33">
        <f t="shared" si="1031"/>
        <v>0.15551183035714289</v>
      </c>
      <c r="AI894" s="2">
        <f t="shared" si="1032"/>
        <v>2.3683438226126512</v>
      </c>
      <c r="AJ894" s="7">
        <v>2.2000000000000002</v>
      </c>
      <c r="AK894" s="27">
        <f t="shared" si="1033"/>
        <v>0</v>
      </c>
      <c r="AL894" s="3">
        <f t="shared" si="1034"/>
        <v>3088.077092286007</v>
      </c>
    </row>
    <row r="895" spans="1:38" ht="20.25" x14ac:dyDescent="0.3">
      <c r="A895" s="7">
        <v>36</v>
      </c>
      <c r="B895" s="7">
        <v>54</v>
      </c>
      <c r="C895" s="27">
        <v>43</v>
      </c>
      <c r="D895" s="27">
        <v>68</v>
      </c>
      <c r="E895" s="7">
        <v>6</v>
      </c>
      <c r="F895" s="32">
        <f t="shared" si="1014"/>
        <v>6.666666666666667</v>
      </c>
      <c r="G895" s="8">
        <f t="shared" si="1007"/>
        <v>28800</v>
      </c>
      <c r="H895" s="2">
        <v>1.4</v>
      </c>
      <c r="I895" s="7">
        <f t="shared" si="1008"/>
        <v>40320</v>
      </c>
      <c r="J895" s="7">
        <v>1.2</v>
      </c>
      <c r="K895" s="4">
        <f t="shared" si="1035"/>
        <v>1.5166666666666666</v>
      </c>
      <c r="L895" s="7">
        <v>0</v>
      </c>
      <c r="M895" s="2">
        <f t="shared" si="1015"/>
        <v>2.6329670329670329</v>
      </c>
      <c r="N895" s="2">
        <f t="shared" si="1016"/>
        <v>2.087912087912088</v>
      </c>
      <c r="O895" s="2">
        <f t="shared" si="1017"/>
        <v>8.6813186813186807</v>
      </c>
      <c r="P895" s="2">
        <f t="shared" si="1018"/>
        <v>56.606666666666662</v>
      </c>
      <c r="Q895" s="2">
        <f t="shared" si="1019"/>
        <v>62.606666666666662</v>
      </c>
      <c r="R895" s="2">
        <f t="shared" si="1020"/>
        <v>55.43333333333333</v>
      </c>
      <c r="S895" s="2">
        <f t="shared" si="1009"/>
        <v>59.43333333333333</v>
      </c>
      <c r="T895" s="2">
        <f t="shared" si="1010"/>
        <v>69.433333333333337</v>
      </c>
      <c r="U895" s="7">
        <f t="shared" si="1011"/>
        <v>1</v>
      </c>
      <c r="V895" s="2">
        <f t="shared" si="1021"/>
        <v>11.064700129658053</v>
      </c>
      <c r="W895" s="28">
        <f t="shared" si="1022"/>
        <v>16.125031824541978</v>
      </c>
      <c r="X895" s="2">
        <f t="shared" si="1023"/>
        <v>17.667399246875984</v>
      </c>
      <c r="Y895" s="2">
        <f t="shared" si="1024"/>
        <v>73.764667531053689</v>
      </c>
      <c r="Z895" s="28">
        <f t="shared" si="1025"/>
        <v>0</v>
      </c>
      <c r="AA895" s="28">
        <f t="shared" si="1026"/>
        <v>6.666666666666667</v>
      </c>
      <c r="AB895" s="28">
        <f t="shared" si="1027"/>
        <v>107.50021216361318</v>
      </c>
      <c r="AC895" s="2">
        <f t="shared" si="1028"/>
        <v>117.78266164583989</v>
      </c>
      <c r="AD895" s="2">
        <f t="shared" si="1012"/>
        <v>117.78266164583989</v>
      </c>
      <c r="AE895" s="2">
        <f t="shared" si="1029"/>
        <v>117.78266164583989</v>
      </c>
      <c r="AF895" s="2">
        <f t="shared" si="1013"/>
        <v>992.42911926901559</v>
      </c>
      <c r="AG895" s="33">
        <f t="shared" si="1030"/>
        <v>0.15648214285714288</v>
      </c>
      <c r="AH895" s="33">
        <f t="shared" si="1031"/>
        <v>0.15648214285714288</v>
      </c>
      <c r="AI895" s="2">
        <f t="shared" si="1032"/>
        <v>2.3700588307783628</v>
      </c>
      <c r="AJ895" s="7">
        <v>2.2000000000000002</v>
      </c>
      <c r="AK895" s="27">
        <f t="shared" si="1033"/>
        <v>0</v>
      </c>
      <c r="AL895" s="3">
        <f t="shared" si="1034"/>
        <v>3076.0538824734622</v>
      </c>
    </row>
    <row r="896" spans="1:38" ht="20.25" x14ac:dyDescent="0.3">
      <c r="A896" s="7">
        <v>36</v>
      </c>
      <c r="B896" s="7">
        <v>60</v>
      </c>
      <c r="C896" s="27">
        <v>48</v>
      </c>
      <c r="D896" s="27">
        <v>76</v>
      </c>
      <c r="E896" s="7">
        <v>6.5</v>
      </c>
      <c r="F896" s="32">
        <f t="shared" si="1014"/>
        <v>7.416666666666667</v>
      </c>
      <c r="G896" s="8">
        <f t="shared" si="1007"/>
        <v>32040</v>
      </c>
      <c r="H896" s="2">
        <v>1.4</v>
      </c>
      <c r="I896" s="7">
        <f t="shared" si="1008"/>
        <v>44856</v>
      </c>
      <c r="J896" s="7">
        <v>1.2</v>
      </c>
      <c r="K896" s="4">
        <f t="shared" si="1035"/>
        <v>1.5833333333333333</v>
      </c>
      <c r="L896" s="7">
        <v>0</v>
      </c>
      <c r="M896" s="2">
        <f t="shared" si="1015"/>
        <v>2.4968421052631578</v>
      </c>
      <c r="N896" s="2">
        <f t="shared" si="1016"/>
        <v>2</v>
      </c>
      <c r="O896" s="2">
        <f t="shared" si="1017"/>
        <v>8.3157894736842106</v>
      </c>
      <c r="P896" s="2">
        <f t="shared" si="1018"/>
        <v>59.046666666666667</v>
      </c>
      <c r="Q896" s="2">
        <f t="shared" si="1019"/>
        <v>65.046666666666667</v>
      </c>
      <c r="R896" s="2">
        <f t="shared" si="1020"/>
        <v>57.833333333333336</v>
      </c>
      <c r="S896" s="2">
        <f t="shared" si="1009"/>
        <v>61.833333333333336</v>
      </c>
      <c r="T896" s="2">
        <f t="shared" si="1010"/>
        <v>71.833333333333343</v>
      </c>
      <c r="U896" s="7">
        <f t="shared" si="1011"/>
        <v>1</v>
      </c>
      <c r="V896" s="2">
        <f t="shared" si="1021"/>
        <v>10.20770132076904</v>
      </c>
      <c r="W896" s="28">
        <f t="shared" si="1022"/>
        <v>14.917757573731706</v>
      </c>
      <c r="X896" s="2">
        <f t="shared" si="1023"/>
        <v>16.436530664997012</v>
      </c>
      <c r="Y896" s="2">
        <f t="shared" si="1024"/>
        <v>75.707118129037056</v>
      </c>
      <c r="Z896" s="28">
        <f t="shared" si="1025"/>
        <v>0</v>
      </c>
      <c r="AA896" s="28">
        <f t="shared" si="1026"/>
        <v>7.416666666666667</v>
      </c>
      <c r="AB896" s="28">
        <f t="shared" si="1027"/>
        <v>110.64003533851016</v>
      </c>
      <c r="AC896" s="2">
        <f t="shared" si="1028"/>
        <v>121.90426909872784</v>
      </c>
      <c r="AD896" s="2">
        <f t="shared" si="1012"/>
        <v>121.90426909872784</v>
      </c>
      <c r="AE896" s="2">
        <f t="shared" si="1029"/>
        <v>121.90426909872784</v>
      </c>
      <c r="AF896" s="2">
        <f t="shared" si="1013"/>
        <v>1225.2211349000193</v>
      </c>
      <c r="AG896" s="33">
        <f t="shared" si="1030"/>
        <v>0.15745245535714289</v>
      </c>
      <c r="AH896" s="33">
        <f t="shared" si="1031"/>
        <v>0.15745245535714289</v>
      </c>
      <c r="AI896" s="2">
        <f t="shared" si="1032"/>
        <v>2.3717763245497516</v>
      </c>
      <c r="AJ896" s="7">
        <v>2.2000000000000002</v>
      </c>
      <c r="AK896" s="27">
        <f t="shared" si="1033"/>
        <v>0</v>
      </c>
      <c r="AL896" s="3">
        <f t="shared" si="1034"/>
        <v>3067.7354391077079</v>
      </c>
    </row>
    <row r="897" spans="1:38" ht="20.25" x14ac:dyDescent="0.3">
      <c r="A897" s="7">
        <v>36</v>
      </c>
      <c r="B897" s="7">
        <v>66</v>
      </c>
      <c r="C897" s="27">
        <v>53</v>
      </c>
      <c r="D897" s="27">
        <v>83</v>
      </c>
      <c r="E897" s="7">
        <v>7</v>
      </c>
      <c r="F897" s="32">
        <f t="shared" si="1014"/>
        <v>8.0833333333333339</v>
      </c>
      <c r="G897" s="8">
        <f t="shared" si="1007"/>
        <v>34920</v>
      </c>
      <c r="H897" s="2">
        <v>1.4</v>
      </c>
      <c r="I897" s="7">
        <f t="shared" si="1008"/>
        <v>48888</v>
      </c>
      <c r="J897" s="7">
        <v>1.2</v>
      </c>
      <c r="K897" s="4">
        <f t="shared" si="1035"/>
        <v>1.6416666666666666</v>
      </c>
      <c r="L897" s="7">
        <v>0</v>
      </c>
      <c r="M897" s="2">
        <f t="shared" si="1015"/>
        <v>2.3868020304568525</v>
      </c>
      <c r="N897" s="2">
        <f t="shared" si="1016"/>
        <v>1.9289340101522843</v>
      </c>
      <c r="O897" s="2">
        <f t="shared" si="1017"/>
        <v>8.0203045685279193</v>
      </c>
      <c r="P897" s="2">
        <f t="shared" si="1018"/>
        <v>61.181666666666658</v>
      </c>
      <c r="Q897" s="2">
        <f t="shared" si="1019"/>
        <v>67.181666666666658</v>
      </c>
      <c r="R897" s="2">
        <f t="shared" si="1020"/>
        <v>59.93333333333333</v>
      </c>
      <c r="S897" s="2">
        <f t="shared" si="1009"/>
        <v>63.93333333333333</v>
      </c>
      <c r="T897" s="2">
        <f t="shared" si="1010"/>
        <v>73.933333333333337</v>
      </c>
      <c r="U897" s="7">
        <f t="shared" si="1011"/>
        <v>1</v>
      </c>
      <c r="V897" s="2">
        <f t="shared" si="1021"/>
        <v>9.5370051667884521</v>
      </c>
      <c r="W897" s="28">
        <f t="shared" si="1022"/>
        <v>13.969251246322372</v>
      </c>
      <c r="X897" s="2">
        <f t="shared" si="1023"/>
        <v>15.462159864639887</v>
      </c>
      <c r="Y897" s="2">
        <f t="shared" si="1024"/>
        <v>77.09079176487333</v>
      </c>
      <c r="Z897" s="28">
        <f t="shared" si="1025"/>
        <v>0</v>
      </c>
      <c r="AA897" s="28">
        <f t="shared" si="1026"/>
        <v>8.0833333333333339</v>
      </c>
      <c r="AB897" s="28">
        <f t="shared" si="1027"/>
        <v>112.91811424110585</v>
      </c>
      <c r="AC897" s="2">
        <f t="shared" si="1028"/>
        <v>124.98579223917243</v>
      </c>
      <c r="AD897" s="2">
        <f t="shared" si="1012"/>
        <v>124.98579223917243</v>
      </c>
      <c r="AE897" s="2">
        <f t="shared" si="1029"/>
        <v>124.98579223917243</v>
      </c>
      <c r="AF897" s="2">
        <f t="shared" si="1013"/>
        <v>1482.5175732290234</v>
      </c>
      <c r="AG897" s="33">
        <f t="shared" si="1030"/>
        <v>0.15831495535714291</v>
      </c>
      <c r="AH897" s="33">
        <f t="shared" si="1031"/>
        <v>0.15831495535714291</v>
      </c>
      <c r="AI897" s="2">
        <f t="shared" si="1032"/>
        <v>2.373305076732406</v>
      </c>
      <c r="AJ897" s="7">
        <v>2.2000000000000002</v>
      </c>
      <c r="AK897" s="27">
        <f t="shared" si="1033"/>
        <v>0</v>
      </c>
      <c r="AL897" s="3">
        <f t="shared" si="1034"/>
        <v>3068.4990900728458</v>
      </c>
    </row>
    <row r="898" spans="1:38" ht="20.25" x14ac:dyDescent="0.3">
      <c r="A898" s="7">
        <v>36</v>
      </c>
      <c r="B898" s="7">
        <v>72</v>
      </c>
      <c r="C898" s="27">
        <v>58</v>
      </c>
      <c r="D898" s="27">
        <v>91</v>
      </c>
      <c r="E898" s="7">
        <v>7.5</v>
      </c>
      <c r="F898" s="32">
        <f t="shared" si="1014"/>
        <v>8.8333333333333339</v>
      </c>
      <c r="G898" s="8">
        <f t="shared" si="1007"/>
        <v>38160</v>
      </c>
      <c r="H898" s="2">
        <v>1.4</v>
      </c>
      <c r="I898" s="7">
        <f t="shared" si="1008"/>
        <v>53424</v>
      </c>
      <c r="J898" s="7">
        <v>1.2</v>
      </c>
      <c r="K898" s="4">
        <f t="shared" si="1035"/>
        <v>1.7083333333333335</v>
      </c>
      <c r="L898" s="7">
        <v>0</v>
      </c>
      <c r="M898" s="2">
        <f t="shared" si="1015"/>
        <v>2.2702439024390242</v>
      </c>
      <c r="N898" s="2">
        <f t="shared" si="1016"/>
        <v>1.8536585365853655</v>
      </c>
      <c r="O898" s="2">
        <f t="shared" si="1017"/>
        <v>7.7073170731707306</v>
      </c>
      <c r="P898" s="2">
        <f t="shared" si="1018"/>
        <v>63.62166666666667</v>
      </c>
      <c r="Q898" s="2">
        <f t="shared" si="1019"/>
        <v>69.62166666666667</v>
      </c>
      <c r="R898" s="2">
        <f t="shared" si="1020"/>
        <v>62.333333333333343</v>
      </c>
      <c r="S898" s="2">
        <f t="shared" si="1009"/>
        <v>66.333333333333343</v>
      </c>
      <c r="T898" s="2">
        <f t="shared" si="1010"/>
        <v>76.333333333333343</v>
      </c>
      <c r="U898" s="7">
        <f t="shared" si="1011"/>
        <v>1</v>
      </c>
      <c r="V898" s="2">
        <f t="shared" si="1021"/>
        <v>8.8484348370765282</v>
      </c>
      <c r="W898" s="28">
        <f t="shared" si="1022"/>
        <v>12.991970120393457</v>
      </c>
      <c r="X898" s="2">
        <f t="shared" si="1023"/>
        <v>14.451155585443761</v>
      </c>
      <c r="Y898" s="2">
        <f t="shared" si="1024"/>
        <v>78.161174394176001</v>
      </c>
      <c r="Z898" s="28">
        <f t="shared" si="1025"/>
        <v>0</v>
      </c>
      <c r="AA898" s="28">
        <f t="shared" si="1026"/>
        <v>8.8333333333333339</v>
      </c>
      <c r="AB898" s="28">
        <f t="shared" si="1027"/>
        <v>114.76240273014221</v>
      </c>
      <c r="AC898" s="2">
        <f t="shared" si="1028"/>
        <v>127.65187433808656</v>
      </c>
      <c r="AD898" s="2">
        <f t="shared" si="1012"/>
        <v>127.65187433808656</v>
      </c>
      <c r="AE898" s="2">
        <f t="shared" si="1029"/>
        <v>127.65187433808656</v>
      </c>
      <c r="AF898" s="2">
        <f t="shared" si="1013"/>
        <v>1764.3184342560278</v>
      </c>
      <c r="AG898" s="33">
        <f t="shared" si="1030"/>
        <v>0.15928526785714289</v>
      </c>
      <c r="AH898" s="33">
        <f t="shared" si="1031"/>
        <v>0.15928526785714289</v>
      </c>
      <c r="AI898" s="2">
        <f t="shared" si="1032"/>
        <v>2.3750272803034913</v>
      </c>
      <c r="AJ898" s="7">
        <v>2.2000000000000002</v>
      </c>
      <c r="AK898" s="27">
        <f t="shared" si="1033"/>
        <v>0</v>
      </c>
      <c r="AL898" s="3">
        <f t="shared" si="1034"/>
        <v>3064.2092043418406</v>
      </c>
    </row>
    <row r="899" spans="1:38" ht="20.25" x14ac:dyDescent="0.3">
      <c r="A899" s="7">
        <v>36</v>
      </c>
      <c r="B899" s="7">
        <v>78</v>
      </c>
      <c r="C899" s="27">
        <v>63</v>
      </c>
      <c r="D899" s="27">
        <v>98</v>
      </c>
      <c r="E899" s="7">
        <v>8</v>
      </c>
      <c r="F899" s="32">
        <f t="shared" si="1014"/>
        <v>9.5</v>
      </c>
      <c r="G899" s="8">
        <f t="shared" si="1007"/>
        <v>41040</v>
      </c>
      <c r="H899" s="2">
        <v>1.4</v>
      </c>
      <c r="I899" s="7">
        <f t="shared" si="1008"/>
        <v>57455.999999999993</v>
      </c>
      <c r="J899" s="7">
        <v>1.2</v>
      </c>
      <c r="K899" s="7">
        <v>1.75</v>
      </c>
      <c r="L899" s="7">
        <v>0</v>
      </c>
      <c r="M899" s="2">
        <f t="shared" si="1015"/>
        <v>2.196190476190476</v>
      </c>
      <c r="N899" s="2">
        <f t="shared" si="1016"/>
        <v>1.8095238095238095</v>
      </c>
      <c r="O899" s="2">
        <f t="shared" si="1017"/>
        <v>7.5238095238095237</v>
      </c>
      <c r="P899" s="2">
        <f t="shared" si="1018"/>
        <v>65.156666666666666</v>
      </c>
      <c r="Q899" s="2">
        <f t="shared" si="1019"/>
        <v>71.156666666666666</v>
      </c>
      <c r="R899" s="2">
        <f t="shared" si="1020"/>
        <v>63.833333333333336</v>
      </c>
      <c r="S899" s="2">
        <f t="shared" si="1009"/>
        <v>67.833333333333343</v>
      </c>
      <c r="T899" s="2">
        <f t="shared" si="1010"/>
        <v>77.833333333333343</v>
      </c>
      <c r="U899" s="7">
        <f t="shared" si="1011"/>
        <v>1</v>
      </c>
      <c r="V899" s="2">
        <f t="shared" si="1021"/>
        <v>8.4541141092584162</v>
      </c>
      <c r="W899" s="28">
        <f t="shared" si="1022"/>
        <v>12.43061157803276</v>
      </c>
      <c r="X899" s="2">
        <f t="shared" si="1023"/>
        <v>13.866919502552349</v>
      </c>
      <c r="Y899" s="2">
        <f t="shared" si="1024"/>
        <v>80.314084037954956</v>
      </c>
      <c r="Z899" s="28">
        <f t="shared" si="1025"/>
        <v>0</v>
      </c>
      <c r="AA899" s="28">
        <f t="shared" si="1026"/>
        <v>9.5</v>
      </c>
      <c r="AB899" s="28">
        <f t="shared" si="1027"/>
        <v>118.09080999131122</v>
      </c>
      <c r="AC899" s="2">
        <f t="shared" si="1028"/>
        <v>131.7357352742473</v>
      </c>
      <c r="AD899" s="2">
        <f t="shared" si="1012"/>
        <v>131.7357352742473</v>
      </c>
      <c r="AE899" s="2">
        <f t="shared" si="1029"/>
        <v>131.7357352742473</v>
      </c>
      <c r="AF899" s="2">
        <f t="shared" si="1013"/>
        <v>2070.6237179810328</v>
      </c>
      <c r="AG899" s="33">
        <f t="shared" si="1030"/>
        <v>0.16014776785714288</v>
      </c>
      <c r="AH899" s="33">
        <f t="shared" si="1031"/>
        <v>0.16014776785714288</v>
      </c>
      <c r="AI899" s="2">
        <f t="shared" si="1032"/>
        <v>2.3765602275848439</v>
      </c>
      <c r="AJ899" s="7">
        <v>2.2000000000000002</v>
      </c>
      <c r="AK899" s="27">
        <f t="shared" si="1033"/>
        <v>0</v>
      </c>
      <c r="AL899" s="3">
        <f t="shared" si="1034"/>
        <v>3067.0269779871523</v>
      </c>
    </row>
    <row r="900" spans="1:38" ht="20.25" x14ac:dyDescent="0.3">
      <c r="A900" s="7">
        <v>36</v>
      </c>
      <c r="B900" s="7">
        <v>84</v>
      </c>
      <c r="C900" s="27">
        <v>68</v>
      </c>
      <c r="D900" s="27">
        <v>106</v>
      </c>
      <c r="E900" s="7">
        <v>8.5</v>
      </c>
      <c r="F900" s="32">
        <f t="shared" si="1014"/>
        <v>10.25</v>
      </c>
      <c r="G900" s="8">
        <f t="shared" si="1007"/>
        <v>44280</v>
      </c>
      <c r="H900" s="2">
        <v>1.4</v>
      </c>
      <c r="I900" s="7">
        <f t="shared" si="1008"/>
        <v>61991.999999999993</v>
      </c>
      <c r="J900" s="7">
        <v>1.2</v>
      </c>
      <c r="K900" s="7">
        <v>1.75</v>
      </c>
      <c r="L900" s="7">
        <v>0</v>
      </c>
      <c r="M900" s="2">
        <f t="shared" si="1015"/>
        <v>2.1733333333333333</v>
      </c>
      <c r="N900" s="2">
        <f t="shared" si="1016"/>
        <v>1.8095238095238095</v>
      </c>
      <c r="O900" s="2">
        <f t="shared" si="1017"/>
        <v>7.5238095238095237</v>
      </c>
      <c r="P900" s="2">
        <f t="shared" si="1018"/>
        <v>65.196666666666673</v>
      </c>
      <c r="Q900" s="2">
        <f t="shared" si="1019"/>
        <v>71.196666666666673</v>
      </c>
      <c r="R900" s="2">
        <f t="shared" si="1020"/>
        <v>63.833333333333336</v>
      </c>
      <c r="S900" s="2">
        <f t="shared" si="1009"/>
        <v>67.833333333333343</v>
      </c>
      <c r="T900" s="2">
        <f t="shared" si="1010"/>
        <v>77.833333333333343</v>
      </c>
      <c r="U900" s="7">
        <f t="shared" si="1011"/>
        <v>1</v>
      </c>
      <c r="V900" s="2">
        <f t="shared" si="1021"/>
        <v>8.4493643845844559</v>
      </c>
      <c r="W900" s="28">
        <f t="shared" si="1022"/>
        <v>12.423627761424472</v>
      </c>
      <c r="X900" s="2">
        <f t="shared" si="1023"/>
        <v>13.859128733601057</v>
      </c>
      <c r="Y900" s="2">
        <f t="shared" si="1024"/>
        <v>86.60598494199067</v>
      </c>
      <c r="Z900" s="28">
        <f t="shared" si="1025"/>
        <v>0</v>
      </c>
      <c r="AA900" s="28">
        <f t="shared" si="1026"/>
        <v>10.25</v>
      </c>
      <c r="AB900" s="28">
        <f t="shared" si="1027"/>
        <v>127.34218455460083</v>
      </c>
      <c r="AC900" s="2">
        <f t="shared" si="1028"/>
        <v>142.05606951941084</v>
      </c>
      <c r="AD900" s="2">
        <f t="shared" si="1012"/>
        <v>142.05606951941084</v>
      </c>
      <c r="AE900" s="2">
        <f t="shared" si="1029"/>
        <v>142.05606951941084</v>
      </c>
      <c r="AF900" s="2">
        <f t="shared" si="1013"/>
        <v>2401.4334244040379</v>
      </c>
      <c r="AG900" s="33">
        <f t="shared" si="1030"/>
        <v>0.16111808035714287</v>
      </c>
      <c r="AH900" s="33">
        <f t="shared" si="1031"/>
        <v>0.16111808035714287</v>
      </c>
      <c r="AI900" s="2">
        <f t="shared" si="1032"/>
        <v>2.3782871603554061</v>
      </c>
      <c r="AJ900" s="7">
        <v>2.2000000000000002</v>
      </c>
      <c r="AK900" s="27">
        <f t="shared" si="1033"/>
        <v>0</v>
      </c>
      <c r="AL900" s="3">
        <f t="shared" si="1034"/>
        <v>3065.1566275663486</v>
      </c>
    </row>
    <row r="901" spans="1:38" ht="20.25" x14ac:dyDescent="0.3">
      <c r="A901" s="7">
        <v>36</v>
      </c>
      <c r="B901" s="7">
        <v>90</v>
      </c>
      <c r="C901" s="27">
        <v>72</v>
      </c>
      <c r="D901" s="27">
        <v>113</v>
      </c>
      <c r="E901" s="7">
        <v>9</v>
      </c>
      <c r="F901" s="32">
        <f t="shared" si="1014"/>
        <v>10.916666666666666</v>
      </c>
      <c r="G901" s="8">
        <f t="shared" si="1007"/>
        <v>47160</v>
      </c>
      <c r="H901" s="2">
        <v>1.4</v>
      </c>
      <c r="I901" s="7">
        <f t="shared" si="1008"/>
        <v>66024</v>
      </c>
      <c r="J901" s="7">
        <v>1.2</v>
      </c>
      <c r="K901" s="7">
        <v>1.75</v>
      </c>
      <c r="L901" s="7">
        <v>0</v>
      </c>
      <c r="M901" s="2">
        <f t="shared" si="1015"/>
        <v>2.1533333333333333</v>
      </c>
      <c r="N901" s="2">
        <f t="shared" si="1016"/>
        <v>1.8095238095238095</v>
      </c>
      <c r="O901" s="2">
        <f t="shared" si="1017"/>
        <v>7.5238095238095237</v>
      </c>
      <c r="P901" s="2">
        <f t="shared" si="1018"/>
        <v>65.231666666666669</v>
      </c>
      <c r="Q901" s="2">
        <f t="shared" si="1019"/>
        <v>71.231666666666669</v>
      </c>
      <c r="R901" s="2">
        <f t="shared" si="1020"/>
        <v>63.833333333333336</v>
      </c>
      <c r="S901" s="2">
        <f t="shared" si="1009"/>
        <v>67.833333333333343</v>
      </c>
      <c r="T901" s="2">
        <f t="shared" si="1010"/>
        <v>77.833333333333343</v>
      </c>
      <c r="U901" s="7">
        <f t="shared" si="1011"/>
        <v>1</v>
      </c>
      <c r="V901" s="2">
        <f t="shared" si="1021"/>
        <v>8.4452127513671069</v>
      </c>
      <c r="W901" s="28">
        <f t="shared" si="1022"/>
        <v>12.417523356010449</v>
      </c>
      <c r="X901" s="2">
        <f t="shared" si="1023"/>
        <v>13.852318988323777</v>
      </c>
      <c r="Y901" s="2">
        <f t="shared" si="1024"/>
        <v>92.193572535757582</v>
      </c>
      <c r="Z901" s="28">
        <f t="shared" si="1025"/>
        <v>0</v>
      </c>
      <c r="AA901" s="28">
        <f t="shared" si="1026"/>
        <v>10.916666666666666</v>
      </c>
      <c r="AB901" s="28">
        <f t="shared" si="1027"/>
        <v>135.55796330311406</v>
      </c>
      <c r="AC901" s="2">
        <f t="shared" si="1028"/>
        <v>151.2211489558679</v>
      </c>
      <c r="AD901" s="2">
        <f t="shared" si="1012"/>
        <v>151.2211489558679</v>
      </c>
      <c r="AE901" s="2">
        <f t="shared" si="1029"/>
        <v>151.2211489558679</v>
      </c>
      <c r="AF901" s="2">
        <f t="shared" si="1013"/>
        <v>2756.7475535250433</v>
      </c>
      <c r="AG901" s="33">
        <f t="shared" si="1030"/>
        <v>0.16198058035714288</v>
      </c>
      <c r="AH901" s="33">
        <f t="shared" si="1031"/>
        <v>0.16198058035714288</v>
      </c>
      <c r="AI901" s="2">
        <f t="shared" si="1032"/>
        <v>2.3798243200270406</v>
      </c>
      <c r="AJ901" s="7">
        <v>2.2000000000000002</v>
      </c>
      <c r="AK901" s="27">
        <f t="shared" si="1033"/>
        <v>0</v>
      </c>
      <c r="AL901" s="3">
        <f t="shared" si="1034"/>
        <v>3069.1972181342499</v>
      </c>
    </row>
    <row r="902" spans="1:38" ht="20.25" x14ac:dyDescent="0.3">
      <c r="A902" s="7">
        <v>36</v>
      </c>
      <c r="B902" s="7">
        <v>96</v>
      </c>
      <c r="C902" s="27">
        <v>77</v>
      </c>
      <c r="D902" s="27">
        <v>121</v>
      </c>
      <c r="E902" s="7">
        <v>9.5</v>
      </c>
      <c r="F902" s="32">
        <f t="shared" si="1014"/>
        <v>11.666666666666666</v>
      </c>
      <c r="G902" s="8">
        <f t="shared" si="1007"/>
        <v>50400</v>
      </c>
      <c r="H902" s="2">
        <v>1.4</v>
      </c>
      <c r="I902" s="7">
        <f t="shared" si="1008"/>
        <v>70560</v>
      </c>
      <c r="J902" s="7">
        <v>1.2</v>
      </c>
      <c r="K902" s="7">
        <v>1.75</v>
      </c>
      <c r="L902" s="7">
        <v>0</v>
      </c>
      <c r="M902" s="2">
        <f t="shared" si="1015"/>
        <v>2.1304761904761902</v>
      </c>
      <c r="N902" s="2">
        <f t="shared" si="1016"/>
        <v>1.8095238095238095</v>
      </c>
      <c r="O902" s="2">
        <f t="shared" si="1017"/>
        <v>7.5238095238095237</v>
      </c>
      <c r="P902" s="2">
        <f t="shared" si="1018"/>
        <v>65.271666666666675</v>
      </c>
      <c r="Q902" s="2">
        <f t="shared" si="1019"/>
        <v>71.271666666666675</v>
      </c>
      <c r="R902" s="2">
        <f t="shared" si="1020"/>
        <v>63.833333333333336</v>
      </c>
      <c r="S902" s="2">
        <f t="shared" si="1009"/>
        <v>67.833333333333343</v>
      </c>
      <c r="T902" s="2">
        <f t="shared" si="1010"/>
        <v>77.833333333333343</v>
      </c>
      <c r="U902" s="7">
        <f t="shared" si="1011"/>
        <v>1</v>
      </c>
      <c r="V902" s="2">
        <f t="shared" si="1021"/>
        <v>8.4404730206177963</v>
      </c>
      <c r="W902" s="28">
        <f t="shared" si="1022"/>
        <v>12.41055423409327</v>
      </c>
      <c r="X902" s="2">
        <f t="shared" si="1023"/>
        <v>13.844544611976939</v>
      </c>
      <c r="Y902" s="2">
        <f t="shared" si="1024"/>
        <v>98.472185240540952</v>
      </c>
      <c r="Z902" s="28">
        <f t="shared" si="1025"/>
        <v>0</v>
      </c>
      <c r="AA902" s="28">
        <f t="shared" si="1026"/>
        <v>11.666666666666666</v>
      </c>
      <c r="AB902" s="28">
        <f t="shared" si="1027"/>
        <v>144.78979939775482</v>
      </c>
      <c r="AC902" s="2">
        <f t="shared" si="1028"/>
        <v>161.51968713973096</v>
      </c>
      <c r="AD902" s="2">
        <f t="shared" si="1012"/>
        <v>161.51968713973096</v>
      </c>
      <c r="AE902" s="2">
        <f t="shared" si="1029"/>
        <v>161.51968713973096</v>
      </c>
      <c r="AF902" s="2">
        <f t="shared" si="1013"/>
        <v>3136.5661053440494</v>
      </c>
      <c r="AG902" s="33">
        <f t="shared" si="1030"/>
        <v>0.16295089285714287</v>
      </c>
      <c r="AH902" s="33">
        <f t="shared" si="1031"/>
        <v>0.16295089285714287</v>
      </c>
      <c r="AI902" s="2">
        <f t="shared" si="1032"/>
        <v>2.3815560015035495</v>
      </c>
      <c r="AJ902" s="7">
        <v>2.2000000000000002</v>
      </c>
      <c r="AK902" s="27">
        <f t="shared" si="1033"/>
        <v>0</v>
      </c>
      <c r="AL902" s="3">
        <f t="shared" si="1034"/>
        <v>3068.8971214368016</v>
      </c>
    </row>
    <row r="903" spans="1:38" ht="20.25" x14ac:dyDescent="0.3">
      <c r="A903" s="7">
        <v>36</v>
      </c>
      <c r="B903" s="7">
        <v>102</v>
      </c>
      <c r="C903" s="27">
        <v>82</v>
      </c>
      <c r="D903" s="27">
        <v>128</v>
      </c>
      <c r="E903" s="7">
        <v>9.75</v>
      </c>
      <c r="F903" s="32">
        <f t="shared" si="1014"/>
        <v>12.291666666666666</v>
      </c>
      <c r="G903" s="8">
        <f t="shared" si="1007"/>
        <v>53100</v>
      </c>
      <c r="H903" s="2">
        <v>1.4</v>
      </c>
      <c r="I903" s="7">
        <f t="shared" si="1008"/>
        <v>74340</v>
      </c>
      <c r="J903" s="7">
        <v>1.2</v>
      </c>
      <c r="K903" s="7">
        <v>1.75</v>
      </c>
      <c r="L903" s="7">
        <v>0</v>
      </c>
      <c r="M903" s="2">
        <f t="shared" si="1015"/>
        <v>2.1104761904761902</v>
      </c>
      <c r="N903" s="2">
        <f t="shared" si="1016"/>
        <v>1.8095238095238095</v>
      </c>
      <c r="O903" s="2">
        <f t="shared" si="1017"/>
        <v>7.5238095238095237</v>
      </c>
      <c r="P903" s="2">
        <f t="shared" si="1018"/>
        <v>65.306666666666672</v>
      </c>
      <c r="Q903" s="2">
        <f t="shared" si="1019"/>
        <v>71.306666666666672</v>
      </c>
      <c r="R903" s="2">
        <f t="shared" si="1020"/>
        <v>63.833333333333336</v>
      </c>
      <c r="S903" s="2">
        <f t="shared" si="1009"/>
        <v>67.833333333333343</v>
      </c>
      <c r="T903" s="2">
        <f t="shared" si="1010"/>
        <v>77.833333333333343</v>
      </c>
      <c r="U903" s="7">
        <f t="shared" si="1011"/>
        <v>1</v>
      </c>
      <c r="V903" s="2">
        <f t="shared" si="1021"/>
        <v>8.4363301182843777</v>
      </c>
      <c r="W903" s="28">
        <f t="shared" si="1022"/>
        <v>12.40446266624277</v>
      </c>
      <c r="X903" s="2">
        <f t="shared" si="1023"/>
        <v>13.837749187592788</v>
      </c>
      <c r="Y903" s="2">
        <f t="shared" si="1024"/>
        <v>103.69655770391213</v>
      </c>
      <c r="Z903" s="28">
        <f t="shared" si="1025"/>
        <v>0</v>
      </c>
      <c r="AA903" s="28">
        <f t="shared" si="1026"/>
        <v>12.291666666666666</v>
      </c>
      <c r="AB903" s="28">
        <f t="shared" si="1027"/>
        <v>152.47152027256737</v>
      </c>
      <c r="AC903" s="2">
        <f t="shared" si="1028"/>
        <v>170.08900043082801</v>
      </c>
      <c r="AD903" s="2">
        <f t="shared" si="1012"/>
        <v>170.08900043082801</v>
      </c>
      <c r="AE903" s="2">
        <f t="shared" si="1029"/>
        <v>170.08900043082801</v>
      </c>
      <c r="AF903" s="2">
        <f t="shared" si="1013"/>
        <v>3540.8890798610555</v>
      </c>
      <c r="AG903" s="33">
        <f t="shared" si="1030"/>
        <v>0.16375948660714287</v>
      </c>
      <c r="AH903" s="33">
        <f t="shared" si="1031"/>
        <v>0.16375948660714287</v>
      </c>
      <c r="AI903" s="2">
        <f t="shared" si="1032"/>
        <v>2.3830009956598968</v>
      </c>
      <c r="AJ903" s="7">
        <v>2.2000000000000002</v>
      </c>
      <c r="AK903" s="27">
        <f t="shared" si="1033"/>
        <v>0</v>
      </c>
      <c r="AL903" s="3">
        <f t="shared" si="1034"/>
        <v>3063.9237518300324</v>
      </c>
    </row>
    <row r="904" spans="1:38" ht="20.25" x14ac:dyDescent="0.3">
      <c r="A904" s="7">
        <v>36</v>
      </c>
      <c r="B904" s="7">
        <v>108</v>
      </c>
      <c r="C904" s="27">
        <v>87</v>
      </c>
      <c r="D904" s="27">
        <v>136</v>
      </c>
      <c r="E904" s="7">
        <v>10</v>
      </c>
      <c r="F904" s="32">
        <f t="shared" si="1014"/>
        <v>13</v>
      </c>
      <c r="G904" s="8">
        <f t="shared" si="1007"/>
        <v>56160</v>
      </c>
      <c r="H904" s="2">
        <v>1.4</v>
      </c>
      <c r="I904" s="7">
        <f t="shared" si="1008"/>
        <v>78624</v>
      </c>
      <c r="J904" s="7">
        <v>1.2</v>
      </c>
      <c r="K904" s="7">
        <v>1.75</v>
      </c>
      <c r="L904" s="7">
        <v>0</v>
      </c>
      <c r="M904" s="2">
        <f t="shared" si="1015"/>
        <v>2.0876190476190475</v>
      </c>
      <c r="N904" s="2">
        <f t="shared" si="1016"/>
        <v>1.8095238095238095</v>
      </c>
      <c r="O904" s="2">
        <f t="shared" si="1017"/>
        <v>7.5238095238095237</v>
      </c>
      <c r="P904" s="2">
        <f t="shared" si="1018"/>
        <v>65.346666666666678</v>
      </c>
      <c r="Q904" s="2">
        <f t="shared" si="1019"/>
        <v>71.346666666666678</v>
      </c>
      <c r="R904" s="2">
        <f t="shared" si="1020"/>
        <v>63.833333333333336</v>
      </c>
      <c r="S904" s="2">
        <f t="shared" si="1009"/>
        <v>67.833333333333343</v>
      </c>
      <c r="T904" s="2">
        <f t="shared" si="1010"/>
        <v>77.833333333333343</v>
      </c>
      <c r="U904" s="7">
        <f t="shared" si="1011"/>
        <v>1</v>
      </c>
      <c r="V904" s="2">
        <f t="shared" si="1021"/>
        <v>8.4316003499504486</v>
      </c>
      <c r="W904" s="28">
        <f t="shared" si="1022"/>
        <v>12.39750819268666</v>
      </c>
      <c r="X904" s="2">
        <f t="shared" si="1023"/>
        <v>13.829991152167114</v>
      </c>
      <c r="Y904" s="2">
        <f t="shared" si="1024"/>
        <v>109.61080454935583</v>
      </c>
      <c r="Z904" s="28">
        <f t="shared" si="1025"/>
        <v>0</v>
      </c>
      <c r="AA904" s="28">
        <f t="shared" si="1026"/>
        <v>13</v>
      </c>
      <c r="AB904" s="28">
        <f t="shared" si="1027"/>
        <v>161.16760650492657</v>
      </c>
      <c r="AC904" s="2">
        <f t="shared" si="1028"/>
        <v>179.78988497817249</v>
      </c>
      <c r="AD904" s="2">
        <f t="shared" si="1012"/>
        <v>179.78988497817249</v>
      </c>
      <c r="AE904" s="2">
        <f t="shared" si="1029"/>
        <v>179.78988497817249</v>
      </c>
      <c r="AF904" s="2">
        <f t="shared" si="1013"/>
        <v>3969.7164770760623</v>
      </c>
      <c r="AG904" s="33">
        <f t="shared" si="1030"/>
        <v>0.16467589285714287</v>
      </c>
      <c r="AH904" s="33">
        <f t="shared" si="1031"/>
        <v>0.16467589285714287</v>
      </c>
      <c r="AI904" s="2">
        <f t="shared" si="1032"/>
        <v>2.3846407769276348</v>
      </c>
      <c r="AJ904" s="7">
        <v>2.2000000000000002</v>
      </c>
      <c r="AK904" s="27">
        <f t="shared" si="1033"/>
        <v>0</v>
      </c>
      <c r="AL904" s="3">
        <f t="shared" si="1034"/>
        <v>3056.0916915183293</v>
      </c>
    </row>
    <row r="905" spans="1:38" ht="20.25" x14ac:dyDescent="0.3">
      <c r="A905" s="7">
        <v>36</v>
      </c>
      <c r="B905" s="7">
        <v>114</v>
      </c>
      <c r="C905" s="27">
        <v>92</v>
      </c>
      <c r="D905" s="27">
        <v>143</v>
      </c>
      <c r="E905" s="7">
        <v>10.5</v>
      </c>
      <c r="F905" s="32">
        <f t="shared" si="1014"/>
        <v>13.666666666666666</v>
      </c>
      <c r="G905" s="8">
        <f t="shared" si="1007"/>
        <v>59040</v>
      </c>
      <c r="H905" s="2">
        <v>1.4</v>
      </c>
      <c r="I905" s="7">
        <f t="shared" si="1008"/>
        <v>82656</v>
      </c>
      <c r="J905" s="7">
        <v>1.2</v>
      </c>
      <c r="K905" s="7">
        <v>1.75</v>
      </c>
      <c r="L905" s="7">
        <v>0</v>
      </c>
      <c r="M905" s="2">
        <f t="shared" si="1015"/>
        <v>2.0676190476190475</v>
      </c>
      <c r="N905" s="2">
        <f t="shared" si="1016"/>
        <v>1.8095238095238095</v>
      </c>
      <c r="O905" s="2">
        <f t="shared" si="1017"/>
        <v>7.5238095238095237</v>
      </c>
      <c r="P905" s="2">
        <f t="shared" si="1018"/>
        <v>65.381666666666675</v>
      </c>
      <c r="Q905" s="2">
        <f t="shared" si="1019"/>
        <v>71.381666666666675</v>
      </c>
      <c r="R905" s="2">
        <f t="shared" si="1020"/>
        <v>63.833333333333336</v>
      </c>
      <c r="S905" s="2">
        <f t="shared" si="1009"/>
        <v>67.833333333333343</v>
      </c>
      <c r="T905" s="2">
        <f t="shared" si="1010"/>
        <v>77.833333333333343</v>
      </c>
      <c r="U905" s="7">
        <f t="shared" si="1011"/>
        <v>1</v>
      </c>
      <c r="V905" s="2">
        <f t="shared" si="1021"/>
        <v>8.4274661509883213</v>
      </c>
      <c r="W905" s="28">
        <f t="shared" si="1022"/>
        <v>12.391429421946125</v>
      </c>
      <c r="X905" s="2">
        <f t="shared" si="1023"/>
        <v>13.823210003548294</v>
      </c>
      <c r="Y905" s="2">
        <f t="shared" si="1024"/>
        <v>115.17537073017373</v>
      </c>
      <c r="Z905" s="28">
        <f t="shared" si="1025"/>
        <v>0</v>
      </c>
      <c r="AA905" s="28">
        <f t="shared" si="1026"/>
        <v>13.666666666666666</v>
      </c>
      <c r="AB905" s="28">
        <f t="shared" si="1027"/>
        <v>169.3495354332637</v>
      </c>
      <c r="AC905" s="2">
        <f t="shared" si="1028"/>
        <v>188.91720338182668</v>
      </c>
      <c r="AD905" s="2">
        <f t="shared" si="1012"/>
        <v>188.91720338182668</v>
      </c>
      <c r="AE905" s="2">
        <f t="shared" si="1029"/>
        <v>188.91720338182668</v>
      </c>
      <c r="AF905" s="2">
        <f t="shared" si="1013"/>
        <v>4423.0482969890691</v>
      </c>
      <c r="AG905" s="33">
        <f t="shared" si="1030"/>
        <v>0.16553839285714289</v>
      </c>
      <c r="AH905" s="33">
        <f t="shared" si="1031"/>
        <v>0.16553839285714289</v>
      </c>
      <c r="AI905" s="2">
        <f t="shared" si="1032"/>
        <v>2.3861861633114168</v>
      </c>
      <c r="AJ905" s="7">
        <v>2.2000000000000002</v>
      </c>
      <c r="AK905" s="27">
        <f t="shared" si="1033"/>
        <v>0</v>
      </c>
      <c r="AL905" s="3">
        <f t="shared" si="1034"/>
        <v>3062.3481254631652</v>
      </c>
    </row>
    <row r="906" spans="1:38" ht="20.25" x14ac:dyDescent="0.3">
      <c r="A906" s="7">
        <v>36</v>
      </c>
      <c r="B906" s="7">
        <v>120</v>
      </c>
      <c r="C906" s="27">
        <v>97</v>
      </c>
      <c r="D906" s="27">
        <v>151</v>
      </c>
      <c r="E906" s="7">
        <v>11</v>
      </c>
      <c r="F906" s="32">
        <f t="shared" si="1014"/>
        <v>14.416666666666666</v>
      </c>
      <c r="G906" s="8">
        <f t="shared" si="1007"/>
        <v>62280</v>
      </c>
      <c r="H906" s="2">
        <v>1.4</v>
      </c>
      <c r="I906" s="7">
        <f t="shared" si="1008"/>
        <v>87192</v>
      </c>
      <c r="J906" s="7">
        <v>1.2</v>
      </c>
      <c r="K906" s="7">
        <v>1.75</v>
      </c>
      <c r="L906" s="7">
        <v>0</v>
      </c>
      <c r="M906" s="2">
        <f t="shared" si="1015"/>
        <v>2.0447619047619048</v>
      </c>
      <c r="N906" s="2">
        <f t="shared" si="1016"/>
        <v>1.8095238095238095</v>
      </c>
      <c r="O906" s="2">
        <f t="shared" si="1017"/>
        <v>7.5238095238095237</v>
      </c>
      <c r="P906" s="2">
        <f t="shared" si="1018"/>
        <v>65.421666666666667</v>
      </c>
      <c r="Q906" s="2">
        <f t="shared" si="1019"/>
        <v>71.421666666666667</v>
      </c>
      <c r="R906" s="2">
        <f t="shared" si="1020"/>
        <v>63.833333333333336</v>
      </c>
      <c r="S906" s="2">
        <f t="shared" si="1009"/>
        <v>67.833333333333343</v>
      </c>
      <c r="T906" s="2">
        <f t="shared" si="1010"/>
        <v>77.833333333333343</v>
      </c>
      <c r="U906" s="7">
        <f t="shared" si="1011"/>
        <v>1</v>
      </c>
      <c r="V906" s="2">
        <f t="shared" si="1021"/>
        <v>8.42274631369283</v>
      </c>
      <c r="W906" s="28">
        <f t="shared" si="1022"/>
        <v>12.384489550615607</v>
      </c>
      <c r="X906" s="2">
        <f t="shared" si="1023"/>
        <v>13.815468257577532</v>
      </c>
      <c r="Y906" s="2">
        <f t="shared" si="1024"/>
        <v>121.42792602240496</v>
      </c>
      <c r="Z906" s="28">
        <f t="shared" si="1025"/>
        <v>0</v>
      </c>
      <c r="AA906" s="28">
        <f t="shared" si="1026"/>
        <v>14.416666666666666</v>
      </c>
      <c r="AB906" s="28">
        <f t="shared" si="1027"/>
        <v>178.54305768804164</v>
      </c>
      <c r="AC906" s="2">
        <f t="shared" si="1028"/>
        <v>199.17300071340941</v>
      </c>
      <c r="AD906" s="2">
        <f t="shared" si="1012"/>
        <v>199.17300071340941</v>
      </c>
      <c r="AE906" s="2">
        <f t="shared" si="1029"/>
        <v>199.17300071340941</v>
      </c>
      <c r="AF906" s="2">
        <f t="shared" si="1013"/>
        <v>4900.884539600077</v>
      </c>
      <c r="AG906" s="33">
        <f t="shared" si="1030"/>
        <v>0.16650870535714291</v>
      </c>
      <c r="AH906" s="33">
        <f t="shared" si="1031"/>
        <v>0.16650870535714291</v>
      </c>
      <c r="AI906" s="2">
        <f t="shared" si="1032"/>
        <v>2.3879271189522608</v>
      </c>
      <c r="AJ906" s="7">
        <v>2.2000000000000002</v>
      </c>
      <c r="AK906" s="27">
        <f t="shared" si="1033"/>
        <v>0</v>
      </c>
      <c r="AL906" s="3">
        <f t="shared" si="1034"/>
        <v>3064.8505864671279</v>
      </c>
    </row>
    <row r="907" spans="1:38" ht="20.25" x14ac:dyDescent="0.3">
      <c r="A907" s="7">
        <v>36</v>
      </c>
      <c r="B907" s="7">
        <v>132</v>
      </c>
      <c r="C907" s="27">
        <v>106</v>
      </c>
      <c r="D907" s="27">
        <v>166</v>
      </c>
      <c r="E907" s="7">
        <v>12</v>
      </c>
      <c r="F907" s="32">
        <f t="shared" si="1014"/>
        <v>15.833333333333334</v>
      </c>
      <c r="G907" s="8">
        <f t="shared" si="1007"/>
        <v>68400</v>
      </c>
      <c r="H907" s="2">
        <v>1.4</v>
      </c>
      <c r="I907" s="7">
        <f t="shared" si="1008"/>
        <v>95760</v>
      </c>
      <c r="J907" s="7">
        <v>1.2</v>
      </c>
      <c r="K907" s="7">
        <v>1.75</v>
      </c>
      <c r="L907" s="7">
        <v>0</v>
      </c>
      <c r="M907" s="2">
        <f t="shared" si="1015"/>
        <v>2.0019047619047616</v>
      </c>
      <c r="N907" s="2">
        <f t="shared" si="1016"/>
        <v>1.8095238095238095</v>
      </c>
      <c r="O907" s="2">
        <f t="shared" si="1017"/>
        <v>7.5238095238095237</v>
      </c>
      <c r="P907" s="2">
        <f t="shared" si="1018"/>
        <v>65.49666666666667</v>
      </c>
      <c r="Q907" s="2">
        <f t="shared" si="1019"/>
        <v>71.49666666666667</v>
      </c>
      <c r="R907" s="2">
        <f t="shared" si="1020"/>
        <v>63.833333333333336</v>
      </c>
      <c r="S907" s="2">
        <f t="shared" si="1009"/>
        <v>67.833333333333343</v>
      </c>
      <c r="T907" s="2">
        <f t="shared" si="1010"/>
        <v>77.833333333333343</v>
      </c>
      <c r="U907" s="7">
        <f t="shared" si="1011"/>
        <v>1</v>
      </c>
      <c r="V907" s="2">
        <f t="shared" si="1021"/>
        <v>8.4139108532024522</v>
      </c>
      <c r="W907" s="28">
        <f t="shared" si="1022"/>
        <v>12.371498221654404</v>
      </c>
      <c r="X907" s="2">
        <f t="shared" si="1023"/>
        <v>13.800975832019439</v>
      </c>
      <c r="Y907" s="2">
        <f t="shared" si="1024"/>
        <v>133.22025517570549</v>
      </c>
      <c r="Z907" s="28">
        <f t="shared" si="1025"/>
        <v>0</v>
      </c>
      <c r="AA907" s="28">
        <f t="shared" si="1026"/>
        <v>15.833333333333334</v>
      </c>
      <c r="AB907" s="28">
        <f t="shared" si="1027"/>
        <v>195.88205517619474</v>
      </c>
      <c r="AC907" s="2">
        <f t="shared" si="1028"/>
        <v>218.51545067364114</v>
      </c>
      <c r="AD907" s="2">
        <f t="shared" si="1012"/>
        <v>218.51545067364114</v>
      </c>
      <c r="AE907" s="2">
        <f t="shared" si="1029"/>
        <v>218.51545067364114</v>
      </c>
      <c r="AF907" s="2">
        <f t="shared" si="1013"/>
        <v>5930.0702929160934</v>
      </c>
      <c r="AG907" s="33">
        <f t="shared" si="1030"/>
        <v>0.16834151785714291</v>
      </c>
      <c r="AH907" s="33">
        <f t="shared" si="1031"/>
        <v>0.16834151785714291</v>
      </c>
      <c r="AI907" s="2">
        <f t="shared" si="1032"/>
        <v>2.3912225314820952</v>
      </c>
      <c r="AJ907" s="7">
        <v>2.2000000000000002</v>
      </c>
      <c r="AK907" s="27">
        <f t="shared" si="1033"/>
        <v>0</v>
      </c>
      <c r="AL907" s="3">
        <f t="shared" si="1034"/>
        <v>3074.1971196669706</v>
      </c>
    </row>
    <row r="908" spans="1:38" ht="20.25" x14ac:dyDescent="0.3">
      <c r="A908" s="7">
        <v>36</v>
      </c>
      <c r="B908" s="7">
        <v>144</v>
      </c>
      <c r="C908" s="27">
        <v>116</v>
      </c>
      <c r="D908" s="27">
        <v>180</v>
      </c>
      <c r="E908" s="7">
        <v>13</v>
      </c>
      <c r="F908" s="32">
        <f t="shared" si="1014"/>
        <v>17.166666666666668</v>
      </c>
      <c r="G908" s="8">
        <f t="shared" si="1007"/>
        <v>74160</v>
      </c>
      <c r="H908" s="2">
        <v>1.4</v>
      </c>
      <c r="I908" s="7">
        <f t="shared" si="1008"/>
        <v>103824</v>
      </c>
      <c r="J908" s="7">
        <v>1.2</v>
      </c>
      <c r="K908" s="7">
        <v>1.75</v>
      </c>
      <c r="L908" s="7">
        <v>0</v>
      </c>
      <c r="M908" s="2">
        <f t="shared" si="1015"/>
        <v>1.9619047619047618</v>
      </c>
      <c r="N908" s="2">
        <f t="shared" si="1016"/>
        <v>1.8095238095238095</v>
      </c>
      <c r="O908" s="2">
        <f t="shared" si="1017"/>
        <v>7.5238095238095237</v>
      </c>
      <c r="P908" s="2">
        <f t="shared" si="1018"/>
        <v>65.566666666666677</v>
      </c>
      <c r="Q908" s="2">
        <f t="shared" si="1019"/>
        <v>71.566666666666677</v>
      </c>
      <c r="R908" s="2">
        <f t="shared" si="1020"/>
        <v>63.833333333333336</v>
      </c>
      <c r="S908" s="2">
        <f t="shared" si="1009"/>
        <v>67.833333333333343</v>
      </c>
      <c r="T908" s="2">
        <f t="shared" si="1010"/>
        <v>77.833333333333343</v>
      </c>
      <c r="U908" s="7">
        <f t="shared" si="1011"/>
        <v>1</v>
      </c>
      <c r="V908" s="2">
        <f t="shared" si="1021"/>
        <v>8.405681131361872</v>
      </c>
      <c r="W908" s="28">
        <f t="shared" si="1022"/>
        <v>12.359397548032851</v>
      </c>
      <c r="X908" s="2">
        <f t="shared" si="1023"/>
        <v>13.787476973497203</v>
      </c>
      <c r="Y908" s="2">
        <f t="shared" si="1024"/>
        <v>144.29752608837882</v>
      </c>
      <c r="Z908" s="28">
        <f t="shared" si="1025"/>
        <v>0</v>
      </c>
      <c r="AA908" s="28">
        <f t="shared" si="1026"/>
        <v>17.166666666666668</v>
      </c>
      <c r="AB908" s="28">
        <f t="shared" si="1027"/>
        <v>212.16965790789729</v>
      </c>
      <c r="AC908" s="2">
        <f t="shared" si="1028"/>
        <v>236.68502137836867</v>
      </c>
      <c r="AD908" s="2">
        <f t="shared" si="1012"/>
        <v>236.68502137836867</v>
      </c>
      <c r="AE908" s="2">
        <f t="shared" si="1029"/>
        <v>236.68502137836867</v>
      </c>
      <c r="AF908" s="2">
        <f t="shared" si="1013"/>
        <v>7057.2737370241111</v>
      </c>
      <c r="AG908" s="33">
        <f t="shared" si="1030"/>
        <v>0.17006651785714288</v>
      </c>
      <c r="AH908" s="33">
        <f t="shared" si="1031"/>
        <v>0.17006651785714288</v>
      </c>
      <c r="AI908" s="2">
        <f t="shared" si="1032"/>
        <v>2.3943324157508128</v>
      </c>
      <c r="AJ908" s="7">
        <v>2.2000000000000002</v>
      </c>
      <c r="AK908" s="27">
        <f t="shared" si="1033"/>
        <v>0</v>
      </c>
      <c r="AL908" s="3">
        <f t="shared" si="1034"/>
        <v>3087.3260818647036</v>
      </c>
    </row>
    <row r="909" spans="1:38" ht="20.25" x14ac:dyDescent="0.3">
      <c r="A909" s="7"/>
      <c r="B909" s="7"/>
      <c r="C909" s="7"/>
      <c r="D909" s="2"/>
      <c r="E909" s="2"/>
      <c r="F909" s="2"/>
      <c r="G909" s="7"/>
      <c r="H909" s="7"/>
      <c r="I909" s="7"/>
      <c r="J909" s="7"/>
      <c r="K909" s="2"/>
      <c r="L909" s="2"/>
      <c r="M909" s="2"/>
      <c r="N909" s="2"/>
      <c r="O909" s="2"/>
      <c r="P909" s="2"/>
      <c r="Q909" s="2"/>
      <c r="R909" s="2"/>
      <c r="S909" s="7"/>
      <c r="T909" s="2"/>
      <c r="U909" s="28"/>
      <c r="V909" s="2"/>
      <c r="W909" s="2"/>
      <c r="X909" s="28"/>
      <c r="Y909" s="28"/>
      <c r="Z909" s="28"/>
      <c r="AA909" s="2"/>
      <c r="AB909" s="2"/>
      <c r="AC909" s="2"/>
      <c r="AD909" s="7"/>
      <c r="AE909" s="2"/>
      <c r="AF909" s="7"/>
      <c r="AG909" s="7"/>
      <c r="AH909" s="3"/>
    </row>
    <row r="910" spans="1:38" ht="150" x14ac:dyDescent="0.2">
      <c r="A910" s="7" t="s">
        <v>10</v>
      </c>
      <c r="B910" s="7" t="s">
        <v>82</v>
      </c>
      <c r="C910" s="31" t="s">
        <v>83</v>
      </c>
      <c r="D910" s="31" t="s">
        <v>84</v>
      </c>
      <c r="E910" s="7" t="s">
        <v>12</v>
      </c>
      <c r="F910" s="7" t="s">
        <v>85</v>
      </c>
      <c r="G910" s="7" t="s">
        <v>47</v>
      </c>
      <c r="H910" s="7" t="s">
        <v>14</v>
      </c>
      <c r="I910" s="7" t="s">
        <v>15</v>
      </c>
      <c r="J910" s="7" t="s">
        <v>16</v>
      </c>
      <c r="K910" s="7" t="s">
        <v>17</v>
      </c>
      <c r="L910" s="7" t="s">
        <v>18</v>
      </c>
      <c r="M910" s="7" t="s">
        <v>25</v>
      </c>
      <c r="N910" s="7" t="s">
        <v>26</v>
      </c>
      <c r="O910" s="7" t="s">
        <v>27</v>
      </c>
      <c r="P910" s="7" t="s">
        <v>28</v>
      </c>
      <c r="Q910" s="7" t="s">
        <v>29</v>
      </c>
      <c r="R910" s="7" t="s">
        <v>30</v>
      </c>
      <c r="S910" s="7" t="s">
        <v>31</v>
      </c>
      <c r="T910" s="7" t="s">
        <v>32</v>
      </c>
      <c r="U910" s="7" t="s">
        <v>33</v>
      </c>
      <c r="V910" s="7" t="s">
        <v>34</v>
      </c>
      <c r="W910" s="26" t="s">
        <v>35</v>
      </c>
      <c r="X910" s="7" t="s">
        <v>36</v>
      </c>
      <c r="Y910" s="7" t="s">
        <v>37</v>
      </c>
      <c r="Z910" s="26" t="s">
        <v>59</v>
      </c>
      <c r="AA910" s="26" t="s">
        <v>60</v>
      </c>
      <c r="AB910" s="26" t="s">
        <v>61</v>
      </c>
      <c r="AC910" s="7" t="s">
        <v>39</v>
      </c>
      <c r="AD910" s="7" t="s">
        <v>40</v>
      </c>
      <c r="AE910" s="7" t="s">
        <v>41</v>
      </c>
      <c r="AF910" s="7" t="s">
        <v>21</v>
      </c>
      <c r="AG910" s="26" t="s">
        <v>90</v>
      </c>
      <c r="AH910" s="26" t="s">
        <v>89</v>
      </c>
      <c r="AI910" s="7" t="s">
        <v>22</v>
      </c>
      <c r="AJ910" s="7" t="s">
        <v>23</v>
      </c>
      <c r="AK910" s="26" t="s">
        <v>20</v>
      </c>
      <c r="AL910" s="7" t="s">
        <v>24</v>
      </c>
    </row>
    <row r="911" spans="1:38" ht="20.25" x14ac:dyDescent="0.3">
      <c r="A911" s="7">
        <v>37</v>
      </c>
      <c r="B911" s="7">
        <v>18</v>
      </c>
      <c r="C911" s="27">
        <v>14</v>
      </c>
      <c r="D911" s="27">
        <v>23</v>
      </c>
      <c r="E911" s="7">
        <v>2.75</v>
      </c>
      <c r="F911" s="32">
        <f>($D911+2*$E911)/12</f>
        <v>2.375</v>
      </c>
      <c r="G911" s="8">
        <f t="shared" ref="G911:G933" si="1036">$B$4*$A911*$F911</f>
        <v>10545</v>
      </c>
      <c r="H911" s="2">
        <v>1.4</v>
      </c>
      <c r="I911" s="7">
        <f t="shared" ref="I911:I933" si="1037">$G911*$H911</f>
        <v>14762.999999999998</v>
      </c>
      <c r="J911" s="7">
        <v>1.2</v>
      </c>
      <c r="K911" s="7">
        <v>1.1499999999999999</v>
      </c>
      <c r="L911" s="7">
        <v>0</v>
      </c>
      <c r="M911" s="2">
        <f>($E$7-$C$7-0.06*$D911/12)/$K911</f>
        <v>3.6681159420289853</v>
      </c>
      <c r="N911" s="2">
        <f>($F$7-$B$7)/$K911</f>
        <v>2.7536231884057973</v>
      </c>
      <c r="O911" s="2">
        <f>($G$7-$B$7)/$K911</f>
        <v>11.449275362318842</v>
      </c>
      <c r="P911" s="2">
        <f>$C$7+$K911*$A911+0.06*$D911/12</f>
        <v>44.331666666666663</v>
      </c>
      <c r="Q911" s="2">
        <f>IF($A911&lt;$M911,$P911,$P911+$E$7)</f>
        <v>50.331666666666663</v>
      </c>
      <c r="R911" s="2">
        <f>$B$7+K911*$A911</f>
        <v>43.383333333333333</v>
      </c>
      <c r="S911" s="2">
        <f t="shared" ref="S911:S933" si="1038">$R911+$F$7</f>
        <v>47.383333333333333</v>
      </c>
      <c r="T911" s="2">
        <f t="shared" ref="T911:T933" si="1039">$R911+$G$7</f>
        <v>57.383333333333333</v>
      </c>
      <c r="U911" s="7">
        <f t="shared" ref="U911:U933" si="1040">IF($A911&lt;$M911,0.5,1)</f>
        <v>1</v>
      </c>
      <c r="V911" s="2">
        <f>($U911*$H$7*(1+$L911)*$J911)/($Q911*$R911)</f>
        <v>17.585997007403716</v>
      </c>
      <c r="W911" s="28">
        <f>IF($A911&lt;$N911,(($U911*$I$7/2*(1+$L911)*$J$7)/($R911*$Q911)),(($U911*$I$7*(1+$L911)*$J$7)/($S911*$Q911)))</f>
        <v>25.158475977330212</v>
      </c>
      <c r="X911" s="2">
        <f>(2*$U911*$H$7*(1+$L911)*$J911)/($Q911*$T911)</f>
        <v>26.590967301929634</v>
      </c>
      <c r="Y911" s="2">
        <f>IF($R911&gt;$F911,$F911*$V911,$R911*$V911)</f>
        <v>41.766742892583828</v>
      </c>
      <c r="Z911" s="28">
        <f>IF($N911&lt;$A911,0,$F$7-$B$7-$K911*$A911)</f>
        <v>0</v>
      </c>
      <c r="AA911" s="28">
        <f>IF($S911&gt;$F911,$F911,$S911)</f>
        <v>2.375</v>
      </c>
      <c r="AB911" s="28">
        <f>($AA911-$Z911)*$W911</f>
        <v>59.751380446159253</v>
      </c>
      <c r="AC911" s="2">
        <f>IF($T911&gt;$F911,$F911*$X911,$T911*$X911)</f>
        <v>63.153547342082881</v>
      </c>
      <c r="AD911" s="2">
        <f t="shared" ref="AD911:AD933" si="1041">IF($Y911&gt;$AC911,$Y911,$AC911)</f>
        <v>63.153547342082881</v>
      </c>
      <c r="AE911" s="2">
        <f>IF($AB911&gt;$AD911,$AB911,$AD911)</f>
        <v>63.153547342082881</v>
      </c>
      <c r="AF911" s="2">
        <f t="shared" ref="AF911:AF933" si="1042">PI()*($B911/(2*12))^2*62.4</f>
        <v>110.26990214100174</v>
      </c>
      <c r="AG911" s="33">
        <f>0.23*($M$7/$H911)*(1+0.35*$M$7*($F911/$A911))</f>
        <v>0.15084675434362937</v>
      </c>
      <c r="AH911" s="33">
        <f>IF(AG911&gt;0.33,0.33,AG911)</f>
        <v>0.15084675434362937</v>
      </c>
      <c r="AI911" s="2">
        <f>$P$7/($O$7-$N$7*AH911)</f>
        <v>2.3601329251676737</v>
      </c>
      <c r="AJ911" s="7">
        <v>2.4</v>
      </c>
      <c r="AK911" s="27">
        <f>IF($A911&gt;$F911,0,$AE911)</f>
        <v>0</v>
      </c>
      <c r="AL911" s="3">
        <f>(12/$D911)*(($I911+$AF911)/$AI911+$AK911/$AJ911)</f>
        <v>3287.9363796484345</v>
      </c>
    </row>
    <row r="912" spans="1:38" ht="20.25" x14ac:dyDescent="0.3">
      <c r="A912" s="7">
        <v>37</v>
      </c>
      <c r="B912" s="7">
        <v>24</v>
      </c>
      <c r="C912" s="27">
        <v>19</v>
      </c>
      <c r="D912" s="27">
        <v>30</v>
      </c>
      <c r="E912" s="7">
        <v>3.25</v>
      </c>
      <c r="F912" s="32">
        <f t="shared" ref="F912:F933" si="1043">($D912+2*$E912)/12</f>
        <v>3.0416666666666665</v>
      </c>
      <c r="G912" s="8">
        <f t="shared" si="1036"/>
        <v>13505</v>
      </c>
      <c r="H912" s="2">
        <v>1.4</v>
      </c>
      <c r="I912" s="7">
        <f t="shared" si="1037"/>
        <v>18907</v>
      </c>
      <c r="J912" s="7">
        <v>1.2</v>
      </c>
      <c r="K912" s="4">
        <f>(1.75-1.15)*(($D912-24)/(96-24))+1.15</f>
        <v>1.2</v>
      </c>
      <c r="L912" s="7">
        <v>0</v>
      </c>
      <c r="M912" s="2">
        <f t="shared" ref="M912:M933" si="1044">($E$7-$C$7-0.06*$D912/12)/$K912</f>
        <v>3.4861111111111107</v>
      </c>
      <c r="N912" s="2">
        <f t="shared" ref="N912:N933" si="1045">($F$7-$B$7)/$K912</f>
        <v>2.6388888888888888</v>
      </c>
      <c r="O912" s="2">
        <f t="shared" ref="O912:O933" si="1046">($G$7-$B$7)/$K912</f>
        <v>10.972222222222221</v>
      </c>
      <c r="P912" s="2">
        <f t="shared" ref="P912:P933" si="1047">$C$7+$K912*$A912+0.06*$D912/12</f>
        <v>46.216666666666661</v>
      </c>
      <c r="Q912" s="2">
        <f t="shared" ref="Q912:Q933" si="1048">IF($A912&lt;$M912,$P912,$P912+$E$7)</f>
        <v>52.216666666666661</v>
      </c>
      <c r="R912" s="2">
        <f t="shared" ref="R912:R933" si="1049">$B$7+K912*$A912</f>
        <v>45.233333333333334</v>
      </c>
      <c r="S912" s="2">
        <f t="shared" si="1038"/>
        <v>49.233333333333334</v>
      </c>
      <c r="T912" s="2">
        <f t="shared" si="1039"/>
        <v>59.233333333333334</v>
      </c>
      <c r="U912" s="7">
        <f t="shared" si="1040"/>
        <v>1</v>
      </c>
      <c r="V912" s="2">
        <f t="shared" ref="V912:V933" si="1050">($U912*$H$7*(1+$L912)*$J912)/($Q912*$R912)</f>
        <v>16.2578640243247</v>
      </c>
      <c r="W912" s="28">
        <f t="shared" ref="W912:W933" si="1051">IF($A912&lt;$N912,(($U912*$I$7/2*(1+$L912)*$J$7)/($R912*$Q912)),(($U912*$I$7*(1+$L912)*$J$7)/($S912*$Q912)))</f>
        <v>23.339033387999976</v>
      </c>
      <c r="X912" s="2">
        <f t="shared" ref="X912:X933" si="1052">(2*$U912*$H$7*(1+$L912)*$J912)/($Q912*$T912)</f>
        <v>24.83052502083131</v>
      </c>
      <c r="Y912" s="2">
        <f t="shared" ref="Y912:Y933" si="1053">IF($R912&gt;$F912,$F912*$V912,$R912*$V912)</f>
        <v>49.451003073987629</v>
      </c>
      <c r="Z912" s="28">
        <f t="shared" ref="Z912:Z933" si="1054">IF($N912&lt;$A912,0,$F$7-$B$7-$K912*$A912)</f>
        <v>0</v>
      </c>
      <c r="AA912" s="28">
        <f t="shared" ref="AA912:AA933" si="1055">IF($S912&gt;$F912,$F912,$S912)</f>
        <v>3.0416666666666665</v>
      </c>
      <c r="AB912" s="28">
        <f t="shared" ref="AB912:AB933" si="1056">($AA912-$Z912)*$W912</f>
        <v>70.989559888499926</v>
      </c>
      <c r="AC912" s="2">
        <f t="shared" ref="AC912:AC933" si="1057">IF($T912&gt;$F912,$F912*$X912,$T912*$X912)</f>
        <v>75.526180271695225</v>
      </c>
      <c r="AD912" s="2">
        <f t="shared" si="1041"/>
        <v>75.526180271695225</v>
      </c>
      <c r="AE912" s="2">
        <f t="shared" ref="AE912:AE933" si="1058">IF($AB912&gt;$AD912,$AB912,$AD912)</f>
        <v>75.526180271695225</v>
      </c>
      <c r="AF912" s="2">
        <f t="shared" si="1042"/>
        <v>196.03538158400309</v>
      </c>
      <c r="AG912" s="33">
        <f t="shared" ref="AG912:AG933" si="1059">0.23*($M$7/$H912)*(1+0.35*$M$7*($F912/$A912))</f>
        <v>0.15168594353281853</v>
      </c>
      <c r="AH912" s="33">
        <f t="shared" ref="AH912:AH933" si="1060">IF(AG912&gt;0.33,0.33,AG912)</f>
        <v>0.15168594353281853</v>
      </c>
      <c r="AI912" s="2">
        <f t="shared" ref="AI912:AI933" si="1061">$P$7/($O$7-$N$7*AH912)</f>
        <v>2.3616057613077617</v>
      </c>
      <c r="AJ912" s="7">
        <v>2.2000000000000002</v>
      </c>
      <c r="AK912" s="27">
        <f t="shared" ref="AK912:AK933" si="1062">IF($A912&gt;$F912,0,$AE912)</f>
        <v>0</v>
      </c>
      <c r="AL912" s="3">
        <f t="shared" ref="AL912:AL933" si="1063">(12/$D912)*(($I912+$AF912)/$AI912+$AK912/$AJ912)</f>
        <v>3235.6010803438276</v>
      </c>
    </row>
    <row r="913" spans="1:38" ht="20.25" x14ac:dyDescent="0.3">
      <c r="A913" s="7">
        <v>37</v>
      </c>
      <c r="B913" s="7">
        <v>27</v>
      </c>
      <c r="C913" s="27">
        <v>22</v>
      </c>
      <c r="D913" s="27">
        <v>34</v>
      </c>
      <c r="E913" s="7">
        <v>3.5</v>
      </c>
      <c r="F913" s="32">
        <f t="shared" si="1043"/>
        <v>3.4166666666666665</v>
      </c>
      <c r="G913" s="8">
        <f t="shared" si="1036"/>
        <v>15170</v>
      </c>
      <c r="H913" s="2">
        <v>1.4</v>
      </c>
      <c r="I913" s="7">
        <f t="shared" si="1037"/>
        <v>21238</v>
      </c>
      <c r="J913" s="7">
        <v>1.2</v>
      </c>
      <c r="K913" s="4">
        <f t="shared" ref="K913:K923" si="1064">(1.75-1.15)*(($D913-24)/(96-24))+1.15</f>
        <v>1.2333333333333332</v>
      </c>
      <c r="L913" s="7">
        <v>0</v>
      </c>
      <c r="M913" s="2">
        <f t="shared" si="1044"/>
        <v>3.3756756756756761</v>
      </c>
      <c r="N913" s="2">
        <f t="shared" si="1045"/>
        <v>2.567567567567568</v>
      </c>
      <c r="O913" s="2">
        <f t="shared" si="1046"/>
        <v>10.675675675675677</v>
      </c>
      <c r="P913" s="2">
        <f t="shared" si="1047"/>
        <v>47.469999999999992</v>
      </c>
      <c r="Q913" s="2">
        <f t="shared" si="1048"/>
        <v>53.469999999999992</v>
      </c>
      <c r="R913" s="2">
        <f t="shared" si="1049"/>
        <v>46.466666666666661</v>
      </c>
      <c r="S913" s="2">
        <f t="shared" si="1038"/>
        <v>50.466666666666661</v>
      </c>
      <c r="T913" s="2">
        <f t="shared" si="1039"/>
        <v>60.466666666666661</v>
      </c>
      <c r="U913" s="7">
        <f t="shared" si="1040"/>
        <v>1</v>
      </c>
      <c r="V913" s="2">
        <f t="shared" si="1050"/>
        <v>15.455374083108595</v>
      </c>
      <c r="W913" s="28">
        <f t="shared" si="1051"/>
        <v>22.234964778580519</v>
      </c>
      <c r="X913" s="2">
        <f t="shared" si="1052"/>
        <v>23.75390459961784</v>
      </c>
      <c r="Y913" s="2">
        <f t="shared" si="1053"/>
        <v>52.80586145062103</v>
      </c>
      <c r="Z913" s="28">
        <f t="shared" si="1054"/>
        <v>0</v>
      </c>
      <c r="AA913" s="28">
        <f t="shared" si="1055"/>
        <v>3.4166666666666665</v>
      </c>
      <c r="AB913" s="28">
        <f t="shared" si="1056"/>
        <v>75.969462993483432</v>
      </c>
      <c r="AC913" s="2">
        <f t="shared" si="1057"/>
        <v>81.159174048694283</v>
      </c>
      <c r="AD913" s="2">
        <f t="shared" si="1041"/>
        <v>81.159174048694283</v>
      </c>
      <c r="AE913" s="2">
        <f t="shared" si="1058"/>
        <v>81.159174048694283</v>
      </c>
      <c r="AF913" s="2">
        <f t="shared" si="1042"/>
        <v>248.1072798172539</v>
      </c>
      <c r="AG913" s="33">
        <f t="shared" si="1059"/>
        <v>0.15215798745173748</v>
      </c>
      <c r="AH913" s="33">
        <f t="shared" si="1060"/>
        <v>0.15215798745173748</v>
      </c>
      <c r="AI913" s="2">
        <f t="shared" si="1061"/>
        <v>2.3624350397408831</v>
      </c>
      <c r="AJ913" s="7">
        <v>2.2000000000000002</v>
      </c>
      <c r="AK913" s="27">
        <f t="shared" si="1062"/>
        <v>0</v>
      </c>
      <c r="AL913" s="3">
        <f t="shared" si="1063"/>
        <v>3209.9642333207726</v>
      </c>
    </row>
    <row r="914" spans="1:38" ht="20.25" x14ac:dyDescent="0.3">
      <c r="A914" s="7">
        <v>37</v>
      </c>
      <c r="B914" s="7">
        <v>30</v>
      </c>
      <c r="C914" s="27">
        <v>24</v>
      </c>
      <c r="D914" s="27">
        <v>38</v>
      </c>
      <c r="E914" s="7">
        <v>3.75</v>
      </c>
      <c r="F914" s="32">
        <f t="shared" si="1043"/>
        <v>3.7916666666666665</v>
      </c>
      <c r="G914" s="8">
        <f t="shared" si="1036"/>
        <v>16835</v>
      </c>
      <c r="H914" s="2">
        <v>1.4</v>
      </c>
      <c r="I914" s="7">
        <f t="shared" si="1037"/>
        <v>23569</v>
      </c>
      <c r="J914" s="7">
        <v>1.2</v>
      </c>
      <c r="K914" s="4">
        <f t="shared" si="1064"/>
        <v>1.2666666666666666</v>
      </c>
      <c r="L914" s="7">
        <v>0</v>
      </c>
      <c r="M914" s="2">
        <f t="shared" si="1044"/>
        <v>3.271052631578947</v>
      </c>
      <c r="N914" s="2">
        <f t="shared" si="1045"/>
        <v>2.5</v>
      </c>
      <c r="O914" s="2">
        <f t="shared" si="1046"/>
        <v>10.394736842105264</v>
      </c>
      <c r="P914" s="2">
        <f t="shared" si="1047"/>
        <v>48.723333333333329</v>
      </c>
      <c r="Q914" s="2">
        <f t="shared" si="1048"/>
        <v>54.723333333333329</v>
      </c>
      <c r="R914" s="2">
        <f t="shared" si="1049"/>
        <v>47.7</v>
      </c>
      <c r="S914" s="2">
        <f t="shared" si="1038"/>
        <v>51.7</v>
      </c>
      <c r="T914" s="2">
        <f t="shared" si="1039"/>
        <v>61.7</v>
      </c>
      <c r="U914" s="7">
        <f t="shared" si="1040"/>
        <v>1</v>
      </c>
      <c r="V914" s="2">
        <f t="shared" si="1050"/>
        <v>14.710935856871789</v>
      </c>
      <c r="W914" s="28">
        <f t="shared" si="1051"/>
        <v>21.207435939699721</v>
      </c>
      <c r="X914" s="2">
        <f t="shared" si="1052"/>
        <v>22.745920271403058</v>
      </c>
      <c r="Y914" s="2">
        <f t="shared" si="1053"/>
        <v>55.778965123972199</v>
      </c>
      <c r="Z914" s="28">
        <f t="shared" si="1054"/>
        <v>0</v>
      </c>
      <c r="AA914" s="28">
        <f t="shared" si="1055"/>
        <v>3.7916666666666665</v>
      </c>
      <c r="AB914" s="28">
        <f t="shared" si="1056"/>
        <v>80.411527938028101</v>
      </c>
      <c r="AC914" s="2">
        <f t="shared" si="1057"/>
        <v>86.244947695736599</v>
      </c>
      <c r="AD914" s="2">
        <f t="shared" si="1041"/>
        <v>86.244947695736599</v>
      </c>
      <c r="AE914" s="2">
        <f t="shared" si="1058"/>
        <v>86.244947695736599</v>
      </c>
      <c r="AF914" s="2">
        <f t="shared" si="1042"/>
        <v>306.30528372500481</v>
      </c>
      <c r="AG914" s="33">
        <f t="shared" si="1059"/>
        <v>0.15263003137065639</v>
      </c>
      <c r="AH914" s="33">
        <f t="shared" si="1060"/>
        <v>0.15263003137065639</v>
      </c>
      <c r="AI914" s="2">
        <f t="shared" si="1061"/>
        <v>2.3632649007812319</v>
      </c>
      <c r="AJ914" s="7">
        <v>2.2000000000000002</v>
      </c>
      <c r="AK914" s="27">
        <f t="shared" si="1062"/>
        <v>0</v>
      </c>
      <c r="AL914" s="3">
        <f t="shared" si="1063"/>
        <v>3190.3194970250652</v>
      </c>
    </row>
    <row r="915" spans="1:38" ht="20.25" x14ac:dyDescent="0.3">
      <c r="A915" s="7">
        <v>37</v>
      </c>
      <c r="B915" s="7">
        <v>33</v>
      </c>
      <c r="C915" s="27">
        <v>27</v>
      </c>
      <c r="D915" s="27">
        <v>42</v>
      </c>
      <c r="E915" s="7">
        <v>3.75</v>
      </c>
      <c r="F915" s="32">
        <f t="shared" si="1043"/>
        <v>4.125</v>
      </c>
      <c r="G915" s="8">
        <f t="shared" si="1036"/>
        <v>18315</v>
      </c>
      <c r="H915" s="2">
        <v>1.4</v>
      </c>
      <c r="I915" s="7">
        <f t="shared" si="1037"/>
        <v>25641</v>
      </c>
      <c r="J915" s="7">
        <v>1.2</v>
      </c>
      <c r="K915" s="4">
        <f t="shared" si="1064"/>
        <v>1.2999999999999998</v>
      </c>
      <c r="L915" s="7">
        <v>0</v>
      </c>
      <c r="M915" s="2">
        <f t="shared" si="1044"/>
        <v>3.1717948717948721</v>
      </c>
      <c r="N915" s="2">
        <f t="shared" si="1045"/>
        <v>2.4358974358974361</v>
      </c>
      <c r="O915" s="2">
        <f t="shared" si="1046"/>
        <v>10.12820512820513</v>
      </c>
      <c r="P915" s="2">
        <f t="shared" si="1047"/>
        <v>49.976666666666659</v>
      </c>
      <c r="Q915" s="2">
        <f t="shared" si="1048"/>
        <v>55.976666666666659</v>
      </c>
      <c r="R915" s="2">
        <f t="shared" si="1049"/>
        <v>48.93333333333333</v>
      </c>
      <c r="S915" s="2">
        <f t="shared" si="1038"/>
        <v>52.93333333333333</v>
      </c>
      <c r="T915" s="2">
        <f t="shared" si="1039"/>
        <v>62.93333333333333</v>
      </c>
      <c r="U915" s="7">
        <f t="shared" si="1040"/>
        <v>1</v>
      </c>
      <c r="V915" s="2">
        <f t="shared" si="1050"/>
        <v>14.019076003349651</v>
      </c>
      <c r="W915" s="28">
        <f t="shared" si="1051"/>
        <v>20.249531223352186</v>
      </c>
      <c r="X915" s="2">
        <f t="shared" si="1052"/>
        <v>21.800851242497128</v>
      </c>
      <c r="Y915" s="2">
        <f t="shared" si="1053"/>
        <v>57.828688513817312</v>
      </c>
      <c r="Z915" s="28">
        <f t="shared" si="1054"/>
        <v>0</v>
      </c>
      <c r="AA915" s="28">
        <f t="shared" si="1055"/>
        <v>4.125</v>
      </c>
      <c r="AB915" s="28">
        <f t="shared" si="1056"/>
        <v>83.529316296327764</v>
      </c>
      <c r="AC915" s="2">
        <f t="shared" si="1057"/>
        <v>89.928511375300658</v>
      </c>
      <c r="AD915" s="2">
        <f t="shared" si="1041"/>
        <v>89.928511375300658</v>
      </c>
      <c r="AE915" s="2">
        <f t="shared" si="1058"/>
        <v>89.928511375300658</v>
      </c>
      <c r="AF915" s="2">
        <f t="shared" si="1042"/>
        <v>370.62939330725584</v>
      </c>
      <c r="AG915" s="33">
        <f t="shared" si="1059"/>
        <v>0.15304962596525101</v>
      </c>
      <c r="AH915" s="33">
        <f t="shared" si="1060"/>
        <v>0.15304962596525101</v>
      </c>
      <c r="AI915" s="2">
        <f t="shared" si="1061"/>
        <v>2.364003044638173</v>
      </c>
      <c r="AJ915" s="7">
        <v>2.2000000000000002</v>
      </c>
      <c r="AK915" s="27">
        <f t="shared" si="1062"/>
        <v>0</v>
      </c>
      <c r="AL915" s="3">
        <f t="shared" si="1063"/>
        <v>3143.7751864279026</v>
      </c>
    </row>
    <row r="916" spans="1:38" ht="20.25" x14ac:dyDescent="0.3">
      <c r="A916" s="7">
        <v>37</v>
      </c>
      <c r="B916" s="7">
        <v>36</v>
      </c>
      <c r="C916" s="27">
        <v>29</v>
      </c>
      <c r="D916" s="27">
        <v>45</v>
      </c>
      <c r="E916" s="7">
        <v>4.5</v>
      </c>
      <c r="F916" s="32">
        <f t="shared" si="1043"/>
        <v>4.5</v>
      </c>
      <c r="G916" s="8">
        <f t="shared" si="1036"/>
        <v>19980</v>
      </c>
      <c r="H916" s="2">
        <v>1.4</v>
      </c>
      <c r="I916" s="7">
        <f t="shared" si="1037"/>
        <v>27972</v>
      </c>
      <c r="J916" s="7">
        <v>1.2</v>
      </c>
      <c r="K916" s="4">
        <f t="shared" si="1064"/>
        <v>1.325</v>
      </c>
      <c r="L916" s="7">
        <v>0</v>
      </c>
      <c r="M916" s="2">
        <f t="shared" si="1044"/>
        <v>3.10062893081761</v>
      </c>
      <c r="N916" s="2">
        <f t="shared" si="1045"/>
        <v>2.3899371069182389</v>
      </c>
      <c r="O916" s="2">
        <f t="shared" si="1046"/>
        <v>9.9371069182389942</v>
      </c>
      <c r="P916" s="2">
        <f t="shared" si="1047"/>
        <v>50.916666666666664</v>
      </c>
      <c r="Q916" s="2">
        <f t="shared" si="1048"/>
        <v>56.916666666666664</v>
      </c>
      <c r="R916" s="2">
        <f t="shared" si="1049"/>
        <v>49.858333333333334</v>
      </c>
      <c r="S916" s="2">
        <f t="shared" si="1038"/>
        <v>53.858333333333334</v>
      </c>
      <c r="T916" s="2">
        <f t="shared" si="1039"/>
        <v>63.858333333333334</v>
      </c>
      <c r="U916" s="7">
        <f t="shared" si="1040"/>
        <v>1</v>
      </c>
      <c r="V916" s="2">
        <f t="shared" si="1050"/>
        <v>13.531751382455267</v>
      </c>
      <c r="W916" s="28">
        <f t="shared" si="1051"/>
        <v>19.5730670067185</v>
      </c>
      <c r="X916" s="2">
        <f t="shared" si="1052"/>
        <v>21.130227984139339</v>
      </c>
      <c r="Y916" s="2">
        <f t="shared" si="1053"/>
        <v>60.892881221048704</v>
      </c>
      <c r="Z916" s="28">
        <f t="shared" si="1054"/>
        <v>0</v>
      </c>
      <c r="AA916" s="28">
        <f t="shared" si="1055"/>
        <v>4.5</v>
      </c>
      <c r="AB916" s="28">
        <f t="shared" si="1056"/>
        <v>88.07880153023325</v>
      </c>
      <c r="AC916" s="2">
        <f t="shared" si="1057"/>
        <v>95.086025928627024</v>
      </c>
      <c r="AD916" s="2">
        <f t="shared" si="1041"/>
        <v>95.086025928627024</v>
      </c>
      <c r="AE916" s="2">
        <f t="shared" si="1058"/>
        <v>95.086025928627024</v>
      </c>
      <c r="AF916" s="2">
        <f t="shared" si="1042"/>
        <v>441.07960856400695</v>
      </c>
      <c r="AG916" s="33">
        <f t="shared" si="1059"/>
        <v>0.1535216698841699</v>
      </c>
      <c r="AH916" s="33">
        <f t="shared" si="1060"/>
        <v>0.1535216698841699</v>
      </c>
      <c r="AI916" s="2">
        <f t="shared" si="1061"/>
        <v>2.3648340078352601</v>
      </c>
      <c r="AJ916" s="7">
        <v>2.2000000000000002</v>
      </c>
      <c r="AK916" s="27">
        <f t="shared" si="1062"/>
        <v>0</v>
      </c>
      <c r="AL916" s="3">
        <f t="shared" si="1063"/>
        <v>3203.9547823849721</v>
      </c>
    </row>
    <row r="917" spans="1:38" ht="20.25" x14ac:dyDescent="0.3">
      <c r="A917" s="7">
        <v>37</v>
      </c>
      <c r="B917" s="7">
        <v>39</v>
      </c>
      <c r="C917" s="27">
        <v>32</v>
      </c>
      <c r="D917" s="27">
        <v>49</v>
      </c>
      <c r="E917" s="7">
        <v>4.75</v>
      </c>
      <c r="F917" s="32">
        <f t="shared" si="1043"/>
        <v>4.875</v>
      </c>
      <c r="G917" s="8">
        <f t="shared" si="1036"/>
        <v>21645</v>
      </c>
      <c r="H917" s="2">
        <v>1.4</v>
      </c>
      <c r="I917" s="7">
        <f t="shared" si="1037"/>
        <v>30302.999999999996</v>
      </c>
      <c r="J917" s="7">
        <v>1.2</v>
      </c>
      <c r="K917" s="4">
        <f t="shared" si="1064"/>
        <v>1.3583333333333334</v>
      </c>
      <c r="L917" s="7">
        <v>0</v>
      </c>
      <c r="M917" s="2">
        <f t="shared" si="1044"/>
        <v>3.0098159509202449</v>
      </c>
      <c r="N917" s="2">
        <f t="shared" si="1045"/>
        <v>2.3312883435582821</v>
      </c>
      <c r="O917" s="2">
        <f t="shared" si="1046"/>
        <v>9.6932515337423304</v>
      </c>
      <c r="P917" s="2">
        <f t="shared" si="1047"/>
        <v>52.169999999999995</v>
      </c>
      <c r="Q917" s="2">
        <f t="shared" si="1048"/>
        <v>58.169999999999995</v>
      </c>
      <c r="R917" s="2">
        <f t="shared" si="1049"/>
        <v>51.091666666666669</v>
      </c>
      <c r="S917" s="2">
        <f t="shared" si="1038"/>
        <v>55.091666666666669</v>
      </c>
      <c r="T917" s="2">
        <f t="shared" si="1039"/>
        <v>65.091666666666669</v>
      </c>
      <c r="U917" s="7">
        <f t="shared" si="1040"/>
        <v>1</v>
      </c>
      <c r="V917" s="2">
        <f t="shared" si="1050"/>
        <v>12.9205824120759</v>
      </c>
      <c r="W917" s="28">
        <f t="shared" si="1051"/>
        <v>18.722605025818083</v>
      </c>
      <c r="X917" s="2">
        <f t="shared" si="1052"/>
        <v>20.283213613733796</v>
      </c>
      <c r="Y917" s="2">
        <f t="shared" si="1053"/>
        <v>62.987839258870011</v>
      </c>
      <c r="Z917" s="28">
        <f t="shared" si="1054"/>
        <v>0</v>
      </c>
      <c r="AA917" s="28">
        <f t="shared" si="1055"/>
        <v>4.875</v>
      </c>
      <c r="AB917" s="28">
        <f t="shared" si="1056"/>
        <v>91.272699500863155</v>
      </c>
      <c r="AC917" s="2">
        <f t="shared" si="1057"/>
        <v>98.880666366952255</v>
      </c>
      <c r="AD917" s="2">
        <f t="shared" si="1041"/>
        <v>98.880666366952255</v>
      </c>
      <c r="AE917" s="2">
        <f t="shared" si="1058"/>
        <v>98.880666366952255</v>
      </c>
      <c r="AF917" s="2">
        <f t="shared" si="1042"/>
        <v>517.65592949525819</v>
      </c>
      <c r="AG917" s="33">
        <f t="shared" si="1059"/>
        <v>0.15399371380308885</v>
      </c>
      <c r="AH917" s="33">
        <f t="shared" si="1060"/>
        <v>0.15399371380308885</v>
      </c>
      <c r="AI917" s="2">
        <f t="shared" si="1061"/>
        <v>2.3656655554162267</v>
      </c>
      <c r="AJ917" s="7">
        <v>2.2000000000000002</v>
      </c>
      <c r="AK917" s="27">
        <f t="shared" si="1062"/>
        <v>0</v>
      </c>
      <c r="AL917" s="3">
        <f t="shared" si="1063"/>
        <v>3190.609814035</v>
      </c>
    </row>
    <row r="918" spans="1:38" ht="20.25" x14ac:dyDescent="0.3">
      <c r="A918" s="7">
        <v>37</v>
      </c>
      <c r="B918" s="7">
        <v>42</v>
      </c>
      <c r="C918" s="27">
        <v>34</v>
      </c>
      <c r="D918" s="27">
        <v>53</v>
      </c>
      <c r="E918" s="7">
        <v>5</v>
      </c>
      <c r="F918" s="32">
        <f t="shared" si="1043"/>
        <v>5.25</v>
      </c>
      <c r="G918" s="8">
        <f t="shared" si="1036"/>
        <v>23310</v>
      </c>
      <c r="H918" s="2">
        <v>1.4</v>
      </c>
      <c r="I918" s="7">
        <f t="shared" si="1037"/>
        <v>32633.999999999996</v>
      </c>
      <c r="J918" s="7">
        <v>1.2</v>
      </c>
      <c r="K918" s="4">
        <f t="shared" si="1064"/>
        <v>1.3916666666666666</v>
      </c>
      <c r="L918" s="7">
        <v>0</v>
      </c>
      <c r="M918" s="2">
        <f t="shared" si="1044"/>
        <v>2.9233532934131738</v>
      </c>
      <c r="N918" s="2">
        <f t="shared" si="1045"/>
        <v>2.2754491017964074</v>
      </c>
      <c r="O918" s="2">
        <f t="shared" si="1046"/>
        <v>9.4610778443113777</v>
      </c>
      <c r="P918" s="2">
        <f t="shared" si="1047"/>
        <v>53.423333333333332</v>
      </c>
      <c r="Q918" s="2">
        <f t="shared" si="1048"/>
        <v>59.423333333333332</v>
      </c>
      <c r="R918" s="2">
        <f t="shared" si="1049"/>
        <v>52.325000000000003</v>
      </c>
      <c r="S918" s="2">
        <f t="shared" si="1038"/>
        <v>56.325000000000003</v>
      </c>
      <c r="T918" s="2">
        <f t="shared" si="1039"/>
        <v>66.325000000000003</v>
      </c>
      <c r="U918" s="7">
        <f t="shared" si="1040"/>
        <v>1</v>
      </c>
      <c r="V918" s="2">
        <f t="shared" si="1050"/>
        <v>12.349943694923587</v>
      </c>
      <c r="W918" s="28">
        <f t="shared" si="1051"/>
        <v>17.926398242256898</v>
      </c>
      <c r="X918" s="2">
        <f t="shared" si="1052"/>
        <v>19.486190843177585</v>
      </c>
      <c r="Y918" s="2">
        <f t="shared" si="1053"/>
        <v>64.837204398348831</v>
      </c>
      <c r="Z918" s="28">
        <f t="shared" si="1054"/>
        <v>0</v>
      </c>
      <c r="AA918" s="28">
        <f t="shared" si="1055"/>
        <v>5.25</v>
      </c>
      <c r="AB918" s="28">
        <f t="shared" si="1056"/>
        <v>94.11359077184872</v>
      </c>
      <c r="AC918" s="2">
        <f t="shared" si="1057"/>
        <v>102.30250192668233</v>
      </c>
      <c r="AD918" s="2">
        <f t="shared" si="1041"/>
        <v>102.30250192668233</v>
      </c>
      <c r="AE918" s="2">
        <f t="shared" si="1058"/>
        <v>102.30250192668233</v>
      </c>
      <c r="AF918" s="2">
        <f t="shared" si="1042"/>
        <v>600.35835610100946</v>
      </c>
      <c r="AG918" s="33">
        <f t="shared" si="1059"/>
        <v>0.15446575772200774</v>
      </c>
      <c r="AH918" s="33">
        <f t="shared" si="1060"/>
        <v>0.15446575772200774</v>
      </c>
      <c r="AI918" s="2">
        <f t="shared" si="1061"/>
        <v>2.366497687997752</v>
      </c>
      <c r="AJ918" s="7">
        <v>2.2000000000000002</v>
      </c>
      <c r="AK918" s="27">
        <f t="shared" si="1062"/>
        <v>0</v>
      </c>
      <c r="AL918" s="3">
        <f t="shared" si="1063"/>
        <v>3179.7032469868968</v>
      </c>
    </row>
    <row r="919" spans="1:38" ht="20.25" x14ac:dyDescent="0.3">
      <c r="A919" s="7">
        <v>37</v>
      </c>
      <c r="B919" s="7">
        <v>48</v>
      </c>
      <c r="C919" s="27">
        <v>38</v>
      </c>
      <c r="D919" s="27">
        <v>60</v>
      </c>
      <c r="E919" s="7">
        <v>5.5</v>
      </c>
      <c r="F919" s="32">
        <f t="shared" si="1043"/>
        <v>5.916666666666667</v>
      </c>
      <c r="G919" s="8">
        <f t="shared" si="1036"/>
        <v>26270</v>
      </c>
      <c r="H919" s="2">
        <v>1.4</v>
      </c>
      <c r="I919" s="7">
        <f t="shared" si="1037"/>
        <v>36778</v>
      </c>
      <c r="J919" s="7">
        <v>1.2</v>
      </c>
      <c r="K919" s="4">
        <f t="shared" si="1064"/>
        <v>1.45</v>
      </c>
      <c r="L919" s="7">
        <v>0</v>
      </c>
      <c r="M919" s="2">
        <f t="shared" si="1044"/>
        <v>2.7816091954022988</v>
      </c>
      <c r="N919" s="2">
        <f t="shared" si="1045"/>
        <v>2.1839080459770113</v>
      </c>
      <c r="O919" s="2">
        <f t="shared" si="1046"/>
        <v>9.0804597701149419</v>
      </c>
      <c r="P919" s="2">
        <f t="shared" si="1047"/>
        <v>55.61666666666666</v>
      </c>
      <c r="Q919" s="2">
        <f t="shared" si="1048"/>
        <v>61.61666666666666</v>
      </c>
      <c r="R919" s="2">
        <f t="shared" si="1049"/>
        <v>54.483333333333334</v>
      </c>
      <c r="S919" s="2">
        <f t="shared" si="1038"/>
        <v>58.483333333333334</v>
      </c>
      <c r="T919" s="2">
        <f t="shared" si="1039"/>
        <v>68.483333333333334</v>
      </c>
      <c r="U919" s="7">
        <f t="shared" si="1040"/>
        <v>1</v>
      </c>
      <c r="V919" s="2">
        <f t="shared" si="1050"/>
        <v>11.438507307893852</v>
      </c>
      <c r="W919" s="28">
        <f t="shared" si="1051"/>
        <v>16.650256656768761</v>
      </c>
      <c r="X919" s="2">
        <f t="shared" si="1052"/>
        <v>18.200282496716966</v>
      </c>
      <c r="Y919" s="2">
        <f t="shared" si="1053"/>
        <v>67.677834905038623</v>
      </c>
      <c r="Z919" s="28">
        <f t="shared" si="1054"/>
        <v>0</v>
      </c>
      <c r="AA919" s="28">
        <f t="shared" si="1055"/>
        <v>5.916666666666667</v>
      </c>
      <c r="AB919" s="28">
        <f t="shared" si="1056"/>
        <v>98.514018552548507</v>
      </c>
      <c r="AC919" s="2">
        <f t="shared" si="1057"/>
        <v>107.68500477224205</v>
      </c>
      <c r="AD919" s="2">
        <f t="shared" si="1041"/>
        <v>107.68500477224205</v>
      </c>
      <c r="AE919" s="2">
        <f t="shared" si="1058"/>
        <v>107.68500477224205</v>
      </c>
      <c r="AF919" s="2">
        <f t="shared" si="1042"/>
        <v>784.14152633601236</v>
      </c>
      <c r="AG919" s="33">
        <f t="shared" si="1059"/>
        <v>0.15530494691119695</v>
      </c>
      <c r="AH919" s="33">
        <f t="shared" si="1060"/>
        <v>0.15530494691119695</v>
      </c>
      <c r="AI919" s="2">
        <f t="shared" si="1061"/>
        <v>2.3679784811758262</v>
      </c>
      <c r="AJ919" s="7">
        <v>2.2000000000000002</v>
      </c>
      <c r="AK919" s="27">
        <f t="shared" si="1062"/>
        <v>0</v>
      </c>
      <c r="AL919" s="3">
        <f t="shared" si="1063"/>
        <v>3172.5069991078999</v>
      </c>
    </row>
    <row r="920" spans="1:38" ht="20.25" x14ac:dyDescent="0.3">
      <c r="A920" s="7">
        <v>37</v>
      </c>
      <c r="B920" s="7">
        <v>54</v>
      </c>
      <c r="C920" s="27">
        <v>43</v>
      </c>
      <c r="D920" s="27">
        <v>68</v>
      </c>
      <c r="E920" s="7">
        <v>6</v>
      </c>
      <c r="F920" s="32">
        <f t="shared" si="1043"/>
        <v>6.666666666666667</v>
      </c>
      <c r="G920" s="8">
        <f t="shared" si="1036"/>
        <v>29600</v>
      </c>
      <c r="H920" s="2">
        <v>1.4</v>
      </c>
      <c r="I920" s="7">
        <f t="shared" si="1037"/>
        <v>41440</v>
      </c>
      <c r="J920" s="7">
        <v>1.2</v>
      </c>
      <c r="K920" s="4">
        <f t="shared" si="1064"/>
        <v>1.5166666666666666</v>
      </c>
      <c r="L920" s="7">
        <v>0</v>
      </c>
      <c r="M920" s="2">
        <f t="shared" si="1044"/>
        <v>2.6329670329670329</v>
      </c>
      <c r="N920" s="2">
        <f t="shared" si="1045"/>
        <v>2.087912087912088</v>
      </c>
      <c r="O920" s="2">
        <f t="shared" si="1046"/>
        <v>8.6813186813186807</v>
      </c>
      <c r="P920" s="2">
        <f t="shared" si="1047"/>
        <v>58.123333333333335</v>
      </c>
      <c r="Q920" s="2">
        <f t="shared" si="1048"/>
        <v>64.123333333333335</v>
      </c>
      <c r="R920" s="2">
        <f t="shared" si="1049"/>
        <v>56.95</v>
      </c>
      <c r="S920" s="2">
        <f t="shared" si="1038"/>
        <v>60.95</v>
      </c>
      <c r="T920" s="2">
        <f t="shared" si="1039"/>
        <v>70.95</v>
      </c>
      <c r="U920" s="7">
        <f t="shared" si="1040"/>
        <v>1</v>
      </c>
      <c r="V920" s="2">
        <f t="shared" si="1050"/>
        <v>10.515293659428531</v>
      </c>
      <c r="W920" s="28">
        <f t="shared" si="1051"/>
        <v>15.351875869166706</v>
      </c>
      <c r="X920" s="2">
        <f t="shared" si="1052"/>
        <v>16.88078855262734</v>
      </c>
      <c r="Y920" s="2">
        <f t="shared" si="1053"/>
        <v>70.101957729523548</v>
      </c>
      <c r="Z920" s="28">
        <f t="shared" si="1054"/>
        <v>0</v>
      </c>
      <c r="AA920" s="28">
        <f t="shared" si="1055"/>
        <v>6.666666666666667</v>
      </c>
      <c r="AB920" s="28">
        <f t="shared" si="1056"/>
        <v>102.34583912777805</v>
      </c>
      <c r="AC920" s="2">
        <f t="shared" si="1057"/>
        <v>112.53859035084893</v>
      </c>
      <c r="AD920" s="2">
        <f t="shared" si="1041"/>
        <v>112.53859035084893</v>
      </c>
      <c r="AE920" s="2">
        <f t="shared" si="1058"/>
        <v>112.53859035084893</v>
      </c>
      <c r="AF920" s="2">
        <f t="shared" si="1042"/>
        <v>992.42911926901559</v>
      </c>
      <c r="AG920" s="33">
        <f t="shared" si="1059"/>
        <v>0.15624903474903479</v>
      </c>
      <c r="AH920" s="33">
        <f t="shared" si="1060"/>
        <v>0.15624903474903479</v>
      </c>
      <c r="AI920" s="2">
        <f t="shared" si="1061"/>
        <v>2.3696465901658885</v>
      </c>
      <c r="AJ920" s="7">
        <v>2.2000000000000002</v>
      </c>
      <c r="AK920" s="27">
        <f t="shared" si="1062"/>
        <v>0</v>
      </c>
      <c r="AL920" s="3">
        <f t="shared" si="1063"/>
        <v>3159.9968358174538</v>
      </c>
    </row>
    <row r="921" spans="1:38" ht="20.25" x14ac:dyDescent="0.3">
      <c r="A921" s="7">
        <v>37</v>
      </c>
      <c r="B921" s="7">
        <v>60</v>
      </c>
      <c r="C921" s="27">
        <v>48</v>
      </c>
      <c r="D921" s="27">
        <v>76</v>
      </c>
      <c r="E921" s="7">
        <v>6.5</v>
      </c>
      <c r="F921" s="32">
        <f t="shared" si="1043"/>
        <v>7.416666666666667</v>
      </c>
      <c r="G921" s="8">
        <f t="shared" si="1036"/>
        <v>32930</v>
      </c>
      <c r="H921" s="2">
        <v>1.4</v>
      </c>
      <c r="I921" s="7">
        <f t="shared" si="1037"/>
        <v>46102</v>
      </c>
      <c r="J921" s="7">
        <v>1.2</v>
      </c>
      <c r="K921" s="4">
        <f t="shared" si="1064"/>
        <v>1.5833333333333333</v>
      </c>
      <c r="L921" s="7">
        <v>0</v>
      </c>
      <c r="M921" s="2">
        <f t="shared" si="1044"/>
        <v>2.4968421052631578</v>
      </c>
      <c r="N921" s="2">
        <f t="shared" si="1045"/>
        <v>2</v>
      </c>
      <c r="O921" s="2">
        <f t="shared" si="1046"/>
        <v>8.3157894736842106</v>
      </c>
      <c r="P921" s="2">
        <f t="shared" si="1047"/>
        <v>60.629999999999995</v>
      </c>
      <c r="Q921" s="2">
        <f t="shared" si="1048"/>
        <v>66.63</v>
      </c>
      <c r="R921" s="2">
        <f t="shared" si="1049"/>
        <v>59.416666666666664</v>
      </c>
      <c r="S921" s="2">
        <f t="shared" si="1038"/>
        <v>63.416666666666664</v>
      </c>
      <c r="T921" s="2">
        <f t="shared" si="1039"/>
        <v>73.416666666666657</v>
      </c>
      <c r="U921" s="7">
        <f t="shared" si="1040"/>
        <v>1</v>
      </c>
      <c r="V921" s="2">
        <f t="shared" si="1050"/>
        <v>9.6995844208003064</v>
      </c>
      <c r="W921" s="28">
        <f t="shared" si="1051"/>
        <v>14.199662639681787</v>
      </c>
      <c r="X921" s="2">
        <f t="shared" si="1052"/>
        <v>15.699894874076319</v>
      </c>
      <c r="Y921" s="2">
        <f t="shared" si="1053"/>
        <v>71.938584454268948</v>
      </c>
      <c r="Z921" s="28">
        <f t="shared" si="1054"/>
        <v>0</v>
      </c>
      <c r="AA921" s="28">
        <f t="shared" si="1055"/>
        <v>7.416666666666667</v>
      </c>
      <c r="AB921" s="28">
        <f t="shared" si="1056"/>
        <v>105.31416457763993</v>
      </c>
      <c r="AC921" s="2">
        <f t="shared" si="1057"/>
        <v>116.44088698273271</v>
      </c>
      <c r="AD921" s="2">
        <f t="shared" si="1041"/>
        <v>116.44088698273271</v>
      </c>
      <c r="AE921" s="2">
        <f t="shared" si="1058"/>
        <v>116.44088698273271</v>
      </c>
      <c r="AF921" s="2">
        <f t="shared" si="1042"/>
        <v>1225.2211349000193</v>
      </c>
      <c r="AG921" s="33">
        <f t="shared" si="1059"/>
        <v>0.1571931225868726</v>
      </c>
      <c r="AH921" s="33">
        <f t="shared" si="1060"/>
        <v>0.1571931225868726</v>
      </c>
      <c r="AI921" s="2">
        <f t="shared" si="1061"/>
        <v>2.3713170509924932</v>
      </c>
      <c r="AJ921" s="7">
        <v>2.2000000000000002</v>
      </c>
      <c r="AK921" s="27">
        <f t="shared" si="1062"/>
        <v>0</v>
      </c>
      <c r="AL921" s="3">
        <f t="shared" si="1063"/>
        <v>3151.2948145991368</v>
      </c>
    </row>
    <row r="922" spans="1:38" ht="20.25" x14ac:dyDescent="0.3">
      <c r="A922" s="7">
        <v>37</v>
      </c>
      <c r="B922" s="7">
        <v>66</v>
      </c>
      <c r="C922" s="27">
        <v>53</v>
      </c>
      <c r="D922" s="27">
        <v>83</v>
      </c>
      <c r="E922" s="7">
        <v>7</v>
      </c>
      <c r="F922" s="32">
        <f t="shared" si="1043"/>
        <v>8.0833333333333339</v>
      </c>
      <c r="G922" s="8">
        <f t="shared" si="1036"/>
        <v>35890</v>
      </c>
      <c r="H922" s="2">
        <v>1.4</v>
      </c>
      <c r="I922" s="7">
        <f t="shared" si="1037"/>
        <v>50246</v>
      </c>
      <c r="J922" s="7">
        <v>1.2</v>
      </c>
      <c r="K922" s="4">
        <f t="shared" si="1064"/>
        <v>1.6416666666666666</v>
      </c>
      <c r="L922" s="7">
        <v>0</v>
      </c>
      <c r="M922" s="2">
        <f t="shared" si="1044"/>
        <v>2.3868020304568525</v>
      </c>
      <c r="N922" s="2">
        <f t="shared" si="1045"/>
        <v>1.9289340101522843</v>
      </c>
      <c r="O922" s="2">
        <f t="shared" si="1046"/>
        <v>8.0203045685279193</v>
      </c>
      <c r="P922" s="2">
        <f t="shared" si="1047"/>
        <v>62.823333333333331</v>
      </c>
      <c r="Q922" s="2">
        <f t="shared" si="1048"/>
        <v>68.823333333333323</v>
      </c>
      <c r="R922" s="2">
        <f t="shared" si="1049"/>
        <v>61.575000000000003</v>
      </c>
      <c r="S922" s="2">
        <f t="shared" si="1038"/>
        <v>65.575000000000003</v>
      </c>
      <c r="T922" s="2">
        <f t="shared" si="1039"/>
        <v>75.575000000000003</v>
      </c>
      <c r="U922" s="7">
        <f t="shared" si="1040"/>
        <v>1</v>
      </c>
      <c r="V922" s="2">
        <f t="shared" si="1050"/>
        <v>9.0613123434954748</v>
      </c>
      <c r="W922" s="28">
        <f t="shared" si="1051"/>
        <v>13.294660397224883</v>
      </c>
      <c r="X922" s="2">
        <f t="shared" si="1052"/>
        <v>14.765472909050184</v>
      </c>
      <c r="Y922" s="2">
        <f t="shared" si="1053"/>
        <v>73.245608109921761</v>
      </c>
      <c r="Z922" s="28">
        <f t="shared" si="1054"/>
        <v>0</v>
      </c>
      <c r="AA922" s="28">
        <f t="shared" si="1055"/>
        <v>8.0833333333333339</v>
      </c>
      <c r="AB922" s="28">
        <f t="shared" si="1056"/>
        <v>107.46517154423448</v>
      </c>
      <c r="AC922" s="2">
        <f t="shared" si="1057"/>
        <v>119.35423934815566</v>
      </c>
      <c r="AD922" s="2">
        <f t="shared" si="1041"/>
        <v>119.35423934815566</v>
      </c>
      <c r="AE922" s="2">
        <f t="shared" si="1058"/>
        <v>119.35423934815566</v>
      </c>
      <c r="AF922" s="2">
        <f t="shared" si="1042"/>
        <v>1482.5175732290234</v>
      </c>
      <c r="AG922" s="33">
        <f t="shared" si="1059"/>
        <v>0.15803231177606181</v>
      </c>
      <c r="AH922" s="33">
        <f t="shared" si="1060"/>
        <v>0.15803231177606181</v>
      </c>
      <c r="AI922" s="2">
        <f t="shared" si="1061"/>
        <v>2.3728038834652225</v>
      </c>
      <c r="AJ922" s="7">
        <v>2.2000000000000002</v>
      </c>
      <c r="AK922" s="27">
        <f t="shared" si="1062"/>
        <v>0</v>
      </c>
      <c r="AL922" s="3">
        <f t="shared" si="1063"/>
        <v>3151.8921011264683</v>
      </c>
    </row>
    <row r="923" spans="1:38" ht="20.25" x14ac:dyDescent="0.3">
      <c r="A923" s="7">
        <v>37</v>
      </c>
      <c r="B923" s="7">
        <v>72</v>
      </c>
      <c r="C923" s="27">
        <v>58</v>
      </c>
      <c r="D923" s="27">
        <v>91</v>
      </c>
      <c r="E923" s="7">
        <v>7.5</v>
      </c>
      <c r="F923" s="32">
        <f t="shared" si="1043"/>
        <v>8.8333333333333339</v>
      </c>
      <c r="G923" s="8">
        <f t="shared" si="1036"/>
        <v>39220</v>
      </c>
      <c r="H923" s="2">
        <v>1.4</v>
      </c>
      <c r="I923" s="7">
        <f t="shared" si="1037"/>
        <v>54908</v>
      </c>
      <c r="J923" s="7">
        <v>1.2</v>
      </c>
      <c r="K923" s="4">
        <f t="shared" si="1064"/>
        <v>1.7083333333333335</v>
      </c>
      <c r="L923" s="7">
        <v>0</v>
      </c>
      <c r="M923" s="2">
        <f t="shared" si="1044"/>
        <v>2.2702439024390242</v>
      </c>
      <c r="N923" s="2">
        <f t="shared" si="1045"/>
        <v>1.8536585365853655</v>
      </c>
      <c r="O923" s="2">
        <f t="shared" si="1046"/>
        <v>7.7073170731707306</v>
      </c>
      <c r="P923" s="2">
        <f t="shared" si="1047"/>
        <v>65.33</v>
      </c>
      <c r="Q923" s="2">
        <f t="shared" si="1048"/>
        <v>71.33</v>
      </c>
      <c r="R923" s="2">
        <f t="shared" si="1049"/>
        <v>64.041666666666671</v>
      </c>
      <c r="S923" s="2">
        <f t="shared" si="1038"/>
        <v>68.041666666666671</v>
      </c>
      <c r="T923" s="2">
        <f t="shared" si="1039"/>
        <v>78.041666666666671</v>
      </c>
      <c r="U923" s="7">
        <f t="shared" si="1040"/>
        <v>1</v>
      </c>
      <c r="V923" s="2">
        <f t="shared" si="1050"/>
        <v>8.4061352747468145</v>
      </c>
      <c r="W923" s="28">
        <f t="shared" si="1051"/>
        <v>12.362436770213806</v>
      </c>
      <c r="X923" s="2">
        <f t="shared" si="1052"/>
        <v>13.796294626039352</v>
      </c>
      <c r="Y923" s="2">
        <f t="shared" si="1053"/>
        <v>74.254194926930197</v>
      </c>
      <c r="Z923" s="28">
        <f t="shared" si="1054"/>
        <v>0</v>
      </c>
      <c r="AA923" s="28">
        <f t="shared" si="1055"/>
        <v>8.8333333333333339</v>
      </c>
      <c r="AB923" s="28">
        <f t="shared" si="1056"/>
        <v>109.2015248035553</v>
      </c>
      <c r="AC923" s="2">
        <f t="shared" si="1057"/>
        <v>121.86726919668095</v>
      </c>
      <c r="AD923" s="2">
        <f t="shared" si="1041"/>
        <v>121.86726919668095</v>
      </c>
      <c r="AE923" s="2">
        <f t="shared" si="1058"/>
        <v>121.86726919668095</v>
      </c>
      <c r="AF923" s="2">
        <f t="shared" si="1042"/>
        <v>1764.3184342560278</v>
      </c>
      <c r="AG923" s="33">
        <f t="shared" si="1059"/>
        <v>0.15897639961389964</v>
      </c>
      <c r="AH923" s="33">
        <f t="shared" si="1060"/>
        <v>0.15897639961389964</v>
      </c>
      <c r="AI923" s="2">
        <f t="shared" si="1061"/>
        <v>2.3744788002409414</v>
      </c>
      <c r="AJ923" s="7">
        <v>2.2000000000000002</v>
      </c>
      <c r="AK923" s="27">
        <f t="shared" si="1062"/>
        <v>0</v>
      </c>
      <c r="AL923" s="3">
        <f t="shared" si="1063"/>
        <v>3147.3318522797135</v>
      </c>
    </row>
    <row r="924" spans="1:38" ht="20.25" x14ac:dyDescent="0.3">
      <c r="A924" s="7">
        <v>37</v>
      </c>
      <c r="B924" s="7">
        <v>78</v>
      </c>
      <c r="C924" s="27">
        <v>63</v>
      </c>
      <c r="D924" s="27">
        <v>98</v>
      </c>
      <c r="E924" s="7">
        <v>8</v>
      </c>
      <c r="F924" s="32">
        <f t="shared" si="1043"/>
        <v>9.5</v>
      </c>
      <c r="G924" s="8">
        <f t="shared" si="1036"/>
        <v>42180</v>
      </c>
      <c r="H924" s="2">
        <v>1.4</v>
      </c>
      <c r="I924" s="7">
        <f t="shared" si="1037"/>
        <v>59051.999999999993</v>
      </c>
      <c r="J924" s="7">
        <v>1.2</v>
      </c>
      <c r="K924" s="7">
        <v>1.75</v>
      </c>
      <c r="L924" s="7">
        <v>0</v>
      </c>
      <c r="M924" s="2">
        <f t="shared" si="1044"/>
        <v>2.196190476190476</v>
      </c>
      <c r="N924" s="2">
        <f t="shared" si="1045"/>
        <v>1.8095238095238095</v>
      </c>
      <c r="O924" s="2">
        <f t="shared" si="1046"/>
        <v>7.5238095238095237</v>
      </c>
      <c r="P924" s="2">
        <f t="shared" si="1047"/>
        <v>66.906666666666666</v>
      </c>
      <c r="Q924" s="2">
        <f t="shared" si="1048"/>
        <v>72.906666666666666</v>
      </c>
      <c r="R924" s="2">
        <f t="shared" si="1049"/>
        <v>65.583333333333329</v>
      </c>
      <c r="S924" s="2">
        <f t="shared" si="1038"/>
        <v>69.583333333333329</v>
      </c>
      <c r="T924" s="2">
        <f t="shared" si="1039"/>
        <v>79.583333333333329</v>
      </c>
      <c r="U924" s="7">
        <f t="shared" si="1040"/>
        <v>1</v>
      </c>
      <c r="V924" s="2">
        <f t="shared" si="1050"/>
        <v>8.0310160815519946</v>
      </c>
      <c r="W924" s="28">
        <f t="shared" si="1051"/>
        <v>11.827113877584992</v>
      </c>
      <c r="X924" s="2">
        <f t="shared" si="1052"/>
        <v>13.236460012945381</v>
      </c>
      <c r="Y924" s="2">
        <f t="shared" si="1053"/>
        <v>76.294652774743952</v>
      </c>
      <c r="Z924" s="28">
        <f t="shared" si="1054"/>
        <v>0</v>
      </c>
      <c r="AA924" s="28">
        <f t="shared" si="1055"/>
        <v>9.5</v>
      </c>
      <c r="AB924" s="28">
        <f t="shared" si="1056"/>
        <v>112.35758183705742</v>
      </c>
      <c r="AC924" s="2">
        <f t="shared" si="1057"/>
        <v>125.74637012298112</v>
      </c>
      <c r="AD924" s="2">
        <f t="shared" si="1041"/>
        <v>125.74637012298112</v>
      </c>
      <c r="AE924" s="2">
        <f t="shared" si="1058"/>
        <v>125.74637012298112</v>
      </c>
      <c r="AF924" s="2">
        <f t="shared" si="1042"/>
        <v>2070.6237179810328</v>
      </c>
      <c r="AG924" s="33">
        <f t="shared" si="1059"/>
        <v>0.15981558880308883</v>
      </c>
      <c r="AH924" s="33">
        <f t="shared" si="1060"/>
        <v>0.15981558880308883</v>
      </c>
      <c r="AI924" s="2">
        <f t="shared" si="1061"/>
        <v>2.3759696014812808</v>
      </c>
      <c r="AJ924" s="7">
        <v>2.2000000000000002</v>
      </c>
      <c r="AK924" s="27">
        <f t="shared" si="1062"/>
        <v>0</v>
      </c>
      <c r="AL924" s="3">
        <f t="shared" si="1063"/>
        <v>3150.0415239220565</v>
      </c>
    </row>
    <row r="925" spans="1:38" ht="20.25" x14ac:dyDescent="0.3">
      <c r="A925" s="7">
        <v>37</v>
      </c>
      <c r="B925" s="7">
        <v>84</v>
      </c>
      <c r="C925" s="27">
        <v>68</v>
      </c>
      <c r="D925" s="27">
        <v>106</v>
      </c>
      <c r="E925" s="7">
        <v>8.5</v>
      </c>
      <c r="F925" s="32">
        <f t="shared" si="1043"/>
        <v>10.25</v>
      </c>
      <c r="G925" s="8">
        <f t="shared" si="1036"/>
        <v>45510</v>
      </c>
      <c r="H925" s="2">
        <v>1.4</v>
      </c>
      <c r="I925" s="7">
        <f t="shared" si="1037"/>
        <v>63713.999999999993</v>
      </c>
      <c r="J925" s="7">
        <v>1.2</v>
      </c>
      <c r="K925" s="7">
        <v>1.75</v>
      </c>
      <c r="L925" s="7">
        <v>0</v>
      </c>
      <c r="M925" s="2">
        <f t="shared" si="1044"/>
        <v>2.1733333333333333</v>
      </c>
      <c r="N925" s="2">
        <f t="shared" si="1045"/>
        <v>1.8095238095238095</v>
      </c>
      <c r="O925" s="2">
        <f t="shared" si="1046"/>
        <v>7.5238095238095237</v>
      </c>
      <c r="P925" s="2">
        <f t="shared" si="1047"/>
        <v>66.946666666666673</v>
      </c>
      <c r="Q925" s="2">
        <f t="shared" si="1048"/>
        <v>72.946666666666673</v>
      </c>
      <c r="R925" s="2">
        <f t="shared" si="1049"/>
        <v>65.583333333333329</v>
      </c>
      <c r="S925" s="2">
        <f t="shared" si="1038"/>
        <v>69.583333333333329</v>
      </c>
      <c r="T925" s="2">
        <f t="shared" si="1039"/>
        <v>79.583333333333329</v>
      </c>
      <c r="U925" s="7">
        <f t="shared" si="1040"/>
        <v>1</v>
      </c>
      <c r="V925" s="2">
        <f t="shared" si="1050"/>
        <v>8.0266123074257543</v>
      </c>
      <c r="W925" s="28">
        <f t="shared" si="1051"/>
        <v>11.820628529086955</v>
      </c>
      <c r="X925" s="2">
        <f t="shared" si="1052"/>
        <v>13.229201855380248</v>
      </c>
      <c r="Y925" s="2">
        <f t="shared" si="1053"/>
        <v>82.272776151113987</v>
      </c>
      <c r="Z925" s="28">
        <f t="shared" si="1054"/>
        <v>0</v>
      </c>
      <c r="AA925" s="28">
        <f t="shared" si="1055"/>
        <v>10.25</v>
      </c>
      <c r="AB925" s="28">
        <f t="shared" si="1056"/>
        <v>121.16144242314128</v>
      </c>
      <c r="AC925" s="2">
        <f t="shared" si="1057"/>
        <v>135.59931901764753</v>
      </c>
      <c r="AD925" s="2">
        <f t="shared" si="1041"/>
        <v>135.59931901764753</v>
      </c>
      <c r="AE925" s="2">
        <f t="shared" si="1058"/>
        <v>135.59931901764753</v>
      </c>
      <c r="AF925" s="2">
        <f t="shared" si="1042"/>
        <v>2401.4334244040379</v>
      </c>
      <c r="AG925" s="33">
        <f t="shared" si="1059"/>
        <v>0.16075967664092669</v>
      </c>
      <c r="AH925" s="33">
        <f t="shared" si="1060"/>
        <v>0.16075967664092669</v>
      </c>
      <c r="AI925" s="2">
        <f t="shared" si="1061"/>
        <v>2.3776489920592696</v>
      </c>
      <c r="AJ925" s="7">
        <v>2.2000000000000002</v>
      </c>
      <c r="AK925" s="27">
        <f t="shared" si="1062"/>
        <v>0</v>
      </c>
      <c r="AL925" s="3">
        <f t="shared" si="1063"/>
        <v>3147.9693062529063</v>
      </c>
    </row>
    <row r="926" spans="1:38" ht="20.25" x14ac:dyDescent="0.3">
      <c r="A926" s="7">
        <v>37</v>
      </c>
      <c r="B926" s="7">
        <v>90</v>
      </c>
      <c r="C926" s="27">
        <v>72</v>
      </c>
      <c r="D926" s="27">
        <v>113</v>
      </c>
      <c r="E926" s="7">
        <v>9</v>
      </c>
      <c r="F926" s="32">
        <f t="shared" si="1043"/>
        <v>10.916666666666666</v>
      </c>
      <c r="G926" s="8">
        <f t="shared" si="1036"/>
        <v>48470</v>
      </c>
      <c r="H926" s="2">
        <v>1.4</v>
      </c>
      <c r="I926" s="7">
        <f t="shared" si="1037"/>
        <v>67858</v>
      </c>
      <c r="J926" s="7">
        <v>1.2</v>
      </c>
      <c r="K926" s="7">
        <v>1.75</v>
      </c>
      <c r="L926" s="7">
        <v>0</v>
      </c>
      <c r="M926" s="2">
        <f t="shared" si="1044"/>
        <v>2.1533333333333333</v>
      </c>
      <c r="N926" s="2">
        <f t="shared" si="1045"/>
        <v>1.8095238095238095</v>
      </c>
      <c r="O926" s="2">
        <f t="shared" si="1046"/>
        <v>7.5238095238095237</v>
      </c>
      <c r="P926" s="2">
        <f t="shared" si="1047"/>
        <v>66.981666666666669</v>
      </c>
      <c r="Q926" s="2">
        <f t="shared" si="1048"/>
        <v>72.981666666666669</v>
      </c>
      <c r="R926" s="2">
        <f t="shared" si="1049"/>
        <v>65.583333333333329</v>
      </c>
      <c r="S926" s="2">
        <f t="shared" si="1038"/>
        <v>69.583333333333329</v>
      </c>
      <c r="T926" s="2">
        <f t="shared" si="1039"/>
        <v>79.583333333333329</v>
      </c>
      <c r="U926" s="7">
        <f t="shared" si="1040"/>
        <v>1</v>
      </c>
      <c r="V926" s="2">
        <f t="shared" si="1050"/>
        <v>8.0227629649320704</v>
      </c>
      <c r="W926" s="28">
        <f t="shared" si="1051"/>
        <v>11.814959680766354</v>
      </c>
      <c r="X926" s="2">
        <f t="shared" si="1052"/>
        <v>13.222857494034638</v>
      </c>
      <c r="Y926" s="2">
        <f t="shared" si="1053"/>
        <v>87.581829033841757</v>
      </c>
      <c r="Z926" s="28">
        <f t="shared" si="1054"/>
        <v>0</v>
      </c>
      <c r="AA926" s="28">
        <f t="shared" si="1055"/>
        <v>10.916666666666666</v>
      </c>
      <c r="AB926" s="28">
        <f t="shared" si="1056"/>
        <v>128.97997651503269</v>
      </c>
      <c r="AC926" s="2">
        <f t="shared" si="1057"/>
        <v>144.34952764321147</v>
      </c>
      <c r="AD926" s="2">
        <f t="shared" si="1041"/>
        <v>144.34952764321147</v>
      </c>
      <c r="AE926" s="2">
        <f t="shared" si="1058"/>
        <v>144.34952764321147</v>
      </c>
      <c r="AF926" s="2">
        <f t="shared" si="1042"/>
        <v>2756.7475535250433</v>
      </c>
      <c r="AG926" s="33">
        <f t="shared" si="1059"/>
        <v>0.16159886583011585</v>
      </c>
      <c r="AH926" s="33">
        <f t="shared" si="1060"/>
        <v>0.16159886583011585</v>
      </c>
      <c r="AI926" s="2">
        <f t="shared" si="1061"/>
        <v>2.3791437779790625</v>
      </c>
      <c r="AJ926" s="7">
        <v>2.2000000000000002</v>
      </c>
      <c r="AK926" s="27">
        <f t="shared" si="1062"/>
        <v>0</v>
      </c>
      <c r="AL926" s="3">
        <f t="shared" si="1063"/>
        <v>3151.9369758274952</v>
      </c>
    </row>
    <row r="927" spans="1:38" ht="20.25" x14ac:dyDescent="0.3">
      <c r="A927" s="7">
        <v>37</v>
      </c>
      <c r="B927" s="7">
        <v>96</v>
      </c>
      <c r="C927" s="27">
        <v>77</v>
      </c>
      <c r="D927" s="27">
        <v>121</v>
      </c>
      <c r="E927" s="7">
        <v>9.5</v>
      </c>
      <c r="F927" s="32">
        <f t="shared" si="1043"/>
        <v>11.666666666666666</v>
      </c>
      <c r="G927" s="8">
        <f t="shared" si="1036"/>
        <v>51800</v>
      </c>
      <c r="H927" s="2">
        <v>1.4</v>
      </c>
      <c r="I927" s="7">
        <f t="shared" si="1037"/>
        <v>72520</v>
      </c>
      <c r="J927" s="7">
        <v>1.2</v>
      </c>
      <c r="K927" s="7">
        <v>1.75</v>
      </c>
      <c r="L927" s="7">
        <v>0</v>
      </c>
      <c r="M927" s="2">
        <f t="shared" si="1044"/>
        <v>2.1304761904761902</v>
      </c>
      <c r="N927" s="2">
        <f t="shared" si="1045"/>
        <v>1.8095238095238095</v>
      </c>
      <c r="O927" s="2">
        <f t="shared" si="1046"/>
        <v>7.5238095238095237</v>
      </c>
      <c r="P927" s="2">
        <f t="shared" si="1047"/>
        <v>67.021666666666675</v>
      </c>
      <c r="Q927" s="2">
        <f t="shared" si="1048"/>
        <v>73.021666666666675</v>
      </c>
      <c r="R927" s="2">
        <f t="shared" si="1049"/>
        <v>65.583333333333329</v>
      </c>
      <c r="S927" s="2">
        <f t="shared" si="1038"/>
        <v>69.583333333333329</v>
      </c>
      <c r="T927" s="2">
        <f t="shared" si="1039"/>
        <v>79.583333333333329</v>
      </c>
      <c r="U927" s="7">
        <f t="shared" si="1040"/>
        <v>1</v>
      </c>
      <c r="V927" s="2">
        <f t="shared" si="1050"/>
        <v>8.0183682348026935</v>
      </c>
      <c r="W927" s="28">
        <f t="shared" si="1051"/>
        <v>11.808487651178368</v>
      </c>
      <c r="X927" s="2">
        <f t="shared" si="1052"/>
        <v>13.21561424249156</v>
      </c>
      <c r="Y927" s="2">
        <f t="shared" si="1053"/>
        <v>93.547629406031419</v>
      </c>
      <c r="Z927" s="28">
        <f t="shared" si="1054"/>
        <v>0</v>
      </c>
      <c r="AA927" s="28">
        <f t="shared" si="1055"/>
        <v>11.666666666666666</v>
      </c>
      <c r="AB927" s="28">
        <f t="shared" si="1056"/>
        <v>137.76568926374762</v>
      </c>
      <c r="AC927" s="2">
        <f t="shared" si="1057"/>
        <v>154.18216616240153</v>
      </c>
      <c r="AD927" s="2">
        <f t="shared" si="1041"/>
        <v>154.18216616240153</v>
      </c>
      <c r="AE927" s="2">
        <f t="shared" si="1058"/>
        <v>154.18216616240153</v>
      </c>
      <c r="AF927" s="2">
        <f t="shared" si="1042"/>
        <v>3136.5661053440494</v>
      </c>
      <c r="AG927" s="33">
        <f t="shared" si="1059"/>
        <v>0.16254295366795368</v>
      </c>
      <c r="AH927" s="33">
        <f t="shared" si="1060"/>
        <v>0.16254295366795368</v>
      </c>
      <c r="AI927" s="2">
        <f t="shared" si="1061"/>
        <v>2.3808276603079781</v>
      </c>
      <c r="AJ927" s="7">
        <v>2.2000000000000002</v>
      </c>
      <c r="AK927" s="27">
        <f t="shared" si="1062"/>
        <v>0</v>
      </c>
      <c r="AL927" s="3">
        <f t="shared" si="1063"/>
        <v>3151.4799025282878</v>
      </c>
    </row>
    <row r="928" spans="1:38" ht="20.25" x14ac:dyDescent="0.3">
      <c r="A928" s="7">
        <v>37</v>
      </c>
      <c r="B928" s="7">
        <v>102</v>
      </c>
      <c r="C928" s="27">
        <v>82</v>
      </c>
      <c r="D928" s="27">
        <v>128</v>
      </c>
      <c r="E928" s="7">
        <v>9.75</v>
      </c>
      <c r="F928" s="32">
        <f t="shared" si="1043"/>
        <v>12.291666666666666</v>
      </c>
      <c r="G928" s="8">
        <f t="shared" si="1036"/>
        <v>54575</v>
      </c>
      <c r="H928" s="2">
        <v>1.4</v>
      </c>
      <c r="I928" s="7">
        <f t="shared" si="1037"/>
        <v>76405</v>
      </c>
      <c r="J928" s="7">
        <v>1.2</v>
      </c>
      <c r="K928" s="7">
        <v>1.75</v>
      </c>
      <c r="L928" s="7">
        <v>0</v>
      </c>
      <c r="M928" s="2">
        <f t="shared" si="1044"/>
        <v>2.1104761904761902</v>
      </c>
      <c r="N928" s="2">
        <f t="shared" si="1045"/>
        <v>1.8095238095238095</v>
      </c>
      <c r="O928" s="2">
        <f t="shared" si="1046"/>
        <v>7.5238095238095237</v>
      </c>
      <c r="P928" s="2">
        <f t="shared" si="1047"/>
        <v>67.056666666666672</v>
      </c>
      <c r="Q928" s="2">
        <f t="shared" si="1048"/>
        <v>73.056666666666672</v>
      </c>
      <c r="R928" s="2">
        <f t="shared" si="1049"/>
        <v>65.583333333333329</v>
      </c>
      <c r="S928" s="2">
        <f t="shared" si="1038"/>
        <v>69.583333333333329</v>
      </c>
      <c r="T928" s="2">
        <f t="shared" si="1039"/>
        <v>79.583333333333329</v>
      </c>
      <c r="U928" s="7">
        <f t="shared" si="1040"/>
        <v>1</v>
      </c>
      <c r="V928" s="2">
        <f t="shared" si="1050"/>
        <v>8.0145267936170654</v>
      </c>
      <c r="W928" s="28">
        <f t="shared" si="1051"/>
        <v>11.802830438953276</v>
      </c>
      <c r="X928" s="2">
        <f t="shared" si="1052"/>
        <v>13.209282903825402</v>
      </c>
      <c r="Y928" s="2">
        <f t="shared" si="1053"/>
        <v>98.511891838209763</v>
      </c>
      <c r="Z928" s="28">
        <f t="shared" si="1054"/>
        <v>0</v>
      </c>
      <c r="AA928" s="28">
        <f t="shared" si="1055"/>
        <v>12.291666666666666</v>
      </c>
      <c r="AB928" s="28">
        <f t="shared" si="1056"/>
        <v>145.07645747880068</v>
      </c>
      <c r="AC928" s="2">
        <f t="shared" si="1057"/>
        <v>162.36410235952056</v>
      </c>
      <c r="AD928" s="2">
        <f t="shared" si="1041"/>
        <v>162.36410235952056</v>
      </c>
      <c r="AE928" s="2">
        <f t="shared" si="1058"/>
        <v>162.36410235952056</v>
      </c>
      <c r="AF928" s="2">
        <f t="shared" si="1042"/>
        <v>3540.8890798610555</v>
      </c>
      <c r="AG928" s="33">
        <f t="shared" si="1059"/>
        <v>0.16332969353281857</v>
      </c>
      <c r="AH928" s="33">
        <f t="shared" si="1060"/>
        <v>0.16332969353281857</v>
      </c>
      <c r="AI928" s="2">
        <f t="shared" si="1061"/>
        <v>2.3822327174597091</v>
      </c>
      <c r="AJ928" s="7">
        <v>2.2000000000000002</v>
      </c>
      <c r="AK928" s="27">
        <f t="shared" si="1062"/>
        <v>0</v>
      </c>
      <c r="AL928" s="3">
        <f t="shared" si="1063"/>
        <v>3146.1775528081826</v>
      </c>
    </row>
    <row r="929" spans="1:38" ht="20.25" x14ac:dyDescent="0.3">
      <c r="A929" s="7">
        <v>37</v>
      </c>
      <c r="B929" s="7">
        <v>108</v>
      </c>
      <c r="C929" s="27">
        <v>87</v>
      </c>
      <c r="D929" s="27">
        <v>136</v>
      </c>
      <c r="E929" s="7">
        <v>10</v>
      </c>
      <c r="F929" s="32">
        <f t="shared" si="1043"/>
        <v>13</v>
      </c>
      <c r="G929" s="8">
        <f t="shared" si="1036"/>
        <v>57720</v>
      </c>
      <c r="H929" s="2">
        <v>1.4</v>
      </c>
      <c r="I929" s="7">
        <f t="shared" si="1037"/>
        <v>80808</v>
      </c>
      <c r="J929" s="7">
        <v>1.2</v>
      </c>
      <c r="K929" s="7">
        <v>1.75</v>
      </c>
      <c r="L929" s="7">
        <v>0</v>
      </c>
      <c r="M929" s="2">
        <f t="shared" si="1044"/>
        <v>2.0876190476190475</v>
      </c>
      <c r="N929" s="2">
        <f t="shared" si="1045"/>
        <v>1.8095238095238095</v>
      </c>
      <c r="O929" s="2">
        <f t="shared" si="1046"/>
        <v>7.5238095238095237</v>
      </c>
      <c r="P929" s="2">
        <f t="shared" si="1047"/>
        <v>67.096666666666678</v>
      </c>
      <c r="Q929" s="2">
        <f t="shared" si="1048"/>
        <v>73.096666666666678</v>
      </c>
      <c r="R929" s="2">
        <f t="shared" si="1049"/>
        <v>65.583333333333329</v>
      </c>
      <c r="S929" s="2">
        <f t="shared" si="1038"/>
        <v>69.583333333333329</v>
      </c>
      <c r="T929" s="2">
        <f t="shared" si="1039"/>
        <v>79.583333333333329</v>
      </c>
      <c r="U929" s="7">
        <f t="shared" si="1040"/>
        <v>1</v>
      </c>
      <c r="V929" s="2">
        <f t="shared" si="1050"/>
        <v>8.010141079652751</v>
      </c>
      <c r="W929" s="28">
        <f t="shared" si="1051"/>
        <v>11.796371687288017</v>
      </c>
      <c r="X929" s="2">
        <f t="shared" si="1052"/>
        <v>13.202054512432913</v>
      </c>
      <c r="Y929" s="2">
        <f t="shared" si="1053"/>
        <v>104.13183403548577</v>
      </c>
      <c r="Z929" s="28">
        <f t="shared" si="1054"/>
        <v>0</v>
      </c>
      <c r="AA929" s="28">
        <f t="shared" si="1055"/>
        <v>13</v>
      </c>
      <c r="AB929" s="28">
        <f t="shared" si="1056"/>
        <v>153.35283193474422</v>
      </c>
      <c r="AC929" s="2">
        <f t="shared" si="1057"/>
        <v>171.62670866162787</v>
      </c>
      <c r="AD929" s="2">
        <f t="shared" si="1041"/>
        <v>171.62670866162787</v>
      </c>
      <c r="AE929" s="2">
        <f t="shared" si="1058"/>
        <v>171.62670866162787</v>
      </c>
      <c r="AF929" s="2">
        <f t="shared" si="1042"/>
        <v>3969.7164770760623</v>
      </c>
      <c r="AG929" s="33">
        <f t="shared" si="1059"/>
        <v>0.16422133204633207</v>
      </c>
      <c r="AH929" s="33">
        <f t="shared" si="1060"/>
        <v>0.16422133204633207</v>
      </c>
      <c r="AI929" s="2">
        <f t="shared" si="1061"/>
        <v>2.383827121731501</v>
      </c>
      <c r="AJ929" s="7">
        <v>2.2000000000000002</v>
      </c>
      <c r="AK929" s="27">
        <f t="shared" si="1062"/>
        <v>0</v>
      </c>
      <c r="AL929" s="3">
        <f t="shared" si="1063"/>
        <v>3137.9736725807093</v>
      </c>
    </row>
    <row r="930" spans="1:38" ht="20.25" x14ac:dyDescent="0.3">
      <c r="A930" s="7">
        <v>37</v>
      </c>
      <c r="B930" s="7">
        <v>114</v>
      </c>
      <c r="C930" s="27">
        <v>92</v>
      </c>
      <c r="D930" s="27">
        <v>143</v>
      </c>
      <c r="E930" s="7">
        <v>10.5</v>
      </c>
      <c r="F930" s="32">
        <f t="shared" si="1043"/>
        <v>13.666666666666666</v>
      </c>
      <c r="G930" s="8">
        <f t="shared" si="1036"/>
        <v>60680</v>
      </c>
      <c r="H930" s="2">
        <v>1.4</v>
      </c>
      <c r="I930" s="7">
        <f t="shared" si="1037"/>
        <v>84952</v>
      </c>
      <c r="J930" s="7">
        <v>1.2</v>
      </c>
      <c r="K930" s="7">
        <v>1.75</v>
      </c>
      <c r="L930" s="7">
        <v>0</v>
      </c>
      <c r="M930" s="2">
        <f t="shared" si="1044"/>
        <v>2.0676190476190475</v>
      </c>
      <c r="N930" s="2">
        <f t="shared" si="1045"/>
        <v>1.8095238095238095</v>
      </c>
      <c r="O930" s="2">
        <f t="shared" si="1046"/>
        <v>7.5238095238095237</v>
      </c>
      <c r="P930" s="2">
        <f t="shared" si="1047"/>
        <v>67.131666666666675</v>
      </c>
      <c r="Q930" s="2">
        <f t="shared" si="1048"/>
        <v>73.131666666666675</v>
      </c>
      <c r="R930" s="2">
        <f t="shared" si="1049"/>
        <v>65.583333333333329</v>
      </c>
      <c r="S930" s="2">
        <f t="shared" si="1038"/>
        <v>69.583333333333329</v>
      </c>
      <c r="T930" s="2">
        <f t="shared" si="1039"/>
        <v>79.583333333333329</v>
      </c>
      <c r="U930" s="7">
        <f t="shared" si="1040"/>
        <v>1</v>
      </c>
      <c r="V930" s="2">
        <f t="shared" si="1050"/>
        <v>8.0063075154723311</v>
      </c>
      <c r="W930" s="28">
        <f t="shared" si="1051"/>
        <v>11.790726075368122</v>
      </c>
      <c r="X930" s="2">
        <f t="shared" si="1052"/>
        <v>13.195736156391046</v>
      </c>
      <c r="Y930" s="2">
        <f t="shared" si="1053"/>
        <v>109.41953604478852</v>
      </c>
      <c r="Z930" s="28">
        <f t="shared" si="1054"/>
        <v>0</v>
      </c>
      <c r="AA930" s="28">
        <f t="shared" si="1055"/>
        <v>13.666666666666666</v>
      </c>
      <c r="AB930" s="28">
        <f t="shared" si="1056"/>
        <v>161.13992303003099</v>
      </c>
      <c r="AC930" s="2">
        <f t="shared" si="1057"/>
        <v>180.34172747067763</v>
      </c>
      <c r="AD930" s="2">
        <f t="shared" si="1041"/>
        <v>180.34172747067763</v>
      </c>
      <c r="AE930" s="2">
        <f t="shared" si="1058"/>
        <v>180.34172747067763</v>
      </c>
      <c r="AF930" s="2">
        <f t="shared" si="1042"/>
        <v>4423.0482969890691</v>
      </c>
      <c r="AG930" s="33">
        <f t="shared" si="1059"/>
        <v>0.16506052123552128</v>
      </c>
      <c r="AH930" s="33">
        <f t="shared" si="1060"/>
        <v>0.16506052123552128</v>
      </c>
      <c r="AI930" s="2">
        <f t="shared" si="1061"/>
        <v>2.3853296883603039</v>
      </c>
      <c r="AJ930" s="7">
        <v>2.2000000000000002</v>
      </c>
      <c r="AK930" s="27">
        <f t="shared" si="1062"/>
        <v>0</v>
      </c>
      <c r="AL930" s="3">
        <f t="shared" si="1063"/>
        <v>3144.2211487543914</v>
      </c>
    </row>
    <row r="931" spans="1:38" ht="20.25" x14ac:dyDescent="0.3">
      <c r="A931" s="7">
        <v>37</v>
      </c>
      <c r="B931" s="7">
        <v>120</v>
      </c>
      <c r="C931" s="27">
        <v>97</v>
      </c>
      <c r="D931" s="27">
        <v>151</v>
      </c>
      <c r="E931" s="7">
        <v>11</v>
      </c>
      <c r="F931" s="32">
        <f t="shared" si="1043"/>
        <v>14.416666666666666</v>
      </c>
      <c r="G931" s="8">
        <f t="shared" si="1036"/>
        <v>64010</v>
      </c>
      <c r="H931" s="2">
        <v>1.4</v>
      </c>
      <c r="I931" s="7">
        <f t="shared" si="1037"/>
        <v>89614</v>
      </c>
      <c r="J931" s="7">
        <v>1.2</v>
      </c>
      <c r="K931" s="7">
        <v>1.75</v>
      </c>
      <c r="L931" s="7">
        <v>0</v>
      </c>
      <c r="M931" s="2">
        <f t="shared" si="1044"/>
        <v>2.0447619047619048</v>
      </c>
      <c r="N931" s="2">
        <f t="shared" si="1045"/>
        <v>1.8095238095238095</v>
      </c>
      <c r="O931" s="2">
        <f t="shared" si="1046"/>
        <v>7.5238095238095237</v>
      </c>
      <c r="P931" s="2">
        <f t="shared" si="1047"/>
        <v>67.171666666666667</v>
      </c>
      <c r="Q931" s="2">
        <f t="shared" si="1048"/>
        <v>73.171666666666667</v>
      </c>
      <c r="R931" s="2">
        <f t="shared" si="1049"/>
        <v>65.583333333333329</v>
      </c>
      <c r="S931" s="2">
        <f t="shared" si="1038"/>
        <v>69.583333333333329</v>
      </c>
      <c r="T931" s="2">
        <f t="shared" si="1039"/>
        <v>79.583333333333329</v>
      </c>
      <c r="U931" s="7">
        <f t="shared" si="1040"/>
        <v>1</v>
      </c>
      <c r="V931" s="2">
        <f t="shared" si="1050"/>
        <v>8.0019307899553667</v>
      </c>
      <c r="W931" s="28">
        <f t="shared" si="1051"/>
        <v>11.784280560806273</v>
      </c>
      <c r="X931" s="2">
        <f t="shared" si="1052"/>
        <v>13.188522579465703</v>
      </c>
      <c r="Y931" s="2">
        <f t="shared" si="1053"/>
        <v>115.3611688885232</v>
      </c>
      <c r="Z931" s="28">
        <f t="shared" si="1054"/>
        <v>0</v>
      </c>
      <c r="AA931" s="28">
        <f t="shared" si="1055"/>
        <v>14.416666666666666</v>
      </c>
      <c r="AB931" s="28">
        <f t="shared" si="1056"/>
        <v>169.89004475162378</v>
      </c>
      <c r="AC931" s="2">
        <f t="shared" si="1057"/>
        <v>190.13453385396389</v>
      </c>
      <c r="AD931" s="2">
        <f t="shared" si="1041"/>
        <v>190.13453385396389</v>
      </c>
      <c r="AE931" s="2">
        <f t="shared" si="1058"/>
        <v>190.13453385396389</v>
      </c>
      <c r="AF931" s="2">
        <f t="shared" si="1042"/>
        <v>4900.884539600077</v>
      </c>
      <c r="AG931" s="33">
        <f t="shared" si="1059"/>
        <v>0.16600460907335909</v>
      </c>
      <c r="AH931" s="33">
        <f t="shared" si="1060"/>
        <v>0.16600460907335909</v>
      </c>
      <c r="AI931" s="2">
        <f t="shared" si="1061"/>
        <v>2.3870223415690655</v>
      </c>
      <c r="AJ931" s="7">
        <v>2.2000000000000002</v>
      </c>
      <c r="AK931" s="27">
        <f t="shared" si="1062"/>
        <v>0</v>
      </c>
      <c r="AL931" s="3">
        <f t="shared" si="1063"/>
        <v>3146.6469841318508</v>
      </c>
    </row>
    <row r="932" spans="1:38" ht="20.25" x14ac:dyDescent="0.3">
      <c r="A932" s="7">
        <v>37</v>
      </c>
      <c r="B932" s="7">
        <v>132</v>
      </c>
      <c r="C932" s="27">
        <v>106</v>
      </c>
      <c r="D932" s="27">
        <v>166</v>
      </c>
      <c r="E932" s="7">
        <v>12</v>
      </c>
      <c r="F932" s="32">
        <f t="shared" si="1043"/>
        <v>15.833333333333334</v>
      </c>
      <c r="G932" s="8">
        <f t="shared" si="1036"/>
        <v>70300</v>
      </c>
      <c r="H932" s="2">
        <v>1.4</v>
      </c>
      <c r="I932" s="7">
        <f t="shared" si="1037"/>
        <v>98420</v>
      </c>
      <c r="J932" s="7">
        <v>1.2</v>
      </c>
      <c r="K932" s="7">
        <v>1.75</v>
      </c>
      <c r="L932" s="7">
        <v>0</v>
      </c>
      <c r="M932" s="2">
        <f t="shared" si="1044"/>
        <v>2.0019047619047616</v>
      </c>
      <c r="N932" s="2">
        <f t="shared" si="1045"/>
        <v>1.8095238095238095</v>
      </c>
      <c r="O932" s="2">
        <f t="shared" si="1046"/>
        <v>7.5238095238095237</v>
      </c>
      <c r="P932" s="2">
        <f t="shared" si="1047"/>
        <v>67.24666666666667</v>
      </c>
      <c r="Q932" s="2">
        <f t="shared" si="1048"/>
        <v>73.24666666666667</v>
      </c>
      <c r="R932" s="2">
        <f t="shared" si="1049"/>
        <v>65.583333333333329</v>
      </c>
      <c r="S932" s="2">
        <f t="shared" si="1038"/>
        <v>69.583333333333329</v>
      </c>
      <c r="T932" s="2">
        <f t="shared" si="1039"/>
        <v>79.583333333333329</v>
      </c>
      <c r="U932" s="7">
        <f t="shared" si="1040"/>
        <v>1</v>
      </c>
      <c r="V932" s="2">
        <f t="shared" si="1050"/>
        <v>7.993737313903031</v>
      </c>
      <c r="W932" s="28">
        <f t="shared" si="1051"/>
        <v>11.772214195437286</v>
      </c>
      <c r="X932" s="2">
        <f t="shared" si="1052"/>
        <v>13.175018358202484</v>
      </c>
      <c r="Y932" s="2">
        <f t="shared" si="1053"/>
        <v>126.56750747013133</v>
      </c>
      <c r="Z932" s="28">
        <f t="shared" si="1054"/>
        <v>0</v>
      </c>
      <c r="AA932" s="28">
        <f t="shared" si="1055"/>
        <v>15.833333333333334</v>
      </c>
      <c r="AB932" s="28">
        <f t="shared" si="1056"/>
        <v>186.39339142775702</v>
      </c>
      <c r="AC932" s="2">
        <f t="shared" si="1057"/>
        <v>208.604457338206</v>
      </c>
      <c r="AD932" s="2">
        <f t="shared" si="1041"/>
        <v>208.604457338206</v>
      </c>
      <c r="AE932" s="2">
        <f t="shared" si="1058"/>
        <v>208.604457338206</v>
      </c>
      <c r="AF932" s="2">
        <f t="shared" si="1042"/>
        <v>5930.0702929160934</v>
      </c>
      <c r="AG932" s="33">
        <f t="shared" si="1059"/>
        <v>0.16778788610038611</v>
      </c>
      <c r="AH932" s="33">
        <f t="shared" si="1060"/>
        <v>0.16778788610038611</v>
      </c>
      <c r="AI932" s="2">
        <f t="shared" si="1061"/>
        <v>2.3902261384821553</v>
      </c>
      <c r="AJ932" s="7">
        <v>2.2000000000000002</v>
      </c>
      <c r="AK932" s="27">
        <f t="shared" si="1062"/>
        <v>0</v>
      </c>
      <c r="AL932" s="3">
        <f t="shared" si="1063"/>
        <v>3155.9267359454661</v>
      </c>
    </row>
    <row r="933" spans="1:38" ht="20.25" x14ac:dyDescent="0.3">
      <c r="A933" s="7">
        <v>37</v>
      </c>
      <c r="B933" s="7">
        <v>144</v>
      </c>
      <c r="C933" s="27">
        <v>116</v>
      </c>
      <c r="D933" s="27">
        <v>180</v>
      </c>
      <c r="E933" s="7">
        <v>13</v>
      </c>
      <c r="F933" s="32">
        <f t="shared" si="1043"/>
        <v>17.166666666666668</v>
      </c>
      <c r="G933" s="8">
        <f t="shared" si="1036"/>
        <v>76220</v>
      </c>
      <c r="H933" s="2">
        <v>1.4</v>
      </c>
      <c r="I933" s="7">
        <f t="shared" si="1037"/>
        <v>106708</v>
      </c>
      <c r="J933" s="7">
        <v>1.2</v>
      </c>
      <c r="K933" s="7">
        <v>1.75</v>
      </c>
      <c r="L933" s="7">
        <v>0</v>
      </c>
      <c r="M933" s="2">
        <f t="shared" si="1044"/>
        <v>1.9619047619047618</v>
      </c>
      <c r="N933" s="2">
        <f t="shared" si="1045"/>
        <v>1.8095238095238095</v>
      </c>
      <c r="O933" s="2">
        <f t="shared" si="1046"/>
        <v>7.5238095238095237</v>
      </c>
      <c r="P933" s="2">
        <f t="shared" si="1047"/>
        <v>67.316666666666677</v>
      </c>
      <c r="Q933" s="2">
        <f t="shared" si="1048"/>
        <v>73.316666666666677</v>
      </c>
      <c r="R933" s="2">
        <f t="shared" si="1049"/>
        <v>65.583333333333329</v>
      </c>
      <c r="S933" s="2">
        <f t="shared" si="1038"/>
        <v>69.583333333333329</v>
      </c>
      <c r="T933" s="2">
        <f t="shared" si="1039"/>
        <v>79.583333333333329</v>
      </c>
      <c r="U933" s="7">
        <f t="shared" si="1040"/>
        <v>1</v>
      </c>
      <c r="V933" s="2">
        <f t="shared" si="1050"/>
        <v>7.9861051937124437</v>
      </c>
      <c r="W933" s="28">
        <f t="shared" si="1051"/>
        <v>11.76097452741709</v>
      </c>
      <c r="X933" s="2">
        <f t="shared" si="1052"/>
        <v>13.162439345448572</v>
      </c>
      <c r="Y933" s="2">
        <f t="shared" si="1053"/>
        <v>137.09480582539695</v>
      </c>
      <c r="Z933" s="28">
        <f t="shared" si="1054"/>
        <v>0</v>
      </c>
      <c r="AA933" s="28">
        <f t="shared" si="1055"/>
        <v>17.166666666666668</v>
      </c>
      <c r="AB933" s="28">
        <f t="shared" si="1056"/>
        <v>201.89672938732673</v>
      </c>
      <c r="AC933" s="2">
        <f t="shared" si="1057"/>
        <v>225.95520876353385</v>
      </c>
      <c r="AD933" s="2">
        <f t="shared" si="1041"/>
        <v>225.95520876353385</v>
      </c>
      <c r="AE933" s="2">
        <f t="shared" si="1058"/>
        <v>225.95520876353385</v>
      </c>
      <c r="AF933" s="2">
        <f t="shared" si="1042"/>
        <v>7057.2737370241111</v>
      </c>
      <c r="AG933" s="33">
        <f t="shared" si="1059"/>
        <v>0.16946626447876453</v>
      </c>
      <c r="AH933" s="33">
        <f t="shared" si="1060"/>
        <v>0.16946626447876453</v>
      </c>
      <c r="AI933" s="2">
        <f t="shared" si="1061"/>
        <v>2.393249342836036</v>
      </c>
      <c r="AJ933" s="7">
        <v>2.2000000000000002</v>
      </c>
      <c r="AK933" s="27">
        <f t="shared" si="1062"/>
        <v>0</v>
      </c>
      <c r="AL933" s="3">
        <f t="shared" si="1063"/>
        <v>3169.0603426556067</v>
      </c>
    </row>
    <row r="934" spans="1:38" ht="20.25" x14ac:dyDescent="0.3">
      <c r="A934" s="7"/>
      <c r="B934" s="7"/>
      <c r="C934" s="7"/>
      <c r="D934" s="2"/>
      <c r="E934" s="2"/>
      <c r="F934" s="2"/>
      <c r="G934" s="7"/>
      <c r="H934" s="7"/>
      <c r="I934" s="7"/>
      <c r="J934" s="7"/>
      <c r="K934" s="2"/>
      <c r="L934" s="2"/>
      <c r="M934" s="2"/>
      <c r="N934" s="2"/>
      <c r="O934" s="2"/>
      <c r="P934" s="2"/>
      <c r="Q934" s="2"/>
      <c r="R934" s="2"/>
      <c r="S934" s="7"/>
      <c r="T934" s="2"/>
      <c r="U934" s="28"/>
      <c r="V934" s="2"/>
      <c r="W934" s="2"/>
      <c r="X934" s="28"/>
      <c r="Y934" s="28"/>
      <c r="Z934" s="28"/>
      <c r="AA934" s="2"/>
      <c r="AB934" s="2"/>
      <c r="AC934" s="2"/>
      <c r="AD934" s="7"/>
      <c r="AE934" s="2"/>
      <c r="AF934" s="7"/>
      <c r="AG934" s="7"/>
      <c r="AH934" s="3"/>
    </row>
    <row r="935" spans="1:38" ht="150" x14ac:dyDescent="0.2">
      <c r="A935" s="7" t="s">
        <v>10</v>
      </c>
      <c r="B935" s="7" t="s">
        <v>82</v>
      </c>
      <c r="C935" s="31" t="s">
        <v>83</v>
      </c>
      <c r="D935" s="31" t="s">
        <v>84</v>
      </c>
      <c r="E935" s="7" t="s">
        <v>12</v>
      </c>
      <c r="F935" s="7" t="s">
        <v>85</v>
      </c>
      <c r="G935" s="7" t="s">
        <v>47</v>
      </c>
      <c r="H935" s="7" t="s">
        <v>14</v>
      </c>
      <c r="I935" s="7" t="s">
        <v>15</v>
      </c>
      <c r="J935" s="7" t="s">
        <v>16</v>
      </c>
      <c r="K935" s="7" t="s">
        <v>17</v>
      </c>
      <c r="L935" s="7" t="s">
        <v>18</v>
      </c>
      <c r="M935" s="7" t="s">
        <v>25</v>
      </c>
      <c r="N935" s="7" t="s">
        <v>26</v>
      </c>
      <c r="O935" s="7" t="s">
        <v>27</v>
      </c>
      <c r="P935" s="7" t="s">
        <v>28</v>
      </c>
      <c r="Q935" s="7" t="s">
        <v>29</v>
      </c>
      <c r="R935" s="7" t="s">
        <v>30</v>
      </c>
      <c r="S935" s="7" t="s">
        <v>31</v>
      </c>
      <c r="T935" s="7" t="s">
        <v>32</v>
      </c>
      <c r="U935" s="7" t="s">
        <v>33</v>
      </c>
      <c r="V935" s="7" t="s">
        <v>34</v>
      </c>
      <c r="W935" s="26" t="s">
        <v>35</v>
      </c>
      <c r="X935" s="7" t="s">
        <v>36</v>
      </c>
      <c r="Y935" s="7" t="s">
        <v>37</v>
      </c>
      <c r="Z935" s="26" t="s">
        <v>59</v>
      </c>
      <c r="AA935" s="26" t="s">
        <v>60</v>
      </c>
      <c r="AB935" s="26" t="s">
        <v>61</v>
      </c>
      <c r="AC935" s="7" t="s">
        <v>39</v>
      </c>
      <c r="AD935" s="7" t="s">
        <v>40</v>
      </c>
      <c r="AE935" s="7" t="s">
        <v>41</v>
      </c>
      <c r="AF935" s="7" t="s">
        <v>21</v>
      </c>
      <c r="AG935" s="26" t="s">
        <v>90</v>
      </c>
      <c r="AH935" s="26" t="s">
        <v>89</v>
      </c>
      <c r="AI935" s="7" t="s">
        <v>22</v>
      </c>
      <c r="AJ935" s="7" t="s">
        <v>23</v>
      </c>
      <c r="AK935" s="26" t="s">
        <v>20</v>
      </c>
      <c r="AL935" s="7" t="s">
        <v>24</v>
      </c>
    </row>
    <row r="936" spans="1:38" ht="20.25" x14ac:dyDescent="0.3">
      <c r="A936" s="7">
        <v>38</v>
      </c>
      <c r="B936" s="7">
        <v>18</v>
      </c>
      <c r="C936" s="27">
        <v>14</v>
      </c>
      <c r="D936" s="27">
        <v>23</v>
      </c>
      <c r="E936" s="7">
        <v>2.75</v>
      </c>
      <c r="F936" s="32">
        <f>($D936+2*$E936)/12</f>
        <v>2.375</v>
      </c>
      <c r="G936" s="8">
        <f t="shared" ref="G936:G958" si="1065">$B$4*$A936*$F936</f>
        <v>10830</v>
      </c>
      <c r="H936" s="2">
        <v>1.4</v>
      </c>
      <c r="I936" s="7">
        <f t="shared" ref="I936:I958" si="1066">$G936*$H936</f>
        <v>15161.999999999998</v>
      </c>
      <c r="J936" s="7">
        <v>1.2</v>
      </c>
      <c r="K936" s="7">
        <v>1.1499999999999999</v>
      </c>
      <c r="L936" s="7">
        <v>0</v>
      </c>
      <c r="M936" s="2">
        <f>($E$7-$C$7-0.06*$D936/12)/$K936</f>
        <v>3.6681159420289853</v>
      </c>
      <c r="N936" s="2">
        <f>($F$7-$B$7)/$K936</f>
        <v>2.7536231884057973</v>
      </c>
      <c r="O936" s="2">
        <f>($G$7-$B$7)/$K936</f>
        <v>11.449275362318842</v>
      </c>
      <c r="P936" s="2">
        <f>$C$7+$K936*$A936+0.06*$D936/12</f>
        <v>45.481666666666662</v>
      </c>
      <c r="Q936" s="2">
        <f>IF($A936&lt;$M936,$P936,$P936+$E$7)</f>
        <v>51.481666666666662</v>
      </c>
      <c r="R936" s="2">
        <f>$B$7+K936*$A936</f>
        <v>44.533333333333331</v>
      </c>
      <c r="S936" s="2">
        <f t="shared" ref="S936:S958" si="1067">$R936+$F$7</f>
        <v>48.533333333333331</v>
      </c>
      <c r="T936" s="2">
        <f t="shared" ref="T936:T958" si="1068">$R936+$G$7</f>
        <v>58.533333333333331</v>
      </c>
      <c r="U936" s="7">
        <f t="shared" ref="U936:U958" si="1069">IF($A936&lt;$M936,0.5,1)</f>
        <v>1</v>
      </c>
      <c r="V936" s="2">
        <f>($U936*$H$7*(1+$L936)*$J936)/($Q936*$R936)</f>
        <v>16.749175093433841</v>
      </c>
      <c r="W936" s="28">
        <f>IF($A936&lt;$N936,(($U936*$I$7/2*(1+$L936)*$J$7)/($R936*$Q936)),(($U936*$I$7*(1+$L936)*$J$7)/($S936*$Q936)))</f>
        <v>24.013669648037872</v>
      </c>
      <c r="X936" s="2">
        <f>(2*$U936*$H$7*(1+$L936)*$J936)/($Q936*$T936)</f>
        <v>25.486216315293404</v>
      </c>
      <c r="Y936" s="2">
        <f>IF($R936&gt;$F936,$F936*$V936,$R936*$V936)</f>
        <v>39.779290846905376</v>
      </c>
      <c r="Z936" s="28">
        <f>IF($N936&lt;$A936,0,$F$7-$B$7-$K936*$A936)</f>
        <v>0</v>
      </c>
      <c r="AA936" s="28">
        <f>IF($S936&gt;$F936,$F936,$S936)</f>
        <v>2.375</v>
      </c>
      <c r="AB936" s="28">
        <f>($AA936-$Z936)*$W936</f>
        <v>57.032465414089948</v>
      </c>
      <c r="AC936" s="2">
        <f>IF($T936&gt;$F936,$F936*$X936,$T936*$X936)</f>
        <v>60.529763748821836</v>
      </c>
      <c r="AD936" s="2">
        <f t="shared" ref="AD936:AD958" si="1070">IF($Y936&gt;$AC936,$Y936,$AC936)</f>
        <v>60.529763748821836</v>
      </c>
      <c r="AE936" s="2">
        <f>IF($AB936&gt;$AD936,$AB936,$AD936)</f>
        <v>60.529763748821836</v>
      </c>
      <c r="AF936" s="2">
        <f t="shared" ref="AF936:AF958" si="1071">PI()*($B936/(2*12))^2*62.4</f>
        <v>110.26990214100174</v>
      </c>
      <c r="AG936" s="33">
        <f>0.23*($M$7/$H936)*(1+0.35*$M$7*($F936/$A936))</f>
        <v>0.1507680803571429</v>
      </c>
      <c r="AH936" s="33">
        <f>IF(AG936&gt;0.33,0.33,AG936)</f>
        <v>0.1507680803571429</v>
      </c>
      <c r="AI936" s="2">
        <f>$P$7/($O$7-$N$7*AH936)</f>
        <v>2.3599949409609997</v>
      </c>
      <c r="AJ936" s="7">
        <v>2.4</v>
      </c>
      <c r="AK936" s="27">
        <f>IF($A936&gt;$F936,0,$AE936)</f>
        <v>0</v>
      </c>
      <c r="AL936" s="3">
        <f>(12/$D936)*(($I936+$AF936)/$AI936+$AK936/$AJ936)</f>
        <v>3376.3380930230669</v>
      </c>
    </row>
    <row r="937" spans="1:38" ht="20.25" x14ac:dyDescent="0.3">
      <c r="A937" s="7">
        <v>38</v>
      </c>
      <c r="B937" s="7">
        <v>24</v>
      </c>
      <c r="C937" s="27">
        <v>19</v>
      </c>
      <c r="D937" s="27">
        <v>30</v>
      </c>
      <c r="E937" s="7">
        <v>3.25</v>
      </c>
      <c r="F937" s="32">
        <f t="shared" ref="F937:F958" si="1072">($D937+2*$E937)/12</f>
        <v>3.0416666666666665</v>
      </c>
      <c r="G937" s="8">
        <f t="shared" si="1065"/>
        <v>13870</v>
      </c>
      <c r="H937" s="2">
        <v>1.4</v>
      </c>
      <c r="I937" s="7">
        <f t="shared" si="1066"/>
        <v>19418</v>
      </c>
      <c r="J937" s="7">
        <v>1.2</v>
      </c>
      <c r="K937" s="4">
        <f>(1.75-1.15)*(($D937-24)/(96-24))+1.15</f>
        <v>1.2</v>
      </c>
      <c r="L937" s="7">
        <v>0</v>
      </c>
      <c r="M937" s="2">
        <f t="shared" ref="M937:M958" si="1073">($E$7-$C$7-0.06*$D937/12)/$K937</f>
        <v>3.4861111111111107</v>
      </c>
      <c r="N937" s="2">
        <f t="shared" ref="N937:N958" si="1074">($F$7-$B$7)/$K937</f>
        <v>2.6388888888888888</v>
      </c>
      <c r="O937" s="2">
        <f t="shared" ref="O937:O958" si="1075">($G$7-$B$7)/$K937</f>
        <v>10.972222222222221</v>
      </c>
      <c r="P937" s="2">
        <f t="shared" ref="P937:P958" si="1076">$C$7+$K937*$A937+0.06*$D937/12</f>
        <v>47.416666666666664</v>
      </c>
      <c r="Q937" s="2">
        <f t="shared" ref="Q937:Q958" si="1077">IF($A937&lt;$M937,$P937,$P937+$E$7)</f>
        <v>53.416666666666664</v>
      </c>
      <c r="R937" s="2">
        <f t="shared" ref="R937:R958" si="1078">$B$7+K937*$A937</f>
        <v>46.433333333333337</v>
      </c>
      <c r="S937" s="2">
        <f t="shared" si="1067"/>
        <v>50.433333333333337</v>
      </c>
      <c r="T937" s="2">
        <f t="shared" si="1068"/>
        <v>60.433333333333337</v>
      </c>
      <c r="U937" s="7">
        <f t="shared" si="1069"/>
        <v>1</v>
      </c>
      <c r="V937" s="2">
        <f t="shared" ref="V937:V958" si="1079">($U937*$H$7*(1+$L937)*$J937)/($Q937*$R937)</f>
        <v>15.481911451619586</v>
      </c>
      <c r="W937" s="28">
        <f t="shared" ref="W937:W958" si="1080">IF($A937&lt;$N937,(($U937*$I$7/2*(1+$L937)*$J$7)/($R937*$Q937)),(($U937*$I$7*(1+$L937)*$J$7)/($S937*$Q937)))</f>
        <v>22.271875673440682</v>
      </c>
      <c r="X937" s="2">
        <f t="shared" ref="X937:X958" si="1081">(2*$U937*$H$7*(1+$L937)*$J937)/($Q937*$T937)</f>
        <v>23.790736516388399</v>
      </c>
      <c r="Y937" s="2">
        <f t="shared" ref="Y937:Y958" si="1082">IF($R937&gt;$F937,$F937*$V937,$R937*$V937)</f>
        <v>47.090813998676239</v>
      </c>
      <c r="Z937" s="28">
        <f t="shared" ref="Z937:Z958" si="1083">IF($N937&lt;$A937,0,$F$7-$B$7-$K937*$A937)</f>
        <v>0</v>
      </c>
      <c r="AA937" s="28">
        <f t="shared" ref="AA937:AA958" si="1084">IF($S937&gt;$F937,$F937,$S937)</f>
        <v>3.0416666666666665</v>
      </c>
      <c r="AB937" s="28">
        <f t="shared" ref="AB937:AB958" si="1085">($AA937-$Z937)*$W937</f>
        <v>67.743621840048732</v>
      </c>
      <c r="AC937" s="2">
        <f t="shared" ref="AC937:AC958" si="1086">IF($T937&gt;$F937,$F937*$X937,$T937*$X937)</f>
        <v>72.363490237348046</v>
      </c>
      <c r="AD937" s="2">
        <f t="shared" si="1070"/>
        <v>72.363490237348046</v>
      </c>
      <c r="AE937" s="2">
        <f t="shared" ref="AE937:AE958" si="1087">IF($AB937&gt;$AD937,$AB937,$AD937)</f>
        <v>72.363490237348046</v>
      </c>
      <c r="AF937" s="2">
        <f t="shared" si="1071"/>
        <v>196.03538158400309</v>
      </c>
      <c r="AG937" s="33">
        <f t="shared" ref="AG937:AG958" si="1088">0.23*($M$7/$H937)*(1+0.35*$M$7*($F937/$A937))</f>
        <v>0.15158518562030077</v>
      </c>
      <c r="AH937" s="33">
        <f t="shared" ref="AH937:AH958" si="1089">IF(AG937&gt;0.33,0.33,AG937)</f>
        <v>0.15158518562030077</v>
      </c>
      <c r="AI937" s="2">
        <f t="shared" ref="AI937:AI958" si="1090">$P$7/($O$7-$N$7*AH937)</f>
        <v>2.3614288269760464</v>
      </c>
      <c r="AJ937" s="7">
        <v>2.2000000000000002</v>
      </c>
      <c r="AK937" s="27">
        <f t="shared" ref="AK937:AK958" si="1091">IF($A937&gt;$F937,0,$AE937)</f>
        <v>0</v>
      </c>
      <c r="AL937" s="3">
        <f t="shared" ref="AL937:AL958" si="1092">(12/$D937)*(($I937+$AF937)/$AI937+$AK937/$AJ937)</f>
        <v>3322.4012779925233</v>
      </c>
    </row>
    <row r="938" spans="1:38" ht="20.25" x14ac:dyDescent="0.3">
      <c r="A938" s="7">
        <v>38</v>
      </c>
      <c r="B938" s="7">
        <v>27</v>
      </c>
      <c r="C938" s="27">
        <v>22</v>
      </c>
      <c r="D938" s="27">
        <v>34</v>
      </c>
      <c r="E938" s="7">
        <v>3.5</v>
      </c>
      <c r="F938" s="32">
        <f t="shared" si="1072"/>
        <v>3.4166666666666665</v>
      </c>
      <c r="G938" s="8">
        <f t="shared" si="1065"/>
        <v>15580</v>
      </c>
      <c r="H938" s="2">
        <v>1.4</v>
      </c>
      <c r="I938" s="7">
        <f t="shared" si="1066"/>
        <v>21812</v>
      </c>
      <c r="J938" s="7">
        <v>1.2</v>
      </c>
      <c r="K938" s="4">
        <f t="shared" ref="K938:K948" si="1093">(1.75-1.15)*(($D938-24)/(96-24))+1.15</f>
        <v>1.2333333333333332</v>
      </c>
      <c r="L938" s="7">
        <v>0</v>
      </c>
      <c r="M938" s="2">
        <f t="shared" si="1073"/>
        <v>3.3756756756756761</v>
      </c>
      <c r="N938" s="2">
        <f t="shared" si="1074"/>
        <v>2.567567567567568</v>
      </c>
      <c r="O938" s="2">
        <f t="shared" si="1075"/>
        <v>10.675675675675677</v>
      </c>
      <c r="P938" s="2">
        <f t="shared" si="1076"/>
        <v>48.703333333333326</v>
      </c>
      <c r="Q938" s="2">
        <f t="shared" si="1077"/>
        <v>54.703333333333326</v>
      </c>
      <c r="R938" s="2">
        <f t="shared" si="1078"/>
        <v>47.699999999999996</v>
      </c>
      <c r="S938" s="2">
        <f t="shared" si="1067"/>
        <v>51.699999999999996</v>
      </c>
      <c r="T938" s="2">
        <f t="shared" si="1068"/>
        <v>61.699999999999996</v>
      </c>
      <c r="U938" s="7">
        <f t="shared" si="1069"/>
        <v>1</v>
      </c>
      <c r="V938" s="2">
        <f t="shared" si="1079"/>
        <v>14.716314299083798</v>
      </c>
      <c r="W938" s="28">
        <f t="shared" si="1080"/>
        <v>21.215189557129385</v>
      </c>
      <c r="X938" s="2">
        <f t="shared" si="1081"/>
        <v>22.754236371678999</v>
      </c>
      <c r="Y938" s="2">
        <f t="shared" si="1082"/>
        <v>50.280740521869639</v>
      </c>
      <c r="Z938" s="28">
        <f t="shared" si="1083"/>
        <v>0</v>
      </c>
      <c r="AA938" s="28">
        <f t="shared" si="1084"/>
        <v>3.4166666666666665</v>
      </c>
      <c r="AB938" s="28">
        <f t="shared" si="1085"/>
        <v>72.485230986858724</v>
      </c>
      <c r="AC938" s="2">
        <f t="shared" si="1086"/>
        <v>77.743640936569918</v>
      </c>
      <c r="AD938" s="2">
        <f t="shared" si="1070"/>
        <v>77.743640936569918</v>
      </c>
      <c r="AE938" s="2">
        <f t="shared" si="1087"/>
        <v>77.743640936569918</v>
      </c>
      <c r="AF938" s="2">
        <f t="shared" si="1071"/>
        <v>248.1072798172539</v>
      </c>
      <c r="AG938" s="33">
        <f t="shared" si="1088"/>
        <v>0.15204480733082712</v>
      </c>
      <c r="AH938" s="33">
        <f t="shared" si="1089"/>
        <v>0.15204480733082712</v>
      </c>
      <c r="AI938" s="2">
        <f t="shared" si="1090"/>
        <v>2.3622361538249774</v>
      </c>
      <c r="AJ938" s="7">
        <v>2.2000000000000002</v>
      </c>
      <c r="AK938" s="27">
        <f t="shared" si="1091"/>
        <v>0</v>
      </c>
      <c r="AL938" s="3">
        <f t="shared" si="1092"/>
        <v>3295.9957046627114</v>
      </c>
    </row>
    <row r="939" spans="1:38" ht="20.25" x14ac:dyDescent="0.3">
      <c r="A939" s="7">
        <v>38</v>
      </c>
      <c r="B939" s="7">
        <v>30</v>
      </c>
      <c r="C939" s="27">
        <v>24</v>
      </c>
      <c r="D939" s="27">
        <v>38</v>
      </c>
      <c r="E939" s="7">
        <v>3.75</v>
      </c>
      <c r="F939" s="32">
        <f t="shared" si="1072"/>
        <v>3.7916666666666665</v>
      </c>
      <c r="G939" s="8">
        <f t="shared" si="1065"/>
        <v>17290</v>
      </c>
      <c r="H939" s="2">
        <v>1.4</v>
      </c>
      <c r="I939" s="7">
        <f t="shared" si="1066"/>
        <v>24206</v>
      </c>
      <c r="J939" s="7">
        <v>1.2</v>
      </c>
      <c r="K939" s="4">
        <f t="shared" si="1093"/>
        <v>1.2666666666666666</v>
      </c>
      <c r="L939" s="7">
        <v>0</v>
      </c>
      <c r="M939" s="2">
        <f t="shared" si="1073"/>
        <v>3.271052631578947</v>
      </c>
      <c r="N939" s="2">
        <f t="shared" si="1074"/>
        <v>2.5</v>
      </c>
      <c r="O939" s="2">
        <f t="shared" si="1075"/>
        <v>10.394736842105264</v>
      </c>
      <c r="P939" s="2">
        <f t="shared" si="1076"/>
        <v>49.989999999999995</v>
      </c>
      <c r="Q939" s="2">
        <f t="shared" si="1077"/>
        <v>55.989999999999995</v>
      </c>
      <c r="R939" s="2">
        <f t="shared" si="1078"/>
        <v>48.966666666666669</v>
      </c>
      <c r="S939" s="2">
        <f t="shared" si="1067"/>
        <v>52.966666666666669</v>
      </c>
      <c r="T939" s="2">
        <f t="shared" si="1068"/>
        <v>62.966666666666669</v>
      </c>
      <c r="U939" s="7">
        <f t="shared" si="1069"/>
        <v>1</v>
      </c>
      <c r="V939" s="2">
        <f t="shared" si="1079"/>
        <v>14.006196526147152</v>
      </c>
      <c r="W939" s="28">
        <f t="shared" si="1080"/>
        <v>20.231968510964212</v>
      </c>
      <c r="X939" s="2">
        <f t="shared" si="1081"/>
        <v>21.7841214366439</v>
      </c>
      <c r="Y939" s="2">
        <f t="shared" si="1082"/>
        <v>53.106828494974614</v>
      </c>
      <c r="Z939" s="28">
        <f t="shared" si="1083"/>
        <v>0</v>
      </c>
      <c r="AA939" s="28">
        <f t="shared" si="1084"/>
        <v>3.7916666666666665</v>
      </c>
      <c r="AB939" s="28">
        <f t="shared" si="1085"/>
        <v>76.712880604072637</v>
      </c>
      <c r="AC939" s="2">
        <f t="shared" si="1086"/>
        <v>82.598127113941459</v>
      </c>
      <c r="AD939" s="2">
        <f t="shared" si="1070"/>
        <v>82.598127113941459</v>
      </c>
      <c r="AE939" s="2">
        <f t="shared" si="1087"/>
        <v>82.598127113941459</v>
      </c>
      <c r="AF939" s="2">
        <f t="shared" si="1071"/>
        <v>306.30528372500481</v>
      </c>
      <c r="AG939" s="33">
        <f t="shared" si="1088"/>
        <v>0.15250442904135342</v>
      </c>
      <c r="AH939" s="33">
        <f t="shared" si="1089"/>
        <v>0.15250442904135342</v>
      </c>
      <c r="AI939" s="2">
        <f t="shared" si="1090"/>
        <v>2.3630440328815716</v>
      </c>
      <c r="AJ939" s="7">
        <v>2.2000000000000002</v>
      </c>
      <c r="AK939" s="27">
        <f t="shared" si="1091"/>
        <v>0</v>
      </c>
      <c r="AL939" s="3">
        <f t="shared" si="1092"/>
        <v>3275.7442843309691</v>
      </c>
    </row>
    <row r="940" spans="1:38" ht="20.25" x14ac:dyDescent="0.3">
      <c r="A940" s="7">
        <v>38</v>
      </c>
      <c r="B940" s="7">
        <v>33</v>
      </c>
      <c r="C940" s="27">
        <v>27</v>
      </c>
      <c r="D940" s="27">
        <v>42</v>
      </c>
      <c r="E940" s="7">
        <v>3.75</v>
      </c>
      <c r="F940" s="32">
        <f t="shared" si="1072"/>
        <v>4.125</v>
      </c>
      <c r="G940" s="8">
        <f t="shared" si="1065"/>
        <v>18810</v>
      </c>
      <c r="H940" s="2">
        <v>1.4</v>
      </c>
      <c r="I940" s="7">
        <f t="shared" si="1066"/>
        <v>26334</v>
      </c>
      <c r="J940" s="7">
        <v>1.2</v>
      </c>
      <c r="K940" s="4">
        <f t="shared" si="1093"/>
        <v>1.2999999999999998</v>
      </c>
      <c r="L940" s="7">
        <v>0</v>
      </c>
      <c r="M940" s="2">
        <f t="shared" si="1073"/>
        <v>3.1717948717948721</v>
      </c>
      <c r="N940" s="2">
        <f t="shared" si="1074"/>
        <v>2.4358974358974361</v>
      </c>
      <c r="O940" s="2">
        <f t="shared" si="1075"/>
        <v>10.12820512820513</v>
      </c>
      <c r="P940" s="2">
        <f t="shared" si="1076"/>
        <v>51.276666666666657</v>
      </c>
      <c r="Q940" s="2">
        <f t="shared" si="1077"/>
        <v>57.276666666666657</v>
      </c>
      <c r="R940" s="2">
        <f t="shared" si="1078"/>
        <v>50.233333333333327</v>
      </c>
      <c r="S940" s="2">
        <f t="shared" si="1067"/>
        <v>54.233333333333327</v>
      </c>
      <c r="T940" s="2">
        <f t="shared" si="1068"/>
        <v>64.23333333333332</v>
      </c>
      <c r="U940" s="7">
        <f t="shared" si="1069"/>
        <v>1</v>
      </c>
      <c r="V940" s="2">
        <f t="shared" si="1079"/>
        <v>13.346318704143515</v>
      </c>
      <c r="W940" s="28">
        <f t="shared" si="1080"/>
        <v>19.315556130093999</v>
      </c>
      <c r="X940" s="2">
        <f t="shared" si="1081"/>
        <v>20.874833717845643</v>
      </c>
      <c r="Y940" s="2">
        <f t="shared" si="1082"/>
        <v>55.053564654592002</v>
      </c>
      <c r="Z940" s="28">
        <f t="shared" si="1083"/>
        <v>0</v>
      </c>
      <c r="AA940" s="28">
        <f t="shared" si="1084"/>
        <v>4.125</v>
      </c>
      <c r="AB940" s="28">
        <f t="shared" si="1085"/>
        <v>79.676669036637747</v>
      </c>
      <c r="AC940" s="2">
        <f t="shared" si="1086"/>
        <v>86.108689086113273</v>
      </c>
      <c r="AD940" s="2">
        <f t="shared" si="1070"/>
        <v>86.108689086113273</v>
      </c>
      <c r="AE940" s="2">
        <f t="shared" si="1087"/>
        <v>86.108689086113273</v>
      </c>
      <c r="AF940" s="2">
        <f t="shared" si="1071"/>
        <v>370.62939330725584</v>
      </c>
      <c r="AG940" s="33">
        <f t="shared" si="1088"/>
        <v>0.15291298167293235</v>
      </c>
      <c r="AH940" s="33">
        <f t="shared" si="1089"/>
        <v>0.15291298167293235</v>
      </c>
      <c r="AI940" s="2">
        <f t="shared" si="1090"/>
        <v>2.3637626116384407</v>
      </c>
      <c r="AJ940" s="7">
        <v>2.2000000000000002</v>
      </c>
      <c r="AK940" s="27">
        <f t="shared" si="1091"/>
        <v>0</v>
      </c>
      <c r="AL940" s="3">
        <f t="shared" si="1092"/>
        <v>3227.8597160333475</v>
      </c>
    </row>
    <row r="941" spans="1:38" ht="20.25" x14ac:dyDescent="0.3">
      <c r="A941" s="7">
        <v>38</v>
      </c>
      <c r="B941" s="7">
        <v>36</v>
      </c>
      <c r="C941" s="27">
        <v>29</v>
      </c>
      <c r="D941" s="27">
        <v>45</v>
      </c>
      <c r="E941" s="7">
        <v>4.5</v>
      </c>
      <c r="F941" s="32">
        <f t="shared" si="1072"/>
        <v>4.5</v>
      </c>
      <c r="G941" s="8">
        <f t="shared" si="1065"/>
        <v>20520</v>
      </c>
      <c r="H941" s="2">
        <v>1.4</v>
      </c>
      <c r="I941" s="7">
        <f t="shared" si="1066"/>
        <v>28727.999999999996</v>
      </c>
      <c r="J941" s="7">
        <v>1.2</v>
      </c>
      <c r="K941" s="4">
        <f t="shared" si="1093"/>
        <v>1.325</v>
      </c>
      <c r="L941" s="7">
        <v>0</v>
      </c>
      <c r="M941" s="2">
        <f t="shared" si="1073"/>
        <v>3.10062893081761</v>
      </c>
      <c r="N941" s="2">
        <f t="shared" si="1074"/>
        <v>2.3899371069182389</v>
      </c>
      <c r="O941" s="2">
        <f t="shared" si="1075"/>
        <v>9.9371069182389942</v>
      </c>
      <c r="P941" s="2">
        <f t="shared" si="1076"/>
        <v>52.241666666666667</v>
      </c>
      <c r="Q941" s="2">
        <f t="shared" si="1077"/>
        <v>58.241666666666667</v>
      </c>
      <c r="R941" s="2">
        <f t="shared" si="1078"/>
        <v>51.183333333333337</v>
      </c>
      <c r="S941" s="2">
        <f t="shared" si="1067"/>
        <v>55.183333333333337</v>
      </c>
      <c r="T941" s="2">
        <f t="shared" si="1068"/>
        <v>65.183333333333337</v>
      </c>
      <c r="U941" s="7">
        <f t="shared" si="1069"/>
        <v>1</v>
      </c>
      <c r="V941" s="2">
        <f t="shared" si="1079"/>
        <v>12.881571958055313</v>
      </c>
      <c r="W941" s="28">
        <f t="shared" si="1080"/>
        <v>18.668504361969507</v>
      </c>
      <c r="X941" s="2">
        <f t="shared" si="1081"/>
        <v>20.229766035892542</v>
      </c>
      <c r="Y941" s="2">
        <f t="shared" si="1082"/>
        <v>57.967073811248909</v>
      </c>
      <c r="Z941" s="28">
        <f t="shared" si="1083"/>
        <v>0</v>
      </c>
      <c r="AA941" s="28">
        <f t="shared" si="1084"/>
        <v>4.5</v>
      </c>
      <c r="AB941" s="28">
        <f t="shared" si="1085"/>
        <v>84.008269628862777</v>
      </c>
      <c r="AC941" s="2">
        <f t="shared" si="1086"/>
        <v>91.033947161516437</v>
      </c>
      <c r="AD941" s="2">
        <f t="shared" si="1070"/>
        <v>91.033947161516437</v>
      </c>
      <c r="AE941" s="2">
        <f t="shared" si="1087"/>
        <v>91.033947161516437</v>
      </c>
      <c r="AF941" s="2">
        <f t="shared" si="1071"/>
        <v>441.07960856400695</v>
      </c>
      <c r="AG941" s="33">
        <f t="shared" si="1088"/>
        <v>0.15337260338345865</v>
      </c>
      <c r="AH941" s="33">
        <f t="shared" si="1089"/>
        <v>0.15337260338345865</v>
      </c>
      <c r="AI941" s="2">
        <f t="shared" si="1090"/>
        <v>2.3645715353009131</v>
      </c>
      <c r="AJ941" s="7">
        <v>2.2000000000000002</v>
      </c>
      <c r="AK941" s="27">
        <f t="shared" si="1091"/>
        <v>0</v>
      </c>
      <c r="AL941" s="3">
        <f t="shared" si="1092"/>
        <v>3289.5690034433774</v>
      </c>
    </row>
    <row r="942" spans="1:38" ht="20.25" x14ac:dyDescent="0.3">
      <c r="A942" s="7">
        <v>38</v>
      </c>
      <c r="B942" s="7">
        <v>39</v>
      </c>
      <c r="C942" s="27">
        <v>32</v>
      </c>
      <c r="D942" s="27">
        <v>49</v>
      </c>
      <c r="E942" s="7">
        <v>4.75</v>
      </c>
      <c r="F942" s="32">
        <f t="shared" si="1072"/>
        <v>4.875</v>
      </c>
      <c r="G942" s="8">
        <f t="shared" si="1065"/>
        <v>22230</v>
      </c>
      <c r="H942" s="2">
        <v>1.4</v>
      </c>
      <c r="I942" s="7">
        <f t="shared" si="1066"/>
        <v>31121.999999999996</v>
      </c>
      <c r="J942" s="7">
        <v>1.2</v>
      </c>
      <c r="K942" s="4">
        <f t="shared" si="1093"/>
        <v>1.3583333333333334</v>
      </c>
      <c r="L942" s="7">
        <v>0</v>
      </c>
      <c r="M942" s="2">
        <f t="shared" si="1073"/>
        <v>3.0098159509202449</v>
      </c>
      <c r="N942" s="2">
        <f t="shared" si="1074"/>
        <v>2.3312883435582821</v>
      </c>
      <c r="O942" s="2">
        <f t="shared" si="1075"/>
        <v>9.6932515337423304</v>
      </c>
      <c r="P942" s="2">
        <f t="shared" si="1076"/>
        <v>53.528333333333329</v>
      </c>
      <c r="Q942" s="2">
        <f t="shared" si="1077"/>
        <v>59.528333333333329</v>
      </c>
      <c r="R942" s="2">
        <f t="shared" si="1078"/>
        <v>52.45</v>
      </c>
      <c r="S942" s="2">
        <f t="shared" si="1067"/>
        <v>56.45</v>
      </c>
      <c r="T942" s="2">
        <f t="shared" si="1068"/>
        <v>66.45</v>
      </c>
      <c r="U942" s="7">
        <f t="shared" si="1069"/>
        <v>1</v>
      </c>
      <c r="V942" s="2">
        <f t="shared" si="1079"/>
        <v>12.298779306118778</v>
      </c>
      <c r="W942" s="28">
        <f t="shared" si="1080"/>
        <v>17.855153194362543</v>
      </c>
      <c r="X942" s="2">
        <f t="shared" si="1081"/>
        <v>19.415228731555455</v>
      </c>
      <c r="Y942" s="2">
        <f t="shared" si="1082"/>
        <v>59.95654911732904</v>
      </c>
      <c r="Z942" s="28">
        <f t="shared" si="1083"/>
        <v>0</v>
      </c>
      <c r="AA942" s="28">
        <f t="shared" si="1084"/>
        <v>4.875</v>
      </c>
      <c r="AB942" s="28">
        <f t="shared" si="1085"/>
        <v>87.043871822517403</v>
      </c>
      <c r="AC942" s="2">
        <f t="shared" si="1086"/>
        <v>94.649240066332851</v>
      </c>
      <c r="AD942" s="2">
        <f t="shared" si="1070"/>
        <v>94.649240066332851</v>
      </c>
      <c r="AE942" s="2">
        <f t="shared" si="1087"/>
        <v>94.649240066332851</v>
      </c>
      <c r="AF942" s="2">
        <f t="shared" si="1071"/>
        <v>517.65592949525819</v>
      </c>
      <c r="AG942" s="33">
        <f t="shared" si="1088"/>
        <v>0.153832225093985</v>
      </c>
      <c r="AH942" s="33">
        <f t="shared" si="1089"/>
        <v>0.153832225093985</v>
      </c>
      <c r="AI942" s="2">
        <f t="shared" si="1090"/>
        <v>2.3653810128104578</v>
      </c>
      <c r="AJ942" s="7">
        <v>2.2000000000000002</v>
      </c>
      <c r="AK942" s="27">
        <f t="shared" si="1091"/>
        <v>0</v>
      </c>
      <c r="AL942" s="3">
        <f t="shared" si="1092"/>
        <v>3275.7881814568796</v>
      </c>
    </row>
    <row r="943" spans="1:38" ht="20.25" x14ac:dyDescent="0.3">
      <c r="A943" s="7">
        <v>38</v>
      </c>
      <c r="B943" s="7">
        <v>42</v>
      </c>
      <c r="C943" s="27">
        <v>34</v>
      </c>
      <c r="D943" s="27">
        <v>53</v>
      </c>
      <c r="E943" s="7">
        <v>5</v>
      </c>
      <c r="F943" s="32">
        <f t="shared" si="1072"/>
        <v>5.25</v>
      </c>
      <c r="G943" s="8">
        <f t="shared" si="1065"/>
        <v>23940</v>
      </c>
      <c r="H943" s="2">
        <v>1.4</v>
      </c>
      <c r="I943" s="7">
        <f t="shared" si="1066"/>
        <v>33516</v>
      </c>
      <c r="J943" s="7">
        <v>1.2</v>
      </c>
      <c r="K943" s="4">
        <f t="shared" si="1093"/>
        <v>1.3916666666666666</v>
      </c>
      <c r="L943" s="7">
        <v>0</v>
      </c>
      <c r="M943" s="2">
        <f t="shared" si="1073"/>
        <v>2.9233532934131738</v>
      </c>
      <c r="N943" s="2">
        <f t="shared" si="1074"/>
        <v>2.2754491017964074</v>
      </c>
      <c r="O943" s="2">
        <f t="shared" si="1075"/>
        <v>9.4610778443113777</v>
      </c>
      <c r="P943" s="2">
        <f t="shared" si="1076"/>
        <v>54.814999999999998</v>
      </c>
      <c r="Q943" s="2">
        <f t="shared" si="1077"/>
        <v>60.814999999999998</v>
      </c>
      <c r="R943" s="2">
        <f t="shared" si="1078"/>
        <v>53.716666666666669</v>
      </c>
      <c r="S943" s="2">
        <f t="shared" si="1067"/>
        <v>57.716666666666669</v>
      </c>
      <c r="T943" s="2">
        <f t="shared" si="1068"/>
        <v>67.716666666666669</v>
      </c>
      <c r="U943" s="7">
        <f t="shared" si="1069"/>
        <v>1</v>
      </c>
      <c r="V943" s="2">
        <f t="shared" si="1079"/>
        <v>11.754697523291863</v>
      </c>
      <c r="W943" s="28">
        <f t="shared" si="1080"/>
        <v>17.093826756772344</v>
      </c>
      <c r="X943" s="2">
        <f t="shared" si="1081"/>
        <v>18.648973722653054</v>
      </c>
      <c r="Y943" s="2">
        <f t="shared" si="1082"/>
        <v>61.71216199728228</v>
      </c>
      <c r="Z943" s="28">
        <f t="shared" si="1083"/>
        <v>0</v>
      </c>
      <c r="AA943" s="28">
        <f t="shared" si="1084"/>
        <v>5.25</v>
      </c>
      <c r="AB943" s="28">
        <f t="shared" si="1085"/>
        <v>89.742590473054804</v>
      </c>
      <c r="AC943" s="2">
        <f t="shared" si="1086"/>
        <v>97.907112043928535</v>
      </c>
      <c r="AD943" s="2">
        <f t="shared" si="1070"/>
        <v>97.907112043928535</v>
      </c>
      <c r="AE943" s="2">
        <f t="shared" si="1087"/>
        <v>97.907112043928535</v>
      </c>
      <c r="AF943" s="2">
        <f t="shared" si="1071"/>
        <v>600.35835610100946</v>
      </c>
      <c r="AG943" s="33">
        <f t="shared" si="1088"/>
        <v>0.1542918468045113</v>
      </c>
      <c r="AH943" s="33">
        <f t="shared" si="1089"/>
        <v>0.1542918468045113</v>
      </c>
      <c r="AI943" s="2">
        <f t="shared" si="1090"/>
        <v>2.366191044736075</v>
      </c>
      <c r="AJ943" s="7">
        <v>2.2000000000000002</v>
      </c>
      <c r="AK943" s="27">
        <f t="shared" si="1091"/>
        <v>0</v>
      </c>
      <c r="AL943" s="3">
        <f t="shared" si="1092"/>
        <v>3264.5117615947065</v>
      </c>
    </row>
    <row r="944" spans="1:38" ht="20.25" x14ac:dyDescent="0.3">
      <c r="A944" s="7">
        <v>38</v>
      </c>
      <c r="B944" s="7">
        <v>48</v>
      </c>
      <c r="C944" s="27">
        <v>38</v>
      </c>
      <c r="D944" s="27">
        <v>60</v>
      </c>
      <c r="E944" s="7">
        <v>5.5</v>
      </c>
      <c r="F944" s="32">
        <f t="shared" si="1072"/>
        <v>5.916666666666667</v>
      </c>
      <c r="G944" s="8">
        <f t="shared" si="1065"/>
        <v>26980</v>
      </c>
      <c r="H944" s="2">
        <v>1.4</v>
      </c>
      <c r="I944" s="7">
        <f t="shared" si="1066"/>
        <v>37772</v>
      </c>
      <c r="J944" s="7">
        <v>1.2</v>
      </c>
      <c r="K944" s="4">
        <f t="shared" si="1093"/>
        <v>1.45</v>
      </c>
      <c r="L944" s="7">
        <v>0</v>
      </c>
      <c r="M944" s="2">
        <f t="shared" si="1073"/>
        <v>2.7816091954022988</v>
      </c>
      <c r="N944" s="2">
        <f t="shared" si="1074"/>
        <v>2.1839080459770113</v>
      </c>
      <c r="O944" s="2">
        <f t="shared" si="1075"/>
        <v>9.0804597701149419</v>
      </c>
      <c r="P944" s="2">
        <f t="shared" si="1076"/>
        <v>57.066666666666663</v>
      </c>
      <c r="Q944" s="2">
        <f t="shared" si="1077"/>
        <v>63.066666666666663</v>
      </c>
      <c r="R944" s="2">
        <f t="shared" si="1078"/>
        <v>55.933333333333337</v>
      </c>
      <c r="S944" s="2">
        <f t="shared" si="1067"/>
        <v>59.933333333333337</v>
      </c>
      <c r="T944" s="2">
        <f t="shared" si="1068"/>
        <v>69.933333333333337</v>
      </c>
      <c r="U944" s="7">
        <f t="shared" si="1069"/>
        <v>1</v>
      </c>
      <c r="V944" s="2">
        <f t="shared" si="1079"/>
        <v>10.885807376646415</v>
      </c>
      <c r="W944" s="28">
        <f t="shared" si="1080"/>
        <v>15.873874424719032</v>
      </c>
      <c r="X944" s="2">
        <f t="shared" si="1081"/>
        <v>17.413140875131251</v>
      </c>
      <c r="Y944" s="2">
        <f t="shared" si="1082"/>
        <v>64.407693645157963</v>
      </c>
      <c r="Z944" s="28">
        <f t="shared" si="1083"/>
        <v>0</v>
      </c>
      <c r="AA944" s="28">
        <f t="shared" si="1084"/>
        <v>5.916666666666667</v>
      </c>
      <c r="AB944" s="28">
        <f t="shared" si="1085"/>
        <v>93.920423679587614</v>
      </c>
      <c r="AC944" s="2">
        <f t="shared" si="1086"/>
        <v>103.02775017785991</v>
      </c>
      <c r="AD944" s="2">
        <f t="shared" si="1070"/>
        <v>103.02775017785991</v>
      </c>
      <c r="AE944" s="2">
        <f t="shared" si="1087"/>
        <v>103.02775017785991</v>
      </c>
      <c r="AF944" s="2">
        <f t="shared" si="1071"/>
        <v>784.14152633601236</v>
      </c>
      <c r="AG944" s="33">
        <f t="shared" si="1088"/>
        <v>0.1551089520676692</v>
      </c>
      <c r="AH944" s="33">
        <f t="shared" si="1089"/>
        <v>0.1551089520676692</v>
      </c>
      <c r="AI944" s="2">
        <f t="shared" si="1090"/>
        <v>2.3676324721933795</v>
      </c>
      <c r="AJ944" s="7">
        <v>2.2000000000000002</v>
      </c>
      <c r="AK944" s="27">
        <f t="shared" si="1091"/>
        <v>0</v>
      </c>
      <c r="AL944" s="3">
        <f t="shared" si="1092"/>
        <v>3256.9363682208264</v>
      </c>
    </row>
    <row r="945" spans="1:38" ht="20.25" x14ac:dyDescent="0.3">
      <c r="A945" s="7">
        <v>38</v>
      </c>
      <c r="B945" s="7">
        <v>54</v>
      </c>
      <c r="C945" s="27">
        <v>43</v>
      </c>
      <c r="D945" s="27">
        <v>68</v>
      </c>
      <c r="E945" s="7">
        <v>6</v>
      </c>
      <c r="F945" s="32">
        <f t="shared" si="1072"/>
        <v>6.666666666666667</v>
      </c>
      <c r="G945" s="8">
        <f t="shared" si="1065"/>
        <v>30400</v>
      </c>
      <c r="H945" s="2">
        <v>1.4</v>
      </c>
      <c r="I945" s="7">
        <f t="shared" si="1066"/>
        <v>42560</v>
      </c>
      <c r="J945" s="7">
        <v>1.2</v>
      </c>
      <c r="K945" s="4">
        <f t="shared" si="1093"/>
        <v>1.5166666666666666</v>
      </c>
      <c r="L945" s="7">
        <v>0</v>
      </c>
      <c r="M945" s="2">
        <f t="shared" si="1073"/>
        <v>2.6329670329670329</v>
      </c>
      <c r="N945" s="2">
        <f t="shared" si="1074"/>
        <v>2.087912087912088</v>
      </c>
      <c r="O945" s="2">
        <f t="shared" si="1075"/>
        <v>8.6813186813186807</v>
      </c>
      <c r="P945" s="2">
        <f t="shared" si="1076"/>
        <v>59.64</v>
      </c>
      <c r="Q945" s="2">
        <f t="shared" si="1077"/>
        <v>65.64</v>
      </c>
      <c r="R945" s="2">
        <f t="shared" si="1078"/>
        <v>58.466666666666669</v>
      </c>
      <c r="S945" s="2">
        <f t="shared" si="1067"/>
        <v>62.466666666666669</v>
      </c>
      <c r="T945" s="2">
        <f t="shared" si="1068"/>
        <v>72.466666666666669</v>
      </c>
      <c r="U945" s="7">
        <f t="shared" si="1069"/>
        <v>1</v>
      </c>
      <c r="V945" s="2">
        <f t="shared" si="1079"/>
        <v>10.005857595800876</v>
      </c>
      <c r="W945" s="28">
        <f t="shared" si="1080"/>
        <v>14.633032803357404</v>
      </c>
      <c r="X945" s="2">
        <f t="shared" si="1081"/>
        <v>16.145606460933518</v>
      </c>
      <c r="Y945" s="2">
        <f t="shared" si="1082"/>
        <v>66.705717305339178</v>
      </c>
      <c r="Z945" s="28">
        <f t="shared" si="1083"/>
        <v>0</v>
      </c>
      <c r="AA945" s="28">
        <f t="shared" si="1084"/>
        <v>6.666666666666667</v>
      </c>
      <c r="AB945" s="28">
        <f t="shared" si="1085"/>
        <v>97.553552022382689</v>
      </c>
      <c r="AC945" s="2">
        <f t="shared" si="1086"/>
        <v>107.63737640622345</v>
      </c>
      <c r="AD945" s="2">
        <f t="shared" si="1070"/>
        <v>107.63737640622345</v>
      </c>
      <c r="AE945" s="2">
        <f t="shared" si="1087"/>
        <v>107.63737640622345</v>
      </c>
      <c r="AF945" s="2">
        <f t="shared" si="1071"/>
        <v>992.42911926901559</v>
      </c>
      <c r="AG945" s="33">
        <f t="shared" si="1088"/>
        <v>0.15602819548872185</v>
      </c>
      <c r="AH945" s="33">
        <f t="shared" si="1089"/>
        <v>0.15602819548872185</v>
      </c>
      <c r="AI945" s="2">
        <f t="shared" si="1090"/>
        <v>2.369256178690609</v>
      </c>
      <c r="AJ945" s="7">
        <v>2.2000000000000002</v>
      </c>
      <c r="AK945" s="27">
        <f t="shared" si="1091"/>
        <v>0</v>
      </c>
      <c r="AL945" s="3">
        <f t="shared" si="1092"/>
        <v>3243.9391125703178</v>
      </c>
    </row>
    <row r="946" spans="1:38" ht="20.25" x14ac:dyDescent="0.3">
      <c r="A946" s="7">
        <v>38</v>
      </c>
      <c r="B946" s="7">
        <v>60</v>
      </c>
      <c r="C946" s="27">
        <v>48</v>
      </c>
      <c r="D946" s="27">
        <v>76</v>
      </c>
      <c r="E946" s="7">
        <v>6.5</v>
      </c>
      <c r="F946" s="32">
        <f t="shared" si="1072"/>
        <v>7.416666666666667</v>
      </c>
      <c r="G946" s="8">
        <f t="shared" si="1065"/>
        <v>33820</v>
      </c>
      <c r="H946" s="2">
        <v>1.4</v>
      </c>
      <c r="I946" s="7">
        <f t="shared" si="1066"/>
        <v>47348</v>
      </c>
      <c r="J946" s="7">
        <v>1.2</v>
      </c>
      <c r="K946" s="4">
        <f t="shared" si="1093"/>
        <v>1.5833333333333333</v>
      </c>
      <c r="L946" s="7">
        <v>0</v>
      </c>
      <c r="M946" s="2">
        <f t="shared" si="1073"/>
        <v>2.4968421052631578</v>
      </c>
      <c r="N946" s="2">
        <f t="shared" si="1074"/>
        <v>2</v>
      </c>
      <c r="O946" s="2">
        <f t="shared" si="1075"/>
        <v>8.3157894736842106</v>
      </c>
      <c r="P946" s="2">
        <f t="shared" si="1076"/>
        <v>62.213333333333331</v>
      </c>
      <c r="Q946" s="2">
        <f t="shared" si="1077"/>
        <v>68.213333333333338</v>
      </c>
      <c r="R946" s="2">
        <f t="shared" si="1078"/>
        <v>61</v>
      </c>
      <c r="S946" s="2">
        <f t="shared" si="1067"/>
        <v>65</v>
      </c>
      <c r="T946" s="2">
        <f t="shared" si="1068"/>
        <v>75</v>
      </c>
      <c r="U946" s="7">
        <f t="shared" si="1069"/>
        <v>1</v>
      </c>
      <c r="V946" s="2">
        <f t="shared" si="1079"/>
        <v>9.2285212576423685</v>
      </c>
      <c r="W946" s="28">
        <f t="shared" si="1080"/>
        <v>13.532206651831359</v>
      </c>
      <c r="X946" s="2">
        <f t="shared" si="1081"/>
        <v>15.011727912431587</v>
      </c>
      <c r="Y946" s="2">
        <f t="shared" si="1082"/>
        <v>68.444865994180901</v>
      </c>
      <c r="Z946" s="28">
        <f t="shared" si="1083"/>
        <v>0</v>
      </c>
      <c r="AA946" s="28">
        <f t="shared" si="1084"/>
        <v>7.416666666666667</v>
      </c>
      <c r="AB946" s="28">
        <f t="shared" si="1085"/>
        <v>100.36386600108258</v>
      </c>
      <c r="AC946" s="2">
        <f t="shared" si="1086"/>
        <v>111.33698201720094</v>
      </c>
      <c r="AD946" s="2">
        <f t="shared" si="1070"/>
        <v>111.33698201720094</v>
      </c>
      <c r="AE946" s="2">
        <f t="shared" si="1087"/>
        <v>111.33698201720094</v>
      </c>
      <c r="AF946" s="2">
        <f t="shared" si="1071"/>
        <v>1225.2211349000193</v>
      </c>
      <c r="AG946" s="33">
        <f t="shared" si="1088"/>
        <v>0.15694743890977447</v>
      </c>
      <c r="AH946" s="33">
        <f t="shared" si="1089"/>
        <v>0.15694743890977447</v>
      </c>
      <c r="AI946" s="2">
        <f t="shared" si="1090"/>
        <v>2.370882113770274</v>
      </c>
      <c r="AJ946" s="7">
        <v>2.2000000000000002</v>
      </c>
      <c r="AK946" s="27">
        <f t="shared" si="1091"/>
        <v>0</v>
      </c>
      <c r="AL946" s="3">
        <f t="shared" si="1092"/>
        <v>3234.853358639642</v>
      </c>
    </row>
    <row r="947" spans="1:38" ht="20.25" x14ac:dyDescent="0.3">
      <c r="A947" s="7">
        <v>38</v>
      </c>
      <c r="B947" s="7">
        <v>66</v>
      </c>
      <c r="C947" s="27">
        <v>53</v>
      </c>
      <c r="D947" s="27">
        <v>83</v>
      </c>
      <c r="E947" s="7">
        <v>7</v>
      </c>
      <c r="F947" s="32">
        <f t="shared" si="1072"/>
        <v>8.0833333333333339</v>
      </c>
      <c r="G947" s="8">
        <f t="shared" si="1065"/>
        <v>36860</v>
      </c>
      <c r="H947" s="2">
        <v>1.4</v>
      </c>
      <c r="I947" s="7">
        <f t="shared" si="1066"/>
        <v>51604</v>
      </c>
      <c r="J947" s="7">
        <v>1.2</v>
      </c>
      <c r="K947" s="4">
        <f t="shared" si="1093"/>
        <v>1.6416666666666666</v>
      </c>
      <c r="L947" s="7">
        <v>0</v>
      </c>
      <c r="M947" s="2">
        <f t="shared" si="1073"/>
        <v>2.3868020304568525</v>
      </c>
      <c r="N947" s="2">
        <f t="shared" si="1074"/>
        <v>1.9289340101522843</v>
      </c>
      <c r="O947" s="2">
        <f t="shared" si="1075"/>
        <v>8.0203045685279193</v>
      </c>
      <c r="P947" s="2">
        <f t="shared" si="1076"/>
        <v>64.465000000000003</v>
      </c>
      <c r="Q947" s="2">
        <f t="shared" si="1077"/>
        <v>70.465000000000003</v>
      </c>
      <c r="R947" s="2">
        <f t="shared" si="1078"/>
        <v>63.216666666666669</v>
      </c>
      <c r="S947" s="2">
        <f t="shared" si="1067"/>
        <v>67.216666666666669</v>
      </c>
      <c r="T947" s="2">
        <f t="shared" si="1068"/>
        <v>77.216666666666669</v>
      </c>
      <c r="U947" s="7">
        <f t="shared" si="1069"/>
        <v>1</v>
      </c>
      <c r="V947" s="2">
        <f t="shared" si="1079"/>
        <v>8.6203753384007094</v>
      </c>
      <c r="W947" s="28">
        <f t="shared" si="1080"/>
        <v>12.667789044505442</v>
      </c>
      <c r="X947" s="2">
        <f t="shared" si="1081"/>
        <v>14.114864519125357</v>
      </c>
      <c r="Y947" s="2">
        <f t="shared" si="1082"/>
        <v>69.681367318739078</v>
      </c>
      <c r="Z947" s="28">
        <f t="shared" si="1083"/>
        <v>0</v>
      </c>
      <c r="AA947" s="28">
        <f t="shared" si="1084"/>
        <v>8.0833333333333339</v>
      </c>
      <c r="AB947" s="28">
        <f t="shared" si="1085"/>
        <v>102.39796144308566</v>
      </c>
      <c r="AC947" s="2">
        <f t="shared" si="1086"/>
        <v>114.09515486292997</v>
      </c>
      <c r="AD947" s="2">
        <f t="shared" si="1070"/>
        <v>114.09515486292997</v>
      </c>
      <c r="AE947" s="2">
        <f t="shared" si="1087"/>
        <v>114.09515486292997</v>
      </c>
      <c r="AF947" s="2">
        <f t="shared" si="1071"/>
        <v>1482.5175732290234</v>
      </c>
      <c r="AG947" s="33">
        <f t="shared" si="1088"/>
        <v>0.15776454417293234</v>
      </c>
      <c r="AH947" s="33">
        <f t="shared" si="1089"/>
        <v>0.15776454417293234</v>
      </c>
      <c r="AI947" s="2">
        <f t="shared" si="1090"/>
        <v>2.3723292640167704</v>
      </c>
      <c r="AJ947" s="7">
        <v>2.2000000000000002</v>
      </c>
      <c r="AK947" s="27">
        <f t="shared" si="1091"/>
        <v>0</v>
      </c>
      <c r="AL947" s="3">
        <f t="shared" si="1092"/>
        <v>3235.2841081673632</v>
      </c>
    </row>
    <row r="948" spans="1:38" ht="20.25" x14ac:dyDescent="0.3">
      <c r="A948" s="7">
        <v>38</v>
      </c>
      <c r="B948" s="7">
        <v>72</v>
      </c>
      <c r="C948" s="27">
        <v>58</v>
      </c>
      <c r="D948" s="27">
        <v>91</v>
      </c>
      <c r="E948" s="7">
        <v>7.5</v>
      </c>
      <c r="F948" s="32">
        <f t="shared" si="1072"/>
        <v>8.8333333333333339</v>
      </c>
      <c r="G948" s="8">
        <f t="shared" si="1065"/>
        <v>40280</v>
      </c>
      <c r="H948" s="2">
        <v>1.4</v>
      </c>
      <c r="I948" s="7">
        <f t="shared" si="1066"/>
        <v>56392</v>
      </c>
      <c r="J948" s="7">
        <v>1.2</v>
      </c>
      <c r="K948" s="4">
        <f t="shared" si="1093"/>
        <v>1.7083333333333335</v>
      </c>
      <c r="L948" s="7">
        <v>0</v>
      </c>
      <c r="M948" s="2">
        <f t="shared" si="1073"/>
        <v>2.2702439024390242</v>
      </c>
      <c r="N948" s="2">
        <f t="shared" si="1074"/>
        <v>1.8536585365853655</v>
      </c>
      <c r="O948" s="2">
        <f t="shared" si="1075"/>
        <v>7.7073170731707306</v>
      </c>
      <c r="P948" s="2">
        <f t="shared" si="1076"/>
        <v>67.038333333333341</v>
      </c>
      <c r="Q948" s="2">
        <f t="shared" si="1077"/>
        <v>73.038333333333341</v>
      </c>
      <c r="R948" s="2">
        <f t="shared" si="1078"/>
        <v>65.75</v>
      </c>
      <c r="S948" s="2">
        <f t="shared" si="1067"/>
        <v>69.75</v>
      </c>
      <c r="T948" s="2">
        <f t="shared" si="1068"/>
        <v>79.75</v>
      </c>
      <c r="U948" s="7">
        <f t="shared" si="1069"/>
        <v>1</v>
      </c>
      <c r="V948" s="2">
        <f t="shared" si="1079"/>
        <v>7.9962177612342904</v>
      </c>
      <c r="W948" s="28">
        <f t="shared" si="1080"/>
        <v>11.777583284076043</v>
      </c>
      <c r="X948" s="2">
        <f t="shared" si="1081"/>
        <v>13.184986026361244</v>
      </c>
      <c r="Y948" s="2">
        <f t="shared" si="1082"/>
        <v>70.633256890902899</v>
      </c>
      <c r="Z948" s="28">
        <f t="shared" si="1083"/>
        <v>0</v>
      </c>
      <c r="AA948" s="28">
        <f t="shared" si="1084"/>
        <v>8.8333333333333339</v>
      </c>
      <c r="AB948" s="28">
        <f t="shared" si="1085"/>
        <v>104.03531900933838</v>
      </c>
      <c r="AC948" s="2">
        <f t="shared" si="1086"/>
        <v>116.46737656619099</v>
      </c>
      <c r="AD948" s="2">
        <f t="shared" si="1070"/>
        <v>116.46737656619099</v>
      </c>
      <c r="AE948" s="2">
        <f t="shared" si="1087"/>
        <v>116.46737656619099</v>
      </c>
      <c r="AF948" s="2">
        <f t="shared" si="1071"/>
        <v>1764.3184342560278</v>
      </c>
      <c r="AG948" s="33">
        <f t="shared" si="1088"/>
        <v>0.15868378759398499</v>
      </c>
      <c r="AH948" s="33">
        <f t="shared" si="1089"/>
        <v>0.15868378759398499</v>
      </c>
      <c r="AI948" s="2">
        <f t="shared" si="1090"/>
        <v>2.3739594211782231</v>
      </c>
      <c r="AJ948" s="7">
        <v>2.2000000000000002</v>
      </c>
      <c r="AK948" s="27">
        <f t="shared" si="1091"/>
        <v>0</v>
      </c>
      <c r="AL948" s="3">
        <f t="shared" si="1092"/>
        <v>3230.4533092850206</v>
      </c>
    </row>
    <row r="949" spans="1:38" ht="20.25" x14ac:dyDescent="0.3">
      <c r="A949" s="7">
        <v>38</v>
      </c>
      <c r="B949" s="7">
        <v>78</v>
      </c>
      <c r="C949" s="27">
        <v>63</v>
      </c>
      <c r="D949" s="27">
        <v>98</v>
      </c>
      <c r="E949" s="7">
        <v>8</v>
      </c>
      <c r="F949" s="32">
        <f t="shared" si="1072"/>
        <v>9.5</v>
      </c>
      <c r="G949" s="8">
        <f t="shared" si="1065"/>
        <v>43320</v>
      </c>
      <c r="H949" s="2">
        <v>1.4</v>
      </c>
      <c r="I949" s="7">
        <f t="shared" si="1066"/>
        <v>60647.999999999993</v>
      </c>
      <c r="J949" s="7">
        <v>1.2</v>
      </c>
      <c r="K949" s="7">
        <v>1.75</v>
      </c>
      <c r="L949" s="7">
        <v>0</v>
      </c>
      <c r="M949" s="2">
        <f t="shared" si="1073"/>
        <v>2.196190476190476</v>
      </c>
      <c r="N949" s="2">
        <f t="shared" si="1074"/>
        <v>1.8095238095238095</v>
      </c>
      <c r="O949" s="2">
        <f t="shared" si="1075"/>
        <v>7.5238095238095237</v>
      </c>
      <c r="P949" s="2">
        <f t="shared" si="1076"/>
        <v>68.656666666666666</v>
      </c>
      <c r="Q949" s="2">
        <f t="shared" si="1077"/>
        <v>74.656666666666666</v>
      </c>
      <c r="R949" s="2">
        <f t="shared" si="1078"/>
        <v>67.333333333333329</v>
      </c>
      <c r="S949" s="2">
        <f t="shared" si="1067"/>
        <v>71.333333333333329</v>
      </c>
      <c r="T949" s="2">
        <f t="shared" si="1068"/>
        <v>81.333333333333329</v>
      </c>
      <c r="U949" s="7">
        <f t="shared" si="1069"/>
        <v>1</v>
      </c>
      <c r="V949" s="2">
        <f t="shared" si="1079"/>
        <v>7.6389297187521148</v>
      </c>
      <c r="W949" s="28">
        <f t="shared" si="1080"/>
        <v>11.266528936827738</v>
      </c>
      <c r="X949" s="2">
        <f t="shared" si="1081"/>
        <v>12.64806396055678</v>
      </c>
      <c r="Y949" s="2">
        <f t="shared" si="1082"/>
        <v>72.569832328145097</v>
      </c>
      <c r="Z949" s="28">
        <f t="shared" si="1083"/>
        <v>0</v>
      </c>
      <c r="AA949" s="28">
        <f t="shared" si="1084"/>
        <v>9.5</v>
      </c>
      <c r="AB949" s="28">
        <f t="shared" si="1085"/>
        <v>107.03202489986352</v>
      </c>
      <c r="AC949" s="2">
        <f t="shared" si="1086"/>
        <v>120.15660762528941</v>
      </c>
      <c r="AD949" s="2">
        <f t="shared" si="1070"/>
        <v>120.15660762528941</v>
      </c>
      <c r="AE949" s="2">
        <f t="shared" si="1087"/>
        <v>120.15660762528941</v>
      </c>
      <c r="AF949" s="2">
        <f t="shared" si="1071"/>
        <v>2070.6237179810328</v>
      </c>
      <c r="AG949" s="33">
        <f t="shared" si="1088"/>
        <v>0.15950089285714289</v>
      </c>
      <c r="AH949" s="33">
        <f t="shared" si="1089"/>
        <v>0.15950089285714289</v>
      </c>
      <c r="AI949" s="2">
        <f t="shared" si="1090"/>
        <v>2.375410331695142</v>
      </c>
      <c r="AJ949" s="7">
        <v>2.2000000000000002</v>
      </c>
      <c r="AK949" s="27">
        <f t="shared" si="1091"/>
        <v>0</v>
      </c>
      <c r="AL949" s="3">
        <f t="shared" si="1092"/>
        <v>3233.0546740489503</v>
      </c>
    </row>
    <row r="950" spans="1:38" ht="20.25" x14ac:dyDescent="0.3">
      <c r="A950" s="7">
        <v>38</v>
      </c>
      <c r="B950" s="7">
        <v>84</v>
      </c>
      <c r="C950" s="27">
        <v>68</v>
      </c>
      <c r="D950" s="27">
        <v>106</v>
      </c>
      <c r="E950" s="7">
        <v>8.5</v>
      </c>
      <c r="F950" s="32">
        <f t="shared" si="1072"/>
        <v>10.25</v>
      </c>
      <c r="G950" s="8">
        <f t="shared" si="1065"/>
        <v>46740</v>
      </c>
      <c r="H950" s="2">
        <v>1.4</v>
      </c>
      <c r="I950" s="7">
        <f t="shared" si="1066"/>
        <v>65435.999999999993</v>
      </c>
      <c r="J950" s="7">
        <v>1.2</v>
      </c>
      <c r="K950" s="7">
        <v>1.75</v>
      </c>
      <c r="L950" s="7">
        <v>0</v>
      </c>
      <c r="M950" s="2">
        <f t="shared" si="1073"/>
        <v>2.1733333333333333</v>
      </c>
      <c r="N950" s="2">
        <f t="shared" si="1074"/>
        <v>1.8095238095238095</v>
      </c>
      <c r="O950" s="2">
        <f t="shared" si="1075"/>
        <v>7.5238095238095237</v>
      </c>
      <c r="P950" s="2">
        <f t="shared" si="1076"/>
        <v>68.696666666666673</v>
      </c>
      <c r="Q950" s="2">
        <f t="shared" si="1077"/>
        <v>74.696666666666673</v>
      </c>
      <c r="R950" s="2">
        <f t="shared" si="1078"/>
        <v>67.333333333333329</v>
      </c>
      <c r="S950" s="2">
        <f t="shared" si="1067"/>
        <v>71.333333333333329</v>
      </c>
      <c r="T950" s="2">
        <f t="shared" si="1068"/>
        <v>81.333333333333329</v>
      </c>
      <c r="U950" s="7">
        <f t="shared" si="1069"/>
        <v>1</v>
      </c>
      <c r="V950" s="2">
        <f t="shared" si="1079"/>
        <v>7.6348390785350126</v>
      </c>
      <c r="W950" s="28">
        <f t="shared" si="1080"/>
        <v>11.260495720386043</v>
      </c>
      <c r="X950" s="2">
        <f t="shared" si="1081"/>
        <v>12.641290933312069</v>
      </c>
      <c r="Y950" s="2">
        <f t="shared" si="1082"/>
        <v>78.257100554983879</v>
      </c>
      <c r="Z950" s="28">
        <f t="shared" si="1083"/>
        <v>0</v>
      </c>
      <c r="AA950" s="28">
        <f t="shared" si="1084"/>
        <v>10.25</v>
      </c>
      <c r="AB950" s="28">
        <f t="shared" si="1085"/>
        <v>115.42008113395694</v>
      </c>
      <c r="AC950" s="2">
        <f t="shared" si="1086"/>
        <v>129.5732320664487</v>
      </c>
      <c r="AD950" s="2">
        <f t="shared" si="1070"/>
        <v>129.5732320664487</v>
      </c>
      <c r="AE950" s="2">
        <f t="shared" si="1087"/>
        <v>129.5732320664487</v>
      </c>
      <c r="AF950" s="2">
        <f t="shared" si="1071"/>
        <v>2401.4334244040379</v>
      </c>
      <c r="AG950" s="33">
        <f t="shared" si="1088"/>
        <v>0.16042013627819554</v>
      </c>
      <c r="AH950" s="33">
        <f t="shared" si="1089"/>
        <v>0.16042013627819554</v>
      </c>
      <c r="AI950" s="2">
        <f t="shared" si="1090"/>
        <v>2.3770447274050421</v>
      </c>
      <c r="AJ950" s="7">
        <v>2.2000000000000002</v>
      </c>
      <c r="AK950" s="27">
        <f t="shared" si="1091"/>
        <v>0</v>
      </c>
      <c r="AL950" s="3">
        <f t="shared" si="1092"/>
        <v>3230.7803701514249</v>
      </c>
    </row>
    <row r="951" spans="1:38" ht="20.25" x14ac:dyDescent="0.3">
      <c r="A951" s="7">
        <v>38</v>
      </c>
      <c r="B951" s="7">
        <v>90</v>
      </c>
      <c r="C951" s="27">
        <v>72</v>
      </c>
      <c r="D951" s="27">
        <v>113</v>
      </c>
      <c r="E951" s="7">
        <v>9</v>
      </c>
      <c r="F951" s="32">
        <f t="shared" si="1072"/>
        <v>10.916666666666666</v>
      </c>
      <c r="G951" s="8">
        <f t="shared" si="1065"/>
        <v>49780</v>
      </c>
      <c r="H951" s="2">
        <v>1.4</v>
      </c>
      <c r="I951" s="7">
        <f t="shared" si="1066"/>
        <v>69692</v>
      </c>
      <c r="J951" s="7">
        <v>1.2</v>
      </c>
      <c r="K951" s="7">
        <v>1.75</v>
      </c>
      <c r="L951" s="7">
        <v>0</v>
      </c>
      <c r="M951" s="2">
        <f t="shared" si="1073"/>
        <v>2.1533333333333333</v>
      </c>
      <c r="N951" s="2">
        <f t="shared" si="1074"/>
        <v>1.8095238095238095</v>
      </c>
      <c r="O951" s="2">
        <f t="shared" si="1075"/>
        <v>7.5238095238095237</v>
      </c>
      <c r="P951" s="2">
        <f t="shared" si="1076"/>
        <v>68.731666666666669</v>
      </c>
      <c r="Q951" s="2">
        <f t="shared" si="1077"/>
        <v>74.731666666666669</v>
      </c>
      <c r="R951" s="2">
        <f t="shared" si="1078"/>
        <v>67.333333333333329</v>
      </c>
      <c r="S951" s="2">
        <f t="shared" si="1067"/>
        <v>71.333333333333329</v>
      </c>
      <c r="T951" s="2">
        <f t="shared" si="1068"/>
        <v>81.333333333333329</v>
      </c>
      <c r="U951" s="7">
        <f t="shared" si="1069"/>
        <v>1</v>
      </c>
      <c r="V951" s="2">
        <f t="shared" si="1079"/>
        <v>7.6312633605071971</v>
      </c>
      <c r="W951" s="28">
        <f t="shared" si="1080"/>
        <v>11.255221954019083</v>
      </c>
      <c r="X951" s="2">
        <f t="shared" si="1081"/>
        <v>12.635370482151259</v>
      </c>
      <c r="Y951" s="2">
        <f t="shared" si="1082"/>
        <v>83.30795835220357</v>
      </c>
      <c r="Z951" s="28">
        <f t="shared" si="1083"/>
        <v>0</v>
      </c>
      <c r="AA951" s="28">
        <f t="shared" si="1084"/>
        <v>10.916666666666666</v>
      </c>
      <c r="AB951" s="28">
        <f t="shared" si="1085"/>
        <v>122.86950633137498</v>
      </c>
      <c r="AC951" s="2">
        <f t="shared" si="1086"/>
        <v>137.93612776348456</v>
      </c>
      <c r="AD951" s="2">
        <f t="shared" si="1070"/>
        <v>137.93612776348456</v>
      </c>
      <c r="AE951" s="2">
        <f t="shared" si="1087"/>
        <v>137.93612776348456</v>
      </c>
      <c r="AF951" s="2">
        <f t="shared" si="1071"/>
        <v>2756.7475535250433</v>
      </c>
      <c r="AG951" s="33">
        <f t="shared" si="1088"/>
        <v>0.16123724154135341</v>
      </c>
      <c r="AH951" s="33">
        <f t="shared" si="1089"/>
        <v>0.16123724154135341</v>
      </c>
      <c r="AI951" s="2">
        <f t="shared" si="1090"/>
        <v>2.378499412867459</v>
      </c>
      <c r="AJ951" s="7">
        <v>2.2000000000000002</v>
      </c>
      <c r="AK951" s="27">
        <f t="shared" si="1091"/>
        <v>0</v>
      </c>
      <c r="AL951" s="3">
        <f t="shared" si="1092"/>
        <v>3234.6748815437941</v>
      </c>
    </row>
    <row r="952" spans="1:38" ht="20.25" x14ac:dyDescent="0.3">
      <c r="A952" s="7">
        <v>38</v>
      </c>
      <c r="B952" s="7">
        <v>96</v>
      </c>
      <c r="C952" s="27">
        <v>77</v>
      </c>
      <c r="D952" s="27">
        <v>121</v>
      </c>
      <c r="E952" s="7">
        <v>9.5</v>
      </c>
      <c r="F952" s="32">
        <f t="shared" si="1072"/>
        <v>11.666666666666666</v>
      </c>
      <c r="G952" s="8">
        <f t="shared" si="1065"/>
        <v>53200</v>
      </c>
      <c r="H952" s="2">
        <v>1.4</v>
      </c>
      <c r="I952" s="7">
        <f t="shared" si="1066"/>
        <v>74480</v>
      </c>
      <c r="J952" s="7">
        <v>1.2</v>
      </c>
      <c r="K952" s="7">
        <v>1.75</v>
      </c>
      <c r="L952" s="7">
        <v>0</v>
      </c>
      <c r="M952" s="2">
        <f t="shared" si="1073"/>
        <v>2.1304761904761902</v>
      </c>
      <c r="N952" s="2">
        <f t="shared" si="1074"/>
        <v>1.8095238095238095</v>
      </c>
      <c r="O952" s="2">
        <f t="shared" si="1075"/>
        <v>7.5238095238095237</v>
      </c>
      <c r="P952" s="2">
        <f t="shared" si="1076"/>
        <v>68.771666666666675</v>
      </c>
      <c r="Q952" s="2">
        <f t="shared" si="1077"/>
        <v>74.771666666666675</v>
      </c>
      <c r="R952" s="2">
        <f t="shared" si="1078"/>
        <v>67.333333333333329</v>
      </c>
      <c r="S952" s="2">
        <f t="shared" si="1067"/>
        <v>71.333333333333329</v>
      </c>
      <c r="T952" s="2">
        <f t="shared" si="1068"/>
        <v>81.333333333333329</v>
      </c>
      <c r="U952" s="7">
        <f t="shared" si="1069"/>
        <v>1</v>
      </c>
      <c r="V952" s="2">
        <f t="shared" si="1079"/>
        <v>7.6271809246323743</v>
      </c>
      <c r="W952" s="28">
        <f t="shared" si="1080"/>
        <v>11.249200838023798</v>
      </c>
      <c r="X952" s="2">
        <f t="shared" si="1081"/>
        <v>12.628611039145405</v>
      </c>
      <c r="Y952" s="2">
        <f t="shared" si="1082"/>
        <v>88.983777454044358</v>
      </c>
      <c r="Z952" s="28">
        <f t="shared" si="1083"/>
        <v>0</v>
      </c>
      <c r="AA952" s="28">
        <f t="shared" si="1084"/>
        <v>11.666666666666666</v>
      </c>
      <c r="AB952" s="28">
        <f t="shared" si="1085"/>
        <v>131.24067644361097</v>
      </c>
      <c r="AC952" s="2">
        <f t="shared" si="1086"/>
        <v>147.33379545669638</v>
      </c>
      <c r="AD952" s="2">
        <f t="shared" si="1070"/>
        <v>147.33379545669638</v>
      </c>
      <c r="AE952" s="2">
        <f t="shared" si="1087"/>
        <v>147.33379545669638</v>
      </c>
      <c r="AF952" s="2">
        <f t="shared" si="1071"/>
        <v>3136.5661053440494</v>
      </c>
      <c r="AG952" s="33">
        <f t="shared" si="1088"/>
        <v>0.16215648496240603</v>
      </c>
      <c r="AH952" s="33">
        <f t="shared" si="1089"/>
        <v>0.16215648496240603</v>
      </c>
      <c r="AI952" s="2">
        <f t="shared" si="1090"/>
        <v>2.3801380636782081</v>
      </c>
      <c r="AJ952" s="7">
        <v>2.2000000000000002</v>
      </c>
      <c r="AK952" s="27">
        <f t="shared" si="1091"/>
        <v>0</v>
      </c>
      <c r="AL952" s="3">
        <f t="shared" si="1092"/>
        <v>3234.0605806025164</v>
      </c>
    </row>
    <row r="953" spans="1:38" ht="20.25" x14ac:dyDescent="0.3">
      <c r="A953" s="7">
        <v>38</v>
      </c>
      <c r="B953" s="7">
        <v>102</v>
      </c>
      <c r="C953" s="27">
        <v>82</v>
      </c>
      <c r="D953" s="27">
        <v>128</v>
      </c>
      <c r="E953" s="7">
        <v>9.75</v>
      </c>
      <c r="F953" s="32">
        <f t="shared" si="1072"/>
        <v>12.291666666666666</v>
      </c>
      <c r="G953" s="8">
        <f t="shared" si="1065"/>
        <v>56050</v>
      </c>
      <c r="H953" s="2">
        <v>1.4</v>
      </c>
      <c r="I953" s="7">
        <f t="shared" si="1066"/>
        <v>78470</v>
      </c>
      <c r="J953" s="7">
        <v>1.2</v>
      </c>
      <c r="K953" s="7">
        <v>1.75</v>
      </c>
      <c r="L953" s="7">
        <v>0</v>
      </c>
      <c r="M953" s="2">
        <f t="shared" si="1073"/>
        <v>2.1104761904761902</v>
      </c>
      <c r="N953" s="2">
        <f t="shared" si="1074"/>
        <v>1.8095238095238095</v>
      </c>
      <c r="O953" s="2">
        <f t="shared" si="1075"/>
        <v>7.5238095238095237</v>
      </c>
      <c r="P953" s="2">
        <f t="shared" si="1076"/>
        <v>68.806666666666672</v>
      </c>
      <c r="Q953" s="2">
        <f t="shared" si="1077"/>
        <v>74.806666666666672</v>
      </c>
      <c r="R953" s="2">
        <f t="shared" si="1078"/>
        <v>67.333333333333329</v>
      </c>
      <c r="S953" s="2">
        <f t="shared" si="1067"/>
        <v>71.333333333333329</v>
      </c>
      <c r="T953" s="2">
        <f t="shared" si="1068"/>
        <v>81.333333333333329</v>
      </c>
      <c r="U953" s="7">
        <f t="shared" si="1069"/>
        <v>1</v>
      </c>
      <c r="V953" s="2">
        <f t="shared" si="1079"/>
        <v>7.6236123746052531</v>
      </c>
      <c r="W953" s="28">
        <f t="shared" si="1080"/>
        <v>11.24393764362048</v>
      </c>
      <c r="X953" s="2">
        <f t="shared" si="1081"/>
        <v>12.622702456313615</v>
      </c>
      <c r="Y953" s="2">
        <f t="shared" si="1082"/>
        <v>93.706902104522896</v>
      </c>
      <c r="Z953" s="28">
        <f t="shared" si="1083"/>
        <v>0</v>
      </c>
      <c r="AA953" s="28">
        <f t="shared" si="1084"/>
        <v>12.291666666666666</v>
      </c>
      <c r="AB953" s="28">
        <f t="shared" si="1085"/>
        <v>138.2067335361684</v>
      </c>
      <c r="AC953" s="2">
        <f t="shared" si="1086"/>
        <v>155.15405102552151</v>
      </c>
      <c r="AD953" s="2">
        <f t="shared" si="1070"/>
        <v>155.15405102552151</v>
      </c>
      <c r="AE953" s="2">
        <f t="shared" si="1087"/>
        <v>155.15405102552151</v>
      </c>
      <c r="AF953" s="2">
        <f t="shared" si="1071"/>
        <v>3540.8890798610555</v>
      </c>
      <c r="AG953" s="33">
        <f t="shared" si="1088"/>
        <v>0.16292252114661659</v>
      </c>
      <c r="AH953" s="33">
        <f t="shared" si="1089"/>
        <v>0.16292252114661659</v>
      </c>
      <c r="AI953" s="2">
        <f t="shared" si="1090"/>
        <v>2.3815053317764634</v>
      </c>
      <c r="AJ953" s="7">
        <v>2.2000000000000002</v>
      </c>
      <c r="AK953" s="27">
        <f t="shared" si="1091"/>
        <v>0</v>
      </c>
      <c r="AL953" s="3">
        <f t="shared" si="1092"/>
        <v>3228.4289892820807</v>
      </c>
    </row>
    <row r="954" spans="1:38" ht="20.25" x14ac:dyDescent="0.3">
      <c r="A954" s="7">
        <v>38</v>
      </c>
      <c r="B954" s="7">
        <v>108</v>
      </c>
      <c r="C954" s="27">
        <v>87</v>
      </c>
      <c r="D954" s="27">
        <v>136</v>
      </c>
      <c r="E954" s="7">
        <v>10</v>
      </c>
      <c r="F954" s="32">
        <f t="shared" si="1072"/>
        <v>13</v>
      </c>
      <c r="G954" s="8">
        <f t="shared" si="1065"/>
        <v>59280</v>
      </c>
      <c r="H954" s="2">
        <v>1.4</v>
      </c>
      <c r="I954" s="7">
        <f t="shared" si="1066"/>
        <v>82992</v>
      </c>
      <c r="J954" s="7">
        <v>1.2</v>
      </c>
      <c r="K954" s="7">
        <v>1.75</v>
      </c>
      <c r="L954" s="7">
        <v>0</v>
      </c>
      <c r="M954" s="2">
        <f t="shared" si="1073"/>
        <v>2.0876190476190475</v>
      </c>
      <c r="N954" s="2">
        <f t="shared" si="1074"/>
        <v>1.8095238095238095</v>
      </c>
      <c r="O954" s="2">
        <f t="shared" si="1075"/>
        <v>7.5238095238095237</v>
      </c>
      <c r="P954" s="2">
        <f t="shared" si="1076"/>
        <v>68.846666666666678</v>
      </c>
      <c r="Q954" s="2">
        <f t="shared" si="1077"/>
        <v>74.846666666666678</v>
      </c>
      <c r="R954" s="2">
        <f t="shared" si="1078"/>
        <v>67.333333333333329</v>
      </c>
      <c r="S954" s="2">
        <f t="shared" si="1067"/>
        <v>71.333333333333329</v>
      </c>
      <c r="T954" s="2">
        <f t="shared" si="1068"/>
        <v>81.333333333333329</v>
      </c>
      <c r="U954" s="7">
        <f t="shared" si="1069"/>
        <v>1</v>
      </c>
      <c r="V954" s="2">
        <f t="shared" si="1079"/>
        <v>7.6195381184150301</v>
      </c>
      <c r="W954" s="28">
        <f t="shared" si="1080"/>
        <v>11.23792859170441</v>
      </c>
      <c r="X954" s="2">
        <f t="shared" si="1081"/>
        <v>12.615956556719967</v>
      </c>
      <c r="Y954" s="2">
        <f t="shared" si="1082"/>
        <v>99.053995539395387</v>
      </c>
      <c r="Z954" s="28">
        <f t="shared" si="1083"/>
        <v>0</v>
      </c>
      <c r="AA954" s="28">
        <f t="shared" si="1084"/>
        <v>13</v>
      </c>
      <c r="AB954" s="28">
        <f t="shared" si="1085"/>
        <v>146.09307169215734</v>
      </c>
      <c r="AC954" s="2">
        <f t="shared" si="1086"/>
        <v>164.00743523735957</v>
      </c>
      <c r="AD954" s="2">
        <f t="shared" si="1070"/>
        <v>164.00743523735957</v>
      </c>
      <c r="AE954" s="2">
        <f t="shared" si="1087"/>
        <v>164.00743523735957</v>
      </c>
      <c r="AF954" s="2">
        <f t="shared" si="1071"/>
        <v>3969.7164770760623</v>
      </c>
      <c r="AG954" s="33">
        <f t="shared" si="1088"/>
        <v>0.16379069548872183</v>
      </c>
      <c r="AH954" s="33">
        <f t="shared" si="1089"/>
        <v>0.16379069548872183</v>
      </c>
      <c r="AI954" s="2">
        <f t="shared" si="1090"/>
        <v>2.3830568025102035</v>
      </c>
      <c r="AJ954" s="7">
        <v>2.2000000000000002</v>
      </c>
      <c r="AK954" s="27">
        <f t="shared" si="1091"/>
        <v>0</v>
      </c>
      <c r="AL954" s="3">
        <f t="shared" si="1092"/>
        <v>3219.8530149376866</v>
      </c>
    </row>
    <row r="955" spans="1:38" ht="20.25" x14ac:dyDescent="0.3">
      <c r="A955" s="7">
        <v>38</v>
      </c>
      <c r="B955" s="7">
        <v>114</v>
      </c>
      <c r="C955" s="27">
        <v>92</v>
      </c>
      <c r="D955" s="27">
        <v>143</v>
      </c>
      <c r="E955" s="7">
        <v>10.5</v>
      </c>
      <c r="F955" s="32">
        <f t="shared" si="1072"/>
        <v>13.666666666666666</v>
      </c>
      <c r="G955" s="8">
        <f t="shared" si="1065"/>
        <v>62320</v>
      </c>
      <c r="H955" s="2">
        <v>1.4</v>
      </c>
      <c r="I955" s="7">
        <f t="shared" si="1066"/>
        <v>87248</v>
      </c>
      <c r="J955" s="7">
        <v>1.2</v>
      </c>
      <c r="K955" s="7">
        <v>1.75</v>
      </c>
      <c r="L955" s="7">
        <v>0</v>
      </c>
      <c r="M955" s="2">
        <f t="shared" si="1073"/>
        <v>2.0676190476190475</v>
      </c>
      <c r="N955" s="2">
        <f t="shared" si="1074"/>
        <v>1.8095238095238095</v>
      </c>
      <c r="O955" s="2">
        <f t="shared" si="1075"/>
        <v>7.5238095238095237</v>
      </c>
      <c r="P955" s="2">
        <f t="shared" si="1076"/>
        <v>68.881666666666675</v>
      </c>
      <c r="Q955" s="2">
        <f t="shared" si="1077"/>
        <v>74.881666666666675</v>
      </c>
      <c r="R955" s="2">
        <f t="shared" si="1078"/>
        <v>67.333333333333329</v>
      </c>
      <c r="S955" s="2">
        <f t="shared" si="1067"/>
        <v>71.333333333333329</v>
      </c>
      <c r="T955" s="2">
        <f t="shared" si="1068"/>
        <v>81.333333333333329</v>
      </c>
      <c r="U955" s="7">
        <f t="shared" si="1069"/>
        <v>1</v>
      </c>
      <c r="V955" s="2">
        <f t="shared" si="1079"/>
        <v>7.6159767148563775</v>
      </c>
      <c r="W955" s="28">
        <f t="shared" si="1080"/>
        <v>11.232675937507215</v>
      </c>
      <c r="X955" s="2">
        <f t="shared" si="1081"/>
        <v>12.610059806565475</v>
      </c>
      <c r="Y955" s="2">
        <f t="shared" si="1082"/>
        <v>104.08501510303715</v>
      </c>
      <c r="Z955" s="28">
        <f t="shared" si="1083"/>
        <v>0</v>
      </c>
      <c r="AA955" s="28">
        <f t="shared" si="1084"/>
        <v>13.666666666666666</v>
      </c>
      <c r="AB955" s="28">
        <f t="shared" si="1085"/>
        <v>153.51323781259859</v>
      </c>
      <c r="AC955" s="2">
        <f t="shared" si="1086"/>
        <v>172.33748402306148</v>
      </c>
      <c r="AD955" s="2">
        <f t="shared" si="1070"/>
        <v>172.33748402306148</v>
      </c>
      <c r="AE955" s="2">
        <f t="shared" si="1087"/>
        <v>172.33748402306148</v>
      </c>
      <c r="AF955" s="2">
        <f t="shared" si="1071"/>
        <v>4423.0482969890691</v>
      </c>
      <c r="AG955" s="33">
        <f t="shared" si="1088"/>
        <v>0.16460780075187972</v>
      </c>
      <c r="AH955" s="33">
        <f t="shared" si="1089"/>
        <v>0.16460780075187972</v>
      </c>
      <c r="AI955" s="2">
        <f t="shared" si="1090"/>
        <v>2.3845188579877075</v>
      </c>
      <c r="AJ955" s="7">
        <v>2.2000000000000002</v>
      </c>
      <c r="AK955" s="27">
        <f t="shared" si="1091"/>
        <v>0</v>
      </c>
      <c r="AL955" s="3">
        <f t="shared" si="1092"/>
        <v>3226.0912325337431</v>
      </c>
    </row>
    <row r="956" spans="1:38" ht="20.25" x14ac:dyDescent="0.3">
      <c r="A956" s="7">
        <v>38</v>
      </c>
      <c r="B956" s="7">
        <v>120</v>
      </c>
      <c r="C956" s="27">
        <v>97</v>
      </c>
      <c r="D956" s="27">
        <v>151</v>
      </c>
      <c r="E956" s="7">
        <v>11</v>
      </c>
      <c r="F956" s="32">
        <f t="shared" si="1072"/>
        <v>14.416666666666666</v>
      </c>
      <c r="G956" s="8">
        <f t="shared" si="1065"/>
        <v>65740</v>
      </c>
      <c r="H956" s="2">
        <v>1.4</v>
      </c>
      <c r="I956" s="7">
        <f t="shared" si="1066"/>
        <v>92036</v>
      </c>
      <c r="J956" s="7">
        <v>1.2</v>
      </c>
      <c r="K956" s="7">
        <v>1.75</v>
      </c>
      <c r="L956" s="7">
        <v>0</v>
      </c>
      <c r="M956" s="2">
        <f t="shared" si="1073"/>
        <v>2.0447619047619048</v>
      </c>
      <c r="N956" s="2">
        <f t="shared" si="1074"/>
        <v>1.8095238095238095</v>
      </c>
      <c r="O956" s="2">
        <f t="shared" si="1075"/>
        <v>7.5238095238095237</v>
      </c>
      <c r="P956" s="2">
        <f t="shared" si="1076"/>
        <v>68.921666666666667</v>
      </c>
      <c r="Q956" s="2">
        <f t="shared" si="1077"/>
        <v>74.921666666666667</v>
      </c>
      <c r="R956" s="2">
        <f t="shared" si="1078"/>
        <v>67.333333333333329</v>
      </c>
      <c r="S956" s="2">
        <f t="shared" si="1067"/>
        <v>71.333333333333329</v>
      </c>
      <c r="T956" s="2">
        <f t="shared" si="1068"/>
        <v>81.333333333333329</v>
      </c>
      <c r="U956" s="7">
        <f t="shared" si="1069"/>
        <v>1</v>
      </c>
      <c r="V956" s="2">
        <f t="shared" si="1079"/>
        <v>7.611910613791788</v>
      </c>
      <c r="W956" s="28">
        <f t="shared" si="1080"/>
        <v>11.226678913448751</v>
      </c>
      <c r="X956" s="2">
        <f t="shared" si="1081"/>
        <v>12.603327409720828</v>
      </c>
      <c r="Y956" s="2">
        <f t="shared" si="1082"/>
        <v>109.73837801549827</v>
      </c>
      <c r="Z956" s="28">
        <f t="shared" si="1083"/>
        <v>0</v>
      </c>
      <c r="AA956" s="28">
        <f t="shared" si="1084"/>
        <v>14.416666666666666</v>
      </c>
      <c r="AB956" s="28">
        <f t="shared" si="1085"/>
        <v>161.85128766888616</v>
      </c>
      <c r="AC956" s="2">
        <f t="shared" si="1086"/>
        <v>181.69797015680859</v>
      </c>
      <c r="AD956" s="2">
        <f t="shared" si="1070"/>
        <v>181.69797015680859</v>
      </c>
      <c r="AE956" s="2">
        <f t="shared" si="1087"/>
        <v>181.69797015680859</v>
      </c>
      <c r="AF956" s="2">
        <f t="shared" si="1071"/>
        <v>4900.884539600077</v>
      </c>
      <c r="AG956" s="33">
        <f t="shared" si="1088"/>
        <v>0.16552704417293235</v>
      </c>
      <c r="AH956" s="33">
        <f t="shared" si="1089"/>
        <v>0.16552704417293235</v>
      </c>
      <c r="AI956" s="2">
        <f t="shared" si="1090"/>
        <v>2.3861658162759127</v>
      </c>
      <c r="AJ956" s="7">
        <v>2.2000000000000002</v>
      </c>
      <c r="AK956" s="27">
        <f t="shared" si="1091"/>
        <v>0</v>
      </c>
      <c r="AL956" s="3">
        <f t="shared" si="1092"/>
        <v>3228.4401280078241</v>
      </c>
    </row>
    <row r="957" spans="1:38" ht="20.25" x14ac:dyDescent="0.3">
      <c r="A957" s="7">
        <v>38</v>
      </c>
      <c r="B957" s="7">
        <v>132</v>
      </c>
      <c r="C957" s="27">
        <v>106</v>
      </c>
      <c r="D957" s="27">
        <v>166</v>
      </c>
      <c r="E957" s="7">
        <v>12</v>
      </c>
      <c r="F957" s="32">
        <f t="shared" si="1072"/>
        <v>15.833333333333334</v>
      </c>
      <c r="G957" s="8">
        <f t="shared" si="1065"/>
        <v>72200</v>
      </c>
      <c r="H957" s="2">
        <v>1.4</v>
      </c>
      <c r="I957" s="7">
        <f t="shared" si="1066"/>
        <v>101080</v>
      </c>
      <c r="J957" s="7">
        <v>1.2</v>
      </c>
      <c r="K957" s="7">
        <v>1.75</v>
      </c>
      <c r="L957" s="7">
        <v>0</v>
      </c>
      <c r="M957" s="2">
        <f t="shared" si="1073"/>
        <v>2.0019047619047616</v>
      </c>
      <c r="N957" s="2">
        <f t="shared" si="1074"/>
        <v>1.8095238095238095</v>
      </c>
      <c r="O957" s="2">
        <f t="shared" si="1075"/>
        <v>7.5238095238095237</v>
      </c>
      <c r="P957" s="2">
        <f t="shared" si="1076"/>
        <v>68.99666666666667</v>
      </c>
      <c r="Q957" s="2">
        <f t="shared" si="1077"/>
        <v>74.99666666666667</v>
      </c>
      <c r="R957" s="2">
        <f t="shared" si="1078"/>
        <v>67.333333333333329</v>
      </c>
      <c r="S957" s="2">
        <f t="shared" si="1067"/>
        <v>71.333333333333329</v>
      </c>
      <c r="T957" s="2">
        <f t="shared" si="1068"/>
        <v>81.333333333333329</v>
      </c>
      <c r="U957" s="7">
        <f t="shared" si="1069"/>
        <v>1</v>
      </c>
      <c r="V957" s="2">
        <f t="shared" si="1079"/>
        <v>7.6042983648558202</v>
      </c>
      <c r="W957" s="28">
        <f t="shared" si="1080"/>
        <v>11.215451735549619</v>
      </c>
      <c r="X957" s="2">
        <f t="shared" si="1081"/>
        <v>12.590723522138324</v>
      </c>
      <c r="Y957" s="2">
        <f t="shared" si="1082"/>
        <v>120.40139077688383</v>
      </c>
      <c r="Z957" s="28">
        <f t="shared" si="1083"/>
        <v>0</v>
      </c>
      <c r="AA957" s="28">
        <f t="shared" si="1084"/>
        <v>15.833333333333334</v>
      </c>
      <c r="AB957" s="28">
        <f t="shared" si="1085"/>
        <v>177.57798581286897</v>
      </c>
      <c r="AC957" s="2">
        <f t="shared" si="1086"/>
        <v>199.35312243385681</v>
      </c>
      <c r="AD957" s="2">
        <f t="shared" si="1070"/>
        <v>199.35312243385681</v>
      </c>
      <c r="AE957" s="2">
        <f t="shared" si="1087"/>
        <v>199.35312243385681</v>
      </c>
      <c r="AF957" s="2">
        <f t="shared" si="1071"/>
        <v>5930.0702929160934</v>
      </c>
      <c r="AG957" s="33">
        <f t="shared" si="1088"/>
        <v>0.1672633928571429</v>
      </c>
      <c r="AH957" s="33">
        <f t="shared" si="1089"/>
        <v>0.1672633928571429</v>
      </c>
      <c r="AI957" s="2">
        <f t="shared" si="1090"/>
        <v>2.3892829528808219</v>
      </c>
      <c r="AJ957" s="7">
        <v>2.2000000000000002</v>
      </c>
      <c r="AK957" s="27">
        <f t="shared" si="1091"/>
        <v>0</v>
      </c>
      <c r="AL957" s="3">
        <f t="shared" si="1092"/>
        <v>3237.6524189782253</v>
      </c>
    </row>
    <row r="958" spans="1:38" ht="20.25" x14ac:dyDescent="0.3">
      <c r="A958" s="7">
        <v>38</v>
      </c>
      <c r="B958" s="7">
        <v>144</v>
      </c>
      <c r="C958" s="27">
        <v>116</v>
      </c>
      <c r="D958" s="27">
        <v>180</v>
      </c>
      <c r="E958" s="7">
        <v>13</v>
      </c>
      <c r="F958" s="32">
        <f t="shared" si="1072"/>
        <v>17.166666666666668</v>
      </c>
      <c r="G958" s="8">
        <f t="shared" si="1065"/>
        <v>78280</v>
      </c>
      <c r="H958" s="2">
        <v>1.4</v>
      </c>
      <c r="I958" s="7">
        <f t="shared" si="1066"/>
        <v>109592</v>
      </c>
      <c r="J958" s="7">
        <v>1.2</v>
      </c>
      <c r="K958" s="7">
        <v>1.75</v>
      </c>
      <c r="L958" s="7">
        <v>0</v>
      </c>
      <c r="M958" s="2">
        <f t="shared" si="1073"/>
        <v>1.9619047619047618</v>
      </c>
      <c r="N958" s="2">
        <f t="shared" si="1074"/>
        <v>1.8095238095238095</v>
      </c>
      <c r="O958" s="2">
        <f t="shared" si="1075"/>
        <v>7.5238095238095237</v>
      </c>
      <c r="P958" s="2">
        <f t="shared" si="1076"/>
        <v>69.066666666666677</v>
      </c>
      <c r="Q958" s="2">
        <f t="shared" si="1077"/>
        <v>75.066666666666677</v>
      </c>
      <c r="R958" s="2">
        <f t="shared" si="1078"/>
        <v>67.333333333333329</v>
      </c>
      <c r="S958" s="2">
        <f t="shared" si="1067"/>
        <v>71.333333333333329</v>
      </c>
      <c r="T958" s="2">
        <f t="shared" si="1068"/>
        <v>81.333333333333329</v>
      </c>
      <c r="U958" s="7">
        <f t="shared" si="1069"/>
        <v>1</v>
      </c>
      <c r="V958" s="2">
        <f t="shared" si="1079"/>
        <v>7.5972073228637251</v>
      </c>
      <c r="W958" s="28">
        <f t="shared" si="1080"/>
        <v>11.204993277004032</v>
      </c>
      <c r="X958" s="2">
        <f t="shared" si="1081"/>
        <v>12.578982616544856</v>
      </c>
      <c r="Y958" s="2">
        <f t="shared" si="1082"/>
        <v>130.41872570916061</v>
      </c>
      <c r="Z958" s="28">
        <f t="shared" si="1083"/>
        <v>0</v>
      </c>
      <c r="AA958" s="28">
        <f t="shared" si="1084"/>
        <v>17.166666666666668</v>
      </c>
      <c r="AB958" s="28">
        <f t="shared" si="1085"/>
        <v>192.35238458856924</v>
      </c>
      <c r="AC958" s="2">
        <f t="shared" si="1086"/>
        <v>215.93920158402005</v>
      </c>
      <c r="AD958" s="2">
        <f t="shared" si="1070"/>
        <v>215.93920158402005</v>
      </c>
      <c r="AE958" s="2">
        <f t="shared" si="1087"/>
        <v>215.93920158402005</v>
      </c>
      <c r="AF958" s="2">
        <f t="shared" si="1071"/>
        <v>7057.2737370241111</v>
      </c>
      <c r="AG958" s="33">
        <f t="shared" si="1088"/>
        <v>0.16889760338345866</v>
      </c>
      <c r="AH958" s="33">
        <f t="shared" si="1089"/>
        <v>0.16889760338345866</v>
      </c>
      <c r="AI958" s="2">
        <f t="shared" si="1090"/>
        <v>2.3922241772250574</v>
      </c>
      <c r="AJ958" s="7">
        <v>2.2000000000000002</v>
      </c>
      <c r="AK958" s="27">
        <f t="shared" si="1091"/>
        <v>0</v>
      </c>
      <c r="AL958" s="3">
        <f t="shared" si="1092"/>
        <v>3250.7899231064944</v>
      </c>
    </row>
    <row r="959" spans="1:38" ht="18.75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26"/>
      <c r="V959" s="7"/>
      <c r="W959" s="7"/>
      <c r="X959" s="26"/>
      <c r="Y959" s="26"/>
      <c r="Z959" s="26"/>
      <c r="AA959" s="7"/>
      <c r="AB959" s="7"/>
      <c r="AC959" s="7"/>
      <c r="AD959" s="7"/>
      <c r="AE959" s="7"/>
      <c r="AF959" s="7"/>
      <c r="AG959" s="7"/>
      <c r="AH959" s="7"/>
    </row>
    <row r="960" spans="1:38" ht="150" x14ac:dyDescent="0.2">
      <c r="A960" s="7" t="s">
        <v>10</v>
      </c>
      <c r="B960" s="7" t="s">
        <v>82</v>
      </c>
      <c r="C960" s="31" t="s">
        <v>83</v>
      </c>
      <c r="D960" s="31" t="s">
        <v>84</v>
      </c>
      <c r="E960" s="7" t="s">
        <v>12</v>
      </c>
      <c r="F960" s="7" t="s">
        <v>85</v>
      </c>
      <c r="G960" s="7" t="s">
        <v>47</v>
      </c>
      <c r="H960" s="7" t="s">
        <v>14</v>
      </c>
      <c r="I960" s="7" t="s">
        <v>15</v>
      </c>
      <c r="J960" s="7" t="s">
        <v>16</v>
      </c>
      <c r="K960" s="7" t="s">
        <v>17</v>
      </c>
      <c r="L960" s="7" t="s">
        <v>18</v>
      </c>
      <c r="M960" s="7" t="s">
        <v>25</v>
      </c>
      <c r="N960" s="7" t="s">
        <v>26</v>
      </c>
      <c r="O960" s="7" t="s">
        <v>27</v>
      </c>
      <c r="P960" s="7" t="s">
        <v>28</v>
      </c>
      <c r="Q960" s="7" t="s">
        <v>29</v>
      </c>
      <c r="R960" s="7" t="s">
        <v>30</v>
      </c>
      <c r="S960" s="7" t="s">
        <v>31</v>
      </c>
      <c r="T960" s="7" t="s">
        <v>32</v>
      </c>
      <c r="U960" s="7" t="s">
        <v>33</v>
      </c>
      <c r="V960" s="7" t="s">
        <v>34</v>
      </c>
      <c r="W960" s="26" t="s">
        <v>35</v>
      </c>
      <c r="X960" s="7" t="s">
        <v>36</v>
      </c>
      <c r="Y960" s="7" t="s">
        <v>37</v>
      </c>
      <c r="Z960" s="26" t="s">
        <v>59</v>
      </c>
      <c r="AA960" s="26" t="s">
        <v>60</v>
      </c>
      <c r="AB960" s="26" t="s">
        <v>61</v>
      </c>
      <c r="AC960" s="7" t="s">
        <v>39</v>
      </c>
      <c r="AD960" s="7" t="s">
        <v>40</v>
      </c>
      <c r="AE960" s="7" t="s">
        <v>41</v>
      </c>
      <c r="AF960" s="7" t="s">
        <v>21</v>
      </c>
      <c r="AG960" s="26" t="s">
        <v>90</v>
      </c>
      <c r="AH960" s="26" t="s">
        <v>89</v>
      </c>
      <c r="AI960" s="7" t="s">
        <v>22</v>
      </c>
      <c r="AJ960" s="7" t="s">
        <v>23</v>
      </c>
      <c r="AK960" s="26" t="s">
        <v>20</v>
      </c>
      <c r="AL960" s="7" t="s">
        <v>24</v>
      </c>
    </row>
    <row r="961" spans="1:38" ht="20.25" x14ac:dyDescent="0.3">
      <c r="A961" s="7">
        <v>39</v>
      </c>
      <c r="B961" s="7">
        <v>18</v>
      </c>
      <c r="C961" s="27">
        <v>14</v>
      </c>
      <c r="D961" s="27">
        <v>23</v>
      </c>
      <c r="E961" s="7">
        <v>2.75</v>
      </c>
      <c r="F961" s="32">
        <f>($D961+2*$E961)/12</f>
        <v>2.375</v>
      </c>
      <c r="G961" s="8">
        <f t="shared" ref="G961:G983" si="1094">$B$4*$A961*$F961</f>
        <v>11115</v>
      </c>
      <c r="H961" s="2">
        <v>1.4</v>
      </c>
      <c r="I961" s="7">
        <f t="shared" ref="I961:I983" si="1095">$G961*$H961</f>
        <v>15560.999999999998</v>
      </c>
      <c r="J961" s="7">
        <v>1.2</v>
      </c>
      <c r="K961" s="7">
        <v>1.1499999999999999</v>
      </c>
      <c r="L961" s="7">
        <v>0</v>
      </c>
      <c r="M961" s="2">
        <f>($E$7-$C$7-0.06*$D961/12)/$K961</f>
        <v>3.6681159420289853</v>
      </c>
      <c r="N961" s="2">
        <f>($F$7-$B$7)/$K961</f>
        <v>2.7536231884057973</v>
      </c>
      <c r="O961" s="2">
        <f>($G$7-$B$7)/$K961</f>
        <v>11.449275362318842</v>
      </c>
      <c r="P961" s="2">
        <f>$C$7+$K961*$A961+0.06*$D961/12</f>
        <v>46.631666666666661</v>
      </c>
      <c r="Q961" s="2">
        <f>IF($A961&lt;$M961,$P961,$P961+$E$7)</f>
        <v>52.631666666666661</v>
      </c>
      <c r="R961" s="2">
        <f>$B$7+K961*$A961</f>
        <v>45.68333333333333</v>
      </c>
      <c r="S961" s="2">
        <f t="shared" ref="S961:S983" si="1096">$R961+$F$7</f>
        <v>49.68333333333333</v>
      </c>
      <c r="T961" s="2">
        <f t="shared" ref="T961:T983" si="1097">$R961+$G$7</f>
        <v>59.68333333333333</v>
      </c>
      <c r="U961" s="7">
        <f t="shared" ref="U961:U983" si="1098">IF($A961&lt;$M961,0.5,1)</f>
        <v>1</v>
      </c>
      <c r="V961" s="2">
        <f>($U961*$H$7*(1+$L961)*$J961)/($Q961*$R961)</f>
        <v>15.970786953710912</v>
      </c>
      <c r="W961" s="28">
        <f>IF($A961&lt;$N961,(($U961*$I$7/2*(1+$L961)*$J$7)/($R961*$Q961)),(($U961*$I$7*(1+$L961)*$J$7)/($S961*$Q961)))</f>
        <v>22.945282120157668</v>
      </c>
      <c r="X961" s="2">
        <f>(2*$U961*$H$7*(1+$L961)*$J961)/($Q961*$T961)</f>
        <v>24.448995833633962</v>
      </c>
      <c r="Y961" s="2">
        <f>IF($R961&gt;$F961,$F961*$V961,$R961*$V961)</f>
        <v>37.930619015063414</v>
      </c>
      <c r="Z961" s="28">
        <f>IF($N961&lt;$A961,0,$F$7-$B$7-$K961*$A961)</f>
        <v>0</v>
      </c>
      <c r="AA961" s="28">
        <f>IF($S961&gt;$F961,$F961,$S961)</f>
        <v>2.375</v>
      </c>
      <c r="AB961" s="28">
        <f>($AA961-$Z961)*$W961</f>
        <v>54.49504503537446</v>
      </c>
      <c r="AC961" s="2">
        <f>IF($T961&gt;$F961,$F961*$X961,$T961*$X961)</f>
        <v>58.06636510488066</v>
      </c>
      <c r="AD961" s="2">
        <f t="shared" ref="AD961:AD983" si="1099">IF($Y961&gt;$AC961,$Y961,$AC961)</f>
        <v>58.06636510488066</v>
      </c>
      <c r="AE961" s="2">
        <f>IF($AB961&gt;$AD961,$AB961,$AD961)</f>
        <v>58.06636510488066</v>
      </c>
      <c r="AF961" s="2">
        <f t="shared" ref="AF961:AF983" si="1100">PI()*($B961/(2*12))^2*62.4</f>
        <v>110.26990214100174</v>
      </c>
      <c r="AG961" s="33">
        <f>0.23*($M$7/$H961)*(1+0.35*$M$7*($F961/$A961))</f>
        <v>0.15069344093406595</v>
      </c>
      <c r="AH961" s="33">
        <f>IF(AG961&gt;0.33,0.33,AG961)</f>
        <v>0.15069344093406595</v>
      </c>
      <c r="AI961" s="2">
        <f>$P$7/($O$7-$N$7*AH961)</f>
        <v>2.3598640477811514</v>
      </c>
      <c r="AJ961" s="7">
        <v>2.4</v>
      </c>
      <c r="AK961" s="27">
        <f>IF($A961&gt;$F961,0,$AE961)</f>
        <v>0</v>
      </c>
      <c r="AL961" s="3">
        <f>(12/$D961)*(($I961+$AF961)/$AI961+$AK961/$AJ961)</f>
        <v>3464.7397333077552</v>
      </c>
    </row>
    <row r="962" spans="1:38" ht="20.25" x14ac:dyDescent="0.3">
      <c r="A962" s="7">
        <v>39</v>
      </c>
      <c r="B962" s="7">
        <v>24</v>
      </c>
      <c r="C962" s="27">
        <v>19</v>
      </c>
      <c r="D962" s="27">
        <v>30</v>
      </c>
      <c r="E962" s="7">
        <v>3.25</v>
      </c>
      <c r="F962" s="32">
        <f t="shared" ref="F962:F983" si="1101">($D962+2*$E962)/12</f>
        <v>3.0416666666666665</v>
      </c>
      <c r="G962" s="8">
        <f t="shared" si="1094"/>
        <v>14235</v>
      </c>
      <c r="H962" s="2">
        <v>1.4</v>
      </c>
      <c r="I962" s="7">
        <f t="shared" si="1095"/>
        <v>19929</v>
      </c>
      <c r="J962" s="7">
        <v>1.2</v>
      </c>
      <c r="K962" s="4">
        <f>(1.75-1.15)*(($D962-24)/(96-24))+1.15</f>
        <v>1.2</v>
      </c>
      <c r="L962" s="7">
        <v>0</v>
      </c>
      <c r="M962" s="2">
        <f t="shared" ref="M962:M983" si="1102">($E$7-$C$7-0.06*$D962/12)/$K962</f>
        <v>3.4861111111111107</v>
      </c>
      <c r="N962" s="2">
        <f t="shared" ref="N962:N983" si="1103">($F$7-$B$7)/$K962</f>
        <v>2.6388888888888888</v>
      </c>
      <c r="O962" s="2">
        <f t="shared" ref="O962:O983" si="1104">($G$7-$B$7)/$K962</f>
        <v>10.972222222222221</v>
      </c>
      <c r="P962" s="2">
        <f t="shared" ref="P962:P983" si="1105">$C$7+$K962*$A962+0.06*$D962/12</f>
        <v>48.61666666666666</v>
      </c>
      <c r="Q962" s="2">
        <f t="shared" ref="Q962:Q983" si="1106">IF($A962&lt;$M962,$P962,$P962+$E$7)</f>
        <v>54.61666666666666</v>
      </c>
      <c r="R962" s="2">
        <f t="shared" ref="R962:R983" si="1107">$B$7+K962*$A962</f>
        <v>47.633333333333333</v>
      </c>
      <c r="S962" s="2">
        <f t="shared" si="1096"/>
        <v>51.633333333333333</v>
      </c>
      <c r="T962" s="2">
        <f t="shared" si="1097"/>
        <v>61.633333333333333</v>
      </c>
      <c r="U962" s="7">
        <f t="shared" si="1098"/>
        <v>1</v>
      </c>
      <c r="V962" s="2">
        <f t="shared" ref="V962:V983" si="1108">($U962*$H$7*(1+$L962)*$J962)/($Q962*$R962)</f>
        <v>14.760295744050666</v>
      </c>
      <c r="W962" s="28">
        <f t="shared" ref="W962:W983" si="1109">IF($A962&lt;$N962,(($U962*$I$7/2*(1+$L962)*$J$7)/($R962*$Q962)),(($U962*$I$7*(1+$L962)*$J$7)/($S962*$Q962)))</f>
        <v>21.276289761790267</v>
      </c>
      <c r="X962" s="2">
        <f t="shared" ref="X962:X983" si="1110">(2*$U962*$H$7*(1+$L962)*$J962)/($Q962*$T962)</f>
        <v>22.814994719576418</v>
      </c>
      <c r="Y962" s="2">
        <f t="shared" ref="Y962:Y983" si="1111">IF($R962&gt;$F962,$F962*$V962,$R962*$V962)</f>
        <v>44.895899554820772</v>
      </c>
      <c r="Z962" s="28">
        <f t="shared" ref="Z962:Z983" si="1112">IF($N962&lt;$A962,0,$F$7-$B$7-$K962*$A962)</f>
        <v>0</v>
      </c>
      <c r="AA962" s="28">
        <f t="shared" ref="AA962:AA983" si="1113">IF($S962&gt;$F962,$F962,$S962)</f>
        <v>3.0416666666666665</v>
      </c>
      <c r="AB962" s="28">
        <f t="shared" ref="AB962:AB983" si="1114">($AA962-$Z962)*$W962</f>
        <v>64.715381358778728</v>
      </c>
      <c r="AC962" s="2">
        <f t="shared" ref="AC962:AC983" si="1115">IF($T962&gt;$F962,$F962*$X962,$T962*$X962)</f>
        <v>69.395608938711604</v>
      </c>
      <c r="AD962" s="2">
        <f t="shared" si="1099"/>
        <v>69.395608938711604</v>
      </c>
      <c r="AE962" s="2">
        <f t="shared" ref="AE962:AE983" si="1116">IF($AB962&gt;$AD962,$AB962,$AD962)</f>
        <v>69.395608938711604</v>
      </c>
      <c r="AF962" s="2">
        <f t="shared" si="1100"/>
        <v>196.03538158400309</v>
      </c>
      <c r="AG962" s="33">
        <f t="shared" ref="AG962:AG983" si="1117">0.23*($M$7/$H962)*(1+0.35*$M$7*($F962/$A962))</f>
        <v>0.15148959478021981</v>
      </c>
      <c r="AH962" s="33">
        <f t="shared" ref="AH962:AH983" si="1118">IF(AG962&gt;0.33,0.33,AG962)</f>
        <v>0.15148959478021981</v>
      </c>
      <c r="AI962" s="2">
        <f t="shared" ref="AI962:AI983" si="1119">$P$7/($O$7-$N$7*AH962)</f>
        <v>2.3612609907057829</v>
      </c>
      <c r="AJ962" s="7">
        <v>2.2000000000000002</v>
      </c>
      <c r="AK962" s="27">
        <f t="shared" ref="AK962:AK983" si="1120">IF($A962&gt;$F962,0,$AE962)</f>
        <v>0</v>
      </c>
      <c r="AL962" s="3">
        <f t="shared" ref="AL962:AL983" si="1121">(12/$D962)*(($I962+$AF962)/$AI962+$AK962/$AJ962)</f>
        <v>3409.201348059134</v>
      </c>
    </row>
    <row r="963" spans="1:38" ht="20.25" x14ac:dyDescent="0.3">
      <c r="A963" s="7">
        <v>39</v>
      </c>
      <c r="B963" s="7">
        <v>27</v>
      </c>
      <c r="C963" s="27">
        <v>22</v>
      </c>
      <c r="D963" s="27">
        <v>34</v>
      </c>
      <c r="E963" s="7">
        <v>3.5</v>
      </c>
      <c r="F963" s="32">
        <f t="shared" si="1101"/>
        <v>3.4166666666666665</v>
      </c>
      <c r="G963" s="8">
        <f t="shared" si="1094"/>
        <v>15990</v>
      </c>
      <c r="H963" s="2">
        <v>1.4</v>
      </c>
      <c r="I963" s="7">
        <f t="shared" si="1095"/>
        <v>22386</v>
      </c>
      <c r="J963" s="7">
        <v>1.2</v>
      </c>
      <c r="K963" s="4">
        <f t="shared" ref="K963:K973" si="1122">(1.75-1.15)*(($D963-24)/(96-24))+1.15</f>
        <v>1.2333333333333332</v>
      </c>
      <c r="L963" s="7">
        <v>0</v>
      </c>
      <c r="M963" s="2">
        <f t="shared" si="1102"/>
        <v>3.3756756756756761</v>
      </c>
      <c r="N963" s="2">
        <f t="shared" si="1103"/>
        <v>2.567567567567568</v>
      </c>
      <c r="O963" s="2">
        <f t="shared" si="1104"/>
        <v>10.675675675675677</v>
      </c>
      <c r="P963" s="2">
        <f t="shared" si="1105"/>
        <v>49.93666666666666</v>
      </c>
      <c r="Q963" s="2">
        <f t="shared" si="1106"/>
        <v>55.93666666666666</v>
      </c>
      <c r="R963" s="2">
        <f t="shared" si="1107"/>
        <v>48.93333333333333</v>
      </c>
      <c r="S963" s="2">
        <f t="shared" si="1096"/>
        <v>52.93333333333333</v>
      </c>
      <c r="T963" s="2">
        <f t="shared" si="1097"/>
        <v>62.93333333333333</v>
      </c>
      <c r="U963" s="7">
        <f t="shared" si="1098"/>
        <v>1</v>
      </c>
      <c r="V963" s="2">
        <f t="shared" si="1108"/>
        <v>14.029100966822639</v>
      </c>
      <c r="W963" s="28">
        <f t="shared" si="1109"/>
        <v>20.264011550786794</v>
      </c>
      <c r="X963" s="2">
        <f t="shared" si="1110"/>
        <v>21.816440910270799</v>
      </c>
      <c r="Y963" s="2">
        <f t="shared" si="1111"/>
        <v>47.932761636644017</v>
      </c>
      <c r="Z963" s="28">
        <f t="shared" si="1112"/>
        <v>0</v>
      </c>
      <c r="AA963" s="28">
        <f t="shared" si="1113"/>
        <v>3.4166666666666665</v>
      </c>
      <c r="AB963" s="28">
        <f t="shared" si="1114"/>
        <v>69.235372798521539</v>
      </c>
      <c r="AC963" s="2">
        <f t="shared" si="1115"/>
        <v>74.539506443425225</v>
      </c>
      <c r="AD963" s="2">
        <f t="shared" si="1099"/>
        <v>74.539506443425225</v>
      </c>
      <c r="AE963" s="2">
        <f t="shared" si="1116"/>
        <v>74.539506443425225</v>
      </c>
      <c r="AF963" s="2">
        <f t="shared" si="1100"/>
        <v>248.1072798172539</v>
      </c>
      <c r="AG963" s="33">
        <f t="shared" si="1117"/>
        <v>0.15193743131868134</v>
      </c>
      <c r="AH963" s="33">
        <f t="shared" si="1118"/>
        <v>0.15193743131868134</v>
      </c>
      <c r="AI963" s="2">
        <f t="shared" si="1119"/>
        <v>2.3620474981395865</v>
      </c>
      <c r="AJ963" s="7">
        <v>2.2000000000000002</v>
      </c>
      <c r="AK963" s="27">
        <f t="shared" si="1120"/>
        <v>0</v>
      </c>
      <c r="AL963" s="3">
        <f t="shared" si="1121"/>
        <v>3382.0270159648253</v>
      </c>
    </row>
    <row r="964" spans="1:38" ht="20.25" x14ac:dyDescent="0.3">
      <c r="A964" s="7">
        <v>39</v>
      </c>
      <c r="B964" s="7">
        <v>30</v>
      </c>
      <c r="C964" s="27">
        <v>24</v>
      </c>
      <c r="D964" s="27">
        <v>38</v>
      </c>
      <c r="E964" s="7">
        <v>3.75</v>
      </c>
      <c r="F964" s="32">
        <f t="shared" si="1101"/>
        <v>3.7916666666666665</v>
      </c>
      <c r="G964" s="8">
        <f t="shared" si="1094"/>
        <v>17745</v>
      </c>
      <c r="H964" s="2">
        <v>1.4</v>
      </c>
      <c r="I964" s="7">
        <f t="shared" si="1095"/>
        <v>24843</v>
      </c>
      <c r="J964" s="7">
        <v>1.2</v>
      </c>
      <c r="K964" s="4">
        <f t="shared" si="1122"/>
        <v>1.2666666666666666</v>
      </c>
      <c r="L964" s="7">
        <v>0</v>
      </c>
      <c r="M964" s="2">
        <f t="shared" si="1102"/>
        <v>3.271052631578947</v>
      </c>
      <c r="N964" s="2">
        <f t="shared" si="1103"/>
        <v>2.5</v>
      </c>
      <c r="O964" s="2">
        <f t="shared" si="1104"/>
        <v>10.394736842105264</v>
      </c>
      <c r="P964" s="2">
        <f t="shared" si="1105"/>
        <v>51.256666666666661</v>
      </c>
      <c r="Q964" s="2">
        <f t="shared" si="1106"/>
        <v>57.256666666666661</v>
      </c>
      <c r="R964" s="2">
        <f t="shared" si="1107"/>
        <v>50.233333333333334</v>
      </c>
      <c r="S964" s="2">
        <f t="shared" si="1096"/>
        <v>54.233333333333334</v>
      </c>
      <c r="T964" s="2">
        <f t="shared" si="1097"/>
        <v>64.233333333333334</v>
      </c>
      <c r="U964" s="7">
        <f t="shared" si="1098"/>
        <v>1</v>
      </c>
      <c r="V964" s="2">
        <f t="shared" si="1108"/>
        <v>13.350980630686264</v>
      </c>
      <c r="W964" s="28">
        <f t="shared" si="1109"/>
        <v>19.322303136950868</v>
      </c>
      <c r="X964" s="2">
        <f t="shared" si="1110"/>
        <v>20.882125387072339</v>
      </c>
      <c r="Y964" s="2">
        <f t="shared" si="1111"/>
        <v>50.622468224685413</v>
      </c>
      <c r="Z964" s="28">
        <f t="shared" si="1112"/>
        <v>0</v>
      </c>
      <c r="AA964" s="28">
        <f t="shared" si="1113"/>
        <v>3.7916666666666665</v>
      </c>
      <c r="AB964" s="28">
        <f t="shared" si="1114"/>
        <v>73.263732727605372</v>
      </c>
      <c r="AC964" s="2">
        <f t="shared" si="1115"/>
        <v>79.178058759315945</v>
      </c>
      <c r="AD964" s="2">
        <f t="shared" si="1099"/>
        <v>79.178058759315945</v>
      </c>
      <c r="AE964" s="2">
        <f t="shared" si="1116"/>
        <v>79.178058759315945</v>
      </c>
      <c r="AF964" s="2">
        <f t="shared" si="1100"/>
        <v>306.30528372500481</v>
      </c>
      <c r="AG964" s="33">
        <f t="shared" si="1117"/>
        <v>0.15238526785714288</v>
      </c>
      <c r="AH964" s="33">
        <f t="shared" si="1118"/>
        <v>0.15238526785714288</v>
      </c>
      <c r="AI964" s="2">
        <f t="shared" si="1119"/>
        <v>2.3628345297001685</v>
      </c>
      <c r="AJ964" s="7">
        <v>2.2000000000000002</v>
      </c>
      <c r="AK964" s="27">
        <f t="shared" si="1120"/>
        <v>0</v>
      </c>
      <c r="AL964" s="3">
        <f t="shared" si="1121"/>
        <v>3361.1688754518236</v>
      </c>
    </row>
    <row r="965" spans="1:38" ht="20.25" x14ac:dyDescent="0.3">
      <c r="A965" s="7">
        <v>39</v>
      </c>
      <c r="B965" s="7">
        <v>33</v>
      </c>
      <c r="C965" s="27">
        <v>27</v>
      </c>
      <c r="D965" s="27">
        <v>42</v>
      </c>
      <c r="E965" s="7">
        <v>3.75</v>
      </c>
      <c r="F965" s="32">
        <f t="shared" si="1101"/>
        <v>4.125</v>
      </c>
      <c r="G965" s="8">
        <f t="shared" si="1094"/>
        <v>19305</v>
      </c>
      <c r="H965" s="2">
        <v>1.4</v>
      </c>
      <c r="I965" s="7">
        <f t="shared" si="1095"/>
        <v>27027</v>
      </c>
      <c r="J965" s="7">
        <v>1.2</v>
      </c>
      <c r="K965" s="4">
        <f t="shared" si="1122"/>
        <v>1.2999999999999998</v>
      </c>
      <c r="L965" s="7">
        <v>0</v>
      </c>
      <c r="M965" s="2">
        <f t="shared" si="1102"/>
        <v>3.1717948717948721</v>
      </c>
      <c r="N965" s="2">
        <f t="shared" si="1103"/>
        <v>2.4358974358974361</v>
      </c>
      <c r="O965" s="2">
        <f t="shared" si="1104"/>
        <v>10.12820512820513</v>
      </c>
      <c r="P965" s="2">
        <f t="shared" si="1105"/>
        <v>52.576666666666661</v>
      </c>
      <c r="Q965" s="2">
        <f t="shared" si="1106"/>
        <v>58.576666666666661</v>
      </c>
      <c r="R965" s="2">
        <f t="shared" si="1107"/>
        <v>51.533333333333331</v>
      </c>
      <c r="S965" s="2">
        <f t="shared" si="1096"/>
        <v>55.533333333333331</v>
      </c>
      <c r="T965" s="2">
        <f t="shared" si="1097"/>
        <v>65.533333333333331</v>
      </c>
      <c r="U965" s="7">
        <f t="shared" si="1098"/>
        <v>1</v>
      </c>
      <c r="V965" s="2">
        <f t="shared" si="1108"/>
        <v>12.720914545416132</v>
      </c>
      <c r="W965" s="28">
        <f t="shared" si="1109"/>
        <v>18.444753420630757</v>
      </c>
      <c r="X965" s="2">
        <f t="shared" si="1110"/>
        <v>20.006646884245516</v>
      </c>
      <c r="Y965" s="2">
        <f t="shared" si="1111"/>
        <v>52.473772499841544</v>
      </c>
      <c r="Z965" s="28">
        <f t="shared" si="1112"/>
        <v>0</v>
      </c>
      <c r="AA965" s="28">
        <f t="shared" si="1113"/>
        <v>4.125</v>
      </c>
      <c r="AB965" s="28">
        <f t="shared" si="1114"/>
        <v>76.084607860101869</v>
      </c>
      <c r="AC965" s="2">
        <f t="shared" si="1115"/>
        <v>82.527418397512747</v>
      </c>
      <c r="AD965" s="2">
        <f t="shared" si="1099"/>
        <v>82.527418397512747</v>
      </c>
      <c r="AE965" s="2">
        <f t="shared" si="1116"/>
        <v>82.527418397512747</v>
      </c>
      <c r="AF965" s="2">
        <f t="shared" si="1100"/>
        <v>370.62939330725584</v>
      </c>
      <c r="AG965" s="33">
        <f t="shared" si="1117"/>
        <v>0.15278334478021979</v>
      </c>
      <c r="AH965" s="33">
        <f t="shared" si="1118"/>
        <v>0.15278334478021979</v>
      </c>
      <c r="AI965" s="2">
        <f t="shared" si="1119"/>
        <v>2.3635345537409069</v>
      </c>
      <c r="AJ965" s="7">
        <v>2.2000000000000002</v>
      </c>
      <c r="AK965" s="27">
        <f t="shared" si="1120"/>
        <v>0</v>
      </c>
      <c r="AL965" s="3">
        <f t="shared" si="1121"/>
        <v>3311.9440119814735</v>
      </c>
    </row>
    <row r="966" spans="1:38" ht="20.25" x14ac:dyDescent="0.3">
      <c r="A966" s="7">
        <v>39</v>
      </c>
      <c r="B966" s="7">
        <v>36</v>
      </c>
      <c r="C966" s="27">
        <v>29</v>
      </c>
      <c r="D966" s="27">
        <v>45</v>
      </c>
      <c r="E966" s="7">
        <v>4.5</v>
      </c>
      <c r="F966" s="32">
        <f t="shared" si="1101"/>
        <v>4.5</v>
      </c>
      <c r="G966" s="8">
        <f t="shared" si="1094"/>
        <v>21060</v>
      </c>
      <c r="H966" s="2">
        <v>1.4</v>
      </c>
      <c r="I966" s="7">
        <f t="shared" si="1095"/>
        <v>29483.999999999996</v>
      </c>
      <c r="J966" s="7">
        <v>1.2</v>
      </c>
      <c r="K966" s="4">
        <f t="shared" si="1122"/>
        <v>1.325</v>
      </c>
      <c r="L966" s="7">
        <v>0</v>
      </c>
      <c r="M966" s="2">
        <f t="shared" si="1102"/>
        <v>3.10062893081761</v>
      </c>
      <c r="N966" s="2">
        <f t="shared" si="1103"/>
        <v>2.3899371069182389</v>
      </c>
      <c r="O966" s="2">
        <f t="shared" si="1104"/>
        <v>9.9371069182389942</v>
      </c>
      <c r="P966" s="2">
        <f t="shared" si="1105"/>
        <v>53.566666666666663</v>
      </c>
      <c r="Q966" s="2">
        <f t="shared" si="1106"/>
        <v>59.566666666666663</v>
      </c>
      <c r="R966" s="2">
        <f t="shared" si="1107"/>
        <v>52.508333333333333</v>
      </c>
      <c r="S966" s="2">
        <f t="shared" si="1096"/>
        <v>56.508333333333333</v>
      </c>
      <c r="T966" s="2">
        <f t="shared" si="1097"/>
        <v>66.508333333333326</v>
      </c>
      <c r="U966" s="7">
        <f t="shared" si="1098"/>
        <v>1</v>
      </c>
      <c r="V966" s="2">
        <f t="shared" si="1108"/>
        <v>12.277210241985555</v>
      </c>
      <c r="W966" s="28">
        <f t="shared" si="1109"/>
        <v>17.825242804976909</v>
      </c>
      <c r="X966" s="2">
        <f t="shared" si="1110"/>
        <v>19.385716510399948</v>
      </c>
      <c r="Y966" s="2">
        <f t="shared" si="1111"/>
        <v>55.247446088935</v>
      </c>
      <c r="Z966" s="28">
        <f t="shared" si="1112"/>
        <v>0</v>
      </c>
      <c r="AA966" s="28">
        <f t="shared" si="1113"/>
        <v>4.5</v>
      </c>
      <c r="AB966" s="28">
        <f t="shared" si="1114"/>
        <v>80.213592622396092</v>
      </c>
      <c r="AC966" s="2">
        <f t="shared" si="1115"/>
        <v>87.235724296799773</v>
      </c>
      <c r="AD966" s="2">
        <f t="shared" si="1099"/>
        <v>87.235724296799773</v>
      </c>
      <c r="AE966" s="2">
        <f t="shared" si="1116"/>
        <v>87.235724296799773</v>
      </c>
      <c r="AF966" s="2">
        <f t="shared" si="1100"/>
        <v>441.07960856400695</v>
      </c>
      <c r="AG966" s="33">
        <f t="shared" si="1117"/>
        <v>0.15323118131868133</v>
      </c>
      <c r="AH966" s="33">
        <f t="shared" si="1118"/>
        <v>0.15323118131868133</v>
      </c>
      <c r="AI966" s="2">
        <f t="shared" si="1119"/>
        <v>2.3643225767492271</v>
      </c>
      <c r="AJ966" s="7">
        <v>2.2000000000000002</v>
      </c>
      <c r="AK966" s="27">
        <f t="shared" si="1120"/>
        <v>0</v>
      </c>
      <c r="AL966" s="3">
        <f t="shared" si="1121"/>
        <v>3375.1829413744185</v>
      </c>
    </row>
    <row r="967" spans="1:38" ht="20.25" x14ac:dyDescent="0.3">
      <c r="A967" s="7">
        <v>39</v>
      </c>
      <c r="B967" s="7">
        <v>39</v>
      </c>
      <c r="C967" s="27">
        <v>32</v>
      </c>
      <c r="D967" s="27">
        <v>49</v>
      </c>
      <c r="E967" s="7">
        <v>4.75</v>
      </c>
      <c r="F967" s="32">
        <f t="shared" si="1101"/>
        <v>4.875</v>
      </c>
      <c r="G967" s="8">
        <f t="shared" si="1094"/>
        <v>22815</v>
      </c>
      <c r="H967" s="2">
        <v>1.4</v>
      </c>
      <c r="I967" s="7">
        <f t="shared" si="1095"/>
        <v>31940.999999999996</v>
      </c>
      <c r="J967" s="7">
        <v>1.2</v>
      </c>
      <c r="K967" s="4">
        <f t="shared" si="1122"/>
        <v>1.3583333333333334</v>
      </c>
      <c r="L967" s="7">
        <v>0</v>
      </c>
      <c r="M967" s="2">
        <f t="shared" si="1102"/>
        <v>3.0098159509202449</v>
      </c>
      <c r="N967" s="2">
        <f t="shared" si="1103"/>
        <v>2.3312883435582821</v>
      </c>
      <c r="O967" s="2">
        <f t="shared" si="1104"/>
        <v>9.6932515337423304</v>
      </c>
      <c r="P967" s="2">
        <f t="shared" si="1105"/>
        <v>54.886666666666663</v>
      </c>
      <c r="Q967" s="2">
        <f t="shared" si="1106"/>
        <v>60.886666666666663</v>
      </c>
      <c r="R967" s="2">
        <f t="shared" si="1107"/>
        <v>53.808333333333337</v>
      </c>
      <c r="S967" s="2">
        <f t="shared" si="1096"/>
        <v>57.808333333333337</v>
      </c>
      <c r="T967" s="2">
        <f t="shared" si="1097"/>
        <v>67.808333333333337</v>
      </c>
      <c r="U967" s="7">
        <f t="shared" si="1098"/>
        <v>1</v>
      </c>
      <c r="V967" s="2">
        <f t="shared" si="1108"/>
        <v>11.72086018565388</v>
      </c>
      <c r="W967" s="28">
        <f t="shared" si="1109"/>
        <v>17.046632689465707</v>
      </c>
      <c r="X967" s="2">
        <f t="shared" si="1110"/>
        <v>18.601842010265973</v>
      </c>
      <c r="Y967" s="2">
        <f t="shared" si="1111"/>
        <v>57.139193405062663</v>
      </c>
      <c r="Z967" s="28">
        <f t="shared" si="1112"/>
        <v>0</v>
      </c>
      <c r="AA967" s="28">
        <f t="shared" si="1113"/>
        <v>4.875</v>
      </c>
      <c r="AB967" s="28">
        <f t="shared" si="1114"/>
        <v>83.102334361145324</v>
      </c>
      <c r="AC967" s="2">
        <f t="shared" si="1115"/>
        <v>90.683979800046615</v>
      </c>
      <c r="AD967" s="2">
        <f t="shared" si="1099"/>
        <v>90.683979800046615</v>
      </c>
      <c r="AE967" s="2">
        <f t="shared" si="1116"/>
        <v>90.683979800046615</v>
      </c>
      <c r="AF967" s="2">
        <f t="shared" si="1100"/>
        <v>517.65592949525819</v>
      </c>
      <c r="AG967" s="33">
        <f t="shared" si="1117"/>
        <v>0.15367901785714289</v>
      </c>
      <c r="AH967" s="33">
        <f t="shared" si="1118"/>
        <v>0.15367901785714289</v>
      </c>
      <c r="AI967" s="2">
        <f t="shared" si="1119"/>
        <v>2.3651111254002717</v>
      </c>
      <c r="AJ967" s="7">
        <v>2.2000000000000002</v>
      </c>
      <c r="AK967" s="27">
        <f t="shared" si="1120"/>
        <v>0</v>
      </c>
      <c r="AL967" s="3">
        <f t="shared" si="1121"/>
        <v>3360.9662182926518</v>
      </c>
    </row>
    <row r="968" spans="1:38" ht="20.25" x14ac:dyDescent="0.3">
      <c r="A968" s="7">
        <v>39</v>
      </c>
      <c r="B968" s="7">
        <v>42</v>
      </c>
      <c r="C968" s="27">
        <v>34</v>
      </c>
      <c r="D968" s="27">
        <v>53</v>
      </c>
      <c r="E968" s="7">
        <v>5</v>
      </c>
      <c r="F968" s="32">
        <f t="shared" si="1101"/>
        <v>5.25</v>
      </c>
      <c r="G968" s="8">
        <f t="shared" si="1094"/>
        <v>24570</v>
      </c>
      <c r="H968" s="2">
        <v>1.4</v>
      </c>
      <c r="I968" s="7">
        <f t="shared" si="1095"/>
        <v>34398</v>
      </c>
      <c r="J968" s="7">
        <v>1.2</v>
      </c>
      <c r="K968" s="4">
        <f t="shared" si="1122"/>
        <v>1.3916666666666666</v>
      </c>
      <c r="L968" s="7">
        <v>0</v>
      </c>
      <c r="M968" s="2">
        <f t="shared" si="1102"/>
        <v>2.9233532934131738</v>
      </c>
      <c r="N968" s="2">
        <f t="shared" si="1103"/>
        <v>2.2754491017964074</v>
      </c>
      <c r="O968" s="2">
        <f t="shared" si="1104"/>
        <v>9.4610778443113777</v>
      </c>
      <c r="P968" s="2">
        <f t="shared" si="1105"/>
        <v>56.206666666666663</v>
      </c>
      <c r="Q968" s="2">
        <f t="shared" si="1106"/>
        <v>62.206666666666663</v>
      </c>
      <c r="R968" s="2">
        <f t="shared" si="1107"/>
        <v>55.108333333333334</v>
      </c>
      <c r="S968" s="2">
        <f t="shared" si="1096"/>
        <v>59.108333333333334</v>
      </c>
      <c r="T968" s="2">
        <f t="shared" si="1097"/>
        <v>69.108333333333334</v>
      </c>
      <c r="U968" s="7">
        <f t="shared" si="1098"/>
        <v>1</v>
      </c>
      <c r="V968" s="2">
        <f t="shared" si="1108"/>
        <v>11.201521514076214</v>
      </c>
      <c r="W968" s="28">
        <f t="shared" si="1109"/>
        <v>16.317950305888289</v>
      </c>
      <c r="X968" s="2">
        <f t="shared" si="1110"/>
        <v>17.86462360366237</v>
      </c>
      <c r="Y968" s="2">
        <f t="shared" si="1111"/>
        <v>58.807987948900127</v>
      </c>
      <c r="Z968" s="28">
        <f t="shared" si="1112"/>
        <v>0</v>
      </c>
      <c r="AA968" s="28">
        <f t="shared" si="1113"/>
        <v>5.25</v>
      </c>
      <c r="AB968" s="28">
        <f t="shared" si="1114"/>
        <v>85.669239105913519</v>
      </c>
      <c r="AC968" s="2">
        <f t="shared" si="1115"/>
        <v>93.789273919227441</v>
      </c>
      <c r="AD968" s="2">
        <f t="shared" si="1099"/>
        <v>93.789273919227441</v>
      </c>
      <c r="AE968" s="2">
        <f t="shared" si="1116"/>
        <v>93.789273919227441</v>
      </c>
      <c r="AF968" s="2">
        <f t="shared" si="1100"/>
        <v>600.35835610100946</v>
      </c>
      <c r="AG968" s="33">
        <f t="shared" si="1117"/>
        <v>0.15412685439560442</v>
      </c>
      <c r="AH968" s="33">
        <f t="shared" si="1118"/>
        <v>0.15412685439560442</v>
      </c>
      <c r="AI968" s="2">
        <f t="shared" si="1119"/>
        <v>2.3659002002201523</v>
      </c>
      <c r="AJ968" s="7">
        <v>2.2000000000000002</v>
      </c>
      <c r="AK968" s="27">
        <f t="shared" si="1120"/>
        <v>0</v>
      </c>
      <c r="AL968" s="3">
        <f t="shared" si="1121"/>
        <v>3349.3198944702613</v>
      </c>
    </row>
    <row r="969" spans="1:38" ht="20.25" x14ac:dyDescent="0.3">
      <c r="A969" s="7">
        <v>39</v>
      </c>
      <c r="B969" s="7">
        <v>48</v>
      </c>
      <c r="C969" s="27">
        <v>38</v>
      </c>
      <c r="D969" s="27">
        <v>60</v>
      </c>
      <c r="E969" s="7">
        <v>5.5</v>
      </c>
      <c r="F969" s="32">
        <f t="shared" si="1101"/>
        <v>5.916666666666667</v>
      </c>
      <c r="G969" s="8">
        <f t="shared" si="1094"/>
        <v>27690</v>
      </c>
      <c r="H969" s="2">
        <v>1.4</v>
      </c>
      <c r="I969" s="7">
        <f t="shared" si="1095"/>
        <v>38766</v>
      </c>
      <c r="J969" s="7">
        <v>1.2</v>
      </c>
      <c r="K969" s="4">
        <f t="shared" si="1122"/>
        <v>1.45</v>
      </c>
      <c r="L969" s="7">
        <v>0</v>
      </c>
      <c r="M969" s="2">
        <f t="shared" si="1102"/>
        <v>2.7816091954022988</v>
      </c>
      <c r="N969" s="2">
        <f t="shared" si="1103"/>
        <v>2.1839080459770113</v>
      </c>
      <c r="O969" s="2">
        <f t="shared" si="1104"/>
        <v>9.0804597701149419</v>
      </c>
      <c r="P969" s="2">
        <f t="shared" si="1105"/>
        <v>58.516666666666659</v>
      </c>
      <c r="Q969" s="2">
        <f t="shared" si="1106"/>
        <v>64.516666666666652</v>
      </c>
      <c r="R969" s="2">
        <f t="shared" si="1107"/>
        <v>57.383333333333333</v>
      </c>
      <c r="S969" s="2">
        <f t="shared" si="1096"/>
        <v>61.383333333333333</v>
      </c>
      <c r="T969" s="2">
        <f t="shared" si="1097"/>
        <v>71.383333333333326</v>
      </c>
      <c r="U969" s="7">
        <f t="shared" si="1098"/>
        <v>1</v>
      </c>
      <c r="V969" s="2">
        <f t="shared" si="1108"/>
        <v>10.372263259506241</v>
      </c>
      <c r="W969" s="28">
        <f t="shared" si="1109"/>
        <v>15.150566115632632</v>
      </c>
      <c r="X969" s="2">
        <f t="shared" si="1110"/>
        <v>16.676022602138683</v>
      </c>
      <c r="Y969" s="2">
        <f t="shared" si="1111"/>
        <v>61.369224285411924</v>
      </c>
      <c r="Z969" s="28">
        <f t="shared" si="1112"/>
        <v>0</v>
      </c>
      <c r="AA969" s="28">
        <f t="shared" si="1113"/>
        <v>5.916666666666667</v>
      </c>
      <c r="AB969" s="28">
        <f t="shared" si="1114"/>
        <v>89.640849517493081</v>
      </c>
      <c r="AC969" s="2">
        <f t="shared" si="1115"/>
        <v>98.666467062653879</v>
      </c>
      <c r="AD969" s="2">
        <f t="shared" si="1099"/>
        <v>98.666467062653879</v>
      </c>
      <c r="AE969" s="2">
        <f t="shared" si="1116"/>
        <v>98.666467062653879</v>
      </c>
      <c r="AF969" s="2">
        <f t="shared" si="1100"/>
        <v>784.14152633601236</v>
      </c>
      <c r="AG969" s="33">
        <f t="shared" si="1117"/>
        <v>0.15492300824175828</v>
      </c>
      <c r="AH969" s="33">
        <f t="shared" si="1118"/>
        <v>0.15492300824175828</v>
      </c>
      <c r="AI969" s="2">
        <f t="shared" si="1119"/>
        <v>2.3673043007206953</v>
      </c>
      <c r="AJ969" s="7">
        <v>2.2000000000000002</v>
      </c>
      <c r="AK969" s="27">
        <f t="shared" si="1120"/>
        <v>0</v>
      </c>
      <c r="AL969" s="3">
        <f t="shared" si="1121"/>
        <v>3341.3652409870151</v>
      </c>
    </row>
    <row r="970" spans="1:38" ht="20.25" x14ac:dyDescent="0.3">
      <c r="A970" s="7">
        <v>39</v>
      </c>
      <c r="B970" s="7">
        <v>54</v>
      </c>
      <c r="C970" s="27">
        <v>43</v>
      </c>
      <c r="D970" s="27">
        <v>68</v>
      </c>
      <c r="E970" s="7">
        <v>6</v>
      </c>
      <c r="F970" s="32">
        <f t="shared" si="1101"/>
        <v>6.666666666666667</v>
      </c>
      <c r="G970" s="8">
        <f t="shared" si="1094"/>
        <v>31200</v>
      </c>
      <c r="H970" s="2">
        <v>1.4</v>
      </c>
      <c r="I970" s="7">
        <f t="shared" si="1095"/>
        <v>43680</v>
      </c>
      <c r="J970" s="7">
        <v>1.2</v>
      </c>
      <c r="K970" s="4">
        <f t="shared" si="1122"/>
        <v>1.5166666666666666</v>
      </c>
      <c r="L970" s="7">
        <v>0</v>
      </c>
      <c r="M970" s="2">
        <f t="shared" si="1102"/>
        <v>2.6329670329670329</v>
      </c>
      <c r="N970" s="2">
        <f t="shared" si="1103"/>
        <v>2.087912087912088</v>
      </c>
      <c r="O970" s="2">
        <f t="shared" si="1104"/>
        <v>8.6813186813186807</v>
      </c>
      <c r="P970" s="2">
        <f t="shared" si="1105"/>
        <v>61.156666666666666</v>
      </c>
      <c r="Q970" s="2">
        <f t="shared" si="1106"/>
        <v>67.156666666666666</v>
      </c>
      <c r="R970" s="2">
        <f t="shared" si="1107"/>
        <v>59.983333333333334</v>
      </c>
      <c r="S970" s="2">
        <f t="shared" si="1096"/>
        <v>63.983333333333334</v>
      </c>
      <c r="T970" s="2">
        <f t="shared" si="1097"/>
        <v>73.983333333333334</v>
      </c>
      <c r="U970" s="7">
        <f t="shared" si="1098"/>
        <v>1</v>
      </c>
      <c r="V970" s="2">
        <f t="shared" si="1108"/>
        <v>9.5326027772008004</v>
      </c>
      <c r="W970" s="28">
        <f t="shared" si="1109"/>
        <v>13.963531109641867</v>
      </c>
      <c r="X970" s="2">
        <f t="shared" si="1110"/>
        <v>15.457462219033873</v>
      </c>
      <c r="Y970" s="2">
        <f t="shared" si="1111"/>
        <v>63.550685181338672</v>
      </c>
      <c r="Z970" s="28">
        <f t="shared" si="1112"/>
        <v>0</v>
      </c>
      <c r="AA970" s="28">
        <f t="shared" si="1113"/>
        <v>6.666666666666667</v>
      </c>
      <c r="AB970" s="28">
        <f t="shared" si="1114"/>
        <v>93.090207397612446</v>
      </c>
      <c r="AC970" s="2">
        <f t="shared" si="1115"/>
        <v>103.0497481268925</v>
      </c>
      <c r="AD970" s="2">
        <f t="shared" si="1099"/>
        <v>103.0497481268925</v>
      </c>
      <c r="AE970" s="2">
        <f t="shared" si="1116"/>
        <v>103.0497481268925</v>
      </c>
      <c r="AF970" s="2">
        <f t="shared" si="1100"/>
        <v>992.42911926901559</v>
      </c>
      <c r="AG970" s="33">
        <f t="shared" si="1117"/>
        <v>0.15581868131868135</v>
      </c>
      <c r="AH970" s="33">
        <f t="shared" si="1118"/>
        <v>0.15581868131868135</v>
      </c>
      <c r="AI970" s="2">
        <f t="shared" si="1119"/>
        <v>2.368885907216062</v>
      </c>
      <c r="AJ970" s="7">
        <v>2.2000000000000002</v>
      </c>
      <c r="AK970" s="27">
        <f t="shared" si="1120"/>
        <v>0</v>
      </c>
      <c r="AL970" s="3">
        <f t="shared" si="1121"/>
        <v>3327.8807647775234</v>
      </c>
    </row>
    <row r="971" spans="1:38" ht="20.25" x14ac:dyDescent="0.3">
      <c r="A971" s="7">
        <v>39</v>
      </c>
      <c r="B971" s="7">
        <v>60</v>
      </c>
      <c r="C971" s="27">
        <v>48</v>
      </c>
      <c r="D971" s="27">
        <v>76</v>
      </c>
      <c r="E971" s="7">
        <v>6.5</v>
      </c>
      <c r="F971" s="32">
        <f t="shared" si="1101"/>
        <v>7.416666666666667</v>
      </c>
      <c r="G971" s="8">
        <f t="shared" si="1094"/>
        <v>34710</v>
      </c>
      <c r="H971" s="2">
        <v>1.4</v>
      </c>
      <c r="I971" s="7">
        <f t="shared" si="1095"/>
        <v>48594</v>
      </c>
      <c r="J971" s="7">
        <v>1.2</v>
      </c>
      <c r="K971" s="4">
        <f t="shared" si="1122"/>
        <v>1.5833333333333333</v>
      </c>
      <c r="L971" s="7">
        <v>0</v>
      </c>
      <c r="M971" s="2">
        <f t="shared" si="1102"/>
        <v>2.4968421052631578</v>
      </c>
      <c r="N971" s="2">
        <f t="shared" si="1103"/>
        <v>2</v>
      </c>
      <c r="O971" s="2">
        <f t="shared" si="1104"/>
        <v>8.3157894736842106</v>
      </c>
      <c r="P971" s="2">
        <f t="shared" si="1105"/>
        <v>63.796666666666667</v>
      </c>
      <c r="Q971" s="2">
        <f t="shared" si="1106"/>
        <v>69.796666666666667</v>
      </c>
      <c r="R971" s="2">
        <f t="shared" si="1107"/>
        <v>62.583333333333336</v>
      </c>
      <c r="S971" s="2">
        <f t="shared" si="1096"/>
        <v>66.583333333333343</v>
      </c>
      <c r="T971" s="2">
        <f t="shared" si="1097"/>
        <v>76.583333333333343</v>
      </c>
      <c r="U971" s="7">
        <f t="shared" si="1098"/>
        <v>1</v>
      </c>
      <c r="V971" s="2">
        <f t="shared" si="1108"/>
        <v>8.7909913197227709</v>
      </c>
      <c r="W971" s="28">
        <f t="shared" si="1109"/>
        <v>12.910737017192975</v>
      </c>
      <c r="X971" s="2">
        <f t="shared" si="1110"/>
        <v>14.36786611776235</v>
      </c>
      <c r="Y971" s="2">
        <f t="shared" si="1111"/>
        <v>65.199852287943884</v>
      </c>
      <c r="Z971" s="28">
        <f t="shared" si="1112"/>
        <v>0</v>
      </c>
      <c r="AA971" s="28">
        <f t="shared" si="1113"/>
        <v>7.416666666666667</v>
      </c>
      <c r="AB971" s="28">
        <f t="shared" si="1114"/>
        <v>95.754632877514567</v>
      </c>
      <c r="AC971" s="2">
        <f t="shared" si="1115"/>
        <v>106.56167370673744</v>
      </c>
      <c r="AD971" s="2">
        <f t="shared" si="1099"/>
        <v>106.56167370673744</v>
      </c>
      <c r="AE971" s="2">
        <f t="shared" si="1116"/>
        <v>106.56167370673744</v>
      </c>
      <c r="AF971" s="2">
        <f t="shared" si="1100"/>
        <v>1225.2211349000193</v>
      </c>
      <c r="AG971" s="33">
        <f t="shared" si="1117"/>
        <v>0.15671435439560441</v>
      </c>
      <c r="AH971" s="33">
        <f t="shared" si="1118"/>
        <v>0.15671435439560441</v>
      </c>
      <c r="AI971" s="2">
        <f t="shared" si="1119"/>
        <v>2.3704696284809339</v>
      </c>
      <c r="AJ971" s="7">
        <v>2.2000000000000002</v>
      </c>
      <c r="AK971" s="27">
        <f t="shared" si="1120"/>
        <v>0</v>
      </c>
      <c r="AL971" s="3">
        <f t="shared" si="1121"/>
        <v>3318.4111351869851</v>
      </c>
    </row>
    <row r="972" spans="1:38" ht="20.25" x14ac:dyDescent="0.3">
      <c r="A972" s="7">
        <v>39</v>
      </c>
      <c r="B972" s="7">
        <v>66</v>
      </c>
      <c r="C972" s="27">
        <v>53</v>
      </c>
      <c r="D972" s="27">
        <v>83</v>
      </c>
      <c r="E972" s="7">
        <v>7</v>
      </c>
      <c r="F972" s="32">
        <f t="shared" si="1101"/>
        <v>8.0833333333333339</v>
      </c>
      <c r="G972" s="8">
        <f t="shared" si="1094"/>
        <v>37830</v>
      </c>
      <c r="H972" s="2">
        <v>1.4</v>
      </c>
      <c r="I972" s="7">
        <f t="shared" si="1095"/>
        <v>52962</v>
      </c>
      <c r="J972" s="7">
        <v>1.2</v>
      </c>
      <c r="K972" s="4">
        <f t="shared" si="1122"/>
        <v>1.6416666666666666</v>
      </c>
      <c r="L972" s="7">
        <v>0</v>
      </c>
      <c r="M972" s="2">
        <f t="shared" si="1102"/>
        <v>2.3868020304568525</v>
      </c>
      <c r="N972" s="2">
        <f t="shared" si="1103"/>
        <v>1.9289340101522843</v>
      </c>
      <c r="O972" s="2">
        <f t="shared" si="1104"/>
        <v>8.0203045685279193</v>
      </c>
      <c r="P972" s="2">
        <f t="shared" si="1105"/>
        <v>66.106666666666669</v>
      </c>
      <c r="Q972" s="2">
        <f t="shared" si="1106"/>
        <v>72.106666666666669</v>
      </c>
      <c r="R972" s="2">
        <f t="shared" si="1107"/>
        <v>64.85833333333332</v>
      </c>
      <c r="S972" s="2">
        <f t="shared" si="1096"/>
        <v>68.85833333333332</v>
      </c>
      <c r="T972" s="2">
        <f t="shared" si="1097"/>
        <v>78.85833333333332</v>
      </c>
      <c r="U972" s="7">
        <f t="shared" si="1098"/>
        <v>1</v>
      </c>
      <c r="V972" s="2">
        <f t="shared" si="1108"/>
        <v>8.2108859621979935</v>
      </c>
      <c r="W972" s="28">
        <f t="shared" si="1109"/>
        <v>12.084239502107851</v>
      </c>
      <c r="X972" s="2">
        <f t="shared" si="1110"/>
        <v>13.506356428994398</v>
      </c>
      <c r="Y972" s="2">
        <f t="shared" si="1111"/>
        <v>66.371328194433787</v>
      </c>
      <c r="Z972" s="28">
        <f t="shared" si="1112"/>
        <v>0</v>
      </c>
      <c r="AA972" s="28">
        <f t="shared" si="1113"/>
        <v>8.0833333333333339</v>
      </c>
      <c r="AB972" s="28">
        <f t="shared" si="1114"/>
        <v>97.680935975371796</v>
      </c>
      <c r="AC972" s="2">
        <f t="shared" si="1115"/>
        <v>109.17638113437138</v>
      </c>
      <c r="AD972" s="2">
        <f t="shared" si="1099"/>
        <v>109.17638113437138</v>
      </c>
      <c r="AE972" s="2">
        <f t="shared" si="1116"/>
        <v>109.17638113437138</v>
      </c>
      <c r="AF972" s="2">
        <f t="shared" si="1100"/>
        <v>1482.5175732290234</v>
      </c>
      <c r="AG972" s="33">
        <f t="shared" si="1117"/>
        <v>0.15751050824175825</v>
      </c>
      <c r="AH972" s="33">
        <f t="shared" si="1118"/>
        <v>0.15751050824175825</v>
      </c>
      <c r="AI972" s="2">
        <f t="shared" si="1119"/>
        <v>2.3718791595093496</v>
      </c>
      <c r="AJ972" s="7">
        <v>2.2000000000000002</v>
      </c>
      <c r="AK972" s="27">
        <f t="shared" si="1120"/>
        <v>0</v>
      </c>
      <c r="AL972" s="3">
        <f t="shared" si="1121"/>
        <v>3318.675188427278</v>
      </c>
    </row>
    <row r="973" spans="1:38" ht="20.25" x14ac:dyDescent="0.3">
      <c r="A973" s="7">
        <v>39</v>
      </c>
      <c r="B973" s="7">
        <v>72</v>
      </c>
      <c r="C973" s="27">
        <v>58</v>
      </c>
      <c r="D973" s="27">
        <v>91</v>
      </c>
      <c r="E973" s="7">
        <v>7.5</v>
      </c>
      <c r="F973" s="32">
        <f t="shared" si="1101"/>
        <v>8.8333333333333339</v>
      </c>
      <c r="G973" s="8">
        <f t="shared" si="1094"/>
        <v>41340</v>
      </c>
      <c r="H973" s="2">
        <v>1.4</v>
      </c>
      <c r="I973" s="7">
        <f t="shared" si="1095"/>
        <v>57875.999999999993</v>
      </c>
      <c r="J973" s="7">
        <v>1.2</v>
      </c>
      <c r="K973" s="4">
        <f t="shared" si="1122"/>
        <v>1.7083333333333335</v>
      </c>
      <c r="L973" s="7">
        <v>0</v>
      </c>
      <c r="M973" s="2">
        <f t="shared" si="1102"/>
        <v>2.2702439024390242</v>
      </c>
      <c r="N973" s="2">
        <f t="shared" si="1103"/>
        <v>1.8536585365853655</v>
      </c>
      <c r="O973" s="2">
        <f t="shared" si="1104"/>
        <v>7.7073170731707306</v>
      </c>
      <c r="P973" s="2">
        <f t="shared" si="1105"/>
        <v>68.74666666666667</v>
      </c>
      <c r="Q973" s="2">
        <f t="shared" si="1106"/>
        <v>74.74666666666667</v>
      </c>
      <c r="R973" s="2">
        <f t="shared" si="1107"/>
        <v>67.458333333333329</v>
      </c>
      <c r="S973" s="2">
        <f t="shared" si="1096"/>
        <v>71.458333333333329</v>
      </c>
      <c r="T973" s="2">
        <f t="shared" si="1097"/>
        <v>81.458333333333329</v>
      </c>
      <c r="U973" s="7">
        <f t="shared" si="1098"/>
        <v>1</v>
      </c>
      <c r="V973" s="2">
        <f t="shared" si="1108"/>
        <v>7.615594074732865</v>
      </c>
      <c r="W973" s="28">
        <f t="shared" si="1109"/>
        <v>11.233278796458189</v>
      </c>
      <c r="X973" s="2">
        <f t="shared" si="1110"/>
        <v>12.613449418918167</v>
      </c>
      <c r="Y973" s="2">
        <f t="shared" si="1111"/>
        <v>67.271080993473646</v>
      </c>
      <c r="Z973" s="28">
        <f t="shared" si="1112"/>
        <v>0</v>
      </c>
      <c r="AA973" s="28">
        <f t="shared" si="1113"/>
        <v>8.8333333333333339</v>
      </c>
      <c r="AB973" s="28">
        <f t="shared" si="1114"/>
        <v>99.227296035380675</v>
      </c>
      <c r="AC973" s="2">
        <f t="shared" si="1115"/>
        <v>111.41880320044382</v>
      </c>
      <c r="AD973" s="2">
        <f t="shared" si="1099"/>
        <v>111.41880320044382</v>
      </c>
      <c r="AE973" s="2">
        <f t="shared" si="1116"/>
        <v>111.41880320044382</v>
      </c>
      <c r="AF973" s="2">
        <f t="shared" si="1100"/>
        <v>1764.3184342560278</v>
      </c>
      <c r="AG973" s="33">
        <f t="shared" si="1117"/>
        <v>0.15840618131868137</v>
      </c>
      <c r="AH973" s="33">
        <f t="shared" si="1118"/>
        <v>0.15840618131868137</v>
      </c>
      <c r="AI973" s="2">
        <f t="shared" si="1119"/>
        <v>2.3734668869282447</v>
      </c>
      <c r="AJ973" s="7">
        <v>2.2000000000000002</v>
      </c>
      <c r="AK973" s="27">
        <f t="shared" si="1120"/>
        <v>0</v>
      </c>
      <c r="AL973" s="3">
        <f t="shared" si="1121"/>
        <v>3313.5736669679586</v>
      </c>
    </row>
    <row r="974" spans="1:38" ht="20.25" x14ac:dyDescent="0.3">
      <c r="A974" s="7">
        <v>39</v>
      </c>
      <c r="B974" s="7">
        <v>78</v>
      </c>
      <c r="C974" s="27">
        <v>63</v>
      </c>
      <c r="D974" s="27">
        <v>98</v>
      </c>
      <c r="E974" s="7">
        <v>8</v>
      </c>
      <c r="F974" s="32">
        <f t="shared" si="1101"/>
        <v>9.5</v>
      </c>
      <c r="G974" s="8">
        <f t="shared" si="1094"/>
        <v>44460</v>
      </c>
      <c r="H974" s="2">
        <v>1.4</v>
      </c>
      <c r="I974" s="7">
        <f t="shared" si="1095"/>
        <v>62243.999999999993</v>
      </c>
      <c r="J974" s="7">
        <v>1.2</v>
      </c>
      <c r="K974" s="7">
        <v>1.75</v>
      </c>
      <c r="L974" s="7">
        <v>0</v>
      </c>
      <c r="M974" s="2">
        <f t="shared" si="1102"/>
        <v>2.196190476190476</v>
      </c>
      <c r="N974" s="2">
        <f t="shared" si="1103"/>
        <v>1.8095238095238095</v>
      </c>
      <c r="O974" s="2">
        <f t="shared" si="1104"/>
        <v>7.5238095238095237</v>
      </c>
      <c r="P974" s="2">
        <f t="shared" si="1105"/>
        <v>70.406666666666666</v>
      </c>
      <c r="Q974" s="2">
        <f t="shared" si="1106"/>
        <v>76.406666666666666</v>
      </c>
      <c r="R974" s="2">
        <f t="shared" si="1107"/>
        <v>69.083333333333329</v>
      </c>
      <c r="S974" s="2">
        <f t="shared" si="1096"/>
        <v>73.083333333333329</v>
      </c>
      <c r="T974" s="2">
        <f t="shared" si="1097"/>
        <v>83.083333333333329</v>
      </c>
      <c r="U974" s="7">
        <f t="shared" si="1098"/>
        <v>1</v>
      </c>
      <c r="V974" s="2">
        <f t="shared" si="1108"/>
        <v>7.2748942787987465</v>
      </c>
      <c r="W974" s="28">
        <f t="shared" si="1109"/>
        <v>10.744881978912771</v>
      </c>
      <c r="X974" s="2">
        <f t="shared" si="1110"/>
        <v>12.098068921011356</v>
      </c>
      <c r="Y974" s="2">
        <f t="shared" si="1111"/>
        <v>69.11149564858809</v>
      </c>
      <c r="Z974" s="28">
        <f t="shared" si="1112"/>
        <v>0</v>
      </c>
      <c r="AA974" s="28">
        <f t="shared" si="1113"/>
        <v>9.5</v>
      </c>
      <c r="AB974" s="28">
        <f t="shared" si="1114"/>
        <v>102.07637879967132</v>
      </c>
      <c r="AC974" s="2">
        <f t="shared" si="1115"/>
        <v>114.93165474960787</v>
      </c>
      <c r="AD974" s="2">
        <f t="shared" si="1099"/>
        <v>114.93165474960787</v>
      </c>
      <c r="AE974" s="2">
        <f t="shared" si="1116"/>
        <v>114.93165474960787</v>
      </c>
      <c r="AF974" s="2">
        <f t="shared" si="1100"/>
        <v>2070.6237179810328</v>
      </c>
      <c r="AG974" s="33">
        <f t="shared" si="1117"/>
        <v>0.1592023351648352</v>
      </c>
      <c r="AH974" s="33">
        <f t="shared" si="1118"/>
        <v>0.1592023351648352</v>
      </c>
      <c r="AI974" s="2">
        <f t="shared" si="1119"/>
        <v>2.3748799857382275</v>
      </c>
      <c r="AJ974" s="7">
        <v>2.2000000000000002</v>
      </c>
      <c r="AK974" s="27">
        <f t="shared" si="1120"/>
        <v>0</v>
      </c>
      <c r="AL974" s="3">
        <f t="shared" si="1121"/>
        <v>3316.0665357376811</v>
      </c>
    </row>
    <row r="975" spans="1:38" ht="20.25" x14ac:dyDescent="0.3">
      <c r="A975" s="7">
        <v>39</v>
      </c>
      <c r="B975" s="7">
        <v>84</v>
      </c>
      <c r="C975" s="27">
        <v>68</v>
      </c>
      <c r="D975" s="27">
        <v>106</v>
      </c>
      <c r="E975" s="7">
        <v>8.5</v>
      </c>
      <c r="F975" s="32">
        <f t="shared" si="1101"/>
        <v>10.25</v>
      </c>
      <c r="G975" s="8">
        <f t="shared" si="1094"/>
        <v>47970</v>
      </c>
      <c r="H975" s="2">
        <v>1.4</v>
      </c>
      <c r="I975" s="7">
        <f t="shared" si="1095"/>
        <v>67158</v>
      </c>
      <c r="J975" s="7">
        <v>1.2</v>
      </c>
      <c r="K975" s="7">
        <v>1.75</v>
      </c>
      <c r="L975" s="7">
        <v>0</v>
      </c>
      <c r="M975" s="2">
        <f t="shared" si="1102"/>
        <v>2.1733333333333333</v>
      </c>
      <c r="N975" s="2">
        <f t="shared" si="1103"/>
        <v>1.8095238095238095</v>
      </c>
      <c r="O975" s="2">
        <f t="shared" si="1104"/>
        <v>7.5238095238095237</v>
      </c>
      <c r="P975" s="2">
        <f t="shared" si="1105"/>
        <v>70.446666666666673</v>
      </c>
      <c r="Q975" s="2">
        <f t="shared" si="1106"/>
        <v>76.446666666666673</v>
      </c>
      <c r="R975" s="2">
        <f t="shared" si="1107"/>
        <v>69.083333333333329</v>
      </c>
      <c r="S975" s="2">
        <f t="shared" si="1096"/>
        <v>73.083333333333329</v>
      </c>
      <c r="T975" s="2">
        <f t="shared" si="1097"/>
        <v>83.083333333333329</v>
      </c>
      <c r="U975" s="7">
        <f t="shared" si="1098"/>
        <v>1</v>
      </c>
      <c r="V975" s="2">
        <f t="shared" si="1108"/>
        <v>7.2710877587261198</v>
      </c>
      <c r="W975" s="28">
        <f t="shared" si="1109"/>
        <v>10.739259820381902</v>
      </c>
      <c r="X975" s="2">
        <f t="shared" si="1110"/>
        <v>12.091738720128292</v>
      </c>
      <c r="Y975" s="2">
        <f t="shared" si="1111"/>
        <v>74.528649526942729</v>
      </c>
      <c r="Z975" s="28">
        <f t="shared" si="1112"/>
        <v>0</v>
      </c>
      <c r="AA975" s="28">
        <f t="shared" si="1113"/>
        <v>10.25</v>
      </c>
      <c r="AB975" s="28">
        <f t="shared" si="1114"/>
        <v>110.0774131589145</v>
      </c>
      <c r="AC975" s="2">
        <f t="shared" si="1115"/>
        <v>123.940321881315</v>
      </c>
      <c r="AD975" s="2">
        <f t="shared" si="1099"/>
        <v>123.940321881315</v>
      </c>
      <c r="AE975" s="2">
        <f t="shared" si="1116"/>
        <v>123.940321881315</v>
      </c>
      <c r="AF975" s="2">
        <f t="shared" si="1100"/>
        <v>2401.4334244040379</v>
      </c>
      <c r="AG975" s="33">
        <f t="shared" si="1117"/>
        <v>0.16009800824175827</v>
      </c>
      <c r="AH975" s="33">
        <f t="shared" si="1118"/>
        <v>0.16009800824175827</v>
      </c>
      <c r="AI975" s="2">
        <f t="shared" si="1119"/>
        <v>2.3764717345312416</v>
      </c>
      <c r="AJ975" s="7">
        <v>2.2000000000000002</v>
      </c>
      <c r="AK975" s="27">
        <f t="shared" si="1120"/>
        <v>0</v>
      </c>
      <c r="AL975" s="3">
        <f t="shared" si="1121"/>
        <v>3313.589943476371</v>
      </c>
    </row>
    <row r="976" spans="1:38" ht="20.25" x14ac:dyDescent="0.3">
      <c r="A976" s="7">
        <v>39</v>
      </c>
      <c r="B976" s="7">
        <v>90</v>
      </c>
      <c r="C976" s="27">
        <v>72</v>
      </c>
      <c r="D976" s="27">
        <v>113</v>
      </c>
      <c r="E976" s="7">
        <v>9</v>
      </c>
      <c r="F976" s="32">
        <f t="shared" si="1101"/>
        <v>10.916666666666666</v>
      </c>
      <c r="G976" s="8">
        <f t="shared" si="1094"/>
        <v>51090</v>
      </c>
      <c r="H976" s="2">
        <v>1.4</v>
      </c>
      <c r="I976" s="7">
        <f t="shared" si="1095"/>
        <v>71526</v>
      </c>
      <c r="J976" s="7">
        <v>1.2</v>
      </c>
      <c r="K976" s="7">
        <v>1.75</v>
      </c>
      <c r="L976" s="7">
        <v>0</v>
      </c>
      <c r="M976" s="2">
        <f t="shared" si="1102"/>
        <v>2.1533333333333333</v>
      </c>
      <c r="N976" s="2">
        <f t="shared" si="1103"/>
        <v>1.8095238095238095</v>
      </c>
      <c r="O976" s="2">
        <f t="shared" si="1104"/>
        <v>7.5238095238095237</v>
      </c>
      <c r="P976" s="2">
        <f t="shared" si="1105"/>
        <v>70.481666666666669</v>
      </c>
      <c r="Q976" s="2">
        <f t="shared" si="1106"/>
        <v>76.481666666666669</v>
      </c>
      <c r="R976" s="2">
        <f t="shared" si="1107"/>
        <v>69.083333333333329</v>
      </c>
      <c r="S976" s="2">
        <f t="shared" si="1096"/>
        <v>73.083333333333329</v>
      </c>
      <c r="T976" s="2">
        <f t="shared" si="1097"/>
        <v>83.083333333333329</v>
      </c>
      <c r="U976" s="7">
        <f t="shared" si="1098"/>
        <v>1</v>
      </c>
      <c r="V976" s="2">
        <f t="shared" si="1108"/>
        <v>7.2677603198424396</v>
      </c>
      <c r="W976" s="28">
        <f t="shared" si="1109"/>
        <v>10.734345255753604</v>
      </c>
      <c r="X976" s="2">
        <f t="shared" si="1110"/>
        <v>12.086205225976695</v>
      </c>
      <c r="Y976" s="2">
        <f t="shared" si="1111"/>
        <v>79.339716824946635</v>
      </c>
      <c r="Z976" s="28">
        <f t="shared" si="1112"/>
        <v>0</v>
      </c>
      <c r="AA976" s="28">
        <f t="shared" si="1113"/>
        <v>10.916666666666666</v>
      </c>
      <c r="AB976" s="28">
        <f t="shared" si="1114"/>
        <v>117.18326904197684</v>
      </c>
      <c r="AC976" s="2">
        <f t="shared" si="1115"/>
        <v>131.94107371691226</v>
      </c>
      <c r="AD976" s="2">
        <f t="shared" si="1099"/>
        <v>131.94107371691226</v>
      </c>
      <c r="AE976" s="2">
        <f t="shared" si="1116"/>
        <v>131.94107371691226</v>
      </c>
      <c r="AF976" s="2">
        <f t="shared" si="1100"/>
        <v>2756.7475535250433</v>
      </c>
      <c r="AG976" s="33">
        <f t="shared" si="1117"/>
        <v>0.1608941620879121</v>
      </c>
      <c r="AH976" s="33">
        <f t="shared" si="1118"/>
        <v>0.1608941620879121</v>
      </c>
      <c r="AI976" s="2">
        <f t="shared" si="1119"/>
        <v>2.3778884146860206</v>
      </c>
      <c r="AJ976" s="7">
        <v>2.2000000000000002</v>
      </c>
      <c r="AK976" s="27">
        <f t="shared" si="1120"/>
        <v>0</v>
      </c>
      <c r="AL976" s="3">
        <f t="shared" si="1121"/>
        <v>3317.4110777429109</v>
      </c>
    </row>
    <row r="977" spans="1:38" ht="20.25" x14ac:dyDescent="0.3">
      <c r="A977" s="7">
        <v>39</v>
      </c>
      <c r="B977" s="7">
        <v>96</v>
      </c>
      <c r="C977" s="27">
        <v>77</v>
      </c>
      <c r="D977" s="27">
        <v>121</v>
      </c>
      <c r="E977" s="7">
        <v>9.5</v>
      </c>
      <c r="F977" s="32">
        <f t="shared" si="1101"/>
        <v>11.666666666666666</v>
      </c>
      <c r="G977" s="8">
        <f t="shared" si="1094"/>
        <v>54600</v>
      </c>
      <c r="H977" s="2">
        <v>1.4</v>
      </c>
      <c r="I977" s="7">
        <f t="shared" si="1095"/>
        <v>76440</v>
      </c>
      <c r="J977" s="7">
        <v>1.2</v>
      </c>
      <c r="K977" s="7">
        <v>1.75</v>
      </c>
      <c r="L977" s="7">
        <v>0</v>
      </c>
      <c r="M977" s="2">
        <f t="shared" si="1102"/>
        <v>2.1304761904761902</v>
      </c>
      <c r="N977" s="2">
        <f t="shared" si="1103"/>
        <v>1.8095238095238095</v>
      </c>
      <c r="O977" s="2">
        <f t="shared" si="1104"/>
        <v>7.5238095238095237</v>
      </c>
      <c r="P977" s="2">
        <f t="shared" si="1105"/>
        <v>70.521666666666675</v>
      </c>
      <c r="Q977" s="2">
        <f t="shared" si="1106"/>
        <v>76.521666666666675</v>
      </c>
      <c r="R977" s="2">
        <f t="shared" si="1107"/>
        <v>69.083333333333329</v>
      </c>
      <c r="S977" s="2">
        <f t="shared" si="1096"/>
        <v>73.083333333333329</v>
      </c>
      <c r="T977" s="2">
        <f t="shared" si="1097"/>
        <v>83.083333333333329</v>
      </c>
      <c r="U977" s="7">
        <f t="shared" si="1098"/>
        <v>1</v>
      </c>
      <c r="V977" s="2">
        <f t="shared" si="1108"/>
        <v>7.2639612597140175</v>
      </c>
      <c r="W977" s="28">
        <f t="shared" si="1109"/>
        <v>10.72873411541997</v>
      </c>
      <c r="X977" s="2">
        <f t="shared" si="1110"/>
        <v>12.079887430898536</v>
      </c>
      <c r="Y977" s="2">
        <f t="shared" si="1111"/>
        <v>84.746214696663529</v>
      </c>
      <c r="Z977" s="28">
        <f t="shared" si="1112"/>
        <v>0</v>
      </c>
      <c r="AA977" s="28">
        <f t="shared" si="1113"/>
        <v>11.666666666666666</v>
      </c>
      <c r="AB977" s="28">
        <f t="shared" si="1114"/>
        <v>125.16856467989965</v>
      </c>
      <c r="AC977" s="2">
        <f t="shared" si="1115"/>
        <v>140.93202002714958</v>
      </c>
      <c r="AD977" s="2">
        <f t="shared" si="1099"/>
        <v>140.93202002714958</v>
      </c>
      <c r="AE977" s="2">
        <f t="shared" si="1116"/>
        <v>140.93202002714958</v>
      </c>
      <c r="AF977" s="2">
        <f t="shared" si="1100"/>
        <v>3136.5661053440494</v>
      </c>
      <c r="AG977" s="33">
        <f t="shared" si="1117"/>
        <v>0.16178983516483519</v>
      </c>
      <c r="AH977" s="33">
        <f t="shared" si="1118"/>
        <v>0.16178983516483519</v>
      </c>
      <c r="AI977" s="2">
        <f t="shared" si="1119"/>
        <v>2.3794842001504461</v>
      </c>
      <c r="AJ977" s="7">
        <v>2.2000000000000002</v>
      </c>
      <c r="AK977" s="27">
        <f t="shared" si="1120"/>
        <v>0</v>
      </c>
      <c r="AL977" s="3">
        <f t="shared" si="1121"/>
        <v>3316.6393174300447</v>
      </c>
    </row>
    <row r="978" spans="1:38" ht="20.25" x14ac:dyDescent="0.3">
      <c r="A978" s="7">
        <v>39</v>
      </c>
      <c r="B978" s="7">
        <v>102</v>
      </c>
      <c r="C978" s="27">
        <v>82</v>
      </c>
      <c r="D978" s="27">
        <v>128</v>
      </c>
      <c r="E978" s="7">
        <v>9.75</v>
      </c>
      <c r="F978" s="32">
        <f t="shared" si="1101"/>
        <v>12.291666666666666</v>
      </c>
      <c r="G978" s="8">
        <f t="shared" si="1094"/>
        <v>57525</v>
      </c>
      <c r="H978" s="2">
        <v>1.4</v>
      </c>
      <c r="I978" s="7">
        <f t="shared" si="1095"/>
        <v>80535</v>
      </c>
      <c r="J978" s="7">
        <v>1.2</v>
      </c>
      <c r="K978" s="7">
        <v>1.75</v>
      </c>
      <c r="L978" s="7">
        <v>0</v>
      </c>
      <c r="M978" s="2">
        <f t="shared" si="1102"/>
        <v>2.1104761904761902</v>
      </c>
      <c r="N978" s="2">
        <f t="shared" si="1103"/>
        <v>1.8095238095238095</v>
      </c>
      <c r="O978" s="2">
        <f t="shared" si="1104"/>
        <v>7.5238095238095237</v>
      </c>
      <c r="P978" s="2">
        <f t="shared" si="1105"/>
        <v>70.556666666666672</v>
      </c>
      <c r="Q978" s="2">
        <f t="shared" si="1106"/>
        <v>76.556666666666672</v>
      </c>
      <c r="R978" s="2">
        <f t="shared" si="1107"/>
        <v>69.083333333333329</v>
      </c>
      <c r="S978" s="2">
        <f t="shared" si="1096"/>
        <v>73.083333333333329</v>
      </c>
      <c r="T978" s="2">
        <f t="shared" si="1097"/>
        <v>83.083333333333329</v>
      </c>
      <c r="U978" s="7">
        <f t="shared" si="1098"/>
        <v>1</v>
      </c>
      <c r="V978" s="2">
        <f t="shared" si="1108"/>
        <v>7.2606403386870229</v>
      </c>
      <c r="W978" s="28">
        <f t="shared" si="1109"/>
        <v>10.723829177543367</v>
      </c>
      <c r="X978" s="2">
        <f t="shared" si="1110"/>
        <v>12.074364775870695</v>
      </c>
      <c r="Y978" s="2">
        <f t="shared" si="1111"/>
        <v>89.24537082969465</v>
      </c>
      <c r="Z978" s="28">
        <f t="shared" si="1112"/>
        <v>0</v>
      </c>
      <c r="AA978" s="28">
        <f t="shared" si="1113"/>
        <v>12.291666666666666</v>
      </c>
      <c r="AB978" s="28">
        <f t="shared" si="1114"/>
        <v>131.81373364063722</v>
      </c>
      <c r="AC978" s="2">
        <f t="shared" si="1115"/>
        <v>148.41406703674394</v>
      </c>
      <c r="AD978" s="2">
        <f t="shared" si="1099"/>
        <v>148.41406703674394</v>
      </c>
      <c r="AE978" s="2">
        <f t="shared" si="1116"/>
        <v>148.41406703674394</v>
      </c>
      <c r="AF978" s="2">
        <f t="shared" si="1100"/>
        <v>3540.8890798610555</v>
      </c>
      <c r="AG978" s="33">
        <f t="shared" si="1117"/>
        <v>0.16253622939560441</v>
      </c>
      <c r="AH978" s="33">
        <f t="shared" si="1118"/>
        <v>0.16253622939560441</v>
      </c>
      <c r="AI978" s="2">
        <f t="shared" si="1119"/>
        <v>2.3808156584160067</v>
      </c>
      <c r="AJ978" s="7">
        <v>2.2000000000000002</v>
      </c>
      <c r="AK978" s="27">
        <f t="shared" si="1120"/>
        <v>0</v>
      </c>
      <c r="AL978" s="3">
        <f t="shared" si="1121"/>
        <v>3310.6782431366673</v>
      </c>
    </row>
    <row r="979" spans="1:38" ht="20.25" x14ac:dyDescent="0.3">
      <c r="A979" s="7">
        <v>39</v>
      </c>
      <c r="B979" s="7">
        <v>108</v>
      </c>
      <c r="C979" s="27">
        <v>87</v>
      </c>
      <c r="D979" s="27">
        <v>136</v>
      </c>
      <c r="E979" s="7">
        <v>10</v>
      </c>
      <c r="F979" s="32">
        <f t="shared" si="1101"/>
        <v>13</v>
      </c>
      <c r="G979" s="8">
        <f t="shared" si="1094"/>
        <v>60840</v>
      </c>
      <c r="H979" s="2">
        <v>1.4</v>
      </c>
      <c r="I979" s="7">
        <f t="shared" si="1095"/>
        <v>85176</v>
      </c>
      <c r="J979" s="7">
        <v>1.2</v>
      </c>
      <c r="K979" s="7">
        <v>1.75</v>
      </c>
      <c r="L979" s="7">
        <v>0</v>
      </c>
      <c r="M979" s="2">
        <f t="shared" si="1102"/>
        <v>2.0876190476190475</v>
      </c>
      <c r="N979" s="2">
        <f t="shared" si="1103"/>
        <v>1.8095238095238095</v>
      </c>
      <c r="O979" s="2">
        <f t="shared" si="1104"/>
        <v>7.5238095238095237</v>
      </c>
      <c r="P979" s="2">
        <f t="shared" si="1105"/>
        <v>70.596666666666678</v>
      </c>
      <c r="Q979" s="2">
        <f t="shared" si="1106"/>
        <v>76.596666666666678</v>
      </c>
      <c r="R979" s="2">
        <f t="shared" si="1107"/>
        <v>69.083333333333329</v>
      </c>
      <c r="S979" s="2">
        <f t="shared" si="1096"/>
        <v>73.083333333333329</v>
      </c>
      <c r="T979" s="2">
        <f t="shared" si="1097"/>
        <v>83.083333333333329</v>
      </c>
      <c r="U979" s="7">
        <f t="shared" si="1098"/>
        <v>1</v>
      </c>
      <c r="V979" s="2">
        <f t="shared" si="1108"/>
        <v>7.2568487165944919</v>
      </c>
      <c r="W979" s="28">
        <f t="shared" si="1109"/>
        <v>10.718229023048806</v>
      </c>
      <c r="X979" s="2">
        <f t="shared" si="1110"/>
        <v>12.068059350164161</v>
      </c>
      <c r="Y979" s="2">
        <f t="shared" si="1111"/>
        <v>94.3390333157284</v>
      </c>
      <c r="Z979" s="28">
        <f t="shared" si="1112"/>
        <v>0</v>
      </c>
      <c r="AA979" s="28">
        <f t="shared" si="1113"/>
        <v>13</v>
      </c>
      <c r="AB979" s="28">
        <f t="shared" si="1114"/>
        <v>139.3369772996345</v>
      </c>
      <c r="AC979" s="2">
        <f t="shared" si="1115"/>
        <v>156.88477155213408</v>
      </c>
      <c r="AD979" s="2">
        <f t="shared" si="1099"/>
        <v>156.88477155213408</v>
      </c>
      <c r="AE979" s="2">
        <f t="shared" si="1116"/>
        <v>156.88477155213408</v>
      </c>
      <c r="AF979" s="2">
        <f t="shared" si="1100"/>
        <v>3969.7164770760623</v>
      </c>
      <c r="AG979" s="33">
        <f t="shared" si="1117"/>
        <v>0.16338214285714289</v>
      </c>
      <c r="AH979" s="33">
        <f t="shared" si="1118"/>
        <v>0.16338214285714289</v>
      </c>
      <c r="AI979" s="2">
        <f t="shared" si="1119"/>
        <v>2.3823264469042429</v>
      </c>
      <c r="AJ979" s="7">
        <v>2.2000000000000002</v>
      </c>
      <c r="AK979" s="27">
        <f t="shared" si="1120"/>
        <v>0</v>
      </c>
      <c r="AL979" s="3">
        <f t="shared" si="1121"/>
        <v>3301.7299215665998</v>
      </c>
    </row>
    <row r="980" spans="1:38" ht="20.25" x14ac:dyDescent="0.3">
      <c r="A980" s="7">
        <v>39</v>
      </c>
      <c r="B980" s="7">
        <v>114</v>
      </c>
      <c r="C980" s="27">
        <v>92</v>
      </c>
      <c r="D980" s="27">
        <v>143</v>
      </c>
      <c r="E980" s="7">
        <v>10.5</v>
      </c>
      <c r="F980" s="32">
        <f t="shared" si="1101"/>
        <v>13.666666666666666</v>
      </c>
      <c r="G980" s="8">
        <f t="shared" si="1094"/>
        <v>63960</v>
      </c>
      <c r="H980" s="2">
        <v>1.4</v>
      </c>
      <c r="I980" s="7">
        <f t="shared" si="1095"/>
        <v>89544</v>
      </c>
      <c r="J980" s="7">
        <v>1.2</v>
      </c>
      <c r="K980" s="7">
        <v>1.75</v>
      </c>
      <c r="L980" s="7">
        <v>0</v>
      </c>
      <c r="M980" s="2">
        <f t="shared" si="1102"/>
        <v>2.0676190476190475</v>
      </c>
      <c r="N980" s="2">
        <f t="shared" si="1103"/>
        <v>1.8095238095238095</v>
      </c>
      <c r="O980" s="2">
        <f t="shared" si="1104"/>
        <v>7.5238095238095237</v>
      </c>
      <c r="P980" s="2">
        <f t="shared" si="1105"/>
        <v>70.631666666666675</v>
      </c>
      <c r="Q980" s="2">
        <f t="shared" si="1106"/>
        <v>76.631666666666675</v>
      </c>
      <c r="R980" s="2">
        <f t="shared" si="1107"/>
        <v>69.083333333333329</v>
      </c>
      <c r="S980" s="2">
        <f t="shared" si="1096"/>
        <v>73.083333333333329</v>
      </c>
      <c r="T980" s="2">
        <f t="shared" si="1097"/>
        <v>83.083333333333329</v>
      </c>
      <c r="U980" s="7">
        <f t="shared" si="1098"/>
        <v>1</v>
      </c>
      <c r="V980" s="2">
        <f t="shared" si="1108"/>
        <v>7.2535342942919527</v>
      </c>
      <c r="W980" s="28">
        <f t="shared" si="1109"/>
        <v>10.713333683665958</v>
      </c>
      <c r="X980" s="2">
        <f t="shared" si="1110"/>
        <v>12.062547502443389</v>
      </c>
      <c r="Y980" s="2">
        <f t="shared" si="1111"/>
        <v>99.131635355323354</v>
      </c>
      <c r="Z980" s="28">
        <f t="shared" si="1112"/>
        <v>0</v>
      </c>
      <c r="AA980" s="28">
        <f t="shared" si="1113"/>
        <v>13.666666666666666</v>
      </c>
      <c r="AB980" s="28">
        <f t="shared" si="1114"/>
        <v>146.41556034343475</v>
      </c>
      <c r="AC980" s="2">
        <f t="shared" si="1115"/>
        <v>164.85481586672631</v>
      </c>
      <c r="AD980" s="2">
        <f t="shared" si="1099"/>
        <v>164.85481586672631</v>
      </c>
      <c r="AE980" s="2">
        <f t="shared" si="1116"/>
        <v>164.85481586672631</v>
      </c>
      <c r="AF980" s="2">
        <f t="shared" si="1100"/>
        <v>4423.0482969890691</v>
      </c>
      <c r="AG980" s="33">
        <f t="shared" si="1117"/>
        <v>0.16417829670329673</v>
      </c>
      <c r="AH980" s="33">
        <f t="shared" si="1118"/>
        <v>0.16417829670329673</v>
      </c>
      <c r="AI980" s="2">
        <f t="shared" si="1119"/>
        <v>2.3837501180583707</v>
      </c>
      <c r="AJ980" s="7">
        <v>2.2000000000000002</v>
      </c>
      <c r="AK980" s="27">
        <f t="shared" si="1120"/>
        <v>0</v>
      </c>
      <c r="AL980" s="3">
        <f t="shared" si="1121"/>
        <v>3307.9586029175221</v>
      </c>
    </row>
    <row r="981" spans="1:38" ht="20.25" x14ac:dyDescent="0.3">
      <c r="A981" s="7">
        <v>39</v>
      </c>
      <c r="B981" s="7">
        <v>120</v>
      </c>
      <c r="C981" s="27">
        <v>97</v>
      </c>
      <c r="D981" s="27">
        <v>151</v>
      </c>
      <c r="E981" s="7">
        <v>11</v>
      </c>
      <c r="F981" s="32">
        <f t="shared" si="1101"/>
        <v>14.416666666666666</v>
      </c>
      <c r="G981" s="8">
        <f t="shared" si="1094"/>
        <v>67470</v>
      </c>
      <c r="H981" s="2">
        <v>1.4</v>
      </c>
      <c r="I981" s="7">
        <f t="shared" si="1095"/>
        <v>94458</v>
      </c>
      <c r="J981" s="7">
        <v>1.2</v>
      </c>
      <c r="K981" s="7">
        <v>1.75</v>
      </c>
      <c r="L981" s="7">
        <v>0</v>
      </c>
      <c r="M981" s="2">
        <f t="shared" si="1102"/>
        <v>2.0447619047619048</v>
      </c>
      <c r="N981" s="2">
        <f t="shared" si="1103"/>
        <v>1.8095238095238095</v>
      </c>
      <c r="O981" s="2">
        <f t="shared" si="1104"/>
        <v>7.5238095238095237</v>
      </c>
      <c r="P981" s="2">
        <f t="shared" si="1105"/>
        <v>70.671666666666667</v>
      </c>
      <c r="Q981" s="2">
        <f t="shared" si="1106"/>
        <v>76.671666666666667</v>
      </c>
      <c r="R981" s="2">
        <f t="shared" si="1107"/>
        <v>69.083333333333329</v>
      </c>
      <c r="S981" s="2">
        <f t="shared" si="1096"/>
        <v>73.083333333333329</v>
      </c>
      <c r="T981" s="2">
        <f t="shared" si="1097"/>
        <v>83.083333333333329</v>
      </c>
      <c r="U981" s="7">
        <f t="shared" si="1098"/>
        <v>1</v>
      </c>
      <c r="V981" s="2">
        <f t="shared" si="1108"/>
        <v>7.2497500884127071</v>
      </c>
      <c r="W981" s="28">
        <f t="shared" si="1109"/>
        <v>10.707744482778885</v>
      </c>
      <c r="X981" s="2">
        <f t="shared" si="1110"/>
        <v>12.05625440981772</v>
      </c>
      <c r="Y981" s="2">
        <f t="shared" si="1111"/>
        <v>104.51723044128319</v>
      </c>
      <c r="Z981" s="28">
        <f t="shared" si="1112"/>
        <v>0</v>
      </c>
      <c r="AA981" s="28">
        <f t="shared" si="1113"/>
        <v>14.416666666666666</v>
      </c>
      <c r="AB981" s="28">
        <f t="shared" si="1114"/>
        <v>154.36998296006226</v>
      </c>
      <c r="AC981" s="2">
        <f t="shared" si="1115"/>
        <v>173.81100107487214</v>
      </c>
      <c r="AD981" s="2">
        <f t="shared" si="1099"/>
        <v>173.81100107487214</v>
      </c>
      <c r="AE981" s="2">
        <f t="shared" si="1116"/>
        <v>173.81100107487214</v>
      </c>
      <c r="AF981" s="2">
        <f t="shared" si="1100"/>
        <v>4900.884539600077</v>
      </c>
      <c r="AG981" s="33">
        <f t="shared" si="1117"/>
        <v>0.16507396978021982</v>
      </c>
      <c r="AH981" s="33">
        <f t="shared" si="1118"/>
        <v>0.16507396978021982</v>
      </c>
      <c r="AI981" s="2">
        <f t="shared" si="1119"/>
        <v>2.3853537833748795</v>
      </c>
      <c r="AJ981" s="7">
        <v>2.2000000000000002</v>
      </c>
      <c r="AK981" s="27">
        <f t="shared" si="1120"/>
        <v>0</v>
      </c>
      <c r="AL981" s="3">
        <f t="shared" si="1121"/>
        <v>3310.2302683864896</v>
      </c>
    </row>
    <row r="982" spans="1:38" ht="20.25" x14ac:dyDescent="0.3">
      <c r="A982" s="7">
        <v>39</v>
      </c>
      <c r="B982" s="7">
        <v>132</v>
      </c>
      <c r="C982" s="27">
        <v>106</v>
      </c>
      <c r="D982" s="27">
        <v>166</v>
      </c>
      <c r="E982" s="7">
        <v>12</v>
      </c>
      <c r="F982" s="32">
        <f t="shared" si="1101"/>
        <v>15.833333333333334</v>
      </c>
      <c r="G982" s="8">
        <f t="shared" si="1094"/>
        <v>74100</v>
      </c>
      <c r="H982" s="2">
        <v>1.4</v>
      </c>
      <c r="I982" s="7">
        <f t="shared" si="1095"/>
        <v>103740</v>
      </c>
      <c r="J982" s="7">
        <v>1.2</v>
      </c>
      <c r="K982" s="7">
        <v>1.75</v>
      </c>
      <c r="L982" s="7">
        <v>0</v>
      </c>
      <c r="M982" s="2">
        <f t="shared" si="1102"/>
        <v>2.0019047619047616</v>
      </c>
      <c r="N982" s="2">
        <f t="shared" si="1103"/>
        <v>1.8095238095238095</v>
      </c>
      <c r="O982" s="2">
        <f t="shared" si="1104"/>
        <v>7.5238095238095237</v>
      </c>
      <c r="P982" s="2">
        <f t="shared" si="1105"/>
        <v>70.74666666666667</v>
      </c>
      <c r="Q982" s="2">
        <f t="shared" si="1106"/>
        <v>76.74666666666667</v>
      </c>
      <c r="R982" s="2">
        <f t="shared" si="1107"/>
        <v>69.083333333333329</v>
      </c>
      <c r="S982" s="2">
        <f t="shared" si="1096"/>
        <v>73.083333333333329</v>
      </c>
      <c r="T982" s="2">
        <f t="shared" si="1097"/>
        <v>83.083333333333329</v>
      </c>
      <c r="U982" s="7">
        <f t="shared" si="1098"/>
        <v>1</v>
      </c>
      <c r="V982" s="2">
        <f t="shared" si="1108"/>
        <v>7.2426653343739078</v>
      </c>
      <c r="W982" s="28">
        <f t="shared" si="1109"/>
        <v>10.697280434357129</v>
      </c>
      <c r="X982" s="2">
        <f t="shared" si="1110"/>
        <v>12.044472542017992</v>
      </c>
      <c r="Y982" s="2">
        <f t="shared" si="1111"/>
        <v>114.6755344609202</v>
      </c>
      <c r="Z982" s="28">
        <f t="shared" si="1112"/>
        <v>0</v>
      </c>
      <c r="AA982" s="28">
        <f t="shared" si="1113"/>
        <v>15.833333333333334</v>
      </c>
      <c r="AB982" s="28">
        <f t="shared" si="1114"/>
        <v>169.37360687732121</v>
      </c>
      <c r="AC982" s="2">
        <f t="shared" si="1115"/>
        <v>190.70414858195156</v>
      </c>
      <c r="AD982" s="2">
        <f t="shared" si="1099"/>
        <v>190.70414858195156</v>
      </c>
      <c r="AE982" s="2">
        <f t="shared" si="1116"/>
        <v>190.70414858195156</v>
      </c>
      <c r="AF982" s="2">
        <f t="shared" si="1100"/>
        <v>5930.0702929160934</v>
      </c>
      <c r="AG982" s="33">
        <f t="shared" si="1117"/>
        <v>0.16676579670329672</v>
      </c>
      <c r="AH982" s="33">
        <f t="shared" si="1118"/>
        <v>0.16676579670329672</v>
      </c>
      <c r="AI982" s="2">
        <f t="shared" si="1119"/>
        <v>2.3883888235983286</v>
      </c>
      <c r="AJ982" s="7">
        <v>2.2000000000000002</v>
      </c>
      <c r="AK982" s="27">
        <f t="shared" si="1120"/>
        <v>0</v>
      </c>
      <c r="AL982" s="3">
        <f t="shared" si="1121"/>
        <v>3319.374471322612</v>
      </c>
    </row>
    <row r="983" spans="1:38" ht="20.25" x14ac:dyDescent="0.3">
      <c r="A983" s="7">
        <v>39</v>
      </c>
      <c r="B983" s="7">
        <v>144</v>
      </c>
      <c r="C983" s="27">
        <v>116</v>
      </c>
      <c r="D983" s="27">
        <v>180</v>
      </c>
      <c r="E983" s="7">
        <v>13</v>
      </c>
      <c r="F983" s="32">
        <f t="shared" si="1101"/>
        <v>17.166666666666668</v>
      </c>
      <c r="G983" s="8">
        <f t="shared" si="1094"/>
        <v>80340</v>
      </c>
      <c r="H983" s="2">
        <v>1.4</v>
      </c>
      <c r="I983" s="7">
        <f t="shared" si="1095"/>
        <v>112476</v>
      </c>
      <c r="J983" s="7">
        <v>1.2</v>
      </c>
      <c r="K983" s="7">
        <v>1.75</v>
      </c>
      <c r="L983" s="7">
        <v>0</v>
      </c>
      <c r="M983" s="2">
        <f t="shared" si="1102"/>
        <v>1.9619047619047618</v>
      </c>
      <c r="N983" s="2">
        <f t="shared" si="1103"/>
        <v>1.8095238095238095</v>
      </c>
      <c r="O983" s="2">
        <f t="shared" si="1104"/>
        <v>7.5238095238095237</v>
      </c>
      <c r="P983" s="2">
        <f t="shared" si="1105"/>
        <v>70.816666666666677</v>
      </c>
      <c r="Q983" s="2">
        <f t="shared" si="1106"/>
        <v>76.816666666666677</v>
      </c>
      <c r="R983" s="2">
        <f t="shared" si="1107"/>
        <v>69.083333333333329</v>
      </c>
      <c r="S983" s="2">
        <f t="shared" si="1096"/>
        <v>73.083333333333329</v>
      </c>
      <c r="T983" s="2">
        <f t="shared" si="1097"/>
        <v>83.083333333333329</v>
      </c>
      <c r="U983" s="7">
        <f t="shared" si="1098"/>
        <v>1</v>
      </c>
      <c r="V983" s="2">
        <f t="shared" si="1108"/>
        <v>7.2360653789813343</v>
      </c>
      <c r="W983" s="28">
        <f t="shared" si="1109"/>
        <v>10.687532424414776</v>
      </c>
      <c r="X983" s="2">
        <f t="shared" si="1110"/>
        <v>12.033496889018105</v>
      </c>
      <c r="Y983" s="2">
        <f t="shared" si="1111"/>
        <v>124.21912233917958</v>
      </c>
      <c r="Z983" s="28">
        <f t="shared" si="1112"/>
        <v>0</v>
      </c>
      <c r="AA983" s="28">
        <f t="shared" si="1113"/>
        <v>17.166666666666668</v>
      </c>
      <c r="AB983" s="28">
        <f t="shared" si="1114"/>
        <v>183.46930661912035</v>
      </c>
      <c r="AC983" s="2">
        <f t="shared" si="1115"/>
        <v>206.57502992814415</v>
      </c>
      <c r="AD983" s="2">
        <f t="shared" si="1099"/>
        <v>206.57502992814415</v>
      </c>
      <c r="AE983" s="2">
        <f t="shared" si="1116"/>
        <v>206.57502992814415</v>
      </c>
      <c r="AF983" s="2">
        <f t="shared" si="1100"/>
        <v>7057.2737370241111</v>
      </c>
      <c r="AG983" s="33">
        <f t="shared" si="1117"/>
        <v>0.16835810439560445</v>
      </c>
      <c r="AH983" s="33">
        <f t="shared" si="1118"/>
        <v>0.16835810439560445</v>
      </c>
      <c r="AI983" s="2">
        <f t="shared" si="1119"/>
        <v>2.3912523957491865</v>
      </c>
      <c r="AJ983" s="7">
        <v>2.2000000000000002</v>
      </c>
      <c r="AK983" s="27">
        <f t="shared" si="1120"/>
        <v>0</v>
      </c>
      <c r="AL983" s="3">
        <f t="shared" si="1121"/>
        <v>3332.5151832435204</v>
      </c>
    </row>
    <row r="984" spans="1:38" ht="20.25" x14ac:dyDescent="0.3">
      <c r="A984" s="7"/>
      <c r="B984" s="7"/>
      <c r="C984" s="7"/>
      <c r="D984" s="2"/>
      <c r="E984" s="2"/>
      <c r="F984" s="2"/>
      <c r="G984" s="7"/>
      <c r="H984" s="7"/>
      <c r="I984" s="7"/>
      <c r="J984" s="7"/>
      <c r="K984" s="2"/>
      <c r="L984" s="2"/>
      <c r="M984" s="2"/>
      <c r="N984" s="2"/>
      <c r="O984" s="2"/>
      <c r="P984" s="2"/>
      <c r="Q984" s="2"/>
      <c r="R984" s="2"/>
      <c r="S984" s="7"/>
      <c r="T984" s="2"/>
      <c r="U984" s="28"/>
      <c r="V984" s="2"/>
      <c r="W984" s="2"/>
      <c r="X984" s="28"/>
      <c r="Y984" s="28"/>
      <c r="Z984" s="28"/>
      <c r="AA984" s="2"/>
      <c r="AB984" s="2"/>
      <c r="AC984" s="2"/>
      <c r="AD984" s="7"/>
      <c r="AE984" s="2"/>
      <c r="AF984" s="5"/>
      <c r="AG984" s="7"/>
      <c r="AH984" s="3"/>
    </row>
    <row r="985" spans="1:38" ht="150" x14ac:dyDescent="0.2">
      <c r="A985" s="7" t="s">
        <v>10</v>
      </c>
      <c r="B985" s="7" t="s">
        <v>82</v>
      </c>
      <c r="C985" s="31" t="s">
        <v>83</v>
      </c>
      <c r="D985" s="31" t="s">
        <v>84</v>
      </c>
      <c r="E985" s="7" t="s">
        <v>12</v>
      </c>
      <c r="F985" s="7" t="s">
        <v>85</v>
      </c>
      <c r="G985" s="7" t="s">
        <v>47</v>
      </c>
      <c r="H985" s="7" t="s">
        <v>14</v>
      </c>
      <c r="I985" s="7" t="s">
        <v>15</v>
      </c>
      <c r="J985" s="7" t="s">
        <v>16</v>
      </c>
      <c r="K985" s="7" t="s">
        <v>17</v>
      </c>
      <c r="L985" s="7" t="s">
        <v>18</v>
      </c>
      <c r="M985" s="7" t="s">
        <v>25</v>
      </c>
      <c r="N985" s="7" t="s">
        <v>26</v>
      </c>
      <c r="O985" s="7" t="s">
        <v>27</v>
      </c>
      <c r="P985" s="7" t="s">
        <v>28</v>
      </c>
      <c r="Q985" s="7" t="s">
        <v>29</v>
      </c>
      <c r="R985" s="7" t="s">
        <v>30</v>
      </c>
      <c r="S985" s="7" t="s">
        <v>31</v>
      </c>
      <c r="T985" s="7" t="s">
        <v>32</v>
      </c>
      <c r="U985" s="7" t="s">
        <v>33</v>
      </c>
      <c r="V985" s="7" t="s">
        <v>34</v>
      </c>
      <c r="W985" s="26" t="s">
        <v>35</v>
      </c>
      <c r="X985" s="7" t="s">
        <v>36</v>
      </c>
      <c r="Y985" s="7" t="s">
        <v>37</v>
      </c>
      <c r="Z985" s="26" t="s">
        <v>59</v>
      </c>
      <c r="AA985" s="26" t="s">
        <v>60</v>
      </c>
      <c r="AB985" s="26" t="s">
        <v>61</v>
      </c>
      <c r="AC985" s="7" t="s">
        <v>39</v>
      </c>
      <c r="AD985" s="7" t="s">
        <v>40</v>
      </c>
      <c r="AE985" s="7" t="s">
        <v>41</v>
      </c>
      <c r="AF985" s="7" t="s">
        <v>21</v>
      </c>
      <c r="AG985" s="26" t="s">
        <v>90</v>
      </c>
      <c r="AH985" s="26" t="s">
        <v>89</v>
      </c>
      <c r="AI985" s="7" t="s">
        <v>22</v>
      </c>
      <c r="AJ985" s="7" t="s">
        <v>23</v>
      </c>
      <c r="AK985" s="26" t="s">
        <v>20</v>
      </c>
      <c r="AL985" s="7" t="s">
        <v>24</v>
      </c>
    </row>
    <row r="986" spans="1:38" ht="20.25" x14ac:dyDescent="0.3">
      <c r="A986" s="7">
        <v>40</v>
      </c>
      <c r="B986" s="7">
        <v>18</v>
      </c>
      <c r="C986" s="27">
        <v>14</v>
      </c>
      <c r="D986" s="27">
        <v>23</v>
      </c>
      <c r="E986" s="7">
        <v>2.75</v>
      </c>
      <c r="F986" s="32">
        <f>($D986+2*$E986)/12</f>
        <v>2.375</v>
      </c>
      <c r="G986" s="8">
        <f t="shared" ref="G986:G1008" si="1123">$B$4*$A986*$F986</f>
        <v>11400</v>
      </c>
      <c r="H986" s="2">
        <v>1.4</v>
      </c>
      <c r="I986" s="7">
        <f t="shared" ref="I986:I1008" si="1124">$G986*$H986</f>
        <v>15959.999999999998</v>
      </c>
      <c r="J986" s="7">
        <v>1.2</v>
      </c>
      <c r="K986" s="7">
        <v>1.1499999999999999</v>
      </c>
      <c r="L986" s="7">
        <v>0</v>
      </c>
      <c r="M986" s="2">
        <f>($E$7-$C$7-0.06*$D986/12)/$K986</f>
        <v>3.6681159420289853</v>
      </c>
      <c r="N986" s="2">
        <f>($F$7-$B$7)/$K986</f>
        <v>2.7536231884057973</v>
      </c>
      <c r="O986" s="2">
        <f>($G$7-$B$7)/$K986</f>
        <v>11.449275362318842</v>
      </c>
      <c r="P986" s="2">
        <f>$C$7+$K986*$A986+0.06*$D986/12</f>
        <v>47.781666666666666</v>
      </c>
      <c r="Q986" s="2">
        <f>IF($A986&lt;$M986,$P986,$P986+$E$7)</f>
        <v>53.781666666666666</v>
      </c>
      <c r="R986" s="2">
        <f>$B$7+K986*$A986</f>
        <v>46.833333333333336</v>
      </c>
      <c r="S986" s="2">
        <f t="shared" ref="S986:S1008" si="1125">$R986+$F$7</f>
        <v>50.833333333333336</v>
      </c>
      <c r="T986" s="2">
        <f t="shared" ref="T986:T1008" si="1126">$R986+$G$7</f>
        <v>60.833333333333336</v>
      </c>
      <c r="U986" s="7">
        <f t="shared" ref="U986:U1008" si="1127">IF($A986&lt;$M986,0.5,1)</f>
        <v>1</v>
      </c>
      <c r="V986" s="2">
        <f>($U986*$H$7*(1+$L986)*$J986)/($Q986*$R986)</f>
        <v>15.245507929395563</v>
      </c>
      <c r="W986" s="28">
        <f>IF($A986&lt;$N986,(($U986*$I$7/2*(1+$L986)*$J$7)/($R986*$Q986)),(($U986*$I$7*(1+$L986)*$J$7)/($S986*$Q986)))</f>
        <v>21.946658443443411</v>
      </c>
      <c r="X986" s="2">
        <f>(2*$U986*$H$7*(1+$L986)*$J986)/($Q986*$T986)</f>
        <v>23.473905359781664</v>
      </c>
      <c r="Y986" s="2">
        <f>IF($R986&gt;$F986,$F986*$V986,$R986*$V986)</f>
        <v>36.208081332314464</v>
      </c>
      <c r="Z986" s="28">
        <f>IF($N986&lt;$A986,0,$F$7-$B$7-$K986*$A986)</f>
        <v>0</v>
      </c>
      <c r="AA986" s="28">
        <f>IF($S986&gt;$F986,$F986,$S986)</f>
        <v>2.375</v>
      </c>
      <c r="AB986" s="28">
        <f>($AA986-$Z986)*$W986</f>
        <v>52.1233138031781</v>
      </c>
      <c r="AC986" s="2">
        <f>IF($T986&gt;$F986,$F986*$X986,$T986*$X986)</f>
        <v>55.750525229481454</v>
      </c>
      <c r="AD986" s="2">
        <f t="shared" ref="AD986:AD1008" si="1128">IF($Y986&gt;$AC986,$Y986,$AC986)</f>
        <v>55.750525229481454</v>
      </c>
      <c r="AE986" s="2">
        <f>IF($AB986&gt;$AD986,$AB986,$AD986)</f>
        <v>55.750525229481454</v>
      </c>
      <c r="AF986" s="2">
        <f t="shared" ref="AF986:AF1008" si="1129">PI()*($B986/(2*12))^2*62.4</f>
        <v>110.26990214100174</v>
      </c>
      <c r="AG986" s="33">
        <f>0.23*($M$7/$H986)*(1+0.35*$M$7*($F986/$A986))</f>
        <v>0.15062253348214288</v>
      </c>
      <c r="AH986" s="33">
        <f>IF(AG986&gt;0.33,0.33,AG986)</f>
        <v>0.15062253348214288</v>
      </c>
      <c r="AI986" s="2">
        <f>$P$7/($O$7-$N$7*AH986)</f>
        <v>2.359739712708314</v>
      </c>
      <c r="AJ986" s="7">
        <v>2.4</v>
      </c>
      <c r="AK986" s="27">
        <f>IF($A986&gt;$F986,0,$AE986)</f>
        <v>0</v>
      </c>
      <c r="AL986" s="3">
        <f>(12/$D986)*(($I986+$AF986)/$AI986+$AK986/$AJ986)</f>
        <v>3553.1413059842444</v>
      </c>
    </row>
    <row r="987" spans="1:38" ht="20.25" x14ac:dyDescent="0.3">
      <c r="A987" s="7">
        <v>40</v>
      </c>
      <c r="B987" s="7">
        <v>24</v>
      </c>
      <c r="C987" s="27">
        <v>19</v>
      </c>
      <c r="D987" s="27">
        <v>30</v>
      </c>
      <c r="E987" s="7">
        <v>3.25</v>
      </c>
      <c r="F987" s="32">
        <f t="shared" ref="F987:F1008" si="1130">($D987+2*$E987)/12</f>
        <v>3.0416666666666665</v>
      </c>
      <c r="G987" s="8">
        <f t="shared" si="1123"/>
        <v>14600</v>
      </c>
      <c r="H987" s="2">
        <v>1.4</v>
      </c>
      <c r="I987" s="7">
        <f t="shared" si="1124"/>
        <v>20440</v>
      </c>
      <c r="J987" s="7">
        <v>1.2</v>
      </c>
      <c r="K987" s="4">
        <f>(1.75-1.15)*(($D987-24)/(96-24))+1.15</f>
        <v>1.2</v>
      </c>
      <c r="L987" s="7">
        <v>0</v>
      </c>
      <c r="M987" s="2">
        <f t="shared" ref="M987:M1008" si="1131">($E$7-$C$7-0.06*$D987/12)/$K987</f>
        <v>3.4861111111111107</v>
      </c>
      <c r="N987" s="2">
        <f t="shared" ref="N987:N1008" si="1132">($F$7-$B$7)/$K987</f>
        <v>2.6388888888888888</v>
      </c>
      <c r="O987" s="2">
        <f t="shared" ref="O987:O1008" si="1133">($G$7-$B$7)/$K987</f>
        <v>10.972222222222221</v>
      </c>
      <c r="P987" s="2">
        <f t="shared" ref="P987:P1008" si="1134">$C$7+$K987*$A987+0.06*$D987/12</f>
        <v>49.816666666666663</v>
      </c>
      <c r="Q987" s="2">
        <f t="shared" ref="Q987:Q1008" si="1135">IF($A987&lt;$M987,$P987,$P987+$E$7)</f>
        <v>55.816666666666663</v>
      </c>
      <c r="R987" s="2">
        <f t="shared" ref="R987:R1008" si="1136">$B$7+K987*$A987</f>
        <v>48.833333333333336</v>
      </c>
      <c r="S987" s="2">
        <f t="shared" si="1125"/>
        <v>52.833333333333336</v>
      </c>
      <c r="T987" s="2">
        <f t="shared" si="1126"/>
        <v>62.833333333333336</v>
      </c>
      <c r="U987" s="7">
        <f t="shared" si="1127"/>
        <v>1</v>
      </c>
      <c r="V987" s="2">
        <f t="shared" ref="V987:V1008" si="1137">($U987*$H$7*(1+$L987)*$J987)/($Q987*$R987)</f>
        <v>14.088052365486309</v>
      </c>
      <c r="W987" s="28">
        <f t="shared" ref="W987:W1008" si="1138">IF($A987&lt;$N987,(($U987*$I$7/2*(1+$L987)*$J$7)/($R987*$Q987)),(($U987*$I$7*(1+$L987)*$J$7)/($S987*$Q987)))</f>
        <v>20.346014112221457</v>
      </c>
      <c r="X987" s="2">
        <f t="shared" ref="X987:X1008" si="1139">(2*$U987*$H$7*(1+$L987)*$J987)/($Q987*$T987)</f>
        <v>21.898139751127264</v>
      </c>
      <c r="Y987" s="2">
        <f t="shared" ref="Y987:Y1008" si="1140">IF($R987&gt;$F987,$F987*$V987,$R987*$V987)</f>
        <v>42.851159278354189</v>
      </c>
      <c r="Z987" s="28">
        <f t="shared" ref="Z987:Z1008" si="1141">IF($N987&lt;$A987,0,$F$7-$B$7-$K987*$A987)</f>
        <v>0</v>
      </c>
      <c r="AA987" s="28">
        <f t="shared" ref="AA987:AA1008" si="1142">IF($S987&gt;$F987,$F987,$S987)</f>
        <v>3.0416666666666665</v>
      </c>
      <c r="AB987" s="28">
        <f t="shared" ref="AB987:AB1008" si="1143">($AA987-$Z987)*$W987</f>
        <v>61.885792924673595</v>
      </c>
      <c r="AC987" s="2">
        <f t="shared" ref="AC987:AC1008" si="1144">IF($T987&gt;$F987,$F987*$X987,$T987*$X987)</f>
        <v>66.606841743012097</v>
      </c>
      <c r="AD987" s="2">
        <f t="shared" si="1128"/>
        <v>66.606841743012097</v>
      </c>
      <c r="AE987" s="2">
        <f t="shared" ref="AE987:AE1008" si="1145">IF($AB987&gt;$AD987,$AB987,$AD987)</f>
        <v>66.606841743012097</v>
      </c>
      <c r="AF987" s="2">
        <f t="shared" si="1129"/>
        <v>196.03538158400309</v>
      </c>
      <c r="AG987" s="33">
        <f t="shared" ref="AG987:AG1008" si="1146">0.23*($M$7/$H987)*(1+0.35*$M$7*($F987/$A987))</f>
        <v>0.15139878348214289</v>
      </c>
      <c r="AH987" s="33">
        <f t="shared" ref="AH987:AH1008" si="1147">IF(AG987&gt;0.33,0.33,AG987)</f>
        <v>0.15139878348214289</v>
      </c>
      <c r="AI987" s="2">
        <f t="shared" ref="AI987:AI1008" si="1148">$P$7/($O$7-$N$7*AH987)</f>
        <v>2.3611015683456436</v>
      </c>
      <c r="AJ987" s="7">
        <v>2.2000000000000002</v>
      </c>
      <c r="AK987" s="27">
        <f t="shared" ref="AK987:AK1008" si="1149">IF($A987&gt;$F987,0,$AE987)</f>
        <v>0</v>
      </c>
      <c r="AL987" s="3">
        <f t="shared" ref="AL987:AL1008" si="1150">(12/$D987)*(($I987+$AF987)/$AI987+$AK987/$AJ987)</f>
        <v>3496.0013001123175</v>
      </c>
    </row>
    <row r="988" spans="1:38" ht="20.25" x14ac:dyDescent="0.3">
      <c r="A988" s="7">
        <v>40</v>
      </c>
      <c r="B988" s="7">
        <v>27</v>
      </c>
      <c r="C988" s="27">
        <v>22</v>
      </c>
      <c r="D988" s="27">
        <v>34</v>
      </c>
      <c r="E988" s="7">
        <v>3.5</v>
      </c>
      <c r="F988" s="32">
        <f t="shared" si="1130"/>
        <v>3.4166666666666665</v>
      </c>
      <c r="G988" s="8">
        <f t="shared" si="1123"/>
        <v>16400</v>
      </c>
      <c r="H988" s="2">
        <v>1.4</v>
      </c>
      <c r="I988" s="7">
        <f t="shared" si="1124"/>
        <v>22960</v>
      </c>
      <c r="J988" s="7">
        <v>1.2</v>
      </c>
      <c r="K988" s="4">
        <f t="shared" ref="K988:K998" si="1151">(1.75-1.15)*(($D988-24)/(96-24))+1.15</f>
        <v>1.2333333333333332</v>
      </c>
      <c r="L988" s="7">
        <v>0</v>
      </c>
      <c r="M988" s="2">
        <f t="shared" si="1131"/>
        <v>3.3756756756756761</v>
      </c>
      <c r="N988" s="2">
        <f t="shared" si="1132"/>
        <v>2.567567567567568</v>
      </c>
      <c r="O988" s="2">
        <f t="shared" si="1133"/>
        <v>10.675675675675677</v>
      </c>
      <c r="P988" s="2">
        <f t="shared" si="1134"/>
        <v>51.169999999999995</v>
      </c>
      <c r="Q988" s="2">
        <f t="shared" si="1135"/>
        <v>57.169999999999995</v>
      </c>
      <c r="R988" s="2">
        <f t="shared" si="1136"/>
        <v>50.166666666666664</v>
      </c>
      <c r="S988" s="2">
        <f t="shared" si="1125"/>
        <v>54.166666666666664</v>
      </c>
      <c r="T988" s="2">
        <f t="shared" si="1126"/>
        <v>64.166666666666657</v>
      </c>
      <c r="U988" s="7">
        <f t="shared" si="1127"/>
        <v>1</v>
      </c>
      <c r="V988" s="2">
        <f t="shared" si="1137"/>
        <v>13.388989067402289</v>
      </c>
      <c r="W988" s="28">
        <f t="shared" si="1138"/>
        <v>19.37541206388504</v>
      </c>
      <c r="X988" s="2">
        <f t="shared" si="1139"/>
        <v>20.935510178119944</v>
      </c>
      <c r="Y988" s="2">
        <f t="shared" si="1140"/>
        <v>45.74571264695782</v>
      </c>
      <c r="Z988" s="28">
        <f t="shared" si="1141"/>
        <v>0</v>
      </c>
      <c r="AA988" s="28">
        <f t="shared" si="1142"/>
        <v>3.4166666666666665</v>
      </c>
      <c r="AB988" s="28">
        <f t="shared" si="1143"/>
        <v>66.199324551607219</v>
      </c>
      <c r="AC988" s="2">
        <f t="shared" si="1144"/>
        <v>71.529659775243147</v>
      </c>
      <c r="AD988" s="2">
        <f t="shared" si="1128"/>
        <v>71.529659775243147</v>
      </c>
      <c r="AE988" s="2">
        <f t="shared" si="1145"/>
        <v>71.529659775243147</v>
      </c>
      <c r="AF988" s="2">
        <f t="shared" si="1129"/>
        <v>248.1072798172539</v>
      </c>
      <c r="AG988" s="33">
        <f t="shared" si="1146"/>
        <v>0.15183542410714287</v>
      </c>
      <c r="AH988" s="33">
        <f t="shared" si="1147"/>
        <v>0.15183542410714287</v>
      </c>
      <c r="AI988" s="2">
        <f t="shared" si="1148"/>
        <v>2.3618683031473027</v>
      </c>
      <c r="AJ988" s="7">
        <v>2.2000000000000002</v>
      </c>
      <c r="AK988" s="27">
        <f t="shared" si="1149"/>
        <v>0</v>
      </c>
      <c r="AL988" s="3">
        <f t="shared" si="1150"/>
        <v>3468.0581792301018</v>
      </c>
    </row>
    <row r="989" spans="1:38" ht="20.25" x14ac:dyDescent="0.3">
      <c r="A989" s="7">
        <v>40</v>
      </c>
      <c r="B989" s="7">
        <v>30</v>
      </c>
      <c r="C989" s="27">
        <v>24</v>
      </c>
      <c r="D989" s="27">
        <v>38</v>
      </c>
      <c r="E989" s="7">
        <v>3.75</v>
      </c>
      <c r="F989" s="32">
        <f t="shared" si="1130"/>
        <v>3.7916666666666665</v>
      </c>
      <c r="G989" s="8">
        <f t="shared" si="1123"/>
        <v>18200</v>
      </c>
      <c r="H989" s="2">
        <v>1.4</v>
      </c>
      <c r="I989" s="7">
        <f t="shared" si="1124"/>
        <v>25480</v>
      </c>
      <c r="J989" s="7">
        <v>1.2</v>
      </c>
      <c r="K989" s="4">
        <f t="shared" si="1151"/>
        <v>1.2666666666666666</v>
      </c>
      <c r="L989" s="7">
        <v>0</v>
      </c>
      <c r="M989" s="2">
        <f t="shared" si="1131"/>
        <v>3.271052631578947</v>
      </c>
      <c r="N989" s="2">
        <f t="shared" si="1132"/>
        <v>2.5</v>
      </c>
      <c r="O989" s="2">
        <f t="shared" si="1133"/>
        <v>10.394736842105264</v>
      </c>
      <c r="P989" s="2">
        <f t="shared" si="1134"/>
        <v>52.523333333333326</v>
      </c>
      <c r="Q989" s="2">
        <f t="shared" si="1135"/>
        <v>58.523333333333326</v>
      </c>
      <c r="R989" s="2">
        <f t="shared" si="1136"/>
        <v>51.5</v>
      </c>
      <c r="S989" s="2">
        <f t="shared" si="1125"/>
        <v>55.5</v>
      </c>
      <c r="T989" s="2">
        <f t="shared" si="1126"/>
        <v>65.5</v>
      </c>
      <c r="U989" s="7">
        <f t="shared" si="1127"/>
        <v>1</v>
      </c>
      <c r="V989" s="2">
        <f t="shared" si="1137"/>
        <v>12.740748441553201</v>
      </c>
      <c r="W989" s="28">
        <f t="shared" si="1138"/>
        <v>18.472650471283497</v>
      </c>
      <c r="X989" s="2">
        <f t="shared" si="1139"/>
        <v>20.035070068396635</v>
      </c>
      <c r="Y989" s="2">
        <f t="shared" si="1140"/>
        <v>48.308671174222553</v>
      </c>
      <c r="Z989" s="28">
        <f t="shared" si="1141"/>
        <v>0</v>
      </c>
      <c r="AA989" s="28">
        <f t="shared" si="1142"/>
        <v>3.7916666666666665</v>
      </c>
      <c r="AB989" s="28">
        <f t="shared" si="1143"/>
        <v>70.04213303694992</v>
      </c>
      <c r="AC989" s="2">
        <f t="shared" si="1144"/>
        <v>75.966307342670575</v>
      </c>
      <c r="AD989" s="2">
        <f t="shared" si="1128"/>
        <v>75.966307342670575</v>
      </c>
      <c r="AE989" s="2">
        <f t="shared" si="1145"/>
        <v>75.966307342670575</v>
      </c>
      <c r="AF989" s="2">
        <f t="shared" si="1129"/>
        <v>306.30528372500481</v>
      </c>
      <c r="AG989" s="33">
        <f t="shared" si="1146"/>
        <v>0.15227206473214289</v>
      </c>
      <c r="AH989" s="33">
        <f t="shared" si="1147"/>
        <v>0.15227206473214289</v>
      </c>
      <c r="AI989" s="2">
        <f t="shared" si="1148"/>
        <v>2.3626355360835891</v>
      </c>
      <c r="AJ989" s="7">
        <v>2.2000000000000002</v>
      </c>
      <c r="AK989" s="27">
        <f t="shared" si="1149"/>
        <v>0</v>
      </c>
      <c r="AL989" s="3">
        <f t="shared" si="1150"/>
        <v>3446.5932851015059</v>
      </c>
    </row>
    <row r="990" spans="1:38" ht="20.25" x14ac:dyDescent="0.3">
      <c r="A990" s="7">
        <v>40</v>
      </c>
      <c r="B990" s="7">
        <v>33</v>
      </c>
      <c r="C990" s="27">
        <v>27</v>
      </c>
      <c r="D990" s="27">
        <v>42</v>
      </c>
      <c r="E990" s="7">
        <v>3.75</v>
      </c>
      <c r="F990" s="32">
        <f t="shared" si="1130"/>
        <v>4.125</v>
      </c>
      <c r="G990" s="8">
        <f t="shared" si="1123"/>
        <v>19800</v>
      </c>
      <c r="H990" s="2">
        <v>1.4</v>
      </c>
      <c r="I990" s="7">
        <f t="shared" si="1124"/>
        <v>27720</v>
      </c>
      <c r="J990" s="7">
        <v>1.2</v>
      </c>
      <c r="K990" s="4">
        <f t="shared" si="1151"/>
        <v>1.2999999999999998</v>
      </c>
      <c r="L990" s="7">
        <v>0</v>
      </c>
      <c r="M990" s="2">
        <f t="shared" si="1131"/>
        <v>3.1717948717948721</v>
      </c>
      <c r="N990" s="2">
        <f t="shared" si="1132"/>
        <v>2.4358974358974361</v>
      </c>
      <c r="O990" s="2">
        <f t="shared" si="1133"/>
        <v>10.12820512820513</v>
      </c>
      <c r="P990" s="2">
        <f t="shared" si="1134"/>
        <v>53.876666666666658</v>
      </c>
      <c r="Q990" s="2">
        <f t="shared" si="1135"/>
        <v>59.876666666666658</v>
      </c>
      <c r="R990" s="2">
        <f t="shared" si="1136"/>
        <v>52.833333333333329</v>
      </c>
      <c r="S990" s="2">
        <f t="shared" si="1125"/>
        <v>56.833333333333329</v>
      </c>
      <c r="T990" s="2">
        <f t="shared" si="1126"/>
        <v>66.833333333333329</v>
      </c>
      <c r="U990" s="7">
        <f t="shared" si="1127"/>
        <v>1</v>
      </c>
      <c r="V990" s="2">
        <f t="shared" si="1137"/>
        <v>12.138516062899011</v>
      </c>
      <c r="W990" s="28">
        <f t="shared" si="1138"/>
        <v>17.631550549573802</v>
      </c>
      <c r="X990" s="2">
        <f t="shared" si="1139"/>
        <v>19.191569037102177</v>
      </c>
      <c r="Y990" s="2">
        <f t="shared" si="1140"/>
        <v>50.071378759458419</v>
      </c>
      <c r="Z990" s="28">
        <f t="shared" si="1141"/>
        <v>0</v>
      </c>
      <c r="AA990" s="28">
        <f t="shared" si="1142"/>
        <v>4.125</v>
      </c>
      <c r="AB990" s="28">
        <f t="shared" si="1143"/>
        <v>72.730146016991938</v>
      </c>
      <c r="AC990" s="2">
        <f t="shared" si="1144"/>
        <v>79.165222278046485</v>
      </c>
      <c r="AD990" s="2">
        <f t="shared" si="1128"/>
        <v>79.165222278046485</v>
      </c>
      <c r="AE990" s="2">
        <f t="shared" si="1145"/>
        <v>79.165222278046485</v>
      </c>
      <c r="AF990" s="2">
        <f t="shared" si="1129"/>
        <v>370.62939330725584</v>
      </c>
      <c r="AG990" s="33">
        <f t="shared" si="1146"/>
        <v>0.15266018973214288</v>
      </c>
      <c r="AH990" s="33">
        <f t="shared" si="1147"/>
        <v>0.15266018973214288</v>
      </c>
      <c r="AI990" s="2">
        <f t="shared" si="1148"/>
        <v>2.3633179394954911</v>
      </c>
      <c r="AJ990" s="7">
        <v>2.2000000000000002</v>
      </c>
      <c r="AK990" s="27">
        <f t="shared" si="1149"/>
        <v>0</v>
      </c>
      <c r="AL990" s="3">
        <f t="shared" si="1150"/>
        <v>3396.0280917965815</v>
      </c>
    </row>
    <row r="991" spans="1:38" ht="20.25" x14ac:dyDescent="0.3">
      <c r="A991" s="7">
        <v>40</v>
      </c>
      <c r="B991" s="7">
        <v>36</v>
      </c>
      <c r="C991" s="27">
        <v>29</v>
      </c>
      <c r="D991" s="27">
        <v>45</v>
      </c>
      <c r="E991" s="7">
        <v>4.5</v>
      </c>
      <c r="F991" s="32">
        <f t="shared" si="1130"/>
        <v>4.5</v>
      </c>
      <c r="G991" s="8">
        <f t="shared" si="1123"/>
        <v>21600</v>
      </c>
      <c r="H991" s="2">
        <v>1.4</v>
      </c>
      <c r="I991" s="7">
        <f t="shared" si="1124"/>
        <v>30239.999999999996</v>
      </c>
      <c r="J991" s="7">
        <v>1.2</v>
      </c>
      <c r="K991" s="4">
        <f t="shared" si="1151"/>
        <v>1.325</v>
      </c>
      <c r="L991" s="7">
        <v>0</v>
      </c>
      <c r="M991" s="2">
        <f t="shared" si="1131"/>
        <v>3.10062893081761</v>
      </c>
      <c r="N991" s="2">
        <f t="shared" si="1132"/>
        <v>2.3899371069182389</v>
      </c>
      <c r="O991" s="2">
        <f t="shared" si="1133"/>
        <v>9.9371069182389942</v>
      </c>
      <c r="P991" s="2">
        <f t="shared" si="1134"/>
        <v>54.891666666666666</v>
      </c>
      <c r="Q991" s="2">
        <f t="shared" si="1135"/>
        <v>60.891666666666666</v>
      </c>
      <c r="R991" s="2">
        <f t="shared" si="1136"/>
        <v>53.833333333333336</v>
      </c>
      <c r="S991" s="2">
        <f t="shared" si="1125"/>
        <v>57.833333333333336</v>
      </c>
      <c r="T991" s="2">
        <f t="shared" si="1126"/>
        <v>67.833333333333343</v>
      </c>
      <c r="U991" s="7">
        <f t="shared" si="1127"/>
        <v>1</v>
      </c>
      <c r="V991" s="2">
        <f t="shared" si="1137"/>
        <v>11.71445507319204</v>
      </c>
      <c r="W991" s="28">
        <f t="shared" si="1138"/>
        <v>17.037864682281292</v>
      </c>
      <c r="X991" s="2">
        <f t="shared" si="1139"/>
        <v>18.593459403641418</v>
      </c>
      <c r="Y991" s="2">
        <f t="shared" si="1140"/>
        <v>52.715047829364181</v>
      </c>
      <c r="Z991" s="28">
        <f t="shared" si="1141"/>
        <v>0</v>
      </c>
      <c r="AA991" s="28">
        <f t="shared" si="1142"/>
        <v>4.5</v>
      </c>
      <c r="AB991" s="28">
        <f t="shared" si="1143"/>
        <v>76.670391070265808</v>
      </c>
      <c r="AC991" s="2">
        <f t="shared" si="1144"/>
        <v>83.670567316386382</v>
      </c>
      <c r="AD991" s="2">
        <f t="shared" si="1128"/>
        <v>83.670567316386382</v>
      </c>
      <c r="AE991" s="2">
        <f t="shared" si="1145"/>
        <v>83.670567316386382</v>
      </c>
      <c r="AF991" s="2">
        <f t="shared" si="1129"/>
        <v>441.07960856400695</v>
      </c>
      <c r="AG991" s="33">
        <f t="shared" si="1146"/>
        <v>0.15309683035714289</v>
      </c>
      <c r="AH991" s="33">
        <f t="shared" si="1147"/>
        <v>0.15309683035714289</v>
      </c>
      <c r="AI991" s="2">
        <f t="shared" si="1148"/>
        <v>2.3640861146781642</v>
      </c>
      <c r="AJ991" s="7">
        <v>2.2000000000000002</v>
      </c>
      <c r="AK991" s="27">
        <f t="shared" si="1149"/>
        <v>0</v>
      </c>
      <c r="AL991" s="3">
        <f t="shared" si="1150"/>
        <v>3460.7966174126482</v>
      </c>
    </row>
    <row r="992" spans="1:38" ht="20.25" x14ac:dyDescent="0.3">
      <c r="A992" s="7">
        <v>40</v>
      </c>
      <c r="B992" s="7">
        <v>39</v>
      </c>
      <c r="C992" s="27">
        <v>32</v>
      </c>
      <c r="D992" s="27">
        <v>49</v>
      </c>
      <c r="E992" s="7">
        <v>4.75</v>
      </c>
      <c r="F992" s="32">
        <f t="shared" si="1130"/>
        <v>4.875</v>
      </c>
      <c r="G992" s="8">
        <f t="shared" si="1123"/>
        <v>23400</v>
      </c>
      <c r="H992" s="2">
        <v>1.4</v>
      </c>
      <c r="I992" s="7">
        <f t="shared" si="1124"/>
        <v>32759.999999999996</v>
      </c>
      <c r="J992" s="7">
        <v>1.2</v>
      </c>
      <c r="K992" s="4">
        <f t="shared" si="1151"/>
        <v>1.3583333333333334</v>
      </c>
      <c r="L992" s="7">
        <v>0</v>
      </c>
      <c r="M992" s="2">
        <f t="shared" si="1131"/>
        <v>3.0098159509202449</v>
      </c>
      <c r="N992" s="2">
        <f t="shared" si="1132"/>
        <v>2.3312883435582821</v>
      </c>
      <c r="O992" s="2">
        <f t="shared" si="1133"/>
        <v>9.6932515337423304</v>
      </c>
      <c r="P992" s="2">
        <f t="shared" si="1134"/>
        <v>56.244999999999997</v>
      </c>
      <c r="Q992" s="2">
        <f t="shared" si="1135"/>
        <v>62.244999999999997</v>
      </c>
      <c r="R992" s="2">
        <f t="shared" si="1136"/>
        <v>55.166666666666671</v>
      </c>
      <c r="S992" s="2">
        <f t="shared" si="1125"/>
        <v>59.166666666666671</v>
      </c>
      <c r="T992" s="2">
        <f t="shared" si="1126"/>
        <v>69.166666666666671</v>
      </c>
      <c r="U992" s="7">
        <f t="shared" si="1127"/>
        <v>1</v>
      </c>
      <c r="V992" s="2">
        <f t="shared" si="1137"/>
        <v>11.182785887265966</v>
      </c>
      <c r="W992" s="28">
        <f t="shared" si="1138"/>
        <v>16.291822749493992</v>
      </c>
      <c r="X992" s="2">
        <f t="shared" si="1139"/>
        <v>17.838564475590527</v>
      </c>
      <c r="Y992" s="2">
        <f t="shared" si="1140"/>
        <v>54.516081200421588</v>
      </c>
      <c r="Z992" s="28">
        <f t="shared" si="1141"/>
        <v>0</v>
      </c>
      <c r="AA992" s="28">
        <f t="shared" si="1142"/>
        <v>4.875</v>
      </c>
      <c r="AB992" s="28">
        <f t="shared" si="1143"/>
        <v>79.422635903783217</v>
      </c>
      <c r="AC992" s="2">
        <f t="shared" si="1144"/>
        <v>86.963001818503813</v>
      </c>
      <c r="AD992" s="2">
        <f t="shared" si="1128"/>
        <v>86.963001818503813</v>
      </c>
      <c r="AE992" s="2">
        <f t="shared" si="1145"/>
        <v>86.963001818503813</v>
      </c>
      <c r="AF992" s="2">
        <f t="shared" si="1129"/>
        <v>517.65592949525819</v>
      </c>
      <c r="AG992" s="33">
        <f t="shared" si="1146"/>
        <v>0.15353347098214287</v>
      </c>
      <c r="AH992" s="33">
        <f t="shared" si="1147"/>
        <v>0.15353347098214287</v>
      </c>
      <c r="AI992" s="2">
        <f t="shared" si="1148"/>
        <v>2.3648547894000393</v>
      </c>
      <c r="AJ992" s="7">
        <v>2.2000000000000002</v>
      </c>
      <c r="AK992" s="27">
        <f t="shared" si="1149"/>
        <v>0</v>
      </c>
      <c r="AL992" s="3">
        <f t="shared" si="1150"/>
        <v>3446.1439493362755</v>
      </c>
    </row>
    <row r="993" spans="1:38" ht="20.25" x14ac:dyDescent="0.3">
      <c r="A993" s="7">
        <v>40</v>
      </c>
      <c r="B993" s="7">
        <v>42</v>
      </c>
      <c r="C993" s="27">
        <v>34</v>
      </c>
      <c r="D993" s="27">
        <v>53</v>
      </c>
      <c r="E993" s="7">
        <v>5</v>
      </c>
      <c r="F993" s="32">
        <f t="shared" si="1130"/>
        <v>5.25</v>
      </c>
      <c r="G993" s="8">
        <f t="shared" si="1123"/>
        <v>25200</v>
      </c>
      <c r="H993" s="2">
        <v>1.4</v>
      </c>
      <c r="I993" s="7">
        <f t="shared" si="1124"/>
        <v>35280</v>
      </c>
      <c r="J993" s="7">
        <v>1.2</v>
      </c>
      <c r="K993" s="4">
        <f t="shared" si="1151"/>
        <v>1.3916666666666666</v>
      </c>
      <c r="L993" s="7">
        <v>0</v>
      </c>
      <c r="M993" s="2">
        <f t="shared" si="1131"/>
        <v>2.9233532934131738</v>
      </c>
      <c r="N993" s="2">
        <f t="shared" si="1132"/>
        <v>2.2754491017964074</v>
      </c>
      <c r="O993" s="2">
        <f t="shared" si="1133"/>
        <v>9.4610778443113777</v>
      </c>
      <c r="P993" s="2">
        <f t="shared" si="1134"/>
        <v>57.598333333333329</v>
      </c>
      <c r="Q993" s="2">
        <f t="shared" si="1135"/>
        <v>63.598333333333329</v>
      </c>
      <c r="R993" s="2">
        <f t="shared" si="1136"/>
        <v>56.5</v>
      </c>
      <c r="S993" s="2">
        <f t="shared" si="1125"/>
        <v>60.5</v>
      </c>
      <c r="T993" s="2">
        <f t="shared" si="1126"/>
        <v>70.5</v>
      </c>
      <c r="U993" s="7">
        <f t="shared" si="1127"/>
        <v>1</v>
      </c>
      <c r="V993" s="2">
        <f t="shared" si="1137"/>
        <v>10.686538185473127</v>
      </c>
      <c r="W993" s="28">
        <f t="shared" si="1138"/>
        <v>15.593734697294208</v>
      </c>
      <c r="X993" s="2">
        <f t="shared" si="1139"/>
        <v>17.128777517141323</v>
      </c>
      <c r="Y993" s="2">
        <f t="shared" si="1140"/>
        <v>56.104325473733915</v>
      </c>
      <c r="Z993" s="28">
        <f t="shared" si="1141"/>
        <v>0</v>
      </c>
      <c r="AA993" s="28">
        <f t="shared" si="1142"/>
        <v>5.25</v>
      </c>
      <c r="AB993" s="28">
        <f t="shared" si="1143"/>
        <v>81.867107160794589</v>
      </c>
      <c r="AC993" s="2">
        <f t="shared" si="1144"/>
        <v>89.926081964991951</v>
      </c>
      <c r="AD993" s="2">
        <f t="shared" si="1128"/>
        <v>89.926081964991951</v>
      </c>
      <c r="AE993" s="2">
        <f t="shared" si="1145"/>
        <v>89.926081964991951</v>
      </c>
      <c r="AF993" s="2">
        <f t="shared" si="1129"/>
        <v>600.35835610100946</v>
      </c>
      <c r="AG993" s="33">
        <f t="shared" si="1146"/>
        <v>0.15397011160714288</v>
      </c>
      <c r="AH993" s="33">
        <f t="shared" si="1147"/>
        <v>0.15397011160714288</v>
      </c>
      <c r="AI993" s="2">
        <f t="shared" si="1148"/>
        <v>2.3656239641485453</v>
      </c>
      <c r="AJ993" s="7">
        <v>2.2000000000000002</v>
      </c>
      <c r="AK993" s="27">
        <f t="shared" si="1149"/>
        <v>0</v>
      </c>
      <c r="AL993" s="3">
        <f t="shared" si="1150"/>
        <v>3434.1276742434766</v>
      </c>
    </row>
    <row r="994" spans="1:38" ht="20.25" x14ac:dyDescent="0.3">
      <c r="A994" s="7">
        <v>40</v>
      </c>
      <c r="B994" s="7">
        <v>48</v>
      </c>
      <c r="C994" s="27">
        <v>38</v>
      </c>
      <c r="D994" s="27">
        <v>60</v>
      </c>
      <c r="E994" s="7">
        <v>5.5</v>
      </c>
      <c r="F994" s="32">
        <f t="shared" si="1130"/>
        <v>5.916666666666667</v>
      </c>
      <c r="G994" s="8">
        <f t="shared" si="1123"/>
        <v>28400</v>
      </c>
      <c r="H994" s="2">
        <v>1.4</v>
      </c>
      <c r="I994" s="7">
        <f t="shared" si="1124"/>
        <v>39760</v>
      </c>
      <c r="J994" s="7">
        <v>1.2</v>
      </c>
      <c r="K994" s="4">
        <f t="shared" si="1151"/>
        <v>1.45</v>
      </c>
      <c r="L994" s="7">
        <v>0</v>
      </c>
      <c r="M994" s="2">
        <f t="shared" si="1131"/>
        <v>2.7816091954022988</v>
      </c>
      <c r="N994" s="2">
        <f t="shared" si="1132"/>
        <v>2.1839080459770113</v>
      </c>
      <c r="O994" s="2">
        <f t="shared" si="1133"/>
        <v>9.0804597701149419</v>
      </c>
      <c r="P994" s="2">
        <f t="shared" si="1134"/>
        <v>59.966666666666661</v>
      </c>
      <c r="Q994" s="2">
        <f t="shared" si="1135"/>
        <v>65.966666666666669</v>
      </c>
      <c r="R994" s="2">
        <f t="shared" si="1136"/>
        <v>58.833333333333336</v>
      </c>
      <c r="S994" s="2">
        <f t="shared" si="1125"/>
        <v>62.833333333333336</v>
      </c>
      <c r="T994" s="2">
        <f t="shared" si="1126"/>
        <v>72.833333333333343</v>
      </c>
      <c r="U994" s="7">
        <f t="shared" si="1127"/>
        <v>1</v>
      </c>
      <c r="V994" s="2">
        <f t="shared" si="1137"/>
        <v>9.8942579807525757</v>
      </c>
      <c r="W994" s="28">
        <f t="shared" si="1138"/>
        <v>14.475601240076504</v>
      </c>
      <c r="X994" s="2">
        <f t="shared" si="1139"/>
        <v>15.98477376295496</v>
      </c>
      <c r="Y994" s="2">
        <f t="shared" si="1140"/>
        <v>58.541026386119412</v>
      </c>
      <c r="Z994" s="28">
        <f t="shared" si="1141"/>
        <v>0</v>
      </c>
      <c r="AA994" s="28">
        <f t="shared" si="1142"/>
        <v>5.916666666666667</v>
      </c>
      <c r="AB994" s="28">
        <f t="shared" si="1143"/>
        <v>85.647307337119315</v>
      </c>
      <c r="AC994" s="2">
        <f t="shared" si="1144"/>
        <v>94.57657809748352</v>
      </c>
      <c r="AD994" s="2">
        <f t="shared" si="1128"/>
        <v>94.57657809748352</v>
      </c>
      <c r="AE994" s="2">
        <f t="shared" si="1145"/>
        <v>94.57657809748352</v>
      </c>
      <c r="AF994" s="2">
        <f t="shared" si="1129"/>
        <v>784.14152633601236</v>
      </c>
      <c r="AG994" s="33">
        <f t="shared" si="1146"/>
        <v>0.15474636160714289</v>
      </c>
      <c r="AH994" s="33">
        <f t="shared" si="1147"/>
        <v>0.15474636160714289</v>
      </c>
      <c r="AI994" s="2">
        <f t="shared" si="1148"/>
        <v>2.366992622075232</v>
      </c>
      <c r="AJ994" s="7">
        <v>2.2000000000000002</v>
      </c>
      <c r="AK994" s="27">
        <f t="shared" si="1149"/>
        <v>0</v>
      </c>
      <c r="AL994" s="3">
        <f t="shared" si="1150"/>
        <v>3425.7936546324704</v>
      </c>
    </row>
    <row r="995" spans="1:38" ht="20.25" x14ac:dyDescent="0.3">
      <c r="A995" s="7">
        <v>40</v>
      </c>
      <c r="B995" s="7">
        <v>54</v>
      </c>
      <c r="C995" s="27">
        <v>43</v>
      </c>
      <c r="D995" s="27">
        <v>68</v>
      </c>
      <c r="E995" s="7">
        <v>6</v>
      </c>
      <c r="F995" s="32">
        <f t="shared" si="1130"/>
        <v>6.666666666666667</v>
      </c>
      <c r="G995" s="8">
        <f t="shared" si="1123"/>
        <v>32000</v>
      </c>
      <c r="H995" s="2">
        <v>1.4</v>
      </c>
      <c r="I995" s="7">
        <f t="shared" si="1124"/>
        <v>44800</v>
      </c>
      <c r="J995" s="7">
        <v>1.2</v>
      </c>
      <c r="K995" s="4">
        <f t="shared" si="1151"/>
        <v>1.5166666666666666</v>
      </c>
      <c r="L995" s="7">
        <v>0</v>
      </c>
      <c r="M995" s="2">
        <f t="shared" si="1131"/>
        <v>2.6329670329670329</v>
      </c>
      <c r="N995" s="2">
        <f t="shared" si="1132"/>
        <v>2.087912087912088</v>
      </c>
      <c r="O995" s="2">
        <f t="shared" si="1133"/>
        <v>8.6813186813186807</v>
      </c>
      <c r="P995" s="2">
        <f t="shared" si="1134"/>
        <v>62.673333333333332</v>
      </c>
      <c r="Q995" s="2">
        <f t="shared" si="1135"/>
        <v>68.673333333333332</v>
      </c>
      <c r="R995" s="2">
        <f t="shared" si="1136"/>
        <v>61.5</v>
      </c>
      <c r="S995" s="2">
        <f t="shared" si="1125"/>
        <v>65.5</v>
      </c>
      <c r="T995" s="2">
        <f t="shared" si="1126"/>
        <v>75.5</v>
      </c>
      <c r="U995" s="7">
        <f t="shared" si="1127"/>
        <v>1</v>
      </c>
      <c r="V995" s="2">
        <f t="shared" si="1137"/>
        <v>9.0921790685725519</v>
      </c>
      <c r="W995" s="28">
        <f t="shared" si="1138"/>
        <v>13.33895545604036</v>
      </c>
      <c r="X995" s="2">
        <f t="shared" si="1139"/>
        <v>14.812424177939389</v>
      </c>
      <c r="Y995" s="2">
        <f t="shared" si="1140"/>
        <v>60.614527123817012</v>
      </c>
      <c r="Z995" s="28">
        <f t="shared" si="1141"/>
        <v>0</v>
      </c>
      <c r="AA995" s="28">
        <f t="shared" si="1142"/>
        <v>6.666666666666667</v>
      </c>
      <c r="AB995" s="28">
        <f t="shared" si="1143"/>
        <v>88.926369706935731</v>
      </c>
      <c r="AC995" s="2">
        <f t="shared" si="1144"/>
        <v>98.749494519595927</v>
      </c>
      <c r="AD995" s="2">
        <f t="shared" si="1128"/>
        <v>98.749494519595927</v>
      </c>
      <c r="AE995" s="2">
        <f t="shared" si="1145"/>
        <v>98.749494519595927</v>
      </c>
      <c r="AF995" s="2">
        <f t="shared" si="1129"/>
        <v>992.42911926901559</v>
      </c>
      <c r="AG995" s="33">
        <f t="shared" si="1146"/>
        <v>0.15561964285714289</v>
      </c>
      <c r="AH995" s="33">
        <f t="shared" si="1147"/>
        <v>0.15561964285714289</v>
      </c>
      <c r="AI995" s="2">
        <f t="shared" si="1148"/>
        <v>2.3685342564973348</v>
      </c>
      <c r="AJ995" s="7">
        <v>2.2000000000000002</v>
      </c>
      <c r="AK995" s="27">
        <f t="shared" si="1149"/>
        <v>0</v>
      </c>
      <c r="AL995" s="3">
        <f t="shared" si="1150"/>
        <v>3411.8218392799959</v>
      </c>
    </row>
    <row r="996" spans="1:38" ht="20.25" x14ac:dyDescent="0.3">
      <c r="A996" s="7">
        <v>40</v>
      </c>
      <c r="B996" s="7">
        <v>60</v>
      </c>
      <c r="C996" s="27">
        <v>48</v>
      </c>
      <c r="D996" s="27">
        <v>76</v>
      </c>
      <c r="E996" s="7">
        <v>6.5</v>
      </c>
      <c r="F996" s="32">
        <f t="shared" si="1130"/>
        <v>7.416666666666667</v>
      </c>
      <c r="G996" s="8">
        <f t="shared" si="1123"/>
        <v>35600</v>
      </c>
      <c r="H996" s="2">
        <v>1.4</v>
      </c>
      <c r="I996" s="7">
        <f t="shared" si="1124"/>
        <v>49840</v>
      </c>
      <c r="J996" s="7">
        <v>1.2</v>
      </c>
      <c r="K996" s="4">
        <f t="shared" si="1151"/>
        <v>1.5833333333333333</v>
      </c>
      <c r="L996" s="7">
        <v>0</v>
      </c>
      <c r="M996" s="2">
        <f t="shared" si="1131"/>
        <v>2.4968421052631578</v>
      </c>
      <c r="N996" s="2">
        <f t="shared" si="1132"/>
        <v>2</v>
      </c>
      <c r="O996" s="2">
        <f t="shared" si="1133"/>
        <v>8.3157894736842106</v>
      </c>
      <c r="P996" s="2">
        <f t="shared" si="1134"/>
        <v>65.38</v>
      </c>
      <c r="Q996" s="2">
        <f t="shared" si="1135"/>
        <v>71.38</v>
      </c>
      <c r="R996" s="2">
        <f t="shared" si="1136"/>
        <v>64.166666666666657</v>
      </c>
      <c r="S996" s="2">
        <f t="shared" si="1125"/>
        <v>68.166666666666657</v>
      </c>
      <c r="T996" s="2">
        <f t="shared" si="1126"/>
        <v>78.166666666666657</v>
      </c>
      <c r="U996" s="7">
        <f t="shared" si="1127"/>
        <v>1</v>
      </c>
      <c r="V996" s="2">
        <f t="shared" si="1137"/>
        <v>8.3838828585256184</v>
      </c>
      <c r="W996" s="28">
        <f t="shared" si="1138"/>
        <v>12.331123550322291</v>
      </c>
      <c r="X996" s="2">
        <f t="shared" si="1139"/>
        <v>13.764583797579371</v>
      </c>
      <c r="Y996" s="2">
        <f t="shared" si="1140"/>
        <v>62.180464534065003</v>
      </c>
      <c r="Z996" s="28">
        <f t="shared" si="1141"/>
        <v>0</v>
      </c>
      <c r="AA996" s="28">
        <f t="shared" si="1142"/>
        <v>7.416666666666667</v>
      </c>
      <c r="AB996" s="28">
        <f t="shared" si="1143"/>
        <v>91.455832998223656</v>
      </c>
      <c r="AC996" s="2">
        <f t="shared" si="1144"/>
        <v>102.087329832047</v>
      </c>
      <c r="AD996" s="2">
        <f t="shared" si="1128"/>
        <v>102.087329832047</v>
      </c>
      <c r="AE996" s="2">
        <f t="shared" si="1145"/>
        <v>102.087329832047</v>
      </c>
      <c r="AF996" s="2">
        <f t="shared" si="1129"/>
        <v>1225.2211349000193</v>
      </c>
      <c r="AG996" s="33">
        <f t="shared" si="1146"/>
        <v>0.15649292410714288</v>
      </c>
      <c r="AH996" s="33">
        <f t="shared" si="1147"/>
        <v>0.15649292410714288</v>
      </c>
      <c r="AI996" s="2">
        <f t="shared" si="1148"/>
        <v>2.3700779003770029</v>
      </c>
      <c r="AJ996" s="7">
        <v>2.2000000000000002</v>
      </c>
      <c r="AK996" s="27">
        <f t="shared" si="1149"/>
        <v>0</v>
      </c>
      <c r="AL996" s="3">
        <f t="shared" si="1150"/>
        <v>3401.9682018031554</v>
      </c>
    </row>
    <row r="997" spans="1:38" ht="20.25" x14ac:dyDescent="0.3">
      <c r="A997" s="7">
        <v>40</v>
      </c>
      <c r="B997" s="7">
        <v>66</v>
      </c>
      <c r="C997" s="27">
        <v>53</v>
      </c>
      <c r="D997" s="27">
        <v>83</v>
      </c>
      <c r="E997" s="7">
        <v>7</v>
      </c>
      <c r="F997" s="32">
        <f t="shared" si="1130"/>
        <v>8.0833333333333339</v>
      </c>
      <c r="G997" s="8">
        <f t="shared" si="1123"/>
        <v>38800</v>
      </c>
      <c r="H997" s="2">
        <v>1.4</v>
      </c>
      <c r="I997" s="7">
        <f t="shared" si="1124"/>
        <v>54320</v>
      </c>
      <c r="J997" s="7">
        <v>1.2</v>
      </c>
      <c r="K997" s="4">
        <f t="shared" si="1151"/>
        <v>1.6416666666666666</v>
      </c>
      <c r="L997" s="7">
        <v>0</v>
      </c>
      <c r="M997" s="2">
        <f t="shared" si="1131"/>
        <v>2.3868020304568525</v>
      </c>
      <c r="N997" s="2">
        <f t="shared" si="1132"/>
        <v>1.9289340101522843</v>
      </c>
      <c r="O997" s="2">
        <f t="shared" si="1133"/>
        <v>8.0203045685279193</v>
      </c>
      <c r="P997" s="2">
        <f t="shared" si="1134"/>
        <v>67.748333333333335</v>
      </c>
      <c r="Q997" s="2">
        <f t="shared" si="1135"/>
        <v>73.748333333333335</v>
      </c>
      <c r="R997" s="2">
        <f t="shared" si="1136"/>
        <v>66.499999999999986</v>
      </c>
      <c r="S997" s="2">
        <f t="shared" si="1125"/>
        <v>70.499999999999986</v>
      </c>
      <c r="T997" s="2">
        <f t="shared" si="1126"/>
        <v>80.499999999999986</v>
      </c>
      <c r="U997" s="7">
        <f t="shared" si="1127"/>
        <v>1</v>
      </c>
      <c r="V997" s="2">
        <f t="shared" si="1137"/>
        <v>7.8299207985159862</v>
      </c>
      <c r="W997" s="28">
        <f t="shared" si="1138"/>
        <v>11.540109332919174</v>
      </c>
      <c r="X997" s="2">
        <f t="shared" si="1139"/>
        <v>12.936390884504673</v>
      </c>
      <c r="Y997" s="2">
        <f t="shared" si="1140"/>
        <v>63.291859788004224</v>
      </c>
      <c r="Z997" s="28">
        <f t="shared" si="1141"/>
        <v>0</v>
      </c>
      <c r="AA997" s="28">
        <f t="shared" si="1142"/>
        <v>8.0833333333333339</v>
      </c>
      <c r="AB997" s="28">
        <f t="shared" si="1143"/>
        <v>93.28255044109666</v>
      </c>
      <c r="AC997" s="2">
        <f t="shared" si="1144"/>
        <v>104.56915964974611</v>
      </c>
      <c r="AD997" s="2">
        <f t="shared" si="1128"/>
        <v>104.56915964974611</v>
      </c>
      <c r="AE997" s="2">
        <f t="shared" si="1145"/>
        <v>104.56915964974611</v>
      </c>
      <c r="AF997" s="2">
        <f t="shared" si="1129"/>
        <v>1482.5175732290234</v>
      </c>
      <c r="AG997" s="33">
        <f t="shared" si="1146"/>
        <v>0.15726917410714289</v>
      </c>
      <c r="AH997" s="33">
        <f t="shared" si="1147"/>
        <v>0.15726917410714289</v>
      </c>
      <c r="AI997" s="2">
        <f t="shared" si="1148"/>
        <v>2.371451718400063</v>
      </c>
      <c r="AJ997" s="7">
        <v>2.2000000000000002</v>
      </c>
      <c r="AK997" s="27">
        <f t="shared" si="1149"/>
        <v>0</v>
      </c>
      <c r="AL997" s="3">
        <f t="shared" si="1150"/>
        <v>3402.0654114147874</v>
      </c>
    </row>
    <row r="998" spans="1:38" ht="20.25" x14ac:dyDescent="0.3">
      <c r="A998" s="7">
        <v>40</v>
      </c>
      <c r="B998" s="7">
        <v>72</v>
      </c>
      <c r="C998" s="27">
        <v>58</v>
      </c>
      <c r="D998" s="27">
        <v>91</v>
      </c>
      <c r="E998" s="7">
        <v>7.5</v>
      </c>
      <c r="F998" s="32">
        <f t="shared" si="1130"/>
        <v>8.8333333333333339</v>
      </c>
      <c r="G998" s="8">
        <f t="shared" si="1123"/>
        <v>42400</v>
      </c>
      <c r="H998" s="2">
        <v>1.4</v>
      </c>
      <c r="I998" s="7">
        <f t="shared" si="1124"/>
        <v>59359.999999999993</v>
      </c>
      <c r="J998" s="7">
        <v>1.2</v>
      </c>
      <c r="K998" s="4">
        <f t="shared" si="1151"/>
        <v>1.7083333333333335</v>
      </c>
      <c r="L998" s="7">
        <v>0</v>
      </c>
      <c r="M998" s="2">
        <f t="shared" si="1131"/>
        <v>2.2702439024390242</v>
      </c>
      <c r="N998" s="2">
        <f t="shared" si="1132"/>
        <v>1.8536585365853655</v>
      </c>
      <c r="O998" s="2">
        <f t="shared" si="1133"/>
        <v>7.7073170731707306</v>
      </c>
      <c r="P998" s="2">
        <f t="shared" si="1134"/>
        <v>70.455000000000013</v>
      </c>
      <c r="Q998" s="2">
        <f t="shared" si="1135"/>
        <v>76.455000000000013</v>
      </c>
      <c r="R998" s="2">
        <f t="shared" si="1136"/>
        <v>69.166666666666671</v>
      </c>
      <c r="S998" s="2">
        <f t="shared" si="1125"/>
        <v>73.166666666666671</v>
      </c>
      <c r="T998" s="2">
        <f t="shared" si="1126"/>
        <v>83.166666666666671</v>
      </c>
      <c r="U998" s="7">
        <f t="shared" si="1127"/>
        <v>1</v>
      </c>
      <c r="V998" s="2">
        <f t="shared" si="1137"/>
        <v>7.2615358431962083</v>
      </c>
      <c r="W998" s="28">
        <f t="shared" si="1138"/>
        <v>10.725859107796222</v>
      </c>
      <c r="X998" s="2">
        <f t="shared" si="1139"/>
        <v>12.078306111929566</v>
      </c>
      <c r="Y998" s="2">
        <f t="shared" si="1140"/>
        <v>64.143566614899839</v>
      </c>
      <c r="Z998" s="28">
        <f t="shared" si="1141"/>
        <v>0</v>
      </c>
      <c r="AA998" s="28">
        <f t="shared" si="1142"/>
        <v>8.8333333333333339</v>
      </c>
      <c r="AB998" s="28">
        <f t="shared" si="1143"/>
        <v>94.745088785533298</v>
      </c>
      <c r="AC998" s="2">
        <f t="shared" si="1144"/>
        <v>106.69170398871117</v>
      </c>
      <c r="AD998" s="2">
        <f t="shared" si="1128"/>
        <v>106.69170398871117</v>
      </c>
      <c r="AE998" s="2">
        <f t="shared" si="1145"/>
        <v>106.69170398871117</v>
      </c>
      <c r="AF998" s="2">
        <f t="shared" si="1129"/>
        <v>1764.3184342560278</v>
      </c>
      <c r="AG998" s="33">
        <f t="shared" si="1146"/>
        <v>0.15814245535714289</v>
      </c>
      <c r="AH998" s="33">
        <f t="shared" si="1147"/>
        <v>0.15814245535714289</v>
      </c>
      <c r="AI998" s="2">
        <f t="shared" si="1148"/>
        <v>2.3729991686565919</v>
      </c>
      <c r="AJ998" s="7">
        <v>2.2000000000000002</v>
      </c>
      <c r="AK998" s="27">
        <f t="shared" si="1149"/>
        <v>0</v>
      </c>
      <c r="AL998" s="3">
        <f t="shared" si="1150"/>
        <v>3396.6930077777065</v>
      </c>
    </row>
    <row r="999" spans="1:38" ht="20.25" x14ac:dyDescent="0.3">
      <c r="A999" s="7">
        <v>40</v>
      </c>
      <c r="B999" s="7">
        <v>78</v>
      </c>
      <c r="C999" s="27">
        <v>63</v>
      </c>
      <c r="D999" s="27">
        <v>98</v>
      </c>
      <c r="E999" s="7">
        <v>8</v>
      </c>
      <c r="F999" s="32">
        <f t="shared" si="1130"/>
        <v>9.5</v>
      </c>
      <c r="G999" s="8">
        <f t="shared" si="1123"/>
        <v>45600</v>
      </c>
      <c r="H999" s="2">
        <v>1.4</v>
      </c>
      <c r="I999" s="7">
        <f t="shared" si="1124"/>
        <v>63839.999999999993</v>
      </c>
      <c r="J999" s="7">
        <v>1.2</v>
      </c>
      <c r="K999" s="7">
        <v>1.75</v>
      </c>
      <c r="L999" s="7">
        <v>0</v>
      </c>
      <c r="M999" s="2">
        <f t="shared" si="1131"/>
        <v>2.196190476190476</v>
      </c>
      <c r="N999" s="2">
        <f t="shared" si="1132"/>
        <v>1.8095238095238095</v>
      </c>
      <c r="O999" s="2">
        <f t="shared" si="1133"/>
        <v>7.5238095238095237</v>
      </c>
      <c r="P999" s="2">
        <f t="shared" si="1134"/>
        <v>72.156666666666666</v>
      </c>
      <c r="Q999" s="2">
        <f t="shared" si="1135"/>
        <v>78.156666666666666</v>
      </c>
      <c r="R999" s="2">
        <f t="shared" si="1136"/>
        <v>70.833333333333329</v>
      </c>
      <c r="S999" s="2">
        <f t="shared" si="1125"/>
        <v>74.833333333333329</v>
      </c>
      <c r="T999" s="2">
        <f t="shared" si="1126"/>
        <v>84.833333333333329</v>
      </c>
      <c r="U999" s="7">
        <f t="shared" si="1127"/>
        <v>1</v>
      </c>
      <c r="V999" s="2">
        <f t="shared" si="1137"/>
        <v>6.936294371034549</v>
      </c>
      <c r="W999" s="28">
        <f t="shared" si="1138"/>
        <v>10.258648064064877</v>
      </c>
      <c r="X999" s="2">
        <f t="shared" si="1139"/>
        <v>11.583202780706024</v>
      </c>
      <c r="Y999" s="2">
        <f t="shared" si="1140"/>
        <v>65.894796524828223</v>
      </c>
      <c r="Z999" s="28">
        <f t="shared" si="1141"/>
        <v>0</v>
      </c>
      <c r="AA999" s="28">
        <f t="shared" si="1142"/>
        <v>9.5</v>
      </c>
      <c r="AB999" s="28">
        <f t="shared" si="1143"/>
        <v>97.45715660861633</v>
      </c>
      <c r="AC999" s="2">
        <f t="shared" si="1144"/>
        <v>110.04042641670723</v>
      </c>
      <c r="AD999" s="2">
        <f t="shared" si="1128"/>
        <v>110.04042641670723</v>
      </c>
      <c r="AE999" s="2">
        <f t="shared" si="1145"/>
        <v>110.04042641670723</v>
      </c>
      <c r="AF999" s="2">
        <f t="shared" si="1129"/>
        <v>2070.6237179810328</v>
      </c>
      <c r="AG999" s="33">
        <f t="shared" si="1146"/>
        <v>0.15891870535714286</v>
      </c>
      <c r="AH999" s="33">
        <f t="shared" si="1147"/>
        <v>0.15891870535714286</v>
      </c>
      <c r="AI999" s="2">
        <f t="shared" si="1148"/>
        <v>2.3743763763828776</v>
      </c>
      <c r="AJ999" s="7">
        <v>2.2000000000000002</v>
      </c>
      <c r="AK999" s="27">
        <f t="shared" si="1149"/>
        <v>0</v>
      </c>
      <c r="AL999" s="3">
        <f t="shared" si="1150"/>
        <v>3399.0772056211099</v>
      </c>
    </row>
    <row r="1000" spans="1:38" ht="20.25" x14ac:dyDescent="0.3">
      <c r="A1000" s="7">
        <v>40</v>
      </c>
      <c r="B1000" s="7">
        <v>84</v>
      </c>
      <c r="C1000" s="27">
        <v>68</v>
      </c>
      <c r="D1000" s="27">
        <v>106</v>
      </c>
      <c r="E1000" s="7">
        <v>8.5</v>
      </c>
      <c r="F1000" s="32">
        <f t="shared" si="1130"/>
        <v>10.25</v>
      </c>
      <c r="G1000" s="8">
        <f t="shared" si="1123"/>
        <v>49200</v>
      </c>
      <c r="H1000" s="2">
        <v>1.4</v>
      </c>
      <c r="I1000" s="7">
        <f t="shared" si="1124"/>
        <v>68880</v>
      </c>
      <c r="J1000" s="7">
        <v>1.2</v>
      </c>
      <c r="K1000" s="7">
        <v>1.75</v>
      </c>
      <c r="L1000" s="7">
        <v>0</v>
      </c>
      <c r="M1000" s="2">
        <f t="shared" si="1131"/>
        <v>2.1733333333333333</v>
      </c>
      <c r="N1000" s="2">
        <f t="shared" si="1132"/>
        <v>1.8095238095238095</v>
      </c>
      <c r="O1000" s="2">
        <f t="shared" si="1133"/>
        <v>7.5238095238095237</v>
      </c>
      <c r="P1000" s="2">
        <f t="shared" si="1134"/>
        <v>72.196666666666673</v>
      </c>
      <c r="Q1000" s="2">
        <f t="shared" si="1135"/>
        <v>78.196666666666673</v>
      </c>
      <c r="R1000" s="2">
        <f t="shared" si="1136"/>
        <v>70.833333333333329</v>
      </c>
      <c r="S1000" s="2">
        <f t="shared" si="1125"/>
        <v>74.833333333333329</v>
      </c>
      <c r="T1000" s="2">
        <f t="shared" si="1126"/>
        <v>84.833333333333329</v>
      </c>
      <c r="U1000" s="7">
        <f t="shared" si="1127"/>
        <v>1</v>
      </c>
      <c r="V1000" s="2">
        <f t="shared" si="1137"/>
        <v>6.9327462431325744</v>
      </c>
      <c r="W1000" s="28">
        <f t="shared" si="1138"/>
        <v>10.253400450067316</v>
      </c>
      <c r="X1000" s="2">
        <f t="shared" si="1139"/>
        <v>11.577277616233179</v>
      </c>
      <c r="Y1000" s="2">
        <f t="shared" si="1140"/>
        <v>71.060648992108881</v>
      </c>
      <c r="Z1000" s="28">
        <f t="shared" si="1141"/>
        <v>0</v>
      </c>
      <c r="AA1000" s="28">
        <f t="shared" si="1142"/>
        <v>10.25</v>
      </c>
      <c r="AB1000" s="28">
        <f t="shared" si="1143"/>
        <v>105.09735461318999</v>
      </c>
      <c r="AC1000" s="2">
        <f t="shared" si="1144"/>
        <v>118.66709556639009</v>
      </c>
      <c r="AD1000" s="2">
        <f t="shared" si="1128"/>
        <v>118.66709556639009</v>
      </c>
      <c r="AE1000" s="2">
        <f t="shared" si="1145"/>
        <v>118.66709556639009</v>
      </c>
      <c r="AF1000" s="2">
        <f t="shared" si="1129"/>
        <v>2401.4334244040379</v>
      </c>
      <c r="AG1000" s="33">
        <f t="shared" si="1146"/>
        <v>0.15979198660714289</v>
      </c>
      <c r="AH1000" s="33">
        <f t="shared" si="1147"/>
        <v>0.15979198660714289</v>
      </c>
      <c r="AI1000" s="2">
        <f t="shared" si="1148"/>
        <v>2.3759276471125128</v>
      </c>
      <c r="AJ1000" s="7">
        <v>2.2000000000000002</v>
      </c>
      <c r="AK1000" s="27">
        <f t="shared" si="1149"/>
        <v>0</v>
      </c>
      <c r="AL1000" s="3">
        <f t="shared" si="1150"/>
        <v>3396.3981380207606</v>
      </c>
    </row>
    <row r="1001" spans="1:38" ht="20.25" x14ac:dyDescent="0.3">
      <c r="A1001" s="7">
        <v>40</v>
      </c>
      <c r="B1001" s="7">
        <v>90</v>
      </c>
      <c r="C1001" s="27">
        <v>72</v>
      </c>
      <c r="D1001" s="27">
        <v>113</v>
      </c>
      <c r="E1001" s="7">
        <v>9</v>
      </c>
      <c r="F1001" s="32">
        <f t="shared" si="1130"/>
        <v>10.916666666666666</v>
      </c>
      <c r="G1001" s="8">
        <f t="shared" si="1123"/>
        <v>52400</v>
      </c>
      <c r="H1001" s="2">
        <v>1.4</v>
      </c>
      <c r="I1001" s="7">
        <f t="shared" si="1124"/>
        <v>73360</v>
      </c>
      <c r="J1001" s="7">
        <v>1.2</v>
      </c>
      <c r="K1001" s="7">
        <v>1.75</v>
      </c>
      <c r="L1001" s="7">
        <v>0</v>
      </c>
      <c r="M1001" s="2">
        <f t="shared" si="1131"/>
        <v>2.1533333333333333</v>
      </c>
      <c r="N1001" s="2">
        <f t="shared" si="1132"/>
        <v>1.8095238095238095</v>
      </c>
      <c r="O1001" s="2">
        <f t="shared" si="1133"/>
        <v>7.5238095238095237</v>
      </c>
      <c r="P1001" s="2">
        <f t="shared" si="1134"/>
        <v>72.231666666666669</v>
      </c>
      <c r="Q1001" s="2">
        <f t="shared" si="1135"/>
        <v>78.231666666666669</v>
      </c>
      <c r="R1001" s="2">
        <f t="shared" si="1136"/>
        <v>70.833333333333329</v>
      </c>
      <c r="S1001" s="2">
        <f t="shared" si="1125"/>
        <v>74.833333333333329</v>
      </c>
      <c r="T1001" s="2">
        <f t="shared" si="1126"/>
        <v>84.833333333333329</v>
      </c>
      <c r="U1001" s="7">
        <f t="shared" si="1127"/>
        <v>1</v>
      </c>
      <c r="V1001" s="2">
        <f t="shared" si="1137"/>
        <v>6.9296446075820564</v>
      </c>
      <c r="W1001" s="28">
        <f t="shared" si="1138"/>
        <v>10.248813189805031</v>
      </c>
      <c r="X1001" s="2">
        <f t="shared" si="1139"/>
        <v>11.57209806767141</v>
      </c>
      <c r="Y1001" s="2">
        <f t="shared" si="1140"/>
        <v>75.648620299437439</v>
      </c>
      <c r="Z1001" s="28">
        <f t="shared" si="1141"/>
        <v>0</v>
      </c>
      <c r="AA1001" s="28">
        <f t="shared" si="1142"/>
        <v>10.916666666666666</v>
      </c>
      <c r="AB1001" s="28">
        <f t="shared" si="1143"/>
        <v>111.88287732203824</v>
      </c>
      <c r="AC1001" s="2">
        <f t="shared" si="1144"/>
        <v>126.32873723874623</v>
      </c>
      <c r="AD1001" s="2">
        <f t="shared" si="1128"/>
        <v>126.32873723874623</v>
      </c>
      <c r="AE1001" s="2">
        <f t="shared" si="1145"/>
        <v>126.32873723874623</v>
      </c>
      <c r="AF1001" s="2">
        <f t="shared" si="1129"/>
        <v>2756.7475535250433</v>
      </c>
      <c r="AG1001" s="33">
        <f t="shared" si="1146"/>
        <v>0.16056823660714287</v>
      </c>
      <c r="AH1001" s="33">
        <f t="shared" si="1147"/>
        <v>0.16056823660714287</v>
      </c>
      <c r="AI1001" s="2">
        <f t="shared" si="1148"/>
        <v>2.3773082571029445</v>
      </c>
      <c r="AJ1001" s="7">
        <v>2.2000000000000002</v>
      </c>
      <c r="AK1001" s="27">
        <f t="shared" si="1149"/>
        <v>0</v>
      </c>
      <c r="AL1001" s="3">
        <f t="shared" si="1150"/>
        <v>3400.1456926386345</v>
      </c>
    </row>
    <row r="1002" spans="1:38" ht="20.25" x14ac:dyDescent="0.3">
      <c r="A1002" s="7">
        <v>40</v>
      </c>
      <c r="B1002" s="7">
        <v>96</v>
      </c>
      <c r="C1002" s="27">
        <v>77</v>
      </c>
      <c r="D1002" s="27">
        <v>121</v>
      </c>
      <c r="E1002" s="7">
        <v>9.5</v>
      </c>
      <c r="F1002" s="32">
        <f t="shared" si="1130"/>
        <v>11.666666666666666</v>
      </c>
      <c r="G1002" s="8">
        <f t="shared" si="1123"/>
        <v>56000</v>
      </c>
      <c r="H1002" s="2">
        <v>1.4</v>
      </c>
      <c r="I1002" s="7">
        <f t="shared" si="1124"/>
        <v>78400</v>
      </c>
      <c r="J1002" s="7">
        <v>1.2</v>
      </c>
      <c r="K1002" s="7">
        <v>1.75</v>
      </c>
      <c r="L1002" s="7">
        <v>0</v>
      </c>
      <c r="M1002" s="2">
        <f t="shared" si="1131"/>
        <v>2.1304761904761902</v>
      </c>
      <c r="N1002" s="2">
        <f t="shared" si="1132"/>
        <v>1.8095238095238095</v>
      </c>
      <c r="O1002" s="2">
        <f t="shared" si="1133"/>
        <v>7.5238095238095237</v>
      </c>
      <c r="P1002" s="2">
        <f t="shared" si="1134"/>
        <v>72.271666666666675</v>
      </c>
      <c r="Q1002" s="2">
        <f t="shared" si="1135"/>
        <v>78.271666666666675</v>
      </c>
      <c r="R1002" s="2">
        <f t="shared" si="1136"/>
        <v>70.833333333333329</v>
      </c>
      <c r="S1002" s="2">
        <f t="shared" si="1125"/>
        <v>74.833333333333329</v>
      </c>
      <c r="T1002" s="2">
        <f t="shared" si="1126"/>
        <v>84.833333333333329</v>
      </c>
      <c r="U1002" s="7">
        <f t="shared" si="1127"/>
        <v>1</v>
      </c>
      <c r="V1002" s="2">
        <f t="shared" si="1137"/>
        <v>6.9261032777994194</v>
      </c>
      <c r="W1002" s="28">
        <f t="shared" si="1138"/>
        <v>10.243575630097276</v>
      </c>
      <c r="X1002" s="2">
        <f t="shared" si="1139"/>
        <v>11.566184255657182</v>
      </c>
      <c r="Y1002" s="2">
        <f t="shared" si="1140"/>
        <v>80.804538240993224</v>
      </c>
      <c r="Z1002" s="28">
        <f t="shared" si="1141"/>
        <v>0</v>
      </c>
      <c r="AA1002" s="28">
        <f t="shared" si="1142"/>
        <v>11.666666666666666</v>
      </c>
      <c r="AB1002" s="28">
        <f t="shared" si="1143"/>
        <v>119.50838235113487</v>
      </c>
      <c r="AC1002" s="2">
        <f t="shared" si="1144"/>
        <v>134.93881631600044</v>
      </c>
      <c r="AD1002" s="2">
        <f t="shared" si="1128"/>
        <v>134.93881631600044</v>
      </c>
      <c r="AE1002" s="2">
        <f t="shared" si="1145"/>
        <v>134.93881631600044</v>
      </c>
      <c r="AF1002" s="2">
        <f t="shared" si="1129"/>
        <v>3136.5661053440494</v>
      </c>
      <c r="AG1002" s="33">
        <f t="shared" si="1146"/>
        <v>0.16144151785714286</v>
      </c>
      <c r="AH1002" s="33">
        <f t="shared" si="1147"/>
        <v>0.16144151785714286</v>
      </c>
      <c r="AI1002" s="2">
        <f t="shared" si="1148"/>
        <v>2.3788633624716216</v>
      </c>
      <c r="AJ1002" s="7">
        <v>2.2000000000000002</v>
      </c>
      <c r="AK1002" s="27">
        <f t="shared" si="1149"/>
        <v>0</v>
      </c>
      <c r="AL1002" s="3">
        <f t="shared" si="1150"/>
        <v>3399.2162586043742</v>
      </c>
    </row>
    <row r="1003" spans="1:38" ht="20.25" x14ac:dyDescent="0.3">
      <c r="A1003" s="7">
        <v>40</v>
      </c>
      <c r="B1003" s="7">
        <v>102</v>
      </c>
      <c r="C1003" s="27">
        <v>82</v>
      </c>
      <c r="D1003" s="27">
        <v>128</v>
      </c>
      <c r="E1003" s="7">
        <v>9.75</v>
      </c>
      <c r="F1003" s="32">
        <f t="shared" si="1130"/>
        <v>12.291666666666666</v>
      </c>
      <c r="G1003" s="8">
        <f t="shared" si="1123"/>
        <v>59000</v>
      </c>
      <c r="H1003" s="2">
        <v>1.4</v>
      </c>
      <c r="I1003" s="7">
        <f t="shared" si="1124"/>
        <v>82600</v>
      </c>
      <c r="J1003" s="7">
        <v>1.2</v>
      </c>
      <c r="K1003" s="7">
        <v>1.75</v>
      </c>
      <c r="L1003" s="7">
        <v>0</v>
      </c>
      <c r="M1003" s="2">
        <f t="shared" si="1131"/>
        <v>2.1104761904761902</v>
      </c>
      <c r="N1003" s="2">
        <f t="shared" si="1132"/>
        <v>1.8095238095238095</v>
      </c>
      <c r="O1003" s="2">
        <f t="shared" si="1133"/>
        <v>7.5238095238095237</v>
      </c>
      <c r="P1003" s="2">
        <f t="shared" si="1134"/>
        <v>72.306666666666672</v>
      </c>
      <c r="Q1003" s="2">
        <f t="shared" si="1135"/>
        <v>78.306666666666672</v>
      </c>
      <c r="R1003" s="2">
        <f t="shared" si="1136"/>
        <v>70.833333333333329</v>
      </c>
      <c r="S1003" s="2">
        <f t="shared" si="1125"/>
        <v>74.833333333333329</v>
      </c>
      <c r="T1003" s="2">
        <f t="shared" si="1126"/>
        <v>84.833333333333329</v>
      </c>
      <c r="U1003" s="7">
        <f t="shared" si="1127"/>
        <v>1</v>
      </c>
      <c r="V1003" s="2">
        <f t="shared" si="1137"/>
        <v>6.923007582055468</v>
      </c>
      <c r="W1003" s="28">
        <f t="shared" si="1138"/>
        <v>10.238997154696458</v>
      </c>
      <c r="X1003" s="2">
        <f t="shared" si="1139"/>
        <v>11.561014626222294</v>
      </c>
      <c r="Y1003" s="2">
        <f t="shared" si="1140"/>
        <v>85.095301529431794</v>
      </c>
      <c r="Z1003" s="28">
        <f t="shared" si="1141"/>
        <v>0</v>
      </c>
      <c r="AA1003" s="28">
        <f t="shared" si="1142"/>
        <v>12.291666666666666</v>
      </c>
      <c r="AB1003" s="28">
        <f t="shared" si="1143"/>
        <v>125.85434002647729</v>
      </c>
      <c r="AC1003" s="2">
        <f t="shared" si="1144"/>
        <v>142.10413811398234</v>
      </c>
      <c r="AD1003" s="2">
        <f t="shared" si="1128"/>
        <v>142.10413811398234</v>
      </c>
      <c r="AE1003" s="2">
        <f t="shared" si="1145"/>
        <v>142.10413811398234</v>
      </c>
      <c r="AF1003" s="2">
        <f t="shared" si="1129"/>
        <v>3540.8890798610555</v>
      </c>
      <c r="AG1003" s="33">
        <f t="shared" si="1146"/>
        <v>0.16216925223214287</v>
      </c>
      <c r="AH1003" s="33">
        <f t="shared" si="1147"/>
        <v>0.16216925223214287</v>
      </c>
      <c r="AI1003" s="2">
        <f t="shared" si="1148"/>
        <v>2.3801608386148554</v>
      </c>
      <c r="AJ1003" s="7">
        <v>2.2000000000000002</v>
      </c>
      <c r="AK1003" s="27">
        <f t="shared" si="1149"/>
        <v>0</v>
      </c>
      <c r="AL1003" s="3">
        <f t="shared" si="1150"/>
        <v>3392.9254780683923</v>
      </c>
    </row>
    <row r="1004" spans="1:38" ht="20.25" x14ac:dyDescent="0.3">
      <c r="A1004" s="7">
        <v>40</v>
      </c>
      <c r="B1004" s="7">
        <v>108</v>
      </c>
      <c r="C1004" s="27">
        <v>87</v>
      </c>
      <c r="D1004" s="27">
        <v>136</v>
      </c>
      <c r="E1004" s="7">
        <v>10</v>
      </c>
      <c r="F1004" s="32">
        <f t="shared" si="1130"/>
        <v>13</v>
      </c>
      <c r="G1004" s="8">
        <f t="shared" si="1123"/>
        <v>62400</v>
      </c>
      <c r="H1004" s="2">
        <v>1.4</v>
      </c>
      <c r="I1004" s="7">
        <f t="shared" si="1124"/>
        <v>87360</v>
      </c>
      <c r="J1004" s="7">
        <v>1.2</v>
      </c>
      <c r="K1004" s="7">
        <v>1.75</v>
      </c>
      <c r="L1004" s="7">
        <v>0</v>
      </c>
      <c r="M1004" s="2">
        <f t="shared" si="1131"/>
        <v>2.0876190476190475</v>
      </c>
      <c r="N1004" s="2">
        <f t="shared" si="1132"/>
        <v>1.8095238095238095</v>
      </c>
      <c r="O1004" s="2">
        <f t="shared" si="1133"/>
        <v>7.5238095238095237</v>
      </c>
      <c r="P1004" s="2">
        <f t="shared" si="1134"/>
        <v>72.346666666666678</v>
      </c>
      <c r="Q1004" s="2">
        <f t="shared" si="1135"/>
        <v>78.346666666666678</v>
      </c>
      <c r="R1004" s="2">
        <f t="shared" si="1136"/>
        <v>70.833333333333329</v>
      </c>
      <c r="S1004" s="2">
        <f t="shared" si="1125"/>
        <v>74.833333333333329</v>
      </c>
      <c r="T1004" s="2">
        <f t="shared" si="1126"/>
        <v>84.833333333333329</v>
      </c>
      <c r="U1004" s="7">
        <f t="shared" si="1127"/>
        <v>1</v>
      </c>
      <c r="V1004" s="2">
        <f t="shared" si="1137"/>
        <v>6.919473030873343</v>
      </c>
      <c r="W1004" s="28">
        <f t="shared" si="1138"/>
        <v>10.233769620410532</v>
      </c>
      <c r="X1004" s="2">
        <f t="shared" si="1139"/>
        <v>11.555112134071399</v>
      </c>
      <c r="Y1004" s="2">
        <f t="shared" si="1140"/>
        <v>89.953149401353457</v>
      </c>
      <c r="Z1004" s="28">
        <f t="shared" si="1141"/>
        <v>0</v>
      </c>
      <c r="AA1004" s="28">
        <f t="shared" si="1142"/>
        <v>13</v>
      </c>
      <c r="AB1004" s="28">
        <f t="shared" si="1143"/>
        <v>133.03900506533691</v>
      </c>
      <c r="AC1004" s="2">
        <f t="shared" si="1144"/>
        <v>150.21645774292818</v>
      </c>
      <c r="AD1004" s="2">
        <f t="shared" si="1128"/>
        <v>150.21645774292818</v>
      </c>
      <c r="AE1004" s="2">
        <f t="shared" si="1145"/>
        <v>150.21645774292818</v>
      </c>
      <c r="AF1004" s="2">
        <f t="shared" si="1129"/>
        <v>3969.7164770760623</v>
      </c>
      <c r="AG1004" s="33">
        <f t="shared" si="1146"/>
        <v>0.1629940178571429</v>
      </c>
      <c r="AH1004" s="33">
        <f t="shared" si="1147"/>
        <v>0.1629940178571429</v>
      </c>
      <c r="AI1004" s="2">
        <f t="shared" si="1148"/>
        <v>2.3816330236182801</v>
      </c>
      <c r="AJ1004" s="7">
        <v>2.2000000000000002</v>
      </c>
      <c r="AK1004" s="27">
        <f t="shared" si="1149"/>
        <v>0</v>
      </c>
      <c r="AL1004" s="3">
        <f t="shared" si="1150"/>
        <v>3383.6045751470538</v>
      </c>
    </row>
    <row r="1005" spans="1:38" ht="20.25" x14ac:dyDescent="0.3">
      <c r="A1005" s="7">
        <v>40</v>
      </c>
      <c r="B1005" s="7">
        <v>114</v>
      </c>
      <c r="C1005" s="27">
        <v>92</v>
      </c>
      <c r="D1005" s="27">
        <v>143</v>
      </c>
      <c r="E1005" s="7">
        <v>10.5</v>
      </c>
      <c r="F1005" s="32">
        <f t="shared" si="1130"/>
        <v>13.666666666666666</v>
      </c>
      <c r="G1005" s="8">
        <f t="shared" si="1123"/>
        <v>65600</v>
      </c>
      <c r="H1005" s="2">
        <v>1.4</v>
      </c>
      <c r="I1005" s="7">
        <f t="shared" si="1124"/>
        <v>91840</v>
      </c>
      <c r="J1005" s="7">
        <v>1.2</v>
      </c>
      <c r="K1005" s="7">
        <v>1.75</v>
      </c>
      <c r="L1005" s="7">
        <v>0</v>
      </c>
      <c r="M1005" s="2">
        <f t="shared" si="1131"/>
        <v>2.0676190476190475</v>
      </c>
      <c r="N1005" s="2">
        <f t="shared" si="1132"/>
        <v>1.8095238095238095</v>
      </c>
      <c r="O1005" s="2">
        <f t="shared" si="1133"/>
        <v>7.5238095238095237</v>
      </c>
      <c r="P1005" s="2">
        <f t="shared" si="1134"/>
        <v>72.381666666666675</v>
      </c>
      <c r="Q1005" s="2">
        <f t="shared" si="1135"/>
        <v>78.381666666666675</v>
      </c>
      <c r="R1005" s="2">
        <f t="shared" si="1136"/>
        <v>70.833333333333329</v>
      </c>
      <c r="S1005" s="2">
        <f t="shared" si="1125"/>
        <v>74.833333333333329</v>
      </c>
      <c r="T1005" s="2">
        <f t="shared" si="1126"/>
        <v>84.833333333333329</v>
      </c>
      <c r="U1005" s="7">
        <f t="shared" si="1127"/>
        <v>1</v>
      </c>
      <c r="V1005" s="2">
        <f t="shared" si="1137"/>
        <v>6.9163832578896871</v>
      </c>
      <c r="W1005" s="28">
        <f t="shared" si="1138"/>
        <v>10.229199904660067</v>
      </c>
      <c r="X1005" s="2">
        <f t="shared" si="1139"/>
        <v>11.549952395297121</v>
      </c>
      <c r="Y1005" s="2">
        <f t="shared" si="1140"/>
        <v>94.52390452449238</v>
      </c>
      <c r="Z1005" s="28">
        <f t="shared" si="1141"/>
        <v>0</v>
      </c>
      <c r="AA1005" s="28">
        <f t="shared" si="1142"/>
        <v>13.666666666666666</v>
      </c>
      <c r="AB1005" s="28">
        <f t="shared" si="1143"/>
        <v>139.79906536368759</v>
      </c>
      <c r="AC1005" s="2">
        <f t="shared" si="1144"/>
        <v>157.84934940239398</v>
      </c>
      <c r="AD1005" s="2">
        <f t="shared" si="1128"/>
        <v>157.84934940239398</v>
      </c>
      <c r="AE1005" s="2">
        <f t="shared" si="1145"/>
        <v>157.84934940239398</v>
      </c>
      <c r="AF1005" s="2">
        <f t="shared" si="1129"/>
        <v>4423.0482969890691</v>
      </c>
      <c r="AG1005" s="33">
        <f t="shared" si="1146"/>
        <v>0.16377026785714291</v>
      </c>
      <c r="AH1005" s="33">
        <f t="shared" si="1147"/>
        <v>0.16377026785714291</v>
      </c>
      <c r="AI1005" s="2">
        <f t="shared" si="1148"/>
        <v>2.3830202740944908</v>
      </c>
      <c r="AJ1005" s="7">
        <v>2.2000000000000002</v>
      </c>
      <c r="AK1005" s="27">
        <f t="shared" si="1149"/>
        <v>0</v>
      </c>
      <c r="AL1005" s="3">
        <f t="shared" si="1150"/>
        <v>3389.8234634103942</v>
      </c>
    </row>
    <row r="1006" spans="1:38" ht="20.25" x14ac:dyDescent="0.3">
      <c r="A1006" s="7">
        <v>40</v>
      </c>
      <c r="B1006" s="7">
        <v>120</v>
      </c>
      <c r="C1006" s="27">
        <v>97</v>
      </c>
      <c r="D1006" s="27">
        <v>151</v>
      </c>
      <c r="E1006" s="7">
        <v>11</v>
      </c>
      <c r="F1006" s="32">
        <f t="shared" si="1130"/>
        <v>14.416666666666666</v>
      </c>
      <c r="G1006" s="8">
        <f t="shared" si="1123"/>
        <v>69200</v>
      </c>
      <c r="H1006" s="2">
        <v>1.4</v>
      </c>
      <c r="I1006" s="7">
        <f t="shared" si="1124"/>
        <v>96880</v>
      </c>
      <c r="J1006" s="7">
        <v>1.2</v>
      </c>
      <c r="K1006" s="7">
        <v>1.75</v>
      </c>
      <c r="L1006" s="7">
        <v>0</v>
      </c>
      <c r="M1006" s="2">
        <f t="shared" si="1131"/>
        <v>2.0447619047619048</v>
      </c>
      <c r="N1006" s="2">
        <f t="shared" si="1132"/>
        <v>1.8095238095238095</v>
      </c>
      <c r="O1006" s="2">
        <f t="shared" si="1133"/>
        <v>7.5238095238095237</v>
      </c>
      <c r="P1006" s="2">
        <f t="shared" si="1134"/>
        <v>72.421666666666667</v>
      </c>
      <c r="Q1006" s="2">
        <f t="shared" si="1135"/>
        <v>78.421666666666667</v>
      </c>
      <c r="R1006" s="2">
        <f t="shared" si="1136"/>
        <v>70.833333333333329</v>
      </c>
      <c r="S1006" s="2">
        <f t="shared" si="1125"/>
        <v>74.833333333333329</v>
      </c>
      <c r="T1006" s="2">
        <f t="shared" si="1126"/>
        <v>84.833333333333329</v>
      </c>
      <c r="U1006" s="7">
        <f t="shared" si="1127"/>
        <v>1</v>
      </c>
      <c r="V1006" s="2">
        <f t="shared" si="1137"/>
        <v>6.9128554658639016</v>
      </c>
      <c r="W1006" s="28">
        <f t="shared" si="1138"/>
        <v>10.223982367038412</v>
      </c>
      <c r="X1006" s="2">
        <f t="shared" si="1139"/>
        <v>11.544061190538931</v>
      </c>
      <c r="Y1006" s="2">
        <f t="shared" si="1140"/>
        <v>99.660332966204578</v>
      </c>
      <c r="Z1006" s="28">
        <f t="shared" si="1141"/>
        <v>0</v>
      </c>
      <c r="AA1006" s="28">
        <f t="shared" si="1142"/>
        <v>14.416666666666666</v>
      </c>
      <c r="AB1006" s="28">
        <f t="shared" si="1143"/>
        <v>147.39574579147043</v>
      </c>
      <c r="AC1006" s="2">
        <f t="shared" si="1144"/>
        <v>166.42688216360293</v>
      </c>
      <c r="AD1006" s="2">
        <f t="shared" si="1128"/>
        <v>166.42688216360293</v>
      </c>
      <c r="AE1006" s="2">
        <f t="shared" si="1145"/>
        <v>166.42688216360293</v>
      </c>
      <c r="AF1006" s="2">
        <f t="shared" si="1129"/>
        <v>4900.884539600077</v>
      </c>
      <c r="AG1006" s="33">
        <f t="shared" si="1146"/>
        <v>0.16464354910714291</v>
      </c>
      <c r="AH1006" s="33">
        <f t="shared" si="1147"/>
        <v>0.16464354910714291</v>
      </c>
      <c r="AI1006" s="2">
        <f t="shared" si="1148"/>
        <v>2.3845828638766937</v>
      </c>
      <c r="AJ1006" s="7">
        <v>2.2000000000000002</v>
      </c>
      <c r="AK1006" s="27">
        <f t="shared" si="1149"/>
        <v>0</v>
      </c>
      <c r="AL1006" s="3">
        <f t="shared" si="1150"/>
        <v>3392.0176305301447</v>
      </c>
    </row>
    <row r="1007" spans="1:38" ht="20.25" x14ac:dyDescent="0.3">
      <c r="A1007" s="7">
        <v>40</v>
      </c>
      <c r="B1007" s="7">
        <v>132</v>
      </c>
      <c r="C1007" s="27">
        <v>106</v>
      </c>
      <c r="D1007" s="27">
        <v>166</v>
      </c>
      <c r="E1007" s="7">
        <v>12</v>
      </c>
      <c r="F1007" s="32">
        <f t="shared" si="1130"/>
        <v>15.833333333333334</v>
      </c>
      <c r="G1007" s="8">
        <f t="shared" si="1123"/>
        <v>76000</v>
      </c>
      <c r="H1007" s="2">
        <v>1.4</v>
      </c>
      <c r="I1007" s="7">
        <f t="shared" si="1124"/>
        <v>106400</v>
      </c>
      <c r="J1007" s="7">
        <v>1.2</v>
      </c>
      <c r="K1007" s="7">
        <v>1.75</v>
      </c>
      <c r="L1007" s="7">
        <v>0</v>
      </c>
      <c r="M1007" s="2">
        <f t="shared" si="1131"/>
        <v>2.0019047619047616</v>
      </c>
      <c r="N1007" s="2">
        <f t="shared" si="1132"/>
        <v>1.8095238095238095</v>
      </c>
      <c r="O1007" s="2">
        <f t="shared" si="1133"/>
        <v>7.5238095238095237</v>
      </c>
      <c r="P1007" s="2">
        <f t="shared" si="1134"/>
        <v>72.49666666666667</v>
      </c>
      <c r="Q1007" s="2">
        <f t="shared" si="1135"/>
        <v>78.49666666666667</v>
      </c>
      <c r="R1007" s="2">
        <f t="shared" si="1136"/>
        <v>70.833333333333329</v>
      </c>
      <c r="S1007" s="2">
        <f t="shared" si="1125"/>
        <v>74.833333333333329</v>
      </c>
      <c r="T1007" s="2">
        <f t="shared" si="1126"/>
        <v>84.833333333333329</v>
      </c>
      <c r="U1007" s="7">
        <f t="shared" si="1127"/>
        <v>1</v>
      </c>
      <c r="V1007" s="2">
        <f t="shared" si="1137"/>
        <v>6.9062505464201047</v>
      </c>
      <c r="W1007" s="28">
        <f t="shared" si="1138"/>
        <v>10.214213816218487</v>
      </c>
      <c r="X1007" s="2">
        <f t="shared" si="1139"/>
        <v>11.533031364355775</v>
      </c>
      <c r="Y1007" s="2">
        <f t="shared" si="1140"/>
        <v>109.348966984985</v>
      </c>
      <c r="Z1007" s="28">
        <f t="shared" si="1141"/>
        <v>0</v>
      </c>
      <c r="AA1007" s="28">
        <f t="shared" si="1142"/>
        <v>15.833333333333334</v>
      </c>
      <c r="AB1007" s="28">
        <f t="shared" si="1143"/>
        <v>161.72505209012607</v>
      </c>
      <c r="AC1007" s="2">
        <f t="shared" si="1144"/>
        <v>182.60632993563311</v>
      </c>
      <c r="AD1007" s="2">
        <f t="shared" si="1128"/>
        <v>182.60632993563311</v>
      </c>
      <c r="AE1007" s="2">
        <f t="shared" si="1145"/>
        <v>182.60632993563311</v>
      </c>
      <c r="AF1007" s="2">
        <f t="shared" si="1129"/>
        <v>5930.0702929160934</v>
      </c>
      <c r="AG1007" s="33">
        <f t="shared" si="1146"/>
        <v>0.16629308035714288</v>
      </c>
      <c r="AH1007" s="33">
        <f t="shared" si="1147"/>
        <v>0.16629308035714288</v>
      </c>
      <c r="AI1007" s="2">
        <f t="shared" si="1148"/>
        <v>2.387540020416326</v>
      </c>
      <c r="AJ1007" s="7">
        <v>2.2000000000000002</v>
      </c>
      <c r="AK1007" s="27">
        <f t="shared" si="1149"/>
        <v>0</v>
      </c>
      <c r="AL1007" s="3">
        <f t="shared" si="1150"/>
        <v>3401.0931652802533</v>
      </c>
    </row>
    <row r="1008" spans="1:38" ht="20.25" x14ac:dyDescent="0.3">
      <c r="A1008" s="7">
        <v>40</v>
      </c>
      <c r="B1008" s="7">
        <v>144</v>
      </c>
      <c r="C1008" s="27">
        <v>116</v>
      </c>
      <c r="D1008" s="27">
        <v>180</v>
      </c>
      <c r="E1008" s="7">
        <v>13</v>
      </c>
      <c r="F1008" s="32">
        <f t="shared" si="1130"/>
        <v>17.166666666666668</v>
      </c>
      <c r="G1008" s="8">
        <f t="shared" si="1123"/>
        <v>82400</v>
      </c>
      <c r="H1008" s="2">
        <v>1.4</v>
      </c>
      <c r="I1008" s="7">
        <f t="shared" si="1124"/>
        <v>115359.99999999999</v>
      </c>
      <c r="J1008" s="7">
        <v>1.2</v>
      </c>
      <c r="K1008" s="7">
        <v>1.75</v>
      </c>
      <c r="L1008" s="7">
        <v>0</v>
      </c>
      <c r="M1008" s="2">
        <f t="shared" si="1131"/>
        <v>1.9619047619047618</v>
      </c>
      <c r="N1008" s="2">
        <f t="shared" si="1132"/>
        <v>1.8095238095238095</v>
      </c>
      <c r="O1008" s="2">
        <f t="shared" si="1133"/>
        <v>7.5238095238095237</v>
      </c>
      <c r="P1008" s="2">
        <f t="shared" si="1134"/>
        <v>72.566666666666677</v>
      </c>
      <c r="Q1008" s="2">
        <f t="shared" si="1135"/>
        <v>78.566666666666677</v>
      </c>
      <c r="R1008" s="2">
        <f t="shared" si="1136"/>
        <v>70.833333333333329</v>
      </c>
      <c r="S1008" s="2">
        <f t="shared" si="1125"/>
        <v>74.833333333333329</v>
      </c>
      <c r="T1008" s="2">
        <f t="shared" si="1126"/>
        <v>84.833333333333329</v>
      </c>
      <c r="U1008" s="7">
        <f t="shared" si="1127"/>
        <v>1</v>
      </c>
      <c r="V1008" s="2">
        <f t="shared" si="1137"/>
        <v>6.9000973321021233</v>
      </c>
      <c r="W1008" s="28">
        <f t="shared" si="1138"/>
        <v>10.205113328728432</v>
      </c>
      <c r="X1008" s="2">
        <f t="shared" si="1139"/>
        <v>11.522755859109635</v>
      </c>
      <c r="Y1008" s="2">
        <f t="shared" si="1140"/>
        <v>118.45167086775312</v>
      </c>
      <c r="Z1008" s="28">
        <f t="shared" si="1141"/>
        <v>0</v>
      </c>
      <c r="AA1008" s="28">
        <f t="shared" si="1142"/>
        <v>17.166666666666668</v>
      </c>
      <c r="AB1008" s="28">
        <f t="shared" si="1143"/>
        <v>175.18777880983808</v>
      </c>
      <c r="AC1008" s="2">
        <f t="shared" si="1144"/>
        <v>197.80730891471541</v>
      </c>
      <c r="AD1008" s="2">
        <f t="shared" si="1128"/>
        <v>197.80730891471541</v>
      </c>
      <c r="AE1008" s="2">
        <f t="shared" si="1145"/>
        <v>197.80730891471541</v>
      </c>
      <c r="AF1008" s="2">
        <f t="shared" si="1129"/>
        <v>7057.2737370241111</v>
      </c>
      <c r="AG1008" s="33">
        <f t="shared" si="1146"/>
        <v>0.16784558035714289</v>
      </c>
      <c r="AH1008" s="33">
        <f t="shared" si="1147"/>
        <v>0.16784558035714289</v>
      </c>
      <c r="AI1008" s="2">
        <f t="shared" si="1148"/>
        <v>2.3903299343616342</v>
      </c>
      <c r="AJ1008" s="7">
        <v>2.2000000000000002</v>
      </c>
      <c r="AK1008" s="27">
        <f t="shared" si="1149"/>
        <v>0</v>
      </c>
      <c r="AL1008" s="3">
        <f t="shared" si="1150"/>
        <v>3414.2364470902235</v>
      </c>
    </row>
    <row r="1009" spans="1:34" ht="20.25" x14ac:dyDescent="0.3">
      <c r="A1009" s="7"/>
      <c r="B1009" s="7"/>
      <c r="C1009" s="7"/>
      <c r="D1009" s="2"/>
      <c r="E1009" s="2"/>
      <c r="F1009" s="2"/>
      <c r="G1009" s="7"/>
      <c r="H1009" s="7"/>
      <c r="I1009" s="7"/>
      <c r="J1009" s="7"/>
      <c r="K1009" s="2"/>
      <c r="L1009" s="2"/>
      <c r="M1009" s="2"/>
      <c r="N1009" s="2"/>
      <c r="O1009" s="2"/>
      <c r="P1009" s="2"/>
      <c r="Q1009" s="2"/>
      <c r="R1009" s="2"/>
      <c r="S1009" s="7"/>
      <c r="T1009" s="2"/>
      <c r="U1009" s="28"/>
      <c r="V1009" s="2"/>
      <c r="W1009" s="2"/>
      <c r="X1009" s="28"/>
      <c r="Y1009" s="28"/>
      <c r="Z1009" s="28"/>
      <c r="AA1009" s="2"/>
      <c r="AB1009" s="2"/>
      <c r="AC1009" s="2"/>
      <c r="AD1009" s="7"/>
      <c r="AE1009" s="2"/>
      <c r="AF1009" s="5"/>
      <c r="AG1009" s="7"/>
      <c r="AH1009" s="3"/>
    </row>
    <row r="1010" spans="1:34" ht="20.25" x14ac:dyDescent="0.3">
      <c r="A1010" s="7"/>
      <c r="B1010" s="7"/>
      <c r="C1010" s="7"/>
      <c r="D1010" s="2"/>
      <c r="E1010" s="2"/>
      <c r="F1010" s="2"/>
      <c r="G1010" s="7"/>
      <c r="H1010" s="7"/>
      <c r="I1010" s="7"/>
      <c r="J1010" s="7"/>
      <c r="K1010" s="2"/>
      <c r="L1010" s="2"/>
      <c r="M1010" s="2"/>
      <c r="N1010" s="2"/>
      <c r="O1010" s="2"/>
      <c r="P1010" s="2"/>
      <c r="Q1010" s="2"/>
      <c r="R1010" s="2"/>
      <c r="S1010" s="7"/>
      <c r="T1010" s="2"/>
      <c r="U1010" s="28"/>
      <c r="V1010" s="2"/>
      <c r="W1010" s="2"/>
      <c r="X1010" s="28"/>
      <c r="Y1010" s="28"/>
      <c r="Z1010" s="28"/>
      <c r="AA1010" s="2"/>
      <c r="AB1010" s="2"/>
      <c r="AC1010" s="2"/>
      <c r="AD1010" s="7"/>
      <c r="AE1010" s="2"/>
      <c r="AF1010" s="5"/>
      <c r="AG1010" s="7"/>
      <c r="AH1010" s="3"/>
    </row>
    <row r="1011" spans="1:34" ht="20.25" x14ac:dyDescent="0.3">
      <c r="A1011" s="7"/>
      <c r="B1011" s="7"/>
      <c r="C1011" s="7"/>
      <c r="D1011" s="2"/>
      <c r="E1011" s="2"/>
      <c r="F1011" s="2"/>
      <c r="G1011" s="7"/>
      <c r="H1011" s="7"/>
      <c r="I1011" s="7"/>
      <c r="J1011" s="7"/>
      <c r="K1011" s="2"/>
      <c r="L1011" s="2"/>
      <c r="M1011" s="2"/>
      <c r="N1011" s="2"/>
      <c r="O1011" s="2"/>
      <c r="P1011" s="2"/>
      <c r="Q1011" s="2"/>
      <c r="R1011" s="2"/>
      <c r="S1011" s="7"/>
      <c r="T1011" s="2"/>
      <c r="U1011" s="28"/>
      <c r="V1011" s="2"/>
      <c r="W1011" s="2"/>
      <c r="X1011" s="28"/>
      <c r="Y1011" s="28"/>
      <c r="Z1011" s="28"/>
      <c r="AA1011" s="2"/>
      <c r="AB1011" s="2"/>
      <c r="AC1011" s="2"/>
      <c r="AD1011" s="7"/>
      <c r="AE1011" s="2"/>
      <c r="AF1011" s="5"/>
      <c r="AG1011" s="7"/>
      <c r="AH1011" s="3"/>
    </row>
    <row r="1012" spans="1:34" ht="20.25" x14ac:dyDescent="0.3">
      <c r="A1012" s="7"/>
      <c r="B1012" s="7"/>
      <c r="C1012" s="7"/>
      <c r="D1012" s="2"/>
      <c r="E1012" s="2"/>
      <c r="F1012" s="2"/>
      <c r="G1012" s="7"/>
      <c r="H1012" s="7"/>
      <c r="I1012" s="7"/>
      <c r="J1012" s="7"/>
      <c r="K1012" s="2"/>
      <c r="L1012" s="2"/>
      <c r="M1012" s="2"/>
      <c r="N1012" s="2"/>
      <c r="O1012" s="2"/>
      <c r="P1012" s="2"/>
      <c r="Q1012" s="2"/>
      <c r="R1012" s="2"/>
      <c r="S1012" s="7"/>
      <c r="T1012" s="2"/>
      <c r="U1012" s="28"/>
      <c r="V1012" s="2"/>
      <c r="W1012" s="2"/>
      <c r="X1012" s="28"/>
      <c r="Y1012" s="28"/>
      <c r="Z1012" s="28"/>
      <c r="AA1012" s="2"/>
      <c r="AB1012" s="2"/>
      <c r="AC1012" s="2"/>
      <c r="AD1012" s="7"/>
      <c r="AE1012" s="2"/>
      <c r="AF1012" s="5"/>
      <c r="AG1012" s="7"/>
      <c r="AH1012" s="3"/>
    </row>
    <row r="1013" spans="1:34" ht="20.25" x14ac:dyDescent="0.3">
      <c r="A1013" s="7"/>
      <c r="B1013" s="7"/>
      <c r="C1013" s="7"/>
      <c r="D1013" s="2"/>
      <c r="E1013" s="2"/>
      <c r="F1013" s="2"/>
      <c r="G1013" s="7"/>
      <c r="H1013" s="7"/>
      <c r="I1013" s="7"/>
      <c r="J1013" s="7"/>
      <c r="K1013" s="2"/>
      <c r="L1013" s="2"/>
      <c r="M1013" s="2"/>
      <c r="N1013" s="2"/>
      <c r="O1013" s="2"/>
      <c r="P1013" s="2"/>
      <c r="Q1013" s="2"/>
      <c r="R1013" s="2"/>
      <c r="S1013" s="7"/>
      <c r="T1013" s="2"/>
      <c r="U1013" s="28"/>
      <c r="V1013" s="2"/>
      <c r="W1013" s="2"/>
      <c r="X1013" s="28"/>
      <c r="Y1013" s="28"/>
      <c r="Z1013" s="28"/>
      <c r="AA1013" s="2"/>
      <c r="AB1013" s="2"/>
      <c r="AC1013" s="2"/>
      <c r="AD1013" s="7"/>
      <c r="AE1013" s="2"/>
      <c r="AF1013" s="5"/>
      <c r="AG1013" s="7"/>
      <c r="AH1013" s="3"/>
    </row>
    <row r="1014" spans="1:34" ht="20.25" x14ac:dyDescent="0.3">
      <c r="A1014" s="7"/>
      <c r="B1014" s="7"/>
      <c r="C1014" s="7"/>
      <c r="D1014" s="2"/>
      <c r="E1014" s="2"/>
      <c r="F1014" s="2"/>
      <c r="G1014" s="7"/>
      <c r="H1014" s="7"/>
      <c r="I1014" s="7"/>
      <c r="J1014" s="7"/>
      <c r="K1014" s="2"/>
      <c r="L1014" s="2"/>
      <c r="M1014" s="2"/>
      <c r="N1014" s="2"/>
      <c r="O1014" s="2"/>
      <c r="P1014" s="2"/>
      <c r="Q1014" s="2"/>
      <c r="R1014" s="2"/>
      <c r="S1014" s="7"/>
      <c r="T1014" s="2"/>
      <c r="U1014" s="28"/>
      <c r="V1014" s="2"/>
      <c r="W1014" s="2"/>
      <c r="X1014" s="28"/>
      <c r="Y1014" s="28"/>
      <c r="Z1014" s="28"/>
      <c r="AA1014" s="2"/>
      <c r="AB1014" s="2"/>
      <c r="AC1014" s="2"/>
      <c r="AD1014" s="7"/>
      <c r="AE1014" s="2"/>
      <c r="AF1014" s="5"/>
      <c r="AG1014" s="7"/>
      <c r="AH1014" s="3"/>
    </row>
    <row r="1015" spans="1:34" ht="20.25" x14ac:dyDescent="0.3">
      <c r="A1015" s="7"/>
      <c r="B1015" s="7"/>
      <c r="C1015" s="7"/>
      <c r="D1015" s="2"/>
      <c r="E1015" s="2"/>
      <c r="F1015" s="2"/>
      <c r="G1015" s="7"/>
      <c r="H1015" s="7"/>
      <c r="I1015" s="7"/>
      <c r="J1015" s="7"/>
      <c r="K1015" s="2"/>
      <c r="L1015" s="2"/>
      <c r="M1015" s="2"/>
      <c r="N1015" s="2"/>
      <c r="O1015" s="2"/>
      <c r="P1015" s="2"/>
      <c r="Q1015" s="2"/>
      <c r="R1015" s="2"/>
      <c r="S1015" s="7"/>
      <c r="T1015" s="2"/>
      <c r="U1015" s="28"/>
      <c r="V1015" s="2"/>
      <c r="W1015" s="2"/>
      <c r="X1015" s="28"/>
      <c r="Y1015" s="28"/>
      <c r="Z1015" s="28"/>
      <c r="AA1015" s="2"/>
      <c r="AB1015" s="2"/>
      <c r="AC1015" s="2"/>
      <c r="AD1015" s="7"/>
      <c r="AE1015" s="2"/>
      <c r="AF1015" s="7"/>
      <c r="AG1015" s="7"/>
      <c r="AH1015" s="3"/>
    </row>
    <row r="1016" spans="1:34" ht="18.75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</row>
    <row r="1017" spans="1:34" ht="18.75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26"/>
      <c r="V1017" s="7"/>
      <c r="W1017" s="7"/>
      <c r="X1017" s="26"/>
      <c r="Y1017" s="26"/>
      <c r="Z1017" s="26"/>
      <c r="AA1017" s="7"/>
      <c r="AB1017" s="7"/>
      <c r="AC1017" s="7"/>
      <c r="AD1017" s="7"/>
      <c r="AE1017" s="7"/>
      <c r="AF1017" s="7"/>
      <c r="AG1017" s="7"/>
      <c r="AH1017" s="7"/>
    </row>
    <row r="1018" spans="1:34" ht="20.25" x14ac:dyDescent="0.3">
      <c r="A1018" s="7"/>
      <c r="B1018" s="7"/>
      <c r="C1018" s="7"/>
      <c r="D1018" s="2"/>
      <c r="E1018" s="2"/>
      <c r="F1018" s="2"/>
      <c r="G1018" s="7"/>
      <c r="H1018" s="7"/>
      <c r="I1018" s="7"/>
      <c r="J1018" s="7"/>
      <c r="K1018" s="2"/>
      <c r="L1018" s="2"/>
      <c r="M1018" s="2"/>
      <c r="N1018" s="2"/>
      <c r="O1018" s="2"/>
      <c r="P1018" s="2"/>
      <c r="Q1018" s="2"/>
      <c r="R1018" s="2"/>
      <c r="S1018" s="7"/>
      <c r="T1018" s="2"/>
      <c r="U1018" s="28"/>
      <c r="V1018" s="2"/>
      <c r="W1018" s="2"/>
      <c r="X1018" s="28"/>
      <c r="Y1018" s="28"/>
      <c r="Z1018" s="28"/>
      <c r="AA1018" s="2"/>
      <c r="AB1018" s="2"/>
      <c r="AC1018" s="2"/>
      <c r="AD1018" s="7"/>
      <c r="AE1018" s="2"/>
      <c r="AF1018" s="7"/>
      <c r="AG1018" s="7"/>
      <c r="AH1018" s="3"/>
    </row>
    <row r="1019" spans="1:34" ht="20.25" x14ac:dyDescent="0.3">
      <c r="A1019" s="7"/>
      <c r="B1019" s="7"/>
      <c r="C1019" s="7"/>
      <c r="D1019" s="2"/>
      <c r="E1019" s="2"/>
      <c r="F1019" s="2"/>
      <c r="G1019" s="7"/>
      <c r="H1019" s="7"/>
      <c r="I1019" s="7"/>
      <c r="J1019" s="7"/>
      <c r="K1019" s="2"/>
      <c r="L1019" s="2"/>
      <c r="M1019" s="2"/>
      <c r="N1019" s="2"/>
      <c r="O1019" s="2"/>
      <c r="P1019" s="2"/>
      <c r="Q1019" s="2"/>
      <c r="R1019" s="2"/>
      <c r="S1019" s="7"/>
      <c r="T1019" s="2"/>
      <c r="U1019" s="28"/>
      <c r="V1019" s="2"/>
      <c r="W1019" s="2"/>
      <c r="X1019" s="28"/>
      <c r="Y1019" s="28"/>
      <c r="Z1019" s="28"/>
      <c r="AA1019" s="2"/>
      <c r="AB1019" s="2"/>
      <c r="AC1019" s="2"/>
      <c r="AD1019" s="7"/>
      <c r="AE1019" s="2"/>
      <c r="AF1019" s="7"/>
      <c r="AG1019" s="7"/>
      <c r="AH1019" s="3"/>
    </row>
    <row r="1020" spans="1:34" ht="20.25" x14ac:dyDescent="0.3">
      <c r="A1020" s="7"/>
      <c r="B1020" s="7"/>
      <c r="C1020" s="7"/>
      <c r="D1020" s="2"/>
      <c r="E1020" s="2"/>
      <c r="F1020" s="2"/>
      <c r="G1020" s="7"/>
      <c r="H1020" s="7"/>
      <c r="I1020" s="7"/>
      <c r="J1020" s="7"/>
      <c r="K1020" s="2"/>
      <c r="L1020" s="2"/>
      <c r="M1020" s="2"/>
      <c r="N1020" s="2"/>
      <c r="O1020" s="2"/>
      <c r="P1020" s="2"/>
      <c r="Q1020" s="2"/>
      <c r="R1020" s="2"/>
      <c r="S1020" s="7"/>
      <c r="T1020" s="2"/>
      <c r="U1020" s="28"/>
      <c r="V1020" s="2"/>
      <c r="W1020" s="2"/>
      <c r="X1020" s="28"/>
      <c r="Y1020" s="28"/>
      <c r="Z1020" s="28"/>
      <c r="AA1020" s="2"/>
      <c r="AB1020" s="2"/>
      <c r="AC1020" s="2"/>
      <c r="AD1020" s="7"/>
      <c r="AE1020" s="2"/>
      <c r="AF1020" s="7"/>
      <c r="AG1020" s="7"/>
      <c r="AH1020" s="3"/>
    </row>
    <row r="1021" spans="1:34" ht="20.25" x14ac:dyDescent="0.3">
      <c r="A1021" s="7"/>
      <c r="B1021" s="7"/>
      <c r="C1021" s="7"/>
      <c r="D1021" s="2"/>
      <c r="E1021" s="2"/>
      <c r="F1021" s="2"/>
      <c r="G1021" s="7"/>
      <c r="H1021" s="7"/>
      <c r="I1021" s="7"/>
      <c r="J1021" s="7"/>
      <c r="K1021" s="2"/>
      <c r="L1021" s="2"/>
      <c r="M1021" s="2"/>
      <c r="N1021" s="2"/>
      <c r="O1021" s="2"/>
      <c r="P1021" s="2"/>
      <c r="Q1021" s="2"/>
      <c r="R1021" s="2"/>
      <c r="S1021" s="7"/>
      <c r="T1021" s="2"/>
      <c r="U1021" s="28"/>
      <c r="V1021" s="2"/>
      <c r="W1021" s="2"/>
      <c r="X1021" s="28"/>
      <c r="Y1021" s="28"/>
      <c r="Z1021" s="28"/>
      <c r="AA1021" s="2"/>
      <c r="AB1021" s="2"/>
      <c r="AC1021" s="2"/>
      <c r="AD1021" s="7"/>
      <c r="AE1021" s="2"/>
      <c r="AF1021" s="7"/>
      <c r="AG1021" s="7"/>
      <c r="AH1021" s="3"/>
    </row>
    <row r="1022" spans="1:34" ht="20.25" x14ac:dyDescent="0.3">
      <c r="A1022" s="7"/>
      <c r="B1022" s="7"/>
      <c r="C1022" s="7"/>
      <c r="D1022" s="2"/>
      <c r="E1022" s="2"/>
      <c r="F1022" s="2"/>
      <c r="G1022" s="7"/>
      <c r="H1022" s="7"/>
      <c r="I1022" s="7"/>
      <c r="J1022" s="7"/>
      <c r="K1022" s="2"/>
      <c r="L1022" s="2"/>
      <c r="M1022" s="2"/>
      <c r="N1022" s="2"/>
      <c r="O1022" s="2"/>
      <c r="P1022" s="2"/>
      <c r="Q1022" s="2"/>
      <c r="R1022" s="2"/>
      <c r="S1022" s="7"/>
      <c r="T1022" s="2"/>
      <c r="U1022" s="28"/>
      <c r="V1022" s="2"/>
      <c r="W1022" s="2"/>
      <c r="X1022" s="28"/>
      <c r="Y1022" s="28"/>
      <c r="Z1022" s="28"/>
      <c r="AA1022" s="2"/>
      <c r="AB1022" s="2"/>
      <c r="AC1022" s="2"/>
      <c r="AD1022" s="7"/>
      <c r="AE1022" s="2"/>
      <c r="AF1022" s="7"/>
      <c r="AG1022" s="7"/>
      <c r="AH1022" s="3"/>
    </row>
    <row r="1023" spans="1:34" ht="20.25" x14ac:dyDescent="0.3">
      <c r="A1023" s="7"/>
      <c r="B1023" s="7"/>
      <c r="C1023" s="7"/>
      <c r="D1023" s="2"/>
      <c r="E1023" s="2"/>
      <c r="F1023" s="2"/>
      <c r="G1023" s="7"/>
      <c r="H1023" s="7"/>
      <c r="I1023" s="7"/>
      <c r="J1023" s="7"/>
      <c r="K1023" s="2"/>
      <c r="L1023" s="2"/>
      <c r="M1023" s="2"/>
      <c r="N1023" s="2"/>
      <c r="O1023" s="2"/>
      <c r="P1023" s="2"/>
      <c r="Q1023" s="2"/>
      <c r="R1023" s="2"/>
      <c r="S1023" s="7"/>
      <c r="T1023" s="2"/>
      <c r="U1023" s="28"/>
      <c r="V1023" s="2"/>
      <c r="W1023" s="2"/>
      <c r="X1023" s="28"/>
      <c r="Y1023" s="28"/>
      <c r="Z1023" s="28"/>
      <c r="AA1023" s="2"/>
      <c r="AB1023" s="2"/>
      <c r="AC1023" s="2"/>
      <c r="AD1023" s="7"/>
      <c r="AE1023" s="2"/>
      <c r="AF1023" s="7"/>
      <c r="AG1023" s="7"/>
      <c r="AH1023" s="3"/>
    </row>
    <row r="1024" spans="1:34" ht="20.25" x14ac:dyDescent="0.3">
      <c r="A1024" s="7"/>
      <c r="B1024" s="7"/>
      <c r="C1024" s="7"/>
      <c r="D1024" s="2"/>
      <c r="E1024" s="2"/>
      <c r="F1024" s="2"/>
      <c r="G1024" s="7"/>
      <c r="H1024" s="7"/>
      <c r="I1024" s="7"/>
      <c r="J1024" s="7"/>
      <c r="K1024" s="2"/>
      <c r="L1024" s="2"/>
      <c r="M1024" s="2"/>
      <c r="N1024" s="2"/>
      <c r="O1024" s="2"/>
      <c r="P1024" s="2"/>
      <c r="Q1024" s="2"/>
      <c r="R1024" s="2"/>
      <c r="S1024" s="7"/>
      <c r="T1024" s="2"/>
      <c r="U1024" s="28"/>
      <c r="V1024" s="2"/>
      <c r="W1024" s="2"/>
      <c r="X1024" s="28"/>
      <c r="Y1024" s="28"/>
      <c r="Z1024" s="28"/>
      <c r="AA1024" s="2"/>
      <c r="AB1024" s="2"/>
      <c r="AC1024" s="2"/>
      <c r="AD1024" s="7"/>
      <c r="AE1024" s="2"/>
      <c r="AF1024" s="7"/>
      <c r="AG1024" s="7"/>
      <c r="AH1024" s="3"/>
    </row>
    <row r="1025" spans="1:34" ht="20.25" x14ac:dyDescent="0.3">
      <c r="A1025" s="7"/>
      <c r="B1025" s="7"/>
      <c r="C1025" s="7"/>
      <c r="D1025" s="2"/>
      <c r="E1025" s="2"/>
      <c r="F1025" s="2"/>
      <c r="G1025" s="7"/>
      <c r="H1025" s="7"/>
      <c r="I1025" s="7"/>
      <c r="J1025" s="7"/>
      <c r="K1025" s="2"/>
      <c r="L1025" s="2"/>
      <c r="M1025" s="2"/>
      <c r="N1025" s="2"/>
      <c r="O1025" s="2"/>
      <c r="P1025" s="2"/>
      <c r="Q1025" s="2"/>
      <c r="R1025" s="2"/>
      <c r="S1025" s="7"/>
      <c r="T1025" s="2"/>
      <c r="U1025" s="28"/>
      <c r="V1025" s="2"/>
      <c r="W1025" s="2"/>
      <c r="X1025" s="28"/>
      <c r="Y1025" s="28"/>
      <c r="Z1025" s="28"/>
      <c r="AA1025" s="2"/>
      <c r="AB1025" s="2"/>
      <c r="AC1025" s="2"/>
      <c r="AD1025" s="7"/>
      <c r="AE1025" s="2"/>
      <c r="AF1025" s="7"/>
      <c r="AG1025" s="7"/>
      <c r="AH1025" s="3"/>
    </row>
    <row r="1026" spans="1:34" ht="20.25" x14ac:dyDescent="0.3">
      <c r="A1026" s="7"/>
      <c r="B1026" s="7"/>
      <c r="C1026" s="7"/>
      <c r="D1026" s="2"/>
      <c r="E1026" s="2"/>
      <c r="F1026" s="2"/>
      <c r="G1026" s="7"/>
      <c r="H1026" s="7"/>
      <c r="I1026" s="7"/>
      <c r="J1026" s="7"/>
      <c r="K1026" s="2"/>
      <c r="L1026" s="2"/>
      <c r="M1026" s="2"/>
      <c r="N1026" s="2"/>
      <c r="O1026" s="2"/>
      <c r="P1026" s="2"/>
      <c r="Q1026" s="2"/>
      <c r="R1026" s="2"/>
      <c r="S1026" s="7"/>
      <c r="T1026" s="2"/>
      <c r="U1026" s="28"/>
      <c r="V1026" s="2"/>
      <c r="W1026" s="2"/>
      <c r="X1026" s="28"/>
      <c r="Y1026" s="28"/>
      <c r="Z1026" s="28"/>
      <c r="AA1026" s="2"/>
      <c r="AB1026" s="2"/>
      <c r="AC1026" s="2"/>
      <c r="AD1026" s="7"/>
      <c r="AE1026" s="2"/>
      <c r="AF1026" s="7"/>
      <c r="AG1026" s="7"/>
      <c r="AH1026" s="3"/>
    </row>
    <row r="1027" spans="1:34" ht="20.25" x14ac:dyDescent="0.3">
      <c r="A1027" s="7"/>
      <c r="B1027" s="7"/>
      <c r="C1027" s="7"/>
      <c r="D1027" s="2"/>
      <c r="E1027" s="2"/>
      <c r="F1027" s="2"/>
      <c r="G1027" s="7"/>
      <c r="H1027" s="7"/>
      <c r="I1027" s="7"/>
      <c r="J1027" s="7"/>
      <c r="K1027" s="2"/>
      <c r="L1027" s="2"/>
      <c r="M1027" s="2"/>
      <c r="N1027" s="2"/>
      <c r="O1027" s="2"/>
      <c r="P1027" s="2"/>
      <c r="Q1027" s="2"/>
      <c r="R1027" s="2"/>
      <c r="S1027" s="7"/>
      <c r="T1027" s="2"/>
      <c r="U1027" s="28"/>
      <c r="V1027" s="2"/>
      <c r="W1027" s="2"/>
      <c r="X1027" s="28"/>
      <c r="Y1027" s="28"/>
      <c r="Z1027" s="28"/>
      <c r="AA1027" s="2"/>
      <c r="AB1027" s="2"/>
      <c r="AC1027" s="2"/>
      <c r="AD1027" s="7"/>
      <c r="AE1027" s="2"/>
      <c r="AF1027" s="4"/>
      <c r="AG1027" s="7"/>
      <c r="AH1027" s="3"/>
    </row>
    <row r="1028" spans="1:34" ht="20.25" x14ac:dyDescent="0.3">
      <c r="A1028" s="7"/>
      <c r="B1028" s="7"/>
      <c r="C1028" s="7"/>
      <c r="D1028" s="2"/>
      <c r="E1028" s="2"/>
      <c r="F1028" s="2"/>
      <c r="G1028" s="7"/>
      <c r="H1028" s="7"/>
      <c r="I1028" s="7"/>
      <c r="J1028" s="7"/>
      <c r="K1028" s="2"/>
      <c r="L1028" s="2"/>
      <c r="M1028" s="2"/>
      <c r="N1028" s="2"/>
      <c r="O1028" s="2"/>
      <c r="P1028" s="2"/>
      <c r="Q1028" s="2"/>
      <c r="R1028" s="2"/>
      <c r="S1028" s="7"/>
      <c r="T1028" s="2"/>
      <c r="U1028" s="28"/>
      <c r="V1028" s="2"/>
      <c r="W1028" s="2"/>
      <c r="X1028" s="28"/>
      <c r="Y1028" s="28"/>
      <c r="Z1028" s="28"/>
      <c r="AA1028" s="2"/>
      <c r="AB1028" s="2"/>
      <c r="AC1028" s="2"/>
      <c r="AD1028" s="7"/>
      <c r="AE1028" s="2"/>
      <c r="AF1028" s="4"/>
      <c r="AG1028" s="7"/>
      <c r="AH1028" s="3"/>
    </row>
    <row r="1029" spans="1:34" ht="20.25" x14ac:dyDescent="0.3">
      <c r="A1029" s="7"/>
      <c r="B1029" s="7"/>
      <c r="C1029" s="7"/>
      <c r="D1029" s="2"/>
      <c r="E1029" s="2"/>
      <c r="F1029" s="2"/>
      <c r="G1029" s="7"/>
      <c r="H1029" s="7"/>
      <c r="I1029" s="7"/>
      <c r="J1029" s="7"/>
      <c r="K1029" s="2"/>
      <c r="L1029" s="2"/>
      <c r="M1029" s="2"/>
      <c r="N1029" s="2"/>
      <c r="O1029" s="2"/>
      <c r="P1029" s="2"/>
      <c r="Q1029" s="2"/>
      <c r="R1029" s="2"/>
      <c r="S1029" s="7"/>
      <c r="T1029" s="2"/>
      <c r="U1029" s="28"/>
      <c r="V1029" s="2"/>
      <c r="W1029" s="2"/>
      <c r="X1029" s="28"/>
      <c r="Y1029" s="28"/>
      <c r="Z1029" s="28"/>
      <c r="AA1029" s="2"/>
      <c r="AB1029" s="2"/>
      <c r="AC1029" s="2"/>
      <c r="AD1029" s="7"/>
      <c r="AE1029" s="2"/>
      <c r="AF1029" s="4"/>
      <c r="AG1029" s="7"/>
      <c r="AH1029" s="3"/>
    </row>
    <row r="1030" spans="1:34" ht="20.25" x14ac:dyDescent="0.3">
      <c r="A1030" s="7"/>
      <c r="B1030" s="7"/>
      <c r="C1030" s="7"/>
      <c r="D1030" s="2"/>
      <c r="E1030" s="2"/>
      <c r="F1030" s="2"/>
      <c r="G1030" s="7"/>
      <c r="H1030" s="7"/>
      <c r="I1030" s="7"/>
      <c r="J1030" s="7"/>
      <c r="K1030" s="2"/>
      <c r="L1030" s="2"/>
      <c r="M1030" s="2"/>
      <c r="N1030" s="2"/>
      <c r="O1030" s="2"/>
      <c r="P1030" s="2"/>
      <c r="Q1030" s="2"/>
      <c r="R1030" s="2"/>
      <c r="S1030" s="7"/>
      <c r="T1030" s="2"/>
      <c r="U1030" s="28"/>
      <c r="V1030" s="2"/>
      <c r="W1030" s="2"/>
      <c r="X1030" s="28"/>
      <c r="Y1030" s="28"/>
      <c r="Z1030" s="28"/>
      <c r="AA1030" s="2"/>
      <c r="AB1030" s="2"/>
      <c r="AC1030" s="2"/>
      <c r="AD1030" s="7"/>
      <c r="AE1030" s="2"/>
      <c r="AF1030" s="4"/>
      <c r="AG1030" s="7"/>
      <c r="AH1030" s="3"/>
    </row>
    <row r="1031" spans="1:34" ht="20.25" x14ac:dyDescent="0.3">
      <c r="A1031" s="7"/>
      <c r="B1031" s="7"/>
      <c r="C1031" s="7"/>
      <c r="D1031" s="2"/>
      <c r="E1031" s="2"/>
      <c r="F1031" s="2"/>
      <c r="G1031" s="7"/>
      <c r="H1031" s="7"/>
      <c r="I1031" s="7"/>
      <c r="J1031" s="7"/>
      <c r="K1031" s="2"/>
      <c r="L1031" s="2"/>
      <c r="M1031" s="2"/>
      <c r="N1031" s="2"/>
      <c r="O1031" s="2"/>
      <c r="P1031" s="2"/>
      <c r="Q1031" s="2"/>
      <c r="R1031" s="2"/>
      <c r="S1031" s="7"/>
      <c r="T1031" s="2"/>
      <c r="U1031" s="28"/>
      <c r="V1031" s="2"/>
      <c r="W1031" s="2"/>
      <c r="X1031" s="28"/>
      <c r="Y1031" s="28"/>
      <c r="Z1031" s="28"/>
      <c r="AA1031" s="2"/>
      <c r="AB1031" s="2"/>
      <c r="AC1031" s="2"/>
      <c r="AD1031" s="7"/>
      <c r="AE1031" s="2"/>
      <c r="AF1031" s="4"/>
      <c r="AG1031" s="7"/>
      <c r="AH1031" s="3"/>
    </row>
    <row r="1032" spans="1:34" ht="20.25" x14ac:dyDescent="0.3">
      <c r="A1032" s="7"/>
      <c r="B1032" s="7"/>
      <c r="C1032" s="7"/>
      <c r="D1032" s="2"/>
      <c r="E1032" s="2"/>
      <c r="F1032" s="2"/>
      <c r="G1032" s="7"/>
      <c r="H1032" s="7"/>
      <c r="I1032" s="7"/>
      <c r="J1032" s="7"/>
      <c r="K1032" s="2"/>
      <c r="L1032" s="2"/>
      <c r="M1032" s="2"/>
      <c r="N1032" s="2"/>
      <c r="O1032" s="2"/>
      <c r="P1032" s="2"/>
      <c r="Q1032" s="2"/>
      <c r="R1032" s="2"/>
      <c r="S1032" s="7"/>
      <c r="T1032" s="2"/>
      <c r="U1032" s="28"/>
      <c r="V1032" s="2"/>
      <c r="W1032" s="2"/>
      <c r="X1032" s="28"/>
      <c r="Y1032" s="28"/>
      <c r="Z1032" s="28"/>
      <c r="AA1032" s="2"/>
      <c r="AB1032" s="2"/>
      <c r="AC1032" s="2"/>
      <c r="AD1032" s="7"/>
      <c r="AE1032" s="2"/>
      <c r="AF1032" s="7"/>
      <c r="AG1032" s="7"/>
      <c r="AH1032" s="3"/>
    </row>
    <row r="1033" spans="1:34" ht="20.25" x14ac:dyDescent="0.3">
      <c r="A1033" s="7"/>
      <c r="B1033" s="7"/>
      <c r="C1033" s="7"/>
      <c r="D1033" s="2"/>
      <c r="E1033" s="2"/>
      <c r="F1033" s="2"/>
      <c r="G1033" s="7"/>
      <c r="H1033" s="7"/>
      <c r="I1033" s="7"/>
      <c r="J1033" s="7"/>
      <c r="K1033" s="2"/>
      <c r="L1033" s="2"/>
      <c r="M1033" s="2"/>
      <c r="N1033" s="2"/>
      <c r="O1033" s="2"/>
      <c r="P1033" s="2"/>
      <c r="Q1033" s="2"/>
      <c r="R1033" s="2"/>
      <c r="S1033" s="7"/>
      <c r="T1033" s="2"/>
      <c r="U1033" s="28"/>
      <c r="V1033" s="2"/>
      <c r="W1033" s="2"/>
      <c r="X1033" s="28"/>
      <c r="Y1033" s="28"/>
      <c r="Z1033" s="28"/>
      <c r="AA1033" s="2"/>
      <c r="AB1033" s="2"/>
      <c r="AC1033" s="2"/>
      <c r="AD1033" s="7"/>
      <c r="AE1033" s="2"/>
      <c r="AF1033" s="5"/>
      <c r="AG1033" s="7"/>
      <c r="AH1033" s="3"/>
    </row>
    <row r="1034" spans="1:34" ht="20.25" x14ac:dyDescent="0.3">
      <c r="A1034" s="7"/>
      <c r="B1034" s="7"/>
      <c r="C1034" s="7"/>
      <c r="D1034" s="2"/>
      <c r="E1034" s="2"/>
      <c r="F1034" s="2"/>
      <c r="G1034" s="7"/>
      <c r="H1034" s="7"/>
      <c r="I1034" s="7"/>
      <c r="J1034" s="7"/>
      <c r="K1034" s="2"/>
      <c r="L1034" s="2"/>
      <c r="M1034" s="2"/>
      <c r="N1034" s="2"/>
      <c r="O1034" s="2"/>
      <c r="P1034" s="2"/>
      <c r="Q1034" s="2"/>
      <c r="R1034" s="2"/>
      <c r="S1034" s="7"/>
      <c r="T1034" s="2"/>
      <c r="U1034" s="28"/>
      <c r="V1034" s="2"/>
      <c r="W1034" s="2"/>
      <c r="X1034" s="28"/>
      <c r="Y1034" s="28"/>
      <c r="Z1034" s="28"/>
      <c r="AA1034" s="2"/>
      <c r="AB1034" s="2"/>
      <c r="AC1034" s="2"/>
      <c r="AD1034" s="7"/>
      <c r="AE1034" s="2"/>
      <c r="AF1034" s="5"/>
      <c r="AG1034" s="7"/>
      <c r="AH1034" s="3"/>
    </row>
    <row r="1035" spans="1:34" ht="20.25" x14ac:dyDescent="0.3">
      <c r="A1035" s="7"/>
      <c r="B1035" s="7"/>
      <c r="C1035" s="7"/>
      <c r="D1035" s="2"/>
      <c r="E1035" s="2"/>
      <c r="F1035" s="2"/>
      <c r="G1035" s="7"/>
      <c r="H1035" s="7"/>
      <c r="I1035" s="7"/>
      <c r="J1035" s="7"/>
      <c r="K1035" s="2"/>
      <c r="L1035" s="2"/>
      <c r="M1035" s="2"/>
      <c r="N1035" s="2"/>
      <c r="O1035" s="2"/>
      <c r="P1035" s="2"/>
      <c r="Q1035" s="2"/>
      <c r="R1035" s="2"/>
      <c r="S1035" s="7"/>
      <c r="T1035" s="2"/>
      <c r="U1035" s="28"/>
      <c r="V1035" s="2"/>
      <c r="W1035" s="2"/>
      <c r="X1035" s="28"/>
      <c r="Y1035" s="28"/>
      <c r="Z1035" s="28"/>
      <c r="AA1035" s="2"/>
      <c r="AB1035" s="2"/>
      <c r="AC1035" s="2"/>
      <c r="AD1035" s="7"/>
      <c r="AE1035" s="2"/>
      <c r="AF1035" s="5"/>
      <c r="AG1035" s="7"/>
      <c r="AH1035" s="3"/>
    </row>
    <row r="1036" spans="1:34" ht="20.25" x14ac:dyDescent="0.3">
      <c r="A1036" s="7"/>
      <c r="B1036" s="7"/>
      <c r="C1036" s="7"/>
      <c r="D1036" s="2"/>
      <c r="E1036" s="2"/>
      <c r="F1036" s="2"/>
      <c r="G1036" s="7"/>
      <c r="H1036" s="7"/>
      <c r="I1036" s="7"/>
      <c r="J1036" s="7"/>
      <c r="K1036" s="2"/>
      <c r="L1036" s="2"/>
      <c r="M1036" s="2"/>
      <c r="N1036" s="2"/>
      <c r="O1036" s="2"/>
      <c r="P1036" s="2"/>
      <c r="Q1036" s="2"/>
      <c r="R1036" s="2"/>
      <c r="S1036" s="7"/>
      <c r="T1036" s="2"/>
      <c r="U1036" s="28"/>
      <c r="V1036" s="2"/>
      <c r="W1036" s="2"/>
      <c r="X1036" s="28"/>
      <c r="Y1036" s="28"/>
      <c r="Z1036" s="28"/>
      <c r="AA1036" s="2"/>
      <c r="AB1036" s="2"/>
      <c r="AC1036" s="2"/>
      <c r="AD1036" s="7"/>
      <c r="AE1036" s="2"/>
      <c r="AF1036" s="5"/>
      <c r="AG1036" s="7"/>
      <c r="AH1036" s="3"/>
    </row>
    <row r="1037" spans="1:34" ht="20.25" x14ac:dyDescent="0.3">
      <c r="A1037" s="7"/>
      <c r="B1037" s="7"/>
      <c r="C1037" s="7"/>
      <c r="D1037" s="2"/>
      <c r="E1037" s="2"/>
      <c r="F1037" s="2"/>
      <c r="G1037" s="7"/>
      <c r="H1037" s="7"/>
      <c r="I1037" s="7"/>
      <c r="J1037" s="7"/>
      <c r="K1037" s="2"/>
      <c r="L1037" s="2"/>
      <c r="M1037" s="2"/>
      <c r="N1037" s="2"/>
      <c r="O1037" s="2"/>
      <c r="P1037" s="2"/>
      <c r="Q1037" s="2"/>
      <c r="R1037" s="2"/>
      <c r="S1037" s="7"/>
      <c r="T1037" s="2"/>
      <c r="U1037" s="28"/>
      <c r="V1037" s="2"/>
      <c r="W1037" s="2"/>
      <c r="X1037" s="28"/>
      <c r="Y1037" s="28"/>
      <c r="Z1037" s="28"/>
      <c r="AA1037" s="2"/>
      <c r="AB1037" s="2"/>
      <c r="AC1037" s="2"/>
      <c r="AD1037" s="7"/>
      <c r="AE1037" s="2"/>
      <c r="AF1037" s="5"/>
      <c r="AG1037" s="7"/>
      <c r="AH1037" s="3"/>
    </row>
    <row r="1038" spans="1:34" ht="20.25" x14ac:dyDescent="0.3">
      <c r="A1038" s="7"/>
      <c r="B1038" s="7"/>
      <c r="C1038" s="7"/>
      <c r="D1038" s="2"/>
      <c r="E1038" s="2"/>
      <c r="F1038" s="2"/>
      <c r="G1038" s="7"/>
      <c r="H1038" s="7"/>
      <c r="I1038" s="7"/>
      <c r="J1038" s="7"/>
      <c r="K1038" s="2"/>
      <c r="L1038" s="2"/>
      <c r="M1038" s="2"/>
      <c r="N1038" s="2"/>
      <c r="O1038" s="2"/>
      <c r="P1038" s="2"/>
      <c r="Q1038" s="2"/>
      <c r="R1038" s="2"/>
      <c r="S1038" s="7"/>
      <c r="T1038" s="2"/>
      <c r="U1038" s="28"/>
      <c r="V1038" s="2"/>
      <c r="W1038" s="2"/>
      <c r="X1038" s="28"/>
      <c r="Y1038" s="28"/>
      <c r="Z1038" s="28"/>
      <c r="AA1038" s="2"/>
      <c r="AB1038" s="2"/>
      <c r="AC1038" s="2"/>
      <c r="AD1038" s="7"/>
      <c r="AE1038" s="2"/>
      <c r="AF1038" s="5"/>
      <c r="AG1038" s="7"/>
      <c r="AH1038" s="3"/>
    </row>
    <row r="1039" spans="1:34" ht="20.25" x14ac:dyDescent="0.3">
      <c r="A1039" s="7"/>
      <c r="B1039" s="7"/>
      <c r="C1039" s="7"/>
      <c r="D1039" s="2"/>
      <c r="E1039" s="2"/>
      <c r="F1039" s="2"/>
      <c r="G1039" s="7"/>
      <c r="H1039" s="7"/>
      <c r="I1039" s="7"/>
      <c r="J1039" s="7"/>
      <c r="K1039" s="2"/>
      <c r="L1039" s="2"/>
      <c r="M1039" s="2"/>
      <c r="N1039" s="2"/>
      <c r="O1039" s="2"/>
      <c r="P1039" s="2"/>
      <c r="Q1039" s="2"/>
      <c r="R1039" s="2"/>
      <c r="S1039" s="7"/>
      <c r="T1039" s="2"/>
      <c r="U1039" s="28"/>
      <c r="V1039" s="2"/>
      <c r="W1039" s="2"/>
      <c r="X1039" s="28"/>
      <c r="Y1039" s="28"/>
      <c r="Z1039" s="28"/>
      <c r="AA1039" s="2"/>
      <c r="AB1039" s="2"/>
      <c r="AC1039" s="2"/>
      <c r="AD1039" s="7"/>
      <c r="AE1039" s="2"/>
      <c r="AF1039" s="5"/>
      <c r="AG1039" s="7"/>
      <c r="AH1039" s="3"/>
    </row>
    <row r="1040" spans="1:34" ht="20.25" x14ac:dyDescent="0.3">
      <c r="A1040" s="7"/>
      <c r="B1040" s="7"/>
      <c r="C1040" s="7"/>
      <c r="D1040" s="2"/>
      <c r="E1040" s="2"/>
      <c r="F1040" s="2"/>
      <c r="G1040" s="7"/>
      <c r="H1040" s="7"/>
      <c r="I1040" s="7"/>
      <c r="J1040" s="7"/>
      <c r="K1040" s="2"/>
      <c r="L1040" s="2"/>
      <c r="M1040" s="2"/>
      <c r="N1040" s="2"/>
      <c r="O1040" s="2"/>
      <c r="P1040" s="2"/>
      <c r="Q1040" s="2"/>
      <c r="R1040" s="2"/>
      <c r="S1040" s="7"/>
      <c r="T1040" s="2"/>
      <c r="U1040" s="28"/>
      <c r="V1040" s="2"/>
      <c r="W1040" s="2"/>
      <c r="X1040" s="28"/>
      <c r="Y1040" s="28"/>
      <c r="Z1040" s="28"/>
      <c r="AA1040" s="2"/>
      <c r="AB1040" s="2"/>
      <c r="AC1040" s="2"/>
      <c r="AD1040" s="7"/>
      <c r="AE1040" s="2"/>
      <c r="AF1040" s="5"/>
      <c r="AG1040" s="7"/>
      <c r="AH1040" s="3"/>
    </row>
    <row r="1041" spans="1:34" ht="20.25" x14ac:dyDescent="0.3">
      <c r="A1041" s="7"/>
      <c r="B1041" s="7"/>
      <c r="C1041" s="7"/>
      <c r="D1041" s="2"/>
      <c r="E1041" s="2"/>
      <c r="F1041" s="2"/>
      <c r="G1041" s="7"/>
      <c r="H1041" s="7"/>
      <c r="I1041" s="7"/>
      <c r="J1041" s="7"/>
      <c r="K1041" s="2"/>
      <c r="L1041" s="2"/>
      <c r="M1041" s="2"/>
      <c r="N1041" s="2"/>
      <c r="O1041" s="2"/>
      <c r="P1041" s="2"/>
      <c r="Q1041" s="2"/>
      <c r="R1041" s="2"/>
      <c r="S1041" s="7"/>
      <c r="T1041" s="2"/>
      <c r="U1041" s="28"/>
      <c r="V1041" s="2"/>
      <c r="W1041" s="2"/>
      <c r="X1041" s="28"/>
      <c r="Y1041" s="28"/>
      <c r="Z1041" s="28"/>
      <c r="AA1041" s="2"/>
      <c r="AB1041" s="2"/>
      <c r="AC1041" s="2"/>
      <c r="AD1041" s="7"/>
      <c r="AE1041" s="2"/>
      <c r="AF1041" s="5"/>
      <c r="AG1041" s="7"/>
      <c r="AH1041" s="3"/>
    </row>
    <row r="1042" spans="1:34" ht="20.25" x14ac:dyDescent="0.3">
      <c r="A1042" s="7"/>
      <c r="B1042" s="7"/>
      <c r="C1042" s="7"/>
      <c r="D1042" s="2"/>
      <c r="E1042" s="2"/>
      <c r="F1042" s="2"/>
      <c r="G1042" s="7"/>
      <c r="H1042" s="7"/>
      <c r="I1042" s="7"/>
      <c r="J1042" s="7"/>
      <c r="K1042" s="2"/>
      <c r="L1042" s="2"/>
      <c r="M1042" s="2"/>
      <c r="N1042" s="2"/>
      <c r="O1042" s="2"/>
      <c r="P1042" s="2"/>
      <c r="Q1042" s="2"/>
      <c r="R1042" s="2"/>
      <c r="S1042" s="7"/>
      <c r="T1042" s="2"/>
      <c r="U1042" s="28"/>
      <c r="V1042" s="2"/>
      <c r="W1042" s="2"/>
      <c r="X1042" s="28"/>
      <c r="Y1042" s="28"/>
      <c r="Z1042" s="28"/>
      <c r="AA1042" s="2"/>
      <c r="AB1042" s="2"/>
      <c r="AC1042" s="2"/>
      <c r="AD1042" s="7"/>
      <c r="AE1042" s="2"/>
      <c r="AF1042" s="5"/>
      <c r="AG1042" s="7"/>
      <c r="AH1042" s="3"/>
    </row>
    <row r="1043" spans="1:34" ht="20.25" x14ac:dyDescent="0.3">
      <c r="A1043" s="7"/>
      <c r="B1043" s="7"/>
      <c r="C1043" s="7"/>
      <c r="D1043" s="2"/>
      <c r="E1043" s="2"/>
      <c r="F1043" s="2"/>
      <c r="G1043" s="7"/>
      <c r="H1043" s="7"/>
      <c r="I1043" s="7"/>
      <c r="J1043" s="7"/>
      <c r="K1043" s="2"/>
      <c r="L1043" s="2"/>
      <c r="M1043" s="2"/>
      <c r="N1043" s="2"/>
      <c r="O1043" s="2"/>
      <c r="P1043" s="2"/>
      <c r="Q1043" s="2"/>
      <c r="R1043" s="2"/>
      <c r="S1043" s="7"/>
      <c r="T1043" s="2"/>
      <c r="U1043" s="28"/>
      <c r="V1043" s="2"/>
      <c r="W1043" s="2"/>
      <c r="X1043" s="28"/>
      <c r="Y1043" s="28"/>
      <c r="Z1043" s="28"/>
      <c r="AA1043" s="2"/>
      <c r="AB1043" s="2"/>
      <c r="AC1043" s="2"/>
      <c r="AD1043" s="7"/>
      <c r="AE1043" s="2"/>
      <c r="AF1043" s="5"/>
      <c r="AG1043" s="7"/>
      <c r="AH1043" s="3"/>
    </row>
    <row r="1044" spans="1:34" ht="20.25" x14ac:dyDescent="0.3">
      <c r="A1044" s="7"/>
      <c r="B1044" s="7"/>
      <c r="C1044" s="7"/>
      <c r="D1044" s="2"/>
      <c r="E1044" s="2"/>
      <c r="F1044" s="2"/>
      <c r="G1044" s="7"/>
      <c r="H1044" s="7"/>
      <c r="I1044" s="7"/>
      <c r="J1044" s="7"/>
      <c r="K1044" s="2"/>
      <c r="L1044" s="2"/>
      <c r="M1044" s="2"/>
      <c r="N1044" s="2"/>
      <c r="O1044" s="2"/>
      <c r="P1044" s="2"/>
      <c r="Q1044" s="2"/>
      <c r="R1044" s="2"/>
      <c r="S1044" s="7"/>
      <c r="T1044" s="2"/>
      <c r="U1044" s="28"/>
      <c r="V1044" s="2"/>
      <c r="W1044" s="2"/>
      <c r="X1044" s="28"/>
      <c r="Y1044" s="28"/>
      <c r="Z1044" s="28"/>
      <c r="AA1044" s="2"/>
      <c r="AB1044" s="2"/>
      <c r="AC1044" s="2"/>
      <c r="AD1044" s="7"/>
      <c r="AE1044" s="2"/>
      <c r="AF1044" s="7"/>
      <c r="AG1044" s="7"/>
      <c r="AH1044" s="3"/>
    </row>
    <row r="1045" spans="1:34" ht="18.75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</row>
    <row r="1046" spans="1:34" ht="18.75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26"/>
      <c r="V1046" s="7"/>
      <c r="W1046" s="7"/>
      <c r="X1046" s="26"/>
      <c r="Y1046" s="26"/>
      <c r="Z1046" s="26"/>
      <c r="AA1046" s="7"/>
      <c r="AB1046" s="7"/>
      <c r="AC1046" s="7"/>
      <c r="AD1046" s="7"/>
      <c r="AE1046" s="7"/>
      <c r="AF1046" s="7"/>
      <c r="AG1046" s="7"/>
      <c r="AH1046" s="7"/>
    </row>
    <row r="1047" spans="1:34" ht="20.25" x14ac:dyDescent="0.3">
      <c r="A1047" s="7"/>
      <c r="B1047" s="7"/>
      <c r="C1047" s="7"/>
      <c r="D1047" s="2"/>
      <c r="E1047" s="2"/>
      <c r="F1047" s="2"/>
      <c r="G1047" s="7"/>
      <c r="H1047" s="7"/>
      <c r="I1047" s="7"/>
      <c r="J1047" s="7"/>
      <c r="K1047" s="2"/>
      <c r="L1047" s="2"/>
      <c r="M1047" s="2"/>
      <c r="N1047" s="2"/>
      <c r="O1047" s="2"/>
      <c r="P1047" s="2"/>
      <c r="Q1047" s="2"/>
      <c r="R1047" s="2"/>
      <c r="S1047" s="7"/>
      <c r="T1047" s="2"/>
      <c r="U1047" s="28"/>
      <c r="V1047" s="2"/>
      <c r="W1047" s="2"/>
      <c r="X1047" s="28"/>
      <c r="Y1047" s="28"/>
      <c r="Z1047" s="28"/>
      <c r="AA1047" s="2"/>
      <c r="AB1047" s="2"/>
      <c r="AC1047" s="2"/>
      <c r="AD1047" s="7"/>
      <c r="AE1047" s="2"/>
      <c r="AF1047" s="7"/>
      <c r="AG1047" s="7"/>
      <c r="AH1047" s="3"/>
    </row>
    <row r="1048" spans="1:34" ht="20.25" x14ac:dyDescent="0.3">
      <c r="A1048" s="7"/>
      <c r="B1048" s="7"/>
      <c r="C1048" s="7"/>
      <c r="D1048" s="2"/>
      <c r="E1048" s="2"/>
      <c r="F1048" s="2"/>
      <c r="G1048" s="7"/>
      <c r="H1048" s="7"/>
      <c r="I1048" s="7"/>
      <c r="J1048" s="7"/>
      <c r="K1048" s="2"/>
      <c r="L1048" s="2"/>
      <c r="M1048" s="2"/>
      <c r="N1048" s="2"/>
      <c r="O1048" s="2"/>
      <c r="P1048" s="2"/>
      <c r="Q1048" s="2"/>
      <c r="R1048" s="2"/>
      <c r="S1048" s="7"/>
      <c r="T1048" s="2"/>
      <c r="U1048" s="28"/>
      <c r="V1048" s="2"/>
      <c r="W1048" s="2"/>
      <c r="X1048" s="28"/>
      <c r="Y1048" s="28"/>
      <c r="Z1048" s="28"/>
      <c r="AA1048" s="2"/>
      <c r="AB1048" s="2"/>
      <c r="AC1048" s="2"/>
      <c r="AD1048" s="7"/>
      <c r="AE1048" s="2"/>
      <c r="AF1048" s="7"/>
      <c r="AG1048" s="7"/>
      <c r="AH1048" s="3"/>
    </row>
    <row r="1049" spans="1:34" ht="20.25" x14ac:dyDescent="0.3">
      <c r="A1049" s="7"/>
      <c r="B1049" s="7"/>
      <c r="C1049" s="7"/>
      <c r="D1049" s="2"/>
      <c r="E1049" s="2"/>
      <c r="F1049" s="2"/>
      <c r="G1049" s="7"/>
      <c r="H1049" s="7"/>
      <c r="I1049" s="7"/>
      <c r="J1049" s="7"/>
      <c r="K1049" s="2"/>
      <c r="L1049" s="2"/>
      <c r="M1049" s="2"/>
      <c r="N1049" s="2"/>
      <c r="O1049" s="2"/>
      <c r="P1049" s="2"/>
      <c r="Q1049" s="2"/>
      <c r="R1049" s="2"/>
      <c r="S1049" s="7"/>
      <c r="T1049" s="2"/>
      <c r="U1049" s="28"/>
      <c r="V1049" s="2"/>
      <c r="W1049" s="2"/>
      <c r="X1049" s="28"/>
      <c r="Y1049" s="28"/>
      <c r="Z1049" s="28"/>
      <c r="AA1049" s="2"/>
      <c r="AB1049" s="2"/>
      <c r="AC1049" s="2"/>
      <c r="AD1049" s="7"/>
      <c r="AE1049" s="2"/>
      <c r="AF1049" s="7"/>
      <c r="AG1049" s="7"/>
      <c r="AH1049" s="3"/>
    </row>
    <row r="1050" spans="1:34" ht="20.25" x14ac:dyDescent="0.3">
      <c r="A1050" s="7"/>
      <c r="B1050" s="7"/>
      <c r="C1050" s="7"/>
      <c r="D1050" s="2"/>
      <c r="E1050" s="2"/>
      <c r="F1050" s="2"/>
      <c r="G1050" s="7"/>
      <c r="H1050" s="7"/>
      <c r="I1050" s="7"/>
      <c r="J1050" s="7"/>
      <c r="K1050" s="2"/>
      <c r="L1050" s="2"/>
      <c r="M1050" s="2"/>
      <c r="N1050" s="2"/>
      <c r="O1050" s="2"/>
      <c r="P1050" s="2"/>
      <c r="Q1050" s="2"/>
      <c r="R1050" s="2"/>
      <c r="S1050" s="7"/>
      <c r="T1050" s="2"/>
      <c r="U1050" s="28"/>
      <c r="V1050" s="2"/>
      <c r="W1050" s="2"/>
      <c r="X1050" s="28"/>
      <c r="Y1050" s="28"/>
      <c r="Z1050" s="28"/>
      <c r="AA1050" s="2"/>
      <c r="AB1050" s="2"/>
      <c r="AC1050" s="2"/>
      <c r="AD1050" s="7"/>
      <c r="AE1050" s="2"/>
      <c r="AF1050" s="7"/>
      <c r="AG1050" s="7"/>
      <c r="AH1050" s="3"/>
    </row>
    <row r="1051" spans="1:34" ht="20.25" x14ac:dyDescent="0.3">
      <c r="A1051" s="7"/>
      <c r="B1051" s="7"/>
      <c r="C1051" s="7"/>
      <c r="D1051" s="2"/>
      <c r="E1051" s="2"/>
      <c r="F1051" s="2"/>
      <c r="G1051" s="7"/>
      <c r="H1051" s="7"/>
      <c r="I1051" s="7"/>
      <c r="J1051" s="7"/>
      <c r="K1051" s="2"/>
      <c r="L1051" s="2"/>
      <c r="M1051" s="2"/>
      <c r="N1051" s="2"/>
      <c r="O1051" s="2"/>
      <c r="P1051" s="2"/>
      <c r="Q1051" s="2"/>
      <c r="R1051" s="2"/>
      <c r="S1051" s="7"/>
      <c r="T1051" s="2"/>
      <c r="U1051" s="28"/>
      <c r="V1051" s="2"/>
      <c r="W1051" s="2"/>
      <c r="X1051" s="28"/>
      <c r="Y1051" s="28"/>
      <c r="Z1051" s="28"/>
      <c r="AA1051" s="2"/>
      <c r="AB1051" s="2"/>
      <c r="AC1051" s="2"/>
      <c r="AD1051" s="7"/>
      <c r="AE1051" s="2"/>
      <c r="AF1051" s="7"/>
      <c r="AG1051" s="7"/>
      <c r="AH1051" s="3"/>
    </row>
    <row r="1052" spans="1:34" ht="20.25" x14ac:dyDescent="0.3">
      <c r="A1052" s="7"/>
      <c r="B1052" s="7"/>
      <c r="C1052" s="7"/>
      <c r="D1052" s="2"/>
      <c r="E1052" s="2"/>
      <c r="F1052" s="2"/>
      <c r="G1052" s="7"/>
      <c r="H1052" s="7"/>
      <c r="I1052" s="7"/>
      <c r="J1052" s="7"/>
      <c r="K1052" s="2"/>
      <c r="L1052" s="2"/>
      <c r="M1052" s="2"/>
      <c r="N1052" s="2"/>
      <c r="O1052" s="2"/>
      <c r="P1052" s="2"/>
      <c r="Q1052" s="2"/>
      <c r="R1052" s="2"/>
      <c r="S1052" s="7"/>
      <c r="T1052" s="2"/>
      <c r="U1052" s="28"/>
      <c r="V1052" s="2"/>
      <c r="W1052" s="2"/>
      <c r="X1052" s="28"/>
      <c r="Y1052" s="28"/>
      <c r="Z1052" s="28"/>
      <c r="AA1052" s="2"/>
      <c r="AB1052" s="2"/>
      <c r="AC1052" s="2"/>
      <c r="AD1052" s="7"/>
      <c r="AE1052" s="2"/>
      <c r="AF1052" s="7"/>
      <c r="AG1052" s="7"/>
      <c r="AH1052" s="3"/>
    </row>
    <row r="1053" spans="1:34" ht="20.25" x14ac:dyDescent="0.3">
      <c r="A1053" s="7"/>
      <c r="B1053" s="7"/>
      <c r="C1053" s="7"/>
      <c r="D1053" s="2"/>
      <c r="E1053" s="2"/>
      <c r="F1053" s="2"/>
      <c r="G1053" s="7"/>
      <c r="H1053" s="7"/>
      <c r="I1053" s="7"/>
      <c r="J1053" s="7"/>
      <c r="K1053" s="2"/>
      <c r="L1053" s="2"/>
      <c r="M1053" s="2"/>
      <c r="N1053" s="2"/>
      <c r="O1053" s="2"/>
      <c r="P1053" s="2"/>
      <c r="Q1053" s="2"/>
      <c r="R1053" s="2"/>
      <c r="S1053" s="7"/>
      <c r="T1053" s="2"/>
      <c r="U1053" s="28"/>
      <c r="V1053" s="2"/>
      <c r="W1053" s="2"/>
      <c r="X1053" s="28"/>
      <c r="Y1053" s="28"/>
      <c r="Z1053" s="28"/>
      <c r="AA1053" s="2"/>
      <c r="AB1053" s="2"/>
      <c r="AC1053" s="2"/>
      <c r="AD1053" s="7"/>
      <c r="AE1053" s="2"/>
      <c r="AF1053" s="7"/>
      <c r="AG1053" s="7"/>
      <c r="AH1053" s="3"/>
    </row>
    <row r="1054" spans="1:34" ht="20.25" x14ac:dyDescent="0.3">
      <c r="A1054" s="7"/>
      <c r="B1054" s="7"/>
      <c r="C1054" s="7"/>
      <c r="D1054" s="2"/>
      <c r="E1054" s="2"/>
      <c r="F1054" s="2"/>
      <c r="G1054" s="7"/>
      <c r="H1054" s="7"/>
      <c r="I1054" s="7"/>
      <c r="J1054" s="7"/>
      <c r="K1054" s="2"/>
      <c r="L1054" s="2"/>
      <c r="M1054" s="2"/>
      <c r="N1054" s="2"/>
      <c r="O1054" s="2"/>
      <c r="P1054" s="2"/>
      <c r="Q1054" s="2"/>
      <c r="R1054" s="2"/>
      <c r="S1054" s="7"/>
      <c r="T1054" s="2"/>
      <c r="U1054" s="28"/>
      <c r="V1054" s="2"/>
      <c r="W1054" s="2"/>
      <c r="X1054" s="28"/>
      <c r="Y1054" s="28"/>
      <c r="Z1054" s="28"/>
      <c r="AA1054" s="2"/>
      <c r="AB1054" s="2"/>
      <c r="AC1054" s="2"/>
      <c r="AD1054" s="7"/>
      <c r="AE1054" s="2"/>
      <c r="AF1054" s="7"/>
      <c r="AG1054" s="7"/>
      <c r="AH1054" s="3"/>
    </row>
    <row r="1055" spans="1:34" ht="20.25" x14ac:dyDescent="0.3">
      <c r="A1055" s="7"/>
      <c r="B1055" s="7"/>
      <c r="C1055" s="7"/>
      <c r="D1055" s="2"/>
      <c r="E1055" s="2"/>
      <c r="F1055" s="2"/>
      <c r="G1055" s="7"/>
      <c r="H1055" s="7"/>
      <c r="I1055" s="7"/>
      <c r="J1055" s="7"/>
      <c r="K1055" s="2"/>
      <c r="L1055" s="2"/>
      <c r="M1055" s="2"/>
      <c r="N1055" s="2"/>
      <c r="O1055" s="2"/>
      <c r="P1055" s="2"/>
      <c r="Q1055" s="2"/>
      <c r="R1055" s="2"/>
      <c r="S1055" s="7"/>
      <c r="T1055" s="2"/>
      <c r="U1055" s="28"/>
      <c r="V1055" s="2"/>
      <c r="W1055" s="2"/>
      <c r="X1055" s="28"/>
      <c r="Y1055" s="28"/>
      <c r="Z1055" s="28"/>
      <c r="AA1055" s="2"/>
      <c r="AB1055" s="2"/>
      <c r="AC1055" s="2"/>
      <c r="AD1055" s="7"/>
      <c r="AE1055" s="2"/>
      <c r="AF1055" s="7"/>
      <c r="AG1055" s="7"/>
      <c r="AH1055" s="3"/>
    </row>
    <row r="1056" spans="1:34" ht="20.25" x14ac:dyDescent="0.3">
      <c r="A1056" s="7"/>
      <c r="B1056" s="7"/>
      <c r="C1056" s="7"/>
      <c r="D1056" s="2"/>
      <c r="E1056" s="2"/>
      <c r="F1056" s="2"/>
      <c r="G1056" s="7"/>
      <c r="H1056" s="7"/>
      <c r="I1056" s="7"/>
      <c r="J1056" s="7"/>
      <c r="K1056" s="2"/>
      <c r="L1056" s="2"/>
      <c r="M1056" s="2"/>
      <c r="N1056" s="2"/>
      <c r="O1056" s="2"/>
      <c r="P1056" s="2"/>
      <c r="Q1056" s="2"/>
      <c r="R1056" s="2"/>
      <c r="S1056" s="7"/>
      <c r="T1056" s="2"/>
      <c r="U1056" s="28"/>
      <c r="V1056" s="2"/>
      <c r="W1056" s="2"/>
      <c r="X1056" s="28"/>
      <c r="Y1056" s="28"/>
      <c r="Z1056" s="28"/>
      <c r="AA1056" s="2"/>
      <c r="AB1056" s="2"/>
      <c r="AC1056" s="2"/>
      <c r="AD1056" s="7"/>
      <c r="AE1056" s="2"/>
      <c r="AF1056" s="4"/>
      <c r="AG1056" s="7"/>
      <c r="AH1056" s="3"/>
    </row>
    <row r="1057" spans="1:34" ht="20.25" x14ac:dyDescent="0.3">
      <c r="A1057" s="7"/>
      <c r="B1057" s="7"/>
      <c r="C1057" s="7"/>
      <c r="D1057" s="2"/>
      <c r="E1057" s="2"/>
      <c r="F1057" s="2"/>
      <c r="G1057" s="7"/>
      <c r="H1057" s="7"/>
      <c r="I1057" s="7"/>
      <c r="J1057" s="7"/>
      <c r="K1057" s="2"/>
      <c r="L1057" s="2"/>
      <c r="M1057" s="2"/>
      <c r="N1057" s="2"/>
      <c r="O1057" s="2"/>
      <c r="P1057" s="2"/>
      <c r="Q1057" s="2"/>
      <c r="R1057" s="2"/>
      <c r="S1057" s="7"/>
      <c r="T1057" s="2"/>
      <c r="U1057" s="28"/>
      <c r="V1057" s="2"/>
      <c r="W1057" s="2"/>
      <c r="X1057" s="28"/>
      <c r="Y1057" s="28"/>
      <c r="Z1057" s="28"/>
      <c r="AA1057" s="2"/>
      <c r="AB1057" s="2"/>
      <c r="AC1057" s="2"/>
      <c r="AD1057" s="7"/>
      <c r="AE1057" s="2"/>
      <c r="AF1057" s="4"/>
      <c r="AG1057" s="7"/>
      <c r="AH1057" s="3"/>
    </row>
    <row r="1058" spans="1:34" ht="20.25" x14ac:dyDescent="0.3">
      <c r="A1058" s="7"/>
      <c r="B1058" s="7"/>
      <c r="C1058" s="7"/>
      <c r="D1058" s="2"/>
      <c r="E1058" s="2"/>
      <c r="F1058" s="2"/>
      <c r="G1058" s="7"/>
      <c r="H1058" s="7"/>
      <c r="I1058" s="7"/>
      <c r="J1058" s="7"/>
      <c r="K1058" s="2"/>
      <c r="L1058" s="2"/>
      <c r="M1058" s="2"/>
      <c r="N1058" s="2"/>
      <c r="O1058" s="2"/>
      <c r="P1058" s="2"/>
      <c r="Q1058" s="2"/>
      <c r="R1058" s="2"/>
      <c r="S1058" s="7"/>
      <c r="T1058" s="2"/>
      <c r="U1058" s="28"/>
      <c r="V1058" s="2"/>
      <c r="W1058" s="2"/>
      <c r="X1058" s="28"/>
      <c r="Y1058" s="28"/>
      <c r="Z1058" s="28"/>
      <c r="AA1058" s="2"/>
      <c r="AB1058" s="2"/>
      <c r="AC1058" s="2"/>
      <c r="AD1058" s="7"/>
      <c r="AE1058" s="2"/>
      <c r="AF1058" s="4"/>
      <c r="AG1058" s="7"/>
      <c r="AH1058" s="3"/>
    </row>
    <row r="1059" spans="1:34" ht="20.25" x14ac:dyDescent="0.3">
      <c r="A1059" s="7"/>
      <c r="B1059" s="7"/>
      <c r="C1059" s="7"/>
      <c r="D1059" s="2"/>
      <c r="E1059" s="2"/>
      <c r="F1059" s="2"/>
      <c r="G1059" s="7"/>
      <c r="H1059" s="7"/>
      <c r="I1059" s="7"/>
      <c r="J1059" s="7"/>
      <c r="K1059" s="2"/>
      <c r="L1059" s="2"/>
      <c r="M1059" s="2"/>
      <c r="N1059" s="2"/>
      <c r="O1059" s="2"/>
      <c r="P1059" s="2"/>
      <c r="Q1059" s="2"/>
      <c r="R1059" s="2"/>
      <c r="S1059" s="7"/>
      <c r="T1059" s="2"/>
      <c r="U1059" s="28"/>
      <c r="V1059" s="2"/>
      <c r="W1059" s="2"/>
      <c r="X1059" s="28"/>
      <c r="Y1059" s="28"/>
      <c r="Z1059" s="28"/>
      <c r="AA1059" s="2"/>
      <c r="AB1059" s="2"/>
      <c r="AC1059" s="2"/>
      <c r="AD1059" s="7"/>
      <c r="AE1059" s="2"/>
      <c r="AF1059" s="4"/>
      <c r="AG1059" s="7"/>
      <c r="AH1059" s="3"/>
    </row>
    <row r="1060" spans="1:34" ht="20.25" x14ac:dyDescent="0.3">
      <c r="A1060" s="7"/>
      <c r="B1060" s="7"/>
      <c r="C1060" s="7"/>
      <c r="D1060" s="2"/>
      <c r="E1060" s="2"/>
      <c r="F1060" s="2"/>
      <c r="G1060" s="7"/>
      <c r="H1060" s="7"/>
      <c r="I1060" s="7"/>
      <c r="J1060" s="7"/>
      <c r="K1060" s="2"/>
      <c r="L1060" s="2"/>
      <c r="M1060" s="2"/>
      <c r="N1060" s="2"/>
      <c r="O1060" s="2"/>
      <c r="P1060" s="2"/>
      <c r="Q1060" s="2"/>
      <c r="R1060" s="2"/>
      <c r="S1060" s="7"/>
      <c r="T1060" s="2"/>
      <c r="U1060" s="28"/>
      <c r="V1060" s="2"/>
      <c r="W1060" s="2"/>
      <c r="X1060" s="28"/>
      <c r="Y1060" s="28"/>
      <c r="Z1060" s="28"/>
      <c r="AA1060" s="2"/>
      <c r="AB1060" s="2"/>
      <c r="AC1060" s="2"/>
      <c r="AD1060" s="7"/>
      <c r="AE1060" s="2"/>
      <c r="AF1060" s="4"/>
      <c r="AG1060" s="7"/>
      <c r="AH1060" s="3"/>
    </row>
    <row r="1061" spans="1:34" ht="20.25" x14ac:dyDescent="0.3">
      <c r="A1061" s="7"/>
      <c r="B1061" s="7"/>
      <c r="C1061" s="7"/>
      <c r="D1061" s="2"/>
      <c r="E1061" s="2"/>
      <c r="F1061" s="2"/>
      <c r="G1061" s="7"/>
      <c r="H1061" s="7"/>
      <c r="I1061" s="7"/>
      <c r="J1061" s="7"/>
      <c r="K1061" s="2"/>
      <c r="L1061" s="2"/>
      <c r="M1061" s="2"/>
      <c r="N1061" s="2"/>
      <c r="O1061" s="2"/>
      <c r="P1061" s="2"/>
      <c r="Q1061" s="2"/>
      <c r="R1061" s="2"/>
      <c r="S1061" s="7"/>
      <c r="T1061" s="2"/>
      <c r="U1061" s="28"/>
      <c r="V1061" s="2"/>
      <c r="W1061" s="2"/>
      <c r="X1061" s="28"/>
      <c r="Y1061" s="28"/>
      <c r="Z1061" s="28"/>
      <c r="AA1061" s="2"/>
      <c r="AB1061" s="2"/>
      <c r="AC1061" s="2"/>
      <c r="AD1061" s="7"/>
      <c r="AE1061" s="2"/>
      <c r="AF1061" s="7"/>
      <c r="AG1061" s="7"/>
      <c r="AH1061" s="3"/>
    </row>
    <row r="1062" spans="1:34" ht="20.25" x14ac:dyDescent="0.3">
      <c r="A1062" s="7"/>
      <c r="B1062" s="7"/>
      <c r="C1062" s="7"/>
      <c r="D1062" s="2"/>
      <c r="E1062" s="2"/>
      <c r="F1062" s="2"/>
      <c r="G1062" s="7"/>
      <c r="H1062" s="7"/>
      <c r="I1062" s="7"/>
      <c r="J1062" s="7"/>
      <c r="K1062" s="2"/>
      <c r="L1062" s="2"/>
      <c r="M1062" s="2"/>
      <c r="N1062" s="2"/>
      <c r="O1062" s="2"/>
      <c r="P1062" s="2"/>
      <c r="Q1062" s="2"/>
      <c r="R1062" s="2"/>
      <c r="S1062" s="7"/>
      <c r="T1062" s="2"/>
      <c r="U1062" s="28"/>
      <c r="V1062" s="2"/>
      <c r="W1062" s="2"/>
      <c r="X1062" s="28"/>
      <c r="Y1062" s="28"/>
      <c r="Z1062" s="28"/>
      <c r="AA1062" s="2"/>
      <c r="AB1062" s="2"/>
      <c r="AC1062" s="2"/>
      <c r="AD1062" s="7"/>
      <c r="AE1062" s="2"/>
      <c r="AF1062" s="5"/>
      <c r="AG1062" s="7"/>
      <c r="AH1062" s="3"/>
    </row>
    <row r="1063" spans="1:34" ht="20.25" x14ac:dyDescent="0.3">
      <c r="A1063" s="7"/>
      <c r="B1063" s="7"/>
      <c r="C1063" s="7"/>
      <c r="D1063" s="2"/>
      <c r="E1063" s="2"/>
      <c r="F1063" s="2"/>
      <c r="G1063" s="7"/>
      <c r="H1063" s="7"/>
      <c r="I1063" s="7"/>
      <c r="J1063" s="7"/>
      <c r="K1063" s="2"/>
      <c r="L1063" s="2"/>
      <c r="M1063" s="2"/>
      <c r="N1063" s="2"/>
      <c r="O1063" s="2"/>
      <c r="P1063" s="2"/>
      <c r="Q1063" s="2"/>
      <c r="R1063" s="2"/>
      <c r="S1063" s="7"/>
      <c r="T1063" s="2"/>
      <c r="U1063" s="28"/>
      <c r="V1063" s="2"/>
      <c r="W1063" s="2"/>
      <c r="X1063" s="28"/>
      <c r="Y1063" s="28"/>
      <c r="Z1063" s="28"/>
      <c r="AA1063" s="2"/>
      <c r="AB1063" s="2"/>
      <c r="AC1063" s="2"/>
      <c r="AD1063" s="7"/>
      <c r="AE1063" s="2"/>
      <c r="AF1063" s="5"/>
      <c r="AG1063" s="7"/>
      <c r="AH1063" s="3"/>
    </row>
    <row r="1064" spans="1:34" ht="20.25" x14ac:dyDescent="0.3">
      <c r="A1064" s="7"/>
      <c r="B1064" s="7"/>
      <c r="C1064" s="7"/>
      <c r="D1064" s="2"/>
      <c r="E1064" s="2"/>
      <c r="F1064" s="2"/>
      <c r="G1064" s="7"/>
      <c r="H1064" s="7"/>
      <c r="I1064" s="7"/>
      <c r="J1064" s="7"/>
      <c r="K1064" s="2"/>
      <c r="L1064" s="2"/>
      <c r="M1064" s="2"/>
      <c r="N1064" s="2"/>
      <c r="O1064" s="2"/>
      <c r="P1064" s="2"/>
      <c r="Q1064" s="2"/>
      <c r="R1064" s="2"/>
      <c r="S1064" s="7"/>
      <c r="T1064" s="2"/>
      <c r="U1064" s="28"/>
      <c r="V1064" s="2"/>
      <c r="W1064" s="2"/>
      <c r="X1064" s="28"/>
      <c r="Y1064" s="28"/>
      <c r="Z1064" s="28"/>
      <c r="AA1064" s="2"/>
      <c r="AB1064" s="2"/>
      <c r="AC1064" s="2"/>
      <c r="AD1064" s="7"/>
      <c r="AE1064" s="2"/>
      <c r="AF1064" s="5"/>
      <c r="AG1064" s="7"/>
      <c r="AH1064" s="3"/>
    </row>
    <row r="1065" spans="1:34" ht="20.25" x14ac:dyDescent="0.3">
      <c r="A1065" s="7"/>
      <c r="B1065" s="7"/>
      <c r="C1065" s="7"/>
      <c r="D1065" s="2"/>
      <c r="E1065" s="2"/>
      <c r="F1065" s="2"/>
      <c r="G1065" s="7"/>
      <c r="H1065" s="7"/>
      <c r="I1065" s="7"/>
      <c r="J1065" s="7"/>
      <c r="K1065" s="2"/>
      <c r="L1065" s="2"/>
      <c r="M1065" s="2"/>
      <c r="N1065" s="2"/>
      <c r="O1065" s="2"/>
      <c r="P1065" s="2"/>
      <c r="Q1065" s="2"/>
      <c r="R1065" s="2"/>
      <c r="S1065" s="7"/>
      <c r="T1065" s="2"/>
      <c r="U1065" s="28"/>
      <c r="V1065" s="2"/>
      <c r="W1065" s="2"/>
      <c r="X1065" s="28"/>
      <c r="Y1065" s="28"/>
      <c r="Z1065" s="28"/>
      <c r="AA1065" s="2"/>
      <c r="AB1065" s="2"/>
      <c r="AC1065" s="2"/>
      <c r="AD1065" s="7"/>
      <c r="AE1065" s="2"/>
      <c r="AF1065" s="5"/>
      <c r="AG1065" s="7"/>
      <c r="AH1065" s="3"/>
    </row>
    <row r="1066" spans="1:34" ht="20.25" x14ac:dyDescent="0.3">
      <c r="A1066" s="7"/>
      <c r="B1066" s="7"/>
      <c r="C1066" s="7"/>
      <c r="D1066" s="2"/>
      <c r="E1066" s="2"/>
      <c r="F1066" s="2"/>
      <c r="G1066" s="7"/>
      <c r="H1066" s="7"/>
      <c r="I1066" s="7"/>
      <c r="J1066" s="7"/>
      <c r="K1066" s="2"/>
      <c r="L1066" s="2"/>
      <c r="M1066" s="2"/>
      <c r="N1066" s="2"/>
      <c r="O1066" s="2"/>
      <c r="P1066" s="2"/>
      <c r="Q1066" s="2"/>
      <c r="R1066" s="2"/>
      <c r="S1066" s="7"/>
      <c r="T1066" s="2"/>
      <c r="U1066" s="28"/>
      <c r="V1066" s="2"/>
      <c r="W1066" s="2"/>
      <c r="X1066" s="28"/>
      <c r="Y1066" s="28"/>
      <c r="Z1066" s="28"/>
      <c r="AA1066" s="2"/>
      <c r="AB1066" s="2"/>
      <c r="AC1066" s="2"/>
      <c r="AD1066" s="7"/>
      <c r="AE1066" s="2"/>
      <c r="AF1066" s="5"/>
      <c r="AG1066" s="7"/>
      <c r="AH1066" s="3"/>
    </row>
    <row r="1067" spans="1:34" ht="20.25" x14ac:dyDescent="0.3">
      <c r="A1067" s="7"/>
      <c r="B1067" s="7"/>
      <c r="C1067" s="7"/>
      <c r="D1067" s="2"/>
      <c r="E1067" s="2"/>
      <c r="F1067" s="2"/>
      <c r="G1067" s="7"/>
      <c r="H1067" s="7"/>
      <c r="I1067" s="7"/>
      <c r="J1067" s="7"/>
      <c r="K1067" s="2"/>
      <c r="L1067" s="2"/>
      <c r="M1067" s="2"/>
      <c r="N1067" s="2"/>
      <c r="O1067" s="2"/>
      <c r="P1067" s="2"/>
      <c r="Q1067" s="2"/>
      <c r="R1067" s="2"/>
      <c r="S1067" s="7"/>
      <c r="T1067" s="2"/>
      <c r="U1067" s="28"/>
      <c r="V1067" s="2"/>
      <c r="W1067" s="2"/>
      <c r="X1067" s="28"/>
      <c r="Y1067" s="28"/>
      <c r="Z1067" s="28"/>
      <c r="AA1067" s="2"/>
      <c r="AB1067" s="2"/>
      <c r="AC1067" s="2"/>
      <c r="AD1067" s="7"/>
      <c r="AE1067" s="2"/>
      <c r="AF1067" s="5"/>
      <c r="AG1067" s="7"/>
      <c r="AH1067" s="3"/>
    </row>
    <row r="1068" spans="1:34" ht="20.25" x14ac:dyDescent="0.3">
      <c r="A1068" s="7"/>
      <c r="B1068" s="7"/>
      <c r="C1068" s="7"/>
      <c r="D1068" s="2"/>
      <c r="E1068" s="2"/>
      <c r="F1068" s="2"/>
      <c r="G1068" s="7"/>
      <c r="H1068" s="7"/>
      <c r="I1068" s="7"/>
      <c r="J1068" s="7"/>
      <c r="K1068" s="2"/>
      <c r="L1068" s="2"/>
      <c r="M1068" s="2"/>
      <c r="N1068" s="2"/>
      <c r="O1068" s="2"/>
      <c r="P1068" s="2"/>
      <c r="Q1068" s="2"/>
      <c r="R1068" s="2"/>
      <c r="S1068" s="7"/>
      <c r="T1068" s="2"/>
      <c r="U1068" s="28"/>
      <c r="V1068" s="2"/>
      <c r="W1068" s="2"/>
      <c r="X1068" s="28"/>
      <c r="Y1068" s="28"/>
      <c r="Z1068" s="28"/>
      <c r="AA1068" s="2"/>
      <c r="AB1068" s="2"/>
      <c r="AC1068" s="2"/>
      <c r="AD1068" s="7"/>
      <c r="AE1068" s="2"/>
      <c r="AF1068" s="5"/>
      <c r="AG1068" s="7"/>
      <c r="AH1068" s="3"/>
    </row>
    <row r="1069" spans="1:34" ht="20.25" x14ac:dyDescent="0.3">
      <c r="A1069" s="7"/>
      <c r="B1069" s="7"/>
      <c r="C1069" s="7"/>
      <c r="D1069" s="2"/>
      <c r="E1069" s="2"/>
      <c r="F1069" s="2"/>
      <c r="G1069" s="7"/>
      <c r="H1069" s="7"/>
      <c r="I1069" s="7"/>
      <c r="J1069" s="7"/>
      <c r="K1069" s="2"/>
      <c r="L1069" s="2"/>
      <c r="M1069" s="2"/>
      <c r="N1069" s="2"/>
      <c r="O1069" s="2"/>
      <c r="P1069" s="2"/>
      <c r="Q1069" s="2"/>
      <c r="R1069" s="2"/>
      <c r="S1069" s="7"/>
      <c r="T1069" s="2"/>
      <c r="U1069" s="28"/>
      <c r="V1069" s="2"/>
      <c r="W1069" s="2"/>
      <c r="X1069" s="28"/>
      <c r="Y1069" s="28"/>
      <c r="Z1069" s="28"/>
      <c r="AA1069" s="2"/>
      <c r="AB1069" s="2"/>
      <c r="AC1069" s="2"/>
      <c r="AD1069" s="7"/>
      <c r="AE1069" s="2"/>
      <c r="AF1069" s="5"/>
      <c r="AG1069" s="7"/>
      <c r="AH1069" s="3"/>
    </row>
    <row r="1070" spans="1:34" ht="20.25" x14ac:dyDescent="0.3">
      <c r="A1070" s="7"/>
      <c r="B1070" s="7"/>
      <c r="C1070" s="7"/>
      <c r="D1070" s="2"/>
      <c r="E1070" s="2"/>
      <c r="F1070" s="2"/>
      <c r="G1070" s="7"/>
      <c r="H1070" s="7"/>
      <c r="I1070" s="7"/>
      <c r="J1070" s="7"/>
      <c r="K1070" s="2"/>
      <c r="L1070" s="2"/>
      <c r="M1070" s="2"/>
      <c r="N1070" s="2"/>
      <c r="O1070" s="2"/>
      <c r="P1070" s="2"/>
      <c r="Q1070" s="2"/>
      <c r="R1070" s="2"/>
      <c r="S1070" s="7"/>
      <c r="T1070" s="2"/>
      <c r="U1070" s="28"/>
      <c r="V1070" s="2"/>
      <c r="W1070" s="2"/>
      <c r="X1070" s="28"/>
      <c r="Y1070" s="28"/>
      <c r="Z1070" s="28"/>
      <c r="AA1070" s="2"/>
      <c r="AB1070" s="2"/>
      <c r="AC1070" s="2"/>
      <c r="AD1070" s="7"/>
      <c r="AE1070" s="2"/>
      <c r="AF1070" s="5"/>
      <c r="AG1070" s="7"/>
      <c r="AH1070" s="3"/>
    </row>
    <row r="1071" spans="1:34" ht="20.25" x14ac:dyDescent="0.3">
      <c r="A1071" s="7"/>
      <c r="B1071" s="7"/>
      <c r="C1071" s="7"/>
      <c r="D1071" s="2"/>
      <c r="E1071" s="2"/>
      <c r="F1071" s="2"/>
      <c r="G1071" s="7"/>
      <c r="H1071" s="7"/>
      <c r="I1071" s="7"/>
      <c r="J1071" s="7"/>
      <c r="K1071" s="2"/>
      <c r="L1071" s="2"/>
      <c r="M1071" s="2"/>
      <c r="N1071" s="2"/>
      <c r="O1071" s="2"/>
      <c r="P1071" s="2"/>
      <c r="Q1071" s="2"/>
      <c r="R1071" s="2"/>
      <c r="S1071" s="7"/>
      <c r="T1071" s="2"/>
      <c r="U1071" s="28"/>
      <c r="V1071" s="2"/>
      <c r="W1071" s="2"/>
      <c r="X1071" s="28"/>
      <c r="Y1071" s="28"/>
      <c r="Z1071" s="28"/>
      <c r="AA1071" s="2"/>
      <c r="AB1071" s="2"/>
      <c r="AC1071" s="2"/>
      <c r="AD1071" s="7"/>
      <c r="AE1071" s="2"/>
      <c r="AF1071" s="5"/>
      <c r="AG1071" s="7"/>
      <c r="AH1071" s="3"/>
    </row>
    <row r="1072" spans="1:34" ht="20.25" x14ac:dyDescent="0.3">
      <c r="A1072" s="7"/>
      <c r="B1072" s="7"/>
      <c r="C1072" s="7"/>
      <c r="D1072" s="2"/>
      <c r="E1072" s="2"/>
      <c r="F1072" s="2"/>
      <c r="G1072" s="7"/>
      <c r="H1072" s="7"/>
      <c r="I1072" s="7"/>
      <c r="J1072" s="7"/>
      <c r="K1072" s="2"/>
      <c r="L1072" s="2"/>
      <c r="M1072" s="2"/>
      <c r="N1072" s="2"/>
      <c r="O1072" s="2"/>
      <c r="P1072" s="2"/>
      <c r="Q1072" s="2"/>
      <c r="R1072" s="2"/>
      <c r="S1072" s="7"/>
      <c r="T1072" s="2"/>
      <c r="U1072" s="28"/>
      <c r="V1072" s="2"/>
      <c r="W1072" s="2"/>
      <c r="X1072" s="28"/>
      <c r="Y1072" s="28"/>
      <c r="Z1072" s="28"/>
      <c r="AA1072" s="2"/>
      <c r="AB1072" s="2"/>
      <c r="AC1072" s="2"/>
      <c r="AD1072" s="7"/>
      <c r="AE1072" s="2"/>
      <c r="AF1072" s="5"/>
      <c r="AG1072" s="7"/>
      <c r="AH1072" s="3"/>
    </row>
    <row r="1073" spans="1:34" ht="20.25" x14ac:dyDescent="0.3">
      <c r="A1073" s="7"/>
      <c r="B1073" s="7"/>
      <c r="C1073" s="7"/>
      <c r="D1073" s="2"/>
      <c r="E1073" s="2"/>
      <c r="F1073" s="2"/>
      <c r="G1073" s="7"/>
      <c r="H1073" s="7"/>
      <c r="I1073" s="7"/>
      <c r="J1073" s="7"/>
      <c r="K1073" s="2"/>
      <c r="L1073" s="2"/>
      <c r="M1073" s="2"/>
      <c r="N1073" s="2"/>
      <c r="O1073" s="2"/>
      <c r="P1073" s="2"/>
      <c r="Q1073" s="2"/>
      <c r="R1073" s="2"/>
      <c r="S1073" s="7"/>
      <c r="T1073" s="2"/>
      <c r="U1073" s="28"/>
      <c r="V1073" s="2"/>
      <c r="W1073" s="2"/>
      <c r="X1073" s="28"/>
      <c r="Y1073" s="28"/>
      <c r="Z1073" s="28"/>
      <c r="AA1073" s="2"/>
      <c r="AB1073" s="2"/>
      <c r="AC1073" s="2"/>
      <c r="AD1073" s="7"/>
      <c r="AE1073" s="2"/>
      <c r="AF1073" s="7"/>
      <c r="AG1073" s="7"/>
      <c r="AH1073" s="3"/>
    </row>
    <row r="1074" spans="1:34" ht="18.75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</row>
    <row r="1075" spans="1:34" ht="18.75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26"/>
      <c r="V1075" s="7"/>
      <c r="W1075" s="7"/>
      <c r="X1075" s="26"/>
      <c r="Y1075" s="26"/>
      <c r="Z1075" s="26"/>
      <c r="AA1075" s="7"/>
      <c r="AB1075" s="7"/>
      <c r="AC1075" s="7"/>
      <c r="AD1075" s="7"/>
      <c r="AE1075" s="7"/>
      <c r="AF1075" s="7"/>
      <c r="AG1075" s="7"/>
      <c r="AH1075" s="7"/>
    </row>
    <row r="1076" spans="1:34" ht="20.25" x14ac:dyDescent="0.3">
      <c r="A1076" s="7"/>
      <c r="B1076" s="7"/>
      <c r="C1076" s="7"/>
      <c r="D1076" s="2"/>
      <c r="E1076" s="2"/>
      <c r="F1076" s="2"/>
      <c r="G1076" s="7"/>
      <c r="H1076" s="7"/>
      <c r="I1076" s="7"/>
      <c r="J1076" s="7"/>
      <c r="K1076" s="2"/>
      <c r="L1076" s="2"/>
      <c r="M1076" s="2"/>
      <c r="N1076" s="2"/>
      <c r="O1076" s="2"/>
      <c r="P1076" s="2"/>
      <c r="Q1076" s="2"/>
      <c r="R1076" s="2"/>
      <c r="S1076" s="7"/>
      <c r="T1076" s="2"/>
      <c r="U1076" s="28"/>
      <c r="V1076" s="2"/>
      <c r="W1076" s="2"/>
      <c r="X1076" s="28"/>
      <c r="Y1076" s="28"/>
      <c r="Z1076" s="28"/>
      <c r="AA1076" s="2"/>
      <c r="AB1076" s="2"/>
      <c r="AC1076" s="2"/>
      <c r="AD1076" s="7"/>
      <c r="AE1076" s="2"/>
      <c r="AF1076" s="7"/>
      <c r="AG1076" s="7"/>
      <c r="AH1076" s="3"/>
    </row>
    <row r="1077" spans="1:34" ht="20.25" x14ac:dyDescent="0.3">
      <c r="A1077" s="7"/>
      <c r="B1077" s="7"/>
      <c r="C1077" s="7"/>
      <c r="D1077" s="2"/>
      <c r="E1077" s="2"/>
      <c r="F1077" s="2"/>
      <c r="G1077" s="7"/>
      <c r="H1077" s="7"/>
      <c r="I1077" s="7"/>
      <c r="J1077" s="7"/>
      <c r="K1077" s="2"/>
      <c r="L1077" s="2"/>
      <c r="M1077" s="2"/>
      <c r="N1077" s="2"/>
      <c r="O1077" s="2"/>
      <c r="P1077" s="2"/>
      <c r="Q1077" s="2"/>
      <c r="R1077" s="2"/>
      <c r="S1077" s="7"/>
      <c r="T1077" s="2"/>
      <c r="U1077" s="28"/>
      <c r="V1077" s="2"/>
      <c r="W1077" s="2"/>
      <c r="X1077" s="28"/>
      <c r="Y1077" s="28"/>
      <c r="Z1077" s="28"/>
      <c r="AA1077" s="2"/>
      <c r="AB1077" s="2"/>
      <c r="AC1077" s="2"/>
      <c r="AD1077" s="7"/>
      <c r="AE1077" s="2"/>
      <c r="AF1077" s="7"/>
      <c r="AG1077" s="7"/>
      <c r="AH1077" s="3"/>
    </row>
    <row r="1078" spans="1:34" ht="20.25" x14ac:dyDescent="0.3">
      <c r="A1078" s="7"/>
      <c r="B1078" s="7"/>
      <c r="C1078" s="7"/>
      <c r="D1078" s="2"/>
      <c r="E1078" s="2"/>
      <c r="F1078" s="2"/>
      <c r="G1078" s="7"/>
      <c r="H1078" s="7"/>
      <c r="I1078" s="7"/>
      <c r="J1078" s="7"/>
      <c r="K1078" s="2"/>
      <c r="L1078" s="2"/>
      <c r="M1078" s="2"/>
      <c r="N1078" s="2"/>
      <c r="O1078" s="2"/>
      <c r="P1078" s="2"/>
      <c r="Q1078" s="2"/>
      <c r="R1078" s="2"/>
      <c r="S1078" s="7"/>
      <c r="T1078" s="2"/>
      <c r="U1078" s="28"/>
      <c r="V1078" s="2"/>
      <c r="W1078" s="2"/>
      <c r="X1078" s="28"/>
      <c r="Y1078" s="28"/>
      <c r="Z1078" s="28"/>
      <c r="AA1078" s="2"/>
      <c r="AB1078" s="2"/>
      <c r="AC1078" s="2"/>
      <c r="AD1078" s="7"/>
      <c r="AE1078" s="2"/>
      <c r="AF1078" s="7"/>
      <c r="AG1078" s="7"/>
      <c r="AH1078" s="3"/>
    </row>
    <row r="1079" spans="1:34" ht="20.25" x14ac:dyDescent="0.3">
      <c r="A1079" s="7"/>
      <c r="B1079" s="7"/>
      <c r="C1079" s="7"/>
      <c r="D1079" s="2"/>
      <c r="E1079" s="2"/>
      <c r="F1079" s="2"/>
      <c r="G1079" s="7"/>
      <c r="H1079" s="7"/>
      <c r="I1079" s="7"/>
      <c r="J1079" s="7"/>
      <c r="K1079" s="2"/>
      <c r="L1079" s="2"/>
      <c r="M1079" s="2"/>
      <c r="N1079" s="2"/>
      <c r="O1079" s="2"/>
      <c r="P1079" s="2"/>
      <c r="Q1079" s="2"/>
      <c r="R1079" s="2"/>
      <c r="S1079" s="7"/>
      <c r="T1079" s="2"/>
      <c r="U1079" s="28"/>
      <c r="V1079" s="2"/>
      <c r="W1079" s="2"/>
      <c r="X1079" s="28"/>
      <c r="Y1079" s="28"/>
      <c r="Z1079" s="28"/>
      <c r="AA1079" s="2"/>
      <c r="AB1079" s="2"/>
      <c r="AC1079" s="2"/>
      <c r="AD1079" s="7"/>
      <c r="AE1079" s="2"/>
      <c r="AF1079" s="7"/>
      <c r="AG1079" s="7"/>
      <c r="AH1079" s="3"/>
    </row>
    <row r="1080" spans="1:34" ht="20.25" x14ac:dyDescent="0.3">
      <c r="A1080" s="7"/>
      <c r="B1080" s="7"/>
      <c r="C1080" s="7"/>
      <c r="D1080" s="2"/>
      <c r="E1080" s="2"/>
      <c r="F1080" s="2"/>
      <c r="G1080" s="7"/>
      <c r="H1080" s="7"/>
      <c r="I1080" s="7"/>
      <c r="J1080" s="7"/>
      <c r="K1080" s="2"/>
      <c r="L1080" s="2"/>
      <c r="M1080" s="2"/>
      <c r="N1080" s="2"/>
      <c r="O1080" s="2"/>
      <c r="P1080" s="2"/>
      <c r="Q1080" s="2"/>
      <c r="R1080" s="2"/>
      <c r="S1080" s="7"/>
      <c r="T1080" s="2"/>
      <c r="U1080" s="28"/>
      <c r="V1080" s="2"/>
      <c r="W1080" s="2"/>
      <c r="X1080" s="28"/>
      <c r="Y1080" s="28"/>
      <c r="Z1080" s="28"/>
      <c r="AA1080" s="2"/>
      <c r="AB1080" s="2"/>
      <c r="AC1080" s="2"/>
      <c r="AD1080" s="7"/>
      <c r="AE1080" s="2"/>
      <c r="AF1080" s="7"/>
      <c r="AG1080" s="7"/>
      <c r="AH1080" s="3"/>
    </row>
    <row r="1081" spans="1:34" ht="20.25" x14ac:dyDescent="0.3">
      <c r="A1081" s="7"/>
      <c r="B1081" s="7"/>
      <c r="C1081" s="7"/>
      <c r="D1081" s="2"/>
      <c r="E1081" s="2"/>
      <c r="F1081" s="2"/>
      <c r="G1081" s="7"/>
      <c r="H1081" s="7"/>
      <c r="I1081" s="7"/>
      <c r="J1081" s="7"/>
      <c r="K1081" s="2"/>
      <c r="L1081" s="2"/>
      <c r="M1081" s="2"/>
      <c r="N1081" s="2"/>
      <c r="O1081" s="2"/>
      <c r="P1081" s="2"/>
      <c r="Q1081" s="2"/>
      <c r="R1081" s="2"/>
      <c r="S1081" s="7"/>
      <c r="T1081" s="2"/>
      <c r="U1081" s="28"/>
      <c r="V1081" s="2"/>
      <c r="W1081" s="2"/>
      <c r="X1081" s="28"/>
      <c r="Y1081" s="28"/>
      <c r="Z1081" s="28"/>
      <c r="AA1081" s="2"/>
      <c r="AB1081" s="2"/>
      <c r="AC1081" s="2"/>
      <c r="AD1081" s="7"/>
      <c r="AE1081" s="2"/>
      <c r="AF1081" s="7"/>
      <c r="AG1081" s="7"/>
      <c r="AH1081" s="3"/>
    </row>
    <row r="1082" spans="1:34" ht="20.25" x14ac:dyDescent="0.3">
      <c r="A1082" s="7"/>
      <c r="B1082" s="7"/>
      <c r="C1082" s="7"/>
      <c r="D1082" s="2"/>
      <c r="E1082" s="2"/>
      <c r="F1082" s="2"/>
      <c r="G1082" s="7"/>
      <c r="H1082" s="7"/>
      <c r="I1082" s="7"/>
      <c r="J1082" s="7"/>
      <c r="K1082" s="2"/>
      <c r="L1082" s="2"/>
      <c r="M1082" s="2"/>
      <c r="N1082" s="2"/>
      <c r="O1082" s="2"/>
      <c r="P1082" s="2"/>
      <c r="Q1082" s="2"/>
      <c r="R1082" s="2"/>
      <c r="S1082" s="7"/>
      <c r="T1082" s="2"/>
      <c r="U1082" s="28"/>
      <c r="V1082" s="2"/>
      <c r="W1082" s="2"/>
      <c r="X1082" s="28"/>
      <c r="Y1082" s="28"/>
      <c r="Z1082" s="28"/>
      <c r="AA1082" s="2"/>
      <c r="AB1082" s="2"/>
      <c r="AC1082" s="2"/>
      <c r="AD1082" s="7"/>
      <c r="AE1082" s="2"/>
      <c r="AF1082" s="7"/>
      <c r="AG1082" s="7"/>
      <c r="AH1082" s="3"/>
    </row>
    <row r="1083" spans="1:34" ht="20.25" x14ac:dyDescent="0.3">
      <c r="A1083" s="7"/>
      <c r="B1083" s="7"/>
      <c r="C1083" s="7"/>
      <c r="D1083" s="2"/>
      <c r="E1083" s="2"/>
      <c r="F1083" s="2"/>
      <c r="G1083" s="7"/>
      <c r="H1083" s="7"/>
      <c r="I1083" s="7"/>
      <c r="J1083" s="7"/>
      <c r="K1083" s="2"/>
      <c r="L1083" s="2"/>
      <c r="M1083" s="2"/>
      <c r="N1083" s="2"/>
      <c r="O1083" s="2"/>
      <c r="P1083" s="2"/>
      <c r="Q1083" s="2"/>
      <c r="R1083" s="2"/>
      <c r="S1083" s="7"/>
      <c r="T1083" s="2"/>
      <c r="U1083" s="28"/>
      <c r="V1083" s="2"/>
      <c r="W1083" s="2"/>
      <c r="X1083" s="28"/>
      <c r="Y1083" s="28"/>
      <c r="Z1083" s="28"/>
      <c r="AA1083" s="2"/>
      <c r="AB1083" s="2"/>
      <c r="AC1083" s="2"/>
      <c r="AD1083" s="7"/>
      <c r="AE1083" s="2"/>
      <c r="AF1083" s="7"/>
      <c r="AG1083" s="7"/>
      <c r="AH1083" s="3"/>
    </row>
    <row r="1084" spans="1:34" ht="20.25" x14ac:dyDescent="0.3">
      <c r="A1084" s="7"/>
      <c r="B1084" s="7"/>
      <c r="C1084" s="7"/>
      <c r="D1084" s="2"/>
      <c r="E1084" s="2"/>
      <c r="F1084" s="2"/>
      <c r="G1084" s="7"/>
      <c r="H1084" s="7"/>
      <c r="I1084" s="7"/>
      <c r="J1084" s="7"/>
      <c r="K1084" s="2"/>
      <c r="L1084" s="2"/>
      <c r="M1084" s="2"/>
      <c r="N1084" s="2"/>
      <c r="O1084" s="2"/>
      <c r="P1084" s="2"/>
      <c r="Q1084" s="2"/>
      <c r="R1084" s="2"/>
      <c r="S1084" s="7"/>
      <c r="T1084" s="2"/>
      <c r="U1084" s="28"/>
      <c r="V1084" s="2"/>
      <c r="W1084" s="2"/>
      <c r="X1084" s="28"/>
      <c r="Y1084" s="28"/>
      <c r="Z1084" s="28"/>
      <c r="AA1084" s="2"/>
      <c r="AB1084" s="2"/>
      <c r="AC1084" s="2"/>
      <c r="AD1084" s="7"/>
      <c r="AE1084" s="2"/>
      <c r="AF1084" s="7"/>
      <c r="AG1084" s="7"/>
      <c r="AH1084" s="3"/>
    </row>
    <row r="1085" spans="1:34" ht="20.25" x14ac:dyDescent="0.3">
      <c r="A1085" s="7"/>
      <c r="B1085" s="7"/>
      <c r="C1085" s="7"/>
      <c r="D1085" s="2"/>
      <c r="E1085" s="2"/>
      <c r="F1085" s="2"/>
      <c r="G1085" s="7"/>
      <c r="H1085" s="7"/>
      <c r="I1085" s="7"/>
      <c r="J1085" s="7"/>
      <c r="K1085" s="2"/>
      <c r="L1085" s="2"/>
      <c r="M1085" s="2"/>
      <c r="N1085" s="2"/>
      <c r="O1085" s="2"/>
      <c r="P1085" s="2"/>
      <c r="Q1085" s="2"/>
      <c r="R1085" s="2"/>
      <c r="S1085" s="7"/>
      <c r="T1085" s="2"/>
      <c r="U1085" s="28"/>
      <c r="V1085" s="2"/>
      <c r="W1085" s="2"/>
      <c r="X1085" s="28"/>
      <c r="Y1085" s="28"/>
      <c r="Z1085" s="28"/>
      <c r="AA1085" s="2"/>
      <c r="AB1085" s="2"/>
      <c r="AC1085" s="2"/>
      <c r="AD1085" s="7"/>
      <c r="AE1085" s="2"/>
      <c r="AF1085" s="4"/>
      <c r="AG1085" s="7"/>
      <c r="AH1085" s="3"/>
    </row>
    <row r="1086" spans="1:34" ht="20.25" x14ac:dyDescent="0.3">
      <c r="A1086" s="7"/>
      <c r="B1086" s="7"/>
      <c r="C1086" s="7"/>
      <c r="D1086" s="2"/>
      <c r="E1086" s="2"/>
      <c r="F1086" s="2"/>
      <c r="G1086" s="7"/>
      <c r="H1086" s="7"/>
      <c r="I1086" s="7"/>
      <c r="J1086" s="7"/>
      <c r="K1086" s="2"/>
      <c r="L1086" s="2"/>
      <c r="M1086" s="2"/>
      <c r="N1086" s="2"/>
      <c r="O1086" s="2"/>
      <c r="P1086" s="2"/>
      <c r="Q1086" s="2"/>
      <c r="R1086" s="2"/>
      <c r="S1086" s="7"/>
      <c r="T1086" s="2"/>
      <c r="U1086" s="28"/>
      <c r="V1086" s="2"/>
      <c r="W1086" s="2"/>
      <c r="X1086" s="28"/>
      <c r="Y1086" s="28"/>
      <c r="Z1086" s="28"/>
      <c r="AA1086" s="2"/>
      <c r="AB1086" s="2"/>
      <c r="AC1086" s="2"/>
      <c r="AD1086" s="7"/>
      <c r="AE1086" s="2"/>
      <c r="AF1086" s="4"/>
      <c r="AG1086" s="7"/>
      <c r="AH1086" s="3"/>
    </row>
    <row r="1087" spans="1:34" ht="20.25" x14ac:dyDescent="0.3">
      <c r="A1087" s="7"/>
      <c r="B1087" s="7"/>
      <c r="C1087" s="7"/>
      <c r="D1087" s="2"/>
      <c r="E1087" s="2"/>
      <c r="F1087" s="2"/>
      <c r="G1087" s="7"/>
      <c r="H1087" s="7"/>
      <c r="I1087" s="7"/>
      <c r="J1087" s="7"/>
      <c r="K1087" s="2"/>
      <c r="L1087" s="2"/>
      <c r="M1087" s="2"/>
      <c r="N1087" s="2"/>
      <c r="O1087" s="2"/>
      <c r="P1087" s="2"/>
      <c r="Q1087" s="2"/>
      <c r="R1087" s="2"/>
      <c r="S1087" s="7"/>
      <c r="T1087" s="2"/>
      <c r="U1087" s="28"/>
      <c r="V1087" s="2"/>
      <c r="W1087" s="2"/>
      <c r="X1087" s="28"/>
      <c r="Y1087" s="28"/>
      <c r="Z1087" s="28"/>
      <c r="AA1087" s="2"/>
      <c r="AB1087" s="2"/>
      <c r="AC1087" s="2"/>
      <c r="AD1087" s="7"/>
      <c r="AE1087" s="2"/>
      <c r="AF1087" s="4"/>
      <c r="AG1087" s="7"/>
      <c r="AH1087" s="3"/>
    </row>
    <row r="1088" spans="1:34" ht="20.25" x14ac:dyDescent="0.3">
      <c r="A1088" s="7"/>
      <c r="B1088" s="7"/>
      <c r="C1088" s="7"/>
      <c r="D1088" s="2"/>
      <c r="E1088" s="2"/>
      <c r="F1088" s="2"/>
      <c r="G1088" s="7"/>
      <c r="H1088" s="7"/>
      <c r="I1088" s="7"/>
      <c r="J1088" s="7"/>
      <c r="K1088" s="2"/>
      <c r="L1088" s="2"/>
      <c r="M1088" s="2"/>
      <c r="N1088" s="2"/>
      <c r="O1088" s="2"/>
      <c r="P1088" s="2"/>
      <c r="Q1088" s="2"/>
      <c r="R1088" s="2"/>
      <c r="S1088" s="7"/>
      <c r="T1088" s="2"/>
      <c r="U1088" s="28"/>
      <c r="V1088" s="2"/>
      <c r="W1088" s="2"/>
      <c r="X1088" s="28"/>
      <c r="Y1088" s="28"/>
      <c r="Z1088" s="28"/>
      <c r="AA1088" s="2"/>
      <c r="AB1088" s="2"/>
      <c r="AC1088" s="2"/>
      <c r="AD1088" s="7"/>
      <c r="AE1088" s="2"/>
      <c r="AF1088" s="4"/>
      <c r="AG1088" s="7"/>
      <c r="AH1088" s="3"/>
    </row>
    <row r="1089" spans="1:34" ht="20.25" x14ac:dyDescent="0.3">
      <c r="A1089" s="7"/>
      <c r="B1089" s="7"/>
      <c r="C1089" s="7"/>
      <c r="D1089" s="2"/>
      <c r="E1089" s="2"/>
      <c r="F1089" s="2"/>
      <c r="G1089" s="7"/>
      <c r="H1089" s="7"/>
      <c r="I1089" s="7"/>
      <c r="J1089" s="7"/>
      <c r="K1089" s="2"/>
      <c r="L1089" s="2"/>
      <c r="M1089" s="2"/>
      <c r="N1089" s="2"/>
      <c r="O1089" s="2"/>
      <c r="P1089" s="2"/>
      <c r="Q1089" s="2"/>
      <c r="R1089" s="2"/>
      <c r="S1089" s="7"/>
      <c r="T1089" s="2"/>
      <c r="U1089" s="28"/>
      <c r="V1089" s="2"/>
      <c r="W1089" s="2"/>
      <c r="X1089" s="28"/>
      <c r="Y1089" s="28"/>
      <c r="Z1089" s="28"/>
      <c r="AA1089" s="2"/>
      <c r="AB1089" s="2"/>
      <c r="AC1089" s="2"/>
      <c r="AD1089" s="7"/>
      <c r="AE1089" s="2"/>
      <c r="AF1089" s="4"/>
      <c r="AG1089" s="7"/>
      <c r="AH1089" s="3"/>
    </row>
    <row r="1090" spans="1:34" ht="20.25" x14ac:dyDescent="0.3">
      <c r="A1090" s="7"/>
      <c r="B1090" s="7"/>
      <c r="C1090" s="7"/>
      <c r="D1090" s="2"/>
      <c r="E1090" s="2"/>
      <c r="F1090" s="2"/>
      <c r="G1090" s="7"/>
      <c r="H1090" s="7"/>
      <c r="I1090" s="7"/>
      <c r="J1090" s="7"/>
      <c r="K1090" s="2"/>
      <c r="L1090" s="2"/>
      <c r="M1090" s="2"/>
      <c r="N1090" s="2"/>
      <c r="O1090" s="2"/>
      <c r="P1090" s="2"/>
      <c r="Q1090" s="2"/>
      <c r="R1090" s="2"/>
      <c r="S1090" s="7"/>
      <c r="T1090" s="2"/>
      <c r="U1090" s="28"/>
      <c r="V1090" s="2"/>
      <c r="W1090" s="2"/>
      <c r="X1090" s="28"/>
      <c r="Y1090" s="28"/>
      <c r="Z1090" s="28"/>
      <c r="AA1090" s="2"/>
      <c r="AB1090" s="2"/>
      <c r="AC1090" s="2"/>
      <c r="AD1090" s="7"/>
      <c r="AE1090" s="2"/>
      <c r="AF1090" s="7"/>
      <c r="AG1090" s="7"/>
      <c r="AH1090" s="3"/>
    </row>
    <row r="1091" spans="1:34" ht="20.25" x14ac:dyDescent="0.3">
      <c r="A1091" s="7"/>
      <c r="B1091" s="7"/>
      <c r="C1091" s="7"/>
      <c r="D1091" s="2"/>
      <c r="E1091" s="2"/>
      <c r="F1091" s="2"/>
      <c r="G1091" s="7"/>
      <c r="H1091" s="7"/>
      <c r="I1091" s="7"/>
      <c r="J1091" s="7"/>
      <c r="K1091" s="2"/>
      <c r="L1091" s="2"/>
      <c r="M1091" s="2"/>
      <c r="N1091" s="2"/>
      <c r="O1091" s="2"/>
      <c r="P1091" s="2"/>
      <c r="Q1091" s="2"/>
      <c r="R1091" s="2"/>
      <c r="S1091" s="7"/>
      <c r="T1091" s="2"/>
      <c r="U1091" s="28"/>
      <c r="V1091" s="2"/>
      <c r="W1091" s="2"/>
      <c r="X1091" s="28"/>
      <c r="Y1091" s="28"/>
      <c r="Z1091" s="28"/>
      <c r="AA1091" s="2"/>
      <c r="AB1091" s="2"/>
      <c r="AC1091" s="2"/>
      <c r="AD1091" s="7"/>
      <c r="AE1091" s="2"/>
      <c r="AF1091" s="5"/>
      <c r="AG1091" s="7"/>
      <c r="AH1091" s="3"/>
    </row>
    <row r="1092" spans="1:34" ht="20.25" x14ac:dyDescent="0.3">
      <c r="A1092" s="7"/>
      <c r="B1092" s="7"/>
      <c r="C1092" s="7"/>
      <c r="D1092" s="2"/>
      <c r="E1092" s="2"/>
      <c r="F1092" s="2"/>
      <c r="G1092" s="7"/>
      <c r="H1092" s="7"/>
      <c r="I1092" s="7"/>
      <c r="J1092" s="7"/>
      <c r="K1092" s="2"/>
      <c r="L1092" s="2"/>
      <c r="M1092" s="2"/>
      <c r="N1092" s="2"/>
      <c r="O1092" s="2"/>
      <c r="P1092" s="2"/>
      <c r="Q1092" s="2"/>
      <c r="R1092" s="2"/>
      <c r="S1092" s="7"/>
      <c r="T1092" s="2"/>
      <c r="U1092" s="28"/>
      <c r="V1092" s="2"/>
      <c r="W1092" s="2"/>
      <c r="X1092" s="28"/>
      <c r="Y1092" s="28"/>
      <c r="Z1092" s="28"/>
      <c r="AA1092" s="2"/>
      <c r="AB1092" s="2"/>
      <c r="AC1092" s="2"/>
      <c r="AD1092" s="7"/>
      <c r="AE1092" s="2"/>
      <c r="AF1092" s="5"/>
      <c r="AG1092" s="7"/>
      <c r="AH1092" s="3"/>
    </row>
    <row r="1093" spans="1:34" ht="20.25" x14ac:dyDescent="0.3">
      <c r="A1093" s="7"/>
      <c r="B1093" s="7"/>
      <c r="C1093" s="7"/>
      <c r="D1093" s="2"/>
      <c r="E1093" s="2"/>
      <c r="F1093" s="2"/>
      <c r="G1093" s="7"/>
      <c r="H1093" s="7"/>
      <c r="I1093" s="7"/>
      <c r="J1093" s="7"/>
      <c r="K1093" s="2"/>
      <c r="L1093" s="2"/>
      <c r="M1093" s="2"/>
      <c r="N1093" s="2"/>
      <c r="O1093" s="2"/>
      <c r="P1093" s="2"/>
      <c r="Q1093" s="2"/>
      <c r="R1093" s="2"/>
      <c r="S1093" s="7"/>
      <c r="T1093" s="2"/>
      <c r="U1093" s="28"/>
      <c r="V1093" s="2"/>
      <c r="W1093" s="2"/>
      <c r="X1093" s="28"/>
      <c r="Y1093" s="28"/>
      <c r="Z1093" s="28"/>
      <c r="AA1093" s="2"/>
      <c r="AB1093" s="2"/>
      <c r="AC1093" s="2"/>
      <c r="AD1093" s="7"/>
      <c r="AE1093" s="2"/>
      <c r="AF1093" s="5"/>
      <c r="AG1093" s="7"/>
      <c r="AH1093" s="3"/>
    </row>
    <row r="1094" spans="1:34" ht="20.25" x14ac:dyDescent="0.3">
      <c r="A1094" s="7"/>
      <c r="B1094" s="7"/>
      <c r="C1094" s="7"/>
      <c r="D1094" s="2"/>
      <c r="E1094" s="2"/>
      <c r="F1094" s="2"/>
      <c r="G1094" s="7"/>
      <c r="H1094" s="7"/>
      <c r="I1094" s="7"/>
      <c r="J1094" s="7"/>
      <c r="K1094" s="2"/>
      <c r="L1094" s="2"/>
      <c r="M1094" s="2"/>
      <c r="N1094" s="2"/>
      <c r="O1094" s="2"/>
      <c r="P1094" s="2"/>
      <c r="Q1094" s="2"/>
      <c r="R1094" s="2"/>
      <c r="S1094" s="7"/>
      <c r="T1094" s="2"/>
      <c r="U1094" s="28"/>
      <c r="V1094" s="2"/>
      <c r="W1094" s="2"/>
      <c r="X1094" s="28"/>
      <c r="Y1094" s="28"/>
      <c r="Z1094" s="28"/>
      <c r="AA1094" s="2"/>
      <c r="AB1094" s="2"/>
      <c r="AC1094" s="2"/>
      <c r="AD1094" s="7"/>
      <c r="AE1094" s="2"/>
      <c r="AF1094" s="5"/>
      <c r="AG1094" s="7"/>
      <c r="AH1094" s="3"/>
    </row>
    <row r="1095" spans="1:34" ht="20.25" x14ac:dyDescent="0.3">
      <c r="A1095" s="7"/>
      <c r="B1095" s="7"/>
      <c r="C1095" s="7"/>
      <c r="D1095" s="2"/>
      <c r="E1095" s="2"/>
      <c r="F1095" s="2"/>
      <c r="G1095" s="7"/>
      <c r="H1095" s="7"/>
      <c r="I1095" s="7"/>
      <c r="J1095" s="7"/>
      <c r="K1095" s="2"/>
      <c r="L1095" s="2"/>
      <c r="M1095" s="2"/>
      <c r="N1095" s="2"/>
      <c r="O1095" s="2"/>
      <c r="P1095" s="2"/>
      <c r="Q1095" s="2"/>
      <c r="R1095" s="2"/>
      <c r="S1095" s="7"/>
      <c r="T1095" s="2"/>
      <c r="U1095" s="28"/>
      <c r="V1095" s="2"/>
      <c r="W1095" s="2"/>
      <c r="X1095" s="28"/>
      <c r="Y1095" s="28"/>
      <c r="Z1095" s="28"/>
      <c r="AA1095" s="2"/>
      <c r="AB1095" s="2"/>
      <c r="AC1095" s="2"/>
      <c r="AD1095" s="7"/>
      <c r="AE1095" s="2"/>
      <c r="AF1095" s="5"/>
      <c r="AG1095" s="7"/>
      <c r="AH1095" s="3"/>
    </row>
    <row r="1096" spans="1:34" ht="20.25" x14ac:dyDescent="0.3">
      <c r="A1096" s="7"/>
      <c r="B1096" s="7"/>
      <c r="C1096" s="7"/>
      <c r="D1096" s="2"/>
      <c r="E1096" s="2"/>
      <c r="F1096" s="2"/>
      <c r="G1096" s="7"/>
      <c r="H1096" s="7"/>
      <c r="I1096" s="7"/>
      <c r="J1096" s="7"/>
      <c r="K1096" s="2"/>
      <c r="L1096" s="2"/>
      <c r="M1096" s="2"/>
      <c r="N1096" s="2"/>
      <c r="O1096" s="2"/>
      <c r="P1096" s="2"/>
      <c r="Q1096" s="2"/>
      <c r="R1096" s="2"/>
      <c r="S1096" s="7"/>
      <c r="T1096" s="2"/>
      <c r="U1096" s="28"/>
      <c r="V1096" s="2"/>
      <c r="W1096" s="2"/>
      <c r="X1096" s="28"/>
      <c r="Y1096" s="28"/>
      <c r="Z1096" s="28"/>
      <c r="AA1096" s="2"/>
      <c r="AB1096" s="2"/>
      <c r="AC1096" s="2"/>
      <c r="AD1096" s="7"/>
      <c r="AE1096" s="2"/>
      <c r="AF1096" s="5"/>
      <c r="AG1096" s="7"/>
      <c r="AH1096" s="3"/>
    </row>
    <row r="1097" spans="1:34" ht="20.25" x14ac:dyDescent="0.3">
      <c r="A1097" s="7"/>
      <c r="B1097" s="7"/>
      <c r="C1097" s="7"/>
      <c r="D1097" s="2"/>
      <c r="E1097" s="2"/>
      <c r="F1097" s="2"/>
      <c r="G1097" s="7"/>
      <c r="H1097" s="7"/>
      <c r="I1097" s="7"/>
      <c r="J1097" s="7"/>
      <c r="K1097" s="2"/>
      <c r="L1097" s="2"/>
      <c r="M1097" s="2"/>
      <c r="N1097" s="2"/>
      <c r="O1097" s="2"/>
      <c r="P1097" s="2"/>
      <c r="Q1097" s="2"/>
      <c r="R1097" s="2"/>
      <c r="S1097" s="7"/>
      <c r="T1097" s="2"/>
      <c r="U1097" s="28"/>
      <c r="V1097" s="2"/>
      <c r="W1097" s="2"/>
      <c r="X1097" s="28"/>
      <c r="Y1097" s="28"/>
      <c r="Z1097" s="28"/>
      <c r="AA1097" s="2"/>
      <c r="AB1097" s="2"/>
      <c r="AC1097" s="2"/>
      <c r="AD1097" s="7"/>
      <c r="AE1097" s="2"/>
      <c r="AF1097" s="5"/>
      <c r="AG1097" s="7"/>
      <c r="AH1097" s="3"/>
    </row>
    <row r="1098" spans="1:34" ht="20.25" x14ac:dyDescent="0.3">
      <c r="A1098" s="7"/>
      <c r="B1098" s="7"/>
      <c r="C1098" s="7"/>
      <c r="D1098" s="2"/>
      <c r="E1098" s="2"/>
      <c r="F1098" s="2"/>
      <c r="G1098" s="7"/>
      <c r="H1098" s="7"/>
      <c r="I1098" s="7"/>
      <c r="J1098" s="7"/>
      <c r="K1098" s="2"/>
      <c r="L1098" s="2"/>
      <c r="M1098" s="2"/>
      <c r="N1098" s="2"/>
      <c r="O1098" s="2"/>
      <c r="P1098" s="2"/>
      <c r="Q1098" s="2"/>
      <c r="R1098" s="2"/>
      <c r="S1098" s="7"/>
      <c r="T1098" s="2"/>
      <c r="U1098" s="28"/>
      <c r="V1098" s="2"/>
      <c r="W1098" s="2"/>
      <c r="X1098" s="28"/>
      <c r="Y1098" s="28"/>
      <c r="Z1098" s="28"/>
      <c r="AA1098" s="2"/>
      <c r="AB1098" s="2"/>
      <c r="AC1098" s="2"/>
      <c r="AD1098" s="7"/>
      <c r="AE1098" s="2"/>
      <c r="AF1098" s="5"/>
      <c r="AG1098" s="7"/>
      <c r="AH1098" s="3"/>
    </row>
    <row r="1099" spans="1:34" ht="20.25" x14ac:dyDescent="0.3">
      <c r="A1099" s="7"/>
      <c r="B1099" s="7"/>
      <c r="C1099" s="7"/>
      <c r="D1099" s="2"/>
      <c r="E1099" s="2"/>
      <c r="F1099" s="2"/>
      <c r="G1099" s="7"/>
      <c r="H1099" s="7"/>
      <c r="I1099" s="7"/>
      <c r="J1099" s="7"/>
      <c r="K1099" s="2"/>
      <c r="L1099" s="2"/>
      <c r="M1099" s="2"/>
      <c r="N1099" s="2"/>
      <c r="O1099" s="2"/>
      <c r="P1099" s="2"/>
      <c r="Q1099" s="2"/>
      <c r="R1099" s="2"/>
      <c r="S1099" s="7"/>
      <c r="T1099" s="2"/>
      <c r="U1099" s="28"/>
      <c r="V1099" s="2"/>
      <c r="W1099" s="2"/>
      <c r="X1099" s="28"/>
      <c r="Y1099" s="28"/>
      <c r="Z1099" s="28"/>
      <c r="AA1099" s="2"/>
      <c r="AB1099" s="2"/>
      <c r="AC1099" s="2"/>
      <c r="AD1099" s="7"/>
      <c r="AE1099" s="2"/>
      <c r="AF1099" s="5"/>
      <c r="AG1099" s="7"/>
      <c r="AH1099" s="3"/>
    </row>
    <row r="1100" spans="1:34" ht="20.25" x14ac:dyDescent="0.3">
      <c r="A1100" s="7"/>
      <c r="B1100" s="7"/>
      <c r="C1100" s="7"/>
      <c r="D1100" s="2"/>
      <c r="E1100" s="2"/>
      <c r="F1100" s="2"/>
      <c r="G1100" s="7"/>
      <c r="H1100" s="7"/>
      <c r="I1100" s="7"/>
      <c r="J1100" s="7"/>
      <c r="K1100" s="2"/>
      <c r="L1100" s="2"/>
      <c r="M1100" s="2"/>
      <c r="N1100" s="2"/>
      <c r="O1100" s="2"/>
      <c r="P1100" s="2"/>
      <c r="Q1100" s="2"/>
      <c r="R1100" s="2"/>
      <c r="S1100" s="7"/>
      <c r="T1100" s="2"/>
      <c r="U1100" s="28"/>
      <c r="V1100" s="2"/>
      <c r="W1100" s="2"/>
      <c r="X1100" s="28"/>
      <c r="Y1100" s="28"/>
      <c r="Z1100" s="28"/>
      <c r="AA1100" s="2"/>
      <c r="AB1100" s="2"/>
      <c r="AC1100" s="2"/>
      <c r="AD1100" s="7"/>
      <c r="AE1100" s="2"/>
      <c r="AF1100" s="5"/>
      <c r="AG1100" s="7"/>
      <c r="AH1100" s="3"/>
    </row>
    <row r="1101" spans="1:34" ht="20.25" x14ac:dyDescent="0.3">
      <c r="A1101" s="7"/>
      <c r="B1101" s="7"/>
      <c r="C1101" s="7"/>
      <c r="D1101" s="2"/>
      <c r="E1101" s="2"/>
      <c r="F1101" s="2"/>
      <c r="G1101" s="7"/>
      <c r="H1101" s="7"/>
      <c r="I1101" s="7"/>
      <c r="J1101" s="7"/>
      <c r="K1101" s="2"/>
      <c r="L1101" s="2"/>
      <c r="M1101" s="2"/>
      <c r="N1101" s="2"/>
      <c r="O1101" s="2"/>
      <c r="P1101" s="2"/>
      <c r="Q1101" s="2"/>
      <c r="R1101" s="2"/>
      <c r="S1101" s="7"/>
      <c r="T1101" s="2"/>
      <c r="U1101" s="28"/>
      <c r="V1101" s="2"/>
      <c r="W1101" s="2"/>
      <c r="X1101" s="28"/>
      <c r="Y1101" s="28"/>
      <c r="Z1101" s="28"/>
      <c r="AA1101" s="2"/>
      <c r="AB1101" s="2"/>
      <c r="AC1101" s="2"/>
      <c r="AD1101" s="7"/>
      <c r="AE1101" s="2"/>
      <c r="AF1101" s="5"/>
      <c r="AG1101" s="7"/>
      <c r="AH1101" s="3"/>
    </row>
    <row r="1102" spans="1:34" ht="20.25" x14ac:dyDescent="0.3">
      <c r="A1102" s="7"/>
      <c r="B1102" s="7"/>
      <c r="C1102" s="7"/>
      <c r="D1102" s="2"/>
      <c r="E1102" s="2"/>
      <c r="F1102" s="2"/>
      <c r="G1102" s="7"/>
      <c r="H1102" s="7"/>
      <c r="I1102" s="7"/>
      <c r="J1102" s="7"/>
      <c r="K1102" s="2"/>
      <c r="L1102" s="2"/>
      <c r="M1102" s="2"/>
      <c r="N1102" s="2"/>
      <c r="O1102" s="2"/>
      <c r="P1102" s="2"/>
      <c r="Q1102" s="2"/>
      <c r="R1102" s="2"/>
      <c r="S1102" s="7"/>
      <c r="T1102" s="2"/>
      <c r="U1102" s="28"/>
      <c r="V1102" s="2"/>
      <c r="W1102" s="2"/>
      <c r="X1102" s="28"/>
      <c r="Y1102" s="28"/>
      <c r="Z1102" s="28"/>
      <c r="AA1102" s="2"/>
      <c r="AB1102" s="2"/>
      <c r="AC1102" s="2"/>
      <c r="AD1102" s="7"/>
      <c r="AE1102" s="2"/>
      <c r="AF1102" s="7"/>
      <c r="AG1102" s="7"/>
      <c r="AH1102" s="3"/>
    </row>
    <row r="1103" spans="1:34" ht="18.75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</row>
    <row r="1104" spans="1:34" ht="18.75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26"/>
      <c r="V1104" s="7"/>
      <c r="W1104" s="7"/>
      <c r="X1104" s="26"/>
      <c r="Y1104" s="26"/>
      <c r="Z1104" s="26"/>
      <c r="AA1104" s="7"/>
      <c r="AB1104" s="7"/>
      <c r="AC1104" s="7"/>
      <c r="AD1104" s="7"/>
      <c r="AE1104" s="7"/>
      <c r="AF1104" s="7"/>
      <c r="AG1104" s="7"/>
      <c r="AH1104" s="7"/>
    </row>
    <row r="1105" spans="1:34" ht="20.25" x14ac:dyDescent="0.3">
      <c r="A1105" s="7"/>
      <c r="B1105" s="7"/>
      <c r="C1105" s="7"/>
      <c r="D1105" s="2"/>
      <c r="E1105" s="2"/>
      <c r="F1105" s="2"/>
      <c r="G1105" s="7"/>
      <c r="H1105" s="7"/>
      <c r="I1105" s="7"/>
      <c r="J1105" s="7"/>
      <c r="K1105" s="2"/>
      <c r="L1105" s="2"/>
      <c r="M1105" s="2"/>
      <c r="N1105" s="2"/>
      <c r="O1105" s="2"/>
      <c r="P1105" s="2"/>
      <c r="Q1105" s="2"/>
      <c r="R1105" s="2"/>
      <c r="S1105" s="7"/>
      <c r="T1105" s="2"/>
      <c r="U1105" s="28"/>
      <c r="V1105" s="2"/>
      <c r="W1105" s="2"/>
      <c r="X1105" s="28"/>
      <c r="Y1105" s="28"/>
      <c r="Z1105" s="28"/>
      <c r="AA1105" s="2"/>
      <c r="AB1105" s="2"/>
      <c r="AC1105" s="2"/>
      <c r="AD1105" s="7"/>
      <c r="AE1105" s="2"/>
      <c r="AF1105" s="7"/>
      <c r="AG1105" s="7"/>
      <c r="AH1105" s="3"/>
    </row>
    <row r="1106" spans="1:34" ht="20.25" x14ac:dyDescent="0.3">
      <c r="A1106" s="7"/>
      <c r="B1106" s="7"/>
      <c r="C1106" s="7"/>
      <c r="D1106" s="2"/>
      <c r="E1106" s="2"/>
      <c r="F1106" s="2"/>
      <c r="G1106" s="7"/>
      <c r="H1106" s="7"/>
      <c r="I1106" s="7"/>
      <c r="J1106" s="7"/>
      <c r="K1106" s="2"/>
      <c r="L1106" s="2"/>
      <c r="M1106" s="2"/>
      <c r="N1106" s="2"/>
      <c r="O1106" s="2"/>
      <c r="P1106" s="2"/>
      <c r="Q1106" s="2"/>
      <c r="R1106" s="2"/>
      <c r="S1106" s="7"/>
      <c r="T1106" s="2"/>
      <c r="U1106" s="28"/>
      <c r="V1106" s="2"/>
      <c r="W1106" s="2"/>
      <c r="X1106" s="28"/>
      <c r="Y1106" s="28"/>
      <c r="Z1106" s="28"/>
      <c r="AA1106" s="2"/>
      <c r="AB1106" s="2"/>
      <c r="AC1106" s="2"/>
      <c r="AD1106" s="7"/>
      <c r="AE1106" s="2"/>
      <c r="AF1106" s="7"/>
      <c r="AG1106" s="7"/>
      <c r="AH1106" s="3"/>
    </row>
    <row r="1107" spans="1:34" ht="20.25" x14ac:dyDescent="0.3">
      <c r="A1107" s="7"/>
      <c r="B1107" s="7"/>
      <c r="C1107" s="7"/>
      <c r="D1107" s="2"/>
      <c r="E1107" s="2"/>
      <c r="F1107" s="2"/>
      <c r="G1107" s="7"/>
      <c r="H1107" s="7"/>
      <c r="I1107" s="7"/>
      <c r="J1107" s="7"/>
      <c r="K1107" s="2"/>
      <c r="L1107" s="2"/>
      <c r="M1107" s="2"/>
      <c r="N1107" s="2"/>
      <c r="O1107" s="2"/>
      <c r="P1107" s="2"/>
      <c r="Q1107" s="2"/>
      <c r="R1107" s="2"/>
      <c r="S1107" s="7"/>
      <c r="T1107" s="2"/>
      <c r="U1107" s="28"/>
      <c r="V1107" s="2"/>
      <c r="W1107" s="2"/>
      <c r="X1107" s="28"/>
      <c r="Y1107" s="28"/>
      <c r="Z1107" s="28"/>
      <c r="AA1107" s="2"/>
      <c r="AB1107" s="2"/>
      <c r="AC1107" s="2"/>
      <c r="AD1107" s="7"/>
      <c r="AE1107" s="2"/>
      <c r="AF1107" s="7"/>
      <c r="AG1107" s="7"/>
      <c r="AH1107" s="3"/>
    </row>
    <row r="1108" spans="1:34" ht="20.25" x14ac:dyDescent="0.3">
      <c r="A1108" s="7"/>
      <c r="B1108" s="7"/>
      <c r="C1108" s="7"/>
      <c r="D1108" s="2"/>
      <c r="E1108" s="2"/>
      <c r="F1108" s="2"/>
      <c r="G1108" s="7"/>
      <c r="H1108" s="7"/>
      <c r="I1108" s="7"/>
      <c r="J1108" s="7"/>
      <c r="K1108" s="2"/>
      <c r="L1108" s="2"/>
      <c r="M1108" s="2"/>
      <c r="N1108" s="2"/>
      <c r="O1108" s="2"/>
      <c r="P1108" s="2"/>
      <c r="Q1108" s="2"/>
      <c r="R1108" s="2"/>
      <c r="S1108" s="7"/>
      <c r="T1108" s="2"/>
      <c r="U1108" s="28"/>
      <c r="V1108" s="2"/>
      <c r="W1108" s="2"/>
      <c r="X1108" s="28"/>
      <c r="Y1108" s="28"/>
      <c r="Z1108" s="28"/>
      <c r="AA1108" s="2"/>
      <c r="AB1108" s="2"/>
      <c r="AC1108" s="2"/>
      <c r="AD1108" s="7"/>
      <c r="AE1108" s="2"/>
      <c r="AF1108" s="7"/>
      <c r="AG1108" s="7"/>
      <c r="AH1108" s="3"/>
    </row>
    <row r="1109" spans="1:34" ht="20.25" x14ac:dyDescent="0.3">
      <c r="A1109" s="7"/>
      <c r="B1109" s="7"/>
      <c r="C1109" s="7"/>
      <c r="D1109" s="2"/>
      <c r="E1109" s="2"/>
      <c r="F1109" s="2"/>
      <c r="G1109" s="7"/>
      <c r="H1109" s="7"/>
      <c r="I1109" s="7"/>
      <c r="J1109" s="7"/>
      <c r="K1109" s="2"/>
      <c r="L1109" s="2"/>
      <c r="M1109" s="2"/>
      <c r="N1109" s="2"/>
      <c r="O1109" s="2"/>
      <c r="P1109" s="2"/>
      <c r="Q1109" s="2"/>
      <c r="R1109" s="2"/>
      <c r="S1109" s="7"/>
      <c r="T1109" s="2"/>
      <c r="U1109" s="28"/>
      <c r="V1109" s="2"/>
      <c r="W1109" s="2"/>
      <c r="X1109" s="28"/>
      <c r="Y1109" s="28"/>
      <c r="Z1109" s="28"/>
      <c r="AA1109" s="2"/>
      <c r="AB1109" s="2"/>
      <c r="AC1109" s="2"/>
      <c r="AD1109" s="7"/>
      <c r="AE1109" s="2"/>
      <c r="AF1109" s="7"/>
      <c r="AG1109" s="7"/>
      <c r="AH1109" s="3"/>
    </row>
    <row r="1110" spans="1:34" ht="20.25" x14ac:dyDescent="0.3">
      <c r="A1110" s="7"/>
      <c r="B1110" s="7"/>
      <c r="C1110" s="7"/>
      <c r="D1110" s="2"/>
      <c r="E1110" s="2"/>
      <c r="F1110" s="2"/>
      <c r="G1110" s="7"/>
      <c r="H1110" s="7"/>
      <c r="I1110" s="7"/>
      <c r="J1110" s="7"/>
      <c r="K1110" s="2"/>
      <c r="L1110" s="2"/>
      <c r="M1110" s="2"/>
      <c r="N1110" s="2"/>
      <c r="O1110" s="2"/>
      <c r="P1110" s="2"/>
      <c r="Q1110" s="2"/>
      <c r="R1110" s="2"/>
      <c r="S1110" s="7"/>
      <c r="T1110" s="2"/>
      <c r="U1110" s="28"/>
      <c r="V1110" s="2"/>
      <c r="W1110" s="2"/>
      <c r="X1110" s="28"/>
      <c r="Y1110" s="28"/>
      <c r="Z1110" s="28"/>
      <c r="AA1110" s="2"/>
      <c r="AB1110" s="2"/>
      <c r="AC1110" s="2"/>
      <c r="AD1110" s="7"/>
      <c r="AE1110" s="2"/>
      <c r="AF1110" s="7"/>
      <c r="AG1110" s="7"/>
      <c r="AH1110" s="3"/>
    </row>
    <row r="1111" spans="1:34" ht="20.25" x14ac:dyDescent="0.3">
      <c r="A1111" s="7"/>
      <c r="B1111" s="7"/>
      <c r="C1111" s="7"/>
      <c r="D1111" s="2"/>
      <c r="E1111" s="2"/>
      <c r="F1111" s="2"/>
      <c r="G1111" s="7"/>
      <c r="H1111" s="7"/>
      <c r="I1111" s="7"/>
      <c r="J1111" s="7"/>
      <c r="K1111" s="2"/>
      <c r="L1111" s="2"/>
      <c r="M1111" s="2"/>
      <c r="N1111" s="2"/>
      <c r="O1111" s="2"/>
      <c r="P1111" s="2"/>
      <c r="Q1111" s="2"/>
      <c r="R1111" s="2"/>
      <c r="S1111" s="7"/>
      <c r="T1111" s="2"/>
      <c r="U1111" s="28"/>
      <c r="V1111" s="2"/>
      <c r="W1111" s="2"/>
      <c r="X1111" s="28"/>
      <c r="Y1111" s="28"/>
      <c r="Z1111" s="28"/>
      <c r="AA1111" s="2"/>
      <c r="AB1111" s="2"/>
      <c r="AC1111" s="2"/>
      <c r="AD1111" s="7"/>
      <c r="AE1111" s="2"/>
      <c r="AF1111" s="7"/>
      <c r="AG1111" s="7"/>
      <c r="AH1111" s="3"/>
    </row>
    <row r="1112" spans="1:34" ht="20.25" x14ac:dyDescent="0.3">
      <c r="A1112" s="7"/>
      <c r="B1112" s="7"/>
      <c r="C1112" s="7"/>
      <c r="D1112" s="2"/>
      <c r="E1112" s="2"/>
      <c r="F1112" s="2"/>
      <c r="G1112" s="7"/>
      <c r="H1112" s="7"/>
      <c r="I1112" s="7"/>
      <c r="J1112" s="7"/>
      <c r="K1112" s="2"/>
      <c r="L1112" s="2"/>
      <c r="M1112" s="2"/>
      <c r="N1112" s="2"/>
      <c r="O1112" s="2"/>
      <c r="P1112" s="2"/>
      <c r="Q1112" s="2"/>
      <c r="R1112" s="2"/>
      <c r="S1112" s="7"/>
      <c r="T1112" s="2"/>
      <c r="U1112" s="28"/>
      <c r="V1112" s="2"/>
      <c r="W1112" s="2"/>
      <c r="X1112" s="28"/>
      <c r="Y1112" s="28"/>
      <c r="Z1112" s="28"/>
      <c r="AA1112" s="2"/>
      <c r="AB1112" s="2"/>
      <c r="AC1112" s="2"/>
      <c r="AD1112" s="7"/>
      <c r="AE1112" s="2"/>
      <c r="AF1112" s="7"/>
      <c r="AG1112" s="7"/>
      <c r="AH1112" s="3"/>
    </row>
    <row r="1113" spans="1:34" ht="20.25" x14ac:dyDescent="0.3">
      <c r="A1113" s="7"/>
      <c r="B1113" s="7"/>
      <c r="C1113" s="7"/>
      <c r="D1113" s="2"/>
      <c r="E1113" s="2"/>
      <c r="F1113" s="2"/>
      <c r="G1113" s="7"/>
      <c r="H1113" s="7"/>
      <c r="I1113" s="7"/>
      <c r="J1113" s="7"/>
      <c r="K1113" s="2"/>
      <c r="L1113" s="2"/>
      <c r="M1113" s="2"/>
      <c r="N1113" s="2"/>
      <c r="O1113" s="2"/>
      <c r="P1113" s="2"/>
      <c r="Q1113" s="2"/>
      <c r="R1113" s="2"/>
      <c r="S1113" s="7"/>
      <c r="T1113" s="2"/>
      <c r="U1113" s="28"/>
      <c r="V1113" s="2"/>
      <c r="W1113" s="2"/>
      <c r="X1113" s="28"/>
      <c r="Y1113" s="28"/>
      <c r="Z1113" s="28"/>
      <c r="AA1113" s="2"/>
      <c r="AB1113" s="2"/>
      <c r="AC1113" s="2"/>
      <c r="AD1113" s="7"/>
      <c r="AE1113" s="2"/>
      <c r="AF1113" s="7"/>
      <c r="AG1113" s="7"/>
      <c r="AH1113" s="3"/>
    </row>
    <row r="1114" spans="1:34" ht="20.25" x14ac:dyDescent="0.3">
      <c r="A1114" s="7"/>
      <c r="B1114" s="7"/>
      <c r="C1114" s="7"/>
      <c r="D1114" s="2"/>
      <c r="E1114" s="2"/>
      <c r="F1114" s="2"/>
      <c r="G1114" s="7"/>
      <c r="H1114" s="7"/>
      <c r="I1114" s="7"/>
      <c r="J1114" s="7"/>
      <c r="K1114" s="2"/>
      <c r="L1114" s="2"/>
      <c r="M1114" s="2"/>
      <c r="N1114" s="2"/>
      <c r="O1114" s="2"/>
      <c r="P1114" s="2"/>
      <c r="Q1114" s="2"/>
      <c r="R1114" s="2"/>
      <c r="S1114" s="7"/>
      <c r="T1114" s="2"/>
      <c r="U1114" s="28"/>
      <c r="V1114" s="2"/>
      <c r="W1114" s="2"/>
      <c r="X1114" s="28"/>
      <c r="Y1114" s="28"/>
      <c r="Z1114" s="28"/>
      <c r="AA1114" s="2"/>
      <c r="AB1114" s="2"/>
      <c r="AC1114" s="2"/>
      <c r="AD1114" s="7"/>
      <c r="AE1114" s="2"/>
      <c r="AF1114" s="4"/>
      <c r="AG1114" s="7"/>
      <c r="AH1114" s="3"/>
    </row>
    <row r="1115" spans="1:34" ht="20.25" x14ac:dyDescent="0.3">
      <c r="A1115" s="7"/>
      <c r="B1115" s="7"/>
      <c r="C1115" s="7"/>
      <c r="D1115" s="2"/>
      <c r="E1115" s="2"/>
      <c r="F1115" s="2"/>
      <c r="G1115" s="7"/>
      <c r="H1115" s="7"/>
      <c r="I1115" s="7"/>
      <c r="J1115" s="7"/>
      <c r="K1115" s="2"/>
      <c r="L1115" s="2"/>
      <c r="M1115" s="2"/>
      <c r="N1115" s="2"/>
      <c r="O1115" s="2"/>
      <c r="P1115" s="2"/>
      <c r="Q1115" s="2"/>
      <c r="R1115" s="2"/>
      <c r="S1115" s="7"/>
      <c r="T1115" s="2"/>
      <c r="U1115" s="28"/>
      <c r="V1115" s="2"/>
      <c r="W1115" s="2"/>
      <c r="X1115" s="28"/>
      <c r="Y1115" s="28"/>
      <c r="Z1115" s="28"/>
      <c r="AA1115" s="2"/>
      <c r="AB1115" s="2"/>
      <c r="AC1115" s="2"/>
      <c r="AD1115" s="7"/>
      <c r="AE1115" s="2"/>
      <c r="AF1115" s="4"/>
      <c r="AG1115" s="7"/>
      <c r="AH1115" s="3"/>
    </row>
    <row r="1116" spans="1:34" ht="20.25" x14ac:dyDescent="0.3">
      <c r="A1116" s="7"/>
      <c r="B1116" s="7"/>
      <c r="C1116" s="7"/>
      <c r="D1116" s="2"/>
      <c r="E1116" s="2"/>
      <c r="F1116" s="2"/>
      <c r="G1116" s="7"/>
      <c r="H1116" s="7"/>
      <c r="I1116" s="7"/>
      <c r="J1116" s="7"/>
      <c r="K1116" s="2"/>
      <c r="L1116" s="2"/>
      <c r="M1116" s="2"/>
      <c r="N1116" s="2"/>
      <c r="O1116" s="2"/>
      <c r="P1116" s="2"/>
      <c r="Q1116" s="2"/>
      <c r="R1116" s="2"/>
      <c r="S1116" s="7"/>
      <c r="T1116" s="2"/>
      <c r="U1116" s="28"/>
      <c r="V1116" s="2"/>
      <c r="W1116" s="2"/>
      <c r="X1116" s="28"/>
      <c r="Y1116" s="28"/>
      <c r="Z1116" s="28"/>
      <c r="AA1116" s="2"/>
      <c r="AB1116" s="2"/>
      <c r="AC1116" s="2"/>
      <c r="AD1116" s="7"/>
      <c r="AE1116" s="2"/>
      <c r="AF1116" s="4"/>
      <c r="AG1116" s="7"/>
      <c r="AH1116" s="3"/>
    </row>
    <row r="1117" spans="1:34" ht="20.25" x14ac:dyDescent="0.3">
      <c r="A1117" s="7"/>
      <c r="B1117" s="7"/>
      <c r="C1117" s="7"/>
      <c r="D1117" s="2"/>
      <c r="E1117" s="2"/>
      <c r="F1117" s="2"/>
      <c r="G1117" s="7"/>
      <c r="H1117" s="7"/>
      <c r="I1117" s="7"/>
      <c r="J1117" s="7"/>
      <c r="K1117" s="2"/>
      <c r="L1117" s="2"/>
      <c r="M1117" s="2"/>
      <c r="N1117" s="2"/>
      <c r="O1117" s="2"/>
      <c r="P1117" s="2"/>
      <c r="Q1117" s="2"/>
      <c r="R1117" s="2"/>
      <c r="S1117" s="7"/>
      <c r="T1117" s="2"/>
      <c r="U1117" s="28"/>
      <c r="V1117" s="2"/>
      <c r="W1117" s="2"/>
      <c r="X1117" s="28"/>
      <c r="Y1117" s="28"/>
      <c r="Z1117" s="28"/>
      <c r="AA1117" s="2"/>
      <c r="AB1117" s="2"/>
      <c r="AC1117" s="2"/>
      <c r="AD1117" s="7"/>
      <c r="AE1117" s="2"/>
      <c r="AF1117" s="4"/>
      <c r="AG1117" s="7"/>
      <c r="AH1117" s="3"/>
    </row>
    <row r="1118" spans="1:34" ht="20.25" x14ac:dyDescent="0.3">
      <c r="A1118" s="7"/>
      <c r="B1118" s="7"/>
      <c r="C1118" s="7"/>
      <c r="D1118" s="2"/>
      <c r="E1118" s="2"/>
      <c r="F1118" s="2"/>
      <c r="G1118" s="7"/>
      <c r="H1118" s="7"/>
      <c r="I1118" s="7"/>
      <c r="J1118" s="7"/>
      <c r="K1118" s="2"/>
      <c r="L1118" s="2"/>
      <c r="M1118" s="2"/>
      <c r="N1118" s="2"/>
      <c r="O1118" s="2"/>
      <c r="P1118" s="2"/>
      <c r="Q1118" s="2"/>
      <c r="R1118" s="2"/>
      <c r="S1118" s="7"/>
      <c r="T1118" s="2"/>
      <c r="U1118" s="28"/>
      <c r="V1118" s="2"/>
      <c r="W1118" s="2"/>
      <c r="X1118" s="28"/>
      <c r="Y1118" s="28"/>
      <c r="Z1118" s="28"/>
      <c r="AA1118" s="2"/>
      <c r="AB1118" s="2"/>
      <c r="AC1118" s="2"/>
      <c r="AD1118" s="7"/>
      <c r="AE1118" s="2"/>
      <c r="AF1118" s="4"/>
      <c r="AG1118" s="7"/>
      <c r="AH1118" s="3"/>
    </row>
    <row r="1119" spans="1:34" ht="20.25" x14ac:dyDescent="0.3">
      <c r="A1119" s="7"/>
      <c r="B1119" s="7"/>
      <c r="C1119" s="7"/>
      <c r="D1119" s="2"/>
      <c r="E1119" s="2"/>
      <c r="F1119" s="2"/>
      <c r="G1119" s="7"/>
      <c r="H1119" s="7"/>
      <c r="I1119" s="7"/>
      <c r="J1119" s="7"/>
      <c r="K1119" s="2"/>
      <c r="L1119" s="2"/>
      <c r="M1119" s="2"/>
      <c r="N1119" s="2"/>
      <c r="O1119" s="2"/>
      <c r="P1119" s="2"/>
      <c r="Q1119" s="2"/>
      <c r="R1119" s="2"/>
      <c r="S1119" s="7"/>
      <c r="T1119" s="2"/>
      <c r="U1119" s="28"/>
      <c r="V1119" s="2"/>
      <c r="W1119" s="2"/>
      <c r="X1119" s="28"/>
      <c r="Y1119" s="28"/>
      <c r="Z1119" s="28"/>
      <c r="AA1119" s="2"/>
      <c r="AB1119" s="2"/>
      <c r="AC1119" s="2"/>
      <c r="AD1119" s="7"/>
      <c r="AE1119" s="2"/>
      <c r="AF1119" s="7"/>
      <c r="AG1119" s="7"/>
      <c r="AH1119" s="3"/>
    </row>
    <row r="1120" spans="1:34" ht="20.25" x14ac:dyDescent="0.3">
      <c r="A1120" s="7"/>
      <c r="B1120" s="7"/>
      <c r="C1120" s="7"/>
      <c r="D1120" s="2"/>
      <c r="E1120" s="2"/>
      <c r="F1120" s="2"/>
      <c r="G1120" s="7"/>
      <c r="H1120" s="7"/>
      <c r="I1120" s="7"/>
      <c r="J1120" s="7"/>
      <c r="K1120" s="2"/>
      <c r="L1120" s="2"/>
      <c r="M1120" s="2"/>
      <c r="N1120" s="2"/>
      <c r="O1120" s="2"/>
      <c r="P1120" s="2"/>
      <c r="Q1120" s="2"/>
      <c r="R1120" s="2"/>
      <c r="S1120" s="7"/>
      <c r="T1120" s="2"/>
      <c r="U1120" s="28"/>
      <c r="V1120" s="2"/>
      <c r="W1120" s="2"/>
      <c r="X1120" s="28"/>
      <c r="Y1120" s="28"/>
      <c r="Z1120" s="28"/>
      <c r="AA1120" s="2"/>
      <c r="AB1120" s="2"/>
      <c r="AC1120" s="2"/>
      <c r="AD1120" s="7"/>
      <c r="AE1120" s="2"/>
      <c r="AF1120" s="5"/>
      <c r="AG1120" s="7"/>
      <c r="AH1120" s="3"/>
    </row>
    <row r="1121" spans="1:34" ht="20.25" x14ac:dyDescent="0.3">
      <c r="A1121" s="7"/>
      <c r="B1121" s="7"/>
      <c r="C1121" s="7"/>
      <c r="D1121" s="2"/>
      <c r="E1121" s="2"/>
      <c r="F1121" s="2"/>
      <c r="G1121" s="7"/>
      <c r="H1121" s="7"/>
      <c r="I1121" s="7"/>
      <c r="J1121" s="7"/>
      <c r="K1121" s="2"/>
      <c r="L1121" s="2"/>
      <c r="M1121" s="2"/>
      <c r="N1121" s="2"/>
      <c r="O1121" s="2"/>
      <c r="P1121" s="2"/>
      <c r="Q1121" s="2"/>
      <c r="R1121" s="2"/>
      <c r="S1121" s="7"/>
      <c r="T1121" s="2"/>
      <c r="U1121" s="28"/>
      <c r="V1121" s="2"/>
      <c r="W1121" s="2"/>
      <c r="X1121" s="28"/>
      <c r="Y1121" s="28"/>
      <c r="Z1121" s="28"/>
      <c r="AA1121" s="2"/>
      <c r="AB1121" s="2"/>
      <c r="AC1121" s="2"/>
      <c r="AD1121" s="7"/>
      <c r="AE1121" s="2"/>
      <c r="AF1121" s="5"/>
      <c r="AG1121" s="7"/>
      <c r="AH1121" s="3"/>
    </row>
    <row r="1122" spans="1:34" ht="20.25" x14ac:dyDescent="0.3">
      <c r="A1122" s="7"/>
      <c r="B1122" s="7"/>
      <c r="C1122" s="7"/>
      <c r="D1122" s="2"/>
      <c r="E1122" s="2"/>
      <c r="F1122" s="2"/>
      <c r="G1122" s="7"/>
      <c r="H1122" s="7"/>
      <c r="I1122" s="7"/>
      <c r="J1122" s="7"/>
      <c r="K1122" s="2"/>
      <c r="L1122" s="2"/>
      <c r="M1122" s="2"/>
      <c r="N1122" s="2"/>
      <c r="O1122" s="2"/>
      <c r="P1122" s="2"/>
      <c r="Q1122" s="2"/>
      <c r="R1122" s="2"/>
      <c r="S1122" s="7"/>
      <c r="T1122" s="2"/>
      <c r="U1122" s="28"/>
      <c r="V1122" s="2"/>
      <c r="W1122" s="2"/>
      <c r="X1122" s="28"/>
      <c r="Y1122" s="28"/>
      <c r="Z1122" s="28"/>
      <c r="AA1122" s="2"/>
      <c r="AB1122" s="2"/>
      <c r="AC1122" s="2"/>
      <c r="AD1122" s="7"/>
      <c r="AE1122" s="2"/>
      <c r="AF1122" s="5"/>
      <c r="AG1122" s="7"/>
      <c r="AH1122" s="3"/>
    </row>
    <row r="1123" spans="1:34" ht="20.25" x14ac:dyDescent="0.3">
      <c r="A1123" s="7"/>
      <c r="B1123" s="7"/>
      <c r="C1123" s="7"/>
      <c r="D1123" s="2"/>
      <c r="E1123" s="2"/>
      <c r="F1123" s="2"/>
      <c r="G1123" s="7"/>
      <c r="H1123" s="7"/>
      <c r="I1123" s="7"/>
      <c r="J1123" s="7"/>
      <c r="K1123" s="2"/>
      <c r="L1123" s="2"/>
      <c r="M1123" s="2"/>
      <c r="N1123" s="2"/>
      <c r="O1123" s="2"/>
      <c r="P1123" s="2"/>
      <c r="Q1123" s="2"/>
      <c r="R1123" s="2"/>
      <c r="S1123" s="7"/>
      <c r="T1123" s="2"/>
      <c r="U1123" s="28"/>
      <c r="V1123" s="2"/>
      <c r="W1123" s="2"/>
      <c r="X1123" s="28"/>
      <c r="Y1123" s="28"/>
      <c r="Z1123" s="28"/>
      <c r="AA1123" s="2"/>
      <c r="AB1123" s="2"/>
      <c r="AC1123" s="2"/>
      <c r="AD1123" s="7"/>
      <c r="AE1123" s="2"/>
      <c r="AF1123" s="5"/>
      <c r="AG1123" s="7"/>
      <c r="AH1123" s="3"/>
    </row>
    <row r="1124" spans="1:34" ht="20.25" x14ac:dyDescent="0.3">
      <c r="A1124" s="7"/>
      <c r="B1124" s="7"/>
      <c r="C1124" s="7"/>
      <c r="D1124" s="2"/>
      <c r="E1124" s="2"/>
      <c r="F1124" s="2"/>
      <c r="G1124" s="7"/>
      <c r="H1124" s="7"/>
      <c r="I1124" s="7"/>
      <c r="J1124" s="7"/>
      <c r="K1124" s="2"/>
      <c r="L1124" s="2"/>
      <c r="M1124" s="2"/>
      <c r="N1124" s="2"/>
      <c r="O1124" s="2"/>
      <c r="P1124" s="2"/>
      <c r="Q1124" s="2"/>
      <c r="R1124" s="2"/>
      <c r="S1124" s="7"/>
      <c r="T1124" s="2"/>
      <c r="U1124" s="28"/>
      <c r="V1124" s="2"/>
      <c r="W1124" s="2"/>
      <c r="X1124" s="28"/>
      <c r="Y1124" s="28"/>
      <c r="Z1124" s="28"/>
      <c r="AA1124" s="2"/>
      <c r="AB1124" s="2"/>
      <c r="AC1124" s="2"/>
      <c r="AD1124" s="7"/>
      <c r="AE1124" s="2"/>
      <c r="AF1124" s="5"/>
      <c r="AG1124" s="7"/>
      <c r="AH1124" s="3"/>
    </row>
    <row r="1125" spans="1:34" ht="20.25" x14ac:dyDescent="0.3">
      <c r="A1125" s="7"/>
      <c r="B1125" s="7"/>
      <c r="C1125" s="7"/>
      <c r="D1125" s="2"/>
      <c r="E1125" s="2"/>
      <c r="F1125" s="2"/>
      <c r="G1125" s="7"/>
      <c r="H1125" s="7"/>
      <c r="I1125" s="7"/>
      <c r="J1125" s="7"/>
      <c r="K1125" s="2"/>
      <c r="L1125" s="2"/>
      <c r="M1125" s="2"/>
      <c r="N1125" s="2"/>
      <c r="O1125" s="2"/>
      <c r="P1125" s="2"/>
      <c r="Q1125" s="2"/>
      <c r="R1125" s="2"/>
      <c r="S1125" s="7"/>
      <c r="T1125" s="2"/>
      <c r="U1125" s="28"/>
      <c r="V1125" s="2"/>
      <c r="W1125" s="2"/>
      <c r="X1125" s="28"/>
      <c r="Y1125" s="28"/>
      <c r="Z1125" s="28"/>
      <c r="AA1125" s="2"/>
      <c r="AB1125" s="2"/>
      <c r="AC1125" s="2"/>
      <c r="AD1125" s="7"/>
      <c r="AE1125" s="2"/>
      <c r="AF1125" s="5"/>
      <c r="AG1125" s="7"/>
      <c r="AH1125" s="3"/>
    </row>
    <row r="1126" spans="1:34" ht="20.25" x14ac:dyDescent="0.3">
      <c r="A1126" s="7"/>
      <c r="B1126" s="7"/>
      <c r="C1126" s="7"/>
      <c r="D1126" s="2"/>
      <c r="E1126" s="2"/>
      <c r="F1126" s="2"/>
      <c r="G1126" s="7"/>
      <c r="H1126" s="7"/>
      <c r="I1126" s="7"/>
      <c r="J1126" s="7"/>
      <c r="K1126" s="2"/>
      <c r="L1126" s="2"/>
      <c r="M1126" s="2"/>
      <c r="N1126" s="2"/>
      <c r="O1126" s="2"/>
      <c r="P1126" s="2"/>
      <c r="Q1126" s="2"/>
      <c r="R1126" s="2"/>
      <c r="S1126" s="7"/>
      <c r="T1126" s="2"/>
      <c r="U1126" s="28"/>
      <c r="V1126" s="2"/>
      <c r="W1126" s="2"/>
      <c r="X1126" s="28"/>
      <c r="Y1126" s="28"/>
      <c r="Z1126" s="28"/>
      <c r="AA1126" s="2"/>
      <c r="AB1126" s="2"/>
      <c r="AC1126" s="2"/>
      <c r="AD1126" s="7"/>
      <c r="AE1126" s="2"/>
      <c r="AF1126" s="5"/>
      <c r="AG1126" s="7"/>
      <c r="AH1126" s="3"/>
    </row>
    <row r="1127" spans="1:34" ht="20.25" x14ac:dyDescent="0.3">
      <c r="A1127" s="7"/>
      <c r="B1127" s="7"/>
      <c r="C1127" s="7"/>
      <c r="D1127" s="2"/>
      <c r="E1127" s="2"/>
      <c r="F1127" s="2"/>
      <c r="G1127" s="7"/>
      <c r="H1127" s="7"/>
      <c r="I1127" s="7"/>
      <c r="J1127" s="7"/>
      <c r="K1127" s="2"/>
      <c r="L1127" s="2"/>
      <c r="M1127" s="2"/>
      <c r="N1127" s="2"/>
      <c r="O1127" s="2"/>
      <c r="P1127" s="2"/>
      <c r="Q1127" s="2"/>
      <c r="R1127" s="2"/>
      <c r="S1127" s="7"/>
      <c r="T1127" s="2"/>
      <c r="U1127" s="28"/>
      <c r="V1127" s="2"/>
      <c r="W1127" s="2"/>
      <c r="X1127" s="28"/>
      <c r="Y1127" s="28"/>
      <c r="Z1127" s="28"/>
      <c r="AA1127" s="2"/>
      <c r="AB1127" s="2"/>
      <c r="AC1127" s="2"/>
      <c r="AD1127" s="7"/>
      <c r="AE1127" s="2"/>
      <c r="AF1127" s="5"/>
      <c r="AG1127" s="7"/>
      <c r="AH1127" s="3"/>
    </row>
    <row r="1128" spans="1:34" ht="20.25" x14ac:dyDescent="0.3">
      <c r="A1128" s="7"/>
      <c r="B1128" s="7"/>
      <c r="C1128" s="7"/>
      <c r="D1128" s="2"/>
      <c r="E1128" s="2"/>
      <c r="F1128" s="2"/>
      <c r="G1128" s="7"/>
      <c r="H1128" s="7"/>
      <c r="I1128" s="7"/>
      <c r="J1128" s="7"/>
      <c r="K1128" s="2"/>
      <c r="L1128" s="2"/>
      <c r="M1128" s="2"/>
      <c r="N1128" s="2"/>
      <c r="O1128" s="2"/>
      <c r="P1128" s="2"/>
      <c r="Q1128" s="2"/>
      <c r="R1128" s="2"/>
      <c r="S1128" s="7"/>
      <c r="T1128" s="2"/>
      <c r="U1128" s="28"/>
      <c r="V1128" s="2"/>
      <c r="W1128" s="2"/>
      <c r="X1128" s="28"/>
      <c r="Y1128" s="28"/>
      <c r="Z1128" s="28"/>
      <c r="AA1128" s="2"/>
      <c r="AB1128" s="2"/>
      <c r="AC1128" s="2"/>
      <c r="AD1128" s="7"/>
      <c r="AE1128" s="2"/>
      <c r="AF1128" s="5"/>
      <c r="AG1128" s="7"/>
      <c r="AH1128" s="3"/>
    </row>
    <row r="1129" spans="1:34" ht="20.25" x14ac:dyDescent="0.3">
      <c r="A1129" s="7"/>
      <c r="B1129" s="7"/>
      <c r="C1129" s="7"/>
      <c r="D1129" s="2"/>
      <c r="E1129" s="2"/>
      <c r="F1129" s="2"/>
      <c r="G1129" s="7"/>
      <c r="H1129" s="7"/>
      <c r="I1129" s="7"/>
      <c r="J1129" s="7"/>
      <c r="K1129" s="2"/>
      <c r="L1129" s="2"/>
      <c r="M1129" s="2"/>
      <c r="N1129" s="2"/>
      <c r="O1129" s="2"/>
      <c r="P1129" s="2"/>
      <c r="Q1129" s="2"/>
      <c r="R1129" s="2"/>
      <c r="S1129" s="7"/>
      <c r="T1129" s="2"/>
      <c r="U1129" s="28"/>
      <c r="V1129" s="2"/>
      <c r="W1129" s="2"/>
      <c r="X1129" s="28"/>
      <c r="Y1129" s="28"/>
      <c r="Z1129" s="28"/>
      <c r="AA1129" s="2"/>
      <c r="AB1129" s="2"/>
      <c r="AC1129" s="2"/>
      <c r="AD1129" s="7"/>
      <c r="AE1129" s="2"/>
      <c r="AF1129" s="5"/>
      <c r="AG1129" s="7"/>
      <c r="AH1129" s="3"/>
    </row>
    <row r="1130" spans="1:34" ht="20.25" x14ac:dyDescent="0.3">
      <c r="A1130" s="7"/>
      <c r="B1130" s="7"/>
      <c r="C1130" s="7"/>
      <c r="D1130" s="2"/>
      <c r="E1130" s="2"/>
      <c r="F1130" s="2"/>
      <c r="G1130" s="7"/>
      <c r="H1130" s="7"/>
      <c r="I1130" s="7"/>
      <c r="J1130" s="7"/>
      <c r="K1130" s="2"/>
      <c r="L1130" s="2"/>
      <c r="M1130" s="2"/>
      <c r="N1130" s="2"/>
      <c r="O1130" s="2"/>
      <c r="P1130" s="2"/>
      <c r="Q1130" s="2"/>
      <c r="R1130" s="2"/>
      <c r="S1130" s="7"/>
      <c r="T1130" s="2"/>
      <c r="U1130" s="28"/>
      <c r="V1130" s="2"/>
      <c r="W1130" s="2"/>
      <c r="X1130" s="28"/>
      <c r="Y1130" s="28"/>
      <c r="Z1130" s="28"/>
      <c r="AA1130" s="2"/>
      <c r="AB1130" s="2"/>
      <c r="AC1130" s="2"/>
      <c r="AD1130" s="7"/>
      <c r="AE1130" s="2"/>
      <c r="AF1130" s="5"/>
      <c r="AG1130" s="7"/>
      <c r="AH1130" s="3"/>
    </row>
    <row r="1131" spans="1:34" ht="20.25" x14ac:dyDescent="0.3">
      <c r="A1131" s="7"/>
      <c r="B1131" s="7"/>
      <c r="C1131" s="7"/>
      <c r="D1131" s="2"/>
      <c r="E1131" s="2"/>
      <c r="F1131" s="2"/>
      <c r="G1131" s="7"/>
      <c r="H1131" s="7"/>
      <c r="I1131" s="7"/>
      <c r="J1131" s="7"/>
      <c r="K1131" s="2"/>
      <c r="L1131" s="2"/>
      <c r="M1131" s="2"/>
      <c r="N1131" s="2"/>
      <c r="O1131" s="2"/>
      <c r="P1131" s="2"/>
      <c r="Q1131" s="2"/>
      <c r="R1131" s="2"/>
      <c r="S1131" s="7"/>
      <c r="T1131" s="2"/>
      <c r="U1131" s="28"/>
      <c r="V1131" s="2"/>
      <c r="W1131" s="2"/>
      <c r="X1131" s="28"/>
      <c r="Y1131" s="28"/>
      <c r="Z1131" s="28"/>
      <c r="AA1131" s="2"/>
      <c r="AB1131" s="2"/>
      <c r="AC1131" s="2"/>
      <c r="AD1131" s="7"/>
      <c r="AE1131" s="2"/>
      <c r="AF1131" s="7"/>
      <c r="AG1131" s="7"/>
      <c r="AH1131" s="3"/>
    </row>
    <row r="1132" spans="1:34" ht="18.75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</row>
    <row r="1133" spans="1:34" ht="18.75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26"/>
      <c r="V1133" s="7"/>
      <c r="W1133" s="7"/>
      <c r="X1133" s="26"/>
      <c r="Y1133" s="26"/>
      <c r="Z1133" s="26"/>
      <c r="AA1133" s="7"/>
      <c r="AB1133" s="7"/>
      <c r="AC1133" s="7"/>
      <c r="AD1133" s="7"/>
      <c r="AE1133" s="7"/>
      <c r="AF1133" s="7"/>
      <c r="AG1133" s="7"/>
      <c r="AH1133" s="7"/>
    </row>
    <row r="1134" spans="1:34" ht="20.25" x14ac:dyDescent="0.3">
      <c r="A1134" s="7"/>
      <c r="B1134" s="7"/>
      <c r="C1134" s="7"/>
      <c r="D1134" s="2"/>
      <c r="E1134" s="2"/>
      <c r="F1134" s="2"/>
      <c r="G1134" s="7"/>
      <c r="H1134" s="7"/>
      <c r="I1134" s="7"/>
      <c r="J1134" s="7"/>
      <c r="K1134" s="2"/>
      <c r="L1134" s="2"/>
      <c r="M1134" s="2"/>
      <c r="N1134" s="2"/>
      <c r="O1134" s="2"/>
      <c r="P1134" s="2"/>
      <c r="Q1134" s="2"/>
      <c r="R1134" s="2"/>
      <c r="S1134" s="7"/>
      <c r="T1134" s="2"/>
      <c r="U1134" s="28"/>
      <c r="V1134" s="2"/>
      <c r="W1134" s="2"/>
      <c r="X1134" s="28"/>
      <c r="Y1134" s="28"/>
      <c r="Z1134" s="28"/>
      <c r="AA1134" s="2"/>
      <c r="AB1134" s="2"/>
      <c r="AC1134" s="2"/>
      <c r="AD1134" s="7"/>
      <c r="AE1134" s="2"/>
      <c r="AF1134" s="7"/>
      <c r="AG1134" s="7"/>
      <c r="AH1134" s="3"/>
    </row>
    <row r="1135" spans="1:34" ht="20.25" x14ac:dyDescent="0.3">
      <c r="A1135" s="7"/>
      <c r="B1135" s="7"/>
      <c r="C1135" s="7"/>
      <c r="D1135" s="2"/>
      <c r="E1135" s="2"/>
      <c r="F1135" s="2"/>
      <c r="G1135" s="7"/>
      <c r="H1135" s="7"/>
      <c r="I1135" s="7"/>
      <c r="J1135" s="7"/>
      <c r="K1135" s="2"/>
      <c r="L1135" s="2"/>
      <c r="M1135" s="2"/>
      <c r="N1135" s="2"/>
      <c r="O1135" s="2"/>
      <c r="P1135" s="2"/>
      <c r="Q1135" s="2"/>
      <c r="R1135" s="2"/>
      <c r="S1135" s="7"/>
      <c r="T1135" s="2"/>
      <c r="U1135" s="28"/>
      <c r="V1135" s="2"/>
      <c r="W1135" s="2"/>
      <c r="X1135" s="28"/>
      <c r="Y1135" s="28"/>
      <c r="Z1135" s="28"/>
      <c r="AA1135" s="2"/>
      <c r="AB1135" s="2"/>
      <c r="AC1135" s="2"/>
      <c r="AD1135" s="7"/>
      <c r="AE1135" s="2"/>
      <c r="AF1135" s="7"/>
      <c r="AG1135" s="7"/>
      <c r="AH1135" s="3"/>
    </row>
    <row r="1136" spans="1:34" ht="20.25" x14ac:dyDescent="0.3">
      <c r="A1136" s="7"/>
      <c r="B1136" s="7"/>
      <c r="C1136" s="7"/>
      <c r="D1136" s="2"/>
      <c r="E1136" s="2"/>
      <c r="F1136" s="2"/>
      <c r="G1136" s="7"/>
      <c r="H1136" s="7"/>
      <c r="I1136" s="7"/>
      <c r="J1136" s="7"/>
      <c r="K1136" s="2"/>
      <c r="L1136" s="2"/>
      <c r="M1136" s="2"/>
      <c r="N1136" s="2"/>
      <c r="O1136" s="2"/>
      <c r="P1136" s="2"/>
      <c r="Q1136" s="2"/>
      <c r="R1136" s="2"/>
      <c r="S1136" s="7"/>
      <c r="T1136" s="2"/>
      <c r="U1136" s="28"/>
      <c r="V1136" s="2"/>
      <c r="W1136" s="2"/>
      <c r="X1136" s="28"/>
      <c r="Y1136" s="28"/>
      <c r="Z1136" s="28"/>
      <c r="AA1136" s="2"/>
      <c r="AB1136" s="2"/>
      <c r="AC1136" s="2"/>
      <c r="AD1136" s="7"/>
      <c r="AE1136" s="2"/>
      <c r="AF1136" s="7"/>
      <c r="AG1136" s="7"/>
      <c r="AH1136" s="3"/>
    </row>
    <row r="1137" spans="1:34" ht="20.25" x14ac:dyDescent="0.3">
      <c r="A1137" s="7"/>
      <c r="B1137" s="7"/>
      <c r="C1137" s="7"/>
      <c r="D1137" s="2"/>
      <c r="E1137" s="2"/>
      <c r="F1137" s="2"/>
      <c r="G1137" s="7"/>
      <c r="H1137" s="7"/>
      <c r="I1137" s="7"/>
      <c r="J1137" s="7"/>
      <c r="K1137" s="2"/>
      <c r="L1137" s="2"/>
      <c r="M1137" s="2"/>
      <c r="N1137" s="2"/>
      <c r="O1137" s="2"/>
      <c r="P1137" s="2"/>
      <c r="Q1137" s="2"/>
      <c r="R1137" s="2"/>
      <c r="S1137" s="7"/>
      <c r="T1137" s="2"/>
      <c r="U1137" s="28"/>
      <c r="V1137" s="2"/>
      <c r="W1137" s="2"/>
      <c r="X1137" s="28"/>
      <c r="Y1137" s="28"/>
      <c r="Z1137" s="28"/>
      <c r="AA1137" s="2"/>
      <c r="AB1137" s="2"/>
      <c r="AC1137" s="2"/>
      <c r="AD1137" s="7"/>
      <c r="AE1137" s="2"/>
      <c r="AF1137" s="7"/>
      <c r="AG1137" s="7"/>
      <c r="AH1137" s="3"/>
    </row>
    <row r="1138" spans="1:34" ht="20.25" x14ac:dyDescent="0.3">
      <c r="A1138" s="7"/>
      <c r="B1138" s="7"/>
      <c r="C1138" s="7"/>
      <c r="D1138" s="2"/>
      <c r="E1138" s="2"/>
      <c r="F1138" s="2"/>
      <c r="G1138" s="7"/>
      <c r="H1138" s="7"/>
      <c r="I1138" s="7"/>
      <c r="J1138" s="7"/>
      <c r="K1138" s="2"/>
      <c r="L1138" s="2"/>
      <c r="M1138" s="2"/>
      <c r="N1138" s="2"/>
      <c r="O1138" s="2"/>
      <c r="P1138" s="2"/>
      <c r="Q1138" s="2"/>
      <c r="R1138" s="2"/>
      <c r="S1138" s="7"/>
      <c r="T1138" s="2"/>
      <c r="U1138" s="28"/>
      <c r="V1138" s="2"/>
      <c r="W1138" s="2"/>
      <c r="X1138" s="28"/>
      <c r="Y1138" s="28"/>
      <c r="Z1138" s="28"/>
      <c r="AA1138" s="2"/>
      <c r="AB1138" s="2"/>
      <c r="AC1138" s="2"/>
      <c r="AD1138" s="7"/>
      <c r="AE1138" s="2"/>
      <c r="AF1138" s="7"/>
      <c r="AG1138" s="7"/>
      <c r="AH1138" s="3"/>
    </row>
    <row r="1139" spans="1:34" ht="20.25" x14ac:dyDescent="0.3">
      <c r="A1139" s="7"/>
      <c r="B1139" s="7"/>
      <c r="C1139" s="7"/>
      <c r="D1139" s="2"/>
      <c r="E1139" s="2"/>
      <c r="F1139" s="2"/>
      <c r="G1139" s="7"/>
      <c r="H1139" s="7"/>
      <c r="I1139" s="7"/>
      <c r="J1139" s="7"/>
      <c r="K1139" s="2"/>
      <c r="L1139" s="2"/>
      <c r="M1139" s="2"/>
      <c r="N1139" s="2"/>
      <c r="O1139" s="2"/>
      <c r="P1139" s="2"/>
      <c r="Q1139" s="2"/>
      <c r="R1139" s="2"/>
      <c r="S1139" s="7"/>
      <c r="T1139" s="2"/>
      <c r="U1139" s="28"/>
      <c r="V1139" s="2"/>
      <c r="W1139" s="2"/>
      <c r="X1139" s="28"/>
      <c r="Y1139" s="28"/>
      <c r="Z1139" s="28"/>
      <c r="AA1139" s="2"/>
      <c r="AB1139" s="2"/>
      <c r="AC1139" s="2"/>
      <c r="AD1139" s="7"/>
      <c r="AE1139" s="2"/>
      <c r="AF1139" s="7"/>
      <c r="AG1139" s="7"/>
      <c r="AH1139" s="3"/>
    </row>
    <row r="1140" spans="1:34" ht="20.25" x14ac:dyDescent="0.3">
      <c r="A1140" s="7"/>
      <c r="B1140" s="7"/>
      <c r="C1140" s="7"/>
      <c r="D1140" s="2"/>
      <c r="E1140" s="2"/>
      <c r="F1140" s="2"/>
      <c r="G1140" s="7"/>
      <c r="H1140" s="7"/>
      <c r="I1140" s="7"/>
      <c r="J1140" s="7"/>
      <c r="K1140" s="2"/>
      <c r="L1140" s="2"/>
      <c r="M1140" s="2"/>
      <c r="N1140" s="2"/>
      <c r="O1140" s="2"/>
      <c r="P1140" s="2"/>
      <c r="Q1140" s="2"/>
      <c r="R1140" s="2"/>
      <c r="S1140" s="7"/>
      <c r="T1140" s="2"/>
      <c r="U1140" s="28"/>
      <c r="V1140" s="2"/>
      <c r="W1140" s="2"/>
      <c r="X1140" s="28"/>
      <c r="Y1140" s="28"/>
      <c r="Z1140" s="28"/>
      <c r="AA1140" s="2"/>
      <c r="AB1140" s="2"/>
      <c r="AC1140" s="2"/>
      <c r="AD1140" s="7"/>
      <c r="AE1140" s="2"/>
      <c r="AF1140" s="7"/>
      <c r="AG1140" s="7"/>
      <c r="AH1140" s="3"/>
    </row>
    <row r="1141" spans="1:34" ht="20.25" x14ac:dyDescent="0.3">
      <c r="A1141" s="7"/>
      <c r="B1141" s="7"/>
      <c r="C1141" s="7"/>
      <c r="D1141" s="2"/>
      <c r="E1141" s="2"/>
      <c r="F1141" s="2"/>
      <c r="G1141" s="7"/>
      <c r="H1141" s="7"/>
      <c r="I1141" s="7"/>
      <c r="J1141" s="7"/>
      <c r="K1141" s="2"/>
      <c r="L1141" s="2"/>
      <c r="M1141" s="2"/>
      <c r="N1141" s="2"/>
      <c r="O1141" s="2"/>
      <c r="P1141" s="2"/>
      <c r="Q1141" s="2"/>
      <c r="R1141" s="2"/>
      <c r="S1141" s="7"/>
      <c r="T1141" s="2"/>
      <c r="U1141" s="28"/>
      <c r="V1141" s="2"/>
      <c r="W1141" s="2"/>
      <c r="X1141" s="28"/>
      <c r="Y1141" s="28"/>
      <c r="Z1141" s="28"/>
      <c r="AA1141" s="2"/>
      <c r="AB1141" s="2"/>
      <c r="AC1141" s="2"/>
      <c r="AD1141" s="7"/>
      <c r="AE1141" s="2"/>
      <c r="AF1141" s="7"/>
      <c r="AG1141" s="7"/>
      <c r="AH1141" s="3"/>
    </row>
    <row r="1142" spans="1:34" ht="20.25" x14ac:dyDescent="0.3">
      <c r="A1142" s="7"/>
      <c r="B1142" s="7"/>
      <c r="C1142" s="7"/>
      <c r="D1142" s="2"/>
      <c r="E1142" s="2"/>
      <c r="F1142" s="2"/>
      <c r="G1142" s="7"/>
      <c r="H1142" s="7"/>
      <c r="I1142" s="7"/>
      <c r="J1142" s="7"/>
      <c r="K1142" s="2"/>
      <c r="L1142" s="2"/>
      <c r="M1142" s="2"/>
      <c r="N1142" s="2"/>
      <c r="O1142" s="2"/>
      <c r="P1142" s="2"/>
      <c r="Q1142" s="2"/>
      <c r="R1142" s="2"/>
      <c r="S1142" s="7"/>
      <c r="T1142" s="2"/>
      <c r="U1142" s="28"/>
      <c r="V1142" s="2"/>
      <c r="W1142" s="2"/>
      <c r="X1142" s="28"/>
      <c r="Y1142" s="28"/>
      <c r="Z1142" s="28"/>
      <c r="AA1142" s="2"/>
      <c r="AB1142" s="2"/>
      <c r="AC1142" s="2"/>
      <c r="AD1142" s="7"/>
      <c r="AE1142" s="2"/>
      <c r="AF1142" s="7"/>
      <c r="AG1142" s="7"/>
      <c r="AH1142" s="3"/>
    </row>
    <row r="1143" spans="1:34" ht="20.25" x14ac:dyDescent="0.3">
      <c r="A1143" s="7"/>
      <c r="B1143" s="7"/>
      <c r="C1143" s="7"/>
      <c r="D1143" s="2"/>
      <c r="E1143" s="2"/>
      <c r="F1143" s="2"/>
      <c r="G1143" s="7"/>
      <c r="H1143" s="7"/>
      <c r="I1143" s="7"/>
      <c r="J1143" s="7"/>
      <c r="K1143" s="2"/>
      <c r="L1143" s="2"/>
      <c r="M1143" s="2"/>
      <c r="N1143" s="2"/>
      <c r="O1143" s="2"/>
      <c r="P1143" s="2"/>
      <c r="Q1143" s="2"/>
      <c r="R1143" s="2"/>
      <c r="S1143" s="7"/>
      <c r="T1143" s="2"/>
      <c r="U1143" s="28"/>
      <c r="V1143" s="2"/>
      <c r="W1143" s="2"/>
      <c r="X1143" s="28"/>
      <c r="Y1143" s="28"/>
      <c r="Z1143" s="28"/>
      <c r="AA1143" s="2"/>
      <c r="AB1143" s="2"/>
      <c r="AC1143" s="2"/>
      <c r="AD1143" s="7"/>
      <c r="AE1143" s="2"/>
      <c r="AF1143" s="4"/>
      <c r="AG1143" s="7"/>
      <c r="AH1143" s="3"/>
    </row>
    <row r="1144" spans="1:34" ht="20.25" x14ac:dyDescent="0.3">
      <c r="A1144" s="7"/>
      <c r="B1144" s="7"/>
      <c r="C1144" s="7"/>
      <c r="D1144" s="2"/>
      <c r="E1144" s="2"/>
      <c r="F1144" s="2"/>
      <c r="G1144" s="7"/>
      <c r="H1144" s="7"/>
      <c r="I1144" s="7"/>
      <c r="J1144" s="7"/>
      <c r="K1144" s="2"/>
      <c r="L1144" s="2"/>
      <c r="M1144" s="2"/>
      <c r="N1144" s="2"/>
      <c r="O1144" s="2"/>
      <c r="P1144" s="2"/>
      <c r="Q1144" s="2"/>
      <c r="R1144" s="2"/>
      <c r="S1144" s="7"/>
      <c r="T1144" s="2"/>
      <c r="U1144" s="28"/>
      <c r="V1144" s="2"/>
      <c r="W1144" s="2"/>
      <c r="X1144" s="28"/>
      <c r="Y1144" s="28"/>
      <c r="Z1144" s="28"/>
      <c r="AA1144" s="2"/>
      <c r="AB1144" s="2"/>
      <c r="AC1144" s="2"/>
      <c r="AD1144" s="7"/>
      <c r="AE1144" s="2"/>
      <c r="AF1144" s="4"/>
      <c r="AG1144" s="7"/>
      <c r="AH1144" s="3"/>
    </row>
    <row r="1145" spans="1:34" ht="20.25" x14ac:dyDescent="0.3">
      <c r="A1145" s="7"/>
      <c r="B1145" s="7"/>
      <c r="C1145" s="7"/>
      <c r="D1145" s="2"/>
      <c r="E1145" s="2"/>
      <c r="F1145" s="2"/>
      <c r="G1145" s="7"/>
      <c r="H1145" s="7"/>
      <c r="I1145" s="7"/>
      <c r="J1145" s="7"/>
      <c r="K1145" s="2"/>
      <c r="L1145" s="2"/>
      <c r="M1145" s="2"/>
      <c r="N1145" s="2"/>
      <c r="O1145" s="2"/>
      <c r="P1145" s="2"/>
      <c r="Q1145" s="2"/>
      <c r="R1145" s="2"/>
      <c r="S1145" s="7"/>
      <c r="T1145" s="2"/>
      <c r="U1145" s="28"/>
      <c r="V1145" s="2"/>
      <c r="W1145" s="2"/>
      <c r="X1145" s="28"/>
      <c r="Y1145" s="28"/>
      <c r="Z1145" s="28"/>
      <c r="AA1145" s="2"/>
      <c r="AB1145" s="2"/>
      <c r="AC1145" s="2"/>
      <c r="AD1145" s="7"/>
      <c r="AE1145" s="2"/>
      <c r="AF1145" s="4"/>
      <c r="AG1145" s="7"/>
      <c r="AH1145" s="3"/>
    </row>
    <row r="1146" spans="1:34" ht="20.25" x14ac:dyDescent="0.3">
      <c r="A1146" s="7"/>
      <c r="B1146" s="7"/>
      <c r="C1146" s="7"/>
      <c r="D1146" s="2"/>
      <c r="E1146" s="2"/>
      <c r="F1146" s="2"/>
      <c r="G1146" s="7"/>
      <c r="H1146" s="7"/>
      <c r="I1146" s="7"/>
      <c r="J1146" s="7"/>
      <c r="K1146" s="2"/>
      <c r="L1146" s="2"/>
      <c r="M1146" s="2"/>
      <c r="N1146" s="2"/>
      <c r="O1146" s="2"/>
      <c r="P1146" s="2"/>
      <c r="Q1146" s="2"/>
      <c r="R1146" s="2"/>
      <c r="S1146" s="7"/>
      <c r="T1146" s="2"/>
      <c r="U1146" s="28"/>
      <c r="V1146" s="2"/>
      <c r="W1146" s="2"/>
      <c r="X1146" s="28"/>
      <c r="Y1146" s="28"/>
      <c r="Z1146" s="28"/>
      <c r="AA1146" s="2"/>
      <c r="AB1146" s="2"/>
      <c r="AC1146" s="2"/>
      <c r="AD1146" s="7"/>
      <c r="AE1146" s="2"/>
      <c r="AF1146" s="4"/>
      <c r="AG1146" s="7"/>
      <c r="AH1146" s="3"/>
    </row>
    <row r="1147" spans="1:34" ht="20.25" x14ac:dyDescent="0.3">
      <c r="A1147" s="7"/>
      <c r="B1147" s="7"/>
      <c r="C1147" s="7"/>
      <c r="D1147" s="2"/>
      <c r="E1147" s="2"/>
      <c r="F1147" s="2"/>
      <c r="G1147" s="7"/>
      <c r="H1147" s="7"/>
      <c r="I1147" s="7"/>
      <c r="J1147" s="7"/>
      <c r="K1147" s="2"/>
      <c r="L1147" s="2"/>
      <c r="M1147" s="2"/>
      <c r="N1147" s="2"/>
      <c r="O1147" s="2"/>
      <c r="P1147" s="2"/>
      <c r="Q1147" s="2"/>
      <c r="R1147" s="2"/>
      <c r="S1147" s="7"/>
      <c r="T1147" s="2"/>
      <c r="U1147" s="28"/>
      <c r="V1147" s="2"/>
      <c r="W1147" s="2"/>
      <c r="X1147" s="28"/>
      <c r="Y1147" s="28"/>
      <c r="Z1147" s="28"/>
      <c r="AA1147" s="2"/>
      <c r="AB1147" s="2"/>
      <c r="AC1147" s="2"/>
      <c r="AD1147" s="7"/>
      <c r="AE1147" s="2"/>
      <c r="AF1147" s="4"/>
      <c r="AG1147" s="7"/>
      <c r="AH1147" s="3"/>
    </row>
    <row r="1148" spans="1:34" ht="20.25" x14ac:dyDescent="0.3">
      <c r="A1148" s="7"/>
      <c r="B1148" s="7"/>
      <c r="C1148" s="7"/>
      <c r="D1148" s="2"/>
      <c r="E1148" s="2"/>
      <c r="F1148" s="2"/>
      <c r="G1148" s="7"/>
      <c r="H1148" s="7"/>
      <c r="I1148" s="7"/>
      <c r="J1148" s="7"/>
      <c r="K1148" s="2"/>
      <c r="L1148" s="2"/>
      <c r="M1148" s="2"/>
      <c r="N1148" s="2"/>
      <c r="O1148" s="2"/>
      <c r="P1148" s="2"/>
      <c r="Q1148" s="2"/>
      <c r="R1148" s="2"/>
      <c r="S1148" s="7"/>
      <c r="T1148" s="2"/>
      <c r="U1148" s="28"/>
      <c r="V1148" s="2"/>
      <c r="W1148" s="2"/>
      <c r="X1148" s="28"/>
      <c r="Y1148" s="28"/>
      <c r="Z1148" s="28"/>
      <c r="AA1148" s="2"/>
      <c r="AB1148" s="2"/>
      <c r="AC1148" s="2"/>
      <c r="AD1148" s="7"/>
      <c r="AE1148" s="2"/>
      <c r="AF1148" s="7"/>
      <c r="AG1148" s="7"/>
      <c r="AH1148" s="3"/>
    </row>
    <row r="1149" spans="1:34" ht="20.25" x14ac:dyDescent="0.3">
      <c r="A1149" s="7"/>
      <c r="B1149" s="7"/>
      <c r="C1149" s="7"/>
      <c r="D1149" s="2"/>
      <c r="E1149" s="2"/>
      <c r="F1149" s="2"/>
      <c r="G1149" s="7"/>
      <c r="H1149" s="7"/>
      <c r="I1149" s="7"/>
      <c r="J1149" s="7"/>
      <c r="K1149" s="2"/>
      <c r="L1149" s="2"/>
      <c r="M1149" s="2"/>
      <c r="N1149" s="2"/>
      <c r="O1149" s="2"/>
      <c r="P1149" s="2"/>
      <c r="Q1149" s="2"/>
      <c r="R1149" s="2"/>
      <c r="S1149" s="7"/>
      <c r="T1149" s="2"/>
      <c r="U1149" s="28"/>
      <c r="V1149" s="2"/>
      <c r="W1149" s="2"/>
      <c r="X1149" s="28"/>
      <c r="Y1149" s="28"/>
      <c r="Z1149" s="28"/>
      <c r="AA1149" s="2"/>
      <c r="AB1149" s="2"/>
      <c r="AC1149" s="2"/>
      <c r="AD1149" s="7"/>
      <c r="AE1149" s="2"/>
      <c r="AF1149" s="5"/>
      <c r="AG1149" s="7"/>
      <c r="AH1149" s="3"/>
    </row>
    <row r="1150" spans="1:34" ht="20.25" x14ac:dyDescent="0.3">
      <c r="A1150" s="7"/>
      <c r="B1150" s="7"/>
      <c r="C1150" s="7"/>
      <c r="D1150" s="2"/>
      <c r="E1150" s="2"/>
      <c r="F1150" s="2"/>
      <c r="G1150" s="7"/>
      <c r="H1150" s="7"/>
      <c r="I1150" s="7"/>
      <c r="J1150" s="7"/>
      <c r="K1150" s="2"/>
      <c r="L1150" s="2"/>
      <c r="M1150" s="2"/>
      <c r="N1150" s="2"/>
      <c r="O1150" s="2"/>
      <c r="P1150" s="2"/>
      <c r="Q1150" s="2"/>
      <c r="R1150" s="2"/>
      <c r="S1150" s="7"/>
      <c r="T1150" s="2"/>
      <c r="U1150" s="28"/>
      <c r="V1150" s="2"/>
      <c r="W1150" s="2"/>
      <c r="X1150" s="28"/>
      <c r="Y1150" s="28"/>
      <c r="Z1150" s="28"/>
      <c r="AA1150" s="2"/>
      <c r="AB1150" s="2"/>
      <c r="AC1150" s="2"/>
      <c r="AD1150" s="7"/>
      <c r="AE1150" s="2"/>
      <c r="AF1150" s="5"/>
      <c r="AG1150" s="7"/>
      <c r="AH1150" s="3"/>
    </row>
    <row r="1151" spans="1:34" ht="20.25" x14ac:dyDescent="0.3">
      <c r="A1151" s="7"/>
      <c r="B1151" s="7"/>
      <c r="C1151" s="7"/>
      <c r="D1151" s="2"/>
      <c r="E1151" s="2"/>
      <c r="F1151" s="2"/>
      <c r="G1151" s="7"/>
      <c r="H1151" s="7"/>
      <c r="I1151" s="7"/>
      <c r="J1151" s="7"/>
      <c r="K1151" s="2"/>
      <c r="L1151" s="2"/>
      <c r="M1151" s="2"/>
      <c r="N1151" s="2"/>
      <c r="O1151" s="2"/>
      <c r="P1151" s="2"/>
      <c r="Q1151" s="2"/>
      <c r="R1151" s="2"/>
      <c r="S1151" s="7"/>
      <c r="T1151" s="2"/>
      <c r="U1151" s="28"/>
      <c r="V1151" s="2"/>
      <c r="W1151" s="2"/>
      <c r="X1151" s="28"/>
      <c r="Y1151" s="28"/>
      <c r="Z1151" s="28"/>
      <c r="AA1151" s="2"/>
      <c r="AB1151" s="2"/>
      <c r="AC1151" s="2"/>
      <c r="AD1151" s="7"/>
      <c r="AE1151" s="2"/>
      <c r="AF1151" s="5"/>
      <c r="AG1151" s="7"/>
      <c r="AH1151" s="3"/>
    </row>
    <row r="1152" spans="1:34" ht="20.25" x14ac:dyDescent="0.3">
      <c r="A1152" s="7"/>
      <c r="B1152" s="7"/>
      <c r="C1152" s="7"/>
      <c r="D1152" s="2"/>
      <c r="E1152" s="2"/>
      <c r="F1152" s="2"/>
      <c r="G1152" s="7"/>
      <c r="H1152" s="7"/>
      <c r="I1152" s="7"/>
      <c r="J1152" s="7"/>
      <c r="K1152" s="2"/>
      <c r="L1152" s="2"/>
      <c r="M1152" s="2"/>
      <c r="N1152" s="2"/>
      <c r="O1152" s="2"/>
      <c r="P1152" s="2"/>
      <c r="Q1152" s="2"/>
      <c r="R1152" s="2"/>
      <c r="S1152" s="7"/>
      <c r="T1152" s="2"/>
      <c r="U1152" s="28"/>
      <c r="V1152" s="2"/>
      <c r="W1152" s="2"/>
      <c r="X1152" s="28"/>
      <c r="Y1152" s="28"/>
      <c r="Z1152" s="28"/>
      <c r="AA1152" s="2"/>
      <c r="AB1152" s="2"/>
      <c r="AC1152" s="2"/>
      <c r="AD1152" s="7"/>
      <c r="AE1152" s="2"/>
      <c r="AF1152" s="5"/>
      <c r="AG1152" s="7"/>
      <c r="AH1152" s="3"/>
    </row>
    <row r="1153" spans="1:34" ht="20.25" x14ac:dyDescent="0.3">
      <c r="A1153" s="7"/>
      <c r="B1153" s="7"/>
      <c r="C1153" s="7"/>
      <c r="D1153" s="2"/>
      <c r="E1153" s="2"/>
      <c r="F1153" s="2"/>
      <c r="G1153" s="7"/>
      <c r="H1153" s="7"/>
      <c r="I1153" s="7"/>
      <c r="J1153" s="7"/>
      <c r="K1153" s="2"/>
      <c r="L1153" s="2"/>
      <c r="M1153" s="2"/>
      <c r="N1153" s="2"/>
      <c r="O1153" s="2"/>
      <c r="P1153" s="2"/>
      <c r="Q1153" s="2"/>
      <c r="R1153" s="2"/>
      <c r="S1153" s="7"/>
      <c r="T1153" s="2"/>
      <c r="U1153" s="28"/>
      <c r="V1153" s="2"/>
      <c r="W1153" s="2"/>
      <c r="X1153" s="28"/>
      <c r="Y1153" s="28"/>
      <c r="Z1153" s="28"/>
      <c r="AA1153" s="2"/>
      <c r="AB1153" s="2"/>
      <c r="AC1153" s="2"/>
      <c r="AD1153" s="7"/>
      <c r="AE1153" s="2"/>
      <c r="AF1153" s="5"/>
      <c r="AG1153" s="7"/>
      <c r="AH1153" s="3"/>
    </row>
    <row r="1154" spans="1:34" ht="20.25" x14ac:dyDescent="0.3">
      <c r="A1154" s="7"/>
      <c r="B1154" s="7"/>
      <c r="C1154" s="7"/>
      <c r="D1154" s="2"/>
      <c r="E1154" s="2"/>
      <c r="F1154" s="2"/>
      <c r="G1154" s="7"/>
      <c r="H1154" s="7"/>
      <c r="I1154" s="7"/>
      <c r="J1154" s="7"/>
      <c r="K1154" s="2"/>
      <c r="L1154" s="2"/>
      <c r="M1154" s="2"/>
      <c r="N1154" s="2"/>
      <c r="O1154" s="2"/>
      <c r="P1154" s="2"/>
      <c r="Q1154" s="2"/>
      <c r="R1154" s="2"/>
      <c r="S1154" s="7"/>
      <c r="T1154" s="2"/>
      <c r="U1154" s="28"/>
      <c r="V1154" s="2"/>
      <c r="W1154" s="2"/>
      <c r="X1154" s="28"/>
      <c r="Y1154" s="28"/>
      <c r="Z1154" s="28"/>
      <c r="AA1154" s="2"/>
      <c r="AB1154" s="2"/>
      <c r="AC1154" s="2"/>
      <c r="AD1154" s="7"/>
      <c r="AE1154" s="2"/>
      <c r="AF1154" s="5"/>
      <c r="AG1154" s="7"/>
      <c r="AH1154" s="3"/>
    </row>
    <row r="1155" spans="1:34" ht="20.25" x14ac:dyDescent="0.3">
      <c r="A1155" s="7"/>
      <c r="B1155" s="7"/>
      <c r="C1155" s="7"/>
      <c r="D1155" s="2"/>
      <c r="E1155" s="2"/>
      <c r="F1155" s="2"/>
      <c r="G1155" s="7"/>
      <c r="H1155" s="7"/>
      <c r="I1155" s="7"/>
      <c r="J1155" s="7"/>
      <c r="K1155" s="2"/>
      <c r="L1155" s="2"/>
      <c r="M1155" s="2"/>
      <c r="N1155" s="2"/>
      <c r="O1155" s="2"/>
      <c r="P1155" s="2"/>
      <c r="Q1155" s="2"/>
      <c r="R1155" s="2"/>
      <c r="S1155" s="7"/>
      <c r="T1155" s="2"/>
      <c r="U1155" s="28"/>
      <c r="V1155" s="2"/>
      <c r="W1155" s="2"/>
      <c r="X1155" s="28"/>
      <c r="Y1155" s="28"/>
      <c r="Z1155" s="28"/>
      <c r="AA1155" s="2"/>
      <c r="AB1155" s="2"/>
      <c r="AC1155" s="2"/>
      <c r="AD1155" s="7"/>
      <c r="AE1155" s="2"/>
      <c r="AF1155" s="5"/>
      <c r="AG1155" s="7"/>
      <c r="AH1155" s="3"/>
    </row>
    <row r="1156" spans="1:34" ht="20.25" x14ac:dyDescent="0.3">
      <c r="A1156" s="7"/>
      <c r="B1156" s="7"/>
      <c r="C1156" s="7"/>
      <c r="D1156" s="2"/>
      <c r="E1156" s="2"/>
      <c r="F1156" s="2"/>
      <c r="G1156" s="7"/>
      <c r="H1156" s="7"/>
      <c r="I1156" s="7"/>
      <c r="J1156" s="7"/>
      <c r="K1156" s="2"/>
      <c r="L1156" s="2"/>
      <c r="M1156" s="2"/>
      <c r="N1156" s="2"/>
      <c r="O1156" s="2"/>
      <c r="P1156" s="2"/>
      <c r="Q1156" s="2"/>
      <c r="R1156" s="2"/>
      <c r="S1156" s="7"/>
      <c r="T1156" s="2"/>
      <c r="U1156" s="28"/>
      <c r="V1156" s="2"/>
      <c r="W1156" s="2"/>
      <c r="X1156" s="28"/>
      <c r="Y1156" s="28"/>
      <c r="Z1156" s="28"/>
      <c r="AA1156" s="2"/>
      <c r="AB1156" s="2"/>
      <c r="AC1156" s="2"/>
      <c r="AD1156" s="7"/>
      <c r="AE1156" s="2"/>
      <c r="AF1156" s="5"/>
      <c r="AG1156" s="7"/>
      <c r="AH1156" s="3"/>
    </row>
    <row r="1157" spans="1:34" ht="20.25" x14ac:dyDescent="0.3">
      <c r="A1157" s="7"/>
      <c r="B1157" s="7"/>
      <c r="C1157" s="7"/>
      <c r="D1157" s="2"/>
      <c r="E1157" s="2"/>
      <c r="F1157" s="2"/>
      <c r="G1157" s="7"/>
      <c r="H1157" s="7"/>
      <c r="I1157" s="7"/>
      <c r="J1157" s="7"/>
      <c r="K1157" s="2"/>
      <c r="L1157" s="2"/>
      <c r="M1157" s="2"/>
      <c r="N1157" s="2"/>
      <c r="O1157" s="2"/>
      <c r="P1157" s="2"/>
      <c r="Q1157" s="2"/>
      <c r="R1157" s="2"/>
      <c r="S1157" s="7"/>
      <c r="T1157" s="2"/>
      <c r="U1157" s="28"/>
      <c r="V1157" s="2"/>
      <c r="W1157" s="2"/>
      <c r="X1157" s="28"/>
      <c r="Y1157" s="28"/>
      <c r="Z1157" s="28"/>
      <c r="AA1157" s="2"/>
      <c r="AB1157" s="2"/>
      <c r="AC1157" s="2"/>
      <c r="AD1157" s="7"/>
      <c r="AE1157" s="2"/>
      <c r="AF1157" s="5"/>
      <c r="AG1157" s="7"/>
      <c r="AH1157" s="3"/>
    </row>
    <row r="1158" spans="1:34" ht="20.25" x14ac:dyDescent="0.3">
      <c r="A1158" s="7"/>
      <c r="B1158" s="7"/>
      <c r="C1158" s="7"/>
      <c r="D1158" s="2"/>
      <c r="E1158" s="2"/>
      <c r="F1158" s="2"/>
      <c r="G1158" s="7"/>
      <c r="H1158" s="7"/>
      <c r="I1158" s="7"/>
      <c r="J1158" s="7"/>
      <c r="K1158" s="2"/>
      <c r="L1158" s="2"/>
      <c r="M1158" s="2"/>
      <c r="N1158" s="2"/>
      <c r="O1158" s="2"/>
      <c r="P1158" s="2"/>
      <c r="Q1158" s="2"/>
      <c r="R1158" s="2"/>
      <c r="S1158" s="7"/>
      <c r="T1158" s="2"/>
      <c r="U1158" s="28"/>
      <c r="V1158" s="2"/>
      <c r="W1158" s="2"/>
      <c r="X1158" s="28"/>
      <c r="Y1158" s="28"/>
      <c r="Z1158" s="28"/>
      <c r="AA1158" s="2"/>
      <c r="AB1158" s="2"/>
      <c r="AC1158" s="2"/>
      <c r="AD1158" s="7"/>
      <c r="AE1158" s="2"/>
      <c r="AF1158" s="5"/>
      <c r="AG1158" s="7"/>
      <c r="AH1158" s="3"/>
    </row>
    <row r="1159" spans="1:34" ht="20.25" x14ac:dyDescent="0.3">
      <c r="A1159" s="7"/>
      <c r="B1159" s="7"/>
      <c r="C1159" s="7"/>
      <c r="D1159" s="2"/>
      <c r="E1159" s="2"/>
      <c r="F1159" s="2"/>
      <c r="G1159" s="7"/>
      <c r="H1159" s="7"/>
      <c r="I1159" s="7"/>
      <c r="J1159" s="7"/>
      <c r="K1159" s="2"/>
      <c r="L1159" s="2"/>
      <c r="M1159" s="2"/>
      <c r="N1159" s="2"/>
      <c r="O1159" s="2"/>
      <c r="P1159" s="2"/>
      <c r="Q1159" s="2"/>
      <c r="R1159" s="2"/>
      <c r="S1159" s="7"/>
      <c r="T1159" s="2"/>
      <c r="U1159" s="28"/>
      <c r="V1159" s="2"/>
      <c r="W1159" s="2"/>
      <c r="X1159" s="28"/>
      <c r="Y1159" s="28"/>
      <c r="Z1159" s="28"/>
      <c r="AA1159" s="2"/>
      <c r="AB1159" s="2"/>
      <c r="AC1159" s="2"/>
      <c r="AD1159" s="7"/>
      <c r="AE1159" s="2"/>
      <c r="AF1159" s="5"/>
      <c r="AG1159" s="7"/>
      <c r="AH1159" s="3"/>
    </row>
    <row r="1160" spans="1:34" ht="20.25" x14ac:dyDescent="0.3">
      <c r="A1160" s="7"/>
      <c r="B1160" s="7"/>
      <c r="C1160" s="7"/>
      <c r="D1160" s="2"/>
      <c r="E1160" s="2"/>
      <c r="F1160" s="2"/>
      <c r="G1160" s="7"/>
      <c r="H1160" s="7"/>
      <c r="I1160" s="7"/>
      <c r="J1160" s="7"/>
      <c r="K1160" s="2"/>
      <c r="L1160" s="2"/>
      <c r="M1160" s="2"/>
      <c r="N1160" s="2"/>
      <c r="O1160" s="2"/>
      <c r="P1160" s="2"/>
      <c r="Q1160" s="2"/>
      <c r="R1160" s="2"/>
      <c r="S1160" s="7"/>
      <c r="T1160" s="2"/>
      <c r="U1160" s="28"/>
      <c r="V1160" s="2"/>
      <c r="W1160" s="2"/>
      <c r="X1160" s="28"/>
      <c r="Y1160" s="28"/>
      <c r="Z1160" s="28"/>
      <c r="AA1160" s="2"/>
      <c r="AB1160" s="2"/>
      <c r="AC1160" s="2"/>
      <c r="AD1160" s="7"/>
      <c r="AE1160" s="2"/>
      <c r="AF1160" s="7"/>
      <c r="AG1160" s="7"/>
      <c r="AH1160" s="3"/>
    </row>
    <row r="1161" spans="1:34" ht="18.75" x14ac:dyDescent="0.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</row>
    <row r="1162" spans="1:34" ht="18.75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26"/>
      <c r="V1162" s="7"/>
      <c r="W1162" s="7"/>
      <c r="X1162" s="26"/>
      <c r="Y1162" s="26"/>
      <c r="Z1162" s="26"/>
      <c r="AA1162" s="7"/>
      <c r="AB1162" s="7"/>
      <c r="AC1162" s="7"/>
      <c r="AD1162" s="7"/>
      <c r="AE1162" s="7"/>
      <c r="AF1162" s="7"/>
      <c r="AG1162" s="7"/>
      <c r="AH1162" s="7"/>
    </row>
    <row r="1163" spans="1:34" ht="20.25" x14ac:dyDescent="0.3">
      <c r="A1163" s="7"/>
      <c r="B1163" s="7"/>
      <c r="C1163" s="7"/>
      <c r="D1163" s="2"/>
      <c r="E1163" s="2"/>
      <c r="F1163" s="2"/>
      <c r="G1163" s="7"/>
      <c r="H1163" s="7"/>
      <c r="I1163" s="7"/>
      <c r="J1163" s="7"/>
      <c r="K1163" s="2"/>
      <c r="L1163" s="2"/>
      <c r="M1163" s="2"/>
      <c r="N1163" s="2"/>
      <c r="O1163" s="2"/>
      <c r="P1163" s="2"/>
      <c r="Q1163" s="2"/>
      <c r="R1163" s="2"/>
      <c r="S1163" s="7"/>
      <c r="T1163" s="2"/>
      <c r="U1163" s="28"/>
      <c r="V1163" s="2"/>
      <c r="W1163" s="2"/>
      <c r="X1163" s="28"/>
      <c r="Y1163" s="28"/>
      <c r="Z1163" s="28"/>
      <c r="AA1163" s="2"/>
      <c r="AB1163" s="2"/>
      <c r="AC1163" s="2"/>
      <c r="AD1163" s="7"/>
      <c r="AE1163" s="2"/>
      <c r="AF1163" s="7"/>
      <c r="AG1163" s="7"/>
      <c r="AH1163" s="3"/>
    </row>
    <row r="1164" spans="1:34" ht="20.25" x14ac:dyDescent="0.3">
      <c r="A1164" s="7"/>
      <c r="B1164" s="7"/>
      <c r="C1164" s="7"/>
      <c r="D1164" s="2"/>
      <c r="E1164" s="2"/>
      <c r="F1164" s="2"/>
      <c r="G1164" s="7"/>
      <c r="H1164" s="7"/>
      <c r="I1164" s="7"/>
      <c r="J1164" s="7"/>
      <c r="K1164" s="2"/>
      <c r="L1164" s="2"/>
      <c r="M1164" s="2"/>
      <c r="N1164" s="2"/>
      <c r="O1164" s="2"/>
      <c r="P1164" s="2"/>
      <c r="Q1164" s="2"/>
      <c r="R1164" s="2"/>
      <c r="S1164" s="7"/>
      <c r="T1164" s="2"/>
      <c r="U1164" s="28"/>
      <c r="V1164" s="2"/>
      <c r="W1164" s="2"/>
      <c r="X1164" s="28"/>
      <c r="Y1164" s="28"/>
      <c r="Z1164" s="28"/>
      <c r="AA1164" s="2"/>
      <c r="AB1164" s="2"/>
      <c r="AC1164" s="2"/>
      <c r="AD1164" s="7"/>
      <c r="AE1164" s="2"/>
      <c r="AF1164" s="7"/>
      <c r="AG1164" s="7"/>
      <c r="AH1164" s="3"/>
    </row>
    <row r="1165" spans="1:34" ht="20.25" x14ac:dyDescent="0.3">
      <c r="A1165" s="7"/>
      <c r="B1165" s="7"/>
      <c r="C1165" s="7"/>
      <c r="D1165" s="2"/>
      <c r="E1165" s="2"/>
      <c r="F1165" s="2"/>
      <c r="G1165" s="7"/>
      <c r="H1165" s="7"/>
      <c r="I1165" s="7"/>
      <c r="J1165" s="7"/>
      <c r="K1165" s="2"/>
      <c r="L1165" s="2"/>
      <c r="M1165" s="2"/>
      <c r="N1165" s="2"/>
      <c r="O1165" s="2"/>
      <c r="P1165" s="2"/>
      <c r="Q1165" s="2"/>
      <c r="R1165" s="2"/>
      <c r="S1165" s="7"/>
      <c r="T1165" s="2"/>
      <c r="U1165" s="28"/>
      <c r="V1165" s="2"/>
      <c r="W1165" s="2"/>
      <c r="X1165" s="28"/>
      <c r="Y1165" s="28"/>
      <c r="Z1165" s="28"/>
      <c r="AA1165" s="2"/>
      <c r="AB1165" s="2"/>
      <c r="AC1165" s="2"/>
      <c r="AD1165" s="7"/>
      <c r="AE1165" s="2"/>
      <c r="AF1165" s="7"/>
      <c r="AG1165" s="7"/>
      <c r="AH1165" s="3"/>
    </row>
    <row r="1166" spans="1:34" ht="20.25" x14ac:dyDescent="0.3">
      <c r="A1166" s="7"/>
      <c r="B1166" s="7"/>
      <c r="C1166" s="7"/>
      <c r="D1166" s="2"/>
      <c r="E1166" s="2"/>
      <c r="F1166" s="2"/>
      <c r="G1166" s="7"/>
      <c r="H1166" s="7"/>
      <c r="I1166" s="7"/>
      <c r="J1166" s="7"/>
      <c r="K1166" s="2"/>
      <c r="L1166" s="2"/>
      <c r="M1166" s="2"/>
      <c r="N1166" s="2"/>
      <c r="O1166" s="2"/>
      <c r="P1166" s="2"/>
      <c r="Q1166" s="2"/>
      <c r="R1166" s="2"/>
      <c r="S1166" s="7"/>
      <c r="T1166" s="2"/>
      <c r="U1166" s="28"/>
      <c r="V1166" s="2"/>
      <c r="W1166" s="2"/>
      <c r="X1166" s="28"/>
      <c r="Y1166" s="28"/>
      <c r="Z1166" s="28"/>
      <c r="AA1166" s="2"/>
      <c r="AB1166" s="2"/>
      <c r="AC1166" s="2"/>
      <c r="AD1166" s="7"/>
      <c r="AE1166" s="2"/>
      <c r="AF1166" s="7"/>
      <c r="AG1166" s="7"/>
      <c r="AH1166" s="3"/>
    </row>
    <row r="1167" spans="1:34" ht="20.25" x14ac:dyDescent="0.3">
      <c r="A1167" s="7"/>
      <c r="B1167" s="7"/>
      <c r="C1167" s="7"/>
      <c r="D1167" s="2"/>
      <c r="E1167" s="2"/>
      <c r="F1167" s="2"/>
      <c r="G1167" s="7"/>
      <c r="H1167" s="7"/>
      <c r="I1167" s="7"/>
      <c r="J1167" s="7"/>
      <c r="K1167" s="2"/>
      <c r="L1167" s="2"/>
      <c r="M1167" s="2"/>
      <c r="N1167" s="2"/>
      <c r="O1167" s="2"/>
      <c r="P1167" s="2"/>
      <c r="Q1167" s="2"/>
      <c r="R1167" s="2"/>
      <c r="S1167" s="7"/>
      <c r="T1167" s="2"/>
      <c r="U1167" s="28"/>
      <c r="V1167" s="2"/>
      <c r="W1167" s="2"/>
      <c r="X1167" s="28"/>
      <c r="Y1167" s="28"/>
      <c r="Z1167" s="28"/>
      <c r="AA1167" s="2"/>
      <c r="AB1167" s="2"/>
      <c r="AC1167" s="2"/>
      <c r="AD1167" s="7"/>
      <c r="AE1167" s="2"/>
      <c r="AF1167" s="7"/>
      <c r="AG1167" s="7"/>
      <c r="AH1167" s="3"/>
    </row>
    <row r="1168" spans="1:34" ht="20.25" x14ac:dyDescent="0.3">
      <c r="A1168" s="7"/>
      <c r="B1168" s="7"/>
      <c r="C1168" s="7"/>
      <c r="D1168" s="2"/>
      <c r="E1168" s="2"/>
      <c r="F1168" s="2"/>
      <c r="G1168" s="7"/>
      <c r="H1168" s="7"/>
      <c r="I1168" s="7"/>
      <c r="J1168" s="7"/>
      <c r="K1168" s="2"/>
      <c r="L1168" s="2"/>
      <c r="M1168" s="2"/>
      <c r="N1168" s="2"/>
      <c r="O1168" s="2"/>
      <c r="P1168" s="2"/>
      <c r="Q1168" s="2"/>
      <c r="R1168" s="2"/>
      <c r="S1168" s="7"/>
      <c r="T1168" s="2"/>
      <c r="U1168" s="28"/>
      <c r="V1168" s="2"/>
      <c r="W1168" s="2"/>
      <c r="X1168" s="28"/>
      <c r="Y1168" s="28"/>
      <c r="Z1168" s="28"/>
      <c r="AA1168" s="2"/>
      <c r="AB1168" s="2"/>
      <c r="AC1168" s="2"/>
      <c r="AD1168" s="7"/>
      <c r="AE1168" s="2"/>
      <c r="AF1168" s="7"/>
      <c r="AG1168" s="7"/>
      <c r="AH1168" s="3"/>
    </row>
    <row r="1169" spans="1:34" ht="20.25" x14ac:dyDescent="0.3">
      <c r="A1169" s="7"/>
      <c r="B1169" s="7"/>
      <c r="C1169" s="7"/>
      <c r="D1169" s="2"/>
      <c r="E1169" s="2"/>
      <c r="F1169" s="2"/>
      <c r="G1169" s="7"/>
      <c r="H1169" s="7"/>
      <c r="I1169" s="7"/>
      <c r="J1169" s="7"/>
      <c r="K1169" s="2"/>
      <c r="L1169" s="2"/>
      <c r="M1169" s="2"/>
      <c r="N1169" s="2"/>
      <c r="O1169" s="2"/>
      <c r="P1169" s="2"/>
      <c r="Q1169" s="2"/>
      <c r="R1169" s="2"/>
      <c r="S1169" s="7"/>
      <c r="T1169" s="2"/>
      <c r="U1169" s="28"/>
      <c r="V1169" s="2"/>
      <c r="W1169" s="2"/>
      <c r="X1169" s="28"/>
      <c r="Y1169" s="28"/>
      <c r="Z1169" s="28"/>
      <c r="AA1169" s="2"/>
      <c r="AB1169" s="2"/>
      <c r="AC1169" s="2"/>
      <c r="AD1169" s="7"/>
      <c r="AE1169" s="2"/>
      <c r="AF1169" s="7"/>
      <c r="AG1169" s="7"/>
      <c r="AH1169" s="3"/>
    </row>
    <row r="1170" spans="1:34" ht="20.25" x14ac:dyDescent="0.3">
      <c r="A1170" s="7"/>
      <c r="B1170" s="7"/>
      <c r="C1170" s="7"/>
      <c r="D1170" s="2"/>
      <c r="E1170" s="2"/>
      <c r="F1170" s="2"/>
      <c r="G1170" s="7"/>
      <c r="H1170" s="7"/>
      <c r="I1170" s="7"/>
      <c r="J1170" s="7"/>
      <c r="K1170" s="2"/>
      <c r="L1170" s="2"/>
      <c r="M1170" s="2"/>
      <c r="N1170" s="2"/>
      <c r="O1170" s="2"/>
      <c r="P1170" s="2"/>
      <c r="Q1170" s="2"/>
      <c r="R1170" s="2"/>
      <c r="S1170" s="7"/>
      <c r="T1170" s="2"/>
      <c r="U1170" s="28"/>
      <c r="V1170" s="2"/>
      <c r="W1170" s="2"/>
      <c r="X1170" s="28"/>
      <c r="Y1170" s="28"/>
      <c r="Z1170" s="28"/>
      <c r="AA1170" s="2"/>
      <c r="AB1170" s="2"/>
      <c r="AC1170" s="2"/>
      <c r="AD1170" s="7"/>
      <c r="AE1170" s="2"/>
      <c r="AF1170" s="7"/>
      <c r="AG1170" s="7"/>
      <c r="AH1170" s="3"/>
    </row>
    <row r="1171" spans="1:34" ht="20.25" x14ac:dyDescent="0.3">
      <c r="A1171" s="7"/>
      <c r="B1171" s="7"/>
      <c r="C1171" s="7"/>
      <c r="D1171" s="2"/>
      <c r="E1171" s="2"/>
      <c r="F1171" s="2"/>
      <c r="G1171" s="7"/>
      <c r="H1171" s="7"/>
      <c r="I1171" s="7"/>
      <c r="J1171" s="7"/>
      <c r="K1171" s="2"/>
      <c r="L1171" s="2"/>
      <c r="M1171" s="2"/>
      <c r="N1171" s="2"/>
      <c r="O1171" s="2"/>
      <c r="P1171" s="2"/>
      <c r="Q1171" s="2"/>
      <c r="R1171" s="2"/>
      <c r="S1171" s="7"/>
      <c r="T1171" s="2"/>
      <c r="U1171" s="28"/>
      <c r="V1171" s="2"/>
      <c r="W1171" s="2"/>
      <c r="X1171" s="28"/>
      <c r="Y1171" s="28"/>
      <c r="Z1171" s="28"/>
      <c r="AA1171" s="2"/>
      <c r="AB1171" s="2"/>
      <c r="AC1171" s="2"/>
      <c r="AD1171" s="7"/>
      <c r="AE1171" s="2"/>
      <c r="AF1171" s="7"/>
      <c r="AG1171" s="7"/>
      <c r="AH1171" s="3"/>
    </row>
    <row r="1172" spans="1:34" ht="20.25" x14ac:dyDescent="0.3">
      <c r="A1172" s="7"/>
      <c r="B1172" s="7"/>
      <c r="C1172" s="7"/>
      <c r="D1172" s="2"/>
      <c r="E1172" s="2"/>
      <c r="F1172" s="2"/>
      <c r="G1172" s="7"/>
      <c r="H1172" s="7"/>
      <c r="I1172" s="7"/>
      <c r="J1172" s="7"/>
      <c r="K1172" s="2"/>
      <c r="L1172" s="2"/>
      <c r="M1172" s="2"/>
      <c r="N1172" s="2"/>
      <c r="O1172" s="2"/>
      <c r="P1172" s="2"/>
      <c r="Q1172" s="2"/>
      <c r="R1172" s="2"/>
      <c r="S1172" s="7"/>
      <c r="T1172" s="2"/>
      <c r="U1172" s="28"/>
      <c r="V1172" s="2"/>
      <c r="W1172" s="2"/>
      <c r="X1172" s="28"/>
      <c r="Y1172" s="28"/>
      <c r="Z1172" s="28"/>
      <c r="AA1172" s="2"/>
      <c r="AB1172" s="2"/>
      <c r="AC1172" s="2"/>
      <c r="AD1172" s="7"/>
      <c r="AE1172" s="2"/>
      <c r="AF1172" s="4"/>
      <c r="AG1172" s="7"/>
      <c r="AH1172" s="3"/>
    </row>
    <row r="1173" spans="1:34" ht="20.25" x14ac:dyDescent="0.3">
      <c r="A1173" s="7"/>
      <c r="B1173" s="7"/>
      <c r="C1173" s="7"/>
      <c r="D1173" s="2"/>
      <c r="E1173" s="2"/>
      <c r="F1173" s="2"/>
      <c r="G1173" s="7"/>
      <c r="H1173" s="7"/>
      <c r="I1173" s="7"/>
      <c r="J1173" s="7"/>
      <c r="K1173" s="2"/>
      <c r="L1173" s="2"/>
      <c r="M1173" s="2"/>
      <c r="N1173" s="2"/>
      <c r="O1173" s="2"/>
      <c r="P1173" s="2"/>
      <c r="Q1173" s="2"/>
      <c r="R1173" s="2"/>
      <c r="S1173" s="7"/>
      <c r="T1173" s="2"/>
      <c r="U1173" s="28"/>
      <c r="V1173" s="2"/>
      <c r="W1173" s="2"/>
      <c r="X1173" s="28"/>
      <c r="Y1173" s="28"/>
      <c r="Z1173" s="28"/>
      <c r="AA1173" s="2"/>
      <c r="AB1173" s="2"/>
      <c r="AC1173" s="2"/>
      <c r="AD1173" s="7"/>
      <c r="AE1173" s="2"/>
      <c r="AF1173" s="4"/>
      <c r="AG1173" s="7"/>
      <c r="AH1173" s="3"/>
    </row>
    <row r="1174" spans="1:34" ht="20.25" x14ac:dyDescent="0.3">
      <c r="A1174" s="7"/>
      <c r="B1174" s="7"/>
      <c r="C1174" s="7"/>
      <c r="D1174" s="2"/>
      <c r="E1174" s="2"/>
      <c r="F1174" s="2"/>
      <c r="G1174" s="7"/>
      <c r="H1174" s="7"/>
      <c r="I1174" s="7"/>
      <c r="J1174" s="7"/>
      <c r="K1174" s="2"/>
      <c r="L1174" s="2"/>
      <c r="M1174" s="2"/>
      <c r="N1174" s="2"/>
      <c r="O1174" s="2"/>
      <c r="P1174" s="2"/>
      <c r="Q1174" s="2"/>
      <c r="R1174" s="2"/>
      <c r="S1174" s="7"/>
      <c r="T1174" s="2"/>
      <c r="U1174" s="28"/>
      <c r="V1174" s="2"/>
      <c r="W1174" s="2"/>
      <c r="X1174" s="28"/>
      <c r="Y1174" s="28"/>
      <c r="Z1174" s="28"/>
      <c r="AA1174" s="2"/>
      <c r="AB1174" s="2"/>
      <c r="AC1174" s="2"/>
      <c r="AD1174" s="7"/>
      <c r="AE1174" s="2"/>
      <c r="AF1174" s="4"/>
      <c r="AG1174" s="7"/>
      <c r="AH1174" s="3"/>
    </row>
    <row r="1175" spans="1:34" ht="20.25" x14ac:dyDescent="0.3">
      <c r="A1175" s="7"/>
      <c r="B1175" s="7"/>
      <c r="C1175" s="7"/>
      <c r="D1175" s="2"/>
      <c r="E1175" s="2"/>
      <c r="F1175" s="2"/>
      <c r="G1175" s="7"/>
      <c r="H1175" s="7"/>
      <c r="I1175" s="7"/>
      <c r="J1175" s="7"/>
      <c r="K1175" s="2"/>
      <c r="L1175" s="2"/>
      <c r="M1175" s="2"/>
      <c r="N1175" s="2"/>
      <c r="O1175" s="2"/>
      <c r="P1175" s="2"/>
      <c r="Q1175" s="2"/>
      <c r="R1175" s="2"/>
      <c r="S1175" s="7"/>
      <c r="T1175" s="2"/>
      <c r="U1175" s="28"/>
      <c r="V1175" s="2"/>
      <c r="W1175" s="2"/>
      <c r="X1175" s="28"/>
      <c r="Y1175" s="28"/>
      <c r="Z1175" s="28"/>
      <c r="AA1175" s="2"/>
      <c r="AB1175" s="2"/>
      <c r="AC1175" s="2"/>
      <c r="AD1175" s="7"/>
      <c r="AE1175" s="2"/>
      <c r="AF1175" s="4"/>
      <c r="AG1175" s="7"/>
      <c r="AH1175" s="3"/>
    </row>
    <row r="1176" spans="1:34" ht="20.25" x14ac:dyDescent="0.3">
      <c r="A1176" s="7"/>
      <c r="B1176" s="7"/>
      <c r="C1176" s="7"/>
      <c r="D1176" s="2"/>
      <c r="E1176" s="2"/>
      <c r="F1176" s="2"/>
      <c r="G1176" s="7"/>
      <c r="H1176" s="7"/>
      <c r="I1176" s="7"/>
      <c r="J1176" s="7"/>
      <c r="K1176" s="2"/>
      <c r="L1176" s="2"/>
      <c r="M1176" s="2"/>
      <c r="N1176" s="2"/>
      <c r="O1176" s="2"/>
      <c r="P1176" s="2"/>
      <c r="Q1176" s="2"/>
      <c r="R1176" s="2"/>
      <c r="S1176" s="7"/>
      <c r="T1176" s="2"/>
      <c r="U1176" s="28"/>
      <c r="V1176" s="2"/>
      <c r="W1176" s="2"/>
      <c r="X1176" s="28"/>
      <c r="Y1176" s="28"/>
      <c r="Z1176" s="28"/>
      <c r="AA1176" s="2"/>
      <c r="AB1176" s="2"/>
      <c r="AC1176" s="2"/>
      <c r="AD1176" s="7"/>
      <c r="AE1176" s="2"/>
      <c r="AF1176" s="4"/>
      <c r="AG1176" s="7"/>
      <c r="AH1176" s="3"/>
    </row>
    <row r="1177" spans="1:34" ht="20.25" x14ac:dyDescent="0.3">
      <c r="A1177" s="7"/>
      <c r="B1177" s="7"/>
      <c r="C1177" s="7"/>
      <c r="D1177" s="2"/>
      <c r="E1177" s="2"/>
      <c r="F1177" s="2"/>
      <c r="G1177" s="7"/>
      <c r="H1177" s="7"/>
      <c r="I1177" s="7"/>
      <c r="J1177" s="7"/>
      <c r="K1177" s="2"/>
      <c r="L1177" s="2"/>
      <c r="M1177" s="2"/>
      <c r="N1177" s="2"/>
      <c r="O1177" s="2"/>
      <c r="P1177" s="2"/>
      <c r="Q1177" s="2"/>
      <c r="R1177" s="2"/>
      <c r="S1177" s="7"/>
      <c r="T1177" s="2"/>
      <c r="U1177" s="28"/>
      <c r="V1177" s="2"/>
      <c r="W1177" s="2"/>
      <c r="X1177" s="28"/>
      <c r="Y1177" s="28"/>
      <c r="Z1177" s="28"/>
      <c r="AA1177" s="2"/>
      <c r="AB1177" s="2"/>
      <c r="AC1177" s="2"/>
      <c r="AD1177" s="7"/>
      <c r="AE1177" s="2"/>
      <c r="AF1177" s="7"/>
      <c r="AG1177" s="7"/>
      <c r="AH1177" s="3"/>
    </row>
    <row r="1178" spans="1:34" ht="20.25" x14ac:dyDescent="0.3">
      <c r="A1178" s="7"/>
      <c r="B1178" s="7"/>
      <c r="C1178" s="7"/>
      <c r="D1178" s="2"/>
      <c r="E1178" s="2"/>
      <c r="F1178" s="2"/>
      <c r="G1178" s="7"/>
      <c r="H1178" s="7"/>
      <c r="I1178" s="7"/>
      <c r="J1178" s="7"/>
      <c r="K1178" s="2"/>
      <c r="L1178" s="2"/>
      <c r="M1178" s="2"/>
      <c r="N1178" s="2"/>
      <c r="O1178" s="2"/>
      <c r="P1178" s="2"/>
      <c r="Q1178" s="2"/>
      <c r="R1178" s="2"/>
      <c r="S1178" s="7"/>
      <c r="T1178" s="2"/>
      <c r="U1178" s="28"/>
      <c r="V1178" s="2"/>
      <c r="W1178" s="2"/>
      <c r="X1178" s="28"/>
      <c r="Y1178" s="28"/>
      <c r="Z1178" s="28"/>
      <c r="AA1178" s="2"/>
      <c r="AB1178" s="2"/>
      <c r="AC1178" s="2"/>
      <c r="AD1178" s="7"/>
      <c r="AE1178" s="2"/>
      <c r="AF1178" s="5"/>
      <c r="AG1178" s="7"/>
      <c r="AH1178" s="3"/>
    </row>
    <row r="1179" spans="1:34" ht="20.25" x14ac:dyDescent="0.3">
      <c r="A1179" s="7"/>
      <c r="B1179" s="7"/>
      <c r="C1179" s="7"/>
      <c r="D1179" s="2"/>
      <c r="E1179" s="2"/>
      <c r="F1179" s="2"/>
      <c r="G1179" s="7"/>
      <c r="H1179" s="7"/>
      <c r="I1179" s="7"/>
      <c r="J1179" s="7"/>
      <c r="K1179" s="2"/>
      <c r="L1179" s="2"/>
      <c r="M1179" s="2"/>
      <c r="N1179" s="2"/>
      <c r="O1179" s="2"/>
      <c r="P1179" s="2"/>
      <c r="Q1179" s="2"/>
      <c r="R1179" s="2"/>
      <c r="S1179" s="7"/>
      <c r="T1179" s="2"/>
      <c r="U1179" s="28"/>
      <c r="V1179" s="2"/>
      <c r="W1179" s="2"/>
      <c r="X1179" s="28"/>
      <c r="Y1179" s="28"/>
      <c r="Z1179" s="28"/>
      <c r="AA1179" s="2"/>
      <c r="AB1179" s="2"/>
      <c r="AC1179" s="2"/>
      <c r="AD1179" s="7"/>
      <c r="AE1179" s="2"/>
      <c r="AF1179" s="5"/>
      <c r="AG1179" s="7"/>
      <c r="AH1179" s="3"/>
    </row>
    <row r="1180" spans="1:34" ht="20.25" x14ac:dyDescent="0.3">
      <c r="A1180" s="7"/>
      <c r="B1180" s="7"/>
      <c r="C1180" s="7"/>
      <c r="D1180" s="2"/>
      <c r="E1180" s="2"/>
      <c r="F1180" s="2"/>
      <c r="G1180" s="7"/>
      <c r="H1180" s="7"/>
      <c r="I1180" s="7"/>
      <c r="J1180" s="7"/>
      <c r="K1180" s="2"/>
      <c r="L1180" s="2"/>
      <c r="M1180" s="2"/>
      <c r="N1180" s="2"/>
      <c r="O1180" s="2"/>
      <c r="P1180" s="2"/>
      <c r="Q1180" s="2"/>
      <c r="R1180" s="2"/>
      <c r="S1180" s="7"/>
      <c r="T1180" s="2"/>
      <c r="U1180" s="28"/>
      <c r="V1180" s="2"/>
      <c r="W1180" s="2"/>
      <c r="X1180" s="28"/>
      <c r="Y1180" s="28"/>
      <c r="Z1180" s="28"/>
      <c r="AA1180" s="2"/>
      <c r="AB1180" s="2"/>
      <c r="AC1180" s="2"/>
      <c r="AD1180" s="7"/>
      <c r="AE1180" s="2"/>
      <c r="AF1180" s="5"/>
      <c r="AG1180" s="7"/>
      <c r="AH1180" s="3"/>
    </row>
    <row r="1181" spans="1:34" ht="20.25" x14ac:dyDescent="0.3">
      <c r="A1181" s="7"/>
      <c r="B1181" s="7"/>
      <c r="C1181" s="7"/>
      <c r="D1181" s="2"/>
      <c r="E1181" s="2"/>
      <c r="F1181" s="2"/>
      <c r="G1181" s="7"/>
      <c r="H1181" s="7"/>
      <c r="I1181" s="7"/>
      <c r="J1181" s="7"/>
      <c r="K1181" s="2"/>
      <c r="L1181" s="2"/>
      <c r="M1181" s="2"/>
      <c r="N1181" s="2"/>
      <c r="O1181" s="2"/>
      <c r="P1181" s="2"/>
      <c r="Q1181" s="2"/>
      <c r="R1181" s="2"/>
      <c r="S1181" s="7"/>
      <c r="T1181" s="2"/>
      <c r="U1181" s="28"/>
      <c r="V1181" s="2"/>
      <c r="W1181" s="2"/>
      <c r="X1181" s="28"/>
      <c r="Y1181" s="28"/>
      <c r="Z1181" s="28"/>
      <c r="AA1181" s="2"/>
      <c r="AB1181" s="2"/>
      <c r="AC1181" s="2"/>
      <c r="AD1181" s="7"/>
      <c r="AE1181" s="2"/>
      <c r="AF1181" s="5"/>
      <c r="AG1181" s="7"/>
      <c r="AH1181" s="3"/>
    </row>
    <row r="1182" spans="1:34" ht="20.25" x14ac:dyDescent="0.3">
      <c r="A1182" s="7"/>
      <c r="B1182" s="7"/>
      <c r="C1182" s="7"/>
      <c r="D1182" s="2"/>
      <c r="E1182" s="2"/>
      <c r="F1182" s="2"/>
      <c r="G1182" s="7"/>
      <c r="H1182" s="7"/>
      <c r="I1182" s="7"/>
      <c r="J1182" s="7"/>
      <c r="K1182" s="2"/>
      <c r="L1182" s="2"/>
      <c r="M1182" s="2"/>
      <c r="N1182" s="2"/>
      <c r="O1182" s="2"/>
      <c r="P1182" s="2"/>
      <c r="Q1182" s="2"/>
      <c r="R1182" s="2"/>
      <c r="S1182" s="7"/>
      <c r="T1182" s="2"/>
      <c r="U1182" s="28"/>
      <c r="V1182" s="2"/>
      <c r="W1182" s="2"/>
      <c r="X1182" s="28"/>
      <c r="Y1182" s="28"/>
      <c r="Z1182" s="28"/>
      <c r="AA1182" s="2"/>
      <c r="AB1182" s="2"/>
      <c r="AC1182" s="2"/>
      <c r="AD1182" s="7"/>
      <c r="AE1182" s="2"/>
      <c r="AF1182" s="5"/>
      <c r="AG1182" s="7"/>
      <c r="AH1182" s="3"/>
    </row>
    <row r="1183" spans="1:34" ht="20.25" x14ac:dyDescent="0.3">
      <c r="A1183" s="7"/>
      <c r="B1183" s="7"/>
      <c r="C1183" s="7"/>
      <c r="D1183" s="2"/>
      <c r="E1183" s="2"/>
      <c r="F1183" s="2"/>
      <c r="G1183" s="7"/>
      <c r="H1183" s="7"/>
      <c r="I1183" s="7"/>
      <c r="J1183" s="7"/>
      <c r="K1183" s="2"/>
      <c r="L1183" s="2"/>
      <c r="M1183" s="2"/>
      <c r="N1183" s="2"/>
      <c r="O1183" s="2"/>
      <c r="P1183" s="2"/>
      <c r="Q1183" s="2"/>
      <c r="R1183" s="2"/>
      <c r="S1183" s="7"/>
      <c r="T1183" s="2"/>
      <c r="U1183" s="28"/>
      <c r="V1183" s="2"/>
      <c r="W1183" s="2"/>
      <c r="X1183" s="28"/>
      <c r="Y1183" s="28"/>
      <c r="Z1183" s="28"/>
      <c r="AA1183" s="2"/>
      <c r="AB1183" s="2"/>
      <c r="AC1183" s="2"/>
      <c r="AD1183" s="7"/>
      <c r="AE1183" s="2"/>
      <c r="AF1183" s="5"/>
      <c r="AG1183" s="7"/>
      <c r="AH1183" s="3"/>
    </row>
    <row r="1184" spans="1:34" ht="20.25" x14ac:dyDescent="0.3">
      <c r="A1184" s="7"/>
      <c r="B1184" s="7"/>
      <c r="C1184" s="7"/>
      <c r="D1184" s="2"/>
      <c r="E1184" s="2"/>
      <c r="F1184" s="2"/>
      <c r="G1184" s="7"/>
      <c r="H1184" s="7"/>
      <c r="I1184" s="7"/>
      <c r="J1184" s="7"/>
      <c r="K1184" s="2"/>
      <c r="L1184" s="2"/>
      <c r="M1184" s="2"/>
      <c r="N1184" s="2"/>
      <c r="O1184" s="2"/>
      <c r="P1184" s="2"/>
      <c r="Q1184" s="2"/>
      <c r="R1184" s="2"/>
      <c r="S1184" s="7"/>
      <c r="T1184" s="2"/>
      <c r="U1184" s="28"/>
      <c r="V1184" s="2"/>
      <c r="W1184" s="2"/>
      <c r="X1184" s="28"/>
      <c r="Y1184" s="28"/>
      <c r="Z1184" s="28"/>
      <c r="AA1184" s="2"/>
      <c r="AB1184" s="2"/>
      <c r="AC1184" s="2"/>
      <c r="AD1184" s="7"/>
      <c r="AE1184" s="2"/>
      <c r="AF1184" s="5"/>
      <c r="AG1184" s="7"/>
      <c r="AH1184" s="3"/>
    </row>
    <row r="1185" spans="1:34" ht="20.25" x14ac:dyDescent="0.3">
      <c r="A1185" s="7"/>
      <c r="B1185" s="7"/>
      <c r="C1185" s="7"/>
      <c r="D1185" s="2"/>
      <c r="E1185" s="2"/>
      <c r="F1185" s="2"/>
      <c r="G1185" s="7"/>
      <c r="H1185" s="7"/>
      <c r="I1185" s="7"/>
      <c r="J1185" s="7"/>
      <c r="K1185" s="2"/>
      <c r="L1185" s="2"/>
      <c r="M1185" s="2"/>
      <c r="N1185" s="2"/>
      <c r="O1185" s="2"/>
      <c r="P1185" s="2"/>
      <c r="Q1185" s="2"/>
      <c r="R1185" s="2"/>
      <c r="S1185" s="7"/>
      <c r="T1185" s="2"/>
      <c r="U1185" s="28"/>
      <c r="V1185" s="2"/>
      <c r="W1185" s="2"/>
      <c r="X1185" s="28"/>
      <c r="Y1185" s="28"/>
      <c r="Z1185" s="28"/>
      <c r="AA1185" s="2"/>
      <c r="AB1185" s="2"/>
      <c r="AC1185" s="2"/>
      <c r="AD1185" s="7"/>
      <c r="AE1185" s="2"/>
      <c r="AF1185" s="5"/>
      <c r="AG1185" s="7"/>
      <c r="AH1185" s="3"/>
    </row>
    <row r="1186" spans="1:34" ht="20.25" x14ac:dyDescent="0.3">
      <c r="A1186" s="7"/>
      <c r="B1186" s="7"/>
      <c r="C1186" s="7"/>
      <c r="D1186" s="2"/>
      <c r="E1186" s="2"/>
      <c r="F1186" s="2"/>
      <c r="G1186" s="7"/>
      <c r="H1186" s="7"/>
      <c r="I1186" s="7"/>
      <c r="J1186" s="7"/>
      <c r="K1186" s="2"/>
      <c r="L1186" s="2"/>
      <c r="M1186" s="2"/>
      <c r="N1186" s="2"/>
      <c r="O1186" s="2"/>
      <c r="P1186" s="2"/>
      <c r="Q1186" s="2"/>
      <c r="R1186" s="2"/>
      <c r="S1186" s="7"/>
      <c r="T1186" s="2"/>
      <c r="U1186" s="28"/>
      <c r="V1186" s="2"/>
      <c r="W1186" s="2"/>
      <c r="X1186" s="28"/>
      <c r="Y1186" s="28"/>
      <c r="Z1186" s="28"/>
      <c r="AA1186" s="2"/>
      <c r="AB1186" s="2"/>
      <c r="AC1186" s="2"/>
      <c r="AD1186" s="7"/>
      <c r="AE1186" s="2"/>
      <c r="AF1186" s="5"/>
      <c r="AG1186" s="7"/>
      <c r="AH1186" s="3"/>
    </row>
    <row r="1187" spans="1:34" ht="20.25" x14ac:dyDescent="0.3">
      <c r="A1187" s="7"/>
      <c r="B1187" s="7"/>
      <c r="C1187" s="7"/>
      <c r="D1187" s="2"/>
      <c r="E1187" s="2"/>
      <c r="F1187" s="2"/>
      <c r="G1187" s="7"/>
      <c r="H1187" s="7"/>
      <c r="I1187" s="7"/>
      <c r="J1187" s="7"/>
      <c r="K1187" s="2"/>
      <c r="L1187" s="2"/>
      <c r="M1187" s="2"/>
      <c r="N1187" s="2"/>
      <c r="O1187" s="2"/>
      <c r="P1187" s="2"/>
      <c r="Q1187" s="2"/>
      <c r="R1187" s="2"/>
      <c r="S1187" s="7"/>
      <c r="T1187" s="2"/>
      <c r="U1187" s="28"/>
      <c r="V1187" s="2"/>
      <c r="W1187" s="2"/>
      <c r="X1187" s="28"/>
      <c r="Y1187" s="28"/>
      <c r="Z1187" s="28"/>
      <c r="AA1187" s="2"/>
      <c r="AB1187" s="2"/>
      <c r="AC1187" s="2"/>
      <c r="AD1187" s="7"/>
      <c r="AE1187" s="2"/>
      <c r="AF1187" s="5"/>
      <c r="AG1187" s="7"/>
      <c r="AH1187" s="3"/>
    </row>
    <row r="1188" spans="1:34" ht="20.25" x14ac:dyDescent="0.3">
      <c r="A1188" s="7"/>
      <c r="B1188" s="7"/>
      <c r="C1188" s="7"/>
      <c r="D1188" s="2"/>
      <c r="E1188" s="2"/>
      <c r="F1188" s="2"/>
      <c r="G1188" s="7"/>
      <c r="H1188" s="7"/>
      <c r="I1188" s="7"/>
      <c r="J1188" s="7"/>
      <c r="K1188" s="2"/>
      <c r="L1188" s="2"/>
      <c r="M1188" s="2"/>
      <c r="N1188" s="2"/>
      <c r="O1188" s="2"/>
      <c r="P1188" s="2"/>
      <c r="Q1188" s="2"/>
      <c r="R1188" s="2"/>
      <c r="S1188" s="7"/>
      <c r="T1188" s="2"/>
      <c r="U1188" s="28"/>
      <c r="V1188" s="2"/>
      <c r="W1188" s="2"/>
      <c r="X1188" s="28"/>
      <c r="Y1188" s="28"/>
      <c r="Z1188" s="28"/>
      <c r="AA1188" s="2"/>
      <c r="AB1188" s="2"/>
      <c r="AC1188" s="2"/>
      <c r="AD1188" s="7"/>
      <c r="AE1188" s="2"/>
      <c r="AF1188" s="5"/>
      <c r="AG1188" s="7"/>
      <c r="AH1188" s="3"/>
    </row>
    <row r="1189" spans="1:34" ht="20.25" x14ac:dyDescent="0.3">
      <c r="A1189" s="7"/>
      <c r="B1189" s="7"/>
      <c r="C1189" s="7"/>
      <c r="D1189" s="2"/>
      <c r="E1189" s="2"/>
      <c r="F1189" s="2"/>
      <c r="G1189" s="7"/>
      <c r="H1189" s="7"/>
      <c r="I1189" s="7"/>
      <c r="J1189" s="7"/>
      <c r="K1189" s="2"/>
      <c r="L1189" s="2"/>
      <c r="M1189" s="2"/>
      <c r="N1189" s="2"/>
      <c r="O1189" s="2"/>
      <c r="P1189" s="2"/>
      <c r="Q1189" s="2"/>
      <c r="R1189" s="2"/>
      <c r="S1189" s="7"/>
      <c r="T1189" s="2"/>
      <c r="U1189" s="28"/>
      <c r="V1189" s="2"/>
      <c r="W1189" s="2"/>
      <c r="X1189" s="28"/>
      <c r="Y1189" s="28"/>
      <c r="Z1189" s="28"/>
      <c r="AA1189" s="2"/>
      <c r="AB1189" s="2"/>
      <c r="AC1189" s="2"/>
      <c r="AD1189" s="7"/>
      <c r="AE1189" s="2"/>
      <c r="AF1189" s="7"/>
      <c r="AG1189" s="7"/>
      <c r="AH1189" s="3"/>
    </row>
    <row r="1191" spans="1:34" ht="18.75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26"/>
      <c r="V1191" s="7"/>
      <c r="W1191" s="7"/>
      <c r="X1191" s="26"/>
      <c r="Y1191" s="26"/>
      <c r="Z1191" s="26"/>
      <c r="AA1191" s="7"/>
      <c r="AB1191" s="7"/>
      <c r="AC1191" s="7"/>
      <c r="AD1191" s="7"/>
      <c r="AE1191" s="7"/>
      <c r="AF1191" s="7"/>
      <c r="AG1191" s="7"/>
      <c r="AH1191" s="7"/>
    </row>
    <row r="1192" spans="1:34" ht="20.25" x14ac:dyDescent="0.3">
      <c r="A1192" s="7"/>
      <c r="B1192" s="7"/>
      <c r="C1192" s="7"/>
      <c r="D1192" s="2"/>
      <c r="E1192" s="2"/>
      <c r="F1192" s="2"/>
      <c r="G1192" s="7"/>
      <c r="H1192" s="7"/>
      <c r="I1192" s="7"/>
      <c r="J1192" s="7"/>
      <c r="K1192" s="2"/>
      <c r="L1192" s="2"/>
      <c r="M1192" s="2"/>
      <c r="N1192" s="2"/>
      <c r="O1192" s="2"/>
      <c r="P1192" s="2"/>
      <c r="Q1192" s="2"/>
      <c r="R1192" s="2"/>
      <c r="S1192" s="7"/>
      <c r="T1192" s="2"/>
      <c r="U1192" s="28"/>
      <c r="V1192" s="2"/>
      <c r="W1192" s="2"/>
      <c r="X1192" s="28"/>
      <c r="Y1192" s="28"/>
      <c r="Z1192" s="28"/>
      <c r="AA1192" s="2"/>
      <c r="AB1192" s="2"/>
      <c r="AC1192" s="2"/>
      <c r="AD1192" s="7"/>
      <c r="AE1192" s="2"/>
      <c r="AF1192" s="7"/>
      <c r="AG1192" s="7"/>
      <c r="AH1192" s="3"/>
    </row>
    <row r="1193" spans="1:34" ht="20.25" x14ac:dyDescent="0.3">
      <c r="A1193" s="7"/>
      <c r="B1193" s="7"/>
      <c r="C1193" s="7"/>
      <c r="D1193" s="2"/>
      <c r="E1193" s="2"/>
      <c r="F1193" s="2"/>
      <c r="G1193" s="7"/>
      <c r="H1193" s="7"/>
      <c r="I1193" s="7"/>
      <c r="J1193" s="7"/>
      <c r="K1193" s="2"/>
      <c r="L1193" s="2"/>
      <c r="M1193" s="2"/>
      <c r="N1193" s="2"/>
      <c r="O1193" s="2"/>
      <c r="P1193" s="2"/>
      <c r="Q1193" s="2"/>
      <c r="R1193" s="2"/>
      <c r="S1193" s="7"/>
      <c r="T1193" s="2"/>
      <c r="U1193" s="28"/>
      <c r="V1193" s="2"/>
      <c r="W1193" s="2"/>
      <c r="X1193" s="28"/>
      <c r="Y1193" s="28"/>
      <c r="Z1193" s="28"/>
      <c r="AA1193" s="2"/>
      <c r="AB1193" s="2"/>
      <c r="AC1193" s="2"/>
      <c r="AD1193" s="7"/>
      <c r="AE1193" s="2"/>
      <c r="AF1193" s="7"/>
      <c r="AG1193" s="7"/>
      <c r="AH1193" s="3"/>
    </row>
    <row r="1194" spans="1:34" ht="20.25" x14ac:dyDescent="0.3">
      <c r="A1194" s="7"/>
      <c r="B1194" s="7"/>
      <c r="C1194" s="7"/>
      <c r="D1194" s="2"/>
      <c r="E1194" s="2"/>
      <c r="F1194" s="2"/>
      <c r="G1194" s="7"/>
      <c r="H1194" s="7"/>
      <c r="I1194" s="7"/>
      <c r="J1194" s="7"/>
      <c r="K1194" s="2"/>
      <c r="L1194" s="2"/>
      <c r="M1194" s="2"/>
      <c r="N1194" s="2"/>
      <c r="O1194" s="2"/>
      <c r="P1194" s="2"/>
      <c r="Q1194" s="2"/>
      <c r="R1194" s="2"/>
      <c r="S1194" s="7"/>
      <c r="T1194" s="2"/>
      <c r="U1194" s="28"/>
      <c r="V1194" s="2"/>
      <c r="W1194" s="2"/>
      <c r="X1194" s="28"/>
      <c r="Y1194" s="28"/>
      <c r="Z1194" s="28"/>
      <c r="AA1194" s="2"/>
      <c r="AB1194" s="2"/>
      <c r="AC1194" s="2"/>
      <c r="AD1194" s="7"/>
      <c r="AE1194" s="2"/>
      <c r="AF1194" s="7"/>
      <c r="AG1194" s="7"/>
      <c r="AH1194" s="3"/>
    </row>
    <row r="1195" spans="1:34" ht="20.25" x14ac:dyDescent="0.3">
      <c r="A1195" s="7"/>
      <c r="B1195" s="7"/>
      <c r="C1195" s="7"/>
      <c r="D1195" s="2"/>
      <c r="E1195" s="2"/>
      <c r="F1195" s="2"/>
      <c r="G1195" s="7"/>
      <c r="H1195" s="7"/>
      <c r="I1195" s="7"/>
      <c r="J1195" s="7"/>
      <c r="K1195" s="2"/>
      <c r="L1195" s="2"/>
      <c r="M1195" s="2"/>
      <c r="N1195" s="2"/>
      <c r="O1195" s="2"/>
      <c r="P1195" s="2"/>
      <c r="Q1195" s="2"/>
      <c r="R1195" s="2"/>
      <c r="S1195" s="7"/>
      <c r="T1195" s="2"/>
      <c r="U1195" s="28"/>
      <c r="V1195" s="2"/>
      <c r="W1195" s="2"/>
      <c r="X1195" s="28"/>
      <c r="Y1195" s="28"/>
      <c r="Z1195" s="28"/>
      <c r="AA1195" s="2"/>
      <c r="AB1195" s="2"/>
      <c r="AC1195" s="2"/>
      <c r="AD1195" s="7"/>
      <c r="AE1195" s="2"/>
      <c r="AF1195" s="7"/>
      <c r="AG1195" s="7"/>
      <c r="AH1195" s="3"/>
    </row>
    <row r="1196" spans="1:34" ht="20.25" x14ac:dyDescent="0.3">
      <c r="A1196" s="7"/>
      <c r="B1196" s="7"/>
      <c r="C1196" s="7"/>
      <c r="D1196" s="2"/>
      <c r="E1196" s="2"/>
      <c r="F1196" s="2"/>
      <c r="G1196" s="7"/>
      <c r="H1196" s="7"/>
      <c r="I1196" s="7"/>
      <c r="J1196" s="7"/>
      <c r="K1196" s="2"/>
      <c r="L1196" s="2"/>
      <c r="M1196" s="2"/>
      <c r="N1196" s="2"/>
      <c r="O1196" s="2"/>
      <c r="P1196" s="2"/>
      <c r="Q1196" s="2"/>
      <c r="R1196" s="2"/>
      <c r="S1196" s="7"/>
      <c r="T1196" s="2"/>
      <c r="U1196" s="28"/>
      <c r="V1196" s="2"/>
      <c r="W1196" s="2"/>
      <c r="X1196" s="28"/>
      <c r="Y1196" s="28"/>
      <c r="Z1196" s="28"/>
      <c r="AA1196" s="2"/>
      <c r="AB1196" s="2"/>
      <c r="AC1196" s="2"/>
      <c r="AD1196" s="7"/>
      <c r="AE1196" s="2"/>
      <c r="AF1196" s="7"/>
      <c r="AG1196" s="7"/>
      <c r="AH1196" s="3"/>
    </row>
    <row r="1197" spans="1:34" ht="20.25" x14ac:dyDescent="0.3">
      <c r="A1197" s="7"/>
      <c r="B1197" s="7"/>
      <c r="C1197" s="7"/>
      <c r="D1197" s="2"/>
      <c r="E1197" s="2"/>
      <c r="F1197" s="2"/>
      <c r="G1197" s="7"/>
      <c r="H1197" s="7"/>
      <c r="I1197" s="7"/>
      <c r="J1197" s="7"/>
      <c r="K1197" s="2"/>
      <c r="L1197" s="2"/>
      <c r="M1197" s="2"/>
      <c r="N1197" s="2"/>
      <c r="O1197" s="2"/>
      <c r="P1197" s="2"/>
      <c r="Q1197" s="2"/>
      <c r="R1197" s="2"/>
      <c r="S1197" s="7"/>
      <c r="T1197" s="2"/>
      <c r="U1197" s="28"/>
      <c r="V1197" s="2"/>
      <c r="W1197" s="2"/>
      <c r="X1197" s="28"/>
      <c r="Y1197" s="28"/>
      <c r="Z1197" s="28"/>
      <c r="AA1197" s="2"/>
      <c r="AB1197" s="2"/>
      <c r="AC1197" s="2"/>
      <c r="AD1197" s="7"/>
      <c r="AE1197" s="2"/>
      <c r="AF1197" s="7"/>
      <c r="AG1197" s="7"/>
      <c r="AH1197" s="3"/>
    </row>
    <row r="1198" spans="1:34" ht="20.25" x14ac:dyDescent="0.3">
      <c r="A1198" s="7"/>
      <c r="B1198" s="7"/>
      <c r="C1198" s="7"/>
      <c r="D1198" s="2"/>
      <c r="E1198" s="2"/>
      <c r="F1198" s="2"/>
      <c r="G1198" s="7"/>
      <c r="H1198" s="7"/>
      <c r="I1198" s="7"/>
      <c r="J1198" s="7"/>
      <c r="K1198" s="2"/>
      <c r="L1198" s="2"/>
      <c r="M1198" s="2"/>
      <c r="N1198" s="2"/>
      <c r="O1198" s="2"/>
      <c r="P1198" s="2"/>
      <c r="Q1198" s="2"/>
      <c r="R1198" s="2"/>
      <c r="S1198" s="7"/>
      <c r="T1198" s="2"/>
      <c r="U1198" s="28"/>
      <c r="V1198" s="2"/>
      <c r="W1198" s="2"/>
      <c r="X1198" s="28"/>
      <c r="Y1198" s="28"/>
      <c r="Z1198" s="28"/>
      <c r="AA1198" s="2"/>
      <c r="AB1198" s="2"/>
      <c r="AC1198" s="2"/>
      <c r="AD1198" s="7"/>
      <c r="AE1198" s="2"/>
      <c r="AF1198" s="7"/>
      <c r="AG1198" s="7"/>
      <c r="AH1198" s="3"/>
    </row>
    <row r="1199" spans="1:34" ht="20.25" x14ac:dyDescent="0.3">
      <c r="A1199" s="7"/>
      <c r="B1199" s="7"/>
      <c r="C1199" s="7"/>
      <c r="D1199" s="2"/>
      <c r="E1199" s="2"/>
      <c r="F1199" s="2"/>
      <c r="G1199" s="7"/>
      <c r="H1199" s="7"/>
      <c r="I1199" s="7"/>
      <c r="J1199" s="7"/>
      <c r="K1199" s="2"/>
      <c r="L1199" s="2"/>
      <c r="M1199" s="2"/>
      <c r="N1199" s="2"/>
      <c r="O1199" s="2"/>
      <c r="P1199" s="2"/>
      <c r="Q1199" s="2"/>
      <c r="R1199" s="2"/>
      <c r="S1199" s="7"/>
      <c r="T1199" s="2"/>
      <c r="U1199" s="28"/>
      <c r="V1199" s="2"/>
      <c r="W1199" s="2"/>
      <c r="X1199" s="28"/>
      <c r="Y1199" s="28"/>
      <c r="Z1199" s="28"/>
      <c r="AA1199" s="2"/>
      <c r="AB1199" s="2"/>
      <c r="AC1199" s="2"/>
      <c r="AD1199" s="7"/>
      <c r="AE1199" s="2"/>
      <c r="AF1199" s="7"/>
      <c r="AG1199" s="7"/>
      <c r="AH1199" s="3"/>
    </row>
    <row r="1200" spans="1:34" ht="20.25" x14ac:dyDescent="0.3">
      <c r="A1200" s="7"/>
      <c r="B1200" s="7"/>
      <c r="C1200" s="7"/>
      <c r="D1200" s="2"/>
      <c r="E1200" s="2"/>
      <c r="F1200" s="2"/>
      <c r="G1200" s="7"/>
      <c r="H1200" s="7"/>
      <c r="I1200" s="7"/>
      <c r="J1200" s="7"/>
      <c r="K1200" s="2"/>
      <c r="L1200" s="2"/>
      <c r="M1200" s="2"/>
      <c r="N1200" s="2"/>
      <c r="O1200" s="2"/>
      <c r="P1200" s="2"/>
      <c r="Q1200" s="2"/>
      <c r="R1200" s="2"/>
      <c r="S1200" s="7"/>
      <c r="T1200" s="2"/>
      <c r="U1200" s="28"/>
      <c r="V1200" s="2"/>
      <c r="W1200" s="2"/>
      <c r="X1200" s="28"/>
      <c r="Y1200" s="28"/>
      <c r="Z1200" s="28"/>
      <c r="AA1200" s="2"/>
      <c r="AB1200" s="2"/>
      <c r="AC1200" s="2"/>
      <c r="AD1200" s="7"/>
      <c r="AE1200" s="2"/>
      <c r="AF1200" s="7"/>
      <c r="AG1200" s="7"/>
      <c r="AH1200" s="3"/>
    </row>
    <row r="1201" spans="1:34" ht="20.25" x14ac:dyDescent="0.3">
      <c r="A1201" s="7"/>
      <c r="B1201" s="7"/>
      <c r="C1201" s="7"/>
      <c r="D1201" s="2"/>
      <c r="E1201" s="2"/>
      <c r="F1201" s="2"/>
      <c r="G1201" s="7"/>
      <c r="H1201" s="7"/>
      <c r="I1201" s="7"/>
      <c r="J1201" s="7"/>
      <c r="K1201" s="2"/>
      <c r="L1201" s="2"/>
      <c r="M1201" s="2"/>
      <c r="N1201" s="2"/>
      <c r="O1201" s="2"/>
      <c r="P1201" s="2"/>
      <c r="Q1201" s="2"/>
      <c r="R1201" s="2"/>
      <c r="S1201" s="7"/>
      <c r="T1201" s="2"/>
      <c r="U1201" s="28"/>
      <c r="V1201" s="2"/>
      <c r="W1201" s="2"/>
      <c r="X1201" s="28"/>
      <c r="Y1201" s="28"/>
      <c r="Z1201" s="28"/>
      <c r="AA1201" s="2"/>
      <c r="AB1201" s="2"/>
      <c r="AC1201" s="2"/>
      <c r="AD1201" s="7"/>
      <c r="AE1201" s="2"/>
      <c r="AF1201" s="4"/>
      <c r="AG1201" s="7"/>
      <c r="AH1201" s="3"/>
    </row>
    <row r="1202" spans="1:34" ht="20.25" x14ac:dyDescent="0.3">
      <c r="A1202" s="7"/>
      <c r="B1202" s="7"/>
      <c r="C1202" s="7"/>
      <c r="D1202" s="2"/>
      <c r="E1202" s="2"/>
      <c r="F1202" s="2"/>
      <c r="G1202" s="7"/>
      <c r="H1202" s="7"/>
      <c r="I1202" s="7"/>
      <c r="J1202" s="7"/>
      <c r="K1202" s="2"/>
      <c r="L1202" s="2"/>
      <c r="M1202" s="2"/>
      <c r="N1202" s="2"/>
      <c r="O1202" s="2"/>
      <c r="P1202" s="2"/>
      <c r="Q1202" s="2"/>
      <c r="R1202" s="2"/>
      <c r="S1202" s="7"/>
      <c r="T1202" s="2"/>
      <c r="U1202" s="28"/>
      <c r="V1202" s="2"/>
      <c r="W1202" s="2"/>
      <c r="X1202" s="28"/>
      <c r="Y1202" s="28"/>
      <c r="Z1202" s="28"/>
      <c r="AA1202" s="2"/>
      <c r="AB1202" s="2"/>
      <c r="AC1202" s="2"/>
      <c r="AD1202" s="7"/>
      <c r="AE1202" s="2"/>
      <c r="AF1202" s="4"/>
      <c r="AG1202" s="7"/>
      <c r="AH1202" s="3"/>
    </row>
    <row r="1203" spans="1:34" ht="20.25" x14ac:dyDescent="0.3">
      <c r="A1203" s="7"/>
      <c r="B1203" s="7"/>
      <c r="C1203" s="7"/>
      <c r="D1203" s="2"/>
      <c r="E1203" s="2"/>
      <c r="F1203" s="2"/>
      <c r="G1203" s="7"/>
      <c r="H1203" s="7"/>
      <c r="I1203" s="7"/>
      <c r="J1203" s="7"/>
      <c r="K1203" s="2"/>
      <c r="L1203" s="2"/>
      <c r="M1203" s="2"/>
      <c r="N1203" s="2"/>
      <c r="O1203" s="2"/>
      <c r="P1203" s="2"/>
      <c r="Q1203" s="2"/>
      <c r="R1203" s="2"/>
      <c r="S1203" s="7"/>
      <c r="T1203" s="2"/>
      <c r="U1203" s="28"/>
      <c r="V1203" s="2"/>
      <c r="W1203" s="2"/>
      <c r="X1203" s="28"/>
      <c r="Y1203" s="28"/>
      <c r="Z1203" s="28"/>
      <c r="AA1203" s="2"/>
      <c r="AB1203" s="2"/>
      <c r="AC1203" s="2"/>
      <c r="AD1203" s="7"/>
      <c r="AE1203" s="2"/>
      <c r="AF1203" s="4"/>
      <c r="AG1203" s="7"/>
      <c r="AH1203" s="3"/>
    </row>
    <row r="1204" spans="1:34" ht="20.25" x14ac:dyDescent="0.3">
      <c r="A1204" s="7"/>
      <c r="B1204" s="7"/>
      <c r="C1204" s="7"/>
      <c r="D1204" s="2"/>
      <c r="E1204" s="2"/>
      <c r="F1204" s="2"/>
      <c r="G1204" s="7"/>
      <c r="H1204" s="7"/>
      <c r="I1204" s="7"/>
      <c r="J1204" s="7"/>
      <c r="K1204" s="2"/>
      <c r="L1204" s="2"/>
      <c r="M1204" s="2"/>
      <c r="N1204" s="2"/>
      <c r="O1204" s="2"/>
      <c r="P1204" s="2"/>
      <c r="Q1204" s="2"/>
      <c r="R1204" s="2"/>
      <c r="S1204" s="7"/>
      <c r="T1204" s="2"/>
      <c r="U1204" s="28"/>
      <c r="V1204" s="2"/>
      <c r="W1204" s="2"/>
      <c r="X1204" s="28"/>
      <c r="Y1204" s="28"/>
      <c r="Z1204" s="28"/>
      <c r="AA1204" s="2"/>
      <c r="AB1204" s="2"/>
      <c r="AC1204" s="2"/>
      <c r="AD1204" s="7"/>
      <c r="AE1204" s="2"/>
      <c r="AF1204" s="4"/>
      <c r="AG1204" s="7"/>
      <c r="AH1204" s="3"/>
    </row>
    <row r="1205" spans="1:34" ht="20.25" x14ac:dyDescent="0.3">
      <c r="A1205" s="7"/>
      <c r="B1205" s="7"/>
      <c r="C1205" s="7"/>
      <c r="D1205" s="2"/>
      <c r="E1205" s="2"/>
      <c r="F1205" s="2"/>
      <c r="G1205" s="7"/>
      <c r="H1205" s="7"/>
      <c r="I1205" s="7"/>
      <c r="J1205" s="7"/>
      <c r="K1205" s="2"/>
      <c r="L1205" s="2"/>
      <c r="M1205" s="2"/>
      <c r="N1205" s="2"/>
      <c r="O1205" s="2"/>
      <c r="P1205" s="2"/>
      <c r="Q1205" s="2"/>
      <c r="R1205" s="2"/>
      <c r="S1205" s="7"/>
      <c r="T1205" s="2"/>
      <c r="U1205" s="28"/>
      <c r="V1205" s="2"/>
      <c r="W1205" s="2"/>
      <c r="X1205" s="28"/>
      <c r="Y1205" s="28"/>
      <c r="Z1205" s="28"/>
      <c r="AA1205" s="2"/>
      <c r="AB1205" s="2"/>
      <c r="AC1205" s="2"/>
      <c r="AD1205" s="7"/>
      <c r="AE1205" s="2"/>
      <c r="AF1205" s="4"/>
      <c r="AG1205" s="7"/>
      <c r="AH1205" s="3"/>
    </row>
    <row r="1206" spans="1:34" ht="20.25" x14ac:dyDescent="0.3">
      <c r="A1206" s="7"/>
      <c r="B1206" s="7"/>
      <c r="C1206" s="7"/>
      <c r="D1206" s="2"/>
      <c r="E1206" s="2"/>
      <c r="F1206" s="2"/>
      <c r="G1206" s="7"/>
      <c r="H1206" s="7"/>
      <c r="I1206" s="7"/>
      <c r="J1206" s="7"/>
      <c r="K1206" s="2"/>
      <c r="L1206" s="2"/>
      <c r="M1206" s="2"/>
      <c r="N1206" s="2"/>
      <c r="O1206" s="2"/>
      <c r="P1206" s="2"/>
      <c r="Q1206" s="2"/>
      <c r="R1206" s="2"/>
      <c r="S1206" s="7"/>
      <c r="T1206" s="2"/>
      <c r="U1206" s="28"/>
      <c r="V1206" s="2"/>
      <c r="W1206" s="2"/>
      <c r="X1206" s="28"/>
      <c r="Y1206" s="28"/>
      <c r="Z1206" s="28"/>
      <c r="AA1206" s="2"/>
      <c r="AB1206" s="2"/>
      <c r="AC1206" s="2"/>
      <c r="AD1206" s="7"/>
      <c r="AE1206" s="2"/>
      <c r="AF1206" s="7"/>
      <c r="AG1206" s="7"/>
      <c r="AH1206" s="3"/>
    </row>
    <row r="1207" spans="1:34" ht="20.25" x14ac:dyDescent="0.3">
      <c r="A1207" s="7"/>
      <c r="B1207" s="7"/>
      <c r="C1207" s="7"/>
      <c r="D1207" s="2"/>
      <c r="E1207" s="2"/>
      <c r="F1207" s="2"/>
      <c r="G1207" s="7"/>
      <c r="H1207" s="7"/>
      <c r="I1207" s="7"/>
      <c r="J1207" s="7"/>
      <c r="K1207" s="2"/>
      <c r="L1207" s="2"/>
      <c r="M1207" s="2"/>
      <c r="N1207" s="2"/>
      <c r="O1207" s="2"/>
      <c r="P1207" s="2"/>
      <c r="Q1207" s="2"/>
      <c r="R1207" s="2"/>
      <c r="S1207" s="7"/>
      <c r="T1207" s="2"/>
      <c r="U1207" s="28"/>
      <c r="V1207" s="2"/>
      <c r="W1207" s="2"/>
      <c r="X1207" s="28"/>
      <c r="Y1207" s="28"/>
      <c r="Z1207" s="28"/>
      <c r="AA1207" s="2"/>
      <c r="AB1207" s="2"/>
      <c r="AC1207" s="2"/>
      <c r="AD1207" s="7"/>
      <c r="AE1207" s="2"/>
      <c r="AF1207" s="5"/>
      <c r="AG1207" s="7"/>
      <c r="AH1207" s="3"/>
    </row>
    <row r="1208" spans="1:34" ht="20.25" x14ac:dyDescent="0.3">
      <c r="A1208" s="7"/>
      <c r="B1208" s="7"/>
      <c r="C1208" s="7"/>
      <c r="D1208" s="2"/>
      <c r="E1208" s="2"/>
      <c r="F1208" s="2"/>
      <c r="G1208" s="7"/>
      <c r="H1208" s="7"/>
      <c r="I1208" s="7"/>
      <c r="J1208" s="7"/>
      <c r="K1208" s="2"/>
      <c r="L1208" s="2"/>
      <c r="M1208" s="2"/>
      <c r="N1208" s="2"/>
      <c r="O1208" s="2"/>
      <c r="P1208" s="2"/>
      <c r="Q1208" s="2"/>
      <c r="R1208" s="2"/>
      <c r="S1208" s="7"/>
      <c r="T1208" s="2"/>
      <c r="U1208" s="28"/>
      <c r="V1208" s="2"/>
      <c r="W1208" s="2"/>
      <c r="X1208" s="28"/>
      <c r="Y1208" s="28"/>
      <c r="Z1208" s="28"/>
      <c r="AA1208" s="2"/>
      <c r="AB1208" s="2"/>
      <c r="AC1208" s="2"/>
      <c r="AD1208" s="7"/>
      <c r="AE1208" s="2"/>
      <c r="AF1208" s="5"/>
      <c r="AG1208" s="7"/>
      <c r="AH1208" s="3"/>
    </row>
    <row r="1209" spans="1:34" ht="20.25" x14ac:dyDescent="0.3">
      <c r="A1209" s="7"/>
      <c r="B1209" s="7"/>
      <c r="C1209" s="7"/>
      <c r="D1209" s="2"/>
      <c r="E1209" s="2"/>
      <c r="F1209" s="2"/>
      <c r="G1209" s="7"/>
      <c r="H1209" s="7"/>
      <c r="I1209" s="7"/>
      <c r="J1209" s="7"/>
      <c r="K1209" s="2"/>
      <c r="L1209" s="2"/>
      <c r="M1209" s="2"/>
      <c r="N1209" s="2"/>
      <c r="O1209" s="2"/>
      <c r="P1209" s="2"/>
      <c r="Q1209" s="2"/>
      <c r="R1209" s="2"/>
      <c r="S1209" s="7"/>
      <c r="T1209" s="2"/>
      <c r="U1209" s="28"/>
      <c r="V1209" s="2"/>
      <c r="W1209" s="2"/>
      <c r="X1209" s="28"/>
      <c r="Y1209" s="28"/>
      <c r="Z1209" s="28"/>
      <c r="AA1209" s="2"/>
      <c r="AB1209" s="2"/>
      <c r="AC1209" s="2"/>
      <c r="AD1209" s="7"/>
      <c r="AE1209" s="2"/>
      <c r="AF1209" s="5"/>
      <c r="AG1209" s="7"/>
      <c r="AH1209" s="3"/>
    </row>
    <row r="1210" spans="1:34" ht="20.25" x14ac:dyDescent="0.3">
      <c r="A1210" s="7"/>
      <c r="B1210" s="7"/>
      <c r="C1210" s="7"/>
      <c r="D1210" s="2"/>
      <c r="E1210" s="2"/>
      <c r="F1210" s="2"/>
      <c r="G1210" s="7"/>
      <c r="H1210" s="7"/>
      <c r="I1210" s="7"/>
      <c r="J1210" s="7"/>
      <c r="K1210" s="2"/>
      <c r="L1210" s="2"/>
      <c r="M1210" s="2"/>
      <c r="N1210" s="2"/>
      <c r="O1210" s="2"/>
      <c r="P1210" s="2"/>
      <c r="Q1210" s="2"/>
      <c r="R1210" s="2"/>
      <c r="S1210" s="7"/>
      <c r="T1210" s="2"/>
      <c r="U1210" s="28"/>
      <c r="V1210" s="2"/>
      <c r="W1210" s="2"/>
      <c r="X1210" s="28"/>
      <c r="Y1210" s="28"/>
      <c r="Z1210" s="28"/>
      <c r="AA1210" s="2"/>
      <c r="AB1210" s="2"/>
      <c r="AC1210" s="2"/>
      <c r="AD1210" s="7"/>
      <c r="AE1210" s="2"/>
      <c r="AF1210" s="5"/>
      <c r="AG1210" s="7"/>
      <c r="AH1210" s="3"/>
    </row>
    <row r="1211" spans="1:34" ht="20.25" x14ac:dyDescent="0.3">
      <c r="A1211" s="7"/>
      <c r="B1211" s="7"/>
      <c r="C1211" s="7"/>
      <c r="D1211" s="2"/>
      <c r="E1211" s="2"/>
      <c r="F1211" s="2"/>
      <c r="G1211" s="7"/>
      <c r="H1211" s="7"/>
      <c r="I1211" s="7"/>
      <c r="J1211" s="7"/>
      <c r="K1211" s="2"/>
      <c r="L1211" s="2"/>
      <c r="M1211" s="2"/>
      <c r="N1211" s="2"/>
      <c r="O1211" s="2"/>
      <c r="P1211" s="2"/>
      <c r="Q1211" s="2"/>
      <c r="R1211" s="2"/>
      <c r="S1211" s="7"/>
      <c r="T1211" s="2"/>
      <c r="U1211" s="28"/>
      <c r="V1211" s="2"/>
      <c r="W1211" s="2"/>
      <c r="X1211" s="28"/>
      <c r="Y1211" s="28"/>
      <c r="Z1211" s="28"/>
      <c r="AA1211" s="2"/>
      <c r="AB1211" s="2"/>
      <c r="AC1211" s="2"/>
      <c r="AD1211" s="7"/>
      <c r="AE1211" s="2"/>
      <c r="AF1211" s="5"/>
      <c r="AG1211" s="7"/>
      <c r="AH1211" s="3"/>
    </row>
    <row r="1212" spans="1:34" ht="20.25" x14ac:dyDescent="0.3">
      <c r="A1212" s="7"/>
      <c r="B1212" s="7"/>
      <c r="C1212" s="7"/>
      <c r="D1212" s="2"/>
      <c r="E1212" s="2"/>
      <c r="F1212" s="2"/>
      <c r="G1212" s="7"/>
      <c r="H1212" s="7"/>
      <c r="I1212" s="7"/>
      <c r="J1212" s="7"/>
      <c r="K1212" s="2"/>
      <c r="L1212" s="2"/>
      <c r="M1212" s="2"/>
      <c r="N1212" s="2"/>
      <c r="O1212" s="2"/>
      <c r="P1212" s="2"/>
      <c r="Q1212" s="2"/>
      <c r="R1212" s="2"/>
      <c r="S1212" s="7"/>
      <c r="T1212" s="2"/>
      <c r="U1212" s="28"/>
      <c r="V1212" s="2"/>
      <c r="W1212" s="2"/>
      <c r="X1212" s="28"/>
      <c r="Y1212" s="28"/>
      <c r="Z1212" s="28"/>
      <c r="AA1212" s="2"/>
      <c r="AB1212" s="2"/>
      <c r="AC1212" s="2"/>
      <c r="AD1212" s="7"/>
      <c r="AE1212" s="2"/>
      <c r="AF1212" s="5"/>
      <c r="AG1212" s="7"/>
      <c r="AH1212" s="3"/>
    </row>
    <row r="1213" spans="1:34" ht="20.25" x14ac:dyDescent="0.3">
      <c r="A1213" s="7"/>
      <c r="B1213" s="7"/>
      <c r="C1213" s="7"/>
      <c r="D1213" s="2"/>
      <c r="E1213" s="2"/>
      <c r="F1213" s="2"/>
      <c r="G1213" s="7"/>
      <c r="H1213" s="7"/>
      <c r="I1213" s="7"/>
      <c r="J1213" s="7"/>
      <c r="K1213" s="2"/>
      <c r="L1213" s="2"/>
      <c r="M1213" s="2"/>
      <c r="N1213" s="2"/>
      <c r="O1213" s="2"/>
      <c r="P1213" s="2"/>
      <c r="Q1213" s="2"/>
      <c r="R1213" s="2"/>
      <c r="S1213" s="7"/>
      <c r="T1213" s="2"/>
      <c r="U1213" s="28"/>
      <c r="V1213" s="2"/>
      <c r="W1213" s="2"/>
      <c r="X1213" s="28"/>
      <c r="Y1213" s="28"/>
      <c r="Z1213" s="28"/>
      <c r="AA1213" s="2"/>
      <c r="AB1213" s="2"/>
      <c r="AC1213" s="2"/>
      <c r="AD1213" s="7"/>
      <c r="AE1213" s="2"/>
      <c r="AF1213" s="5"/>
      <c r="AG1213" s="7"/>
      <c r="AH1213" s="3"/>
    </row>
    <row r="1214" spans="1:34" ht="20.25" x14ac:dyDescent="0.3">
      <c r="A1214" s="7"/>
      <c r="B1214" s="7"/>
      <c r="C1214" s="7"/>
      <c r="D1214" s="2"/>
      <c r="E1214" s="2"/>
      <c r="F1214" s="2"/>
      <c r="G1214" s="7"/>
      <c r="H1214" s="7"/>
      <c r="I1214" s="7"/>
      <c r="J1214" s="7"/>
      <c r="K1214" s="2"/>
      <c r="L1214" s="2"/>
      <c r="M1214" s="2"/>
      <c r="N1214" s="2"/>
      <c r="O1214" s="2"/>
      <c r="P1214" s="2"/>
      <c r="Q1214" s="2"/>
      <c r="R1214" s="2"/>
      <c r="S1214" s="7"/>
      <c r="T1214" s="2"/>
      <c r="U1214" s="28"/>
      <c r="V1214" s="2"/>
      <c r="W1214" s="2"/>
      <c r="X1214" s="28"/>
      <c r="Y1214" s="28"/>
      <c r="Z1214" s="28"/>
      <c r="AA1214" s="2"/>
      <c r="AB1214" s="2"/>
      <c r="AC1214" s="2"/>
      <c r="AD1214" s="7"/>
      <c r="AE1214" s="2"/>
      <c r="AF1214" s="5"/>
      <c r="AG1214" s="7"/>
      <c r="AH1214" s="3"/>
    </row>
    <row r="1215" spans="1:34" ht="20.25" x14ac:dyDescent="0.3">
      <c r="A1215" s="7"/>
      <c r="B1215" s="7"/>
      <c r="C1215" s="7"/>
      <c r="D1215" s="2"/>
      <c r="E1215" s="2"/>
      <c r="F1215" s="2"/>
      <c r="G1215" s="7"/>
      <c r="H1215" s="7"/>
      <c r="I1215" s="7"/>
      <c r="J1215" s="7"/>
      <c r="K1215" s="2"/>
      <c r="L1215" s="2"/>
      <c r="M1215" s="2"/>
      <c r="N1215" s="2"/>
      <c r="O1215" s="2"/>
      <c r="P1215" s="2"/>
      <c r="Q1215" s="2"/>
      <c r="R1215" s="2"/>
      <c r="S1215" s="7"/>
      <c r="T1215" s="2"/>
      <c r="U1215" s="28"/>
      <c r="V1215" s="2"/>
      <c r="W1215" s="2"/>
      <c r="X1215" s="28"/>
      <c r="Y1215" s="28"/>
      <c r="Z1215" s="28"/>
      <c r="AA1215" s="2"/>
      <c r="AB1215" s="2"/>
      <c r="AC1215" s="2"/>
      <c r="AD1215" s="7"/>
      <c r="AE1215" s="2"/>
      <c r="AF1215" s="5"/>
      <c r="AG1215" s="7"/>
      <c r="AH1215" s="3"/>
    </row>
    <row r="1216" spans="1:34" ht="20.25" x14ac:dyDescent="0.3">
      <c r="A1216" s="7"/>
      <c r="B1216" s="7"/>
      <c r="C1216" s="7"/>
      <c r="D1216" s="2"/>
      <c r="E1216" s="2"/>
      <c r="F1216" s="2"/>
      <c r="G1216" s="7"/>
      <c r="H1216" s="7"/>
      <c r="I1216" s="7"/>
      <c r="J1216" s="7"/>
      <c r="K1216" s="2"/>
      <c r="L1216" s="2"/>
      <c r="M1216" s="2"/>
      <c r="N1216" s="2"/>
      <c r="O1216" s="2"/>
      <c r="P1216" s="2"/>
      <c r="Q1216" s="2"/>
      <c r="R1216" s="2"/>
      <c r="S1216" s="7"/>
      <c r="T1216" s="2"/>
      <c r="U1216" s="28"/>
      <c r="V1216" s="2"/>
      <c r="W1216" s="2"/>
      <c r="X1216" s="28"/>
      <c r="Y1216" s="28"/>
      <c r="Z1216" s="28"/>
      <c r="AA1216" s="2"/>
      <c r="AB1216" s="2"/>
      <c r="AC1216" s="2"/>
      <c r="AD1216" s="7"/>
      <c r="AE1216" s="2"/>
      <c r="AF1216" s="5"/>
      <c r="AG1216" s="7"/>
      <c r="AH1216" s="3"/>
    </row>
    <row r="1217" spans="1:34" ht="20.25" x14ac:dyDescent="0.3">
      <c r="A1217" s="7"/>
      <c r="B1217" s="7"/>
      <c r="C1217" s="7"/>
      <c r="D1217" s="2"/>
      <c r="E1217" s="2"/>
      <c r="F1217" s="2"/>
      <c r="G1217" s="7"/>
      <c r="H1217" s="7"/>
      <c r="I1217" s="7"/>
      <c r="J1217" s="7"/>
      <c r="K1217" s="2"/>
      <c r="L1217" s="2"/>
      <c r="M1217" s="2"/>
      <c r="N1217" s="2"/>
      <c r="O1217" s="2"/>
      <c r="P1217" s="2"/>
      <c r="Q1217" s="2"/>
      <c r="R1217" s="2"/>
      <c r="S1217" s="7"/>
      <c r="T1217" s="2"/>
      <c r="U1217" s="28"/>
      <c r="V1217" s="2"/>
      <c r="W1217" s="2"/>
      <c r="X1217" s="28"/>
      <c r="Y1217" s="28"/>
      <c r="Z1217" s="28"/>
      <c r="AA1217" s="2"/>
      <c r="AB1217" s="2"/>
      <c r="AC1217" s="2"/>
      <c r="AD1217" s="7"/>
      <c r="AE1217" s="2"/>
      <c r="AF1217" s="5"/>
      <c r="AG1217" s="7"/>
      <c r="AH1217" s="3"/>
    </row>
    <row r="1218" spans="1:34" ht="20.25" x14ac:dyDescent="0.3">
      <c r="A1218" s="7"/>
      <c r="B1218" s="7"/>
      <c r="C1218" s="7"/>
      <c r="D1218" s="2"/>
      <c r="E1218" s="2"/>
      <c r="F1218" s="2"/>
      <c r="G1218" s="7"/>
      <c r="H1218" s="7"/>
      <c r="I1218" s="7"/>
      <c r="J1218" s="7"/>
      <c r="K1218" s="2"/>
      <c r="L1218" s="2"/>
      <c r="M1218" s="2"/>
      <c r="N1218" s="2"/>
      <c r="O1218" s="2"/>
      <c r="P1218" s="2"/>
      <c r="Q1218" s="2"/>
      <c r="R1218" s="2"/>
      <c r="S1218" s="7"/>
      <c r="T1218" s="2"/>
      <c r="U1218" s="28"/>
      <c r="V1218" s="2"/>
      <c r="W1218" s="2"/>
      <c r="X1218" s="28"/>
      <c r="Y1218" s="28"/>
      <c r="Z1218" s="28"/>
      <c r="AA1218" s="2"/>
      <c r="AB1218" s="2"/>
      <c r="AC1218" s="2"/>
      <c r="AD1218" s="7"/>
      <c r="AE1218" s="2"/>
      <c r="AF1218" s="7"/>
      <c r="AG1218" s="7"/>
      <c r="AH1218" s="3"/>
    </row>
    <row r="1220" spans="1:34" ht="18.75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26"/>
      <c r="V1220" s="7"/>
      <c r="W1220" s="7"/>
      <c r="X1220" s="26"/>
      <c r="Y1220" s="26"/>
      <c r="Z1220" s="26"/>
      <c r="AA1220" s="7"/>
      <c r="AB1220" s="7"/>
      <c r="AC1220" s="7"/>
      <c r="AD1220" s="7"/>
      <c r="AE1220" s="7"/>
      <c r="AF1220" s="7"/>
      <c r="AG1220" s="7"/>
      <c r="AH1220" s="7"/>
    </row>
    <row r="1221" spans="1:34" ht="20.25" x14ac:dyDescent="0.3">
      <c r="A1221" s="7"/>
      <c r="B1221" s="7"/>
      <c r="C1221" s="7"/>
      <c r="D1221" s="2"/>
      <c r="E1221" s="2"/>
      <c r="F1221" s="2"/>
      <c r="G1221" s="7"/>
      <c r="H1221" s="7"/>
      <c r="I1221" s="7"/>
      <c r="J1221" s="7"/>
      <c r="K1221" s="2"/>
      <c r="L1221" s="2"/>
      <c r="M1221" s="2"/>
      <c r="N1221" s="2"/>
      <c r="O1221" s="2"/>
      <c r="P1221" s="2"/>
      <c r="Q1221" s="2"/>
      <c r="R1221" s="2"/>
      <c r="S1221" s="7"/>
      <c r="T1221" s="2"/>
      <c r="U1221" s="28"/>
      <c r="V1221" s="2"/>
      <c r="W1221" s="2"/>
      <c r="X1221" s="28"/>
      <c r="Y1221" s="28"/>
      <c r="Z1221" s="28"/>
      <c r="AA1221" s="2"/>
      <c r="AB1221" s="2"/>
      <c r="AC1221" s="2"/>
      <c r="AD1221" s="7"/>
      <c r="AE1221" s="2"/>
      <c r="AF1221" s="7"/>
      <c r="AG1221" s="7"/>
      <c r="AH1221" s="3"/>
    </row>
    <row r="1222" spans="1:34" ht="20.25" x14ac:dyDescent="0.3">
      <c r="A1222" s="7"/>
      <c r="B1222" s="7"/>
      <c r="C1222" s="7"/>
      <c r="D1222" s="2"/>
      <c r="E1222" s="2"/>
      <c r="F1222" s="2"/>
      <c r="G1222" s="7"/>
      <c r="H1222" s="7"/>
      <c r="I1222" s="7"/>
      <c r="J1222" s="7"/>
      <c r="K1222" s="2"/>
      <c r="L1222" s="2"/>
      <c r="M1222" s="2"/>
      <c r="N1222" s="2"/>
      <c r="O1222" s="2"/>
      <c r="P1222" s="2"/>
      <c r="Q1222" s="2"/>
      <c r="R1222" s="2"/>
      <c r="S1222" s="7"/>
      <c r="T1222" s="2"/>
      <c r="U1222" s="28"/>
      <c r="V1222" s="2"/>
      <c r="W1222" s="2"/>
      <c r="X1222" s="28"/>
      <c r="Y1222" s="28"/>
      <c r="Z1222" s="28"/>
      <c r="AA1222" s="2"/>
      <c r="AB1222" s="2"/>
      <c r="AC1222" s="2"/>
      <c r="AD1222" s="7"/>
      <c r="AE1222" s="2"/>
      <c r="AF1222" s="7"/>
      <c r="AG1222" s="7"/>
      <c r="AH1222" s="3"/>
    </row>
    <row r="1223" spans="1:34" ht="20.25" x14ac:dyDescent="0.3">
      <c r="A1223" s="7"/>
      <c r="B1223" s="7"/>
      <c r="C1223" s="7"/>
      <c r="D1223" s="2"/>
      <c r="E1223" s="2"/>
      <c r="F1223" s="2"/>
      <c r="G1223" s="7"/>
      <c r="H1223" s="7"/>
      <c r="I1223" s="7"/>
      <c r="J1223" s="7"/>
      <c r="K1223" s="2"/>
      <c r="L1223" s="2"/>
      <c r="M1223" s="2"/>
      <c r="N1223" s="2"/>
      <c r="O1223" s="2"/>
      <c r="P1223" s="2"/>
      <c r="Q1223" s="2"/>
      <c r="R1223" s="2"/>
      <c r="S1223" s="7"/>
      <c r="T1223" s="2"/>
      <c r="U1223" s="28"/>
      <c r="V1223" s="2"/>
      <c r="W1223" s="2"/>
      <c r="X1223" s="28"/>
      <c r="Y1223" s="28"/>
      <c r="Z1223" s="28"/>
      <c r="AA1223" s="2"/>
      <c r="AB1223" s="2"/>
      <c r="AC1223" s="2"/>
      <c r="AD1223" s="7"/>
      <c r="AE1223" s="2"/>
      <c r="AF1223" s="7"/>
      <c r="AG1223" s="7"/>
      <c r="AH1223" s="3"/>
    </row>
    <row r="1224" spans="1:34" ht="20.25" x14ac:dyDescent="0.3">
      <c r="A1224" s="7"/>
      <c r="B1224" s="7"/>
      <c r="C1224" s="7"/>
      <c r="D1224" s="2"/>
      <c r="E1224" s="2"/>
      <c r="F1224" s="2"/>
      <c r="G1224" s="7"/>
      <c r="H1224" s="7"/>
      <c r="I1224" s="7"/>
      <c r="J1224" s="7"/>
      <c r="K1224" s="2"/>
      <c r="L1224" s="2"/>
      <c r="M1224" s="2"/>
      <c r="N1224" s="2"/>
      <c r="O1224" s="2"/>
      <c r="P1224" s="2"/>
      <c r="Q1224" s="2"/>
      <c r="R1224" s="2"/>
      <c r="S1224" s="7"/>
      <c r="T1224" s="2"/>
      <c r="U1224" s="28"/>
      <c r="V1224" s="2"/>
      <c r="W1224" s="2"/>
      <c r="X1224" s="28"/>
      <c r="Y1224" s="28"/>
      <c r="Z1224" s="28"/>
      <c r="AA1224" s="2"/>
      <c r="AB1224" s="2"/>
      <c r="AC1224" s="2"/>
      <c r="AD1224" s="7"/>
      <c r="AE1224" s="2"/>
      <c r="AF1224" s="7"/>
      <c r="AG1224" s="7"/>
      <c r="AH1224" s="3"/>
    </row>
    <row r="1225" spans="1:34" ht="20.25" x14ac:dyDescent="0.3">
      <c r="A1225" s="7"/>
      <c r="B1225" s="7"/>
      <c r="C1225" s="7"/>
      <c r="D1225" s="2"/>
      <c r="E1225" s="2"/>
      <c r="F1225" s="2"/>
      <c r="G1225" s="7"/>
      <c r="H1225" s="7"/>
      <c r="I1225" s="7"/>
      <c r="J1225" s="7"/>
      <c r="K1225" s="2"/>
      <c r="L1225" s="2"/>
      <c r="M1225" s="2"/>
      <c r="N1225" s="2"/>
      <c r="O1225" s="2"/>
      <c r="P1225" s="2"/>
      <c r="Q1225" s="2"/>
      <c r="R1225" s="2"/>
      <c r="S1225" s="7"/>
      <c r="T1225" s="2"/>
      <c r="U1225" s="28"/>
      <c r="V1225" s="2"/>
      <c r="W1225" s="2"/>
      <c r="X1225" s="28"/>
      <c r="Y1225" s="28"/>
      <c r="Z1225" s="28"/>
      <c r="AA1225" s="2"/>
      <c r="AB1225" s="2"/>
      <c r="AC1225" s="2"/>
      <c r="AD1225" s="7"/>
      <c r="AE1225" s="2"/>
      <c r="AF1225" s="7"/>
      <c r="AG1225" s="7"/>
      <c r="AH1225" s="3"/>
    </row>
    <row r="1226" spans="1:34" ht="20.25" x14ac:dyDescent="0.3">
      <c r="A1226" s="7"/>
      <c r="B1226" s="7"/>
      <c r="C1226" s="7"/>
      <c r="D1226" s="2"/>
      <c r="E1226" s="2"/>
      <c r="F1226" s="2"/>
      <c r="G1226" s="7"/>
      <c r="H1226" s="7"/>
      <c r="I1226" s="7"/>
      <c r="J1226" s="7"/>
      <c r="K1226" s="2"/>
      <c r="L1226" s="2"/>
      <c r="M1226" s="2"/>
      <c r="N1226" s="2"/>
      <c r="O1226" s="2"/>
      <c r="P1226" s="2"/>
      <c r="Q1226" s="2"/>
      <c r="R1226" s="2"/>
      <c r="S1226" s="7"/>
      <c r="T1226" s="2"/>
      <c r="U1226" s="28"/>
      <c r="V1226" s="2"/>
      <c r="W1226" s="2"/>
      <c r="X1226" s="28"/>
      <c r="Y1226" s="28"/>
      <c r="Z1226" s="28"/>
      <c r="AA1226" s="2"/>
      <c r="AB1226" s="2"/>
      <c r="AC1226" s="2"/>
      <c r="AD1226" s="7"/>
      <c r="AE1226" s="2"/>
      <c r="AF1226" s="7"/>
      <c r="AG1226" s="7"/>
      <c r="AH1226" s="3"/>
    </row>
    <row r="1227" spans="1:34" ht="20.25" x14ac:dyDescent="0.3">
      <c r="A1227" s="7"/>
      <c r="B1227" s="7"/>
      <c r="C1227" s="7"/>
      <c r="D1227" s="2"/>
      <c r="E1227" s="2"/>
      <c r="F1227" s="2"/>
      <c r="G1227" s="7"/>
      <c r="H1227" s="7"/>
      <c r="I1227" s="7"/>
      <c r="J1227" s="7"/>
      <c r="K1227" s="2"/>
      <c r="L1227" s="2"/>
      <c r="M1227" s="2"/>
      <c r="N1227" s="2"/>
      <c r="O1227" s="2"/>
      <c r="P1227" s="2"/>
      <c r="Q1227" s="2"/>
      <c r="R1227" s="2"/>
      <c r="S1227" s="7"/>
      <c r="T1227" s="2"/>
      <c r="U1227" s="28"/>
      <c r="V1227" s="2"/>
      <c r="W1227" s="2"/>
      <c r="X1227" s="28"/>
      <c r="Y1227" s="28"/>
      <c r="Z1227" s="28"/>
      <c r="AA1227" s="2"/>
      <c r="AB1227" s="2"/>
      <c r="AC1227" s="2"/>
      <c r="AD1227" s="7"/>
      <c r="AE1227" s="2"/>
      <c r="AF1227" s="7"/>
      <c r="AG1227" s="7"/>
      <c r="AH1227" s="3"/>
    </row>
    <row r="1228" spans="1:34" ht="20.25" x14ac:dyDescent="0.3">
      <c r="A1228" s="7"/>
      <c r="B1228" s="7"/>
      <c r="C1228" s="7"/>
      <c r="D1228" s="2"/>
      <c r="E1228" s="2"/>
      <c r="F1228" s="2"/>
      <c r="G1228" s="7"/>
      <c r="H1228" s="7"/>
      <c r="I1228" s="7"/>
      <c r="J1228" s="7"/>
      <c r="K1228" s="2"/>
      <c r="L1228" s="2"/>
      <c r="M1228" s="2"/>
      <c r="N1228" s="2"/>
      <c r="O1228" s="2"/>
      <c r="P1228" s="2"/>
      <c r="Q1228" s="2"/>
      <c r="R1228" s="2"/>
      <c r="S1228" s="7"/>
      <c r="T1228" s="2"/>
      <c r="U1228" s="28"/>
      <c r="V1228" s="2"/>
      <c r="W1228" s="2"/>
      <c r="X1228" s="28"/>
      <c r="Y1228" s="28"/>
      <c r="Z1228" s="28"/>
      <c r="AA1228" s="2"/>
      <c r="AB1228" s="2"/>
      <c r="AC1228" s="2"/>
      <c r="AD1228" s="7"/>
      <c r="AE1228" s="2"/>
      <c r="AF1228" s="7"/>
      <c r="AG1228" s="7"/>
      <c r="AH1228" s="3"/>
    </row>
    <row r="1229" spans="1:34" ht="20.25" x14ac:dyDescent="0.3">
      <c r="A1229" s="7"/>
      <c r="B1229" s="7"/>
      <c r="C1229" s="7"/>
      <c r="D1229" s="2"/>
      <c r="E1229" s="2"/>
      <c r="F1229" s="2"/>
      <c r="G1229" s="7"/>
      <c r="H1229" s="7"/>
      <c r="I1229" s="7"/>
      <c r="J1229" s="7"/>
      <c r="K1229" s="2"/>
      <c r="L1229" s="2"/>
      <c r="M1229" s="2"/>
      <c r="N1229" s="2"/>
      <c r="O1229" s="2"/>
      <c r="P1229" s="2"/>
      <c r="Q1229" s="2"/>
      <c r="R1229" s="2"/>
      <c r="S1229" s="7"/>
      <c r="T1229" s="2"/>
      <c r="U1229" s="28"/>
      <c r="V1229" s="2"/>
      <c r="W1229" s="2"/>
      <c r="X1229" s="28"/>
      <c r="Y1229" s="28"/>
      <c r="Z1229" s="28"/>
      <c r="AA1229" s="2"/>
      <c r="AB1229" s="2"/>
      <c r="AC1229" s="2"/>
      <c r="AD1229" s="7"/>
      <c r="AE1229" s="2"/>
      <c r="AF1229" s="7"/>
      <c r="AG1229" s="7"/>
      <c r="AH1229" s="3"/>
    </row>
    <row r="1230" spans="1:34" ht="20.25" x14ac:dyDescent="0.3">
      <c r="A1230" s="7"/>
      <c r="B1230" s="7"/>
      <c r="C1230" s="7"/>
      <c r="D1230" s="2"/>
      <c r="E1230" s="2"/>
      <c r="F1230" s="2"/>
      <c r="G1230" s="7"/>
      <c r="H1230" s="7"/>
      <c r="I1230" s="7"/>
      <c r="J1230" s="7"/>
      <c r="K1230" s="2"/>
      <c r="L1230" s="2"/>
      <c r="M1230" s="2"/>
      <c r="N1230" s="2"/>
      <c r="O1230" s="2"/>
      <c r="P1230" s="2"/>
      <c r="Q1230" s="2"/>
      <c r="R1230" s="2"/>
      <c r="S1230" s="7"/>
      <c r="T1230" s="2"/>
      <c r="U1230" s="28"/>
      <c r="V1230" s="2"/>
      <c r="W1230" s="2"/>
      <c r="X1230" s="28"/>
      <c r="Y1230" s="28"/>
      <c r="Z1230" s="28"/>
      <c r="AA1230" s="2"/>
      <c r="AB1230" s="2"/>
      <c r="AC1230" s="2"/>
      <c r="AD1230" s="7"/>
      <c r="AE1230" s="2"/>
      <c r="AF1230" s="4"/>
      <c r="AG1230" s="7"/>
      <c r="AH1230" s="3"/>
    </row>
    <row r="1231" spans="1:34" ht="20.25" x14ac:dyDescent="0.3">
      <c r="A1231" s="7"/>
      <c r="B1231" s="7"/>
      <c r="C1231" s="7"/>
      <c r="D1231" s="2"/>
      <c r="E1231" s="2"/>
      <c r="F1231" s="2"/>
      <c r="G1231" s="7"/>
      <c r="H1231" s="7"/>
      <c r="I1231" s="7"/>
      <c r="J1231" s="7"/>
      <c r="K1231" s="2"/>
      <c r="L1231" s="2"/>
      <c r="M1231" s="2"/>
      <c r="N1231" s="2"/>
      <c r="O1231" s="2"/>
      <c r="P1231" s="2"/>
      <c r="Q1231" s="2"/>
      <c r="R1231" s="2"/>
      <c r="S1231" s="7"/>
      <c r="T1231" s="2"/>
      <c r="U1231" s="28"/>
      <c r="V1231" s="2"/>
      <c r="W1231" s="2"/>
      <c r="X1231" s="28"/>
      <c r="Y1231" s="28"/>
      <c r="Z1231" s="28"/>
      <c r="AA1231" s="2"/>
      <c r="AB1231" s="2"/>
      <c r="AC1231" s="2"/>
      <c r="AD1231" s="7"/>
      <c r="AE1231" s="2"/>
      <c r="AF1231" s="4"/>
      <c r="AG1231" s="7"/>
      <c r="AH1231" s="3"/>
    </row>
    <row r="1232" spans="1:34" ht="20.25" x14ac:dyDescent="0.3">
      <c r="A1232" s="7"/>
      <c r="B1232" s="7"/>
      <c r="C1232" s="7"/>
      <c r="D1232" s="2"/>
      <c r="E1232" s="2"/>
      <c r="F1232" s="2"/>
      <c r="G1232" s="7"/>
      <c r="H1232" s="7"/>
      <c r="I1232" s="7"/>
      <c r="J1232" s="7"/>
      <c r="K1232" s="2"/>
      <c r="L1232" s="2"/>
      <c r="M1232" s="2"/>
      <c r="N1232" s="2"/>
      <c r="O1232" s="2"/>
      <c r="P1232" s="2"/>
      <c r="Q1232" s="2"/>
      <c r="R1232" s="2"/>
      <c r="S1232" s="7"/>
      <c r="T1232" s="2"/>
      <c r="U1232" s="28"/>
      <c r="V1232" s="2"/>
      <c r="W1232" s="2"/>
      <c r="X1232" s="28"/>
      <c r="Y1232" s="28"/>
      <c r="Z1232" s="28"/>
      <c r="AA1232" s="2"/>
      <c r="AB1232" s="2"/>
      <c r="AC1232" s="2"/>
      <c r="AD1232" s="7"/>
      <c r="AE1232" s="2"/>
      <c r="AF1232" s="4"/>
      <c r="AG1232" s="7"/>
      <c r="AH1232" s="3"/>
    </row>
    <row r="1233" spans="1:34" ht="20.25" x14ac:dyDescent="0.3">
      <c r="A1233" s="7"/>
      <c r="B1233" s="7"/>
      <c r="C1233" s="7"/>
      <c r="D1233" s="2"/>
      <c r="E1233" s="2"/>
      <c r="F1233" s="2"/>
      <c r="G1233" s="7"/>
      <c r="H1233" s="7"/>
      <c r="I1233" s="7"/>
      <c r="J1233" s="7"/>
      <c r="K1233" s="2"/>
      <c r="L1233" s="2"/>
      <c r="M1233" s="2"/>
      <c r="N1233" s="2"/>
      <c r="O1233" s="2"/>
      <c r="P1233" s="2"/>
      <c r="Q1233" s="2"/>
      <c r="R1233" s="2"/>
      <c r="S1233" s="7"/>
      <c r="T1233" s="2"/>
      <c r="U1233" s="28"/>
      <c r="V1233" s="2"/>
      <c r="W1233" s="2"/>
      <c r="X1233" s="28"/>
      <c r="Y1233" s="28"/>
      <c r="Z1233" s="28"/>
      <c r="AA1233" s="2"/>
      <c r="AB1233" s="2"/>
      <c r="AC1233" s="2"/>
      <c r="AD1233" s="7"/>
      <c r="AE1233" s="2"/>
      <c r="AF1233" s="4"/>
      <c r="AG1233" s="7"/>
      <c r="AH1233" s="3"/>
    </row>
    <row r="1234" spans="1:34" ht="20.25" x14ac:dyDescent="0.3">
      <c r="A1234" s="7"/>
      <c r="B1234" s="7"/>
      <c r="C1234" s="7"/>
      <c r="D1234" s="2"/>
      <c r="E1234" s="2"/>
      <c r="F1234" s="2"/>
      <c r="G1234" s="7"/>
      <c r="H1234" s="7"/>
      <c r="I1234" s="7"/>
      <c r="J1234" s="7"/>
      <c r="K1234" s="2"/>
      <c r="L1234" s="2"/>
      <c r="M1234" s="2"/>
      <c r="N1234" s="2"/>
      <c r="O1234" s="2"/>
      <c r="P1234" s="2"/>
      <c r="Q1234" s="2"/>
      <c r="R1234" s="2"/>
      <c r="S1234" s="7"/>
      <c r="T1234" s="2"/>
      <c r="U1234" s="28"/>
      <c r="V1234" s="2"/>
      <c r="W1234" s="2"/>
      <c r="X1234" s="28"/>
      <c r="Y1234" s="28"/>
      <c r="Z1234" s="28"/>
      <c r="AA1234" s="2"/>
      <c r="AB1234" s="2"/>
      <c r="AC1234" s="2"/>
      <c r="AD1234" s="7"/>
      <c r="AE1234" s="2"/>
      <c r="AF1234" s="4"/>
      <c r="AG1234" s="7"/>
      <c r="AH1234" s="3"/>
    </row>
    <row r="1235" spans="1:34" ht="20.25" x14ac:dyDescent="0.3">
      <c r="A1235" s="7"/>
      <c r="B1235" s="7"/>
      <c r="C1235" s="7"/>
      <c r="D1235" s="2"/>
      <c r="E1235" s="2"/>
      <c r="F1235" s="2"/>
      <c r="G1235" s="7"/>
      <c r="H1235" s="7"/>
      <c r="I1235" s="7"/>
      <c r="J1235" s="7"/>
      <c r="K1235" s="2"/>
      <c r="L1235" s="2"/>
      <c r="M1235" s="2"/>
      <c r="N1235" s="2"/>
      <c r="O1235" s="2"/>
      <c r="P1235" s="2"/>
      <c r="Q1235" s="2"/>
      <c r="R1235" s="2"/>
      <c r="S1235" s="7"/>
      <c r="T1235" s="2"/>
      <c r="U1235" s="28"/>
      <c r="V1235" s="2"/>
      <c r="W1235" s="2"/>
      <c r="X1235" s="28"/>
      <c r="Y1235" s="28"/>
      <c r="Z1235" s="28"/>
      <c r="AA1235" s="2"/>
      <c r="AB1235" s="2"/>
      <c r="AC1235" s="2"/>
      <c r="AD1235" s="7"/>
      <c r="AE1235" s="2"/>
      <c r="AF1235" s="7"/>
      <c r="AG1235" s="7"/>
      <c r="AH1235" s="3"/>
    </row>
    <row r="1236" spans="1:34" ht="20.25" x14ac:dyDescent="0.3">
      <c r="A1236" s="7"/>
      <c r="B1236" s="7"/>
      <c r="C1236" s="7"/>
      <c r="D1236" s="2"/>
      <c r="E1236" s="2"/>
      <c r="F1236" s="2"/>
      <c r="G1236" s="7"/>
      <c r="H1236" s="7"/>
      <c r="I1236" s="7"/>
      <c r="J1236" s="7"/>
      <c r="K1236" s="2"/>
      <c r="L1236" s="2"/>
      <c r="M1236" s="2"/>
      <c r="N1236" s="2"/>
      <c r="O1236" s="2"/>
      <c r="P1236" s="2"/>
      <c r="Q1236" s="2"/>
      <c r="R1236" s="2"/>
      <c r="S1236" s="7"/>
      <c r="T1236" s="2"/>
      <c r="U1236" s="28"/>
      <c r="V1236" s="2"/>
      <c r="W1236" s="2"/>
      <c r="X1236" s="28"/>
      <c r="Y1236" s="28"/>
      <c r="Z1236" s="28"/>
      <c r="AA1236" s="2"/>
      <c r="AB1236" s="2"/>
      <c r="AC1236" s="2"/>
      <c r="AD1236" s="7"/>
      <c r="AE1236" s="2"/>
      <c r="AF1236" s="5"/>
      <c r="AG1236" s="7"/>
      <c r="AH1236" s="3"/>
    </row>
    <row r="1237" spans="1:34" ht="20.25" x14ac:dyDescent="0.3">
      <c r="A1237" s="7"/>
      <c r="B1237" s="7"/>
      <c r="C1237" s="7"/>
      <c r="D1237" s="2"/>
      <c r="E1237" s="2"/>
      <c r="F1237" s="2"/>
      <c r="G1237" s="7"/>
      <c r="H1237" s="7"/>
      <c r="I1237" s="7"/>
      <c r="J1237" s="7"/>
      <c r="K1237" s="2"/>
      <c r="L1237" s="2"/>
      <c r="M1237" s="2"/>
      <c r="N1237" s="2"/>
      <c r="O1237" s="2"/>
      <c r="P1237" s="2"/>
      <c r="Q1237" s="2"/>
      <c r="R1237" s="2"/>
      <c r="S1237" s="7"/>
      <c r="T1237" s="2"/>
      <c r="U1237" s="28"/>
      <c r="V1237" s="2"/>
      <c r="W1237" s="2"/>
      <c r="X1237" s="28"/>
      <c r="Y1237" s="28"/>
      <c r="Z1237" s="28"/>
      <c r="AA1237" s="2"/>
      <c r="AB1237" s="2"/>
      <c r="AC1237" s="2"/>
      <c r="AD1237" s="7"/>
      <c r="AE1237" s="2"/>
      <c r="AF1237" s="5"/>
      <c r="AG1237" s="7"/>
      <c r="AH1237" s="3"/>
    </row>
    <row r="1238" spans="1:34" ht="20.25" x14ac:dyDescent="0.3">
      <c r="A1238" s="7"/>
      <c r="B1238" s="7"/>
      <c r="C1238" s="7"/>
      <c r="D1238" s="2"/>
      <c r="E1238" s="2"/>
      <c r="F1238" s="2"/>
      <c r="G1238" s="7"/>
      <c r="H1238" s="7"/>
      <c r="I1238" s="7"/>
      <c r="J1238" s="7"/>
      <c r="K1238" s="2"/>
      <c r="L1238" s="2"/>
      <c r="M1238" s="2"/>
      <c r="N1238" s="2"/>
      <c r="O1238" s="2"/>
      <c r="P1238" s="2"/>
      <c r="Q1238" s="2"/>
      <c r="R1238" s="2"/>
      <c r="S1238" s="7"/>
      <c r="T1238" s="2"/>
      <c r="U1238" s="28"/>
      <c r="V1238" s="2"/>
      <c r="W1238" s="2"/>
      <c r="X1238" s="28"/>
      <c r="Y1238" s="28"/>
      <c r="Z1238" s="28"/>
      <c r="AA1238" s="2"/>
      <c r="AB1238" s="2"/>
      <c r="AC1238" s="2"/>
      <c r="AD1238" s="7"/>
      <c r="AE1238" s="2"/>
      <c r="AF1238" s="5"/>
      <c r="AG1238" s="7"/>
      <c r="AH1238" s="3"/>
    </row>
    <row r="1239" spans="1:34" ht="20.25" x14ac:dyDescent="0.3">
      <c r="A1239" s="7"/>
      <c r="B1239" s="7"/>
      <c r="C1239" s="7"/>
      <c r="D1239" s="2"/>
      <c r="E1239" s="2"/>
      <c r="F1239" s="2"/>
      <c r="G1239" s="7"/>
      <c r="H1239" s="7"/>
      <c r="I1239" s="7"/>
      <c r="J1239" s="7"/>
      <c r="K1239" s="2"/>
      <c r="L1239" s="2"/>
      <c r="M1239" s="2"/>
      <c r="N1239" s="2"/>
      <c r="O1239" s="2"/>
      <c r="P1239" s="2"/>
      <c r="Q1239" s="2"/>
      <c r="R1239" s="2"/>
      <c r="S1239" s="7"/>
      <c r="T1239" s="2"/>
      <c r="U1239" s="28"/>
      <c r="V1239" s="2"/>
      <c r="W1239" s="2"/>
      <c r="X1239" s="28"/>
      <c r="Y1239" s="28"/>
      <c r="Z1239" s="28"/>
      <c r="AA1239" s="2"/>
      <c r="AB1239" s="2"/>
      <c r="AC1239" s="2"/>
      <c r="AD1239" s="7"/>
      <c r="AE1239" s="2"/>
      <c r="AF1239" s="5"/>
      <c r="AG1239" s="7"/>
      <c r="AH1239" s="3"/>
    </row>
    <row r="1240" spans="1:34" ht="20.25" x14ac:dyDescent="0.3">
      <c r="A1240" s="7"/>
      <c r="B1240" s="7"/>
      <c r="C1240" s="7"/>
      <c r="D1240" s="2"/>
      <c r="E1240" s="2"/>
      <c r="F1240" s="2"/>
      <c r="G1240" s="7"/>
      <c r="H1240" s="7"/>
      <c r="I1240" s="7"/>
      <c r="J1240" s="7"/>
      <c r="K1240" s="2"/>
      <c r="L1240" s="2"/>
      <c r="M1240" s="2"/>
      <c r="N1240" s="2"/>
      <c r="O1240" s="2"/>
      <c r="P1240" s="2"/>
      <c r="Q1240" s="2"/>
      <c r="R1240" s="2"/>
      <c r="S1240" s="7"/>
      <c r="T1240" s="2"/>
      <c r="U1240" s="28"/>
      <c r="V1240" s="2"/>
      <c r="W1240" s="2"/>
      <c r="X1240" s="28"/>
      <c r="Y1240" s="28"/>
      <c r="Z1240" s="28"/>
      <c r="AA1240" s="2"/>
      <c r="AB1240" s="2"/>
      <c r="AC1240" s="2"/>
      <c r="AD1240" s="7"/>
      <c r="AE1240" s="2"/>
      <c r="AF1240" s="5"/>
      <c r="AG1240" s="7"/>
      <c r="AH1240" s="3"/>
    </row>
    <row r="1241" spans="1:34" ht="20.25" x14ac:dyDescent="0.3">
      <c r="A1241" s="7"/>
      <c r="B1241" s="7"/>
      <c r="C1241" s="7"/>
      <c r="D1241" s="2"/>
      <c r="E1241" s="2"/>
      <c r="F1241" s="2"/>
      <c r="G1241" s="7"/>
      <c r="H1241" s="7"/>
      <c r="I1241" s="7"/>
      <c r="J1241" s="7"/>
      <c r="K1241" s="2"/>
      <c r="L1241" s="2"/>
      <c r="M1241" s="2"/>
      <c r="N1241" s="2"/>
      <c r="O1241" s="2"/>
      <c r="P1241" s="2"/>
      <c r="Q1241" s="2"/>
      <c r="R1241" s="2"/>
      <c r="S1241" s="7"/>
      <c r="T1241" s="2"/>
      <c r="U1241" s="28"/>
      <c r="V1241" s="2"/>
      <c r="W1241" s="2"/>
      <c r="X1241" s="28"/>
      <c r="Y1241" s="28"/>
      <c r="Z1241" s="28"/>
      <c r="AA1241" s="2"/>
      <c r="AB1241" s="2"/>
      <c r="AC1241" s="2"/>
      <c r="AD1241" s="7"/>
      <c r="AE1241" s="2"/>
      <c r="AF1241" s="5"/>
      <c r="AG1241" s="7"/>
      <c r="AH1241" s="3"/>
    </row>
    <row r="1242" spans="1:34" ht="20.25" x14ac:dyDescent="0.3">
      <c r="A1242" s="7"/>
      <c r="B1242" s="7"/>
      <c r="C1242" s="7"/>
      <c r="D1242" s="2"/>
      <c r="E1242" s="2"/>
      <c r="F1242" s="2"/>
      <c r="G1242" s="7"/>
      <c r="H1242" s="7"/>
      <c r="I1242" s="7"/>
      <c r="J1242" s="7"/>
      <c r="K1242" s="2"/>
      <c r="L1242" s="2"/>
      <c r="M1242" s="2"/>
      <c r="N1242" s="2"/>
      <c r="O1242" s="2"/>
      <c r="P1242" s="2"/>
      <c r="Q1242" s="2"/>
      <c r="R1242" s="2"/>
      <c r="S1242" s="7"/>
      <c r="T1242" s="2"/>
      <c r="U1242" s="28"/>
      <c r="V1242" s="2"/>
      <c r="W1242" s="2"/>
      <c r="X1242" s="28"/>
      <c r="Y1242" s="28"/>
      <c r="Z1242" s="28"/>
      <c r="AA1242" s="2"/>
      <c r="AB1242" s="2"/>
      <c r="AC1242" s="2"/>
      <c r="AD1242" s="7"/>
      <c r="AE1242" s="2"/>
      <c r="AF1242" s="5"/>
      <c r="AG1242" s="7"/>
      <c r="AH1242" s="3"/>
    </row>
    <row r="1243" spans="1:34" ht="20.25" x14ac:dyDescent="0.3">
      <c r="A1243" s="7"/>
      <c r="B1243" s="7"/>
      <c r="C1243" s="7"/>
      <c r="D1243" s="2"/>
      <c r="E1243" s="2"/>
      <c r="F1243" s="2"/>
      <c r="G1243" s="7"/>
      <c r="H1243" s="7"/>
      <c r="I1243" s="7"/>
      <c r="J1243" s="7"/>
      <c r="K1243" s="2"/>
      <c r="L1243" s="2"/>
      <c r="M1243" s="2"/>
      <c r="N1243" s="2"/>
      <c r="O1243" s="2"/>
      <c r="P1243" s="2"/>
      <c r="Q1243" s="2"/>
      <c r="R1243" s="2"/>
      <c r="S1243" s="7"/>
      <c r="T1243" s="2"/>
      <c r="U1243" s="28"/>
      <c r="V1243" s="2"/>
      <c r="W1243" s="2"/>
      <c r="X1243" s="28"/>
      <c r="Y1243" s="28"/>
      <c r="Z1243" s="28"/>
      <c r="AA1243" s="2"/>
      <c r="AB1243" s="2"/>
      <c r="AC1243" s="2"/>
      <c r="AD1243" s="7"/>
      <c r="AE1243" s="2"/>
      <c r="AF1243" s="5"/>
      <c r="AG1243" s="7"/>
      <c r="AH1243" s="3"/>
    </row>
    <row r="1244" spans="1:34" ht="20.25" x14ac:dyDescent="0.3">
      <c r="A1244" s="7"/>
      <c r="B1244" s="7"/>
      <c r="C1244" s="7"/>
      <c r="D1244" s="2"/>
      <c r="E1244" s="2"/>
      <c r="F1244" s="2"/>
      <c r="G1244" s="7"/>
      <c r="H1244" s="7"/>
      <c r="I1244" s="7"/>
      <c r="J1244" s="7"/>
      <c r="K1244" s="2"/>
      <c r="L1244" s="2"/>
      <c r="M1244" s="2"/>
      <c r="N1244" s="2"/>
      <c r="O1244" s="2"/>
      <c r="P1244" s="2"/>
      <c r="Q1244" s="2"/>
      <c r="R1244" s="2"/>
      <c r="S1244" s="7"/>
      <c r="T1244" s="2"/>
      <c r="U1244" s="28"/>
      <c r="V1244" s="2"/>
      <c r="W1244" s="2"/>
      <c r="X1244" s="28"/>
      <c r="Y1244" s="28"/>
      <c r="Z1244" s="28"/>
      <c r="AA1244" s="2"/>
      <c r="AB1244" s="2"/>
      <c r="AC1244" s="2"/>
      <c r="AD1244" s="7"/>
      <c r="AE1244" s="2"/>
      <c r="AF1244" s="5"/>
      <c r="AG1244" s="7"/>
      <c r="AH1244" s="3"/>
    </row>
    <row r="1245" spans="1:34" ht="20.25" x14ac:dyDescent="0.3">
      <c r="A1245" s="7"/>
      <c r="B1245" s="7"/>
      <c r="C1245" s="7"/>
      <c r="D1245" s="2"/>
      <c r="E1245" s="2"/>
      <c r="F1245" s="2"/>
      <c r="G1245" s="7"/>
      <c r="H1245" s="7"/>
      <c r="I1245" s="7"/>
      <c r="J1245" s="7"/>
      <c r="K1245" s="2"/>
      <c r="L1245" s="2"/>
      <c r="M1245" s="2"/>
      <c r="N1245" s="2"/>
      <c r="O1245" s="2"/>
      <c r="P1245" s="2"/>
      <c r="Q1245" s="2"/>
      <c r="R1245" s="2"/>
      <c r="S1245" s="7"/>
      <c r="T1245" s="2"/>
      <c r="U1245" s="28"/>
      <c r="V1245" s="2"/>
      <c r="W1245" s="2"/>
      <c r="X1245" s="28"/>
      <c r="Y1245" s="28"/>
      <c r="Z1245" s="28"/>
      <c r="AA1245" s="2"/>
      <c r="AB1245" s="2"/>
      <c r="AC1245" s="2"/>
      <c r="AD1245" s="7"/>
      <c r="AE1245" s="2"/>
      <c r="AF1245" s="5"/>
      <c r="AG1245" s="7"/>
      <c r="AH1245" s="3"/>
    </row>
    <row r="1246" spans="1:34" ht="20.25" x14ac:dyDescent="0.3">
      <c r="A1246" s="7"/>
      <c r="B1246" s="7"/>
      <c r="C1246" s="7"/>
      <c r="D1246" s="2"/>
      <c r="E1246" s="2"/>
      <c r="F1246" s="2"/>
      <c r="G1246" s="7"/>
      <c r="H1246" s="7"/>
      <c r="I1246" s="7"/>
      <c r="J1246" s="7"/>
      <c r="K1246" s="2"/>
      <c r="L1246" s="2"/>
      <c r="M1246" s="2"/>
      <c r="N1246" s="2"/>
      <c r="O1246" s="2"/>
      <c r="P1246" s="2"/>
      <c r="Q1246" s="2"/>
      <c r="R1246" s="2"/>
      <c r="S1246" s="7"/>
      <c r="T1246" s="2"/>
      <c r="U1246" s="28"/>
      <c r="V1246" s="2"/>
      <c r="W1246" s="2"/>
      <c r="X1246" s="28"/>
      <c r="Y1246" s="28"/>
      <c r="Z1246" s="28"/>
      <c r="AA1246" s="2"/>
      <c r="AB1246" s="2"/>
      <c r="AC1246" s="2"/>
      <c r="AD1246" s="7"/>
      <c r="AE1246" s="2"/>
      <c r="AF1246" s="5"/>
      <c r="AG1246" s="7"/>
      <c r="AH1246" s="3"/>
    </row>
    <row r="1247" spans="1:34" ht="20.25" x14ac:dyDescent="0.3">
      <c r="A1247" s="7"/>
      <c r="B1247" s="7"/>
      <c r="C1247" s="7"/>
      <c r="D1247" s="2"/>
      <c r="E1247" s="2"/>
      <c r="F1247" s="2"/>
      <c r="G1247" s="7"/>
      <c r="H1247" s="7"/>
      <c r="I1247" s="7"/>
      <c r="J1247" s="7"/>
      <c r="K1247" s="2"/>
      <c r="L1247" s="2"/>
      <c r="M1247" s="2"/>
      <c r="N1247" s="2"/>
      <c r="O1247" s="2"/>
      <c r="P1247" s="2"/>
      <c r="Q1247" s="2"/>
      <c r="R1247" s="2"/>
      <c r="S1247" s="7"/>
      <c r="T1247" s="2"/>
      <c r="U1247" s="28"/>
      <c r="V1247" s="2"/>
      <c r="W1247" s="2"/>
      <c r="X1247" s="28"/>
      <c r="Y1247" s="28"/>
      <c r="Z1247" s="28"/>
      <c r="AA1247" s="2"/>
      <c r="AB1247" s="2"/>
      <c r="AC1247" s="2"/>
      <c r="AD1247" s="7"/>
      <c r="AE1247" s="2"/>
      <c r="AF1247" s="7"/>
      <c r="AG1247" s="7"/>
      <c r="AH1247" s="3"/>
    </row>
    <row r="1249" spans="1:34" ht="18.75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26"/>
      <c r="V1249" s="7"/>
      <c r="W1249" s="7"/>
      <c r="X1249" s="26"/>
      <c r="Y1249" s="26"/>
      <c r="Z1249" s="26"/>
      <c r="AA1249" s="7"/>
      <c r="AB1249" s="7"/>
      <c r="AC1249" s="7"/>
      <c r="AD1249" s="7"/>
      <c r="AE1249" s="7"/>
      <c r="AF1249" s="7"/>
      <c r="AG1249" s="7"/>
      <c r="AH1249" s="7"/>
    </row>
    <row r="1250" spans="1:34" ht="20.25" x14ac:dyDescent="0.3">
      <c r="A1250" s="7"/>
      <c r="B1250" s="7"/>
      <c r="C1250" s="7"/>
      <c r="D1250" s="2"/>
      <c r="E1250" s="2"/>
      <c r="F1250" s="2"/>
      <c r="G1250" s="7"/>
      <c r="H1250" s="7"/>
      <c r="I1250" s="7"/>
      <c r="J1250" s="7"/>
      <c r="K1250" s="2"/>
      <c r="L1250" s="2"/>
      <c r="M1250" s="2"/>
      <c r="N1250" s="2"/>
      <c r="O1250" s="2"/>
      <c r="P1250" s="2"/>
      <c r="Q1250" s="2"/>
      <c r="R1250" s="2"/>
      <c r="S1250" s="7"/>
      <c r="T1250" s="2"/>
      <c r="U1250" s="28"/>
      <c r="V1250" s="2"/>
      <c r="W1250" s="2"/>
      <c r="X1250" s="28"/>
      <c r="Y1250" s="28"/>
      <c r="Z1250" s="28"/>
      <c r="AA1250" s="2"/>
      <c r="AB1250" s="2"/>
      <c r="AC1250" s="2"/>
      <c r="AD1250" s="7"/>
      <c r="AE1250" s="2"/>
      <c r="AF1250" s="7"/>
      <c r="AG1250" s="7"/>
      <c r="AH1250" s="3"/>
    </row>
    <row r="1251" spans="1:34" ht="20.25" x14ac:dyDescent="0.3">
      <c r="A1251" s="7"/>
      <c r="B1251" s="7"/>
      <c r="C1251" s="7"/>
      <c r="D1251" s="2"/>
      <c r="E1251" s="2"/>
      <c r="F1251" s="2"/>
      <c r="G1251" s="7"/>
      <c r="H1251" s="7"/>
      <c r="I1251" s="7"/>
      <c r="J1251" s="7"/>
      <c r="K1251" s="2"/>
      <c r="L1251" s="2"/>
      <c r="M1251" s="2"/>
      <c r="N1251" s="2"/>
      <c r="O1251" s="2"/>
      <c r="P1251" s="2"/>
      <c r="Q1251" s="2"/>
      <c r="R1251" s="2"/>
      <c r="S1251" s="7"/>
      <c r="T1251" s="2"/>
      <c r="U1251" s="28"/>
      <c r="V1251" s="2"/>
      <c r="W1251" s="2"/>
      <c r="X1251" s="28"/>
      <c r="Y1251" s="28"/>
      <c r="Z1251" s="28"/>
      <c r="AA1251" s="2"/>
      <c r="AB1251" s="2"/>
      <c r="AC1251" s="2"/>
      <c r="AD1251" s="7"/>
      <c r="AE1251" s="2"/>
      <c r="AF1251" s="7"/>
      <c r="AG1251" s="7"/>
      <c r="AH1251" s="3"/>
    </row>
    <row r="1252" spans="1:34" ht="20.25" x14ac:dyDescent="0.3">
      <c r="A1252" s="7"/>
      <c r="B1252" s="7"/>
      <c r="C1252" s="7"/>
      <c r="D1252" s="2"/>
      <c r="E1252" s="2"/>
      <c r="F1252" s="2"/>
      <c r="G1252" s="7"/>
      <c r="H1252" s="7"/>
      <c r="I1252" s="7"/>
      <c r="J1252" s="7"/>
      <c r="K1252" s="2"/>
      <c r="L1252" s="2"/>
      <c r="M1252" s="2"/>
      <c r="N1252" s="2"/>
      <c r="O1252" s="2"/>
      <c r="P1252" s="2"/>
      <c r="Q1252" s="2"/>
      <c r="R1252" s="2"/>
      <c r="S1252" s="7"/>
      <c r="T1252" s="2"/>
      <c r="U1252" s="28"/>
      <c r="V1252" s="2"/>
      <c r="W1252" s="2"/>
      <c r="X1252" s="28"/>
      <c r="Y1252" s="28"/>
      <c r="Z1252" s="28"/>
      <c r="AA1252" s="2"/>
      <c r="AB1252" s="2"/>
      <c r="AC1252" s="2"/>
      <c r="AD1252" s="7"/>
      <c r="AE1252" s="2"/>
      <c r="AF1252" s="7"/>
      <c r="AG1252" s="7"/>
      <c r="AH1252" s="3"/>
    </row>
    <row r="1253" spans="1:34" ht="20.25" x14ac:dyDescent="0.3">
      <c r="A1253" s="7"/>
      <c r="B1253" s="7"/>
      <c r="C1253" s="7"/>
      <c r="D1253" s="2"/>
      <c r="E1253" s="2"/>
      <c r="F1253" s="2"/>
      <c r="G1253" s="7"/>
      <c r="H1253" s="7"/>
      <c r="I1253" s="7"/>
      <c r="J1253" s="7"/>
      <c r="K1253" s="2"/>
      <c r="L1253" s="2"/>
      <c r="M1253" s="2"/>
      <c r="N1253" s="2"/>
      <c r="O1253" s="2"/>
      <c r="P1253" s="2"/>
      <c r="Q1253" s="2"/>
      <c r="R1253" s="2"/>
      <c r="S1253" s="7"/>
      <c r="T1253" s="2"/>
      <c r="U1253" s="28"/>
      <c r="V1253" s="2"/>
      <c r="W1253" s="2"/>
      <c r="X1253" s="28"/>
      <c r="Y1253" s="28"/>
      <c r="Z1253" s="28"/>
      <c r="AA1253" s="2"/>
      <c r="AB1253" s="2"/>
      <c r="AC1253" s="2"/>
      <c r="AD1253" s="7"/>
      <c r="AE1253" s="2"/>
      <c r="AF1253" s="7"/>
      <c r="AG1253" s="7"/>
      <c r="AH1253" s="3"/>
    </row>
    <row r="1254" spans="1:34" ht="20.25" x14ac:dyDescent="0.3">
      <c r="A1254" s="7"/>
      <c r="B1254" s="7"/>
      <c r="C1254" s="7"/>
      <c r="D1254" s="2"/>
      <c r="E1254" s="2"/>
      <c r="F1254" s="2"/>
      <c r="G1254" s="7"/>
      <c r="H1254" s="7"/>
      <c r="I1254" s="7"/>
      <c r="J1254" s="7"/>
      <c r="K1254" s="2"/>
      <c r="L1254" s="2"/>
      <c r="M1254" s="2"/>
      <c r="N1254" s="2"/>
      <c r="O1254" s="2"/>
      <c r="P1254" s="2"/>
      <c r="Q1254" s="2"/>
      <c r="R1254" s="2"/>
      <c r="S1254" s="7"/>
      <c r="T1254" s="2"/>
      <c r="U1254" s="28"/>
      <c r="V1254" s="2"/>
      <c r="W1254" s="2"/>
      <c r="X1254" s="28"/>
      <c r="Y1254" s="28"/>
      <c r="Z1254" s="28"/>
      <c r="AA1254" s="2"/>
      <c r="AB1254" s="2"/>
      <c r="AC1254" s="2"/>
      <c r="AD1254" s="7"/>
      <c r="AE1254" s="2"/>
      <c r="AF1254" s="7"/>
      <c r="AG1254" s="7"/>
      <c r="AH1254" s="3"/>
    </row>
    <row r="1255" spans="1:34" ht="20.25" x14ac:dyDescent="0.3">
      <c r="A1255" s="7"/>
      <c r="B1255" s="7"/>
      <c r="C1255" s="7"/>
      <c r="D1255" s="2"/>
      <c r="E1255" s="2"/>
      <c r="F1255" s="2"/>
      <c r="G1255" s="7"/>
      <c r="H1255" s="7"/>
      <c r="I1255" s="7"/>
      <c r="J1255" s="7"/>
      <c r="K1255" s="2"/>
      <c r="L1255" s="2"/>
      <c r="M1255" s="2"/>
      <c r="N1255" s="2"/>
      <c r="O1255" s="2"/>
      <c r="P1255" s="2"/>
      <c r="Q1255" s="2"/>
      <c r="R1255" s="2"/>
      <c r="S1255" s="7"/>
      <c r="T1255" s="2"/>
      <c r="U1255" s="28"/>
      <c r="V1255" s="2"/>
      <c r="W1255" s="2"/>
      <c r="X1255" s="28"/>
      <c r="Y1255" s="28"/>
      <c r="Z1255" s="28"/>
      <c r="AA1255" s="2"/>
      <c r="AB1255" s="2"/>
      <c r="AC1255" s="2"/>
      <c r="AD1255" s="7"/>
      <c r="AE1255" s="2"/>
      <c r="AF1255" s="7"/>
      <c r="AG1255" s="7"/>
      <c r="AH1255" s="3"/>
    </row>
    <row r="1256" spans="1:34" ht="20.25" x14ac:dyDescent="0.3">
      <c r="A1256" s="7"/>
      <c r="B1256" s="7"/>
      <c r="C1256" s="7"/>
      <c r="D1256" s="2"/>
      <c r="E1256" s="2"/>
      <c r="F1256" s="2"/>
      <c r="G1256" s="7"/>
      <c r="H1256" s="7"/>
      <c r="I1256" s="7"/>
      <c r="J1256" s="7"/>
      <c r="K1256" s="2"/>
      <c r="L1256" s="2"/>
      <c r="M1256" s="2"/>
      <c r="N1256" s="2"/>
      <c r="O1256" s="2"/>
      <c r="P1256" s="2"/>
      <c r="Q1256" s="2"/>
      <c r="R1256" s="2"/>
      <c r="S1256" s="7"/>
      <c r="T1256" s="2"/>
      <c r="U1256" s="28"/>
      <c r="V1256" s="2"/>
      <c r="W1256" s="2"/>
      <c r="X1256" s="28"/>
      <c r="Y1256" s="28"/>
      <c r="Z1256" s="28"/>
      <c r="AA1256" s="2"/>
      <c r="AB1256" s="2"/>
      <c r="AC1256" s="2"/>
      <c r="AD1256" s="7"/>
      <c r="AE1256" s="2"/>
      <c r="AF1256" s="7"/>
      <c r="AG1256" s="7"/>
      <c r="AH1256" s="3"/>
    </row>
    <row r="1257" spans="1:34" ht="20.25" x14ac:dyDescent="0.3">
      <c r="A1257" s="7"/>
      <c r="B1257" s="7"/>
      <c r="C1257" s="7"/>
      <c r="D1257" s="2"/>
      <c r="E1257" s="2"/>
      <c r="F1257" s="2"/>
      <c r="G1257" s="7"/>
      <c r="H1257" s="7"/>
      <c r="I1257" s="7"/>
      <c r="J1257" s="7"/>
      <c r="K1257" s="2"/>
      <c r="L1257" s="2"/>
      <c r="M1257" s="2"/>
      <c r="N1257" s="2"/>
      <c r="O1257" s="2"/>
      <c r="P1257" s="2"/>
      <c r="Q1257" s="2"/>
      <c r="R1257" s="2"/>
      <c r="S1257" s="7"/>
      <c r="T1257" s="2"/>
      <c r="U1257" s="28"/>
      <c r="V1257" s="2"/>
      <c r="W1257" s="2"/>
      <c r="X1257" s="28"/>
      <c r="Y1257" s="28"/>
      <c r="Z1257" s="28"/>
      <c r="AA1257" s="2"/>
      <c r="AB1257" s="2"/>
      <c r="AC1257" s="2"/>
      <c r="AD1257" s="7"/>
      <c r="AE1257" s="2"/>
      <c r="AF1257" s="7"/>
      <c r="AG1257" s="7"/>
      <c r="AH1257" s="3"/>
    </row>
    <row r="1258" spans="1:34" ht="20.25" x14ac:dyDescent="0.3">
      <c r="A1258" s="7"/>
      <c r="B1258" s="7"/>
      <c r="C1258" s="7"/>
      <c r="D1258" s="2"/>
      <c r="E1258" s="2"/>
      <c r="F1258" s="2"/>
      <c r="G1258" s="7"/>
      <c r="H1258" s="7"/>
      <c r="I1258" s="7"/>
      <c r="J1258" s="7"/>
      <c r="K1258" s="2"/>
      <c r="L1258" s="2"/>
      <c r="M1258" s="2"/>
      <c r="N1258" s="2"/>
      <c r="O1258" s="2"/>
      <c r="P1258" s="2"/>
      <c r="Q1258" s="2"/>
      <c r="R1258" s="2"/>
      <c r="S1258" s="7"/>
      <c r="T1258" s="2"/>
      <c r="U1258" s="28"/>
      <c r="V1258" s="2"/>
      <c r="W1258" s="2"/>
      <c r="X1258" s="28"/>
      <c r="Y1258" s="28"/>
      <c r="Z1258" s="28"/>
      <c r="AA1258" s="2"/>
      <c r="AB1258" s="2"/>
      <c r="AC1258" s="2"/>
      <c r="AD1258" s="7"/>
      <c r="AE1258" s="2"/>
      <c r="AF1258" s="7"/>
      <c r="AG1258" s="7"/>
      <c r="AH1258" s="3"/>
    </row>
    <row r="1259" spans="1:34" ht="20.25" x14ac:dyDescent="0.3">
      <c r="A1259" s="7"/>
      <c r="B1259" s="7"/>
      <c r="C1259" s="7"/>
      <c r="D1259" s="2"/>
      <c r="E1259" s="2"/>
      <c r="F1259" s="2"/>
      <c r="G1259" s="7"/>
      <c r="H1259" s="7"/>
      <c r="I1259" s="7"/>
      <c r="J1259" s="7"/>
      <c r="K1259" s="2"/>
      <c r="L1259" s="2"/>
      <c r="M1259" s="2"/>
      <c r="N1259" s="2"/>
      <c r="O1259" s="2"/>
      <c r="P1259" s="2"/>
      <c r="Q1259" s="2"/>
      <c r="R1259" s="2"/>
      <c r="S1259" s="7"/>
      <c r="T1259" s="2"/>
      <c r="U1259" s="28"/>
      <c r="V1259" s="2"/>
      <c r="W1259" s="2"/>
      <c r="X1259" s="28"/>
      <c r="Y1259" s="28"/>
      <c r="Z1259" s="28"/>
      <c r="AA1259" s="2"/>
      <c r="AB1259" s="2"/>
      <c r="AC1259" s="2"/>
      <c r="AD1259" s="7"/>
      <c r="AE1259" s="2"/>
      <c r="AF1259" s="4"/>
      <c r="AG1259" s="7"/>
      <c r="AH1259" s="3"/>
    </row>
    <row r="1260" spans="1:34" ht="20.25" x14ac:dyDescent="0.3">
      <c r="A1260" s="7"/>
      <c r="B1260" s="7"/>
      <c r="C1260" s="7"/>
      <c r="D1260" s="2"/>
      <c r="E1260" s="2"/>
      <c r="F1260" s="2"/>
      <c r="G1260" s="7"/>
      <c r="H1260" s="7"/>
      <c r="I1260" s="7"/>
      <c r="J1260" s="7"/>
      <c r="K1260" s="2"/>
      <c r="L1260" s="2"/>
      <c r="M1260" s="2"/>
      <c r="N1260" s="2"/>
      <c r="O1260" s="2"/>
      <c r="P1260" s="2"/>
      <c r="Q1260" s="2"/>
      <c r="R1260" s="2"/>
      <c r="S1260" s="7"/>
      <c r="T1260" s="2"/>
      <c r="U1260" s="28"/>
      <c r="V1260" s="2"/>
      <c r="W1260" s="2"/>
      <c r="X1260" s="28"/>
      <c r="Y1260" s="28"/>
      <c r="Z1260" s="28"/>
      <c r="AA1260" s="2"/>
      <c r="AB1260" s="2"/>
      <c r="AC1260" s="2"/>
      <c r="AD1260" s="7"/>
      <c r="AE1260" s="2"/>
      <c r="AF1260" s="4"/>
      <c r="AG1260" s="7"/>
      <c r="AH1260" s="3"/>
    </row>
    <row r="1261" spans="1:34" ht="20.25" x14ac:dyDescent="0.3">
      <c r="A1261" s="7"/>
      <c r="B1261" s="7"/>
      <c r="C1261" s="7"/>
      <c r="D1261" s="2"/>
      <c r="E1261" s="2"/>
      <c r="F1261" s="2"/>
      <c r="G1261" s="7"/>
      <c r="H1261" s="7"/>
      <c r="I1261" s="7"/>
      <c r="J1261" s="7"/>
      <c r="K1261" s="2"/>
      <c r="L1261" s="2"/>
      <c r="M1261" s="2"/>
      <c r="N1261" s="2"/>
      <c r="O1261" s="2"/>
      <c r="P1261" s="2"/>
      <c r="Q1261" s="2"/>
      <c r="R1261" s="2"/>
      <c r="S1261" s="7"/>
      <c r="T1261" s="2"/>
      <c r="U1261" s="28"/>
      <c r="V1261" s="2"/>
      <c r="W1261" s="2"/>
      <c r="X1261" s="28"/>
      <c r="Y1261" s="28"/>
      <c r="Z1261" s="28"/>
      <c r="AA1261" s="2"/>
      <c r="AB1261" s="2"/>
      <c r="AC1261" s="2"/>
      <c r="AD1261" s="7"/>
      <c r="AE1261" s="2"/>
      <c r="AF1261" s="4"/>
      <c r="AG1261" s="7"/>
      <c r="AH1261" s="3"/>
    </row>
    <row r="1262" spans="1:34" ht="20.25" x14ac:dyDescent="0.3">
      <c r="A1262" s="7"/>
      <c r="B1262" s="7"/>
      <c r="C1262" s="7"/>
      <c r="D1262" s="2"/>
      <c r="E1262" s="2"/>
      <c r="F1262" s="2"/>
      <c r="G1262" s="7"/>
      <c r="H1262" s="7"/>
      <c r="I1262" s="7"/>
      <c r="J1262" s="7"/>
      <c r="K1262" s="2"/>
      <c r="L1262" s="2"/>
      <c r="M1262" s="2"/>
      <c r="N1262" s="2"/>
      <c r="O1262" s="2"/>
      <c r="P1262" s="2"/>
      <c r="Q1262" s="2"/>
      <c r="R1262" s="2"/>
      <c r="S1262" s="7"/>
      <c r="T1262" s="2"/>
      <c r="U1262" s="28"/>
      <c r="V1262" s="2"/>
      <c r="W1262" s="2"/>
      <c r="X1262" s="28"/>
      <c r="Y1262" s="28"/>
      <c r="Z1262" s="28"/>
      <c r="AA1262" s="2"/>
      <c r="AB1262" s="2"/>
      <c r="AC1262" s="2"/>
      <c r="AD1262" s="7"/>
      <c r="AE1262" s="2"/>
      <c r="AF1262" s="4"/>
      <c r="AG1262" s="7"/>
      <c r="AH1262" s="3"/>
    </row>
    <row r="1263" spans="1:34" ht="20.25" x14ac:dyDescent="0.3">
      <c r="A1263" s="7"/>
      <c r="B1263" s="7"/>
      <c r="C1263" s="7"/>
      <c r="D1263" s="2"/>
      <c r="E1263" s="2"/>
      <c r="F1263" s="2"/>
      <c r="G1263" s="7"/>
      <c r="H1263" s="7"/>
      <c r="I1263" s="7"/>
      <c r="J1263" s="7"/>
      <c r="K1263" s="2"/>
      <c r="L1263" s="2"/>
      <c r="M1263" s="2"/>
      <c r="N1263" s="2"/>
      <c r="O1263" s="2"/>
      <c r="P1263" s="2"/>
      <c r="Q1263" s="2"/>
      <c r="R1263" s="2"/>
      <c r="S1263" s="7"/>
      <c r="T1263" s="2"/>
      <c r="U1263" s="28"/>
      <c r="V1263" s="2"/>
      <c r="W1263" s="2"/>
      <c r="X1263" s="28"/>
      <c r="Y1263" s="28"/>
      <c r="Z1263" s="28"/>
      <c r="AA1263" s="2"/>
      <c r="AB1263" s="2"/>
      <c r="AC1263" s="2"/>
      <c r="AD1263" s="7"/>
      <c r="AE1263" s="2"/>
      <c r="AF1263" s="4"/>
      <c r="AG1263" s="7"/>
      <c r="AH1263" s="3"/>
    </row>
    <row r="1264" spans="1:34" ht="20.25" x14ac:dyDescent="0.3">
      <c r="A1264" s="7"/>
      <c r="B1264" s="7"/>
      <c r="C1264" s="7"/>
      <c r="D1264" s="2"/>
      <c r="E1264" s="2"/>
      <c r="F1264" s="2"/>
      <c r="G1264" s="7"/>
      <c r="H1264" s="7"/>
      <c r="I1264" s="7"/>
      <c r="J1264" s="7"/>
      <c r="K1264" s="2"/>
      <c r="L1264" s="2"/>
      <c r="M1264" s="2"/>
      <c r="N1264" s="2"/>
      <c r="O1264" s="2"/>
      <c r="P1264" s="2"/>
      <c r="Q1264" s="2"/>
      <c r="R1264" s="2"/>
      <c r="S1264" s="7"/>
      <c r="T1264" s="2"/>
      <c r="U1264" s="28"/>
      <c r="V1264" s="2"/>
      <c r="W1264" s="2"/>
      <c r="X1264" s="28"/>
      <c r="Y1264" s="28"/>
      <c r="Z1264" s="28"/>
      <c r="AA1264" s="2"/>
      <c r="AB1264" s="2"/>
      <c r="AC1264" s="2"/>
      <c r="AD1264" s="7"/>
      <c r="AE1264" s="2"/>
      <c r="AF1264" s="7"/>
      <c r="AG1264" s="7"/>
      <c r="AH1264" s="3"/>
    </row>
    <row r="1265" spans="1:34" ht="20.25" x14ac:dyDescent="0.3">
      <c r="A1265" s="7"/>
      <c r="B1265" s="7"/>
      <c r="C1265" s="7"/>
      <c r="D1265" s="2"/>
      <c r="E1265" s="2"/>
      <c r="F1265" s="2"/>
      <c r="G1265" s="7"/>
      <c r="H1265" s="7"/>
      <c r="I1265" s="7"/>
      <c r="J1265" s="7"/>
      <c r="K1265" s="2"/>
      <c r="L1265" s="2"/>
      <c r="M1265" s="2"/>
      <c r="N1265" s="2"/>
      <c r="O1265" s="2"/>
      <c r="P1265" s="2"/>
      <c r="Q1265" s="2"/>
      <c r="R1265" s="2"/>
      <c r="S1265" s="7"/>
      <c r="T1265" s="2"/>
      <c r="U1265" s="28"/>
      <c r="V1265" s="2"/>
      <c r="W1265" s="2"/>
      <c r="X1265" s="28"/>
      <c r="Y1265" s="28"/>
      <c r="Z1265" s="28"/>
      <c r="AA1265" s="2"/>
      <c r="AB1265" s="2"/>
      <c r="AC1265" s="2"/>
      <c r="AD1265" s="7"/>
      <c r="AE1265" s="2"/>
      <c r="AF1265" s="5"/>
      <c r="AG1265" s="7"/>
      <c r="AH1265" s="3"/>
    </row>
    <row r="1266" spans="1:34" ht="20.25" x14ac:dyDescent="0.3">
      <c r="A1266" s="7"/>
      <c r="B1266" s="7"/>
      <c r="C1266" s="7"/>
      <c r="D1266" s="2"/>
      <c r="E1266" s="2"/>
      <c r="F1266" s="2"/>
      <c r="G1266" s="7"/>
      <c r="H1266" s="7"/>
      <c r="I1266" s="7"/>
      <c r="J1266" s="7"/>
      <c r="K1266" s="2"/>
      <c r="L1266" s="2"/>
      <c r="M1266" s="2"/>
      <c r="N1266" s="2"/>
      <c r="O1266" s="2"/>
      <c r="P1266" s="2"/>
      <c r="Q1266" s="2"/>
      <c r="R1266" s="2"/>
      <c r="S1266" s="7"/>
      <c r="T1266" s="2"/>
      <c r="U1266" s="28"/>
      <c r="V1266" s="2"/>
      <c r="W1266" s="2"/>
      <c r="X1266" s="28"/>
      <c r="Y1266" s="28"/>
      <c r="Z1266" s="28"/>
      <c r="AA1266" s="2"/>
      <c r="AB1266" s="2"/>
      <c r="AC1266" s="2"/>
      <c r="AD1266" s="7"/>
      <c r="AE1266" s="2"/>
      <c r="AF1266" s="5"/>
      <c r="AG1266" s="7"/>
      <c r="AH1266" s="3"/>
    </row>
    <row r="1267" spans="1:34" ht="20.25" x14ac:dyDescent="0.3">
      <c r="A1267" s="7"/>
      <c r="B1267" s="7"/>
      <c r="C1267" s="7"/>
      <c r="D1267" s="2"/>
      <c r="E1267" s="2"/>
      <c r="F1267" s="2"/>
      <c r="G1267" s="7"/>
      <c r="H1267" s="7"/>
      <c r="I1267" s="7"/>
      <c r="J1267" s="7"/>
      <c r="K1267" s="2"/>
      <c r="L1267" s="2"/>
      <c r="M1267" s="2"/>
      <c r="N1267" s="2"/>
      <c r="O1267" s="2"/>
      <c r="P1267" s="2"/>
      <c r="Q1267" s="2"/>
      <c r="R1267" s="2"/>
      <c r="S1267" s="7"/>
      <c r="T1267" s="2"/>
      <c r="U1267" s="28"/>
      <c r="V1267" s="2"/>
      <c r="W1267" s="2"/>
      <c r="X1267" s="28"/>
      <c r="Y1267" s="28"/>
      <c r="Z1267" s="28"/>
      <c r="AA1267" s="2"/>
      <c r="AB1267" s="2"/>
      <c r="AC1267" s="2"/>
      <c r="AD1267" s="7"/>
      <c r="AE1267" s="2"/>
      <c r="AF1267" s="5"/>
      <c r="AG1267" s="7"/>
      <c r="AH1267" s="3"/>
    </row>
    <row r="1268" spans="1:34" ht="20.25" x14ac:dyDescent="0.3">
      <c r="A1268" s="7"/>
      <c r="B1268" s="7"/>
      <c r="C1268" s="7"/>
      <c r="D1268" s="2"/>
      <c r="E1268" s="2"/>
      <c r="F1268" s="2"/>
      <c r="G1268" s="7"/>
      <c r="H1268" s="7"/>
      <c r="I1268" s="7"/>
      <c r="J1268" s="7"/>
      <c r="K1268" s="2"/>
      <c r="L1268" s="2"/>
      <c r="M1268" s="2"/>
      <c r="N1268" s="2"/>
      <c r="O1268" s="2"/>
      <c r="P1268" s="2"/>
      <c r="Q1268" s="2"/>
      <c r="R1268" s="2"/>
      <c r="S1268" s="7"/>
      <c r="T1268" s="2"/>
      <c r="U1268" s="28"/>
      <c r="V1268" s="2"/>
      <c r="W1268" s="2"/>
      <c r="X1268" s="28"/>
      <c r="Y1268" s="28"/>
      <c r="Z1268" s="28"/>
      <c r="AA1268" s="2"/>
      <c r="AB1268" s="2"/>
      <c r="AC1268" s="2"/>
      <c r="AD1268" s="7"/>
      <c r="AE1268" s="2"/>
      <c r="AF1268" s="5"/>
      <c r="AG1268" s="7"/>
      <c r="AH1268" s="3"/>
    </row>
    <row r="1269" spans="1:34" ht="20.25" x14ac:dyDescent="0.3">
      <c r="A1269" s="7"/>
      <c r="B1269" s="7"/>
      <c r="C1269" s="7"/>
      <c r="D1269" s="2"/>
      <c r="E1269" s="2"/>
      <c r="F1269" s="2"/>
      <c r="G1269" s="7"/>
      <c r="H1269" s="7"/>
      <c r="I1269" s="7"/>
      <c r="J1269" s="7"/>
      <c r="K1269" s="2"/>
      <c r="L1269" s="2"/>
      <c r="M1269" s="2"/>
      <c r="N1269" s="2"/>
      <c r="O1269" s="2"/>
      <c r="P1269" s="2"/>
      <c r="Q1269" s="2"/>
      <c r="R1269" s="2"/>
      <c r="S1269" s="7"/>
      <c r="T1269" s="2"/>
      <c r="U1269" s="28"/>
      <c r="V1269" s="2"/>
      <c r="W1269" s="2"/>
      <c r="X1269" s="28"/>
      <c r="Y1269" s="28"/>
      <c r="Z1269" s="28"/>
      <c r="AA1269" s="2"/>
      <c r="AB1269" s="2"/>
      <c r="AC1269" s="2"/>
      <c r="AD1269" s="7"/>
      <c r="AE1269" s="2"/>
      <c r="AF1269" s="5"/>
      <c r="AG1269" s="7"/>
      <c r="AH1269" s="3"/>
    </row>
    <row r="1270" spans="1:34" ht="20.25" x14ac:dyDescent="0.3">
      <c r="A1270" s="7"/>
      <c r="B1270" s="7"/>
      <c r="C1270" s="7"/>
      <c r="D1270" s="2"/>
      <c r="E1270" s="2"/>
      <c r="F1270" s="2"/>
      <c r="G1270" s="7"/>
      <c r="H1270" s="7"/>
      <c r="I1270" s="7"/>
      <c r="J1270" s="7"/>
      <c r="K1270" s="2"/>
      <c r="L1270" s="2"/>
      <c r="M1270" s="2"/>
      <c r="N1270" s="2"/>
      <c r="O1270" s="2"/>
      <c r="P1270" s="2"/>
      <c r="Q1270" s="2"/>
      <c r="R1270" s="2"/>
      <c r="S1270" s="7"/>
      <c r="T1270" s="2"/>
      <c r="U1270" s="28"/>
      <c r="V1270" s="2"/>
      <c r="W1270" s="2"/>
      <c r="X1270" s="28"/>
      <c r="Y1270" s="28"/>
      <c r="Z1270" s="28"/>
      <c r="AA1270" s="2"/>
      <c r="AB1270" s="2"/>
      <c r="AC1270" s="2"/>
      <c r="AD1270" s="7"/>
      <c r="AE1270" s="2"/>
      <c r="AF1270" s="5"/>
      <c r="AG1270" s="7"/>
      <c r="AH1270" s="3"/>
    </row>
    <row r="1271" spans="1:34" ht="20.25" x14ac:dyDescent="0.3">
      <c r="A1271" s="7"/>
      <c r="B1271" s="7"/>
      <c r="C1271" s="7"/>
      <c r="D1271" s="2"/>
      <c r="E1271" s="2"/>
      <c r="F1271" s="2"/>
      <c r="G1271" s="7"/>
      <c r="H1271" s="7"/>
      <c r="I1271" s="7"/>
      <c r="J1271" s="7"/>
      <c r="K1271" s="2"/>
      <c r="L1271" s="2"/>
      <c r="M1271" s="2"/>
      <c r="N1271" s="2"/>
      <c r="O1271" s="2"/>
      <c r="P1271" s="2"/>
      <c r="Q1271" s="2"/>
      <c r="R1271" s="2"/>
      <c r="S1271" s="7"/>
      <c r="T1271" s="2"/>
      <c r="U1271" s="28"/>
      <c r="V1271" s="2"/>
      <c r="W1271" s="2"/>
      <c r="X1271" s="28"/>
      <c r="Y1271" s="28"/>
      <c r="Z1271" s="28"/>
      <c r="AA1271" s="2"/>
      <c r="AB1271" s="2"/>
      <c r="AC1271" s="2"/>
      <c r="AD1271" s="7"/>
      <c r="AE1271" s="2"/>
      <c r="AF1271" s="5"/>
      <c r="AG1271" s="7"/>
      <c r="AH1271" s="3"/>
    </row>
    <row r="1272" spans="1:34" ht="20.25" x14ac:dyDescent="0.3">
      <c r="A1272" s="7"/>
      <c r="B1272" s="7"/>
      <c r="C1272" s="7"/>
      <c r="D1272" s="2"/>
      <c r="E1272" s="2"/>
      <c r="F1272" s="2"/>
      <c r="G1272" s="7"/>
      <c r="H1272" s="7"/>
      <c r="I1272" s="7"/>
      <c r="J1272" s="7"/>
      <c r="K1272" s="2"/>
      <c r="L1272" s="2"/>
      <c r="M1272" s="2"/>
      <c r="N1272" s="2"/>
      <c r="O1272" s="2"/>
      <c r="P1272" s="2"/>
      <c r="Q1272" s="2"/>
      <c r="R1272" s="2"/>
      <c r="S1272" s="7"/>
      <c r="T1272" s="2"/>
      <c r="U1272" s="28"/>
      <c r="V1272" s="2"/>
      <c r="W1272" s="2"/>
      <c r="X1272" s="28"/>
      <c r="Y1272" s="28"/>
      <c r="Z1272" s="28"/>
      <c r="AA1272" s="2"/>
      <c r="AB1272" s="2"/>
      <c r="AC1272" s="2"/>
      <c r="AD1272" s="7"/>
      <c r="AE1272" s="2"/>
      <c r="AF1272" s="5"/>
      <c r="AG1272" s="7"/>
      <c r="AH1272" s="3"/>
    </row>
    <row r="1273" spans="1:34" ht="20.25" x14ac:dyDescent="0.3">
      <c r="A1273" s="7"/>
      <c r="B1273" s="7"/>
      <c r="C1273" s="7"/>
      <c r="D1273" s="2"/>
      <c r="E1273" s="2"/>
      <c r="F1273" s="2"/>
      <c r="G1273" s="7"/>
      <c r="H1273" s="7"/>
      <c r="I1273" s="7"/>
      <c r="J1273" s="7"/>
      <c r="K1273" s="2"/>
      <c r="L1273" s="2"/>
      <c r="M1273" s="2"/>
      <c r="N1273" s="2"/>
      <c r="O1273" s="2"/>
      <c r="P1273" s="2"/>
      <c r="Q1273" s="2"/>
      <c r="R1273" s="2"/>
      <c r="S1273" s="7"/>
      <c r="T1273" s="2"/>
      <c r="U1273" s="28"/>
      <c r="V1273" s="2"/>
      <c r="W1273" s="2"/>
      <c r="X1273" s="28"/>
      <c r="Y1273" s="28"/>
      <c r="Z1273" s="28"/>
      <c r="AA1273" s="2"/>
      <c r="AB1273" s="2"/>
      <c r="AC1273" s="2"/>
      <c r="AD1273" s="7"/>
      <c r="AE1273" s="2"/>
      <c r="AF1273" s="5"/>
      <c r="AG1273" s="7"/>
      <c r="AH1273" s="3"/>
    </row>
    <row r="1274" spans="1:34" ht="20.25" x14ac:dyDescent="0.3">
      <c r="A1274" s="7"/>
      <c r="B1274" s="7"/>
      <c r="C1274" s="7"/>
      <c r="D1274" s="2"/>
      <c r="E1274" s="2"/>
      <c r="F1274" s="2"/>
      <c r="G1274" s="7"/>
      <c r="H1274" s="7"/>
      <c r="I1274" s="7"/>
      <c r="J1274" s="7"/>
      <c r="K1274" s="2"/>
      <c r="L1274" s="2"/>
      <c r="M1274" s="2"/>
      <c r="N1274" s="2"/>
      <c r="O1274" s="2"/>
      <c r="P1274" s="2"/>
      <c r="Q1274" s="2"/>
      <c r="R1274" s="2"/>
      <c r="S1274" s="7"/>
      <c r="T1274" s="2"/>
      <c r="U1274" s="28"/>
      <c r="V1274" s="2"/>
      <c r="W1274" s="2"/>
      <c r="X1274" s="28"/>
      <c r="Y1274" s="28"/>
      <c r="Z1274" s="28"/>
      <c r="AA1274" s="2"/>
      <c r="AB1274" s="2"/>
      <c r="AC1274" s="2"/>
      <c r="AD1274" s="7"/>
      <c r="AE1274" s="2"/>
      <c r="AF1274" s="5"/>
      <c r="AG1274" s="7"/>
      <c r="AH1274" s="3"/>
    </row>
    <row r="1275" spans="1:34" ht="20.25" x14ac:dyDescent="0.3">
      <c r="A1275" s="7"/>
      <c r="B1275" s="7"/>
      <c r="C1275" s="7"/>
      <c r="D1275" s="2"/>
      <c r="E1275" s="2"/>
      <c r="F1275" s="2"/>
      <c r="G1275" s="7"/>
      <c r="H1275" s="7"/>
      <c r="I1275" s="7"/>
      <c r="J1275" s="7"/>
      <c r="K1275" s="2"/>
      <c r="L1275" s="2"/>
      <c r="M1275" s="2"/>
      <c r="N1275" s="2"/>
      <c r="O1275" s="2"/>
      <c r="P1275" s="2"/>
      <c r="Q1275" s="2"/>
      <c r="R1275" s="2"/>
      <c r="S1275" s="7"/>
      <c r="T1275" s="2"/>
      <c r="U1275" s="28"/>
      <c r="V1275" s="2"/>
      <c r="W1275" s="2"/>
      <c r="X1275" s="28"/>
      <c r="Y1275" s="28"/>
      <c r="Z1275" s="28"/>
      <c r="AA1275" s="2"/>
      <c r="AB1275" s="2"/>
      <c r="AC1275" s="2"/>
      <c r="AD1275" s="7"/>
      <c r="AE1275" s="2"/>
      <c r="AF1275" s="5"/>
      <c r="AG1275" s="7"/>
      <c r="AH1275" s="3"/>
    </row>
    <row r="1276" spans="1:34" ht="20.25" x14ac:dyDescent="0.3">
      <c r="A1276" s="7"/>
      <c r="B1276" s="7"/>
      <c r="C1276" s="7"/>
      <c r="D1276" s="2"/>
      <c r="E1276" s="2"/>
      <c r="F1276" s="2"/>
      <c r="G1276" s="7"/>
      <c r="H1276" s="7"/>
      <c r="I1276" s="7"/>
      <c r="J1276" s="7"/>
      <c r="K1276" s="2"/>
      <c r="L1276" s="2"/>
      <c r="M1276" s="2"/>
      <c r="N1276" s="2"/>
      <c r="O1276" s="2"/>
      <c r="P1276" s="2"/>
      <c r="Q1276" s="2"/>
      <c r="R1276" s="2"/>
      <c r="S1276" s="7"/>
      <c r="T1276" s="2"/>
      <c r="U1276" s="28"/>
      <c r="V1276" s="2"/>
      <c r="W1276" s="2"/>
      <c r="X1276" s="28"/>
      <c r="Y1276" s="28"/>
      <c r="Z1276" s="28"/>
      <c r="AA1276" s="2"/>
      <c r="AB1276" s="2"/>
      <c r="AC1276" s="2"/>
      <c r="AD1276" s="7"/>
      <c r="AE1276" s="2"/>
      <c r="AF1276" s="7"/>
      <c r="AG1276" s="7"/>
      <c r="AH1276" s="3"/>
    </row>
    <row r="1278" spans="1:34" ht="18.75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26"/>
      <c r="V1278" s="7"/>
      <c r="W1278" s="7"/>
      <c r="X1278" s="26"/>
      <c r="Y1278" s="26"/>
      <c r="Z1278" s="26"/>
      <c r="AA1278" s="7"/>
      <c r="AB1278" s="7"/>
      <c r="AC1278" s="7"/>
      <c r="AD1278" s="7"/>
      <c r="AE1278" s="7"/>
      <c r="AF1278" s="7"/>
      <c r="AG1278" s="7"/>
      <c r="AH1278" s="7"/>
    </row>
    <row r="1279" spans="1:34" ht="20.25" x14ac:dyDescent="0.3">
      <c r="A1279" s="7"/>
      <c r="B1279" s="7"/>
      <c r="C1279" s="7"/>
      <c r="D1279" s="2"/>
      <c r="E1279" s="2"/>
      <c r="F1279" s="2"/>
      <c r="G1279" s="7"/>
      <c r="H1279" s="7"/>
      <c r="I1279" s="7"/>
      <c r="J1279" s="7"/>
      <c r="K1279" s="2"/>
      <c r="L1279" s="2"/>
      <c r="M1279" s="2"/>
      <c r="N1279" s="2"/>
      <c r="O1279" s="2"/>
      <c r="P1279" s="2"/>
      <c r="Q1279" s="2"/>
      <c r="R1279" s="2"/>
      <c r="S1279" s="7"/>
      <c r="T1279" s="2"/>
      <c r="U1279" s="28"/>
      <c r="V1279" s="2"/>
      <c r="W1279" s="2"/>
      <c r="X1279" s="28"/>
      <c r="Y1279" s="28"/>
      <c r="Z1279" s="28"/>
      <c r="AA1279" s="2"/>
      <c r="AB1279" s="2"/>
      <c r="AC1279" s="2"/>
      <c r="AD1279" s="7"/>
      <c r="AE1279" s="2"/>
      <c r="AF1279" s="7"/>
      <c r="AG1279" s="7"/>
      <c r="AH1279" s="3"/>
    </row>
    <row r="1280" spans="1:34" ht="20.25" x14ac:dyDescent="0.3">
      <c r="A1280" s="7"/>
      <c r="B1280" s="7"/>
      <c r="C1280" s="7"/>
      <c r="D1280" s="2"/>
      <c r="E1280" s="2"/>
      <c r="F1280" s="2"/>
      <c r="G1280" s="7"/>
      <c r="H1280" s="7"/>
      <c r="I1280" s="7"/>
      <c r="J1280" s="7"/>
      <c r="K1280" s="2"/>
      <c r="L1280" s="2"/>
      <c r="M1280" s="2"/>
      <c r="N1280" s="2"/>
      <c r="O1280" s="2"/>
      <c r="P1280" s="2"/>
      <c r="Q1280" s="2"/>
      <c r="R1280" s="2"/>
      <c r="S1280" s="7"/>
      <c r="T1280" s="2"/>
      <c r="U1280" s="28"/>
      <c r="V1280" s="2"/>
      <c r="W1280" s="2"/>
      <c r="X1280" s="28"/>
      <c r="Y1280" s="28"/>
      <c r="Z1280" s="28"/>
      <c r="AA1280" s="2"/>
      <c r="AB1280" s="2"/>
      <c r="AC1280" s="2"/>
      <c r="AD1280" s="7"/>
      <c r="AE1280" s="2"/>
      <c r="AF1280" s="7"/>
      <c r="AG1280" s="7"/>
      <c r="AH1280" s="3"/>
    </row>
    <row r="1281" spans="1:34" ht="20.25" x14ac:dyDescent="0.3">
      <c r="A1281" s="7"/>
      <c r="B1281" s="7"/>
      <c r="C1281" s="7"/>
      <c r="D1281" s="2"/>
      <c r="E1281" s="2"/>
      <c r="F1281" s="2"/>
      <c r="G1281" s="7"/>
      <c r="H1281" s="7"/>
      <c r="I1281" s="7"/>
      <c r="J1281" s="7"/>
      <c r="K1281" s="2"/>
      <c r="L1281" s="2"/>
      <c r="M1281" s="2"/>
      <c r="N1281" s="2"/>
      <c r="O1281" s="2"/>
      <c r="P1281" s="2"/>
      <c r="Q1281" s="2"/>
      <c r="R1281" s="2"/>
      <c r="S1281" s="7"/>
      <c r="T1281" s="2"/>
      <c r="U1281" s="28"/>
      <c r="V1281" s="2"/>
      <c r="W1281" s="2"/>
      <c r="X1281" s="28"/>
      <c r="Y1281" s="28"/>
      <c r="Z1281" s="28"/>
      <c r="AA1281" s="2"/>
      <c r="AB1281" s="2"/>
      <c r="AC1281" s="2"/>
      <c r="AD1281" s="7"/>
      <c r="AE1281" s="2"/>
      <c r="AF1281" s="7"/>
      <c r="AG1281" s="7"/>
      <c r="AH1281" s="3"/>
    </row>
    <row r="1282" spans="1:34" ht="20.25" x14ac:dyDescent="0.3">
      <c r="A1282" s="7"/>
      <c r="B1282" s="7"/>
      <c r="C1282" s="7"/>
      <c r="D1282" s="2"/>
      <c r="E1282" s="2"/>
      <c r="F1282" s="2"/>
      <c r="G1282" s="7"/>
      <c r="H1282" s="7"/>
      <c r="I1282" s="7"/>
      <c r="J1282" s="7"/>
      <c r="K1282" s="2"/>
      <c r="L1282" s="2"/>
      <c r="M1282" s="2"/>
      <c r="N1282" s="2"/>
      <c r="O1282" s="2"/>
      <c r="P1282" s="2"/>
      <c r="Q1282" s="2"/>
      <c r="R1282" s="2"/>
      <c r="S1282" s="7"/>
      <c r="T1282" s="2"/>
      <c r="U1282" s="28"/>
      <c r="V1282" s="2"/>
      <c r="W1282" s="2"/>
      <c r="X1282" s="28"/>
      <c r="Y1282" s="28"/>
      <c r="Z1282" s="28"/>
      <c r="AA1282" s="2"/>
      <c r="AB1282" s="2"/>
      <c r="AC1282" s="2"/>
      <c r="AD1282" s="7"/>
      <c r="AE1282" s="2"/>
      <c r="AF1282" s="7"/>
      <c r="AG1282" s="7"/>
      <c r="AH1282" s="3"/>
    </row>
    <row r="1283" spans="1:34" ht="20.25" x14ac:dyDescent="0.3">
      <c r="A1283" s="7"/>
      <c r="B1283" s="7"/>
      <c r="C1283" s="7"/>
      <c r="D1283" s="2"/>
      <c r="E1283" s="2"/>
      <c r="F1283" s="2"/>
      <c r="G1283" s="7"/>
      <c r="H1283" s="7"/>
      <c r="I1283" s="7"/>
      <c r="J1283" s="7"/>
      <c r="K1283" s="2"/>
      <c r="L1283" s="2"/>
      <c r="M1283" s="2"/>
      <c r="N1283" s="2"/>
      <c r="O1283" s="2"/>
      <c r="P1283" s="2"/>
      <c r="Q1283" s="2"/>
      <c r="R1283" s="2"/>
      <c r="S1283" s="7"/>
      <c r="T1283" s="2"/>
      <c r="U1283" s="28"/>
      <c r="V1283" s="2"/>
      <c r="W1283" s="2"/>
      <c r="X1283" s="28"/>
      <c r="Y1283" s="28"/>
      <c r="Z1283" s="28"/>
      <c r="AA1283" s="2"/>
      <c r="AB1283" s="2"/>
      <c r="AC1283" s="2"/>
      <c r="AD1283" s="7"/>
      <c r="AE1283" s="2"/>
      <c r="AF1283" s="7"/>
      <c r="AG1283" s="7"/>
      <c r="AH1283" s="3"/>
    </row>
    <row r="1284" spans="1:34" ht="20.25" x14ac:dyDescent="0.3">
      <c r="A1284" s="7"/>
      <c r="B1284" s="7"/>
      <c r="C1284" s="7"/>
      <c r="D1284" s="2"/>
      <c r="E1284" s="2"/>
      <c r="F1284" s="2"/>
      <c r="G1284" s="7"/>
      <c r="H1284" s="7"/>
      <c r="I1284" s="7"/>
      <c r="J1284" s="7"/>
      <c r="K1284" s="2"/>
      <c r="L1284" s="2"/>
      <c r="M1284" s="2"/>
      <c r="N1284" s="2"/>
      <c r="O1284" s="2"/>
      <c r="P1284" s="2"/>
      <c r="Q1284" s="2"/>
      <c r="R1284" s="2"/>
      <c r="S1284" s="7"/>
      <c r="T1284" s="2"/>
      <c r="U1284" s="28"/>
      <c r="V1284" s="2"/>
      <c r="W1284" s="2"/>
      <c r="X1284" s="28"/>
      <c r="Y1284" s="28"/>
      <c r="Z1284" s="28"/>
      <c r="AA1284" s="2"/>
      <c r="AB1284" s="2"/>
      <c r="AC1284" s="2"/>
      <c r="AD1284" s="7"/>
      <c r="AE1284" s="2"/>
      <c r="AF1284" s="7"/>
      <c r="AG1284" s="7"/>
      <c r="AH1284" s="3"/>
    </row>
    <row r="1285" spans="1:34" ht="20.25" x14ac:dyDescent="0.3">
      <c r="A1285" s="7"/>
      <c r="B1285" s="7"/>
      <c r="C1285" s="7"/>
      <c r="D1285" s="2"/>
      <c r="E1285" s="2"/>
      <c r="F1285" s="2"/>
      <c r="G1285" s="7"/>
      <c r="H1285" s="7"/>
      <c r="I1285" s="7"/>
      <c r="J1285" s="7"/>
      <c r="K1285" s="2"/>
      <c r="L1285" s="2"/>
      <c r="M1285" s="2"/>
      <c r="N1285" s="2"/>
      <c r="O1285" s="2"/>
      <c r="P1285" s="2"/>
      <c r="Q1285" s="2"/>
      <c r="R1285" s="2"/>
      <c r="S1285" s="7"/>
      <c r="T1285" s="2"/>
      <c r="U1285" s="28"/>
      <c r="V1285" s="2"/>
      <c r="W1285" s="2"/>
      <c r="X1285" s="28"/>
      <c r="Y1285" s="28"/>
      <c r="Z1285" s="28"/>
      <c r="AA1285" s="2"/>
      <c r="AB1285" s="2"/>
      <c r="AC1285" s="2"/>
      <c r="AD1285" s="7"/>
      <c r="AE1285" s="2"/>
      <c r="AF1285" s="7"/>
      <c r="AG1285" s="7"/>
      <c r="AH1285" s="3"/>
    </row>
    <row r="1286" spans="1:34" ht="20.25" x14ac:dyDescent="0.3">
      <c r="A1286" s="7"/>
      <c r="B1286" s="7"/>
      <c r="C1286" s="7"/>
      <c r="D1286" s="2"/>
      <c r="E1286" s="2"/>
      <c r="F1286" s="2"/>
      <c r="G1286" s="7"/>
      <c r="H1286" s="7"/>
      <c r="I1286" s="7"/>
      <c r="J1286" s="7"/>
      <c r="K1286" s="2"/>
      <c r="L1286" s="2"/>
      <c r="M1286" s="2"/>
      <c r="N1286" s="2"/>
      <c r="O1286" s="2"/>
      <c r="P1286" s="2"/>
      <c r="Q1286" s="2"/>
      <c r="R1286" s="2"/>
      <c r="S1286" s="7"/>
      <c r="T1286" s="2"/>
      <c r="U1286" s="28"/>
      <c r="V1286" s="2"/>
      <c r="W1286" s="2"/>
      <c r="X1286" s="28"/>
      <c r="Y1286" s="28"/>
      <c r="Z1286" s="28"/>
      <c r="AA1286" s="2"/>
      <c r="AB1286" s="2"/>
      <c r="AC1286" s="2"/>
      <c r="AD1286" s="7"/>
      <c r="AE1286" s="2"/>
      <c r="AF1286" s="7"/>
      <c r="AG1286" s="7"/>
      <c r="AH1286" s="3"/>
    </row>
    <row r="1287" spans="1:34" ht="20.25" x14ac:dyDescent="0.3">
      <c r="A1287" s="7"/>
      <c r="B1287" s="7"/>
      <c r="C1287" s="7"/>
      <c r="D1287" s="2"/>
      <c r="E1287" s="2"/>
      <c r="F1287" s="2"/>
      <c r="G1287" s="7"/>
      <c r="H1287" s="7"/>
      <c r="I1287" s="7"/>
      <c r="J1287" s="7"/>
      <c r="K1287" s="2"/>
      <c r="L1287" s="2"/>
      <c r="M1287" s="2"/>
      <c r="N1287" s="2"/>
      <c r="O1287" s="2"/>
      <c r="P1287" s="2"/>
      <c r="Q1287" s="2"/>
      <c r="R1287" s="2"/>
      <c r="S1287" s="7"/>
      <c r="T1287" s="2"/>
      <c r="U1287" s="28"/>
      <c r="V1287" s="2"/>
      <c r="W1287" s="2"/>
      <c r="X1287" s="28"/>
      <c r="Y1287" s="28"/>
      <c r="Z1287" s="28"/>
      <c r="AA1287" s="2"/>
      <c r="AB1287" s="2"/>
      <c r="AC1287" s="2"/>
      <c r="AD1287" s="7"/>
      <c r="AE1287" s="2"/>
      <c r="AF1287" s="7"/>
      <c r="AG1287" s="7"/>
      <c r="AH1287" s="3"/>
    </row>
    <row r="1288" spans="1:34" ht="20.25" x14ac:dyDescent="0.3">
      <c r="A1288" s="7"/>
      <c r="B1288" s="7"/>
      <c r="C1288" s="7"/>
      <c r="D1288" s="2"/>
      <c r="E1288" s="2"/>
      <c r="F1288" s="2"/>
      <c r="G1288" s="7"/>
      <c r="H1288" s="7"/>
      <c r="I1288" s="7"/>
      <c r="J1288" s="7"/>
      <c r="K1288" s="2"/>
      <c r="L1288" s="2"/>
      <c r="M1288" s="2"/>
      <c r="N1288" s="2"/>
      <c r="O1288" s="2"/>
      <c r="P1288" s="2"/>
      <c r="Q1288" s="2"/>
      <c r="R1288" s="2"/>
      <c r="S1288" s="7"/>
      <c r="T1288" s="2"/>
      <c r="U1288" s="28"/>
      <c r="V1288" s="2"/>
      <c r="W1288" s="2"/>
      <c r="X1288" s="28"/>
      <c r="Y1288" s="28"/>
      <c r="Z1288" s="28"/>
      <c r="AA1288" s="2"/>
      <c r="AB1288" s="2"/>
      <c r="AC1288" s="2"/>
      <c r="AD1288" s="7"/>
      <c r="AE1288" s="2"/>
      <c r="AF1288" s="4"/>
      <c r="AG1288" s="7"/>
      <c r="AH1288" s="3"/>
    </row>
    <row r="1289" spans="1:34" ht="20.25" x14ac:dyDescent="0.3">
      <c r="A1289" s="7"/>
      <c r="B1289" s="7"/>
      <c r="C1289" s="7"/>
      <c r="D1289" s="2"/>
      <c r="E1289" s="2"/>
      <c r="F1289" s="2"/>
      <c r="G1289" s="7"/>
      <c r="H1289" s="7"/>
      <c r="I1289" s="7"/>
      <c r="J1289" s="7"/>
      <c r="K1289" s="2"/>
      <c r="L1289" s="2"/>
      <c r="M1289" s="2"/>
      <c r="N1289" s="2"/>
      <c r="O1289" s="2"/>
      <c r="P1289" s="2"/>
      <c r="Q1289" s="2"/>
      <c r="R1289" s="2"/>
      <c r="S1289" s="7"/>
      <c r="T1289" s="2"/>
      <c r="U1289" s="28"/>
      <c r="V1289" s="2"/>
      <c r="W1289" s="2"/>
      <c r="X1289" s="28"/>
      <c r="Y1289" s="28"/>
      <c r="Z1289" s="28"/>
      <c r="AA1289" s="2"/>
      <c r="AB1289" s="2"/>
      <c r="AC1289" s="2"/>
      <c r="AD1289" s="7"/>
      <c r="AE1289" s="2"/>
      <c r="AF1289" s="4"/>
      <c r="AG1289" s="7"/>
      <c r="AH1289" s="3"/>
    </row>
    <row r="1290" spans="1:34" ht="20.25" x14ac:dyDescent="0.3">
      <c r="A1290" s="7"/>
      <c r="B1290" s="7"/>
      <c r="C1290" s="7"/>
      <c r="D1290" s="2"/>
      <c r="E1290" s="2"/>
      <c r="F1290" s="2"/>
      <c r="G1290" s="7"/>
      <c r="H1290" s="7"/>
      <c r="I1290" s="7"/>
      <c r="J1290" s="7"/>
      <c r="K1290" s="2"/>
      <c r="L1290" s="2"/>
      <c r="M1290" s="2"/>
      <c r="N1290" s="2"/>
      <c r="O1290" s="2"/>
      <c r="P1290" s="2"/>
      <c r="Q1290" s="2"/>
      <c r="R1290" s="2"/>
      <c r="S1290" s="7"/>
      <c r="T1290" s="2"/>
      <c r="U1290" s="28"/>
      <c r="V1290" s="2"/>
      <c r="W1290" s="2"/>
      <c r="X1290" s="28"/>
      <c r="Y1290" s="28"/>
      <c r="Z1290" s="28"/>
      <c r="AA1290" s="2"/>
      <c r="AB1290" s="2"/>
      <c r="AC1290" s="2"/>
      <c r="AD1290" s="7"/>
      <c r="AE1290" s="2"/>
      <c r="AF1290" s="4"/>
      <c r="AG1290" s="7"/>
      <c r="AH1290" s="3"/>
    </row>
    <row r="1291" spans="1:34" ht="20.25" x14ac:dyDescent="0.3">
      <c r="A1291" s="7"/>
      <c r="B1291" s="7"/>
      <c r="C1291" s="7"/>
      <c r="D1291" s="2"/>
      <c r="E1291" s="2"/>
      <c r="F1291" s="2"/>
      <c r="G1291" s="7"/>
      <c r="H1291" s="7"/>
      <c r="I1291" s="7"/>
      <c r="J1291" s="7"/>
      <c r="K1291" s="2"/>
      <c r="L1291" s="2"/>
      <c r="M1291" s="2"/>
      <c r="N1291" s="2"/>
      <c r="O1291" s="2"/>
      <c r="P1291" s="2"/>
      <c r="Q1291" s="2"/>
      <c r="R1291" s="2"/>
      <c r="S1291" s="7"/>
      <c r="T1291" s="2"/>
      <c r="U1291" s="28"/>
      <c r="V1291" s="2"/>
      <c r="W1291" s="2"/>
      <c r="X1291" s="28"/>
      <c r="Y1291" s="28"/>
      <c r="Z1291" s="28"/>
      <c r="AA1291" s="2"/>
      <c r="AB1291" s="2"/>
      <c r="AC1291" s="2"/>
      <c r="AD1291" s="7"/>
      <c r="AE1291" s="2"/>
      <c r="AF1291" s="4"/>
      <c r="AG1291" s="7"/>
      <c r="AH1291" s="3"/>
    </row>
    <row r="1292" spans="1:34" ht="20.25" x14ac:dyDescent="0.3">
      <c r="A1292" s="7"/>
      <c r="B1292" s="7"/>
      <c r="C1292" s="7"/>
      <c r="D1292" s="2"/>
      <c r="E1292" s="2"/>
      <c r="F1292" s="2"/>
      <c r="G1292" s="7"/>
      <c r="H1292" s="7"/>
      <c r="I1292" s="7"/>
      <c r="J1292" s="7"/>
      <c r="K1292" s="2"/>
      <c r="L1292" s="2"/>
      <c r="M1292" s="2"/>
      <c r="N1292" s="2"/>
      <c r="O1292" s="2"/>
      <c r="P1292" s="2"/>
      <c r="Q1292" s="2"/>
      <c r="R1292" s="2"/>
      <c r="S1292" s="7"/>
      <c r="T1292" s="2"/>
      <c r="U1292" s="28"/>
      <c r="V1292" s="2"/>
      <c r="W1292" s="2"/>
      <c r="X1292" s="28"/>
      <c r="Y1292" s="28"/>
      <c r="Z1292" s="28"/>
      <c r="AA1292" s="2"/>
      <c r="AB1292" s="2"/>
      <c r="AC1292" s="2"/>
      <c r="AD1292" s="7"/>
      <c r="AE1292" s="2"/>
      <c r="AF1292" s="4"/>
      <c r="AG1292" s="7"/>
      <c r="AH1292" s="3"/>
    </row>
    <row r="1293" spans="1:34" ht="20.25" x14ac:dyDescent="0.3">
      <c r="A1293" s="7"/>
      <c r="B1293" s="7"/>
      <c r="C1293" s="7"/>
      <c r="D1293" s="2"/>
      <c r="E1293" s="2"/>
      <c r="F1293" s="2"/>
      <c r="G1293" s="7"/>
      <c r="H1293" s="7"/>
      <c r="I1293" s="7"/>
      <c r="J1293" s="7"/>
      <c r="K1293" s="2"/>
      <c r="L1293" s="2"/>
      <c r="M1293" s="2"/>
      <c r="N1293" s="2"/>
      <c r="O1293" s="2"/>
      <c r="P1293" s="2"/>
      <c r="Q1293" s="2"/>
      <c r="R1293" s="2"/>
      <c r="S1293" s="7"/>
      <c r="T1293" s="2"/>
      <c r="U1293" s="28"/>
      <c r="V1293" s="2"/>
      <c r="W1293" s="2"/>
      <c r="X1293" s="28"/>
      <c r="Y1293" s="28"/>
      <c r="Z1293" s="28"/>
      <c r="AA1293" s="2"/>
      <c r="AB1293" s="2"/>
      <c r="AC1293" s="2"/>
      <c r="AD1293" s="7"/>
      <c r="AE1293" s="2"/>
      <c r="AF1293" s="7"/>
      <c r="AG1293" s="7"/>
      <c r="AH1293" s="3"/>
    </row>
    <row r="1294" spans="1:34" ht="20.25" x14ac:dyDescent="0.3">
      <c r="A1294" s="7"/>
      <c r="B1294" s="7"/>
      <c r="C1294" s="7"/>
      <c r="D1294" s="2"/>
      <c r="E1294" s="2"/>
      <c r="F1294" s="2"/>
      <c r="G1294" s="7"/>
      <c r="H1294" s="7"/>
      <c r="I1294" s="7"/>
      <c r="J1294" s="7"/>
      <c r="K1294" s="2"/>
      <c r="L1294" s="2"/>
      <c r="M1294" s="2"/>
      <c r="N1294" s="2"/>
      <c r="O1294" s="2"/>
      <c r="P1294" s="2"/>
      <c r="Q1294" s="2"/>
      <c r="R1294" s="2"/>
      <c r="S1294" s="7"/>
      <c r="T1294" s="2"/>
      <c r="U1294" s="28"/>
      <c r="V1294" s="2"/>
      <c r="W1294" s="2"/>
      <c r="X1294" s="28"/>
      <c r="Y1294" s="28"/>
      <c r="Z1294" s="28"/>
      <c r="AA1294" s="2"/>
      <c r="AB1294" s="2"/>
      <c r="AC1294" s="2"/>
      <c r="AD1294" s="7"/>
      <c r="AE1294" s="2"/>
      <c r="AF1294" s="5"/>
      <c r="AG1294" s="7"/>
      <c r="AH1294" s="3"/>
    </row>
    <row r="1295" spans="1:34" ht="20.25" x14ac:dyDescent="0.3">
      <c r="A1295" s="7"/>
      <c r="B1295" s="7"/>
      <c r="C1295" s="7"/>
      <c r="D1295" s="2"/>
      <c r="E1295" s="2"/>
      <c r="F1295" s="2"/>
      <c r="G1295" s="7"/>
      <c r="H1295" s="7"/>
      <c r="I1295" s="7"/>
      <c r="J1295" s="7"/>
      <c r="K1295" s="2"/>
      <c r="L1295" s="2"/>
      <c r="M1295" s="2"/>
      <c r="N1295" s="2"/>
      <c r="O1295" s="2"/>
      <c r="P1295" s="2"/>
      <c r="Q1295" s="2"/>
      <c r="R1295" s="2"/>
      <c r="S1295" s="7"/>
      <c r="T1295" s="2"/>
      <c r="U1295" s="28"/>
      <c r="V1295" s="2"/>
      <c r="W1295" s="2"/>
      <c r="X1295" s="28"/>
      <c r="Y1295" s="28"/>
      <c r="Z1295" s="28"/>
      <c r="AA1295" s="2"/>
      <c r="AB1295" s="2"/>
      <c r="AC1295" s="2"/>
      <c r="AD1295" s="7"/>
      <c r="AE1295" s="2"/>
      <c r="AF1295" s="5"/>
      <c r="AG1295" s="7"/>
      <c r="AH1295" s="3"/>
    </row>
    <row r="1296" spans="1:34" ht="20.25" x14ac:dyDescent="0.3">
      <c r="A1296" s="7"/>
      <c r="B1296" s="7"/>
      <c r="C1296" s="7"/>
      <c r="D1296" s="2"/>
      <c r="E1296" s="2"/>
      <c r="F1296" s="2"/>
      <c r="G1296" s="7"/>
      <c r="H1296" s="7"/>
      <c r="I1296" s="7"/>
      <c r="J1296" s="7"/>
      <c r="K1296" s="2"/>
      <c r="L1296" s="2"/>
      <c r="M1296" s="2"/>
      <c r="N1296" s="2"/>
      <c r="O1296" s="2"/>
      <c r="P1296" s="2"/>
      <c r="Q1296" s="2"/>
      <c r="R1296" s="2"/>
      <c r="S1296" s="7"/>
      <c r="T1296" s="2"/>
      <c r="U1296" s="28"/>
      <c r="V1296" s="2"/>
      <c r="W1296" s="2"/>
      <c r="X1296" s="28"/>
      <c r="Y1296" s="28"/>
      <c r="Z1296" s="28"/>
      <c r="AA1296" s="2"/>
      <c r="AB1296" s="2"/>
      <c r="AC1296" s="2"/>
      <c r="AD1296" s="7"/>
      <c r="AE1296" s="2"/>
      <c r="AF1296" s="5"/>
      <c r="AG1296" s="7"/>
      <c r="AH1296" s="3"/>
    </row>
    <row r="1297" spans="1:34" ht="20.25" x14ac:dyDescent="0.3">
      <c r="A1297" s="7"/>
      <c r="B1297" s="7"/>
      <c r="C1297" s="7"/>
      <c r="D1297" s="2"/>
      <c r="E1297" s="2"/>
      <c r="F1297" s="2"/>
      <c r="G1297" s="7"/>
      <c r="H1297" s="7"/>
      <c r="I1297" s="7"/>
      <c r="J1297" s="7"/>
      <c r="K1297" s="2"/>
      <c r="L1297" s="2"/>
      <c r="M1297" s="2"/>
      <c r="N1297" s="2"/>
      <c r="O1297" s="2"/>
      <c r="P1297" s="2"/>
      <c r="Q1297" s="2"/>
      <c r="R1297" s="2"/>
      <c r="S1297" s="7"/>
      <c r="T1297" s="2"/>
      <c r="U1297" s="28"/>
      <c r="V1297" s="2"/>
      <c r="W1297" s="2"/>
      <c r="X1297" s="28"/>
      <c r="Y1297" s="28"/>
      <c r="Z1297" s="28"/>
      <c r="AA1297" s="2"/>
      <c r="AB1297" s="2"/>
      <c r="AC1297" s="2"/>
      <c r="AD1297" s="7"/>
      <c r="AE1297" s="2"/>
      <c r="AF1297" s="5"/>
      <c r="AG1297" s="7"/>
      <c r="AH1297" s="3"/>
    </row>
    <row r="1298" spans="1:34" ht="20.25" x14ac:dyDescent="0.3">
      <c r="A1298" s="7"/>
      <c r="B1298" s="7"/>
      <c r="C1298" s="7"/>
      <c r="D1298" s="2"/>
      <c r="E1298" s="2"/>
      <c r="F1298" s="2"/>
      <c r="G1298" s="7"/>
      <c r="H1298" s="7"/>
      <c r="I1298" s="7"/>
      <c r="J1298" s="7"/>
      <c r="K1298" s="2"/>
      <c r="L1298" s="2"/>
      <c r="M1298" s="2"/>
      <c r="N1298" s="2"/>
      <c r="O1298" s="2"/>
      <c r="P1298" s="2"/>
      <c r="Q1298" s="2"/>
      <c r="R1298" s="2"/>
      <c r="S1298" s="7"/>
      <c r="T1298" s="2"/>
      <c r="U1298" s="28"/>
      <c r="V1298" s="2"/>
      <c r="W1298" s="2"/>
      <c r="X1298" s="28"/>
      <c r="Y1298" s="28"/>
      <c r="Z1298" s="28"/>
      <c r="AA1298" s="2"/>
      <c r="AB1298" s="2"/>
      <c r="AC1298" s="2"/>
      <c r="AD1298" s="7"/>
      <c r="AE1298" s="2"/>
      <c r="AF1298" s="5"/>
      <c r="AG1298" s="7"/>
      <c r="AH1298" s="3"/>
    </row>
    <row r="1299" spans="1:34" ht="20.25" x14ac:dyDescent="0.3">
      <c r="A1299" s="7"/>
      <c r="B1299" s="7"/>
      <c r="C1299" s="7"/>
      <c r="D1299" s="2"/>
      <c r="E1299" s="2"/>
      <c r="F1299" s="2"/>
      <c r="G1299" s="7"/>
      <c r="H1299" s="7"/>
      <c r="I1299" s="7"/>
      <c r="J1299" s="7"/>
      <c r="K1299" s="2"/>
      <c r="L1299" s="2"/>
      <c r="M1299" s="2"/>
      <c r="N1299" s="2"/>
      <c r="O1299" s="2"/>
      <c r="P1299" s="2"/>
      <c r="Q1299" s="2"/>
      <c r="R1299" s="2"/>
      <c r="S1299" s="7"/>
      <c r="T1299" s="2"/>
      <c r="U1299" s="28"/>
      <c r="V1299" s="2"/>
      <c r="W1299" s="2"/>
      <c r="X1299" s="28"/>
      <c r="Y1299" s="28"/>
      <c r="Z1299" s="28"/>
      <c r="AA1299" s="2"/>
      <c r="AB1299" s="2"/>
      <c r="AC1299" s="2"/>
      <c r="AD1299" s="7"/>
      <c r="AE1299" s="2"/>
      <c r="AF1299" s="5"/>
      <c r="AG1299" s="7"/>
      <c r="AH1299" s="3"/>
    </row>
    <row r="1300" spans="1:34" ht="20.25" x14ac:dyDescent="0.3">
      <c r="A1300" s="7"/>
      <c r="B1300" s="7"/>
      <c r="C1300" s="7"/>
      <c r="D1300" s="2"/>
      <c r="E1300" s="2"/>
      <c r="F1300" s="2"/>
      <c r="G1300" s="7"/>
      <c r="H1300" s="7"/>
      <c r="I1300" s="7"/>
      <c r="J1300" s="7"/>
      <c r="K1300" s="2"/>
      <c r="L1300" s="2"/>
      <c r="M1300" s="2"/>
      <c r="N1300" s="2"/>
      <c r="O1300" s="2"/>
      <c r="P1300" s="2"/>
      <c r="Q1300" s="2"/>
      <c r="R1300" s="2"/>
      <c r="S1300" s="7"/>
      <c r="T1300" s="2"/>
      <c r="U1300" s="28"/>
      <c r="V1300" s="2"/>
      <c r="W1300" s="2"/>
      <c r="X1300" s="28"/>
      <c r="Y1300" s="28"/>
      <c r="Z1300" s="28"/>
      <c r="AA1300" s="2"/>
      <c r="AB1300" s="2"/>
      <c r="AC1300" s="2"/>
      <c r="AD1300" s="7"/>
      <c r="AE1300" s="2"/>
      <c r="AF1300" s="5"/>
      <c r="AG1300" s="7"/>
      <c r="AH1300" s="3"/>
    </row>
    <row r="1301" spans="1:34" ht="20.25" x14ac:dyDescent="0.3">
      <c r="A1301" s="7"/>
      <c r="B1301" s="7"/>
      <c r="C1301" s="7"/>
      <c r="D1301" s="2"/>
      <c r="E1301" s="2"/>
      <c r="F1301" s="2"/>
      <c r="G1301" s="7"/>
      <c r="H1301" s="7"/>
      <c r="I1301" s="7"/>
      <c r="J1301" s="7"/>
      <c r="K1301" s="2"/>
      <c r="L1301" s="2"/>
      <c r="M1301" s="2"/>
      <c r="N1301" s="2"/>
      <c r="O1301" s="2"/>
      <c r="P1301" s="2"/>
      <c r="Q1301" s="2"/>
      <c r="R1301" s="2"/>
      <c r="S1301" s="7"/>
      <c r="T1301" s="2"/>
      <c r="U1301" s="28"/>
      <c r="V1301" s="2"/>
      <c r="W1301" s="2"/>
      <c r="X1301" s="28"/>
      <c r="Y1301" s="28"/>
      <c r="Z1301" s="28"/>
      <c r="AA1301" s="2"/>
      <c r="AB1301" s="2"/>
      <c r="AC1301" s="2"/>
      <c r="AD1301" s="7"/>
      <c r="AE1301" s="2"/>
      <c r="AF1301" s="5"/>
      <c r="AG1301" s="7"/>
      <c r="AH1301" s="3"/>
    </row>
    <row r="1302" spans="1:34" ht="20.25" x14ac:dyDescent="0.3">
      <c r="A1302" s="7"/>
      <c r="B1302" s="7"/>
      <c r="C1302" s="7"/>
      <c r="D1302" s="2"/>
      <c r="E1302" s="2"/>
      <c r="F1302" s="2"/>
      <c r="G1302" s="7"/>
      <c r="H1302" s="7"/>
      <c r="I1302" s="7"/>
      <c r="J1302" s="7"/>
      <c r="K1302" s="2"/>
      <c r="L1302" s="2"/>
      <c r="M1302" s="2"/>
      <c r="N1302" s="2"/>
      <c r="O1302" s="2"/>
      <c r="P1302" s="2"/>
      <c r="Q1302" s="2"/>
      <c r="R1302" s="2"/>
      <c r="S1302" s="7"/>
      <c r="T1302" s="2"/>
      <c r="U1302" s="28"/>
      <c r="V1302" s="2"/>
      <c r="W1302" s="2"/>
      <c r="X1302" s="28"/>
      <c r="Y1302" s="28"/>
      <c r="Z1302" s="28"/>
      <c r="AA1302" s="2"/>
      <c r="AB1302" s="2"/>
      <c r="AC1302" s="2"/>
      <c r="AD1302" s="7"/>
      <c r="AE1302" s="2"/>
      <c r="AF1302" s="5"/>
      <c r="AG1302" s="7"/>
      <c r="AH1302" s="3"/>
    </row>
    <row r="1303" spans="1:34" ht="20.25" x14ac:dyDescent="0.3">
      <c r="A1303" s="7"/>
      <c r="B1303" s="7"/>
      <c r="C1303" s="7"/>
      <c r="D1303" s="2"/>
      <c r="E1303" s="2"/>
      <c r="F1303" s="2"/>
      <c r="G1303" s="7"/>
      <c r="H1303" s="7"/>
      <c r="I1303" s="7"/>
      <c r="J1303" s="7"/>
      <c r="K1303" s="2"/>
      <c r="L1303" s="2"/>
      <c r="M1303" s="2"/>
      <c r="N1303" s="2"/>
      <c r="O1303" s="2"/>
      <c r="P1303" s="2"/>
      <c r="Q1303" s="2"/>
      <c r="R1303" s="2"/>
      <c r="S1303" s="7"/>
      <c r="T1303" s="2"/>
      <c r="U1303" s="28"/>
      <c r="V1303" s="2"/>
      <c r="W1303" s="2"/>
      <c r="X1303" s="28"/>
      <c r="Y1303" s="28"/>
      <c r="Z1303" s="28"/>
      <c r="AA1303" s="2"/>
      <c r="AB1303" s="2"/>
      <c r="AC1303" s="2"/>
      <c r="AD1303" s="7"/>
      <c r="AE1303" s="2"/>
      <c r="AF1303" s="5"/>
      <c r="AG1303" s="7"/>
      <c r="AH1303" s="3"/>
    </row>
    <row r="1304" spans="1:34" ht="20.25" x14ac:dyDescent="0.3">
      <c r="A1304" s="7"/>
      <c r="B1304" s="7"/>
      <c r="C1304" s="7"/>
      <c r="D1304" s="2"/>
      <c r="E1304" s="2"/>
      <c r="F1304" s="2"/>
      <c r="G1304" s="7"/>
      <c r="H1304" s="7"/>
      <c r="I1304" s="7"/>
      <c r="J1304" s="7"/>
      <c r="K1304" s="2"/>
      <c r="L1304" s="2"/>
      <c r="M1304" s="2"/>
      <c r="N1304" s="2"/>
      <c r="O1304" s="2"/>
      <c r="P1304" s="2"/>
      <c r="Q1304" s="2"/>
      <c r="R1304" s="2"/>
      <c r="S1304" s="7"/>
      <c r="T1304" s="2"/>
      <c r="U1304" s="28"/>
      <c r="V1304" s="2"/>
      <c r="W1304" s="2"/>
      <c r="X1304" s="28"/>
      <c r="Y1304" s="28"/>
      <c r="Z1304" s="28"/>
      <c r="AA1304" s="2"/>
      <c r="AB1304" s="2"/>
      <c r="AC1304" s="2"/>
      <c r="AD1304" s="7"/>
      <c r="AE1304" s="2"/>
      <c r="AF1304" s="5"/>
      <c r="AG1304" s="7"/>
      <c r="AH1304" s="3"/>
    </row>
    <row r="1305" spans="1:34" ht="20.25" x14ac:dyDescent="0.3">
      <c r="A1305" s="7"/>
      <c r="B1305" s="7"/>
      <c r="C1305" s="7"/>
      <c r="D1305" s="2"/>
      <c r="E1305" s="2"/>
      <c r="F1305" s="2"/>
      <c r="G1305" s="7"/>
      <c r="H1305" s="7"/>
      <c r="I1305" s="7"/>
      <c r="J1305" s="7"/>
      <c r="K1305" s="2"/>
      <c r="L1305" s="2"/>
      <c r="M1305" s="2"/>
      <c r="N1305" s="2"/>
      <c r="O1305" s="2"/>
      <c r="P1305" s="2"/>
      <c r="Q1305" s="2"/>
      <c r="R1305" s="2"/>
      <c r="S1305" s="7"/>
      <c r="T1305" s="2"/>
      <c r="U1305" s="28"/>
      <c r="V1305" s="2"/>
      <c r="W1305" s="2"/>
      <c r="X1305" s="28"/>
      <c r="Y1305" s="28"/>
      <c r="Z1305" s="28"/>
      <c r="AA1305" s="2"/>
      <c r="AB1305" s="2"/>
      <c r="AC1305" s="2"/>
      <c r="AD1305" s="7"/>
      <c r="AE1305" s="2"/>
      <c r="AF1305" s="7"/>
      <c r="AG1305" s="7"/>
      <c r="AH1305" s="3"/>
    </row>
    <row r="1307" spans="1:34" ht="18.75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26"/>
      <c r="V1307" s="7"/>
      <c r="W1307" s="7"/>
      <c r="X1307" s="26"/>
      <c r="Y1307" s="26"/>
      <c r="Z1307" s="26"/>
      <c r="AA1307" s="7"/>
      <c r="AB1307" s="7"/>
      <c r="AC1307" s="7"/>
      <c r="AD1307" s="7"/>
      <c r="AE1307" s="7"/>
      <c r="AF1307" s="7"/>
      <c r="AG1307" s="7"/>
      <c r="AH1307" s="7"/>
    </row>
    <row r="1308" spans="1:34" ht="20.25" x14ac:dyDescent="0.3">
      <c r="A1308" s="7"/>
      <c r="B1308" s="7"/>
      <c r="C1308" s="7"/>
      <c r="D1308" s="2"/>
      <c r="E1308" s="2"/>
      <c r="F1308" s="2"/>
      <c r="G1308" s="7"/>
      <c r="H1308" s="7"/>
      <c r="I1308" s="7"/>
      <c r="J1308" s="7"/>
      <c r="K1308" s="2"/>
      <c r="L1308" s="2"/>
      <c r="M1308" s="2"/>
      <c r="N1308" s="2"/>
      <c r="O1308" s="2"/>
      <c r="P1308" s="2"/>
      <c r="Q1308" s="2"/>
      <c r="R1308" s="2"/>
      <c r="S1308" s="7"/>
      <c r="T1308" s="2"/>
      <c r="U1308" s="28"/>
      <c r="V1308" s="2"/>
      <c r="W1308" s="2"/>
      <c r="X1308" s="28"/>
      <c r="Y1308" s="28"/>
      <c r="Z1308" s="28"/>
      <c r="AA1308" s="2"/>
      <c r="AB1308" s="2"/>
      <c r="AC1308" s="2"/>
      <c r="AD1308" s="7"/>
      <c r="AE1308" s="2"/>
      <c r="AF1308" s="7"/>
      <c r="AG1308" s="7"/>
      <c r="AH1308" s="3"/>
    </row>
    <row r="1309" spans="1:34" ht="20.25" x14ac:dyDescent="0.3">
      <c r="A1309" s="7"/>
      <c r="B1309" s="7"/>
      <c r="C1309" s="7"/>
      <c r="D1309" s="2"/>
      <c r="E1309" s="2"/>
      <c r="F1309" s="2"/>
      <c r="G1309" s="7"/>
      <c r="H1309" s="7"/>
      <c r="I1309" s="7"/>
      <c r="J1309" s="7"/>
      <c r="K1309" s="2"/>
      <c r="L1309" s="2"/>
      <c r="M1309" s="2"/>
      <c r="N1309" s="2"/>
      <c r="O1309" s="2"/>
      <c r="P1309" s="2"/>
      <c r="Q1309" s="2"/>
      <c r="R1309" s="2"/>
      <c r="S1309" s="7"/>
      <c r="T1309" s="2"/>
      <c r="U1309" s="28"/>
      <c r="V1309" s="2"/>
      <c r="W1309" s="2"/>
      <c r="X1309" s="28"/>
      <c r="Y1309" s="28"/>
      <c r="Z1309" s="28"/>
      <c r="AA1309" s="2"/>
      <c r="AB1309" s="2"/>
      <c r="AC1309" s="2"/>
      <c r="AD1309" s="7"/>
      <c r="AE1309" s="2"/>
      <c r="AF1309" s="7"/>
      <c r="AG1309" s="7"/>
      <c r="AH1309" s="3"/>
    </row>
    <row r="1310" spans="1:34" ht="20.25" x14ac:dyDescent="0.3">
      <c r="A1310" s="7"/>
      <c r="B1310" s="7"/>
      <c r="C1310" s="7"/>
      <c r="D1310" s="2"/>
      <c r="E1310" s="2"/>
      <c r="F1310" s="2"/>
      <c r="G1310" s="7"/>
      <c r="H1310" s="7"/>
      <c r="I1310" s="7"/>
      <c r="J1310" s="7"/>
      <c r="K1310" s="2"/>
      <c r="L1310" s="2"/>
      <c r="M1310" s="2"/>
      <c r="N1310" s="2"/>
      <c r="O1310" s="2"/>
      <c r="P1310" s="2"/>
      <c r="Q1310" s="2"/>
      <c r="R1310" s="2"/>
      <c r="S1310" s="7"/>
      <c r="T1310" s="2"/>
      <c r="U1310" s="28"/>
      <c r="V1310" s="2"/>
      <c r="W1310" s="2"/>
      <c r="X1310" s="28"/>
      <c r="Y1310" s="28"/>
      <c r="Z1310" s="28"/>
      <c r="AA1310" s="2"/>
      <c r="AB1310" s="2"/>
      <c r="AC1310" s="2"/>
      <c r="AD1310" s="7"/>
      <c r="AE1310" s="2"/>
      <c r="AF1310" s="7"/>
      <c r="AG1310" s="7"/>
      <c r="AH1310" s="3"/>
    </row>
    <row r="1311" spans="1:34" ht="20.25" x14ac:dyDescent="0.3">
      <c r="A1311" s="7"/>
      <c r="B1311" s="7"/>
      <c r="C1311" s="7"/>
      <c r="D1311" s="2"/>
      <c r="E1311" s="2"/>
      <c r="F1311" s="2"/>
      <c r="G1311" s="7"/>
      <c r="H1311" s="7"/>
      <c r="I1311" s="7"/>
      <c r="J1311" s="7"/>
      <c r="K1311" s="2"/>
      <c r="L1311" s="2"/>
      <c r="M1311" s="2"/>
      <c r="N1311" s="2"/>
      <c r="O1311" s="2"/>
      <c r="P1311" s="2"/>
      <c r="Q1311" s="2"/>
      <c r="R1311" s="2"/>
      <c r="S1311" s="7"/>
      <c r="T1311" s="2"/>
      <c r="U1311" s="28"/>
      <c r="V1311" s="2"/>
      <c r="W1311" s="2"/>
      <c r="X1311" s="28"/>
      <c r="Y1311" s="28"/>
      <c r="Z1311" s="28"/>
      <c r="AA1311" s="2"/>
      <c r="AB1311" s="2"/>
      <c r="AC1311" s="2"/>
      <c r="AD1311" s="7"/>
      <c r="AE1311" s="2"/>
      <c r="AF1311" s="7"/>
      <c r="AG1311" s="7"/>
      <c r="AH1311" s="3"/>
    </row>
    <row r="1312" spans="1:34" ht="20.25" x14ac:dyDescent="0.3">
      <c r="A1312" s="7"/>
      <c r="B1312" s="7"/>
      <c r="C1312" s="7"/>
      <c r="D1312" s="2"/>
      <c r="E1312" s="2"/>
      <c r="F1312" s="2"/>
      <c r="G1312" s="7"/>
      <c r="H1312" s="7"/>
      <c r="I1312" s="7"/>
      <c r="J1312" s="7"/>
      <c r="K1312" s="2"/>
      <c r="L1312" s="2"/>
      <c r="M1312" s="2"/>
      <c r="N1312" s="2"/>
      <c r="O1312" s="2"/>
      <c r="P1312" s="2"/>
      <c r="Q1312" s="2"/>
      <c r="R1312" s="2"/>
      <c r="S1312" s="7"/>
      <c r="T1312" s="2"/>
      <c r="U1312" s="28"/>
      <c r="V1312" s="2"/>
      <c r="W1312" s="2"/>
      <c r="X1312" s="28"/>
      <c r="Y1312" s="28"/>
      <c r="Z1312" s="28"/>
      <c r="AA1312" s="2"/>
      <c r="AB1312" s="2"/>
      <c r="AC1312" s="2"/>
      <c r="AD1312" s="7"/>
      <c r="AE1312" s="2"/>
      <c r="AF1312" s="7"/>
      <c r="AG1312" s="7"/>
      <c r="AH1312" s="3"/>
    </row>
    <row r="1313" spans="1:34" ht="20.25" x14ac:dyDescent="0.3">
      <c r="A1313" s="7"/>
      <c r="B1313" s="7"/>
      <c r="C1313" s="7"/>
      <c r="D1313" s="2"/>
      <c r="E1313" s="2"/>
      <c r="F1313" s="2"/>
      <c r="G1313" s="7"/>
      <c r="H1313" s="7"/>
      <c r="I1313" s="7"/>
      <c r="J1313" s="7"/>
      <c r="K1313" s="2"/>
      <c r="L1313" s="2"/>
      <c r="M1313" s="2"/>
      <c r="N1313" s="2"/>
      <c r="O1313" s="2"/>
      <c r="P1313" s="2"/>
      <c r="Q1313" s="2"/>
      <c r="R1313" s="2"/>
      <c r="S1313" s="7"/>
      <c r="T1313" s="2"/>
      <c r="U1313" s="28"/>
      <c r="V1313" s="2"/>
      <c r="W1313" s="2"/>
      <c r="X1313" s="28"/>
      <c r="Y1313" s="28"/>
      <c r="Z1313" s="28"/>
      <c r="AA1313" s="2"/>
      <c r="AB1313" s="2"/>
      <c r="AC1313" s="2"/>
      <c r="AD1313" s="7"/>
      <c r="AE1313" s="2"/>
      <c r="AF1313" s="7"/>
      <c r="AG1313" s="7"/>
      <c r="AH1313" s="3"/>
    </row>
    <row r="1314" spans="1:34" ht="20.25" x14ac:dyDescent="0.3">
      <c r="A1314" s="7"/>
      <c r="B1314" s="7"/>
      <c r="C1314" s="7"/>
      <c r="D1314" s="2"/>
      <c r="E1314" s="2"/>
      <c r="F1314" s="2"/>
      <c r="G1314" s="7"/>
      <c r="H1314" s="7"/>
      <c r="I1314" s="7"/>
      <c r="J1314" s="7"/>
      <c r="K1314" s="2"/>
      <c r="L1314" s="2"/>
      <c r="M1314" s="2"/>
      <c r="N1314" s="2"/>
      <c r="O1314" s="2"/>
      <c r="P1314" s="2"/>
      <c r="Q1314" s="2"/>
      <c r="R1314" s="2"/>
      <c r="S1314" s="7"/>
      <c r="T1314" s="2"/>
      <c r="U1314" s="28"/>
      <c r="V1314" s="2"/>
      <c r="W1314" s="2"/>
      <c r="X1314" s="28"/>
      <c r="Y1314" s="28"/>
      <c r="Z1314" s="28"/>
      <c r="AA1314" s="2"/>
      <c r="AB1314" s="2"/>
      <c r="AC1314" s="2"/>
      <c r="AD1314" s="7"/>
      <c r="AE1314" s="2"/>
      <c r="AF1314" s="7"/>
      <c r="AG1314" s="7"/>
      <c r="AH1314" s="3"/>
    </row>
    <row r="1315" spans="1:34" ht="20.25" x14ac:dyDescent="0.3">
      <c r="A1315" s="7"/>
      <c r="B1315" s="7"/>
      <c r="C1315" s="7"/>
      <c r="D1315" s="2"/>
      <c r="E1315" s="2"/>
      <c r="F1315" s="2"/>
      <c r="G1315" s="7"/>
      <c r="H1315" s="7"/>
      <c r="I1315" s="7"/>
      <c r="J1315" s="7"/>
      <c r="K1315" s="2"/>
      <c r="L1315" s="2"/>
      <c r="M1315" s="2"/>
      <c r="N1315" s="2"/>
      <c r="O1315" s="2"/>
      <c r="P1315" s="2"/>
      <c r="Q1315" s="2"/>
      <c r="R1315" s="2"/>
      <c r="S1315" s="7"/>
      <c r="T1315" s="2"/>
      <c r="U1315" s="28"/>
      <c r="V1315" s="2"/>
      <c r="W1315" s="2"/>
      <c r="X1315" s="28"/>
      <c r="Y1315" s="28"/>
      <c r="Z1315" s="28"/>
      <c r="AA1315" s="2"/>
      <c r="AB1315" s="2"/>
      <c r="AC1315" s="2"/>
      <c r="AD1315" s="7"/>
      <c r="AE1315" s="2"/>
      <c r="AF1315" s="7"/>
      <c r="AG1315" s="7"/>
      <c r="AH1315" s="3"/>
    </row>
    <row r="1316" spans="1:34" ht="20.25" x14ac:dyDescent="0.3">
      <c r="A1316" s="7"/>
      <c r="B1316" s="7"/>
      <c r="C1316" s="7"/>
      <c r="D1316" s="2"/>
      <c r="E1316" s="2"/>
      <c r="F1316" s="2"/>
      <c r="G1316" s="7"/>
      <c r="H1316" s="7"/>
      <c r="I1316" s="7"/>
      <c r="J1316" s="7"/>
      <c r="K1316" s="2"/>
      <c r="L1316" s="2"/>
      <c r="M1316" s="2"/>
      <c r="N1316" s="2"/>
      <c r="O1316" s="2"/>
      <c r="P1316" s="2"/>
      <c r="Q1316" s="2"/>
      <c r="R1316" s="2"/>
      <c r="S1316" s="7"/>
      <c r="T1316" s="2"/>
      <c r="U1316" s="28"/>
      <c r="V1316" s="2"/>
      <c r="W1316" s="2"/>
      <c r="X1316" s="28"/>
      <c r="Y1316" s="28"/>
      <c r="Z1316" s="28"/>
      <c r="AA1316" s="2"/>
      <c r="AB1316" s="2"/>
      <c r="AC1316" s="2"/>
      <c r="AD1316" s="7"/>
      <c r="AE1316" s="2"/>
      <c r="AF1316" s="7"/>
      <c r="AG1316" s="7"/>
      <c r="AH1316" s="3"/>
    </row>
    <row r="1317" spans="1:34" ht="20.25" x14ac:dyDescent="0.3">
      <c r="A1317" s="7"/>
      <c r="B1317" s="7"/>
      <c r="C1317" s="7"/>
      <c r="D1317" s="2"/>
      <c r="E1317" s="2"/>
      <c r="F1317" s="2"/>
      <c r="G1317" s="7"/>
      <c r="H1317" s="7"/>
      <c r="I1317" s="7"/>
      <c r="J1317" s="7"/>
      <c r="K1317" s="2"/>
      <c r="L1317" s="2"/>
      <c r="M1317" s="2"/>
      <c r="N1317" s="2"/>
      <c r="O1317" s="2"/>
      <c r="P1317" s="2"/>
      <c r="Q1317" s="2"/>
      <c r="R1317" s="2"/>
      <c r="S1317" s="7"/>
      <c r="T1317" s="2"/>
      <c r="U1317" s="28"/>
      <c r="V1317" s="2"/>
      <c r="W1317" s="2"/>
      <c r="X1317" s="28"/>
      <c r="Y1317" s="28"/>
      <c r="Z1317" s="28"/>
      <c r="AA1317" s="2"/>
      <c r="AB1317" s="2"/>
      <c r="AC1317" s="2"/>
      <c r="AD1317" s="7"/>
      <c r="AE1317" s="2"/>
      <c r="AF1317" s="4"/>
      <c r="AG1317" s="7"/>
      <c r="AH1317" s="3"/>
    </row>
    <row r="1318" spans="1:34" ht="20.25" x14ac:dyDescent="0.3">
      <c r="A1318" s="7"/>
      <c r="B1318" s="7"/>
      <c r="C1318" s="7"/>
      <c r="D1318" s="2"/>
      <c r="E1318" s="2"/>
      <c r="F1318" s="2"/>
      <c r="G1318" s="7"/>
      <c r="H1318" s="7"/>
      <c r="I1318" s="7"/>
      <c r="J1318" s="7"/>
      <c r="K1318" s="2"/>
      <c r="L1318" s="2"/>
      <c r="M1318" s="2"/>
      <c r="N1318" s="2"/>
      <c r="O1318" s="2"/>
      <c r="P1318" s="2"/>
      <c r="Q1318" s="2"/>
      <c r="R1318" s="2"/>
      <c r="S1318" s="7"/>
      <c r="T1318" s="2"/>
      <c r="U1318" s="28"/>
      <c r="V1318" s="2"/>
      <c r="W1318" s="2"/>
      <c r="X1318" s="28"/>
      <c r="Y1318" s="28"/>
      <c r="Z1318" s="28"/>
      <c r="AA1318" s="2"/>
      <c r="AB1318" s="2"/>
      <c r="AC1318" s="2"/>
      <c r="AD1318" s="7"/>
      <c r="AE1318" s="2"/>
      <c r="AF1318" s="4"/>
      <c r="AG1318" s="7"/>
      <c r="AH1318" s="3"/>
    </row>
    <row r="1319" spans="1:34" ht="20.25" x14ac:dyDescent="0.3">
      <c r="A1319" s="7"/>
      <c r="B1319" s="7"/>
      <c r="C1319" s="7"/>
      <c r="D1319" s="2"/>
      <c r="E1319" s="2"/>
      <c r="F1319" s="2"/>
      <c r="G1319" s="7"/>
      <c r="H1319" s="7"/>
      <c r="I1319" s="7"/>
      <c r="J1319" s="7"/>
      <c r="K1319" s="2"/>
      <c r="L1319" s="2"/>
      <c r="M1319" s="2"/>
      <c r="N1319" s="2"/>
      <c r="O1319" s="2"/>
      <c r="P1319" s="2"/>
      <c r="Q1319" s="2"/>
      <c r="R1319" s="2"/>
      <c r="S1319" s="7"/>
      <c r="T1319" s="2"/>
      <c r="U1319" s="28"/>
      <c r="V1319" s="2"/>
      <c r="W1319" s="2"/>
      <c r="X1319" s="28"/>
      <c r="Y1319" s="28"/>
      <c r="Z1319" s="28"/>
      <c r="AA1319" s="2"/>
      <c r="AB1319" s="2"/>
      <c r="AC1319" s="2"/>
      <c r="AD1319" s="7"/>
      <c r="AE1319" s="2"/>
      <c r="AF1319" s="4"/>
      <c r="AG1319" s="7"/>
      <c r="AH1319" s="3"/>
    </row>
    <row r="1320" spans="1:34" ht="20.25" x14ac:dyDescent="0.3">
      <c r="A1320" s="7"/>
      <c r="B1320" s="7"/>
      <c r="C1320" s="7"/>
      <c r="D1320" s="2"/>
      <c r="E1320" s="2"/>
      <c r="F1320" s="2"/>
      <c r="G1320" s="7"/>
      <c r="H1320" s="7"/>
      <c r="I1320" s="7"/>
      <c r="J1320" s="7"/>
      <c r="K1320" s="2"/>
      <c r="L1320" s="2"/>
      <c r="M1320" s="2"/>
      <c r="N1320" s="2"/>
      <c r="O1320" s="2"/>
      <c r="P1320" s="2"/>
      <c r="Q1320" s="2"/>
      <c r="R1320" s="2"/>
      <c r="S1320" s="7"/>
      <c r="T1320" s="2"/>
      <c r="U1320" s="28"/>
      <c r="V1320" s="2"/>
      <c r="W1320" s="2"/>
      <c r="X1320" s="28"/>
      <c r="Y1320" s="28"/>
      <c r="Z1320" s="28"/>
      <c r="AA1320" s="2"/>
      <c r="AB1320" s="2"/>
      <c r="AC1320" s="2"/>
      <c r="AD1320" s="7"/>
      <c r="AE1320" s="2"/>
      <c r="AF1320" s="4"/>
      <c r="AG1320" s="7"/>
      <c r="AH1320" s="3"/>
    </row>
    <row r="1321" spans="1:34" ht="20.25" x14ac:dyDescent="0.3">
      <c r="A1321" s="7"/>
      <c r="B1321" s="7"/>
      <c r="C1321" s="7"/>
      <c r="D1321" s="2"/>
      <c r="E1321" s="2"/>
      <c r="F1321" s="2"/>
      <c r="G1321" s="7"/>
      <c r="H1321" s="7"/>
      <c r="I1321" s="7"/>
      <c r="J1321" s="7"/>
      <c r="K1321" s="2"/>
      <c r="L1321" s="2"/>
      <c r="M1321" s="2"/>
      <c r="N1321" s="2"/>
      <c r="O1321" s="2"/>
      <c r="P1321" s="2"/>
      <c r="Q1321" s="2"/>
      <c r="R1321" s="2"/>
      <c r="S1321" s="7"/>
      <c r="T1321" s="2"/>
      <c r="U1321" s="28"/>
      <c r="V1321" s="2"/>
      <c r="W1321" s="2"/>
      <c r="X1321" s="28"/>
      <c r="Y1321" s="28"/>
      <c r="Z1321" s="28"/>
      <c r="AA1321" s="2"/>
      <c r="AB1321" s="2"/>
      <c r="AC1321" s="2"/>
      <c r="AD1321" s="7"/>
      <c r="AE1321" s="2"/>
      <c r="AF1321" s="4"/>
      <c r="AG1321" s="7"/>
      <c r="AH1321" s="3"/>
    </row>
    <row r="1322" spans="1:34" ht="20.25" x14ac:dyDescent="0.3">
      <c r="A1322" s="7"/>
      <c r="B1322" s="7"/>
      <c r="C1322" s="7"/>
      <c r="D1322" s="2"/>
      <c r="E1322" s="2"/>
      <c r="F1322" s="2"/>
      <c r="G1322" s="7"/>
      <c r="H1322" s="7"/>
      <c r="I1322" s="7"/>
      <c r="J1322" s="7"/>
      <c r="K1322" s="2"/>
      <c r="L1322" s="2"/>
      <c r="M1322" s="2"/>
      <c r="N1322" s="2"/>
      <c r="O1322" s="2"/>
      <c r="P1322" s="2"/>
      <c r="Q1322" s="2"/>
      <c r="R1322" s="2"/>
      <c r="S1322" s="7"/>
      <c r="T1322" s="2"/>
      <c r="U1322" s="28"/>
      <c r="V1322" s="2"/>
      <c r="W1322" s="2"/>
      <c r="X1322" s="28"/>
      <c r="Y1322" s="28"/>
      <c r="Z1322" s="28"/>
      <c r="AA1322" s="2"/>
      <c r="AB1322" s="2"/>
      <c r="AC1322" s="2"/>
      <c r="AD1322" s="7"/>
      <c r="AE1322" s="2"/>
      <c r="AF1322" s="7"/>
      <c r="AG1322" s="7"/>
      <c r="AH1322" s="3"/>
    </row>
    <row r="1323" spans="1:34" ht="20.25" x14ac:dyDescent="0.3">
      <c r="A1323" s="7"/>
      <c r="B1323" s="7"/>
      <c r="C1323" s="7"/>
      <c r="D1323" s="2"/>
      <c r="E1323" s="2"/>
      <c r="F1323" s="2"/>
      <c r="G1323" s="7"/>
      <c r="H1323" s="7"/>
      <c r="I1323" s="7"/>
      <c r="J1323" s="7"/>
      <c r="K1323" s="2"/>
      <c r="L1323" s="2"/>
      <c r="M1323" s="2"/>
      <c r="N1323" s="2"/>
      <c r="O1323" s="2"/>
      <c r="P1323" s="2"/>
      <c r="Q1323" s="2"/>
      <c r="R1323" s="2"/>
      <c r="S1323" s="7"/>
      <c r="T1323" s="2"/>
      <c r="U1323" s="28"/>
      <c r="V1323" s="2"/>
      <c r="W1323" s="2"/>
      <c r="X1323" s="28"/>
      <c r="Y1323" s="28"/>
      <c r="Z1323" s="28"/>
      <c r="AA1323" s="2"/>
      <c r="AB1323" s="2"/>
      <c r="AC1323" s="2"/>
      <c r="AD1323" s="7"/>
      <c r="AE1323" s="2"/>
      <c r="AF1323" s="5"/>
      <c r="AG1323" s="7"/>
      <c r="AH1323" s="3"/>
    </row>
    <row r="1324" spans="1:34" ht="20.25" x14ac:dyDescent="0.3">
      <c r="A1324" s="7"/>
      <c r="B1324" s="7"/>
      <c r="C1324" s="7"/>
      <c r="D1324" s="2"/>
      <c r="E1324" s="2"/>
      <c r="F1324" s="2"/>
      <c r="G1324" s="7"/>
      <c r="H1324" s="7"/>
      <c r="I1324" s="7"/>
      <c r="J1324" s="7"/>
      <c r="K1324" s="2"/>
      <c r="L1324" s="2"/>
      <c r="M1324" s="2"/>
      <c r="N1324" s="2"/>
      <c r="O1324" s="2"/>
      <c r="P1324" s="2"/>
      <c r="Q1324" s="2"/>
      <c r="R1324" s="2"/>
      <c r="S1324" s="7"/>
      <c r="T1324" s="2"/>
      <c r="U1324" s="28"/>
      <c r="V1324" s="2"/>
      <c r="W1324" s="2"/>
      <c r="X1324" s="28"/>
      <c r="Y1324" s="28"/>
      <c r="Z1324" s="28"/>
      <c r="AA1324" s="2"/>
      <c r="AB1324" s="2"/>
      <c r="AC1324" s="2"/>
      <c r="AD1324" s="7"/>
      <c r="AE1324" s="2"/>
      <c r="AF1324" s="5"/>
      <c r="AG1324" s="7"/>
      <c r="AH1324" s="3"/>
    </row>
    <row r="1325" spans="1:34" ht="20.25" x14ac:dyDescent="0.3">
      <c r="A1325" s="7"/>
      <c r="B1325" s="7"/>
      <c r="C1325" s="7"/>
      <c r="D1325" s="2"/>
      <c r="E1325" s="2"/>
      <c r="F1325" s="2"/>
      <c r="G1325" s="7"/>
      <c r="H1325" s="7"/>
      <c r="I1325" s="7"/>
      <c r="J1325" s="7"/>
      <c r="K1325" s="2"/>
      <c r="L1325" s="2"/>
      <c r="M1325" s="2"/>
      <c r="N1325" s="2"/>
      <c r="O1325" s="2"/>
      <c r="P1325" s="2"/>
      <c r="Q1325" s="2"/>
      <c r="R1325" s="2"/>
      <c r="S1325" s="7"/>
      <c r="T1325" s="2"/>
      <c r="U1325" s="28"/>
      <c r="V1325" s="2"/>
      <c r="W1325" s="2"/>
      <c r="X1325" s="28"/>
      <c r="Y1325" s="28"/>
      <c r="Z1325" s="28"/>
      <c r="AA1325" s="2"/>
      <c r="AB1325" s="2"/>
      <c r="AC1325" s="2"/>
      <c r="AD1325" s="7"/>
      <c r="AE1325" s="2"/>
      <c r="AF1325" s="5"/>
      <c r="AG1325" s="7"/>
      <c r="AH1325" s="3"/>
    </row>
    <row r="1326" spans="1:34" ht="20.25" x14ac:dyDescent="0.3">
      <c r="A1326" s="7"/>
      <c r="B1326" s="7"/>
      <c r="C1326" s="7"/>
      <c r="D1326" s="2"/>
      <c r="E1326" s="2"/>
      <c r="F1326" s="2"/>
      <c r="G1326" s="7"/>
      <c r="H1326" s="7"/>
      <c r="I1326" s="7"/>
      <c r="J1326" s="7"/>
      <c r="K1326" s="2"/>
      <c r="L1326" s="2"/>
      <c r="M1326" s="2"/>
      <c r="N1326" s="2"/>
      <c r="O1326" s="2"/>
      <c r="P1326" s="2"/>
      <c r="Q1326" s="2"/>
      <c r="R1326" s="2"/>
      <c r="S1326" s="7"/>
      <c r="T1326" s="2"/>
      <c r="U1326" s="28"/>
      <c r="V1326" s="2"/>
      <c r="W1326" s="2"/>
      <c r="X1326" s="28"/>
      <c r="Y1326" s="28"/>
      <c r="Z1326" s="28"/>
      <c r="AA1326" s="2"/>
      <c r="AB1326" s="2"/>
      <c r="AC1326" s="2"/>
      <c r="AD1326" s="7"/>
      <c r="AE1326" s="2"/>
      <c r="AF1326" s="5"/>
      <c r="AG1326" s="7"/>
      <c r="AH1326" s="3"/>
    </row>
    <row r="1327" spans="1:34" ht="20.25" x14ac:dyDescent="0.3">
      <c r="A1327" s="7"/>
      <c r="B1327" s="7"/>
      <c r="C1327" s="7"/>
      <c r="D1327" s="2"/>
      <c r="E1327" s="2"/>
      <c r="F1327" s="2"/>
      <c r="G1327" s="7"/>
      <c r="H1327" s="7"/>
      <c r="I1327" s="7"/>
      <c r="J1327" s="7"/>
      <c r="K1327" s="2"/>
      <c r="L1327" s="2"/>
      <c r="M1327" s="2"/>
      <c r="N1327" s="2"/>
      <c r="O1327" s="2"/>
      <c r="P1327" s="2"/>
      <c r="Q1327" s="2"/>
      <c r="R1327" s="2"/>
      <c r="S1327" s="7"/>
      <c r="T1327" s="2"/>
      <c r="U1327" s="28"/>
      <c r="V1327" s="2"/>
      <c r="W1327" s="2"/>
      <c r="X1327" s="28"/>
      <c r="Y1327" s="28"/>
      <c r="Z1327" s="28"/>
      <c r="AA1327" s="2"/>
      <c r="AB1327" s="2"/>
      <c r="AC1327" s="2"/>
      <c r="AD1327" s="7"/>
      <c r="AE1327" s="2"/>
      <c r="AF1327" s="5"/>
      <c r="AG1327" s="7"/>
      <c r="AH1327" s="3"/>
    </row>
    <row r="1328" spans="1:34" ht="20.25" x14ac:dyDescent="0.3">
      <c r="A1328" s="7"/>
      <c r="B1328" s="7"/>
      <c r="C1328" s="7"/>
      <c r="D1328" s="2"/>
      <c r="E1328" s="2"/>
      <c r="F1328" s="2"/>
      <c r="G1328" s="7"/>
      <c r="H1328" s="7"/>
      <c r="I1328" s="7"/>
      <c r="J1328" s="7"/>
      <c r="K1328" s="2"/>
      <c r="L1328" s="2"/>
      <c r="M1328" s="2"/>
      <c r="N1328" s="2"/>
      <c r="O1328" s="2"/>
      <c r="P1328" s="2"/>
      <c r="Q1328" s="2"/>
      <c r="R1328" s="2"/>
      <c r="S1328" s="7"/>
      <c r="T1328" s="2"/>
      <c r="U1328" s="28"/>
      <c r="V1328" s="2"/>
      <c r="W1328" s="2"/>
      <c r="X1328" s="28"/>
      <c r="Y1328" s="28"/>
      <c r="Z1328" s="28"/>
      <c r="AA1328" s="2"/>
      <c r="AB1328" s="2"/>
      <c r="AC1328" s="2"/>
      <c r="AD1328" s="7"/>
      <c r="AE1328" s="2"/>
      <c r="AF1328" s="5"/>
      <c r="AG1328" s="7"/>
      <c r="AH1328" s="3"/>
    </row>
    <row r="1329" spans="1:34" ht="20.25" x14ac:dyDescent="0.3">
      <c r="A1329" s="7"/>
      <c r="B1329" s="7"/>
      <c r="C1329" s="7"/>
      <c r="D1329" s="2"/>
      <c r="E1329" s="2"/>
      <c r="F1329" s="2"/>
      <c r="G1329" s="7"/>
      <c r="H1329" s="7"/>
      <c r="I1329" s="7"/>
      <c r="J1329" s="7"/>
      <c r="K1329" s="2"/>
      <c r="L1329" s="2"/>
      <c r="M1329" s="2"/>
      <c r="N1329" s="2"/>
      <c r="O1329" s="2"/>
      <c r="P1329" s="2"/>
      <c r="Q1329" s="2"/>
      <c r="R1329" s="2"/>
      <c r="S1329" s="7"/>
      <c r="T1329" s="2"/>
      <c r="U1329" s="28"/>
      <c r="V1329" s="2"/>
      <c r="W1329" s="2"/>
      <c r="X1329" s="28"/>
      <c r="Y1329" s="28"/>
      <c r="Z1329" s="28"/>
      <c r="AA1329" s="2"/>
      <c r="AB1329" s="2"/>
      <c r="AC1329" s="2"/>
      <c r="AD1329" s="7"/>
      <c r="AE1329" s="2"/>
      <c r="AF1329" s="5"/>
      <c r="AG1329" s="7"/>
      <c r="AH1329" s="3"/>
    </row>
    <row r="1330" spans="1:34" ht="20.25" x14ac:dyDescent="0.3">
      <c r="A1330" s="7"/>
      <c r="B1330" s="7"/>
      <c r="C1330" s="7"/>
      <c r="D1330" s="2"/>
      <c r="E1330" s="2"/>
      <c r="F1330" s="2"/>
      <c r="G1330" s="7"/>
      <c r="H1330" s="7"/>
      <c r="I1330" s="7"/>
      <c r="J1330" s="7"/>
      <c r="K1330" s="2"/>
      <c r="L1330" s="2"/>
      <c r="M1330" s="2"/>
      <c r="N1330" s="2"/>
      <c r="O1330" s="2"/>
      <c r="P1330" s="2"/>
      <c r="Q1330" s="2"/>
      <c r="R1330" s="2"/>
      <c r="S1330" s="7"/>
      <c r="T1330" s="2"/>
      <c r="U1330" s="28"/>
      <c r="V1330" s="2"/>
      <c r="W1330" s="2"/>
      <c r="X1330" s="28"/>
      <c r="Y1330" s="28"/>
      <c r="Z1330" s="28"/>
      <c r="AA1330" s="2"/>
      <c r="AB1330" s="2"/>
      <c r="AC1330" s="2"/>
      <c r="AD1330" s="7"/>
      <c r="AE1330" s="2"/>
      <c r="AF1330" s="5"/>
      <c r="AG1330" s="7"/>
      <c r="AH1330" s="3"/>
    </row>
    <row r="1331" spans="1:34" ht="20.25" x14ac:dyDescent="0.3">
      <c r="A1331" s="7"/>
      <c r="B1331" s="7"/>
      <c r="C1331" s="7"/>
      <c r="D1331" s="2"/>
      <c r="E1331" s="2"/>
      <c r="F1331" s="2"/>
      <c r="G1331" s="7"/>
      <c r="H1331" s="7"/>
      <c r="I1331" s="7"/>
      <c r="J1331" s="7"/>
      <c r="K1331" s="2"/>
      <c r="L1331" s="2"/>
      <c r="M1331" s="2"/>
      <c r="N1331" s="2"/>
      <c r="O1331" s="2"/>
      <c r="P1331" s="2"/>
      <c r="Q1331" s="2"/>
      <c r="R1331" s="2"/>
      <c r="S1331" s="7"/>
      <c r="T1331" s="2"/>
      <c r="U1331" s="28"/>
      <c r="V1331" s="2"/>
      <c r="W1331" s="2"/>
      <c r="X1331" s="28"/>
      <c r="Y1331" s="28"/>
      <c r="Z1331" s="28"/>
      <c r="AA1331" s="2"/>
      <c r="AB1331" s="2"/>
      <c r="AC1331" s="2"/>
      <c r="AD1331" s="7"/>
      <c r="AE1331" s="2"/>
      <c r="AF1331" s="5"/>
      <c r="AG1331" s="7"/>
      <c r="AH1331" s="3"/>
    </row>
    <row r="1332" spans="1:34" ht="20.25" x14ac:dyDescent="0.3">
      <c r="A1332" s="7"/>
      <c r="B1332" s="7"/>
      <c r="C1332" s="7"/>
      <c r="D1332" s="2"/>
      <c r="E1332" s="2"/>
      <c r="F1332" s="2"/>
      <c r="G1332" s="7"/>
      <c r="H1332" s="7"/>
      <c r="I1332" s="7"/>
      <c r="J1332" s="7"/>
      <c r="K1332" s="2"/>
      <c r="L1332" s="2"/>
      <c r="M1332" s="2"/>
      <c r="N1332" s="2"/>
      <c r="O1332" s="2"/>
      <c r="P1332" s="2"/>
      <c r="Q1332" s="2"/>
      <c r="R1332" s="2"/>
      <c r="S1332" s="7"/>
      <c r="T1332" s="2"/>
      <c r="U1332" s="28"/>
      <c r="V1332" s="2"/>
      <c r="W1332" s="2"/>
      <c r="X1332" s="28"/>
      <c r="Y1332" s="28"/>
      <c r="Z1332" s="28"/>
      <c r="AA1332" s="2"/>
      <c r="AB1332" s="2"/>
      <c r="AC1332" s="2"/>
      <c r="AD1332" s="7"/>
      <c r="AE1332" s="2"/>
      <c r="AF1332" s="5"/>
      <c r="AG1332" s="7"/>
      <c r="AH1332" s="3"/>
    </row>
    <row r="1333" spans="1:34" ht="20.25" x14ac:dyDescent="0.3">
      <c r="A1333" s="7"/>
      <c r="B1333" s="7"/>
      <c r="C1333" s="7"/>
      <c r="D1333" s="2"/>
      <c r="E1333" s="2"/>
      <c r="F1333" s="2"/>
      <c r="G1333" s="7"/>
      <c r="H1333" s="7"/>
      <c r="I1333" s="7"/>
      <c r="J1333" s="7"/>
      <c r="K1333" s="2"/>
      <c r="L1333" s="2"/>
      <c r="M1333" s="2"/>
      <c r="N1333" s="2"/>
      <c r="O1333" s="2"/>
      <c r="P1333" s="2"/>
      <c r="Q1333" s="2"/>
      <c r="R1333" s="2"/>
      <c r="S1333" s="7"/>
      <c r="T1333" s="2"/>
      <c r="U1333" s="28"/>
      <c r="V1333" s="2"/>
      <c r="W1333" s="2"/>
      <c r="X1333" s="28"/>
      <c r="Y1333" s="28"/>
      <c r="Z1333" s="28"/>
      <c r="AA1333" s="2"/>
      <c r="AB1333" s="2"/>
      <c r="AC1333" s="2"/>
      <c r="AD1333" s="7"/>
      <c r="AE1333" s="2"/>
      <c r="AF1333" s="5"/>
      <c r="AG1333" s="7"/>
      <c r="AH1333" s="3"/>
    </row>
    <row r="1334" spans="1:34" ht="20.25" x14ac:dyDescent="0.3">
      <c r="A1334" s="7"/>
      <c r="B1334" s="7"/>
      <c r="C1334" s="7"/>
      <c r="D1334" s="2"/>
      <c r="E1334" s="2"/>
      <c r="F1334" s="2"/>
      <c r="G1334" s="7"/>
      <c r="H1334" s="7"/>
      <c r="I1334" s="7"/>
      <c r="J1334" s="7"/>
      <c r="K1334" s="2"/>
      <c r="L1334" s="2"/>
      <c r="M1334" s="2"/>
      <c r="N1334" s="2"/>
      <c r="O1334" s="2"/>
      <c r="P1334" s="2"/>
      <c r="Q1334" s="2"/>
      <c r="R1334" s="2"/>
      <c r="S1334" s="7"/>
      <c r="T1334" s="2"/>
      <c r="U1334" s="28"/>
      <c r="V1334" s="2"/>
      <c r="W1334" s="2"/>
      <c r="X1334" s="28"/>
      <c r="Y1334" s="28"/>
      <c r="Z1334" s="28"/>
      <c r="AA1334" s="2"/>
      <c r="AB1334" s="2"/>
      <c r="AC1334" s="2"/>
      <c r="AD1334" s="7"/>
      <c r="AE1334" s="2"/>
      <c r="AF1334" s="7"/>
      <c r="AG1334" s="7"/>
      <c r="AH1334" s="3"/>
    </row>
    <row r="1336" spans="1:34" ht="18.75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26"/>
      <c r="V1336" s="7"/>
      <c r="W1336" s="7"/>
      <c r="X1336" s="26"/>
      <c r="Y1336" s="26"/>
      <c r="Z1336" s="26"/>
      <c r="AA1336" s="7"/>
      <c r="AB1336" s="7"/>
      <c r="AC1336" s="7"/>
      <c r="AD1336" s="7"/>
      <c r="AE1336" s="7"/>
      <c r="AF1336" s="7"/>
      <c r="AG1336" s="7"/>
      <c r="AH1336" s="7"/>
    </row>
    <row r="1337" spans="1:34" ht="20.25" x14ac:dyDescent="0.3">
      <c r="A1337" s="7"/>
      <c r="B1337" s="7"/>
      <c r="C1337" s="7"/>
      <c r="D1337" s="2"/>
      <c r="E1337" s="2"/>
      <c r="F1337" s="2"/>
      <c r="G1337" s="7"/>
      <c r="H1337" s="7"/>
      <c r="I1337" s="7"/>
      <c r="J1337" s="7"/>
      <c r="K1337" s="2"/>
      <c r="L1337" s="2"/>
      <c r="M1337" s="2"/>
      <c r="N1337" s="2"/>
      <c r="O1337" s="2"/>
      <c r="P1337" s="2"/>
      <c r="Q1337" s="2"/>
      <c r="R1337" s="2"/>
      <c r="S1337" s="7"/>
      <c r="T1337" s="2"/>
      <c r="U1337" s="28"/>
      <c r="V1337" s="2"/>
      <c r="W1337" s="2"/>
      <c r="X1337" s="28"/>
      <c r="Y1337" s="28"/>
      <c r="Z1337" s="28"/>
      <c r="AA1337" s="2"/>
      <c r="AB1337" s="2"/>
      <c r="AC1337" s="2"/>
      <c r="AD1337" s="7"/>
      <c r="AE1337" s="2"/>
      <c r="AF1337" s="7"/>
      <c r="AG1337" s="7"/>
      <c r="AH1337" s="3"/>
    </row>
    <row r="1338" spans="1:34" ht="20.25" x14ac:dyDescent="0.3">
      <c r="A1338" s="7"/>
      <c r="B1338" s="7"/>
      <c r="C1338" s="7"/>
      <c r="D1338" s="2"/>
      <c r="E1338" s="2"/>
      <c r="F1338" s="2"/>
      <c r="G1338" s="7"/>
      <c r="H1338" s="7"/>
      <c r="I1338" s="7"/>
      <c r="J1338" s="7"/>
      <c r="K1338" s="2"/>
      <c r="L1338" s="2"/>
      <c r="M1338" s="2"/>
      <c r="N1338" s="2"/>
      <c r="O1338" s="2"/>
      <c r="P1338" s="2"/>
      <c r="Q1338" s="2"/>
      <c r="R1338" s="2"/>
      <c r="S1338" s="7"/>
      <c r="T1338" s="2"/>
      <c r="U1338" s="28"/>
      <c r="V1338" s="2"/>
      <c r="W1338" s="2"/>
      <c r="X1338" s="28"/>
      <c r="Y1338" s="28"/>
      <c r="Z1338" s="28"/>
      <c r="AA1338" s="2"/>
      <c r="AB1338" s="2"/>
      <c r="AC1338" s="2"/>
      <c r="AD1338" s="7"/>
      <c r="AE1338" s="2"/>
      <c r="AF1338" s="7"/>
      <c r="AG1338" s="7"/>
      <c r="AH1338" s="3"/>
    </row>
    <row r="1339" spans="1:34" ht="20.25" x14ac:dyDescent="0.3">
      <c r="A1339" s="7"/>
      <c r="B1339" s="7"/>
      <c r="C1339" s="7"/>
      <c r="D1339" s="2"/>
      <c r="E1339" s="2"/>
      <c r="F1339" s="2"/>
      <c r="G1339" s="7"/>
      <c r="H1339" s="7"/>
      <c r="I1339" s="7"/>
      <c r="J1339" s="7"/>
      <c r="K1339" s="2"/>
      <c r="L1339" s="2"/>
      <c r="M1339" s="2"/>
      <c r="N1339" s="2"/>
      <c r="O1339" s="2"/>
      <c r="P1339" s="2"/>
      <c r="Q1339" s="2"/>
      <c r="R1339" s="2"/>
      <c r="S1339" s="7"/>
      <c r="T1339" s="2"/>
      <c r="U1339" s="28"/>
      <c r="V1339" s="2"/>
      <c r="W1339" s="2"/>
      <c r="X1339" s="28"/>
      <c r="Y1339" s="28"/>
      <c r="Z1339" s="28"/>
      <c r="AA1339" s="2"/>
      <c r="AB1339" s="2"/>
      <c r="AC1339" s="2"/>
      <c r="AD1339" s="7"/>
      <c r="AE1339" s="2"/>
      <c r="AF1339" s="7"/>
      <c r="AG1339" s="7"/>
      <c r="AH1339" s="3"/>
    </row>
    <row r="1340" spans="1:34" ht="20.25" x14ac:dyDescent="0.3">
      <c r="A1340" s="7"/>
      <c r="B1340" s="7"/>
      <c r="C1340" s="7"/>
      <c r="D1340" s="2"/>
      <c r="E1340" s="2"/>
      <c r="F1340" s="2"/>
      <c r="G1340" s="7"/>
      <c r="H1340" s="7"/>
      <c r="I1340" s="7"/>
      <c r="J1340" s="7"/>
      <c r="K1340" s="2"/>
      <c r="L1340" s="2"/>
      <c r="M1340" s="2"/>
      <c r="N1340" s="2"/>
      <c r="O1340" s="2"/>
      <c r="P1340" s="2"/>
      <c r="Q1340" s="2"/>
      <c r="R1340" s="2"/>
      <c r="S1340" s="7"/>
      <c r="T1340" s="2"/>
      <c r="U1340" s="28"/>
      <c r="V1340" s="2"/>
      <c r="W1340" s="2"/>
      <c r="X1340" s="28"/>
      <c r="Y1340" s="28"/>
      <c r="Z1340" s="28"/>
      <c r="AA1340" s="2"/>
      <c r="AB1340" s="2"/>
      <c r="AC1340" s="2"/>
      <c r="AD1340" s="7"/>
      <c r="AE1340" s="2"/>
      <c r="AF1340" s="7"/>
      <c r="AG1340" s="7"/>
      <c r="AH1340" s="3"/>
    </row>
    <row r="1341" spans="1:34" ht="20.25" x14ac:dyDescent="0.3">
      <c r="A1341" s="7"/>
      <c r="B1341" s="7"/>
      <c r="C1341" s="7"/>
      <c r="D1341" s="2"/>
      <c r="E1341" s="2"/>
      <c r="F1341" s="2"/>
      <c r="G1341" s="7"/>
      <c r="H1341" s="7"/>
      <c r="I1341" s="7"/>
      <c r="J1341" s="7"/>
      <c r="K1341" s="2"/>
      <c r="L1341" s="2"/>
      <c r="M1341" s="2"/>
      <c r="N1341" s="2"/>
      <c r="O1341" s="2"/>
      <c r="P1341" s="2"/>
      <c r="Q1341" s="2"/>
      <c r="R1341" s="2"/>
      <c r="S1341" s="7"/>
      <c r="T1341" s="2"/>
      <c r="U1341" s="28"/>
      <c r="V1341" s="2"/>
      <c r="W1341" s="2"/>
      <c r="X1341" s="28"/>
      <c r="Y1341" s="28"/>
      <c r="Z1341" s="28"/>
      <c r="AA1341" s="2"/>
      <c r="AB1341" s="2"/>
      <c r="AC1341" s="2"/>
      <c r="AD1341" s="7"/>
      <c r="AE1341" s="2"/>
      <c r="AF1341" s="7"/>
      <c r="AG1341" s="7"/>
      <c r="AH1341" s="3"/>
    </row>
    <row r="1342" spans="1:34" ht="20.25" x14ac:dyDescent="0.3">
      <c r="A1342" s="7"/>
      <c r="B1342" s="7"/>
      <c r="C1342" s="7"/>
      <c r="D1342" s="2"/>
      <c r="E1342" s="2"/>
      <c r="F1342" s="2"/>
      <c r="G1342" s="7"/>
      <c r="H1342" s="7"/>
      <c r="I1342" s="7"/>
      <c r="J1342" s="7"/>
      <c r="K1342" s="2"/>
      <c r="L1342" s="2"/>
      <c r="M1342" s="2"/>
      <c r="N1342" s="2"/>
      <c r="O1342" s="2"/>
      <c r="P1342" s="2"/>
      <c r="Q1342" s="2"/>
      <c r="R1342" s="2"/>
      <c r="S1342" s="7"/>
      <c r="T1342" s="2"/>
      <c r="U1342" s="28"/>
      <c r="V1342" s="2"/>
      <c r="W1342" s="2"/>
      <c r="X1342" s="28"/>
      <c r="Y1342" s="28"/>
      <c r="Z1342" s="28"/>
      <c r="AA1342" s="2"/>
      <c r="AB1342" s="2"/>
      <c r="AC1342" s="2"/>
      <c r="AD1342" s="7"/>
      <c r="AE1342" s="2"/>
      <c r="AF1342" s="7"/>
      <c r="AG1342" s="7"/>
      <c r="AH1342" s="3"/>
    </row>
    <row r="1343" spans="1:34" ht="20.25" x14ac:dyDescent="0.3">
      <c r="A1343" s="7"/>
      <c r="B1343" s="7"/>
      <c r="C1343" s="7"/>
      <c r="D1343" s="2"/>
      <c r="E1343" s="2"/>
      <c r="F1343" s="2"/>
      <c r="G1343" s="7"/>
      <c r="H1343" s="7"/>
      <c r="I1343" s="7"/>
      <c r="J1343" s="7"/>
      <c r="K1343" s="2"/>
      <c r="L1343" s="2"/>
      <c r="M1343" s="2"/>
      <c r="N1343" s="2"/>
      <c r="O1343" s="2"/>
      <c r="P1343" s="2"/>
      <c r="Q1343" s="2"/>
      <c r="R1343" s="2"/>
      <c r="S1343" s="7"/>
      <c r="T1343" s="2"/>
      <c r="U1343" s="28"/>
      <c r="V1343" s="2"/>
      <c r="W1343" s="2"/>
      <c r="X1343" s="28"/>
      <c r="Y1343" s="28"/>
      <c r="Z1343" s="28"/>
      <c r="AA1343" s="2"/>
      <c r="AB1343" s="2"/>
      <c r="AC1343" s="2"/>
      <c r="AD1343" s="7"/>
      <c r="AE1343" s="2"/>
      <c r="AF1343" s="7"/>
      <c r="AG1343" s="7"/>
      <c r="AH1343" s="3"/>
    </row>
    <row r="1344" spans="1:34" ht="20.25" x14ac:dyDescent="0.3">
      <c r="A1344" s="7"/>
      <c r="B1344" s="7"/>
      <c r="C1344" s="7"/>
      <c r="D1344" s="2"/>
      <c r="E1344" s="2"/>
      <c r="F1344" s="2"/>
      <c r="G1344" s="7"/>
      <c r="H1344" s="7"/>
      <c r="I1344" s="7"/>
      <c r="J1344" s="7"/>
      <c r="K1344" s="2"/>
      <c r="L1344" s="2"/>
      <c r="M1344" s="2"/>
      <c r="N1344" s="2"/>
      <c r="O1344" s="2"/>
      <c r="P1344" s="2"/>
      <c r="Q1344" s="2"/>
      <c r="R1344" s="2"/>
      <c r="S1344" s="7"/>
      <c r="T1344" s="2"/>
      <c r="U1344" s="28"/>
      <c r="V1344" s="2"/>
      <c r="W1344" s="2"/>
      <c r="X1344" s="28"/>
      <c r="Y1344" s="28"/>
      <c r="Z1344" s="28"/>
      <c r="AA1344" s="2"/>
      <c r="AB1344" s="2"/>
      <c r="AC1344" s="2"/>
      <c r="AD1344" s="7"/>
      <c r="AE1344" s="2"/>
      <c r="AF1344" s="7"/>
      <c r="AG1344" s="7"/>
      <c r="AH1344" s="3"/>
    </row>
    <row r="1345" spans="1:34" ht="20.25" x14ac:dyDescent="0.3">
      <c r="A1345" s="7"/>
      <c r="B1345" s="7"/>
      <c r="C1345" s="7"/>
      <c r="D1345" s="2"/>
      <c r="E1345" s="2"/>
      <c r="F1345" s="2"/>
      <c r="G1345" s="7"/>
      <c r="H1345" s="7"/>
      <c r="I1345" s="7"/>
      <c r="J1345" s="7"/>
      <c r="K1345" s="2"/>
      <c r="L1345" s="2"/>
      <c r="M1345" s="2"/>
      <c r="N1345" s="2"/>
      <c r="O1345" s="2"/>
      <c r="P1345" s="2"/>
      <c r="Q1345" s="2"/>
      <c r="R1345" s="2"/>
      <c r="S1345" s="7"/>
      <c r="T1345" s="2"/>
      <c r="U1345" s="28"/>
      <c r="V1345" s="2"/>
      <c r="W1345" s="2"/>
      <c r="X1345" s="28"/>
      <c r="Y1345" s="28"/>
      <c r="Z1345" s="28"/>
      <c r="AA1345" s="2"/>
      <c r="AB1345" s="2"/>
      <c r="AC1345" s="2"/>
      <c r="AD1345" s="7"/>
      <c r="AE1345" s="2"/>
      <c r="AF1345" s="7"/>
      <c r="AG1345" s="7"/>
      <c r="AH1345" s="3"/>
    </row>
    <row r="1346" spans="1:34" ht="20.25" x14ac:dyDescent="0.3">
      <c r="A1346" s="7"/>
      <c r="B1346" s="7"/>
      <c r="C1346" s="7"/>
      <c r="D1346" s="2"/>
      <c r="E1346" s="2"/>
      <c r="F1346" s="2"/>
      <c r="G1346" s="7"/>
      <c r="H1346" s="7"/>
      <c r="I1346" s="7"/>
      <c r="J1346" s="7"/>
      <c r="K1346" s="2"/>
      <c r="L1346" s="2"/>
      <c r="M1346" s="2"/>
      <c r="N1346" s="2"/>
      <c r="O1346" s="2"/>
      <c r="P1346" s="2"/>
      <c r="Q1346" s="2"/>
      <c r="R1346" s="2"/>
      <c r="S1346" s="7"/>
      <c r="T1346" s="2"/>
      <c r="U1346" s="28"/>
      <c r="V1346" s="2"/>
      <c r="W1346" s="2"/>
      <c r="X1346" s="28"/>
      <c r="Y1346" s="28"/>
      <c r="Z1346" s="28"/>
      <c r="AA1346" s="2"/>
      <c r="AB1346" s="2"/>
      <c r="AC1346" s="2"/>
      <c r="AD1346" s="7"/>
      <c r="AE1346" s="2"/>
      <c r="AF1346" s="4"/>
      <c r="AG1346" s="7"/>
      <c r="AH1346" s="3"/>
    </row>
    <row r="1347" spans="1:34" ht="20.25" x14ac:dyDescent="0.3">
      <c r="A1347" s="7"/>
      <c r="B1347" s="7"/>
      <c r="C1347" s="7"/>
      <c r="D1347" s="2"/>
      <c r="E1347" s="2"/>
      <c r="F1347" s="2"/>
      <c r="G1347" s="7"/>
      <c r="H1347" s="7"/>
      <c r="I1347" s="7"/>
      <c r="J1347" s="7"/>
      <c r="K1347" s="2"/>
      <c r="L1347" s="2"/>
      <c r="M1347" s="2"/>
      <c r="N1347" s="2"/>
      <c r="O1347" s="2"/>
      <c r="P1347" s="2"/>
      <c r="Q1347" s="2"/>
      <c r="R1347" s="2"/>
      <c r="S1347" s="7"/>
      <c r="T1347" s="2"/>
      <c r="U1347" s="28"/>
      <c r="V1347" s="2"/>
      <c r="W1347" s="2"/>
      <c r="X1347" s="28"/>
      <c r="Y1347" s="28"/>
      <c r="Z1347" s="28"/>
      <c r="AA1347" s="2"/>
      <c r="AB1347" s="2"/>
      <c r="AC1347" s="2"/>
      <c r="AD1347" s="7"/>
      <c r="AE1347" s="2"/>
      <c r="AF1347" s="4"/>
      <c r="AG1347" s="7"/>
      <c r="AH1347" s="3"/>
    </row>
    <row r="1348" spans="1:34" ht="20.25" x14ac:dyDescent="0.3">
      <c r="A1348" s="7"/>
      <c r="B1348" s="7"/>
      <c r="C1348" s="7"/>
      <c r="D1348" s="2"/>
      <c r="E1348" s="2"/>
      <c r="F1348" s="2"/>
      <c r="G1348" s="7"/>
      <c r="H1348" s="7"/>
      <c r="I1348" s="7"/>
      <c r="J1348" s="7"/>
      <c r="K1348" s="2"/>
      <c r="L1348" s="2"/>
      <c r="M1348" s="2"/>
      <c r="N1348" s="2"/>
      <c r="O1348" s="2"/>
      <c r="P1348" s="2"/>
      <c r="Q1348" s="2"/>
      <c r="R1348" s="2"/>
      <c r="S1348" s="7"/>
      <c r="T1348" s="2"/>
      <c r="U1348" s="28"/>
      <c r="V1348" s="2"/>
      <c r="W1348" s="2"/>
      <c r="X1348" s="28"/>
      <c r="Y1348" s="28"/>
      <c r="Z1348" s="28"/>
      <c r="AA1348" s="2"/>
      <c r="AB1348" s="2"/>
      <c r="AC1348" s="2"/>
      <c r="AD1348" s="7"/>
      <c r="AE1348" s="2"/>
      <c r="AF1348" s="4"/>
      <c r="AG1348" s="7"/>
      <c r="AH1348" s="3"/>
    </row>
    <row r="1349" spans="1:34" ht="20.25" x14ac:dyDescent="0.3">
      <c r="A1349" s="7"/>
      <c r="B1349" s="7"/>
      <c r="C1349" s="7"/>
      <c r="D1349" s="2"/>
      <c r="E1349" s="2"/>
      <c r="F1349" s="2"/>
      <c r="G1349" s="7"/>
      <c r="H1349" s="7"/>
      <c r="I1349" s="7"/>
      <c r="J1349" s="7"/>
      <c r="K1349" s="2"/>
      <c r="L1349" s="2"/>
      <c r="M1349" s="2"/>
      <c r="N1349" s="2"/>
      <c r="O1349" s="2"/>
      <c r="P1349" s="2"/>
      <c r="Q1349" s="2"/>
      <c r="R1349" s="2"/>
      <c r="S1349" s="7"/>
      <c r="T1349" s="2"/>
      <c r="U1349" s="28"/>
      <c r="V1349" s="2"/>
      <c r="W1349" s="2"/>
      <c r="X1349" s="28"/>
      <c r="Y1349" s="28"/>
      <c r="Z1349" s="28"/>
      <c r="AA1349" s="2"/>
      <c r="AB1349" s="2"/>
      <c r="AC1349" s="2"/>
      <c r="AD1349" s="7"/>
      <c r="AE1349" s="2"/>
      <c r="AF1349" s="4"/>
      <c r="AG1349" s="7"/>
      <c r="AH1349" s="3"/>
    </row>
    <row r="1350" spans="1:34" ht="20.25" x14ac:dyDescent="0.3">
      <c r="A1350" s="7"/>
      <c r="B1350" s="7"/>
      <c r="C1350" s="7"/>
      <c r="D1350" s="2"/>
      <c r="E1350" s="2"/>
      <c r="F1350" s="2"/>
      <c r="G1350" s="7"/>
      <c r="H1350" s="7"/>
      <c r="I1350" s="7"/>
      <c r="J1350" s="7"/>
      <c r="K1350" s="2"/>
      <c r="L1350" s="2"/>
      <c r="M1350" s="2"/>
      <c r="N1350" s="2"/>
      <c r="O1350" s="2"/>
      <c r="P1350" s="2"/>
      <c r="Q1350" s="2"/>
      <c r="R1350" s="2"/>
      <c r="S1350" s="7"/>
      <c r="T1350" s="2"/>
      <c r="U1350" s="28"/>
      <c r="V1350" s="2"/>
      <c r="W1350" s="2"/>
      <c r="X1350" s="28"/>
      <c r="Y1350" s="28"/>
      <c r="Z1350" s="28"/>
      <c r="AA1350" s="2"/>
      <c r="AB1350" s="2"/>
      <c r="AC1350" s="2"/>
      <c r="AD1350" s="7"/>
      <c r="AE1350" s="2"/>
      <c r="AF1350" s="4"/>
      <c r="AG1350" s="7"/>
      <c r="AH1350" s="3"/>
    </row>
    <row r="1351" spans="1:34" ht="20.25" x14ac:dyDescent="0.3">
      <c r="A1351" s="7"/>
      <c r="B1351" s="7"/>
      <c r="C1351" s="7"/>
      <c r="D1351" s="2"/>
      <c r="E1351" s="2"/>
      <c r="F1351" s="2"/>
      <c r="G1351" s="7"/>
      <c r="H1351" s="7"/>
      <c r="I1351" s="7"/>
      <c r="J1351" s="7"/>
      <c r="K1351" s="2"/>
      <c r="L1351" s="2"/>
      <c r="M1351" s="2"/>
      <c r="N1351" s="2"/>
      <c r="O1351" s="2"/>
      <c r="P1351" s="2"/>
      <c r="Q1351" s="2"/>
      <c r="R1351" s="2"/>
      <c r="S1351" s="7"/>
      <c r="T1351" s="2"/>
      <c r="U1351" s="28"/>
      <c r="V1351" s="2"/>
      <c r="W1351" s="2"/>
      <c r="X1351" s="28"/>
      <c r="Y1351" s="28"/>
      <c r="Z1351" s="28"/>
      <c r="AA1351" s="2"/>
      <c r="AB1351" s="2"/>
      <c r="AC1351" s="2"/>
      <c r="AD1351" s="7"/>
      <c r="AE1351" s="2"/>
      <c r="AF1351" s="7"/>
      <c r="AG1351" s="7"/>
      <c r="AH1351" s="3"/>
    </row>
    <row r="1352" spans="1:34" ht="20.25" x14ac:dyDescent="0.3">
      <c r="A1352" s="7"/>
      <c r="B1352" s="7"/>
      <c r="C1352" s="7"/>
      <c r="D1352" s="2"/>
      <c r="E1352" s="2"/>
      <c r="F1352" s="2"/>
      <c r="G1352" s="7"/>
      <c r="H1352" s="7"/>
      <c r="I1352" s="7"/>
      <c r="J1352" s="7"/>
      <c r="K1352" s="2"/>
      <c r="L1352" s="2"/>
      <c r="M1352" s="2"/>
      <c r="N1352" s="2"/>
      <c r="O1352" s="2"/>
      <c r="P1352" s="2"/>
      <c r="Q1352" s="2"/>
      <c r="R1352" s="2"/>
      <c r="S1352" s="7"/>
      <c r="T1352" s="2"/>
      <c r="U1352" s="28"/>
      <c r="V1352" s="2"/>
      <c r="W1352" s="2"/>
      <c r="X1352" s="28"/>
      <c r="Y1352" s="28"/>
      <c r="Z1352" s="28"/>
      <c r="AA1352" s="2"/>
      <c r="AB1352" s="2"/>
      <c r="AC1352" s="2"/>
      <c r="AD1352" s="7"/>
      <c r="AE1352" s="2"/>
      <c r="AF1352" s="5"/>
      <c r="AG1352" s="7"/>
      <c r="AH1352" s="3"/>
    </row>
    <row r="1353" spans="1:34" ht="20.25" x14ac:dyDescent="0.3">
      <c r="A1353" s="7"/>
      <c r="B1353" s="7"/>
      <c r="C1353" s="7"/>
      <c r="D1353" s="2"/>
      <c r="E1353" s="2"/>
      <c r="F1353" s="2"/>
      <c r="G1353" s="7"/>
      <c r="H1353" s="7"/>
      <c r="I1353" s="7"/>
      <c r="J1353" s="7"/>
      <c r="K1353" s="2"/>
      <c r="L1353" s="2"/>
      <c r="M1353" s="2"/>
      <c r="N1353" s="2"/>
      <c r="O1353" s="2"/>
      <c r="P1353" s="2"/>
      <c r="Q1353" s="2"/>
      <c r="R1353" s="2"/>
      <c r="S1353" s="7"/>
      <c r="T1353" s="2"/>
      <c r="U1353" s="28"/>
      <c r="V1353" s="2"/>
      <c r="W1353" s="2"/>
      <c r="X1353" s="28"/>
      <c r="Y1353" s="28"/>
      <c r="Z1353" s="28"/>
      <c r="AA1353" s="2"/>
      <c r="AB1353" s="2"/>
      <c r="AC1353" s="2"/>
      <c r="AD1353" s="7"/>
      <c r="AE1353" s="2"/>
      <c r="AF1353" s="5"/>
      <c r="AG1353" s="7"/>
      <c r="AH1353" s="3"/>
    </row>
    <row r="1354" spans="1:34" ht="20.25" x14ac:dyDescent="0.3">
      <c r="A1354" s="7"/>
      <c r="B1354" s="7"/>
      <c r="C1354" s="7"/>
      <c r="D1354" s="2"/>
      <c r="E1354" s="2"/>
      <c r="F1354" s="2"/>
      <c r="G1354" s="7"/>
      <c r="H1354" s="7"/>
      <c r="I1354" s="7"/>
      <c r="J1354" s="7"/>
      <c r="K1354" s="2"/>
      <c r="L1354" s="2"/>
      <c r="M1354" s="2"/>
      <c r="N1354" s="2"/>
      <c r="O1354" s="2"/>
      <c r="P1354" s="2"/>
      <c r="Q1354" s="2"/>
      <c r="R1354" s="2"/>
      <c r="S1354" s="7"/>
      <c r="T1354" s="2"/>
      <c r="U1354" s="28"/>
      <c r="V1354" s="2"/>
      <c r="W1354" s="2"/>
      <c r="X1354" s="28"/>
      <c r="Y1354" s="28"/>
      <c r="Z1354" s="28"/>
      <c r="AA1354" s="2"/>
      <c r="AB1354" s="2"/>
      <c r="AC1354" s="2"/>
      <c r="AD1354" s="7"/>
      <c r="AE1354" s="2"/>
      <c r="AF1354" s="5"/>
      <c r="AG1354" s="7"/>
      <c r="AH1354" s="3"/>
    </row>
    <row r="1355" spans="1:34" ht="20.25" x14ac:dyDescent="0.3">
      <c r="A1355" s="7"/>
      <c r="B1355" s="7"/>
      <c r="C1355" s="7"/>
      <c r="D1355" s="2"/>
      <c r="E1355" s="2"/>
      <c r="F1355" s="2"/>
      <c r="G1355" s="7"/>
      <c r="H1355" s="7"/>
      <c r="I1355" s="7"/>
      <c r="J1355" s="7"/>
      <c r="K1355" s="2"/>
      <c r="L1355" s="2"/>
      <c r="M1355" s="2"/>
      <c r="N1355" s="2"/>
      <c r="O1355" s="2"/>
      <c r="P1355" s="2"/>
      <c r="Q1355" s="2"/>
      <c r="R1355" s="2"/>
      <c r="S1355" s="7"/>
      <c r="T1355" s="2"/>
      <c r="U1355" s="28"/>
      <c r="V1355" s="2"/>
      <c r="W1355" s="2"/>
      <c r="X1355" s="28"/>
      <c r="Y1355" s="28"/>
      <c r="Z1355" s="28"/>
      <c r="AA1355" s="2"/>
      <c r="AB1355" s="2"/>
      <c r="AC1355" s="2"/>
      <c r="AD1355" s="7"/>
      <c r="AE1355" s="2"/>
      <c r="AF1355" s="5"/>
      <c r="AG1355" s="7"/>
      <c r="AH1355" s="3"/>
    </row>
    <row r="1356" spans="1:34" ht="20.25" x14ac:dyDescent="0.3">
      <c r="A1356" s="7"/>
      <c r="B1356" s="7"/>
      <c r="C1356" s="7"/>
      <c r="D1356" s="2"/>
      <c r="E1356" s="2"/>
      <c r="F1356" s="2"/>
      <c r="G1356" s="7"/>
      <c r="H1356" s="7"/>
      <c r="I1356" s="7"/>
      <c r="J1356" s="7"/>
      <c r="K1356" s="2"/>
      <c r="L1356" s="2"/>
      <c r="M1356" s="2"/>
      <c r="N1356" s="2"/>
      <c r="O1356" s="2"/>
      <c r="P1356" s="2"/>
      <c r="Q1356" s="2"/>
      <c r="R1356" s="2"/>
      <c r="S1356" s="7"/>
      <c r="T1356" s="2"/>
      <c r="U1356" s="28"/>
      <c r="V1356" s="2"/>
      <c r="W1356" s="2"/>
      <c r="X1356" s="28"/>
      <c r="Y1356" s="28"/>
      <c r="Z1356" s="28"/>
      <c r="AA1356" s="2"/>
      <c r="AB1356" s="2"/>
      <c r="AC1356" s="2"/>
      <c r="AD1356" s="7"/>
      <c r="AE1356" s="2"/>
      <c r="AF1356" s="5"/>
      <c r="AG1356" s="7"/>
      <c r="AH1356" s="3"/>
    </row>
    <row r="1357" spans="1:34" ht="20.25" x14ac:dyDescent="0.3">
      <c r="A1357" s="7"/>
      <c r="B1357" s="7"/>
      <c r="C1357" s="7"/>
      <c r="D1357" s="2"/>
      <c r="E1357" s="2"/>
      <c r="F1357" s="2"/>
      <c r="G1357" s="7"/>
      <c r="H1357" s="7"/>
      <c r="I1357" s="7"/>
      <c r="J1357" s="7"/>
      <c r="K1357" s="2"/>
      <c r="L1357" s="2"/>
      <c r="M1357" s="2"/>
      <c r="N1357" s="2"/>
      <c r="O1357" s="2"/>
      <c r="P1357" s="2"/>
      <c r="Q1357" s="2"/>
      <c r="R1357" s="2"/>
      <c r="S1357" s="7"/>
      <c r="T1357" s="2"/>
      <c r="U1357" s="28"/>
      <c r="V1357" s="2"/>
      <c r="W1357" s="2"/>
      <c r="X1357" s="28"/>
      <c r="Y1357" s="28"/>
      <c r="Z1357" s="28"/>
      <c r="AA1357" s="2"/>
      <c r="AB1357" s="2"/>
      <c r="AC1357" s="2"/>
      <c r="AD1357" s="7"/>
      <c r="AE1357" s="2"/>
      <c r="AF1357" s="5"/>
      <c r="AG1357" s="7"/>
      <c r="AH1357" s="3"/>
    </row>
    <row r="1358" spans="1:34" ht="20.25" x14ac:dyDescent="0.3">
      <c r="A1358" s="7"/>
      <c r="B1358" s="7"/>
      <c r="C1358" s="7"/>
      <c r="D1358" s="2"/>
      <c r="E1358" s="2"/>
      <c r="F1358" s="2"/>
      <c r="G1358" s="7"/>
      <c r="H1358" s="7"/>
      <c r="I1358" s="7"/>
      <c r="J1358" s="7"/>
      <c r="K1358" s="2"/>
      <c r="L1358" s="2"/>
      <c r="M1358" s="2"/>
      <c r="N1358" s="2"/>
      <c r="O1358" s="2"/>
      <c r="P1358" s="2"/>
      <c r="Q1358" s="2"/>
      <c r="R1358" s="2"/>
      <c r="S1358" s="7"/>
      <c r="T1358" s="2"/>
      <c r="U1358" s="28"/>
      <c r="V1358" s="2"/>
      <c r="W1358" s="2"/>
      <c r="X1358" s="28"/>
      <c r="Y1358" s="28"/>
      <c r="Z1358" s="28"/>
      <c r="AA1358" s="2"/>
      <c r="AB1358" s="2"/>
      <c r="AC1358" s="2"/>
      <c r="AD1358" s="7"/>
      <c r="AE1358" s="2"/>
      <c r="AF1358" s="5"/>
      <c r="AG1358" s="7"/>
      <c r="AH1358" s="3"/>
    </row>
    <row r="1359" spans="1:34" ht="20.25" x14ac:dyDescent="0.3">
      <c r="A1359" s="7"/>
      <c r="B1359" s="7"/>
      <c r="C1359" s="7"/>
      <c r="D1359" s="2"/>
      <c r="E1359" s="2"/>
      <c r="F1359" s="2"/>
      <c r="G1359" s="7"/>
      <c r="H1359" s="7"/>
      <c r="I1359" s="7"/>
      <c r="J1359" s="7"/>
      <c r="K1359" s="2"/>
      <c r="L1359" s="2"/>
      <c r="M1359" s="2"/>
      <c r="N1359" s="2"/>
      <c r="O1359" s="2"/>
      <c r="P1359" s="2"/>
      <c r="Q1359" s="2"/>
      <c r="R1359" s="2"/>
      <c r="S1359" s="7"/>
      <c r="T1359" s="2"/>
      <c r="U1359" s="28"/>
      <c r="V1359" s="2"/>
      <c r="W1359" s="2"/>
      <c r="X1359" s="28"/>
      <c r="Y1359" s="28"/>
      <c r="Z1359" s="28"/>
      <c r="AA1359" s="2"/>
      <c r="AB1359" s="2"/>
      <c r="AC1359" s="2"/>
      <c r="AD1359" s="7"/>
      <c r="AE1359" s="2"/>
      <c r="AF1359" s="5"/>
      <c r="AG1359" s="7"/>
      <c r="AH1359" s="3"/>
    </row>
    <row r="1360" spans="1:34" ht="20.25" x14ac:dyDescent="0.3">
      <c r="A1360" s="7"/>
      <c r="B1360" s="7"/>
      <c r="C1360" s="7"/>
      <c r="D1360" s="2"/>
      <c r="E1360" s="2"/>
      <c r="F1360" s="2"/>
      <c r="G1360" s="7"/>
      <c r="H1360" s="7"/>
      <c r="I1360" s="7"/>
      <c r="J1360" s="7"/>
      <c r="K1360" s="2"/>
      <c r="L1360" s="2"/>
      <c r="M1360" s="2"/>
      <c r="N1360" s="2"/>
      <c r="O1360" s="2"/>
      <c r="P1360" s="2"/>
      <c r="Q1360" s="2"/>
      <c r="R1360" s="2"/>
      <c r="S1360" s="7"/>
      <c r="T1360" s="2"/>
      <c r="U1360" s="28"/>
      <c r="V1360" s="2"/>
      <c r="W1360" s="2"/>
      <c r="X1360" s="28"/>
      <c r="Y1360" s="28"/>
      <c r="Z1360" s="28"/>
      <c r="AA1360" s="2"/>
      <c r="AB1360" s="2"/>
      <c r="AC1360" s="2"/>
      <c r="AD1360" s="7"/>
      <c r="AE1360" s="2"/>
      <c r="AF1360" s="5"/>
      <c r="AG1360" s="7"/>
      <c r="AH1360" s="3"/>
    </row>
    <row r="1361" spans="1:34" ht="20.25" x14ac:dyDescent="0.3">
      <c r="A1361" s="7"/>
      <c r="B1361" s="7"/>
      <c r="C1361" s="7"/>
      <c r="D1361" s="2"/>
      <c r="E1361" s="2"/>
      <c r="F1361" s="2"/>
      <c r="G1361" s="7"/>
      <c r="H1361" s="7"/>
      <c r="I1361" s="7"/>
      <c r="J1361" s="7"/>
      <c r="K1361" s="2"/>
      <c r="L1361" s="2"/>
      <c r="M1361" s="2"/>
      <c r="N1361" s="2"/>
      <c r="O1361" s="2"/>
      <c r="P1361" s="2"/>
      <c r="Q1361" s="2"/>
      <c r="R1361" s="2"/>
      <c r="S1361" s="7"/>
      <c r="T1361" s="2"/>
      <c r="U1361" s="28"/>
      <c r="V1361" s="2"/>
      <c r="W1361" s="2"/>
      <c r="X1361" s="28"/>
      <c r="Y1361" s="28"/>
      <c r="Z1361" s="28"/>
      <c r="AA1361" s="2"/>
      <c r="AB1361" s="2"/>
      <c r="AC1361" s="2"/>
      <c r="AD1361" s="7"/>
      <c r="AE1361" s="2"/>
      <c r="AF1361" s="5"/>
      <c r="AG1361" s="7"/>
      <c r="AH1361" s="3"/>
    </row>
    <row r="1362" spans="1:34" ht="20.25" x14ac:dyDescent="0.3">
      <c r="A1362" s="7"/>
      <c r="B1362" s="7"/>
      <c r="C1362" s="7"/>
      <c r="D1362" s="2"/>
      <c r="E1362" s="2"/>
      <c r="F1362" s="2"/>
      <c r="G1362" s="7"/>
      <c r="H1362" s="7"/>
      <c r="I1362" s="7"/>
      <c r="J1362" s="7"/>
      <c r="K1362" s="2"/>
      <c r="L1362" s="2"/>
      <c r="M1362" s="2"/>
      <c r="N1362" s="2"/>
      <c r="O1362" s="2"/>
      <c r="P1362" s="2"/>
      <c r="Q1362" s="2"/>
      <c r="R1362" s="2"/>
      <c r="S1362" s="7"/>
      <c r="T1362" s="2"/>
      <c r="U1362" s="28"/>
      <c r="V1362" s="2"/>
      <c r="W1362" s="2"/>
      <c r="X1362" s="28"/>
      <c r="Y1362" s="28"/>
      <c r="Z1362" s="28"/>
      <c r="AA1362" s="2"/>
      <c r="AB1362" s="2"/>
      <c r="AC1362" s="2"/>
      <c r="AD1362" s="7"/>
      <c r="AE1362" s="2"/>
      <c r="AF1362" s="5"/>
      <c r="AG1362" s="7"/>
      <c r="AH1362" s="3"/>
    </row>
    <row r="1363" spans="1:34" ht="20.25" x14ac:dyDescent="0.3">
      <c r="A1363" s="7"/>
      <c r="B1363" s="7"/>
      <c r="C1363" s="7"/>
      <c r="D1363" s="2"/>
      <c r="E1363" s="2"/>
      <c r="F1363" s="2"/>
      <c r="G1363" s="7"/>
      <c r="H1363" s="7"/>
      <c r="I1363" s="7"/>
      <c r="J1363" s="7"/>
      <c r="K1363" s="2"/>
      <c r="L1363" s="2"/>
      <c r="M1363" s="2"/>
      <c r="N1363" s="2"/>
      <c r="O1363" s="2"/>
      <c r="P1363" s="2"/>
      <c r="Q1363" s="2"/>
      <c r="R1363" s="2"/>
      <c r="S1363" s="7"/>
      <c r="T1363" s="2"/>
      <c r="U1363" s="28"/>
      <c r="V1363" s="2"/>
      <c r="W1363" s="2"/>
      <c r="X1363" s="28"/>
      <c r="Y1363" s="28"/>
      <c r="Z1363" s="28"/>
      <c r="AA1363" s="2"/>
      <c r="AB1363" s="2"/>
      <c r="AC1363" s="2"/>
      <c r="AD1363" s="7"/>
      <c r="AE1363" s="2"/>
      <c r="AF1363" s="7"/>
      <c r="AG1363" s="7"/>
      <c r="AH1363" s="3"/>
    </row>
    <row r="1365" spans="1:34" ht="18.75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26"/>
      <c r="V1365" s="7"/>
      <c r="W1365" s="7"/>
      <c r="X1365" s="26"/>
      <c r="Y1365" s="26"/>
      <c r="Z1365" s="26"/>
      <c r="AA1365" s="7"/>
      <c r="AB1365" s="7"/>
      <c r="AC1365" s="7"/>
      <c r="AD1365" s="7"/>
      <c r="AE1365" s="7"/>
      <c r="AF1365" s="7"/>
      <c r="AG1365" s="7"/>
      <c r="AH1365" s="7"/>
    </row>
    <row r="1366" spans="1:34" ht="20.25" x14ac:dyDescent="0.3">
      <c r="A1366" s="7"/>
      <c r="B1366" s="7"/>
      <c r="C1366" s="7"/>
      <c r="D1366" s="2"/>
      <c r="E1366" s="2"/>
      <c r="F1366" s="2"/>
      <c r="G1366" s="7"/>
      <c r="H1366" s="7"/>
      <c r="I1366" s="7"/>
      <c r="J1366" s="7"/>
      <c r="K1366" s="2"/>
      <c r="L1366" s="2"/>
      <c r="M1366" s="2"/>
      <c r="N1366" s="2"/>
      <c r="O1366" s="2"/>
      <c r="P1366" s="2"/>
      <c r="Q1366" s="2"/>
      <c r="R1366" s="2"/>
      <c r="S1366" s="7"/>
      <c r="T1366" s="2"/>
      <c r="U1366" s="28"/>
      <c r="V1366" s="2"/>
      <c r="W1366" s="2"/>
      <c r="X1366" s="28"/>
      <c r="Y1366" s="28"/>
      <c r="Z1366" s="28"/>
      <c r="AA1366" s="2"/>
      <c r="AB1366" s="2"/>
      <c r="AC1366" s="2"/>
      <c r="AD1366" s="7"/>
      <c r="AE1366" s="2"/>
      <c r="AF1366" s="7"/>
      <c r="AG1366" s="7"/>
      <c r="AH1366" s="3"/>
    </row>
    <row r="1367" spans="1:34" ht="20.25" x14ac:dyDescent="0.3">
      <c r="A1367" s="7"/>
      <c r="B1367" s="7"/>
      <c r="C1367" s="7"/>
      <c r="D1367" s="2"/>
      <c r="E1367" s="2"/>
      <c r="F1367" s="2"/>
      <c r="G1367" s="7"/>
      <c r="H1367" s="7"/>
      <c r="I1367" s="7"/>
      <c r="J1367" s="7"/>
      <c r="K1367" s="2"/>
      <c r="L1367" s="2"/>
      <c r="M1367" s="2"/>
      <c r="N1367" s="2"/>
      <c r="O1367" s="2"/>
      <c r="P1367" s="2"/>
      <c r="Q1367" s="2"/>
      <c r="R1367" s="2"/>
      <c r="S1367" s="7"/>
      <c r="T1367" s="2"/>
      <c r="U1367" s="28"/>
      <c r="V1367" s="2"/>
      <c r="W1367" s="2"/>
      <c r="X1367" s="28"/>
      <c r="Y1367" s="28"/>
      <c r="Z1367" s="28"/>
      <c r="AA1367" s="2"/>
      <c r="AB1367" s="2"/>
      <c r="AC1367" s="2"/>
      <c r="AD1367" s="7"/>
      <c r="AE1367" s="2"/>
      <c r="AF1367" s="7"/>
      <c r="AG1367" s="7"/>
      <c r="AH1367" s="3"/>
    </row>
    <row r="1368" spans="1:34" ht="20.25" x14ac:dyDescent="0.3">
      <c r="A1368" s="7"/>
      <c r="B1368" s="7"/>
      <c r="C1368" s="7"/>
      <c r="D1368" s="2"/>
      <c r="E1368" s="2"/>
      <c r="F1368" s="2"/>
      <c r="G1368" s="7"/>
      <c r="H1368" s="7"/>
      <c r="I1368" s="7"/>
      <c r="J1368" s="7"/>
      <c r="K1368" s="2"/>
      <c r="L1368" s="2"/>
      <c r="M1368" s="2"/>
      <c r="N1368" s="2"/>
      <c r="O1368" s="2"/>
      <c r="P1368" s="2"/>
      <c r="Q1368" s="2"/>
      <c r="R1368" s="2"/>
      <c r="S1368" s="7"/>
      <c r="T1368" s="2"/>
      <c r="U1368" s="28"/>
      <c r="V1368" s="2"/>
      <c r="W1368" s="2"/>
      <c r="X1368" s="28"/>
      <c r="Y1368" s="28"/>
      <c r="Z1368" s="28"/>
      <c r="AA1368" s="2"/>
      <c r="AB1368" s="2"/>
      <c r="AC1368" s="2"/>
      <c r="AD1368" s="7"/>
      <c r="AE1368" s="2"/>
      <c r="AF1368" s="7"/>
      <c r="AG1368" s="7"/>
      <c r="AH1368" s="3"/>
    </row>
    <row r="1369" spans="1:34" ht="20.25" x14ac:dyDescent="0.3">
      <c r="A1369" s="7"/>
      <c r="B1369" s="7"/>
      <c r="C1369" s="7"/>
      <c r="D1369" s="2"/>
      <c r="E1369" s="2"/>
      <c r="F1369" s="2"/>
      <c r="G1369" s="7"/>
      <c r="H1369" s="7"/>
      <c r="I1369" s="7"/>
      <c r="J1369" s="7"/>
      <c r="K1369" s="2"/>
      <c r="L1369" s="2"/>
      <c r="M1369" s="2"/>
      <c r="N1369" s="2"/>
      <c r="O1369" s="2"/>
      <c r="P1369" s="2"/>
      <c r="Q1369" s="2"/>
      <c r="R1369" s="2"/>
      <c r="S1369" s="7"/>
      <c r="T1369" s="2"/>
      <c r="U1369" s="28"/>
      <c r="V1369" s="2"/>
      <c r="W1369" s="2"/>
      <c r="X1369" s="28"/>
      <c r="Y1369" s="28"/>
      <c r="Z1369" s="28"/>
      <c r="AA1369" s="2"/>
      <c r="AB1369" s="2"/>
      <c r="AC1369" s="2"/>
      <c r="AD1369" s="7"/>
      <c r="AE1369" s="2"/>
      <c r="AF1369" s="7"/>
      <c r="AG1369" s="7"/>
      <c r="AH1369" s="3"/>
    </row>
    <row r="1370" spans="1:34" ht="20.25" x14ac:dyDescent="0.3">
      <c r="A1370" s="7"/>
      <c r="B1370" s="7"/>
      <c r="C1370" s="7"/>
      <c r="D1370" s="2"/>
      <c r="E1370" s="2"/>
      <c r="F1370" s="2"/>
      <c r="G1370" s="7"/>
      <c r="H1370" s="7"/>
      <c r="I1370" s="7"/>
      <c r="J1370" s="7"/>
      <c r="K1370" s="2"/>
      <c r="L1370" s="2"/>
      <c r="M1370" s="2"/>
      <c r="N1370" s="2"/>
      <c r="O1370" s="2"/>
      <c r="P1370" s="2"/>
      <c r="Q1370" s="2"/>
      <c r="R1370" s="2"/>
      <c r="S1370" s="7"/>
      <c r="T1370" s="2"/>
      <c r="U1370" s="28"/>
      <c r="V1370" s="2"/>
      <c r="W1370" s="2"/>
      <c r="X1370" s="28"/>
      <c r="Y1370" s="28"/>
      <c r="Z1370" s="28"/>
      <c r="AA1370" s="2"/>
      <c r="AB1370" s="2"/>
      <c r="AC1370" s="2"/>
      <c r="AD1370" s="7"/>
      <c r="AE1370" s="2"/>
      <c r="AF1370" s="7"/>
      <c r="AG1370" s="7"/>
      <c r="AH1370" s="3"/>
    </row>
    <row r="1371" spans="1:34" ht="20.25" x14ac:dyDescent="0.3">
      <c r="A1371" s="7"/>
      <c r="B1371" s="7"/>
      <c r="C1371" s="7"/>
      <c r="D1371" s="2"/>
      <c r="E1371" s="2"/>
      <c r="F1371" s="2"/>
      <c r="G1371" s="7"/>
      <c r="H1371" s="7"/>
      <c r="I1371" s="7"/>
      <c r="J1371" s="7"/>
      <c r="K1371" s="2"/>
      <c r="L1371" s="2"/>
      <c r="M1371" s="2"/>
      <c r="N1371" s="2"/>
      <c r="O1371" s="2"/>
      <c r="P1371" s="2"/>
      <c r="Q1371" s="2"/>
      <c r="R1371" s="2"/>
      <c r="S1371" s="7"/>
      <c r="T1371" s="2"/>
      <c r="U1371" s="28"/>
      <c r="V1371" s="2"/>
      <c r="W1371" s="2"/>
      <c r="X1371" s="28"/>
      <c r="Y1371" s="28"/>
      <c r="Z1371" s="28"/>
      <c r="AA1371" s="2"/>
      <c r="AB1371" s="2"/>
      <c r="AC1371" s="2"/>
      <c r="AD1371" s="7"/>
      <c r="AE1371" s="2"/>
      <c r="AF1371" s="7"/>
      <c r="AG1371" s="7"/>
      <c r="AH1371" s="3"/>
    </row>
    <row r="1372" spans="1:34" ht="20.25" x14ac:dyDescent="0.3">
      <c r="A1372" s="7"/>
      <c r="B1372" s="7"/>
      <c r="C1372" s="7"/>
      <c r="D1372" s="2"/>
      <c r="E1372" s="2"/>
      <c r="F1372" s="2"/>
      <c r="G1372" s="7"/>
      <c r="H1372" s="7"/>
      <c r="I1372" s="7"/>
      <c r="J1372" s="7"/>
      <c r="K1372" s="2"/>
      <c r="L1372" s="2"/>
      <c r="M1372" s="2"/>
      <c r="N1372" s="2"/>
      <c r="O1372" s="2"/>
      <c r="P1372" s="2"/>
      <c r="Q1372" s="2"/>
      <c r="R1372" s="2"/>
      <c r="S1372" s="7"/>
      <c r="T1372" s="2"/>
      <c r="U1372" s="28"/>
      <c r="V1372" s="2"/>
      <c r="W1372" s="2"/>
      <c r="X1372" s="28"/>
      <c r="Y1372" s="28"/>
      <c r="Z1372" s="28"/>
      <c r="AA1372" s="2"/>
      <c r="AB1372" s="2"/>
      <c r="AC1372" s="2"/>
      <c r="AD1372" s="7"/>
      <c r="AE1372" s="2"/>
      <c r="AF1372" s="7"/>
      <c r="AG1372" s="7"/>
      <c r="AH1372" s="3"/>
    </row>
    <row r="1373" spans="1:34" ht="20.25" x14ac:dyDescent="0.3">
      <c r="A1373" s="7"/>
      <c r="B1373" s="7"/>
      <c r="C1373" s="7"/>
      <c r="D1373" s="2"/>
      <c r="E1373" s="2"/>
      <c r="F1373" s="2"/>
      <c r="G1373" s="7"/>
      <c r="H1373" s="7"/>
      <c r="I1373" s="7"/>
      <c r="J1373" s="7"/>
      <c r="K1373" s="2"/>
      <c r="L1373" s="2"/>
      <c r="M1373" s="2"/>
      <c r="N1373" s="2"/>
      <c r="O1373" s="2"/>
      <c r="P1373" s="2"/>
      <c r="Q1373" s="2"/>
      <c r="R1373" s="2"/>
      <c r="S1373" s="7"/>
      <c r="T1373" s="2"/>
      <c r="U1373" s="28"/>
      <c r="V1373" s="2"/>
      <c r="W1373" s="2"/>
      <c r="X1373" s="28"/>
      <c r="Y1373" s="28"/>
      <c r="Z1373" s="28"/>
      <c r="AA1373" s="2"/>
      <c r="AB1373" s="2"/>
      <c r="AC1373" s="2"/>
      <c r="AD1373" s="7"/>
      <c r="AE1373" s="2"/>
      <c r="AF1373" s="7"/>
      <c r="AG1373" s="7"/>
      <c r="AH1373" s="3"/>
    </row>
    <row r="1374" spans="1:34" ht="20.25" x14ac:dyDescent="0.3">
      <c r="A1374" s="7"/>
      <c r="B1374" s="7"/>
      <c r="C1374" s="7"/>
      <c r="D1374" s="2"/>
      <c r="E1374" s="2"/>
      <c r="F1374" s="2"/>
      <c r="G1374" s="7"/>
      <c r="H1374" s="7"/>
      <c r="I1374" s="7"/>
      <c r="J1374" s="7"/>
      <c r="K1374" s="2"/>
      <c r="L1374" s="2"/>
      <c r="M1374" s="2"/>
      <c r="N1374" s="2"/>
      <c r="O1374" s="2"/>
      <c r="P1374" s="2"/>
      <c r="Q1374" s="2"/>
      <c r="R1374" s="2"/>
      <c r="S1374" s="7"/>
      <c r="T1374" s="2"/>
      <c r="U1374" s="28"/>
      <c r="V1374" s="2"/>
      <c r="W1374" s="2"/>
      <c r="X1374" s="28"/>
      <c r="Y1374" s="28"/>
      <c r="Z1374" s="28"/>
      <c r="AA1374" s="2"/>
      <c r="AB1374" s="2"/>
      <c r="AC1374" s="2"/>
      <c r="AD1374" s="7"/>
      <c r="AE1374" s="2"/>
      <c r="AF1374" s="7"/>
      <c r="AG1374" s="7"/>
      <c r="AH1374" s="3"/>
    </row>
    <row r="1375" spans="1:34" ht="20.25" x14ac:dyDescent="0.3">
      <c r="A1375" s="7"/>
      <c r="B1375" s="7"/>
      <c r="C1375" s="7"/>
      <c r="D1375" s="2"/>
      <c r="E1375" s="2"/>
      <c r="F1375" s="2"/>
      <c r="G1375" s="7"/>
      <c r="H1375" s="7"/>
      <c r="I1375" s="7"/>
      <c r="J1375" s="7"/>
      <c r="K1375" s="2"/>
      <c r="L1375" s="2"/>
      <c r="M1375" s="2"/>
      <c r="N1375" s="2"/>
      <c r="O1375" s="2"/>
      <c r="P1375" s="2"/>
      <c r="Q1375" s="2"/>
      <c r="R1375" s="2"/>
      <c r="S1375" s="7"/>
      <c r="T1375" s="2"/>
      <c r="U1375" s="28"/>
      <c r="V1375" s="2"/>
      <c r="W1375" s="2"/>
      <c r="X1375" s="28"/>
      <c r="Y1375" s="28"/>
      <c r="Z1375" s="28"/>
      <c r="AA1375" s="2"/>
      <c r="AB1375" s="2"/>
      <c r="AC1375" s="2"/>
      <c r="AD1375" s="7"/>
      <c r="AE1375" s="2"/>
      <c r="AF1375" s="4"/>
      <c r="AG1375" s="7"/>
      <c r="AH1375" s="3"/>
    </row>
    <row r="1376" spans="1:34" ht="20.25" x14ac:dyDescent="0.3">
      <c r="A1376" s="7"/>
      <c r="B1376" s="7"/>
      <c r="C1376" s="7"/>
      <c r="D1376" s="2"/>
      <c r="E1376" s="2"/>
      <c r="F1376" s="2"/>
      <c r="G1376" s="7"/>
      <c r="H1376" s="7"/>
      <c r="I1376" s="7"/>
      <c r="J1376" s="7"/>
      <c r="K1376" s="2"/>
      <c r="L1376" s="2"/>
      <c r="M1376" s="2"/>
      <c r="N1376" s="2"/>
      <c r="O1376" s="2"/>
      <c r="P1376" s="2"/>
      <c r="Q1376" s="2"/>
      <c r="R1376" s="2"/>
      <c r="S1376" s="7"/>
      <c r="T1376" s="2"/>
      <c r="U1376" s="28"/>
      <c r="V1376" s="2"/>
      <c r="W1376" s="2"/>
      <c r="X1376" s="28"/>
      <c r="Y1376" s="28"/>
      <c r="Z1376" s="28"/>
      <c r="AA1376" s="2"/>
      <c r="AB1376" s="2"/>
      <c r="AC1376" s="2"/>
      <c r="AD1376" s="7"/>
      <c r="AE1376" s="2"/>
      <c r="AF1376" s="4"/>
      <c r="AG1376" s="7"/>
      <c r="AH1376" s="3"/>
    </row>
    <row r="1377" spans="1:34" ht="20.25" x14ac:dyDescent="0.3">
      <c r="A1377" s="7"/>
      <c r="B1377" s="7"/>
      <c r="C1377" s="7"/>
      <c r="D1377" s="2"/>
      <c r="E1377" s="2"/>
      <c r="F1377" s="2"/>
      <c r="G1377" s="7"/>
      <c r="H1377" s="7"/>
      <c r="I1377" s="7"/>
      <c r="J1377" s="7"/>
      <c r="K1377" s="2"/>
      <c r="L1377" s="2"/>
      <c r="M1377" s="2"/>
      <c r="N1377" s="2"/>
      <c r="O1377" s="2"/>
      <c r="P1377" s="2"/>
      <c r="Q1377" s="2"/>
      <c r="R1377" s="2"/>
      <c r="S1377" s="7"/>
      <c r="T1377" s="2"/>
      <c r="U1377" s="28"/>
      <c r="V1377" s="2"/>
      <c r="W1377" s="2"/>
      <c r="X1377" s="28"/>
      <c r="Y1377" s="28"/>
      <c r="Z1377" s="28"/>
      <c r="AA1377" s="2"/>
      <c r="AB1377" s="2"/>
      <c r="AC1377" s="2"/>
      <c r="AD1377" s="7"/>
      <c r="AE1377" s="2"/>
      <c r="AF1377" s="4"/>
      <c r="AG1377" s="7"/>
      <c r="AH1377" s="3"/>
    </row>
    <row r="1378" spans="1:34" ht="20.25" x14ac:dyDescent="0.3">
      <c r="A1378" s="7"/>
      <c r="B1378" s="7"/>
      <c r="C1378" s="7"/>
      <c r="D1378" s="2"/>
      <c r="E1378" s="2"/>
      <c r="F1378" s="2"/>
      <c r="G1378" s="7"/>
      <c r="H1378" s="7"/>
      <c r="I1378" s="7"/>
      <c r="J1378" s="7"/>
      <c r="K1378" s="2"/>
      <c r="L1378" s="2"/>
      <c r="M1378" s="2"/>
      <c r="N1378" s="2"/>
      <c r="O1378" s="2"/>
      <c r="P1378" s="2"/>
      <c r="Q1378" s="2"/>
      <c r="R1378" s="2"/>
      <c r="S1378" s="7"/>
      <c r="T1378" s="2"/>
      <c r="U1378" s="28"/>
      <c r="V1378" s="2"/>
      <c r="W1378" s="2"/>
      <c r="X1378" s="28"/>
      <c r="Y1378" s="28"/>
      <c r="Z1378" s="28"/>
      <c r="AA1378" s="2"/>
      <c r="AB1378" s="2"/>
      <c r="AC1378" s="2"/>
      <c r="AD1378" s="7"/>
      <c r="AE1378" s="2"/>
      <c r="AF1378" s="4"/>
      <c r="AG1378" s="7"/>
      <c r="AH1378" s="3"/>
    </row>
    <row r="1379" spans="1:34" ht="20.25" x14ac:dyDescent="0.3">
      <c r="A1379" s="7"/>
      <c r="B1379" s="7"/>
      <c r="C1379" s="7"/>
      <c r="D1379" s="2"/>
      <c r="E1379" s="2"/>
      <c r="F1379" s="2"/>
      <c r="G1379" s="7"/>
      <c r="H1379" s="7"/>
      <c r="I1379" s="7"/>
      <c r="J1379" s="7"/>
      <c r="K1379" s="2"/>
      <c r="L1379" s="2"/>
      <c r="M1379" s="2"/>
      <c r="N1379" s="2"/>
      <c r="O1379" s="2"/>
      <c r="P1379" s="2"/>
      <c r="Q1379" s="2"/>
      <c r="R1379" s="2"/>
      <c r="S1379" s="7"/>
      <c r="T1379" s="2"/>
      <c r="U1379" s="28"/>
      <c r="V1379" s="2"/>
      <c r="W1379" s="2"/>
      <c r="X1379" s="28"/>
      <c r="Y1379" s="28"/>
      <c r="Z1379" s="28"/>
      <c r="AA1379" s="2"/>
      <c r="AB1379" s="2"/>
      <c r="AC1379" s="2"/>
      <c r="AD1379" s="7"/>
      <c r="AE1379" s="2"/>
      <c r="AF1379" s="4"/>
      <c r="AG1379" s="7"/>
      <c r="AH1379" s="3"/>
    </row>
    <row r="1380" spans="1:34" ht="20.25" x14ac:dyDescent="0.3">
      <c r="A1380" s="7"/>
      <c r="B1380" s="7"/>
      <c r="C1380" s="7"/>
      <c r="D1380" s="2"/>
      <c r="E1380" s="2"/>
      <c r="F1380" s="2"/>
      <c r="G1380" s="7"/>
      <c r="H1380" s="7"/>
      <c r="I1380" s="7"/>
      <c r="J1380" s="7"/>
      <c r="K1380" s="2"/>
      <c r="L1380" s="2"/>
      <c r="M1380" s="2"/>
      <c r="N1380" s="2"/>
      <c r="O1380" s="2"/>
      <c r="P1380" s="2"/>
      <c r="Q1380" s="2"/>
      <c r="R1380" s="2"/>
      <c r="S1380" s="7"/>
      <c r="T1380" s="2"/>
      <c r="U1380" s="28"/>
      <c r="V1380" s="2"/>
      <c r="W1380" s="2"/>
      <c r="X1380" s="28"/>
      <c r="Y1380" s="28"/>
      <c r="Z1380" s="28"/>
      <c r="AA1380" s="2"/>
      <c r="AB1380" s="2"/>
      <c r="AC1380" s="2"/>
      <c r="AD1380" s="7"/>
      <c r="AE1380" s="2"/>
      <c r="AF1380" s="7"/>
      <c r="AG1380" s="7"/>
      <c r="AH1380" s="3"/>
    </row>
    <row r="1381" spans="1:34" ht="20.25" x14ac:dyDescent="0.3">
      <c r="A1381" s="7"/>
      <c r="B1381" s="7"/>
      <c r="C1381" s="7"/>
      <c r="D1381" s="2"/>
      <c r="E1381" s="2"/>
      <c r="F1381" s="2"/>
      <c r="G1381" s="7"/>
      <c r="H1381" s="7"/>
      <c r="I1381" s="7"/>
      <c r="J1381" s="7"/>
      <c r="K1381" s="2"/>
      <c r="L1381" s="2"/>
      <c r="M1381" s="2"/>
      <c r="N1381" s="2"/>
      <c r="O1381" s="2"/>
      <c r="P1381" s="2"/>
      <c r="Q1381" s="2"/>
      <c r="R1381" s="2"/>
      <c r="S1381" s="7"/>
      <c r="T1381" s="2"/>
      <c r="U1381" s="28"/>
      <c r="V1381" s="2"/>
      <c r="W1381" s="2"/>
      <c r="X1381" s="28"/>
      <c r="Y1381" s="28"/>
      <c r="Z1381" s="28"/>
      <c r="AA1381" s="2"/>
      <c r="AB1381" s="2"/>
      <c r="AC1381" s="2"/>
      <c r="AD1381" s="7"/>
      <c r="AE1381" s="2"/>
      <c r="AF1381" s="5"/>
      <c r="AG1381" s="7"/>
      <c r="AH1381" s="3"/>
    </row>
    <row r="1382" spans="1:34" ht="20.25" x14ac:dyDescent="0.3">
      <c r="A1382" s="7"/>
      <c r="B1382" s="7"/>
      <c r="C1382" s="7"/>
      <c r="D1382" s="2"/>
      <c r="E1382" s="2"/>
      <c r="F1382" s="2"/>
      <c r="G1382" s="7"/>
      <c r="H1382" s="7"/>
      <c r="I1382" s="7"/>
      <c r="J1382" s="7"/>
      <c r="K1382" s="2"/>
      <c r="L1382" s="2"/>
      <c r="M1382" s="2"/>
      <c r="N1382" s="2"/>
      <c r="O1382" s="2"/>
      <c r="P1382" s="2"/>
      <c r="Q1382" s="2"/>
      <c r="R1382" s="2"/>
      <c r="S1382" s="7"/>
      <c r="T1382" s="2"/>
      <c r="U1382" s="28"/>
      <c r="V1382" s="2"/>
      <c r="W1382" s="2"/>
      <c r="X1382" s="28"/>
      <c r="Y1382" s="28"/>
      <c r="Z1382" s="28"/>
      <c r="AA1382" s="2"/>
      <c r="AB1382" s="2"/>
      <c r="AC1382" s="2"/>
      <c r="AD1382" s="7"/>
      <c r="AE1382" s="2"/>
      <c r="AF1382" s="5"/>
      <c r="AG1382" s="7"/>
      <c r="AH1382" s="3"/>
    </row>
    <row r="1383" spans="1:34" ht="20.25" x14ac:dyDescent="0.3">
      <c r="A1383" s="7"/>
      <c r="B1383" s="7"/>
      <c r="C1383" s="7"/>
      <c r="D1383" s="2"/>
      <c r="E1383" s="2"/>
      <c r="F1383" s="2"/>
      <c r="G1383" s="7"/>
      <c r="H1383" s="7"/>
      <c r="I1383" s="7"/>
      <c r="J1383" s="7"/>
      <c r="K1383" s="2"/>
      <c r="L1383" s="2"/>
      <c r="M1383" s="2"/>
      <c r="N1383" s="2"/>
      <c r="O1383" s="2"/>
      <c r="P1383" s="2"/>
      <c r="Q1383" s="2"/>
      <c r="R1383" s="2"/>
      <c r="S1383" s="7"/>
      <c r="T1383" s="2"/>
      <c r="U1383" s="28"/>
      <c r="V1383" s="2"/>
      <c r="W1383" s="2"/>
      <c r="X1383" s="28"/>
      <c r="Y1383" s="28"/>
      <c r="Z1383" s="28"/>
      <c r="AA1383" s="2"/>
      <c r="AB1383" s="2"/>
      <c r="AC1383" s="2"/>
      <c r="AD1383" s="7"/>
      <c r="AE1383" s="2"/>
      <c r="AF1383" s="5"/>
      <c r="AG1383" s="7"/>
      <c r="AH1383" s="3"/>
    </row>
    <row r="1384" spans="1:34" ht="20.25" x14ac:dyDescent="0.3">
      <c r="A1384" s="7"/>
      <c r="B1384" s="7"/>
      <c r="C1384" s="7"/>
      <c r="D1384" s="2"/>
      <c r="E1384" s="2"/>
      <c r="F1384" s="2"/>
      <c r="G1384" s="7"/>
      <c r="H1384" s="7"/>
      <c r="I1384" s="7"/>
      <c r="J1384" s="7"/>
      <c r="K1384" s="2"/>
      <c r="L1384" s="2"/>
      <c r="M1384" s="2"/>
      <c r="N1384" s="2"/>
      <c r="O1384" s="2"/>
      <c r="P1384" s="2"/>
      <c r="Q1384" s="2"/>
      <c r="R1384" s="2"/>
      <c r="S1384" s="7"/>
      <c r="T1384" s="2"/>
      <c r="U1384" s="28"/>
      <c r="V1384" s="2"/>
      <c r="W1384" s="2"/>
      <c r="X1384" s="28"/>
      <c r="Y1384" s="28"/>
      <c r="Z1384" s="28"/>
      <c r="AA1384" s="2"/>
      <c r="AB1384" s="2"/>
      <c r="AC1384" s="2"/>
      <c r="AD1384" s="7"/>
      <c r="AE1384" s="2"/>
      <c r="AF1384" s="5"/>
      <c r="AG1384" s="7"/>
      <c r="AH1384" s="3"/>
    </row>
    <row r="1385" spans="1:34" ht="20.25" x14ac:dyDescent="0.3">
      <c r="A1385" s="7"/>
      <c r="B1385" s="7"/>
      <c r="C1385" s="7"/>
      <c r="D1385" s="2"/>
      <c r="E1385" s="2"/>
      <c r="F1385" s="2"/>
      <c r="G1385" s="7"/>
      <c r="H1385" s="7"/>
      <c r="I1385" s="7"/>
      <c r="J1385" s="7"/>
      <c r="K1385" s="2"/>
      <c r="L1385" s="2"/>
      <c r="M1385" s="2"/>
      <c r="N1385" s="2"/>
      <c r="O1385" s="2"/>
      <c r="P1385" s="2"/>
      <c r="Q1385" s="2"/>
      <c r="R1385" s="2"/>
      <c r="S1385" s="7"/>
      <c r="T1385" s="2"/>
      <c r="U1385" s="28"/>
      <c r="V1385" s="2"/>
      <c r="W1385" s="2"/>
      <c r="X1385" s="28"/>
      <c r="Y1385" s="28"/>
      <c r="Z1385" s="28"/>
      <c r="AA1385" s="2"/>
      <c r="AB1385" s="2"/>
      <c r="AC1385" s="2"/>
      <c r="AD1385" s="7"/>
      <c r="AE1385" s="2"/>
      <c r="AF1385" s="5"/>
      <c r="AG1385" s="7"/>
      <c r="AH1385" s="3"/>
    </row>
    <row r="1386" spans="1:34" ht="20.25" x14ac:dyDescent="0.3">
      <c r="A1386" s="7"/>
      <c r="B1386" s="7"/>
      <c r="C1386" s="7"/>
      <c r="D1386" s="2"/>
      <c r="E1386" s="2"/>
      <c r="F1386" s="2"/>
      <c r="G1386" s="7"/>
      <c r="H1386" s="7"/>
      <c r="I1386" s="7"/>
      <c r="J1386" s="7"/>
      <c r="K1386" s="2"/>
      <c r="L1386" s="2"/>
      <c r="M1386" s="2"/>
      <c r="N1386" s="2"/>
      <c r="O1386" s="2"/>
      <c r="P1386" s="2"/>
      <c r="Q1386" s="2"/>
      <c r="R1386" s="2"/>
      <c r="S1386" s="7"/>
      <c r="T1386" s="2"/>
      <c r="U1386" s="28"/>
      <c r="V1386" s="2"/>
      <c r="W1386" s="2"/>
      <c r="X1386" s="28"/>
      <c r="Y1386" s="28"/>
      <c r="Z1386" s="28"/>
      <c r="AA1386" s="2"/>
      <c r="AB1386" s="2"/>
      <c r="AC1386" s="2"/>
      <c r="AD1386" s="7"/>
      <c r="AE1386" s="2"/>
      <c r="AF1386" s="5"/>
      <c r="AG1386" s="7"/>
      <c r="AH1386" s="3"/>
    </row>
    <row r="1387" spans="1:34" ht="20.25" x14ac:dyDescent="0.3">
      <c r="A1387" s="7"/>
      <c r="B1387" s="7"/>
      <c r="C1387" s="7"/>
      <c r="D1387" s="2"/>
      <c r="E1387" s="2"/>
      <c r="F1387" s="2"/>
      <c r="G1387" s="7"/>
      <c r="H1387" s="7"/>
      <c r="I1387" s="7"/>
      <c r="J1387" s="7"/>
      <c r="K1387" s="2"/>
      <c r="L1387" s="2"/>
      <c r="M1387" s="2"/>
      <c r="N1387" s="2"/>
      <c r="O1387" s="2"/>
      <c r="P1387" s="2"/>
      <c r="Q1387" s="2"/>
      <c r="R1387" s="2"/>
      <c r="S1387" s="7"/>
      <c r="T1387" s="2"/>
      <c r="U1387" s="28"/>
      <c r="V1387" s="2"/>
      <c r="W1387" s="2"/>
      <c r="X1387" s="28"/>
      <c r="Y1387" s="28"/>
      <c r="Z1387" s="28"/>
      <c r="AA1387" s="2"/>
      <c r="AB1387" s="2"/>
      <c r="AC1387" s="2"/>
      <c r="AD1387" s="7"/>
      <c r="AE1387" s="2"/>
      <c r="AF1387" s="5"/>
      <c r="AG1387" s="7"/>
      <c r="AH1387" s="3"/>
    </row>
    <row r="1388" spans="1:34" ht="20.25" x14ac:dyDescent="0.3">
      <c r="A1388" s="7"/>
      <c r="B1388" s="7"/>
      <c r="C1388" s="7"/>
      <c r="D1388" s="2"/>
      <c r="E1388" s="2"/>
      <c r="F1388" s="2"/>
      <c r="G1388" s="7"/>
      <c r="H1388" s="7"/>
      <c r="I1388" s="7"/>
      <c r="J1388" s="7"/>
      <c r="K1388" s="2"/>
      <c r="L1388" s="2"/>
      <c r="M1388" s="2"/>
      <c r="N1388" s="2"/>
      <c r="O1388" s="2"/>
      <c r="P1388" s="2"/>
      <c r="Q1388" s="2"/>
      <c r="R1388" s="2"/>
      <c r="S1388" s="7"/>
      <c r="T1388" s="2"/>
      <c r="U1388" s="28"/>
      <c r="V1388" s="2"/>
      <c r="W1388" s="2"/>
      <c r="X1388" s="28"/>
      <c r="Y1388" s="28"/>
      <c r="Z1388" s="28"/>
      <c r="AA1388" s="2"/>
      <c r="AB1388" s="2"/>
      <c r="AC1388" s="2"/>
      <c r="AD1388" s="7"/>
      <c r="AE1388" s="2"/>
      <c r="AF1388" s="5"/>
      <c r="AG1388" s="7"/>
      <c r="AH1388" s="3"/>
    </row>
    <row r="1389" spans="1:34" ht="20.25" x14ac:dyDescent="0.3">
      <c r="A1389" s="7"/>
      <c r="B1389" s="7"/>
      <c r="C1389" s="7"/>
      <c r="D1389" s="2"/>
      <c r="E1389" s="2"/>
      <c r="F1389" s="2"/>
      <c r="G1389" s="7"/>
      <c r="H1389" s="7"/>
      <c r="I1389" s="7"/>
      <c r="J1389" s="7"/>
      <c r="K1389" s="2"/>
      <c r="L1389" s="2"/>
      <c r="M1389" s="2"/>
      <c r="N1389" s="2"/>
      <c r="O1389" s="2"/>
      <c r="P1389" s="2"/>
      <c r="Q1389" s="2"/>
      <c r="R1389" s="2"/>
      <c r="S1389" s="7"/>
      <c r="T1389" s="2"/>
      <c r="U1389" s="28"/>
      <c r="V1389" s="2"/>
      <c r="W1389" s="2"/>
      <c r="X1389" s="28"/>
      <c r="Y1389" s="28"/>
      <c r="Z1389" s="28"/>
      <c r="AA1389" s="2"/>
      <c r="AB1389" s="2"/>
      <c r="AC1389" s="2"/>
      <c r="AD1389" s="7"/>
      <c r="AE1389" s="2"/>
      <c r="AF1389" s="5"/>
      <c r="AG1389" s="7"/>
      <c r="AH1389" s="3"/>
    </row>
    <row r="1390" spans="1:34" ht="20.25" x14ac:dyDescent="0.3">
      <c r="A1390" s="7"/>
      <c r="B1390" s="7"/>
      <c r="C1390" s="7"/>
      <c r="D1390" s="2"/>
      <c r="E1390" s="2"/>
      <c r="F1390" s="2"/>
      <c r="G1390" s="7"/>
      <c r="H1390" s="7"/>
      <c r="I1390" s="7"/>
      <c r="J1390" s="7"/>
      <c r="K1390" s="2"/>
      <c r="L1390" s="2"/>
      <c r="M1390" s="2"/>
      <c r="N1390" s="2"/>
      <c r="O1390" s="2"/>
      <c r="P1390" s="2"/>
      <c r="Q1390" s="2"/>
      <c r="R1390" s="2"/>
      <c r="S1390" s="7"/>
      <c r="T1390" s="2"/>
      <c r="U1390" s="28"/>
      <c r="V1390" s="2"/>
      <c r="W1390" s="2"/>
      <c r="X1390" s="28"/>
      <c r="Y1390" s="28"/>
      <c r="Z1390" s="28"/>
      <c r="AA1390" s="2"/>
      <c r="AB1390" s="2"/>
      <c r="AC1390" s="2"/>
      <c r="AD1390" s="7"/>
      <c r="AE1390" s="2"/>
      <c r="AF1390" s="5"/>
      <c r="AG1390" s="7"/>
      <c r="AH1390" s="3"/>
    </row>
    <row r="1391" spans="1:34" ht="20.25" x14ac:dyDescent="0.3">
      <c r="A1391" s="7"/>
      <c r="B1391" s="7"/>
      <c r="C1391" s="7"/>
      <c r="D1391" s="2"/>
      <c r="E1391" s="2"/>
      <c r="F1391" s="2"/>
      <c r="G1391" s="7"/>
      <c r="H1391" s="7"/>
      <c r="I1391" s="7"/>
      <c r="J1391" s="7"/>
      <c r="K1391" s="2"/>
      <c r="L1391" s="2"/>
      <c r="M1391" s="2"/>
      <c r="N1391" s="2"/>
      <c r="O1391" s="2"/>
      <c r="P1391" s="2"/>
      <c r="Q1391" s="2"/>
      <c r="R1391" s="2"/>
      <c r="S1391" s="7"/>
      <c r="T1391" s="2"/>
      <c r="U1391" s="28"/>
      <c r="V1391" s="2"/>
      <c r="W1391" s="2"/>
      <c r="X1391" s="28"/>
      <c r="Y1391" s="28"/>
      <c r="Z1391" s="28"/>
      <c r="AA1391" s="2"/>
      <c r="AB1391" s="2"/>
      <c r="AC1391" s="2"/>
      <c r="AD1391" s="7"/>
      <c r="AE1391" s="2"/>
      <c r="AF1391" s="5"/>
      <c r="AG1391" s="7"/>
      <c r="AH1391" s="3"/>
    </row>
    <row r="1392" spans="1:34" ht="20.25" x14ac:dyDescent="0.3">
      <c r="A1392" s="7"/>
      <c r="B1392" s="7"/>
      <c r="C1392" s="7"/>
      <c r="D1392" s="2"/>
      <c r="E1392" s="2"/>
      <c r="F1392" s="2"/>
      <c r="G1392" s="7"/>
      <c r="H1392" s="7"/>
      <c r="I1392" s="7"/>
      <c r="J1392" s="7"/>
      <c r="K1392" s="2"/>
      <c r="L1392" s="2"/>
      <c r="M1392" s="2"/>
      <c r="N1392" s="2"/>
      <c r="O1392" s="2"/>
      <c r="P1392" s="2"/>
      <c r="Q1392" s="2"/>
      <c r="R1392" s="2"/>
      <c r="S1392" s="7"/>
      <c r="T1392" s="2"/>
      <c r="U1392" s="28"/>
      <c r="V1392" s="2"/>
      <c r="W1392" s="2"/>
      <c r="X1392" s="28"/>
      <c r="Y1392" s="28"/>
      <c r="Z1392" s="28"/>
      <c r="AA1392" s="2"/>
      <c r="AB1392" s="2"/>
      <c r="AC1392" s="2"/>
      <c r="AD1392" s="7"/>
      <c r="AE1392" s="2"/>
      <c r="AF1392" s="7"/>
      <c r="AG1392" s="7"/>
      <c r="AH1392" s="3"/>
    </row>
    <row r="1394" spans="1:34" ht="18.75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26"/>
      <c r="V1394" s="7"/>
      <c r="W1394" s="7"/>
      <c r="X1394" s="26"/>
      <c r="Y1394" s="26"/>
      <c r="Z1394" s="26"/>
      <c r="AA1394" s="7"/>
      <c r="AB1394" s="7"/>
      <c r="AC1394" s="7"/>
      <c r="AD1394" s="7"/>
      <c r="AE1394" s="7"/>
      <c r="AF1394" s="7"/>
      <c r="AG1394" s="7"/>
      <c r="AH1394" s="7"/>
    </row>
    <row r="1395" spans="1:34" ht="20.25" x14ac:dyDescent="0.3">
      <c r="A1395" s="7"/>
      <c r="B1395" s="7"/>
      <c r="C1395" s="7"/>
      <c r="D1395" s="2"/>
      <c r="E1395" s="2"/>
      <c r="F1395" s="2"/>
      <c r="G1395" s="7"/>
      <c r="H1395" s="7"/>
      <c r="I1395" s="7"/>
      <c r="J1395" s="7"/>
      <c r="K1395" s="2"/>
      <c r="L1395" s="2"/>
      <c r="M1395" s="2"/>
      <c r="N1395" s="2"/>
      <c r="O1395" s="2"/>
      <c r="P1395" s="2"/>
      <c r="Q1395" s="2"/>
      <c r="R1395" s="2"/>
      <c r="S1395" s="7"/>
      <c r="T1395" s="2"/>
      <c r="U1395" s="28"/>
      <c r="V1395" s="2"/>
      <c r="W1395" s="2"/>
      <c r="X1395" s="28"/>
      <c r="Y1395" s="28"/>
      <c r="Z1395" s="28"/>
      <c r="AA1395" s="2"/>
      <c r="AB1395" s="2"/>
      <c r="AC1395" s="2"/>
      <c r="AD1395" s="7"/>
      <c r="AE1395" s="2"/>
      <c r="AF1395" s="7"/>
      <c r="AG1395" s="7"/>
      <c r="AH1395" s="3"/>
    </row>
    <row r="1396" spans="1:34" ht="20.25" x14ac:dyDescent="0.3">
      <c r="A1396" s="7"/>
      <c r="B1396" s="7"/>
      <c r="C1396" s="7"/>
      <c r="D1396" s="2"/>
      <c r="E1396" s="2"/>
      <c r="F1396" s="2"/>
      <c r="G1396" s="7"/>
      <c r="H1396" s="7"/>
      <c r="I1396" s="7"/>
      <c r="J1396" s="7"/>
      <c r="K1396" s="2"/>
      <c r="L1396" s="2"/>
      <c r="M1396" s="2"/>
      <c r="N1396" s="2"/>
      <c r="O1396" s="2"/>
      <c r="P1396" s="2"/>
      <c r="Q1396" s="2"/>
      <c r="R1396" s="2"/>
      <c r="S1396" s="7"/>
      <c r="T1396" s="2"/>
      <c r="U1396" s="28"/>
      <c r="V1396" s="2"/>
      <c r="W1396" s="2"/>
      <c r="X1396" s="28"/>
      <c r="Y1396" s="28"/>
      <c r="Z1396" s="28"/>
      <c r="AA1396" s="2"/>
      <c r="AB1396" s="2"/>
      <c r="AC1396" s="2"/>
      <c r="AD1396" s="7"/>
      <c r="AE1396" s="2"/>
      <c r="AF1396" s="7"/>
      <c r="AG1396" s="7"/>
      <c r="AH1396" s="3"/>
    </row>
    <row r="1397" spans="1:34" ht="20.25" x14ac:dyDescent="0.3">
      <c r="A1397" s="7"/>
      <c r="B1397" s="7"/>
      <c r="C1397" s="7"/>
      <c r="D1397" s="2"/>
      <c r="E1397" s="2"/>
      <c r="F1397" s="2"/>
      <c r="G1397" s="7"/>
      <c r="H1397" s="7"/>
      <c r="I1397" s="7"/>
      <c r="J1397" s="7"/>
      <c r="K1397" s="2"/>
      <c r="L1397" s="2"/>
      <c r="M1397" s="2"/>
      <c r="N1397" s="2"/>
      <c r="O1397" s="2"/>
      <c r="P1397" s="2"/>
      <c r="Q1397" s="2"/>
      <c r="R1397" s="2"/>
      <c r="S1397" s="7"/>
      <c r="T1397" s="2"/>
      <c r="U1397" s="28"/>
      <c r="V1397" s="2"/>
      <c r="W1397" s="2"/>
      <c r="X1397" s="28"/>
      <c r="Y1397" s="28"/>
      <c r="Z1397" s="28"/>
      <c r="AA1397" s="2"/>
      <c r="AB1397" s="2"/>
      <c r="AC1397" s="2"/>
      <c r="AD1397" s="7"/>
      <c r="AE1397" s="2"/>
      <c r="AF1397" s="7"/>
      <c r="AG1397" s="7"/>
      <c r="AH1397" s="3"/>
    </row>
    <row r="1398" spans="1:34" ht="20.25" x14ac:dyDescent="0.3">
      <c r="A1398" s="7"/>
      <c r="B1398" s="7"/>
      <c r="C1398" s="7"/>
      <c r="D1398" s="2"/>
      <c r="E1398" s="2"/>
      <c r="F1398" s="2"/>
      <c r="G1398" s="7"/>
      <c r="H1398" s="7"/>
      <c r="I1398" s="7"/>
      <c r="J1398" s="7"/>
      <c r="K1398" s="2"/>
      <c r="L1398" s="2"/>
      <c r="M1398" s="2"/>
      <c r="N1398" s="2"/>
      <c r="O1398" s="2"/>
      <c r="P1398" s="2"/>
      <c r="Q1398" s="2"/>
      <c r="R1398" s="2"/>
      <c r="S1398" s="7"/>
      <c r="T1398" s="2"/>
      <c r="U1398" s="28"/>
      <c r="V1398" s="2"/>
      <c r="W1398" s="2"/>
      <c r="X1398" s="28"/>
      <c r="Y1398" s="28"/>
      <c r="Z1398" s="28"/>
      <c r="AA1398" s="2"/>
      <c r="AB1398" s="2"/>
      <c r="AC1398" s="2"/>
      <c r="AD1398" s="7"/>
      <c r="AE1398" s="2"/>
      <c r="AF1398" s="7"/>
      <c r="AG1398" s="7"/>
      <c r="AH1398" s="3"/>
    </row>
    <row r="1399" spans="1:34" ht="20.25" x14ac:dyDescent="0.3">
      <c r="A1399" s="7"/>
      <c r="B1399" s="7"/>
      <c r="C1399" s="7"/>
      <c r="D1399" s="2"/>
      <c r="E1399" s="2"/>
      <c r="F1399" s="2"/>
      <c r="G1399" s="7"/>
      <c r="H1399" s="7"/>
      <c r="I1399" s="7"/>
      <c r="J1399" s="7"/>
      <c r="K1399" s="2"/>
      <c r="L1399" s="2"/>
      <c r="M1399" s="2"/>
      <c r="N1399" s="2"/>
      <c r="O1399" s="2"/>
      <c r="P1399" s="2"/>
      <c r="Q1399" s="2"/>
      <c r="R1399" s="2"/>
      <c r="S1399" s="7"/>
      <c r="T1399" s="2"/>
      <c r="U1399" s="28"/>
      <c r="V1399" s="2"/>
      <c r="W1399" s="2"/>
      <c r="X1399" s="28"/>
      <c r="Y1399" s="28"/>
      <c r="Z1399" s="28"/>
      <c r="AA1399" s="2"/>
      <c r="AB1399" s="2"/>
      <c r="AC1399" s="2"/>
      <c r="AD1399" s="7"/>
      <c r="AE1399" s="2"/>
      <c r="AF1399" s="7"/>
      <c r="AG1399" s="7"/>
      <c r="AH1399" s="3"/>
    </row>
    <row r="1400" spans="1:34" ht="20.25" x14ac:dyDescent="0.3">
      <c r="A1400" s="7"/>
      <c r="B1400" s="7"/>
      <c r="C1400" s="7"/>
      <c r="D1400" s="2"/>
      <c r="E1400" s="2"/>
      <c r="F1400" s="2"/>
      <c r="G1400" s="7"/>
      <c r="H1400" s="7"/>
      <c r="I1400" s="7"/>
      <c r="J1400" s="7"/>
      <c r="K1400" s="2"/>
      <c r="L1400" s="2"/>
      <c r="M1400" s="2"/>
      <c r="N1400" s="2"/>
      <c r="O1400" s="2"/>
      <c r="P1400" s="2"/>
      <c r="Q1400" s="2"/>
      <c r="R1400" s="2"/>
      <c r="S1400" s="7"/>
      <c r="T1400" s="2"/>
      <c r="U1400" s="28"/>
      <c r="V1400" s="2"/>
      <c r="W1400" s="2"/>
      <c r="X1400" s="28"/>
      <c r="Y1400" s="28"/>
      <c r="Z1400" s="28"/>
      <c r="AA1400" s="2"/>
      <c r="AB1400" s="2"/>
      <c r="AC1400" s="2"/>
      <c r="AD1400" s="7"/>
      <c r="AE1400" s="2"/>
      <c r="AF1400" s="7"/>
      <c r="AG1400" s="7"/>
      <c r="AH1400" s="3"/>
    </row>
    <row r="1401" spans="1:34" ht="20.25" x14ac:dyDescent="0.3">
      <c r="A1401" s="7"/>
      <c r="B1401" s="7"/>
      <c r="C1401" s="7"/>
      <c r="D1401" s="2"/>
      <c r="E1401" s="2"/>
      <c r="F1401" s="2"/>
      <c r="G1401" s="7"/>
      <c r="H1401" s="7"/>
      <c r="I1401" s="7"/>
      <c r="J1401" s="7"/>
      <c r="K1401" s="2"/>
      <c r="L1401" s="2"/>
      <c r="M1401" s="2"/>
      <c r="N1401" s="2"/>
      <c r="O1401" s="2"/>
      <c r="P1401" s="2"/>
      <c r="Q1401" s="2"/>
      <c r="R1401" s="2"/>
      <c r="S1401" s="7"/>
      <c r="T1401" s="2"/>
      <c r="U1401" s="28"/>
      <c r="V1401" s="2"/>
      <c r="W1401" s="2"/>
      <c r="X1401" s="28"/>
      <c r="Y1401" s="28"/>
      <c r="Z1401" s="28"/>
      <c r="AA1401" s="2"/>
      <c r="AB1401" s="2"/>
      <c r="AC1401" s="2"/>
      <c r="AD1401" s="7"/>
      <c r="AE1401" s="2"/>
      <c r="AF1401" s="7"/>
      <c r="AG1401" s="7"/>
      <c r="AH1401" s="3"/>
    </row>
    <row r="1402" spans="1:34" ht="20.25" x14ac:dyDescent="0.3">
      <c r="A1402" s="7"/>
      <c r="B1402" s="7"/>
      <c r="C1402" s="7"/>
      <c r="D1402" s="2"/>
      <c r="E1402" s="2"/>
      <c r="F1402" s="2"/>
      <c r="G1402" s="7"/>
      <c r="H1402" s="7"/>
      <c r="I1402" s="7"/>
      <c r="J1402" s="7"/>
      <c r="K1402" s="2"/>
      <c r="L1402" s="2"/>
      <c r="M1402" s="2"/>
      <c r="N1402" s="2"/>
      <c r="O1402" s="2"/>
      <c r="P1402" s="2"/>
      <c r="Q1402" s="2"/>
      <c r="R1402" s="2"/>
      <c r="S1402" s="7"/>
      <c r="T1402" s="2"/>
      <c r="U1402" s="28"/>
      <c r="V1402" s="2"/>
      <c r="W1402" s="2"/>
      <c r="X1402" s="28"/>
      <c r="Y1402" s="28"/>
      <c r="Z1402" s="28"/>
      <c r="AA1402" s="2"/>
      <c r="AB1402" s="2"/>
      <c r="AC1402" s="2"/>
      <c r="AD1402" s="7"/>
      <c r="AE1402" s="2"/>
      <c r="AF1402" s="7"/>
      <c r="AG1402" s="7"/>
      <c r="AH1402" s="3"/>
    </row>
    <row r="1403" spans="1:34" ht="20.25" x14ac:dyDescent="0.3">
      <c r="A1403" s="7"/>
      <c r="B1403" s="7"/>
      <c r="C1403" s="7"/>
      <c r="D1403" s="2"/>
      <c r="E1403" s="2"/>
      <c r="F1403" s="2"/>
      <c r="G1403" s="7"/>
      <c r="H1403" s="7"/>
      <c r="I1403" s="7"/>
      <c r="J1403" s="7"/>
      <c r="K1403" s="2"/>
      <c r="L1403" s="2"/>
      <c r="M1403" s="2"/>
      <c r="N1403" s="2"/>
      <c r="O1403" s="2"/>
      <c r="P1403" s="2"/>
      <c r="Q1403" s="2"/>
      <c r="R1403" s="2"/>
      <c r="S1403" s="7"/>
      <c r="T1403" s="2"/>
      <c r="U1403" s="28"/>
      <c r="V1403" s="2"/>
      <c r="W1403" s="2"/>
      <c r="X1403" s="28"/>
      <c r="Y1403" s="28"/>
      <c r="Z1403" s="28"/>
      <c r="AA1403" s="2"/>
      <c r="AB1403" s="2"/>
      <c r="AC1403" s="2"/>
      <c r="AD1403" s="7"/>
      <c r="AE1403" s="2"/>
      <c r="AF1403" s="7"/>
      <c r="AG1403" s="7"/>
      <c r="AH1403" s="3"/>
    </row>
    <row r="1404" spans="1:34" ht="20.25" x14ac:dyDescent="0.3">
      <c r="A1404" s="7"/>
      <c r="B1404" s="7"/>
      <c r="C1404" s="7"/>
      <c r="D1404" s="2"/>
      <c r="E1404" s="2"/>
      <c r="F1404" s="2"/>
      <c r="G1404" s="7"/>
      <c r="H1404" s="7"/>
      <c r="I1404" s="7"/>
      <c r="J1404" s="7"/>
      <c r="K1404" s="2"/>
      <c r="L1404" s="2"/>
      <c r="M1404" s="2"/>
      <c r="N1404" s="2"/>
      <c r="O1404" s="2"/>
      <c r="P1404" s="2"/>
      <c r="Q1404" s="2"/>
      <c r="R1404" s="2"/>
      <c r="S1404" s="7"/>
      <c r="T1404" s="2"/>
      <c r="U1404" s="28"/>
      <c r="V1404" s="2"/>
      <c r="W1404" s="2"/>
      <c r="X1404" s="28"/>
      <c r="Y1404" s="28"/>
      <c r="Z1404" s="28"/>
      <c r="AA1404" s="2"/>
      <c r="AB1404" s="2"/>
      <c r="AC1404" s="2"/>
      <c r="AD1404" s="7"/>
      <c r="AE1404" s="2"/>
      <c r="AF1404" s="4"/>
      <c r="AG1404" s="7"/>
      <c r="AH1404" s="3"/>
    </row>
    <row r="1405" spans="1:34" ht="20.25" x14ac:dyDescent="0.3">
      <c r="A1405" s="7"/>
      <c r="B1405" s="7"/>
      <c r="C1405" s="7"/>
      <c r="D1405" s="2"/>
      <c r="E1405" s="2"/>
      <c r="F1405" s="2"/>
      <c r="G1405" s="7"/>
      <c r="H1405" s="7"/>
      <c r="I1405" s="7"/>
      <c r="J1405" s="7"/>
      <c r="K1405" s="2"/>
      <c r="L1405" s="2"/>
      <c r="M1405" s="2"/>
      <c r="N1405" s="2"/>
      <c r="O1405" s="2"/>
      <c r="P1405" s="2"/>
      <c r="Q1405" s="2"/>
      <c r="R1405" s="2"/>
      <c r="S1405" s="7"/>
      <c r="T1405" s="2"/>
      <c r="U1405" s="28"/>
      <c r="V1405" s="2"/>
      <c r="W1405" s="2"/>
      <c r="X1405" s="28"/>
      <c r="Y1405" s="28"/>
      <c r="Z1405" s="28"/>
      <c r="AA1405" s="2"/>
      <c r="AB1405" s="2"/>
      <c r="AC1405" s="2"/>
      <c r="AD1405" s="7"/>
      <c r="AE1405" s="2"/>
      <c r="AF1405" s="4"/>
      <c r="AG1405" s="7"/>
      <c r="AH1405" s="3"/>
    </row>
    <row r="1406" spans="1:34" ht="20.25" x14ac:dyDescent="0.3">
      <c r="A1406" s="7"/>
      <c r="B1406" s="7"/>
      <c r="C1406" s="7"/>
      <c r="D1406" s="2"/>
      <c r="E1406" s="2"/>
      <c r="F1406" s="2"/>
      <c r="G1406" s="7"/>
      <c r="H1406" s="7"/>
      <c r="I1406" s="7"/>
      <c r="J1406" s="7"/>
      <c r="K1406" s="2"/>
      <c r="L1406" s="2"/>
      <c r="M1406" s="2"/>
      <c r="N1406" s="2"/>
      <c r="O1406" s="2"/>
      <c r="P1406" s="2"/>
      <c r="Q1406" s="2"/>
      <c r="R1406" s="2"/>
      <c r="S1406" s="7"/>
      <c r="T1406" s="2"/>
      <c r="U1406" s="28"/>
      <c r="V1406" s="2"/>
      <c r="W1406" s="2"/>
      <c r="X1406" s="28"/>
      <c r="Y1406" s="28"/>
      <c r="Z1406" s="28"/>
      <c r="AA1406" s="2"/>
      <c r="AB1406" s="2"/>
      <c r="AC1406" s="2"/>
      <c r="AD1406" s="7"/>
      <c r="AE1406" s="2"/>
      <c r="AF1406" s="4"/>
      <c r="AG1406" s="7"/>
      <c r="AH1406" s="3"/>
    </row>
    <row r="1407" spans="1:34" ht="20.25" x14ac:dyDescent="0.3">
      <c r="A1407" s="7"/>
      <c r="B1407" s="7"/>
      <c r="C1407" s="7"/>
      <c r="D1407" s="2"/>
      <c r="E1407" s="2"/>
      <c r="F1407" s="2"/>
      <c r="G1407" s="7"/>
      <c r="H1407" s="7"/>
      <c r="I1407" s="7"/>
      <c r="J1407" s="7"/>
      <c r="K1407" s="2"/>
      <c r="L1407" s="2"/>
      <c r="M1407" s="2"/>
      <c r="N1407" s="2"/>
      <c r="O1407" s="2"/>
      <c r="P1407" s="2"/>
      <c r="Q1407" s="2"/>
      <c r="R1407" s="2"/>
      <c r="S1407" s="7"/>
      <c r="T1407" s="2"/>
      <c r="U1407" s="28"/>
      <c r="V1407" s="2"/>
      <c r="W1407" s="2"/>
      <c r="X1407" s="28"/>
      <c r="Y1407" s="28"/>
      <c r="Z1407" s="28"/>
      <c r="AA1407" s="2"/>
      <c r="AB1407" s="2"/>
      <c r="AC1407" s="2"/>
      <c r="AD1407" s="7"/>
      <c r="AE1407" s="2"/>
      <c r="AF1407" s="4"/>
      <c r="AG1407" s="7"/>
      <c r="AH1407" s="3"/>
    </row>
    <row r="1408" spans="1:34" ht="20.25" x14ac:dyDescent="0.3">
      <c r="A1408" s="7"/>
      <c r="B1408" s="7"/>
      <c r="C1408" s="7"/>
      <c r="D1408" s="2"/>
      <c r="E1408" s="2"/>
      <c r="F1408" s="2"/>
      <c r="G1408" s="7"/>
      <c r="H1408" s="7"/>
      <c r="I1408" s="7"/>
      <c r="J1408" s="7"/>
      <c r="K1408" s="2"/>
      <c r="L1408" s="2"/>
      <c r="M1408" s="2"/>
      <c r="N1408" s="2"/>
      <c r="O1408" s="2"/>
      <c r="P1408" s="2"/>
      <c r="Q1408" s="2"/>
      <c r="R1408" s="2"/>
      <c r="S1408" s="7"/>
      <c r="T1408" s="2"/>
      <c r="U1408" s="28"/>
      <c r="V1408" s="2"/>
      <c r="W1408" s="2"/>
      <c r="X1408" s="28"/>
      <c r="Y1408" s="28"/>
      <c r="Z1408" s="28"/>
      <c r="AA1408" s="2"/>
      <c r="AB1408" s="2"/>
      <c r="AC1408" s="2"/>
      <c r="AD1408" s="7"/>
      <c r="AE1408" s="2"/>
      <c r="AF1408" s="4"/>
      <c r="AG1408" s="7"/>
      <c r="AH1408" s="3"/>
    </row>
    <row r="1409" spans="1:34" ht="20.25" x14ac:dyDescent="0.3">
      <c r="A1409" s="7"/>
      <c r="B1409" s="7"/>
      <c r="C1409" s="7"/>
      <c r="D1409" s="2"/>
      <c r="E1409" s="2"/>
      <c r="F1409" s="2"/>
      <c r="G1409" s="7"/>
      <c r="H1409" s="7"/>
      <c r="I1409" s="7"/>
      <c r="J1409" s="7"/>
      <c r="K1409" s="2"/>
      <c r="L1409" s="2"/>
      <c r="M1409" s="2"/>
      <c r="N1409" s="2"/>
      <c r="O1409" s="2"/>
      <c r="P1409" s="2"/>
      <c r="Q1409" s="2"/>
      <c r="R1409" s="2"/>
      <c r="S1409" s="7"/>
      <c r="T1409" s="2"/>
      <c r="U1409" s="28"/>
      <c r="V1409" s="2"/>
      <c r="W1409" s="2"/>
      <c r="X1409" s="28"/>
      <c r="Y1409" s="28"/>
      <c r="Z1409" s="28"/>
      <c r="AA1409" s="2"/>
      <c r="AB1409" s="2"/>
      <c r="AC1409" s="2"/>
      <c r="AD1409" s="7"/>
      <c r="AE1409" s="2"/>
      <c r="AF1409" s="7"/>
      <c r="AG1409" s="7"/>
      <c r="AH1409" s="3"/>
    </row>
    <row r="1410" spans="1:34" ht="20.25" x14ac:dyDescent="0.3">
      <c r="A1410" s="7"/>
      <c r="B1410" s="7"/>
      <c r="C1410" s="7"/>
      <c r="D1410" s="2"/>
      <c r="E1410" s="2"/>
      <c r="F1410" s="2"/>
      <c r="G1410" s="7"/>
      <c r="H1410" s="7"/>
      <c r="I1410" s="7"/>
      <c r="J1410" s="7"/>
      <c r="K1410" s="2"/>
      <c r="L1410" s="2"/>
      <c r="M1410" s="2"/>
      <c r="N1410" s="2"/>
      <c r="O1410" s="2"/>
      <c r="P1410" s="2"/>
      <c r="Q1410" s="2"/>
      <c r="R1410" s="2"/>
      <c r="S1410" s="7"/>
      <c r="T1410" s="2"/>
      <c r="U1410" s="28"/>
      <c r="V1410" s="2"/>
      <c r="W1410" s="2"/>
      <c r="X1410" s="28"/>
      <c r="Y1410" s="28"/>
      <c r="Z1410" s="28"/>
      <c r="AA1410" s="2"/>
      <c r="AB1410" s="2"/>
      <c r="AC1410" s="2"/>
      <c r="AD1410" s="7"/>
      <c r="AE1410" s="2"/>
      <c r="AF1410" s="5"/>
      <c r="AG1410" s="7"/>
      <c r="AH1410" s="3"/>
    </row>
    <row r="1411" spans="1:34" ht="20.25" x14ac:dyDescent="0.3">
      <c r="A1411" s="7"/>
      <c r="B1411" s="7"/>
      <c r="C1411" s="7"/>
      <c r="D1411" s="2"/>
      <c r="E1411" s="2"/>
      <c r="F1411" s="2"/>
      <c r="G1411" s="7"/>
      <c r="H1411" s="7"/>
      <c r="I1411" s="7"/>
      <c r="J1411" s="7"/>
      <c r="K1411" s="2"/>
      <c r="L1411" s="2"/>
      <c r="M1411" s="2"/>
      <c r="N1411" s="2"/>
      <c r="O1411" s="2"/>
      <c r="P1411" s="2"/>
      <c r="Q1411" s="2"/>
      <c r="R1411" s="2"/>
      <c r="S1411" s="7"/>
      <c r="T1411" s="2"/>
      <c r="U1411" s="28"/>
      <c r="V1411" s="2"/>
      <c r="W1411" s="2"/>
      <c r="X1411" s="28"/>
      <c r="Y1411" s="28"/>
      <c r="Z1411" s="28"/>
      <c r="AA1411" s="2"/>
      <c r="AB1411" s="2"/>
      <c r="AC1411" s="2"/>
      <c r="AD1411" s="7"/>
      <c r="AE1411" s="2"/>
      <c r="AF1411" s="5"/>
      <c r="AG1411" s="7"/>
      <c r="AH1411" s="3"/>
    </row>
    <row r="1412" spans="1:34" ht="20.25" x14ac:dyDescent="0.3">
      <c r="A1412" s="7"/>
      <c r="B1412" s="7"/>
      <c r="C1412" s="7"/>
      <c r="D1412" s="2"/>
      <c r="E1412" s="2"/>
      <c r="F1412" s="2"/>
      <c r="G1412" s="7"/>
      <c r="H1412" s="7"/>
      <c r="I1412" s="7"/>
      <c r="J1412" s="7"/>
      <c r="K1412" s="2"/>
      <c r="L1412" s="2"/>
      <c r="M1412" s="2"/>
      <c r="N1412" s="2"/>
      <c r="O1412" s="2"/>
      <c r="P1412" s="2"/>
      <c r="Q1412" s="2"/>
      <c r="R1412" s="2"/>
      <c r="S1412" s="7"/>
      <c r="T1412" s="2"/>
      <c r="U1412" s="28"/>
      <c r="V1412" s="2"/>
      <c r="W1412" s="2"/>
      <c r="X1412" s="28"/>
      <c r="Y1412" s="28"/>
      <c r="Z1412" s="28"/>
      <c r="AA1412" s="2"/>
      <c r="AB1412" s="2"/>
      <c r="AC1412" s="2"/>
      <c r="AD1412" s="7"/>
      <c r="AE1412" s="2"/>
      <c r="AF1412" s="5"/>
      <c r="AG1412" s="7"/>
      <c r="AH1412" s="3"/>
    </row>
    <row r="1413" spans="1:34" ht="20.25" x14ac:dyDescent="0.3">
      <c r="A1413" s="7"/>
      <c r="B1413" s="7"/>
      <c r="C1413" s="7"/>
      <c r="D1413" s="2"/>
      <c r="E1413" s="2"/>
      <c r="F1413" s="2"/>
      <c r="G1413" s="7"/>
      <c r="H1413" s="7"/>
      <c r="I1413" s="7"/>
      <c r="J1413" s="7"/>
      <c r="K1413" s="2"/>
      <c r="L1413" s="2"/>
      <c r="M1413" s="2"/>
      <c r="N1413" s="2"/>
      <c r="O1413" s="2"/>
      <c r="P1413" s="2"/>
      <c r="Q1413" s="2"/>
      <c r="R1413" s="2"/>
      <c r="S1413" s="7"/>
      <c r="T1413" s="2"/>
      <c r="U1413" s="28"/>
      <c r="V1413" s="2"/>
      <c r="W1413" s="2"/>
      <c r="X1413" s="28"/>
      <c r="Y1413" s="28"/>
      <c r="Z1413" s="28"/>
      <c r="AA1413" s="2"/>
      <c r="AB1413" s="2"/>
      <c r="AC1413" s="2"/>
      <c r="AD1413" s="7"/>
      <c r="AE1413" s="2"/>
      <c r="AF1413" s="5"/>
      <c r="AG1413" s="7"/>
      <c r="AH1413" s="3"/>
    </row>
    <row r="1414" spans="1:34" ht="20.25" x14ac:dyDescent="0.3">
      <c r="A1414" s="7"/>
      <c r="B1414" s="7"/>
      <c r="C1414" s="7"/>
      <c r="D1414" s="2"/>
      <c r="E1414" s="2"/>
      <c r="F1414" s="2"/>
      <c r="G1414" s="7"/>
      <c r="H1414" s="7"/>
      <c r="I1414" s="7"/>
      <c r="J1414" s="7"/>
      <c r="K1414" s="2"/>
      <c r="L1414" s="2"/>
      <c r="M1414" s="2"/>
      <c r="N1414" s="2"/>
      <c r="O1414" s="2"/>
      <c r="P1414" s="2"/>
      <c r="Q1414" s="2"/>
      <c r="R1414" s="2"/>
      <c r="S1414" s="7"/>
      <c r="T1414" s="2"/>
      <c r="U1414" s="28"/>
      <c r="V1414" s="2"/>
      <c r="W1414" s="2"/>
      <c r="X1414" s="28"/>
      <c r="Y1414" s="28"/>
      <c r="Z1414" s="28"/>
      <c r="AA1414" s="2"/>
      <c r="AB1414" s="2"/>
      <c r="AC1414" s="2"/>
      <c r="AD1414" s="7"/>
      <c r="AE1414" s="2"/>
      <c r="AF1414" s="5"/>
      <c r="AG1414" s="7"/>
      <c r="AH1414" s="3"/>
    </row>
    <row r="1415" spans="1:34" ht="20.25" x14ac:dyDescent="0.3">
      <c r="A1415" s="7"/>
      <c r="B1415" s="7"/>
      <c r="C1415" s="7"/>
      <c r="D1415" s="2"/>
      <c r="E1415" s="2"/>
      <c r="F1415" s="2"/>
      <c r="G1415" s="7"/>
      <c r="H1415" s="7"/>
      <c r="I1415" s="7"/>
      <c r="J1415" s="7"/>
      <c r="K1415" s="2"/>
      <c r="L1415" s="2"/>
      <c r="M1415" s="2"/>
      <c r="N1415" s="2"/>
      <c r="O1415" s="2"/>
      <c r="P1415" s="2"/>
      <c r="Q1415" s="2"/>
      <c r="R1415" s="2"/>
      <c r="S1415" s="7"/>
      <c r="T1415" s="2"/>
      <c r="U1415" s="28"/>
      <c r="V1415" s="2"/>
      <c r="W1415" s="2"/>
      <c r="X1415" s="28"/>
      <c r="Y1415" s="28"/>
      <c r="Z1415" s="28"/>
      <c r="AA1415" s="2"/>
      <c r="AB1415" s="2"/>
      <c r="AC1415" s="2"/>
      <c r="AD1415" s="7"/>
      <c r="AE1415" s="2"/>
      <c r="AF1415" s="5"/>
      <c r="AG1415" s="7"/>
      <c r="AH1415" s="3"/>
    </row>
    <row r="1416" spans="1:34" ht="20.25" x14ac:dyDescent="0.3">
      <c r="A1416" s="7"/>
      <c r="B1416" s="7"/>
      <c r="C1416" s="7"/>
      <c r="D1416" s="2"/>
      <c r="E1416" s="2"/>
      <c r="F1416" s="2"/>
      <c r="G1416" s="7"/>
      <c r="H1416" s="7"/>
      <c r="I1416" s="7"/>
      <c r="J1416" s="7"/>
      <c r="K1416" s="2"/>
      <c r="L1416" s="2"/>
      <c r="M1416" s="2"/>
      <c r="N1416" s="2"/>
      <c r="O1416" s="2"/>
      <c r="P1416" s="2"/>
      <c r="Q1416" s="2"/>
      <c r="R1416" s="2"/>
      <c r="S1416" s="7"/>
      <c r="T1416" s="2"/>
      <c r="U1416" s="28"/>
      <c r="V1416" s="2"/>
      <c r="W1416" s="2"/>
      <c r="X1416" s="28"/>
      <c r="Y1416" s="28"/>
      <c r="Z1416" s="28"/>
      <c r="AA1416" s="2"/>
      <c r="AB1416" s="2"/>
      <c r="AC1416" s="2"/>
      <c r="AD1416" s="7"/>
      <c r="AE1416" s="2"/>
      <c r="AF1416" s="5"/>
      <c r="AG1416" s="7"/>
      <c r="AH1416" s="3"/>
    </row>
    <row r="1417" spans="1:34" ht="20.25" x14ac:dyDescent="0.3">
      <c r="A1417" s="7"/>
      <c r="B1417" s="7"/>
      <c r="C1417" s="7"/>
      <c r="D1417" s="2"/>
      <c r="E1417" s="2"/>
      <c r="F1417" s="2"/>
      <c r="G1417" s="7"/>
      <c r="H1417" s="7"/>
      <c r="I1417" s="7"/>
      <c r="J1417" s="7"/>
      <c r="K1417" s="2"/>
      <c r="L1417" s="2"/>
      <c r="M1417" s="2"/>
      <c r="N1417" s="2"/>
      <c r="O1417" s="2"/>
      <c r="P1417" s="2"/>
      <c r="Q1417" s="2"/>
      <c r="R1417" s="2"/>
      <c r="S1417" s="7"/>
      <c r="T1417" s="2"/>
      <c r="U1417" s="28"/>
      <c r="V1417" s="2"/>
      <c r="W1417" s="2"/>
      <c r="X1417" s="28"/>
      <c r="Y1417" s="28"/>
      <c r="Z1417" s="28"/>
      <c r="AA1417" s="2"/>
      <c r="AB1417" s="2"/>
      <c r="AC1417" s="2"/>
      <c r="AD1417" s="7"/>
      <c r="AE1417" s="2"/>
      <c r="AF1417" s="5"/>
      <c r="AG1417" s="7"/>
      <c r="AH1417" s="3"/>
    </row>
    <row r="1418" spans="1:34" ht="20.25" x14ac:dyDescent="0.3">
      <c r="A1418" s="7"/>
      <c r="B1418" s="7"/>
      <c r="C1418" s="7"/>
      <c r="D1418" s="2"/>
      <c r="E1418" s="2"/>
      <c r="F1418" s="2"/>
      <c r="G1418" s="7"/>
      <c r="H1418" s="7"/>
      <c r="I1418" s="7"/>
      <c r="J1418" s="7"/>
      <c r="K1418" s="2"/>
      <c r="L1418" s="2"/>
      <c r="M1418" s="2"/>
      <c r="N1418" s="2"/>
      <c r="O1418" s="2"/>
      <c r="P1418" s="2"/>
      <c r="Q1418" s="2"/>
      <c r="R1418" s="2"/>
      <c r="S1418" s="7"/>
      <c r="T1418" s="2"/>
      <c r="U1418" s="28"/>
      <c r="V1418" s="2"/>
      <c r="W1418" s="2"/>
      <c r="X1418" s="28"/>
      <c r="Y1418" s="28"/>
      <c r="Z1418" s="28"/>
      <c r="AA1418" s="2"/>
      <c r="AB1418" s="2"/>
      <c r="AC1418" s="2"/>
      <c r="AD1418" s="7"/>
      <c r="AE1418" s="2"/>
      <c r="AF1418" s="5"/>
      <c r="AG1418" s="7"/>
      <c r="AH1418" s="3"/>
    </row>
    <row r="1419" spans="1:34" ht="20.25" x14ac:dyDescent="0.3">
      <c r="A1419" s="7"/>
      <c r="B1419" s="7"/>
      <c r="C1419" s="7"/>
      <c r="D1419" s="2"/>
      <c r="E1419" s="2"/>
      <c r="F1419" s="2"/>
      <c r="G1419" s="7"/>
      <c r="H1419" s="7"/>
      <c r="I1419" s="7"/>
      <c r="J1419" s="7"/>
      <c r="K1419" s="2"/>
      <c r="L1419" s="2"/>
      <c r="M1419" s="2"/>
      <c r="N1419" s="2"/>
      <c r="O1419" s="2"/>
      <c r="P1419" s="2"/>
      <c r="Q1419" s="2"/>
      <c r="R1419" s="2"/>
      <c r="S1419" s="7"/>
      <c r="T1419" s="2"/>
      <c r="U1419" s="28"/>
      <c r="V1419" s="2"/>
      <c r="W1419" s="2"/>
      <c r="X1419" s="28"/>
      <c r="Y1419" s="28"/>
      <c r="Z1419" s="28"/>
      <c r="AA1419" s="2"/>
      <c r="AB1419" s="2"/>
      <c r="AC1419" s="2"/>
      <c r="AD1419" s="7"/>
      <c r="AE1419" s="2"/>
      <c r="AF1419" s="5"/>
      <c r="AG1419" s="7"/>
      <c r="AH1419" s="3"/>
    </row>
    <row r="1420" spans="1:34" ht="20.25" x14ac:dyDescent="0.3">
      <c r="A1420" s="7"/>
      <c r="B1420" s="7"/>
      <c r="C1420" s="7"/>
      <c r="D1420" s="2"/>
      <c r="E1420" s="2"/>
      <c r="F1420" s="2"/>
      <c r="G1420" s="7"/>
      <c r="H1420" s="7"/>
      <c r="I1420" s="7"/>
      <c r="J1420" s="7"/>
      <c r="K1420" s="2"/>
      <c r="L1420" s="2"/>
      <c r="M1420" s="2"/>
      <c r="N1420" s="2"/>
      <c r="O1420" s="2"/>
      <c r="P1420" s="2"/>
      <c r="Q1420" s="2"/>
      <c r="R1420" s="2"/>
      <c r="S1420" s="7"/>
      <c r="T1420" s="2"/>
      <c r="U1420" s="28"/>
      <c r="V1420" s="2"/>
      <c r="W1420" s="2"/>
      <c r="X1420" s="28"/>
      <c r="Y1420" s="28"/>
      <c r="Z1420" s="28"/>
      <c r="AA1420" s="2"/>
      <c r="AB1420" s="2"/>
      <c r="AC1420" s="2"/>
      <c r="AD1420" s="7"/>
      <c r="AE1420" s="2"/>
      <c r="AF1420" s="5"/>
      <c r="AG1420" s="7"/>
      <c r="AH1420" s="3"/>
    </row>
    <row r="1421" spans="1:34" ht="20.25" x14ac:dyDescent="0.3">
      <c r="A1421" s="7"/>
      <c r="B1421" s="7"/>
      <c r="C1421" s="7"/>
      <c r="D1421" s="2"/>
      <c r="E1421" s="2"/>
      <c r="F1421" s="2"/>
      <c r="G1421" s="7"/>
      <c r="H1421" s="7"/>
      <c r="I1421" s="7"/>
      <c r="J1421" s="7"/>
      <c r="K1421" s="2"/>
      <c r="L1421" s="2"/>
      <c r="M1421" s="2"/>
      <c r="N1421" s="2"/>
      <c r="O1421" s="2"/>
      <c r="P1421" s="2"/>
      <c r="Q1421" s="2"/>
      <c r="R1421" s="2"/>
      <c r="S1421" s="7"/>
      <c r="T1421" s="2"/>
      <c r="U1421" s="28"/>
      <c r="V1421" s="2"/>
      <c r="W1421" s="2"/>
      <c r="X1421" s="28"/>
      <c r="Y1421" s="28"/>
      <c r="Z1421" s="28"/>
      <c r="AA1421" s="2"/>
      <c r="AB1421" s="2"/>
      <c r="AC1421" s="2"/>
      <c r="AD1421" s="7"/>
      <c r="AE1421" s="2"/>
      <c r="AF1421" s="7"/>
      <c r="AG1421" s="7"/>
      <c r="AH1421" s="3"/>
    </row>
    <row r="1423" spans="1:34" ht="18.75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26"/>
      <c r="V1423" s="7"/>
      <c r="W1423" s="7"/>
      <c r="X1423" s="26"/>
      <c r="Y1423" s="26"/>
      <c r="Z1423" s="26"/>
      <c r="AA1423" s="7"/>
      <c r="AB1423" s="7"/>
      <c r="AC1423" s="7"/>
      <c r="AD1423" s="7"/>
      <c r="AE1423" s="7"/>
      <c r="AF1423" s="7"/>
      <c r="AG1423" s="7"/>
      <c r="AH1423" s="7"/>
    </row>
    <row r="1424" spans="1:34" ht="20.25" x14ac:dyDescent="0.3">
      <c r="A1424" s="7"/>
      <c r="B1424" s="7"/>
      <c r="C1424" s="7"/>
      <c r="D1424" s="2"/>
      <c r="E1424" s="2"/>
      <c r="F1424" s="2"/>
      <c r="G1424" s="7"/>
      <c r="H1424" s="7"/>
      <c r="I1424" s="7"/>
      <c r="J1424" s="7"/>
      <c r="K1424" s="2"/>
      <c r="L1424" s="2"/>
      <c r="M1424" s="2"/>
      <c r="N1424" s="2"/>
      <c r="O1424" s="2"/>
      <c r="P1424" s="2"/>
      <c r="Q1424" s="2"/>
      <c r="R1424" s="2"/>
      <c r="S1424" s="7"/>
      <c r="T1424" s="2"/>
      <c r="U1424" s="28"/>
      <c r="V1424" s="2"/>
      <c r="W1424" s="2"/>
      <c r="X1424" s="28"/>
      <c r="Y1424" s="28"/>
      <c r="Z1424" s="28"/>
      <c r="AA1424" s="2"/>
      <c r="AB1424" s="2"/>
      <c r="AC1424" s="2"/>
      <c r="AD1424" s="7"/>
      <c r="AE1424" s="2"/>
      <c r="AF1424" s="7"/>
      <c r="AG1424" s="7"/>
      <c r="AH1424" s="3"/>
    </row>
    <row r="1425" spans="1:34" ht="20.25" x14ac:dyDescent="0.3">
      <c r="A1425" s="7"/>
      <c r="B1425" s="7"/>
      <c r="C1425" s="7"/>
      <c r="D1425" s="2"/>
      <c r="E1425" s="2"/>
      <c r="F1425" s="2"/>
      <c r="G1425" s="7"/>
      <c r="H1425" s="7"/>
      <c r="I1425" s="7"/>
      <c r="J1425" s="7"/>
      <c r="K1425" s="2"/>
      <c r="L1425" s="2"/>
      <c r="M1425" s="2"/>
      <c r="N1425" s="2"/>
      <c r="O1425" s="2"/>
      <c r="P1425" s="2"/>
      <c r="Q1425" s="2"/>
      <c r="R1425" s="2"/>
      <c r="S1425" s="7"/>
      <c r="T1425" s="2"/>
      <c r="U1425" s="28"/>
      <c r="V1425" s="2"/>
      <c r="W1425" s="2"/>
      <c r="X1425" s="28"/>
      <c r="Y1425" s="28"/>
      <c r="Z1425" s="28"/>
      <c r="AA1425" s="2"/>
      <c r="AB1425" s="2"/>
      <c r="AC1425" s="2"/>
      <c r="AD1425" s="7"/>
      <c r="AE1425" s="2"/>
      <c r="AF1425" s="7"/>
      <c r="AG1425" s="7"/>
      <c r="AH1425" s="3"/>
    </row>
    <row r="1426" spans="1:34" ht="20.25" x14ac:dyDescent="0.3">
      <c r="A1426" s="7"/>
      <c r="B1426" s="7"/>
      <c r="C1426" s="7"/>
      <c r="D1426" s="2"/>
      <c r="E1426" s="2"/>
      <c r="F1426" s="2"/>
      <c r="G1426" s="7"/>
      <c r="H1426" s="7"/>
      <c r="I1426" s="7"/>
      <c r="J1426" s="7"/>
      <c r="K1426" s="2"/>
      <c r="L1426" s="2"/>
      <c r="M1426" s="2"/>
      <c r="N1426" s="2"/>
      <c r="O1426" s="2"/>
      <c r="P1426" s="2"/>
      <c r="Q1426" s="2"/>
      <c r="R1426" s="2"/>
      <c r="S1426" s="7"/>
      <c r="T1426" s="2"/>
      <c r="U1426" s="28"/>
      <c r="V1426" s="2"/>
      <c r="W1426" s="2"/>
      <c r="X1426" s="28"/>
      <c r="Y1426" s="28"/>
      <c r="Z1426" s="28"/>
      <c r="AA1426" s="2"/>
      <c r="AB1426" s="2"/>
      <c r="AC1426" s="2"/>
      <c r="AD1426" s="7"/>
      <c r="AE1426" s="2"/>
      <c r="AF1426" s="7"/>
      <c r="AG1426" s="7"/>
      <c r="AH1426" s="3"/>
    </row>
    <row r="1427" spans="1:34" ht="20.25" x14ac:dyDescent="0.3">
      <c r="A1427" s="7"/>
      <c r="B1427" s="7"/>
      <c r="C1427" s="7"/>
      <c r="D1427" s="2"/>
      <c r="E1427" s="2"/>
      <c r="F1427" s="2"/>
      <c r="G1427" s="7"/>
      <c r="H1427" s="7"/>
      <c r="I1427" s="7"/>
      <c r="J1427" s="7"/>
      <c r="K1427" s="2"/>
      <c r="L1427" s="2"/>
      <c r="M1427" s="2"/>
      <c r="N1427" s="2"/>
      <c r="O1427" s="2"/>
      <c r="P1427" s="2"/>
      <c r="Q1427" s="2"/>
      <c r="R1427" s="2"/>
      <c r="S1427" s="7"/>
      <c r="T1427" s="2"/>
      <c r="U1427" s="28"/>
      <c r="V1427" s="2"/>
      <c r="W1427" s="2"/>
      <c r="X1427" s="28"/>
      <c r="Y1427" s="28"/>
      <c r="Z1427" s="28"/>
      <c r="AA1427" s="2"/>
      <c r="AB1427" s="2"/>
      <c r="AC1427" s="2"/>
      <c r="AD1427" s="7"/>
      <c r="AE1427" s="2"/>
      <c r="AF1427" s="7"/>
      <c r="AG1427" s="7"/>
      <c r="AH1427" s="3"/>
    </row>
    <row r="1428" spans="1:34" ht="20.25" x14ac:dyDescent="0.3">
      <c r="A1428" s="7"/>
      <c r="B1428" s="7"/>
      <c r="C1428" s="7"/>
      <c r="D1428" s="2"/>
      <c r="E1428" s="2"/>
      <c r="F1428" s="2"/>
      <c r="G1428" s="7"/>
      <c r="H1428" s="7"/>
      <c r="I1428" s="7"/>
      <c r="J1428" s="7"/>
      <c r="K1428" s="2"/>
      <c r="L1428" s="2"/>
      <c r="M1428" s="2"/>
      <c r="N1428" s="2"/>
      <c r="O1428" s="2"/>
      <c r="P1428" s="2"/>
      <c r="Q1428" s="2"/>
      <c r="R1428" s="2"/>
      <c r="S1428" s="7"/>
      <c r="T1428" s="2"/>
      <c r="U1428" s="28"/>
      <c r="V1428" s="2"/>
      <c r="W1428" s="2"/>
      <c r="X1428" s="28"/>
      <c r="Y1428" s="28"/>
      <c r="Z1428" s="28"/>
      <c r="AA1428" s="2"/>
      <c r="AB1428" s="2"/>
      <c r="AC1428" s="2"/>
      <c r="AD1428" s="7"/>
      <c r="AE1428" s="2"/>
      <c r="AF1428" s="7"/>
      <c r="AG1428" s="7"/>
      <c r="AH1428" s="3"/>
    </row>
    <row r="1429" spans="1:34" ht="20.25" x14ac:dyDescent="0.3">
      <c r="A1429" s="7"/>
      <c r="B1429" s="7"/>
      <c r="C1429" s="7"/>
      <c r="D1429" s="2"/>
      <c r="E1429" s="2"/>
      <c r="F1429" s="2"/>
      <c r="G1429" s="7"/>
      <c r="H1429" s="7"/>
      <c r="I1429" s="7"/>
      <c r="J1429" s="7"/>
      <c r="K1429" s="2"/>
      <c r="L1429" s="2"/>
      <c r="M1429" s="2"/>
      <c r="N1429" s="2"/>
      <c r="O1429" s="2"/>
      <c r="P1429" s="2"/>
      <c r="Q1429" s="2"/>
      <c r="R1429" s="2"/>
      <c r="S1429" s="7"/>
      <c r="T1429" s="2"/>
      <c r="U1429" s="28"/>
      <c r="V1429" s="2"/>
      <c r="W1429" s="2"/>
      <c r="X1429" s="28"/>
      <c r="Y1429" s="28"/>
      <c r="Z1429" s="28"/>
      <c r="AA1429" s="2"/>
      <c r="AB1429" s="2"/>
      <c r="AC1429" s="2"/>
      <c r="AD1429" s="7"/>
      <c r="AE1429" s="2"/>
      <c r="AF1429" s="7"/>
      <c r="AG1429" s="7"/>
      <c r="AH1429" s="3"/>
    </row>
    <row r="1430" spans="1:34" ht="20.25" x14ac:dyDescent="0.3">
      <c r="A1430" s="7"/>
      <c r="B1430" s="7"/>
      <c r="C1430" s="7"/>
      <c r="D1430" s="2"/>
      <c r="E1430" s="2"/>
      <c r="F1430" s="2"/>
      <c r="G1430" s="7"/>
      <c r="H1430" s="7"/>
      <c r="I1430" s="7"/>
      <c r="J1430" s="7"/>
      <c r="K1430" s="2"/>
      <c r="L1430" s="2"/>
      <c r="M1430" s="2"/>
      <c r="N1430" s="2"/>
      <c r="O1430" s="2"/>
      <c r="P1430" s="2"/>
      <c r="Q1430" s="2"/>
      <c r="R1430" s="2"/>
      <c r="S1430" s="7"/>
      <c r="T1430" s="2"/>
      <c r="U1430" s="28"/>
      <c r="V1430" s="2"/>
      <c r="W1430" s="2"/>
      <c r="X1430" s="28"/>
      <c r="Y1430" s="28"/>
      <c r="Z1430" s="28"/>
      <c r="AA1430" s="2"/>
      <c r="AB1430" s="2"/>
      <c r="AC1430" s="2"/>
      <c r="AD1430" s="7"/>
      <c r="AE1430" s="2"/>
      <c r="AF1430" s="7"/>
      <c r="AG1430" s="7"/>
      <c r="AH1430" s="3"/>
    </row>
    <row r="1431" spans="1:34" ht="20.25" x14ac:dyDescent="0.3">
      <c r="A1431" s="7"/>
      <c r="B1431" s="7"/>
      <c r="C1431" s="7"/>
      <c r="D1431" s="2"/>
      <c r="E1431" s="2"/>
      <c r="F1431" s="2"/>
      <c r="G1431" s="7"/>
      <c r="H1431" s="7"/>
      <c r="I1431" s="7"/>
      <c r="J1431" s="7"/>
      <c r="K1431" s="2"/>
      <c r="L1431" s="2"/>
      <c r="M1431" s="2"/>
      <c r="N1431" s="2"/>
      <c r="O1431" s="2"/>
      <c r="P1431" s="2"/>
      <c r="Q1431" s="2"/>
      <c r="R1431" s="2"/>
      <c r="S1431" s="7"/>
      <c r="T1431" s="2"/>
      <c r="U1431" s="28"/>
      <c r="V1431" s="2"/>
      <c r="W1431" s="2"/>
      <c r="X1431" s="28"/>
      <c r="Y1431" s="28"/>
      <c r="Z1431" s="28"/>
      <c r="AA1431" s="2"/>
      <c r="AB1431" s="2"/>
      <c r="AC1431" s="2"/>
      <c r="AD1431" s="7"/>
      <c r="AE1431" s="2"/>
      <c r="AF1431" s="7"/>
      <c r="AG1431" s="7"/>
      <c r="AH1431" s="3"/>
    </row>
    <row r="1432" spans="1:34" ht="20.25" x14ac:dyDescent="0.3">
      <c r="A1432" s="7"/>
      <c r="B1432" s="7"/>
      <c r="C1432" s="7"/>
      <c r="D1432" s="2"/>
      <c r="E1432" s="2"/>
      <c r="F1432" s="2"/>
      <c r="G1432" s="7"/>
      <c r="H1432" s="7"/>
      <c r="I1432" s="7"/>
      <c r="J1432" s="7"/>
      <c r="K1432" s="2"/>
      <c r="L1432" s="2"/>
      <c r="M1432" s="2"/>
      <c r="N1432" s="2"/>
      <c r="O1432" s="2"/>
      <c r="P1432" s="2"/>
      <c r="Q1432" s="2"/>
      <c r="R1432" s="2"/>
      <c r="S1432" s="7"/>
      <c r="T1432" s="2"/>
      <c r="U1432" s="28"/>
      <c r="V1432" s="2"/>
      <c r="W1432" s="2"/>
      <c r="X1432" s="28"/>
      <c r="Y1432" s="28"/>
      <c r="Z1432" s="28"/>
      <c r="AA1432" s="2"/>
      <c r="AB1432" s="2"/>
      <c r="AC1432" s="2"/>
      <c r="AD1432" s="7"/>
      <c r="AE1432" s="2"/>
      <c r="AF1432" s="7"/>
      <c r="AG1432" s="7"/>
      <c r="AH1432" s="3"/>
    </row>
    <row r="1433" spans="1:34" ht="20.25" x14ac:dyDescent="0.3">
      <c r="A1433" s="7"/>
      <c r="B1433" s="7"/>
      <c r="C1433" s="7"/>
      <c r="D1433" s="2"/>
      <c r="E1433" s="2"/>
      <c r="F1433" s="2"/>
      <c r="G1433" s="7"/>
      <c r="H1433" s="7"/>
      <c r="I1433" s="7"/>
      <c r="J1433" s="7"/>
      <c r="K1433" s="2"/>
      <c r="L1433" s="2"/>
      <c r="M1433" s="2"/>
      <c r="N1433" s="2"/>
      <c r="O1433" s="2"/>
      <c r="P1433" s="2"/>
      <c r="Q1433" s="2"/>
      <c r="R1433" s="2"/>
      <c r="S1433" s="7"/>
      <c r="T1433" s="2"/>
      <c r="U1433" s="28"/>
      <c r="V1433" s="2"/>
      <c r="W1433" s="2"/>
      <c r="X1433" s="28"/>
      <c r="Y1433" s="28"/>
      <c r="Z1433" s="28"/>
      <c r="AA1433" s="2"/>
      <c r="AB1433" s="2"/>
      <c r="AC1433" s="2"/>
      <c r="AD1433" s="7"/>
      <c r="AE1433" s="2"/>
      <c r="AF1433" s="4"/>
      <c r="AG1433" s="7"/>
      <c r="AH1433" s="3"/>
    </row>
    <row r="1434" spans="1:34" ht="20.25" x14ac:dyDescent="0.3">
      <c r="A1434" s="7"/>
      <c r="B1434" s="7"/>
      <c r="C1434" s="7"/>
      <c r="D1434" s="2"/>
      <c r="E1434" s="2"/>
      <c r="F1434" s="2"/>
      <c r="G1434" s="7"/>
      <c r="H1434" s="7"/>
      <c r="I1434" s="7"/>
      <c r="J1434" s="7"/>
      <c r="K1434" s="2"/>
      <c r="L1434" s="2"/>
      <c r="M1434" s="2"/>
      <c r="N1434" s="2"/>
      <c r="O1434" s="2"/>
      <c r="P1434" s="2"/>
      <c r="Q1434" s="2"/>
      <c r="R1434" s="2"/>
      <c r="S1434" s="7"/>
      <c r="T1434" s="2"/>
      <c r="U1434" s="28"/>
      <c r="V1434" s="2"/>
      <c r="W1434" s="2"/>
      <c r="X1434" s="28"/>
      <c r="Y1434" s="28"/>
      <c r="Z1434" s="28"/>
      <c r="AA1434" s="2"/>
      <c r="AB1434" s="2"/>
      <c r="AC1434" s="2"/>
      <c r="AD1434" s="7"/>
      <c r="AE1434" s="2"/>
      <c r="AF1434" s="4"/>
      <c r="AG1434" s="7"/>
      <c r="AH1434" s="3"/>
    </row>
    <row r="1435" spans="1:34" ht="20.25" x14ac:dyDescent="0.3">
      <c r="A1435" s="7"/>
      <c r="B1435" s="7"/>
      <c r="C1435" s="7"/>
      <c r="D1435" s="2"/>
      <c r="E1435" s="2"/>
      <c r="F1435" s="2"/>
      <c r="G1435" s="7"/>
      <c r="H1435" s="7"/>
      <c r="I1435" s="7"/>
      <c r="J1435" s="7"/>
      <c r="K1435" s="2"/>
      <c r="L1435" s="2"/>
      <c r="M1435" s="2"/>
      <c r="N1435" s="2"/>
      <c r="O1435" s="2"/>
      <c r="P1435" s="2"/>
      <c r="Q1435" s="2"/>
      <c r="R1435" s="2"/>
      <c r="S1435" s="7"/>
      <c r="T1435" s="2"/>
      <c r="U1435" s="28"/>
      <c r="V1435" s="2"/>
      <c r="W1435" s="2"/>
      <c r="X1435" s="28"/>
      <c r="Y1435" s="28"/>
      <c r="Z1435" s="28"/>
      <c r="AA1435" s="2"/>
      <c r="AB1435" s="2"/>
      <c r="AC1435" s="2"/>
      <c r="AD1435" s="7"/>
      <c r="AE1435" s="2"/>
      <c r="AF1435" s="4"/>
      <c r="AG1435" s="7"/>
      <c r="AH1435" s="3"/>
    </row>
    <row r="1436" spans="1:34" ht="20.25" x14ac:dyDescent="0.3">
      <c r="A1436" s="7"/>
      <c r="B1436" s="7"/>
      <c r="C1436" s="7"/>
      <c r="D1436" s="2"/>
      <c r="E1436" s="2"/>
      <c r="F1436" s="2"/>
      <c r="G1436" s="7"/>
      <c r="H1436" s="7"/>
      <c r="I1436" s="7"/>
      <c r="J1436" s="7"/>
      <c r="K1436" s="2"/>
      <c r="L1436" s="2"/>
      <c r="M1436" s="2"/>
      <c r="N1436" s="2"/>
      <c r="O1436" s="2"/>
      <c r="P1436" s="2"/>
      <c r="Q1436" s="2"/>
      <c r="R1436" s="2"/>
      <c r="S1436" s="7"/>
      <c r="T1436" s="2"/>
      <c r="U1436" s="28"/>
      <c r="V1436" s="2"/>
      <c r="W1436" s="2"/>
      <c r="X1436" s="28"/>
      <c r="Y1436" s="28"/>
      <c r="Z1436" s="28"/>
      <c r="AA1436" s="2"/>
      <c r="AB1436" s="2"/>
      <c r="AC1436" s="2"/>
      <c r="AD1436" s="7"/>
      <c r="AE1436" s="2"/>
      <c r="AF1436" s="4"/>
      <c r="AG1436" s="7"/>
      <c r="AH1436" s="3"/>
    </row>
    <row r="1437" spans="1:34" ht="20.25" x14ac:dyDescent="0.3">
      <c r="A1437" s="7"/>
      <c r="B1437" s="7"/>
      <c r="C1437" s="7"/>
      <c r="D1437" s="2"/>
      <c r="E1437" s="2"/>
      <c r="F1437" s="2"/>
      <c r="G1437" s="7"/>
      <c r="H1437" s="7"/>
      <c r="I1437" s="7"/>
      <c r="J1437" s="7"/>
      <c r="K1437" s="2"/>
      <c r="L1437" s="2"/>
      <c r="M1437" s="2"/>
      <c r="N1437" s="2"/>
      <c r="O1437" s="2"/>
      <c r="P1437" s="2"/>
      <c r="Q1437" s="2"/>
      <c r="R1437" s="2"/>
      <c r="S1437" s="7"/>
      <c r="T1437" s="2"/>
      <c r="U1437" s="28"/>
      <c r="V1437" s="2"/>
      <c r="W1437" s="2"/>
      <c r="X1437" s="28"/>
      <c r="Y1437" s="28"/>
      <c r="Z1437" s="28"/>
      <c r="AA1437" s="2"/>
      <c r="AB1437" s="2"/>
      <c r="AC1437" s="2"/>
      <c r="AD1437" s="7"/>
      <c r="AE1437" s="2"/>
      <c r="AF1437" s="4"/>
      <c r="AG1437" s="7"/>
      <c r="AH1437" s="3"/>
    </row>
    <row r="1438" spans="1:34" ht="20.25" x14ac:dyDescent="0.3">
      <c r="A1438" s="7"/>
      <c r="B1438" s="7"/>
      <c r="C1438" s="7"/>
      <c r="D1438" s="2"/>
      <c r="E1438" s="2"/>
      <c r="F1438" s="2"/>
      <c r="G1438" s="7"/>
      <c r="H1438" s="7"/>
      <c r="I1438" s="7"/>
      <c r="J1438" s="7"/>
      <c r="K1438" s="2"/>
      <c r="L1438" s="2"/>
      <c r="M1438" s="2"/>
      <c r="N1438" s="2"/>
      <c r="O1438" s="2"/>
      <c r="P1438" s="2"/>
      <c r="Q1438" s="2"/>
      <c r="R1438" s="2"/>
      <c r="S1438" s="7"/>
      <c r="T1438" s="2"/>
      <c r="U1438" s="28"/>
      <c r="V1438" s="2"/>
      <c r="W1438" s="2"/>
      <c r="X1438" s="28"/>
      <c r="Y1438" s="28"/>
      <c r="Z1438" s="28"/>
      <c r="AA1438" s="2"/>
      <c r="AB1438" s="2"/>
      <c r="AC1438" s="2"/>
      <c r="AD1438" s="7"/>
      <c r="AE1438" s="2"/>
      <c r="AF1438" s="7"/>
      <c r="AG1438" s="7"/>
      <c r="AH1438" s="3"/>
    </row>
    <row r="1439" spans="1:34" ht="20.25" x14ac:dyDescent="0.3">
      <c r="A1439" s="7"/>
      <c r="B1439" s="7"/>
      <c r="C1439" s="7"/>
      <c r="D1439" s="2"/>
      <c r="E1439" s="2"/>
      <c r="F1439" s="2"/>
      <c r="G1439" s="7"/>
      <c r="H1439" s="7"/>
      <c r="I1439" s="7"/>
      <c r="J1439" s="7"/>
      <c r="K1439" s="2"/>
      <c r="L1439" s="2"/>
      <c r="M1439" s="2"/>
      <c r="N1439" s="2"/>
      <c r="O1439" s="2"/>
      <c r="P1439" s="2"/>
      <c r="Q1439" s="2"/>
      <c r="R1439" s="2"/>
      <c r="S1439" s="7"/>
      <c r="T1439" s="2"/>
      <c r="U1439" s="28"/>
      <c r="V1439" s="2"/>
      <c r="W1439" s="2"/>
      <c r="X1439" s="28"/>
      <c r="Y1439" s="28"/>
      <c r="Z1439" s="28"/>
      <c r="AA1439" s="2"/>
      <c r="AB1439" s="2"/>
      <c r="AC1439" s="2"/>
      <c r="AD1439" s="7"/>
      <c r="AE1439" s="2"/>
      <c r="AF1439" s="5"/>
      <c r="AG1439" s="7"/>
      <c r="AH1439" s="3"/>
    </row>
    <row r="1440" spans="1:34" ht="20.25" x14ac:dyDescent="0.3">
      <c r="A1440" s="7"/>
      <c r="B1440" s="7"/>
      <c r="C1440" s="7"/>
      <c r="D1440" s="2"/>
      <c r="E1440" s="2"/>
      <c r="F1440" s="2"/>
      <c r="G1440" s="7"/>
      <c r="H1440" s="7"/>
      <c r="I1440" s="7"/>
      <c r="J1440" s="7"/>
      <c r="K1440" s="2"/>
      <c r="L1440" s="2"/>
      <c r="M1440" s="2"/>
      <c r="N1440" s="2"/>
      <c r="O1440" s="2"/>
      <c r="P1440" s="2"/>
      <c r="Q1440" s="2"/>
      <c r="R1440" s="2"/>
      <c r="S1440" s="7"/>
      <c r="T1440" s="2"/>
      <c r="U1440" s="28"/>
      <c r="V1440" s="2"/>
      <c r="W1440" s="2"/>
      <c r="X1440" s="28"/>
      <c r="Y1440" s="28"/>
      <c r="Z1440" s="28"/>
      <c r="AA1440" s="2"/>
      <c r="AB1440" s="2"/>
      <c r="AC1440" s="2"/>
      <c r="AD1440" s="7"/>
      <c r="AE1440" s="2"/>
      <c r="AF1440" s="5"/>
      <c r="AG1440" s="7"/>
      <c r="AH1440" s="3"/>
    </row>
    <row r="1441" spans="1:34" ht="20.25" x14ac:dyDescent="0.3">
      <c r="A1441" s="7"/>
      <c r="B1441" s="7"/>
      <c r="C1441" s="7"/>
      <c r="D1441" s="2"/>
      <c r="E1441" s="2"/>
      <c r="F1441" s="2"/>
      <c r="G1441" s="7"/>
      <c r="H1441" s="7"/>
      <c r="I1441" s="7"/>
      <c r="J1441" s="7"/>
      <c r="K1441" s="2"/>
      <c r="L1441" s="2"/>
      <c r="M1441" s="2"/>
      <c r="N1441" s="2"/>
      <c r="O1441" s="2"/>
      <c r="P1441" s="2"/>
      <c r="Q1441" s="2"/>
      <c r="R1441" s="2"/>
      <c r="S1441" s="7"/>
      <c r="T1441" s="2"/>
      <c r="U1441" s="28"/>
      <c r="V1441" s="2"/>
      <c r="W1441" s="2"/>
      <c r="X1441" s="28"/>
      <c r="Y1441" s="28"/>
      <c r="Z1441" s="28"/>
      <c r="AA1441" s="2"/>
      <c r="AB1441" s="2"/>
      <c r="AC1441" s="2"/>
      <c r="AD1441" s="7"/>
      <c r="AE1441" s="2"/>
      <c r="AF1441" s="5"/>
      <c r="AG1441" s="7"/>
      <c r="AH1441" s="3"/>
    </row>
    <row r="1442" spans="1:34" ht="20.25" x14ac:dyDescent="0.3">
      <c r="A1442" s="7"/>
      <c r="B1442" s="7"/>
      <c r="C1442" s="7"/>
      <c r="D1442" s="2"/>
      <c r="E1442" s="2"/>
      <c r="F1442" s="2"/>
      <c r="G1442" s="7"/>
      <c r="H1442" s="7"/>
      <c r="I1442" s="7"/>
      <c r="J1442" s="7"/>
      <c r="K1442" s="2"/>
      <c r="L1442" s="2"/>
      <c r="M1442" s="2"/>
      <c r="N1442" s="2"/>
      <c r="O1442" s="2"/>
      <c r="P1442" s="2"/>
      <c r="Q1442" s="2"/>
      <c r="R1442" s="2"/>
      <c r="S1442" s="7"/>
      <c r="T1442" s="2"/>
      <c r="U1442" s="28"/>
      <c r="V1442" s="2"/>
      <c r="W1442" s="2"/>
      <c r="X1442" s="28"/>
      <c r="Y1442" s="28"/>
      <c r="Z1442" s="28"/>
      <c r="AA1442" s="2"/>
      <c r="AB1442" s="2"/>
      <c r="AC1442" s="2"/>
      <c r="AD1442" s="7"/>
      <c r="AE1442" s="2"/>
      <c r="AF1442" s="5"/>
      <c r="AG1442" s="7"/>
      <c r="AH1442" s="3"/>
    </row>
    <row r="1443" spans="1:34" ht="20.25" x14ac:dyDescent="0.3">
      <c r="A1443" s="7"/>
      <c r="B1443" s="7"/>
      <c r="C1443" s="7"/>
      <c r="D1443" s="2"/>
      <c r="E1443" s="2"/>
      <c r="F1443" s="2"/>
      <c r="G1443" s="7"/>
      <c r="H1443" s="7"/>
      <c r="I1443" s="7"/>
      <c r="J1443" s="7"/>
      <c r="K1443" s="2"/>
      <c r="L1443" s="2"/>
      <c r="M1443" s="2"/>
      <c r="N1443" s="2"/>
      <c r="O1443" s="2"/>
      <c r="P1443" s="2"/>
      <c r="Q1443" s="2"/>
      <c r="R1443" s="2"/>
      <c r="S1443" s="7"/>
      <c r="T1443" s="2"/>
      <c r="U1443" s="28"/>
      <c r="V1443" s="2"/>
      <c r="W1443" s="2"/>
      <c r="X1443" s="28"/>
      <c r="Y1443" s="28"/>
      <c r="Z1443" s="28"/>
      <c r="AA1443" s="2"/>
      <c r="AB1443" s="2"/>
      <c r="AC1443" s="2"/>
      <c r="AD1443" s="7"/>
      <c r="AE1443" s="2"/>
      <c r="AF1443" s="5"/>
      <c r="AG1443" s="7"/>
      <c r="AH1443" s="3"/>
    </row>
    <row r="1444" spans="1:34" ht="20.25" x14ac:dyDescent="0.3">
      <c r="A1444" s="7"/>
      <c r="B1444" s="7"/>
      <c r="C1444" s="7"/>
      <c r="D1444" s="2"/>
      <c r="E1444" s="2"/>
      <c r="F1444" s="2"/>
      <c r="G1444" s="7"/>
      <c r="H1444" s="7"/>
      <c r="I1444" s="7"/>
      <c r="J1444" s="7"/>
      <c r="K1444" s="2"/>
      <c r="L1444" s="2"/>
      <c r="M1444" s="2"/>
      <c r="N1444" s="2"/>
      <c r="O1444" s="2"/>
      <c r="P1444" s="2"/>
      <c r="Q1444" s="2"/>
      <c r="R1444" s="2"/>
      <c r="S1444" s="7"/>
      <c r="T1444" s="2"/>
      <c r="U1444" s="28"/>
      <c r="V1444" s="2"/>
      <c r="W1444" s="2"/>
      <c r="X1444" s="28"/>
      <c r="Y1444" s="28"/>
      <c r="Z1444" s="28"/>
      <c r="AA1444" s="2"/>
      <c r="AB1444" s="2"/>
      <c r="AC1444" s="2"/>
      <c r="AD1444" s="7"/>
      <c r="AE1444" s="2"/>
      <c r="AF1444" s="5"/>
      <c r="AG1444" s="7"/>
      <c r="AH1444" s="3"/>
    </row>
    <row r="1445" spans="1:34" ht="20.25" x14ac:dyDescent="0.3">
      <c r="A1445" s="7"/>
      <c r="B1445" s="7"/>
      <c r="C1445" s="7"/>
      <c r="D1445" s="2"/>
      <c r="E1445" s="2"/>
      <c r="F1445" s="2"/>
      <c r="G1445" s="7"/>
      <c r="H1445" s="7"/>
      <c r="I1445" s="7"/>
      <c r="J1445" s="7"/>
      <c r="K1445" s="2"/>
      <c r="L1445" s="2"/>
      <c r="M1445" s="2"/>
      <c r="N1445" s="2"/>
      <c r="O1445" s="2"/>
      <c r="P1445" s="2"/>
      <c r="Q1445" s="2"/>
      <c r="R1445" s="2"/>
      <c r="S1445" s="7"/>
      <c r="T1445" s="2"/>
      <c r="U1445" s="28"/>
      <c r="V1445" s="2"/>
      <c r="W1445" s="2"/>
      <c r="X1445" s="28"/>
      <c r="Y1445" s="28"/>
      <c r="Z1445" s="28"/>
      <c r="AA1445" s="2"/>
      <c r="AB1445" s="2"/>
      <c r="AC1445" s="2"/>
      <c r="AD1445" s="7"/>
      <c r="AE1445" s="2"/>
      <c r="AF1445" s="5"/>
      <c r="AG1445" s="7"/>
      <c r="AH1445" s="3"/>
    </row>
    <row r="1446" spans="1:34" ht="20.25" x14ac:dyDescent="0.3">
      <c r="A1446" s="7"/>
      <c r="B1446" s="7"/>
      <c r="C1446" s="7"/>
      <c r="D1446" s="2"/>
      <c r="E1446" s="2"/>
      <c r="F1446" s="2"/>
      <c r="G1446" s="7"/>
      <c r="H1446" s="7"/>
      <c r="I1446" s="7"/>
      <c r="J1446" s="7"/>
      <c r="K1446" s="2"/>
      <c r="L1446" s="2"/>
      <c r="M1446" s="2"/>
      <c r="N1446" s="2"/>
      <c r="O1446" s="2"/>
      <c r="P1446" s="2"/>
      <c r="Q1446" s="2"/>
      <c r="R1446" s="2"/>
      <c r="S1446" s="7"/>
      <c r="T1446" s="2"/>
      <c r="U1446" s="28"/>
      <c r="V1446" s="2"/>
      <c r="W1446" s="2"/>
      <c r="X1446" s="28"/>
      <c r="Y1446" s="28"/>
      <c r="Z1446" s="28"/>
      <c r="AA1446" s="2"/>
      <c r="AB1446" s="2"/>
      <c r="AC1446" s="2"/>
      <c r="AD1446" s="7"/>
      <c r="AE1446" s="2"/>
      <c r="AF1446" s="5"/>
      <c r="AG1446" s="7"/>
      <c r="AH1446" s="3"/>
    </row>
    <row r="1447" spans="1:34" ht="20.25" x14ac:dyDescent="0.3">
      <c r="A1447" s="7"/>
      <c r="B1447" s="7"/>
      <c r="C1447" s="7"/>
      <c r="D1447" s="2"/>
      <c r="E1447" s="2"/>
      <c r="F1447" s="2"/>
      <c r="G1447" s="7"/>
      <c r="H1447" s="7"/>
      <c r="I1447" s="7"/>
      <c r="J1447" s="7"/>
      <c r="K1447" s="2"/>
      <c r="L1447" s="2"/>
      <c r="M1447" s="2"/>
      <c r="N1447" s="2"/>
      <c r="O1447" s="2"/>
      <c r="P1447" s="2"/>
      <c r="Q1447" s="2"/>
      <c r="R1447" s="2"/>
      <c r="S1447" s="7"/>
      <c r="T1447" s="2"/>
      <c r="U1447" s="28"/>
      <c r="V1447" s="2"/>
      <c r="W1447" s="2"/>
      <c r="X1447" s="28"/>
      <c r="Y1447" s="28"/>
      <c r="Z1447" s="28"/>
      <c r="AA1447" s="2"/>
      <c r="AB1447" s="2"/>
      <c r="AC1447" s="2"/>
      <c r="AD1447" s="7"/>
      <c r="AE1447" s="2"/>
      <c r="AF1447" s="5"/>
      <c r="AG1447" s="7"/>
      <c r="AH1447" s="3"/>
    </row>
    <row r="1448" spans="1:34" ht="20.25" x14ac:dyDescent="0.3">
      <c r="A1448" s="7"/>
      <c r="B1448" s="7"/>
      <c r="C1448" s="7"/>
      <c r="D1448" s="2"/>
      <c r="E1448" s="2"/>
      <c r="F1448" s="2"/>
      <c r="G1448" s="7"/>
      <c r="H1448" s="7"/>
      <c r="I1448" s="7"/>
      <c r="J1448" s="7"/>
      <c r="K1448" s="2"/>
      <c r="L1448" s="2"/>
      <c r="M1448" s="2"/>
      <c r="N1448" s="2"/>
      <c r="O1448" s="2"/>
      <c r="P1448" s="2"/>
      <c r="Q1448" s="2"/>
      <c r="R1448" s="2"/>
      <c r="S1448" s="7"/>
      <c r="T1448" s="2"/>
      <c r="U1448" s="28"/>
      <c r="V1448" s="2"/>
      <c r="W1448" s="2"/>
      <c r="X1448" s="28"/>
      <c r="Y1448" s="28"/>
      <c r="Z1448" s="28"/>
      <c r="AA1448" s="2"/>
      <c r="AB1448" s="2"/>
      <c r="AC1448" s="2"/>
      <c r="AD1448" s="7"/>
      <c r="AE1448" s="2"/>
      <c r="AF1448" s="5"/>
      <c r="AG1448" s="7"/>
      <c r="AH1448" s="3"/>
    </row>
    <row r="1449" spans="1:34" ht="20.25" x14ac:dyDescent="0.3">
      <c r="A1449" s="7"/>
      <c r="B1449" s="7"/>
      <c r="C1449" s="7"/>
      <c r="D1449" s="2"/>
      <c r="E1449" s="2"/>
      <c r="F1449" s="2"/>
      <c r="G1449" s="7"/>
      <c r="H1449" s="7"/>
      <c r="I1449" s="7"/>
      <c r="J1449" s="7"/>
      <c r="K1449" s="2"/>
      <c r="L1449" s="2"/>
      <c r="M1449" s="2"/>
      <c r="N1449" s="2"/>
      <c r="O1449" s="2"/>
      <c r="P1449" s="2"/>
      <c r="Q1449" s="2"/>
      <c r="R1449" s="2"/>
      <c r="S1449" s="7"/>
      <c r="T1449" s="2"/>
      <c r="U1449" s="28"/>
      <c r="V1449" s="2"/>
      <c r="W1449" s="2"/>
      <c r="X1449" s="28"/>
      <c r="Y1449" s="28"/>
      <c r="Z1449" s="28"/>
      <c r="AA1449" s="2"/>
      <c r="AB1449" s="2"/>
      <c r="AC1449" s="2"/>
      <c r="AD1449" s="7"/>
      <c r="AE1449" s="2"/>
      <c r="AF1449" s="5"/>
      <c r="AG1449" s="7"/>
      <c r="AH1449" s="3"/>
    </row>
    <row r="1450" spans="1:34" ht="20.25" x14ac:dyDescent="0.3">
      <c r="A1450" s="7"/>
      <c r="B1450" s="7"/>
      <c r="C1450" s="7"/>
      <c r="D1450" s="2"/>
      <c r="E1450" s="2"/>
      <c r="F1450" s="2"/>
      <c r="G1450" s="7"/>
      <c r="H1450" s="7"/>
      <c r="I1450" s="7"/>
      <c r="J1450" s="7"/>
      <c r="K1450" s="2"/>
      <c r="L1450" s="2"/>
      <c r="M1450" s="2"/>
      <c r="N1450" s="2"/>
      <c r="O1450" s="2"/>
      <c r="P1450" s="2"/>
      <c r="Q1450" s="2"/>
      <c r="R1450" s="2"/>
      <c r="S1450" s="7"/>
      <c r="T1450" s="2"/>
      <c r="U1450" s="28"/>
      <c r="V1450" s="2"/>
      <c r="W1450" s="2"/>
      <c r="X1450" s="28"/>
      <c r="Y1450" s="28"/>
      <c r="Z1450" s="28"/>
      <c r="AA1450" s="2"/>
      <c r="AB1450" s="2"/>
      <c r="AC1450" s="2"/>
      <c r="AD1450" s="7"/>
      <c r="AE1450" s="2"/>
      <c r="AF1450" s="7"/>
      <c r="AG1450" s="7"/>
      <c r="AH1450" s="3"/>
    </row>
    <row r="1452" spans="1:34" ht="18.75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26"/>
      <c r="V1452" s="7"/>
      <c r="W1452" s="7"/>
      <c r="X1452" s="26"/>
      <c r="Y1452" s="26"/>
      <c r="Z1452" s="26"/>
      <c r="AA1452" s="7"/>
      <c r="AB1452" s="7"/>
      <c r="AC1452" s="7"/>
      <c r="AD1452" s="7"/>
      <c r="AE1452" s="7"/>
      <c r="AF1452" s="7"/>
      <c r="AG1452" s="7"/>
      <c r="AH1452" s="7"/>
    </row>
    <row r="1453" spans="1:34" ht="20.25" x14ac:dyDescent="0.3">
      <c r="A1453" s="7"/>
      <c r="B1453" s="7"/>
      <c r="C1453" s="7"/>
      <c r="D1453" s="2"/>
      <c r="E1453" s="2"/>
      <c r="F1453" s="2"/>
      <c r="G1453" s="7"/>
      <c r="H1453" s="7"/>
      <c r="I1453" s="7"/>
      <c r="J1453" s="7"/>
      <c r="K1453" s="2"/>
      <c r="L1453" s="2"/>
      <c r="M1453" s="2"/>
      <c r="N1453" s="2"/>
      <c r="O1453" s="2"/>
      <c r="P1453" s="2"/>
      <c r="Q1453" s="2"/>
      <c r="R1453" s="2"/>
      <c r="S1453" s="7"/>
      <c r="T1453" s="2"/>
      <c r="U1453" s="28"/>
      <c r="V1453" s="2"/>
      <c r="W1453" s="2"/>
      <c r="X1453" s="28"/>
      <c r="Y1453" s="28"/>
      <c r="Z1453" s="28"/>
      <c r="AA1453" s="2"/>
      <c r="AB1453" s="2"/>
      <c r="AC1453" s="2"/>
      <c r="AD1453" s="7"/>
      <c r="AE1453" s="2"/>
      <c r="AF1453" s="7"/>
      <c r="AG1453" s="7"/>
      <c r="AH1453" s="3"/>
    </row>
    <row r="1454" spans="1:34" ht="20.25" x14ac:dyDescent="0.3">
      <c r="A1454" s="7"/>
      <c r="B1454" s="7"/>
      <c r="C1454" s="7"/>
      <c r="D1454" s="2"/>
      <c r="E1454" s="2"/>
      <c r="F1454" s="2"/>
      <c r="G1454" s="7"/>
      <c r="H1454" s="7"/>
      <c r="I1454" s="7"/>
      <c r="J1454" s="7"/>
      <c r="K1454" s="2"/>
      <c r="L1454" s="2"/>
      <c r="M1454" s="2"/>
      <c r="N1454" s="2"/>
      <c r="O1454" s="2"/>
      <c r="P1454" s="2"/>
      <c r="Q1454" s="2"/>
      <c r="R1454" s="2"/>
      <c r="S1454" s="7"/>
      <c r="T1454" s="2"/>
      <c r="U1454" s="28"/>
      <c r="V1454" s="2"/>
      <c r="W1454" s="2"/>
      <c r="X1454" s="28"/>
      <c r="Y1454" s="28"/>
      <c r="Z1454" s="28"/>
      <c r="AA1454" s="2"/>
      <c r="AB1454" s="2"/>
      <c r="AC1454" s="2"/>
      <c r="AD1454" s="7"/>
      <c r="AE1454" s="2"/>
      <c r="AF1454" s="7"/>
      <c r="AG1454" s="7"/>
      <c r="AH1454" s="3"/>
    </row>
    <row r="1455" spans="1:34" ht="20.25" x14ac:dyDescent="0.3">
      <c r="A1455" s="7"/>
      <c r="B1455" s="7"/>
      <c r="C1455" s="7"/>
      <c r="D1455" s="2"/>
      <c r="E1455" s="2"/>
      <c r="F1455" s="2"/>
      <c r="G1455" s="7"/>
      <c r="H1455" s="7"/>
      <c r="I1455" s="7"/>
      <c r="J1455" s="7"/>
      <c r="K1455" s="2"/>
      <c r="L1455" s="2"/>
      <c r="M1455" s="2"/>
      <c r="N1455" s="2"/>
      <c r="O1455" s="2"/>
      <c r="P1455" s="2"/>
      <c r="Q1455" s="2"/>
      <c r="R1455" s="2"/>
      <c r="S1455" s="7"/>
      <c r="T1455" s="2"/>
      <c r="U1455" s="28"/>
      <c r="V1455" s="2"/>
      <c r="W1455" s="2"/>
      <c r="X1455" s="28"/>
      <c r="Y1455" s="28"/>
      <c r="Z1455" s="28"/>
      <c r="AA1455" s="2"/>
      <c r="AB1455" s="2"/>
      <c r="AC1455" s="2"/>
      <c r="AD1455" s="7"/>
      <c r="AE1455" s="2"/>
      <c r="AF1455" s="7"/>
      <c r="AG1455" s="7"/>
      <c r="AH1455" s="3"/>
    </row>
    <row r="1456" spans="1:34" ht="20.25" x14ac:dyDescent="0.3">
      <c r="A1456" s="7"/>
      <c r="B1456" s="7"/>
      <c r="C1456" s="7"/>
      <c r="D1456" s="2"/>
      <c r="E1456" s="2"/>
      <c r="F1456" s="2"/>
      <c r="G1456" s="7"/>
      <c r="H1456" s="7"/>
      <c r="I1456" s="7"/>
      <c r="J1456" s="7"/>
      <c r="K1456" s="2"/>
      <c r="L1456" s="2"/>
      <c r="M1456" s="2"/>
      <c r="N1456" s="2"/>
      <c r="O1456" s="2"/>
      <c r="P1456" s="2"/>
      <c r="Q1456" s="2"/>
      <c r="R1456" s="2"/>
      <c r="S1456" s="7"/>
      <c r="T1456" s="2"/>
      <c r="U1456" s="28"/>
      <c r="V1456" s="2"/>
      <c r="W1456" s="2"/>
      <c r="X1456" s="28"/>
      <c r="Y1456" s="28"/>
      <c r="Z1456" s="28"/>
      <c r="AA1456" s="2"/>
      <c r="AB1456" s="2"/>
      <c r="AC1456" s="2"/>
      <c r="AD1456" s="7"/>
      <c r="AE1456" s="2"/>
      <c r="AF1456" s="7"/>
      <c r="AG1456" s="7"/>
      <c r="AH1456" s="3"/>
    </row>
    <row r="1457" spans="1:34" ht="20.25" x14ac:dyDescent="0.3">
      <c r="A1457" s="7"/>
      <c r="B1457" s="7"/>
      <c r="C1457" s="7"/>
      <c r="D1457" s="2"/>
      <c r="E1457" s="2"/>
      <c r="F1457" s="2"/>
      <c r="G1457" s="7"/>
      <c r="H1457" s="7"/>
      <c r="I1457" s="7"/>
      <c r="J1457" s="7"/>
      <c r="K1457" s="2"/>
      <c r="L1457" s="2"/>
      <c r="M1457" s="2"/>
      <c r="N1457" s="2"/>
      <c r="O1457" s="2"/>
      <c r="P1457" s="2"/>
      <c r="Q1457" s="2"/>
      <c r="R1457" s="2"/>
      <c r="S1457" s="7"/>
      <c r="T1457" s="2"/>
      <c r="U1457" s="28"/>
      <c r="V1457" s="2"/>
      <c r="W1457" s="2"/>
      <c r="X1457" s="28"/>
      <c r="Y1457" s="28"/>
      <c r="Z1457" s="28"/>
      <c r="AA1457" s="2"/>
      <c r="AB1457" s="2"/>
      <c r="AC1457" s="2"/>
      <c r="AD1457" s="7"/>
      <c r="AE1457" s="2"/>
      <c r="AF1457" s="7"/>
      <c r="AG1457" s="7"/>
      <c r="AH1457" s="3"/>
    </row>
    <row r="1458" spans="1:34" ht="20.25" x14ac:dyDescent="0.3">
      <c r="A1458" s="7"/>
      <c r="B1458" s="7"/>
      <c r="C1458" s="7"/>
      <c r="D1458" s="2"/>
      <c r="E1458" s="2"/>
      <c r="F1458" s="2"/>
      <c r="G1458" s="7"/>
      <c r="H1458" s="7"/>
      <c r="I1458" s="7"/>
      <c r="J1458" s="7"/>
      <c r="K1458" s="2"/>
      <c r="L1458" s="2"/>
      <c r="M1458" s="2"/>
      <c r="N1458" s="2"/>
      <c r="O1458" s="2"/>
      <c r="P1458" s="2"/>
      <c r="Q1458" s="2"/>
      <c r="R1458" s="2"/>
      <c r="S1458" s="7"/>
      <c r="T1458" s="2"/>
      <c r="U1458" s="28"/>
      <c r="V1458" s="2"/>
      <c r="W1458" s="2"/>
      <c r="X1458" s="28"/>
      <c r="Y1458" s="28"/>
      <c r="Z1458" s="28"/>
      <c r="AA1458" s="2"/>
      <c r="AB1458" s="2"/>
      <c r="AC1458" s="2"/>
      <c r="AD1458" s="7"/>
      <c r="AE1458" s="2"/>
      <c r="AF1458" s="7"/>
      <c r="AG1458" s="7"/>
      <c r="AH1458" s="3"/>
    </row>
    <row r="1459" spans="1:34" ht="20.25" x14ac:dyDescent="0.3">
      <c r="A1459" s="7"/>
      <c r="B1459" s="7"/>
      <c r="C1459" s="7"/>
      <c r="D1459" s="2"/>
      <c r="E1459" s="2"/>
      <c r="F1459" s="2"/>
      <c r="G1459" s="7"/>
      <c r="H1459" s="7"/>
      <c r="I1459" s="7"/>
      <c r="J1459" s="7"/>
      <c r="K1459" s="2"/>
      <c r="L1459" s="2"/>
      <c r="M1459" s="2"/>
      <c r="N1459" s="2"/>
      <c r="O1459" s="2"/>
      <c r="P1459" s="2"/>
      <c r="Q1459" s="2"/>
      <c r="R1459" s="2"/>
      <c r="S1459" s="7"/>
      <c r="T1459" s="2"/>
      <c r="U1459" s="28"/>
      <c r="V1459" s="2"/>
      <c r="W1459" s="2"/>
      <c r="X1459" s="28"/>
      <c r="Y1459" s="28"/>
      <c r="Z1459" s="28"/>
      <c r="AA1459" s="2"/>
      <c r="AB1459" s="2"/>
      <c r="AC1459" s="2"/>
      <c r="AD1459" s="7"/>
      <c r="AE1459" s="2"/>
      <c r="AF1459" s="7"/>
      <c r="AG1459" s="7"/>
      <c r="AH1459" s="3"/>
    </row>
    <row r="1460" spans="1:34" ht="20.25" x14ac:dyDescent="0.3">
      <c r="A1460" s="7"/>
      <c r="B1460" s="7"/>
      <c r="C1460" s="7"/>
      <c r="D1460" s="2"/>
      <c r="E1460" s="2"/>
      <c r="F1460" s="2"/>
      <c r="G1460" s="7"/>
      <c r="H1460" s="7"/>
      <c r="I1460" s="7"/>
      <c r="J1460" s="7"/>
      <c r="K1460" s="2"/>
      <c r="L1460" s="2"/>
      <c r="M1460" s="2"/>
      <c r="N1460" s="2"/>
      <c r="O1460" s="2"/>
      <c r="P1460" s="2"/>
      <c r="Q1460" s="2"/>
      <c r="R1460" s="2"/>
      <c r="S1460" s="7"/>
      <c r="T1460" s="2"/>
      <c r="U1460" s="28"/>
      <c r="V1460" s="2"/>
      <c r="W1460" s="2"/>
      <c r="X1460" s="28"/>
      <c r="Y1460" s="28"/>
      <c r="Z1460" s="28"/>
      <c r="AA1460" s="2"/>
      <c r="AB1460" s="2"/>
      <c r="AC1460" s="2"/>
      <c r="AD1460" s="7"/>
      <c r="AE1460" s="2"/>
      <c r="AF1460" s="7"/>
      <c r="AG1460" s="7"/>
      <c r="AH1460" s="3"/>
    </row>
    <row r="1461" spans="1:34" ht="20.25" x14ac:dyDescent="0.3">
      <c r="A1461" s="7"/>
      <c r="B1461" s="7"/>
      <c r="C1461" s="7"/>
      <c r="D1461" s="2"/>
      <c r="E1461" s="2"/>
      <c r="F1461" s="2"/>
      <c r="G1461" s="7"/>
      <c r="H1461" s="7"/>
      <c r="I1461" s="7"/>
      <c r="J1461" s="7"/>
      <c r="K1461" s="2"/>
      <c r="L1461" s="2"/>
      <c r="M1461" s="2"/>
      <c r="N1461" s="2"/>
      <c r="O1461" s="2"/>
      <c r="P1461" s="2"/>
      <c r="Q1461" s="2"/>
      <c r="R1461" s="2"/>
      <c r="S1461" s="7"/>
      <c r="T1461" s="2"/>
      <c r="U1461" s="28"/>
      <c r="V1461" s="2"/>
      <c r="W1461" s="2"/>
      <c r="X1461" s="28"/>
      <c r="Y1461" s="28"/>
      <c r="Z1461" s="28"/>
      <c r="AA1461" s="2"/>
      <c r="AB1461" s="2"/>
      <c r="AC1461" s="2"/>
      <c r="AD1461" s="7"/>
      <c r="AE1461" s="2"/>
      <c r="AF1461" s="7"/>
      <c r="AG1461" s="7"/>
      <c r="AH1461" s="3"/>
    </row>
    <row r="1462" spans="1:34" ht="20.25" x14ac:dyDescent="0.3">
      <c r="A1462" s="7"/>
      <c r="B1462" s="7"/>
      <c r="C1462" s="7"/>
      <c r="D1462" s="2"/>
      <c r="E1462" s="2"/>
      <c r="F1462" s="2"/>
      <c r="G1462" s="7"/>
      <c r="H1462" s="7"/>
      <c r="I1462" s="7"/>
      <c r="J1462" s="7"/>
      <c r="K1462" s="2"/>
      <c r="L1462" s="2"/>
      <c r="M1462" s="2"/>
      <c r="N1462" s="2"/>
      <c r="O1462" s="2"/>
      <c r="P1462" s="2"/>
      <c r="Q1462" s="2"/>
      <c r="R1462" s="2"/>
      <c r="S1462" s="7"/>
      <c r="T1462" s="2"/>
      <c r="U1462" s="28"/>
      <c r="V1462" s="2"/>
      <c r="W1462" s="2"/>
      <c r="X1462" s="28"/>
      <c r="Y1462" s="28"/>
      <c r="Z1462" s="28"/>
      <c r="AA1462" s="2"/>
      <c r="AB1462" s="2"/>
      <c r="AC1462" s="2"/>
      <c r="AD1462" s="7"/>
      <c r="AE1462" s="2"/>
      <c r="AF1462" s="4"/>
      <c r="AG1462" s="7"/>
      <c r="AH1462" s="3"/>
    </row>
    <row r="1463" spans="1:34" ht="20.25" x14ac:dyDescent="0.3">
      <c r="A1463" s="7"/>
      <c r="B1463" s="7"/>
      <c r="C1463" s="7"/>
      <c r="D1463" s="2"/>
      <c r="E1463" s="2"/>
      <c r="F1463" s="2"/>
      <c r="G1463" s="7"/>
      <c r="H1463" s="7"/>
      <c r="I1463" s="7"/>
      <c r="J1463" s="7"/>
      <c r="K1463" s="2"/>
      <c r="L1463" s="2"/>
      <c r="M1463" s="2"/>
      <c r="N1463" s="2"/>
      <c r="O1463" s="2"/>
      <c r="P1463" s="2"/>
      <c r="Q1463" s="2"/>
      <c r="R1463" s="2"/>
      <c r="S1463" s="7"/>
      <c r="T1463" s="2"/>
      <c r="U1463" s="28"/>
      <c r="V1463" s="2"/>
      <c r="W1463" s="2"/>
      <c r="X1463" s="28"/>
      <c r="Y1463" s="28"/>
      <c r="Z1463" s="28"/>
      <c r="AA1463" s="2"/>
      <c r="AB1463" s="2"/>
      <c r="AC1463" s="2"/>
      <c r="AD1463" s="7"/>
      <c r="AE1463" s="2"/>
      <c r="AF1463" s="4"/>
      <c r="AG1463" s="7"/>
      <c r="AH1463" s="3"/>
    </row>
    <row r="1464" spans="1:34" ht="20.25" x14ac:dyDescent="0.3">
      <c r="A1464" s="7"/>
      <c r="B1464" s="7"/>
      <c r="C1464" s="7"/>
      <c r="D1464" s="2"/>
      <c r="E1464" s="2"/>
      <c r="F1464" s="2"/>
      <c r="G1464" s="7"/>
      <c r="H1464" s="7"/>
      <c r="I1464" s="7"/>
      <c r="J1464" s="7"/>
      <c r="K1464" s="2"/>
      <c r="L1464" s="2"/>
      <c r="M1464" s="2"/>
      <c r="N1464" s="2"/>
      <c r="O1464" s="2"/>
      <c r="P1464" s="2"/>
      <c r="Q1464" s="2"/>
      <c r="R1464" s="2"/>
      <c r="S1464" s="7"/>
      <c r="T1464" s="2"/>
      <c r="U1464" s="28"/>
      <c r="V1464" s="2"/>
      <c r="W1464" s="2"/>
      <c r="X1464" s="28"/>
      <c r="Y1464" s="28"/>
      <c r="Z1464" s="28"/>
      <c r="AA1464" s="2"/>
      <c r="AB1464" s="2"/>
      <c r="AC1464" s="2"/>
      <c r="AD1464" s="7"/>
      <c r="AE1464" s="2"/>
      <c r="AF1464" s="4"/>
      <c r="AG1464" s="7"/>
      <c r="AH1464" s="3"/>
    </row>
    <row r="1465" spans="1:34" ht="20.25" x14ac:dyDescent="0.3">
      <c r="A1465" s="7"/>
      <c r="B1465" s="7"/>
      <c r="C1465" s="7"/>
      <c r="D1465" s="2"/>
      <c r="E1465" s="2"/>
      <c r="F1465" s="2"/>
      <c r="G1465" s="7"/>
      <c r="H1465" s="7"/>
      <c r="I1465" s="7"/>
      <c r="J1465" s="7"/>
      <c r="K1465" s="2"/>
      <c r="L1465" s="2"/>
      <c r="M1465" s="2"/>
      <c r="N1465" s="2"/>
      <c r="O1465" s="2"/>
      <c r="P1465" s="2"/>
      <c r="Q1465" s="2"/>
      <c r="R1465" s="2"/>
      <c r="S1465" s="7"/>
      <c r="T1465" s="2"/>
      <c r="U1465" s="28"/>
      <c r="V1465" s="2"/>
      <c r="W1465" s="2"/>
      <c r="X1465" s="28"/>
      <c r="Y1465" s="28"/>
      <c r="Z1465" s="28"/>
      <c r="AA1465" s="2"/>
      <c r="AB1465" s="2"/>
      <c r="AC1465" s="2"/>
      <c r="AD1465" s="7"/>
      <c r="AE1465" s="2"/>
      <c r="AF1465" s="4"/>
      <c r="AG1465" s="7"/>
      <c r="AH1465" s="3"/>
    </row>
    <row r="1466" spans="1:34" ht="20.25" x14ac:dyDescent="0.3">
      <c r="A1466" s="7"/>
      <c r="B1466" s="7"/>
      <c r="C1466" s="7"/>
      <c r="D1466" s="2"/>
      <c r="E1466" s="2"/>
      <c r="F1466" s="2"/>
      <c r="G1466" s="7"/>
      <c r="H1466" s="7"/>
      <c r="I1466" s="7"/>
      <c r="J1466" s="7"/>
      <c r="K1466" s="2"/>
      <c r="L1466" s="2"/>
      <c r="M1466" s="2"/>
      <c r="N1466" s="2"/>
      <c r="O1466" s="2"/>
      <c r="P1466" s="2"/>
      <c r="Q1466" s="2"/>
      <c r="R1466" s="2"/>
      <c r="S1466" s="7"/>
      <c r="T1466" s="2"/>
      <c r="U1466" s="28"/>
      <c r="V1466" s="2"/>
      <c r="W1466" s="2"/>
      <c r="X1466" s="28"/>
      <c r="Y1466" s="28"/>
      <c r="Z1466" s="28"/>
      <c r="AA1466" s="2"/>
      <c r="AB1466" s="2"/>
      <c r="AC1466" s="2"/>
      <c r="AD1466" s="7"/>
      <c r="AE1466" s="2"/>
      <c r="AF1466" s="4"/>
      <c r="AG1466" s="7"/>
      <c r="AH1466" s="3"/>
    </row>
    <row r="1467" spans="1:34" ht="20.25" x14ac:dyDescent="0.3">
      <c r="A1467" s="7"/>
      <c r="B1467" s="7"/>
      <c r="C1467" s="7"/>
      <c r="D1467" s="2"/>
      <c r="E1467" s="2"/>
      <c r="F1467" s="2"/>
      <c r="G1467" s="7"/>
      <c r="H1467" s="7"/>
      <c r="I1467" s="7"/>
      <c r="J1467" s="7"/>
      <c r="K1467" s="2"/>
      <c r="L1467" s="2"/>
      <c r="M1467" s="2"/>
      <c r="N1467" s="2"/>
      <c r="O1467" s="2"/>
      <c r="P1467" s="2"/>
      <c r="Q1467" s="2"/>
      <c r="R1467" s="2"/>
      <c r="S1467" s="7"/>
      <c r="T1467" s="2"/>
      <c r="U1467" s="28"/>
      <c r="V1467" s="2"/>
      <c r="W1467" s="2"/>
      <c r="X1467" s="28"/>
      <c r="Y1467" s="28"/>
      <c r="Z1467" s="28"/>
      <c r="AA1467" s="2"/>
      <c r="AB1467" s="2"/>
      <c r="AC1467" s="2"/>
      <c r="AD1467" s="7"/>
      <c r="AE1467" s="2"/>
      <c r="AF1467" s="7"/>
      <c r="AG1467" s="7"/>
      <c r="AH1467" s="3"/>
    </row>
    <row r="1468" spans="1:34" ht="20.25" x14ac:dyDescent="0.3">
      <c r="A1468" s="7"/>
      <c r="B1468" s="7"/>
      <c r="C1468" s="7"/>
      <c r="D1468" s="2"/>
      <c r="E1468" s="2"/>
      <c r="F1468" s="2"/>
      <c r="G1468" s="7"/>
      <c r="H1468" s="7"/>
      <c r="I1468" s="7"/>
      <c r="J1468" s="7"/>
      <c r="K1468" s="2"/>
      <c r="L1468" s="2"/>
      <c r="M1468" s="2"/>
      <c r="N1468" s="2"/>
      <c r="O1468" s="2"/>
      <c r="P1468" s="2"/>
      <c r="Q1468" s="2"/>
      <c r="R1468" s="2"/>
      <c r="S1468" s="7"/>
      <c r="T1468" s="2"/>
      <c r="U1468" s="28"/>
      <c r="V1468" s="2"/>
      <c r="W1468" s="2"/>
      <c r="X1468" s="28"/>
      <c r="Y1468" s="28"/>
      <c r="Z1468" s="28"/>
      <c r="AA1468" s="2"/>
      <c r="AB1468" s="2"/>
      <c r="AC1468" s="2"/>
      <c r="AD1468" s="7"/>
      <c r="AE1468" s="2"/>
      <c r="AF1468" s="5"/>
      <c r="AG1468" s="7"/>
      <c r="AH1468" s="3"/>
    </row>
    <row r="1469" spans="1:34" ht="20.25" x14ac:dyDescent="0.3">
      <c r="A1469" s="7"/>
      <c r="B1469" s="7"/>
      <c r="C1469" s="7"/>
      <c r="D1469" s="2"/>
      <c r="E1469" s="2"/>
      <c r="F1469" s="2"/>
      <c r="G1469" s="7"/>
      <c r="H1469" s="7"/>
      <c r="I1469" s="7"/>
      <c r="J1469" s="7"/>
      <c r="K1469" s="2"/>
      <c r="L1469" s="2"/>
      <c r="M1469" s="2"/>
      <c r="N1469" s="2"/>
      <c r="O1469" s="2"/>
      <c r="P1469" s="2"/>
      <c r="Q1469" s="2"/>
      <c r="R1469" s="2"/>
      <c r="S1469" s="7"/>
      <c r="T1469" s="2"/>
      <c r="U1469" s="28"/>
      <c r="V1469" s="2"/>
      <c r="W1469" s="2"/>
      <c r="X1469" s="28"/>
      <c r="Y1469" s="28"/>
      <c r="Z1469" s="28"/>
      <c r="AA1469" s="2"/>
      <c r="AB1469" s="2"/>
      <c r="AC1469" s="2"/>
      <c r="AD1469" s="7"/>
      <c r="AE1469" s="2"/>
      <c r="AF1469" s="5"/>
      <c r="AG1469" s="7"/>
      <c r="AH1469" s="3"/>
    </row>
    <row r="1470" spans="1:34" ht="20.25" x14ac:dyDescent="0.3">
      <c r="A1470" s="7"/>
      <c r="B1470" s="7"/>
      <c r="C1470" s="7"/>
      <c r="D1470" s="2"/>
      <c r="E1470" s="2"/>
      <c r="F1470" s="2"/>
      <c r="G1470" s="7"/>
      <c r="H1470" s="7"/>
      <c r="I1470" s="7"/>
      <c r="J1470" s="7"/>
      <c r="K1470" s="2"/>
      <c r="L1470" s="2"/>
      <c r="M1470" s="2"/>
      <c r="N1470" s="2"/>
      <c r="O1470" s="2"/>
      <c r="P1470" s="2"/>
      <c r="Q1470" s="2"/>
      <c r="R1470" s="2"/>
      <c r="S1470" s="7"/>
      <c r="T1470" s="2"/>
      <c r="U1470" s="28"/>
      <c r="V1470" s="2"/>
      <c r="W1470" s="2"/>
      <c r="X1470" s="28"/>
      <c r="Y1470" s="28"/>
      <c r="Z1470" s="28"/>
      <c r="AA1470" s="2"/>
      <c r="AB1470" s="2"/>
      <c r="AC1470" s="2"/>
      <c r="AD1470" s="7"/>
      <c r="AE1470" s="2"/>
      <c r="AF1470" s="5"/>
      <c r="AG1470" s="7"/>
      <c r="AH1470" s="3"/>
    </row>
    <row r="1471" spans="1:34" ht="20.25" x14ac:dyDescent="0.3">
      <c r="A1471" s="7"/>
      <c r="B1471" s="7"/>
      <c r="C1471" s="7"/>
      <c r="D1471" s="2"/>
      <c r="E1471" s="2"/>
      <c r="F1471" s="2"/>
      <c r="G1471" s="7"/>
      <c r="H1471" s="7"/>
      <c r="I1471" s="7"/>
      <c r="J1471" s="7"/>
      <c r="K1471" s="2"/>
      <c r="L1471" s="2"/>
      <c r="M1471" s="2"/>
      <c r="N1471" s="2"/>
      <c r="O1471" s="2"/>
      <c r="P1471" s="2"/>
      <c r="Q1471" s="2"/>
      <c r="R1471" s="2"/>
      <c r="S1471" s="7"/>
      <c r="T1471" s="2"/>
      <c r="U1471" s="28"/>
      <c r="V1471" s="2"/>
      <c r="W1471" s="2"/>
      <c r="X1471" s="28"/>
      <c r="Y1471" s="28"/>
      <c r="Z1471" s="28"/>
      <c r="AA1471" s="2"/>
      <c r="AB1471" s="2"/>
      <c r="AC1471" s="2"/>
      <c r="AD1471" s="7"/>
      <c r="AE1471" s="2"/>
      <c r="AF1471" s="5"/>
      <c r="AG1471" s="7"/>
      <c r="AH1471" s="3"/>
    </row>
    <row r="1472" spans="1:34" ht="20.25" x14ac:dyDescent="0.3">
      <c r="A1472" s="7"/>
      <c r="B1472" s="7"/>
      <c r="C1472" s="7"/>
      <c r="D1472" s="2"/>
      <c r="E1472" s="2"/>
      <c r="F1472" s="2"/>
      <c r="G1472" s="7"/>
      <c r="H1472" s="7"/>
      <c r="I1472" s="7"/>
      <c r="J1472" s="7"/>
      <c r="K1472" s="2"/>
      <c r="L1472" s="2"/>
      <c r="M1472" s="2"/>
      <c r="N1472" s="2"/>
      <c r="O1472" s="2"/>
      <c r="P1472" s="2"/>
      <c r="Q1472" s="2"/>
      <c r="R1472" s="2"/>
      <c r="S1472" s="7"/>
      <c r="T1472" s="2"/>
      <c r="U1472" s="28"/>
      <c r="V1472" s="2"/>
      <c r="W1472" s="2"/>
      <c r="X1472" s="28"/>
      <c r="Y1472" s="28"/>
      <c r="Z1472" s="28"/>
      <c r="AA1472" s="2"/>
      <c r="AB1472" s="2"/>
      <c r="AC1472" s="2"/>
      <c r="AD1472" s="7"/>
      <c r="AE1472" s="2"/>
      <c r="AF1472" s="5"/>
      <c r="AG1472" s="7"/>
      <c r="AH1472" s="3"/>
    </row>
    <row r="1473" spans="1:34" ht="20.25" x14ac:dyDescent="0.3">
      <c r="A1473" s="7"/>
      <c r="B1473" s="7"/>
      <c r="C1473" s="7"/>
      <c r="D1473" s="2"/>
      <c r="E1473" s="2"/>
      <c r="F1473" s="2"/>
      <c r="G1473" s="7"/>
      <c r="H1473" s="7"/>
      <c r="I1473" s="7"/>
      <c r="J1473" s="7"/>
      <c r="K1473" s="2"/>
      <c r="L1473" s="2"/>
      <c r="M1473" s="2"/>
      <c r="N1473" s="2"/>
      <c r="O1473" s="2"/>
      <c r="P1473" s="2"/>
      <c r="Q1473" s="2"/>
      <c r="R1473" s="2"/>
      <c r="S1473" s="7"/>
      <c r="T1473" s="2"/>
      <c r="U1473" s="28"/>
      <c r="V1473" s="2"/>
      <c r="W1473" s="2"/>
      <c r="X1473" s="28"/>
      <c r="Y1473" s="28"/>
      <c r="Z1473" s="28"/>
      <c r="AA1473" s="2"/>
      <c r="AB1473" s="2"/>
      <c r="AC1473" s="2"/>
      <c r="AD1473" s="7"/>
      <c r="AE1473" s="2"/>
      <c r="AF1473" s="5"/>
      <c r="AG1473" s="7"/>
      <c r="AH1473" s="3"/>
    </row>
    <row r="1474" spans="1:34" ht="20.25" x14ac:dyDescent="0.3">
      <c r="A1474" s="7"/>
      <c r="B1474" s="7"/>
      <c r="C1474" s="7"/>
      <c r="D1474" s="2"/>
      <c r="E1474" s="2"/>
      <c r="F1474" s="2"/>
      <c r="G1474" s="7"/>
      <c r="H1474" s="7"/>
      <c r="I1474" s="7"/>
      <c r="J1474" s="7"/>
      <c r="K1474" s="2"/>
      <c r="L1474" s="2"/>
      <c r="M1474" s="2"/>
      <c r="N1474" s="2"/>
      <c r="O1474" s="2"/>
      <c r="P1474" s="2"/>
      <c r="Q1474" s="2"/>
      <c r="R1474" s="2"/>
      <c r="S1474" s="7"/>
      <c r="T1474" s="2"/>
      <c r="U1474" s="28"/>
      <c r="V1474" s="2"/>
      <c r="W1474" s="2"/>
      <c r="X1474" s="28"/>
      <c r="Y1474" s="28"/>
      <c r="Z1474" s="28"/>
      <c r="AA1474" s="2"/>
      <c r="AB1474" s="2"/>
      <c r="AC1474" s="2"/>
      <c r="AD1474" s="7"/>
      <c r="AE1474" s="2"/>
      <c r="AF1474" s="5"/>
      <c r="AG1474" s="7"/>
      <c r="AH1474" s="3"/>
    </row>
    <row r="1475" spans="1:34" ht="20.25" x14ac:dyDescent="0.3">
      <c r="A1475" s="7"/>
      <c r="B1475" s="7"/>
      <c r="C1475" s="7"/>
      <c r="D1475" s="2"/>
      <c r="E1475" s="2"/>
      <c r="F1475" s="2"/>
      <c r="G1475" s="7"/>
      <c r="H1475" s="7"/>
      <c r="I1475" s="7"/>
      <c r="J1475" s="7"/>
      <c r="K1475" s="2"/>
      <c r="L1475" s="2"/>
      <c r="M1475" s="2"/>
      <c r="N1475" s="2"/>
      <c r="O1475" s="2"/>
      <c r="P1475" s="2"/>
      <c r="Q1475" s="2"/>
      <c r="R1475" s="2"/>
      <c r="S1475" s="7"/>
      <c r="T1475" s="2"/>
      <c r="U1475" s="28"/>
      <c r="V1475" s="2"/>
      <c r="W1475" s="2"/>
      <c r="X1475" s="28"/>
      <c r="Y1475" s="28"/>
      <c r="Z1475" s="28"/>
      <c r="AA1475" s="2"/>
      <c r="AB1475" s="2"/>
      <c r="AC1475" s="2"/>
      <c r="AD1475" s="7"/>
      <c r="AE1475" s="2"/>
      <c r="AF1475" s="5"/>
      <c r="AG1475" s="7"/>
      <c r="AH1475" s="3"/>
    </row>
    <row r="1476" spans="1:34" ht="20.25" x14ac:dyDescent="0.3">
      <c r="A1476" s="7"/>
      <c r="B1476" s="7"/>
      <c r="C1476" s="7"/>
      <c r="D1476" s="2"/>
      <c r="E1476" s="2"/>
      <c r="F1476" s="2"/>
      <c r="G1476" s="7"/>
      <c r="H1476" s="7"/>
      <c r="I1476" s="7"/>
      <c r="J1476" s="7"/>
      <c r="K1476" s="2"/>
      <c r="L1476" s="2"/>
      <c r="M1476" s="2"/>
      <c r="N1476" s="2"/>
      <c r="O1476" s="2"/>
      <c r="P1476" s="2"/>
      <c r="Q1476" s="2"/>
      <c r="R1476" s="2"/>
      <c r="S1476" s="7"/>
      <c r="T1476" s="2"/>
      <c r="U1476" s="28"/>
      <c r="V1476" s="2"/>
      <c r="W1476" s="2"/>
      <c r="X1476" s="28"/>
      <c r="Y1476" s="28"/>
      <c r="Z1476" s="28"/>
      <c r="AA1476" s="2"/>
      <c r="AB1476" s="2"/>
      <c r="AC1476" s="2"/>
      <c r="AD1476" s="7"/>
      <c r="AE1476" s="2"/>
      <c r="AF1476" s="5"/>
      <c r="AG1476" s="7"/>
      <c r="AH1476" s="3"/>
    </row>
    <row r="1477" spans="1:34" ht="20.25" x14ac:dyDescent="0.3">
      <c r="A1477" s="7"/>
      <c r="B1477" s="7"/>
      <c r="C1477" s="7"/>
      <c r="D1477" s="2"/>
      <c r="E1477" s="2"/>
      <c r="F1477" s="2"/>
      <c r="G1477" s="7"/>
      <c r="H1477" s="7"/>
      <c r="I1477" s="7"/>
      <c r="J1477" s="7"/>
      <c r="K1477" s="2"/>
      <c r="L1477" s="2"/>
      <c r="M1477" s="2"/>
      <c r="N1477" s="2"/>
      <c r="O1477" s="2"/>
      <c r="P1477" s="2"/>
      <c r="Q1477" s="2"/>
      <c r="R1477" s="2"/>
      <c r="S1477" s="7"/>
      <c r="T1477" s="2"/>
      <c r="U1477" s="28"/>
      <c r="V1477" s="2"/>
      <c r="W1477" s="2"/>
      <c r="X1477" s="28"/>
      <c r="Y1477" s="28"/>
      <c r="Z1477" s="28"/>
      <c r="AA1477" s="2"/>
      <c r="AB1477" s="2"/>
      <c r="AC1477" s="2"/>
      <c r="AD1477" s="7"/>
      <c r="AE1477" s="2"/>
      <c r="AF1477" s="5"/>
      <c r="AG1477" s="7"/>
      <c r="AH1477" s="3"/>
    </row>
    <row r="1478" spans="1:34" ht="20.25" x14ac:dyDescent="0.3">
      <c r="A1478" s="7"/>
      <c r="B1478" s="7"/>
      <c r="C1478" s="7"/>
      <c r="D1478" s="2"/>
      <c r="E1478" s="2"/>
      <c r="F1478" s="2"/>
      <c r="G1478" s="7"/>
      <c r="H1478" s="7"/>
      <c r="I1478" s="7"/>
      <c r="J1478" s="7"/>
      <c r="K1478" s="2"/>
      <c r="L1478" s="2"/>
      <c r="M1478" s="2"/>
      <c r="N1478" s="2"/>
      <c r="O1478" s="2"/>
      <c r="P1478" s="2"/>
      <c r="Q1478" s="2"/>
      <c r="R1478" s="2"/>
      <c r="S1478" s="7"/>
      <c r="T1478" s="2"/>
      <c r="U1478" s="28"/>
      <c r="V1478" s="2"/>
      <c r="W1478" s="2"/>
      <c r="X1478" s="28"/>
      <c r="Y1478" s="28"/>
      <c r="Z1478" s="28"/>
      <c r="AA1478" s="2"/>
      <c r="AB1478" s="2"/>
      <c r="AC1478" s="2"/>
      <c r="AD1478" s="7"/>
      <c r="AE1478" s="2"/>
      <c r="AF1478" s="5"/>
      <c r="AG1478" s="7"/>
      <c r="AH1478" s="3"/>
    </row>
    <row r="1479" spans="1:34" ht="20.25" x14ac:dyDescent="0.3">
      <c r="A1479" s="7"/>
      <c r="B1479" s="7"/>
      <c r="C1479" s="7"/>
      <c r="D1479" s="2"/>
      <c r="E1479" s="2"/>
      <c r="F1479" s="2"/>
      <c r="G1479" s="7"/>
      <c r="H1479" s="7"/>
      <c r="I1479" s="7"/>
      <c r="J1479" s="7"/>
      <c r="K1479" s="2"/>
      <c r="L1479" s="2"/>
      <c r="M1479" s="2"/>
      <c r="N1479" s="2"/>
      <c r="O1479" s="2"/>
      <c r="P1479" s="2"/>
      <c r="Q1479" s="2"/>
      <c r="R1479" s="2"/>
      <c r="S1479" s="7"/>
      <c r="T1479" s="2"/>
      <c r="U1479" s="28"/>
      <c r="V1479" s="2"/>
      <c r="W1479" s="2"/>
      <c r="X1479" s="28"/>
      <c r="Y1479" s="28"/>
      <c r="Z1479" s="28"/>
      <c r="AA1479" s="2"/>
      <c r="AB1479" s="2"/>
      <c r="AC1479" s="2"/>
      <c r="AD1479" s="7"/>
      <c r="AE1479" s="2"/>
      <c r="AF1479" s="7"/>
      <c r="AG1479" s="7"/>
      <c r="AH1479" s="3"/>
    </row>
    <row r="1481" spans="1:34" ht="18.75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26"/>
      <c r="V1481" s="7"/>
      <c r="W1481" s="7"/>
      <c r="X1481" s="26"/>
      <c r="Y1481" s="26"/>
      <c r="Z1481" s="26"/>
      <c r="AA1481" s="7"/>
      <c r="AB1481" s="7"/>
      <c r="AC1481" s="7"/>
      <c r="AD1481" s="7"/>
      <c r="AE1481" s="7"/>
      <c r="AF1481" s="7"/>
      <c r="AG1481" s="7"/>
      <c r="AH1481" s="7"/>
    </row>
    <row r="1482" spans="1:34" ht="20.25" x14ac:dyDescent="0.3">
      <c r="A1482" s="7"/>
      <c r="B1482" s="7"/>
      <c r="C1482" s="7"/>
      <c r="D1482" s="2"/>
      <c r="E1482" s="2"/>
      <c r="F1482" s="2"/>
      <c r="G1482" s="7"/>
      <c r="H1482" s="7"/>
      <c r="I1482" s="7"/>
      <c r="J1482" s="7"/>
      <c r="K1482" s="2"/>
      <c r="L1482" s="2"/>
      <c r="M1482" s="2"/>
      <c r="N1482" s="2"/>
      <c r="O1482" s="2"/>
      <c r="P1482" s="2"/>
      <c r="Q1482" s="2"/>
      <c r="R1482" s="2"/>
      <c r="S1482" s="7"/>
      <c r="T1482" s="2"/>
      <c r="U1482" s="28"/>
      <c r="V1482" s="2"/>
      <c r="W1482" s="2"/>
      <c r="X1482" s="28"/>
      <c r="Y1482" s="28"/>
      <c r="Z1482" s="28"/>
      <c r="AA1482" s="2"/>
      <c r="AB1482" s="2"/>
      <c r="AC1482" s="2"/>
      <c r="AD1482" s="7"/>
      <c r="AE1482" s="2"/>
      <c r="AF1482" s="7"/>
      <c r="AG1482" s="7"/>
      <c r="AH1482" s="3"/>
    </row>
    <row r="1483" spans="1:34" ht="20.25" x14ac:dyDescent="0.3">
      <c r="A1483" s="7"/>
      <c r="B1483" s="7"/>
      <c r="C1483" s="7"/>
      <c r="D1483" s="2"/>
      <c r="E1483" s="2"/>
      <c r="F1483" s="2"/>
      <c r="G1483" s="7"/>
      <c r="H1483" s="7"/>
      <c r="I1483" s="7"/>
      <c r="J1483" s="7"/>
      <c r="K1483" s="2"/>
      <c r="L1483" s="2"/>
      <c r="M1483" s="2"/>
      <c r="N1483" s="2"/>
      <c r="O1483" s="2"/>
      <c r="P1483" s="2"/>
      <c r="Q1483" s="2"/>
      <c r="R1483" s="2"/>
      <c r="S1483" s="7"/>
      <c r="T1483" s="2"/>
      <c r="U1483" s="28"/>
      <c r="V1483" s="2"/>
      <c r="W1483" s="2"/>
      <c r="X1483" s="28"/>
      <c r="Y1483" s="28"/>
      <c r="Z1483" s="28"/>
      <c r="AA1483" s="2"/>
      <c r="AB1483" s="2"/>
      <c r="AC1483" s="2"/>
      <c r="AD1483" s="7"/>
      <c r="AE1483" s="2"/>
      <c r="AF1483" s="7"/>
      <c r="AG1483" s="7"/>
      <c r="AH1483" s="3"/>
    </row>
    <row r="1484" spans="1:34" ht="20.25" x14ac:dyDescent="0.3">
      <c r="A1484" s="7"/>
      <c r="B1484" s="7"/>
      <c r="C1484" s="7"/>
      <c r="D1484" s="2"/>
      <c r="E1484" s="2"/>
      <c r="F1484" s="2"/>
      <c r="G1484" s="7"/>
      <c r="H1484" s="7"/>
      <c r="I1484" s="7"/>
      <c r="J1484" s="7"/>
      <c r="K1484" s="2"/>
      <c r="L1484" s="2"/>
      <c r="M1484" s="2"/>
      <c r="N1484" s="2"/>
      <c r="O1484" s="2"/>
      <c r="P1484" s="2"/>
      <c r="Q1484" s="2"/>
      <c r="R1484" s="2"/>
      <c r="S1484" s="7"/>
      <c r="T1484" s="2"/>
      <c r="U1484" s="28"/>
      <c r="V1484" s="2"/>
      <c r="W1484" s="2"/>
      <c r="X1484" s="28"/>
      <c r="Y1484" s="28"/>
      <c r="Z1484" s="28"/>
      <c r="AA1484" s="2"/>
      <c r="AB1484" s="2"/>
      <c r="AC1484" s="2"/>
      <c r="AD1484" s="7"/>
      <c r="AE1484" s="2"/>
      <c r="AF1484" s="7"/>
      <c r="AG1484" s="7"/>
      <c r="AH1484" s="3"/>
    </row>
    <row r="1485" spans="1:34" ht="20.25" x14ac:dyDescent="0.3">
      <c r="A1485" s="7"/>
      <c r="B1485" s="7"/>
      <c r="C1485" s="7"/>
      <c r="D1485" s="2"/>
      <c r="E1485" s="2"/>
      <c r="F1485" s="2"/>
      <c r="G1485" s="7"/>
      <c r="H1485" s="7"/>
      <c r="I1485" s="7"/>
      <c r="J1485" s="7"/>
      <c r="K1485" s="2"/>
      <c r="L1485" s="2"/>
      <c r="M1485" s="2"/>
      <c r="N1485" s="2"/>
      <c r="O1485" s="2"/>
      <c r="P1485" s="2"/>
      <c r="Q1485" s="2"/>
      <c r="R1485" s="2"/>
      <c r="S1485" s="7"/>
      <c r="T1485" s="2"/>
      <c r="U1485" s="28"/>
      <c r="V1485" s="2"/>
      <c r="W1485" s="2"/>
      <c r="X1485" s="28"/>
      <c r="Y1485" s="28"/>
      <c r="Z1485" s="28"/>
      <c r="AA1485" s="2"/>
      <c r="AB1485" s="2"/>
      <c r="AC1485" s="2"/>
      <c r="AD1485" s="7"/>
      <c r="AE1485" s="2"/>
      <c r="AF1485" s="7"/>
      <c r="AG1485" s="7"/>
      <c r="AH1485" s="3"/>
    </row>
    <row r="1486" spans="1:34" ht="20.25" x14ac:dyDescent="0.3">
      <c r="A1486" s="7"/>
      <c r="B1486" s="7"/>
      <c r="C1486" s="7"/>
      <c r="D1486" s="2"/>
      <c r="E1486" s="2"/>
      <c r="F1486" s="2"/>
      <c r="G1486" s="7"/>
      <c r="H1486" s="7"/>
      <c r="I1486" s="7"/>
      <c r="J1486" s="7"/>
      <c r="K1486" s="2"/>
      <c r="L1486" s="2"/>
      <c r="M1486" s="2"/>
      <c r="N1486" s="2"/>
      <c r="O1486" s="2"/>
      <c r="P1486" s="2"/>
      <c r="Q1486" s="2"/>
      <c r="R1486" s="2"/>
      <c r="S1486" s="7"/>
      <c r="T1486" s="2"/>
      <c r="U1486" s="28"/>
      <c r="V1486" s="2"/>
      <c r="W1486" s="2"/>
      <c r="X1486" s="28"/>
      <c r="Y1486" s="28"/>
      <c r="Z1486" s="28"/>
      <c r="AA1486" s="2"/>
      <c r="AB1486" s="2"/>
      <c r="AC1486" s="2"/>
      <c r="AD1486" s="7"/>
      <c r="AE1486" s="2"/>
      <c r="AF1486" s="7"/>
      <c r="AG1486" s="7"/>
      <c r="AH1486" s="3"/>
    </row>
    <row r="1487" spans="1:34" ht="20.25" x14ac:dyDescent="0.3">
      <c r="A1487" s="7"/>
      <c r="B1487" s="7"/>
      <c r="C1487" s="7"/>
      <c r="D1487" s="2"/>
      <c r="E1487" s="2"/>
      <c r="F1487" s="2"/>
      <c r="G1487" s="7"/>
      <c r="H1487" s="7"/>
      <c r="I1487" s="7"/>
      <c r="J1487" s="7"/>
      <c r="K1487" s="2"/>
      <c r="L1487" s="2"/>
      <c r="M1487" s="2"/>
      <c r="N1487" s="2"/>
      <c r="O1487" s="2"/>
      <c r="P1487" s="2"/>
      <c r="Q1487" s="2"/>
      <c r="R1487" s="2"/>
      <c r="S1487" s="7"/>
      <c r="T1487" s="2"/>
      <c r="U1487" s="28"/>
      <c r="V1487" s="2"/>
      <c r="W1487" s="2"/>
      <c r="X1487" s="28"/>
      <c r="Y1487" s="28"/>
      <c r="Z1487" s="28"/>
      <c r="AA1487" s="2"/>
      <c r="AB1487" s="2"/>
      <c r="AC1487" s="2"/>
      <c r="AD1487" s="7"/>
      <c r="AE1487" s="2"/>
      <c r="AF1487" s="7"/>
      <c r="AG1487" s="7"/>
      <c r="AH1487" s="3"/>
    </row>
    <row r="1488" spans="1:34" ht="20.25" x14ac:dyDescent="0.3">
      <c r="A1488" s="7"/>
      <c r="B1488" s="7"/>
      <c r="C1488" s="7"/>
      <c r="D1488" s="2"/>
      <c r="E1488" s="2"/>
      <c r="F1488" s="2"/>
      <c r="G1488" s="7"/>
      <c r="H1488" s="7"/>
      <c r="I1488" s="7"/>
      <c r="J1488" s="7"/>
      <c r="K1488" s="2"/>
      <c r="L1488" s="2"/>
      <c r="M1488" s="2"/>
      <c r="N1488" s="2"/>
      <c r="O1488" s="2"/>
      <c r="P1488" s="2"/>
      <c r="Q1488" s="2"/>
      <c r="R1488" s="2"/>
      <c r="S1488" s="7"/>
      <c r="T1488" s="2"/>
      <c r="U1488" s="28"/>
      <c r="V1488" s="2"/>
      <c r="W1488" s="2"/>
      <c r="X1488" s="28"/>
      <c r="Y1488" s="28"/>
      <c r="Z1488" s="28"/>
      <c r="AA1488" s="2"/>
      <c r="AB1488" s="2"/>
      <c r="AC1488" s="2"/>
      <c r="AD1488" s="7"/>
      <c r="AE1488" s="2"/>
      <c r="AF1488" s="7"/>
      <c r="AG1488" s="7"/>
      <c r="AH1488" s="3"/>
    </row>
    <row r="1489" spans="1:34" ht="20.25" x14ac:dyDescent="0.3">
      <c r="A1489" s="7"/>
      <c r="B1489" s="7"/>
      <c r="C1489" s="7"/>
      <c r="D1489" s="2"/>
      <c r="E1489" s="2"/>
      <c r="F1489" s="2"/>
      <c r="G1489" s="7"/>
      <c r="H1489" s="7"/>
      <c r="I1489" s="7"/>
      <c r="J1489" s="7"/>
      <c r="K1489" s="2"/>
      <c r="L1489" s="2"/>
      <c r="M1489" s="2"/>
      <c r="N1489" s="2"/>
      <c r="O1489" s="2"/>
      <c r="P1489" s="2"/>
      <c r="Q1489" s="2"/>
      <c r="R1489" s="2"/>
      <c r="S1489" s="7"/>
      <c r="T1489" s="2"/>
      <c r="U1489" s="28"/>
      <c r="V1489" s="2"/>
      <c r="W1489" s="2"/>
      <c r="X1489" s="28"/>
      <c r="Y1489" s="28"/>
      <c r="Z1489" s="28"/>
      <c r="AA1489" s="2"/>
      <c r="AB1489" s="2"/>
      <c r="AC1489" s="2"/>
      <c r="AD1489" s="7"/>
      <c r="AE1489" s="2"/>
      <c r="AF1489" s="7"/>
      <c r="AG1489" s="7"/>
      <c r="AH1489" s="3"/>
    </row>
    <row r="1490" spans="1:34" ht="20.25" x14ac:dyDescent="0.3">
      <c r="A1490" s="7"/>
      <c r="B1490" s="7"/>
      <c r="C1490" s="7"/>
      <c r="D1490" s="2"/>
      <c r="E1490" s="2"/>
      <c r="F1490" s="2"/>
      <c r="G1490" s="7"/>
      <c r="H1490" s="7"/>
      <c r="I1490" s="7"/>
      <c r="J1490" s="7"/>
      <c r="K1490" s="2"/>
      <c r="L1490" s="2"/>
      <c r="M1490" s="2"/>
      <c r="N1490" s="2"/>
      <c r="O1490" s="2"/>
      <c r="P1490" s="2"/>
      <c r="Q1490" s="2"/>
      <c r="R1490" s="2"/>
      <c r="S1490" s="7"/>
      <c r="T1490" s="2"/>
      <c r="U1490" s="28"/>
      <c r="V1490" s="2"/>
      <c r="W1490" s="2"/>
      <c r="X1490" s="28"/>
      <c r="Y1490" s="28"/>
      <c r="Z1490" s="28"/>
      <c r="AA1490" s="2"/>
      <c r="AB1490" s="2"/>
      <c r="AC1490" s="2"/>
      <c r="AD1490" s="7"/>
      <c r="AE1490" s="2"/>
      <c r="AF1490" s="7"/>
      <c r="AG1490" s="7"/>
      <c r="AH1490" s="3"/>
    </row>
    <row r="1491" spans="1:34" ht="20.25" x14ac:dyDescent="0.3">
      <c r="A1491" s="7"/>
      <c r="B1491" s="7"/>
      <c r="C1491" s="7"/>
      <c r="D1491" s="2"/>
      <c r="E1491" s="2"/>
      <c r="F1491" s="2"/>
      <c r="G1491" s="7"/>
      <c r="H1491" s="7"/>
      <c r="I1491" s="7"/>
      <c r="J1491" s="7"/>
      <c r="K1491" s="2"/>
      <c r="L1491" s="2"/>
      <c r="M1491" s="2"/>
      <c r="N1491" s="2"/>
      <c r="O1491" s="2"/>
      <c r="P1491" s="2"/>
      <c r="Q1491" s="2"/>
      <c r="R1491" s="2"/>
      <c r="S1491" s="7"/>
      <c r="T1491" s="2"/>
      <c r="U1491" s="28"/>
      <c r="V1491" s="2"/>
      <c r="W1491" s="2"/>
      <c r="X1491" s="28"/>
      <c r="Y1491" s="28"/>
      <c r="Z1491" s="28"/>
      <c r="AA1491" s="2"/>
      <c r="AB1491" s="2"/>
      <c r="AC1491" s="2"/>
      <c r="AD1491" s="7"/>
      <c r="AE1491" s="2"/>
      <c r="AF1491" s="4"/>
      <c r="AG1491" s="7"/>
      <c r="AH1491" s="3"/>
    </row>
    <row r="1492" spans="1:34" ht="20.25" x14ac:dyDescent="0.3">
      <c r="A1492" s="7"/>
      <c r="B1492" s="7"/>
      <c r="C1492" s="7"/>
      <c r="D1492" s="2"/>
      <c r="E1492" s="2"/>
      <c r="F1492" s="2"/>
      <c r="G1492" s="7"/>
      <c r="H1492" s="7"/>
      <c r="I1492" s="7"/>
      <c r="J1492" s="7"/>
      <c r="K1492" s="2"/>
      <c r="L1492" s="2"/>
      <c r="M1492" s="2"/>
      <c r="N1492" s="2"/>
      <c r="O1492" s="2"/>
      <c r="P1492" s="2"/>
      <c r="Q1492" s="2"/>
      <c r="R1492" s="2"/>
      <c r="S1492" s="7"/>
      <c r="T1492" s="2"/>
      <c r="U1492" s="28"/>
      <c r="V1492" s="2"/>
      <c r="W1492" s="2"/>
      <c r="X1492" s="28"/>
      <c r="Y1492" s="28"/>
      <c r="Z1492" s="28"/>
      <c r="AA1492" s="2"/>
      <c r="AB1492" s="2"/>
      <c r="AC1492" s="2"/>
      <c r="AD1492" s="7"/>
      <c r="AE1492" s="2"/>
      <c r="AF1492" s="4"/>
      <c r="AG1492" s="7"/>
      <c r="AH1492" s="3"/>
    </row>
    <row r="1493" spans="1:34" ht="20.25" x14ac:dyDescent="0.3">
      <c r="A1493" s="7"/>
      <c r="B1493" s="7"/>
      <c r="C1493" s="7"/>
      <c r="D1493" s="2"/>
      <c r="E1493" s="2"/>
      <c r="F1493" s="2"/>
      <c r="G1493" s="7"/>
      <c r="H1493" s="7"/>
      <c r="I1493" s="7"/>
      <c r="J1493" s="7"/>
      <c r="K1493" s="2"/>
      <c r="L1493" s="2"/>
      <c r="M1493" s="2"/>
      <c r="N1493" s="2"/>
      <c r="O1493" s="2"/>
      <c r="P1493" s="2"/>
      <c r="Q1493" s="2"/>
      <c r="R1493" s="2"/>
      <c r="S1493" s="7"/>
      <c r="T1493" s="2"/>
      <c r="U1493" s="28"/>
      <c r="V1493" s="2"/>
      <c r="W1493" s="2"/>
      <c r="X1493" s="28"/>
      <c r="Y1493" s="28"/>
      <c r="Z1493" s="28"/>
      <c r="AA1493" s="2"/>
      <c r="AB1493" s="2"/>
      <c r="AC1493" s="2"/>
      <c r="AD1493" s="7"/>
      <c r="AE1493" s="2"/>
      <c r="AF1493" s="4"/>
      <c r="AG1493" s="7"/>
      <c r="AH1493" s="3"/>
    </row>
    <row r="1494" spans="1:34" ht="20.25" x14ac:dyDescent="0.3">
      <c r="A1494" s="7"/>
      <c r="B1494" s="7"/>
      <c r="C1494" s="7"/>
      <c r="D1494" s="2"/>
      <c r="E1494" s="2"/>
      <c r="F1494" s="2"/>
      <c r="G1494" s="7"/>
      <c r="H1494" s="7"/>
      <c r="I1494" s="7"/>
      <c r="J1494" s="7"/>
      <c r="K1494" s="2"/>
      <c r="L1494" s="2"/>
      <c r="M1494" s="2"/>
      <c r="N1494" s="2"/>
      <c r="O1494" s="2"/>
      <c r="P1494" s="2"/>
      <c r="Q1494" s="2"/>
      <c r="R1494" s="2"/>
      <c r="S1494" s="7"/>
      <c r="T1494" s="2"/>
      <c r="U1494" s="28"/>
      <c r="V1494" s="2"/>
      <c r="W1494" s="2"/>
      <c r="X1494" s="28"/>
      <c r="Y1494" s="28"/>
      <c r="Z1494" s="28"/>
      <c r="AA1494" s="2"/>
      <c r="AB1494" s="2"/>
      <c r="AC1494" s="2"/>
      <c r="AD1494" s="7"/>
      <c r="AE1494" s="2"/>
      <c r="AF1494" s="4"/>
      <c r="AG1494" s="7"/>
      <c r="AH1494" s="3"/>
    </row>
    <row r="1495" spans="1:34" ht="20.25" x14ac:dyDescent="0.3">
      <c r="A1495" s="7"/>
      <c r="B1495" s="7"/>
      <c r="C1495" s="7"/>
      <c r="D1495" s="2"/>
      <c r="E1495" s="2"/>
      <c r="F1495" s="2"/>
      <c r="G1495" s="7"/>
      <c r="H1495" s="7"/>
      <c r="I1495" s="7"/>
      <c r="J1495" s="7"/>
      <c r="K1495" s="2"/>
      <c r="L1495" s="2"/>
      <c r="M1495" s="2"/>
      <c r="N1495" s="2"/>
      <c r="O1495" s="2"/>
      <c r="P1495" s="2"/>
      <c r="Q1495" s="2"/>
      <c r="R1495" s="2"/>
      <c r="S1495" s="7"/>
      <c r="T1495" s="2"/>
      <c r="U1495" s="28"/>
      <c r="V1495" s="2"/>
      <c r="W1495" s="2"/>
      <c r="X1495" s="28"/>
      <c r="Y1495" s="28"/>
      <c r="Z1495" s="28"/>
      <c r="AA1495" s="2"/>
      <c r="AB1495" s="2"/>
      <c r="AC1495" s="2"/>
      <c r="AD1495" s="7"/>
      <c r="AE1495" s="2"/>
      <c r="AF1495" s="4"/>
      <c r="AG1495" s="7"/>
      <c r="AH1495" s="3"/>
    </row>
    <row r="1496" spans="1:34" ht="20.25" x14ac:dyDescent="0.3">
      <c r="A1496" s="7"/>
      <c r="B1496" s="7"/>
      <c r="C1496" s="7"/>
      <c r="D1496" s="2"/>
      <c r="E1496" s="2"/>
      <c r="F1496" s="2"/>
      <c r="G1496" s="7"/>
      <c r="H1496" s="7"/>
      <c r="I1496" s="7"/>
      <c r="J1496" s="7"/>
      <c r="K1496" s="2"/>
      <c r="L1496" s="2"/>
      <c r="M1496" s="2"/>
      <c r="N1496" s="2"/>
      <c r="O1496" s="2"/>
      <c r="P1496" s="2"/>
      <c r="Q1496" s="2"/>
      <c r="R1496" s="2"/>
      <c r="S1496" s="7"/>
      <c r="T1496" s="2"/>
      <c r="U1496" s="28"/>
      <c r="V1496" s="2"/>
      <c r="W1496" s="2"/>
      <c r="X1496" s="28"/>
      <c r="Y1496" s="28"/>
      <c r="Z1496" s="28"/>
      <c r="AA1496" s="2"/>
      <c r="AB1496" s="2"/>
      <c r="AC1496" s="2"/>
      <c r="AD1496" s="7"/>
      <c r="AE1496" s="2"/>
      <c r="AF1496" s="7"/>
      <c r="AG1496" s="7"/>
      <c r="AH1496" s="3"/>
    </row>
    <row r="1497" spans="1:34" ht="20.25" x14ac:dyDescent="0.3">
      <c r="A1497" s="7"/>
      <c r="B1497" s="7"/>
      <c r="C1497" s="7"/>
      <c r="D1497" s="2"/>
      <c r="E1497" s="2"/>
      <c r="F1497" s="2"/>
      <c r="G1497" s="7"/>
      <c r="H1497" s="7"/>
      <c r="I1497" s="7"/>
      <c r="J1497" s="7"/>
      <c r="K1497" s="2"/>
      <c r="L1497" s="2"/>
      <c r="M1497" s="2"/>
      <c r="N1497" s="2"/>
      <c r="O1497" s="2"/>
      <c r="P1497" s="2"/>
      <c r="Q1497" s="2"/>
      <c r="R1497" s="2"/>
      <c r="S1497" s="7"/>
      <c r="T1497" s="2"/>
      <c r="U1497" s="28"/>
      <c r="V1497" s="2"/>
      <c r="W1497" s="2"/>
      <c r="X1497" s="28"/>
      <c r="Y1497" s="28"/>
      <c r="Z1497" s="28"/>
      <c r="AA1497" s="2"/>
      <c r="AB1497" s="2"/>
      <c r="AC1497" s="2"/>
      <c r="AD1497" s="7"/>
      <c r="AE1497" s="2"/>
      <c r="AF1497" s="5"/>
      <c r="AG1497" s="7"/>
      <c r="AH1497" s="3"/>
    </row>
    <row r="1498" spans="1:34" ht="20.25" x14ac:dyDescent="0.3">
      <c r="A1498" s="7"/>
      <c r="B1498" s="7"/>
      <c r="C1498" s="7"/>
      <c r="D1498" s="2"/>
      <c r="E1498" s="2"/>
      <c r="F1498" s="2"/>
      <c r="G1498" s="7"/>
      <c r="H1498" s="7"/>
      <c r="I1498" s="7"/>
      <c r="J1498" s="7"/>
      <c r="K1498" s="2"/>
      <c r="L1498" s="2"/>
      <c r="M1498" s="2"/>
      <c r="N1498" s="2"/>
      <c r="O1498" s="2"/>
      <c r="P1498" s="2"/>
      <c r="Q1498" s="2"/>
      <c r="R1498" s="2"/>
      <c r="S1498" s="7"/>
      <c r="T1498" s="2"/>
      <c r="U1498" s="28"/>
      <c r="V1498" s="2"/>
      <c r="W1498" s="2"/>
      <c r="X1498" s="28"/>
      <c r="Y1498" s="28"/>
      <c r="Z1498" s="28"/>
      <c r="AA1498" s="2"/>
      <c r="AB1498" s="2"/>
      <c r="AC1498" s="2"/>
      <c r="AD1498" s="7"/>
      <c r="AE1498" s="2"/>
      <c r="AF1498" s="5"/>
      <c r="AG1498" s="7"/>
      <c r="AH1498" s="3"/>
    </row>
    <row r="1499" spans="1:34" ht="20.25" x14ac:dyDescent="0.3">
      <c r="A1499" s="7"/>
      <c r="B1499" s="7"/>
      <c r="C1499" s="7"/>
      <c r="D1499" s="2"/>
      <c r="E1499" s="2"/>
      <c r="F1499" s="2"/>
      <c r="G1499" s="7"/>
      <c r="H1499" s="7"/>
      <c r="I1499" s="7"/>
      <c r="J1499" s="7"/>
      <c r="K1499" s="2"/>
      <c r="L1499" s="2"/>
      <c r="M1499" s="2"/>
      <c r="N1499" s="2"/>
      <c r="O1499" s="2"/>
      <c r="P1499" s="2"/>
      <c r="Q1499" s="2"/>
      <c r="R1499" s="2"/>
      <c r="S1499" s="7"/>
      <c r="T1499" s="2"/>
      <c r="U1499" s="28"/>
      <c r="V1499" s="2"/>
      <c r="W1499" s="2"/>
      <c r="X1499" s="28"/>
      <c r="Y1499" s="28"/>
      <c r="Z1499" s="28"/>
      <c r="AA1499" s="2"/>
      <c r="AB1499" s="2"/>
      <c r="AC1499" s="2"/>
      <c r="AD1499" s="7"/>
      <c r="AE1499" s="2"/>
      <c r="AF1499" s="5"/>
      <c r="AG1499" s="7"/>
      <c r="AH1499" s="3"/>
    </row>
    <row r="1500" spans="1:34" ht="20.25" x14ac:dyDescent="0.3">
      <c r="A1500" s="7"/>
      <c r="B1500" s="7"/>
      <c r="C1500" s="7"/>
      <c r="D1500" s="2"/>
      <c r="E1500" s="2"/>
      <c r="F1500" s="2"/>
      <c r="G1500" s="7"/>
      <c r="H1500" s="7"/>
      <c r="I1500" s="7"/>
      <c r="J1500" s="7"/>
      <c r="K1500" s="2"/>
      <c r="L1500" s="2"/>
      <c r="M1500" s="2"/>
      <c r="N1500" s="2"/>
      <c r="O1500" s="2"/>
      <c r="P1500" s="2"/>
      <c r="Q1500" s="2"/>
      <c r="R1500" s="2"/>
      <c r="S1500" s="7"/>
      <c r="T1500" s="2"/>
      <c r="U1500" s="28"/>
      <c r="V1500" s="2"/>
      <c r="W1500" s="2"/>
      <c r="X1500" s="28"/>
      <c r="Y1500" s="28"/>
      <c r="Z1500" s="28"/>
      <c r="AA1500" s="2"/>
      <c r="AB1500" s="2"/>
      <c r="AC1500" s="2"/>
      <c r="AD1500" s="7"/>
      <c r="AE1500" s="2"/>
      <c r="AF1500" s="5"/>
      <c r="AG1500" s="7"/>
      <c r="AH1500" s="3"/>
    </row>
    <row r="1501" spans="1:34" ht="20.25" x14ac:dyDescent="0.3">
      <c r="A1501" s="7"/>
      <c r="B1501" s="7"/>
      <c r="C1501" s="7"/>
      <c r="D1501" s="2"/>
      <c r="E1501" s="2"/>
      <c r="F1501" s="2"/>
      <c r="G1501" s="7"/>
      <c r="H1501" s="7"/>
      <c r="I1501" s="7"/>
      <c r="J1501" s="7"/>
      <c r="K1501" s="2"/>
      <c r="L1501" s="2"/>
      <c r="M1501" s="2"/>
      <c r="N1501" s="2"/>
      <c r="O1501" s="2"/>
      <c r="P1501" s="2"/>
      <c r="Q1501" s="2"/>
      <c r="R1501" s="2"/>
      <c r="S1501" s="7"/>
      <c r="T1501" s="2"/>
      <c r="U1501" s="28"/>
      <c r="V1501" s="2"/>
      <c r="W1501" s="2"/>
      <c r="X1501" s="28"/>
      <c r="Y1501" s="28"/>
      <c r="Z1501" s="28"/>
      <c r="AA1501" s="2"/>
      <c r="AB1501" s="2"/>
      <c r="AC1501" s="2"/>
      <c r="AD1501" s="7"/>
      <c r="AE1501" s="2"/>
      <c r="AF1501" s="5"/>
      <c r="AG1501" s="7"/>
      <c r="AH1501" s="3"/>
    </row>
    <row r="1502" spans="1:34" ht="20.25" x14ac:dyDescent="0.3">
      <c r="A1502" s="7"/>
      <c r="B1502" s="7"/>
      <c r="C1502" s="7"/>
      <c r="D1502" s="2"/>
      <c r="E1502" s="2"/>
      <c r="F1502" s="2"/>
      <c r="G1502" s="7"/>
      <c r="H1502" s="7"/>
      <c r="I1502" s="7"/>
      <c r="J1502" s="7"/>
      <c r="K1502" s="2"/>
      <c r="L1502" s="2"/>
      <c r="M1502" s="2"/>
      <c r="N1502" s="2"/>
      <c r="O1502" s="2"/>
      <c r="P1502" s="2"/>
      <c r="Q1502" s="2"/>
      <c r="R1502" s="2"/>
      <c r="S1502" s="7"/>
      <c r="T1502" s="2"/>
      <c r="U1502" s="28"/>
      <c r="V1502" s="2"/>
      <c r="W1502" s="2"/>
      <c r="X1502" s="28"/>
      <c r="Y1502" s="28"/>
      <c r="Z1502" s="28"/>
      <c r="AA1502" s="2"/>
      <c r="AB1502" s="2"/>
      <c r="AC1502" s="2"/>
      <c r="AD1502" s="7"/>
      <c r="AE1502" s="2"/>
      <c r="AF1502" s="5"/>
      <c r="AG1502" s="7"/>
      <c r="AH1502" s="3"/>
    </row>
    <row r="1503" spans="1:34" ht="20.25" x14ac:dyDescent="0.3">
      <c r="A1503" s="7"/>
      <c r="B1503" s="7"/>
      <c r="C1503" s="7"/>
      <c r="D1503" s="2"/>
      <c r="E1503" s="2"/>
      <c r="F1503" s="2"/>
      <c r="G1503" s="7"/>
      <c r="H1503" s="7"/>
      <c r="I1503" s="7"/>
      <c r="J1503" s="7"/>
      <c r="K1503" s="2"/>
      <c r="L1503" s="2"/>
      <c r="M1503" s="2"/>
      <c r="N1503" s="2"/>
      <c r="O1503" s="2"/>
      <c r="P1503" s="2"/>
      <c r="Q1503" s="2"/>
      <c r="R1503" s="2"/>
      <c r="S1503" s="7"/>
      <c r="T1503" s="2"/>
      <c r="U1503" s="28"/>
      <c r="V1503" s="2"/>
      <c r="W1503" s="2"/>
      <c r="X1503" s="28"/>
      <c r="Y1503" s="28"/>
      <c r="Z1503" s="28"/>
      <c r="AA1503" s="2"/>
      <c r="AB1503" s="2"/>
      <c r="AC1503" s="2"/>
      <c r="AD1503" s="7"/>
      <c r="AE1503" s="2"/>
      <c r="AF1503" s="5"/>
      <c r="AG1503" s="7"/>
      <c r="AH1503" s="3"/>
    </row>
    <row r="1504" spans="1:34" ht="20.25" x14ac:dyDescent="0.3">
      <c r="A1504" s="7"/>
      <c r="B1504" s="7"/>
      <c r="C1504" s="7"/>
      <c r="D1504" s="2"/>
      <c r="E1504" s="2"/>
      <c r="F1504" s="2"/>
      <c r="G1504" s="7"/>
      <c r="H1504" s="7"/>
      <c r="I1504" s="7"/>
      <c r="J1504" s="7"/>
      <c r="K1504" s="2"/>
      <c r="L1504" s="2"/>
      <c r="M1504" s="2"/>
      <c r="N1504" s="2"/>
      <c r="O1504" s="2"/>
      <c r="P1504" s="2"/>
      <c r="Q1504" s="2"/>
      <c r="R1504" s="2"/>
      <c r="S1504" s="7"/>
      <c r="T1504" s="2"/>
      <c r="U1504" s="28"/>
      <c r="V1504" s="2"/>
      <c r="W1504" s="2"/>
      <c r="X1504" s="28"/>
      <c r="Y1504" s="28"/>
      <c r="Z1504" s="28"/>
      <c r="AA1504" s="2"/>
      <c r="AB1504" s="2"/>
      <c r="AC1504" s="2"/>
      <c r="AD1504" s="7"/>
      <c r="AE1504" s="2"/>
      <c r="AF1504" s="5"/>
      <c r="AG1504" s="7"/>
      <c r="AH1504" s="3"/>
    </row>
    <row r="1505" spans="1:34" ht="20.25" x14ac:dyDescent="0.3">
      <c r="A1505" s="7"/>
      <c r="B1505" s="7"/>
      <c r="C1505" s="7"/>
      <c r="D1505" s="2"/>
      <c r="E1505" s="2"/>
      <c r="F1505" s="2"/>
      <c r="G1505" s="7"/>
      <c r="H1505" s="7"/>
      <c r="I1505" s="7"/>
      <c r="J1505" s="7"/>
      <c r="K1505" s="2"/>
      <c r="L1505" s="2"/>
      <c r="M1505" s="2"/>
      <c r="N1505" s="2"/>
      <c r="O1505" s="2"/>
      <c r="P1505" s="2"/>
      <c r="Q1505" s="2"/>
      <c r="R1505" s="2"/>
      <c r="S1505" s="7"/>
      <c r="T1505" s="2"/>
      <c r="U1505" s="28"/>
      <c r="V1505" s="2"/>
      <c r="W1505" s="2"/>
      <c r="X1505" s="28"/>
      <c r="Y1505" s="28"/>
      <c r="Z1505" s="28"/>
      <c r="AA1505" s="2"/>
      <c r="AB1505" s="2"/>
      <c r="AC1505" s="2"/>
      <c r="AD1505" s="7"/>
      <c r="AE1505" s="2"/>
      <c r="AF1505" s="5"/>
      <c r="AG1505" s="7"/>
      <c r="AH1505" s="3"/>
    </row>
    <row r="1506" spans="1:34" ht="20.25" x14ac:dyDescent="0.3">
      <c r="A1506" s="7"/>
      <c r="B1506" s="7"/>
      <c r="C1506" s="7"/>
      <c r="D1506" s="2"/>
      <c r="E1506" s="2"/>
      <c r="F1506" s="2"/>
      <c r="G1506" s="7"/>
      <c r="H1506" s="7"/>
      <c r="I1506" s="7"/>
      <c r="J1506" s="7"/>
      <c r="K1506" s="2"/>
      <c r="L1506" s="2"/>
      <c r="M1506" s="2"/>
      <c r="N1506" s="2"/>
      <c r="O1506" s="2"/>
      <c r="P1506" s="2"/>
      <c r="Q1506" s="2"/>
      <c r="R1506" s="2"/>
      <c r="S1506" s="7"/>
      <c r="T1506" s="2"/>
      <c r="U1506" s="28"/>
      <c r="V1506" s="2"/>
      <c r="W1506" s="2"/>
      <c r="X1506" s="28"/>
      <c r="Y1506" s="28"/>
      <c r="Z1506" s="28"/>
      <c r="AA1506" s="2"/>
      <c r="AB1506" s="2"/>
      <c r="AC1506" s="2"/>
      <c r="AD1506" s="7"/>
      <c r="AE1506" s="2"/>
      <c r="AF1506" s="5"/>
      <c r="AG1506" s="7"/>
      <c r="AH1506" s="3"/>
    </row>
    <row r="1507" spans="1:34" ht="20.25" x14ac:dyDescent="0.3">
      <c r="A1507" s="7"/>
      <c r="B1507" s="7"/>
      <c r="C1507" s="7"/>
      <c r="D1507" s="2"/>
      <c r="E1507" s="2"/>
      <c r="F1507" s="2"/>
      <c r="G1507" s="7"/>
      <c r="H1507" s="7"/>
      <c r="I1507" s="7"/>
      <c r="J1507" s="7"/>
      <c r="K1507" s="2"/>
      <c r="L1507" s="2"/>
      <c r="M1507" s="2"/>
      <c r="N1507" s="2"/>
      <c r="O1507" s="2"/>
      <c r="P1507" s="2"/>
      <c r="Q1507" s="2"/>
      <c r="R1507" s="2"/>
      <c r="S1507" s="7"/>
      <c r="T1507" s="2"/>
      <c r="U1507" s="28"/>
      <c r="V1507" s="2"/>
      <c r="W1507" s="2"/>
      <c r="X1507" s="28"/>
      <c r="Y1507" s="28"/>
      <c r="Z1507" s="28"/>
      <c r="AA1507" s="2"/>
      <c r="AB1507" s="2"/>
      <c r="AC1507" s="2"/>
      <c r="AD1507" s="7"/>
      <c r="AE1507" s="2"/>
      <c r="AF1507" s="5"/>
      <c r="AG1507" s="7"/>
      <c r="AH1507" s="3"/>
    </row>
    <row r="1508" spans="1:34" ht="20.25" x14ac:dyDescent="0.3">
      <c r="A1508" s="7"/>
      <c r="B1508" s="7"/>
      <c r="C1508" s="7"/>
      <c r="D1508" s="2"/>
      <c r="E1508" s="2"/>
      <c r="F1508" s="2"/>
      <c r="G1508" s="7"/>
      <c r="H1508" s="7"/>
      <c r="I1508" s="7"/>
      <c r="J1508" s="7"/>
      <c r="K1508" s="2"/>
      <c r="L1508" s="2"/>
      <c r="M1508" s="2"/>
      <c r="N1508" s="2"/>
      <c r="O1508" s="2"/>
      <c r="P1508" s="2"/>
      <c r="Q1508" s="2"/>
      <c r="R1508" s="2"/>
      <c r="S1508" s="7"/>
      <c r="T1508" s="2"/>
      <c r="U1508" s="28"/>
      <c r="V1508" s="2"/>
      <c r="W1508" s="2"/>
      <c r="X1508" s="28"/>
      <c r="Y1508" s="28"/>
      <c r="Z1508" s="28"/>
      <c r="AA1508" s="2"/>
      <c r="AB1508" s="2"/>
      <c r="AC1508" s="2"/>
      <c r="AD1508" s="7"/>
      <c r="AE1508" s="2"/>
      <c r="AF1508" s="7"/>
      <c r="AG1508" s="7"/>
      <c r="AH1508" s="3"/>
    </row>
    <row r="1510" spans="1:34" ht="18.75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26"/>
      <c r="V1510" s="7"/>
      <c r="W1510" s="7"/>
      <c r="X1510" s="26"/>
      <c r="Y1510" s="26"/>
      <c r="Z1510" s="26"/>
      <c r="AA1510" s="7"/>
      <c r="AB1510" s="7"/>
      <c r="AC1510" s="7"/>
      <c r="AD1510" s="7"/>
      <c r="AE1510" s="7"/>
      <c r="AF1510" s="7"/>
      <c r="AG1510" s="7"/>
      <c r="AH1510" s="7"/>
    </row>
    <row r="1511" spans="1:34" ht="20.25" x14ac:dyDescent="0.3">
      <c r="A1511" s="7"/>
      <c r="B1511" s="7"/>
      <c r="C1511" s="7"/>
      <c r="D1511" s="2"/>
      <c r="E1511" s="2"/>
      <c r="F1511" s="2"/>
      <c r="G1511" s="7"/>
      <c r="H1511" s="7"/>
      <c r="I1511" s="7"/>
      <c r="J1511" s="7"/>
      <c r="K1511" s="2"/>
      <c r="L1511" s="2"/>
      <c r="M1511" s="2"/>
      <c r="N1511" s="2"/>
      <c r="O1511" s="2"/>
      <c r="P1511" s="2"/>
      <c r="Q1511" s="2"/>
      <c r="R1511" s="2"/>
      <c r="S1511" s="7"/>
      <c r="T1511" s="2"/>
      <c r="U1511" s="28"/>
      <c r="V1511" s="2"/>
      <c r="W1511" s="2"/>
      <c r="X1511" s="28"/>
      <c r="Y1511" s="28"/>
      <c r="Z1511" s="28"/>
      <c r="AA1511" s="2"/>
      <c r="AB1511" s="2"/>
      <c r="AC1511" s="2"/>
      <c r="AD1511" s="7"/>
      <c r="AE1511" s="2"/>
      <c r="AF1511" s="7"/>
      <c r="AG1511" s="7"/>
      <c r="AH1511" s="3"/>
    </row>
    <row r="1512" spans="1:34" ht="20.25" x14ac:dyDescent="0.3">
      <c r="A1512" s="7"/>
      <c r="B1512" s="7"/>
      <c r="C1512" s="7"/>
      <c r="D1512" s="2"/>
      <c r="E1512" s="2"/>
      <c r="F1512" s="2"/>
      <c r="G1512" s="7"/>
      <c r="H1512" s="7"/>
      <c r="I1512" s="7"/>
      <c r="J1512" s="7"/>
      <c r="K1512" s="2"/>
      <c r="L1512" s="2"/>
      <c r="M1512" s="2"/>
      <c r="N1512" s="2"/>
      <c r="O1512" s="2"/>
      <c r="P1512" s="2"/>
      <c r="Q1512" s="2"/>
      <c r="R1512" s="2"/>
      <c r="S1512" s="7"/>
      <c r="T1512" s="2"/>
      <c r="U1512" s="28"/>
      <c r="V1512" s="2"/>
      <c r="W1512" s="2"/>
      <c r="X1512" s="28"/>
      <c r="Y1512" s="28"/>
      <c r="Z1512" s="28"/>
      <c r="AA1512" s="2"/>
      <c r="AB1512" s="2"/>
      <c r="AC1512" s="2"/>
      <c r="AD1512" s="7"/>
      <c r="AE1512" s="2"/>
      <c r="AF1512" s="7"/>
      <c r="AG1512" s="7"/>
      <c r="AH1512" s="3"/>
    </row>
    <row r="1513" spans="1:34" ht="20.25" x14ac:dyDescent="0.3">
      <c r="A1513" s="7"/>
      <c r="B1513" s="7"/>
      <c r="C1513" s="7"/>
      <c r="D1513" s="2"/>
      <c r="E1513" s="2"/>
      <c r="F1513" s="2"/>
      <c r="G1513" s="7"/>
      <c r="H1513" s="7"/>
      <c r="I1513" s="7"/>
      <c r="J1513" s="7"/>
      <c r="K1513" s="2"/>
      <c r="L1513" s="2"/>
      <c r="M1513" s="2"/>
      <c r="N1513" s="2"/>
      <c r="O1513" s="2"/>
      <c r="P1513" s="2"/>
      <c r="Q1513" s="2"/>
      <c r="R1513" s="2"/>
      <c r="S1513" s="7"/>
      <c r="T1513" s="2"/>
      <c r="U1513" s="28"/>
      <c r="V1513" s="2"/>
      <c r="W1513" s="2"/>
      <c r="X1513" s="28"/>
      <c r="Y1513" s="28"/>
      <c r="Z1513" s="28"/>
      <c r="AA1513" s="2"/>
      <c r="AB1513" s="2"/>
      <c r="AC1513" s="2"/>
      <c r="AD1513" s="7"/>
      <c r="AE1513" s="2"/>
      <c r="AF1513" s="7"/>
      <c r="AG1513" s="7"/>
      <c r="AH1513" s="3"/>
    </row>
    <row r="1514" spans="1:34" ht="20.25" x14ac:dyDescent="0.3">
      <c r="A1514" s="7"/>
      <c r="B1514" s="7"/>
      <c r="C1514" s="7"/>
      <c r="D1514" s="2"/>
      <c r="E1514" s="2"/>
      <c r="F1514" s="2"/>
      <c r="G1514" s="7"/>
      <c r="H1514" s="7"/>
      <c r="I1514" s="7"/>
      <c r="J1514" s="7"/>
      <c r="K1514" s="2"/>
      <c r="L1514" s="2"/>
      <c r="M1514" s="2"/>
      <c r="N1514" s="2"/>
      <c r="O1514" s="2"/>
      <c r="P1514" s="2"/>
      <c r="Q1514" s="2"/>
      <c r="R1514" s="2"/>
      <c r="S1514" s="7"/>
      <c r="T1514" s="2"/>
      <c r="U1514" s="28"/>
      <c r="V1514" s="2"/>
      <c r="W1514" s="2"/>
      <c r="X1514" s="28"/>
      <c r="Y1514" s="28"/>
      <c r="Z1514" s="28"/>
      <c r="AA1514" s="2"/>
      <c r="AB1514" s="2"/>
      <c r="AC1514" s="2"/>
      <c r="AD1514" s="7"/>
      <c r="AE1514" s="2"/>
      <c r="AF1514" s="7"/>
      <c r="AG1514" s="7"/>
      <c r="AH1514" s="3"/>
    </row>
    <row r="1515" spans="1:34" ht="20.25" x14ac:dyDescent="0.3">
      <c r="A1515" s="7"/>
      <c r="B1515" s="7"/>
      <c r="C1515" s="7"/>
      <c r="D1515" s="2"/>
      <c r="E1515" s="2"/>
      <c r="F1515" s="2"/>
      <c r="G1515" s="7"/>
      <c r="H1515" s="7"/>
      <c r="I1515" s="7"/>
      <c r="J1515" s="7"/>
      <c r="K1515" s="2"/>
      <c r="L1515" s="2"/>
      <c r="M1515" s="2"/>
      <c r="N1515" s="2"/>
      <c r="O1515" s="2"/>
      <c r="P1515" s="2"/>
      <c r="Q1515" s="2"/>
      <c r="R1515" s="2"/>
      <c r="S1515" s="7"/>
      <c r="T1515" s="2"/>
      <c r="U1515" s="28"/>
      <c r="V1515" s="2"/>
      <c r="W1515" s="2"/>
      <c r="X1515" s="28"/>
      <c r="Y1515" s="28"/>
      <c r="Z1515" s="28"/>
      <c r="AA1515" s="2"/>
      <c r="AB1515" s="2"/>
      <c r="AC1515" s="2"/>
      <c r="AD1515" s="7"/>
      <c r="AE1515" s="2"/>
      <c r="AF1515" s="7"/>
      <c r="AG1515" s="7"/>
      <c r="AH1515" s="3"/>
    </row>
    <row r="1516" spans="1:34" ht="20.25" x14ac:dyDescent="0.3">
      <c r="A1516" s="7"/>
      <c r="B1516" s="7"/>
      <c r="C1516" s="7"/>
      <c r="D1516" s="2"/>
      <c r="E1516" s="2"/>
      <c r="F1516" s="2"/>
      <c r="G1516" s="7"/>
      <c r="H1516" s="7"/>
      <c r="I1516" s="7"/>
      <c r="J1516" s="7"/>
      <c r="K1516" s="2"/>
      <c r="L1516" s="2"/>
      <c r="M1516" s="2"/>
      <c r="N1516" s="2"/>
      <c r="O1516" s="2"/>
      <c r="P1516" s="2"/>
      <c r="Q1516" s="2"/>
      <c r="R1516" s="2"/>
      <c r="S1516" s="7"/>
      <c r="T1516" s="2"/>
      <c r="U1516" s="28"/>
      <c r="V1516" s="2"/>
      <c r="W1516" s="2"/>
      <c r="X1516" s="28"/>
      <c r="Y1516" s="28"/>
      <c r="Z1516" s="28"/>
      <c r="AA1516" s="2"/>
      <c r="AB1516" s="2"/>
      <c r="AC1516" s="2"/>
      <c r="AD1516" s="7"/>
      <c r="AE1516" s="2"/>
      <c r="AF1516" s="7"/>
      <c r="AG1516" s="7"/>
      <c r="AH1516" s="3"/>
    </row>
    <row r="1517" spans="1:34" ht="20.25" x14ac:dyDescent="0.3">
      <c r="A1517" s="7"/>
      <c r="B1517" s="7"/>
      <c r="C1517" s="7"/>
      <c r="D1517" s="2"/>
      <c r="E1517" s="2"/>
      <c r="F1517" s="2"/>
      <c r="G1517" s="7"/>
      <c r="H1517" s="7"/>
      <c r="I1517" s="7"/>
      <c r="J1517" s="7"/>
      <c r="K1517" s="2"/>
      <c r="L1517" s="2"/>
      <c r="M1517" s="2"/>
      <c r="N1517" s="2"/>
      <c r="O1517" s="2"/>
      <c r="P1517" s="2"/>
      <c r="Q1517" s="2"/>
      <c r="R1517" s="2"/>
      <c r="S1517" s="7"/>
      <c r="T1517" s="2"/>
      <c r="U1517" s="28"/>
      <c r="V1517" s="2"/>
      <c r="W1517" s="2"/>
      <c r="X1517" s="28"/>
      <c r="Y1517" s="28"/>
      <c r="Z1517" s="28"/>
      <c r="AA1517" s="2"/>
      <c r="AB1517" s="2"/>
      <c r="AC1517" s="2"/>
      <c r="AD1517" s="7"/>
      <c r="AE1517" s="2"/>
      <c r="AF1517" s="7"/>
      <c r="AG1517" s="7"/>
      <c r="AH1517" s="3"/>
    </row>
    <row r="1518" spans="1:34" ht="20.25" x14ac:dyDescent="0.3">
      <c r="A1518" s="7"/>
      <c r="B1518" s="7"/>
      <c r="C1518" s="7"/>
      <c r="D1518" s="2"/>
      <c r="E1518" s="2"/>
      <c r="F1518" s="2"/>
      <c r="G1518" s="7"/>
      <c r="H1518" s="7"/>
      <c r="I1518" s="7"/>
      <c r="J1518" s="7"/>
      <c r="K1518" s="2"/>
      <c r="L1518" s="2"/>
      <c r="M1518" s="2"/>
      <c r="N1518" s="2"/>
      <c r="O1518" s="2"/>
      <c r="P1518" s="2"/>
      <c r="Q1518" s="2"/>
      <c r="R1518" s="2"/>
      <c r="S1518" s="7"/>
      <c r="T1518" s="2"/>
      <c r="U1518" s="28"/>
      <c r="V1518" s="2"/>
      <c r="W1518" s="2"/>
      <c r="X1518" s="28"/>
      <c r="Y1518" s="28"/>
      <c r="Z1518" s="28"/>
      <c r="AA1518" s="2"/>
      <c r="AB1518" s="2"/>
      <c r="AC1518" s="2"/>
      <c r="AD1518" s="7"/>
      <c r="AE1518" s="2"/>
      <c r="AF1518" s="7"/>
      <c r="AG1518" s="7"/>
      <c r="AH1518" s="3"/>
    </row>
    <row r="1519" spans="1:34" ht="20.25" x14ac:dyDescent="0.3">
      <c r="A1519" s="7"/>
      <c r="B1519" s="7"/>
      <c r="C1519" s="7"/>
      <c r="D1519" s="2"/>
      <c r="E1519" s="2"/>
      <c r="F1519" s="2"/>
      <c r="G1519" s="7"/>
      <c r="H1519" s="7"/>
      <c r="I1519" s="7"/>
      <c r="J1519" s="7"/>
      <c r="K1519" s="2"/>
      <c r="L1519" s="2"/>
      <c r="M1519" s="2"/>
      <c r="N1519" s="2"/>
      <c r="O1519" s="2"/>
      <c r="P1519" s="2"/>
      <c r="Q1519" s="2"/>
      <c r="R1519" s="2"/>
      <c r="S1519" s="7"/>
      <c r="T1519" s="2"/>
      <c r="U1519" s="28"/>
      <c r="V1519" s="2"/>
      <c r="W1519" s="2"/>
      <c r="X1519" s="28"/>
      <c r="Y1519" s="28"/>
      <c r="Z1519" s="28"/>
      <c r="AA1519" s="2"/>
      <c r="AB1519" s="2"/>
      <c r="AC1519" s="2"/>
      <c r="AD1519" s="7"/>
      <c r="AE1519" s="2"/>
      <c r="AF1519" s="7"/>
      <c r="AG1519" s="7"/>
      <c r="AH1519" s="3"/>
    </row>
    <row r="1520" spans="1:34" ht="20.25" x14ac:dyDescent="0.3">
      <c r="A1520" s="7"/>
      <c r="B1520" s="7"/>
      <c r="C1520" s="7"/>
      <c r="D1520" s="2"/>
      <c r="E1520" s="2"/>
      <c r="F1520" s="2"/>
      <c r="G1520" s="7"/>
      <c r="H1520" s="7"/>
      <c r="I1520" s="7"/>
      <c r="J1520" s="7"/>
      <c r="K1520" s="2"/>
      <c r="L1520" s="2"/>
      <c r="M1520" s="2"/>
      <c r="N1520" s="2"/>
      <c r="O1520" s="2"/>
      <c r="P1520" s="2"/>
      <c r="Q1520" s="2"/>
      <c r="R1520" s="2"/>
      <c r="S1520" s="7"/>
      <c r="T1520" s="2"/>
      <c r="U1520" s="28"/>
      <c r="V1520" s="2"/>
      <c r="W1520" s="2"/>
      <c r="X1520" s="28"/>
      <c r="Y1520" s="28"/>
      <c r="Z1520" s="28"/>
      <c r="AA1520" s="2"/>
      <c r="AB1520" s="2"/>
      <c r="AC1520" s="2"/>
      <c r="AD1520" s="7"/>
      <c r="AE1520" s="2"/>
      <c r="AF1520" s="4"/>
      <c r="AG1520" s="7"/>
      <c r="AH1520" s="3"/>
    </row>
    <row r="1521" spans="1:34" ht="20.25" x14ac:dyDescent="0.3">
      <c r="A1521" s="7"/>
      <c r="B1521" s="7"/>
      <c r="C1521" s="7"/>
      <c r="D1521" s="2"/>
      <c r="E1521" s="2"/>
      <c r="F1521" s="2"/>
      <c r="G1521" s="7"/>
      <c r="H1521" s="7"/>
      <c r="I1521" s="7"/>
      <c r="J1521" s="7"/>
      <c r="K1521" s="2"/>
      <c r="L1521" s="2"/>
      <c r="M1521" s="2"/>
      <c r="N1521" s="2"/>
      <c r="O1521" s="2"/>
      <c r="P1521" s="2"/>
      <c r="Q1521" s="2"/>
      <c r="R1521" s="2"/>
      <c r="S1521" s="7"/>
      <c r="T1521" s="2"/>
      <c r="U1521" s="28"/>
      <c r="V1521" s="2"/>
      <c r="W1521" s="2"/>
      <c r="X1521" s="28"/>
      <c r="Y1521" s="28"/>
      <c r="Z1521" s="28"/>
      <c r="AA1521" s="2"/>
      <c r="AB1521" s="2"/>
      <c r="AC1521" s="2"/>
      <c r="AD1521" s="7"/>
      <c r="AE1521" s="2"/>
      <c r="AF1521" s="4"/>
      <c r="AG1521" s="7"/>
      <c r="AH1521" s="3"/>
    </row>
    <row r="1522" spans="1:34" ht="20.25" x14ac:dyDescent="0.3">
      <c r="A1522" s="7"/>
      <c r="B1522" s="7"/>
      <c r="C1522" s="7"/>
      <c r="D1522" s="2"/>
      <c r="E1522" s="2"/>
      <c r="F1522" s="2"/>
      <c r="G1522" s="7"/>
      <c r="H1522" s="7"/>
      <c r="I1522" s="7"/>
      <c r="J1522" s="7"/>
      <c r="K1522" s="2"/>
      <c r="L1522" s="2"/>
      <c r="M1522" s="2"/>
      <c r="N1522" s="2"/>
      <c r="O1522" s="2"/>
      <c r="P1522" s="2"/>
      <c r="Q1522" s="2"/>
      <c r="R1522" s="2"/>
      <c r="S1522" s="7"/>
      <c r="T1522" s="2"/>
      <c r="U1522" s="28"/>
      <c r="V1522" s="2"/>
      <c r="W1522" s="2"/>
      <c r="X1522" s="28"/>
      <c r="Y1522" s="28"/>
      <c r="Z1522" s="28"/>
      <c r="AA1522" s="2"/>
      <c r="AB1522" s="2"/>
      <c r="AC1522" s="2"/>
      <c r="AD1522" s="7"/>
      <c r="AE1522" s="2"/>
      <c r="AF1522" s="4"/>
      <c r="AG1522" s="7"/>
      <c r="AH1522" s="3"/>
    </row>
    <row r="1523" spans="1:34" ht="20.25" x14ac:dyDescent="0.3">
      <c r="A1523" s="7"/>
      <c r="B1523" s="7"/>
      <c r="C1523" s="7"/>
      <c r="D1523" s="2"/>
      <c r="E1523" s="2"/>
      <c r="F1523" s="2"/>
      <c r="G1523" s="7"/>
      <c r="H1523" s="7"/>
      <c r="I1523" s="7"/>
      <c r="J1523" s="7"/>
      <c r="K1523" s="2"/>
      <c r="L1523" s="2"/>
      <c r="M1523" s="2"/>
      <c r="N1523" s="2"/>
      <c r="O1523" s="2"/>
      <c r="P1523" s="2"/>
      <c r="Q1523" s="2"/>
      <c r="R1523" s="2"/>
      <c r="S1523" s="7"/>
      <c r="T1523" s="2"/>
      <c r="U1523" s="28"/>
      <c r="V1523" s="2"/>
      <c r="W1523" s="2"/>
      <c r="X1523" s="28"/>
      <c r="Y1523" s="28"/>
      <c r="Z1523" s="28"/>
      <c r="AA1523" s="2"/>
      <c r="AB1523" s="2"/>
      <c r="AC1523" s="2"/>
      <c r="AD1523" s="7"/>
      <c r="AE1523" s="2"/>
      <c r="AF1523" s="4"/>
      <c r="AG1523" s="7"/>
      <c r="AH1523" s="3"/>
    </row>
    <row r="1524" spans="1:34" ht="20.25" x14ac:dyDescent="0.3">
      <c r="A1524" s="7"/>
      <c r="B1524" s="7"/>
      <c r="C1524" s="7"/>
      <c r="D1524" s="2"/>
      <c r="E1524" s="2"/>
      <c r="F1524" s="2"/>
      <c r="G1524" s="7"/>
      <c r="H1524" s="7"/>
      <c r="I1524" s="7"/>
      <c r="J1524" s="7"/>
      <c r="K1524" s="2"/>
      <c r="L1524" s="2"/>
      <c r="M1524" s="2"/>
      <c r="N1524" s="2"/>
      <c r="O1524" s="2"/>
      <c r="P1524" s="2"/>
      <c r="Q1524" s="2"/>
      <c r="R1524" s="2"/>
      <c r="S1524" s="7"/>
      <c r="T1524" s="2"/>
      <c r="U1524" s="28"/>
      <c r="V1524" s="2"/>
      <c r="W1524" s="2"/>
      <c r="X1524" s="28"/>
      <c r="Y1524" s="28"/>
      <c r="Z1524" s="28"/>
      <c r="AA1524" s="2"/>
      <c r="AB1524" s="2"/>
      <c r="AC1524" s="2"/>
      <c r="AD1524" s="7"/>
      <c r="AE1524" s="2"/>
      <c r="AF1524" s="4"/>
      <c r="AG1524" s="7"/>
      <c r="AH1524" s="3"/>
    </row>
    <row r="1525" spans="1:34" ht="20.25" x14ac:dyDescent="0.3">
      <c r="A1525" s="7"/>
      <c r="B1525" s="7"/>
      <c r="C1525" s="7"/>
      <c r="D1525" s="2"/>
      <c r="E1525" s="2"/>
      <c r="F1525" s="2"/>
      <c r="G1525" s="7"/>
      <c r="H1525" s="7"/>
      <c r="I1525" s="7"/>
      <c r="J1525" s="7"/>
      <c r="K1525" s="2"/>
      <c r="L1525" s="2"/>
      <c r="M1525" s="2"/>
      <c r="N1525" s="2"/>
      <c r="O1525" s="2"/>
      <c r="P1525" s="2"/>
      <c r="Q1525" s="2"/>
      <c r="R1525" s="2"/>
      <c r="S1525" s="7"/>
      <c r="T1525" s="2"/>
      <c r="U1525" s="28"/>
      <c r="V1525" s="2"/>
      <c r="W1525" s="2"/>
      <c r="X1525" s="28"/>
      <c r="Y1525" s="28"/>
      <c r="Z1525" s="28"/>
      <c r="AA1525" s="2"/>
      <c r="AB1525" s="2"/>
      <c r="AC1525" s="2"/>
      <c r="AD1525" s="7"/>
      <c r="AE1525" s="2"/>
      <c r="AF1525" s="7"/>
      <c r="AG1525" s="7"/>
      <c r="AH1525" s="3"/>
    </row>
    <row r="1526" spans="1:34" ht="20.25" x14ac:dyDescent="0.3">
      <c r="A1526" s="7"/>
      <c r="B1526" s="7"/>
      <c r="C1526" s="7"/>
      <c r="D1526" s="2"/>
      <c r="E1526" s="2"/>
      <c r="F1526" s="2"/>
      <c r="G1526" s="7"/>
      <c r="H1526" s="7"/>
      <c r="I1526" s="7"/>
      <c r="J1526" s="7"/>
      <c r="K1526" s="2"/>
      <c r="L1526" s="2"/>
      <c r="M1526" s="2"/>
      <c r="N1526" s="2"/>
      <c r="O1526" s="2"/>
      <c r="P1526" s="2"/>
      <c r="Q1526" s="2"/>
      <c r="R1526" s="2"/>
      <c r="S1526" s="7"/>
      <c r="T1526" s="2"/>
      <c r="U1526" s="28"/>
      <c r="V1526" s="2"/>
      <c r="W1526" s="2"/>
      <c r="X1526" s="28"/>
      <c r="Y1526" s="28"/>
      <c r="Z1526" s="28"/>
      <c r="AA1526" s="2"/>
      <c r="AB1526" s="2"/>
      <c r="AC1526" s="2"/>
      <c r="AD1526" s="7"/>
      <c r="AE1526" s="2"/>
      <c r="AF1526" s="5"/>
      <c r="AG1526" s="7"/>
      <c r="AH1526" s="3"/>
    </row>
    <row r="1527" spans="1:34" ht="20.25" x14ac:dyDescent="0.3">
      <c r="A1527" s="7"/>
      <c r="B1527" s="7"/>
      <c r="C1527" s="7"/>
      <c r="D1527" s="2"/>
      <c r="E1527" s="2"/>
      <c r="F1527" s="2"/>
      <c r="G1527" s="7"/>
      <c r="H1527" s="7"/>
      <c r="I1527" s="7"/>
      <c r="J1527" s="7"/>
      <c r="K1527" s="2"/>
      <c r="L1527" s="2"/>
      <c r="M1527" s="2"/>
      <c r="N1527" s="2"/>
      <c r="O1527" s="2"/>
      <c r="P1527" s="2"/>
      <c r="Q1527" s="2"/>
      <c r="R1527" s="2"/>
      <c r="S1527" s="7"/>
      <c r="T1527" s="2"/>
      <c r="U1527" s="28"/>
      <c r="V1527" s="2"/>
      <c r="W1527" s="2"/>
      <c r="X1527" s="28"/>
      <c r="Y1527" s="28"/>
      <c r="Z1527" s="28"/>
      <c r="AA1527" s="2"/>
      <c r="AB1527" s="2"/>
      <c r="AC1527" s="2"/>
      <c r="AD1527" s="7"/>
      <c r="AE1527" s="2"/>
      <c r="AF1527" s="5"/>
      <c r="AG1527" s="7"/>
      <c r="AH1527" s="3"/>
    </row>
    <row r="1528" spans="1:34" ht="20.25" x14ac:dyDescent="0.3">
      <c r="A1528" s="7"/>
      <c r="B1528" s="7"/>
      <c r="C1528" s="7"/>
      <c r="D1528" s="2"/>
      <c r="E1528" s="2"/>
      <c r="F1528" s="2"/>
      <c r="G1528" s="7"/>
      <c r="H1528" s="7"/>
      <c r="I1528" s="7"/>
      <c r="J1528" s="7"/>
      <c r="K1528" s="2"/>
      <c r="L1528" s="2"/>
      <c r="M1528" s="2"/>
      <c r="N1528" s="2"/>
      <c r="O1528" s="2"/>
      <c r="P1528" s="2"/>
      <c r="Q1528" s="2"/>
      <c r="R1528" s="2"/>
      <c r="S1528" s="7"/>
      <c r="T1528" s="2"/>
      <c r="U1528" s="28"/>
      <c r="V1528" s="2"/>
      <c r="W1528" s="2"/>
      <c r="X1528" s="28"/>
      <c r="Y1528" s="28"/>
      <c r="Z1528" s="28"/>
      <c r="AA1528" s="2"/>
      <c r="AB1528" s="2"/>
      <c r="AC1528" s="2"/>
      <c r="AD1528" s="7"/>
      <c r="AE1528" s="2"/>
      <c r="AF1528" s="5"/>
      <c r="AG1528" s="7"/>
      <c r="AH1528" s="3"/>
    </row>
    <row r="1529" spans="1:34" ht="20.25" x14ac:dyDescent="0.3">
      <c r="A1529" s="7"/>
      <c r="B1529" s="7"/>
      <c r="C1529" s="7"/>
      <c r="D1529" s="2"/>
      <c r="E1529" s="2"/>
      <c r="F1529" s="2"/>
      <c r="G1529" s="7"/>
      <c r="H1529" s="7"/>
      <c r="I1529" s="7"/>
      <c r="J1529" s="7"/>
      <c r="K1529" s="2"/>
      <c r="L1529" s="2"/>
      <c r="M1529" s="2"/>
      <c r="N1529" s="2"/>
      <c r="O1529" s="2"/>
      <c r="P1529" s="2"/>
      <c r="Q1529" s="2"/>
      <c r="R1529" s="2"/>
      <c r="S1529" s="7"/>
      <c r="T1529" s="2"/>
      <c r="U1529" s="28"/>
      <c r="V1529" s="2"/>
      <c r="W1529" s="2"/>
      <c r="X1529" s="28"/>
      <c r="Y1529" s="28"/>
      <c r="Z1529" s="28"/>
      <c r="AA1529" s="2"/>
      <c r="AB1529" s="2"/>
      <c r="AC1529" s="2"/>
      <c r="AD1529" s="7"/>
      <c r="AE1529" s="2"/>
      <c r="AF1529" s="5"/>
      <c r="AG1529" s="7"/>
      <c r="AH1529" s="3"/>
    </row>
    <row r="1530" spans="1:34" ht="20.25" x14ac:dyDescent="0.3">
      <c r="A1530" s="7"/>
      <c r="B1530" s="7"/>
      <c r="C1530" s="7"/>
      <c r="D1530" s="2"/>
      <c r="E1530" s="2"/>
      <c r="F1530" s="2"/>
      <c r="G1530" s="7"/>
      <c r="H1530" s="7"/>
      <c r="I1530" s="7"/>
      <c r="J1530" s="7"/>
      <c r="K1530" s="2"/>
      <c r="L1530" s="2"/>
      <c r="M1530" s="2"/>
      <c r="N1530" s="2"/>
      <c r="O1530" s="2"/>
      <c r="P1530" s="2"/>
      <c r="Q1530" s="2"/>
      <c r="R1530" s="2"/>
      <c r="S1530" s="7"/>
      <c r="T1530" s="2"/>
      <c r="U1530" s="28"/>
      <c r="V1530" s="2"/>
      <c r="W1530" s="2"/>
      <c r="X1530" s="28"/>
      <c r="Y1530" s="28"/>
      <c r="Z1530" s="28"/>
      <c r="AA1530" s="2"/>
      <c r="AB1530" s="2"/>
      <c r="AC1530" s="2"/>
      <c r="AD1530" s="7"/>
      <c r="AE1530" s="2"/>
      <c r="AF1530" s="5"/>
      <c r="AG1530" s="7"/>
      <c r="AH1530" s="3"/>
    </row>
    <row r="1531" spans="1:34" ht="20.25" x14ac:dyDescent="0.3">
      <c r="A1531" s="7"/>
      <c r="B1531" s="7"/>
      <c r="C1531" s="7"/>
      <c r="D1531" s="2"/>
      <c r="E1531" s="2"/>
      <c r="F1531" s="2"/>
      <c r="G1531" s="7"/>
      <c r="H1531" s="7"/>
      <c r="I1531" s="7"/>
      <c r="J1531" s="7"/>
      <c r="K1531" s="2"/>
      <c r="L1531" s="2"/>
      <c r="M1531" s="2"/>
      <c r="N1531" s="2"/>
      <c r="O1531" s="2"/>
      <c r="P1531" s="2"/>
      <c r="Q1531" s="2"/>
      <c r="R1531" s="2"/>
      <c r="S1531" s="7"/>
      <c r="T1531" s="2"/>
      <c r="U1531" s="28"/>
      <c r="V1531" s="2"/>
      <c r="W1531" s="2"/>
      <c r="X1531" s="28"/>
      <c r="Y1531" s="28"/>
      <c r="Z1531" s="28"/>
      <c r="AA1531" s="2"/>
      <c r="AB1531" s="2"/>
      <c r="AC1531" s="2"/>
      <c r="AD1531" s="7"/>
      <c r="AE1531" s="2"/>
      <c r="AF1531" s="5"/>
      <c r="AG1531" s="7"/>
      <c r="AH1531" s="3"/>
    </row>
    <row r="1532" spans="1:34" ht="20.25" x14ac:dyDescent="0.3">
      <c r="A1532" s="7"/>
      <c r="B1532" s="7"/>
      <c r="C1532" s="7"/>
      <c r="D1532" s="2"/>
      <c r="E1532" s="2"/>
      <c r="F1532" s="2"/>
      <c r="G1532" s="7"/>
      <c r="H1532" s="7"/>
      <c r="I1532" s="7"/>
      <c r="J1532" s="7"/>
      <c r="K1532" s="2"/>
      <c r="L1532" s="2"/>
      <c r="M1532" s="2"/>
      <c r="N1532" s="2"/>
      <c r="O1532" s="2"/>
      <c r="P1532" s="2"/>
      <c r="Q1532" s="2"/>
      <c r="R1532" s="2"/>
      <c r="S1532" s="7"/>
      <c r="T1532" s="2"/>
      <c r="U1532" s="28"/>
      <c r="V1532" s="2"/>
      <c r="W1532" s="2"/>
      <c r="X1532" s="28"/>
      <c r="Y1532" s="28"/>
      <c r="Z1532" s="28"/>
      <c r="AA1532" s="2"/>
      <c r="AB1532" s="2"/>
      <c r="AC1532" s="2"/>
      <c r="AD1532" s="7"/>
      <c r="AE1532" s="2"/>
      <c r="AF1532" s="5"/>
      <c r="AG1532" s="7"/>
      <c r="AH1532" s="3"/>
    </row>
    <row r="1533" spans="1:34" ht="20.25" x14ac:dyDescent="0.3">
      <c r="A1533" s="7"/>
      <c r="B1533" s="7"/>
      <c r="C1533" s="7"/>
      <c r="D1533" s="2"/>
      <c r="E1533" s="2"/>
      <c r="F1533" s="2"/>
      <c r="G1533" s="7"/>
      <c r="H1533" s="7"/>
      <c r="I1533" s="7"/>
      <c r="J1533" s="7"/>
      <c r="K1533" s="2"/>
      <c r="L1533" s="2"/>
      <c r="M1533" s="2"/>
      <c r="N1533" s="2"/>
      <c r="O1533" s="2"/>
      <c r="P1533" s="2"/>
      <c r="Q1533" s="2"/>
      <c r="R1533" s="2"/>
      <c r="S1533" s="7"/>
      <c r="T1533" s="2"/>
      <c r="U1533" s="28"/>
      <c r="V1533" s="2"/>
      <c r="W1533" s="2"/>
      <c r="X1533" s="28"/>
      <c r="Y1533" s="28"/>
      <c r="Z1533" s="28"/>
      <c r="AA1533" s="2"/>
      <c r="AB1533" s="2"/>
      <c r="AC1533" s="2"/>
      <c r="AD1533" s="7"/>
      <c r="AE1533" s="2"/>
      <c r="AF1533" s="5"/>
      <c r="AG1533" s="7"/>
      <c r="AH1533" s="3"/>
    </row>
    <row r="1534" spans="1:34" ht="20.25" x14ac:dyDescent="0.3">
      <c r="A1534" s="7"/>
      <c r="B1534" s="7"/>
      <c r="C1534" s="7"/>
      <c r="D1534" s="2"/>
      <c r="E1534" s="2"/>
      <c r="F1534" s="2"/>
      <c r="G1534" s="7"/>
      <c r="H1534" s="7"/>
      <c r="I1534" s="7"/>
      <c r="J1534" s="7"/>
      <c r="K1534" s="2"/>
      <c r="L1534" s="2"/>
      <c r="M1534" s="2"/>
      <c r="N1534" s="2"/>
      <c r="O1534" s="2"/>
      <c r="P1534" s="2"/>
      <c r="Q1534" s="2"/>
      <c r="R1534" s="2"/>
      <c r="S1534" s="7"/>
      <c r="T1534" s="2"/>
      <c r="U1534" s="28"/>
      <c r="V1534" s="2"/>
      <c r="W1534" s="2"/>
      <c r="X1534" s="28"/>
      <c r="Y1534" s="28"/>
      <c r="Z1534" s="28"/>
      <c r="AA1534" s="2"/>
      <c r="AB1534" s="2"/>
      <c r="AC1534" s="2"/>
      <c r="AD1534" s="7"/>
      <c r="AE1534" s="2"/>
      <c r="AF1534" s="5"/>
      <c r="AG1534" s="7"/>
      <c r="AH1534" s="3"/>
    </row>
    <row r="1535" spans="1:34" ht="20.25" x14ac:dyDescent="0.3">
      <c r="A1535" s="7"/>
      <c r="B1535" s="7"/>
      <c r="C1535" s="7"/>
      <c r="D1535" s="2"/>
      <c r="E1535" s="2"/>
      <c r="F1535" s="2"/>
      <c r="G1535" s="7"/>
      <c r="H1535" s="7"/>
      <c r="I1535" s="7"/>
      <c r="J1535" s="7"/>
      <c r="K1535" s="2"/>
      <c r="L1535" s="2"/>
      <c r="M1535" s="2"/>
      <c r="N1535" s="2"/>
      <c r="O1535" s="2"/>
      <c r="P1535" s="2"/>
      <c r="Q1535" s="2"/>
      <c r="R1535" s="2"/>
      <c r="S1535" s="7"/>
      <c r="T1535" s="2"/>
      <c r="U1535" s="28"/>
      <c r="V1535" s="2"/>
      <c r="W1535" s="2"/>
      <c r="X1535" s="28"/>
      <c r="Y1535" s="28"/>
      <c r="Z1535" s="28"/>
      <c r="AA1535" s="2"/>
      <c r="AB1535" s="2"/>
      <c r="AC1535" s="2"/>
      <c r="AD1535" s="7"/>
      <c r="AE1535" s="2"/>
      <c r="AF1535" s="5"/>
      <c r="AG1535" s="7"/>
      <c r="AH1535" s="3"/>
    </row>
    <row r="1536" spans="1:34" ht="20.25" x14ac:dyDescent="0.3">
      <c r="A1536" s="7"/>
      <c r="B1536" s="7"/>
      <c r="C1536" s="7"/>
      <c r="D1536" s="2"/>
      <c r="E1536" s="2"/>
      <c r="F1536" s="2"/>
      <c r="G1536" s="7"/>
      <c r="H1536" s="7"/>
      <c r="I1536" s="7"/>
      <c r="J1536" s="7"/>
      <c r="K1536" s="2"/>
      <c r="L1536" s="2"/>
      <c r="M1536" s="2"/>
      <c r="N1536" s="2"/>
      <c r="O1536" s="2"/>
      <c r="P1536" s="2"/>
      <c r="Q1536" s="2"/>
      <c r="R1536" s="2"/>
      <c r="S1536" s="7"/>
      <c r="T1536" s="2"/>
      <c r="U1536" s="28"/>
      <c r="V1536" s="2"/>
      <c r="W1536" s="2"/>
      <c r="X1536" s="28"/>
      <c r="Y1536" s="28"/>
      <c r="Z1536" s="28"/>
      <c r="AA1536" s="2"/>
      <c r="AB1536" s="2"/>
      <c r="AC1536" s="2"/>
      <c r="AD1536" s="7"/>
      <c r="AE1536" s="2"/>
      <c r="AF1536" s="5"/>
      <c r="AG1536" s="7"/>
      <c r="AH1536" s="3"/>
    </row>
    <row r="1537" spans="1:34" ht="20.25" x14ac:dyDescent="0.3">
      <c r="A1537" s="7"/>
      <c r="B1537" s="7"/>
      <c r="C1537" s="7"/>
      <c r="D1537" s="2"/>
      <c r="E1537" s="2"/>
      <c r="F1537" s="2"/>
      <c r="G1537" s="7"/>
      <c r="H1537" s="7"/>
      <c r="I1537" s="7"/>
      <c r="J1537" s="7"/>
      <c r="K1537" s="2"/>
      <c r="L1537" s="2"/>
      <c r="M1537" s="2"/>
      <c r="N1537" s="2"/>
      <c r="O1537" s="2"/>
      <c r="P1537" s="2"/>
      <c r="Q1537" s="2"/>
      <c r="R1537" s="2"/>
      <c r="S1537" s="7"/>
      <c r="T1537" s="2"/>
      <c r="U1537" s="28"/>
      <c r="V1537" s="2"/>
      <c r="W1537" s="2"/>
      <c r="X1537" s="28"/>
      <c r="Y1537" s="28"/>
      <c r="Z1537" s="28"/>
      <c r="AA1537" s="2"/>
      <c r="AB1537" s="2"/>
      <c r="AC1537" s="2"/>
      <c r="AD1537" s="7"/>
      <c r="AE1537" s="2"/>
      <c r="AF1537" s="7"/>
      <c r="AG1537" s="7"/>
      <c r="AH1537" s="3"/>
    </row>
    <row r="1539" spans="1:34" ht="18.75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26"/>
      <c r="V1539" s="7"/>
      <c r="W1539" s="7"/>
      <c r="X1539" s="26"/>
      <c r="Y1539" s="26"/>
      <c r="Z1539" s="26"/>
      <c r="AA1539" s="7"/>
      <c r="AB1539" s="7"/>
      <c r="AC1539" s="7"/>
      <c r="AD1539" s="7"/>
      <c r="AE1539" s="7"/>
      <c r="AF1539" s="7"/>
      <c r="AG1539" s="7"/>
      <c r="AH1539" s="7"/>
    </row>
    <row r="1540" spans="1:34" ht="20.25" x14ac:dyDescent="0.3">
      <c r="A1540" s="7"/>
      <c r="B1540" s="7"/>
      <c r="C1540" s="7"/>
      <c r="D1540" s="2"/>
      <c r="E1540" s="2"/>
      <c r="F1540" s="2"/>
      <c r="G1540" s="7"/>
      <c r="H1540" s="7"/>
      <c r="I1540" s="7"/>
      <c r="J1540" s="7"/>
      <c r="K1540" s="2"/>
      <c r="L1540" s="2"/>
      <c r="M1540" s="2"/>
      <c r="N1540" s="2"/>
      <c r="O1540" s="2"/>
      <c r="P1540" s="2"/>
      <c r="Q1540" s="2"/>
      <c r="R1540" s="2"/>
      <c r="S1540" s="7"/>
      <c r="T1540" s="2"/>
      <c r="U1540" s="28"/>
      <c r="V1540" s="2"/>
      <c r="W1540" s="2"/>
      <c r="X1540" s="28"/>
      <c r="Y1540" s="28"/>
      <c r="Z1540" s="28"/>
      <c r="AA1540" s="2"/>
      <c r="AB1540" s="2"/>
      <c r="AC1540" s="2"/>
      <c r="AD1540" s="7"/>
      <c r="AE1540" s="2"/>
      <c r="AF1540" s="7"/>
      <c r="AG1540" s="7"/>
      <c r="AH1540" s="3"/>
    </row>
    <row r="1541" spans="1:34" ht="20.25" x14ac:dyDescent="0.3">
      <c r="A1541" s="7"/>
      <c r="B1541" s="7"/>
      <c r="C1541" s="7"/>
      <c r="D1541" s="2"/>
      <c r="E1541" s="2"/>
      <c r="F1541" s="2"/>
      <c r="G1541" s="7"/>
      <c r="H1541" s="7"/>
      <c r="I1541" s="7"/>
      <c r="J1541" s="7"/>
      <c r="K1541" s="2"/>
      <c r="L1541" s="2"/>
      <c r="M1541" s="2"/>
      <c r="N1541" s="2"/>
      <c r="O1541" s="2"/>
      <c r="P1541" s="2"/>
      <c r="Q1541" s="2"/>
      <c r="R1541" s="2"/>
      <c r="S1541" s="7"/>
      <c r="T1541" s="2"/>
      <c r="U1541" s="28"/>
      <c r="V1541" s="2"/>
      <c r="W1541" s="2"/>
      <c r="X1541" s="28"/>
      <c r="Y1541" s="28"/>
      <c r="Z1541" s="28"/>
      <c r="AA1541" s="2"/>
      <c r="AB1541" s="2"/>
      <c r="AC1541" s="2"/>
      <c r="AD1541" s="7"/>
      <c r="AE1541" s="2"/>
      <c r="AF1541" s="7"/>
      <c r="AG1541" s="7"/>
      <c r="AH1541" s="3"/>
    </row>
    <row r="1542" spans="1:34" ht="20.25" x14ac:dyDescent="0.3">
      <c r="A1542" s="7"/>
      <c r="B1542" s="7"/>
      <c r="C1542" s="7"/>
      <c r="D1542" s="2"/>
      <c r="E1542" s="2"/>
      <c r="F1542" s="2"/>
      <c r="G1542" s="7"/>
      <c r="H1542" s="7"/>
      <c r="I1542" s="7"/>
      <c r="J1542" s="7"/>
      <c r="K1542" s="2"/>
      <c r="L1542" s="2"/>
      <c r="M1542" s="2"/>
      <c r="N1542" s="2"/>
      <c r="O1542" s="2"/>
      <c r="P1542" s="2"/>
      <c r="Q1542" s="2"/>
      <c r="R1542" s="2"/>
      <c r="S1542" s="7"/>
      <c r="T1542" s="2"/>
      <c r="U1542" s="28"/>
      <c r="V1542" s="2"/>
      <c r="W1542" s="2"/>
      <c r="X1542" s="28"/>
      <c r="Y1542" s="28"/>
      <c r="Z1542" s="28"/>
      <c r="AA1542" s="2"/>
      <c r="AB1542" s="2"/>
      <c r="AC1542" s="2"/>
      <c r="AD1542" s="7"/>
      <c r="AE1542" s="2"/>
      <c r="AF1542" s="7"/>
      <c r="AG1542" s="7"/>
      <c r="AH1542" s="3"/>
    </row>
    <row r="1543" spans="1:34" ht="20.25" x14ac:dyDescent="0.3">
      <c r="A1543" s="7"/>
      <c r="B1543" s="7"/>
      <c r="C1543" s="7"/>
      <c r="D1543" s="2"/>
      <c r="E1543" s="2"/>
      <c r="F1543" s="2"/>
      <c r="G1543" s="7"/>
      <c r="H1543" s="7"/>
      <c r="I1543" s="7"/>
      <c r="J1543" s="7"/>
      <c r="K1543" s="2"/>
      <c r="L1543" s="2"/>
      <c r="M1543" s="2"/>
      <c r="N1543" s="2"/>
      <c r="O1543" s="2"/>
      <c r="P1543" s="2"/>
      <c r="Q1543" s="2"/>
      <c r="R1543" s="2"/>
      <c r="S1543" s="7"/>
      <c r="T1543" s="2"/>
      <c r="U1543" s="28"/>
      <c r="V1543" s="2"/>
      <c r="W1543" s="2"/>
      <c r="X1543" s="28"/>
      <c r="Y1543" s="28"/>
      <c r="Z1543" s="28"/>
      <c r="AA1543" s="2"/>
      <c r="AB1543" s="2"/>
      <c r="AC1543" s="2"/>
      <c r="AD1543" s="7"/>
      <c r="AE1543" s="2"/>
      <c r="AF1543" s="7"/>
      <c r="AG1543" s="7"/>
      <c r="AH1543" s="3"/>
    </row>
    <row r="1544" spans="1:34" ht="20.25" x14ac:dyDescent="0.3">
      <c r="A1544" s="7"/>
      <c r="B1544" s="7"/>
      <c r="C1544" s="7"/>
      <c r="D1544" s="2"/>
      <c r="E1544" s="2"/>
      <c r="F1544" s="2"/>
      <c r="G1544" s="7"/>
      <c r="H1544" s="7"/>
      <c r="I1544" s="7"/>
      <c r="J1544" s="7"/>
      <c r="K1544" s="2"/>
      <c r="L1544" s="2"/>
      <c r="M1544" s="2"/>
      <c r="N1544" s="2"/>
      <c r="O1544" s="2"/>
      <c r="P1544" s="2"/>
      <c r="Q1544" s="2"/>
      <c r="R1544" s="2"/>
      <c r="S1544" s="7"/>
      <c r="T1544" s="2"/>
      <c r="U1544" s="28"/>
      <c r="V1544" s="2"/>
      <c r="W1544" s="2"/>
      <c r="X1544" s="28"/>
      <c r="Y1544" s="28"/>
      <c r="Z1544" s="28"/>
      <c r="AA1544" s="2"/>
      <c r="AB1544" s="2"/>
      <c r="AC1544" s="2"/>
      <c r="AD1544" s="7"/>
      <c r="AE1544" s="2"/>
      <c r="AF1544" s="7"/>
      <c r="AG1544" s="7"/>
      <c r="AH1544" s="3"/>
    </row>
    <row r="1545" spans="1:34" ht="20.25" x14ac:dyDescent="0.3">
      <c r="A1545" s="7"/>
      <c r="B1545" s="7"/>
      <c r="C1545" s="7"/>
      <c r="D1545" s="2"/>
      <c r="E1545" s="2"/>
      <c r="F1545" s="2"/>
      <c r="G1545" s="7"/>
      <c r="H1545" s="7"/>
      <c r="I1545" s="7"/>
      <c r="J1545" s="7"/>
      <c r="K1545" s="2"/>
      <c r="L1545" s="2"/>
      <c r="M1545" s="2"/>
      <c r="N1545" s="2"/>
      <c r="O1545" s="2"/>
      <c r="P1545" s="2"/>
      <c r="Q1545" s="2"/>
      <c r="R1545" s="2"/>
      <c r="S1545" s="7"/>
      <c r="T1545" s="2"/>
      <c r="U1545" s="28"/>
      <c r="V1545" s="2"/>
      <c r="W1545" s="2"/>
      <c r="X1545" s="28"/>
      <c r="Y1545" s="28"/>
      <c r="Z1545" s="28"/>
      <c r="AA1545" s="2"/>
      <c r="AB1545" s="2"/>
      <c r="AC1545" s="2"/>
      <c r="AD1545" s="7"/>
      <c r="AE1545" s="2"/>
      <c r="AF1545" s="7"/>
      <c r="AG1545" s="7"/>
      <c r="AH1545" s="3"/>
    </row>
    <row r="1546" spans="1:34" ht="20.25" x14ac:dyDescent="0.3">
      <c r="A1546" s="7"/>
      <c r="B1546" s="7"/>
      <c r="C1546" s="7"/>
      <c r="D1546" s="2"/>
      <c r="E1546" s="2"/>
      <c r="F1546" s="2"/>
      <c r="G1546" s="7"/>
      <c r="H1546" s="7"/>
      <c r="I1546" s="7"/>
      <c r="J1546" s="7"/>
      <c r="K1546" s="2"/>
      <c r="L1546" s="2"/>
      <c r="M1546" s="2"/>
      <c r="N1546" s="2"/>
      <c r="O1546" s="2"/>
      <c r="P1546" s="2"/>
      <c r="Q1546" s="2"/>
      <c r="R1546" s="2"/>
      <c r="S1546" s="7"/>
      <c r="T1546" s="2"/>
      <c r="U1546" s="28"/>
      <c r="V1546" s="2"/>
      <c r="W1546" s="2"/>
      <c r="X1546" s="28"/>
      <c r="Y1546" s="28"/>
      <c r="Z1546" s="28"/>
      <c r="AA1546" s="2"/>
      <c r="AB1546" s="2"/>
      <c r="AC1546" s="2"/>
      <c r="AD1546" s="7"/>
      <c r="AE1546" s="2"/>
      <c r="AF1546" s="7"/>
      <c r="AG1546" s="7"/>
      <c r="AH1546" s="3"/>
    </row>
    <row r="1547" spans="1:34" ht="20.25" x14ac:dyDescent="0.3">
      <c r="A1547" s="7"/>
      <c r="B1547" s="7"/>
      <c r="C1547" s="7"/>
      <c r="D1547" s="2"/>
      <c r="E1547" s="2"/>
      <c r="F1547" s="2"/>
      <c r="G1547" s="7"/>
      <c r="H1547" s="7"/>
      <c r="I1547" s="7"/>
      <c r="J1547" s="7"/>
      <c r="K1547" s="2"/>
      <c r="L1547" s="2"/>
      <c r="M1547" s="2"/>
      <c r="N1547" s="2"/>
      <c r="O1547" s="2"/>
      <c r="P1547" s="2"/>
      <c r="Q1547" s="2"/>
      <c r="R1547" s="2"/>
      <c r="S1547" s="7"/>
      <c r="T1547" s="2"/>
      <c r="U1547" s="28"/>
      <c r="V1547" s="2"/>
      <c r="W1547" s="2"/>
      <c r="X1547" s="28"/>
      <c r="Y1547" s="28"/>
      <c r="Z1547" s="28"/>
      <c r="AA1547" s="2"/>
      <c r="AB1547" s="2"/>
      <c r="AC1547" s="2"/>
      <c r="AD1547" s="7"/>
      <c r="AE1547" s="2"/>
      <c r="AF1547" s="7"/>
      <c r="AG1547" s="7"/>
      <c r="AH1547" s="3"/>
    </row>
    <row r="1548" spans="1:34" ht="20.25" x14ac:dyDescent="0.3">
      <c r="A1548" s="7"/>
      <c r="B1548" s="7"/>
      <c r="C1548" s="7"/>
      <c r="D1548" s="2"/>
      <c r="E1548" s="2"/>
      <c r="F1548" s="2"/>
      <c r="G1548" s="7"/>
      <c r="H1548" s="7"/>
      <c r="I1548" s="7"/>
      <c r="J1548" s="7"/>
      <c r="K1548" s="2"/>
      <c r="L1548" s="2"/>
      <c r="M1548" s="2"/>
      <c r="N1548" s="2"/>
      <c r="O1548" s="2"/>
      <c r="P1548" s="2"/>
      <c r="Q1548" s="2"/>
      <c r="R1548" s="2"/>
      <c r="S1548" s="7"/>
      <c r="T1548" s="2"/>
      <c r="U1548" s="28"/>
      <c r="V1548" s="2"/>
      <c r="W1548" s="2"/>
      <c r="X1548" s="28"/>
      <c r="Y1548" s="28"/>
      <c r="Z1548" s="28"/>
      <c r="AA1548" s="2"/>
      <c r="AB1548" s="2"/>
      <c r="AC1548" s="2"/>
      <c r="AD1548" s="7"/>
      <c r="AE1548" s="2"/>
      <c r="AF1548" s="7"/>
      <c r="AG1548" s="7"/>
      <c r="AH1548" s="3"/>
    </row>
    <row r="1549" spans="1:34" ht="20.25" x14ac:dyDescent="0.3">
      <c r="A1549" s="7"/>
      <c r="B1549" s="7"/>
      <c r="C1549" s="7"/>
      <c r="D1549" s="2"/>
      <c r="E1549" s="2"/>
      <c r="F1549" s="2"/>
      <c r="G1549" s="7"/>
      <c r="H1549" s="7"/>
      <c r="I1549" s="7"/>
      <c r="J1549" s="7"/>
      <c r="K1549" s="2"/>
      <c r="L1549" s="2"/>
      <c r="M1549" s="2"/>
      <c r="N1549" s="2"/>
      <c r="O1549" s="2"/>
      <c r="P1549" s="2"/>
      <c r="Q1549" s="2"/>
      <c r="R1549" s="2"/>
      <c r="S1549" s="7"/>
      <c r="T1549" s="2"/>
      <c r="U1549" s="28"/>
      <c r="V1549" s="2"/>
      <c r="W1549" s="2"/>
      <c r="X1549" s="28"/>
      <c r="Y1549" s="28"/>
      <c r="Z1549" s="28"/>
      <c r="AA1549" s="2"/>
      <c r="AB1549" s="2"/>
      <c r="AC1549" s="2"/>
      <c r="AD1549" s="7"/>
      <c r="AE1549" s="2"/>
      <c r="AF1549" s="4"/>
      <c r="AG1549" s="7"/>
      <c r="AH1549" s="3"/>
    </row>
    <row r="1550" spans="1:34" ht="20.25" x14ac:dyDescent="0.3">
      <c r="A1550" s="7"/>
      <c r="B1550" s="7"/>
      <c r="C1550" s="7"/>
      <c r="D1550" s="2"/>
      <c r="E1550" s="2"/>
      <c r="F1550" s="2"/>
      <c r="G1550" s="7"/>
      <c r="H1550" s="7"/>
      <c r="I1550" s="7"/>
      <c r="J1550" s="7"/>
      <c r="K1550" s="2"/>
      <c r="L1550" s="2"/>
      <c r="M1550" s="2"/>
      <c r="N1550" s="2"/>
      <c r="O1550" s="2"/>
      <c r="P1550" s="2"/>
      <c r="Q1550" s="2"/>
      <c r="R1550" s="2"/>
      <c r="S1550" s="7"/>
      <c r="T1550" s="2"/>
      <c r="U1550" s="28"/>
      <c r="V1550" s="2"/>
      <c r="W1550" s="2"/>
      <c r="X1550" s="28"/>
      <c r="Y1550" s="28"/>
      <c r="Z1550" s="28"/>
      <c r="AA1550" s="2"/>
      <c r="AB1550" s="2"/>
      <c r="AC1550" s="2"/>
      <c r="AD1550" s="7"/>
      <c r="AE1550" s="2"/>
      <c r="AF1550" s="4"/>
      <c r="AG1550" s="7"/>
      <c r="AH1550" s="3"/>
    </row>
    <row r="1551" spans="1:34" ht="20.25" x14ac:dyDescent="0.3">
      <c r="A1551" s="7"/>
      <c r="B1551" s="7"/>
      <c r="C1551" s="7"/>
      <c r="D1551" s="2"/>
      <c r="E1551" s="2"/>
      <c r="F1551" s="2"/>
      <c r="G1551" s="7"/>
      <c r="H1551" s="7"/>
      <c r="I1551" s="7"/>
      <c r="J1551" s="7"/>
      <c r="K1551" s="2"/>
      <c r="L1551" s="2"/>
      <c r="M1551" s="2"/>
      <c r="N1551" s="2"/>
      <c r="O1551" s="2"/>
      <c r="P1551" s="2"/>
      <c r="Q1551" s="2"/>
      <c r="R1551" s="2"/>
      <c r="S1551" s="7"/>
      <c r="T1551" s="2"/>
      <c r="U1551" s="28"/>
      <c r="V1551" s="2"/>
      <c r="W1551" s="2"/>
      <c r="X1551" s="28"/>
      <c r="Y1551" s="28"/>
      <c r="Z1551" s="28"/>
      <c r="AA1551" s="2"/>
      <c r="AB1551" s="2"/>
      <c r="AC1551" s="2"/>
      <c r="AD1551" s="7"/>
      <c r="AE1551" s="2"/>
      <c r="AF1551" s="4"/>
      <c r="AG1551" s="7"/>
      <c r="AH1551" s="3"/>
    </row>
    <row r="1552" spans="1:34" ht="20.25" x14ac:dyDescent="0.3">
      <c r="A1552" s="7"/>
      <c r="B1552" s="7"/>
      <c r="C1552" s="7"/>
      <c r="D1552" s="2"/>
      <c r="E1552" s="2"/>
      <c r="F1552" s="2"/>
      <c r="G1552" s="7"/>
      <c r="H1552" s="7"/>
      <c r="I1552" s="7"/>
      <c r="J1552" s="7"/>
      <c r="K1552" s="2"/>
      <c r="L1552" s="2"/>
      <c r="M1552" s="2"/>
      <c r="N1552" s="2"/>
      <c r="O1552" s="2"/>
      <c r="P1552" s="2"/>
      <c r="Q1552" s="2"/>
      <c r="R1552" s="2"/>
      <c r="S1552" s="7"/>
      <c r="T1552" s="2"/>
      <c r="U1552" s="28"/>
      <c r="V1552" s="2"/>
      <c r="W1552" s="2"/>
      <c r="X1552" s="28"/>
      <c r="Y1552" s="28"/>
      <c r="Z1552" s="28"/>
      <c r="AA1552" s="2"/>
      <c r="AB1552" s="2"/>
      <c r="AC1552" s="2"/>
      <c r="AD1552" s="7"/>
      <c r="AE1552" s="2"/>
      <c r="AF1552" s="4"/>
      <c r="AG1552" s="7"/>
      <c r="AH1552" s="3"/>
    </row>
    <row r="1553" spans="1:34" ht="20.25" x14ac:dyDescent="0.3">
      <c r="A1553" s="7"/>
      <c r="B1553" s="7"/>
      <c r="C1553" s="7"/>
      <c r="D1553" s="2"/>
      <c r="E1553" s="2"/>
      <c r="F1553" s="2"/>
      <c r="G1553" s="7"/>
      <c r="H1553" s="7"/>
      <c r="I1553" s="7"/>
      <c r="J1553" s="7"/>
      <c r="K1553" s="2"/>
      <c r="L1553" s="2"/>
      <c r="M1553" s="2"/>
      <c r="N1553" s="2"/>
      <c r="O1553" s="2"/>
      <c r="P1553" s="2"/>
      <c r="Q1553" s="2"/>
      <c r="R1553" s="2"/>
      <c r="S1553" s="7"/>
      <c r="T1553" s="2"/>
      <c r="U1553" s="28"/>
      <c r="V1553" s="2"/>
      <c r="W1553" s="2"/>
      <c r="X1553" s="28"/>
      <c r="Y1553" s="28"/>
      <c r="Z1553" s="28"/>
      <c r="AA1553" s="2"/>
      <c r="AB1553" s="2"/>
      <c r="AC1553" s="2"/>
      <c r="AD1553" s="7"/>
      <c r="AE1553" s="2"/>
      <c r="AF1553" s="4"/>
      <c r="AG1553" s="7"/>
      <c r="AH1553" s="3"/>
    </row>
    <row r="1554" spans="1:34" ht="20.25" x14ac:dyDescent="0.3">
      <c r="A1554" s="7"/>
      <c r="B1554" s="7"/>
      <c r="C1554" s="7"/>
      <c r="D1554" s="2"/>
      <c r="E1554" s="2"/>
      <c r="F1554" s="2"/>
      <c r="G1554" s="7"/>
      <c r="H1554" s="7"/>
      <c r="I1554" s="7"/>
      <c r="J1554" s="7"/>
      <c r="K1554" s="2"/>
      <c r="L1554" s="2"/>
      <c r="M1554" s="2"/>
      <c r="N1554" s="2"/>
      <c r="O1554" s="2"/>
      <c r="P1554" s="2"/>
      <c r="Q1554" s="2"/>
      <c r="R1554" s="2"/>
      <c r="S1554" s="7"/>
      <c r="T1554" s="2"/>
      <c r="U1554" s="28"/>
      <c r="V1554" s="2"/>
      <c r="W1554" s="2"/>
      <c r="X1554" s="28"/>
      <c r="Y1554" s="28"/>
      <c r="Z1554" s="28"/>
      <c r="AA1554" s="2"/>
      <c r="AB1554" s="2"/>
      <c r="AC1554" s="2"/>
      <c r="AD1554" s="7"/>
      <c r="AE1554" s="2"/>
      <c r="AF1554" s="7"/>
      <c r="AG1554" s="7"/>
      <c r="AH1554" s="3"/>
    </row>
    <row r="1555" spans="1:34" ht="20.25" x14ac:dyDescent="0.3">
      <c r="A1555" s="7"/>
      <c r="B1555" s="7"/>
      <c r="C1555" s="7"/>
      <c r="D1555" s="2"/>
      <c r="E1555" s="2"/>
      <c r="F1555" s="2"/>
      <c r="G1555" s="7"/>
      <c r="H1555" s="7"/>
      <c r="I1555" s="7"/>
      <c r="J1555" s="7"/>
      <c r="K1555" s="2"/>
      <c r="L1555" s="2"/>
      <c r="M1555" s="2"/>
      <c r="N1555" s="2"/>
      <c r="O1555" s="2"/>
      <c r="P1555" s="2"/>
      <c r="Q1555" s="2"/>
      <c r="R1555" s="2"/>
      <c r="S1555" s="7"/>
      <c r="T1555" s="2"/>
      <c r="U1555" s="28"/>
      <c r="V1555" s="2"/>
      <c r="W1555" s="2"/>
      <c r="X1555" s="28"/>
      <c r="Y1555" s="28"/>
      <c r="Z1555" s="28"/>
      <c r="AA1555" s="2"/>
      <c r="AB1555" s="2"/>
      <c r="AC1555" s="2"/>
      <c r="AD1555" s="7"/>
      <c r="AE1555" s="2"/>
      <c r="AF1555" s="5"/>
      <c r="AG1555" s="7"/>
      <c r="AH1555" s="3"/>
    </row>
    <row r="1556" spans="1:34" ht="20.25" x14ac:dyDescent="0.3">
      <c r="A1556" s="7"/>
      <c r="B1556" s="7"/>
      <c r="C1556" s="7"/>
      <c r="D1556" s="2"/>
      <c r="E1556" s="2"/>
      <c r="F1556" s="2"/>
      <c r="G1556" s="7"/>
      <c r="H1556" s="7"/>
      <c r="I1556" s="7"/>
      <c r="J1556" s="7"/>
      <c r="K1556" s="2"/>
      <c r="L1556" s="2"/>
      <c r="M1556" s="2"/>
      <c r="N1556" s="2"/>
      <c r="O1556" s="2"/>
      <c r="P1556" s="2"/>
      <c r="Q1556" s="2"/>
      <c r="R1556" s="2"/>
      <c r="S1556" s="7"/>
      <c r="T1556" s="2"/>
      <c r="U1556" s="28"/>
      <c r="V1556" s="2"/>
      <c r="W1556" s="2"/>
      <c r="X1556" s="28"/>
      <c r="Y1556" s="28"/>
      <c r="Z1556" s="28"/>
      <c r="AA1556" s="2"/>
      <c r="AB1556" s="2"/>
      <c r="AC1556" s="2"/>
      <c r="AD1556" s="7"/>
      <c r="AE1556" s="2"/>
      <c r="AF1556" s="5"/>
      <c r="AG1556" s="7"/>
      <c r="AH1556" s="3"/>
    </row>
    <row r="1557" spans="1:34" ht="20.25" x14ac:dyDescent="0.3">
      <c r="A1557" s="7"/>
      <c r="B1557" s="7"/>
      <c r="C1557" s="7"/>
      <c r="D1557" s="2"/>
      <c r="E1557" s="2"/>
      <c r="F1557" s="2"/>
      <c r="G1557" s="7"/>
      <c r="H1557" s="7"/>
      <c r="I1557" s="7"/>
      <c r="J1557" s="7"/>
      <c r="K1557" s="2"/>
      <c r="L1557" s="2"/>
      <c r="M1557" s="2"/>
      <c r="N1557" s="2"/>
      <c r="O1557" s="2"/>
      <c r="P1557" s="2"/>
      <c r="Q1557" s="2"/>
      <c r="R1557" s="2"/>
      <c r="S1557" s="7"/>
      <c r="T1557" s="2"/>
      <c r="U1557" s="28"/>
      <c r="V1557" s="2"/>
      <c r="W1557" s="2"/>
      <c r="X1557" s="28"/>
      <c r="Y1557" s="28"/>
      <c r="Z1557" s="28"/>
      <c r="AA1557" s="2"/>
      <c r="AB1557" s="2"/>
      <c r="AC1557" s="2"/>
      <c r="AD1557" s="7"/>
      <c r="AE1557" s="2"/>
      <c r="AF1557" s="5"/>
      <c r="AG1557" s="7"/>
      <c r="AH1557" s="3"/>
    </row>
    <row r="1558" spans="1:34" ht="20.25" x14ac:dyDescent="0.3">
      <c r="A1558" s="7"/>
      <c r="B1558" s="7"/>
      <c r="C1558" s="7"/>
      <c r="D1558" s="2"/>
      <c r="E1558" s="2"/>
      <c r="F1558" s="2"/>
      <c r="G1558" s="7"/>
      <c r="H1558" s="7"/>
      <c r="I1558" s="7"/>
      <c r="J1558" s="7"/>
      <c r="K1558" s="2"/>
      <c r="L1558" s="2"/>
      <c r="M1558" s="2"/>
      <c r="N1558" s="2"/>
      <c r="O1558" s="2"/>
      <c r="P1558" s="2"/>
      <c r="Q1558" s="2"/>
      <c r="R1558" s="2"/>
      <c r="S1558" s="7"/>
      <c r="T1558" s="2"/>
      <c r="U1558" s="28"/>
      <c r="V1558" s="2"/>
      <c r="W1558" s="2"/>
      <c r="X1558" s="28"/>
      <c r="Y1558" s="28"/>
      <c r="Z1558" s="28"/>
      <c r="AA1558" s="2"/>
      <c r="AB1558" s="2"/>
      <c r="AC1558" s="2"/>
      <c r="AD1558" s="7"/>
      <c r="AE1558" s="2"/>
      <c r="AF1558" s="5"/>
      <c r="AG1558" s="7"/>
      <c r="AH1558" s="3"/>
    </row>
    <row r="1559" spans="1:34" ht="20.25" x14ac:dyDescent="0.3">
      <c r="A1559" s="7"/>
      <c r="B1559" s="7"/>
      <c r="C1559" s="7"/>
      <c r="D1559" s="2"/>
      <c r="E1559" s="2"/>
      <c r="F1559" s="2"/>
      <c r="G1559" s="7"/>
      <c r="H1559" s="7"/>
      <c r="I1559" s="7"/>
      <c r="J1559" s="7"/>
      <c r="K1559" s="2"/>
      <c r="L1559" s="2"/>
      <c r="M1559" s="2"/>
      <c r="N1559" s="2"/>
      <c r="O1559" s="2"/>
      <c r="P1559" s="2"/>
      <c r="Q1559" s="2"/>
      <c r="R1559" s="2"/>
      <c r="S1559" s="7"/>
      <c r="T1559" s="2"/>
      <c r="U1559" s="28"/>
      <c r="V1559" s="2"/>
      <c r="W1559" s="2"/>
      <c r="X1559" s="28"/>
      <c r="Y1559" s="28"/>
      <c r="Z1559" s="28"/>
      <c r="AA1559" s="2"/>
      <c r="AB1559" s="2"/>
      <c r="AC1559" s="2"/>
      <c r="AD1559" s="7"/>
      <c r="AE1559" s="2"/>
      <c r="AF1559" s="5"/>
      <c r="AG1559" s="7"/>
      <c r="AH1559" s="3"/>
    </row>
    <row r="1560" spans="1:34" ht="20.25" x14ac:dyDescent="0.3">
      <c r="A1560" s="7"/>
      <c r="B1560" s="7"/>
      <c r="C1560" s="7"/>
      <c r="D1560" s="2"/>
      <c r="E1560" s="2"/>
      <c r="F1560" s="2"/>
      <c r="G1560" s="7"/>
      <c r="H1560" s="7"/>
      <c r="I1560" s="7"/>
      <c r="J1560" s="7"/>
      <c r="K1560" s="2"/>
      <c r="L1560" s="2"/>
      <c r="M1560" s="2"/>
      <c r="N1560" s="2"/>
      <c r="O1560" s="2"/>
      <c r="P1560" s="2"/>
      <c r="Q1560" s="2"/>
      <c r="R1560" s="2"/>
      <c r="S1560" s="7"/>
      <c r="T1560" s="2"/>
      <c r="U1560" s="28"/>
      <c r="V1560" s="2"/>
      <c r="W1560" s="2"/>
      <c r="X1560" s="28"/>
      <c r="Y1560" s="28"/>
      <c r="Z1560" s="28"/>
      <c r="AA1560" s="2"/>
      <c r="AB1560" s="2"/>
      <c r="AC1560" s="2"/>
      <c r="AD1560" s="7"/>
      <c r="AE1560" s="2"/>
      <c r="AF1560" s="5"/>
      <c r="AG1560" s="7"/>
      <c r="AH1560" s="3"/>
    </row>
    <row r="1561" spans="1:34" ht="20.25" x14ac:dyDescent="0.3">
      <c r="A1561" s="7"/>
      <c r="B1561" s="7"/>
      <c r="C1561" s="7"/>
      <c r="D1561" s="2"/>
      <c r="E1561" s="2"/>
      <c r="F1561" s="2"/>
      <c r="G1561" s="7"/>
      <c r="H1561" s="7"/>
      <c r="I1561" s="7"/>
      <c r="J1561" s="7"/>
      <c r="K1561" s="2"/>
      <c r="L1561" s="2"/>
      <c r="M1561" s="2"/>
      <c r="N1561" s="2"/>
      <c r="O1561" s="2"/>
      <c r="P1561" s="2"/>
      <c r="Q1561" s="2"/>
      <c r="R1561" s="2"/>
      <c r="S1561" s="7"/>
      <c r="T1561" s="2"/>
      <c r="U1561" s="28"/>
      <c r="V1561" s="2"/>
      <c r="W1561" s="2"/>
      <c r="X1561" s="28"/>
      <c r="Y1561" s="28"/>
      <c r="Z1561" s="28"/>
      <c r="AA1561" s="2"/>
      <c r="AB1561" s="2"/>
      <c r="AC1561" s="2"/>
      <c r="AD1561" s="7"/>
      <c r="AE1561" s="2"/>
      <c r="AF1561" s="5"/>
      <c r="AG1561" s="7"/>
      <c r="AH1561" s="3"/>
    </row>
    <row r="1562" spans="1:34" ht="20.25" x14ac:dyDescent="0.3">
      <c r="A1562" s="7"/>
      <c r="B1562" s="7"/>
      <c r="C1562" s="7"/>
      <c r="D1562" s="2"/>
      <c r="E1562" s="2"/>
      <c r="F1562" s="2"/>
      <c r="G1562" s="7"/>
      <c r="H1562" s="7"/>
      <c r="I1562" s="7"/>
      <c r="J1562" s="7"/>
      <c r="K1562" s="2"/>
      <c r="L1562" s="2"/>
      <c r="M1562" s="2"/>
      <c r="N1562" s="2"/>
      <c r="O1562" s="2"/>
      <c r="P1562" s="2"/>
      <c r="Q1562" s="2"/>
      <c r="R1562" s="2"/>
      <c r="S1562" s="7"/>
      <c r="T1562" s="2"/>
      <c r="U1562" s="28"/>
      <c r="V1562" s="2"/>
      <c r="W1562" s="2"/>
      <c r="X1562" s="28"/>
      <c r="Y1562" s="28"/>
      <c r="Z1562" s="28"/>
      <c r="AA1562" s="2"/>
      <c r="AB1562" s="2"/>
      <c r="AC1562" s="2"/>
      <c r="AD1562" s="7"/>
      <c r="AE1562" s="2"/>
      <c r="AF1562" s="5"/>
      <c r="AG1562" s="7"/>
      <c r="AH1562" s="3"/>
    </row>
    <row r="1563" spans="1:34" ht="20.25" x14ac:dyDescent="0.3">
      <c r="A1563" s="7"/>
      <c r="B1563" s="7"/>
      <c r="C1563" s="7"/>
      <c r="D1563" s="2"/>
      <c r="E1563" s="2"/>
      <c r="F1563" s="2"/>
      <c r="G1563" s="7"/>
      <c r="H1563" s="7"/>
      <c r="I1563" s="7"/>
      <c r="J1563" s="7"/>
      <c r="K1563" s="2"/>
      <c r="L1563" s="2"/>
      <c r="M1563" s="2"/>
      <c r="N1563" s="2"/>
      <c r="O1563" s="2"/>
      <c r="P1563" s="2"/>
      <c r="Q1563" s="2"/>
      <c r="R1563" s="2"/>
      <c r="S1563" s="7"/>
      <c r="T1563" s="2"/>
      <c r="U1563" s="28"/>
      <c r="V1563" s="2"/>
      <c r="W1563" s="2"/>
      <c r="X1563" s="28"/>
      <c r="Y1563" s="28"/>
      <c r="Z1563" s="28"/>
      <c r="AA1563" s="2"/>
      <c r="AB1563" s="2"/>
      <c r="AC1563" s="2"/>
      <c r="AD1563" s="7"/>
      <c r="AE1563" s="2"/>
      <c r="AF1563" s="5"/>
      <c r="AG1563" s="7"/>
      <c r="AH1563" s="3"/>
    </row>
    <row r="1564" spans="1:34" ht="20.25" x14ac:dyDescent="0.3">
      <c r="A1564" s="7"/>
      <c r="B1564" s="7"/>
      <c r="C1564" s="7"/>
      <c r="D1564" s="2"/>
      <c r="E1564" s="2"/>
      <c r="F1564" s="2"/>
      <c r="G1564" s="7"/>
      <c r="H1564" s="7"/>
      <c r="I1564" s="7"/>
      <c r="J1564" s="7"/>
      <c r="K1564" s="2"/>
      <c r="L1564" s="2"/>
      <c r="M1564" s="2"/>
      <c r="N1564" s="2"/>
      <c r="O1564" s="2"/>
      <c r="P1564" s="2"/>
      <c r="Q1564" s="2"/>
      <c r="R1564" s="2"/>
      <c r="S1564" s="7"/>
      <c r="T1564" s="2"/>
      <c r="U1564" s="28"/>
      <c r="V1564" s="2"/>
      <c r="W1564" s="2"/>
      <c r="X1564" s="28"/>
      <c r="Y1564" s="28"/>
      <c r="Z1564" s="28"/>
      <c r="AA1564" s="2"/>
      <c r="AB1564" s="2"/>
      <c r="AC1564" s="2"/>
      <c r="AD1564" s="7"/>
      <c r="AE1564" s="2"/>
      <c r="AF1564" s="5"/>
      <c r="AG1564" s="7"/>
      <c r="AH1564" s="3"/>
    </row>
    <row r="1565" spans="1:34" ht="20.25" x14ac:dyDescent="0.3">
      <c r="A1565" s="7"/>
      <c r="B1565" s="7"/>
      <c r="C1565" s="7"/>
      <c r="D1565" s="2"/>
      <c r="E1565" s="2"/>
      <c r="F1565" s="2"/>
      <c r="G1565" s="7"/>
      <c r="H1565" s="7"/>
      <c r="I1565" s="7"/>
      <c r="J1565" s="7"/>
      <c r="K1565" s="2"/>
      <c r="L1565" s="2"/>
      <c r="M1565" s="2"/>
      <c r="N1565" s="2"/>
      <c r="O1565" s="2"/>
      <c r="P1565" s="2"/>
      <c r="Q1565" s="2"/>
      <c r="R1565" s="2"/>
      <c r="S1565" s="7"/>
      <c r="T1565" s="2"/>
      <c r="U1565" s="28"/>
      <c r="V1565" s="2"/>
      <c r="W1565" s="2"/>
      <c r="X1565" s="28"/>
      <c r="Y1565" s="28"/>
      <c r="Z1565" s="28"/>
      <c r="AA1565" s="2"/>
      <c r="AB1565" s="2"/>
      <c r="AC1565" s="2"/>
      <c r="AD1565" s="7"/>
      <c r="AE1565" s="2"/>
      <c r="AF1565" s="5"/>
      <c r="AG1565" s="7"/>
      <c r="AH1565" s="3"/>
    </row>
    <row r="1566" spans="1:34" ht="20.25" x14ac:dyDescent="0.3">
      <c r="A1566" s="7"/>
      <c r="B1566" s="7"/>
      <c r="C1566" s="7"/>
      <c r="D1566" s="2"/>
      <c r="E1566" s="2"/>
      <c r="F1566" s="2"/>
      <c r="G1566" s="7"/>
      <c r="H1566" s="7"/>
      <c r="I1566" s="7"/>
      <c r="J1566" s="7"/>
      <c r="K1566" s="2"/>
      <c r="L1566" s="2"/>
      <c r="M1566" s="2"/>
      <c r="N1566" s="2"/>
      <c r="O1566" s="2"/>
      <c r="P1566" s="2"/>
      <c r="Q1566" s="2"/>
      <c r="R1566" s="2"/>
      <c r="S1566" s="7"/>
      <c r="T1566" s="2"/>
      <c r="U1566" s="28"/>
      <c r="V1566" s="2"/>
      <c r="W1566" s="2"/>
      <c r="X1566" s="28"/>
      <c r="Y1566" s="28"/>
      <c r="Z1566" s="28"/>
      <c r="AA1566" s="2"/>
      <c r="AB1566" s="2"/>
      <c r="AC1566" s="2"/>
      <c r="AD1566" s="7"/>
      <c r="AE1566" s="2"/>
      <c r="AF1566" s="7"/>
      <c r="AG1566" s="7"/>
      <c r="AH1566" s="3"/>
    </row>
  </sheetData>
  <mergeCells count="1">
    <mergeCell ref="A2:H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79"/>
  <sheetViews>
    <sheetView topLeftCell="AM627" zoomScale="60" zoomScaleNormal="60" workbookViewId="0">
      <selection activeCell="B217" sqref="B217:AZ240"/>
    </sheetView>
  </sheetViews>
  <sheetFormatPr defaultRowHeight="15" x14ac:dyDescent="0.2"/>
  <cols>
    <col min="1" max="1" width="8.796875" style="29"/>
    <col min="2" max="2" width="10.5" style="29" customWidth="1"/>
    <col min="3" max="3" width="9.59765625" style="29" customWidth="1"/>
    <col min="4" max="4" width="10.59765625" style="29" customWidth="1"/>
    <col min="5" max="5" width="10.5" style="29" customWidth="1"/>
    <col min="6" max="7" width="9.3984375" style="29" customWidth="1"/>
    <col min="8" max="8" width="10.59765625" style="29" customWidth="1"/>
    <col min="9" max="9" width="11.59765625" style="29" customWidth="1"/>
    <col min="10" max="10" width="10.5" style="29" customWidth="1"/>
    <col min="11" max="11" width="12" style="29" customWidth="1"/>
    <col min="12" max="12" width="11.796875" style="29" customWidth="1"/>
    <col min="13" max="13" width="11.296875" style="29" customWidth="1"/>
    <col min="14" max="15" width="10.8984375" style="29" customWidth="1"/>
    <col min="16" max="16" width="11.296875" style="29" customWidth="1"/>
    <col min="17" max="17" width="12.5" style="29" customWidth="1"/>
    <col min="18" max="19" width="11.796875" style="29" customWidth="1"/>
    <col min="20" max="20" width="10.3984375" style="29" customWidth="1"/>
    <col min="21" max="21" width="9.796875" style="29" customWidth="1"/>
    <col min="22" max="22" width="9.59765625" style="29" customWidth="1"/>
    <col min="23" max="23" width="12.3984375" style="29" customWidth="1"/>
    <col min="24" max="24" width="13.3984375" style="29" customWidth="1"/>
    <col min="25" max="25" width="11.3984375" style="29" customWidth="1"/>
    <col min="26" max="26" width="12.09765625" style="29" customWidth="1"/>
    <col min="27" max="28" width="10.09765625" style="29" customWidth="1"/>
    <col min="29" max="29" width="11" style="29" customWidth="1"/>
    <col min="30" max="30" width="10.296875" style="29" customWidth="1"/>
    <col min="31" max="31" width="11.09765625" style="29" customWidth="1"/>
    <col min="32" max="32" width="10.5" style="29" customWidth="1"/>
    <col min="33" max="33" width="11.296875" style="29" customWidth="1"/>
    <col min="34" max="34" width="10.796875" style="29" customWidth="1"/>
    <col min="35" max="35" width="10.296875" style="29" customWidth="1"/>
    <col min="36" max="36" width="10" style="29" customWidth="1"/>
    <col min="37" max="37" width="11.09765625" style="29" customWidth="1"/>
    <col min="38" max="38" width="10.796875" style="29" customWidth="1"/>
    <col min="39" max="39" width="10.296875" style="29" customWidth="1"/>
    <col min="40" max="40" width="11.796875" style="29" customWidth="1"/>
    <col min="41" max="41" width="10.796875" style="29" customWidth="1"/>
    <col min="42" max="42" width="11" style="29" customWidth="1"/>
    <col min="43" max="43" width="10.09765625" style="29" customWidth="1"/>
    <col min="44" max="44" width="11.5" style="29" customWidth="1"/>
    <col min="45" max="45" width="11" style="29" customWidth="1"/>
    <col min="46" max="46" width="10.09765625" style="29" customWidth="1"/>
    <col min="47" max="47" width="10.296875" style="29" customWidth="1"/>
    <col min="48" max="49" width="10.5" style="29" customWidth="1"/>
    <col min="50" max="51" width="10.09765625" style="29" customWidth="1"/>
    <col min="52" max="16384" width="8.796875" style="29"/>
  </cols>
  <sheetData>
    <row r="1" spans="1:33" ht="18.75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18.75" x14ac:dyDescent="0.2">
      <c r="A2" s="68" t="s">
        <v>42</v>
      </c>
      <c r="B2" s="69"/>
      <c r="C2" s="70"/>
      <c r="D2" s="70"/>
      <c r="E2" s="70"/>
      <c r="F2" s="70"/>
      <c r="G2" s="71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1:33" ht="56.25" x14ac:dyDescent="0.2">
      <c r="A3" s="6"/>
      <c r="B3" s="7" t="s">
        <v>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</row>
    <row r="4" spans="1:33" ht="18.75" x14ac:dyDescent="0.2">
      <c r="A4" s="6"/>
      <c r="B4" s="7">
        <v>120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 spans="1:33" ht="18.75" x14ac:dyDescent="0.2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 spans="1:33" ht="75" x14ac:dyDescent="0.2">
      <c r="A6" s="7"/>
      <c r="B6" s="7" t="s">
        <v>1</v>
      </c>
      <c r="C6" s="7" t="s">
        <v>2</v>
      </c>
      <c r="D6" s="6"/>
      <c r="E6" s="7" t="s">
        <v>3</v>
      </c>
      <c r="F6" s="7" t="s">
        <v>4</v>
      </c>
      <c r="G6" s="7" t="s">
        <v>5</v>
      </c>
      <c r="H6" s="7" t="s">
        <v>6</v>
      </c>
      <c r="I6" s="7" t="s">
        <v>7</v>
      </c>
      <c r="J6" s="7" t="s">
        <v>8</v>
      </c>
      <c r="K6" s="7" t="s">
        <v>9</v>
      </c>
      <c r="L6" s="7" t="s">
        <v>64</v>
      </c>
      <c r="M6" s="7"/>
      <c r="N6" s="7" t="s">
        <v>86</v>
      </c>
      <c r="O6" s="7" t="s">
        <v>87</v>
      </c>
      <c r="P6" s="7" t="s">
        <v>88</v>
      </c>
      <c r="Q6" s="7" t="s">
        <v>103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18.75" x14ac:dyDescent="0.2">
      <c r="A7" s="6"/>
      <c r="B7" s="7">
        <f>10/12</f>
        <v>0.83333333333333337</v>
      </c>
      <c r="C7" s="7">
        <f>20/12</f>
        <v>1.6666666666666667</v>
      </c>
      <c r="D7" s="6"/>
      <c r="E7" s="7">
        <v>6</v>
      </c>
      <c r="F7" s="7">
        <v>4</v>
      </c>
      <c r="G7" s="7">
        <v>14</v>
      </c>
      <c r="H7" s="7">
        <v>32000</v>
      </c>
      <c r="I7" s="7">
        <v>50000</v>
      </c>
      <c r="J7" s="7">
        <v>1.2</v>
      </c>
      <c r="K7" s="7">
        <v>1.1499999999999999</v>
      </c>
      <c r="L7" s="7">
        <v>4</v>
      </c>
      <c r="M7" s="7"/>
      <c r="N7" s="7">
        <v>0.9</v>
      </c>
      <c r="O7" s="7">
        <v>0.42099999999999999</v>
      </c>
      <c r="P7" s="7">
        <v>0.63</v>
      </c>
      <c r="Q7" s="7">
        <v>1.337</v>
      </c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</row>
    <row r="8" spans="1:33" ht="18.75" x14ac:dyDescent="0.2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1:33" ht="18.75" x14ac:dyDescent="0.2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ht="93.75" x14ac:dyDescent="0.2">
      <c r="A10" s="7" t="s">
        <v>10</v>
      </c>
      <c r="B10" s="7" t="s">
        <v>82</v>
      </c>
      <c r="C10" s="36" t="s">
        <v>83</v>
      </c>
      <c r="D10" s="36" t="s">
        <v>84</v>
      </c>
      <c r="E10" s="7" t="s">
        <v>12</v>
      </c>
      <c r="F10" s="7" t="s">
        <v>85</v>
      </c>
      <c r="G10" s="7" t="s">
        <v>47</v>
      </c>
      <c r="H10" s="7" t="s">
        <v>14</v>
      </c>
      <c r="I10" s="7" t="s">
        <v>15</v>
      </c>
      <c r="J10" s="7" t="s">
        <v>16</v>
      </c>
      <c r="K10" s="7" t="s">
        <v>17</v>
      </c>
      <c r="L10" s="7" t="s">
        <v>18</v>
      </c>
      <c r="M10" s="26" t="s">
        <v>91</v>
      </c>
      <c r="N10" s="26" t="s">
        <v>92</v>
      </c>
      <c r="O10" s="26" t="s">
        <v>93</v>
      </c>
      <c r="P10" s="26" t="s">
        <v>94</v>
      </c>
      <c r="Q10" s="26" t="s">
        <v>63</v>
      </c>
      <c r="R10" s="26" t="s">
        <v>95</v>
      </c>
      <c r="S10" s="26" t="s">
        <v>96</v>
      </c>
      <c r="T10" s="26" t="s">
        <v>97</v>
      </c>
      <c r="U10" s="7" t="s">
        <v>21</v>
      </c>
      <c r="V10" s="26" t="s">
        <v>90</v>
      </c>
      <c r="W10" s="26" t="s">
        <v>89</v>
      </c>
      <c r="X10" s="7" t="s">
        <v>22</v>
      </c>
      <c r="Y10" s="7" t="s">
        <v>23</v>
      </c>
      <c r="Z10" s="7" t="s">
        <v>24</v>
      </c>
      <c r="AA10" s="26"/>
      <c r="AB10" s="26"/>
      <c r="AC10" s="26"/>
      <c r="AD10" s="26"/>
      <c r="AE10" s="7"/>
      <c r="AG10" s="7"/>
    </row>
    <row r="11" spans="1:33" ht="20.25" x14ac:dyDescent="0.3">
      <c r="A11" s="7">
        <v>1</v>
      </c>
      <c r="B11" s="7">
        <v>18</v>
      </c>
      <c r="C11" s="27">
        <v>14</v>
      </c>
      <c r="D11" s="27">
        <v>23</v>
      </c>
      <c r="E11" s="7">
        <v>2.75</v>
      </c>
      <c r="F11" s="2">
        <f>($D11+2*$E11)/12</f>
        <v>2.375</v>
      </c>
      <c r="G11" s="2">
        <f t="shared" ref="G11:G33" si="0">$B$4*$A11*$F11</f>
        <v>285</v>
      </c>
      <c r="H11" s="2">
        <v>1.4</v>
      </c>
      <c r="I11" s="7">
        <f t="shared" ref="I11:I33" si="1">$G11*$H11</f>
        <v>399</v>
      </c>
      <c r="J11" s="7">
        <v>1.2</v>
      </c>
      <c r="K11" s="7">
        <v>1.1499999999999999</v>
      </c>
      <c r="L11" s="7">
        <f>0.33*(1-0.125*$A11)</f>
        <v>0.28875000000000001</v>
      </c>
      <c r="M11" s="33">
        <f>(48+0.06*$D11)/12-$B$7</f>
        <v>3.2816666666666667</v>
      </c>
      <c r="N11" s="33">
        <f>$M11+$F$7</f>
        <v>7.2816666666666663</v>
      </c>
      <c r="O11" s="33">
        <f>$C$7+$K11*$A11</f>
        <v>2.8166666666666664</v>
      </c>
      <c r="P11" s="28">
        <f>($H$7/2*(1+$L11)*$J11)/($M11*$O11)</f>
        <v>2676.9483202658971</v>
      </c>
      <c r="Q11" s="28">
        <f>$I$7/2*(1+$L11)*$J11/($N11*$O11)</f>
        <v>1885.0535171819749</v>
      </c>
      <c r="R11" s="28">
        <f>IF($O11&gt;$F11,$P11*$F11,$P11*$O11)</f>
        <v>6357.752260631506</v>
      </c>
      <c r="S11" s="28">
        <f>IF($O11&gt;$F11,$Q11*$F11,$Q11*$O11)</f>
        <v>4477.0021033071907</v>
      </c>
      <c r="T11" s="28">
        <f>IF($R11&gt;$S11,$R11,$S11)</f>
        <v>6357.752260631506</v>
      </c>
      <c r="U11" s="2">
        <f>PI()*($B11/(2*12))^2*62.4</f>
        <v>110.26990214100174</v>
      </c>
      <c r="V11" s="33">
        <f>0.23*($N$7/$H11)*(1+0.35*$N$7*($F11/$A11))</f>
        <v>0.2584727678571429</v>
      </c>
      <c r="W11" s="33">
        <f>IF(V11&gt;0.33,0.33,V11)</f>
        <v>0.2584727678571429</v>
      </c>
      <c r="X11" s="2">
        <f>$Q$7/($P$7-$O$7*W11)</f>
        <v>2.5653179218686448</v>
      </c>
      <c r="Y11" s="34">
        <v>3.2</v>
      </c>
      <c r="Z11" s="3">
        <f>(12/$D11)*(($I11+$U11)/$X11+$T11/$Y11)</f>
        <v>1140.1663024324919</v>
      </c>
      <c r="AA11" s="28"/>
      <c r="AB11" s="28"/>
      <c r="AC11" s="28"/>
      <c r="AD11" s="28"/>
      <c r="AE11" s="2"/>
      <c r="AG11" s="7"/>
    </row>
    <row r="12" spans="1:33" ht="20.25" x14ac:dyDescent="0.3">
      <c r="A12" s="7">
        <v>1</v>
      </c>
      <c r="B12" s="7">
        <v>24</v>
      </c>
      <c r="C12" s="27">
        <v>19</v>
      </c>
      <c r="D12" s="27">
        <v>30</v>
      </c>
      <c r="E12" s="7">
        <v>3.25</v>
      </c>
      <c r="F12" s="2">
        <f t="shared" ref="F12:F33" si="2">($D12+2*$E12)/12</f>
        <v>3.0416666666666665</v>
      </c>
      <c r="G12" s="2">
        <f t="shared" si="0"/>
        <v>365</v>
      </c>
      <c r="H12" s="2">
        <v>1.4</v>
      </c>
      <c r="I12" s="7">
        <f t="shared" si="1"/>
        <v>510.99999999999994</v>
      </c>
      <c r="J12" s="7">
        <v>1.2</v>
      </c>
      <c r="K12" s="7">
        <f>(1.75-1.15)*(($D12-24)/(96-24))+1.15</f>
        <v>1.2</v>
      </c>
      <c r="L12" s="7">
        <f t="shared" ref="L12:L33" si="3">0.33*(1-0.125*$A12)</f>
        <v>0.28875000000000001</v>
      </c>
      <c r="M12" s="33">
        <f t="shared" ref="M12:M33" si="4">(48+0.06*$D12)/12-$B$7</f>
        <v>3.316666666666666</v>
      </c>
      <c r="N12" s="33">
        <f t="shared" ref="N12:N33" si="5">$M12+$F$7</f>
        <v>7.3166666666666664</v>
      </c>
      <c r="O12" s="33">
        <f t="shared" ref="O12:O33" si="6">$C$7+$K12*$A12</f>
        <v>2.8666666666666667</v>
      </c>
      <c r="P12" s="28">
        <f t="shared" ref="P12:P33" si="7">($H$7/2*(1+$L12)*$J12)/($M12*$O12)</f>
        <v>2602.5008764754007</v>
      </c>
      <c r="Q12" s="28">
        <f t="shared" ref="Q12:Q33" si="8">$I$7/2*(1+$L12)*$J12/($N12*$O12)</f>
        <v>1843.3146156698629</v>
      </c>
      <c r="R12" s="28">
        <f t="shared" ref="R12:R33" si="9">IF($O12&gt;$F12,$P12*$F12,$P12*$O12)</f>
        <v>7460.5025125628154</v>
      </c>
      <c r="S12" s="28">
        <f t="shared" ref="S12:S33" si="10">IF($O12&gt;$F12,$Q12*$F12,$Q12*$O12)</f>
        <v>5284.1685649202736</v>
      </c>
      <c r="T12" s="28">
        <f t="shared" ref="T12:T33" si="11">IF($R12&gt;$S12,$R12,$S12)</f>
        <v>7460.5025125628154</v>
      </c>
      <c r="U12" s="2">
        <f t="shared" ref="U12:U33" si="12">PI()*($B12/(2*12))^2*62.4</f>
        <v>196.03538158400309</v>
      </c>
      <c r="V12" s="33">
        <f t="shared" ref="V12:V33" si="13">0.23*($N$7/$H12)*(1+0.35*$N$7*($F12/$A12))</f>
        <v>0.28952276785714287</v>
      </c>
      <c r="W12" s="33">
        <f t="shared" ref="W12:W33" si="14">IF(V12&gt;0.33,0.33,V12)</f>
        <v>0.28952276785714287</v>
      </c>
      <c r="X12" s="2">
        <f t="shared" ref="X12:X33" si="15">$Q$7/($P$7-$O$7*W12)</f>
        <v>2.6313152527038639</v>
      </c>
      <c r="Y12" s="34">
        <v>2.2000000000000002</v>
      </c>
      <c r="Z12" s="3">
        <f t="shared" ref="Z12:Z33" si="16">(12/$D12)*(($I12+$U12)/$X12+$T12/$Y12)</f>
        <v>1463.9351502227084</v>
      </c>
      <c r="AA12" s="28"/>
      <c r="AB12" s="28"/>
      <c r="AC12" s="28"/>
      <c r="AD12" s="28"/>
      <c r="AE12" s="2"/>
      <c r="AG12" s="7"/>
    </row>
    <row r="13" spans="1:33" ht="20.25" x14ac:dyDescent="0.3">
      <c r="A13" s="7">
        <v>1</v>
      </c>
      <c r="B13" s="7">
        <v>27</v>
      </c>
      <c r="C13" s="27">
        <v>22</v>
      </c>
      <c r="D13" s="27">
        <v>34</v>
      </c>
      <c r="E13" s="7">
        <v>3.5</v>
      </c>
      <c r="F13" s="2">
        <f t="shared" si="2"/>
        <v>3.4166666666666665</v>
      </c>
      <c r="G13" s="2">
        <f t="shared" si="0"/>
        <v>410</v>
      </c>
      <c r="H13" s="2">
        <v>1.4</v>
      </c>
      <c r="I13" s="7">
        <f t="shared" si="1"/>
        <v>574</v>
      </c>
      <c r="J13" s="7">
        <v>1.2</v>
      </c>
      <c r="K13" s="4">
        <f t="shared" ref="K13:K23" si="17">(1.75-1.15)*(($D13-24)/(96-24))+1.15</f>
        <v>1.2333333333333332</v>
      </c>
      <c r="L13" s="7">
        <f t="shared" si="3"/>
        <v>0.28875000000000001</v>
      </c>
      <c r="M13" s="33">
        <f t="shared" si="4"/>
        <v>3.3366666666666664</v>
      </c>
      <c r="N13" s="33">
        <f t="shared" si="5"/>
        <v>7.336666666666666</v>
      </c>
      <c r="O13" s="33">
        <f t="shared" si="6"/>
        <v>2.9</v>
      </c>
      <c r="P13" s="28">
        <f t="shared" si="7"/>
        <v>2557.1669709600747</v>
      </c>
      <c r="Q13" s="28">
        <f t="shared" si="8"/>
        <v>1817.1599116389104</v>
      </c>
      <c r="R13" s="28">
        <f t="shared" si="9"/>
        <v>7415.784215784216</v>
      </c>
      <c r="S13" s="28">
        <f t="shared" si="10"/>
        <v>5269.7637437528401</v>
      </c>
      <c r="T13" s="28">
        <f t="shared" si="11"/>
        <v>7415.784215784216</v>
      </c>
      <c r="U13" s="2">
        <f t="shared" si="12"/>
        <v>248.1072798172539</v>
      </c>
      <c r="V13" s="33">
        <f t="shared" si="13"/>
        <v>0.30698839285714291</v>
      </c>
      <c r="W13" s="33">
        <f t="shared" si="14"/>
        <v>0.30698839285714291</v>
      </c>
      <c r="X13" s="2">
        <f t="shared" si="15"/>
        <v>2.6699529568246425</v>
      </c>
      <c r="Y13" s="34">
        <v>2.2000000000000002</v>
      </c>
      <c r="Z13" s="3">
        <f t="shared" si="16"/>
        <v>1298.3723931360287</v>
      </c>
      <c r="AA13" s="28"/>
      <c r="AB13" s="28"/>
      <c r="AC13" s="28"/>
      <c r="AD13" s="28"/>
      <c r="AE13" s="2"/>
      <c r="AG13" s="7"/>
    </row>
    <row r="14" spans="1:33" ht="20.25" x14ac:dyDescent="0.3">
      <c r="A14" s="7">
        <v>1</v>
      </c>
      <c r="B14" s="7">
        <v>30</v>
      </c>
      <c r="C14" s="37">
        <v>24</v>
      </c>
      <c r="D14" s="37">
        <v>38</v>
      </c>
      <c r="E14" s="7">
        <v>3.75</v>
      </c>
      <c r="F14" s="2">
        <f t="shared" si="2"/>
        <v>3.7916666666666665</v>
      </c>
      <c r="G14" s="2">
        <f t="shared" si="0"/>
        <v>455</v>
      </c>
      <c r="H14" s="2">
        <v>1.4</v>
      </c>
      <c r="I14" s="7">
        <f t="shared" si="1"/>
        <v>637</v>
      </c>
      <c r="J14" s="7">
        <v>1.2</v>
      </c>
      <c r="K14" s="4">
        <f t="shared" si="17"/>
        <v>1.2666666666666666</v>
      </c>
      <c r="L14" s="7">
        <f t="shared" si="3"/>
        <v>0.28875000000000001</v>
      </c>
      <c r="M14" s="33">
        <f t="shared" si="4"/>
        <v>3.3566666666666669</v>
      </c>
      <c r="N14" s="33">
        <f t="shared" si="5"/>
        <v>7.3566666666666674</v>
      </c>
      <c r="O14" s="33">
        <f t="shared" si="6"/>
        <v>2.9333333333333336</v>
      </c>
      <c r="P14" s="28">
        <f t="shared" si="7"/>
        <v>2513.0450482982751</v>
      </c>
      <c r="Q14" s="28">
        <f t="shared" si="8"/>
        <v>1791.6263335667502</v>
      </c>
      <c r="R14" s="28">
        <f t="shared" si="9"/>
        <v>7371.5988083416078</v>
      </c>
      <c r="S14" s="28">
        <f t="shared" si="10"/>
        <v>5255.4372451291347</v>
      </c>
      <c r="T14" s="28">
        <f t="shared" si="11"/>
        <v>7371.5988083416078</v>
      </c>
      <c r="U14" s="2">
        <f t="shared" si="12"/>
        <v>306.30528372500481</v>
      </c>
      <c r="V14" s="33">
        <f t="shared" si="13"/>
        <v>0.3244540178571429</v>
      </c>
      <c r="W14" s="33">
        <f t="shared" si="14"/>
        <v>0.3244540178571429</v>
      </c>
      <c r="X14" s="2">
        <f t="shared" si="15"/>
        <v>2.7097422674616571</v>
      </c>
      <c r="Y14" s="34">
        <v>2.2000000000000002</v>
      </c>
      <c r="Z14" s="3">
        <f t="shared" si="16"/>
        <v>1168.0556743978709</v>
      </c>
      <c r="AA14" s="28"/>
      <c r="AB14" s="28"/>
      <c r="AC14" s="28"/>
      <c r="AD14" s="28"/>
      <c r="AE14" s="2"/>
      <c r="AG14" s="7"/>
    </row>
    <row r="15" spans="1:33" ht="20.25" x14ac:dyDescent="0.3">
      <c r="A15" s="7">
        <v>1</v>
      </c>
      <c r="B15" s="7">
        <v>33</v>
      </c>
      <c r="C15" s="37">
        <v>27</v>
      </c>
      <c r="D15" s="37">
        <v>42</v>
      </c>
      <c r="E15" s="7">
        <v>3.75</v>
      </c>
      <c r="F15" s="2">
        <f t="shared" si="2"/>
        <v>4.125</v>
      </c>
      <c r="G15" s="2">
        <f t="shared" si="0"/>
        <v>495</v>
      </c>
      <c r="H15" s="2">
        <v>1.4</v>
      </c>
      <c r="I15" s="7">
        <f t="shared" si="1"/>
        <v>693</v>
      </c>
      <c r="J15" s="7">
        <v>1.2</v>
      </c>
      <c r="K15" s="4">
        <f t="shared" si="17"/>
        <v>1.2999999999999998</v>
      </c>
      <c r="L15" s="7">
        <f t="shared" si="3"/>
        <v>0.28875000000000001</v>
      </c>
      <c r="M15" s="33">
        <f t="shared" si="4"/>
        <v>3.3766666666666665</v>
      </c>
      <c r="N15" s="33">
        <f t="shared" si="5"/>
        <v>7.3766666666666669</v>
      </c>
      <c r="O15" s="33">
        <f t="shared" si="6"/>
        <v>2.9666666666666668</v>
      </c>
      <c r="P15" s="28">
        <f t="shared" si="7"/>
        <v>2470.091063367237</v>
      </c>
      <c r="Q15" s="28">
        <f t="shared" si="8"/>
        <v>1766.6927298852031</v>
      </c>
      <c r="R15" s="28">
        <f t="shared" si="9"/>
        <v>7327.9368213228036</v>
      </c>
      <c r="S15" s="28">
        <f t="shared" si="10"/>
        <v>5241.1884319927694</v>
      </c>
      <c r="T15" s="28">
        <f t="shared" si="11"/>
        <v>7327.9368213228036</v>
      </c>
      <c r="U15" s="2">
        <f t="shared" si="12"/>
        <v>370.62939330725584</v>
      </c>
      <c r="V15" s="33">
        <f t="shared" si="13"/>
        <v>0.33997901785714291</v>
      </c>
      <c r="W15" s="33">
        <f t="shared" si="14"/>
        <v>0.33</v>
      </c>
      <c r="X15" s="2">
        <f t="shared" si="15"/>
        <v>2.7226261021850244</v>
      </c>
      <c r="Y15" s="34">
        <v>2.2000000000000002</v>
      </c>
      <c r="Z15" s="3">
        <f t="shared" si="16"/>
        <v>1063.298118455318</v>
      </c>
      <c r="AA15" s="28"/>
      <c r="AB15" s="28"/>
      <c r="AC15" s="28"/>
      <c r="AD15" s="28"/>
      <c r="AE15" s="2"/>
      <c r="AG15" s="7"/>
    </row>
    <row r="16" spans="1:33" ht="20.25" x14ac:dyDescent="0.3">
      <c r="A16" s="7">
        <v>1</v>
      </c>
      <c r="B16" s="7">
        <v>36</v>
      </c>
      <c r="C16" s="37">
        <v>29</v>
      </c>
      <c r="D16" s="37">
        <v>45</v>
      </c>
      <c r="E16" s="7">
        <v>4.5</v>
      </c>
      <c r="F16" s="2">
        <f t="shared" si="2"/>
        <v>4.5</v>
      </c>
      <c r="G16" s="2">
        <f t="shared" si="0"/>
        <v>540</v>
      </c>
      <c r="H16" s="2">
        <v>1.4</v>
      </c>
      <c r="I16" s="7">
        <f t="shared" si="1"/>
        <v>756</v>
      </c>
      <c r="J16" s="7">
        <v>1.2</v>
      </c>
      <c r="K16" s="4">
        <f t="shared" si="17"/>
        <v>1.325</v>
      </c>
      <c r="L16" s="7">
        <f t="shared" si="3"/>
        <v>0.28875000000000001</v>
      </c>
      <c r="M16" s="33">
        <f t="shared" si="4"/>
        <v>3.3916666666666671</v>
      </c>
      <c r="N16" s="33">
        <f t="shared" si="5"/>
        <v>7.3916666666666675</v>
      </c>
      <c r="O16" s="33">
        <f t="shared" si="6"/>
        <v>2.9916666666666667</v>
      </c>
      <c r="P16" s="28">
        <f t="shared" si="7"/>
        <v>2438.6166870846532</v>
      </c>
      <c r="Q16" s="28">
        <f t="shared" si="8"/>
        <v>1748.3740692704587</v>
      </c>
      <c r="R16" s="28">
        <f t="shared" si="9"/>
        <v>7295.5282555282547</v>
      </c>
      <c r="S16" s="28">
        <f t="shared" si="10"/>
        <v>5230.5524239007891</v>
      </c>
      <c r="T16" s="28">
        <f t="shared" si="11"/>
        <v>7295.5282555282547</v>
      </c>
      <c r="U16" s="2">
        <f t="shared" si="12"/>
        <v>441.07960856400695</v>
      </c>
      <c r="V16" s="33">
        <f t="shared" si="13"/>
        <v>0.35744464285714289</v>
      </c>
      <c r="W16" s="33">
        <f t="shared" si="14"/>
        <v>0.33</v>
      </c>
      <c r="X16" s="2">
        <f t="shared" si="15"/>
        <v>2.7226261021850244</v>
      </c>
      <c r="Y16" s="34">
        <v>2.2000000000000002</v>
      </c>
      <c r="Z16" s="3">
        <f t="shared" si="16"/>
        <v>1001.5540011397596</v>
      </c>
      <c r="AA16" s="28"/>
      <c r="AB16" s="28"/>
      <c r="AC16" s="28"/>
      <c r="AD16" s="28"/>
      <c r="AE16" s="2"/>
      <c r="AG16" s="7"/>
    </row>
    <row r="17" spans="1:33" ht="20.25" x14ac:dyDescent="0.3">
      <c r="A17" s="7">
        <v>1</v>
      </c>
      <c r="B17" s="7">
        <v>39</v>
      </c>
      <c r="C17" s="37">
        <v>32</v>
      </c>
      <c r="D17" s="37">
        <v>49</v>
      </c>
      <c r="E17" s="7">
        <v>4.75</v>
      </c>
      <c r="F17" s="2">
        <f t="shared" si="2"/>
        <v>4.875</v>
      </c>
      <c r="G17" s="2">
        <f t="shared" si="0"/>
        <v>585</v>
      </c>
      <c r="H17" s="2">
        <v>1.4</v>
      </c>
      <c r="I17" s="7">
        <f t="shared" si="1"/>
        <v>819</v>
      </c>
      <c r="J17" s="7">
        <v>1.2</v>
      </c>
      <c r="K17" s="4">
        <f t="shared" si="17"/>
        <v>1.3583333333333334</v>
      </c>
      <c r="L17" s="7">
        <f t="shared" si="3"/>
        <v>0.28875000000000001</v>
      </c>
      <c r="M17" s="33">
        <f t="shared" si="4"/>
        <v>3.4116666666666666</v>
      </c>
      <c r="N17" s="33">
        <f t="shared" si="5"/>
        <v>7.4116666666666671</v>
      </c>
      <c r="O17" s="33">
        <f t="shared" si="6"/>
        <v>3.0250000000000004</v>
      </c>
      <c r="P17" s="28">
        <f t="shared" si="7"/>
        <v>2397.6066567886078</v>
      </c>
      <c r="Q17" s="28">
        <f t="shared" si="8"/>
        <v>1724.4423299577945</v>
      </c>
      <c r="R17" s="28">
        <f t="shared" si="9"/>
        <v>7252.7601367855395</v>
      </c>
      <c r="S17" s="28">
        <f t="shared" si="10"/>
        <v>5216.4380481223288</v>
      </c>
      <c r="T17" s="28">
        <f t="shared" si="11"/>
        <v>7252.7601367855395</v>
      </c>
      <c r="U17" s="2">
        <f t="shared" si="12"/>
        <v>517.65592949525819</v>
      </c>
      <c r="V17" s="33">
        <f t="shared" si="13"/>
        <v>0.37491026785714293</v>
      </c>
      <c r="W17" s="33">
        <f t="shared" si="14"/>
        <v>0.33</v>
      </c>
      <c r="X17" s="2">
        <f t="shared" si="15"/>
        <v>2.7226261021850244</v>
      </c>
      <c r="Y17" s="34">
        <v>2.2000000000000002</v>
      </c>
      <c r="Z17" s="3">
        <f t="shared" si="16"/>
        <v>927.58843557235843</v>
      </c>
      <c r="AA17" s="28"/>
      <c r="AB17" s="28"/>
      <c r="AC17" s="28"/>
      <c r="AD17" s="28"/>
      <c r="AE17" s="2"/>
      <c r="AG17" s="7"/>
    </row>
    <row r="18" spans="1:33" ht="20.25" x14ac:dyDescent="0.3">
      <c r="A18" s="7">
        <v>1</v>
      </c>
      <c r="B18" s="7">
        <v>42</v>
      </c>
      <c r="C18" s="37">
        <v>34</v>
      </c>
      <c r="D18" s="37">
        <v>53</v>
      </c>
      <c r="E18" s="7">
        <v>5</v>
      </c>
      <c r="F18" s="2">
        <f t="shared" si="2"/>
        <v>5.25</v>
      </c>
      <c r="G18" s="2">
        <f t="shared" si="0"/>
        <v>630</v>
      </c>
      <c r="H18" s="2">
        <v>1.4</v>
      </c>
      <c r="I18" s="7">
        <f t="shared" si="1"/>
        <v>882</v>
      </c>
      <c r="J18" s="7">
        <v>1.2</v>
      </c>
      <c r="K18" s="4">
        <f t="shared" si="17"/>
        <v>1.3916666666666666</v>
      </c>
      <c r="L18" s="7">
        <f t="shared" si="3"/>
        <v>0.28875000000000001</v>
      </c>
      <c r="M18" s="33">
        <f t="shared" si="4"/>
        <v>3.4316666666666662</v>
      </c>
      <c r="N18" s="33">
        <f t="shared" si="5"/>
        <v>7.4316666666666666</v>
      </c>
      <c r="O18" s="33">
        <f t="shared" si="6"/>
        <v>3.0583333333333336</v>
      </c>
      <c r="P18" s="28">
        <f t="shared" si="7"/>
        <v>2357.6535790898733</v>
      </c>
      <c r="Q18" s="28">
        <f t="shared" si="8"/>
        <v>1701.0571033815208</v>
      </c>
      <c r="R18" s="28">
        <f t="shared" si="9"/>
        <v>7210.4905293831962</v>
      </c>
      <c r="S18" s="28">
        <f t="shared" si="10"/>
        <v>5202.3996411751514</v>
      </c>
      <c r="T18" s="28">
        <f t="shared" si="11"/>
        <v>7210.4905293831962</v>
      </c>
      <c r="U18" s="2">
        <f t="shared" si="12"/>
        <v>600.35835610100946</v>
      </c>
      <c r="V18" s="33">
        <f t="shared" si="13"/>
        <v>0.39237589285714292</v>
      </c>
      <c r="W18" s="33">
        <f t="shared" si="14"/>
        <v>0.33</v>
      </c>
      <c r="X18" s="2">
        <f t="shared" si="15"/>
        <v>2.7226261021850244</v>
      </c>
      <c r="Y18" s="34">
        <v>2.2000000000000002</v>
      </c>
      <c r="Z18" s="3">
        <f t="shared" si="16"/>
        <v>865.34823878495661</v>
      </c>
      <c r="AA18" s="28"/>
      <c r="AB18" s="28"/>
      <c r="AC18" s="28"/>
      <c r="AD18" s="28"/>
      <c r="AE18" s="2"/>
      <c r="AG18" s="7"/>
    </row>
    <row r="19" spans="1:33" ht="20.25" x14ac:dyDescent="0.3">
      <c r="A19" s="7">
        <v>1</v>
      </c>
      <c r="B19" s="7">
        <v>48</v>
      </c>
      <c r="C19" s="37">
        <v>38</v>
      </c>
      <c r="D19" s="37">
        <v>60</v>
      </c>
      <c r="E19" s="7">
        <v>5.5</v>
      </c>
      <c r="F19" s="2">
        <f t="shared" si="2"/>
        <v>5.916666666666667</v>
      </c>
      <c r="G19" s="2">
        <f t="shared" si="0"/>
        <v>710</v>
      </c>
      <c r="H19" s="2">
        <v>1.4</v>
      </c>
      <c r="I19" s="7">
        <f t="shared" si="1"/>
        <v>993.99999999999989</v>
      </c>
      <c r="J19" s="7">
        <v>1.2</v>
      </c>
      <c r="K19" s="4">
        <f t="shared" si="17"/>
        <v>1.45</v>
      </c>
      <c r="L19" s="7">
        <f t="shared" si="3"/>
        <v>0.28875000000000001</v>
      </c>
      <c r="M19" s="33">
        <f t="shared" si="4"/>
        <v>3.4666666666666663</v>
      </c>
      <c r="N19" s="33">
        <f t="shared" si="5"/>
        <v>7.4666666666666668</v>
      </c>
      <c r="O19" s="33">
        <f t="shared" si="6"/>
        <v>3.1166666666666667</v>
      </c>
      <c r="P19" s="28">
        <f t="shared" si="7"/>
        <v>2290.1686548745374</v>
      </c>
      <c r="Q19" s="28">
        <f t="shared" si="8"/>
        <v>1661.3946715049656</v>
      </c>
      <c r="R19" s="28">
        <f t="shared" si="9"/>
        <v>7137.6923076923085</v>
      </c>
      <c r="S19" s="28">
        <f t="shared" si="10"/>
        <v>5178.0133928571431</v>
      </c>
      <c r="T19" s="28">
        <f t="shared" si="11"/>
        <v>7137.6923076923085</v>
      </c>
      <c r="U19" s="2">
        <f t="shared" si="12"/>
        <v>784.14152633601236</v>
      </c>
      <c r="V19" s="33">
        <f t="shared" si="13"/>
        <v>0.42342589285714294</v>
      </c>
      <c r="W19" s="33">
        <f t="shared" si="14"/>
        <v>0.33</v>
      </c>
      <c r="X19" s="2">
        <f t="shared" si="15"/>
        <v>2.7226261021850244</v>
      </c>
      <c r="Y19" s="34">
        <v>2.2000000000000002</v>
      </c>
      <c r="Z19" s="3">
        <f t="shared" si="16"/>
        <v>779.50070890921552</v>
      </c>
      <c r="AA19" s="28"/>
      <c r="AB19" s="28"/>
      <c r="AC19" s="28"/>
      <c r="AD19" s="28"/>
      <c r="AE19" s="2"/>
      <c r="AG19" s="7"/>
    </row>
    <row r="20" spans="1:33" ht="20.25" x14ac:dyDescent="0.3">
      <c r="A20" s="7">
        <v>1</v>
      </c>
      <c r="B20" s="7">
        <v>54</v>
      </c>
      <c r="C20" s="37">
        <v>43</v>
      </c>
      <c r="D20" s="37">
        <v>68</v>
      </c>
      <c r="E20" s="7">
        <v>6</v>
      </c>
      <c r="F20" s="2">
        <f t="shared" si="2"/>
        <v>6.666666666666667</v>
      </c>
      <c r="G20" s="2">
        <f t="shared" si="0"/>
        <v>800</v>
      </c>
      <c r="H20" s="2">
        <v>1.4</v>
      </c>
      <c r="I20" s="7">
        <f t="shared" si="1"/>
        <v>1120</v>
      </c>
      <c r="J20" s="7">
        <v>1.2</v>
      </c>
      <c r="K20" s="4">
        <f t="shared" si="17"/>
        <v>1.5166666666666666</v>
      </c>
      <c r="L20" s="7">
        <f t="shared" si="3"/>
        <v>0.28875000000000001</v>
      </c>
      <c r="M20" s="33">
        <f t="shared" si="4"/>
        <v>3.5066666666666664</v>
      </c>
      <c r="N20" s="33">
        <f t="shared" si="5"/>
        <v>7.5066666666666659</v>
      </c>
      <c r="O20" s="33">
        <f t="shared" si="6"/>
        <v>3.1833333333333336</v>
      </c>
      <c r="P20" s="28">
        <f t="shared" si="7"/>
        <v>2216.6305018613261</v>
      </c>
      <c r="Q20" s="28">
        <f t="shared" si="8"/>
        <v>1617.9335645801755</v>
      </c>
      <c r="R20" s="28">
        <f t="shared" si="9"/>
        <v>7056.2737642585553</v>
      </c>
      <c r="S20" s="28">
        <f t="shared" si="10"/>
        <v>5150.421847246892</v>
      </c>
      <c r="T20" s="28">
        <f t="shared" si="11"/>
        <v>7056.2737642585553</v>
      </c>
      <c r="U20" s="2">
        <f t="shared" si="12"/>
        <v>992.42911926901559</v>
      </c>
      <c r="V20" s="33">
        <f t="shared" si="13"/>
        <v>0.45835714285714296</v>
      </c>
      <c r="W20" s="33">
        <f t="shared" si="14"/>
        <v>0.33</v>
      </c>
      <c r="X20" s="2">
        <f t="shared" si="15"/>
        <v>2.7226261021850244</v>
      </c>
      <c r="Y20" s="34">
        <v>2.2000000000000002</v>
      </c>
      <c r="Z20" s="3">
        <f t="shared" si="16"/>
        <v>702.93113352579883</v>
      </c>
      <c r="AA20" s="28"/>
      <c r="AB20" s="28"/>
      <c r="AC20" s="28"/>
      <c r="AD20" s="28"/>
      <c r="AE20" s="2"/>
      <c r="AG20" s="4"/>
    </row>
    <row r="21" spans="1:33" ht="20.25" x14ac:dyDescent="0.3">
      <c r="A21" s="7">
        <v>1</v>
      </c>
      <c r="B21" s="7">
        <v>60</v>
      </c>
      <c r="C21" s="37">
        <v>48</v>
      </c>
      <c r="D21" s="37">
        <v>76</v>
      </c>
      <c r="E21" s="7">
        <v>6.5</v>
      </c>
      <c r="F21" s="2">
        <f t="shared" si="2"/>
        <v>7.416666666666667</v>
      </c>
      <c r="G21" s="2">
        <f t="shared" si="0"/>
        <v>890</v>
      </c>
      <c r="H21" s="2">
        <v>1.4</v>
      </c>
      <c r="I21" s="7">
        <f t="shared" si="1"/>
        <v>1246</v>
      </c>
      <c r="J21" s="7">
        <v>1.2</v>
      </c>
      <c r="K21" s="4">
        <f t="shared" si="17"/>
        <v>1.5833333333333333</v>
      </c>
      <c r="L21" s="7">
        <f t="shared" si="3"/>
        <v>0.28875000000000001</v>
      </c>
      <c r="M21" s="33">
        <f t="shared" si="4"/>
        <v>3.5466666666666664</v>
      </c>
      <c r="N21" s="33">
        <f t="shared" si="5"/>
        <v>7.5466666666666669</v>
      </c>
      <c r="O21" s="33">
        <f t="shared" si="6"/>
        <v>3.25</v>
      </c>
      <c r="P21" s="28">
        <f t="shared" si="7"/>
        <v>2146.6743782533258</v>
      </c>
      <c r="Q21" s="28">
        <f t="shared" si="8"/>
        <v>1576.3454743136722</v>
      </c>
      <c r="R21" s="28">
        <f t="shared" si="9"/>
        <v>6976.6917293233091</v>
      </c>
      <c r="S21" s="28">
        <f t="shared" si="10"/>
        <v>5123.1227915194349</v>
      </c>
      <c r="T21" s="28">
        <f t="shared" si="11"/>
        <v>6976.6917293233091</v>
      </c>
      <c r="U21" s="2">
        <f t="shared" si="12"/>
        <v>1225.2211349000193</v>
      </c>
      <c r="V21" s="33">
        <f t="shared" si="13"/>
        <v>0.49328839285714299</v>
      </c>
      <c r="W21" s="33">
        <f t="shared" si="14"/>
        <v>0.33</v>
      </c>
      <c r="X21" s="2">
        <f t="shared" si="15"/>
        <v>2.7226261021850244</v>
      </c>
      <c r="Y21" s="34">
        <v>2.2000000000000002</v>
      </c>
      <c r="Z21" s="3">
        <f t="shared" si="16"/>
        <v>644.03437389709018</v>
      </c>
      <c r="AA21" s="28"/>
      <c r="AB21" s="28"/>
      <c r="AC21" s="28"/>
      <c r="AD21" s="28"/>
      <c r="AE21" s="2"/>
      <c r="AG21" s="4"/>
    </row>
    <row r="22" spans="1:33" ht="20.25" x14ac:dyDescent="0.3">
      <c r="A22" s="7">
        <v>1</v>
      </c>
      <c r="B22" s="7">
        <v>66</v>
      </c>
      <c r="C22" s="37">
        <v>53</v>
      </c>
      <c r="D22" s="37">
        <v>83</v>
      </c>
      <c r="E22" s="7">
        <v>7</v>
      </c>
      <c r="F22" s="2">
        <f t="shared" si="2"/>
        <v>8.0833333333333339</v>
      </c>
      <c r="G22" s="2">
        <f t="shared" si="0"/>
        <v>970.00000000000011</v>
      </c>
      <c r="H22" s="2">
        <v>1.4</v>
      </c>
      <c r="I22" s="7">
        <f t="shared" si="1"/>
        <v>1358</v>
      </c>
      <c r="J22" s="7">
        <v>1.2</v>
      </c>
      <c r="K22" s="4">
        <f t="shared" si="17"/>
        <v>1.6416666666666666</v>
      </c>
      <c r="L22" s="7">
        <f t="shared" si="3"/>
        <v>0.28875000000000001</v>
      </c>
      <c r="M22" s="33">
        <f t="shared" si="4"/>
        <v>3.5816666666666666</v>
      </c>
      <c r="N22" s="33">
        <f t="shared" si="5"/>
        <v>7.581666666666667</v>
      </c>
      <c r="O22" s="33">
        <f t="shared" si="6"/>
        <v>3.3083333333333336</v>
      </c>
      <c r="P22" s="28">
        <f t="shared" si="7"/>
        <v>2088.2162988350274</v>
      </c>
      <c r="Q22" s="28">
        <f t="shared" si="8"/>
        <v>1541.4022402576365</v>
      </c>
      <c r="R22" s="28">
        <f t="shared" si="9"/>
        <v>6908.5155886458824</v>
      </c>
      <c r="S22" s="28">
        <f t="shared" si="10"/>
        <v>5099.4724115190147</v>
      </c>
      <c r="T22" s="28">
        <f t="shared" si="11"/>
        <v>6908.5155886458824</v>
      </c>
      <c r="U22" s="2">
        <f t="shared" si="12"/>
        <v>1482.5175732290234</v>
      </c>
      <c r="V22" s="33">
        <f t="shared" si="13"/>
        <v>0.52433839285714301</v>
      </c>
      <c r="W22" s="33">
        <f t="shared" si="14"/>
        <v>0.33</v>
      </c>
      <c r="X22" s="2">
        <f t="shared" si="15"/>
        <v>2.7226261021850244</v>
      </c>
      <c r="Y22" s="34">
        <v>2.2000000000000002</v>
      </c>
      <c r="Z22" s="3">
        <f t="shared" si="16"/>
        <v>604.84843448834613</v>
      </c>
      <c r="AA22" s="28"/>
      <c r="AB22" s="28"/>
      <c r="AC22" s="28"/>
      <c r="AD22" s="28"/>
      <c r="AE22" s="2"/>
      <c r="AG22" s="4"/>
    </row>
    <row r="23" spans="1:33" ht="20.25" x14ac:dyDescent="0.3">
      <c r="A23" s="7">
        <v>1</v>
      </c>
      <c r="B23" s="7">
        <v>72</v>
      </c>
      <c r="C23" s="37">
        <v>58</v>
      </c>
      <c r="D23" s="37">
        <v>91</v>
      </c>
      <c r="E23" s="7">
        <v>7.5</v>
      </c>
      <c r="F23" s="2">
        <f t="shared" si="2"/>
        <v>8.8333333333333339</v>
      </c>
      <c r="G23" s="2">
        <f t="shared" si="0"/>
        <v>1060</v>
      </c>
      <c r="H23" s="2">
        <v>1.4</v>
      </c>
      <c r="I23" s="7">
        <f t="shared" si="1"/>
        <v>1484</v>
      </c>
      <c r="J23" s="7">
        <v>1.2</v>
      </c>
      <c r="K23" s="4">
        <f t="shared" si="17"/>
        <v>1.7083333333333335</v>
      </c>
      <c r="L23" s="7">
        <f t="shared" si="3"/>
        <v>0.28875000000000001</v>
      </c>
      <c r="M23" s="33">
        <f t="shared" si="4"/>
        <v>3.6216666666666666</v>
      </c>
      <c r="N23" s="33">
        <f t="shared" si="5"/>
        <v>7.6216666666666661</v>
      </c>
      <c r="O23" s="33">
        <f t="shared" si="6"/>
        <v>3.375</v>
      </c>
      <c r="P23" s="28">
        <f t="shared" si="7"/>
        <v>2024.3595643503606</v>
      </c>
      <c r="Q23" s="28">
        <f t="shared" si="8"/>
        <v>1503.0250018222903</v>
      </c>
      <c r="R23" s="28">
        <f t="shared" si="9"/>
        <v>6832.2135296824672</v>
      </c>
      <c r="S23" s="28">
        <f t="shared" si="10"/>
        <v>5072.70938115023</v>
      </c>
      <c r="T23" s="28">
        <f t="shared" si="11"/>
        <v>6832.2135296824672</v>
      </c>
      <c r="U23" s="2">
        <f t="shared" si="12"/>
        <v>1764.3184342560278</v>
      </c>
      <c r="V23" s="33">
        <f t="shared" si="13"/>
        <v>0.55926964285714298</v>
      </c>
      <c r="W23" s="33">
        <f t="shared" si="14"/>
        <v>0.33</v>
      </c>
      <c r="X23" s="2">
        <f t="shared" si="15"/>
        <v>2.7226261021850244</v>
      </c>
      <c r="Y23" s="34">
        <v>2.2000000000000002</v>
      </c>
      <c r="Z23" s="3">
        <f t="shared" si="16"/>
        <v>566.85289144248554</v>
      </c>
      <c r="AA23" s="28"/>
      <c r="AB23" s="28"/>
      <c r="AC23" s="28"/>
      <c r="AD23" s="28"/>
      <c r="AE23" s="2"/>
      <c r="AG23" s="4"/>
    </row>
    <row r="24" spans="1:33" ht="20.25" x14ac:dyDescent="0.3">
      <c r="A24" s="7">
        <v>1</v>
      </c>
      <c r="B24" s="7">
        <v>78</v>
      </c>
      <c r="C24" s="37">
        <v>63</v>
      </c>
      <c r="D24" s="37">
        <v>98</v>
      </c>
      <c r="E24" s="7">
        <v>8</v>
      </c>
      <c r="F24" s="2">
        <f t="shared" si="2"/>
        <v>9.5</v>
      </c>
      <c r="G24" s="2">
        <f t="shared" si="0"/>
        <v>1140</v>
      </c>
      <c r="H24" s="2">
        <v>1.4</v>
      </c>
      <c r="I24" s="7">
        <f t="shared" si="1"/>
        <v>1596</v>
      </c>
      <c r="J24" s="7">
        <v>1.2</v>
      </c>
      <c r="K24" s="4">
        <v>1.75</v>
      </c>
      <c r="L24" s="7">
        <f t="shared" si="3"/>
        <v>0.28875000000000001</v>
      </c>
      <c r="M24" s="33">
        <f t="shared" si="4"/>
        <v>3.6566666666666667</v>
      </c>
      <c r="N24" s="33">
        <f t="shared" si="5"/>
        <v>7.6566666666666663</v>
      </c>
      <c r="O24" s="33">
        <f t="shared" si="6"/>
        <v>3.416666666666667</v>
      </c>
      <c r="P24" s="28">
        <f t="shared" si="7"/>
        <v>1980.5322720501588</v>
      </c>
      <c r="Q24" s="28">
        <f t="shared" si="8"/>
        <v>1477.9086188772205</v>
      </c>
      <c r="R24" s="28">
        <f t="shared" si="9"/>
        <v>6766.8185961713762</v>
      </c>
      <c r="S24" s="28">
        <f t="shared" si="10"/>
        <v>5049.5211144971709</v>
      </c>
      <c r="T24" s="28">
        <f t="shared" si="11"/>
        <v>6766.8185961713762</v>
      </c>
      <c r="U24" s="2">
        <f t="shared" si="12"/>
        <v>2070.6237179810328</v>
      </c>
      <c r="V24" s="33">
        <f t="shared" si="13"/>
        <v>0.590319642857143</v>
      </c>
      <c r="W24" s="33">
        <f t="shared" si="14"/>
        <v>0.33</v>
      </c>
      <c r="X24" s="2">
        <f t="shared" si="15"/>
        <v>2.7226261021850244</v>
      </c>
      <c r="Y24" s="34">
        <v>2.2000000000000002</v>
      </c>
      <c r="Z24" s="3">
        <f t="shared" si="16"/>
        <v>541.53671360008252</v>
      </c>
      <c r="AA24" s="28"/>
      <c r="AB24" s="28"/>
      <c r="AC24" s="28"/>
      <c r="AD24" s="28"/>
      <c r="AE24" s="2"/>
      <c r="AG24" s="4"/>
    </row>
    <row r="25" spans="1:33" ht="20.25" x14ac:dyDescent="0.3">
      <c r="A25" s="7">
        <v>1</v>
      </c>
      <c r="B25" s="7">
        <v>84</v>
      </c>
      <c r="C25" s="37">
        <v>68</v>
      </c>
      <c r="D25" s="37">
        <v>106</v>
      </c>
      <c r="E25" s="7">
        <v>8.5</v>
      </c>
      <c r="F25" s="2">
        <f t="shared" si="2"/>
        <v>10.25</v>
      </c>
      <c r="G25" s="2">
        <f t="shared" si="0"/>
        <v>1230</v>
      </c>
      <c r="H25" s="2">
        <v>1.4</v>
      </c>
      <c r="I25" s="7">
        <f t="shared" si="1"/>
        <v>1722</v>
      </c>
      <c r="J25" s="7">
        <v>1.2</v>
      </c>
      <c r="K25" s="4">
        <v>1.75</v>
      </c>
      <c r="L25" s="7">
        <f t="shared" si="3"/>
        <v>0.28875000000000001</v>
      </c>
      <c r="M25" s="33">
        <f t="shared" si="4"/>
        <v>3.6966666666666668</v>
      </c>
      <c r="N25" s="33">
        <f t="shared" si="5"/>
        <v>7.6966666666666672</v>
      </c>
      <c r="O25" s="33">
        <f t="shared" si="6"/>
        <v>3.416666666666667</v>
      </c>
      <c r="P25" s="28">
        <f t="shared" si="7"/>
        <v>1959.1018056258108</v>
      </c>
      <c r="Q25" s="28">
        <f t="shared" si="8"/>
        <v>1470.227846496741</v>
      </c>
      <c r="R25" s="28">
        <f t="shared" si="9"/>
        <v>6693.5978358881875</v>
      </c>
      <c r="S25" s="28">
        <f t="shared" si="10"/>
        <v>5023.278475530532</v>
      </c>
      <c r="T25" s="28">
        <f t="shared" si="11"/>
        <v>6693.5978358881875</v>
      </c>
      <c r="U25" s="2">
        <f t="shared" si="12"/>
        <v>2401.4334244040379</v>
      </c>
      <c r="V25" s="33">
        <f t="shared" si="13"/>
        <v>0.62525089285714297</v>
      </c>
      <c r="W25" s="33">
        <f t="shared" si="14"/>
        <v>0.33</v>
      </c>
      <c r="X25" s="2">
        <f t="shared" si="15"/>
        <v>2.7226261021850244</v>
      </c>
      <c r="Y25" s="34">
        <v>2.2000000000000002</v>
      </c>
      <c r="Z25" s="3">
        <f t="shared" si="16"/>
        <v>515.89250018427015</v>
      </c>
      <c r="AA25" s="28"/>
      <c r="AB25" s="28"/>
      <c r="AC25" s="28"/>
      <c r="AD25" s="28"/>
      <c r="AE25" s="2"/>
      <c r="AG25" s="7"/>
    </row>
    <row r="26" spans="1:33" ht="20.25" x14ac:dyDescent="0.3">
      <c r="A26" s="7">
        <v>1</v>
      </c>
      <c r="B26" s="7">
        <v>90</v>
      </c>
      <c r="C26" s="37">
        <v>72</v>
      </c>
      <c r="D26" s="37">
        <v>113</v>
      </c>
      <c r="E26" s="7">
        <v>9</v>
      </c>
      <c r="F26" s="2">
        <f t="shared" si="2"/>
        <v>10.916666666666666</v>
      </c>
      <c r="G26" s="2">
        <f t="shared" si="0"/>
        <v>1310</v>
      </c>
      <c r="H26" s="2">
        <v>1.4</v>
      </c>
      <c r="I26" s="7">
        <f t="shared" si="1"/>
        <v>1833.9999999999998</v>
      </c>
      <c r="J26" s="7">
        <v>1.2</v>
      </c>
      <c r="K26" s="4">
        <v>1.75</v>
      </c>
      <c r="L26" s="7">
        <f t="shared" si="3"/>
        <v>0.28875000000000001</v>
      </c>
      <c r="M26" s="33">
        <f t="shared" si="4"/>
        <v>3.7316666666666669</v>
      </c>
      <c r="N26" s="33">
        <f t="shared" si="5"/>
        <v>7.7316666666666674</v>
      </c>
      <c r="O26" s="33">
        <f t="shared" si="6"/>
        <v>3.416666666666667</v>
      </c>
      <c r="P26" s="28">
        <f t="shared" si="7"/>
        <v>1940.7270231701868</v>
      </c>
      <c r="Q26" s="28">
        <f t="shared" si="8"/>
        <v>1463.5723636822484</v>
      </c>
      <c r="R26" s="28">
        <f t="shared" si="9"/>
        <v>6630.8173291648054</v>
      </c>
      <c r="S26" s="28">
        <f t="shared" si="10"/>
        <v>5000.5389092476826</v>
      </c>
      <c r="T26" s="28">
        <f t="shared" si="11"/>
        <v>6630.8173291648054</v>
      </c>
      <c r="U26" s="2">
        <f t="shared" si="12"/>
        <v>2756.7475535250433</v>
      </c>
      <c r="V26" s="33">
        <f t="shared" si="13"/>
        <v>0.65630089285714288</v>
      </c>
      <c r="W26" s="33">
        <f t="shared" si="14"/>
        <v>0.33</v>
      </c>
      <c r="X26" s="2">
        <f t="shared" si="15"/>
        <v>2.7226261021850244</v>
      </c>
      <c r="Y26" s="34">
        <v>2.2000000000000002</v>
      </c>
      <c r="Z26" s="3">
        <f t="shared" si="16"/>
        <v>499.13148039917201</v>
      </c>
      <c r="AA26" s="28"/>
      <c r="AB26" s="28"/>
      <c r="AC26" s="28"/>
      <c r="AD26" s="28"/>
      <c r="AE26" s="2"/>
      <c r="AG26" s="5"/>
    </row>
    <row r="27" spans="1:33" ht="20.25" x14ac:dyDescent="0.3">
      <c r="A27" s="7">
        <v>1</v>
      </c>
      <c r="B27" s="7">
        <v>96</v>
      </c>
      <c r="C27" s="37">
        <v>77</v>
      </c>
      <c r="D27" s="37">
        <v>121</v>
      </c>
      <c r="E27" s="7">
        <v>9.5</v>
      </c>
      <c r="F27" s="2">
        <f t="shared" si="2"/>
        <v>11.666666666666666</v>
      </c>
      <c r="G27" s="2">
        <f t="shared" si="0"/>
        <v>1400</v>
      </c>
      <c r="H27" s="2">
        <v>1.4</v>
      </c>
      <c r="I27" s="7">
        <f t="shared" si="1"/>
        <v>1959.9999999999998</v>
      </c>
      <c r="J27" s="7">
        <v>1.2</v>
      </c>
      <c r="K27" s="4">
        <v>1.75</v>
      </c>
      <c r="L27" s="7">
        <f t="shared" si="3"/>
        <v>0.28875000000000001</v>
      </c>
      <c r="M27" s="33">
        <f t="shared" si="4"/>
        <v>3.7716666666666661</v>
      </c>
      <c r="N27" s="33">
        <f t="shared" si="5"/>
        <v>7.7716666666666665</v>
      </c>
      <c r="O27" s="33">
        <f t="shared" si="6"/>
        <v>3.416666666666667</v>
      </c>
      <c r="P27" s="28">
        <f t="shared" si="7"/>
        <v>1920.1448541219836</v>
      </c>
      <c r="Q27" s="28">
        <f t="shared" si="8"/>
        <v>1456.0395014201051</v>
      </c>
      <c r="R27" s="28">
        <f t="shared" si="9"/>
        <v>6560.4949182501114</v>
      </c>
      <c r="S27" s="28">
        <f t="shared" si="10"/>
        <v>4974.8016298520261</v>
      </c>
      <c r="T27" s="28">
        <f t="shared" si="11"/>
        <v>6560.4949182501114</v>
      </c>
      <c r="U27" s="2">
        <f t="shared" si="12"/>
        <v>3136.5661053440494</v>
      </c>
      <c r="V27" s="33">
        <f t="shared" si="13"/>
        <v>0.69123214285714296</v>
      </c>
      <c r="W27" s="33">
        <f t="shared" si="14"/>
        <v>0.33</v>
      </c>
      <c r="X27" s="2">
        <f t="shared" si="15"/>
        <v>2.7226261021850244</v>
      </c>
      <c r="Y27" s="34">
        <v>2.2000000000000002</v>
      </c>
      <c r="Z27" s="3">
        <f t="shared" si="16"/>
        <v>481.38578921062265</v>
      </c>
      <c r="AA27" s="28"/>
      <c r="AB27" s="28"/>
      <c r="AC27" s="28"/>
      <c r="AD27" s="28"/>
      <c r="AE27" s="2"/>
      <c r="AG27" s="5"/>
    </row>
    <row r="28" spans="1:33" ht="20.25" x14ac:dyDescent="0.3">
      <c r="A28" s="7">
        <v>1</v>
      </c>
      <c r="B28" s="7">
        <v>102</v>
      </c>
      <c r="C28" s="37">
        <v>82</v>
      </c>
      <c r="D28" s="37">
        <v>128</v>
      </c>
      <c r="E28" s="7">
        <v>9.75</v>
      </c>
      <c r="F28" s="2">
        <f t="shared" si="2"/>
        <v>12.291666666666666</v>
      </c>
      <c r="G28" s="2">
        <f t="shared" si="0"/>
        <v>1475</v>
      </c>
      <c r="H28" s="2">
        <v>1.4</v>
      </c>
      <c r="I28" s="7">
        <f t="shared" si="1"/>
        <v>2065</v>
      </c>
      <c r="J28" s="7">
        <v>1.2</v>
      </c>
      <c r="K28" s="4">
        <v>1.75</v>
      </c>
      <c r="L28" s="7">
        <f t="shared" si="3"/>
        <v>0.28875000000000001</v>
      </c>
      <c r="M28" s="33">
        <f t="shared" si="4"/>
        <v>3.8066666666666662</v>
      </c>
      <c r="N28" s="33">
        <f t="shared" si="5"/>
        <v>7.8066666666666666</v>
      </c>
      <c r="O28" s="33">
        <f t="shared" si="6"/>
        <v>3.416666666666667</v>
      </c>
      <c r="P28" s="28">
        <f t="shared" si="7"/>
        <v>1902.4902823459058</v>
      </c>
      <c r="Q28" s="28">
        <f t="shared" si="8"/>
        <v>1449.5115702651474</v>
      </c>
      <c r="R28" s="28">
        <f t="shared" si="9"/>
        <v>6500.175131348512</v>
      </c>
      <c r="S28" s="28">
        <f t="shared" si="10"/>
        <v>4952.497865072587</v>
      </c>
      <c r="T28" s="28">
        <f t="shared" si="11"/>
        <v>6500.175131348512</v>
      </c>
      <c r="U28" s="2">
        <f t="shared" si="12"/>
        <v>3540.8890798610555</v>
      </c>
      <c r="V28" s="33">
        <f t="shared" si="13"/>
        <v>0.72034151785714284</v>
      </c>
      <c r="W28" s="33">
        <f t="shared" si="14"/>
        <v>0.33</v>
      </c>
      <c r="X28" s="2">
        <f t="shared" si="15"/>
        <v>2.7226261021850244</v>
      </c>
      <c r="Y28" s="34">
        <v>2.2000000000000002</v>
      </c>
      <c r="Z28" s="3">
        <f t="shared" si="16"/>
        <v>470.02741599229444</v>
      </c>
      <c r="AA28" s="28"/>
      <c r="AB28" s="28"/>
      <c r="AC28" s="28"/>
      <c r="AD28" s="28"/>
      <c r="AE28" s="2"/>
      <c r="AG28" s="5"/>
    </row>
    <row r="29" spans="1:33" ht="20.25" x14ac:dyDescent="0.3">
      <c r="A29" s="7">
        <v>1</v>
      </c>
      <c r="B29" s="7">
        <v>108</v>
      </c>
      <c r="C29" s="37">
        <v>87</v>
      </c>
      <c r="D29" s="37">
        <v>136</v>
      </c>
      <c r="E29" s="7">
        <v>10</v>
      </c>
      <c r="F29" s="2">
        <f t="shared" si="2"/>
        <v>13</v>
      </c>
      <c r="G29" s="2">
        <f t="shared" si="0"/>
        <v>1560</v>
      </c>
      <c r="H29" s="2">
        <v>1.4</v>
      </c>
      <c r="I29" s="7">
        <f t="shared" si="1"/>
        <v>2184</v>
      </c>
      <c r="J29" s="7">
        <v>1.2</v>
      </c>
      <c r="K29" s="4">
        <v>1.75</v>
      </c>
      <c r="L29" s="7">
        <f t="shared" si="3"/>
        <v>0.28875000000000001</v>
      </c>
      <c r="M29" s="33">
        <f t="shared" si="4"/>
        <v>3.8466666666666662</v>
      </c>
      <c r="N29" s="33">
        <f t="shared" si="5"/>
        <v>7.8466666666666658</v>
      </c>
      <c r="O29" s="33">
        <f t="shared" si="6"/>
        <v>3.416666666666667</v>
      </c>
      <c r="P29" s="28">
        <f t="shared" si="7"/>
        <v>1882.7070211776643</v>
      </c>
      <c r="Q29" s="28">
        <f t="shared" si="8"/>
        <v>1442.1223863895393</v>
      </c>
      <c r="R29" s="28">
        <f t="shared" si="9"/>
        <v>6432.5823223570205</v>
      </c>
      <c r="S29" s="28">
        <f t="shared" si="10"/>
        <v>4927.2514868309263</v>
      </c>
      <c r="T29" s="28">
        <f t="shared" si="11"/>
        <v>6432.5823223570205</v>
      </c>
      <c r="U29" s="2">
        <f t="shared" si="12"/>
        <v>3969.7164770760623</v>
      </c>
      <c r="V29" s="33">
        <f t="shared" si="13"/>
        <v>0.75333214285714289</v>
      </c>
      <c r="W29" s="33">
        <f t="shared" si="14"/>
        <v>0.33</v>
      </c>
      <c r="X29" s="2">
        <f t="shared" si="15"/>
        <v>2.7226261021850244</v>
      </c>
      <c r="Y29" s="34">
        <v>2.2000000000000002</v>
      </c>
      <c r="Z29" s="3">
        <f t="shared" si="16"/>
        <v>457.42187921317083</v>
      </c>
      <c r="AA29" s="28"/>
      <c r="AB29" s="28"/>
      <c r="AC29" s="28"/>
      <c r="AD29" s="28"/>
      <c r="AE29" s="2"/>
      <c r="AG29" s="5"/>
    </row>
    <row r="30" spans="1:33" ht="20.25" x14ac:dyDescent="0.3">
      <c r="A30" s="7">
        <v>1</v>
      </c>
      <c r="B30" s="7">
        <v>114</v>
      </c>
      <c r="C30" s="37">
        <v>92</v>
      </c>
      <c r="D30" s="37">
        <v>143</v>
      </c>
      <c r="E30" s="7">
        <v>10.5</v>
      </c>
      <c r="F30" s="2">
        <f t="shared" si="2"/>
        <v>13.666666666666666</v>
      </c>
      <c r="G30" s="2">
        <f t="shared" si="0"/>
        <v>1640</v>
      </c>
      <c r="H30" s="2">
        <v>1.4</v>
      </c>
      <c r="I30" s="7">
        <f t="shared" si="1"/>
        <v>2296</v>
      </c>
      <c r="J30" s="7">
        <v>1.2</v>
      </c>
      <c r="K30" s="4">
        <v>1.75</v>
      </c>
      <c r="L30" s="7">
        <f t="shared" si="3"/>
        <v>0.28875000000000001</v>
      </c>
      <c r="M30" s="33">
        <f t="shared" si="4"/>
        <v>3.8816666666666664</v>
      </c>
      <c r="N30" s="33">
        <f t="shared" si="5"/>
        <v>7.8816666666666659</v>
      </c>
      <c r="O30" s="33">
        <f t="shared" si="6"/>
        <v>3.416666666666667</v>
      </c>
      <c r="P30" s="28">
        <f t="shared" si="7"/>
        <v>1865.7311313344992</v>
      </c>
      <c r="Q30" s="28">
        <f t="shared" si="8"/>
        <v>1435.71837494649</v>
      </c>
      <c r="R30" s="28">
        <f t="shared" si="9"/>
        <v>6374.5813653928726</v>
      </c>
      <c r="S30" s="28">
        <f t="shared" si="10"/>
        <v>4905.3711144005083</v>
      </c>
      <c r="T30" s="28">
        <f t="shared" si="11"/>
        <v>6374.5813653928726</v>
      </c>
      <c r="U30" s="2">
        <f t="shared" si="12"/>
        <v>4423.0482969890691</v>
      </c>
      <c r="V30" s="33">
        <f t="shared" si="13"/>
        <v>0.78438214285714292</v>
      </c>
      <c r="W30" s="33">
        <f t="shared" si="14"/>
        <v>0.33</v>
      </c>
      <c r="X30" s="2">
        <f t="shared" si="15"/>
        <v>2.7226261021850244</v>
      </c>
      <c r="Y30" s="34">
        <v>2.2000000000000002</v>
      </c>
      <c r="Z30" s="3">
        <f t="shared" si="16"/>
        <v>450.24274124853537</v>
      </c>
      <c r="AA30" s="28"/>
      <c r="AB30" s="28"/>
      <c r="AC30" s="28"/>
      <c r="AD30" s="28"/>
      <c r="AE30" s="2"/>
      <c r="AG30" s="5"/>
    </row>
    <row r="31" spans="1:33" ht="20.25" x14ac:dyDescent="0.3">
      <c r="A31" s="7">
        <v>1</v>
      </c>
      <c r="B31" s="7">
        <v>120</v>
      </c>
      <c r="C31" s="37">
        <v>97</v>
      </c>
      <c r="D31" s="37">
        <v>151</v>
      </c>
      <c r="E31" s="7">
        <v>11</v>
      </c>
      <c r="F31" s="2">
        <f t="shared" si="2"/>
        <v>14.416666666666666</v>
      </c>
      <c r="G31" s="2">
        <f t="shared" si="0"/>
        <v>1730</v>
      </c>
      <c r="H31" s="2">
        <v>1.4</v>
      </c>
      <c r="I31" s="7">
        <f t="shared" si="1"/>
        <v>2422</v>
      </c>
      <c r="J31" s="7">
        <v>1.2</v>
      </c>
      <c r="K31" s="4">
        <v>1.75</v>
      </c>
      <c r="L31" s="7">
        <f t="shared" si="3"/>
        <v>0.28875000000000001</v>
      </c>
      <c r="M31" s="33">
        <f t="shared" si="4"/>
        <v>3.9216666666666664</v>
      </c>
      <c r="N31" s="33">
        <f t="shared" si="5"/>
        <v>7.9216666666666669</v>
      </c>
      <c r="O31" s="33">
        <f t="shared" si="6"/>
        <v>3.416666666666667</v>
      </c>
      <c r="P31" s="28">
        <f t="shared" si="7"/>
        <v>1846.7011495444319</v>
      </c>
      <c r="Q31" s="28">
        <f t="shared" si="8"/>
        <v>1428.4687976271725</v>
      </c>
      <c r="R31" s="28">
        <f t="shared" si="9"/>
        <v>6309.5622609434758</v>
      </c>
      <c r="S31" s="28">
        <f t="shared" si="10"/>
        <v>4880.6017252261736</v>
      </c>
      <c r="T31" s="28">
        <f t="shared" si="11"/>
        <v>6309.5622609434758</v>
      </c>
      <c r="U31" s="2">
        <f t="shared" si="12"/>
        <v>4900.884539600077</v>
      </c>
      <c r="V31" s="33">
        <f t="shared" si="13"/>
        <v>0.819313392857143</v>
      </c>
      <c r="W31" s="33">
        <f t="shared" si="14"/>
        <v>0.33</v>
      </c>
      <c r="X31" s="2">
        <f t="shared" si="15"/>
        <v>2.7226261021850244</v>
      </c>
      <c r="Y31" s="34">
        <v>2.2000000000000002</v>
      </c>
      <c r="Z31" s="3">
        <f t="shared" si="16"/>
        <v>441.66540544804843</v>
      </c>
      <c r="AA31" s="28"/>
      <c r="AB31" s="28"/>
      <c r="AC31" s="28"/>
      <c r="AD31" s="28"/>
      <c r="AE31" s="2"/>
      <c r="AG31" s="5"/>
    </row>
    <row r="32" spans="1:33" ht="20.25" x14ac:dyDescent="0.3">
      <c r="A32" s="7">
        <v>1</v>
      </c>
      <c r="B32" s="7">
        <v>132</v>
      </c>
      <c r="C32" s="37">
        <v>106</v>
      </c>
      <c r="D32" s="37">
        <v>166</v>
      </c>
      <c r="E32" s="7">
        <v>12</v>
      </c>
      <c r="F32" s="2">
        <f t="shared" si="2"/>
        <v>15.833333333333334</v>
      </c>
      <c r="G32" s="2">
        <f t="shared" si="0"/>
        <v>1900</v>
      </c>
      <c r="H32" s="2">
        <v>1.4</v>
      </c>
      <c r="I32" s="7">
        <f t="shared" si="1"/>
        <v>2660</v>
      </c>
      <c r="J32" s="7">
        <v>1.2</v>
      </c>
      <c r="K32" s="4">
        <v>1.75</v>
      </c>
      <c r="L32" s="7">
        <f t="shared" si="3"/>
        <v>0.28875000000000001</v>
      </c>
      <c r="M32" s="33">
        <f t="shared" si="4"/>
        <v>3.9966666666666666</v>
      </c>
      <c r="N32" s="33">
        <f t="shared" si="5"/>
        <v>7.9966666666666661</v>
      </c>
      <c r="O32" s="33">
        <f t="shared" si="6"/>
        <v>3.416666666666667</v>
      </c>
      <c r="P32" s="28">
        <f t="shared" si="7"/>
        <v>1812.0466242193697</v>
      </c>
      <c r="Q32" s="28">
        <f t="shared" si="8"/>
        <v>1415.0713203672262</v>
      </c>
      <c r="R32" s="28">
        <f t="shared" si="9"/>
        <v>6191.1592994161801</v>
      </c>
      <c r="S32" s="28">
        <f t="shared" si="10"/>
        <v>4834.8270112546898</v>
      </c>
      <c r="T32" s="28">
        <f t="shared" si="11"/>
        <v>6191.1592994161801</v>
      </c>
      <c r="U32" s="2">
        <f t="shared" si="12"/>
        <v>5930.0702929160934</v>
      </c>
      <c r="V32" s="33">
        <f t="shared" si="13"/>
        <v>0.88529464285714299</v>
      </c>
      <c r="W32" s="33">
        <f t="shared" si="14"/>
        <v>0.33</v>
      </c>
      <c r="X32" s="2">
        <f t="shared" si="15"/>
        <v>2.7226261021850244</v>
      </c>
      <c r="Y32" s="34">
        <v>2.2000000000000002</v>
      </c>
      <c r="Z32" s="3">
        <f t="shared" si="16"/>
        <v>431.51069242216045</v>
      </c>
      <c r="AA32" s="28"/>
      <c r="AB32" s="28"/>
      <c r="AC32" s="28"/>
      <c r="AD32" s="28"/>
      <c r="AE32" s="2"/>
      <c r="AG32" s="5"/>
    </row>
    <row r="33" spans="1:56" ht="20.25" x14ac:dyDescent="0.3">
      <c r="A33" s="7">
        <v>1</v>
      </c>
      <c r="B33" s="7">
        <v>144</v>
      </c>
      <c r="C33" s="37">
        <v>116</v>
      </c>
      <c r="D33" s="37">
        <v>180</v>
      </c>
      <c r="E33" s="7">
        <v>13</v>
      </c>
      <c r="F33" s="2">
        <f t="shared" si="2"/>
        <v>17.166666666666668</v>
      </c>
      <c r="G33" s="2">
        <f t="shared" si="0"/>
        <v>2060</v>
      </c>
      <c r="H33" s="2">
        <v>1.4</v>
      </c>
      <c r="I33" s="7">
        <f t="shared" si="1"/>
        <v>2884</v>
      </c>
      <c r="J33" s="7">
        <v>1.2</v>
      </c>
      <c r="K33" s="4">
        <v>1.75</v>
      </c>
      <c r="L33" s="7">
        <f t="shared" si="3"/>
        <v>0.28875000000000001</v>
      </c>
      <c r="M33" s="33">
        <f t="shared" si="4"/>
        <v>4.0666666666666664</v>
      </c>
      <c r="N33" s="33">
        <f t="shared" si="5"/>
        <v>8.0666666666666664</v>
      </c>
      <c r="O33" s="33">
        <f t="shared" si="6"/>
        <v>3.416666666666667</v>
      </c>
      <c r="P33" s="28">
        <f t="shared" si="7"/>
        <v>1780.8556577369052</v>
      </c>
      <c r="Q33" s="28">
        <f t="shared" si="8"/>
        <v>1402.7917758516428</v>
      </c>
      <c r="R33" s="28">
        <f t="shared" si="9"/>
        <v>6084.5901639344265</v>
      </c>
      <c r="S33" s="28">
        <f t="shared" si="10"/>
        <v>4792.871900826447</v>
      </c>
      <c r="T33" s="28">
        <f t="shared" si="11"/>
        <v>6084.5901639344265</v>
      </c>
      <c r="U33" s="2">
        <f t="shared" si="12"/>
        <v>7057.2737370241111</v>
      </c>
      <c r="V33" s="33">
        <f t="shared" si="13"/>
        <v>0.94739464285714314</v>
      </c>
      <c r="W33" s="33">
        <f t="shared" si="14"/>
        <v>0.33</v>
      </c>
      <c r="X33" s="2">
        <f t="shared" si="15"/>
        <v>2.7226261021850244</v>
      </c>
      <c r="Y33" s="34">
        <v>2.2000000000000002</v>
      </c>
      <c r="Z33" s="3">
        <f t="shared" si="16"/>
        <v>427.80516978466659</v>
      </c>
      <c r="AA33" s="28"/>
      <c r="AB33" s="28"/>
      <c r="AC33" s="28"/>
      <c r="AD33" s="28"/>
      <c r="AE33" s="2"/>
      <c r="AG33" s="5"/>
    </row>
    <row r="34" spans="1:56" ht="18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</row>
    <row r="35" spans="1:56" ht="131.25" x14ac:dyDescent="0.2">
      <c r="A35" s="7" t="s">
        <v>10</v>
      </c>
      <c r="B35" s="7" t="s">
        <v>82</v>
      </c>
      <c r="C35" s="36" t="s">
        <v>83</v>
      </c>
      <c r="D35" s="36" t="s">
        <v>84</v>
      </c>
      <c r="E35" s="7" t="s">
        <v>12</v>
      </c>
      <c r="F35" s="7" t="s">
        <v>13</v>
      </c>
      <c r="G35" s="7" t="s">
        <v>47</v>
      </c>
      <c r="H35" s="7" t="s">
        <v>14</v>
      </c>
      <c r="I35" s="7" t="s">
        <v>15</v>
      </c>
      <c r="J35" s="7" t="s">
        <v>16</v>
      </c>
      <c r="K35" s="7" t="s">
        <v>17</v>
      </c>
      <c r="L35" s="7" t="s">
        <v>18</v>
      </c>
      <c r="M35" s="7" t="s">
        <v>98</v>
      </c>
      <c r="N35" s="7" t="s">
        <v>99</v>
      </c>
      <c r="O35" s="26" t="s">
        <v>100</v>
      </c>
      <c r="P35" s="7" t="s">
        <v>27</v>
      </c>
      <c r="Q35" s="7" t="s">
        <v>28</v>
      </c>
      <c r="R35" s="26" t="s">
        <v>101</v>
      </c>
      <c r="S35" s="7" t="s">
        <v>65</v>
      </c>
      <c r="T35" s="7" t="s">
        <v>30</v>
      </c>
      <c r="U35" s="7" t="s">
        <v>31</v>
      </c>
      <c r="V35" s="7" t="s">
        <v>32</v>
      </c>
      <c r="W35" s="7" t="s">
        <v>33</v>
      </c>
      <c r="X35" s="7" t="s">
        <v>34</v>
      </c>
      <c r="Y35" s="7" t="s">
        <v>35</v>
      </c>
      <c r="Z35" s="7" t="s">
        <v>66</v>
      </c>
      <c r="AA35" s="7" t="s">
        <v>37</v>
      </c>
      <c r="AB35" s="7" t="s">
        <v>38</v>
      </c>
      <c r="AC35" s="7" t="s">
        <v>39</v>
      </c>
      <c r="AD35" s="7" t="s">
        <v>40</v>
      </c>
      <c r="AE35" s="7" t="s">
        <v>41</v>
      </c>
      <c r="AF35" s="26" t="s">
        <v>67</v>
      </c>
      <c r="AG35" s="26" t="s">
        <v>68</v>
      </c>
      <c r="AH35" s="26" t="s">
        <v>69</v>
      </c>
      <c r="AI35" s="7" t="s">
        <v>70</v>
      </c>
      <c r="AJ35" s="26" t="s">
        <v>71</v>
      </c>
      <c r="AK35" s="26" t="s">
        <v>72</v>
      </c>
      <c r="AL35" s="26" t="s">
        <v>73</v>
      </c>
      <c r="AM35" s="26" t="s">
        <v>74</v>
      </c>
      <c r="AN35" s="26" t="s">
        <v>75</v>
      </c>
      <c r="AO35" s="26" t="s">
        <v>76</v>
      </c>
      <c r="AP35" s="26" t="s">
        <v>77</v>
      </c>
      <c r="AQ35" s="26" t="s">
        <v>78</v>
      </c>
      <c r="AR35" s="26" t="s">
        <v>79</v>
      </c>
      <c r="AS35" s="26" t="s">
        <v>80</v>
      </c>
      <c r="AT35" s="7" t="s">
        <v>21</v>
      </c>
      <c r="AU35" s="26" t="s">
        <v>90</v>
      </c>
      <c r="AV35" s="26" t="s">
        <v>89</v>
      </c>
      <c r="AW35" s="7" t="s">
        <v>22</v>
      </c>
      <c r="AX35" s="7" t="s">
        <v>23</v>
      </c>
      <c r="AY35" s="7" t="s">
        <v>24</v>
      </c>
      <c r="BB35" s="7"/>
      <c r="BD35" s="7"/>
    </row>
    <row r="36" spans="1:56" ht="20.25" customHeight="1" x14ac:dyDescent="0.3">
      <c r="A36" s="7">
        <v>2</v>
      </c>
      <c r="B36" s="7">
        <v>18</v>
      </c>
      <c r="C36" s="27">
        <v>14</v>
      </c>
      <c r="D36" s="27">
        <v>23</v>
      </c>
      <c r="E36" s="7">
        <v>2.75</v>
      </c>
      <c r="F36" s="2">
        <f>($D36+2*$E36)/12</f>
        <v>2.375</v>
      </c>
      <c r="G36" s="2">
        <f t="shared" ref="G36:G58" si="18">$B$4*$A36*$F36</f>
        <v>570</v>
      </c>
      <c r="H36" s="2">
        <v>1.4</v>
      </c>
      <c r="I36" s="7">
        <f t="shared" ref="I36:I58" si="19">$G36*$H36</f>
        <v>798</v>
      </c>
      <c r="J36" s="7">
        <v>1.2</v>
      </c>
      <c r="K36" s="7">
        <v>1.1499999999999999</v>
      </c>
      <c r="L36" s="7">
        <f>0.33*(1-0.125*$A36)</f>
        <v>0.2475</v>
      </c>
      <c r="M36" s="2">
        <f>($L$7-$C$7)/$K36</f>
        <v>2.0289855072463765</v>
      </c>
      <c r="N36" s="2">
        <f>($E$7-$C$7)/$K36</f>
        <v>3.7681159420289854</v>
      </c>
      <c r="O36" s="28">
        <f>($F$7-$B$7-0.06*($D36/12))/$K36</f>
        <v>2.6536231884057968</v>
      </c>
      <c r="P36" s="2">
        <f>($G$7-$B$7-0.06*$D36/12)/$K36</f>
        <v>11.34927536231884</v>
      </c>
      <c r="Q36" s="2">
        <f t="shared" ref="Q36:Q58" si="20">$C$7+$K36*$A36</f>
        <v>3.9666666666666668</v>
      </c>
      <c r="R36" s="28">
        <f>IF($A36&lt;$M36,$Q36,$Q36+$L$7)</f>
        <v>3.9666666666666668</v>
      </c>
      <c r="S36" s="2">
        <f>IF($A36&lt;$N36,$Q36,$Q36+$E$7)</f>
        <v>3.9666666666666668</v>
      </c>
      <c r="T36" s="2">
        <f>$B$7+$K36*$A36+0.06*$D36/12</f>
        <v>3.2483333333333331</v>
      </c>
      <c r="U36" s="2">
        <f t="shared" ref="U36:U58" si="21">$T36+$F$7</f>
        <v>7.2483333333333331</v>
      </c>
      <c r="V36" s="2">
        <f t="shared" ref="V36:V58" si="22">$T36+$G$7</f>
        <v>17.248333333333335</v>
      </c>
      <c r="W36" s="7">
        <f>IF($A36&lt;$N36,0.5,1)</f>
        <v>0.5</v>
      </c>
      <c r="X36" s="2">
        <f t="shared" ref="X36:X58" si="23">($W36*$H$7*(1+$L36)*$J36)/($S36*$T36)</f>
        <v>1858.8976893990025</v>
      </c>
      <c r="Y36" s="2">
        <f t="shared" ref="Y36:Y58" si="24">($W36*$I$7*(1+$L36)*$J36)/($S36*$U36)</f>
        <v>1301.6611565297537</v>
      </c>
      <c r="Z36" s="2">
        <f>(2*$W36*$H$7*(1+$L36)*$J36)/($S36*$V36)</f>
        <v>700.16264308409609</v>
      </c>
      <c r="AA36" s="2">
        <f t="shared" ref="AA36:AA58" si="25">IF($S36&gt;$F36,$F36*$X36,$S36*$X36)</f>
        <v>4414.8820123226305</v>
      </c>
      <c r="AB36" s="2">
        <f t="shared" ref="AB36:AB58" si="26">IF($S36&gt;$F36,$F36*$Y36,$S36*$Y36)</f>
        <v>3091.445246758165</v>
      </c>
      <c r="AC36" s="2">
        <f t="shared" ref="AC36:AC58" si="27">IF($S36&gt;$F36,$F36*$Z36,$S36*$Z36)</f>
        <v>1662.8862773247283</v>
      </c>
      <c r="AD36" s="2">
        <f t="shared" ref="AD36:AD58" si="28">IF($AA36&gt;$AC36,$AA36,$AC36)</f>
        <v>4414.8820123226305</v>
      </c>
      <c r="AE36" s="2">
        <f t="shared" ref="AE36:AE58" si="29">IF($AD36&gt;$AB36,$AD36,$AB36)</f>
        <v>4414.8820123226305</v>
      </c>
      <c r="AF36" s="27">
        <f>IF($A36&lt;$M36,0.5,1)</f>
        <v>0.5</v>
      </c>
      <c r="AG36" s="28">
        <f t="shared" ref="AG36:AG58" si="30">2*$E$7+$L$7+$C$7+$K36*$A36</f>
        <v>19.966666666666669</v>
      </c>
      <c r="AH36" s="28">
        <f t="shared" ref="AH36:AH58" si="31">($AF36*$H$7*(1+$L36))/($R36*$T36)</f>
        <v>1549.081407832502</v>
      </c>
      <c r="AI36" s="28">
        <f t="shared" ref="AI36:AI58" si="32">($AF36*2*$H$7*(1+$L36))/($AG36*$T36)</f>
        <v>615.49478307869015</v>
      </c>
      <c r="AJ36" s="28">
        <f t="shared" ref="AJ36:AJ58" si="33">($AF36*$I$7*(1+$L36))/($R36*$U36)</f>
        <v>1084.7176304414613</v>
      </c>
      <c r="AK36" s="28">
        <f t="shared" ref="AK36:AK58" si="34">($AF36*2*$I$7*(1+$L36))/($AG36*$U36)</f>
        <v>430.98964281313488</v>
      </c>
      <c r="AL36" s="28">
        <f>($AF36*4*$H$7*(1+$L36))/($AG36*$V36)</f>
        <v>231.82903318588598</v>
      </c>
      <c r="AM36" s="28">
        <f t="shared" ref="AM36:AM58" si="35" xml:space="preserve"> IF($R36&gt;$F36,$F36*$AH36,$R36*$AH36)</f>
        <v>3679.0683436021923</v>
      </c>
      <c r="AN36" s="28">
        <f t="shared" ref="AN36:AN58" si="36" xml:space="preserve"> IF($AG36&gt;$F36,$F36*$AI36,$AG36*$AI36)</f>
        <v>1461.8001098118891</v>
      </c>
      <c r="AO36" s="28">
        <f t="shared" ref="AO36:AO58" si="37" xml:space="preserve"> IF($R36&gt;$F36,$F36*$AJ36,$R36*$AJ36)</f>
        <v>2576.2043722984708</v>
      </c>
      <c r="AP36" s="28">
        <f t="shared" ref="AP36:AP58" si="38" xml:space="preserve"> IF($AG36&gt;$F36,$F36*$AK36,$AG36*$AK36)</f>
        <v>1023.6004016811953</v>
      </c>
      <c r="AQ36" s="28">
        <f t="shared" ref="AQ36:AQ58" si="39" xml:space="preserve"> IF($AG36&gt;$F36,$F36*$AL36,$AG36*$AL36)</f>
        <v>550.59395381647914</v>
      </c>
      <c r="AR36" s="28">
        <f>MAX($AM36,$AN36,$AO36,$AP36,$AQ36)</f>
        <v>3679.0683436021923</v>
      </c>
      <c r="AS36" s="27">
        <f t="shared" ref="AS36:AS58" si="40">IF($AR36&gt;$AE36,$AR36,$AE36)</f>
        <v>4414.8820123226305</v>
      </c>
      <c r="AT36" s="2">
        <f>PI()*($B36/(2*12))^2*62.4</f>
        <v>110.26990214100174</v>
      </c>
      <c r="AU36" s="33">
        <f>0.23*($N$7/$H36)*(1+0.35*$N$7*($F36/$A36))</f>
        <v>0.20316495535714288</v>
      </c>
      <c r="AV36" s="33">
        <f>IF(AU36&gt;0.33,0.33,AU36)</f>
        <v>0.20316495535714288</v>
      </c>
      <c r="AW36" s="2">
        <f>$Q$7/($P$7-$O$7*AV36)</f>
        <v>2.4556100555154057</v>
      </c>
      <c r="AX36" s="7">
        <v>2.4</v>
      </c>
      <c r="AY36" s="3">
        <f>(12/$D36)*(($I36+$AT36)/$AW36+$AS36/$AX36)</f>
        <v>1152.7354607663137</v>
      </c>
      <c r="BB36" s="7"/>
      <c r="BD36" s="3"/>
    </row>
    <row r="37" spans="1:56" ht="20.25" x14ac:dyDescent="0.3">
      <c r="A37" s="7">
        <v>2</v>
      </c>
      <c r="B37" s="7">
        <v>24</v>
      </c>
      <c r="C37" s="27">
        <v>19</v>
      </c>
      <c r="D37" s="27">
        <v>30</v>
      </c>
      <c r="E37" s="7">
        <v>3.25</v>
      </c>
      <c r="F37" s="2">
        <f t="shared" ref="F37:F58" si="41">($D37+2*$E37)/12</f>
        <v>3.0416666666666665</v>
      </c>
      <c r="G37" s="2">
        <f t="shared" si="18"/>
        <v>730</v>
      </c>
      <c r="H37" s="2">
        <v>1.4</v>
      </c>
      <c r="I37" s="7">
        <f t="shared" si="19"/>
        <v>1021.9999999999999</v>
      </c>
      <c r="J37" s="7">
        <v>1.2</v>
      </c>
      <c r="K37" s="7">
        <f>(1.75-1.15)*(($D37-24)/(96-24))+1.15</f>
        <v>1.2</v>
      </c>
      <c r="L37" s="7">
        <f t="shared" ref="L37:L58" si="42">0.33*(1-0.125*$A37)</f>
        <v>0.2475</v>
      </c>
      <c r="M37" s="2">
        <f t="shared" ref="M37:M58" si="43">($L$7-$C$7)/$K37</f>
        <v>1.9444444444444442</v>
      </c>
      <c r="N37" s="2">
        <f t="shared" ref="N37:N58" si="44">($E$7-$C$7)/$K37</f>
        <v>3.6111111111111112</v>
      </c>
      <c r="O37" s="28">
        <f t="shared" ref="O37:O58" si="45">($F$7-$B$7-0.06*($D37/12))/$K37</f>
        <v>2.5138888888888888</v>
      </c>
      <c r="P37" s="2">
        <f t="shared" ref="P37:P58" si="46">($G$7-$B$7-0.06*$D37/12)/$K37</f>
        <v>10.847222222222221</v>
      </c>
      <c r="Q37" s="2">
        <f t="shared" si="20"/>
        <v>4.0666666666666664</v>
      </c>
      <c r="R37" s="28">
        <f t="shared" ref="R37:R58" si="47">IF($A37&lt;$M37,$Q37,$Q37+$L$7)</f>
        <v>8.0666666666666664</v>
      </c>
      <c r="S37" s="2">
        <f t="shared" ref="S37:S58" si="48">IF($A37&lt;$N37,$Q37,$Q37+$E$7)</f>
        <v>4.0666666666666664</v>
      </c>
      <c r="T37" s="2">
        <f t="shared" ref="T37:T58" si="49">$B$7+$K37*$A37+0.06*$D37/12</f>
        <v>3.3833333333333333</v>
      </c>
      <c r="U37" s="2">
        <f t="shared" si="21"/>
        <v>7.3833333333333329</v>
      </c>
      <c r="V37" s="2">
        <f t="shared" si="22"/>
        <v>17.383333333333333</v>
      </c>
      <c r="W37" s="7">
        <f>IF($A37&lt;$N37,0.5,1)</f>
        <v>0.5</v>
      </c>
      <c r="X37" s="2">
        <f t="shared" si="23"/>
        <v>1740.8382459823952</v>
      </c>
      <c r="Y37" s="2">
        <f t="shared" si="24"/>
        <v>1246.438219294675</v>
      </c>
      <c r="Z37" s="2">
        <f t="shared" ref="Z37:Z58" si="50">(2*$W37*$H$7*(1+$L37)*$J37)/($S37*$V37)</f>
        <v>677.64173333542908</v>
      </c>
      <c r="AA37" s="2">
        <f t="shared" si="25"/>
        <v>5295.0496648631188</v>
      </c>
      <c r="AB37" s="2">
        <f t="shared" si="26"/>
        <v>3791.2495836879698</v>
      </c>
      <c r="AC37" s="2">
        <f t="shared" si="27"/>
        <v>2061.1602722285966</v>
      </c>
      <c r="AD37" s="2">
        <f t="shared" si="28"/>
        <v>5295.0496648631188</v>
      </c>
      <c r="AE37" s="2">
        <f t="shared" si="29"/>
        <v>5295.0496648631188</v>
      </c>
      <c r="AF37" s="27">
        <f t="shared" ref="AF37:AF58" si="51">IF($A37&lt;$M37,0.5,1)</f>
        <v>1</v>
      </c>
      <c r="AG37" s="28">
        <f t="shared" si="30"/>
        <v>20.066666666666666</v>
      </c>
      <c r="AH37" s="28">
        <f t="shared" si="31"/>
        <v>1462.6877824369988</v>
      </c>
      <c r="AI37" s="28">
        <f t="shared" si="32"/>
        <v>1175.9815393679526</v>
      </c>
      <c r="AJ37" s="28">
        <f t="shared" si="33"/>
        <v>1047.2828013357462</v>
      </c>
      <c r="AK37" s="28">
        <f t="shared" si="34"/>
        <v>842.00145489452029</v>
      </c>
      <c r="AL37" s="28">
        <f>($AF37*4*$H$7*(1+$L37))/($AG37*$V37)</f>
        <v>457.76462606269297</v>
      </c>
      <c r="AM37" s="28">
        <f t="shared" si="35"/>
        <v>4449.008671579204</v>
      </c>
      <c r="AN37" s="28">
        <f t="shared" si="36"/>
        <v>3576.9438489108556</v>
      </c>
      <c r="AO37" s="28">
        <f t="shared" si="37"/>
        <v>3185.485187396228</v>
      </c>
      <c r="AP37" s="28">
        <f t="shared" si="38"/>
        <v>2561.0877586374991</v>
      </c>
      <c r="AQ37" s="28">
        <f t="shared" si="39"/>
        <v>1392.3674042740245</v>
      </c>
      <c r="AR37" s="28">
        <f t="shared" ref="AR37:AR58" si="52">MAX($AM37,$AN37,$AO37,$AP37,$AQ37)</f>
        <v>4449.008671579204</v>
      </c>
      <c r="AS37" s="27">
        <f t="shared" si="40"/>
        <v>5295.0496648631188</v>
      </c>
      <c r="AT37" s="2">
        <f t="shared" ref="AT37:AT58" si="53">PI()*($B37/(2*12))^2*62.4</f>
        <v>196.03538158400309</v>
      </c>
      <c r="AU37" s="33">
        <f t="shared" ref="AU37:AU58" si="54">0.23*($N$7/$H37)*(1+0.35*$N$7*($F37/$A37))</f>
        <v>0.21868995535714289</v>
      </c>
      <c r="AV37" s="33">
        <f t="shared" ref="AV37:AV58" si="55">IF(AU37&gt;0.33,0.33,AU37)</f>
        <v>0.21868995535714289</v>
      </c>
      <c r="AW37" s="2">
        <f t="shared" ref="AW37:AW58" si="56">$Q$7/($P$7-$O$7*AV37)</f>
        <v>2.4854464340393849</v>
      </c>
      <c r="AX37" s="7">
        <v>2.2000000000000002</v>
      </c>
      <c r="AY37" s="3">
        <f t="shared" ref="AY37:AY58" si="57">(12/$D37)*(($I37+$AT37)/$AW37+$AS37/$AX37)</f>
        <v>1158.7631194387948</v>
      </c>
      <c r="BB37" s="7"/>
      <c r="BD37" s="3"/>
    </row>
    <row r="38" spans="1:56" ht="20.25" x14ac:dyDescent="0.3">
      <c r="A38" s="7">
        <v>2</v>
      </c>
      <c r="B38" s="7">
        <v>27</v>
      </c>
      <c r="C38" s="27">
        <v>22</v>
      </c>
      <c r="D38" s="27">
        <v>34</v>
      </c>
      <c r="E38" s="7">
        <v>3.5</v>
      </c>
      <c r="F38" s="2">
        <f t="shared" si="41"/>
        <v>3.4166666666666665</v>
      </c>
      <c r="G38" s="2">
        <f t="shared" si="18"/>
        <v>820</v>
      </c>
      <c r="H38" s="2">
        <v>1.4</v>
      </c>
      <c r="I38" s="7">
        <f t="shared" si="19"/>
        <v>1148</v>
      </c>
      <c r="J38" s="7">
        <v>1.2</v>
      </c>
      <c r="K38" s="4">
        <f t="shared" ref="K38:K48" si="58">(1.75-1.15)*(($D38-24)/(96-24))+1.15</f>
        <v>1.2333333333333332</v>
      </c>
      <c r="L38" s="7">
        <f t="shared" si="42"/>
        <v>0.2475</v>
      </c>
      <c r="M38" s="2">
        <f t="shared" si="43"/>
        <v>1.8918918918918919</v>
      </c>
      <c r="N38" s="2">
        <f t="shared" si="44"/>
        <v>3.5135135135135136</v>
      </c>
      <c r="O38" s="28">
        <f t="shared" si="45"/>
        <v>2.42972972972973</v>
      </c>
      <c r="P38" s="2">
        <f t="shared" si="46"/>
        <v>10.53783783783784</v>
      </c>
      <c r="Q38" s="2">
        <f t="shared" si="20"/>
        <v>4.1333333333333329</v>
      </c>
      <c r="R38" s="28">
        <f t="shared" si="47"/>
        <v>8.1333333333333329</v>
      </c>
      <c r="S38" s="2">
        <f t="shared" si="48"/>
        <v>4.1333333333333329</v>
      </c>
      <c r="T38" s="2">
        <f t="shared" si="49"/>
        <v>3.4699999999999998</v>
      </c>
      <c r="U38" s="2">
        <f t="shared" si="21"/>
        <v>7.47</v>
      </c>
      <c r="V38" s="2">
        <f t="shared" si="22"/>
        <v>17.47</v>
      </c>
      <c r="W38" s="7">
        <f t="shared" ref="W38:W58" si="59">IF($A38&lt;$N38,0.5,1)</f>
        <v>0.5</v>
      </c>
      <c r="X38" s="2">
        <f t="shared" si="23"/>
        <v>1669.9823370828301</v>
      </c>
      <c r="Y38" s="2">
        <f t="shared" si="24"/>
        <v>1212.1064904780415</v>
      </c>
      <c r="Z38" s="2">
        <f t="shared" si="50"/>
        <v>663.40454604206298</v>
      </c>
      <c r="AA38" s="2">
        <f t="shared" si="25"/>
        <v>5705.7729850330024</v>
      </c>
      <c r="AB38" s="2">
        <f t="shared" si="26"/>
        <v>4141.3638424666415</v>
      </c>
      <c r="AC38" s="2">
        <f t="shared" si="27"/>
        <v>2266.6321989770486</v>
      </c>
      <c r="AD38" s="2">
        <f t="shared" si="28"/>
        <v>5705.7729850330024</v>
      </c>
      <c r="AE38" s="2">
        <f t="shared" si="29"/>
        <v>5705.7729850330024</v>
      </c>
      <c r="AF38" s="27">
        <f t="shared" si="51"/>
        <v>1</v>
      </c>
      <c r="AG38" s="28">
        <f t="shared" si="30"/>
        <v>20.133333333333333</v>
      </c>
      <c r="AH38" s="28">
        <f t="shared" si="31"/>
        <v>1414.4659139226158</v>
      </c>
      <c r="AI38" s="28">
        <f t="shared" si="32"/>
        <v>1142.8135198580073</v>
      </c>
      <c r="AJ38" s="28">
        <f t="shared" si="33"/>
        <v>1026.6475739021662</v>
      </c>
      <c r="AK38" s="28">
        <f t="shared" si="34"/>
        <v>829.4768477885051</v>
      </c>
      <c r="AL38" s="28">
        <f t="shared" ref="AL38:AL58" si="60">($AF38*4*$H$7*(1+$L38))/($AG38*$V38)</f>
        <v>453.98545093386201</v>
      </c>
      <c r="AM38" s="28">
        <f t="shared" si="35"/>
        <v>4832.7585392356032</v>
      </c>
      <c r="AN38" s="28">
        <f t="shared" si="36"/>
        <v>3904.6128595148584</v>
      </c>
      <c r="AO38" s="28">
        <f t="shared" si="37"/>
        <v>3507.7125441657345</v>
      </c>
      <c r="AP38" s="28">
        <f t="shared" si="38"/>
        <v>2834.0458966107258</v>
      </c>
      <c r="AQ38" s="28">
        <f t="shared" si="39"/>
        <v>1551.1169573573618</v>
      </c>
      <c r="AR38" s="28">
        <f t="shared" si="52"/>
        <v>4832.7585392356032</v>
      </c>
      <c r="AS38" s="27">
        <f t="shared" si="40"/>
        <v>5705.7729850330024</v>
      </c>
      <c r="AT38" s="2">
        <f t="shared" si="53"/>
        <v>248.1072798172539</v>
      </c>
      <c r="AU38" s="33">
        <f t="shared" si="54"/>
        <v>0.22742276785714288</v>
      </c>
      <c r="AV38" s="33">
        <f t="shared" si="55"/>
        <v>0.22742276785714288</v>
      </c>
      <c r="AW38" s="2">
        <f t="shared" si="56"/>
        <v>2.502550211288753</v>
      </c>
      <c r="AX38" s="7">
        <v>2.2000000000000002</v>
      </c>
      <c r="AY38" s="3">
        <f t="shared" si="57"/>
        <v>1112.2612971115689</v>
      </c>
      <c r="BB38" s="7"/>
      <c r="BD38" s="3"/>
    </row>
    <row r="39" spans="1:56" ht="20.25" x14ac:dyDescent="0.3">
      <c r="A39" s="7">
        <v>2</v>
      </c>
      <c r="B39" s="7">
        <v>30</v>
      </c>
      <c r="C39" s="37">
        <v>24</v>
      </c>
      <c r="D39" s="37">
        <v>38</v>
      </c>
      <c r="E39" s="7">
        <v>3.75</v>
      </c>
      <c r="F39" s="2">
        <f t="shared" si="41"/>
        <v>3.7916666666666665</v>
      </c>
      <c r="G39" s="2">
        <f t="shared" si="18"/>
        <v>910</v>
      </c>
      <c r="H39" s="2">
        <v>1.4</v>
      </c>
      <c r="I39" s="7">
        <f t="shared" si="19"/>
        <v>1274</v>
      </c>
      <c r="J39" s="7">
        <v>1.2</v>
      </c>
      <c r="K39" s="4">
        <f t="shared" si="58"/>
        <v>1.2666666666666666</v>
      </c>
      <c r="L39" s="7">
        <f t="shared" si="42"/>
        <v>0.2475</v>
      </c>
      <c r="M39" s="2">
        <f t="shared" si="43"/>
        <v>1.8421052631578947</v>
      </c>
      <c r="N39" s="2">
        <f t="shared" si="44"/>
        <v>3.4210526315789473</v>
      </c>
      <c r="O39" s="28">
        <f t="shared" si="45"/>
        <v>2.35</v>
      </c>
      <c r="P39" s="2">
        <f t="shared" si="46"/>
        <v>10.244736842105263</v>
      </c>
      <c r="Q39" s="2">
        <f t="shared" si="20"/>
        <v>4.2</v>
      </c>
      <c r="R39" s="28">
        <f t="shared" si="47"/>
        <v>8.1999999999999993</v>
      </c>
      <c r="S39" s="2">
        <f t="shared" si="48"/>
        <v>4.2</v>
      </c>
      <c r="T39" s="2">
        <f t="shared" si="49"/>
        <v>3.5566666666666666</v>
      </c>
      <c r="U39" s="2">
        <f t="shared" si="21"/>
        <v>7.5566666666666666</v>
      </c>
      <c r="V39" s="2">
        <f t="shared" si="22"/>
        <v>17.556666666666665</v>
      </c>
      <c r="W39" s="7">
        <f t="shared" si="59"/>
        <v>0.5</v>
      </c>
      <c r="X39" s="2">
        <f t="shared" si="23"/>
        <v>1603.4275003347168</v>
      </c>
      <c r="Y39" s="2">
        <f t="shared" si="24"/>
        <v>1179.1858340160061</v>
      </c>
      <c r="Z39" s="2">
        <f t="shared" si="50"/>
        <v>649.65146871355341</v>
      </c>
      <c r="AA39" s="2">
        <f t="shared" si="25"/>
        <v>6079.6626054358012</v>
      </c>
      <c r="AB39" s="2">
        <f t="shared" si="26"/>
        <v>4471.0796206440227</v>
      </c>
      <c r="AC39" s="2">
        <f t="shared" si="27"/>
        <v>2463.2618188722231</v>
      </c>
      <c r="AD39" s="2">
        <f t="shared" si="28"/>
        <v>6079.6626054358012</v>
      </c>
      <c r="AE39" s="2">
        <f t="shared" si="29"/>
        <v>6079.6626054358012</v>
      </c>
      <c r="AF39" s="27">
        <f t="shared" si="51"/>
        <v>1</v>
      </c>
      <c r="AG39" s="28">
        <f t="shared" si="30"/>
        <v>20.200000000000003</v>
      </c>
      <c r="AH39" s="28">
        <f t="shared" si="31"/>
        <v>1368.7795734564656</v>
      </c>
      <c r="AI39" s="28">
        <f t="shared" si="32"/>
        <v>1111.2863863705957</v>
      </c>
      <c r="AJ39" s="28">
        <f t="shared" si="33"/>
        <v>1006.6220534282979</v>
      </c>
      <c r="AK39" s="28">
        <f t="shared" si="34"/>
        <v>817.25750872396441</v>
      </c>
      <c r="AL39" s="28">
        <f t="shared" si="60"/>
        <v>450.25349316780927</v>
      </c>
      <c r="AM39" s="28">
        <f t="shared" si="35"/>
        <v>5189.9558826890989</v>
      </c>
      <c r="AN39" s="28">
        <f t="shared" si="36"/>
        <v>4213.6275483218415</v>
      </c>
      <c r="AO39" s="28">
        <f t="shared" si="37"/>
        <v>3816.7752859156294</v>
      </c>
      <c r="AP39" s="28">
        <f t="shared" si="38"/>
        <v>3098.7680539116982</v>
      </c>
      <c r="AQ39" s="28">
        <f t="shared" si="39"/>
        <v>1707.2111615946101</v>
      </c>
      <c r="AR39" s="28">
        <f t="shared" si="52"/>
        <v>5189.9558826890989</v>
      </c>
      <c r="AS39" s="27">
        <f t="shared" si="40"/>
        <v>6079.6626054358012</v>
      </c>
      <c r="AT39" s="2">
        <f t="shared" si="53"/>
        <v>306.30528372500481</v>
      </c>
      <c r="AU39" s="33">
        <f t="shared" si="54"/>
        <v>0.2361555803571429</v>
      </c>
      <c r="AV39" s="33">
        <f t="shared" si="55"/>
        <v>0.2361555803571429</v>
      </c>
      <c r="AW39" s="2">
        <f t="shared" si="56"/>
        <v>2.5198910214276924</v>
      </c>
      <c r="AX39" s="7">
        <v>2.2000000000000002</v>
      </c>
      <c r="AY39" s="3">
        <f t="shared" si="57"/>
        <v>1070.7206508701993</v>
      </c>
      <c r="BB39" s="7"/>
      <c r="BD39" s="3"/>
    </row>
    <row r="40" spans="1:56" ht="20.25" x14ac:dyDescent="0.3">
      <c r="A40" s="7">
        <v>2</v>
      </c>
      <c r="B40" s="7">
        <v>33</v>
      </c>
      <c r="C40" s="37">
        <v>27</v>
      </c>
      <c r="D40" s="37">
        <v>42</v>
      </c>
      <c r="E40" s="7">
        <v>3.75</v>
      </c>
      <c r="F40" s="2">
        <f t="shared" si="41"/>
        <v>4.125</v>
      </c>
      <c r="G40" s="2">
        <f t="shared" si="18"/>
        <v>990</v>
      </c>
      <c r="H40" s="2">
        <v>1.4</v>
      </c>
      <c r="I40" s="7">
        <f t="shared" si="19"/>
        <v>1386</v>
      </c>
      <c r="J40" s="7">
        <v>1.2</v>
      </c>
      <c r="K40" s="4">
        <f t="shared" si="58"/>
        <v>1.2999999999999998</v>
      </c>
      <c r="L40" s="7">
        <f t="shared" si="42"/>
        <v>0.2475</v>
      </c>
      <c r="M40" s="2">
        <f t="shared" si="43"/>
        <v>1.7948717948717949</v>
      </c>
      <c r="N40" s="2">
        <f t="shared" si="44"/>
        <v>3.3333333333333335</v>
      </c>
      <c r="O40" s="28">
        <f t="shared" si="45"/>
        <v>2.2743589743589747</v>
      </c>
      <c r="P40" s="2">
        <f t="shared" si="46"/>
        <v>9.9666666666666668</v>
      </c>
      <c r="Q40" s="2">
        <f t="shared" si="20"/>
        <v>4.2666666666666666</v>
      </c>
      <c r="R40" s="28">
        <f t="shared" si="47"/>
        <v>8.2666666666666657</v>
      </c>
      <c r="S40" s="2">
        <f t="shared" si="48"/>
        <v>4.2666666666666666</v>
      </c>
      <c r="T40" s="2">
        <f t="shared" si="49"/>
        <v>3.6433333333333331</v>
      </c>
      <c r="U40" s="2">
        <f t="shared" si="21"/>
        <v>7.6433333333333326</v>
      </c>
      <c r="V40" s="2">
        <f t="shared" si="22"/>
        <v>17.643333333333334</v>
      </c>
      <c r="W40" s="7">
        <f t="shared" si="59"/>
        <v>0.5</v>
      </c>
      <c r="X40" s="2">
        <f t="shared" si="23"/>
        <v>1540.8279963403477</v>
      </c>
      <c r="Y40" s="2">
        <f t="shared" si="24"/>
        <v>1147.5993512865243</v>
      </c>
      <c r="Z40" s="2">
        <f t="shared" si="50"/>
        <v>636.35934252786694</v>
      </c>
      <c r="AA40" s="2">
        <f t="shared" si="25"/>
        <v>6355.9154849039342</v>
      </c>
      <c r="AB40" s="2">
        <f t="shared" si="26"/>
        <v>4733.8473240569128</v>
      </c>
      <c r="AC40" s="2">
        <f t="shared" si="27"/>
        <v>2624.9822879274511</v>
      </c>
      <c r="AD40" s="2">
        <f t="shared" si="28"/>
        <v>6355.9154849039342</v>
      </c>
      <c r="AE40" s="2">
        <f t="shared" si="29"/>
        <v>6355.9154849039342</v>
      </c>
      <c r="AF40" s="27">
        <f t="shared" si="51"/>
        <v>1</v>
      </c>
      <c r="AG40" s="28">
        <f t="shared" si="30"/>
        <v>20.266666666666666</v>
      </c>
      <c r="AH40" s="28">
        <f t="shared" si="31"/>
        <v>1325.4434377121274</v>
      </c>
      <c r="AI40" s="28">
        <f t="shared" si="32"/>
        <v>1081.2828044493669</v>
      </c>
      <c r="AJ40" s="28">
        <f t="shared" si="33"/>
        <v>987.18223766582742</v>
      </c>
      <c r="AK40" s="28">
        <f t="shared" si="34"/>
        <v>805.33287809580656</v>
      </c>
      <c r="AL40" s="28">
        <f t="shared" si="60"/>
        <v>446.56795966867861</v>
      </c>
      <c r="AM40" s="28">
        <f t="shared" si="35"/>
        <v>5467.4541805625258</v>
      </c>
      <c r="AN40" s="28">
        <f t="shared" si="36"/>
        <v>4460.2915683536385</v>
      </c>
      <c r="AO40" s="28">
        <f t="shared" si="37"/>
        <v>4072.1267303715381</v>
      </c>
      <c r="AP40" s="28">
        <f t="shared" si="38"/>
        <v>3321.9981221452022</v>
      </c>
      <c r="AQ40" s="28">
        <f t="shared" si="39"/>
        <v>1842.0928336332993</v>
      </c>
      <c r="AR40" s="28">
        <f t="shared" si="52"/>
        <v>5467.4541805625258</v>
      </c>
      <c r="AS40" s="27">
        <f t="shared" si="40"/>
        <v>6355.9154849039342</v>
      </c>
      <c r="AT40" s="2">
        <f t="shared" si="53"/>
        <v>370.62939330725584</v>
      </c>
      <c r="AU40" s="33">
        <f t="shared" si="54"/>
        <v>0.24391808035714288</v>
      </c>
      <c r="AV40" s="33">
        <f t="shared" si="55"/>
        <v>0.24391808035714288</v>
      </c>
      <c r="AW40" s="2">
        <f t="shared" si="56"/>
        <v>2.5355080735088076</v>
      </c>
      <c r="AX40" s="7">
        <v>2.2000000000000002</v>
      </c>
      <c r="AY40" s="3">
        <f t="shared" si="57"/>
        <v>1023.389739554162</v>
      </c>
      <c r="BB40" s="7"/>
      <c r="BD40" s="3"/>
    </row>
    <row r="41" spans="1:56" ht="20.25" x14ac:dyDescent="0.3">
      <c r="A41" s="7">
        <v>2</v>
      </c>
      <c r="B41" s="7">
        <v>36</v>
      </c>
      <c r="C41" s="37">
        <v>29</v>
      </c>
      <c r="D41" s="37">
        <v>45</v>
      </c>
      <c r="E41" s="7">
        <v>4.5</v>
      </c>
      <c r="F41" s="2">
        <f t="shared" si="41"/>
        <v>4.5</v>
      </c>
      <c r="G41" s="2">
        <f t="shared" si="18"/>
        <v>1080</v>
      </c>
      <c r="H41" s="2">
        <v>1.4</v>
      </c>
      <c r="I41" s="7">
        <f t="shared" si="19"/>
        <v>1512</v>
      </c>
      <c r="J41" s="7">
        <v>1.2</v>
      </c>
      <c r="K41" s="4">
        <f t="shared" si="58"/>
        <v>1.325</v>
      </c>
      <c r="L41" s="7">
        <f t="shared" si="42"/>
        <v>0.2475</v>
      </c>
      <c r="M41" s="2">
        <f t="shared" si="43"/>
        <v>1.7610062893081759</v>
      </c>
      <c r="N41" s="2">
        <f t="shared" si="44"/>
        <v>3.2704402515723268</v>
      </c>
      <c r="O41" s="28">
        <f t="shared" si="45"/>
        <v>2.2201257861635217</v>
      </c>
      <c r="P41" s="2">
        <f t="shared" si="46"/>
        <v>9.7672955974842761</v>
      </c>
      <c r="Q41" s="2">
        <f t="shared" si="20"/>
        <v>4.3166666666666664</v>
      </c>
      <c r="R41" s="28">
        <f t="shared" si="47"/>
        <v>8.3166666666666664</v>
      </c>
      <c r="S41" s="2">
        <f t="shared" si="48"/>
        <v>4.3166666666666664</v>
      </c>
      <c r="T41" s="2">
        <f t="shared" si="49"/>
        <v>3.7083333333333335</v>
      </c>
      <c r="U41" s="2">
        <f t="shared" si="21"/>
        <v>7.7083333333333339</v>
      </c>
      <c r="V41" s="2">
        <f t="shared" si="22"/>
        <v>17.708333333333332</v>
      </c>
      <c r="W41" s="7">
        <f t="shared" si="59"/>
        <v>0.5</v>
      </c>
      <c r="X41" s="2">
        <f t="shared" si="23"/>
        <v>1496.2856275215827</v>
      </c>
      <c r="Y41" s="2">
        <f t="shared" si="24"/>
        <v>1124.7417301471355</v>
      </c>
      <c r="Z41" s="2">
        <f t="shared" si="50"/>
        <v>626.67962752668643</v>
      </c>
      <c r="AA41" s="2">
        <f t="shared" si="25"/>
        <v>6458.9662921348317</v>
      </c>
      <c r="AB41" s="2">
        <f t="shared" si="26"/>
        <v>4855.135135135135</v>
      </c>
      <c r="AC41" s="2">
        <f t="shared" si="27"/>
        <v>2705.1670588235297</v>
      </c>
      <c r="AD41" s="2">
        <f t="shared" si="28"/>
        <v>6458.9662921348317</v>
      </c>
      <c r="AE41" s="2">
        <f t="shared" si="29"/>
        <v>6458.9662921348317</v>
      </c>
      <c r="AF41" s="27">
        <f t="shared" si="51"/>
        <v>1</v>
      </c>
      <c r="AG41" s="28">
        <f t="shared" si="30"/>
        <v>20.316666666666666</v>
      </c>
      <c r="AH41" s="28">
        <f t="shared" si="31"/>
        <v>1294.38202247191</v>
      </c>
      <c r="AI41" s="28">
        <f t="shared" si="32"/>
        <v>1059.715552442138</v>
      </c>
      <c r="AJ41" s="28">
        <f t="shared" si="33"/>
        <v>972.97297297297303</v>
      </c>
      <c r="AK41" s="28">
        <f t="shared" si="34"/>
        <v>796.57672438640452</v>
      </c>
      <c r="AL41" s="28">
        <f t="shared" si="60"/>
        <v>443.83380784635432</v>
      </c>
      <c r="AM41" s="28">
        <f t="shared" si="35"/>
        <v>5824.7191011235946</v>
      </c>
      <c r="AN41" s="28">
        <f t="shared" si="36"/>
        <v>4768.7199859896209</v>
      </c>
      <c r="AO41" s="28">
        <f t="shared" si="37"/>
        <v>4378.3783783783783</v>
      </c>
      <c r="AP41" s="28">
        <f t="shared" si="38"/>
        <v>3584.5952597388205</v>
      </c>
      <c r="AQ41" s="28">
        <f t="shared" si="39"/>
        <v>1997.2521353085945</v>
      </c>
      <c r="AR41" s="28">
        <f t="shared" si="52"/>
        <v>5824.7191011235946</v>
      </c>
      <c r="AS41" s="27">
        <f t="shared" si="40"/>
        <v>6458.9662921348317</v>
      </c>
      <c r="AT41" s="2">
        <f t="shared" si="53"/>
        <v>441.07960856400695</v>
      </c>
      <c r="AU41" s="33">
        <f t="shared" si="54"/>
        <v>0.25265089285714287</v>
      </c>
      <c r="AV41" s="33">
        <f t="shared" si="55"/>
        <v>0.25265089285714287</v>
      </c>
      <c r="AW41" s="2">
        <f t="shared" si="56"/>
        <v>2.5533102627264421</v>
      </c>
      <c r="AX41" s="7">
        <v>2.2000000000000002</v>
      </c>
      <c r="AY41" s="3">
        <f t="shared" si="57"/>
        <v>986.8838307726711</v>
      </c>
      <c r="BB41" s="7"/>
      <c r="BD41" s="3"/>
    </row>
    <row r="42" spans="1:56" ht="20.25" x14ac:dyDescent="0.3">
      <c r="A42" s="7">
        <v>2</v>
      </c>
      <c r="B42" s="7">
        <v>39</v>
      </c>
      <c r="C42" s="37">
        <v>32</v>
      </c>
      <c r="D42" s="37">
        <v>49</v>
      </c>
      <c r="E42" s="7">
        <v>4.75</v>
      </c>
      <c r="F42" s="2">
        <f t="shared" si="41"/>
        <v>4.875</v>
      </c>
      <c r="G42" s="2">
        <f t="shared" si="18"/>
        <v>1170</v>
      </c>
      <c r="H42" s="2">
        <v>1.4</v>
      </c>
      <c r="I42" s="7">
        <f t="shared" si="19"/>
        <v>1638</v>
      </c>
      <c r="J42" s="7">
        <v>1.2</v>
      </c>
      <c r="K42" s="4">
        <f t="shared" si="58"/>
        <v>1.3583333333333334</v>
      </c>
      <c r="L42" s="7">
        <f t="shared" si="42"/>
        <v>0.2475</v>
      </c>
      <c r="M42" s="2">
        <f t="shared" si="43"/>
        <v>1.7177914110429444</v>
      </c>
      <c r="N42" s="2">
        <f t="shared" si="44"/>
        <v>3.1901840490797544</v>
      </c>
      <c r="O42" s="28">
        <f t="shared" si="45"/>
        <v>2.1509202453987726</v>
      </c>
      <c r="P42" s="2">
        <f t="shared" si="46"/>
        <v>9.5128834355828218</v>
      </c>
      <c r="Q42" s="2">
        <f t="shared" si="20"/>
        <v>4.3833333333333337</v>
      </c>
      <c r="R42" s="28">
        <f t="shared" si="47"/>
        <v>8.3833333333333329</v>
      </c>
      <c r="S42" s="2">
        <f t="shared" si="48"/>
        <v>4.3833333333333337</v>
      </c>
      <c r="T42" s="2">
        <f t="shared" si="49"/>
        <v>3.7950000000000004</v>
      </c>
      <c r="U42" s="2">
        <f t="shared" si="21"/>
        <v>7.7949999999999999</v>
      </c>
      <c r="V42" s="2">
        <f t="shared" si="22"/>
        <v>17.795000000000002</v>
      </c>
      <c r="W42" s="7">
        <f t="shared" si="59"/>
        <v>0.5</v>
      </c>
      <c r="X42" s="2">
        <f t="shared" si="23"/>
        <v>1439.8773651542701</v>
      </c>
      <c r="Y42" s="2">
        <f t="shared" si="24"/>
        <v>1095.3204379330612</v>
      </c>
      <c r="Z42" s="2">
        <f t="shared" si="50"/>
        <v>614.14269185281876</v>
      </c>
      <c r="AA42" s="2">
        <f t="shared" si="25"/>
        <v>6311.462450592885</v>
      </c>
      <c r="AB42" s="2">
        <f t="shared" si="26"/>
        <v>4801.1545862732519</v>
      </c>
      <c r="AC42" s="2">
        <f t="shared" si="27"/>
        <v>2691.9921326215226</v>
      </c>
      <c r="AD42" s="2">
        <f t="shared" si="28"/>
        <v>6311.462450592885</v>
      </c>
      <c r="AE42" s="2">
        <f t="shared" si="29"/>
        <v>6311.462450592885</v>
      </c>
      <c r="AF42" s="27">
        <f t="shared" si="51"/>
        <v>1</v>
      </c>
      <c r="AG42" s="28">
        <f t="shared" si="30"/>
        <v>20.383333333333333</v>
      </c>
      <c r="AH42" s="28">
        <f t="shared" si="31"/>
        <v>1254.7639066785061</v>
      </c>
      <c r="AI42" s="28">
        <f t="shared" si="32"/>
        <v>1032.1279559432355</v>
      </c>
      <c r="AJ42" s="28">
        <f t="shared" si="33"/>
        <v>954.5038938913026</v>
      </c>
      <c r="AK42" s="28">
        <f t="shared" si="34"/>
        <v>785.14384076422766</v>
      </c>
      <c r="AL42" s="28">
        <f t="shared" si="60"/>
        <v>440.22765864620158</v>
      </c>
      <c r="AM42" s="28">
        <f t="shared" si="35"/>
        <v>6116.9740450577174</v>
      </c>
      <c r="AN42" s="28">
        <f t="shared" si="36"/>
        <v>5031.6237852232734</v>
      </c>
      <c r="AO42" s="28">
        <f t="shared" si="37"/>
        <v>4653.2064827201002</v>
      </c>
      <c r="AP42" s="28">
        <f t="shared" si="38"/>
        <v>3827.5762237256099</v>
      </c>
      <c r="AQ42" s="28">
        <f t="shared" si="39"/>
        <v>2146.1098359002326</v>
      </c>
      <c r="AR42" s="28">
        <f t="shared" si="52"/>
        <v>6116.9740450577174</v>
      </c>
      <c r="AS42" s="27">
        <f t="shared" si="40"/>
        <v>6311.462450592885</v>
      </c>
      <c r="AT42" s="2">
        <f t="shared" si="53"/>
        <v>517.65592949525819</v>
      </c>
      <c r="AU42" s="33">
        <f t="shared" si="54"/>
        <v>0.26138370535714289</v>
      </c>
      <c r="AV42" s="33">
        <f t="shared" si="55"/>
        <v>0.26138370535714289</v>
      </c>
      <c r="AW42" s="2">
        <f t="shared" si="56"/>
        <v>2.5713642033046455</v>
      </c>
      <c r="AX42" s="7">
        <v>2.2000000000000002</v>
      </c>
      <c r="AY42" s="3">
        <f t="shared" si="57"/>
        <v>907.88037376092029</v>
      </c>
      <c r="BB42" s="7"/>
      <c r="BD42" s="3"/>
    </row>
    <row r="43" spans="1:56" ht="20.25" x14ac:dyDescent="0.3">
      <c r="A43" s="7">
        <v>2</v>
      </c>
      <c r="B43" s="7">
        <v>42</v>
      </c>
      <c r="C43" s="37">
        <v>34</v>
      </c>
      <c r="D43" s="37">
        <v>53</v>
      </c>
      <c r="E43" s="7">
        <v>5</v>
      </c>
      <c r="F43" s="2">
        <f t="shared" si="41"/>
        <v>5.25</v>
      </c>
      <c r="G43" s="2">
        <f t="shared" si="18"/>
        <v>1260</v>
      </c>
      <c r="H43" s="2">
        <v>1.4</v>
      </c>
      <c r="I43" s="7">
        <f t="shared" si="19"/>
        <v>1764</v>
      </c>
      <c r="J43" s="7">
        <v>1.2</v>
      </c>
      <c r="K43" s="4">
        <f t="shared" si="58"/>
        <v>1.3916666666666666</v>
      </c>
      <c r="L43" s="7">
        <f t="shared" si="42"/>
        <v>0.2475</v>
      </c>
      <c r="M43" s="2">
        <f t="shared" si="43"/>
        <v>1.6766467065868262</v>
      </c>
      <c r="N43" s="2">
        <f t="shared" si="44"/>
        <v>3.1137724550898205</v>
      </c>
      <c r="O43" s="28">
        <f t="shared" si="45"/>
        <v>2.0850299401197603</v>
      </c>
      <c r="P43" s="2">
        <f t="shared" si="46"/>
        <v>9.2706586826347301</v>
      </c>
      <c r="Q43" s="2">
        <f t="shared" si="20"/>
        <v>4.45</v>
      </c>
      <c r="R43" s="28">
        <f t="shared" si="47"/>
        <v>8.4499999999999993</v>
      </c>
      <c r="S43" s="2">
        <f t="shared" si="48"/>
        <v>4.45</v>
      </c>
      <c r="T43" s="2">
        <f t="shared" si="49"/>
        <v>3.8816666666666668</v>
      </c>
      <c r="U43" s="2">
        <f t="shared" si="21"/>
        <v>7.8816666666666668</v>
      </c>
      <c r="V43" s="2">
        <f t="shared" si="22"/>
        <v>17.881666666666668</v>
      </c>
      <c r="W43" s="7">
        <f t="shared" si="59"/>
        <v>0.5</v>
      </c>
      <c r="X43" s="2">
        <f t="shared" si="23"/>
        <v>1386.6393929014234</v>
      </c>
      <c r="Y43" s="2">
        <f t="shared" si="24"/>
        <v>1067.0474552189337</v>
      </c>
      <c r="Z43" s="2">
        <f t="shared" si="50"/>
        <v>602.01009340430892</v>
      </c>
      <c r="AA43" s="2">
        <f t="shared" si="25"/>
        <v>6170.5452984113344</v>
      </c>
      <c r="AB43" s="2">
        <f t="shared" si="26"/>
        <v>4748.3611757242552</v>
      </c>
      <c r="AC43" s="2">
        <f t="shared" si="27"/>
        <v>2678.9449156491746</v>
      </c>
      <c r="AD43" s="2">
        <f t="shared" si="28"/>
        <v>6170.5452984113344</v>
      </c>
      <c r="AE43" s="2">
        <f t="shared" si="29"/>
        <v>6170.5452984113344</v>
      </c>
      <c r="AF43" s="27">
        <f t="shared" si="51"/>
        <v>1</v>
      </c>
      <c r="AG43" s="28">
        <f t="shared" si="30"/>
        <v>20.450000000000003</v>
      </c>
      <c r="AH43" s="28">
        <f t="shared" si="31"/>
        <v>1217.0700785821175</v>
      </c>
      <c r="AI43" s="28">
        <f t="shared" si="32"/>
        <v>1005.7938546717742</v>
      </c>
      <c r="AJ43" s="28">
        <f t="shared" si="33"/>
        <v>936.56038968920211</v>
      </c>
      <c r="AK43" s="28">
        <f t="shared" si="34"/>
        <v>773.97900174804465</v>
      </c>
      <c r="AL43" s="28">
        <f t="shared" si="60"/>
        <v>436.66583792162584</v>
      </c>
      <c r="AM43" s="28">
        <f t="shared" si="35"/>
        <v>6389.6179125561166</v>
      </c>
      <c r="AN43" s="28">
        <f t="shared" si="36"/>
        <v>5280.4177370268144</v>
      </c>
      <c r="AO43" s="28">
        <f t="shared" si="37"/>
        <v>4916.9420458683107</v>
      </c>
      <c r="AP43" s="28">
        <f t="shared" si="38"/>
        <v>4063.3897591772343</v>
      </c>
      <c r="AQ43" s="28">
        <f t="shared" si="39"/>
        <v>2292.4956490885356</v>
      </c>
      <c r="AR43" s="28">
        <f t="shared" si="52"/>
        <v>6389.6179125561166</v>
      </c>
      <c r="AS43" s="27">
        <f t="shared" si="40"/>
        <v>6389.6179125561166</v>
      </c>
      <c r="AT43" s="2">
        <f t="shared" si="53"/>
        <v>600.35835610100946</v>
      </c>
      <c r="AU43" s="33">
        <f t="shared" si="54"/>
        <v>0.27011651785714291</v>
      </c>
      <c r="AV43" s="33">
        <f t="shared" si="55"/>
        <v>0.27011651785714291</v>
      </c>
      <c r="AW43" s="2">
        <f t="shared" si="56"/>
        <v>2.5896752735210264</v>
      </c>
      <c r="AX43" s="7">
        <v>2.2000000000000002</v>
      </c>
      <c r="AY43" s="3">
        <f t="shared" si="57"/>
        <v>864.30926515217186</v>
      </c>
      <c r="BB43" s="7"/>
      <c r="BD43" s="3"/>
    </row>
    <row r="44" spans="1:56" ht="20.25" x14ac:dyDescent="0.3">
      <c r="A44" s="7">
        <v>2</v>
      </c>
      <c r="B44" s="7">
        <v>48</v>
      </c>
      <c r="C44" s="37">
        <v>38</v>
      </c>
      <c r="D44" s="37">
        <v>60</v>
      </c>
      <c r="E44" s="7">
        <v>5.5</v>
      </c>
      <c r="F44" s="2">
        <f t="shared" si="41"/>
        <v>5.916666666666667</v>
      </c>
      <c r="G44" s="2">
        <f t="shared" si="18"/>
        <v>1420</v>
      </c>
      <c r="H44" s="2">
        <v>1.4</v>
      </c>
      <c r="I44" s="7">
        <f t="shared" si="19"/>
        <v>1987.9999999999998</v>
      </c>
      <c r="J44" s="7">
        <v>1.2</v>
      </c>
      <c r="K44" s="4">
        <f t="shared" si="58"/>
        <v>1.45</v>
      </c>
      <c r="L44" s="7">
        <f t="shared" si="42"/>
        <v>0.2475</v>
      </c>
      <c r="M44" s="2">
        <f t="shared" si="43"/>
        <v>1.6091954022988504</v>
      </c>
      <c r="N44" s="2">
        <f t="shared" si="44"/>
        <v>2.9885057471264367</v>
      </c>
      <c r="O44" s="28">
        <f t="shared" si="45"/>
        <v>1.9770114942528736</v>
      </c>
      <c r="P44" s="2">
        <f t="shared" si="46"/>
        <v>8.8735632183908031</v>
      </c>
      <c r="Q44" s="2">
        <f t="shared" si="20"/>
        <v>4.5666666666666664</v>
      </c>
      <c r="R44" s="28">
        <f t="shared" si="47"/>
        <v>8.5666666666666664</v>
      </c>
      <c r="S44" s="2">
        <f t="shared" si="48"/>
        <v>4.5666666666666664</v>
      </c>
      <c r="T44" s="2">
        <f t="shared" si="49"/>
        <v>4.0333333333333332</v>
      </c>
      <c r="U44" s="2">
        <f t="shared" si="21"/>
        <v>8.0333333333333332</v>
      </c>
      <c r="V44" s="2">
        <f t="shared" si="22"/>
        <v>18.033333333333331</v>
      </c>
      <c r="W44" s="7">
        <f t="shared" si="59"/>
        <v>0.5</v>
      </c>
      <c r="X44" s="2">
        <f t="shared" si="23"/>
        <v>1300.4041744585872</v>
      </c>
      <c r="Y44" s="2">
        <f t="shared" si="24"/>
        <v>1020.1562831268741</v>
      </c>
      <c r="Z44" s="2">
        <f t="shared" si="50"/>
        <v>581.69650687426645</v>
      </c>
      <c r="AA44" s="2">
        <f t="shared" si="25"/>
        <v>5938.5123966942147</v>
      </c>
      <c r="AB44" s="2">
        <f t="shared" si="26"/>
        <v>4658.7136929460585</v>
      </c>
      <c r="AC44" s="2">
        <f t="shared" si="27"/>
        <v>2656.41404805915</v>
      </c>
      <c r="AD44" s="2">
        <f t="shared" si="28"/>
        <v>5938.5123966942147</v>
      </c>
      <c r="AE44" s="2">
        <f t="shared" si="29"/>
        <v>5938.5123966942147</v>
      </c>
      <c r="AF44" s="27">
        <f t="shared" si="51"/>
        <v>1</v>
      </c>
      <c r="AG44" s="28">
        <f t="shared" si="30"/>
        <v>20.566666666666666</v>
      </c>
      <c r="AH44" s="28">
        <f t="shared" si="31"/>
        <v>1155.3526063607424</v>
      </c>
      <c r="AI44" s="28">
        <f t="shared" si="32"/>
        <v>962.48174986940273</v>
      </c>
      <c r="AJ44" s="28">
        <f t="shared" si="33"/>
        <v>906.36453170156767</v>
      </c>
      <c r="AK44" s="28">
        <f t="shared" si="34"/>
        <v>755.0589453721326</v>
      </c>
      <c r="AL44" s="28">
        <f t="shared" si="60"/>
        <v>430.53712286209884</v>
      </c>
      <c r="AM44" s="28">
        <f t="shared" si="35"/>
        <v>6835.8362543010589</v>
      </c>
      <c r="AN44" s="28">
        <f t="shared" si="36"/>
        <v>5694.6836867272996</v>
      </c>
      <c r="AO44" s="28">
        <f t="shared" si="37"/>
        <v>5362.6568125676085</v>
      </c>
      <c r="AP44" s="28">
        <f t="shared" si="38"/>
        <v>4467.4320934517846</v>
      </c>
      <c r="AQ44" s="28">
        <f t="shared" si="39"/>
        <v>2547.3446436007516</v>
      </c>
      <c r="AR44" s="28">
        <f t="shared" si="52"/>
        <v>6835.8362543010589</v>
      </c>
      <c r="AS44" s="27">
        <f t="shared" si="40"/>
        <v>6835.8362543010589</v>
      </c>
      <c r="AT44" s="2">
        <f t="shared" si="53"/>
        <v>784.14152633601236</v>
      </c>
      <c r="AU44" s="33">
        <f t="shared" si="54"/>
        <v>0.28564151785714292</v>
      </c>
      <c r="AV44" s="33">
        <f t="shared" si="55"/>
        <v>0.28564151785714292</v>
      </c>
      <c r="AW44" s="2">
        <f t="shared" si="56"/>
        <v>2.6228804740691807</v>
      </c>
      <c r="AX44" s="7">
        <v>2.2000000000000002</v>
      </c>
      <c r="AY44" s="3">
        <f t="shared" si="57"/>
        <v>832.82111995962077</v>
      </c>
      <c r="BB44" s="7"/>
      <c r="BD44" s="3"/>
    </row>
    <row r="45" spans="1:56" ht="20.25" x14ac:dyDescent="0.3">
      <c r="A45" s="7">
        <v>2</v>
      </c>
      <c r="B45" s="7">
        <v>54</v>
      </c>
      <c r="C45" s="37">
        <v>43</v>
      </c>
      <c r="D45" s="37">
        <v>68</v>
      </c>
      <c r="E45" s="7">
        <v>6</v>
      </c>
      <c r="F45" s="2">
        <f t="shared" si="41"/>
        <v>6.666666666666667</v>
      </c>
      <c r="G45" s="2">
        <f t="shared" si="18"/>
        <v>1600</v>
      </c>
      <c r="H45" s="2">
        <v>1.4</v>
      </c>
      <c r="I45" s="7">
        <f t="shared" si="19"/>
        <v>2240</v>
      </c>
      <c r="J45" s="7">
        <v>1.2</v>
      </c>
      <c r="K45" s="4">
        <f t="shared" si="58"/>
        <v>1.5166666666666666</v>
      </c>
      <c r="L45" s="7">
        <f t="shared" si="42"/>
        <v>0.2475</v>
      </c>
      <c r="M45" s="2">
        <f t="shared" si="43"/>
        <v>1.5384615384615383</v>
      </c>
      <c r="N45" s="2">
        <f t="shared" si="44"/>
        <v>2.8571428571428572</v>
      </c>
      <c r="O45" s="28">
        <f t="shared" si="45"/>
        <v>1.8637362637362638</v>
      </c>
      <c r="P45" s="2">
        <f t="shared" si="46"/>
        <v>8.4571428571428573</v>
      </c>
      <c r="Q45" s="2">
        <f t="shared" si="20"/>
        <v>4.7</v>
      </c>
      <c r="R45" s="28">
        <f t="shared" si="47"/>
        <v>8.6999999999999993</v>
      </c>
      <c r="S45" s="2">
        <f t="shared" si="48"/>
        <v>4.7</v>
      </c>
      <c r="T45" s="2">
        <f t="shared" si="49"/>
        <v>4.206666666666667</v>
      </c>
      <c r="U45" s="2">
        <f t="shared" si="21"/>
        <v>8.206666666666667</v>
      </c>
      <c r="V45" s="2">
        <f t="shared" si="22"/>
        <v>18.206666666666667</v>
      </c>
      <c r="W45" s="7">
        <f t="shared" si="59"/>
        <v>0.5</v>
      </c>
      <c r="X45" s="2">
        <f t="shared" si="23"/>
        <v>1211.4509222106078</v>
      </c>
      <c r="Y45" s="2">
        <f t="shared" si="24"/>
        <v>970.28017353129258</v>
      </c>
      <c r="Z45" s="2">
        <f t="shared" si="50"/>
        <v>559.81364475642147</v>
      </c>
      <c r="AA45" s="2">
        <f t="shared" si="25"/>
        <v>5693.8193343898565</v>
      </c>
      <c r="AB45" s="2">
        <f t="shared" si="26"/>
        <v>4560.3168155970752</v>
      </c>
      <c r="AC45" s="2">
        <f t="shared" si="27"/>
        <v>2631.124130355181</v>
      </c>
      <c r="AD45" s="2">
        <f t="shared" si="28"/>
        <v>5693.8193343898565</v>
      </c>
      <c r="AE45" s="2">
        <f t="shared" si="29"/>
        <v>5693.8193343898565</v>
      </c>
      <c r="AF45" s="27">
        <f t="shared" si="51"/>
        <v>1</v>
      </c>
      <c r="AG45" s="28">
        <f t="shared" si="30"/>
        <v>20.700000000000003</v>
      </c>
      <c r="AH45" s="28">
        <f t="shared" si="31"/>
        <v>1090.7699874310072</v>
      </c>
      <c r="AI45" s="28">
        <f t="shared" si="32"/>
        <v>916.87911986954202</v>
      </c>
      <c r="AJ45" s="28">
        <f t="shared" si="33"/>
        <v>873.62391103392258</v>
      </c>
      <c r="AK45" s="28">
        <f t="shared" si="34"/>
        <v>734.35053391257236</v>
      </c>
      <c r="AL45" s="28">
        <f t="shared" si="60"/>
        <v>423.69148636959437</v>
      </c>
      <c r="AM45" s="28">
        <f t="shared" si="35"/>
        <v>7271.7999162067144</v>
      </c>
      <c r="AN45" s="28">
        <f t="shared" si="36"/>
        <v>6112.5274657969467</v>
      </c>
      <c r="AO45" s="28">
        <f t="shared" si="37"/>
        <v>5824.1594068928171</v>
      </c>
      <c r="AP45" s="28">
        <f t="shared" si="38"/>
        <v>4895.6702260838156</v>
      </c>
      <c r="AQ45" s="28">
        <f t="shared" si="39"/>
        <v>2824.6099091306291</v>
      </c>
      <c r="AR45" s="28">
        <f t="shared" si="52"/>
        <v>7271.7999162067144</v>
      </c>
      <c r="AS45" s="27">
        <f t="shared" si="40"/>
        <v>7271.7999162067144</v>
      </c>
      <c r="AT45" s="2">
        <f t="shared" si="53"/>
        <v>992.42911926901559</v>
      </c>
      <c r="AU45" s="33">
        <f t="shared" si="54"/>
        <v>0.30310714285714291</v>
      </c>
      <c r="AV45" s="33">
        <f t="shared" si="55"/>
        <v>0.30310714285714291</v>
      </c>
      <c r="AW45" s="2">
        <f t="shared" si="56"/>
        <v>2.6612690590932395</v>
      </c>
      <c r="AX45" s="7">
        <v>2.2000000000000002</v>
      </c>
      <c r="AY45" s="3">
        <f t="shared" si="57"/>
        <v>797.64406458500036</v>
      </c>
      <c r="BB45" s="4"/>
      <c r="BD45" s="3"/>
    </row>
    <row r="46" spans="1:56" ht="20.25" x14ac:dyDescent="0.3">
      <c r="A46" s="7">
        <v>2</v>
      </c>
      <c r="B46" s="7">
        <v>60</v>
      </c>
      <c r="C46" s="37">
        <v>48</v>
      </c>
      <c r="D46" s="37">
        <v>76</v>
      </c>
      <c r="E46" s="7">
        <v>6.5</v>
      </c>
      <c r="F46" s="2">
        <f t="shared" si="41"/>
        <v>7.416666666666667</v>
      </c>
      <c r="G46" s="2">
        <f t="shared" si="18"/>
        <v>1780</v>
      </c>
      <c r="H46" s="2">
        <v>1.4</v>
      </c>
      <c r="I46" s="7">
        <f t="shared" si="19"/>
        <v>2492</v>
      </c>
      <c r="J46" s="7">
        <v>1.2</v>
      </c>
      <c r="K46" s="4">
        <f t="shared" si="58"/>
        <v>1.5833333333333333</v>
      </c>
      <c r="L46" s="7">
        <f t="shared" si="42"/>
        <v>0.2475</v>
      </c>
      <c r="M46" s="2">
        <f t="shared" si="43"/>
        <v>1.4736842105263157</v>
      </c>
      <c r="N46" s="2">
        <f t="shared" si="44"/>
        <v>2.736842105263158</v>
      </c>
      <c r="O46" s="28">
        <f t="shared" si="45"/>
        <v>1.76</v>
      </c>
      <c r="P46" s="2">
        <f t="shared" si="46"/>
        <v>8.0757894736842104</v>
      </c>
      <c r="Q46" s="2">
        <f t="shared" si="20"/>
        <v>4.833333333333333</v>
      </c>
      <c r="R46" s="28">
        <f t="shared" si="47"/>
        <v>8.8333333333333321</v>
      </c>
      <c r="S46" s="2">
        <f t="shared" si="48"/>
        <v>4.833333333333333</v>
      </c>
      <c r="T46" s="2">
        <f t="shared" si="49"/>
        <v>4.38</v>
      </c>
      <c r="U46" s="2">
        <f t="shared" si="21"/>
        <v>8.379999999999999</v>
      </c>
      <c r="V46" s="2">
        <f t="shared" si="22"/>
        <v>18.38</v>
      </c>
      <c r="W46" s="7">
        <f t="shared" si="59"/>
        <v>0.5</v>
      </c>
      <c r="X46" s="2">
        <f t="shared" si="23"/>
        <v>1131.4123760037789</v>
      </c>
      <c r="Y46" s="2">
        <f t="shared" si="24"/>
        <v>923.99802485392172</v>
      </c>
      <c r="Z46" s="2">
        <f t="shared" si="50"/>
        <v>539.23680162095241</v>
      </c>
      <c r="AA46" s="2">
        <f t="shared" si="25"/>
        <v>5468.4931506849316</v>
      </c>
      <c r="AB46" s="2">
        <f t="shared" si="26"/>
        <v>4465.9904534606212</v>
      </c>
      <c r="AC46" s="2">
        <f t="shared" si="27"/>
        <v>2606.311207834603</v>
      </c>
      <c r="AD46" s="2">
        <f t="shared" si="28"/>
        <v>5468.4931506849316</v>
      </c>
      <c r="AE46" s="2">
        <f t="shared" si="29"/>
        <v>5468.4931506849316</v>
      </c>
      <c r="AF46" s="27">
        <f t="shared" si="51"/>
        <v>1</v>
      </c>
      <c r="AG46" s="28">
        <f t="shared" si="30"/>
        <v>20.833333333333336</v>
      </c>
      <c r="AH46" s="28">
        <f t="shared" si="31"/>
        <v>1031.791160506591</v>
      </c>
      <c r="AI46" s="28">
        <f t="shared" si="32"/>
        <v>874.95890410958896</v>
      </c>
      <c r="AJ46" s="28">
        <f t="shared" si="33"/>
        <v>842.6397082001173</v>
      </c>
      <c r="AK46" s="28">
        <f t="shared" si="34"/>
        <v>714.55847255369929</v>
      </c>
      <c r="AL46" s="28">
        <f t="shared" si="60"/>
        <v>417.00979325353643</v>
      </c>
      <c r="AM46" s="28">
        <f t="shared" si="35"/>
        <v>7652.451107090551</v>
      </c>
      <c r="AN46" s="28">
        <f t="shared" si="36"/>
        <v>6489.278538812785</v>
      </c>
      <c r="AO46" s="28">
        <f t="shared" si="37"/>
        <v>6249.5778358175367</v>
      </c>
      <c r="AP46" s="28">
        <f t="shared" si="38"/>
        <v>5299.6420047732699</v>
      </c>
      <c r="AQ46" s="28">
        <f t="shared" si="39"/>
        <v>3092.8226332970621</v>
      </c>
      <c r="AR46" s="28">
        <f t="shared" si="52"/>
        <v>7652.451107090551</v>
      </c>
      <c r="AS46" s="27">
        <f t="shared" si="40"/>
        <v>7652.451107090551</v>
      </c>
      <c r="AT46" s="2">
        <f t="shared" si="53"/>
        <v>1225.2211349000193</v>
      </c>
      <c r="AU46" s="33">
        <f t="shared" si="54"/>
        <v>0.32057276785714289</v>
      </c>
      <c r="AV46" s="33">
        <f t="shared" si="55"/>
        <v>0.32057276785714289</v>
      </c>
      <c r="AW46" s="2">
        <f t="shared" si="56"/>
        <v>2.7007980489035504</v>
      </c>
      <c r="AX46" s="7">
        <v>2.2000000000000002</v>
      </c>
      <c r="AY46" s="3">
        <f t="shared" si="57"/>
        <v>766.53609867773548</v>
      </c>
      <c r="BB46" s="4"/>
      <c r="BD46" s="3"/>
    </row>
    <row r="47" spans="1:56" ht="20.25" x14ac:dyDescent="0.3">
      <c r="A47" s="7">
        <v>2</v>
      </c>
      <c r="B47" s="7">
        <v>66</v>
      </c>
      <c r="C47" s="37">
        <v>53</v>
      </c>
      <c r="D47" s="37">
        <v>83</v>
      </c>
      <c r="E47" s="7">
        <v>7</v>
      </c>
      <c r="F47" s="2">
        <f t="shared" si="41"/>
        <v>8.0833333333333339</v>
      </c>
      <c r="G47" s="2">
        <f t="shared" si="18"/>
        <v>1940.0000000000002</v>
      </c>
      <c r="H47" s="2">
        <v>1.4</v>
      </c>
      <c r="I47" s="7">
        <f t="shared" si="19"/>
        <v>2716</v>
      </c>
      <c r="J47" s="7">
        <v>1.2</v>
      </c>
      <c r="K47" s="4">
        <f t="shared" si="58"/>
        <v>1.6416666666666666</v>
      </c>
      <c r="L47" s="7">
        <f t="shared" si="42"/>
        <v>0.2475</v>
      </c>
      <c r="M47" s="2">
        <f t="shared" si="43"/>
        <v>1.4213197969543145</v>
      </c>
      <c r="N47" s="2">
        <f t="shared" si="44"/>
        <v>2.6395939086294415</v>
      </c>
      <c r="O47" s="28">
        <f t="shared" si="45"/>
        <v>1.6761421319796954</v>
      </c>
      <c r="P47" s="2">
        <f t="shared" si="46"/>
        <v>7.7675126903553302</v>
      </c>
      <c r="Q47" s="2">
        <f t="shared" si="20"/>
        <v>4.95</v>
      </c>
      <c r="R47" s="28">
        <f t="shared" si="47"/>
        <v>8.9499999999999993</v>
      </c>
      <c r="S47" s="2">
        <f t="shared" si="48"/>
        <v>4.95</v>
      </c>
      <c r="T47" s="2">
        <f t="shared" si="49"/>
        <v>4.5316666666666663</v>
      </c>
      <c r="U47" s="2">
        <f t="shared" si="21"/>
        <v>8.5316666666666663</v>
      </c>
      <c r="V47" s="2">
        <f t="shared" si="22"/>
        <v>18.531666666666666</v>
      </c>
      <c r="W47" s="7">
        <f t="shared" si="59"/>
        <v>0.5</v>
      </c>
      <c r="X47" s="2">
        <f t="shared" si="23"/>
        <v>1067.7722424688222</v>
      </c>
      <c r="Y47" s="2">
        <f t="shared" si="24"/>
        <v>886.18160507201344</v>
      </c>
      <c r="Z47" s="2">
        <f t="shared" si="50"/>
        <v>522.21831590479849</v>
      </c>
      <c r="AA47" s="2">
        <f t="shared" si="25"/>
        <v>5285.4726002206698</v>
      </c>
      <c r="AB47" s="2">
        <f t="shared" si="26"/>
        <v>4386.598945106467</v>
      </c>
      <c r="AC47" s="2">
        <f t="shared" si="27"/>
        <v>2584.9806637287525</v>
      </c>
      <c r="AD47" s="2">
        <f t="shared" si="28"/>
        <v>5285.4726002206698</v>
      </c>
      <c r="AE47" s="2">
        <f t="shared" si="29"/>
        <v>5285.4726002206698</v>
      </c>
      <c r="AF47" s="27">
        <f t="shared" si="51"/>
        <v>1</v>
      </c>
      <c r="AG47" s="28">
        <f t="shared" si="30"/>
        <v>20.950000000000003</v>
      </c>
      <c r="AH47" s="28">
        <f t="shared" si="31"/>
        <v>984.25932965003176</v>
      </c>
      <c r="AI47" s="28">
        <f t="shared" si="32"/>
        <v>840.96620528570713</v>
      </c>
      <c r="AJ47" s="28">
        <f t="shared" si="33"/>
        <v>816.87131193788957</v>
      </c>
      <c r="AK47" s="28">
        <f t="shared" si="34"/>
        <v>697.94732619036836</v>
      </c>
      <c r="AL47" s="28">
        <f t="shared" si="60"/>
        <v>411.29366169113007</v>
      </c>
      <c r="AM47" s="28">
        <f t="shared" si="35"/>
        <v>7956.0962480044236</v>
      </c>
      <c r="AN47" s="28">
        <f t="shared" si="36"/>
        <v>6797.8101593927995</v>
      </c>
      <c r="AO47" s="28">
        <f t="shared" si="37"/>
        <v>6603.0431048312748</v>
      </c>
      <c r="AP47" s="28">
        <f t="shared" si="38"/>
        <v>5641.7408867054783</v>
      </c>
      <c r="AQ47" s="28">
        <f t="shared" si="39"/>
        <v>3324.6237653366352</v>
      </c>
      <c r="AR47" s="28">
        <f t="shared" si="52"/>
        <v>7956.0962480044236</v>
      </c>
      <c r="AS47" s="27">
        <f t="shared" si="40"/>
        <v>7956.0962480044236</v>
      </c>
      <c r="AT47" s="2">
        <f t="shared" si="53"/>
        <v>1482.5175732290234</v>
      </c>
      <c r="AU47" s="33">
        <f t="shared" si="54"/>
        <v>0.33609776785714296</v>
      </c>
      <c r="AV47" s="33">
        <f t="shared" si="55"/>
        <v>0.33</v>
      </c>
      <c r="AW47" s="2">
        <f t="shared" si="56"/>
        <v>2.7226261021850244</v>
      </c>
      <c r="AX47" s="7">
        <v>2.2000000000000002</v>
      </c>
      <c r="AY47" s="3">
        <f t="shared" si="57"/>
        <v>745.80595280291152</v>
      </c>
      <c r="BB47" s="4"/>
      <c r="BD47" s="3"/>
    </row>
    <row r="48" spans="1:56" ht="20.25" x14ac:dyDescent="0.3">
      <c r="A48" s="7">
        <v>2</v>
      </c>
      <c r="B48" s="7">
        <v>72</v>
      </c>
      <c r="C48" s="37">
        <v>58</v>
      </c>
      <c r="D48" s="37">
        <v>91</v>
      </c>
      <c r="E48" s="7">
        <v>7.5</v>
      </c>
      <c r="F48" s="2">
        <f t="shared" si="41"/>
        <v>8.8333333333333339</v>
      </c>
      <c r="G48" s="2">
        <f t="shared" si="18"/>
        <v>2120</v>
      </c>
      <c r="H48" s="2">
        <v>1.4</v>
      </c>
      <c r="I48" s="7">
        <f t="shared" si="19"/>
        <v>2968</v>
      </c>
      <c r="J48" s="7">
        <v>1.2</v>
      </c>
      <c r="K48" s="4">
        <f t="shared" si="58"/>
        <v>1.7083333333333335</v>
      </c>
      <c r="L48" s="7">
        <f t="shared" si="42"/>
        <v>0.2475</v>
      </c>
      <c r="M48" s="2">
        <f t="shared" si="43"/>
        <v>1.365853658536585</v>
      </c>
      <c r="N48" s="2">
        <f t="shared" si="44"/>
        <v>2.5365853658536581</v>
      </c>
      <c r="O48" s="28">
        <f t="shared" si="45"/>
        <v>1.5873170731707313</v>
      </c>
      <c r="P48" s="2">
        <f t="shared" si="46"/>
        <v>7.4409756097560962</v>
      </c>
      <c r="Q48" s="2">
        <f t="shared" si="20"/>
        <v>5.0833333333333339</v>
      </c>
      <c r="R48" s="28">
        <f t="shared" si="47"/>
        <v>9.0833333333333339</v>
      </c>
      <c r="S48" s="2">
        <f t="shared" si="48"/>
        <v>5.0833333333333339</v>
      </c>
      <c r="T48" s="2">
        <f t="shared" si="49"/>
        <v>4.7050000000000001</v>
      </c>
      <c r="U48" s="2">
        <f t="shared" si="21"/>
        <v>8.7050000000000001</v>
      </c>
      <c r="V48" s="2">
        <f t="shared" si="22"/>
        <v>18.704999999999998</v>
      </c>
      <c r="W48" s="7">
        <f t="shared" si="59"/>
        <v>0.5</v>
      </c>
      <c r="X48" s="2">
        <f t="shared" si="23"/>
        <v>1001.4599048797057</v>
      </c>
      <c r="Y48" s="2">
        <f t="shared" si="24"/>
        <v>845.75474807205194</v>
      </c>
      <c r="Z48" s="2">
        <f t="shared" si="50"/>
        <v>503.80848462539598</v>
      </c>
      <c r="AA48" s="2">
        <f t="shared" si="25"/>
        <v>5090.7545164718376</v>
      </c>
      <c r="AB48" s="2">
        <f t="shared" si="26"/>
        <v>4299.253302699598</v>
      </c>
      <c r="AC48" s="2">
        <f t="shared" si="27"/>
        <v>2561.0264635124299</v>
      </c>
      <c r="AD48" s="2">
        <f t="shared" si="28"/>
        <v>5090.7545164718376</v>
      </c>
      <c r="AE48" s="2">
        <f t="shared" si="29"/>
        <v>5090.7545164718376</v>
      </c>
      <c r="AF48" s="27">
        <f t="shared" si="51"/>
        <v>1</v>
      </c>
      <c r="AG48" s="28">
        <f t="shared" si="30"/>
        <v>21.083333333333336</v>
      </c>
      <c r="AH48" s="28">
        <f t="shared" si="31"/>
        <v>934.08339751776839</v>
      </c>
      <c r="AI48" s="28">
        <f t="shared" si="32"/>
        <v>804.86237414574509</v>
      </c>
      <c r="AJ48" s="28">
        <f t="shared" si="33"/>
        <v>788.85381700910045</v>
      </c>
      <c r="AK48" s="28">
        <f t="shared" si="34"/>
        <v>679.72384232404704</v>
      </c>
      <c r="AL48" s="28">
        <f t="shared" si="60"/>
        <v>404.90536972528537</v>
      </c>
      <c r="AM48" s="28">
        <f t="shared" si="35"/>
        <v>8251.070011406955</v>
      </c>
      <c r="AN48" s="28">
        <f t="shared" si="36"/>
        <v>7109.6176382874155</v>
      </c>
      <c r="AO48" s="28">
        <f t="shared" si="37"/>
        <v>6968.2087169137212</v>
      </c>
      <c r="AP48" s="28">
        <f t="shared" si="38"/>
        <v>6004.227273862416</v>
      </c>
      <c r="AQ48" s="28">
        <f t="shared" si="39"/>
        <v>3576.6640992400212</v>
      </c>
      <c r="AR48" s="28">
        <f t="shared" si="52"/>
        <v>8251.070011406955</v>
      </c>
      <c r="AS48" s="27">
        <f t="shared" si="40"/>
        <v>8251.070011406955</v>
      </c>
      <c r="AT48" s="2">
        <f t="shared" si="53"/>
        <v>1764.3184342560278</v>
      </c>
      <c r="AU48" s="33">
        <f t="shared" si="54"/>
        <v>0.35356339285714294</v>
      </c>
      <c r="AV48" s="33">
        <f t="shared" si="55"/>
        <v>0.33</v>
      </c>
      <c r="AW48" s="2">
        <f t="shared" si="56"/>
        <v>2.7226261021850244</v>
      </c>
      <c r="AX48" s="7">
        <v>2.2000000000000002</v>
      </c>
      <c r="AY48" s="3">
        <f t="shared" si="57"/>
        <v>723.77554031488341</v>
      </c>
      <c r="BB48" s="4"/>
      <c r="BD48" s="3"/>
    </row>
    <row r="49" spans="1:56" ht="20.25" x14ac:dyDescent="0.3">
      <c r="A49" s="7">
        <v>2</v>
      </c>
      <c r="B49" s="7">
        <v>78</v>
      </c>
      <c r="C49" s="37">
        <v>63</v>
      </c>
      <c r="D49" s="37">
        <v>98</v>
      </c>
      <c r="E49" s="7">
        <v>8</v>
      </c>
      <c r="F49" s="2">
        <f t="shared" si="41"/>
        <v>9.5</v>
      </c>
      <c r="G49" s="2">
        <f t="shared" si="18"/>
        <v>2280</v>
      </c>
      <c r="H49" s="2">
        <v>1.4</v>
      </c>
      <c r="I49" s="7">
        <f t="shared" si="19"/>
        <v>3192</v>
      </c>
      <c r="J49" s="7">
        <v>1.2</v>
      </c>
      <c r="K49" s="4">
        <v>1.75</v>
      </c>
      <c r="L49" s="7">
        <f t="shared" si="42"/>
        <v>0.2475</v>
      </c>
      <c r="M49" s="2">
        <f t="shared" si="43"/>
        <v>1.3333333333333333</v>
      </c>
      <c r="N49" s="2">
        <f t="shared" si="44"/>
        <v>2.4761904761904758</v>
      </c>
      <c r="O49" s="28">
        <f t="shared" si="45"/>
        <v>1.5295238095238095</v>
      </c>
      <c r="P49" s="2">
        <f t="shared" si="46"/>
        <v>7.2438095238095235</v>
      </c>
      <c r="Q49" s="2">
        <f t="shared" si="20"/>
        <v>5.166666666666667</v>
      </c>
      <c r="R49" s="28">
        <f t="shared" si="47"/>
        <v>9.1666666666666679</v>
      </c>
      <c r="S49" s="2">
        <f t="shared" si="48"/>
        <v>5.166666666666667</v>
      </c>
      <c r="T49" s="2">
        <f t="shared" si="49"/>
        <v>4.8233333333333333</v>
      </c>
      <c r="U49" s="2">
        <f t="shared" si="21"/>
        <v>8.8233333333333341</v>
      </c>
      <c r="V49" s="2">
        <f t="shared" si="22"/>
        <v>18.823333333333334</v>
      </c>
      <c r="W49" s="7">
        <f t="shared" si="59"/>
        <v>0.5</v>
      </c>
      <c r="X49" s="2">
        <f t="shared" si="23"/>
        <v>961.13427112825195</v>
      </c>
      <c r="Y49" s="2">
        <f t="shared" si="24"/>
        <v>820.95372728712948</v>
      </c>
      <c r="Z49" s="2">
        <f t="shared" si="50"/>
        <v>492.56642122280169</v>
      </c>
      <c r="AA49" s="2">
        <f t="shared" si="25"/>
        <v>4965.8604008293023</v>
      </c>
      <c r="AB49" s="2">
        <f t="shared" si="26"/>
        <v>4241.5942576501693</v>
      </c>
      <c r="AC49" s="2">
        <f t="shared" si="27"/>
        <v>2544.9265096511422</v>
      </c>
      <c r="AD49" s="2">
        <f t="shared" si="28"/>
        <v>4965.8604008293023</v>
      </c>
      <c r="AE49" s="2">
        <f t="shared" si="29"/>
        <v>4965.8604008293023</v>
      </c>
      <c r="AF49" s="27">
        <f t="shared" si="51"/>
        <v>1</v>
      </c>
      <c r="AG49" s="28">
        <f t="shared" si="30"/>
        <v>21.166666666666668</v>
      </c>
      <c r="AH49" s="28">
        <f t="shared" si="31"/>
        <v>902.88370924169112</v>
      </c>
      <c r="AI49" s="28">
        <f t="shared" si="32"/>
        <v>782.02525997311841</v>
      </c>
      <c r="AJ49" s="28">
        <f t="shared" si="33"/>
        <v>771.19895593639433</v>
      </c>
      <c r="AK49" s="28">
        <f t="shared" si="34"/>
        <v>667.96759962994793</v>
      </c>
      <c r="AL49" s="28">
        <f t="shared" si="60"/>
        <v>400.77582829151839</v>
      </c>
      <c r="AM49" s="28">
        <f t="shared" si="35"/>
        <v>8276.4340013821693</v>
      </c>
      <c r="AN49" s="28">
        <f t="shared" si="36"/>
        <v>7429.2399697446253</v>
      </c>
      <c r="AO49" s="28">
        <f t="shared" si="37"/>
        <v>7069.3237627502822</v>
      </c>
      <c r="AP49" s="28">
        <f t="shared" si="38"/>
        <v>6345.6921964845051</v>
      </c>
      <c r="AQ49" s="28">
        <f t="shared" si="39"/>
        <v>3807.3703687694247</v>
      </c>
      <c r="AR49" s="28">
        <f t="shared" si="52"/>
        <v>8276.4340013821693</v>
      </c>
      <c r="AS49" s="27">
        <f t="shared" si="40"/>
        <v>8276.4340013821693</v>
      </c>
      <c r="AT49" s="2">
        <f t="shared" si="53"/>
        <v>2070.6237179810328</v>
      </c>
      <c r="AU49" s="33">
        <f t="shared" si="54"/>
        <v>0.3690883928571429</v>
      </c>
      <c r="AV49" s="33">
        <f t="shared" si="55"/>
        <v>0.33</v>
      </c>
      <c r="AW49" s="2">
        <f t="shared" si="56"/>
        <v>2.7226261021850244</v>
      </c>
      <c r="AX49" s="7">
        <v>2.2000000000000002</v>
      </c>
      <c r="AY49" s="3">
        <f t="shared" si="57"/>
        <v>697.33927245794268</v>
      </c>
      <c r="BB49" s="4"/>
      <c r="BD49" s="3"/>
    </row>
    <row r="50" spans="1:56" ht="20.25" x14ac:dyDescent="0.3">
      <c r="A50" s="7">
        <v>2</v>
      </c>
      <c r="B50" s="7">
        <v>84</v>
      </c>
      <c r="C50" s="37">
        <v>68</v>
      </c>
      <c r="D50" s="37">
        <v>106</v>
      </c>
      <c r="E50" s="7">
        <v>8.5</v>
      </c>
      <c r="F50" s="2">
        <f t="shared" si="41"/>
        <v>10.25</v>
      </c>
      <c r="G50" s="2">
        <f t="shared" si="18"/>
        <v>2460</v>
      </c>
      <c r="H50" s="2">
        <v>1.4</v>
      </c>
      <c r="I50" s="7">
        <f t="shared" si="19"/>
        <v>3444</v>
      </c>
      <c r="J50" s="7">
        <v>1.2</v>
      </c>
      <c r="K50" s="4">
        <v>1.75</v>
      </c>
      <c r="L50" s="7">
        <f t="shared" si="42"/>
        <v>0.2475</v>
      </c>
      <c r="M50" s="2">
        <f t="shared" si="43"/>
        <v>1.3333333333333333</v>
      </c>
      <c r="N50" s="2">
        <f t="shared" si="44"/>
        <v>2.4761904761904758</v>
      </c>
      <c r="O50" s="28">
        <f t="shared" si="45"/>
        <v>1.5066666666666666</v>
      </c>
      <c r="P50" s="2">
        <f t="shared" si="46"/>
        <v>7.2209523809523812</v>
      </c>
      <c r="Q50" s="2">
        <f t="shared" si="20"/>
        <v>5.166666666666667</v>
      </c>
      <c r="R50" s="28">
        <f t="shared" si="47"/>
        <v>9.1666666666666679</v>
      </c>
      <c r="S50" s="2">
        <f t="shared" si="48"/>
        <v>5.166666666666667</v>
      </c>
      <c r="T50" s="2">
        <f t="shared" si="49"/>
        <v>4.8633333333333333</v>
      </c>
      <c r="U50" s="2">
        <f t="shared" si="21"/>
        <v>8.8633333333333333</v>
      </c>
      <c r="V50" s="2">
        <f t="shared" si="22"/>
        <v>18.863333333333333</v>
      </c>
      <c r="W50" s="7">
        <f t="shared" si="59"/>
        <v>0.5</v>
      </c>
      <c r="X50" s="2">
        <f t="shared" si="23"/>
        <v>953.22912290786883</v>
      </c>
      <c r="Y50" s="2">
        <f t="shared" si="24"/>
        <v>817.24878380181724</v>
      </c>
      <c r="Z50" s="2">
        <f t="shared" si="50"/>
        <v>491.52192624936583</v>
      </c>
      <c r="AA50" s="2">
        <f t="shared" si="25"/>
        <v>4925.0171350239889</v>
      </c>
      <c r="AB50" s="2">
        <f t="shared" si="26"/>
        <v>4222.4520496427231</v>
      </c>
      <c r="AC50" s="2">
        <f t="shared" si="27"/>
        <v>2539.5299522883902</v>
      </c>
      <c r="AD50" s="2">
        <f t="shared" si="28"/>
        <v>4925.0171350239889</v>
      </c>
      <c r="AE50" s="2">
        <f t="shared" si="29"/>
        <v>4925.0171350239889</v>
      </c>
      <c r="AF50" s="27">
        <f t="shared" si="51"/>
        <v>1</v>
      </c>
      <c r="AG50" s="28">
        <f t="shared" si="30"/>
        <v>21.166666666666668</v>
      </c>
      <c r="AH50" s="28">
        <f t="shared" si="31"/>
        <v>895.4576609134524</v>
      </c>
      <c r="AI50" s="28">
        <f t="shared" si="32"/>
        <v>775.59324961007701</v>
      </c>
      <c r="AJ50" s="28">
        <f t="shared" si="33"/>
        <v>767.71855448049496</v>
      </c>
      <c r="AK50" s="28">
        <f t="shared" si="34"/>
        <v>664.95307868389341</v>
      </c>
      <c r="AL50" s="28">
        <f t="shared" si="60"/>
        <v>399.92597673832915</v>
      </c>
      <c r="AM50" s="28">
        <f t="shared" si="35"/>
        <v>8208.3618917066487</v>
      </c>
      <c r="AN50" s="28">
        <f t="shared" si="36"/>
        <v>7949.8308085032895</v>
      </c>
      <c r="AO50" s="28">
        <f t="shared" si="37"/>
        <v>7037.4200827378718</v>
      </c>
      <c r="AP50" s="28">
        <f t="shared" si="38"/>
        <v>6815.7690565099074</v>
      </c>
      <c r="AQ50" s="28">
        <f t="shared" si="39"/>
        <v>4099.2412615678741</v>
      </c>
      <c r="AR50" s="28">
        <f t="shared" si="52"/>
        <v>8208.3618917066487</v>
      </c>
      <c r="AS50" s="27">
        <f t="shared" si="40"/>
        <v>8208.3618917066487</v>
      </c>
      <c r="AT50" s="2">
        <f t="shared" si="53"/>
        <v>2401.4334244040379</v>
      </c>
      <c r="AU50" s="33">
        <f t="shared" si="54"/>
        <v>0.38655401785714288</v>
      </c>
      <c r="AV50" s="33">
        <f t="shared" si="55"/>
        <v>0.33</v>
      </c>
      <c r="AW50" s="2">
        <f t="shared" si="56"/>
        <v>2.7226261021850244</v>
      </c>
      <c r="AX50" s="7">
        <v>2.2000000000000002</v>
      </c>
      <c r="AY50" s="3">
        <f t="shared" si="57"/>
        <v>665.44042938096686</v>
      </c>
      <c r="BB50" s="7"/>
      <c r="BD50" s="3"/>
    </row>
    <row r="51" spans="1:56" ht="20.25" x14ac:dyDescent="0.3">
      <c r="A51" s="7">
        <v>2</v>
      </c>
      <c r="B51" s="7">
        <v>90</v>
      </c>
      <c r="C51" s="37">
        <v>72</v>
      </c>
      <c r="D51" s="37">
        <v>113</v>
      </c>
      <c r="E51" s="7">
        <v>9</v>
      </c>
      <c r="F51" s="2">
        <f t="shared" si="41"/>
        <v>10.916666666666666</v>
      </c>
      <c r="G51" s="2">
        <f t="shared" si="18"/>
        <v>2620</v>
      </c>
      <c r="H51" s="2">
        <v>1.4</v>
      </c>
      <c r="I51" s="7">
        <f t="shared" si="19"/>
        <v>3667.9999999999995</v>
      </c>
      <c r="J51" s="7">
        <v>1.2</v>
      </c>
      <c r="K51" s="4">
        <v>1.75</v>
      </c>
      <c r="L51" s="7">
        <f t="shared" si="42"/>
        <v>0.2475</v>
      </c>
      <c r="M51" s="2">
        <f t="shared" si="43"/>
        <v>1.3333333333333333</v>
      </c>
      <c r="N51" s="2">
        <f t="shared" si="44"/>
        <v>2.4761904761904758</v>
      </c>
      <c r="O51" s="28">
        <f t="shared" si="45"/>
        <v>1.4866666666666666</v>
      </c>
      <c r="P51" s="2">
        <f t="shared" si="46"/>
        <v>7.2009523809523808</v>
      </c>
      <c r="Q51" s="2">
        <f t="shared" si="20"/>
        <v>5.166666666666667</v>
      </c>
      <c r="R51" s="28">
        <f t="shared" si="47"/>
        <v>9.1666666666666679</v>
      </c>
      <c r="S51" s="2">
        <f t="shared" si="48"/>
        <v>5.166666666666667</v>
      </c>
      <c r="T51" s="2">
        <f t="shared" si="49"/>
        <v>4.8983333333333334</v>
      </c>
      <c r="U51" s="2">
        <f t="shared" si="21"/>
        <v>8.8983333333333334</v>
      </c>
      <c r="V51" s="2">
        <f t="shared" si="22"/>
        <v>18.898333333333333</v>
      </c>
      <c r="W51" s="7">
        <f t="shared" si="59"/>
        <v>0.5</v>
      </c>
      <c r="X51" s="2">
        <f t="shared" si="23"/>
        <v>946.41802675915653</v>
      </c>
      <c r="Y51" s="2">
        <f t="shared" si="24"/>
        <v>814.03428212363065</v>
      </c>
      <c r="Z51" s="2">
        <f t="shared" si="50"/>
        <v>490.61162018611185</v>
      </c>
      <c r="AA51" s="2">
        <f t="shared" si="25"/>
        <v>4889.8264715889754</v>
      </c>
      <c r="AB51" s="2">
        <f t="shared" si="26"/>
        <v>4205.8437909720915</v>
      </c>
      <c r="AC51" s="2">
        <f t="shared" si="27"/>
        <v>2534.8267042949115</v>
      </c>
      <c r="AD51" s="2">
        <f t="shared" si="28"/>
        <v>4889.8264715889754</v>
      </c>
      <c r="AE51" s="2">
        <f t="shared" si="29"/>
        <v>4889.8264715889754</v>
      </c>
      <c r="AF51" s="27">
        <f t="shared" si="51"/>
        <v>1</v>
      </c>
      <c r="AG51" s="28">
        <f t="shared" si="30"/>
        <v>21.166666666666668</v>
      </c>
      <c r="AH51" s="28">
        <f t="shared" si="31"/>
        <v>889.05935847072271</v>
      </c>
      <c r="AI51" s="28">
        <f t="shared" si="32"/>
        <v>770.05141284865761</v>
      </c>
      <c r="AJ51" s="28">
        <f t="shared" si="33"/>
        <v>764.69887108583487</v>
      </c>
      <c r="AK51" s="28">
        <f t="shared" si="34"/>
        <v>662.33760487749475</v>
      </c>
      <c r="AL51" s="28">
        <f t="shared" si="60"/>
        <v>399.18530776297814</v>
      </c>
      <c r="AM51" s="28">
        <f t="shared" si="35"/>
        <v>8149.710785981626</v>
      </c>
      <c r="AN51" s="28">
        <f t="shared" si="36"/>
        <v>8406.3945902645119</v>
      </c>
      <c r="AO51" s="28">
        <f t="shared" si="37"/>
        <v>7009.7396516201543</v>
      </c>
      <c r="AP51" s="28">
        <f t="shared" si="38"/>
        <v>7230.5188532459842</v>
      </c>
      <c r="AQ51" s="28">
        <f t="shared" si="39"/>
        <v>4357.7729430791778</v>
      </c>
      <c r="AR51" s="28">
        <f t="shared" si="52"/>
        <v>8406.3945902645119</v>
      </c>
      <c r="AS51" s="27">
        <f t="shared" si="40"/>
        <v>8406.3945902645119</v>
      </c>
      <c r="AT51" s="2">
        <f t="shared" si="53"/>
        <v>2756.7475535250433</v>
      </c>
      <c r="AU51" s="33">
        <f t="shared" si="54"/>
        <v>0.4020790178571429</v>
      </c>
      <c r="AV51" s="33">
        <f t="shared" si="55"/>
        <v>0.33</v>
      </c>
      <c r="AW51" s="2">
        <f t="shared" si="56"/>
        <v>2.7226261021850244</v>
      </c>
      <c r="AX51" s="7">
        <v>2.2000000000000002</v>
      </c>
      <c r="AY51" s="3">
        <f t="shared" si="57"/>
        <v>656.37341867636246</v>
      </c>
      <c r="BB51" s="5"/>
      <c r="BD51" s="3"/>
    </row>
    <row r="52" spans="1:56" ht="20.25" x14ac:dyDescent="0.3">
      <c r="A52" s="7">
        <v>2</v>
      </c>
      <c r="B52" s="7">
        <v>96</v>
      </c>
      <c r="C52" s="37">
        <v>77</v>
      </c>
      <c r="D52" s="37">
        <v>121</v>
      </c>
      <c r="E52" s="7">
        <v>9.5</v>
      </c>
      <c r="F52" s="2">
        <f t="shared" si="41"/>
        <v>11.666666666666666</v>
      </c>
      <c r="G52" s="2">
        <f t="shared" si="18"/>
        <v>2800</v>
      </c>
      <c r="H52" s="2">
        <v>1.4</v>
      </c>
      <c r="I52" s="7">
        <f t="shared" si="19"/>
        <v>3919.9999999999995</v>
      </c>
      <c r="J52" s="7">
        <v>1.2</v>
      </c>
      <c r="K52" s="4">
        <v>1.75</v>
      </c>
      <c r="L52" s="7">
        <f t="shared" si="42"/>
        <v>0.2475</v>
      </c>
      <c r="M52" s="2">
        <f t="shared" si="43"/>
        <v>1.3333333333333333</v>
      </c>
      <c r="N52" s="2">
        <f t="shared" si="44"/>
        <v>2.4761904761904758</v>
      </c>
      <c r="O52" s="28">
        <f t="shared" si="45"/>
        <v>1.4638095238095237</v>
      </c>
      <c r="P52" s="2">
        <f t="shared" si="46"/>
        <v>7.1780952380952376</v>
      </c>
      <c r="Q52" s="2">
        <f t="shared" si="20"/>
        <v>5.166666666666667</v>
      </c>
      <c r="R52" s="28">
        <f t="shared" si="47"/>
        <v>9.1666666666666679</v>
      </c>
      <c r="S52" s="2">
        <f t="shared" si="48"/>
        <v>5.166666666666667</v>
      </c>
      <c r="T52" s="2">
        <f t="shared" si="49"/>
        <v>4.9383333333333326</v>
      </c>
      <c r="U52" s="2">
        <f t="shared" si="21"/>
        <v>8.9383333333333326</v>
      </c>
      <c r="V52" s="2">
        <f t="shared" si="22"/>
        <v>18.938333333333333</v>
      </c>
      <c r="W52" s="7">
        <f t="shared" si="59"/>
        <v>0.5</v>
      </c>
      <c r="X52" s="2">
        <f t="shared" si="23"/>
        <v>938.75213656603501</v>
      </c>
      <c r="Y52" s="2">
        <f t="shared" si="24"/>
        <v>810.39139143353805</v>
      </c>
      <c r="Z52" s="2">
        <f t="shared" si="50"/>
        <v>489.57539041541162</v>
      </c>
      <c r="AA52" s="2">
        <f t="shared" si="25"/>
        <v>4850.2193722578477</v>
      </c>
      <c r="AB52" s="2">
        <f t="shared" si="26"/>
        <v>4187.0221890732801</v>
      </c>
      <c r="AC52" s="2">
        <f t="shared" si="27"/>
        <v>2529.4728504796267</v>
      </c>
      <c r="AD52" s="2">
        <f t="shared" si="28"/>
        <v>4850.2193722578477</v>
      </c>
      <c r="AE52" s="2">
        <f t="shared" si="29"/>
        <v>4850.2193722578477</v>
      </c>
      <c r="AF52" s="27">
        <f t="shared" si="51"/>
        <v>1</v>
      </c>
      <c r="AG52" s="28">
        <f t="shared" si="30"/>
        <v>21.166666666666668</v>
      </c>
      <c r="AH52" s="28">
        <f t="shared" si="31"/>
        <v>881.85806768324483</v>
      </c>
      <c r="AI52" s="28">
        <f t="shared" si="32"/>
        <v>763.81407437131452</v>
      </c>
      <c r="AJ52" s="28">
        <f t="shared" si="33"/>
        <v>761.27676164968727</v>
      </c>
      <c r="AK52" s="28">
        <f t="shared" si="34"/>
        <v>659.37357308240632</v>
      </c>
      <c r="AL52" s="28">
        <f t="shared" si="60"/>
        <v>398.34218117789402</v>
      </c>
      <c r="AM52" s="28">
        <f t="shared" si="35"/>
        <v>8083.6989537630789</v>
      </c>
      <c r="AN52" s="28">
        <f t="shared" si="36"/>
        <v>8911.1642009986681</v>
      </c>
      <c r="AO52" s="28">
        <f t="shared" si="37"/>
        <v>6978.3703151221343</v>
      </c>
      <c r="AP52" s="28">
        <f t="shared" si="38"/>
        <v>7692.6916859614066</v>
      </c>
      <c r="AQ52" s="28">
        <f t="shared" si="39"/>
        <v>4647.32544707543</v>
      </c>
      <c r="AR52" s="28">
        <f t="shared" si="52"/>
        <v>8911.1642009986681</v>
      </c>
      <c r="AS52" s="27">
        <f t="shared" si="40"/>
        <v>8911.1642009986681</v>
      </c>
      <c r="AT52" s="2">
        <f t="shared" si="53"/>
        <v>3136.5661053440494</v>
      </c>
      <c r="AU52" s="33">
        <f t="shared" si="54"/>
        <v>0.41954464285714294</v>
      </c>
      <c r="AV52" s="33">
        <f t="shared" si="55"/>
        <v>0.33</v>
      </c>
      <c r="AW52" s="2">
        <f t="shared" si="56"/>
        <v>2.7226261021850244</v>
      </c>
      <c r="AX52" s="7">
        <v>2.2000000000000002</v>
      </c>
      <c r="AY52" s="3">
        <f t="shared" si="57"/>
        <v>658.74571297891259</v>
      </c>
      <c r="BB52" s="5"/>
      <c r="BD52" s="3"/>
    </row>
    <row r="53" spans="1:56" ht="20.25" x14ac:dyDescent="0.3">
      <c r="A53" s="7">
        <v>2</v>
      </c>
      <c r="B53" s="7">
        <v>102</v>
      </c>
      <c r="C53" s="37">
        <v>82</v>
      </c>
      <c r="D53" s="37">
        <v>128</v>
      </c>
      <c r="E53" s="7">
        <v>9.75</v>
      </c>
      <c r="F53" s="2">
        <f t="shared" si="41"/>
        <v>12.291666666666666</v>
      </c>
      <c r="G53" s="2">
        <f t="shared" si="18"/>
        <v>2950</v>
      </c>
      <c r="H53" s="2">
        <v>1.4</v>
      </c>
      <c r="I53" s="7">
        <f t="shared" si="19"/>
        <v>4130</v>
      </c>
      <c r="J53" s="7">
        <v>1.2</v>
      </c>
      <c r="K53" s="4">
        <v>1.75</v>
      </c>
      <c r="L53" s="7">
        <f t="shared" si="42"/>
        <v>0.2475</v>
      </c>
      <c r="M53" s="2">
        <f t="shared" si="43"/>
        <v>1.3333333333333333</v>
      </c>
      <c r="N53" s="2">
        <f t="shared" si="44"/>
        <v>2.4761904761904758</v>
      </c>
      <c r="O53" s="28">
        <f t="shared" si="45"/>
        <v>1.4438095238095237</v>
      </c>
      <c r="P53" s="2">
        <f t="shared" si="46"/>
        <v>7.1580952380952372</v>
      </c>
      <c r="Q53" s="2">
        <f t="shared" si="20"/>
        <v>5.166666666666667</v>
      </c>
      <c r="R53" s="28">
        <f t="shared" si="47"/>
        <v>9.1666666666666679</v>
      </c>
      <c r="S53" s="2">
        <f t="shared" si="48"/>
        <v>5.166666666666667</v>
      </c>
      <c r="T53" s="2">
        <f t="shared" si="49"/>
        <v>4.9733333333333327</v>
      </c>
      <c r="U53" s="2">
        <f t="shared" si="21"/>
        <v>8.9733333333333327</v>
      </c>
      <c r="V53" s="2">
        <f t="shared" si="22"/>
        <v>18.973333333333333</v>
      </c>
      <c r="W53" s="7">
        <f t="shared" si="59"/>
        <v>0.5</v>
      </c>
      <c r="X53" s="2">
        <f t="shared" si="23"/>
        <v>932.14563694542949</v>
      </c>
      <c r="Y53" s="2">
        <f t="shared" si="24"/>
        <v>807.230503762642</v>
      </c>
      <c r="Z53" s="2">
        <f t="shared" si="50"/>
        <v>488.67227347947318</v>
      </c>
      <c r="AA53" s="2">
        <f t="shared" si="25"/>
        <v>4816.0857908847192</v>
      </c>
      <c r="AB53" s="2">
        <f t="shared" si="26"/>
        <v>4170.6909361069838</v>
      </c>
      <c r="AC53" s="2">
        <f t="shared" si="27"/>
        <v>2524.8067463106117</v>
      </c>
      <c r="AD53" s="2">
        <f t="shared" si="28"/>
        <v>4816.0857908847192</v>
      </c>
      <c r="AE53" s="2">
        <f t="shared" si="29"/>
        <v>4816.0857908847192</v>
      </c>
      <c r="AF53" s="27">
        <f t="shared" si="51"/>
        <v>1</v>
      </c>
      <c r="AG53" s="28">
        <f t="shared" si="30"/>
        <v>21.166666666666668</v>
      </c>
      <c r="AH53" s="28">
        <f t="shared" si="31"/>
        <v>875.6519619790397</v>
      </c>
      <c r="AI53" s="28">
        <f t="shared" si="32"/>
        <v>758.43870722593999</v>
      </c>
      <c r="AJ53" s="28">
        <f t="shared" si="33"/>
        <v>758.3074429285424</v>
      </c>
      <c r="AK53" s="28">
        <f t="shared" si="34"/>
        <v>656.80172222157216</v>
      </c>
      <c r="AL53" s="28">
        <f t="shared" si="60"/>
        <v>397.6073616237183</v>
      </c>
      <c r="AM53" s="28">
        <f t="shared" si="35"/>
        <v>8026.8096514745312</v>
      </c>
      <c r="AN53" s="28">
        <f t="shared" si="36"/>
        <v>9322.4757763188445</v>
      </c>
      <c r="AO53" s="28">
        <f t="shared" si="37"/>
        <v>6951.1515601783067</v>
      </c>
      <c r="AP53" s="28">
        <f t="shared" si="38"/>
        <v>8073.1878356401576</v>
      </c>
      <c r="AQ53" s="28">
        <f t="shared" si="39"/>
        <v>4887.2571532915372</v>
      </c>
      <c r="AR53" s="28">
        <f t="shared" si="52"/>
        <v>9322.4757763188445</v>
      </c>
      <c r="AS53" s="27">
        <f t="shared" si="40"/>
        <v>9322.4757763188445</v>
      </c>
      <c r="AT53" s="2">
        <f t="shared" si="53"/>
        <v>3540.8890798610555</v>
      </c>
      <c r="AU53" s="33">
        <f t="shared" si="54"/>
        <v>0.43409933035714288</v>
      </c>
      <c r="AV53" s="33">
        <f t="shared" si="55"/>
        <v>0.33</v>
      </c>
      <c r="AW53" s="2">
        <f t="shared" si="56"/>
        <v>2.7226261021850244</v>
      </c>
      <c r="AX53" s="7">
        <v>2.2000000000000002</v>
      </c>
      <c r="AY53" s="3">
        <f t="shared" si="57"/>
        <v>661.40143131000025</v>
      </c>
      <c r="BB53" s="5"/>
      <c r="BD53" s="3"/>
    </row>
    <row r="54" spans="1:56" ht="20.25" x14ac:dyDescent="0.3">
      <c r="A54" s="7">
        <v>2</v>
      </c>
      <c r="B54" s="7">
        <v>108</v>
      </c>
      <c r="C54" s="37">
        <v>87</v>
      </c>
      <c r="D54" s="37">
        <v>136</v>
      </c>
      <c r="E54" s="7">
        <v>10</v>
      </c>
      <c r="F54" s="2">
        <f t="shared" si="41"/>
        <v>13</v>
      </c>
      <c r="G54" s="2">
        <f t="shared" si="18"/>
        <v>3120</v>
      </c>
      <c r="H54" s="2">
        <v>1.4</v>
      </c>
      <c r="I54" s="7">
        <f t="shared" si="19"/>
        <v>4368</v>
      </c>
      <c r="J54" s="7">
        <v>1.2</v>
      </c>
      <c r="K54" s="4">
        <v>1.75</v>
      </c>
      <c r="L54" s="7">
        <f t="shared" si="42"/>
        <v>0.2475</v>
      </c>
      <c r="M54" s="2">
        <f t="shared" si="43"/>
        <v>1.3333333333333333</v>
      </c>
      <c r="N54" s="2">
        <f t="shared" si="44"/>
        <v>2.4761904761904758</v>
      </c>
      <c r="O54" s="28">
        <f t="shared" si="45"/>
        <v>1.4209523809523807</v>
      </c>
      <c r="P54" s="2">
        <f t="shared" si="46"/>
        <v>7.1352380952380949</v>
      </c>
      <c r="Q54" s="2">
        <f t="shared" si="20"/>
        <v>5.166666666666667</v>
      </c>
      <c r="R54" s="28">
        <f t="shared" si="47"/>
        <v>9.1666666666666679</v>
      </c>
      <c r="S54" s="2">
        <f t="shared" si="48"/>
        <v>5.166666666666667</v>
      </c>
      <c r="T54" s="2">
        <f t="shared" si="49"/>
        <v>5.0133333333333328</v>
      </c>
      <c r="U54" s="2">
        <f t="shared" si="21"/>
        <v>9.0133333333333319</v>
      </c>
      <c r="V54" s="2">
        <f t="shared" si="22"/>
        <v>19.013333333333332</v>
      </c>
      <c r="W54" s="7">
        <f t="shared" si="59"/>
        <v>0.5</v>
      </c>
      <c r="X54" s="2">
        <f t="shared" si="23"/>
        <v>924.70830473575847</v>
      </c>
      <c r="Y54" s="2">
        <f t="shared" si="24"/>
        <v>803.64811987020425</v>
      </c>
      <c r="Z54" s="2">
        <f t="shared" si="50"/>
        <v>487.64421119305075</v>
      </c>
      <c r="AA54" s="2">
        <f t="shared" si="25"/>
        <v>4777.6595744680853</v>
      </c>
      <c r="AB54" s="2">
        <f t="shared" si="26"/>
        <v>4152.1819526627223</v>
      </c>
      <c r="AC54" s="2">
        <f t="shared" si="27"/>
        <v>2519.4950911640958</v>
      </c>
      <c r="AD54" s="2">
        <f t="shared" si="28"/>
        <v>4777.6595744680853</v>
      </c>
      <c r="AE54" s="2">
        <f t="shared" si="29"/>
        <v>4777.6595744680853</v>
      </c>
      <c r="AF54" s="27">
        <f t="shared" si="51"/>
        <v>1</v>
      </c>
      <c r="AG54" s="28">
        <f t="shared" si="30"/>
        <v>21.166666666666668</v>
      </c>
      <c r="AH54" s="28">
        <f t="shared" si="31"/>
        <v>868.66537717601545</v>
      </c>
      <c r="AI54" s="28">
        <f t="shared" si="32"/>
        <v>752.38733456190323</v>
      </c>
      <c r="AJ54" s="28">
        <f t="shared" si="33"/>
        <v>754.942173211404</v>
      </c>
      <c r="AK54" s="28">
        <f t="shared" si="34"/>
        <v>653.88692167916884</v>
      </c>
      <c r="AL54" s="28">
        <f t="shared" si="60"/>
        <v>396.77088049828279</v>
      </c>
      <c r="AM54" s="28">
        <f t="shared" si="35"/>
        <v>7962.7659574468098</v>
      </c>
      <c r="AN54" s="28">
        <f t="shared" si="36"/>
        <v>9781.0353493047423</v>
      </c>
      <c r="AO54" s="28">
        <f t="shared" si="37"/>
        <v>6920.3032544378711</v>
      </c>
      <c r="AP54" s="28">
        <f t="shared" si="38"/>
        <v>8500.5299818291951</v>
      </c>
      <c r="AQ54" s="28">
        <f t="shared" si="39"/>
        <v>5158.0214464776764</v>
      </c>
      <c r="AR54" s="28">
        <f t="shared" si="52"/>
        <v>9781.0353493047423</v>
      </c>
      <c r="AS54" s="27">
        <f t="shared" si="40"/>
        <v>9781.0353493047423</v>
      </c>
      <c r="AT54" s="2">
        <f t="shared" si="53"/>
        <v>3969.7164770760623</v>
      </c>
      <c r="AU54" s="33">
        <f t="shared" si="54"/>
        <v>0.4505946428571429</v>
      </c>
      <c r="AV54" s="33">
        <f t="shared" si="55"/>
        <v>0.33</v>
      </c>
      <c r="AW54" s="2">
        <f t="shared" si="56"/>
        <v>2.7226261021850244</v>
      </c>
      <c r="AX54" s="7">
        <v>2.2000000000000002</v>
      </c>
      <c r="AY54" s="3">
        <f t="shared" si="57"/>
        <v>662.49753845394173</v>
      </c>
      <c r="BB54" s="5"/>
      <c r="BD54" s="3"/>
    </row>
    <row r="55" spans="1:56" ht="20.25" x14ac:dyDescent="0.3">
      <c r="A55" s="7">
        <v>2</v>
      </c>
      <c r="B55" s="7">
        <v>114</v>
      </c>
      <c r="C55" s="37">
        <v>92</v>
      </c>
      <c r="D55" s="37">
        <v>143</v>
      </c>
      <c r="E55" s="7">
        <v>10.5</v>
      </c>
      <c r="F55" s="2">
        <f t="shared" si="41"/>
        <v>13.666666666666666</v>
      </c>
      <c r="G55" s="2">
        <f t="shared" si="18"/>
        <v>3280</v>
      </c>
      <c r="H55" s="2">
        <v>1.4</v>
      </c>
      <c r="I55" s="7">
        <f t="shared" si="19"/>
        <v>4592</v>
      </c>
      <c r="J55" s="7">
        <v>1.2</v>
      </c>
      <c r="K55" s="4">
        <v>1.75</v>
      </c>
      <c r="L55" s="7">
        <f t="shared" si="42"/>
        <v>0.2475</v>
      </c>
      <c r="M55" s="2">
        <f t="shared" si="43"/>
        <v>1.3333333333333333</v>
      </c>
      <c r="N55" s="2">
        <f t="shared" si="44"/>
        <v>2.4761904761904758</v>
      </c>
      <c r="O55" s="28">
        <f t="shared" si="45"/>
        <v>1.4009523809523809</v>
      </c>
      <c r="P55" s="2">
        <f t="shared" si="46"/>
        <v>7.1152380952380954</v>
      </c>
      <c r="Q55" s="2">
        <f t="shared" si="20"/>
        <v>5.166666666666667</v>
      </c>
      <c r="R55" s="28">
        <f t="shared" si="47"/>
        <v>9.1666666666666679</v>
      </c>
      <c r="S55" s="2">
        <f t="shared" si="48"/>
        <v>5.166666666666667</v>
      </c>
      <c r="T55" s="2">
        <f t="shared" si="49"/>
        <v>5.0483333333333329</v>
      </c>
      <c r="U55" s="2">
        <f t="shared" si="21"/>
        <v>9.048333333333332</v>
      </c>
      <c r="V55" s="2">
        <f t="shared" si="22"/>
        <v>19.048333333333332</v>
      </c>
      <c r="W55" s="7">
        <f t="shared" si="59"/>
        <v>0.5</v>
      </c>
      <c r="X55" s="2">
        <f t="shared" si="23"/>
        <v>918.29731946027118</v>
      </c>
      <c r="Y55" s="2">
        <f t="shared" si="24"/>
        <v>800.53951598048718</v>
      </c>
      <c r="Z55" s="2">
        <f t="shared" si="50"/>
        <v>486.74819855545741</v>
      </c>
      <c r="AA55" s="2">
        <f t="shared" si="25"/>
        <v>4744.5361505447345</v>
      </c>
      <c r="AB55" s="2">
        <f t="shared" si="26"/>
        <v>4136.1208325658508</v>
      </c>
      <c r="AC55" s="2">
        <f t="shared" si="27"/>
        <v>2514.8656925365299</v>
      </c>
      <c r="AD55" s="2">
        <f t="shared" si="28"/>
        <v>4744.5361505447345</v>
      </c>
      <c r="AE55" s="2">
        <f t="shared" si="29"/>
        <v>4744.5361505447345</v>
      </c>
      <c r="AF55" s="27">
        <f t="shared" si="51"/>
        <v>1</v>
      </c>
      <c r="AG55" s="28">
        <f t="shared" si="30"/>
        <v>21.166666666666668</v>
      </c>
      <c r="AH55" s="28">
        <f t="shared" si="31"/>
        <v>862.6429364626789</v>
      </c>
      <c r="AI55" s="28">
        <f t="shared" si="32"/>
        <v>747.17104732987946</v>
      </c>
      <c r="AJ55" s="28">
        <f t="shared" si="33"/>
        <v>752.02196955742727</v>
      </c>
      <c r="AK55" s="28">
        <f t="shared" si="34"/>
        <v>651.35761142769297</v>
      </c>
      <c r="AL55" s="28">
        <f t="shared" si="60"/>
        <v>396.04184134433541</v>
      </c>
      <c r="AM55" s="28">
        <f t="shared" si="35"/>
        <v>7907.5602509078908</v>
      </c>
      <c r="AN55" s="28">
        <f t="shared" si="36"/>
        <v>10211.337646841686</v>
      </c>
      <c r="AO55" s="28">
        <f t="shared" si="37"/>
        <v>6893.5347209430838</v>
      </c>
      <c r="AP55" s="28">
        <f t="shared" si="38"/>
        <v>8901.8873561784694</v>
      </c>
      <c r="AQ55" s="28">
        <f t="shared" si="39"/>
        <v>5412.5718317059172</v>
      </c>
      <c r="AR55" s="28">
        <f t="shared" si="52"/>
        <v>10211.337646841686</v>
      </c>
      <c r="AS55" s="27">
        <f t="shared" si="40"/>
        <v>10211.337646841686</v>
      </c>
      <c r="AT55" s="2">
        <f t="shared" si="53"/>
        <v>4423.0482969890691</v>
      </c>
      <c r="AU55" s="33">
        <f t="shared" si="54"/>
        <v>0.46611964285714291</v>
      </c>
      <c r="AV55" s="33">
        <f t="shared" si="55"/>
        <v>0.33</v>
      </c>
      <c r="AW55" s="2">
        <f t="shared" si="56"/>
        <v>2.7226261021850244</v>
      </c>
      <c r="AX55" s="7">
        <v>2.2000000000000002</v>
      </c>
      <c r="AY55" s="3">
        <f t="shared" si="57"/>
        <v>667.3574475502412</v>
      </c>
      <c r="BB55" s="5"/>
      <c r="BD55" s="3"/>
    </row>
    <row r="56" spans="1:56" ht="20.25" x14ac:dyDescent="0.3">
      <c r="A56" s="7">
        <v>2</v>
      </c>
      <c r="B56" s="7">
        <v>120</v>
      </c>
      <c r="C56" s="37">
        <v>97</v>
      </c>
      <c r="D56" s="37">
        <v>151</v>
      </c>
      <c r="E56" s="7">
        <v>11</v>
      </c>
      <c r="F56" s="2">
        <f t="shared" si="41"/>
        <v>14.416666666666666</v>
      </c>
      <c r="G56" s="2">
        <f t="shared" si="18"/>
        <v>3460</v>
      </c>
      <c r="H56" s="2">
        <v>1.4</v>
      </c>
      <c r="I56" s="7">
        <f t="shared" si="19"/>
        <v>4844</v>
      </c>
      <c r="J56" s="7">
        <v>1.2</v>
      </c>
      <c r="K56" s="4">
        <v>1.75</v>
      </c>
      <c r="L56" s="7">
        <f t="shared" si="42"/>
        <v>0.2475</v>
      </c>
      <c r="M56" s="2">
        <f t="shared" si="43"/>
        <v>1.3333333333333333</v>
      </c>
      <c r="N56" s="2">
        <f t="shared" si="44"/>
        <v>2.4761904761904758</v>
      </c>
      <c r="O56" s="28">
        <f t="shared" si="45"/>
        <v>1.378095238095238</v>
      </c>
      <c r="P56" s="2">
        <f t="shared" si="46"/>
        <v>7.0923809523809513</v>
      </c>
      <c r="Q56" s="2">
        <f t="shared" si="20"/>
        <v>5.166666666666667</v>
      </c>
      <c r="R56" s="28">
        <f t="shared" si="47"/>
        <v>9.1666666666666679</v>
      </c>
      <c r="S56" s="2">
        <f t="shared" si="48"/>
        <v>5.166666666666667</v>
      </c>
      <c r="T56" s="2">
        <f t="shared" si="49"/>
        <v>5.0883333333333329</v>
      </c>
      <c r="U56" s="2">
        <f t="shared" si="21"/>
        <v>9.0883333333333329</v>
      </c>
      <c r="V56" s="2">
        <f t="shared" si="22"/>
        <v>19.088333333333331</v>
      </c>
      <c r="W56" s="7">
        <f t="shared" si="59"/>
        <v>0.5</v>
      </c>
      <c r="X56" s="2">
        <f t="shared" si="23"/>
        <v>911.07847384381307</v>
      </c>
      <c r="Y56" s="2">
        <f t="shared" si="24"/>
        <v>797.01614382139462</v>
      </c>
      <c r="Z56" s="2">
        <f t="shared" si="50"/>
        <v>485.72820756922403</v>
      </c>
      <c r="AA56" s="2">
        <f t="shared" si="25"/>
        <v>4707.2387815263683</v>
      </c>
      <c r="AB56" s="2">
        <f t="shared" si="26"/>
        <v>4117.9167430772059</v>
      </c>
      <c r="AC56" s="2">
        <f t="shared" si="27"/>
        <v>2509.5957391076577</v>
      </c>
      <c r="AD56" s="2">
        <f t="shared" si="28"/>
        <v>4707.2387815263683</v>
      </c>
      <c r="AE56" s="2">
        <f t="shared" si="29"/>
        <v>4707.2387815263683</v>
      </c>
      <c r="AF56" s="27">
        <f t="shared" si="51"/>
        <v>1</v>
      </c>
      <c r="AG56" s="28">
        <f t="shared" si="30"/>
        <v>21.166666666666668</v>
      </c>
      <c r="AH56" s="28">
        <f t="shared" si="31"/>
        <v>855.86159664115769</v>
      </c>
      <c r="AI56" s="28">
        <f t="shared" si="32"/>
        <v>741.29744590966425</v>
      </c>
      <c r="AJ56" s="28">
        <f t="shared" si="33"/>
        <v>748.71213510494624</v>
      </c>
      <c r="AK56" s="28">
        <f t="shared" si="34"/>
        <v>648.49082568144956</v>
      </c>
      <c r="AL56" s="28">
        <f t="shared" si="60"/>
        <v>395.21192741852872</v>
      </c>
      <c r="AM56" s="28">
        <f t="shared" si="35"/>
        <v>7845.3979692106132</v>
      </c>
      <c r="AN56" s="28">
        <f t="shared" si="36"/>
        <v>10687.038178530993</v>
      </c>
      <c r="AO56" s="28">
        <f t="shared" si="37"/>
        <v>6863.1945717953413</v>
      </c>
      <c r="AP56" s="28">
        <f t="shared" si="38"/>
        <v>9349.076070240897</v>
      </c>
      <c r="AQ56" s="28">
        <f t="shared" si="39"/>
        <v>5697.6386202837884</v>
      </c>
      <c r="AR56" s="28">
        <f t="shared" si="52"/>
        <v>10687.038178530993</v>
      </c>
      <c r="AS56" s="27">
        <f t="shared" si="40"/>
        <v>10687.038178530993</v>
      </c>
      <c r="AT56" s="2">
        <f t="shared" si="53"/>
        <v>4900.884539600077</v>
      </c>
      <c r="AU56" s="33">
        <f t="shared" si="54"/>
        <v>0.4835852678571429</v>
      </c>
      <c r="AV56" s="33">
        <f t="shared" si="55"/>
        <v>0.33</v>
      </c>
      <c r="AW56" s="2">
        <f t="shared" si="56"/>
        <v>2.7226261021850244</v>
      </c>
      <c r="AX56" s="7">
        <v>2.2000000000000002</v>
      </c>
      <c r="AY56" s="3">
        <f t="shared" si="57"/>
        <v>670.4874518893613</v>
      </c>
      <c r="BB56" s="5"/>
      <c r="BD56" s="3"/>
    </row>
    <row r="57" spans="1:56" ht="20.25" x14ac:dyDescent="0.3">
      <c r="A57" s="7">
        <v>2</v>
      </c>
      <c r="B57" s="7">
        <v>132</v>
      </c>
      <c r="C57" s="37">
        <v>106</v>
      </c>
      <c r="D57" s="37">
        <v>166</v>
      </c>
      <c r="E57" s="7">
        <v>12</v>
      </c>
      <c r="F57" s="2">
        <f t="shared" si="41"/>
        <v>15.833333333333334</v>
      </c>
      <c r="G57" s="2">
        <f t="shared" si="18"/>
        <v>3800</v>
      </c>
      <c r="H57" s="2">
        <v>1.4</v>
      </c>
      <c r="I57" s="7">
        <f t="shared" si="19"/>
        <v>5320</v>
      </c>
      <c r="J57" s="7">
        <v>1.2</v>
      </c>
      <c r="K57" s="4">
        <v>1.75</v>
      </c>
      <c r="L57" s="7">
        <f t="shared" si="42"/>
        <v>0.2475</v>
      </c>
      <c r="M57" s="2">
        <f t="shared" si="43"/>
        <v>1.3333333333333333</v>
      </c>
      <c r="N57" s="2">
        <f t="shared" si="44"/>
        <v>2.4761904761904758</v>
      </c>
      <c r="O57" s="28">
        <f t="shared" si="45"/>
        <v>1.3352380952380951</v>
      </c>
      <c r="P57" s="2">
        <f t="shared" si="46"/>
        <v>7.0495238095238095</v>
      </c>
      <c r="Q57" s="2">
        <f t="shared" si="20"/>
        <v>5.166666666666667</v>
      </c>
      <c r="R57" s="28">
        <f t="shared" si="47"/>
        <v>9.1666666666666679</v>
      </c>
      <c r="S57" s="2">
        <f t="shared" si="48"/>
        <v>5.166666666666667</v>
      </c>
      <c r="T57" s="2">
        <f t="shared" si="49"/>
        <v>5.1633333333333331</v>
      </c>
      <c r="U57" s="2">
        <f t="shared" si="21"/>
        <v>9.163333333333334</v>
      </c>
      <c r="V57" s="2">
        <f t="shared" si="22"/>
        <v>19.163333333333334</v>
      </c>
      <c r="W57" s="7">
        <f t="shared" si="59"/>
        <v>0.5</v>
      </c>
      <c r="X57" s="2">
        <f t="shared" si="23"/>
        <v>897.84460317790865</v>
      </c>
      <c r="Y57" s="2">
        <f t="shared" si="24"/>
        <v>790.49273049437318</v>
      </c>
      <c r="Z57" s="2">
        <f t="shared" si="50"/>
        <v>483.82720136461313</v>
      </c>
      <c r="AA57" s="2">
        <f t="shared" si="25"/>
        <v>4638.8637830858615</v>
      </c>
      <c r="AB57" s="2">
        <f t="shared" si="26"/>
        <v>4084.2124408875948</v>
      </c>
      <c r="AC57" s="2">
        <f t="shared" si="27"/>
        <v>2499.773873717168</v>
      </c>
      <c r="AD57" s="2">
        <f t="shared" si="28"/>
        <v>4638.8637830858615</v>
      </c>
      <c r="AE57" s="2">
        <f t="shared" si="29"/>
        <v>4638.8637830858615</v>
      </c>
      <c r="AF57" s="27">
        <f t="shared" si="51"/>
        <v>1</v>
      </c>
      <c r="AG57" s="28">
        <f t="shared" si="30"/>
        <v>21.166666666666668</v>
      </c>
      <c r="AH57" s="28">
        <f t="shared" si="31"/>
        <v>843.42977874288385</v>
      </c>
      <c r="AI57" s="28">
        <f t="shared" si="32"/>
        <v>730.52972961982073</v>
      </c>
      <c r="AJ57" s="28">
        <f t="shared" si="33"/>
        <v>742.58408016138094</v>
      </c>
      <c r="AK57" s="28">
        <f t="shared" si="34"/>
        <v>643.18306155710161</v>
      </c>
      <c r="AL57" s="28">
        <f t="shared" si="60"/>
        <v>393.66517696333352</v>
      </c>
      <c r="AM57" s="28">
        <f t="shared" si="35"/>
        <v>7731.4396384764359</v>
      </c>
      <c r="AN57" s="28">
        <f t="shared" si="36"/>
        <v>11566.720718980496</v>
      </c>
      <c r="AO57" s="28">
        <f t="shared" si="37"/>
        <v>6807.0207348126596</v>
      </c>
      <c r="AP57" s="28">
        <f t="shared" si="38"/>
        <v>10183.731807987442</v>
      </c>
      <c r="AQ57" s="28">
        <f t="shared" si="39"/>
        <v>6233.0319685861141</v>
      </c>
      <c r="AR57" s="28">
        <f t="shared" si="52"/>
        <v>11566.720718980496</v>
      </c>
      <c r="AS57" s="27">
        <f t="shared" si="40"/>
        <v>11566.720718980496</v>
      </c>
      <c r="AT57" s="2">
        <f t="shared" si="53"/>
        <v>5930.0702929160934</v>
      </c>
      <c r="AU57" s="33">
        <f t="shared" si="54"/>
        <v>0.51657589285714289</v>
      </c>
      <c r="AV57" s="33">
        <f t="shared" si="55"/>
        <v>0.33</v>
      </c>
      <c r="AW57" s="2">
        <f t="shared" si="56"/>
        <v>2.7226261021850244</v>
      </c>
      <c r="AX57" s="7">
        <v>2.2000000000000002</v>
      </c>
      <c r="AY57" s="3">
        <f t="shared" si="57"/>
        <v>678.77104769821085</v>
      </c>
      <c r="BB57" s="5"/>
      <c r="BD57" s="3"/>
    </row>
    <row r="58" spans="1:56" ht="20.25" x14ac:dyDescent="0.3">
      <c r="A58" s="7">
        <v>2</v>
      </c>
      <c r="B58" s="7">
        <v>144</v>
      </c>
      <c r="C58" s="37">
        <v>116</v>
      </c>
      <c r="D58" s="37">
        <v>180</v>
      </c>
      <c r="E58" s="7">
        <v>13</v>
      </c>
      <c r="F58" s="2">
        <f t="shared" si="41"/>
        <v>17.166666666666668</v>
      </c>
      <c r="G58" s="2">
        <f t="shared" si="18"/>
        <v>4120</v>
      </c>
      <c r="H58" s="2">
        <v>1.4</v>
      </c>
      <c r="I58" s="7">
        <f t="shared" si="19"/>
        <v>5768</v>
      </c>
      <c r="J58" s="7">
        <v>1.2</v>
      </c>
      <c r="K58" s="4">
        <v>1.75</v>
      </c>
      <c r="L58" s="7">
        <f t="shared" si="42"/>
        <v>0.2475</v>
      </c>
      <c r="M58" s="2">
        <f t="shared" si="43"/>
        <v>1.3333333333333333</v>
      </c>
      <c r="N58" s="2">
        <f t="shared" si="44"/>
        <v>2.4761904761904758</v>
      </c>
      <c r="O58" s="28">
        <f t="shared" si="45"/>
        <v>1.2952380952380953</v>
      </c>
      <c r="P58" s="2">
        <f t="shared" si="46"/>
        <v>7.0095238095238086</v>
      </c>
      <c r="Q58" s="2">
        <f t="shared" si="20"/>
        <v>5.166666666666667</v>
      </c>
      <c r="R58" s="28">
        <f t="shared" si="47"/>
        <v>9.1666666666666679</v>
      </c>
      <c r="S58" s="2">
        <f t="shared" si="48"/>
        <v>5.166666666666667</v>
      </c>
      <c r="T58" s="2">
        <f t="shared" si="49"/>
        <v>5.2333333333333325</v>
      </c>
      <c r="U58" s="2">
        <f t="shared" si="21"/>
        <v>9.2333333333333325</v>
      </c>
      <c r="V58" s="2">
        <f t="shared" si="22"/>
        <v>19.233333333333334</v>
      </c>
      <c r="W58" s="7">
        <f t="shared" si="59"/>
        <v>0.5</v>
      </c>
      <c r="X58" s="2">
        <f t="shared" si="23"/>
        <v>885.83521676597502</v>
      </c>
      <c r="Y58" s="2">
        <f t="shared" si="24"/>
        <v>784.4998253173402</v>
      </c>
      <c r="Z58" s="2">
        <f t="shared" si="50"/>
        <v>482.06630513780954</v>
      </c>
      <c r="AA58" s="2">
        <f t="shared" si="25"/>
        <v>4576.8152866242044</v>
      </c>
      <c r="AB58" s="2">
        <f t="shared" si="26"/>
        <v>4053.2490974729244</v>
      </c>
      <c r="AC58" s="2">
        <f t="shared" si="27"/>
        <v>2490.6759098786829</v>
      </c>
      <c r="AD58" s="2">
        <f t="shared" si="28"/>
        <v>4576.8152866242044</v>
      </c>
      <c r="AE58" s="2">
        <f t="shared" si="29"/>
        <v>4576.8152866242044</v>
      </c>
      <c r="AF58" s="27">
        <f t="shared" si="51"/>
        <v>1</v>
      </c>
      <c r="AG58" s="28">
        <f t="shared" si="30"/>
        <v>21.166666666666668</v>
      </c>
      <c r="AH58" s="28">
        <f t="shared" si="31"/>
        <v>832.14823393167342</v>
      </c>
      <c r="AI58" s="28">
        <f t="shared" si="32"/>
        <v>720.75831285420543</v>
      </c>
      <c r="AJ58" s="28">
        <f t="shared" si="33"/>
        <v>736.95438135871348</v>
      </c>
      <c r="AK58" s="28">
        <f t="shared" si="34"/>
        <v>638.30694448392512</v>
      </c>
      <c r="AL58" s="28">
        <f t="shared" si="60"/>
        <v>392.23242675254841</v>
      </c>
      <c r="AM58" s="28">
        <f t="shared" si="35"/>
        <v>7628.0254777070077</v>
      </c>
      <c r="AN58" s="28">
        <f t="shared" si="36"/>
        <v>12373.017703997193</v>
      </c>
      <c r="AO58" s="28">
        <f t="shared" si="37"/>
        <v>6755.415162454874</v>
      </c>
      <c r="AP58" s="28">
        <f t="shared" si="38"/>
        <v>10957.602546974049</v>
      </c>
      <c r="AQ58" s="28">
        <f t="shared" si="39"/>
        <v>6733.3233259187482</v>
      </c>
      <c r="AR58" s="28">
        <f t="shared" si="52"/>
        <v>12373.017703997193</v>
      </c>
      <c r="AS58" s="27">
        <f t="shared" si="40"/>
        <v>12373.017703997193</v>
      </c>
      <c r="AT58" s="2">
        <f t="shared" si="53"/>
        <v>7057.2737370241111</v>
      </c>
      <c r="AU58" s="33">
        <f t="shared" si="54"/>
        <v>0.54762589285714303</v>
      </c>
      <c r="AV58" s="33">
        <f t="shared" si="55"/>
        <v>0.33</v>
      </c>
      <c r="AW58" s="2">
        <f t="shared" si="56"/>
        <v>2.7226261021850244</v>
      </c>
      <c r="AX58" s="7">
        <v>2.2000000000000002</v>
      </c>
      <c r="AY58" s="3">
        <f t="shared" si="57"/>
        <v>688.98167433043659</v>
      </c>
      <c r="BB58" s="5"/>
      <c r="BD58" s="3"/>
    </row>
    <row r="59" spans="1:56" ht="20.25" x14ac:dyDescent="0.3">
      <c r="A59" s="7"/>
      <c r="B59" s="7"/>
      <c r="E59" s="7"/>
      <c r="F59" s="2"/>
      <c r="G59" s="2"/>
      <c r="H59" s="2"/>
      <c r="I59" s="7"/>
      <c r="J59" s="7"/>
      <c r="K59" s="7"/>
      <c r="L59" s="7"/>
      <c r="M59" s="2"/>
      <c r="N59" s="2"/>
      <c r="O59" s="2"/>
      <c r="P59" s="28"/>
      <c r="Q59" s="2"/>
      <c r="R59" s="2"/>
      <c r="S59" s="28"/>
      <c r="T59" s="2"/>
      <c r="U59" s="2"/>
      <c r="V59" s="2"/>
      <c r="W59" s="7"/>
      <c r="X59" s="2"/>
      <c r="Y59" s="2"/>
      <c r="Z59" s="2"/>
      <c r="AA59" s="2"/>
      <c r="AB59" s="2"/>
      <c r="AC59" s="2"/>
      <c r="AD59" s="2"/>
      <c r="AE59" s="2"/>
      <c r="AF59" s="27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7"/>
      <c r="AT59" s="2"/>
      <c r="AU59" s="5"/>
      <c r="AV59" s="7"/>
      <c r="AW59" s="3"/>
    </row>
    <row r="60" spans="1:56" ht="18.75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</row>
    <row r="61" spans="1:56" ht="131.25" x14ac:dyDescent="0.2">
      <c r="A61" s="7" t="s">
        <v>10</v>
      </c>
      <c r="B61" s="7" t="s">
        <v>82</v>
      </c>
      <c r="C61" s="36" t="s">
        <v>83</v>
      </c>
      <c r="D61" s="36" t="s">
        <v>84</v>
      </c>
      <c r="E61" s="7" t="s">
        <v>12</v>
      </c>
      <c r="F61" s="7" t="s">
        <v>13</v>
      </c>
      <c r="G61" s="7" t="s">
        <v>47</v>
      </c>
      <c r="H61" s="7" t="s">
        <v>14</v>
      </c>
      <c r="I61" s="7" t="s">
        <v>15</v>
      </c>
      <c r="J61" s="7" t="s">
        <v>16</v>
      </c>
      <c r="K61" s="7" t="s">
        <v>17</v>
      </c>
      <c r="L61" s="7" t="s">
        <v>18</v>
      </c>
      <c r="M61" s="7" t="s">
        <v>98</v>
      </c>
      <c r="N61" s="7" t="s">
        <v>99</v>
      </c>
      <c r="O61" s="26" t="s">
        <v>100</v>
      </c>
      <c r="P61" s="7" t="s">
        <v>27</v>
      </c>
      <c r="Q61" s="7" t="s">
        <v>28</v>
      </c>
      <c r="R61" s="26" t="s">
        <v>101</v>
      </c>
      <c r="S61" s="7" t="s">
        <v>65</v>
      </c>
      <c r="T61" s="7" t="s">
        <v>30</v>
      </c>
      <c r="U61" s="7" t="s">
        <v>31</v>
      </c>
      <c r="V61" s="7" t="s">
        <v>32</v>
      </c>
      <c r="W61" s="7" t="s">
        <v>33</v>
      </c>
      <c r="X61" s="7" t="s">
        <v>34</v>
      </c>
      <c r="Y61" s="7" t="s">
        <v>35</v>
      </c>
      <c r="Z61" s="7" t="s">
        <v>66</v>
      </c>
      <c r="AA61" s="7" t="s">
        <v>37</v>
      </c>
      <c r="AB61" s="7" t="s">
        <v>38</v>
      </c>
      <c r="AC61" s="7" t="s">
        <v>39</v>
      </c>
      <c r="AD61" s="7" t="s">
        <v>40</v>
      </c>
      <c r="AE61" s="7" t="s">
        <v>41</v>
      </c>
      <c r="AF61" s="26" t="s">
        <v>67</v>
      </c>
      <c r="AG61" s="26" t="s">
        <v>68</v>
      </c>
      <c r="AH61" s="26" t="s">
        <v>69</v>
      </c>
      <c r="AI61" s="7" t="s">
        <v>70</v>
      </c>
      <c r="AJ61" s="26" t="s">
        <v>71</v>
      </c>
      <c r="AK61" s="26" t="s">
        <v>72</v>
      </c>
      <c r="AL61" s="26" t="s">
        <v>73</v>
      </c>
      <c r="AM61" s="26" t="s">
        <v>74</v>
      </c>
      <c r="AN61" s="26" t="s">
        <v>75</v>
      </c>
      <c r="AO61" s="26" t="s">
        <v>76</v>
      </c>
      <c r="AP61" s="26" t="s">
        <v>77</v>
      </c>
      <c r="AQ61" s="26" t="s">
        <v>78</v>
      </c>
      <c r="AR61" s="26" t="s">
        <v>79</v>
      </c>
      <c r="AS61" s="26" t="s">
        <v>80</v>
      </c>
      <c r="AT61" s="7" t="s">
        <v>21</v>
      </c>
      <c r="AU61" s="26" t="s">
        <v>90</v>
      </c>
      <c r="AV61" s="26" t="s">
        <v>89</v>
      </c>
      <c r="AW61" s="7" t="s">
        <v>22</v>
      </c>
      <c r="AX61" s="7" t="s">
        <v>23</v>
      </c>
      <c r="AY61" s="7" t="s">
        <v>24</v>
      </c>
    </row>
    <row r="62" spans="1:56" ht="20.25" x14ac:dyDescent="0.3">
      <c r="A62" s="7">
        <v>3</v>
      </c>
      <c r="B62" s="7">
        <v>18</v>
      </c>
      <c r="C62" s="27">
        <v>14</v>
      </c>
      <c r="D62" s="27">
        <v>23</v>
      </c>
      <c r="E62" s="7">
        <v>2.75</v>
      </c>
      <c r="F62" s="2">
        <f>($D62+2*$E62)/12</f>
        <v>2.375</v>
      </c>
      <c r="G62" s="2">
        <f t="shared" ref="G62:G84" si="61">$B$4*$A62*$F62</f>
        <v>855</v>
      </c>
      <c r="H62" s="2">
        <v>1.4</v>
      </c>
      <c r="I62" s="7">
        <f t="shared" ref="I62:I84" si="62">$G62*$H62</f>
        <v>1197</v>
      </c>
      <c r="J62" s="7">
        <v>1.2</v>
      </c>
      <c r="K62" s="7">
        <v>1.1499999999999999</v>
      </c>
      <c r="L62" s="7">
        <f>0.33*(1-0.125*$A62)</f>
        <v>0.20625000000000002</v>
      </c>
      <c r="M62" s="2">
        <f>($L$7-$C$7)/$K62</f>
        <v>2.0289855072463765</v>
      </c>
      <c r="N62" s="2">
        <f>($E$7-$C$7)/$K62</f>
        <v>3.7681159420289854</v>
      </c>
      <c r="O62" s="28">
        <f>($F$7-$B$7-0.06*($D62/12))/$K62</f>
        <v>2.6536231884057968</v>
      </c>
      <c r="P62" s="2">
        <f>($G$7-$B$7-0.06*$D62/12)/$K62</f>
        <v>11.34927536231884</v>
      </c>
      <c r="Q62" s="2">
        <f t="shared" ref="Q62:Q84" si="63">$C$7+$K62*$A62</f>
        <v>5.1166666666666663</v>
      </c>
      <c r="R62" s="28">
        <f>IF($A62&lt;$M62,$Q62,$Q62+$L$7)</f>
        <v>9.1166666666666671</v>
      </c>
      <c r="S62" s="2">
        <f>IF($A62&lt;$N62,$Q62,$Q62+$E$7)</f>
        <v>5.1166666666666663</v>
      </c>
      <c r="T62" s="2">
        <f>$B$7+$K62*$A62+0.06*$D62/12</f>
        <v>4.3983333333333334</v>
      </c>
      <c r="U62" s="2">
        <f t="shared" ref="U62:U84" si="64">$T62+$F$7</f>
        <v>8.3983333333333334</v>
      </c>
      <c r="V62" s="2">
        <f t="shared" ref="V62:V84" si="65">$T62+$G$7</f>
        <v>18.398333333333333</v>
      </c>
      <c r="W62" s="7">
        <f>IF($A62&lt;$N62,0.5,1)</f>
        <v>0.5</v>
      </c>
      <c r="X62" s="2">
        <f t="shared" ref="X62:X84" si="66">($W62*$H$7*(1+$L62)*$J62)/($S62*$T62)</f>
        <v>1029.1135350104239</v>
      </c>
      <c r="Y62" s="2">
        <f t="shared" ref="Y62:Y84" si="67">($W62*$I$7*(1+$L62)*$J62)/($S62*$U62)</f>
        <v>842.12846636625216</v>
      </c>
      <c r="Z62" s="2">
        <f>(2*$W62*$H$7*(1+$L62)*$J62)/($S62*$V62)</f>
        <v>492.04286962451465</v>
      </c>
      <c r="AA62" s="2">
        <f t="shared" ref="AA62:AA84" si="68">IF($S62&gt;$F62,$F62*$X62,$S62*$X62)</f>
        <v>2444.144645649757</v>
      </c>
      <c r="AB62" s="2">
        <f t="shared" ref="AB62:AB84" si="69">IF($S62&gt;$F62,$F62*$Y62,$S62*$Y62)</f>
        <v>2000.055107619849</v>
      </c>
      <c r="AC62" s="2">
        <f t="shared" ref="AC62:AC84" si="70">IF($S62&gt;$F62,$F62*$Z62,$S62*$Z62)</f>
        <v>1168.6018153582222</v>
      </c>
      <c r="AD62" s="2">
        <f t="shared" ref="AD62:AD84" si="71">IF($AA62&gt;$AC62,$AA62,$AC62)</f>
        <v>2444.144645649757</v>
      </c>
      <c r="AE62" s="2">
        <f t="shared" ref="AE62:AE84" si="72">IF($AD62&gt;$AB62,$AD62,$AB62)</f>
        <v>2444.144645649757</v>
      </c>
      <c r="AF62" s="27">
        <f>IF($A62&lt;$M62,0.5,1)</f>
        <v>1</v>
      </c>
      <c r="AG62" s="28">
        <f t="shared" ref="AG62:AG84" si="73">2*$E$7+$L$7+$C$7+$K62*$A62</f>
        <v>21.116666666666667</v>
      </c>
      <c r="AH62" s="28">
        <f t="shared" ref="AH62:AH84" si="74">($AF62*$H$7*(1+$L62))/($R62*$T62)</f>
        <v>962.63819393113977</v>
      </c>
      <c r="AI62" s="28">
        <f t="shared" ref="AI62:AI84" si="75">($AF62*2*$H$7*(1+$L62))/($AG62*$T62)</f>
        <v>831.19667258142601</v>
      </c>
      <c r="AJ62" s="28">
        <f t="shared" ref="AJ62:AJ84" si="76">($AF62*$I$7*(1+$L62))/($R62*$U62)</f>
        <v>787.73138078744466</v>
      </c>
      <c r="AK62" s="28">
        <f t="shared" ref="AK62:AK84" si="77">($AF62*2*$I$7*(1+$L62))/($AG62*$U62)</f>
        <v>680.17216304772262</v>
      </c>
      <c r="AL62" s="28">
        <f>($AF62*4*$H$7*(1+$L62))/($AG62*$V62)</f>
        <v>397.41426196981314</v>
      </c>
      <c r="AM62" s="28">
        <f t="shared" ref="AM62:AM84" si="78" xml:space="preserve"> IF($R62&gt;$F62,$F62*$AH62,$R62*$AH62)</f>
        <v>2286.2657105864569</v>
      </c>
      <c r="AN62" s="28">
        <f t="shared" ref="AN62:AN84" si="79" xml:space="preserve"> IF($AG62&gt;$F62,$F62*$AI62,$AG62*$AI62)</f>
        <v>1974.0920973808868</v>
      </c>
      <c r="AO62" s="28">
        <f t="shared" ref="AO62:AO84" si="80" xml:space="preserve"> IF($R62&gt;$F62,$F62*$AJ62,$R62*$AJ62)</f>
        <v>1870.8620293701811</v>
      </c>
      <c r="AP62" s="28">
        <f t="shared" ref="AP62:AP84" si="81" xml:space="preserve"> IF($AG62&gt;$F62,$F62*$AK62,$AG62*$AK62)</f>
        <v>1615.4088872383413</v>
      </c>
      <c r="AQ62" s="28">
        <f t="shared" ref="AQ62:AQ84" si="82" xml:space="preserve"> IF($AG62&gt;$F62,$F62*$AL62,$AG62*$AL62)</f>
        <v>943.85887217830623</v>
      </c>
      <c r="AR62" s="28">
        <f>MAX($AM62,$AN62,$AO62,$AP62,$AQ62)</f>
        <v>2286.2657105864569</v>
      </c>
      <c r="AS62" s="27">
        <f t="shared" ref="AS62:AS84" si="83">IF($AR62&gt;$AE62,$AR62,$AE62)</f>
        <v>2444.144645649757</v>
      </c>
      <c r="AT62" s="2">
        <f>PI()*($B62/(2*12))^2*62.4</f>
        <v>110.26990214100174</v>
      </c>
      <c r="AU62" s="33">
        <f>0.23*($N$7/$H62)*(1+0.35*$N$7*($F62/$A62))</f>
        <v>0.18472901785714288</v>
      </c>
      <c r="AV62" s="33">
        <f>IF(AU62&gt;0.33,0.33,AU62)</f>
        <v>0.18472901785714288</v>
      </c>
      <c r="AW62" s="2">
        <f>$Q$7/($P$7-$O$7*AV62)</f>
        <v>2.4210966788807924</v>
      </c>
      <c r="AX62" s="7">
        <v>2.4</v>
      </c>
      <c r="AY62" s="3">
        <f>(12/$D62)*(($I62+$AT62)/$AW62+$AS62/$AX62)</f>
        <v>813.04856672127789</v>
      </c>
    </row>
    <row r="63" spans="1:56" ht="20.25" x14ac:dyDescent="0.3">
      <c r="A63" s="7">
        <v>3</v>
      </c>
      <c r="B63" s="7">
        <v>24</v>
      </c>
      <c r="C63" s="27">
        <v>19</v>
      </c>
      <c r="D63" s="27">
        <v>30</v>
      </c>
      <c r="E63" s="7">
        <v>3.25</v>
      </c>
      <c r="F63" s="2">
        <f t="shared" ref="F63:F84" si="84">($D63+2*$E63)/12</f>
        <v>3.0416666666666665</v>
      </c>
      <c r="G63" s="2">
        <f t="shared" si="61"/>
        <v>1095</v>
      </c>
      <c r="H63" s="2">
        <v>1.4</v>
      </c>
      <c r="I63" s="7">
        <f t="shared" si="62"/>
        <v>1533</v>
      </c>
      <c r="J63" s="7">
        <v>1.2</v>
      </c>
      <c r="K63" s="7">
        <f>(1.75-1.15)*(($D63-24)/(96-24))+1.15</f>
        <v>1.2</v>
      </c>
      <c r="L63" s="7">
        <f t="shared" ref="L63:L84" si="85">0.33*(1-0.125*$A63)</f>
        <v>0.20625000000000002</v>
      </c>
      <c r="M63" s="2">
        <f t="shared" ref="M63:M84" si="86">($L$7-$C$7)/$K63</f>
        <v>1.9444444444444442</v>
      </c>
      <c r="N63" s="2">
        <f t="shared" ref="N63:N84" si="87">($E$7-$C$7)/$K63</f>
        <v>3.6111111111111112</v>
      </c>
      <c r="O63" s="28">
        <f t="shared" ref="O63:O84" si="88">($F$7-$B$7-0.06*($D63/12))/$K63</f>
        <v>2.5138888888888888</v>
      </c>
      <c r="P63" s="2">
        <f t="shared" ref="P63:P84" si="89">($G$7-$B$7-0.06*$D63/12)/$K63</f>
        <v>10.847222222222221</v>
      </c>
      <c r="Q63" s="2">
        <f t="shared" si="63"/>
        <v>5.2666666666666666</v>
      </c>
      <c r="R63" s="28">
        <f t="shared" ref="R63:R84" si="90">IF($A63&lt;$M63,$Q63,$Q63+$L$7)</f>
        <v>9.2666666666666657</v>
      </c>
      <c r="S63" s="2">
        <f t="shared" ref="S63:S84" si="91">IF($A63&lt;$N63,$Q63,$Q63+$E$7)</f>
        <v>5.2666666666666666</v>
      </c>
      <c r="T63" s="2">
        <f t="shared" ref="T63:T84" si="92">$B$7+$K63*$A63+0.06*$D63/12</f>
        <v>4.583333333333333</v>
      </c>
      <c r="U63" s="2">
        <f t="shared" si="64"/>
        <v>8.5833333333333321</v>
      </c>
      <c r="V63" s="2">
        <f t="shared" si="65"/>
        <v>18.583333333333332</v>
      </c>
      <c r="W63" s="7">
        <f>IF($A63&lt;$N63,0.5,1)</f>
        <v>0.5</v>
      </c>
      <c r="X63" s="2">
        <f t="shared" si="66"/>
        <v>959.44764096662846</v>
      </c>
      <c r="Y63" s="2">
        <f t="shared" si="67"/>
        <v>800.51001597640425</v>
      </c>
      <c r="Z63" s="2">
        <f t="shared" ref="Z63:Z84" si="93">(2*$W63*$H$7*(1+$L63)*$J63)/($S63*$V63)</f>
        <v>473.27013679968212</v>
      </c>
      <c r="AA63" s="2">
        <f t="shared" si="68"/>
        <v>2918.3199079401616</v>
      </c>
      <c r="AB63" s="2">
        <f t="shared" si="69"/>
        <v>2434.8846319282293</v>
      </c>
      <c r="AC63" s="2">
        <f t="shared" si="70"/>
        <v>1439.5299994323664</v>
      </c>
      <c r="AD63" s="2">
        <f t="shared" si="71"/>
        <v>2918.3199079401616</v>
      </c>
      <c r="AE63" s="2">
        <f t="shared" si="72"/>
        <v>2918.3199079401616</v>
      </c>
      <c r="AF63" s="27">
        <f t="shared" ref="AF63:AF84" si="94">IF($A63&lt;$M63,0.5,1)</f>
        <v>1</v>
      </c>
      <c r="AG63" s="28">
        <f t="shared" si="73"/>
        <v>21.266666666666666</v>
      </c>
      <c r="AH63" s="28">
        <f t="shared" si="74"/>
        <v>908.82930019620687</v>
      </c>
      <c r="AI63" s="28">
        <f t="shared" si="75"/>
        <v>792.02051866628676</v>
      </c>
      <c r="AJ63" s="28">
        <f t="shared" si="76"/>
        <v>758.27687364671397</v>
      </c>
      <c r="AK63" s="28">
        <f t="shared" si="77"/>
        <v>660.81809051343714</v>
      </c>
      <c r="AL63" s="28">
        <f>($AF63*4*$H$7*(1+$L63))/($AG63*$V63)</f>
        <v>390.68276705511903</v>
      </c>
      <c r="AM63" s="28">
        <f t="shared" si="78"/>
        <v>2764.3557880967955</v>
      </c>
      <c r="AN63" s="28">
        <f t="shared" si="79"/>
        <v>2409.0624109432888</v>
      </c>
      <c r="AO63" s="28">
        <f t="shared" si="80"/>
        <v>2306.4254906754213</v>
      </c>
      <c r="AP63" s="28">
        <f t="shared" si="81"/>
        <v>2009.9883586450378</v>
      </c>
      <c r="AQ63" s="28">
        <f t="shared" si="82"/>
        <v>1188.3267497926536</v>
      </c>
      <c r="AR63" s="28">
        <f t="shared" ref="AR63:AR84" si="95">MAX($AM63,$AN63,$AO63,$AP63,$AQ63)</f>
        <v>2764.3557880967955</v>
      </c>
      <c r="AS63" s="27">
        <f t="shared" si="83"/>
        <v>2918.3199079401616</v>
      </c>
      <c r="AT63" s="2">
        <f t="shared" ref="AT63:AT84" si="96">PI()*($B63/(2*12))^2*62.4</f>
        <v>196.03538158400309</v>
      </c>
      <c r="AU63" s="33">
        <f t="shared" ref="AU63:AU84" si="97">0.23*($N$7/$H63)*(1+0.35*$N$7*($F63/$A63))</f>
        <v>0.19507901785714288</v>
      </c>
      <c r="AV63" s="33">
        <f t="shared" ref="AV63:AV84" si="98">IF(AU63&gt;0.33,0.33,AU63)</f>
        <v>0.19507901785714288</v>
      </c>
      <c r="AW63" s="2">
        <f t="shared" ref="AW63:AW84" si="99">$Q$7/($P$7-$O$7*AV63)</f>
        <v>2.4403522180316641</v>
      </c>
      <c r="AX63" s="7">
        <v>2.2000000000000002</v>
      </c>
      <c r="AY63" s="3">
        <f t="shared" ref="AY63:AY84" si="100">(12/$D63)*(($I63+$AT63)/$AW63+$AS63/$AX63)</f>
        <v>814.01113249321349</v>
      </c>
    </row>
    <row r="64" spans="1:56" ht="20.25" x14ac:dyDescent="0.3">
      <c r="A64" s="7">
        <v>3</v>
      </c>
      <c r="B64" s="7">
        <v>27</v>
      </c>
      <c r="C64" s="27">
        <v>22</v>
      </c>
      <c r="D64" s="27">
        <v>34</v>
      </c>
      <c r="E64" s="7">
        <v>3.5</v>
      </c>
      <c r="F64" s="2">
        <f t="shared" si="84"/>
        <v>3.4166666666666665</v>
      </c>
      <c r="G64" s="2">
        <f t="shared" si="61"/>
        <v>1230</v>
      </c>
      <c r="H64" s="2">
        <v>1.4</v>
      </c>
      <c r="I64" s="7">
        <f t="shared" si="62"/>
        <v>1722</v>
      </c>
      <c r="J64" s="7">
        <v>1.2</v>
      </c>
      <c r="K64" s="4">
        <f t="shared" ref="K64:K74" si="101">(1.75-1.15)*(($D64-24)/(96-24))+1.15</f>
        <v>1.2333333333333332</v>
      </c>
      <c r="L64" s="7">
        <f t="shared" si="85"/>
        <v>0.20625000000000002</v>
      </c>
      <c r="M64" s="2">
        <f t="shared" si="86"/>
        <v>1.8918918918918919</v>
      </c>
      <c r="N64" s="2">
        <f t="shared" si="87"/>
        <v>3.5135135135135136</v>
      </c>
      <c r="O64" s="28">
        <f t="shared" si="88"/>
        <v>2.42972972972973</v>
      </c>
      <c r="P64" s="2">
        <f t="shared" si="89"/>
        <v>10.53783783783784</v>
      </c>
      <c r="Q64" s="2">
        <f t="shared" si="63"/>
        <v>5.3666666666666663</v>
      </c>
      <c r="R64" s="28">
        <f t="shared" si="90"/>
        <v>9.3666666666666671</v>
      </c>
      <c r="S64" s="2">
        <f t="shared" si="91"/>
        <v>5.3666666666666663</v>
      </c>
      <c r="T64" s="2">
        <f t="shared" si="92"/>
        <v>4.7033333333333323</v>
      </c>
      <c r="U64" s="2">
        <f t="shared" si="64"/>
        <v>8.7033333333333331</v>
      </c>
      <c r="V64" s="2">
        <f t="shared" si="65"/>
        <v>18.703333333333333</v>
      </c>
      <c r="W64" s="7">
        <f t="shared" ref="W64:W84" si="102">IF($A64&lt;$N64,0.5,1)</f>
        <v>0.5</v>
      </c>
      <c r="X64" s="2">
        <f t="shared" si="66"/>
        <v>917.54669390018989</v>
      </c>
      <c r="Y64" s="2">
        <f t="shared" si="67"/>
        <v>774.76205542247214</v>
      </c>
      <c r="Z64" s="2">
        <f t="shared" si="93"/>
        <v>461.47153273682687</v>
      </c>
      <c r="AA64" s="2">
        <f t="shared" si="68"/>
        <v>3134.9512041589819</v>
      </c>
      <c r="AB64" s="2">
        <f t="shared" si="69"/>
        <v>2647.1036893601131</v>
      </c>
      <c r="AC64" s="2">
        <f t="shared" si="70"/>
        <v>1576.6944035174918</v>
      </c>
      <c r="AD64" s="2">
        <f t="shared" si="71"/>
        <v>3134.9512041589819</v>
      </c>
      <c r="AE64" s="2">
        <f t="shared" si="72"/>
        <v>3134.9512041589819</v>
      </c>
      <c r="AF64" s="27">
        <f t="shared" si="94"/>
        <v>1</v>
      </c>
      <c r="AG64" s="28">
        <f t="shared" si="73"/>
        <v>21.366666666666667</v>
      </c>
      <c r="AH64" s="28">
        <f t="shared" si="74"/>
        <v>876.1863447089595</v>
      </c>
      <c r="AI64" s="28">
        <f t="shared" si="75"/>
        <v>768.20082016604567</v>
      </c>
      <c r="AJ64" s="28">
        <f t="shared" si="76"/>
        <v>739.83802445443655</v>
      </c>
      <c r="AK64" s="28">
        <f t="shared" si="77"/>
        <v>648.65673906925633</v>
      </c>
      <c r="AL64" s="28">
        <f t="shared" ref="AL64:AL84" si="103">($AF64*4*$H$7*(1+$L64))/($AG64*$V64)</f>
        <v>386.35942158413479</v>
      </c>
      <c r="AM64" s="28">
        <f t="shared" si="78"/>
        <v>2993.6366777556113</v>
      </c>
      <c r="AN64" s="28">
        <f t="shared" si="79"/>
        <v>2624.6861355673227</v>
      </c>
      <c r="AO64" s="28">
        <f t="shared" si="80"/>
        <v>2527.7799168859915</v>
      </c>
      <c r="AP64" s="28">
        <f t="shared" si="81"/>
        <v>2216.2438584866259</v>
      </c>
      <c r="AQ64" s="28">
        <f t="shared" si="82"/>
        <v>1320.0613570791272</v>
      </c>
      <c r="AR64" s="28">
        <f t="shared" si="95"/>
        <v>2993.6366777556113</v>
      </c>
      <c r="AS64" s="27">
        <f t="shared" si="83"/>
        <v>3134.9512041589819</v>
      </c>
      <c r="AT64" s="2">
        <f t="shared" si="96"/>
        <v>248.1072798172539</v>
      </c>
      <c r="AU64" s="33">
        <f t="shared" si="97"/>
        <v>0.20090089285714291</v>
      </c>
      <c r="AV64" s="33">
        <f t="shared" si="98"/>
        <v>0.20090089285714291</v>
      </c>
      <c r="AW64" s="2">
        <f t="shared" si="99"/>
        <v>2.451318662650154</v>
      </c>
      <c r="AX64" s="7">
        <v>2.2000000000000002</v>
      </c>
      <c r="AY64" s="3">
        <f t="shared" si="100"/>
        <v>786.58964791146934</v>
      </c>
    </row>
    <row r="65" spans="1:51" ht="20.25" x14ac:dyDescent="0.3">
      <c r="A65" s="7">
        <v>3</v>
      </c>
      <c r="B65" s="7">
        <v>30</v>
      </c>
      <c r="C65" s="37">
        <v>24</v>
      </c>
      <c r="D65" s="37">
        <v>38</v>
      </c>
      <c r="E65" s="7">
        <v>3.75</v>
      </c>
      <c r="F65" s="2">
        <f t="shared" si="84"/>
        <v>3.7916666666666665</v>
      </c>
      <c r="G65" s="2">
        <f t="shared" si="61"/>
        <v>1365</v>
      </c>
      <c r="H65" s="2">
        <v>1.4</v>
      </c>
      <c r="I65" s="7">
        <f t="shared" si="62"/>
        <v>1910.9999999999998</v>
      </c>
      <c r="J65" s="7">
        <v>1.2</v>
      </c>
      <c r="K65" s="4">
        <f t="shared" si="101"/>
        <v>1.2666666666666666</v>
      </c>
      <c r="L65" s="7">
        <f t="shared" si="85"/>
        <v>0.20625000000000002</v>
      </c>
      <c r="M65" s="2">
        <f t="shared" si="86"/>
        <v>1.8421052631578947</v>
      </c>
      <c r="N65" s="2">
        <f t="shared" si="87"/>
        <v>3.4210526315789473</v>
      </c>
      <c r="O65" s="28">
        <f t="shared" si="88"/>
        <v>2.35</v>
      </c>
      <c r="P65" s="2">
        <f t="shared" si="89"/>
        <v>10.244736842105263</v>
      </c>
      <c r="Q65" s="2">
        <f t="shared" si="63"/>
        <v>5.4666666666666668</v>
      </c>
      <c r="R65" s="28">
        <f t="shared" si="90"/>
        <v>9.4666666666666668</v>
      </c>
      <c r="S65" s="2">
        <f t="shared" si="91"/>
        <v>5.4666666666666668</v>
      </c>
      <c r="T65" s="2">
        <f t="shared" si="92"/>
        <v>4.8233333333333333</v>
      </c>
      <c r="U65" s="2">
        <f t="shared" si="64"/>
        <v>8.8233333333333341</v>
      </c>
      <c r="V65" s="2">
        <f t="shared" si="65"/>
        <v>18.823333333333334</v>
      </c>
      <c r="W65" s="7">
        <f t="shared" si="102"/>
        <v>0.5</v>
      </c>
      <c r="X65" s="2">
        <f t="shared" si="66"/>
        <v>878.35218366005358</v>
      </c>
      <c r="Y65" s="2">
        <f t="shared" si="67"/>
        <v>750.24533065504431</v>
      </c>
      <c r="Z65" s="2">
        <f t="shared" si="93"/>
        <v>450.14188409991056</v>
      </c>
      <c r="AA65" s="2">
        <f t="shared" si="68"/>
        <v>3330.4186963777029</v>
      </c>
      <c r="AB65" s="2">
        <f t="shared" si="69"/>
        <v>2844.6802120670427</v>
      </c>
      <c r="AC65" s="2">
        <f t="shared" si="70"/>
        <v>1706.7879772121607</v>
      </c>
      <c r="AD65" s="2">
        <f t="shared" si="71"/>
        <v>3330.4186963777029</v>
      </c>
      <c r="AE65" s="2">
        <f t="shared" si="72"/>
        <v>3330.4186963777029</v>
      </c>
      <c r="AF65" s="27">
        <f t="shared" si="94"/>
        <v>1</v>
      </c>
      <c r="AG65" s="28">
        <f t="shared" si="73"/>
        <v>21.466666666666669</v>
      </c>
      <c r="AH65" s="28">
        <f t="shared" si="74"/>
        <v>845.36243028315016</v>
      </c>
      <c r="AI65" s="28">
        <f t="shared" si="75"/>
        <v>745.59916211308894</v>
      </c>
      <c r="AJ65" s="28">
        <f t="shared" si="76"/>
        <v>722.06710227363419</v>
      </c>
      <c r="AK65" s="28">
        <f t="shared" si="77"/>
        <v>636.85421442767722</v>
      </c>
      <c r="AL65" s="28">
        <f t="shared" si="103"/>
        <v>382.10801755893027</v>
      </c>
      <c r="AM65" s="28">
        <f t="shared" si="78"/>
        <v>3205.3325481569441</v>
      </c>
      <c r="AN65" s="28">
        <f t="shared" si="79"/>
        <v>2827.0634896787956</v>
      </c>
      <c r="AO65" s="28">
        <f t="shared" si="80"/>
        <v>2737.8377627875298</v>
      </c>
      <c r="AP65" s="28">
        <f t="shared" si="81"/>
        <v>2414.7388963716094</v>
      </c>
      <c r="AQ65" s="28">
        <f t="shared" si="82"/>
        <v>1448.8262332442773</v>
      </c>
      <c r="AR65" s="28">
        <f t="shared" si="95"/>
        <v>3205.3325481569441</v>
      </c>
      <c r="AS65" s="27">
        <f t="shared" si="83"/>
        <v>3330.4186963777029</v>
      </c>
      <c r="AT65" s="2">
        <f t="shared" si="96"/>
        <v>306.30528372500481</v>
      </c>
      <c r="AU65" s="33">
        <f t="shared" si="97"/>
        <v>0.20672276785714291</v>
      </c>
      <c r="AV65" s="33">
        <f t="shared" si="98"/>
        <v>0.20672276785714291</v>
      </c>
      <c r="AW65" s="2">
        <f t="shared" si="99"/>
        <v>2.4623841141113498</v>
      </c>
      <c r="AX65" s="7">
        <v>2.2000000000000002</v>
      </c>
      <c r="AY65" s="3">
        <f t="shared" si="100"/>
        <v>762.40976784657994</v>
      </c>
    </row>
    <row r="66" spans="1:51" ht="20.25" x14ac:dyDescent="0.3">
      <c r="A66" s="7">
        <v>3</v>
      </c>
      <c r="B66" s="7">
        <v>33</v>
      </c>
      <c r="C66" s="37">
        <v>27</v>
      </c>
      <c r="D66" s="37">
        <v>42</v>
      </c>
      <c r="E66" s="7">
        <v>3.75</v>
      </c>
      <c r="F66" s="2">
        <f t="shared" si="84"/>
        <v>4.125</v>
      </c>
      <c r="G66" s="2">
        <f t="shared" si="61"/>
        <v>1485</v>
      </c>
      <c r="H66" s="2">
        <v>1.4</v>
      </c>
      <c r="I66" s="7">
        <f t="shared" si="62"/>
        <v>2079</v>
      </c>
      <c r="J66" s="7">
        <v>1.2</v>
      </c>
      <c r="K66" s="4">
        <f t="shared" si="101"/>
        <v>1.2999999999999998</v>
      </c>
      <c r="L66" s="7">
        <f t="shared" si="85"/>
        <v>0.20625000000000002</v>
      </c>
      <c r="M66" s="2">
        <f t="shared" si="86"/>
        <v>1.7948717948717949</v>
      </c>
      <c r="N66" s="2">
        <f t="shared" si="87"/>
        <v>3.3333333333333335</v>
      </c>
      <c r="O66" s="28">
        <f t="shared" si="88"/>
        <v>2.2743589743589747</v>
      </c>
      <c r="P66" s="2">
        <f t="shared" si="89"/>
        <v>9.9666666666666668</v>
      </c>
      <c r="Q66" s="2">
        <f t="shared" si="63"/>
        <v>5.5666666666666664</v>
      </c>
      <c r="R66" s="28">
        <f t="shared" si="90"/>
        <v>9.5666666666666664</v>
      </c>
      <c r="S66" s="2">
        <f t="shared" si="91"/>
        <v>5.5666666666666664</v>
      </c>
      <c r="T66" s="2">
        <f t="shared" si="92"/>
        <v>4.9433333333333325</v>
      </c>
      <c r="U66" s="2">
        <f t="shared" si="64"/>
        <v>8.9433333333333316</v>
      </c>
      <c r="V66" s="2">
        <f t="shared" si="65"/>
        <v>18.943333333333332</v>
      </c>
      <c r="W66" s="7">
        <f t="shared" si="102"/>
        <v>0.5</v>
      </c>
      <c r="X66" s="2">
        <f t="shared" si="66"/>
        <v>841.63433079895515</v>
      </c>
      <c r="Y66" s="2">
        <f t="shared" si="67"/>
        <v>726.88205400603954</v>
      </c>
      <c r="Z66" s="2">
        <f t="shared" si="93"/>
        <v>439.25522174022535</v>
      </c>
      <c r="AA66" s="2">
        <f t="shared" si="68"/>
        <v>3471.74161454569</v>
      </c>
      <c r="AB66" s="2">
        <f t="shared" si="69"/>
        <v>2998.3884727749132</v>
      </c>
      <c r="AC66" s="2">
        <f t="shared" si="70"/>
        <v>1811.9277896784297</v>
      </c>
      <c r="AD66" s="2">
        <f t="shared" si="71"/>
        <v>3471.74161454569</v>
      </c>
      <c r="AE66" s="2">
        <f t="shared" si="72"/>
        <v>3471.74161454569</v>
      </c>
      <c r="AF66" s="27">
        <f t="shared" si="94"/>
        <v>1</v>
      </c>
      <c r="AG66" s="28">
        <f t="shared" si="73"/>
        <v>21.566666666666666</v>
      </c>
      <c r="AH66" s="28">
        <f t="shared" si="74"/>
        <v>816.21912452628067</v>
      </c>
      <c r="AI66" s="28">
        <f t="shared" si="75"/>
        <v>724.12639486566468</v>
      </c>
      <c r="AJ66" s="28">
        <f t="shared" si="76"/>
        <v>704.93207328111851</v>
      </c>
      <c r="AK66" s="28">
        <f t="shared" si="77"/>
        <v>625.39568788773101</v>
      </c>
      <c r="AL66" s="28">
        <f t="shared" si="103"/>
        <v>377.92695533548499</v>
      </c>
      <c r="AM66" s="28">
        <f t="shared" si="78"/>
        <v>3366.9038886709077</v>
      </c>
      <c r="AN66" s="28">
        <f t="shared" si="79"/>
        <v>2987.0213788208666</v>
      </c>
      <c r="AO66" s="28">
        <f t="shared" si="80"/>
        <v>2907.8448022846137</v>
      </c>
      <c r="AP66" s="28">
        <f t="shared" si="81"/>
        <v>2579.7572125368906</v>
      </c>
      <c r="AQ66" s="28">
        <f t="shared" si="82"/>
        <v>1558.9486907588755</v>
      </c>
      <c r="AR66" s="28">
        <f t="shared" si="95"/>
        <v>3366.9038886709077</v>
      </c>
      <c r="AS66" s="27">
        <f t="shared" si="83"/>
        <v>3471.74161454569</v>
      </c>
      <c r="AT66" s="2">
        <f t="shared" si="96"/>
        <v>370.62939330725584</v>
      </c>
      <c r="AU66" s="33">
        <f t="shared" si="97"/>
        <v>0.2118977678571429</v>
      </c>
      <c r="AV66" s="33">
        <f t="shared" si="98"/>
        <v>0.2118977678571429</v>
      </c>
      <c r="AW66" s="2">
        <f t="shared" si="99"/>
        <v>2.4723042760882734</v>
      </c>
      <c r="AX66" s="7">
        <v>2.2000000000000002</v>
      </c>
      <c r="AY66" s="3">
        <f t="shared" si="100"/>
        <v>733.96937484489354</v>
      </c>
    </row>
    <row r="67" spans="1:51" ht="20.25" x14ac:dyDescent="0.3">
      <c r="A67" s="7">
        <v>3</v>
      </c>
      <c r="B67" s="7">
        <v>36</v>
      </c>
      <c r="C67" s="37">
        <v>29</v>
      </c>
      <c r="D67" s="37">
        <v>45</v>
      </c>
      <c r="E67" s="7">
        <v>4.5</v>
      </c>
      <c r="F67" s="2">
        <f t="shared" si="84"/>
        <v>4.5</v>
      </c>
      <c r="G67" s="2">
        <f t="shared" si="61"/>
        <v>1620</v>
      </c>
      <c r="H67" s="2">
        <v>1.4</v>
      </c>
      <c r="I67" s="7">
        <f t="shared" si="62"/>
        <v>2268</v>
      </c>
      <c r="J67" s="7">
        <v>1.2</v>
      </c>
      <c r="K67" s="4">
        <f t="shared" si="101"/>
        <v>1.325</v>
      </c>
      <c r="L67" s="7">
        <f t="shared" si="85"/>
        <v>0.20625000000000002</v>
      </c>
      <c r="M67" s="2">
        <f t="shared" si="86"/>
        <v>1.7610062893081759</v>
      </c>
      <c r="N67" s="2">
        <f t="shared" si="87"/>
        <v>3.2704402515723268</v>
      </c>
      <c r="O67" s="28">
        <f t="shared" si="88"/>
        <v>2.2201257861635217</v>
      </c>
      <c r="P67" s="2">
        <f t="shared" si="89"/>
        <v>9.7672955974842761</v>
      </c>
      <c r="Q67" s="2">
        <f t="shared" si="63"/>
        <v>5.6416666666666666</v>
      </c>
      <c r="R67" s="28">
        <f t="shared" si="90"/>
        <v>9.6416666666666657</v>
      </c>
      <c r="S67" s="2">
        <f t="shared" si="91"/>
        <v>5.6416666666666666</v>
      </c>
      <c r="T67" s="2">
        <f t="shared" si="92"/>
        <v>5.0333333333333323</v>
      </c>
      <c r="U67" s="2">
        <f t="shared" si="64"/>
        <v>9.0333333333333314</v>
      </c>
      <c r="V67" s="2">
        <f t="shared" si="65"/>
        <v>19.033333333333331</v>
      </c>
      <c r="W67" s="7">
        <f t="shared" si="102"/>
        <v>0.5</v>
      </c>
      <c r="X67" s="2">
        <f t="shared" si="66"/>
        <v>815.59666232991299</v>
      </c>
      <c r="Y67" s="2">
        <f t="shared" si="67"/>
        <v>710.07320117514337</v>
      </c>
      <c r="Z67" s="2">
        <f t="shared" si="93"/>
        <v>431.36636081196792</v>
      </c>
      <c r="AA67" s="2">
        <f t="shared" si="68"/>
        <v>3670.1849804846083</v>
      </c>
      <c r="AB67" s="2">
        <f t="shared" si="69"/>
        <v>3195.3294052881452</v>
      </c>
      <c r="AC67" s="2">
        <f t="shared" si="70"/>
        <v>1941.1486236538556</v>
      </c>
      <c r="AD67" s="2">
        <f t="shared" si="71"/>
        <v>3670.1849804846083</v>
      </c>
      <c r="AE67" s="2">
        <f t="shared" si="72"/>
        <v>3670.1849804846083</v>
      </c>
      <c r="AF67" s="27">
        <f t="shared" si="94"/>
        <v>1</v>
      </c>
      <c r="AG67" s="28">
        <f t="shared" si="73"/>
        <v>21.641666666666666</v>
      </c>
      <c r="AH67" s="28">
        <f t="shared" si="74"/>
        <v>795.38885104775454</v>
      </c>
      <c r="AI67" s="28">
        <f t="shared" si="75"/>
        <v>708.7138241526776</v>
      </c>
      <c r="AJ67" s="28">
        <f t="shared" si="76"/>
        <v>692.47991529180649</v>
      </c>
      <c r="AK67" s="28">
        <f t="shared" si="77"/>
        <v>617.01906969011941</v>
      </c>
      <c r="AL67" s="28">
        <f t="shared" si="103"/>
        <v>374.83638335220422</v>
      </c>
      <c r="AM67" s="28">
        <f t="shared" si="78"/>
        <v>3579.2498297148954</v>
      </c>
      <c r="AN67" s="28">
        <f t="shared" si="79"/>
        <v>3189.212208687049</v>
      </c>
      <c r="AO67" s="28">
        <f t="shared" si="80"/>
        <v>3116.1596188131293</v>
      </c>
      <c r="AP67" s="28">
        <f t="shared" si="81"/>
        <v>2776.5858136055372</v>
      </c>
      <c r="AQ67" s="28">
        <f t="shared" si="82"/>
        <v>1686.7637250849191</v>
      </c>
      <c r="AR67" s="28">
        <f t="shared" si="95"/>
        <v>3579.2498297148954</v>
      </c>
      <c r="AS67" s="27">
        <f t="shared" si="83"/>
        <v>3670.1849804846083</v>
      </c>
      <c r="AT67" s="2">
        <f t="shared" si="96"/>
        <v>441.07960856400695</v>
      </c>
      <c r="AU67" s="33">
        <f t="shared" si="97"/>
        <v>0.2177196428571429</v>
      </c>
      <c r="AV67" s="33">
        <f t="shared" si="98"/>
        <v>0.2177196428571429</v>
      </c>
      <c r="AW67" s="2">
        <f t="shared" si="99"/>
        <v>2.4835604350525711</v>
      </c>
      <c r="AX67" s="7">
        <v>2.2000000000000002</v>
      </c>
      <c r="AY67" s="3">
        <f t="shared" si="100"/>
        <v>735.7521829586185</v>
      </c>
    </row>
    <row r="68" spans="1:51" ht="20.25" x14ac:dyDescent="0.3">
      <c r="A68" s="7">
        <v>3</v>
      </c>
      <c r="B68" s="7">
        <v>39</v>
      </c>
      <c r="C68" s="37">
        <v>32</v>
      </c>
      <c r="D68" s="37">
        <v>49</v>
      </c>
      <c r="E68" s="7">
        <v>4.75</v>
      </c>
      <c r="F68" s="2">
        <f t="shared" si="84"/>
        <v>4.875</v>
      </c>
      <c r="G68" s="2">
        <f t="shared" si="61"/>
        <v>1755</v>
      </c>
      <c r="H68" s="2">
        <v>1.4</v>
      </c>
      <c r="I68" s="7">
        <f t="shared" si="62"/>
        <v>2457</v>
      </c>
      <c r="J68" s="7">
        <v>1.2</v>
      </c>
      <c r="K68" s="4">
        <f t="shared" si="101"/>
        <v>1.3583333333333334</v>
      </c>
      <c r="L68" s="7">
        <f t="shared" si="85"/>
        <v>0.20625000000000002</v>
      </c>
      <c r="M68" s="2">
        <f t="shared" si="86"/>
        <v>1.7177914110429444</v>
      </c>
      <c r="N68" s="2">
        <f t="shared" si="87"/>
        <v>3.1901840490797544</v>
      </c>
      <c r="O68" s="28">
        <f t="shared" si="88"/>
        <v>2.1509202453987726</v>
      </c>
      <c r="P68" s="2">
        <f t="shared" si="89"/>
        <v>9.5128834355828218</v>
      </c>
      <c r="Q68" s="2">
        <f t="shared" si="63"/>
        <v>5.7416666666666671</v>
      </c>
      <c r="R68" s="28">
        <f t="shared" si="90"/>
        <v>9.7416666666666671</v>
      </c>
      <c r="S68" s="2">
        <f t="shared" si="91"/>
        <v>5.7416666666666671</v>
      </c>
      <c r="T68" s="2">
        <f t="shared" si="92"/>
        <v>5.1533333333333333</v>
      </c>
      <c r="U68" s="2">
        <f t="shared" si="64"/>
        <v>9.1533333333333324</v>
      </c>
      <c r="V68" s="2">
        <f t="shared" si="65"/>
        <v>19.153333333333332</v>
      </c>
      <c r="W68" s="7">
        <f t="shared" si="102"/>
        <v>0.5</v>
      </c>
      <c r="X68" s="2">
        <f t="shared" si="66"/>
        <v>782.73065751403033</v>
      </c>
      <c r="Y68" s="2">
        <f t="shared" si="67"/>
        <v>688.55926604418414</v>
      </c>
      <c r="Z68" s="2">
        <f t="shared" si="93"/>
        <v>421.19791037824257</v>
      </c>
      <c r="AA68" s="2">
        <f t="shared" si="68"/>
        <v>3815.8119553808979</v>
      </c>
      <c r="AB68" s="2">
        <f t="shared" si="69"/>
        <v>3356.7264219653975</v>
      </c>
      <c r="AC68" s="2">
        <f t="shared" si="70"/>
        <v>2053.3398130939327</v>
      </c>
      <c r="AD68" s="2">
        <f t="shared" si="71"/>
        <v>3815.8119553808979</v>
      </c>
      <c r="AE68" s="2">
        <f t="shared" si="72"/>
        <v>3815.8119553808979</v>
      </c>
      <c r="AF68" s="27">
        <f t="shared" si="94"/>
        <v>1</v>
      </c>
      <c r="AG68" s="28">
        <f t="shared" si="73"/>
        <v>21.741666666666667</v>
      </c>
      <c r="AH68" s="28">
        <f t="shared" si="74"/>
        <v>768.89281868714977</v>
      </c>
      <c r="AI68" s="28">
        <f t="shared" si="75"/>
        <v>689.02698738618483</v>
      </c>
      <c r="AJ68" s="28">
        <f t="shared" si="76"/>
        <v>676.38627645344002</v>
      </c>
      <c r="AK68" s="28">
        <f t="shared" si="77"/>
        <v>606.12921209204399</v>
      </c>
      <c r="AL68" s="28">
        <f t="shared" si="103"/>
        <v>370.77470327150775</v>
      </c>
      <c r="AM68" s="28">
        <f t="shared" si="78"/>
        <v>3748.3524910998553</v>
      </c>
      <c r="AN68" s="28">
        <f t="shared" si="79"/>
        <v>3359.0065635076512</v>
      </c>
      <c r="AO68" s="28">
        <f t="shared" si="80"/>
        <v>3297.3830977105199</v>
      </c>
      <c r="AP68" s="28">
        <f t="shared" si="81"/>
        <v>2954.8799089487143</v>
      </c>
      <c r="AQ68" s="28">
        <f t="shared" si="82"/>
        <v>1807.5266784486003</v>
      </c>
      <c r="AR68" s="28">
        <f t="shared" si="95"/>
        <v>3748.3524910998553</v>
      </c>
      <c r="AS68" s="27">
        <f t="shared" si="83"/>
        <v>3815.8119553808979</v>
      </c>
      <c r="AT68" s="2">
        <f t="shared" si="96"/>
        <v>517.65592949525819</v>
      </c>
      <c r="AU68" s="33">
        <f t="shared" si="97"/>
        <v>0.22354151785714288</v>
      </c>
      <c r="AV68" s="33">
        <f t="shared" si="98"/>
        <v>0.22354151785714288</v>
      </c>
      <c r="AW68" s="2">
        <f t="shared" si="99"/>
        <v>2.4949195591834155</v>
      </c>
      <c r="AX68" s="7">
        <v>2.2000000000000002</v>
      </c>
      <c r="AY68" s="3">
        <f t="shared" si="100"/>
        <v>716.75394746685902</v>
      </c>
    </row>
    <row r="69" spans="1:51" ht="20.25" x14ac:dyDescent="0.3">
      <c r="A69" s="7">
        <v>3</v>
      </c>
      <c r="B69" s="7">
        <v>42</v>
      </c>
      <c r="C69" s="37">
        <v>34</v>
      </c>
      <c r="D69" s="37">
        <v>53</v>
      </c>
      <c r="E69" s="7">
        <v>5</v>
      </c>
      <c r="F69" s="2">
        <f t="shared" si="84"/>
        <v>5.25</v>
      </c>
      <c r="G69" s="2">
        <f t="shared" si="61"/>
        <v>1890</v>
      </c>
      <c r="H69" s="2">
        <v>1.4</v>
      </c>
      <c r="I69" s="7">
        <f t="shared" si="62"/>
        <v>2646</v>
      </c>
      <c r="J69" s="7">
        <v>1.2</v>
      </c>
      <c r="K69" s="4">
        <f t="shared" si="101"/>
        <v>1.3916666666666666</v>
      </c>
      <c r="L69" s="7">
        <f t="shared" si="85"/>
        <v>0.20625000000000002</v>
      </c>
      <c r="M69" s="2">
        <f t="shared" si="86"/>
        <v>1.6766467065868262</v>
      </c>
      <c r="N69" s="2">
        <f t="shared" si="87"/>
        <v>3.1137724550898205</v>
      </c>
      <c r="O69" s="28">
        <f t="shared" si="88"/>
        <v>2.0850299401197603</v>
      </c>
      <c r="P69" s="2">
        <f t="shared" si="89"/>
        <v>9.2706586826347301</v>
      </c>
      <c r="Q69" s="2">
        <f t="shared" si="63"/>
        <v>5.8416666666666668</v>
      </c>
      <c r="R69" s="28">
        <f t="shared" si="90"/>
        <v>9.8416666666666668</v>
      </c>
      <c r="S69" s="2">
        <f t="shared" si="91"/>
        <v>5.8416666666666668</v>
      </c>
      <c r="T69" s="2">
        <f t="shared" si="92"/>
        <v>5.2733333333333325</v>
      </c>
      <c r="U69" s="2">
        <f t="shared" si="64"/>
        <v>9.2733333333333334</v>
      </c>
      <c r="V69" s="2">
        <f t="shared" si="65"/>
        <v>19.273333333333333</v>
      </c>
      <c r="W69" s="7">
        <f t="shared" si="102"/>
        <v>0.5</v>
      </c>
      <c r="X69" s="2">
        <f t="shared" si="66"/>
        <v>751.82464638740771</v>
      </c>
      <c r="Y69" s="2">
        <f t="shared" si="67"/>
        <v>668.01457504991845</v>
      </c>
      <c r="Z69" s="2">
        <f t="shared" si="93"/>
        <v>411.41009705461045</v>
      </c>
      <c r="AA69" s="2">
        <f t="shared" si="68"/>
        <v>3947.0793935338907</v>
      </c>
      <c r="AB69" s="2">
        <f t="shared" si="69"/>
        <v>3507.0765190120719</v>
      </c>
      <c r="AC69" s="2">
        <f t="shared" si="70"/>
        <v>2159.9030095367048</v>
      </c>
      <c r="AD69" s="2">
        <f t="shared" si="71"/>
        <v>3947.0793935338907</v>
      </c>
      <c r="AE69" s="2">
        <f t="shared" si="72"/>
        <v>3947.0793935338907</v>
      </c>
      <c r="AF69" s="27">
        <f t="shared" si="94"/>
        <v>1</v>
      </c>
      <c r="AG69" s="28">
        <f t="shared" si="73"/>
        <v>21.841666666666669</v>
      </c>
      <c r="AH69" s="28">
        <f t="shared" si="74"/>
        <v>743.76104588988539</v>
      </c>
      <c r="AI69" s="28">
        <f t="shared" si="75"/>
        <v>670.26462815410503</v>
      </c>
      <c r="AJ69" s="28">
        <f t="shared" si="76"/>
        <v>660.84986891051756</v>
      </c>
      <c r="AK69" s="28">
        <f t="shared" si="77"/>
        <v>595.54650529059234</v>
      </c>
      <c r="AL69" s="28">
        <f t="shared" si="103"/>
        <v>366.77919119328743</v>
      </c>
      <c r="AM69" s="28">
        <f t="shared" si="78"/>
        <v>3904.7454909218982</v>
      </c>
      <c r="AN69" s="28">
        <f t="shared" si="79"/>
        <v>3518.8892978090512</v>
      </c>
      <c r="AO69" s="28">
        <f t="shared" si="80"/>
        <v>3469.461811780217</v>
      </c>
      <c r="AP69" s="28">
        <f t="shared" si="81"/>
        <v>3126.6191527756096</v>
      </c>
      <c r="AQ69" s="28">
        <f t="shared" si="82"/>
        <v>1925.590753764759</v>
      </c>
      <c r="AR69" s="28">
        <f t="shared" si="95"/>
        <v>3904.7454909218982</v>
      </c>
      <c r="AS69" s="27">
        <f t="shared" si="83"/>
        <v>3947.0793935338907</v>
      </c>
      <c r="AT69" s="2">
        <f t="shared" si="96"/>
        <v>600.35835610100946</v>
      </c>
      <c r="AU69" s="33">
        <f t="shared" si="97"/>
        <v>0.22936339285714288</v>
      </c>
      <c r="AV69" s="33">
        <f t="shared" si="98"/>
        <v>0.22936339285714288</v>
      </c>
      <c r="AW69" s="2">
        <f t="shared" si="99"/>
        <v>2.5063830677755496</v>
      </c>
      <c r="AX69" s="7">
        <v>2.2000000000000002</v>
      </c>
      <c r="AY69" s="3">
        <f t="shared" si="100"/>
        <v>699.47848461293938</v>
      </c>
    </row>
    <row r="70" spans="1:51" ht="20.25" x14ac:dyDescent="0.3">
      <c r="A70" s="7">
        <v>3</v>
      </c>
      <c r="B70" s="7">
        <v>48</v>
      </c>
      <c r="C70" s="37">
        <v>38</v>
      </c>
      <c r="D70" s="37">
        <v>60</v>
      </c>
      <c r="E70" s="7">
        <v>5.5</v>
      </c>
      <c r="F70" s="2">
        <f t="shared" si="84"/>
        <v>5.916666666666667</v>
      </c>
      <c r="G70" s="2">
        <f t="shared" si="61"/>
        <v>2130</v>
      </c>
      <c r="H70" s="2">
        <v>1.4</v>
      </c>
      <c r="I70" s="7">
        <f t="shared" si="62"/>
        <v>2982</v>
      </c>
      <c r="J70" s="7">
        <v>1.2</v>
      </c>
      <c r="K70" s="4">
        <f t="shared" si="101"/>
        <v>1.45</v>
      </c>
      <c r="L70" s="7">
        <f t="shared" si="85"/>
        <v>0.20625000000000002</v>
      </c>
      <c r="M70" s="2">
        <f t="shared" si="86"/>
        <v>1.6091954022988504</v>
      </c>
      <c r="N70" s="2">
        <f t="shared" si="87"/>
        <v>2.9885057471264367</v>
      </c>
      <c r="O70" s="28">
        <f t="shared" si="88"/>
        <v>1.9770114942528736</v>
      </c>
      <c r="P70" s="2">
        <f t="shared" si="89"/>
        <v>8.8735632183908031</v>
      </c>
      <c r="Q70" s="2">
        <f t="shared" si="63"/>
        <v>6.0166666666666666</v>
      </c>
      <c r="R70" s="28">
        <f t="shared" si="90"/>
        <v>10.016666666666666</v>
      </c>
      <c r="S70" s="2">
        <f t="shared" si="91"/>
        <v>12.016666666666666</v>
      </c>
      <c r="T70" s="2">
        <f t="shared" si="92"/>
        <v>5.4833333333333325</v>
      </c>
      <c r="U70" s="2">
        <f t="shared" si="64"/>
        <v>9.4833333333333325</v>
      </c>
      <c r="V70" s="2">
        <f t="shared" si="65"/>
        <v>19.483333333333334</v>
      </c>
      <c r="W70" s="7">
        <f t="shared" si="102"/>
        <v>1</v>
      </c>
      <c r="X70" s="2">
        <f t="shared" si="66"/>
        <v>702.97501359560579</v>
      </c>
      <c r="Y70" s="2">
        <f t="shared" si="67"/>
        <v>635.10209653161871</v>
      </c>
      <c r="Z70" s="2">
        <f t="shared" si="93"/>
        <v>395.68653459872411</v>
      </c>
      <c r="AA70" s="2">
        <f t="shared" si="68"/>
        <v>4159.2688304406674</v>
      </c>
      <c r="AB70" s="2">
        <f t="shared" si="69"/>
        <v>3757.6874044787442</v>
      </c>
      <c r="AC70" s="2">
        <f t="shared" si="70"/>
        <v>2341.145329709118</v>
      </c>
      <c r="AD70" s="2">
        <f t="shared" si="71"/>
        <v>4159.2688304406674</v>
      </c>
      <c r="AE70" s="2">
        <f t="shared" si="72"/>
        <v>4159.2688304406674</v>
      </c>
      <c r="AF70" s="27">
        <f t="shared" si="94"/>
        <v>1</v>
      </c>
      <c r="AG70" s="28">
        <f t="shared" si="73"/>
        <v>22.016666666666666</v>
      </c>
      <c r="AH70" s="28">
        <f t="shared" si="74"/>
        <v>702.78006766837461</v>
      </c>
      <c r="AI70" s="28">
        <f t="shared" si="75"/>
        <v>639.47134090642408</v>
      </c>
      <c r="AJ70" s="28">
        <f t="shared" si="76"/>
        <v>634.92597282209795</v>
      </c>
      <c r="AK70" s="28">
        <f t="shared" si="77"/>
        <v>577.72976482374099</v>
      </c>
      <c r="AL70" s="28">
        <f t="shared" si="103"/>
        <v>359.94195236649011</v>
      </c>
      <c r="AM70" s="28">
        <f t="shared" si="78"/>
        <v>4158.1154003712163</v>
      </c>
      <c r="AN70" s="28">
        <f t="shared" si="79"/>
        <v>3783.5387670296759</v>
      </c>
      <c r="AO70" s="28">
        <f t="shared" si="80"/>
        <v>3756.6453391974133</v>
      </c>
      <c r="AP70" s="28">
        <f t="shared" si="81"/>
        <v>3418.2344418738012</v>
      </c>
      <c r="AQ70" s="28">
        <f t="shared" si="82"/>
        <v>2129.6565515017332</v>
      </c>
      <c r="AR70" s="28">
        <f t="shared" si="95"/>
        <v>4158.1154003712163</v>
      </c>
      <c r="AS70" s="27">
        <f t="shared" si="83"/>
        <v>4159.2688304406674</v>
      </c>
      <c r="AT70" s="2">
        <f t="shared" si="96"/>
        <v>784.14152633601236</v>
      </c>
      <c r="AU70" s="33">
        <f t="shared" si="97"/>
        <v>0.23971339285714291</v>
      </c>
      <c r="AV70" s="33">
        <f t="shared" si="98"/>
        <v>0.23971339285714291</v>
      </c>
      <c r="AW70" s="2">
        <f t="shared" si="99"/>
        <v>2.5270248886789966</v>
      </c>
      <c r="AX70" s="7">
        <v>2.2000000000000002</v>
      </c>
      <c r="AY70" s="3">
        <f t="shared" si="100"/>
        <v>676.18455547094277</v>
      </c>
    </row>
    <row r="71" spans="1:51" ht="20.25" x14ac:dyDescent="0.3">
      <c r="A71" s="7">
        <v>3</v>
      </c>
      <c r="B71" s="7">
        <v>54</v>
      </c>
      <c r="C71" s="37">
        <v>43</v>
      </c>
      <c r="D71" s="37">
        <v>68</v>
      </c>
      <c r="E71" s="7">
        <v>6</v>
      </c>
      <c r="F71" s="2">
        <f t="shared" si="84"/>
        <v>6.666666666666667</v>
      </c>
      <c r="G71" s="2">
        <f t="shared" si="61"/>
        <v>2400</v>
      </c>
      <c r="H71" s="2">
        <v>1.4</v>
      </c>
      <c r="I71" s="7">
        <f t="shared" si="62"/>
        <v>3360</v>
      </c>
      <c r="J71" s="7">
        <v>1.2</v>
      </c>
      <c r="K71" s="4">
        <f t="shared" si="101"/>
        <v>1.5166666666666666</v>
      </c>
      <c r="L71" s="7">
        <f t="shared" si="85"/>
        <v>0.20625000000000002</v>
      </c>
      <c r="M71" s="2">
        <f t="shared" si="86"/>
        <v>1.5384615384615383</v>
      </c>
      <c r="N71" s="2">
        <f t="shared" si="87"/>
        <v>2.8571428571428572</v>
      </c>
      <c r="O71" s="28">
        <f t="shared" si="88"/>
        <v>1.8637362637362638</v>
      </c>
      <c r="P71" s="2">
        <f t="shared" si="89"/>
        <v>8.4571428571428573</v>
      </c>
      <c r="Q71" s="2">
        <f t="shared" si="63"/>
        <v>6.2166666666666668</v>
      </c>
      <c r="R71" s="28">
        <f t="shared" si="90"/>
        <v>10.216666666666667</v>
      </c>
      <c r="S71" s="2">
        <f t="shared" si="91"/>
        <v>12.216666666666667</v>
      </c>
      <c r="T71" s="2">
        <f t="shared" si="92"/>
        <v>5.7233333333333327</v>
      </c>
      <c r="U71" s="2">
        <f t="shared" si="64"/>
        <v>9.7233333333333327</v>
      </c>
      <c r="V71" s="2">
        <f t="shared" si="65"/>
        <v>19.723333333333333</v>
      </c>
      <c r="W71" s="7">
        <f t="shared" si="102"/>
        <v>1</v>
      </c>
      <c r="X71" s="2">
        <f t="shared" si="66"/>
        <v>662.47086950890741</v>
      </c>
      <c r="Y71" s="2">
        <f t="shared" si="67"/>
        <v>609.285268976471</v>
      </c>
      <c r="Z71" s="2">
        <f t="shared" si="93"/>
        <v>384.47269999891631</v>
      </c>
      <c r="AA71" s="2">
        <f t="shared" si="68"/>
        <v>4416.4724633927162</v>
      </c>
      <c r="AB71" s="2">
        <f t="shared" si="69"/>
        <v>4061.9017931764733</v>
      </c>
      <c r="AC71" s="2">
        <f t="shared" si="70"/>
        <v>2563.1513333261087</v>
      </c>
      <c r="AD71" s="2">
        <f t="shared" si="71"/>
        <v>4416.4724633927162</v>
      </c>
      <c r="AE71" s="2">
        <f t="shared" si="72"/>
        <v>4416.4724633927162</v>
      </c>
      <c r="AF71" s="27">
        <f t="shared" si="94"/>
        <v>1</v>
      </c>
      <c r="AG71" s="28">
        <f t="shared" si="73"/>
        <v>22.216666666666669</v>
      </c>
      <c r="AH71" s="28">
        <f t="shared" si="74"/>
        <v>660.12934658785912</v>
      </c>
      <c r="AI71" s="28">
        <f t="shared" si="75"/>
        <v>607.14071936737832</v>
      </c>
      <c r="AJ71" s="28">
        <f t="shared" si="76"/>
        <v>607.13173213669552</v>
      </c>
      <c r="AK71" s="28">
        <f t="shared" si="77"/>
        <v>558.39722700644302</v>
      </c>
      <c r="AL71" s="28">
        <f t="shared" si="103"/>
        <v>352.36120167442567</v>
      </c>
      <c r="AM71" s="28">
        <f t="shared" si="78"/>
        <v>4400.8623105857278</v>
      </c>
      <c r="AN71" s="28">
        <f t="shared" si="79"/>
        <v>4047.6047957825222</v>
      </c>
      <c r="AO71" s="28">
        <f t="shared" si="80"/>
        <v>4047.5448809113036</v>
      </c>
      <c r="AP71" s="28">
        <f t="shared" si="81"/>
        <v>3722.6481800429538</v>
      </c>
      <c r="AQ71" s="28">
        <f t="shared" si="82"/>
        <v>2349.0746778295047</v>
      </c>
      <c r="AR71" s="28">
        <f t="shared" si="95"/>
        <v>4400.8623105857278</v>
      </c>
      <c r="AS71" s="27">
        <f t="shared" si="83"/>
        <v>4416.4724633927162</v>
      </c>
      <c r="AT71" s="2">
        <f t="shared" si="96"/>
        <v>992.42911926901559</v>
      </c>
      <c r="AU71" s="33">
        <f t="shared" si="97"/>
        <v>0.25135714285714295</v>
      </c>
      <c r="AV71" s="33">
        <f t="shared" si="98"/>
        <v>0.25135714285714295</v>
      </c>
      <c r="AW71" s="2">
        <f t="shared" si="99"/>
        <v>2.5506571437409353</v>
      </c>
      <c r="AX71" s="7">
        <v>2.2000000000000002</v>
      </c>
      <c r="AY71" s="3">
        <f t="shared" si="100"/>
        <v>655.39106262348957</v>
      </c>
    </row>
    <row r="72" spans="1:51" ht="20.25" x14ac:dyDescent="0.3">
      <c r="A72" s="7">
        <v>3</v>
      </c>
      <c r="B72" s="7">
        <v>60</v>
      </c>
      <c r="C72" s="37">
        <v>48</v>
      </c>
      <c r="D72" s="37">
        <v>76</v>
      </c>
      <c r="E72" s="7">
        <v>6.5</v>
      </c>
      <c r="F72" s="2">
        <f t="shared" si="84"/>
        <v>7.416666666666667</v>
      </c>
      <c r="G72" s="2">
        <f t="shared" si="61"/>
        <v>2670</v>
      </c>
      <c r="H72" s="2">
        <v>1.4</v>
      </c>
      <c r="I72" s="7">
        <f t="shared" si="62"/>
        <v>3737.9999999999995</v>
      </c>
      <c r="J72" s="7">
        <v>1.2</v>
      </c>
      <c r="K72" s="4">
        <f t="shared" si="101"/>
        <v>1.5833333333333333</v>
      </c>
      <c r="L72" s="7">
        <f t="shared" si="85"/>
        <v>0.20625000000000002</v>
      </c>
      <c r="M72" s="2">
        <f t="shared" si="86"/>
        <v>1.4736842105263157</v>
      </c>
      <c r="N72" s="2">
        <f t="shared" si="87"/>
        <v>2.736842105263158</v>
      </c>
      <c r="O72" s="28">
        <f t="shared" si="88"/>
        <v>1.76</v>
      </c>
      <c r="P72" s="2">
        <f t="shared" si="89"/>
        <v>8.0757894736842104</v>
      </c>
      <c r="Q72" s="2">
        <f t="shared" si="63"/>
        <v>6.416666666666667</v>
      </c>
      <c r="R72" s="28">
        <f t="shared" si="90"/>
        <v>10.416666666666668</v>
      </c>
      <c r="S72" s="2">
        <f t="shared" si="91"/>
        <v>12.416666666666668</v>
      </c>
      <c r="T72" s="2">
        <f t="shared" si="92"/>
        <v>5.9633333333333329</v>
      </c>
      <c r="U72" s="2">
        <f t="shared" si="64"/>
        <v>9.9633333333333329</v>
      </c>
      <c r="V72" s="2">
        <f t="shared" si="65"/>
        <v>19.963333333333331</v>
      </c>
      <c r="W72" s="7">
        <f t="shared" si="102"/>
        <v>1</v>
      </c>
      <c r="X72" s="2">
        <f t="shared" si="66"/>
        <v>625.56788127295442</v>
      </c>
      <c r="Y72" s="2">
        <f t="shared" si="67"/>
        <v>585.03101977945983</v>
      </c>
      <c r="Z72" s="2">
        <f t="shared" si="93"/>
        <v>373.73215548415942</v>
      </c>
      <c r="AA72" s="2">
        <f t="shared" si="68"/>
        <v>4639.6284527744119</v>
      </c>
      <c r="AB72" s="2">
        <f t="shared" si="69"/>
        <v>4338.9800633643272</v>
      </c>
      <c r="AC72" s="2">
        <f t="shared" si="70"/>
        <v>2771.8468198408491</v>
      </c>
      <c r="AD72" s="2">
        <f t="shared" si="71"/>
        <v>4639.6284527744119</v>
      </c>
      <c r="AE72" s="2">
        <f t="shared" si="72"/>
        <v>4639.6284527744119</v>
      </c>
      <c r="AF72" s="27">
        <f t="shared" si="94"/>
        <v>1</v>
      </c>
      <c r="AG72" s="28">
        <f t="shared" si="73"/>
        <v>22.416666666666668</v>
      </c>
      <c r="AH72" s="28">
        <f t="shared" si="74"/>
        <v>621.39742873113471</v>
      </c>
      <c r="AI72" s="28">
        <f t="shared" si="75"/>
        <v>577.5069040252182</v>
      </c>
      <c r="AJ72" s="28">
        <f t="shared" si="76"/>
        <v>581.13081298093005</v>
      </c>
      <c r="AK72" s="28">
        <f t="shared" si="77"/>
        <v>540.08439868116182</v>
      </c>
      <c r="AL72" s="28">
        <f t="shared" si="103"/>
        <v>345.01915221276181</v>
      </c>
      <c r="AM72" s="28">
        <f t="shared" si="78"/>
        <v>4608.697596422583</v>
      </c>
      <c r="AN72" s="28">
        <f t="shared" si="79"/>
        <v>4283.1762048537021</v>
      </c>
      <c r="AO72" s="28">
        <f t="shared" si="80"/>
        <v>4310.0535296085645</v>
      </c>
      <c r="AP72" s="28">
        <f t="shared" si="81"/>
        <v>4005.6259568852838</v>
      </c>
      <c r="AQ72" s="28">
        <f t="shared" si="82"/>
        <v>2558.8920455779835</v>
      </c>
      <c r="AR72" s="28">
        <f t="shared" si="95"/>
        <v>4608.697596422583</v>
      </c>
      <c r="AS72" s="27">
        <f t="shared" si="83"/>
        <v>4639.6284527744119</v>
      </c>
      <c r="AT72" s="2">
        <f t="shared" si="96"/>
        <v>1225.2211349000193</v>
      </c>
      <c r="AU72" s="33">
        <f t="shared" si="97"/>
        <v>0.2630008928571429</v>
      </c>
      <c r="AV72" s="33">
        <f t="shared" si="98"/>
        <v>0.2630008928571429</v>
      </c>
      <c r="AW72" s="2">
        <f t="shared" si="99"/>
        <v>2.5747355800944653</v>
      </c>
      <c r="AX72" s="7">
        <v>2.2000000000000002</v>
      </c>
      <c r="AY72" s="3">
        <f t="shared" si="100"/>
        <v>637.35544562066127</v>
      </c>
    </row>
    <row r="73" spans="1:51" ht="20.25" x14ac:dyDescent="0.3">
      <c r="A73" s="7">
        <v>3</v>
      </c>
      <c r="B73" s="7">
        <v>66</v>
      </c>
      <c r="C73" s="37">
        <v>53</v>
      </c>
      <c r="D73" s="37">
        <v>83</v>
      </c>
      <c r="E73" s="7">
        <v>7</v>
      </c>
      <c r="F73" s="2">
        <f t="shared" si="84"/>
        <v>8.0833333333333339</v>
      </c>
      <c r="G73" s="2">
        <f t="shared" si="61"/>
        <v>2910</v>
      </c>
      <c r="H73" s="2">
        <v>1.4</v>
      </c>
      <c r="I73" s="7">
        <f t="shared" si="62"/>
        <v>4073.9999999999995</v>
      </c>
      <c r="J73" s="7">
        <v>1.2</v>
      </c>
      <c r="K73" s="4">
        <f t="shared" si="101"/>
        <v>1.6416666666666666</v>
      </c>
      <c r="L73" s="7">
        <f t="shared" si="85"/>
        <v>0.20625000000000002</v>
      </c>
      <c r="M73" s="2">
        <f t="shared" si="86"/>
        <v>1.4213197969543145</v>
      </c>
      <c r="N73" s="2">
        <f t="shared" si="87"/>
        <v>2.6395939086294415</v>
      </c>
      <c r="O73" s="28">
        <f t="shared" si="88"/>
        <v>1.6761421319796954</v>
      </c>
      <c r="P73" s="2">
        <f t="shared" si="89"/>
        <v>7.7675126903553302</v>
      </c>
      <c r="Q73" s="2">
        <f t="shared" si="63"/>
        <v>6.5916666666666668</v>
      </c>
      <c r="R73" s="28">
        <f t="shared" si="90"/>
        <v>10.591666666666667</v>
      </c>
      <c r="S73" s="2">
        <f t="shared" si="91"/>
        <v>12.591666666666667</v>
      </c>
      <c r="T73" s="2">
        <f t="shared" si="92"/>
        <v>6.1733333333333329</v>
      </c>
      <c r="U73" s="2">
        <f t="shared" si="64"/>
        <v>10.173333333333332</v>
      </c>
      <c r="V73" s="2">
        <f t="shared" si="65"/>
        <v>20.173333333333332</v>
      </c>
      <c r="W73" s="7">
        <f t="shared" si="102"/>
        <v>1</v>
      </c>
      <c r="X73" s="2">
        <f t="shared" si="66"/>
        <v>595.88932422136872</v>
      </c>
      <c r="Y73" s="2">
        <f t="shared" si="67"/>
        <v>564.99172082751829</v>
      </c>
      <c r="Z73" s="2">
        <f t="shared" si="93"/>
        <v>364.70159565696463</v>
      </c>
      <c r="AA73" s="2">
        <f t="shared" si="68"/>
        <v>4816.772037456064</v>
      </c>
      <c r="AB73" s="2">
        <f t="shared" si="69"/>
        <v>4567.0164100224401</v>
      </c>
      <c r="AC73" s="2">
        <f t="shared" si="70"/>
        <v>2948.0045648937976</v>
      </c>
      <c r="AD73" s="2">
        <f t="shared" si="71"/>
        <v>4816.772037456064</v>
      </c>
      <c r="AE73" s="2">
        <f t="shared" si="72"/>
        <v>4816.772037456064</v>
      </c>
      <c r="AF73" s="27">
        <f t="shared" si="94"/>
        <v>1</v>
      </c>
      <c r="AG73" s="28">
        <f t="shared" si="73"/>
        <v>22.591666666666669</v>
      </c>
      <c r="AH73" s="28">
        <f t="shared" si="74"/>
        <v>590.3414430228745</v>
      </c>
      <c r="AI73" s="28">
        <f t="shared" si="75"/>
        <v>553.54037187906567</v>
      </c>
      <c r="AJ73" s="28">
        <f t="shared" si="76"/>
        <v>559.73150417675072</v>
      </c>
      <c r="AK73" s="28">
        <f t="shared" si="77"/>
        <v>524.83861439221698</v>
      </c>
      <c r="AL73" s="28">
        <f t="shared" si="103"/>
        <v>338.78280526108045</v>
      </c>
      <c r="AM73" s="28">
        <f t="shared" si="78"/>
        <v>4771.9266644349027</v>
      </c>
      <c r="AN73" s="28">
        <f t="shared" si="79"/>
        <v>4474.4513393557809</v>
      </c>
      <c r="AO73" s="28">
        <f t="shared" si="80"/>
        <v>4524.496325428735</v>
      </c>
      <c r="AP73" s="28">
        <f t="shared" si="81"/>
        <v>4242.445466337088</v>
      </c>
      <c r="AQ73" s="28">
        <f t="shared" si="82"/>
        <v>2738.4943425270671</v>
      </c>
      <c r="AR73" s="28">
        <f t="shared" si="95"/>
        <v>4771.9266644349027</v>
      </c>
      <c r="AS73" s="27">
        <f t="shared" si="83"/>
        <v>4816.772037456064</v>
      </c>
      <c r="AT73" s="2">
        <f t="shared" si="96"/>
        <v>1482.5175732290234</v>
      </c>
      <c r="AU73" s="33">
        <f t="shared" si="97"/>
        <v>0.27335089285714292</v>
      </c>
      <c r="AV73" s="33">
        <f t="shared" si="98"/>
        <v>0.27335089285714292</v>
      </c>
      <c r="AW73" s="2">
        <f t="shared" si="99"/>
        <v>2.5965235081136249</v>
      </c>
      <c r="AX73" s="7">
        <v>2.2000000000000002</v>
      </c>
      <c r="AY73" s="3">
        <f t="shared" si="100"/>
        <v>625.94101836077903</v>
      </c>
    </row>
    <row r="74" spans="1:51" ht="20.25" x14ac:dyDescent="0.3">
      <c r="A74" s="7">
        <v>3</v>
      </c>
      <c r="B74" s="7">
        <v>72</v>
      </c>
      <c r="C74" s="37">
        <v>58</v>
      </c>
      <c r="D74" s="37">
        <v>91</v>
      </c>
      <c r="E74" s="7">
        <v>7.5</v>
      </c>
      <c r="F74" s="2">
        <f t="shared" si="84"/>
        <v>8.8333333333333339</v>
      </c>
      <c r="G74" s="2">
        <f t="shared" si="61"/>
        <v>3180</v>
      </c>
      <c r="H74" s="2">
        <v>1.4</v>
      </c>
      <c r="I74" s="7">
        <f t="shared" si="62"/>
        <v>4452</v>
      </c>
      <c r="J74" s="7">
        <v>1.2</v>
      </c>
      <c r="K74" s="4">
        <f t="shared" si="101"/>
        <v>1.7083333333333335</v>
      </c>
      <c r="L74" s="7">
        <f t="shared" si="85"/>
        <v>0.20625000000000002</v>
      </c>
      <c r="M74" s="2">
        <f t="shared" si="86"/>
        <v>1.365853658536585</v>
      </c>
      <c r="N74" s="2">
        <f t="shared" si="87"/>
        <v>2.5365853658536581</v>
      </c>
      <c r="O74" s="28">
        <f t="shared" si="88"/>
        <v>1.5873170731707313</v>
      </c>
      <c r="P74" s="2">
        <f t="shared" si="89"/>
        <v>7.4409756097560962</v>
      </c>
      <c r="Q74" s="2">
        <f t="shared" si="63"/>
        <v>6.791666666666667</v>
      </c>
      <c r="R74" s="28">
        <f t="shared" si="90"/>
        <v>10.791666666666668</v>
      </c>
      <c r="S74" s="2">
        <f t="shared" si="91"/>
        <v>12.791666666666668</v>
      </c>
      <c r="T74" s="2">
        <f t="shared" si="92"/>
        <v>6.4133333333333331</v>
      </c>
      <c r="U74" s="2">
        <f t="shared" si="64"/>
        <v>10.413333333333334</v>
      </c>
      <c r="V74" s="2">
        <f t="shared" si="65"/>
        <v>20.413333333333334</v>
      </c>
      <c r="W74" s="7">
        <f t="shared" si="102"/>
        <v>1</v>
      </c>
      <c r="X74" s="2">
        <f t="shared" si="66"/>
        <v>564.62175028950276</v>
      </c>
      <c r="Y74" s="2">
        <f t="shared" si="67"/>
        <v>543.33999257612595</v>
      </c>
      <c r="Z74" s="2">
        <f t="shared" si="93"/>
        <v>354.77865694219565</v>
      </c>
      <c r="AA74" s="2">
        <f t="shared" si="68"/>
        <v>4987.4921275572751</v>
      </c>
      <c r="AB74" s="2">
        <f t="shared" si="69"/>
        <v>4799.5032677557792</v>
      </c>
      <c r="AC74" s="2">
        <f t="shared" si="70"/>
        <v>3133.8781363227286</v>
      </c>
      <c r="AD74" s="2">
        <f t="shared" si="71"/>
        <v>4987.4921275572751</v>
      </c>
      <c r="AE74" s="2">
        <f t="shared" si="72"/>
        <v>4987.4921275572751</v>
      </c>
      <c r="AF74" s="27">
        <f t="shared" si="94"/>
        <v>1</v>
      </c>
      <c r="AG74" s="28">
        <f t="shared" si="73"/>
        <v>22.791666666666668</v>
      </c>
      <c r="AH74" s="28">
        <f t="shared" si="74"/>
        <v>557.71839555623342</v>
      </c>
      <c r="AI74" s="28">
        <f t="shared" si="75"/>
        <v>528.15014423789557</v>
      </c>
      <c r="AJ74" s="28">
        <f t="shared" si="76"/>
        <v>536.69683951374077</v>
      </c>
      <c r="AK74" s="28">
        <f t="shared" si="77"/>
        <v>508.24307654134878</v>
      </c>
      <c r="AL74" s="28">
        <f t="shared" si="103"/>
        <v>331.86181499468029</v>
      </c>
      <c r="AM74" s="28">
        <f t="shared" si="78"/>
        <v>4926.5124940800624</v>
      </c>
      <c r="AN74" s="28">
        <f t="shared" si="79"/>
        <v>4665.3262741014114</v>
      </c>
      <c r="AO74" s="28">
        <f t="shared" si="80"/>
        <v>4740.8220823713773</v>
      </c>
      <c r="AP74" s="28">
        <f t="shared" si="81"/>
        <v>4489.480509448581</v>
      </c>
      <c r="AQ74" s="28">
        <f t="shared" si="82"/>
        <v>2931.4460324530096</v>
      </c>
      <c r="AR74" s="28">
        <f t="shared" si="95"/>
        <v>4926.5124940800624</v>
      </c>
      <c r="AS74" s="27">
        <f t="shared" si="83"/>
        <v>4987.4921275572751</v>
      </c>
      <c r="AT74" s="2">
        <f t="shared" si="96"/>
        <v>1764.3184342560278</v>
      </c>
      <c r="AU74" s="33">
        <f t="shared" si="97"/>
        <v>0.28499464285714293</v>
      </c>
      <c r="AV74" s="33">
        <f t="shared" si="98"/>
        <v>0.28499464285714293</v>
      </c>
      <c r="AW74" s="2">
        <f t="shared" si="99"/>
        <v>2.6214799322108373</v>
      </c>
      <c r="AX74" s="7">
        <v>2.2000000000000002</v>
      </c>
      <c r="AY74" s="3">
        <f t="shared" si="100"/>
        <v>611.64963265579627</v>
      </c>
    </row>
    <row r="75" spans="1:51" ht="20.25" x14ac:dyDescent="0.3">
      <c r="A75" s="7">
        <v>3</v>
      </c>
      <c r="B75" s="7">
        <v>78</v>
      </c>
      <c r="C75" s="37">
        <v>63</v>
      </c>
      <c r="D75" s="37">
        <v>98</v>
      </c>
      <c r="E75" s="7">
        <v>8</v>
      </c>
      <c r="F75" s="2">
        <f t="shared" si="84"/>
        <v>9.5</v>
      </c>
      <c r="G75" s="2">
        <f t="shared" si="61"/>
        <v>3420</v>
      </c>
      <c r="H75" s="2">
        <v>1.4</v>
      </c>
      <c r="I75" s="7">
        <f t="shared" si="62"/>
        <v>4788</v>
      </c>
      <c r="J75" s="7">
        <v>1.2</v>
      </c>
      <c r="K75" s="4">
        <v>1.75</v>
      </c>
      <c r="L75" s="7">
        <f t="shared" si="85"/>
        <v>0.20625000000000002</v>
      </c>
      <c r="M75" s="2">
        <f t="shared" si="86"/>
        <v>1.3333333333333333</v>
      </c>
      <c r="N75" s="2">
        <f t="shared" si="87"/>
        <v>2.4761904761904758</v>
      </c>
      <c r="O75" s="28">
        <f t="shared" si="88"/>
        <v>1.5295238095238095</v>
      </c>
      <c r="P75" s="2">
        <f t="shared" si="89"/>
        <v>7.2438095238095235</v>
      </c>
      <c r="Q75" s="2">
        <f t="shared" si="63"/>
        <v>6.916666666666667</v>
      </c>
      <c r="R75" s="28">
        <f t="shared" si="90"/>
        <v>10.916666666666668</v>
      </c>
      <c r="S75" s="2">
        <f t="shared" si="91"/>
        <v>12.916666666666668</v>
      </c>
      <c r="T75" s="2">
        <f t="shared" si="92"/>
        <v>6.5733333333333333</v>
      </c>
      <c r="U75" s="2">
        <f t="shared" si="64"/>
        <v>10.573333333333334</v>
      </c>
      <c r="V75" s="2">
        <f t="shared" si="65"/>
        <v>20.573333333333334</v>
      </c>
      <c r="W75" s="7">
        <f t="shared" si="102"/>
        <v>1</v>
      </c>
      <c r="X75" s="2">
        <f t="shared" si="66"/>
        <v>545.5473401819014</v>
      </c>
      <c r="Y75" s="2">
        <f t="shared" si="67"/>
        <v>529.93938900866442</v>
      </c>
      <c r="Z75" s="2">
        <f t="shared" si="93"/>
        <v>348.61288231973737</v>
      </c>
      <c r="AA75" s="2">
        <f t="shared" si="68"/>
        <v>5182.6997317280629</v>
      </c>
      <c r="AB75" s="2">
        <f t="shared" si="69"/>
        <v>5034.4241955823118</v>
      </c>
      <c r="AC75" s="2">
        <f t="shared" si="70"/>
        <v>3311.8223820375051</v>
      </c>
      <c r="AD75" s="2">
        <f t="shared" si="71"/>
        <v>5182.6997317280629</v>
      </c>
      <c r="AE75" s="2">
        <f t="shared" si="72"/>
        <v>5182.6997317280629</v>
      </c>
      <c r="AF75" s="27">
        <f t="shared" si="94"/>
        <v>1</v>
      </c>
      <c r="AG75" s="28">
        <f t="shared" si="73"/>
        <v>22.916666666666668</v>
      </c>
      <c r="AH75" s="28">
        <f t="shared" si="74"/>
        <v>537.91245374169671</v>
      </c>
      <c r="AI75" s="28">
        <f t="shared" si="75"/>
        <v>512.48386501936204</v>
      </c>
      <c r="AJ75" s="28">
        <f t="shared" si="76"/>
        <v>522.52293445510804</v>
      </c>
      <c r="AK75" s="28">
        <f t="shared" si="77"/>
        <v>497.82185028086656</v>
      </c>
      <c r="AL75" s="28">
        <f t="shared" si="103"/>
        <v>327.48482884581392</v>
      </c>
      <c r="AM75" s="28">
        <f t="shared" si="78"/>
        <v>5110.1683105461188</v>
      </c>
      <c r="AN75" s="28">
        <f t="shared" si="79"/>
        <v>4868.5967176839395</v>
      </c>
      <c r="AO75" s="28">
        <f t="shared" si="80"/>
        <v>4963.9678773235264</v>
      </c>
      <c r="AP75" s="28">
        <f t="shared" si="81"/>
        <v>4729.3075776682326</v>
      </c>
      <c r="AQ75" s="28">
        <f t="shared" si="82"/>
        <v>3111.1058740352323</v>
      </c>
      <c r="AR75" s="28">
        <f t="shared" si="95"/>
        <v>5110.1683105461188</v>
      </c>
      <c r="AS75" s="27">
        <f t="shared" si="83"/>
        <v>5182.6997317280629</v>
      </c>
      <c r="AT75" s="2">
        <f t="shared" si="96"/>
        <v>2070.6237179810328</v>
      </c>
      <c r="AU75" s="33">
        <f t="shared" si="97"/>
        <v>0.2953446428571429</v>
      </c>
      <c r="AV75" s="33">
        <f t="shared" si="98"/>
        <v>0.2953446428571429</v>
      </c>
      <c r="AW75" s="2">
        <f t="shared" si="99"/>
        <v>2.6440696322475663</v>
      </c>
      <c r="AX75" s="7">
        <v>2.2000000000000002</v>
      </c>
      <c r="AY75" s="3">
        <f t="shared" si="100"/>
        <v>606.09030208740319</v>
      </c>
    </row>
    <row r="76" spans="1:51" ht="20.25" x14ac:dyDescent="0.3">
      <c r="A76" s="7">
        <v>3</v>
      </c>
      <c r="B76" s="7">
        <v>84</v>
      </c>
      <c r="C76" s="37">
        <v>68</v>
      </c>
      <c r="D76" s="37">
        <v>106</v>
      </c>
      <c r="E76" s="7">
        <v>8.5</v>
      </c>
      <c r="F76" s="2">
        <f t="shared" si="84"/>
        <v>10.25</v>
      </c>
      <c r="G76" s="2">
        <f t="shared" si="61"/>
        <v>3690</v>
      </c>
      <c r="H76" s="2">
        <v>1.4</v>
      </c>
      <c r="I76" s="7">
        <f t="shared" si="62"/>
        <v>5166</v>
      </c>
      <c r="J76" s="7">
        <v>1.2</v>
      </c>
      <c r="K76" s="4">
        <v>1.75</v>
      </c>
      <c r="L76" s="7">
        <f t="shared" si="85"/>
        <v>0.20625000000000002</v>
      </c>
      <c r="M76" s="2">
        <f t="shared" si="86"/>
        <v>1.3333333333333333</v>
      </c>
      <c r="N76" s="2">
        <f t="shared" si="87"/>
        <v>2.4761904761904758</v>
      </c>
      <c r="O76" s="28">
        <f t="shared" si="88"/>
        <v>1.5066666666666666</v>
      </c>
      <c r="P76" s="2">
        <f t="shared" si="89"/>
        <v>7.2209523809523812</v>
      </c>
      <c r="Q76" s="2">
        <f t="shared" si="63"/>
        <v>6.916666666666667</v>
      </c>
      <c r="R76" s="28">
        <f t="shared" si="90"/>
        <v>10.916666666666668</v>
      </c>
      <c r="S76" s="2">
        <f t="shared" si="91"/>
        <v>12.916666666666668</v>
      </c>
      <c r="T76" s="2">
        <f t="shared" si="92"/>
        <v>6.6133333333333333</v>
      </c>
      <c r="U76" s="2">
        <f t="shared" si="64"/>
        <v>10.613333333333333</v>
      </c>
      <c r="V76" s="2">
        <f t="shared" si="65"/>
        <v>20.613333333333333</v>
      </c>
      <c r="W76" s="7">
        <f t="shared" si="102"/>
        <v>1</v>
      </c>
      <c r="X76" s="2">
        <f t="shared" si="66"/>
        <v>542.24765868886573</v>
      </c>
      <c r="Y76" s="2">
        <f t="shared" si="67"/>
        <v>527.94213000486297</v>
      </c>
      <c r="Z76" s="2">
        <f t="shared" si="93"/>
        <v>347.93640195301083</v>
      </c>
      <c r="AA76" s="2">
        <f t="shared" si="68"/>
        <v>5558.0385015608736</v>
      </c>
      <c r="AB76" s="2">
        <f t="shared" si="69"/>
        <v>5411.4068325498456</v>
      </c>
      <c r="AC76" s="2">
        <f t="shared" si="70"/>
        <v>3566.348120018361</v>
      </c>
      <c r="AD76" s="2">
        <f t="shared" si="71"/>
        <v>5558.0385015608736</v>
      </c>
      <c r="AE76" s="2">
        <f t="shared" si="72"/>
        <v>5558.0385015608736</v>
      </c>
      <c r="AF76" s="27">
        <f t="shared" si="94"/>
        <v>1</v>
      </c>
      <c r="AG76" s="28">
        <f t="shared" si="73"/>
        <v>22.916666666666668</v>
      </c>
      <c r="AH76" s="28">
        <f t="shared" si="74"/>
        <v>534.6589509972913</v>
      </c>
      <c r="AI76" s="28">
        <f t="shared" si="75"/>
        <v>509.38416422287384</v>
      </c>
      <c r="AJ76" s="28">
        <f t="shared" si="76"/>
        <v>520.55362691319192</v>
      </c>
      <c r="AK76" s="28">
        <f t="shared" si="77"/>
        <v>495.94563727729553</v>
      </c>
      <c r="AL76" s="28">
        <f t="shared" si="103"/>
        <v>326.84934728919205</v>
      </c>
      <c r="AM76" s="28">
        <f t="shared" si="78"/>
        <v>5480.254247722236</v>
      </c>
      <c r="AN76" s="28">
        <f t="shared" si="79"/>
        <v>5221.1876832844564</v>
      </c>
      <c r="AO76" s="28">
        <f t="shared" si="80"/>
        <v>5335.6746758602176</v>
      </c>
      <c r="AP76" s="28">
        <f t="shared" si="81"/>
        <v>5083.4427820922792</v>
      </c>
      <c r="AQ76" s="28">
        <f t="shared" si="82"/>
        <v>3350.2058097142185</v>
      </c>
      <c r="AR76" s="28">
        <f t="shared" si="95"/>
        <v>5480.254247722236</v>
      </c>
      <c r="AS76" s="27">
        <f t="shared" si="83"/>
        <v>5558.0385015608736</v>
      </c>
      <c r="AT76" s="2">
        <f t="shared" si="96"/>
        <v>2401.4334244040379</v>
      </c>
      <c r="AU76" s="33">
        <f t="shared" si="97"/>
        <v>0.30698839285714291</v>
      </c>
      <c r="AV76" s="33">
        <f t="shared" si="98"/>
        <v>0.30698839285714291</v>
      </c>
      <c r="AW76" s="2">
        <f t="shared" si="99"/>
        <v>2.6699529568246425</v>
      </c>
      <c r="AX76" s="7">
        <v>2.2000000000000002</v>
      </c>
      <c r="AY76" s="3">
        <f t="shared" si="100"/>
        <v>606.86895885564024</v>
      </c>
    </row>
    <row r="77" spans="1:51" ht="20.25" x14ac:dyDescent="0.3">
      <c r="A77" s="7">
        <v>3</v>
      </c>
      <c r="B77" s="7">
        <v>90</v>
      </c>
      <c r="C77" s="37">
        <v>72</v>
      </c>
      <c r="D77" s="37">
        <v>113</v>
      </c>
      <c r="E77" s="7">
        <v>9</v>
      </c>
      <c r="F77" s="2">
        <f t="shared" si="84"/>
        <v>10.916666666666666</v>
      </c>
      <c r="G77" s="2">
        <f t="shared" si="61"/>
        <v>3930</v>
      </c>
      <c r="H77" s="2">
        <v>1.4</v>
      </c>
      <c r="I77" s="7">
        <f t="shared" si="62"/>
        <v>5502</v>
      </c>
      <c r="J77" s="7">
        <v>1.2</v>
      </c>
      <c r="K77" s="4">
        <v>1.75</v>
      </c>
      <c r="L77" s="7">
        <f t="shared" si="85"/>
        <v>0.20625000000000002</v>
      </c>
      <c r="M77" s="2">
        <f t="shared" si="86"/>
        <v>1.3333333333333333</v>
      </c>
      <c r="N77" s="2">
        <f t="shared" si="87"/>
        <v>2.4761904761904758</v>
      </c>
      <c r="O77" s="28">
        <f t="shared" si="88"/>
        <v>1.4866666666666666</v>
      </c>
      <c r="P77" s="2">
        <f t="shared" si="89"/>
        <v>7.2009523809523808</v>
      </c>
      <c r="Q77" s="2">
        <f t="shared" si="63"/>
        <v>6.916666666666667</v>
      </c>
      <c r="R77" s="28">
        <f t="shared" si="90"/>
        <v>10.916666666666668</v>
      </c>
      <c r="S77" s="2">
        <f t="shared" si="91"/>
        <v>12.916666666666668</v>
      </c>
      <c r="T77" s="2">
        <f t="shared" si="92"/>
        <v>6.6483333333333334</v>
      </c>
      <c r="U77" s="2">
        <f t="shared" si="64"/>
        <v>10.648333333333333</v>
      </c>
      <c r="V77" s="2">
        <f t="shared" si="65"/>
        <v>20.648333333333333</v>
      </c>
      <c r="W77" s="7">
        <f t="shared" si="102"/>
        <v>1</v>
      </c>
      <c r="X77" s="2">
        <f t="shared" si="66"/>
        <v>539.39300819188247</v>
      </c>
      <c r="Y77" s="2">
        <f t="shared" si="67"/>
        <v>526.20683735654529</v>
      </c>
      <c r="Z77" s="2">
        <f t="shared" si="93"/>
        <v>347.34663163732648</v>
      </c>
      <c r="AA77" s="2">
        <f t="shared" si="68"/>
        <v>5888.3736727613832</v>
      </c>
      <c r="AB77" s="2">
        <f t="shared" si="69"/>
        <v>5744.4246411422855</v>
      </c>
      <c r="AC77" s="2">
        <f t="shared" si="70"/>
        <v>3791.8673953741472</v>
      </c>
      <c r="AD77" s="2">
        <f t="shared" si="71"/>
        <v>5888.3736727613832</v>
      </c>
      <c r="AE77" s="2">
        <f t="shared" si="72"/>
        <v>5888.3736727613832</v>
      </c>
      <c r="AF77" s="27">
        <f t="shared" si="94"/>
        <v>1</v>
      </c>
      <c r="AG77" s="28">
        <f t="shared" si="73"/>
        <v>22.916666666666668</v>
      </c>
      <c r="AH77" s="28">
        <f t="shared" si="74"/>
        <v>531.84425107978234</v>
      </c>
      <c r="AI77" s="28">
        <f t="shared" si="75"/>
        <v>506.70252284691998</v>
      </c>
      <c r="AJ77" s="28">
        <f t="shared" si="76"/>
        <v>518.84261953094472</v>
      </c>
      <c r="AK77" s="28">
        <f t="shared" si="77"/>
        <v>494.31551388039099</v>
      </c>
      <c r="AL77" s="28">
        <f t="shared" si="103"/>
        <v>326.29532062900375</v>
      </c>
      <c r="AM77" s="28">
        <f t="shared" si="78"/>
        <v>5805.9664076209574</v>
      </c>
      <c r="AN77" s="28">
        <f t="shared" si="79"/>
        <v>5531.5025410788758</v>
      </c>
      <c r="AO77" s="28">
        <f t="shared" si="80"/>
        <v>5664.0319298794802</v>
      </c>
      <c r="AP77" s="28">
        <f t="shared" si="81"/>
        <v>5396.2776931942681</v>
      </c>
      <c r="AQ77" s="28">
        <f t="shared" si="82"/>
        <v>3562.0572501999573</v>
      </c>
      <c r="AR77" s="28">
        <f t="shared" si="95"/>
        <v>5805.9664076209574</v>
      </c>
      <c r="AS77" s="27">
        <f t="shared" si="83"/>
        <v>5888.3736727613832</v>
      </c>
      <c r="AT77" s="2">
        <f t="shared" si="96"/>
        <v>2756.7475535250433</v>
      </c>
      <c r="AU77" s="33">
        <f t="shared" si="97"/>
        <v>0.31733839285714294</v>
      </c>
      <c r="AV77" s="33">
        <f t="shared" si="98"/>
        <v>0.31733839285714294</v>
      </c>
      <c r="AW77" s="2">
        <f t="shared" si="99"/>
        <v>2.6933895139160926</v>
      </c>
      <c r="AX77" s="7">
        <v>2.2000000000000002</v>
      </c>
      <c r="AY77" s="3">
        <f t="shared" si="100"/>
        <v>609.85871077520869</v>
      </c>
    </row>
    <row r="78" spans="1:51" ht="20.25" x14ac:dyDescent="0.3">
      <c r="A78" s="7">
        <v>3</v>
      </c>
      <c r="B78" s="7">
        <v>96</v>
      </c>
      <c r="C78" s="37">
        <v>77</v>
      </c>
      <c r="D78" s="37">
        <v>121</v>
      </c>
      <c r="E78" s="7">
        <v>9.5</v>
      </c>
      <c r="F78" s="2">
        <f t="shared" si="84"/>
        <v>11.666666666666666</v>
      </c>
      <c r="G78" s="2">
        <f t="shared" si="61"/>
        <v>4200</v>
      </c>
      <c r="H78" s="2">
        <v>1.4</v>
      </c>
      <c r="I78" s="7">
        <f t="shared" si="62"/>
        <v>5880</v>
      </c>
      <c r="J78" s="7">
        <v>1.2</v>
      </c>
      <c r="K78" s="4">
        <v>1.75</v>
      </c>
      <c r="L78" s="7">
        <f t="shared" si="85"/>
        <v>0.20625000000000002</v>
      </c>
      <c r="M78" s="2">
        <f t="shared" si="86"/>
        <v>1.3333333333333333</v>
      </c>
      <c r="N78" s="2">
        <f t="shared" si="87"/>
        <v>2.4761904761904758</v>
      </c>
      <c r="O78" s="28">
        <f t="shared" si="88"/>
        <v>1.4638095238095237</v>
      </c>
      <c r="P78" s="2">
        <f t="shared" si="89"/>
        <v>7.1780952380952376</v>
      </c>
      <c r="Q78" s="2">
        <f t="shared" si="63"/>
        <v>6.916666666666667</v>
      </c>
      <c r="R78" s="28">
        <f t="shared" si="90"/>
        <v>10.916666666666668</v>
      </c>
      <c r="S78" s="2">
        <f t="shared" si="91"/>
        <v>12.916666666666668</v>
      </c>
      <c r="T78" s="2">
        <f t="shared" si="92"/>
        <v>6.6883333333333326</v>
      </c>
      <c r="U78" s="2">
        <f t="shared" si="64"/>
        <v>10.688333333333333</v>
      </c>
      <c r="V78" s="2">
        <f t="shared" si="65"/>
        <v>20.688333333333333</v>
      </c>
      <c r="W78" s="7">
        <f t="shared" si="102"/>
        <v>1</v>
      </c>
      <c r="X78" s="2">
        <f t="shared" si="66"/>
        <v>536.16713423309727</v>
      </c>
      <c r="Y78" s="2">
        <f t="shared" si="67"/>
        <v>524.23756180741736</v>
      </c>
      <c r="Z78" s="2">
        <f t="shared" si="93"/>
        <v>346.67505190967842</v>
      </c>
      <c r="AA78" s="2">
        <f t="shared" si="68"/>
        <v>6255.2832327194683</v>
      </c>
      <c r="AB78" s="2">
        <f t="shared" si="69"/>
        <v>6116.1048877532021</v>
      </c>
      <c r="AC78" s="2">
        <f t="shared" si="70"/>
        <v>4044.5422722795815</v>
      </c>
      <c r="AD78" s="2">
        <f t="shared" si="71"/>
        <v>6255.2832327194683</v>
      </c>
      <c r="AE78" s="2">
        <f t="shared" si="72"/>
        <v>6255.2832327194683</v>
      </c>
      <c r="AF78" s="27">
        <f t="shared" si="94"/>
        <v>1</v>
      </c>
      <c r="AG78" s="28">
        <f t="shared" si="73"/>
        <v>22.916666666666668</v>
      </c>
      <c r="AH78" s="28">
        <f t="shared" si="74"/>
        <v>528.66352293975876</v>
      </c>
      <c r="AI78" s="28">
        <f t="shared" si="75"/>
        <v>503.67215640078837</v>
      </c>
      <c r="AJ78" s="28">
        <f t="shared" si="76"/>
        <v>516.9009038177461</v>
      </c>
      <c r="AK78" s="28">
        <f t="shared" si="77"/>
        <v>492.46558836454358</v>
      </c>
      <c r="AL78" s="28">
        <f t="shared" si="103"/>
        <v>325.66444270303128</v>
      </c>
      <c r="AM78" s="28">
        <f t="shared" si="78"/>
        <v>5771.2434587590342</v>
      </c>
      <c r="AN78" s="28">
        <f t="shared" si="79"/>
        <v>5876.1751580091977</v>
      </c>
      <c r="AO78" s="28">
        <f t="shared" si="80"/>
        <v>5642.8348666770626</v>
      </c>
      <c r="AP78" s="28">
        <f t="shared" si="81"/>
        <v>5745.4318642530079</v>
      </c>
      <c r="AQ78" s="28">
        <f t="shared" si="82"/>
        <v>3799.4184982020315</v>
      </c>
      <c r="AR78" s="28">
        <f t="shared" si="95"/>
        <v>5876.1751580091977</v>
      </c>
      <c r="AS78" s="27">
        <f t="shared" si="83"/>
        <v>6255.2832327194683</v>
      </c>
      <c r="AT78" s="2">
        <f t="shared" si="96"/>
        <v>3136.5661053440494</v>
      </c>
      <c r="AU78" s="33">
        <f t="shared" si="97"/>
        <v>0.32898214285714295</v>
      </c>
      <c r="AV78" s="33">
        <f t="shared" si="98"/>
        <v>0.32898214285714295</v>
      </c>
      <c r="AW78" s="2">
        <f t="shared" si="99"/>
        <v>2.7202523536166745</v>
      </c>
      <c r="AX78" s="7">
        <v>2.2000000000000002</v>
      </c>
      <c r="AY78" s="3">
        <f t="shared" si="100"/>
        <v>610.70251737352964</v>
      </c>
    </row>
    <row r="79" spans="1:51" ht="20.25" x14ac:dyDescent="0.3">
      <c r="A79" s="7">
        <v>3</v>
      </c>
      <c r="B79" s="7">
        <v>102</v>
      </c>
      <c r="C79" s="37">
        <v>82</v>
      </c>
      <c r="D79" s="37">
        <v>128</v>
      </c>
      <c r="E79" s="7">
        <v>9.75</v>
      </c>
      <c r="F79" s="2">
        <f t="shared" si="84"/>
        <v>12.291666666666666</v>
      </c>
      <c r="G79" s="2">
        <f t="shared" si="61"/>
        <v>4425</v>
      </c>
      <c r="H79" s="2">
        <v>1.4</v>
      </c>
      <c r="I79" s="7">
        <f t="shared" si="62"/>
        <v>6195</v>
      </c>
      <c r="J79" s="7">
        <v>1.2</v>
      </c>
      <c r="K79" s="4">
        <v>1.75</v>
      </c>
      <c r="L79" s="7">
        <f t="shared" si="85"/>
        <v>0.20625000000000002</v>
      </c>
      <c r="M79" s="2">
        <f t="shared" si="86"/>
        <v>1.3333333333333333</v>
      </c>
      <c r="N79" s="2">
        <f t="shared" si="87"/>
        <v>2.4761904761904758</v>
      </c>
      <c r="O79" s="28">
        <f t="shared" si="88"/>
        <v>1.4438095238095237</v>
      </c>
      <c r="P79" s="2">
        <f t="shared" si="89"/>
        <v>7.1580952380952372</v>
      </c>
      <c r="Q79" s="2">
        <f t="shared" si="63"/>
        <v>6.916666666666667</v>
      </c>
      <c r="R79" s="28">
        <f t="shared" si="90"/>
        <v>10.916666666666668</v>
      </c>
      <c r="S79" s="2">
        <f t="shared" si="91"/>
        <v>12.916666666666668</v>
      </c>
      <c r="T79" s="2">
        <f t="shared" si="92"/>
        <v>6.7233333333333327</v>
      </c>
      <c r="U79" s="2">
        <f t="shared" si="64"/>
        <v>10.723333333333333</v>
      </c>
      <c r="V79" s="2">
        <f t="shared" si="65"/>
        <v>20.723333333333333</v>
      </c>
      <c r="W79" s="7">
        <f t="shared" si="102"/>
        <v>1</v>
      </c>
      <c r="X79" s="2">
        <f t="shared" si="66"/>
        <v>533.37598157595926</v>
      </c>
      <c r="Y79" s="2">
        <f t="shared" si="67"/>
        <v>522.52649733773205</v>
      </c>
      <c r="Z79" s="2">
        <f t="shared" si="93"/>
        <v>346.08954635313165</v>
      </c>
      <c r="AA79" s="2">
        <f t="shared" si="68"/>
        <v>6556.0797735378319</v>
      </c>
      <c r="AB79" s="2">
        <f t="shared" si="69"/>
        <v>6422.7215297762896</v>
      </c>
      <c r="AC79" s="2">
        <f t="shared" si="70"/>
        <v>4254.0173405905762</v>
      </c>
      <c r="AD79" s="2">
        <f t="shared" si="71"/>
        <v>6556.0797735378319</v>
      </c>
      <c r="AE79" s="2">
        <f t="shared" si="72"/>
        <v>6556.0797735378319</v>
      </c>
      <c r="AF79" s="27">
        <f t="shared" si="94"/>
        <v>1</v>
      </c>
      <c r="AG79" s="28">
        <f t="shared" si="73"/>
        <v>22.916666666666668</v>
      </c>
      <c r="AH79" s="28">
        <f t="shared" si="74"/>
        <v>525.91143221548134</v>
      </c>
      <c r="AI79" s="28">
        <f t="shared" si="75"/>
        <v>501.05016451074954</v>
      </c>
      <c r="AJ79" s="28">
        <f t="shared" si="76"/>
        <v>515.21378554292914</v>
      </c>
      <c r="AK79" s="28">
        <f t="shared" si="77"/>
        <v>490.85822477180886</v>
      </c>
      <c r="AL79" s="28">
        <f t="shared" si="103"/>
        <v>325.11442233172971</v>
      </c>
      <c r="AM79" s="28">
        <f t="shared" si="78"/>
        <v>5741.1998016856724</v>
      </c>
      <c r="AN79" s="28">
        <f t="shared" si="79"/>
        <v>6158.7416054446294</v>
      </c>
      <c r="AO79" s="28">
        <f t="shared" si="80"/>
        <v>5624.4171588436438</v>
      </c>
      <c r="AP79" s="28">
        <f t="shared" si="81"/>
        <v>6033.465679486817</v>
      </c>
      <c r="AQ79" s="28">
        <f t="shared" si="82"/>
        <v>3996.1981078275107</v>
      </c>
      <c r="AR79" s="28">
        <f t="shared" si="95"/>
        <v>6158.7416054446294</v>
      </c>
      <c r="AS79" s="27">
        <f t="shared" si="83"/>
        <v>6556.0797735378319</v>
      </c>
      <c r="AT79" s="2">
        <f t="shared" si="96"/>
        <v>3540.8890798610555</v>
      </c>
      <c r="AU79" s="33">
        <f t="shared" si="97"/>
        <v>0.33868526785714298</v>
      </c>
      <c r="AV79" s="33">
        <f t="shared" si="98"/>
        <v>0.33</v>
      </c>
      <c r="AW79" s="2">
        <f t="shared" si="99"/>
        <v>2.7226261021850244</v>
      </c>
      <c r="AX79" s="7">
        <v>2.2000000000000002</v>
      </c>
      <c r="AY79" s="3">
        <f t="shared" si="100"/>
        <v>614.62075993375674</v>
      </c>
    </row>
    <row r="80" spans="1:51" ht="20.25" x14ac:dyDescent="0.3">
      <c r="A80" s="7">
        <v>3</v>
      </c>
      <c r="B80" s="7">
        <v>108</v>
      </c>
      <c r="C80" s="37">
        <v>87</v>
      </c>
      <c r="D80" s="37">
        <v>136</v>
      </c>
      <c r="E80" s="7">
        <v>10</v>
      </c>
      <c r="F80" s="2">
        <f t="shared" si="84"/>
        <v>13</v>
      </c>
      <c r="G80" s="2">
        <f t="shared" si="61"/>
        <v>4680</v>
      </c>
      <c r="H80" s="2">
        <v>1.4</v>
      </c>
      <c r="I80" s="7">
        <f t="shared" si="62"/>
        <v>6552</v>
      </c>
      <c r="J80" s="7">
        <v>1.2</v>
      </c>
      <c r="K80" s="4">
        <v>1.75</v>
      </c>
      <c r="L80" s="7">
        <f t="shared" si="85"/>
        <v>0.20625000000000002</v>
      </c>
      <c r="M80" s="2">
        <f t="shared" si="86"/>
        <v>1.3333333333333333</v>
      </c>
      <c r="N80" s="2">
        <f t="shared" si="87"/>
        <v>2.4761904761904758</v>
      </c>
      <c r="O80" s="28">
        <f t="shared" si="88"/>
        <v>1.4209523809523807</v>
      </c>
      <c r="P80" s="2">
        <f t="shared" si="89"/>
        <v>7.1352380952380949</v>
      </c>
      <c r="Q80" s="2">
        <f t="shared" si="63"/>
        <v>6.916666666666667</v>
      </c>
      <c r="R80" s="28">
        <f t="shared" si="90"/>
        <v>10.916666666666668</v>
      </c>
      <c r="S80" s="2">
        <f t="shared" si="91"/>
        <v>12.916666666666668</v>
      </c>
      <c r="T80" s="2">
        <f t="shared" si="92"/>
        <v>6.7633333333333328</v>
      </c>
      <c r="U80" s="2">
        <f t="shared" si="64"/>
        <v>10.763333333333332</v>
      </c>
      <c r="V80" s="2">
        <f t="shared" si="65"/>
        <v>20.763333333333332</v>
      </c>
      <c r="W80" s="7">
        <f t="shared" si="102"/>
        <v>1</v>
      </c>
      <c r="X80" s="2">
        <f t="shared" si="66"/>
        <v>530.22146616003442</v>
      </c>
      <c r="Y80" s="2">
        <f t="shared" si="67"/>
        <v>520.58462122498736</v>
      </c>
      <c r="Z80" s="2">
        <f t="shared" si="93"/>
        <v>345.42281420411285</v>
      </c>
      <c r="AA80" s="2">
        <f t="shared" si="68"/>
        <v>6848.6939379004452</v>
      </c>
      <c r="AB80" s="2">
        <f t="shared" si="69"/>
        <v>6724.2180241560873</v>
      </c>
      <c r="AC80" s="2">
        <f t="shared" si="70"/>
        <v>4461.7113501364583</v>
      </c>
      <c r="AD80" s="2">
        <f t="shared" si="71"/>
        <v>6848.6939379004452</v>
      </c>
      <c r="AE80" s="2">
        <f t="shared" si="72"/>
        <v>6848.6939379004452</v>
      </c>
      <c r="AF80" s="27">
        <f t="shared" si="94"/>
        <v>1</v>
      </c>
      <c r="AG80" s="28">
        <f t="shared" si="73"/>
        <v>22.916666666666668</v>
      </c>
      <c r="AH80" s="28">
        <f t="shared" si="74"/>
        <v>522.80106396186591</v>
      </c>
      <c r="AI80" s="28">
        <f t="shared" si="75"/>
        <v>498.08683184730501</v>
      </c>
      <c r="AJ80" s="28">
        <f t="shared" si="76"/>
        <v>513.29908581344171</v>
      </c>
      <c r="AK80" s="28">
        <f t="shared" si="77"/>
        <v>489.03403812044263</v>
      </c>
      <c r="AL80" s="28">
        <f t="shared" si="103"/>
        <v>324.48809819174244</v>
      </c>
      <c r="AM80" s="28">
        <f t="shared" si="78"/>
        <v>5707.2449482503698</v>
      </c>
      <c r="AN80" s="28">
        <f t="shared" si="79"/>
        <v>6475.1288140149654</v>
      </c>
      <c r="AO80" s="28">
        <f t="shared" si="80"/>
        <v>5603.515020130073</v>
      </c>
      <c r="AP80" s="28">
        <f t="shared" si="81"/>
        <v>6357.4424955657541</v>
      </c>
      <c r="AQ80" s="28">
        <f t="shared" si="82"/>
        <v>4218.3452764926515</v>
      </c>
      <c r="AR80" s="28">
        <f t="shared" si="95"/>
        <v>6475.1288140149654</v>
      </c>
      <c r="AS80" s="27">
        <f t="shared" si="83"/>
        <v>6848.6939379004452</v>
      </c>
      <c r="AT80" s="2">
        <f t="shared" si="96"/>
        <v>3969.7164770760623</v>
      </c>
      <c r="AU80" s="33">
        <f t="shared" si="97"/>
        <v>0.34968214285714294</v>
      </c>
      <c r="AV80" s="33">
        <f t="shared" si="98"/>
        <v>0.33</v>
      </c>
      <c r="AW80" s="2">
        <f t="shared" si="99"/>
        <v>2.7226261021850244</v>
      </c>
      <c r="AX80" s="7">
        <v>2.2000000000000002</v>
      </c>
      <c r="AY80" s="3">
        <f t="shared" si="100"/>
        <v>615.66967743995235</v>
      </c>
    </row>
    <row r="81" spans="1:51" ht="20.25" x14ac:dyDescent="0.3">
      <c r="A81" s="7">
        <v>3</v>
      </c>
      <c r="B81" s="7">
        <v>114</v>
      </c>
      <c r="C81" s="37">
        <v>92</v>
      </c>
      <c r="D81" s="37">
        <v>143</v>
      </c>
      <c r="E81" s="7">
        <v>10.5</v>
      </c>
      <c r="F81" s="2">
        <f t="shared" si="84"/>
        <v>13.666666666666666</v>
      </c>
      <c r="G81" s="2">
        <f t="shared" si="61"/>
        <v>4920</v>
      </c>
      <c r="H81" s="2">
        <v>1.4</v>
      </c>
      <c r="I81" s="7">
        <f t="shared" si="62"/>
        <v>6888</v>
      </c>
      <c r="J81" s="7">
        <v>1.2</v>
      </c>
      <c r="K81" s="4">
        <v>1.75</v>
      </c>
      <c r="L81" s="7">
        <f t="shared" si="85"/>
        <v>0.20625000000000002</v>
      </c>
      <c r="M81" s="2">
        <f t="shared" si="86"/>
        <v>1.3333333333333333</v>
      </c>
      <c r="N81" s="2">
        <f t="shared" si="87"/>
        <v>2.4761904761904758</v>
      </c>
      <c r="O81" s="28">
        <f t="shared" si="88"/>
        <v>1.4009523809523809</v>
      </c>
      <c r="P81" s="2">
        <f t="shared" si="89"/>
        <v>7.1152380952380954</v>
      </c>
      <c r="Q81" s="2">
        <f t="shared" si="63"/>
        <v>6.916666666666667</v>
      </c>
      <c r="R81" s="28">
        <f t="shared" si="90"/>
        <v>10.916666666666668</v>
      </c>
      <c r="S81" s="2">
        <f t="shared" si="91"/>
        <v>12.916666666666668</v>
      </c>
      <c r="T81" s="2">
        <f t="shared" si="92"/>
        <v>6.7983333333333329</v>
      </c>
      <c r="U81" s="2">
        <f t="shared" si="64"/>
        <v>10.798333333333332</v>
      </c>
      <c r="V81" s="2">
        <f t="shared" si="65"/>
        <v>20.798333333333332</v>
      </c>
      <c r="W81" s="7">
        <f t="shared" si="102"/>
        <v>1</v>
      </c>
      <c r="X81" s="2">
        <f t="shared" si="66"/>
        <v>527.49171602780575</v>
      </c>
      <c r="Y81" s="2">
        <f t="shared" si="67"/>
        <v>518.89728104197684</v>
      </c>
      <c r="Z81" s="2">
        <f t="shared" si="93"/>
        <v>344.84152731427508</v>
      </c>
      <c r="AA81" s="2">
        <f t="shared" si="68"/>
        <v>6813.4346653591583</v>
      </c>
      <c r="AB81" s="2">
        <f t="shared" si="69"/>
        <v>6702.4232134588683</v>
      </c>
      <c r="AC81" s="2">
        <f t="shared" si="70"/>
        <v>4454.2030611427199</v>
      </c>
      <c r="AD81" s="2">
        <f t="shared" si="71"/>
        <v>6813.4346653591583</v>
      </c>
      <c r="AE81" s="2">
        <f t="shared" si="72"/>
        <v>6813.4346653591583</v>
      </c>
      <c r="AF81" s="27">
        <f t="shared" si="94"/>
        <v>1</v>
      </c>
      <c r="AG81" s="28">
        <f t="shared" si="73"/>
        <v>22.916666666666668</v>
      </c>
      <c r="AH81" s="28">
        <f t="shared" si="74"/>
        <v>520.10951643963028</v>
      </c>
      <c r="AI81" s="28">
        <f t="shared" si="75"/>
        <v>495.52252111702961</v>
      </c>
      <c r="AJ81" s="28">
        <f t="shared" si="76"/>
        <v>511.6353598060204</v>
      </c>
      <c r="AK81" s="28">
        <f t="shared" si="77"/>
        <v>487.44896097882673</v>
      </c>
      <c r="AL81" s="28">
        <f t="shared" si="103"/>
        <v>323.94204081037964</v>
      </c>
      <c r="AM81" s="28">
        <f t="shared" si="78"/>
        <v>5677.862221132631</v>
      </c>
      <c r="AN81" s="28">
        <f t="shared" si="79"/>
        <v>6772.1411219327374</v>
      </c>
      <c r="AO81" s="28">
        <f t="shared" si="80"/>
        <v>5585.3526778823898</v>
      </c>
      <c r="AP81" s="28">
        <f t="shared" si="81"/>
        <v>6661.802466710632</v>
      </c>
      <c r="AQ81" s="28">
        <f t="shared" si="82"/>
        <v>4427.2078910751879</v>
      </c>
      <c r="AR81" s="28">
        <f t="shared" si="95"/>
        <v>6772.1411219327374</v>
      </c>
      <c r="AS81" s="27">
        <f t="shared" si="83"/>
        <v>6813.4346653591583</v>
      </c>
      <c r="AT81" s="2">
        <f t="shared" si="96"/>
        <v>4423.0482969890691</v>
      </c>
      <c r="AU81" s="33">
        <f t="shared" si="97"/>
        <v>0.36003214285714291</v>
      </c>
      <c r="AV81" s="33">
        <f t="shared" si="98"/>
        <v>0.33</v>
      </c>
      <c r="AW81" s="2">
        <f t="shared" si="99"/>
        <v>2.7226261021850244</v>
      </c>
      <c r="AX81" s="7">
        <v>2.2000000000000002</v>
      </c>
      <c r="AY81" s="3">
        <f t="shared" si="100"/>
        <v>608.51566575539232</v>
      </c>
    </row>
    <row r="82" spans="1:51" ht="20.25" x14ac:dyDescent="0.3">
      <c r="A82" s="7">
        <v>3</v>
      </c>
      <c r="B82" s="7">
        <v>120</v>
      </c>
      <c r="C82" s="37">
        <v>97</v>
      </c>
      <c r="D82" s="37">
        <v>151</v>
      </c>
      <c r="E82" s="7">
        <v>11</v>
      </c>
      <c r="F82" s="2">
        <f t="shared" si="84"/>
        <v>14.416666666666666</v>
      </c>
      <c r="G82" s="2">
        <f t="shared" si="61"/>
        <v>5190</v>
      </c>
      <c r="H82" s="2">
        <v>1.4</v>
      </c>
      <c r="I82" s="7">
        <f t="shared" si="62"/>
        <v>7265.9999999999991</v>
      </c>
      <c r="J82" s="7">
        <v>1.2</v>
      </c>
      <c r="K82" s="4">
        <v>1.75</v>
      </c>
      <c r="L82" s="7">
        <f t="shared" si="85"/>
        <v>0.20625000000000002</v>
      </c>
      <c r="M82" s="2">
        <f t="shared" si="86"/>
        <v>1.3333333333333333</v>
      </c>
      <c r="N82" s="2">
        <f t="shared" si="87"/>
        <v>2.4761904761904758</v>
      </c>
      <c r="O82" s="28">
        <f t="shared" si="88"/>
        <v>1.378095238095238</v>
      </c>
      <c r="P82" s="2">
        <f t="shared" si="89"/>
        <v>7.0923809523809513</v>
      </c>
      <c r="Q82" s="2">
        <f t="shared" si="63"/>
        <v>6.916666666666667</v>
      </c>
      <c r="R82" s="28">
        <f t="shared" si="90"/>
        <v>10.916666666666668</v>
      </c>
      <c r="S82" s="2">
        <f t="shared" si="91"/>
        <v>12.916666666666668</v>
      </c>
      <c r="T82" s="2">
        <f t="shared" si="92"/>
        <v>6.8383333333333329</v>
      </c>
      <c r="U82" s="2">
        <f t="shared" si="64"/>
        <v>10.838333333333333</v>
      </c>
      <c r="V82" s="2">
        <f t="shared" si="65"/>
        <v>20.838333333333331</v>
      </c>
      <c r="W82" s="7">
        <f t="shared" si="102"/>
        <v>1</v>
      </c>
      <c r="X82" s="2">
        <f t="shared" si="66"/>
        <v>524.40621732328032</v>
      </c>
      <c r="Y82" s="2">
        <f t="shared" si="67"/>
        <v>516.98223648638589</v>
      </c>
      <c r="Z82" s="2">
        <f t="shared" si="93"/>
        <v>344.17959044667992</v>
      </c>
      <c r="AA82" s="2">
        <f t="shared" si="68"/>
        <v>6773.5803070923712</v>
      </c>
      <c r="AB82" s="2">
        <f t="shared" si="69"/>
        <v>6677.6872212824846</v>
      </c>
      <c r="AC82" s="2">
        <f t="shared" si="70"/>
        <v>4445.6530432696163</v>
      </c>
      <c r="AD82" s="2">
        <f t="shared" si="71"/>
        <v>6773.5803070923712</v>
      </c>
      <c r="AE82" s="2">
        <f t="shared" si="72"/>
        <v>6773.5803070923712</v>
      </c>
      <c r="AF82" s="27">
        <f t="shared" si="94"/>
        <v>1</v>
      </c>
      <c r="AG82" s="28">
        <f t="shared" si="73"/>
        <v>22.916666666666668</v>
      </c>
      <c r="AH82" s="28">
        <f t="shared" si="74"/>
        <v>517.06719901468489</v>
      </c>
      <c r="AI82" s="28">
        <f t="shared" si="75"/>
        <v>492.62402233399069</v>
      </c>
      <c r="AJ82" s="28">
        <f t="shared" si="76"/>
        <v>509.74711612843396</v>
      </c>
      <c r="AK82" s="28">
        <f t="shared" si="77"/>
        <v>485.64997972963528</v>
      </c>
      <c r="AL82" s="28">
        <f t="shared" si="103"/>
        <v>323.32022132869929</v>
      </c>
      <c r="AM82" s="28">
        <f t="shared" si="78"/>
        <v>5644.650255910311</v>
      </c>
      <c r="AN82" s="28">
        <f t="shared" si="79"/>
        <v>7101.9963219816991</v>
      </c>
      <c r="AO82" s="28">
        <f t="shared" si="80"/>
        <v>5564.739351068738</v>
      </c>
      <c r="AP82" s="28">
        <f t="shared" si="81"/>
        <v>7001.453874435575</v>
      </c>
      <c r="AQ82" s="28">
        <f t="shared" si="82"/>
        <v>4661.1998574887475</v>
      </c>
      <c r="AR82" s="28">
        <f t="shared" si="95"/>
        <v>7101.9963219816991</v>
      </c>
      <c r="AS82" s="27">
        <f t="shared" si="83"/>
        <v>7101.9963219816991</v>
      </c>
      <c r="AT82" s="2">
        <f t="shared" si="96"/>
        <v>4900.884539600077</v>
      </c>
      <c r="AU82" s="33">
        <f t="shared" si="97"/>
        <v>0.37167589285714292</v>
      </c>
      <c r="AV82" s="33">
        <f t="shared" si="98"/>
        <v>0.33</v>
      </c>
      <c r="AW82" s="2">
        <f t="shared" si="99"/>
        <v>2.7226261021850244</v>
      </c>
      <c r="AX82" s="7">
        <v>2.2000000000000002</v>
      </c>
      <c r="AY82" s="3">
        <f t="shared" si="100"/>
        <v>611.68092129984416</v>
      </c>
    </row>
    <row r="83" spans="1:51" ht="20.25" x14ac:dyDescent="0.3">
      <c r="A83" s="7">
        <v>3</v>
      </c>
      <c r="B83" s="7">
        <v>132</v>
      </c>
      <c r="C83" s="37">
        <v>106</v>
      </c>
      <c r="D83" s="37">
        <v>166</v>
      </c>
      <c r="E83" s="7">
        <v>12</v>
      </c>
      <c r="F83" s="2">
        <f t="shared" si="84"/>
        <v>15.833333333333334</v>
      </c>
      <c r="G83" s="2">
        <f t="shared" si="61"/>
        <v>5700</v>
      </c>
      <c r="H83" s="2">
        <v>1.4</v>
      </c>
      <c r="I83" s="7">
        <f t="shared" si="62"/>
        <v>7979.9999999999991</v>
      </c>
      <c r="J83" s="7">
        <v>1.2</v>
      </c>
      <c r="K83" s="4">
        <v>1.75</v>
      </c>
      <c r="L83" s="7">
        <f t="shared" si="85"/>
        <v>0.20625000000000002</v>
      </c>
      <c r="M83" s="2">
        <f t="shared" si="86"/>
        <v>1.3333333333333333</v>
      </c>
      <c r="N83" s="2">
        <f t="shared" si="87"/>
        <v>2.4761904761904758</v>
      </c>
      <c r="O83" s="28">
        <f t="shared" si="88"/>
        <v>1.3352380952380951</v>
      </c>
      <c r="P83" s="2">
        <f t="shared" si="89"/>
        <v>7.0495238095238095</v>
      </c>
      <c r="Q83" s="2">
        <f t="shared" si="63"/>
        <v>6.916666666666667</v>
      </c>
      <c r="R83" s="28">
        <f t="shared" si="90"/>
        <v>10.916666666666668</v>
      </c>
      <c r="S83" s="2">
        <f t="shared" si="91"/>
        <v>12.916666666666668</v>
      </c>
      <c r="T83" s="2">
        <f t="shared" si="92"/>
        <v>6.9133333333333331</v>
      </c>
      <c r="U83" s="2">
        <f t="shared" si="64"/>
        <v>10.913333333333334</v>
      </c>
      <c r="V83" s="2">
        <f t="shared" si="65"/>
        <v>20.913333333333334</v>
      </c>
      <c r="W83" s="7">
        <f t="shared" si="102"/>
        <v>1</v>
      </c>
      <c r="X83" s="2">
        <f t="shared" si="66"/>
        <v>518.71714312377514</v>
      </c>
      <c r="Y83" s="2">
        <f t="shared" si="67"/>
        <v>513.42936528267671</v>
      </c>
      <c r="Z83" s="2">
        <f t="shared" si="93"/>
        <v>342.94528365913595</v>
      </c>
      <c r="AA83" s="2">
        <f t="shared" si="68"/>
        <v>6700.0964320154299</v>
      </c>
      <c r="AB83" s="2">
        <f t="shared" si="69"/>
        <v>6631.7959682345745</v>
      </c>
      <c r="AC83" s="2">
        <f t="shared" si="70"/>
        <v>4429.7099139305064</v>
      </c>
      <c r="AD83" s="2">
        <f t="shared" si="71"/>
        <v>6700.0964320154299</v>
      </c>
      <c r="AE83" s="2">
        <f t="shared" si="72"/>
        <v>6700.0964320154299</v>
      </c>
      <c r="AF83" s="27">
        <f t="shared" si="94"/>
        <v>1</v>
      </c>
      <c r="AG83" s="28">
        <f t="shared" si="73"/>
        <v>22.916666666666668</v>
      </c>
      <c r="AH83" s="28">
        <f t="shared" si="74"/>
        <v>511.45774290194112</v>
      </c>
      <c r="AI83" s="28">
        <f t="shared" si="75"/>
        <v>487.279740510213</v>
      </c>
      <c r="AJ83" s="28">
        <f t="shared" si="76"/>
        <v>506.24396704080715</v>
      </c>
      <c r="AK83" s="28">
        <f t="shared" si="77"/>
        <v>482.3124340534236</v>
      </c>
      <c r="AL83" s="28">
        <f t="shared" si="103"/>
        <v>322.16072101312773</v>
      </c>
      <c r="AM83" s="28">
        <f t="shared" si="78"/>
        <v>5583.4136933461914</v>
      </c>
      <c r="AN83" s="28">
        <f t="shared" si="79"/>
        <v>7715.2625580783724</v>
      </c>
      <c r="AO83" s="28">
        <f t="shared" si="80"/>
        <v>5526.4966401954789</v>
      </c>
      <c r="AP83" s="28">
        <f t="shared" si="81"/>
        <v>7636.6135391792077</v>
      </c>
      <c r="AQ83" s="28">
        <f t="shared" si="82"/>
        <v>5100.8780827078563</v>
      </c>
      <c r="AR83" s="28">
        <f t="shared" si="95"/>
        <v>7715.2625580783724</v>
      </c>
      <c r="AS83" s="27">
        <f t="shared" si="83"/>
        <v>7715.2625580783724</v>
      </c>
      <c r="AT83" s="2">
        <f t="shared" si="96"/>
        <v>5930.0702929160934</v>
      </c>
      <c r="AU83" s="33">
        <f t="shared" si="97"/>
        <v>0.39366964285714295</v>
      </c>
      <c r="AV83" s="33">
        <f t="shared" si="98"/>
        <v>0.33</v>
      </c>
      <c r="AW83" s="2">
        <f t="shared" si="99"/>
        <v>2.7226261021850244</v>
      </c>
      <c r="AX83" s="7">
        <v>2.2000000000000002</v>
      </c>
      <c r="AY83" s="3">
        <f t="shared" si="100"/>
        <v>622.84346495236309</v>
      </c>
    </row>
    <row r="84" spans="1:51" ht="20.25" x14ac:dyDescent="0.3">
      <c r="A84" s="7">
        <v>3</v>
      </c>
      <c r="B84" s="7">
        <v>144</v>
      </c>
      <c r="C84" s="37">
        <v>116</v>
      </c>
      <c r="D84" s="37">
        <v>180</v>
      </c>
      <c r="E84" s="7">
        <v>13</v>
      </c>
      <c r="F84" s="2">
        <f t="shared" si="84"/>
        <v>17.166666666666668</v>
      </c>
      <c r="G84" s="2">
        <f t="shared" si="61"/>
        <v>6180</v>
      </c>
      <c r="H84" s="2">
        <v>1.4</v>
      </c>
      <c r="I84" s="7">
        <f t="shared" si="62"/>
        <v>8652</v>
      </c>
      <c r="J84" s="7">
        <v>1.2</v>
      </c>
      <c r="K84" s="4">
        <v>1.75</v>
      </c>
      <c r="L84" s="7">
        <f t="shared" si="85"/>
        <v>0.20625000000000002</v>
      </c>
      <c r="M84" s="2">
        <f t="shared" si="86"/>
        <v>1.3333333333333333</v>
      </c>
      <c r="N84" s="2">
        <f t="shared" si="87"/>
        <v>2.4761904761904758</v>
      </c>
      <c r="O84" s="28">
        <f t="shared" si="88"/>
        <v>1.2952380952380953</v>
      </c>
      <c r="P84" s="2">
        <f t="shared" si="89"/>
        <v>7.0095238095238086</v>
      </c>
      <c r="Q84" s="2">
        <f t="shared" si="63"/>
        <v>6.916666666666667</v>
      </c>
      <c r="R84" s="28">
        <f t="shared" si="90"/>
        <v>10.916666666666668</v>
      </c>
      <c r="S84" s="2">
        <f t="shared" si="91"/>
        <v>12.916666666666668</v>
      </c>
      <c r="T84" s="2">
        <f t="shared" si="92"/>
        <v>6.9833333333333325</v>
      </c>
      <c r="U84" s="2">
        <f t="shared" si="64"/>
        <v>10.983333333333333</v>
      </c>
      <c r="V84" s="2">
        <f t="shared" si="65"/>
        <v>20.983333333333334</v>
      </c>
      <c r="W84" s="7">
        <f t="shared" si="102"/>
        <v>1</v>
      </c>
      <c r="X84" s="2">
        <f t="shared" si="66"/>
        <v>513.51759180845329</v>
      </c>
      <c r="Y84" s="2">
        <f t="shared" si="67"/>
        <v>510.15712957070826</v>
      </c>
      <c r="Z84" s="2">
        <f t="shared" si="93"/>
        <v>341.80122473032867</v>
      </c>
      <c r="AA84" s="2">
        <f t="shared" si="68"/>
        <v>6632.9355608591886</v>
      </c>
      <c r="AB84" s="2">
        <f t="shared" si="69"/>
        <v>6589.5295902883154</v>
      </c>
      <c r="AC84" s="2">
        <f t="shared" si="70"/>
        <v>4414.9324861000787</v>
      </c>
      <c r="AD84" s="2">
        <f t="shared" si="71"/>
        <v>6632.9355608591886</v>
      </c>
      <c r="AE84" s="2">
        <f t="shared" si="72"/>
        <v>6632.9355608591886</v>
      </c>
      <c r="AF84" s="27">
        <f t="shared" si="94"/>
        <v>1</v>
      </c>
      <c r="AG84" s="28">
        <f t="shared" si="73"/>
        <v>22.916666666666668</v>
      </c>
      <c r="AH84" s="28">
        <f t="shared" si="74"/>
        <v>506.33095884421289</v>
      </c>
      <c r="AI84" s="28">
        <f t="shared" si="75"/>
        <v>482.39531351703198</v>
      </c>
      <c r="AJ84" s="28">
        <f t="shared" si="76"/>
        <v>503.01752597620731</v>
      </c>
      <c r="AK84" s="28">
        <f t="shared" si="77"/>
        <v>479.23851565733207</v>
      </c>
      <c r="AL84" s="28">
        <f t="shared" si="103"/>
        <v>321.08599898909665</v>
      </c>
      <c r="AM84" s="28">
        <f t="shared" si="78"/>
        <v>5527.4463007159911</v>
      </c>
      <c r="AN84" s="28">
        <f t="shared" si="79"/>
        <v>8281.1195487090499</v>
      </c>
      <c r="AO84" s="28">
        <f t="shared" si="80"/>
        <v>5491.2746585735968</v>
      </c>
      <c r="AP84" s="28">
        <f t="shared" si="81"/>
        <v>8226.9278521175347</v>
      </c>
      <c r="AQ84" s="28">
        <f t="shared" si="82"/>
        <v>5511.9763159794929</v>
      </c>
      <c r="AR84" s="28">
        <f t="shared" si="95"/>
        <v>8281.1195487090499</v>
      </c>
      <c r="AS84" s="27">
        <f t="shared" si="83"/>
        <v>8281.1195487090499</v>
      </c>
      <c r="AT84" s="2">
        <f t="shared" si="96"/>
        <v>7057.2737370241111</v>
      </c>
      <c r="AU84" s="33">
        <f t="shared" si="97"/>
        <v>0.41436964285714295</v>
      </c>
      <c r="AV84" s="33">
        <f t="shared" si="98"/>
        <v>0.33</v>
      </c>
      <c r="AW84" s="2">
        <f t="shared" si="99"/>
        <v>2.7226261021850244</v>
      </c>
      <c r="AX84" s="7">
        <v>2.2000000000000002</v>
      </c>
      <c r="AY84" s="3">
        <f t="shared" si="100"/>
        <v>635.60285477466391</v>
      </c>
    </row>
    <row r="85" spans="1:51" ht="20.25" x14ac:dyDescent="0.3">
      <c r="A85" s="7"/>
      <c r="B85" s="7"/>
      <c r="C85" s="7"/>
      <c r="D85" s="2"/>
      <c r="E85" s="2"/>
      <c r="F85" s="2"/>
      <c r="G85" s="7"/>
      <c r="H85" s="7"/>
      <c r="I85" s="7"/>
      <c r="J85" s="7"/>
      <c r="K85" s="2"/>
      <c r="L85" s="2"/>
      <c r="M85" s="2"/>
      <c r="N85" s="28"/>
      <c r="O85" s="2"/>
      <c r="P85" s="2"/>
      <c r="Q85" s="28"/>
      <c r="R85" s="2"/>
      <c r="S85" s="2"/>
      <c r="T85" s="2"/>
      <c r="U85" s="7"/>
      <c r="V85" s="2"/>
      <c r="W85" s="2"/>
      <c r="X85" s="2"/>
      <c r="Y85" s="2"/>
      <c r="Z85" s="2"/>
      <c r="AA85" s="2"/>
      <c r="AB85" s="2"/>
      <c r="AC85" s="2"/>
      <c r="AD85" s="27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7"/>
      <c r="AR85" s="2"/>
      <c r="AS85" s="5"/>
      <c r="AT85" s="7"/>
      <c r="AU85" s="3"/>
    </row>
    <row r="86" spans="1:51" ht="18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</row>
    <row r="87" spans="1:51" ht="131.25" x14ac:dyDescent="0.2">
      <c r="A87" s="7" t="s">
        <v>10</v>
      </c>
      <c r="B87" s="7" t="s">
        <v>82</v>
      </c>
      <c r="C87" s="36" t="s">
        <v>83</v>
      </c>
      <c r="D87" s="36" t="s">
        <v>84</v>
      </c>
      <c r="E87" s="7" t="s">
        <v>12</v>
      </c>
      <c r="F87" s="7" t="s">
        <v>13</v>
      </c>
      <c r="G87" s="7" t="s">
        <v>47</v>
      </c>
      <c r="H87" s="7" t="s">
        <v>14</v>
      </c>
      <c r="I87" s="7" t="s">
        <v>15</v>
      </c>
      <c r="J87" s="7" t="s">
        <v>16</v>
      </c>
      <c r="K87" s="7" t="s">
        <v>17</v>
      </c>
      <c r="L87" s="7" t="s">
        <v>18</v>
      </c>
      <c r="M87" s="7" t="s">
        <v>98</v>
      </c>
      <c r="N87" s="7" t="s">
        <v>99</v>
      </c>
      <c r="O87" s="26" t="s">
        <v>100</v>
      </c>
      <c r="P87" s="7" t="s">
        <v>27</v>
      </c>
      <c r="Q87" s="7" t="s">
        <v>28</v>
      </c>
      <c r="R87" s="26" t="s">
        <v>101</v>
      </c>
      <c r="S87" s="7" t="s">
        <v>65</v>
      </c>
      <c r="T87" s="7" t="s">
        <v>30</v>
      </c>
      <c r="U87" s="7" t="s">
        <v>31</v>
      </c>
      <c r="V87" s="7" t="s">
        <v>32</v>
      </c>
      <c r="W87" s="7" t="s">
        <v>33</v>
      </c>
      <c r="X87" s="7" t="s">
        <v>34</v>
      </c>
      <c r="Y87" s="7" t="s">
        <v>35</v>
      </c>
      <c r="Z87" s="7" t="s">
        <v>66</v>
      </c>
      <c r="AA87" s="7" t="s">
        <v>37</v>
      </c>
      <c r="AB87" s="7" t="s">
        <v>38</v>
      </c>
      <c r="AC87" s="7" t="s">
        <v>39</v>
      </c>
      <c r="AD87" s="7" t="s">
        <v>40</v>
      </c>
      <c r="AE87" s="7" t="s">
        <v>41</v>
      </c>
      <c r="AF87" s="26" t="s">
        <v>67</v>
      </c>
      <c r="AG87" s="26" t="s">
        <v>68</v>
      </c>
      <c r="AH87" s="26" t="s">
        <v>69</v>
      </c>
      <c r="AI87" s="7" t="s">
        <v>70</v>
      </c>
      <c r="AJ87" s="26" t="s">
        <v>71</v>
      </c>
      <c r="AK87" s="26" t="s">
        <v>72</v>
      </c>
      <c r="AL87" s="26" t="s">
        <v>73</v>
      </c>
      <c r="AM87" s="26" t="s">
        <v>74</v>
      </c>
      <c r="AN87" s="26" t="s">
        <v>75</v>
      </c>
      <c r="AO87" s="26" t="s">
        <v>76</v>
      </c>
      <c r="AP87" s="26" t="s">
        <v>77</v>
      </c>
      <c r="AQ87" s="26" t="s">
        <v>78</v>
      </c>
      <c r="AR87" s="26" t="s">
        <v>79</v>
      </c>
      <c r="AS87" s="26" t="s">
        <v>80</v>
      </c>
      <c r="AT87" s="7" t="s">
        <v>21</v>
      </c>
      <c r="AU87" s="26" t="s">
        <v>90</v>
      </c>
      <c r="AV87" s="26" t="s">
        <v>89</v>
      </c>
      <c r="AW87" s="7" t="s">
        <v>22</v>
      </c>
      <c r="AX87" s="7" t="s">
        <v>23</v>
      </c>
      <c r="AY87" s="7" t="s">
        <v>24</v>
      </c>
    </row>
    <row r="88" spans="1:51" ht="20.25" x14ac:dyDescent="0.3">
      <c r="A88" s="7">
        <v>4</v>
      </c>
      <c r="B88" s="7">
        <v>18</v>
      </c>
      <c r="C88" s="27">
        <v>14</v>
      </c>
      <c r="D88" s="27">
        <v>23</v>
      </c>
      <c r="E88" s="7">
        <v>2.75</v>
      </c>
      <c r="F88" s="2">
        <f>($D88+2*$E88)/12</f>
        <v>2.375</v>
      </c>
      <c r="G88" s="2">
        <f t="shared" ref="G88:G110" si="104">$B$4*$A88*$F88</f>
        <v>1140</v>
      </c>
      <c r="H88" s="2">
        <v>1.4</v>
      </c>
      <c r="I88" s="7">
        <f t="shared" ref="I88:I110" si="105">$G88*$H88</f>
        <v>1596</v>
      </c>
      <c r="J88" s="7">
        <v>1.2</v>
      </c>
      <c r="K88" s="7">
        <v>1.1499999999999999</v>
      </c>
      <c r="L88" s="7">
        <f>0.33*(1-0.125*$A88)</f>
        <v>0.16500000000000001</v>
      </c>
      <c r="M88" s="2">
        <f>($L$7-$C$7)/$K88</f>
        <v>2.0289855072463765</v>
      </c>
      <c r="N88" s="2">
        <f>($E$7-$C$7)/$K88</f>
        <v>3.7681159420289854</v>
      </c>
      <c r="O88" s="28">
        <f>($F$7-$B$7-0.06*($D88/12))/$K88</f>
        <v>2.6536231884057968</v>
      </c>
      <c r="P88" s="2">
        <f>($G$7-$B$7-0.06*$D88/12)/$K88</f>
        <v>11.34927536231884</v>
      </c>
      <c r="Q88" s="2">
        <f t="shared" ref="Q88:Q110" si="106">$C$7+$K88*$A88</f>
        <v>6.2666666666666666</v>
      </c>
      <c r="R88" s="28">
        <f>IF($A88&lt;$M88,$Q88,$Q88+$L$7)</f>
        <v>10.266666666666666</v>
      </c>
      <c r="S88" s="2">
        <f>IF($A88&lt;$N88,$Q88,$Q88+$E$7)</f>
        <v>12.266666666666666</v>
      </c>
      <c r="T88" s="2">
        <f>$B$7+$K88*$A88+0.06*$D88/12</f>
        <v>5.5483333333333329</v>
      </c>
      <c r="U88" s="2">
        <f t="shared" ref="U88:U110" si="107">$T88+$F$7</f>
        <v>9.548333333333332</v>
      </c>
      <c r="V88" s="2">
        <f t="shared" ref="V88:V110" si="108">$T88+$G$7</f>
        <v>19.548333333333332</v>
      </c>
      <c r="W88" s="7">
        <f>IF($A88&lt;$N88,0.5,1)</f>
        <v>1</v>
      </c>
      <c r="X88" s="2">
        <f t="shared" ref="X88:X110" si="109">($W88*$H$7*(1+$L88)*$J88)/($S88*$T88)</f>
        <v>657.30667258740721</v>
      </c>
      <c r="Y88" s="2">
        <f t="shared" ref="Y88:Y110" si="110">($W88*$I$7*(1+$L88)*$J88)/($S88*$U88)</f>
        <v>596.79206478101514</v>
      </c>
      <c r="Z88" s="2">
        <f>(2*$W88*$H$7*(1+$L88)*$J88)/($S88*$V88)</f>
        <v>373.12199045843272</v>
      </c>
      <c r="AA88" s="2">
        <f t="shared" ref="AA88:AA110" si="111">IF($S88&gt;$F88,$F88*$X88,$S88*$X88)</f>
        <v>1561.1033473950922</v>
      </c>
      <c r="AB88" s="2">
        <f t="shared" ref="AB88:AB110" si="112">IF($S88&gt;$F88,$F88*$Y88,$S88*$Y88)</f>
        <v>1417.381153854911</v>
      </c>
      <c r="AC88" s="2">
        <f t="shared" ref="AC88:AC110" si="113">IF($S88&gt;$F88,$F88*$Z88,$S88*$Z88)</f>
        <v>886.16472733877777</v>
      </c>
      <c r="AD88" s="2">
        <f t="shared" ref="AD88:AD110" si="114">IF($AA88&gt;$AC88,$AA88,$AC88)</f>
        <v>1561.1033473950922</v>
      </c>
      <c r="AE88" s="2">
        <f t="shared" ref="AE88:AE110" si="115">IF($AD88&gt;$AB88,$AD88,$AB88)</f>
        <v>1561.1033473950922</v>
      </c>
      <c r="AF88" s="27">
        <f>IF($A88&lt;$M88,0.5,1)</f>
        <v>1</v>
      </c>
      <c r="AG88" s="28">
        <f t="shared" ref="AG88:AG110" si="116">2*$E$7+$L$7+$C$7+$K88*$A88</f>
        <v>22.266666666666666</v>
      </c>
      <c r="AH88" s="28">
        <f t="shared" ref="AH88:AH110" si="117">($AF88*$H$7*(1+$L88))/($R88*$T88)</f>
        <v>654.4611891562929</v>
      </c>
      <c r="AI88" s="28">
        <f t="shared" ref="AI88:AI110" si="118">($AF88*2*$H$7*(1+$L88))/($AG88*$T88)</f>
        <v>603.51510856328809</v>
      </c>
      <c r="AJ88" s="28">
        <f t="shared" ref="AJ88:AJ110" si="119">($AF88*$I$7*(1+$L88))/($R88*$U88)</f>
        <v>594.20854934906265</v>
      </c>
      <c r="AK88" s="28">
        <f t="shared" ref="AK88:AK110" si="120">($AF88*2*$I$7*(1+$L88))/($AG88*$U88)</f>
        <v>547.95279401051289</v>
      </c>
      <c r="AL88" s="28">
        <f>($AF88*4*$H$7*(1+$L88))/($AG88*$V88)</f>
        <v>342.58705710754299</v>
      </c>
      <c r="AM88" s="28">
        <f t="shared" ref="AM88:AM110" si="121" xml:space="preserve"> IF($R88&gt;$F88,$F88*$AH88,$R88*$AH88)</f>
        <v>1554.3453242461956</v>
      </c>
      <c r="AN88" s="28">
        <f t="shared" ref="AN88:AN110" si="122" xml:space="preserve"> IF($AG88&gt;$F88,$F88*$AI88,$AG88*$AI88)</f>
        <v>1433.3483828378091</v>
      </c>
      <c r="AO88" s="28">
        <f t="shared" ref="AO88:AO110" si="123" xml:space="preserve"> IF($R88&gt;$F88,$F88*$AJ88,$R88*$AJ88)</f>
        <v>1411.2453047040237</v>
      </c>
      <c r="AP88" s="28">
        <f t="shared" ref="AP88:AP110" si="124" xml:space="preserve"> IF($AG88&gt;$F88,$F88*$AK88,$AG88*$AK88)</f>
        <v>1301.387885774968</v>
      </c>
      <c r="AQ88" s="28">
        <f t="shared" ref="AQ88:AQ110" si="125" xml:space="preserve"> IF($AG88&gt;$F88,$F88*$AL88,$AG88*$AL88)</f>
        <v>813.64426063041458</v>
      </c>
      <c r="AR88" s="28">
        <f>MAX($AM88,$AN88,$AO88,$AP88,$AQ88)</f>
        <v>1554.3453242461956</v>
      </c>
      <c r="AS88" s="27">
        <f t="shared" ref="AS88:AS110" si="126">IF($AR88&gt;$AE88,$AR88,$AE88)</f>
        <v>1561.1033473950922</v>
      </c>
      <c r="AT88" s="2">
        <f>PI()*($B88/(2*12))^2*62.4</f>
        <v>110.26990214100174</v>
      </c>
      <c r="AU88" s="33">
        <f>0.23*($N$7/$H88)*(1+0.35*$N$7*($F88/$A88))</f>
        <v>0.17551104910714288</v>
      </c>
      <c r="AV88" s="33">
        <f>IF(AU88&gt;0.33,0.33,AU88)</f>
        <v>0.17551104910714288</v>
      </c>
      <c r="AW88" s="2">
        <f>$Q$7/($P$7-$O$7*AV88)</f>
        <v>2.4042012635181531</v>
      </c>
      <c r="AX88" s="7">
        <v>2.4</v>
      </c>
      <c r="AY88" s="3">
        <f>(12/$D88)*(($I88+$AT88)/$AW88+$AS88/$AX88)</f>
        <v>709.65034747254435</v>
      </c>
    </row>
    <row r="89" spans="1:51" ht="20.25" x14ac:dyDescent="0.3">
      <c r="A89" s="7">
        <v>4</v>
      </c>
      <c r="B89" s="7">
        <v>24</v>
      </c>
      <c r="C89" s="27">
        <v>19</v>
      </c>
      <c r="D89" s="27">
        <v>30</v>
      </c>
      <c r="E89" s="7">
        <v>3.25</v>
      </c>
      <c r="F89" s="2">
        <f t="shared" ref="F89:F110" si="127">($D89+2*$E89)/12</f>
        <v>3.0416666666666665</v>
      </c>
      <c r="G89" s="2">
        <f t="shared" si="104"/>
        <v>1460</v>
      </c>
      <c r="H89" s="2">
        <v>1.4</v>
      </c>
      <c r="I89" s="7">
        <f t="shared" si="105"/>
        <v>2043.9999999999998</v>
      </c>
      <c r="J89" s="7">
        <v>1.2</v>
      </c>
      <c r="K89" s="7">
        <f>(1.75-1.15)*(($D89-24)/(96-24))+1.15</f>
        <v>1.2</v>
      </c>
      <c r="L89" s="7">
        <f t="shared" ref="L89:L110" si="128">0.33*(1-0.125*$A89)</f>
        <v>0.16500000000000001</v>
      </c>
      <c r="M89" s="2">
        <f t="shared" ref="M89:M110" si="129">($L$7-$C$7)/$K89</f>
        <v>1.9444444444444442</v>
      </c>
      <c r="N89" s="2">
        <f t="shared" ref="N89:N110" si="130">($E$7-$C$7)/$K89</f>
        <v>3.6111111111111112</v>
      </c>
      <c r="O89" s="28">
        <f t="shared" ref="O89:O110" si="131">($F$7-$B$7-0.06*($D89/12))/$K89</f>
        <v>2.5138888888888888</v>
      </c>
      <c r="P89" s="2">
        <f t="shared" ref="P89:P110" si="132">($G$7-$B$7-0.06*$D89/12)/$K89</f>
        <v>10.847222222222221</v>
      </c>
      <c r="Q89" s="2">
        <f t="shared" si="106"/>
        <v>6.4666666666666668</v>
      </c>
      <c r="R89" s="28">
        <f t="shared" ref="R89:R110" si="133">IF($A89&lt;$M89,$Q89,$Q89+$L$7)</f>
        <v>10.466666666666667</v>
      </c>
      <c r="S89" s="2">
        <f t="shared" ref="S89:S110" si="134">IF($A89&lt;$N89,$Q89,$Q89+$E$7)</f>
        <v>12.466666666666667</v>
      </c>
      <c r="T89" s="2">
        <f t="shared" ref="T89:T110" si="135">$B$7+$K89*$A89+0.06*$D89/12</f>
        <v>5.7833333333333332</v>
      </c>
      <c r="U89" s="2">
        <f t="shared" si="107"/>
        <v>9.7833333333333332</v>
      </c>
      <c r="V89" s="2">
        <f t="shared" si="108"/>
        <v>19.783333333333331</v>
      </c>
      <c r="W89" s="7">
        <f>IF($A89&lt;$N89,0.5,1)</f>
        <v>1</v>
      </c>
      <c r="X89" s="2">
        <f t="shared" si="109"/>
        <v>620.48112931313472</v>
      </c>
      <c r="Y89" s="2">
        <f t="shared" si="110"/>
        <v>573.11262742668691</v>
      </c>
      <c r="Z89" s="2">
        <f t="shared" ref="Z89:Z110" si="136">(2*$W89*$H$7*(1+$L89)*$J89)/($S89*$V89)</f>
        <v>362.77498209209398</v>
      </c>
      <c r="AA89" s="2">
        <f t="shared" si="111"/>
        <v>1887.2967683274514</v>
      </c>
      <c r="AB89" s="2">
        <f t="shared" si="112"/>
        <v>1743.217575089506</v>
      </c>
      <c r="AC89" s="2">
        <f t="shared" si="113"/>
        <v>1103.4405705301192</v>
      </c>
      <c r="AD89" s="2">
        <f t="shared" si="114"/>
        <v>1887.2967683274514</v>
      </c>
      <c r="AE89" s="2">
        <f t="shared" si="115"/>
        <v>1887.2967683274514</v>
      </c>
      <c r="AF89" s="27">
        <f t="shared" ref="AF89:AF110" si="137">IF($A89&lt;$M89,0.5,1)</f>
        <v>1</v>
      </c>
      <c r="AG89" s="28">
        <f t="shared" si="116"/>
        <v>22.466666666666669</v>
      </c>
      <c r="AH89" s="28">
        <f t="shared" si="117"/>
        <v>615.87033535857847</v>
      </c>
      <c r="AI89" s="28">
        <f t="shared" si="118"/>
        <v>573.83764184745883</v>
      </c>
      <c r="AJ89" s="28">
        <f t="shared" si="119"/>
        <v>568.85382870907881</v>
      </c>
      <c r="AK89" s="28">
        <f t="shared" si="120"/>
        <v>530.02997689807341</v>
      </c>
      <c r="AL89" s="28">
        <f>($AF89*4*$H$7*(1+$L89))/($AG89*$V89)</f>
        <v>335.50406355698101</v>
      </c>
      <c r="AM89" s="28">
        <f t="shared" si="121"/>
        <v>1873.2722700490094</v>
      </c>
      <c r="AN89" s="28">
        <f t="shared" si="122"/>
        <v>1745.4228272860205</v>
      </c>
      <c r="AO89" s="28">
        <f t="shared" si="123"/>
        <v>1730.2637289901147</v>
      </c>
      <c r="AP89" s="28">
        <f t="shared" si="124"/>
        <v>1612.1745130649733</v>
      </c>
      <c r="AQ89" s="28">
        <f t="shared" si="125"/>
        <v>1020.4915266524838</v>
      </c>
      <c r="AR89" s="28">
        <f t="shared" ref="AR89:AR110" si="138">MAX($AM89,$AN89,$AO89,$AP89,$AQ89)</f>
        <v>1873.2722700490094</v>
      </c>
      <c r="AS89" s="27">
        <f t="shared" si="126"/>
        <v>1887.2967683274514</v>
      </c>
      <c r="AT89" s="2">
        <f t="shared" ref="AT89:AT110" si="139">PI()*($B89/(2*12))^2*62.4</f>
        <v>196.03538158400309</v>
      </c>
      <c r="AU89" s="33">
        <f t="shared" ref="AU89:AU110" si="140">0.23*($N$7/$H89)*(1+0.35*$N$7*($F89/$A89))</f>
        <v>0.18327354910714289</v>
      </c>
      <c r="AV89" s="33">
        <f t="shared" ref="AV89:AV110" si="141">IF(AU89&gt;0.33,0.33,AU89)</f>
        <v>0.18327354910714289</v>
      </c>
      <c r="AW89" s="2">
        <f t="shared" ref="AW89:AW110" si="142">$Q$7/($P$7-$O$7*AV89)</f>
        <v>2.4184132121670019</v>
      </c>
      <c r="AX89" s="7">
        <v>2.2000000000000002</v>
      </c>
      <c r="AY89" s="3">
        <f t="shared" ref="AY89:AY110" si="143">(12/$D89)*(($I89+$AT89)/$AW89+$AS89/$AX89)</f>
        <v>713.64158280104482</v>
      </c>
    </row>
    <row r="90" spans="1:51" ht="20.25" x14ac:dyDescent="0.3">
      <c r="A90" s="7">
        <v>4</v>
      </c>
      <c r="B90" s="7">
        <v>27</v>
      </c>
      <c r="C90" s="27">
        <v>22</v>
      </c>
      <c r="D90" s="27">
        <v>34</v>
      </c>
      <c r="E90" s="7">
        <v>3.5</v>
      </c>
      <c r="F90" s="2">
        <f t="shared" si="127"/>
        <v>3.4166666666666665</v>
      </c>
      <c r="G90" s="2">
        <f t="shared" si="104"/>
        <v>1640</v>
      </c>
      <c r="H90" s="2">
        <v>1.4</v>
      </c>
      <c r="I90" s="7">
        <f t="shared" si="105"/>
        <v>2296</v>
      </c>
      <c r="J90" s="7">
        <v>1.2</v>
      </c>
      <c r="K90" s="4">
        <f t="shared" ref="K90:K100" si="144">(1.75-1.15)*(($D90-24)/(96-24))+1.15</f>
        <v>1.2333333333333332</v>
      </c>
      <c r="L90" s="7">
        <f t="shared" si="128"/>
        <v>0.16500000000000001</v>
      </c>
      <c r="M90" s="2">
        <f t="shared" si="129"/>
        <v>1.8918918918918919</v>
      </c>
      <c r="N90" s="2">
        <f t="shared" si="130"/>
        <v>3.5135135135135136</v>
      </c>
      <c r="O90" s="28">
        <f t="shared" si="131"/>
        <v>2.42972972972973</v>
      </c>
      <c r="P90" s="2">
        <f t="shared" si="132"/>
        <v>10.53783783783784</v>
      </c>
      <c r="Q90" s="2">
        <f t="shared" si="106"/>
        <v>6.6</v>
      </c>
      <c r="R90" s="28">
        <f t="shared" si="133"/>
        <v>10.6</v>
      </c>
      <c r="S90" s="2">
        <f t="shared" si="134"/>
        <v>12.6</v>
      </c>
      <c r="T90" s="2">
        <f t="shared" si="135"/>
        <v>5.9366666666666656</v>
      </c>
      <c r="U90" s="2">
        <f t="shared" si="107"/>
        <v>9.9366666666666656</v>
      </c>
      <c r="V90" s="2">
        <f t="shared" si="108"/>
        <v>19.936666666666667</v>
      </c>
      <c r="W90" s="7">
        <f t="shared" ref="W90:W110" si="145">IF($A90&lt;$N90,0.5,1)</f>
        <v>1</v>
      </c>
      <c r="X90" s="2">
        <f t="shared" si="109"/>
        <v>598.0588754311384</v>
      </c>
      <c r="Y90" s="2">
        <f t="shared" si="110"/>
        <v>558.29779077011551</v>
      </c>
      <c r="Z90" s="2">
        <f t="shared" si="136"/>
        <v>356.1755081567822</v>
      </c>
      <c r="AA90" s="2">
        <f t="shared" si="111"/>
        <v>2043.3678243897227</v>
      </c>
      <c r="AB90" s="2">
        <f t="shared" si="112"/>
        <v>1907.5174517978946</v>
      </c>
      <c r="AC90" s="2">
        <f t="shared" si="113"/>
        <v>1216.9329862023392</v>
      </c>
      <c r="AD90" s="2">
        <f t="shared" si="114"/>
        <v>2043.3678243897227</v>
      </c>
      <c r="AE90" s="2">
        <f t="shared" si="115"/>
        <v>2043.3678243897227</v>
      </c>
      <c r="AF90" s="27">
        <f t="shared" si="137"/>
        <v>1</v>
      </c>
      <c r="AG90" s="28">
        <f t="shared" si="116"/>
        <v>22.6</v>
      </c>
      <c r="AH90" s="28">
        <f t="shared" si="117"/>
        <v>592.41681056858044</v>
      </c>
      <c r="AI90" s="28">
        <f t="shared" si="118"/>
        <v>555.71842407318161</v>
      </c>
      <c r="AJ90" s="28">
        <f t="shared" si="119"/>
        <v>553.03083047983148</v>
      </c>
      <c r="AK90" s="28">
        <f t="shared" si="120"/>
        <v>518.77228345895696</v>
      </c>
      <c r="AL90" s="28">
        <f t="shared" ref="AL90:AL110" si="146">($AF90*4*$H$7*(1+$L90))/($AG90*$V90)</f>
        <v>330.95954297754093</v>
      </c>
      <c r="AM90" s="28">
        <f t="shared" si="121"/>
        <v>2024.0907694426498</v>
      </c>
      <c r="AN90" s="28">
        <f t="shared" si="122"/>
        <v>1898.7046155833705</v>
      </c>
      <c r="AO90" s="28">
        <f t="shared" si="123"/>
        <v>1889.5220041394241</v>
      </c>
      <c r="AP90" s="28">
        <f t="shared" si="124"/>
        <v>1772.4719684847696</v>
      </c>
      <c r="AQ90" s="28">
        <f t="shared" si="125"/>
        <v>1130.7784385065981</v>
      </c>
      <c r="AR90" s="28">
        <f t="shared" si="138"/>
        <v>2024.0907694426498</v>
      </c>
      <c r="AS90" s="27">
        <f t="shared" si="126"/>
        <v>2043.3678243897227</v>
      </c>
      <c r="AT90" s="2">
        <f t="shared" si="139"/>
        <v>248.1072798172539</v>
      </c>
      <c r="AU90" s="33">
        <f t="shared" si="140"/>
        <v>0.1876399553571429</v>
      </c>
      <c r="AV90" s="33">
        <f t="shared" si="141"/>
        <v>0.1876399553571429</v>
      </c>
      <c r="AW90" s="2">
        <f t="shared" si="142"/>
        <v>2.4264815174608794</v>
      </c>
      <c r="AX90" s="7">
        <v>2.2000000000000002</v>
      </c>
      <c r="AY90" s="3">
        <f t="shared" si="143"/>
        <v>697.8633211611168</v>
      </c>
    </row>
    <row r="91" spans="1:51" ht="20.25" x14ac:dyDescent="0.3">
      <c r="A91" s="7">
        <v>4</v>
      </c>
      <c r="B91" s="7">
        <v>30</v>
      </c>
      <c r="C91" s="37">
        <v>24</v>
      </c>
      <c r="D91" s="37">
        <v>38</v>
      </c>
      <c r="E91" s="7">
        <v>3.75</v>
      </c>
      <c r="F91" s="2">
        <f t="shared" si="127"/>
        <v>3.7916666666666665</v>
      </c>
      <c r="G91" s="2">
        <f t="shared" si="104"/>
        <v>1820</v>
      </c>
      <c r="H91" s="2">
        <v>1.4</v>
      </c>
      <c r="I91" s="7">
        <f t="shared" si="105"/>
        <v>2548</v>
      </c>
      <c r="J91" s="7">
        <v>1.2</v>
      </c>
      <c r="K91" s="4">
        <f t="shared" si="144"/>
        <v>1.2666666666666666</v>
      </c>
      <c r="L91" s="7">
        <f t="shared" si="128"/>
        <v>0.16500000000000001</v>
      </c>
      <c r="M91" s="2">
        <f t="shared" si="129"/>
        <v>1.8421052631578947</v>
      </c>
      <c r="N91" s="2">
        <f t="shared" si="130"/>
        <v>3.4210526315789473</v>
      </c>
      <c r="O91" s="28">
        <f t="shared" si="131"/>
        <v>2.35</v>
      </c>
      <c r="P91" s="2">
        <f t="shared" si="132"/>
        <v>10.244736842105263</v>
      </c>
      <c r="Q91" s="2">
        <f t="shared" si="106"/>
        <v>6.7333333333333334</v>
      </c>
      <c r="R91" s="28">
        <f t="shared" si="133"/>
        <v>10.733333333333334</v>
      </c>
      <c r="S91" s="2">
        <f t="shared" si="134"/>
        <v>12.733333333333334</v>
      </c>
      <c r="T91" s="2">
        <f t="shared" si="135"/>
        <v>6.09</v>
      </c>
      <c r="U91" s="2">
        <f t="shared" si="107"/>
        <v>10.09</v>
      </c>
      <c r="V91" s="2">
        <f t="shared" si="108"/>
        <v>20.09</v>
      </c>
      <c r="W91" s="7">
        <f t="shared" si="145"/>
        <v>1</v>
      </c>
      <c r="X91" s="2">
        <f t="shared" si="109"/>
        <v>576.8962938127047</v>
      </c>
      <c r="Y91" s="2">
        <f t="shared" si="110"/>
        <v>544.05637223107215</v>
      </c>
      <c r="Z91" s="2">
        <f t="shared" si="136"/>
        <v>349.75594119655267</v>
      </c>
      <c r="AA91" s="2">
        <f t="shared" si="111"/>
        <v>2187.3984473731721</v>
      </c>
      <c r="AB91" s="2">
        <f t="shared" si="112"/>
        <v>2062.8804113761485</v>
      </c>
      <c r="AC91" s="2">
        <f t="shared" si="113"/>
        <v>1326.1579437035955</v>
      </c>
      <c r="AD91" s="2">
        <f t="shared" si="114"/>
        <v>2187.3984473731721</v>
      </c>
      <c r="AE91" s="2">
        <f t="shared" si="115"/>
        <v>2187.3984473731721</v>
      </c>
      <c r="AF91" s="27">
        <f t="shared" si="137"/>
        <v>1</v>
      </c>
      <c r="AG91" s="28">
        <f t="shared" si="116"/>
        <v>22.733333333333334</v>
      </c>
      <c r="AH91" s="28">
        <f t="shared" si="117"/>
        <v>570.32708135728058</v>
      </c>
      <c r="AI91" s="28">
        <f t="shared" si="118"/>
        <v>538.54932609103912</v>
      </c>
      <c r="AJ91" s="28">
        <f t="shared" si="119"/>
        <v>537.86111333403096</v>
      </c>
      <c r="AK91" s="28">
        <f t="shared" si="120"/>
        <v>507.89231229782399</v>
      </c>
      <c r="AL91" s="28">
        <f t="shared" si="146"/>
        <v>326.50725693324324</v>
      </c>
      <c r="AM91" s="28">
        <f t="shared" si="121"/>
        <v>2162.4901834796888</v>
      </c>
      <c r="AN91" s="28">
        <f t="shared" si="122"/>
        <v>2041.9995280951898</v>
      </c>
      <c r="AO91" s="28">
        <f t="shared" si="123"/>
        <v>2039.3900547248672</v>
      </c>
      <c r="AP91" s="28">
        <f t="shared" si="124"/>
        <v>1925.7583507959159</v>
      </c>
      <c r="AQ91" s="28">
        <f t="shared" si="125"/>
        <v>1238.0066825385472</v>
      </c>
      <c r="AR91" s="28">
        <f t="shared" si="138"/>
        <v>2162.4901834796888</v>
      </c>
      <c r="AS91" s="27">
        <f t="shared" si="126"/>
        <v>2187.3984473731721</v>
      </c>
      <c r="AT91" s="2">
        <f t="shared" si="139"/>
        <v>306.30528372500481</v>
      </c>
      <c r="AU91" s="33">
        <f t="shared" si="140"/>
        <v>0.19200636160714288</v>
      </c>
      <c r="AV91" s="33">
        <f t="shared" si="141"/>
        <v>0.19200636160714288</v>
      </c>
      <c r="AW91" s="2">
        <f t="shared" si="142"/>
        <v>2.4346038378877184</v>
      </c>
      <c r="AX91" s="7">
        <v>2.2000000000000002</v>
      </c>
      <c r="AY91" s="3">
        <f t="shared" si="143"/>
        <v>684.20907113437693</v>
      </c>
    </row>
    <row r="92" spans="1:51" ht="20.25" x14ac:dyDescent="0.3">
      <c r="A92" s="7">
        <v>4</v>
      </c>
      <c r="B92" s="7">
        <v>33</v>
      </c>
      <c r="C92" s="37">
        <v>27</v>
      </c>
      <c r="D92" s="37">
        <v>42</v>
      </c>
      <c r="E92" s="7">
        <v>3.75</v>
      </c>
      <c r="F92" s="2">
        <f t="shared" si="127"/>
        <v>4.125</v>
      </c>
      <c r="G92" s="2">
        <f t="shared" si="104"/>
        <v>1980</v>
      </c>
      <c r="H92" s="2">
        <v>1.4</v>
      </c>
      <c r="I92" s="7">
        <f t="shared" si="105"/>
        <v>2772</v>
      </c>
      <c r="J92" s="7">
        <v>1.2</v>
      </c>
      <c r="K92" s="4">
        <f t="shared" si="144"/>
        <v>1.2999999999999998</v>
      </c>
      <c r="L92" s="7">
        <f t="shared" si="128"/>
        <v>0.16500000000000001</v>
      </c>
      <c r="M92" s="2">
        <f t="shared" si="129"/>
        <v>1.7948717948717949</v>
      </c>
      <c r="N92" s="2">
        <f t="shared" si="130"/>
        <v>3.3333333333333335</v>
      </c>
      <c r="O92" s="28">
        <f t="shared" si="131"/>
        <v>2.2743589743589747</v>
      </c>
      <c r="P92" s="2">
        <f t="shared" si="132"/>
        <v>9.9666666666666668</v>
      </c>
      <c r="Q92" s="2">
        <f t="shared" si="106"/>
        <v>6.8666666666666663</v>
      </c>
      <c r="R92" s="28">
        <f t="shared" si="133"/>
        <v>10.866666666666667</v>
      </c>
      <c r="S92" s="2">
        <f t="shared" si="134"/>
        <v>12.866666666666667</v>
      </c>
      <c r="T92" s="2">
        <f t="shared" si="135"/>
        <v>6.2433333333333323</v>
      </c>
      <c r="U92" s="2">
        <f t="shared" si="107"/>
        <v>10.243333333333332</v>
      </c>
      <c r="V92" s="2">
        <f t="shared" si="108"/>
        <v>20.243333333333332</v>
      </c>
      <c r="W92" s="7">
        <f t="shared" si="145"/>
        <v>1</v>
      </c>
      <c r="X92" s="2">
        <f t="shared" si="109"/>
        <v>556.89661372821865</v>
      </c>
      <c r="Y92" s="2">
        <f t="shared" si="110"/>
        <v>530.3588500208233</v>
      </c>
      <c r="Z92" s="2">
        <f t="shared" si="136"/>
        <v>343.50975053942153</v>
      </c>
      <c r="AA92" s="2">
        <f t="shared" si="111"/>
        <v>2297.1985316289019</v>
      </c>
      <c r="AB92" s="2">
        <f t="shared" si="112"/>
        <v>2187.7302563358962</v>
      </c>
      <c r="AC92" s="2">
        <f t="shared" si="113"/>
        <v>1416.9777209751139</v>
      </c>
      <c r="AD92" s="2">
        <f t="shared" si="114"/>
        <v>2297.1985316289019</v>
      </c>
      <c r="AE92" s="2">
        <f t="shared" si="115"/>
        <v>2297.1985316289019</v>
      </c>
      <c r="AF92" s="27">
        <f t="shared" si="137"/>
        <v>1</v>
      </c>
      <c r="AG92" s="28">
        <f t="shared" si="116"/>
        <v>22.866666666666667</v>
      </c>
      <c r="AH92" s="28">
        <f t="shared" si="117"/>
        <v>549.49410250279243</v>
      </c>
      <c r="AI92" s="28">
        <f t="shared" si="118"/>
        <v>522.25970092102136</v>
      </c>
      <c r="AJ92" s="28">
        <f t="shared" si="119"/>
        <v>523.30909025572021</v>
      </c>
      <c r="AK92" s="28">
        <f t="shared" si="120"/>
        <v>497.37248811476621</v>
      </c>
      <c r="AL92" s="28">
        <f t="shared" si="146"/>
        <v>322.14471260499687</v>
      </c>
      <c r="AM92" s="28">
        <f t="shared" si="121"/>
        <v>2266.6631728240186</v>
      </c>
      <c r="AN92" s="28">
        <f t="shared" si="122"/>
        <v>2154.3212662992132</v>
      </c>
      <c r="AO92" s="28">
        <f t="shared" si="123"/>
        <v>2158.6499973048458</v>
      </c>
      <c r="AP92" s="28">
        <f t="shared" si="124"/>
        <v>2051.6615134734107</v>
      </c>
      <c r="AQ92" s="28">
        <f t="shared" si="125"/>
        <v>1328.8469394956121</v>
      </c>
      <c r="AR92" s="28">
        <f t="shared" si="138"/>
        <v>2266.6631728240186</v>
      </c>
      <c r="AS92" s="27">
        <f t="shared" si="126"/>
        <v>2297.1985316289019</v>
      </c>
      <c r="AT92" s="2">
        <f t="shared" si="139"/>
        <v>370.62939330725584</v>
      </c>
      <c r="AU92" s="33">
        <f t="shared" si="140"/>
        <v>0.19588761160714288</v>
      </c>
      <c r="AV92" s="33">
        <f t="shared" si="141"/>
        <v>0.19588761160714288</v>
      </c>
      <c r="AW92" s="2">
        <f t="shared" si="142"/>
        <v>2.4418694641170644</v>
      </c>
      <c r="AX92" s="7">
        <v>2.2000000000000002</v>
      </c>
      <c r="AY92" s="3">
        <f t="shared" si="143"/>
        <v>666.04513397339576</v>
      </c>
    </row>
    <row r="93" spans="1:51" ht="20.25" x14ac:dyDescent="0.3">
      <c r="A93" s="7">
        <v>4</v>
      </c>
      <c r="B93" s="7">
        <v>36</v>
      </c>
      <c r="C93" s="37">
        <v>29</v>
      </c>
      <c r="D93" s="37">
        <v>45</v>
      </c>
      <c r="E93" s="7">
        <v>4.5</v>
      </c>
      <c r="F93" s="2">
        <f t="shared" si="127"/>
        <v>4.5</v>
      </c>
      <c r="G93" s="2">
        <f t="shared" si="104"/>
        <v>2160</v>
      </c>
      <c r="H93" s="2">
        <v>1.4</v>
      </c>
      <c r="I93" s="7">
        <f t="shared" si="105"/>
        <v>3024</v>
      </c>
      <c r="J93" s="7">
        <v>1.2</v>
      </c>
      <c r="K93" s="4">
        <f t="shared" si="144"/>
        <v>1.325</v>
      </c>
      <c r="L93" s="7">
        <f t="shared" si="128"/>
        <v>0.16500000000000001</v>
      </c>
      <c r="M93" s="2">
        <f t="shared" si="129"/>
        <v>1.7610062893081759</v>
      </c>
      <c r="N93" s="2">
        <f t="shared" si="130"/>
        <v>3.2704402515723268</v>
      </c>
      <c r="O93" s="28">
        <f t="shared" si="131"/>
        <v>2.2201257861635217</v>
      </c>
      <c r="P93" s="2">
        <f t="shared" si="132"/>
        <v>9.7672955974842761</v>
      </c>
      <c r="Q93" s="2">
        <f t="shared" si="106"/>
        <v>6.9666666666666668</v>
      </c>
      <c r="R93" s="28">
        <f t="shared" si="133"/>
        <v>10.966666666666667</v>
      </c>
      <c r="S93" s="2">
        <f t="shared" si="134"/>
        <v>12.966666666666667</v>
      </c>
      <c r="T93" s="2">
        <f t="shared" si="135"/>
        <v>6.3583333333333325</v>
      </c>
      <c r="U93" s="2">
        <f t="shared" si="107"/>
        <v>10.358333333333333</v>
      </c>
      <c r="V93" s="2">
        <f t="shared" si="108"/>
        <v>20.358333333333334</v>
      </c>
      <c r="W93" s="7">
        <f t="shared" si="145"/>
        <v>1</v>
      </c>
      <c r="X93" s="2">
        <f t="shared" si="109"/>
        <v>542.60714875323026</v>
      </c>
      <c r="Y93" s="2">
        <f t="shared" si="110"/>
        <v>520.42595346278495</v>
      </c>
      <c r="Z93" s="2">
        <f t="shared" si="136"/>
        <v>338.93512443611513</v>
      </c>
      <c r="AA93" s="2">
        <f t="shared" si="111"/>
        <v>2441.732169389536</v>
      </c>
      <c r="AB93" s="2">
        <f t="shared" si="112"/>
        <v>2341.9167905825325</v>
      </c>
      <c r="AC93" s="2">
        <f t="shared" si="113"/>
        <v>1525.2080599625181</v>
      </c>
      <c r="AD93" s="2">
        <f t="shared" si="114"/>
        <v>2441.732169389536</v>
      </c>
      <c r="AE93" s="2">
        <f t="shared" si="115"/>
        <v>2441.732169389536</v>
      </c>
      <c r="AF93" s="27">
        <f t="shared" si="137"/>
        <v>1</v>
      </c>
      <c r="AG93" s="28">
        <f t="shared" si="116"/>
        <v>22.966666666666669</v>
      </c>
      <c r="AH93" s="28">
        <f t="shared" si="117"/>
        <v>534.63571647671381</v>
      </c>
      <c r="AI93" s="28">
        <f t="shared" si="118"/>
        <v>510.5809890300111</v>
      </c>
      <c r="AJ93" s="28">
        <f t="shared" si="119"/>
        <v>512.7803847442334</v>
      </c>
      <c r="AK93" s="28">
        <f t="shared" si="120"/>
        <v>489.70898862366556</v>
      </c>
      <c r="AL93" s="28">
        <f t="shared" si="146"/>
        <v>318.9302452966831</v>
      </c>
      <c r="AM93" s="28">
        <f t="shared" si="121"/>
        <v>2405.8607241452123</v>
      </c>
      <c r="AN93" s="28">
        <f t="shared" si="122"/>
        <v>2297.6144506350502</v>
      </c>
      <c r="AO93" s="28">
        <f t="shared" si="123"/>
        <v>2307.5117313490505</v>
      </c>
      <c r="AP93" s="28">
        <f t="shared" si="124"/>
        <v>2203.6904488064952</v>
      </c>
      <c r="AQ93" s="28">
        <f t="shared" si="125"/>
        <v>1435.1861038350739</v>
      </c>
      <c r="AR93" s="28">
        <f t="shared" si="138"/>
        <v>2405.8607241452123</v>
      </c>
      <c r="AS93" s="27">
        <f t="shared" si="126"/>
        <v>2441.732169389536</v>
      </c>
      <c r="AT93" s="2">
        <f t="shared" si="139"/>
        <v>441.07960856400695</v>
      </c>
      <c r="AU93" s="33">
        <f t="shared" si="140"/>
        <v>0.20025401785714292</v>
      </c>
      <c r="AV93" s="33">
        <f t="shared" si="141"/>
        <v>0.20025401785714292</v>
      </c>
      <c r="AW93" s="2">
        <f t="shared" si="142"/>
        <v>2.4500953039771014</v>
      </c>
      <c r="AX93" s="7">
        <v>2.2000000000000002</v>
      </c>
      <c r="AY93" s="3">
        <f t="shared" si="143"/>
        <v>673.104387238085</v>
      </c>
    </row>
    <row r="94" spans="1:51" ht="20.25" x14ac:dyDescent="0.3">
      <c r="A94" s="7">
        <v>4</v>
      </c>
      <c r="B94" s="7">
        <v>39</v>
      </c>
      <c r="C94" s="37">
        <v>32</v>
      </c>
      <c r="D94" s="37">
        <v>49</v>
      </c>
      <c r="E94" s="7">
        <v>4.75</v>
      </c>
      <c r="F94" s="2">
        <f t="shared" si="127"/>
        <v>4.875</v>
      </c>
      <c r="G94" s="2">
        <f t="shared" si="104"/>
        <v>2340</v>
      </c>
      <c r="H94" s="2">
        <v>1.4</v>
      </c>
      <c r="I94" s="7">
        <f t="shared" si="105"/>
        <v>3276</v>
      </c>
      <c r="J94" s="7">
        <v>1.2</v>
      </c>
      <c r="K94" s="4">
        <f t="shared" si="144"/>
        <v>1.3583333333333334</v>
      </c>
      <c r="L94" s="7">
        <f t="shared" si="128"/>
        <v>0.16500000000000001</v>
      </c>
      <c r="M94" s="2">
        <f t="shared" si="129"/>
        <v>1.7177914110429444</v>
      </c>
      <c r="N94" s="2">
        <f t="shared" si="130"/>
        <v>3.1901840490797544</v>
      </c>
      <c r="O94" s="28">
        <f t="shared" si="131"/>
        <v>2.1509202453987726</v>
      </c>
      <c r="P94" s="2">
        <f t="shared" si="132"/>
        <v>9.5128834355828218</v>
      </c>
      <c r="Q94" s="2">
        <f t="shared" si="106"/>
        <v>7.1000000000000005</v>
      </c>
      <c r="R94" s="28">
        <f t="shared" si="133"/>
        <v>11.100000000000001</v>
      </c>
      <c r="S94" s="2">
        <f t="shared" si="134"/>
        <v>13.100000000000001</v>
      </c>
      <c r="T94" s="2">
        <f t="shared" si="135"/>
        <v>6.5116666666666667</v>
      </c>
      <c r="U94" s="2">
        <f t="shared" si="107"/>
        <v>10.511666666666667</v>
      </c>
      <c r="V94" s="2">
        <f t="shared" si="108"/>
        <v>20.511666666666667</v>
      </c>
      <c r="W94" s="7">
        <f t="shared" si="145"/>
        <v>1</v>
      </c>
      <c r="X94" s="2">
        <f t="shared" si="109"/>
        <v>524.43744541506044</v>
      </c>
      <c r="Y94" s="2">
        <f t="shared" si="110"/>
        <v>507.61482758161588</v>
      </c>
      <c r="Z94" s="2">
        <f t="shared" si="136"/>
        <v>332.97750861081352</v>
      </c>
      <c r="AA94" s="2">
        <f t="shared" si="111"/>
        <v>2556.6325463984194</v>
      </c>
      <c r="AB94" s="2">
        <f t="shared" si="112"/>
        <v>2474.6222844603776</v>
      </c>
      <c r="AC94" s="2">
        <f t="shared" si="113"/>
        <v>1623.2653544777158</v>
      </c>
      <c r="AD94" s="2">
        <f t="shared" si="114"/>
        <v>2556.6325463984194</v>
      </c>
      <c r="AE94" s="2">
        <f t="shared" si="115"/>
        <v>2556.6325463984194</v>
      </c>
      <c r="AF94" s="27">
        <f t="shared" si="137"/>
        <v>1</v>
      </c>
      <c r="AG94" s="28">
        <f t="shared" si="116"/>
        <v>23.1</v>
      </c>
      <c r="AH94" s="28">
        <f t="shared" si="117"/>
        <v>515.77556568598277</v>
      </c>
      <c r="AI94" s="28">
        <f t="shared" si="118"/>
        <v>495.6804137761394</v>
      </c>
      <c r="AJ94" s="28">
        <f t="shared" si="119"/>
        <v>499.23079889783543</v>
      </c>
      <c r="AK94" s="28">
        <f t="shared" si="120"/>
        <v>479.78024829142635</v>
      </c>
      <c r="AL94" s="28">
        <f t="shared" si="146"/>
        <v>314.71900164514125</v>
      </c>
      <c r="AM94" s="28">
        <f t="shared" si="121"/>
        <v>2514.4058827191661</v>
      </c>
      <c r="AN94" s="28">
        <f t="shared" si="122"/>
        <v>2416.4420171586794</v>
      </c>
      <c r="AO94" s="28">
        <f t="shared" si="123"/>
        <v>2433.7501446269475</v>
      </c>
      <c r="AP94" s="28">
        <f t="shared" si="124"/>
        <v>2338.9287104207033</v>
      </c>
      <c r="AQ94" s="28">
        <f t="shared" si="125"/>
        <v>1534.2551330200636</v>
      </c>
      <c r="AR94" s="28">
        <f t="shared" si="138"/>
        <v>2514.4058827191661</v>
      </c>
      <c r="AS94" s="27">
        <f t="shared" si="126"/>
        <v>2556.6325463984194</v>
      </c>
      <c r="AT94" s="2">
        <f t="shared" si="139"/>
        <v>517.65592949525819</v>
      </c>
      <c r="AU94" s="33">
        <f t="shared" si="140"/>
        <v>0.20462042410714287</v>
      </c>
      <c r="AV94" s="33">
        <f t="shared" si="141"/>
        <v>0.20462042410714287</v>
      </c>
      <c r="AW94" s="2">
        <f t="shared" si="142"/>
        <v>2.4583767513556167</v>
      </c>
      <c r="AX94" s="7">
        <v>2.2000000000000002</v>
      </c>
      <c r="AY94" s="3">
        <f t="shared" si="143"/>
        <v>662.5127807483351</v>
      </c>
    </row>
    <row r="95" spans="1:51" ht="20.25" x14ac:dyDescent="0.3">
      <c r="A95" s="7">
        <v>4</v>
      </c>
      <c r="B95" s="7">
        <v>42</v>
      </c>
      <c r="C95" s="37">
        <v>34</v>
      </c>
      <c r="D95" s="37">
        <v>53</v>
      </c>
      <c r="E95" s="7">
        <v>5</v>
      </c>
      <c r="F95" s="2">
        <f t="shared" si="127"/>
        <v>5.25</v>
      </c>
      <c r="G95" s="2">
        <f t="shared" si="104"/>
        <v>2520</v>
      </c>
      <c r="H95" s="2">
        <v>1.4</v>
      </c>
      <c r="I95" s="7">
        <f t="shared" si="105"/>
        <v>3528</v>
      </c>
      <c r="J95" s="7">
        <v>1.2</v>
      </c>
      <c r="K95" s="4">
        <f t="shared" si="144"/>
        <v>1.3916666666666666</v>
      </c>
      <c r="L95" s="7">
        <f t="shared" si="128"/>
        <v>0.16500000000000001</v>
      </c>
      <c r="M95" s="2">
        <f t="shared" si="129"/>
        <v>1.6766467065868262</v>
      </c>
      <c r="N95" s="2">
        <f t="shared" si="130"/>
        <v>3.1137724550898205</v>
      </c>
      <c r="O95" s="28">
        <f t="shared" si="131"/>
        <v>2.0850299401197603</v>
      </c>
      <c r="P95" s="2">
        <f t="shared" si="132"/>
        <v>9.2706586826347301</v>
      </c>
      <c r="Q95" s="2">
        <f t="shared" si="106"/>
        <v>7.2333333333333334</v>
      </c>
      <c r="R95" s="28">
        <f t="shared" si="133"/>
        <v>11.233333333333334</v>
      </c>
      <c r="S95" s="2">
        <f t="shared" si="134"/>
        <v>13.233333333333334</v>
      </c>
      <c r="T95" s="2">
        <f t="shared" si="135"/>
        <v>6.6649999999999991</v>
      </c>
      <c r="U95" s="2">
        <f t="shared" si="107"/>
        <v>10.664999999999999</v>
      </c>
      <c r="V95" s="2">
        <f t="shared" si="108"/>
        <v>20.664999999999999</v>
      </c>
      <c r="W95" s="7">
        <f t="shared" si="145"/>
        <v>1</v>
      </c>
      <c r="X95" s="2">
        <f t="shared" si="109"/>
        <v>507.20992590716952</v>
      </c>
      <c r="Y95" s="2">
        <f t="shared" si="110"/>
        <v>495.27574955627119</v>
      </c>
      <c r="Z95" s="2">
        <f t="shared" si="136"/>
        <v>327.17678743491746</v>
      </c>
      <c r="AA95" s="2">
        <f t="shared" si="111"/>
        <v>2662.8521110126399</v>
      </c>
      <c r="AB95" s="2">
        <f t="shared" si="112"/>
        <v>2600.1976851704239</v>
      </c>
      <c r="AC95" s="2">
        <f t="shared" si="113"/>
        <v>1717.6781340333166</v>
      </c>
      <c r="AD95" s="2">
        <f t="shared" si="114"/>
        <v>2662.8521110126399</v>
      </c>
      <c r="AE95" s="2">
        <f t="shared" si="115"/>
        <v>2662.8521110126399</v>
      </c>
      <c r="AF95" s="27">
        <f t="shared" si="137"/>
        <v>1</v>
      </c>
      <c r="AG95" s="28">
        <f t="shared" si="116"/>
        <v>23.233333333333334</v>
      </c>
      <c r="AH95" s="28">
        <f t="shared" si="117"/>
        <v>497.92863646178608</v>
      </c>
      <c r="AI95" s="28">
        <f t="shared" si="118"/>
        <v>481.49770584683472</v>
      </c>
      <c r="AJ95" s="28">
        <f t="shared" si="119"/>
        <v>486.21284019248185</v>
      </c>
      <c r="AK95" s="28">
        <f t="shared" si="120"/>
        <v>470.16851404552762</v>
      </c>
      <c r="AL95" s="28">
        <f t="shared" si="146"/>
        <v>310.59106793797758</v>
      </c>
      <c r="AM95" s="28">
        <f t="shared" si="121"/>
        <v>2614.125341424377</v>
      </c>
      <c r="AN95" s="28">
        <f t="shared" si="122"/>
        <v>2527.8629556958822</v>
      </c>
      <c r="AO95" s="28">
        <f t="shared" si="123"/>
        <v>2552.6174110105298</v>
      </c>
      <c r="AP95" s="28">
        <f t="shared" si="124"/>
        <v>2468.3846987390198</v>
      </c>
      <c r="AQ95" s="28">
        <f t="shared" si="125"/>
        <v>1630.6031066743824</v>
      </c>
      <c r="AR95" s="28">
        <f t="shared" si="138"/>
        <v>2614.125341424377</v>
      </c>
      <c r="AS95" s="27">
        <f t="shared" si="126"/>
        <v>2662.8521110126399</v>
      </c>
      <c r="AT95" s="2">
        <f t="shared" si="139"/>
        <v>600.35835610100946</v>
      </c>
      <c r="AU95" s="33">
        <f t="shared" si="140"/>
        <v>0.20898683035714291</v>
      </c>
      <c r="AV95" s="33">
        <f t="shared" si="141"/>
        <v>0.20898683035714291</v>
      </c>
      <c r="AW95" s="2">
        <f t="shared" si="142"/>
        <v>2.4667143720337452</v>
      </c>
      <c r="AX95" s="7">
        <v>2.2000000000000002</v>
      </c>
      <c r="AY95" s="3">
        <f t="shared" si="143"/>
        <v>652.98424488532737</v>
      </c>
    </row>
    <row r="96" spans="1:51" ht="20.25" x14ac:dyDescent="0.3">
      <c r="A96" s="7">
        <v>4</v>
      </c>
      <c r="B96" s="7">
        <v>48</v>
      </c>
      <c r="C96" s="37">
        <v>38</v>
      </c>
      <c r="D96" s="37">
        <v>60</v>
      </c>
      <c r="E96" s="7">
        <v>5.5</v>
      </c>
      <c r="F96" s="2">
        <f t="shared" si="127"/>
        <v>5.916666666666667</v>
      </c>
      <c r="G96" s="2">
        <f t="shared" si="104"/>
        <v>2840</v>
      </c>
      <c r="H96" s="2">
        <v>1.4</v>
      </c>
      <c r="I96" s="7">
        <f t="shared" si="105"/>
        <v>3975.9999999999995</v>
      </c>
      <c r="J96" s="7">
        <v>1.2</v>
      </c>
      <c r="K96" s="4">
        <f t="shared" si="144"/>
        <v>1.45</v>
      </c>
      <c r="L96" s="7">
        <f t="shared" si="128"/>
        <v>0.16500000000000001</v>
      </c>
      <c r="M96" s="2">
        <f t="shared" si="129"/>
        <v>1.6091954022988504</v>
      </c>
      <c r="N96" s="2">
        <f t="shared" si="130"/>
        <v>2.9885057471264367</v>
      </c>
      <c r="O96" s="28">
        <f t="shared" si="131"/>
        <v>1.9770114942528736</v>
      </c>
      <c r="P96" s="2">
        <f t="shared" si="132"/>
        <v>8.8735632183908031</v>
      </c>
      <c r="Q96" s="2">
        <f t="shared" si="106"/>
        <v>7.4666666666666668</v>
      </c>
      <c r="R96" s="28">
        <f t="shared" si="133"/>
        <v>11.466666666666667</v>
      </c>
      <c r="S96" s="2">
        <f t="shared" si="134"/>
        <v>13.466666666666667</v>
      </c>
      <c r="T96" s="2">
        <f t="shared" si="135"/>
        <v>6.9333333333333327</v>
      </c>
      <c r="U96" s="2">
        <f t="shared" si="107"/>
        <v>10.933333333333334</v>
      </c>
      <c r="V96" s="2">
        <f t="shared" si="108"/>
        <v>20.933333333333334</v>
      </c>
      <c r="W96" s="7">
        <f t="shared" si="145"/>
        <v>1</v>
      </c>
      <c r="X96" s="2">
        <f t="shared" si="109"/>
        <v>479.13175932977919</v>
      </c>
      <c r="Y96" s="2">
        <f t="shared" si="110"/>
        <v>474.74945665298242</v>
      </c>
      <c r="Z96" s="2">
        <f t="shared" si="136"/>
        <v>317.38664312291098</v>
      </c>
      <c r="AA96" s="2">
        <f t="shared" si="111"/>
        <v>2834.8629093678605</v>
      </c>
      <c r="AB96" s="2">
        <f t="shared" si="112"/>
        <v>2808.9342851968127</v>
      </c>
      <c r="AC96" s="2">
        <f t="shared" si="113"/>
        <v>1877.8709718105567</v>
      </c>
      <c r="AD96" s="2">
        <f t="shared" si="114"/>
        <v>2834.8629093678605</v>
      </c>
      <c r="AE96" s="2">
        <f t="shared" si="115"/>
        <v>2834.8629093678605</v>
      </c>
      <c r="AF96" s="27">
        <f t="shared" si="137"/>
        <v>1</v>
      </c>
      <c r="AG96" s="28">
        <f t="shared" si="116"/>
        <v>23.466666666666669</v>
      </c>
      <c r="AH96" s="28">
        <f t="shared" si="117"/>
        <v>468.91771019677998</v>
      </c>
      <c r="AI96" s="28">
        <f t="shared" si="118"/>
        <v>458.26048951048955</v>
      </c>
      <c r="AJ96" s="28">
        <f t="shared" si="119"/>
        <v>464.62882870107768</v>
      </c>
      <c r="AK96" s="28">
        <f t="shared" si="120"/>
        <v>454.069082594235</v>
      </c>
      <c r="AL96" s="28">
        <f t="shared" si="146"/>
        <v>303.56108859293568</v>
      </c>
      <c r="AM96" s="28">
        <f t="shared" si="121"/>
        <v>2774.4297853309486</v>
      </c>
      <c r="AN96" s="28">
        <f t="shared" si="122"/>
        <v>2711.3745629370633</v>
      </c>
      <c r="AO96" s="28">
        <f t="shared" si="123"/>
        <v>2749.053903148043</v>
      </c>
      <c r="AP96" s="28">
        <f t="shared" si="124"/>
        <v>2686.5754053492237</v>
      </c>
      <c r="AQ96" s="28">
        <f t="shared" si="125"/>
        <v>1796.0697741748695</v>
      </c>
      <c r="AR96" s="28">
        <f t="shared" si="138"/>
        <v>2774.4297853309486</v>
      </c>
      <c r="AS96" s="27">
        <f t="shared" si="126"/>
        <v>2834.8629093678605</v>
      </c>
      <c r="AT96" s="2">
        <f t="shared" si="139"/>
        <v>784.14152633601236</v>
      </c>
      <c r="AU96" s="33">
        <f t="shared" si="140"/>
        <v>0.21674933035714289</v>
      </c>
      <c r="AV96" s="33">
        <f t="shared" si="141"/>
        <v>0.21674933035714289</v>
      </c>
      <c r="AW96" s="2">
        <f t="shared" si="142"/>
        <v>2.4816772961516307</v>
      </c>
      <c r="AX96" s="7">
        <v>2.2000000000000002</v>
      </c>
      <c r="AY96" s="3">
        <f t="shared" si="143"/>
        <v>641.33773575304212</v>
      </c>
    </row>
    <row r="97" spans="1:51" ht="20.25" x14ac:dyDescent="0.3">
      <c r="A97" s="7">
        <v>4</v>
      </c>
      <c r="B97" s="7">
        <v>54</v>
      </c>
      <c r="C97" s="37">
        <v>43</v>
      </c>
      <c r="D97" s="37">
        <v>68</v>
      </c>
      <c r="E97" s="7">
        <v>6</v>
      </c>
      <c r="F97" s="2">
        <f t="shared" si="127"/>
        <v>6.666666666666667</v>
      </c>
      <c r="G97" s="2">
        <f t="shared" si="104"/>
        <v>3200</v>
      </c>
      <c r="H97" s="2">
        <v>1.4</v>
      </c>
      <c r="I97" s="7">
        <f t="shared" si="105"/>
        <v>4480</v>
      </c>
      <c r="J97" s="7">
        <v>1.2</v>
      </c>
      <c r="K97" s="4">
        <f t="shared" si="144"/>
        <v>1.5166666666666666</v>
      </c>
      <c r="L97" s="7">
        <f t="shared" si="128"/>
        <v>0.16500000000000001</v>
      </c>
      <c r="M97" s="2">
        <f t="shared" si="129"/>
        <v>1.5384615384615383</v>
      </c>
      <c r="N97" s="2">
        <f t="shared" si="130"/>
        <v>2.8571428571428572</v>
      </c>
      <c r="O97" s="28">
        <f t="shared" si="131"/>
        <v>1.8637362637362638</v>
      </c>
      <c r="P97" s="2">
        <f t="shared" si="132"/>
        <v>8.4571428571428573</v>
      </c>
      <c r="Q97" s="2">
        <f t="shared" si="106"/>
        <v>7.7333333333333334</v>
      </c>
      <c r="R97" s="28">
        <f t="shared" si="133"/>
        <v>11.733333333333334</v>
      </c>
      <c r="S97" s="2">
        <f t="shared" si="134"/>
        <v>13.733333333333334</v>
      </c>
      <c r="T97" s="2">
        <f t="shared" si="135"/>
        <v>7.2399999999999993</v>
      </c>
      <c r="U97" s="2">
        <f t="shared" si="107"/>
        <v>11.239999999999998</v>
      </c>
      <c r="V97" s="2">
        <f t="shared" si="108"/>
        <v>21.24</v>
      </c>
      <c r="W97" s="7">
        <f t="shared" si="145"/>
        <v>1</v>
      </c>
      <c r="X97" s="2">
        <f t="shared" si="109"/>
        <v>449.92758676178727</v>
      </c>
      <c r="Y97" s="2">
        <f t="shared" si="110"/>
        <v>452.8296997546903</v>
      </c>
      <c r="Z97" s="2">
        <f t="shared" si="136"/>
        <v>306.73029455323348</v>
      </c>
      <c r="AA97" s="2">
        <f t="shared" si="111"/>
        <v>2999.5172450785817</v>
      </c>
      <c r="AB97" s="2">
        <f t="shared" si="112"/>
        <v>3018.8646650312689</v>
      </c>
      <c r="AC97" s="2">
        <f t="shared" si="113"/>
        <v>2044.86863035489</v>
      </c>
      <c r="AD97" s="2">
        <f t="shared" si="114"/>
        <v>2999.5172450785817</v>
      </c>
      <c r="AE97" s="2">
        <f t="shared" si="115"/>
        <v>3018.8646650312689</v>
      </c>
      <c r="AF97" s="27">
        <f t="shared" si="137"/>
        <v>1</v>
      </c>
      <c r="AG97" s="28">
        <f t="shared" si="116"/>
        <v>23.733333333333334</v>
      </c>
      <c r="AH97" s="28">
        <f t="shared" si="117"/>
        <v>438.84982420894028</v>
      </c>
      <c r="AI97" s="28">
        <f t="shared" si="118"/>
        <v>433.91892730771622</v>
      </c>
      <c r="AJ97" s="28">
        <f t="shared" si="119"/>
        <v>441.68048366224525</v>
      </c>
      <c r="AK97" s="28">
        <f t="shared" si="120"/>
        <v>436.71778159862453</v>
      </c>
      <c r="AL97" s="28">
        <f t="shared" si="146"/>
        <v>295.81666984066527</v>
      </c>
      <c r="AM97" s="28">
        <f t="shared" si="121"/>
        <v>2925.6654947262687</v>
      </c>
      <c r="AN97" s="28">
        <f t="shared" si="122"/>
        <v>2892.7928487181084</v>
      </c>
      <c r="AO97" s="28">
        <f t="shared" si="123"/>
        <v>2944.5365577483017</v>
      </c>
      <c r="AP97" s="28">
        <f t="shared" si="124"/>
        <v>2911.4518773241634</v>
      </c>
      <c r="AQ97" s="28">
        <f t="shared" si="125"/>
        <v>1972.111132271102</v>
      </c>
      <c r="AR97" s="28">
        <f t="shared" si="138"/>
        <v>2944.5365577483017</v>
      </c>
      <c r="AS97" s="27">
        <f t="shared" si="126"/>
        <v>3018.8646650312689</v>
      </c>
      <c r="AT97" s="2">
        <f t="shared" si="139"/>
        <v>992.42911926901559</v>
      </c>
      <c r="AU97" s="33">
        <f t="shared" si="140"/>
        <v>0.22548214285714288</v>
      </c>
      <c r="AV97" s="33">
        <f t="shared" si="141"/>
        <v>0.22548214285714288</v>
      </c>
      <c r="AW97" s="2">
        <f t="shared" si="142"/>
        <v>2.498729059602891</v>
      </c>
      <c r="AX97" s="7">
        <v>2.2000000000000002</v>
      </c>
      <c r="AY97" s="3">
        <f t="shared" si="143"/>
        <v>628.64051401816766</v>
      </c>
    </row>
    <row r="98" spans="1:51" ht="20.25" x14ac:dyDescent="0.3">
      <c r="A98" s="7">
        <v>4</v>
      </c>
      <c r="B98" s="7">
        <v>60</v>
      </c>
      <c r="C98" s="37">
        <v>48</v>
      </c>
      <c r="D98" s="37">
        <v>76</v>
      </c>
      <c r="E98" s="7">
        <v>6.5</v>
      </c>
      <c r="F98" s="2">
        <f t="shared" si="127"/>
        <v>7.416666666666667</v>
      </c>
      <c r="G98" s="2">
        <f t="shared" si="104"/>
        <v>3560</v>
      </c>
      <c r="H98" s="2">
        <v>1.4</v>
      </c>
      <c r="I98" s="7">
        <f t="shared" si="105"/>
        <v>4984</v>
      </c>
      <c r="J98" s="7">
        <v>1.2</v>
      </c>
      <c r="K98" s="4">
        <f t="shared" si="144"/>
        <v>1.5833333333333333</v>
      </c>
      <c r="L98" s="7">
        <f t="shared" si="128"/>
        <v>0.16500000000000001</v>
      </c>
      <c r="M98" s="2">
        <f t="shared" si="129"/>
        <v>1.4736842105263157</v>
      </c>
      <c r="N98" s="2">
        <f t="shared" si="130"/>
        <v>2.736842105263158</v>
      </c>
      <c r="O98" s="28">
        <f t="shared" si="131"/>
        <v>1.76</v>
      </c>
      <c r="P98" s="2">
        <f t="shared" si="132"/>
        <v>8.0757894736842104</v>
      </c>
      <c r="Q98" s="2">
        <f t="shared" si="106"/>
        <v>8</v>
      </c>
      <c r="R98" s="28">
        <f t="shared" si="133"/>
        <v>12</v>
      </c>
      <c r="S98" s="2">
        <f t="shared" si="134"/>
        <v>14</v>
      </c>
      <c r="T98" s="2">
        <f t="shared" si="135"/>
        <v>7.546666666666666</v>
      </c>
      <c r="U98" s="2">
        <f t="shared" si="107"/>
        <v>11.546666666666667</v>
      </c>
      <c r="V98" s="2">
        <f t="shared" si="108"/>
        <v>21.546666666666667</v>
      </c>
      <c r="W98" s="7">
        <f t="shared" si="145"/>
        <v>1</v>
      </c>
      <c r="X98" s="2">
        <f t="shared" si="109"/>
        <v>423.42251388187788</v>
      </c>
      <c r="Y98" s="2">
        <f t="shared" si="110"/>
        <v>432.40679643681955</v>
      </c>
      <c r="Z98" s="2">
        <f t="shared" si="136"/>
        <v>296.60537482319666</v>
      </c>
      <c r="AA98" s="2">
        <f t="shared" si="111"/>
        <v>3140.3836446239279</v>
      </c>
      <c r="AB98" s="2">
        <f t="shared" si="112"/>
        <v>3207.0170735730785</v>
      </c>
      <c r="AC98" s="2">
        <f t="shared" si="113"/>
        <v>2199.8231966053754</v>
      </c>
      <c r="AD98" s="2">
        <f t="shared" si="114"/>
        <v>3140.3836446239279</v>
      </c>
      <c r="AE98" s="2">
        <f t="shared" si="115"/>
        <v>3207.0170735730785</v>
      </c>
      <c r="AF98" s="27">
        <f t="shared" si="137"/>
        <v>1</v>
      </c>
      <c r="AG98" s="28">
        <f t="shared" si="116"/>
        <v>24</v>
      </c>
      <c r="AH98" s="28">
        <f t="shared" si="117"/>
        <v>411.66077738515907</v>
      </c>
      <c r="AI98" s="28">
        <f t="shared" si="118"/>
        <v>411.66077738515907</v>
      </c>
      <c r="AJ98" s="28">
        <f t="shared" si="119"/>
        <v>420.39549653579678</v>
      </c>
      <c r="AK98" s="28">
        <f t="shared" si="120"/>
        <v>420.39549653579678</v>
      </c>
      <c r="AL98" s="28">
        <f t="shared" si="146"/>
        <v>288.36633663366337</v>
      </c>
      <c r="AM98" s="28">
        <f t="shared" si="121"/>
        <v>3053.1507656065965</v>
      </c>
      <c r="AN98" s="28">
        <f t="shared" si="122"/>
        <v>3053.1507656065965</v>
      </c>
      <c r="AO98" s="28">
        <f t="shared" si="123"/>
        <v>3117.9332659738261</v>
      </c>
      <c r="AP98" s="28">
        <f t="shared" si="124"/>
        <v>3117.9332659738261</v>
      </c>
      <c r="AQ98" s="28">
        <f t="shared" si="125"/>
        <v>2138.7169966996698</v>
      </c>
      <c r="AR98" s="28">
        <f t="shared" si="138"/>
        <v>3117.9332659738261</v>
      </c>
      <c r="AS98" s="27">
        <f t="shared" si="126"/>
        <v>3207.0170735730785</v>
      </c>
      <c r="AT98" s="2">
        <f t="shared" si="139"/>
        <v>1225.2211349000193</v>
      </c>
      <c r="AU98" s="33">
        <f t="shared" si="140"/>
        <v>0.23421495535714287</v>
      </c>
      <c r="AV98" s="33">
        <f t="shared" si="141"/>
        <v>0.23421495535714287</v>
      </c>
      <c r="AW98" s="2">
        <f t="shared" si="142"/>
        <v>2.5160167717878963</v>
      </c>
      <c r="AX98" s="7">
        <v>2.2000000000000002</v>
      </c>
      <c r="AY98" s="3">
        <f t="shared" si="143"/>
        <v>619.83355503659868</v>
      </c>
    </row>
    <row r="99" spans="1:51" ht="20.25" x14ac:dyDescent="0.3">
      <c r="A99" s="7">
        <v>4</v>
      </c>
      <c r="B99" s="7">
        <v>66</v>
      </c>
      <c r="C99" s="37">
        <v>53</v>
      </c>
      <c r="D99" s="37">
        <v>83</v>
      </c>
      <c r="E99" s="7">
        <v>7</v>
      </c>
      <c r="F99" s="2">
        <f t="shared" si="127"/>
        <v>8.0833333333333339</v>
      </c>
      <c r="G99" s="2">
        <f t="shared" si="104"/>
        <v>3880.0000000000005</v>
      </c>
      <c r="H99" s="2">
        <v>1.4</v>
      </c>
      <c r="I99" s="7">
        <f t="shared" si="105"/>
        <v>5432</v>
      </c>
      <c r="J99" s="7">
        <v>1.2</v>
      </c>
      <c r="K99" s="4">
        <f t="shared" si="144"/>
        <v>1.6416666666666666</v>
      </c>
      <c r="L99" s="7">
        <f t="shared" si="128"/>
        <v>0.16500000000000001</v>
      </c>
      <c r="M99" s="2">
        <f t="shared" si="129"/>
        <v>1.4213197969543145</v>
      </c>
      <c r="N99" s="2">
        <f t="shared" si="130"/>
        <v>2.6395939086294415</v>
      </c>
      <c r="O99" s="28">
        <f t="shared" si="131"/>
        <v>1.6761421319796954</v>
      </c>
      <c r="P99" s="2">
        <f t="shared" si="132"/>
        <v>7.7675126903553302</v>
      </c>
      <c r="Q99" s="2">
        <f t="shared" si="106"/>
        <v>8.2333333333333325</v>
      </c>
      <c r="R99" s="28">
        <f t="shared" si="133"/>
        <v>12.233333333333333</v>
      </c>
      <c r="S99" s="2">
        <f t="shared" si="134"/>
        <v>14.233333333333333</v>
      </c>
      <c r="T99" s="2">
        <f t="shared" si="135"/>
        <v>7.8149999999999995</v>
      </c>
      <c r="U99" s="2">
        <f t="shared" si="107"/>
        <v>11.815</v>
      </c>
      <c r="V99" s="2">
        <f t="shared" si="108"/>
        <v>21.814999999999998</v>
      </c>
      <c r="W99" s="7">
        <f t="shared" si="145"/>
        <v>1</v>
      </c>
      <c r="X99" s="2">
        <f t="shared" si="109"/>
        <v>402.18099763110934</v>
      </c>
      <c r="Y99" s="2">
        <f t="shared" si="110"/>
        <v>415.65865643344262</v>
      </c>
      <c r="Z99" s="2">
        <f t="shared" si="136"/>
        <v>288.15443469971302</v>
      </c>
      <c r="AA99" s="2">
        <f t="shared" si="111"/>
        <v>3250.9630641848007</v>
      </c>
      <c r="AB99" s="2">
        <f t="shared" si="112"/>
        <v>3359.9074728369947</v>
      </c>
      <c r="AC99" s="2">
        <f t="shared" si="113"/>
        <v>2329.2483471560136</v>
      </c>
      <c r="AD99" s="2">
        <f t="shared" si="114"/>
        <v>3250.9630641848007</v>
      </c>
      <c r="AE99" s="2">
        <f t="shared" si="115"/>
        <v>3359.9074728369947</v>
      </c>
      <c r="AF99" s="27">
        <f t="shared" si="137"/>
        <v>1</v>
      </c>
      <c r="AG99" s="28">
        <f t="shared" si="116"/>
        <v>24.233333333333334</v>
      </c>
      <c r="AH99" s="28">
        <f t="shared" si="117"/>
        <v>389.94388280763786</v>
      </c>
      <c r="AI99" s="28">
        <f t="shared" si="118"/>
        <v>393.69850066135643</v>
      </c>
      <c r="AJ99" s="28">
        <f t="shared" si="119"/>
        <v>403.0114584402362</v>
      </c>
      <c r="AK99" s="28">
        <f t="shared" si="120"/>
        <v>406.89189889289315</v>
      </c>
      <c r="AL99" s="28">
        <f t="shared" si="146"/>
        <v>282.07689962580798</v>
      </c>
      <c r="AM99" s="28">
        <f t="shared" si="121"/>
        <v>3152.0463860284062</v>
      </c>
      <c r="AN99" s="28">
        <f t="shared" si="122"/>
        <v>3182.3962136792979</v>
      </c>
      <c r="AO99" s="28">
        <f t="shared" si="123"/>
        <v>3257.6759557252431</v>
      </c>
      <c r="AP99" s="28">
        <f t="shared" si="124"/>
        <v>3289.0428493842201</v>
      </c>
      <c r="AQ99" s="28">
        <f t="shared" si="125"/>
        <v>2280.1216053086146</v>
      </c>
      <c r="AR99" s="28">
        <f t="shared" si="138"/>
        <v>3289.0428493842201</v>
      </c>
      <c r="AS99" s="27">
        <f t="shared" si="126"/>
        <v>3359.9074728369947</v>
      </c>
      <c r="AT99" s="2">
        <f t="shared" si="139"/>
        <v>1482.5175732290234</v>
      </c>
      <c r="AU99" s="33">
        <f t="shared" si="140"/>
        <v>0.24197745535714291</v>
      </c>
      <c r="AV99" s="33">
        <f t="shared" si="141"/>
        <v>0.24197745535714291</v>
      </c>
      <c r="AW99" s="2">
        <f t="shared" si="142"/>
        <v>2.5315856910279382</v>
      </c>
      <c r="AX99" s="7">
        <v>2.2000000000000002</v>
      </c>
      <c r="AY99" s="3">
        <f t="shared" si="143"/>
        <v>615.69104265568956</v>
      </c>
    </row>
    <row r="100" spans="1:51" ht="20.25" x14ac:dyDescent="0.3">
      <c r="A100" s="7">
        <v>4</v>
      </c>
      <c r="B100" s="7">
        <v>72</v>
      </c>
      <c r="C100" s="37">
        <v>58</v>
      </c>
      <c r="D100" s="37">
        <v>91</v>
      </c>
      <c r="E100" s="7">
        <v>7.5</v>
      </c>
      <c r="F100" s="2">
        <f t="shared" si="127"/>
        <v>8.8333333333333339</v>
      </c>
      <c r="G100" s="2">
        <f t="shared" si="104"/>
        <v>4240</v>
      </c>
      <c r="H100" s="2">
        <v>1.4</v>
      </c>
      <c r="I100" s="7">
        <f t="shared" si="105"/>
        <v>5936</v>
      </c>
      <c r="J100" s="7">
        <v>1.2</v>
      </c>
      <c r="K100" s="4">
        <f t="shared" si="144"/>
        <v>1.7083333333333335</v>
      </c>
      <c r="L100" s="7">
        <f t="shared" si="128"/>
        <v>0.16500000000000001</v>
      </c>
      <c r="M100" s="2">
        <f t="shared" si="129"/>
        <v>1.365853658536585</v>
      </c>
      <c r="N100" s="2">
        <f t="shared" si="130"/>
        <v>2.5365853658536581</v>
      </c>
      <c r="O100" s="28">
        <f t="shared" si="131"/>
        <v>1.5873170731707313</v>
      </c>
      <c r="P100" s="2">
        <f t="shared" si="132"/>
        <v>7.4409756097560962</v>
      </c>
      <c r="Q100" s="2">
        <f t="shared" si="106"/>
        <v>8.5</v>
      </c>
      <c r="R100" s="28">
        <f t="shared" si="133"/>
        <v>12.5</v>
      </c>
      <c r="S100" s="2">
        <f t="shared" si="134"/>
        <v>14.5</v>
      </c>
      <c r="T100" s="2">
        <f t="shared" si="135"/>
        <v>8.1216666666666661</v>
      </c>
      <c r="U100" s="2">
        <f t="shared" si="107"/>
        <v>12.121666666666666</v>
      </c>
      <c r="V100" s="2">
        <f t="shared" si="108"/>
        <v>22.121666666666666</v>
      </c>
      <c r="W100" s="7">
        <f t="shared" si="145"/>
        <v>1</v>
      </c>
      <c r="X100" s="2">
        <f t="shared" si="109"/>
        <v>379.87786324362963</v>
      </c>
      <c r="Y100" s="2">
        <f t="shared" si="110"/>
        <v>397.69198310235782</v>
      </c>
      <c r="Z100" s="2">
        <f t="shared" si="136"/>
        <v>278.9339000355921</v>
      </c>
      <c r="AA100" s="2">
        <f t="shared" si="111"/>
        <v>3355.5877919853951</v>
      </c>
      <c r="AB100" s="2">
        <f t="shared" si="112"/>
        <v>3512.9458507374943</v>
      </c>
      <c r="AC100" s="2">
        <f t="shared" si="113"/>
        <v>2463.9161169810636</v>
      </c>
      <c r="AD100" s="2">
        <f t="shared" si="114"/>
        <v>3355.5877919853951</v>
      </c>
      <c r="AE100" s="2">
        <f t="shared" si="115"/>
        <v>3512.9458507374943</v>
      </c>
      <c r="AF100" s="27">
        <f t="shared" si="137"/>
        <v>1</v>
      </c>
      <c r="AG100" s="28">
        <f t="shared" si="116"/>
        <v>24.5</v>
      </c>
      <c r="AH100" s="28">
        <f t="shared" si="117"/>
        <v>367.21526780217528</v>
      </c>
      <c r="AI100" s="28">
        <f t="shared" si="118"/>
        <v>374.70945694099515</v>
      </c>
      <c r="AJ100" s="28">
        <f t="shared" si="119"/>
        <v>384.43558366561257</v>
      </c>
      <c r="AK100" s="28">
        <f t="shared" si="120"/>
        <v>392.28120782205366</v>
      </c>
      <c r="AL100" s="28">
        <f t="shared" si="146"/>
        <v>275.13888098748879</v>
      </c>
      <c r="AM100" s="28">
        <f t="shared" si="121"/>
        <v>3243.7348655858818</v>
      </c>
      <c r="AN100" s="28">
        <f t="shared" si="122"/>
        <v>3309.933536312124</v>
      </c>
      <c r="AO100" s="28">
        <f t="shared" si="123"/>
        <v>3395.8476557129111</v>
      </c>
      <c r="AP100" s="28">
        <f t="shared" si="124"/>
        <v>3465.1506690948077</v>
      </c>
      <c r="AQ100" s="28">
        <f t="shared" si="125"/>
        <v>2430.393448722818</v>
      </c>
      <c r="AR100" s="28">
        <f t="shared" si="138"/>
        <v>3465.1506690948077</v>
      </c>
      <c r="AS100" s="27">
        <f t="shared" si="126"/>
        <v>3512.9458507374943</v>
      </c>
      <c r="AT100" s="2">
        <f t="shared" si="139"/>
        <v>1764.3184342560278</v>
      </c>
      <c r="AU100" s="33">
        <f t="shared" si="140"/>
        <v>0.2507102678571429</v>
      </c>
      <c r="AV100" s="33">
        <f t="shared" si="141"/>
        <v>0.2507102678571429</v>
      </c>
      <c r="AW100" s="2">
        <f t="shared" si="142"/>
        <v>2.549332650796436</v>
      </c>
      <c r="AX100" s="7">
        <v>2.2000000000000002</v>
      </c>
      <c r="AY100" s="3">
        <f t="shared" si="143"/>
        <v>608.87693743922785</v>
      </c>
    </row>
    <row r="101" spans="1:51" ht="20.25" x14ac:dyDescent="0.3">
      <c r="A101" s="7">
        <v>4</v>
      </c>
      <c r="B101" s="7">
        <v>78</v>
      </c>
      <c r="C101" s="37">
        <v>63</v>
      </c>
      <c r="D101" s="37">
        <v>98</v>
      </c>
      <c r="E101" s="7">
        <v>8</v>
      </c>
      <c r="F101" s="2">
        <f t="shared" si="127"/>
        <v>9.5</v>
      </c>
      <c r="G101" s="2">
        <f t="shared" si="104"/>
        <v>4560</v>
      </c>
      <c r="H101" s="2">
        <v>1.4</v>
      </c>
      <c r="I101" s="7">
        <f t="shared" si="105"/>
        <v>6384</v>
      </c>
      <c r="J101" s="7">
        <v>1.2</v>
      </c>
      <c r="K101" s="4">
        <v>1.75</v>
      </c>
      <c r="L101" s="7">
        <f t="shared" si="128"/>
        <v>0.16500000000000001</v>
      </c>
      <c r="M101" s="2">
        <f t="shared" si="129"/>
        <v>1.3333333333333333</v>
      </c>
      <c r="N101" s="2">
        <f t="shared" si="130"/>
        <v>2.4761904761904758</v>
      </c>
      <c r="O101" s="28">
        <f t="shared" si="131"/>
        <v>1.5295238095238095</v>
      </c>
      <c r="P101" s="2">
        <f t="shared" si="132"/>
        <v>7.2438095238095235</v>
      </c>
      <c r="Q101" s="2">
        <f t="shared" si="106"/>
        <v>8.6666666666666661</v>
      </c>
      <c r="R101" s="28">
        <f t="shared" si="133"/>
        <v>12.666666666666666</v>
      </c>
      <c r="S101" s="2">
        <f t="shared" si="134"/>
        <v>14.666666666666666</v>
      </c>
      <c r="T101" s="2">
        <f t="shared" si="135"/>
        <v>8.3233333333333324</v>
      </c>
      <c r="U101" s="2">
        <f t="shared" si="107"/>
        <v>12.323333333333332</v>
      </c>
      <c r="V101" s="2">
        <f t="shared" si="108"/>
        <v>22.323333333333331</v>
      </c>
      <c r="W101" s="7">
        <f t="shared" si="145"/>
        <v>1</v>
      </c>
      <c r="X101" s="2">
        <f t="shared" si="109"/>
        <v>366.4615720683002</v>
      </c>
      <c r="Y101" s="2">
        <f t="shared" si="110"/>
        <v>386.73863328989108</v>
      </c>
      <c r="Z101" s="2">
        <f t="shared" si="136"/>
        <v>273.27297161551309</v>
      </c>
      <c r="AA101" s="2">
        <f t="shared" si="111"/>
        <v>3481.3849346488519</v>
      </c>
      <c r="AB101" s="2">
        <f t="shared" si="112"/>
        <v>3674.0170162539653</v>
      </c>
      <c r="AC101" s="2">
        <f t="shared" si="113"/>
        <v>2596.0932303473742</v>
      </c>
      <c r="AD101" s="2">
        <f t="shared" si="114"/>
        <v>3481.3849346488519</v>
      </c>
      <c r="AE101" s="2">
        <f t="shared" si="115"/>
        <v>3674.0170162539653</v>
      </c>
      <c r="AF101" s="27">
        <f t="shared" si="137"/>
        <v>1</v>
      </c>
      <c r="AG101" s="28">
        <f t="shared" si="116"/>
        <v>24.666666666666668</v>
      </c>
      <c r="AH101" s="28">
        <f t="shared" si="117"/>
        <v>353.60327129397388</v>
      </c>
      <c r="AI101" s="28">
        <f t="shared" si="118"/>
        <v>363.16011646408123</v>
      </c>
      <c r="AJ101" s="28">
        <f t="shared" si="119"/>
        <v>373.16885668322828</v>
      </c>
      <c r="AK101" s="28">
        <f t="shared" si="120"/>
        <v>383.25450145845059</v>
      </c>
      <c r="AL101" s="28">
        <f t="shared" si="146"/>
        <v>270.81105295231026</v>
      </c>
      <c r="AM101" s="28">
        <f t="shared" si="121"/>
        <v>3359.2310772927517</v>
      </c>
      <c r="AN101" s="28">
        <f t="shared" si="122"/>
        <v>3450.0211064087716</v>
      </c>
      <c r="AO101" s="28">
        <f t="shared" si="123"/>
        <v>3545.1041384906689</v>
      </c>
      <c r="AP101" s="28">
        <f t="shared" si="124"/>
        <v>3640.9177638552806</v>
      </c>
      <c r="AQ101" s="28">
        <f t="shared" si="125"/>
        <v>2572.7050030469477</v>
      </c>
      <c r="AR101" s="28">
        <f t="shared" si="138"/>
        <v>3640.9177638552806</v>
      </c>
      <c r="AS101" s="27">
        <f t="shared" si="126"/>
        <v>3674.0170162539653</v>
      </c>
      <c r="AT101" s="2">
        <f t="shared" si="139"/>
        <v>2070.6237179810328</v>
      </c>
      <c r="AU101" s="33">
        <f t="shared" si="140"/>
        <v>0.2584727678571429</v>
      </c>
      <c r="AV101" s="33">
        <f t="shared" si="141"/>
        <v>0.2584727678571429</v>
      </c>
      <c r="AW101" s="2">
        <f t="shared" si="142"/>
        <v>2.5653179218686448</v>
      </c>
      <c r="AX101" s="7">
        <v>2.2000000000000002</v>
      </c>
      <c r="AY101" s="3">
        <f t="shared" si="143"/>
        <v>608.05087811032877</v>
      </c>
    </row>
    <row r="102" spans="1:51" ht="20.25" x14ac:dyDescent="0.3">
      <c r="A102" s="7">
        <v>4</v>
      </c>
      <c r="B102" s="7">
        <v>84</v>
      </c>
      <c r="C102" s="37">
        <v>68</v>
      </c>
      <c r="D102" s="37">
        <v>106</v>
      </c>
      <c r="E102" s="7">
        <v>8.5</v>
      </c>
      <c r="F102" s="2">
        <f t="shared" si="127"/>
        <v>10.25</v>
      </c>
      <c r="G102" s="2">
        <f t="shared" si="104"/>
        <v>4920</v>
      </c>
      <c r="H102" s="2">
        <v>1.4</v>
      </c>
      <c r="I102" s="7">
        <f t="shared" si="105"/>
        <v>6888</v>
      </c>
      <c r="J102" s="7">
        <v>1.2</v>
      </c>
      <c r="K102" s="4">
        <v>1.75</v>
      </c>
      <c r="L102" s="7">
        <f t="shared" si="128"/>
        <v>0.16500000000000001</v>
      </c>
      <c r="M102" s="2">
        <f t="shared" si="129"/>
        <v>1.3333333333333333</v>
      </c>
      <c r="N102" s="2">
        <f t="shared" si="130"/>
        <v>2.4761904761904758</v>
      </c>
      <c r="O102" s="28">
        <f t="shared" si="131"/>
        <v>1.5066666666666666</v>
      </c>
      <c r="P102" s="2">
        <f t="shared" si="132"/>
        <v>7.2209523809523812</v>
      </c>
      <c r="Q102" s="2">
        <f t="shared" si="106"/>
        <v>8.6666666666666661</v>
      </c>
      <c r="R102" s="28">
        <f t="shared" si="133"/>
        <v>12.666666666666666</v>
      </c>
      <c r="S102" s="2">
        <f t="shared" si="134"/>
        <v>14.666666666666666</v>
      </c>
      <c r="T102" s="2">
        <f t="shared" si="135"/>
        <v>8.3633333333333333</v>
      </c>
      <c r="U102" s="2">
        <f t="shared" si="107"/>
        <v>12.363333333333333</v>
      </c>
      <c r="V102" s="2">
        <f t="shared" si="108"/>
        <v>22.363333333333333</v>
      </c>
      <c r="W102" s="7">
        <f t="shared" si="145"/>
        <v>1</v>
      </c>
      <c r="X102" s="2">
        <f t="shared" si="109"/>
        <v>364.70886626327047</v>
      </c>
      <c r="Y102" s="2">
        <f t="shared" si="110"/>
        <v>385.48738939679896</v>
      </c>
      <c r="Z102" s="2">
        <f t="shared" si="136"/>
        <v>272.7841840675348</v>
      </c>
      <c r="AA102" s="2">
        <f t="shared" si="111"/>
        <v>3738.2658791985223</v>
      </c>
      <c r="AB102" s="2">
        <f t="shared" si="112"/>
        <v>3951.2457413171892</v>
      </c>
      <c r="AC102" s="2">
        <f t="shared" si="113"/>
        <v>2796.0378866922315</v>
      </c>
      <c r="AD102" s="2">
        <f t="shared" si="114"/>
        <v>3738.2658791985223</v>
      </c>
      <c r="AE102" s="2">
        <f t="shared" si="115"/>
        <v>3951.2457413171892</v>
      </c>
      <c r="AF102" s="27">
        <f t="shared" si="137"/>
        <v>1</v>
      </c>
      <c r="AG102" s="28">
        <f t="shared" si="116"/>
        <v>24.666666666666668</v>
      </c>
      <c r="AH102" s="28">
        <f t="shared" si="117"/>
        <v>351.91206393824336</v>
      </c>
      <c r="AI102" s="28">
        <f t="shared" si="118"/>
        <v>361.42320080143912</v>
      </c>
      <c r="AJ102" s="28">
        <f t="shared" si="119"/>
        <v>371.96151608463055</v>
      </c>
      <c r="AK102" s="28">
        <f t="shared" si="120"/>
        <v>382.01453003286377</v>
      </c>
      <c r="AL102" s="28">
        <f t="shared" si="146"/>
        <v>270.32666889575518</v>
      </c>
      <c r="AM102" s="28">
        <f t="shared" si="121"/>
        <v>3607.0986553669945</v>
      </c>
      <c r="AN102" s="28">
        <f t="shared" si="122"/>
        <v>3704.587808214751</v>
      </c>
      <c r="AO102" s="28">
        <f t="shared" si="123"/>
        <v>3812.605539867463</v>
      </c>
      <c r="AP102" s="28">
        <f t="shared" si="124"/>
        <v>3915.6489328368539</v>
      </c>
      <c r="AQ102" s="28">
        <f t="shared" si="125"/>
        <v>2770.8483561814905</v>
      </c>
      <c r="AR102" s="28">
        <f t="shared" si="138"/>
        <v>3915.6489328368539</v>
      </c>
      <c r="AS102" s="27">
        <f t="shared" si="126"/>
        <v>3951.2457413171892</v>
      </c>
      <c r="AT102" s="2">
        <f t="shared" si="139"/>
        <v>2401.4334244040379</v>
      </c>
      <c r="AU102" s="33">
        <f t="shared" si="140"/>
        <v>0.26720558035714287</v>
      </c>
      <c r="AV102" s="33">
        <f t="shared" si="141"/>
        <v>0.26720558035714287</v>
      </c>
      <c r="AW102" s="2">
        <f t="shared" si="142"/>
        <v>2.5835426752071382</v>
      </c>
      <c r="AX102" s="7">
        <v>2.2000000000000002</v>
      </c>
      <c r="AY102" s="3">
        <f t="shared" si="143"/>
        <v>610.37424127019608</v>
      </c>
    </row>
    <row r="103" spans="1:51" ht="20.25" x14ac:dyDescent="0.3">
      <c r="A103" s="7">
        <v>4</v>
      </c>
      <c r="B103" s="7">
        <v>90</v>
      </c>
      <c r="C103" s="37">
        <v>72</v>
      </c>
      <c r="D103" s="37">
        <v>113</v>
      </c>
      <c r="E103" s="7">
        <v>9</v>
      </c>
      <c r="F103" s="2">
        <f t="shared" si="127"/>
        <v>10.916666666666666</v>
      </c>
      <c r="G103" s="2">
        <f t="shared" si="104"/>
        <v>5240</v>
      </c>
      <c r="H103" s="2">
        <v>1.4</v>
      </c>
      <c r="I103" s="7">
        <f t="shared" si="105"/>
        <v>7335.9999999999991</v>
      </c>
      <c r="J103" s="7">
        <v>1.2</v>
      </c>
      <c r="K103" s="4">
        <v>1.75</v>
      </c>
      <c r="L103" s="7">
        <f t="shared" si="128"/>
        <v>0.16500000000000001</v>
      </c>
      <c r="M103" s="2">
        <f t="shared" si="129"/>
        <v>1.3333333333333333</v>
      </c>
      <c r="N103" s="2">
        <f t="shared" si="130"/>
        <v>2.4761904761904758</v>
      </c>
      <c r="O103" s="28">
        <f t="shared" si="131"/>
        <v>1.4866666666666666</v>
      </c>
      <c r="P103" s="2">
        <f t="shared" si="132"/>
        <v>7.2009523809523808</v>
      </c>
      <c r="Q103" s="2">
        <f t="shared" si="106"/>
        <v>8.6666666666666661</v>
      </c>
      <c r="R103" s="28">
        <f t="shared" si="133"/>
        <v>12.666666666666666</v>
      </c>
      <c r="S103" s="2">
        <f t="shared" si="134"/>
        <v>14.666666666666666</v>
      </c>
      <c r="T103" s="2">
        <f t="shared" si="135"/>
        <v>8.3983333333333334</v>
      </c>
      <c r="U103" s="2">
        <f t="shared" si="107"/>
        <v>12.398333333333333</v>
      </c>
      <c r="V103" s="2">
        <f t="shared" si="108"/>
        <v>22.398333333333333</v>
      </c>
      <c r="W103" s="7">
        <f t="shared" si="145"/>
        <v>1</v>
      </c>
      <c r="X103" s="2">
        <f t="shared" si="109"/>
        <v>363.18894441537827</v>
      </c>
      <c r="Y103" s="2">
        <f t="shared" si="110"/>
        <v>384.39917388700832</v>
      </c>
      <c r="Z103" s="2">
        <f t="shared" si="136"/>
        <v>272.35792706437849</v>
      </c>
      <c r="AA103" s="2">
        <f t="shared" si="111"/>
        <v>3964.8126432012127</v>
      </c>
      <c r="AB103" s="2">
        <f t="shared" si="112"/>
        <v>4196.3576482665076</v>
      </c>
      <c r="AC103" s="2">
        <f t="shared" si="113"/>
        <v>2973.2407037861317</v>
      </c>
      <c r="AD103" s="2">
        <f t="shared" si="114"/>
        <v>3964.8126432012127</v>
      </c>
      <c r="AE103" s="2">
        <f t="shared" si="115"/>
        <v>4196.3576482665076</v>
      </c>
      <c r="AF103" s="27">
        <f t="shared" si="137"/>
        <v>1</v>
      </c>
      <c r="AG103" s="28">
        <f t="shared" si="116"/>
        <v>24.666666666666668</v>
      </c>
      <c r="AH103" s="28">
        <f t="shared" si="117"/>
        <v>350.44547268150535</v>
      </c>
      <c r="AI103" s="28">
        <f t="shared" si="118"/>
        <v>359.9169719431676</v>
      </c>
      <c r="AJ103" s="28">
        <f t="shared" si="119"/>
        <v>370.91148357518341</v>
      </c>
      <c r="AK103" s="28">
        <f t="shared" si="120"/>
        <v>380.93611826640455</v>
      </c>
      <c r="AL103" s="28">
        <f t="shared" si="146"/>
        <v>269.90425204578042</v>
      </c>
      <c r="AM103" s="28">
        <f t="shared" si="121"/>
        <v>3825.6964101064332</v>
      </c>
      <c r="AN103" s="28">
        <f t="shared" si="122"/>
        <v>3929.0936103795793</v>
      </c>
      <c r="AO103" s="28">
        <f t="shared" si="123"/>
        <v>4049.1170290290852</v>
      </c>
      <c r="AP103" s="28">
        <f t="shared" si="124"/>
        <v>4158.5526244082494</v>
      </c>
      <c r="AQ103" s="28">
        <f t="shared" si="125"/>
        <v>2946.4547514997694</v>
      </c>
      <c r="AR103" s="28">
        <f t="shared" si="138"/>
        <v>4158.5526244082494</v>
      </c>
      <c r="AS103" s="27">
        <f t="shared" si="126"/>
        <v>4196.3576482665076</v>
      </c>
      <c r="AT103" s="2">
        <f t="shared" si="139"/>
        <v>2756.7475535250433</v>
      </c>
      <c r="AU103" s="33">
        <f t="shared" si="140"/>
        <v>0.27496808035714287</v>
      </c>
      <c r="AV103" s="33">
        <f t="shared" si="141"/>
        <v>0.27496808035714287</v>
      </c>
      <c r="AW103" s="2">
        <f t="shared" si="142"/>
        <v>2.5999612256891131</v>
      </c>
      <c r="AX103" s="7">
        <v>2.2000000000000002</v>
      </c>
      <c r="AY103" s="3">
        <f t="shared" si="143"/>
        <v>614.79495590321255</v>
      </c>
    </row>
    <row r="104" spans="1:51" ht="20.25" x14ac:dyDescent="0.3">
      <c r="A104" s="7">
        <v>4</v>
      </c>
      <c r="B104" s="7">
        <v>96</v>
      </c>
      <c r="C104" s="37">
        <v>77</v>
      </c>
      <c r="D104" s="37">
        <v>121</v>
      </c>
      <c r="E104" s="7">
        <v>9.5</v>
      </c>
      <c r="F104" s="2">
        <f t="shared" si="127"/>
        <v>11.666666666666666</v>
      </c>
      <c r="G104" s="2">
        <f t="shared" si="104"/>
        <v>5600</v>
      </c>
      <c r="H104" s="2">
        <v>1.4</v>
      </c>
      <c r="I104" s="7">
        <f t="shared" si="105"/>
        <v>7839.9999999999991</v>
      </c>
      <c r="J104" s="7">
        <v>1.2</v>
      </c>
      <c r="K104" s="4">
        <v>1.75</v>
      </c>
      <c r="L104" s="7">
        <f t="shared" si="128"/>
        <v>0.16500000000000001</v>
      </c>
      <c r="M104" s="2">
        <f t="shared" si="129"/>
        <v>1.3333333333333333</v>
      </c>
      <c r="N104" s="2">
        <f t="shared" si="130"/>
        <v>2.4761904761904758</v>
      </c>
      <c r="O104" s="28">
        <f t="shared" si="131"/>
        <v>1.4638095238095237</v>
      </c>
      <c r="P104" s="2">
        <f t="shared" si="132"/>
        <v>7.1780952380952376</v>
      </c>
      <c r="Q104" s="2">
        <f t="shared" si="106"/>
        <v>8.6666666666666661</v>
      </c>
      <c r="R104" s="28">
        <f t="shared" si="133"/>
        <v>12.666666666666666</v>
      </c>
      <c r="S104" s="2">
        <f t="shared" si="134"/>
        <v>14.666666666666666</v>
      </c>
      <c r="T104" s="2">
        <f t="shared" si="135"/>
        <v>8.4383333333333326</v>
      </c>
      <c r="U104" s="2">
        <f t="shared" si="107"/>
        <v>12.438333333333333</v>
      </c>
      <c r="V104" s="2">
        <f t="shared" si="108"/>
        <v>22.438333333333333</v>
      </c>
      <c r="W104" s="7">
        <f t="shared" si="145"/>
        <v>1</v>
      </c>
      <c r="X104" s="2">
        <f t="shared" si="109"/>
        <v>361.46732982601048</v>
      </c>
      <c r="Y104" s="2">
        <f t="shared" si="110"/>
        <v>383.16299806317227</v>
      </c>
      <c r="Z104" s="2">
        <f t="shared" si="136"/>
        <v>271.8724045025761</v>
      </c>
      <c r="AA104" s="2">
        <f t="shared" si="111"/>
        <v>4217.1188479701223</v>
      </c>
      <c r="AB104" s="2">
        <f t="shared" si="112"/>
        <v>4470.2349774036766</v>
      </c>
      <c r="AC104" s="2">
        <f t="shared" si="113"/>
        <v>3171.8447191967211</v>
      </c>
      <c r="AD104" s="2">
        <f t="shared" si="114"/>
        <v>4217.1188479701223</v>
      </c>
      <c r="AE104" s="2">
        <f t="shared" si="115"/>
        <v>4470.2349774036766</v>
      </c>
      <c r="AF104" s="27">
        <f t="shared" si="137"/>
        <v>1</v>
      </c>
      <c r="AG104" s="28">
        <f t="shared" si="116"/>
        <v>24.666666666666668</v>
      </c>
      <c r="AH104" s="28">
        <f t="shared" si="117"/>
        <v>348.7842656215891</v>
      </c>
      <c r="AI104" s="28">
        <f t="shared" si="118"/>
        <v>358.2108673951455</v>
      </c>
      <c r="AJ104" s="28">
        <f t="shared" si="119"/>
        <v>369.71868234165748</v>
      </c>
      <c r="AK104" s="28">
        <f t="shared" si="120"/>
        <v>379.71107916170229</v>
      </c>
      <c r="AL104" s="28">
        <f t="shared" si="146"/>
        <v>269.42310356111142</v>
      </c>
      <c r="AM104" s="28">
        <f t="shared" si="121"/>
        <v>4069.1497655852058</v>
      </c>
      <c r="AN104" s="28">
        <f t="shared" si="122"/>
        <v>4179.1267862766972</v>
      </c>
      <c r="AO104" s="28">
        <f t="shared" si="123"/>
        <v>4313.3846273193367</v>
      </c>
      <c r="AP104" s="28">
        <f t="shared" si="124"/>
        <v>4429.9625902198595</v>
      </c>
      <c r="AQ104" s="28">
        <f t="shared" si="125"/>
        <v>3143.2695415462999</v>
      </c>
      <c r="AR104" s="28">
        <f t="shared" si="138"/>
        <v>4429.9625902198595</v>
      </c>
      <c r="AS104" s="27">
        <f t="shared" si="126"/>
        <v>4470.2349774036766</v>
      </c>
      <c r="AT104" s="2">
        <f t="shared" si="139"/>
        <v>3136.5661053440494</v>
      </c>
      <c r="AU104" s="33">
        <f t="shared" si="140"/>
        <v>0.28370089285714289</v>
      </c>
      <c r="AV104" s="33">
        <f t="shared" si="141"/>
        <v>0.28370089285714289</v>
      </c>
      <c r="AW104" s="2">
        <f t="shared" si="142"/>
        <v>2.6186833307989232</v>
      </c>
      <c r="AX104" s="7">
        <v>2.2000000000000002</v>
      </c>
      <c r="AY104" s="3">
        <f t="shared" si="143"/>
        <v>617.21261406266433</v>
      </c>
    </row>
    <row r="105" spans="1:51" ht="20.25" x14ac:dyDescent="0.3">
      <c r="A105" s="7">
        <v>4</v>
      </c>
      <c r="B105" s="7">
        <v>102</v>
      </c>
      <c r="C105" s="37">
        <v>82</v>
      </c>
      <c r="D105" s="37">
        <v>128</v>
      </c>
      <c r="E105" s="7">
        <v>9.75</v>
      </c>
      <c r="F105" s="2">
        <f t="shared" si="127"/>
        <v>12.291666666666666</v>
      </c>
      <c r="G105" s="2">
        <f t="shared" si="104"/>
        <v>5900</v>
      </c>
      <c r="H105" s="2">
        <v>1.4</v>
      </c>
      <c r="I105" s="7">
        <f t="shared" si="105"/>
        <v>8260</v>
      </c>
      <c r="J105" s="7">
        <v>1.2</v>
      </c>
      <c r="K105" s="4">
        <v>1.75</v>
      </c>
      <c r="L105" s="7">
        <f t="shared" si="128"/>
        <v>0.16500000000000001</v>
      </c>
      <c r="M105" s="2">
        <f t="shared" si="129"/>
        <v>1.3333333333333333</v>
      </c>
      <c r="N105" s="2">
        <f t="shared" si="130"/>
        <v>2.4761904761904758</v>
      </c>
      <c r="O105" s="28">
        <f t="shared" si="131"/>
        <v>1.4438095238095237</v>
      </c>
      <c r="P105" s="2">
        <f t="shared" si="132"/>
        <v>7.1580952380952372</v>
      </c>
      <c r="Q105" s="2">
        <f t="shared" si="106"/>
        <v>8.6666666666666661</v>
      </c>
      <c r="R105" s="28">
        <f t="shared" si="133"/>
        <v>12.666666666666666</v>
      </c>
      <c r="S105" s="2">
        <f t="shared" si="134"/>
        <v>14.666666666666666</v>
      </c>
      <c r="T105" s="2">
        <f t="shared" si="135"/>
        <v>8.4733333333333327</v>
      </c>
      <c r="U105" s="2">
        <f t="shared" si="107"/>
        <v>12.473333333333333</v>
      </c>
      <c r="V105" s="2">
        <f t="shared" si="108"/>
        <v>22.473333333333333</v>
      </c>
      <c r="W105" s="7">
        <f t="shared" si="145"/>
        <v>1</v>
      </c>
      <c r="X105" s="2">
        <f t="shared" si="109"/>
        <v>359.97425076890067</v>
      </c>
      <c r="Y105" s="2">
        <f t="shared" si="110"/>
        <v>382.08784801515964</v>
      </c>
      <c r="Z105" s="2">
        <f t="shared" si="136"/>
        <v>271.44899004881205</v>
      </c>
      <c r="AA105" s="2">
        <f t="shared" si="111"/>
        <v>4424.6834990344041</v>
      </c>
      <c r="AB105" s="2">
        <f t="shared" si="112"/>
        <v>4696.4964651863365</v>
      </c>
      <c r="AC105" s="2">
        <f t="shared" si="113"/>
        <v>3336.5605026833146</v>
      </c>
      <c r="AD105" s="2">
        <f t="shared" si="114"/>
        <v>4424.6834990344041</v>
      </c>
      <c r="AE105" s="2">
        <f t="shared" si="115"/>
        <v>4696.4964651863365</v>
      </c>
      <c r="AF105" s="27">
        <f t="shared" si="137"/>
        <v>1</v>
      </c>
      <c r="AG105" s="28">
        <f t="shared" si="116"/>
        <v>24.666666666666668</v>
      </c>
      <c r="AH105" s="28">
        <f t="shared" si="117"/>
        <v>347.34357530332528</v>
      </c>
      <c r="AI105" s="28">
        <f t="shared" si="118"/>
        <v>356.73123950071238</v>
      </c>
      <c r="AJ105" s="28">
        <f t="shared" si="119"/>
        <v>368.681256856733</v>
      </c>
      <c r="AK105" s="28">
        <f t="shared" si="120"/>
        <v>378.64561515015816</v>
      </c>
      <c r="AL105" s="28">
        <f t="shared" si="146"/>
        <v>269.0035036519759</v>
      </c>
      <c r="AM105" s="28">
        <f t="shared" si="121"/>
        <v>4269.4314464367062</v>
      </c>
      <c r="AN105" s="28">
        <f t="shared" si="122"/>
        <v>4384.8214855295892</v>
      </c>
      <c r="AO105" s="28">
        <f t="shared" si="123"/>
        <v>4531.7071155306767</v>
      </c>
      <c r="AP105" s="28">
        <f t="shared" si="124"/>
        <v>4654.1856862206942</v>
      </c>
      <c r="AQ105" s="28">
        <f t="shared" si="125"/>
        <v>3306.5013990555371</v>
      </c>
      <c r="AR105" s="28">
        <f t="shared" si="138"/>
        <v>4654.1856862206942</v>
      </c>
      <c r="AS105" s="27">
        <f t="shared" si="126"/>
        <v>4696.4964651863365</v>
      </c>
      <c r="AT105" s="2">
        <f t="shared" si="139"/>
        <v>3540.8890798610555</v>
      </c>
      <c r="AU105" s="33">
        <f t="shared" si="140"/>
        <v>0.29097823660714289</v>
      </c>
      <c r="AV105" s="33">
        <f t="shared" si="141"/>
        <v>0.29097823660714289</v>
      </c>
      <c r="AW105" s="2">
        <f t="shared" si="142"/>
        <v>2.6344922978790648</v>
      </c>
      <c r="AX105" s="7">
        <v>2.2000000000000002</v>
      </c>
      <c r="AY105" s="3">
        <f t="shared" si="143"/>
        <v>620.07655974708132</v>
      </c>
    </row>
    <row r="106" spans="1:51" ht="20.25" x14ac:dyDescent="0.3">
      <c r="A106" s="7">
        <v>4</v>
      </c>
      <c r="B106" s="7">
        <v>108</v>
      </c>
      <c r="C106" s="37">
        <v>87</v>
      </c>
      <c r="D106" s="37">
        <v>136</v>
      </c>
      <c r="E106" s="7">
        <v>10</v>
      </c>
      <c r="F106" s="2">
        <f t="shared" si="127"/>
        <v>13</v>
      </c>
      <c r="G106" s="2">
        <f t="shared" si="104"/>
        <v>6240</v>
      </c>
      <c r="H106" s="2">
        <v>1.4</v>
      </c>
      <c r="I106" s="7">
        <f t="shared" si="105"/>
        <v>8736</v>
      </c>
      <c r="J106" s="7">
        <v>1.2</v>
      </c>
      <c r="K106" s="4">
        <v>1.75</v>
      </c>
      <c r="L106" s="7">
        <f t="shared" si="128"/>
        <v>0.16500000000000001</v>
      </c>
      <c r="M106" s="2">
        <f t="shared" si="129"/>
        <v>1.3333333333333333</v>
      </c>
      <c r="N106" s="2">
        <f t="shared" si="130"/>
        <v>2.4761904761904758</v>
      </c>
      <c r="O106" s="28">
        <f t="shared" si="131"/>
        <v>1.4209523809523807</v>
      </c>
      <c r="P106" s="2">
        <f t="shared" si="132"/>
        <v>7.1352380952380949</v>
      </c>
      <c r="Q106" s="2">
        <f t="shared" si="106"/>
        <v>8.6666666666666661</v>
      </c>
      <c r="R106" s="28">
        <f t="shared" si="133"/>
        <v>12.666666666666666</v>
      </c>
      <c r="S106" s="2">
        <f t="shared" si="134"/>
        <v>14.666666666666666</v>
      </c>
      <c r="T106" s="2">
        <f t="shared" si="135"/>
        <v>8.5133333333333336</v>
      </c>
      <c r="U106" s="2">
        <f t="shared" si="107"/>
        <v>12.513333333333334</v>
      </c>
      <c r="V106" s="2">
        <f t="shared" si="108"/>
        <v>22.513333333333335</v>
      </c>
      <c r="W106" s="7">
        <f t="shared" si="145"/>
        <v>1</v>
      </c>
      <c r="X106" s="2">
        <f t="shared" si="109"/>
        <v>358.28290738235927</v>
      </c>
      <c r="Y106" s="2">
        <f t="shared" si="110"/>
        <v>380.86646970504194</v>
      </c>
      <c r="Z106" s="2">
        <f t="shared" si="136"/>
        <v>270.96669986809161</v>
      </c>
      <c r="AA106" s="2">
        <f t="shared" si="111"/>
        <v>4657.6777959706706</v>
      </c>
      <c r="AB106" s="2">
        <f t="shared" si="112"/>
        <v>4951.2641061655449</v>
      </c>
      <c r="AC106" s="2">
        <f t="shared" si="113"/>
        <v>3522.5670982851907</v>
      </c>
      <c r="AD106" s="2">
        <f t="shared" si="114"/>
        <v>4657.6777959706706</v>
      </c>
      <c r="AE106" s="2">
        <f t="shared" si="115"/>
        <v>4951.2641061655449</v>
      </c>
      <c r="AF106" s="27">
        <f t="shared" si="137"/>
        <v>1</v>
      </c>
      <c r="AG106" s="28">
        <f t="shared" si="116"/>
        <v>24.666666666666668</v>
      </c>
      <c r="AH106" s="28">
        <f t="shared" si="117"/>
        <v>345.71157729876768</v>
      </c>
      <c r="AI106" s="28">
        <f t="shared" si="118"/>
        <v>355.0551334419776</v>
      </c>
      <c r="AJ106" s="28">
        <f t="shared" si="119"/>
        <v>367.5027339259176</v>
      </c>
      <c r="AK106" s="28">
        <f t="shared" si="120"/>
        <v>377.43524024823972</v>
      </c>
      <c r="AL106" s="28">
        <f t="shared" si="146"/>
        <v>268.52555842783852</v>
      </c>
      <c r="AM106" s="28">
        <f t="shared" si="121"/>
        <v>4379.0133124510567</v>
      </c>
      <c r="AN106" s="28">
        <f t="shared" si="122"/>
        <v>4615.7167347457089</v>
      </c>
      <c r="AO106" s="28">
        <f t="shared" si="123"/>
        <v>4655.0346297282895</v>
      </c>
      <c r="AP106" s="28">
        <f t="shared" si="124"/>
        <v>4906.6581232271164</v>
      </c>
      <c r="AQ106" s="28">
        <f t="shared" si="125"/>
        <v>3490.8322595619006</v>
      </c>
      <c r="AR106" s="28">
        <f t="shared" si="138"/>
        <v>4906.6581232271164</v>
      </c>
      <c r="AS106" s="27">
        <f t="shared" si="126"/>
        <v>4951.2641061655449</v>
      </c>
      <c r="AT106" s="2">
        <f t="shared" si="139"/>
        <v>3969.7164770760623</v>
      </c>
      <c r="AU106" s="33">
        <f t="shared" si="140"/>
        <v>0.29922589285714285</v>
      </c>
      <c r="AV106" s="33">
        <f t="shared" si="141"/>
        <v>0.29922589285714285</v>
      </c>
      <c r="AW106" s="2">
        <f t="shared" si="142"/>
        <v>2.6526414661794755</v>
      </c>
      <c r="AX106" s="7">
        <v>2.2000000000000002</v>
      </c>
      <c r="AY106" s="3">
        <f t="shared" si="143"/>
        <v>621.21266243242951</v>
      </c>
    </row>
    <row r="107" spans="1:51" ht="20.25" x14ac:dyDescent="0.3">
      <c r="A107" s="7">
        <v>4</v>
      </c>
      <c r="B107" s="7">
        <v>114</v>
      </c>
      <c r="C107" s="37">
        <v>92</v>
      </c>
      <c r="D107" s="37">
        <v>143</v>
      </c>
      <c r="E107" s="7">
        <v>10.5</v>
      </c>
      <c r="F107" s="2">
        <f t="shared" si="127"/>
        <v>13.666666666666666</v>
      </c>
      <c r="G107" s="2">
        <f t="shared" si="104"/>
        <v>6560</v>
      </c>
      <c r="H107" s="2">
        <v>1.4</v>
      </c>
      <c r="I107" s="7">
        <f t="shared" si="105"/>
        <v>9184</v>
      </c>
      <c r="J107" s="7">
        <v>1.2</v>
      </c>
      <c r="K107" s="4">
        <v>1.75</v>
      </c>
      <c r="L107" s="7">
        <f t="shared" si="128"/>
        <v>0.16500000000000001</v>
      </c>
      <c r="M107" s="2">
        <f t="shared" si="129"/>
        <v>1.3333333333333333</v>
      </c>
      <c r="N107" s="2">
        <f t="shared" si="130"/>
        <v>2.4761904761904758</v>
      </c>
      <c r="O107" s="28">
        <f t="shared" si="131"/>
        <v>1.4009523809523809</v>
      </c>
      <c r="P107" s="2">
        <f t="shared" si="132"/>
        <v>7.1152380952380954</v>
      </c>
      <c r="Q107" s="2">
        <f t="shared" si="106"/>
        <v>8.6666666666666661</v>
      </c>
      <c r="R107" s="28">
        <f t="shared" si="133"/>
        <v>12.666666666666666</v>
      </c>
      <c r="S107" s="2">
        <f t="shared" si="134"/>
        <v>14.666666666666666</v>
      </c>
      <c r="T107" s="2">
        <f t="shared" si="135"/>
        <v>8.5483333333333338</v>
      </c>
      <c r="U107" s="2">
        <f t="shared" si="107"/>
        <v>12.548333333333334</v>
      </c>
      <c r="V107" s="2">
        <f t="shared" si="108"/>
        <v>22.548333333333332</v>
      </c>
      <c r="W107" s="7">
        <f t="shared" si="145"/>
        <v>1</v>
      </c>
      <c r="X107" s="2">
        <f t="shared" si="109"/>
        <v>356.81596625250359</v>
      </c>
      <c r="Y107" s="2">
        <f t="shared" si="110"/>
        <v>379.80415122133809</v>
      </c>
      <c r="Z107" s="2">
        <f t="shared" si="136"/>
        <v>270.54609962437593</v>
      </c>
      <c r="AA107" s="2">
        <f t="shared" si="111"/>
        <v>4876.4848721175485</v>
      </c>
      <c r="AB107" s="2">
        <f t="shared" si="112"/>
        <v>5190.6567333582871</v>
      </c>
      <c r="AC107" s="2">
        <f t="shared" si="113"/>
        <v>3697.4633615331377</v>
      </c>
      <c r="AD107" s="2">
        <f t="shared" si="114"/>
        <v>4876.4848721175485</v>
      </c>
      <c r="AE107" s="2">
        <f t="shared" si="115"/>
        <v>5190.6567333582871</v>
      </c>
      <c r="AF107" s="27">
        <f t="shared" si="137"/>
        <v>1</v>
      </c>
      <c r="AG107" s="28">
        <f t="shared" si="116"/>
        <v>24.666666666666668</v>
      </c>
      <c r="AH107" s="28">
        <f t="shared" si="117"/>
        <v>344.29610778750344</v>
      </c>
      <c r="AI107" s="28">
        <f t="shared" si="118"/>
        <v>353.60140799797648</v>
      </c>
      <c r="AJ107" s="28">
        <f t="shared" si="119"/>
        <v>366.47768977497537</v>
      </c>
      <c r="AK107" s="28">
        <f t="shared" si="120"/>
        <v>376.38249220132604</v>
      </c>
      <c r="AL107" s="28">
        <f t="shared" si="146"/>
        <v>268.10874737550768</v>
      </c>
      <c r="AM107" s="28">
        <f t="shared" si="121"/>
        <v>4361.0840319750432</v>
      </c>
      <c r="AN107" s="28">
        <f t="shared" si="122"/>
        <v>4832.552575972345</v>
      </c>
      <c r="AO107" s="28">
        <f t="shared" si="123"/>
        <v>4642.0507371496878</v>
      </c>
      <c r="AP107" s="28">
        <f t="shared" si="124"/>
        <v>5143.8940600847891</v>
      </c>
      <c r="AQ107" s="28">
        <f t="shared" si="125"/>
        <v>3664.1528807986047</v>
      </c>
      <c r="AR107" s="28">
        <f t="shared" si="138"/>
        <v>5143.8940600847891</v>
      </c>
      <c r="AS107" s="27">
        <f t="shared" si="126"/>
        <v>5190.6567333582871</v>
      </c>
      <c r="AT107" s="2">
        <f t="shared" si="139"/>
        <v>4423.0482969890691</v>
      </c>
      <c r="AU107" s="33">
        <f t="shared" si="140"/>
        <v>0.30698839285714291</v>
      </c>
      <c r="AV107" s="33">
        <f t="shared" si="141"/>
        <v>0.30698839285714291</v>
      </c>
      <c r="AW107" s="2">
        <f t="shared" si="142"/>
        <v>2.6699529568246425</v>
      </c>
      <c r="AX107" s="7">
        <v>2.2000000000000002</v>
      </c>
      <c r="AY107" s="3">
        <f t="shared" si="143"/>
        <v>625.65750950968538</v>
      </c>
    </row>
    <row r="108" spans="1:51" ht="20.25" x14ac:dyDescent="0.3">
      <c r="A108" s="7">
        <v>4</v>
      </c>
      <c r="B108" s="7">
        <v>120</v>
      </c>
      <c r="C108" s="37">
        <v>97</v>
      </c>
      <c r="D108" s="37">
        <v>151</v>
      </c>
      <c r="E108" s="7">
        <v>11</v>
      </c>
      <c r="F108" s="2">
        <f t="shared" si="127"/>
        <v>14.416666666666666</v>
      </c>
      <c r="G108" s="2">
        <f t="shared" si="104"/>
        <v>6920</v>
      </c>
      <c r="H108" s="2">
        <v>1.4</v>
      </c>
      <c r="I108" s="7">
        <f t="shared" si="105"/>
        <v>9688</v>
      </c>
      <c r="J108" s="7">
        <v>1.2</v>
      </c>
      <c r="K108" s="4">
        <v>1.75</v>
      </c>
      <c r="L108" s="7">
        <f t="shared" si="128"/>
        <v>0.16500000000000001</v>
      </c>
      <c r="M108" s="2">
        <f t="shared" si="129"/>
        <v>1.3333333333333333</v>
      </c>
      <c r="N108" s="2">
        <f t="shared" si="130"/>
        <v>2.4761904761904758</v>
      </c>
      <c r="O108" s="28">
        <f t="shared" si="131"/>
        <v>1.378095238095238</v>
      </c>
      <c r="P108" s="2">
        <f t="shared" si="132"/>
        <v>7.0923809523809513</v>
      </c>
      <c r="Q108" s="2">
        <f t="shared" si="106"/>
        <v>8.6666666666666661</v>
      </c>
      <c r="R108" s="28">
        <f t="shared" si="133"/>
        <v>12.666666666666666</v>
      </c>
      <c r="S108" s="2">
        <f t="shared" si="134"/>
        <v>14.666666666666666</v>
      </c>
      <c r="T108" s="2">
        <f t="shared" si="135"/>
        <v>8.5883333333333329</v>
      </c>
      <c r="U108" s="2">
        <f t="shared" si="107"/>
        <v>12.588333333333333</v>
      </c>
      <c r="V108" s="2">
        <f t="shared" si="108"/>
        <v>22.588333333333331</v>
      </c>
      <c r="W108" s="7">
        <f t="shared" si="145"/>
        <v>1</v>
      </c>
      <c r="X108" s="2">
        <f t="shared" si="109"/>
        <v>355.15410264100353</v>
      </c>
      <c r="Y108" s="2">
        <f t="shared" si="110"/>
        <v>378.59730630814971</v>
      </c>
      <c r="Z108" s="2">
        <f t="shared" si="136"/>
        <v>270.06700965234137</v>
      </c>
      <c r="AA108" s="2">
        <f t="shared" si="111"/>
        <v>5120.1383130744671</v>
      </c>
      <c r="AB108" s="2">
        <f t="shared" si="112"/>
        <v>5458.1111659424914</v>
      </c>
      <c r="AC108" s="2">
        <f t="shared" si="113"/>
        <v>3893.4660558212545</v>
      </c>
      <c r="AD108" s="2">
        <f t="shared" si="114"/>
        <v>5120.1383130744671</v>
      </c>
      <c r="AE108" s="2">
        <f t="shared" si="115"/>
        <v>5458.1111659424914</v>
      </c>
      <c r="AF108" s="27">
        <f t="shared" si="137"/>
        <v>1</v>
      </c>
      <c r="AG108" s="28">
        <f t="shared" si="116"/>
        <v>24.666666666666668</v>
      </c>
      <c r="AH108" s="28">
        <f t="shared" si="117"/>
        <v>342.69255517991564</v>
      </c>
      <c r="AI108" s="28">
        <f t="shared" si="118"/>
        <v>351.95451613072413</v>
      </c>
      <c r="AJ108" s="28">
        <f t="shared" si="119"/>
        <v>365.31319029733743</v>
      </c>
      <c r="AK108" s="28">
        <f t="shared" si="120"/>
        <v>375.18651976483301</v>
      </c>
      <c r="AL108" s="28">
        <f t="shared" si="146"/>
        <v>267.63397352934726</v>
      </c>
      <c r="AM108" s="28">
        <f t="shared" si="121"/>
        <v>4340.7723656122644</v>
      </c>
      <c r="AN108" s="28">
        <f t="shared" si="122"/>
        <v>5074.0109408846056</v>
      </c>
      <c r="AO108" s="28">
        <f t="shared" si="123"/>
        <v>4627.3004104329402</v>
      </c>
      <c r="AP108" s="28">
        <f t="shared" si="124"/>
        <v>5408.9389932763424</v>
      </c>
      <c r="AQ108" s="28">
        <f t="shared" si="125"/>
        <v>3858.3897850480894</v>
      </c>
      <c r="AR108" s="28">
        <f t="shared" si="138"/>
        <v>5408.9389932763424</v>
      </c>
      <c r="AS108" s="27">
        <f t="shared" si="126"/>
        <v>5458.1111659424914</v>
      </c>
      <c r="AT108" s="2">
        <f t="shared" si="139"/>
        <v>4900.884539600077</v>
      </c>
      <c r="AU108" s="33">
        <f t="shared" si="140"/>
        <v>0.31572120535714288</v>
      </c>
      <c r="AV108" s="33">
        <f t="shared" si="141"/>
        <v>0.31572120535714288</v>
      </c>
      <c r="AW108" s="2">
        <f t="shared" si="142"/>
        <v>2.6897004672608689</v>
      </c>
      <c r="AX108" s="7">
        <v>2.2000000000000002</v>
      </c>
      <c r="AY108" s="3">
        <f t="shared" si="143"/>
        <v>628.20721080368116</v>
      </c>
    </row>
    <row r="109" spans="1:51" ht="20.25" x14ac:dyDescent="0.3">
      <c r="A109" s="7">
        <v>4</v>
      </c>
      <c r="B109" s="7">
        <v>132</v>
      </c>
      <c r="C109" s="37">
        <v>106</v>
      </c>
      <c r="D109" s="37">
        <v>166</v>
      </c>
      <c r="E109" s="7">
        <v>12</v>
      </c>
      <c r="F109" s="2">
        <f t="shared" si="127"/>
        <v>15.833333333333334</v>
      </c>
      <c r="G109" s="2">
        <f t="shared" si="104"/>
        <v>7600</v>
      </c>
      <c r="H109" s="2">
        <v>1.4</v>
      </c>
      <c r="I109" s="7">
        <f t="shared" si="105"/>
        <v>10640</v>
      </c>
      <c r="J109" s="7">
        <v>1.2</v>
      </c>
      <c r="K109" s="4">
        <v>1.75</v>
      </c>
      <c r="L109" s="7">
        <f t="shared" si="128"/>
        <v>0.16500000000000001</v>
      </c>
      <c r="M109" s="2">
        <f t="shared" si="129"/>
        <v>1.3333333333333333</v>
      </c>
      <c r="N109" s="2">
        <f t="shared" si="130"/>
        <v>2.4761904761904758</v>
      </c>
      <c r="O109" s="28">
        <f t="shared" si="131"/>
        <v>1.3352380952380951</v>
      </c>
      <c r="P109" s="2">
        <f t="shared" si="132"/>
        <v>7.0495238095238095</v>
      </c>
      <c r="Q109" s="2">
        <f t="shared" si="106"/>
        <v>8.6666666666666661</v>
      </c>
      <c r="R109" s="28">
        <f t="shared" si="133"/>
        <v>12.666666666666666</v>
      </c>
      <c r="S109" s="2">
        <f t="shared" si="134"/>
        <v>14.666666666666666</v>
      </c>
      <c r="T109" s="2">
        <f t="shared" si="135"/>
        <v>8.6633333333333322</v>
      </c>
      <c r="U109" s="2">
        <f t="shared" si="107"/>
        <v>12.663333333333332</v>
      </c>
      <c r="V109" s="2">
        <f t="shared" si="108"/>
        <v>22.663333333333334</v>
      </c>
      <c r="W109" s="7">
        <f t="shared" si="145"/>
        <v>1</v>
      </c>
      <c r="X109" s="2">
        <f t="shared" si="109"/>
        <v>352.07947112525801</v>
      </c>
      <c r="Y109" s="2">
        <f t="shared" si="110"/>
        <v>376.3550216564168</v>
      </c>
      <c r="Z109" s="2">
        <f t="shared" si="136"/>
        <v>269.17327414459345</v>
      </c>
      <c r="AA109" s="2">
        <f t="shared" si="111"/>
        <v>5163.832243170451</v>
      </c>
      <c r="AB109" s="2">
        <f t="shared" si="112"/>
        <v>5519.8736509607797</v>
      </c>
      <c r="AC109" s="2">
        <f t="shared" si="113"/>
        <v>3947.874687454037</v>
      </c>
      <c r="AD109" s="2">
        <f t="shared" si="114"/>
        <v>5163.832243170451</v>
      </c>
      <c r="AE109" s="2">
        <f t="shared" si="115"/>
        <v>5519.8736509607797</v>
      </c>
      <c r="AF109" s="27">
        <f t="shared" si="137"/>
        <v>1</v>
      </c>
      <c r="AG109" s="28">
        <f t="shared" si="116"/>
        <v>24.666666666666668</v>
      </c>
      <c r="AH109" s="28">
        <f t="shared" si="117"/>
        <v>339.72580547174022</v>
      </c>
      <c r="AI109" s="28">
        <f t="shared" si="118"/>
        <v>348.90758399800342</v>
      </c>
      <c r="AJ109" s="28">
        <f t="shared" si="119"/>
        <v>363.14958230005129</v>
      </c>
      <c r="AK109" s="28">
        <f t="shared" si="120"/>
        <v>372.96443587572833</v>
      </c>
      <c r="AL109" s="28">
        <f t="shared" si="146"/>
        <v>266.74828969284033</v>
      </c>
      <c r="AM109" s="28">
        <f t="shared" si="121"/>
        <v>4303.1935359753761</v>
      </c>
      <c r="AN109" s="28">
        <f t="shared" si="122"/>
        <v>5524.3700799683875</v>
      </c>
      <c r="AO109" s="28">
        <f t="shared" si="123"/>
        <v>4599.8947091339833</v>
      </c>
      <c r="AP109" s="28">
        <f t="shared" si="124"/>
        <v>5905.2702346990318</v>
      </c>
      <c r="AQ109" s="28">
        <f t="shared" si="125"/>
        <v>4223.5145868033051</v>
      </c>
      <c r="AR109" s="28">
        <f t="shared" si="138"/>
        <v>5905.2702346990318</v>
      </c>
      <c r="AS109" s="27">
        <f t="shared" si="126"/>
        <v>5905.2702346990318</v>
      </c>
      <c r="AT109" s="2">
        <f t="shared" si="139"/>
        <v>5930.0702929160934</v>
      </c>
      <c r="AU109" s="33">
        <f t="shared" si="140"/>
        <v>0.33221651785714296</v>
      </c>
      <c r="AV109" s="33">
        <f t="shared" si="141"/>
        <v>0.33</v>
      </c>
      <c r="AW109" s="2">
        <f t="shared" si="142"/>
        <v>2.7226261021850244</v>
      </c>
      <c r="AX109" s="7">
        <v>2.2000000000000002</v>
      </c>
      <c r="AY109" s="3">
        <f t="shared" si="143"/>
        <v>633.99581115030901</v>
      </c>
    </row>
    <row r="110" spans="1:51" ht="20.25" x14ac:dyDescent="0.3">
      <c r="A110" s="7">
        <v>4</v>
      </c>
      <c r="B110" s="7">
        <v>144</v>
      </c>
      <c r="C110" s="37">
        <v>116</v>
      </c>
      <c r="D110" s="37">
        <v>180</v>
      </c>
      <c r="E110" s="7">
        <v>13</v>
      </c>
      <c r="F110" s="2">
        <f t="shared" si="127"/>
        <v>17.166666666666668</v>
      </c>
      <c r="G110" s="2">
        <f t="shared" si="104"/>
        <v>8240</v>
      </c>
      <c r="H110" s="2">
        <v>1.4</v>
      </c>
      <c r="I110" s="7">
        <f t="shared" si="105"/>
        <v>11536</v>
      </c>
      <c r="J110" s="7">
        <v>1.2</v>
      </c>
      <c r="K110" s="4">
        <v>1.75</v>
      </c>
      <c r="L110" s="7">
        <f t="shared" si="128"/>
        <v>0.16500000000000001</v>
      </c>
      <c r="M110" s="2">
        <f t="shared" si="129"/>
        <v>1.3333333333333333</v>
      </c>
      <c r="N110" s="2">
        <f t="shared" si="130"/>
        <v>2.4761904761904758</v>
      </c>
      <c r="O110" s="28">
        <f t="shared" si="131"/>
        <v>1.2952380952380953</v>
      </c>
      <c r="P110" s="2">
        <f t="shared" si="132"/>
        <v>7.0095238095238086</v>
      </c>
      <c r="Q110" s="2">
        <f t="shared" si="106"/>
        <v>8.6666666666666661</v>
      </c>
      <c r="R110" s="28">
        <f t="shared" si="133"/>
        <v>12.666666666666666</v>
      </c>
      <c r="S110" s="2">
        <f t="shared" si="134"/>
        <v>14.666666666666666</v>
      </c>
      <c r="T110" s="2">
        <f t="shared" si="135"/>
        <v>8.7333333333333325</v>
      </c>
      <c r="U110" s="2">
        <f t="shared" si="107"/>
        <v>12.733333333333333</v>
      </c>
      <c r="V110" s="2">
        <f t="shared" si="108"/>
        <v>22.733333333333334</v>
      </c>
      <c r="W110" s="7">
        <f t="shared" si="145"/>
        <v>1</v>
      </c>
      <c r="X110" s="2">
        <f t="shared" si="109"/>
        <v>349.25746009715482</v>
      </c>
      <c r="Y110" s="2">
        <f t="shared" si="110"/>
        <v>374.28605425987632</v>
      </c>
      <c r="Z110" s="2">
        <f t="shared" si="136"/>
        <v>268.34444148227141</v>
      </c>
      <c r="AA110" s="2">
        <f t="shared" si="111"/>
        <v>5122.4427480916038</v>
      </c>
      <c r="AB110" s="2">
        <f t="shared" si="112"/>
        <v>5489.5287958115196</v>
      </c>
      <c r="AC110" s="2">
        <f t="shared" si="113"/>
        <v>3935.7184750733136</v>
      </c>
      <c r="AD110" s="2">
        <f t="shared" si="114"/>
        <v>5122.4427480916038</v>
      </c>
      <c r="AE110" s="2">
        <f t="shared" si="115"/>
        <v>5489.5287958115196</v>
      </c>
      <c r="AF110" s="27">
        <f t="shared" si="137"/>
        <v>1</v>
      </c>
      <c r="AG110" s="28">
        <f t="shared" si="116"/>
        <v>24.666666666666668</v>
      </c>
      <c r="AH110" s="28">
        <f t="shared" si="117"/>
        <v>337.00281237444761</v>
      </c>
      <c r="AI110" s="28">
        <f t="shared" si="118"/>
        <v>346.11099649267589</v>
      </c>
      <c r="AJ110" s="28">
        <f t="shared" si="119"/>
        <v>361.15321025075787</v>
      </c>
      <c r="AK110" s="28">
        <f t="shared" si="120"/>
        <v>370.91410782510258</v>
      </c>
      <c r="AL110" s="28">
        <f t="shared" si="146"/>
        <v>265.92692399144011</v>
      </c>
      <c r="AM110" s="28">
        <f t="shared" si="121"/>
        <v>4268.7022900763359</v>
      </c>
      <c r="AN110" s="28">
        <f t="shared" si="122"/>
        <v>5941.5721064576037</v>
      </c>
      <c r="AO110" s="28">
        <f t="shared" si="123"/>
        <v>4574.6073298429328</v>
      </c>
      <c r="AP110" s="28">
        <f t="shared" si="124"/>
        <v>6367.3588509975943</v>
      </c>
      <c r="AQ110" s="28">
        <f t="shared" si="125"/>
        <v>4565.0788618530551</v>
      </c>
      <c r="AR110" s="28">
        <f t="shared" si="138"/>
        <v>6367.3588509975943</v>
      </c>
      <c r="AS110" s="27">
        <f t="shared" si="126"/>
        <v>6367.3588509975943</v>
      </c>
      <c r="AT110" s="2">
        <f t="shared" si="139"/>
        <v>7057.2737370241111</v>
      </c>
      <c r="AU110" s="33">
        <f t="shared" si="140"/>
        <v>0.34774151785714291</v>
      </c>
      <c r="AV110" s="33">
        <f t="shared" si="141"/>
        <v>0.33</v>
      </c>
      <c r="AW110" s="2">
        <f t="shared" si="142"/>
        <v>2.7226261021850244</v>
      </c>
      <c r="AX110" s="7">
        <v>2.2000000000000002</v>
      </c>
      <c r="AY110" s="3">
        <f t="shared" si="143"/>
        <v>648.22820060000299</v>
      </c>
    </row>
    <row r="111" spans="1:51" ht="20.25" x14ac:dyDescent="0.3">
      <c r="A111" s="7"/>
      <c r="B111" s="7"/>
      <c r="C111" s="7"/>
      <c r="D111" s="2"/>
      <c r="E111" s="2"/>
      <c r="F111" s="2"/>
      <c r="G111" s="7"/>
      <c r="H111" s="7"/>
      <c r="I111" s="7"/>
      <c r="J111" s="7"/>
      <c r="K111" s="2"/>
      <c r="L111" s="2"/>
      <c r="M111" s="2"/>
      <c r="N111" s="28"/>
      <c r="O111" s="2"/>
      <c r="P111" s="2"/>
      <c r="Q111" s="28"/>
      <c r="R111" s="2"/>
      <c r="S111" s="2"/>
      <c r="T111" s="2"/>
      <c r="U111" s="7"/>
      <c r="V111" s="2"/>
      <c r="W111" s="2"/>
      <c r="X111" s="2"/>
      <c r="Y111" s="2"/>
      <c r="Z111" s="2"/>
      <c r="AA111" s="2"/>
      <c r="AB111" s="2"/>
      <c r="AC111" s="2"/>
      <c r="AD111" s="27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7"/>
      <c r="AR111" s="2"/>
      <c r="AS111" s="5"/>
      <c r="AT111" s="7"/>
      <c r="AU111" s="3"/>
    </row>
    <row r="112" spans="1:51" ht="18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</row>
    <row r="113" spans="1:51" ht="131.25" x14ac:dyDescent="0.2">
      <c r="A113" s="7" t="s">
        <v>10</v>
      </c>
      <c r="B113" s="7" t="s">
        <v>82</v>
      </c>
      <c r="C113" s="36" t="s">
        <v>83</v>
      </c>
      <c r="D113" s="36" t="s">
        <v>84</v>
      </c>
      <c r="E113" s="7" t="s">
        <v>12</v>
      </c>
      <c r="F113" s="7" t="s">
        <v>13</v>
      </c>
      <c r="G113" s="7" t="s">
        <v>47</v>
      </c>
      <c r="H113" s="7" t="s">
        <v>14</v>
      </c>
      <c r="I113" s="7" t="s">
        <v>15</v>
      </c>
      <c r="J113" s="7" t="s">
        <v>16</v>
      </c>
      <c r="K113" s="7" t="s">
        <v>17</v>
      </c>
      <c r="L113" s="7" t="s">
        <v>18</v>
      </c>
      <c r="M113" s="7" t="s">
        <v>98</v>
      </c>
      <c r="N113" s="7" t="s">
        <v>99</v>
      </c>
      <c r="O113" s="26" t="s">
        <v>100</v>
      </c>
      <c r="P113" s="7" t="s">
        <v>27</v>
      </c>
      <c r="Q113" s="7" t="s">
        <v>28</v>
      </c>
      <c r="R113" s="26" t="s">
        <v>101</v>
      </c>
      <c r="S113" s="7" t="s">
        <v>65</v>
      </c>
      <c r="T113" s="7" t="s">
        <v>30</v>
      </c>
      <c r="U113" s="7" t="s">
        <v>31</v>
      </c>
      <c r="V113" s="7" t="s">
        <v>32</v>
      </c>
      <c r="W113" s="7" t="s">
        <v>33</v>
      </c>
      <c r="X113" s="7" t="s">
        <v>34</v>
      </c>
      <c r="Y113" s="7" t="s">
        <v>35</v>
      </c>
      <c r="Z113" s="7" t="s">
        <v>66</v>
      </c>
      <c r="AA113" s="7" t="s">
        <v>37</v>
      </c>
      <c r="AB113" s="7" t="s">
        <v>38</v>
      </c>
      <c r="AC113" s="7" t="s">
        <v>39</v>
      </c>
      <c r="AD113" s="7" t="s">
        <v>40</v>
      </c>
      <c r="AE113" s="7" t="s">
        <v>41</v>
      </c>
      <c r="AF113" s="26" t="s">
        <v>67</v>
      </c>
      <c r="AG113" s="26" t="s">
        <v>68</v>
      </c>
      <c r="AH113" s="26" t="s">
        <v>69</v>
      </c>
      <c r="AI113" s="7" t="s">
        <v>70</v>
      </c>
      <c r="AJ113" s="26" t="s">
        <v>71</v>
      </c>
      <c r="AK113" s="26" t="s">
        <v>72</v>
      </c>
      <c r="AL113" s="26" t="s">
        <v>73</v>
      </c>
      <c r="AM113" s="26" t="s">
        <v>74</v>
      </c>
      <c r="AN113" s="26" t="s">
        <v>75</v>
      </c>
      <c r="AO113" s="26" t="s">
        <v>76</v>
      </c>
      <c r="AP113" s="26" t="s">
        <v>77</v>
      </c>
      <c r="AQ113" s="26" t="s">
        <v>78</v>
      </c>
      <c r="AR113" s="26" t="s">
        <v>79</v>
      </c>
      <c r="AS113" s="26" t="s">
        <v>80</v>
      </c>
      <c r="AT113" s="7" t="s">
        <v>21</v>
      </c>
      <c r="AU113" s="26" t="s">
        <v>90</v>
      </c>
      <c r="AV113" s="26" t="s">
        <v>89</v>
      </c>
      <c r="AW113" s="7" t="s">
        <v>22</v>
      </c>
      <c r="AX113" s="7" t="s">
        <v>23</v>
      </c>
      <c r="AY113" s="7" t="s">
        <v>24</v>
      </c>
    </row>
    <row r="114" spans="1:51" ht="20.25" x14ac:dyDescent="0.3">
      <c r="A114" s="7">
        <v>5</v>
      </c>
      <c r="B114" s="7">
        <v>18</v>
      </c>
      <c r="C114" s="27">
        <v>14</v>
      </c>
      <c r="D114" s="27">
        <v>23</v>
      </c>
      <c r="E114" s="7">
        <v>2.75</v>
      </c>
      <c r="F114" s="2">
        <f>($D114+2*$E114)/12</f>
        <v>2.375</v>
      </c>
      <c r="G114" s="2">
        <f t="shared" ref="G114:G136" si="147">$B$4*$A114*$F114</f>
        <v>1425</v>
      </c>
      <c r="H114" s="2">
        <v>1.4</v>
      </c>
      <c r="I114" s="7">
        <f t="shared" ref="I114:I136" si="148">$G114*$H114</f>
        <v>1994.9999999999998</v>
      </c>
      <c r="J114" s="7">
        <v>1.2</v>
      </c>
      <c r="K114" s="7">
        <v>1.1499999999999999</v>
      </c>
      <c r="L114" s="7">
        <f>0.33*(1-0.125*$A114)</f>
        <v>0.12375</v>
      </c>
      <c r="M114" s="2">
        <f>($L$7-$C$7)/$K114</f>
        <v>2.0289855072463765</v>
      </c>
      <c r="N114" s="2">
        <f>($E$7-$C$7)/$K114</f>
        <v>3.7681159420289854</v>
      </c>
      <c r="O114" s="28">
        <f>($F$7-$B$7-0.06*($D114/12))/$K114</f>
        <v>2.6536231884057968</v>
      </c>
      <c r="P114" s="2">
        <f>($G$7-$B$7-0.06*$D114/12)/$K114</f>
        <v>11.34927536231884</v>
      </c>
      <c r="Q114" s="2">
        <f t="shared" ref="Q114:Q136" si="149">$C$7+$K114*$A114</f>
        <v>7.416666666666667</v>
      </c>
      <c r="R114" s="28">
        <f>IF($A114&lt;$M114,$Q114,$Q114+$L$7)</f>
        <v>11.416666666666668</v>
      </c>
      <c r="S114" s="2">
        <f>IF($A114&lt;$N114,$Q114,$Q114+$E$7)</f>
        <v>13.416666666666668</v>
      </c>
      <c r="T114" s="2">
        <f>$B$7+$K114*$A114+0.06*$D114/12</f>
        <v>6.6983333333333333</v>
      </c>
      <c r="U114" s="2">
        <f t="shared" ref="U114:U136" si="150">$T114+$F$7</f>
        <v>10.698333333333334</v>
      </c>
      <c r="V114" s="2">
        <f t="shared" ref="V114:V136" si="151">$T114+$G$7</f>
        <v>20.698333333333334</v>
      </c>
      <c r="W114" s="7">
        <f>IF($A114&lt;$N114,0.5,1)</f>
        <v>1</v>
      </c>
      <c r="X114" s="2">
        <f t="shared" ref="X114:X136" si="152">($W114*$H$7*(1+$L114)*$J114)/($S114*$T114)</f>
        <v>480.16394177347041</v>
      </c>
      <c r="Y114" s="2">
        <f t="shared" ref="Y114:Y136" si="153">($W114*$I$7*(1+$L114)*$J114)/($S114*$U114)</f>
        <v>469.74287320541976</v>
      </c>
      <c r="Z114" s="2">
        <f>(2*$W114*$H$7*(1+$L114)*$J114)/($S114*$V114)</f>
        <v>310.77846557493797</v>
      </c>
      <c r="AA114" s="2">
        <f t="shared" ref="AA114:AA136" si="154">IF($S114&gt;$F114,$F114*$X114,$S114*$X114)</f>
        <v>1140.3893617119923</v>
      </c>
      <c r="AB114" s="2">
        <f t="shared" ref="AB114:AB136" si="155">IF($S114&gt;$F114,$F114*$Y114,$S114*$Y114)</f>
        <v>1115.6393238628718</v>
      </c>
      <c r="AC114" s="2">
        <f t="shared" ref="AC114:AC136" si="156">IF($S114&gt;$F114,$F114*$Z114,$S114*$Z114)</f>
        <v>738.09885574047769</v>
      </c>
      <c r="AD114" s="2">
        <f t="shared" ref="AD114:AD136" si="157">IF($AA114&gt;$AC114,$AA114,$AC114)</f>
        <v>1140.3893617119923</v>
      </c>
      <c r="AE114" s="2">
        <f t="shared" ref="AE114:AE136" si="158">IF($AD114&gt;$AB114,$AD114,$AB114)</f>
        <v>1140.3893617119923</v>
      </c>
      <c r="AF114" s="27">
        <f>IF($A114&lt;$M114,0.5,1)</f>
        <v>1</v>
      </c>
      <c r="AG114" s="28">
        <f t="shared" ref="AG114:AG136" si="159">2*$E$7+$L$7+$C$7+$K114*$A114</f>
        <v>23.416666666666668</v>
      </c>
      <c r="AH114" s="28">
        <f t="shared" ref="AH114:AH136" si="160">($AF114*$H$7*(1+$L114))/($R114*$T114)</f>
        <v>470.23354395090468</v>
      </c>
      <c r="AI114" s="28">
        <f t="shared" ref="AI114:AI136" si="161">($AF114*2*$H$7*(1+$L114))/($AG114*$T114)</f>
        <v>458.51954107668291</v>
      </c>
      <c r="AJ114" s="28">
        <f t="shared" ref="AJ114:AJ136" si="162">($AF114*$I$7*(1+$L114))/($R114*$U114)</f>
        <v>460.02799626564831</v>
      </c>
      <c r="AK114" s="28">
        <f t="shared" ref="AK114:AK136" si="163">($AF114*2*$I$7*(1+$L114))/($AG114*$U114)</f>
        <v>448.56822411668202</v>
      </c>
      <c r="AL114" s="28">
        <f>($AF114*4*$H$7*(1+$L114))/($AG114*$V114)</f>
        <v>296.7694718716786</v>
      </c>
      <c r="AM114" s="28">
        <f t="shared" ref="AM114:AM136" si="164" xml:space="preserve"> IF($R114&gt;$F114,$F114*$AH114,$R114*$AH114)</f>
        <v>1116.8046668833986</v>
      </c>
      <c r="AN114" s="28">
        <f t="shared" ref="AN114:AN136" si="165" xml:space="preserve"> IF($AG114&gt;$F114,$F114*$AI114,$AG114*$AI114)</f>
        <v>1088.9839100571219</v>
      </c>
      <c r="AO114" s="28">
        <f t="shared" ref="AO114:AO136" si="166" xml:space="preserve"> IF($R114&gt;$F114,$F114*$AJ114,$R114*$AJ114)</f>
        <v>1092.5664911309148</v>
      </c>
      <c r="AP114" s="28">
        <f t="shared" ref="AP114:AP136" si="167" xml:space="preserve"> IF($AG114&gt;$F114,$F114*$AK114,$AG114*$AK114)</f>
        <v>1065.3495322771198</v>
      </c>
      <c r="AQ114" s="28">
        <f t="shared" ref="AQ114:AQ136" si="168" xml:space="preserve"> IF($AG114&gt;$F114,$F114*$AL114,$AG114*$AL114)</f>
        <v>704.82749569523673</v>
      </c>
      <c r="AR114" s="28">
        <f>MAX($AM114,$AN114,$AO114,$AP114,$AQ114)</f>
        <v>1116.8046668833986</v>
      </c>
      <c r="AS114" s="27">
        <f t="shared" ref="AS114:AS136" si="169">IF($AR114&gt;$AE114,$AR114,$AE114)</f>
        <v>1140.3893617119923</v>
      </c>
      <c r="AT114" s="2">
        <f>PI()*($B114/(2*12))^2*62.4</f>
        <v>110.26990214100174</v>
      </c>
      <c r="AU114" s="33">
        <f>0.23*($N$7/$H114)*(1+0.35*$N$7*($F114/$A114))</f>
        <v>0.16998026785714287</v>
      </c>
      <c r="AV114" s="33">
        <f>IF(AU114&gt;0.33,0.33,AU114)</f>
        <v>0.16998026785714287</v>
      </c>
      <c r="AW114" s="2">
        <f>$Q$7/($P$7-$O$7*AV114)</f>
        <v>2.3941767294345175</v>
      </c>
      <c r="AX114" s="7">
        <v>2.4</v>
      </c>
      <c r="AY114" s="3">
        <f>(12/$D114)*(($I114+$AT114)/$AW114+$AS114/$AX114)</f>
        <v>706.69126883891477</v>
      </c>
    </row>
    <row r="115" spans="1:51" ht="20.25" x14ac:dyDescent="0.3">
      <c r="A115" s="7">
        <v>5</v>
      </c>
      <c r="B115" s="7">
        <v>24</v>
      </c>
      <c r="C115" s="27">
        <v>19</v>
      </c>
      <c r="D115" s="27">
        <v>30</v>
      </c>
      <c r="E115" s="7">
        <v>3.25</v>
      </c>
      <c r="F115" s="2">
        <f t="shared" ref="F115:F136" si="170">($D115+2*$E115)/12</f>
        <v>3.0416666666666665</v>
      </c>
      <c r="G115" s="2">
        <f t="shared" si="147"/>
        <v>1825</v>
      </c>
      <c r="H115" s="2">
        <v>1.4</v>
      </c>
      <c r="I115" s="7">
        <f t="shared" si="148"/>
        <v>2555</v>
      </c>
      <c r="J115" s="7">
        <v>1.2</v>
      </c>
      <c r="K115" s="7">
        <f>(1.75-1.15)*(($D115-24)/(96-24))+1.15</f>
        <v>1.2</v>
      </c>
      <c r="L115" s="7">
        <f t="shared" ref="L115:L136" si="171">0.33*(1-0.125*$A115)</f>
        <v>0.12375</v>
      </c>
      <c r="M115" s="2">
        <f t="shared" ref="M115:M136" si="172">($L$7-$C$7)/$K115</f>
        <v>1.9444444444444442</v>
      </c>
      <c r="N115" s="2">
        <f t="shared" ref="N115:N136" si="173">($E$7-$C$7)/$K115</f>
        <v>3.6111111111111112</v>
      </c>
      <c r="O115" s="28">
        <f t="shared" ref="O115:O136" si="174">($F$7-$B$7-0.06*($D115/12))/$K115</f>
        <v>2.5138888888888888</v>
      </c>
      <c r="P115" s="2">
        <f t="shared" ref="P115:P136" si="175">($G$7-$B$7-0.06*$D115/12)/$K115</f>
        <v>10.847222222222221</v>
      </c>
      <c r="Q115" s="2">
        <f t="shared" si="149"/>
        <v>7.666666666666667</v>
      </c>
      <c r="R115" s="28">
        <f t="shared" ref="R115:R136" si="176">IF($A115&lt;$M115,$Q115,$Q115+$L$7)</f>
        <v>11.666666666666668</v>
      </c>
      <c r="S115" s="2">
        <f t="shared" ref="S115:S136" si="177">IF($A115&lt;$N115,$Q115,$Q115+$E$7)</f>
        <v>13.666666666666668</v>
      </c>
      <c r="T115" s="2">
        <f t="shared" ref="T115:T136" si="178">$B$7+$K115*$A115+0.06*$D115/12</f>
        <v>6.9833333333333334</v>
      </c>
      <c r="U115" s="2">
        <f t="shared" si="150"/>
        <v>10.983333333333334</v>
      </c>
      <c r="V115" s="2">
        <f t="shared" si="151"/>
        <v>20.983333333333334</v>
      </c>
      <c r="W115" s="7">
        <f>IF($A115&lt;$N115,0.5,1)</f>
        <v>1</v>
      </c>
      <c r="X115" s="2">
        <f t="shared" si="152"/>
        <v>452.1427324058443</v>
      </c>
      <c r="Y115" s="2">
        <f t="shared" si="153"/>
        <v>449.18390762056322</v>
      </c>
      <c r="Z115" s="2">
        <f t="shared" ref="Z115:Z136" si="179">(2*$W115*$H$7*(1+$L115)*$J115)/($S115*$V115)</f>
        <v>300.94965032255561</v>
      </c>
      <c r="AA115" s="2">
        <f t="shared" si="154"/>
        <v>1375.267477734443</v>
      </c>
      <c r="AB115" s="2">
        <f t="shared" si="155"/>
        <v>1366.2677190125464</v>
      </c>
      <c r="AC115" s="2">
        <f t="shared" si="156"/>
        <v>915.38851973110661</v>
      </c>
      <c r="AD115" s="2">
        <f t="shared" si="157"/>
        <v>1375.267477734443</v>
      </c>
      <c r="AE115" s="2">
        <f t="shared" si="158"/>
        <v>1375.267477734443</v>
      </c>
      <c r="AF115" s="27">
        <f t="shared" ref="AF115:AF136" si="180">IF($A115&lt;$M115,0.5,1)</f>
        <v>1</v>
      </c>
      <c r="AG115" s="28">
        <f t="shared" si="159"/>
        <v>23.666666666666668</v>
      </c>
      <c r="AH115" s="28">
        <f t="shared" si="160"/>
        <v>441.37742925332418</v>
      </c>
      <c r="AI115" s="28">
        <f t="shared" si="161"/>
        <v>435.160845742714</v>
      </c>
      <c r="AJ115" s="28">
        <f t="shared" si="162"/>
        <v>438.48905267721648</v>
      </c>
      <c r="AK115" s="28">
        <f t="shared" si="163"/>
        <v>432.31315052683317</v>
      </c>
      <c r="AL115" s="28">
        <f>($AF115*4*$H$7*(1+$L115))/($AG115*$V115)</f>
        <v>289.64637707100422</v>
      </c>
      <c r="AM115" s="28">
        <f t="shared" si="164"/>
        <v>1342.5230139788609</v>
      </c>
      <c r="AN115" s="28">
        <f t="shared" si="165"/>
        <v>1323.6142391340884</v>
      </c>
      <c r="AO115" s="28">
        <f t="shared" si="166"/>
        <v>1333.7375352265333</v>
      </c>
      <c r="AP115" s="28">
        <f t="shared" si="167"/>
        <v>1314.9524995191175</v>
      </c>
      <c r="AQ115" s="28">
        <f t="shared" si="168"/>
        <v>881.00773025763783</v>
      </c>
      <c r="AR115" s="28">
        <f t="shared" ref="AR115:AR136" si="181">MAX($AM115,$AN115,$AO115,$AP115,$AQ115)</f>
        <v>1342.5230139788609</v>
      </c>
      <c r="AS115" s="27">
        <f t="shared" si="169"/>
        <v>1375.267477734443</v>
      </c>
      <c r="AT115" s="2">
        <f t="shared" ref="AT115:AT136" si="182">PI()*($B115/(2*12))^2*62.4</f>
        <v>196.03538158400309</v>
      </c>
      <c r="AU115" s="33">
        <f t="shared" ref="AU115:AU136" si="183">0.23*($N$7/$H115)*(1+0.35*$N$7*($F115/$A115))</f>
        <v>0.17619026785714287</v>
      </c>
      <c r="AV115" s="33">
        <f t="shared" ref="AV115:AV136" si="184">IF(AU115&gt;0.33,0.33,AU115)</f>
        <v>0.17619026785714287</v>
      </c>
      <c r="AW115" s="2">
        <f t="shared" ref="AW115:AW136" si="185">$Q$7/($P$7-$O$7*AV115)</f>
        <v>2.4054381372551794</v>
      </c>
      <c r="AX115" s="7">
        <v>2.2000000000000002</v>
      </c>
      <c r="AY115" s="3">
        <f t="shared" ref="AY115:AY136" si="186">(12/$D115)*(($I115+$AT115)/$AW115+$AS115/$AX115)</f>
        <v>707.51795384580532</v>
      </c>
    </row>
    <row r="116" spans="1:51" ht="20.25" x14ac:dyDescent="0.3">
      <c r="A116" s="7">
        <v>5</v>
      </c>
      <c r="B116" s="7">
        <v>27</v>
      </c>
      <c r="C116" s="27">
        <v>22</v>
      </c>
      <c r="D116" s="27">
        <v>34</v>
      </c>
      <c r="E116" s="7">
        <v>3.5</v>
      </c>
      <c r="F116" s="2">
        <f t="shared" si="170"/>
        <v>3.4166666666666665</v>
      </c>
      <c r="G116" s="2">
        <f t="shared" si="147"/>
        <v>2050</v>
      </c>
      <c r="H116" s="2">
        <v>1.4</v>
      </c>
      <c r="I116" s="7">
        <f t="shared" si="148"/>
        <v>2870</v>
      </c>
      <c r="J116" s="7">
        <v>1.2</v>
      </c>
      <c r="K116" s="4">
        <f t="shared" ref="K116:K126" si="187">(1.75-1.15)*(($D116-24)/(96-24))+1.15</f>
        <v>1.2333333333333332</v>
      </c>
      <c r="L116" s="7">
        <f t="shared" si="171"/>
        <v>0.12375</v>
      </c>
      <c r="M116" s="2">
        <f t="shared" si="172"/>
        <v>1.8918918918918919</v>
      </c>
      <c r="N116" s="2">
        <f t="shared" si="173"/>
        <v>3.5135135135135136</v>
      </c>
      <c r="O116" s="28">
        <f t="shared" si="174"/>
        <v>2.42972972972973</v>
      </c>
      <c r="P116" s="2">
        <f t="shared" si="175"/>
        <v>10.53783783783784</v>
      </c>
      <c r="Q116" s="2">
        <f t="shared" si="149"/>
        <v>7.833333333333333</v>
      </c>
      <c r="R116" s="28">
        <f t="shared" si="176"/>
        <v>11.833333333333332</v>
      </c>
      <c r="S116" s="2">
        <f t="shared" si="177"/>
        <v>13.833333333333332</v>
      </c>
      <c r="T116" s="2">
        <f t="shared" si="178"/>
        <v>7.169999999999999</v>
      </c>
      <c r="U116" s="2">
        <f t="shared" si="150"/>
        <v>11.169999999999998</v>
      </c>
      <c r="V116" s="2">
        <f t="shared" si="151"/>
        <v>21.169999999999998</v>
      </c>
      <c r="W116" s="7">
        <f t="shared" ref="W116:W136" si="188">IF($A116&lt;$N116,0.5,1)</f>
        <v>1</v>
      </c>
      <c r="X116" s="2">
        <f t="shared" si="152"/>
        <v>435.06578615718115</v>
      </c>
      <c r="Y116" s="2">
        <f t="shared" si="153"/>
        <v>436.35598796259359</v>
      </c>
      <c r="Z116" s="2">
        <f t="shared" si="179"/>
        <v>294.70209605545472</v>
      </c>
      <c r="AA116" s="2">
        <f t="shared" si="154"/>
        <v>1486.4747693703689</v>
      </c>
      <c r="AB116" s="2">
        <f t="shared" si="155"/>
        <v>1490.8829588721946</v>
      </c>
      <c r="AC116" s="2">
        <f t="shared" si="156"/>
        <v>1006.8988281894702</v>
      </c>
      <c r="AD116" s="2">
        <f t="shared" si="157"/>
        <v>1486.4747693703689</v>
      </c>
      <c r="AE116" s="2">
        <f t="shared" si="158"/>
        <v>1490.8829588721946</v>
      </c>
      <c r="AF116" s="27">
        <f t="shared" si="180"/>
        <v>1</v>
      </c>
      <c r="AG116" s="28">
        <f t="shared" si="159"/>
        <v>23.833333333333336</v>
      </c>
      <c r="AH116" s="28">
        <f t="shared" si="160"/>
        <v>423.83169308739474</v>
      </c>
      <c r="AI116" s="28">
        <f t="shared" si="161"/>
        <v>420.86783509377653</v>
      </c>
      <c r="AJ116" s="28">
        <f t="shared" si="162"/>
        <v>425.08857982271439</v>
      </c>
      <c r="AK116" s="28">
        <f t="shared" si="163"/>
        <v>422.11593241136666</v>
      </c>
      <c r="AL116" s="28">
        <f t="shared" ref="AL116:AL136" si="189">($AF116*4*$H$7*(1+$L116))/($AG116*$V116)</f>
        <v>285.08477823546315</v>
      </c>
      <c r="AM116" s="28">
        <f t="shared" si="164"/>
        <v>1448.0916180485985</v>
      </c>
      <c r="AN116" s="28">
        <f t="shared" si="165"/>
        <v>1437.9651032370698</v>
      </c>
      <c r="AO116" s="28">
        <f t="shared" si="166"/>
        <v>1452.3859810609408</v>
      </c>
      <c r="AP116" s="28">
        <f t="shared" si="167"/>
        <v>1442.2294357388359</v>
      </c>
      <c r="AQ116" s="28">
        <f t="shared" si="168"/>
        <v>974.03965897116575</v>
      </c>
      <c r="AR116" s="28">
        <f t="shared" si="181"/>
        <v>1452.3859810609408</v>
      </c>
      <c r="AS116" s="27">
        <f t="shared" si="169"/>
        <v>1490.8829588721946</v>
      </c>
      <c r="AT116" s="2">
        <f t="shared" si="182"/>
        <v>248.1072798172539</v>
      </c>
      <c r="AU116" s="33">
        <f t="shared" si="183"/>
        <v>0.17968339285714288</v>
      </c>
      <c r="AV116" s="33">
        <f t="shared" si="184"/>
        <v>0.17968339285714288</v>
      </c>
      <c r="AW116" s="2">
        <f t="shared" si="185"/>
        <v>2.4118193582360838</v>
      </c>
      <c r="AX116" s="7">
        <v>2.2000000000000002</v>
      </c>
      <c r="AY116" s="3">
        <f t="shared" si="186"/>
        <v>695.47712667566236</v>
      </c>
    </row>
    <row r="117" spans="1:51" ht="20.25" x14ac:dyDescent="0.3">
      <c r="A117" s="7">
        <v>5</v>
      </c>
      <c r="B117" s="7">
        <v>30</v>
      </c>
      <c r="C117" s="37">
        <v>24</v>
      </c>
      <c r="D117" s="37">
        <v>38</v>
      </c>
      <c r="E117" s="7">
        <v>3.75</v>
      </c>
      <c r="F117" s="2">
        <f t="shared" si="170"/>
        <v>3.7916666666666665</v>
      </c>
      <c r="G117" s="2">
        <f t="shared" si="147"/>
        <v>2275</v>
      </c>
      <c r="H117" s="2">
        <v>1.4</v>
      </c>
      <c r="I117" s="7">
        <f t="shared" si="148"/>
        <v>3185</v>
      </c>
      <c r="J117" s="7">
        <v>1.2</v>
      </c>
      <c r="K117" s="4">
        <f t="shared" si="187"/>
        <v>1.2666666666666666</v>
      </c>
      <c r="L117" s="7">
        <f t="shared" si="171"/>
        <v>0.12375</v>
      </c>
      <c r="M117" s="2">
        <f t="shared" si="172"/>
        <v>1.8421052631578947</v>
      </c>
      <c r="N117" s="2">
        <f t="shared" si="173"/>
        <v>3.4210526315789473</v>
      </c>
      <c r="O117" s="28">
        <f t="shared" si="174"/>
        <v>2.35</v>
      </c>
      <c r="P117" s="2">
        <f t="shared" si="175"/>
        <v>10.244736842105263</v>
      </c>
      <c r="Q117" s="2">
        <f t="shared" si="149"/>
        <v>8</v>
      </c>
      <c r="R117" s="28">
        <f t="shared" si="176"/>
        <v>12</v>
      </c>
      <c r="S117" s="2">
        <f t="shared" si="177"/>
        <v>14</v>
      </c>
      <c r="T117" s="2">
        <f t="shared" si="178"/>
        <v>7.3566666666666665</v>
      </c>
      <c r="U117" s="2">
        <f t="shared" si="150"/>
        <v>11.356666666666666</v>
      </c>
      <c r="V117" s="2">
        <f t="shared" si="151"/>
        <v>21.356666666666666</v>
      </c>
      <c r="W117" s="7">
        <f t="shared" si="188"/>
        <v>1</v>
      </c>
      <c r="X117" s="2">
        <f t="shared" si="152"/>
        <v>418.97857466502688</v>
      </c>
      <c r="Y117" s="2">
        <f t="shared" si="153"/>
        <v>424.07438467021683</v>
      </c>
      <c r="Z117" s="2">
        <f t="shared" si="179"/>
        <v>288.64857633392046</v>
      </c>
      <c r="AA117" s="2">
        <f t="shared" si="154"/>
        <v>1588.6270956048936</v>
      </c>
      <c r="AB117" s="2">
        <f t="shared" si="155"/>
        <v>1607.9487085412388</v>
      </c>
      <c r="AC117" s="2">
        <f t="shared" si="156"/>
        <v>1094.4591852661151</v>
      </c>
      <c r="AD117" s="2">
        <f t="shared" si="157"/>
        <v>1588.6270956048936</v>
      </c>
      <c r="AE117" s="2">
        <f t="shared" si="158"/>
        <v>1607.9487085412388</v>
      </c>
      <c r="AF117" s="27">
        <f t="shared" si="180"/>
        <v>1</v>
      </c>
      <c r="AG117" s="28">
        <f t="shared" si="159"/>
        <v>24</v>
      </c>
      <c r="AH117" s="28">
        <f t="shared" si="160"/>
        <v>407.34028092433169</v>
      </c>
      <c r="AI117" s="28">
        <f t="shared" si="161"/>
        <v>407.34028092433169</v>
      </c>
      <c r="AJ117" s="28">
        <f t="shared" si="162"/>
        <v>412.29454065159973</v>
      </c>
      <c r="AK117" s="28">
        <f t="shared" si="163"/>
        <v>412.29454065159973</v>
      </c>
      <c r="AL117" s="28">
        <f t="shared" si="189"/>
        <v>280.63056032464493</v>
      </c>
      <c r="AM117" s="28">
        <f t="shared" si="164"/>
        <v>1544.4985651714244</v>
      </c>
      <c r="AN117" s="28">
        <f t="shared" si="165"/>
        <v>1544.4985651714244</v>
      </c>
      <c r="AO117" s="28">
        <f t="shared" si="166"/>
        <v>1563.2834666373155</v>
      </c>
      <c r="AP117" s="28">
        <f t="shared" si="167"/>
        <v>1563.2834666373155</v>
      </c>
      <c r="AQ117" s="28">
        <f t="shared" si="168"/>
        <v>1064.0575412309454</v>
      </c>
      <c r="AR117" s="28">
        <f t="shared" si="181"/>
        <v>1563.2834666373155</v>
      </c>
      <c r="AS117" s="27">
        <f t="shared" si="169"/>
        <v>1607.9487085412388</v>
      </c>
      <c r="AT117" s="2">
        <f t="shared" si="182"/>
        <v>306.30528372500481</v>
      </c>
      <c r="AU117" s="33">
        <f t="shared" si="183"/>
        <v>0.18317651785714287</v>
      </c>
      <c r="AV117" s="33">
        <f t="shared" si="184"/>
        <v>0.18317651785714287</v>
      </c>
      <c r="AW117" s="2">
        <f t="shared" si="185"/>
        <v>2.4182345258740527</v>
      </c>
      <c r="AX117" s="7">
        <v>2.2000000000000002</v>
      </c>
      <c r="AY117" s="3">
        <f t="shared" si="186"/>
        <v>686.72436944690821</v>
      </c>
    </row>
    <row r="118" spans="1:51" ht="20.25" x14ac:dyDescent="0.3">
      <c r="A118" s="7">
        <v>5</v>
      </c>
      <c r="B118" s="7">
        <v>33</v>
      </c>
      <c r="C118" s="37">
        <v>27</v>
      </c>
      <c r="D118" s="37">
        <v>42</v>
      </c>
      <c r="E118" s="7">
        <v>3.75</v>
      </c>
      <c r="F118" s="2">
        <f t="shared" si="170"/>
        <v>4.125</v>
      </c>
      <c r="G118" s="2">
        <f t="shared" si="147"/>
        <v>2475</v>
      </c>
      <c r="H118" s="2">
        <v>1.4</v>
      </c>
      <c r="I118" s="7">
        <f t="shared" si="148"/>
        <v>3465</v>
      </c>
      <c r="J118" s="7">
        <v>1.2</v>
      </c>
      <c r="K118" s="4">
        <f t="shared" si="187"/>
        <v>1.2999999999999998</v>
      </c>
      <c r="L118" s="7">
        <f t="shared" si="171"/>
        <v>0.12375</v>
      </c>
      <c r="M118" s="2">
        <f t="shared" si="172"/>
        <v>1.7948717948717949</v>
      </c>
      <c r="N118" s="2">
        <f t="shared" si="173"/>
        <v>3.3333333333333335</v>
      </c>
      <c r="O118" s="28">
        <f t="shared" si="174"/>
        <v>2.2743589743589747</v>
      </c>
      <c r="P118" s="2">
        <f t="shared" si="175"/>
        <v>9.9666666666666668</v>
      </c>
      <c r="Q118" s="2">
        <f t="shared" si="149"/>
        <v>8.1666666666666661</v>
      </c>
      <c r="R118" s="28">
        <f t="shared" si="176"/>
        <v>12.166666666666666</v>
      </c>
      <c r="S118" s="2">
        <f t="shared" si="177"/>
        <v>14.166666666666666</v>
      </c>
      <c r="T118" s="2">
        <f t="shared" si="178"/>
        <v>7.5433333333333321</v>
      </c>
      <c r="U118" s="2">
        <f t="shared" si="150"/>
        <v>11.543333333333333</v>
      </c>
      <c r="V118" s="2">
        <f t="shared" si="151"/>
        <v>21.543333333333333</v>
      </c>
      <c r="W118" s="7">
        <f t="shared" si="188"/>
        <v>1</v>
      </c>
      <c r="X118" s="2">
        <f t="shared" si="152"/>
        <v>403.80338436744569</v>
      </c>
      <c r="Y118" s="2">
        <f t="shared" si="153"/>
        <v>412.30826722834678</v>
      </c>
      <c r="Z118" s="2">
        <f t="shared" si="179"/>
        <v>282.78107962974764</v>
      </c>
      <c r="AA118" s="2">
        <f t="shared" si="154"/>
        <v>1665.6889605157135</v>
      </c>
      <c r="AB118" s="2">
        <f t="shared" si="155"/>
        <v>1700.7716023169305</v>
      </c>
      <c r="AC118" s="2">
        <f t="shared" si="156"/>
        <v>1166.4719534727089</v>
      </c>
      <c r="AD118" s="2">
        <f t="shared" si="157"/>
        <v>1665.6889605157135</v>
      </c>
      <c r="AE118" s="2">
        <f t="shared" si="158"/>
        <v>1700.7716023169305</v>
      </c>
      <c r="AF118" s="27">
        <f t="shared" si="180"/>
        <v>1</v>
      </c>
      <c r="AG118" s="28">
        <f t="shared" si="159"/>
        <v>24.166666666666668</v>
      </c>
      <c r="AH118" s="28">
        <f t="shared" si="160"/>
        <v>391.81835241133427</v>
      </c>
      <c r="AI118" s="28">
        <f t="shared" si="161"/>
        <v>394.52054794520558</v>
      </c>
      <c r="AJ118" s="28">
        <f t="shared" si="162"/>
        <v>400.07080724211733</v>
      </c>
      <c r="AK118" s="28">
        <f t="shared" si="163"/>
        <v>402.82991625758012</v>
      </c>
      <c r="AL118" s="28">
        <f t="shared" si="189"/>
        <v>276.28036515550053</v>
      </c>
      <c r="AM118" s="28">
        <f t="shared" si="164"/>
        <v>1616.2507036967538</v>
      </c>
      <c r="AN118" s="28">
        <f t="shared" si="165"/>
        <v>1627.397260273973</v>
      </c>
      <c r="AO118" s="28">
        <f t="shared" si="166"/>
        <v>1650.2920798737339</v>
      </c>
      <c r="AP118" s="28">
        <f t="shared" si="167"/>
        <v>1661.673404562518</v>
      </c>
      <c r="AQ118" s="28">
        <f t="shared" si="168"/>
        <v>1139.6565062664397</v>
      </c>
      <c r="AR118" s="28">
        <f t="shared" si="181"/>
        <v>1661.673404562518</v>
      </c>
      <c r="AS118" s="27">
        <f t="shared" si="169"/>
        <v>1700.7716023169305</v>
      </c>
      <c r="AT118" s="2">
        <f t="shared" si="182"/>
        <v>370.62939330725584</v>
      </c>
      <c r="AU118" s="33">
        <f t="shared" si="183"/>
        <v>0.18628151785714289</v>
      </c>
      <c r="AV118" s="33">
        <f t="shared" si="184"/>
        <v>0.18628151785714289</v>
      </c>
      <c r="AW118" s="2">
        <f t="shared" si="185"/>
        <v>2.4239656150402471</v>
      </c>
      <c r="AX118" s="7">
        <v>2.2000000000000002</v>
      </c>
      <c r="AY118" s="3">
        <f t="shared" si="186"/>
        <v>672.98737362768588</v>
      </c>
    </row>
    <row r="119" spans="1:51" ht="20.25" x14ac:dyDescent="0.3">
      <c r="A119" s="7">
        <v>5</v>
      </c>
      <c r="B119" s="7">
        <v>36</v>
      </c>
      <c r="C119" s="37">
        <v>29</v>
      </c>
      <c r="D119" s="37">
        <v>45</v>
      </c>
      <c r="E119" s="7">
        <v>4.5</v>
      </c>
      <c r="F119" s="2">
        <f t="shared" si="170"/>
        <v>4.5</v>
      </c>
      <c r="G119" s="2">
        <f t="shared" si="147"/>
        <v>2700</v>
      </c>
      <c r="H119" s="2">
        <v>1.4</v>
      </c>
      <c r="I119" s="7">
        <f t="shared" si="148"/>
        <v>3779.9999999999995</v>
      </c>
      <c r="J119" s="7">
        <v>1.2</v>
      </c>
      <c r="K119" s="4">
        <f t="shared" si="187"/>
        <v>1.325</v>
      </c>
      <c r="L119" s="7">
        <f t="shared" si="171"/>
        <v>0.12375</v>
      </c>
      <c r="M119" s="2">
        <f t="shared" si="172"/>
        <v>1.7610062893081759</v>
      </c>
      <c r="N119" s="2">
        <f t="shared" si="173"/>
        <v>3.2704402515723268</v>
      </c>
      <c r="O119" s="28">
        <f t="shared" si="174"/>
        <v>2.2201257861635217</v>
      </c>
      <c r="P119" s="2">
        <f t="shared" si="175"/>
        <v>9.7672955974842761</v>
      </c>
      <c r="Q119" s="2">
        <f t="shared" si="149"/>
        <v>8.2916666666666661</v>
      </c>
      <c r="R119" s="28">
        <f t="shared" si="176"/>
        <v>12.291666666666666</v>
      </c>
      <c r="S119" s="2">
        <f t="shared" si="177"/>
        <v>14.291666666666666</v>
      </c>
      <c r="T119" s="2">
        <f t="shared" si="178"/>
        <v>7.6833333333333327</v>
      </c>
      <c r="U119" s="2">
        <f t="shared" si="150"/>
        <v>11.683333333333334</v>
      </c>
      <c r="V119" s="2">
        <f t="shared" si="151"/>
        <v>21.683333333333334</v>
      </c>
      <c r="W119" s="7">
        <f t="shared" si="188"/>
        <v>1</v>
      </c>
      <c r="X119" s="2">
        <f t="shared" si="152"/>
        <v>392.97812462450122</v>
      </c>
      <c r="Y119" s="2">
        <f t="shared" si="153"/>
        <v>403.80464392808273</v>
      </c>
      <c r="Z119" s="2">
        <f t="shared" si="179"/>
        <v>278.49794842720223</v>
      </c>
      <c r="AA119" s="2">
        <f t="shared" si="154"/>
        <v>1768.4015608102554</v>
      </c>
      <c r="AB119" s="2">
        <f t="shared" si="155"/>
        <v>1817.1208976763724</v>
      </c>
      <c r="AC119" s="2">
        <f t="shared" si="156"/>
        <v>1253.24076792241</v>
      </c>
      <c r="AD119" s="2">
        <f t="shared" si="157"/>
        <v>1768.4015608102554</v>
      </c>
      <c r="AE119" s="2">
        <f t="shared" si="158"/>
        <v>1817.1208976763724</v>
      </c>
      <c r="AF119" s="27">
        <f t="shared" si="180"/>
        <v>1</v>
      </c>
      <c r="AG119" s="28">
        <f t="shared" si="159"/>
        <v>24.291666666666668</v>
      </c>
      <c r="AH119" s="28">
        <f t="shared" si="160"/>
        <v>380.76693996102802</v>
      </c>
      <c r="AI119" s="28">
        <f t="shared" si="161"/>
        <v>385.33875570670074</v>
      </c>
      <c r="AJ119" s="28">
        <f t="shared" si="162"/>
        <v>391.25704199811406</v>
      </c>
      <c r="AK119" s="28">
        <f t="shared" si="163"/>
        <v>395.95481094148766</v>
      </c>
      <c r="AL119" s="28">
        <f t="shared" si="189"/>
        <v>273.08403748007532</v>
      </c>
      <c r="AM119" s="28">
        <f t="shared" si="164"/>
        <v>1713.4512298246261</v>
      </c>
      <c r="AN119" s="28">
        <f t="shared" si="165"/>
        <v>1734.0244006801533</v>
      </c>
      <c r="AO119" s="28">
        <f t="shared" si="166"/>
        <v>1760.6566889915132</v>
      </c>
      <c r="AP119" s="28">
        <f t="shared" si="167"/>
        <v>1781.7966492366945</v>
      </c>
      <c r="AQ119" s="28">
        <f t="shared" si="168"/>
        <v>1228.878168660339</v>
      </c>
      <c r="AR119" s="28">
        <f t="shared" si="181"/>
        <v>1781.7966492366945</v>
      </c>
      <c r="AS119" s="27">
        <f t="shared" si="169"/>
        <v>1817.1208976763724</v>
      </c>
      <c r="AT119" s="2">
        <f t="shared" si="182"/>
        <v>441.07960856400695</v>
      </c>
      <c r="AU119" s="33">
        <f t="shared" si="183"/>
        <v>0.18977464285714291</v>
      </c>
      <c r="AV119" s="33">
        <f t="shared" si="184"/>
        <v>0.18977464285714291</v>
      </c>
      <c r="AW119" s="2">
        <f t="shared" si="185"/>
        <v>2.4304456475358154</v>
      </c>
      <c r="AX119" s="7">
        <v>2.2000000000000002</v>
      </c>
      <c r="AY119" s="3">
        <f t="shared" si="186"/>
        <v>683.39075528342573</v>
      </c>
    </row>
    <row r="120" spans="1:51" ht="20.25" x14ac:dyDescent="0.3">
      <c r="A120" s="7">
        <v>5</v>
      </c>
      <c r="B120" s="7">
        <v>39</v>
      </c>
      <c r="C120" s="37">
        <v>32</v>
      </c>
      <c r="D120" s="37">
        <v>49</v>
      </c>
      <c r="E120" s="7">
        <v>4.75</v>
      </c>
      <c r="F120" s="2">
        <f t="shared" si="170"/>
        <v>4.875</v>
      </c>
      <c r="G120" s="2">
        <f t="shared" si="147"/>
        <v>2925</v>
      </c>
      <c r="H120" s="2">
        <v>1.4</v>
      </c>
      <c r="I120" s="7">
        <f t="shared" si="148"/>
        <v>4094.9999999999995</v>
      </c>
      <c r="J120" s="7">
        <v>1.2</v>
      </c>
      <c r="K120" s="4">
        <f t="shared" si="187"/>
        <v>1.3583333333333334</v>
      </c>
      <c r="L120" s="7">
        <f t="shared" si="171"/>
        <v>0.12375</v>
      </c>
      <c r="M120" s="2">
        <f t="shared" si="172"/>
        <v>1.7177914110429444</v>
      </c>
      <c r="N120" s="2">
        <f t="shared" si="173"/>
        <v>3.1901840490797544</v>
      </c>
      <c r="O120" s="28">
        <f t="shared" si="174"/>
        <v>2.1509202453987726</v>
      </c>
      <c r="P120" s="2">
        <f t="shared" si="175"/>
        <v>9.5128834355828218</v>
      </c>
      <c r="Q120" s="2">
        <f t="shared" si="149"/>
        <v>8.4583333333333339</v>
      </c>
      <c r="R120" s="28">
        <f t="shared" si="176"/>
        <v>12.458333333333334</v>
      </c>
      <c r="S120" s="2">
        <f t="shared" si="177"/>
        <v>14.458333333333334</v>
      </c>
      <c r="T120" s="2">
        <f t="shared" si="178"/>
        <v>7.87</v>
      </c>
      <c r="U120" s="2">
        <f t="shared" si="150"/>
        <v>11.870000000000001</v>
      </c>
      <c r="V120" s="2">
        <f t="shared" si="151"/>
        <v>21.87</v>
      </c>
      <c r="W120" s="7">
        <f t="shared" si="188"/>
        <v>1</v>
      </c>
      <c r="X120" s="2">
        <f t="shared" si="152"/>
        <v>379.23460849759601</v>
      </c>
      <c r="Y120" s="2">
        <f t="shared" si="153"/>
        <v>392.87283709931552</v>
      </c>
      <c r="Z120" s="2">
        <f t="shared" si="179"/>
        <v>272.9379395405652</v>
      </c>
      <c r="AA120" s="2">
        <f t="shared" si="154"/>
        <v>1848.7687164257807</v>
      </c>
      <c r="AB120" s="2">
        <f t="shared" si="155"/>
        <v>1915.2550808591632</v>
      </c>
      <c r="AC120" s="2">
        <f t="shared" si="156"/>
        <v>1330.5724552602553</v>
      </c>
      <c r="AD120" s="2">
        <f t="shared" si="157"/>
        <v>1848.7687164257807</v>
      </c>
      <c r="AE120" s="2">
        <f t="shared" si="158"/>
        <v>1915.2550808591632</v>
      </c>
      <c r="AF120" s="27">
        <f t="shared" si="180"/>
        <v>1</v>
      </c>
      <c r="AG120" s="28">
        <f t="shared" si="159"/>
        <v>24.458333333333336</v>
      </c>
      <c r="AH120" s="28">
        <f t="shared" si="160"/>
        <v>366.76256730397387</v>
      </c>
      <c r="AI120" s="28">
        <f t="shared" si="161"/>
        <v>373.63546038803469</v>
      </c>
      <c r="AJ120" s="28">
        <f t="shared" si="162"/>
        <v>379.95226999292777</v>
      </c>
      <c r="AK120" s="28">
        <f t="shared" si="163"/>
        <v>387.07232956690086</v>
      </c>
      <c r="AL120" s="28">
        <f t="shared" si="189"/>
        <v>268.90819142696228</v>
      </c>
      <c r="AM120" s="28">
        <f t="shared" si="164"/>
        <v>1787.9675156068727</v>
      </c>
      <c r="AN120" s="28">
        <f t="shared" si="165"/>
        <v>1821.4728693916691</v>
      </c>
      <c r="AO120" s="28">
        <f t="shared" si="166"/>
        <v>1852.2673162155229</v>
      </c>
      <c r="AP120" s="28">
        <f t="shared" si="167"/>
        <v>1886.9776066386416</v>
      </c>
      <c r="AQ120" s="28">
        <f t="shared" si="168"/>
        <v>1310.927433206441</v>
      </c>
      <c r="AR120" s="28">
        <f t="shared" si="181"/>
        <v>1886.9776066386416</v>
      </c>
      <c r="AS120" s="27">
        <f t="shared" si="169"/>
        <v>1915.2550808591632</v>
      </c>
      <c r="AT120" s="2">
        <f t="shared" si="182"/>
        <v>517.65592949525819</v>
      </c>
      <c r="AU120" s="33">
        <f t="shared" si="183"/>
        <v>0.19326776785714289</v>
      </c>
      <c r="AV120" s="33">
        <f t="shared" si="184"/>
        <v>0.19326776785714289</v>
      </c>
      <c r="AW120" s="2">
        <f t="shared" si="185"/>
        <v>2.4369604192839742</v>
      </c>
      <c r="AX120" s="7">
        <v>2.2000000000000002</v>
      </c>
      <c r="AY120" s="3">
        <f t="shared" si="186"/>
        <v>676.74150735369062</v>
      </c>
    </row>
    <row r="121" spans="1:51" ht="20.25" x14ac:dyDescent="0.3">
      <c r="A121" s="7">
        <v>5</v>
      </c>
      <c r="B121" s="7">
        <v>42</v>
      </c>
      <c r="C121" s="37">
        <v>34</v>
      </c>
      <c r="D121" s="37">
        <v>53</v>
      </c>
      <c r="E121" s="7">
        <v>5</v>
      </c>
      <c r="F121" s="2">
        <f t="shared" si="170"/>
        <v>5.25</v>
      </c>
      <c r="G121" s="2">
        <f t="shared" si="147"/>
        <v>3150</v>
      </c>
      <c r="H121" s="2">
        <v>1.4</v>
      </c>
      <c r="I121" s="7">
        <f t="shared" si="148"/>
        <v>4410</v>
      </c>
      <c r="J121" s="7">
        <v>1.2</v>
      </c>
      <c r="K121" s="4">
        <f t="shared" si="187"/>
        <v>1.3916666666666666</v>
      </c>
      <c r="L121" s="7">
        <f t="shared" si="171"/>
        <v>0.12375</v>
      </c>
      <c r="M121" s="2">
        <f t="shared" si="172"/>
        <v>1.6766467065868262</v>
      </c>
      <c r="N121" s="2">
        <f t="shared" si="173"/>
        <v>3.1137724550898205</v>
      </c>
      <c r="O121" s="28">
        <f t="shared" si="174"/>
        <v>2.0850299401197603</v>
      </c>
      <c r="P121" s="2">
        <f t="shared" si="175"/>
        <v>9.2706586826347301</v>
      </c>
      <c r="Q121" s="2">
        <f t="shared" si="149"/>
        <v>8.625</v>
      </c>
      <c r="R121" s="28">
        <f t="shared" si="176"/>
        <v>12.625</v>
      </c>
      <c r="S121" s="2">
        <f t="shared" si="177"/>
        <v>14.625</v>
      </c>
      <c r="T121" s="2">
        <f t="shared" si="178"/>
        <v>8.0566666666666666</v>
      </c>
      <c r="U121" s="2">
        <f t="shared" si="150"/>
        <v>12.056666666666667</v>
      </c>
      <c r="V121" s="2">
        <f t="shared" si="151"/>
        <v>22.056666666666665</v>
      </c>
      <c r="W121" s="7">
        <f t="shared" si="188"/>
        <v>1</v>
      </c>
      <c r="X121" s="2">
        <f t="shared" si="152"/>
        <v>366.22640908946244</v>
      </c>
      <c r="Y121" s="2">
        <f t="shared" si="153"/>
        <v>382.38233980561876</v>
      </c>
      <c r="Z121" s="2">
        <f t="shared" si="179"/>
        <v>267.54397182083449</v>
      </c>
      <c r="AA121" s="2">
        <f t="shared" si="154"/>
        <v>1922.6886477196779</v>
      </c>
      <c r="AB121" s="2">
        <f t="shared" si="155"/>
        <v>2007.5072839794984</v>
      </c>
      <c r="AC121" s="2">
        <f t="shared" si="156"/>
        <v>1404.605852059381</v>
      </c>
      <c r="AD121" s="2">
        <f t="shared" si="157"/>
        <v>1922.6886477196779</v>
      </c>
      <c r="AE121" s="2">
        <f t="shared" si="158"/>
        <v>2007.5072839794984</v>
      </c>
      <c r="AF121" s="27">
        <f t="shared" si="180"/>
        <v>1</v>
      </c>
      <c r="AG121" s="28">
        <f t="shared" si="159"/>
        <v>24.625</v>
      </c>
      <c r="AH121" s="28">
        <f t="shared" si="160"/>
        <v>353.53539491309493</v>
      </c>
      <c r="AI121" s="28">
        <f t="shared" si="161"/>
        <v>362.50837447941711</v>
      </c>
      <c r="AJ121" s="28">
        <f t="shared" si="162"/>
        <v>369.13146664403791</v>
      </c>
      <c r="AK121" s="28">
        <f t="shared" si="163"/>
        <v>378.5002855943942</v>
      </c>
      <c r="AL121" s="28">
        <f t="shared" si="189"/>
        <v>264.82778936580064</v>
      </c>
      <c r="AM121" s="28">
        <f t="shared" si="164"/>
        <v>1856.0608232937484</v>
      </c>
      <c r="AN121" s="28">
        <f t="shared" si="165"/>
        <v>1903.1689660169397</v>
      </c>
      <c r="AO121" s="28">
        <f t="shared" si="166"/>
        <v>1937.9401998811991</v>
      </c>
      <c r="AP121" s="28">
        <f t="shared" si="167"/>
        <v>1987.1264993705695</v>
      </c>
      <c r="AQ121" s="28">
        <f t="shared" si="168"/>
        <v>1390.3458941704534</v>
      </c>
      <c r="AR121" s="28">
        <f t="shared" si="181"/>
        <v>1987.1264993705695</v>
      </c>
      <c r="AS121" s="27">
        <f t="shared" si="169"/>
        <v>2007.5072839794984</v>
      </c>
      <c r="AT121" s="2">
        <f t="shared" si="182"/>
        <v>600.35835610100946</v>
      </c>
      <c r="AU121" s="33">
        <f t="shared" si="183"/>
        <v>0.1967608928571429</v>
      </c>
      <c r="AV121" s="33">
        <f t="shared" si="184"/>
        <v>0.1967608928571429</v>
      </c>
      <c r="AW121" s="2">
        <f t="shared" si="185"/>
        <v>2.4435102103896198</v>
      </c>
      <c r="AX121" s="7">
        <v>2.2000000000000002</v>
      </c>
      <c r="AY121" s="3">
        <f t="shared" si="186"/>
        <v>670.8631766337586</v>
      </c>
    </row>
    <row r="122" spans="1:51" ht="20.25" x14ac:dyDescent="0.3">
      <c r="A122" s="7">
        <v>5</v>
      </c>
      <c r="B122" s="7">
        <v>48</v>
      </c>
      <c r="C122" s="37">
        <v>38</v>
      </c>
      <c r="D122" s="37">
        <v>60</v>
      </c>
      <c r="E122" s="7">
        <v>5.5</v>
      </c>
      <c r="F122" s="2">
        <f t="shared" si="170"/>
        <v>5.916666666666667</v>
      </c>
      <c r="G122" s="2">
        <f t="shared" si="147"/>
        <v>3550</v>
      </c>
      <c r="H122" s="2">
        <v>1.4</v>
      </c>
      <c r="I122" s="7">
        <f t="shared" si="148"/>
        <v>4970</v>
      </c>
      <c r="J122" s="7">
        <v>1.2</v>
      </c>
      <c r="K122" s="4">
        <f t="shared" si="187"/>
        <v>1.45</v>
      </c>
      <c r="L122" s="7">
        <f t="shared" si="171"/>
        <v>0.12375</v>
      </c>
      <c r="M122" s="2">
        <f t="shared" si="172"/>
        <v>1.6091954022988504</v>
      </c>
      <c r="N122" s="2">
        <f t="shared" si="173"/>
        <v>2.9885057471264367</v>
      </c>
      <c r="O122" s="28">
        <f t="shared" si="174"/>
        <v>1.9770114942528736</v>
      </c>
      <c r="P122" s="2">
        <f t="shared" si="175"/>
        <v>8.8735632183908031</v>
      </c>
      <c r="Q122" s="2">
        <f t="shared" si="149"/>
        <v>8.9166666666666661</v>
      </c>
      <c r="R122" s="28">
        <f t="shared" si="176"/>
        <v>12.916666666666666</v>
      </c>
      <c r="S122" s="2">
        <f t="shared" si="177"/>
        <v>14.916666666666666</v>
      </c>
      <c r="T122" s="2">
        <f t="shared" si="178"/>
        <v>8.3833333333333346</v>
      </c>
      <c r="U122" s="2">
        <f t="shared" si="150"/>
        <v>12.383333333333335</v>
      </c>
      <c r="V122" s="2">
        <f t="shared" si="151"/>
        <v>22.383333333333333</v>
      </c>
      <c r="W122" s="7">
        <f t="shared" si="188"/>
        <v>1</v>
      </c>
      <c r="X122" s="2">
        <f t="shared" si="152"/>
        <v>345.07413618845578</v>
      </c>
      <c r="Y122" s="2">
        <f t="shared" si="153"/>
        <v>365.01575223501283</v>
      </c>
      <c r="Z122" s="2">
        <f t="shared" si="179"/>
        <v>258.48442368249192</v>
      </c>
      <c r="AA122" s="2">
        <f t="shared" si="154"/>
        <v>2041.6886391150301</v>
      </c>
      <c r="AB122" s="2">
        <f t="shared" si="155"/>
        <v>2159.6765340571592</v>
      </c>
      <c r="AC122" s="2">
        <f t="shared" si="156"/>
        <v>1529.3661734547441</v>
      </c>
      <c r="AD122" s="2">
        <f t="shared" si="157"/>
        <v>2041.6886391150301</v>
      </c>
      <c r="AE122" s="2">
        <f t="shared" si="158"/>
        <v>2159.6765340571592</v>
      </c>
      <c r="AF122" s="27">
        <f t="shared" si="180"/>
        <v>1</v>
      </c>
      <c r="AG122" s="28">
        <f t="shared" si="159"/>
        <v>24.916666666666668</v>
      </c>
      <c r="AH122" s="28">
        <f t="shared" si="160"/>
        <v>332.08747514910533</v>
      </c>
      <c r="AI122" s="28">
        <f t="shared" si="161"/>
        <v>344.30474012114598</v>
      </c>
      <c r="AJ122" s="28">
        <f t="shared" si="162"/>
        <v>351.27860026917904</v>
      </c>
      <c r="AK122" s="28">
        <f t="shared" si="163"/>
        <v>364.20189325567048</v>
      </c>
      <c r="AL122" s="28">
        <f t="shared" si="189"/>
        <v>257.90809274897464</v>
      </c>
      <c r="AM122" s="28">
        <f t="shared" si="164"/>
        <v>1964.8508946322067</v>
      </c>
      <c r="AN122" s="28">
        <f t="shared" si="165"/>
        <v>2037.1363790501139</v>
      </c>
      <c r="AO122" s="28">
        <f t="shared" si="166"/>
        <v>2078.3983849259762</v>
      </c>
      <c r="AP122" s="28">
        <f t="shared" si="167"/>
        <v>2154.861201762717</v>
      </c>
      <c r="AQ122" s="28">
        <f t="shared" si="168"/>
        <v>1525.9562154314333</v>
      </c>
      <c r="AR122" s="28">
        <f t="shared" si="181"/>
        <v>2154.861201762717</v>
      </c>
      <c r="AS122" s="27">
        <f t="shared" si="169"/>
        <v>2159.6765340571592</v>
      </c>
      <c r="AT122" s="2">
        <f t="shared" si="182"/>
        <v>784.14152633601236</v>
      </c>
      <c r="AU122" s="33">
        <f t="shared" si="183"/>
        <v>0.20297089285714287</v>
      </c>
      <c r="AV122" s="33">
        <f t="shared" si="184"/>
        <v>0.20297089285714287</v>
      </c>
      <c r="AW122" s="2">
        <f t="shared" si="185"/>
        <v>2.4552416331782148</v>
      </c>
      <c r="AX122" s="7">
        <v>2.2000000000000002</v>
      </c>
      <c r="AY122" s="3">
        <f t="shared" si="186"/>
        <v>665.05726345682251</v>
      </c>
    </row>
    <row r="123" spans="1:51" ht="20.25" x14ac:dyDescent="0.3">
      <c r="A123" s="7">
        <v>5</v>
      </c>
      <c r="B123" s="7">
        <v>54</v>
      </c>
      <c r="C123" s="37">
        <v>43</v>
      </c>
      <c r="D123" s="37">
        <v>68</v>
      </c>
      <c r="E123" s="7">
        <v>6</v>
      </c>
      <c r="F123" s="2">
        <f t="shared" si="170"/>
        <v>6.666666666666667</v>
      </c>
      <c r="G123" s="2">
        <f t="shared" si="147"/>
        <v>4000</v>
      </c>
      <c r="H123" s="2">
        <v>1.4</v>
      </c>
      <c r="I123" s="7">
        <f t="shared" si="148"/>
        <v>5600</v>
      </c>
      <c r="J123" s="7">
        <v>1.2</v>
      </c>
      <c r="K123" s="4">
        <f t="shared" si="187"/>
        <v>1.5166666666666666</v>
      </c>
      <c r="L123" s="7">
        <f t="shared" si="171"/>
        <v>0.12375</v>
      </c>
      <c r="M123" s="2">
        <f t="shared" si="172"/>
        <v>1.5384615384615383</v>
      </c>
      <c r="N123" s="2">
        <f t="shared" si="173"/>
        <v>2.8571428571428572</v>
      </c>
      <c r="O123" s="28">
        <f t="shared" si="174"/>
        <v>1.8637362637362638</v>
      </c>
      <c r="P123" s="2">
        <f t="shared" si="175"/>
        <v>8.4571428571428573</v>
      </c>
      <c r="Q123" s="2">
        <f t="shared" si="149"/>
        <v>9.25</v>
      </c>
      <c r="R123" s="28">
        <f t="shared" si="176"/>
        <v>13.25</v>
      </c>
      <c r="S123" s="2">
        <f t="shared" si="177"/>
        <v>15.25</v>
      </c>
      <c r="T123" s="2">
        <f t="shared" si="178"/>
        <v>8.7566666666666659</v>
      </c>
      <c r="U123" s="2">
        <f t="shared" si="150"/>
        <v>12.756666666666666</v>
      </c>
      <c r="V123" s="2">
        <f t="shared" si="151"/>
        <v>22.756666666666668</v>
      </c>
      <c r="W123" s="7">
        <f t="shared" si="188"/>
        <v>1</v>
      </c>
      <c r="X123" s="2">
        <f t="shared" si="152"/>
        <v>323.14115084837783</v>
      </c>
      <c r="Y123" s="2">
        <f t="shared" si="153"/>
        <v>346.5883048400708</v>
      </c>
      <c r="Z123" s="2">
        <f t="shared" si="179"/>
        <v>248.68662759006546</v>
      </c>
      <c r="AA123" s="2">
        <f t="shared" si="154"/>
        <v>2154.2743389891857</v>
      </c>
      <c r="AB123" s="2">
        <f t="shared" si="155"/>
        <v>2310.5886989338055</v>
      </c>
      <c r="AC123" s="2">
        <f t="shared" si="156"/>
        <v>1657.9108506004363</v>
      </c>
      <c r="AD123" s="2">
        <f t="shared" si="157"/>
        <v>2154.2743389891857</v>
      </c>
      <c r="AE123" s="2">
        <f t="shared" si="158"/>
        <v>2310.5886989338055</v>
      </c>
      <c r="AF123" s="27">
        <f t="shared" si="180"/>
        <v>1</v>
      </c>
      <c r="AG123" s="28">
        <f t="shared" si="159"/>
        <v>25.25</v>
      </c>
      <c r="AH123" s="28">
        <f t="shared" si="160"/>
        <v>309.93097801495361</v>
      </c>
      <c r="AI123" s="28">
        <f t="shared" si="161"/>
        <v>325.27409573846614</v>
      </c>
      <c r="AJ123" s="28">
        <f t="shared" si="162"/>
        <v>332.41960055415598</v>
      </c>
      <c r="AK123" s="28">
        <f t="shared" si="163"/>
        <v>348.87601642317361</v>
      </c>
      <c r="AL123" s="28">
        <f t="shared" si="189"/>
        <v>250.32812348174906</v>
      </c>
      <c r="AM123" s="28">
        <f t="shared" si="164"/>
        <v>2066.2065200996908</v>
      </c>
      <c r="AN123" s="28">
        <f t="shared" si="165"/>
        <v>2168.4939715897744</v>
      </c>
      <c r="AO123" s="28">
        <f t="shared" si="166"/>
        <v>2216.1306703610398</v>
      </c>
      <c r="AP123" s="28">
        <f t="shared" si="167"/>
        <v>2325.8401094878241</v>
      </c>
      <c r="AQ123" s="28">
        <f t="shared" si="168"/>
        <v>1668.8541565449939</v>
      </c>
      <c r="AR123" s="28">
        <f t="shared" si="181"/>
        <v>2325.8401094878241</v>
      </c>
      <c r="AS123" s="27">
        <f t="shared" si="169"/>
        <v>2325.8401094878241</v>
      </c>
      <c r="AT123" s="2">
        <f t="shared" si="182"/>
        <v>992.42911926901559</v>
      </c>
      <c r="AU123" s="33">
        <f t="shared" si="183"/>
        <v>0.20995714285714287</v>
      </c>
      <c r="AV123" s="33">
        <f t="shared" si="184"/>
        <v>0.20995714285714287</v>
      </c>
      <c r="AW123" s="2">
        <f t="shared" si="185"/>
        <v>2.4685748626385404</v>
      </c>
      <c r="AX123" s="7">
        <v>2.2000000000000002</v>
      </c>
      <c r="AY123" s="3">
        <f t="shared" si="186"/>
        <v>657.83656555507935</v>
      </c>
    </row>
    <row r="124" spans="1:51" ht="20.25" x14ac:dyDescent="0.3">
      <c r="A124" s="7">
        <v>5</v>
      </c>
      <c r="B124" s="7">
        <v>60</v>
      </c>
      <c r="C124" s="37">
        <v>48</v>
      </c>
      <c r="D124" s="37">
        <v>76</v>
      </c>
      <c r="E124" s="7">
        <v>6.5</v>
      </c>
      <c r="F124" s="2">
        <f t="shared" si="170"/>
        <v>7.416666666666667</v>
      </c>
      <c r="G124" s="2">
        <f t="shared" si="147"/>
        <v>4450</v>
      </c>
      <c r="H124" s="2">
        <v>1.4</v>
      </c>
      <c r="I124" s="7">
        <f t="shared" si="148"/>
        <v>6230</v>
      </c>
      <c r="J124" s="7">
        <v>1.2</v>
      </c>
      <c r="K124" s="4">
        <f t="shared" si="187"/>
        <v>1.5833333333333333</v>
      </c>
      <c r="L124" s="7">
        <f t="shared" si="171"/>
        <v>0.12375</v>
      </c>
      <c r="M124" s="2">
        <f t="shared" si="172"/>
        <v>1.4736842105263157</v>
      </c>
      <c r="N124" s="2">
        <f t="shared" si="173"/>
        <v>2.736842105263158</v>
      </c>
      <c r="O124" s="28">
        <f t="shared" si="174"/>
        <v>1.76</v>
      </c>
      <c r="P124" s="2">
        <f t="shared" si="175"/>
        <v>8.0757894736842104</v>
      </c>
      <c r="Q124" s="2">
        <f t="shared" si="149"/>
        <v>9.5833333333333321</v>
      </c>
      <c r="R124" s="28">
        <f t="shared" si="176"/>
        <v>13.583333333333332</v>
      </c>
      <c r="S124" s="2">
        <f t="shared" si="177"/>
        <v>15.583333333333332</v>
      </c>
      <c r="T124" s="2">
        <f t="shared" si="178"/>
        <v>9.1300000000000008</v>
      </c>
      <c r="U124" s="2">
        <f t="shared" si="150"/>
        <v>13.13</v>
      </c>
      <c r="V124" s="2">
        <f t="shared" si="151"/>
        <v>23.130000000000003</v>
      </c>
      <c r="W124" s="7">
        <f t="shared" si="188"/>
        <v>1</v>
      </c>
      <c r="X124" s="2">
        <f t="shared" si="152"/>
        <v>303.29817080670762</v>
      </c>
      <c r="Y124" s="2">
        <f t="shared" si="153"/>
        <v>329.53069062562366</v>
      </c>
      <c r="Z124" s="2">
        <f t="shared" si="179"/>
        <v>239.4390228677251</v>
      </c>
      <c r="AA124" s="2">
        <f t="shared" si="154"/>
        <v>2249.4614334830817</v>
      </c>
      <c r="AB124" s="2">
        <f t="shared" si="155"/>
        <v>2444.019288806709</v>
      </c>
      <c r="AC124" s="2">
        <f t="shared" si="156"/>
        <v>1775.8394196022946</v>
      </c>
      <c r="AD124" s="2">
        <f t="shared" si="157"/>
        <v>2249.4614334830817</v>
      </c>
      <c r="AE124" s="2">
        <f t="shared" si="158"/>
        <v>2444.019288806709</v>
      </c>
      <c r="AF124" s="27">
        <f t="shared" si="180"/>
        <v>1</v>
      </c>
      <c r="AG124" s="28">
        <f t="shared" si="159"/>
        <v>25.583333333333336</v>
      </c>
      <c r="AH124" s="28">
        <f t="shared" si="160"/>
        <v>289.96297515774194</v>
      </c>
      <c r="AI124" s="28">
        <f t="shared" si="161"/>
        <v>307.90856645414937</v>
      </c>
      <c r="AJ124" s="28">
        <f t="shared" si="162"/>
        <v>315.04212242838253</v>
      </c>
      <c r="AK124" s="28">
        <f t="shared" si="163"/>
        <v>334.53984336043226</v>
      </c>
      <c r="AL124" s="28">
        <f t="shared" si="189"/>
        <v>243.0787039970933</v>
      </c>
      <c r="AM124" s="28">
        <f t="shared" si="164"/>
        <v>2150.5587324199196</v>
      </c>
      <c r="AN124" s="28">
        <f t="shared" si="165"/>
        <v>2283.6552012016077</v>
      </c>
      <c r="AO124" s="28">
        <f t="shared" si="166"/>
        <v>2336.562408010504</v>
      </c>
      <c r="AP124" s="28">
        <f t="shared" si="167"/>
        <v>2481.170504923206</v>
      </c>
      <c r="AQ124" s="28">
        <f t="shared" si="168"/>
        <v>1802.8337213117754</v>
      </c>
      <c r="AR124" s="28">
        <f t="shared" si="181"/>
        <v>2481.170504923206</v>
      </c>
      <c r="AS124" s="27">
        <f t="shared" si="169"/>
        <v>2481.170504923206</v>
      </c>
      <c r="AT124" s="2">
        <f t="shared" si="182"/>
        <v>1225.2211349000193</v>
      </c>
      <c r="AU124" s="33">
        <f t="shared" si="183"/>
        <v>0.2169433928571429</v>
      </c>
      <c r="AV124" s="33">
        <f t="shared" si="184"/>
        <v>0.2169433928571429</v>
      </c>
      <c r="AW124" s="2">
        <f t="shared" si="185"/>
        <v>2.4820536954372803</v>
      </c>
      <c r="AX124" s="7">
        <v>2.2000000000000002</v>
      </c>
      <c r="AY124" s="3">
        <f t="shared" si="186"/>
        <v>652.33499962156407</v>
      </c>
    </row>
    <row r="125" spans="1:51" ht="20.25" x14ac:dyDescent="0.3">
      <c r="A125" s="7">
        <v>5</v>
      </c>
      <c r="B125" s="7">
        <v>66</v>
      </c>
      <c r="C125" s="37">
        <v>53</v>
      </c>
      <c r="D125" s="37">
        <v>83</v>
      </c>
      <c r="E125" s="7">
        <v>7</v>
      </c>
      <c r="F125" s="2">
        <f t="shared" si="170"/>
        <v>8.0833333333333339</v>
      </c>
      <c r="G125" s="2">
        <f t="shared" si="147"/>
        <v>4850</v>
      </c>
      <c r="H125" s="2">
        <v>1.4</v>
      </c>
      <c r="I125" s="7">
        <f t="shared" si="148"/>
        <v>6790</v>
      </c>
      <c r="J125" s="7">
        <v>1.2</v>
      </c>
      <c r="K125" s="4">
        <f t="shared" si="187"/>
        <v>1.6416666666666666</v>
      </c>
      <c r="L125" s="7">
        <f t="shared" si="171"/>
        <v>0.12375</v>
      </c>
      <c r="M125" s="2">
        <f t="shared" si="172"/>
        <v>1.4213197969543145</v>
      </c>
      <c r="N125" s="2">
        <f t="shared" si="173"/>
        <v>2.6395939086294415</v>
      </c>
      <c r="O125" s="28">
        <f t="shared" si="174"/>
        <v>1.6761421319796954</v>
      </c>
      <c r="P125" s="2">
        <f t="shared" si="175"/>
        <v>7.7675126903553302</v>
      </c>
      <c r="Q125" s="2">
        <f t="shared" si="149"/>
        <v>9.8749999999999982</v>
      </c>
      <c r="R125" s="28">
        <f t="shared" si="176"/>
        <v>13.874999999999998</v>
      </c>
      <c r="S125" s="2">
        <f t="shared" si="177"/>
        <v>15.874999999999998</v>
      </c>
      <c r="T125" s="2">
        <f t="shared" si="178"/>
        <v>9.4566666666666652</v>
      </c>
      <c r="U125" s="2">
        <f t="shared" si="150"/>
        <v>13.456666666666665</v>
      </c>
      <c r="V125" s="2">
        <f t="shared" si="151"/>
        <v>23.456666666666663</v>
      </c>
      <c r="W125" s="7">
        <f t="shared" si="188"/>
        <v>1</v>
      </c>
      <c r="X125" s="2">
        <f t="shared" si="152"/>
        <v>287.44126406123809</v>
      </c>
      <c r="Y125" s="2">
        <f t="shared" si="153"/>
        <v>315.62378705634308</v>
      </c>
      <c r="Z125" s="2">
        <f t="shared" si="179"/>
        <v>231.76662388567073</v>
      </c>
      <c r="AA125" s="2">
        <f t="shared" si="154"/>
        <v>2323.4835511616748</v>
      </c>
      <c r="AB125" s="2">
        <f t="shared" si="155"/>
        <v>2551.2922787054399</v>
      </c>
      <c r="AC125" s="2">
        <f t="shared" si="156"/>
        <v>1873.4468764091719</v>
      </c>
      <c r="AD125" s="2">
        <f t="shared" si="157"/>
        <v>2323.4835511616748</v>
      </c>
      <c r="AE125" s="2">
        <f t="shared" si="158"/>
        <v>2551.2922787054399</v>
      </c>
      <c r="AF125" s="27">
        <f t="shared" si="180"/>
        <v>1</v>
      </c>
      <c r="AG125" s="28">
        <f t="shared" si="159"/>
        <v>25.875</v>
      </c>
      <c r="AH125" s="28">
        <f t="shared" si="160"/>
        <v>274.06186588421355</v>
      </c>
      <c r="AI125" s="28">
        <f t="shared" si="161"/>
        <v>293.92142138306951</v>
      </c>
      <c r="AJ125" s="28">
        <f t="shared" si="162"/>
        <v>300.93258976092773</v>
      </c>
      <c r="AK125" s="28">
        <f t="shared" si="163"/>
        <v>322.73929916389346</v>
      </c>
      <c r="AL125" s="28">
        <f t="shared" si="189"/>
        <v>236.99163634042011</v>
      </c>
      <c r="AM125" s="28">
        <f t="shared" si="164"/>
        <v>2215.333415897393</v>
      </c>
      <c r="AN125" s="28">
        <f t="shared" si="165"/>
        <v>2375.8648228464785</v>
      </c>
      <c r="AO125" s="28">
        <f t="shared" si="166"/>
        <v>2432.5384339008328</v>
      </c>
      <c r="AP125" s="28">
        <f t="shared" si="167"/>
        <v>2608.8093349081391</v>
      </c>
      <c r="AQ125" s="28">
        <f t="shared" si="168"/>
        <v>1915.6823937517295</v>
      </c>
      <c r="AR125" s="28">
        <f t="shared" si="181"/>
        <v>2608.8093349081391</v>
      </c>
      <c r="AS125" s="27">
        <f t="shared" si="169"/>
        <v>2608.8093349081391</v>
      </c>
      <c r="AT125" s="2">
        <f t="shared" si="182"/>
        <v>1482.5175732290234</v>
      </c>
      <c r="AU125" s="33">
        <f t="shared" si="183"/>
        <v>0.22315339285714289</v>
      </c>
      <c r="AV125" s="33">
        <f t="shared" si="184"/>
        <v>0.22315339285714289</v>
      </c>
      <c r="AW125" s="2">
        <f t="shared" si="185"/>
        <v>2.4941590525634232</v>
      </c>
      <c r="AX125" s="7">
        <v>2.2000000000000002</v>
      </c>
      <c r="AY125" s="3">
        <f t="shared" si="186"/>
        <v>650.9752270506242</v>
      </c>
    </row>
    <row r="126" spans="1:51" ht="20.25" x14ac:dyDescent="0.3">
      <c r="A126" s="7">
        <v>5</v>
      </c>
      <c r="B126" s="7">
        <v>72</v>
      </c>
      <c r="C126" s="37">
        <v>58</v>
      </c>
      <c r="D126" s="37">
        <v>91</v>
      </c>
      <c r="E126" s="7">
        <v>7.5</v>
      </c>
      <c r="F126" s="2">
        <f t="shared" si="170"/>
        <v>8.8333333333333339</v>
      </c>
      <c r="G126" s="2">
        <f t="shared" si="147"/>
        <v>5300</v>
      </c>
      <c r="H126" s="2">
        <v>1.4</v>
      </c>
      <c r="I126" s="7">
        <f t="shared" si="148"/>
        <v>7419.9999999999991</v>
      </c>
      <c r="J126" s="7">
        <v>1.2</v>
      </c>
      <c r="K126" s="4">
        <f t="shared" si="187"/>
        <v>1.7083333333333335</v>
      </c>
      <c r="L126" s="7">
        <f t="shared" si="171"/>
        <v>0.12375</v>
      </c>
      <c r="M126" s="2">
        <f t="shared" si="172"/>
        <v>1.365853658536585</v>
      </c>
      <c r="N126" s="2">
        <f t="shared" si="173"/>
        <v>2.5365853658536581</v>
      </c>
      <c r="O126" s="28">
        <f t="shared" si="174"/>
        <v>1.5873170731707313</v>
      </c>
      <c r="P126" s="2">
        <f t="shared" si="175"/>
        <v>7.4409756097560962</v>
      </c>
      <c r="Q126" s="2">
        <f t="shared" si="149"/>
        <v>10.208333333333334</v>
      </c>
      <c r="R126" s="28">
        <f t="shared" si="176"/>
        <v>14.208333333333334</v>
      </c>
      <c r="S126" s="2">
        <f t="shared" si="177"/>
        <v>16.208333333333336</v>
      </c>
      <c r="T126" s="2">
        <f t="shared" si="178"/>
        <v>9.8300000000000018</v>
      </c>
      <c r="U126" s="2">
        <f t="shared" si="150"/>
        <v>13.830000000000002</v>
      </c>
      <c r="V126" s="2">
        <f t="shared" si="151"/>
        <v>23.830000000000002</v>
      </c>
      <c r="W126" s="7">
        <f t="shared" si="188"/>
        <v>1</v>
      </c>
      <c r="X126" s="2">
        <f t="shared" si="152"/>
        <v>270.837659230047</v>
      </c>
      <c r="Y126" s="2">
        <f t="shared" si="153"/>
        <v>300.78793725498934</v>
      </c>
      <c r="Z126" s="2">
        <f t="shared" si="179"/>
        <v>223.44391021664808</v>
      </c>
      <c r="AA126" s="2">
        <f t="shared" si="154"/>
        <v>2392.3993231987488</v>
      </c>
      <c r="AB126" s="2">
        <f t="shared" si="155"/>
        <v>2656.9601124190726</v>
      </c>
      <c r="AC126" s="2">
        <f t="shared" si="156"/>
        <v>1973.7545402470582</v>
      </c>
      <c r="AD126" s="2">
        <f t="shared" si="157"/>
        <v>2392.3993231987488</v>
      </c>
      <c r="AE126" s="2">
        <f t="shared" si="158"/>
        <v>2656.9601124190726</v>
      </c>
      <c r="AF126" s="27">
        <f t="shared" si="180"/>
        <v>1</v>
      </c>
      <c r="AG126" s="28">
        <f t="shared" si="159"/>
        <v>26.208333333333336</v>
      </c>
      <c r="AH126" s="28">
        <f t="shared" si="160"/>
        <v>257.46786275779147</v>
      </c>
      <c r="AI126" s="28">
        <f t="shared" si="161"/>
        <v>279.16229316504575</v>
      </c>
      <c r="AJ126" s="28">
        <f t="shared" si="162"/>
        <v>285.93965687241172</v>
      </c>
      <c r="AK126" s="28">
        <f t="shared" si="163"/>
        <v>310.03314147374368</v>
      </c>
      <c r="AL126" s="28">
        <f t="shared" si="189"/>
        <v>230.31182054657157</v>
      </c>
      <c r="AM126" s="28">
        <f t="shared" si="164"/>
        <v>2274.2994543604914</v>
      </c>
      <c r="AN126" s="28">
        <f t="shared" si="165"/>
        <v>2465.9335896245711</v>
      </c>
      <c r="AO126" s="28">
        <f t="shared" si="166"/>
        <v>2525.8003023729702</v>
      </c>
      <c r="AP126" s="28">
        <f t="shared" si="167"/>
        <v>2738.6260830180695</v>
      </c>
      <c r="AQ126" s="28">
        <f t="shared" si="168"/>
        <v>2034.4210814947157</v>
      </c>
      <c r="AR126" s="28">
        <f t="shared" si="181"/>
        <v>2738.6260830180695</v>
      </c>
      <c r="AS126" s="27">
        <f t="shared" si="169"/>
        <v>2738.6260830180695</v>
      </c>
      <c r="AT126" s="2">
        <f t="shared" si="182"/>
        <v>1764.3184342560278</v>
      </c>
      <c r="AU126" s="33">
        <f t="shared" si="183"/>
        <v>0.23013964285714292</v>
      </c>
      <c r="AV126" s="33">
        <f t="shared" si="184"/>
        <v>0.23013964285714292</v>
      </c>
      <c r="AW126" s="2">
        <f t="shared" si="185"/>
        <v>2.5079194997687528</v>
      </c>
      <c r="AX126" s="7">
        <v>2.2000000000000002</v>
      </c>
      <c r="AY126" s="3">
        <f t="shared" si="186"/>
        <v>647.07119043724208</v>
      </c>
    </row>
    <row r="127" spans="1:51" ht="20.25" x14ac:dyDescent="0.3">
      <c r="A127" s="7">
        <v>5</v>
      </c>
      <c r="B127" s="7">
        <v>78</v>
      </c>
      <c r="C127" s="37">
        <v>63</v>
      </c>
      <c r="D127" s="37">
        <v>98</v>
      </c>
      <c r="E127" s="7">
        <v>8</v>
      </c>
      <c r="F127" s="2">
        <f t="shared" si="170"/>
        <v>9.5</v>
      </c>
      <c r="G127" s="2">
        <f t="shared" si="147"/>
        <v>5700</v>
      </c>
      <c r="H127" s="2">
        <v>1.4</v>
      </c>
      <c r="I127" s="7">
        <f t="shared" si="148"/>
        <v>7979.9999999999991</v>
      </c>
      <c r="J127" s="7">
        <v>1.2</v>
      </c>
      <c r="K127" s="4">
        <v>1.75</v>
      </c>
      <c r="L127" s="7">
        <f t="shared" si="171"/>
        <v>0.12375</v>
      </c>
      <c r="M127" s="2">
        <f t="shared" si="172"/>
        <v>1.3333333333333333</v>
      </c>
      <c r="N127" s="2">
        <f t="shared" si="173"/>
        <v>2.4761904761904758</v>
      </c>
      <c r="O127" s="28">
        <f t="shared" si="174"/>
        <v>1.5295238095238095</v>
      </c>
      <c r="P127" s="2">
        <f t="shared" si="175"/>
        <v>7.2438095238095235</v>
      </c>
      <c r="Q127" s="2">
        <f t="shared" si="149"/>
        <v>10.416666666666666</v>
      </c>
      <c r="R127" s="28">
        <f t="shared" si="176"/>
        <v>14.416666666666666</v>
      </c>
      <c r="S127" s="2">
        <f t="shared" si="177"/>
        <v>16.416666666666664</v>
      </c>
      <c r="T127" s="2">
        <f t="shared" si="178"/>
        <v>10.073333333333334</v>
      </c>
      <c r="U127" s="2">
        <f t="shared" si="150"/>
        <v>14.073333333333334</v>
      </c>
      <c r="V127" s="2">
        <f t="shared" si="151"/>
        <v>24.073333333333334</v>
      </c>
      <c r="W127" s="7">
        <f t="shared" si="188"/>
        <v>1</v>
      </c>
      <c r="X127" s="2">
        <f t="shared" si="152"/>
        <v>260.94125314529327</v>
      </c>
      <c r="Y127" s="2">
        <f t="shared" si="153"/>
        <v>291.83609182743527</v>
      </c>
      <c r="Z127" s="2">
        <f t="shared" si="179"/>
        <v>218.37841789118698</v>
      </c>
      <c r="AA127" s="2">
        <f t="shared" si="154"/>
        <v>2478.9419048802861</v>
      </c>
      <c r="AB127" s="2">
        <f t="shared" si="155"/>
        <v>2772.4428723606352</v>
      </c>
      <c r="AC127" s="2">
        <f t="shared" si="156"/>
        <v>2074.5949699662765</v>
      </c>
      <c r="AD127" s="2">
        <f t="shared" si="157"/>
        <v>2478.9419048802861</v>
      </c>
      <c r="AE127" s="2">
        <f t="shared" si="158"/>
        <v>2772.4428723606352</v>
      </c>
      <c r="AF127" s="27">
        <f t="shared" si="180"/>
        <v>1</v>
      </c>
      <c r="AG127" s="28">
        <f t="shared" si="159"/>
        <v>26.416666666666668</v>
      </c>
      <c r="AH127" s="28">
        <f t="shared" si="160"/>
        <v>247.61766314847191</v>
      </c>
      <c r="AI127" s="28">
        <f t="shared" si="161"/>
        <v>270.27038312104497</v>
      </c>
      <c r="AJ127" s="28">
        <f t="shared" si="162"/>
        <v>276.93501970137157</v>
      </c>
      <c r="AK127" s="28">
        <f t="shared" si="163"/>
        <v>302.26976913777463</v>
      </c>
      <c r="AL127" s="28">
        <f t="shared" si="189"/>
        <v>226.18584818382664</v>
      </c>
      <c r="AM127" s="28">
        <f t="shared" si="164"/>
        <v>2352.367799910483</v>
      </c>
      <c r="AN127" s="28">
        <f t="shared" si="165"/>
        <v>2567.5686396499273</v>
      </c>
      <c r="AO127" s="28">
        <f t="shared" si="166"/>
        <v>2630.8826871630299</v>
      </c>
      <c r="AP127" s="28">
        <f t="shared" si="167"/>
        <v>2871.562806808859</v>
      </c>
      <c r="AQ127" s="28">
        <f t="shared" si="168"/>
        <v>2148.7655577463529</v>
      </c>
      <c r="AR127" s="28">
        <f t="shared" si="181"/>
        <v>2871.562806808859</v>
      </c>
      <c r="AS127" s="27">
        <f t="shared" si="169"/>
        <v>2871.562806808859</v>
      </c>
      <c r="AT127" s="2">
        <f t="shared" si="182"/>
        <v>2070.6237179810328</v>
      </c>
      <c r="AU127" s="33">
        <f t="shared" si="183"/>
        <v>0.23634964285714291</v>
      </c>
      <c r="AV127" s="33">
        <f t="shared" si="184"/>
        <v>0.23634964285714291</v>
      </c>
      <c r="AW127" s="2">
        <f t="shared" si="185"/>
        <v>2.5202791027201301</v>
      </c>
      <c r="AX127" s="7">
        <v>2.2000000000000002</v>
      </c>
      <c r="AY127" s="3">
        <f t="shared" si="186"/>
        <v>648.14165955119472</v>
      </c>
    </row>
    <row r="128" spans="1:51" ht="20.25" x14ac:dyDescent="0.3">
      <c r="A128" s="7">
        <v>5</v>
      </c>
      <c r="B128" s="7">
        <v>84</v>
      </c>
      <c r="C128" s="37">
        <v>68</v>
      </c>
      <c r="D128" s="37">
        <v>106</v>
      </c>
      <c r="E128" s="7">
        <v>8.5</v>
      </c>
      <c r="F128" s="2">
        <f t="shared" si="170"/>
        <v>10.25</v>
      </c>
      <c r="G128" s="2">
        <f t="shared" si="147"/>
        <v>6150</v>
      </c>
      <c r="H128" s="2">
        <v>1.4</v>
      </c>
      <c r="I128" s="7">
        <f t="shared" si="148"/>
        <v>8610</v>
      </c>
      <c r="J128" s="7">
        <v>1.2</v>
      </c>
      <c r="K128" s="4">
        <v>1.75</v>
      </c>
      <c r="L128" s="7">
        <f t="shared" si="171"/>
        <v>0.12375</v>
      </c>
      <c r="M128" s="2">
        <f t="shared" si="172"/>
        <v>1.3333333333333333</v>
      </c>
      <c r="N128" s="2">
        <f t="shared" si="173"/>
        <v>2.4761904761904758</v>
      </c>
      <c r="O128" s="28">
        <f t="shared" si="174"/>
        <v>1.5066666666666666</v>
      </c>
      <c r="P128" s="2">
        <f t="shared" si="175"/>
        <v>7.2209523809523812</v>
      </c>
      <c r="Q128" s="2">
        <f t="shared" si="149"/>
        <v>10.416666666666666</v>
      </c>
      <c r="R128" s="28">
        <f t="shared" si="176"/>
        <v>14.416666666666666</v>
      </c>
      <c r="S128" s="2">
        <f t="shared" si="177"/>
        <v>16.416666666666664</v>
      </c>
      <c r="T128" s="2">
        <f t="shared" si="178"/>
        <v>10.113333333333333</v>
      </c>
      <c r="U128" s="2">
        <f t="shared" si="150"/>
        <v>14.113333333333333</v>
      </c>
      <c r="V128" s="2">
        <f t="shared" si="151"/>
        <v>24.113333333333333</v>
      </c>
      <c r="W128" s="7">
        <f t="shared" si="188"/>
        <v>1</v>
      </c>
      <c r="X128" s="2">
        <f t="shared" si="152"/>
        <v>259.90918490608971</v>
      </c>
      <c r="Y128" s="2">
        <f t="shared" si="153"/>
        <v>291.00897016897301</v>
      </c>
      <c r="Z128" s="2">
        <f t="shared" si="179"/>
        <v>218.01616450237111</v>
      </c>
      <c r="AA128" s="2">
        <f t="shared" si="154"/>
        <v>2664.0691452874194</v>
      </c>
      <c r="AB128" s="2">
        <f t="shared" si="155"/>
        <v>2982.8419442319732</v>
      </c>
      <c r="AC128" s="2">
        <f t="shared" si="156"/>
        <v>2234.6656861493038</v>
      </c>
      <c r="AD128" s="2">
        <f t="shared" si="157"/>
        <v>2664.0691452874194</v>
      </c>
      <c r="AE128" s="2">
        <f t="shared" si="158"/>
        <v>2982.8419442319732</v>
      </c>
      <c r="AF128" s="27">
        <f t="shared" si="180"/>
        <v>1</v>
      </c>
      <c r="AG128" s="28">
        <f t="shared" si="159"/>
        <v>26.416666666666668</v>
      </c>
      <c r="AH128" s="28">
        <f t="shared" si="160"/>
        <v>246.63829203516221</v>
      </c>
      <c r="AI128" s="28">
        <f t="shared" si="161"/>
        <v>269.20141654311078</v>
      </c>
      <c r="AJ128" s="28">
        <f t="shared" si="162"/>
        <v>276.15013065167471</v>
      </c>
      <c r="AK128" s="28">
        <f t="shared" si="163"/>
        <v>301.41307635797932</v>
      </c>
      <c r="AL128" s="28">
        <f t="shared" si="189"/>
        <v>225.81064356975341</v>
      </c>
      <c r="AM128" s="28">
        <f t="shared" si="164"/>
        <v>2528.0424933604127</v>
      </c>
      <c r="AN128" s="28">
        <f t="shared" si="165"/>
        <v>2759.3145195668853</v>
      </c>
      <c r="AO128" s="28">
        <f t="shared" si="166"/>
        <v>2830.538839179666</v>
      </c>
      <c r="AP128" s="28">
        <f t="shared" si="167"/>
        <v>3089.4840326692879</v>
      </c>
      <c r="AQ128" s="28">
        <f t="shared" si="168"/>
        <v>2314.5590965899723</v>
      </c>
      <c r="AR128" s="28">
        <f t="shared" si="181"/>
        <v>3089.4840326692879</v>
      </c>
      <c r="AS128" s="27">
        <f t="shared" si="169"/>
        <v>3089.4840326692879</v>
      </c>
      <c r="AT128" s="2">
        <f t="shared" si="182"/>
        <v>2401.4334244040379</v>
      </c>
      <c r="AU128" s="33">
        <f t="shared" si="183"/>
        <v>0.24333589285714291</v>
      </c>
      <c r="AV128" s="33">
        <f t="shared" si="184"/>
        <v>0.24333589285714291</v>
      </c>
      <c r="AW128" s="2">
        <f t="shared" si="185"/>
        <v>2.5343300831345466</v>
      </c>
      <c r="AX128" s="7">
        <v>2.2000000000000002</v>
      </c>
      <c r="AY128" s="3">
        <f t="shared" si="186"/>
        <v>650.85507845789232</v>
      </c>
    </row>
    <row r="129" spans="1:51" ht="20.25" x14ac:dyDescent="0.3">
      <c r="A129" s="7">
        <v>5</v>
      </c>
      <c r="B129" s="7">
        <v>90</v>
      </c>
      <c r="C129" s="37">
        <v>72</v>
      </c>
      <c r="D129" s="37">
        <v>113</v>
      </c>
      <c r="E129" s="7">
        <v>9</v>
      </c>
      <c r="F129" s="2">
        <f t="shared" si="170"/>
        <v>10.916666666666666</v>
      </c>
      <c r="G129" s="2">
        <f t="shared" si="147"/>
        <v>6550</v>
      </c>
      <c r="H129" s="2">
        <v>1.4</v>
      </c>
      <c r="I129" s="7">
        <f t="shared" si="148"/>
        <v>9170</v>
      </c>
      <c r="J129" s="7">
        <v>1.2</v>
      </c>
      <c r="K129" s="4">
        <v>1.75</v>
      </c>
      <c r="L129" s="7">
        <f t="shared" si="171"/>
        <v>0.12375</v>
      </c>
      <c r="M129" s="2">
        <f t="shared" si="172"/>
        <v>1.3333333333333333</v>
      </c>
      <c r="N129" s="2">
        <f t="shared" si="173"/>
        <v>2.4761904761904758</v>
      </c>
      <c r="O129" s="28">
        <f t="shared" si="174"/>
        <v>1.4866666666666666</v>
      </c>
      <c r="P129" s="2">
        <f t="shared" si="175"/>
        <v>7.2009523809523808</v>
      </c>
      <c r="Q129" s="2">
        <f t="shared" si="149"/>
        <v>10.416666666666666</v>
      </c>
      <c r="R129" s="28">
        <f t="shared" si="176"/>
        <v>14.416666666666666</v>
      </c>
      <c r="S129" s="2">
        <f t="shared" si="177"/>
        <v>16.416666666666664</v>
      </c>
      <c r="T129" s="2">
        <f t="shared" si="178"/>
        <v>10.148333333333333</v>
      </c>
      <c r="U129" s="2">
        <f t="shared" si="150"/>
        <v>14.148333333333333</v>
      </c>
      <c r="V129" s="2">
        <f t="shared" si="151"/>
        <v>24.148333333333333</v>
      </c>
      <c r="W129" s="7">
        <f t="shared" si="188"/>
        <v>1</v>
      </c>
      <c r="X129" s="2">
        <f t="shared" si="152"/>
        <v>259.01279914766832</v>
      </c>
      <c r="Y129" s="2">
        <f t="shared" si="153"/>
        <v>290.28907520212783</v>
      </c>
      <c r="Z129" s="2">
        <f t="shared" si="179"/>
        <v>217.70017723930602</v>
      </c>
      <c r="AA129" s="2">
        <f t="shared" si="154"/>
        <v>2827.5563906953789</v>
      </c>
      <c r="AB129" s="2">
        <f t="shared" si="155"/>
        <v>3168.989070956562</v>
      </c>
      <c r="AC129" s="2">
        <f t="shared" si="156"/>
        <v>2376.5602681957571</v>
      </c>
      <c r="AD129" s="2">
        <f t="shared" si="157"/>
        <v>2827.5563906953789</v>
      </c>
      <c r="AE129" s="2">
        <f t="shared" si="158"/>
        <v>3168.989070956562</v>
      </c>
      <c r="AF129" s="27">
        <f t="shared" si="180"/>
        <v>1</v>
      </c>
      <c r="AG129" s="28">
        <f t="shared" si="159"/>
        <v>26.416666666666668</v>
      </c>
      <c r="AH129" s="28">
        <f t="shared" si="160"/>
        <v>245.78767549176618</v>
      </c>
      <c r="AI129" s="28">
        <f t="shared" si="161"/>
        <v>268.27298334432521</v>
      </c>
      <c r="AJ129" s="28">
        <f t="shared" si="162"/>
        <v>275.46699332764535</v>
      </c>
      <c r="AK129" s="28">
        <f t="shared" si="163"/>
        <v>300.66744382134164</v>
      </c>
      <c r="AL129" s="28">
        <f t="shared" si="189"/>
        <v>225.48335918056404</v>
      </c>
      <c r="AM129" s="28">
        <f t="shared" si="164"/>
        <v>2683.1821241184475</v>
      </c>
      <c r="AN129" s="28">
        <f t="shared" si="165"/>
        <v>2928.6467348422166</v>
      </c>
      <c r="AO129" s="28">
        <f t="shared" si="166"/>
        <v>3007.181343826795</v>
      </c>
      <c r="AP129" s="28">
        <f t="shared" si="167"/>
        <v>3282.2862617163128</v>
      </c>
      <c r="AQ129" s="28">
        <f t="shared" si="168"/>
        <v>2461.5266710544906</v>
      </c>
      <c r="AR129" s="28">
        <f t="shared" si="181"/>
        <v>3282.2862617163128</v>
      </c>
      <c r="AS129" s="27">
        <f t="shared" si="169"/>
        <v>3282.2862617163128</v>
      </c>
      <c r="AT129" s="2">
        <f t="shared" si="182"/>
        <v>2756.7475535250433</v>
      </c>
      <c r="AU129" s="33">
        <f t="shared" si="183"/>
        <v>0.24954589285714288</v>
      </c>
      <c r="AV129" s="33">
        <f t="shared" si="184"/>
        <v>0.24954589285714288</v>
      </c>
      <c r="AW129" s="2">
        <f t="shared" si="185"/>
        <v>2.5469520266519465</v>
      </c>
      <c r="AX129" s="7">
        <v>2.2000000000000002</v>
      </c>
      <c r="AY129" s="3">
        <f t="shared" si="186"/>
        <v>655.72050503799028</v>
      </c>
    </row>
    <row r="130" spans="1:51" ht="20.25" x14ac:dyDescent="0.3">
      <c r="A130" s="7">
        <v>5</v>
      </c>
      <c r="B130" s="7">
        <v>96</v>
      </c>
      <c r="C130" s="37">
        <v>77</v>
      </c>
      <c r="D130" s="37">
        <v>121</v>
      </c>
      <c r="E130" s="7">
        <v>9.5</v>
      </c>
      <c r="F130" s="2">
        <f t="shared" si="170"/>
        <v>11.666666666666666</v>
      </c>
      <c r="G130" s="2">
        <f t="shared" si="147"/>
        <v>7000</v>
      </c>
      <c r="H130" s="2">
        <v>1.4</v>
      </c>
      <c r="I130" s="7">
        <f t="shared" si="148"/>
        <v>9800</v>
      </c>
      <c r="J130" s="7">
        <v>1.2</v>
      </c>
      <c r="K130" s="4">
        <v>1.75</v>
      </c>
      <c r="L130" s="7">
        <f t="shared" si="171"/>
        <v>0.12375</v>
      </c>
      <c r="M130" s="2">
        <f t="shared" si="172"/>
        <v>1.3333333333333333</v>
      </c>
      <c r="N130" s="2">
        <f t="shared" si="173"/>
        <v>2.4761904761904758</v>
      </c>
      <c r="O130" s="28">
        <f t="shared" si="174"/>
        <v>1.4638095238095237</v>
      </c>
      <c r="P130" s="2">
        <f t="shared" si="175"/>
        <v>7.1780952380952376</v>
      </c>
      <c r="Q130" s="2">
        <f t="shared" si="149"/>
        <v>10.416666666666666</v>
      </c>
      <c r="R130" s="28">
        <f t="shared" si="176"/>
        <v>14.416666666666666</v>
      </c>
      <c r="S130" s="2">
        <f t="shared" si="177"/>
        <v>16.416666666666664</v>
      </c>
      <c r="T130" s="2">
        <f t="shared" si="178"/>
        <v>10.188333333333334</v>
      </c>
      <c r="U130" s="2">
        <f t="shared" si="150"/>
        <v>14.188333333333334</v>
      </c>
      <c r="V130" s="2">
        <f t="shared" si="151"/>
        <v>24.188333333333333</v>
      </c>
      <c r="W130" s="7">
        <f t="shared" si="188"/>
        <v>1</v>
      </c>
      <c r="X130" s="2">
        <f t="shared" si="152"/>
        <v>257.99589955997908</v>
      </c>
      <c r="Y130" s="2">
        <f t="shared" si="153"/>
        <v>289.47068711275261</v>
      </c>
      <c r="Z130" s="2">
        <f t="shared" si="179"/>
        <v>217.34016867775821</v>
      </c>
      <c r="AA130" s="2">
        <f t="shared" si="154"/>
        <v>3009.9521615330891</v>
      </c>
      <c r="AB130" s="2">
        <f t="shared" si="155"/>
        <v>3377.1580163154472</v>
      </c>
      <c r="AC130" s="2">
        <f t="shared" si="156"/>
        <v>2535.6353012405125</v>
      </c>
      <c r="AD130" s="2">
        <f t="shared" si="157"/>
        <v>3009.9521615330891</v>
      </c>
      <c r="AE130" s="2">
        <f t="shared" si="158"/>
        <v>3377.1580163154472</v>
      </c>
      <c r="AF130" s="27">
        <f t="shared" si="180"/>
        <v>1</v>
      </c>
      <c r="AG130" s="28">
        <f t="shared" si="159"/>
        <v>26.416666666666668</v>
      </c>
      <c r="AH130" s="28">
        <f t="shared" si="160"/>
        <v>244.82269852271619</v>
      </c>
      <c r="AI130" s="28">
        <f t="shared" si="161"/>
        <v>267.21972772510975</v>
      </c>
      <c r="AJ130" s="28">
        <f t="shared" si="162"/>
        <v>274.69039191335389</v>
      </c>
      <c r="AK130" s="28">
        <f t="shared" si="163"/>
        <v>299.81979685179942</v>
      </c>
      <c r="AL130" s="28">
        <f t="shared" si="189"/>
        <v>225.11047965046458</v>
      </c>
      <c r="AM130" s="28">
        <f t="shared" si="164"/>
        <v>2856.2648160983554</v>
      </c>
      <c r="AN130" s="28">
        <f t="shared" si="165"/>
        <v>3117.5634901262802</v>
      </c>
      <c r="AO130" s="28">
        <f t="shared" si="166"/>
        <v>3204.7212389891288</v>
      </c>
      <c r="AP130" s="28">
        <f t="shared" si="167"/>
        <v>3497.89762993766</v>
      </c>
      <c r="AQ130" s="28">
        <f t="shared" si="168"/>
        <v>2626.28892925542</v>
      </c>
      <c r="AR130" s="28">
        <f t="shared" si="181"/>
        <v>3497.89762993766</v>
      </c>
      <c r="AS130" s="27">
        <f t="shared" si="169"/>
        <v>3497.89762993766</v>
      </c>
      <c r="AT130" s="2">
        <f t="shared" si="182"/>
        <v>3136.5661053440494</v>
      </c>
      <c r="AU130" s="33">
        <f t="shared" si="183"/>
        <v>0.25653214285714288</v>
      </c>
      <c r="AV130" s="33">
        <f t="shared" si="184"/>
        <v>0.25653214285714288</v>
      </c>
      <c r="AW130" s="2">
        <f t="shared" si="185"/>
        <v>2.5613028397080293</v>
      </c>
      <c r="AX130" s="7">
        <v>2.2000000000000002</v>
      </c>
      <c r="AY130" s="3">
        <f t="shared" si="186"/>
        <v>658.58470942786198</v>
      </c>
    </row>
    <row r="131" spans="1:51" ht="20.25" x14ac:dyDescent="0.3">
      <c r="A131" s="7">
        <v>5</v>
      </c>
      <c r="B131" s="7">
        <v>102</v>
      </c>
      <c r="C131" s="37">
        <v>82</v>
      </c>
      <c r="D131" s="37">
        <v>128</v>
      </c>
      <c r="E131" s="7">
        <v>9.75</v>
      </c>
      <c r="F131" s="2">
        <f t="shared" si="170"/>
        <v>12.291666666666666</v>
      </c>
      <c r="G131" s="2">
        <f t="shared" si="147"/>
        <v>7375</v>
      </c>
      <c r="H131" s="2">
        <v>1.4</v>
      </c>
      <c r="I131" s="7">
        <f t="shared" si="148"/>
        <v>10325</v>
      </c>
      <c r="J131" s="7">
        <v>1.2</v>
      </c>
      <c r="K131" s="4">
        <v>1.75</v>
      </c>
      <c r="L131" s="7">
        <f t="shared" si="171"/>
        <v>0.12375</v>
      </c>
      <c r="M131" s="2">
        <f t="shared" si="172"/>
        <v>1.3333333333333333</v>
      </c>
      <c r="N131" s="2">
        <f t="shared" si="173"/>
        <v>2.4761904761904758</v>
      </c>
      <c r="O131" s="28">
        <f t="shared" si="174"/>
        <v>1.4438095238095237</v>
      </c>
      <c r="P131" s="2">
        <f t="shared" si="175"/>
        <v>7.1580952380952372</v>
      </c>
      <c r="Q131" s="2">
        <f t="shared" si="149"/>
        <v>10.416666666666666</v>
      </c>
      <c r="R131" s="28">
        <f t="shared" si="176"/>
        <v>14.416666666666666</v>
      </c>
      <c r="S131" s="2">
        <f t="shared" si="177"/>
        <v>16.416666666666664</v>
      </c>
      <c r="T131" s="2">
        <f t="shared" si="178"/>
        <v>10.223333333333334</v>
      </c>
      <c r="U131" s="2">
        <f t="shared" si="150"/>
        <v>14.223333333333334</v>
      </c>
      <c r="V131" s="2">
        <f t="shared" si="151"/>
        <v>24.223333333333336</v>
      </c>
      <c r="W131" s="7">
        <f t="shared" si="188"/>
        <v>1</v>
      </c>
      <c r="X131" s="2">
        <f t="shared" si="152"/>
        <v>257.11264004078129</v>
      </c>
      <c r="Y131" s="2">
        <f t="shared" si="153"/>
        <v>288.75837349318761</v>
      </c>
      <c r="Z131" s="2">
        <f t="shared" si="179"/>
        <v>217.02613650889668</v>
      </c>
      <c r="AA131" s="2">
        <f t="shared" si="154"/>
        <v>3160.3428671679367</v>
      </c>
      <c r="AB131" s="2">
        <f t="shared" si="155"/>
        <v>3549.3216741870974</v>
      </c>
      <c r="AC131" s="2">
        <f t="shared" si="156"/>
        <v>2667.6129279218549</v>
      </c>
      <c r="AD131" s="2">
        <f t="shared" si="157"/>
        <v>3160.3428671679367</v>
      </c>
      <c r="AE131" s="2">
        <f t="shared" si="158"/>
        <v>3549.3216741870974</v>
      </c>
      <c r="AF131" s="27">
        <f t="shared" si="180"/>
        <v>1</v>
      </c>
      <c r="AG131" s="28">
        <f t="shared" si="159"/>
        <v>26.416666666666668</v>
      </c>
      <c r="AH131" s="28">
        <f t="shared" si="160"/>
        <v>243.98453799630977</v>
      </c>
      <c r="AI131" s="28">
        <f t="shared" si="161"/>
        <v>266.3048900527545</v>
      </c>
      <c r="AJ131" s="28">
        <f t="shared" si="162"/>
        <v>274.01444883505758</v>
      </c>
      <c r="AK131" s="28">
        <f t="shared" si="163"/>
        <v>299.0820167095581</v>
      </c>
      <c r="AL131" s="28">
        <f t="shared" si="189"/>
        <v>224.78522025369423</v>
      </c>
      <c r="AM131" s="28">
        <f t="shared" si="164"/>
        <v>2998.9766128713072</v>
      </c>
      <c r="AN131" s="28">
        <f t="shared" si="165"/>
        <v>3273.3309402317741</v>
      </c>
      <c r="AO131" s="28">
        <f t="shared" si="166"/>
        <v>3368.0942669309161</v>
      </c>
      <c r="AP131" s="28">
        <f t="shared" si="167"/>
        <v>3676.2164553883181</v>
      </c>
      <c r="AQ131" s="28">
        <f t="shared" si="168"/>
        <v>2762.9849989516583</v>
      </c>
      <c r="AR131" s="28">
        <f t="shared" si="181"/>
        <v>3676.2164553883181</v>
      </c>
      <c r="AS131" s="27">
        <f t="shared" si="169"/>
        <v>3676.2164553883181</v>
      </c>
      <c r="AT131" s="2">
        <f t="shared" si="182"/>
        <v>3540.8890798610555</v>
      </c>
      <c r="AU131" s="33">
        <f t="shared" si="183"/>
        <v>0.26235401785714291</v>
      </c>
      <c r="AV131" s="33">
        <f t="shared" si="184"/>
        <v>0.26235401785714291</v>
      </c>
      <c r="AW131" s="2">
        <f t="shared" si="185"/>
        <v>2.5733859690644598</v>
      </c>
      <c r="AX131" s="7">
        <v>2.2000000000000002</v>
      </c>
      <c r="AY131" s="3">
        <f t="shared" si="186"/>
        <v>661.79963749946194</v>
      </c>
    </row>
    <row r="132" spans="1:51" ht="20.25" x14ac:dyDescent="0.3">
      <c r="A132" s="7">
        <v>5</v>
      </c>
      <c r="B132" s="7">
        <v>108</v>
      </c>
      <c r="C132" s="37">
        <v>87</v>
      </c>
      <c r="D132" s="37">
        <v>136</v>
      </c>
      <c r="E132" s="7">
        <v>10</v>
      </c>
      <c r="F132" s="2">
        <f t="shared" si="170"/>
        <v>13</v>
      </c>
      <c r="G132" s="2">
        <f t="shared" si="147"/>
        <v>7800</v>
      </c>
      <c r="H132" s="2">
        <v>1.4</v>
      </c>
      <c r="I132" s="7">
        <f t="shared" si="148"/>
        <v>10920</v>
      </c>
      <c r="J132" s="7">
        <v>1.2</v>
      </c>
      <c r="K132" s="4">
        <v>1.75</v>
      </c>
      <c r="L132" s="7">
        <f t="shared" si="171"/>
        <v>0.12375</v>
      </c>
      <c r="M132" s="2">
        <f t="shared" si="172"/>
        <v>1.3333333333333333</v>
      </c>
      <c r="N132" s="2">
        <f t="shared" si="173"/>
        <v>2.4761904761904758</v>
      </c>
      <c r="O132" s="28">
        <f t="shared" si="174"/>
        <v>1.4209523809523807</v>
      </c>
      <c r="P132" s="2">
        <f t="shared" si="175"/>
        <v>7.1352380952380949</v>
      </c>
      <c r="Q132" s="2">
        <f t="shared" si="149"/>
        <v>10.416666666666666</v>
      </c>
      <c r="R132" s="28">
        <f t="shared" si="176"/>
        <v>14.416666666666666</v>
      </c>
      <c r="S132" s="2">
        <f t="shared" si="177"/>
        <v>16.416666666666664</v>
      </c>
      <c r="T132" s="2">
        <f t="shared" si="178"/>
        <v>10.263333333333334</v>
      </c>
      <c r="U132" s="2">
        <f t="shared" si="150"/>
        <v>14.263333333333334</v>
      </c>
      <c r="V132" s="2">
        <f t="shared" si="151"/>
        <v>24.263333333333335</v>
      </c>
      <c r="W132" s="7">
        <f t="shared" si="188"/>
        <v>1</v>
      </c>
      <c r="X132" s="2">
        <f t="shared" si="152"/>
        <v>256.1105771370822</v>
      </c>
      <c r="Y132" s="2">
        <f t="shared" si="153"/>
        <v>287.94858137308518</v>
      </c>
      <c r="Z132" s="2">
        <f t="shared" si="179"/>
        <v>216.66835197281941</v>
      </c>
      <c r="AA132" s="2">
        <f t="shared" si="154"/>
        <v>3329.4375027820688</v>
      </c>
      <c r="AB132" s="2">
        <f t="shared" si="155"/>
        <v>3743.3315578501074</v>
      </c>
      <c r="AC132" s="2">
        <f t="shared" si="156"/>
        <v>2816.6885756466522</v>
      </c>
      <c r="AD132" s="2">
        <f t="shared" si="157"/>
        <v>3329.4375027820688</v>
      </c>
      <c r="AE132" s="2">
        <f t="shared" si="158"/>
        <v>3743.3315578501074</v>
      </c>
      <c r="AF132" s="27">
        <f t="shared" si="180"/>
        <v>1</v>
      </c>
      <c r="AG132" s="28">
        <f t="shared" si="159"/>
        <v>26.416666666666668</v>
      </c>
      <c r="AH132" s="28">
        <f t="shared" si="160"/>
        <v>243.03364015416764</v>
      </c>
      <c r="AI132" s="28">
        <f t="shared" si="161"/>
        <v>265.26700155628384</v>
      </c>
      <c r="AJ132" s="28">
        <f t="shared" si="162"/>
        <v>273.24600448216654</v>
      </c>
      <c r="AK132" s="28">
        <f t="shared" si="163"/>
        <v>298.2432730310083</v>
      </c>
      <c r="AL132" s="28">
        <f t="shared" si="189"/>
        <v>224.41464426206841</v>
      </c>
      <c r="AM132" s="28">
        <f t="shared" si="164"/>
        <v>3159.4373220041794</v>
      </c>
      <c r="AN132" s="28">
        <f t="shared" si="165"/>
        <v>3448.4710202316901</v>
      </c>
      <c r="AO132" s="28">
        <f t="shared" si="166"/>
        <v>3552.1980582681649</v>
      </c>
      <c r="AP132" s="28">
        <f t="shared" si="167"/>
        <v>3877.1625494031077</v>
      </c>
      <c r="AQ132" s="28">
        <f t="shared" si="168"/>
        <v>2917.3903754068892</v>
      </c>
      <c r="AR132" s="28">
        <f t="shared" si="181"/>
        <v>3877.1625494031077</v>
      </c>
      <c r="AS132" s="27">
        <f t="shared" si="169"/>
        <v>3877.1625494031077</v>
      </c>
      <c r="AT132" s="2">
        <f t="shared" si="182"/>
        <v>3969.7164770760623</v>
      </c>
      <c r="AU132" s="33">
        <f t="shared" si="183"/>
        <v>0.26895214285714292</v>
      </c>
      <c r="AV132" s="33">
        <f t="shared" si="184"/>
        <v>0.26895214285714292</v>
      </c>
      <c r="AW132" s="2">
        <f t="shared" si="185"/>
        <v>2.5872187438173362</v>
      </c>
      <c r="AX132" s="7">
        <v>2.2000000000000002</v>
      </c>
      <c r="AY132" s="3">
        <f t="shared" si="186"/>
        <v>663.30458646630393</v>
      </c>
    </row>
    <row r="133" spans="1:51" ht="20.25" x14ac:dyDescent="0.3">
      <c r="A133" s="7">
        <v>5</v>
      </c>
      <c r="B133" s="7">
        <v>114</v>
      </c>
      <c r="C133" s="37">
        <v>92</v>
      </c>
      <c r="D133" s="37">
        <v>143</v>
      </c>
      <c r="E133" s="7">
        <v>10.5</v>
      </c>
      <c r="F133" s="2">
        <f t="shared" si="170"/>
        <v>13.666666666666666</v>
      </c>
      <c r="G133" s="2">
        <f t="shared" si="147"/>
        <v>8200</v>
      </c>
      <c r="H133" s="2">
        <v>1.4</v>
      </c>
      <c r="I133" s="7">
        <f t="shared" si="148"/>
        <v>11480</v>
      </c>
      <c r="J133" s="7">
        <v>1.2</v>
      </c>
      <c r="K133" s="4">
        <v>1.75</v>
      </c>
      <c r="L133" s="7">
        <f t="shared" si="171"/>
        <v>0.12375</v>
      </c>
      <c r="M133" s="2">
        <f t="shared" si="172"/>
        <v>1.3333333333333333</v>
      </c>
      <c r="N133" s="2">
        <f t="shared" si="173"/>
        <v>2.4761904761904758</v>
      </c>
      <c r="O133" s="28">
        <f t="shared" si="174"/>
        <v>1.4009523809523809</v>
      </c>
      <c r="P133" s="2">
        <f t="shared" si="175"/>
        <v>7.1152380952380954</v>
      </c>
      <c r="Q133" s="2">
        <f t="shared" si="149"/>
        <v>10.416666666666666</v>
      </c>
      <c r="R133" s="28">
        <f t="shared" si="176"/>
        <v>14.416666666666666</v>
      </c>
      <c r="S133" s="2">
        <f t="shared" si="177"/>
        <v>16.416666666666664</v>
      </c>
      <c r="T133" s="2">
        <f t="shared" si="178"/>
        <v>10.298333333333334</v>
      </c>
      <c r="U133" s="2">
        <f t="shared" si="150"/>
        <v>14.298333333333334</v>
      </c>
      <c r="V133" s="2">
        <f t="shared" si="151"/>
        <v>24.298333333333332</v>
      </c>
      <c r="W133" s="7">
        <f t="shared" si="188"/>
        <v>1</v>
      </c>
      <c r="X133" s="2">
        <f t="shared" si="152"/>
        <v>255.24015763232765</v>
      </c>
      <c r="Y133" s="2">
        <f t="shared" si="153"/>
        <v>287.2437299674628</v>
      </c>
      <c r="Z133" s="2">
        <f t="shared" si="179"/>
        <v>216.35625680912992</v>
      </c>
      <c r="AA133" s="2">
        <f t="shared" si="154"/>
        <v>3488.2821543084779</v>
      </c>
      <c r="AB133" s="2">
        <f t="shared" si="155"/>
        <v>3925.664309555325</v>
      </c>
      <c r="AC133" s="2">
        <f t="shared" si="156"/>
        <v>2956.8688430581087</v>
      </c>
      <c r="AD133" s="2">
        <f t="shared" si="157"/>
        <v>3488.2821543084779</v>
      </c>
      <c r="AE133" s="2">
        <f t="shared" si="158"/>
        <v>3925.664309555325</v>
      </c>
      <c r="AF133" s="27">
        <f t="shared" si="180"/>
        <v>1</v>
      </c>
      <c r="AG133" s="28">
        <f t="shared" si="159"/>
        <v>26.416666666666668</v>
      </c>
      <c r="AH133" s="28">
        <f t="shared" si="160"/>
        <v>242.20766403453052</v>
      </c>
      <c r="AI133" s="28">
        <f t="shared" si="161"/>
        <v>264.36546295251594</v>
      </c>
      <c r="AJ133" s="28">
        <f t="shared" si="162"/>
        <v>272.57714259918191</v>
      </c>
      <c r="AK133" s="28">
        <f t="shared" si="163"/>
        <v>297.51322189058965</v>
      </c>
      <c r="AL133" s="28">
        <f t="shared" si="189"/>
        <v>224.09139112196942</v>
      </c>
      <c r="AM133" s="28">
        <f t="shared" si="164"/>
        <v>3310.1714084719169</v>
      </c>
      <c r="AN133" s="28">
        <f t="shared" si="165"/>
        <v>3612.9946603510512</v>
      </c>
      <c r="AO133" s="28">
        <f t="shared" si="166"/>
        <v>3725.2209488554859</v>
      </c>
      <c r="AP133" s="28">
        <f t="shared" si="167"/>
        <v>4066.014032504725</v>
      </c>
      <c r="AQ133" s="28">
        <f t="shared" si="168"/>
        <v>3062.582345333582</v>
      </c>
      <c r="AR133" s="28">
        <f t="shared" si="181"/>
        <v>4066.014032504725</v>
      </c>
      <c r="AS133" s="27">
        <f t="shared" si="169"/>
        <v>4066.014032504725</v>
      </c>
      <c r="AT133" s="2">
        <f t="shared" si="182"/>
        <v>4423.0482969890691</v>
      </c>
      <c r="AU133" s="33">
        <f t="shared" si="183"/>
        <v>0.27516214285714291</v>
      </c>
      <c r="AV133" s="33">
        <f t="shared" si="184"/>
        <v>0.27516214285714291</v>
      </c>
      <c r="AW133" s="2">
        <f t="shared" si="185"/>
        <v>2.6003743636079353</v>
      </c>
      <c r="AX133" s="7">
        <v>2.2000000000000002</v>
      </c>
      <c r="AY133" s="3">
        <f t="shared" si="186"/>
        <v>668.29633527997089</v>
      </c>
    </row>
    <row r="134" spans="1:51" ht="20.25" x14ac:dyDescent="0.3">
      <c r="A134" s="7">
        <v>5</v>
      </c>
      <c r="B134" s="7">
        <v>120</v>
      </c>
      <c r="C134" s="37">
        <v>97</v>
      </c>
      <c r="D134" s="37">
        <v>151</v>
      </c>
      <c r="E134" s="7">
        <v>11</v>
      </c>
      <c r="F134" s="2">
        <f t="shared" si="170"/>
        <v>14.416666666666666</v>
      </c>
      <c r="G134" s="2">
        <f t="shared" si="147"/>
        <v>8650</v>
      </c>
      <c r="H134" s="2">
        <v>1.4</v>
      </c>
      <c r="I134" s="7">
        <f t="shared" si="148"/>
        <v>12110</v>
      </c>
      <c r="J134" s="7">
        <v>1.2</v>
      </c>
      <c r="K134" s="4">
        <v>1.75</v>
      </c>
      <c r="L134" s="7">
        <f t="shared" si="171"/>
        <v>0.12375</v>
      </c>
      <c r="M134" s="2">
        <f t="shared" si="172"/>
        <v>1.3333333333333333</v>
      </c>
      <c r="N134" s="2">
        <f t="shared" si="173"/>
        <v>2.4761904761904758</v>
      </c>
      <c r="O134" s="28">
        <f t="shared" si="174"/>
        <v>1.378095238095238</v>
      </c>
      <c r="P134" s="2">
        <f t="shared" si="175"/>
        <v>7.0923809523809513</v>
      </c>
      <c r="Q134" s="2">
        <f t="shared" si="149"/>
        <v>10.416666666666666</v>
      </c>
      <c r="R134" s="28">
        <f t="shared" si="176"/>
        <v>14.416666666666666</v>
      </c>
      <c r="S134" s="2">
        <f t="shared" si="177"/>
        <v>16.416666666666664</v>
      </c>
      <c r="T134" s="2">
        <f t="shared" si="178"/>
        <v>10.338333333333335</v>
      </c>
      <c r="U134" s="2">
        <f t="shared" si="150"/>
        <v>14.338333333333335</v>
      </c>
      <c r="V134" s="2">
        <f t="shared" si="151"/>
        <v>24.338333333333335</v>
      </c>
      <c r="W134" s="7">
        <f t="shared" si="188"/>
        <v>1</v>
      </c>
      <c r="X134" s="2">
        <f t="shared" si="152"/>
        <v>254.25260906176885</v>
      </c>
      <c r="Y134" s="2">
        <f t="shared" si="153"/>
        <v>286.44239909227747</v>
      </c>
      <c r="Z134" s="2">
        <f t="shared" si="179"/>
        <v>216.00067575294835</v>
      </c>
      <c r="AA134" s="2">
        <f t="shared" si="154"/>
        <v>3665.4751139738341</v>
      </c>
      <c r="AB134" s="2">
        <f t="shared" si="155"/>
        <v>4129.5445869136665</v>
      </c>
      <c r="AC134" s="2">
        <f t="shared" si="156"/>
        <v>3114.0097421050054</v>
      </c>
      <c r="AD134" s="2">
        <f t="shared" si="157"/>
        <v>3665.4751139738341</v>
      </c>
      <c r="AE134" s="2">
        <f t="shared" si="158"/>
        <v>4129.5445869136665</v>
      </c>
      <c r="AF134" s="27">
        <f t="shared" si="180"/>
        <v>1</v>
      </c>
      <c r="AG134" s="28">
        <f t="shared" si="159"/>
        <v>26.416666666666668</v>
      </c>
      <c r="AH134" s="28">
        <f t="shared" si="160"/>
        <v>241.27053942759372</v>
      </c>
      <c r="AI134" s="28">
        <f t="shared" si="161"/>
        <v>263.34260770330422</v>
      </c>
      <c r="AJ134" s="28">
        <f t="shared" si="162"/>
        <v>271.81672746232493</v>
      </c>
      <c r="AK134" s="28">
        <f t="shared" si="163"/>
        <v>296.68324196203287</v>
      </c>
      <c r="AL134" s="28">
        <f t="shared" si="189"/>
        <v>223.72309738870041</v>
      </c>
      <c r="AM134" s="28">
        <f t="shared" si="164"/>
        <v>3478.3169434144761</v>
      </c>
      <c r="AN134" s="28">
        <f t="shared" si="165"/>
        <v>3796.5225943893024</v>
      </c>
      <c r="AO134" s="28">
        <f t="shared" si="166"/>
        <v>3918.6911542485177</v>
      </c>
      <c r="AP134" s="28">
        <f t="shared" si="167"/>
        <v>4277.1834049526406</v>
      </c>
      <c r="AQ134" s="28">
        <f t="shared" si="168"/>
        <v>3225.3413206870973</v>
      </c>
      <c r="AR134" s="28">
        <f t="shared" si="181"/>
        <v>4277.1834049526406</v>
      </c>
      <c r="AS134" s="27">
        <f t="shared" si="169"/>
        <v>4277.1834049526406</v>
      </c>
      <c r="AT134" s="2">
        <f t="shared" si="182"/>
        <v>4900.884539600077</v>
      </c>
      <c r="AU134" s="33">
        <f t="shared" si="183"/>
        <v>0.28214839285714288</v>
      </c>
      <c r="AV134" s="33">
        <f t="shared" si="184"/>
        <v>0.28214839285714288</v>
      </c>
      <c r="AW134" s="2">
        <f t="shared" si="185"/>
        <v>2.6153352752672809</v>
      </c>
      <c r="AX134" s="7">
        <v>2.2000000000000002</v>
      </c>
      <c r="AY134" s="3">
        <f t="shared" si="186"/>
        <v>671.40069268122318</v>
      </c>
    </row>
    <row r="135" spans="1:51" ht="20.25" x14ac:dyDescent="0.3">
      <c r="A135" s="7">
        <v>5</v>
      </c>
      <c r="B135" s="7">
        <v>132</v>
      </c>
      <c r="C135" s="37">
        <v>106</v>
      </c>
      <c r="D135" s="37">
        <v>166</v>
      </c>
      <c r="E135" s="7">
        <v>12</v>
      </c>
      <c r="F135" s="2">
        <f t="shared" si="170"/>
        <v>15.833333333333334</v>
      </c>
      <c r="G135" s="2">
        <f t="shared" si="147"/>
        <v>9500</v>
      </c>
      <c r="H135" s="2">
        <v>1.4</v>
      </c>
      <c r="I135" s="7">
        <f t="shared" si="148"/>
        <v>13300</v>
      </c>
      <c r="J135" s="7">
        <v>1.2</v>
      </c>
      <c r="K135" s="4">
        <v>1.75</v>
      </c>
      <c r="L135" s="7">
        <f t="shared" si="171"/>
        <v>0.12375</v>
      </c>
      <c r="M135" s="2">
        <f t="shared" si="172"/>
        <v>1.3333333333333333</v>
      </c>
      <c r="N135" s="2">
        <f t="shared" si="173"/>
        <v>2.4761904761904758</v>
      </c>
      <c r="O135" s="28">
        <f t="shared" si="174"/>
        <v>1.3352380952380951</v>
      </c>
      <c r="P135" s="2">
        <f t="shared" si="175"/>
        <v>7.0495238095238095</v>
      </c>
      <c r="Q135" s="2">
        <f t="shared" si="149"/>
        <v>10.416666666666666</v>
      </c>
      <c r="R135" s="28">
        <f t="shared" si="176"/>
        <v>14.416666666666666</v>
      </c>
      <c r="S135" s="2">
        <f t="shared" si="177"/>
        <v>16.416666666666664</v>
      </c>
      <c r="T135" s="2">
        <f t="shared" si="178"/>
        <v>10.413333333333334</v>
      </c>
      <c r="U135" s="2">
        <f t="shared" si="150"/>
        <v>14.413333333333334</v>
      </c>
      <c r="V135" s="2">
        <f t="shared" si="151"/>
        <v>24.413333333333334</v>
      </c>
      <c r="W135" s="7">
        <f t="shared" si="188"/>
        <v>1</v>
      </c>
      <c r="X135" s="2">
        <f t="shared" si="152"/>
        <v>252.42140429099749</v>
      </c>
      <c r="Y135" s="2">
        <f t="shared" si="153"/>
        <v>284.95189169644578</v>
      </c>
      <c r="Z135" s="2">
        <f t="shared" si="179"/>
        <v>215.337101858295</v>
      </c>
      <c r="AA135" s="2">
        <f t="shared" si="154"/>
        <v>3996.6722346074603</v>
      </c>
      <c r="AB135" s="2">
        <f t="shared" si="155"/>
        <v>4511.7382851937255</v>
      </c>
      <c r="AC135" s="2">
        <f t="shared" si="156"/>
        <v>3409.5041127563377</v>
      </c>
      <c r="AD135" s="2">
        <f t="shared" si="157"/>
        <v>3996.6722346074603</v>
      </c>
      <c r="AE135" s="2">
        <f t="shared" si="158"/>
        <v>4511.7382851937255</v>
      </c>
      <c r="AF135" s="27">
        <f t="shared" si="180"/>
        <v>1</v>
      </c>
      <c r="AG135" s="28">
        <f t="shared" si="159"/>
        <v>26.416666666666668</v>
      </c>
      <c r="AH135" s="28">
        <f t="shared" si="160"/>
        <v>239.53283547845135</v>
      </c>
      <c r="AI135" s="28">
        <f t="shared" si="161"/>
        <v>261.44593399225289</v>
      </c>
      <c r="AJ135" s="28">
        <f t="shared" si="162"/>
        <v>270.40232497206074</v>
      </c>
      <c r="AK135" s="28">
        <f t="shared" si="163"/>
        <v>295.13944618401581</v>
      </c>
      <c r="AL135" s="28">
        <f t="shared" si="189"/>
        <v>223.0357995062256</v>
      </c>
      <c r="AM135" s="28">
        <f t="shared" si="164"/>
        <v>3453.2650448143399</v>
      </c>
      <c r="AN135" s="28">
        <f t="shared" si="165"/>
        <v>4139.5606215440039</v>
      </c>
      <c r="AO135" s="28">
        <f t="shared" si="166"/>
        <v>3898.3001850138753</v>
      </c>
      <c r="AP135" s="28">
        <f t="shared" si="167"/>
        <v>4673.0412312469171</v>
      </c>
      <c r="AQ135" s="28">
        <f t="shared" si="168"/>
        <v>3531.4001588485721</v>
      </c>
      <c r="AR135" s="28">
        <f t="shared" si="181"/>
        <v>4673.0412312469171</v>
      </c>
      <c r="AS135" s="27">
        <f t="shared" si="169"/>
        <v>4673.0412312469171</v>
      </c>
      <c r="AT135" s="2">
        <f t="shared" si="182"/>
        <v>5930.0702929160934</v>
      </c>
      <c r="AU135" s="33">
        <f t="shared" si="183"/>
        <v>0.2953446428571429</v>
      </c>
      <c r="AV135" s="33">
        <f t="shared" si="184"/>
        <v>0.2953446428571429</v>
      </c>
      <c r="AW135" s="2">
        <f t="shared" si="185"/>
        <v>2.6440696322475663</v>
      </c>
      <c r="AX135" s="7">
        <v>2.2000000000000002</v>
      </c>
      <c r="AY135" s="3">
        <f t="shared" si="186"/>
        <v>679.30234712501147</v>
      </c>
    </row>
    <row r="136" spans="1:51" ht="20.25" x14ac:dyDescent="0.3">
      <c r="A136" s="7">
        <v>5</v>
      </c>
      <c r="B136" s="7">
        <v>144</v>
      </c>
      <c r="C136" s="37">
        <v>116</v>
      </c>
      <c r="D136" s="37">
        <v>180</v>
      </c>
      <c r="E136" s="7">
        <v>13</v>
      </c>
      <c r="F136" s="2">
        <f t="shared" si="170"/>
        <v>17.166666666666668</v>
      </c>
      <c r="G136" s="2">
        <f t="shared" si="147"/>
        <v>10300</v>
      </c>
      <c r="H136" s="2">
        <v>1.4</v>
      </c>
      <c r="I136" s="7">
        <f t="shared" si="148"/>
        <v>14419.999999999998</v>
      </c>
      <c r="J136" s="7">
        <v>1.2</v>
      </c>
      <c r="K136" s="4">
        <v>1.75</v>
      </c>
      <c r="L136" s="7">
        <f t="shared" si="171"/>
        <v>0.12375</v>
      </c>
      <c r="M136" s="2">
        <f t="shared" si="172"/>
        <v>1.3333333333333333</v>
      </c>
      <c r="N136" s="2">
        <f t="shared" si="173"/>
        <v>2.4761904761904758</v>
      </c>
      <c r="O136" s="28">
        <f t="shared" si="174"/>
        <v>1.2952380952380953</v>
      </c>
      <c r="P136" s="2">
        <f t="shared" si="175"/>
        <v>7.0095238095238086</v>
      </c>
      <c r="Q136" s="2">
        <f t="shared" si="149"/>
        <v>10.416666666666666</v>
      </c>
      <c r="R136" s="28">
        <f t="shared" si="176"/>
        <v>14.416666666666666</v>
      </c>
      <c r="S136" s="2">
        <f t="shared" si="177"/>
        <v>16.416666666666664</v>
      </c>
      <c r="T136" s="2">
        <f t="shared" si="178"/>
        <v>10.483333333333334</v>
      </c>
      <c r="U136" s="2">
        <f t="shared" si="150"/>
        <v>14.483333333333334</v>
      </c>
      <c r="V136" s="2">
        <f t="shared" si="151"/>
        <v>24.483333333333334</v>
      </c>
      <c r="W136" s="7">
        <f t="shared" si="188"/>
        <v>1</v>
      </c>
      <c r="X136" s="2">
        <f t="shared" si="152"/>
        <v>250.73591955646299</v>
      </c>
      <c r="Y136" s="2">
        <f t="shared" si="153"/>
        <v>283.57467887121555</v>
      </c>
      <c r="Z136" s="2">
        <f t="shared" si="179"/>
        <v>214.72143417428896</v>
      </c>
      <c r="AA136" s="2">
        <f t="shared" si="154"/>
        <v>4116.2480127186</v>
      </c>
      <c r="AB136" s="2">
        <f t="shared" si="155"/>
        <v>4655.350978135788</v>
      </c>
      <c r="AC136" s="2">
        <f t="shared" si="156"/>
        <v>3525.0102110279099</v>
      </c>
      <c r="AD136" s="2">
        <f t="shared" si="157"/>
        <v>4116.2480127186</v>
      </c>
      <c r="AE136" s="2">
        <f t="shared" si="158"/>
        <v>4655.350978135788</v>
      </c>
      <c r="AF136" s="27">
        <f t="shared" si="180"/>
        <v>1</v>
      </c>
      <c r="AG136" s="28">
        <f t="shared" si="159"/>
        <v>26.416666666666668</v>
      </c>
      <c r="AH136" s="28">
        <f t="shared" si="160"/>
        <v>237.93341113980352</v>
      </c>
      <c r="AI136" s="28">
        <f t="shared" si="161"/>
        <v>259.7001900768833</v>
      </c>
      <c r="AJ136" s="28">
        <f t="shared" si="162"/>
        <v>269.09543226218432</v>
      </c>
      <c r="AK136" s="28">
        <f t="shared" si="163"/>
        <v>293.71299546598027</v>
      </c>
      <c r="AL136" s="28">
        <f t="shared" si="189"/>
        <v>222.39812056958422</v>
      </c>
      <c r="AM136" s="28">
        <f t="shared" si="164"/>
        <v>3430.2066772655007</v>
      </c>
      <c r="AN136" s="28">
        <f t="shared" si="165"/>
        <v>4458.1865963198306</v>
      </c>
      <c r="AO136" s="28">
        <f t="shared" si="166"/>
        <v>3879.4591484464904</v>
      </c>
      <c r="AP136" s="28">
        <f t="shared" si="167"/>
        <v>5042.0730888326616</v>
      </c>
      <c r="AQ136" s="28">
        <f t="shared" si="168"/>
        <v>3817.834403111196</v>
      </c>
      <c r="AR136" s="28">
        <f t="shared" si="181"/>
        <v>5042.0730888326616</v>
      </c>
      <c r="AS136" s="27">
        <f t="shared" si="169"/>
        <v>5042.0730888326616</v>
      </c>
      <c r="AT136" s="2">
        <f t="shared" si="182"/>
        <v>7057.2737370241111</v>
      </c>
      <c r="AU136" s="33">
        <f t="shared" si="183"/>
        <v>0.30776464285714294</v>
      </c>
      <c r="AV136" s="33">
        <f t="shared" si="184"/>
        <v>0.30776464285714294</v>
      </c>
      <c r="AW136" s="2">
        <f t="shared" si="185"/>
        <v>2.6716965414844736</v>
      </c>
      <c r="AX136" s="7">
        <v>2.2000000000000002</v>
      </c>
      <c r="AY136" s="3">
        <f t="shared" si="186"/>
        <v>688.71108122160479</v>
      </c>
    </row>
    <row r="137" spans="1:51" ht="20.25" x14ac:dyDescent="0.3">
      <c r="A137" s="7"/>
      <c r="B137" s="7"/>
      <c r="C137" s="7"/>
      <c r="D137" s="2"/>
      <c r="E137" s="2"/>
      <c r="F137" s="2"/>
      <c r="G137" s="7"/>
      <c r="H137" s="7"/>
      <c r="I137" s="7"/>
      <c r="J137" s="7"/>
      <c r="K137" s="2"/>
      <c r="L137" s="2"/>
      <c r="M137" s="2"/>
      <c r="N137" s="28"/>
      <c r="O137" s="2"/>
      <c r="P137" s="2"/>
      <c r="Q137" s="28"/>
      <c r="R137" s="2"/>
      <c r="S137" s="2"/>
      <c r="T137" s="2"/>
      <c r="U137" s="7"/>
      <c r="V137" s="2"/>
      <c r="W137" s="2"/>
      <c r="X137" s="2"/>
      <c r="Y137" s="2"/>
      <c r="Z137" s="2"/>
      <c r="AA137" s="2"/>
      <c r="AB137" s="2"/>
      <c r="AC137" s="2"/>
      <c r="AD137" s="27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7"/>
      <c r="AR137" s="2"/>
      <c r="AS137" s="5"/>
      <c r="AT137" s="7"/>
      <c r="AU137" s="3"/>
    </row>
    <row r="138" spans="1:51" ht="18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</row>
    <row r="139" spans="1:51" ht="131.25" x14ac:dyDescent="0.2">
      <c r="A139" s="7" t="s">
        <v>10</v>
      </c>
      <c r="B139" s="7" t="s">
        <v>82</v>
      </c>
      <c r="C139" s="36" t="s">
        <v>83</v>
      </c>
      <c r="D139" s="36" t="s">
        <v>84</v>
      </c>
      <c r="E139" s="7" t="s">
        <v>12</v>
      </c>
      <c r="F139" s="7" t="s">
        <v>13</v>
      </c>
      <c r="G139" s="7" t="s">
        <v>47</v>
      </c>
      <c r="H139" s="7" t="s">
        <v>14</v>
      </c>
      <c r="I139" s="7" t="s">
        <v>15</v>
      </c>
      <c r="J139" s="7" t="s">
        <v>16</v>
      </c>
      <c r="K139" s="7" t="s">
        <v>17</v>
      </c>
      <c r="L139" s="7" t="s">
        <v>18</v>
      </c>
      <c r="M139" s="7" t="s">
        <v>98</v>
      </c>
      <c r="N139" s="7" t="s">
        <v>99</v>
      </c>
      <c r="O139" s="26" t="s">
        <v>100</v>
      </c>
      <c r="P139" s="7" t="s">
        <v>27</v>
      </c>
      <c r="Q139" s="7" t="s">
        <v>28</v>
      </c>
      <c r="R139" s="26" t="s">
        <v>101</v>
      </c>
      <c r="S139" s="7" t="s">
        <v>65</v>
      </c>
      <c r="T139" s="7" t="s">
        <v>30</v>
      </c>
      <c r="U139" s="7" t="s">
        <v>31</v>
      </c>
      <c r="V139" s="7" t="s">
        <v>32</v>
      </c>
      <c r="W139" s="7" t="s">
        <v>33</v>
      </c>
      <c r="X139" s="7" t="s">
        <v>34</v>
      </c>
      <c r="Y139" s="7" t="s">
        <v>35</v>
      </c>
      <c r="Z139" s="7" t="s">
        <v>66</v>
      </c>
      <c r="AA139" s="7" t="s">
        <v>37</v>
      </c>
      <c r="AB139" s="7" t="s">
        <v>38</v>
      </c>
      <c r="AC139" s="7" t="s">
        <v>39</v>
      </c>
      <c r="AD139" s="7" t="s">
        <v>40</v>
      </c>
      <c r="AE139" s="7" t="s">
        <v>41</v>
      </c>
      <c r="AF139" s="26" t="s">
        <v>67</v>
      </c>
      <c r="AG139" s="26" t="s">
        <v>68</v>
      </c>
      <c r="AH139" s="26" t="s">
        <v>69</v>
      </c>
      <c r="AI139" s="7" t="s">
        <v>70</v>
      </c>
      <c r="AJ139" s="26" t="s">
        <v>71</v>
      </c>
      <c r="AK139" s="26" t="s">
        <v>72</v>
      </c>
      <c r="AL139" s="26" t="s">
        <v>73</v>
      </c>
      <c r="AM139" s="26" t="s">
        <v>74</v>
      </c>
      <c r="AN139" s="26" t="s">
        <v>75</v>
      </c>
      <c r="AO139" s="26" t="s">
        <v>76</v>
      </c>
      <c r="AP139" s="26" t="s">
        <v>77</v>
      </c>
      <c r="AQ139" s="26" t="s">
        <v>78</v>
      </c>
      <c r="AR139" s="26" t="s">
        <v>79</v>
      </c>
      <c r="AS139" s="26" t="s">
        <v>80</v>
      </c>
      <c r="AT139" s="7" t="s">
        <v>21</v>
      </c>
      <c r="AU139" s="26" t="s">
        <v>90</v>
      </c>
      <c r="AV139" s="26" t="s">
        <v>89</v>
      </c>
      <c r="AW139" s="7" t="s">
        <v>22</v>
      </c>
      <c r="AX139" s="7" t="s">
        <v>23</v>
      </c>
      <c r="AY139" s="7" t="s">
        <v>24</v>
      </c>
    </row>
    <row r="140" spans="1:51" ht="20.25" x14ac:dyDescent="0.3">
      <c r="A140" s="7">
        <v>6</v>
      </c>
      <c r="B140" s="7">
        <v>18</v>
      </c>
      <c r="C140" s="27">
        <v>14</v>
      </c>
      <c r="D140" s="27">
        <v>23</v>
      </c>
      <c r="E140" s="7">
        <v>2.75</v>
      </c>
      <c r="F140" s="2">
        <f>($D140+2*$E140)/12</f>
        <v>2.375</v>
      </c>
      <c r="G140" s="2">
        <f t="shared" ref="G140:G162" si="190">$B$4*$A140*$F140</f>
        <v>1710</v>
      </c>
      <c r="H140" s="2">
        <v>1.4</v>
      </c>
      <c r="I140" s="7">
        <f t="shared" ref="I140:I162" si="191">$G140*$H140</f>
        <v>2394</v>
      </c>
      <c r="J140" s="7">
        <v>1.2</v>
      </c>
      <c r="K140" s="7">
        <v>1.1499999999999999</v>
      </c>
      <c r="L140" s="7">
        <f>0.33*(1-0.125*$A140)</f>
        <v>8.2500000000000004E-2</v>
      </c>
      <c r="M140" s="2">
        <f>($L$7-$C$7)/$K140</f>
        <v>2.0289855072463765</v>
      </c>
      <c r="N140" s="2">
        <f>($E$7-$C$7)/$K140</f>
        <v>3.7681159420289854</v>
      </c>
      <c r="O140" s="28">
        <f>($F$7-$B$7-0.06*($D140/12))/$K140</f>
        <v>2.6536231884057968</v>
      </c>
      <c r="P140" s="2">
        <f>($G$7-$B$7-0.06*$D140/12)/$K140</f>
        <v>11.34927536231884</v>
      </c>
      <c r="Q140" s="2">
        <f t="shared" ref="Q140:Q162" si="192">$C$7+$K140*$A140</f>
        <v>8.5666666666666664</v>
      </c>
      <c r="R140" s="28">
        <f>IF($A140&lt;$M140,$Q140,$Q140+$L$7)</f>
        <v>12.566666666666666</v>
      </c>
      <c r="S140" s="2">
        <f>IF($A140&lt;$N140,$Q140,$Q140+$E$7)</f>
        <v>14.566666666666666</v>
      </c>
      <c r="T140" s="2">
        <f>$B$7+$K140*$A140+0.06*$D140/12</f>
        <v>7.8483333333333327</v>
      </c>
      <c r="U140" s="2">
        <f t="shared" ref="U140:U162" si="193">$T140+$F$7</f>
        <v>11.848333333333333</v>
      </c>
      <c r="V140" s="2">
        <f t="shared" ref="V140:V162" si="194">$T140+$G$7</f>
        <v>21.848333333333333</v>
      </c>
      <c r="W140" s="7">
        <f>IF($A140&lt;$N140,0.5,1)</f>
        <v>1</v>
      </c>
      <c r="X140" s="2">
        <f t="shared" ref="X140:X162" si="195">($W140*$H$7*(1+$L140)*$J140)/($S140*$T140)</f>
        <v>363.59801791496204</v>
      </c>
      <c r="Y140" s="2">
        <f t="shared" ref="Y140:Y162" si="196">($W140*$I$7*(1+$L140)*$J140)/($S140*$U140)</f>
        <v>376.32382067659751</v>
      </c>
      <c r="Z140" s="2">
        <f>(2*$W140*$H$7*(1+$L140)*$J140)/($S140*$V140)</f>
        <v>261.22252900473813</v>
      </c>
      <c r="AA140" s="2">
        <f t="shared" ref="AA140:AA162" si="197">IF($S140&gt;$F140,$F140*$X140,$S140*$X140)</f>
        <v>863.54529254803481</v>
      </c>
      <c r="AB140" s="2">
        <f t="shared" ref="AB140:AB162" si="198">IF($S140&gt;$F140,$F140*$Y140,$S140*$Y140)</f>
        <v>893.76907410691911</v>
      </c>
      <c r="AC140" s="2">
        <f t="shared" ref="AC140:AC162" si="199">IF($S140&gt;$F140,$F140*$Z140,$S140*$Z140)</f>
        <v>620.40350638625307</v>
      </c>
      <c r="AD140" s="2">
        <f t="shared" ref="AD140:AD162" si="200">IF($AA140&gt;$AC140,$AA140,$AC140)</f>
        <v>863.54529254803481</v>
      </c>
      <c r="AE140" s="2">
        <f t="shared" ref="AE140:AE162" si="201">IF($AD140&gt;$AB140,$AD140,$AB140)</f>
        <v>893.76907410691911</v>
      </c>
      <c r="AF140" s="27">
        <f>IF($A140&lt;$M140,0.5,1)</f>
        <v>1</v>
      </c>
      <c r="AG140" s="28">
        <f t="shared" ref="AG140:AG162" si="202">2*$E$7+$L$7+$C$7+$K140*$A140</f>
        <v>24.566666666666666</v>
      </c>
      <c r="AH140" s="28">
        <f t="shared" ref="AH140:AH162" si="203">($AF140*$H$7*(1+$L140))/($R140*$T140)</f>
        <v>351.22089705755621</v>
      </c>
      <c r="AI140" s="28">
        <f t="shared" ref="AI140:AI162" si="204">($AF140*2*$H$7*(1+$L140))/($AG140*$T140)</f>
        <v>359.32232887570871</v>
      </c>
      <c r="AJ140" s="28">
        <f t="shared" ref="AJ140:AJ162" si="205">($AF140*$I$7*(1+$L140))/($R140*$U140)</f>
        <v>363.5135049418061</v>
      </c>
      <c r="AK140" s="28">
        <f t="shared" ref="AK140:AK162" si="206">($AF140*2*$I$7*(1+$L140))/($AG140*$U140)</f>
        <v>371.89848402458864</v>
      </c>
      <c r="AL140" s="28">
        <f>($AF140*4*$H$7*(1+$L140))/($AG140*$V140)</f>
        <v>258.15071274326226</v>
      </c>
      <c r="AM140" s="28">
        <f t="shared" ref="AM140:AM162" si="207" xml:space="preserve"> IF($R140&gt;$F140,$F140*$AH140,$R140*$AH140)</f>
        <v>834.14963051169605</v>
      </c>
      <c r="AN140" s="28">
        <f t="shared" ref="AN140:AN162" si="208" xml:space="preserve"> IF($AG140&gt;$F140,$F140*$AI140,$AG140*$AI140)</f>
        <v>853.39053107980817</v>
      </c>
      <c r="AO140" s="28">
        <f t="shared" ref="AO140:AO162" si="209" xml:space="preserve"> IF($R140&gt;$F140,$F140*$AJ140,$R140*$AJ140)</f>
        <v>863.34457423678953</v>
      </c>
      <c r="AP140" s="28">
        <f t="shared" ref="AP140:AP162" si="210" xml:space="preserve"> IF($AG140&gt;$F140,$F140*$AK140,$AG140*$AK140)</f>
        <v>883.25889955839807</v>
      </c>
      <c r="AQ140" s="28">
        <f t="shared" ref="AQ140:AQ162" si="211" xml:space="preserve"> IF($AG140&gt;$F140,$F140*$AL140,$AG140*$AL140)</f>
        <v>613.10794276524791</v>
      </c>
      <c r="AR140" s="28">
        <f>MAX($AM140,$AN140,$AO140,$AP140,$AQ140)</f>
        <v>883.25889955839807</v>
      </c>
      <c r="AS140" s="27">
        <f t="shared" ref="AS140:AS162" si="212">IF($AR140&gt;$AE140,$AR140,$AE140)</f>
        <v>893.76907410691911</v>
      </c>
      <c r="AT140" s="2">
        <f>PI()*($B140/(2*12))^2*62.4</f>
        <v>110.26990214100174</v>
      </c>
      <c r="AU140" s="33">
        <f>0.23*($N$7/$H140)*(1+0.35*$N$7*($F140/$A140))</f>
        <v>0.16629308035714288</v>
      </c>
      <c r="AV140" s="33">
        <f>IF(AU140&gt;0.33,0.33,AU140)</f>
        <v>0.16629308035714288</v>
      </c>
      <c r="AW140" s="2">
        <f>$Q$7/($P$7-$O$7*AV140)</f>
        <v>2.387540020416326</v>
      </c>
      <c r="AX140" s="7">
        <v>2.4</v>
      </c>
      <c r="AY140" s="3">
        <f>(12/$D140)*(($I140+$AT140)/$AW140+$AS140/$AX140)</f>
        <v>741.54524785897718</v>
      </c>
    </row>
    <row r="141" spans="1:51" ht="20.25" x14ac:dyDescent="0.3">
      <c r="A141" s="7">
        <v>6</v>
      </c>
      <c r="B141" s="7">
        <v>24</v>
      </c>
      <c r="C141" s="27">
        <v>19</v>
      </c>
      <c r="D141" s="27">
        <v>30</v>
      </c>
      <c r="E141" s="7">
        <v>3.25</v>
      </c>
      <c r="F141" s="2">
        <f t="shared" ref="F141:F162" si="213">($D141+2*$E141)/12</f>
        <v>3.0416666666666665</v>
      </c>
      <c r="G141" s="2">
        <f t="shared" si="190"/>
        <v>2190</v>
      </c>
      <c r="H141" s="2">
        <v>1.4</v>
      </c>
      <c r="I141" s="7">
        <f t="shared" si="191"/>
        <v>3066</v>
      </c>
      <c r="J141" s="7">
        <v>1.2</v>
      </c>
      <c r="K141" s="7">
        <f>(1.75-1.15)*(($D141-24)/(96-24))+1.15</f>
        <v>1.2</v>
      </c>
      <c r="L141" s="7">
        <f t="shared" ref="L141:L162" si="214">0.33*(1-0.125*$A141)</f>
        <v>8.2500000000000004E-2</v>
      </c>
      <c r="M141" s="2">
        <f t="shared" ref="M141:M162" si="215">($L$7-$C$7)/$K141</f>
        <v>1.9444444444444442</v>
      </c>
      <c r="N141" s="2">
        <f t="shared" ref="N141:N162" si="216">($E$7-$C$7)/$K141</f>
        <v>3.6111111111111112</v>
      </c>
      <c r="O141" s="28">
        <f t="shared" ref="O141:O162" si="217">($F$7-$B$7-0.06*($D141/12))/$K141</f>
        <v>2.5138888888888888</v>
      </c>
      <c r="P141" s="2">
        <f t="shared" ref="P141:P162" si="218">($G$7-$B$7-0.06*$D141/12)/$K141</f>
        <v>10.847222222222221</v>
      </c>
      <c r="Q141" s="2">
        <f t="shared" si="192"/>
        <v>8.8666666666666654</v>
      </c>
      <c r="R141" s="28">
        <f t="shared" ref="R141:R162" si="219">IF($A141&lt;$M141,$Q141,$Q141+$L$7)</f>
        <v>12.866666666666665</v>
      </c>
      <c r="S141" s="2">
        <f t="shared" ref="S141:S162" si="220">IF($A141&lt;$N141,$Q141,$Q141+$E$7)</f>
        <v>14.866666666666665</v>
      </c>
      <c r="T141" s="2">
        <f t="shared" ref="T141:T162" si="221">$B$7+$K141*$A141+0.06*$D141/12</f>
        <v>8.1833333333333336</v>
      </c>
      <c r="U141" s="2">
        <f t="shared" si="193"/>
        <v>12.183333333333334</v>
      </c>
      <c r="V141" s="2">
        <f t="shared" si="194"/>
        <v>22.183333333333334</v>
      </c>
      <c r="W141" s="7">
        <f>IF($A141&lt;$N141,0.5,1)</f>
        <v>1</v>
      </c>
      <c r="X141" s="2">
        <f t="shared" si="195"/>
        <v>341.67663686263052</v>
      </c>
      <c r="Y141" s="2">
        <f t="shared" si="196"/>
        <v>358.59103261703058</v>
      </c>
      <c r="Z141" s="2">
        <f t="shared" ref="Z141:Z162" si="222">(2*$W141*$H$7*(1+$L141)*$J141)/($S141*$V141)</f>
        <v>252.0859935380189</v>
      </c>
      <c r="AA141" s="2">
        <f t="shared" si="197"/>
        <v>1039.2664371238345</v>
      </c>
      <c r="AB141" s="2">
        <f t="shared" si="198"/>
        <v>1090.7143908768012</v>
      </c>
      <c r="AC141" s="2">
        <f t="shared" si="199"/>
        <v>766.76156367814076</v>
      </c>
      <c r="AD141" s="2">
        <f t="shared" si="200"/>
        <v>1039.2664371238345</v>
      </c>
      <c r="AE141" s="2">
        <f t="shared" si="201"/>
        <v>1090.7143908768012</v>
      </c>
      <c r="AF141" s="27">
        <f t="shared" ref="AF141:AF162" si="223">IF($A141&lt;$M141,0.5,1)</f>
        <v>1</v>
      </c>
      <c r="AG141" s="28">
        <f t="shared" si="202"/>
        <v>24.866666666666667</v>
      </c>
      <c r="AH141" s="28">
        <f t="shared" si="203"/>
        <v>328.98916243681606</v>
      </c>
      <c r="AI141" s="28">
        <f t="shared" si="204"/>
        <v>340.45527265579352</v>
      </c>
      <c r="AJ141" s="28">
        <f t="shared" si="205"/>
        <v>345.27547613815989</v>
      </c>
      <c r="AK141" s="28">
        <f t="shared" si="206"/>
        <v>357.30920586951657</v>
      </c>
      <c r="AL141" s="28">
        <f>($AF141*4*$H$7*(1+$L141))/($AG141*$V141)</f>
        <v>251.18488185423686</v>
      </c>
      <c r="AM141" s="28">
        <f t="shared" si="207"/>
        <v>1000.6753690786488</v>
      </c>
      <c r="AN141" s="28">
        <f t="shared" si="208"/>
        <v>1035.5514543280385</v>
      </c>
      <c r="AO141" s="28">
        <f t="shared" si="209"/>
        <v>1050.212906586903</v>
      </c>
      <c r="AP141" s="28">
        <f t="shared" si="210"/>
        <v>1086.8155011864462</v>
      </c>
      <c r="AQ141" s="28">
        <f t="shared" si="211"/>
        <v>764.02068230663713</v>
      </c>
      <c r="AR141" s="28">
        <f t="shared" ref="AR141:AR162" si="224">MAX($AM141,$AN141,$AO141,$AP141,$AQ141)</f>
        <v>1086.8155011864462</v>
      </c>
      <c r="AS141" s="27">
        <f t="shared" si="212"/>
        <v>1090.7143908768012</v>
      </c>
      <c r="AT141" s="2">
        <f t="shared" ref="AT141:AT162" si="225">PI()*($B141/(2*12))^2*62.4</f>
        <v>196.03538158400309</v>
      </c>
      <c r="AU141" s="33">
        <f t="shared" ref="AU141:AU162" si="226">0.23*($N$7/$H141)*(1+0.35*$N$7*($F141/$A141))</f>
        <v>0.17146808035714289</v>
      </c>
      <c r="AV141" s="33">
        <f t="shared" ref="AV141:AV162" si="227">IF(AU141&gt;0.33,0.33,AU141)</f>
        <v>0.17146808035714289</v>
      </c>
      <c r="AW141" s="2">
        <f t="shared" ref="AW141:AW162" si="228">$Q$7/($P$7-$O$7*AV141)</f>
        <v>2.3968651592275334</v>
      </c>
      <c r="AX141" s="7">
        <v>2.2000000000000002</v>
      </c>
      <c r="AY141" s="3">
        <f t="shared" ref="AY141:AY162" si="229">(12/$D141)*(($I141+$AT141)/$AW141+$AS141/$AX141)</f>
        <v>742.69533602730598</v>
      </c>
    </row>
    <row r="142" spans="1:51" ht="20.25" x14ac:dyDescent="0.3">
      <c r="A142" s="7">
        <v>6</v>
      </c>
      <c r="B142" s="7">
        <v>27</v>
      </c>
      <c r="C142" s="27">
        <v>22</v>
      </c>
      <c r="D142" s="27">
        <v>34</v>
      </c>
      <c r="E142" s="7">
        <v>3.5</v>
      </c>
      <c r="F142" s="2">
        <f t="shared" si="213"/>
        <v>3.4166666666666665</v>
      </c>
      <c r="G142" s="2">
        <f t="shared" si="190"/>
        <v>2460</v>
      </c>
      <c r="H142" s="2">
        <v>1.4</v>
      </c>
      <c r="I142" s="7">
        <f t="shared" si="191"/>
        <v>3444</v>
      </c>
      <c r="J142" s="7">
        <v>1.2</v>
      </c>
      <c r="K142" s="4">
        <f t="shared" ref="K142:K152" si="230">(1.75-1.15)*(($D142-24)/(96-24))+1.15</f>
        <v>1.2333333333333332</v>
      </c>
      <c r="L142" s="7">
        <f t="shared" si="214"/>
        <v>8.2500000000000004E-2</v>
      </c>
      <c r="M142" s="2">
        <f t="shared" si="215"/>
        <v>1.8918918918918919</v>
      </c>
      <c r="N142" s="2">
        <f t="shared" si="216"/>
        <v>3.5135135135135136</v>
      </c>
      <c r="O142" s="28">
        <f t="shared" si="217"/>
        <v>2.42972972972973</v>
      </c>
      <c r="P142" s="2">
        <f t="shared" si="218"/>
        <v>10.53783783783784</v>
      </c>
      <c r="Q142" s="2">
        <f t="shared" si="192"/>
        <v>9.0666666666666647</v>
      </c>
      <c r="R142" s="28">
        <f t="shared" si="219"/>
        <v>13.066666666666665</v>
      </c>
      <c r="S142" s="2">
        <f t="shared" si="220"/>
        <v>15.066666666666665</v>
      </c>
      <c r="T142" s="2">
        <f t="shared" si="221"/>
        <v>8.4033333333333324</v>
      </c>
      <c r="U142" s="2">
        <f t="shared" si="193"/>
        <v>12.403333333333332</v>
      </c>
      <c r="V142" s="2">
        <f t="shared" si="194"/>
        <v>22.403333333333332</v>
      </c>
      <c r="W142" s="7">
        <f t="shared" ref="W142:W162" si="231">IF($A142&lt;$N142,0.5,1)</f>
        <v>1</v>
      </c>
      <c r="X142" s="2">
        <f t="shared" si="195"/>
        <v>328.31472270099317</v>
      </c>
      <c r="Y142" s="2">
        <f t="shared" si="196"/>
        <v>347.55501542310691</v>
      </c>
      <c r="Z142" s="2">
        <f t="shared" si="222"/>
        <v>246.29710338616388</v>
      </c>
      <c r="AA142" s="2">
        <f t="shared" si="197"/>
        <v>1121.7419692283934</v>
      </c>
      <c r="AB142" s="2">
        <f t="shared" si="198"/>
        <v>1187.4796360289486</v>
      </c>
      <c r="AC142" s="2">
        <f t="shared" si="199"/>
        <v>841.51510323605987</v>
      </c>
      <c r="AD142" s="2">
        <f t="shared" si="200"/>
        <v>1121.7419692283934</v>
      </c>
      <c r="AE142" s="2">
        <f t="shared" si="201"/>
        <v>1187.4796360289486</v>
      </c>
      <c r="AF142" s="27">
        <f t="shared" si="223"/>
        <v>1</v>
      </c>
      <c r="AG142" s="28">
        <f t="shared" si="202"/>
        <v>25.066666666666666</v>
      </c>
      <c r="AH142" s="28">
        <f t="shared" si="203"/>
        <v>315.47248014636244</v>
      </c>
      <c r="AI142" s="28">
        <f t="shared" si="204"/>
        <v>328.89684100365446</v>
      </c>
      <c r="AJ142" s="28">
        <f t="shared" si="205"/>
        <v>333.96017638444795</v>
      </c>
      <c r="AK142" s="28">
        <f t="shared" si="206"/>
        <v>348.17124771995634</v>
      </c>
      <c r="AL142" s="28">
        <f t="shared" ref="AL142:AL162" si="232">($AF142*4*$H$7*(1+$L142))/($AG142*$V142)</f>
        <v>246.73380037798327</v>
      </c>
      <c r="AM142" s="28">
        <f t="shared" si="207"/>
        <v>1077.8643071667384</v>
      </c>
      <c r="AN142" s="28">
        <f t="shared" si="208"/>
        <v>1123.7308734291528</v>
      </c>
      <c r="AO142" s="28">
        <f t="shared" si="209"/>
        <v>1141.0306026468638</v>
      </c>
      <c r="AP142" s="28">
        <f t="shared" si="210"/>
        <v>1189.5850963765174</v>
      </c>
      <c r="AQ142" s="28">
        <f t="shared" si="211"/>
        <v>843.00715129144282</v>
      </c>
      <c r="AR142" s="28">
        <f t="shared" si="224"/>
        <v>1189.5850963765174</v>
      </c>
      <c r="AS142" s="27">
        <f t="shared" si="212"/>
        <v>1189.5850963765174</v>
      </c>
      <c r="AT142" s="2">
        <f t="shared" si="225"/>
        <v>248.1072798172539</v>
      </c>
      <c r="AU142" s="33">
        <f t="shared" si="226"/>
        <v>0.17437901785714288</v>
      </c>
      <c r="AV142" s="33">
        <f t="shared" si="227"/>
        <v>0.17437901785714288</v>
      </c>
      <c r="AW142" s="2">
        <f t="shared" si="228"/>
        <v>2.40214263153235</v>
      </c>
      <c r="AX142" s="7">
        <v>2.2000000000000002</v>
      </c>
      <c r="AY142" s="3">
        <f t="shared" si="229"/>
        <v>733.31518215623726</v>
      </c>
    </row>
    <row r="143" spans="1:51" ht="20.25" x14ac:dyDescent="0.3">
      <c r="A143" s="7">
        <v>6</v>
      </c>
      <c r="B143" s="7">
        <v>30</v>
      </c>
      <c r="C143" s="37">
        <v>24</v>
      </c>
      <c r="D143" s="37">
        <v>38</v>
      </c>
      <c r="E143" s="7">
        <v>3.75</v>
      </c>
      <c r="F143" s="2">
        <f t="shared" si="213"/>
        <v>3.7916666666666665</v>
      </c>
      <c r="G143" s="2">
        <f t="shared" si="190"/>
        <v>2730</v>
      </c>
      <c r="H143" s="2">
        <v>1.4</v>
      </c>
      <c r="I143" s="7">
        <f t="shared" si="191"/>
        <v>3821.9999999999995</v>
      </c>
      <c r="J143" s="7">
        <v>1.2</v>
      </c>
      <c r="K143" s="4">
        <f t="shared" si="230"/>
        <v>1.2666666666666666</v>
      </c>
      <c r="L143" s="7">
        <f t="shared" si="214"/>
        <v>8.2500000000000004E-2</v>
      </c>
      <c r="M143" s="2">
        <f t="shared" si="215"/>
        <v>1.8421052631578947</v>
      </c>
      <c r="N143" s="2">
        <f t="shared" si="216"/>
        <v>3.4210526315789473</v>
      </c>
      <c r="O143" s="28">
        <f t="shared" si="217"/>
        <v>2.35</v>
      </c>
      <c r="P143" s="2">
        <f t="shared" si="218"/>
        <v>10.244736842105263</v>
      </c>
      <c r="Q143" s="2">
        <f t="shared" si="192"/>
        <v>9.2666666666666657</v>
      </c>
      <c r="R143" s="28">
        <f t="shared" si="219"/>
        <v>13.266666666666666</v>
      </c>
      <c r="S143" s="2">
        <f t="shared" si="220"/>
        <v>15.266666666666666</v>
      </c>
      <c r="T143" s="2">
        <f t="shared" si="221"/>
        <v>8.6233333333333331</v>
      </c>
      <c r="U143" s="2">
        <f t="shared" si="193"/>
        <v>12.623333333333333</v>
      </c>
      <c r="V143" s="2">
        <f t="shared" si="194"/>
        <v>22.623333333333335</v>
      </c>
      <c r="W143" s="7">
        <f t="shared" si="231"/>
        <v>1</v>
      </c>
      <c r="X143" s="2">
        <f t="shared" si="195"/>
        <v>315.74736294843387</v>
      </c>
      <c r="Y143" s="2">
        <f t="shared" si="196"/>
        <v>337.0240411059209</v>
      </c>
      <c r="Z143" s="2">
        <f t="shared" si="222"/>
        <v>240.70677116475565</v>
      </c>
      <c r="AA143" s="2">
        <f t="shared" si="197"/>
        <v>1197.2087511794784</v>
      </c>
      <c r="AB143" s="2">
        <f t="shared" si="198"/>
        <v>1277.8828225266168</v>
      </c>
      <c r="AC143" s="2">
        <f t="shared" si="199"/>
        <v>912.67984066636518</v>
      </c>
      <c r="AD143" s="2">
        <f t="shared" si="200"/>
        <v>1197.2087511794784</v>
      </c>
      <c r="AE143" s="2">
        <f t="shared" si="201"/>
        <v>1277.8828225266168</v>
      </c>
      <c r="AF143" s="27">
        <f t="shared" si="223"/>
        <v>1</v>
      </c>
      <c r="AG143" s="28">
        <f t="shared" si="202"/>
        <v>25.266666666666666</v>
      </c>
      <c r="AH143" s="28">
        <f t="shared" si="203"/>
        <v>302.78955659627866</v>
      </c>
      <c r="AI143" s="28">
        <f t="shared" si="204"/>
        <v>317.96898027788632</v>
      </c>
      <c r="AJ143" s="28">
        <f t="shared" si="205"/>
        <v>323.19307124479013</v>
      </c>
      <c r="AK143" s="28">
        <f t="shared" si="206"/>
        <v>339.39536241537326</v>
      </c>
      <c r="AL143" s="28">
        <f t="shared" si="232"/>
        <v>242.40039840250236</v>
      </c>
      <c r="AM143" s="28">
        <f t="shared" si="207"/>
        <v>1148.0770687608899</v>
      </c>
      <c r="AN143" s="28">
        <f t="shared" si="208"/>
        <v>1205.6323835536523</v>
      </c>
      <c r="AO143" s="28">
        <f t="shared" si="209"/>
        <v>1225.4403951364959</v>
      </c>
      <c r="AP143" s="28">
        <f t="shared" si="210"/>
        <v>1286.8740824916235</v>
      </c>
      <c r="AQ143" s="28">
        <f t="shared" si="211"/>
        <v>919.10151060948806</v>
      </c>
      <c r="AR143" s="28">
        <f t="shared" si="224"/>
        <v>1286.8740824916235</v>
      </c>
      <c r="AS143" s="27">
        <f t="shared" si="212"/>
        <v>1286.8740824916235</v>
      </c>
      <c r="AT143" s="2">
        <f t="shared" si="225"/>
        <v>306.30528372500481</v>
      </c>
      <c r="AU143" s="33">
        <f t="shared" si="226"/>
        <v>0.17728995535714287</v>
      </c>
      <c r="AV143" s="33">
        <f t="shared" si="227"/>
        <v>0.17728995535714287</v>
      </c>
      <c r="AW143" s="2">
        <f t="shared" si="228"/>
        <v>2.4074433952381726</v>
      </c>
      <c r="AX143" s="7">
        <v>2.2000000000000002</v>
      </c>
      <c r="AY143" s="3">
        <f t="shared" si="229"/>
        <v>726.23735776405817</v>
      </c>
    </row>
    <row r="144" spans="1:51" ht="20.25" x14ac:dyDescent="0.3">
      <c r="A144" s="7">
        <v>6</v>
      </c>
      <c r="B144" s="7">
        <v>33</v>
      </c>
      <c r="C144" s="37">
        <v>27</v>
      </c>
      <c r="D144" s="37">
        <v>42</v>
      </c>
      <c r="E144" s="7">
        <v>3.75</v>
      </c>
      <c r="F144" s="2">
        <f t="shared" si="213"/>
        <v>4.125</v>
      </c>
      <c r="G144" s="2">
        <f t="shared" si="190"/>
        <v>2970</v>
      </c>
      <c r="H144" s="2">
        <v>1.4</v>
      </c>
      <c r="I144" s="7">
        <f t="shared" si="191"/>
        <v>4158</v>
      </c>
      <c r="J144" s="7">
        <v>1.2</v>
      </c>
      <c r="K144" s="4">
        <f t="shared" si="230"/>
        <v>1.2999999999999998</v>
      </c>
      <c r="L144" s="7">
        <f t="shared" si="214"/>
        <v>8.2500000000000004E-2</v>
      </c>
      <c r="M144" s="2">
        <f t="shared" si="215"/>
        <v>1.7948717948717949</v>
      </c>
      <c r="N144" s="2">
        <f t="shared" si="216"/>
        <v>3.3333333333333335</v>
      </c>
      <c r="O144" s="28">
        <f t="shared" si="217"/>
        <v>2.2743589743589747</v>
      </c>
      <c r="P144" s="2">
        <f t="shared" si="218"/>
        <v>9.9666666666666668</v>
      </c>
      <c r="Q144" s="2">
        <f t="shared" si="192"/>
        <v>9.466666666666665</v>
      </c>
      <c r="R144" s="28">
        <f t="shared" si="219"/>
        <v>13.466666666666665</v>
      </c>
      <c r="S144" s="2">
        <f t="shared" si="220"/>
        <v>15.466666666666665</v>
      </c>
      <c r="T144" s="2">
        <f t="shared" si="221"/>
        <v>8.8433333333333337</v>
      </c>
      <c r="U144" s="2">
        <f t="shared" si="193"/>
        <v>12.843333333333334</v>
      </c>
      <c r="V144" s="2">
        <f t="shared" si="194"/>
        <v>22.843333333333334</v>
      </c>
      <c r="W144" s="7">
        <f t="shared" si="231"/>
        <v>1</v>
      </c>
      <c r="X144" s="2">
        <f t="shared" si="195"/>
        <v>303.91099211042803</v>
      </c>
      <c r="Y144" s="2">
        <f t="shared" si="196"/>
        <v>326.96756669679695</v>
      </c>
      <c r="Z144" s="2">
        <f t="shared" si="222"/>
        <v>235.30595711920782</v>
      </c>
      <c r="AA144" s="2">
        <f t="shared" si="197"/>
        <v>1253.6328424555156</v>
      </c>
      <c r="AB144" s="2">
        <f t="shared" si="198"/>
        <v>1348.7412126242875</v>
      </c>
      <c r="AC144" s="2">
        <f t="shared" si="199"/>
        <v>970.63707311673227</v>
      </c>
      <c r="AD144" s="2">
        <f t="shared" si="200"/>
        <v>1253.6328424555156</v>
      </c>
      <c r="AE144" s="2">
        <f t="shared" si="201"/>
        <v>1348.7412126242875</v>
      </c>
      <c r="AF144" s="27">
        <f t="shared" si="223"/>
        <v>1</v>
      </c>
      <c r="AG144" s="28">
        <f t="shared" si="202"/>
        <v>25.466666666666669</v>
      </c>
      <c r="AH144" s="28">
        <f t="shared" si="203"/>
        <v>290.8719066403437</v>
      </c>
      <c r="AI144" s="28">
        <f t="shared" si="204"/>
        <v>307.62369183952569</v>
      </c>
      <c r="AJ144" s="28">
        <f t="shared" si="205"/>
        <v>312.93925525436015</v>
      </c>
      <c r="AK144" s="28">
        <f t="shared" si="206"/>
        <v>330.96193487633894</v>
      </c>
      <c r="AL144" s="28">
        <f t="shared" si="232"/>
        <v>238.18054996359598</v>
      </c>
      <c r="AM144" s="28">
        <f t="shared" si="207"/>
        <v>1199.8466148914176</v>
      </c>
      <c r="AN144" s="28">
        <f t="shared" si="208"/>
        <v>1268.9477288380435</v>
      </c>
      <c r="AO144" s="28">
        <f t="shared" si="209"/>
        <v>1290.8744279242355</v>
      </c>
      <c r="AP144" s="28">
        <f t="shared" si="210"/>
        <v>1365.2179813648982</v>
      </c>
      <c r="AQ144" s="28">
        <f t="shared" si="211"/>
        <v>982.49476859983338</v>
      </c>
      <c r="AR144" s="28">
        <f t="shared" si="224"/>
        <v>1365.2179813648982</v>
      </c>
      <c r="AS144" s="27">
        <f t="shared" si="212"/>
        <v>1365.2179813648982</v>
      </c>
      <c r="AT144" s="2">
        <f t="shared" si="225"/>
        <v>370.62939330725584</v>
      </c>
      <c r="AU144" s="33">
        <f t="shared" si="226"/>
        <v>0.17987745535714289</v>
      </c>
      <c r="AV144" s="33">
        <f t="shared" si="227"/>
        <v>0.17987745535714289</v>
      </c>
      <c r="AW144" s="2">
        <f t="shared" si="228"/>
        <v>2.4121748633681457</v>
      </c>
      <c r="AX144" s="7">
        <v>2.2000000000000002</v>
      </c>
      <c r="AY144" s="3">
        <f t="shared" si="229"/>
        <v>713.70249400688704</v>
      </c>
    </row>
    <row r="145" spans="1:51" ht="20.25" x14ac:dyDescent="0.3">
      <c r="A145" s="7">
        <v>6</v>
      </c>
      <c r="B145" s="7">
        <v>36</v>
      </c>
      <c r="C145" s="37">
        <v>29</v>
      </c>
      <c r="D145" s="37">
        <v>45</v>
      </c>
      <c r="E145" s="7">
        <v>4.5</v>
      </c>
      <c r="F145" s="2">
        <f t="shared" si="213"/>
        <v>4.5</v>
      </c>
      <c r="G145" s="2">
        <f t="shared" si="190"/>
        <v>3240</v>
      </c>
      <c r="H145" s="2">
        <v>1.4</v>
      </c>
      <c r="I145" s="7">
        <f t="shared" si="191"/>
        <v>4536</v>
      </c>
      <c r="J145" s="7">
        <v>1.2</v>
      </c>
      <c r="K145" s="4">
        <f t="shared" si="230"/>
        <v>1.325</v>
      </c>
      <c r="L145" s="7">
        <f t="shared" si="214"/>
        <v>8.2500000000000004E-2</v>
      </c>
      <c r="M145" s="2">
        <f t="shared" si="215"/>
        <v>1.7610062893081759</v>
      </c>
      <c r="N145" s="2">
        <f t="shared" si="216"/>
        <v>3.2704402515723268</v>
      </c>
      <c r="O145" s="28">
        <f t="shared" si="217"/>
        <v>2.2201257861635217</v>
      </c>
      <c r="P145" s="2">
        <f t="shared" si="218"/>
        <v>9.7672955974842761</v>
      </c>
      <c r="Q145" s="2">
        <f t="shared" si="192"/>
        <v>9.6166666666666654</v>
      </c>
      <c r="R145" s="28">
        <f t="shared" si="219"/>
        <v>13.616666666666665</v>
      </c>
      <c r="S145" s="2">
        <f t="shared" si="220"/>
        <v>15.616666666666665</v>
      </c>
      <c r="T145" s="2">
        <f t="shared" si="221"/>
        <v>9.0083333333333329</v>
      </c>
      <c r="U145" s="2">
        <f t="shared" si="193"/>
        <v>13.008333333333333</v>
      </c>
      <c r="V145" s="2">
        <f t="shared" si="194"/>
        <v>23.008333333333333</v>
      </c>
      <c r="W145" s="7">
        <f t="shared" si="231"/>
        <v>1</v>
      </c>
      <c r="X145" s="2">
        <f t="shared" si="195"/>
        <v>295.47880979013661</v>
      </c>
      <c r="Y145" s="2">
        <f t="shared" si="196"/>
        <v>319.71952412629895</v>
      </c>
      <c r="Z145" s="2">
        <f t="shared" si="222"/>
        <v>231.37456963646341</v>
      </c>
      <c r="AA145" s="2">
        <f t="shared" si="197"/>
        <v>1329.6546440556147</v>
      </c>
      <c r="AB145" s="2">
        <f t="shared" si="198"/>
        <v>1438.7378585683452</v>
      </c>
      <c r="AC145" s="2">
        <f t="shared" si="199"/>
        <v>1041.1855633640853</v>
      </c>
      <c r="AD145" s="2">
        <f t="shared" si="200"/>
        <v>1329.6546440556147</v>
      </c>
      <c r="AE145" s="2">
        <f t="shared" si="201"/>
        <v>1438.7378585683452</v>
      </c>
      <c r="AF145" s="27">
        <f t="shared" si="223"/>
        <v>1</v>
      </c>
      <c r="AG145" s="28">
        <f t="shared" si="202"/>
        <v>25.616666666666667</v>
      </c>
      <c r="AH145" s="28">
        <f t="shared" si="203"/>
        <v>282.39865847955735</v>
      </c>
      <c r="AI145" s="28">
        <f t="shared" si="204"/>
        <v>300.22082495484494</v>
      </c>
      <c r="AJ145" s="28">
        <f t="shared" si="205"/>
        <v>305.56629345812132</v>
      </c>
      <c r="AK145" s="28">
        <f t="shared" si="206"/>
        <v>324.85056832177634</v>
      </c>
      <c r="AL145" s="28">
        <f t="shared" si="232"/>
        <v>235.08780280781409</v>
      </c>
      <c r="AM145" s="28">
        <f t="shared" si="207"/>
        <v>1270.7939631580082</v>
      </c>
      <c r="AN145" s="28">
        <f t="shared" si="208"/>
        <v>1350.9937122968022</v>
      </c>
      <c r="AO145" s="28">
        <f t="shared" si="209"/>
        <v>1375.048320561546</v>
      </c>
      <c r="AP145" s="28">
        <f t="shared" si="210"/>
        <v>1461.8275574479935</v>
      </c>
      <c r="AQ145" s="28">
        <f t="shared" si="211"/>
        <v>1057.8951126351633</v>
      </c>
      <c r="AR145" s="28">
        <f t="shared" si="224"/>
        <v>1461.8275574479935</v>
      </c>
      <c r="AS145" s="27">
        <f t="shared" si="212"/>
        <v>1461.8275574479935</v>
      </c>
      <c r="AT145" s="2">
        <f t="shared" si="225"/>
        <v>441.07960856400695</v>
      </c>
      <c r="AU145" s="33">
        <f t="shared" si="226"/>
        <v>0.18278839285714291</v>
      </c>
      <c r="AV145" s="33">
        <f t="shared" si="227"/>
        <v>0.18278839285714291</v>
      </c>
      <c r="AW145" s="2">
        <f t="shared" si="228"/>
        <v>2.4175200446716842</v>
      </c>
      <c r="AX145" s="7">
        <v>2.2000000000000002</v>
      </c>
      <c r="AY145" s="3">
        <f t="shared" si="229"/>
        <v>726.19234603519783</v>
      </c>
    </row>
    <row r="146" spans="1:51" ht="20.25" x14ac:dyDescent="0.3">
      <c r="A146" s="7">
        <v>6</v>
      </c>
      <c r="B146" s="7">
        <v>39</v>
      </c>
      <c r="C146" s="37">
        <v>32</v>
      </c>
      <c r="D146" s="37">
        <v>49</v>
      </c>
      <c r="E146" s="7">
        <v>4.75</v>
      </c>
      <c r="F146" s="2">
        <f t="shared" si="213"/>
        <v>4.875</v>
      </c>
      <c r="G146" s="2">
        <f t="shared" si="190"/>
        <v>3510</v>
      </c>
      <c r="H146" s="2">
        <v>1.4</v>
      </c>
      <c r="I146" s="7">
        <f t="shared" si="191"/>
        <v>4914</v>
      </c>
      <c r="J146" s="7">
        <v>1.2</v>
      </c>
      <c r="K146" s="4">
        <f t="shared" si="230"/>
        <v>1.3583333333333334</v>
      </c>
      <c r="L146" s="7">
        <f t="shared" si="214"/>
        <v>8.2500000000000004E-2</v>
      </c>
      <c r="M146" s="2">
        <f t="shared" si="215"/>
        <v>1.7177914110429444</v>
      </c>
      <c r="N146" s="2">
        <f t="shared" si="216"/>
        <v>3.1901840490797544</v>
      </c>
      <c r="O146" s="28">
        <f t="shared" si="217"/>
        <v>2.1509202453987726</v>
      </c>
      <c r="P146" s="2">
        <f t="shared" si="218"/>
        <v>9.5128834355828218</v>
      </c>
      <c r="Q146" s="2">
        <f t="shared" si="192"/>
        <v>9.8166666666666664</v>
      </c>
      <c r="R146" s="28">
        <f t="shared" si="219"/>
        <v>13.816666666666666</v>
      </c>
      <c r="S146" s="2">
        <f t="shared" si="220"/>
        <v>15.816666666666666</v>
      </c>
      <c r="T146" s="2">
        <f t="shared" si="221"/>
        <v>9.2283333333333335</v>
      </c>
      <c r="U146" s="2">
        <f t="shared" si="193"/>
        <v>13.228333333333333</v>
      </c>
      <c r="V146" s="2">
        <f t="shared" si="194"/>
        <v>23.228333333333332</v>
      </c>
      <c r="W146" s="7">
        <f t="shared" si="231"/>
        <v>1</v>
      </c>
      <c r="X146" s="2">
        <f t="shared" si="195"/>
        <v>284.78748101905887</v>
      </c>
      <c r="Y146" s="2">
        <f t="shared" si="196"/>
        <v>310.42669664280606</v>
      </c>
      <c r="Z146" s="2">
        <f t="shared" si="222"/>
        <v>226.28518079967412</v>
      </c>
      <c r="AA146" s="2">
        <f t="shared" si="197"/>
        <v>1388.3389699679119</v>
      </c>
      <c r="AB146" s="2">
        <f t="shared" si="198"/>
        <v>1513.3301461336796</v>
      </c>
      <c r="AC146" s="2">
        <f t="shared" si="199"/>
        <v>1103.1402563984113</v>
      </c>
      <c r="AD146" s="2">
        <f t="shared" si="200"/>
        <v>1388.3389699679119</v>
      </c>
      <c r="AE146" s="2">
        <f t="shared" si="201"/>
        <v>1513.3301461336796</v>
      </c>
      <c r="AF146" s="27">
        <f t="shared" si="223"/>
        <v>1</v>
      </c>
      <c r="AG146" s="28">
        <f t="shared" si="202"/>
        <v>25.81666666666667</v>
      </c>
      <c r="AH146" s="28">
        <f t="shared" si="203"/>
        <v>271.67603486840255</v>
      </c>
      <c r="AI146" s="28">
        <f t="shared" si="204"/>
        <v>290.79332847760583</v>
      </c>
      <c r="AJ146" s="28">
        <f t="shared" si="205"/>
        <v>296.13483626258835</v>
      </c>
      <c r="AK146" s="28">
        <f t="shared" si="206"/>
        <v>316.9732463030158</v>
      </c>
      <c r="AL146" s="28">
        <f t="shared" si="232"/>
        <v>231.05728058843414</v>
      </c>
      <c r="AM146" s="28">
        <f t="shared" si="207"/>
        <v>1324.4206699834624</v>
      </c>
      <c r="AN146" s="28">
        <f t="shared" si="208"/>
        <v>1417.6174763283284</v>
      </c>
      <c r="AO146" s="28">
        <f t="shared" si="209"/>
        <v>1443.6573267801182</v>
      </c>
      <c r="AP146" s="28">
        <f t="shared" si="210"/>
        <v>1545.2445757272021</v>
      </c>
      <c r="AQ146" s="28">
        <f t="shared" si="211"/>
        <v>1126.4042428686164</v>
      </c>
      <c r="AR146" s="28">
        <f t="shared" si="224"/>
        <v>1545.2445757272021</v>
      </c>
      <c r="AS146" s="27">
        <f t="shared" si="212"/>
        <v>1545.2445757272021</v>
      </c>
      <c r="AT146" s="2">
        <f t="shared" si="225"/>
        <v>517.65592949525819</v>
      </c>
      <c r="AU146" s="33">
        <f t="shared" si="226"/>
        <v>0.18569933035714287</v>
      </c>
      <c r="AV146" s="33">
        <f t="shared" si="227"/>
        <v>0.18569933035714287</v>
      </c>
      <c r="AW146" s="2">
        <f t="shared" si="228"/>
        <v>2.4228889675497758</v>
      </c>
      <c r="AX146" s="7">
        <v>2.2000000000000002</v>
      </c>
      <c r="AY146" s="3">
        <f t="shared" si="229"/>
        <v>721.02699754332536</v>
      </c>
    </row>
    <row r="147" spans="1:51" ht="20.25" x14ac:dyDescent="0.3">
      <c r="A147" s="7">
        <v>6</v>
      </c>
      <c r="B147" s="7">
        <v>42</v>
      </c>
      <c r="C147" s="37">
        <v>34</v>
      </c>
      <c r="D147" s="37">
        <v>53</v>
      </c>
      <c r="E147" s="7">
        <v>5</v>
      </c>
      <c r="F147" s="2">
        <f t="shared" si="213"/>
        <v>5.25</v>
      </c>
      <c r="G147" s="2">
        <f t="shared" si="190"/>
        <v>3780</v>
      </c>
      <c r="H147" s="2">
        <v>1.4</v>
      </c>
      <c r="I147" s="7">
        <f t="shared" si="191"/>
        <v>5292</v>
      </c>
      <c r="J147" s="7">
        <v>1.2</v>
      </c>
      <c r="K147" s="4">
        <f t="shared" si="230"/>
        <v>1.3916666666666666</v>
      </c>
      <c r="L147" s="7">
        <f t="shared" si="214"/>
        <v>8.2500000000000004E-2</v>
      </c>
      <c r="M147" s="2">
        <f t="shared" si="215"/>
        <v>1.6766467065868262</v>
      </c>
      <c r="N147" s="2">
        <f t="shared" si="216"/>
        <v>3.1137724550898205</v>
      </c>
      <c r="O147" s="28">
        <f t="shared" si="217"/>
        <v>2.0850299401197603</v>
      </c>
      <c r="P147" s="2">
        <f t="shared" si="218"/>
        <v>9.2706586826347301</v>
      </c>
      <c r="Q147" s="2">
        <f t="shared" si="192"/>
        <v>10.016666666666666</v>
      </c>
      <c r="R147" s="28">
        <f t="shared" si="219"/>
        <v>14.016666666666666</v>
      </c>
      <c r="S147" s="2">
        <f t="shared" si="220"/>
        <v>16.016666666666666</v>
      </c>
      <c r="T147" s="2">
        <f t="shared" si="221"/>
        <v>9.4483333333333341</v>
      </c>
      <c r="U147" s="2">
        <f t="shared" si="193"/>
        <v>13.448333333333334</v>
      </c>
      <c r="V147" s="2">
        <f t="shared" si="194"/>
        <v>23.448333333333334</v>
      </c>
      <c r="W147" s="7">
        <f t="shared" si="231"/>
        <v>1</v>
      </c>
      <c r="X147" s="2">
        <f t="shared" si="195"/>
        <v>274.68300223076409</v>
      </c>
      <c r="Y147" s="2">
        <f t="shared" si="196"/>
        <v>301.53557202840381</v>
      </c>
      <c r="Z147" s="2">
        <f t="shared" si="222"/>
        <v>221.36298807963635</v>
      </c>
      <c r="AA147" s="2">
        <f t="shared" si="197"/>
        <v>1442.0857617115114</v>
      </c>
      <c r="AB147" s="2">
        <f t="shared" si="198"/>
        <v>1583.06175314912</v>
      </c>
      <c r="AC147" s="2">
        <f t="shared" si="199"/>
        <v>1162.1556874180908</v>
      </c>
      <c r="AD147" s="2">
        <f t="shared" si="200"/>
        <v>1442.0857617115114</v>
      </c>
      <c r="AE147" s="2">
        <f t="shared" si="201"/>
        <v>1583.06175314912</v>
      </c>
      <c r="AF147" s="27">
        <f t="shared" si="223"/>
        <v>1</v>
      </c>
      <c r="AG147" s="28">
        <f t="shared" si="202"/>
        <v>26.016666666666666</v>
      </c>
      <c r="AH147" s="28">
        <f t="shared" si="203"/>
        <v>261.56397655941765</v>
      </c>
      <c r="AI147" s="28">
        <f t="shared" si="204"/>
        <v>281.83895488336998</v>
      </c>
      <c r="AJ147" s="28">
        <f t="shared" si="205"/>
        <v>287.13405144599295</v>
      </c>
      <c r="AK147" s="28">
        <f t="shared" si="206"/>
        <v>309.39107913655357</v>
      </c>
      <c r="AL147" s="28">
        <f t="shared" si="232"/>
        <v>227.12986498455106</v>
      </c>
      <c r="AM147" s="28">
        <f t="shared" si="207"/>
        <v>1373.2108769369427</v>
      </c>
      <c r="AN147" s="28">
        <f t="shared" si="208"/>
        <v>1479.6545131376924</v>
      </c>
      <c r="AO147" s="28">
        <f t="shared" si="209"/>
        <v>1507.453770091463</v>
      </c>
      <c r="AP147" s="28">
        <f t="shared" si="210"/>
        <v>1624.3031654669062</v>
      </c>
      <c r="AQ147" s="28">
        <f t="shared" si="211"/>
        <v>1192.4317911688931</v>
      </c>
      <c r="AR147" s="28">
        <f t="shared" si="224"/>
        <v>1624.3031654669062</v>
      </c>
      <c r="AS147" s="27">
        <f t="shared" si="212"/>
        <v>1624.3031654669062</v>
      </c>
      <c r="AT147" s="2">
        <f t="shared" si="225"/>
        <v>600.35835610100946</v>
      </c>
      <c r="AU147" s="33">
        <f t="shared" si="226"/>
        <v>0.18861026785714288</v>
      </c>
      <c r="AV147" s="33">
        <f t="shared" si="227"/>
        <v>0.18861026785714288</v>
      </c>
      <c r="AW147" s="2">
        <f t="shared" si="228"/>
        <v>2.4282817905331395</v>
      </c>
      <c r="AX147" s="7">
        <v>2.2000000000000002</v>
      </c>
      <c r="AY147" s="3">
        <f t="shared" si="229"/>
        <v>716.57529591539094</v>
      </c>
    </row>
    <row r="148" spans="1:51" ht="20.25" x14ac:dyDescent="0.3">
      <c r="A148" s="7">
        <v>6</v>
      </c>
      <c r="B148" s="7">
        <v>48</v>
      </c>
      <c r="C148" s="37">
        <v>38</v>
      </c>
      <c r="D148" s="37">
        <v>60</v>
      </c>
      <c r="E148" s="7">
        <v>5.5</v>
      </c>
      <c r="F148" s="2">
        <f t="shared" si="213"/>
        <v>5.916666666666667</v>
      </c>
      <c r="G148" s="2">
        <f t="shared" si="190"/>
        <v>4260</v>
      </c>
      <c r="H148" s="2">
        <v>1.4</v>
      </c>
      <c r="I148" s="7">
        <f t="shared" si="191"/>
        <v>5964</v>
      </c>
      <c r="J148" s="7">
        <v>1.2</v>
      </c>
      <c r="K148" s="4">
        <f t="shared" si="230"/>
        <v>1.45</v>
      </c>
      <c r="L148" s="7">
        <f t="shared" si="214"/>
        <v>8.2500000000000004E-2</v>
      </c>
      <c r="M148" s="2">
        <f t="shared" si="215"/>
        <v>1.6091954022988504</v>
      </c>
      <c r="N148" s="2">
        <f t="shared" si="216"/>
        <v>2.9885057471264367</v>
      </c>
      <c r="O148" s="28">
        <f t="shared" si="217"/>
        <v>1.9770114942528736</v>
      </c>
      <c r="P148" s="2">
        <f t="shared" si="218"/>
        <v>8.8735632183908031</v>
      </c>
      <c r="Q148" s="2">
        <f t="shared" si="192"/>
        <v>10.366666666666665</v>
      </c>
      <c r="R148" s="28">
        <f t="shared" si="219"/>
        <v>14.366666666666665</v>
      </c>
      <c r="S148" s="2">
        <f t="shared" si="220"/>
        <v>16.366666666666667</v>
      </c>
      <c r="T148" s="2">
        <f t="shared" si="221"/>
        <v>9.8333333333333339</v>
      </c>
      <c r="U148" s="2">
        <f t="shared" si="193"/>
        <v>13.833333333333334</v>
      </c>
      <c r="V148" s="2">
        <f t="shared" si="194"/>
        <v>23.833333333333336</v>
      </c>
      <c r="W148" s="7">
        <f t="shared" si="231"/>
        <v>1</v>
      </c>
      <c r="X148" s="2">
        <f t="shared" si="195"/>
        <v>258.28437295039521</v>
      </c>
      <c r="Y148" s="2">
        <f t="shared" si="196"/>
        <v>286.87458592005493</v>
      </c>
      <c r="Z148" s="2">
        <f t="shared" si="222"/>
        <v>213.12976229473173</v>
      </c>
      <c r="AA148" s="2">
        <f t="shared" si="197"/>
        <v>1528.182539956505</v>
      </c>
      <c r="AB148" s="2">
        <f t="shared" si="198"/>
        <v>1697.3413000269918</v>
      </c>
      <c r="AC148" s="2">
        <f t="shared" si="199"/>
        <v>1261.0177602438296</v>
      </c>
      <c r="AD148" s="2">
        <f t="shared" si="200"/>
        <v>1528.182539956505</v>
      </c>
      <c r="AE148" s="2">
        <f t="shared" si="201"/>
        <v>1697.3413000269918</v>
      </c>
      <c r="AF148" s="27">
        <f t="shared" si="223"/>
        <v>1</v>
      </c>
      <c r="AG148" s="28">
        <f t="shared" si="202"/>
        <v>26.366666666666667</v>
      </c>
      <c r="AH148" s="28">
        <f t="shared" si="203"/>
        <v>245.20036179165521</v>
      </c>
      <c r="AI148" s="28">
        <f t="shared" si="204"/>
        <v>267.20949666802375</v>
      </c>
      <c r="AJ148" s="28">
        <f t="shared" si="205"/>
        <v>272.34226930925558</v>
      </c>
      <c r="AK148" s="28">
        <f t="shared" si="206"/>
        <v>296.78765631425824</v>
      </c>
      <c r="AL148" s="28">
        <f t="shared" si="232"/>
        <v>220.49454969808949</v>
      </c>
      <c r="AM148" s="28">
        <f t="shared" si="207"/>
        <v>1450.7688072672934</v>
      </c>
      <c r="AN148" s="28">
        <f t="shared" si="208"/>
        <v>1580.989521952474</v>
      </c>
      <c r="AO148" s="28">
        <f t="shared" si="209"/>
        <v>1611.3584267464289</v>
      </c>
      <c r="AP148" s="28">
        <f t="shared" si="210"/>
        <v>1755.9936331926947</v>
      </c>
      <c r="AQ148" s="28">
        <f t="shared" si="211"/>
        <v>1304.5927523803628</v>
      </c>
      <c r="AR148" s="28">
        <f t="shared" si="224"/>
        <v>1755.9936331926947</v>
      </c>
      <c r="AS148" s="27">
        <f t="shared" si="212"/>
        <v>1755.9936331926947</v>
      </c>
      <c r="AT148" s="2">
        <f t="shared" si="225"/>
        <v>784.14152633601236</v>
      </c>
      <c r="AU148" s="33">
        <f t="shared" si="226"/>
        <v>0.19378526785714287</v>
      </c>
      <c r="AV148" s="33">
        <f t="shared" si="227"/>
        <v>0.19378526785714287</v>
      </c>
      <c r="AW148" s="2">
        <f t="shared" si="228"/>
        <v>2.4379285421774317</v>
      </c>
      <c r="AX148" s="7">
        <v>2.2000000000000002</v>
      </c>
      <c r="AY148" s="3">
        <f t="shared" si="229"/>
        <v>713.23211955918748</v>
      </c>
    </row>
    <row r="149" spans="1:51" ht="20.25" x14ac:dyDescent="0.3">
      <c r="A149" s="7">
        <v>6</v>
      </c>
      <c r="B149" s="7">
        <v>54</v>
      </c>
      <c r="C149" s="37">
        <v>43</v>
      </c>
      <c r="D149" s="37">
        <v>68</v>
      </c>
      <c r="E149" s="7">
        <v>6</v>
      </c>
      <c r="F149" s="2">
        <f t="shared" si="213"/>
        <v>6.666666666666667</v>
      </c>
      <c r="G149" s="2">
        <f t="shared" si="190"/>
        <v>4800</v>
      </c>
      <c r="H149" s="2">
        <v>1.4</v>
      </c>
      <c r="I149" s="7">
        <f t="shared" si="191"/>
        <v>6720</v>
      </c>
      <c r="J149" s="7">
        <v>1.2</v>
      </c>
      <c r="K149" s="4">
        <f t="shared" si="230"/>
        <v>1.5166666666666666</v>
      </c>
      <c r="L149" s="7">
        <f t="shared" si="214"/>
        <v>8.2500000000000004E-2</v>
      </c>
      <c r="M149" s="2">
        <f t="shared" si="215"/>
        <v>1.5384615384615383</v>
      </c>
      <c r="N149" s="2">
        <f t="shared" si="216"/>
        <v>2.8571428571428572</v>
      </c>
      <c r="O149" s="28">
        <f t="shared" si="217"/>
        <v>1.8637362637362638</v>
      </c>
      <c r="P149" s="2">
        <f t="shared" si="218"/>
        <v>8.4571428571428573</v>
      </c>
      <c r="Q149" s="2">
        <f t="shared" si="192"/>
        <v>10.766666666666666</v>
      </c>
      <c r="R149" s="28">
        <f t="shared" si="219"/>
        <v>14.766666666666666</v>
      </c>
      <c r="S149" s="2">
        <f t="shared" si="220"/>
        <v>16.766666666666666</v>
      </c>
      <c r="T149" s="2">
        <f t="shared" si="221"/>
        <v>10.273333333333333</v>
      </c>
      <c r="U149" s="2">
        <f t="shared" si="193"/>
        <v>14.273333333333333</v>
      </c>
      <c r="V149" s="2">
        <f t="shared" si="194"/>
        <v>24.273333333333333</v>
      </c>
      <c r="W149" s="7">
        <f t="shared" si="231"/>
        <v>1</v>
      </c>
      <c r="X149" s="2">
        <f t="shared" si="195"/>
        <v>241.32428014650577</v>
      </c>
      <c r="Y149" s="2">
        <f t="shared" si="196"/>
        <v>271.39823367130242</v>
      </c>
      <c r="Z149" s="2">
        <f t="shared" si="222"/>
        <v>204.27394435911313</v>
      </c>
      <c r="AA149" s="2">
        <f t="shared" si="197"/>
        <v>1608.8285343100385</v>
      </c>
      <c r="AB149" s="2">
        <f t="shared" si="198"/>
        <v>1809.3215578086829</v>
      </c>
      <c r="AC149" s="2">
        <f t="shared" si="199"/>
        <v>1361.826295727421</v>
      </c>
      <c r="AD149" s="2">
        <f t="shared" si="200"/>
        <v>1608.8285343100385</v>
      </c>
      <c r="AE149" s="2">
        <f t="shared" si="201"/>
        <v>1809.3215578086829</v>
      </c>
      <c r="AF149" s="27">
        <f t="shared" si="223"/>
        <v>1</v>
      </c>
      <c r="AG149" s="28">
        <f t="shared" si="202"/>
        <v>26.766666666666666</v>
      </c>
      <c r="AH149" s="28">
        <f t="shared" si="203"/>
        <v>228.34107019129499</v>
      </c>
      <c r="AI149" s="28">
        <f t="shared" si="204"/>
        <v>251.94294917744375</v>
      </c>
      <c r="AJ149" s="28">
        <f t="shared" si="205"/>
        <v>256.79704954225946</v>
      </c>
      <c r="AK149" s="28">
        <f t="shared" si="206"/>
        <v>283.34020659332731</v>
      </c>
      <c r="AL149" s="28">
        <f t="shared" si="232"/>
        <v>213.26233709554566</v>
      </c>
      <c r="AM149" s="28">
        <f t="shared" si="207"/>
        <v>1522.2738012753</v>
      </c>
      <c r="AN149" s="28">
        <f t="shared" si="208"/>
        <v>1679.6196611829585</v>
      </c>
      <c r="AO149" s="28">
        <f t="shared" si="209"/>
        <v>1711.9803302817297</v>
      </c>
      <c r="AP149" s="28">
        <f t="shared" si="210"/>
        <v>1888.9347106221821</v>
      </c>
      <c r="AQ149" s="28">
        <f t="shared" si="211"/>
        <v>1421.7489139703046</v>
      </c>
      <c r="AR149" s="28">
        <f t="shared" si="224"/>
        <v>1888.9347106221821</v>
      </c>
      <c r="AS149" s="27">
        <f t="shared" si="212"/>
        <v>1888.9347106221821</v>
      </c>
      <c r="AT149" s="2">
        <f t="shared" si="225"/>
        <v>992.42911926901559</v>
      </c>
      <c r="AU149" s="33">
        <f t="shared" si="226"/>
        <v>0.1996071428571429</v>
      </c>
      <c r="AV149" s="33">
        <f t="shared" si="227"/>
        <v>0.1996071428571429</v>
      </c>
      <c r="AW149" s="2">
        <f t="shared" si="228"/>
        <v>2.4488731657573011</v>
      </c>
      <c r="AX149" s="7">
        <v>2.2000000000000002</v>
      </c>
      <c r="AY149" s="3">
        <f t="shared" si="229"/>
        <v>707.29154833440214</v>
      </c>
    </row>
    <row r="150" spans="1:51" ht="20.25" x14ac:dyDescent="0.3">
      <c r="A150" s="7">
        <v>6</v>
      </c>
      <c r="B150" s="7">
        <v>60</v>
      </c>
      <c r="C150" s="37">
        <v>48</v>
      </c>
      <c r="D150" s="37">
        <v>76</v>
      </c>
      <c r="E150" s="7">
        <v>6.5</v>
      </c>
      <c r="F150" s="2">
        <f t="shared" si="213"/>
        <v>7.416666666666667</v>
      </c>
      <c r="G150" s="2">
        <f t="shared" si="190"/>
        <v>5340</v>
      </c>
      <c r="H150" s="2">
        <v>1.4</v>
      </c>
      <c r="I150" s="7">
        <f t="shared" si="191"/>
        <v>7475.9999999999991</v>
      </c>
      <c r="J150" s="7">
        <v>1.2</v>
      </c>
      <c r="K150" s="4">
        <f t="shared" si="230"/>
        <v>1.5833333333333333</v>
      </c>
      <c r="L150" s="7">
        <f t="shared" si="214"/>
        <v>8.2500000000000004E-2</v>
      </c>
      <c r="M150" s="2">
        <f t="shared" si="215"/>
        <v>1.4736842105263157</v>
      </c>
      <c r="N150" s="2">
        <f t="shared" si="216"/>
        <v>2.736842105263158</v>
      </c>
      <c r="O150" s="28">
        <f t="shared" si="217"/>
        <v>1.76</v>
      </c>
      <c r="P150" s="2">
        <f t="shared" si="218"/>
        <v>8.0757894736842104</v>
      </c>
      <c r="Q150" s="2">
        <f t="shared" si="192"/>
        <v>11.166666666666666</v>
      </c>
      <c r="R150" s="28">
        <f t="shared" si="219"/>
        <v>15.166666666666666</v>
      </c>
      <c r="S150" s="2">
        <f t="shared" si="220"/>
        <v>17.166666666666664</v>
      </c>
      <c r="T150" s="2">
        <f t="shared" si="221"/>
        <v>10.713333333333335</v>
      </c>
      <c r="U150" s="2">
        <f t="shared" si="193"/>
        <v>14.713333333333335</v>
      </c>
      <c r="V150" s="2">
        <f t="shared" si="194"/>
        <v>24.713333333333335</v>
      </c>
      <c r="W150" s="7">
        <f t="shared" si="231"/>
        <v>1</v>
      </c>
      <c r="X150" s="2">
        <f t="shared" si="195"/>
        <v>226.0208674428018</v>
      </c>
      <c r="Y150" s="2">
        <f t="shared" si="196"/>
        <v>257.14738189608528</v>
      </c>
      <c r="Z150" s="2">
        <f t="shared" si="222"/>
        <v>195.96198218536958</v>
      </c>
      <c r="AA150" s="2">
        <f t="shared" si="197"/>
        <v>1676.3214335341133</v>
      </c>
      <c r="AB150" s="2">
        <f t="shared" si="198"/>
        <v>1907.1764157292992</v>
      </c>
      <c r="AC150" s="2">
        <f t="shared" si="199"/>
        <v>1453.3847012081578</v>
      </c>
      <c r="AD150" s="2">
        <f t="shared" si="200"/>
        <v>1676.3214335341133</v>
      </c>
      <c r="AE150" s="2">
        <f t="shared" si="201"/>
        <v>1907.1764157292992</v>
      </c>
      <c r="AF150" s="27">
        <f t="shared" si="223"/>
        <v>1</v>
      </c>
      <c r="AG150" s="28">
        <f t="shared" si="202"/>
        <v>27.166666666666668</v>
      </c>
      <c r="AH150" s="28">
        <f t="shared" si="203"/>
        <v>213.18818082974894</v>
      </c>
      <c r="AI150" s="28">
        <f t="shared" si="204"/>
        <v>238.03833687738839</v>
      </c>
      <c r="AJ150" s="28">
        <f t="shared" si="205"/>
        <v>242.54743896791925</v>
      </c>
      <c r="AK150" s="28">
        <f t="shared" si="206"/>
        <v>270.81983982921042</v>
      </c>
      <c r="AL150" s="28">
        <f t="shared" si="232"/>
        <v>206.38122868193318</v>
      </c>
      <c r="AM150" s="28">
        <f t="shared" si="207"/>
        <v>1581.1456744873046</v>
      </c>
      <c r="AN150" s="28">
        <f t="shared" si="208"/>
        <v>1765.4509985072973</v>
      </c>
      <c r="AO150" s="28">
        <f t="shared" si="209"/>
        <v>1798.8935056787345</v>
      </c>
      <c r="AP150" s="28">
        <f t="shared" si="210"/>
        <v>2008.5804787333107</v>
      </c>
      <c r="AQ150" s="28">
        <f t="shared" si="211"/>
        <v>1530.6607793910046</v>
      </c>
      <c r="AR150" s="28">
        <f t="shared" si="224"/>
        <v>2008.5804787333107</v>
      </c>
      <c r="AS150" s="27">
        <f t="shared" si="212"/>
        <v>2008.5804787333107</v>
      </c>
      <c r="AT150" s="2">
        <f t="shared" si="225"/>
        <v>1225.2211349000193</v>
      </c>
      <c r="AU150" s="33">
        <f t="shared" si="226"/>
        <v>0.2054290178571429</v>
      </c>
      <c r="AV150" s="33">
        <f t="shared" si="227"/>
        <v>0.2054290178571429</v>
      </c>
      <c r="AW150" s="2">
        <f t="shared" si="228"/>
        <v>2.4599165001562961</v>
      </c>
      <c r="AX150" s="7">
        <v>2.2000000000000002</v>
      </c>
      <c r="AY150" s="3">
        <f t="shared" si="229"/>
        <v>702.66204508177884</v>
      </c>
    </row>
    <row r="151" spans="1:51" ht="20.25" x14ac:dyDescent="0.3">
      <c r="A151" s="7">
        <v>6</v>
      </c>
      <c r="B151" s="7">
        <v>66</v>
      </c>
      <c r="C151" s="37">
        <v>53</v>
      </c>
      <c r="D151" s="37">
        <v>83</v>
      </c>
      <c r="E151" s="7">
        <v>7</v>
      </c>
      <c r="F151" s="2">
        <f t="shared" si="213"/>
        <v>8.0833333333333339</v>
      </c>
      <c r="G151" s="2">
        <f t="shared" si="190"/>
        <v>5820</v>
      </c>
      <c r="H151" s="2">
        <v>1.4</v>
      </c>
      <c r="I151" s="7">
        <f t="shared" si="191"/>
        <v>8147.9999999999991</v>
      </c>
      <c r="J151" s="7">
        <v>1.2</v>
      </c>
      <c r="K151" s="4">
        <f t="shared" si="230"/>
        <v>1.6416666666666666</v>
      </c>
      <c r="L151" s="7">
        <f t="shared" si="214"/>
        <v>8.2500000000000004E-2</v>
      </c>
      <c r="M151" s="2">
        <f t="shared" si="215"/>
        <v>1.4213197969543145</v>
      </c>
      <c r="N151" s="2">
        <f t="shared" si="216"/>
        <v>2.6395939086294415</v>
      </c>
      <c r="O151" s="28">
        <f t="shared" si="217"/>
        <v>1.6761421319796954</v>
      </c>
      <c r="P151" s="2">
        <f t="shared" si="218"/>
        <v>7.7675126903553302</v>
      </c>
      <c r="Q151" s="2">
        <f t="shared" si="192"/>
        <v>11.516666666666666</v>
      </c>
      <c r="R151" s="28">
        <f t="shared" si="219"/>
        <v>15.516666666666666</v>
      </c>
      <c r="S151" s="2">
        <f t="shared" si="220"/>
        <v>17.516666666666666</v>
      </c>
      <c r="T151" s="2">
        <f t="shared" si="221"/>
        <v>11.098333333333333</v>
      </c>
      <c r="U151" s="2">
        <f t="shared" si="193"/>
        <v>15.098333333333333</v>
      </c>
      <c r="V151" s="2">
        <f t="shared" si="194"/>
        <v>25.098333333333333</v>
      </c>
      <c r="W151" s="7">
        <f t="shared" si="231"/>
        <v>1</v>
      </c>
      <c r="X151" s="2">
        <f t="shared" si="195"/>
        <v>213.82077495685218</v>
      </c>
      <c r="Y151" s="2">
        <f t="shared" si="196"/>
        <v>245.58321497227868</v>
      </c>
      <c r="Z151" s="2">
        <f t="shared" si="222"/>
        <v>189.10054325488792</v>
      </c>
      <c r="AA151" s="2">
        <f t="shared" si="197"/>
        <v>1728.3845975678885</v>
      </c>
      <c r="AB151" s="2">
        <f t="shared" si="198"/>
        <v>1985.1309876925861</v>
      </c>
      <c r="AC151" s="2">
        <f t="shared" si="199"/>
        <v>1528.5627246436775</v>
      </c>
      <c r="AD151" s="2">
        <f t="shared" si="200"/>
        <v>1728.3845975678885</v>
      </c>
      <c r="AE151" s="2">
        <f t="shared" si="201"/>
        <v>1985.1309876925861</v>
      </c>
      <c r="AF151" s="27">
        <f t="shared" si="223"/>
        <v>1</v>
      </c>
      <c r="AG151" s="28">
        <f t="shared" si="202"/>
        <v>27.516666666666666</v>
      </c>
      <c r="AH151" s="28">
        <f t="shared" si="203"/>
        <v>201.15076484036129</v>
      </c>
      <c r="AI151" s="28">
        <f t="shared" si="204"/>
        <v>226.85810062553162</v>
      </c>
      <c r="AJ151" s="28">
        <f t="shared" si="205"/>
        <v>231.03111254552891</v>
      </c>
      <c r="AK151" s="28">
        <f t="shared" si="206"/>
        <v>260.55719658375216</v>
      </c>
      <c r="AL151" s="28">
        <f t="shared" si="232"/>
        <v>200.63059858761073</v>
      </c>
      <c r="AM151" s="28">
        <f t="shared" si="207"/>
        <v>1625.9686824595872</v>
      </c>
      <c r="AN151" s="28">
        <f t="shared" si="208"/>
        <v>1833.7696467230473</v>
      </c>
      <c r="AO151" s="28">
        <f t="shared" si="209"/>
        <v>1867.5014930763589</v>
      </c>
      <c r="AP151" s="28">
        <f t="shared" si="210"/>
        <v>2106.1706723853299</v>
      </c>
      <c r="AQ151" s="28">
        <f t="shared" si="211"/>
        <v>1621.7640052498537</v>
      </c>
      <c r="AR151" s="28">
        <f t="shared" si="224"/>
        <v>2106.1706723853299</v>
      </c>
      <c r="AS151" s="27">
        <f t="shared" si="212"/>
        <v>2106.1706723853299</v>
      </c>
      <c r="AT151" s="2">
        <f t="shared" si="225"/>
        <v>1482.5175732290234</v>
      </c>
      <c r="AU151" s="33">
        <f t="shared" si="226"/>
        <v>0.21060401785714289</v>
      </c>
      <c r="AV151" s="33">
        <f t="shared" si="227"/>
        <v>0.21060401785714289</v>
      </c>
      <c r="AW151" s="2">
        <f t="shared" si="228"/>
        <v>2.4698167496632153</v>
      </c>
      <c r="AX151" s="7">
        <v>2.2000000000000002</v>
      </c>
      <c r="AY151" s="3">
        <f t="shared" si="229"/>
        <v>702.16403336156975</v>
      </c>
    </row>
    <row r="152" spans="1:51" ht="20.25" x14ac:dyDescent="0.3">
      <c r="A152" s="7">
        <v>6</v>
      </c>
      <c r="B152" s="7">
        <v>72</v>
      </c>
      <c r="C152" s="37">
        <v>58</v>
      </c>
      <c r="D152" s="37">
        <v>91</v>
      </c>
      <c r="E152" s="7">
        <v>7.5</v>
      </c>
      <c r="F152" s="2">
        <f t="shared" si="213"/>
        <v>8.8333333333333339</v>
      </c>
      <c r="G152" s="2">
        <f t="shared" si="190"/>
        <v>6360</v>
      </c>
      <c r="H152" s="2">
        <v>1.4</v>
      </c>
      <c r="I152" s="7">
        <f t="shared" si="191"/>
        <v>8904</v>
      </c>
      <c r="J152" s="7">
        <v>1.2</v>
      </c>
      <c r="K152" s="4">
        <f t="shared" si="230"/>
        <v>1.7083333333333335</v>
      </c>
      <c r="L152" s="7">
        <f t="shared" si="214"/>
        <v>8.2500000000000004E-2</v>
      </c>
      <c r="M152" s="2">
        <f t="shared" si="215"/>
        <v>1.365853658536585</v>
      </c>
      <c r="N152" s="2">
        <f t="shared" si="216"/>
        <v>2.5365853658536581</v>
      </c>
      <c r="O152" s="28">
        <f t="shared" si="217"/>
        <v>1.5873170731707313</v>
      </c>
      <c r="P152" s="2">
        <f t="shared" si="218"/>
        <v>7.4409756097560962</v>
      </c>
      <c r="Q152" s="2">
        <f t="shared" si="192"/>
        <v>11.916666666666666</v>
      </c>
      <c r="R152" s="28">
        <f t="shared" si="219"/>
        <v>15.916666666666666</v>
      </c>
      <c r="S152" s="2">
        <f t="shared" si="220"/>
        <v>17.916666666666664</v>
      </c>
      <c r="T152" s="2">
        <f t="shared" si="221"/>
        <v>11.538333333333334</v>
      </c>
      <c r="U152" s="2">
        <f t="shared" si="193"/>
        <v>15.538333333333334</v>
      </c>
      <c r="V152" s="2">
        <f t="shared" si="194"/>
        <v>25.538333333333334</v>
      </c>
      <c r="W152" s="7">
        <f t="shared" si="231"/>
        <v>1</v>
      </c>
      <c r="X152" s="2">
        <f t="shared" si="195"/>
        <v>201.07535044963035</v>
      </c>
      <c r="Y152" s="2">
        <f t="shared" si="196"/>
        <v>233.30148744415538</v>
      </c>
      <c r="Z152" s="2">
        <f t="shared" si="222"/>
        <v>181.6934870668656</v>
      </c>
      <c r="AA152" s="2">
        <f t="shared" si="197"/>
        <v>1776.1655956384016</v>
      </c>
      <c r="AB152" s="2">
        <f t="shared" si="198"/>
        <v>2060.8298057567058</v>
      </c>
      <c r="AC152" s="2">
        <f t="shared" si="199"/>
        <v>1604.9591357573129</v>
      </c>
      <c r="AD152" s="2">
        <f t="shared" si="200"/>
        <v>1776.1655956384016</v>
      </c>
      <c r="AE152" s="2">
        <f t="shared" si="201"/>
        <v>2060.8298057567058</v>
      </c>
      <c r="AF152" s="27">
        <f t="shared" si="223"/>
        <v>1</v>
      </c>
      <c r="AG152" s="28">
        <f t="shared" si="202"/>
        <v>27.916666666666668</v>
      </c>
      <c r="AH152" s="28">
        <f t="shared" si="203"/>
        <v>188.61780255964447</v>
      </c>
      <c r="AI152" s="28">
        <f t="shared" si="204"/>
        <v>215.08059873965431</v>
      </c>
      <c r="AJ152" s="28">
        <f t="shared" si="205"/>
        <v>218.84738132850524</v>
      </c>
      <c r="AK152" s="28">
        <f t="shared" si="206"/>
        <v>249.55134229101193</v>
      </c>
      <c r="AL152" s="28">
        <f t="shared" si="232"/>
        <v>194.34875482276667</v>
      </c>
      <c r="AM152" s="28">
        <f t="shared" si="207"/>
        <v>1666.1239226101929</v>
      </c>
      <c r="AN152" s="28">
        <f t="shared" si="208"/>
        <v>1899.8786222002798</v>
      </c>
      <c r="AO152" s="28">
        <f t="shared" si="209"/>
        <v>1933.1518684017965</v>
      </c>
      <c r="AP152" s="28">
        <f t="shared" si="210"/>
        <v>2204.3701902372723</v>
      </c>
      <c r="AQ152" s="28">
        <f t="shared" si="211"/>
        <v>1716.7473342677724</v>
      </c>
      <c r="AR152" s="28">
        <f t="shared" si="224"/>
        <v>2204.3701902372723</v>
      </c>
      <c r="AS152" s="27">
        <f t="shared" si="212"/>
        <v>2204.3701902372723</v>
      </c>
      <c r="AT152" s="2">
        <f t="shared" si="225"/>
        <v>1764.3184342560278</v>
      </c>
      <c r="AU152" s="33">
        <f t="shared" si="226"/>
        <v>0.21642589285714292</v>
      </c>
      <c r="AV152" s="33">
        <f t="shared" si="227"/>
        <v>0.21642589285714292</v>
      </c>
      <c r="AW152" s="2">
        <f t="shared" si="228"/>
        <v>2.4810502176350959</v>
      </c>
      <c r="AX152" s="7">
        <v>2.2000000000000002</v>
      </c>
      <c r="AY152" s="3">
        <f t="shared" si="229"/>
        <v>699.1525511322651</v>
      </c>
    </row>
    <row r="153" spans="1:51" ht="20.25" x14ac:dyDescent="0.3">
      <c r="A153" s="7">
        <v>6</v>
      </c>
      <c r="B153" s="7">
        <v>78</v>
      </c>
      <c r="C153" s="37">
        <v>63</v>
      </c>
      <c r="D153" s="37">
        <v>98</v>
      </c>
      <c r="E153" s="7">
        <v>8</v>
      </c>
      <c r="F153" s="2">
        <f t="shared" si="213"/>
        <v>9.5</v>
      </c>
      <c r="G153" s="2">
        <f t="shared" si="190"/>
        <v>6840</v>
      </c>
      <c r="H153" s="2">
        <v>1.4</v>
      </c>
      <c r="I153" s="7">
        <f t="shared" si="191"/>
        <v>9576</v>
      </c>
      <c r="J153" s="7">
        <v>1.2</v>
      </c>
      <c r="K153" s="4">
        <v>1.75</v>
      </c>
      <c r="L153" s="7">
        <f t="shared" si="214"/>
        <v>8.2500000000000004E-2</v>
      </c>
      <c r="M153" s="2">
        <f t="shared" si="215"/>
        <v>1.3333333333333333</v>
      </c>
      <c r="N153" s="2">
        <f t="shared" si="216"/>
        <v>2.4761904761904758</v>
      </c>
      <c r="O153" s="28">
        <f t="shared" si="217"/>
        <v>1.5295238095238095</v>
      </c>
      <c r="P153" s="2">
        <f t="shared" si="218"/>
        <v>7.2438095238095235</v>
      </c>
      <c r="Q153" s="2">
        <f t="shared" si="192"/>
        <v>12.166666666666666</v>
      </c>
      <c r="R153" s="28">
        <f t="shared" si="219"/>
        <v>16.166666666666664</v>
      </c>
      <c r="S153" s="2">
        <f t="shared" si="220"/>
        <v>18.166666666666664</v>
      </c>
      <c r="T153" s="2">
        <f t="shared" si="221"/>
        <v>11.823333333333334</v>
      </c>
      <c r="U153" s="2">
        <f t="shared" si="193"/>
        <v>15.823333333333334</v>
      </c>
      <c r="V153" s="2">
        <f t="shared" si="194"/>
        <v>25.823333333333334</v>
      </c>
      <c r="W153" s="7">
        <f t="shared" si="231"/>
        <v>1</v>
      </c>
      <c r="X153" s="2">
        <f t="shared" si="195"/>
        <v>193.52806222081978</v>
      </c>
      <c r="Y153" s="2">
        <f t="shared" si="196"/>
        <v>225.94666259520744</v>
      </c>
      <c r="Z153" s="2">
        <f t="shared" si="222"/>
        <v>177.21544770807998</v>
      </c>
      <c r="AA153" s="2">
        <f t="shared" si="197"/>
        <v>1838.5165910977878</v>
      </c>
      <c r="AB153" s="2">
        <f t="shared" si="198"/>
        <v>2146.4932946544709</v>
      </c>
      <c r="AC153" s="2">
        <f t="shared" si="199"/>
        <v>1683.5467532267598</v>
      </c>
      <c r="AD153" s="2">
        <f t="shared" si="200"/>
        <v>1838.5165910977878</v>
      </c>
      <c r="AE153" s="2">
        <f t="shared" si="201"/>
        <v>2146.4932946544709</v>
      </c>
      <c r="AF153" s="27">
        <f t="shared" si="223"/>
        <v>1</v>
      </c>
      <c r="AG153" s="28">
        <f t="shared" si="202"/>
        <v>28.166666666666668</v>
      </c>
      <c r="AH153" s="28">
        <f t="shared" si="203"/>
        <v>181.22473180471954</v>
      </c>
      <c r="AI153" s="28">
        <f t="shared" si="204"/>
        <v>208.0331240835242</v>
      </c>
      <c r="AJ153" s="28">
        <f t="shared" si="205"/>
        <v>211.58235586664611</v>
      </c>
      <c r="AK153" s="28">
        <f t="shared" si="206"/>
        <v>242.88152093567658</v>
      </c>
      <c r="AL153" s="28">
        <f t="shared" si="232"/>
        <v>190.49786785188081</v>
      </c>
      <c r="AM153" s="28">
        <f t="shared" si="207"/>
        <v>1721.6349521448356</v>
      </c>
      <c r="AN153" s="28">
        <f t="shared" si="208"/>
        <v>1976.31467879348</v>
      </c>
      <c r="AO153" s="28">
        <f t="shared" si="209"/>
        <v>2010.0323807331381</v>
      </c>
      <c r="AP153" s="28">
        <f t="shared" si="210"/>
        <v>2307.3744488889274</v>
      </c>
      <c r="AQ153" s="28">
        <f t="shared" si="211"/>
        <v>1809.7297445928677</v>
      </c>
      <c r="AR153" s="28">
        <f t="shared" si="224"/>
        <v>2307.3744488889274</v>
      </c>
      <c r="AS153" s="27">
        <f t="shared" si="212"/>
        <v>2307.3744488889274</v>
      </c>
      <c r="AT153" s="2">
        <f t="shared" si="225"/>
        <v>2070.6237179810328</v>
      </c>
      <c r="AU153" s="33">
        <f t="shared" si="226"/>
        <v>0.22160089285714291</v>
      </c>
      <c r="AV153" s="33">
        <f t="shared" si="227"/>
        <v>0.22160089285714291</v>
      </c>
      <c r="AW153" s="2">
        <f t="shared" si="228"/>
        <v>2.4911216568217505</v>
      </c>
      <c r="AX153" s="7">
        <v>2.2000000000000002</v>
      </c>
      <c r="AY153" s="3">
        <f t="shared" si="229"/>
        <v>700.90523935097565</v>
      </c>
    </row>
    <row r="154" spans="1:51" ht="20.25" x14ac:dyDescent="0.3">
      <c r="A154" s="7">
        <v>6</v>
      </c>
      <c r="B154" s="7">
        <v>84</v>
      </c>
      <c r="C154" s="37">
        <v>68</v>
      </c>
      <c r="D154" s="37">
        <v>106</v>
      </c>
      <c r="E154" s="7">
        <v>8.5</v>
      </c>
      <c r="F154" s="2">
        <f t="shared" si="213"/>
        <v>10.25</v>
      </c>
      <c r="G154" s="2">
        <f t="shared" si="190"/>
        <v>7380</v>
      </c>
      <c r="H154" s="2">
        <v>1.4</v>
      </c>
      <c r="I154" s="7">
        <f t="shared" si="191"/>
        <v>10332</v>
      </c>
      <c r="J154" s="7">
        <v>1.2</v>
      </c>
      <c r="K154" s="4">
        <v>1.75</v>
      </c>
      <c r="L154" s="7">
        <f t="shared" si="214"/>
        <v>8.2500000000000004E-2</v>
      </c>
      <c r="M154" s="2">
        <f t="shared" si="215"/>
        <v>1.3333333333333333</v>
      </c>
      <c r="N154" s="2">
        <f t="shared" si="216"/>
        <v>2.4761904761904758</v>
      </c>
      <c r="O154" s="28">
        <f t="shared" si="217"/>
        <v>1.5066666666666666</v>
      </c>
      <c r="P154" s="2">
        <f t="shared" si="218"/>
        <v>7.2209523809523812</v>
      </c>
      <c r="Q154" s="2">
        <f t="shared" si="192"/>
        <v>12.166666666666666</v>
      </c>
      <c r="R154" s="28">
        <f t="shared" si="219"/>
        <v>16.166666666666664</v>
      </c>
      <c r="S154" s="2">
        <f t="shared" si="220"/>
        <v>18.166666666666664</v>
      </c>
      <c r="T154" s="2">
        <f t="shared" si="221"/>
        <v>11.863333333333333</v>
      </c>
      <c r="U154" s="2">
        <f t="shared" si="193"/>
        <v>15.863333333333333</v>
      </c>
      <c r="V154" s="2">
        <f t="shared" si="194"/>
        <v>25.863333333333333</v>
      </c>
      <c r="W154" s="7">
        <f t="shared" si="231"/>
        <v>1</v>
      </c>
      <c r="X154" s="2">
        <f t="shared" si="195"/>
        <v>192.87553714449223</v>
      </c>
      <c r="Y154" s="2">
        <f t="shared" si="196"/>
        <v>225.37692946826004</v>
      </c>
      <c r="Z154" s="2">
        <f t="shared" si="222"/>
        <v>176.94136788174964</v>
      </c>
      <c r="AA154" s="2">
        <f t="shared" si="197"/>
        <v>1976.9742557310453</v>
      </c>
      <c r="AB154" s="2">
        <f t="shared" si="198"/>
        <v>2310.1135270496657</v>
      </c>
      <c r="AC154" s="2">
        <f t="shared" si="199"/>
        <v>1813.6490207879338</v>
      </c>
      <c r="AD154" s="2">
        <f t="shared" si="200"/>
        <v>1976.9742557310453</v>
      </c>
      <c r="AE154" s="2">
        <f t="shared" si="201"/>
        <v>2310.1135270496657</v>
      </c>
      <c r="AF154" s="27">
        <f t="shared" si="223"/>
        <v>1</v>
      </c>
      <c r="AG154" s="28">
        <f t="shared" si="202"/>
        <v>28.166666666666668</v>
      </c>
      <c r="AH154" s="28">
        <f t="shared" si="203"/>
        <v>180.61369028135439</v>
      </c>
      <c r="AI154" s="28">
        <f t="shared" si="204"/>
        <v>207.33169180226477</v>
      </c>
      <c r="AJ154" s="28">
        <f t="shared" si="205"/>
        <v>211.04884288694458</v>
      </c>
      <c r="AK154" s="28">
        <f t="shared" si="206"/>
        <v>242.26908591755762</v>
      </c>
      <c r="AL154" s="28">
        <f t="shared" si="232"/>
        <v>190.20324555336003</v>
      </c>
      <c r="AM154" s="28">
        <f t="shared" si="207"/>
        <v>1851.2903253838826</v>
      </c>
      <c r="AN154" s="28">
        <f t="shared" si="208"/>
        <v>2125.1498409732139</v>
      </c>
      <c r="AO154" s="28">
        <f t="shared" si="209"/>
        <v>2163.2506395911819</v>
      </c>
      <c r="AP154" s="28">
        <f t="shared" si="210"/>
        <v>2483.2581306549655</v>
      </c>
      <c r="AQ154" s="28">
        <f t="shared" si="211"/>
        <v>1949.5832669219403</v>
      </c>
      <c r="AR154" s="28">
        <f t="shared" si="224"/>
        <v>2483.2581306549655</v>
      </c>
      <c r="AS154" s="27">
        <f t="shared" si="212"/>
        <v>2483.2581306549655</v>
      </c>
      <c r="AT154" s="2">
        <f t="shared" si="225"/>
        <v>2401.4334244040379</v>
      </c>
      <c r="AU154" s="33">
        <f t="shared" si="226"/>
        <v>0.22742276785714288</v>
      </c>
      <c r="AV154" s="33">
        <f t="shared" si="227"/>
        <v>0.22742276785714288</v>
      </c>
      <c r="AW154" s="2">
        <f t="shared" si="228"/>
        <v>2.502550211288753</v>
      </c>
      <c r="AX154" s="7">
        <v>2.2000000000000002</v>
      </c>
      <c r="AY154" s="3">
        <f t="shared" si="229"/>
        <v>703.80415345252038</v>
      </c>
    </row>
    <row r="155" spans="1:51" ht="20.25" x14ac:dyDescent="0.3">
      <c r="A155" s="7">
        <v>6</v>
      </c>
      <c r="B155" s="7">
        <v>90</v>
      </c>
      <c r="C155" s="37">
        <v>72</v>
      </c>
      <c r="D155" s="37">
        <v>113</v>
      </c>
      <c r="E155" s="7">
        <v>9</v>
      </c>
      <c r="F155" s="2">
        <f t="shared" si="213"/>
        <v>10.916666666666666</v>
      </c>
      <c r="G155" s="2">
        <f t="shared" si="190"/>
        <v>7860</v>
      </c>
      <c r="H155" s="2">
        <v>1.4</v>
      </c>
      <c r="I155" s="7">
        <f t="shared" si="191"/>
        <v>11004</v>
      </c>
      <c r="J155" s="7">
        <v>1.2</v>
      </c>
      <c r="K155" s="4">
        <v>1.75</v>
      </c>
      <c r="L155" s="7">
        <f t="shared" si="214"/>
        <v>8.2500000000000004E-2</v>
      </c>
      <c r="M155" s="2">
        <f t="shared" si="215"/>
        <v>1.3333333333333333</v>
      </c>
      <c r="N155" s="2">
        <f t="shared" si="216"/>
        <v>2.4761904761904758</v>
      </c>
      <c r="O155" s="28">
        <f t="shared" si="217"/>
        <v>1.4866666666666666</v>
      </c>
      <c r="P155" s="2">
        <f t="shared" si="218"/>
        <v>7.2009523809523808</v>
      </c>
      <c r="Q155" s="2">
        <f t="shared" si="192"/>
        <v>12.166666666666666</v>
      </c>
      <c r="R155" s="28">
        <f t="shared" si="219"/>
        <v>16.166666666666664</v>
      </c>
      <c r="S155" s="2">
        <f t="shared" si="220"/>
        <v>18.166666666666664</v>
      </c>
      <c r="T155" s="2">
        <f t="shared" si="221"/>
        <v>11.898333333333333</v>
      </c>
      <c r="U155" s="2">
        <f t="shared" si="193"/>
        <v>15.898333333333333</v>
      </c>
      <c r="V155" s="2">
        <f t="shared" si="194"/>
        <v>25.898333333333333</v>
      </c>
      <c r="W155" s="7">
        <f t="shared" si="231"/>
        <v>1</v>
      </c>
      <c r="X155" s="2">
        <f t="shared" si="195"/>
        <v>192.30817669064231</v>
      </c>
      <c r="Y155" s="2">
        <f t="shared" si="196"/>
        <v>224.88076472155353</v>
      </c>
      <c r="Z155" s="2">
        <f t="shared" si="222"/>
        <v>176.7022425374214</v>
      </c>
      <c r="AA155" s="2">
        <f t="shared" si="197"/>
        <v>2099.3642622061784</v>
      </c>
      <c r="AB155" s="2">
        <f t="shared" si="198"/>
        <v>2454.9483482102928</v>
      </c>
      <c r="AC155" s="2">
        <f t="shared" si="199"/>
        <v>1928.9994810335168</v>
      </c>
      <c r="AD155" s="2">
        <f t="shared" si="200"/>
        <v>2099.3642622061784</v>
      </c>
      <c r="AE155" s="2">
        <f t="shared" si="201"/>
        <v>2454.9483482102928</v>
      </c>
      <c r="AF155" s="27">
        <f t="shared" si="223"/>
        <v>1</v>
      </c>
      <c r="AG155" s="28">
        <f t="shared" si="202"/>
        <v>28.166666666666668</v>
      </c>
      <c r="AH155" s="28">
        <f t="shared" si="203"/>
        <v>180.08239913470803</v>
      </c>
      <c r="AI155" s="28">
        <f t="shared" si="204"/>
        <v>206.72180729072988</v>
      </c>
      <c r="AJ155" s="28">
        <f t="shared" si="205"/>
        <v>210.58422125987403</v>
      </c>
      <c r="AK155" s="28">
        <f t="shared" si="206"/>
        <v>241.7357332805654</v>
      </c>
      <c r="AL155" s="28">
        <f t="shared" si="232"/>
        <v>189.94619759939772</v>
      </c>
      <c r="AM155" s="28">
        <f t="shared" si="207"/>
        <v>1965.8995238872292</v>
      </c>
      <c r="AN155" s="28">
        <f t="shared" si="208"/>
        <v>2256.7130629238013</v>
      </c>
      <c r="AO155" s="28">
        <f t="shared" si="209"/>
        <v>2298.8777487536245</v>
      </c>
      <c r="AP155" s="28">
        <f t="shared" si="210"/>
        <v>2638.9484216461719</v>
      </c>
      <c r="AQ155" s="28">
        <f t="shared" si="211"/>
        <v>2073.5793237934249</v>
      </c>
      <c r="AR155" s="28">
        <f t="shared" si="224"/>
        <v>2638.9484216461719</v>
      </c>
      <c r="AS155" s="27">
        <f t="shared" si="212"/>
        <v>2638.9484216461719</v>
      </c>
      <c r="AT155" s="2">
        <f t="shared" si="225"/>
        <v>2756.7475535250433</v>
      </c>
      <c r="AU155" s="33">
        <f t="shared" si="226"/>
        <v>0.23259776785714292</v>
      </c>
      <c r="AV155" s="33">
        <f t="shared" si="227"/>
        <v>0.23259776785714292</v>
      </c>
      <c r="AW155" s="2">
        <f t="shared" si="228"/>
        <v>2.5127973190333379</v>
      </c>
      <c r="AX155" s="7">
        <v>2.2000000000000002</v>
      </c>
      <c r="AY155" s="3">
        <f t="shared" si="229"/>
        <v>708.93328352970502</v>
      </c>
    </row>
    <row r="156" spans="1:51" ht="20.25" x14ac:dyDescent="0.3">
      <c r="A156" s="7">
        <v>6</v>
      </c>
      <c r="B156" s="7">
        <v>96</v>
      </c>
      <c r="C156" s="37">
        <v>77</v>
      </c>
      <c r="D156" s="37">
        <v>121</v>
      </c>
      <c r="E156" s="7">
        <v>9.5</v>
      </c>
      <c r="F156" s="2">
        <f t="shared" si="213"/>
        <v>11.666666666666666</v>
      </c>
      <c r="G156" s="2">
        <f t="shared" si="190"/>
        <v>8400</v>
      </c>
      <c r="H156" s="2">
        <v>1.4</v>
      </c>
      <c r="I156" s="7">
        <f t="shared" si="191"/>
        <v>11760</v>
      </c>
      <c r="J156" s="7">
        <v>1.2</v>
      </c>
      <c r="K156" s="4">
        <v>1.75</v>
      </c>
      <c r="L156" s="7">
        <f t="shared" si="214"/>
        <v>8.2500000000000004E-2</v>
      </c>
      <c r="M156" s="2">
        <f t="shared" si="215"/>
        <v>1.3333333333333333</v>
      </c>
      <c r="N156" s="2">
        <f t="shared" si="216"/>
        <v>2.4761904761904758</v>
      </c>
      <c r="O156" s="28">
        <f t="shared" si="217"/>
        <v>1.4638095238095237</v>
      </c>
      <c r="P156" s="2">
        <f t="shared" si="218"/>
        <v>7.1780952380952376</v>
      </c>
      <c r="Q156" s="2">
        <f t="shared" si="192"/>
        <v>12.166666666666666</v>
      </c>
      <c r="R156" s="28">
        <f t="shared" si="219"/>
        <v>16.166666666666664</v>
      </c>
      <c r="S156" s="2">
        <f t="shared" si="220"/>
        <v>18.166666666666664</v>
      </c>
      <c r="T156" s="2">
        <f t="shared" si="221"/>
        <v>11.938333333333334</v>
      </c>
      <c r="U156" s="2">
        <f t="shared" si="193"/>
        <v>15.938333333333334</v>
      </c>
      <c r="V156" s="2">
        <f t="shared" si="194"/>
        <v>25.938333333333333</v>
      </c>
      <c r="W156" s="7">
        <f t="shared" si="231"/>
        <v>1</v>
      </c>
      <c r="X156" s="2">
        <f t="shared" si="195"/>
        <v>191.66383825136054</v>
      </c>
      <c r="Y156" s="2">
        <f t="shared" si="196"/>
        <v>224.31638760628454</v>
      </c>
      <c r="Z156" s="2">
        <f t="shared" si="222"/>
        <v>176.42974662911979</v>
      </c>
      <c r="AA156" s="2">
        <f t="shared" si="197"/>
        <v>2236.0781129325396</v>
      </c>
      <c r="AB156" s="2">
        <f t="shared" si="198"/>
        <v>2617.0245220733195</v>
      </c>
      <c r="AC156" s="2">
        <f t="shared" si="199"/>
        <v>2058.3470440063975</v>
      </c>
      <c r="AD156" s="2">
        <f t="shared" si="200"/>
        <v>2236.0781129325396</v>
      </c>
      <c r="AE156" s="2">
        <f t="shared" si="201"/>
        <v>2617.0245220733195</v>
      </c>
      <c r="AF156" s="27">
        <f t="shared" si="223"/>
        <v>1</v>
      </c>
      <c r="AG156" s="28">
        <f t="shared" si="202"/>
        <v>28.166666666666668</v>
      </c>
      <c r="AH156" s="28">
        <f t="shared" si="203"/>
        <v>179.47902379208162</v>
      </c>
      <c r="AI156" s="28">
        <f t="shared" si="204"/>
        <v>206.02917524061436</v>
      </c>
      <c r="AJ156" s="28">
        <f t="shared" si="205"/>
        <v>210.05572378939016</v>
      </c>
      <c r="AK156" s="28">
        <f t="shared" si="206"/>
        <v>241.12905571089757</v>
      </c>
      <c r="AL156" s="28">
        <f t="shared" si="232"/>
        <v>189.65327793465536</v>
      </c>
      <c r="AM156" s="28">
        <f t="shared" si="207"/>
        <v>2093.9219442409521</v>
      </c>
      <c r="AN156" s="28">
        <f t="shared" si="208"/>
        <v>2403.6737111405009</v>
      </c>
      <c r="AO156" s="28">
        <f t="shared" si="209"/>
        <v>2450.6501108762182</v>
      </c>
      <c r="AP156" s="28">
        <f t="shared" si="210"/>
        <v>2813.1723166271381</v>
      </c>
      <c r="AQ156" s="28">
        <f t="shared" si="211"/>
        <v>2212.6215759043125</v>
      </c>
      <c r="AR156" s="28">
        <f t="shared" si="224"/>
        <v>2813.1723166271381</v>
      </c>
      <c r="AS156" s="27">
        <f t="shared" si="212"/>
        <v>2813.1723166271381</v>
      </c>
      <c r="AT156" s="2">
        <f t="shared" si="225"/>
        <v>3136.5661053440494</v>
      </c>
      <c r="AU156" s="33">
        <f t="shared" si="226"/>
        <v>0.2384196428571429</v>
      </c>
      <c r="AV156" s="33">
        <f t="shared" si="227"/>
        <v>0.2384196428571429</v>
      </c>
      <c r="AW156" s="2">
        <f t="shared" si="228"/>
        <v>2.5244260864532655</v>
      </c>
      <c r="AX156" s="7">
        <v>2.2000000000000002</v>
      </c>
      <c r="AY156" s="3">
        <f t="shared" si="229"/>
        <v>712.03498280414647</v>
      </c>
    </row>
    <row r="157" spans="1:51" ht="20.25" x14ac:dyDescent="0.3">
      <c r="A157" s="7">
        <v>6</v>
      </c>
      <c r="B157" s="7">
        <v>102</v>
      </c>
      <c r="C157" s="37">
        <v>82</v>
      </c>
      <c r="D157" s="37">
        <v>128</v>
      </c>
      <c r="E157" s="7">
        <v>9.75</v>
      </c>
      <c r="F157" s="2">
        <f t="shared" si="213"/>
        <v>12.291666666666666</v>
      </c>
      <c r="G157" s="2">
        <f t="shared" si="190"/>
        <v>8850</v>
      </c>
      <c r="H157" s="2">
        <v>1.4</v>
      </c>
      <c r="I157" s="7">
        <f t="shared" si="191"/>
        <v>12390</v>
      </c>
      <c r="J157" s="7">
        <v>1.2</v>
      </c>
      <c r="K157" s="4">
        <v>1.75</v>
      </c>
      <c r="L157" s="7">
        <f t="shared" si="214"/>
        <v>8.2500000000000004E-2</v>
      </c>
      <c r="M157" s="2">
        <f t="shared" si="215"/>
        <v>1.3333333333333333</v>
      </c>
      <c r="N157" s="2">
        <f t="shared" si="216"/>
        <v>2.4761904761904758</v>
      </c>
      <c r="O157" s="28">
        <f t="shared" si="217"/>
        <v>1.4438095238095237</v>
      </c>
      <c r="P157" s="2">
        <f t="shared" si="218"/>
        <v>7.1580952380952372</v>
      </c>
      <c r="Q157" s="2">
        <f t="shared" si="192"/>
        <v>12.166666666666666</v>
      </c>
      <c r="R157" s="28">
        <f t="shared" si="219"/>
        <v>16.166666666666664</v>
      </c>
      <c r="S157" s="2">
        <f t="shared" si="220"/>
        <v>18.166666666666664</v>
      </c>
      <c r="T157" s="2">
        <f t="shared" si="221"/>
        <v>11.973333333333334</v>
      </c>
      <c r="U157" s="2">
        <f t="shared" si="193"/>
        <v>15.973333333333334</v>
      </c>
      <c r="V157" s="2">
        <f t="shared" si="194"/>
        <v>25.973333333333336</v>
      </c>
      <c r="W157" s="7">
        <f t="shared" si="231"/>
        <v>1</v>
      </c>
      <c r="X157" s="2">
        <f t="shared" si="195"/>
        <v>191.10357369077053</v>
      </c>
      <c r="Y157" s="2">
        <f t="shared" si="196"/>
        <v>223.82487632292353</v>
      </c>
      <c r="Z157" s="2">
        <f t="shared" si="222"/>
        <v>176.19200120565907</v>
      </c>
      <c r="AA157" s="2">
        <f t="shared" si="197"/>
        <v>2348.9814266157209</v>
      </c>
      <c r="AB157" s="2">
        <f t="shared" si="198"/>
        <v>2751.1807714692682</v>
      </c>
      <c r="AC157" s="2">
        <f t="shared" si="199"/>
        <v>2165.6933481528927</v>
      </c>
      <c r="AD157" s="2">
        <f t="shared" si="200"/>
        <v>2348.9814266157209</v>
      </c>
      <c r="AE157" s="2">
        <f t="shared" si="201"/>
        <v>2751.1807714692682</v>
      </c>
      <c r="AF157" s="27">
        <f t="shared" si="223"/>
        <v>1</v>
      </c>
      <c r="AG157" s="28">
        <f t="shared" si="202"/>
        <v>28.166666666666668</v>
      </c>
      <c r="AH157" s="28">
        <f t="shared" si="203"/>
        <v>178.95437742520608</v>
      </c>
      <c r="AI157" s="28">
        <f t="shared" si="204"/>
        <v>205.4269184644377</v>
      </c>
      <c r="AJ157" s="28">
        <f t="shared" si="205"/>
        <v>209.59545978693012</v>
      </c>
      <c r="AK157" s="28">
        <f t="shared" si="206"/>
        <v>240.60070531754104</v>
      </c>
      <c r="AL157" s="28">
        <f t="shared" si="232"/>
        <v>189.39771332758221</v>
      </c>
      <c r="AM157" s="28">
        <f t="shared" si="207"/>
        <v>2199.6475558514912</v>
      </c>
      <c r="AN157" s="28">
        <f t="shared" si="208"/>
        <v>2525.0392061253801</v>
      </c>
      <c r="AO157" s="28">
        <f t="shared" si="209"/>
        <v>2576.2775265476826</v>
      </c>
      <c r="AP157" s="28">
        <f t="shared" si="210"/>
        <v>2957.3836695281084</v>
      </c>
      <c r="AQ157" s="28">
        <f t="shared" si="211"/>
        <v>2328.0135596515311</v>
      </c>
      <c r="AR157" s="28">
        <f t="shared" si="224"/>
        <v>2957.3836695281084</v>
      </c>
      <c r="AS157" s="27">
        <f t="shared" si="212"/>
        <v>2957.3836695281084</v>
      </c>
      <c r="AT157" s="2">
        <f t="shared" si="225"/>
        <v>3540.8890798610555</v>
      </c>
      <c r="AU157" s="33">
        <f t="shared" si="226"/>
        <v>0.24327120535714292</v>
      </c>
      <c r="AV157" s="33">
        <f t="shared" si="227"/>
        <v>0.24327120535714292</v>
      </c>
      <c r="AW157" s="2">
        <f t="shared" si="228"/>
        <v>2.5341992628785146</v>
      </c>
      <c r="AX157" s="7">
        <v>2.2000000000000002</v>
      </c>
      <c r="AY157" s="3">
        <f t="shared" si="229"/>
        <v>715.37112974167076</v>
      </c>
    </row>
    <row r="158" spans="1:51" ht="20.25" x14ac:dyDescent="0.3">
      <c r="A158" s="7">
        <v>6</v>
      </c>
      <c r="B158" s="7">
        <v>108</v>
      </c>
      <c r="C158" s="37">
        <v>87</v>
      </c>
      <c r="D158" s="37">
        <v>136</v>
      </c>
      <c r="E158" s="7">
        <v>10</v>
      </c>
      <c r="F158" s="2">
        <f t="shared" si="213"/>
        <v>13</v>
      </c>
      <c r="G158" s="2">
        <f t="shared" si="190"/>
        <v>9360</v>
      </c>
      <c r="H158" s="2">
        <v>1.4</v>
      </c>
      <c r="I158" s="7">
        <f t="shared" si="191"/>
        <v>13104</v>
      </c>
      <c r="J158" s="7">
        <v>1.2</v>
      </c>
      <c r="K158" s="4">
        <v>1.75</v>
      </c>
      <c r="L158" s="7">
        <f t="shared" si="214"/>
        <v>8.2500000000000004E-2</v>
      </c>
      <c r="M158" s="2">
        <f t="shared" si="215"/>
        <v>1.3333333333333333</v>
      </c>
      <c r="N158" s="2">
        <f t="shared" si="216"/>
        <v>2.4761904761904758</v>
      </c>
      <c r="O158" s="28">
        <f t="shared" si="217"/>
        <v>1.4209523809523807</v>
      </c>
      <c r="P158" s="2">
        <f t="shared" si="218"/>
        <v>7.1352380952380949</v>
      </c>
      <c r="Q158" s="2">
        <f t="shared" si="192"/>
        <v>12.166666666666666</v>
      </c>
      <c r="R158" s="28">
        <f t="shared" si="219"/>
        <v>16.166666666666664</v>
      </c>
      <c r="S158" s="2">
        <f t="shared" si="220"/>
        <v>18.166666666666664</v>
      </c>
      <c r="T158" s="2">
        <f t="shared" si="221"/>
        <v>12.013333333333334</v>
      </c>
      <c r="U158" s="2">
        <f t="shared" si="193"/>
        <v>16.013333333333335</v>
      </c>
      <c r="V158" s="2">
        <f t="shared" si="194"/>
        <v>26.013333333333335</v>
      </c>
      <c r="W158" s="7">
        <f t="shared" si="231"/>
        <v>1</v>
      </c>
      <c r="X158" s="2">
        <f t="shared" si="195"/>
        <v>190.46726878392002</v>
      </c>
      <c r="Y158" s="2">
        <f t="shared" si="196"/>
        <v>223.26578004568057</v>
      </c>
      <c r="Z158" s="2">
        <f t="shared" si="222"/>
        <v>175.92107552466626</v>
      </c>
      <c r="AA158" s="2">
        <f t="shared" si="197"/>
        <v>2476.0744941909602</v>
      </c>
      <c r="AB158" s="2">
        <f t="shared" si="198"/>
        <v>2902.4551405938473</v>
      </c>
      <c r="AC158" s="2">
        <f t="shared" si="199"/>
        <v>2286.9739818206613</v>
      </c>
      <c r="AD158" s="2">
        <f t="shared" si="200"/>
        <v>2476.0744941909602</v>
      </c>
      <c r="AE158" s="2">
        <f t="shared" si="201"/>
        <v>2902.4551405938473</v>
      </c>
      <c r="AF158" s="27">
        <f t="shared" si="223"/>
        <v>1</v>
      </c>
      <c r="AG158" s="28">
        <f t="shared" si="202"/>
        <v>28.166666666666668</v>
      </c>
      <c r="AH158" s="28">
        <f t="shared" si="203"/>
        <v>178.35852489215878</v>
      </c>
      <c r="AI158" s="28">
        <f t="shared" si="204"/>
        <v>204.74292206555501</v>
      </c>
      <c r="AJ158" s="28">
        <f t="shared" si="205"/>
        <v>209.07190743109265</v>
      </c>
      <c r="AK158" s="28">
        <f t="shared" si="206"/>
        <v>239.99970438835484</v>
      </c>
      <c r="AL158" s="28">
        <f t="shared" si="232"/>
        <v>189.10648157976942</v>
      </c>
      <c r="AM158" s="28">
        <f t="shared" si="207"/>
        <v>2318.6608235980643</v>
      </c>
      <c r="AN158" s="28">
        <f t="shared" si="208"/>
        <v>2661.6579868522149</v>
      </c>
      <c r="AO158" s="28">
        <f t="shared" si="209"/>
        <v>2717.9347966042046</v>
      </c>
      <c r="AP158" s="28">
        <f t="shared" si="210"/>
        <v>3119.996157048613</v>
      </c>
      <c r="AQ158" s="28">
        <f t="shared" si="211"/>
        <v>2458.3842605370023</v>
      </c>
      <c r="AR158" s="28">
        <f t="shared" si="224"/>
        <v>3119.996157048613</v>
      </c>
      <c r="AS158" s="27">
        <f t="shared" si="212"/>
        <v>3119.996157048613</v>
      </c>
      <c r="AT158" s="2">
        <f t="shared" si="225"/>
        <v>3969.7164770760623</v>
      </c>
      <c r="AU158" s="33">
        <f t="shared" si="226"/>
        <v>0.24876964285714293</v>
      </c>
      <c r="AV158" s="33">
        <f t="shared" si="227"/>
        <v>0.24876964285714293</v>
      </c>
      <c r="AW158" s="2">
        <f t="shared" si="228"/>
        <v>2.5453674124414367</v>
      </c>
      <c r="AX158" s="7">
        <v>2.2000000000000002</v>
      </c>
      <c r="AY158" s="3">
        <f t="shared" si="229"/>
        <v>716.9948079466941</v>
      </c>
    </row>
    <row r="159" spans="1:51" ht="20.25" x14ac:dyDescent="0.3">
      <c r="A159" s="7">
        <v>6</v>
      </c>
      <c r="B159" s="7">
        <v>114</v>
      </c>
      <c r="C159" s="37">
        <v>92</v>
      </c>
      <c r="D159" s="37">
        <v>143</v>
      </c>
      <c r="E159" s="7">
        <v>10.5</v>
      </c>
      <c r="F159" s="2">
        <f t="shared" si="213"/>
        <v>13.666666666666666</v>
      </c>
      <c r="G159" s="2">
        <f t="shared" si="190"/>
        <v>9840</v>
      </c>
      <c r="H159" s="2">
        <v>1.4</v>
      </c>
      <c r="I159" s="7">
        <f t="shared" si="191"/>
        <v>13776</v>
      </c>
      <c r="J159" s="7">
        <v>1.2</v>
      </c>
      <c r="K159" s="4">
        <v>1.75</v>
      </c>
      <c r="L159" s="7">
        <f t="shared" si="214"/>
        <v>8.2500000000000004E-2</v>
      </c>
      <c r="M159" s="2">
        <f t="shared" si="215"/>
        <v>1.3333333333333333</v>
      </c>
      <c r="N159" s="2">
        <f t="shared" si="216"/>
        <v>2.4761904761904758</v>
      </c>
      <c r="O159" s="28">
        <f t="shared" si="217"/>
        <v>1.4009523809523809</v>
      </c>
      <c r="P159" s="2">
        <f t="shared" si="218"/>
        <v>7.1152380952380954</v>
      </c>
      <c r="Q159" s="2">
        <f t="shared" si="192"/>
        <v>12.166666666666666</v>
      </c>
      <c r="R159" s="28">
        <f t="shared" si="219"/>
        <v>16.166666666666664</v>
      </c>
      <c r="S159" s="2">
        <f t="shared" si="220"/>
        <v>18.166666666666664</v>
      </c>
      <c r="T159" s="2">
        <f t="shared" si="221"/>
        <v>12.048333333333334</v>
      </c>
      <c r="U159" s="2">
        <f t="shared" si="193"/>
        <v>16.048333333333332</v>
      </c>
      <c r="V159" s="2">
        <f t="shared" si="194"/>
        <v>26.048333333333332</v>
      </c>
      <c r="W159" s="7">
        <f t="shared" si="231"/>
        <v>1</v>
      </c>
      <c r="X159" s="2">
        <f t="shared" si="195"/>
        <v>189.91396782328061</v>
      </c>
      <c r="Y159" s="2">
        <f t="shared" si="196"/>
        <v>222.77885706500152</v>
      </c>
      <c r="Z159" s="2">
        <f t="shared" si="222"/>
        <v>175.68469811177883</v>
      </c>
      <c r="AA159" s="2">
        <f t="shared" si="197"/>
        <v>2595.4908935848348</v>
      </c>
      <c r="AB159" s="2">
        <f t="shared" si="198"/>
        <v>3044.6443798883538</v>
      </c>
      <c r="AC159" s="2">
        <f t="shared" si="199"/>
        <v>2401.0242075276437</v>
      </c>
      <c r="AD159" s="2">
        <f t="shared" si="200"/>
        <v>2595.4908935848348</v>
      </c>
      <c r="AE159" s="2">
        <f t="shared" si="201"/>
        <v>3044.6443798883538</v>
      </c>
      <c r="AF159" s="27">
        <f t="shared" si="223"/>
        <v>1</v>
      </c>
      <c r="AG159" s="28">
        <f t="shared" si="202"/>
        <v>28.166666666666668</v>
      </c>
      <c r="AH159" s="28">
        <f t="shared" si="203"/>
        <v>177.8403994221442</v>
      </c>
      <c r="AI159" s="28">
        <f t="shared" si="204"/>
        <v>204.14815081595248</v>
      </c>
      <c r="AJ159" s="28">
        <f t="shared" si="205"/>
        <v>208.61594003509595</v>
      </c>
      <c r="AK159" s="28">
        <f t="shared" si="206"/>
        <v>239.47628619413373</v>
      </c>
      <c r="AL159" s="28">
        <f t="shared" si="232"/>
        <v>188.8523875166064</v>
      </c>
      <c r="AM159" s="28">
        <f t="shared" si="207"/>
        <v>2430.4854587693039</v>
      </c>
      <c r="AN159" s="28">
        <f t="shared" si="208"/>
        <v>2790.0247278180173</v>
      </c>
      <c r="AO159" s="28">
        <f t="shared" si="209"/>
        <v>2851.084513812978</v>
      </c>
      <c r="AP159" s="28">
        <f t="shared" si="210"/>
        <v>3272.8425779864942</v>
      </c>
      <c r="AQ159" s="28">
        <f t="shared" si="211"/>
        <v>2580.9826293936208</v>
      </c>
      <c r="AR159" s="28">
        <f t="shared" si="224"/>
        <v>3272.8425779864942</v>
      </c>
      <c r="AS159" s="27">
        <f t="shared" si="212"/>
        <v>3272.8425779864942</v>
      </c>
      <c r="AT159" s="2">
        <f t="shared" si="225"/>
        <v>4423.0482969890691</v>
      </c>
      <c r="AU159" s="33">
        <f t="shared" si="226"/>
        <v>0.25394464285714291</v>
      </c>
      <c r="AV159" s="33">
        <f t="shared" si="227"/>
        <v>0.25394464285714291</v>
      </c>
      <c r="AW159" s="2">
        <f t="shared" si="228"/>
        <v>2.5559689068526339</v>
      </c>
      <c r="AX159" s="7">
        <v>2.2000000000000002</v>
      </c>
      <c r="AY159" s="3">
        <f t="shared" si="229"/>
        <v>722.33880627133306</v>
      </c>
    </row>
    <row r="160" spans="1:51" ht="20.25" x14ac:dyDescent="0.3">
      <c r="A160" s="7">
        <v>6</v>
      </c>
      <c r="B160" s="7">
        <v>120</v>
      </c>
      <c r="C160" s="37">
        <v>97</v>
      </c>
      <c r="D160" s="37">
        <v>151</v>
      </c>
      <c r="E160" s="7">
        <v>11</v>
      </c>
      <c r="F160" s="2">
        <f t="shared" si="213"/>
        <v>14.416666666666666</v>
      </c>
      <c r="G160" s="2">
        <f t="shared" si="190"/>
        <v>10380</v>
      </c>
      <c r="H160" s="2">
        <v>1.4</v>
      </c>
      <c r="I160" s="7">
        <f t="shared" si="191"/>
        <v>14531.999999999998</v>
      </c>
      <c r="J160" s="7">
        <v>1.2</v>
      </c>
      <c r="K160" s="4">
        <v>1.75</v>
      </c>
      <c r="L160" s="7">
        <f t="shared" si="214"/>
        <v>8.2500000000000004E-2</v>
      </c>
      <c r="M160" s="2">
        <f t="shared" si="215"/>
        <v>1.3333333333333333</v>
      </c>
      <c r="N160" s="2">
        <f t="shared" si="216"/>
        <v>2.4761904761904758</v>
      </c>
      <c r="O160" s="28">
        <f t="shared" si="217"/>
        <v>1.378095238095238</v>
      </c>
      <c r="P160" s="2">
        <f t="shared" si="218"/>
        <v>7.0923809523809513</v>
      </c>
      <c r="Q160" s="2">
        <f t="shared" si="192"/>
        <v>12.166666666666666</v>
      </c>
      <c r="R160" s="28">
        <f t="shared" si="219"/>
        <v>16.166666666666664</v>
      </c>
      <c r="S160" s="2">
        <f t="shared" si="220"/>
        <v>18.166666666666664</v>
      </c>
      <c r="T160" s="2">
        <f t="shared" si="221"/>
        <v>12.088333333333335</v>
      </c>
      <c r="U160" s="2">
        <f t="shared" si="193"/>
        <v>16.088333333333335</v>
      </c>
      <c r="V160" s="2">
        <f t="shared" si="194"/>
        <v>26.088333333333335</v>
      </c>
      <c r="W160" s="7">
        <f t="shared" si="231"/>
        <v>1</v>
      </c>
      <c r="X160" s="2">
        <f t="shared" si="195"/>
        <v>189.28554713835592</v>
      </c>
      <c r="Y160" s="2">
        <f t="shared" si="196"/>
        <v>222.22496785236709</v>
      </c>
      <c r="Z160" s="2">
        <f t="shared" si="222"/>
        <v>175.41532912470396</v>
      </c>
      <c r="AA160" s="2">
        <f t="shared" si="197"/>
        <v>2728.8666379112979</v>
      </c>
      <c r="AB160" s="2">
        <f t="shared" si="198"/>
        <v>3203.7432865382921</v>
      </c>
      <c r="AC160" s="2">
        <f t="shared" si="199"/>
        <v>2528.9043282144821</v>
      </c>
      <c r="AD160" s="2">
        <f t="shared" si="200"/>
        <v>2728.8666379112979</v>
      </c>
      <c r="AE160" s="2">
        <f t="shared" si="201"/>
        <v>3203.7432865382921</v>
      </c>
      <c r="AF160" s="27">
        <f t="shared" si="223"/>
        <v>1</v>
      </c>
      <c r="AG160" s="28">
        <f t="shared" si="202"/>
        <v>28.166666666666668</v>
      </c>
      <c r="AH160" s="28">
        <f t="shared" si="203"/>
        <v>177.2519298804192</v>
      </c>
      <c r="AI160" s="28">
        <f t="shared" si="204"/>
        <v>203.47262956687172</v>
      </c>
      <c r="AJ160" s="28">
        <f t="shared" si="205"/>
        <v>208.0972637105499</v>
      </c>
      <c r="AK160" s="28">
        <f t="shared" si="206"/>
        <v>238.88088260264303</v>
      </c>
      <c r="AL160" s="28">
        <f t="shared" si="232"/>
        <v>188.56282913799535</v>
      </c>
      <c r="AM160" s="28">
        <f t="shared" si="207"/>
        <v>2555.3819891093767</v>
      </c>
      <c r="AN160" s="28">
        <f t="shared" si="208"/>
        <v>2933.3970762557337</v>
      </c>
      <c r="AO160" s="28">
        <f t="shared" si="209"/>
        <v>3000.0688851604277</v>
      </c>
      <c r="AP160" s="28">
        <f t="shared" si="210"/>
        <v>3443.8660575214367</v>
      </c>
      <c r="AQ160" s="28">
        <f t="shared" si="211"/>
        <v>2718.4474534060996</v>
      </c>
      <c r="AR160" s="28">
        <f t="shared" si="224"/>
        <v>3443.8660575214367</v>
      </c>
      <c r="AS160" s="27">
        <f t="shared" si="212"/>
        <v>3443.8660575214367</v>
      </c>
      <c r="AT160" s="2">
        <f t="shared" si="225"/>
        <v>4900.884539600077</v>
      </c>
      <c r="AU160" s="33">
        <f t="shared" si="226"/>
        <v>0.25976651785714289</v>
      </c>
      <c r="AV160" s="33">
        <f t="shared" si="227"/>
        <v>0.25976651785714289</v>
      </c>
      <c r="AW160" s="2">
        <f t="shared" si="228"/>
        <v>2.568001643977909</v>
      </c>
      <c r="AX160" s="7">
        <v>2.2000000000000002</v>
      </c>
      <c r="AY160" s="3">
        <f t="shared" si="229"/>
        <v>725.77839402184236</v>
      </c>
    </row>
    <row r="161" spans="1:51" ht="20.25" x14ac:dyDescent="0.3">
      <c r="A161" s="7">
        <v>6</v>
      </c>
      <c r="B161" s="7">
        <v>132</v>
      </c>
      <c r="C161" s="37">
        <v>106</v>
      </c>
      <c r="D161" s="37">
        <v>166</v>
      </c>
      <c r="E161" s="7">
        <v>12</v>
      </c>
      <c r="F161" s="2">
        <f t="shared" si="213"/>
        <v>15.833333333333334</v>
      </c>
      <c r="G161" s="2">
        <f t="shared" si="190"/>
        <v>11400</v>
      </c>
      <c r="H161" s="2">
        <v>1.4</v>
      </c>
      <c r="I161" s="7">
        <f t="shared" si="191"/>
        <v>15959.999999999998</v>
      </c>
      <c r="J161" s="7">
        <v>1.2</v>
      </c>
      <c r="K161" s="4">
        <v>1.75</v>
      </c>
      <c r="L161" s="7">
        <f t="shared" si="214"/>
        <v>8.2500000000000004E-2</v>
      </c>
      <c r="M161" s="2">
        <f t="shared" si="215"/>
        <v>1.3333333333333333</v>
      </c>
      <c r="N161" s="2">
        <f t="shared" si="216"/>
        <v>2.4761904761904758</v>
      </c>
      <c r="O161" s="28">
        <f t="shared" si="217"/>
        <v>1.3352380952380951</v>
      </c>
      <c r="P161" s="2">
        <f t="shared" si="218"/>
        <v>7.0495238095238095</v>
      </c>
      <c r="Q161" s="2">
        <f t="shared" si="192"/>
        <v>12.166666666666666</v>
      </c>
      <c r="R161" s="28">
        <f t="shared" si="219"/>
        <v>16.166666666666664</v>
      </c>
      <c r="S161" s="2">
        <f t="shared" si="220"/>
        <v>18.166666666666664</v>
      </c>
      <c r="T161" s="2">
        <f t="shared" si="221"/>
        <v>12.163333333333334</v>
      </c>
      <c r="U161" s="2">
        <f t="shared" si="193"/>
        <v>16.163333333333334</v>
      </c>
      <c r="V161" s="2">
        <f t="shared" si="194"/>
        <v>26.163333333333334</v>
      </c>
      <c r="W161" s="7">
        <f t="shared" si="231"/>
        <v>1</v>
      </c>
      <c r="X161" s="2">
        <f t="shared" si="195"/>
        <v>188.1183986564121</v>
      </c>
      <c r="Y161" s="2">
        <f t="shared" si="196"/>
        <v>221.19381467095269</v>
      </c>
      <c r="Z161" s="2">
        <f t="shared" si="222"/>
        <v>174.91248227729591</v>
      </c>
      <c r="AA161" s="2">
        <f t="shared" si="197"/>
        <v>2978.5413120598582</v>
      </c>
      <c r="AB161" s="2">
        <f t="shared" si="198"/>
        <v>3502.2353989567509</v>
      </c>
      <c r="AC161" s="2">
        <f t="shared" si="199"/>
        <v>2769.4476360571853</v>
      </c>
      <c r="AD161" s="2">
        <f t="shared" si="200"/>
        <v>2978.5413120598582</v>
      </c>
      <c r="AE161" s="2">
        <f t="shared" si="201"/>
        <v>3502.2353989567509</v>
      </c>
      <c r="AF161" s="27">
        <f t="shared" si="223"/>
        <v>1</v>
      </c>
      <c r="AG161" s="28">
        <f t="shared" si="202"/>
        <v>28.166666666666668</v>
      </c>
      <c r="AH161" s="28">
        <f t="shared" si="203"/>
        <v>176.15898155969862</v>
      </c>
      <c r="AI161" s="28">
        <f t="shared" si="204"/>
        <v>202.21800250048238</v>
      </c>
      <c r="AJ161" s="28">
        <f t="shared" si="205"/>
        <v>207.13166494101239</v>
      </c>
      <c r="AK161" s="28">
        <f t="shared" si="206"/>
        <v>237.77244377844025</v>
      </c>
      <c r="AL161" s="28">
        <f t="shared" si="232"/>
        <v>188.02229357224113</v>
      </c>
      <c r="AM161" s="28">
        <f t="shared" si="207"/>
        <v>2789.183874695228</v>
      </c>
      <c r="AN161" s="28">
        <f t="shared" si="208"/>
        <v>3201.7850395909713</v>
      </c>
      <c r="AO161" s="28">
        <f t="shared" si="209"/>
        <v>3279.5846948993631</v>
      </c>
      <c r="AP161" s="28">
        <f t="shared" si="210"/>
        <v>3764.7303598253043</v>
      </c>
      <c r="AQ161" s="28">
        <f t="shared" si="211"/>
        <v>2977.0196482271513</v>
      </c>
      <c r="AR161" s="28">
        <f t="shared" si="224"/>
        <v>3764.7303598253043</v>
      </c>
      <c r="AS161" s="27">
        <f t="shared" si="212"/>
        <v>3764.7303598253043</v>
      </c>
      <c r="AT161" s="2">
        <f t="shared" si="225"/>
        <v>5930.0702929160934</v>
      </c>
      <c r="AU161" s="33">
        <f t="shared" si="226"/>
        <v>0.2707633928571429</v>
      </c>
      <c r="AV161" s="33">
        <f t="shared" si="227"/>
        <v>0.2707633928571429</v>
      </c>
      <c r="AW161" s="2">
        <f t="shared" si="228"/>
        <v>2.5910420289999139</v>
      </c>
      <c r="AX161" s="7">
        <v>2.2000000000000002</v>
      </c>
      <c r="AY161" s="3">
        <f t="shared" si="229"/>
        <v>734.42939654291251</v>
      </c>
    </row>
    <row r="162" spans="1:51" ht="20.25" x14ac:dyDescent="0.3">
      <c r="A162" s="7">
        <v>6</v>
      </c>
      <c r="B162" s="7">
        <v>144</v>
      </c>
      <c r="C162" s="37">
        <v>116</v>
      </c>
      <c r="D162" s="37">
        <v>180</v>
      </c>
      <c r="E162" s="7">
        <v>13</v>
      </c>
      <c r="F162" s="2">
        <f t="shared" si="213"/>
        <v>17.166666666666668</v>
      </c>
      <c r="G162" s="2">
        <f t="shared" si="190"/>
        <v>12360</v>
      </c>
      <c r="H162" s="2">
        <v>1.4</v>
      </c>
      <c r="I162" s="7">
        <f t="shared" si="191"/>
        <v>17304</v>
      </c>
      <c r="J162" s="7">
        <v>1.2</v>
      </c>
      <c r="K162" s="4">
        <v>1.75</v>
      </c>
      <c r="L162" s="7">
        <f t="shared" si="214"/>
        <v>8.2500000000000004E-2</v>
      </c>
      <c r="M162" s="2">
        <f t="shared" si="215"/>
        <v>1.3333333333333333</v>
      </c>
      <c r="N162" s="2">
        <f t="shared" si="216"/>
        <v>2.4761904761904758</v>
      </c>
      <c r="O162" s="28">
        <f t="shared" si="217"/>
        <v>1.2952380952380953</v>
      </c>
      <c r="P162" s="2">
        <f t="shared" si="218"/>
        <v>7.0095238095238086</v>
      </c>
      <c r="Q162" s="2">
        <f t="shared" si="192"/>
        <v>12.166666666666666</v>
      </c>
      <c r="R162" s="28">
        <f t="shared" si="219"/>
        <v>16.166666666666664</v>
      </c>
      <c r="S162" s="2">
        <f t="shared" si="220"/>
        <v>18.166666666666664</v>
      </c>
      <c r="T162" s="2">
        <f t="shared" si="221"/>
        <v>12.233333333333334</v>
      </c>
      <c r="U162" s="2">
        <f t="shared" si="193"/>
        <v>16.233333333333334</v>
      </c>
      <c r="V162" s="2">
        <f t="shared" si="194"/>
        <v>26.233333333333334</v>
      </c>
      <c r="W162" s="7">
        <f t="shared" si="231"/>
        <v>1</v>
      </c>
      <c r="X162" s="2">
        <f t="shared" si="195"/>
        <v>187.04197185211109</v>
      </c>
      <c r="Y162" s="2">
        <f t="shared" si="196"/>
        <v>220.24000150707386</v>
      </c>
      <c r="Z162" s="2">
        <f t="shared" si="222"/>
        <v>174.44575265495496</v>
      </c>
      <c r="AA162" s="2">
        <f t="shared" si="197"/>
        <v>3210.8871834612405</v>
      </c>
      <c r="AB162" s="2">
        <f t="shared" si="198"/>
        <v>3780.7866925381013</v>
      </c>
      <c r="AC162" s="2">
        <f t="shared" si="199"/>
        <v>2994.6520872433935</v>
      </c>
      <c r="AD162" s="2">
        <f t="shared" si="200"/>
        <v>3210.8871834612405</v>
      </c>
      <c r="AE162" s="2">
        <f t="shared" si="201"/>
        <v>3780.7866925381013</v>
      </c>
      <c r="AF162" s="27">
        <f t="shared" si="223"/>
        <v>1</v>
      </c>
      <c r="AG162" s="28">
        <f t="shared" si="202"/>
        <v>28.166666666666668</v>
      </c>
      <c r="AH162" s="28">
        <f t="shared" si="203"/>
        <v>175.15098738728616</v>
      </c>
      <c r="AI162" s="28">
        <f t="shared" si="204"/>
        <v>201.06089676410363</v>
      </c>
      <c r="AJ162" s="28">
        <f t="shared" si="205"/>
        <v>206.23848938377191</v>
      </c>
      <c r="AK162" s="28">
        <f t="shared" si="206"/>
        <v>236.74714165947776</v>
      </c>
      <c r="AL162" s="28">
        <f t="shared" si="232"/>
        <v>187.52058224250581</v>
      </c>
      <c r="AM162" s="28">
        <f t="shared" si="207"/>
        <v>2831.6076294277927</v>
      </c>
      <c r="AN162" s="28">
        <f t="shared" si="208"/>
        <v>3451.5453944504461</v>
      </c>
      <c r="AO162" s="28">
        <f t="shared" si="209"/>
        <v>3334.188911704312</v>
      </c>
      <c r="AP162" s="28">
        <f t="shared" si="210"/>
        <v>4064.1592651543683</v>
      </c>
      <c r="AQ162" s="28">
        <f t="shared" si="211"/>
        <v>3219.1033284963501</v>
      </c>
      <c r="AR162" s="28">
        <f t="shared" si="224"/>
        <v>4064.1592651543683</v>
      </c>
      <c r="AS162" s="27">
        <f t="shared" si="212"/>
        <v>4064.1592651543683</v>
      </c>
      <c r="AT162" s="2">
        <f t="shared" si="225"/>
        <v>7057.2737370241111</v>
      </c>
      <c r="AU162" s="33">
        <f t="shared" si="226"/>
        <v>0.28111339285714293</v>
      </c>
      <c r="AV162" s="33">
        <f t="shared" si="227"/>
        <v>0.28111339285714293</v>
      </c>
      <c r="AW162" s="2">
        <f t="shared" si="228"/>
        <v>2.6131079903924448</v>
      </c>
      <c r="AX162" s="7">
        <v>2.2000000000000002</v>
      </c>
      <c r="AY162" s="3">
        <f t="shared" si="229"/>
        <v>744.6709981574113</v>
      </c>
    </row>
    <row r="163" spans="1:51" ht="20.25" x14ac:dyDescent="0.3">
      <c r="A163" s="7"/>
      <c r="B163" s="7"/>
      <c r="C163" s="7"/>
      <c r="D163" s="2"/>
      <c r="E163" s="2"/>
      <c r="F163" s="2"/>
      <c r="G163" s="7"/>
      <c r="H163" s="7"/>
      <c r="I163" s="7"/>
      <c r="J163" s="7"/>
      <c r="K163" s="2"/>
      <c r="L163" s="2"/>
      <c r="M163" s="2"/>
      <c r="N163" s="28"/>
      <c r="O163" s="2"/>
      <c r="P163" s="2"/>
      <c r="Q163" s="28"/>
      <c r="R163" s="2"/>
      <c r="S163" s="2"/>
      <c r="T163" s="2"/>
      <c r="U163" s="7"/>
      <c r="V163" s="2"/>
      <c r="W163" s="2"/>
      <c r="X163" s="2"/>
      <c r="Y163" s="2"/>
      <c r="Z163" s="2"/>
      <c r="AA163" s="2"/>
      <c r="AB163" s="2"/>
      <c r="AC163" s="2"/>
      <c r="AD163" s="27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7"/>
      <c r="AR163" s="2"/>
      <c r="AS163" s="5"/>
      <c r="AT163" s="7"/>
      <c r="AU163" s="3"/>
    </row>
    <row r="164" spans="1:51" ht="18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</row>
    <row r="165" spans="1:51" ht="131.25" x14ac:dyDescent="0.2">
      <c r="A165" s="7" t="s">
        <v>10</v>
      </c>
      <c r="B165" s="7" t="s">
        <v>82</v>
      </c>
      <c r="C165" s="36" t="s">
        <v>83</v>
      </c>
      <c r="D165" s="36" t="s">
        <v>84</v>
      </c>
      <c r="E165" s="7" t="s">
        <v>12</v>
      </c>
      <c r="F165" s="7" t="s">
        <v>13</v>
      </c>
      <c r="G165" s="7" t="s">
        <v>47</v>
      </c>
      <c r="H165" s="7" t="s">
        <v>14</v>
      </c>
      <c r="I165" s="7" t="s">
        <v>15</v>
      </c>
      <c r="J165" s="7" t="s">
        <v>16</v>
      </c>
      <c r="K165" s="7" t="s">
        <v>17</v>
      </c>
      <c r="L165" s="7" t="s">
        <v>18</v>
      </c>
      <c r="M165" s="7" t="s">
        <v>98</v>
      </c>
      <c r="N165" s="7" t="s">
        <v>99</v>
      </c>
      <c r="O165" s="26" t="s">
        <v>100</v>
      </c>
      <c r="P165" s="7" t="s">
        <v>27</v>
      </c>
      <c r="Q165" s="7" t="s">
        <v>28</v>
      </c>
      <c r="R165" s="26" t="s">
        <v>101</v>
      </c>
      <c r="S165" s="7" t="s">
        <v>65</v>
      </c>
      <c r="T165" s="7" t="s">
        <v>30</v>
      </c>
      <c r="U165" s="7" t="s">
        <v>31</v>
      </c>
      <c r="V165" s="7" t="s">
        <v>32</v>
      </c>
      <c r="W165" s="7" t="s">
        <v>33</v>
      </c>
      <c r="X165" s="7" t="s">
        <v>34</v>
      </c>
      <c r="Y165" s="7" t="s">
        <v>35</v>
      </c>
      <c r="Z165" s="7" t="s">
        <v>66</v>
      </c>
      <c r="AA165" s="7" t="s">
        <v>37</v>
      </c>
      <c r="AB165" s="7" t="s">
        <v>38</v>
      </c>
      <c r="AC165" s="7" t="s">
        <v>39</v>
      </c>
      <c r="AD165" s="7" t="s">
        <v>40</v>
      </c>
      <c r="AE165" s="7" t="s">
        <v>41</v>
      </c>
      <c r="AF165" s="26" t="s">
        <v>67</v>
      </c>
      <c r="AG165" s="26" t="s">
        <v>68</v>
      </c>
      <c r="AH165" s="26" t="s">
        <v>69</v>
      </c>
      <c r="AI165" s="7" t="s">
        <v>70</v>
      </c>
      <c r="AJ165" s="26" t="s">
        <v>71</v>
      </c>
      <c r="AK165" s="26" t="s">
        <v>72</v>
      </c>
      <c r="AL165" s="26" t="s">
        <v>73</v>
      </c>
      <c r="AM165" s="26" t="s">
        <v>74</v>
      </c>
      <c r="AN165" s="26" t="s">
        <v>75</v>
      </c>
      <c r="AO165" s="26" t="s">
        <v>76</v>
      </c>
      <c r="AP165" s="26" t="s">
        <v>77</v>
      </c>
      <c r="AQ165" s="26" t="s">
        <v>78</v>
      </c>
      <c r="AR165" s="26" t="s">
        <v>79</v>
      </c>
      <c r="AS165" s="26" t="s">
        <v>80</v>
      </c>
      <c r="AT165" s="7" t="s">
        <v>21</v>
      </c>
      <c r="AU165" s="26" t="s">
        <v>90</v>
      </c>
      <c r="AV165" s="26" t="s">
        <v>89</v>
      </c>
      <c r="AW165" s="7" t="s">
        <v>22</v>
      </c>
      <c r="AX165" s="7" t="s">
        <v>23</v>
      </c>
      <c r="AY165" s="7" t="s">
        <v>24</v>
      </c>
    </row>
    <row r="166" spans="1:51" ht="20.25" x14ac:dyDescent="0.3">
      <c r="A166" s="7">
        <v>7</v>
      </c>
      <c r="B166" s="7">
        <v>18</v>
      </c>
      <c r="C166" s="27">
        <v>14</v>
      </c>
      <c r="D166" s="27">
        <v>23</v>
      </c>
      <c r="E166" s="7">
        <v>2.75</v>
      </c>
      <c r="F166" s="2">
        <f>($D166+2*$E166)/12</f>
        <v>2.375</v>
      </c>
      <c r="G166" s="2">
        <f t="shared" ref="G166:G188" si="233">$B$4*$A166*$F166</f>
        <v>1995</v>
      </c>
      <c r="H166" s="2">
        <v>1.4</v>
      </c>
      <c r="I166" s="7">
        <f t="shared" ref="I166:I188" si="234">$G166*$H166</f>
        <v>2793</v>
      </c>
      <c r="J166" s="7">
        <v>1.2</v>
      </c>
      <c r="K166" s="7">
        <v>1.1499999999999999</v>
      </c>
      <c r="L166" s="7">
        <f>0.33*(1-0.125*$A166)</f>
        <v>4.1250000000000002E-2</v>
      </c>
      <c r="M166" s="2">
        <f>($L$7-$C$7)/$K166</f>
        <v>2.0289855072463765</v>
      </c>
      <c r="N166" s="2">
        <f>($E$7-$C$7)/$K166</f>
        <v>3.7681159420289854</v>
      </c>
      <c r="O166" s="28">
        <f>($F$7-$B$7-0.06*($D166/12))/$K166</f>
        <v>2.6536231884057968</v>
      </c>
      <c r="P166" s="2">
        <f>($G$7-$B$7-0.06*$D166/12)/$K166</f>
        <v>11.34927536231884</v>
      </c>
      <c r="Q166" s="2">
        <f t="shared" ref="Q166:Q188" si="235">$C$7+$K166*$A166</f>
        <v>9.716666666666665</v>
      </c>
      <c r="R166" s="28">
        <f>IF($A166&lt;$M166,$Q166,$Q166+$L$7)</f>
        <v>13.716666666666665</v>
      </c>
      <c r="S166" s="2">
        <f>IF($A166&lt;$N166,$Q166,$Q166+$E$7)</f>
        <v>15.716666666666665</v>
      </c>
      <c r="T166" s="2">
        <f>$B$7+$K166*$A166+0.06*$D166/12</f>
        <v>8.9983333333333331</v>
      </c>
      <c r="U166" s="2">
        <f t="shared" ref="U166:U188" si="236">$T166+$F$7</f>
        <v>12.998333333333333</v>
      </c>
      <c r="V166" s="2">
        <f t="shared" ref="V166:V188" si="237">$T166+$G$7</f>
        <v>22.998333333333335</v>
      </c>
      <c r="W166" s="7">
        <f>IF($A166&lt;$N166,0.5,1)</f>
        <v>1</v>
      </c>
      <c r="X166" s="2">
        <f t="shared" ref="X166:X188" si="238">($W166*$H$7*(1+$L166)*$J166)/($S166*$T166)</f>
        <v>282.72467879739725</v>
      </c>
      <c r="Y166" s="2">
        <f t="shared" ref="Y166:Y188" si="239">($W166*$I$7*(1+$L166)*$J166)/($S166*$U166)</f>
        <v>305.81455571770971</v>
      </c>
      <c r="Z166" s="2">
        <f>(2*$W166*$H$7*(1+$L166)*$J166)/($S166*$V166)</f>
        <v>221.23784923938652</v>
      </c>
      <c r="AA166" s="2">
        <f t="shared" ref="AA166:AA188" si="240">IF($S166&gt;$F166,$F166*$X166,$S166*$X166)</f>
        <v>671.47111214381846</v>
      </c>
      <c r="AB166" s="2">
        <f t="shared" ref="AB166:AB188" si="241">IF($S166&gt;$F166,$F166*$Y166,$S166*$Y166)</f>
        <v>726.30956982956059</v>
      </c>
      <c r="AC166" s="2">
        <f t="shared" ref="AC166:AC188" si="242">IF($S166&gt;$F166,$F166*$Z166,$S166*$Z166)</f>
        <v>525.43989194354299</v>
      </c>
      <c r="AD166" s="2">
        <f t="shared" ref="AD166:AD188" si="243">IF($AA166&gt;$AC166,$AA166,$AC166)</f>
        <v>671.47111214381846</v>
      </c>
      <c r="AE166" s="2">
        <f t="shared" ref="AE166:AE188" si="244">IF($AD166&gt;$AB166,$AD166,$AB166)</f>
        <v>726.30956982956059</v>
      </c>
      <c r="AF166" s="27">
        <f>IF($A166&lt;$M166,0.5,1)</f>
        <v>1</v>
      </c>
      <c r="AG166" s="28">
        <f t="shared" ref="AG166:AG188" si="245">2*$E$7+$L$7+$C$7+$K166*$A166</f>
        <v>25.716666666666669</v>
      </c>
      <c r="AH166" s="28">
        <f t="shared" ref="AH166:AH188" si="246">($AF166*$H$7*(1+$L166))/($R166*$T166)</f>
        <v>269.95683688329848</v>
      </c>
      <c r="AI166" s="28">
        <f t="shared" ref="AI166:AI188" si="247">($AF166*2*$H$7*(1+$L166))/($AG166*$T166)</f>
        <v>287.97728678542398</v>
      </c>
      <c r="AJ166" s="28">
        <f t="shared" ref="AJ166:AJ188" si="248">($AF166*$I$7*(1+$L166))/($R166*$U166)</f>
        <v>292.00397533596623</v>
      </c>
      <c r="AK166" s="28">
        <f t="shared" ref="AK166:AK188" si="249">($AF166*2*$I$7*(1+$L166))/($AG166*$U166)</f>
        <v>311.49613960012988</v>
      </c>
      <c r="AL166" s="28">
        <f>($AF166*4*$H$7*(1+$L166))/($AG166*$V166)</f>
        <v>225.34812252402406</v>
      </c>
      <c r="AM166" s="28">
        <f t="shared" ref="AM166:AM188" si="250" xml:space="preserve"> IF($R166&gt;$F166,$F166*$AH166,$R166*$AH166)</f>
        <v>641.1474875978339</v>
      </c>
      <c r="AN166" s="28">
        <f t="shared" ref="AN166:AN188" si="251" xml:space="preserve"> IF($AG166&gt;$F166,$F166*$AI166,$AG166*$AI166)</f>
        <v>683.94605611538191</v>
      </c>
      <c r="AO166" s="28">
        <f t="shared" ref="AO166:AO188" si="252" xml:space="preserve"> IF($R166&gt;$F166,$F166*$AJ166,$R166*$AJ166)</f>
        <v>693.50944142291985</v>
      </c>
      <c r="AP166" s="28">
        <f t="shared" ref="AP166:AP188" si="253" xml:space="preserve"> IF($AG166&gt;$F166,$F166*$AK166,$AG166*$AK166)</f>
        <v>739.80333155030849</v>
      </c>
      <c r="AQ166" s="28">
        <f t="shared" ref="AQ166:AQ188" si="254" xml:space="preserve"> IF($AG166&gt;$F166,$F166*$AL166,$AG166*$AL166)</f>
        <v>535.2017909945572</v>
      </c>
      <c r="AR166" s="28">
        <f>MAX($AM166,$AN166,$AO166,$AP166,$AQ166)</f>
        <v>739.80333155030849</v>
      </c>
      <c r="AS166" s="27">
        <f t="shared" ref="AS166:AS188" si="255">IF($AR166&gt;$AE166,$AR166,$AE166)</f>
        <v>739.80333155030849</v>
      </c>
      <c r="AT166" s="2">
        <f>PI()*($B166/(2*12))^2*62.4</f>
        <v>110.26990214100174</v>
      </c>
      <c r="AU166" s="33">
        <f>0.23*($N$7/$H166)*(1+0.35*$N$7*($F166/$A166))</f>
        <v>0.16365937500000002</v>
      </c>
      <c r="AV166" s="33">
        <f>IF(AU166&gt;0.33,0.33,AU166)</f>
        <v>0.16365937500000002</v>
      </c>
      <c r="AW166" s="2">
        <f>$Q$7/($P$7-$O$7*AV166)</f>
        <v>2.3828219965191217</v>
      </c>
      <c r="AX166" s="7">
        <v>2.4</v>
      </c>
      <c r="AY166" s="3">
        <f>(12/$D166)*(($I166+$AT166)/$AW166+$AS166/$AX166)</f>
        <v>796.52243445217812</v>
      </c>
    </row>
    <row r="167" spans="1:51" ht="20.25" x14ac:dyDescent="0.3">
      <c r="A167" s="7">
        <v>7</v>
      </c>
      <c r="B167" s="7">
        <v>24</v>
      </c>
      <c r="C167" s="27">
        <v>19</v>
      </c>
      <c r="D167" s="27">
        <v>30</v>
      </c>
      <c r="E167" s="7">
        <v>3.25</v>
      </c>
      <c r="F167" s="2">
        <f t="shared" ref="F167:F188" si="256">($D167+2*$E167)/12</f>
        <v>3.0416666666666665</v>
      </c>
      <c r="G167" s="2">
        <f t="shared" si="233"/>
        <v>2555</v>
      </c>
      <c r="H167" s="2">
        <v>1.4</v>
      </c>
      <c r="I167" s="7">
        <f t="shared" si="234"/>
        <v>3577</v>
      </c>
      <c r="J167" s="7">
        <v>1.2</v>
      </c>
      <c r="K167" s="7">
        <f>(1.75-1.15)*(($D167-24)/(96-24))+1.15</f>
        <v>1.2</v>
      </c>
      <c r="L167" s="7">
        <f t="shared" ref="L167:L188" si="257">0.33*(1-0.125*$A167)</f>
        <v>4.1250000000000002E-2</v>
      </c>
      <c r="M167" s="2">
        <f t="shared" ref="M167:M188" si="258">($L$7-$C$7)/$K167</f>
        <v>1.9444444444444442</v>
      </c>
      <c r="N167" s="2">
        <f t="shared" ref="N167:N188" si="259">($E$7-$C$7)/$K167</f>
        <v>3.6111111111111112</v>
      </c>
      <c r="O167" s="28">
        <f t="shared" ref="O167:O188" si="260">($F$7-$B$7-0.06*($D167/12))/$K167</f>
        <v>2.5138888888888888</v>
      </c>
      <c r="P167" s="2">
        <f t="shared" ref="P167:P188" si="261">($G$7-$B$7-0.06*$D167/12)/$K167</f>
        <v>10.847222222222221</v>
      </c>
      <c r="Q167" s="2">
        <f t="shared" si="235"/>
        <v>10.066666666666666</v>
      </c>
      <c r="R167" s="28">
        <f t="shared" ref="R167:R188" si="262">IF($A167&lt;$M167,$Q167,$Q167+$L$7)</f>
        <v>14.066666666666666</v>
      </c>
      <c r="S167" s="2">
        <f t="shared" ref="S167:S188" si="263">IF($A167&lt;$N167,$Q167,$Q167+$E$7)</f>
        <v>16.066666666666666</v>
      </c>
      <c r="T167" s="2">
        <f t="shared" ref="T167:T188" si="264">$B$7+$K167*$A167+0.06*$D167/12</f>
        <v>9.3833333333333346</v>
      </c>
      <c r="U167" s="2">
        <f t="shared" si="236"/>
        <v>13.383333333333335</v>
      </c>
      <c r="V167" s="2">
        <f t="shared" si="237"/>
        <v>23.383333333333333</v>
      </c>
      <c r="W167" s="7">
        <f>IF($A167&lt;$N167,0.5,1)</f>
        <v>1</v>
      </c>
      <c r="X167" s="2">
        <f t="shared" si="238"/>
        <v>265.21819240435423</v>
      </c>
      <c r="Y167" s="2">
        <f t="shared" si="239"/>
        <v>290.54686006314495</v>
      </c>
      <c r="Z167" s="2">
        <f t="shared" ref="Z167:Z188" si="265">(2*$W167*$H$7*(1+$L167)*$J167)/($S167*$V167)</f>
        <v>212.85508527961719</v>
      </c>
      <c r="AA167" s="2">
        <f t="shared" si="240"/>
        <v>806.7053352299107</v>
      </c>
      <c r="AB167" s="2">
        <f t="shared" si="241"/>
        <v>883.74669935873249</v>
      </c>
      <c r="AC167" s="2">
        <f t="shared" si="242"/>
        <v>647.43421772550221</v>
      </c>
      <c r="AD167" s="2">
        <f t="shared" si="243"/>
        <v>806.7053352299107</v>
      </c>
      <c r="AE167" s="2">
        <f t="shared" si="244"/>
        <v>883.74669935873249</v>
      </c>
      <c r="AF167" s="27">
        <f t="shared" ref="AF167:AF188" si="266">IF($A167&lt;$M167,0.5,1)</f>
        <v>1</v>
      </c>
      <c r="AG167" s="28">
        <f t="shared" si="245"/>
        <v>26.06666666666667</v>
      </c>
      <c r="AH167" s="28">
        <f t="shared" si="246"/>
        <v>252.43911678297539</v>
      </c>
      <c r="AI167" s="28">
        <f t="shared" si="247"/>
        <v>272.45347131052586</v>
      </c>
      <c r="AJ167" s="28">
        <f t="shared" si="248"/>
        <v>276.54736680575803</v>
      </c>
      <c r="AK167" s="28">
        <f t="shared" si="249"/>
        <v>298.47311711516591</v>
      </c>
      <c r="AL167" s="28">
        <f>($AF167*4*$H$7*(1+$L167))/($AG167*$V167)</f>
        <v>218.66187362484118</v>
      </c>
      <c r="AM167" s="28">
        <f t="shared" si="250"/>
        <v>767.83564688155013</v>
      </c>
      <c r="AN167" s="28">
        <f t="shared" si="251"/>
        <v>828.71264190284944</v>
      </c>
      <c r="AO167" s="28">
        <f t="shared" si="252"/>
        <v>841.16490736751393</v>
      </c>
      <c r="AP167" s="28">
        <f t="shared" si="253"/>
        <v>907.85573122529627</v>
      </c>
      <c r="AQ167" s="28">
        <f t="shared" si="254"/>
        <v>665.0965322755585</v>
      </c>
      <c r="AR167" s="28">
        <f t="shared" ref="AR167:AR188" si="267">MAX($AM167,$AN167,$AO167,$AP167,$AQ167)</f>
        <v>907.85573122529627</v>
      </c>
      <c r="AS167" s="27">
        <f t="shared" si="255"/>
        <v>907.85573122529627</v>
      </c>
      <c r="AT167" s="2">
        <f t="shared" ref="AT167:AT188" si="268">PI()*($B167/(2*12))^2*62.4</f>
        <v>196.03538158400309</v>
      </c>
      <c r="AU167" s="33">
        <f t="shared" ref="AU167:AU188" si="269">0.23*($N$7/$H167)*(1+0.35*$N$7*($F167/$A167))</f>
        <v>0.16809508928571432</v>
      </c>
      <c r="AV167" s="33">
        <f t="shared" ref="AV167:AV188" si="270">IF(AU167&gt;0.33,0.33,AU167)</f>
        <v>0.16809508928571432</v>
      </c>
      <c r="AW167" s="2">
        <f t="shared" ref="AW167:AW188" si="271">$Q$7/($P$7-$O$7*AV167)</f>
        <v>2.3907789216528692</v>
      </c>
      <c r="AX167" s="7">
        <v>2.2000000000000002</v>
      </c>
      <c r="AY167" s="3">
        <f t="shared" ref="AY167:AY188" si="272">(12/$D167)*(($I167+$AT167)/$AW167+$AS167/$AX167)</f>
        <v>796.32930055970996</v>
      </c>
    </row>
    <row r="168" spans="1:51" ht="20.25" x14ac:dyDescent="0.3">
      <c r="A168" s="7">
        <v>7</v>
      </c>
      <c r="B168" s="7">
        <v>27</v>
      </c>
      <c r="C168" s="27">
        <v>22</v>
      </c>
      <c r="D168" s="27">
        <v>34</v>
      </c>
      <c r="E168" s="7">
        <v>3.5</v>
      </c>
      <c r="F168" s="2">
        <f t="shared" si="256"/>
        <v>3.4166666666666665</v>
      </c>
      <c r="G168" s="2">
        <f t="shared" si="233"/>
        <v>2870</v>
      </c>
      <c r="H168" s="2">
        <v>1.4</v>
      </c>
      <c r="I168" s="7">
        <f t="shared" si="234"/>
        <v>4017.9999999999995</v>
      </c>
      <c r="J168" s="7">
        <v>1.2</v>
      </c>
      <c r="K168" s="4">
        <f t="shared" ref="K168:K178" si="273">(1.75-1.15)*(($D168-24)/(96-24))+1.15</f>
        <v>1.2333333333333332</v>
      </c>
      <c r="L168" s="7">
        <f t="shared" si="257"/>
        <v>4.1250000000000002E-2</v>
      </c>
      <c r="M168" s="2">
        <f t="shared" si="258"/>
        <v>1.8918918918918919</v>
      </c>
      <c r="N168" s="2">
        <f t="shared" si="259"/>
        <v>3.5135135135135136</v>
      </c>
      <c r="O168" s="28">
        <f t="shared" si="260"/>
        <v>2.42972972972973</v>
      </c>
      <c r="P168" s="2">
        <f t="shared" si="261"/>
        <v>10.53783783783784</v>
      </c>
      <c r="Q168" s="2">
        <f t="shared" si="235"/>
        <v>10.299999999999999</v>
      </c>
      <c r="R168" s="28">
        <f t="shared" si="262"/>
        <v>14.299999999999999</v>
      </c>
      <c r="S168" s="2">
        <f t="shared" si="263"/>
        <v>16.299999999999997</v>
      </c>
      <c r="T168" s="2">
        <f t="shared" si="264"/>
        <v>9.6366666666666667</v>
      </c>
      <c r="U168" s="2">
        <f t="shared" si="236"/>
        <v>13.636666666666667</v>
      </c>
      <c r="V168" s="2">
        <f t="shared" si="237"/>
        <v>23.636666666666667</v>
      </c>
      <c r="W168" s="7">
        <f t="shared" ref="W168:W188" si="274">IF($A168&lt;$N168,0.5,1)</f>
        <v>1</v>
      </c>
      <c r="X168" s="2">
        <f t="shared" si="238"/>
        <v>254.54923572839769</v>
      </c>
      <c r="Y168" s="2">
        <f t="shared" si="239"/>
        <v>281.06737369026433</v>
      </c>
      <c r="Z168" s="2">
        <f t="shared" si="265"/>
        <v>207.55939655642297</v>
      </c>
      <c r="AA168" s="2">
        <f t="shared" si="240"/>
        <v>869.70988873869203</v>
      </c>
      <c r="AB168" s="2">
        <f t="shared" si="241"/>
        <v>960.31352677506982</v>
      </c>
      <c r="AC168" s="2">
        <f t="shared" si="242"/>
        <v>709.1612715677785</v>
      </c>
      <c r="AD168" s="2">
        <f t="shared" si="243"/>
        <v>869.70988873869203</v>
      </c>
      <c r="AE168" s="2">
        <f t="shared" si="244"/>
        <v>960.31352677506982</v>
      </c>
      <c r="AF168" s="27">
        <f t="shared" si="266"/>
        <v>1</v>
      </c>
      <c r="AG168" s="28">
        <f t="shared" si="245"/>
        <v>26.3</v>
      </c>
      <c r="AH168" s="28">
        <f t="shared" si="246"/>
        <v>241.79210619888588</v>
      </c>
      <c r="AI168" s="28">
        <f t="shared" si="247"/>
        <v>262.93742347103176</v>
      </c>
      <c r="AJ168" s="28">
        <f t="shared" si="248"/>
        <v>266.98124657058906</v>
      </c>
      <c r="AK168" s="28">
        <f t="shared" si="249"/>
        <v>290.32941642276978</v>
      </c>
      <c r="AL168" s="28">
        <f t="shared" ref="AL168:AL188" si="275">($AF168*4*$H$7*(1+$L168))/($AG168*$V168)</f>
        <v>214.39912318565865</v>
      </c>
      <c r="AM168" s="28">
        <f t="shared" si="250"/>
        <v>826.12302951286006</v>
      </c>
      <c r="AN168" s="28">
        <f t="shared" si="251"/>
        <v>898.36953019269185</v>
      </c>
      <c r="AO168" s="28">
        <f t="shared" si="252"/>
        <v>912.18592578284597</v>
      </c>
      <c r="AP168" s="28">
        <f t="shared" si="253"/>
        <v>991.95883944446336</v>
      </c>
      <c r="AQ168" s="28">
        <f t="shared" si="254"/>
        <v>732.53033755100034</v>
      </c>
      <c r="AR168" s="28">
        <f t="shared" si="267"/>
        <v>991.95883944446336</v>
      </c>
      <c r="AS168" s="27">
        <f t="shared" si="255"/>
        <v>991.95883944446336</v>
      </c>
      <c r="AT168" s="2">
        <f t="shared" si="268"/>
        <v>248.1072798172539</v>
      </c>
      <c r="AU168" s="33">
        <f t="shared" si="269"/>
        <v>0.17059017857142861</v>
      </c>
      <c r="AV168" s="33">
        <f t="shared" si="270"/>
        <v>0.17059017857142861</v>
      </c>
      <c r="AW168" s="2">
        <f t="shared" si="271"/>
        <v>2.395278088924472</v>
      </c>
      <c r="AX168" s="7">
        <v>2.2000000000000002</v>
      </c>
      <c r="AY168" s="3">
        <f t="shared" si="272"/>
        <v>787.74325733148623</v>
      </c>
    </row>
    <row r="169" spans="1:51" ht="20.25" x14ac:dyDescent="0.3">
      <c r="A169" s="7">
        <v>7</v>
      </c>
      <c r="B169" s="7">
        <v>30</v>
      </c>
      <c r="C169" s="37">
        <v>24</v>
      </c>
      <c r="D169" s="37">
        <v>38</v>
      </c>
      <c r="E169" s="7">
        <v>3.75</v>
      </c>
      <c r="F169" s="2">
        <f t="shared" si="256"/>
        <v>3.7916666666666665</v>
      </c>
      <c r="G169" s="2">
        <f t="shared" si="233"/>
        <v>3185</v>
      </c>
      <c r="H169" s="2">
        <v>1.4</v>
      </c>
      <c r="I169" s="7">
        <f t="shared" si="234"/>
        <v>4459</v>
      </c>
      <c r="J169" s="7">
        <v>1.2</v>
      </c>
      <c r="K169" s="4">
        <f t="shared" si="273"/>
        <v>1.2666666666666666</v>
      </c>
      <c r="L169" s="7">
        <f t="shared" si="257"/>
        <v>4.1250000000000002E-2</v>
      </c>
      <c r="M169" s="2">
        <f t="shared" si="258"/>
        <v>1.8421052631578947</v>
      </c>
      <c r="N169" s="2">
        <f t="shared" si="259"/>
        <v>3.4210526315789473</v>
      </c>
      <c r="O169" s="28">
        <f t="shared" si="260"/>
        <v>2.35</v>
      </c>
      <c r="P169" s="2">
        <f t="shared" si="261"/>
        <v>10.244736842105263</v>
      </c>
      <c r="Q169" s="2">
        <f t="shared" si="235"/>
        <v>10.533333333333333</v>
      </c>
      <c r="R169" s="28">
        <f t="shared" si="262"/>
        <v>14.533333333333333</v>
      </c>
      <c r="S169" s="2">
        <f t="shared" si="263"/>
        <v>16.533333333333331</v>
      </c>
      <c r="T169" s="2">
        <f t="shared" si="264"/>
        <v>9.89</v>
      </c>
      <c r="U169" s="2">
        <f t="shared" si="236"/>
        <v>13.89</v>
      </c>
      <c r="V169" s="2">
        <f t="shared" si="237"/>
        <v>23.89</v>
      </c>
      <c r="W169" s="7">
        <f t="shared" si="274"/>
        <v>1</v>
      </c>
      <c r="X169" s="2">
        <f t="shared" si="238"/>
        <v>244.52852343520661</v>
      </c>
      <c r="Y169" s="2">
        <f t="shared" si="239"/>
        <v>272.04678464432521</v>
      </c>
      <c r="Z169" s="2">
        <f t="shared" si="265"/>
        <v>202.46020065083246</v>
      </c>
      <c r="AA169" s="2">
        <f t="shared" si="240"/>
        <v>927.17065135849168</v>
      </c>
      <c r="AB169" s="2">
        <f t="shared" si="241"/>
        <v>1031.5107251097331</v>
      </c>
      <c r="AC169" s="2">
        <f t="shared" si="242"/>
        <v>767.66159413440641</v>
      </c>
      <c r="AD169" s="2">
        <f t="shared" si="243"/>
        <v>927.17065135849168</v>
      </c>
      <c r="AE169" s="2">
        <f t="shared" si="244"/>
        <v>1031.5107251097331</v>
      </c>
      <c r="AF169" s="27">
        <f t="shared" si="266"/>
        <v>1</v>
      </c>
      <c r="AG169" s="28">
        <f t="shared" si="245"/>
        <v>26.533333333333335</v>
      </c>
      <c r="AH169" s="28">
        <f t="shared" si="246"/>
        <v>231.81603139117448</v>
      </c>
      <c r="AI169" s="28">
        <f t="shared" si="247"/>
        <v>253.94922031797003</v>
      </c>
      <c r="AJ169" s="28">
        <f t="shared" si="248"/>
        <v>257.90367963223491</v>
      </c>
      <c r="AK169" s="28">
        <f t="shared" si="249"/>
        <v>282.52764904435782</v>
      </c>
      <c r="AL169" s="28">
        <f t="shared" si="275"/>
        <v>210.26017488026147</v>
      </c>
      <c r="AM169" s="28">
        <f t="shared" si="250"/>
        <v>878.96911902486988</v>
      </c>
      <c r="AN169" s="28">
        <f t="shared" si="251"/>
        <v>962.89079370563638</v>
      </c>
      <c r="AO169" s="28">
        <f t="shared" si="252"/>
        <v>977.88478527222401</v>
      </c>
      <c r="AP169" s="28">
        <f t="shared" si="253"/>
        <v>1071.25066929319</v>
      </c>
      <c r="AQ169" s="28">
        <f t="shared" si="254"/>
        <v>797.23649642099144</v>
      </c>
      <c r="AR169" s="28">
        <f t="shared" si="267"/>
        <v>1071.25066929319</v>
      </c>
      <c r="AS169" s="27">
        <f t="shared" si="255"/>
        <v>1071.25066929319</v>
      </c>
      <c r="AT169" s="2">
        <f t="shared" si="268"/>
        <v>306.30528372500481</v>
      </c>
      <c r="AU169" s="33">
        <f t="shared" si="269"/>
        <v>0.1730852678571429</v>
      </c>
      <c r="AV169" s="33">
        <f t="shared" si="270"/>
        <v>0.1730852678571429</v>
      </c>
      <c r="AW169" s="2">
        <f t="shared" si="271"/>
        <v>2.3997942219404313</v>
      </c>
      <c r="AX169" s="7">
        <v>2.2000000000000002</v>
      </c>
      <c r="AY169" s="3">
        <f t="shared" si="272"/>
        <v>780.83565709196125</v>
      </c>
    </row>
    <row r="170" spans="1:51" ht="20.25" x14ac:dyDescent="0.3">
      <c r="A170" s="7">
        <v>7</v>
      </c>
      <c r="B170" s="7">
        <v>33</v>
      </c>
      <c r="C170" s="37">
        <v>27</v>
      </c>
      <c r="D170" s="37">
        <v>42</v>
      </c>
      <c r="E170" s="7">
        <v>3.75</v>
      </c>
      <c r="F170" s="2">
        <f t="shared" si="256"/>
        <v>4.125</v>
      </c>
      <c r="G170" s="2">
        <f t="shared" si="233"/>
        <v>3465</v>
      </c>
      <c r="H170" s="2">
        <v>1.4</v>
      </c>
      <c r="I170" s="7">
        <f t="shared" si="234"/>
        <v>4851</v>
      </c>
      <c r="J170" s="7">
        <v>1.2</v>
      </c>
      <c r="K170" s="4">
        <f t="shared" si="273"/>
        <v>1.2999999999999998</v>
      </c>
      <c r="L170" s="7">
        <f t="shared" si="257"/>
        <v>4.1250000000000002E-2</v>
      </c>
      <c r="M170" s="2">
        <f t="shared" si="258"/>
        <v>1.7948717948717949</v>
      </c>
      <c r="N170" s="2">
        <f t="shared" si="259"/>
        <v>3.3333333333333335</v>
      </c>
      <c r="O170" s="28">
        <f t="shared" si="260"/>
        <v>2.2743589743589747</v>
      </c>
      <c r="P170" s="2">
        <f t="shared" si="261"/>
        <v>9.9666666666666668</v>
      </c>
      <c r="Q170" s="2">
        <f t="shared" si="235"/>
        <v>10.766666666666664</v>
      </c>
      <c r="R170" s="28">
        <f t="shared" si="262"/>
        <v>14.766666666666664</v>
      </c>
      <c r="S170" s="2">
        <f t="shared" si="263"/>
        <v>16.766666666666666</v>
      </c>
      <c r="T170" s="2">
        <f t="shared" si="264"/>
        <v>10.143333333333333</v>
      </c>
      <c r="U170" s="2">
        <f t="shared" si="236"/>
        <v>14.143333333333333</v>
      </c>
      <c r="V170" s="2">
        <f t="shared" si="237"/>
        <v>24.143333333333331</v>
      </c>
      <c r="W170" s="7">
        <f t="shared" si="274"/>
        <v>1</v>
      </c>
      <c r="X170" s="2">
        <f t="shared" si="238"/>
        <v>235.10334640203476</v>
      </c>
      <c r="Y170" s="2">
        <f t="shared" si="239"/>
        <v>263.45579598065626</v>
      </c>
      <c r="Z170" s="2">
        <f t="shared" si="265"/>
        <v>197.54783462692029</v>
      </c>
      <c r="AA170" s="2">
        <f t="shared" si="240"/>
        <v>969.80130390839338</v>
      </c>
      <c r="AB170" s="2">
        <f t="shared" si="241"/>
        <v>1086.7551584202072</v>
      </c>
      <c r="AC170" s="2">
        <f t="shared" si="242"/>
        <v>814.88481783604618</v>
      </c>
      <c r="AD170" s="2">
        <f t="shared" si="243"/>
        <v>969.80130390839338</v>
      </c>
      <c r="AE170" s="2">
        <f t="shared" si="244"/>
        <v>1086.7551584202072</v>
      </c>
      <c r="AF170" s="27">
        <f t="shared" si="266"/>
        <v>1</v>
      </c>
      <c r="AG170" s="28">
        <f t="shared" si="245"/>
        <v>26.766666666666666</v>
      </c>
      <c r="AH170" s="28">
        <f t="shared" si="246"/>
        <v>222.45482174609387</v>
      </c>
      <c r="AI170" s="28">
        <f t="shared" si="247"/>
        <v>245.44828401872869</v>
      </c>
      <c r="AJ170" s="28">
        <f t="shared" si="248"/>
        <v>249.28191380411988</v>
      </c>
      <c r="AK170" s="28">
        <f t="shared" si="249"/>
        <v>275.04828845635143</v>
      </c>
      <c r="AL170" s="28">
        <f t="shared" si="275"/>
        <v>206.24026736683456</v>
      </c>
      <c r="AM170" s="28">
        <f t="shared" si="250"/>
        <v>917.62613970263726</v>
      </c>
      <c r="AN170" s="28">
        <f t="shared" si="251"/>
        <v>1012.4741715772558</v>
      </c>
      <c r="AO170" s="28">
        <f t="shared" si="252"/>
        <v>1028.2878944419945</v>
      </c>
      <c r="AP170" s="28">
        <f t="shared" si="253"/>
        <v>1134.5741898824497</v>
      </c>
      <c r="AQ170" s="28">
        <f t="shared" si="254"/>
        <v>850.74110288819259</v>
      </c>
      <c r="AR170" s="28">
        <f t="shared" si="267"/>
        <v>1134.5741898824497</v>
      </c>
      <c r="AS170" s="27">
        <f t="shared" si="255"/>
        <v>1134.5741898824497</v>
      </c>
      <c r="AT170" s="2">
        <f t="shared" si="268"/>
        <v>370.62939330725584</v>
      </c>
      <c r="AU170" s="33">
        <f t="shared" si="269"/>
        <v>0.17530312500000003</v>
      </c>
      <c r="AV170" s="33">
        <f t="shared" si="270"/>
        <v>0.17530312500000003</v>
      </c>
      <c r="AW170" s="2">
        <f t="shared" si="271"/>
        <v>2.4038228829543837</v>
      </c>
      <c r="AX170" s="7">
        <v>2.2000000000000002</v>
      </c>
      <c r="AY170" s="3">
        <f t="shared" si="272"/>
        <v>767.98125630027346</v>
      </c>
    </row>
    <row r="171" spans="1:51" ht="20.25" x14ac:dyDescent="0.3">
      <c r="A171" s="7">
        <v>7</v>
      </c>
      <c r="B171" s="7">
        <v>36</v>
      </c>
      <c r="C171" s="37">
        <v>29</v>
      </c>
      <c r="D171" s="37">
        <v>45</v>
      </c>
      <c r="E171" s="7">
        <v>4.5</v>
      </c>
      <c r="F171" s="2">
        <f t="shared" si="256"/>
        <v>4.5</v>
      </c>
      <c r="G171" s="2">
        <f t="shared" si="233"/>
        <v>3780</v>
      </c>
      <c r="H171" s="2">
        <v>1.4</v>
      </c>
      <c r="I171" s="7">
        <f t="shared" si="234"/>
        <v>5292</v>
      </c>
      <c r="J171" s="7">
        <v>1.2</v>
      </c>
      <c r="K171" s="4">
        <f t="shared" si="273"/>
        <v>1.325</v>
      </c>
      <c r="L171" s="7">
        <f t="shared" si="257"/>
        <v>4.1250000000000002E-2</v>
      </c>
      <c r="M171" s="2">
        <f t="shared" si="258"/>
        <v>1.7610062893081759</v>
      </c>
      <c r="N171" s="2">
        <f t="shared" si="259"/>
        <v>3.2704402515723268</v>
      </c>
      <c r="O171" s="28">
        <f t="shared" si="260"/>
        <v>2.2201257861635217</v>
      </c>
      <c r="P171" s="2">
        <f t="shared" si="261"/>
        <v>9.7672955974842761</v>
      </c>
      <c r="Q171" s="2">
        <f t="shared" si="235"/>
        <v>10.941666666666666</v>
      </c>
      <c r="R171" s="28">
        <f t="shared" si="262"/>
        <v>14.941666666666666</v>
      </c>
      <c r="S171" s="2">
        <f t="shared" si="263"/>
        <v>16.941666666666666</v>
      </c>
      <c r="T171" s="2">
        <f t="shared" si="264"/>
        <v>10.333333333333334</v>
      </c>
      <c r="U171" s="2">
        <f t="shared" si="236"/>
        <v>14.333333333333334</v>
      </c>
      <c r="V171" s="2">
        <f t="shared" si="237"/>
        <v>24.333333333333336</v>
      </c>
      <c r="W171" s="7">
        <f t="shared" si="274"/>
        <v>1</v>
      </c>
      <c r="X171" s="2">
        <f t="shared" si="238"/>
        <v>228.39661710803992</v>
      </c>
      <c r="Y171" s="2">
        <f t="shared" si="239"/>
        <v>257.27816607373683</v>
      </c>
      <c r="Z171" s="2">
        <f t="shared" si="265"/>
        <v>193.98068850271881</v>
      </c>
      <c r="AA171" s="2">
        <f t="shared" si="240"/>
        <v>1027.7847769861796</v>
      </c>
      <c r="AB171" s="2">
        <f t="shared" si="241"/>
        <v>1157.7517473318157</v>
      </c>
      <c r="AC171" s="2">
        <f t="shared" si="242"/>
        <v>872.9130982622346</v>
      </c>
      <c r="AD171" s="2">
        <f t="shared" si="243"/>
        <v>1027.7847769861796</v>
      </c>
      <c r="AE171" s="2">
        <f t="shared" si="244"/>
        <v>1157.7517473318157</v>
      </c>
      <c r="AF171" s="27">
        <f t="shared" si="266"/>
        <v>1</v>
      </c>
      <c r="AG171" s="28">
        <f t="shared" si="245"/>
        <v>26.94166666666667</v>
      </c>
      <c r="AH171" s="28">
        <f t="shared" si="246"/>
        <v>215.80699134627491</v>
      </c>
      <c r="AI171" s="28">
        <f t="shared" si="247"/>
        <v>239.37020444408961</v>
      </c>
      <c r="AJ171" s="28">
        <f t="shared" si="248"/>
        <v>243.0965382170975</v>
      </c>
      <c r="AK171" s="28">
        <f t="shared" si="249"/>
        <v>269.63940180838586</v>
      </c>
      <c r="AL171" s="28">
        <f t="shared" si="275"/>
        <v>203.30072158265145</v>
      </c>
      <c r="AM171" s="28">
        <f t="shared" si="250"/>
        <v>971.13146105823716</v>
      </c>
      <c r="AN171" s="28">
        <f t="shared" si="251"/>
        <v>1077.1659199984033</v>
      </c>
      <c r="AO171" s="28">
        <f t="shared" si="252"/>
        <v>1093.9344219769387</v>
      </c>
      <c r="AP171" s="28">
        <f t="shared" si="253"/>
        <v>1213.3773081377362</v>
      </c>
      <c r="AQ171" s="28">
        <f t="shared" si="254"/>
        <v>914.85324712193153</v>
      </c>
      <c r="AR171" s="28">
        <f t="shared" si="267"/>
        <v>1213.3773081377362</v>
      </c>
      <c r="AS171" s="27">
        <f t="shared" si="255"/>
        <v>1213.3773081377362</v>
      </c>
      <c r="AT171" s="2">
        <f t="shared" si="268"/>
        <v>441.07960856400695</v>
      </c>
      <c r="AU171" s="33">
        <f t="shared" si="269"/>
        <v>0.17779821428571432</v>
      </c>
      <c r="AV171" s="33">
        <f t="shared" si="270"/>
        <v>0.17779821428571432</v>
      </c>
      <c r="AW171" s="2">
        <f t="shared" si="271"/>
        <v>2.4083713252848402</v>
      </c>
      <c r="AX171" s="7">
        <v>2.2000000000000002</v>
      </c>
      <c r="AY171" s="3">
        <f t="shared" si="272"/>
        <v>781.87068587441547</v>
      </c>
    </row>
    <row r="172" spans="1:51" ht="20.25" x14ac:dyDescent="0.3">
      <c r="A172" s="7">
        <v>7</v>
      </c>
      <c r="B172" s="7">
        <v>39</v>
      </c>
      <c r="C172" s="37">
        <v>32</v>
      </c>
      <c r="D172" s="37">
        <v>49</v>
      </c>
      <c r="E172" s="7">
        <v>4.75</v>
      </c>
      <c r="F172" s="2">
        <f t="shared" si="256"/>
        <v>4.875</v>
      </c>
      <c r="G172" s="2">
        <f t="shared" si="233"/>
        <v>4095</v>
      </c>
      <c r="H172" s="2">
        <v>1.4</v>
      </c>
      <c r="I172" s="7">
        <f t="shared" si="234"/>
        <v>5733</v>
      </c>
      <c r="J172" s="7">
        <v>1.2</v>
      </c>
      <c r="K172" s="4">
        <f t="shared" si="273"/>
        <v>1.3583333333333334</v>
      </c>
      <c r="L172" s="7">
        <f t="shared" si="257"/>
        <v>4.1250000000000002E-2</v>
      </c>
      <c r="M172" s="2">
        <f t="shared" si="258"/>
        <v>1.7177914110429444</v>
      </c>
      <c r="N172" s="2">
        <f t="shared" si="259"/>
        <v>3.1901840490797544</v>
      </c>
      <c r="O172" s="28">
        <f t="shared" si="260"/>
        <v>2.1509202453987726</v>
      </c>
      <c r="P172" s="2">
        <f t="shared" si="261"/>
        <v>9.5128834355828218</v>
      </c>
      <c r="Q172" s="2">
        <f t="shared" si="235"/>
        <v>11.174999999999999</v>
      </c>
      <c r="R172" s="28">
        <f t="shared" si="262"/>
        <v>15.174999999999999</v>
      </c>
      <c r="S172" s="2">
        <f t="shared" si="263"/>
        <v>17.174999999999997</v>
      </c>
      <c r="T172" s="2">
        <f t="shared" si="264"/>
        <v>10.586666666666666</v>
      </c>
      <c r="U172" s="2">
        <f t="shared" si="236"/>
        <v>14.586666666666666</v>
      </c>
      <c r="V172" s="2">
        <f t="shared" si="237"/>
        <v>24.586666666666666</v>
      </c>
      <c r="W172" s="7">
        <f t="shared" si="274"/>
        <v>1</v>
      </c>
      <c r="X172" s="2">
        <f t="shared" si="238"/>
        <v>219.90254419059985</v>
      </c>
      <c r="Y172" s="2">
        <f t="shared" si="239"/>
        <v>249.37531433863157</v>
      </c>
      <c r="Z172" s="2">
        <f t="shared" si="265"/>
        <v>189.37377449819553</v>
      </c>
      <c r="AA172" s="2">
        <f t="shared" si="240"/>
        <v>1072.0249029291742</v>
      </c>
      <c r="AB172" s="2">
        <f t="shared" si="241"/>
        <v>1215.7046574008289</v>
      </c>
      <c r="AC172" s="2">
        <f t="shared" si="242"/>
        <v>923.19715067870322</v>
      </c>
      <c r="AD172" s="2">
        <f t="shared" si="243"/>
        <v>1072.0249029291742</v>
      </c>
      <c r="AE172" s="2">
        <f t="shared" si="244"/>
        <v>1215.7046574008289</v>
      </c>
      <c r="AF172" s="27">
        <f t="shared" si="266"/>
        <v>1</v>
      </c>
      <c r="AG172" s="28">
        <f t="shared" si="245"/>
        <v>27.175000000000001</v>
      </c>
      <c r="AH172" s="28">
        <f t="shared" si="246"/>
        <v>207.40396466082109</v>
      </c>
      <c r="AI172" s="28">
        <f t="shared" si="247"/>
        <v>231.63607460739357</v>
      </c>
      <c r="AJ172" s="28">
        <f t="shared" si="248"/>
        <v>235.20159383668297</v>
      </c>
      <c r="AK172" s="28">
        <f t="shared" si="249"/>
        <v>262.6814488663598</v>
      </c>
      <c r="AL172" s="28">
        <f t="shared" si="275"/>
        <v>199.47835492220224</v>
      </c>
      <c r="AM172" s="28">
        <f t="shared" si="250"/>
        <v>1011.0943277215029</v>
      </c>
      <c r="AN172" s="28">
        <f t="shared" si="251"/>
        <v>1129.2258637110435</v>
      </c>
      <c r="AO172" s="28">
        <f t="shared" si="252"/>
        <v>1146.6077699538296</v>
      </c>
      <c r="AP172" s="28">
        <f t="shared" si="253"/>
        <v>1280.5720632235041</v>
      </c>
      <c r="AQ172" s="28">
        <f t="shared" si="254"/>
        <v>972.45698024573596</v>
      </c>
      <c r="AR172" s="28">
        <f t="shared" si="267"/>
        <v>1280.5720632235041</v>
      </c>
      <c r="AS172" s="27">
        <f t="shared" si="255"/>
        <v>1280.5720632235041</v>
      </c>
      <c r="AT172" s="2">
        <f t="shared" si="268"/>
        <v>517.65592949525819</v>
      </c>
      <c r="AU172" s="33">
        <f t="shared" si="269"/>
        <v>0.18029330357142859</v>
      </c>
      <c r="AV172" s="33">
        <f t="shared" si="270"/>
        <v>0.18029330357142859</v>
      </c>
      <c r="AW172" s="2">
        <f t="shared" si="271"/>
        <v>2.4129370131019181</v>
      </c>
      <c r="AX172" s="7">
        <v>2.2000000000000002</v>
      </c>
      <c r="AY172" s="3">
        <f t="shared" si="272"/>
        <v>776.95210307720242</v>
      </c>
    </row>
    <row r="173" spans="1:51" ht="20.25" x14ac:dyDescent="0.3">
      <c r="A173" s="7">
        <v>7</v>
      </c>
      <c r="B173" s="7">
        <v>42</v>
      </c>
      <c r="C173" s="37">
        <v>34</v>
      </c>
      <c r="D173" s="37">
        <v>53</v>
      </c>
      <c r="E173" s="7">
        <v>5</v>
      </c>
      <c r="F173" s="2">
        <f t="shared" si="256"/>
        <v>5.25</v>
      </c>
      <c r="G173" s="2">
        <f t="shared" si="233"/>
        <v>4410</v>
      </c>
      <c r="H173" s="2">
        <v>1.4</v>
      </c>
      <c r="I173" s="7">
        <f t="shared" si="234"/>
        <v>6174</v>
      </c>
      <c r="J173" s="7">
        <v>1.2</v>
      </c>
      <c r="K173" s="4">
        <f t="shared" si="273"/>
        <v>1.3916666666666666</v>
      </c>
      <c r="L173" s="7">
        <f t="shared" si="257"/>
        <v>4.1250000000000002E-2</v>
      </c>
      <c r="M173" s="2">
        <f t="shared" si="258"/>
        <v>1.6766467065868262</v>
      </c>
      <c r="N173" s="2">
        <f t="shared" si="259"/>
        <v>3.1137724550898205</v>
      </c>
      <c r="O173" s="28">
        <f t="shared" si="260"/>
        <v>2.0850299401197603</v>
      </c>
      <c r="P173" s="2">
        <f t="shared" si="261"/>
        <v>9.2706586826347301</v>
      </c>
      <c r="Q173" s="2">
        <f t="shared" si="235"/>
        <v>11.408333333333333</v>
      </c>
      <c r="R173" s="28">
        <f t="shared" si="262"/>
        <v>15.408333333333333</v>
      </c>
      <c r="S173" s="2">
        <f t="shared" si="263"/>
        <v>17.408333333333331</v>
      </c>
      <c r="T173" s="2">
        <f t="shared" si="264"/>
        <v>10.840000000000002</v>
      </c>
      <c r="U173" s="2">
        <f t="shared" si="236"/>
        <v>14.840000000000002</v>
      </c>
      <c r="V173" s="2">
        <f t="shared" si="237"/>
        <v>24.840000000000003</v>
      </c>
      <c r="W173" s="7">
        <f t="shared" si="274"/>
        <v>1</v>
      </c>
      <c r="X173" s="2">
        <f t="shared" si="238"/>
        <v>211.88478040835938</v>
      </c>
      <c r="Y173" s="2">
        <f t="shared" si="239"/>
        <v>241.83278087375919</v>
      </c>
      <c r="Z173" s="2">
        <f t="shared" si="265"/>
        <v>184.93003378636197</v>
      </c>
      <c r="AA173" s="2">
        <f t="shared" si="240"/>
        <v>1112.3950971438867</v>
      </c>
      <c r="AB173" s="2">
        <f t="shared" si="241"/>
        <v>1269.6220995872357</v>
      </c>
      <c r="AC173" s="2">
        <f t="shared" si="242"/>
        <v>970.88267737840033</v>
      </c>
      <c r="AD173" s="2">
        <f t="shared" si="243"/>
        <v>1112.3950971438867</v>
      </c>
      <c r="AE173" s="2">
        <f t="shared" si="244"/>
        <v>1269.6220995872357</v>
      </c>
      <c r="AF173" s="27">
        <f t="shared" si="266"/>
        <v>1</v>
      </c>
      <c r="AG173" s="28">
        <f t="shared" si="245"/>
        <v>27.408333333333335</v>
      </c>
      <c r="AH173" s="28">
        <f t="shared" si="246"/>
        <v>199.48950165542757</v>
      </c>
      <c r="AI173" s="28">
        <f t="shared" si="247"/>
        <v>224.29680058430253</v>
      </c>
      <c r="AJ173" s="28">
        <f t="shared" si="248"/>
        <v>227.6855413941243</v>
      </c>
      <c r="AK173" s="28">
        <f t="shared" si="249"/>
        <v>255.99912802537901</v>
      </c>
      <c r="AL173" s="28">
        <f t="shared" si="275"/>
        <v>195.76306910900482</v>
      </c>
      <c r="AM173" s="28">
        <f t="shared" si="250"/>
        <v>1047.3198836909949</v>
      </c>
      <c r="AN173" s="28">
        <f t="shared" si="251"/>
        <v>1177.5582030675882</v>
      </c>
      <c r="AO173" s="28">
        <f t="shared" si="252"/>
        <v>1195.3490923191525</v>
      </c>
      <c r="AP173" s="28">
        <f t="shared" si="253"/>
        <v>1343.9954221332398</v>
      </c>
      <c r="AQ173" s="28">
        <f t="shared" si="254"/>
        <v>1027.7561128222753</v>
      </c>
      <c r="AR173" s="28">
        <f t="shared" si="267"/>
        <v>1343.9954221332398</v>
      </c>
      <c r="AS173" s="27">
        <f t="shared" si="255"/>
        <v>1343.9954221332398</v>
      </c>
      <c r="AT173" s="2">
        <f t="shared" si="268"/>
        <v>600.35835610100946</v>
      </c>
      <c r="AU173" s="33">
        <f t="shared" si="269"/>
        <v>0.18278839285714291</v>
      </c>
      <c r="AV173" s="33">
        <f t="shared" si="270"/>
        <v>0.18278839285714291</v>
      </c>
      <c r="AW173" s="2">
        <f t="shared" si="271"/>
        <v>2.4175200446716842</v>
      </c>
      <c r="AX173" s="7">
        <v>2.2000000000000002</v>
      </c>
      <c r="AY173" s="3">
        <f t="shared" si="272"/>
        <v>772.77741785755791</v>
      </c>
    </row>
    <row r="174" spans="1:51" ht="20.25" x14ac:dyDescent="0.3">
      <c r="A174" s="7">
        <v>7</v>
      </c>
      <c r="B174" s="7">
        <v>48</v>
      </c>
      <c r="C174" s="37">
        <v>38</v>
      </c>
      <c r="D174" s="37">
        <v>60</v>
      </c>
      <c r="E174" s="7">
        <v>5.5</v>
      </c>
      <c r="F174" s="2">
        <f t="shared" si="256"/>
        <v>5.916666666666667</v>
      </c>
      <c r="G174" s="2">
        <f t="shared" si="233"/>
        <v>4970</v>
      </c>
      <c r="H174" s="2">
        <v>1.4</v>
      </c>
      <c r="I174" s="7">
        <f t="shared" si="234"/>
        <v>6958</v>
      </c>
      <c r="J174" s="7">
        <v>1.2</v>
      </c>
      <c r="K174" s="4">
        <f t="shared" si="273"/>
        <v>1.45</v>
      </c>
      <c r="L174" s="7">
        <f t="shared" si="257"/>
        <v>4.1250000000000002E-2</v>
      </c>
      <c r="M174" s="2">
        <f t="shared" si="258"/>
        <v>1.6091954022988504</v>
      </c>
      <c r="N174" s="2">
        <f t="shared" si="259"/>
        <v>2.9885057471264367</v>
      </c>
      <c r="O174" s="28">
        <f t="shared" si="260"/>
        <v>1.9770114942528736</v>
      </c>
      <c r="P174" s="2">
        <f t="shared" si="261"/>
        <v>8.8735632183908031</v>
      </c>
      <c r="Q174" s="2">
        <f t="shared" si="235"/>
        <v>11.816666666666666</v>
      </c>
      <c r="R174" s="28">
        <f t="shared" si="262"/>
        <v>15.816666666666666</v>
      </c>
      <c r="S174" s="2">
        <f t="shared" si="263"/>
        <v>17.816666666666666</v>
      </c>
      <c r="T174" s="2">
        <f t="shared" si="264"/>
        <v>11.283333333333335</v>
      </c>
      <c r="U174" s="2">
        <f t="shared" si="236"/>
        <v>15.283333333333335</v>
      </c>
      <c r="V174" s="2">
        <f t="shared" si="237"/>
        <v>25.283333333333335</v>
      </c>
      <c r="W174" s="7">
        <f t="shared" si="274"/>
        <v>1</v>
      </c>
      <c r="X174" s="2">
        <f t="shared" si="238"/>
        <v>198.89431307714517</v>
      </c>
      <c r="Y174" s="2">
        <f t="shared" si="239"/>
        <v>229.43608566185131</v>
      </c>
      <c r="Z174" s="2">
        <f t="shared" si="265"/>
        <v>177.52333546898788</v>
      </c>
      <c r="AA174" s="2">
        <f t="shared" si="240"/>
        <v>1176.791352373109</v>
      </c>
      <c r="AB174" s="2">
        <f t="shared" si="241"/>
        <v>1357.4968401659537</v>
      </c>
      <c r="AC174" s="2">
        <f t="shared" si="242"/>
        <v>1050.3464015248451</v>
      </c>
      <c r="AD174" s="2">
        <f t="shared" si="243"/>
        <v>1176.791352373109</v>
      </c>
      <c r="AE174" s="2">
        <f t="shared" si="244"/>
        <v>1357.4968401659537</v>
      </c>
      <c r="AF174" s="27">
        <f t="shared" si="266"/>
        <v>1</v>
      </c>
      <c r="AG174" s="28">
        <f t="shared" si="245"/>
        <v>27.81666666666667</v>
      </c>
      <c r="AH174" s="28">
        <f t="shared" si="246"/>
        <v>186.7035657529577</v>
      </c>
      <c r="AI174" s="28">
        <f t="shared" si="247"/>
        <v>212.32077159922926</v>
      </c>
      <c r="AJ174" s="28">
        <f t="shared" si="248"/>
        <v>215.37335403277052</v>
      </c>
      <c r="AK174" s="28">
        <f t="shared" si="249"/>
        <v>244.9242815783094</v>
      </c>
      <c r="AL174" s="28">
        <f t="shared" si="275"/>
        <v>189.50713562647096</v>
      </c>
      <c r="AM174" s="28">
        <f t="shared" si="250"/>
        <v>1104.6627640383331</v>
      </c>
      <c r="AN174" s="28">
        <f t="shared" si="251"/>
        <v>1256.2312319621064</v>
      </c>
      <c r="AO174" s="28">
        <f t="shared" si="252"/>
        <v>1274.2923446938923</v>
      </c>
      <c r="AP174" s="28">
        <f t="shared" si="253"/>
        <v>1449.1353326716639</v>
      </c>
      <c r="AQ174" s="28">
        <f t="shared" si="254"/>
        <v>1121.25055245662</v>
      </c>
      <c r="AR174" s="28">
        <f t="shared" si="267"/>
        <v>1449.1353326716639</v>
      </c>
      <c r="AS174" s="27">
        <f t="shared" si="255"/>
        <v>1449.1353326716639</v>
      </c>
      <c r="AT174" s="2">
        <f t="shared" si="268"/>
        <v>784.14152633601236</v>
      </c>
      <c r="AU174" s="33">
        <f t="shared" si="269"/>
        <v>0.18722410714285714</v>
      </c>
      <c r="AV174" s="33">
        <f t="shared" si="270"/>
        <v>0.18722410714285714</v>
      </c>
      <c r="AW174" s="2">
        <f t="shared" si="271"/>
        <v>2.4257107887509557</v>
      </c>
      <c r="AX174" s="7">
        <v>2.2000000000000002</v>
      </c>
      <c r="AY174" s="3">
        <f t="shared" si="272"/>
        <v>770.07960883242004</v>
      </c>
    </row>
    <row r="175" spans="1:51" ht="20.25" x14ac:dyDescent="0.3">
      <c r="A175" s="7">
        <v>7</v>
      </c>
      <c r="B175" s="7">
        <v>54</v>
      </c>
      <c r="C175" s="37">
        <v>43</v>
      </c>
      <c r="D175" s="37">
        <v>68</v>
      </c>
      <c r="E175" s="7">
        <v>6</v>
      </c>
      <c r="F175" s="2">
        <f t="shared" si="256"/>
        <v>6.666666666666667</v>
      </c>
      <c r="G175" s="2">
        <f t="shared" si="233"/>
        <v>5600</v>
      </c>
      <c r="H175" s="2">
        <v>1.4</v>
      </c>
      <c r="I175" s="7">
        <f t="shared" si="234"/>
        <v>7839.9999999999991</v>
      </c>
      <c r="J175" s="7">
        <v>1.2</v>
      </c>
      <c r="K175" s="4">
        <f t="shared" si="273"/>
        <v>1.5166666666666666</v>
      </c>
      <c r="L175" s="7">
        <f t="shared" si="257"/>
        <v>4.1250000000000002E-2</v>
      </c>
      <c r="M175" s="2">
        <f t="shared" si="258"/>
        <v>1.5384615384615383</v>
      </c>
      <c r="N175" s="2">
        <f t="shared" si="259"/>
        <v>2.8571428571428572</v>
      </c>
      <c r="O175" s="28">
        <f t="shared" si="260"/>
        <v>1.8637362637362638</v>
      </c>
      <c r="P175" s="2">
        <f t="shared" si="261"/>
        <v>8.4571428571428573</v>
      </c>
      <c r="Q175" s="2">
        <f t="shared" si="235"/>
        <v>12.283333333333333</v>
      </c>
      <c r="R175" s="28">
        <f t="shared" si="262"/>
        <v>16.283333333333331</v>
      </c>
      <c r="S175" s="2">
        <f t="shared" si="263"/>
        <v>18.283333333333331</v>
      </c>
      <c r="T175" s="2">
        <f t="shared" si="264"/>
        <v>11.790000000000001</v>
      </c>
      <c r="U175" s="2">
        <f t="shared" si="236"/>
        <v>15.790000000000001</v>
      </c>
      <c r="V175" s="2">
        <f t="shared" si="237"/>
        <v>25.79</v>
      </c>
      <c r="W175" s="7">
        <f t="shared" si="274"/>
        <v>1</v>
      </c>
      <c r="X175" s="2">
        <f t="shared" si="238"/>
        <v>185.48852874251082</v>
      </c>
      <c r="Y175" s="2">
        <f t="shared" si="239"/>
        <v>216.40573086943897</v>
      </c>
      <c r="Z175" s="2">
        <f t="shared" si="265"/>
        <v>169.59362185918593</v>
      </c>
      <c r="AA175" s="2">
        <f t="shared" si="240"/>
        <v>1236.5901916167388</v>
      </c>
      <c r="AB175" s="2">
        <f t="shared" si="241"/>
        <v>1442.7048724629265</v>
      </c>
      <c r="AC175" s="2">
        <f t="shared" si="242"/>
        <v>1130.6241457279064</v>
      </c>
      <c r="AD175" s="2">
        <f t="shared" si="243"/>
        <v>1236.5901916167388</v>
      </c>
      <c r="AE175" s="2">
        <f t="shared" si="244"/>
        <v>1442.7048724629265</v>
      </c>
      <c r="AF175" s="27">
        <f t="shared" si="266"/>
        <v>1</v>
      </c>
      <c r="AG175" s="28">
        <f t="shared" si="245"/>
        <v>28.283333333333335</v>
      </c>
      <c r="AH175" s="28">
        <f t="shared" si="246"/>
        <v>173.55929378244144</v>
      </c>
      <c r="AI175" s="28">
        <f t="shared" si="247"/>
        <v>199.8437596057104</v>
      </c>
      <c r="AJ175" s="28">
        <f t="shared" si="248"/>
        <v>202.48813268830992</v>
      </c>
      <c r="AK175" s="28">
        <f t="shared" si="249"/>
        <v>233.15368961282115</v>
      </c>
      <c r="AL175" s="28">
        <f t="shared" si="275"/>
        <v>182.71872243127768</v>
      </c>
      <c r="AM175" s="28">
        <f t="shared" si="250"/>
        <v>1157.0619585496097</v>
      </c>
      <c r="AN175" s="28">
        <f t="shared" si="251"/>
        <v>1332.291730704736</v>
      </c>
      <c r="AO175" s="28">
        <f t="shared" si="252"/>
        <v>1349.9208845887329</v>
      </c>
      <c r="AP175" s="28">
        <f t="shared" si="253"/>
        <v>1554.3579307521411</v>
      </c>
      <c r="AQ175" s="28">
        <f t="shared" si="254"/>
        <v>1218.124816208518</v>
      </c>
      <c r="AR175" s="28">
        <f t="shared" si="267"/>
        <v>1554.3579307521411</v>
      </c>
      <c r="AS175" s="27">
        <f t="shared" si="255"/>
        <v>1554.3579307521411</v>
      </c>
      <c r="AT175" s="2">
        <f t="shared" si="268"/>
        <v>992.42911926901559</v>
      </c>
      <c r="AU175" s="33">
        <f t="shared" si="269"/>
        <v>0.19221428571428575</v>
      </c>
      <c r="AV175" s="33">
        <f t="shared" si="270"/>
        <v>0.19221428571428575</v>
      </c>
      <c r="AW175" s="2">
        <f t="shared" si="271"/>
        <v>2.4349919716032948</v>
      </c>
      <c r="AX175" s="7">
        <v>2.2000000000000002</v>
      </c>
      <c r="AY175" s="3">
        <f t="shared" si="272"/>
        <v>764.79163131478924</v>
      </c>
    </row>
    <row r="176" spans="1:51" ht="20.25" x14ac:dyDescent="0.3">
      <c r="A176" s="7">
        <v>7</v>
      </c>
      <c r="B176" s="7">
        <v>60</v>
      </c>
      <c r="C176" s="37">
        <v>48</v>
      </c>
      <c r="D176" s="37">
        <v>76</v>
      </c>
      <c r="E176" s="7">
        <v>6.5</v>
      </c>
      <c r="F176" s="2">
        <f t="shared" si="256"/>
        <v>7.416666666666667</v>
      </c>
      <c r="G176" s="2">
        <f t="shared" si="233"/>
        <v>6230</v>
      </c>
      <c r="H176" s="2">
        <v>1.4</v>
      </c>
      <c r="I176" s="7">
        <f t="shared" si="234"/>
        <v>8722</v>
      </c>
      <c r="J176" s="7">
        <v>1.2</v>
      </c>
      <c r="K176" s="4">
        <f t="shared" si="273"/>
        <v>1.5833333333333333</v>
      </c>
      <c r="L176" s="7">
        <f t="shared" si="257"/>
        <v>4.1250000000000002E-2</v>
      </c>
      <c r="M176" s="2">
        <f t="shared" si="258"/>
        <v>1.4736842105263157</v>
      </c>
      <c r="N176" s="2">
        <f t="shared" si="259"/>
        <v>2.736842105263158</v>
      </c>
      <c r="O176" s="28">
        <f t="shared" si="260"/>
        <v>1.76</v>
      </c>
      <c r="P176" s="2">
        <f t="shared" si="261"/>
        <v>8.0757894736842104</v>
      </c>
      <c r="Q176" s="2">
        <f t="shared" si="235"/>
        <v>12.749999999999998</v>
      </c>
      <c r="R176" s="28">
        <f t="shared" si="262"/>
        <v>16.75</v>
      </c>
      <c r="S176" s="2">
        <f t="shared" si="263"/>
        <v>18.75</v>
      </c>
      <c r="T176" s="2">
        <f t="shared" si="264"/>
        <v>12.296666666666667</v>
      </c>
      <c r="U176" s="2">
        <f t="shared" si="236"/>
        <v>16.296666666666667</v>
      </c>
      <c r="V176" s="2">
        <f t="shared" si="237"/>
        <v>26.296666666666667</v>
      </c>
      <c r="W176" s="7">
        <f t="shared" si="274"/>
        <v>1</v>
      </c>
      <c r="X176" s="2">
        <f t="shared" si="238"/>
        <v>173.41935483870967</v>
      </c>
      <c r="Y176" s="2">
        <f t="shared" si="239"/>
        <v>204.4589895684189</v>
      </c>
      <c r="Z176" s="2">
        <f t="shared" si="265"/>
        <v>162.1863354037267</v>
      </c>
      <c r="AA176" s="2">
        <f t="shared" si="240"/>
        <v>1286.1935483870968</v>
      </c>
      <c r="AB176" s="2">
        <f t="shared" si="241"/>
        <v>1516.4041726324403</v>
      </c>
      <c r="AC176" s="2">
        <f t="shared" si="242"/>
        <v>1202.8819875776398</v>
      </c>
      <c r="AD176" s="2">
        <f t="shared" si="243"/>
        <v>1286.1935483870968</v>
      </c>
      <c r="AE176" s="2">
        <f t="shared" si="244"/>
        <v>1516.4041726324403</v>
      </c>
      <c r="AF176" s="27">
        <f t="shared" si="266"/>
        <v>1</v>
      </c>
      <c r="AG176" s="28">
        <f t="shared" si="245"/>
        <v>28.75</v>
      </c>
      <c r="AH176" s="28">
        <f t="shared" si="246"/>
        <v>161.77178623013961</v>
      </c>
      <c r="AI176" s="28">
        <f t="shared" si="247"/>
        <v>188.49929873772788</v>
      </c>
      <c r="AJ176" s="28">
        <f t="shared" si="248"/>
        <v>190.72666937352508</v>
      </c>
      <c r="AK176" s="28">
        <f t="shared" si="249"/>
        <v>222.23803213958575</v>
      </c>
      <c r="AL176" s="28">
        <f t="shared" si="275"/>
        <v>176.28949500405076</v>
      </c>
      <c r="AM176" s="28">
        <f t="shared" si="250"/>
        <v>1199.8074145402022</v>
      </c>
      <c r="AN176" s="28">
        <f t="shared" si="251"/>
        <v>1398.0364656381485</v>
      </c>
      <c r="AO176" s="28">
        <f t="shared" si="252"/>
        <v>1414.5561311869778</v>
      </c>
      <c r="AP176" s="28">
        <f t="shared" si="253"/>
        <v>1648.265405035261</v>
      </c>
      <c r="AQ176" s="28">
        <f t="shared" si="254"/>
        <v>1307.4804212800432</v>
      </c>
      <c r="AR176" s="28">
        <f t="shared" si="267"/>
        <v>1648.265405035261</v>
      </c>
      <c r="AS176" s="27">
        <f t="shared" si="255"/>
        <v>1648.265405035261</v>
      </c>
      <c r="AT176" s="2">
        <f t="shared" si="268"/>
        <v>1225.2211349000193</v>
      </c>
      <c r="AU176" s="33">
        <f t="shared" si="269"/>
        <v>0.19720446428571431</v>
      </c>
      <c r="AV176" s="33">
        <f t="shared" si="270"/>
        <v>0.19720446428571431</v>
      </c>
      <c r="AW176" s="2">
        <f t="shared" si="271"/>
        <v>2.444344450019079</v>
      </c>
      <c r="AX176" s="7">
        <v>2.2000000000000002</v>
      </c>
      <c r="AY176" s="3">
        <f t="shared" si="272"/>
        <v>760.84669805788815</v>
      </c>
    </row>
    <row r="177" spans="1:51" ht="20.25" x14ac:dyDescent="0.3">
      <c r="A177" s="7">
        <v>7</v>
      </c>
      <c r="B177" s="7">
        <v>66</v>
      </c>
      <c r="C177" s="37">
        <v>53</v>
      </c>
      <c r="D177" s="37">
        <v>83</v>
      </c>
      <c r="E177" s="7">
        <v>7</v>
      </c>
      <c r="F177" s="2">
        <f t="shared" si="256"/>
        <v>8.0833333333333339</v>
      </c>
      <c r="G177" s="2">
        <f t="shared" si="233"/>
        <v>6790.0000000000009</v>
      </c>
      <c r="H177" s="2">
        <v>1.4</v>
      </c>
      <c r="I177" s="7">
        <f t="shared" si="234"/>
        <v>9506</v>
      </c>
      <c r="J177" s="7">
        <v>1.2</v>
      </c>
      <c r="K177" s="4">
        <f t="shared" si="273"/>
        <v>1.6416666666666666</v>
      </c>
      <c r="L177" s="7">
        <f t="shared" si="257"/>
        <v>4.1250000000000002E-2</v>
      </c>
      <c r="M177" s="2">
        <f t="shared" si="258"/>
        <v>1.4213197969543145</v>
      </c>
      <c r="N177" s="2">
        <f t="shared" si="259"/>
        <v>2.6395939086294415</v>
      </c>
      <c r="O177" s="28">
        <f t="shared" si="260"/>
        <v>1.6761421319796954</v>
      </c>
      <c r="P177" s="2">
        <f t="shared" si="261"/>
        <v>7.7675126903553302</v>
      </c>
      <c r="Q177" s="2">
        <f t="shared" si="235"/>
        <v>13.158333333333333</v>
      </c>
      <c r="R177" s="28">
        <f t="shared" si="262"/>
        <v>17.158333333333331</v>
      </c>
      <c r="S177" s="2">
        <f t="shared" si="263"/>
        <v>19.158333333333331</v>
      </c>
      <c r="T177" s="2">
        <f t="shared" si="264"/>
        <v>12.74</v>
      </c>
      <c r="U177" s="2">
        <f t="shared" si="236"/>
        <v>16.740000000000002</v>
      </c>
      <c r="V177" s="2">
        <f t="shared" si="237"/>
        <v>26.740000000000002</v>
      </c>
      <c r="W177" s="7">
        <f t="shared" si="274"/>
        <v>1</v>
      </c>
      <c r="X177" s="2">
        <f t="shared" si="238"/>
        <v>163.81704419981935</v>
      </c>
      <c r="Y177" s="2">
        <f t="shared" si="239"/>
        <v>194.8018540085217</v>
      </c>
      <c r="Z177" s="2">
        <f t="shared" si="265"/>
        <v>156.09791646265506</v>
      </c>
      <c r="AA177" s="2">
        <f t="shared" si="240"/>
        <v>1324.1877739485399</v>
      </c>
      <c r="AB177" s="2">
        <f t="shared" si="241"/>
        <v>1574.6483199022173</v>
      </c>
      <c r="AC177" s="2">
        <f t="shared" si="242"/>
        <v>1261.7914914064618</v>
      </c>
      <c r="AD177" s="2">
        <f t="shared" si="243"/>
        <v>1324.1877739485399</v>
      </c>
      <c r="AE177" s="2">
        <f t="shared" si="244"/>
        <v>1574.6483199022173</v>
      </c>
      <c r="AF177" s="27">
        <f t="shared" si="266"/>
        <v>1</v>
      </c>
      <c r="AG177" s="28">
        <f t="shared" si="245"/>
        <v>29.158333333333335</v>
      </c>
      <c r="AH177" s="28">
        <f t="shared" si="246"/>
        <v>152.42649531139091</v>
      </c>
      <c r="AI177" s="28">
        <f t="shared" si="247"/>
        <v>179.39191417328027</v>
      </c>
      <c r="AJ177" s="28">
        <f t="shared" si="248"/>
        <v>181.25686513096625</v>
      </c>
      <c r="AK177" s="28">
        <f t="shared" si="249"/>
        <v>213.32259805925091</v>
      </c>
      <c r="AL177" s="28">
        <f t="shared" si="275"/>
        <v>170.93889203946077</v>
      </c>
      <c r="AM177" s="28">
        <f t="shared" si="250"/>
        <v>1232.1141704337433</v>
      </c>
      <c r="AN177" s="28">
        <f t="shared" si="251"/>
        <v>1450.0846395673489</v>
      </c>
      <c r="AO177" s="28">
        <f t="shared" si="252"/>
        <v>1465.1596598086439</v>
      </c>
      <c r="AP177" s="28">
        <f t="shared" si="253"/>
        <v>1724.3576676456116</v>
      </c>
      <c r="AQ177" s="28">
        <f t="shared" si="254"/>
        <v>1381.7560439856413</v>
      </c>
      <c r="AR177" s="28">
        <f t="shared" si="267"/>
        <v>1724.3576676456116</v>
      </c>
      <c r="AS177" s="27">
        <f t="shared" si="255"/>
        <v>1724.3576676456116</v>
      </c>
      <c r="AT177" s="2">
        <f t="shared" si="268"/>
        <v>1482.5175732290234</v>
      </c>
      <c r="AU177" s="33">
        <f t="shared" si="269"/>
        <v>0.2016401785714286</v>
      </c>
      <c r="AV177" s="33">
        <f t="shared" si="270"/>
        <v>0.2016401785714286</v>
      </c>
      <c r="AW177" s="2">
        <f t="shared" si="271"/>
        <v>2.452718283626977</v>
      </c>
      <c r="AX177" s="7">
        <v>2.2000000000000002</v>
      </c>
      <c r="AY177" s="3">
        <f t="shared" si="272"/>
        <v>761.0511938281586</v>
      </c>
    </row>
    <row r="178" spans="1:51" ht="20.25" x14ac:dyDescent="0.3">
      <c r="A178" s="7">
        <v>7</v>
      </c>
      <c r="B178" s="7">
        <v>72</v>
      </c>
      <c r="C178" s="37">
        <v>58</v>
      </c>
      <c r="D178" s="37">
        <v>91</v>
      </c>
      <c r="E178" s="7">
        <v>7.5</v>
      </c>
      <c r="F178" s="2">
        <f t="shared" si="256"/>
        <v>8.8333333333333339</v>
      </c>
      <c r="G178" s="2">
        <f t="shared" si="233"/>
        <v>7420.0000000000009</v>
      </c>
      <c r="H178" s="2">
        <v>1.4</v>
      </c>
      <c r="I178" s="7">
        <f t="shared" si="234"/>
        <v>10388</v>
      </c>
      <c r="J178" s="7">
        <v>1.2</v>
      </c>
      <c r="K178" s="4">
        <f t="shared" si="273"/>
        <v>1.7083333333333335</v>
      </c>
      <c r="L178" s="7">
        <f t="shared" si="257"/>
        <v>4.1250000000000002E-2</v>
      </c>
      <c r="M178" s="2">
        <f t="shared" si="258"/>
        <v>1.365853658536585</v>
      </c>
      <c r="N178" s="2">
        <f t="shared" si="259"/>
        <v>2.5365853658536581</v>
      </c>
      <c r="O178" s="28">
        <f t="shared" si="260"/>
        <v>1.5873170731707313</v>
      </c>
      <c r="P178" s="2">
        <f t="shared" si="261"/>
        <v>7.4409756097560962</v>
      </c>
      <c r="Q178" s="2">
        <f t="shared" si="235"/>
        <v>13.625</v>
      </c>
      <c r="R178" s="28">
        <f t="shared" si="262"/>
        <v>17.625</v>
      </c>
      <c r="S178" s="2">
        <f t="shared" si="263"/>
        <v>19.625</v>
      </c>
      <c r="T178" s="2">
        <f t="shared" si="264"/>
        <v>13.246666666666668</v>
      </c>
      <c r="U178" s="2">
        <f t="shared" si="236"/>
        <v>17.24666666666667</v>
      </c>
      <c r="V178" s="2">
        <f t="shared" si="237"/>
        <v>27.24666666666667</v>
      </c>
      <c r="W178" s="7">
        <f t="shared" si="274"/>
        <v>1</v>
      </c>
      <c r="X178" s="2">
        <f t="shared" si="238"/>
        <v>153.80482691635757</v>
      </c>
      <c r="Y178" s="2">
        <f t="shared" si="239"/>
        <v>184.58288502778464</v>
      </c>
      <c r="Z178" s="2">
        <f t="shared" si="265"/>
        <v>149.55233231358088</v>
      </c>
      <c r="AA178" s="2">
        <f t="shared" si="240"/>
        <v>1358.6093044278252</v>
      </c>
      <c r="AB178" s="2">
        <f t="shared" si="241"/>
        <v>1630.4821510787644</v>
      </c>
      <c r="AC178" s="2">
        <f t="shared" si="242"/>
        <v>1321.0456021032978</v>
      </c>
      <c r="AD178" s="2">
        <f t="shared" si="243"/>
        <v>1358.6093044278252</v>
      </c>
      <c r="AE178" s="2">
        <f t="shared" si="244"/>
        <v>1630.4821510787644</v>
      </c>
      <c r="AF178" s="27">
        <f t="shared" si="266"/>
        <v>1</v>
      </c>
      <c r="AG178" s="28">
        <f t="shared" si="245"/>
        <v>29.625</v>
      </c>
      <c r="AH178" s="28">
        <f t="shared" si="246"/>
        <v>142.71488076754221</v>
      </c>
      <c r="AI178" s="28">
        <f t="shared" si="247"/>
        <v>169.81264293859451</v>
      </c>
      <c r="AJ178" s="28">
        <f t="shared" si="248"/>
        <v>171.27371719481198</v>
      </c>
      <c r="AK178" s="28">
        <f t="shared" si="249"/>
        <v>203.79404324445983</v>
      </c>
      <c r="AL178" s="28">
        <f t="shared" si="275"/>
        <v>165.11755396084527</v>
      </c>
      <c r="AM178" s="28">
        <f t="shared" si="250"/>
        <v>1260.648113446623</v>
      </c>
      <c r="AN178" s="28">
        <f t="shared" si="251"/>
        <v>1500.0116792909182</v>
      </c>
      <c r="AO178" s="28">
        <f t="shared" si="252"/>
        <v>1512.9178352208392</v>
      </c>
      <c r="AP178" s="28">
        <f t="shared" si="253"/>
        <v>1800.180715326062</v>
      </c>
      <c r="AQ178" s="28">
        <f t="shared" si="254"/>
        <v>1458.5383933208</v>
      </c>
      <c r="AR178" s="28">
        <f t="shared" si="267"/>
        <v>1800.180715326062</v>
      </c>
      <c r="AS178" s="27">
        <f t="shared" si="255"/>
        <v>1800.180715326062</v>
      </c>
      <c r="AT178" s="2">
        <f t="shared" si="268"/>
        <v>1764.3184342560278</v>
      </c>
      <c r="AU178" s="33">
        <f t="shared" si="269"/>
        <v>0.20663035714285719</v>
      </c>
      <c r="AV178" s="33">
        <f t="shared" si="270"/>
        <v>0.20663035714285719</v>
      </c>
      <c r="AW178" s="2">
        <f t="shared" si="271"/>
        <v>2.4622076918030507</v>
      </c>
      <c r="AX178" s="7">
        <v>2.2000000000000002</v>
      </c>
      <c r="AY178" s="3">
        <f t="shared" si="272"/>
        <v>758.74305193557666</v>
      </c>
    </row>
    <row r="179" spans="1:51" ht="20.25" x14ac:dyDescent="0.3">
      <c r="A179" s="7">
        <v>7</v>
      </c>
      <c r="B179" s="7">
        <v>78</v>
      </c>
      <c r="C179" s="37">
        <v>63</v>
      </c>
      <c r="D179" s="37">
        <v>98</v>
      </c>
      <c r="E179" s="7">
        <v>8</v>
      </c>
      <c r="F179" s="2">
        <f t="shared" si="256"/>
        <v>9.5</v>
      </c>
      <c r="G179" s="2">
        <f t="shared" si="233"/>
        <v>7980</v>
      </c>
      <c r="H179" s="2">
        <v>1.4</v>
      </c>
      <c r="I179" s="7">
        <f t="shared" si="234"/>
        <v>11172</v>
      </c>
      <c r="J179" s="7">
        <v>1.2</v>
      </c>
      <c r="K179" s="4">
        <v>1.75</v>
      </c>
      <c r="L179" s="7">
        <f t="shared" si="257"/>
        <v>4.1250000000000002E-2</v>
      </c>
      <c r="M179" s="2">
        <f t="shared" si="258"/>
        <v>1.3333333333333333</v>
      </c>
      <c r="N179" s="2">
        <f t="shared" si="259"/>
        <v>2.4761904761904758</v>
      </c>
      <c r="O179" s="28">
        <f t="shared" si="260"/>
        <v>1.5295238095238095</v>
      </c>
      <c r="P179" s="2">
        <f t="shared" si="261"/>
        <v>7.2438095238095235</v>
      </c>
      <c r="Q179" s="2">
        <f t="shared" si="235"/>
        <v>13.916666666666666</v>
      </c>
      <c r="R179" s="28">
        <f t="shared" si="262"/>
        <v>17.916666666666664</v>
      </c>
      <c r="S179" s="2">
        <f t="shared" si="263"/>
        <v>19.916666666666664</v>
      </c>
      <c r="T179" s="2">
        <f t="shared" si="264"/>
        <v>13.573333333333334</v>
      </c>
      <c r="U179" s="2">
        <f t="shared" si="236"/>
        <v>17.573333333333334</v>
      </c>
      <c r="V179" s="2">
        <f t="shared" si="237"/>
        <v>27.573333333333334</v>
      </c>
      <c r="W179" s="7">
        <f t="shared" si="274"/>
        <v>1</v>
      </c>
      <c r="X179" s="2">
        <f t="shared" si="238"/>
        <v>147.90507270799256</v>
      </c>
      <c r="Y179" s="2">
        <f t="shared" si="239"/>
        <v>178.49886667386241</v>
      </c>
      <c r="Z179" s="2">
        <f t="shared" si="265"/>
        <v>145.61640620574121</v>
      </c>
      <c r="AA179" s="2">
        <f t="shared" si="240"/>
        <v>1405.0981907259293</v>
      </c>
      <c r="AB179" s="2">
        <f t="shared" si="241"/>
        <v>1695.7392334016929</v>
      </c>
      <c r="AC179" s="2">
        <f t="shared" si="242"/>
        <v>1383.3558589545414</v>
      </c>
      <c r="AD179" s="2">
        <f t="shared" si="243"/>
        <v>1405.0981907259293</v>
      </c>
      <c r="AE179" s="2">
        <f t="shared" si="244"/>
        <v>1695.7392334016929</v>
      </c>
      <c r="AF179" s="27">
        <f t="shared" si="266"/>
        <v>1</v>
      </c>
      <c r="AG179" s="28">
        <f t="shared" si="245"/>
        <v>29.916666666666668</v>
      </c>
      <c r="AH179" s="28">
        <f t="shared" si="246"/>
        <v>137.01283867135743</v>
      </c>
      <c r="AI179" s="28">
        <f t="shared" si="247"/>
        <v>164.11008531666766</v>
      </c>
      <c r="AJ179" s="28">
        <f t="shared" si="248"/>
        <v>165.35360129865546</v>
      </c>
      <c r="AK179" s="28">
        <f t="shared" si="249"/>
        <v>198.05584556663467</v>
      </c>
      <c r="AL179" s="28">
        <f t="shared" si="275"/>
        <v>161.57066426728016</v>
      </c>
      <c r="AM179" s="28">
        <f t="shared" si="250"/>
        <v>1301.6219673778955</v>
      </c>
      <c r="AN179" s="28">
        <f t="shared" si="251"/>
        <v>1559.0458105083428</v>
      </c>
      <c r="AO179" s="28">
        <f t="shared" si="252"/>
        <v>1570.8592123372268</v>
      </c>
      <c r="AP179" s="28">
        <f t="shared" si="253"/>
        <v>1881.5305328830293</v>
      </c>
      <c r="AQ179" s="28">
        <f t="shared" si="254"/>
        <v>1534.9213105391616</v>
      </c>
      <c r="AR179" s="28">
        <f t="shared" si="267"/>
        <v>1881.5305328830293</v>
      </c>
      <c r="AS179" s="27">
        <f t="shared" si="255"/>
        <v>1881.5305328830293</v>
      </c>
      <c r="AT179" s="2">
        <f t="shared" si="268"/>
        <v>2070.6237179810328</v>
      </c>
      <c r="AU179" s="33">
        <f t="shared" si="269"/>
        <v>0.21106607142857145</v>
      </c>
      <c r="AV179" s="33">
        <f t="shared" si="270"/>
        <v>0.21106607142857145</v>
      </c>
      <c r="AW179" s="2">
        <f t="shared" si="271"/>
        <v>2.4707045771191547</v>
      </c>
      <c r="AX179" s="7">
        <v>2.2000000000000002</v>
      </c>
      <c r="AY179" s="3">
        <f t="shared" si="272"/>
        <v>761.03245124212901</v>
      </c>
    </row>
    <row r="180" spans="1:51" ht="20.25" x14ac:dyDescent="0.3">
      <c r="A180" s="7">
        <v>7</v>
      </c>
      <c r="B180" s="7">
        <v>84</v>
      </c>
      <c r="C180" s="37">
        <v>68</v>
      </c>
      <c r="D180" s="37">
        <v>106</v>
      </c>
      <c r="E180" s="7">
        <v>8.5</v>
      </c>
      <c r="F180" s="2">
        <f t="shared" si="256"/>
        <v>10.25</v>
      </c>
      <c r="G180" s="2">
        <f t="shared" si="233"/>
        <v>8610</v>
      </c>
      <c r="H180" s="2">
        <v>1.4</v>
      </c>
      <c r="I180" s="7">
        <f t="shared" si="234"/>
        <v>12054</v>
      </c>
      <c r="J180" s="7">
        <v>1.2</v>
      </c>
      <c r="K180" s="4">
        <v>1.75</v>
      </c>
      <c r="L180" s="7">
        <f t="shared" si="257"/>
        <v>4.1250000000000002E-2</v>
      </c>
      <c r="M180" s="2">
        <f t="shared" si="258"/>
        <v>1.3333333333333333</v>
      </c>
      <c r="N180" s="2">
        <f t="shared" si="259"/>
        <v>2.4761904761904758</v>
      </c>
      <c r="O180" s="28">
        <f t="shared" si="260"/>
        <v>1.5066666666666666</v>
      </c>
      <c r="P180" s="2">
        <f t="shared" si="261"/>
        <v>7.2209523809523812</v>
      </c>
      <c r="Q180" s="2">
        <f t="shared" si="235"/>
        <v>13.916666666666666</v>
      </c>
      <c r="R180" s="28">
        <f t="shared" si="262"/>
        <v>17.916666666666664</v>
      </c>
      <c r="S180" s="2">
        <f t="shared" si="263"/>
        <v>19.916666666666664</v>
      </c>
      <c r="T180" s="2">
        <f t="shared" si="264"/>
        <v>13.613333333333333</v>
      </c>
      <c r="U180" s="2">
        <f t="shared" si="236"/>
        <v>17.613333333333333</v>
      </c>
      <c r="V180" s="2">
        <f t="shared" si="237"/>
        <v>27.613333333333333</v>
      </c>
      <c r="W180" s="7">
        <f t="shared" si="274"/>
        <v>1</v>
      </c>
      <c r="X180" s="2">
        <f t="shared" si="238"/>
        <v>147.47048385576534</v>
      </c>
      <c r="Y180" s="2">
        <f t="shared" si="239"/>
        <v>178.09349453152964</v>
      </c>
      <c r="Z180" s="2">
        <f t="shared" si="265"/>
        <v>145.405469837505</v>
      </c>
      <c r="AA180" s="2">
        <f t="shared" si="240"/>
        <v>1511.5724595215947</v>
      </c>
      <c r="AB180" s="2">
        <f t="shared" si="241"/>
        <v>1825.4583189481789</v>
      </c>
      <c r="AC180" s="2">
        <f t="shared" si="242"/>
        <v>1490.4060658344263</v>
      </c>
      <c r="AD180" s="2">
        <f t="shared" si="243"/>
        <v>1511.5724595215947</v>
      </c>
      <c r="AE180" s="2">
        <f t="shared" si="244"/>
        <v>1825.4583189481789</v>
      </c>
      <c r="AF180" s="27">
        <f t="shared" si="266"/>
        <v>1</v>
      </c>
      <c r="AG180" s="28">
        <f t="shared" si="245"/>
        <v>29.916666666666668</v>
      </c>
      <c r="AH180" s="28">
        <f t="shared" si="246"/>
        <v>136.61025442452683</v>
      </c>
      <c r="AI180" s="28">
        <f t="shared" si="247"/>
        <v>163.62788134414072</v>
      </c>
      <c r="AJ180" s="28">
        <f t="shared" si="248"/>
        <v>164.97808214354876</v>
      </c>
      <c r="AK180" s="28">
        <f t="shared" si="249"/>
        <v>197.60605939199434</v>
      </c>
      <c r="AL180" s="28">
        <f t="shared" si="275"/>
        <v>161.33661695062065</v>
      </c>
      <c r="AM180" s="28">
        <f t="shared" si="250"/>
        <v>1400.2551078514</v>
      </c>
      <c r="AN180" s="28">
        <f t="shared" si="251"/>
        <v>1677.1857837774423</v>
      </c>
      <c r="AO180" s="28">
        <f t="shared" si="252"/>
        <v>1691.0253419713747</v>
      </c>
      <c r="AP180" s="28">
        <f t="shared" si="253"/>
        <v>2025.462108767942</v>
      </c>
      <c r="AQ180" s="28">
        <f t="shared" si="254"/>
        <v>1653.7003237438616</v>
      </c>
      <c r="AR180" s="28">
        <f t="shared" si="267"/>
        <v>2025.462108767942</v>
      </c>
      <c r="AS180" s="27">
        <f t="shared" si="255"/>
        <v>2025.462108767942</v>
      </c>
      <c r="AT180" s="2">
        <f t="shared" si="268"/>
        <v>2401.4334244040379</v>
      </c>
      <c r="AU180" s="33">
        <f t="shared" si="269"/>
        <v>0.21605625000000003</v>
      </c>
      <c r="AV180" s="33">
        <f t="shared" si="270"/>
        <v>0.21605625000000003</v>
      </c>
      <c r="AW180" s="2">
        <f t="shared" si="271"/>
        <v>2.4803339444077528</v>
      </c>
      <c r="AX180" s="7">
        <v>2.2000000000000002</v>
      </c>
      <c r="AY180" s="3">
        <f t="shared" si="272"/>
        <v>764.00191960041184</v>
      </c>
    </row>
    <row r="181" spans="1:51" ht="20.25" x14ac:dyDescent="0.3">
      <c r="A181" s="7">
        <v>7</v>
      </c>
      <c r="B181" s="7">
        <v>90</v>
      </c>
      <c r="C181" s="37">
        <v>72</v>
      </c>
      <c r="D181" s="37">
        <v>113</v>
      </c>
      <c r="E181" s="7">
        <v>9</v>
      </c>
      <c r="F181" s="2">
        <f t="shared" si="256"/>
        <v>10.916666666666666</v>
      </c>
      <c r="G181" s="2">
        <f t="shared" si="233"/>
        <v>9170</v>
      </c>
      <c r="H181" s="2">
        <v>1.4</v>
      </c>
      <c r="I181" s="7">
        <f t="shared" si="234"/>
        <v>12838</v>
      </c>
      <c r="J181" s="7">
        <v>1.2</v>
      </c>
      <c r="K181" s="4">
        <v>1.75</v>
      </c>
      <c r="L181" s="7">
        <f t="shared" si="257"/>
        <v>4.1250000000000002E-2</v>
      </c>
      <c r="M181" s="2">
        <f t="shared" si="258"/>
        <v>1.3333333333333333</v>
      </c>
      <c r="N181" s="2">
        <f t="shared" si="259"/>
        <v>2.4761904761904758</v>
      </c>
      <c r="O181" s="28">
        <f t="shared" si="260"/>
        <v>1.4866666666666666</v>
      </c>
      <c r="P181" s="2">
        <f t="shared" si="261"/>
        <v>7.2009523809523808</v>
      </c>
      <c r="Q181" s="2">
        <f t="shared" si="235"/>
        <v>13.916666666666666</v>
      </c>
      <c r="R181" s="28">
        <f t="shared" si="262"/>
        <v>17.916666666666664</v>
      </c>
      <c r="S181" s="2">
        <f t="shared" si="263"/>
        <v>19.916666666666664</v>
      </c>
      <c r="T181" s="2">
        <f t="shared" si="264"/>
        <v>13.648333333333333</v>
      </c>
      <c r="U181" s="2">
        <f t="shared" si="236"/>
        <v>17.648333333333333</v>
      </c>
      <c r="V181" s="2">
        <f t="shared" si="237"/>
        <v>27.648333333333333</v>
      </c>
      <c r="W181" s="7">
        <f t="shared" si="274"/>
        <v>1</v>
      </c>
      <c r="X181" s="2">
        <f t="shared" si="238"/>
        <v>147.09230823469181</v>
      </c>
      <c r="Y181" s="2">
        <f t="shared" si="239"/>
        <v>177.74030127577726</v>
      </c>
      <c r="Z181" s="2">
        <f t="shared" si="265"/>
        <v>145.22140118559182</v>
      </c>
      <c r="AA181" s="2">
        <f t="shared" si="240"/>
        <v>1605.7576982287189</v>
      </c>
      <c r="AB181" s="2">
        <f t="shared" si="241"/>
        <v>1940.3316222605683</v>
      </c>
      <c r="AC181" s="2">
        <f t="shared" si="242"/>
        <v>1585.3336296093773</v>
      </c>
      <c r="AD181" s="2">
        <f t="shared" si="243"/>
        <v>1605.7576982287189</v>
      </c>
      <c r="AE181" s="2">
        <f t="shared" si="244"/>
        <v>1940.3316222605683</v>
      </c>
      <c r="AF181" s="27">
        <f t="shared" si="266"/>
        <v>1</v>
      </c>
      <c r="AG181" s="28">
        <f t="shared" si="245"/>
        <v>29.916666666666668</v>
      </c>
      <c r="AH181" s="28">
        <f t="shared" si="246"/>
        <v>136.2599289460905</v>
      </c>
      <c r="AI181" s="28">
        <f t="shared" si="247"/>
        <v>163.20827143960696</v>
      </c>
      <c r="AJ181" s="28">
        <f t="shared" si="248"/>
        <v>164.65089924384017</v>
      </c>
      <c r="AK181" s="28">
        <f t="shared" si="249"/>
        <v>197.21416901072774</v>
      </c>
      <c r="AL181" s="28">
        <f t="shared" si="275"/>
        <v>161.13238107407818</v>
      </c>
      <c r="AM181" s="28">
        <f t="shared" si="250"/>
        <v>1487.5042243281546</v>
      </c>
      <c r="AN181" s="28">
        <f t="shared" si="251"/>
        <v>1781.6902965490426</v>
      </c>
      <c r="AO181" s="28">
        <f t="shared" si="252"/>
        <v>1797.4389834119218</v>
      </c>
      <c r="AP181" s="28">
        <f t="shared" si="253"/>
        <v>2152.9213450337779</v>
      </c>
      <c r="AQ181" s="28">
        <f t="shared" si="254"/>
        <v>1759.02849339202</v>
      </c>
      <c r="AR181" s="28">
        <f t="shared" si="267"/>
        <v>2152.9213450337779</v>
      </c>
      <c r="AS181" s="27">
        <f t="shared" si="255"/>
        <v>2152.9213450337779</v>
      </c>
      <c r="AT181" s="2">
        <f t="shared" si="268"/>
        <v>2756.7475535250433</v>
      </c>
      <c r="AU181" s="33">
        <f t="shared" si="269"/>
        <v>0.22049196428571433</v>
      </c>
      <c r="AV181" s="33">
        <f t="shared" si="270"/>
        <v>0.22049196428571433</v>
      </c>
      <c r="AW181" s="2">
        <f t="shared" si="271"/>
        <v>2.4889566138265184</v>
      </c>
      <c r="AX181" s="7">
        <v>2.2000000000000002</v>
      </c>
      <c r="AY181" s="3">
        <f t="shared" si="272"/>
        <v>769.29312257304969</v>
      </c>
    </row>
    <row r="182" spans="1:51" ht="20.25" x14ac:dyDescent="0.3">
      <c r="A182" s="7">
        <v>7</v>
      </c>
      <c r="B182" s="7">
        <v>96</v>
      </c>
      <c r="C182" s="37">
        <v>77</v>
      </c>
      <c r="D182" s="37">
        <v>121</v>
      </c>
      <c r="E182" s="7">
        <v>9.5</v>
      </c>
      <c r="F182" s="2">
        <f t="shared" si="256"/>
        <v>11.666666666666666</v>
      </c>
      <c r="G182" s="2">
        <f t="shared" si="233"/>
        <v>9800</v>
      </c>
      <c r="H182" s="2">
        <v>1.4</v>
      </c>
      <c r="I182" s="7">
        <f t="shared" si="234"/>
        <v>13720</v>
      </c>
      <c r="J182" s="7">
        <v>1.2</v>
      </c>
      <c r="K182" s="4">
        <v>1.75</v>
      </c>
      <c r="L182" s="7">
        <f t="shared" si="257"/>
        <v>4.1250000000000002E-2</v>
      </c>
      <c r="M182" s="2">
        <f t="shared" si="258"/>
        <v>1.3333333333333333</v>
      </c>
      <c r="N182" s="2">
        <f t="shared" si="259"/>
        <v>2.4761904761904758</v>
      </c>
      <c r="O182" s="28">
        <f t="shared" si="260"/>
        <v>1.4638095238095237</v>
      </c>
      <c r="P182" s="2">
        <f t="shared" si="261"/>
        <v>7.1780952380952376</v>
      </c>
      <c r="Q182" s="2">
        <f t="shared" si="235"/>
        <v>13.916666666666666</v>
      </c>
      <c r="R182" s="28">
        <f t="shared" si="262"/>
        <v>17.916666666666664</v>
      </c>
      <c r="S182" s="2">
        <f t="shared" si="263"/>
        <v>19.916666666666664</v>
      </c>
      <c r="T182" s="2">
        <f t="shared" si="264"/>
        <v>13.688333333333334</v>
      </c>
      <c r="U182" s="2">
        <f t="shared" si="236"/>
        <v>17.688333333333333</v>
      </c>
      <c r="V182" s="2">
        <f t="shared" si="237"/>
        <v>27.688333333333333</v>
      </c>
      <c r="W182" s="7">
        <f t="shared" si="274"/>
        <v>1</v>
      </c>
      <c r="X182" s="2">
        <f t="shared" si="238"/>
        <v>146.66247560378559</v>
      </c>
      <c r="Y182" s="2">
        <f t="shared" si="239"/>
        <v>177.33836334770612</v>
      </c>
      <c r="Z182" s="2">
        <f t="shared" si="265"/>
        <v>145.01160683005975</v>
      </c>
      <c r="AA182" s="2">
        <f t="shared" si="240"/>
        <v>1711.0622153774984</v>
      </c>
      <c r="AB182" s="2">
        <f t="shared" si="241"/>
        <v>2068.9475723899045</v>
      </c>
      <c r="AC182" s="2">
        <f t="shared" si="242"/>
        <v>1691.8020796840303</v>
      </c>
      <c r="AD182" s="2">
        <f t="shared" si="243"/>
        <v>1711.0622153774984</v>
      </c>
      <c r="AE182" s="2">
        <f t="shared" si="244"/>
        <v>2068.9475723899045</v>
      </c>
      <c r="AF182" s="27">
        <f t="shared" si="266"/>
        <v>1</v>
      </c>
      <c r="AG182" s="28">
        <f t="shared" si="245"/>
        <v>29.916666666666668</v>
      </c>
      <c r="AH182" s="28">
        <f t="shared" si="246"/>
        <v>135.86175065622001</v>
      </c>
      <c r="AI182" s="28">
        <f t="shared" si="247"/>
        <v>162.73134479714372</v>
      </c>
      <c r="AJ182" s="28">
        <f t="shared" si="248"/>
        <v>164.27856139574328</v>
      </c>
      <c r="AK182" s="28">
        <f t="shared" si="249"/>
        <v>196.76819331523566</v>
      </c>
      <c r="AL182" s="28">
        <f t="shared" si="275"/>
        <v>160.89960089314891</v>
      </c>
      <c r="AM182" s="28">
        <f t="shared" si="250"/>
        <v>1585.0537576559</v>
      </c>
      <c r="AN182" s="28">
        <f t="shared" si="251"/>
        <v>1898.5323559666767</v>
      </c>
      <c r="AO182" s="28">
        <f t="shared" si="252"/>
        <v>1916.5832162836716</v>
      </c>
      <c r="AP182" s="28">
        <f t="shared" si="253"/>
        <v>2295.6289220110825</v>
      </c>
      <c r="AQ182" s="28">
        <f t="shared" si="254"/>
        <v>1877.1620104200706</v>
      </c>
      <c r="AR182" s="28">
        <f t="shared" si="267"/>
        <v>2295.6289220110825</v>
      </c>
      <c r="AS182" s="27">
        <f t="shared" si="255"/>
        <v>2295.6289220110825</v>
      </c>
      <c r="AT182" s="2">
        <f t="shared" si="268"/>
        <v>3136.5661053440494</v>
      </c>
      <c r="AU182" s="33">
        <f t="shared" si="269"/>
        <v>0.22548214285714288</v>
      </c>
      <c r="AV182" s="33">
        <f t="shared" si="270"/>
        <v>0.22548214285714288</v>
      </c>
      <c r="AW182" s="2">
        <f t="shared" si="271"/>
        <v>2.498729059602891</v>
      </c>
      <c r="AX182" s="7">
        <v>2.2000000000000002</v>
      </c>
      <c r="AY182" s="3">
        <f t="shared" si="272"/>
        <v>772.51474393243075</v>
      </c>
    </row>
    <row r="183" spans="1:51" ht="20.25" x14ac:dyDescent="0.3">
      <c r="A183" s="7">
        <v>7</v>
      </c>
      <c r="B183" s="7">
        <v>102</v>
      </c>
      <c r="C183" s="37">
        <v>82</v>
      </c>
      <c r="D183" s="37">
        <v>128</v>
      </c>
      <c r="E183" s="7">
        <v>9.75</v>
      </c>
      <c r="F183" s="2">
        <f t="shared" si="256"/>
        <v>12.291666666666666</v>
      </c>
      <c r="G183" s="2">
        <f t="shared" si="233"/>
        <v>10325</v>
      </c>
      <c r="H183" s="2">
        <v>1.4</v>
      </c>
      <c r="I183" s="7">
        <f t="shared" si="234"/>
        <v>14454.999999999998</v>
      </c>
      <c r="J183" s="7">
        <v>1.2</v>
      </c>
      <c r="K183" s="4">
        <v>1.75</v>
      </c>
      <c r="L183" s="7">
        <f t="shared" si="257"/>
        <v>4.1250000000000002E-2</v>
      </c>
      <c r="M183" s="2">
        <f t="shared" si="258"/>
        <v>1.3333333333333333</v>
      </c>
      <c r="N183" s="2">
        <f t="shared" si="259"/>
        <v>2.4761904761904758</v>
      </c>
      <c r="O183" s="28">
        <f t="shared" si="260"/>
        <v>1.4438095238095237</v>
      </c>
      <c r="P183" s="2">
        <f t="shared" si="261"/>
        <v>7.1580952380952372</v>
      </c>
      <c r="Q183" s="2">
        <f t="shared" si="235"/>
        <v>13.916666666666666</v>
      </c>
      <c r="R183" s="28">
        <f t="shared" si="262"/>
        <v>17.916666666666664</v>
      </c>
      <c r="S183" s="2">
        <f t="shared" si="263"/>
        <v>19.916666666666664</v>
      </c>
      <c r="T183" s="2">
        <f t="shared" si="264"/>
        <v>13.723333333333334</v>
      </c>
      <c r="U183" s="2">
        <f t="shared" si="236"/>
        <v>17.723333333333336</v>
      </c>
      <c r="V183" s="2">
        <f t="shared" si="237"/>
        <v>27.723333333333336</v>
      </c>
      <c r="W183" s="7">
        <f t="shared" si="274"/>
        <v>1</v>
      </c>
      <c r="X183" s="2">
        <f t="shared" si="238"/>
        <v>146.28842751201012</v>
      </c>
      <c r="Y183" s="2">
        <f t="shared" si="239"/>
        <v>176.98815593466287</v>
      </c>
      <c r="Z183" s="2">
        <f t="shared" si="265"/>
        <v>144.82853338149468</v>
      </c>
      <c r="AA183" s="2">
        <f t="shared" si="240"/>
        <v>1798.1285881684576</v>
      </c>
      <c r="AB183" s="2">
        <f t="shared" si="241"/>
        <v>2175.4794166968977</v>
      </c>
      <c r="AC183" s="2">
        <f t="shared" si="242"/>
        <v>1780.1840561475387</v>
      </c>
      <c r="AD183" s="2">
        <f t="shared" si="243"/>
        <v>1798.1285881684576</v>
      </c>
      <c r="AE183" s="2">
        <f t="shared" si="244"/>
        <v>2175.4794166968977</v>
      </c>
      <c r="AF183" s="27">
        <f t="shared" si="266"/>
        <v>1</v>
      </c>
      <c r="AG183" s="28">
        <f t="shared" si="245"/>
        <v>29.916666666666668</v>
      </c>
      <c r="AH183" s="28">
        <f t="shared" si="246"/>
        <v>135.51524874174581</v>
      </c>
      <c r="AI183" s="28">
        <f t="shared" si="247"/>
        <v>162.3163146488877</v>
      </c>
      <c r="AJ183" s="28">
        <f t="shared" si="248"/>
        <v>163.95414445110242</v>
      </c>
      <c r="AK183" s="28">
        <f t="shared" si="249"/>
        <v>196.37961591636221</v>
      </c>
      <c r="AL183" s="28">
        <f t="shared" si="275"/>
        <v>160.69646925801868</v>
      </c>
      <c r="AM183" s="28">
        <f t="shared" si="250"/>
        <v>1665.7082657839587</v>
      </c>
      <c r="AN183" s="28">
        <f t="shared" si="251"/>
        <v>1995.1380342259113</v>
      </c>
      <c r="AO183" s="28">
        <f t="shared" si="252"/>
        <v>2015.2696922114671</v>
      </c>
      <c r="AP183" s="28">
        <f t="shared" si="253"/>
        <v>2413.8327789719519</v>
      </c>
      <c r="AQ183" s="28">
        <f t="shared" si="254"/>
        <v>1975.2274346298129</v>
      </c>
      <c r="AR183" s="28">
        <f t="shared" si="267"/>
        <v>2413.8327789719519</v>
      </c>
      <c r="AS183" s="27">
        <f t="shared" si="255"/>
        <v>2413.8327789719519</v>
      </c>
      <c r="AT183" s="2">
        <f t="shared" si="268"/>
        <v>3540.8890798610555</v>
      </c>
      <c r="AU183" s="33">
        <f t="shared" si="269"/>
        <v>0.22964062500000004</v>
      </c>
      <c r="AV183" s="33">
        <f t="shared" si="270"/>
        <v>0.22964062500000004</v>
      </c>
      <c r="AW183" s="2">
        <f t="shared" si="271"/>
        <v>2.5069315773327658</v>
      </c>
      <c r="AX183" s="7">
        <v>2.2000000000000002</v>
      </c>
      <c r="AY183" s="3">
        <f t="shared" si="272"/>
        <v>775.84210784927529</v>
      </c>
    </row>
    <row r="184" spans="1:51" ht="20.25" x14ac:dyDescent="0.3">
      <c r="A184" s="7">
        <v>7</v>
      </c>
      <c r="B184" s="7">
        <v>108</v>
      </c>
      <c r="C184" s="37">
        <v>87</v>
      </c>
      <c r="D184" s="37">
        <v>136</v>
      </c>
      <c r="E184" s="7">
        <v>10</v>
      </c>
      <c r="F184" s="2">
        <f t="shared" si="256"/>
        <v>13</v>
      </c>
      <c r="G184" s="2">
        <f t="shared" si="233"/>
        <v>10920</v>
      </c>
      <c r="H184" s="2">
        <v>1.4</v>
      </c>
      <c r="I184" s="7">
        <f t="shared" si="234"/>
        <v>15287.999999999998</v>
      </c>
      <c r="J184" s="7">
        <v>1.2</v>
      </c>
      <c r="K184" s="4">
        <v>1.75</v>
      </c>
      <c r="L184" s="7">
        <f t="shared" si="257"/>
        <v>4.1250000000000002E-2</v>
      </c>
      <c r="M184" s="2">
        <f t="shared" si="258"/>
        <v>1.3333333333333333</v>
      </c>
      <c r="N184" s="2">
        <f t="shared" si="259"/>
        <v>2.4761904761904758</v>
      </c>
      <c r="O184" s="28">
        <f t="shared" si="260"/>
        <v>1.4209523809523807</v>
      </c>
      <c r="P184" s="2">
        <f t="shared" si="261"/>
        <v>7.1352380952380949</v>
      </c>
      <c r="Q184" s="2">
        <f t="shared" si="235"/>
        <v>13.916666666666666</v>
      </c>
      <c r="R184" s="28">
        <f t="shared" si="262"/>
        <v>17.916666666666664</v>
      </c>
      <c r="S184" s="2">
        <f t="shared" si="263"/>
        <v>19.916666666666664</v>
      </c>
      <c r="T184" s="2">
        <f t="shared" si="264"/>
        <v>13.763333333333334</v>
      </c>
      <c r="U184" s="2">
        <f t="shared" si="236"/>
        <v>17.763333333333335</v>
      </c>
      <c r="V184" s="2">
        <f t="shared" si="237"/>
        <v>27.763333333333335</v>
      </c>
      <c r="W184" s="7">
        <f t="shared" si="274"/>
        <v>1</v>
      </c>
      <c r="X184" s="2">
        <f t="shared" si="238"/>
        <v>145.86327344803721</v>
      </c>
      <c r="Y184" s="2">
        <f t="shared" si="239"/>
        <v>176.5896087642339</v>
      </c>
      <c r="Z184" s="2">
        <f t="shared" si="265"/>
        <v>144.61987178939742</v>
      </c>
      <c r="AA184" s="2">
        <f t="shared" si="240"/>
        <v>1896.2225548244837</v>
      </c>
      <c r="AB184" s="2">
        <f t="shared" si="241"/>
        <v>2295.6649139350407</v>
      </c>
      <c r="AC184" s="2">
        <f t="shared" si="242"/>
        <v>1880.0583332621666</v>
      </c>
      <c r="AD184" s="2">
        <f t="shared" si="243"/>
        <v>1896.2225548244837</v>
      </c>
      <c r="AE184" s="2">
        <f t="shared" si="244"/>
        <v>2295.6649139350407</v>
      </c>
      <c r="AF184" s="27">
        <f t="shared" si="266"/>
        <v>1</v>
      </c>
      <c r="AG184" s="28">
        <f t="shared" si="245"/>
        <v>29.916666666666668</v>
      </c>
      <c r="AH184" s="28">
        <f t="shared" si="246"/>
        <v>135.12140447318177</v>
      </c>
      <c r="AI184" s="28">
        <f t="shared" si="247"/>
        <v>161.84457917400599</v>
      </c>
      <c r="AJ184" s="28">
        <f t="shared" si="248"/>
        <v>163.58494765368957</v>
      </c>
      <c r="AK184" s="28">
        <f t="shared" si="249"/>
        <v>195.9374024821351</v>
      </c>
      <c r="AL184" s="28">
        <f t="shared" si="275"/>
        <v>160.46494595016705</v>
      </c>
      <c r="AM184" s="28">
        <f t="shared" si="250"/>
        <v>1756.5782581513631</v>
      </c>
      <c r="AN184" s="28">
        <f t="shared" si="251"/>
        <v>2103.9795292620779</v>
      </c>
      <c r="AO184" s="28">
        <f t="shared" si="252"/>
        <v>2126.6043194979643</v>
      </c>
      <c r="AP184" s="28">
        <f t="shared" si="253"/>
        <v>2547.1862322677562</v>
      </c>
      <c r="AQ184" s="28">
        <f t="shared" si="254"/>
        <v>2086.0442973521717</v>
      </c>
      <c r="AR184" s="28">
        <f t="shared" si="267"/>
        <v>2547.1862322677562</v>
      </c>
      <c r="AS184" s="27">
        <f t="shared" si="255"/>
        <v>2547.1862322677562</v>
      </c>
      <c r="AT184" s="2">
        <f t="shared" si="268"/>
        <v>3969.7164770760623</v>
      </c>
      <c r="AU184" s="33">
        <f t="shared" si="269"/>
        <v>0.23435357142857147</v>
      </c>
      <c r="AV184" s="33">
        <f t="shared" si="270"/>
        <v>0.23435357142857147</v>
      </c>
      <c r="AW184" s="2">
        <f t="shared" si="271"/>
        <v>2.5162931087855629</v>
      </c>
      <c r="AX184" s="7">
        <v>2.2000000000000002</v>
      </c>
      <c r="AY184" s="3">
        <f t="shared" si="272"/>
        <v>777.44300200567238</v>
      </c>
    </row>
    <row r="185" spans="1:51" ht="20.25" x14ac:dyDescent="0.3">
      <c r="A185" s="7">
        <v>7</v>
      </c>
      <c r="B185" s="7">
        <v>114</v>
      </c>
      <c r="C185" s="37">
        <v>92</v>
      </c>
      <c r="D185" s="37">
        <v>143</v>
      </c>
      <c r="E185" s="7">
        <v>10.5</v>
      </c>
      <c r="F185" s="2">
        <f t="shared" si="256"/>
        <v>13.666666666666666</v>
      </c>
      <c r="G185" s="2">
        <f t="shared" si="233"/>
        <v>11480</v>
      </c>
      <c r="H185" s="2">
        <v>1.4</v>
      </c>
      <c r="I185" s="7">
        <f t="shared" si="234"/>
        <v>16071.999999999998</v>
      </c>
      <c r="J185" s="7">
        <v>1.2</v>
      </c>
      <c r="K185" s="4">
        <v>1.75</v>
      </c>
      <c r="L185" s="7">
        <f t="shared" si="257"/>
        <v>4.1250000000000002E-2</v>
      </c>
      <c r="M185" s="2">
        <f t="shared" si="258"/>
        <v>1.3333333333333333</v>
      </c>
      <c r="N185" s="2">
        <f t="shared" si="259"/>
        <v>2.4761904761904758</v>
      </c>
      <c r="O185" s="28">
        <f t="shared" si="260"/>
        <v>1.4009523809523809</v>
      </c>
      <c r="P185" s="2">
        <f t="shared" si="261"/>
        <v>7.1152380952380954</v>
      </c>
      <c r="Q185" s="2">
        <f t="shared" si="235"/>
        <v>13.916666666666666</v>
      </c>
      <c r="R185" s="28">
        <f t="shared" si="262"/>
        <v>17.916666666666664</v>
      </c>
      <c r="S185" s="2">
        <f t="shared" si="263"/>
        <v>19.916666666666664</v>
      </c>
      <c r="T185" s="2">
        <f t="shared" si="264"/>
        <v>13.798333333333334</v>
      </c>
      <c r="U185" s="2">
        <f t="shared" si="236"/>
        <v>17.798333333333332</v>
      </c>
      <c r="V185" s="2">
        <f t="shared" si="237"/>
        <v>27.798333333333332</v>
      </c>
      <c r="W185" s="7">
        <f t="shared" si="274"/>
        <v>1</v>
      </c>
      <c r="X185" s="2">
        <f t="shared" si="238"/>
        <v>145.49328567869205</v>
      </c>
      <c r="Y185" s="2">
        <f t="shared" si="239"/>
        <v>176.24234949051461</v>
      </c>
      <c r="Z185" s="2">
        <f t="shared" si="265"/>
        <v>144.43778549480081</v>
      </c>
      <c r="AA185" s="2">
        <f t="shared" si="240"/>
        <v>1988.4082376087913</v>
      </c>
      <c r="AB185" s="2">
        <f t="shared" si="241"/>
        <v>2408.6454430370331</v>
      </c>
      <c r="AC185" s="2">
        <f t="shared" si="242"/>
        <v>1973.9830684289443</v>
      </c>
      <c r="AD185" s="2">
        <f t="shared" si="243"/>
        <v>1988.4082376087913</v>
      </c>
      <c r="AE185" s="2">
        <f t="shared" si="244"/>
        <v>2408.6454430370331</v>
      </c>
      <c r="AF185" s="27">
        <f t="shared" si="266"/>
        <v>1</v>
      </c>
      <c r="AG185" s="28">
        <f t="shared" si="245"/>
        <v>29.916666666666668</v>
      </c>
      <c r="AH185" s="28">
        <f t="shared" si="246"/>
        <v>134.77866386514495</v>
      </c>
      <c r="AI185" s="28">
        <f t="shared" si="247"/>
        <v>161.43405421173347</v>
      </c>
      <c r="AJ185" s="28">
        <f t="shared" si="248"/>
        <v>163.26326173733716</v>
      </c>
      <c r="AK185" s="28">
        <f t="shared" si="249"/>
        <v>195.5520962313509</v>
      </c>
      <c r="AL185" s="28">
        <f t="shared" si="275"/>
        <v>160.26290962515037</v>
      </c>
      <c r="AM185" s="28">
        <f t="shared" si="250"/>
        <v>1841.9750728236475</v>
      </c>
      <c r="AN185" s="28">
        <f t="shared" si="251"/>
        <v>2206.2654075603573</v>
      </c>
      <c r="AO185" s="28">
        <f t="shared" si="252"/>
        <v>2231.2645770769409</v>
      </c>
      <c r="AP185" s="28">
        <f t="shared" si="253"/>
        <v>2672.5453151617953</v>
      </c>
      <c r="AQ185" s="28">
        <f t="shared" si="254"/>
        <v>2190.2597648770547</v>
      </c>
      <c r="AR185" s="28">
        <f t="shared" si="267"/>
        <v>2672.5453151617953</v>
      </c>
      <c r="AS185" s="27">
        <f t="shared" si="255"/>
        <v>2672.5453151617953</v>
      </c>
      <c r="AT185" s="2">
        <f t="shared" si="268"/>
        <v>4423.0482969890691</v>
      </c>
      <c r="AU185" s="33">
        <f t="shared" si="269"/>
        <v>0.23878928571428576</v>
      </c>
      <c r="AV185" s="33">
        <f t="shared" si="270"/>
        <v>0.23878928571428576</v>
      </c>
      <c r="AW185" s="2">
        <f t="shared" si="271"/>
        <v>2.5251680557822818</v>
      </c>
      <c r="AX185" s="7">
        <v>2.2000000000000002</v>
      </c>
      <c r="AY185" s="3">
        <f t="shared" si="272"/>
        <v>783.0297013042732</v>
      </c>
    </row>
    <row r="186" spans="1:51" ht="20.25" x14ac:dyDescent="0.3">
      <c r="A186" s="7">
        <v>7</v>
      </c>
      <c r="B186" s="7">
        <v>120</v>
      </c>
      <c r="C186" s="37">
        <v>97</v>
      </c>
      <c r="D186" s="37">
        <v>151</v>
      </c>
      <c r="E186" s="7">
        <v>11</v>
      </c>
      <c r="F186" s="2">
        <f t="shared" si="256"/>
        <v>14.416666666666666</v>
      </c>
      <c r="G186" s="2">
        <f t="shared" si="233"/>
        <v>12110</v>
      </c>
      <c r="H186" s="2">
        <v>1.4</v>
      </c>
      <c r="I186" s="7">
        <f t="shared" si="234"/>
        <v>16954</v>
      </c>
      <c r="J186" s="7">
        <v>1.2</v>
      </c>
      <c r="K186" s="4">
        <v>1.75</v>
      </c>
      <c r="L186" s="7">
        <f t="shared" si="257"/>
        <v>4.1250000000000002E-2</v>
      </c>
      <c r="M186" s="2">
        <f t="shared" si="258"/>
        <v>1.3333333333333333</v>
      </c>
      <c r="N186" s="2">
        <f t="shared" si="259"/>
        <v>2.4761904761904758</v>
      </c>
      <c r="O186" s="28">
        <f t="shared" si="260"/>
        <v>1.378095238095238</v>
      </c>
      <c r="P186" s="2">
        <f t="shared" si="261"/>
        <v>7.0923809523809513</v>
      </c>
      <c r="Q186" s="2">
        <f t="shared" si="235"/>
        <v>13.916666666666666</v>
      </c>
      <c r="R186" s="28">
        <f t="shared" si="262"/>
        <v>17.916666666666664</v>
      </c>
      <c r="S186" s="2">
        <f t="shared" si="263"/>
        <v>19.916666666666664</v>
      </c>
      <c r="T186" s="2">
        <f t="shared" si="264"/>
        <v>13.838333333333335</v>
      </c>
      <c r="U186" s="2">
        <f t="shared" si="236"/>
        <v>17.838333333333335</v>
      </c>
      <c r="V186" s="2">
        <f t="shared" si="237"/>
        <v>27.838333333333335</v>
      </c>
      <c r="W186" s="7">
        <f t="shared" si="274"/>
        <v>1</v>
      </c>
      <c r="X186" s="2">
        <f t="shared" si="238"/>
        <v>145.07273420858618</v>
      </c>
      <c r="Y186" s="2">
        <f t="shared" si="239"/>
        <v>175.84715035122912</v>
      </c>
      <c r="Z186" s="2">
        <f t="shared" si="265"/>
        <v>144.23024751648103</v>
      </c>
      <c r="AA186" s="2">
        <f t="shared" si="240"/>
        <v>2091.4652515071175</v>
      </c>
      <c r="AB186" s="2">
        <f t="shared" si="241"/>
        <v>2535.1297508968864</v>
      </c>
      <c r="AC186" s="2">
        <f t="shared" si="242"/>
        <v>2079.3194016959346</v>
      </c>
      <c r="AD186" s="2">
        <f t="shared" si="243"/>
        <v>2091.4652515071175</v>
      </c>
      <c r="AE186" s="2">
        <f t="shared" si="244"/>
        <v>2535.1297508968864</v>
      </c>
      <c r="AF186" s="27">
        <f t="shared" si="266"/>
        <v>1</v>
      </c>
      <c r="AG186" s="28">
        <f t="shared" si="245"/>
        <v>29.916666666666668</v>
      </c>
      <c r="AH186" s="28">
        <f t="shared" si="246"/>
        <v>134.38908323973683</v>
      </c>
      <c r="AI186" s="28">
        <f t="shared" si="247"/>
        <v>160.96742560748419</v>
      </c>
      <c r="AJ186" s="28">
        <f t="shared" si="248"/>
        <v>162.89716641063472</v>
      </c>
      <c r="AK186" s="28">
        <f t="shared" si="249"/>
        <v>195.11359765062093</v>
      </c>
      <c r="AL186" s="28">
        <f t="shared" si="275"/>
        <v>160.03263303824957</v>
      </c>
      <c r="AM186" s="28">
        <f t="shared" si="250"/>
        <v>1937.4426167062059</v>
      </c>
      <c r="AN186" s="28">
        <f t="shared" si="251"/>
        <v>2320.6137191745638</v>
      </c>
      <c r="AO186" s="28">
        <f t="shared" si="252"/>
        <v>2348.4341490866505</v>
      </c>
      <c r="AP186" s="28">
        <f t="shared" si="253"/>
        <v>2812.8876994631182</v>
      </c>
      <c r="AQ186" s="28">
        <f t="shared" si="254"/>
        <v>2307.1371263014312</v>
      </c>
      <c r="AR186" s="28">
        <f t="shared" si="267"/>
        <v>2812.8876994631182</v>
      </c>
      <c r="AS186" s="27">
        <f t="shared" si="255"/>
        <v>2812.8876994631182</v>
      </c>
      <c r="AT186" s="2">
        <f t="shared" si="268"/>
        <v>4900.884539600077</v>
      </c>
      <c r="AU186" s="33">
        <f t="shared" si="269"/>
        <v>0.24377946428571431</v>
      </c>
      <c r="AV186" s="33">
        <f t="shared" si="270"/>
        <v>0.24377946428571431</v>
      </c>
      <c r="AW186" s="2">
        <f t="shared" si="271"/>
        <v>2.5352275002931628</v>
      </c>
      <c r="AX186" s="7">
        <v>2.2000000000000002</v>
      </c>
      <c r="AY186" s="3">
        <f t="shared" si="272"/>
        <v>786.68089371072142</v>
      </c>
    </row>
    <row r="187" spans="1:51" ht="20.25" x14ac:dyDescent="0.3">
      <c r="A187" s="7">
        <v>7</v>
      </c>
      <c r="B187" s="7">
        <v>132</v>
      </c>
      <c r="C187" s="37">
        <v>106</v>
      </c>
      <c r="D187" s="37">
        <v>166</v>
      </c>
      <c r="E187" s="7">
        <v>12</v>
      </c>
      <c r="F187" s="2">
        <f t="shared" si="256"/>
        <v>15.833333333333334</v>
      </c>
      <c r="G187" s="2">
        <f t="shared" si="233"/>
        <v>13300</v>
      </c>
      <c r="H187" s="2">
        <v>1.4</v>
      </c>
      <c r="I187" s="7">
        <f t="shared" si="234"/>
        <v>18620</v>
      </c>
      <c r="J187" s="7">
        <v>1.2</v>
      </c>
      <c r="K187" s="4">
        <v>1.75</v>
      </c>
      <c r="L187" s="7">
        <f t="shared" si="257"/>
        <v>4.1250000000000002E-2</v>
      </c>
      <c r="M187" s="2">
        <f t="shared" si="258"/>
        <v>1.3333333333333333</v>
      </c>
      <c r="N187" s="2">
        <f t="shared" si="259"/>
        <v>2.4761904761904758</v>
      </c>
      <c r="O187" s="28">
        <f t="shared" si="260"/>
        <v>1.3352380952380951</v>
      </c>
      <c r="P187" s="2">
        <f t="shared" si="261"/>
        <v>7.0495238095238095</v>
      </c>
      <c r="Q187" s="2">
        <f t="shared" si="235"/>
        <v>13.916666666666666</v>
      </c>
      <c r="R187" s="28">
        <f t="shared" si="262"/>
        <v>17.916666666666664</v>
      </c>
      <c r="S187" s="2">
        <f t="shared" si="263"/>
        <v>19.916666666666664</v>
      </c>
      <c r="T187" s="2">
        <f t="shared" si="264"/>
        <v>13.913333333333334</v>
      </c>
      <c r="U187" s="2">
        <f t="shared" si="236"/>
        <v>17.913333333333334</v>
      </c>
      <c r="V187" s="2">
        <f t="shared" si="237"/>
        <v>27.913333333333334</v>
      </c>
      <c r="W187" s="7">
        <f t="shared" si="274"/>
        <v>1</v>
      </c>
      <c r="X187" s="2">
        <f t="shared" si="238"/>
        <v>144.29071779275171</v>
      </c>
      <c r="Y187" s="2">
        <f t="shared" si="239"/>
        <v>175.11090902579133</v>
      </c>
      <c r="Z187" s="2">
        <f t="shared" si="265"/>
        <v>143.84271699712099</v>
      </c>
      <c r="AA187" s="2">
        <f t="shared" si="240"/>
        <v>2284.6030317185687</v>
      </c>
      <c r="AB187" s="2">
        <f t="shared" si="241"/>
        <v>2772.5893929083627</v>
      </c>
      <c r="AC187" s="2">
        <f t="shared" si="242"/>
        <v>2277.5096857877493</v>
      </c>
      <c r="AD187" s="2">
        <f t="shared" si="243"/>
        <v>2284.6030317185687</v>
      </c>
      <c r="AE187" s="2">
        <f t="shared" si="244"/>
        <v>2772.5893929083627</v>
      </c>
      <c r="AF187" s="27">
        <f t="shared" si="266"/>
        <v>1</v>
      </c>
      <c r="AG187" s="28">
        <f t="shared" si="245"/>
        <v>29.916666666666668</v>
      </c>
      <c r="AH187" s="28">
        <f t="shared" si="246"/>
        <v>133.66465718010721</v>
      </c>
      <c r="AI187" s="28">
        <f t="shared" si="247"/>
        <v>160.09972865583867</v>
      </c>
      <c r="AJ187" s="28">
        <f t="shared" si="248"/>
        <v>162.21514440761288</v>
      </c>
      <c r="AK187" s="28">
        <f t="shared" si="249"/>
        <v>194.29669107318534</v>
      </c>
      <c r="AL187" s="28">
        <f t="shared" si="275"/>
        <v>159.60264327907109</v>
      </c>
      <c r="AM187" s="28">
        <f t="shared" si="250"/>
        <v>2116.3570720183643</v>
      </c>
      <c r="AN187" s="28">
        <f t="shared" si="251"/>
        <v>2534.9123703841124</v>
      </c>
      <c r="AO187" s="28">
        <f t="shared" si="252"/>
        <v>2568.4064531205372</v>
      </c>
      <c r="AP187" s="28">
        <f t="shared" si="253"/>
        <v>3076.3642753254348</v>
      </c>
      <c r="AQ187" s="28">
        <f t="shared" si="254"/>
        <v>2527.0418519186255</v>
      </c>
      <c r="AR187" s="28">
        <f t="shared" si="267"/>
        <v>3076.3642753254348</v>
      </c>
      <c r="AS187" s="27">
        <f t="shared" si="255"/>
        <v>3076.3642753254348</v>
      </c>
      <c r="AT187" s="2">
        <f t="shared" si="268"/>
        <v>5930.0702929160934</v>
      </c>
      <c r="AU187" s="33">
        <f t="shared" si="269"/>
        <v>0.25320535714285719</v>
      </c>
      <c r="AV187" s="33">
        <f t="shared" si="270"/>
        <v>0.25320535714285719</v>
      </c>
      <c r="AW187" s="2">
        <f t="shared" si="271"/>
        <v>2.554449004084058</v>
      </c>
      <c r="AX187" s="7">
        <v>2.2000000000000002</v>
      </c>
      <c r="AY187" s="3">
        <f t="shared" si="272"/>
        <v>795.83552279200057</v>
      </c>
    </row>
    <row r="188" spans="1:51" ht="20.25" x14ac:dyDescent="0.3">
      <c r="A188" s="7">
        <v>7</v>
      </c>
      <c r="B188" s="7">
        <v>144</v>
      </c>
      <c r="C188" s="37">
        <v>116</v>
      </c>
      <c r="D188" s="37">
        <v>180</v>
      </c>
      <c r="E188" s="7">
        <v>13</v>
      </c>
      <c r="F188" s="2">
        <f t="shared" si="256"/>
        <v>17.166666666666668</v>
      </c>
      <c r="G188" s="2">
        <f t="shared" si="233"/>
        <v>14420.000000000002</v>
      </c>
      <c r="H188" s="2">
        <v>1.4</v>
      </c>
      <c r="I188" s="7">
        <f t="shared" si="234"/>
        <v>20188</v>
      </c>
      <c r="J188" s="7">
        <v>1.2</v>
      </c>
      <c r="K188" s="4">
        <v>1.75</v>
      </c>
      <c r="L188" s="7">
        <f t="shared" si="257"/>
        <v>4.1250000000000002E-2</v>
      </c>
      <c r="M188" s="2">
        <f t="shared" si="258"/>
        <v>1.3333333333333333</v>
      </c>
      <c r="N188" s="2">
        <f t="shared" si="259"/>
        <v>2.4761904761904758</v>
      </c>
      <c r="O188" s="28">
        <f t="shared" si="260"/>
        <v>1.2952380952380953</v>
      </c>
      <c r="P188" s="2">
        <f t="shared" si="261"/>
        <v>7.0095238095238086</v>
      </c>
      <c r="Q188" s="2">
        <f t="shared" si="235"/>
        <v>13.916666666666666</v>
      </c>
      <c r="R188" s="28">
        <f t="shared" si="262"/>
        <v>17.916666666666664</v>
      </c>
      <c r="S188" s="2">
        <f t="shared" si="263"/>
        <v>19.916666666666664</v>
      </c>
      <c r="T188" s="2">
        <f t="shared" si="264"/>
        <v>13.983333333333334</v>
      </c>
      <c r="U188" s="2">
        <f t="shared" si="236"/>
        <v>17.983333333333334</v>
      </c>
      <c r="V188" s="2">
        <f t="shared" si="237"/>
        <v>27.983333333333334</v>
      </c>
      <c r="W188" s="7">
        <f t="shared" si="274"/>
        <v>1</v>
      </c>
      <c r="X188" s="2">
        <f t="shared" si="238"/>
        <v>143.56840430678085</v>
      </c>
      <c r="Y188" s="2">
        <f t="shared" si="239"/>
        <v>174.42929102958342</v>
      </c>
      <c r="Z188" s="2">
        <f t="shared" si="265"/>
        <v>143.48289602547842</v>
      </c>
      <c r="AA188" s="2">
        <f t="shared" si="240"/>
        <v>2464.5909405997381</v>
      </c>
      <c r="AB188" s="2">
        <f t="shared" si="241"/>
        <v>2994.3694960078492</v>
      </c>
      <c r="AC188" s="2">
        <f t="shared" si="242"/>
        <v>2463.12304843738</v>
      </c>
      <c r="AD188" s="2">
        <f t="shared" si="243"/>
        <v>2464.5909405997381</v>
      </c>
      <c r="AE188" s="2">
        <f t="shared" si="244"/>
        <v>2994.3694960078492</v>
      </c>
      <c r="AF188" s="27">
        <f t="shared" si="266"/>
        <v>1</v>
      </c>
      <c r="AG188" s="28">
        <f t="shared" si="245"/>
        <v>29.916666666666668</v>
      </c>
      <c r="AH188" s="28">
        <f t="shared" si="246"/>
        <v>132.99553732294814</v>
      </c>
      <c r="AI188" s="28">
        <f t="shared" si="247"/>
        <v>159.29827590213844</v>
      </c>
      <c r="AJ188" s="28">
        <f t="shared" si="248"/>
        <v>161.58372308554434</v>
      </c>
      <c r="AK188" s="28">
        <f t="shared" si="249"/>
        <v>193.540392553716</v>
      </c>
      <c r="AL188" s="28">
        <f t="shared" si="275"/>
        <v>159.20339902548437</v>
      </c>
      <c r="AM188" s="28">
        <f t="shared" si="250"/>
        <v>2283.0900573772765</v>
      </c>
      <c r="AN188" s="28">
        <f t="shared" si="251"/>
        <v>2734.6204029867099</v>
      </c>
      <c r="AO188" s="28">
        <f t="shared" si="252"/>
        <v>2773.8539129685114</v>
      </c>
      <c r="AP188" s="28">
        <f t="shared" si="253"/>
        <v>3322.4434055054585</v>
      </c>
      <c r="AQ188" s="28">
        <f t="shared" si="254"/>
        <v>2732.9916832708154</v>
      </c>
      <c r="AR188" s="28">
        <f t="shared" si="267"/>
        <v>3322.4434055054585</v>
      </c>
      <c r="AS188" s="27">
        <f t="shared" si="255"/>
        <v>3322.4434055054585</v>
      </c>
      <c r="AT188" s="2">
        <f t="shared" si="268"/>
        <v>7057.2737370241111</v>
      </c>
      <c r="AU188" s="33">
        <f t="shared" si="269"/>
        <v>0.26207678571428578</v>
      </c>
      <c r="AV188" s="33">
        <f t="shared" si="270"/>
        <v>0.26207678571428578</v>
      </c>
      <c r="AW188" s="2">
        <f t="shared" si="271"/>
        <v>2.572807997361573</v>
      </c>
      <c r="AX188" s="7">
        <v>2.2000000000000002</v>
      </c>
      <c r="AY188" s="3">
        <f t="shared" si="272"/>
        <v>806.66033348674534</v>
      </c>
    </row>
    <row r="189" spans="1:51" ht="20.25" x14ac:dyDescent="0.3">
      <c r="A189" s="7"/>
      <c r="B189" s="7"/>
      <c r="C189" s="7"/>
      <c r="D189" s="2"/>
      <c r="E189" s="3"/>
      <c r="F189" s="2"/>
      <c r="G189" s="7"/>
      <c r="H189" s="7"/>
      <c r="I189" s="7"/>
      <c r="J189" s="7"/>
      <c r="K189" s="2"/>
      <c r="L189" s="2"/>
      <c r="M189" s="2"/>
      <c r="N189" s="28"/>
      <c r="O189" s="2"/>
      <c r="P189" s="2"/>
      <c r="Q189" s="28"/>
      <c r="R189" s="2"/>
      <c r="S189" s="2"/>
      <c r="T189" s="2"/>
      <c r="U189" s="7"/>
      <c r="V189" s="2"/>
      <c r="W189" s="2"/>
      <c r="X189" s="2"/>
      <c r="Y189" s="2"/>
      <c r="Z189" s="2"/>
      <c r="AA189" s="2"/>
      <c r="AB189" s="2"/>
      <c r="AC189" s="2"/>
      <c r="AD189" s="27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7"/>
      <c r="AR189" s="2"/>
      <c r="AS189" s="5"/>
      <c r="AT189" s="7"/>
      <c r="AU189" s="3"/>
    </row>
    <row r="190" spans="1:51" ht="18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</row>
    <row r="191" spans="1:51" ht="131.25" x14ac:dyDescent="0.2">
      <c r="A191" s="7" t="s">
        <v>10</v>
      </c>
      <c r="B191" s="7" t="s">
        <v>82</v>
      </c>
      <c r="C191" s="36" t="s">
        <v>83</v>
      </c>
      <c r="D191" s="36" t="s">
        <v>84</v>
      </c>
      <c r="E191" s="7" t="s">
        <v>12</v>
      </c>
      <c r="F191" s="7" t="s">
        <v>13</v>
      </c>
      <c r="G191" s="7" t="s">
        <v>47</v>
      </c>
      <c r="H191" s="7" t="s">
        <v>14</v>
      </c>
      <c r="I191" s="7" t="s">
        <v>15</v>
      </c>
      <c r="J191" s="7" t="s">
        <v>16</v>
      </c>
      <c r="K191" s="7" t="s">
        <v>17</v>
      </c>
      <c r="L191" s="7" t="s">
        <v>18</v>
      </c>
      <c r="M191" s="7" t="s">
        <v>98</v>
      </c>
      <c r="N191" s="7" t="s">
        <v>99</v>
      </c>
      <c r="O191" s="26" t="s">
        <v>100</v>
      </c>
      <c r="P191" s="7" t="s">
        <v>27</v>
      </c>
      <c r="Q191" s="7" t="s">
        <v>28</v>
      </c>
      <c r="R191" s="26" t="s">
        <v>101</v>
      </c>
      <c r="S191" s="7" t="s">
        <v>65</v>
      </c>
      <c r="T191" s="7" t="s">
        <v>30</v>
      </c>
      <c r="U191" s="7" t="s">
        <v>31</v>
      </c>
      <c r="V191" s="7" t="s">
        <v>32</v>
      </c>
      <c r="W191" s="7" t="s">
        <v>33</v>
      </c>
      <c r="X191" s="7" t="s">
        <v>34</v>
      </c>
      <c r="Y191" s="7" t="s">
        <v>35</v>
      </c>
      <c r="Z191" s="7" t="s">
        <v>66</v>
      </c>
      <c r="AA191" s="7" t="s">
        <v>37</v>
      </c>
      <c r="AB191" s="7" t="s">
        <v>38</v>
      </c>
      <c r="AC191" s="7" t="s">
        <v>39</v>
      </c>
      <c r="AD191" s="7" t="s">
        <v>40</v>
      </c>
      <c r="AE191" s="7" t="s">
        <v>41</v>
      </c>
      <c r="AF191" s="26" t="s">
        <v>67</v>
      </c>
      <c r="AG191" s="26" t="s">
        <v>68</v>
      </c>
      <c r="AH191" s="26" t="s">
        <v>69</v>
      </c>
      <c r="AI191" s="7" t="s">
        <v>70</v>
      </c>
      <c r="AJ191" s="26" t="s">
        <v>71</v>
      </c>
      <c r="AK191" s="26" t="s">
        <v>72</v>
      </c>
      <c r="AL191" s="26" t="s">
        <v>73</v>
      </c>
      <c r="AM191" s="26" t="s">
        <v>74</v>
      </c>
      <c r="AN191" s="26" t="s">
        <v>75</v>
      </c>
      <c r="AO191" s="26" t="s">
        <v>76</v>
      </c>
      <c r="AP191" s="26" t="s">
        <v>77</v>
      </c>
      <c r="AQ191" s="26" t="s">
        <v>78</v>
      </c>
      <c r="AR191" s="26" t="s">
        <v>79</v>
      </c>
      <c r="AS191" s="26" t="s">
        <v>80</v>
      </c>
      <c r="AT191" s="7" t="s">
        <v>21</v>
      </c>
      <c r="AU191" s="26" t="s">
        <v>90</v>
      </c>
      <c r="AV191" s="26" t="s">
        <v>89</v>
      </c>
      <c r="AW191" s="7" t="s">
        <v>22</v>
      </c>
      <c r="AX191" s="7" t="s">
        <v>23</v>
      </c>
      <c r="AY191" s="7" t="s">
        <v>24</v>
      </c>
    </row>
    <row r="192" spans="1:51" ht="20.25" x14ac:dyDescent="0.3">
      <c r="A192" s="7">
        <v>8</v>
      </c>
      <c r="B192" s="7">
        <v>18</v>
      </c>
      <c r="C192" s="27">
        <v>14</v>
      </c>
      <c r="D192" s="27">
        <v>23</v>
      </c>
      <c r="E192" s="7">
        <v>2.75</v>
      </c>
      <c r="F192" s="2">
        <f>($D192+2*$E192)/12</f>
        <v>2.375</v>
      </c>
      <c r="G192" s="2">
        <f t="shared" ref="G192:G214" si="276">$B$4*$A192*$F192</f>
        <v>2280</v>
      </c>
      <c r="H192" s="2">
        <v>1.4</v>
      </c>
      <c r="I192" s="7">
        <f t="shared" ref="I192:I214" si="277">$G192*$H192</f>
        <v>3192</v>
      </c>
      <c r="J192" s="7">
        <v>1.2</v>
      </c>
      <c r="K192" s="7">
        <v>1.1499999999999999</v>
      </c>
      <c r="L192" s="7">
        <f>0.33*(1-0.125*$A192)</f>
        <v>0</v>
      </c>
      <c r="M192" s="2">
        <f>($L$7-$C$7)/$K192</f>
        <v>2.0289855072463765</v>
      </c>
      <c r="N192" s="2">
        <f>($E$7-$C$7)/$K192</f>
        <v>3.7681159420289854</v>
      </c>
      <c r="O192" s="28">
        <f>($F$7-$B$7-0.06*($D192/12))/$K192</f>
        <v>2.6536231884057968</v>
      </c>
      <c r="P192" s="2">
        <f>($G$7-$B$7-0.06*$D192/12)/$K192</f>
        <v>11.34927536231884</v>
      </c>
      <c r="Q192" s="2">
        <f t="shared" ref="Q192:Q214" si="278">$C$7+$K192*$A192</f>
        <v>10.866666666666665</v>
      </c>
      <c r="R192" s="28">
        <f>IF($A192&lt;$M192,$Q192,$Q192+$L$7)</f>
        <v>14.866666666666665</v>
      </c>
      <c r="S192" s="2">
        <f>IF($A192&lt;$N192,$Q192,$Q192+$E$7)</f>
        <v>16.866666666666667</v>
      </c>
      <c r="T192" s="2">
        <f>$B$7+$K192*$A192+0.06*$D192/12</f>
        <v>10.148333333333333</v>
      </c>
      <c r="U192" s="2">
        <f t="shared" ref="U192:U214" si="279">$T192+$F$7</f>
        <v>14.148333333333333</v>
      </c>
      <c r="V192" s="2">
        <f t="shared" ref="V192:V214" si="280">$T192+$G$7</f>
        <v>24.148333333333333</v>
      </c>
      <c r="W192" s="7">
        <f>IF($A192&lt;$N192,0.5,1)</f>
        <v>1</v>
      </c>
      <c r="X192" s="2">
        <f t="shared" ref="X192:X214" si="281">($W192*$H$7*(1+$L192)*$J192)/($S192*$T192)</f>
        <v>224.34027018202329</v>
      </c>
      <c r="Y192" s="2">
        <f t="shared" ref="Y192:Y214" si="282">($W192*$I$7*(1+$L192)*$J192)/($S192*$U192)</f>
        <v>251.42977403447472</v>
      </c>
      <c r="Z192" s="2">
        <f>(2*$W192*$H$7*(1+$L192)*$J192)/($S192*$V192)</f>
        <v>188.55792741229067</v>
      </c>
      <c r="AA192" s="2">
        <f t="shared" ref="AA192:AA214" si="283">IF($S192&gt;$F192,$F192*$X192,$S192*$X192)</f>
        <v>532.80814168230529</v>
      </c>
      <c r="AB192" s="2">
        <f t="shared" ref="AB192:AB214" si="284">IF($S192&gt;$F192,$F192*$Y192,$S192*$Y192)</f>
        <v>597.14571333187746</v>
      </c>
      <c r="AC192" s="2">
        <f t="shared" ref="AC192:AC214" si="285">IF($S192&gt;$F192,$F192*$Z192,$S192*$Z192)</f>
        <v>447.82507760419031</v>
      </c>
      <c r="AD192" s="2">
        <f t="shared" ref="AD192:AD214" si="286">IF($AA192&gt;$AC192,$AA192,$AC192)</f>
        <v>532.80814168230529</v>
      </c>
      <c r="AE192" s="2">
        <f t="shared" ref="AE192:AE214" si="287">IF($AD192&gt;$AB192,$AD192,$AB192)</f>
        <v>597.14571333187746</v>
      </c>
      <c r="AF192" s="27">
        <f>IF($A192&lt;$M192,0.5,1)</f>
        <v>1</v>
      </c>
      <c r="AG192" s="28">
        <f t="shared" ref="AG192:AG214" si="288">2*$E$7+$L$7+$C$7+$K192*$A192</f>
        <v>26.866666666666667</v>
      </c>
      <c r="AH192" s="28">
        <f t="shared" ref="AH192:AH214" si="289">($AF192*$H$7*(1+$L192))/($R192*$T192)</f>
        <v>212.10047965639723</v>
      </c>
      <c r="AI192" s="28">
        <f t="shared" ref="AI192:AI214" si="290">($AF192*2*$H$7*(1+$L192))/($AG192*$T192)</f>
        <v>234.73154820534282</v>
      </c>
      <c r="AJ192" s="28">
        <f t="shared" ref="AJ192:AJ214" si="291">($AF192*$I$7*(1+$L192))/($R192*$U192)</f>
        <v>237.71200609387938</v>
      </c>
      <c r="AK192" s="28">
        <f t="shared" ref="AK192:AK214" si="292">($AF192*2*$I$7*(1+$L192))/($AG192*$U192)</f>
        <v>263.07581815848681</v>
      </c>
      <c r="AL192" s="28">
        <f>($AF192*4*$H$7*(1+$L192))/($AG192*$V192)</f>
        <v>197.29179336356304</v>
      </c>
      <c r="AM192" s="28">
        <f t="shared" ref="AM192:AM214" si="293" xml:space="preserve"> IF($R192&gt;$F192,$F192*$AH192,$R192*$AH192)</f>
        <v>503.73863918394341</v>
      </c>
      <c r="AN192" s="28">
        <f t="shared" ref="AN192:AN214" si="294" xml:space="preserve"> IF($AG192&gt;$F192,$F192*$AI192,$AG192*$AI192)</f>
        <v>557.48742698768922</v>
      </c>
      <c r="AO192" s="28">
        <f t="shared" ref="AO192:AO214" si="295" xml:space="preserve"> IF($R192&gt;$F192,$F192*$AJ192,$R192*$AJ192)</f>
        <v>564.5660144729635</v>
      </c>
      <c r="AP192" s="28">
        <f t="shared" ref="AP192:AP214" si="296" xml:space="preserve"> IF($AG192&gt;$F192,$F192*$AK192,$AG192*$AK192)</f>
        <v>624.80506812640613</v>
      </c>
      <c r="AQ192" s="28">
        <f t="shared" ref="AQ192:AQ214" si="297" xml:space="preserve"> IF($AG192&gt;$F192,$F192*$AL192,$AG192*$AL192)</f>
        <v>468.56800923846225</v>
      </c>
      <c r="AR192" s="28">
        <f>MAX($AM192,$AN192,$AO192,$AP192,$AQ192)</f>
        <v>624.80506812640613</v>
      </c>
      <c r="AS192" s="27">
        <f t="shared" ref="AS192:AS214" si="298">IF($AR192&gt;$AE192,$AR192,$AE192)</f>
        <v>624.80506812640613</v>
      </c>
      <c r="AT192" s="2">
        <f>PI()*($B192/(2*12))^2*62.4</f>
        <v>110.26990214100174</v>
      </c>
      <c r="AU192" s="33">
        <f>0.23*($N$7/$H192)*(1+0.35*$N$7*($F192/$A192))</f>
        <v>0.16168409598214289</v>
      </c>
      <c r="AV192" s="33">
        <f>IF(AU192&gt;0.33,0.33,AU192)</f>
        <v>0.16168409598214289</v>
      </c>
      <c r="AW192" s="2">
        <f>$Q$7/($P$7-$O$7*AV192)</f>
        <v>2.3792956973170774</v>
      </c>
      <c r="AX192" s="7">
        <v>2.4</v>
      </c>
      <c r="AY192" s="3">
        <f>(12/$D192)*(($I192+$AT192)/$AW192+$AS192/$AX192)</f>
        <v>859.95888414324713</v>
      </c>
    </row>
    <row r="193" spans="1:51" ht="20.25" x14ac:dyDescent="0.3">
      <c r="A193" s="7">
        <v>8</v>
      </c>
      <c r="B193" s="7">
        <v>24</v>
      </c>
      <c r="C193" s="27">
        <v>19</v>
      </c>
      <c r="D193" s="27">
        <v>30</v>
      </c>
      <c r="E193" s="7">
        <v>3.25</v>
      </c>
      <c r="F193" s="2">
        <f t="shared" ref="F193:F214" si="299">($D193+2*$E193)/12</f>
        <v>3.0416666666666665</v>
      </c>
      <c r="G193" s="2">
        <f t="shared" si="276"/>
        <v>2920</v>
      </c>
      <c r="H193" s="2">
        <v>1.4</v>
      </c>
      <c r="I193" s="7">
        <f t="shared" si="277"/>
        <v>4087.9999999999995</v>
      </c>
      <c r="J193" s="7">
        <v>1.2</v>
      </c>
      <c r="K193" s="7">
        <f>(1.75-1.15)*(($D193-24)/(96-24))+1.15</f>
        <v>1.2</v>
      </c>
      <c r="L193" s="7">
        <f t="shared" ref="L193:L214" si="300">0.33*(1-0.125*$A193)</f>
        <v>0</v>
      </c>
      <c r="M193" s="2">
        <f t="shared" ref="M193:M214" si="301">($L$7-$C$7)/$K193</f>
        <v>1.9444444444444442</v>
      </c>
      <c r="N193" s="2">
        <f t="shared" ref="N193:N214" si="302">($E$7-$C$7)/$K193</f>
        <v>3.6111111111111112</v>
      </c>
      <c r="O193" s="28">
        <f t="shared" ref="O193:O214" si="303">($F$7-$B$7-0.06*($D193/12))/$K193</f>
        <v>2.5138888888888888</v>
      </c>
      <c r="P193" s="2">
        <f t="shared" ref="P193:P214" si="304">($G$7-$B$7-0.06*$D193/12)/$K193</f>
        <v>10.847222222222221</v>
      </c>
      <c r="Q193" s="2">
        <f t="shared" si="278"/>
        <v>11.266666666666666</v>
      </c>
      <c r="R193" s="28">
        <f t="shared" ref="R193:R214" si="305">IF($A193&lt;$M193,$Q193,$Q193+$L$7)</f>
        <v>15.266666666666666</v>
      </c>
      <c r="S193" s="2">
        <f t="shared" ref="S193:S214" si="306">IF($A193&lt;$N193,$Q193,$Q193+$E$7)</f>
        <v>17.266666666666666</v>
      </c>
      <c r="T193" s="2">
        <f t="shared" ref="T193:T214" si="307">$B$7+$K193*$A193+0.06*$D193/12</f>
        <v>10.583333333333334</v>
      </c>
      <c r="U193" s="2">
        <f t="shared" si="279"/>
        <v>14.583333333333334</v>
      </c>
      <c r="V193" s="2">
        <f t="shared" si="280"/>
        <v>24.583333333333336</v>
      </c>
      <c r="W193" s="7">
        <f>IF($A193&lt;$N193,0.5,1)</f>
        <v>1</v>
      </c>
      <c r="X193" s="2">
        <f t="shared" si="281"/>
        <v>210.13589517526526</v>
      </c>
      <c r="Y193" s="2">
        <f t="shared" si="282"/>
        <v>238.27909542195258</v>
      </c>
      <c r="Z193" s="2">
        <f t="shared" ref="Z193:Z214" si="308">(2*$W193*$H$7*(1+$L193)*$J193)/($S193*$V193)</f>
        <v>180.93056737124533</v>
      </c>
      <c r="AA193" s="2">
        <f t="shared" si="283"/>
        <v>639.16334782476508</v>
      </c>
      <c r="AB193" s="2">
        <f t="shared" si="284"/>
        <v>724.765581908439</v>
      </c>
      <c r="AC193" s="2">
        <f t="shared" si="285"/>
        <v>550.33047575420449</v>
      </c>
      <c r="AD193" s="2">
        <f t="shared" si="286"/>
        <v>639.16334782476508</v>
      </c>
      <c r="AE193" s="2">
        <f t="shared" si="287"/>
        <v>724.765581908439</v>
      </c>
      <c r="AF193" s="27">
        <f t="shared" ref="AF193:AF214" si="309">IF($A193&lt;$M193,0.5,1)</f>
        <v>1</v>
      </c>
      <c r="AG193" s="28">
        <f t="shared" si="288"/>
        <v>27.266666666666666</v>
      </c>
      <c r="AH193" s="28">
        <f t="shared" si="289"/>
        <v>198.05384588935118</v>
      </c>
      <c r="AI193" s="28">
        <f t="shared" si="290"/>
        <v>221.78156825751302</v>
      </c>
      <c r="AJ193" s="28">
        <f t="shared" si="291"/>
        <v>224.57891453524641</v>
      </c>
      <c r="AK193" s="28">
        <f t="shared" si="292"/>
        <v>251.48445686342995</v>
      </c>
      <c r="AL193" s="28">
        <f>($AF193*4*$H$7*(1+$L193))/($AG193*$V193)</f>
        <v>190.95768927935021</v>
      </c>
      <c r="AM193" s="28">
        <f t="shared" si="293"/>
        <v>602.41378124677647</v>
      </c>
      <c r="AN193" s="28">
        <f t="shared" si="294"/>
        <v>674.58560344993543</v>
      </c>
      <c r="AO193" s="28">
        <f t="shared" si="295"/>
        <v>683.09419837804114</v>
      </c>
      <c r="AP193" s="28">
        <f t="shared" si="296"/>
        <v>764.93188962626607</v>
      </c>
      <c r="AQ193" s="28">
        <f t="shared" si="297"/>
        <v>580.82963822469014</v>
      </c>
      <c r="AR193" s="28">
        <f t="shared" ref="AR193:AR214" si="310">MAX($AM193,$AN193,$AO193,$AP193,$AQ193)</f>
        <v>764.93188962626607</v>
      </c>
      <c r="AS193" s="27">
        <f t="shared" si="298"/>
        <v>764.93188962626607</v>
      </c>
      <c r="AT193" s="2">
        <f t="shared" ref="AT193:AT214" si="311">PI()*($B193/(2*12))^2*62.4</f>
        <v>196.03538158400309</v>
      </c>
      <c r="AU193" s="33">
        <f t="shared" ref="AU193:AU214" si="312">0.23*($N$7/$H193)*(1+0.35*$N$7*($F193/$A193))</f>
        <v>0.1655653459821429</v>
      </c>
      <c r="AV193" s="33">
        <f t="shared" ref="AV193:AV214" si="313">IF(AU193&gt;0.33,0.33,AU193)</f>
        <v>0.1655653459821429</v>
      </c>
      <c r="AW193" s="2">
        <f t="shared" ref="AW193:AW214" si="314">$Q$7/($P$7-$O$7*AV193)</f>
        <v>2.3862344889114837</v>
      </c>
      <c r="AX193" s="7">
        <v>2.2000000000000002</v>
      </c>
      <c r="AY193" s="3">
        <f t="shared" ref="AY193:AY214" si="315">(12/$D193)*(($I193+$AT193)/$AW193+$AS193/$AX193)</f>
        <v>857.20332016118084</v>
      </c>
    </row>
    <row r="194" spans="1:51" ht="20.25" x14ac:dyDescent="0.3">
      <c r="A194" s="7">
        <v>8</v>
      </c>
      <c r="B194" s="7">
        <v>27</v>
      </c>
      <c r="C194" s="27">
        <v>22</v>
      </c>
      <c r="D194" s="27">
        <v>34</v>
      </c>
      <c r="E194" s="7">
        <v>3.5</v>
      </c>
      <c r="F194" s="2">
        <f t="shared" si="299"/>
        <v>3.4166666666666665</v>
      </c>
      <c r="G194" s="2">
        <f t="shared" si="276"/>
        <v>3280</v>
      </c>
      <c r="H194" s="2">
        <v>1.4</v>
      </c>
      <c r="I194" s="7">
        <f t="shared" si="277"/>
        <v>4592</v>
      </c>
      <c r="J194" s="7">
        <v>1.2</v>
      </c>
      <c r="K194" s="4">
        <f t="shared" ref="K194:K204" si="316">(1.75-1.15)*(($D194-24)/(96-24))+1.15</f>
        <v>1.2333333333333332</v>
      </c>
      <c r="L194" s="7">
        <f t="shared" si="300"/>
        <v>0</v>
      </c>
      <c r="M194" s="2">
        <f t="shared" si="301"/>
        <v>1.8918918918918919</v>
      </c>
      <c r="N194" s="2">
        <f t="shared" si="302"/>
        <v>3.5135135135135136</v>
      </c>
      <c r="O194" s="28">
        <f t="shared" si="303"/>
        <v>2.42972972972973</v>
      </c>
      <c r="P194" s="2">
        <f t="shared" si="304"/>
        <v>10.53783783783784</v>
      </c>
      <c r="Q194" s="2">
        <f t="shared" si="278"/>
        <v>11.533333333333331</v>
      </c>
      <c r="R194" s="28">
        <f t="shared" si="305"/>
        <v>15.533333333333331</v>
      </c>
      <c r="S194" s="2">
        <f t="shared" si="306"/>
        <v>17.533333333333331</v>
      </c>
      <c r="T194" s="2">
        <f t="shared" si="307"/>
        <v>10.87</v>
      </c>
      <c r="U194" s="2">
        <f t="shared" si="279"/>
        <v>14.87</v>
      </c>
      <c r="V194" s="2">
        <f t="shared" si="280"/>
        <v>24.869999999999997</v>
      </c>
      <c r="W194" s="7">
        <f t="shared" ref="W194:W214" si="317">IF($A194&lt;$N194,0.5,1)</f>
        <v>1</v>
      </c>
      <c r="X194" s="2">
        <f t="shared" si="281"/>
        <v>201.482434999178</v>
      </c>
      <c r="Y194" s="2">
        <f t="shared" si="282"/>
        <v>230.13135386275482</v>
      </c>
      <c r="Z194" s="2">
        <f t="shared" si="308"/>
        <v>176.12497534709007</v>
      </c>
      <c r="AA194" s="2">
        <f t="shared" si="283"/>
        <v>688.3983195805248</v>
      </c>
      <c r="AB194" s="2">
        <f t="shared" si="284"/>
        <v>786.28212569774564</v>
      </c>
      <c r="AC194" s="2">
        <f t="shared" si="285"/>
        <v>601.76033243589109</v>
      </c>
      <c r="AD194" s="2">
        <f t="shared" si="286"/>
        <v>688.3983195805248</v>
      </c>
      <c r="AE194" s="2">
        <f t="shared" si="287"/>
        <v>786.28212569774564</v>
      </c>
      <c r="AF194" s="27">
        <f t="shared" si="309"/>
        <v>1</v>
      </c>
      <c r="AG194" s="28">
        <f t="shared" si="288"/>
        <v>27.533333333333331</v>
      </c>
      <c r="AH194" s="28">
        <f t="shared" si="289"/>
        <v>189.52031618306088</v>
      </c>
      <c r="AI194" s="28">
        <f t="shared" si="290"/>
        <v>213.84132528161348</v>
      </c>
      <c r="AJ194" s="28">
        <f t="shared" si="291"/>
        <v>216.46833356904335</v>
      </c>
      <c r="AK194" s="28">
        <f t="shared" si="292"/>
        <v>244.24756281640242</v>
      </c>
      <c r="AL194" s="28">
        <f t="shared" ref="AL194:AL214" si="318">($AF194*4*$H$7*(1+$L194))/($AG194*$V194)</f>
        <v>186.92844437564443</v>
      </c>
      <c r="AM194" s="28">
        <f t="shared" si="293"/>
        <v>647.52774695879134</v>
      </c>
      <c r="AN194" s="28">
        <f t="shared" si="294"/>
        <v>730.62452804551265</v>
      </c>
      <c r="AO194" s="28">
        <f t="shared" si="295"/>
        <v>739.60013969423142</v>
      </c>
      <c r="AP194" s="28">
        <f t="shared" si="296"/>
        <v>834.51250628937487</v>
      </c>
      <c r="AQ194" s="28">
        <f t="shared" si="297"/>
        <v>638.67218495011844</v>
      </c>
      <c r="AR194" s="28">
        <f t="shared" si="310"/>
        <v>834.51250628937487</v>
      </c>
      <c r="AS194" s="27">
        <f t="shared" si="298"/>
        <v>834.51250628937487</v>
      </c>
      <c r="AT194" s="2">
        <f t="shared" si="311"/>
        <v>248.1072798172539</v>
      </c>
      <c r="AU194" s="33">
        <f t="shared" si="312"/>
        <v>0.16774854910714287</v>
      </c>
      <c r="AV194" s="33">
        <f t="shared" si="313"/>
        <v>0.16774854910714287</v>
      </c>
      <c r="AW194" s="2">
        <f t="shared" si="314"/>
        <v>2.3901553737325032</v>
      </c>
      <c r="AX194" s="7">
        <v>2.2000000000000002</v>
      </c>
      <c r="AY194" s="3">
        <f t="shared" si="315"/>
        <v>848.5911916554312</v>
      </c>
    </row>
    <row r="195" spans="1:51" ht="20.25" x14ac:dyDescent="0.3">
      <c r="A195" s="7">
        <v>8</v>
      </c>
      <c r="B195" s="7">
        <v>30</v>
      </c>
      <c r="C195" s="37">
        <v>24</v>
      </c>
      <c r="D195" s="37">
        <v>38</v>
      </c>
      <c r="E195" s="7">
        <v>3.75</v>
      </c>
      <c r="F195" s="2">
        <f t="shared" si="299"/>
        <v>3.7916666666666665</v>
      </c>
      <c r="G195" s="2">
        <f t="shared" si="276"/>
        <v>3640</v>
      </c>
      <c r="H195" s="2">
        <v>1.4</v>
      </c>
      <c r="I195" s="7">
        <f t="shared" si="277"/>
        <v>5096</v>
      </c>
      <c r="J195" s="7">
        <v>1.2</v>
      </c>
      <c r="K195" s="4">
        <f t="shared" si="316"/>
        <v>1.2666666666666666</v>
      </c>
      <c r="L195" s="7">
        <f t="shared" si="300"/>
        <v>0</v>
      </c>
      <c r="M195" s="2">
        <f t="shared" si="301"/>
        <v>1.8421052631578947</v>
      </c>
      <c r="N195" s="2">
        <f t="shared" si="302"/>
        <v>3.4210526315789473</v>
      </c>
      <c r="O195" s="28">
        <f t="shared" si="303"/>
        <v>2.35</v>
      </c>
      <c r="P195" s="2">
        <f t="shared" si="304"/>
        <v>10.244736842105263</v>
      </c>
      <c r="Q195" s="2">
        <f t="shared" si="278"/>
        <v>11.799999999999999</v>
      </c>
      <c r="R195" s="28">
        <f t="shared" si="305"/>
        <v>15.799999999999999</v>
      </c>
      <c r="S195" s="2">
        <f t="shared" si="306"/>
        <v>17.799999999999997</v>
      </c>
      <c r="T195" s="2">
        <f t="shared" si="307"/>
        <v>11.156666666666666</v>
      </c>
      <c r="U195" s="2">
        <f t="shared" si="279"/>
        <v>15.156666666666666</v>
      </c>
      <c r="V195" s="2">
        <f t="shared" si="280"/>
        <v>25.156666666666666</v>
      </c>
      <c r="W195" s="7">
        <f t="shared" si="317"/>
        <v>1</v>
      </c>
      <c r="X195" s="2">
        <f t="shared" si="281"/>
        <v>193.36450888436067</v>
      </c>
      <c r="Y195" s="2">
        <f t="shared" si="282"/>
        <v>222.39629537193312</v>
      </c>
      <c r="Z195" s="2">
        <f t="shared" si="308"/>
        <v>171.5094769407593</v>
      </c>
      <c r="AA195" s="2">
        <f t="shared" si="283"/>
        <v>733.17376285320086</v>
      </c>
      <c r="AB195" s="2">
        <f t="shared" si="284"/>
        <v>843.25261995191306</v>
      </c>
      <c r="AC195" s="2">
        <f t="shared" si="285"/>
        <v>650.30676673371227</v>
      </c>
      <c r="AD195" s="2">
        <f t="shared" si="286"/>
        <v>733.17376285320086</v>
      </c>
      <c r="AE195" s="2">
        <f t="shared" si="287"/>
        <v>843.25261995191306</v>
      </c>
      <c r="AF195" s="27">
        <f t="shared" si="309"/>
        <v>1</v>
      </c>
      <c r="AG195" s="28">
        <f t="shared" si="288"/>
        <v>27.8</v>
      </c>
      <c r="AH195" s="28">
        <f t="shared" si="289"/>
        <v>181.5341908302542</v>
      </c>
      <c r="AI195" s="28">
        <f t="shared" si="290"/>
        <v>206.34821691496521</v>
      </c>
      <c r="AJ195" s="28">
        <f t="shared" si="291"/>
        <v>208.78977097154058</v>
      </c>
      <c r="AK195" s="28">
        <f t="shared" si="292"/>
        <v>237.32937995326196</v>
      </c>
      <c r="AL195" s="28">
        <f t="shared" si="318"/>
        <v>183.02570081208123</v>
      </c>
      <c r="AM195" s="28">
        <f t="shared" si="293"/>
        <v>688.31714023138045</v>
      </c>
      <c r="AN195" s="28">
        <f t="shared" si="294"/>
        <v>782.4036558025764</v>
      </c>
      <c r="AO195" s="28">
        <f t="shared" si="295"/>
        <v>791.66121493375795</v>
      </c>
      <c r="AP195" s="28">
        <f t="shared" si="296"/>
        <v>899.87389898945162</v>
      </c>
      <c r="AQ195" s="28">
        <f t="shared" si="297"/>
        <v>693.97244891247465</v>
      </c>
      <c r="AR195" s="28">
        <f t="shared" si="310"/>
        <v>899.87389898945162</v>
      </c>
      <c r="AS195" s="27">
        <f t="shared" si="298"/>
        <v>899.87389898945162</v>
      </c>
      <c r="AT195" s="2">
        <f t="shared" si="311"/>
        <v>306.30528372500481</v>
      </c>
      <c r="AU195" s="33">
        <f t="shared" si="312"/>
        <v>0.16993175223214291</v>
      </c>
      <c r="AV195" s="33">
        <f t="shared" si="313"/>
        <v>0.16993175223214291</v>
      </c>
      <c r="AW195" s="2">
        <f t="shared" si="314"/>
        <v>2.3940891647785909</v>
      </c>
      <c r="AX195" s="7">
        <v>2.2000000000000002</v>
      </c>
      <c r="AY195" s="3">
        <f t="shared" si="315"/>
        <v>841.7531324804421</v>
      </c>
    </row>
    <row r="196" spans="1:51" ht="20.25" x14ac:dyDescent="0.3">
      <c r="A196" s="7">
        <v>8</v>
      </c>
      <c r="B196" s="7">
        <v>33</v>
      </c>
      <c r="C196" s="37">
        <v>27</v>
      </c>
      <c r="D196" s="37">
        <v>42</v>
      </c>
      <c r="E196" s="7">
        <v>3.75</v>
      </c>
      <c r="F196" s="2">
        <f t="shared" si="299"/>
        <v>4.125</v>
      </c>
      <c r="G196" s="2">
        <f t="shared" si="276"/>
        <v>3960</v>
      </c>
      <c r="H196" s="2">
        <v>1.4</v>
      </c>
      <c r="I196" s="7">
        <f t="shared" si="277"/>
        <v>5544</v>
      </c>
      <c r="J196" s="7">
        <v>1.2</v>
      </c>
      <c r="K196" s="4">
        <f t="shared" si="316"/>
        <v>1.2999999999999998</v>
      </c>
      <c r="L196" s="7">
        <f t="shared" si="300"/>
        <v>0</v>
      </c>
      <c r="M196" s="2">
        <f t="shared" si="301"/>
        <v>1.7948717948717949</v>
      </c>
      <c r="N196" s="2">
        <f t="shared" si="302"/>
        <v>3.3333333333333335</v>
      </c>
      <c r="O196" s="28">
        <f t="shared" si="303"/>
        <v>2.2743589743589747</v>
      </c>
      <c r="P196" s="2">
        <f t="shared" si="304"/>
        <v>9.9666666666666668</v>
      </c>
      <c r="Q196" s="2">
        <f t="shared" si="278"/>
        <v>12.066666666666665</v>
      </c>
      <c r="R196" s="28">
        <f t="shared" si="305"/>
        <v>16.066666666666663</v>
      </c>
      <c r="S196" s="2">
        <f t="shared" si="306"/>
        <v>18.066666666666663</v>
      </c>
      <c r="T196" s="2">
        <f t="shared" si="307"/>
        <v>11.443333333333333</v>
      </c>
      <c r="U196" s="2">
        <f t="shared" si="279"/>
        <v>15.443333333333333</v>
      </c>
      <c r="V196" s="2">
        <f t="shared" si="280"/>
        <v>25.443333333333335</v>
      </c>
      <c r="W196" s="7">
        <f t="shared" si="317"/>
        <v>1</v>
      </c>
      <c r="X196" s="2">
        <f t="shared" si="281"/>
        <v>185.73794826209263</v>
      </c>
      <c r="Y196" s="2">
        <f t="shared" si="282"/>
        <v>215.04639825159319</v>
      </c>
      <c r="Z196" s="2">
        <f t="shared" si="308"/>
        <v>167.07411931973377</v>
      </c>
      <c r="AA196" s="2">
        <f t="shared" si="283"/>
        <v>766.1690365811321</v>
      </c>
      <c r="AB196" s="2">
        <f t="shared" si="284"/>
        <v>887.06639278782188</v>
      </c>
      <c r="AC196" s="2">
        <f t="shared" si="285"/>
        <v>689.18074219390178</v>
      </c>
      <c r="AD196" s="2">
        <f t="shared" si="286"/>
        <v>766.1690365811321</v>
      </c>
      <c r="AE196" s="2">
        <f t="shared" si="287"/>
        <v>887.06639278782188</v>
      </c>
      <c r="AF196" s="27">
        <f t="shared" si="309"/>
        <v>1</v>
      </c>
      <c r="AG196" s="28">
        <f t="shared" si="288"/>
        <v>28.066666666666666</v>
      </c>
      <c r="AH196" s="28">
        <f t="shared" si="289"/>
        <v>174.04904557063313</v>
      </c>
      <c r="AI196" s="28">
        <f t="shared" si="290"/>
        <v>199.26755336115238</v>
      </c>
      <c r="AJ196" s="28">
        <f t="shared" si="291"/>
        <v>201.51304953728129</v>
      </c>
      <c r="AK196" s="28">
        <f t="shared" si="292"/>
        <v>230.71090232059279</v>
      </c>
      <c r="AL196" s="28">
        <f t="shared" si="318"/>
        <v>179.24420560430659</v>
      </c>
      <c r="AM196" s="28">
        <f t="shared" si="293"/>
        <v>717.95231297886164</v>
      </c>
      <c r="AN196" s="28">
        <f t="shared" si="294"/>
        <v>821.97865761475362</v>
      </c>
      <c r="AO196" s="28">
        <f t="shared" si="295"/>
        <v>831.24132934128534</v>
      </c>
      <c r="AP196" s="28">
        <f t="shared" si="296"/>
        <v>951.68247207244531</v>
      </c>
      <c r="AQ196" s="28">
        <f t="shared" si="297"/>
        <v>739.38234811776465</v>
      </c>
      <c r="AR196" s="28">
        <f t="shared" si="310"/>
        <v>951.68247207244531</v>
      </c>
      <c r="AS196" s="27">
        <f t="shared" si="298"/>
        <v>951.68247207244531</v>
      </c>
      <c r="AT196" s="2">
        <f t="shared" si="311"/>
        <v>370.62939330725584</v>
      </c>
      <c r="AU196" s="33">
        <f t="shared" si="312"/>
        <v>0.17187237723214288</v>
      </c>
      <c r="AV196" s="33">
        <f t="shared" si="313"/>
        <v>0.17187237723214288</v>
      </c>
      <c r="AW196" s="2">
        <f t="shared" si="314"/>
        <v>2.3975967543774011</v>
      </c>
      <c r="AX196" s="7">
        <v>2.2000000000000002</v>
      </c>
      <c r="AY196" s="3">
        <f t="shared" si="315"/>
        <v>828.42345456326666</v>
      </c>
    </row>
    <row r="197" spans="1:51" ht="20.25" x14ac:dyDescent="0.3">
      <c r="A197" s="7">
        <v>8</v>
      </c>
      <c r="B197" s="7">
        <v>36</v>
      </c>
      <c r="C197" s="37">
        <v>29</v>
      </c>
      <c r="D197" s="37">
        <v>45</v>
      </c>
      <c r="E197" s="7">
        <v>4.5</v>
      </c>
      <c r="F197" s="2">
        <f t="shared" si="299"/>
        <v>4.5</v>
      </c>
      <c r="G197" s="2">
        <f t="shared" si="276"/>
        <v>4320</v>
      </c>
      <c r="H197" s="2">
        <v>1.4</v>
      </c>
      <c r="I197" s="7">
        <f t="shared" si="277"/>
        <v>6048</v>
      </c>
      <c r="J197" s="7">
        <v>1.2</v>
      </c>
      <c r="K197" s="4">
        <f t="shared" si="316"/>
        <v>1.325</v>
      </c>
      <c r="L197" s="7">
        <f t="shared" si="300"/>
        <v>0</v>
      </c>
      <c r="M197" s="2">
        <f t="shared" si="301"/>
        <v>1.7610062893081759</v>
      </c>
      <c r="N197" s="2">
        <f t="shared" si="302"/>
        <v>3.2704402515723268</v>
      </c>
      <c r="O197" s="28">
        <f t="shared" si="303"/>
        <v>2.2201257861635217</v>
      </c>
      <c r="P197" s="2">
        <f t="shared" si="304"/>
        <v>9.7672955974842761</v>
      </c>
      <c r="Q197" s="2">
        <f t="shared" si="278"/>
        <v>12.266666666666666</v>
      </c>
      <c r="R197" s="28">
        <f t="shared" si="305"/>
        <v>16.266666666666666</v>
      </c>
      <c r="S197" s="2">
        <f t="shared" si="306"/>
        <v>18.266666666666666</v>
      </c>
      <c r="T197" s="2">
        <f t="shared" si="307"/>
        <v>11.658333333333333</v>
      </c>
      <c r="U197" s="2">
        <f t="shared" si="279"/>
        <v>15.658333333333333</v>
      </c>
      <c r="V197" s="2">
        <f t="shared" si="280"/>
        <v>25.658333333333331</v>
      </c>
      <c r="W197" s="7">
        <f t="shared" si="317"/>
        <v>1</v>
      </c>
      <c r="X197" s="2">
        <f t="shared" si="281"/>
        <v>180.31649301117065</v>
      </c>
      <c r="Y197" s="2">
        <f t="shared" si="282"/>
        <v>209.77146564215323</v>
      </c>
      <c r="Z197" s="2">
        <f t="shared" si="308"/>
        <v>163.86019728653963</v>
      </c>
      <c r="AA197" s="2">
        <f t="shared" si="283"/>
        <v>811.42421855026794</v>
      </c>
      <c r="AB197" s="2">
        <f t="shared" si="284"/>
        <v>943.97159538968958</v>
      </c>
      <c r="AC197" s="2">
        <f t="shared" si="285"/>
        <v>737.37088778942837</v>
      </c>
      <c r="AD197" s="2">
        <f t="shared" si="286"/>
        <v>811.42421855026794</v>
      </c>
      <c r="AE197" s="2">
        <f t="shared" si="287"/>
        <v>943.97159538968958</v>
      </c>
      <c r="AF197" s="27">
        <f t="shared" si="309"/>
        <v>1</v>
      </c>
      <c r="AG197" s="28">
        <f t="shared" si="288"/>
        <v>28.266666666666666</v>
      </c>
      <c r="AH197" s="28">
        <f t="shared" si="289"/>
        <v>168.73879468941516</v>
      </c>
      <c r="AI197" s="28">
        <f t="shared" si="290"/>
        <v>194.20880143498727</v>
      </c>
      <c r="AJ197" s="28">
        <f t="shared" si="291"/>
        <v>196.3025327389002</v>
      </c>
      <c r="AK197" s="28">
        <f t="shared" si="292"/>
        <v>225.93310371835682</v>
      </c>
      <c r="AL197" s="28">
        <f t="shared" si="318"/>
        <v>176.48464644855292</v>
      </c>
      <c r="AM197" s="28">
        <f t="shared" si="293"/>
        <v>759.32457610236816</v>
      </c>
      <c r="AN197" s="28">
        <f t="shared" si="294"/>
        <v>873.93960645744266</v>
      </c>
      <c r="AO197" s="28">
        <f t="shared" si="295"/>
        <v>883.36139732505092</v>
      </c>
      <c r="AP197" s="28">
        <f t="shared" si="296"/>
        <v>1016.6989667326056</v>
      </c>
      <c r="AQ197" s="28">
        <f t="shared" si="297"/>
        <v>794.18090901848814</v>
      </c>
      <c r="AR197" s="28">
        <f t="shared" si="310"/>
        <v>1016.6989667326056</v>
      </c>
      <c r="AS197" s="27">
        <f t="shared" si="298"/>
        <v>1016.6989667326056</v>
      </c>
      <c r="AT197" s="2">
        <f t="shared" si="311"/>
        <v>441.07960856400695</v>
      </c>
      <c r="AU197" s="33">
        <f t="shared" si="312"/>
        <v>0.17405558035714289</v>
      </c>
      <c r="AV197" s="33">
        <f t="shared" si="313"/>
        <v>0.17405558035714289</v>
      </c>
      <c r="AW197" s="2">
        <f t="shared" si="314"/>
        <v>2.401555098341285</v>
      </c>
      <c r="AX197" s="7">
        <v>2.2000000000000002</v>
      </c>
      <c r="AY197" s="3">
        <f t="shared" si="315"/>
        <v>843.77820311526182</v>
      </c>
    </row>
    <row r="198" spans="1:51" ht="20.25" x14ac:dyDescent="0.3">
      <c r="A198" s="7">
        <v>8</v>
      </c>
      <c r="B198" s="7">
        <v>39</v>
      </c>
      <c r="C198" s="37">
        <v>32</v>
      </c>
      <c r="D198" s="37">
        <v>49</v>
      </c>
      <c r="E198" s="7">
        <v>4.75</v>
      </c>
      <c r="F198" s="2">
        <f t="shared" si="299"/>
        <v>4.875</v>
      </c>
      <c r="G198" s="2">
        <f t="shared" si="276"/>
        <v>4680</v>
      </c>
      <c r="H198" s="2">
        <v>1.4</v>
      </c>
      <c r="I198" s="7">
        <f t="shared" si="277"/>
        <v>6552</v>
      </c>
      <c r="J198" s="7">
        <v>1.2</v>
      </c>
      <c r="K198" s="4">
        <f t="shared" si="316"/>
        <v>1.3583333333333334</v>
      </c>
      <c r="L198" s="7">
        <f t="shared" si="300"/>
        <v>0</v>
      </c>
      <c r="M198" s="2">
        <f t="shared" si="301"/>
        <v>1.7177914110429444</v>
      </c>
      <c r="N198" s="2">
        <f t="shared" si="302"/>
        <v>3.1901840490797544</v>
      </c>
      <c r="O198" s="28">
        <f t="shared" si="303"/>
        <v>2.1509202453987726</v>
      </c>
      <c r="P198" s="2">
        <f t="shared" si="304"/>
        <v>9.5128834355828218</v>
      </c>
      <c r="Q198" s="2">
        <f t="shared" si="278"/>
        <v>12.533333333333333</v>
      </c>
      <c r="R198" s="28">
        <f t="shared" si="305"/>
        <v>16.533333333333331</v>
      </c>
      <c r="S198" s="2">
        <f t="shared" si="306"/>
        <v>18.533333333333331</v>
      </c>
      <c r="T198" s="2">
        <f t="shared" si="307"/>
        <v>11.945</v>
      </c>
      <c r="U198" s="2">
        <f t="shared" si="279"/>
        <v>15.945</v>
      </c>
      <c r="V198" s="2">
        <f t="shared" si="280"/>
        <v>25.945</v>
      </c>
      <c r="W198" s="7">
        <f t="shared" si="317"/>
        <v>1</v>
      </c>
      <c r="X198" s="2">
        <f t="shared" si="281"/>
        <v>173.45688120913903</v>
      </c>
      <c r="Y198" s="2">
        <f t="shared" si="282"/>
        <v>203.03606597318574</v>
      </c>
      <c r="Z198" s="2">
        <f t="shared" si="308"/>
        <v>159.71805326985282</v>
      </c>
      <c r="AA198" s="2">
        <f t="shared" si="283"/>
        <v>845.60229589455275</v>
      </c>
      <c r="AB198" s="2">
        <f t="shared" si="284"/>
        <v>989.80082161928044</v>
      </c>
      <c r="AC198" s="2">
        <f t="shared" si="285"/>
        <v>778.62550969053245</v>
      </c>
      <c r="AD198" s="2">
        <f t="shared" si="286"/>
        <v>845.60229589455275</v>
      </c>
      <c r="AE198" s="2">
        <f t="shared" si="287"/>
        <v>989.80082161928044</v>
      </c>
      <c r="AF198" s="27">
        <f t="shared" si="309"/>
        <v>1</v>
      </c>
      <c r="AG198" s="28">
        <f t="shared" si="288"/>
        <v>28.533333333333335</v>
      </c>
      <c r="AH198" s="28">
        <f t="shared" si="289"/>
        <v>162.03297371015003</v>
      </c>
      <c r="AI198" s="28">
        <f t="shared" si="290"/>
        <v>187.77653028092152</v>
      </c>
      <c r="AJ198" s="28">
        <f t="shared" si="291"/>
        <v>189.66406700452163</v>
      </c>
      <c r="AK198" s="28">
        <f t="shared" si="292"/>
        <v>219.79761036038013</v>
      </c>
      <c r="AL198" s="28">
        <f t="shared" si="318"/>
        <v>172.903500035121</v>
      </c>
      <c r="AM198" s="28">
        <f t="shared" si="293"/>
        <v>789.91074683698139</v>
      </c>
      <c r="AN198" s="28">
        <f t="shared" si="294"/>
        <v>915.41058511949245</v>
      </c>
      <c r="AO198" s="28">
        <f t="shared" si="295"/>
        <v>924.61232664704289</v>
      </c>
      <c r="AP198" s="28">
        <f t="shared" si="296"/>
        <v>1071.5133505068532</v>
      </c>
      <c r="AQ198" s="28">
        <f t="shared" si="297"/>
        <v>842.90456267121488</v>
      </c>
      <c r="AR198" s="28">
        <f t="shared" si="310"/>
        <v>1071.5133505068532</v>
      </c>
      <c r="AS198" s="27">
        <f t="shared" si="298"/>
        <v>1071.5133505068532</v>
      </c>
      <c r="AT198" s="2">
        <f t="shared" si="311"/>
        <v>517.65592949525819</v>
      </c>
      <c r="AU198" s="33">
        <f t="shared" si="312"/>
        <v>0.17623878348214289</v>
      </c>
      <c r="AV198" s="33">
        <f t="shared" si="313"/>
        <v>0.17623878348214289</v>
      </c>
      <c r="AW198" s="2">
        <f t="shared" si="314"/>
        <v>2.4055265340794887</v>
      </c>
      <c r="AX198" s="7">
        <v>2.2000000000000002</v>
      </c>
      <c r="AY198" s="3">
        <f t="shared" si="315"/>
        <v>839.01403362546603</v>
      </c>
    </row>
    <row r="199" spans="1:51" ht="20.25" x14ac:dyDescent="0.3">
      <c r="A199" s="7">
        <v>8</v>
      </c>
      <c r="B199" s="7">
        <v>42</v>
      </c>
      <c r="C199" s="37">
        <v>34</v>
      </c>
      <c r="D199" s="37">
        <v>53</v>
      </c>
      <c r="E199" s="7">
        <v>5</v>
      </c>
      <c r="F199" s="2">
        <f t="shared" si="299"/>
        <v>5.25</v>
      </c>
      <c r="G199" s="2">
        <f t="shared" si="276"/>
        <v>5040</v>
      </c>
      <c r="H199" s="2">
        <v>1.4</v>
      </c>
      <c r="I199" s="7">
        <f t="shared" si="277"/>
        <v>7056</v>
      </c>
      <c r="J199" s="7">
        <v>1.2</v>
      </c>
      <c r="K199" s="4">
        <f t="shared" si="316"/>
        <v>1.3916666666666666</v>
      </c>
      <c r="L199" s="7">
        <f t="shared" si="300"/>
        <v>0</v>
      </c>
      <c r="M199" s="2">
        <f t="shared" si="301"/>
        <v>1.6766467065868262</v>
      </c>
      <c r="N199" s="2">
        <f t="shared" si="302"/>
        <v>3.1137724550898205</v>
      </c>
      <c r="O199" s="28">
        <f t="shared" si="303"/>
        <v>2.0850299401197603</v>
      </c>
      <c r="P199" s="2">
        <f t="shared" si="304"/>
        <v>9.2706586826347301</v>
      </c>
      <c r="Q199" s="2">
        <f t="shared" si="278"/>
        <v>12.799999999999999</v>
      </c>
      <c r="R199" s="28">
        <f t="shared" si="305"/>
        <v>16.799999999999997</v>
      </c>
      <c r="S199" s="2">
        <f t="shared" si="306"/>
        <v>18.799999999999997</v>
      </c>
      <c r="T199" s="2">
        <f t="shared" si="307"/>
        <v>12.231666666666667</v>
      </c>
      <c r="U199" s="2">
        <f t="shared" si="279"/>
        <v>16.231666666666669</v>
      </c>
      <c r="V199" s="2">
        <f t="shared" si="280"/>
        <v>26.231666666666669</v>
      </c>
      <c r="W199" s="7">
        <f t="shared" si="317"/>
        <v>1</v>
      </c>
      <c r="X199" s="2">
        <f t="shared" si="281"/>
        <v>166.98895147753333</v>
      </c>
      <c r="Y199" s="2">
        <f t="shared" si="282"/>
        <v>196.62117435273402</v>
      </c>
      <c r="Z199" s="2">
        <f t="shared" si="308"/>
        <v>155.73186541630562</v>
      </c>
      <c r="AA199" s="2">
        <f t="shared" si="283"/>
        <v>876.69199525705005</v>
      </c>
      <c r="AB199" s="2">
        <f t="shared" si="284"/>
        <v>1032.2611653518536</v>
      </c>
      <c r="AC199" s="2">
        <f t="shared" si="285"/>
        <v>817.59229343560457</v>
      </c>
      <c r="AD199" s="2">
        <f t="shared" si="286"/>
        <v>876.69199525705005</v>
      </c>
      <c r="AE199" s="2">
        <f t="shared" si="287"/>
        <v>1032.2611653518536</v>
      </c>
      <c r="AF199" s="27">
        <f t="shared" si="309"/>
        <v>1</v>
      </c>
      <c r="AG199" s="28">
        <f t="shared" si="288"/>
        <v>28.8</v>
      </c>
      <c r="AH199" s="28">
        <f t="shared" si="289"/>
        <v>155.72382379849338</v>
      </c>
      <c r="AI199" s="28">
        <f t="shared" si="290"/>
        <v>181.67779443157556</v>
      </c>
      <c r="AJ199" s="28">
        <f t="shared" si="291"/>
        <v>183.35704751147816</v>
      </c>
      <c r="AK199" s="28">
        <f t="shared" si="292"/>
        <v>213.9165554300578</v>
      </c>
      <c r="AL199" s="28">
        <f t="shared" si="318"/>
        <v>169.4305017260732</v>
      </c>
      <c r="AM199" s="28">
        <f t="shared" si="293"/>
        <v>817.5500749420903</v>
      </c>
      <c r="AN199" s="28">
        <f t="shared" si="294"/>
        <v>953.80842076577176</v>
      </c>
      <c r="AO199" s="28">
        <f t="shared" si="295"/>
        <v>962.6244994352603</v>
      </c>
      <c r="AP199" s="28">
        <f t="shared" si="296"/>
        <v>1123.0619160078033</v>
      </c>
      <c r="AQ199" s="28">
        <f t="shared" si="297"/>
        <v>889.51013406188429</v>
      </c>
      <c r="AR199" s="28">
        <f t="shared" si="310"/>
        <v>1123.0619160078033</v>
      </c>
      <c r="AS199" s="27">
        <f t="shared" si="298"/>
        <v>1123.0619160078033</v>
      </c>
      <c r="AT199" s="2">
        <f t="shared" si="311"/>
        <v>600.35835610100946</v>
      </c>
      <c r="AU199" s="33">
        <f t="shared" si="312"/>
        <v>0.1784219866071429</v>
      </c>
      <c r="AV199" s="33">
        <f t="shared" si="313"/>
        <v>0.1784219866071429</v>
      </c>
      <c r="AW199" s="2">
        <f t="shared" si="314"/>
        <v>2.4095111266489369</v>
      </c>
      <c r="AX199" s="7">
        <v>2.2000000000000002</v>
      </c>
      <c r="AY199" s="3">
        <f t="shared" si="315"/>
        <v>835.0277986036981</v>
      </c>
    </row>
    <row r="200" spans="1:51" ht="20.25" x14ac:dyDescent="0.3">
      <c r="A200" s="7">
        <v>8</v>
      </c>
      <c r="B200" s="7">
        <v>48</v>
      </c>
      <c r="C200" s="37">
        <v>38</v>
      </c>
      <c r="D200" s="37">
        <v>60</v>
      </c>
      <c r="E200" s="7">
        <v>5.5</v>
      </c>
      <c r="F200" s="2">
        <f t="shared" si="299"/>
        <v>5.916666666666667</v>
      </c>
      <c r="G200" s="2">
        <f t="shared" si="276"/>
        <v>5680</v>
      </c>
      <c r="H200" s="2">
        <v>1.4</v>
      </c>
      <c r="I200" s="7">
        <f t="shared" si="277"/>
        <v>7951.9999999999991</v>
      </c>
      <c r="J200" s="7">
        <v>1.2</v>
      </c>
      <c r="K200" s="4">
        <f t="shared" si="316"/>
        <v>1.45</v>
      </c>
      <c r="L200" s="7">
        <f t="shared" si="300"/>
        <v>0</v>
      </c>
      <c r="M200" s="2">
        <f t="shared" si="301"/>
        <v>1.6091954022988504</v>
      </c>
      <c r="N200" s="2">
        <f t="shared" si="302"/>
        <v>2.9885057471264367</v>
      </c>
      <c r="O200" s="28">
        <f t="shared" si="303"/>
        <v>1.9770114942528736</v>
      </c>
      <c r="P200" s="2">
        <f t="shared" si="304"/>
        <v>8.8735632183908031</v>
      </c>
      <c r="Q200" s="2">
        <f t="shared" si="278"/>
        <v>13.266666666666666</v>
      </c>
      <c r="R200" s="28">
        <f t="shared" si="305"/>
        <v>17.266666666666666</v>
      </c>
      <c r="S200" s="2">
        <f t="shared" si="306"/>
        <v>19.266666666666666</v>
      </c>
      <c r="T200" s="2">
        <f t="shared" si="307"/>
        <v>12.733333333333334</v>
      </c>
      <c r="U200" s="2">
        <f t="shared" si="279"/>
        <v>16.733333333333334</v>
      </c>
      <c r="V200" s="2">
        <f t="shared" si="280"/>
        <v>26.733333333333334</v>
      </c>
      <c r="W200" s="7">
        <f t="shared" si="317"/>
        <v>1</v>
      </c>
      <c r="X200" s="2">
        <f t="shared" si="281"/>
        <v>156.52457472055653</v>
      </c>
      <c r="Y200" s="2">
        <f t="shared" si="282"/>
        <v>186.10678393691668</v>
      </c>
      <c r="Z200" s="2">
        <f t="shared" si="308"/>
        <v>149.10819836222592</v>
      </c>
      <c r="AA200" s="2">
        <f t="shared" si="283"/>
        <v>926.10373376329289</v>
      </c>
      <c r="AB200" s="2">
        <f t="shared" si="284"/>
        <v>1101.1318049600904</v>
      </c>
      <c r="AC200" s="2">
        <f t="shared" si="285"/>
        <v>882.22350697650336</v>
      </c>
      <c r="AD200" s="2">
        <f t="shared" si="286"/>
        <v>926.10373376329289</v>
      </c>
      <c r="AE200" s="2">
        <f t="shared" si="287"/>
        <v>1101.1318049600904</v>
      </c>
      <c r="AF200" s="27">
        <f t="shared" si="309"/>
        <v>1</v>
      </c>
      <c r="AG200" s="28">
        <f t="shared" si="288"/>
        <v>29.266666666666666</v>
      </c>
      <c r="AH200" s="28">
        <f t="shared" si="289"/>
        <v>145.54569528391519</v>
      </c>
      <c r="AI200" s="28">
        <f t="shared" si="290"/>
        <v>171.73728965163568</v>
      </c>
      <c r="AJ200" s="28">
        <f t="shared" si="291"/>
        <v>173.05296189758343</v>
      </c>
      <c r="AK200" s="28">
        <f t="shared" si="292"/>
        <v>204.19461107733076</v>
      </c>
      <c r="AL200" s="28">
        <f t="shared" si="318"/>
        <v>163.60011133896467</v>
      </c>
      <c r="AM200" s="28">
        <f t="shared" si="293"/>
        <v>861.14536376316494</v>
      </c>
      <c r="AN200" s="28">
        <f t="shared" si="294"/>
        <v>1016.1122971055112</v>
      </c>
      <c r="AO200" s="28">
        <f t="shared" si="295"/>
        <v>1023.8966912273687</v>
      </c>
      <c r="AP200" s="28">
        <f t="shared" si="296"/>
        <v>1208.1514488742071</v>
      </c>
      <c r="AQ200" s="28">
        <f t="shared" si="297"/>
        <v>967.96732542220764</v>
      </c>
      <c r="AR200" s="28">
        <f t="shared" si="310"/>
        <v>1208.1514488742071</v>
      </c>
      <c r="AS200" s="27">
        <f t="shared" si="298"/>
        <v>1208.1514488742071</v>
      </c>
      <c r="AT200" s="2">
        <f t="shared" si="311"/>
        <v>784.14152633601236</v>
      </c>
      <c r="AU200" s="33">
        <f t="shared" si="312"/>
        <v>0.18230323660714287</v>
      </c>
      <c r="AV200" s="33">
        <f t="shared" si="313"/>
        <v>0.18230323660714287</v>
      </c>
      <c r="AW200" s="2">
        <f t="shared" si="314"/>
        <v>2.4166275366613998</v>
      </c>
      <c r="AX200" s="7">
        <v>2.2000000000000002</v>
      </c>
      <c r="AY200" s="3">
        <f t="shared" si="315"/>
        <v>832.83467942916559</v>
      </c>
    </row>
    <row r="201" spans="1:51" ht="20.25" x14ac:dyDescent="0.3">
      <c r="A201" s="7">
        <v>8</v>
      </c>
      <c r="B201" s="7">
        <v>54</v>
      </c>
      <c r="C201" s="37">
        <v>43</v>
      </c>
      <c r="D201" s="37">
        <v>68</v>
      </c>
      <c r="E201" s="7">
        <v>6</v>
      </c>
      <c r="F201" s="2">
        <f t="shared" si="299"/>
        <v>6.666666666666667</v>
      </c>
      <c r="G201" s="2">
        <f t="shared" si="276"/>
        <v>6400</v>
      </c>
      <c r="H201" s="2">
        <v>1.4</v>
      </c>
      <c r="I201" s="7">
        <f t="shared" si="277"/>
        <v>8960</v>
      </c>
      <c r="J201" s="7">
        <v>1.2</v>
      </c>
      <c r="K201" s="4">
        <f t="shared" si="316"/>
        <v>1.5166666666666666</v>
      </c>
      <c r="L201" s="7">
        <f t="shared" si="300"/>
        <v>0</v>
      </c>
      <c r="M201" s="2">
        <f t="shared" si="301"/>
        <v>1.5384615384615383</v>
      </c>
      <c r="N201" s="2">
        <f t="shared" si="302"/>
        <v>2.8571428571428572</v>
      </c>
      <c r="O201" s="28">
        <f t="shared" si="303"/>
        <v>1.8637362637362638</v>
      </c>
      <c r="P201" s="2">
        <f t="shared" si="304"/>
        <v>8.4571428571428573</v>
      </c>
      <c r="Q201" s="2">
        <f t="shared" si="278"/>
        <v>13.799999999999999</v>
      </c>
      <c r="R201" s="28">
        <f t="shared" si="305"/>
        <v>17.799999999999997</v>
      </c>
      <c r="S201" s="2">
        <f t="shared" si="306"/>
        <v>19.799999999999997</v>
      </c>
      <c r="T201" s="2">
        <f t="shared" si="307"/>
        <v>13.306666666666667</v>
      </c>
      <c r="U201" s="2">
        <f t="shared" si="279"/>
        <v>17.306666666666665</v>
      </c>
      <c r="V201" s="2">
        <f t="shared" si="280"/>
        <v>27.306666666666665</v>
      </c>
      <c r="W201" s="7">
        <f t="shared" si="317"/>
        <v>1</v>
      </c>
      <c r="X201" s="2">
        <f t="shared" si="281"/>
        <v>145.74603752960468</v>
      </c>
      <c r="Y201" s="2">
        <f t="shared" si="282"/>
        <v>175.09455105757112</v>
      </c>
      <c r="Z201" s="2">
        <f t="shared" si="308"/>
        <v>142.04545454545456</v>
      </c>
      <c r="AA201" s="2">
        <f t="shared" si="283"/>
        <v>971.64025019736459</v>
      </c>
      <c r="AB201" s="2">
        <f t="shared" si="284"/>
        <v>1167.2970070504741</v>
      </c>
      <c r="AC201" s="2">
        <f t="shared" si="285"/>
        <v>946.96969696969711</v>
      </c>
      <c r="AD201" s="2">
        <f t="shared" si="286"/>
        <v>971.64025019736459</v>
      </c>
      <c r="AE201" s="2">
        <f t="shared" si="287"/>
        <v>1167.2970070504741</v>
      </c>
      <c r="AF201" s="27">
        <f t="shared" si="309"/>
        <v>1</v>
      </c>
      <c r="AG201" s="28">
        <f t="shared" si="288"/>
        <v>29.8</v>
      </c>
      <c r="AH201" s="28">
        <f t="shared" si="289"/>
        <v>135.10166400216164</v>
      </c>
      <c r="AI201" s="28">
        <f t="shared" si="290"/>
        <v>161.39661874083737</v>
      </c>
      <c r="AJ201" s="28">
        <f t="shared" si="291"/>
        <v>162.30674676684967</v>
      </c>
      <c r="AK201" s="28">
        <f t="shared" si="292"/>
        <v>193.89665049999485</v>
      </c>
      <c r="AL201" s="28">
        <f t="shared" si="318"/>
        <v>157.29865771812081</v>
      </c>
      <c r="AM201" s="28">
        <f t="shared" si="293"/>
        <v>900.67776001441098</v>
      </c>
      <c r="AN201" s="28">
        <f t="shared" si="294"/>
        <v>1075.9774582722491</v>
      </c>
      <c r="AO201" s="28">
        <f t="shared" si="295"/>
        <v>1082.0449784456646</v>
      </c>
      <c r="AP201" s="28">
        <f t="shared" si="296"/>
        <v>1292.6443366666324</v>
      </c>
      <c r="AQ201" s="28">
        <f t="shared" si="297"/>
        <v>1048.6577181208054</v>
      </c>
      <c r="AR201" s="28">
        <f t="shared" si="310"/>
        <v>1292.6443366666324</v>
      </c>
      <c r="AS201" s="27">
        <f t="shared" si="298"/>
        <v>1292.6443366666324</v>
      </c>
      <c r="AT201" s="2">
        <f t="shared" si="311"/>
        <v>992.42911926901559</v>
      </c>
      <c r="AU201" s="33">
        <f t="shared" si="312"/>
        <v>0.18666964285714288</v>
      </c>
      <c r="AV201" s="33">
        <f t="shared" si="313"/>
        <v>0.18666964285714288</v>
      </c>
      <c r="AW201" s="2">
        <f t="shared" si="314"/>
        <v>2.4246839117743693</v>
      </c>
      <c r="AX201" s="7">
        <v>2.2000000000000002</v>
      </c>
      <c r="AY201" s="3">
        <f t="shared" si="315"/>
        <v>828.03443124535659</v>
      </c>
    </row>
    <row r="202" spans="1:51" ht="20.25" x14ac:dyDescent="0.3">
      <c r="A202" s="7">
        <v>8</v>
      </c>
      <c r="B202" s="7">
        <v>60</v>
      </c>
      <c r="C202" s="37">
        <v>48</v>
      </c>
      <c r="D202" s="37">
        <v>76</v>
      </c>
      <c r="E202" s="7">
        <v>6.5</v>
      </c>
      <c r="F202" s="2">
        <f t="shared" si="299"/>
        <v>7.416666666666667</v>
      </c>
      <c r="G202" s="2">
        <f t="shared" si="276"/>
        <v>7120</v>
      </c>
      <c r="H202" s="2">
        <v>1.4</v>
      </c>
      <c r="I202" s="7">
        <f t="shared" si="277"/>
        <v>9968</v>
      </c>
      <c r="J202" s="7">
        <v>1.2</v>
      </c>
      <c r="K202" s="4">
        <f t="shared" si="316"/>
        <v>1.5833333333333333</v>
      </c>
      <c r="L202" s="7">
        <f t="shared" si="300"/>
        <v>0</v>
      </c>
      <c r="M202" s="2">
        <f t="shared" si="301"/>
        <v>1.4736842105263157</v>
      </c>
      <c r="N202" s="2">
        <f t="shared" si="302"/>
        <v>2.736842105263158</v>
      </c>
      <c r="O202" s="28">
        <f t="shared" si="303"/>
        <v>1.76</v>
      </c>
      <c r="P202" s="2">
        <f t="shared" si="304"/>
        <v>8.0757894736842104</v>
      </c>
      <c r="Q202" s="2">
        <f t="shared" si="278"/>
        <v>14.333333333333332</v>
      </c>
      <c r="R202" s="28">
        <f t="shared" si="305"/>
        <v>18.333333333333332</v>
      </c>
      <c r="S202" s="2">
        <f t="shared" si="306"/>
        <v>20.333333333333332</v>
      </c>
      <c r="T202" s="2">
        <f t="shared" si="307"/>
        <v>13.88</v>
      </c>
      <c r="U202" s="2">
        <f t="shared" si="279"/>
        <v>17.880000000000003</v>
      </c>
      <c r="V202" s="2">
        <f t="shared" si="280"/>
        <v>27.880000000000003</v>
      </c>
      <c r="W202" s="7">
        <f t="shared" si="317"/>
        <v>1</v>
      </c>
      <c r="X202" s="2">
        <f t="shared" si="281"/>
        <v>136.06084943544195</v>
      </c>
      <c r="Y202" s="2">
        <f t="shared" si="282"/>
        <v>165.03465727802836</v>
      </c>
      <c r="Z202" s="2">
        <f t="shared" si="308"/>
        <v>135.47522167603546</v>
      </c>
      <c r="AA202" s="2">
        <f t="shared" si="283"/>
        <v>1009.1179666461945</v>
      </c>
      <c r="AB202" s="2">
        <f t="shared" si="284"/>
        <v>1224.0070414787103</v>
      </c>
      <c r="AC202" s="2">
        <f t="shared" si="285"/>
        <v>1004.7745607639297</v>
      </c>
      <c r="AD202" s="2">
        <f t="shared" si="286"/>
        <v>1009.1179666461945</v>
      </c>
      <c r="AE202" s="2">
        <f t="shared" si="287"/>
        <v>1224.0070414787103</v>
      </c>
      <c r="AF202" s="27">
        <f t="shared" si="309"/>
        <v>1</v>
      </c>
      <c r="AG202" s="28">
        <f t="shared" si="288"/>
        <v>30.333333333333336</v>
      </c>
      <c r="AH202" s="28">
        <f t="shared" si="289"/>
        <v>125.75320932669636</v>
      </c>
      <c r="AI202" s="28">
        <f t="shared" si="290"/>
        <v>152.00937391139118</v>
      </c>
      <c r="AJ202" s="28">
        <f t="shared" si="291"/>
        <v>152.53203172666258</v>
      </c>
      <c r="AK202" s="28">
        <f t="shared" si="292"/>
        <v>184.37937901025145</v>
      </c>
      <c r="AL202" s="28">
        <f t="shared" si="318"/>
        <v>151.35510113989307</v>
      </c>
      <c r="AM202" s="28">
        <f t="shared" si="293"/>
        <v>932.66963583966469</v>
      </c>
      <c r="AN202" s="28">
        <f t="shared" si="294"/>
        <v>1127.4028565094845</v>
      </c>
      <c r="AO202" s="28">
        <f t="shared" si="295"/>
        <v>1131.2792353060809</v>
      </c>
      <c r="AP202" s="28">
        <f t="shared" si="296"/>
        <v>1367.4803943260317</v>
      </c>
      <c r="AQ202" s="28">
        <f t="shared" si="297"/>
        <v>1122.550333454207</v>
      </c>
      <c r="AR202" s="28">
        <f t="shared" si="310"/>
        <v>1367.4803943260317</v>
      </c>
      <c r="AS202" s="27">
        <f t="shared" si="298"/>
        <v>1367.4803943260317</v>
      </c>
      <c r="AT202" s="2">
        <f t="shared" si="311"/>
        <v>1225.2211349000193</v>
      </c>
      <c r="AU202" s="33">
        <f t="shared" si="312"/>
        <v>0.19103604910714289</v>
      </c>
      <c r="AV202" s="33">
        <f t="shared" si="313"/>
        <v>0.19103604910714289</v>
      </c>
      <c r="AW202" s="2">
        <f t="shared" si="314"/>
        <v>2.4327941820605412</v>
      </c>
      <c r="AX202" s="7">
        <v>2.2000000000000002</v>
      </c>
      <c r="AY202" s="3">
        <f t="shared" si="315"/>
        <v>824.61399814875813</v>
      </c>
    </row>
    <row r="203" spans="1:51" ht="20.25" x14ac:dyDescent="0.3">
      <c r="A203" s="7">
        <v>8</v>
      </c>
      <c r="B203" s="7">
        <v>66</v>
      </c>
      <c r="C203" s="37">
        <v>53</v>
      </c>
      <c r="D203" s="37">
        <v>83</v>
      </c>
      <c r="E203" s="7">
        <v>7</v>
      </c>
      <c r="F203" s="2">
        <f t="shared" si="299"/>
        <v>8.0833333333333339</v>
      </c>
      <c r="G203" s="2">
        <f t="shared" si="276"/>
        <v>7760.0000000000009</v>
      </c>
      <c r="H203" s="2">
        <v>1.4</v>
      </c>
      <c r="I203" s="7">
        <f t="shared" si="277"/>
        <v>10864</v>
      </c>
      <c r="J203" s="7">
        <v>1.2</v>
      </c>
      <c r="K203" s="4">
        <f t="shared" si="316"/>
        <v>1.6416666666666666</v>
      </c>
      <c r="L203" s="7">
        <f t="shared" si="300"/>
        <v>0</v>
      </c>
      <c r="M203" s="2">
        <f t="shared" si="301"/>
        <v>1.4213197969543145</v>
      </c>
      <c r="N203" s="2">
        <f t="shared" si="302"/>
        <v>2.6395939086294415</v>
      </c>
      <c r="O203" s="28">
        <f t="shared" si="303"/>
        <v>1.6761421319796954</v>
      </c>
      <c r="P203" s="2">
        <f t="shared" si="304"/>
        <v>7.7675126903553302</v>
      </c>
      <c r="Q203" s="2">
        <f t="shared" si="278"/>
        <v>14.799999999999999</v>
      </c>
      <c r="R203" s="28">
        <f t="shared" si="305"/>
        <v>18.799999999999997</v>
      </c>
      <c r="S203" s="2">
        <f t="shared" si="306"/>
        <v>20.799999999999997</v>
      </c>
      <c r="T203" s="2">
        <f t="shared" si="307"/>
        <v>14.381666666666666</v>
      </c>
      <c r="U203" s="2">
        <f t="shared" si="279"/>
        <v>18.381666666666668</v>
      </c>
      <c r="V203" s="2">
        <f t="shared" si="280"/>
        <v>28.381666666666668</v>
      </c>
      <c r="W203" s="7">
        <f t="shared" si="317"/>
        <v>1</v>
      </c>
      <c r="X203" s="2">
        <f t="shared" si="281"/>
        <v>128.36856040008203</v>
      </c>
      <c r="Y203" s="2">
        <f t="shared" si="282"/>
        <v>156.92893560333945</v>
      </c>
      <c r="Z203" s="2">
        <f t="shared" si="308"/>
        <v>130.09481563125348</v>
      </c>
      <c r="AA203" s="2">
        <f t="shared" si="283"/>
        <v>1037.6458632339966</v>
      </c>
      <c r="AB203" s="2">
        <f t="shared" si="284"/>
        <v>1268.5088961269939</v>
      </c>
      <c r="AC203" s="2">
        <f t="shared" si="285"/>
        <v>1051.5997596859656</v>
      </c>
      <c r="AD203" s="2">
        <f t="shared" si="286"/>
        <v>1051.5997596859656</v>
      </c>
      <c r="AE203" s="2">
        <f t="shared" si="287"/>
        <v>1268.5088961269939</v>
      </c>
      <c r="AF203" s="27">
        <f t="shared" si="309"/>
        <v>1</v>
      </c>
      <c r="AG203" s="28">
        <f t="shared" si="288"/>
        <v>30.8</v>
      </c>
      <c r="AH203" s="28">
        <f t="shared" si="289"/>
        <v>118.35399185823167</v>
      </c>
      <c r="AI203" s="28">
        <f t="shared" si="290"/>
        <v>144.48409395680227</v>
      </c>
      <c r="AJ203" s="28">
        <f t="shared" si="291"/>
        <v>144.68625268393001</v>
      </c>
      <c r="AK203" s="28">
        <f t="shared" si="292"/>
        <v>176.62997080895349</v>
      </c>
      <c r="AL203" s="28">
        <f t="shared" si="318"/>
        <v>146.42706521266624</v>
      </c>
      <c r="AM203" s="28">
        <f t="shared" si="293"/>
        <v>956.69476752070602</v>
      </c>
      <c r="AN203" s="28">
        <f t="shared" si="294"/>
        <v>1167.913092817485</v>
      </c>
      <c r="AO203" s="28">
        <f t="shared" si="295"/>
        <v>1169.547209195101</v>
      </c>
      <c r="AP203" s="28">
        <f t="shared" si="296"/>
        <v>1427.7589307057074</v>
      </c>
      <c r="AQ203" s="28">
        <f t="shared" si="297"/>
        <v>1183.6187771357188</v>
      </c>
      <c r="AR203" s="28">
        <f t="shared" si="310"/>
        <v>1427.7589307057074</v>
      </c>
      <c r="AS203" s="27">
        <f t="shared" si="298"/>
        <v>1427.7589307057074</v>
      </c>
      <c r="AT203" s="2">
        <f t="shared" si="311"/>
        <v>1482.5175732290234</v>
      </c>
      <c r="AU203" s="33">
        <f t="shared" si="312"/>
        <v>0.19491729910714289</v>
      </c>
      <c r="AV203" s="33">
        <f t="shared" si="313"/>
        <v>0.19491729910714289</v>
      </c>
      <c r="AW203" s="2">
        <f t="shared" si="314"/>
        <v>2.4400489950428579</v>
      </c>
      <c r="AX203" s="7">
        <v>2.2000000000000002</v>
      </c>
      <c r="AY203" s="3">
        <f t="shared" si="315"/>
        <v>825.38716835957462</v>
      </c>
    </row>
    <row r="204" spans="1:51" ht="20.25" x14ac:dyDescent="0.3">
      <c r="A204" s="7">
        <v>8</v>
      </c>
      <c r="B204" s="7">
        <v>72</v>
      </c>
      <c r="C204" s="37">
        <v>58</v>
      </c>
      <c r="D204" s="37">
        <v>91</v>
      </c>
      <c r="E204" s="7">
        <v>7.5</v>
      </c>
      <c r="F204" s="2">
        <f t="shared" si="299"/>
        <v>8.8333333333333339</v>
      </c>
      <c r="G204" s="2">
        <f t="shared" si="276"/>
        <v>8480</v>
      </c>
      <c r="H204" s="2">
        <v>1.4</v>
      </c>
      <c r="I204" s="7">
        <f t="shared" si="277"/>
        <v>11872</v>
      </c>
      <c r="J204" s="7">
        <v>1.2</v>
      </c>
      <c r="K204" s="4">
        <f t="shared" si="316"/>
        <v>1.7083333333333335</v>
      </c>
      <c r="L204" s="7">
        <f t="shared" si="300"/>
        <v>0</v>
      </c>
      <c r="M204" s="2">
        <f t="shared" si="301"/>
        <v>1.365853658536585</v>
      </c>
      <c r="N204" s="2">
        <f t="shared" si="302"/>
        <v>2.5365853658536581</v>
      </c>
      <c r="O204" s="28">
        <f t="shared" si="303"/>
        <v>1.5873170731707313</v>
      </c>
      <c r="P204" s="2">
        <f t="shared" si="304"/>
        <v>7.4409756097560962</v>
      </c>
      <c r="Q204" s="2">
        <f t="shared" si="278"/>
        <v>15.333333333333334</v>
      </c>
      <c r="R204" s="28">
        <f t="shared" si="305"/>
        <v>19.333333333333336</v>
      </c>
      <c r="S204" s="2">
        <f t="shared" si="306"/>
        <v>21.333333333333336</v>
      </c>
      <c r="T204" s="2">
        <f t="shared" si="307"/>
        <v>14.955000000000002</v>
      </c>
      <c r="U204" s="2">
        <f t="shared" si="279"/>
        <v>18.955000000000002</v>
      </c>
      <c r="V204" s="2">
        <f t="shared" si="280"/>
        <v>28.955000000000002</v>
      </c>
      <c r="W204" s="7">
        <f t="shared" si="317"/>
        <v>1</v>
      </c>
      <c r="X204" s="2">
        <f t="shared" si="281"/>
        <v>120.36108324974921</v>
      </c>
      <c r="Y204" s="2">
        <f t="shared" si="282"/>
        <v>148.37773674492217</v>
      </c>
      <c r="Z204" s="2">
        <f t="shared" si="308"/>
        <v>124.33085822828524</v>
      </c>
      <c r="AA204" s="2">
        <f t="shared" si="283"/>
        <v>1063.1895687061181</v>
      </c>
      <c r="AB204" s="2">
        <f t="shared" si="284"/>
        <v>1310.6700079134794</v>
      </c>
      <c r="AC204" s="2">
        <f t="shared" si="285"/>
        <v>1098.2559143498529</v>
      </c>
      <c r="AD204" s="2">
        <f t="shared" si="286"/>
        <v>1098.2559143498529</v>
      </c>
      <c r="AE204" s="2">
        <f t="shared" si="287"/>
        <v>1310.6700079134794</v>
      </c>
      <c r="AF204" s="27">
        <f t="shared" si="309"/>
        <v>1</v>
      </c>
      <c r="AG204" s="28">
        <f t="shared" si="288"/>
        <v>31.333333333333336</v>
      </c>
      <c r="AH204" s="28">
        <f t="shared" si="289"/>
        <v>110.67685816068894</v>
      </c>
      <c r="AI204" s="28">
        <f t="shared" si="290"/>
        <v>136.57995262382892</v>
      </c>
      <c r="AJ204" s="28">
        <f t="shared" si="291"/>
        <v>136.43929815625026</v>
      </c>
      <c r="AK204" s="28">
        <f t="shared" si="292"/>
        <v>168.37189985239394</v>
      </c>
      <c r="AL204" s="28">
        <f t="shared" si="318"/>
        <v>141.08466181933079</v>
      </c>
      <c r="AM204" s="28">
        <f t="shared" si="293"/>
        <v>977.64558041941905</v>
      </c>
      <c r="AN204" s="28">
        <f t="shared" si="294"/>
        <v>1206.4562481771554</v>
      </c>
      <c r="AO204" s="28">
        <f t="shared" si="295"/>
        <v>1205.2138003802106</v>
      </c>
      <c r="AP204" s="28">
        <f t="shared" si="296"/>
        <v>1487.2851153628133</v>
      </c>
      <c r="AQ204" s="28">
        <f t="shared" si="297"/>
        <v>1246.2478460707555</v>
      </c>
      <c r="AR204" s="28">
        <f t="shared" si="310"/>
        <v>1487.2851153628133</v>
      </c>
      <c r="AS204" s="27">
        <f t="shared" si="298"/>
        <v>1487.2851153628133</v>
      </c>
      <c r="AT204" s="2">
        <f t="shared" si="311"/>
        <v>1764.3184342560278</v>
      </c>
      <c r="AU204" s="33">
        <f t="shared" si="312"/>
        <v>0.1992837053571429</v>
      </c>
      <c r="AV204" s="33">
        <f t="shared" si="313"/>
        <v>0.1992837053571429</v>
      </c>
      <c r="AW204" s="2">
        <f t="shared" si="314"/>
        <v>2.4482625537467841</v>
      </c>
      <c r="AX204" s="7">
        <v>2.2000000000000002</v>
      </c>
      <c r="AY204" s="3">
        <f t="shared" si="315"/>
        <v>823.62630759105241</v>
      </c>
    </row>
    <row r="205" spans="1:51" ht="20.25" x14ac:dyDescent="0.3">
      <c r="A205" s="7">
        <v>8</v>
      </c>
      <c r="B205" s="7">
        <v>78</v>
      </c>
      <c r="C205" s="37">
        <v>63</v>
      </c>
      <c r="D205" s="37">
        <v>98</v>
      </c>
      <c r="E205" s="7">
        <v>8</v>
      </c>
      <c r="F205" s="2">
        <f t="shared" si="299"/>
        <v>9.5</v>
      </c>
      <c r="G205" s="2">
        <f t="shared" si="276"/>
        <v>9120</v>
      </c>
      <c r="H205" s="2">
        <v>1.4</v>
      </c>
      <c r="I205" s="7">
        <f t="shared" si="277"/>
        <v>12768</v>
      </c>
      <c r="J205" s="7">
        <v>1.2</v>
      </c>
      <c r="K205" s="4">
        <v>1.75</v>
      </c>
      <c r="L205" s="7">
        <f t="shared" si="300"/>
        <v>0</v>
      </c>
      <c r="M205" s="2">
        <f t="shared" si="301"/>
        <v>1.3333333333333333</v>
      </c>
      <c r="N205" s="2">
        <f t="shared" si="302"/>
        <v>2.4761904761904758</v>
      </c>
      <c r="O205" s="28">
        <f t="shared" si="303"/>
        <v>1.5295238095238095</v>
      </c>
      <c r="P205" s="2">
        <f t="shared" si="304"/>
        <v>7.2438095238095235</v>
      </c>
      <c r="Q205" s="2">
        <f t="shared" si="278"/>
        <v>15.666666666666666</v>
      </c>
      <c r="R205" s="28">
        <f t="shared" si="305"/>
        <v>19.666666666666664</v>
      </c>
      <c r="S205" s="2">
        <f t="shared" si="306"/>
        <v>21.666666666666664</v>
      </c>
      <c r="T205" s="2">
        <f t="shared" si="307"/>
        <v>15.323333333333334</v>
      </c>
      <c r="U205" s="2">
        <f t="shared" si="279"/>
        <v>19.323333333333334</v>
      </c>
      <c r="V205" s="2">
        <f t="shared" si="280"/>
        <v>29.323333333333334</v>
      </c>
      <c r="W205" s="7">
        <f t="shared" si="317"/>
        <v>1</v>
      </c>
      <c r="X205" s="2">
        <f t="shared" si="281"/>
        <v>115.66071518214221</v>
      </c>
      <c r="Y205" s="2">
        <f t="shared" si="282"/>
        <v>143.31020023619644</v>
      </c>
      <c r="Z205" s="2">
        <f t="shared" si="308"/>
        <v>120.88037005622547</v>
      </c>
      <c r="AA205" s="2">
        <f t="shared" si="283"/>
        <v>1098.776794230351</v>
      </c>
      <c r="AB205" s="2">
        <f t="shared" si="284"/>
        <v>1361.4469022438661</v>
      </c>
      <c r="AC205" s="2">
        <f t="shared" si="285"/>
        <v>1148.3635155341419</v>
      </c>
      <c r="AD205" s="2">
        <f t="shared" si="286"/>
        <v>1148.3635155341419</v>
      </c>
      <c r="AE205" s="2">
        <f t="shared" si="287"/>
        <v>1361.4469022438661</v>
      </c>
      <c r="AF205" s="27">
        <f t="shared" si="309"/>
        <v>1</v>
      </c>
      <c r="AG205" s="28">
        <f t="shared" si="288"/>
        <v>31.666666666666668</v>
      </c>
      <c r="AH205" s="28">
        <f t="shared" si="289"/>
        <v>106.18568484236219</v>
      </c>
      <c r="AI205" s="28">
        <f t="shared" si="290"/>
        <v>131.89379801472356</v>
      </c>
      <c r="AJ205" s="28">
        <f t="shared" si="291"/>
        <v>131.57009908690353</v>
      </c>
      <c r="AK205" s="28">
        <f t="shared" si="292"/>
        <v>163.42391255004858</v>
      </c>
      <c r="AL205" s="28">
        <f t="shared" si="318"/>
        <v>137.84603602902902</v>
      </c>
      <c r="AM205" s="28">
        <f t="shared" si="293"/>
        <v>1008.7640060024409</v>
      </c>
      <c r="AN205" s="28">
        <f t="shared" si="294"/>
        <v>1252.9910811398738</v>
      </c>
      <c r="AO205" s="28">
        <f t="shared" si="295"/>
        <v>1249.9159413255834</v>
      </c>
      <c r="AP205" s="28">
        <f t="shared" si="296"/>
        <v>1552.5271692254616</v>
      </c>
      <c r="AQ205" s="28">
        <f t="shared" si="297"/>
        <v>1309.5373422757757</v>
      </c>
      <c r="AR205" s="28">
        <f t="shared" si="310"/>
        <v>1552.5271692254616</v>
      </c>
      <c r="AS205" s="27">
        <f t="shared" si="298"/>
        <v>1552.5271692254616</v>
      </c>
      <c r="AT205" s="2">
        <f t="shared" si="311"/>
        <v>2070.6237179810328</v>
      </c>
      <c r="AU205" s="33">
        <f t="shared" si="312"/>
        <v>0.20316495535714288</v>
      </c>
      <c r="AV205" s="33">
        <f t="shared" si="313"/>
        <v>0.20316495535714288</v>
      </c>
      <c r="AW205" s="2">
        <f t="shared" si="314"/>
        <v>2.4556100555154057</v>
      </c>
      <c r="AX205" s="7">
        <v>2.2000000000000002</v>
      </c>
      <c r="AY205" s="3">
        <f t="shared" si="315"/>
        <v>826.33940681666388</v>
      </c>
    </row>
    <row r="206" spans="1:51" ht="20.25" x14ac:dyDescent="0.3">
      <c r="A206" s="7">
        <v>8</v>
      </c>
      <c r="B206" s="7">
        <v>84</v>
      </c>
      <c r="C206" s="37">
        <v>68</v>
      </c>
      <c r="D206" s="37">
        <v>106</v>
      </c>
      <c r="E206" s="7">
        <v>8.5</v>
      </c>
      <c r="F206" s="2">
        <f t="shared" si="299"/>
        <v>10.25</v>
      </c>
      <c r="G206" s="2">
        <f t="shared" si="276"/>
        <v>9840</v>
      </c>
      <c r="H206" s="2">
        <v>1.4</v>
      </c>
      <c r="I206" s="7">
        <f t="shared" si="277"/>
        <v>13776</v>
      </c>
      <c r="J206" s="7">
        <v>1.2</v>
      </c>
      <c r="K206" s="4">
        <v>1.75</v>
      </c>
      <c r="L206" s="7">
        <f t="shared" si="300"/>
        <v>0</v>
      </c>
      <c r="M206" s="2">
        <f t="shared" si="301"/>
        <v>1.3333333333333333</v>
      </c>
      <c r="N206" s="2">
        <f t="shared" si="302"/>
        <v>2.4761904761904758</v>
      </c>
      <c r="O206" s="28">
        <f t="shared" si="303"/>
        <v>1.5066666666666666</v>
      </c>
      <c r="P206" s="2">
        <f t="shared" si="304"/>
        <v>7.2209523809523812</v>
      </c>
      <c r="Q206" s="2">
        <f t="shared" si="278"/>
        <v>15.666666666666666</v>
      </c>
      <c r="R206" s="28">
        <f t="shared" si="305"/>
        <v>19.666666666666664</v>
      </c>
      <c r="S206" s="2">
        <f t="shared" si="306"/>
        <v>21.666666666666664</v>
      </c>
      <c r="T206" s="2">
        <f t="shared" si="307"/>
        <v>15.363333333333333</v>
      </c>
      <c r="U206" s="2">
        <f t="shared" si="279"/>
        <v>19.363333333333333</v>
      </c>
      <c r="V206" s="2">
        <f t="shared" si="280"/>
        <v>29.363333333333333</v>
      </c>
      <c r="W206" s="7">
        <f t="shared" si="317"/>
        <v>1</v>
      </c>
      <c r="X206" s="2">
        <f t="shared" si="281"/>
        <v>115.35958075337551</v>
      </c>
      <c r="Y206" s="2">
        <f t="shared" si="282"/>
        <v>143.01415575300928</v>
      </c>
      <c r="Z206" s="2">
        <f t="shared" si="308"/>
        <v>120.71570159888925</v>
      </c>
      <c r="AA206" s="2">
        <f t="shared" si="283"/>
        <v>1182.435702722099</v>
      </c>
      <c r="AB206" s="2">
        <f t="shared" si="284"/>
        <v>1465.8950964683452</v>
      </c>
      <c r="AC206" s="2">
        <f t="shared" si="285"/>
        <v>1237.3359413886149</v>
      </c>
      <c r="AD206" s="2">
        <f t="shared" si="286"/>
        <v>1237.3359413886149</v>
      </c>
      <c r="AE206" s="2">
        <f t="shared" si="287"/>
        <v>1465.8950964683452</v>
      </c>
      <c r="AF206" s="27">
        <f t="shared" si="309"/>
        <v>1</v>
      </c>
      <c r="AG206" s="28">
        <f t="shared" si="288"/>
        <v>31.666666666666668</v>
      </c>
      <c r="AH206" s="28">
        <f t="shared" si="289"/>
        <v>105.90921961821199</v>
      </c>
      <c r="AI206" s="28">
        <f t="shared" si="290"/>
        <v>131.55039910472644</v>
      </c>
      <c r="AJ206" s="28">
        <f t="shared" si="291"/>
        <v>131.29830683538987</v>
      </c>
      <c r="AK206" s="28">
        <f t="shared" si="292"/>
        <v>163.08631796395792</v>
      </c>
      <c r="AL206" s="28">
        <f t="shared" si="318"/>
        <v>137.65825620925966</v>
      </c>
      <c r="AM206" s="28">
        <f t="shared" si="293"/>
        <v>1085.569501086673</v>
      </c>
      <c r="AN206" s="28">
        <f t="shared" si="294"/>
        <v>1348.391590823446</v>
      </c>
      <c r="AO206" s="28">
        <f t="shared" si="295"/>
        <v>1345.8076450627461</v>
      </c>
      <c r="AP206" s="28">
        <f t="shared" si="296"/>
        <v>1671.6347591305687</v>
      </c>
      <c r="AQ206" s="28">
        <f t="shared" si="297"/>
        <v>1410.9971261449116</v>
      </c>
      <c r="AR206" s="28">
        <f t="shared" si="310"/>
        <v>1671.6347591305687</v>
      </c>
      <c r="AS206" s="27">
        <f t="shared" si="298"/>
        <v>1671.6347591305687</v>
      </c>
      <c r="AT206" s="2">
        <f t="shared" si="311"/>
        <v>2401.4334244040379</v>
      </c>
      <c r="AU206" s="33">
        <f t="shared" si="312"/>
        <v>0.20753136160714289</v>
      </c>
      <c r="AV206" s="33">
        <f t="shared" si="313"/>
        <v>0.20753136160714289</v>
      </c>
      <c r="AW206" s="2">
        <f t="shared" si="314"/>
        <v>2.4639288884230353</v>
      </c>
      <c r="AX206" s="7">
        <v>2.2000000000000002</v>
      </c>
      <c r="AY206" s="3">
        <f t="shared" si="315"/>
        <v>829.30644690451743</v>
      </c>
    </row>
    <row r="207" spans="1:51" ht="20.25" x14ac:dyDescent="0.3">
      <c r="A207" s="7">
        <v>8</v>
      </c>
      <c r="B207" s="7">
        <v>90</v>
      </c>
      <c r="C207" s="37">
        <v>72</v>
      </c>
      <c r="D207" s="37">
        <v>113</v>
      </c>
      <c r="E207" s="7">
        <v>9</v>
      </c>
      <c r="F207" s="2">
        <f t="shared" si="299"/>
        <v>10.916666666666666</v>
      </c>
      <c r="G207" s="2">
        <f t="shared" si="276"/>
        <v>10480</v>
      </c>
      <c r="H207" s="2">
        <v>1.4</v>
      </c>
      <c r="I207" s="7">
        <f t="shared" si="277"/>
        <v>14671.999999999998</v>
      </c>
      <c r="J207" s="7">
        <v>1.2</v>
      </c>
      <c r="K207" s="4">
        <v>1.75</v>
      </c>
      <c r="L207" s="7">
        <f t="shared" si="300"/>
        <v>0</v>
      </c>
      <c r="M207" s="2">
        <f t="shared" si="301"/>
        <v>1.3333333333333333</v>
      </c>
      <c r="N207" s="2">
        <f t="shared" si="302"/>
        <v>2.4761904761904758</v>
      </c>
      <c r="O207" s="28">
        <f t="shared" si="303"/>
        <v>1.4866666666666666</v>
      </c>
      <c r="P207" s="2">
        <f t="shared" si="304"/>
        <v>7.2009523809523808</v>
      </c>
      <c r="Q207" s="2">
        <f t="shared" si="278"/>
        <v>15.666666666666666</v>
      </c>
      <c r="R207" s="28">
        <f t="shared" si="305"/>
        <v>19.666666666666664</v>
      </c>
      <c r="S207" s="2">
        <f t="shared" si="306"/>
        <v>21.666666666666664</v>
      </c>
      <c r="T207" s="2">
        <f t="shared" si="307"/>
        <v>15.398333333333333</v>
      </c>
      <c r="U207" s="2">
        <f t="shared" si="279"/>
        <v>19.398333333333333</v>
      </c>
      <c r="V207" s="2">
        <f t="shared" si="280"/>
        <v>29.398333333333333</v>
      </c>
      <c r="W207" s="7">
        <f t="shared" si="317"/>
        <v>1</v>
      </c>
      <c r="X207" s="2">
        <f t="shared" si="281"/>
        <v>115.09737151040324</v>
      </c>
      <c r="Y207" s="2">
        <f t="shared" si="282"/>
        <v>142.75611835539667</v>
      </c>
      <c r="Z207" s="2">
        <f t="shared" si="308"/>
        <v>120.57198428307902</v>
      </c>
      <c r="AA207" s="2">
        <f t="shared" si="283"/>
        <v>1256.4796389885687</v>
      </c>
      <c r="AB207" s="2">
        <f t="shared" si="284"/>
        <v>1558.4209587130802</v>
      </c>
      <c r="AC207" s="2">
        <f t="shared" si="285"/>
        <v>1316.2441617569459</v>
      </c>
      <c r="AD207" s="2">
        <f t="shared" si="286"/>
        <v>1316.2441617569459</v>
      </c>
      <c r="AE207" s="2">
        <f t="shared" si="287"/>
        <v>1558.4209587130802</v>
      </c>
      <c r="AF207" s="27">
        <f t="shared" si="309"/>
        <v>1</v>
      </c>
      <c r="AG207" s="28">
        <f t="shared" si="288"/>
        <v>31.666666666666668</v>
      </c>
      <c r="AH207" s="28">
        <f t="shared" si="289"/>
        <v>105.66849079344929</v>
      </c>
      <c r="AI207" s="28">
        <f t="shared" si="290"/>
        <v>131.2513885644949</v>
      </c>
      <c r="AJ207" s="28">
        <f t="shared" si="291"/>
        <v>131.06140809464381</v>
      </c>
      <c r="AK207" s="28">
        <f t="shared" si="292"/>
        <v>162.79206479124178</v>
      </c>
      <c r="AL207" s="28">
        <f t="shared" si="318"/>
        <v>137.49436804210762</v>
      </c>
      <c r="AM207" s="28">
        <f t="shared" si="293"/>
        <v>1153.5476911618214</v>
      </c>
      <c r="AN207" s="28">
        <f t="shared" si="294"/>
        <v>1432.8276584957359</v>
      </c>
      <c r="AO207" s="28">
        <f t="shared" si="295"/>
        <v>1430.7537050331948</v>
      </c>
      <c r="AP207" s="28">
        <f t="shared" si="296"/>
        <v>1777.1467073043893</v>
      </c>
      <c r="AQ207" s="28">
        <f t="shared" si="297"/>
        <v>1500.9801844596748</v>
      </c>
      <c r="AR207" s="28">
        <f t="shared" si="310"/>
        <v>1777.1467073043893</v>
      </c>
      <c r="AS207" s="27">
        <f t="shared" si="298"/>
        <v>1777.1467073043893</v>
      </c>
      <c r="AT207" s="2">
        <f t="shared" si="311"/>
        <v>2756.7475535250433</v>
      </c>
      <c r="AU207" s="33">
        <f t="shared" si="312"/>
        <v>0.21141261160714286</v>
      </c>
      <c r="AV207" s="33">
        <f t="shared" si="313"/>
        <v>0.21141261160714286</v>
      </c>
      <c r="AW207" s="2">
        <f t="shared" si="314"/>
        <v>2.4713708667060961</v>
      </c>
      <c r="AX207" s="7">
        <v>2.2000000000000002</v>
      </c>
      <c r="AY207" s="3">
        <f t="shared" si="315"/>
        <v>834.69589433510873</v>
      </c>
    </row>
    <row r="208" spans="1:51" ht="20.25" x14ac:dyDescent="0.3">
      <c r="A208" s="7">
        <v>8</v>
      </c>
      <c r="B208" s="7">
        <v>96</v>
      </c>
      <c r="C208" s="37">
        <v>77</v>
      </c>
      <c r="D208" s="37">
        <v>121</v>
      </c>
      <c r="E208" s="7">
        <v>9.5</v>
      </c>
      <c r="F208" s="2">
        <f t="shared" si="299"/>
        <v>11.666666666666666</v>
      </c>
      <c r="G208" s="2">
        <f t="shared" si="276"/>
        <v>11200</v>
      </c>
      <c r="H208" s="2">
        <v>1.4</v>
      </c>
      <c r="I208" s="7">
        <f t="shared" si="277"/>
        <v>15679.999999999998</v>
      </c>
      <c r="J208" s="7">
        <v>1.2</v>
      </c>
      <c r="K208" s="4">
        <v>1.75</v>
      </c>
      <c r="L208" s="7">
        <f t="shared" si="300"/>
        <v>0</v>
      </c>
      <c r="M208" s="2">
        <f t="shared" si="301"/>
        <v>1.3333333333333333</v>
      </c>
      <c r="N208" s="2">
        <f t="shared" si="302"/>
        <v>2.4761904761904758</v>
      </c>
      <c r="O208" s="28">
        <f t="shared" si="303"/>
        <v>1.4638095238095237</v>
      </c>
      <c r="P208" s="2">
        <f t="shared" si="304"/>
        <v>7.1780952380952376</v>
      </c>
      <c r="Q208" s="2">
        <f t="shared" si="278"/>
        <v>15.666666666666666</v>
      </c>
      <c r="R208" s="28">
        <f t="shared" si="305"/>
        <v>19.666666666666664</v>
      </c>
      <c r="S208" s="2">
        <f t="shared" si="306"/>
        <v>21.666666666666664</v>
      </c>
      <c r="T208" s="2">
        <f t="shared" si="307"/>
        <v>15.438333333333334</v>
      </c>
      <c r="U208" s="2">
        <f t="shared" si="279"/>
        <v>19.438333333333333</v>
      </c>
      <c r="V208" s="2">
        <f t="shared" si="280"/>
        <v>29.438333333333333</v>
      </c>
      <c r="W208" s="7">
        <f t="shared" si="317"/>
        <v>1</v>
      </c>
      <c r="X208" s="2">
        <f t="shared" si="281"/>
        <v>114.79915960105964</v>
      </c>
      <c r="Y208" s="2">
        <f t="shared" si="282"/>
        <v>142.46235630099133</v>
      </c>
      <c r="Z208" s="2">
        <f t="shared" si="308"/>
        <v>120.40815437746878</v>
      </c>
      <c r="AA208" s="2">
        <f t="shared" si="283"/>
        <v>1339.3235286790291</v>
      </c>
      <c r="AB208" s="2">
        <f t="shared" si="284"/>
        <v>1662.0608235115656</v>
      </c>
      <c r="AC208" s="2">
        <f t="shared" si="285"/>
        <v>1404.7618010704689</v>
      </c>
      <c r="AD208" s="2">
        <f t="shared" si="286"/>
        <v>1404.7618010704689</v>
      </c>
      <c r="AE208" s="2">
        <f t="shared" si="287"/>
        <v>1662.0608235115656</v>
      </c>
      <c r="AF208" s="27">
        <f t="shared" si="309"/>
        <v>1</v>
      </c>
      <c r="AG208" s="28">
        <f t="shared" si="288"/>
        <v>31.666666666666668</v>
      </c>
      <c r="AH208" s="28">
        <f t="shared" si="289"/>
        <v>105.39470867328922</v>
      </c>
      <c r="AI208" s="28">
        <f t="shared" si="290"/>
        <v>130.91132235208553</v>
      </c>
      <c r="AJ208" s="28">
        <f t="shared" si="291"/>
        <v>130.79171129328299</v>
      </c>
      <c r="AK208" s="28">
        <f t="shared" si="292"/>
        <v>162.45707297481465</v>
      </c>
      <c r="AL208" s="28">
        <f t="shared" si="318"/>
        <v>137.30754446553456</v>
      </c>
      <c r="AM208" s="28">
        <f t="shared" si="293"/>
        <v>1229.6049345217075</v>
      </c>
      <c r="AN208" s="28">
        <f t="shared" si="294"/>
        <v>1527.2987607743312</v>
      </c>
      <c r="AO208" s="28">
        <f t="shared" si="295"/>
        <v>1525.9032984216349</v>
      </c>
      <c r="AP208" s="28">
        <f t="shared" si="296"/>
        <v>1895.3325180395041</v>
      </c>
      <c r="AQ208" s="28">
        <f t="shared" si="297"/>
        <v>1601.9213520979031</v>
      </c>
      <c r="AR208" s="28">
        <f t="shared" si="310"/>
        <v>1895.3325180395041</v>
      </c>
      <c r="AS208" s="27">
        <f t="shared" si="298"/>
        <v>1895.3325180395041</v>
      </c>
      <c r="AT208" s="2">
        <f t="shared" si="311"/>
        <v>3136.5661053440494</v>
      </c>
      <c r="AU208" s="33">
        <f t="shared" si="312"/>
        <v>0.2157790178571429</v>
      </c>
      <c r="AV208" s="33">
        <f t="shared" si="313"/>
        <v>0.2157790178571429</v>
      </c>
      <c r="AW208" s="2">
        <f t="shared" si="314"/>
        <v>2.4797970108355862</v>
      </c>
      <c r="AX208" s="7">
        <v>2.2000000000000002</v>
      </c>
      <c r="AY208" s="3">
        <f t="shared" si="315"/>
        <v>837.96306449822146</v>
      </c>
    </row>
    <row r="209" spans="1:52" ht="20.25" x14ac:dyDescent="0.3">
      <c r="A209" s="7">
        <v>8</v>
      </c>
      <c r="B209" s="7">
        <v>102</v>
      </c>
      <c r="C209" s="37">
        <v>82</v>
      </c>
      <c r="D209" s="37">
        <v>128</v>
      </c>
      <c r="E209" s="7">
        <v>9.75</v>
      </c>
      <c r="F209" s="2">
        <f t="shared" si="299"/>
        <v>12.291666666666666</v>
      </c>
      <c r="G209" s="2">
        <f t="shared" si="276"/>
        <v>11800</v>
      </c>
      <c r="H209" s="2">
        <v>1.4</v>
      </c>
      <c r="I209" s="7">
        <f t="shared" si="277"/>
        <v>16520</v>
      </c>
      <c r="J209" s="7">
        <v>1.2</v>
      </c>
      <c r="K209" s="4">
        <v>1.75</v>
      </c>
      <c r="L209" s="7">
        <f t="shared" si="300"/>
        <v>0</v>
      </c>
      <c r="M209" s="2">
        <f t="shared" si="301"/>
        <v>1.3333333333333333</v>
      </c>
      <c r="N209" s="2">
        <f t="shared" si="302"/>
        <v>2.4761904761904758</v>
      </c>
      <c r="O209" s="28">
        <f t="shared" si="303"/>
        <v>1.4438095238095237</v>
      </c>
      <c r="P209" s="2">
        <f t="shared" si="304"/>
        <v>7.1580952380952372</v>
      </c>
      <c r="Q209" s="2">
        <f t="shared" si="278"/>
        <v>15.666666666666666</v>
      </c>
      <c r="R209" s="28">
        <f t="shared" si="305"/>
        <v>19.666666666666664</v>
      </c>
      <c r="S209" s="2">
        <f t="shared" si="306"/>
        <v>21.666666666666664</v>
      </c>
      <c r="T209" s="2">
        <f t="shared" si="307"/>
        <v>15.473333333333334</v>
      </c>
      <c r="U209" s="2">
        <f t="shared" si="279"/>
        <v>19.473333333333336</v>
      </c>
      <c r="V209" s="2">
        <f t="shared" si="280"/>
        <v>29.473333333333336</v>
      </c>
      <c r="W209" s="7">
        <f t="shared" si="317"/>
        <v>1</v>
      </c>
      <c r="X209" s="2">
        <f t="shared" si="281"/>
        <v>114.53948894707189</v>
      </c>
      <c r="Y209" s="2">
        <f t="shared" si="282"/>
        <v>142.20630447949858</v>
      </c>
      <c r="Z209" s="2">
        <f t="shared" si="308"/>
        <v>120.26516799192665</v>
      </c>
      <c r="AA209" s="2">
        <f t="shared" si="283"/>
        <v>1407.8812183077584</v>
      </c>
      <c r="AB209" s="2">
        <f t="shared" si="284"/>
        <v>1747.9524925605033</v>
      </c>
      <c r="AC209" s="2">
        <f t="shared" si="285"/>
        <v>1478.2593565674317</v>
      </c>
      <c r="AD209" s="2">
        <f t="shared" si="286"/>
        <v>1478.2593565674317</v>
      </c>
      <c r="AE209" s="2">
        <f t="shared" si="287"/>
        <v>1747.9524925605033</v>
      </c>
      <c r="AF209" s="27">
        <f t="shared" si="309"/>
        <v>1</v>
      </c>
      <c r="AG209" s="28">
        <f t="shared" si="288"/>
        <v>31.666666666666668</v>
      </c>
      <c r="AH209" s="28">
        <f t="shared" si="289"/>
        <v>105.15631047400667</v>
      </c>
      <c r="AI209" s="28">
        <f t="shared" si="290"/>
        <v>130.61520669402933</v>
      </c>
      <c r="AJ209" s="28">
        <f t="shared" si="291"/>
        <v>130.55663546846623</v>
      </c>
      <c r="AK209" s="28">
        <f t="shared" si="292"/>
        <v>162.16508405556854</v>
      </c>
      <c r="AL209" s="28">
        <f t="shared" si="318"/>
        <v>137.14448981535494</v>
      </c>
      <c r="AM209" s="28">
        <f t="shared" si="293"/>
        <v>1292.5463162429987</v>
      </c>
      <c r="AN209" s="28">
        <f t="shared" si="294"/>
        <v>1605.4785822807771</v>
      </c>
      <c r="AO209" s="28">
        <f t="shared" si="295"/>
        <v>1604.7586442998972</v>
      </c>
      <c r="AP209" s="28">
        <f t="shared" si="296"/>
        <v>1993.2791581830299</v>
      </c>
      <c r="AQ209" s="28">
        <f t="shared" si="297"/>
        <v>1685.7343539804044</v>
      </c>
      <c r="AR209" s="28">
        <f t="shared" si="310"/>
        <v>1993.2791581830299</v>
      </c>
      <c r="AS209" s="27">
        <f t="shared" si="298"/>
        <v>1993.2791581830299</v>
      </c>
      <c r="AT209" s="2">
        <f t="shared" si="311"/>
        <v>3540.8890798610555</v>
      </c>
      <c r="AU209" s="33">
        <f t="shared" si="312"/>
        <v>0.21941768973214287</v>
      </c>
      <c r="AV209" s="33">
        <f t="shared" si="313"/>
        <v>0.21941768973214287</v>
      </c>
      <c r="AW209" s="2">
        <f t="shared" si="314"/>
        <v>2.4868628141327394</v>
      </c>
      <c r="AX209" s="7">
        <v>2.2000000000000002</v>
      </c>
      <c r="AY209" s="3">
        <f t="shared" si="315"/>
        <v>841.19825120807343</v>
      </c>
    </row>
    <row r="210" spans="1:52" ht="20.25" x14ac:dyDescent="0.3">
      <c r="A210" s="7">
        <v>8</v>
      </c>
      <c r="B210" s="7">
        <v>108</v>
      </c>
      <c r="C210" s="37">
        <v>87</v>
      </c>
      <c r="D210" s="37">
        <v>136</v>
      </c>
      <c r="E210" s="7">
        <v>10</v>
      </c>
      <c r="F210" s="2">
        <f t="shared" si="299"/>
        <v>13</v>
      </c>
      <c r="G210" s="2">
        <f t="shared" si="276"/>
        <v>12480</v>
      </c>
      <c r="H210" s="2">
        <v>1.4</v>
      </c>
      <c r="I210" s="7">
        <f t="shared" si="277"/>
        <v>17472</v>
      </c>
      <c r="J210" s="7">
        <v>1.2</v>
      </c>
      <c r="K210" s="4">
        <v>1.75</v>
      </c>
      <c r="L210" s="7">
        <f t="shared" si="300"/>
        <v>0</v>
      </c>
      <c r="M210" s="2">
        <f t="shared" si="301"/>
        <v>1.3333333333333333</v>
      </c>
      <c r="N210" s="2">
        <f t="shared" si="302"/>
        <v>2.4761904761904758</v>
      </c>
      <c r="O210" s="28">
        <f t="shared" si="303"/>
        <v>1.4209523809523807</v>
      </c>
      <c r="P210" s="2">
        <f t="shared" si="304"/>
        <v>7.1352380952380949</v>
      </c>
      <c r="Q210" s="2">
        <f t="shared" si="278"/>
        <v>15.666666666666666</v>
      </c>
      <c r="R210" s="28">
        <f t="shared" si="305"/>
        <v>19.666666666666664</v>
      </c>
      <c r="S210" s="2">
        <f t="shared" si="306"/>
        <v>21.666666666666664</v>
      </c>
      <c r="T210" s="2">
        <f t="shared" si="307"/>
        <v>15.513333333333334</v>
      </c>
      <c r="U210" s="2">
        <f t="shared" si="279"/>
        <v>19.513333333333335</v>
      </c>
      <c r="V210" s="2">
        <f t="shared" si="280"/>
        <v>29.513333333333335</v>
      </c>
      <c r="W210" s="7">
        <f t="shared" si="317"/>
        <v>1</v>
      </c>
      <c r="X210" s="2">
        <f t="shared" si="281"/>
        <v>114.24415721794321</v>
      </c>
      <c r="Y210" s="2">
        <f t="shared" si="282"/>
        <v>141.9147985598276</v>
      </c>
      <c r="Z210" s="2">
        <f t="shared" si="308"/>
        <v>120.10217024899654</v>
      </c>
      <c r="AA210" s="2">
        <f t="shared" si="283"/>
        <v>1485.1740438332617</v>
      </c>
      <c r="AB210" s="2">
        <f t="shared" si="284"/>
        <v>1844.8923812777589</v>
      </c>
      <c r="AC210" s="2">
        <f t="shared" si="285"/>
        <v>1561.328213236955</v>
      </c>
      <c r="AD210" s="2">
        <f t="shared" si="286"/>
        <v>1561.328213236955</v>
      </c>
      <c r="AE210" s="2">
        <f t="shared" si="287"/>
        <v>1844.8923812777589</v>
      </c>
      <c r="AF210" s="27">
        <f t="shared" si="309"/>
        <v>1</v>
      </c>
      <c r="AG210" s="28">
        <f t="shared" si="288"/>
        <v>31.666666666666668</v>
      </c>
      <c r="AH210" s="28">
        <f t="shared" si="289"/>
        <v>104.88517258709477</v>
      </c>
      <c r="AI210" s="28">
        <f t="shared" si="290"/>
        <v>130.27842489765453</v>
      </c>
      <c r="AJ210" s="28">
        <f t="shared" si="291"/>
        <v>130.28900997724287</v>
      </c>
      <c r="AK210" s="28">
        <f t="shared" si="292"/>
        <v>161.83266502436479</v>
      </c>
      <c r="AL210" s="28">
        <f t="shared" si="318"/>
        <v>136.95861519622412</v>
      </c>
      <c r="AM210" s="28">
        <f t="shared" si="293"/>
        <v>1363.5072436322321</v>
      </c>
      <c r="AN210" s="28">
        <f t="shared" si="294"/>
        <v>1693.6195236695089</v>
      </c>
      <c r="AO210" s="28">
        <f t="shared" si="295"/>
        <v>1693.7571297041573</v>
      </c>
      <c r="AP210" s="28">
        <f t="shared" si="296"/>
        <v>2103.8246453167421</v>
      </c>
      <c r="AQ210" s="28">
        <f t="shared" si="297"/>
        <v>1780.4619975509136</v>
      </c>
      <c r="AR210" s="28">
        <f t="shared" si="310"/>
        <v>2103.8246453167421</v>
      </c>
      <c r="AS210" s="27">
        <f t="shared" si="298"/>
        <v>2103.8246453167421</v>
      </c>
      <c r="AT210" s="2">
        <f t="shared" si="311"/>
        <v>3969.7164770760623</v>
      </c>
      <c r="AU210" s="33">
        <f t="shared" si="312"/>
        <v>0.22354151785714288</v>
      </c>
      <c r="AV210" s="33">
        <f t="shared" si="313"/>
        <v>0.22354151785714288</v>
      </c>
      <c r="AW210" s="2">
        <f t="shared" si="314"/>
        <v>2.4949195591834155</v>
      </c>
      <c r="AX210" s="7">
        <v>2.2000000000000002</v>
      </c>
      <c r="AY210" s="3">
        <f t="shared" si="315"/>
        <v>842.68547219884772</v>
      </c>
    </row>
    <row r="211" spans="1:52" ht="20.25" x14ac:dyDescent="0.3">
      <c r="A211" s="7">
        <v>8</v>
      </c>
      <c r="B211" s="7">
        <v>114</v>
      </c>
      <c r="C211" s="37">
        <v>92</v>
      </c>
      <c r="D211" s="37">
        <v>143</v>
      </c>
      <c r="E211" s="7">
        <v>10.5</v>
      </c>
      <c r="F211" s="2">
        <f t="shared" si="299"/>
        <v>13.666666666666666</v>
      </c>
      <c r="G211" s="2">
        <f t="shared" si="276"/>
        <v>13120</v>
      </c>
      <c r="H211" s="2">
        <v>1.4</v>
      </c>
      <c r="I211" s="7">
        <f t="shared" si="277"/>
        <v>18368</v>
      </c>
      <c r="J211" s="7">
        <v>1.2</v>
      </c>
      <c r="K211" s="4">
        <v>1.75</v>
      </c>
      <c r="L211" s="7">
        <f t="shared" si="300"/>
        <v>0</v>
      </c>
      <c r="M211" s="2">
        <f t="shared" si="301"/>
        <v>1.3333333333333333</v>
      </c>
      <c r="N211" s="2">
        <f t="shared" si="302"/>
        <v>2.4761904761904758</v>
      </c>
      <c r="O211" s="28">
        <f t="shared" si="303"/>
        <v>1.4009523809523809</v>
      </c>
      <c r="P211" s="2">
        <f t="shared" si="304"/>
        <v>7.1152380952380954</v>
      </c>
      <c r="Q211" s="2">
        <f t="shared" si="278"/>
        <v>15.666666666666666</v>
      </c>
      <c r="R211" s="28">
        <f t="shared" si="305"/>
        <v>19.666666666666664</v>
      </c>
      <c r="S211" s="2">
        <f t="shared" si="306"/>
        <v>21.666666666666664</v>
      </c>
      <c r="T211" s="2">
        <f t="shared" si="307"/>
        <v>15.548333333333334</v>
      </c>
      <c r="U211" s="2">
        <f t="shared" si="279"/>
        <v>19.548333333333332</v>
      </c>
      <c r="V211" s="2">
        <f t="shared" si="280"/>
        <v>29.548333333333332</v>
      </c>
      <c r="W211" s="7">
        <f t="shared" si="317"/>
        <v>1</v>
      </c>
      <c r="X211" s="2">
        <f t="shared" si="281"/>
        <v>113.98698846442443</v>
      </c>
      <c r="Y211" s="2">
        <f t="shared" si="282"/>
        <v>141.66070948405334</v>
      </c>
      <c r="Z211" s="2">
        <f t="shared" si="308"/>
        <v>119.95990923172378</v>
      </c>
      <c r="AA211" s="2">
        <f t="shared" si="283"/>
        <v>1557.8221756804671</v>
      </c>
      <c r="AB211" s="2">
        <f t="shared" si="284"/>
        <v>1936.0296962820623</v>
      </c>
      <c r="AC211" s="2">
        <f t="shared" si="285"/>
        <v>1639.4520928335583</v>
      </c>
      <c r="AD211" s="2">
        <f t="shared" si="286"/>
        <v>1639.4520928335583</v>
      </c>
      <c r="AE211" s="2">
        <f t="shared" si="287"/>
        <v>1936.0296962820623</v>
      </c>
      <c r="AF211" s="27">
        <f t="shared" si="309"/>
        <v>1</v>
      </c>
      <c r="AG211" s="28">
        <f t="shared" si="288"/>
        <v>31.666666666666668</v>
      </c>
      <c r="AH211" s="28">
        <f t="shared" si="289"/>
        <v>104.64907133033317</v>
      </c>
      <c r="AI211" s="28">
        <f t="shared" si="290"/>
        <v>129.98516228399274</v>
      </c>
      <c r="AJ211" s="28">
        <f t="shared" si="291"/>
        <v>130.05573610824109</v>
      </c>
      <c r="AK211" s="28">
        <f t="shared" si="292"/>
        <v>161.54291432392046</v>
      </c>
      <c r="AL211" s="28">
        <f t="shared" si="318"/>
        <v>136.79638772038678</v>
      </c>
      <c r="AM211" s="28">
        <f t="shared" si="293"/>
        <v>1430.2039748478867</v>
      </c>
      <c r="AN211" s="28">
        <f t="shared" si="294"/>
        <v>1776.4638845479005</v>
      </c>
      <c r="AO211" s="28">
        <f t="shared" si="295"/>
        <v>1777.4283934792948</v>
      </c>
      <c r="AP211" s="28">
        <f t="shared" si="296"/>
        <v>2207.7531624269127</v>
      </c>
      <c r="AQ211" s="28">
        <f t="shared" si="297"/>
        <v>1869.5506321786193</v>
      </c>
      <c r="AR211" s="28">
        <f t="shared" si="310"/>
        <v>2207.7531624269127</v>
      </c>
      <c r="AS211" s="27">
        <f t="shared" si="298"/>
        <v>2207.7531624269127</v>
      </c>
      <c r="AT211" s="2">
        <f t="shared" si="311"/>
        <v>4423.0482969890691</v>
      </c>
      <c r="AU211" s="33">
        <f t="shared" si="312"/>
        <v>0.22742276785714288</v>
      </c>
      <c r="AV211" s="33">
        <f t="shared" si="313"/>
        <v>0.22742276785714288</v>
      </c>
      <c r="AW211" s="2">
        <f t="shared" si="314"/>
        <v>2.502550211288753</v>
      </c>
      <c r="AX211" s="7">
        <v>2.2000000000000002</v>
      </c>
      <c r="AY211" s="3">
        <f t="shared" si="315"/>
        <v>848.44644268353181</v>
      </c>
    </row>
    <row r="212" spans="1:52" ht="20.25" x14ac:dyDescent="0.3">
      <c r="A212" s="7">
        <v>8</v>
      </c>
      <c r="B212" s="7">
        <v>120</v>
      </c>
      <c r="C212" s="37">
        <v>97</v>
      </c>
      <c r="D212" s="37">
        <v>151</v>
      </c>
      <c r="E212" s="7">
        <v>11</v>
      </c>
      <c r="F212" s="2">
        <f t="shared" si="299"/>
        <v>14.416666666666666</v>
      </c>
      <c r="G212" s="2">
        <f t="shared" si="276"/>
        <v>13840</v>
      </c>
      <c r="H212" s="2">
        <v>1.4</v>
      </c>
      <c r="I212" s="7">
        <f t="shared" si="277"/>
        <v>19376</v>
      </c>
      <c r="J212" s="7">
        <v>1.2</v>
      </c>
      <c r="K212" s="4">
        <v>1.75</v>
      </c>
      <c r="L212" s="7">
        <f t="shared" si="300"/>
        <v>0</v>
      </c>
      <c r="M212" s="2">
        <f t="shared" si="301"/>
        <v>1.3333333333333333</v>
      </c>
      <c r="N212" s="2">
        <f t="shared" si="302"/>
        <v>2.4761904761904758</v>
      </c>
      <c r="O212" s="28">
        <f t="shared" si="303"/>
        <v>1.378095238095238</v>
      </c>
      <c r="P212" s="2">
        <f t="shared" si="304"/>
        <v>7.0923809523809513</v>
      </c>
      <c r="Q212" s="2">
        <f t="shared" si="278"/>
        <v>15.666666666666666</v>
      </c>
      <c r="R212" s="28">
        <f t="shared" si="305"/>
        <v>19.666666666666664</v>
      </c>
      <c r="S212" s="2">
        <f t="shared" si="306"/>
        <v>21.666666666666664</v>
      </c>
      <c r="T212" s="2">
        <f t="shared" si="307"/>
        <v>15.588333333333335</v>
      </c>
      <c r="U212" s="2">
        <f t="shared" si="279"/>
        <v>19.588333333333335</v>
      </c>
      <c r="V212" s="2">
        <f t="shared" si="280"/>
        <v>29.588333333333335</v>
      </c>
      <c r="W212" s="7">
        <f t="shared" si="317"/>
        <v>1</v>
      </c>
      <c r="X212" s="2">
        <f t="shared" si="281"/>
        <v>113.694495390208</v>
      </c>
      <c r="Y212" s="2">
        <f t="shared" si="282"/>
        <v>141.37143380740761</v>
      </c>
      <c r="Z212" s="2">
        <f t="shared" si="308"/>
        <v>119.79773732716897</v>
      </c>
      <c r="AA212" s="2">
        <f t="shared" si="283"/>
        <v>1639.0956418754986</v>
      </c>
      <c r="AB212" s="2">
        <f t="shared" si="284"/>
        <v>2038.1048373901262</v>
      </c>
      <c r="AC212" s="2">
        <f t="shared" si="285"/>
        <v>1727.084046466686</v>
      </c>
      <c r="AD212" s="2">
        <f t="shared" si="286"/>
        <v>1727.084046466686</v>
      </c>
      <c r="AE212" s="2">
        <f t="shared" si="287"/>
        <v>2038.1048373901262</v>
      </c>
      <c r="AF212" s="27">
        <f t="shared" si="309"/>
        <v>1</v>
      </c>
      <c r="AG212" s="28">
        <f t="shared" si="288"/>
        <v>31.666666666666668</v>
      </c>
      <c r="AH212" s="28">
        <f t="shared" si="289"/>
        <v>104.38053955315706</v>
      </c>
      <c r="AI212" s="28">
        <f t="shared" si="290"/>
        <v>129.65161755023718</v>
      </c>
      <c r="AJ212" s="28">
        <f t="shared" si="291"/>
        <v>129.79015815651829</v>
      </c>
      <c r="AK212" s="28">
        <f t="shared" si="292"/>
        <v>161.2130385523069</v>
      </c>
      <c r="AL212" s="28">
        <f t="shared" si="318"/>
        <v>136.61145484677164</v>
      </c>
      <c r="AM212" s="28">
        <f t="shared" si="293"/>
        <v>1504.819445224681</v>
      </c>
      <c r="AN212" s="28">
        <f t="shared" si="294"/>
        <v>1869.1441530159193</v>
      </c>
      <c r="AO212" s="28">
        <f t="shared" si="295"/>
        <v>1871.1414467564719</v>
      </c>
      <c r="AP212" s="28">
        <f t="shared" si="296"/>
        <v>2324.1546391290908</v>
      </c>
      <c r="AQ212" s="28">
        <f t="shared" si="297"/>
        <v>1969.4818073742911</v>
      </c>
      <c r="AR212" s="28">
        <f t="shared" si="310"/>
        <v>2324.1546391290908</v>
      </c>
      <c r="AS212" s="27">
        <f t="shared" si="298"/>
        <v>2324.1546391290908</v>
      </c>
      <c r="AT212" s="2">
        <f t="shared" si="311"/>
        <v>4900.884539600077</v>
      </c>
      <c r="AU212" s="33">
        <f t="shared" si="312"/>
        <v>0.23178917410714289</v>
      </c>
      <c r="AV212" s="33">
        <f t="shared" si="313"/>
        <v>0.23178917410714289</v>
      </c>
      <c r="AW212" s="2">
        <f t="shared" si="314"/>
        <v>2.5111906803487862</v>
      </c>
      <c r="AX212" s="7">
        <v>2.2000000000000002</v>
      </c>
      <c r="AY212" s="3">
        <f t="shared" si="315"/>
        <v>852.23153430704315</v>
      </c>
    </row>
    <row r="213" spans="1:52" ht="20.25" x14ac:dyDescent="0.3">
      <c r="A213" s="7">
        <v>8</v>
      </c>
      <c r="B213" s="7">
        <v>132</v>
      </c>
      <c r="C213" s="37">
        <v>106</v>
      </c>
      <c r="D213" s="37">
        <v>166</v>
      </c>
      <c r="E213" s="7">
        <v>12</v>
      </c>
      <c r="F213" s="2">
        <f t="shared" si="299"/>
        <v>15.833333333333334</v>
      </c>
      <c r="G213" s="2">
        <f t="shared" si="276"/>
        <v>15200</v>
      </c>
      <c r="H213" s="2">
        <v>1.4</v>
      </c>
      <c r="I213" s="7">
        <f t="shared" si="277"/>
        <v>21280</v>
      </c>
      <c r="J213" s="7">
        <v>1.2</v>
      </c>
      <c r="K213" s="4">
        <v>1.75</v>
      </c>
      <c r="L213" s="7">
        <f t="shared" si="300"/>
        <v>0</v>
      </c>
      <c r="M213" s="2">
        <f t="shared" si="301"/>
        <v>1.3333333333333333</v>
      </c>
      <c r="N213" s="2">
        <f t="shared" si="302"/>
        <v>2.4761904761904758</v>
      </c>
      <c r="O213" s="28">
        <f t="shared" si="303"/>
        <v>1.3352380952380951</v>
      </c>
      <c r="P213" s="2">
        <f t="shared" si="304"/>
        <v>7.0495238095238095</v>
      </c>
      <c r="Q213" s="2">
        <f t="shared" si="278"/>
        <v>15.666666666666666</v>
      </c>
      <c r="R213" s="28">
        <f t="shared" si="305"/>
        <v>19.666666666666664</v>
      </c>
      <c r="S213" s="2">
        <f t="shared" si="306"/>
        <v>21.666666666666664</v>
      </c>
      <c r="T213" s="2">
        <f t="shared" si="307"/>
        <v>15.663333333333334</v>
      </c>
      <c r="U213" s="2">
        <f t="shared" si="279"/>
        <v>19.663333333333334</v>
      </c>
      <c r="V213" s="2">
        <f t="shared" si="280"/>
        <v>29.663333333333334</v>
      </c>
      <c r="W213" s="7">
        <f t="shared" si="317"/>
        <v>1</v>
      </c>
      <c r="X213" s="2">
        <f t="shared" si="281"/>
        <v>113.15009740206591</v>
      </c>
      <c r="Y213" s="2">
        <f t="shared" si="282"/>
        <v>140.8322140649654</v>
      </c>
      <c r="Z213" s="2">
        <f t="shared" si="308"/>
        <v>119.49484384589454</v>
      </c>
      <c r="AA213" s="2">
        <f t="shared" si="283"/>
        <v>1791.5432088660436</v>
      </c>
      <c r="AB213" s="2">
        <f t="shared" si="284"/>
        <v>2229.8433893619522</v>
      </c>
      <c r="AC213" s="2">
        <f t="shared" si="285"/>
        <v>1892.0016942266636</v>
      </c>
      <c r="AD213" s="2">
        <f t="shared" si="286"/>
        <v>1892.0016942266636</v>
      </c>
      <c r="AE213" s="2">
        <f t="shared" si="287"/>
        <v>2229.8433893619522</v>
      </c>
      <c r="AF213" s="27">
        <f t="shared" si="309"/>
        <v>1</v>
      </c>
      <c r="AG213" s="28">
        <f t="shared" si="288"/>
        <v>31.666666666666668</v>
      </c>
      <c r="AH213" s="28">
        <f t="shared" si="289"/>
        <v>103.88073914031474</v>
      </c>
      <c r="AI213" s="28">
        <f t="shared" si="290"/>
        <v>129.03081282691724</v>
      </c>
      <c r="AJ213" s="28">
        <f t="shared" si="291"/>
        <v>129.29511178280723</v>
      </c>
      <c r="AK213" s="28">
        <f t="shared" si="292"/>
        <v>160.59813884601314</v>
      </c>
      <c r="AL213" s="28">
        <f t="shared" si="318"/>
        <v>136.26604999970428</v>
      </c>
      <c r="AM213" s="28">
        <f t="shared" si="293"/>
        <v>1644.7783697216503</v>
      </c>
      <c r="AN213" s="28">
        <f t="shared" si="294"/>
        <v>2042.9878697595232</v>
      </c>
      <c r="AO213" s="28">
        <f t="shared" si="295"/>
        <v>2047.1726032277811</v>
      </c>
      <c r="AP213" s="28">
        <f t="shared" si="296"/>
        <v>2542.8038650618751</v>
      </c>
      <c r="AQ213" s="28">
        <f t="shared" si="297"/>
        <v>2157.5457916619844</v>
      </c>
      <c r="AR213" s="28">
        <f t="shared" si="310"/>
        <v>2542.8038650618751</v>
      </c>
      <c r="AS213" s="27">
        <f t="shared" si="298"/>
        <v>2542.8038650618751</v>
      </c>
      <c r="AT213" s="2">
        <f t="shared" si="311"/>
        <v>5930.0702929160934</v>
      </c>
      <c r="AU213" s="33">
        <f t="shared" si="312"/>
        <v>0.24003683035714291</v>
      </c>
      <c r="AV213" s="33">
        <f t="shared" si="313"/>
        <v>0.24003683035714291</v>
      </c>
      <c r="AW213" s="2">
        <f t="shared" si="314"/>
        <v>2.5276754255036806</v>
      </c>
      <c r="AX213" s="7">
        <v>2.2000000000000002</v>
      </c>
      <c r="AY213" s="3">
        <f t="shared" si="315"/>
        <v>861.73584804339157</v>
      </c>
    </row>
    <row r="214" spans="1:52" ht="20.25" x14ac:dyDescent="0.3">
      <c r="A214" s="7">
        <v>8</v>
      </c>
      <c r="B214" s="7">
        <v>144</v>
      </c>
      <c r="C214" s="37">
        <v>116</v>
      </c>
      <c r="D214" s="37">
        <v>180</v>
      </c>
      <c r="E214" s="7">
        <v>13</v>
      </c>
      <c r="F214" s="2">
        <f t="shared" si="299"/>
        <v>17.166666666666668</v>
      </c>
      <c r="G214" s="2">
        <f t="shared" si="276"/>
        <v>16480</v>
      </c>
      <c r="H214" s="2">
        <v>1.4</v>
      </c>
      <c r="I214" s="7">
        <f t="shared" si="277"/>
        <v>23072</v>
      </c>
      <c r="J214" s="7">
        <v>1.2</v>
      </c>
      <c r="K214" s="4">
        <v>1.75</v>
      </c>
      <c r="L214" s="7">
        <f t="shared" si="300"/>
        <v>0</v>
      </c>
      <c r="M214" s="2">
        <f t="shared" si="301"/>
        <v>1.3333333333333333</v>
      </c>
      <c r="N214" s="2">
        <f t="shared" si="302"/>
        <v>2.4761904761904758</v>
      </c>
      <c r="O214" s="28">
        <f t="shared" si="303"/>
        <v>1.2952380952380953</v>
      </c>
      <c r="P214" s="2">
        <f t="shared" si="304"/>
        <v>7.0095238095238086</v>
      </c>
      <c r="Q214" s="2">
        <f t="shared" si="278"/>
        <v>15.666666666666666</v>
      </c>
      <c r="R214" s="28">
        <f t="shared" si="305"/>
        <v>19.666666666666664</v>
      </c>
      <c r="S214" s="2">
        <f t="shared" si="306"/>
        <v>21.666666666666664</v>
      </c>
      <c r="T214" s="2">
        <f t="shared" si="307"/>
        <v>15.733333333333334</v>
      </c>
      <c r="U214" s="2">
        <f t="shared" si="279"/>
        <v>19.733333333333334</v>
      </c>
      <c r="V214" s="2">
        <f t="shared" si="280"/>
        <v>29.733333333333334</v>
      </c>
      <c r="W214" s="7">
        <f t="shared" si="317"/>
        <v>1</v>
      </c>
      <c r="X214" s="2">
        <f t="shared" si="281"/>
        <v>112.64667535853978</v>
      </c>
      <c r="Y214" s="2">
        <f t="shared" si="282"/>
        <v>140.33264033264032</v>
      </c>
      <c r="Z214" s="2">
        <f t="shared" si="308"/>
        <v>119.21352190410488</v>
      </c>
      <c r="AA214" s="2">
        <f t="shared" si="283"/>
        <v>1933.7679269882665</v>
      </c>
      <c r="AB214" s="2">
        <f t="shared" si="284"/>
        <v>2409.0436590436589</v>
      </c>
      <c r="AC214" s="2">
        <f t="shared" si="285"/>
        <v>2046.4987926871338</v>
      </c>
      <c r="AD214" s="2">
        <f t="shared" si="286"/>
        <v>2046.4987926871338</v>
      </c>
      <c r="AE214" s="2">
        <f t="shared" si="287"/>
        <v>2409.0436590436589</v>
      </c>
      <c r="AF214" s="27">
        <f t="shared" si="309"/>
        <v>1</v>
      </c>
      <c r="AG214" s="28">
        <f t="shared" si="288"/>
        <v>31.666666666666668</v>
      </c>
      <c r="AH214" s="28">
        <f t="shared" si="289"/>
        <v>103.41855788566504</v>
      </c>
      <c r="AI214" s="28">
        <f t="shared" si="290"/>
        <v>128.45673505798393</v>
      </c>
      <c r="AJ214" s="28">
        <f t="shared" si="291"/>
        <v>128.83646358222632</v>
      </c>
      <c r="AK214" s="28">
        <f t="shared" si="292"/>
        <v>160.0284495021337</v>
      </c>
      <c r="AL214" s="28">
        <f t="shared" si="318"/>
        <v>135.94524427661079</v>
      </c>
      <c r="AM214" s="28">
        <f t="shared" si="293"/>
        <v>1775.3519103705833</v>
      </c>
      <c r="AN214" s="28">
        <f t="shared" si="294"/>
        <v>2205.1739518287245</v>
      </c>
      <c r="AO214" s="28">
        <f t="shared" si="295"/>
        <v>2211.6926248282184</v>
      </c>
      <c r="AP214" s="28">
        <f t="shared" si="296"/>
        <v>2747.1550497866288</v>
      </c>
      <c r="AQ214" s="28">
        <f t="shared" si="297"/>
        <v>2333.7266934151521</v>
      </c>
      <c r="AR214" s="28">
        <f t="shared" si="310"/>
        <v>2747.1550497866288</v>
      </c>
      <c r="AS214" s="27">
        <f t="shared" si="298"/>
        <v>2747.1550497866288</v>
      </c>
      <c r="AT214" s="2">
        <f t="shared" si="311"/>
        <v>7057.2737370241111</v>
      </c>
      <c r="AU214" s="33">
        <f t="shared" si="312"/>
        <v>0.24779933035714291</v>
      </c>
      <c r="AV214" s="33">
        <f t="shared" si="313"/>
        <v>0.24779933035714291</v>
      </c>
      <c r="AW214" s="2">
        <f t="shared" si="314"/>
        <v>2.5433894153255641</v>
      </c>
      <c r="AX214" s="7">
        <v>2.2000000000000002</v>
      </c>
      <c r="AY214" s="3">
        <f t="shared" si="315"/>
        <v>872.98786671844971</v>
      </c>
    </row>
    <row r="215" spans="1:52" ht="20.25" x14ac:dyDescent="0.3">
      <c r="A215" s="7"/>
      <c r="B215" s="7"/>
      <c r="C215" s="7"/>
      <c r="D215" s="2"/>
      <c r="E215" s="3"/>
      <c r="F215" s="2"/>
      <c r="G215" s="7"/>
      <c r="H215" s="7"/>
      <c r="I215" s="7"/>
      <c r="J215" s="7"/>
      <c r="K215" s="2"/>
      <c r="L215" s="2"/>
      <c r="M215" s="2"/>
      <c r="N215" s="28"/>
      <c r="O215" s="2"/>
      <c r="P215" s="2"/>
      <c r="Q215" s="28"/>
      <c r="R215" s="2"/>
      <c r="S215" s="2"/>
      <c r="T215" s="2"/>
      <c r="U215" s="7"/>
      <c r="V215" s="2"/>
      <c r="W215" s="2"/>
      <c r="X215" s="2"/>
      <c r="Y215" s="2"/>
      <c r="Z215" s="2"/>
      <c r="AA215" s="2"/>
      <c r="AB215" s="2"/>
      <c r="AC215" s="2"/>
      <c r="AD215" s="27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7"/>
      <c r="AR215" s="2"/>
      <c r="AS215" s="5"/>
      <c r="AT215" s="7"/>
      <c r="AU215" s="3"/>
    </row>
    <row r="216" spans="1:52" ht="18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</row>
    <row r="217" spans="1:52" ht="131.25" x14ac:dyDescent="0.2">
      <c r="A217" s="7" t="s">
        <v>10</v>
      </c>
      <c r="B217" s="7" t="s">
        <v>82</v>
      </c>
      <c r="C217" s="36" t="s">
        <v>83</v>
      </c>
      <c r="D217" s="36" t="s">
        <v>84</v>
      </c>
      <c r="E217" s="7" t="s">
        <v>12</v>
      </c>
      <c r="F217" s="7" t="s">
        <v>13</v>
      </c>
      <c r="G217" s="7" t="s">
        <v>47</v>
      </c>
      <c r="H217" s="7" t="s">
        <v>14</v>
      </c>
      <c r="I217" s="7" t="s">
        <v>15</v>
      </c>
      <c r="J217" s="7" t="s">
        <v>16</v>
      </c>
      <c r="K217" s="7" t="s">
        <v>17</v>
      </c>
      <c r="L217" s="7" t="s">
        <v>18</v>
      </c>
      <c r="M217" s="7" t="s">
        <v>98</v>
      </c>
      <c r="N217" s="7" t="s">
        <v>99</v>
      </c>
      <c r="O217" s="26" t="s">
        <v>100</v>
      </c>
      <c r="P217" s="7" t="s">
        <v>27</v>
      </c>
      <c r="Q217" s="7" t="s">
        <v>28</v>
      </c>
      <c r="R217" s="26" t="s">
        <v>101</v>
      </c>
      <c r="S217" s="7" t="s">
        <v>65</v>
      </c>
      <c r="T217" s="7" t="s">
        <v>30</v>
      </c>
      <c r="U217" s="7" t="s">
        <v>31</v>
      </c>
      <c r="V217" s="7" t="s">
        <v>32</v>
      </c>
      <c r="W217" s="7" t="s">
        <v>33</v>
      </c>
      <c r="X217" s="7" t="s">
        <v>34</v>
      </c>
      <c r="Y217" s="7" t="s">
        <v>35</v>
      </c>
      <c r="Z217" s="7" t="s">
        <v>66</v>
      </c>
      <c r="AA217" s="7" t="s">
        <v>37</v>
      </c>
      <c r="AB217" s="7" t="s">
        <v>38</v>
      </c>
      <c r="AC217" s="7" t="s">
        <v>39</v>
      </c>
      <c r="AD217" s="7" t="s">
        <v>40</v>
      </c>
      <c r="AE217" s="7" t="s">
        <v>41</v>
      </c>
      <c r="AF217" s="26" t="s">
        <v>67</v>
      </c>
      <c r="AG217" s="26" t="s">
        <v>68</v>
      </c>
      <c r="AH217" s="26" t="s">
        <v>69</v>
      </c>
      <c r="AI217" s="7" t="s">
        <v>70</v>
      </c>
      <c r="AJ217" s="26" t="s">
        <v>71</v>
      </c>
      <c r="AK217" s="26" t="s">
        <v>72</v>
      </c>
      <c r="AL217" s="26" t="s">
        <v>73</v>
      </c>
      <c r="AM217" s="26" t="s">
        <v>74</v>
      </c>
      <c r="AN217" s="26" t="s">
        <v>75</v>
      </c>
      <c r="AO217" s="26" t="s">
        <v>76</v>
      </c>
      <c r="AP217" s="26" t="s">
        <v>77</v>
      </c>
      <c r="AQ217" s="26" t="s">
        <v>78</v>
      </c>
      <c r="AR217" s="26" t="s">
        <v>79</v>
      </c>
      <c r="AS217" s="26" t="s">
        <v>80</v>
      </c>
      <c r="AT217" s="26" t="s">
        <v>102</v>
      </c>
      <c r="AU217" s="7" t="s">
        <v>21</v>
      </c>
      <c r="AV217" s="26" t="s">
        <v>90</v>
      </c>
      <c r="AW217" s="26" t="s">
        <v>89</v>
      </c>
      <c r="AX217" s="7" t="s">
        <v>22</v>
      </c>
      <c r="AY217" s="7" t="s">
        <v>23</v>
      </c>
      <c r="AZ217" s="7" t="s">
        <v>24</v>
      </c>
    </row>
    <row r="218" spans="1:52" ht="20.25" x14ac:dyDescent="0.3">
      <c r="A218" s="7">
        <v>9</v>
      </c>
      <c r="B218" s="7">
        <v>18</v>
      </c>
      <c r="C218" s="27">
        <v>14</v>
      </c>
      <c r="D218" s="27">
        <v>23</v>
      </c>
      <c r="E218" s="7">
        <v>2.75</v>
      </c>
      <c r="F218" s="2">
        <f>($D218+2*$E218)/12</f>
        <v>2.375</v>
      </c>
      <c r="G218" s="2">
        <f t="shared" ref="G218:G240" si="319">$B$4*$A218*$F218</f>
        <v>2565</v>
      </c>
      <c r="H218" s="2">
        <v>1.4</v>
      </c>
      <c r="I218" s="7">
        <f t="shared" ref="I218:I240" si="320">$G218*$H218</f>
        <v>3590.9999999999995</v>
      </c>
      <c r="J218" s="7">
        <v>1.2</v>
      </c>
      <c r="K218" s="7">
        <v>1.1499999999999999</v>
      </c>
      <c r="L218" s="7">
        <v>0</v>
      </c>
      <c r="M218" s="2">
        <f>($L$7-$C$7)/$K218</f>
        <v>2.0289855072463765</v>
      </c>
      <c r="N218" s="2">
        <f>($E$7-$C$7)/$K218</f>
        <v>3.7681159420289854</v>
      </c>
      <c r="O218" s="28">
        <f>($F$7-$B$7-0.06*($D218/12))/$K218</f>
        <v>2.6536231884057968</v>
      </c>
      <c r="P218" s="2">
        <f>($G$7-$B$7-0.06*$D218/12)/$K218</f>
        <v>11.34927536231884</v>
      </c>
      <c r="Q218" s="2">
        <f t="shared" ref="Q218:Q240" si="321">$C$7+$K218*$A218</f>
        <v>12.016666666666666</v>
      </c>
      <c r="R218" s="28">
        <f>IF($A218&lt;$M218,$Q218,$Q218+$L$7)</f>
        <v>16.016666666666666</v>
      </c>
      <c r="S218" s="2">
        <f>IF($A218&lt;$N218,$Q218,$Q218+$E$7)</f>
        <v>18.016666666666666</v>
      </c>
      <c r="T218" s="2">
        <f>$B$7+$K218*$A218+0.06*$D218/12</f>
        <v>11.298333333333334</v>
      </c>
      <c r="U218" s="2">
        <f t="shared" ref="U218:U240" si="322">$T218+$F$7</f>
        <v>15.298333333333334</v>
      </c>
      <c r="V218" s="2">
        <f t="shared" ref="V218:V240" si="323">$T218+$G$7</f>
        <v>25.298333333333332</v>
      </c>
      <c r="W218" s="7">
        <f>IF($A218&lt;$N218,0.5,1)</f>
        <v>1</v>
      </c>
      <c r="X218" s="2">
        <f t="shared" ref="X218:X240" si="324">($W218*$H$7*(1+$L218)*$J218)/($S218*$T218)</f>
        <v>188.64373966563497</v>
      </c>
      <c r="Y218" s="2">
        <f t="shared" ref="Y218:Y240" si="325">($W218*$I$7*(1+$L218)*$J218)/($S218*$U218)</f>
        <v>217.68709676866686</v>
      </c>
      <c r="Z218" s="2">
        <f>(2*$W218*$H$7*(1+$L218)*$J218)/($S218*$V218)</f>
        <v>168.49804482420973</v>
      </c>
      <c r="AA218" s="2">
        <f t="shared" ref="AA218:AA240" si="326">IF($S218&gt;$F218,$F218*$X218,$S218*$X218)</f>
        <v>448.02888170588307</v>
      </c>
      <c r="AB218" s="2">
        <f t="shared" ref="AB218:AB240" si="327">IF($S218&gt;$F218,$F218*$Y218,$S218*$Y218)</f>
        <v>517.00685482558379</v>
      </c>
      <c r="AC218" s="2">
        <f t="shared" ref="AC218:AC240" si="328">IF($S218&gt;$F218,$F218*$Z218,$S218*$Z218)</f>
        <v>400.18285645749813</v>
      </c>
      <c r="AD218" s="2">
        <f t="shared" ref="AD218:AD240" si="329">IF($AA218&gt;$AC218,$AA218,$AC218)</f>
        <v>448.02888170588307</v>
      </c>
      <c r="AE218" s="2">
        <f t="shared" ref="AE218:AE240" si="330">IF($AD218&gt;$AB218,$AD218,$AB218)</f>
        <v>517.00685482558379</v>
      </c>
      <c r="AF218" s="27">
        <f>IF($A218&lt;$M218,0.5,1)</f>
        <v>1</v>
      </c>
      <c r="AG218" s="28">
        <f t="shared" ref="AG218:AG240" si="331">2*$E$7+$L$7+$C$7+$K218*$A218</f>
        <v>28.016666666666666</v>
      </c>
      <c r="AH218" s="28">
        <f t="shared" ref="AH218:AH240" si="332">($AF218*$H$7*(1+$L218))/($R218*$T218)</f>
        <v>176.83305808060302</v>
      </c>
      <c r="AI218" s="28">
        <f t="shared" ref="AI218:AI240" si="333">($AF218*2*$H$7*(1+$L218))/($AG218*$T218)</f>
        <v>202.18509079769126</v>
      </c>
      <c r="AJ218" s="28">
        <f t="shared" ref="AJ218:AJ240" si="334">($AF218*$I$7*(1+$L218))/($R218*$U218)</f>
        <v>204.05805723805832</v>
      </c>
      <c r="AK218" s="28">
        <f t="shared" ref="AK218:AK240" si="335">($AF218*2*$I$7*(1+$L218))/($AG218*$U218)</f>
        <v>233.31325759164076</v>
      </c>
      <c r="AL218" s="28">
        <f>($AF218*4*$H$7*(1+$L218))/($AG218*$V218)</f>
        <v>180.59328421075818</v>
      </c>
      <c r="AM218" s="28">
        <f t="shared" ref="AM218:AM240" si="336" xml:space="preserve"> IF($R218&gt;$F218,$F218*$AH218,$R218*$AH218)</f>
        <v>419.9785129414322</v>
      </c>
      <c r="AN218" s="28">
        <f t="shared" ref="AN218:AN240" si="337" xml:space="preserve"> IF($AG218&gt;$F218,$F218*$AI218,$AG218*$AI218)</f>
        <v>480.18959064451673</v>
      </c>
      <c r="AO218" s="28">
        <f t="shared" ref="AO218:AO240" si="338" xml:space="preserve"> IF($R218&gt;$F218,$F218*$AJ218,$R218*$AJ218)</f>
        <v>484.63788594038851</v>
      </c>
      <c r="AP218" s="28">
        <f t="shared" ref="AP218:AP240" si="339" xml:space="preserve"> IF($AG218&gt;$F218,$F218*$AK218,$AG218*$AK218)</f>
        <v>554.11898678014677</v>
      </c>
      <c r="AQ218" s="28">
        <f t="shared" ref="AQ218:AQ240" si="340" xml:space="preserve"> IF($AG218&gt;$F218,$F218*$AL218,$AG218*$AL218)</f>
        <v>428.90905000055068</v>
      </c>
      <c r="AR218" s="28">
        <f>MAX($AM218,$AN218,$AO218,$AP218,$AQ218)</f>
        <v>554.11898678014677</v>
      </c>
      <c r="AS218" s="27">
        <f t="shared" ref="AS218:AS240" si="341">IF($AR218&gt;$AE218,$AR218,$AE218)</f>
        <v>554.11898678014677</v>
      </c>
      <c r="AT218" s="27">
        <f>IF($A218&gt;$F218,0,$AS218)</f>
        <v>0</v>
      </c>
      <c r="AU218" s="2">
        <f>PI()*($B218/(2*12))^2*62.4</f>
        <v>110.26990214100174</v>
      </c>
      <c r="AV218" s="33">
        <f>0.23*($N$7/$H218)*(1+0.35*$N$7*($F218/$A218))</f>
        <v>0.16014776785714288</v>
      </c>
      <c r="AW218" s="33">
        <f>IF(AV218&gt;0.33,0.33,AV218)</f>
        <v>0.16014776785714288</v>
      </c>
      <c r="AX218" s="2">
        <f>$Q$7/($P$7-$O$7*AW218)</f>
        <v>2.3765602275848439</v>
      </c>
      <c r="AY218" s="7">
        <v>2.4</v>
      </c>
      <c r="AZ218" s="3">
        <f>(12/$D218)*(($I218+$AU218)/$AX218+$AT218/$AY218)</f>
        <v>812.55981558268252</v>
      </c>
    </row>
    <row r="219" spans="1:52" ht="20.25" x14ac:dyDescent="0.3">
      <c r="A219" s="7">
        <v>9</v>
      </c>
      <c r="B219" s="7">
        <v>24</v>
      </c>
      <c r="C219" s="27">
        <v>19</v>
      </c>
      <c r="D219" s="27">
        <v>30</v>
      </c>
      <c r="E219" s="7">
        <v>3.25</v>
      </c>
      <c r="F219" s="2">
        <f t="shared" ref="F219:F240" si="342">($D219+2*$E219)/12</f>
        <v>3.0416666666666665</v>
      </c>
      <c r="G219" s="2">
        <f t="shared" si="319"/>
        <v>3285</v>
      </c>
      <c r="H219" s="2">
        <v>1.4</v>
      </c>
      <c r="I219" s="7">
        <f t="shared" si="320"/>
        <v>4599</v>
      </c>
      <c r="J219" s="7">
        <v>1.2</v>
      </c>
      <c r="K219" s="7">
        <f>(1.75-1.15)*(($D219-24)/(96-24))+1.15</f>
        <v>1.2</v>
      </c>
      <c r="L219" s="7">
        <v>0</v>
      </c>
      <c r="M219" s="2">
        <f t="shared" ref="M219:M240" si="343">($L$7-$C$7)/$K219</f>
        <v>1.9444444444444442</v>
      </c>
      <c r="N219" s="2">
        <f t="shared" ref="N219:N240" si="344">($E$7-$C$7)/$K219</f>
        <v>3.6111111111111112</v>
      </c>
      <c r="O219" s="28">
        <f t="shared" ref="O219:O240" si="345">($F$7-$B$7-0.06*($D219/12))/$K219</f>
        <v>2.5138888888888888</v>
      </c>
      <c r="P219" s="2">
        <f t="shared" ref="P219:P240" si="346">($G$7-$B$7-0.06*$D219/12)/$K219</f>
        <v>10.847222222222221</v>
      </c>
      <c r="Q219" s="2">
        <f t="shared" si="321"/>
        <v>12.466666666666665</v>
      </c>
      <c r="R219" s="28">
        <f t="shared" ref="R219:R240" si="347">IF($A219&lt;$M219,$Q219,$Q219+$L$7)</f>
        <v>16.466666666666665</v>
      </c>
      <c r="S219" s="2">
        <f t="shared" ref="S219:S240" si="348">IF($A219&lt;$N219,$Q219,$Q219+$E$7)</f>
        <v>18.466666666666665</v>
      </c>
      <c r="T219" s="2">
        <f t="shared" ref="T219:T240" si="349">$B$7+$K219*$A219+0.06*$D219/12</f>
        <v>11.783333333333333</v>
      </c>
      <c r="U219" s="2">
        <f t="shared" si="322"/>
        <v>15.783333333333333</v>
      </c>
      <c r="V219" s="2">
        <f t="shared" si="323"/>
        <v>25.783333333333331</v>
      </c>
      <c r="W219" s="7">
        <f>IF($A219&lt;$N219,0.5,1)</f>
        <v>1</v>
      </c>
      <c r="X219" s="2">
        <f t="shared" si="324"/>
        <v>176.47148933562775</v>
      </c>
      <c r="Y219" s="2">
        <f t="shared" si="325"/>
        <v>205.85622848516505</v>
      </c>
      <c r="Z219" s="2">
        <f t="shared" ref="Z219:Z240" si="350">(2*$W219*$H$7*(1+$L219)*$J219)/($S219*$V219)</f>
        <v>161.29973233392221</v>
      </c>
      <c r="AA219" s="2">
        <f t="shared" si="326"/>
        <v>536.76744672920108</v>
      </c>
      <c r="AB219" s="2">
        <f t="shared" si="327"/>
        <v>626.14602830904369</v>
      </c>
      <c r="AC219" s="2">
        <f t="shared" si="328"/>
        <v>490.62001918234671</v>
      </c>
      <c r="AD219" s="2">
        <f t="shared" si="329"/>
        <v>536.76744672920108</v>
      </c>
      <c r="AE219" s="2">
        <f t="shared" si="330"/>
        <v>626.14602830904369</v>
      </c>
      <c r="AF219" s="27">
        <f t="shared" ref="AF219:AF240" si="351">IF($A219&lt;$M219,0.5,1)</f>
        <v>1</v>
      </c>
      <c r="AG219" s="28">
        <f t="shared" si="331"/>
        <v>28.466666666666669</v>
      </c>
      <c r="AH219" s="28">
        <f t="shared" si="332"/>
        <v>164.92106122121757</v>
      </c>
      <c r="AI219" s="28">
        <f t="shared" si="333"/>
        <v>190.79860478520249</v>
      </c>
      <c r="AJ219" s="28">
        <f t="shared" si="334"/>
        <v>192.3825077273641</v>
      </c>
      <c r="AK219" s="28">
        <f t="shared" si="335"/>
        <v>222.56899020449143</v>
      </c>
      <c r="AL219" s="28">
        <f>($AF219*4*$H$7*(1+$L219))/($AG219*$V219)</f>
        <v>174.3951048262937</v>
      </c>
      <c r="AM219" s="28">
        <f t="shared" si="336"/>
        <v>501.63489454787009</v>
      </c>
      <c r="AN219" s="28">
        <f t="shared" si="337"/>
        <v>580.34575622165755</v>
      </c>
      <c r="AO219" s="28">
        <f t="shared" si="338"/>
        <v>585.16346100406577</v>
      </c>
      <c r="AP219" s="28">
        <f t="shared" si="339"/>
        <v>676.98067853866144</v>
      </c>
      <c r="AQ219" s="28">
        <f t="shared" si="340"/>
        <v>530.4517771799766</v>
      </c>
      <c r="AR219" s="28">
        <f t="shared" ref="AR219:AR240" si="352">MAX($AM219,$AN219,$AO219,$AP219,$AQ219)</f>
        <v>676.98067853866144</v>
      </c>
      <c r="AS219" s="27">
        <f t="shared" si="341"/>
        <v>676.98067853866144</v>
      </c>
      <c r="AT219" s="27">
        <f t="shared" ref="AT219:AT240" si="353">IF($A219&gt;$F219,0,$AS219)</f>
        <v>0</v>
      </c>
      <c r="AU219" s="2">
        <f t="shared" ref="AU219:AU240" si="354">PI()*($B219/(2*12))^2*62.4</f>
        <v>196.03538158400309</v>
      </c>
      <c r="AV219" s="33">
        <f t="shared" ref="AV219:AV240" si="355">0.23*($N$7/$H219)*(1+0.35*$N$7*($F219/$A219))</f>
        <v>0.16359776785714289</v>
      </c>
      <c r="AW219" s="33">
        <f t="shared" ref="AW219:AW240" si="356">IF(AV219&gt;0.33,0.33,AV219)</f>
        <v>0.16359776785714289</v>
      </c>
      <c r="AX219" s="2">
        <f t="shared" ref="AX219:AX240" si="357">$Q$7/($P$7-$O$7*AW219)</f>
        <v>2.3827118565670666</v>
      </c>
      <c r="AY219" s="7">
        <v>2.2000000000000002</v>
      </c>
      <c r="AZ219" s="3">
        <f t="shared" ref="AZ219:AZ240" si="358">(12/$D219)*(($I219+$AU219)/$AX219+$AT219/$AY219)</f>
        <v>804.97108676708126</v>
      </c>
    </row>
    <row r="220" spans="1:52" ht="20.25" x14ac:dyDescent="0.3">
      <c r="A220" s="7">
        <v>9</v>
      </c>
      <c r="B220" s="7">
        <v>27</v>
      </c>
      <c r="C220" s="27">
        <v>22</v>
      </c>
      <c r="D220" s="27">
        <v>34</v>
      </c>
      <c r="E220" s="7">
        <v>3.5</v>
      </c>
      <c r="F220" s="2">
        <f t="shared" si="342"/>
        <v>3.4166666666666665</v>
      </c>
      <c r="G220" s="2">
        <f t="shared" si="319"/>
        <v>3690</v>
      </c>
      <c r="H220" s="2">
        <v>1.4</v>
      </c>
      <c r="I220" s="7">
        <f t="shared" si="320"/>
        <v>5166</v>
      </c>
      <c r="J220" s="7">
        <v>1.2</v>
      </c>
      <c r="K220" s="4">
        <f t="shared" ref="K220:K230" si="359">(1.75-1.15)*(($D220-24)/(96-24))+1.15</f>
        <v>1.2333333333333332</v>
      </c>
      <c r="L220" s="7">
        <v>0</v>
      </c>
      <c r="M220" s="2">
        <f t="shared" si="343"/>
        <v>1.8918918918918919</v>
      </c>
      <c r="N220" s="2">
        <f t="shared" si="344"/>
        <v>3.5135135135135136</v>
      </c>
      <c r="O220" s="28">
        <f t="shared" si="345"/>
        <v>2.42972972972973</v>
      </c>
      <c r="P220" s="2">
        <f t="shared" si="346"/>
        <v>10.53783783783784</v>
      </c>
      <c r="Q220" s="2">
        <f t="shared" si="321"/>
        <v>12.766666666666664</v>
      </c>
      <c r="R220" s="28">
        <f t="shared" si="347"/>
        <v>16.766666666666666</v>
      </c>
      <c r="S220" s="2">
        <f t="shared" si="348"/>
        <v>18.766666666666666</v>
      </c>
      <c r="T220" s="2">
        <f t="shared" si="349"/>
        <v>12.103333333333332</v>
      </c>
      <c r="U220" s="2">
        <f t="shared" si="322"/>
        <v>16.103333333333332</v>
      </c>
      <c r="V220" s="2">
        <f t="shared" si="323"/>
        <v>26.103333333333332</v>
      </c>
      <c r="W220" s="7">
        <f t="shared" ref="W220:W240" si="360">IF($A220&lt;$N220,0.5,1)</f>
        <v>1</v>
      </c>
      <c r="X220" s="2">
        <f t="shared" si="324"/>
        <v>169.05930919509478</v>
      </c>
      <c r="Y220" s="2">
        <f t="shared" si="325"/>
        <v>198.54014169148113</v>
      </c>
      <c r="Z220" s="2">
        <f t="shared" si="350"/>
        <v>156.77546971967541</v>
      </c>
      <c r="AA220" s="2">
        <f t="shared" si="326"/>
        <v>577.61930641657386</v>
      </c>
      <c r="AB220" s="2">
        <f t="shared" si="327"/>
        <v>678.34548411256048</v>
      </c>
      <c r="AC220" s="2">
        <f t="shared" si="328"/>
        <v>535.64952154222431</v>
      </c>
      <c r="AD220" s="2">
        <f t="shared" si="329"/>
        <v>577.61930641657386</v>
      </c>
      <c r="AE220" s="2">
        <f t="shared" si="330"/>
        <v>678.34548411256048</v>
      </c>
      <c r="AF220" s="27">
        <f t="shared" si="351"/>
        <v>1</v>
      </c>
      <c r="AG220" s="28">
        <f t="shared" si="331"/>
        <v>28.766666666666666</v>
      </c>
      <c r="AH220" s="28">
        <f t="shared" si="332"/>
        <v>157.68785798018283</v>
      </c>
      <c r="AI220" s="28">
        <f t="shared" si="333"/>
        <v>183.81690049601843</v>
      </c>
      <c r="AJ220" s="28">
        <f t="shared" si="334"/>
        <v>185.1857186419879</v>
      </c>
      <c r="AK220" s="28">
        <f t="shared" si="335"/>
        <v>215.87118534628019</v>
      </c>
      <c r="AL220" s="28">
        <f t="shared" ref="AL220:AL240" si="361">($AF220*4*$H$7*(1+$L220))/($AG220*$V220)</f>
        <v>170.46077530354819</v>
      </c>
      <c r="AM220" s="28">
        <f t="shared" si="336"/>
        <v>538.76684809895801</v>
      </c>
      <c r="AN220" s="28">
        <f t="shared" si="337"/>
        <v>628.04107669472967</v>
      </c>
      <c r="AO220" s="28">
        <f t="shared" si="338"/>
        <v>632.71787202679195</v>
      </c>
      <c r="AP220" s="28">
        <f t="shared" si="339"/>
        <v>737.55988326645729</v>
      </c>
      <c r="AQ220" s="28">
        <f t="shared" si="340"/>
        <v>582.40764895378959</v>
      </c>
      <c r="AR220" s="28">
        <f t="shared" si="352"/>
        <v>737.55988326645729</v>
      </c>
      <c r="AS220" s="27">
        <f t="shared" si="341"/>
        <v>737.55988326645729</v>
      </c>
      <c r="AT220" s="27">
        <f t="shared" si="353"/>
        <v>0</v>
      </c>
      <c r="AU220" s="2">
        <f t="shared" si="354"/>
        <v>248.1072798172539</v>
      </c>
      <c r="AV220" s="33">
        <f t="shared" si="355"/>
        <v>0.16553839285714289</v>
      </c>
      <c r="AW220" s="33">
        <f t="shared" si="356"/>
        <v>0.16553839285714289</v>
      </c>
      <c r="AX220" s="2">
        <f t="shared" si="357"/>
        <v>2.3861861633114168</v>
      </c>
      <c r="AY220" s="7">
        <v>2.2000000000000002</v>
      </c>
      <c r="AZ220" s="3">
        <f t="shared" si="358"/>
        <v>800.80147234819697</v>
      </c>
    </row>
    <row r="221" spans="1:52" ht="20.25" x14ac:dyDescent="0.3">
      <c r="A221" s="7">
        <v>9</v>
      </c>
      <c r="B221" s="7">
        <v>30</v>
      </c>
      <c r="C221" s="37">
        <v>24</v>
      </c>
      <c r="D221" s="37">
        <v>38</v>
      </c>
      <c r="E221" s="7">
        <v>3.75</v>
      </c>
      <c r="F221" s="2">
        <f t="shared" si="342"/>
        <v>3.7916666666666665</v>
      </c>
      <c r="G221" s="2">
        <f t="shared" si="319"/>
        <v>4095</v>
      </c>
      <c r="H221" s="2">
        <v>1.4</v>
      </c>
      <c r="I221" s="7">
        <f t="shared" si="320"/>
        <v>5733</v>
      </c>
      <c r="J221" s="7">
        <v>1.2</v>
      </c>
      <c r="K221" s="4">
        <f t="shared" si="359"/>
        <v>1.2666666666666666</v>
      </c>
      <c r="L221" s="7">
        <v>0</v>
      </c>
      <c r="M221" s="2">
        <f t="shared" si="343"/>
        <v>1.8421052631578947</v>
      </c>
      <c r="N221" s="2">
        <f t="shared" si="344"/>
        <v>3.4210526315789473</v>
      </c>
      <c r="O221" s="28">
        <f t="shared" si="345"/>
        <v>2.35</v>
      </c>
      <c r="P221" s="2">
        <f t="shared" si="346"/>
        <v>10.244736842105263</v>
      </c>
      <c r="Q221" s="2">
        <f t="shared" si="321"/>
        <v>13.066666666666665</v>
      </c>
      <c r="R221" s="28">
        <f t="shared" si="347"/>
        <v>17.066666666666663</v>
      </c>
      <c r="S221" s="2">
        <f t="shared" si="348"/>
        <v>19.066666666666663</v>
      </c>
      <c r="T221" s="2">
        <f t="shared" si="349"/>
        <v>12.423333333333332</v>
      </c>
      <c r="U221" s="2">
        <f t="shared" si="322"/>
        <v>16.423333333333332</v>
      </c>
      <c r="V221" s="2">
        <f t="shared" si="323"/>
        <v>26.423333333333332</v>
      </c>
      <c r="W221" s="7">
        <f t="shared" si="360"/>
        <v>1</v>
      </c>
      <c r="X221" s="2">
        <f t="shared" si="324"/>
        <v>162.11317526047876</v>
      </c>
      <c r="Y221" s="2">
        <f t="shared" si="325"/>
        <v>191.60867547309607</v>
      </c>
      <c r="Z221" s="2">
        <f t="shared" si="350"/>
        <v>152.43996573629479</v>
      </c>
      <c r="AA221" s="2">
        <f t="shared" si="326"/>
        <v>614.67912286264857</v>
      </c>
      <c r="AB221" s="2">
        <f t="shared" si="327"/>
        <v>726.51622783548919</v>
      </c>
      <c r="AC221" s="2">
        <f t="shared" si="328"/>
        <v>578.00153675011779</v>
      </c>
      <c r="AD221" s="2">
        <f t="shared" si="329"/>
        <v>614.67912286264857</v>
      </c>
      <c r="AE221" s="2">
        <f t="shared" si="330"/>
        <v>726.51622783548919</v>
      </c>
      <c r="AF221" s="27">
        <f t="shared" si="351"/>
        <v>1</v>
      </c>
      <c r="AG221" s="28">
        <f t="shared" si="331"/>
        <v>29.066666666666666</v>
      </c>
      <c r="AH221" s="28">
        <f t="shared" si="332"/>
        <v>150.92567748859676</v>
      </c>
      <c r="AI221" s="28">
        <f t="shared" si="333"/>
        <v>177.23382310587508</v>
      </c>
      <c r="AJ221" s="28">
        <f t="shared" si="334"/>
        <v>178.3856809417496</v>
      </c>
      <c r="AK221" s="28">
        <f t="shared" si="335"/>
        <v>209.48043266554077</v>
      </c>
      <c r="AL221" s="28">
        <f t="shared" si="361"/>
        <v>166.65837232637728</v>
      </c>
      <c r="AM221" s="28">
        <f t="shared" si="336"/>
        <v>572.25986047759602</v>
      </c>
      <c r="AN221" s="28">
        <f t="shared" si="337"/>
        <v>672.01157927644294</v>
      </c>
      <c r="AO221" s="28">
        <f t="shared" si="338"/>
        <v>676.37904023746717</v>
      </c>
      <c r="AP221" s="28">
        <f t="shared" si="339"/>
        <v>794.27997385684205</v>
      </c>
      <c r="AQ221" s="28">
        <f t="shared" si="340"/>
        <v>631.91299507084716</v>
      </c>
      <c r="AR221" s="28">
        <f t="shared" si="352"/>
        <v>794.27997385684205</v>
      </c>
      <c r="AS221" s="27">
        <f t="shared" si="341"/>
        <v>794.27997385684205</v>
      </c>
      <c r="AT221" s="27">
        <f t="shared" si="353"/>
        <v>0</v>
      </c>
      <c r="AU221" s="2">
        <f t="shared" si="354"/>
        <v>306.30528372500481</v>
      </c>
      <c r="AV221" s="33">
        <f t="shared" si="355"/>
        <v>0.16747901785714289</v>
      </c>
      <c r="AW221" s="33">
        <f t="shared" si="356"/>
        <v>0.16747901785714289</v>
      </c>
      <c r="AX221" s="2">
        <f t="shared" si="357"/>
        <v>2.3896706168419546</v>
      </c>
      <c r="AY221" s="7">
        <v>2.2000000000000002</v>
      </c>
      <c r="AZ221" s="3">
        <f t="shared" si="358"/>
        <v>798.08029756258406</v>
      </c>
    </row>
    <row r="222" spans="1:52" ht="20.25" x14ac:dyDescent="0.3">
      <c r="A222" s="7">
        <v>9</v>
      </c>
      <c r="B222" s="7">
        <v>33</v>
      </c>
      <c r="C222" s="37">
        <v>27</v>
      </c>
      <c r="D222" s="37">
        <v>42</v>
      </c>
      <c r="E222" s="7">
        <v>3.75</v>
      </c>
      <c r="F222" s="2">
        <f t="shared" si="342"/>
        <v>4.125</v>
      </c>
      <c r="G222" s="2">
        <f t="shared" si="319"/>
        <v>4455</v>
      </c>
      <c r="H222" s="2">
        <v>1.4</v>
      </c>
      <c r="I222" s="7">
        <f t="shared" si="320"/>
        <v>6237</v>
      </c>
      <c r="J222" s="7">
        <v>1.2</v>
      </c>
      <c r="K222" s="4">
        <f t="shared" si="359"/>
        <v>1.2999999999999998</v>
      </c>
      <c r="L222" s="7">
        <v>0</v>
      </c>
      <c r="M222" s="2">
        <f t="shared" si="343"/>
        <v>1.7948717948717949</v>
      </c>
      <c r="N222" s="2">
        <f t="shared" si="344"/>
        <v>3.3333333333333335</v>
      </c>
      <c r="O222" s="28">
        <f t="shared" si="345"/>
        <v>2.2743589743589747</v>
      </c>
      <c r="P222" s="2">
        <f t="shared" si="346"/>
        <v>9.9666666666666668</v>
      </c>
      <c r="Q222" s="2">
        <f t="shared" si="321"/>
        <v>13.366666666666665</v>
      </c>
      <c r="R222" s="28">
        <f t="shared" si="347"/>
        <v>17.366666666666667</v>
      </c>
      <c r="S222" s="2">
        <f t="shared" si="348"/>
        <v>19.366666666666667</v>
      </c>
      <c r="T222" s="2">
        <f t="shared" si="349"/>
        <v>12.743333333333334</v>
      </c>
      <c r="U222" s="2">
        <f t="shared" si="322"/>
        <v>16.743333333333332</v>
      </c>
      <c r="V222" s="2">
        <f t="shared" si="323"/>
        <v>26.743333333333332</v>
      </c>
      <c r="W222" s="7">
        <f t="shared" si="360"/>
        <v>1</v>
      </c>
      <c r="X222" s="2">
        <f t="shared" si="324"/>
        <v>155.5941639582507</v>
      </c>
      <c r="Y222" s="2">
        <f t="shared" si="325"/>
        <v>185.03524064689691</v>
      </c>
      <c r="Z222" s="2">
        <f t="shared" si="350"/>
        <v>148.28280912685841</v>
      </c>
      <c r="AA222" s="2">
        <f t="shared" si="326"/>
        <v>641.82592632778415</v>
      </c>
      <c r="AB222" s="2">
        <f t="shared" si="327"/>
        <v>763.27036766844981</v>
      </c>
      <c r="AC222" s="2">
        <f t="shared" si="328"/>
        <v>611.66658764829094</v>
      </c>
      <c r="AD222" s="2">
        <f t="shared" si="329"/>
        <v>641.82592632778415</v>
      </c>
      <c r="AE222" s="2">
        <f t="shared" si="330"/>
        <v>763.27036766844981</v>
      </c>
      <c r="AF222" s="27">
        <f t="shared" si="351"/>
        <v>1</v>
      </c>
      <c r="AG222" s="28">
        <f t="shared" si="331"/>
        <v>29.366666666666667</v>
      </c>
      <c r="AH222" s="28">
        <f t="shared" si="332"/>
        <v>144.59406471488109</v>
      </c>
      <c r="AI222" s="28">
        <f t="shared" si="333"/>
        <v>171.01817869796378</v>
      </c>
      <c r="AJ222" s="28">
        <f t="shared" si="334"/>
        <v>171.95373451031207</v>
      </c>
      <c r="AK222" s="28">
        <f t="shared" si="335"/>
        <v>203.37774274658929</v>
      </c>
      <c r="AL222" s="28">
        <f t="shared" si="361"/>
        <v>162.9820508942579</v>
      </c>
      <c r="AM222" s="28">
        <f t="shared" si="336"/>
        <v>596.45051694888446</v>
      </c>
      <c r="AN222" s="28">
        <f t="shared" si="337"/>
        <v>705.44998712910058</v>
      </c>
      <c r="AO222" s="28">
        <f t="shared" si="338"/>
        <v>709.30915485503726</v>
      </c>
      <c r="AP222" s="28">
        <f t="shared" si="339"/>
        <v>838.93318882968083</v>
      </c>
      <c r="AQ222" s="28">
        <f t="shared" si="340"/>
        <v>672.30095993881378</v>
      </c>
      <c r="AR222" s="28">
        <f t="shared" si="352"/>
        <v>838.93318882968083</v>
      </c>
      <c r="AS222" s="27">
        <f t="shared" si="341"/>
        <v>838.93318882968083</v>
      </c>
      <c r="AT222" s="27">
        <f t="shared" si="353"/>
        <v>0</v>
      </c>
      <c r="AU222" s="2">
        <f t="shared" si="354"/>
        <v>370.62939330725584</v>
      </c>
      <c r="AV222" s="33">
        <f t="shared" si="355"/>
        <v>0.16920401785714287</v>
      </c>
      <c r="AW222" s="33">
        <f t="shared" si="356"/>
        <v>0.16920401785714287</v>
      </c>
      <c r="AX222" s="2">
        <f t="shared" si="357"/>
        <v>2.3927764631401067</v>
      </c>
      <c r="AY222" s="7">
        <v>2.2000000000000002</v>
      </c>
      <c r="AZ222" s="3">
        <f t="shared" si="358"/>
        <v>788.99727636737362</v>
      </c>
    </row>
    <row r="223" spans="1:52" ht="20.25" x14ac:dyDescent="0.3">
      <c r="A223" s="7">
        <v>9</v>
      </c>
      <c r="B223" s="7">
        <v>36</v>
      </c>
      <c r="C223" s="37">
        <v>29</v>
      </c>
      <c r="D223" s="37">
        <v>45</v>
      </c>
      <c r="E223" s="7">
        <v>4.5</v>
      </c>
      <c r="F223" s="2">
        <f t="shared" si="342"/>
        <v>4.5</v>
      </c>
      <c r="G223" s="2">
        <f t="shared" si="319"/>
        <v>4860</v>
      </c>
      <c r="H223" s="2">
        <v>1.4</v>
      </c>
      <c r="I223" s="7">
        <f t="shared" si="320"/>
        <v>6804</v>
      </c>
      <c r="J223" s="7">
        <v>1.2</v>
      </c>
      <c r="K223" s="4">
        <f t="shared" si="359"/>
        <v>1.325</v>
      </c>
      <c r="L223" s="7">
        <v>0</v>
      </c>
      <c r="M223" s="2">
        <f t="shared" si="343"/>
        <v>1.7610062893081759</v>
      </c>
      <c r="N223" s="2">
        <f t="shared" si="344"/>
        <v>3.2704402515723268</v>
      </c>
      <c r="O223" s="28">
        <f t="shared" si="345"/>
        <v>2.2201257861635217</v>
      </c>
      <c r="P223" s="2">
        <f t="shared" si="346"/>
        <v>9.7672955974842761</v>
      </c>
      <c r="Q223" s="2">
        <f t="shared" si="321"/>
        <v>13.591666666666665</v>
      </c>
      <c r="R223" s="28">
        <f t="shared" si="347"/>
        <v>17.591666666666665</v>
      </c>
      <c r="S223" s="2">
        <f t="shared" si="348"/>
        <v>19.591666666666665</v>
      </c>
      <c r="T223" s="2">
        <f t="shared" si="349"/>
        <v>12.983333333333333</v>
      </c>
      <c r="U223" s="2">
        <f t="shared" si="322"/>
        <v>16.983333333333334</v>
      </c>
      <c r="V223" s="2">
        <f t="shared" si="323"/>
        <v>26.983333333333334</v>
      </c>
      <c r="W223" s="7">
        <f t="shared" si="360"/>
        <v>1</v>
      </c>
      <c r="X223" s="2">
        <f t="shared" si="324"/>
        <v>150.96408323773406</v>
      </c>
      <c r="Y223" s="2">
        <f t="shared" si="325"/>
        <v>180.32541223349304</v>
      </c>
      <c r="Z223" s="2">
        <f t="shared" si="350"/>
        <v>145.27612210277312</v>
      </c>
      <c r="AA223" s="2">
        <f t="shared" si="326"/>
        <v>679.33837456980325</v>
      </c>
      <c r="AB223" s="2">
        <f t="shared" si="327"/>
        <v>811.46435505071872</v>
      </c>
      <c r="AC223" s="2">
        <f t="shared" si="328"/>
        <v>653.74254946247902</v>
      </c>
      <c r="AD223" s="2">
        <f t="shared" si="329"/>
        <v>679.33837456980325</v>
      </c>
      <c r="AE223" s="2">
        <f t="shared" si="330"/>
        <v>811.46435505071872</v>
      </c>
      <c r="AF223" s="27">
        <f t="shared" si="351"/>
        <v>1</v>
      </c>
      <c r="AG223" s="28">
        <f t="shared" si="331"/>
        <v>29.591666666666669</v>
      </c>
      <c r="AH223" s="28">
        <f t="shared" si="332"/>
        <v>140.10601598449108</v>
      </c>
      <c r="AI223" s="28">
        <f t="shared" si="333"/>
        <v>166.58056870924281</v>
      </c>
      <c r="AJ223" s="28">
        <f t="shared" si="334"/>
        <v>167.35553614437947</v>
      </c>
      <c r="AK223" s="28">
        <f t="shared" si="335"/>
        <v>198.97918152677275</v>
      </c>
      <c r="AL223" s="28">
        <f t="shared" si="361"/>
        <v>160.30421621309466</v>
      </c>
      <c r="AM223" s="28">
        <f t="shared" si="336"/>
        <v>630.47707193020983</v>
      </c>
      <c r="AN223" s="28">
        <f t="shared" si="337"/>
        <v>749.61255919159271</v>
      </c>
      <c r="AO223" s="28">
        <f t="shared" si="338"/>
        <v>753.09991264970768</v>
      </c>
      <c r="AP223" s="28">
        <f t="shared" si="339"/>
        <v>895.40631687047733</v>
      </c>
      <c r="AQ223" s="28">
        <f t="shared" si="340"/>
        <v>721.36897295892595</v>
      </c>
      <c r="AR223" s="28">
        <f t="shared" si="352"/>
        <v>895.40631687047733</v>
      </c>
      <c r="AS223" s="27">
        <f t="shared" si="341"/>
        <v>895.40631687047733</v>
      </c>
      <c r="AT223" s="27">
        <f t="shared" si="353"/>
        <v>0</v>
      </c>
      <c r="AU223" s="2">
        <f t="shared" si="354"/>
        <v>441.07960856400695</v>
      </c>
      <c r="AV223" s="33">
        <f t="shared" si="355"/>
        <v>0.17114464285714287</v>
      </c>
      <c r="AW223" s="33">
        <f t="shared" si="356"/>
        <v>0.17114464285714287</v>
      </c>
      <c r="AX223" s="2">
        <f t="shared" si="357"/>
        <v>2.3962802044899596</v>
      </c>
      <c r="AY223" s="7">
        <v>2.2000000000000002</v>
      </c>
      <c r="AZ223" s="3">
        <f t="shared" si="358"/>
        <v>806.25847733930857</v>
      </c>
    </row>
    <row r="224" spans="1:52" ht="20.25" x14ac:dyDescent="0.3">
      <c r="A224" s="7">
        <v>9</v>
      </c>
      <c r="B224" s="7">
        <v>39</v>
      </c>
      <c r="C224" s="37">
        <v>32</v>
      </c>
      <c r="D224" s="37">
        <v>49</v>
      </c>
      <c r="E224" s="7">
        <v>4.75</v>
      </c>
      <c r="F224" s="2">
        <f t="shared" si="342"/>
        <v>4.875</v>
      </c>
      <c r="G224" s="2">
        <f t="shared" si="319"/>
        <v>5265</v>
      </c>
      <c r="H224" s="2">
        <v>1.4</v>
      </c>
      <c r="I224" s="7">
        <f t="shared" si="320"/>
        <v>7370.9999999999991</v>
      </c>
      <c r="J224" s="7">
        <v>1.2</v>
      </c>
      <c r="K224" s="4">
        <f t="shared" si="359"/>
        <v>1.3583333333333334</v>
      </c>
      <c r="L224" s="7">
        <v>0</v>
      </c>
      <c r="M224" s="2">
        <f t="shared" si="343"/>
        <v>1.7177914110429444</v>
      </c>
      <c r="N224" s="2">
        <f t="shared" si="344"/>
        <v>3.1901840490797544</v>
      </c>
      <c r="O224" s="28">
        <f t="shared" si="345"/>
        <v>2.1509202453987726</v>
      </c>
      <c r="P224" s="2">
        <f t="shared" si="346"/>
        <v>9.5128834355828218</v>
      </c>
      <c r="Q224" s="2">
        <f t="shared" si="321"/>
        <v>13.891666666666667</v>
      </c>
      <c r="R224" s="28">
        <f t="shared" si="347"/>
        <v>17.891666666666666</v>
      </c>
      <c r="S224" s="2">
        <f t="shared" si="348"/>
        <v>19.891666666666666</v>
      </c>
      <c r="T224" s="2">
        <f t="shared" si="349"/>
        <v>13.303333333333335</v>
      </c>
      <c r="U224" s="2">
        <f t="shared" si="322"/>
        <v>17.303333333333335</v>
      </c>
      <c r="V224" s="2">
        <f t="shared" si="323"/>
        <v>27.303333333333335</v>
      </c>
      <c r="W224" s="7">
        <f t="shared" si="360"/>
        <v>1</v>
      </c>
      <c r="X224" s="2">
        <f t="shared" si="324"/>
        <v>145.11074719123474</v>
      </c>
      <c r="Y224" s="2">
        <f t="shared" si="325"/>
        <v>174.32123869444044</v>
      </c>
      <c r="Z224" s="2">
        <f t="shared" si="350"/>
        <v>141.40812893180754</v>
      </c>
      <c r="AA224" s="2">
        <f t="shared" si="326"/>
        <v>707.41489255726935</v>
      </c>
      <c r="AB224" s="2">
        <f t="shared" si="327"/>
        <v>849.81603863539715</v>
      </c>
      <c r="AC224" s="2">
        <f t="shared" si="328"/>
        <v>689.36462854256172</v>
      </c>
      <c r="AD224" s="2">
        <f t="shared" si="329"/>
        <v>707.41489255726935</v>
      </c>
      <c r="AE224" s="2">
        <f t="shared" si="330"/>
        <v>849.81603863539715</v>
      </c>
      <c r="AF224" s="27">
        <f t="shared" si="351"/>
        <v>1</v>
      </c>
      <c r="AG224" s="28">
        <f t="shared" si="331"/>
        <v>29.891666666666669</v>
      </c>
      <c r="AH224" s="28">
        <f t="shared" si="332"/>
        <v>134.44315849459608</v>
      </c>
      <c r="AI224" s="28">
        <f t="shared" si="333"/>
        <v>160.94199123941885</v>
      </c>
      <c r="AJ224" s="28">
        <f t="shared" si="334"/>
        <v>161.50628658734254</v>
      </c>
      <c r="AK224" s="28">
        <f t="shared" si="335"/>
        <v>193.33927923224113</v>
      </c>
      <c r="AL224" s="28">
        <f t="shared" si="361"/>
        <v>156.83542596423408</v>
      </c>
      <c r="AM224" s="28">
        <f t="shared" si="336"/>
        <v>655.41039766115591</v>
      </c>
      <c r="AN224" s="28">
        <f t="shared" si="337"/>
        <v>784.5922072921669</v>
      </c>
      <c r="AO224" s="28">
        <f t="shared" si="338"/>
        <v>787.34314711329489</v>
      </c>
      <c r="AP224" s="28">
        <f t="shared" si="339"/>
        <v>942.52898625717546</v>
      </c>
      <c r="AQ224" s="28">
        <f t="shared" si="340"/>
        <v>764.57270157564108</v>
      </c>
      <c r="AR224" s="28">
        <f t="shared" si="352"/>
        <v>942.52898625717546</v>
      </c>
      <c r="AS224" s="27">
        <f t="shared" si="341"/>
        <v>942.52898625717546</v>
      </c>
      <c r="AT224" s="27">
        <f t="shared" si="353"/>
        <v>0</v>
      </c>
      <c r="AU224" s="2">
        <f t="shared" si="354"/>
        <v>517.65592949525819</v>
      </c>
      <c r="AV224" s="33">
        <f t="shared" si="355"/>
        <v>0.1730852678571429</v>
      </c>
      <c r="AW224" s="33">
        <f t="shared" si="356"/>
        <v>0.1730852678571429</v>
      </c>
      <c r="AX224" s="2">
        <f t="shared" si="357"/>
        <v>2.3997942219404313</v>
      </c>
      <c r="AY224" s="7">
        <v>2.2000000000000002</v>
      </c>
      <c r="AZ224" s="3">
        <f t="shared" si="358"/>
        <v>805.03391506354251</v>
      </c>
    </row>
    <row r="225" spans="1:52" ht="20.25" x14ac:dyDescent="0.3">
      <c r="A225" s="7">
        <v>9</v>
      </c>
      <c r="B225" s="7">
        <v>42</v>
      </c>
      <c r="C225" s="37">
        <v>34</v>
      </c>
      <c r="D225" s="37">
        <v>53</v>
      </c>
      <c r="E225" s="7">
        <v>5</v>
      </c>
      <c r="F225" s="2">
        <f t="shared" si="342"/>
        <v>5.25</v>
      </c>
      <c r="G225" s="2">
        <f t="shared" si="319"/>
        <v>5670</v>
      </c>
      <c r="H225" s="2">
        <v>1.4</v>
      </c>
      <c r="I225" s="7">
        <f t="shared" si="320"/>
        <v>7937.9999999999991</v>
      </c>
      <c r="J225" s="7">
        <v>1.2</v>
      </c>
      <c r="K225" s="4">
        <f t="shared" si="359"/>
        <v>1.3916666666666666</v>
      </c>
      <c r="L225" s="7">
        <v>0</v>
      </c>
      <c r="M225" s="2">
        <f t="shared" si="343"/>
        <v>1.6766467065868262</v>
      </c>
      <c r="N225" s="2">
        <f t="shared" si="344"/>
        <v>3.1137724550898205</v>
      </c>
      <c r="O225" s="28">
        <f t="shared" si="345"/>
        <v>2.0850299401197603</v>
      </c>
      <c r="P225" s="2">
        <f t="shared" si="346"/>
        <v>9.2706586826347301</v>
      </c>
      <c r="Q225" s="2">
        <f t="shared" si="321"/>
        <v>14.191666666666665</v>
      </c>
      <c r="R225" s="28">
        <f t="shared" si="347"/>
        <v>18.191666666666663</v>
      </c>
      <c r="S225" s="2">
        <f t="shared" si="348"/>
        <v>20.191666666666663</v>
      </c>
      <c r="T225" s="2">
        <f t="shared" si="349"/>
        <v>13.623333333333333</v>
      </c>
      <c r="U225" s="2">
        <f t="shared" si="322"/>
        <v>17.623333333333335</v>
      </c>
      <c r="V225" s="2">
        <f t="shared" si="323"/>
        <v>27.623333333333335</v>
      </c>
      <c r="W225" s="7">
        <f t="shared" si="360"/>
        <v>1</v>
      </c>
      <c r="X225" s="2">
        <f t="shared" si="324"/>
        <v>139.59686759332035</v>
      </c>
      <c r="Y225" s="2">
        <f t="shared" si="325"/>
        <v>168.61298877373162</v>
      </c>
      <c r="Z225" s="2">
        <f t="shared" si="350"/>
        <v>137.69335051379275</v>
      </c>
      <c r="AA225" s="2">
        <f t="shared" si="326"/>
        <v>732.88355486493185</v>
      </c>
      <c r="AB225" s="2">
        <f t="shared" si="327"/>
        <v>885.21819106209102</v>
      </c>
      <c r="AC225" s="2">
        <f t="shared" si="328"/>
        <v>722.89009019741195</v>
      </c>
      <c r="AD225" s="2">
        <f t="shared" si="329"/>
        <v>732.88355486493185</v>
      </c>
      <c r="AE225" s="2">
        <f t="shared" si="330"/>
        <v>885.21819106209102</v>
      </c>
      <c r="AF225" s="27">
        <f t="shared" si="351"/>
        <v>1</v>
      </c>
      <c r="AG225" s="28">
        <f t="shared" si="331"/>
        <v>30.191666666666666</v>
      </c>
      <c r="AH225" s="28">
        <f t="shared" si="332"/>
        <v>129.12017490403696</v>
      </c>
      <c r="AI225" s="28">
        <f t="shared" si="333"/>
        <v>155.59996788049276</v>
      </c>
      <c r="AJ225" s="28">
        <f t="shared" si="334"/>
        <v>155.95864704487391</v>
      </c>
      <c r="AK225" s="28">
        <f t="shared" si="335"/>
        <v>187.94243803420352</v>
      </c>
      <c r="AL225" s="28">
        <f t="shared" si="361"/>
        <v>153.47823548390824</v>
      </c>
      <c r="AM225" s="28">
        <f t="shared" si="336"/>
        <v>677.88091824619403</v>
      </c>
      <c r="AN225" s="28">
        <f t="shared" si="337"/>
        <v>816.89983137258696</v>
      </c>
      <c r="AO225" s="28">
        <f t="shared" si="338"/>
        <v>818.78289698558808</v>
      </c>
      <c r="AP225" s="28">
        <f t="shared" si="339"/>
        <v>986.69779967956845</v>
      </c>
      <c r="AQ225" s="28">
        <f t="shared" si="340"/>
        <v>805.76073629051825</v>
      </c>
      <c r="AR225" s="28">
        <f t="shared" si="352"/>
        <v>986.69779967956845</v>
      </c>
      <c r="AS225" s="27">
        <f t="shared" si="341"/>
        <v>986.69779967956845</v>
      </c>
      <c r="AT225" s="27">
        <f t="shared" si="353"/>
        <v>0</v>
      </c>
      <c r="AU225" s="2">
        <f t="shared" si="354"/>
        <v>600.35835610100946</v>
      </c>
      <c r="AV225" s="33">
        <f t="shared" si="355"/>
        <v>0.1750258928571429</v>
      </c>
      <c r="AW225" s="33">
        <f t="shared" si="356"/>
        <v>0.1750258928571429</v>
      </c>
      <c r="AX225" s="2">
        <f t="shared" si="357"/>
        <v>2.4033185607659777</v>
      </c>
      <c r="AY225" s="7">
        <v>2.2000000000000002</v>
      </c>
      <c r="AZ225" s="3">
        <f t="shared" si="358"/>
        <v>804.39324368466907</v>
      </c>
    </row>
    <row r="226" spans="1:52" ht="20.25" x14ac:dyDescent="0.3">
      <c r="A226" s="7">
        <v>9</v>
      </c>
      <c r="B226" s="7">
        <v>48</v>
      </c>
      <c r="C226" s="37">
        <v>38</v>
      </c>
      <c r="D226" s="37">
        <v>60</v>
      </c>
      <c r="E226" s="7">
        <v>5.5</v>
      </c>
      <c r="F226" s="2">
        <f t="shared" si="342"/>
        <v>5.916666666666667</v>
      </c>
      <c r="G226" s="2">
        <f t="shared" si="319"/>
        <v>6390</v>
      </c>
      <c r="H226" s="2">
        <v>1.4</v>
      </c>
      <c r="I226" s="7">
        <f t="shared" si="320"/>
        <v>8946</v>
      </c>
      <c r="J226" s="7">
        <v>1.2</v>
      </c>
      <c r="K226" s="4">
        <f t="shared" si="359"/>
        <v>1.45</v>
      </c>
      <c r="L226" s="7">
        <v>0</v>
      </c>
      <c r="M226" s="2">
        <f t="shared" si="343"/>
        <v>1.6091954022988504</v>
      </c>
      <c r="N226" s="2">
        <f t="shared" si="344"/>
        <v>2.9885057471264367</v>
      </c>
      <c r="O226" s="28">
        <f t="shared" si="345"/>
        <v>1.9770114942528736</v>
      </c>
      <c r="P226" s="2">
        <f t="shared" si="346"/>
        <v>8.8735632183908031</v>
      </c>
      <c r="Q226" s="2">
        <f t="shared" si="321"/>
        <v>14.716666666666665</v>
      </c>
      <c r="R226" s="28">
        <f t="shared" si="347"/>
        <v>18.716666666666665</v>
      </c>
      <c r="S226" s="2">
        <f t="shared" si="348"/>
        <v>20.716666666666665</v>
      </c>
      <c r="T226" s="2">
        <f t="shared" si="349"/>
        <v>14.183333333333334</v>
      </c>
      <c r="U226" s="2">
        <f t="shared" si="322"/>
        <v>18.183333333333334</v>
      </c>
      <c r="V226" s="2">
        <f t="shared" si="323"/>
        <v>28.183333333333334</v>
      </c>
      <c r="W226" s="7">
        <f t="shared" si="360"/>
        <v>1</v>
      </c>
      <c r="X226" s="2">
        <f t="shared" si="324"/>
        <v>130.68719494267785</v>
      </c>
      <c r="Y226" s="2">
        <f t="shared" si="325"/>
        <v>159.27876216804944</v>
      </c>
      <c r="Z226" s="2">
        <f t="shared" si="350"/>
        <v>131.53731862355863</v>
      </c>
      <c r="AA226" s="2">
        <f t="shared" si="326"/>
        <v>773.23257007751067</v>
      </c>
      <c r="AB226" s="2">
        <f t="shared" si="327"/>
        <v>942.3993428276259</v>
      </c>
      <c r="AC226" s="2">
        <f t="shared" si="328"/>
        <v>778.26246852272197</v>
      </c>
      <c r="AD226" s="2">
        <f t="shared" si="329"/>
        <v>778.26246852272197</v>
      </c>
      <c r="AE226" s="2">
        <f t="shared" si="330"/>
        <v>942.3993428276259</v>
      </c>
      <c r="AF226" s="27">
        <f t="shared" si="351"/>
        <v>1</v>
      </c>
      <c r="AG226" s="28">
        <f t="shared" si="331"/>
        <v>30.716666666666669</v>
      </c>
      <c r="AH226" s="28">
        <f t="shared" si="332"/>
        <v>120.54332391937412</v>
      </c>
      <c r="AI226" s="28">
        <f t="shared" si="333"/>
        <v>146.90195633364849</v>
      </c>
      <c r="AJ226" s="28">
        <f t="shared" si="334"/>
        <v>146.91562880297229</v>
      </c>
      <c r="AK226" s="28">
        <f t="shared" si="335"/>
        <v>179.0409670599434</v>
      </c>
      <c r="AL226" s="28">
        <f t="shared" si="361"/>
        <v>147.85755746887628</v>
      </c>
      <c r="AM226" s="28">
        <f t="shared" si="336"/>
        <v>713.21466652296351</v>
      </c>
      <c r="AN226" s="28">
        <f t="shared" si="337"/>
        <v>869.1699083074202</v>
      </c>
      <c r="AO226" s="28">
        <f t="shared" si="338"/>
        <v>869.25080375091943</v>
      </c>
      <c r="AP226" s="28">
        <f t="shared" si="339"/>
        <v>1059.3257217713319</v>
      </c>
      <c r="AQ226" s="28">
        <f t="shared" si="340"/>
        <v>874.82388169085141</v>
      </c>
      <c r="AR226" s="28">
        <f t="shared" si="352"/>
        <v>1059.3257217713319</v>
      </c>
      <c r="AS226" s="27">
        <f t="shared" si="341"/>
        <v>1059.3257217713319</v>
      </c>
      <c r="AT226" s="27">
        <f t="shared" si="353"/>
        <v>0</v>
      </c>
      <c r="AU226" s="2">
        <f t="shared" si="354"/>
        <v>784.14152633601236</v>
      </c>
      <c r="AV226" s="33">
        <f t="shared" si="355"/>
        <v>0.17847589285714288</v>
      </c>
      <c r="AW226" s="33">
        <f t="shared" si="356"/>
        <v>0.17847589285714288</v>
      </c>
      <c r="AX226" s="2">
        <f t="shared" si="357"/>
        <v>2.4096096786495105</v>
      </c>
      <c r="AY226" s="7">
        <v>2.2000000000000002</v>
      </c>
      <c r="AZ226" s="3">
        <f t="shared" si="358"/>
        <v>807.61142458469601</v>
      </c>
    </row>
    <row r="227" spans="1:52" ht="20.25" x14ac:dyDescent="0.3">
      <c r="A227" s="7">
        <v>9</v>
      </c>
      <c r="B227" s="7">
        <v>54</v>
      </c>
      <c r="C227" s="37">
        <v>43</v>
      </c>
      <c r="D227" s="37">
        <v>68</v>
      </c>
      <c r="E227" s="7">
        <v>6</v>
      </c>
      <c r="F227" s="2">
        <f t="shared" si="342"/>
        <v>6.666666666666667</v>
      </c>
      <c r="G227" s="2">
        <f t="shared" si="319"/>
        <v>7200</v>
      </c>
      <c r="H227" s="2">
        <v>1.4</v>
      </c>
      <c r="I227" s="7">
        <f t="shared" si="320"/>
        <v>10080</v>
      </c>
      <c r="J227" s="7">
        <v>1.2</v>
      </c>
      <c r="K227" s="4">
        <f t="shared" si="359"/>
        <v>1.5166666666666666</v>
      </c>
      <c r="L227" s="7">
        <v>0</v>
      </c>
      <c r="M227" s="2">
        <f t="shared" si="343"/>
        <v>1.5384615384615383</v>
      </c>
      <c r="N227" s="2">
        <f t="shared" si="344"/>
        <v>2.8571428571428572</v>
      </c>
      <c r="O227" s="28">
        <f t="shared" si="345"/>
        <v>1.8637362637362638</v>
      </c>
      <c r="P227" s="2">
        <f t="shared" si="346"/>
        <v>8.4571428571428573</v>
      </c>
      <c r="Q227" s="2">
        <f t="shared" si="321"/>
        <v>15.316666666666665</v>
      </c>
      <c r="R227" s="28">
        <f t="shared" si="347"/>
        <v>19.316666666666663</v>
      </c>
      <c r="S227" s="2">
        <f t="shared" si="348"/>
        <v>21.316666666666663</v>
      </c>
      <c r="T227" s="2">
        <f t="shared" si="349"/>
        <v>14.823333333333332</v>
      </c>
      <c r="U227" s="2">
        <f t="shared" si="322"/>
        <v>18.823333333333331</v>
      </c>
      <c r="V227" s="2">
        <f t="shared" si="323"/>
        <v>28.823333333333331</v>
      </c>
      <c r="W227" s="7">
        <f t="shared" si="360"/>
        <v>1</v>
      </c>
      <c r="X227" s="2">
        <f t="shared" si="324"/>
        <v>121.52511914718626</v>
      </c>
      <c r="Y227" s="2">
        <f t="shared" si="325"/>
        <v>149.53244113233171</v>
      </c>
      <c r="Z227" s="2">
        <f t="shared" si="350"/>
        <v>124.99646232162306</v>
      </c>
      <c r="AA227" s="2">
        <f t="shared" si="326"/>
        <v>810.16746098124179</v>
      </c>
      <c r="AB227" s="2">
        <f t="shared" si="327"/>
        <v>996.88294088221141</v>
      </c>
      <c r="AC227" s="2">
        <f t="shared" si="328"/>
        <v>833.30974881082045</v>
      </c>
      <c r="AD227" s="2">
        <f t="shared" si="329"/>
        <v>833.30974881082045</v>
      </c>
      <c r="AE227" s="2">
        <f t="shared" si="330"/>
        <v>996.88294088221141</v>
      </c>
      <c r="AF227" s="27">
        <f t="shared" si="351"/>
        <v>1</v>
      </c>
      <c r="AG227" s="28">
        <f t="shared" si="331"/>
        <v>31.316666666666666</v>
      </c>
      <c r="AH227" s="28">
        <f t="shared" si="332"/>
        <v>111.7562750857429</v>
      </c>
      <c r="AI227" s="28">
        <f t="shared" si="333"/>
        <v>137.86644260178392</v>
      </c>
      <c r="AJ227" s="28">
        <f t="shared" si="334"/>
        <v>137.51221757855353</v>
      </c>
      <c r="AK227" s="28">
        <f t="shared" si="335"/>
        <v>169.63987245720438</v>
      </c>
      <c r="AL227" s="28">
        <f t="shared" si="361"/>
        <v>141.80457274202223</v>
      </c>
      <c r="AM227" s="28">
        <f t="shared" si="336"/>
        <v>745.04183390495268</v>
      </c>
      <c r="AN227" s="28">
        <f t="shared" si="337"/>
        <v>919.10961734522618</v>
      </c>
      <c r="AO227" s="28">
        <f t="shared" si="338"/>
        <v>916.74811719035688</v>
      </c>
      <c r="AP227" s="28">
        <f t="shared" si="339"/>
        <v>1130.9324830480293</v>
      </c>
      <c r="AQ227" s="28">
        <f t="shared" si="340"/>
        <v>945.36381828014828</v>
      </c>
      <c r="AR227" s="28">
        <f t="shared" si="352"/>
        <v>1130.9324830480293</v>
      </c>
      <c r="AS227" s="27">
        <f t="shared" si="341"/>
        <v>1130.9324830480293</v>
      </c>
      <c r="AT227" s="27">
        <f t="shared" si="353"/>
        <v>0</v>
      </c>
      <c r="AU227" s="2">
        <f t="shared" si="354"/>
        <v>992.42911926901559</v>
      </c>
      <c r="AV227" s="33">
        <f t="shared" si="355"/>
        <v>0.18235714285714288</v>
      </c>
      <c r="AW227" s="33">
        <f t="shared" si="356"/>
        <v>0.18235714285714288</v>
      </c>
      <c r="AX227" s="2">
        <f t="shared" si="357"/>
        <v>2.4167266716736471</v>
      </c>
      <c r="AY227" s="7">
        <v>2.2000000000000002</v>
      </c>
      <c r="AZ227" s="3">
        <f t="shared" si="358"/>
        <v>808.51430274398206</v>
      </c>
    </row>
    <row r="228" spans="1:52" ht="20.25" x14ac:dyDescent="0.3">
      <c r="A228" s="7">
        <v>9</v>
      </c>
      <c r="B228" s="7">
        <v>60</v>
      </c>
      <c r="C228" s="37">
        <v>48</v>
      </c>
      <c r="D228" s="37">
        <v>76</v>
      </c>
      <c r="E228" s="7">
        <v>6.5</v>
      </c>
      <c r="F228" s="2">
        <f t="shared" si="342"/>
        <v>7.416666666666667</v>
      </c>
      <c r="G228" s="2">
        <f t="shared" si="319"/>
        <v>8010</v>
      </c>
      <c r="H228" s="2">
        <v>1.4</v>
      </c>
      <c r="I228" s="7">
        <f t="shared" si="320"/>
        <v>11214</v>
      </c>
      <c r="J228" s="7">
        <v>1.2</v>
      </c>
      <c r="K228" s="4">
        <f t="shared" si="359"/>
        <v>1.5833333333333333</v>
      </c>
      <c r="L228" s="7">
        <v>0</v>
      </c>
      <c r="M228" s="2">
        <f t="shared" si="343"/>
        <v>1.4736842105263157</v>
      </c>
      <c r="N228" s="2">
        <f t="shared" si="344"/>
        <v>2.736842105263158</v>
      </c>
      <c r="O228" s="28">
        <f t="shared" si="345"/>
        <v>1.76</v>
      </c>
      <c r="P228" s="2">
        <f t="shared" si="346"/>
        <v>8.0757894736842104</v>
      </c>
      <c r="Q228" s="2">
        <f t="shared" si="321"/>
        <v>15.916666666666666</v>
      </c>
      <c r="R228" s="28">
        <f t="shared" si="347"/>
        <v>19.916666666666664</v>
      </c>
      <c r="S228" s="2">
        <f t="shared" si="348"/>
        <v>21.916666666666664</v>
      </c>
      <c r="T228" s="2">
        <f t="shared" si="349"/>
        <v>15.463333333333335</v>
      </c>
      <c r="U228" s="2">
        <f t="shared" si="322"/>
        <v>19.463333333333335</v>
      </c>
      <c r="V228" s="2">
        <f t="shared" si="323"/>
        <v>29.463333333333335</v>
      </c>
      <c r="W228" s="7">
        <f t="shared" si="360"/>
        <v>1</v>
      </c>
      <c r="X228" s="2">
        <f t="shared" si="324"/>
        <v>113.3061815964336</v>
      </c>
      <c r="Y228" s="2">
        <f t="shared" si="325"/>
        <v>140.65640960188375</v>
      </c>
      <c r="Z228" s="2">
        <f t="shared" si="350"/>
        <v>118.93367494645447</v>
      </c>
      <c r="AA228" s="2">
        <f t="shared" si="326"/>
        <v>840.35418017354925</v>
      </c>
      <c r="AB228" s="2">
        <f t="shared" si="327"/>
        <v>1043.2017045473046</v>
      </c>
      <c r="AC228" s="2">
        <f t="shared" si="328"/>
        <v>882.09142251953733</v>
      </c>
      <c r="AD228" s="2">
        <f t="shared" si="329"/>
        <v>882.09142251953733</v>
      </c>
      <c r="AE228" s="2">
        <f t="shared" si="330"/>
        <v>1043.2017045473046</v>
      </c>
      <c r="AF228" s="27">
        <f t="shared" si="351"/>
        <v>1</v>
      </c>
      <c r="AG228" s="28">
        <f t="shared" si="331"/>
        <v>31.916666666666668</v>
      </c>
      <c r="AH228" s="28">
        <f t="shared" si="332"/>
        <v>103.90350683354964</v>
      </c>
      <c r="AI228" s="28">
        <f t="shared" si="333"/>
        <v>129.67591714474341</v>
      </c>
      <c r="AJ228" s="28">
        <f t="shared" si="334"/>
        <v>128.98408551358239</v>
      </c>
      <c r="AK228" s="28">
        <f t="shared" si="335"/>
        <v>160.97752709005843</v>
      </c>
      <c r="AL228" s="28">
        <f t="shared" si="361"/>
        <v>136.11643390303533</v>
      </c>
      <c r="AM228" s="28">
        <f t="shared" si="336"/>
        <v>770.61767568215987</v>
      </c>
      <c r="AN228" s="28">
        <f t="shared" si="337"/>
        <v>961.76305215684704</v>
      </c>
      <c r="AO228" s="28">
        <f t="shared" si="338"/>
        <v>956.63196755906938</v>
      </c>
      <c r="AP228" s="28">
        <f t="shared" si="339"/>
        <v>1193.9166592512668</v>
      </c>
      <c r="AQ228" s="28">
        <f t="shared" si="340"/>
        <v>1009.5302181141788</v>
      </c>
      <c r="AR228" s="28">
        <f t="shared" si="352"/>
        <v>1193.9166592512668</v>
      </c>
      <c r="AS228" s="27">
        <f t="shared" si="341"/>
        <v>1193.9166592512668</v>
      </c>
      <c r="AT228" s="27">
        <f t="shared" si="353"/>
        <v>0</v>
      </c>
      <c r="AU228" s="2">
        <f t="shared" si="354"/>
        <v>1225.2211349000193</v>
      </c>
      <c r="AV228" s="33">
        <f t="shared" si="355"/>
        <v>0.18623839285714289</v>
      </c>
      <c r="AW228" s="33">
        <f t="shared" si="356"/>
        <v>0.18623839285714289</v>
      </c>
      <c r="AX228" s="2">
        <f t="shared" si="357"/>
        <v>2.4238858305616038</v>
      </c>
      <c r="AY228" s="7">
        <v>2.2000000000000002</v>
      </c>
      <c r="AZ228" s="3">
        <f t="shared" si="358"/>
        <v>810.30530516394901</v>
      </c>
    </row>
    <row r="229" spans="1:52" ht="20.25" x14ac:dyDescent="0.3">
      <c r="A229" s="7">
        <v>9</v>
      </c>
      <c r="B229" s="7">
        <v>66</v>
      </c>
      <c r="C229" s="37">
        <v>53</v>
      </c>
      <c r="D229" s="37">
        <v>83</v>
      </c>
      <c r="E229" s="7">
        <v>7</v>
      </c>
      <c r="F229" s="2">
        <f t="shared" si="342"/>
        <v>8.0833333333333339</v>
      </c>
      <c r="G229" s="2">
        <f t="shared" si="319"/>
        <v>8730</v>
      </c>
      <c r="H229" s="2">
        <v>1.4</v>
      </c>
      <c r="I229" s="7">
        <f t="shared" si="320"/>
        <v>12222</v>
      </c>
      <c r="J229" s="7">
        <v>1.2</v>
      </c>
      <c r="K229" s="4">
        <f t="shared" si="359"/>
        <v>1.6416666666666666</v>
      </c>
      <c r="L229" s="7">
        <v>0</v>
      </c>
      <c r="M229" s="2">
        <f t="shared" si="343"/>
        <v>1.4213197969543145</v>
      </c>
      <c r="N229" s="2">
        <f t="shared" si="344"/>
        <v>2.6395939086294415</v>
      </c>
      <c r="O229" s="28">
        <f t="shared" si="345"/>
        <v>1.6761421319796954</v>
      </c>
      <c r="P229" s="2">
        <f t="shared" si="346"/>
        <v>7.7675126903553302</v>
      </c>
      <c r="Q229" s="2">
        <f t="shared" si="321"/>
        <v>16.441666666666666</v>
      </c>
      <c r="R229" s="28">
        <f t="shared" si="347"/>
        <v>20.441666666666666</v>
      </c>
      <c r="S229" s="2">
        <f t="shared" si="348"/>
        <v>22.441666666666666</v>
      </c>
      <c r="T229" s="2">
        <f t="shared" si="349"/>
        <v>16.023333333333333</v>
      </c>
      <c r="U229" s="2">
        <f t="shared" si="322"/>
        <v>20.023333333333333</v>
      </c>
      <c r="V229" s="2">
        <f t="shared" si="323"/>
        <v>30.023333333333333</v>
      </c>
      <c r="W229" s="7">
        <f t="shared" si="360"/>
        <v>1</v>
      </c>
      <c r="X229" s="2">
        <f t="shared" si="324"/>
        <v>106.78819591833329</v>
      </c>
      <c r="Y229" s="2">
        <f t="shared" si="325"/>
        <v>133.52413272521332</v>
      </c>
      <c r="Z229" s="2">
        <f t="shared" si="350"/>
        <v>113.98486905283184</v>
      </c>
      <c r="AA229" s="2">
        <f t="shared" si="326"/>
        <v>863.20458367319418</v>
      </c>
      <c r="AB229" s="2">
        <f t="shared" si="327"/>
        <v>1079.3200728621412</v>
      </c>
      <c r="AC229" s="2">
        <f t="shared" si="328"/>
        <v>921.37769151039072</v>
      </c>
      <c r="AD229" s="2">
        <f t="shared" si="329"/>
        <v>921.37769151039072</v>
      </c>
      <c r="AE229" s="2">
        <f t="shared" si="330"/>
        <v>1079.3200728621412</v>
      </c>
      <c r="AF229" s="27">
        <f t="shared" si="351"/>
        <v>1</v>
      </c>
      <c r="AG229" s="28">
        <f t="shared" si="331"/>
        <v>32.441666666666663</v>
      </c>
      <c r="AH229" s="28">
        <f t="shared" si="332"/>
        <v>97.696905696450457</v>
      </c>
      <c r="AI229" s="28">
        <f t="shared" si="333"/>
        <v>123.11867951368765</v>
      </c>
      <c r="AJ229" s="28">
        <f t="shared" si="334"/>
        <v>122.15670927741525</v>
      </c>
      <c r="AK229" s="28">
        <f t="shared" si="335"/>
        <v>153.94318410351894</v>
      </c>
      <c r="AL229" s="28">
        <f t="shared" si="361"/>
        <v>131.41589706279484</v>
      </c>
      <c r="AM229" s="28">
        <f t="shared" si="336"/>
        <v>789.71665437964123</v>
      </c>
      <c r="AN229" s="28">
        <f t="shared" si="337"/>
        <v>995.20932606897532</v>
      </c>
      <c r="AO229" s="28">
        <f t="shared" si="338"/>
        <v>987.43339999243994</v>
      </c>
      <c r="AP229" s="28">
        <f t="shared" si="339"/>
        <v>1244.3740715034448</v>
      </c>
      <c r="AQ229" s="28">
        <f t="shared" si="340"/>
        <v>1062.2785012575916</v>
      </c>
      <c r="AR229" s="28">
        <f t="shared" si="352"/>
        <v>1244.3740715034448</v>
      </c>
      <c r="AS229" s="27">
        <f t="shared" si="341"/>
        <v>1244.3740715034448</v>
      </c>
      <c r="AT229" s="27">
        <f t="shared" si="353"/>
        <v>0</v>
      </c>
      <c r="AU229" s="2">
        <f t="shared" si="354"/>
        <v>1482.5175732290234</v>
      </c>
      <c r="AV229" s="33">
        <f t="shared" si="355"/>
        <v>0.1896883928571429</v>
      </c>
      <c r="AW229" s="33">
        <f t="shared" si="356"/>
        <v>0.1896883928571429</v>
      </c>
      <c r="AX229" s="2">
        <f t="shared" si="357"/>
        <v>2.4302852295891726</v>
      </c>
      <c r="AY229" s="7">
        <v>2.2000000000000002</v>
      </c>
      <c r="AZ229" s="3">
        <f t="shared" si="358"/>
        <v>815.28538731178298</v>
      </c>
    </row>
    <row r="230" spans="1:52" ht="20.25" x14ac:dyDescent="0.3">
      <c r="A230" s="7">
        <v>9</v>
      </c>
      <c r="B230" s="7">
        <v>72</v>
      </c>
      <c r="C230" s="37">
        <v>58</v>
      </c>
      <c r="D230" s="37">
        <v>91</v>
      </c>
      <c r="E230" s="7">
        <v>7.5</v>
      </c>
      <c r="F230" s="2">
        <f t="shared" si="342"/>
        <v>8.8333333333333339</v>
      </c>
      <c r="G230" s="2">
        <f t="shared" si="319"/>
        <v>9540</v>
      </c>
      <c r="H230" s="2">
        <v>1.4</v>
      </c>
      <c r="I230" s="7">
        <f t="shared" si="320"/>
        <v>13356</v>
      </c>
      <c r="J230" s="7">
        <v>1.2</v>
      </c>
      <c r="K230" s="4">
        <f t="shared" si="359"/>
        <v>1.7083333333333335</v>
      </c>
      <c r="L230" s="7">
        <v>0</v>
      </c>
      <c r="M230" s="2">
        <f t="shared" si="343"/>
        <v>1.365853658536585</v>
      </c>
      <c r="N230" s="2">
        <f t="shared" si="344"/>
        <v>2.5365853658536581</v>
      </c>
      <c r="O230" s="28">
        <f t="shared" si="345"/>
        <v>1.5873170731707313</v>
      </c>
      <c r="P230" s="2">
        <f t="shared" si="346"/>
        <v>7.4409756097560962</v>
      </c>
      <c r="Q230" s="2">
        <f t="shared" si="321"/>
        <v>17.041666666666668</v>
      </c>
      <c r="R230" s="28">
        <f t="shared" si="347"/>
        <v>21.041666666666668</v>
      </c>
      <c r="S230" s="2">
        <f t="shared" si="348"/>
        <v>23.041666666666668</v>
      </c>
      <c r="T230" s="2">
        <f t="shared" si="349"/>
        <v>16.663333333333334</v>
      </c>
      <c r="U230" s="2">
        <f t="shared" si="322"/>
        <v>20.663333333333334</v>
      </c>
      <c r="V230" s="2">
        <f t="shared" si="323"/>
        <v>30.663333333333334</v>
      </c>
      <c r="W230" s="7">
        <f t="shared" si="360"/>
        <v>1</v>
      </c>
      <c r="X230" s="2">
        <f t="shared" si="324"/>
        <v>100.01276928080009</v>
      </c>
      <c r="Y230" s="2">
        <f t="shared" si="325"/>
        <v>126.01927569837869</v>
      </c>
      <c r="Z230" s="2">
        <f t="shared" si="350"/>
        <v>108.69960509505808</v>
      </c>
      <c r="AA230" s="2">
        <f t="shared" si="326"/>
        <v>883.44612864706744</v>
      </c>
      <c r="AB230" s="2">
        <f t="shared" si="327"/>
        <v>1113.1702686690119</v>
      </c>
      <c r="AC230" s="2">
        <f t="shared" si="328"/>
        <v>960.17984500634634</v>
      </c>
      <c r="AD230" s="2">
        <f t="shared" si="329"/>
        <v>960.17984500634634</v>
      </c>
      <c r="AE230" s="2">
        <f t="shared" si="330"/>
        <v>1113.1702686690119</v>
      </c>
      <c r="AF230" s="27">
        <f t="shared" si="351"/>
        <v>1</v>
      </c>
      <c r="AG230" s="28">
        <f t="shared" si="331"/>
        <v>33.041666666666671</v>
      </c>
      <c r="AH230" s="28">
        <f t="shared" si="332"/>
        <v>91.265777908056862</v>
      </c>
      <c r="AI230" s="28">
        <f t="shared" si="333"/>
        <v>116.2401458854192</v>
      </c>
      <c r="AJ230" s="28">
        <f t="shared" si="334"/>
        <v>114.99778788977461</v>
      </c>
      <c r="AK230" s="28">
        <f t="shared" si="335"/>
        <v>146.46628722405089</v>
      </c>
      <c r="AL230" s="28">
        <f t="shared" si="361"/>
        <v>126.33644728366355</v>
      </c>
      <c r="AM230" s="28">
        <f t="shared" si="336"/>
        <v>806.18103818783561</v>
      </c>
      <c r="AN230" s="28">
        <f t="shared" si="337"/>
        <v>1026.7879553212031</v>
      </c>
      <c r="AO230" s="28">
        <f t="shared" si="338"/>
        <v>1015.8137930263425</v>
      </c>
      <c r="AP230" s="28">
        <f t="shared" si="339"/>
        <v>1293.7855371457829</v>
      </c>
      <c r="AQ230" s="28">
        <f t="shared" si="340"/>
        <v>1115.9719510056948</v>
      </c>
      <c r="AR230" s="28">
        <f t="shared" si="352"/>
        <v>1293.7855371457829</v>
      </c>
      <c r="AS230" s="27">
        <f t="shared" si="341"/>
        <v>1293.7855371457829</v>
      </c>
      <c r="AT230" s="27">
        <f t="shared" si="353"/>
        <v>0</v>
      </c>
      <c r="AU230" s="2">
        <f t="shared" si="354"/>
        <v>1764.3184342560278</v>
      </c>
      <c r="AV230" s="33">
        <f t="shared" si="355"/>
        <v>0.19356964285714287</v>
      </c>
      <c r="AW230" s="33">
        <f t="shared" si="356"/>
        <v>0.19356964285714287</v>
      </c>
      <c r="AX230" s="2">
        <f t="shared" si="357"/>
        <v>2.4375250641741011</v>
      </c>
      <c r="AY230" s="7">
        <v>2.2000000000000002</v>
      </c>
      <c r="AZ230" s="3">
        <f t="shared" si="358"/>
        <v>817.99698164424899</v>
      </c>
    </row>
    <row r="231" spans="1:52" ht="20.25" x14ac:dyDescent="0.3">
      <c r="A231" s="7">
        <v>9</v>
      </c>
      <c r="B231" s="7">
        <v>78</v>
      </c>
      <c r="C231" s="37">
        <v>63</v>
      </c>
      <c r="D231" s="37">
        <v>98</v>
      </c>
      <c r="E231" s="7">
        <v>8</v>
      </c>
      <c r="F231" s="2">
        <f t="shared" si="342"/>
        <v>9.5</v>
      </c>
      <c r="G231" s="2">
        <f t="shared" si="319"/>
        <v>10260</v>
      </c>
      <c r="H231" s="2">
        <v>1.4</v>
      </c>
      <c r="I231" s="7">
        <f t="shared" si="320"/>
        <v>14363.999999999998</v>
      </c>
      <c r="J231" s="7">
        <v>1.2</v>
      </c>
      <c r="K231" s="4">
        <v>1.75</v>
      </c>
      <c r="L231" s="7">
        <v>0</v>
      </c>
      <c r="M231" s="2">
        <f t="shared" si="343"/>
        <v>1.3333333333333333</v>
      </c>
      <c r="N231" s="2">
        <f t="shared" si="344"/>
        <v>2.4761904761904758</v>
      </c>
      <c r="O231" s="28">
        <f t="shared" si="345"/>
        <v>1.5295238095238095</v>
      </c>
      <c r="P231" s="2">
        <f t="shared" si="346"/>
        <v>7.2438095238095235</v>
      </c>
      <c r="Q231" s="2">
        <f t="shared" si="321"/>
        <v>17.416666666666668</v>
      </c>
      <c r="R231" s="28">
        <f t="shared" si="347"/>
        <v>21.416666666666668</v>
      </c>
      <c r="S231" s="2">
        <f t="shared" si="348"/>
        <v>23.416666666666668</v>
      </c>
      <c r="T231" s="2">
        <f t="shared" si="349"/>
        <v>17.073333333333331</v>
      </c>
      <c r="U231" s="2">
        <f t="shared" si="322"/>
        <v>21.073333333333331</v>
      </c>
      <c r="V231" s="2">
        <f t="shared" si="323"/>
        <v>31.073333333333331</v>
      </c>
      <c r="W231" s="7">
        <f t="shared" si="360"/>
        <v>1</v>
      </c>
      <c r="X231" s="2">
        <f t="shared" si="324"/>
        <v>96.04789054542475</v>
      </c>
      <c r="Y231" s="2">
        <f t="shared" si="325"/>
        <v>121.58862290752172</v>
      </c>
      <c r="Z231" s="2">
        <f t="shared" si="350"/>
        <v>105.54758536229683</v>
      </c>
      <c r="AA231" s="2">
        <f t="shared" si="326"/>
        <v>912.45496018153517</v>
      </c>
      <c r="AB231" s="2">
        <f t="shared" si="327"/>
        <v>1155.0919176214563</v>
      </c>
      <c r="AC231" s="2">
        <f t="shared" si="328"/>
        <v>1002.7020609418199</v>
      </c>
      <c r="AD231" s="2">
        <f t="shared" si="329"/>
        <v>1002.7020609418199</v>
      </c>
      <c r="AE231" s="2">
        <f t="shared" si="330"/>
        <v>1155.0919176214563</v>
      </c>
      <c r="AF231" s="27">
        <f t="shared" si="351"/>
        <v>1</v>
      </c>
      <c r="AG231" s="28">
        <f t="shared" si="331"/>
        <v>33.416666666666671</v>
      </c>
      <c r="AH231" s="28">
        <f t="shared" si="332"/>
        <v>87.514452799171053</v>
      </c>
      <c r="AI231" s="28">
        <f t="shared" si="333"/>
        <v>112.17563276502223</v>
      </c>
      <c r="AJ231" s="28">
        <f t="shared" si="334"/>
        <v>110.78600206554347</v>
      </c>
      <c r="AK231" s="28">
        <f t="shared" si="335"/>
        <v>142.00500015383875</v>
      </c>
      <c r="AL231" s="28">
        <f t="shared" si="361"/>
        <v>123.27045505737907</v>
      </c>
      <c r="AM231" s="28">
        <f t="shared" si="336"/>
        <v>831.38730159212503</v>
      </c>
      <c r="AN231" s="28">
        <f t="shared" si="337"/>
        <v>1065.6685112677112</v>
      </c>
      <c r="AO231" s="28">
        <f t="shared" si="338"/>
        <v>1052.467019622663</v>
      </c>
      <c r="AP231" s="28">
        <f t="shared" si="339"/>
        <v>1349.0475014614681</v>
      </c>
      <c r="AQ231" s="28">
        <f t="shared" si="340"/>
        <v>1171.0693230451011</v>
      </c>
      <c r="AR231" s="28">
        <f t="shared" si="352"/>
        <v>1349.0475014614681</v>
      </c>
      <c r="AS231" s="27">
        <f t="shared" si="341"/>
        <v>1349.0475014614681</v>
      </c>
      <c r="AT231" s="27">
        <f t="shared" si="353"/>
        <v>1349.0475014614681</v>
      </c>
      <c r="AU231" s="2">
        <f t="shared" si="354"/>
        <v>2070.6237179810328</v>
      </c>
      <c r="AV231" s="33">
        <f t="shared" si="355"/>
        <v>0.19701964285714288</v>
      </c>
      <c r="AW231" s="33">
        <f t="shared" si="356"/>
        <v>0.19701964285714288</v>
      </c>
      <c r="AX231" s="2">
        <f t="shared" si="357"/>
        <v>2.4439967809567129</v>
      </c>
      <c r="AY231" s="7">
        <v>2.2000000000000002</v>
      </c>
      <c r="AZ231" s="3">
        <f t="shared" si="358"/>
        <v>898.49265996708482</v>
      </c>
    </row>
    <row r="232" spans="1:52" ht="20.25" x14ac:dyDescent="0.3">
      <c r="A232" s="7">
        <v>9</v>
      </c>
      <c r="B232" s="7">
        <v>84</v>
      </c>
      <c r="C232" s="37">
        <v>68</v>
      </c>
      <c r="D232" s="37">
        <v>106</v>
      </c>
      <c r="E232" s="7">
        <v>8.5</v>
      </c>
      <c r="F232" s="2">
        <f t="shared" si="342"/>
        <v>10.25</v>
      </c>
      <c r="G232" s="2">
        <f t="shared" si="319"/>
        <v>11070</v>
      </c>
      <c r="H232" s="2">
        <v>1.4</v>
      </c>
      <c r="I232" s="7">
        <f t="shared" si="320"/>
        <v>15497.999999999998</v>
      </c>
      <c r="J232" s="7">
        <v>1.2</v>
      </c>
      <c r="K232" s="4">
        <v>1.75</v>
      </c>
      <c r="L232" s="7">
        <v>0</v>
      </c>
      <c r="M232" s="2">
        <f t="shared" si="343"/>
        <v>1.3333333333333333</v>
      </c>
      <c r="N232" s="2">
        <f t="shared" si="344"/>
        <v>2.4761904761904758</v>
      </c>
      <c r="O232" s="28">
        <f t="shared" si="345"/>
        <v>1.5066666666666666</v>
      </c>
      <c r="P232" s="2">
        <f t="shared" si="346"/>
        <v>7.2209523809523812</v>
      </c>
      <c r="Q232" s="2">
        <f t="shared" si="321"/>
        <v>17.416666666666668</v>
      </c>
      <c r="R232" s="28">
        <f t="shared" si="347"/>
        <v>21.416666666666668</v>
      </c>
      <c r="S232" s="2">
        <f t="shared" si="348"/>
        <v>23.416666666666668</v>
      </c>
      <c r="T232" s="2">
        <f t="shared" si="349"/>
        <v>17.113333333333333</v>
      </c>
      <c r="U232" s="2">
        <f t="shared" si="322"/>
        <v>21.113333333333333</v>
      </c>
      <c r="V232" s="2">
        <f t="shared" si="323"/>
        <v>31.113333333333333</v>
      </c>
      <c r="W232" s="7">
        <f t="shared" si="360"/>
        <v>1</v>
      </c>
      <c r="X232" s="2">
        <f t="shared" si="324"/>
        <v>95.823392164718641</v>
      </c>
      <c r="Y232" s="2">
        <f t="shared" si="325"/>
        <v>121.35826871192805</v>
      </c>
      <c r="Z232" s="2">
        <f t="shared" si="350"/>
        <v>105.41189101642713</v>
      </c>
      <c r="AA232" s="2">
        <f t="shared" si="326"/>
        <v>982.18976968836603</v>
      </c>
      <c r="AB232" s="2">
        <f t="shared" si="327"/>
        <v>1243.9222542972625</v>
      </c>
      <c r="AC232" s="2">
        <f t="shared" si="328"/>
        <v>1080.471882918378</v>
      </c>
      <c r="AD232" s="2">
        <f t="shared" si="329"/>
        <v>1080.471882918378</v>
      </c>
      <c r="AE232" s="2">
        <f t="shared" si="330"/>
        <v>1243.9222542972625</v>
      </c>
      <c r="AF232" s="27">
        <f t="shared" si="351"/>
        <v>1</v>
      </c>
      <c r="AG232" s="28">
        <f t="shared" si="331"/>
        <v>33.416666666666671</v>
      </c>
      <c r="AH232" s="28">
        <f t="shared" si="332"/>
        <v>87.309900124143752</v>
      </c>
      <c r="AI232" s="28">
        <f t="shared" si="333"/>
        <v>111.91343806436382</v>
      </c>
      <c r="AJ232" s="28">
        <f t="shared" si="334"/>
        <v>110.57611383933781</v>
      </c>
      <c r="AK232" s="28">
        <f t="shared" si="335"/>
        <v>141.73596636763</v>
      </c>
      <c r="AL232" s="28">
        <f t="shared" si="361"/>
        <v>123.11197579225281</v>
      </c>
      <c r="AM232" s="28">
        <f t="shared" si="336"/>
        <v>894.92647627247345</v>
      </c>
      <c r="AN232" s="28">
        <f t="shared" si="337"/>
        <v>1147.1127401597291</v>
      </c>
      <c r="AO232" s="28">
        <f t="shared" si="338"/>
        <v>1133.4051668532124</v>
      </c>
      <c r="AP232" s="28">
        <f t="shared" si="339"/>
        <v>1452.7936552682074</v>
      </c>
      <c r="AQ232" s="28">
        <f t="shared" si="340"/>
        <v>1261.8977518705913</v>
      </c>
      <c r="AR232" s="28">
        <f t="shared" si="352"/>
        <v>1452.7936552682074</v>
      </c>
      <c r="AS232" s="27">
        <f t="shared" si="341"/>
        <v>1452.7936552682074</v>
      </c>
      <c r="AT232" s="27">
        <f t="shared" si="353"/>
        <v>1452.7936552682074</v>
      </c>
      <c r="AU232" s="2">
        <f t="shared" si="354"/>
        <v>2401.4334244040379</v>
      </c>
      <c r="AV232" s="33">
        <f t="shared" si="355"/>
        <v>0.20090089285714291</v>
      </c>
      <c r="AW232" s="33">
        <f t="shared" si="356"/>
        <v>0.20090089285714291</v>
      </c>
      <c r="AX232" s="2">
        <f t="shared" si="357"/>
        <v>2.451318662650154</v>
      </c>
      <c r="AY232" s="7">
        <v>2.2000000000000002</v>
      </c>
      <c r="AZ232" s="3">
        <f t="shared" si="358"/>
        <v>901.39492234636919</v>
      </c>
    </row>
    <row r="233" spans="1:52" ht="20.25" x14ac:dyDescent="0.3">
      <c r="A233" s="7">
        <v>9</v>
      </c>
      <c r="B233" s="7">
        <v>90</v>
      </c>
      <c r="C233" s="37">
        <v>72</v>
      </c>
      <c r="D233" s="37">
        <v>113</v>
      </c>
      <c r="E233" s="7">
        <v>9</v>
      </c>
      <c r="F233" s="2">
        <f t="shared" si="342"/>
        <v>10.916666666666666</v>
      </c>
      <c r="G233" s="2">
        <f t="shared" si="319"/>
        <v>11790</v>
      </c>
      <c r="H233" s="2">
        <v>1.4</v>
      </c>
      <c r="I233" s="7">
        <f t="shared" si="320"/>
        <v>16506</v>
      </c>
      <c r="J233" s="7">
        <v>1.2</v>
      </c>
      <c r="K233" s="4">
        <v>1.75</v>
      </c>
      <c r="L233" s="7">
        <v>0</v>
      </c>
      <c r="M233" s="2">
        <f t="shared" si="343"/>
        <v>1.3333333333333333</v>
      </c>
      <c r="N233" s="2">
        <f t="shared" si="344"/>
        <v>2.4761904761904758</v>
      </c>
      <c r="O233" s="28">
        <f t="shared" si="345"/>
        <v>1.4866666666666666</v>
      </c>
      <c r="P233" s="2">
        <f t="shared" si="346"/>
        <v>7.2009523809523808</v>
      </c>
      <c r="Q233" s="2">
        <f t="shared" si="321"/>
        <v>17.416666666666668</v>
      </c>
      <c r="R233" s="28">
        <f t="shared" si="347"/>
        <v>21.416666666666668</v>
      </c>
      <c r="S233" s="2">
        <f t="shared" si="348"/>
        <v>23.416666666666668</v>
      </c>
      <c r="T233" s="2">
        <f t="shared" si="349"/>
        <v>17.148333333333333</v>
      </c>
      <c r="U233" s="2">
        <f t="shared" si="322"/>
        <v>21.148333333333333</v>
      </c>
      <c r="V233" s="2">
        <f t="shared" si="323"/>
        <v>31.148333333333333</v>
      </c>
      <c r="W233" s="7">
        <f t="shared" si="360"/>
        <v>1</v>
      </c>
      <c r="X233" s="2">
        <f t="shared" si="324"/>
        <v>95.627815215019041</v>
      </c>
      <c r="Y233" s="2">
        <f t="shared" si="325"/>
        <v>121.15742359860545</v>
      </c>
      <c r="Z233" s="2">
        <f t="shared" si="350"/>
        <v>105.29344435200716</v>
      </c>
      <c r="AA233" s="2">
        <f t="shared" si="326"/>
        <v>1043.9369827639578</v>
      </c>
      <c r="AB233" s="2">
        <f t="shared" si="327"/>
        <v>1322.6352076181095</v>
      </c>
      <c r="AC233" s="2">
        <f t="shared" si="328"/>
        <v>1149.453434176078</v>
      </c>
      <c r="AD233" s="2">
        <f t="shared" si="329"/>
        <v>1149.453434176078</v>
      </c>
      <c r="AE233" s="2">
        <f t="shared" si="330"/>
        <v>1322.6352076181095</v>
      </c>
      <c r="AF233" s="27">
        <f t="shared" si="351"/>
        <v>1</v>
      </c>
      <c r="AG233" s="28">
        <f t="shared" si="331"/>
        <v>33.416666666666671</v>
      </c>
      <c r="AH233" s="28">
        <f t="shared" si="332"/>
        <v>87.131699336641873</v>
      </c>
      <c r="AI233" s="28">
        <f t="shared" si="333"/>
        <v>111.68502109484767</v>
      </c>
      <c r="AJ233" s="28">
        <f t="shared" si="334"/>
        <v>110.3931129416606</v>
      </c>
      <c r="AK233" s="28">
        <f t="shared" si="335"/>
        <v>141.50139663843777</v>
      </c>
      <c r="AL233" s="28">
        <f t="shared" si="361"/>
        <v>122.97364032798841</v>
      </c>
      <c r="AM233" s="28">
        <f t="shared" si="336"/>
        <v>951.18771775834034</v>
      </c>
      <c r="AN233" s="28">
        <f t="shared" si="337"/>
        <v>1219.2281469520869</v>
      </c>
      <c r="AO233" s="28">
        <f t="shared" si="338"/>
        <v>1205.1248162797949</v>
      </c>
      <c r="AP233" s="28">
        <f t="shared" si="339"/>
        <v>1544.7235799696123</v>
      </c>
      <c r="AQ233" s="28">
        <f t="shared" si="340"/>
        <v>1342.4622402472066</v>
      </c>
      <c r="AR233" s="28">
        <f t="shared" si="352"/>
        <v>1544.7235799696123</v>
      </c>
      <c r="AS233" s="27">
        <f t="shared" si="341"/>
        <v>1544.7235799696123</v>
      </c>
      <c r="AT233" s="27">
        <f t="shared" si="353"/>
        <v>1544.7235799696123</v>
      </c>
      <c r="AU233" s="2">
        <f t="shared" si="354"/>
        <v>2756.7475535250433</v>
      </c>
      <c r="AV233" s="33">
        <f t="shared" si="355"/>
        <v>0.20435089285714289</v>
      </c>
      <c r="AW233" s="33">
        <f t="shared" si="356"/>
        <v>0.20435089285714289</v>
      </c>
      <c r="AX233" s="2">
        <f t="shared" si="357"/>
        <v>2.457863930014156</v>
      </c>
      <c r="AY233" s="7">
        <v>2.2000000000000002</v>
      </c>
      <c r="AZ233" s="3">
        <f t="shared" si="358"/>
        <v>906.83229708236365</v>
      </c>
    </row>
    <row r="234" spans="1:52" ht="20.25" x14ac:dyDescent="0.3">
      <c r="A234" s="7">
        <v>9</v>
      </c>
      <c r="B234" s="7">
        <v>96</v>
      </c>
      <c r="C234" s="37">
        <v>77</v>
      </c>
      <c r="D234" s="37">
        <v>121</v>
      </c>
      <c r="E234" s="7">
        <v>9.5</v>
      </c>
      <c r="F234" s="2">
        <f t="shared" si="342"/>
        <v>11.666666666666666</v>
      </c>
      <c r="G234" s="2">
        <f t="shared" si="319"/>
        <v>12600</v>
      </c>
      <c r="H234" s="2">
        <v>1.4</v>
      </c>
      <c r="I234" s="7">
        <f t="shared" si="320"/>
        <v>17640</v>
      </c>
      <c r="J234" s="7">
        <v>1.2</v>
      </c>
      <c r="K234" s="4">
        <v>1.75</v>
      </c>
      <c r="L234" s="7">
        <v>0</v>
      </c>
      <c r="M234" s="2">
        <f t="shared" si="343"/>
        <v>1.3333333333333333</v>
      </c>
      <c r="N234" s="2">
        <f t="shared" si="344"/>
        <v>2.4761904761904758</v>
      </c>
      <c r="O234" s="28">
        <f t="shared" si="345"/>
        <v>1.4638095238095237</v>
      </c>
      <c r="P234" s="2">
        <f t="shared" si="346"/>
        <v>7.1780952380952376</v>
      </c>
      <c r="Q234" s="2">
        <f t="shared" si="321"/>
        <v>17.416666666666668</v>
      </c>
      <c r="R234" s="28">
        <f t="shared" si="347"/>
        <v>21.416666666666668</v>
      </c>
      <c r="S234" s="2">
        <f t="shared" si="348"/>
        <v>23.416666666666668</v>
      </c>
      <c r="T234" s="2">
        <f t="shared" si="349"/>
        <v>17.188333333333333</v>
      </c>
      <c r="U234" s="2">
        <f t="shared" si="322"/>
        <v>21.188333333333333</v>
      </c>
      <c r="V234" s="2">
        <f t="shared" si="323"/>
        <v>31.188333333333333</v>
      </c>
      <c r="W234" s="7">
        <f t="shared" si="360"/>
        <v>1</v>
      </c>
      <c r="X234" s="2">
        <f t="shared" si="324"/>
        <v>95.405273998577613</v>
      </c>
      <c r="Y234" s="2">
        <f t="shared" si="325"/>
        <v>120.92869881559857</v>
      </c>
      <c r="Z234" s="2">
        <f t="shared" si="350"/>
        <v>105.15840226017538</v>
      </c>
      <c r="AA234" s="2">
        <f t="shared" si="326"/>
        <v>1113.0615299834055</v>
      </c>
      <c r="AB234" s="2">
        <f t="shared" si="327"/>
        <v>1410.8348195153164</v>
      </c>
      <c r="AC234" s="2">
        <f t="shared" si="328"/>
        <v>1226.8480263687127</v>
      </c>
      <c r="AD234" s="2">
        <f t="shared" si="329"/>
        <v>1226.8480263687127</v>
      </c>
      <c r="AE234" s="2">
        <f t="shared" si="330"/>
        <v>1410.8348195153164</v>
      </c>
      <c r="AF234" s="27">
        <f t="shared" si="351"/>
        <v>1</v>
      </c>
      <c r="AG234" s="28">
        <f t="shared" si="331"/>
        <v>33.416666666666671</v>
      </c>
      <c r="AH234" s="28">
        <f t="shared" si="332"/>
        <v>86.928929940338222</v>
      </c>
      <c r="AI234" s="28">
        <f t="shared" si="333"/>
        <v>111.42511219285248</v>
      </c>
      <c r="AJ234" s="28">
        <f t="shared" si="334"/>
        <v>110.18470936181322</v>
      </c>
      <c r="AK234" s="28">
        <f t="shared" si="335"/>
        <v>141.23426586526682</v>
      </c>
      <c r="AL234" s="28">
        <f t="shared" si="361"/>
        <v>122.81592283919068</v>
      </c>
      <c r="AM234" s="28">
        <f t="shared" si="336"/>
        <v>1014.1708493039458</v>
      </c>
      <c r="AN234" s="28">
        <f t="shared" si="337"/>
        <v>1299.9596422499455</v>
      </c>
      <c r="AO234" s="28">
        <f t="shared" si="338"/>
        <v>1285.4882758878209</v>
      </c>
      <c r="AP234" s="28">
        <f t="shared" si="339"/>
        <v>1647.7331017614461</v>
      </c>
      <c r="AQ234" s="28">
        <f t="shared" si="340"/>
        <v>1432.8524331238912</v>
      </c>
      <c r="AR234" s="28">
        <f t="shared" si="352"/>
        <v>1647.7331017614461</v>
      </c>
      <c r="AS234" s="27">
        <f t="shared" si="341"/>
        <v>1647.7331017614461</v>
      </c>
      <c r="AT234" s="27">
        <f t="shared" si="353"/>
        <v>1647.7331017614461</v>
      </c>
      <c r="AU234" s="2">
        <f t="shared" si="354"/>
        <v>3136.5661053440494</v>
      </c>
      <c r="AV234" s="33">
        <f t="shared" si="355"/>
        <v>0.20823214285714287</v>
      </c>
      <c r="AW234" s="33">
        <f t="shared" si="356"/>
        <v>0.20823214285714287</v>
      </c>
      <c r="AX234" s="2">
        <f t="shared" si="357"/>
        <v>2.4652692614883431</v>
      </c>
      <c r="AY234" s="7">
        <v>2.2000000000000002</v>
      </c>
      <c r="AZ234" s="3">
        <f t="shared" si="358"/>
        <v>910.08359245948907</v>
      </c>
    </row>
    <row r="235" spans="1:52" ht="20.25" x14ac:dyDescent="0.3">
      <c r="A235" s="7">
        <v>9</v>
      </c>
      <c r="B235" s="7">
        <v>102</v>
      </c>
      <c r="C235" s="37">
        <v>82</v>
      </c>
      <c r="D235" s="37">
        <v>128</v>
      </c>
      <c r="E235" s="7">
        <v>9.75</v>
      </c>
      <c r="F235" s="2">
        <f t="shared" si="342"/>
        <v>12.291666666666666</v>
      </c>
      <c r="G235" s="2">
        <f t="shared" si="319"/>
        <v>13275</v>
      </c>
      <c r="H235" s="2">
        <v>1.4</v>
      </c>
      <c r="I235" s="7">
        <f t="shared" si="320"/>
        <v>18585</v>
      </c>
      <c r="J235" s="7">
        <v>1.2</v>
      </c>
      <c r="K235" s="4">
        <v>1.75</v>
      </c>
      <c r="L235" s="7">
        <v>0</v>
      </c>
      <c r="M235" s="2">
        <f t="shared" si="343"/>
        <v>1.3333333333333333</v>
      </c>
      <c r="N235" s="2">
        <f t="shared" si="344"/>
        <v>2.4761904761904758</v>
      </c>
      <c r="O235" s="28">
        <f t="shared" si="345"/>
        <v>1.4438095238095237</v>
      </c>
      <c r="P235" s="2">
        <f t="shared" si="346"/>
        <v>7.1580952380952372</v>
      </c>
      <c r="Q235" s="2">
        <f t="shared" si="321"/>
        <v>17.416666666666668</v>
      </c>
      <c r="R235" s="28">
        <f t="shared" si="347"/>
        <v>21.416666666666668</v>
      </c>
      <c r="S235" s="2">
        <f t="shared" si="348"/>
        <v>23.416666666666668</v>
      </c>
      <c r="T235" s="2">
        <f t="shared" si="349"/>
        <v>17.223333333333333</v>
      </c>
      <c r="U235" s="2">
        <f t="shared" si="322"/>
        <v>21.223333333333333</v>
      </c>
      <c r="V235" s="2">
        <f t="shared" si="323"/>
        <v>31.223333333333333</v>
      </c>
      <c r="W235" s="7">
        <f t="shared" si="360"/>
        <v>1</v>
      </c>
      <c r="X235" s="2">
        <f t="shared" si="324"/>
        <v>95.21139836920176</v>
      </c>
      <c r="Y235" s="2">
        <f t="shared" si="325"/>
        <v>120.72927187393628</v>
      </c>
      <c r="Z235" s="2">
        <f t="shared" si="350"/>
        <v>105.04052426041751</v>
      </c>
      <c r="AA235" s="2">
        <f t="shared" si="326"/>
        <v>1170.3067716214382</v>
      </c>
      <c r="AB235" s="2">
        <f t="shared" si="327"/>
        <v>1483.9639667838001</v>
      </c>
      <c r="AC235" s="2">
        <f t="shared" si="328"/>
        <v>1291.1231107009653</v>
      </c>
      <c r="AD235" s="2">
        <f t="shared" si="329"/>
        <v>1291.1231107009653</v>
      </c>
      <c r="AE235" s="2">
        <f t="shared" si="330"/>
        <v>1483.9639667838001</v>
      </c>
      <c r="AF235" s="27">
        <f t="shared" si="351"/>
        <v>1</v>
      </c>
      <c r="AG235" s="28">
        <f t="shared" si="331"/>
        <v>33.416666666666671</v>
      </c>
      <c r="AH235" s="28">
        <f t="shared" si="332"/>
        <v>86.752279318241548</v>
      </c>
      <c r="AI235" s="28">
        <f t="shared" si="333"/>
        <v>111.1986822183944</v>
      </c>
      <c r="AJ235" s="28">
        <f t="shared" si="334"/>
        <v>110.00300063740627</v>
      </c>
      <c r="AK235" s="28">
        <f t="shared" si="335"/>
        <v>141.00135243797212</v>
      </c>
      <c r="AL235" s="28">
        <f t="shared" si="361"/>
        <v>122.67825152609026</v>
      </c>
      <c r="AM235" s="28">
        <f t="shared" si="336"/>
        <v>1066.3300999533856</v>
      </c>
      <c r="AN235" s="28">
        <f t="shared" si="337"/>
        <v>1366.8171356010978</v>
      </c>
      <c r="AO235" s="28">
        <f t="shared" si="338"/>
        <v>1352.1202161681188</v>
      </c>
      <c r="AP235" s="28">
        <f t="shared" si="339"/>
        <v>1733.1416237167405</v>
      </c>
      <c r="AQ235" s="28">
        <f t="shared" si="340"/>
        <v>1507.9201750081927</v>
      </c>
      <c r="AR235" s="28">
        <f t="shared" si="352"/>
        <v>1733.1416237167405</v>
      </c>
      <c r="AS235" s="27">
        <f t="shared" si="341"/>
        <v>1733.1416237167405</v>
      </c>
      <c r="AT235" s="27">
        <f t="shared" si="353"/>
        <v>1733.1416237167405</v>
      </c>
      <c r="AU235" s="2">
        <f t="shared" si="354"/>
        <v>3540.8890798610555</v>
      </c>
      <c r="AV235" s="33">
        <f t="shared" si="355"/>
        <v>0.21146651785714288</v>
      </c>
      <c r="AW235" s="33">
        <f t="shared" si="356"/>
        <v>0.21146651785714288</v>
      </c>
      <c r="AX235" s="2">
        <f t="shared" si="357"/>
        <v>2.4714745440527515</v>
      </c>
      <c r="AY235" s="7">
        <v>2.2000000000000002</v>
      </c>
      <c r="AZ235" s="3">
        <f t="shared" si="358"/>
        <v>913.15284355204335</v>
      </c>
    </row>
    <row r="236" spans="1:52" ht="20.25" x14ac:dyDescent="0.3">
      <c r="A236" s="7">
        <v>9</v>
      </c>
      <c r="B236" s="7">
        <v>108</v>
      </c>
      <c r="C236" s="37">
        <v>87</v>
      </c>
      <c r="D236" s="37">
        <v>136</v>
      </c>
      <c r="E236" s="7">
        <v>10</v>
      </c>
      <c r="F236" s="2">
        <f t="shared" si="342"/>
        <v>13</v>
      </c>
      <c r="G236" s="2">
        <f t="shared" si="319"/>
        <v>14040</v>
      </c>
      <c r="H236" s="2">
        <v>1.4</v>
      </c>
      <c r="I236" s="7">
        <f t="shared" si="320"/>
        <v>19656</v>
      </c>
      <c r="J236" s="7">
        <v>1.2</v>
      </c>
      <c r="K236" s="4">
        <v>1.75</v>
      </c>
      <c r="L236" s="7">
        <v>0</v>
      </c>
      <c r="M236" s="2">
        <f t="shared" si="343"/>
        <v>1.3333333333333333</v>
      </c>
      <c r="N236" s="2">
        <f t="shared" si="344"/>
        <v>2.4761904761904758</v>
      </c>
      <c r="O236" s="28">
        <f t="shared" si="345"/>
        <v>1.4209523809523807</v>
      </c>
      <c r="P236" s="2">
        <f t="shared" si="346"/>
        <v>7.1352380952380949</v>
      </c>
      <c r="Q236" s="2">
        <f t="shared" si="321"/>
        <v>17.416666666666668</v>
      </c>
      <c r="R236" s="28">
        <f t="shared" si="347"/>
        <v>21.416666666666668</v>
      </c>
      <c r="S236" s="2">
        <f t="shared" si="348"/>
        <v>23.416666666666668</v>
      </c>
      <c r="T236" s="2">
        <f t="shared" si="349"/>
        <v>17.263333333333332</v>
      </c>
      <c r="U236" s="2">
        <f t="shared" si="322"/>
        <v>21.263333333333332</v>
      </c>
      <c r="V236" s="2">
        <f t="shared" si="323"/>
        <v>31.263333333333332</v>
      </c>
      <c r="W236" s="7">
        <f t="shared" si="360"/>
        <v>1</v>
      </c>
      <c r="X236" s="2">
        <f t="shared" si="324"/>
        <v>94.990788834459451</v>
      </c>
      <c r="Y236" s="2">
        <f t="shared" si="325"/>
        <v>120.50215927596055</v>
      </c>
      <c r="Z236" s="2">
        <f t="shared" si="350"/>
        <v>104.90612973103006</v>
      </c>
      <c r="AA236" s="2">
        <f t="shared" si="326"/>
        <v>1234.8802548479728</v>
      </c>
      <c r="AB236" s="2">
        <f t="shared" si="327"/>
        <v>1566.5280705874873</v>
      </c>
      <c r="AC236" s="2">
        <f t="shared" si="328"/>
        <v>1363.7796865033908</v>
      </c>
      <c r="AD236" s="2">
        <f t="shared" si="329"/>
        <v>1363.7796865033908</v>
      </c>
      <c r="AE236" s="2">
        <f t="shared" si="330"/>
        <v>1566.5280705874873</v>
      </c>
      <c r="AF236" s="27">
        <f t="shared" si="351"/>
        <v>1</v>
      </c>
      <c r="AG236" s="28">
        <f t="shared" si="331"/>
        <v>33.416666666666671</v>
      </c>
      <c r="AH236" s="28">
        <f t="shared" si="332"/>
        <v>86.551269982111236</v>
      </c>
      <c r="AI236" s="28">
        <f t="shared" si="333"/>
        <v>110.94102935362885</v>
      </c>
      <c r="AJ236" s="28">
        <f t="shared" si="334"/>
        <v>109.79606600695497</v>
      </c>
      <c r="AK236" s="28">
        <f t="shared" si="335"/>
        <v>140.73610455754326</v>
      </c>
      <c r="AL236" s="28">
        <f t="shared" si="361"/>
        <v>122.52129033424541</v>
      </c>
      <c r="AM236" s="28">
        <f t="shared" si="336"/>
        <v>1125.1665097674461</v>
      </c>
      <c r="AN236" s="28">
        <f t="shared" si="337"/>
        <v>1442.2333815971751</v>
      </c>
      <c r="AO236" s="28">
        <f t="shared" si="338"/>
        <v>1427.3488580904148</v>
      </c>
      <c r="AP236" s="28">
        <f t="shared" si="339"/>
        <v>1829.5693592480623</v>
      </c>
      <c r="AQ236" s="28">
        <f t="shared" si="340"/>
        <v>1592.7767743451902</v>
      </c>
      <c r="AR236" s="28">
        <f t="shared" si="352"/>
        <v>1829.5693592480623</v>
      </c>
      <c r="AS236" s="27">
        <f t="shared" si="341"/>
        <v>1829.5693592480623</v>
      </c>
      <c r="AT236" s="27">
        <f t="shared" si="353"/>
        <v>1829.5693592480623</v>
      </c>
      <c r="AU236" s="2">
        <f t="shared" si="354"/>
        <v>3969.7164770760623</v>
      </c>
      <c r="AV236" s="33">
        <f t="shared" si="355"/>
        <v>0.21513214285714291</v>
      </c>
      <c r="AW236" s="33">
        <f t="shared" si="356"/>
        <v>0.21513214285714291</v>
      </c>
      <c r="AX236" s="2">
        <f t="shared" si="357"/>
        <v>2.4785450694150528</v>
      </c>
      <c r="AY236" s="7">
        <v>2.2000000000000002</v>
      </c>
      <c r="AZ236" s="3">
        <f t="shared" si="358"/>
        <v>914.44527924869749</v>
      </c>
    </row>
    <row r="237" spans="1:52" ht="20.25" x14ac:dyDescent="0.3">
      <c r="A237" s="7">
        <v>9</v>
      </c>
      <c r="B237" s="7">
        <v>114</v>
      </c>
      <c r="C237" s="37">
        <v>92</v>
      </c>
      <c r="D237" s="37">
        <v>143</v>
      </c>
      <c r="E237" s="7">
        <v>10.5</v>
      </c>
      <c r="F237" s="2">
        <f t="shared" si="342"/>
        <v>13.666666666666666</v>
      </c>
      <c r="G237" s="2">
        <f t="shared" si="319"/>
        <v>14760</v>
      </c>
      <c r="H237" s="2">
        <v>1.4</v>
      </c>
      <c r="I237" s="7">
        <f t="shared" si="320"/>
        <v>20664</v>
      </c>
      <c r="J237" s="7">
        <v>1.2</v>
      </c>
      <c r="K237" s="4">
        <v>1.75</v>
      </c>
      <c r="L237" s="7">
        <v>0</v>
      </c>
      <c r="M237" s="2">
        <f t="shared" si="343"/>
        <v>1.3333333333333333</v>
      </c>
      <c r="N237" s="2">
        <f t="shared" si="344"/>
        <v>2.4761904761904758</v>
      </c>
      <c r="O237" s="28">
        <f t="shared" si="345"/>
        <v>1.4009523809523809</v>
      </c>
      <c r="P237" s="2">
        <f t="shared" si="346"/>
        <v>7.1152380952380954</v>
      </c>
      <c r="Q237" s="2">
        <f t="shared" si="321"/>
        <v>17.416666666666668</v>
      </c>
      <c r="R237" s="28">
        <f t="shared" si="347"/>
        <v>21.416666666666668</v>
      </c>
      <c r="S237" s="2">
        <f t="shared" si="348"/>
        <v>23.416666666666668</v>
      </c>
      <c r="T237" s="2">
        <f t="shared" si="349"/>
        <v>17.298333333333332</v>
      </c>
      <c r="U237" s="2">
        <f t="shared" si="322"/>
        <v>21.298333333333332</v>
      </c>
      <c r="V237" s="2">
        <f t="shared" si="323"/>
        <v>31.298333333333332</v>
      </c>
      <c r="W237" s="7">
        <f t="shared" si="360"/>
        <v>1</v>
      </c>
      <c r="X237" s="2">
        <f t="shared" si="324"/>
        <v>94.798592421941507</v>
      </c>
      <c r="Y237" s="2">
        <f t="shared" si="325"/>
        <v>120.30413553820365</v>
      </c>
      <c r="Z237" s="2">
        <f t="shared" si="350"/>
        <v>104.78881631048841</v>
      </c>
      <c r="AA237" s="2">
        <f t="shared" si="326"/>
        <v>1295.5807630998672</v>
      </c>
      <c r="AB237" s="2">
        <f t="shared" si="327"/>
        <v>1644.1565190221165</v>
      </c>
      <c r="AC237" s="2">
        <f t="shared" si="328"/>
        <v>1432.1138229100084</v>
      </c>
      <c r="AD237" s="2">
        <f t="shared" si="329"/>
        <v>1432.1138229100084</v>
      </c>
      <c r="AE237" s="2">
        <f t="shared" si="330"/>
        <v>1644.1565190221165</v>
      </c>
      <c r="AF237" s="27">
        <f t="shared" si="351"/>
        <v>1</v>
      </c>
      <c r="AG237" s="28">
        <f t="shared" si="331"/>
        <v>33.416666666666671</v>
      </c>
      <c r="AH237" s="28">
        <f t="shared" si="332"/>
        <v>86.376149385750864</v>
      </c>
      <c r="AI237" s="28">
        <f t="shared" si="333"/>
        <v>110.71656055929161</v>
      </c>
      <c r="AJ237" s="28">
        <f t="shared" si="334"/>
        <v>109.61563581788336</v>
      </c>
      <c r="AK237" s="28">
        <f t="shared" si="335"/>
        <v>140.50482995110235</v>
      </c>
      <c r="AL237" s="28">
        <f t="shared" si="361"/>
        <v>122.38427840086135</v>
      </c>
      <c r="AM237" s="28">
        <f t="shared" si="336"/>
        <v>1180.4740416052618</v>
      </c>
      <c r="AN237" s="28">
        <f t="shared" si="337"/>
        <v>1513.1263276436518</v>
      </c>
      <c r="AO237" s="28">
        <f t="shared" si="338"/>
        <v>1498.0803561777391</v>
      </c>
      <c r="AP237" s="28">
        <f t="shared" si="339"/>
        <v>1920.2326759983987</v>
      </c>
      <c r="AQ237" s="28">
        <f t="shared" si="340"/>
        <v>1672.585138145105</v>
      </c>
      <c r="AR237" s="28">
        <f t="shared" si="352"/>
        <v>1920.2326759983987</v>
      </c>
      <c r="AS237" s="27">
        <f t="shared" si="341"/>
        <v>1920.2326759983987</v>
      </c>
      <c r="AT237" s="27">
        <f t="shared" si="353"/>
        <v>1920.2326759983987</v>
      </c>
      <c r="AU237" s="2">
        <f t="shared" si="354"/>
        <v>4423.0482969890691</v>
      </c>
      <c r="AV237" s="33">
        <f t="shared" si="355"/>
        <v>0.21858214285714289</v>
      </c>
      <c r="AW237" s="33">
        <f t="shared" si="356"/>
        <v>0.21858214285714289</v>
      </c>
      <c r="AX237" s="2">
        <f t="shared" si="357"/>
        <v>2.4852367371550201</v>
      </c>
      <c r="AY237" s="7">
        <v>2.2000000000000002</v>
      </c>
      <c r="AZ237" s="3">
        <f t="shared" si="358"/>
        <v>920.32976582373215</v>
      </c>
    </row>
    <row r="238" spans="1:52" ht="20.25" x14ac:dyDescent="0.3">
      <c r="A238" s="7">
        <v>9</v>
      </c>
      <c r="B238" s="7">
        <v>120</v>
      </c>
      <c r="C238" s="37">
        <v>97</v>
      </c>
      <c r="D238" s="37">
        <v>151</v>
      </c>
      <c r="E238" s="7">
        <v>11</v>
      </c>
      <c r="F238" s="2">
        <f t="shared" si="342"/>
        <v>14.416666666666666</v>
      </c>
      <c r="G238" s="2">
        <f t="shared" si="319"/>
        <v>15570</v>
      </c>
      <c r="H238" s="2">
        <v>1.4</v>
      </c>
      <c r="I238" s="7">
        <f t="shared" si="320"/>
        <v>21798</v>
      </c>
      <c r="J238" s="7">
        <v>1.2</v>
      </c>
      <c r="K238" s="4">
        <v>1.75</v>
      </c>
      <c r="L238" s="7">
        <v>0</v>
      </c>
      <c r="M238" s="2">
        <f t="shared" si="343"/>
        <v>1.3333333333333333</v>
      </c>
      <c r="N238" s="2">
        <f t="shared" si="344"/>
        <v>2.4761904761904758</v>
      </c>
      <c r="O238" s="28">
        <f t="shared" si="345"/>
        <v>1.378095238095238</v>
      </c>
      <c r="P238" s="2">
        <f t="shared" si="346"/>
        <v>7.0923809523809513</v>
      </c>
      <c r="Q238" s="2">
        <f t="shared" si="321"/>
        <v>17.416666666666668</v>
      </c>
      <c r="R238" s="28">
        <f t="shared" si="347"/>
        <v>21.416666666666668</v>
      </c>
      <c r="S238" s="2">
        <f t="shared" si="348"/>
        <v>23.416666666666668</v>
      </c>
      <c r="T238" s="2">
        <f t="shared" si="349"/>
        <v>17.338333333333331</v>
      </c>
      <c r="U238" s="2">
        <f t="shared" si="322"/>
        <v>21.338333333333331</v>
      </c>
      <c r="V238" s="2">
        <f t="shared" si="323"/>
        <v>31.338333333333331</v>
      </c>
      <c r="W238" s="7">
        <f t="shared" si="360"/>
        <v>1</v>
      </c>
      <c r="X238" s="2">
        <f t="shared" si="324"/>
        <v>94.579889526802944</v>
      </c>
      <c r="Y238" s="2">
        <f t="shared" si="325"/>
        <v>120.07861813970982</v>
      </c>
      <c r="Z238" s="2">
        <f t="shared" si="350"/>
        <v>104.65506469683889</v>
      </c>
      <c r="AA238" s="2">
        <f t="shared" si="326"/>
        <v>1363.5267406780756</v>
      </c>
      <c r="AB238" s="2">
        <f t="shared" si="327"/>
        <v>1731.1334115141499</v>
      </c>
      <c r="AC238" s="2">
        <f t="shared" si="328"/>
        <v>1508.7771827127606</v>
      </c>
      <c r="AD238" s="2">
        <f t="shared" si="329"/>
        <v>1508.7771827127606</v>
      </c>
      <c r="AE238" s="2">
        <f t="shared" si="330"/>
        <v>1731.1334115141499</v>
      </c>
      <c r="AF238" s="27">
        <f t="shared" si="351"/>
        <v>1</v>
      </c>
      <c r="AG238" s="28">
        <f t="shared" si="331"/>
        <v>33.416666666666671</v>
      </c>
      <c r="AH238" s="28">
        <f t="shared" si="332"/>
        <v>86.176877292579846</v>
      </c>
      <c r="AI238" s="28">
        <f t="shared" si="333"/>
        <v>110.46113448475323</v>
      </c>
      <c r="AJ238" s="28">
        <f t="shared" si="334"/>
        <v>109.41015466037113</v>
      </c>
      <c r="AK238" s="28">
        <f t="shared" si="335"/>
        <v>140.24144512576248</v>
      </c>
      <c r="AL238" s="28">
        <f t="shared" si="361"/>
        <v>122.228068079018</v>
      </c>
      <c r="AM238" s="28">
        <f t="shared" si="336"/>
        <v>1242.3833143013594</v>
      </c>
      <c r="AN238" s="28">
        <f t="shared" si="337"/>
        <v>1592.4813554885257</v>
      </c>
      <c r="AO238" s="28">
        <f t="shared" si="338"/>
        <v>1577.3297296870171</v>
      </c>
      <c r="AP238" s="28">
        <f t="shared" si="339"/>
        <v>2021.8141672297425</v>
      </c>
      <c r="AQ238" s="28">
        <f t="shared" si="340"/>
        <v>1762.1213148058428</v>
      </c>
      <c r="AR238" s="28">
        <f t="shared" si="352"/>
        <v>2021.8141672297425</v>
      </c>
      <c r="AS238" s="27">
        <f t="shared" si="341"/>
        <v>2021.8141672297425</v>
      </c>
      <c r="AT238" s="27">
        <f t="shared" si="353"/>
        <v>2021.8141672297425</v>
      </c>
      <c r="AU238" s="2">
        <f t="shared" si="354"/>
        <v>4900.884539600077</v>
      </c>
      <c r="AV238" s="33">
        <f t="shared" si="355"/>
        <v>0.22246339285714289</v>
      </c>
      <c r="AW238" s="33">
        <f t="shared" si="356"/>
        <v>0.22246339285714289</v>
      </c>
      <c r="AX238" s="2">
        <f t="shared" si="357"/>
        <v>2.4928081849608139</v>
      </c>
      <c r="AY238" s="7">
        <v>2.2000000000000002</v>
      </c>
      <c r="AZ238" s="3">
        <f t="shared" si="358"/>
        <v>924.18842701772371</v>
      </c>
    </row>
    <row r="239" spans="1:52" ht="20.25" x14ac:dyDescent="0.3">
      <c r="A239" s="7">
        <v>9</v>
      </c>
      <c r="B239" s="7">
        <v>132</v>
      </c>
      <c r="C239" s="37">
        <v>106</v>
      </c>
      <c r="D239" s="37">
        <v>166</v>
      </c>
      <c r="E239" s="7">
        <v>12</v>
      </c>
      <c r="F239" s="2">
        <f t="shared" si="342"/>
        <v>15.833333333333334</v>
      </c>
      <c r="G239" s="2">
        <f t="shared" si="319"/>
        <v>17100</v>
      </c>
      <c r="H239" s="2">
        <v>1.4</v>
      </c>
      <c r="I239" s="7">
        <f t="shared" si="320"/>
        <v>23940</v>
      </c>
      <c r="J239" s="7">
        <v>1.2</v>
      </c>
      <c r="K239" s="4">
        <v>1.75</v>
      </c>
      <c r="L239" s="7">
        <v>0</v>
      </c>
      <c r="M239" s="2">
        <f t="shared" si="343"/>
        <v>1.3333333333333333</v>
      </c>
      <c r="N239" s="2">
        <f t="shared" si="344"/>
        <v>2.4761904761904758</v>
      </c>
      <c r="O239" s="28">
        <f t="shared" si="345"/>
        <v>1.3352380952380951</v>
      </c>
      <c r="P239" s="2">
        <f t="shared" si="346"/>
        <v>7.0495238095238095</v>
      </c>
      <c r="Q239" s="2">
        <f t="shared" si="321"/>
        <v>17.416666666666668</v>
      </c>
      <c r="R239" s="28">
        <f t="shared" si="347"/>
        <v>21.416666666666668</v>
      </c>
      <c r="S239" s="2">
        <f t="shared" si="348"/>
        <v>23.416666666666668</v>
      </c>
      <c r="T239" s="2">
        <f t="shared" si="349"/>
        <v>17.41333333333333</v>
      </c>
      <c r="U239" s="2">
        <f t="shared" si="322"/>
        <v>21.41333333333333</v>
      </c>
      <c r="V239" s="2">
        <f t="shared" si="323"/>
        <v>31.41333333333333</v>
      </c>
      <c r="W239" s="7">
        <f t="shared" si="360"/>
        <v>1</v>
      </c>
      <c r="X239" s="2">
        <f t="shared" si="324"/>
        <v>94.172529742279011</v>
      </c>
      <c r="Y239" s="2">
        <f t="shared" si="325"/>
        <v>119.6580439012068</v>
      </c>
      <c r="Z239" s="2">
        <f t="shared" si="350"/>
        <v>104.40519850884243</v>
      </c>
      <c r="AA239" s="2">
        <f t="shared" si="326"/>
        <v>1491.065054252751</v>
      </c>
      <c r="AB239" s="2">
        <f t="shared" si="327"/>
        <v>1894.5856951024409</v>
      </c>
      <c r="AC239" s="2">
        <f t="shared" si="328"/>
        <v>1653.0823097233385</v>
      </c>
      <c r="AD239" s="2">
        <f t="shared" si="329"/>
        <v>1653.0823097233385</v>
      </c>
      <c r="AE239" s="2">
        <f t="shared" si="330"/>
        <v>1894.5856951024409</v>
      </c>
      <c r="AF239" s="27">
        <f t="shared" si="351"/>
        <v>1</v>
      </c>
      <c r="AG239" s="28">
        <f t="shared" si="331"/>
        <v>33.416666666666671</v>
      </c>
      <c r="AH239" s="28">
        <f t="shared" si="332"/>
        <v>85.805709654929956</v>
      </c>
      <c r="AI239" s="28">
        <f t="shared" si="333"/>
        <v>109.98537347290274</v>
      </c>
      <c r="AJ239" s="28">
        <f t="shared" si="334"/>
        <v>109.02694661556131</v>
      </c>
      <c r="AK239" s="28">
        <f t="shared" si="335"/>
        <v>139.7502507740611</v>
      </c>
      <c r="AL239" s="28">
        <f t="shared" si="361"/>
        <v>121.93624597250508</v>
      </c>
      <c r="AM239" s="28">
        <f t="shared" si="336"/>
        <v>1358.5904028697244</v>
      </c>
      <c r="AN239" s="28">
        <f t="shared" si="337"/>
        <v>1741.4350799876268</v>
      </c>
      <c r="AO239" s="28">
        <f t="shared" si="338"/>
        <v>1726.2599880797209</v>
      </c>
      <c r="AP239" s="28">
        <f t="shared" si="339"/>
        <v>2212.712303922634</v>
      </c>
      <c r="AQ239" s="28">
        <f t="shared" si="340"/>
        <v>1930.657227897997</v>
      </c>
      <c r="AR239" s="28">
        <f t="shared" si="352"/>
        <v>2212.712303922634</v>
      </c>
      <c r="AS239" s="27">
        <f t="shared" si="341"/>
        <v>2212.712303922634</v>
      </c>
      <c r="AT239" s="27">
        <f t="shared" si="353"/>
        <v>2212.712303922634</v>
      </c>
      <c r="AU239" s="2">
        <f t="shared" si="354"/>
        <v>5930.0702929160934</v>
      </c>
      <c r="AV239" s="33">
        <f t="shared" si="355"/>
        <v>0.22979464285714291</v>
      </c>
      <c r="AW239" s="33">
        <f t="shared" si="356"/>
        <v>0.22979464285714291</v>
      </c>
      <c r="AX239" s="2">
        <f t="shared" si="357"/>
        <v>2.5072364086142351</v>
      </c>
      <c r="AY239" s="7">
        <v>2.2000000000000002</v>
      </c>
      <c r="AZ239" s="3">
        <f t="shared" si="358"/>
        <v>933.92688645477335</v>
      </c>
    </row>
    <row r="240" spans="1:52" ht="20.25" x14ac:dyDescent="0.3">
      <c r="A240" s="7">
        <v>9</v>
      </c>
      <c r="B240" s="7">
        <v>144</v>
      </c>
      <c r="C240" s="37">
        <v>116</v>
      </c>
      <c r="D240" s="37">
        <v>180</v>
      </c>
      <c r="E240" s="7">
        <v>13</v>
      </c>
      <c r="F240" s="2">
        <f t="shared" si="342"/>
        <v>17.166666666666668</v>
      </c>
      <c r="G240" s="2">
        <f t="shared" si="319"/>
        <v>18540</v>
      </c>
      <c r="H240" s="2">
        <v>1.4</v>
      </c>
      <c r="I240" s="7">
        <f t="shared" si="320"/>
        <v>25956</v>
      </c>
      <c r="J240" s="7">
        <v>1.2</v>
      </c>
      <c r="K240" s="4">
        <v>1.75</v>
      </c>
      <c r="L240" s="7">
        <v>0</v>
      </c>
      <c r="M240" s="2">
        <f t="shared" si="343"/>
        <v>1.3333333333333333</v>
      </c>
      <c r="N240" s="2">
        <f t="shared" si="344"/>
        <v>2.4761904761904758</v>
      </c>
      <c r="O240" s="28">
        <f t="shared" si="345"/>
        <v>1.2952380952380953</v>
      </c>
      <c r="P240" s="2">
        <f t="shared" si="346"/>
        <v>7.0095238095238086</v>
      </c>
      <c r="Q240" s="2">
        <f t="shared" si="321"/>
        <v>17.416666666666668</v>
      </c>
      <c r="R240" s="28">
        <f t="shared" si="347"/>
        <v>21.416666666666668</v>
      </c>
      <c r="S240" s="2">
        <f t="shared" si="348"/>
        <v>23.416666666666668</v>
      </c>
      <c r="T240" s="2">
        <f t="shared" si="349"/>
        <v>17.483333333333331</v>
      </c>
      <c r="U240" s="2">
        <f t="shared" si="322"/>
        <v>21.483333333333331</v>
      </c>
      <c r="V240" s="2">
        <f t="shared" si="323"/>
        <v>31.483333333333331</v>
      </c>
      <c r="W240" s="7">
        <f t="shared" si="360"/>
        <v>1</v>
      </c>
      <c r="X240" s="2">
        <f t="shared" si="324"/>
        <v>93.795480528820889</v>
      </c>
      <c r="Y240" s="2">
        <f t="shared" si="325"/>
        <v>119.26815733457755</v>
      </c>
      <c r="Z240" s="2">
        <f t="shared" si="350"/>
        <v>104.17306413418009</v>
      </c>
      <c r="AA240" s="2">
        <f t="shared" si="326"/>
        <v>1610.155749078092</v>
      </c>
      <c r="AB240" s="2">
        <f t="shared" si="327"/>
        <v>2047.4367009102482</v>
      </c>
      <c r="AC240" s="2">
        <f t="shared" si="328"/>
        <v>1788.3042676367584</v>
      </c>
      <c r="AD240" s="2">
        <f t="shared" si="329"/>
        <v>1788.3042676367584</v>
      </c>
      <c r="AE240" s="2">
        <f t="shared" si="330"/>
        <v>2047.4367009102482</v>
      </c>
      <c r="AF240" s="27">
        <f t="shared" si="351"/>
        <v>1</v>
      </c>
      <c r="AG240" s="28">
        <f t="shared" si="331"/>
        <v>33.416666666666671</v>
      </c>
      <c r="AH240" s="28">
        <f t="shared" si="332"/>
        <v>85.462159625806308</v>
      </c>
      <c r="AI240" s="28">
        <f t="shared" si="333"/>
        <v>109.54501258769187</v>
      </c>
      <c r="AJ240" s="28">
        <f t="shared" si="334"/>
        <v>108.67169977631742</v>
      </c>
      <c r="AK240" s="28">
        <f t="shared" si="335"/>
        <v>139.2948969701425</v>
      </c>
      <c r="AL240" s="28">
        <f t="shared" si="361"/>
        <v>121.66513309104157</v>
      </c>
      <c r="AM240" s="28">
        <f t="shared" si="336"/>
        <v>1467.100406909675</v>
      </c>
      <c r="AN240" s="28">
        <f t="shared" si="337"/>
        <v>1880.5227160887107</v>
      </c>
      <c r="AO240" s="28">
        <f t="shared" si="338"/>
        <v>1865.530846160116</v>
      </c>
      <c r="AP240" s="28">
        <f t="shared" si="339"/>
        <v>2391.2290646541132</v>
      </c>
      <c r="AQ240" s="28">
        <f t="shared" si="340"/>
        <v>2088.5847847295472</v>
      </c>
      <c r="AR240" s="28">
        <f t="shared" si="352"/>
        <v>2391.2290646541132</v>
      </c>
      <c r="AS240" s="27">
        <f t="shared" si="341"/>
        <v>2391.2290646541132</v>
      </c>
      <c r="AT240" s="27">
        <f t="shared" si="353"/>
        <v>2391.2290646541132</v>
      </c>
      <c r="AU240" s="2">
        <f t="shared" si="354"/>
        <v>7057.2737370241111</v>
      </c>
      <c r="AV240" s="33">
        <f t="shared" si="355"/>
        <v>0.2366946428571429</v>
      </c>
      <c r="AW240" s="33">
        <f t="shared" si="356"/>
        <v>0.2366946428571429</v>
      </c>
      <c r="AX240" s="2">
        <f t="shared" si="357"/>
        <v>2.5209693202458014</v>
      </c>
      <c r="AY240" s="7">
        <v>2.2000000000000002</v>
      </c>
      <c r="AZ240" s="3">
        <f t="shared" si="358"/>
        <v>945.49270465172197</v>
      </c>
    </row>
    <row r="241" spans="1:52" ht="20.25" x14ac:dyDescent="0.3">
      <c r="A241" s="7"/>
      <c r="B241" s="7"/>
      <c r="C241" s="7"/>
      <c r="D241" s="2"/>
      <c r="E241" s="3"/>
      <c r="F241" s="2"/>
      <c r="G241" s="7"/>
      <c r="H241" s="7"/>
      <c r="I241" s="7"/>
      <c r="J241" s="7"/>
      <c r="K241" s="2"/>
      <c r="L241" s="2"/>
      <c r="M241" s="2"/>
      <c r="N241" s="28"/>
      <c r="O241" s="2"/>
      <c r="P241" s="2"/>
      <c r="Q241" s="28"/>
      <c r="R241" s="2"/>
      <c r="S241" s="2"/>
      <c r="T241" s="2"/>
      <c r="U241" s="7"/>
      <c r="V241" s="2"/>
      <c r="W241" s="2"/>
      <c r="X241" s="2"/>
      <c r="Y241" s="2"/>
      <c r="Z241" s="2"/>
      <c r="AA241" s="2"/>
      <c r="AB241" s="2"/>
      <c r="AC241" s="2"/>
      <c r="AD241" s="27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7"/>
      <c r="AR241" s="7"/>
      <c r="AS241" s="2"/>
      <c r="AT241" s="5"/>
      <c r="AU241" s="7"/>
      <c r="AV241" s="3"/>
    </row>
    <row r="242" spans="1:52" ht="18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</row>
    <row r="243" spans="1:52" ht="131.25" x14ac:dyDescent="0.2">
      <c r="A243" s="7" t="s">
        <v>10</v>
      </c>
      <c r="B243" s="7" t="s">
        <v>82</v>
      </c>
      <c r="C243" s="36" t="s">
        <v>83</v>
      </c>
      <c r="D243" s="36" t="s">
        <v>84</v>
      </c>
      <c r="E243" s="7" t="s">
        <v>12</v>
      </c>
      <c r="F243" s="7" t="s">
        <v>13</v>
      </c>
      <c r="G243" s="7" t="s">
        <v>47</v>
      </c>
      <c r="H243" s="7" t="s">
        <v>14</v>
      </c>
      <c r="I243" s="7" t="s">
        <v>15</v>
      </c>
      <c r="J243" s="7" t="s">
        <v>16</v>
      </c>
      <c r="K243" s="7" t="s">
        <v>17</v>
      </c>
      <c r="L243" s="7" t="s">
        <v>18</v>
      </c>
      <c r="M243" s="7" t="s">
        <v>98</v>
      </c>
      <c r="N243" s="7" t="s">
        <v>99</v>
      </c>
      <c r="O243" s="26" t="s">
        <v>100</v>
      </c>
      <c r="P243" s="7" t="s">
        <v>27</v>
      </c>
      <c r="Q243" s="7" t="s">
        <v>28</v>
      </c>
      <c r="R243" s="26" t="s">
        <v>101</v>
      </c>
      <c r="S243" s="7" t="s">
        <v>65</v>
      </c>
      <c r="T243" s="7" t="s">
        <v>30</v>
      </c>
      <c r="U243" s="7" t="s">
        <v>31</v>
      </c>
      <c r="V243" s="7" t="s">
        <v>32</v>
      </c>
      <c r="W243" s="7" t="s">
        <v>33</v>
      </c>
      <c r="X243" s="7" t="s">
        <v>34</v>
      </c>
      <c r="Y243" s="7" t="s">
        <v>35</v>
      </c>
      <c r="Z243" s="7" t="s">
        <v>66</v>
      </c>
      <c r="AA243" s="7" t="s">
        <v>37</v>
      </c>
      <c r="AB243" s="7" t="s">
        <v>38</v>
      </c>
      <c r="AC243" s="7" t="s">
        <v>39</v>
      </c>
      <c r="AD243" s="7" t="s">
        <v>40</v>
      </c>
      <c r="AE243" s="7" t="s">
        <v>41</v>
      </c>
      <c r="AF243" s="26" t="s">
        <v>67</v>
      </c>
      <c r="AG243" s="26" t="s">
        <v>68</v>
      </c>
      <c r="AH243" s="26" t="s">
        <v>69</v>
      </c>
      <c r="AI243" s="7" t="s">
        <v>70</v>
      </c>
      <c r="AJ243" s="26" t="s">
        <v>71</v>
      </c>
      <c r="AK243" s="26" t="s">
        <v>72</v>
      </c>
      <c r="AL243" s="26" t="s">
        <v>73</v>
      </c>
      <c r="AM243" s="26" t="s">
        <v>74</v>
      </c>
      <c r="AN243" s="26" t="s">
        <v>75</v>
      </c>
      <c r="AO243" s="26" t="s">
        <v>76</v>
      </c>
      <c r="AP243" s="26" t="s">
        <v>77</v>
      </c>
      <c r="AQ243" s="26" t="s">
        <v>78</v>
      </c>
      <c r="AR243" s="26" t="s">
        <v>79</v>
      </c>
      <c r="AS243" s="26" t="s">
        <v>80</v>
      </c>
      <c r="AT243" s="26" t="s">
        <v>102</v>
      </c>
      <c r="AU243" s="7" t="s">
        <v>21</v>
      </c>
      <c r="AV243" s="26" t="s">
        <v>90</v>
      </c>
      <c r="AW243" s="26" t="s">
        <v>89</v>
      </c>
      <c r="AX243" s="7" t="s">
        <v>22</v>
      </c>
      <c r="AY243" s="7" t="s">
        <v>23</v>
      </c>
      <c r="AZ243" s="7" t="s">
        <v>24</v>
      </c>
    </row>
    <row r="244" spans="1:52" ht="20.25" x14ac:dyDescent="0.3">
      <c r="A244" s="7">
        <v>10</v>
      </c>
      <c r="B244" s="7">
        <v>18</v>
      </c>
      <c r="C244" s="27">
        <v>14</v>
      </c>
      <c r="D244" s="27">
        <v>23</v>
      </c>
      <c r="E244" s="7">
        <v>2.75</v>
      </c>
      <c r="F244" s="2">
        <f>($D244+2*$E244)/12</f>
        <v>2.375</v>
      </c>
      <c r="G244" s="2">
        <f t="shared" ref="G244:G266" si="362">$B$4*$A244*$F244</f>
        <v>2850</v>
      </c>
      <c r="H244" s="2">
        <v>1.4</v>
      </c>
      <c r="I244" s="7">
        <f t="shared" ref="I244:I266" si="363">$G244*$H244</f>
        <v>3989.9999999999995</v>
      </c>
      <c r="J244" s="7">
        <v>1.2</v>
      </c>
      <c r="K244" s="7">
        <v>1.1499999999999999</v>
      </c>
      <c r="L244" s="7">
        <v>0</v>
      </c>
      <c r="M244" s="2">
        <f>($L$7-$C$7)/$K244</f>
        <v>2.0289855072463765</v>
      </c>
      <c r="N244" s="2">
        <f>($E$7-$C$7)/$K244</f>
        <v>3.7681159420289854</v>
      </c>
      <c r="O244" s="28">
        <f>($F$7-$B$7-0.06*($D244/12))/$K244</f>
        <v>2.6536231884057968</v>
      </c>
      <c r="P244" s="2">
        <f>($G$7-$B$7-0.06*$D244/12)/$K244</f>
        <v>11.34927536231884</v>
      </c>
      <c r="Q244" s="2">
        <f t="shared" ref="Q244:Q266" si="364">$C$7+$K244*$A244</f>
        <v>13.166666666666666</v>
      </c>
      <c r="R244" s="28">
        <f>IF($A244&lt;$M244,$Q244,$Q244+$L$7)</f>
        <v>17.166666666666664</v>
      </c>
      <c r="S244" s="2">
        <f>IF($A244&lt;$N244,$Q244,$Q244+$E$7)</f>
        <v>19.166666666666664</v>
      </c>
      <c r="T244" s="2">
        <f>$B$7+$K244*$A244+0.06*$D244/12</f>
        <v>12.448333333333334</v>
      </c>
      <c r="U244" s="2">
        <f t="shared" ref="U244:U266" si="365">$T244+$F$7</f>
        <v>16.448333333333334</v>
      </c>
      <c r="V244" s="2">
        <f t="shared" ref="V244:V266" si="366">$T244+$G$7</f>
        <v>26.448333333333334</v>
      </c>
      <c r="W244" s="7">
        <f>IF($A244&lt;$N244,0.5,1)</f>
        <v>1</v>
      </c>
      <c r="X244" s="2">
        <f t="shared" ref="X244:X266" si="367">($W244*$H$7*(1+$L244)*$J244)/($S244*$T244)</f>
        <v>160.94349397800767</v>
      </c>
      <c r="Y244" s="2">
        <f t="shared" ref="Y244:Y266" si="368">($W244*$I$7*(1+$L244)*$J244)/($S244*$U244)</f>
        <v>190.31926938547144</v>
      </c>
      <c r="Z244" s="2">
        <f>(2*$W244*$H$7*(1+$L244)*$J244)/($S244*$V244)</f>
        <v>151.50128634718499</v>
      </c>
      <c r="AA244" s="2">
        <f t="shared" ref="AA244:AA266" si="369">IF($S244&gt;$F244,$F244*$X244,$S244*$X244)</f>
        <v>382.24079819776819</v>
      </c>
      <c r="AB244" s="2">
        <f t="shared" ref="AB244:AB266" si="370">IF($S244&gt;$F244,$F244*$Y244,$S244*$Y244)</f>
        <v>452.00826479049465</v>
      </c>
      <c r="AC244" s="2">
        <f t="shared" ref="AC244:AC266" si="371">IF($S244&gt;$F244,$F244*$Z244,$S244*$Z244)</f>
        <v>359.81555507456437</v>
      </c>
      <c r="AD244" s="2">
        <f t="shared" ref="AD244:AD266" si="372">IF($AA244&gt;$AC244,$AA244,$AC244)</f>
        <v>382.24079819776819</v>
      </c>
      <c r="AE244" s="2">
        <f t="shared" ref="AE244:AE266" si="373">IF($AD244&gt;$AB244,$AD244,$AB244)</f>
        <v>452.00826479049465</v>
      </c>
      <c r="AF244" s="27">
        <f>IF($A244&lt;$M244,0.5,1)</f>
        <v>1</v>
      </c>
      <c r="AG244" s="28">
        <f t="shared" ref="AG244:AG266" si="374">2*$E$7+$L$7+$C$7+$K244*$A244</f>
        <v>29.166666666666668</v>
      </c>
      <c r="AH244" s="28">
        <f t="shared" ref="AH244:AH266" si="375">($AF244*$H$7*(1+$L244))/($R244*$T244)</f>
        <v>149.74516025461878</v>
      </c>
      <c r="AI244" s="28">
        <f t="shared" ref="AI244:AI266" si="376">($AF244*2*$H$7*(1+$L244))/($AG244*$T244)</f>
        <v>176.27144578543692</v>
      </c>
      <c r="AJ244" s="28">
        <f t="shared" ref="AJ244:AJ266" si="377">($AF244*$I$7*(1+$L244))/($R244*$U244)</f>
        <v>177.07699012402276</v>
      </c>
      <c r="AK244" s="28">
        <f t="shared" ref="AK244:AK266" si="378">($AF244*2*$I$7*(1+$L244))/($AG244*$U244)</f>
        <v>208.44491408884963</v>
      </c>
      <c r="AL244" s="28">
        <f>($AF244*4*$H$7*(1+$L244))/($AG244*$V244)</f>
        <v>165.92998028501211</v>
      </c>
      <c r="AM244" s="28">
        <f t="shared" ref="AM244:AM266" si="379" xml:space="preserve"> IF($R244&gt;$F244,$F244*$AH244,$R244*$AH244)</f>
        <v>355.64475560471959</v>
      </c>
      <c r="AN244" s="28">
        <f t="shared" ref="AN244:AN266" si="380" xml:space="preserve"> IF($AG244&gt;$F244,$F244*$AI244,$AG244*$AI244)</f>
        <v>418.64468374041269</v>
      </c>
      <c r="AO244" s="28">
        <f t="shared" ref="AO244:AO266" si="381" xml:space="preserve"> IF($R244&gt;$F244,$F244*$AJ244,$R244*$AJ244)</f>
        <v>420.55785154455407</v>
      </c>
      <c r="AP244" s="28">
        <f t="shared" ref="AP244:AP266" si="382" xml:space="preserve"> IF($AG244&gt;$F244,$F244*$AK244,$AG244*$AK244)</f>
        <v>495.05667096101786</v>
      </c>
      <c r="AQ244" s="28">
        <f t="shared" ref="AQ244:AQ266" si="383" xml:space="preserve"> IF($AG244&gt;$F244,$F244*$AL244,$AG244*$AL244)</f>
        <v>394.08370317690378</v>
      </c>
      <c r="AR244" s="28">
        <f>MAX($AM244,$AN244,$AO244,$AP244,$AQ244)</f>
        <v>495.05667096101786</v>
      </c>
      <c r="AS244" s="27">
        <f t="shared" ref="AS244:AS266" si="384">IF($AR244&gt;$AE244,$AR244,$AE244)</f>
        <v>495.05667096101786</v>
      </c>
      <c r="AT244" s="27">
        <f>IF($A244&gt;$F244,0,$AS244)</f>
        <v>0</v>
      </c>
      <c r="AU244" s="2">
        <f>PI()*($B244/(2*12))^2*62.4</f>
        <v>110.26990214100174</v>
      </c>
      <c r="AV244" s="33">
        <f>0.23*($N$7/$H244)*(1+0.35*$N$7*($F244/$A244))</f>
        <v>0.15891870535714286</v>
      </c>
      <c r="AW244" s="33">
        <f>IF(AV244&gt;0.33,0.33,AV244)</f>
        <v>0.15891870535714286</v>
      </c>
      <c r="AX244" s="2">
        <f>$Q$7/($P$7-$O$7*AW244)</f>
        <v>2.3743763763828776</v>
      </c>
      <c r="AY244" s="7">
        <v>2.4</v>
      </c>
      <c r="AZ244" s="3">
        <f>(12/$D244)*(($I244+$AU244)/$AX244+$AT244/$AY244)</f>
        <v>900.98236933687861</v>
      </c>
    </row>
    <row r="245" spans="1:52" ht="20.25" x14ac:dyDescent="0.3">
      <c r="A245" s="7">
        <v>10</v>
      </c>
      <c r="B245" s="7">
        <v>24</v>
      </c>
      <c r="C245" s="27">
        <v>19</v>
      </c>
      <c r="D245" s="27">
        <v>30</v>
      </c>
      <c r="E245" s="7">
        <v>3.25</v>
      </c>
      <c r="F245" s="2">
        <f t="shared" ref="F245:F266" si="385">($D245+2*$E245)/12</f>
        <v>3.0416666666666665</v>
      </c>
      <c r="G245" s="2">
        <f t="shared" si="362"/>
        <v>3650</v>
      </c>
      <c r="H245" s="2">
        <v>1.4</v>
      </c>
      <c r="I245" s="7">
        <f t="shared" si="363"/>
        <v>5110</v>
      </c>
      <c r="J245" s="7">
        <v>1.2</v>
      </c>
      <c r="K245" s="7">
        <f>(1.75-1.15)*(($D245-24)/(96-24))+1.15</f>
        <v>1.2</v>
      </c>
      <c r="L245" s="7">
        <v>0</v>
      </c>
      <c r="M245" s="2">
        <f t="shared" ref="M245:M266" si="386">($L$7-$C$7)/$K245</f>
        <v>1.9444444444444442</v>
      </c>
      <c r="N245" s="2">
        <f t="shared" ref="N245:N266" si="387">($E$7-$C$7)/$K245</f>
        <v>3.6111111111111112</v>
      </c>
      <c r="O245" s="28">
        <f t="shared" ref="O245:O266" si="388">($F$7-$B$7-0.06*($D245/12))/$K245</f>
        <v>2.5138888888888888</v>
      </c>
      <c r="P245" s="2">
        <f t="shared" ref="P245:P266" si="389">($G$7-$B$7-0.06*$D245/12)/$K245</f>
        <v>10.847222222222221</v>
      </c>
      <c r="Q245" s="2">
        <f t="shared" si="364"/>
        <v>13.666666666666666</v>
      </c>
      <c r="R245" s="28">
        <f t="shared" ref="R245:R266" si="390">IF($A245&lt;$M245,$Q245,$Q245+$L$7)</f>
        <v>17.666666666666664</v>
      </c>
      <c r="S245" s="2">
        <f t="shared" ref="S245:S266" si="391">IF($A245&lt;$N245,$Q245,$Q245+$E$7)</f>
        <v>19.666666666666664</v>
      </c>
      <c r="T245" s="2">
        <f t="shared" ref="T245:T266" si="392">$B$7+$K245*$A245+0.06*$D245/12</f>
        <v>12.983333333333334</v>
      </c>
      <c r="U245" s="2">
        <f t="shared" si="365"/>
        <v>16.983333333333334</v>
      </c>
      <c r="V245" s="2">
        <f t="shared" si="366"/>
        <v>26.983333333333334</v>
      </c>
      <c r="W245" s="7">
        <f>IF($A245&lt;$N245,0.5,1)</f>
        <v>1</v>
      </c>
      <c r="X245" s="2">
        <f t="shared" si="367"/>
        <v>150.38837275081048</v>
      </c>
      <c r="Y245" s="2">
        <f t="shared" si="368"/>
        <v>179.63773057667041</v>
      </c>
      <c r="Z245" s="2">
        <f t="shared" ref="Z245:Z266" si="393">(2*$W245*$H$7*(1+$L245)*$J245)/($S245*$V245)</f>
        <v>144.72210299305911</v>
      </c>
      <c r="AA245" s="2">
        <f t="shared" si="369"/>
        <v>457.43130045038185</v>
      </c>
      <c r="AB245" s="2">
        <f t="shared" si="370"/>
        <v>546.3980971707058</v>
      </c>
      <c r="AC245" s="2">
        <f t="shared" si="371"/>
        <v>440.1963966038881</v>
      </c>
      <c r="AD245" s="2">
        <f t="shared" si="372"/>
        <v>457.43130045038185</v>
      </c>
      <c r="AE245" s="2">
        <f t="shared" si="373"/>
        <v>546.3980971707058</v>
      </c>
      <c r="AF245" s="27">
        <f t="shared" ref="AF245:AF266" si="394">IF($A245&lt;$M245,0.5,1)</f>
        <v>1</v>
      </c>
      <c r="AG245" s="28">
        <f t="shared" si="374"/>
        <v>29.666666666666668</v>
      </c>
      <c r="AH245" s="28">
        <f t="shared" si="375"/>
        <v>139.51122629399086</v>
      </c>
      <c r="AI245" s="28">
        <f t="shared" si="376"/>
        <v>166.15943805801155</v>
      </c>
      <c r="AJ245" s="28">
        <f t="shared" si="377"/>
        <v>166.64506452867221</v>
      </c>
      <c r="AK245" s="28">
        <f t="shared" si="378"/>
        <v>198.47614427010396</v>
      </c>
      <c r="AL245" s="28">
        <f>($AF245*4*$H$7*(1+$L245))/($AG245*$V245)</f>
        <v>159.89895274514021</v>
      </c>
      <c r="AM245" s="28">
        <f t="shared" si="379"/>
        <v>424.34664664422218</v>
      </c>
      <c r="AN245" s="28">
        <f t="shared" si="380"/>
        <v>505.40162409311841</v>
      </c>
      <c r="AO245" s="28">
        <f t="shared" si="381"/>
        <v>506.87873794137795</v>
      </c>
      <c r="AP245" s="28">
        <f t="shared" si="382"/>
        <v>603.69827215489954</v>
      </c>
      <c r="AQ245" s="28">
        <f t="shared" si="383"/>
        <v>486.35931459980145</v>
      </c>
      <c r="AR245" s="28">
        <f t="shared" ref="AR245:AR266" si="395">MAX($AM245,$AN245,$AO245,$AP245,$AQ245)</f>
        <v>603.69827215489954</v>
      </c>
      <c r="AS245" s="27">
        <f t="shared" si="384"/>
        <v>603.69827215489954</v>
      </c>
      <c r="AT245" s="27">
        <f t="shared" ref="AT245:AT266" si="396">IF($A245&gt;$F245,0,$AS245)</f>
        <v>0</v>
      </c>
      <c r="AU245" s="2">
        <f t="shared" ref="AU245:AU266" si="397">PI()*($B245/(2*12))^2*62.4</f>
        <v>196.03538158400309</v>
      </c>
      <c r="AV245" s="33">
        <f t="shared" ref="AV245:AV266" si="398">0.23*($N$7/$H245)*(1+0.35*$N$7*($F245/$A245))</f>
        <v>0.16202370535714289</v>
      </c>
      <c r="AW245" s="33">
        <f t="shared" ref="AW245:AW266" si="399">IF(AV245&gt;0.33,0.33,AV245)</f>
        <v>0.16202370535714289</v>
      </c>
      <c r="AX245" s="2">
        <f t="shared" ref="AX245:AX266" si="400">$Q$7/($P$7-$O$7*AW245)</f>
        <v>2.3799012301717553</v>
      </c>
      <c r="AY245" s="7">
        <v>2.2000000000000002</v>
      </c>
      <c r="AZ245" s="3">
        <f t="shared" ref="AZ245:AZ266" si="401">(12/$D245)*(($I245+$AU245)/$AX245+$AT245/$AY245)</f>
        <v>891.80766232068754</v>
      </c>
    </row>
    <row r="246" spans="1:52" ht="20.25" x14ac:dyDescent="0.3">
      <c r="A246" s="7">
        <v>10</v>
      </c>
      <c r="B246" s="7">
        <v>27</v>
      </c>
      <c r="C246" s="27">
        <v>22</v>
      </c>
      <c r="D246" s="27">
        <v>34</v>
      </c>
      <c r="E246" s="7">
        <v>3.5</v>
      </c>
      <c r="F246" s="2">
        <f t="shared" si="385"/>
        <v>3.4166666666666665</v>
      </c>
      <c r="G246" s="2">
        <f t="shared" si="362"/>
        <v>4100</v>
      </c>
      <c r="H246" s="2">
        <v>1.4</v>
      </c>
      <c r="I246" s="7">
        <f t="shared" si="363"/>
        <v>5740</v>
      </c>
      <c r="J246" s="7">
        <v>1.2</v>
      </c>
      <c r="K246" s="4">
        <f t="shared" ref="K246:K256" si="402">(1.75-1.15)*(($D246-24)/(96-24))+1.15</f>
        <v>1.2333333333333332</v>
      </c>
      <c r="L246" s="7">
        <v>0</v>
      </c>
      <c r="M246" s="2">
        <f t="shared" si="386"/>
        <v>1.8918918918918919</v>
      </c>
      <c r="N246" s="2">
        <f t="shared" si="387"/>
        <v>3.5135135135135136</v>
      </c>
      <c r="O246" s="28">
        <f t="shared" si="388"/>
        <v>2.42972972972973</v>
      </c>
      <c r="P246" s="2">
        <f t="shared" si="389"/>
        <v>10.53783783783784</v>
      </c>
      <c r="Q246" s="2">
        <f t="shared" si="364"/>
        <v>13.999999999999998</v>
      </c>
      <c r="R246" s="28">
        <f t="shared" si="390"/>
        <v>18</v>
      </c>
      <c r="S246" s="2">
        <f t="shared" si="391"/>
        <v>20</v>
      </c>
      <c r="T246" s="2">
        <f t="shared" si="392"/>
        <v>13.336666666666666</v>
      </c>
      <c r="U246" s="2">
        <f t="shared" si="365"/>
        <v>17.336666666666666</v>
      </c>
      <c r="V246" s="2">
        <f t="shared" si="366"/>
        <v>27.336666666666666</v>
      </c>
      <c r="W246" s="7">
        <f t="shared" ref="W246:W266" si="403">IF($A246&lt;$N246,0.5,1)</f>
        <v>1</v>
      </c>
      <c r="X246" s="2">
        <f t="shared" si="367"/>
        <v>143.96400899775057</v>
      </c>
      <c r="Y246" s="2">
        <f t="shared" si="368"/>
        <v>173.04364545279753</v>
      </c>
      <c r="Z246" s="2">
        <f t="shared" si="393"/>
        <v>140.47067430801121</v>
      </c>
      <c r="AA246" s="2">
        <f t="shared" si="369"/>
        <v>491.87703074231445</v>
      </c>
      <c r="AB246" s="2">
        <f t="shared" si="370"/>
        <v>591.23245529705821</v>
      </c>
      <c r="AC246" s="2">
        <f t="shared" si="371"/>
        <v>479.94147055237164</v>
      </c>
      <c r="AD246" s="2">
        <f t="shared" si="372"/>
        <v>491.87703074231445</v>
      </c>
      <c r="AE246" s="2">
        <f t="shared" si="373"/>
        <v>591.23245529705821</v>
      </c>
      <c r="AF246" s="27">
        <f t="shared" si="394"/>
        <v>1</v>
      </c>
      <c r="AG246" s="28">
        <f t="shared" si="374"/>
        <v>30</v>
      </c>
      <c r="AH246" s="28">
        <f t="shared" si="375"/>
        <v>133.30000833125052</v>
      </c>
      <c r="AI246" s="28">
        <f t="shared" si="376"/>
        <v>159.96000999750063</v>
      </c>
      <c r="AJ246" s="28">
        <f t="shared" si="377"/>
        <v>160.2255976414792</v>
      </c>
      <c r="AK246" s="28">
        <f t="shared" si="378"/>
        <v>192.27071716977503</v>
      </c>
      <c r="AL246" s="28">
        <f t="shared" ref="AL246:AL266" si="404">($AF246*4*$H$7*(1+$L246))/($AG246*$V246)</f>
        <v>156.07852700890135</v>
      </c>
      <c r="AM246" s="28">
        <f t="shared" si="379"/>
        <v>455.44169513177258</v>
      </c>
      <c r="AN246" s="28">
        <f t="shared" si="380"/>
        <v>546.53003415812714</v>
      </c>
      <c r="AO246" s="28">
        <f t="shared" si="381"/>
        <v>547.43745860838726</v>
      </c>
      <c r="AP246" s="28">
        <f t="shared" si="382"/>
        <v>656.92495033006469</v>
      </c>
      <c r="AQ246" s="28">
        <f t="shared" si="383"/>
        <v>533.26830061374619</v>
      </c>
      <c r="AR246" s="28">
        <f t="shared" si="395"/>
        <v>656.92495033006469</v>
      </c>
      <c r="AS246" s="27">
        <f t="shared" si="384"/>
        <v>656.92495033006469</v>
      </c>
      <c r="AT246" s="27">
        <f t="shared" si="396"/>
        <v>0</v>
      </c>
      <c r="AU246" s="2">
        <f t="shared" si="397"/>
        <v>248.1072798172539</v>
      </c>
      <c r="AV246" s="33">
        <f t="shared" si="398"/>
        <v>0.16377026785714291</v>
      </c>
      <c r="AW246" s="33">
        <f t="shared" si="399"/>
        <v>0.16377026785714291</v>
      </c>
      <c r="AX246" s="2">
        <f t="shared" si="400"/>
        <v>2.3830202740944908</v>
      </c>
      <c r="AY246" s="7">
        <v>2.2000000000000002</v>
      </c>
      <c r="AZ246" s="3">
        <f t="shared" si="401"/>
        <v>886.87857637882337</v>
      </c>
    </row>
    <row r="247" spans="1:52" ht="20.25" x14ac:dyDescent="0.3">
      <c r="A247" s="7">
        <v>10</v>
      </c>
      <c r="B247" s="7">
        <v>30</v>
      </c>
      <c r="C247" s="37">
        <v>24</v>
      </c>
      <c r="D247" s="37">
        <v>38</v>
      </c>
      <c r="E247" s="7">
        <v>3.75</v>
      </c>
      <c r="F247" s="2">
        <f t="shared" si="385"/>
        <v>3.7916666666666665</v>
      </c>
      <c r="G247" s="2">
        <f t="shared" si="362"/>
        <v>4550</v>
      </c>
      <c r="H247" s="2">
        <v>1.4</v>
      </c>
      <c r="I247" s="7">
        <f t="shared" si="363"/>
        <v>6370</v>
      </c>
      <c r="J247" s="7">
        <v>1.2</v>
      </c>
      <c r="K247" s="4">
        <f t="shared" si="402"/>
        <v>1.2666666666666666</v>
      </c>
      <c r="L247" s="7">
        <v>0</v>
      </c>
      <c r="M247" s="2">
        <f t="shared" si="386"/>
        <v>1.8421052631578947</v>
      </c>
      <c r="N247" s="2">
        <f t="shared" si="387"/>
        <v>3.4210526315789473</v>
      </c>
      <c r="O247" s="28">
        <f t="shared" si="388"/>
        <v>2.35</v>
      </c>
      <c r="P247" s="2">
        <f t="shared" si="389"/>
        <v>10.244736842105263</v>
      </c>
      <c r="Q247" s="2">
        <f t="shared" si="364"/>
        <v>14.333333333333332</v>
      </c>
      <c r="R247" s="28">
        <f t="shared" si="390"/>
        <v>18.333333333333332</v>
      </c>
      <c r="S247" s="2">
        <f t="shared" si="391"/>
        <v>20.333333333333332</v>
      </c>
      <c r="T247" s="2">
        <f t="shared" si="392"/>
        <v>13.69</v>
      </c>
      <c r="U247" s="2">
        <f t="shared" si="365"/>
        <v>17.689999999999998</v>
      </c>
      <c r="V247" s="2">
        <f t="shared" si="366"/>
        <v>27.689999999999998</v>
      </c>
      <c r="W247" s="7">
        <f t="shared" si="403"/>
        <v>1</v>
      </c>
      <c r="X247" s="2">
        <f t="shared" si="367"/>
        <v>137.94920307990759</v>
      </c>
      <c r="Y247" s="2">
        <f t="shared" si="368"/>
        <v>166.80721719226389</v>
      </c>
      <c r="Z247" s="2">
        <f t="shared" si="393"/>
        <v>136.40480969042503</v>
      </c>
      <c r="AA247" s="2">
        <f t="shared" si="369"/>
        <v>523.05739501131632</v>
      </c>
      <c r="AB247" s="2">
        <f t="shared" si="370"/>
        <v>632.47736518733393</v>
      </c>
      <c r="AC247" s="2">
        <f t="shared" si="371"/>
        <v>517.20157007619491</v>
      </c>
      <c r="AD247" s="2">
        <f t="shared" si="372"/>
        <v>523.05739501131632</v>
      </c>
      <c r="AE247" s="2">
        <f t="shared" si="373"/>
        <v>632.47736518733393</v>
      </c>
      <c r="AF247" s="27">
        <f t="shared" si="394"/>
        <v>1</v>
      </c>
      <c r="AG247" s="28">
        <f t="shared" si="374"/>
        <v>30.333333333333336</v>
      </c>
      <c r="AH247" s="28">
        <f t="shared" si="375"/>
        <v>127.49850587688427</v>
      </c>
      <c r="AI247" s="28">
        <f t="shared" si="376"/>
        <v>154.11907303799194</v>
      </c>
      <c r="AJ247" s="28">
        <f t="shared" si="377"/>
        <v>154.17030679891056</v>
      </c>
      <c r="AK247" s="28">
        <f t="shared" si="378"/>
        <v>186.35971151516657</v>
      </c>
      <c r="AL247" s="28">
        <f t="shared" si="404"/>
        <v>152.39365185194006</v>
      </c>
      <c r="AM247" s="28">
        <f t="shared" si="379"/>
        <v>483.43183478318616</v>
      </c>
      <c r="AN247" s="28">
        <f t="shared" si="380"/>
        <v>584.36815193571942</v>
      </c>
      <c r="AO247" s="28">
        <f t="shared" si="381"/>
        <v>584.56241327920247</v>
      </c>
      <c r="AP247" s="28">
        <f t="shared" si="382"/>
        <v>706.61390616167319</v>
      </c>
      <c r="AQ247" s="28">
        <f t="shared" si="383"/>
        <v>577.82592993860601</v>
      </c>
      <c r="AR247" s="28">
        <f t="shared" si="395"/>
        <v>706.61390616167319</v>
      </c>
      <c r="AS247" s="27">
        <f t="shared" si="384"/>
        <v>706.61390616167319</v>
      </c>
      <c r="AT247" s="27">
        <f t="shared" si="396"/>
        <v>0</v>
      </c>
      <c r="AU247" s="2">
        <f t="shared" si="397"/>
        <v>306.30528372500481</v>
      </c>
      <c r="AV247" s="33">
        <f t="shared" si="398"/>
        <v>0.1655168303571429</v>
      </c>
      <c r="AW247" s="33">
        <f t="shared" si="399"/>
        <v>0.1655168303571429</v>
      </c>
      <c r="AX247" s="2">
        <f t="shared" si="400"/>
        <v>2.386147504240641</v>
      </c>
      <c r="AY247" s="7">
        <v>2.2000000000000002</v>
      </c>
      <c r="AZ247" s="3">
        <f t="shared" si="401"/>
        <v>883.56102376561716</v>
      </c>
    </row>
    <row r="248" spans="1:52" ht="20.25" x14ac:dyDescent="0.3">
      <c r="A248" s="7">
        <v>10</v>
      </c>
      <c r="B248" s="7">
        <v>33</v>
      </c>
      <c r="C248" s="37">
        <v>27</v>
      </c>
      <c r="D248" s="37">
        <v>42</v>
      </c>
      <c r="E248" s="7">
        <v>3.75</v>
      </c>
      <c r="F248" s="2">
        <f t="shared" si="385"/>
        <v>4.125</v>
      </c>
      <c r="G248" s="2">
        <f t="shared" si="362"/>
        <v>4950</v>
      </c>
      <c r="H248" s="2">
        <v>1.4</v>
      </c>
      <c r="I248" s="7">
        <f t="shared" si="363"/>
        <v>6930</v>
      </c>
      <c r="J248" s="7">
        <v>1.2</v>
      </c>
      <c r="K248" s="4">
        <f t="shared" si="402"/>
        <v>1.2999999999999998</v>
      </c>
      <c r="L248" s="7">
        <v>0</v>
      </c>
      <c r="M248" s="2">
        <f t="shared" si="386"/>
        <v>1.7948717948717949</v>
      </c>
      <c r="N248" s="2">
        <f t="shared" si="387"/>
        <v>3.3333333333333335</v>
      </c>
      <c r="O248" s="28">
        <f t="shared" si="388"/>
        <v>2.2743589743589747</v>
      </c>
      <c r="P248" s="2">
        <f t="shared" si="389"/>
        <v>9.9666666666666668</v>
      </c>
      <c r="Q248" s="2">
        <f t="shared" si="364"/>
        <v>14.666666666666664</v>
      </c>
      <c r="R248" s="28">
        <f t="shared" si="390"/>
        <v>18.666666666666664</v>
      </c>
      <c r="S248" s="2">
        <f t="shared" si="391"/>
        <v>20.666666666666664</v>
      </c>
      <c r="T248" s="2">
        <f t="shared" si="392"/>
        <v>14.043333333333333</v>
      </c>
      <c r="U248" s="2">
        <f t="shared" si="365"/>
        <v>18.043333333333333</v>
      </c>
      <c r="V248" s="2">
        <f t="shared" si="366"/>
        <v>28.043333333333333</v>
      </c>
      <c r="W248" s="7">
        <f t="shared" si="403"/>
        <v>1</v>
      </c>
      <c r="X248" s="2">
        <f t="shared" si="367"/>
        <v>132.30936502224301</v>
      </c>
      <c r="Y248" s="2">
        <f t="shared" si="368"/>
        <v>160.90296359421467</v>
      </c>
      <c r="Z248" s="2">
        <f t="shared" si="393"/>
        <v>132.51381310797805</v>
      </c>
      <c r="AA248" s="2">
        <f t="shared" si="369"/>
        <v>545.77613071675239</v>
      </c>
      <c r="AB248" s="2">
        <f t="shared" si="370"/>
        <v>663.72472482613546</v>
      </c>
      <c r="AC248" s="2">
        <f t="shared" si="371"/>
        <v>546.61947907040951</v>
      </c>
      <c r="AD248" s="2">
        <f t="shared" si="372"/>
        <v>546.61947907040951</v>
      </c>
      <c r="AE248" s="2">
        <f t="shared" si="373"/>
        <v>663.72472482613546</v>
      </c>
      <c r="AF248" s="27">
        <f t="shared" si="394"/>
        <v>1</v>
      </c>
      <c r="AG248" s="28">
        <f t="shared" si="374"/>
        <v>30.666666666666664</v>
      </c>
      <c r="AH248" s="28">
        <f t="shared" si="375"/>
        <v>122.07114034790277</v>
      </c>
      <c r="AI248" s="28">
        <f t="shared" si="376"/>
        <v>148.6083447713599</v>
      </c>
      <c r="AJ248" s="28">
        <f t="shared" si="377"/>
        <v>148.45213903037663</v>
      </c>
      <c r="AK248" s="28">
        <f t="shared" si="378"/>
        <v>180.72434316741501</v>
      </c>
      <c r="AL248" s="28">
        <f t="shared" si="404"/>
        <v>148.83797849084493</v>
      </c>
      <c r="AM248" s="28">
        <f t="shared" si="379"/>
        <v>503.54345393509891</v>
      </c>
      <c r="AN248" s="28">
        <f t="shared" si="380"/>
        <v>613.00942218185958</v>
      </c>
      <c r="AO248" s="28">
        <f t="shared" si="381"/>
        <v>612.36507350030354</v>
      </c>
      <c r="AP248" s="28">
        <f t="shared" si="382"/>
        <v>745.48791556558695</v>
      </c>
      <c r="AQ248" s="28">
        <f t="shared" si="383"/>
        <v>613.95666127473532</v>
      </c>
      <c r="AR248" s="28">
        <f t="shared" si="395"/>
        <v>745.48791556558695</v>
      </c>
      <c r="AS248" s="27">
        <f t="shared" si="384"/>
        <v>745.48791556558695</v>
      </c>
      <c r="AT248" s="27">
        <f t="shared" si="396"/>
        <v>0</v>
      </c>
      <c r="AU248" s="2">
        <f t="shared" si="397"/>
        <v>370.62939330725584</v>
      </c>
      <c r="AV248" s="33">
        <f t="shared" si="398"/>
        <v>0.16706933035714289</v>
      </c>
      <c r="AW248" s="33">
        <f t="shared" si="399"/>
        <v>0.16706933035714289</v>
      </c>
      <c r="AX248" s="2">
        <f t="shared" si="400"/>
        <v>2.3889341628398295</v>
      </c>
      <c r="AY248" s="7">
        <v>2.2000000000000002</v>
      </c>
      <c r="AZ248" s="3">
        <f t="shared" si="401"/>
        <v>873.1484294627478</v>
      </c>
    </row>
    <row r="249" spans="1:52" ht="20.25" x14ac:dyDescent="0.3">
      <c r="A249" s="7">
        <v>10</v>
      </c>
      <c r="B249" s="7">
        <v>36</v>
      </c>
      <c r="C249" s="37">
        <v>29</v>
      </c>
      <c r="D249" s="37">
        <v>45</v>
      </c>
      <c r="E249" s="7">
        <v>4.5</v>
      </c>
      <c r="F249" s="2">
        <f t="shared" si="385"/>
        <v>4.5</v>
      </c>
      <c r="G249" s="2">
        <f t="shared" si="362"/>
        <v>5400</v>
      </c>
      <c r="H249" s="2">
        <v>1.4</v>
      </c>
      <c r="I249" s="7">
        <f t="shared" si="363"/>
        <v>7559.9999999999991</v>
      </c>
      <c r="J249" s="7">
        <v>1.2</v>
      </c>
      <c r="K249" s="4">
        <f t="shared" si="402"/>
        <v>1.325</v>
      </c>
      <c r="L249" s="7">
        <v>0</v>
      </c>
      <c r="M249" s="2">
        <f t="shared" si="386"/>
        <v>1.7610062893081759</v>
      </c>
      <c r="N249" s="2">
        <f t="shared" si="387"/>
        <v>3.2704402515723268</v>
      </c>
      <c r="O249" s="28">
        <f t="shared" si="388"/>
        <v>2.2201257861635217</v>
      </c>
      <c r="P249" s="2">
        <f t="shared" si="389"/>
        <v>9.7672955974842761</v>
      </c>
      <c r="Q249" s="2">
        <f t="shared" si="364"/>
        <v>14.916666666666666</v>
      </c>
      <c r="R249" s="28">
        <f t="shared" si="390"/>
        <v>18.916666666666664</v>
      </c>
      <c r="S249" s="2">
        <f t="shared" si="391"/>
        <v>20.916666666666664</v>
      </c>
      <c r="T249" s="2">
        <f t="shared" si="392"/>
        <v>14.308333333333334</v>
      </c>
      <c r="U249" s="2">
        <f t="shared" si="365"/>
        <v>18.308333333333334</v>
      </c>
      <c r="V249" s="2">
        <f t="shared" si="366"/>
        <v>28.308333333333334</v>
      </c>
      <c r="W249" s="7">
        <f t="shared" si="403"/>
        <v>1</v>
      </c>
      <c r="X249" s="2">
        <f t="shared" si="367"/>
        <v>128.30680771381569</v>
      </c>
      <c r="Y249" s="2">
        <f t="shared" si="368"/>
        <v>156.6787016703328</v>
      </c>
      <c r="Z249" s="2">
        <f t="shared" si="393"/>
        <v>129.70432077987726</v>
      </c>
      <c r="AA249" s="2">
        <f t="shared" si="369"/>
        <v>577.3806347121706</v>
      </c>
      <c r="AB249" s="2">
        <f t="shared" si="370"/>
        <v>705.05415751649764</v>
      </c>
      <c r="AC249" s="2">
        <f t="shared" si="371"/>
        <v>583.66944350944766</v>
      </c>
      <c r="AD249" s="2">
        <f t="shared" si="372"/>
        <v>583.66944350944766</v>
      </c>
      <c r="AE249" s="2">
        <f t="shared" si="373"/>
        <v>705.05415751649764</v>
      </c>
      <c r="AF249" s="27">
        <f t="shared" si="394"/>
        <v>1</v>
      </c>
      <c r="AG249" s="28">
        <f t="shared" si="374"/>
        <v>30.916666666666668</v>
      </c>
      <c r="AH249" s="28">
        <f t="shared" si="375"/>
        <v>118.2269043177964</v>
      </c>
      <c r="AI249" s="28">
        <f t="shared" si="376"/>
        <v>144.67658911126566</v>
      </c>
      <c r="AJ249" s="28">
        <f t="shared" si="377"/>
        <v>144.36987562134192</v>
      </c>
      <c r="AK249" s="28">
        <f t="shared" si="378"/>
        <v>176.66825749889276</v>
      </c>
      <c r="AL249" s="28">
        <f t="shared" si="404"/>
        <v>146.25240123876546</v>
      </c>
      <c r="AM249" s="28">
        <f t="shared" si="379"/>
        <v>532.0210694300838</v>
      </c>
      <c r="AN249" s="28">
        <f t="shared" si="380"/>
        <v>651.04465100069547</v>
      </c>
      <c r="AO249" s="28">
        <f t="shared" si="381"/>
        <v>649.66444029603861</v>
      </c>
      <c r="AP249" s="28">
        <f t="shared" si="382"/>
        <v>795.00715874501736</v>
      </c>
      <c r="AQ249" s="28">
        <f t="shared" si="383"/>
        <v>658.13580557444459</v>
      </c>
      <c r="AR249" s="28">
        <f t="shared" si="395"/>
        <v>795.00715874501736</v>
      </c>
      <c r="AS249" s="27">
        <f t="shared" si="384"/>
        <v>795.00715874501736</v>
      </c>
      <c r="AT249" s="27">
        <f t="shared" si="396"/>
        <v>0</v>
      </c>
      <c r="AU249" s="2">
        <f t="shared" si="397"/>
        <v>441.07960856400695</v>
      </c>
      <c r="AV249" s="33">
        <f t="shared" si="398"/>
        <v>0.16881589285714288</v>
      </c>
      <c r="AW249" s="33">
        <f t="shared" si="399"/>
        <v>0.16881589285714288</v>
      </c>
      <c r="AX249" s="2">
        <f t="shared" si="400"/>
        <v>2.3920769440366945</v>
      </c>
      <c r="AY249" s="7">
        <v>2.2000000000000002</v>
      </c>
      <c r="AZ249" s="3">
        <f t="shared" si="401"/>
        <v>891.95342744696927</v>
      </c>
    </row>
    <row r="250" spans="1:52" ht="20.25" x14ac:dyDescent="0.3">
      <c r="A250" s="7">
        <v>10</v>
      </c>
      <c r="B250" s="7">
        <v>39</v>
      </c>
      <c r="C250" s="37">
        <v>32</v>
      </c>
      <c r="D250" s="37">
        <v>49</v>
      </c>
      <c r="E250" s="7">
        <v>4.75</v>
      </c>
      <c r="F250" s="2">
        <f t="shared" si="385"/>
        <v>4.875</v>
      </c>
      <c r="G250" s="2">
        <f t="shared" si="362"/>
        <v>5850</v>
      </c>
      <c r="H250" s="2">
        <v>1.4</v>
      </c>
      <c r="I250" s="7">
        <f t="shared" si="363"/>
        <v>8189.9999999999991</v>
      </c>
      <c r="J250" s="7">
        <v>1.2</v>
      </c>
      <c r="K250" s="4">
        <f t="shared" si="402"/>
        <v>1.3583333333333334</v>
      </c>
      <c r="L250" s="7">
        <v>0</v>
      </c>
      <c r="M250" s="2">
        <f t="shared" si="386"/>
        <v>1.7177914110429444</v>
      </c>
      <c r="N250" s="2">
        <f t="shared" si="387"/>
        <v>3.1901840490797544</v>
      </c>
      <c r="O250" s="28">
        <f t="shared" si="388"/>
        <v>2.1509202453987726</v>
      </c>
      <c r="P250" s="2">
        <f t="shared" si="389"/>
        <v>9.5128834355828218</v>
      </c>
      <c r="Q250" s="2">
        <f t="shared" si="364"/>
        <v>15.25</v>
      </c>
      <c r="R250" s="28">
        <f t="shared" si="390"/>
        <v>19.25</v>
      </c>
      <c r="S250" s="2">
        <f t="shared" si="391"/>
        <v>21.25</v>
      </c>
      <c r="T250" s="2">
        <f t="shared" si="392"/>
        <v>14.661666666666667</v>
      </c>
      <c r="U250" s="2">
        <f t="shared" si="365"/>
        <v>18.661666666666669</v>
      </c>
      <c r="V250" s="2">
        <f t="shared" si="366"/>
        <v>28.661666666666669</v>
      </c>
      <c r="W250" s="7">
        <f t="shared" si="403"/>
        <v>1</v>
      </c>
      <c r="X250" s="2">
        <f t="shared" si="367"/>
        <v>123.25057339066124</v>
      </c>
      <c r="Y250" s="2">
        <f t="shared" si="368"/>
        <v>151.30103126362627</v>
      </c>
      <c r="Z250" s="2">
        <f t="shared" si="393"/>
        <v>126.0958648738323</v>
      </c>
      <c r="AA250" s="2">
        <f t="shared" si="369"/>
        <v>600.84654527947362</v>
      </c>
      <c r="AB250" s="2">
        <f t="shared" si="370"/>
        <v>737.59252741017804</v>
      </c>
      <c r="AC250" s="2">
        <f t="shared" si="371"/>
        <v>614.71734125993248</v>
      </c>
      <c r="AD250" s="2">
        <f t="shared" si="372"/>
        <v>614.71734125993248</v>
      </c>
      <c r="AE250" s="2">
        <f t="shared" si="373"/>
        <v>737.59252741017804</v>
      </c>
      <c r="AF250" s="27">
        <f t="shared" si="394"/>
        <v>1</v>
      </c>
      <c r="AG250" s="28">
        <f t="shared" si="374"/>
        <v>31.25</v>
      </c>
      <c r="AH250" s="28">
        <f t="shared" si="375"/>
        <v>113.37985647409315</v>
      </c>
      <c r="AI250" s="28">
        <f t="shared" si="376"/>
        <v>139.68398317608273</v>
      </c>
      <c r="AJ250" s="28">
        <f t="shared" si="377"/>
        <v>139.18384910614969</v>
      </c>
      <c r="AK250" s="28">
        <f t="shared" si="378"/>
        <v>171.47450209877644</v>
      </c>
      <c r="AL250" s="28">
        <f t="shared" si="404"/>
        <v>142.90864685700993</v>
      </c>
      <c r="AM250" s="28">
        <f t="shared" si="379"/>
        <v>552.7268003112041</v>
      </c>
      <c r="AN250" s="28">
        <f t="shared" si="380"/>
        <v>680.95941798340334</v>
      </c>
      <c r="AO250" s="28">
        <f t="shared" si="381"/>
        <v>678.52126439247979</v>
      </c>
      <c r="AP250" s="28">
        <f t="shared" si="382"/>
        <v>835.93819773153518</v>
      </c>
      <c r="AQ250" s="28">
        <f t="shared" si="383"/>
        <v>696.67965342792343</v>
      </c>
      <c r="AR250" s="28">
        <f t="shared" si="395"/>
        <v>835.93819773153518</v>
      </c>
      <c r="AS250" s="27">
        <f t="shared" si="384"/>
        <v>835.93819773153518</v>
      </c>
      <c r="AT250" s="27">
        <f t="shared" si="396"/>
        <v>0</v>
      </c>
      <c r="AU250" s="2">
        <f t="shared" si="397"/>
        <v>517.65592949525819</v>
      </c>
      <c r="AV250" s="33">
        <f t="shared" si="398"/>
        <v>0.1705624553571429</v>
      </c>
      <c r="AW250" s="33">
        <f t="shared" si="399"/>
        <v>0.1705624553571429</v>
      </c>
      <c r="AX250" s="2">
        <f t="shared" si="400"/>
        <v>2.3952280051474921</v>
      </c>
      <c r="AY250" s="7">
        <v>2.2000000000000002</v>
      </c>
      <c r="AZ250" s="3">
        <f t="shared" si="401"/>
        <v>890.30654360426468</v>
      </c>
    </row>
    <row r="251" spans="1:52" ht="20.25" x14ac:dyDescent="0.3">
      <c r="A251" s="7">
        <v>10</v>
      </c>
      <c r="B251" s="7">
        <v>42</v>
      </c>
      <c r="C251" s="37">
        <v>34</v>
      </c>
      <c r="D251" s="37">
        <v>53</v>
      </c>
      <c r="E251" s="7">
        <v>5</v>
      </c>
      <c r="F251" s="2">
        <f t="shared" si="385"/>
        <v>5.25</v>
      </c>
      <c r="G251" s="2">
        <f t="shared" si="362"/>
        <v>6300</v>
      </c>
      <c r="H251" s="2">
        <v>1.4</v>
      </c>
      <c r="I251" s="7">
        <f t="shared" si="363"/>
        <v>8820</v>
      </c>
      <c r="J251" s="7">
        <v>1.2</v>
      </c>
      <c r="K251" s="4">
        <f t="shared" si="402"/>
        <v>1.3916666666666666</v>
      </c>
      <c r="L251" s="7">
        <v>0</v>
      </c>
      <c r="M251" s="2">
        <f t="shared" si="386"/>
        <v>1.6766467065868262</v>
      </c>
      <c r="N251" s="2">
        <f t="shared" si="387"/>
        <v>3.1137724550898205</v>
      </c>
      <c r="O251" s="28">
        <f t="shared" si="388"/>
        <v>2.0850299401197603</v>
      </c>
      <c r="P251" s="2">
        <f t="shared" si="389"/>
        <v>9.2706586826347301</v>
      </c>
      <c r="Q251" s="2">
        <f t="shared" si="364"/>
        <v>15.583333333333332</v>
      </c>
      <c r="R251" s="28">
        <f t="shared" si="390"/>
        <v>19.583333333333332</v>
      </c>
      <c r="S251" s="2">
        <f t="shared" si="391"/>
        <v>21.583333333333332</v>
      </c>
      <c r="T251" s="2">
        <f t="shared" si="392"/>
        <v>15.015000000000001</v>
      </c>
      <c r="U251" s="2">
        <f t="shared" si="365"/>
        <v>19.015000000000001</v>
      </c>
      <c r="V251" s="2">
        <f t="shared" si="366"/>
        <v>29.015000000000001</v>
      </c>
      <c r="W251" s="7">
        <f t="shared" si="403"/>
        <v>1</v>
      </c>
      <c r="X251" s="2">
        <f t="shared" si="367"/>
        <v>118.49154706297563</v>
      </c>
      <c r="Y251" s="2">
        <f t="shared" si="368"/>
        <v>146.19630712189218</v>
      </c>
      <c r="Z251" s="2">
        <f t="shared" si="393"/>
        <v>122.63660721355018</v>
      </c>
      <c r="AA251" s="2">
        <f t="shared" si="369"/>
        <v>622.08062208062199</v>
      </c>
      <c r="AB251" s="2">
        <f t="shared" si="370"/>
        <v>767.53061238993394</v>
      </c>
      <c r="AC251" s="2">
        <f t="shared" si="371"/>
        <v>643.84218787113844</v>
      </c>
      <c r="AD251" s="2">
        <f t="shared" si="372"/>
        <v>643.84218787113844</v>
      </c>
      <c r="AE251" s="2">
        <f t="shared" si="373"/>
        <v>767.53061238993394</v>
      </c>
      <c r="AF251" s="27">
        <f t="shared" si="394"/>
        <v>1</v>
      </c>
      <c r="AG251" s="28">
        <f t="shared" si="374"/>
        <v>31.583333333333336</v>
      </c>
      <c r="AH251" s="28">
        <f t="shared" si="375"/>
        <v>108.82734286989607</v>
      </c>
      <c r="AI251" s="28">
        <f t="shared" si="376"/>
        <v>134.95739089406635</v>
      </c>
      <c r="AJ251" s="28">
        <f t="shared" si="377"/>
        <v>134.272494838901</v>
      </c>
      <c r="AK251" s="28">
        <f t="shared" si="378"/>
        <v>166.51206483979803</v>
      </c>
      <c r="AL251" s="28">
        <f t="shared" si="404"/>
        <v>139.67845764428097</v>
      </c>
      <c r="AM251" s="28">
        <f t="shared" si="379"/>
        <v>571.34355006695432</v>
      </c>
      <c r="AN251" s="28">
        <f t="shared" si="380"/>
        <v>708.52630219384832</v>
      </c>
      <c r="AO251" s="28">
        <f t="shared" si="381"/>
        <v>704.93059790423024</v>
      </c>
      <c r="AP251" s="28">
        <f t="shared" si="382"/>
        <v>874.18834040893967</v>
      </c>
      <c r="AQ251" s="28">
        <f t="shared" si="383"/>
        <v>733.31190263247504</v>
      </c>
      <c r="AR251" s="28">
        <f t="shared" si="395"/>
        <v>874.18834040893967</v>
      </c>
      <c r="AS251" s="27">
        <f t="shared" si="384"/>
        <v>874.18834040893967</v>
      </c>
      <c r="AT251" s="27">
        <f t="shared" si="396"/>
        <v>0</v>
      </c>
      <c r="AU251" s="2">
        <f t="shared" si="397"/>
        <v>600.35835610100946</v>
      </c>
      <c r="AV251" s="33">
        <f t="shared" si="398"/>
        <v>0.17230901785714289</v>
      </c>
      <c r="AW251" s="33">
        <f t="shared" si="399"/>
        <v>0.17230901785714289</v>
      </c>
      <c r="AX251" s="2">
        <f t="shared" si="400"/>
        <v>2.3983873789365484</v>
      </c>
      <c r="AY251" s="7">
        <v>2.2000000000000002</v>
      </c>
      <c r="AZ251" s="3">
        <f t="shared" si="401"/>
        <v>889.31060288325943</v>
      </c>
    </row>
    <row r="252" spans="1:52" ht="20.25" x14ac:dyDescent="0.3">
      <c r="A252" s="7">
        <v>10</v>
      </c>
      <c r="B252" s="7">
        <v>48</v>
      </c>
      <c r="C252" s="37">
        <v>38</v>
      </c>
      <c r="D252" s="37">
        <v>60</v>
      </c>
      <c r="E252" s="7">
        <v>5.5</v>
      </c>
      <c r="F252" s="2">
        <f t="shared" si="385"/>
        <v>5.916666666666667</v>
      </c>
      <c r="G252" s="2">
        <f t="shared" si="362"/>
        <v>7100</v>
      </c>
      <c r="H252" s="2">
        <v>1.4</v>
      </c>
      <c r="I252" s="7">
        <f t="shared" si="363"/>
        <v>9940</v>
      </c>
      <c r="J252" s="7">
        <v>1.2</v>
      </c>
      <c r="K252" s="4">
        <f t="shared" si="402"/>
        <v>1.45</v>
      </c>
      <c r="L252" s="7">
        <v>0</v>
      </c>
      <c r="M252" s="2">
        <f t="shared" si="386"/>
        <v>1.6091954022988504</v>
      </c>
      <c r="N252" s="2">
        <f t="shared" si="387"/>
        <v>2.9885057471264367</v>
      </c>
      <c r="O252" s="28">
        <f t="shared" si="388"/>
        <v>1.9770114942528736</v>
      </c>
      <c r="P252" s="2">
        <f t="shared" si="389"/>
        <v>8.8735632183908031</v>
      </c>
      <c r="Q252" s="2">
        <f t="shared" si="364"/>
        <v>16.166666666666668</v>
      </c>
      <c r="R252" s="28">
        <f t="shared" si="390"/>
        <v>20.166666666666668</v>
      </c>
      <c r="S252" s="2">
        <f t="shared" si="391"/>
        <v>22.166666666666668</v>
      </c>
      <c r="T252" s="2">
        <f t="shared" si="392"/>
        <v>15.633333333333335</v>
      </c>
      <c r="U252" s="2">
        <f t="shared" si="365"/>
        <v>19.633333333333333</v>
      </c>
      <c r="V252" s="2">
        <f t="shared" si="366"/>
        <v>29.633333333333333</v>
      </c>
      <c r="W252" s="7">
        <f t="shared" si="403"/>
        <v>1</v>
      </c>
      <c r="X252" s="2">
        <f t="shared" si="367"/>
        <v>110.81007422607691</v>
      </c>
      <c r="Y252" s="2">
        <f t="shared" si="368"/>
        <v>137.86588712868758</v>
      </c>
      <c r="Z252" s="2">
        <f t="shared" si="393"/>
        <v>116.91771611255359</v>
      </c>
      <c r="AA252" s="2">
        <f t="shared" si="369"/>
        <v>655.62627250428841</v>
      </c>
      <c r="AB252" s="2">
        <f t="shared" si="370"/>
        <v>815.70649884473482</v>
      </c>
      <c r="AC252" s="2">
        <f t="shared" si="371"/>
        <v>691.76315366594213</v>
      </c>
      <c r="AD252" s="2">
        <f t="shared" si="372"/>
        <v>691.76315366594213</v>
      </c>
      <c r="AE252" s="2">
        <f t="shared" si="373"/>
        <v>815.70649884473482</v>
      </c>
      <c r="AF252" s="27">
        <f t="shared" si="394"/>
        <v>1</v>
      </c>
      <c r="AG252" s="28">
        <f t="shared" si="374"/>
        <v>32.166666666666671</v>
      </c>
      <c r="AH252" s="28">
        <f t="shared" si="375"/>
        <v>101.49958589578671</v>
      </c>
      <c r="AI252" s="28">
        <f t="shared" si="376"/>
        <v>127.26891081233357</v>
      </c>
      <c r="AJ252" s="28">
        <f t="shared" si="377"/>
        <v>126.28211424321934</v>
      </c>
      <c r="AK252" s="28">
        <f t="shared" si="378"/>
        <v>158.34337640859627</v>
      </c>
      <c r="AL252" s="28">
        <f t="shared" si="404"/>
        <v>134.28373266813151</v>
      </c>
      <c r="AM252" s="28">
        <f t="shared" si="379"/>
        <v>600.53921655007139</v>
      </c>
      <c r="AN252" s="28">
        <f t="shared" si="380"/>
        <v>753.00772230630696</v>
      </c>
      <c r="AO252" s="28">
        <f t="shared" si="381"/>
        <v>747.16917593904782</v>
      </c>
      <c r="AP252" s="28">
        <f t="shared" si="382"/>
        <v>936.86497708419461</v>
      </c>
      <c r="AQ252" s="28">
        <f t="shared" si="383"/>
        <v>794.51208495311141</v>
      </c>
      <c r="AR252" s="28">
        <f t="shared" si="395"/>
        <v>936.86497708419461</v>
      </c>
      <c r="AS252" s="27">
        <f t="shared" si="384"/>
        <v>936.86497708419461</v>
      </c>
      <c r="AT252" s="27">
        <f t="shared" si="396"/>
        <v>0</v>
      </c>
      <c r="AU252" s="2">
        <f t="shared" si="397"/>
        <v>784.14152633601236</v>
      </c>
      <c r="AV252" s="33">
        <f t="shared" si="398"/>
        <v>0.17541401785714289</v>
      </c>
      <c r="AW252" s="33">
        <f t="shared" si="399"/>
        <v>0.17541401785714289</v>
      </c>
      <c r="AX252" s="2">
        <f t="shared" si="400"/>
        <v>2.4040246710989774</v>
      </c>
      <c r="AY252" s="7">
        <v>2.2000000000000002</v>
      </c>
      <c r="AZ252" s="3">
        <f t="shared" si="401"/>
        <v>892.18231869755073</v>
      </c>
    </row>
    <row r="253" spans="1:52" ht="20.25" x14ac:dyDescent="0.3">
      <c r="A253" s="7">
        <v>10</v>
      </c>
      <c r="B253" s="7">
        <v>54</v>
      </c>
      <c r="C253" s="37">
        <v>43</v>
      </c>
      <c r="D253" s="37">
        <v>68</v>
      </c>
      <c r="E253" s="7">
        <v>6</v>
      </c>
      <c r="F253" s="2">
        <f t="shared" si="385"/>
        <v>6.666666666666667</v>
      </c>
      <c r="G253" s="2">
        <f t="shared" si="362"/>
        <v>8000</v>
      </c>
      <c r="H253" s="2">
        <v>1.4</v>
      </c>
      <c r="I253" s="7">
        <f t="shared" si="363"/>
        <v>11200</v>
      </c>
      <c r="J253" s="7">
        <v>1.2</v>
      </c>
      <c r="K253" s="4">
        <f t="shared" si="402"/>
        <v>1.5166666666666666</v>
      </c>
      <c r="L253" s="7">
        <v>0</v>
      </c>
      <c r="M253" s="2">
        <f t="shared" si="386"/>
        <v>1.5384615384615383</v>
      </c>
      <c r="N253" s="2">
        <f t="shared" si="387"/>
        <v>2.8571428571428572</v>
      </c>
      <c r="O253" s="28">
        <f t="shared" si="388"/>
        <v>1.8637362637362638</v>
      </c>
      <c r="P253" s="2">
        <f t="shared" si="389"/>
        <v>8.4571428571428573</v>
      </c>
      <c r="Q253" s="2">
        <f t="shared" si="364"/>
        <v>16.833333333333332</v>
      </c>
      <c r="R253" s="28">
        <f t="shared" si="390"/>
        <v>20.833333333333332</v>
      </c>
      <c r="S253" s="2">
        <f t="shared" si="391"/>
        <v>22.833333333333332</v>
      </c>
      <c r="T253" s="2">
        <f t="shared" si="392"/>
        <v>16.34</v>
      </c>
      <c r="U253" s="2">
        <f t="shared" si="365"/>
        <v>20.34</v>
      </c>
      <c r="V253" s="2">
        <f t="shared" si="366"/>
        <v>30.34</v>
      </c>
      <c r="W253" s="7">
        <f t="shared" si="403"/>
        <v>1</v>
      </c>
      <c r="X253" s="2">
        <f t="shared" si="367"/>
        <v>102.92238829972572</v>
      </c>
      <c r="Y253" s="2">
        <f t="shared" si="368"/>
        <v>129.19062076093277</v>
      </c>
      <c r="Z253" s="2">
        <f t="shared" si="393"/>
        <v>110.86037078559778</v>
      </c>
      <c r="AA253" s="2">
        <f t="shared" si="369"/>
        <v>686.14925533150483</v>
      </c>
      <c r="AB253" s="2">
        <f t="shared" si="370"/>
        <v>861.2708050728852</v>
      </c>
      <c r="AC253" s="2">
        <f t="shared" si="371"/>
        <v>739.06913857065194</v>
      </c>
      <c r="AD253" s="2">
        <f t="shared" si="372"/>
        <v>739.06913857065194</v>
      </c>
      <c r="AE253" s="2">
        <f t="shared" si="373"/>
        <v>861.2708050728852</v>
      </c>
      <c r="AF253" s="27">
        <f t="shared" si="394"/>
        <v>1</v>
      </c>
      <c r="AG253" s="28">
        <f t="shared" si="374"/>
        <v>32.833333333333336</v>
      </c>
      <c r="AH253" s="28">
        <f t="shared" si="375"/>
        <v>94.002447980416164</v>
      </c>
      <c r="AI253" s="28">
        <f t="shared" si="376"/>
        <v>119.29244667565501</v>
      </c>
      <c r="AJ253" s="28">
        <f t="shared" si="377"/>
        <v>117.99410029498524</v>
      </c>
      <c r="AK253" s="28">
        <f t="shared" si="378"/>
        <v>149.73870595810311</v>
      </c>
      <c r="AL253" s="28">
        <f t="shared" si="404"/>
        <v>128.49298475149658</v>
      </c>
      <c r="AM253" s="28">
        <f t="shared" si="379"/>
        <v>626.68298653610782</v>
      </c>
      <c r="AN253" s="28">
        <f t="shared" si="380"/>
        <v>795.28297783770017</v>
      </c>
      <c r="AO253" s="28">
        <f t="shared" si="381"/>
        <v>786.62733529990169</v>
      </c>
      <c r="AP253" s="28">
        <f t="shared" si="382"/>
        <v>998.25803972068741</v>
      </c>
      <c r="AQ253" s="28">
        <f t="shared" si="383"/>
        <v>856.61989834331052</v>
      </c>
      <c r="AR253" s="28">
        <f t="shared" si="395"/>
        <v>998.25803972068741</v>
      </c>
      <c r="AS253" s="27">
        <f t="shared" si="384"/>
        <v>998.25803972068741</v>
      </c>
      <c r="AT253" s="27">
        <f t="shared" si="396"/>
        <v>0</v>
      </c>
      <c r="AU253" s="2">
        <f t="shared" si="397"/>
        <v>992.42911926901559</v>
      </c>
      <c r="AV253" s="33">
        <f t="shared" si="398"/>
        <v>0.17890714285714288</v>
      </c>
      <c r="AW253" s="33">
        <f t="shared" si="399"/>
        <v>0.17890714285714288</v>
      </c>
      <c r="AX253" s="2">
        <f t="shared" si="400"/>
        <v>2.410398384973846</v>
      </c>
      <c r="AY253" s="7">
        <v>2.2000000000000002</v>
      </c>
      <c r="AZ253" s="3">
        <f t="shared" si="401"/>
        <v>892.63465828196627</v>
      </c>
    </row>
    <row r="254" spans="1:52" ht="20.25" x14ac:dyDescent="0.3">
      <c r="A254" s="7">
        <v>10</v>
      </c>
      <c r="B254" s="7">
        <v>60</v>
      </c>
      <c r="C254" s="37">
        <v>48</v>
      </c>
      <c r="D254" s="37">
        <v>76</v>
      </c>
      <c r="E254" s="7">
        <v>6.5</v>
      </c>
      <c r="F254" s="2">
        <f t="shared" si="385"/>
        <v>7.416666666666667</v>
      </c>
      <c r="G254" s="2">
        <f t="shared" si="362"/>
        <v>8900</v>
      </c>
      <c r="H254" s="2">
        <v>1.4</v>
      </c>
      <c r="I254" s="7">
        <f t="shared" si="363"/>
        <v>12460</v>
      </c>
      <c r="J254" s="7">
        <v>1.2</v>
      </c>
      <c r="K254" s="4">
        <f t="shared" si="402"/>
        <v>1.5833333333333333</v>
      </c>
      <c r="L254" s="7">
        <v>0</v>
      </c>
      <c r="M254" s="2">
        <f t="shared" si="386"/>
        <v>1.4736842105263157</v>
      </c>
      <c r="N254" s="2">
        <f t="shared" si="387"/>
        <v>2.736842105263158</v>
      </c>
      <c r="O254" s="28">
        <f t="shared" si="388"/>
        <v>1.76</v>
      </c>
      <c r="P254" s="2">
        <f t="shared" si="389"/>
        <v>8.0757894736842104</v>
      </c>
      <c r="Q254" s="2">
        <f t="shared" si="364"/>
        <v>17.5</v>
      </c>
      <c r="R254" s="28">
        <f t="shared" si="390"/>
        <v>21.5</v>
      </c>
      <c r="S254" s="2">
        <f t="shared" si="391"/>
        <v>23.5</v>
      </c>
      <c r="T254" s="2">
        <f t="shared" si="392"/>
        <v>17.046666666666663</v>
      </c>
      <c r="U254" s="2">
        <f t="shared" si="365"/>
        <v>21.046666666666663</v>
      </c>
      <c r="V254" s="2">
        <f t="shared" si="366"/>
        <v>31.046666666666663</v>
      </c>
      <c r="W254" s="7">
        <f t="shared" si="403"/>
        <v>1</v>
      </c>
      <c r="X254" s="2">
        <f t="shared" si="367"/>
        <v>95.857013288511325</v>
      </c>
      <c r="Y254" s="2">
        <f t="shared" si="368"/>
        <v>121.3109671853834</v>
      </c>
      <c r="Z254" s="2">
        <f t="shared" si="393"/>
        <v>105.26363881413933</v>
      </c>
      <c r="AA254" s="2">
        <f t="shared" si="369"/>
        <v>710.93951522312568</v>
      </c>
      <c r="AB254" s="2">
        <f t="shared" si="370"/>
        <v>899.72300662492694</v>
      </c>
      <c r="AC254" s="2">
        <f t="shared" si="371"/>
        <v>780.70532120486666</v>
      </c>
      <c r="AD254" s="2">
        <f t="shared" si="372"/>
        <v>780.70532120486666</v>
      </c>
      <c r="AE254" s="2">
        <f t="shared" si="373"/>
        <v>899.72300662492694</v>
      </c>
      <c r="AF254" s="27">
        <f t="shared" si="394"/>
        <v>1</v>
      </c>
      <c r="AG254" s="28">
        <f t="shared" si="374"/>
        <v>33.5</v>
      </c>
      <c r="AH254" s="28">
        <f t="shared" si="375"/>
        <v>87.311620631008367</v>
      </c>
      <c r="AI254" s="28">
        <f t="shared" si="376"/>
        <v>112.07163245174209</v>
      </c>
      <c r="AJ254" s="28">
        <f t="shared" si="377"/>
        <v>110.49642359908952</v>
      </c>
      <c r="AK254" s="28">
        <f t="shared" si="378"/>
        <v>141.83123029136863</v>
      </c>
      <c r="AL254" s="28">
        <f t="shared" si="404"/>
        <v>123.06942846429224</v>
      </c>
      <c r="AM254" s="28">
        <f t="shared" si="379"/>
        <v>647.5611863466454</v>
      </c>
      <c r="AN254" s="28">
        <f t="shared" si="380"/>
        <v>831.19794068375381</v>
      </c>
      <c r="AO254" s="28">
        <f t="shared" si="381"/>
        <v>819.5151416932473</v>
      </c>
      <c r="AP254" s="28">
        <f t="shared" si="382"/>
        <v>1051.9149579943173</v>
      </c>
      <c r="AQ254" s="28">
        <f t="shared" si="383"/>
        <v>912.76492777683416</v>
      </c>
      <c r="AR254" s="28">
        <f t="shared" si="395"/>
        <v>1051.9149579943173</v>
      </c>
      <c r="AS254" s="27">
        <f t="shared" si="384"/>
        <v>1051.9149579943173</v>
      </c>
      <c r="AT254" s="27">
        <f t="shared" si="396"/>
        <v>0</v>
      </c>
      <c r="AU254" s="2">
        <f t="shared" si="397"/>
        <v>1225.2211349000193</v>
      </c>
      <c r="AV254" s="33">
        <f t="shared" si="398"/>
        <v>0.18240026785714289</v>
      </c>
      <c r="AW254" s="33">
        <f t="shared" si="399"/>
        <v>0.18240026785714289</v>
      </c>
      <c r="AX254" s="2">
        <f t="shared" si="400"/>
        <v>2.4168059855397162</v>
      </c>
      <c r="AY254" s="7">
        <v>2.2000000000000002</v>
      </c>
      <c r="AZ254" s="3">
        <f t="shared" si="401"/>
        <v>894.08268708772857</v>
      </c>
    </row>
    <row r="255" spans="1:52" ht="20.25" x14ac:dyDescent="0.3">
      <c r="A255" s="7">
        <v>10</v>
      </c>
      <c r="B255" s="7">
        <v>66</v>
      </c>
      <c r="C255" s="37">
        <v>53</v>
      </c>
      <c r="D255" s="37">
        <v>83</v>
      </c>
      <c r="E255" s="7">
        <v>7</v>
      </c>
      <c r="F255" s="2">
        <f t="shared" si="385"/>
        <v>8.0833333333333339</v>
      </c>
      <c r="G255" s="2">
        <f t="shared" si="362"/>
        <v>9700</v>
      </c>
      <c r="H255" s="2">
        <v>1.4</v>
      </c>
      <c r="I255" s="7">
        <f t="shared" si="363"/>
        <v>13580</v>
      </c>
      <c r="J255" s="7">
        <v>1.2</v>
      </c>
      <c r="K255" s="4">
        <f t="shared" si="402"/>
        <v>1.6416666666666666</v>
      </c>
      <c r="L255" s="7">
        <v>0</v>
      </c>
      <c r="M255" s="2">
        <f t="shared" si="386"/>
        <v>1.4213197969543145</v>
      </c>
      <c r="N255" s="2">
        <f t="shared" si="387"/>
        <v>2.6395939086294415</v>
      </c>
      <c r="O255" s="28">
        <f t="shared" si="388"/>
        <v>1.6761421319796954</v>
      </c>
      <c r="P255" s="2">
        <f t="shared" si="389"/>
        <v>7.7675126903553302</v>
      </c>
      <c r="Q255" s="2">
        <f t="shared" si="364"/>
        <v>18.083333333333332</v>
      </c>
      <c r="R255" s="28">
        <f t="shared" si="390"/>
        <v>22.083333333333332</v>
      </c>
      <c r="S255" s="2">
        <f t="shared" si="391"/>
        <v>24.083333333333332</v>
      </c>
      <c r="T255" s="2">
        <f t="shared" si="392"/>
        <v>17.664999999999996</v>
      </c>
      <c r="U255" s="2">
        <f t="shared" si="365"/>
        <v>21.664999999999996</v>
      </c>
      <c r="V255" s="2">
        <f t="shared" si="366"/>
        <v>31.664999999999996</v>
      </c>
      <c r="W255" s="7">
        <f t="shared" si="403"/>
        <v>1</v>
      </c>
      <c r="X255" s="2">
        <f t="shared" si="367"/>
        <v>90.261175647895257</v>
      </c>
      <c r="Y255" s="2">
        <f t="shared" si="368"/>
        <v>114.99420636828336</v>
      </c>
      <c r="Z255" s="2">
        <f t="shared" si="393"/>
        <v>100.70826892910591</v>
      </c>
      <c r="AA255" s="2">
        <f t="shared" si="369"/>
        <v>729.61116982048668</v>
      </c>
      <c r="AB255" s="2">
        <f t="shared" si="370"/>
        <v>929.53650147695726</v>
      </c>
      <c r="AC255" s="2">
        <f t="shared" si="371"/>
        <v>814.05850717693954</v>
      </c>
      <c r="AD255" s="2">
        <f t="shared" si="372"/>
        <v>814.05850717693954</v>
      </c>
      <c r="AE255" s="2">
        <f t="shared" si="373"/>
        <v>929.53650147695726</v>
      </c>
      <c r="AF255" s="27">
        <f t="shared" si="394"/>
        <v>1</v>
      </c>
      <c r="AG255" s="28">
        <f t="shared" si="374"/>
        <v>34.083333333333329</v>
      </c>
      <c r="AH255" s="28">
        <f t="shared" si="375"/>
        <v>82.029810573087204</v>
      </c>
      <c r="AI255" s="28">
        <f t="shared" si="376"/>
        <v>106.29779854214235</v>
      </c>
      <c r="AJ255" s="28">
        <f t="shared" si="377"/>
        <v>104.50731333469777</v>
      </c>
      <c r="AK255" s="28">
        <f t="shared" si="378"/>
        <v>135.42512485914381</v>
      </c>
      <c r="AL255" s="28">
        <f t="shared" si="404"/>
        <v>118.60101760599679</v>
      </c>
      <c r="AM255" s="28">
        <f t="shared" si="379"/>
        <v>663.07430213245493</v>
      </c>
      <c r="AN255" s="28">
        <f t="shared" si="380"/>
        <v>859.24053821565064</v>
      </c>
      <c r="AO255" s="28">
        <f t="shared" si="381"/>
        <v>844.76744945547375</v>
      </c>
      <c r="AP255" s="28">
        <f t="shared" si="382"/>
        <v>1094.6864259447459</v>
      </c>
      <c r="AQ255" s="28">
        <f t="shared" si="383"/>
        <v>958.69155898180747</v>
      </c>
      <c r="AR255" s="28">
        <f t="shared" si="395"/>
        <v>1094.6864259447459</v>
      </c>
      <c r="AS255" s="27">
        <f t="shared" si="384"/>
        <v>1094.6864259447459</v>
      </c>
      <c r="AT255" s="27">
        <f t="shared" si="396"/>
        <v>0</v>
      </c>
      <c r="AU255" s="2">
        <f t="shared" si="397"/>
        <v>1482.5175732290234</v>
      </c>
      <c r="AV255" s="33">
        <f t="shared" si="398"/>
        <v>0.18550526785714286</v>
      </c>
      <c r="AW255" s="33">
        <f t="shared" si="399"/>
        <v>0.18550526785714286</v>
      </c>
      <c r="AX255" s="2">
        <f t="shared" si="400"/>
        <v>2.4225302975602241</v>
      </c>
      <c r="AY255" s="7">
        <v>2.2000000000000002</v>
      </c>
      <c r="AZ255" s="3">
        <f t="shared" si="401"/>
        <v>898.94165050258425</v>
      </c>
    </row>
    <row r="256" spans="1:52" ht="20.25" x14ac:dyDescent="0.3">
      <c r="A256" s="7">
        <v>10</v>
      </c>
      <c r="B256" s="7">
        <v>72</v>
      </c>
      <c r="C256" s="37">
        <v>58</v>
      </c>
      <c r="D256" s="37">
        <v>91</v>
      </c>
      <c r="E256" s="7">
        <v>7.5</v>
      </c>
      <c r="F256" s="2">
        <f t="shared" si="385"/>
        <v>8.8333333333333339</v>
      </c>
      <c r="G256" s="2">
        <f t="shared" si="362"/>
        <v>10600</v>
      </c>
      <c r="H256" s="2">
        <v>1.4</v>
      </c>
      <c r="I256" s="7">
        <f t="shared" si="363"/>
        <v>14839.999999999998</v>
      </c>
      <c r="J256" s="7">
        <v>1.2</v>
      </c>
      <c r="K256" s="4">
        <f t="shared" si="402"/>
        <v>1.7083333333333335</v>
      </c>
      <c r="L256" s="7">
        <v>0</v>
      </c>
      <c r="M256" s="2">
        <f t="shared" si="386"/>
        <v>1.365853658536585</v>
      </c>
      <c r="N256" s="2">
        <f t="shared" si="387"/>
        <v>2.5365853658536581</v>
      </c>
      <c r="O256" s="28">
        <f t="shared" si="388"/>
        <v>1.5873170731707313</v>
      </c>
      <c r="P256" s="2">
        <f t="shared" si="389"/>
        <v>7.4409756097560962</v>
      </c>
      <c r="Q256" s="2">
        <f t="shared" si="364"/>
        <v>18.750000000000004</v>
      </c>
      <c r="R256" s="28">
        <f t="shared" si="390"/>
        <v>22.750000000000004</v>
      </c>
      <c r="S256" s="2">
        <f t="shared" si="391"/>
        <v>24.750000000000004</v>
      </c>
      <c r="T256" s="2">
        <f t="shared" si="392"/>
        <v>18.371666666666666</v>
      </c>
      <c r="U256" s="2">
        <f t="shared" si="365"/>
        <v>22.371666666666666</v>
      </c>
      <c r="V256" s="2">
        <f t="shared" si="366"/>
        <v>32.37166666666667</v>
      </c>
      <c r="W256" s="7">
        <f t="shared" si="403"/>
        <v>1</v>
      </c>
      <c r="X256" s="2">
        <f t="shared" si="367"/>
        <v>84.451518725309882</v>
      </c>
      <c r="Y256" s="2">
        <f t="shared" si="368"/>
        <v>108.36217347429445</v>
      </c>
      <c r="Z256" s="2">
        <f t="shared" si="393"/>
        <v>95.856365227729043</v>
      </c>
      <c r="AA256" s="2">
        <f t="shared" si="369"/>
        <v>745.98841540690398</v>
      </c>
      <c r="AB256" s="2">
        <f t="shared" si="370"/>
        <v>957.19919902293441</v>
      </c>
      <c r="AC256" s="2">
        <f t="shared" si="371"/>
        <v>846.73122617827323</v>
      </c>
      <c r="AD256" s="2">
        <f t="shared" si="372"/>
        <v>846.73122617827323</v>
      </c>
      <c r="AE256" s="2">
        <f t="shared" si="373"/>
        <v>957.19919902293441</v>
      </c>
      <c r="AF256" s="27">
        <f t="shared" si="394"/>
        <v>1</v>
      </c>
      <c r="AG256" s="28">
        <f t="shared" si="374"/>
        <v>34.75</v>
      </c>
      <c r="AH256" s="28">
        <f t="shared" si="375"/>
        <v>76.563190053165542</v>
      </c>
      <c r="AI256" s="28">
        <f t="shared" si="376"/>
        <v>100.24820568112327</v>
      </c>
      <c r="AJ256" s="28">
        <f t="shared" si="377"/>
        <v>98.240431995926286</v>
      </c>
      <c r="AK256" s="28">
        <f t="shared" si="378"/>
        <v>128.63135700186035</v>
      </c>
      <c r="AL256" s="28">
        <f t="shared" si="404"/>
        <v>113.78633282428271</v>
      </c>
      <c r="AM256" s="28">
        <f t="shared" si="379"/>
        <v>676.30817880296229</v>
      </c>
      <c r="AN256" s="28">
        <f t="shared" si="380"/>
        <v>885.52581684992219</v>
      </c>
      <c r="AO256" s="28">
        <f t="shared" si="381"/>
        <v>867.79048263068228</v>
      </c>
      <c r="AP256" s="28">
        <f t="shared" si="382"/>
        <v>1136.2436535164331</v>
      </c>
      <c r="AQ256" s="28">
        <f t="shared" si="383"/>
        <v>1005.1126066144973</v>
      </c>
      <c r="AR256" s="28">
        <f t="shared" si="395"/>
        <v>1136.2436535164331</v>
      </c>
      <c r="AS256" s="27">
        <f t="shared" si="384"/>
        <v>1136.2436535164331</v>
      </c>
      <c r="AT256" s="27">
        <f t="shared" si="396"/>
        <v>0</v>
      </c>
      <c r="AU256" s="2">
        <f t="shared" si="397"/>
        <v>1764.3184342560278</v>
      </c>
      <c r="AV256" s="33">
        <f t="shared" si="398"/>
        <v>0.1889983928571429</v>
      </c>
      <c r="AW256" s="33">
        <f t="shared" si="399"/>
        <v>0.1889983928571429</v>
      </c>
      <c r="AX256" s="2">
        <f t="shared" si="400"/>
        <v>2.4290026479603406</v>
      </c>
      <c r="AY256" s="7">
        <v>2.2000000000000002</v>
      </c>
      <c r="AZ256" s="3">
        <f t="shared" si="401"/>
        <v>901.43189210087553</v>
      </c>
    </row>
    <row r="257" spans="1:52" ht="20.25" x14ac:dyDescent="0.3">
      <c r="A257" s="7">
        <v>10</v>
      </c>
      <c r="B257" s="7">
        <v>78</v>
      </c>
      <c r="C257" s="37">
        <v>63</v>
      </c>
      <c r="D257" s="37">
        <v>98</v>
      </c>
      <c r="E257" s="7">
        <v>8</v>
      </c>
      <c r="F257" s="2">
        <f t="shared" si="385"/>
        <v>9.5</v>
      </c>
      <c r="G257" s="2">
        <f t="shared" si="362"/>
        <v>11400</v>
      </c>
      <c r="H257" s="2">
        <v>1.4</v>
      </c>
      <c r="I257" s="7">
        <f t="shared" si="363"/>
        <v>15959.999999999998</v>
      </c>
      <c r="J257" s="7">
        <v>1.2</v>
      </c>
      <c r="K257" s="4">
        <v>1.75</v>
      </c>
      <c r="L257" s="7">
        <v>0</v>
      </c>
      <c r="M257" s="2">
        <f t="shared" si="386"/>
        <v>1.3333333333333333</v>
      </c>
      <c r="N257" s="2">
        <f t="shared" si="387"/>
        <v>2.4761904761904758</v>
      </c>
      <c r="O257" s="28">
        <f t="shared" si="388"/>
        <v>1.5295238095238095</v>
      </c>
      <c r="P257" s="2">
        <f t="shared" si="389"/>
        <v>7.2438095238095235</v>
      </c>
      <c r="Q257" s="2">
        <f t="shared" si="364"/>
        <v>19.166666666666668</v>
      </c>
      <c r="R257" s="28">
        <f t="shared" si="390"/>
        <v>23.166666666666668</v>
      </c>
      <c r="S257" s="2">
        <f t="shared" si="391"/>
        <v>25.166666666666668</v>
      </c>
      <c r="T257" s="2">
        <f t="shared" si="392"/>
        <v>18.823333333333331</v>
      </c>
      <c r="U257" s="2">
        <f t="shared" si="365"/>
        <v>22.823333333333331</v>
      </c>
      <c r="V257" s="2">
        <f t="shared" si="366"/>
        <v>32.823333333333331</v>
      </c>
      <c r="W257" s="7">
        <f t="shared" si="403"/>
        <v>1</v>
      </c>
      <c r="X257" s="2">
        <f t="shared" si="367"/>
        <v>81.060447028663177</v>
      </c>
      <c r="Y257" s="2">
        <f t="shared" si="368"/>
        <v>104.45914825171174</v>
      </c>
      <c r="Z257" s="2">
        <f t="shared" si="393"/>
        <v>92.972142656821561</v>
      </c>
      <c r="AA257" s="2">
        <f t="shared" si="369"/>
        <v>770.07424677230017</v>
      </c>
      <c r="AB257" s="2">
        <f t="shared" si="370"/>
        <v>992.36190839126152</v>
      </c>
      <c r="AC257" s="2">
        <f t="shared" si="371"/>
        <v>883.23535523980479</v>
      </c>
      <c r="AD257" s="2">
        <f t="shared" si="372"/>
        <v>883.23535523980479</v>
      </c>
      <c r="AE257" s="2">
        <f t="shared" si="373"/>
        <v>992.36190839126152</v>
      </c>
      <c r="AF257" s="27">
        <f t="shared" si="394"/>
        <v>1</v>
      </c>
      <c r="AG257" s="28">
        <f t="shared" si="374"/>
        <v>35.166666666666671</v>
      </c>
      <c r="AH257" s="28">
        <f t="shared" si="375"/>
        <v>73.382059360480454</v>
      </c>
      <c r="AI257" s="28">
        <f t="shared" si="376"/>
        <v>96.683471574471881</v>
      </c>
      <c r="AJ257" s="28">
        <f t="shared" si="377"/>
        <v>94.564336846573582</v>
      </c>
      <c r="AK257" s="28">
        <f t="shared" si="378"/>
        <v>124.59187508695474</v>
      </c>
      <c r="AL257" s="28">
        <f t="shared" si="404"/>
        <v>110.89094424312839</v>
      </c>
      <c r="AM257" s="28">
        <f t="shared" si="379"/>
        <v>697.12956392456431</v>
      </c>
      <c r="AN257" s="28">
        <f t="shared" si="380"/>
        <v>918.49297995748282</v>
      </c>
      <c r="AO257" s="28">
        <f t="shared" si="381"/>
        <v>898.36120004244901</v>
      </c>
      <c r="AP257" s="28">
        <f t="shared" si="382"/>
        <v>1183.6228133260702</v>
      </c>
      <c r="AQ257" s="28">
        <f t="shared" si="383"/>
        <v>1053.4639703097196</v>
      </c>
      <c r="AR257" s="28">
        <f t="shared" si="395"/>
        <v>1183.6228133260702</v>
      </c>
      <c r="AS257" s="27">
        <f t="shared" si="384"/>
        <v>1183.6228133260702</v>
      </c>
      <c r="AT257" s="27">
        <f t="shared" si="396"/>
        <v>0</v>
      </c>
      <c r="AU257" s="2">
        <f t="shared" si="397"/>
        <v>2070.6237179810328</v>
      </c>
      <c r="AV257" s="33">
        <f t="shared" si="398"/>
        <v>0.1921033928571429</v>
      </c>
      <c r="AW257" s="33">
        <f t="shared" si="399"/>
        <v>0.1921033928571429</v>
      </c>
      <c r="AX257" s="2">
        <f t="shared" si="400"/>
        <v>2.4347849515556148</v>
      </c>
      <c r="AY257" s="7">
        <v>2.2000000000000002</v>
      </c>
      <c r="AZ257" s="3">
        <f t="shared" si="401"/>
        <v>906.78705495552504</v>
      </c>
    </row>
    <row r="258" spans="1:52" ht="20.25" x14ac:dyDescent="0.3">
      <c r="A258" s="7">
        <v>10</v>
      </c>
      <c r="B258" s="7">
        <v>84</v>
      </c>
      <c r="C258" s="37">
        <v>68</v>
      </c>
      <c r="D258" s="37">
        <v>106</v>
      </c>
      <c r="E258" s="7">
        <v>8.5</v>
      </c>
      <c r="F258" s="2">
        <f t="shared" si="385"/>
        <v>10.25</v>
      </c>
      <c r="G258" s="2">
        <f t="shared" si="362"/>
        <v>12300</v>
      </c>
      <c r="H258" s="2">
        <v>1.4</v>
      </c>
      <c r="I258" s="7">
        <f t="shared" si="363"/>
        <v>17220</v>
      </c>
      <c r="J258" s="7">
        <v>1.2</v>
      </c>
      <c r="K258" s="4">
        <v>1.75</v>
      </c>
      <c r="L258" s="7">
        <v>0</v>
      </c>
      <c r="M258" s="2">
        <f t="shared" si="386"/>
        <v>1.3333333333333333</v>
      </c>
      <c r="N258" s="2">
        <f t="shared" si="387"/>
        <v>2.4761904761904758</v>
      </c>
      <c r="O258" s="28">
        <f t="shared" si="388"/>
        <v>1.5066666666666666</v>
      </c>
      <c r="P258" s="2">
        <f t="shared" si="389"/>
        <v>7.2209523809523812</v>
      </c>
      <c r="Q258" s="2">
        <f t="shared" si="364"/>
        <v>19.166666666666668</v>
      </c>
      <c r="R258" s="28">
        <f t="shared" si="390"/>
        <v>23.166666666666668</v>
      </c>
      <c r="S258" s="2">
        <f t="shared" si="391"/>
        <v>25.166666666666668</v>
      </c>
      <c r="T258" s="2">
        <f t="shared" si="392"/>
        <v>18.863333333333333</v>
      </c>
      <c r="U258" s="2">
        <f t="shared" si="365"/>
        <v>22.863333333333333</v>
      </c>
      <c r="V258" s="2">
        <f t="shared" si="366"/>
        <v>32.86333333333333</v>
      </c>
      <c r="W258" s="7">
        <f t="shared" si="403"/>
        <v>1</v>
      </c>
      <c r="X258" s="2">
        <f t="shared" si="367"/>
        <v>80.888557054402</v>
      </c>
      <c r="Y258" s="2">
        <f t="shared" si="368"/>
        <v>104.2763942381499</v>
      </c>
      <c r="Z258" s="2">
        <f t="shared" si="393"/>
        <v>92.858980499211057</v>
      </c>
      <c r="AA258" s="2">
        <f t="shared" si="369"/>
        <v>829.10770980762049</v>
      </c>
      <c r="AB258" s="2">
        <f t="shared" si="370"/>
        <v>1068.8330409410364</v>
      </c>
      <c r="AC258" s="2">
        <f t="shared" si="371"/>
        <v>951.80455011691333</v>
      </c>
      <c r="AD258" s="2">
        <f t="shared" si="372"/>
        <v>951.80455011691333</v>
      </c>
      <c r="AE258" s="2">
        <f t="shared" si="373"/>
        <v>1068.8330409410364</v>
      </c>
      <c r="AF258" s="27">
        <f t="shared" si="394"/>
        <v>1</v>
      </c>
      <c r="AG258" s="28">
        <f t="shared" si="374"/>
        <v>35.166666666666671</v>
      </c>
      <c r="AH258" s="28">
        <f t="shared" si="375"/>
        <v>73.226451530064153</v>
      </c>
      <c r="AI258" s="28">
        <f t="shared" si="376"/>
        <v>96.478452726814382</v>
      </c>
      <c r="AJ258" s="28">
        <f t="shared" si="377"/>
        <v>94.398894064512206</v>
      </c>
      <c r="AK258" s="28">
        <f t="shared" si="378"/>
        <v>124.37389834092127</v>
      </c>
      <c r="AL258" s="28">
        <f t="shared" si="404"/>
        <v>110.75597200142866</v>
      </c>
      <c r="AM258" s="28">
        <f t="shared" si="379"/>
        <v>750.57112818315761</v>
      </c>
      <c r="AN258" s="28">
        <f t="shared" si="380"/>
        <v>988.90414044984743</v>
      </c>
      <c r="AO258" s="28">
        <f t="shared" si="381"/>
        <v>967.58866416125011</v>
      </c>
      <c r="AP258" s="28">
        <f t="shared" si="382"/>
        <v>1274.8324579944431</v>
      </c>
      <c r="AQ258" s="28">
        <f t="shared" si="383"/>
        <v>1135.2487130146437</v>
      </c>
      <c r="AR258" s="28">
        <f t="shared" si="395"/>
        <v>1274.8324579944431</v>
      </c>
      <c r="AS258" s="27">
        <f t="shared" si="384"/>
        <v>1274.8324579944431</v>
      </c>
      <c r="AT258" s="27">
        <f t="shared" si="396"/>
        <v>1274.8324579944431</v>
      </c>
      <c r="AU258" s="2">
        <f t="shared" si="397"/>
        <v>2401.4334244040379</v>
      </c>
      <c r="AV258" s="33">
        <f t="shared" si="398"/>
        <v>0.19559651785714288</v>
      </c>
      <c r="AW258" s="33">
        <f t="shared" si="399"/>
        <v>0.19559651785714288</v>
      </c>
      <c r="AX258" s="2">
        <f t="shared" si="400"/>
        <v>2.4413230382337794</v>
      </c>
      <c r="AY258" s="7">
        <v>2.2000000000000002</v>
      </c>
      <c r="AZ258" s="3">
        <f t="shared" si="401"/>
        <v>975.47347544070294</v>
      </c>
    </row>
    <row r="259" spans="1:52" ht="20.25" x14ac:dyDescent="0.3">
      <c r="A259" s="7">
        <v>10</v>
      </c>
      <c r="B259" s="7">
        <v>90</v>
      </c>
      <c r="C259" s="37">
        <v>72</v>
      </c>
      <c r="D259" s="37">
        <v>113</v>
      </c>
      <c r="E259" s="7">
        <v>9</v>
      </c>
      <c r="F259" s="2">
        <f t="shared" si="385"/>
        <v>10.916666666666666</v>
      </c>
      <c r="G259" s="2">
        <f t="shared" si="362"/>
        <v>13100</v>
      </c>
      <c r="H259" s="2">
        <v>1.4</v>
      </c>
      <c r="I259" s="7">
        <f t="shared" si="363"/>
        <v>18340</v>
      </c>
      <c r="J259" s="7">
        <v>1.2</v>
      </c>
      <c r="K259" s="4">
        <v>1.75</v>
      </c>
      <c r="L259" s="7">
        <v>0</v>
      </c>
      <c r="M259" s="2">
        <f t="shared" si="386"/>
        <v>1.3333333333333333</v>
      </c>
      <c r="N259" s="2">
        <f t="shared" si="387"/>
        <v>2.4761904761904758</v>
      </c>
      <c r="O259" s="28">
        <f t="shared" si="388"/>
        <v>1.4866666666666666</v>
      </c>
      <c r="P259" s="2">
        <f t="shared" si="389"/>
        <v>7.2009523809523808</v>
      </c>
      <c r="Q259" s="2">
        <f t="shared" si="364"/>
        <v>19.166666666666668</v>
      </c>
      <c r="R259" s="28">
        <f t="shared" si="390"/>
        <v>23.166666666666668</v>
      </c>
      <c r="S259" s="2">
        <f t="shared" si="391"/>
        <v>25.166666666666668</v>
      </c>
      <c r="T259" s="2">
        <f t="shared" si="392"/>
        <v>18.898333333333333</v>
      </c>
      <c r="U259" s="2">
        <f t="shared" si="365"/>
        <v>22.898333333333333</v>
      </c>
      <c r="V259" s="2">
        <f t="shared" si="366"/>
        <v>32.898333333333333</v>
      </c>
      <c r="W259" s="7">
        <f t="shared" si="403"/>
        <v>1</v>
      </c>
      <c r="X259" s="2">
        <f t="shared" si="367"/>
        <v>80.738750219747942</v>
      </c>
      <c r="Y259" s="2">
        <f t="shared" si="368"/>
        <v>104.11700823633016</v>
      </c>
      <c r="Z259" s="2">
        <f t="shared" si="393"/>
        <v>92.760189345126079</v>
      </c>
      <c r="AA259" s="2">
        <f t="shared" si="369"/>
        <v>881.39802323224831</v>
      </c>
      <c r="AB259" s="2">
        <f t="shared" si="370"/>
        <v>1136.6106732466042</v>
      </c>
      <c r="AC259" s="2">
        <f t="shared" si="371"/>
        <v>1012.6320670176264</v>
      </c>
      <c r="AD259" s="2">
        <f t="shared" si="372"/>
        <v>1012.6320670176264</v>
      </c>
      <c r="AE259" s="2">
        <f t="shared" si="373"/>
        <v>1136.6106732466042</v>
      </c>
      <c r="AF259" s="27">
        <f t="shared" si="394"/>
        <v>1</v>
      </c>
      <c r="AG259" s="28">
        <f t="shared" si="374"/>
        <v>35.166666666666671</v>
      </c>
      <c r="AH259" s="28">
        <f t="shared" si="375"/>
        <v>73.090835031066774</v>
      </c>
      <c r="AI259" s="28">
        <f t="shared" si="376"/>
        <v>96.299773168893651</v>
      </c>
      <c r="AJ259" s="28">
        <f t="shared" si="377"/>
        <v>94.254605777493154</v>
      </c>
      <c r="AK259" s="28">
        <f t="shared" si="378"/>
        <v>124.18379339404309</v>
      </c>
      <c r="AL259" s="28">
        <f t="shared" si="404"/>
        <v>110.63814053012668</v>
      </c>
      <c r="AM259" s="28">
        <f t="shared" si="379"/>
        <v>797.90828242247892</v>
      </c>
      <c r="AN259" s="28">
        <f t="shared" si="380"/>
        <v>1051.2725237604222</v>
      </c>
      <c r="AO259" s="28">
        <f t="shared" si="381"/>
        <v>1028.9461130709669</v>
      </c>
      <c r="AP259" s="28">
        <f t="shared" si="382"/>
        <v>1355.6730778849703</v>
      </c>
      <c r="AQ259" s="28">
        <f t="shared" si="383"/>
        <v>1207.7997007872161</v>
      </c>
      <c r="AR259" s="28">
        <f t="shared" si="395"/>
        <v>1355.6730778849703</v>
      </c>
      <c r="AS259" s="27">
        <f t="shared" si="384"/>
        <v>1355.6730778849703</v>
      </c>
      <c r="AT259" s="27">
        <f t="shared" si="396"/>
        <v>1355.6730778849703</v>
      </c>
      <c r="AU259" s="2">
        <f t="shared" si="397"/>
        <v>2756.7475535250433</v>
      </c>
      <c r="AV259" s="33">
        <f t="shared" si="398"/>
        <v>0.19870151785714288</v>
      </c>
      <c r="AW259" s="33">
        <f t="shared" si="399"/>
        <v>0.19870151785714288</v>
      </c>
      <c r="AX259" s="2">
        <f t="shared" si="400"/>
        <v>2.4471642191361345</v>
      </c>
      <c r="AY259" s="7">
        <v>2.2000000000000002</v>
      </c>
      <c r="AZ259" s="3">
        <f t="shared" si="401"/>
        <v>980.93211607954026</v>
      </c>
    </row>
    <row r="260" spans="1:52" ht="20.25" x14ac:dyDescent="0.3">
      <c r="A260" s="7">
        <v>10</v>
      </c>
      <c r="B260" s="7">
        <v>96</v>
      </c>
      <c r="C260" s="37">
        <v>77</v>
      </c>
      <c r="D260" s="37">
        <v>121</v>
      </c>
      <c r="E260" s="7">
        <v>9.5</v>
      </c>
      <c r="F260" s="2">
        <f t="shared" si="385"/>
        <v>11.666666666666666</v>
      </c>
      <c r="G260" s="2">
        <f t="shared" si="362"/>
        <v>14000</v>
      </c>
      <c r="H260" s="2">
        <v>1.4</v>
      </c>
      <c r="I260" s="7">
        <f t="shared" si="363"/>
        <v>19600</v>
      </c>
      <c r="J260" s="7">
        <v>1.2</v>
      </c>
      <c r="K260" s="4">
        <v>1.75</v>
      </c>
      <c r="L260" s="7">
        <v>0</v>
      </c>
      <c r="M260" s="2">
        <f t="shared" si="386"/>
        <v>1.3333333333333333</v>
      </c>
      <c r="N260" s="2">
        <f t="shared" si="387"/>
        <v>2.4761904761904758</v>
      </c>
      <c r="O260" s="28">
        <f t="shared" si="388"/>
        <v>1.4638095238095237</v>
      </c>
      <c r="P260" s="2">
        <f t="shared" si="389"/>
        <v>7.1780952380952376</v>
      </c>
      <c r="Q260" s="2">
        <f t="shared" si="364"/>
        <v>19.166666666666668</v>
      </c>
      <c r="R260" s="28">
        <f t="shared" si="390"/>
        <v>23.166666666666668</v>
      </c>
      <c r="S260" s="2">
        <f t="shared" si="391"/>
        <v>25.166666666666668</v>
      </c>
      <c r="T260" s="2">
        <f t="shared" si="392"/>
        <v>18.938333333333333</v>
      </c>
      <c r="U260" s="2">
        <f t="shared" si="365"/>
        <v>22.938333333333333</v>
      </c>
      <c r="V260" s="2">
        <f t="shared" si="366"/>
        <v>32.938333333333333</v>
      </c>
      <c r="W260" s="7">
        <f t="shared" si="403"/>
        <v>1</v>
      </c>
      <c r="X260" s="2">
        <f t="shared" si="367"/>
        <v>80.568220429615579</v>
      </c>
      <c r="Y260" s="2">
        <f t="shared" si="368"/>
        <v>103.93544838762919</v>
      </c>
      <c r="Z260" s="2">
        <f t="shared" si="393"/>
        <v>92.647542249832696</v>
      </c>
      <c r="AA260" s="2">
        <f t="shared" si="369"/>
        <v>939.96257167884835</v>
      </c>
      <c r="AB260" s="2">
        <f t="shared" si="370"/>
        <v>1212.5802311890072</v>
      </c>
      <c r="AC260" s="2">
        <f t="shared" si="371"/>
        <v>1080.8879929147147</v>
      </c>
      <c r="AD260" s="2">
        <f t="shared" si="372"/>
        <v>1080.8879929147147</v>
      </c>
      <c r="AE260" s="2">
        <f t="shared" si="373"/>
        <v>1212.5802311890072</v>
      </c>
      <c r="AF260" s="27">
        <f t="shared" si="394"/>
        <v>1</v>
      </c>
      <c r="AG260" s="28">
        <f t="shared" si="374"/>
        <v>35.166666666666671</v>
      </c>
      <c r="AH260" s="28">
        <f t="shared" si="375"/>
        <v>72.936458542397801</v>
      </c>
      <c r="AI260" s="28">
        <f t="shared" si="376"/>
        <v>96.096376657756323</v>
      </c>
      <c r="AJ260" s="28">
        <f t="shared" si="377"/>
        <v>94.090244043956886</v>
      </c>
      <c r="AK260" s="28">
        <f t="shared" si="378"/>
        <v>123.96724096786734</v>
      </c>
      <c r="AL260" s="28">
        <f t="shared" si="404"/>
        <v>110.50378262025858</v>
      </c>
      <c r="AM260" s="28">
        <f t="shared" si="379"/>
        <v>850.92534966130768</v>
      </c>
      <c r="AN260" s="28">
        <f t="shared" si="380"/>
        <v>1121.1243943404904</v>
      </c>
      <c r="AO260" s="28">
        <f t="shared" si="381"/>
        <v>1097.7195138461636</v>
      </c>
      <c r="AP260" s="28">
        <f t="shared" si="382"/>
        <v>1446.2844779584523</v>
      </c>
      <c r="AQ260" s="28">
        <f t="shared" si="383"/>
        <v>1289.2107972363499</v>
      </c>
      <c r="AR260" s="28">
        <f t="shared" si="395"/>
        <v>1446.2844779584523</v>
      </c>
      <c r="AS260" s="27">
        <f t="shared" si="384"/>
        <v>1446.2844779584523</v>
      </c>
      <c r="AT260" s="27">
        <f t="shared" si="396"/>
        <v>1446.2844779584523</v>
      </c>
      <c r="AU260" s="2">
        <f t="shared" si="397"/>
        <v>3136.5661053440494</v>
      </c>
      <c r="AV260" s="33">
        <f t="shared" si="398"/>
        <v>0.20219464285714289</v>
      </c>
      <c r="AW260" s="33">
        <f t="shared" si="399"/>
        <v>0.20219464285714289</v>
      </c>
      <c r="AX260" s="2">
        <f t="shared" si="400"/>
        <v>2.4537690486759485</v>
      </c>
      <c r="AY260" s="7">
        <v>2.2000000000000002</v>
      </c>
      <c r="AZ260" s="3">
        <f t="shared" si="401"/>
        <v>984.13670471507771</v>
      </c>
    </row>
    <row r="261" spans="1:52" ht="20.25" x14ac:dyDescent="0.3">
      <c r="A261" s="7">
        <v>10</v>
      </c>
      <c r="B261" s="7">
        <v>102</v>
      </c>
      <c r="C261" s="37">
        <v>82</v>
      </c>
      <c r="D261" s="37">
        <v>128</v>
      </c>
      <c r="E261" s="7">
        <v>9.75</v>
      </c>
      <c r="F261" s="2">
        <f t="shared" si="385"/>
        <v>12.291666666666666</v>
      </c>
      <c r="G261" s="2">
        <f t="shared" si="362"/>
        <v>14750</v>
      </c>
      <c r="H261" s="2">
        <v>1.4</v>
      </c>
      <c r="I261" s="7">
        <f t="shared" si="363"/>
        <v>20650</v>
      </c>
      <c r="J261" s="7">
        <v>1.2</v>
      </c>
      <c r="K261" s="4">
        <v>1.75</v>
      </c>
      <c r="L261" s="7">
        <v>0</v>
      </c>
      <c r="M261" s="2">
        <f t="shared" si="386"/>
        <v>1.3333333333333333</v>
      </c>
      <c r="N261" s="2">
        <f t="shared" si="387"/>
        <v>2.4761904761904758</v>
      </c>
      <c r="O261" s="28">
        <f t="shared" si="388"/>
        <v>1.4438095238095237</v>
      </c>
      <c r="P261" s="2">
        <f t="shared" si="389"/>
        <v>7.1580952380952372</v>
      </c>
      <c r="Q261" s="2">
        <f t="shared" si="364"/>
        <v>19.166666666666668</v>
      </c>
      <c r="R261" s="28">
        <f t="shared" si="390"/>
        <v>23.166666666666668</v>
      </c>
      <c r="S261" s="2">
        <f t="shared" si="391"/>
        <v>25.166666666666668</v>
      </c>
      <c r="T261" s="2">
        <f t="shared" si="392"/>
        <v>18.973333333333333</v>
      </c>
      <c r="U261" s="2">
        <f t="shared" si="365"/>
        <v>22.973333333333333</v>
      </c>
      <c r="V261" s="2">
        <f t="shared" si="366"/>
        <v>32.973333333333329</v>
      </c>
      <c r="W261" s="7">
        <f t="shared" si="403"/>
        <v>1</v>
      </c>
      <c r="X261" s="2">
        <f t="shared" si="367"/>
        <v>80.419596691999459</v>
      </c>
      <c r="Y261" s="2">
        <f t="shared" si="368"/>
        <v>103.77710215894808</v>
      </c>
      <c r="Z261" s="2">
        <f t="shared" si="393"/>
        <v>92.549200236728865</v>
      </c>
      <c r="AA261" s="2">
        <f t="shared" si="369"/>
        <v>988.49087600582664</v>
      </c>
      <c r="AB261" s="2">
        <f t="shared" si="370"/>
        <v>1275.5935473704035</v>
      </c>
      <c r="AC261" s="2">
        <f t="shared" si="371"/>
        <v>1137.5839195764588</v>
      </c>
      <c r="AD261" s="2">
        <f t="shared" si="372"/>
        <v>1137.5839195764588</v>
      </c>
      <c r="AE261" s="2">
        <f t="shared" si="373"/>
        <v>1275.5935473704035</v>
      </c>
      <c r="AF261" s="27">
        <f t="shared" si="394"/>
        <v>1</v>
      </c>
      <c r="AG261" s="28">
        <f t="shared" si="374"/>
        <v>35.166666666666671</v>
      </c>
      <c r="AH261" s="28">
        <f t="shared" si="375"/>
        <v>72.80191307249352</v>
      </c>
      <c r="AI261" s="28">
        <f t="shared" si="376"/>
        <v>95.919108218735531</v>
      </c>
      <c r="AJ261" s="28">
        <f t="shared" si="377"/>
        <v>93.94689703837625</v>
      </c>
      <c r="AK261" s="28">
        <f t="shared" si="378"/>
        <v>123.77837619274217</v>
      </c>
      <c r="AL261" s="28">
        <f t="shared" si="404"/>
        <v>110.38648685423425</v>
      </c>
      <c r="AM261" s="28">
        <f t="shared" si="379"/>
        <v>894.85684818273285</v>
      </c>
      <c r="AN261" s="28">
        <f t="shared" si="380"/>
        <v>1179.0057051886242</v>
      </c>
      <c r="AO261" s="28">
        <f t="shared" si="381"/>
        <v>1154.7639427633746</v>
      </c>
      <c r="AP261" s="28">
        <f t="shared" si="382"/>
        <v>1521.4425407024557</v>
      </c>
      <c r="AQ261" s="28">
        <f t="shared" si="383"/>
        <v>1356.8339009166293</v>
      </c>
      <c r="AR261" s="28">
        <f t="shared" si="395"/>
        <v>1521.4425407024557</v>
      </c>
      <c r="AS261" s="27">
        <f t="shared" si="384"/>
        <v>1521.4425407024557</v>
      </c>
      <c r="AT261" s="27">
        <f t="shared" si="396"/>
        <v>1521.4425407024557</v>
      </c>
      <c r="AU261" s="2">
        <f t="shared" si="397"/>
        <v>3540.8890798610555</v>
      </c>
      <c r="AV261" s="33">
        <f t="shared" si="398"/>
        <v>0.20510558035714288</v>
      </c>
      <c r="AW261" s="33">
        <f t="shared" si="399"/>
        <v>0.20510558035714288</v>
      </c>
      <c r="AX261" s="2">
        <f t="shared" si="400"/>
        <v>2.4593003692411366</v>
      </c>
      <c r="AY261" s="7">
        <v>2.2000000000000002</v>
      </c>
      <c r="AZ261" s="3">
        <f t="shared" si="401"/>
        <v>987.00534980322573</v>
      </c>
    </row>
    <row r="262" spans="1:52" ht="20.25" x14ac:dyDescent="0.3">
      <c r="A262" s="7">
        <v>10</v>
      </c>
      <c r="B262" s="7">
        <v>108</v>
      </c>
      <c r="C262" s="37">
        <v>87</v>
      </c>
      <c r="D262" s="37">
        <v>136</v>
      </c>
      <c r="E262" s="7">
        <v>10</v>
      </c>
      <c r="F262" s="2">
        <f t="shared" si="385"/>
        <v>13</v>
      </c>
      <c r="G262" s="2">
        <f t="shared" si="362"/>
        <v>15600</v>
      </c>
      <c r="H262" s="2">
        <v>1.4</v>
      </c>
      <c r="I262" s="7">
        <f t="shared" si="363"/>
        <v>21840</v>
      </c>
      <c r="J262" s="7">
        <v>1.2</v>
      </c>
      <c r="K262" s="4">
        <v>1.75</v>
      </c>
      <c r="L262" s="7">
        <v>0</v>
      </c>
      <c r="M262" s="2">
        <f t="shared" si="386"/>
        <v>1.3333333333333333</v>
      </c>
      <c r="N262" s="2">
        <f t="shared" si="387"/>
        <v>2.4761904761904758</v>
      </c>
      <c r="O262" s="28">
        <f t="shared" si="388"/>
        <v>1.4209523809523807</v>
      </c>
      <c r="P262" s="2">
        <f t="shared" si="389"/>
        <v>7.1352380952380949</v>
      </c>
      <c r="Q262" s="2">
        <f t="shared" si="364"/>
        <v>19.166666666666668</v>
      </c>
      <c r="R262" s="28">
        <f t="shared" si="390"/>
        <v>23.166666666666668</v>
      </c>
      <c r="S262" s="2">
        <f t="shared" si="391"/>
        <v>25.166666666666668</v>
      </c>
      <c r="T262" s="2">
        <f t="shared" si="392"/>
        <v>19.013333333333332</v>
      </c>
      <c r="U262" s="2">
        <f t="shared" si="365"/>
        <v>23.013333333333332</v>
      </c>
      <c r="V262" s="2">
        <f t="shared" si="366"/>
        <v>33.013333333333335</v>
      </c>
      <c r="W262" s="7">
        <f t="shared" si="403"/>
        <v>1</v>
      </c>
      <c r="X262" s="2">
        <f t="shared" si="367"/>
        <v>80.250411004709136</v>
      </c>
      <c r="Y262" s="2">
        <f t="shared" si="368"/>
        <v>103.59672480872975</v>
      </c>
      <c r="Z262" s="2">
        <f t="shared" si="393"/>
        <v>92.437064695246548</v>
      </c>
      <c r="AA262" s="2">
        <f t="shared" si="369"/>
        <v>1043.2553430612188</v>
      </c>
      <c r="AB262" s="2">
        <f t="shared" si="370"/>
        <v>1346.7574225134867</v>
      </c>
      <c r="AC262" s="2">
        <f t="shared" si="371"/>
        <v>1201.6818410382052</v>
      </c>
      <c r="AD262" s="2">
        <f t="shared" si="372"/>
        <v>1201.6818410382052</v>
      </c>
      <c r="AE262" s="2">
        <f t="shared" si="373"/>
        <v>1346.7574225134867</v>
      </c>
      <c r="AF262" s="27">
        <f t="shared" si="394"/>
        <v>1</v>
      </c>
      <c r="AG262" s="28">
        <f t="shared" si="374"/>
        <v>35.166666666666671</v>
      </c>
      <c r="AH262" s="28">
        <f t="shared" si="375"/>
        <v>72.648753367572425</v>
      </c>
      <c r="AI262" s="28">
        <f t="shared" si="376"/>
        <v>95.717314863436641</v>
      </c>
      <c r="AJ262" s="28">
        <f t="shared" si="377"/>
        <v>93.783605792075491</v>
      </c>
      <c r="AK262" s="28">
        <f t="shared" si="378"/>
        <v>123.56323417154968</v>
      </c>
      <c r="AL262" s="28">
        <f t="shared" si="404"/>
        <v>110.25273909148679</v>
      </c>
      <c r="AM262" s="28">
        <f t="shared" si="379"/>
        <v>944.43379377844155</v>
      </c>
      <c r="AN262" s="28">
        <f t="shared" si="380"/>
        <v>1244.3250932246763</v>
      </c>
      <c r="AO262" s="28">
        <f t="shared" si="381"/>
        <v>1219.1868752969813</v>
      </c>
      <c r="AP262" s="28">
        <f t="shared" si="382"/>
        <v>1606.3220442301458</v>
      </c>
      <c r="AQ262" s="28">
        <f t="shared" si="383"/>
        <v>1433.2856081893283</v>
      </c>
      <c r="AR262" s="28">
        <f t="shared" si="395"/>
        <v>1606.3220442301458</v>
      </c>
      <c r="AS262" s="27">
        <f t="shared" si="384"/>
        <v>1606.3220442301458</v>
      </c>
      <c r="AT262" s="27">
        <f t="shared" si="396"/>
        <v>1606.3220442301458</v>
      </c>
      <c r="AU262" s="2">
        <f t="shared" si="397"/>
        <v>3969.7164770760623</v>
      </c>
      <c r="AV262" s="33">
        <f t="shared" si="398"/>
        <v>0.20840464285714289</v>
      </c>
      <c r="AW262" s="33">
        <f t="shared" si="399"/>
        <v>0.20840464285714289</v>
      </c>
      <c r="AX262" s="2">
        <f t="shared" si="400"/>
        <v>2.4655994231703939</v>
      </c>
      <c r="AY262" s="7">
        <v>2.2000000000000002</v>
      </c>
      <c r="AZ262" s="3">
        <f t="shared" si="401"/>
        <v>988.06535954874676</v>
      </c>
    </row>
    <row r="263" spans="1:52" ht="20.25" x14ac:dyDescent="0.3">
      <c r="A263" s="7">
        <v>10</v>
      </c>
      <c r="B263" s="7">
        <v>114</v>
      </c>
      <c r="C263" s="37">
        <v>92</v>
      </c>
      <c r="D263" s="37">
        <v>143</v>
      </c>
      <c r="E263" s="7">
        <v>10.5</v>
      </c>
      <c r="F263" s="2">
        <f t="shared" si="385"/>
        <v>13.666666666666666</v>
      </c>
      <c r="G263" s="2">
        <f t="shared" si="362"/>
        <v>16400</v>
      </c>
      <c r="H263" s="2">
        <v>1.4</v>
      </c>
      <c r="I263" s="7">
        <f t="shared" si="363"/>
        <v>22960</v>
      </c>
      <c r="J263" s="7">
        <v>1.2</v>
      </c>
      <c r="K263" s="4">
        <v>1.75</v>
      </c>
      <c r="L263" s="7">
        <v>0</v>
      </c>
      <c r="M263" s="2">
        <f t="shared" si="386"/>
        <v>1.3333333333333333</v>
      </c>
      <c r="N263" s="2">
        <f t="shared" si="387"/>
        <v>2.4761904761904758</v>
      </c>
      <c r="O263" s="28">
        <f t="shared" si="388"/>
        <v>1.4009523809523809</v>
      </c>
      <c r="P263" s="2">
        <f t="shared" si="389"/>
        <v>7.1152380952380954</v>
      </c>
      <c r="Q263" s="2">
        <f t="shared" si="364"/>
        <v>19.166666666666668</v>
      </c>
      <c r="R263" s="28">
        <f t="shared" si="390"/>
        <v>23.166666666666668</v>
      </c>
      <c r="S263" s="2">
        <f t="shared" si="391"/>
        <v>25.166666666666668</v>
      </c>
      <c r="T263" s="2">
        <f t="shared" si="392"/>
        <v>19.048333333333332</v>
      </c>
      <c r="U263" s="2">
        <f t="shared" si="365"/>
        <v>23.048333333333332</v>
      </c>
      <c r="V263" s="2">
        <f t="shared" si="366"/>
        <v>33.048333333333332</v>
      </c>
      <c r="W263" s="7">
        <f t="shared" si="403"/>
        <v>1</v>
      </c>
      <c r="X263" s="2">
        <f t="shared" si="367"/>
        <v>80.10295640403551</v>
      </c>
      <c r="Y263" s="2">
        <f t="shared" si="368"/>
        <v>103.43940821165235</v>
      </c>
      <c r="Z263" s="2">
        <f t="shared" si="393"/>
        <v>92.339168767131156</v>
      </c>
      <c r="AA263" s="2">
        <f t="shared" si="369"/>
        <v>1094.7404041884852</v>
      </c>
      <c r="AB263" s="2">
        <f t="shared" si="370"/>
        <v>1413.6719122259153</v>
      </c>
      <c r="AC263" s="2">
        <f t="shared" si="371"/>
        <v>1261.968639817459</v>
      </c>
      <c r="AD263" s="2">
        <f t="shared" si="372"/>
        <v>1261.968639817459</v>
      </c>
      <c r="AE263" s="2">
        <f t="shared" si="373"/>
        <v>1413.6719122259153</v>
      </c>
      <c r="AF263" s="27">
        <f t="shared" si="394"/>
        <v>1</v>
      </c>
      <c r="AG263" s="28">
        <f t="shared" si="374"/>
        <v>35.166666666666671</v>
      </c>
      <c r="AH263" s="28">
        <f t="shared" si="375"/>
        <v>72.51526628902495</v>
      </c>
      <c r="AI263" s="28">
        <f t="shared" si="376"/>
        <v>95.541440892648993</v>
      </c>
      <c r="AJ263" s="28">
        <f t="shared" si="377"/>
        <v>93.641190887047387</v>
      </c>
      <c r="AK263" s="28">
        <f t="shared" si="378"/>
        <v>123.375597472034</v>
      </c>
      <c r="AL263" s="28">
        <f t="shared" si="404"/>
        <v>110.13597538575674</v>
      </c>
      <c r="AM263" s="28">
        <f t="shared" si="379"/>
        <v>991.04197261667423</v>
      </c>
      <c r="AN263" s="28">
        <f t="shared" si="380"/>
        <v>1305.7330255328695</v>
      </c>
      <c r="AO263" s="28">
        <f t="shared" si="381"/>
        <v>1279.7629421229808</v>
      </c>
      <c r="AP263" s="28">
        <f t="shared" si="382"/>
        <v>1686.1331654511314</v>
      </c>
      <c r="AQ263" s="28">
        <f t="shared" si="383"/>
        <v>1505.191663605342</v>
      </c>
      <c r="AR263" s="28">
        <f t="shared" si="395"/>
        <v>1686.1331654511314</v>
      </c>
      <c r="AS263" s="27">
        <f t="shared" si="384"/>
        <v>1686.1331654511314</v>
      </c>
      <c r="AT263" s="27">
        <f t="shared" si="396"/>
        <v>1686.1331654511314</v>
      </c>
      <c r="AU263" s="2">
        <f t="shared" si="397"/>
        <v>4423.0482969890691</v>
      </c>
      <c r="AV263" s="33">
        <f t="shared" si="398"/>
        <v>0.21150964285714288</v>
      </c>
      <c r="AW263" s="33">
        <f t="shared" si="399"/>
        <v>0.21150964285714288</v>
      </c>
      <c r="AX263" s="2">
        <f t="shared" si="400"/>
        <v>2.4715574921934289</v>
      </c>
      <c r="AY263" s="7">
        <v>2.2000000000000002</v>
      </c>
      <c r="AZ263" s="3">
        <f t="shared" si="401"/>
        <v>994.04411359519804</v>
      </c>
    </row>
    <row r="264" spans="1:52" ht="20.25" x14ac:dyDescent="0.3">
      <c r="A264" s="7">
        <v>10</v>
      </c>
      <c r="B264" s="7">
        <v>120</v>
      </c>
      <c r="C264" s="37">
        <v>97</v>
      </c>
      <c r="D264" s="37">
        <v>151</v>
      </c>
      <c r="E264" s="7">
        <v>11</v>
      </c>
      <c r="F264" s="2">
        <f t="shared" si="385"/>
        <v>14.416666666666666</v>
      </c>
      <c r="G264" s="2">
        <f t="shared" si="362"/>
        <v>17300</v>
      </c>
      <c r="H264" s="2">
        <v>1.4</v>
      </c>
      <c r="I264" s="7">
        <f t="shared" si="363"/>
        <v>24220</v>
      </c>
      <c r="J264" s="7">
        <v>1.2</v>
      </c>
      <c r="K264" s="4">
        <v>1.75</v>
      </c>
      <c r="L264" s="7">
        <v>0</v>
      </c>
      <c r="M264" s="2">
        <f t="shared" si="386"/>
        <v>1.3333333333333333</v>
      </c>
      <c r="N264" s="2">
        <f t="shared" si="387"/>
        <v>2.4761904761904758</v>
      </c>
      <c r="O264" s="28">
        <f t="shared" si="388"/>
        <v>1.378095238095238</v>
      </c>
      <c r="P264" s="2">
        <f t="shared" si="389"/>
        <v>7.0923809523809513</v>
      </c>
      <c r="Q264" s="2">
        <f t="shared" si="364"/>
        <v>19.166666666666668</v>
      </c>
      <c r="R264" s="28">
        <f t="shared" si="390"/>
        <v>23.166666666666668</v>
      </c>
      <c r="S264" s="2">
        <f t="shared" si="391"/>
        <v>25.166666666666668</v>
      </c>
      <c r="T264" s="2">
        <f t="shared" si="392"/>
        <v>19.088333333333331</v>
      </c>
      <c r="U264" s="2">
        <f t="shared" si="365"/>
        <v>23.088333333333331</v>
      </c>
      <c r="V264" s="2">
        <f t="shared" si="366"/>
        <v>33.088333333333331</v>
      </c>
      <c r="W264" s="7">
        <f t="shared" si="403"/>
        <v>1</v>
      </c>
      <c r="X264" s="2">
        <f t="shared" si="367"/>
        <v>79.935098990807816</v>
      </c>
      <c r="Y264" s="2">
        <f t="shared" si="368"/>
        <v>103.26020184501122</v>
      </c>
      <c r="Z264" s="2">
        <f t="shared" si="393"/>
        <v>92.227541302747383</v>
      </c>
      <c r="AA264" s="2">
        <f t="shared" si="369"/>
        <v>1152.3976771174794</v>
      </c>
      <c r="AB264" s="2">
        <f t="shared" si="370"/>
        <v>1488.667909932245</v>
      </c>
      <c r="AC264" s="2">
        <f t="shared" si="371"/>
        <v>1329.6137204479414</v>
      </c>
      <c r="AD264" s="2">
        <f t="shared" si="372"/>
        <v>1329.6137204479414</v>
      </c>
      <c r="AE264" s="2">
        <f t="shared" si="373"/>
        <v>1488.667909932245</v>
      </c>
      <c r="AF264" s="27">
        <f t="shared" si="394"/>
        <v>1</v>
      </c>
      <c r="AG264" s="28">
        <f t="shared" si="374"/>
        <v>35.166666666666671</v>
      </c>
      <c r="AH264" s="28">
        <f t="shared" si="375"/>
        <v>72.36330903844113</v>
      </c>
      <c r="AI264" s="28">
        <f t="shared" si="376"/>
        <v>95.341231813680722</v>
      </c>
      <c r="AJ264" s="28">
        <f t="shared" si="377"/>
        <v>93.478959703817111</v>
      </c>
      <c r="AK264" s="28">
        <f t="shared" si="378"/>
        <v>123.16185212161685</v>
      </c>
      <c r="AL264" s="28">
        <f t="shared" si="404"/>
        <v>110.00283362334008</v>
      </c>
      <c r="AM264" s="28">
        <f t="shared" si="379"/>
        <v>1043.237705304193</v>
      </c>
      <c r="AN264" s="28">
        <f t="shared" si="380"/>
        <v>1374.5027586472304</v>
      </c>
      <c r="AO264" s="28">
        <f t="shared" si="381"/>
        <v>1347.6550023966965</v>
      </c>
      <c r="AP264" s="28">
        <f t="shared" si="382"/>
        <v>1775.5833680866428</v>
      </c>
      <c r="AQ264" s="28">
        <f t="shared" si="383"/>
        <v>1585.8741847364861</v>
      </c>
      <c r="AR264" s="28">
        <f t="shared" si="395"/>
        <v>1775.5833680866428</v>
      </c>
      <c r="AS264" s="27">
        <f t="shared" si="384"/>
        <v>1775.5833680866428</v>
      </c>
      <c r="AT264" s="27">
        <f t="shared" si="396"/>
        <v>1775.5833680866428</v>
      </c>
      <c r="AU264" s="2">
        <f t="shared" si="397"/>
        <v>4900.884539600077</v>
      </c>
      <c r="AV264" s="33">
        <f t="shared" si="398"/>
        <v>0.21500276785714287</v>
      </c>
      <c r="AW264" s="33">
        <f t="shared" si="399"/>
        <v>0.21500276785714287</v>
      </c>
      <c r="AX264" s="2">
        <f t="shared" si="400"/>
        <v>2.4782948328077872</v>
      </c>
      <c r="AY264" s="7">
        <v>2.2000000000000002</v>
      </c>
      <c r="AZ264" s="3">
        <f t="shared" si="401"/>
        <v>997.94341785271706</v>
      </c>
    </row>
    <row r="265" spans="1:52" ht="20.25" x14ac:dyDescent="0.3">
      <c r="A265" s="7">
        <v>10</v>
      </c>
      <c r="B265" s="7">
        <v>132</v>
      </c>
      <c r="C265" s="37">
        <v>106</v>
      </c>
      <c r="D265" s="37">
        <v>166</v>
      </c>
      <c r="E265" s="7">
        <v>12</v>
      </c>
      <c r="F265" s="2">
        <f t="shared" si="385"/>
        <v>15.833333333333334</v>
      </c>
      <c r="G265" s="2">
        <f t="shared" si="362"/>
        <v>19000</v>
      </c>
      <c r="H265" s="2">
        <v>1.4</v>
      </c>
      <c r="I265" s="7">
        <f t="shared" si="363"/>
        <v>26600</v>
      </c>
      <c r="J265" s="7">
        <v>1.2</v>
      </c>
      <c r="K265" s="4">
        <v>1.75</v>
      </c>
      <c r="L265" s="7">
        <v>0</v>
      </c>
      <c r="M265" s="2">
        <f t="shared" si="386"/>
        <v>1.3333333333333333</v>
      </c>
      <c r="N265" s="2">
        <f t="shared" si="387"/>
        <v>2.4761904761904758</v>
      </c>
      <c r="O265" s="28">
        <f t="shared" si="388"/>
        <v>1.3352380952380951</v>
      </c>
      <c r="P265" s="2">
        <f t="shared" si="389"/>
        <v>7.0495238095238095</v>
      </c>
      <c r="Q265" s="2">
        <f t="shared" si="364"/>
        <v>19.166666666666668</v>
      </c>
      <c r="R265" s="28">
        <f t="shared" si="390"/>
        <v>23.166666666666668</v>
      </c>
      <c r="S265" s="2">
        <f t="shared" si="391"/>
        <v>25.166666666666668</v>
      </c>
      <c r="T265" s="2">
        <f t="shared" si="392"/>
        <v>19.16333333333333</v>
      </c>
      <c r="U265" s="2">
        <f t="shared" si="365"/>
        <v>23.16333333333333</v>
      </c>
      <c r="V265" s="2">
        <f t="shared" si="366"/>
        <v>33.163333333333327</v>
      </c>
      <c r="W265" s="7">
        <f t="shared" si="403"/>
        <v>1</v>
      </c>
      <c r="X265" s="2">
        <f t="shared" si="367"/>
        <v>79.622255065378496</v>
      </c>
      <c r="Y265" s="2">
        <f t="shared" si="368"/>
        <v>102.92585812051665</v>
      </c>
      <c r="Z265" s="2">
        <f t="shared" si="393"/>
        <v>92.0189655987257</v>
      </c>
      <c r="AA265" s="2">
        <f t="shared" si="369"/>
        <v>1260.6857052018263</v>
      </c>
      <c r="AB265" s="2">
        <f t="shared" si="370"/>
        <v>1629.6594202415138</v>
      </c>
      <c r="AC265" s="2">
        <f t="shared" si="371"/>
        <v>1456.9669553131569</v>
      </c>
      <c r="AD265" s="2">
        <f t="shared" si="372"/>
        <v>1456.9669553131569</v>
      </c>
      <c r="AE265" s="2">
        <f t="shared" si="373"/>
        <v>1629.6594202415138</v>
      </c>
      <c r="AF265" s="27">
        <f t="shared" si="394"/>
        <v>1</v>
      </c>
      <c r="AG265" s="28">
        <f t="shared" si="374"/>
        <v>35.166666666666671</v>
      </c>
      <c r="AH265" s="28">
        <f t="shared" si="375"/>
        <v>72.080099010024895</v>
      </c>
      <c r="AI265" s="28">
        <f t="shared" si="376"/>
        <v>94.96809253453516</v>
      </c>
      <c r="AJ265" s="28">
        <f t="shared" si="377"/>
        <v>93.176286428045657</v>
      </c>
      <c r="AK265" s="28">
        <f t="shared" si="378"/>
        <v>122.7630693222592</v>
      </c>
      <c r="AL265" s="28">
        <f t="shared" si="404"/>
        <v>109.75405849453064</v>
      </c>
      <c r="AM265" s="28">
        <f t="shared" si="379"/>
        <v>1141.2682343253941</v>
      </c>
      <c r="AN265" s="28">
        <f t="shared" si="380"/>
        <v>1503.6614651301402</v>
      </c>
      <c r="AO265" s="28">
        <f t="shared" si="381"/>
        <v>1475.2912017773897</v>
      </c>
      <c r="AP265" s="28">
        <f t="shared" si="382"/>
        <v>1943.7485976024375</v>
      </c>
      <c r="AQ265" s="28">
        <f t="shared" si="383"/>
        <v>1737.7725928300686</v>
      </c>
      <c r="AR265" s="28">
        <f t="shared" si="395"/>
        <v>1943.7485976024375</v>
      </c>
      <c r="AS265" s="27">
        <f t="shared" si="384"/>
        <v>1943.7485976024375</v>
      </c>
      <c r="AT265" s="27">
        <f t="shared" si="396"/>
        <v>1943.7485976024375</v>
      </c>
      <c r="AU265" s="2">
        <f t="shared" si="397"/>
        <v>5930.0702929160934</v>
      </c>
      <c r="AV265" s="33">
        <f t="shared" si="398"/>
        <v>0.22160089285714291</v>
      </c>
      <c r="AW265" s="33">
        <f t="shared" si="399"/>
        <v>0.22160089285714291</v>
      </c>
      <c r="AX265" s="2">
        <f t="shared" si="400"/>
        <v>2.4911216568217505</v>
      </c>
      <c r="AY265" s="7">
        <v>2.2000000000000002</v>
      </c>
      <c r="AZ265" s="3">
        <f t="shared" si="401"/>
        <v>1007.8499999959593</v>
      </c>
    </row>
    <row r="266" spans="1:52" ht="20.25" x14ac:dyDescent="0.3">
      <c r="A266" s="7">
        <v>10</v>
      </c>
      <c r="B266" s="7">
        <v>144</v>
      </c>
      <c r="C266" s="37">
        <v>116</v>
      </c>
      <c r="D266" s="37">
        <v>180</v>
      </c>
      <c r="E266" s="7">
        <v>13</v>
      </c>
      <c r="F266" s="2">
        <f t="shared" si="385"/>
        <v>17.166666666666668</v>
      </c>
      <c r="G266" s="2">
        <f t="shared" si="362"/>
        <v>20600</v>
      </c>
      <c r="H266" s="2">
        <v>1.4</v>
      </c>
      <c r="I266" s="7">
        <f t="shared" si="363"/>
        <v>28839.999999999996</v>
      </c>
      <c r="J266" s="7">
        <v>1.2</v>
      </c>
      <c r="K266" s="4">
        <v>1.75</v>
      </c>
      <c r="L266" s="7">
        <v>0</v>
      </c>
      <c r="M266" s="2">
        <f t="shared" si="386"/>
        <v>1.3333333333333333</v>
      </c>
      <c r="N266" s="2">
        <f t="shared" si="387"/>
        <v>2.4761904761904758</v>
      </c>
      <c r="O266" s="28">
        <f t="shared" si="388"/>
        <v>1.2952380952380953</v>
      </c>
      <c r="P266" s="2">
        <f t="shared" si="389"/>
        <v>7.0095238095238086</v>
      </c>
      <c r="Q266" s="2">
        <f t="shared" si="364"/>
        <v>19.166666666666668</v>
      </c>
      <c r="R266" s="28">
        <f t="shared" si="390"/>
        <v>23.166666666666668</v>
      </c>
      <c r="S266" s="2">
        <f t="shared" si="391"/>
        <v>25.166666666666668</v>
      </c>
      <c r="T266" s="2">
        <f t="shared" si="392"/>
        <v>19.233333333333331</v>
      </c>
      <c r="U266" s="2">
        <f t="shared" si="365"/>
        <v>23.233333333333331</v>
      </c>
      <c r="V266" s="2">
        <f t="shared" si="366"/>
        <v>33.233333333333334</v>
      </c>
      <c r="W266" s="7">
        <f t="shared" si="403"/>
        <v>1</v>
      </c>
      <c r="X266" s="2">
        <f t="shared" si="367"/>
        <v>79.332468695123225</v>
      </c>
      <c r="Y266" s="2">
        <f t="shared" si="368"/>
        <v>102.615751517858</v>
      </c>
      <c r="Z266" s="2">
        <f t="shared" si="393"/>
        <v>91.825144307093467</v>
      </c>
      <c r="AA266" s="2">
        <f t="shared" si="369"/>
        <v>1361.8740459329488</v>
      </c>
      <c r="AB266" s="2">
        <f t="shared" si="370"/>
        <v>1761.5704010565626</v>
      </c>
      <c r="AC266" s="2">
        <f t="shared" si="371"/>
        <v>1576.331643938438</v>
      </c>
      <c r="AD266" s="2">
        <f t="shared" si="372"/>
        <v>1576.331643938438</v>
      </c>
      <c r="AE266" s="2">
        <f t="shared" si="373"/>
        <v>1761.5704010565626</v>
      </c>
      <c r="AF266" s="27">
        <f t="shared" si="394"/>
        <v>1</v>
      </c>
      <c r="AG266" s="28">
        <f t="shared" si="374"/>
        <v>35.166666666666671</v>
      </c>
      <c r="AH266" s="28">
        <f t="shared" si="375"/>
        <v>71.817762427839355</v>
      </c>
      <c r="AI266" s="28">
        <f t="shared" si="376"/>
        <v>94.62245476274569</v>
      </c>
      <c r="AJ266" s="28">
        <f t="shared" si="377"/>
        <v>92.895554431634039</v>
      </c>
      <c r="AK266" s="28">
        <f t="shared" si="378"/>
        <v>122.39319493836143</v>
      </c>
      <c r="AL266" s="28">
        <f t="shared" si="404"/>
        <v>109.5228814405301</v>
      </c>
      <c r="AM266" s="28">
        <f t="shared" si="379"/>
        <v>1232.8715883445757</v>
      </c>
      <c r="AN266" s="28">
        <f t="shared" si="380"/>
        <v>1624.3521400938012</v>
      </c>
      <c r="AO266" s="28">
        <f t="shared" si="381"/>
        <v>1594.7070177430512</v>
      </c>
      <c r="AP266" s="28">
        <f t="shared" si="382"/>
        <v>2101.0831797752048</v>
      </c>
      <c r="AQ266" s="28">
        <f t="shared" si="383"/>
        <v>1880.1427980624335</v>
      </c>
      <c r="AR266" s="28">
        <f t="shared" si="395"/>
        <v>2101.0831797752048</v>
      </c>
      <c r="AS266" s="27">
        <f t="shared" si="384"/>
        <v>2101.0831797752048</v>
      </c>
      <c r="AT266" s="27">
        <f t="shared" si="396"/>
        <v>2101.0831797752048</v>
      </c>
      <c r="AU266" s="2">
        <f t="shared" si="397"/>
        <v>7057.2737370241111</v>
      </c>
      <c r="AV266" s="33">
        <f t="shared" si="398"/>
        <v>0.2278108928571429</v>
      </c>
      <c r="AW266" s="33">
        <f t="shared" si="399"/>
        <v>0.2278108928571429</v>
      </c>
      <c r="AX266" s="2">
        <f t="shared" si="400"/>
        <v>2.5033158444831671</v>
      </c>
      <c r="AY266" s="7">
        <v>2.2000000000000002</v>
      </c>
      <c r="AZ266" s="3">
        <f t="shared" si="401"/>
        <v>1019.6618510531579</v>
      </c>
    </row>
    <row r="267" spans="1:52" ht="20.25" x14ac:dyDescent="0.3">
      <c r="A267" s="7"/>
      <c r="B267" s="7"/>
      <c r="C267" s="7"/>
      <c r="D267" s="2"/>
      <c r="E267" s="3"/>
      <c r="F267" s="2"/>
      <c r="G267" s="7"/>
      <c r="H267" s="7"/>
      <c r="I267" s="7"/>
      <c r="J267" s="7"/>
      <c r="K267" s="2"/>
      <c r="L267" s="2"/>
      <c r="M267" s="2"/>
      <c r="N267" s="28"/>
      <c r="O267" s="2"/>
      <c r="P267" s="2"/>
      <c r="Q267" s="28"/>
      <c r="R267" s="2"/>
      <c r="S267" s="2"/>
      <c r="T267" s="2"/>
      <c r="U267" s="7"/>
      <c r="V267" s="2"/>
      <c r="W267" s="2"/>
      <c r="X267" s="2"/>
      <c r="Y267" s="2"/>
      <c r="Z267" s="2"/>
      <c r="AA267" s="2"/>
      <c r="AB267" s="2"/>
      <c r="AC267" s="2"/>
      <c r="AD267" s="27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7"/>
      <c r="AR267" s="7"/>
      <c r="AS267" s="2"/>
      <c r="AT267" s="5"/>
      <c r="AU267" s="7"/>
      <c r="AV267" s="3"/>
    </row>
    <row r="268" spans="1:52" ht="18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52" ht="131.25" x14ac:dyDescent="0.2">
      <c r="A269" s="7" t="s">
        <v>10</v>
      </c>
      <c r="B269" s="7" t="s">
        <v>82</v>
      </c>
      <c r="C269" s="36" t="s">
        <v>83</v>
      </c>
      <c r="D269" s="36" t="s">
        <v>84</v>
      </c>
      <c r="E269" s="7" t="s">
        <v>12</v>
      </c>
      <c r="F269" s="7" t="s">
        <v>13</v>
      </c>
      <c r="G269" s="7" t="s">
        <v>47</v>
      </c>
      <c r="H269" s="7" t="s">
        <v>14</v>
      </c>
      <c r="I269" s="7" t="s">
        <v>15</v>
      </c>
      <c r="J269" s="7" t="s">
        <v>16</v>
      </c>
      <c r="K269" s="7" t="s">
        <v>17</v>
      </c>
      <c r="L269" s="7" t="s">
        <v>18</v>
      </c>
      <c r="M269" s="7" t="s">
        <v>98</v>
      </c>
      <c r="N269" s="7" t="s">
        <v>99</v>
      </c>
      <c r="O269" s="26" t="s">
        <v>100</v>
      </c>
      <c r="P269" s="7" t="s">
        <v>27</v>
      </c>
      <c r="Q269" s="7" t="s">
        <v>28</v>
      </c>
      <c r="R269" s="26" t="s">
        <v>101</v>
      </c>
      <c r="S269" s="7" t="s">
        <v>65</v>
      </c>
      <c r="T269" s="7" t="s">
        <v>30</v>
      </c>
      <c r="U269" s="7" t="s">
        <v>31</v>
      </c>
      <c r="V269" s="7" t="s">
        <v>32</v>
      </c>
      <c r="W269" s="7" t="s">
        <v>33</v>
      </c>
      <c r="X269" s="7" t="s">
        <v>34</v>
      </c>
      <c r="Y269" s="7" t="s">
        <v>35</v>
      </c>
      <c r="Z269" s="7" t="s">
        <v>66</v>
      </c>
      <c r="AA269" s="7" t="s">
        <v>37</v>
      </c>
      <c r="AB269" s="7" t="s">
        <v>38</v>
      </c>
      <c r="AC269" s="7" t="s">
        <v>39</v>
      </c>
      <c r="AD269" s="7" t="s">
        <v>40</v>
      </c>
      <c r="AE269" s="7" t="s">
        <v>41</v>
      </c>
      <c r="AF269" s="26" t="s">
        <v>67</v>
      </c>
      <c r="AG269" s="26" t="s">
        <v>68</v>
      </c>
      <c r="AH269" s="26" t="s">
        <v>69</v>
      </c>
      <c r="AI269" s="7" t="s">
        <v>70</v>
      </c>
      <c r="AJ269" s="26" t="s">
        <v>71</v>
      </c>
      <c r="AK269" s="26" t="s">
        <v>72</v>
      </c>
      <c r="AL269" s="26" t="s">
        <v>73</v>
      </c>
      <c r="AM269" s="26" t="s">
        <v>74</v>
      </c>
      <c r="AN269" s="26" t="s">
        <v>75</v>
      </c>
      <c r="AO269" s="26" t="s">
        <v>76</v>
      </c>
      <c r="AP269" s="26" t="s">
        <v>77</v>
      </c>
      <c r="AQ269" s="26" t="s">
        <v>78</v>
      </c>
      <c r="AR269" s="26" t="s">
        <v>79</v>
      </c>
      <c r="AS269" s="26" t="s">
        <v>80</v>
      </c>
      <c r="AT269" s="26" t="s">
        <v>102</v>
      </c>
      <c r="AU269" s="7" t="s">
        <v>21</v>
      </c>
      <c r="AV269" s="26" t="s">
        <v>90</v>
      </c>
      <c r="AW269" s="26" t="s">
        <v>89</v>
      </c>
      <c r="AX269" s="7" t="s">
        <v>22</v>
      </c>
      <c r="AY269" s="7" t="s">
        <v>23</v>
      </c>
      <c r="AZ269" s="7" t="s">
        <v>24</v>
      </c>
    </row>
    <row r="270" spans="1:52" ht="20.25" x14ac:dyDescent="0.3">
      <c r="A270" s="7">
        <v>11</v>
      </c>
      <c r="B270" s="7">
        <v>18</v>
      </c>
      <c r="C270" s="27">
        <v>14</v>
      </c>
      <c r="D270" s="27">
        <v>23</v>
      </c>
      <c r="E270" s="7">
        <v>2.75</v>
      </c>
      <c r="F270" s="2">
        <f>($D270+2*$E270)/12</f>
        <v>2.375</v>
      </c>
      <c r="G270" s="2">
        <f t="shared" ref="G270:G292" si="405">$B$4*$A270*$F270</f>
        <v>3135</v>
      </c>
      <c r="H270" s="2">
        <v>1.4</v>
      </c>
      <c r="I270" s="7">
        <f t="shared" ref="I270:I292" si="406">$G270*$H270</f>
        <v>4389</v>
      </c>
      <c r="J270" s="7">
        <v>1.2</v>
      </c>
      <c r="K270" s="7">
        <v>1.1499999999999999</v>
      </c>
      <c r="L270" s="7">
        <v>0</v>
      </c>
      <c r="M270" s="2">
        <f>($L$7-$C$7)/$K270</f>
        <v>2.0289855072463765</v>
      </c>
      <c r="N270" s="2">
        <f>($E$7-$C$7)/$K270</f>
        <v>3.7681159420289854</v>
      </c>
      <c r="O270" s="28">
        <f>($F$7-$B$7-0.06*($D270/12))/$K270</f>
        <v>2.6536231884057968</v>
      </c>
      <c r="P270" s="2">
        <f>($G$7-$B$7-0.06*$D270/12)/$K270</f>
        <v>11.34927536231884</v>
      </c>
      <c r="Q270" s="2">
        <f t="shared" ref="Q270:Q292" si="407">$C$7+$K270*$A270</f>
        <v>14.316666666666665</v>
      </c>
      <c r="R270" s="28">
        <f>IF($A270&lt;$M270,$Q270,$Q270+$L$7)</f>
        <v>18.316666666666663</v>
      </c>
      <c r="S270" s="2">
        <f>IF($A270&lt;$N270,$Q270,$Q270+$E$7)</f>
        <v>20.316666666666663</v>
      </c>
      <c r="T270" s="2">
        <f>$B$7+$K270*$A270+0.06*$D270/12</f>
        <v>13.598333333333333</v>
      </c>
      <c r="U270" s="2">
        <f t="shared" ref="U270:U292" si="408">$T270+$F$7</f>
        <v>17.598333333333333</v>
      </c>
      <c r="V270" s="2">
        <f t="shared" ref="V270:V292" si="409">$T270+$G$7</f>
        <v>27.598333333333333</v>
      </c>
      <c r="W270" s="7">
        <f>IF($A270&lt;$N270,0.5,1)</f>
        <v>1</v>
      </c>
      <c r="X270" s="2">
        <f t="shared" ref="X270:X292" si="410">($W270*$H$7*(1+$L270)*$J270)/($S270*$T270)</f>
        <v>138.99305044802239</v>
      </c>
      <c r="Y270" s="2">
        <f t="shared" ref="Y270:Y292" si="411">($W270*$I$7*(1+$L270)*$J270)/($S270*$U270)</f>
        <v>167.8136392244493</v>
      </c>
      <c r="Z270" s="2">
        <f>(2*$W270*$H$7*(1+$L270)*$J270)/($S270*$V270)</f>
        <v>136.97014295614645</v>
      </c>
      <c r="AA270" s="2">
        <f t="shared" ref="AA270:AA292" si="412">IF($S270&gt;$F270,$F270*$X270,$S270*$X270)</f>
        <v>330.10849481405319</v>
      </c>
      <c r="AB270" s="2">
        <f t="shared" ref="AB270:AB292" si="413">IF($S270&gt;$F270,$F270*$Y270,$S270*$Y270)</f>
        <v>398.5573931580671</v>
      </c>
      <c r="AC270" s="2">
        <f t="shared" ref="AC270:AC292" si="414">IF($S270&gt;$F270,$F270*$Z270,$S270*$Z270)</f>
        <v>325.30408952084781</v>
      </c>
      <c r="AD270" s="2">
        <f t="shared" ref="AD270:AD292" si="415">IF($AA270&gt;$AC270,$AA270,$AC270)</f>
        <v>330.10849481405319</v>
      </c>
      <c r="AE270" s="2">
        <f t="shared" ref="AE270:AE292" si="416">IF($AD270&gt;$AB270,$AD270,$AB270)</f>
        <v>398.5573931580671</v>
      </c>
      <c r="AF270" s="27">
        <f>IF($A270&lt;$M270,0.5,1)</f>
        <v>1</v>
      </c>
      <c r="AG270" s="28">
        <f t="shared" ref="AG270:AG292" si="417">2*$E$7+$L$7+$C$7+$K270*$A270</f>
        <v>30.316666666666666</v>
      </c>
      <c r="AH270" s="28">
        <f t="shared" ref="AH270:AH292" si="418">($AF270*$H$7*(1+$L270))/($R270*$T270)</f>
        <v>128.47477138014807</v>
      </c>
      <c r="AI270" s="28">
        <f t="shared" ref="AI270:AI292" si="419">($AF270*2*$H$7*(1+$L270))/($AG270*$T270)</f>
        <v>155.24329164022288</v>
      </c>
      <c r="AJ270" s="28">
        <f t="shared" ref="AJ270:AJ292" si="420">($AF270*$I$7*(1+$L270))/($R270*$U270)</f>
        <v>155.11436625311171</v>
      </c>
      <c r="AK270" s="28">
        <f t="shared" ref="AK270:AK292" si="421">($AF270*2*$I$7*(1+$L270))/($AG270*$U270)</f>
        <v>187.43341232783914</v>
      </c>
      <c r="AL270" s="28">
        <f>($AF270*4*$H$7*(1+$L270))/($AG270*$V270)</f>
        <v>152.9838778298905</v>
      </c>
      <c r="AM270" s="28">
        <f t="shared" ref="AM270:AM292" si="422" xml:space="preserve"> IF($R270&gt;$F270,$F270*$AH270,$R270*$AH270)</f>
        <v>305.12758202785164</v>
      </c>
      <c r="AN270" s="28">
        <f t="shared" ref="AN270:AN292" si="423" xml:space="preserve"> IF($AG270&gt;$F270,$F270*$AI270,$AG270*$AI270)</f>
        <v>368.70281764552931</v>
      </c>
      <c r="AO270" s="28">
        <f t="shared" ref="AO270:AO292" si="424" xml:space="preserve"> IF($R270&gt;$F270,$F270*$AJ270,$R270*$AJ270)</f>
        <v>368.39661985114031</v>
      </c>
      <c r="AP270" s="28">
        <f t="shared" ref="AP270:AP292" si="425" xml:space="preserve"> IF($AG270&gt;$F270,$F270*$AK270,$AG270*$AK270)</f>
        <v>445.15435427861797</v>
      </c>
      <c r="AQ270" s="28">
        <f t="shared" ref="AQ270:AQ292" si="426" xml:space="preserve"> IF($AG270&gt;$F270,$F270*$AL270,$AG270*$AL270)</f>
        <v>363.33670984598996</v>
      </c>
      <c r="AR270" s="28">
        <f>MAX($AM270,$AN270,$AO270,$AP270,$AQ270)</f>
        <v>445.15435427861797</v>
      </c>
      <c r="AS270" s="27">
        <f t="shared" ref="AS270:AS292" si="427">IF($AR270&gt;$AE270,$AR270,$AE270)</f>
        <v>445.15435427861797</v>
      </c>
      <c r="AT270" s="27">
        <f>IF($A270&gt;$F270,0,$AS270)</f>
        <v>0</v>
      </c>
      <c r="AU270" s="2">
        <f>PI()*($B270/(2*12))^2*62.4</f>
        <v>110.26990214100174</v>
      </c>
      <c r="AV270" s="33">
        <f>0.23*($N$7/$H270)*(1+0.35*$N$7*($F270/$A270))</f>
        <v>0.1579131087662338</v>
      </c>
      <c r="AW270" s="33">
        <f>IF(AV270&gt;0.33,0.33,AV270)</f>
        <v>0.1579131087662338</v>
      </c>
      <c r="AX270" s="2">
        <f>$Q$7/($P$7-$O$7*AW270)</f>
        <v>2.3725925720684304</v>
      </c>
      <c r="AY270" s="7">
        <v>2.4</v>
      </c>
      <c r="AZ270" s="3">
        <f>(12/$D270)*(($I270+$AU270)/$AX270+$AT270/$AY270)</f>
        <v>989.40087479407759</v>
      </c>
    </row>
    <row r="271" spans="1:52" ht="20.25" x14ac:dyDescent="0.3">
      <c r="A271" s="7">
        <v>11</v>
      </c>
      <c r="B271" s="7">
        <v>24</v>
      </c>
      <c r="C271" s="27">
        <v>19</v>
      </c>
      <c r="D271" s="27">
        <v>30</v>
      </c>
      <c r="E271" s="7">
        <v>3.25</v>
      </c>
      <c r="F271" s="2">
        <f t="shared" ref="F271:F292" si="428">($D271+2*$E271)/12</f>
        <v>3.0416666666666665</v>
      </c>
      <c r="G271" s="2">
        <f t="shared" si="405"/>
        <v>4015</v>
      </c>
      <c r="H271" s="2">
        <v>1.4</v>
      </c>
      <c r="I271" s="7">
        <f t="shared" si="406"/>
        <v>5621</v>
      </c>
      <c r="J271" s="7">
        <v>1.2</v>
      </c>
      <c r="K271" s="7">
        <f>(1.75-1.15)*(($D271-24)/(96-24))+1.15</f>
        <v>1.2</v>
      </c>
      <c r="L271" s="7">
        <v>0</v>
      </c>
      <c r="M271" s="2">
        <f t="shared" ref="M271:M292" si="429">($L$7-$C$7)/$K271</f>
        <v>1.9444444444444442</v>
      </c>
      <c r="N271" s="2">
        <f t="shared" ref="N271:N292" si="430">($E$7-$C$7)/$K271</f>
        <v>3.6111111111111112</v>
      </c>
      <c r="O271" s="28">
        <f t="shared" ref="O271:O292" si="431">($F$7-$B$7-0.06*($D271/12))/$K271</f>
        <v>2.5138888888888888</v>
      </c>
      <c r="P271" s="2">
        <f t="shared" ref="P271:P292" si="432">($G$7-$B$7-0.06*$D271/12)/$K271</f>
        <v>10.847222222222221</v>
      </c>
      <c r="Q271" s="2">
        <f t="shared" si="407"/>
        <v>14.866666666666665</v>
      </c>
      <c r="R271" s="28">
        <f t="shared" ref="R271:R292" si="433">IF($A271&lt;$M271,$Q271,$Q271+$L$7)</f>
        <v>18.866666666666667</v>
      </c>
      <c r="S271" s="2">
        <f t="shared" ref="S271:S292" si="434">IF($A271&lt;$N271,$Q271,$Q271+$E$7)</f>
        <v>20.866666666666667</v>
      </c>
      <c r="T271" s="2">
        <f t="shared" ref="T271:T292" si="435">$B$7+$K271*$A271+0.06*$D271/12</f>
        <v>14.183333333333334</v>
      </c>
      <c r="U271" s="2">
        <f t="shared" si="408"/>
        <v>18.183333333333334</v>
      </c>
      <c r="V271" s="2">
        <f t="shared" si="409"/>
        <v>28.183333333333334</v>
      </c>
      <c r="W271" s="7">
        <f>IF($A271&lt;$N271,0.5,1)</f>
        <v>1</v>
      </c>
      <c r="X271" s="2">
        <f t="shared" si="410"/>
        <v>129.74775025059785</v>
      </c>
      <c r="Y271" s="2">
        <f t="shared" si="411"/>
        <v>158.13378704064331</v>
      </c>
      <c r="Z271" s="2">
        <f t="shared" ref="Z271:Z292" si="436">(2*$W271*$H$7*(1+$L271)*$J271)/($S271*$V271)</f>
        <v>130.59176281875668</v>
      </c>
      <c r="AA271" s="2">
        <f t="shared" si="412"/>
        <v>394.64940701223509</v>
      </c>
      <c r="AB271" s="2">
        <f t="shared" si="413"/>
        <v>480.99026891529007</v>
      </c>
      <c r="AC271" s="2">
        <f t="shared" si="414"/>
        <v>397.21661190705152</v>
      </c>
      <c r="AD271" s="2">
        <f t="shared" si="415"/>
        <v>397.21661190705152</v>
      </c>
      <c r="AE271" s="2">
        <f t="shared" si="416"/>
        <v>480.99026891529007</v>
      </c>
      <c r="AF271" s="27">
        <f t="shared" ref="AF271:AF292" si="437">IF($A271&lt;$M271,0.5,1)</f>
        <v>1</v>
      </c>
      <c r="AG271" s="28">
        <f t="shared" si="417"/>
        <v>30.866666666666667</v>
      </c>
      <c r="AH271" s="28">
        <f t="shared" si="418"/>
        <v>119.58494060199391</v>
      </c>
      <c r="AI271" s="28">
        <f t="shared" si="419"/>
        <v>146.18806993677873</v>
      </c>
      <c r="AJ271" s="28">
        <f t="shared" si="420"/>
        <v>145.747571683514</v>
      </c>
      <c r="AK271" s="28">
        <f t="shared" si="421"/>
        <v>178.17089756559162</v>
      </c>
      <c r="AL271" s="28">
        <f>($AF271*4*$H$7*(1+$L271))/($AG271*$V271)</f>
        <v>147.13902722199728</v>
      </c>
      <c r="AM271" s="28">
        <f t="shared" si="422"/>
        <v>363.7375276643981</v>
      </c>
      <c r="AN271" s="28">
        <f t="shared" si="423"/>
        <v>444.6553793910353</v>
      </c>
      <c r="AO271" s="28">
        <f t="shared" si="424"/>
        <v>443.31553053735507</v>
      </c>
      <c r="AP271" s="28">
        <f t="shared" si="425"/>
        <v>541.93648009534115</v>
      </c>
      <c r="AQ271" s="28">
        <f t="shared" si="426"/>
        <v>447.54787446690835</v>
      </c>
      <c r="AR271" s="28">
        <f t="shared" ref="AR271:AR292" si="438">MAX($AM271,$AN271,$AO271,$AP271,$AQ271)</f>
        <v>541.93648009534115</v>
      </c>
      <c r="AS271" s="27">
        <f t="shared" si="427"/>
        <v>541.93648009534115</v>
      </c>
      <c r="AT271" s="27">
        <f t="shared" ref="AT271:AT292" si="439">IF($A271&gt;$F271,0,$AS271)</f>
        <v>0</v>
      </c>
      <c r="AU271" s="2">
        <f t="shared" ref="AU271:AU292" si="440">PI()*($B271/(2*12))^2*62.4</f>
        <v>196.03538158400309</v>
      </c>
      <c r="AV271" s="33">
        <f t="shared" ref="AV271:AV292" si="441">0.23*($N$7/$H271)*(1+0.35*$N$7*($F271/$A271))</f>
        <v>0.16073583603896108</v>
      </c>
      <c r="AW271" s="33">
        <f t="shared" ref="AW271:AW292" si="442">IF(AV271&gt;0.33,0.33,AV271)</f>
        <v>0.16073583603896108</v>
      </c>
      <c r="AX271" s="2">
        <f t="shared" ref="AX271:AX292" si="443">$Q$7/($P$7-$O$7*AW271)</f>
        <v>2.377606553988207</v>
      </c>
      <c r="AY271" s="7">
        <v>2.2000000000000002</v>
      </c>
      <c r="AZ271" s="3">
        <f t="shared" ref="AZ271:AZ292" si="444">(12/$D271)*(($I271+$AU271)/$AX271+$AT271/$AY271)</f>
        <v>978.63717137328467</v>
      </c>
    </row>
    <row r="272" spans="1:52" ht="20.25" x14ac:dyDescent="0.3">
      <c r="A272" s="7">
        <v>11</v>
      </c>
      <c r="B272" s="7">
        <v>27</v>
      </c>
      <c r="C272" s="27">
        <v>22</v>
      </c>
      <c r="D272" s="27">
        <v>34</v>
      </c>
      <c r="E272" s="7">
        <v>3.5</v>
      </c>
      <c r="F272" s="2">
        <f t="shared" si="428"/>
        <v>3.4166666666666665</v>
      </c>
      <c r="G272" s="2">
        <f t="shared" si="405"/>
        <v>4510</v>
      </c>
      <c r="H272" s="2">
        <v>1.4</v>
      </c>
      <c r="I272" s="7">
        <f t="shared" si="406"/>
        <v>6314</v>
      </c>
      <c r="J272" s="7">
        <v>1.2</v>
      </c>
      <c r="K272" s="4">
        <f t="shared" ref="K272:K282" si="445">(1.75-1.15)*(($D272-24)/(96-24))+1.15</f>
        <v>1.2333333333333332</v>
      </c>
      <c r="L272" s="7">
        <v>0</v>
      </c>
      <c r="M272" s="2">
        <f t="shared" si="429"/>
        <v>1.8918918918918919</v>
      </c>
      <c r="N272" s="2">
        <f t="shared" si="430"/>
        <v>3.5135135135135136</v>
      </c>
      <c r="O272" s="28">
        <f t="shared" si="431"/>
        <v>2.42972972972973</v>
      </c>
      <c r="P272" s="2">
        <f t="shared" si="432"/>
        <v>10.53783783783784</v>
      </c>
      <c r="Q272" s="2">
        <f t="shared" si="407"/>
        <v>15.233333333333331</v>
      </c>
      <c r="R272" s="28">
        <f t="shared" si="433"/>
        <v>19.233333333333331</v>
      </c>
      <c r="S272" s="2">
        <f t="shared" si="434"/>
        <v>21.233333333333331</v>
      </c>
      <c r="T272" s="2">
        <f t="shared" si="435"/>
        <v>14.569999999999999</v>
      </c>
      <c r="U272" s="2">
        <f t="shared" si="408"/>
        <v>18.57</v>
      </c>
      <c r="V272" s="2">
        <f t="shared" si="409"/>
        <v>28.57</v>
      </c>
      <c r="W272" s="7">
        <f t="shared" ref="W272:W292" si="446">IF($A272&lt;$N272,0.5,1)</f>
        <v>1</v>
      </c>
      <c r="X272" s="2">
        <f t="shared" si="410"/>
        <v>124.1233518907801</v>
      </c>
      <c r="Y272" s="2">
        <f t="shared" si="411"/>
        <v>152.1672419433786</v>
      </c>
      <c r="Z272" s="2">
        <f t="shared" si="436"/>
        <v>126.59973658023563</v>
      </c>
      <c r="AA272" s="2">
        <f t="shared" si="412"/>
        <v>424.08811896016533</v>
      </c>
      <c r="AB272" s="2">
        <f t="shared" si="413"/>
        <v>519.90474330654354</v>
      </c>
      <c r="AC272" s="2">
        <f t="shared" si="414"/>
        <v>432.54909998247172</v>
      </c>
      <c r="AD272" s="2">
        <f t="shared" si="415"/>
        <v>432.54909998247172</v>
      </c>
      <c r="AE272" s="2">
        <f t="shared" si="416"/>
        <v>519.90474330654354</v>
      </c>
      <c r="AF272" s="27">
        <f t="shared" si="437"/>
        <v>1</v>
      </c>
      <c r="AG272" s="28">
        <f t="shared" si="417"/>
        <v>31.233333333333334</v>
      </c>
      <c r="AH272" s="28">
        <f t="shared" si="418"/>
        <v>114.19204961644557</v>
      </c>
      <c r="AI272" s="28">
        <f t="shared" si="419"/>
        <v>140.63780710499273</v>
      </c>
      <c r="AJ272" s="28">
        <f t="shared" si="420"/>
        <v>139.99210444530931</v>
      </c>
      <c r="AK272" s="28">
        <f t="shared" si="421"/>
        <v>172.41290131257941</v>
      </c>
      <c r="AL272" s="28">
        <f t="shared" ref="AL272:AL292" si="447">($AF272*4*$H$7*(1+$L272))/($AG272*$V272)</f>
        <v>143.44367164996456</v>
      </c>
      <c r="AM272" s="28">
        <f t="shared" si="422"/>
        <v>390.15616952285569</v>
      </c>
      <c r="AN272" s="28">
        <f t="shared" si="423"/>
        <v>480.51250760872517</v>
      </c>
      <c r="AO272" s="28">
        <f t="shared" si="424"/>
        <v>478.30635685480678</v>
      </c>
      <c r="AP272" s="28">
        <f t="shared" si="425"/>
        <v>589.07741281797962</v>
      </c>
      <c r="AQ272" s="28">
        <f t="shared" si="426"/>
        <v>490.09921147071219</v>
      </c>
      <c r="AR272" s="28">
        <f t="shared" si="438"/>
        <v>589.07741281797962</v>
      </c>
      <c r="AS272" s="27">
        <f t="shared" si="427"/>
        <v>589.07741281797962</v>
      </c>
      <c r="AT272" s="27">
        <f t="shared" si="439"/>
        <v>0</v>
      </c>
      <c r="AU272" s="2">
        <f t="shared" si="440"/>
        <v>248.1072798172539</v>
      </c>
      <c r="AV272" s="33">
        <f t="shared" si="441"/>
        <v>0.16232362012987017</v>
      </c>
      <c r="AW272" s="33">
        <f t="shared" si="442"/>
        <v>0.16232362012987017</v>
      </c>
      <c r="AX272" s="2">
        <f t="shared" si="443"/>
        <v>2.380436242801192</v>
      </c>
      <c r="AY272" s="7">
        <v>2.2000000000000002</v>
      </c>
      <c r="AZ272" s="3">
        <f t="shared" si="444"/>
        <v>972.94681614303693</v>
      </c>
    </row>
    <row r="273" spans="1:52" ht="20.25" x14ac:dyDescent="0.3">
      <c r="A273" s="7">
        <v>11</v>
      </c>
      <c r="B273" s="7">
        <v>30</v>
      </c>
      <c r="C273" s="37">
        <v>24</v>
      </c>
      <c r="D273" s="37">
        <v>38</v>
      </c>
      <c r="E273" s="7">
        <v>3.75</v>
      </c>
      <c r="F273" s="2">
        <f t="shared" si="428"/>
        <v>3.7916666666666665</v>
      </c>
      <c r="G273" s="2">
        <f t="shared" si="405"/>
        <v>5005</v>
      </c>
      <c r="H273" s="2">
        <v>1.4</v>
      </c>
      <c r="I273" s="7">
        <f t="shared" si="406"/>
        <v>7007</v>
      </c>
      <c r="J273" s="7">
        <v>1.2</v>
      </c>
      <c r="K273" s="4">
        <f t="shared" si="445"/>
        <v>1.2666666666666666</v>
      </c>
      <c r="L273" s="7">
        <v>0</v>
      </c>
      <c r="M273" s="2">
        <f t="shared" si="429"/>
        <v>1.8421052631578947</v>
      </c>
      <c r="N273" s="2">
        <f t="shared" si="430"/>
        <v>3.4210526315789473</v>
      </c>
      <c r="O273" s="28">
        <f t="shared" si="431"/>
        <v>2.35</v>
      </c>
      <c r="P273" s="2">
        <f t="shared" si="432"/>
        <v>10.244736842105263</v>
      </c>
      <c r="Q273" s="2">
        <f t="shared" si="407"/>
        <v>15.6</v>
      </c>
      <c r="R273" s="28">
        <f t="shared" si="433"/>
        <v>19.600000000000001</v>
      </c>
      <c r="S273" s="2">
        <f t="shared" si="434"/>
        <v>21.6</v>
      </c>
      <c r="T273" s="2">
        <f t="shared" si="435"/>
        <v>14.956666666666667</v>
      </c>
      <c r="U273" s="2">
        <f t="shared" si="408"/>
        <v>18.956666666666667</v>
      </c>
      <c r="V273" s="2">
        <f t="shared" si="409"/>
        <v>28.956666666666667</v>
      </c>
      <c r="W273" s="7">
        <f t="shared" si="446"/>
        <v>1</v>
      </c>
      <c r="X273" s="2">
        <f t="shared" si="410"/>
        <v>118.86189733303617</v>
      </c>
      <c r="Y273" s="2">
        <f t="shared" si="411"/>
        <v>146.53302854463394</v>
      </c>
      <c r="Z273" s="2">
        <f t="shared" si="436"/>
        <v>122.78884156402286</v>
      </c>
      <c r="AA273" s="2">
        <f t="shared" si="412"/>
        <v>450.6846940544288</v>
      </c>
      <c r="AB273" s="2">
        <f t="shared" si="413"/>
        <v>555.6043998984037</v>
      </c>
      <c r="AC273" s="2">
        <f t="shared" si="414"/>
        <v>465.57435759691998</v>
      </c>
      <c r="AD273" s="2">
        <f t="shared" si="415"/>
        <v>465.57435759691998</v>
      </c>
      <c r="AE273" s="2">
        <f t="shared" si="416"/>
        <v>555.6043998984037</v>
      </c>
      <c r="AF273" s="27">
        <f t="shared" si="437"/>
        <v>1</v>
      </c>
      <c r="AG273" s="28">
        <f t="shared" si="417"/>
        <v>31.6</v>
      </c>
      <c r="AH273" s="28">
        <f t="shared" si="418"/>
        <v>109.15888530584955</v>
      </c>
      <c r="AI273" s="28">
        <f t="shared" si="419"/>
        <v>135.4122881009273</v>
      </c>
      <c r="AJ273" s="28">
        <f t="shared" si="420"/>
        <v>134.57114866343935</v>
      </c>
      <c r="AK273" s="28">
        <f t="shared" si="421"/>
        <v>166.93636163312729</v>
      </c>
      <c r="AL273" s="28">
        <f t="shared" si="447"/>
        <v>139.88602203496276</v>
      </c>
      <c r="AM273" s="28">
        <f t="shared" si="422"/>
        <v>413.89410678467954</v>
      </c>
      <c r="AN273" s="28">
        <f t="shared" si="423"/>
        <v>513.43825904934931</v>
      </c>
      <c r="AO273" s="28">
        <f t="shared" si="424"/>
        <v>510.24893868220749</v>
      </c>
      <c r="AP273" s="28">
        <f t="shared" si="425"/>
        <v>632.9670378589409</v>
      </c>
      <c r="AQ273" s="28">
        <f t="shared" si="426"/>
        <v>530.40116688256717</v>
      </c>
      <c r="AR273" s="28">
        <f t="shared" si="438"/>
        <v>632.9670378589409</v>
      </c>
      <c r="AS273" s="27">
        <f t="shared" si="427"/>
        <v>632.9670378589409</v>
      </c>
      <c r="AT273" s="27">
        <f t="shared" si="439"/>
        <v>0</v>
      </c>
      <c r="AU273" s="2">
        <f t="shared" si="440"/>
        <v>306.30528372500481</v>
      </c>
      <c r="AV273" s="33">
        <f t="shared" si="441"/>
        <v>0.16391140422077927</v>
      </c>
      <c r="AW273" s="33">
        <f t="shared" si="442"/>
        <v>0.16391140422077927</v>
      </c>
      <c r="AX273" s="2">
        <f t="shared" si="443"/>
        <v>2.3832726751014461</v>
      </c>
      <c r="AY273" s="7">
        <v>2.2000000000000002</v>
      </c>
      <c r="AZ273" s="3">
        <f t="shared" si="444"/>
        <v>969.03088369490524</v>
      </c>
    </row>
    <row r="274" spans="1:52" ht="20.25" x14ac:dyDescent="0.3">
      <c r="A274" s="7">
        <v>11</v>
      </c>
      <c r="B274" s="7">
        <v>33</v>
      </c>
      <c r="C274" s="37">
        <v>27</v>
      </c>
      <c r="D274" s="37">
        <v>42</v>
      </c>
      <c r="E274" s="7">
        <v>3.75</v>
      </c>
      <c r="F274" s="2">
        <f t="shared" si="428"/>
        <v>4.125</v>
      </c>
      <c r="G274" s="2">
        <f t="shared" si="405"/>
        <v>5445</v>
      </c>
      <c r="H274" s="2">
        <v>1.4</v>
      </c>
      <c r="I274" s="7">
        <f t="shared" si="406"/>
        <v>7622.9999999999991</v>
      </c>
      <c r="J274" s="7">
        <v>1.2</v>
      </c>
      <c r="K274" s="4">
        <f t="shared" si="445"/>
        <v>1.2999999999999998</v>
      </c>
      <c r="L274" s="7">
        <v>0</v>
      </c>
      <c r="M274" s="2">
        <f t="shared" si="429"/>
        <v>1.7948717948717949</v>
      </c>
      <c r="N274" s="2">
        <f t="shared" si="430"/>
        <v>3.3333333333333335</v>
      </c>
      <c r="O274" s="28">
        <f t="shared" si="431"/>
        <v>2.2743589743589747</v>
      </c>
      <c r="P274" s="2">
        <f t="shared" si="432"/>
        <v>9.9666666666666668</v>
      </c>
      <c r="Q274" s="2">
        <f t="shared" si="407"/>
        <v>15.966666666666663</v>
      </c>
      <c r="R274" s="28">
        <f t="shared" si="433"/>
        <v>19.966666666666661</v>
      </c>
      <c r="S274" s="2">
        <f t="shared" si="434"/>
        <v>21.966666666666661</v>
      </c>
      <c r="T274" s="2">
        <f t="shared" si="435"/>
        <v>15.343333333333332</v>
      </c>
      <c r="U274" s="2">
        <f t="shared" si="408"/>
        <v>19.343333333333334</v>
      </c>
      <c r="V274" s="2">
        <f t="shared" si="409"/>
        <v>29.343333333333334</v>
      </c>
      <c r="W274" s="7">
        <f t="shared" si="446"/>
        <v>1</v>
      </c>
      <c r="X274" s="2">
        <f t="shared" si="410"/>
        <v>113.93242580793621</v>
      </c>
      <c r="Y274" s="2">
        <f t="shared" si="411"/>
        <v>141.2068531346745</v>
      </c>
      <c r="Z274" s="2">
        <f t="shared" si="436"/>
        <v>119.14823491853465</v>
      </c>
      <c r="AA274" s="2">
        <f t="shared" si="412"/>
        <v>469.9712564577369</v>
      </c>
      <c r="AB274" s="2">
        <f t="shared" si="413"/>
        <v>582.47826918053238</v>
      </c>
      <c r="AC274" s="2">
        <f t="shared" si="414"/>
        <v>491.48646903895548</v>
      </c>
      <c r="AD274" s="2">
        <f t="shared" si="415"/>
        <v>491.48646903895548</v>
      </c>
      <c r="AE274" s="2">
        <f t="shared" si="416"/>
        <v>582.47826918053238</v>
      </c>
      <c r="AF274" s="27">
        <f t="shared" si="437"/>
        <v>1</v>
      </c>
      <c r="AG274" s="28">
        <f t="shared" si="417"/>
        <v>31.966666666666665</v>
      </c>
      <c r="AH274" s="28">
        <f t="shared" si="418"/>
        <v>104.45390735591259</v>
      </c>
      <c r="AI274" s="28">
        <f t="shared" si="419"/>
        <v>130.48569448632247</v>
      </c>
      <c r="AJ274" s="28">
        <f t="shared" si="420"/>
        <v>129.45926017772746</v>
      </c>
      <c r="AK274" s="28">
        <f t="shared" si="421"/>
        <v>161.72282971107137</v>
      </c>
      <c r="AL274" s="28">
        <f t="shared" si="447"/>
        <v>136.45930971726509</v>
      </c>
      <c r="AM274" s="28">
        <f t="shared" si="422"/>
        <v>430.87236784313944</v>
      </c>
      <c r="AN274" s="28">
        <f t="shared" si="423"/>
        <v>538.25348975608017</v>
      </c>
      <c r="AO274" s="28">
        <f t="shared" si="424"/>
        <v>534.01944823312579</v>
      </c>
      <c r="AP274" s="28">
        <f t="shared" si="425"/>
        <v>667.10667255816941</v>
      </c>
      <c r="AQ274" s="28">
        <f t="shared" si="426"/>
        <v>562.89465258371843</v>
      </c>
      <c r="AR274" s="28">
        <f t="shared" si="438"/>
        <v>667.10667255816941</v>
      </c>
      <c r="AS274" s="27">
        <f t="shared" si="427"/>
        <v>667.10667255816941</v>
      </c>
      <c r="AT274" s="27">
        <f t="shared" si="439"/>
        <v>0</v>
      </c>
      <c r="AU274" s="2">
        <f t="shared" si="440"/>
        <v>370.62939330725584</v>
      </c>
      <c r="AV274" s="33">
        <f t="shared" si="441"/>
        <v>0.16532276785714289</v>
      </c>
      <c r="AW274" s="33">
        <f t="shared" si="442"/>
        <v>0.16532276785714289</v>
      </c>
      <c r="AX274" s="2">
        <f t="shared" si="443"/>
        <v>2.3857996289645342</v>
      </c>
      <c r="AY274" s="7">
        <v>2.2000000000000002</v>
      </c>
      <c r="AZ274" s="3">
        <f t="shared" si="444"/>
        <v>957.28664077491658</v>
      </c>
    </row>
    <row r="275" spans="1:52" ht="20.25" x14ac:dyDescent="0.3">
      <c r="A275" s="7">
        <v>11</v>
      </c>
      <c r="B275" s="7">
        <v>36</v>
      </c>
      <c r="C275" s="37">
        <v>29</v>
      </c>
      <c r="D275" s="37">
        <v>45</v>
      </c>
      <c r="E275" s="7">
        <v>4.5</v>
      </c>
      <c r="F275" s="2">
        <f t="shared" si="428"/>
        <v>4.5</v>
      </c>
      <c r="G275" s="2">
        <f t="shared" si="405"/>
        <v>5940</v>
      </c>
      <c r="H275" s="2">
        <v>1.4</v>
      </c>
      <c r="I275" s="7">
        <f t="shared" si="406"/>
        <v>8316</v>
      </c>
      <c r="J275" s="7">
        <v>1.2</v>
      </c>
      <c r="K275" s="4">
        <f t="shared" si="445"/>
        <v>1.325</v>
      </c>
      <c r="L275" s="7">
        <v>0</v>
      </c>
      <c r="M275" s="2">
        <f t="shared" si="429"/>
        <v>1.7610062893081759</v>
      </c>
      <c r="N275" s="2">
        <f t="shared" si="430"/>
        <v>3.2704402515723268</v>
      </c>
      <c r="O275" s="28">
        <f t="shared" si="431"/>
        <v>2.2201257861635217</v>
      </c>
      <c r="P275" s="2">
        <f t="shared" si="432"/>
        <v>9.7672955974842761</v>
      </c>
      <c r="Q275" s="2">
        <f t="shared" si="407"/>
        <v>16.241666666666667</v>
      </c>
      <c r="R275" s="28">
        <f t="shared" si="433"/>
        <v>20.241666666666667</v>
      </c>
      <c r="S275" s="2">
        <f t="shared" si="434"/>
        <v>22.241666666666667</v>
      </c>
      <c r="T275" s="2">
        <f t="shared" si="435"/>
        <v>15.633333333333333</v>
      </c>
      <c r="U275" s="2">
        <f t="shared" si="408"/>
        <v>19.633333333333333</v>
      </c>
      <c r="V275" s="2">
        <f t="shared" si="409"/>
        <v>29.633333333333333</v>
      </c>
      <c r="W275" s="7">
        <f t="shared" si="446"/>
        <v>1</v>
      </c>
      <c r="X275" s="2">
        <f t="shared" si="410"/>
        <v>110.43641717548317</v>
      </c>
      <c r="Y275" s="2">
        <f t="shared" si="411"/>
        <v>137.40099653889433</v>
      </c>
      <c r="Z275" s="2">
        <f t="shared" si="436"/>
        <v>116.52346379145469</v>
      </c>
      <c r="AA275" s="2">
        <f t="shared" si="412"/>
        <v>496.96387728967426</v>
      </c>
      <c r="AB275" s="2">
        <f t="shared" si="413"/>
        <v>618.3044844250245</v>
      </c>
      <c r="AC275" s="2">
        <f t="shared" si="414"/>
        <v>524.35558706154609</v>
      </c>
      <c r="AD275" s="2">
        <f t="shared" si="415"/>
        <v>524.35558706154609</v>
      </c>
      <c r="AE275" s="2">
        <f t="shared" si="416"/>
        <v>618.3044844250245</v>
      </c>
      <c r="AF275" s="27">
        <f t="shared" si="437"/>
        <v>1</v>
      </c>
      <c r="AG275" s="28">
        <f t="shared" si="417"/>
        <v>32.241666666666667</v>
      </c>
      <c r="AH275" s="28">
        <f t="shared" si="418"/>
        <v>101.1235067384948</v>
      </c>
      <c r="AI275" s="28">
        <f t="shared" si="419"/>
        <v>126.97286010225062</v>
      </c>
      <c r="AJ275" s="28">
        <f t="shared" si="420"/>
        <v>125.81421015586284</v>
      </c>
      <c r="AK275" s="28">
        <f t="shared" si="421"/>
        <v>157.97504082118937</v>
      </c>
      <c r="AL275" s="28">
        <f t="shared" si="447"/>
        <v>133.97136420237467</v>
      </c>
      <c r="AM275" s="28">
        <f t="shared" si="422"/>
        <v>455.0557803232266</v>
      </c>
      <c r="AN275" s="28">
        <f t="shared" si="423"/>
        <v>571.37787046012784</v>
      </c>
      <c r="AO275" s="28">
        <f t="shared" si="424"/>
        <v>566.16394570138277</v>
      </c>
      <c r="AP275" s="28">
        <f t="shared" si="425"/>
        <v>710.88768369535217</v>
      </c>
      <c r="AQ275" s="28">
        <f t="shared" si="426"/>
        <v>602.871138910686</v>
      </c>
      <c r="AR275" s="28">
        <f t="shared" si="438"/>
        <v>710.88768369535217</v>
      </c>
      <c r="AS275" s="27">
        <f t="shared" si="427"/>
        <v>710.88768369535217</v>
      </c>
      <c r="AT275" s="27">
        <f t="shared" si="439"/>
        <v>0</v>
      </c>
      <c r="AU275" s="2">
        <f t="shared" si="440"/>
        <v>441.07960856400695</v>
      </c>
      <c r="AV275" s="33">
        <f t="shared" si="441"/>
        <v>0.16691055194805199</v>
      </c>
      <c r="AW275" s="33">
        <f t="shared" si="442"/>
        <v>0.16691055194805199</v>
      </c>
      <c r="AX275" s="2">
        <f t="shared" si="443"/>
        <v>2.3886488649047881</v>
      </c>
      <c r="AY275" s="7">
        <v>2.2000000000000002</v>
      </c>
      <c r="AZ275" s="3">
        <f t="shared" si="444"/>
        <v>977.63269573047273</v>
      </c>
    </row>
    <row r="276" spans="1:52" ht="20.25" x14ac:dyDescent="0.3">
      <c r="A276" s="7">
        <v>11</v>
      </c>
      <c r="B276" s="7">
        <v>39</v>
      </c>
      <c r="C276" s="37">
        <v>32</v>
      </c>
      <c r="D276" s="37">
        <v>49</v>
      </c>
      <c r="E276" s="7">
        <v>4.75</v>
      </c>
      <c r="F276" s="2">
        <f t="shared" si="428"/>
        <v>4.875</v>
      </c>
      <c r="G276" s="2">
        <f t="shared" si="405"/>
        <v>6435</v>
      </c>
      <c r="H276" s="2">
        <v>1.4</v>
      </c>
      <c r="I276" s="7">
        <f t="shared" si="406"/>
        <v>9009</v>
      </c>
      <c r="J276" s="7">
        <v>1.2</v>
      </c>
      <c r="K276" s="4">
        <f t="shared" si="445"/>
        <v>1.3583333333333334</v>
      </c>
      <c r="L276" s="7">
        <v>0</v>
      </c>
      <c r="M276" s="2">
        <f t="shared" si="429"/>
        <v>1.7177914110429444</v>
      </c>
      <c r="N276" s="2">
        <f t="shared" si="430"/>
        <v>3.1901840490797544</v>
      </c>
      <c r="O276" s="28">
        <f t="shared" si="431"/>
        <v>2.1509202453987726</v>
      </c>
      <c r="P276" s="2">
        <f t="shared" si="432"/>
        <v>9.5128834355828218</v>
      </c>
      <c r="Q276" s="2">
        <f t="shared" si="407"/>
        <v>16.608333333333334</v>
      </c>
      <c r="R276" s="28">
        <f t="shared" si="433"/>
        <v>20.608333333333334</v>
      </c>
      <c r="S276" s="2">
        <f t="shared" si="434"/>
        <v>22.608333333333334</v>
      </c>
      <c r="T276" s="2">
        <f t="shared" si="435"/>
        <v>16.02</v>
      </c>
      <c r="U276" s="2">
        <f t="shared" si="408"/>
        <v>20.02</v>
      </c>
      <c r="V276" s="2">
        <f t="shared" si="409"/>
        <v>30.02</v>
      </c>
      <c r="W276" s="7">
        <f t="shared" si="446"/>
        <v>1</v>
      </c>
      <c r="X276" s="2">
        <f t="shared" si="410"/>
        <v>106.02301859130198</v>
      </c>
      <c r="Y276" s="2">
        <f t="shared" si="411"/>
        <v>132.56187233334302</v>
      </c>
      <c r="Z276" s="2">
        <f t="shared" si="436"/>
        <v>113.15714575833827</v>
      </c>
      <c r="AA276" s="2">
        <f t="shared" si="412"/>
        <v>516.8622156325971</v>
      </c>
      <c r="AB276" s="2">
        <f t="shared" si="413"/>
        <v>646.23912762504722</v>
      </c>
      <c r="AC276" s="2">
        <f t="shared" si="414"/>
        <v>551.64108557189911</v>
      </c>
      <c r="AD276" s="2">
        <f t="shared" si="415"/>
        <v>551.64108557189911</v>
      </c>
      <c r="AE276" s="2">
        <f t="shared" si="416"/>
        <v>646.23912762504722</v>
      </c>
      <c r="AF276" s="27">
        <f t="shared" si="437"/>
        <v>1</v>
      </c>
      <c r="AG276" s="28">
        <f t="shared" si="417"/>
        <v>32.608333333333334</v>
      </c>
      <c r="AH276" s="28">
        <f t="shared" si="418"/>
        <v>96.926960991441646</v>
      </c>
      <c r="AI276" s="28">
        <f t="shared" si="419"/>
        <v>122.5148860372273</v>
      </c>
      <c r="AJ276" s="28">
        <f t="shared" si="420"/>
        <v>121.18896065519598</v>
      </c>
      <c r="AK276" s="28">
        <f t="shared" si="421"/>
        <v>153.18185520076651</v>
      </c>
      <c r="AL276" s="28">
        <f t="shared" si="447"/>
        <v>130.75872580388949</v>
      </c>
      <c r="AM276" s="28">
        <f t="shared" si="422"/>
        <v>472.51893483327802</v>
      </c>
      <c r="AN276" s="28">
        <f t="shared" si="423"/>
        <v>597.26006943148309</v>
      </c>
      <c r="AO276" s="28">
        <f t="shared" si="424"/>
        <v>590.79618319408041</v>
      </c>
      <c r="AP276" s="28">
        <f t="shared" si="425"/>
        <v>746.7615441037367</v>
      </c>
      <c r="AQ276" s="28">
        <f t="shared" si="426"/>
        <v>637.44878829396123</v>
      </c>
      <c r="AR276" s="28">
        <f t="shared" si="438"/>
        <v>746.7615441037367</v>
      </c>
      <c r="AS276" s="27">
        <f t="shared" si="427"/>
        <v>746.7615441037367</v>
      </c>
      <c r="AT276" s="27">
        <f t="shared" si="439"/>
        <v>0</v>
      </c>
      <c r="AU276" s="2">
        <f t="shared" si="440"/>
        <v>517.65592949525819</v>
      </c>
      <c r="AV276" s="33">
        <f t="shared" si="441"/>
        <v>0.16849833603896108</v>
      </c>
      <c r="AW276" s="33">
        <f t="shared" si="442"/>
        <v>0.16849833603896108</v>
      </c>
      <c r="AX276" s="2">
        <f t="shared" si="443"/>
        <v>2.391504914369543</v>
      </c>
      <c r="AY276" s="7">
        <v>2.2000000000000002</v>
      </c>
      <c r="AZ276" s="3">
        <f t="shared" si="444"/>
        <v>975.56086168172476</v>
      </c>
    </row>
    <row r="277" spans="1:52" ht="20.25" x14ac:dyDescent="0.3">
      <c r="A277" s="7">
        <v>11</v>
      </c>
      <c r="B277" s="7">
        <v>42</v>
      </c>
      <c r="C277" s="37">
        <v>34</v>
      </c>
      <c r="D277" s="37">
        <v>53</v>
      </c>
      <c r="E277" s="7">
        <v>5</v>
      </c>
      <c r="F277" s="2">
        <f t="shared" si="428"/>
        <v>5.25</v>
      </c>
      <c r="G277" s="2">
        <f t="shared" si="405"/>
        <v>6930</v>
      </c>
      <c r="H277" s="2">
        <v>1.4</v>
      </c>
      <c r="I277" s="7">
        <f t="shared" si="406"/>
        <v>9702</v>
      </c>
      <c r="J277" s="7">
        <v>1.2</v>
      </c>
      <c r="K277" s="4">
        <f t="shared" si="445"/>
        <v>1.3916666666666666</v>
      </c>
      <c r="L277" s="7">
        <v>0</v>
      </c>
      <c r="M277" s="2">
        <f t="shared" si="429"/>
        <v>1.6766467065868262</v>
      </c>
      <c r="N277" s="2">
        <f t="shared" si="430"/>
        <v>3.1137724550898205</v>
      </c>
      <c r="O277" s="28">
        <f t="shared" si="431"/>
        <v>2.0850299401197603</v>
      </c>
      <c r="P277" s="2">
        <f t="shared" si="432"/>
        <v>9.2706586826347301</v>
      </c>
      <c r="Q277" s="2">
        <f t="shared" si="407"/>
        <v>16.975000000000001</v>
      </c>
      <c r="R277" s="28">
        <f t="shared" si="433"/>
        <v>20.975000000000001</v>
      </c>
      <c r="S277" s="2">
        <f t="shared" si="434"/>
        <v>22.975000000000001</v>
      </c>
      <c r="T277" s="2">
        <f t="shared" si="435"/>
        <v>16.406666666666666</v>
      </c>
      <c r="U277" s="2">
        <f t="shared" si="408"/>
        <v>20.406666666666666</v>
      </c>
      <c r="V277" s="2">
        <f t="shared" si="409"/>
        <v>30.406666666666666</v>
      </c>
      <c r="W277" s="7">
        <f t="shared" si="446"/>
        <v>1</v>
      </c>
      <c r="X277" s="2">
        <f t="shared" si="410"/>
        <v>101.87212130564333</v>
      </c>
      <c r="Y277" s="2">
        <f t="shared" si="411"/>
        <v>127.97456434436675</v>
      </c>
      <c r="Z277" s="2">
        <f t="shared" si="436"/>
        <v>109.93522935022506</v>
      </c>
      <c r="AA277" s="2">
        <f t="shared" si="412"/>
        <v>534.82863685462746</v>
      </c>
      <c r="AB277" s="2">
        <f t="shared" si="413"/>
        <v>671.86646280792547</v>
      </c>
      <c r="AC277" s="2">
        <f t="shared" si="414"/>
        <v>577.1599540886815</v>
      </c>
      <c r="AD277" s="2">
        <f t="shared" si="415"/>
        <v>577.1599540886815</v>
      </c>
      <c r="AE277" s="2">
        <f t="shared" si="416"/>
        <v>671.86646280792547</v>
      </c>
      <c r="AF277" s="27">
        <f t="shared" si="437"/>
        <v>1</v>
      </c>
      <c r="AG277" s="28">
        <f t="shared" si="417"/>
        <v>32.975000000000001</v>
      </c>
      <c r="AH277" s="28">
        <f t="shared" si="418"/>
        <v>92.988159991941018</v>
      </c>
      <c r="AI277" s="28">
        <f t="shared" si="419"/>
        <v>118.29729527405387</v>
      </c>
      <c r="AJ277" s="28">
        <f t="shared" si="420"/>
        <v>116.8142874776252</v>
      </c>
      <c r="AK277" s="28">
        <f t="shared" si="421"/>
        <v>148.60832023309709</v>
      </c>
      <c r="AL277" s="28">
        <f t="shared" si="447"/>
        <v>127.66044449438567</v>
      </c>
      <c r="AM277" s="28">
        <f t="shared" si="422"/>
        <v>488.18783995769036</v>
      </c>
      <c r="AN277" s="28">
        <f t="shared" si="423"/>
        <v>621.06080018878276</v>
      </c>
      <c r="AO277" s="28">
        <f t="shared" si="424"/>
        <v>613.27500925753225</v>
      </c>
      <c r="AP277" s="28">
        <f t="shared" si="425"/>
        <v>780.19368122375977</v>
      </c>
      <c r="AQ277" s="28">
        <f t="shared" si="426"/>
        <v>670.21733359552479</v>
      </c>
      <c r="AR277" s="28">
        <f t="shared" si="438"/>
        <v>780.19368122375977</v>
      </c>
      <c r="AS277" s="27">
        <f t="shared" si="427"/>
        <v>780.19368122375977</v>
      </c>
      <c r="AT277" s="27">
        <f t="shared" si="439"/>
        <v>0</v>
      </c>
      <c r="AU277" s="2">
        <f t="shared" si="440"/>
        <v>600.35835610100946</v>
      </c>
      <c r="AV277" s="33">
        <f t="shared" si="441"/>
        <v>0.17008612012987018</v>
      </c>
      <c r="AW277" s="33">
        <f t="shared" si="442"/>
        <v>0.17008612012987018</v>
      </c>
      <c r="AX277" s="2">
        <f t="shared" si="443"/>
        <v>2.394367801828353</v>
      </c>
      <c r="AY277" s="7">
        <v>2.2000000000000002</v>
      </c>
      <c r="AZ277" s="3">
        <f t="shared" si="444"/>
        <v>974.20681874188915</v>
      </c>
    </row>
    <row r="278" spans="1:52" ht="20.25" x14ac:dyDescent="0.3">
      <c r="A278" s="7">
        <v>11</v>
      </c>
      <c r="B278" s="7">
        <v>48</v>
      </c>
      <c r="C278" s="37">
        <v>38</v>
      </c>
      <c r="D278" s="37">
        <v>60</v>
      </c>
      <c r="E278" s="7">
        <v>5.5</v>
      </c>
      <c r="F278" s="2">
        <f t="shared" si="428"/>
        <v>5.916666666666667</v>
      </c>
      <c r="G278" s="2">
        <f t="shared" si="405"/>
        <v>7810</v>
      </c>
      <c r="H278" s="2">
        <v>1.4</v>
      </c>
      <c r="I278" s="7">
        <f t="shared" si="406"/>
        <v>10934</v>
      </c>
      <c r="J278" s="7">
        <v>1.2</v>
      </c>
      <c r="K278" s="4">
        <f t="shared" si="445"/>
        <v>1.45</v>
      </c>
      <c r="L278" s="7">
        <v>0</v>
      </c>
      <c r="M278" s="2">
        <f t="shared" si="429"/>
        <v>1.6091954022988504</v>
      </c>
      <c r="N278" s="2">
        <f t="shared" si="430"/>
        <v>2.9885057471264367</v>
      </c>
      <c r="O278" s="28">
        <f t="shared" si="431"/>
        <v>1.9770114942528736</v>
      </c>
      <c r="P278" s="2">
        <f t="shared" si="432"/>
        <v>8.8735632183908031</v>
      </c>
      <c r="Q278" s="2">
        <f t="shared" si="407"/>
        <v>17.616666666666667</v>
      </c>
      <c r="R278" s="28">
        <f t="shared" si="433"/>
        <v>21.616666666666667</v>
      </c>
      <c r="S278" s="2">
        <f t="shared" si="434"/>
        <v>23.616666666666667</v>
      </c>
      <c r="T278" s="2">
        <f t="shared" si="435"/>
        <v>17.083333333333332</v>
      </c>
      <c r="U278" s="2">
        <f t="shared" si="408"/>
        <v>21.083333333333332</v>
      </c>
      <c r="V278" s="2">
        <f t="shared" si="409"/>
        <v>31.083333333333332</v>
      </c>
      <c r="W278" s="7">
        <f t="shared" si="446"/>
        <v>1</v>
      </c>
      <c r="X278" s="2">
        <f t="shared" si="410"/>
        <v>95.178752775530583</v>
      </c>
      <c r="Y278" s="2">
        <f t="shared" si="411"/>
        <v>120.50175592257762</v>
      </c>
      <c r="Z278" s="2">
        <f t="shared" si="436"/>
        <v>104.62007677739285</v>
      </c>
      <c r="AA278" s="2">
        <f t="shared" si="412"/>
        <v>563.14095392188926</v>
      </c>
      <c r="AB278" s="2">
        <f t="shared" si="413"/>
        <v>712.9687225419176</v>
      </c>
      <c r="AC278" s="2">
        <f t="shared" si="414"/>
        <v>619.0021209329077</v>
      </c>
      <c r="AD278" s="2">
        <f t="shared" si="415"/>
        <v>619.0021209329077</v>
      </c>
      <c r="AE278" s="2">
        <f t="shared" si="416"/>
        <v>712.9687225419176</v>
      </c>
      <c r="AF278" s="27">
        <f t="shared" si="437"/>
        <v>1</v>
      </c>
      <c r="AG278" s="28">
        <f t="shared" si="417"/>
        <v>33.616666666666667</v>
      </c>
      <c r="AH278" s="28">
        <f t="shared" si="418"/>
        <v>86.654004550839645</v>
      </c>
      <c r="AI278" s="28">
        <f t="shared" si="419"/>
        <v>111.44297858447104</v>
      </c>
      <c r="AJ278" s="28">
        <f t="shared" si="420"/>
        <v>109.7089360975922</v>
      </c>
      <c r="AK278" s="28">
        <f t="shared" si="421"/>
        <v>141.09319793612005</v>
      </c>
      <c r="AL278" s="28">
        <f t="shared" si="447"/>
        <v>122.49764402046412</v>
      </c>
      <c r="AM278" s="28">
        <f t="shared" si="422"/>
        <v>512.70286025913458</v>
      </c>
      <c r="AN278" s="28">
        <f t="shared" si="423"/>
        <v>659.37095662478703</v>
      </c>
      <c r="AO278" s="28">
        <f t="shared" si="424"/>
        <v>649.11120524408727</v>
      </c>
      <c r="AP278" s="28">
        <f t="shared" si="425"/>
        <v>834.80142112204362</v>
      </c>
      <c r="AQ278" s="28">
        <f t="shared" si="426"/>
        <v>724.77772712107947</v>
      </c>
      <c r="AR278" s="28">
        <f t="shared" si="438"/>
        <v>834.80142112204362</v>
      </c>
      <c r="AS278" s="27">
        <f t="shared" si="427"/>
        <v>834.80142112204362</v>
      </c>
      <c r="AT278" s="27">
        <f t="shared" si="439"/>
        <v>0</v>
      </c>
      <c r="AU278" s="2">
        <f t="shared" si="440"/>
        <v>784.14152633601236</v>
      </c>
      <c r="AV278" s="33">
        <f t="shared" si="441"/>
        <v>0.17290884740259743</v>
      </c>
      <c r="AW278" s="33">
        <f t="shared" si="442"/>
        <v>0.17290884740259743</v>
      </c>
      <c r="AX278" s="2">
        <f t="shared" si="443"/>
        <v>2.3994743399876794</v>
      </c>
      <c r="AY278" s="7">
        <v>2.2000000000000002</v>
      </c>
      <c r="AZ278" s="3">
        <f t="shared" si="444"/>
        <v>976.72572121743815</v>
      </c>
    </row>
    <row r="279" spans="1:52" ht="20.25" x14ac:dyDescent="0.3">
      <c r="A279" s="7">
        <v>11</v>
      </c>
      <c r="B279" s="7">
        <v>54</v>
      </c>
      <c r="C279" s="37">
        <v>43</v>
      </c>
      <c r="D279" s="37">
        <v>68</v>
      </c>
      <c r="E279" s="7">
        <v>6</v>
      </c>
      <c r="F279" s="2">
        <f t="shared" si="428"/>
        <v>6.666666666666667</v>
      </c>
      <c r="G279" s="2">
        <f t="shared" si="405"/>
        <v>8800</v>
      </c>
      <c r="H279" s="2">
        <v>1.4</v>
      </c>
      <c r="I279" s="7">
        <f t="shared" si="406"/>
        <v>12320</v>
      </c>
      <c r="J279" s="7">
        <v>1.2</v>
      </c>
      <c r="K279" s="4">
        <f t="shared" si="445"/>
        <v>1.5166666666666666</v>
      </c>
      <c r="L279" s="7">
        <v>0</v>
      </c>
      <c r="M279" s="2">
        <f t="shared" si="429"/>
        <v>1.5384615384615383</v>
      </c>
      <c r="N279" s="2">
        <f t="shared" si="430"/>
        <v>2.8571428571428572</v>
      </c>
      <c r="O279" s="28">
        <f t="shared" si="431"/>
        <v>1.8637362637362638</v>
      </c>
      <c r="P279" s="2">
        <f t="shared" si="432"/>
        <v>8.4571428571428573</v>
      </c>
      <c r="Q279" s="2">
        <f t="shared" si="407"/>
        <v>18.350000000000001</v>
      </c>
      <c r="R279" s="28">
        <f t="shared" si="433"/>
        <v>22.35</v>
      </c>
      <c r="S279" s="2">
        <f t="shared" si="434"/>
        <v>24.35</v>
      </c>
      <c r="T279" s="2">
        <f t="shared" si="435"/>
        <v>17.856666666666666</v>
      </c>
      <c r="U279" s="2">
        <f t="shared" si="408"/>
        <v>21.856666666666666</v>
      </c>
      <c r="V279" s="2">
        <f t="shared" si="409"/>
        <v>31.856666666666666</v>
      </c>
      <c r="W279" s="7">
        <f t="shared" si="446"/>
        <v>1</v>
      </c>
      <c r="X279" s="2">
        <f t="shared" si="410"/>
        <v>88.314470042267516</v>
      </c>
      <c r="Y279" s="2">
        <f t="shared" si="411"/>
        <v>112.73748856575681</v>
      </c>
      <c r="Z279" s="2">
        <f t="shared" si="436"/>
        <v>99.006093128895486</v>
      </c>
      <c r="AA279" s="2">
        <f t="shared" si="412"/>
        <v>588.76313361511677</v>
      </c>
      <c r="AB279" s="2">
        <f t="shared" si="413"/>
        <v>751.58325710504539</v>
      </c>
      <c r="AC279" s="2">
        <f t="shared" si="414"/>
        <v>660.04062085930332</v>
      </c>
      <c r="AD279" s="2">
        <f t="shared" si="415"/>
        <v>660.04062085930332</v>
      </c>
      <c r="AE279" s="2">
        <f t="shared" si="416"/>
        <v>751.58325710504539</v>
      </c>
      <c r="AF279" s="27">
        <f t="shared" si="437"/>
        <v>1</v>
      </c>
      <c r="AG279" s="28">
        <f t="shared" si="417"/>
        <v>34.35</v>
      </c>
      <c r="AH279" s="28">
        <f t="shared" si="418"/>
        <v>80.18110908013476</v>
      </c>
      <c r="AI279" s="28">
        <f t="shared" si="419"/>
        <v>104.34048255842863</v>
      </c>
      <c r="AJ279" s="28">
        <f t="shared" si="420"/>
        <v>102.35487869411551</v>
      </c>
      <c r="AK279" s="28">
        <f t="shared" si="421"/>
        <v>133.19543166308483</v>
      </c>
      <c r="AL279" s="28">
        <f t="shared" si="447"/>
        <v>116.97226432259123</v>
      </c>
      <c r="AM279" s="28">
        <f t="shared" si="422"/>
        <v>534.54072720089846</v>
      </c>
      <c r="AN279" s="28">
        <f t="shared" si="423"/>
        <v>695.60321705619094</v>
      </c>
      <c r="AO279" s="28">
        <f t="shared" si="424"/>
        <v>682.36585796077009</v>
      </c>
      <c r="AP279" s="28">
        <f t="shared" si="425"/>
        <v>887.96954442056563</v>
      </c>
      <c r="AQ279" s="28">
        <f t="shared" si="426"/>
        <v>779.8150954839416</v>
      </c>
      <c r="AR279" s="28">
        <f t="shared" si="438"/>
        <v>887.96954442056563</v>
      </c>
      <c r="AS279" s="27">
        <f t="shared" si="427"/>
        <v>887.96954442056563</v>
      </c>
      <c r="AT279" s="27">
        <f t="shared" si="439"/>
        <v>0</v>
      </c>
      <c r="AU279" s="2">
        <f t="shared" si="440"/>
        <v>992.42911926901559</v>
      </c>
      <c r="AV279" s="33">
        <f t="shared" si="441"/>
        <v>0.17608441558441562</v>
      </c>
      <c r="AW279" s="33">
        <f t="shared" si="442"/>
        <v>0.17608441558441562</v>
      </c>
      <c r="AX279" s="2">
        <f t="shared" si="443"/>
        <v>2.405245294005427</v>
      </c>
      <c r="AY279" s="7">
        <v>2.2000000000000002</v>
      </c>
      <c r="AZ279" s="3">
        <f t="shared" si="444"/>
        <v>976.72042156077953</v>
      </c>
    </row>
    <row r="280" spans="1:52" ht="20.25" x14ac:dyDescent="0.3">
      <c r="A280" s="7">
        <v>11</v>
      </c>
      <c r="B280" s="7">
        <v>60</v>
      </c>
      <c r="C280" s="37">
        <v>48</v>
      </c>
      <c r="D280" s="37">
        <v>76</v>
      </c>
      <c r="E280" s="7">
        <v>6.5</v>
      </c>
      <c r="F280" s="2">
        <f t="shared" si="428"/>
        <v>7.416666666666667</v>
      </c>
      <c r="G280" s="2">
        <f t="shared" si="405"/>
        <v>9790</v>
      </c>
      <c r="H280" s="2">
        <v>1.4</v>
      </c>
      <c r="I280" s="7">
        <f t="shared" si="406"/>
        <v>13706</v>
      </c>
      <c r="J280" s="7">
        <v>1.2</v>
      </c>
      <c r="K280" s="4">
        <f t="shared" si="445"/>
        <v>1.5833333333333333</v>
      </c>
      <c r="L280" s="7">
        <v>0</v>
      </c>
      <c r="M280" s="2">
        <f t="shared" si="429"/>
        <v>1.4736842105263157</v>
      </c>
      <c r="N280" s="2">
        <f t="shared" si="430"/>
        <v>2.736842105263158</v>
      </c>
      <c r="O280" s="28">
        <f t="shared" si="431"/>
        <v>1.76</v>
      </c>
      <c r="P280" s="2">
        <f t="shared" si="432"/>
        <v>8.0757894736842104</v>
      </c>
      <c r="Q280" s="2">
        <f t="shared" si="407"/>
        <v>19.083333333333332</v>
      </c>
      <c r="R280" s="28">
        <f t="shared" si="433"/>
        <v>23.083333333333332</v>
      </c>
      <c r="S280" s="2">
        <f t="shared" si="434"/>
        <v>25.083333333333332</v>
      </c>
      <c r="T280" s="2">
        <f t="shared" si="435"/>
        <v>18.629999999999995</v>
      </c>
      <c r="U280" s="2">
        <f t="shared" si="408"/>
        <v>22.629999999999995</v>
      </c>
      <c r="V280" s="2">
        <f t="shared" si="409"/>
        <v>32.629999999999995</v>
      </c>
      <c r="W280" s="7">
        <f t="shared" si="446"/>
        <v>1</v>
      </c>
      <c r="X280" s="2">
        <f t="shared" si="410"/>
        <v>82.173752547867849</v>
      </c>
      <c r="Y280" s="2">
        <f t="shared" si="411"/>
        <v>105.70157216407823</v>
      </c>
      <c r="Z280" s="2">
        <f t="shared" si="436"/>
        <v>93.833711919508289</v>
      </c>
      <c r="AA280" s="2">
        <f t="shared" si="412"/>
        <v>609.45533139668657</v>
      </c>
      <c r="AB280" s="2">
        <f t="shared" si="413"/>
        <v>783.95332688358019</v>
      </c>
      <c r="AC280" s="2">
        <f t="shared" si="414"/>
        <v>695.93336340301983</v>
      </c>
      <c r="AD280" s="2">
        <f t="shared" si="415"/>
        <v>695.93336340301983</v>
      </c>
      <c r="AE280" s="2">
        <f t="shared" si="416"/>
        <v>783.95332688358019</v>
      </c>
      <c r="AF280" s="27">
        <f t="shared" si="437"/>
        <v>1</v>
      </c>
      <c r="AG280" s="28">
        <f t="shared" si="417"/>
        <v>35.083333333333329</v>
      </c>
      <c r="AH280" s="28">
        <f t="shared" si="418"/>
        <v>74.411250050867096</v>
      </c>
      <c r="AI280" s="28">
        <f t="shared" si="419"/>
        <v>97.918842109692093</v>
      </c>
      <c r="AJ280" s="28">
        <f t="shared" si="420"/>
        <v>95.716525936785644</v>
      </c>
      <c r="AK280" s="28">
        <f t="shared" si="421"/>
        <v>125.95476334674406</v>
      </c>
      <c r="AL280" s="28">
        <f t="shared" si="447"/>
        <v>111.81293463092636</v>
      </c>
      <c r="AM280" s="28">
        <f t="shared" si="422"/>
        <v>551.88343787726433</v>
      </c>
      <c r="AN280" s="28">
        <f t="shared" si="423"/>
        <v>726.23141231354975</v>
      </c>
      <c r="AO280" s="28">
        <f t="shared" si="424"/>
        <v>709.89756736449351</v>
      </c>
      <c r="AP280" s="28">
        <f t="shared" si="425"/>
        <v>934.16449482168514</v>
      </c>
      <c r="AQ280" s="28">
        <f t="shared" si="426"/>
        <v>829.27926517937055</v>
      </c>
      <c r="AR280" s="28">
        <f t="shared" si="438"/>
        <v>934.16449482168514</v>
      </c>
      <c r="AS280" s="27">
        <f t="shared" si="427"/>
        <v>934.16449482168514</v>
      </c>
      <c r="AT280" s="27">
        <f t="shared" si="439"/>
        <v>0</v>
      </c>
      <c r="AU280" s="2">
        <f t="shared" si="440"/>
        <v>1225.2211349000193</v>
      </c>
      <c r="AV280" s="33">
        <f t="shared" si="441"/>
        <v>0.17925998376623381</v>
      </c>
      <c r="AW280" s="33">
        <f t="shared" si="442"/>
        <v>0.17925998376623381</v>
      </c>
      <c r="AX280" s="2">
        <f t="shared" si="443"/>
        <v>2.4110440742864196</v>
      </c>
      <c r="AY280" s="7">
        <v>2.2000000000000002</v>
      </c>
      <c r="AZ280" s="3">
        <f t="shared" si="444"/>
        <v>977.81755919334239</v>
      </c>
    </row>
    <row r="281" spans="1:52" ht="20.25" x14ac:dyDescent="0.3">
      <c r="A281" s="7">
        <v>11</v>
      </c>
      <c r="B281" s="7">
        <v>66</v>
      </c>
      <c r="C281" s="37">
        <v>53</v>
      </c>
      <c r="D281" s="37">
        <v>83</v>
      </c>
      <c r="E281" s="7">
        <v>7</v>
      </c>
      <c r="F281" s="2">
        <f t="shared" si="428"/>
        <v>8.0833333333333339</v>
      </c>
      <c r="G281" s="2">
        <f t="shared" si="405"/>
        <v>10670</v>
      </c>
      <c r="H281" s="2">
        <v>1.4</v>
      </c>
      <c r="I281" s="7">
        <f t="shared" si="406"/>
        <v>14937.999999999998</v>
      </c>
      <c r="J281" s="7">
        <v>1.2</v>
      </c>
      <c r="K281" s="4">
        <f t="shared" si="445"/>
        <v>1.6416666666666666</v>
      </c>
      <c r="L281" s="7">
        <v>0</v>
      </c>
      <c r="M281" s="2">
        <f t="shared" si="429"/>
        <v>1.4213197969543145</v>
      </c>
      <c r="N281" s="2">
        <f t="shared" si="430"/>
        <v>2.6395939086294415</v>
      </c>
      <c r="O281" s="28">
        <f t="shared" si="431"/>
        <v>1.6761421319796954</v>
      </c>
      <c r="P281" s="2">
        <f t="shared" si="432"/>
        <v>7.7675126903553302</v>
      </c>
      <c r="Q281" s="2">
        <f t="shared" si="407"/>
        <v>19.725000000000001</v>
      </c>
      <c r="R281" s="28">
        <f t="shared" si="433"/>
        <v>23.725000000000001</v>
      </c>
      <c r="S281" s="2">
        <f t="shared" si="434"/>
        <v>25.725000000000001</v>
      </c>
      <c r="T281" s="2">
        <f t="shared" si="435"/>
        <v>19.306666666666665</v>
      </c>
      <c r="U281" s="2">
        <f t="shared" si="408"/>
        <v>23.306666666666665</v>
      </c>
      <c r="V281" s="2">
        <f t="shared" si="409"/>
        <v>33.306666666666665</v>
      </c>
      <c r="W281" s="7">
        <f t="shared" si="446"/>
        <v>1</v>
      </c>
      <c r="X281" s="2">
        <f t="shared" si="410"/>
        <v>77.315851360275758</v>
      </c>
      <c r="Y281" s="2">
        <f t="shared" si="411"/>
        <v>100.07271950951025</v>
      </c>
      <c r="Z281" s="2">
        <f t="shared" si="436"/>
        <v>89.634389727525459</v>
      </c>
      <c r="AA281" s="2">
        <f t="shared" si="412"/>
        <v>624.96979849556237</v>
      </c>
      <c r="AB281" s="2">
        <f t="shared" si="413"/>
        <v>808.92114936854125</v>
      </c>
      <c r="AC281" s="2">
        <f t="shared" si="414"/>
        <v>724.54465029749747</v>
      </c>
      <c r="AD281" s="2">
        <f t="shared" si="415"/>
        <v>724.54465029749747</v>
      </c>
      <c r="AE281" s="2">
        <f t="shared" si="416"/>
        <v>808.92114936854125</v>
      </c>
      <c r="AF281" s="27">
        <f t="shared" si="437"/>
        <v>1</v>
      </c>
      <c r="AG281" s="28">
        <f t="shared" si="417"/>
        <v>35.725000000000001</v>
      </c>
      <c r="AH281" s="28">
        <f t="shared" si="418"/>
        <v>69.861267166950967</v>
      </c>
      <c r="AI281" s="28">
        <f t="shared" si="419"/>
        <v>92.789842605229495</v>
      </c>
      <c r="AJ281" s="28">
        <f t="shared" si="420"/>
        <v>90.423979957223438</v>
      </c>
      <c r="AK281" s="28">
        <f t="shared" si="421"/>
        <v>120.10126939034994</v>
      </c>
      <c r="AL281" s="28">
        <f t="shared" si="447"/>
        <v>107.57381272407709</v>
      </c>
      <c r="AM281" s="28">
        <f t="shared" si="422"/>
        <v>564.71190959952037</v>
      </c>
      <c r="AN281" s="28">
        <f t="shared" si="423"/>
        <v>750.05122772560514</v>
      </c>
      <c r="AO281" s="28">
        <f t="shared" si="424"/>
        <v>730.92717132088956</v>
      </c>
      <c r="AP281" s="28">
        <f t="shared" si="425"/>
        <v>970.81859423866206</v>
      </c>
      <c r="AQ281" s="28">
        <f t="shared" si="426"/>
        <v>869.55498618628985</v>
      </c>
      <c r="AR281" s="28">
        <f t="shared" si="438"/>
        <v>970.81859423866206</v>
      </c>
      <c r="AS281" s="27">
        <f t="shared" si="427"/>
        <v>970.81859423866206</v>
      </c>
      <c r="AT281" s="27">
        <f t="shared" si="439"/>
        <v>0</v>
      </c>
      <c r="AU281" s="2">
        <f t="shared" si="440"/>
        <v>1482.5175732290234</v>
      </c>
      <c r="AV281" s="33">
        <f t="shared" si="441"/>
        <v>0.18208271103896106</v>
      </c>
      <c r="AW281" s="33">
        <f t="shared" si="442"/>
        <v>0.18208271103896106</v>
      </c>
      <c r="AX281" s="2">
        <f t="shared" si="443"/>
        <v>2.4162220690162366</v>
      </c>
      <c r="AY281" s="7">
        <v>2.2000000000000002</v>
      </c>
      <c r="AZ281" s="3">
        <f t="shared" si="444"/>
        <v>982.54658126083928</v>
      </c>
    </row>
    <row r="282" spans="1:52" ht="20.25" x14ac:dyDescent="0.3">
      <c r="A282" s="7">
        <v>11</v>
      </c>
      <c r="B282" s="7">
        <v>72</v>
      </c>
      <c r="C282" s="37">
        <v>58</v>
      </c>
      <c r="D282" s="37">
        <v>91</v>
      </c>
      <c r="E282" s="7">
        <v>7.5</v>
      </c>
      <c r="F282" s="2">
        <f t="shared" si="428"/>
        <v>8.8333333333333339</v>
      </c>
      <c r="G282" s="2">
        <f t="shared" si="405"/>
        <v>11660</v>
      </c>
      <c r="H282" s="2">
        <v>1.4</v>
      </c>
      <c r="I282" s="7">
        <f t="shared" si="406"/>
        <v>16323.999999999998</v>
      </c>
      <c r="J282" s="7">
        <v>1.2</v>
      </c>
      <c r="K282" s="4">
        <f t="shared" si="445"/>
        <v>1.7083333333333335</v>
      </c>
      <c r="L282" s="7">
        <v>0</v>
      </c>
      <c r="M282" s="2">
        <f t="shared" si="429"/>
        <v>1.365853658536585</v>
      </c>
      <c r="N282" s="2">
        <f t="shared" si="430"/>
        <v>2.5365853658536581</v>
      </c>
      <c r="O282" s="28">
        <f t="shared" si="431"/>
        <v>1.5873170731707313</v>
      </c>
      <c r="P282" s="2">
        <f t="shared" si="432"/>
        <v>7.4409756097560962</v>
      </c>
      <c r="Q282" s="2">
        <f t="shared" si="407"/>
        <v>20.458333333333336</v>
      </c>
      <c r="R282" s="28">
        <f t="shared" si="433"/>
        <v>24.458333333333336</v>
      </c>
      <c r="S282" s="2">
        <f t="shared" si="434"/>
        <v>26.458333333333336</v>
      </c>
      <c r="T282" s="2">
        <f t="shared" si="435"/>
        <v>20.079999999999998</v>
      </c>
      <c r="U282" s="2">
        <f t="shared" si="408"/>
        <v>24.08</v>
      </c>
      <c r="V282" s="2">
        <f t="shared" si="409"/>
        <v>34.08</v>
      </c>
      <c r="W282" s="7">
        <f t="shared" si="446"/>
        <v>1</v>
      </c>
      <c r="X282" s="2">
        <f t="shared" si="410"/>
        <v>72.277817862408639</v>
      </c>
      <c r="Y282" s="2">
        <f t="shared" si="411"/>
        <v>94.174274727286999</v>
      </c>
      <c r="Z282" s="2">
        <f t="shared" si="436"/>
        <v>85.172452035044913</v>
      </c>
      <c r="AA282" s="2">
        <f t="shared" si="412"/>
        <v>638.45405778460974</v>
      </c>
      <c r="AB282" s="2">
        <f t="shared" si="413"/>
        <v>831.87276009103516</v>
      </c>
      <c r="AC282" s="2">
        <f t="shared" si="414"/>
        <v>752.35665964289683</v>
      </c>
      <c r="AD282" s="2">
        <f t="shared" si="415"/>
        <v>752.35665964289683</v>
      </c>
      <c r="AE282" s="2">
        <f t="shared" si="416"/>
        <v>831.87276009103516</v>
      </c>
      <c r="AF282" s="27">
        <f t="shared" si="437"/>
        <v>1</v>
      </c>
      <c r="AG282" s="28">
        <f t="shared" si="417"/>
        <v>36.458333333333336</v>
      </c>
      <c r="AH282" s="28">
        <f t="shared" si="418"/>
        <v>65.156749492659685</v>
      </c>
      <c r="AI282" s="28">
        <f t="shared" si="419"/>
        <v>87.421741605008535</v>
      </c>
      <c r="AJ282" s="28">
        <f t="shared" si="420"/>
        <v>84.895889341038099</v>
      </c>
      <c r="AK282" s="28">
        <f t="shared" si="421"/>
        <v>113.90602752728999</v>
      </c>
      <c r="AL282" s="28">
        <f t="shared" si="447"/>
        <v>103.01810865191148</v>
      </c>
      <c r="AM282" s="28">
        <f t="shared" si="422"/>
        <v>575.55128718516062</v>
      </c>
      <c r="AN282" s="28">
        <f t="shared" si="423"/>
        <v>772.22538417757539</v>
      </c>
      <c r="AO282" s="28">
        <f t="shared" si="424"/>
        <v>749.91368917916998</v>
      </c>
      <c r="AP282" s="28">
        <f t="shared" si="425"/>
        <v>1006.1699098243949</v>
      </c>
      <c r="AQ282" s="28">
        <f t="shared" si="426"/>
        <v>909.99329309188477</v>
      </c>
      <c r="AR282" s="28">
        <f t="shared" si="438"/>
        <v>1006.1699098243949</v>
      </c>
      <c r="AS282" s="27">
        <f t="shared" si="427"/>
        <v>1006.1699098243949</v>
      </c>
      <c r="AT282" s="27">
        <f t="shared" si="439"/>
        <v>0</v>
      </c>
      <c r="AU282" s="2">
        <f t="shared" si="440"/>
        <v>1764.3184342560278</v>
      </c>
      <c r="AV282" s="33">
        <f t="shared" si="441"/>
        <v>0.18525827922077925</v>
      </c>
      <c r="AW282" s="33">
        <f t="shared" si="442"/>
        <v>0.18525827922077925</v>
      </c>
      <c r="AX282" s="2">
        <f t="shared" si="443"/>
        <v>2.4220739620353022</v>
      </c>
      <c r="AY282" s="7">
        <v>2.2000000000000002</v>
      </c>
      <c r="AZ282" s="3">
        <f t="shared" si="444"/>
        <v>984.80591342341029</v>
      </c>
    </row>
    <row r="283" spans="1:52" ht="20.25" x14ac:dyDescent="0.3">
      <c r="A283" s="7">
        <v>11</v>
      </c>
      <c r="B283" s="7">
        <v>78</v>
      </c>
      <c r="C283" s="37">
        <v>63</v>
      </c>
      <c r="D283" s="37">
        <v>98</v>
      </c>
      <c r="E283" s="7">
        <v>8</v>
      </c>
      <c r="F283" s="2">
        <f t="shared" si="428"/>
        <v>9.5</v>
      </c>
      <c r="G283" s="2">
        <f t="shared" si="405"/>
        <v>12540</v>
      </c>
      <c r="H283" s="2">
        <v>1.4</v>
      </c>
      <c r="I283" s="7">
        <f t="shared" si="406"/>
        <v>17556</v>
      </c>
      <c r="J283" s="7">
        <v>1.2</v>
      </c>
      <c r="K283" s="4">
        <v>1.75</v>
      </c>
      <c r="L283" s="7">
        <v>0</v>
      </c>
      <c r="M283" s="2">
        <f t="shared" si="429"/>
        <v>1.3333333333333333</v>
      </c>
      <c r="N283" s="2">
        <f t="shared" si="430"/>
        <v>2.4761904761904758</v>
      </c>
      <c r="O283" s="28">
        <f t="shared" si="431"/>
        <v>1.5295238095238095</v>
      </c>
      <c r="P283" s="2">
        <f t="shared" si="432"/>
        <v>7.2438095238095235</v>
      </c>
      <c r="Q283" s="2">
        <f t="shared" si="407"/>
        <v>20.916666666666668</v>
      </c>
      <c r="R283" s="28">
        <f t="shared" si="433"/>
        <v>24.916666666666668</v>
      </c>
      <c r="S283" s="2">
        <f t="shared" si="434"/>
        <v>26.916666666666668</v>
      </c>
      <c r="T283" s="2">
        <f t="shared" si="435"/>
        <v>20.573333333333331</v>
      </c>
      <c r="U283" s="2">
        <f t="shared" si="408"/>
        <v>24.573333333333331</v>
      </c>
      <c r="V283" s="2">
        <f t="shared" si="409"/>
        <v>34.573333333333331</v>
      </c>
      <c r="W283" s="7">
        <f t="shared" si="446"/>
        <v>1</v>
      </c>
      <c r="X283" s="2">
        <f t="shared" si="410"/>
        <v>69.343424513783418</v>
      </c>
      <c r="Y283" s="2">
        <f t="shared" si="411"/>
        <v>90.712242289039438</v>
      </c>
      <c r="Z283" s="2">
        <f t="shared" si="436"/>
        <v>82.52750021193043</v>
      </c>
      <c r="AA283" s="2">
        <f t="shared" si="412"/>
        <v>658.76253288094244</v>
      </c>
      <c r="AB283" s="2">
        <f t="shared" si="413"/>
        <v>861.76630174587467</v>
      </c>
      <c r="AC283" s="2">
        <f t="shared" si="414"/>
        <v>784.01125201333912</v>
      </c>
      <c r="AD283" s="2">
        <f t="shared" si="415"/>
        <v>784.01125201333912</v>
      </c>
      <c r="AE283" s="2">
        <f t="shared" si="416"/>
        <v>861.76630174587467</v>
      </c>
      <c r="AF283" s="27">
        <f t="shared" si="437"/>
        <v>1</v>
      </c>
      <c r="AG283" s="28">
        <f t="shared" si="417"/>
        <v>36.916666666666671</v>
      </c>
      <c r="AH283" s="28">
        <f t="shared" si="418"/>
        <v>62.424543249587636</v>
      </c>
      <c r="AI283" s="28">
        <f t="shared" si="419"/>
        <v>84.266087727434311</v>
      </c>
      <c r="AJ283" s="28">
        <f t="shared" si="420"/>
        <v>81.661243755183222</v>
      </c>
      <c r="AK283" s="28">
        <f t="shared" si="421"/>
        <v>110.23346222482972</v>
      </c>
      <c r="AL283" s="28">
        <f t="shared" si="447"/>
        <v>100.28736857958438</v>
      </c>
      <c r="AM283" s="28">
        <f t="shared" si="422"/>
        <v>593.03316087108249</v>
      </c>
      <c r="AN283" s="28">
        <f t="shared" si="423"/>
        <v>800.52783341062593</v>
      </c>
      <c r="AO283" s="28">
        <f t="shared" si="424"/>
        <v>775.78181567424065</v>
      </c>
      <c r="AP283" s="28">
        <f t="shared" si="425"/>
        <v>1047.2178911358824</v>
      </c>
      <c r="AQ283" s="28">
        <f t="shared" si="426"/>
        <v>952.73000150605162</v>
      </c>
      <c r="AR283" s="28">
        <f t="shared" si="438"/>
        <v>1047.2178911358824</v>
      </c>
      <c r="AS283" s="27">
        <f t="shared" si="427"/>
        <v>1047.2178911358824</v>
      </c>
      <c r="AT283" s="27">
        <f t="shared" si="439"/>
        <v>0</v>
      </c>
      <c r="AU283" s="2">
        <f t="shared" si="440"/>
        <v>2070.6237179810328</v>
      </c>
      <c r="AV283" s="33">
        <f t="shared" si="441"/>
        <v>0.18808100649350651</v>
      </c>
      <c r="AW283" s="33">
        <f t="shared" si="442"/>
        <v>0.18808100649350651</v>
      </c>
      <c r="AX283" s="2">
        <f t="shared" si="443"/>
        <v>2.427299492378459</v>
      </c>
      <c r="AY283" s="7">
        <v>2.2000000000000002</v>
      </c>
      <c r="AZ283" s="3">
        <f t="shared" si="444"/>
        <v>990.0962178939094</v>
      </c>
    </row>
    <row r="284" spans="1:52" ht="20.25" x14ac:dyDescent="0.3">
      <c r="A284" s="7">
        <v>11</v>
      </c>
      <c r="B284" s="7">
        <v>84</v>
      </c>
      <c r="C284" s="37">
        <v>68</v>
      </c>
      <c r="D284" s="37">
        <v>106</v>
      </c>
      <c r="E284" s="7">
        <v>8.5</v>
      </c>
      <c r="F284" s="2">
        <f t="shared" si="428"/>
        <v>10.25</v>
      </c>
      <c r="G284" s="2">
        <f t="shared" si="405"/>
        <v>13530</v>
      </c>
      <c r="H284" s="2">
        <v>1.4</v>
      </c>
      <c r="I284" s="7">
        <f t="shared" si="406"/>
        <v>18942</v>
      </c>
      <c r="J284" s="7">
        <v>1.2</v>
      </c>
      <c r="K284" s="4">
        <v>1.75</v>
      </c>
      <c r="L284" s="7">
        <v>0</v>
      </c>
      <c r="M284" s="2">
        <f t="shared" si="429"/>
        <v>1.3333333333333333</v>
      </c>
      <c r="N284" s="2">
        <f t="shared" si="430"/>
        <v>2.4761904761904758</v>
      </c>
      <c r="O284" s="28">
        <f t="shared" si="431"/>
        <v>1.5066666666666666</v>
      </c>
      <c r="P284" s="2">
        <f t="shared" si="432"/>
        <v>7.2209523809523812</v>
      </c>
      <c r="Q284" s="2">
        <f t="shared" si="407"/>
        <v>20.916666666666668</v>
      </c>
      <c r="R284" s="28">
        <f t="shared" si="433"/>
        <v>24.916666666666668</v>
      </c>
      <c r="S284" s="2">
        <f t="shared" si="434"/>
        <v>26.916666666666668</v>
      </c>
      <c r="T284" s="2">
        <f t="shared" si="435"/>
        <v>20.613333333333333</v>
      </c>
      <c r="U284" s="2">
        <f t="shared" si="408"/>
        <v>24.613333333333333</v>
      </c>
      <c r="V284" s="2">
        <f t="shared" si="409"/>
        <v>34.61333333333333</v>
      </c>
      <c r="W284" s="7">
        <f t="shared" si="446"/>
        <v>1</v>
      </c>
      <c r="X284" s="2">
        <f t="shared" si="410"/>
        <v>69.208864181609172</v>
      </c>
      <c r="Y284" s="2">
        <f t="shared" si="411"/>
        <v>90.564822610346525</v>
      </c>
      <c r="Z284" s="2">
        <f t="shared" si="436"/>
        <v>82.432129448973654</v>
      </c>
      <c r="AA284" s="2">
        <f t="shared" si="412"/>
        <v>709.39085786149406</v>
      </c>
      <c r="AB284" s="2">
        <f t="shared" si="413"/>
        <v>928.28943175605184</v>
      </c>
      <c r="AC284" s="2">
        <f t="shared" si="414"/>
        <v>844.92932685197991</v>
      </c>
      <c r="AD284" s="2">
        <f t="shared" si="415"/>
        <v>844.92932685197991</v>
      </c>
      <c r="AE284" s="2">
        <f t="shared" si="416"/>
        <v>928.28943175605184</v>
      </c>
      <c r="AF284" s="27">
        <f t="shared" si="437"/>
        <v>1</v>
      </c>
      <c r="AG284" s="28">
        <f t="shared" si="417"/>
        <v>36.916666666666671</v>
      </c>
      <c r="AH284" s="28">
        <f t="shared" si="418"/>
        <v>62.303408948327103</v>
      </c>
      <c r="AI284" s="28">
        <f t="shared" si="419"/>
        <v>84.102570092775636</v>
      </c>
      <c r="AJ284" s="28">
        <f t="shared" si="420"/>
        <v>81.528533174866027</v>
      </c>
      <c r="AK284" s="28">
        <f t="shared" si="421"/>
        <v>110.05431792002229</v>
      </c>
      <c r="AL284" s="28">
        <f t="shared" si="447"/>
        <v>100.17147408584833</v>
      </c>
      <c r="AM284" s="28">
        <f t="shared" si="422"/>
        <v>638.60994172035282</v>
      </c>
      <c r="AN284" s="28">
        <f t="shared" si="423"/>
        <v>862.0513434509503</v>
      </c>
      <c r="AO284" s="28">
        <f t="shared" si="424"/>
        <v>835.66746504237676</v>
      </c>
      <c r="AP284" s="28">
        <f t="shared" si="425"/>
        <v>1128.0567586802283</v>
      </c>
      <c r="AQ284" s="28">
        <f t="shared" si="426"/>
        <v>1026.7576093799453</v>
      </c>
      <c r="AR284" s="28">
        <f t="shared" si="438"/>
        <v>1128.0567586802283</v>
      </c>
      <c r="AS284" s="27">
        <f t="shared" si="427"/>
        <v>1128.0567586802283</v>
      </c>
      <c r="AT284" s="27">
        <f t="shared" si="439"/>
        <v>0</v>
      </c>
      <c r="AU284" s="2">
        <f t="shared" si="440"/>
        <v>2401.4334244040379</v>
      </c>
      <c r="AV284" s="33">
        <f t="shared" si="441"/>
        <v>0.1912565746753247</v>
      </c>
      <c r="AW284" s="33">
        <f t="shared" si="442"/>
        <v>0.1912565746753247</v>
      </c>
      <c r="AX284" s="2">
        <f t="shared" si="443"/>
        <v>2.4332052312047074</v>
      </c>
      <c r="AY284" s="7">
        <v>2.2000000000000002</v>
      </c>
      <c r="AZ284" s="3">
        <f t="shared" si="444"/>
        <v>993.02669383241505</v>
      </c>
    </row>
    <row r="285" spans="1:52" ht="20.25" x14ac:dyDescent="0.3">
      <c r="A285" s="7">
        <v>11</v>
      </c>
      <c r="B285" s="7">
        <v>90</v>
      </c>
      <c r="C285" s="37">
        <v>72</v>
      </c>
      <c r="D285" s="37">
        <v>113</v>
      </c>
      <c r="E285" s="7">
        <v>9</v>
      </c>
      <c r="F285" s="2">
        <f t="shared" si="428"/>
        <v>10.916666666666666</v>
      </c>
      <c r="G285" s="2">
        <f t="shared" si="405"/>
        <v>14410</v>
      </c>
      <c r="H285" s="2">
        <v>1.4</v>
      </c>
      <c r="I285" s="7">
        <f t="shared" si="406"/>
        <v>20174</v>
      </c>
      <c r="J285" s="7">
        <v>1.2</v>
      </c>
      <c r="K285" s="4">
        <v>1.75</v>
      </c>
      <c r="L285" s="7">
        <v>0</v>
      </c>
      <c r="M285" s="2">
        <f t="shared" si="429"/>
        <v>1.3333333333333333</v>
      </c>
      <c r="N285" s="2">
        <f t="shared" si="430"/>
        <v>2.4761904761904758</v>
      </c>
      <c r="O285" s="28">
        <f t="shared" si="431"/>
        <v>1.4866666666666666</v>
      </c>
      <c r="P285" s="2">
        <f t="shared" si="432"/>
        <v>7.2009523809523808</v>
      </c>
      <c r="Q285" s="2">
        <f t="shared" si="407"/>
        <v>20.916666666666668</v>
      </c>
      <c r="R285" s="28">
        <f t="shared" si="433"/>
        <v>24.916666666666668</v>
      </c>
      <c r="S285" s="2">
        <f t="shared" si="434"/>
        <v>26.916666666666668</v>
      </c>
      <c r="T285" s="2">
        <f t="shared" si="435"/>
        <v>20.648333333333333</v>
      </c>
      <c r="U285" s="2">
        <f t="shared" si="408"/>
        <v>24.648333333333333</v>
      </c>
      <c r="V285" s="2">
        <f t="shared" si="409"/>
        <v>34.648333333333333</v>
      </c>
      <c r="W285" s="7">
        <f t="shared" si="446"/>
        <v>1</v>
      </c>
      <c r="X285" s="2">
        <f t="shared" si="410"/>
        <v>69.09155155364779</v>
      </c>
      <c r="Y285" s="2">
        <f t="shared" si="411"/>
        <v>90.436222889282405</v>
      </c>
      <c r="Z285" s="2">
        <f t="shared" si="436"/>
        <v>82.348860666520025</v>
      </c>
      <c r="AA285" s="2">
        <f t="shared" si="412"/>
        <v>754.24943779398836</v>
      </c>
      <c r="AB285" s="2">
        <f t="shared" si="413"/>
        <v>987.26209987466621</v>
      </c>
      <c r="AC285" s="2">
        <f t="shared" si="414"/>
        <v>898.97506227617691</v>
      </c>
      <c r="AD285" s="2">
        <f t="shared" si="415"/>
        <v>898.97506227617691</v>
      </c>
      <c r="AE285" s="2">
        <f t="shared" si="416"/>
        <v>987.26209987466621</v>
      </c>
      <c r="AF285" s="27">
        <f t="shared" si="437"/>
        <v>1</v>
      </c>
      <c r="AG285" s="28">
        <f t="shared" si="417"/>
        <v>36.916666666666671</v>
      </c>
      <c r="AH285" s="28">
        <f t="shared" si="418"/>
        <v>62.197801426500092</v>
      </c>
      <c r="AI285" s="28">
        <f t="shared" si="419"/>
        <v>83.960011857894031</v>
      </c>
      <c r="AJ285" s="28">
        <f t="shared" si="420"/>
        <v>81.412764752614876</v>
      </c>
      <c r="AK285" s="28">
        <f t="shared" si="421"/>
        <v>109.89804361639659</v>
      </c>
      <c r="AL285" s="28">
        <f t="shared" si="447"/>
        <v>100.07028591153485</v>
      </c>
      <c r="AM285" s="28">
        <f t="shared" si="422"/>
        <v>678.99266557262592</v>
      </c>
      <c r="AN285" s="28">
        <f t="shared" si="423"/>
        <v>916.56346278200976</v>
      </c>
      <c r="AO285" s="28">
        <f t="shared" si="424"/>
        <v>888.75601521604574</v>
      </c>
      <c r="AP285" s="28">
        <f t="shared" si="425"/>
        <v>1199.7203094789961</v>
      </c>
      <c r="AQ285" s="28">
        <f t="shared" si="426"/>
        <v>1092.4339545342555</v>
      </c>
      <c r="AR285" s="28">
        <f t="shared" si="438"/>
        <v>1199.7203094789961</v>
      </c>
      <c r="AS285" s="27">
        <f t="shared" si="427"/>
        <v>1199.7203094789961</v>
      </c>
      <c r="AT285" s="27">
        <f t="shared" si="439"/>
        <v>0</v>
      </c>
      <c r="AU285" s="2">
        <f t="shared" si="440"/>
        <v>2756.7475535250433</v>
      </c>
      <c r="AV285" s="33">
        <f t="shared" si="441"/>
        <v>0.19407930194805195</v>
      </c>
      <c r="AW285" s="33">
        <f t="shared" si="442"/>
        <v>0.19407930194805195</v>
      </c>
      <c r="AX285" s="2">
        <f t="shared" si="443"/>
        <v>2.43847895476654</v>
      </c>
      <c r="AY285" s="7">
        <v>2.2000000000000002</v>
      </c>
      <c r="AZ285" s="3">
        <f t="shared" si="444"/>
        <v>998.6240107763399</v>
      </c>
    </row>
    <row r="286" spans="1:52" ht="20.25" x14ac:dyDescent="0.3">
      <c r="A286" s="7">
        <v>11</v>
      </c>
      <c r="B286" s="7">
        <v>96</v>
      </c>
      <c r="C286" s="37">
        <v>77</v>
      </c>
      <c r="D286" s="37">
        <v>121</v>
      </c>
      <c r="E286" s="7">
        <v>9.5</v>
      </c>
      <c r="F286" s="2">
        <f t="shared" si="428"/>
        <v>11.666666666666666</v>
      </c>
      <c r="G286" s="2">
        <f t="shared" si="405"/>
        <v>15400</v>
      </c>
      <c r="H286" s="2">
        <v>1.4</v>
      </c>
      <c r="I286" s="7">
        <f t="shared" si="406"/>
        <v>21560</v>
      </c>
      <c r="J286" s="7">
        <v>1.2</v>
      </c>
      <c r="K286" s="4">
        <v>1.75</v>
      </c>
      <c r="L286" s="7">
        <v>0</v>
      </c>
      <c r="M286" s="2">
        <f t="shared" si="429"/>
        <v>1.3333333333333333</v>
      </c>
      <c r="N286" s="2">
        <f t="shared" si="430"/>
        <v>2.4761904761904758</v>
      </c>
      <c r="O286" s="28">
        <f t="shared" si="431"/>
        <v>1.4638095238095237</v>
      </c>
      <c r="P286" s="2">
        <f t="shared" si="432"/>
        <v>7.1780952380952376</v>
      </c>
      <c r="Q286" s="2">
        <f t="shared" si="407"/>
        <v>20.916666666666668</v>
      </c>
      <c r="R286" s="28">
        <f t="shared" si="433"/>
        <v>24.916666666666668</v>
      </c>
      <c r="S286" s="2">
        <f t="shared" si="434"/>
        <v>26.916666666666668</v>
      </c>
      <c r="T286" s="2">
        <f t="shared" si="435"/>
        <v>20.688333333333333</v>
      </c>
      <c r="U286" s="2">
        <f t="shared" si="408"/>
        <v>24.688333333333333</v>
      </c>
      <c r="V286" s="2">
        <f t="shared" si="409"/>
        <v>34.688333333333333</v>
      </c>
      <c r="W286" s="7">
        <f t="shared" si="446"/>
        <v>1</v>
      </c>
      <c r="X286" s="2">
        <f t="shared" si="410"/>
        <v>68.957966019346046</v>
      </c>
      <c r="Y286" s="2">
        <f t="shared" si="411"/>
        <v>90.28969825893455</v>
      </c>
      <c r="Z286" s="2">
        <f t="shared" si="436"/>
        <v>82.25390209947075</v>
      </c>
      <c r="AA286" s="2">
        <f t="shared" si="412"/>
        <v>804.50960355903715</v>
      </c>
      <c r="AB286" s="2">
        <f t="shared" si="413"/>
        <v>1053.3798130209029</v>
      </c>
      <c r="AC286" s="2">
        <f t="shared" si="414"/>
        <v>959.62885782715875</v>
      </c>
      <c r="AD286" s="2">
        <f t="shared" si="415"/>
        <v>959.62885782715875</v>
      </c>
      <c r="AE286" s="2">
        <f t="shared" si="416"/>
        <v>1053.3798130209029</v>
      </c>
      <c r="AF286" s="27">
        <f t="shared" si="437"/>
        <v>1</v>
      </c>
      <c r="AG286" s="28">
        <f t="shared" si="417"/>
        <v>36.916666666666671</v>
      </c>
      <c r="AH286" s="28">
        <f t="shared" si="418"/>
        <v>62.077544660671045</v>
      </c>
      <c r="AI286" s="28">
        <f t="shared" si="419"/>
        <v>83.797678797023224</v>
      </c>
      <c r="AJ286" s="28">
        <f t="shared" si="420"/>
        <v>81.280859915373085</v>
      </c>
      <c r="AK286" s="28">
        <f t="shared" si="421"/>
        <v>109.71998697379931</v>
      </c>
      <c r="AL286" s="28">
        <f t="shared" si="447"/>
        <v>99.9548923180175</v>
      </c>
      <c r="AM286" s="28">
        <f t="shared" si="422"/>
        <v>724.23802104116214</v>
      </c>
      <c r="AN286" s="28">
        <f t="shared" si="423"/>
        <v>977.63958596527084</v>
      </c>
      <c r="AO286" s="28">
        <f t="shared" si="424"/>
        <v>948.27669901268598</v>
      </c>
      <c r="AP286" s="28">
        <f t="shared" si="425"/>
        <v>1280.0665146943252</v>
      </c>
      <c r="AQ286" s="28">
        <f t="shared" si="426"/>
        <v>1166.1404103768707</v>
      </c>
      <c r="AR286" s="28">
        <f t="shared" si="438"/>
        <v>1280.0665146943252</v>
      </c>
      <c r="AS286" s="27">
        <f t="shared" si="427"/>
        <v>1280.0665146943252</v>
      </c>
      <c r="AT286" s="27">
        <f t="shared" si="439"/>
        <v>1280.0665146943252</v>
      </c>
      <c r="AU286" s="2">
        <f t="shared" si="440"/>
        <v>3136.5661053440494</v>
      </c>
      <c r="AV286" s="33">
        <f t="shared" si="441"/>
        <v>0.19725487012987014</v>
      </c>
      <c r="AW286" s="33">
        <f t="shared" si="442"/>
        <v>0.19725487012987014</v>
      </c>
      <c r="AX286" s="2">
        <f t="shared" si="443"/>
        <v>2.4444392860219741</v>
      </c>
      <c r="AY286" s="7">
        <v>2.2000000000000002</v>
      </c>
      <c r="AZ286" s="3">
        <f t="shared" si="444"/>
        <v>1059.6704544362462</v>
      </c>
    </row>
    <row r="287" spans="1:52" ht="20.25" x14ac:dyDescent="0.3">
      <c r="A287" s="7">
        <v>11</v>
      </c>
      <c r="B287" s="7">
        <v>102</v>
      </c>
      <c r="C287" s="37">
        <v>82</v>
      </c>
      <c r="D287" s="37">
        <v>128</v>
      </c>
      <c r="E287" s="7">
        <v>9.75</v>
      </c>
      <c r="F287" s="2">
        <f t="shared" si="428"/>
        <v>12.291666666666666</v>
      </c>
      <c r="G287" s="2">
        <f t="shared" si="405"/>
        <v>16225</v>
      </c>
      <c r="H287" s="2">
        <v>1.4</v>
      </c>
      <c r="I287" s="7">
        <f t="shared" si="406"/>
        <v>22715</v>
      </c>
      <c r="J287" s="7">
        <v>1.2</v>
      </c>
      <c r="K287" s="4">
        <v>1.75</v>
      </c>
      <c r="L287" s="7">
        <v>0</v>
      </c>
      <c r="M287" s="2">
        <f t="shared" si="429"/>
        <v>1.3333333333333333</v>
      </c>
      <c r="N287" s="2">
        <f t="shared" si="430"/>
        <v>2.4761904761904758</v>
      </c>
      <c r="O287" s="28">
        <f t="shared" si="431"/>
        <v>1.4438095238095237</v>
      </c>
      <c r="P287" s="2">
        <f t="shared" si="432"/>
        <v>7.1580952380952372</v>
      </c>
      <c r="Q287" s="2">
        <f t="shared" si="407"/>
        <v>20.916666666666668</v>
      </c>
      <c r="R287" s="28">
        <f t="shared" si="433"/>
        <v>24.916666666666668</v>
      </c>
      <c r="S287" s="2">
        <f t="shared" si="434"/>
        <v>26.916666666666668</v>
      </c>
      <c r="T287" s="2">
        <f t="shared" si="435"/>
        <v>20.723333333333333</v>
      </c>
      <c r="U287" s="2">
        <f t="shared" si="408"/>
        <v>24.723333333333333</v>
      </c>
      <c r="V287" s="2">
        <f t="shared" si="409"/>
        <v>34.723333333333329</v>
      </c>
      <c r="W287" s="7">
        <f t="shared" si="446"/>
        <v>1</v>
      </c>
      <c r="X287" s="2">
        <f t="shared" si="410"/>
        <v>68.841501704853016</v>
      </c>
      <c r="Y287" s="2">
        <f t="shared" si="411"/>
        <v>90.161878138708204</v>
      </c>
      <c r="Z287" s="2">
        <f t="shared" si="436"/>
        <v>82.170992819251452</v>
      </c>
      <c r="AA287" s="2">
        <f t="shared" si="412"/>
        <v>846.17679178881826</v>
      </c>
      <c r="AB287" s="2">
        <f t="shared" si="413"/>
        <v>1108.2397521216217</v>
      </c>
      <c r="AC287" s="2">
        <f t="shared" si="414"/>
        <v>1010.0184534032991</v>
      </c>
      <c r="AD287" s="2">
        <f t="shared" si="415"/>
        <v>1010.0184534032991</v>
      </c>
      <c r="AE287" s="2">
        <f t="shared" si="416"/>
        <v>1108.2397521216217</v>
      </c>
      <c r="AF287" s="27">
        <f t="shared" si="437"/>
        <v>1</v>
      </c>
      <c r="AG287" s="28">
        <f t="shared" si="417"/>
        <v>36.916666666666671</v>
      </c>
      <c r="AH287" s="28">
        <f t="shared" si="418"/>
        <v>61.972700810110155</v>
      </c>
      <c r="AI287" s="28">
        <f t="shared" si="419"/>
        <v>83.656151432157728</v>
      </c>
      <c r="AJ287" s="28">
        <f t="shared" si="420"/>
        <v>81.165793307699985</v>
      </c>
      <c r="AK287" s="28">
        <f t="shared" si="421"/>
        <v>109.56466004064238</v>
      </c>
      <c r="AL287" s="28">
        <f t="shared" si="447"/>
        <v>99.854141010602788</v>
      </c>
      <c r="AM287" s="28">
        <f t="shared" si="422"/>
        <v>761.74778079093733</v>
      </c>
      <c r="AN287" s="28">
        <f t="shared" si="423"/>
        <v>1028.2735280202721</v>
      </c>
      <c r="AO287" s="28">
        <f t="shared" si="424"/>
        <v>997.6628760738123</v>
      </c>
      <c r="AP287" s="28">
        <f t="shared" si="425"/>
        <v>1346.7322796662293</v>
      </c>
      <c r="AQ287" s="28">
        <f t="shared" si="426"/>
        <v>1227.3738165886591</v>
      </c>
      <c r="AR287" s="28">
        <f t="shared" si="438"/>
        <v>1346.7322796662293</v>
      </c>
      <c r="AS287" s="27">
        <f t="shared" si="427"/>
        <v>1346.7322796662293</v>
      </c>
      <c r="AT287" s="27">
        <f t="shared" si="439"/>
        <v>1346.7322796662293</v>
      </c>
      <c r="AU287" s="2">
        <f t="shared" si="440"/>
        <v>3540.8890798610555</v>
      </c>
      <c r="AV287" s="33">
        <f t="shared" si="441"/>
        <v>0.19990117694805198</v>
      </c>
      <c r="AW287" s="33">
        <f t="shared" si="442"/>
        <v>0.19990117694805198</v>
      </c>
      <c r="AX287" s="2">
        <f t="shared" si="443"/>
        <v>2.4494285319507387</v>
      </c>
      <c r="AY287" s="7">
        <v>2.2000000000000002</v>
      </c>
      <c r="AZ287" s="3">
        <f t="shared" si="444"/>
        <v>1062.3131936098962</v>
      </c>
    </row>
    <row r="288" spans="1:52" ht="20.25" x14ac:dyDescent="0.3">
      <c r="A288" s="7">
        <v>11</v>
      </c>
      <c r="B288" s="7">
        <v>108</v>
      </c>
      <c r="C288" s="37">
        <v>87</v>
      </c>
      <c r="D288" s="37">
        <v>136</v>
      </c>
      <c r="E288" s="7">
        <v>10</v>
      </c>
      <c r="F288" s="2">
        <f t="shared" si="428"/>
        <v>13</v>
      </c>
      <c r="G288" s="2">
        <f t="shared" si="405"/>
        <v>17160</v>
      </c>
      <c r="H288" s="2">
        <v>1.4</v>
      </c>
      <c r="I288" s="7">
        <f t="shared" si="406"/>
        <v>24024</v>
      </c>
      <c r="J288" s="7">
        <v>1.2</v>
      </c>
      <c r="K288" s="4">
        <v>1.75</v>
      </c>
      <c r="L288" s="7">
        <v>0</v>
      </c>
      <c r="M288" s="2">
        <f t="shared" si="429"/>
        <v>1.3333333333333333</v>
      </c>
      <c r="N288" s="2">
        <f t="shared" si="430"/>
        <v>2.4761904761904758</v>
      </c>
      <c r="O288" s="28">
        <f t="shared" si="431"/>
        <v>1.4209523809523807</v>
      </c>
      <c r="P288" s="2">
        <f t="shared" si="432"/>
        <v>7.1352380952380949</v>
      </c>
      <c r="Q288" s="2">
        <f t="shared" si="407"/>
        <v>20.916666666666668</v>
      </c>
      <c r="R288" s="28">
        <f t="shared" si="433"/>
        <v>24.916666666666668</v>
      </c>
      <c r="S288" s="2">
        <f t="shared" si="434"/>
        <v>26.916666666666668</v>
      </c>
      <c r="T288" s="2">
        <f t="shared" si="435"/>
        <v>20.763333333333332</v>
      </c>
      <c r="U288" s="2">
        <f t="shared" si="408"/>
        <v>24.763333333333332</v>
      </c>
      <c r="V288" s="2">
        <f t="shared" si="409"/>
        <v>34.763333333333335</v>
      </c>
      <c r="W288" s="7">
        <f t="shared" si="446"/>
        <v>1</v>
      </c>
      <c r="X288" s="2">
        <f t="shared" si="410"/>
        <v>68.708880414042582</v>
      </c>
      <c r="Y288" s="2">
        <f t="shared" si="411"/>
        <v>90.016240430044263</v>
      </c>
      <c r="Z288" s="2">
        <f t="shared" si="436"/>
        <v>82.07644378158426</v>
      </c>
      <c r="AA288" s="2">
        <f t="shared" si="412"/>
        <v>893.21544538255353</v>
      </c>
      <c r="AB288" s="2">
        <f t="shared" si="413"/>
        <v>1170.2111255905754</v>
      </c>
      <c r="AC288" s="2">
        <f t="shared" si="414"/>
        <v>1066.9937691605953</v>
      </c>
      <c r="AD288" s="2">
        <f t="shared" si="415"/>
        <v>1066.9937691605953</v>
      </c>
      <c r="AE288" s="2">
        <f t="shared" si="416"/>
        <v>1170.2111255905754</v>
      </c>
      <c r="AF288" s="27">
        <f t="shared" si="437"/>
        <v>1</v>
      </c>
      <c r="AG288" s="28">
        <f t="shared" si="417"/>
        <v>36.916666666666671</v>
      </c>
      <c r="AH288" s="28">
        <f t="shared" si="418"/>
        <v>61.853312078416252</v>
      </c>
      <c r="AI288" s="28">
        <f t="shared" si="419"/>
        <v>83.494990119397102</v>
      </c>
      <c r="AJ288" s="28">
        <f t="shared" si="420"/>
        <v>81.034686897726573</v>
      </c>
      <c r="AK288" s="28">
        <f t="shared" si="421"/>
        <v>109.38768118474151</v>
      </c>
      <c r="AL288" s="28">
        <f t="shared" si="447"/>
        <v>99.739245076944002</v>
      </c>
      <c r="AM288" s="28">
        <f t="shared" si="422"/>
        <v>804.09305701941128</v>
      </c>
      <c r="AN288" s="28">
        <f t="shared" si="423"/>
        <v>1085.4348715521623</v>
      </c>
      <c r="AO288" s="28">
        <f t="shared" si="424"/>
        <v>1053.4509296704455</v>
      </c>
      <c r="AP288" s="28">
        <f t="shared" si="425"/>
        <v>1422.0398554016397</v>
      </c>
      <c r="AQ288" s="28">
        <f t="shared" si="426"/>
        <v>1296.6101860002721</v>
      </c>
      <c r="AR288" s="28">
        <f t="shared" si="438"/>
        <v>1422.0398554016397</v>
      </c>
      <c r="AS288" s="27">
        <f t="shared" si="427"/>
        <v>1422.0398554016397</v>
      </c>
      <c r="AT288" s="27">
        <f t="shared" si="439"/>
        <v>1422.0398554016397</v>
      </c>
      <c r="AU288" s="2">
        <f t="shared" si="440"/>
        <v>3969.7164770760623</v>
      </c>
      <c r="AV288" s="33">
        <f t="shared" si="441"/>
        <v>0.20290032467532471</v>
      </c>
      <c r="AW288" s="33">
        <f t="shared" si="442"/>
        <v>0.20290032467532471</v>
      </c>
      <c r="AX288" s="2">
        <f t="shared" si="443"/>
        <v>2.4551076888270682</v>
      </c>
      <c r="AY288" s="7">
        <v>2.2000000000000002</v>
      </c>
      <c r="AZ288" s="3">
        <f t="shared" si="444"/>
        <v>1063.1133024787805</v>
      </c>
    </row>
    <row r="289" spans="1:52" ht="20.25" x14ac:dyDescent="0.3">
      <c r="A289" s="7">
        <v>11</v>
      </c>
      <c r="B289" s="7">
        <v>114</v>
      </c>
      <c r="C289" s="37">
        <v>92</v>
      </c>
      <c r="D289" s="37">
        <v>143</v>
      </c>
      <c r="E289" s="7">
        <v>10.5</v>
      </c>
      <c r="F289" s="2">
        <f t="shared" si="428"/>
        <v>13.666666666666666</v>
      </c>
      <c r="G289" s="2">
        <f t="shared" si="405"/>
        <v>18040</v>
      </c>
      <c r="H289" s="2">
        <v>1.4</v>
      </c>
      <c r="I289" s="7">
        <f t="shared" si="406"/>
        <v>25256</v>
      </c>
      <c r="J289" s="7">
        <v>1.2</v>
      </c>
      <c r="K289" s="4">
        <v>1.75</v>
      </c>
      <c r="L289" s="7">
        <v>0</v>
      </c>
      <c r="M289" s="2">
        <f t="shared" si="429"/>
        <v>1.3333333333333333</v>
      </c>
      <c r="N289" s="2">
        <f t="shared" si="430"/>
        <v>2.4761904761904758</v>
      </c>
      <c r="O289" s="28">
        <f t="shared" si="431"/>
        <v>1.4009523809523809</v>
      </c>
      <c r="P289" s="2">
        <f t="shared" si="432"/>
        <v>7.1152380952380954</v>
      </c>
      <c r="Q289" s="2">
        <f t="shared" si="407"/>
        <v>20.916666666666668</v>
      </c>
      <c r="R289" s="28">
        <f t="shared" si="433"/>
        <v>24.916666666666668</v>
      </c>
      <c r="S289" s="2">
        <f t="shared" si="434"/>
        <v>26.916666666666668</v>
      </c>
      <c r="T289" s="2">
        <f t="shared" si="435"/>
        <v>20.798333333333332</v>
      </c>
      <c r="U289" s="2">
        <f t="shared" si="408"/>
        <v>24.798333333333332</v>
      </c>
      <c r="V289" s="2">
        <f t="shared" si="409"/>
        <v>34.798333333333332</v>
      </c>
      <c r="W289" s="7">
        <f t="shared" si="446"/>
        <v>1</v>
      </c>
      <c r="X289" s="2">
        <f t="shared" si="410"/>
        <v>68.59325524466243</v>
      </c>
      <c r="Y289" s="2">
        <f t="shared" si="411"/>
        <v>89.889192842905942</v>
      </c>
      <c r="Z289" s="2">
        <f t="shared" si="436"/>
        <v>81.993891680458105</v>
      </c>
      <c r="AA289" s="2">
        <f t="shared" si="412"/>
        <v>937.44115501038652</v>
      </c>
      <c r="AB289" s="2">
        <f t="shared" si="413"/>
        <v>1228.4856355197144</v>
      </c>
      <c r="AC289" s="2">
        <f t="shared" si="414"/>
        <v>1120.583186299594</v>
      </c>
      <c r="AD289" s="2">
        <f t="shared" si="415"/>
        <v>1120.583186299594</v>
      </c>
      <c r="AE289" s="2">
        <f t="shared" si="416"/>
        <v>1228.4856355197144</v>
      </c>
      <c r="AF289" s="27">
        <f t="shared" si="437"/>
        <v>1</v>
      </c>
      <c r="AG289" s="28">
        <f t="shared" si="417"/>
        <v>36.916666666666671</v>
      </c>
      <c r="AH289" s="28">
        <f t="shared" si="418"/>
        <v>61.749223645557315</v>
      </c>
      <c r="AI289" s="28">
        <f t="shared" si="419"/>
        <v>83.354482483167658</v>
      </c>
      <c r="AJ289" s="28">
        <f t="shared" si="420"/>
        <v>80.920315742080874</v>
      </c>
      <c r="AK289" s="28">
        <f t="shared" si="421"/>
        <v>109.23329303332812</v>
      </c>
      <c r="AL289" s="28">
        <f t="shared" si="447"/>
        <v>99.638927813348246</v>
      </c>
      <c r="AM289" s="28">
        <f t="shared" si="422"/>
        <v>843.90605648928329</v>
      </c>
      <c r="AN289" s="28">
        <f t="shared" si="423"/>
        <v>1139.177927269958</v>
      </c>
      <c r="AO289" s="28">
        <f t="shared" si="424"/>
        <v>1105.9109818084385</v>
      </c>
      <c r="AP289" s="28">
        <f t="shared" si="425"/>
        <v>1492.8550047888177</v>
      </c>
      <c r="AQ289" s="28">
        <f t="shared" si="426"/>
        <v>1361.7320134490926</v>
      </c>
      <c r="AR289" s="28">
        <f t="shared" si="438"/>
        <v>1492.8550047888177</v>
      </c>
      <c r="AS289" s="27">
        <f t="shared" si="427"/>
        <v>1492.8550047888177</v>
      </c>
      <c r="AT289" s="27">
        <f t="shared" si="439"/>
        <v>1492.8550047888177</v>
      </c>
      <c r="AU289" s="2">
        <f t="shared" si="440"/>
        <v>4423.0482969890691</v>
      </c>
      <c r="AV289" s="33">
        <f t="shared" si="441"/>
        <v>0.20572305194805199</v>
      </c>
      <c r="AW289" s="33">
        <f t="shared" si="442"/>
        <v>0.20572305194805199</v>
      </c>
      <c r="AX289" s="2">
        <f t="shared" si="443"/>
        <v>2.4604768871284155</v>
      </c>
      <c r="AY289" s="7">
        <v>2.2000000000000002</v>
      </c>
      <c r="AZ289" s="3">
        <f t="shared" si="444"/>
        <v>1069.1652484244519</v>
      </c>
    </row>
    <row r="290" spans="1:52" ht="20.25" x14ac:dyDescent="0.3">
      <c r="A290" s="7">
        <v>11</v>
      </c>
      <c r="B290" s="7">
        <v>120</v>
      </c>
      <c r="C290" s="37">
        <v>97</v>
      </c>
      <c r="D290" s="37">
        <v>151</v>
      </c>
      <c r="E290" s="7">
        <v>11</v>
      </c>
      <c r="F290" s="2">
        <f t="shared" si="428"/>
        <v>14.416666666666666</v>
      </c>
      <c r="G290" s="2">
        <f t="shared" si="405"/>
        <v>19030</v>
      </c>
      <c r="H290" s="2">
        <v>1.4</v>
      </c>
      <c r="I290" s="7">
        <f t="shared" si="406"/>
        <v>26642</v>
      </c>
      <c r="J290" s="7">
        <v>1.2</v>
      </c>
      <c r="K290" s="4">
        <v>1.75</v>
      </c>
      <c r="L290" s="7">
        <v>0</v>
      </c>
      <c r="M290" s="2">
        <f t="shared" si="429"/>
        <v>1.3333333333333333</v>
      </c>
      <c r="N290" s="2">
        <f t="shared" si="430"/>
        <v>2.4761904761904758</v>
      </c>
      <c r="O290" s="28">
        <f t="shared" si="431"/>
        <v>1.378095238095238</v>
      </c>
      <c r="P290" s="2">
        <f t="shared" si="432"/>
        <v>7.0923809523809513</v>
      </c>
      <c r="Q290" s="2">
        <f t="shared" si="407"/>
        <v>20.916666666666668</v>
      </c>
      <c r="R290" s="28">
        <f t="shared" si="433"/>
        <v>24.916666666666668</v>
      </c>
      <c r="S290" s="2">
        <f t="shared" si="434"/>
        <v>26.916666666666668</v>
      </c>
      <c r="T290" s="2">
        <f t="shared" si="435"/>
        <v>20.838333333333331</v>
      </c>
      <c r="U290" s="2">
        <f t="shared" si="408"/>
        <v>24.838333333333331</v>
      </c>
      <c r="V290" s="2">
        <f t="shared" si="409"/>
        <v>34.838333333333331</v>
      </c>
      <c r="W290" s="7">
        <f t="shared" si="446"/>
        <v>1</v>
      </c>
      <c r="X290" s="2">
        <f t="shared" si="410"/>
        <v>68.461587794780655</v>
      </c>
      <c r="Y290" s="2">
        <f t="shared" si="411"/>
        <v>89.744434027350025</v>
      </c>
      <c r="Z290" s="2">
        <f t="shared" si="436"/>
        <v>81.899749528598036</v>
      </c>
      <c r="AA290" s="2">
        <f t="shared" si="412"/>
        <v>986.98789070808778</v>
      </c>
      <c r="AB290" s="2">
        <f t="shared" si="413"/>
        <v>1293.8155905609628</v>
      </c>
      <c r="AC290" s="2">
        <f t="shared" si="414"/>
        <v>1180.7213890372884</v>
      </c>
      <c r="AD290" s="2">
        <f t="shared" si="415"/>
        <v>1180.7213890372884</v>
      </c>
      <c r="AE290" s="2">
        <f t="shared" si="416"/>
        <v>1293.8155905609628</v>
      </c>
      <c r="AF290" s="27">
        <f t="shared" si="437"/>
        <v>1</v>
      </c>
      <c r="AG290" s="28">
        <f t="shared" si="417"/>
        <v>36.916666666666671</v>
      </c>
      <c r="AH290" s="28">
        <f t="shared" si="418"/>
        <v>61.630693583372768</v>
      </c>
      <c r="AI290" s="28">
        <f t="shared" si="419"/>
        <v>83.194480277329376</v>
      </c>
      <c r="AJ290" s="28">
        <f t="shared" si="420"/>
        <v>80.790000531867506</v>
      </c>
      <c r="AK290" s="28">
        <f t="shared" si="421"/>
        <v>109.05738220780309</v>
      </c>
      <c r="AL290" s="28">
        <f t="shared" si="447"/>
        <v>99.524526327077368</v>
      </c>
      <c r="AM290" s="28">
        <f t="shared" si="422"/>
        <v>888.50916582695731</v>
      </c>
      <c r="AN290" s="28">
        <f t="shared" si="423"/>
        <v>1199.3870906648317</v>
      </c>
      <c r="AO290" s="28">
        <f t="shared" si="424"/>
        <v>1164.7225076677564</v>
      </c>
      <c r="AP290" s="28">
        <f t="shared" si="425"/>
        <v>1572.2439268291612</v>
      </c>
      <c r="AQ290" s="28">
        <f t="shared" si="426"/>
        <v>1434.8119212153654</v>
      </c>
      <c r="AR290" s="28">
        <f t="shared" si="438"/>
        <v>1572.2439268291612</v>
      </c>
      <c r="AS290" s="27">
        <f t="shared" si="427"/>
        <v>1572.2439268291612</v>
      </c>
      <c r="AT290" s="27">
        <f t="shared" si="439"/>
        <v>1572.2439268291612</v>
      </c>
      <c r="AU290" s="2">
        <f t="shared" si="440"/>
        <v>4900.884539600077</v>
      </c>
      <c r="AV290" s="33">
        <f t="shared" si="441"/>
        <v>0.20889862012987018</v>
      </c>
      <c r="AW290" s="33">
        <f t="shared" si="442"/>
        <v>0.20889862012987018</v>
      </c>
      <c r="AX290" s="2">
        <f t="shared" si="443"/>
        <v>2.4665453755754312</v>
      </c>
      <c r="AY290" s="7">
        <v>2.2000000000000002</v>
      </c>
      <c r="AZ290" s="3">
        <f t="shared" si="444"/>
        <v>1073.0814080395453</v>
      </c>
    </row>
    <row r="291" spans="1:52" ht="20.25" x14ac:dyDescent="0.3">
      <c r="A291" s="7">
        <v>11</v>
      </c>
      <c r="B291" s="7">
        <v>132</v>
      </c>
      <c r="C291" s="37">
        <v>106</v>
      </c>
      <c r="D291" s="37">
        <v>166</v>
      </c>
      <c r="E291" s="7">
        <v>12</v>
      </c>
      <c r="F291" s="2">
        <f t="shared" si="428"/>
        <v>15.833333333333334</v>
      </c>
      <c r="G291" s="2">
        <f t="shared" si="405"/>
        <v>20900</v>
      </c>
      <c r="H291" s="2">
        <v>1.4</v>
      </c>
      <c r="I291" s="7">
        <f t="shared" si="406"/>
        <v>29259.999999999996</v>
      </c>
      <c r="J291" s="7">
        <v>1.2</v>
      </c>
      <c r="K291" s="4">
        <v>1.75</v>
      </c>
      <c r="L291" s="7">
        <v>0</v>
      </c>
      <c r="M291" s="2">
        <f t="shared" si="429"/>
        <v>1.3333333333333333</v>
      </c>
      <c r="N291" s="2">
        <f t="shared" si="430"/>
        <v>2.4761904761904758</v>
      </c>
      <c r="O291" s="28">
        <f t="shared" si="431"/>
        <v>1.3352380952380951</v>
      </c>
      <c r="P291" s="2">
        <f t="shared" si="432"/>
        <v>7.0495238095238095</v>
      </c>
      <c r="Q291" s="2">
        <f t="shared" si="407"/>
        <v>20.916666666666668</v>
      </c>
      <c r="R291" s="28">
        <f t="shared" si="433"/>
        <v>24.916666666666668</v>
      </c>
      <c r="S291" s="2">
        <f t="shared" si="434"/>
        <v>26.916666666666668</v>
      </c>
      <c r="T291" s="2">
        <f t="shared" si="435"/>
        <v>20.91333333333333</v>
      </c>
      <c r="U291" s="2">
        <f t="shared" si="408"/>
        <v>24.91333333333333</v>
      </c>
      <c r="V291" s="2">
        <f t="shared" si="409"/>
        <v>34.913333333333327</v>
      </c>
      <c r="W291" s="7">
        <f t="shared" si="446"/>
        <v>1</v>
      </c>
      <c r="X291" s="2">
        <f t="shared" si="410"/>
        <v>68.216068871385275</v>
      </c>
      <c r="Y291" s="2">
        <f t="shared" si="411"/>
        <v>89.474264136312385</v>
      </c>
      <c r="Z291" s="2">
        <f t="shared" si="436"/>
        <v>81.723814416473402</v>
      </c>
      <c r="AA291" s="2">
        <f t="shared" si="412"/>
        <v>1080.0877571302669</v>
      </c>
      <c r="AB291" s="2">
        <f t="shared" si="413"/>
        <v>1416.6758488249461</v>
      </c>
      <c r="AC291" s="2">
        <f t="shared" si="414"/>
        <v>1293.9603949274956</v>
      </c>
      <c r="AD291" s="2">
        <f t="shared" si="415"/>
        <v>1293.9603949274956</v>
      </c>
      <c r="AE291" s="2">
        <f t="shared" si="416"/>
        <v>1416.6758488249461</v>
      </c>
      <c r="AF291" s="27">
        <f t="shared" si="437"/>
        <v>1</v>
      </c>
      <c r="AG291" s="28">
        <f t="shared" si="417"/>
        <v>36.916666666666671</v>
      </c>
      <c r="AH291" s="28">
        <f t="shared" si="418"/>
        <v>61.409671810082067</v>
      </c>
      <c r="AI291" s="28">
        <f t="shared" si="419"/>
        <v>82.896125829411005</v>
      </c>
      <c r="AJ291" s="28">
        <f t="shared" si="420"/>
        <v>80.54678739138491</v>
      </c>
      <c r="AK291" s="28">
        <f t="shared" si="421"/>
        <v>108.72907191884461</v>
      </c>
      <c r="AL291" s="28">
        <f t="shared" si="447"/>
        <v>99.310730084728789</v>
      </c>
      <c r="AM291" s="28">
        <f t="shared" si="422"/>
        <v>972.31980365963273</v>
      </c>
      <c r="AN291" s="28">
        <f t="shared" si="423"/>
        <v>1312.5219922990077</v>
      </c>
      <c r="AO291" s="28">
        <f t="shared" si="424"/>
        <v>1275.3241336969279</v>
      </c>
      <c r="AP291" s="28">
        <f t="shared" si="425"/>
        <v>1721.5436387150398</v>
      </c>
      <c r="AQ291" s="28">
        <f t="shared" si="426"/>
        <v>1572.4198930082059</v>
      </c>
      <c r="AR291" s="28">
        <f t="shared" si="438"/>
        <v>1721.5436387150398</v>
      </c>
      <c r="AS291" s="27">
        <f t="shared" si="427"/>
        <v>1721.5436387150398</v>
      </c>
      <c r="AT291" s="27">
        <f t="shared" si="439"/>
        <v>1721.5436387150398</v>
      </c>
      <c r="AU291" s="2">
        <f t="shared" si="440"/>
        <v>5930.0702929160934</v>
      </c>
      <c r="AV291" s="33">
        <f t="shared" si="441"/>
        <v>0.21489691558441562</v>
      </c>
      <c r="AW291" s="33">
        <f t="shared" si="442"/>
        <v>0.21489691558441562</v>
      </c>
      <c r="AX291" s="2">
        <f t="shared" si="443"/>
        <v>2.4780901313454233</v>
      </c>
      <c r="AY291" s="7">
        <v>2.2000000000000002</v>
      </c>
      <c r="AZ291" s="3">
        <f t="shared" si="444"/>
        <v>1083.1084494172944</v>
      </c>
    </row>
    <row r="292" spans="1:52" ht="20.25" x14ac:dyDescent="0.3">
      <c r="A292" s="7">
        <v>11</v>
      </c>
      <c r="B292" s="7">
        <v>144</v>
      </c>
      <c r="C292" s="37">
        <v>116</v>
      </c>
      <c r="D292" s="37">
        <v>180</v>
      </c>
      <c r="E292" s="7">
        <v>13</v>
      </c>
      <c r="F292" s="2">
        <f t="shared" si="428"/>
        <v>17.166666666666668</v>
      </c>
      <c r="G292" s="2">
        <f t="shared" si="405"/>
        <v>22660</v>
      </c>
      <c r="H292" s="2">
        <v>1.4</v>
      </c>
      <c r="I292" s="7">
        <f t="shared" si="406"/>
        <v>31723.999999999996</v>
      </c>
      <c r="J292" s="7">
        <v>1.2</v>
      </c>
      <c r="K292" s="4">
        <v>1.75</v>
      </c>
      <c r="L292" s="7">
        <v>0</v>
      </c>
      <c r="M292" s="2">
        <f t="shared" si="429"/>
        <v>1.3333333333333333</v>
      </c>
      <c r="N292" s="2">
        <f t="shared" si="430"/>
        <v>2.4761904761904758</v>
      </c>
      <c r="O292" s="28">
        <f t="shared" si="431"/>
        <v>1.2952380952380953</v>
      </c>
      <c r="P292" s="2">
        <f t="shared" si="432"/>
        <v>7.0095238095238086</v>
      </c>
      <c r="Q292" s="2">
        <f t="shared" si="407"/>
        <v>20.916666666666668</v>
      </c>
      <c r="R292" s="28">
        <f t="shared" si="433"/>
        <v>24.916666666666668</v>
      </c>
      <c r="S292" s="2">
        <f t="shared" si="434"/>
        <v>26.916666666666668</v>
      </c>
      <c r="T292" s="2">
        <f t="shared" si="435"/>
        <v>20.983333333333331</v>
      </c>
      <c r="U292" s="2">
        <f t="shared" si="408"/>
        <v>24.983333333333331</v>
      </c>
      <c r="V292" s="2">
        <f t="shared" si="409"/>
        <v>34.983333333333334</v>
      </c>
      <c r="W292" s="7">
        <f t="shared" si="446"/>
        <v>1</v>
      </c>
      <c r="X292" s="2">
        <f t="shared" si="410"/>
        <v>67.988501366016081</v>
      </c>
      <c r="Y292" s="2">
        <f t="shared" si="411"/>
        <v>89.223569066684291</v>
      </c>
      <c r="Z292" s="2">
        <f t="shared" si="436"/>
        <v>81.560288918355624</v>
      </c>
      <c r="AA292" s="2">
        <f t="shared" si="412"/>
        <v>1167.1359401166094</v>
      </c>
      <c r="AB292" s="2">
        <f t="shared" si="413"/>
        <v>1531.6712689780804</v>
      </c>
      <c r="AC292" s="2">
        <f t="shared" si="414"/>
        <v>1400.1182930984382</v>
      </c>
      <c r="AD292" s="2">
        <f t="shared" si="415"/>
        <v>1400.1182930984382</v>
      </c>
      <c r="AE292" s="2">
        <f t="shared" si="416"/>
        <v>1531.6712689780804</v>
      </c>
      <c r="AF292" s="27">
        <f t="shared" si="437"/>
        <v>1</v>
      </c>
      <c r="AG292" s="28">
        <f t="shared" si="417"/>
        <v>36.916666666666671</v>
      </c>
      <c r="AH292" s="28">
        <f t="shared" si="418"/>
        <v>61.204810315560749</v>
      </c>
      <c r="AI292" s="28">
        <f t="shared" si="419"/>
        <v>82.61958593387206</v>
      </c>
      <c r="AJ292" s="28">
        <f t="shared" si="420"/>
        <v>80.32110593238302</v>
      </c>
      <c r="AK292" s="28">
        <f t="shared" si="421"/>
        <v>108.42442742114005</v>
      </c>
      <c r="AL292" s="28">
        <f t="shared" si="447"/>
        <v>99.112013997851264</v>
      </c>
      <c r="AM292" s="28">
        <f t="shared" si="422"/>
        <v>1050.6825770837929</v>
      </c>
      <c r="AN292" s="28">
        <f t="shared" si="423"/>
        <v>1418.3028918648038</v>
      </c>
      <c r="AO292" s="28">
        <f t="shared" si="424"/>
        <v>1378.845651839242</v>
      </c>
      <c r="AP292" s="28">
        <f t="shared" si="425"/>
        <v>1861.2860040629043</v>
      </c>
      <c r="AQ292" s="28">
        <f t="shared" si="426"/>
        <v>1701.4229069631135</v>
      </c>
      <c r="AR292" s="28">
        <f t="shared" si="438"/>
        <v>1861.2860040629043</v>
      </c>
      <c r="AS292" s="27">
        <f t="shared" si="427"/>
        <v>1861.2860040629043</v>
      </c>
      <c r="AT292" s="27">
        <f t="shared" si="439"/>
        <v>1861.2860040629043</v>
      </c>
      <c r="AU292" s="2">
        <f t="shared" si="440"/>
        <v>7057.2737370241111</v>
      </c>
      <c r="AV292" s="33">
        <f t="shared" si="441"/>
        <v>0.22054237012987019</v>
      </c>
      <c r="AW292" s="33">
        <f t="shared" si="442"/>
        <v>0.22054237012987019</v>
      </c>
      <c r="AX292" s="2">
        <f t="shared" si="443"/>
        <v>2.4890549432268299</v>
      </c>
      <c r="AY292" s="7">
        <v>2.2000000000000002</v>
      </c>
      <c r="AZ292" s="3">
        <f t="shared" si="444"/>
        <v>1095.11742289371</v>
      </c>
    </row>
    <row r="293" spans="1:52" ht="20.25" x14ac:dyDescent="0.3">
      <c r="A293" s="7"/>
      <c r="B293" s="7"/>
      <c r="C293" s="7"/>
      <c r="D293" s="2"/>
      <c r="E293" s="3"/>
      <c r="F293" s="2"/>
      <c r="G293" s="7"/>
      <c r="H293" s="7"/>
      <c r="I293" s="7"/>
      <c r="J293" s="7"/>
      <c r="K293" s="2"/>
      <c r="L293" s="2"/>
      <c r="M293" s="2"/>
      <c r="N293" s="28"/>
      <c r="O293" s="2"/>
      <c r="P293" s="2"/>
      <c r="Q293" s="28"/>
      <c r="R293" s="2"/>
      <c r="S293" s="2"/>
      <c r="T293" s="2"/>
      <c r="U293" s="7"/>
      <c r="V293" s="2"/>
      <c r="W293" s="2"/>
      <c r="X293" s="2"/>
      <c r="Y293" s="2"/>
      <c r="Z293" s="2"/>
      <c r="AA293" s="2"/>
      <c r="AB293" s="2"/>
      <c r="AC293" s="2"/>
      <c r="AD293" s="27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7"/>
      <c r="AR293" s="7"/>
      <c r="AS293" s="2"/>
      <c r="AT293" s="5"/>
      <c r="AU293" s="7"/>
      <c r="AV293" s="3"/>
    </row>
    <row r="294" spans="1:52" ht="18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52" ht="131.25" x14ac:dyDescent="0.2">
      <c r="A295" s="7" t="s">
        <v>10</v>
      </c>
      <c r="B295" s="7" t="s">
        <v>82</v>
      </c>
      <c r="C295" s="36" t="s">
        <v>83</v>
      </c>
      <c r="D295" s="36" t="s">
        <v>84</v>
      </c>
      <c r="E295" s="7" t="s">
        <v>12</v>
      </c>
      <c r="F295" s="7" t="s">
        <v>13</v>
      </c>
      <c r="G295" s="7" t="s">
        <v>47</v>
      </c>
      <c r="H295" s="7" t="s">
        <v>14</v>
      </c>
      <c r="I295" s="7" t="s">
        <v>15</v>
      </c>
      <c r="J295" s="7" t="s">
        <v>16</v>
      </c>
      <c r="K295" s="7" t="s">
        <v>17</v>
      </c>
      <c r="L295" s="7" t="s">
        <v>18</v>
      </c>
      <c r="M295" s="7" t="s">
        <v>98</v>
      </c>
      <c r="N295" s="7" t="s">
        <v>99</v>
      </c>
      <c r="O295" s="26" t="s">
        <v>100</v>
      </c>
      <c r="P295" s="7" t="s">
        <v>27</v>
      </c>
      <c r="Q295" s="7" t="s">
        <v>28</v>
      </c>
      <c r="R295" s="26" t="s">
        <v>101</v>
      </c>
      <c r="S295" s="7" t="s">
        <v>65</v>
      </c>
      <c r="T295" s="7" t="s">
        <v>30</v>
      </c>
      <c r="U295" s="7" t="s">
        <v>31</v>
      </c>
      <c r="V295" s="7" t="s">
        <v>32</v>
      </c>
      <c r="W295" s="7" t="s">
        <v>33</v>
      </c>
      <c r="X295" s="7" t="s">
        <v>34</v>
      </c>
      <c r="Y295" s="7" t="s">
        <v>35</v>
      </c>
      <c r="Z295" s="7" t="s">
        <v>66</v>
      </c>
      <c r="AA295" s="7" t="s">
        <v>37</v>
      </c>
      <c r="AB295" s="7" t="s">
        <v>38</v>
      </c>
      <c r="AC295" s="7" t="s">
        <v>39</v>
      </c>
      <c r="AD295" s="7" t="s">
        <v>40</v>
      </c>
      <c r="AE295" s="7" t="s">
        <v>41</v>
      </c>
      <c r="AF295" s="26" t="s">
        <v>67</v>
      </c>
      <c r="AG295" s="26" t="s">
        <v>68</v>
      </c>
      <c r="AH295" s="26" t="s">
        <v>69</v>
      </c>
      <c r="AI295" s="7" t="s">
        <v>70</v>
      </c>
      <c r="AJ295" s="26" t="s">
        <v>71</v>
      </c>
      <c r="AK295" s="26" t="s">
        <v>72</v>
      </c>
      <c r="AL295" s="26" t="s">
        <v>73</v>
      </c>
      <c r="AM295" s="26" t="s">
        <v>74</v>
      </c>
      <c r="AN295" s="26" t="s">
        <v>75</v>
      </c>
      <c r="AO295" s="26" t="s">
        <v>76</v>
      </c>
      <c r="AP295" s="26" t="s">
        <v>77</v>
      </c>
      <c r="AQ295" s="26" t="s">
        <v>78</v>
      </c>
      <c r="AR295" s="26" t="s">
        <v>79</v>
      </c>
      <c r="AS295" s="26" t="s">
        <v>80</v>
      </c>
      <c r="AT295" s="26" t="s">
        <v>102</v>
      </c>
      <c r="AU295" s="7" t="s">
        <v>21</v>
      </c>
      <c r="AV295" s="26" t="s">
        <v>90</v>
      </c>
      <c r="AW295" s="26" t="s">
        <v>89</v>
      </c>
      <c r="AX295" s="7" t="s">
        <v>22</v>
      </c>
      <c r="AY295" s="7" t="s">
        <v>23</v>
      </c>
      <c r="AZ295" s="7" t="s">
        <v>24</v>
      </c>
    </row>
    <row r="296" spans="1:52" ht="20.25" x14ac:dyDescent="0.3">
      <c r="A296" s="7">
        <v>12</v>
      </c>
      <c r="B296" s="7">
        <v>18</v>
      </c>
      <c r="C296" s="27">
        <v>14</v>
      </c>
      <c r="D296" s="27">
        <v>23</v>
      </c>
      <c r="E296" s="7">
        <v>2.75</v>
      </c>
      <c r="F296" s="2">
        <f>($D296+2*$E296)/12</f>
        <v>2.375</v>
      </c>
      <c r="G296" s="2">
        <f t="shared" ref="G296:G318" si="448">$B$4*$A296*$F296</f>
        <v>3420</v>
      </c>
      <c r="H296" s="2">
        <v>1.4</v>
      </c>
      <c r="I296" s="7">
        <f t="shared" ref="I296:I318" si="449">$G296*$H296</f>
        <v>4788</v>
      </c>
      <c r="J296" s="7">
        <v>1.2</v>
      </c>
      <c r="K296" s="7">
        <v>1.1499999999999999</v>
      </c>
      <c r="L296" s="7">
        <v>0</v>
      </c>
      <c r="M296" s="2">
        <f>($L$7-$C$7)/$K296</f>
        <v>2.0289855072463765</v>
      </c>
      <c r="N296" s="2">
        <f>($E$7-$C$7)/$K296</f>
        <v>3.7681159420289854</v>
      </c>
      <c r="O296" s="28">
        <f>($F$7-$B$7-0.06*($D296/12))/$K296</f>
        <v>2.6536231884057968</v>
      </c>
      <c r="P296" s="2">
        <f>($G$7-$B$7-0.06*$D296/12)/$K296</f>
        <v>11.34927536231884</v>
      </c>
      <c r="Q296" s="2">
        <f t="shared" ref="Q296:Q318" si="450">$C$7+$K296*$A296</f>
        <v>15.466666666666665</v>
      </c>
      <c r="R296" s="28">
        <f>IF($A296&lt;$M296,$Q296,$Q296+$L$7)</f>
        <v>19.466666666666665</v>
      </c>
      <c r="S296" s="2">
        <f>IF($A296&lt;$N296,$Q296,$Q296+$E$7)</f>
        <v>21.466666666666665</v>
      </c>
      <c r="T296" s="2">
        <f>$B$7+$K296*$A296+0.06*$D296/12</f>
        <v>14.748333333333333</v>
      </c>
      <c r="U296" s="2">
        <f t="shared" ref="U296:U318" si="451">$T296+$F$7</f>
        <v>18.748333333333335</v>
      </c>
      <c r="V296" s="2">
        <f t="shared" ref="V296:V318" si="452">$T296+$G$7</f>
        <v>28.748333333333335</v>
      </c>
      <c r="W296" s="7">
        <f>IF($A296&lt;$N296,0.5,1)</f>
        <v>1</v>
      </c>
      <c r="X296" s="2">
        <f t="shared" ref="X296:X318" si="453">($W296*$H$7*(1+$L296)*$J296)/($S296*$T296)</f>
        <v>121.2896288242557</v>
      </c>
      <c r="Y296" s="2">
        <f t="shared" ref="Y296:Y318" si="454">($W296*$I$7*(1+$L296)*$J296)/($S296*$U296)</f>
        <v>149.0815746768933</v>
      </c>
      <c r="Z296" s="2">
        <f>(2*$W296*$H$7*(1+$L296)*$J296)/($S296*$V296)</f>
        <v>124.44685784287073</v>
      </c>
      <c r="AA296" s="2">
        <f t="shared" ref="AA296:AA318" si="455">IF($S296&gt;$F296,$F296*$X296,$S296*$X296)</f>
        <v>288.06286845760729</v>
      </c>
      <c r="AB296" s="2">
        <f t="shared" ref="AB296:AB318" si="456">IF($S296&gt;$F296,$F296*$Y296,$S296*$Y296)</f>
        <v>354.06873985762161</v>
      </c>
      <c r="AC296" s="2">
        <f t="shared" ref="AC296:AC318" si="457">IF($S296&gt;$F296,$F296*$Z296,$S296*$Z296)</f>
        <v>295.56128737681797</v>
      </c>
      <c r="AD296" s="2">
        <f t="shared" ref="AD296:AD318" si="458">IF($AA296&gt;$AC296,$AA296,$AC296)</f>
        <v>295.56128737681797</v>
      </c>
      <c r="AE296" s="2">
        <f t="shared" ref="AE296:AE318" si="459">IF($AD296&gt;$AB296,$AD296,$AB296)</f>
        <v>354.06873985762161</v>
      </c>
      <c r="AF296" s="27">
        <f>IF($A296&lt;$M296,0.5,1)</f>
        <v>1</v>
      </c>
      <c r="AG296" s="28">
        <f t="shared" ref="AG296:AG318" si="460">2*$E$7+$L$7+$C$7+$K296*$A296</f>
        <v>31.466666666666669</v>
      </c>
      <c r="AH296" s="28">
        <f t="shared" ref="AH296:AH318" si="461">($AF296*$H$7*(1+$L296))/($R296*$T296)</f>
        <v>111.45907671635369</v>
      </c>
      <c r="AI296" s="28">
        <f t="shared" ref="AI296:AI318" si="462">($AF296*2*$H$7*(1+$L296))/($AG296*$T296)</f>
        <v>137.90699322531896</v>
      </c>
      <c r="AJ296" s="28">
        <f t="shared" ref="AJ296:AJ318" si="463">($AF296*$I$7*(1+$L296))/($R296*$U296)</f>
        <v>136.99847901244189</v>
      </c>
      <c r="AK296" s="28">
        <f t="shared" ref="AK296:AK318" si="464">($AF296*2*$I$7*(1+$L296))/($AG296*$U296)</f>
        <v>169.50659267641115</v>
      </c>
      <c r="AL296" s="28">
        <f>($AF296*4*$H$7*(1+$L296))/($AG296*$V296)</f>
        <v>141.49678045693634</v>
      </c>
      <c r="AM296" s="28">
        <f t="shared" ref="AM296:AM318" si="465" xml:space="preserve"> IF($R296&gt;$F296,$F296*$AH296,$R296*$AH296)</f>
        <v>264.71530720134001</v>
      </c>
      <c r="AN296" s="28">
        <f t="shared" ref="AN296:AN318" si="466" xml:space="preserve"> IF($AG296&gt;$F296,$F296*$AI296,$AG296*$AI296)</f>
        <v>327.52910891013255</v>
      </c>
      <c r="AO296" s="28">
        <f t="shared" ref="AO296:AO318" si="467" xml:space="preserve"> IF($R296&gt;$F296,$F296*$AJ296,$R296*$AJ296)</f>
        <v>325.37138765454949</v>
      </c>
      <c r="AP296" s="28">
        <f t="shared" ref="AP296:AP318" si="468" xml:space="preserve"> IF($AG296&gt;$F296,$F296*$AK296,$AG296*$AK296)</f>
        <v>402.57815760647645</v>
      </c>
      <c r="AQ296" s="28">
        <f t="shared" ref="AQ296:AQ318" si="469" xml:space="preserve"> IF($AG296&gt;$F296,$F296*$AL296,$AG296*$AL296)</f>
        <v>336.05485358522378</v>
      </c>
      <c r="AR296" s="28">
        <f>MAX($AM296,$AN296,$AO296,$AP296,$AQ296)</f>
        <v>402.57815760647645</v>
      </c>
      <c r="AS296" s="27">
        <f t="shared" ref="AS296:AS318" si="470">IF($AR296&gt;$AE296,$AR296,$AE296)</f>
        <v>402.57815760647645</v>
      </c>
      <c r="AT296" s="27">
        <f>IF($A296&gt;$F296,0,$AS296)</f>
        <v>0</v>
      </c>
      <c r="AU296" s="2">
        <f>PI()*($B296/(2*12))^2*62.4</f>
        <v>110.26990214100174</v>
      </c>
      <c r="AV296" s="33">
        <f>0.23*($N$7/$H296)*(1+0.35*$N$7*($F296/$A296))</f>
        <v>0.15707511160714288</v>
      </c>
      <c r="AW296" s="33">
        <f>IF(AV296&gt;0.33,0.33,AV296)</f>
        <v>0.15707511160714288</v>
      </c>
      <c r="AX296" s="2">
        <f>$Q$7/($P$7-$O$7*AW296)</f>
        <v>2.3711081146031217</v>
      </c>
      <c r="AY296" s="7">
        <v>2.4</v>
      </c>
      <c r="AZ296" s="3">
        <f>(12/$D296)*(($I296+$AU296)/$AX296+$AT296/$AY296)</f>
        <v>1077.8163440285286</v>
      </c>
    </row>
    <row r="297" spans="1:52" ht="20.25" x14ac:dyDescent="0.3">
      <c r="A297" s="7">
        <v>12</v>
      </c>
      <c r="B297" s="7">
        <v>24</v>
      </c>
      <c r="C297" s="27">
        <v>19</v>
      </c>
      <c r="D297" s="27">
        <v>30</v>
      </c>
      <c r="E297" s="7">
        <v>3.25</v>
      </c>
      <c r="F297" s="2">
        <f t="shared" ref="F297:F318" si="471">($D297+2*$E297)/12</f>
        <v>3.0416666666666665</v>
      </c>
      <c r="G297" s="2">
        <f t="shared" si="448"/>
        <v>4380</v>
      </c>
      <c r="H297" s="2">
        <v>1.4</v>
      </c>
      <c r="I297" s="7">
        <f t="shared" si="449"/>
        <v>6132</v>
      </c>
      <c r="J297" s="7">
        <v>1.2</v>
      </c>
      <c r="K297" s="7">
        <f>(1.75-1.15)*(($D297-24)/(96-24))+1.15</f>
        <v>1.2</v>
      </c>
      <c r="L297" s="7">
        <v>0</v>
      </c>
      <c r="M297" s="2">
        <f t="shared" ref="M297:M318" si="472">($L$7-$C$7)/$K297</f>
        <v>1.9444444444444442</v>
      </c>
      <c r="N297" s="2">
        <f t="shared" ref="N297:N318" si="473">($E$7-$C$7)/$K297</f>
        <v>3.6111111111111112</v>
      </c>
      <c r="O297" s="28">
        <f t="shared" ref="O297:O318" si="474">($F$7-$B$7-0.06*($D297/12))/$K297</f>
        <v>2.5138888888888888</v>
      </c>
      <c r="P297" s="2">
        <f t="shared" ref="P297:P318" si="475">($G$7-$B$7-0.06*$D297/12)/$K297</f>
        <v>10.847222222222221</v>
      </c>
      <c r="Q297" s="2">
        <f t="shared" si="450"/>
        <v>16.066666666666666</v>
      </c>
      <c r="R297" s="28">
        <f t="shared" ref="R297:R318" si="476">IF($A297&lt;$M297,$Q297,$Q297+$L$7)</f>
        <v>20.066666666666666</v>
      </c>
      <c r="S297" s="2">
        <f t="shared" ref="S297:S318" si="477">IF($A297&lt;$N297,$Q297,$Q297+$E$7)</f>
        <v>22.066666666666666</v>
      </c>
      <c r="T297" s="2">
        <f t="shared" ref="T297:T318" si="478">$B$7+$K297*$A297+0.06*$D297/12</f>
        <v>15.383333333333333</v>
      </c>
      <c r="U297" s="2">
        <f t="shared" si="451"/>
        <v>19.383333333333333</v>
      </c>
      <c r="V297" s="2">
        <f t="shared" si="452"/>
        <v>29.383333333333333</v>
      </c>
      <c r="W297" s="7">
        <f>IF($A297&lt;$N297,0.5,1)</f>
        <v>1</v>
      </c>
      <c r="X297" s="2">
        <f t="shared" si="453"/>
        <v>113.12120924477847</v>
      </c>
      <c r="Y297" s="2">
        <f t="shared" si="454"/>
        <v>140.27686496793115</v>
      </c>
      <c r="Z297" s="2">
        <f t="shared" ref="Z297:Z318" si="479">(2*$W297*$H$7*(1+$L297)*$J297)/($S297*$V297)</f>
        <v>118.44682488137325</v>
      </c>
      <c r="AA297" s="2">
        <f t="shared" si="455"/>
        <v>344.07701145286785</v>
      </c>
      <c r="AB297" s="2">
        <f t="shared" si="456"/>
        <v>426.67546427745719</v>
      </c>
      <c r="AC297" s="2">
        <f t="shared" si="457"/>
        <v>360.27575901417691</v>
      </c>
      <c r="AD297" s="2">
        <f t="shared" si="458"/>
        <v>360.27575901417691</v>
      </c>
      <c r="AE297" s="2">
        <f t="shared" si="459"/>
        <v>426.67546427745719</v>
      </c>
      <c r="AF297" s="27">
        <f t="shared" ref="AF297:AF318" si="480">IF($A297&lt;$M297,0.5,1)</f>
        <v>1</v>
      </c>
      <c r="AG297" s="28">
        <f t="shared" si="460"/>
        <v>32.066666666666663</v>
      </c>
      <c r="AH297" s="28">
        <f t="shared" si="461"/>
        <v>103.66312364347085</v>
      </c>
      <c r="AI297" s="28">
        <f t="shared" si="462"/>
        <v>129.74054144151654</v>
      </c>
      <c r="AJ297" s="28">
        <f t="shared" si="463"/>
        <v>128.54828987925032</v>
      </c>
      <c r="AK297" s="28">
        <f t="shared" si="464"/>
        <v>160.88580147049626</v>
      </c>
      <c r="AL297" s="28">
        <f>($AF297*4*$H$7*(1+$L297))/($AG297*$V297)</f>
        <v>135.84857600739622</v>
      </c>
      <c r="AM297" s="28">
        <f t="shared" si="465"/>
        <v>315.30866774889051</v>
      </c>
      <c r="AN297" s="28">
        <f t="shared" si="466"/>
        <v>394.62748021794613</v>
      </c>
      <c r="AO297" s="28">
        <f t="shared" si="467"/>
        <v>391.00104838271972</v>
      </c>
      <c r="AP297" s="28">
        <f t="shared" si="468"/>
        <v>489.36097947275942</v>
      </c>
      <c r="AQ297" s="28">
        <f t="shared" si="469"/>
        <v>413.20608535583017</v>
      </c>
      <c r="AR297" s="28">
        <f t="shared" ref="AR297:AR318" si="481">MAX($AM297,$AN297,$AO297,$AP297,$AQ297)</f>
        <v>489.36097947275942</v>
      </c>
      <c r="AS297" s="27">
        <f t="shared" si="470"/>
        <v>489.36097947275942</v>
      </c>
      <c r="AT297" s="27">
        <f t="shared" ref="AT297:AT318" si="482">IF($A297&gt;$F297,0,$AS297)</f>
        <v>0</v>
      </c>
      <c r="AU297" s="2">
        <f t="shared" ref="AU297:AU318" si="483">PI()*($B297/(2*12))^2*62.4</f>
        <v>196.03538158400309</v>
      </c>
      <c r="AV297" s="33">
        <f t="shared" ref="AV297:AV318" si="484">0.23*($N$7/$H297)*(1+0.35*$N$7*($F297/$A297))</f>
        <v>0.15966261160714287</v>
      </c>
      <c r="AW297" s="33">
        <f t="shared" ref="AW297:AW318" si="485">IF(AV297&gt;0.33,0.33,AV297)</f>
        <v>0.15966261160714287</v>
      </c>
      <c r="AX297" s="2">
        <f t="shared" ref="AX297:AX318" si="486">$Q$7/($P$7-$O$7*AW297)</f>
        <v>2.3756977013344875</v>
      </c>
      <c r="AY297" s="7">
        <v>2.2000000000000002</v>
      </c>
      <c r="AZ297" s="3">
        <f t="shared" ref="AZ297:AZ318" si="487">(12/$D297)*(($I297+$AU297)/$AX297+$AT297/$AY297)</f>
        <v>1065.4613805501249</v>
      </c>
    </row>
    <row r="298" spans="1:52" ht="20.25" x14ac:dyDescent="0.3">
      <c r="A298" s="7">
        <v>12</v>
      </c>
      <c r="B298" s="7">
        <v>27</v>
      </c>
      <c r="C298" s="27">
        <v>22</v>
      </c>
      <c r="D298" s="27">
        <v>34</v>
      </c>
      <c r="E298" s="7">
        <v>3.5</v>
      </c>
      <c r="F298" s="2">
        <f t="shared" si="471"/>
        <v>3.4166666666666665</v>
      </c>
      <c r="G298" s="2">
        <f t="shared" si="448"/>
        <v>4920</v>
      </c>
      <c r="H298" s="2">
        <v>1.4</v>
      </c>
      <c r="I298" s="7">
        <f t="shared" si="449"/>
        <v>6888</v>
      </c>
      <c r="J298" s="7">
        <v>1.2</v>
      </c>
      <c r="K298" s="4">
        <f t="shared" ref="K298:K308" si="488">(1.75-1.15)*(($D298-24)/(96-24))+1.15</f>
        <v>1.2333333333333332</v>
      </c>
      <c r="L298" s="7">
        <v>0</v>
      </c>
      <c r="M298" s="2">
        <f t="shared" si="472"/>
        <v>1.8918918918918919</v>
      </c>
      <c r="N298" s="2">
        <f t="shared" si="473"/>
        <v>3.5135135135135136</v>
      </c>
      <c r="O298" s="28">
        <f t="shared" si="474"/>
        <v>2.42972972972973</v>
      </c>
      <c r="P298" s="2">
        <f t="shared" si="475"/>
        <v>10.53783783783784</v>
      </c>
      <c r="Q298" s="2">
        <f t="shared" si="450"/>
        <v>16.466666666666665</v>
      </c>
      <c r="R298" s="28">
        <f t="shared" si="476"/>
        <v>20.466666666666665</v>
      </c>
      <c r="S298" s="2">
        <f t="shared" si="477"/>
        <v>22.466666666666665</v>
      </c>
      <c r="T298" s="2">
        <f t="shared" si="478"/>
        <v>15.803333333333331</v>
      </c>
      <c r="U298" s="2">
        <f t="shared" si="451"/>
        <v>19.803333333333331</v>
      </c>
      <c r="V298" s="2">
        <f t="shared" si="452"/>
        <v>29.803333333333331</v>
      </c>
      <c r="W298" s="7">
        <f t="shared" ref="W298:W318" si="489">IF($A298&lt;$N298,0.5,1)</f>
        <v>1</v>
      </c>
      <c r="X298" s="2">
        <f t="shared" si="453"/>
        <v>108.15432269920144</v>
      </c>
      <c r="Y298" s="2">
        <f t="shared" si="454"/>
        <v>134.85725359706754</v>
      </c>
      <c r="Z298" s="2">
        <f t="shared" si="479"/>
        <v>114.69849992549244</v>
      </c>
      <c r="AA298" s="2">
        <f t="shared" si="455"/>
        <v>369.52726922227157</v>
      </c>
      <c r="AB298" s="2">
        <f t="shared" si="456"/>
        <v>460.76228312331409</v>
      </c>
      <c r="AC298" s="2">
        <f t="shared" si="457"/>
        <v>391.88654141209918</v>
      </c>
      <c r="AD298" s="2">
        <f t="shared" si="458"/>
        <v>391.88654141209918</v>
      </c>
      <c r="AE298" s="2">
        <f t="shared" si="459"/>
        <v>460.76228312331409</v>
      </c>
      <c r="AF298" s="27">
        <f t="shared" si="480"/>
        <v>1</v>
      </c>
      <c r="AG298" s="28">
        <f t="shared" si="460"/>
        <v>32.466666666666669</v>
      </c>
      <c r="AH298" s="28">
        <f t="shared" si="461"/>
        <v>98.935957517999142</v>
      </c>
      <c r="AI298" s="28">
        <f t="shared" si="462"/>
        <v>124.73650496109131</v>
      </c>
      <c r="AJ298" s="28">
        <f t="shared" si="463"/>
        <v>123.36290570632943</v>
      </c>
      <c r="AK298" s="28">
        <f t="shared" si="464"/>
        <v>155.53351972009497</v>
      </c>
      <c r="AL298" s="28">
        <f t="shared" ref="AL298:AL318" si="490">($AF298*4*$H$7*(1+$L298))/($AG298*$V298)</f>
        <v>132.28403311050977</v>
      </c>
      <c r="AM298" s="28">
        <f t="shared" si="465"/>
        <v>338.03118818649705</v>
      </c>
      <c r="AN298" s="28">
        <f t="shared" si="466"/>
        <v>426.18305861706199</v>
      </c>
      <c r="AO298" s="28">
        <f t="shared" si="467"/>
        <v>421.48992782995884</v>
      </c>
      <c r="AP298" s="28">
        <f t="shared" si="468"/>
        <v>531.40619237699116</v>
      </c>
      <c r="AQ298" s="28">
        <f t="shared" si="469"/>
        <v>451.97044646090836</v>
      </c>
      <c r="AR298" s="28">
        <f t="shared" si="481"/>
        <v>531.40619237699116</v>
      </c>
      <c r="AS298" s="27">
        <f t="shared" si="470"/>
        <v>531.40619237699116</v>
      </c>
      <c r="AT298" s="27">
        <f t="shared" si="482"/>
        <v>0</v>
      </c>
      <c r="AU298" s="2">
        <f t="shared" si="483"/>
        <v>248.1072798172539</v>
      </c>
      <c r="AV298" s="33">
        <f t="shared" si="484"/>
        <v>0.16111808035714287</v>
      </c>
      <c r="AW298" s="33">
        <f t="shared" si="485"/>
        <v>0.16111808035714287</v>
      </c>
      <c r="AX298" s="2">
        <f t="shared" si="486"/>
        <v>2.3782871603554061</v>
      </c>
      <c r="AY298" s="7">
        <v>2.2000000000000002</v>
      </c>
      <c r="AZ298" s="3">
        <f t="shared" si="487"/>
        <v>1059.0084077074414</v>
      </c>
    </row>
    <row r="299" spans="1:52" ht="20.25" x14ac:dyDescent="0.3">
      <c r="A299" s="7">
        <v>12</v>
      </c>
      <c r="B299" s="7">
        <v>30</v>
      </c>
      <c r="C299" s="37">
        <v>24</v>
      </c>
      <c r="D299" s="37">
        <v>38</v>
      </c>
      <c r="E299" s="7">
        <v>3.75</v>
      </c>
      <c r="F299" s="2">
        <f t="shared" si="471"/>
        <v>3.7916666666666665</v>
      </c>
      <c r="G299" s="2">
        <f t="shared" si="448"/>
        <v>5460</v>
      </c>
      <c r="H299" s="2">
        <v>1.4</v>
      </c>
      <c r="I299" s="7">
        <f t="shared" si="449"/>
        <v>7643.9999999999991</v>
      </c>
      <c r="J299" s="7">
        <v>1.2</v>
      </c>
      <c r="K299" s="4">
        <f t="shared" si="488"/>
        <v>1.2666666666666666</v>
      </c>
      <c r="L299" s="7">
        <v>0</v>
      </c>
      <c r="M299" s="2">
        <f t="shared" si="472"/>
        <v>1.8421052631578947</v>
      </c>
      <c r="N299" s="2">
        <f t="shared" si="473"/>
        <v>3.4210526315789473</v>
      </c>
      <c r="O299" s="28">
        <f t="shared" si="474"/>
        <v>2.35</v>
      </c>
      <c r="P299" s="2">
        <f t="shared" si="475"/>
        <v>10.244736842105263</v>
      </c>
      <c r="Q299" s="2">
        <f t="shared" si="450"/>
        <v>16.866666666666667</v>
      </c>
      <c r="R299" s="28">
        <f t="shared" si="476"/>
        <v>20.866666666666667</v>
      </c>
      <c r="S299" s="2">
        <f t="shared" si="477"/>
        <v>22.866666666666667</v>
      </c>
      <c r="T299" s="2">
        <f t="shared" si="478"/>
        <v>16.223333333333333</v>
      </c>
      <c r="U299" s="2">
        <f t="shared" si="451"/>
        <v>20.223333333333333</v>
      </c>
      <c r="V299" s="2">
        <f t="shared" si="452"/>
        <v>30.223333333333333</v>
      </c>
      <c r="W299" s="7">
        <f t="shared" si="489"/>
        <v>1</v>
      </c>
      <c r="X299" s="2">
        <f t="shared" si="453"/>
        <v>103.511421299272</v>
      </c>
      <c r="Y299" s="2">
        <f t="shared" si="454"/>
        <v>129.74649936736569</v>
      </c>
      <c r="Z299" s="2">
        <f t="shared" si="479"/>
        <v>111.12608083457745</v>
      </c>
      <c r="AA299" s="2">
        <f t="shared" si="455"/>
        <v>392.48080575973967</v>
      </c>
      <c r="AB299" s="2">
        <f t="shared" si="456"/>
        <v>491.95547676792819</v>
      </c>
      <c r="AC299" s="2">
        <f t="shared" si="457"/>
        <v>421.3530564977728</v>
      </c>
      <c r="AD299" s="2">
        <f t="shared" si="458"/>
        <v>421.3530564977728</v>
      </c>
      <c r="AE299" s="2">
        <f t="shared" si="459"/>
        <v>491.95547676792819</v>
      </c>
      <c r="AF299" s="27">
        <f t="shared" si="480"/>
        <v>1</v>
      </c>
      <c r="AG299" s="28">
        <f t="shared" si="460"/>
        <v>32.866666666666667</v>
      </c>
      <c r="AH299" s="28">
        <f t="shared" si="461"/>
        <v>94.527203156683427</v>
      </c>
      <c r="AI299" s="28">
        <f t="shared" si="462"/>
        <v>120.02845674662034</v>
      </c>
      <c r="AJ299" s="28">
        <f t="shared" si="463"/>
        <v>118.48522173324396</v>
      </c>
      <c r="AK299" s="28">
        <f t="shared" si="464"/>
        <v>150.44979473633003</v>
      </c>
      <c r="AL299" s="28">
        <f t="shared" si="490"/>
        <v>128.85816675544308</v>
      </c>
      <c r="AM299" s="28">
        <f t="shared" si="465"/>
        <v>358.41564530242465</v>
      </c>
      <c r="AN299" s="28">
        <f t="shared" si="466"/>
        <v>455.10789849760209</v>
      </c>
      <c r="AO299" s="28">
        <f t="shared" si="467"/>
        <v>449.25646573854999</v>
      </c>
      <c r="AP299" s="28">
        <f t="shared" si="468"/>
        <v>570.4554717085847</v>
      </c>
      <c r="AQ299" s="28">
        <f t="shared" si="469"/>
        <v>488.5872156143883</v>
      </c>
      <c r="AR299" s="28">
        <f t="shared" si="481"/>
        <v>570.4554717085847</v>
      </c>
      <c r="AS299" s="27">
        <f t="shared" si="470"/>
        <v>570.4554717085847</v>
      </c>
      <c r="AT299" s="27">
        <f t="shared" si="482"/>
        <v>0</v>
      </c>
      <c r="AU299" s="2">
        <f t="shared" si="483"/>
        <v>306.30528372500481</v>
      </c>
      <c r="AV299" s="33">
        <f t="shared" si="484"/>
        <v>0.16257354910714289</v>
      </c>
      <c r="AW299" s="33">
        <f t="shared" si="485"/>
        <v>0.16257354910714289</v>
      </c>
      <c r="AX299" s="2">
        <f t="shared" si="486"/>
        <v>2.3808822704443222</v>
      </c>
      <c r="AY299" s="7">
        <v>2.2000000000000002</v>
      </c>
      <c r="AZ299" s="3">
        <f t="shared" si="487"/>
        <v>1054.4925939188847</v>
      </c>
    </row>
    <row r="300" spans="1:52" ht="20.25" x14ac:dyDescent="0.3">
      <c r="A300" s="7">
        <v>12</v>
      </c>
      <c r="B300" s="7">
        <v>33</v>
      </c>
      <c r="C300" s="37">
        <v>27</v>
      </c>
      <c r="D300" s="37">
        <v>42</v>
      </c>
      <c r="E300" s="7">
        <v>3.75</v>
      </c>
      <c r="F300" s="2">
        <f t="shared" si="471"/>
        <v>4.125</v>
      </c>
      <c r="G300" s="2">
        <f t="shared" si="448"/>
        <v>5940</v>
      </c>
      <c r="H300" s="2">
        <v>1.4</v>
      </c>
      <c r="I300" s="7">
        <f t="shared" si="449"/>
        <v>8316</v>
      </c>
      <c r="J300" s="7">
        <v>1.2</v>
      </c>
      <c r="K300" s="4">
        <f t="shared" si="488"/>
        <v>1.2999999999999998</v>
      </c>
      <c r="L300" s="7">
        <v>0</v>
      </c>
      <c r="M300" s="2">
        <f t="shared" si="472"/>
        <v>1.7948717948717949</v>
      </c>
      <c r="N300" s="2">
        <f t="shared" si="473"/>
        <v>3.3333333333333335</v>
      </c>
      <c r="O300" s="28">
        <f t="shared" si="474"/>
        <v>2.2743589743589747</v>
      </c>
      <c r="P300" s="2">
        <f t="shared" si="475"/>
        <v>9.9666666666666668</v>
      </c>
      <c r="Q300" s="2">
        <f t="shared" si="450"/>
        <v>17.266666666666666</v>
      </c>
      <c r="R300" s="28">
        <f t="shared" si="476"/>
        <v>21.266666666666666</v>
      </c>
      <c r="S300" s="2">
        <f t="shared" si="477"/>
        <v>23.266666666666666</v>
      </c>
      <c r="T300" s="2">
        <f t="shared" si="478"/>
        <v>16.643333333333331</v>
      </c>
      <c r="U300" s="2">
        <f t="shared" si="451"/>
        <v>20.643333333333331</v>
      </c>
      <c r="V300" s="2">
        <f t="shared" si="452"/>
        <v>30.643333333333331</v>
      </c>
      <c r="W300" s="7">
        <f t="shared" si="489"/>
        <v>1</v>
      </c>
      <c r="X300" s="2">
        <f t="shared" si="453"/>
        <v>99.164618431420053</v>
      </c>
      <c r="Y300" s="2">
        <f t="shared" si="454"/>
        <v>124.92151921223567</v>
      </c>
      <c r="Z300" s="2">
        <f t="shared" si="479"/>
        <v>107.71868591930388</v>
      </c>
      <c r="AA300" s="2">
        <f t="shared" si="455"/>
        <v>409.05405102960771</v>
      </c>
      <c r="AB300" s="2">
        <f t="shared" si="456"/>
        <v>515.30126675047211</v>
      </c>
      <c r="AC300" s="2">
        <f t="shared" si="457"/>
        <v>444.3395794171285</v>
      </c>
      <c r="AD300" s="2">
        <f t="shared" si="458"/>
        <v>444.3395794171285</v>
      </c>
      <c r="AE300" s="2">
        <f t="shared" si="459"/>
        <v>515.30126675047211</v>
      </c>
      <c r="AF300" s="27">
        <f t="shared" si="480"/>
        <v>1</v>
      </c>
      <c r="AG300" s="28">
        <f t="shared" si="460"/>
        <v>33.266666666666666</v>
      </c>
      <c r="AH300" s="28">
        <f t="shared" si="461"/>
        <v>90.408703846827578</v>
      </c>
      <c r="AI300" s="28">
        <f t="shared" si="462"/>
        <v>115.59269149153508</v>
      </c>
      <c r="AJ300" s="28">
        <f t="shared" si="463"/>
        <v>113.89135372275403</v>
      </c>
      <c r="AK300" s="28">
        <f t="shared" si="464"/>
        <v>145.61660055133683</v>
      </c>
      <c r="AL300" s="28">
        <f t="shared" si="490"/>
        <v>125.5638656841585</v>
      </c>
      <c r="AM300" s="28">
        <f t="shared" si="465"/>
        <v>372.93590336816374</v>
      </c>
      <c r="AN300" s="28">
        <f t="shared" si="466"/>
        <v>476.81985240258217</v>
      </c>
      <c r="AO300" s="28">
        <f t="shared" si="467"/>
        <v>469.80183410636039</v>
      </c>
      <c r="AP300" s="28">
        <f t="shared" si="468"/>
        <v>600.66847727426443</v>
      </c>
      <c r="AQ300" s="28">
        <f t="shared" si="469"/>
        <v>517.95094594715385</v>
      </c>
      <c r="AR300" s="28">
        <f t="shared" si="481"/>
        <v>600.66847727426443</v>
      </c>
      <c r="AS300" s="27">
        <f t="shared" si="470"/>
        <v>600.66847727426443</v>
      </c>
      <c r="AT300" s="27">
        <f t="shared" si="482"/>
        <v>0</v>
      </c>
      <c r="AU300" s="2">
        <f t="shared" si="483"/>
        <v>370.62939330725584</v>
      </c>
      <c r="AV300" s="33">
        <f t="shared" si="484"/>
        <v>0.1638672991071429</v>
      </c>
      <c r="AW300" s="33">
        <f t="shared" si="485"/>
        <v>0.1638672991071429</v>
      </c>
      <c r="AX300" s="2">
        <f t="shared" si="486"/>
        <v>2.3831937940434562</v>
      </c>
      <c r="AY300" s="7">
        <v>2.2000000000000002</v>
      </c>
      <c r="AZ300" s="3">
        <f t="shared" si="487"/>
        <v>1041.4151457496812</v>
      </c>
    </row>
    <row r="301" spans="1:52" ht="20.25" x14ac:dyDescent="0.3">
      <c r="A301" s="7">
        <v>12</v>
      </c>
      <c r="B301" s="7">
        <v>36</v>
      </c>
      <c r="C301" s="37">
        <v>29</v>
      </c>
      <c r="D301" s="37">
        <v>45</v>
      </c>
      <c r="E301" s="7">
        <v>4.5</v>
      </c>
      <c r="F301" s="2">
        <f t="shared" si="471"/>
        <v>4.5</v>
      </c>
      <c r="G301" s="2">
        <f t="shared" si="448"/>
        <v>6480</v>
      </c>
      <c r="H301" s="2">
        <v>1.4</v>
      </c>
      <c r="I301" s="7">
        <f t="shared" si="449"/>
        <v>9072</v>
      </c>
      <c r="J301" s="7">
        <v>1.2</v>
      </c>
      <c r="K301" s="4">
        <f t="shared" si="488"/>
        <v>1.325</v>
      </c>
      <c r="L301" s="7">
        <v>0</v>
      </c>
      <c r="M301" s="2">
        <f t="shared" si="472"/>
        <v>1.7610062893081759</v>
      </c>
      <c r="N301" s="2">
        <f t="shared" si="473"/>
        <v>3.2704402515723268</v>
      </c>
      <c r="O301" s="28">
        <f t="shared" si="474"/>
        <v>2.2201257861635217</v>
      </c>
      <c r="P301" s="2">
        <f t="shared" si="475"/>
        <v>9.7672955974842761</v>
      </c>
      <c r="Q301" s="2">
        <f t="shared" si="450"/>
        <v>17.566666666666666</v>
      </c>
      <c r="R301" s="28">
        <f t="shared" si="476"/>
        <v>21.566666666666666</v>
      </c>
      <c r="S301" s="2">
        <f t="shared" si="477"/>
        <v>23.566666666666666</v>
      </c>
      <c r="T301" s="2">
        <f t="shared" si="478"/>
        <v>16.958333333333332</v>
      </c>
      <c r="U301" s="2">
        <f t="shared" si="451"/>
        <v>20.958333333333332</v>
      </c>
      <c r="V301" s="2">
        <f t="shared" si="452"/>
        <v>30.958333333333332</v>
      </c>
      <c r="W301" s="7">
        <f t="shared" si="489"/>
        <v>1</v>
      </c>
      <c r="X301" s="2">
        <f t="shared" si="453"/>
        <v>96.083739648096099</v>
      </c>
      <c r="Y301" s="2">
        <f t="shared" si="454"/>
        <v>121.47764052179147</v>
      </c>
      <c r="Z301" s="2">
        <f t="shared" si="479"/>
        <v>105.26536214475129</v>
      </c>
      <c r="AA301" s="2">
        <f t="shared" si="455"/>
        <v>432.37682841643243</v>
      </c>
      <c r="AB301" s="2">
        <f t="shared" si="456"/>
        <v>546.64938234806164</v>
      </c>
      <c r="AC301" s="2">
        <f t="shared" si="457"/>
        <v>473.69412965138082</v>
      </c>
      <c r="AD301" s="2">
        <f t="shared" si="458"/>
        <v>473.69412965138082</v>
      </c>
      <c r="AE301" s="2">
        <f t="shared" si="459"/>
        <v>546.64938234806164</v>
      </c>
      <c r="AF301" s="27">
        <f t="shared" si="480"/>
        <v>1</v>
      </c>
      <c r="AG301" s="28">
        <f t="shared" si="460"/>
        <v>33.566666666666663</v>
      </c>
      <c r="AH301" s="28">
        <f t="shared" si="461"/>
        <v>87.495110679036486</v>
      </c>
      <c r="AI301" s="28">
        <f t="shared" si="462"/>
        <v>112.43165165707373</v>
      </c>
      <c r="AJ301" s="28">
        <f t="shared" si="463"/>
        <v>110.61912912017847</v>
      </c>
      <c r="AK301" s="28">
        <f t="shared" si="464"/>
        <v>142.14613017031874</v>
      </c>
      <c r="AL301" s="28">
        <f t="shared" si="490"/>
        <v>123.1754568625276</v>
      </c>
      <c r="AM301" s="28">
        <f t="shared" si="465"/>
        <v>393.72799805566422</v>
      </c>
      <c r="AN301" s="28">
        <f t="shared" si="466"/>
        <v>505.9424324568318</v>
      </c>
      <c r="AO301" s="28">
        <f t="shared" si="467"/>
        <v>497.78608104080314</v>
      </c>
      <c r="AP301" s="28">
        <f t="shared" si="468"/>
        <v>639.65758576643429</v>
      </c>
      <c r="AQ301" s="28">
        <f t="shared" si="469"/>
        <v>554.28955588137421</v>
      </c>
      <c r="AR301" s="28">
        <f t="shared" si="481"/>
        <v>639.65758576643429</v>
      </c>
      <c r="AS301" s="27">
        <f t="shared" si="470"/>
        <v>639.65758576643429</v>
      </c>
      <c r="AT301" s="27">
        <f t="shared" si="482"/>
        <v>0</v>
      </c>
      <c r="AU301" s="2">
        <f t="shared" si="483"/>
        <v>441.07960856400695</v>
      </c>
      <c r="AV301" s="33">
        <f t="shared" si="484"/>
        <v>0.16532276785714289</v>
      </c>
      <c r="AW301" s="33">
        <f t="shared" si="485"/>
        <v>0.16532276785714289</v>
      </c>
      <c r="AX301" s="2">
        <f t="shared" si="486"/>
        <v>2.3857996289645342</v>
      </c>
      <c r="AY301" s="7">
        <v>2.2000000000000002</v>
      </c>
      <c r="AZ301" s="3">
        <f t="shared" si="487"/>
        <v>1063.3002026458578</v>
      </c>
    </row>
    <row r="302" spans="1:52" ht="20.25" x14ac:dyDescent="0.3">
      <c r="A302" s="7">
        <v>12</v>
      </c>
      <c r="B302" s="7">
        <v>39</v>
      </c>
      <c r="C302" s="37">
        <v>32</v>
      </c>
      <c r="D302" s="37">
        <v>49</v>
      </c>
      <c r="E302" s="7">
        <v>4.75</v>
      </c>
      <c r="F302" s="2">
        <f t="shared" si="471"/>
        <v>4.875</v>
      </c>
      <c r="G302" s="2">
        <f t="shared" si="448"/>
        <v>7020</v>
      </c>
      <c r="H302" s="2">
        <v>1.4</v>
      </c>
      <c r="I302" s="7">
        <f t="shared" si="449"/>
        <v>9828</v>
      </c>
      <c r="J302" s="7">
        <v>1.2</v>
      </c>
      <c r="K302" s="4">
        <f t="shared" si="488"/>
        <v>1.3583333333333334</v>
      </c>
      <c r="L302" s="7">
        <v>0</v>
      </c>
      <c r="M302" s="2">
        <f t="shared" si="472"/>
        <v>1.7177914110429444</v>
      </c>
      <c r="N302" s="2">
        <f t="shared" si="473"/>
        <v>3.1901840490797544</v>
      </c>
      <c r="O302" s="28">
        <f t="shared" si="474"/>
        <v>2.1509202453987726</v>
      </c>
      <c r="P302" s="2">
        <f t="shared" si="475"/>
        <v>9.5128834355828218</v>
      </c>
      <c r="Q302" s="2">
        <f t="shared" si="450"/>
        <v>17.966666666666669</v>
      </c>
      <c r="R302" s="28">
        <f t="shared" si="476"/>
        <v>21.966666666666669</v>
      </c>
      <c r="S302" s="2">
        <f t="shared" si="477"/>
        <v>23.966666666666669</v>
      </c>
      <c r="T302" s="2">
        <f t="shared" si="478"/>
        <v>17.378333333333334</v>
      </c>
      <c r="U302" s="2">
        <f t="shared" si="451"/>
        <v>21.378333333333334</v>
      </c>
      <c r="V302" s="2">
        <f t="shared" si="452"/>
        <v>31.378333333333334</v>
      </c>
      <c r="W302" s="7">
        <f t="shared" si="489"/>
        <v>1</v>
      </c>
      <c r="X302" s="2">
        <f t="shared" si="453"/>
        <v>92.196718879905887</v>
      </c>
      <c r="Y302" s="2">
        <f t="shared" si="454"/>
        <v>117.10347165168915</v>
      </c>
      <c r="Z302" s="2">
        <f t="shared" si="479"/>
        <v>102.12303476504795</v>
      </c>
      <c r="AA302" s="2">
        <f t="shared" si="455"/>
        <v>449.45900453954118</v>
      </c>
      <c r="AB302" s="2">
        <f t="shared" si="456"/>
        <v>570.87942430198461</v>
      </c>
      <c r="AC302" s="2">
        <f t="shared" si="457"/>
        <v>497.84979447960876</v>
      </c>
      <c r="AD302" s="2">
        <f t="shared" si="458"/>
        <v>497.84979447960876</v>
      </c>
      <c r="AE302" s="2">
        <f t="shared" si="459"/>
        <v>570.87942430198461</v>
      </c>
      <c r="AF302" s="27">
        <f t="shared" si="480"/>
        <v>1</v>
      </c>
      <c r="AG302" s="28">
        <f t="shared" si="460"/>
        <v>33.966666666666669</v>
      </c>
      <c r="AH302" s="28">
        <f t="shared" si="461"/>
        <v>83.825797767643323</v>
      </c>
      <c r="AI302" s="28">
        <f t="shared" si="462"/>
        <v>108.42237630790373</v>
      </c>
      <c r="AJ302" s="28">
        <f t="shared" si="463"/>
        <v>106.47116352752214</v>
      </c>
      <c r="AK302" s="28">
        <f t="shared" si="464"/>
        <v>137.71245684914049</v>
      </c>
      <c r="AL302" s="28">
        <f t="shared" si="490"/>
        <v>120.09561988235112</v>
      </c>
      <c r="AM302" s="28">
        <f t="shared" si="465"/>
        <v>408.65076411726119</v>
      </c>
      <c r="AN302" s="28">
        <f t="shared" si="466"/>
        <v>528.55908450103072</v>
      </c>
      <c r="AO302" s="28">
        <f t="shared" si="467"/>
        <v>519.04692219667038</v>
      </c>
      <c r="AP302" s="28">
        <f t="shared" si="468"/>
        <v>671.34822713955987</v>
      </c>
      <c r="AQ302" s="28">
        <f t="shared" si="469"/>
        <v>585.46614692646165</v>
      </c>
      <c r="AR302" s="28">
        <f t="shared" si="481"/>
        <v>671.34822713955987</v>
      </c>
      <c r="AS302" s="27">
        <f t="shared" si="470"/>
        <v>671.34822713955987</v>
      </c>
      <c r="AT302" s="27">
        <f t="shared" si="482"/>
        <v>0</v>
      </c>
      <c r="AU302" s="2">
        <f t="shared" si="483"/>
        <v>517.65592949525819</v>
      </c>
      <c r="AV302" s="33">
        <f t="shared" si="484"/>
        <v>0.16677823660714289</v>
      </c>
      <c r="AW302" s="33">
        <f t="shared" si="485"/>
        <v>0.16677823660714289</v>
      </c>
      <c r="AX302" s="2">
        <f t="shared" si="486"/>
        <v>2.3884111686743061</v>
      </c>
      <c r="AY302" s="7">
        <v>2.2000000000000002</v>
      </c>
      <c r="AZ302" s="3">
        <f t="shared" si="487"/>
        <v>1060.8014469117379</v>
      </c>
    </row>
    <row r="303" spans="1:52" ht="20.25" x14ac:dyDescent="0.3">
      <c r="A303" s="7">
        <v>12</v>
      </c>
      <c r="B303" s="7">
        <v>42</v>
      </c>
      <c r="C303" s="37">
        <v>34</v>
      </c>
      <c r="D303" s="37">
        <v>53</v>
      </c>
      <c r="E303" s="7">
        <v>5</v>
      </c>
      <c r="F303" s="2">
        <f t="shared" si="471"/>
        <v>5.25</v>
      </c>
      <c r="G303" s="2">
        <f t="shared" si="448"/>
        <v>7560</v>
      </c>
      <c r="H303" s="2">
        <v>1.4</v>
      </c>
      <c r="I303" s="7">
        <f t="shared" si="449"/>
        <v>10584</v>
      </c>
      <c r="J303" s="7">
        <v>1.2</v>
      </c>
      <c r="K303" s="4">
        <f t="shared" si="488"/>
        <v>1.3916666666666666</v>
      </c>
      <c r="L303" s="7">
        <v>0</v>
      </c>
      <c r="M303" s="2">
        <f t="shared" si="472"/>
        <v>1.6766467065868262</v>
      </c>
      <c r="N303" s="2">
        <f t="shared" si="473"/>
        <v>3.1137724550898205</v>
      </c>
      <c r="O303" s="28">
        <f t="shared" si="474"/>
        <v>2.0850299401197603</v>
      </c>
      <c r="P303" s="2">
        <f t="shared" si="475"/>
        <v>9.2706586826347301</v>
      </c>
      <c r="Q303" s="2">
        <f t="shared" si="450"/>
        <v>18.366666666666667</v>
      </c>
      <c r="R303" s="28">
        <f t="shared" si="476"/>
        <v>22.366666666666667</v>
      </c>
      <c r="S303" s="2">
        <f t="shared" si="477"/>
        <v>24.366666666666667</v>
      </c>
      <c r="T303" s="2">
        <f t="shared" si="478"/>
        <v>17.798333333333332</v>
      </c>
      <c r="U303" s="2">
        <f t="shared" si="451"/>
        <v>21.798333333333332</v>
      </c>
      <c r="V303" s="2">
        <f t="shared" si="452"/>
        <v>31.798333333333332</v>
      </c>
      <c r="W303" s="7">
        <f t="shared" si="489"/>
        <v>1</v>
      </c>
      <c r="X303" s="2">
        <f t="shared" si="453"/>
        <v>88.543312629245762</v>
      </c>
      <c r="Y303" s="2">
        <f t="shared" si="454"/>
        <v>112.9618610424769</v>
      </c>
      <c r="Z303" s="2">
        <f t="shared" si="479"/>
        <v>99.119873742619163</v>
      </c>
      <c r="AA303" s="2">
        <f t="shared" si="455"/>
        <v>464.85239130354023</v>
      </c>
      <c r="AB303" s="2">
        <f t="shared" si="456"/>
        <v>593.04977047300372</v>
      </c>
      <c r="AC303" s="2">
        <f t="shared" si="457"/>
        <v>520.37933714875055</v>
      </c>
      <c r="AD303" s="2">
        <f t="shared" si="458"/>
        <v>520.37933714875055</v>
      </c>
      <c r="AE303" s="2">
        <f t="shared" si="459"/>
        <v>593.04977047300372</v>
      </c>
      <c r="AF303" s="27">
        <f t="shared" si="480"/>
        <v>1</v>
      </c>
      <c r="AG303" s="28">
        <f t="shared" si="460"/>
        <v>34.366666666666667</v>
      </c>
      <c r="AH303" s="28">
        <f t="shared" si="461"/>
        <v>80.383956199675424</v>
      </c>
      <c r="AI303" s="28">
        <f t="shared" si="462"/>
        <v>104.63168692528072</v>
      </c>
      <c r="AJ303" s="28">
        <f t="shared" si="463"/>
        <v>102.55231050925313</v>
      </c>
      <c r="AK303" s="28">
        <f t="shared" si="464"/>
        <v>133.48710058527419</v>
      </c>
      <c r="AL303" s="28">
        <f t="shared" si="490"/>
        <v>117.1300156900333</v>
      </c>
      <c r="AM303" s="28">
        <f t="shared" si="465"/>
        <v>422.01577004829596</v>
      </c>
      <c r="AN303" s="28">
        <f t="shared" si="466"/>
        <v>549.31635635772375</v>
      </c>
      <c r="AO303" s="28">
        <f t="shared" si="467"/>
        <v>538.399630173579</v>
      </c>
      <c r="AP303" s="28">
        <f t="shared" si="468"/>
        <v>700.80727807268954</v>
      </c>
      <c r="AQ303" s="28">
        <f t="shared" si="469"/>
        <v>614.9325823726748</v>
      </c>
      <c r="AR303" s="28">
        <f t="shared" si="481"/>
        <v>700.80727807268954</v>
      </c>
      <c r="AS303" s="27">
        <f t="shared" si="470"/>
        <v>700.80727807268954</v>
      </c>
      <c r="AT303" s="27">
        <f t="shared" si="482"/>
        <v>0</v>
      </c>
      <c r="AU303" s="2">
        <f t="shared" si="483"/>
        <v>600.35835610100946</v>
      </c>
      <c r="AV303" s="33">
        <f t="shared" si="484"/>
        <v>0.16823370535714288</v>
      </c>
      <c r="AW303" s="33">
        <f t="shared" si="485"/>
        <v>0.16823370535714288</v>
      </c>
      <c r="AX303" s="2">
        <f t="shared" si="486"/>
        <v>2.3910284319269963</v>
      </c>
      <c r="AY303" s="7">
        <v>2.2000000000000002</v>
      </c>
      <c r="AZ303" s="3">
        <f t="shared" si="487"/>
        <v>1059.0871770955478</v>
      </c>
    </row>
    <row r="304" spans="1:52" ht="20.25" x14ac:dyDescent="0.3">
      <c r="A304" s="7">
        <v>12</v>
      </c>
      <c r="B304" s="7">
        <v>48</v>
      </c>
      <c r="C304" s="37">
        <v>38</v>
      </c>
      <c r="D304" s="37">
        <v>60</v>
      </c>
      <c r="E304" s="7">
        <v>5.5</v>
      </c>
      <c r="F304" s="2">
        <f t="shared" si="471"/>
        <v>5.916666666666667</v>
      </c>
      <c r="G304" s="2">
        <f t="shared" si="448"/>
        <v>8520</v>
      </c>
      <c r="H304" s="2">
        <v>1.4</v>
      </c>
      <c r="I304" s="7">
        <f t="shared" si="449"/>
        <v>11928</v>
      </c>
      <c r="J304" s="7">
        <v>1.2</v>
      </c>
      <c r="K304" s="4">
        <f t="shared" si="488"/>
        <v>1.45</v>
      </c>
      <c r="L304" s="7">
        <v>0</v>
      </c>
      <c r="M304" s="2">
        <f t="shared" si="472"/>
        <v>1.6091954022988504</v>
      </c>
      <c r="N304" s="2">
        <f t="shared" si="473"/>
        <v>2.9885057471264367</v>
      </c>
      <c r="O304" s="28">
        <f t="shared" si="474"/>
        <v>1.9770114942528736</v>
      </c>
      <c r="P304" s="2">
        <f t="shared" si="475"/>
        <v>8.8735632183908031</v>
      </c>
      <c r="Q304" s="2">
        <f t="shared" si="450"/>
        <v>19.066666666666666</v>
      </c>
      <c r="R304" s="28">
        <f t="shared" si="476"/>
        <v>23.066666666666666</v>
      </c>
      <c r="S304" s="2">
        <f t="shared" si="477"/>
        <v>25.066666666666666</v>
      </c>
      <c r="T304" s="2">
        <f t="shared" si="478"/>
        <v>18.533333333333331</v>
      </c>
      <c r="U304" s="2">
        <f t="shared" si="451"/>
        <v>22.533333333333331</v>
      </c>
      <c r="V304" s="2">
        <f t="shared" si="452"/>
        <v>32.533333333333331</v>
      </c>
      <c r="W304" s="7">
        <f t="shared" si="489"/>
        <v>1</v>
      </c>
      <c r="X304" s="2">
        <f t="shared" si="453"/>
        <v>82.657278432573094</v>
      </c>
      <c r="Y304" s="2">
        <f t="shared" si="454"/>
        <v>106.22560745310336</v>
      </c>
      <c r="Z304" s="2">
        <f t="shared" si="479"/>
        <v>94.175095919079183</v>
      </c>
      <c r="AA304" s="2">
        <f t="shared" si="455"/>
        <v>489.0555640593908</v>
      </c>
      <c r="AB304" s="2">
        <f t="shared" si="456"/>
        <v>628.5015107641949</v>
      </c>
      <c r="AC304" s="2">
        <f t="shared" si="457"/>
        <v>557.20265085455185</v>
      </c>
      <c r="AD304" s="2">
        <f t="shared" si="458"/>
        <v>557.20265085455185</v>
      </c>
      <c r="AE304" s="2">
        <f t="shared" si="459"/>
        <v>628.5015107641949</v>
      </c>
      <c r="AF304" s="27">
        <f t="shared" si="480"/>
        <v>1</v>
      </c>
      <c r="AG304" s="28">
        <f t="shared" si="460"/>
        <v>35.066666666666663</v>
      </c>
      <c r="AH304" s="28">
        <f t="shared" si="461"/>
        <v>74.853412068033435</v>
      </c>
      <c r="AI304" s="28">
        <f t="shared" si="462"/>
        <v>98.476351998249328</v>
      </c>
      <c r="AJ304" s="28">
        <f t="shared" si="463"/>
        <v>96.196600198378789</v>
      </c>
      <c r="AK304" s="28">
        <f t="shared" si="464"/>
        <v>126.55522307467322</v>
      </c>
      <c r="AL304" s="28">
        <f t="shared" si="490"/>
        <v>112.1984666209562</v>
      </c>
      <c r="AM304" s="28">
        <f t="shared" si="465"/>
        <v>442.88268806919785</v>
      </c>
      <c r="AN304" s="28">
        <f t="shared" si="466"/>
        <v>582.65174932297521</v>
      </c>
      <c r="AO304" s="28">
        <f t="shared" si="467"/>
        <v>569.16321784040781</v>
      </c>
      <c r="AP304" s="28">
        <f t="shared" si="468"/>
        <v>748.78506985848321</v>
      </c>
      <c r="AQ304" s="28">
        <f t="shared" si="469"/>
        <v>663.84092750732418</v>
      </c>
      <c r="AR304" s="28">
        <f t="shared" si="481"/>
        <v>748.78506985848321</v>
      </c>
      <c r="AS304" s="27">
        <f t="shared" si="470"/>
        <v>748.78506985848321</v>
      </c>
      <c r="AT304" s="27">
        <f t="shared" si="482"/>
        <v>0</v>
      </c>
      <c r="AU304" s="2">
        <f t="shared" si="483"/>
        <v>784.14152633601236</v>
      </c>
      <c r="AV304" s="33">
        <f t="shared" si="484"/>
        <v>0.17082120535714287</v>
      </c>
      <c r="AW304" s="33">
        <f t="shared" si="485"/>
        <v>0.17082120535714287</v>
      </c>
      <c r="AX304" s="2">
        <f t="shared" si="486"/>
        <v>2.3956955351990308</v>
      </c>
      <c r="AY304" s="7">
        <v>2.2000000000000002</v>
      </c>
      <c r="AZ304" s="3">
        <f t="shared" si="487"/>
        <v>1061.2485050425998</v>
      </c>
    </row>
    <row r="305" spans="1:52" ht="20.25" x14ac:dyDescent="0.3">
      <c r="A305" s="7">
        <v>12</v>
      </c>
      <c r="B305" s="7">
        <v>54</v>
      </c>
      <c r="C305" s="37">
        <v>43</v>
      </c>
      <c r="D305" s="37">
        <v>68</v>
      </c>
      <c r="E305" s="7">
        <v>6</v>
      </c>
      <c r="F305" s="2">
        <f t="shared" si="471"/>
        <v>6.666666666666667</v>
      </c>
      <c r="G305" s="2">
        <f t="shared" si="448"/>
        <v>9600</v>
      </c>
      <c r="H305" s="2">
        <v>1.4</v>
      </c>
      <c r="I305" s="7">
        <f t="shared" si="449"/>
        <v>13440</v>
      </c>
      <c r="J305" s="7">
        <v>1.2</v>
      </c>
      <c r="K305" s="4">
        <f t="shared" si="488"/>
        <v>1.5166666666666666</v>
      </c>
      <c r="L305" s="7">
        <v>0</v>
      </c>
      <c r="M305" s="2">
        <f t="shared" si="472"/>
        <v>1.5384615384615383</v>
      </c>
      <c r="N305" s="2">
        <f t="shared" si="473"/>
        <v>2.8571428571428572</v>
      </c>
      <c r="O305" s="28">
        <f t="shared" si="474"/>
        <v>1.8637362637362638</v>
      </c>
      <c r="P305" s="2">
        <f t="shared" si="475"/>
        <v>8.4571428571428573</v>
      </c>
      <c r="Q305" s="2">
        <f t="shared" si="450"/>
        <v>19.866666666666667</v>
      </c>
      <c r="R305" s="28">
        <f t="shared" si="476"/>
        <v>23.866666666666667</v>
      </c>
      <c r="S305" s="2">
        <f t="shared" si="477"/>
        <v>25.866666666666667</v>
      </c>
      <c r="T305" s="2">
        <f t="shared" si="478"/>
        <v>19.373333333333331</v>
      </c>
      <c r="U305" s="2">
        <f t="shared" si="451"/>
        <v>23.373333333333331</v>
      </c>
      <c r="V305" s="2">
        <f t="shared" si="452"/>
        <v>33.373333333333335</v>
      </c>
      <c r="W305" s="7">
        <f t="shared" si="489"/>
        <v>1</v>
      </c>
      <c r="X305" s="2">
        <f t="shared" si="453"/>
        <v>76.627808799426717</v>
      </c>
      <c r="Y305" s="2">
        <f t="shared" si="454"/>
        <v>99.240771343381894</v>
      </c>
      <c r="Z305" s="2">
        <f t="shared" si="479"/>
        <v>88.965406460700763</v>
      </c>
      <c r="AA305" s="2">
        <f t="shared" si="455"/>
        <v>510.8520586628448</v>
      </c>
      <c r="AB305" s="2">
        <f t="shared" si="456"/>
        <v>661.60514228921261</v>
      </c>
      <c r="AC305" s="2">
        <f t="shared" si="457"/>
        <v>593.10270973800516</v>
      </c>
      <c r="AD305" s="2">
        <f t="shared" si="458"/>
        <v>593.10270973800516</v>
      </c>
      <c r="AE305" s="2">
        <f t="shared" si="459"/>
        <v>661.60514228921261</v>
      </c>
      <c r="AF305" s="27">
        <f t="shared" si="480"/>
        <v>1</v>
      </c>
      <c r="AG305" s="28">
        <f t="shared" si="460"/>
        <v>35.866666666666667</v>
      </c>
      <c r="AH305" s="28">
        <f t="shared" si="461"/>
        <v>69.207611299296005</v>
      </c>
      <c r="AI305" s="28">
        <f t="shared" si="462"/>
        <v>92.105296822111413</v>
      </c>
      <c r="AJ305" s="28">
        <f t="shared" si="463"/>
        <v>89.63086424867825</v>
      </c>
      <c r="AK305" s="28">
        <f t="shared" si="464"/>
        <v>119.28568550567589</v>
      </c>
      <c r="AL305" s="28">
        <f t="shared" si="490"/>
        <v>106.93487517581133</v>
      </c>
      <c r="AM305" s="28">
        <f t="shared" si="465"/>
        <v>461.38407532864005</v>
      </c>
      <c r="AN305" s="28">
        <f t="shared" si="466"/>
        <v>614.0353121474094</v>
      </c>
      <c r="AO305" s="28">
        <f t="shared" si="467"/>
        <v>597.53909499118834</v>
      </c>
      <c r="AP305" s="28">
        <f t="shared" si="468"/>
        <v>795.23790337117259</v>
      </c>
      <c r="AQ305" s="28">
        <f t="shared" si="469"/>
        <v>712.89916783874219</v>
      </c>
      <c r="AR305" s="28">
        <f t="shared" si="481"/>
        <v>795.23790337117259</v>
      </c>
      <c r="AS305" s="27">
        <f t="shared" si="470"/>
        <v>795.23790337117259</v>
      </c>
      <c r="AT305" s="27">
        <f t="shared" si="482"/>
        <v>0</v>
      </c>
      <c r="AU305" s="2">
        <f t="shared" si="483"/>
        <v>992.42911926901559</v>
      </c>
      <c r="AV305" s="33">
        <f t="shared" si="484"/>
        <v>0.17373214285714289</v>
      </c>
      <c r="AW305" s="33">
        <f t="shared" si="485"/>
        <v>0.17373214285714289</v>
      </c>
      <c r="AX305" s="2">
        <f t="shared" si="486"/>
        <v>2.400967852486064</v>
      </c>
      <c r="AY305" s="7">
        <v>2.2000000000000002</v>
      </c>
      <c r="AZ305" s="3">
        <f t="shared" si="487"/>
        <v>1060.7802406452147</v>
      </c>
    </row>
    <row r="306" spans="1:52" ht="20.25" x14ac:dyDescent="0.3">
      <c r="A306" s="7">
        <v>12</v>
      </c>
      <c r="B306" s="7">
        <v>60</v>
      </c>
      <c r="C306" s="37">
        <v>48</v>
      </c>
      <c r="D306" s="37">
        <v>76</v>
      </c>
      <c r="E306" s="7">
        <v>6.5</v>
      </c>
      <c r="F306" s="2">
        <f t="shared" si="471"/>
        <v>7.416666666666667</v>
      </c>
      <c r="G306" s="2">
        <f t="shared" si="448"/>
        <v>10680</v>
      </c>
      <c r="H306" s="2">
        <v>1.4</v>
      </c>
      <c r="I306" s="7">
        <f t="shared" si="449"/>
        <v>14951.999999999998</v>
      </c>
      <c r="J306" s="7">
        <v>1.2</v>
      </c>
      <c r="K306" s="4">
        <f t="shared" si="488"/>
        <v>1.5833333333333333</v>
      </c>
      <c r="L306" s="7">
        <v>0</v>
      </c>
      <c r="M306" s="2">
        <f t="shared" si="472"/>
        <v>1.4736842105263157</v>
      </c>
      <c r="N306" s="2">
        <f t="shared" si="473"/>
        <v>2.736842105263158</v>
      </c>
      <c r="O306" s="28">
        <f t="shared" si="474"/>
        <v>1.76</v>
      </c>
      <c r="P306" s="2">
        <f t="shared" si="475"/>
        <v>8.0757894736842104</v>
      </c>
      <c r="Q306" s="2">
        <f t="shared" si="450"/>
        <v>20.666666666666668</v>
      </c>
      <c r="R306" s="28">
        <f t="shared" si="476"/>
        <v>24.666666666666668</v>
      </c>
      <c r="S306" s="2">
        <f t="shared" si="477"/>
        <v>26.666666666666668</v>
      </c>
      <c r="T306" s="2">
        <f t="shared" si="478"/>
        <v>20.213333333333331</v>
      </c>
      <c r="U306" s="2">
        <f t="shared" si="451"/>
        <v>24.213333333333331</v>
      </c>
      <c r="V306" s="2">
        <f t="shared" si="452"/>
        <v>34.213333333333331</v>
      </c>
      <c r="W306" s="7">
        <f t="shared" si="489"/>
        <v>1</v>
      </c>
      <c r="X306" s="2">
        <f t="shared" si="453"/>
        <v>71.24010554089709</v>
      </c>
      <c r="Y306" s="2">
        <f t="shared" si="454"/>
        <v>92.924008810572687</v>
      </c>
      <c r="Z306" s="2">
        <f t="shared" si="479"/>
        <v>84.177708495713176</v>
      </c>
      <c r="AA306" s="2">
        <f t="shared" si="455"/>
        <v>528.3641160949868</v>
      </c>
      <c r="AB306" s="2">
        <f t="shared" si="456"/>
        <v>689.18639867841409</v>
      </c>
      <c r="AC306" s="2">
        <f t="shared" si="457"/>
        <v>624.31800467653943</v>
      </c>
      <c r="AD306" s="2">
        <f t="shared" si="458"/>
        <v>624.31800467653943</v>
      </c>
      <c r="AE306" s="2">
        <f t="shared" si="459"/>
        <v>689.18639867841409</v>
      </c>
      <c r="AF306" s="27">
        <f t="shared" si="480"/>
        <v>1</v>
      </c>
      <c r="AG306" s="28">
        <f t="shared" si="460"/>
        <v>36.666666666666671</v>
      </c>
      <c r="AH306" s="28">
        <f t="shared" si="461"/>
        <v>64.180275262069458</v>
      </c>
      <c r="AI306" s="28">
        <f t="shared" si="462"/>
        <v>86.351643079875274</v>
      </c>
      <c r="AJ306" s="28">
        <f t="shared" si="463"/>
        <v>83.715323252768187</v>
      </c>
      <c r="AK306" s="28">
        <f t="shared" si="464"/>
        <v>112.63516219463355</v>
      </c>
      <c r="AL306" s="28">
        <f t="shared" si="490"/>
        <v>102.0335860554099</v>
      </c>
      <c r="AM306" s="28">
        <f t="shared" si="465"/>
        <v>476.0037081936818</v>
      </c>
      <c r="AN306" s="28">
        <f t="shared" si="466"/>
        <v>640.44135284240826</v>
      </c>
      <c r="AO306" s="28">
        <f t="shared" si="467"/>
        <v>620.88864745803073</v>
      </c>
      <c r="AP306" s="28">
        <f t="shared" si="468"/>
        <v>835.37745294353226</v>
      </c>
      <c r="AQ306" s="28">
        <f t="shared" si="469"/>
        <v>756.74909657762339</v>
      </c>
      <c r="AR306" s="28">
        <f t="shared" si="481"/>
        <v>835.37745294353226</v>
      </c>
      <c r="AS306" s="27">
        <f t="shared" si="470"/>
        <v>835.37745294353226</v>
      </c>
      <c r="AT306" s="27">
        <f t="shared" si="482"/>
        <v>0</v>
      </c>
      <c r="AU306" s="2">
        <f t="shared" si="483"/>
        <v>1225.2211349000193</v>
      </c>
      <c r="AV306" s="33">
        <f t="shared" si="484"/>
        <v>0.17664308035714291</v>
      </c>
      <c r="AW306" s="33">
        <f t="shared" si="485"/>
        <v>0.17664308035714291</v>
      </c>
      <c r="AX306" s="2">
        <f t="shared" si="486"/>
        <v>2.406263427018398</v>
      </c>
      <c r="AY306" s="7">
        <v>2.2000000000000002</v>
      </c>
      <c r="AZ306" s="3">
        <f t="shared" si="487"/>
        <v>1061.5205489353314</v>
      </c>
    </row>
    <row r="307" spans="1:52" ht="20.25" x14ac:dyDescent="0.3">
      <c r="A307" s="7">
        <v>12</v>
      </c>
      <c r="B307" s="7">
        <v>66</v>
      </c>
      <c r="C307" s="37">
        <v>53</v>
      </c>
      <c r="D307" s="37">
        <v>83</v>
      </c>
      <c r="E307" s="7">
        <v>7</v>
      </c>
      <c r="F307" s="2">
        <f t="shared" si="471"/>
        <v>8.0833333333333339</v>
      </c>
      <c r="G307" s="2">
        <f t="shared" si="448"/>
        <v>11640</v>
      </c>
      <c r="H307" s="2">
        <v>1.4</v>
      </c>
      <c r="I307" s="7">
        <f t="shared" si="449"/>
        <v>16295.999999999998</v>
      </c>
      <c r="J307" s="7">
        <v>1.2</v>
      </c>
      <c r="K307" s="4">
        <f t="shared" si="488"/>
        <v>1.6416666666666666</v>
      </c>
      <c r="L307" s="7">
        <v>0</v>
      </c>
      <c r="M307" s="2">
        <f t="shared" si="472"/>
        <v>1.4213197969543145</v>
      </c>
      <c r="N307" s="2">
        <f t="shared" si="473"/>
        <v>2.6395939086294415</v>
      </c>
      <c r="O307" s="28">
        <f t="shared" si="474"/>
        <v>1.6761421319796954</v>
      </c>
      <c r="P307" s="2">
        <f t="shared" si="475"/>
        <v>7.7675126903553302</v>
      </c>
      <c r="Q307" s="2">
        <f t="shared" si="450"/>
        <v>21.366666666666667</v>
      </c>
      <c r="R307" s="28">
        <f t="shared" si="476"/>
        <v>25.366666666666667</v>
      </c>
      <c r="S307" s="2">
        <f t="shared" si="477"/>
        <v>27.366666666666667</v>
      </c>
      <c r="T307" s="2">
        <f t="shared" si="478"/>
        <v>20.948333333333331</v>
      </c>
      <c r="U307" s="2">
        <f t="shared" si="451"/>
        <v>24.948333333333331</v>
      </c>
      <c r="V307" s="2">
        <f t="shared" si="452"/>
        <v>34.948333333333331</v>
      </c>
      <c r="W307" s="7">
        <f t="shared" si="489"/>
        <v>1</v>
      </c>
      <c r="X307" s="2">
        <f t="shared" si="453"/>
        <v>66.982267626913824</v>
      </c>
      <c r="Y307" s="2">
        <f t="shared" si="454"/>
        <v>87.879547085088319</v>
      </c>
      <c r="Z307" s="2">
        <f t="shared" si="479"/>
        <v>80.29950134032903</v>
      </c>
      <c r="AA307" s="2">
        <f t="shared" si="455"/>
        <v>541.43999665088677</v>
      </c>
      <c r="AB307" s="2">
        <f t="shared" si="456"/>
        <v>710.35967227113065</v>
      </c>
      <c r="AC307" s="2">
        <f t="shared" si="457"/>
        <v>649.08763583432642</v>
      </c>
      <c r="AD307" s="2">
        <f t="shared" si="458"/>
        <v>649.08763583432642</v>
      </c>
      <c r="AE307" s="2">
        <f t="shared" si="459"/>
        <v>710.35967227113065</v>
      </c>
      <c r="AF307" s="27">
        <f t="shared" si="480"/>
        <v>1</v>
      </c>
      <c r="AG307" s="28">
        <f t="shared" si="460"/>
        <v>37.366666666666667</v>
      </c>
      <c r="AH307" s="28">
        <f t="shared" si="461"/>
        <v>60.219493781971359</v>
      </c>
      <c r="AI307" s="28">
        <f t="shared" si="462"/>
        <v>81.760989773559686</v>
      </c>
      <c r="AJ307" s="28">
        <f t="shared" si="463"/>
        <v>79.006907749515449</v>
      </c>
      <c r="AK307" s="28">
        <f t="shared" si="464"/>
        <v>107.26896841638047</v>
      </c>
      <c r="AL307" s="28">
        <f t="shared" si="490"/>
        <v>98.016489147205078</v>
      </c>
      <c r="AM307" s="28">
        <f t="shared" si="465"/>
        <v>486.77424140426854</v>
      </c>
      <c r="AN307" s="28">
        <f t="shared" si="466"/>
        <v>660.90133400294087</v>
      </c>
      <c r="AO307" s="28">
        <f t="shared" si="467"/>
        <v>638.63917097524995</v>
      </c>
      <c r="AP307" s="28">
        <f t="shared" si="468"/>
        <v>867.09082803240892</v>
      </c>
      <c r="AQ307" s="28">
        <f t="shared" si="469"/>
        <v>792.29995393990782</v>
      </c>
      <c r="AR307" s="28">
        <f t="shared" si="481"/>
        <v>867.09082803240892</v>
      </c>
      <c r="AS307" s="27">
        <f t="shared" si="470"/>
        <v>867.09082803240892</v>
      </c>
      <c r="AT307" s="27">
        <f t="shared" si="482"/>
        <v>0</v>
      </c>
      <c r="AU307" s="2">
        <f t="shared" si="483"/>
        <v>1482.5175732290234</v>
      </c>
      <c r="AV307" s="33">
        <f t="shared" si="484"/>
        <v>0.17923058035714287</v>
      </c>
      <c r="AW307" s="33">
        <f t="shared" si="485"/>
        <v>0.17923058035714287</v>
      </c>
      <c r="AX307" s="2">
        <f t="shared" si="486"/>
        <v>2.4109902536313919</v>
      </c>
      <c r="AY307" s="7">
        <v>2.2000000000000002</v>
      </c>
      <c r="AZ307" s="3">
        <f t="shared" si="487"/>
        <v>1066.1130126946846</v>
      </c>
    </row>
    <row r="308" spans="1:52" ht="20.25" x14ac:dyDescent="0.3">
      <c r="A308" s="7">
        <v>12</v>
      </c>
      <c r="B308" s="7">
        <v>72</v>
      </c>
      <c r="C308" s="37">
        <v>58</v>
      </c>
      <c r="D308" s="37">
        <v>91</v>
      </c>
      <c r="E308" s="7">
        <v>7.5</v>
      </c>
      <c r="F308" s="2">
        <f t="shared" si="471"/>
        <v>8.8333333333333339</v>
      </c>
      <c r="G308" s="2">
        <f t="shared" si="448"/>
        <v>12720</v>
      </c>
      <c r="H308" s="2">
        <v>1.4</v>
      </c>
      <c r="I308" s="7">
        <f t="shared" si="449"/>
        <v>17808</v>
      </c>
      <c r="J308" s="7">
        <v>1.2</v>
      </c>
      <c r="K308" s="4">
        <f t="shared" si="488"/>
        <v>1.7083333333333335</v>
      </c>
      <c r="L308" s="7">
        <v>0</v>
      </c>
      <c r="M308" s="2">
        <f t="shared" si="472"/>
        <v>1.365853658536585</v>
      </c>
      <c r="N308" s="2">
        <f t="shared" si="473"/>
        <v>2.5365853658536581</v>
      </c>
      <c r="O308" s="28">
        <f t="shared" si="474"/>
        <v>1.5873170731707313</v>
      </c>
      <c r="P308" s="2">
        <f t="shared" si="475"/>
        <v>7.4409756097560962</v>
      </c>
      <c r="Q308" s="2">
        <f t="shared" si="450"/>
        <v>22.166666666666668</v>
      </c>
      <c r="R308" s="28">
        <f t="shared" si="476"/>
        <v>26.166666666666668</v>
      </c>
      <c r="S308" s="2">
        <f t="shared" si="477"/>
        <v>28.166666666666668</v>
      </c>
      <c r="T308" s="2">
        <f t="shared" si="478"/>
        <v>21.78833333333333</v>
      </c>
      <c r="U308" s="2">
        <f t="shared" si="451"/>
        <v>25.78833333333333</v>
      </c>
      <c r="V308" s="2">
        <f t="shared" si="452"/>
        <v>35.788333333333327</v>
      </c>
      <c r="W308" s="7">
        <f t="shared" si="489"/>
        <v>1</v>
      </c>
      <c r="X308" s="2">
        <f t="shared" si="453"/>
        <v>62.570807441327432</v>
      </c>
      <c r="Y308" s="2">
        <f t="shared" si="454"/>
        <v>82.602372447213838</v>
      </c>
      <c r="Z308" s="2">
        <f t="shared" si="479"/>
        <v>76.187599839842918</v>
      </c>
      <c r="AA308" s="2">
        <f t="shared" si="455"/>
        <v>552.708799065059</v>
      </c>
      <c r="AB308" s="2">
        <f t="shared" si="456"/>
        <v>729.65428995038894</v>
      </c>
      <c r="AC308" s="2">
        <f t="shared" si="457"/>
        <v>672.99046525194581</v>
      </c>
      <c r="AD308" s="2">
        <f t="shared" si="458"/>
        <v>672.99046525194581</v>
      </c>
      <c r="AE308" s="2">
        <f t="shared" si="459"/>
        <v>729.65428995038894</v>
      </c>
      <c r="AF308" s="27">
        <f t="shared" si="480"/>
        <v>1</v>
      </c>
      <c r="AG308" s="28">
        <f t="shared" si="460"/>
        <v>38.166666666666671</v>
      </c>
      <c r="AH308" s="28">
        <f t="shared" si="461"/>
        <v>56.127741282294771</v>
      </c>
      <c r="AI308" s="28">
        <f t="shared" si="462"/>
        <v>76.961182369609418</v>
      </c>
      <c r="AJ308" s="28">
        <f t="shared" si="463"/>
        <v>74.096607980780988</v>
      </c>
      <c r="AK308" s="28">
        <f t="shared" si="464"/>
        <v>101.59971574657305</v>
      </c>
      <c r="AL308" s="28">
        <f t="shared" si="490"/>
        <v>93.709638813198353</v>
      </c>
      <c r="AM308" s="28">
        <f t="shared" si="465"/>
        <v>495.79504799360382</v>
      </c>
      <c r="AN308" s="28">
        <f t="shared" si="466"/>
        <v>679.82377759821657</v>
      </c>
      <c r="AO308" s="28">
        <f t="shared" si="467"/>
        <v>654.52003716356546</v>
      </c>
      <c r="AP308" s="28">
        <f t="shared" si="468"/>
        <v>897.46415576139532</v>
      </c>
      <c r="AQ308" s="28">
        <f t="shared" si="469"/>
        <v>827.76847618325212</v>
      </c>
      <c r="AR308" s="28">
        <f t="shared" si="481"/>
        <v>897.46415576139532</v>
      </c>
      <c r="AS308" s="27">
        <f t="shared" si="470"/>
        <v>897.46415576139532</v>
      </c>
      <c r="AT308" s="27">
        <f t="shared" si="482"/>
        <v>0</v>
      </c>
      <c r="AU308" s="2">
        <f t="shared" si="483"/>
        <v>1764.3184342560278</v>
      </c>
      <c r="AV308" s="33">
        <f t="shared" si="484"/>
        <v>0.18214151785714289</v>
      </c>
      <c r="AW308" s="33">
        <f t="shared" si="485"/>
        <v>0.18214151785714289</v>
      </c>
      <c r="AX308" s="2">
        <f t="shared" si="486"/>
        <v>2.4163301804173054</v>
      </c>
      <c r="AY308" s="7">
        <v>2.2000000000000002</v>
      </c>
      <c r="AZ308" s="3">
        <f t="shared" si="487"/>
        <v>1068.1342678953768</v>
      </c>
    </row>
    <row r="309" spans="1:52" ht="20.25" x14ac:dyDescent="0.3">
      <c r="A309" s="7">
        <v>12</v>
      </c>
      <c r="B309" s="7">
        <v>78</v>
      </c>
      <c r="C309" s="37">
        <v>63</v>
      </c>
      <c r="D309" s="37">
        <v>98</v>
      </c>
      <c r="E309" s="7">
        <v>8</v>
      </c>
      <c r="F309" s="2">
        <f t="shared" si="471"/>
        <v>9.5</v>
      </c>
      <c r="G309" s="2">
        <f t="shared" si="448"/>
        <v>13680</v>
      </c>
      <c r="H309" s="2">
        <v>1.4</v>
      </c>
      <c r="I309" s="7">
        <f t="shared" si="449"/>
        <v>19152</v>
      </c>
      <c r="J309" s="7">
        <v>1.2</v>
      </c>
      <c r="K309" s="4">
        <v>1.75</v>
      </c>
      <c r="L309" s="7">
        <v>0</v>
      </c>
      <c r="M309" s="2">
        <f t="shared" si="472"/>
        <v>1.3333333333333333</v>
      </c>
      <c r="N309" s="2">
        <f t="shared" si="473"/>
        <v>2.4761904761904758</v>
      </c>
      <c r="O309" s="28">
        <f t="shared" si="474"/>
        <v>1.5295238095238095</v>
      </c>
      <c r="P309" s="2">
        <f t="shared" si="475"/>
        <v>7.2438095238095235</v>
      </c>
      <c r="Q309" s="2">
        <f t="shared" si="450"/>
        <v>22.666666666666668</v>
      </c>
      <c r="R309" s="28">
        <f t="shared" si="476"/>
        <v>26.666666666666668</v>
      </c>
      <c r="S309" s="2">
        <f t="shared" si="477"/>
        <v>28.666666666666668</v>
      </c>
      <c r="T309" s="2">
        <f t="shared" si="478"/>
        <v>22.323333333333331</v>
      </c>
      <c r="U309" s="2">
        <f t="shared" si="451"/>
        <v>26.323333333333331</v>
      </c>
      <c r="V309" s="2">
        <f t="shared" si="452"/>
        <v>36.323333333333331</v>
      </c>
      <c r="W309" s="7">
        <f t="shared" si="489"/>
        <v>1</v>
      </c>
      <c r="X309" s="2">
        <f t="shared" si="453"/>
        <v>60.006042275090202</v>
      </c>
      <c r="Y309" s="2">
        <f t="shared" si="454"/>
        <v>79.512090255057117</v>
      </c>
      <c r="Z309" s="2">
        <f t="shared" si="479"/>
        <v>73.756165020882648</v>
      </c>
      <c r="AA309" s="2">
        <f t="shared" si="455"/>
        <v>570.05740161335689</v>
      </c>
      <c r="AB309" s="2">
        <f t="shared" si="456"/>
        <v>755.36485742304262</v>
      </c>
      <c r="AC309" s="2">
        <f t="shared" si="457"/>
        <v>700.6835676983851</v>
      </c>
      <c r="AD309" s="2">
        <f t="shared" si="458"/>
        <v>700.6835676983851</v>
      </c>
      <c r="AE309" s="2">
        <f t="shared" si="459"/>
        <v>755.36485742304262</v>
      </c>
      <c r="AF309" s="27">
        <f t="shared" si="480"/>
        <v>1</v>
      </c>
      <c r="AG309" s="28">
        <f t="shared" si="460"/>
        <v>38.666666666666671</v>
      </c>
      <c r="AH309" s="28">
        <f t="shared" si="461"/>
        <v>53.75541287143497</v>
      </c>
      <c r="AI309" s="28">
        <f t="shared" si="462"/>
        <v>74.14539706404824</v>
      </c>
      <c r="AJ309" s="28">
        <f t="shared" si="463"/>
        <v>71.22958085348867</v>
      </c>
      <c r="AK309" s="28">
        <f t="shared" si="464"/>
        <v>98.247697728949873</v>
      </c>
      <c r="AL309" s="28">
        <f t="shared" si="490"/>
        <v>91.135491261435433</v>
      </c>
      <c r="AM309" s="28">
        <f t="shared" si="465"/>
        <v>510.67642227863223</v>
      </c>
      <c r="AN309" s="28">
        <f t="shared" si="466"/>
        <v>704.38127210845823</v>
      </c>
      <c r="AO309" s="28">
        <f t="shared" si="467"/>
        <v>676.68101810814233</v>
      </c>
      <c r="AP309" s="28">
        <f t="shared" si="468"/>
        <v>933.35312842502378</v>
      </c>
      <c r="AQ309" s="28">
        <f t="shared" si="469"/>
        <v>865.78716698363667</v>
      </c>
      <c r="AR309" s="28">
        <f t="shared" si="481"/>
        <v>933.35312842502378</v>
      </c>
      <c r="AS309" s="27">
        <f t="shared" si="470"/>
        <v>933.35312842502378</v>
      </c>
      <c r="AT309" s="27">
        <f t="shared" si="482"/>
        <v>0</v>
      </c>
      <c r="AU309" s="2">
        <f t="shared" si="483"/>
        <v>2070.6237179810328</v>
      </c>
      <c r="AV309" s="33">
        <f t="shared" si="484"/>
        <v>0.18472901785714288</v>
      </c>
      <c r="AW309" s="33">
        <f t="shared" si="485"/>
        <v>0.18472901785714288</v>
      </c>
      <c r="AX309" s="2">
        <f t="shared" si="486"/>
        <v>2.4210966788807924</v>
      </c>
      <c r="AY309" s="7">
        <v>2.2000000000000002</v>
      </c>
      <c r="AZ309" s="3">
        <f t="shared" si="487"/>
        <v>1073.3518579396809</v>
      </c>
    </row>
    <row r="310" spans="1:52" ht="20.25" x14ac:dyDescent="0.3">
      <c r="A310" s="7">
        <v>12</v>
      </c>
      <c r="B310" s="7">
        <v>84</v>
      </c>
      <c r="C310" s="37">
        <v>68</v>
      </c>
      <c r="D310" s="37">
        <v>106</v>
      </c>
      <c r="E310" s="7">
        <v>8.5</v>
      </c>
      <c r="F310" s="2">
        <f t="shared" si="471"/>
        <v>10.25</v>
      </c>
      <c r="G310" s="2">
        <f t="shared" si="448"/>
        <v>14760</v>
      </c>
      <c r="H310" s="2">
        <v>1.4</v>
      </c>
      <c r="I310" s="7">
        <f t="shared" si="449"/>
        <v>20664</v>
      </c>
      <c r="J310" s="7">
        <v>1.2</v>
      </c>
      <c r="K310" s="4">
        <v>1.75</v>
      </c>
      <c r="L310" s="7">
        <v>0</v>
      </c>
      <c r="M310" s="2">
        <f t="shared" si="472"/>
        <v>1.3333333333333333</v>
      </c>
      <c r="N310" s="2">
        <f t="shared" si="473"/>
        <v>2.4761904761904758</v>
      </c>
      <c r="O310" s="28">
        <f t="shared" si="474"/>
        <v>1.5066666666666666</v>
      </c>
      <c r="P310" s="2">
        <f t="shared" si="475"/>
        <v>7.2209523809523812</v>
      </c>
      <c r="Q310" s="2">
        <f t="shared" si="450"/>
        <v>22.666666666666668</v>
      </c>
      <c r="R310" s="28">
        <f t="shared" si="476"/>
        <v>26.666666666666668</v>
      </c>
      <c r="S310" s="2">
        <f t="shared" si="477"/>
        <v>28.666666666666668</v>
      </c>
      <c r="T310" s="2">
        <f t="shared" si="478"/>
        <v>22.363333333333333</v>
      </c>
      <c r="U310" s="2">
        <f t="shared" si="451"/>
        <v>26.363333333333333</v>
      </c>
      <c r="V310" s="2">
        <f t="shared" si="452"/>
        <v>36.36333333333333</v>
      </c>
      <c r="W310" s="7">
        <f t="shared" si="489"/>
        <v>1</v>
      </c>
      <c r="X310" s="2">
        <f t="shared" si="453"/>
        <v>59.898712940271132</v>
      </c>
      <c r="Y310" s="2">
        <f t="shared" si="454"/>
        <v>79.391449834895184</v>
      </c>
      <c r="Z310" s="2">
        <f t="shared" si="479"/>
        <v>73.675032563255854</v>
      </c>
      <c r="AA310" s="2">
        <f t="shared" si="455"/>
        <v>613.96180763777909</v>
      </c>
      <c r="AB310" s="2">
        <f t="shared" si="456"/>
        <v>813.76236080767558</v>
      </c>
      <c r="AC310" s="2">
        <f t="shared" si="457"/>
        <v>755.16908377337245</v>
      </c>
      <c r="AD310" s="2">
        <f t="shared" si="458"/>
        <v>755.16908377337245</v>
      </c>
      <c r="AE310" s="2">
        <f t="shared" si="459"/>
        <v>813.76236080767558</v>
      </c>
      <c r="AF310" s="27">
        <f t="shared" si="480"/>
        <v>1</v>
      </c>
      <c r="AG310" s="28">
        <f t="shared" si="460"/>
        <v>38.666666666666671</v>
      </c>
      <c r="AH310" s="28">
        <f t="shared" si="461"/>
        <v>53.65926367565956</v>
      </c>
      <c r="AI310" s="28">
        <f t="shared" si="462"/>
        <v>74.012777483668359</v>
      </c>
      <c r="AJ310" s="28">
        <f t="shared" si="463"/>
        <v>71.121507143760269</v>
      </c>
      <c r="AK310" s="28">
        <f t="shared" si="464"/>
        <v>98.098630543117608</v>
      </c>
      <c r="AL310" s="28">
        <f t="shared" si="490"/>
        <v>91.035241385632233</v>
      </c>
      <c r="AM310" s="28">
        <f t="shared" si="465"/>
        <v>550.00745267551054</v>
      </c>
      <c r="AN310" s="28">
        <f t="shared" si="466"/>
        <v>758.63096920760063</v>
      </c>
      <c r="AO310" s="28">
        <f t="shared" si="467"/>
        <v>728.99544822354278</v>
      </c>
      <c r="AP310" s="28">
        <f t="shared" si="468"/>
        <v>1005.5109630669555</v>
      </c>
      <c r="AQ310" s="28">
        <f t="shared" si="469"/>
        <v>933.11122420273034</v>
      </c>
      <c r="AR310" s="28">
        <f t="shared" si="481"/>
        <v>1005.5109630669555</v>
      </c>
      <c r="AS310" s="27">
        <f t="shared" si="470"/>
        <v>1005.5109630669555</v>
      </c>
      <c r="AT310" s="27">
        <f t="shared" si="482"/>
        <v>0</v>
      </c>
      <c r="AU310" s="2">
        <f t="shared" si="483"/>
        <v>2401.4334244040379</v>
      </c>
      <c r="AV310" s="33">
        <f t="shared" si="484"/>
        <v>0.1876399553571429</v>
      </c>
      <c r="AW310" s="33">
        <f t="shared" si="485"/>
        <v>0.1876399553571429</v>
      </c>
      <c r="AX310" s="2">
        <f t="shared" si="486"/>
        <v>2.4264815174608794</v>
      </c>
      <c r="AY310" s="7">
        <v>2.2000000000000002</v>
      </c>
      <c r="AZ310" s="3">
        <f t="shared" si="487"/>
        <v>1076.1182904528187</v>
      </c>
    </row>
    <row r="311" spans="1:52" ht="20.25" x14ac:dyDescent="0.3">
      <c r="A311" s="7">
        <v>12</v>
      </c>
      <c r="B311" s="7">
        <v>90</v>
      </c>
      <c r="C311" s="37">
        <v>72</v>
      </c>
      <c r="D311" s="37">
        <v>113</v>
      </c>
      <c r="E311" s="7">
        <v>9</v>
      </c>
      <c r="F311" s="2">
        <f t="shared" si="471"/>
        <v>10.916666666666666</v>
      </c>
      <c r="G311" s="2">
        <f t="shared" si="448"/>
        <v>15720</v>
      </c>
      <c r="H311" s="2">
        <v>1.4</v>
      </c>
      <c r="I311" s="7">
        <f t="shared" si="449"/>
        <v>22008</v>
      </c>
      <c r="J311" s="7">
        <v>1.2</v>
      </c>
      <c r="K311" s="4">
        <v>1.75</v>
      </c>
      <c r="L311" s="7">
        <v>0</v>
      </c>
      <c r="M311" s="2">
        <f t="shared" si="472"/>
        <v>1.3333333333333333</v>
      </c>
      <c r="N311" s="2">
        <f t="shared" si="473"/>
        <v>2.4761904761904758</v>
      </c>
      <c r="O311" s="28">
        <f t="shared" si="474"/>
        <v>1.4866666666666666</v>
      </c>
      <c r="P311" s="2">
        <f t="shared" si="475"/>
        <v>7.2009523809523808</v>
      </c>
      <c r="Q311" s="2">
        <f t="shared" si="450"/>
        <v>22.666666666666668</v>
      </c>
      <c r="R311" s="28">
        <f t="shared" si="476"/>
        <v>26.666666666666668</v>
      </c>
      <c r="S311" s="2">
        <f t="shared" si="477"/>
        <v>28.666666666666668</v>
      </c>
      <c r="T311" s="2">
        <f t="shared" si="478"/>
        <v>22.398333333333333</v>
      </c>
      <c r="U311" s="2">
        <f t="shared" si="451"/>
        <v>26.398333333333333</v>
      </c>
      <c r="V311" s="2">
        <f t="shared" si="452"/>
        <v>36.398333333333333</v>
      </c>
      <c r="W311" s="7">
        <f t="shared" si="489"/>
        <v>1</v>
      </c>
      <c r="X311" s="2">
        <f t="shared" si="453"/>
        <v>59.805114237112733</v>
      </c>
      <c r="Y311" s="2">
        <f t="shared" si="454"/>
        <v>79.28618937359505</v>
      </c>
      <c r="Z311" s="2">
        <f t="shared" si="479"/>
        <v>73.604187941989849</v>
      </c>
      <c r="AA311" s="2">
        <f t="shared" si="455"/>
        <v>652.8724970884806</v>
      </c>
      <c r="AB311" s="2">
        <f t="shared" si="456"/>
        <v>865.54090066174592</v>
      </c>
      <c r="AC311" s="2">
        <f t="shared" si="457"/>
        <v>803.51238503338914</v>
      </c>
      <c r="AD311" s="2">
        <f t="shared" si="458"/>
        <v>803.51238503338914</v>
      </c>
      <c r="AE311" s="2">
        <f t="shared" si="459"/>
        <v>865.54090066174592</v>
      </c>
      <c r="AF311" s="27">
        <f t="shared" si="480"/>
        <v>1</v>
      </c>
      <c r="AG311" s="28">
        <f t="shared" si="460"/>
        <v>38.666666666666671</v>
      </c>
      <c r="AH311" s="28">
        <f t="shared" si="461"/>
        <v>53.575414837413497</v>
      </c>
      <c r="AI311" s="28">
        <f t="shared" si="462"/>
        <v>73.897123913673781</v>
      </c>
      <c r="AJ311" s="28">
        <f t="shared" si="463"/>
        <v>71.027211313845569</v>
      </c>
      <c r="AK311" s="28">
        <f t="shared" si="464"/>
        <v>97.968567329442152</v>
      </c>
      <c r="AL311" s="28">
        <f t="shared" si="490"/>
        <v>90.947703491539158</v>
      </c>
      <c r="AM311" s="28">
        <f t="shared" si="465"/>
        <v>584.86494530843061</v>
      </c>
      <c r="AN311" s="28">
        <f t="shared" si="466"/>
        <v>806.71026939093872</v>
      </c>
      <c r="AO311" s="28">
        <f t="shared" si="467"/>
        <v>775.38039017614744</v>
      </c>
      <c r="AP311" s="28">
        <f t="shared" si="468"/>
        <v>1069.49019334641</v>
      </c>
      <c r="AQ311" s="28">
        <f t="shared" si="469"/>
        <v>992.84576311596913</v>
      </c>
      <c r="AR311" s="28">
        <f t="shared" si="481"/>
        <v>1069.49019334641</v>
      </c>
      <c r="AS311" s="27">
        <f t="shared" si="470"/>
        <v>1069.49019334641</v>
      </c>
      <c r="AT311" s="27">
        <f t="shared" si="482"/>
        <v>0</v>
      </c>
      <c r="AU311" s="2">
        <f t="shared" si="483"/>
        <v>2756.7475535250433</v>
      </c>
      <c r="AV311" s="33">
        <f t="shared" si="484"/>
        <v>0.19022745535714289</v>
      </c>
      <c r="AW311" s="33">
        <f t="shared" si="485"/>
        <v>0.19022745535714289</v>
      </c>
      <c r="AX311" s="2">
        <f t="shared" si="486"/>
        <v>2.4312881893226663</v>
      </c>
      <c r="AY311" s="7">
        <v>2.2000000000000002</v>
      </c>
      <c r="AZ311" s="3">
        <f t="shared" si="487"/>
        <v>1081.6836553967808</v>
      </c>
    </row>
    <row r="312" spans="1:52" ht="20.25" x14ac:dyDescent="0.3">
      <c r="A312" s="7">
        <v>12</v>
      </c>
      <c r="B312" s="7">
        <v>96</v>
      </c>
      <c r="C312" s="37">
        <v>77</v>
      </c>
      <c r="D312" s="37">
        <v>121</v>
      </c>
      <c r="E312" s="7">
        <v>9.5</v>
      </c>
      <c r="F312" s="2">
        <f t="shared" si="471"/>
        <v>11.666666666666666</v>
      </c>
      <c r="G312" s="2">
        <f t="shared" si="448"/>
        <v>16800</v>
      </c>
      <c r="H312" s="2">
        <v>1.4</v>
      </c>
      <c r="I312" s="7">
        <f t="shared" si="449"/>
        <v>23520</v>
      </c>
      <c r="J312" s="7">
        <v>1.2</v>
      </c>
      <c r="K312" s="4">
        <v>1.75</v>
      </c>
      <c r="L312" s="7">
        <v>0</v>
      </c>
      <c r="M312" s="2">
        <f t="shared" si="472"/>
        <v>1.3333333333333333</v>
      </c>
      <c r="N312" s="2">
        <f t="shared" si="473"/>
        <v>2.4761904761904758</v>
      </c>
      <c r="O312" s="28">
        <f t="shared" si="474"/>
        <v>1.4638095238095237</v>
      </c>
      <c r="P312" s="2">
        <f t="shared" si="475"/>
        <v>7.1780952380952376</v>
      </c>
      <c r="Q312" s="2">
        <f t="shared" si="450"/>
        <v>22.666666666666668</v>
      </c>
      <c r="R312" s="28">
        <f t="shared" si="476"/>
        <v>26.666666666666668</v>
      </c>
      <c r="S312" s="2">
        <f t="shared" si="477"/>
        <v>28.666666666666668</v>
      </c>
      <c r="T312" s="2">
        <f t="shared" si="478"/>
        <v>22.438333333333333</v>
      </c>
      <c r="U312" s="2">
        <f t="shared" si="451"/>
        <v>26.438333333333333</v>
      </c>
      <c r="V312" s="2">
        <f t="shared" si="452"/>
        <v>36.438333333333333</v>
      </c>
      <c r="W312" s="7">
        <f t="shared" si="489"/>
        <v>1</v>
      </c>
      <c r="X312" s="2">
        <f t="shared" si="453"/>
        <v>59.698501837076286</v>
      </c>
      <c r="Y312" s="2">
        <f t="shared" si="454"/>
        <v>79.166232962766941</v>
      </c>
      <c r="Z312" s="2">
        <f t="shared" si="479"/>
        <v>73.523389309112019</v>
      </c>
      <c r="AA312" s="2">
        <f t="shared" si="455"/>
        <v>696.48252143255661</v>
      </c>
      <c r="AB312" s="2">
        <f t="shared" si="456"/>
        <v>923.60605123228095</v>
      </c>
      <c r="AC312" s="2">
        <f t="shared" si="457"/>
        <v>857.77287527297347</v>
      </c>
      <c r="AD312" s="2">
        <f t="shared" si="458"/>
        <v>857.77287527297347</v>
      </c>
      <c r="AE312" s="2">
        <f t="shared" si="459"/>
        <v>923.60605123228095</v>
      </c>
      <c r="AF312" s="27">
        <f t="shared" si="480"/>
        <v>1</v>
      </c>
      <c r="AG312" s="28">
        <f t="shared" si="460"/>
        <v>38.666666666666671</v>
      </c>
      <c r="AH312" s="28">
        <f t="shared" si="461"/>
        <v>53.479907895714177</v>
      </c>
      <c r="AI312" s="28">
        <f t="shared" si="462"/>
        <v>73.765390200985067</v>
      </c>
      <c r="AJ312" s="28">
        <f t="shared" si="463"/>
        <v>70.919750362478723</v>
      </c>
      <c r="AK312" s="28">
        <f t="shared" si="464"/>
        <v>97.820345327556851</v>
      </c>
      <c r="AL312" s="28">
        <f t="shared" si="490"/>
        <v>90.847866100339559</v>
      </c>
      <c r="AM312" s="28">
        <f t="shared" si="465"/>
        <v>623.93225878333203</v>
      </c>
      <c r="AN312" s="28">
        <f t="shared" si="466"/>
        <v>860.59621901149239</v>
      </c>
      <c r="AO312" s="28">
        <f t="shared" si="467"/>
        <v>827.39708756225173</v>
      </c>
      <c r="AP312" s="28">
        <f t="shared" si="468"/>
        <v>1141.23736215483</v>
      </c>
      <c r="AQ312" s="28">
        <f t="shared" si="469"/>
        <v>1059.8917711706281</v>
      </c>
      <c r="AR312" s="28">
        <f t="shared" si="481"/>
        <v>1141.23736215483</v>
      </c>
      <c r="AS312" s="27">
        <f t="shared" si="470"/>
        <v>1141.23736215483</v>
      </c>
      <c r="AT312" s="27">
        <f t="shared" si="482"/>
        <v>0</v>
      </c>
      <c r="AU312" s="2">
        <f t="shared" si="483"/>
        <v>3136.5661053440494</v>
      </c>
      <c r="AV312" s="33">
        <f t="shared" si="484"/>
        <v>0.19313839285714288</v>
      </c>
      <c r="AW312" s="33">
        <f t="shared" si="485"/>
        <v>0.19313839285714288</v>
      </c>
      <c r="AX312" s="2">
        <f t="shared" si="486"/>
        <v>2.4367185086893484</v>
      </c>
      <c r="AY312" s="7">
        <v>2.2000000000000002</v>
      </c>
      <c r="AZ312" s="3">
        <f t="shared" si="487"/>
        <v>1084.9125088455849</v>
      </c>
    </row>
    <row r="313" spans="1:52" ht="20.25" x14ac:dyDescent="0.3">
      <c r="A313" s="7">
        <v>12</v>
      </c>
      <c r="B313" s="7">
        <v>102</v>
      </c>
      <c r="C313" s="37">
        <v>82</v>
      </c>
      <c r="D313" s="37">
        <v>128</v>
      </c>
      <c r="E313" s="7">
        <v>9.75</v>
      </c>
      <c r="F313" s="2">
        <f t="shared" si="471"/>
        <v>12.291666666666666</v>
      </c>
      <c r="G313" s="2">
        <f t="shared" si="448"/>
        <v>17700</v>
      </c>
      <c r="H313" s="2">
        <v>1.4</v>
      </c>
      <c r="I313" s="7">
        <f t="shared" si="449"/>
        <v>24780</v>
      </c>
      <c r="J313" s="7">
        <v>1.2</v>
      </c>
      <c r="K313" s="4">
        <v>1.75</v>
      </c>
      <c r="L313" s="7">
        <v>0</v>
      </c>
      <c r="M313" s="2">
        <f t="shared" si="472"/>
        <v>1.3333333333333333</v>
      </c>
      <c r="N313" s="2">
        <f t="shared" si="473"/>
        <v>2.4761904761904758</v>
      </c>
      <c r="O313" s="28">
        <f t="shared" si="474"/>
        <v>1.4438095238095237</v>
      </c>
      <c r="P313" s="2">
        <f t="shared" si="475"/>
        <v>7.1580952380952372</v>
      </c>
      <c r="Q313" s="2">
        <f t="shared" si="450"/>
        <v>22.666666666666668</v>
      </c>
      <c r="R313" s="28">
        <f t="shared" si="476"/>
        <v>26.666666666666668</v>
      </c>
      <c r="S313" s="2">
        <f t="shared" si="477"/>
        <v>28.666666666666668</v>
      </c>
      <c r="T313" s="2">
        <f t="shared" si="478"/>
        <v>22.473333333333333</v>
      </c>
      <c r="U313" s="2">
        <f t="shared" si="451"/>
        <v>26.473333333333333</v>
      </c>
      <c r="V313" s="2">
        <f t="shared" si="452"/>
        <v>36.473333333333329</v>
      </c>
      <c r="W313" s="7">
        <f t="shared" si="489"/>
        <v>1</v>
      </c>
      <c r="X313" s="2">
        <f t="shared" si="453"/>
        <v>59.605527308851833</v>
      </c>
      <c r="Y313" s="2">
        <f t="shared" si="454"/>
        <v>79.061568464390078</v>
      </c>
      <c r="Z313" s="2">
        <f t="shared" si="479"/>
        <v>73.452835883070577</v>
      </c>
      <c r="AA313" s="2">
        <f t="shared" si="455"/>
        <v>732.65127317130373</v>
      </c>
      <c r="AB313" s="2">
        <f t="shared" si="456"/>
        <v>971.79844570812804</v>
      </c>
      <c r="AC313" s="2">
        <f t="shared" si="457"/>
        <v>902.8577743960758</v>
      </c>
      <c r="AD313" s="2">
        <f t="shared" si="458"/>
        <v>902.8577743960758</v>
      </c>
      <c r="AE313" s="2">
        <f t="shared" si="459"/>
        <v>971.79844570812804</v>
      </c>
      <c r="AF313" s="27">
        <f t="shared" si="480"/>
        <v>1</v>
      </c>
      <c r="AG313" s="28">
        <f t="shared" si="460"/>
        <v>38.666666666666671</v>
      </c>
      <c r="AH313" s="28">
        <f t="shared" si="461"/>
        <v>53.396618214179767</v>
      </c>
      <c r="AI313" s="28">
        <f t="shared" si="462"/>
        <v>73.650507881627263</v>
      </c>
      <c r="AJ313" s="28">
        <f t="shared" si="463"/>
        <v>70.825988416016116</v>
      </c>
      <c r="AK313" s="28">
        <f t="shared" si="464"/>
        <v>97.691018504849808</v>
      </c>
      <c r="AL313" s="28">
        <f t="shared" si="490"/>
        <v>90.760688016437769</v>
      </c>
      <c r="AM313" s="28">
        <f t="shared" si="465"/>
        <v>656.33343221595965</v>
      </c>
      <c r="AN313" s="28">
        <f t="shared" si="466"/>
        <v>905.28749271166839</v>
      </c>
      <c r="AO313" s="28">
        <f t="shared" si="467"/>
        <v>870.56944094686469</v>
      </c>
      <c r="AP313" s="28">
        <f t="shared" si="468"/>
        <v>1200.7854357887788</v>
      </c>
      <c r="AQ313" s="28">
        <f t="shared" si="469"/>
        <v>1115.6001235353808</v>
      </c>
      <c r="AR313" s="28">
        <f t="shared" si="481"/>
        <v>1200.7854357887788</v>
      </c>
      <c r="AS313" s="27">
        <f t="shared" si="470"/>
        <v>1200.7854357887788</v>
      </c>
      <c r="AT313" s="27">
        <f t="shared" si="482"/>
        <v>1200.7854357887788</v>
      </c>
      <c r="AU313" s="2">
        <f t="shared" si="483"/>
        <v>3540.8890798610555</v>
      </c>
      <c r="AV313" s="33">
        <f t="shared" si="484"/>
        <v>0.19556417410714291</v>
      </c>
      <c r="AW313" s="33">
        <f t="shared" si="485"/>
        <v>0.19556417410714291</v>
      </c>
      <c r="AX313" s="2">
        <f t="shared" si="486"/>
        <v>2.4412623393421353</v>
      </c>
      <c r="AY313" s="7">
        <v>2.2000000000000002</v>
      </c>
      <c r="AZ313" s="3">
        <f t="shared" si="487"/>
        <v>1138.7560832255926</v>
      </c>
    </row>
    <row r="314" spans="1:52" ht="20.25" x14ac:dyDescent="0.3">
      <c r="A314" s="7">
        <v>12</v>
      </c>
      <c r="B314" s="7">
        <v>108</v>
      </c>
      <c r="C314" s="37">
        <v>87</v>
      </c>
      <c r="D314" s="37">
        <v>136</v>
      </c>
      <c r="E314" s="7">
        <v>10</v>
      </c>
      <c r="F314" s="2">
        <f t="shared" si="471"/>
        <v>13</v>
      </c>
      <c r="G314" s="2">
        <f t="shared" si="448"/>
        <v>18720</v>
      </c>
      <c r="H314" s="2">
        <v>1.4</v>
      </c>
      <c r="I314" s="7">
        <f t="shared" si="449"/>
        <v>26208</v>
      </c>
      <c r="J314" s="7">
        <v>1.2</v>
      </c>
      <c r="K314" s="4">
        <v>1.75</v>
      </c>
      <c r="L314" s="7">
        <v>0</v>
      </c>
      <c r="M314" s="2">
        <f t="shared" si="472"/>
        <v>1.3333333333333333</v>
      </c>
      <c r="N314" s="2">
        <f t="shared" si="473"/>
        <v>2.4761904761904758</v>
      </c>
      <c r="O314" s="28">
        <f t="shared" si="474"/>
        <v>1.4209523809523807</v>
      </c>
      <c r="P314" s="2">
        <f t="shared" si="475"/>
        <v>7.1352380952380949</v>
      </c>
      <c r="Q314" s="2">
        <f t="shared" si="450"/>
        <v>22.666666666666668</v>
      </c>
      <c r="R314" s="28">
        <f t="shared" si="476"/>
        <v>26.666666666666668</v>
      </c>
      <c r="S314" s="2">
        <f t="shared" si="477"/>
        <v>28.666666666666668</v>
      </c>
      <c r="T314" s="2">
        <f t="shared" si="478"/>
        <v>22.513333333333332</v>
      </c>
      <c r="U314" s="2">
        <f t="shared" si="451"/>
        <v>26.513333333333332</v>
      </c>
      <c r="V314" s="2">
        <f t="shared" si="452"/>
        <v>36.513333333333335</v>
      </c>
      <c r="W314" s="7">
        <f t="shared" si="489"/>
        <v>1</v>
      </c>
      <c r="X314" s="2">
        <f t="shared" si="453"/>
        <v>59.499624684080402</v>
      </c>
      <c r="Y314" s="2">
        <f t="shared" si="454"/>
        <v>78.942290262029928</v>
      </c>
      <c r="Z314" s="2">
        <f t="shared" si="479"/>
        <v>73.372369018856858</v>
      </c>
      <c r="AA314" s="2">
        <f t="shared" si="455"/>
        <v>773.49512089304517</v>
      </c>
      <c r="AB314" s="2">
        <f t="shared" si="456"/>
        <v>1026.2497734063891</v>
      </c>
      <c r="AC314" s="2">
        <f t="shared" si="457"/>
        <v>953.84079724513913</v>
      </c>
      <c r="AD314" s="2">
        <f t="shared" si="458"/>
        <v>953.84079724513913</v>
      </c>
      <c r="AE314" s="2">
        <f t="shared" si="459"/>
        <v>1026.2497734063891</v>
      </c>
      <c r="AF314" s="27">
        <f t="shared" si="480"/>
        <v>1</v>
      </c>
      <c r="AG314" s="28">
        <f t="shared" si="460"/>
        <v>38.666666666666671</v>
      </c>
      <c r="AH314" s="28">
        <f t="shared" si="461"/>
        <v>53.301747112822035</v>
      </c>
      <c r="AI314" s="28">
        <f t="shared" si="462"/>
        <v>73.519651190099353</v>
      </c>
      <c r="AJ314" s="28">
        <f t="shared" si="463"/>
        <v>70.719135026401815</v>
      </c>
      <c r="AK314" s="28">
        <f t="shared" si="464"/>
        <v>97.543634519174915</v>
      </c>
      <c r="AL314" s="28">
        <f t="shared" si="490"/>
        <v>90.661260569277147</v>
      </c>
      <c r="AM314" s="28">
        <f t="shared" si="465"/>
        <v>692.92271246668645</v>
      </c>
      <c r="AN314" s="28">
        <f t="shared" si="466"/>
        <v>955.75546547129159</v>
      </c>
      <c r="AO314" s="28">
        <f t="shared" si="467"/>
        <v>919.34875534322362</v>
      </c>
      <c r="AP314" s="28">
        <f t="shared" si="468"/>
        <v>1268.0672487492739</v>
      </c>
      <c r="AQ314" s="28">
        <f t="shared" si="469"/>
        <v>1178.5963874006029</v>
      </c>
      <c r="AR314" s="28">
        <f t="shared" si="481"/>
        <v>1268.0672487492739</v>
      </c>
      <c r="AS314" s="27">
        <f t="shared" si="470"/>
        <v>1268.0672487492739</v>
      </c>
      <c r="AT314" s="27">
        <f t="shared" si="482"/>
        <v>1268.0672487492739</v>
      </c>
      <c r="AU314" s="2">
        <f t="shared" si="483"/>
        <v>3969.7164770760623</v>
      </c>
      <c r="AV314" s="33">
        <f t="shared" si="484"/>
        <v>0.19831339285714289</v>
      </c>
      <c r="AW314" s="33">
        <f t="shared" si="485"/>
        <v>0.19831339285714289</v>
      </c>
      <c r="AX314" s="2">
        <f t="shared" si="486"/>
        <v>2.4464325433794087</v>
      </c>
      <c r="AY314" s="7">
        <v>2.2000000000000002</v>
      </c>
      <c r="AZ314" s="3">
        <f t="shared" si="487"/>
        <v>1139.2756880043273</v>
      </c>
    </row>
    <row r="315" spans="1:52" ht="20.25" x14ac:dyDescent="0.3">
      <c r="A315" s="7">
        <v>12</v>
      </c>
      <c r="B315" s="7">
        <v>114</v>
      </c>
      <c r="C315" s="37">
        <v>92</v>
      </c>
      <c r="D315" s="37">
        <v>143</v>
      </c>
      <c r="E315" s="7">
        <v>10.5</v>
      </c>
      <c r="F315" s="2">
        <f t="shared" si="471"/>
        <v>13.666666666666666</v>
      </c>
      <c r="G315" s="2">
        <f t="shared" si="448"/>
        <v>19680</v>
      </c>
      <c r="H315" s="2">
        <v>1.4</v>
      </c>
      <c r="I315" s="7">
        <f t="shared" si="449"/>
        <v>27552</v>
      </c>
      <c r="J315" s="7">
        <v>1.2</v>
      </c>
      <c r="K315" s="4">
        <v>1.75</v>
      </c>
      <c r="L315" s="7">
        <v>0</v>
      </c>
      <c r="M315" s="2">
        <f t="shared" si="472"/>
        <v>1.3333333333333333</v>
      </c>
      <c r="N315" s="2">
        <f t="shared" si="473"/>
        <v>2.4761904761904758</v>
      </c>
      <c r="O315" s="28">
        <f t="shared" si="474"/>
        <v>1.4009523809523809</v>
      </c>
      <c r="P315" s="2">
        <f t="shared" si="475"/>
        <v>7.1152380952380954</v>
      </c>
      <c r="Q315" s="2">
        <f t="shared" si="450"/>
        <v>22.666666666666668</v>
      </c>
      <c r="R315" s="28">
        <f t="shared" si="476"/>
        <v>26.666666666666668</v>
      </c>
      <c r="S315" s="2">
        <f t="shared" si="477"/>
        <v>28.666666666666668</v>
      </c>
      <c r="T315" s="2">
        <f t="shared" si="478"/>
        <v>22.548333333333332</v>
      </c>
      <c r="U315" s="2">
        <f t="shared" si="451"/>
        <v>26.548333333333332</v>
      </c>
      <c r="V315" s="2">
        <f t="shared" si="452"/>
        <v>36.548333333333332</v>
      </c>
      <c r="W315" s="7">
        <f t="shared" si="489"/>
        <v>1</v>
      </c>
      <c r="X315" s="2">
        <f t="shared" si="453"/>
        <v>59.407268107957577</v>
      </c>
      <c r="Y315" s="2">
        <f t="shared" si="454"/>
        <v>78.838216679538704</v>
      </c>
      <c r="Z315" s="2">
        <f t="shared" si="479"/>
        <v>73.302104996357173</v>
      </c>
      <c r="AA315" s="2">
        <f t="shared" si="455"/>
        <v>811.89933080875358</v>
      </c>
      <c r="AB315" s="2">
        <f t="shared" si="456"/>
        <v>1077.4556279536955</v>
      </c>
      <c r="AC315" s="2">
        <f t="shared" si="457"/>
        <v>1001.7954349502146</v>
      </c>
      <c r="AD315" s="2">
        <f t="shared" si="458"/>
        <v>1001.7954349502146</v>
      </c>
      <c r="AE315" s="2">
        <f t="shared" si="459"/>
        <v>1077.4556279536955</v>
      </c>
      <c r="AF315" s="27">
        <f t="shared" si="480"/>
        <v>1</v>
      </c>
      <c r="AG315" s="28">
        <f t="shared" si="460"/>
        <v>38.666666666666671</v>
      </c>
      <c r="AH315" s="28">
        <f t="shared" si="461"/>
        <v>53.219011013378669</v>
      </c>
      <c r="AI315" s="28">
        <f t="shared" si="462"/>
        <v>73.405532432246432</v>
      </c>
      <c r="AJ315" s="28">
        <f t="shared" si="463"/>
        <v>70.625902442086769</v>
      </c>
      <c r="AK315" s="28">
        <f t="shared" si="464"/>
        <v>97.415037851154139</v>
      </c>
      <c r="AL315" s="28">
        <f t="shared" si="490"/>
        <v>90.574440081705674</v>
      </c>
      <c r="AM315" s="28">
        <f t="shared" si="465"/>
        <v>727.32648384950846</v>
      </c>
      <c r="AN315" s="28">
        <f t="shared" si="466"/>
        <v>1003.2089432407012</v>
      </c>
      <c r="AO315" s="28">
        <f t="shared" si="467"/>
        <v>965.22066670851916</v>
      </c>
      <c r="AP315" s="28">
        <f t="shared" si="468"/>
        <v>1331.3388506324397</v>
      </c>
      <c r="AQ315" s="28">
        <f t="shared" si="469"/>
        <v>1237.8506811166442</v>
      </c>
      <c r="AR315" s="28">
        <f t="shared" si="481"/>
        <v>1331.3388506324397</v>
      </c>
      <c r="AS315" s="27">
        <f t="shared" si="470"/>
        <v>1331.3388506324397</v>
      </c>
      <c r="AT315" s="27">
        <f t="shared" si="482"/>
        <v>1331.3388506324397</v>
      </c>
      <c r="AU315" s="2">
        <f t="shared" si="483"/>
        <v>4423.0482969890691</v>
      </c>
      <c r="AV315" s="33">
        <f t="shared" si="484"/>
        <v>0.20090089285714291</v>
      </c>
      <c r="AW315" s="33">
        <f t="shared" si="485"/>
        <v>0.20090089285714291</v>
      </c>
      <c r="AX315" s="2">
        <f t="shared" si="486"/>
        <v>2.451318662650154</v>
      </c>
      <c r="AY315" s="7">
        <v>2.2000000000000002</v>
      </c>
      <c r="AZ315" s="3">
        <f t="shared" si="487"/>
        <v>1145.3851859726885</v>
      </c>
    </row>
    <row r="316" spans="1:52" ht="20.25" x14ac:dyDescent="0.3">
      <c r="A316" s="7">
        <v>12</v>
      </c>
      <c r="B316" s="7">
        <v>120</v>
      </c>
      <c r="C316" s="37">
        <v>97</v>
      </c>
      <c r="D316" s="37">
        <v>151</v>
      </c>
      <c r="E316" s="7">
        <v>11</v>
      </c>
      <c r="F316" s="2">
        <f t="shared" si="471"/>
        <v>14.416666666666666</v>
      </c>
      <c r="G316" s="2">
        <f t="shared" si="448"/>
        <v>20760</v>
      </c>
      <c r="H316" s="2">
        <v>1.4</v>
      </c>
      <c r="I316" s="7">
        <f t="shared" si="449"/>
        <v>29063.999999999996</v>
      </c>
      <c r="J316" s="7">
        <v>1.2</v>
      </c>
      <c r="K316" s="4">
        <v>1.75</v>
      </c>
      <c r="L316" s="7">
        <v>0</v>
      </c>
      <c r="M316" s="2">
        <f t="shared" si="472"/>
        <v>1.3333333333333333</v>
      </c>
      <c r="N316" s="2">
        <f t="shared" si="473"/>
        <v>2.4761904761904758</v>
      </c>
      <c r="O316" s="28">
        <f t="shared" si="474"/>
        <v>1.378095238095238</v>
      </c>
      <c r="P316" s="2">
        <f t="shared" si="475"/>
        <v>7.0923809523809513</v>
      </c>
      <c r="Q316" s="2">
        <f t="shared" si="450"/>
        <v>22.666666666666668</v>
      </c>
      <c r="R316" s="28">
        <f t="shared" si="476"/>
        <v>26.666666666666668</v>
      </c>
      <c r="S316" s="2">
        <f t="shared" si="477"/>
        <v>28.666666666666668</v>
      </c>
      <c r="T316" s="2">
        <f t="shared" si="478"/>
        <v>22.588333333333331</v>
      </c>
      <c r="U316" s="2">
        <f t="shared" si="451"/>
        <v>26.588333333333331</v>
      </c>
      <c r="V316" s="2">
        <f t="shared" si="452"/>
        <v>36.588333333333331</v>
      </c>
      <c r="W316" s="7">
        <f t="shared" si="489"/>
        <v>1</v>
      </c>
      <c r="X316" s="2">
        <f t="shared" si="453"/>
        <v>59.302068193946589</v>
      </c>
      <c r="Y316" s="2">
        <f t="shared" si="454"/>
        <v>78.719610950189434</v>
      </c>
      <c r="Z316" s="2">
        <f t="shared" si="479"/>
        <v>73.221967861573191</v>
      </c>
      <c r="AA316" s="2">
        <f t="shared" si="455"/>
        <v>854.93814979606327</v>
      </c>
      <c r="AB316" s="2">
        <f t="shared" si="456"/>
        <v>1134.8743911985644</v>
      </c>
      <c r="AC316" s="2">
        <f t="shared" si="457"/>
        <v>1055.6167033376801</v>
      </c>
      <c r="AD316" s="2">
        <f t="shared" si="458"/>
        <v>1055.6167033376801</v>
      </c>
      <c r="AE316" s="2">
        <f t="shared" si="459"/>
        <v>1134.8743911985644</v>
      </c>
      <c r="AF316" s="27">
        <f t="shared" si="480"/>
        <v>1</v>
      </c>
      <c r="AG316" s="28">
        <f t="shared" si="460"/>
        <v>38.666666666666671</v>
      </c>
      <c r="AH316" s="28">
        <f t="shared" si="461"/>
        <v>53.124769423743828</v>
      </c>
      <c r="AI316" s="28">
        <f t="shared" si="462"/>
        <v>73.275544032750091</v>
      </c>
      <c r="AJ316" s="28">
        <f t="shared" si="463"/>
        <v>70.519651476211365</v>
      </c>
      <c r="AK316" s="28">
        <f t="shared" si="464"/>
        <v>97.268484794774295</v>
      </c>
      <c r="AL316" s="28">
        <f t="shared" si="490"/>
        <v>90.475420058840427</v>
      </c>
      <c r="AM316" s="28">
        <f t="shared" si="465"/>
        <v>765.88209252564013</v>
      </c>
      <c r="AN316" s="28">
        <f t="shared" si="466"/>
        <v>1056.3890931388137</v>
      </c>
      <c r="AO316" s="28">
        <f t="shared" si="467"/>
        <v>1016.6583087820471</v>
      </c>
      <c r="AP316" s="28">
        <f t="shared" si="468"/>
        <v>1402.287322457996</v>
      </c>
      <c r="AQ316" s="28">
        <f t="shared" si="469"/>
        <v>1304.3539725149494</v>
      </c>
      <c r="AR316" s="28">
        <f t="shared" si="481"/>
        <v>1402.287322457996</v>
      </c>
      <c r="AS316" s="27">
        <f t="shared" si="470"/>
        <v>1402.287322457996</v>
      </c>
      <c r="AT316" s="27">
        <f t="shared" si="482"/>
        <v>1402.287322457996</v>
      </c>
      <c r="AU316" s="2">
        <f t="shared" si="483"/>
        <v>4900.884539600077</v>
      </c>
      <c r="AV316" s="33">
        <f t="shared" si="484"/>
        <v>0.2038118303571429</v>
      </c>
      <c r="AW316" s="33">
        <f t="shared" si="485"/>
        <v>0.2038118303571429</v>
      </c>
      <c r="AX316" s="2">
        <f t="shared" si="486"/>
        <v>2.4568389289157002</v>
      </c>
      <c r="AY316" s="7">
        <v>2.2000000000000002</v>
      </c>
      <c r="AZ316" s="3">
        <f t="shared" si="487"/>
        <v>1149.3005123449016</v>
      </c>
    </row>
    <row r="317" spans="1:52" ht="20.25" x14ac:dyDescent="0.3">
      <c r="A317" s="7">
        <v>12</v>
      </c>
      <c r="B317" s="7">
        <v>132</v>
      </c>
      <c r="C317" s="37">
        <v>106</v>
      </c>
      <c r="D317" s="37">
        <v>166</v>
      </c>
      <c r="E317" s="7">
        <v>12</v>
      </c>
      <c r="F317" s="2">
        <f t="shared" si="471"/>
        <v>15.833333333333334</v>
      </c>
      <c r="G317" s="2">
        <f t="shared" si="448"/>
        <v>22800</v>
      </c>
      <c r="H317" s="2">
        <v>1.4</v>
      </c>
      <c r="I317" s="7">
        <f t="shared" si="449"/>
        <v>31919.999999999996</v>
      </c>
      <c r="J317" s="7">
        <v>1.2</v>
      </c>
      <c r="K317" s="4">
        <v>1.75</v>
      </c>
      <c r="L317" s="7">
        <v>0</v>
      </c>
      <c r="M317" s="2">
        <f t="shared" si="472"/>
        <v>1.3333333333333333</v>
      </c>
      <c r="N317" s="2">
        <f t="shared" si="473"/>
        <v>2.4761904761904758</v>
      </c>
      <c r="O317" s="28">
        <f t="shared" si="474"/>
        <v>1.3352380952380951</v>
      </c>
      <c r="P317" s="2">
        <f t="shared" si="475"/>
        <v>7.0495238095238095</v>
      </c>
      <c r="Q317" s="2">
        <f t="shared" si="450"/>
        <v>22.666666666666668</v>
      </c>
      <c r="R317" s="28">
        <f t="shared" si="476"/>
        <v>26.666666666666668</v>
      </c>
      <c r="S317" s="2">
        <f t="shared" si="477"/>
        <v>28.666666666666668</v>
      </c>
      <c r="T317" s="2">
        <f t="shared" si="478"/>
        <v>22.66333333333333</v>
      </c>
      <c r="U317" s="2">
        <f t="shared" si="451"/>
        <v>26.66333333333333</v>
      </c>
      <c r="V317" s="2">
        <f t="shared" si="452"/>
        <v>36.663333333333327</v>
      </c>
      <c r="W317" s="7">
        <f t="shared" si="489"/>
        <v>1</v>
      </c>
      <c r="X317" s="2">
        <f t="shared" si="453"/>
        <v>59.105819255225633</v>
      </c>
      <c r="Y317" s="2">
        <f t="shared" si="454"/>
        <v>78.498184366069026</v>
      </c>
      <c r="Z317" s="2">
        <f t="shared" si="479"/>
        <v>73.072182037690538</v>
      </c>
      <c r="AA317" s="2">
        <f t="shared" si="455"/>
        <v>935.84213820773925</v>
      </c>
      <c r="AB317" s="2">
        <f t="shared" si="456"/>
        <v>1242.8879191294263</v>
      </c>
      <c r="AC317" s="2">
        <f t="shared" si="457"/>
        <v>1156.9762155967669</v>
      </c>
      <c r="AD317" s="2">
        <f t="shared" si="458"/>
        <v>1156.9762155967669</v>
      </c>
      <c r="AE317" s="2">
        <f t="shared" si="459"/>
        <v>1242.8879191294263</v>
      </c>
      <c r="AF317" s="27">
        <f t="shared" si="480"/>
        <v>1</v>
      </c>
      <c r="AG317" s="28">
        <f t="shared" si="460"/>
        <v>38.666666666666671</v>
      </c>
      <c r="AH317" s="28">
        <f t="shared" si="461"/>
        <v>52.948963082806301</v>
      </c>
      <c r="AI317" s="28">
        <f t="shared" si="462"/>
        <v>73.033052528008682</v>
      </c>
      <c r="AJ317" s="28">
        <f t="shared" si="463"/>
        <v>70.32129016127017</v>
      </c>
      <c r="AK317" s="28">
        <f t="shared" si="464"/>
        <v>96.99488298106229</v>
      </c>
      <c r="AL317" s="28">
        <f t="shared" si="490"/>
        <v>90.290339874157837</v>
      </c>
      <c r="AM317" s="28">
        <f t="shared" si="465"/>
        <v>838.35858214443317</v>
      </c>
      <c r="AN317" s="28">
        <f t="shared" si="466"/>
        <v>1156.3566650268042</v>
      </c>
      <c r="AO317" s="28">
        <f t="shared" si="467"/>
        <v>1113.4204275534444</v>
      </c>
      <c r="AP317" s="28">
        <f t="shared" si="468"/>
        <v>1535.7523138668196</v>
      </c>
      <c r="AQ317" s="28">
        <f t="shared" si="469"/>
        <v>1429.5970480074991</v>
      </c>
      <c r="AR317" s="28">
        <f t="shared" si="481"/>
        <v>1535.7523138668196</v>
      </c>
      <c r="AS317" s="27">
        <f t="shared" si="470"/>
        <v>1535.7523138668196</v>
      </c>
      <c r="AT317" s="27">
        <f t="shared" si="482"/>
        <v>1535.7523138668196</v>
      </c>
      <c r="AU317" s="2">
        <f t="shared" si="483"/>
        <v>5930.0702929160934</v>
      </c>
      <c r="AV317" s="33">
        <f t="shared" si="484"/>
        <v>0.20931026785714288</v>
      </c>
      <c r="AW317" s="33">
        <f t="shared" si="485"/>
        <v>0.20931026785714288</v>
      </c>
      <c r="AX317" s="2">
        <f t="shared" si="486"/>
        <v>2.467334223891311</v>
      </c>
      <c r="AY317" s="7">
        <v>2.2000000000000002</v>
      </c>
      <c r="AZ317" s="3">
        <f t="shared" si="487"/>
        <v>1159.4125816950036</v>
      </c>
    </row>
    <row r="318" spans="1:52" ht="20.25" x14ac:dyDescent="0.3">
      <c r="A318" s="7">
        <v>12</v>
      </c>
      <c r="B318" s="7">
        <v>144</v>
      </c>
      <c r="C318" s="37">
        <v>116</v>
      </c>
      <c r="D318" s="37">
        <v>180</v>
      </c>
      <c r="E318" s="7">
        <v>13</v>
      </c>
      <c r="F318" s="2">
        <f t="shared" si="471"/>
        <v>17.166666666666668</v>
      </c>
      <c r="G318" s="2">
        <f t="shared" si="448"/>
        <v>24720</v>
      </c>
      <c r="H318" s="2">
        <v>1.4</v>
      </c>
      <c r="I318" s="7">
        <f t="shared" si="449"/>
        <v>34608</v>
      </c>
      <c r="J318" s="7">
        <v>1.2</v>
      </c>
      <c r="K318" s="4">
        <v>1.75</v>
      </c>
      <c r="L318" s="7">
        <v>0</v>
      </c>
      <c r="M318" s="2">
        <f t="shared" si="472"/>
        <v>1.3333333333333333</v>
      </c>
      <c r="N318" s="2">
        <f t="shared" si="473"/>
        <v>2.4761904761904758</v>
      </c>
      <c r="O318" s="28">
        <f t="shared" si="474"/>
        <v>1.2952380952380953</v>
      </c>
      <c r="P318" s="2">
        <f t="shared" si="475"/>
        <v>7.0095238095238086</v>
      </c>
      <c r="Q318" s="2">
        <f t="shared" si="450"/>
        <v>22.666666666666668</v>
      </c>
      <c r="R318" s="28">
        <f t="shared" si="476"/>
        <v>26.666666666666668</v>
      </c>
      <c r="S318" s="2">
        <f t="shared" si="477"/>
        <v>28.666666666666668</v>
      </c>
      <c r="T318" s="2">
        <f t="shared" si="478"/>
        <v>22.733333333333331</v>
      </c>
      <c r="U318" s="2">
        <f t="shared" si="451"/>
        <v>26.733333333333331</v>
      </c>
      <c r="V318" s="2">
        <f t="shared" si="452"/>
        <v>36.733333333333334</v>
      </c>
      <c r="W318" s="7">
        <f t="shared" si="489"/>
        <v>1</v>
      </c>
      <c r="X318" s="2">
        <f t="shared" si="453"/>
        <v>58.923821864557048</v>
      </c>
      <c r="Y318" s="2">
        <f t="shared" si="454"/>
        <v>78.292640491793776</v>
      </c>
      <c r="Z318" s="2">
        <f t="shared" si="479"/>
        <v>72.932933777909085</v>
      </c>
      <c r="AA318" s="2">
        <f t="shared" si="455"/>
        <v>1011.525608674896</v>
      </c>
      <c r="AB318" s="2">
        <f t="shared" si="456"/>
        <v>1344.0236617757932</v>
      </c>
      <c r="AC318" s="2">
        <f t="shared" si="457"/>
        <v>1252.0153631874393</v>
      </c>
      <c r="AD318" s="2">
        <f t="shared" si="458"/>
        <v>1252.0153631874393</v>
      </c>
      <c r="AE318" s="2">
        <f t="shared" si="459"/>
        <v>1344.0236617757932</v>
      </c>
      <c r="AF318" s="27">
        <f t="shared" si="480"/>
        <v>1</v>
      </c>
      <c r="AG318" s="28">
        <f t="shared" si="460"/>
        <v>38.666666666666671</v>
      </c>
      <c r="AH318" s="28">
        <f t="shared" si="461"/>
        <v>52.785923753665692</v>
      </c>
      <c r="AI318" s="28">
        <f t="shared" si="462"/>
        <v>72.808170694711293</v>
      </c>
      <c r="AJ318" s="28">
        <f t="shared" si="463"/>
        <v>70.137157107231928</v>
      </c>
      <c r="AK318" s="28">
        <f t="shared" si="464"/>
        <v>96.740906354802647</v>
      </c>
      <c r="AL318" s="28">
        <f t="shared" si="490"/>
        <v>90.118280242818685</v>
      </c>
      <c r="AM318" s="28">
        <f t="shared" si="465"/>
        <v>906.15835777126108</v>
      </c>
      <c r="AN318" s="28">
        <f t="shared" si="466"/>
        <v>1249.8735969258773</v>
      </c>
      <c r="AO318" s="28">
        <f t="shared" si="467"/>
        <v>1204.0211970074815</v>
      </c>
      <c r="AP318" s="28">
        <f t="shared" si="468"/>
        <v>1660.7188924241123</v>
      </c>
      <c r="AQ318" s="28">
        <f t="shared" si="469"/>
        <v>1547.030477501721</v>
      </c>
      <c r="AR318" s="28">
        <f t="shared" si="481"/>
        <v>1660.7188924241123</v>
      </c>
      <c r="AS318" s="27">
        <f t="shared" si="470"/>
        <v>1660.7188924241123</v>
      </c>
      <c r="AT318" s="27">
        <f t="shared" si="482"/>
        <v>1660.7188924241123</v>
      </c>
      <c r="AU318" s="2">
        <f t="shared" si="483"/>
        <v>7057.2737370241111</v>
      </c>
      <c r="AV318" s="33">
        <f t="shared" si="484"/>
        <v>0.21448526785714289</v>
      </c>
      <c r="AW318" s="33">
        <f t="shared" si="485"/>
        <v>0.21448526785714289</v>
      </c>
      <c r="AX318" s="2">
        <f t="shared" si="486"/>
        <v>2.4772943914579573</v>
      </c>
      <c r="AY318" s="7">
        <v>2.2000000000000002</v>
      </c>
      <c r="AZ318" s="3">
        <f t="shared" si="487"/>
        <v>1171.5823147893129</v>
      </c>
    </row>
    <row r="319" spans="1:52" ht="20.25" x14ac:dyDescent="0.3">
      <c r="A319" s="7"/>
      <c r="B319" s="7"/>
      <c r="C319" s="7"/>
      <c r="D319" s="2"/>
      <c r="E319" s="3"/>
      <c r="F319" s="2"/>
      <c r="G319" s="7"/>
      <c r="H319" s="7"/>
      <c r="I319" s="7"/>
      <c r="J319" s="7"/>
      <c r="K319" s="2"/>
      <c r="L319" s="2"/>
      <c r="M319" s="2"/>
      <c r="N319" s="28"/>
      <c r="O319" s="2"/>
      <c r="P319" s="2"/>
      <c r="Q319" s="28"/>
      <c r="R319" s="2"/>
      <c r="S319" s="2"/>
      <c r="T319" s="2"/>
      <c r="U319" s="7"/>
      <c r="V319" s="2"/>
      <c r="W319" s="2"/>
      <c r="X319" s="2"/>
      <c r="Y319" s="2"/>
      <c r="Z319" s="2"/>
      <c r="AA319" s="2"/>
      <c r="AB319" s="2"/>
      <c r="AC319" s="2"/>
      <c r="AD319" s="27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7"/>
      <c r="AR319" s="7"/>
      <c r="AS319" s="2"/>
      <c r="AT319" s="5"/>
      <c r="AU319" s="7"/>
      <c r="AV319" s="3"/>
    </row>
    <row r="320" spans="1:52" ht="18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52" ht="131.25" x14ac:dyDescent="0.2">
      <c r="A321" s="7" t="s">
        <v>10</v>
      </c>
      <c r="B321" s="7" t="s">
        <v>82</v>
      </c>
      <c r="C321" s="36" t="s">
        <v>83</v>
      </c>
      <c r="D321" s="36" t="s">
        <v>84</v>
      </c>
      <c r="E321" s="7" t="s">
        <v>12</v>
      </c>
      <c r="F321" s="7" t="s">
        <v>13</v>
      </c>
      <c r="G321" s="7" t="s">
        <v>47</v>
      </c>
      <c r="H321" s="7" t="s">
        <v>14</v>
      </c>
      <c r="I321" s="7" t="s">
        <v>15</v>
      </c>
      <c r="J321" s="7" t="s">
        <v>16</v>
      </c>
      <c r="K321" s="7" t="s">
        <v>17</v>
      </c>
      <c r="L321" s="7" t="s">
        <v>18</v>
      </c>
      <c r="M321" s="7" t="s">
        <v>98</v>
      </c>
      <c r="N321" s="7" t="s">
        <v>99</v>
      </c>
      <c r="O321" s="26" t="s">
        <v>100</v>
      </c>
      <c r="P321" s="7" t="s">
        <v>27</v>
      </c>
      <c r="Q321" s="7" t="s">
        <v>28</v>
      </c>
      <c r="R321" s="26" t="s">
        <v>101</v>
      </c>
      <c r="S321" s="7" t="s">
        <v>65</v>
      </c>
      <c r="T321" s="7" t="s">
        <v>30</v>
      </c>
      <c r="U321" s="7" t="s">
        <v>31</v>
      </c>
      <c r="V321" s="7" t="s">
        <v>32</v>
      </c>
      <c r="W321" s="7" t="s">
        <v>33</v>
      </c>
      <c r="X321" s="7" t="s">
        <v>34</v>
      </c>
      <c r="Y321" s="7" t="s">
        <v>35</v>
      </c>
      <c r="Z321" s="7" t="s">
        <v>66</v>
      </c>
      <c r="AA321" s="7" t="s">
        <v>37</v>
      </c>
      <c r="AB321" s="7" t="s">
        <v>38</v>
      </c>
      <c r="AC321" s="7" t="s">
        <v>39</v>
      </c>
      <c r="AD321" s="7" t="s">
        <v>40</v>
      </c>
      <c r="AE321" s="7" t="s">
        <v>41</v>
      </c>
      <c r="AF321" s="26" t="s">
        <v>67</v>
      </c>
      <c r="AG321" s="26" t="s">
        <v>68</v>
      </c>
      <c r="AH321" s="26" t="s">
        <v>69</v>
      </c>
      <c r="AI321" s="7" t="s">
        <v>70</v>
      </c>
      <c r="AJ321" s="26" t="s">
        <v>71</v>
      </c>
      <c r="AK321" s="26" t="s">
        <v>72</v>
      </c>
      <c r="AL321" s="26" t="s">
        <v>73</v>
      </c>
      <c r="AM321" s="26" t="s">
        <v>74</v>
      </c>
      <c r="AN321" s="26" t="s">
        <v>75</v>
      </c>
      <c r="AO321" s="26" t="s">
        <v>76</v>
      </c>
      <c r="AP321" s="26" t="s">
        <v>77</v>
      </c>
      <c r="AQ321" s="26" t="s">
        <v>78</v>
      </c>
      <c r="AR321" s="26" t="s">
        <v>79</v>
      </c>
      <c r="AS321" s="26" t="s">
        <v>80</v>
      </c>
      <c r="AT321" s="26" t="s">
        <v>102</v>
      </c>
      <c r="AU321" s="7" t="s">
        <v>21</v>
      </c>
      <c r="AV321" s="26" t="s">
        <v>90</v>
      </c>
      <c r="AW321" s="26" t="s">
        <v>89</v>
      </c>
      <c r="AX321" s="7" t="s">
        <v>22</v>
      </c>
      <c r="AY321" s="7" t="s">
        <v>23</v>
      </c>
      <c r="AZ321" s="7" t="s">
        <v>24</v>
      </c>
    </row>
    <row r="322" spans="1:52" ht="20.25" x14ac:dyDescent="0.3">
      <c r="A322" s="7">
        <v>13</v>
      </c>
      <c r="B322" s="7">
        <v>18</v>
      </c>
      <c r="C322" s="27">
        <v>14</v>
      </c>
      <c r="D322" s="27">
        <v>23</v>
      </c>
      <c r="E322" s="7">
        <v>2.75</v>
      </c>
      <c r="F322" s="2">
        <f>($D322+2*$E322)/12</f>
        <v>2.375</v>
      </c>
      <c r="G322" s="2">
        <f t="shared" ref="G322:G344" si="491">$B$4*$A322*$F322</f>
        <v>3705</v>
      </c>
      <c r="H322" s="2">
        <v>1.4</v>
      </c>
      <c r="I322" s="7">
        <f t="shared" ref="I322:I344" si="492">$G322*$H322</f>
        <v>5187</v>
      </c>
      <c r="J322" s="7">
        <v>1.2</v>
      </c>
      <c r="K322" s="7">
        <v>1.1499999999999999</v>
      </c>
      <c r="L322" s="7">
        <v>0</v>
      </c>
      <c r="M322" s="2">
        <f>($L$7-$C$7)/$K322</f>
        <v>2.0289855072463765</v>
      </c>
      <c r="N322" s="2">
        <f>($E$7-$C$7)/$K322</f>
        <v>3.7681159420289854</v>
      </c>
      <c r="O322" s="28">
        <f>($F$7-$B$7-0.06*($D322/12))/$K322</f>
        <v>2.6536231884057968</v>
      </c>
      <c r="P322" s="2">
        <f>($G$7-$B$7-0.06*$D322/12)/$K322</f>
        <v>11.34927536231884</v>
      </c>
      <c r="Q322" s="2">
        <f t="shared" ref="Q322:Q344" si="493">$C$7+$K322*$A322</f>
        <v>16.616666666666667</v>
      </c>
      <c r="R322" s="28">
        <f>IF($A322&lt;$M322,$Q322,$Q322+$L$7)</f>
        <v>20.616666666666667</v>
      </c>
      <c r="S322" s="2">
        <f>IF($A322&lt;$N322,$Q322,$Q322+$E$7)</f>
        <v>22.616666666666667</v>
      </c>
      <c r="T322" s="2">
        <f>$B$7+$K322*$A322+0.06*$D322/12</f>
        <v>15.898333333333333</v>
      </c>
      <c r="U322" s="2">
        <f t="shared" ref="U322:U344" si="494">$T322+$F$7</f>
        <v>19.898333333333333</v>
      </c>
      <c r="V322" s="2">
        <f t="shared" ref="V322:V344" si="495">$T322+$G$7</f>
        <v>29.898333333333333</v>
      </c>
      <c r="W322" s="7">
        <f>IF($A322&lt;$N322,0.5,1)</f>
        <v>1</v>
      </c>
      <c r="X322" s="2">
        <f t="shared" ref="X322:X344" si="496">($W322*$H$7*(1+$L322)*$J322)/($S322*$T322)</f>
        <v>106.79502670764082</v>
      </c>
      <c r="Y322" s="2">
        <f t="shared" ref="Y322:Y344" si="497">($W322*$I$7*(1+$L322)*$J322)/($S322*$U322)</f>
        <v>133.32326824956363</v>
      </c>
      <c r="Z322" s="2">
        <f>(2*$W322*$H$7*(1+$L322)*$J322)/($S322*$V322)</f>
        <v>113.5757578197431</v>
      </c>
      <c r="AA322" s="2">
        <f t="shared" ref="AA322:AA344" si="498">IF($S322&gt;$F322,$F322*$X322,$S322*$X322)</f>
        <v>253.63818843064695</v>
      </c>
      <c r="AB322" s="2">
        <f t="shared" ref="AB322:AB344" si="499">IF($S322&gt;$F322,$F322*$Y322,$S322*$Y322)</f>
        <v>316.64276209271361</v>
      </c>
      <c r="AC322" s="2">
        <f t="shared" ref="AC322:AC344" si="500">IF($S322&gt;$F322,$F322*$Z322,$S322*$Z322)</f>
        <v>269.74242482188987</v>
      </c>
      <c r="AD322" s="2">
        <f t="shared" ref="AD322:AD344" si="501">IF($AA322&gt;$AC322,$AA322,$AC322)</f>
        <v>269.74242482188987</v>
      </c>
      <c r="AE322" s="2">
        <f t="shared" ref="AE322:AE344" si="502">IF($AD322&gt;$AB322,$AD322,$AB322)</f>
        <v>316.64276209271361</v>
      </c>
      <c r="AF322" s="27">
        <f>IF($A322&lt;$M322,0.5,1)</f>
        <v>1</v>
      </c>
      <c r="AG322" s="28">
        <f t="shared" ref="AG322:AG344" si="503">2*$E$7+$L$7+$C$7+$K322*$A322</f>
        <v>32.616666666666667</v>
      </c>
      <c r="AH322" s="28">
        <f t="shared" ref="AH322:AH344" si="504">($AF322*$H$7*(1+$L322))/($R322*$T322)</f>
        <v>97.6292449759287</v>
      </c>
      <c r="AI322" s="28">
        <f t="shared" ref="AI322:AI344" si="505">($AF322*2*$H$7*(1+$L322))/($AG322*$T322)</f>
        <v>123.42092594299828</v>
      </c>
      <c r="AJ322" s="28">
        <f t="shared" ref="AJ322:AJ344" si="506">($AF322*$I$7*(1+$L322))/($R322*$U322)</f>
        <v>121.88067570375765</v>
      </c>
      <c r="AK322" s="28">
        <f t="shared" ref="AK322:AK344" si="507">($AF322*2*$I$7*(1+$L322))/($AG322*$U322)</f>
        <v>154.07909641854695</v>
      </c>
      <c r="AL322" s="28">
        <f>($AF322*4*$H$7*(1+$L322))/($AG322*$V322)</f>
        <v>131.25728441610576</v>
      </c>
      <c r="AM322" s="28">
        <f t="shared" ref="AM322:AM344" si="508" xml:space="preserve"> IF($R322&gt;$F322,$F322*$AH322,$R322*$AH322)</f>
        <v>231.86945681783067</v>
      </c>
      <c r="AN322" s="28">
        <f t="shared" ref="AN322:AN344" si="509" xml:space="preserve"> IF($AG322&gt;$F322,$F322*$AI322,$AG322*$AI322)</f>
        <v>293.12469911462091</v>
      </c>
      <c r="AO322" s="28">
        <f t="shared" ref="AO322:AO344" si="510" xml:space="preserve"> IF($R322&gt;$F322,$F322*$AJ322,$R322*$AJ322)</f>
        <v>289.46660479642441</v>
      </c>
      <c r="AP322" s="28">
        <f t="shared" ref="AP322:AP344" si="511" xml:space="preserve"> IF($AG322&gt;$F322,$F322*$AK322,$AG322*$AK322)</f>
        <v>365.93785399404902</v>
      </c>
      <c r="AQ322" s="28">
        <f t="shared" ref="AQ322:AQ344" si="512" xml:space="preserve"> IF($AG322&gt;$F322,$F322*$AL322,$AG322*$AL322)</f>
        <v>311.73605048825118</v>
      </c>
      <c r="AR322" s="28">
        <f>MAX($AM322,$AN322,$AO322,$AP322,$AQ322)</f>
        <v>365.93785399404902</v>
      </c>
      <c r="AS322" s="27">
        <f t="shared" ref="AS322:AS344" si="513">IF($AR322&gt;$AE322,$AR322,$AE322)</f>
        <v>365.93785399404902</v>
      </c>
      <c r="AT322" s="27">
        <f>IF($A322&gt;$F322,0,$AS322)</f>
        <v>0</v>
      </c>
      <c r="AU322" s="2">
        <f>PI()*($B322/(2*12))^2*62.4</f>
        <v>110.26990214100174</v>
      </c>
      <c r="AV322" s="33">
        <f>0.23*($N$7/$H322)*(1+0.35*$N$7*($F322/$A322))</f>
        <v>0.15636603708791211</v>
      </c>
      <c r="AW322" s="33">
        <f>IF(AV322&gt;0.33,0.33,AV322)</f>
        <v>0.15636603708791211</v>
      </c>
      <c r="AX322" s="2">
        <f>$Q$7/($P$7-$O$7*AW322)</f>
        <v>2.3698534853152742</v>
      </c>
      <c r="AY322" s="7">
        <v>2.4</v>
      </c>
      <c r="AZ322" s="3">
        <f>(12/$D322)*(($I322+$AU322)/$AX322+$AT322/$AY322)</f>
        <v>1166.2294777070197</v>
      </c>
    </row>
    <row r="323" spans="1:52" ht="20.25" x14ac:dyDescent="0.3">
      <c r="A323" s="7">
        <v>13</v>
      </c>
      <c r="B323" s="7">
        <v>24</v>
      </c>
      <c r="C323" s="27">
        <v>19</v>
      </c>
      <c r="D323" s="27">
        <v>30</v>
      </c>
      <c r="E323" s="7">
        <v>3.25</v>
      </c>
      <c r="F323" s="2">
        <f t="shared" ref="F323:F344" si="514">($D323+2*$E323)/12</f>
        <v>3.0416666666666665</v>
      </c>
      <c r="G323" s="2">
        <f t="shared" si="491"/>
        <v>4745</v>
      </c>
      <c r="H323" s="2">
        <v>1.4</v>
      </c>
      <c r="I323" s="7">
        <f t="shared" si="492"/>
        <v>6643</v>
      </c>
      <c r="J323" s="7">
        <v>1.2</v>
      </c>
      <c r="K323" s="7">
        <f>(1.75-1.15)*(($D323-24)/(96-24))+1.15</f>
        <v>1.2</v>
      </c>
      <c r="L323" s="7">
        <v>0</v>
      </c>
      <c r="M323" s="2">
        <f t="shared" ref="M323:M344" si="515">($L$7-$C$7)/$K323</f>
        <v>1.9444444444444442</v>
      </c>
      <c r="N323" s="2">
        <f t="shared" ref="N323:N344" si="516">($E$7-$C$7)/$K323</f>
        <v>3.6111111111111112</v>
      </c>
      <c r="O323" s="28">
        <f t="shared" ref="O323:O344" si="517">($F$7-$B$7-0.06*($D323/12))/$K323</f>
        <v>2.5138888888888888</v>
      </c>
      <c r="P323" s="2">
        <f t="shared" ref="P323:P344" si="518">($G$7-$B$7-0.06*$D323/12)/$K323</f>
        <v>10.847222222222221</v>
      </c>
      <c r="Q323" s="2">
        <f t="shared" si="493"/>
        <v>17.266666666666666</v>
      </c>
      <c r="R323" s="28">
        <f t="shared" ref="R323:R344" si="519">IF($A323&lt;$M323,$Q323,$Q323+$L$7)</f>
        <v>21.266666666666666</v>
      </c>
      <c r="S323" s="2">
        <f t="shared" ref="S323:S344" si="520">IF($A323&lt;$N323,$Q323,$Q323+$E$7)</f>
        <v>23.266666666666666</v>
      </c>
      <c r="T323" s="2">
        <f t="shared" ref="T323:T344" si="521">$B$7+$K323*$A323+0.06*$D323/12</f>
        <v>16.583333333333332</v>
      </c>
      <c r="U323" s="2">
        <f t="shared" si="494"/>
        <v>20.583333333333332</v>
      </c>
      <c r="V323" s="2">
        <f t="shared" si="495"/>
        <v>30.583333333333332</v>
      </c>
      <c r="W323" s="7">
        <f>IF($A323&lt;$N323,0.5,1)</f>
        <v>1</v>
      </c>
      <c r="X323" s="2">
        <f t="shared" si="496"/>
        <v>99.523404990568906</v>
      </c>
      <c r="Y323" s="2">
        <f t="shared" si="497"/>
        <v>125.28566291196363</v>
      </c>
      <c r="Z323" s="2">
        <f t="shared" ref="Z323:Z344" si="522">(2*$W323*$H$7*(1+$L323)*$J323)/($S323*$V323)</f>
        <v>107.93001413146163</v>
      </c>
      <c r="AA323" s="2">
        <f t="shared" si="498"/>
        <v>302.7170235129804</v>
      </c>
      <c r="AB323" s="2">
        <f t="shared" si="499"/>
        <v>381.07722469055602</v>
      </c>
      <c r="AC323" s="2">
        <f t="shared" si="500"/>
        <v>328.28712631652911</v>
      </c>
      <c r="AD323" s="2">
        <f t="shared" si="501"/>
        <v>328.28712631652911</v>
      </c>
      <c r="AE323" s="2">
        <f t="shared" si="502"/>
        <v>381.07722469055602</v>
      </c>
      <c r="AF323" s="27">
        <f t="shared" ref="AF323:AF344" si="523">IF($A323&lt;$M323,0.5,1)</f>
        <v>1</v>
      </c>
      <c r="AG323" s="28">
        <f t="shared" si="503"/>
        <v>33.266666666666666</v>
      </c>
      <c r="AH323" s="28">
        <f t="shared" si="504"/>
        <v>90.735810715017109</v>
      </c>
      <c r="AI323" s="28">
        <f t="shared" si="505"/>
        <v>116.01091630497176</v>
      </c>
      <c r="AJ323" s="28">
        <f t="shared" si="506"/>
        <v>114.22334471336288</v>
      </c>
      <c r="AK323" s="28">
        <f t="shared" si="507"/>
        <v>146.04106999423951</v>
      </c>
      <c r="AL323" s="28">
        <f>($AF323*4*$H$7*(1+$L323))/($AG323*$V323)</f>
        <v>125.81020351329363</v>
      </c>
      <c r="AM323" s="28">
        <f t="shared" si="508"/>
        <v>275.98809092484368</v>
      </c>
      <c r="AN323" s="28">
        <f t="shared" si="509"/>
        <v>352.86653709428907</v>
      </c>
      <c r="AO323" s="28">
        <f t="shared" si="510"/>
        <v>347.42934016981206</v>
      </c>
      <c r="AP323" s="28">
        <f t="shared" si="511"/>
        <v>444.20825456581179</v>
      </c>
      <c r="AQ323" s="28">
        <f t="shared" si="512"/>
        <v>382.67270235293478</v>
      </c>
      <c r="AR323" s="28">
        <f t="shared" ref="AR323:AR344" si="524">MAX($AM323,$AN323,$AO323,$AP323,$AQ323)</f>
        <v>444.20825456581179</v>
      </c>
      <c r="AS323" s="27">
        <f t="shared" si="513"/>
        <v>444.20825456581179</v>
      </c>
      <c r="AT323" s="27">
        <f t="shared" ref="AT323:AT344" si="525">IF($A323&gt;$F323,0,$AS323)</f>
        <v>0</v>
      </c>
      <c r="AU323" s="2">
        <f t="shared" ref="AU323:AU344" si="526">PI()*($B323/(2*12))^2*62.4</f>
        <v>196.03538158400309</v>
      </c>
      <c r="AV323" s="33">
        <f t="shared" ref="AV323:AV344" si="527">0.23*($N$7/$H323)*(1+0.35*$N$7*($F323/$A323))</f>
        <v>0.15875449862637367</v>
      </c>
      <c r="AW323" s="33">
        <f t="shared" ref="AW323:AW344" si="528">IF(AV323&gt;0.33,0.33,AV323)</f>
        <v>0.15875449862637367</v>
      </c>
      <c r="AX323" s="2">
        <f t="shared" ref="AX323:AX344" si="529">$Q$7/($P$7-$O$7*AW323)</f>
        <v>2.3740849106830137</v>
      </c>
      <c r="AY323" s="7">
        <v>2.2000000000000002</v>
      </c>
      <c r="AZ323" s="3">
        <f t="shared" ref="AZ323:AZ344" si="530">(12/$D323)*(($I323+$AU323)/$AX323+$AT323/$AY323)</f>
        <v>1152.2815128994596</v>
      </c>
    </row>
    <row r="324" spans="1:52" ht="20.25" x14ac:dyDescent="0.3">
      <c r="A324" s="7">
        <v>13</v>
      </c>
      <c r="B324" s="7">
        <v>27</v>
      </c>
      <c r="C324" s="27">
        <v>22</v>
      </c>
      <c r="D324" s="27">
        <v>34</v>
      </c>
      <c r="E324" s="7">
        <v>3.5</v>
      </c>
      <c r="F324" s="2">
        <f t="shared" si="514"/>
        <v>3.4166666666666665</v>
      </c>
      <c r="G324" s="2">
        <f t="shared" si="491"/>
        <v>5330</v>
      </c>
      <c r="H324" s="2">
        <v>1.4</v>
      </c>
      <c r="I324" s="7">
        <f t="shared" si="492"/>
        <v>7461.9999999999991</v>
      </c>
      <c r="J324" s="7">
        <v>1.2</v>
      </c>
      <c r="K324" s="4">
        <f t="shared" ref="K324:K334" si="531">(1.75-1.15)*(($D324-24)/(96-24))+1.15</f>
        <v>1.2333333333333332</v>
      </c>
      <c r="L324" s="7">
        <v>0</v>
      </c>
      <c r="M324" s="2">
        <f t="shared" si="515"/>
        <v>1.8918918918918919</v>
      </c>
      <c r="N324" s="2">
        <f t="shared" si="516"/>
        <v>3.5135135135135136</v>
      </c>
      <c r="O324" s="28">
        <f t="shared" si="517"/>
        <v>2.42972972972973</v>
      </c>
      <c r="P324" s="2">
        <f t="shared" si="518"/>
        <v>10.53783783783784</v>
      </c>
      <c r="Q324" s="2">
        <f t="shared" si="493"/>
        <v>17.7</v>
      </c>
      <c r="R324" s="28">
        <f t="shared" si="519"/>
        <v>21.7</v>
      </c>
      <c r="S324" s="2">
        <f t="shared" si="520"/>
        <v>23.7</v>
      </c>
      <c r="T324" s="2">
        <f t="shared" si="521"/>
        <v>17.036666666666665</v>
      </c>
      <c r="U324" s="2">
        <f t="shared" si="494"/>
        <v>21.036666666666665</v>
      </c>
      <c r="V324" s="2">
        <f t="shared" si="495"/>
        <v>31.036666666666665</v>
      </c>
      <c r="W324" s="7">
        <f t="shared" ref="W324:W344" si="532">IF($A324&lt;$N324,0.5,1)</f>
        <v>1</v>
      </c>
      <c r="X324" s="2">
        <f t="shared" si="496"/>
        <v>95.10388365624901</v>
      </c>
      <c r="Y324" s="2">
        <f t="shared" si="497"/>
        <v>120.34442574648645</v>
      </c>
      <c r="Z324" s="2">
        <f t="shared" si="522"/>
        <v>104.40896775149578</v>
      </c>
      <c r="AA324" s="2">
        <f t="shared" si="498"/>
        <v>324.93826915885074</v>
      </c>
      <c r="AB324" s="2">
        <f t="shared" si="499"/>
        <v>411.176787967162</v>
      </c>
      <c r="AC324" s="2">
        <f t="shared" si="500"/>
        <v>356.73063981761055</v>
      </c>
      <c r="AD324" s="2">
        <f t="shared" si="501"/>
        <v>356.73063981761055</v>
      </c>
      <c r="AE324" s="2">
        <f t="shared" si="502"/>
        <v>411.176787967162</v>
      </c>
      <c r="AF324" s="27">
        <f t="shared" si="523"/>
        <v>1</v>
      </c>
      <c r="AG324" s="28">
        <f t="shared" si="503"/>
        <v>33.700000000000003</v>
      </c>
      <c r="AH324" s="28">
        <f t="shared" si="504"/>
        <v>86.55768212953538</v>
      </c>
      <c r="AI324" s="28">
        <f t="shared" si="505"/>
        <v>111.47191111044022</v>
      </c>
      <c r="AJ324" s="28">
        <f t="shared" si="506"/>
        <v>109.53006490751648</v>
      </c>
      <c r="AK324" s="28">
        <f t="shared" si="507"/>
        <v>141.05652275923487</v>
      </c>
      <c r="AL324" s="28">
        <f t="shared" ref="AL324:AL344" si="533">($AF324*4*$H$7*(1+$L324))/($AG324*$V324)</f>
        <v>122.37846368498762</v>
      </c>
      <c r="AM324" s="28">
        <f t="shared" si="508"/>
        <v>295.73874727591254</v>
      </c>
      <c r="AN324" s="28">
        <f t="shared" si="509"/>
        <v>380.86236296067074</v>
      </c>
      <c r="AO324" s="28">
        <f t="shared" si="510"/>
        <v>374.22772176734793</v>
      </c>
      <c r="AP324" s="28">
        <f t="shared" si="511"/>
        <v>481.9431194273858</v>
      </c>
      <c r="AQ324" s="28">
        <f t="shared" si="512"/>
        <v>418.12641759037433</v>
      </c>
      <c r="AR324" s="28">
        <f t="shared" si="524"/>
        <v>481.9431194273858</v>
      </c>
      <c r="AS324" s="27">
        <f t="shared" si="513"/>
        <v>481.9431194273858</v>
      </c>
      <c r="AT324" s="27">
        <f t="shared" si="525"/>
        <v>0</v>
      </c>
      <c r="AU324" s="2">
        <f t="shared" si="526"/>
        <v>248.1072798172539</v>
      </c>
      <c r="AV324" s="33">
        <f t="shared" si="527"/>
        <v>0.16009800824175827</v>
      </c>
      <c r="AW324" s="33">
        <f t="shared" si="528"/>
        <v>0.16009800824175827</v>
      </c>
      <c r="AX324" s="2">
        <f t="shared" si="529"/>
        <v>2.3764717345312416</v>
      </c>
      <c r="AY324" s="7">
        <v>2.2000000000000002</v>
      </c>
      <c r="AZ324" s="3">
        <f t="shared" si="530"/>
        <v>1145.0648852719919</v>
      </c>
    </row>
    <row r="325" spans="1:52" ht="20.25" x14ac:dyDescent="0.3">
      <c r="A325" s="7">
        <v>13</v>
      </c>
      <c r="B325" s="7">
        <v>30</v>
      </c>
      <c r="C325" s="37">
        <v>24</v>
      </c>
      <c r="D325" s="37">
        <v>38</v>
      </c>
      <c r="E325" s="7">
        <v>3.75</v>
      </c>
      <c r="F325" s="2">
        <f t="shared" si="514"/>
        <v>3.7916666666666665</v>
      </c>
      <c r="G325" s="2">
        <f t="shared" si="491"/>
        <v>5915</v>
      </c>
      <c r="H325" s="2">
        <v>1.4</v>
      </c>
      <c r="I325" s="7">
        <f t="shared" si="492"/>
        <v>8281</v>
      </c>
      <c r="J325" s="7">
        <v>1.2</v>
      </c>
      <c r="K325" s="4">
        <f t="shared" si="531"/>
        <v>1.2666666666666666</v>
      </c>
      <c r="L325" s="7">
        <v>0</v>
      </c>
      <c r="M325" s="2">
        <f t="shared" si="515"/>
        <v>1.8421052631578947</v>
      </c>
      <c r="N325" s="2">
        <f t="shared" si="516"/>
        <v>3.4210526315789473</v>
      </c>
      <c r="O325" s="28">
        <f t="shared" si="517"/>
        <v>2.35</v>
      </c>
      <c r="P325" s="2">
        <f t="shared" si="518"/>
        <v>10.244736842105263</v>
      </c>
      <c r="Q325" s="2">
        <f t="shared" si="493"/>
        <v>18.133333333333333</v>
      </c>
      <c r="R325" s="28">
        <f t="shared" si="519"/>
        <v>22.133333333333333</v>
      </c>
      <c r="S325" s="2">
        <f t="shared" si="520"/>
        <v>24.133333333333333</v>
      </c>
      <c r="T325" s="2">
        <f t="shared" si="521"/>
        <v>17.489999999999998</v>
      </c>
      <c r="U325" s="2">
        <f t="shared" si="494"/>
        <v>21.49</v>
      </c>
      <c r="V325" s="2">
        <f t="shared" si="495"/>
        <v>31.49</v>
      </c>
      <c r="W325" s="7">
        <f t="shared" si="532"/>
        <v>1</v>
      </c>
      <c r="X325" s="2">
        <f t="shared" si="496"/>
        <v>90.975427158060342</v>
      </c>
      <c r="Y325" s="2">
        <f t="shared" si="497"/>
        <v>115.69045348086867</v>
      </c>
      <c r="Z325" s="2">
        <f t="shared" si="522"/>
        <v>101.0581277227358</v>
      </c>
      <c r="AA325" s="2">
        <f t="shared" si="498"/>
        <v>344.94849464097877</v>
      </c>
      <c r="AB325" s="2">
        <f t="shared" si="499"/>
        <v>438.65963611496034</v>
      </c>
      <c r="AC325" s="2">
        <f t="shared" si="500"/>
        <v>383.1787342820399</v>
      </c>
      <c r="AD325" s="2">
        <f t="shared" si="501"/>
        <v>383.1787342820399</v>
      </c>
      <c r="AE325" s="2">
        <f t="shared" si="502"/>
        <v>438.65963611496034</v>
      </c>
      <c r="AF325" s="27">
        <f t="shared" si="523"/>
        <v>1</v>
      </c>
      <c r="AG325" s="28">
        <f t="shared" si="503"/>
        <v>34.133333333333333</v>
      </c>
      <c r="AH325" s="28">
        <f t="shared" si="504"/>
        <v>82.663415239000599</v>
      </c>
      <c r="AI325" s="28">
        <f t="shared" si="505"/>
        <v>107.20411663807892</v>
      </c>
      <c r="AJ325" s="28">
        <f t="shared" si="506"/>
        <v>105.12034176725517</v>
      </c>
      <c r="AK325" s="28">
        <f t="shared" si="507"/>
        <v>136.32794322940904</v>
      </c>
      <c r="AL325" s="28">
        <f t="shared" si="533"/>
        <v>119.08542394410925</v>
      </c>
      <c r="AM325" s="28">
        <f t="shared" si="508"/>
        <v>313.43211611454393</v>
      </c>
      <c r="AN325" s="28">
        <f t="shared" si="509"/>
        <v>406.48227558604918</v>
      </c>
      <c r="AO325" s="28">
        <f t="shared" si="510"/>
        <v>398.58129586750914</v>
      </c>
      <c r="AP325" s="28">
        <f t="shared" si="511"/>
        <v>516.91011807817597</v>
      </c>
      <c r="AQ325" s="28">
        <f t="shared" si="512"/>
        <v>451.53223245474754</v>
      </c>
      <c r="AR325" s="28">
        <f t="shared" si="524"/>
        <v>516.91011807817597</v>
      </c>
      <c r="AS325" s="27">
        <f t="shared" si="513"/>
        <v>516.91011807817597</v>
      </c>
      <c r="AT325" s="27">
        <f t="shared" si="525"/>
        <v>0</v>
      </c>
      <c r="AU325" s="2">
        <f t="shared" si="526"/>
        <v>306.30528372500481</v>
      </c>
      <c r="AV325" s="33">
        <f t="shared" si="527"/>
        <v>0.16144151785714286</v>
      </c>
      <c r="AW325" s="33">
        <f t="shared" si="528"/>
        <v>0.16144151785714286</v>
      </c>
      <c r="AX325" s="2">
        <f t="shared" si="529"/>
        <v>2.3788633624716216</v>
      </c>
      <c r="AY325" s="7">
        <v>2.2000000000000002</v>
      </c>
      <c r="AZ325" s="3">
        <f t="shared" si="530"/>
        <v>1139.9480351387813</v>
      </c>
    </row>
    <row r="326" spans="1:52" ht="20.25" x14ac:dyDescent="0.3">
      <c r="A326" s="7">
        <v>13</v>
      </c>
      <c r="B326" s="7">
        <v>33</v>
      </c>
      <c r="C326" s="37">
        <v>27</v>
      </c>
      <c r="D326" s="37">
        <v>42</v>
      </c>
      <c r="E326" s="7">
        <v>3.75</v>
      </c>
      <c r="F326" s="2">
        <f t="shared" si="514"/>
        <v>4.125</v>
      </c>
      <c r="G326" s="2">
        <f t="shared" si="491"/>
        <v>6435</v>
      </c>
      <c r="H326" s="2">
        <v>1.4</v>
      </c>
      <c r="I326" s="7">
        <f t="shared" si="492"/>
        <v>9009</v>
      </c>
      <c r="J326" s="7">
        <v>1.2</v>
      </c>
      <c r="K326" s="4">
        <f t="shared" si="531"/>
        <v>1.2999999999999998</v>
      </c>
      <c r="L326" s="7">
        <v>0</v>
      </c>
      <c r="M326" s="2">
        <f t="shared" si="515"/>
        <v>1.7948717948717949</v>
      </c>
      <c r="N326" s="2">
        <f t="shared" si="516"/>
        <v>3.3333333333333335</v>
      </c>
      <c r="O326" s="28">
        <f t="shared" si="517"/>
        <v>2.2743589743589747</v>
      </c>
      <c r="P326" s="2">
        <f t="shared" si="518"/>
        <v>9.9666666666666668</v>
      </c>
      <c r="Q326" s="2">
        <f t="shared" si="493"/>
        <v>18.566666666666666</v>
      </c>
      <c r="R326" s="28">
        <f t="shared" si="519"/>
        <v>22.566666666666666</v>
      </c>
      <c r="S326" s="2">
        <f t="shared" si="520"/>
        <v>24.566666666666666</v>
      </c>
      <c r="T326" s="2">
        <f t="shared" si="521"/>
        <v>17.943333333333332</v>
      </c>
      <c r="U326" s="2">
        <f t="shared" si="494"/>
        <v>21.943333333333332</v>
      </c>
      <c r="V326" s="2">
        <f t="shared" si="495"/>
        <v>31.943333333333332</v>
      </c>
      <c r="W326" s="7">
        <f t="shared" si="532"/>
        <v>1</v>
      </c>
      <c r="X326" s="2">
        <f t="shared" si="496"/>
        <v>87.112778532144645</v>
      </c>
      <c r="Y326" s="2">
        <f t="shared" si="497"/>
        <v>111.30185867920558</v>
      </c>
      <c r="Z326" s="2">
        <f t="shared" si="522"/>
        <v>97.866656963066816</v>
      </c>
      <c r="AA326" s="2">
        <f t="shared" si="498"/>
        <v>359.34021144509666</v>
      </c>
      <c r="AB326" s="2">
        <f t="shared" si="499"/>
        <v>459.120167051723</v>
      </c>
      <c r="AC326" s="2">
        <f t="shared" si="500"/>
        <v>403.69995997265062</v>
      </c>
      <c r="AD326" s="2">
        <f t="shared" si="501"/>
        <v>403.69995997265062</v>
      </c>
      <c r="AE326" s="2">
        <f t="shared" si="502"/>
        <v>459.120167051723</v>
      </c>
      <c r="AF326" s="27">
        <f t="shared" si="523"/>
        <v>1</v>
      </c>
      <c r="AG326" s="28">
        <f t="shared" si="503"/>
        <v>34.566666666666663</v>
      </c>
      <c r="AH326" s="28">
        <f t="shared" si="504"/>
        <v>79.027717599939194</v>
      </c>
      <c r="AI326" s="28">
        <f t="shared" si="505"/>
        <v>103.18566020281359</v>
      </c>
      <c r="AJ326" s="28">
        <f t="shared" si="506"/>
        <v>100.97177479883619</v>
      </c>
      <c r="AK326" s="28">
        <f t="shared" si="507"/>
        <v>131.83778503146019</v>
      </c>
      <c r="AL326" s="28">
        <f t="shared" si="533"/>
        <v>115.92370006714923</v>
      </c>
      <c r="AM326" s="28">
        <f t="shared" si="508"/>
        <v>325.98933509974916</v>
      </c>
      <c r="AN326" s="28">
        <f t="shared" si="509"/>
        <v>425.6408483366061</v>
      </c>
      <c r="AO326" s="28">
        <f t="shared" si="510"/>
        <v>416.50857104519929</v>
      </c>
      <c r="AP326" s="28">
        <f t="shared" si="511"/>
        <v>543.83086325477325</v>
      </c>
      <c r="AQ326" s="28">
        <f t="shared" si="512"/>
        <v>478.18526277699056</v>
      </c>
      <c r="AR326" s="28">
        <f t="shared" si="524"/>
        <v>543.83086325477325</v>
      </c>
      <c r="AS326" s="27">
        <f t="shared" si="513"/>
        <v>543.83086325477325</v>
      </c>
      <c r="AT326" s="27">
        <f t="shared" si="525"/>
        <v>0</v>
      </c>
      <c r="AU326" s="2">
        <f t="shared" si="526"/>
        <v>370.62939330725584</v>
      </c>
      <c r="AV326" s="33">
        <f t="shared" si="527"/>
        <v>0.16263574862637364</v>
      </c>
      <c r="AW326" s="33">
        <f t="shared" si="528"/>
        <v>0.16263574862637364</v>
      </c>
      <c r="AX326" s="2">
        <f t="shared" si="529"/>
        <v>2.3809932987750781</v>
      </c>
      <c r="AY326" s="7">
        <v>2.2000000000000002</v>
      </c>
      <c r="AZ326" s="3">
        <f t="shared" si="530"/>
        <v>1125.5361843110584</v>
      </c>
    </row>
    <row r="327" spans="1:52" ht="20.25" x14ac:dyDescent="0.3">
      <c r="A327" s="7">
        <v>13</v>
      </c>
      <c r="B327" s="7">
        <v>36</v>
      </c>
      <c r="C327" s="37">
        <v>29</v>
      </c>
      <c r="D327" s="37">
        <v>45</v>
      </c>
      <c r="E327" s="7">
        <v>4.5</v>
      </c>
      <c r="F327" s="2">
        <f t="shared" si="514"/>
        <v>4.5</v>
      </c>
      <c r="G327" s="2">
        <f t="shared" si="491"/>
        <v>7020</v>
      </c>
      <c r="H327" s="2">
        <v>1.4</v>
      </c>
      <c r="I327" s="7">
        <f t="shared" si="492"/>
        <v>9828</v>
      </c>
      <c r="J327" s="7">
        <v>1.2</v>
      </c>
      <c r="K327" s="4">
        <f t="shared" si="531"/>
        <v>1.325</v>
      </c>
      <c r="L327" s="7">
        <v>0</v>
      </c>
      <c r="M327" s="2">
        <f t="shared" si="515"/>
        <v>1.7610062893081759</v>
      </c>
      <c r="N327" s="2">
        <f t="shared" si="516"/>
        <v>3.2704402515723268</v>
      </c>
      <c r="O327" s="28">
        <f t="shared" si="517"/>
        <v>2.2201257861635217</v>
      </c>
      <c r="P327" s="2">
        <f t="shared" si="518"/>
        <v>9.7672955974842761</v>
      </c>
      <c r="Q327" s="2">
        <f t="shared" si="493"/>
        <v>18.891666666666666</v>
      </c>
      <c r="R327" s="28">
        <f t="shared" si="519"/>
        <v>22.891666666666666</v>
      </c>
      <c r="S327" s="2">
        <f t="shared" si="520"/>
        <v>24.891666666666666</v>
      </c>
      <c r="T327" s="2">
        <f t="shared" si="521"/>
        <v>18.283333333333331</v>
      </c>
      <c r="U327" s="2">
        <f t="shared" si="494"/>
        <v>22.283333333333331</v>
      </c>
      <c r="V327" s="2">
        <f t="shared" si="495"/>
        <v>32.283333333333331</v>
      </c>
      <c r="W327" s="7">
        <f t="shared" si="532"/>
        <v>1</v>
      </c>
      <c r="X327" s="2">
        <f t="shared" si="496"/>
        <v>84.376570730839433</v>
      </c>
      <c r="Y327" s="2">
        <f t="shared" si="497"/>
        <v>108.17256227997714</v>
      </c>
      <c r="Z327" s="2">
        <f t="shared" si="522"/>
        <v>95.571603605297724</v>
      </c>
      <c r="AA327" s="2">
        <f t="shared" si="498"/>
        <v>379.69456828877742</v>
      </c>
      <c r="AB327" s="2">
        <f t="shared" si="499"/>
        <v>486.77653025989713</v>
      </c>
      <c r="AC327" s="2">
        <f t="shared" si="500"/>
        <v>430.07221622383975</v>
      </c>
      <c r="AD327" s="2">
        <f t="shared" si="501"/>
        <v>430.07221622383975</v>
      </c>
      <c r="AE327" s="2">
        <f t="shared" si="502"/>
        <v>486.77653025989713</v>
      </c>
      <c r="AF327" s="27">
        <f t="shared" si="523"/>
        <v>1</v>
      </c>
      <c r="AG327" s="28">
        <f t="shared" si="503"/>
        <v>34.891666666666666</v>
      </c>
      <c r="AH327" s="28">
        <f t="shared" si="504"/>
        <v>76.456988464087303</v>
      </c>
      <c r="AI327" s="28">
        <f t="shared" si="505"/>
        <v>100.32354779596264</v>
      </c>
      <c r="AJ327" s="28">
        <f t="shared" si="506"/>
        <v>98.019488997176239</v>
      </c>
      <c r="AK327" s="28">
        <f t="shared" si="507"/>
        <v>128.61692680928738</v>
      </c>
      <c r="AL327" s="28">
        <f t="shared" si="533"/>
        <v>113.63441603734746</v>
      </c>
      <c r="AM327" s="28">
        <f t="shared" si="508"/>
        <v>344.05644808839287</v>
      </c>
      <c r="AN327" s="28">
        <f t="shared" si="509"/>
        <v>451.45596508183189</v>
      </c>
      <c r="AO327" s="28">
        <f t="shared" si="510"/>
        <v>441.08770048729309</v>
      </c>
      <c r="AP327" s="28">
        <f t="shared" si="511"/>
        <v>578.77617064179321</v>
      </c>
      <c r="AQ327" s="28">
        <f t="shared" si="512"/>
        <v>511.35487216806359</v>
      </c>
      <c r="AR327" s="28">
        <f t="shared" si="524"/>
        <v>578.77617064179321</v>
      </c>
      <c r="AS327" s="27">
        <f t="shared" si="513"/>
        <v>578.77617064179321</v>
      </c>
      <c r="AT327" s="27">
        <f t="shared" si="525"/>
        <v>0</v>
      </c>
      <c r="AU327" s="2">
        <f t="shared" si="526"/>
        <v>441.07960856400695</v>
      </c>
      <c r="AV327" s="33">
        <f t="shared" si="527"/>
        <v>0.1639792582417583</v>
      </c>
      <c r="AW327" s="33">
        <f t="shared" si="528"/>
        <v>0.1639792582417583</v>
      </c>
      <c r="AX327" s="2">
        <f t="shared" si="529"/>
        <v>2.3833940407721137</v>
      </c>
      <c r="AY327" s="7">
        <v>2.2000000000000002</v>
      </c>
      <c r="AZ327" s="3">
        <f t="shared" si="530"/>
        <v>1148.9586623549983</v>
      </c>
    </row>
    <row r="328" spans="1:52" ht="20.25" x14ac:dyDescent="0.3">
      <c r="A328" s="7">
        <v>13</v>
      </c>
      <c r="B328" s="7">
        <v>39</v>
      </c>
      <c r="C328" s="37">
        <v>32</v>
      </c>
      <c r="D328" s="37">
        <v>49</v>
      </c>
      <c r="E328" s="7">
        <v>4.75</v>
      </c>
      <c r="F328" s="2">
        <f t="shared" si="514"/>
        <v>4.875</v>
      </c>
      <c r="G328" s="2">
        <f t="shared" si="491"/>
        <v>7605</v>
      </c>
      <c r="H328" s="2">
        <v>1.4</v>
      </c>
      <c r="I328" s="7">
        <f t="shared" si="492"/>
        <v>10647</v>
      </c>
      <c r="J328" s="7">
        <v>1.2</v>
      </c>
      <c r="K328" s="4">
        <f t="shared" si="531"/>
        <v>1.3583333333333334</v>
      </c>
      <c r="L328" s="7">
        <v>0</v>
      </c>
      <c r="M328" s="2">
        <f t="shared" si="515"/>
        <v>1.7177914110429444</v>
      </c>
      <c r="N328" s="2">
        <f t="shared" si="516"/>
        <v>3.1901840490797544</v>
      </c>
      <c r="O328" s="28">
        <f t="shared" si="517"/>
        <v>2.1509202453987726</v>
      </c>
      <c r="P328" s="2">
        <f t="shared" si="518"/>
        <v>9.5128834355828218</v>
      </c>
      <c r="Q328" s="2">
        <f t="shared" si="493"/>
        <v>19.325000000000003</v>
      </c>
      <c r="R328" s="28">
        <f t="shared" si="519"/>
        <v>23.325000000000003</v>
      </c>
      <c r="S328" s="2">
        <f t="shared" si="520"/>
        <v>25.325000000000003</v>
      </c>
      <c r="T328" s="2">
        <f t="shared" si="521"/>
        <v>18.736666666666668</v>
      </c>
      <c r="U328" s="2">
        <f t="shared" si="494"/>
        <v>22.736666666666668</v>
      </c>
      <c r="V328" s="2">
        <f t="shared" si="495"/>
        <v>32.736666666666665</v>
      </c>
      <c r="W328" s="7">
        <f t="shared" si="532"/>
        <v>1</v>
      </c>
      <c r="X328" s="2">
        <f t="shared" si="496"/>
        <v>80.926254370114307</v>
      </c>
      <c r="Y328" s="2">
        <f t="shared" si="497"/>
        <v>104.20174731857787</v>
      </c>
      <c r="Z328" s="2">
        <f t="shared" si="522"/>
        <v>92.63547007726558</v>
      </c>
      <c r="AA328" s="2">
        <f t="shared" si="498"/>
        <v>394.51549005430724</v>
      </c>
      <c r="AB328" s="2">
        <f t="shared" si="499"/>
        <v>507.98351817806713</v>
      </c>
      <c r="AC328" s="2">
        <f t="shared" si="500"/>
        <v>451.5979166266697</v>
      </c>
      <c r="AD328" s="2">
        <f t="shared" si="501"/>
        <v>451.5979166266697</v>
      </c>
      <c r="AE328" s="2">
        <f t="shared" si="502"/>
        <v>507.98351817806713</v>
      </c>
      <c r="AF328" s="27">
        <f t="shared" si="523"/>
        <v>1</v>
      </c>
      <c r="AG328" s="28">
        <f t="shared" si="503"/>
        <v>35.325000000000003</v>
      </c>
      <c r="AH328" s="28">
        <f t="shared" si="504"/>
        <v>73.221057231980879</v>
      </c>
      <c r="AI328" s="28">
        <f t="shared" si="505"/>
        <v>96.695323987881338</v>
      </c>
      <c r="AJ328" s="28">
        <f t="shared" si="506"/>
        <v>94.280430541014084</v>
      </c>
      <c r="AK328" s="28">
        <f t="shared" si="507"/>
        <v>124.50621612847297</v>
      </c>
      <c r="AL328" s="28">
        <f t="shared" si="533"/>
        <v>110.68616559125978</v>
      </c>
      <c r="AM328" s="28">
        <f t="shared" si="508"/>
        <v>356.95265400590677</v>
      </c>
      <c r="AN328" s="28">
        <f t="shared" si="509"/>
        <v>471.38970444092155</v>
      </c>
      <c r="AO328" s="28">
        <f t="shared" si="510"/>
        <v>459.61709888744366</v>
      </c>
      <c r="AP328" s="28">
        <f t="shared" si="511"/>
        <v>606.96780362630568</v>
      </c>
      <c r="AQ328" s="28">
        <f t="shared" si="512"/>
        <v>539.59505725739143</v>
      </c>
      <c r="AR328" s="28">
        <f t="shared" si="524"/>
        <v>606.96780362630568</v>
      </c>
      <c r="AS328" s="27">
        <f t="shared" si="513"/>
        <v>606.96780362630568</v>
      </c>
      <c r="AT328" s="27">
        <f t="shared" si="525"/>
        <v>0</v>
      </c>
      <c r="AU328" s="2">
        <f t="shared" si="526"/>
        <v>517.65592949525819</v>
      </c>
      <c r="AV328" s="33">
        <f t="shared" si="527"/>
        <v>0.16532276785714289</v>
      </c>
      <c r="AW328" s="33">
        <f t="shared" si="528"/>
        <v>0.16532276785714289</v>
      </c>
      <c r="AX328" s="2">
        <f t="shared" si="529"/>
        <v>2.3857996289645342</v>
      </c>
      <c r="AY328" s="7">
        <v>2.2000000000000002</v>
      </c>
      <c r="AZ328" s="3">
        <f t="shared" si="530"/>
        <v>1146.0314684129462</v>
      </c>
    </row>
    <row r="329" spans="1:52" ht="20.25" x14ac:dyDescent="0.3">
      <c r="A329" s="7">
        <v>13</v>
      </c>
      <c r="B329" s="7">
        <v>42</v>
      </c>
      <c r="C329" s="37">
        <v>34</v>
      </c>
      <c r="D329" s="37">
        <v>53</v>
      </c>
      <c r="E329" s="7">
        <v>5</v>
      </c>
      <c r="F329" s="2">
        <f t="shared" si="514"/>
        <v>5.25</v>
      </c>
      <c r="G329" s="2">
        <f t="shared" si="491"/>
        <v>8190</v>
      </c>
      <c r="H329" s="2">
        <v>1.4</v>
      </c>
      <c r="I329" s="7">
        <f t="shared" si="492"/>
        <v>11466</v>
      </c>
      <c r="J329" s="7">
        <v>1.2</v>
      </c>
      <c r="K329" s="4">
        <f t="shared" si="531"/>
        <v>1.3916666666666666</v>
      </c>
      <c r="L329" s="7">
        <v>0</v>
      </c>
      <c r="M329" s="2">
        <f t="shared" si="515"/>
        <v>1.6766467065868262</v>
      </c>
      <c r="N329" s="2">
        <f t="shared" si="516"/>
        <v>3.1137724550898205</v>
      </c>
      <c r="O329" s="28">
        <f t="shared" si="517"/>
        <v>2.0850299401197603</v>
      </c>
      <c r="P329" s="2">
        <f t="shared" si="518"/>
        <v>9.2706586826347301</v>
      </c>
      <c r="Q329" s="2">
        <f t="shared" si="493"/>
        <v>19.758333333333333</v>
      </c>
      <c r="R329" s="28">
        <f t="shared" si="519"/>
        <v>23.758333333333333</v>
      </c>
      <c r="S329" s="2">
        <f t="shared" si="520"/>
        <v>25.758333333333333</v>
      </c>
      <c r="T329" s="2">
        <f t="shared" si="521"/>
        <v>19.189999999999998</v>
      </c>
      <c r="U329" s="2">
        <f t="shared" si="494"/>
        <v>23.189999999999998</v>
      </c>
      <c r="V329" s="2">
        <f t="shared" si="495"/>
        <v>33.19</v>
      </c>
      <c r="W329" s="7">
        <f t="shared" si="532"/>
        <v>1</v>
      </c>
      <c r="X329" s="2">
        <f t="shared" si="496"/>
        <v>77.685236214200188</v>
      </c>
      <c r="Y329" s="2">
        <f t="shared" si="497"/>
        <v>100.44602219103746</v>
      </c>
      <c r="Z329" s="2">
        <f t="shared" si="522"/>
        <v>89.833063148568939</v>
      </c>
      <c r="AA329" s="2">
        <f t="shared" si="498"/>
        <v>407.84749012455097</v>
      </c>
      <c r="AB329" s="2">
        <f t="shared" si="499"/>
        <v>527.34161650294664</v>
      </c>
      <c r="AC329" s="2">
        <f t="shared" si="500"/>
        <v>471.62358152998695</v>
      </c>
      <c r="AD329" s="2">
        <f t="shared" si="501"/>
        <v>471.62358152998695</v>
      </c>
      <c r="AE329" s="2">
        <f t="shared" si="502"/>
        <v>527.34161650294664</v>
      </c>
      <c r="AF329" s="27">
        <f t="shared" si="523"/>
        <v>1</v>
      </c>
      <c r="AG329" s="28">
        <f t="shared" si="503"/>
        <v>35.758333333333333</v>
      </c>
      <c r="AH329" s="28">
        <f t="shared" si="504"/>
        <v>70.187380199372384</v>
      </c>
      <c r="AI329" s="28">
        <f t="shared" si="505"/>
        <v>93.266940549247579</v>
      </c>
      <c r="AJ329" s="28">
        <f t="shared" si="506"/>
        <v>90.751389744094695</v>
      </c>
      <c r="AK329" s="28">
        <f t="shared" si="507"/>
        <v>120.59296768138616</v>
      </c>
      <c r="AL329" s="28">
        <f t="shared" si="533"/>
        <v>107.85131600723474</v>
      </c>
      <c r="AM329" s="28">
        <f t="shared" si="508"/>
        <v>368.48374604670499</v>
      </c>
      <c r="AN329" s="28">
        <f t="shared" si="509"/>
        <v>489.65143788354976</v>
      </c>
      <c r="AO329" s="28">
        <f t="shared" si="510"/>
        <v>476.44479615649715</v>
      </c>
      <c r="AP329" s="28">
        <f t="shared" si="511"/>
        <v>633.11308032727732</v>
      </c>
      <c r="AQ329" s="28">
        <f t="shared" si="512"/>
        <v>566.21940903798236</v>
      </c>
      <c r="AR329" s="28">
        <f t="shared" si="524"/>
        <v>633.11308032727732</v>
      </c>
      <c r="AS329" s="27">
        <f t="shared" si="513"/>
        <v>633.11308032727732</v>
      </c>
      <c r="AT329" s="27">
        <f t="shared" si="525"/>
        <v>0</v>
      </c>
      <c r="AU329" s="2">
        <f t="shared" si="526"/>
        <v>600.35835610100946</v>
      </c>
      <c r="AV329" s="33">
        <f t="shared" si="527"/>
        <v>0.16666627747252749</v>
      </c>
      <c r="AW329" s="33">
        <f t="shared" si="528"/>
        <v>0.16666627747252749</v>
      </c>
      <c r="AX329" s="2">
        <f t="shared" si="529"/>
        <v>2.3882100780411357</v>
      </c>
      <c r="AY329" s="7">
        <v>2.2000000000000002</v>
      </c>
      <c r="AZ329" s="3">
        <f t="shared" si="530"/>
        <v>1143.9553373684603</v>
      </c>
    </row>
    <row r="330" spans="1:52" ht="20.25" x14ac:dyDescent="0.3">
      <c r="A330" s="7">
        <v>13</v>
      </c>
      <c r="B330" s="7">
        <v>48</v>
      </c>
      <c r="C330" s="37">
        <v>38</v>
      </c>
      <c r="D330" s="37">
        <v>60</v>
      </c>
      <c r="E330" s="7">
        <v>5.5</v>
      </c>
      <c r="F330" s="2">
        <f t="shared" si="514"/>
        <v>5.916666666666667</v>
      </c>
      <c r="G330" s="2">
        <f t="shared" si="491"/>
        <v>9230</v>
      </c>
      <c r="H330" s="2">
        <v>1.4</v>
      </c>
      <c r="I330" s="7">
        <f t="shared" si="492"/>
        <v>12922</v>
      </c>
      <c r="J330" s="7">
        <v>1.2</v>
      </c>
      <c r="K330" s="4">
        <f t="shared" si="531"/>
        <v>1.45</v>
      </c>
      <c r="L330" s="7">
        <v>0</v>
      </c>
      <c r="M330" s="2">
        <f t="shared" si="515"/>
        <v>1.6091954022988504</v>
      </c>
      <c r="N330" s="2">
        <f t="shared" si="516"/>
        <v>2.9885057471264367</v>
      </c>
      <c r="O330" s="28">
        <f t="shared" si="517"/>
        <v>1.9770114942528736</v>
      </c>
      <c r="P330" s="2">
        <f t="shared" si="518"/>
        <v>8.8735632183908031</v>
      </c>
      <c r="Q330" s="2">
        <f t="shared" si="493"/>
        <v>20.516666666666666</v>
      </c>
      <c r="R330" s="28">
        <f t="shared" si="519"/>
        <v>24.516666666666666</v>
      </c>
      <c r="S330" s="2">
        <f t="shared" si="520"/>
        <v>26.516666666666666</v>
      </c>
      <c r="T330" s="2">
        <f t="shared" si="521"/>
        <v>19.983333333333331</v>
      </c>
      <c r="U330" s="2">
        <f t="shared" si="494"/>
        <v>23.983333333333331</v>
      </c>
      <c r="V330" s="2">
        <f t="shared" si="495"/>
        <v>33.983333333333334</v>
      </c>
      <c r="W330" s="7">
        <f t="shared" si="532"/>
        <v>1</v>
      </c>
      <c r="X330" s="2">
        <f t="shared" si="496"/>
        <v>72.467680745897098</v>
      </c>
      <c r="Y330" s="2">
        <f t="shared" si="497"/>
        <v>94.345844786234608</v>
      </c>
      <c r="Z330" s="2">
        <f t="shared" si="522"/>
        <v>85.226826105277695</v>
      </c>
      <c r="AA330" s="2">
        <f t="shared" si="498"/>
        <v>428.76711107989121</v>
      </c>
      <c r="AB330" s="2">
        <f t="shared" si="499"/>
        <v>558.21291498522146</v>
      </c>
      <c r="AC330" s="2">
        <f t="shared" si="500"/>
        <v>504.25872112289306</v>
      </c>
      <c r="AD330" s="2">
        <f t="shared" si="501"/>
        <v>504.25872112289306</v>
      </c>
      <c r="AE330" s="2">
        <f t="shared" si="502"/>
        <v>558.21291498522146</v>
      </c>
      <c r="AF330" s="27">
        <f t="shared" si="523"/>
        <v>1</v>
      </c>
      <c r="AG330" s="28">
        <f t="shared" si="503"/>
        <v>36.516666666666666</v>
      </c>
      <c r="AH330" s="28">
        <f t="shared" si="504"/>
        <v>65.3161568472254</v>
      </c>
      <c r="AI330" s="28">
        <f t="shared" si="505"/>
        <v>87.704305542919741</v>
      </c>
      <c r="AJ330" s="28">
        <f t="shared" si="506"/>
        <v>85.035258925277176</v>
      </c>
      <c r="AK330" s="28">
        <f t="shared" si="507"/>
        <v>114.18244260984274</v>
      </c>
      <c r="AL330" s="28">
        <f t="shared" si="533"/>
        <v>103.1461131397359</v>
      </c>
      <c r="AM330" s="28">
        <f t="shared" si="508"/>
        <v>386.45392801275028</v>
      </c>
      <c r="AN330" s="28">
        <f t="shared" si="509"/>
        <v>518.91714112894181</v>
      </c>
      <c r="AO330" s="28">
        <f t="shared" si="510"/>
        <v>503.12528197455663</v>
      </c>
      <c r="AP330" s="28">
        <f t="shared" si="511"/>
        <v>675.57945210823618</v>
      </c>
      <c r="AQ330" s="28">
        <f t="shared" si="512"/>
        <v>610.2811694101041</v>
      </c>
      <c r="AR330" s="28">
        <f t="shared" si="524"/>
        <v>675.57945210823618</v>
      </c>
      <c r="AS330" s="27">
        <f t="shared" si="513"/>
        <v>675.57945210823618</v>
      </c>
      <c r="AT330" s="27">
        <f t="shared" si="525"/>
        <v>0</v>
      </c>
      <c r="AU330" s="2">
        <f t="shared" si="526"/>
        <v>784.14152633601236</v>
      </c>
      <c r="AV330" s="33">
        <f t="shared" si="527"/>
        <v>0.16905473901098905</v>
      </c>
      <c r="AW330" s="33">
        <f t="shared" si="528"/>
        <v>0.16905473901098905</v>
      </c>
      <c r="AX330" s="2">
        <f t="shared" si="529"/>
        <v>2.3925073689196115</v>
      </c>
      <c r="AY330" s="7">
        <v>2.2000000000000002</v>
      </c>
      <c r="AZ330" s="3">
        <f t="shared" si="530"/>
        <v>1145.755428333357</v>
      </c>
    </row>
    <row r="331" spans="1:52" ht="20.25" x14ac:dyDescent="0.3">
      <c r="A331" s="7">
        <v>13</v>
      </c>
      <c r="B331" s="7">
        <v>54</v>
      </c>
      <c r="C331" s="37">
        <v>43</v>
      </c>
      <c r="D331" s="37">
        <v>68</v>
      </c>
      <c r="E331" s="7">
        <v>6</v>
      </c>
      <c r="F331" s="2">
        <f t="shared" si="514"/>
        <v>6.666666666666667</v>
      </c>
      <c r="G331" s="2">
        <f t="shared" si="491"/>
        <v>10400</v>
      </c>
      <c r="H331" s="2">
        <v>1.4</v>
      </c>
      <c r="I331" s="7">
        <f t="shared" si="492"/>
        <v>14559.999999999998</v>
      </c>
      <c r="J331" s="7">
        <v>1.2</v>
      </c>
      <c r="K331" s="4">
        <f t="shared" si="531"/>
        <v>1.5166666666666666</v>
      </c>
      <c r="L331" s="7">
        <v>0</v>
      </c>
      <c r="M331" s="2">
        <f t="shared" si="515"/>
        <v>1.5384615384615383</v>
      </c>
      <c r="N331" s="2">
        <f t="shared" si="516"/>
        <v>2.8571428571428572</v>
      </c>
      <c r="O331" s="28">
        <f t="shared" si="517"/>
        <v>1.8637362637362638</v>
      </c>
      <c r="P331" s="2">
        <f t="shared" si="518"/>
        <v>8.4571428571428573</v>
      </c>
      <c r="Q331" s="2">
        <f t="shared" si="493"/>
        <v>21.383333333333333</v>
      </c>
      <c r="R331" s="28">
        <f t="shared" si="519"/>
        <v>25.383333333333333</v>
      </c>
      <c r="S331" s="2">
        <f t="shared" si="520"/>
        <v>27.383333333333333</v>
      </c>
      <c r="T331" s="2">
        <f t="shared" si="521"/>
        <v>20.889999999999997</v>
      </c>
      <c r="U331" s="2">
        <f t="shared" si="494"/>
        <v>24.889999999999997</v>
      </c>
      <c r="V331" s="2">
        <f t="shared" si="495"/>
        <v>34.89</v>
      </c>
      <c r="W331" s="7">
        <f t="shared" si="532"/>
        <v>1</v>
      </c>
      <c r="X331" s="2">
        <f t="shared" si="496"/>
        <v>67.128427111610051</v>
      </c>
      <c r="Y331" s="2">
        <f t="shared" si="497"/>
        <v>88.031892976693314</v>
      </c>
      <c r="Z331" s="2">
        <f t="shared" si="522"/>
        <v>80.384800364662297</v>
      </c>
      <c r="AA331" s="2">
        <f t="shared" si="498"/>
        <v>447.52284741073368</v>
      </c>
      <c r="AB331" s="2">
        <f t="shared" si="499"/>
        <v>586.8792865112888</v>
      </c>
      <c r="AC331" s="2">
        <f t="shared" si="500"/>
        <v>535.89866909774867</v>
      </c>
      <c r="AD331" s="2">
        <f t="shared" si="501"/>
        <v>535.89866909774867</v>
      </c>
      <c r="AE331" s="2">
        <f t="shared" si="502"/>
        <v>586.8792865112888</v>
      </c>
      <c r="AF331" s="27">
        <f t="shared" si="523"/>
        <v>1</v>
      </c>
      <c r="AG331" s="28">
        <f t="shared" si="503"/>
        <v>37.383333333333333</v>
      </c>
      <c r="AH331" s="28">
        <f t="shared" si="504"/>
        <v>60.348000516729769</v>
      </c>
      <c r="AI331" s="28">
        <f t="shared" si="505"/>
        <v>81.952746131947777</v>
      </c>
      <c r="AJ331" s="28">
        <f t="shared" si="506"/>
        <v>79.140074502466149</v>
      </c>
      <c r="AK331" s="28">
        <f t="shared" si="507"/>
        <v>107.47243287316624</v>
      </c>
      <c r="AL331" s="28">
        <f t="shared" si="533"/>
        <v>98.136593103834272</v>
      </c>
      <c r="AM331" s="28">
        <f t="shared" si="508"/>
        <v>402.32000344486516</v>
      </c>
      <c r="AN331" s="28">
        <f t="shared" si="509"/>
        <v>546.35164087965188</v>
      </c>
      <c r="AO331" s="28">
        <f t="shared" si="510"/>
        <v>527.60049668310774</v>
      </c>
      <c r="AP331" s="28">
        <f t="shared" si="511"/>
        <v>716.48288582110831</v>
      </c>
      <c r="AQ331" s="28">
        <f t="shared" si="512"/>
        <v>654.24395402556183</v>
      </c>
      <c r="AR331" s="28">
        <f t="shared" si="524"/>
        <v>716.48288582110831</v>
      </c>
      <c r="AS331" s="27">
        <f t="shared" si="513"/>
        <v>716.48288582110831</v>
      </c>
      <c r="AT331" s="27">
        <f t="shared" si="525"/>
        <v>0</v>
      </c>
      <c r="AU331" s="2">
        <f t="shared" si="526"/>
        <v>992.42911926901559</v>
      </c>
      <c r="AV331" s="33">
        <f t="shared" si="527"/>
        <v>0.17174175824175827</v>
      </c>
      <c r="AW331" s="33">
        <f t="shared" si="528"/>
        <v>0.17174175824175827</v>
      </c>
      <c r="AX331" s="2">
        <f t="shared" si="529"/>
        <v>2.3973603440358993</v>
      </c>
      <c r="AY331" s="7">
        <v>2.2000000000000002</v>
      </c>
      <c r="AZ331" s="3">
        <f t="shared" si="530"/>
        <v>1144.8201026570505</v>
      </c>
    </row>
    <row r="332" spans="1:52" ht="20.25" x14ac:dyDescent="0.3">
      <c r="A332" s="7">
        <v>13</v>
      </c>
      <c r="B332" s="7">
        <v>60</v>
      </c>
      <c r="C332" s="37">
        <v>48</v>
      </c>
      <c r="D332" s="37">
        <v>76</v>
      </c>
      <c r="E332" s="7">
        <v>6.5</v>
      </c>
      <c r="F332" s="2">
        <f t="shared" si="514"/>
        <v>7.416666666666667</v>
      </c>
      <c r="G332" s="2">
        <f t="shared" si="491"/>
        <v>11570</v>
      </c>
      <c r="H332" s="2">
        <v>1.4</v>
      </c>
      <c r="I332" s="7">
        <f t="shared" si="492"/>
        <v>16197.999999999998</v>
      </c>
      <c r="J332" s="7">
        <v>1.2</v>
      </c>
      <c r="K332" s="4">
        <f t="shared" si="531"/>
        <v>1.5833333333333333</v>
      </c>
      <c r="L332" s="7">
        <v>0</v>
      </c>
      <c r="M332" s="2">
        <f t="shared" si="515"/>
        <v>1.4736842105263157</v>
      </c>
      <c r="N332" s="2">
        <f t="shared" si="516"/>
        <v>2.736842105263158</v>
      </c>
      <c r="O332" s="28">
        <f t="shared" si="517"/>
        <v>1.76</v>
      </c>
      <c r="P332" s="2">
        <f t="shared" si="518"/>
        <v>8.0757894736842104</v>
      </c>
      <c r="Q332" s="2">
        <f t="shared" si="493"/>
        <v>22.25</v>
      </c>
      <c r="R332" s="28">
        <f t="shared" si="519"/>
        <v>26.25</v>
      </c>
      <c r="S332" s="2">
        <f t="shared" si="520"/>
        <v>28.25</v>
      </c>
      <c r="T332" s="2">
        <f t="shared" si="521"/>
        <v>21.796666666666663</v>
      </c>
      <c r="U332" s="2">
        <f t="shared" si="494"/>
        <v>25.796666666666663</v>
      </c>
      <c r="V332" s="2">
        <f t="shared" si="495"/>
        <v>35.796666666666667</v>
      </c>
      <c r="W332" s="7">
        <f t="shared" si="532"/>
        <v>1</v>
      </c>
      <c r="X332" s="2">
        <f t="shared" si="496"/>
        <v>62.362381192761745</v>
      </c>
      <c r="Y332" s="2">
        <f t="shared" si="497"/>
        <v>82.332102544633727</v>
      </c>
      <c r="Z332" s="2">
        <f t="shared" si="522"/>
        <v>75.945173781445021</v>
      </c>
      <c r="AA332" s="2">
        <f t="shared" si="498"/>
        <v>462.52099384631629</v>
      </c>
      <c r="AB332" s="2">
        <f t="shared" si="499"/>
        <v>610.62976053936688</v>
      </c>
      <c r="AC332" s="2">
        <f t="shared" si="500"/>
        <v>563.26003887905063</v>
      </c>
      <c r="AD332" s="2">
        <f t="shared" si="501"/>
        <v>563.26003887905063</v>
      </c>
      <c r="AE332" s="2">
        <f t="shared" si="502"/>
        <v>610.62976053936688</v>
      </c>
      <c r="AF332" s="27">
        <f t="shared" si="523"/>
        <v>1</v>
      </c>
      <c r="AG332" s="28">
        <f t="shared" si="503"/>
        <v>38.25</v>
      </c>
      <c r="AH332" s="28">
        <f t="shared" si="504"/>
        <v>55.928167260175222</v>
      </c>
      <c r="AI332" s="28">
        <f t="shared" si="505"/>
        <v>76.764151141416974</v>
      </c>
      <c r="AJ332" s="28">
        <f t="shared" si="506"/>
        <v>73.83752053606041</v>
      </c>
      <c r="AK332" s="28">
        <f t="shared" si="507"/>
        <v>101.3456164220437</v>
      </c>
      <c r="AL332" s="28">
        <f t="shared" si="533"/>
        <v>93.483710646005306</v>
      </c>
      <c r="AM332" s="28">
        <f t="shared" si="508"/>
        <v>414.80057384629959</v>
      </c>
      <c r="AN332" s="28">
        <f t="shared" si="509"/>
        <v>569.33412096550921</v>
      </c>
      <c r="AO332" s="28">
        <f t="shared" si="510"/>
        <v>547.62827730911476</v>
      </c>
      <c r="AP332" s="28">
        <f t="shared" si="511"/>
        <v>751.64665513015746</v>
      </c>
      <c r="AQ332" s="28">
        <f t="shared" si="512"/>
        <v>693.33752062453937</v>
      </c>
      <c r="AR332" s="28">
        <f t="shared" si="524"/>
        <v>751.64665513015746</v>
      </c>
      <c r="AS332" s="27">
        <f t="shared" si="513"/>
        <v>751.64665513015746</v>
      </c>
      <c r="AT332" s="27">
        <f t="shared" si="525"/>
        <v>0</v>
      </c>
      <c r="AU332" s="2">
        <f t="shared" si="526"/>
        <v>1225.2211349000193</v>
      </c>
      <c r="AV332" s="33">
        <f t="shared" si="527"/>
        <v>0.1744287774725275</v>
      </c>
      <c r="AW332" s="33">
        <f t="shared" si="528"/>
        <v>0.1744287774725275</v>
      </c>
      <c r="AX332" s="2">
        <f t="shared" si="529"/>
        <v>2.4022330467706725</v>
      </c>
      <c r="AY332" s="7">
        <v>2.2000000000000002</v>
      </c>
      <c r="AZ332" s="3">
        <f t="shared" si="530"/>
        <v>1145.1990137822254</v>
      </c>
    </row>
    <row r="333" spans="1:52" ht="20.25" x14ac:dyDescent="0.3">
      <c r="A333" s="7">
        <v>13</v>
      </c>
      <c r="B333" s="7">
        <v>66</v>
      </c>
      <c r="C333" s="37">
        <v>53</v>
      </c>
      <c r="D333" s="37">
        <v>83</v>
      </c>
      <c r="E333" s="7">
        <v>7</v>
      </c>
      <c r="F333" s="2">
        <f t="shared" si="514"/>
        <v>8.0833333333333339</v>
      </c>
      <c r="G333" s="2">
        <f t="shared" si="491"/>
        <v>12610.000000000002</v>
      </c>
      <c r="H333" s="2">
        <v>1.4</v>
      </c>
      <c r="I333" s="7">
        <f t="shared" si="492"/>
        <v>17654</v>
      </c>
      <c r="J333" s="7">
        <v>1.2</v>
      </c>
      <c r="K333" s="4">
        <f t="shared" si="531"/>
        <v>1.6416666666666666</v>
      </c>
      <c r="L333" s="7">
        <v>0</v>
      </c>
      <c r="M333" s="2">
        <f t="shared" si="515"/>
        <v>1.4213197969543145</v>
      </c>
      <c r="N333" s="2">
        <f t="shared" si="516"/>
        <v>2.6395939086294415</v>
      </c>
      <c r="O333" s="28">
        <f t="shared" si="517"/>
        <v>1.6761421319796954</v>
      </c>
      <c r="P333" s="2">
        <f t="shared" si="518"/>
        <v>7.7675126903553302</v>
      </c>
      <c r="Q333" s="2">
        <f t="shared" si="493"/>
        <v>23.008333333333333</v>
      </c>
      <c r="R333" s="28">
        <f t="shared" si="519"/>
        <v>27.008333333333333</v>
      </c>
      <c r="S333" s="2">
        <f t="shared" si="520"/>
        <v>29.008333333333333</v>
      </c>
      <c r="T333" s="2">
        <f t="shared" si="521"/>
        <v>22.589999999999996</v>
      </c>
      <c r="U333" s="2">
        <f t="shared" si="494"/>
        <v>26.589999999999996</v>
      </c>
      <c r="V333" s="2">
        <f t="shared" si="495"/>
        <v>36.589999999999996</v>
      </c>
      <c r="W333" s="7">
        <f t="shared" si="532"/>
        <v>1</v>
      </c>
      <c r="X333" s="2">
        <f t="shared" si="496"/>
        <v>58.599271400465376</v>
      </c>
      <c r="Y333" s="2">
        <f t="shared" si="497"/>
        <v>77.787557642470887</v>
      </c>
      <c r="Z333" s="2">
        <f t="shared" si="522"/>
        <v>72.356247113228349</v>
      </c>
      <c r="AA333" s="2">
        <f t="shared" si="498"/>
        <v>473.67744382042849</v>
      </c>
      <c r="AB333" s="2">
        <f t="shared" si="499"/>
        <v>628.78275760997303</v>
      </c>
      <c r="AC333" s="2">
        <f t="shared" si="500"/>
        <v>584.87966416526251</v>
      </c>
      <c r="AD333" s="2">
        <f t="shared" si="501"/>
        <v>584.87966416526251</v>
      </c>
      <c r="AE333" s="2">
        <f t="shared" si="502"/>
        <v>628.78275760997303</v>
      </c>
      <c r="AF333" s="27">
        <f t="shared" si="523"/>
        <v>1</v>
      </c>
      <c r="AG333" s="28">
        <f t="shared" si="503"/>
        <v>39.008333333333333</v>
      </c>
      <c r="AH333" s="28">
        <f t="shared" si="504"/>
        <v>52.448849055080728</v>
      </c>
      <c r="AI333" s="28">
        <f t="shared" si="505"/>
        <v>72.62837846080609</v>
      </c>
      <c r="AJ333" s="28">
        <f t="shared" si="506"/>
        <v>69.623184241859818</v>
      </c>
      <c r="AK333" s="28">
        <f t="shared" si="507"/>
        <v>96.410484993748199</v>
      </c>
      <c r="AL333" s="28">
        <f t="shared" si="533"/>
        <v>89.678877804296761</v>
      </c>
      <c r="AM333" s="28">
        <f t="shared" si="508"/>
        <v>423.96152986190259</v>
      </c>
      <c r="AN333" s="28">
        <f t="shared" si="509"/>
        <v>587.07939255818258</v>
      </c>
      <c r="AO333" s="28">
        <f t="shared" si="510"/>
        <v>562.78740595503359</v>
      </c>
      <c r="AP333" s="28">
        <f t="shared" si="511"/>
        <v>779.31808703279796</v>
      </c>
      <c r="AQ333" s="28">
        <f t="shared" si="512"/>
        <v>724.9042622513989</v>
      </c>
      <c r="AR333" s="28">
        <f t="shared" si="524"/>
        <v>779.31808703279796</v>
      </c>
      <c r="AS333" s="27">
        <f t="shared" si="513"/>
        <v>779.31808703279796</v>
      </c>
      <c r="AT333" s="27">
        <f t="shared" si="525"/>
        <v>0</v>
      </c>
      <c r="AU333" s="2">
        <f t="shared" si="526"/>
        <v>1482.5175732290234</v>
      </c>
      <c r="AV333" s="33">
        <f t="shared" si="527"/>
        <v>0.17681723901098903</v>
      </c>
      <c r="AW333" s="33">
        <f t="shared" si="528"/>
        <v>0.17681723901098903</v>
      </c>
      <c r="AX333" s="2">
        <f t="shared" si="529"/>
        <v>2.4065809969686875</v>
      </c>
      <c r="AY333" s="7">
        <v>2.2000000000000002</v>
      </c>
      <c r="AZ333" s="3">
        <f t="shared" si="530"/>
        <v>1149.6498292635997</v>
      </c>
    </row>
    <row r="334" spans="1:52" ht="20.25" x14ac:dyDescent="0.3">
      <c r="A334" s="7">
        <v>13</v>
      </c>
      <c r="B334" s="7">
        <v>72</v>
      </c>
      <c r="C334" s="37">
        <v>58</v>
      </c>
      <c r="D334" s="37">
        <v>91</v>
      </c>
      <c r="E334" s="7">
        <v>7.5</v>
      </c>
      <c r="F334" s="2">
        <f t="shared" si="514"/>
        <v>8.8333333333333339</v>
      </c>
      <c r="G334" s="2">
        <f t="shared" si="491"/>
        <v>13780.000000000002</v>
      </c>
      <c r="H334" s="2">
        <v>1.4</v>
      </c>
      <c r="I334" s="7">
        <f t="shared" si="492"/>
        <v>19292</v>
      </c>
      <c r="J334" s="7">
        <v>1.2</v>
      </c>
      <c r="K334" s="4">
        <f t="shared" si="531"/>
        <v>1.7083333333333335</v>
      </c>
      <c r="L334" s="7">
        <v>0</v>
      </c>
      <c r="M334" s="2">
        <f t="shared" si="515"/>
        <v>1.365853658536585</v>
      </c>
      <c r="N334" s="2">
        <f t="shared" si="516"/>
        <v>2.5365853658536581</v>
      </c>
      <c r="O334" s="28">
        <f t="shared" si="517"/>
        <v>1.5873170731707313</v>
      </c>
      <c r="P334" s="2">
        <f t="shared" si="518"/>
        <v>7.4409756097560962</v>
      </c>
      <c r="Q334" s="2">
        <f t="shared" si="493"/>
        <v>23.875000000000004</v>
      </c>
      <c r="R334" s="28">
        <f t="shared" si="519"/>
        <v>27.875000000000004</v>
      </c>
      <c r="S334" s="2">
        <f t="shared" si="520"/>
        <v>29.875000000000004</v>
      </c>
      <c r="T334" s="2">
        <f t="shared" si="521"/>
        <v>23.496666666666666</v>
      </c>
      <c r="U334" s="2">
        <f t="shared" si="494"/>
        <v>27.496666666666666</v>
      </c>
      <c r="V334" s="2">
        <f t="shared" si="495"/>
        <v>37.49666666666667</v>
      </c>
      <c r="W334" s="7">
        <f t="shared" si="532"/>
        <v>1</v>
      </c>
      <c r="X334" s="2">
        <f t="shared" si="496"/>
        <v>54.703744440441113</v>
      </c>
      <c r="Y334" s="2">
        <f t="shared" si="497"/>
        <v>73.040424324287301</v>
      </c>
      <c r="Z334" s="2">
        <f t="shared" si="522"/>
        <v>68.55839533481543</v>
      </c>
      <c r="AA334" s="2">
        <f t="shared" si="498"/>
        <v>483.21640922389651</v>
      </c>
      <c r="AB334" s="2">
        <f t="shared" si="499"/>
        <v>645.19041486453784</v>
      </c>
      <c r="AC334" s="2">
        <f t="shared" si="500"/>
        <v>605.59915879086964</v>
      </c>
      <c r="AD334" s="2">
        <f t="shared" si="501"/>
        <v>605.59915879086964</v>
      </c>
      <c r="AE334" s="2">
        <f t="shared" si="502"/>
        <v>645.19041486453784</v>
      </c>
      <c r="AF334" s="27">
        <f t="shared" si="523"/>
        <v>1</v>
      </c>
      <c r="AG334" s="28">
        <f t="shared" si="503"/>
        <v>39.875</v>
      </c>
      <c r="AH334" s="28">
        <f t="shared" si="504"/>
        <v>48.85723064747917</v>
      </c>
      <c r="AI334" s="28">
        <f t="shared" si="505"/>
        <v>68.308228428763996</v>
      </c>
      <c r="AJ334" s="28">
        <f t="shared" si="506"/>
        <v>65.234160738059288</v>
      </c>
      <c r="AK334" s="28">
        <f t="shared" si="507"/>
        <v>91.205127552270994</v>
      </c>
      <c r="AL334" s="28">
        <f t="shared" si="533"/>
        <v>85.608445585271099</v>
      </c>
      <c r="AM334" s="28">
        <f t="shared" si="508"/>
        <v>431.57220405273267</v>
      </c>
      <c r="AN334" s="28">
        <f t="shared" si="509"/>
        <v>603.38935112074864</v>
      </c>
      <c r="AO334" s="28">
        <f t="shared" si="510"/>
        <v>576.23508651952375</v>
      </c>
      <c r="AP334" s="28">
        <f t="shared" si="511"/>
        <v>805.64529337839383</v>
      </c>
      <c r="AQ334" s="28">
        <f t="shared" si="512"/>
        <v>756.20793600322804</v>
      </c>
      <c r="AR334" s="28">
        <f t="shared" si="524"/>
        <v>805.64529337839383</v>
      </c>
      <c r="AS334" s="27">
        <f t="shared" si="513"/>
        <v>805.64529337839383</v>
      </c>
      <c r="AT334" s="27">
        <f t="shared" si="525"/>
        <v>0</v>
      </c>
      <c r="AU334" s="2">
        <f t="shared" si="526"/>
        <v>1764.3184342560278</v>
      </c>
      <c r="AV334" s="33">
        <f t="shared" si="527"/>
        <v>0.17950425824175828</v>
      </c>
      <c r="AW334" s="33">
        <f t="shared" si="528"/>
        <v>0.17950425824175828</v>
      </c>
      <c r="AX334" s="2">
        <f t="shared" si="529"/>
        <v>2.4114912926473924</v>
      </c>
      <c r="AY334" s="7">
        <v>2.2000000000000002</v>
      </c>
      <c r="AZ334" s="3">
        <f t="shared" si="530"/>
        <v>1151.4274940207517</v>
      </c>
    </row>
    <row r="335" spans="1:52" ht="20.25" x14ac:dyDescent="0.3">
      <c r="A335" s="7">
        <v>13</v>
      </c>
      <c r="B335" s="7">
        <v>78</v>
      </c>
      <c r="C335" s="37">
        <v>63</v>
      </c>
      <c r="D335" s="37">
        <v>98</v>
      </c>
      <c r="E335" s="7">
        <v>8</v>
      </c>
      <c r="F335" s="2">
        <f t="shared" si="514"/>
        <v>9.5</v>
      </c>
      <c r="G335" s="2">
        <f t="shared" si="491"/>
        <v>14820</v>
      </c>
      <c r="H335" s="2">
        <v>1.4</v>
      </c>
      <c r="I335" s="7">
        <f t="shared" si="492"/>
        <v>20748</v>
      </c>
      <c r="J335" s="7">
        <v>1.2</v>
      </c>
      <c r="K335" s="4">
        <v>1.75</v>
      </c>
      <c r="L335" s="7">
        <v>0</v>
      </c>
      <c r="M335" s="2">
        <f t="shared" si="515"/>
        <v>1.3333333333333333</v>
      </c>
      <c r="N335" s="2">
        <f t="shared" si="516"/>
        <v>2.4761904761904758</v>
      </c>
      <c r="O335" s="28">
        <f t="shared" si="517"/>
        <v>1.5295238095238095</v>
      </c>
      <c r="P335" s="2">
        <f t="shared" si="518"/>
        <v>7.2438095238095235</v>
      </c>
      <c r="Q335" s="2">
        <f t="shared" si="493"/>
        <v>24.416666666666668</v>
      </c>
      <c r="R335" s="28">
        <f t="shared" si="519"/>
        <v>28.416666666666668</v>
      </c>
      <c r="S335" s="2">
        <f t="shared" si="520"/>
        <v>30.416666666666668</v>
      </c>
      <c r="T335" s="2">
        <f t="shared" si="521"/>
        <v>24.073333333333331</v>
      </c>
      <c r="U335" s="2">
        <f t="shared" si="494"/>
        <v>28.073333333333331</v>
      </c>
      <c r="V335" s="2">
        <f t="shared" si="495"/>
        <v>38.073333333333331</v>
      </c>
      <c r="W335" s="7">
        <f t="shared" si="532"/>
        <v>1</v>
      </c>
      <c r="X335" s="2">
        <f t="shared" si="496"/>
        <v>52.442498757601399</v>
      </c>
      <c r="Y335" s="2">
        <f t="shared" si="497"/>
        <v>70.266067670126844</v>
      </c>
      <c r="Z335" s="2">
        <f t="shared" si="522"/>
        <v>66.317584665977463</v>
      </c>
      <c r="AA335" s="2">
        <f t="shared" si="498"/>
        <v>498.20373819721328</v>
      </c>
      <c r="AB335" s="2">
        <f t="shared" si="499"/>
        <v>667.52764286620504</v>
      </c>
      <c r="AC335" s="2">
        <f t="shared" si="500"/>
        <v>630.01705432678591</v>
      </c>
      <c r="AD335" s="2">
        <f t="shared" si="501"/>
        <v>630.01705432678591</v>
      </c>
      <c r="AE335" s="2">
        <f t="shared" si="502"/>
        <v>667.52764286620504</v>
      </c>
      <c r="AF335" s="27">
        <f t="shared" si="523"/>
        <v>1</v>
      </c>
      <c r="AG335" s="28">
        <f t="shared" si="503"/>
        <v>40.416666666666671</v>
      </c>
      <c r="AH335" s="28">
        <f t="shared" si="504"/>
        <v>46.777888676746116</v>
      </c>
      <c r="AI335" s="28">
        <f t="shared" si="505"/>
        <v>65.778391912455362</v>
      </c>
      <c r="AJ335" s="28">
        <f t="shared" si="506"/>
        <v>62.676233381222623</v>
      </c>
      <c r="AK335" s="28">
        <f t="shared" si="507"/>
        <v>88.134414775245006</v>
      </c>
      <c r="AL335" s="28">
        <f t="shared" si="533"/>
        <v>83.181850182411594</v>
      </c>
      <c r="AM335" s="28">
        <f t="shared" si="508"/>
        <v>444.38994242908808</v>
      </c>
      <c r="AN335" s="28">
        <f t="shared" si="509"/>
        <v>624.89472316832598</v>
      </c>
      <c r="AO335" s="28">
        <f t="shared" si="510"/>
        <v>595.4242171216149</v>
      </c>
      <c r="AP335" s="28">
        <f t="shared" si="511"/>
        <v>837.27694036482751</v>
      </c>
      <c r="AQ335" s="28">
        <f t="shared" si="512"/>
        <v>790.22757673291017</v>
      </c>
      <c r="AR335" s="28">
        <f t="shared" si="524"/>
        <v>837.27694036482751</v>
      </c>
      <c r="AS335" s="27">
        <f t="shared" si="513"/>
        <v>837.27694036482751</v>
      </c>
      <c r="AT335" s="27">
        <f t="shared" si="525"/>
        <v>0</v>
      </c>
      <c r="AU335" s="2">
        <f t="shared" si="526"/>
        <v>2070.6237179810328</v>
      </c>
      <c r="AV335" s="33">
        <f t="shared" si="527"/>
        <v>0.18189271978021979</v>
      </c>
      <c r="AW335" s="33">
        <f t="shared" si="528"/>
        <v>0.18189271978021979</v>
      </c>
      <c r="AX335" s="2">
        <f t="shared" si="529"/>
        <v>2.4158728521354362</v>
      </c>
      <c r="AY335" s="7">
        <v>2.2000000000000002</v>
      </c>
      <c r="AZ335" s="3">
        <f t="shared" si="530"/>
        <v>1156.5663265295966</v>
      </c>
    </row>
    <row r="336" spans="1:52" ht="20.25" x14ac:dyDescent="0.3">
      <c r="A336" s="7">
        <v>13</v>
      </c>
      <c r="B336" s="7">
        <v>84</v>
      </c>
      <c r="C336" s="37">
        <v>68</v>
      </c>
      <c r="D336" s="37">
        <v>106</v>
      </c>
      <c r="E336" s="7">
        <v>8.5</v>
      </c>
      <c r="F336" s="2">
        <f t="shared" si="514"/>
        <v>10.25</v>
      </c>
      <c r="G336" s="2">
        <f t="shared" si="491"/>
        <v>15990</v>
      </c>
      <c r="H336" s="2">
        <v>1.4</v>
      </c>
      <c r="I336" s="7">
        <f t="shared" si="492"/>
        <v>22386</v>
      </c>
      <c r="J336" s="7">
        <v>1.2</v>
      </c>
      <c r="K336" s="4">
        <v>1.75</v>
      </c>
      <c r="L336" s="7">
        <v>0</v>
      </c>
      <c r="M336" s="2">
        <f t="shared" si="515"/>
        <v>1.3333333333333333</v>
      </c>
      <c r="N336" s="2">
        <f t="shared" si="516"/>
        <v>2.4761904761904758</v>
      </c>
      <c r="O336" s="28">
        <f t="shared" si="517"/>
        <v>1.5066666666666666</v>
      </c>
      <c r="P336" s="2">
        <f t="shared" si="518"/>
        <v>7.2209523809523812</v>
      </c>
      <c r="Q336" s="2">
        <f t="shared" si="493"/>
        <v>24.416666666666668</v>
      </c>
      <c r="R336" s="28">
        <f t="shared" si="519"/>
        <v>28.416666666666668</v>
      </c>
      <c r="S336" s="2">
        <f t="shared" si="520"/>
        <v>30.416666666666668</v>
      </c>
      <c r="T336" s="2">
        <f t="shared" si="521"/>
        <v>24.113333333333333</v>
      </c>
      <c r="U336" s="2">
        <f t="shared" si="494"/>
        <v>28.113333333333333</v>
      </c>
      <c r="V336" s="2">
        <f t="shared" si="495"/>
        <v>38.11333333333333</v>
      </c>
      <c r="W336" s="7">
        <f t="shared" si="532"/>
        <v>1</v>
      </c>
      <c r="X336" s="2">
        <f t="shared" si="496"/>
        <v>52.355505394995475</v>
      </c>
      <c r="Y336" s="2">
        <f t="shared" si="497"/>
        <v>70.166092235926982</v>
      </c>
      <c r="Z336" s="2">
        <f t="shared" si="522"/>
        <v>66.247984262269938</v>
      </c>
      <c r="AA336" s="2">
        <f t="shared" si="498"/>
        <v>536.64393029870359</v>
      </c>
      <c r="AB336" s="2">
        <f t="shared" si="499"/>
        <v>719.20244541825161</v>
      </c>
      <c r="AC336" s="2">
        <f t="shared" si="500"/>
        <v>679.04183868826681</v>
      </c>
      <c r="AD336" s="2">
        <f t="shared" si="501"/>
        <v>679.04183868826681</v>
      </c>
      <c r="AE336" s="2">
        <f t="shared" si="502"/>
        <v>719.20244541825161</v>
      </c>
      <c r="AF336" s="27">
        <f t="shared" si="523"/>
        <v>1</v>
      </c>
      <c r="AG336" s="28">
        <f t="shared" si="503"/>
        <v>40.416666666666671</v>
      </c>
      <c r="AH336" s="28">
        <f t="shared" si="504"/>
        <v>46.700291957901626</v>
      </c>
      <c r="AI336" s="28">
        <f t="shared" si="505"/>
        <v>65.66927652636889</v>
      </c>
      <c r="AJ336" s="28">
        <f t="shared" si="506"/>
        <v>62.587056857559503</v>
      </c>
      <c r="AK336" s="28">
        <f t="shared" si="507"/>
        <v>88.009016034753785</v>
      </c>
      <c r="AL336" s="28">
        <f t="shared" si="533"/>
        <v>83.094550706970878</v>
      </c>
      <c r="AM336" s="28">
        <f t="shared" si="508"/>
        <v>478.67799256849167</v>
      </c>
      <c r="AN336" s="28">
        <f t="shared" si="509"/>
        <v>673.11008439528109</v>
      </c>
      <c r="AO336" s="28">
        <f t="shared" si="510"/>
        <v>641.51733278998495</v>
      </c>
      <c r="AP336" s="28">
        <f t="shared" si="511"/>
        <v>902.0924143562263</v>
      </c>
      <c r="AQ336" s="28">
        <f t="shared" si="512"/>
        <v>851.71914474645155</v>
      </c>
      <c r="AR336" s="28">
        <f t="shared" si="524"/>
        <v>902.0924143562263</v>
      </c>
      <c r="AS336" s="27">
        <f t="shared" si="513"/>
        <v>902.0924143562263</v>
      </c>
      <c r="AT336" s="27">
        <f t="shared" si="525"/>
        <v>0</v>
      </c>
      <c r="AU336" s="2">
        <f t="shared" si="526"/>
        <v>2401.4334244040379</v>
      </c>
      <c r="AV336" s="33">
        <f t="shared" si="527"/>
        <v>0.18457973901098904</v>
      </c>
      <c r="AW336" s="33">
        <f t="shared" si="528"/>
        <v>0.18457973901098904</v>
      </c>
      <c r="AX336" s="2">
        <f t="shared" si="529"/>
        <v>2.4208211774871984</v>
      </c>
      <c r="AY336" s="7">
        <v>2.2000000000000002</v>
      </c>
      <c r="AZ336" s="3">
        <f t="shared" si="530"/>
        <v>1159.162256472212</v>
      </c>
    </row>
    <row r="337" spans="1:52" ht="20.25" x14ac:dyDescent="0.3">
      <c r="A337" s="7">
        <v>13</v>
      </c>
      <c r="B337" s="7">
        <v>90</v>
      </c>
      <c r="C337" s="37">
        <v>72</v>
      </c>
      <c r="D337" s="37">
        <v>113</v>
      </c>
      <c r="E337" s="7">
        <v>9</v>
      </c>
      <c r="F337" s="2">
        <f t="shared" si="514"/>
        <v>10.916666666666666</v>
      </c>
      <c r="G337" s="2">
        <f t="shared" si="491"/>
        <v>17030</v>
      </c>
      <c r="H337" s="2">
        <v>1.4</v>
      </c>
      <c r="I337" s="7">
        <f t="shared" si="492"/>
        <v>23842</v>
      </c>
      <c r="J337" s="7">
        <v>1.2</v>
      </c>
      <c r="K337" s="4">
        <v>1.75</v>
      </c>
      <c r="L337" s="7">
        <v>0</v>
      </c>
      <c r="M337" s="2">
        <f t="shared" si="515"/>
        <v>1.3333333333333333</v>
      </c>
      <c r="N337" s="2">
        <f t="shared" si="516"/>
        <v>2.4761904761904758</v>
      </c>
      <c r="O337" s="28">
        <f t="shared" si="517"/>
        <v>1.4866666666666666</v>
      </c>
      <c r="P337" s="2">
        <f t="shared" si="518"/>
        <v>7.2009523809523808</v>
      </c>
      <c r="Q337" s="2">
        <f t="shared" si="493"/>
        <v>24.416666666666668</v>
      </c>
      <c r="R337" s="28">
        <f t="shared" si="519"/>
        <v>28.416666666666668</v>
      </c>
      <c r="S337" s="2">
        <f t="shared" si="520"/>
        <v>30.416666666666668</v>
      </c>
      <c r="T337" s="2">
        <f t="shared" si="521"/>
        <v>24.148333333333333</v>
      </c>
      <c r="U337" s="2">
        <f t="shared" si="494"/>
        <v>28.148333333333333</v>
      </c>
      <c r="V337" s="2">
        <f t="shared" si="495"/>
        <v>38.148333333333333</v>
      </c>
      <c r="W337" s="7">
        <f t="shared" si="532"/>
        <v>1</v>
      </c>
      <c r="X337" s="2">
        <f t="shared" si="496"/>
        <v>52.279622614037855</v>
      </c>
      <c r="Y337" s="2">
        <f t="shared" si="497"/>
        <v>70.078846813642983</v>
      </c>
      <c r="Z337" s="2">
        <f t="shared" si="522"/>
        <v>66.187203639721659</v>
      </c>
      <c r="AA337" s="2">
        <f t="shared" si="498"/>
        <v>570.7192135365799</v>
      </c>
      <c r="AB337" s="2">
        <f t="shared" si="499"/>
        <v>765.02741104893585</v>
      </c>
      <c r="AC337" s="2">
        <f t="shared" si="500"/>
        <v>722.54363973362808</v>
      </c>
      <c r="AD337" s="2">
        <f t="shared" si="501"/>
        <v>722.54363973362808</v>
      </c>
      <c r="AE337" s="2">
        <f t="shared" si="502"/>
        <v>765.02741104893585</v>
      </c>
      <c r="AF337" s="27">
        <f t="shared" si="523"/>
        <v>1</v>
      </c>
      <c r="AG337" s="28">
        <f t="shared" si="503"/>
        <v>40.416666666666671</v>
      </c>
      <c r="AH337" s="28">
        <f t="shared" si="504"/>
        <v>46.632605704114901</v>
      </c>
      <c r="AI337" s="28">
        <f t="shared" si="505"/>
        <v>65.574097093208991</v>
      </c>
      <c r="AJ337" s="28">
        <f t="shared" si="506"/>
        <v>62.509235305424461</v>
      </c>
      <c r="AK337" s="28">
        <f t="shared" si="507"/>
        <v>87.899584491339127</v>
      </c>
      <c r="AL337" s="28">
        <f t="shared" si="533"/>
        <v>83.018313843637117</v>
      </c>
      <c r="AM337" s="28">
        <f t="shared" si="508"/>
        <v>509.07261226992097</v>
      </c>
      <c r="AN337" s="28">
        <f t="shared" si="509"/>
        <v>715.85055993419815</v>
      </c>
      <c r="AO337" s="28">
        <f t="shared" si="510"/>
        <v>682.39248541755035</v>
      </c>
      <c r="AP337" s="28">
        <f t="shared" si="511"/>
        <v>959.57046403045206</v>
      </c>
      <c r="AQ337" s="28">
        <f t="shared" si="512"/>
        <v>906.28325945970516</v>
      </c>
      <c r="AR337" s="28">
        <f t="shared" si="524"/>
        <v>959.57046403045206</v>
      </c>
      <c r="AS337" s="27">
        <f t="shared" si="513"/>
        <v>959.57046403045206</v>
      </c>
      <c r="AT337" s="27">
        <f t="shared" si="525"/>
        <v>0</v>
      </c>
      <c r="AU337" s="2">
        <f t="shared" si="526"/>
        <v>2756.7475535250433</v>
      </c>
      <c r="AV337" s="33">
        <f t="shared" si="527"/>
        <v>0.18696820054945057</v>
      </c>
      <c r="AW337" s="33">
        <f t="shared" si="528"/>
        <v>0.18696820054945057</v>
      </c>
      <c r="AX337" s="2">
        <f t="shared" si="529"/>
        <v>2.4252367374723751</v>
      </c>
      <c r="AY337" s="7">
        <v>2.2000000000000002</v>
      </c>
      <c r="AZ337" s="3">
        <f t="shared" si="530"/>
        <v>1164.6886731727316</v>
      </c>
    </row>
    <row r="338" spans="1:52" ht="20.25" x14ac:dyDescent="0.3">
      <c r="A338" s="7">
        <v>13</v>
      </c>
      <c r="B338" s="7">
        <v>96</v>
      </c>
      <c r="C338" s="37">
        <v>77</v>
      </c>
      <c r="D338" s="37">
        <v>121</v>
      </c>
      <c r="E338" s="7">
        <v>9.5</v>
      </c>
      <c r="F338" s="2">
        <f t="shared" si="514"/>
        <v>11.666666666666666</v>
      </c>
      <c r="G338" s="2">
        <f t="shared" si="491"/>
        <v>18200</v>
      </c>
      <c r="H338" s="2">
        <v>1.4</v>
      </c>
      <c r="I338" s="7">
        <f t="shared" si="492"/>
        <v>25480</v>
      </c>
      <c r="J338" s="7">
        <v>1.2</v>
      </c>
      <c r="K338" s="4">
        <v>1.75</v>
      </c>
      <c r="L338" s="7">
        <v>0</v>
      </c>
      <c r="M338" s="2">
        <f t="shared" si="515"/>
        <v>1.3333333333333333</v>
      </c>
      <c r="N338" s="2">
        <f t="shared" si="516"/>
        <v>2.4761904761904758</v>
      </c>
      <c r="O338" s="28">
        <f t="shared" si="517"/>
        <v>1.4638095238095237</v>
      </c>
      <c r="P338" s="2">
        <f t="shared" si="518"/>
        <v>7.1780952380952376</v>
      </c>
      <c r="Q338" s="2">
        <f t="shared" si="493"/>
        <v>24.416666666666668</v>
      </c>
      <c r="R338" s="28">
        <f t="shared" si="519"/>
        <v>28.416666666666668</v>
      </c>
      <c r="S338" s="2">
        <f t="shared" si="520"/>
        <v>30.416666666666668</v>
      </c>
      <c r="T338" s="2">
        <f t="shared" si="521"/>
        <v>24.188333333333333</v>
      </c>
      <c r="U338" s="2">
        <f t="shared" si="494"/>
        <v>28.188333333333333</v>
      </c>
      <c r="V338" s="2">
        <f t="shared" si="495"/>
        <v>38.188333333333333</v>
      </c>
      <c r="W338" s="7">
        <f t="shared" si="532"/>
        <v>1</v>
      </c>
      <c r="X338" s="2">
        <f t="shared" si="496"/>
        <v>52.193168335615965</v>
      </c>
      <c r="Y338" s="2">
        <f t="shared" si="497"/>
        <v>69.979403053013442</v>
      </c>
      <c r="Z338" s="2">
        <f t="shared" si="522"/>
        <v>66.117876494112039</v>
      </c>
      <c r="AA338" s="2">
        <f t="shared" si="498"/>
        <v>608.92029724885288</v>
      </c>
      <c r="AB338" s="2">
        <f t="shared" si="499"/>
        <v>816.42636895182341</v>
      </c>
      <c r="AC338" s="2">
        <f t="shared" si="500"/>
        <v>771.37522576464039</v>
      </c>
      <c r="AD338" s="2">
        <f t="shared" si="501"/>
        <v>771.37522576464039</v>
      </c>
      <c r="AE338" s="2">
        <f t="shared" si="502"/>
        <v>816.42636895182341</v>
      </c>
      <c r="AF338" s="27">
        <f t="shared" si="523"/>
        <v>1</v>
      </c>
      <c r="AG338" s="28">
        <f t="shared" si="503"/>
        <v>40.416666666666671</v>
      </c>
      <c r="AH338" s="28">
        <f t="shared" si="504"/>
        <v>46.555489839931155</v>
      </c>
      <c r="AI338" s="28">
        <f t="shared" si="505"/>
        <v>65.465657878006269</v>
      </c>
      <c r="AJ338" s="28">
        <f t="shared" si="506"/>
        <v>62.420533026270547</v>
      </c>
      <c r="AK338" s="28">
        <f t="shared" si="507"/>
        <v>87.774852626631983</v>
      </c>
      <c r="AL338" s="28">
        <f t="shared" si="533"/>
        <v>82.931357114607877</v>
      </c>
      <c r="AM338" s="28">
        <f t="shared" si="508"/>
        <v>543.14738146586342</v>
      </c>
      <c r="AN338" s="28">
        <f t="shared" si="509"/>
        <v>763.76600857673975</v>
      </c>
      <c r="AO338" s="28">
        <f t="shared" si="510"/>
        <v>728.23955197315638</v>
      </c>
      <c r="AP338" s="28">
        <f t="shared" si="511"/>
        <v>1024.0399473107063</v>
      </c>
      <c r="AQ338" s="28">
        <f t="shared" si="512"/>
        <v>967.53249967042518</v>
      </c>
      <c r="AR338" s="28">
        <f t="shared" si="524"/>
        <v>1024.0399473107063</v>
      </c>
      <c r="AS338" s="27">
        <f t="shared" si="513"/>
        <v>1024.0399473107063</v>
      </c>
      <c r="AT338" s="27">
        <f t="shared" si="525"/>
        <v>0</v>
      </c>
      <c r="AU338" s="2">
        <f t="shared" si="526"/>
        <v>3136.5661053440494</v>
      </c>
      <c r="AV338" s="33">
        <f t="shared" si="527"/>
        <v>0.18965521978021979</v>
      </c>
      <c r="AW338" s="33">
        <f t="shared" si="528"/>
        <v>0.18965521978021979</v>
      </c>
      <c r="AX338" s="2">
        <f t="shared" si="529"/>
        <v>2.4302235360174409</v>
      </c>
      <c r="AY338" s="7">
        <v>2.2000000000000002</v>
      </c>
      <c r="AZ338" s="3">
        <f t="shared" si="530"/>
        <v>1167.7965067167063</v>
      </c>
    </row>
    <row r="339" spans="1:52" ht="20.25" x14ac:dyDescent="0.3">
      <c r="A339" s="7">
        <v>13</v>
      </c>
      <c r="B339" s="7">
        <v>102</v>
      </c>
      <c r="C339" s="37">
        <v>82</v>
      </c>
      <c r="D339" s="37">
        <v>128</v>
      </c>
      <c r="E339" s="7">
        <v>9.75</v>
      </c>
      <c r="F339" s="2">
        <f t="shared" si="514"/>
        <v>12.291666666666666</v>
      </c>
      <c r="G339" s="2">
        <f t="shared" si="491"/>
        <v>19175</v>
      </c>
      <c r="H339" s="2">
        <v>1.4</v>
      </c>
      <c r="I339" s="7">
        <f t="shared" si="492"/>
        <v>26845</v>
      </c>
      <c r="J339" s="7">
        <v>1.2</v>
      </c>
      <c r="K339" s="4">
        <v>1.75</v>
      </c>
      <c r="L339" s="7">
        <v>0</v>
      </c>
      <c r="M339" s="2">
        <f t="shared" si="515"/>
        <v>1.3333333333333333</v>
      </c>
      <c r="N339" s="2">
        <f t="shared" si="516"/>
        <v>2.4761904761904758</v>
      </c>
      <c r="O339" s="28">
        <f t="shared" si="517"/>
        <v>1.4438095238095237</v>
      </c>
      <c r="P339" s="2">
        <f t="shared" si="518"/>
        <v>7.1580952380952372</v>
      </c>
      <c r="Q339" s="2">
        <f t="shared" si="493"/>
        <v>24.416666666666668</v>
      </c>
      <c r="R339" s="28">
        <f t="shared" si="519"/>
        <v>28.416666666666668</v>
      </c>
      <c r="S339" s="2">
        <f t="shared" si="520"/>
        <v>30.416666666666668</v>
      </c>
      <c r="T339" s="2">
        <f t="shared" si="521"/>
        <v>24.223333333333333</v>
      </c>
      <c r="U339" s="2">
        <f t="shared" si="494"/>
        <v>28.223333333333333</v>
      </c>
      <c r="V339" s="2">
        <f t="shared" si="495"/>
        <v>38.223333333333329</v>
      </c>
      <c r="W339" s="7">
        <f t="shared" si="532"/>
        <v>1</v>
      </c>
      <c r="X339" s="2">
        <f t="shared" si="496"/>
        <v>52.117755060877563</v>
      </c>
      <c r="Y339" s="2">
        <f t="shared" si="497"/>
        <v>69.892620989465954</v>
      </c>
      <c r="Z339" s="2">
        <f t="shared" si="522"/>
        <v>66.057334268317305</v>
      </c>
      <c r="AA339" s="2">
        <f t="shared" si="498"/>
        <v>640.61407262328669</v>
      </c>
      <c r="AB339" s="2">
        <f t="shared" si="499"/>
        <v>859.09679966218562</v>
      </c>
      <c r="AC339" s="2">
        <f t="shared" si="500"/>
        <v>811.95473371473349</v>
      </c>
      <c r="AD339" s="2">
        <f t="shared" si="501"/>
        <v>811.95473371473349</v>
      </c>
      <c r="AE339" s="2">
        <f t="shared" si="502"/>
        <v>859.09679966218562</v>
      </c>
      <c r="AF339" s="27">
        <f t="shared" si="523"/>
        <v>1</v>
      </c>
      <c r="AG339" s="28">
        <f t="shared" si="503"/>
        <v>40.416666666666671</v>
      </c>
      <c r="AH339" s="28">
        <f t="shared" si="504"/>
        <v>46.488222378348759</v>
      </c>
      <c r="AI339" s="28">
        <f t="shared" si="505"/>
        <v>65.371067344399691</v>
      </c>
      <c r="AJ339" s="28">
        <f t="shared" si="506"/>
        <v>62.343124782881411</v>
      </c>
      <c r="AK339" s="28">
        <f t="shared" si="507"/>
        <v>87.666002272010545</v>
      </c>
      <c r="AL339" s="28">
        <f t="shared" si="533"/>
        <v>82.855419271257105</v>
      </c>
      <c r="AM339" s="28">
        <f t="shared" si="508"/>
        <v>571.4177334005368</v>
      </c>
      <c r="AN339" s="28">
        <f t="shared" si="509"/>
        <v>803.51936944157944</v>
      </c>
      <c r="AO339" s="28">
        <f t="shared" si="510"/>
        <v>766.30090878958401</v>
      </c>
      <c r="AP339" s="28">
        <f t="shared" si="511"/>
        <v>1077.5612779267963</v>
      </c>
      <c r="AQ339" s="28">
        <f t="shared" si="512"/>
        <v>1018.4311952092019</v>
      </c>
      <c r="AR339" s="28">
        <f t="shared" si="524"/>
        <v>1077.5612779267963</v>
      </c>
      <c r="AS339" s="27">
        <f t="shared" si="513"/>
        <v>1077.5612779267963</v>
      </c>
      <c r="AT339" s="27">
        <f t="shared" si="525"/>
        <v>0</v>
      </c>
      <c r="AU339" s="2">
        <f t="shared" si="526"/>
        <v>3540.8890798610555</v>
      </c>
      <c r="AV339" s="33">
        <f t="shared" si="527"/>
        <v>0.19189440247252751</v>
      </c>
      <c r="AW339" s="33">
        <f t="shared" si="528"/>
        <v>0.19189440247252751</v>
      </c>
      <c r="AX339" s="2">
        <f t="shared" si="529"/>
        <v>2.4343948940571964</v>
      </c>
      <c r="AY339" s="7">
        <v>2.2000000000000002</v>
      </c>
      <c r="AZ339" s="3">
        <f t="shared" si="530"/>
        <v>1170.178720055286</v>
      </c>
    </row>
    <row r="340" spans="1:52" ht="20.25" x14ac:dyDescent="0.3">
      <c r="A340" s="7">
        <v>13</v>
      </c>
      <c r="B340" s="7">
        <v>108</v>
      </c>
      <c r="C340" s="37">
        <v>87</v>
      </c>
      <c r="D340" s="37">
        <v>136</v>
      </c>
      <c r="E340" s="7">
        <v>10</v>
      </c>
      <c r="F340" s="2">
        <f t="shared" si="514"/>
        <v>13</v>
      </c>
      <c r="G340" s="2">
        <f t="shared" si="491"/>
        <v>20280</v>
      </c>
      <c r="H340" s="2">
        <v>1.4</v>
      </c>
      <c r="I340" s="7">
        <f t="shared" si="492"/>
        <v>28392</v>
      </c>
      <c r="J340" s="7">
        <v>1.2</v>
      </c>
      <c r="K340" s="4">
        <v>1.75</v>
      </c>
      <c r="L340" s="7">
        <v>0</v>
      </c>
      <c r="M340" s="2">
        <f t="shared" si="515"/>
        <v>1.3333333333333333</v>
      </c>
      <c r="N340" s="2">
        <f t="shared" si="516"/>
        <v>2.4761904761904758</v>
      </c>
      <c r="O340" s="28">
        <f t="shared" si="517"/>
        <v>1.4209523809523807</v>
      </c>
      <c r="P340" s="2">
        <f t="shared" si="518"/>
        <v>7.1352380952380949</v>
      </c>
      <c r="Q340" s="2">
        <f t="shared" si="493"/>
        <v>24.416666666666668</v>
      </c>
      <c r="R340" s="28">
        <f t="shared" si="519"/>
        <v>28.416666666666668</v>
      </c>
      <c r="S340" s="2">
        <f t="shared" si="520"/>
        <v>30.416666666666668</v>
      </c>
      <c r="T340" s="2">
        <f t="shared" si="521"/>
        <v>24.263333333333332</v>
      </c>
      <c r="U340" s="2">
        <f t="shared" si="494"/>
        <v>28.263333333333332</v>
      </c>
      <c r="V340" s="2">
        <f t="shared" si="495"/>
        <v>38.263333333333335</v>
      </c>
      <c r="W340" s="7">
        <f t="shared" si="532"/>
        <v>1</v>
      </c>
      <c r="X340" s="2">
        <f t="shared" si="496"/>
        <v>52.031834871190725</v>
      </c>
      <c r="Y340" s="2">
        <f t="shared" si="497"/>
        <v>69.793704672462354</v>
      </c>
      <c r="Z340" s="2">
        <f t="shared" si="522"/>
        <v>65.988278774701158</v>
      </c>
      <c r="AA340" s="2">
        <f t="shared" si="498"/>
        <v>676.41385332547941</v>
      </c>
      <c r="AB340" s="2">
        <f t="shared" si="499"/>
        <v>907.3181607420106</v>
      </c>
      <c r="AC340" s="2">
        <f t="shared" si="500"/>
        <v>857.84762407111509</v>
      </c>
      <c r="AD340" s="2">
        <f t="shared" si="501"/>
        <v>857.84762407111509</v>
      </c>
      <c r="AE340" s="2">
        <f t="shared" si="502"/>
        <v>907.3181607420106</v>
      </c>
      <c r="AF340" s="27">
        <f t="shared" si="523"/>
        <v>1</v>
      </c>
      <c r="AG340" s="28">
        <f t="shared" si="503"/>
        <v>40.416666666666671</v>
      </c>
      <c r="AH340" s="28">
        <f t="shared" si="504"/>
        <v>46.411582912963375</v>
      </c>
      <c r="AI340" s="28">
        <f t="shared" si="505"/>
        <v>65.263298034311376</v>
      </c>
      <c r="AJ340" s="28">
        <f t="shared" si="506"/>
        <v>62.254892975192469</v>
      </c>
      <c r="AK340" s="28">
        <f t="shared" si="507"/>
        <v>87.541931977487124</v>
      </c>
      <c r="AL340" s="28">
        <f t="shared" si="533"/>
        <v>82.768803274109672</v>
      </c>
      <c r="AM340" s="28">
        <f t="shared" si="508"/>
        <v>603.35057786852383</v>
      </c>
      <c r="AN340" s="28">
        <f t="shared" si="509"/>
        <v>848.4228744460479</v>
      </c>
      <c r="AO340" s="28">
        <f t="shared" si="510"/>
        <v>809.31360867750209</v>
      </c>
      <c r="AP340" s="28">
        <f t="shared" si="511"/>
        <v>1138.0451157073326</v>
      </c>
      <c r="AQ340" s="28">
        <f t="shared" si="512"/>
        <v>1075.9944425634258</v>
      </c>
      <c r="AR340" s="28">
        <f t="shared" si="524"/>
        <v>1138.0451157073326</v>
      </c>
      <c r="AS340" s="27">
        <f t="shared" si="513"/>
        <v>1138.0451157073326</v>
      </c>
      <c r="AT340" s="27">
        <f t="shared" si="525"/>
        <v>1138.0451157073326</v>
      </c>
      <c r="AU340" s="2">
        <f t="shared" si="526"/>
        <v>3969.7164770760623</v>
      </c>
      <c r="AV340" s="33">
        <f t="shared" si="527"/>
        <v>0.19443214285714289</v>
      </c>
      <c r="AW340" s="33">
        <f t="shared" si="528"/>
        <v>0.19443214285714289</v>
      </c>
      <c r="AX340" s="2">
        <f t="shared" si="529"/>
        <v>2.4391397780272039</v>
      </c>
      <c r="AY340" s="7">
        <v>2.2000000000000002</v>
      </c>
      <c r="AZ340" s="3">
        <f t="shared" si="530"/>
        <v>1216.3208214391357</v>
      </c>
    </row>
    <row r="341" spans="1:52" ht="20.25" x14ac:dyDescent="0.3">
      <c r="A341" s="7">
        <v>13</v>
      </c>
      <c r="B341" s="7">
        <v>114</v>
      </c>
      <c r="C341" s="37">
        <v>92</v>
      </c>
      <c r="D341" s="37">
        <v>143</v>
      </c>
      <c r="E341" s="7">
        <v>10.5</v>
      </c>
      <c r="F341" s="2">
        <f t="shared" si="514"/>
        <v>13.666666666666666</v>
      </c>
      <c r="G341" s="2">
        <f t="shared" si="491"/>
        <v>21320</v>
      </c>
      <c r="H341" s="2">
        <v>1.4</v>
      </c>
      <c r="I341" s="7">
        <f t="shared" si="492"/>
        <v>29847.999999999996</v>
      </c>
      <c r="J341" s="7">
        <v>1.2</v>
      </c>
      <c r="K341" s="4">
        <v>1.75</v>
      </c>
      <c r="L341" s="7">
        <v>0</v>
      </c>
      <c r="M341" s="2">
        <f t="shared" si="515"/>
        <v>1.3333333333333333</v>
      </c>
      <c r="N341" s="2">
        <f t="shared" si="516"/>
        <v>2.4761904761904758</v>
      </c>
      <c r="O341" s="28">
        <f t="shared" si="517"/>
        <v>1.4009523809523809</v>
      </c>
      <c r="P341" s="2">
        <f t="shared" si="518"/>
        <v>7.1152380952380954</v>
      </c>
      <c r="Q341" s="2">
        <f t="shared" si="493"/>
        <v>24.416666666666668</v>
      </c>
      <c r="R341" s="28">
        <f t="shared" si="519"/>
        <v>28.416666666666668</v>
      </c>
      <c r="S341" s="2">
        <f t="shared" si="520"/>
        <v>30.416666666666668</v>
      </c>
      <c r="T341" s="2">
        <f t="shared" si="521"/>
        <v>24.298333333333332</v>
      </c>
      <c r="U341" s="2">
        <f t="shared" si="494"/>
        <v>28.298333333333332</v>
      </c>
      <c r="V341" s="2">
        <f t="shared" si="495"/>
        <v>38.298333333333332</v>
      </c>
      <c r="W341" s="7">
        <f t="shared" si="532"/>
        <v>1</v>
      </c>
      <c r="X341" s="2">
        <f t="shared" si="496"/>
        <v>51.956886758679921</v>
      </c>
      <c r="Y341" s="2">
        <f t="shared" si="497"/>
        <v>69.707382286095552</v>
      </c>
      <c r="Z341" s="2">
        <f t="shared" si="522"/>
        <v>65.927973545828323</v>
      </c>
      <c r="AA341" s="2">
        <f t="shared" si="498"/>
        <v>710.07745236862559</v>
      </c>
      <c r="AB341" s="2">
        <f t="shared" si="499"/>
        <v>952.66755790997252</v>
      </c>
      <c r="AC341" s="2">
        <f t="shared" si="500"/>
        <v>901.0156384596537</v>
      </c>
      <c r="AD341" s="2">
        <f t="shared" si="501"/>
        <v>901.0156384596537</v>
      </c>
      <c r="AE341" s="2">
        <f t="shared" si="502"/>
        <v>952.66755790997252</v>
      </c>
      <c r="AF341" s="27">
        <f t="shared" si="523"/>
        <v>1</v>
      </c>
      <c r="AG341" s="28">
        <f t="shared" si="503"/>
        <v>40.416666666666671</v>
      </c>
      <c r="AH341" s="28">
        <f t="shared" si="504"/>
        <v>46.344730368812733</v>
      </c>
      <c r="AI341" s="28">
        <f t="shared" si="505"/>
        <v>65.169290951608829</v>
      </c>
      <c r="AJ341" s="28">
        <f t="shared" si="506"/>
        <v>62.177894756659036</v>
      </c>
      <c r="AK341" s="28">
        <f t="shared" si="507"/>
        <v>87.433658193899916</v>
      </c>
      <c r="AL341" s="28">
        <f t="shared" si="533"/>
        <v>82.693162694939289</v>
      </c>
      <c r="AM341" s="28">
        <f t="shared" si="508"/>
        <v>633.37798170710732</v>
      </c>
      <c r="AN341" s="28">
        <f t="shared" si="509"/>
        <v>890.64697633865399</v>
      </c>
      <c r="AO341" s="28">
        <f t="shared" si="510"/>
        <v>849.76456167434014</v>
      </c>
      <c r="AP341" s="28">
        <f t="shared" si="511"/>
        <v>1194.9266619832988</v>
      </c>
      <c r="AQ341" s="28">
        <f t="shared" si="512"/>
        <v>1130.1398901641703</v>
      </c>
      <c r="AR341" s="28">
        <f t="shared" si="524"/>
        <v>1194.9266619832988</v>
      </c>
      <c r="AS341" s="27">
        <f t="shared" si="513"/>
        <v>1194.9266619832988</v>
      </c>
      <c r="AT341" s="27">
        <f t="shared" si="525"/>
        <v>1194.9266619832988</v>
      </c>
      <c r="AU341" s="2">
        <f t="shared" si="526"/>
        <v>4423.0482969890691</v>
      </c>
      <c r="AV341" s="33">
        <f t="shared" si="527"/>
        <v>0.19682060439560442</v>
      </c>
      <c r="AW341" s="33">
        <f t="shared" si="528"/>
        <v>0.19682060439560442</v>
      </c>
      <c r="AX341" s="2">
        <f t="shared" si="529"/>
        <v>2.4436224787083862</v>
      </c>
      <c r="AY341" s="7">
        <v>2.2000000000000002</v>
      </c>
      <c r="AZ341" s="3">
        <f t="shared" si="530"/>
        <v>1222.4759756878611</v>
      </c>
    </row>
    <row r="342" spans="1:52" ht="20.25" x14ac:dyDescent="0.3">
      <c r="A342" s="7">
        <v>13</v>
      </c>
      <c r="B342" s="7">
        <v>120</v>
      </c>
      <c r="C342" s="37">
        <v>97</v>
      </c>
      <c r="D342" s="37">
        <v>151</v>
      </c>
      <c r="E342" s="7">
        <v>11</v>
      </c>
      <c r="F342" s="2">
        <f t="shared" si="514"/>
        <v>14.416666666666666</v>
      </c>
      <c r="G342" s="2">
        <f t="shared" si="491"/>
        <v>22490</v>
      </c>
      <c r="H342" s="2">
        <v>1.4</v>
      </c>
      <c r="I342" s="7">
        <f t="shared" si="492"/>
        <v>31485.999999999996</v>
      </c>
      <c r="J342" s="7">
        <v>1.2</v>
      </c>
      <c r="K342" s="4">
        <v>1.75</v>
      </c>
      <c r="L342" s="7">
        <v>0</v>
      </c>
      <c r="M342" s="2">
        <f t="shared" si="515"/>
        <v>1.3333333333333333</v>
      </c>
      <c r="N342" s="2">
        <f t="shared" si="516"/>
        <v>2.4761904761904758</v>
      </c>
      <c r="O342" s="28">
        <f t="shared" si="517"/>
        <v>1.378095238095238</v>
      </c>
      <c r="P342" s="2">
        <f t="shared" si="518"/>
        <v>7.0923809523809513</v>
      </c>
      <c r="Q342" s="2">
        <f t="shared" si="493"/>
        <v>24.416666666666668</v>
      </c>
      <c r="R342" s="28">
        <f t="shared" si="519"/>
        <v>28.416666666666668</v>
      </c>
      <c r="S342" s="2">
        <f t="shared" si="520"/>
        <v>30.416666666666668</v>
      </c>
      <c r="T342" s="2">
        <f t="shared" si="521"/>
        <v>24.338333333333331</v>
      </c>
      <c r="U342" s="2">
        <f t="shared" si="494"/>
        <v>28.338333333333331</v>
      </c>
      <c r="V342" s="2">
        <f t="shared" si="495"/>
        <v>38.338333333333331</v>
      </c>
      <c r="W342" s="7">
        <f t="shared" si="532"/>
        <v>1</v>
      </c>
      <c r="X342" s="2">
        <f t="shared" si="496"/>
        <v>51.871495723809801</v>
      </c>
      <c r="Y342" s="2">
        <f t="shared" si="497"/>
        <v>69.608989227525527</v>
      </c>
      <c r="Z342" s="2">
        <f t="shared" si="522"/>
        <v>65.859188110663354</v>
      </c>
      <c r="AA342" s="2">
        <f t="shared" si="498"/>
        <v>747.81406335159124</v>
      </c>
      <c r="AB342" s="2">
        <f t="shared" si="499"/>
        <v>1003.5295946968263</v>
      </c>
      <c r="AC342" s="2">
        <f t="shared" si="500"/>
        <v>949.46996192872996</v>
      </c>
      <c r="AD342" s="2">
        <f t="shared" si="501"/>
        <v>949.46996192872996</v>
      </c>
      <c r="AE342" s="2">
        <f t="shared" si="502"/>
        <v>1003.5295946968263</v>
      </c>
      <c r="AF342" s="27">
        <f t="shared" si="523"/>
        <v>1</v>
      </c>
      <c r="AG342" s="28">
        <f t="shared" si="503"/>
        <v>40.416666666666671</v>
      </c>
      <c r="AH342" s="28">
        <f t="shared" si="504"/>
        <v>46.268562901247741</v>
      </c>
      <c r="AI342" s="28">
        <f t="shared" si="505"/>
        <v>65.062185358043209</v>
      </c>
      <c r="AJ342" s="28">
        <f t="shared" si="506"/>
        <v>62.090129687308931</v>
      </c>
      <c r="AK342" s="28">
        <f t="shared" si="507"/>
        <v>87.310244220092144</v>
      </c>
      <c r="AL342" s="28">
        <f t="shared" si="533"/>
        <v>82.606885430900761</v>
      </c>
      <c r="AM342" s="28">
        <f t="shared" si="508"/>
        <v>667.03844849298821</v>
      </c>
      <c r="AN342" s="28">
        <f t="shared" si="509"/>
        <v>937.97983891178956</v>
      </c>
      <c r="AO342" s="28">
        <f t="shared" si="510"/>
        <v>895.13270299203703</v>
      </c>
      <c r="AP342" s="28">
        <f t="shared" si="511"/>
        <v>1258.7226875063284</v>
      </c>
      <c r="AQ342" s="28">
        <f t="shared" si="512"/>
        <v>1190.9159316288192</v>
      </c>
      <c r="AR342" s="28">
        <f t="shared" si="524"/>
        <v>1258.7226875063284</v>
      </c>
      <c r="AS342" s="27">
        <f t="shared" si="513"/>
        <v>1258.7226875063284</v>
      </c>
      <c r="AT342" s="27">
        <f t="shared" si="525"/>
        <v>1258.7226875063284</v>
      </c>
      <c r="AU342" s="2">
        <f t="shared" si="526"/>
        <v>4900.884539600077</v>
      </c>
      <c r="AV342" s="33">
        <f t="shared" si="527"/>
        <v>0.19950762362637367</v>
      </c>
      <c r="AW342" s="33">
        <f t="shared" si="528"/>
        <v>0.19950762362637367</v>
      </c>
      <c r="AX342" s="2">
        <f t="shared" si="529"/>
        <v>2.4486852527005989</v>
      </c>
      <c r="AY342" s="7">
        <v>2.2000000000000002</v>
      </c>
      <c r="AZ342" s="3">
        <f t="shared" si="530"/>
        <v>1226.3769935559289</v>
      </c>
    </row>
    <row r="343" spans="1:52" ht="20.25" x14ac:dyDescent="0.3">
      <c r="A343" s="7">
        <v>13</v>
      </c>
      <c r="B343" s="7">
        <v>132</v>
      </c>
      <c r="C343" s="37">
        <v>106</v>
      </c>
      <c r="D343" s="37">
        <v>166</v>
      </c>
      <c r="E343" s="7">
        <v>12</v>
      </c>
      <c r="F343" s="2">
        <f t="shared" si="514"/>
        <v>15.833333333333334</v>
      </c>
      <c r="G343" s="2">
        <f t="shared" si="491"/>
        <v>24700</v>
      </c>
      <c r="H343" s="2">
        <v>1.4</v>
      </c>
      <c r="I343" s="7">
        <f t="shared" si="492"/>
        <v>34580</v>
      </c>
      <c r="J343" s="7">
        <v>1.2</v>
      </c>
      <c r="K343" s="4">
        <v>1.75</v>
      </c>
      <c r="L343" s="7">
        <v>0</v>
      </c>
      <c r="M343" s="2">
        <f t="shared" si="515"/>
        <v>1.3333333333333333</v>
      </c>
      <c r="N343" s="2">
        <f t="shared" si="516"/>
        <v>2.4761904761904758</v>
      </c>
      <c r="O343" s="28">
        <f t="shared" si="517"/>
        <v>1.3352380952380951</v>
      </c>
      <c r="P343" s="2">
        <f t="shared" si="518"/>
        <v>7.0495238095238095</v>
      </c>
      <c r="Q343" s="2">
        <f t="shared" si="493"/>
        <v>24.416666666666668</v>
      </c>
      <c r="R343" s="28">
        <f t="shared" si="519"/>
        <v>28.416666666666668</v>
      </c>
      <c r="S343" s="2">
        <f t="shared" si="520"/>
        <v>30.416666666666668</v>
      </c>
      <c r="T343" s="2">
        <f t="shared" si="521"/>
        <v>24.41333333333333</v>
      </c>
      <c r="U343" s="2">
        <f t="shared" si="494"/>
        <v>28.41333333333333</v>
      </c>
      <c r="V343" s="2">
        <f t="shared" si="495"/>
        <v>38.413333333333327</v>
      </c>
      <c r="W343" s="7">
        <f t="shared" si="532"/>
        <v>1</v>
      </c>
      <c r="X343" s="2">
        <f t="shared" si="496"/>
        <v>51.712141729573631</v>
      </c>
      <c r="Y343" s="2">
        <f t="shared" si="497"/>
        <v>69.425248934515281</v>
      </c>
      <c r="Z343" s="2">
        <f t="shared" si="522"/>
        <v>65.730601532002311</v>
      </c>
      <c r="AA343" s="2">
        <f t="shared" si="498"/>
        <v>818.77557738491589</v>
      </c>
      <c r="AB343" s="2">
        <f t="shared" si="499"/>
        <v>1099.2331081298253</v>
      </c>
      <c r="AC343" s="2">
        <f t="shared" si="500"/>
        <v>1040.7345242567033</v>
      </c>
      <c r="AD343" s="2">
        <f t="shared" si="501"/>
        <v>1040.7345242567033</v>
      </c>
      <c r="AE343" s="2">
        <f t="shared" si="502"/>
        <v>1099.2331081298253</v>
      </c>
      <c r="AF343" s="27">
        <f t="shared" si="523"/>
        <v>1</v>
      </c>
      <c r="AG343" s="28">
        <f t="shared" si="503"/>
        <v>40.416666666666671</v>
      </c>
      <c r="AH343" s="28">
        <f t="shared" si="504"/>
        <v>46.126421630729169</v>
      </c>
      <c r="AI343" s="28">
        <f t="shared" si="505"/>
        <v>64.862308354963488</v>
      </c>
      <c r="AJ343" s="28">
        <f t="shared" si="506"/>
        <v>61.926236219692271</v>
      </c>
      <c r="AK343" s="28">
        <f t="shared" si="507"/>
        <v>87.079779591402314</v>
      </c>
      <c r="AL343" s="28">
        <f t="shared" si="533"/>
        <v>82.445599859727977</v>
      </c>
      <c r="AM343" s="28">
        <f t="shared" si="508"/>
        <v>730.3350091532119</v>
      </c>
      <c r="AN343" s="28">
        <f t="shared" si="509"/>
        <v>1026.9865489535887</v>
      </c>
      <c r="AO343" s="28">
        <f t="shared" si="510"/>
        <v>980.49874014512761</v>
      </c>
      <c r="AP343" s="28">
        <f t="shared" si="511"/>
        <v>1378.7631768638701</v>
      </c>
      <c r="AQ343" s="28">
        <f t="shared" si="512"/>
        <v>1305.3886644456929</v>
      </c>
      <c r="AR343" s="28">
        <f t="shared" si="524"/>
        <v>1378.7631768638701</v>
      </c>
      <c r="AS343" s="27">
        <f t="shared" si="513"/>
        <v>1378.7631768638701</v>
      </c>
      <c r="AT343" s="27">
        <f t="shared" si="525"/>
        <v>1378.7631768638701</v>
      </c>
      <c r="AU343" s="2">
        <f t="shared" si="526"/>
        <v>5930.0702929160934</v>
      </c>
      <c r="AV343" s="33">
        <f t="shared" si="527"/>
        <v>0.20458310439560443</v>
      </c>
      <c r="AW343" s="33">
        <f t="shared" si="528"/>
        <v>0.20458310439560443</v>
      </c>
      <c r="AX343" s="2">
        <f t="shared" si="529"/>
        <v>2.4583057325603446</v>
      </c>
      <c r="AY343" s="7">
        <v>2.2000000000000002</v>
      </c>
      <c r="AZ343" s="3">
        <f t="shared" si="530"/>
        <v>1236.5470996435024</v>
      </c>
    </row>
    <row r="344" spans="1:52" ht="20.25" x14ac:dyDescent="0.3">
      <c r="A344" s="7">
        <v>13</v>
      </c>
      <c r="B344" s="7">
        <v>144</v>
      </c>
      <c r="C344" s="37">
        <v>116</v>
      </c>
      <c r="D344" s="37">
        <v>180</v>
      </c>
      <c r="E344" s="7">
        <v>13</v>
      </c>
      <c r="F344" s="2">
        <f t="shared" si="514"/>
        <v>17.166666666666668</v>
      </c>
      <c r="G344" s="2">
        <f t="shared" si="491"/>
        <v>26780.000000000004</v>
      </c>
      <c r="H344" s="2">
        <v>1.4</v>
      </c>
      <c r="I344" s="7">
        <f t="shared" si="492"/>
        <v>37492</v>
      </c>
      <c r="J344" s="7">
        <v>1.2</v>
      </c>
      <c r="K344" s="4">
        <v>1.75</v>
      </c>
      <c r="L344" s="7">
        <v>0</v>
      </c>
      <c r="M344" s="2">
        <f t="shared" si="515"/>
        <v>1.3333333333333333</v>
      </c>
      <c r="N344" s="2">
        <f t="shared" si="516"/>
        <v>2.4761904761904758</v>
      </c>
      <c r="O344" s="28">
        <f t="shared" si="517"/>
        <v>1.2952380952380953</v>
      </c>
      <c r="P344" s="2">
        <f t="shared" si="518"/>
        <v>7.0095238095238086</v>
      </c>
      <c r="Q344" s="2">
        <f t="shared" si="493"/>
        <v>24.416666666666668</v>
      </c>
      <c r="R344" s="28">
        <f t="shared" si="519"/>
        <v>28.416666666666668</v>
      </c>
      <c r="S344" s="2">
        <f t="shared" si="520"/>
        <v>30.416666666666668</v>
      </c>
      <c r="T344" s="2">
        <f t="shared" si="521"/>
        <v>24.483333333333331</v>
      </c>
      <c r="U344" s="2">
        <f t="shared" si="494"/>
        <v>28.483333333333331</v>
      </c>
      <c r="V344" s="2">
        <f t="shared" si="495"/>
        <v>38.483333333333334</v>
      </c>
      <c r="W344" s="7">
        <f t="shared" si="532"/>
        <v>1</v>
      </c>
      <c r="X344" s="2">
        <f t="shared" si="496"/>
        <v>51.564292175275334</v>
      </c>
      <c r="Y344" s="2">
        <f t="shared" si="497"/>
        <v>69.254631002669186</v>
      </c>
      <c r="Z344" s="2">
        <f t="shared" si="522"/>
        <v>65.611039588981754</v>
      </c>
      <c r="AA344" s="2">
        <f t="shared" si="498"/>
        <v>885.18701567555991</v>
      </c>
      <c r="AB344" s="2">
        <f t="shared" si="499"/>
        <v>1188.8711655458212</v>
      </c>
      <c r="AC344" s="2">
        <f t="shared" si="500"/>
        <v>1126.3228462775203</v>
      </c>
      <c r="AD344" s="2">
        <f t="shared" si="501"/>
        <v>1126.3228462775203</v>
      </c>
      <c r="AE344" s="2">
        <f t="shared" si="502"/>
        <v>1188.8711655458212</v>
      </c>
      <c r="AF344" s="27">
        <f t="shared" si="523"/>
        <v>1</v>
      </c>
      <c r="AG344" s="28">
        <f t="shared" si="503"/>
        <v>40.416666666666671</v>
      </c>
      <c r="AH344" s="28">
        <f t="shared" si="504"/>
        <v>45.994542140702578</v>
      </c>
      <c r="AI344" s="28">
        <f t="shared" si="505"/>
        <v>64.676861319503416</v>
      </c>
      <c r="AJ344" s="28">
        <f t="shared" si="506"/>
        <v>61.774047692996717</v>
      </c>
      <c r="AK344" s="28">
        <f t="shared" si="507"/>
        <v>86.865774281698464</v>
      </c>
      <c r="AL344" s="28">
        <f t="shared" si="533"/>
        <v>82.295633848722815</v>
      </c>
      <c r="AM344" s="28">
        <f t="shared" si="508"/>
        <v>789.57297341539436</v>
      </c>
      <c r="AN344" s="28">
        <f t="shared" si="509"/>
        <v>1110.286119318142</v>
      </c>
      <c r="AO344" s="28">
        <f t="shared" si="510"/>
        <v>1060.4544853964437</v>
      </c>
      <c r="AP344" s="28">
        <f t="shared" si="511"/>
        <v>1491.1957918358237</v>
      </c>
      <c r="AQ344" s="28">
        <f t="shared" si="512"/>
        <v>1412.7417144030751</v>
      </c>
      <c r="AR344" s="28">
        <f t="shared" si="524"/>
        <v>1491.1957918358237</v>
      </c>
      <c r="AS344" s="27">
        <f t="shared" si="513"/>
        <v>1491.1957918358237</v>
      </c>
      <c r="AT344" s="27">
        <f t="shared" si="525"/>
        <v>1491.1957918358237</v>
      </c>
      <c r="AU344" s="2">
        <f t="shared" si="526"/>
        <v>7057.2737370241111</v>
      </c>
      <c r="AV344" s="33">
        <f t="shared" si="527"/>
        <v>0.20936002747252752</v>
      </c>
      <c r="AW344" s="33">
        <f t="shared" si="528"/>
        <v>0.20936002747252752</v>
      </c>
      <c r="AX344" s="2">
        <f t="shared" si="529"/>
        <v>2.4674296133663893</v>
      </c>
      <c r="AY344" s="7">
        <v>2.2000000000000002</v>
      </c>
      <c r="AZ344" s="3">
        <f t="shared" si="530"/>
        <v>1248.849880626846</v>
      </c>
    </row>
    <row r="345" spans="1:52" ht="20.25" x14ac:dyDescent="0.3">
      <c r="A345" s="7"/>
      <c r="B345" s="7"/>
      <c r="C345" s="7"/>
      <c r="D345" s="2"/>
      <c r="E345" s="3"/>
      <c r="F345" s="2"/>
      <c r="G345" s="7"/>
      <c r="H345" s="7"/>
      <c r="I345" s="7"/>
      <c r="J345" s="7"/>
      <c r="K345" s="2"/>
      <c r="L345" s="2"/>
      <c r="M345" s="2"/>
      <c r="N345" s="28"/>
      <c r="O345" s="2"/>
      <c r="P345" s="2"/>
      <c r="Q345" s="28"/>
      <c r="R345" s="2"/>
      <c r="S345" s="2"/>
      <c r="T345" s="2"/>
      <c r="U345" s="7"/>
      <c r="V345" s="2"/>
      <c r="W345" s="2"/>
      <c r="X345" s="2"/>
      <c r="Y345" s="2"/>
      <c r="Z345" s="2"/>
      <c r="AA345" s="2"/>
      <c r="AB345" s="2"/>
      <c r="AC345" s="2"/>
      <c r="AD345" s="27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7"/>
      <c r="AR345" s="7"/>
      <c r="AS345" s="2"/>
      <c r="AT345" s="5"/>
      <c r="AU345" s="7"/>
      <c r="AV345" s="3"/>
    </row>
    <row r="346" spans="1:52" ht="18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52" ht="131.25" x14ac:dyDescent="0.2">
      <c r="A347" s="7" t="s">
        <v>10</v>
      </c>
      <c r="B347" s="7" t="s">
        <v>82</v>
      </c>
      <c r="C347" s="36" t="s">
        <v>83</v>
      </c>
      <c r="D347" s="36" t="s">
        <v>84</v>
      </c>
      <c r="E347" s="7" t="s">
        <v>12</v>
      </c>
      <c r="F347" s="7" t="s">
        <v>13</v>
      </c>
      <c r="G347" s="7" t="s">
        <v>47</v>
      </c>
      <c r="H347" s="7" t="s">
        <v>14</v>
      </c>
      <c r="I347" s="7" t="s">
        <v>15</v>
      </c>
      <c r="J347" s="7" t="s">
        <v>16</v>
      </c>
      <c r="K347" s="7" t="s">
        <v>17</v>
      </c>
      <c r="L347" s="7" t="s">
        <v>18</v>
      </c>
      <c r="M347" s="7" t="s">
        <v>98</v>
      </c>
      <c r="N347" s="7" t="s">
        <v>99</v>
      </c>
      <c r="O347" s="26" t="s">
        <v>100</v>
      </c>
      <c r="P347" s="7" t="s">
        <v>27</v>
      </c>
      <c r="Q347" s="7" t="s">
        <v>28</v>
      </c>
      <c r="R347" s="26" t="s">
        <v>101</v>
      </c>
      <c r="S347" s="7" t="s">
        <v>65</v>
      </c>
      <c r="T347" s="7" t="s">
        <v>30</v>
      </c>
      <c r="U347" s="7" t="s">
        <v>31</v>
      </c>
      <c r="V347" s="7" t="s">
        <v>32</v>
      </c>
      <c r="W347" s="7" t="s">
        <v>33</v>
      </c>
      <c r="X347" s="7" t="s">
        <v>34</v>
      </c>
      <c r="Y347" s="7" t="s">
        <v>35</v>
      </c>
      <c r="Z347" s="7" t="s">
        <v>66</v>
      </c>
      <c r="AA347" s="7" t="s">
        <v>37</v>
      </c>
      <c r="AB347" s="7" t="s">
        <v>38</v>
      </c>
      <c r="AC347" s="7" t="s">
        <v>39</v>
      </c>
      <c r="AD347" s="7" t="s">
        <v>40</v>
      </c>
      <c r="AE347" s="7" t="s">
        <v>41</v>
      </c>
      <c r="AF347" s="26" t="s">
        <v>67</v>
      </c>
      <c r="AG347" s="26" t="s">
        <v>68</v>
      </c>
      <c r="AH347" s="26" t="s">
        <v>69</v>
      </c>
      <c r="AI347" s="7" t="s">
        <v>70</v>
      </c>
      <c r="AJ347" s="26" t="s">
        <v>71</v>
      </c>
      <c r="AK347" s="26" t="s">
        <v>72</v>
      </c>
      <c r="AL347" s="26" t="s">
        <v>73</v>
      </c>
      <c r="AM347" s="26" t="s">
        <v>74</v>
      </c>
      <c r="AN347" s="26" t="s">
        <v>75</v>
      </c>
      <c r="AO347" s="26" t="s">
        <v>76</v>
      </c>
      <c r="AP347" s="26" t="s">
        <v>77</v>
      </c>
      <c r="AQ347" s="26" t="s">
        <v>78</v>
      </c>
      <c r="AR347" s="26" t="s">
        <v>79</v>
      </c>
      <c r="AS347" s="26" t="s">
        <v>80</v>
      </c>
      <c r="AT347" s="26" t="s">
        <v>102</v>
      </c>
      <c r="AU347" s="7" t="s">
        <v>21</v>
      </c>
      <c r="AV347" s="26" t="s">
        <v>90</v>
      </c>
      <c r="AW347" s="26" t="s">
        <v>89</v>
      </c>
      <c r="AX347" s="7" t="s">
        <v>22</v>
      </c>
      <c r="AY347" s="7" t="s">
        <v>23</v>
      </c>
      <c r="AZ347" s="7" t="s">
        <v>24</v>
      </c>
    </row>
    <row r="348" spans="1:52" ht="20.25" x14ac:dyDescent="0.3">
      <c r="A348" s="7">
        <v>14</v>
      </c>
      <c r="B348" s="7">
        <v>18</v>
      </c>
      <c r="C348" s="27">
        <v>14</v>
      </c>
      <c r="D348" s="27">
        <v>23</v>
      </c>
      <c r="E348" s="7">
        <v>2.75</v>
      </c>
      <c r="F348" s="2">
        <f>($D348+2*$E348)/12</f>
        <v>2.375</v>
      </c>
      <c r="G348" s="2">
        <f t="shared" ref="G348:G370" si="534">$B$4*$A348*$F348</f>
        <v>3990</v>
      </c>
      <c r="H348" s="2">
        <v>1.4</v>
      </c>
      <c r="I348" s="7">
        <f t="shared" ref="I348:I370" si="535">$G348*$H348</f>
        <v>5586</v>
      </c>
      <c r="J348" s="7">
        <v>1.2</v>
      </c>
      <c r="K348" s="7">
        <v>1.1499999999999999</v>
      </c>
      <c r="L348" s="7">
        <v>0</v>
      </c>
      <c r="M348" s="2">
        <f>($L$7-$C$7)/$K348</f>
        <v>2.0289855072463765</v>
      </c>
      <c r="N348" s="2">
        <f>($E$7-$C$7)/$K348</f>
        <v>3.7681159420289854</v>
      </c>
      <c r="O348" s="28">
        <f>($F$7-$B$7-0.06*($D348/12))/$K348</f>
        <v>2.6536231884057968</v>
      </c>
      <c r="P348" s="2">
        <f>($G$7-$B$7-0.06*$D348/12)/$K348</f>
        <v>11.34927536231884</v>
      </c>
      <c r="Q348" s="2">
        <f t="shared" ref="Q348:Q370" si="536">$C$7+$K348*$A348</f>
        <v>17.766666666666666</v>
      </c>
      <c r="R348" s="28">
        <f>IF($A348&lt;$M348,$Q348,$Q348+$L$7)</f>
        <v>21.766666666666666</v>
      </c>
      <c r="S348" s="2">
        <f>IF($A348&lt;$N348,$Q348,$Q348+$E$7)</f>
        <v>23.766666666666666</v>
      </c>
      <c r="T348" s="2">
        <f>$B$7+$K348*$A348+0.06*$D348/12</f>
        <v>17.048333333333328</v>
      </c>
      <c r="U348" s="2">
        <f t="shared" ref="U348:U370" si="537">$T348+$F$7</f>
        <v>21.048333333333328</v>
      </c>
      <c r="V348" s="2">
        <f t="shared" ref="V348:V370" si="538">$T348+$G$7</f>
        <v>31.048333333333328</v>
      </c>
      <c r="W348" s="7">
        <f>IF($A348&lt;$N348,0.5,1)</f>
        <v>1</v>
      </c>
      <c r="X348" s="2">
        <f t="shared" ref="X348:X370" si="539">($W348*$H$7*(1+$L348)*$J348)/($S348*$T348)</f>
        <v>94.77221282010818</v>
      </c>
      <c r="Y348" s="2">
        <f t="shared" ref="Y348:Y370" si="540">($W348*$I$7*(1+$L348)*$J348)/($S348*$U348)</f>
        <v>119.9403363460199</v>
      </c>
      <c r="Z348" s="2">
        <f>(2*$W348*$H$7*(1+$L348)*$J348)/($S348*$V348)</f>
        <v>104.07697299231162</v>
      </c>
      <c r="AA348" s="2">
        <f t="shared" ref="AA348:AA370" si="541">IF($S348&gt;$F348,$F348*$X348,$S348*$X348)</f>
        <v>225.08400544775694</v>
      </c>
      <c r="AB348" s="2">
        <f t="shared" ref="AB348:AB370" si="542">IF($S348&gt;$F348,$F348*$Y348,$S348*$Y348)</f>
        <v>284.85829882179729</v>
      </c>
      <c r="AC348" s="2">
        <f t="shared" ref="AC348:AC370" si="543">IF($S348&gt;$F348,$F348*$Z348,$S348*$Z348)</f>
        <v>247.1828108567401</v>
      </c>
      <c r="AD348" s="2">
        <f t="shared" ref="AD348:AD370" si="544">IF($AA348&gt;$AC348,$AA348,$AC348)</f>
        <v>247.1828108567401</v>
      </c>
      <c r="AE348" s="2">
        <f t="shared" ref="AE348:AE370" si="545">IF($AD348&gt;$AB348,$AD348,$AB348)</f>
        <v>284.85829882179729</v>
      </c>
      <c r="AF348" s="27">
        <f>IF($A348&lt;$M348,0.5,1)</f>
        <v>1</v>
      </c>
      <c r="AG348" s="28">
        <f t="shared" ref="AG348:AG370" si="546">2*$E$7+$L$7+$C$7+$K348*$A348</f>
        <v>33.766666666666666</v>
      </c>
      <c r="AH348" s="28">
        <f t="shared" ref="AH348:AH370" si="547">($AF348*$H$7*(1+$L348))/($R348*$T348)</f>
        <v>86.233521874345513</v>
      </c>
      <c r="AI348" s="28">
        <f t="shared" ref="AI348:AI370" si="548">($AF348*2*$H$7*(1+$L348))/($AG348*$T348)</f>
        <v>111.1756955260565</v>
      </c>
      <c r="AJ348" s="28">
        <f t="shared" ref="AJ348:AJ370" si="549">($AF348*$I$7*(1+$L348))/($R348*$U348)</f>
        <v>109.13407327043414</v>
      </c>
      <c r="AK348" s="28">
        <f t="shared" ref="AK348:AK370" si="550">($AF348*2*$I$7*(1+$L348))/($AG348*$U348)</f>
        <v>140.69999969515004</v>
      </c>
      <c r="AL348" s="28">
        <f>($AF348*4*$H$7*(1+$L348))/($AG348*$V348)</f>
        <v>122.09095383928626</v>
      </c>
      <c r="AM348" s="28">
        <f t="shared" ref="AM348:AM370" si="551" xml:space="preserve"> IF($R348&gt;$F348,$F348*$AH348,$R348*$AH348)</f>
        <v>204.80461445157059</v>
      </c>
      <c r="AN348" s="28">
        <f t="shared" ref="AN348:AN370" si="552" xml:space="preserve"> IF($AG348&gt;$F348,$F348*$AI348,$AG348*$AI348)</f>
        <v>264.04227687438419</v>
      </c>
      <c r="AO348" s="28">
        <f t="shared" ref="AO348:AO370" si="553" xml:space="preserve"> IF($R348&gt;$F348,$F348*$AJ348,$R348*$AJ348)</f>
        <v>259.19342401728107</v>
      </c>
      <c r="AP348" s="28">
        <f t="shared" ref="AP348:AP370" si="554" xml:space="preserve"> IF($AG348&gt;$F348,$F348*$AK348,$AG348*$AK348)</f>
        <v>334.16249927598136</v>
      </c>
      <c r="AQ348" s="28">
        <f t="shared" ref="AQ348:AQ370" si="555" xml:space="preserve"> IF($AG348&gt;$F348,$F348*$AL348,$AG348*$AL348)</f>
        <v>289.96601536830485</v>
      </c>
      <c r="AR348" s="28">
        <f>MAX($AM348,$AN348,$AO348,$AP348,$AQ348)</f>
        <v>334.16249927598136</v>
      </c>
      <c r="AS348" s="27">
        <f t="shared" ref="AS348:AS370" si="556">IF($AR348&gt;$AE348,$AR348,$AE348)</f>
        <v>334.16249927598136</v>
      </c>
      <c r="AT348" s="27">
        <f>IF($A348&gt;$F348,0,$AS348)</f>
        <v>0</v>
      </c>
      <c r="AU348" s="2">
        <f>PI()*($B348/(2*12))^2*62.4</f>
        <v>110.26990214100174</v>
      </c>
      <c r="AV348" s="33">
        <f>0.23*($N$7/$H348)*(1+0.35*$N$7*($F348/$A348))</f>
        <v>0.15575825892857145</v>
      </c>
      <c r="AW348" s="33">
        <f>IF(AV348&gt;0.33,0.33,AV348)</f>
        <v>0.15575825892857145</v>
      </c>
      <c r="AX348" s="2">
        <f>$Q$7/($P$7-$O$7*AW348)</f>
        <v>2.3687791450677604</v>
      </c>
      <c r="AY348" s="7">
        <v>2.4</v>
      </c>
      <c r="AZ348" s="3">
        <f>(12/$D348)*(($I348+$AU348)/$AX348+$AT348/$AY348)</f>
        <v>1254.6407763058278</v>
      </c>
    </row>
    <row r="349" spans="1:52" ht="20.25" x14ac:dyDescent="0.3">
      <c r="A349" s="7">
        <v>14</v>
      </c>
      <c r="B349" s="7">
        <v>24</v>
      </c>
      <c r="C349" s="27">
        <v>19</v>
      </c>
      <c r="D349" s="27">
        <v>30</v>
      </c>
      <c r="E349" s="7">
        <v>3.25</v>
      </c>
      <c r="F349" s="2">
        <f t="shared" ref="F349:F370" si="557">($D349+2*$E349)/12</f>
        <v>3.0416666666666665</v>
      </c>
      <c r="G349" s="2">
        <f t="shared" si="534"/>
        <v>5110</v>
      </c>
      <c r="H349" s="2">
        <v>1.4</v>
      </c>
      <c r="I349" s="7">
        <f t="shared" si="535"/>
        <v>7154</v>
      </c>
      <c r="J349" s="7">
        <v>1.2</v>
      </c>
      <c r="K349" s="7">
        <f>(1.75-1.15)*(($D349-24)/(96-24))+1.15</f>
        <v>1.2</v>
      </c>
      <c r="L349" s="7">
        <v>0</v>
      </c>
      <c r="M349" s="2">
        <f t="shared" ref="M349:M370" si="558">($L$7-$C$7)/$K349</f>
        <v>1.9444444444444442</v>
      </c>
      <c r="N349" s="2">
        <f t="shared" ref="N349:N370" si="559">($E$7-$C$7)/$K349</f>
        <v>3.6111111111111112</v>
      </c>
      <c r="O349" s="28">
        <f t="shared" ref="O349:O370" si="560">($F$7-$B$7-0.06*($D349/12))/$K349</f>
        <v>2.5138888888888888</v>
      </c>
      <c r="P349" s="2">
        <f t="shared" ref="P349:P370" si="561">($G$7-$B$7-0.06*$D349/12)/$K349</f>
        <v>10.847222222222221</v>
      </c>
      <c r="Q349" s="2">
        <f t="shared" si="536"/>
        <v>18.466666666666669</v>
      </c>
      <c r="R349" s="28">
        <f t="shared" ref="R349:R370" si="562">IF($A349&lt;$M349,$Q349,$Q349+$L$7)</f>
        <v>22.466666666666669</v>
      </c>
      <c r="S349" s="2">
        <f t="shared" ref="S349:S370" si="563">IF($A349&lt;$N349,$Q349,$Q349+$E$7)</f>
        <v>24.466666666666669</v>
      </c>
      <c r="T349" s="2">
        <f t="shared" ref="T349:T370" si="564">$B$7+$K349*$A349+0.06*$D349/12</f>
        <v>17.783333333333331</v>
      </c>
      <c r="U349" s="2">
        <f t="shared" si="537"/>
        <v>21.783333333333331</v>
      </c>
      <c r="V349" s="2">
        <f t="shared" si="538"/>
        <v>31.783333333333331</v>
      </c>
      <c r="W349" s="7">
        <f>IF($A349&lt;$N349,0.5,1)</f>
        <v>1</v>
      </c>
      <c r="X349" s="2">
        <f t="shared" si="539"/>
        <v>88.255798809466043</v>
      </c>
      <c r="Y349" s="2">
        <f t="shared" si="540"/>
        <v>112.57763165849785</v>
      </c>
      <c r="Z349" s="2">
        <f t="shared" ref="Z349:Z370" si="565">(2*$W349*$H$7*(1+$L349)*$J349)/($S349*$V349)</f>
        <v>98.761339622129285</v>
      </c>
      <c r="AA349" s="2">
        <f t="shared" si="541"/>
        <v>268.44472137879251</v>
      </c>
      <c r="AB349" s="2">
        <f t="shared" si="542"/>
        <v>342.42362962793095</v>
      </c>
      <c r="AC349" s="2">
        <f t="shared" si="543"/>
        <v>300.39907468397655</v>
      </c>
      <c r="AD349" s="2">
        <f t="shared" si="544"/>
        <v>300.39907468397655</v>
      </c>
      <c r="AE349" s="2">
        <f t="shared" si="545"/>
        <v>342.42362962793095</v>
      </c>
      <c r="AF349" s="27">
        <f t="shared" ref="AF349:AF370" si="566">IF($A349&lt;$M349,0.5,1)</f>
        <v>1</v>
      </c>
      <c r="AG349" s="28">
        <f t="shared" si="546"/>
        <v>34.466666666666669</v>
      </c>
      <c r="AH349" s="28">
        <f t="shared" si="547"/>
        <v>80.093665091676655</v>
      </c>
      <c r="AI349" s="28">
        <f t="shared" si="548"/>
        <v>104.41611271139278</v>
      </c>
      <c r="AJ349" s="28">
        <f t="shared" si="549"/>
        <v>102.16614940323616</v>
      </c>
      <c r="AK349" s="28">
        <f t="shared" si="550"/>
        <v>133.19145976359997</v>
      </c>
      <c r="AL349" s="28">
        <f>($AF349*4*$H$7*(1+$L349))/($AG349*$V349)</f>
        <v>116.84529865029481</v>
      </c>
      <c r="AM349" s="28">
        <f t="shared" si="551"/>
        <v>243.61823132051649</v>
      </c>
      <c r="AN349" s="28">
        <f t="shared" si="552"/>
        <v>317.59900949715302</v>
      </c>
      <c r="AO349" s="28">
        <f t="shared" si="553"/>
        <v>310.75537110150998</v>
      </c>
      <c r="AP349" s="28">
        <f t="shared" si="554"/>
        <v>405.12402344761654</v>
      </c>
      <c r="AQ349" s="28">
        <f t="shared" si="555"/>
        <v>355.40445006131336</v>
      </c>
      <c r="AR349" s="28">
        <f t="shared" ref="AR349:AR370" si="567">MAX($AM349,$AN349,$AO349,$AP349,$AQ349)</f>
        <v>405.12402344761654</v>
      </c>
      <c r="AS349" s="27">
        <f t="shared" si="556"/>
        <v>405.12402344761654</v>
      </c>
      <c r="AT349" s="27">
        <f t="shared" ref="AT349:AT370" si="568">IF($A349&gt;$F349,0,$AS349)</f>
        <v>0</v>
      </c>
      <c r="AU349" s="2">
        <f t="shared" ref="AU349:AU370" si="569">PI()*($B349/(2*12))^2*62.4</f>
        <v>196.03538158400309</v>
      </c>
      <c r="AV349" s="33">
        <f t="shared" ref="AV349:AV370" si="570">0.23*($N$7/$H349)*(1+0.35*$N$7*($F349/$A349))</f>
        <v>0.15797611607142859</v>
      </c>
      <c r="AW349" s="33">
        <f t="shared" ref="AW349:AW370" si="571">IF(AV349&gt;0.33,0.33,AV349)</f>
        <v>0.15797611607142859</v>
      </c>
      <c r="AX349" s="2">
        <f t="shared" ref="AX349:AX370" si="572">$Q$7/($P$7-$O$7*AW349)</f>
        <v>2.3727042605458335</v>
      </c>
      <c r="AY349" s="7">
        <v>2.2000000000000002</v>
      </c>
      <c r="AZ349" s="3">
        <f t="shared" ref="AZ349:AZ370" si="573">(12/$D349)*(($I349+$AU349)/$AX349+$AT349/$AY349)</f>
        <v>1239.098442027183</v>
      </c>
    </row>
    <row r="350" spans="1:52" ht="20.25" x14ac:dyDescent="0.3">
      <c r="A350" s="7">
        <v>14</v>
      </c>
      <c r="B350" s="7">
        <v>27</v>
      </c>
      <c r="C350" s="27">
        <v>22</v>
      </c>
      <c r="D350" s="27">
        <v>34</v>
      </c>
      <c r="E350" s="7">
        <v>3.5</v>
      </c>
      <c r="F350" s="2">
        <f t="shared" si="557"/>
        <v>3.4166666666666665</v>
      </c>
      <c r="G350" s="2">
        <f t="shared" si="534"/>
        <v>5740</v>
      </c>
      <c r="H350" s="2">
        <v>1.4</v>
      </c>
      <c r="I350" s="7">
        <f t="shared" si="535"/>
        <v>8035.9999999999991</v>
      </c>
      <c r="J350" s="7">
        <v>1.2</v>
      </c>
      <c r="K350" s="4">
        <f t="shared" ref="K350:K360" si="574">(1.75-1.15)*(($D350-24)/(96-24))+1.15</f>
        <v>1.2333333333333332</v>
      </c>
      <c r="L350" s="7">
        <v>0</v>
      </c>
      <c r="M350" s="2">
        <f t="shared" si="558"/>
        <v>1.8918918918918919</v>
      </c>
      <c r="N350" s="2">
        <f t="shared" si="559"/>
        <v>3.5135135135135136</v>
      </c>
      <c r="O350" s="28">
        <f t="shared" si="560"/>
        <v>2.42972972972973</v>
      </c>
      <c r="P350" s="2">
        <f t="shared" si="561"/>
        <v>10.53783783783784</v>
      </c>
      <c r="Q350" s="2">
        <f t="shared" si="536"/>
        <v>18.933333333333334</v>
      </c>
      <c r="R350" s="28">
        <f t="shared" si="562"/>
        <v>22.933333333333334</v>
      </c>
      <c r="S350" s="2">
        <f t="shared" si="563"/>
        <v>24.933333333333334</v>
      </c>
      <c r="T350" s="2">
        <f t="shared" si="564"/>
        <v>18.27</v>
      </c>
      <c r="U350" s="2">
        <f t="shared" si="537"/>
        <v>22.27</v>
      </c>
      <c r="V350" s="2">
        <f t="shared" si="538"/>
        <v>32.269999999999996</v>
      </c>
      <c r="W350" s="7">
        <f t="shared" ref="W350:W370" si="575">IF($A350&lt;$N350,0.5,1)</f>
        <v>1</v>
      </c>
      <c r="X350" s="2">
        <f t="shared" si="539"/>
        <v>84.297041700692816</v>
      </c>
      <c r="Y350" s="2">
        <f t="shared" si="540"/>
        <v>108.05644868879504</v>
      </c>
      <c r="Z350" s="2">
        <f t="shared" si="565"/>
        <v>95.451314029851758</v>
      </c>
      <c r="AA350" s="2">
        <f t="shared" si="541"/>
        <v>288.01489247736708</v>
      </c>
      <c r="AB350" s="2">
        <f t="shared" si="542"/>
        <v>369.19286635338307</v>
      </c>
      <c r="AC350" s="2">
        <f t="shared" si="543"/>
        <v>326.12532293532684</v>
      </c>
      <c r="AD350" s="2">
        <f t="shared" si="544"/>
        <v>326.12532293532684</v>
      </c>
      <c r="AE350" s="2">
        <f t="shared" si="545"/>
        <v>369.19286635338307</v>
      </c>
      <c r="AF350" s="27">
        <f t="shared" si="566"/>
        <v>1</v>
      </c>
      <c r="AG350" s="28">
        <f t="shared" si="546"/>
        <v>34.933333333333337</v>
      </c>
      <c r="AH350" s="28">
        <f t="shared" si="547"/>
        <v>76.373773246267234</v>
      </c>
      <c r="AI350" s="28">
        <f t="shared" si="548"/>
        <v>100.27701525464093</v>
      </c>
      <c r="AJ350" s="28">
        <f t="shared" si="549"/>
        <v>97.899980158937353</v>
      </c>
      <c r="AK350" s="28">
        <f t="shared" si="550"/>
        <v>128.54043196440628</v>
      </c>
      <c r="AL350" s="28">
        <f t="shared" ref="AL350:AL370" si="576">($AF350*4*$H$7*(1+$L350))/($AG350*$V350)</f>
        <v>113.54577432304247</v>
      </c>
      <c r="AM350" s="28">
        <f t="shared" si="551"/>
        <v>260.94372525807972</v>
      </c>
      <c r="AN350" s="28">
        <f t="shared" si="552"/>
        <v>342.61313545335651</v>
      </c>
      <c r="AO350" s="28">
        <f t="shared" si="553"/>
        <v>334.49159887636927</v>
      </c>
      <c r="AP350" s="28">
        <f t="shared" si="554"/>
        <v>439.17980921172142</v>
      </c>
      <c r="AQ350" s="28">
        <f t="shared" si="555"/>
        <v>387.9480622703951</v>
      </c>
      <c r="AR350" s="28">
        <f t="shared" si="567"/>
        <v>439.17980921172142</v>
      </c>
      <c r="AS350" s="27">
        <f t="shared" si="556"/>
        <v>439.17980921172142</v>
      </c>
      <c r="AT350" s="27">
        <f t="shared" si="568"/>
        <v>0</v>
      </c>
      <c r="AU350" s="2">
        <f t="shared" si="569"/>
        <v>248.1072798172539</v>
      </c>
      <c r="AV350" s="33">
        <f t="shared" si="570"/>
        <v>0.15922366071428573</v>
      </c>
      <c r="AW350" s="33">
        <f t="shared" si="571"/>
        <v>0.15922366071428573</v>
      </c>
      <c r="AX350" s="2">
        <f t="shared" si="572"/>
        <v>2.3749178597385971</v>
      </c>
      <c r="AY350" s="7">
        <v>2.2000000000000002</v>
      </c>
      <c r="AZ350" s="3">
        <f t="shared" si="573"/>
        <v>1231.1173446938008</v>
      </c>
    </row>
    <row r="351" spans="1:52" ht="20.25" x14ac:dyDescent="0.3">
      <c r="A351" s="7">
        <v>14</v>
      </c>
      <c r="B351" s="7">
        <v>30</v>
      </c>
      <c r="C351" s="37">
        <v>24</v>
      </c>
      <c r="D351" s="37">
        <v>38</v>
      </c>
      <c r="E351" s="7">
        <v>3.75</v>
      </c>
      <c r="F351" s="2">
        <f t="shared" si="557"/>
        <v>3.7916666666666665</v>
      </c>
      <c r="G351" s="2">
        <f t="shared" si="534"/>
        <v>6370</v>
      </c>
      <c r="H351" s="2">
        <v>1.4</v>
      </c>
      <c r="I351" s="7">
        <f t="shared" si="535"/>
        <v>8918</v>
      </c>
      <c r="J351" s="7">
        <v>1.2</v>
      </c>
      <c r="K351" s="4">
        <f t="shared" si="574"/>
        <v>1.2666666666666666</v>
      </c>
      <c r="L351" s="7">
        <v>0</v>
      </c>
      <c r="M351" s="2">
        <f t="shared" si="558"/>
        <v>1.8421052631578947</v>
      </c>
      <c r="N351" s="2">
        <f t="shared" si="559"/>
        <v>3.4210526315789473</v>
      </c>
      <c r="O351" s="28">
        <f t="shared" si="560"/>
        <v>2.35</v>
      </c>
      <c r="P351" s="2">
        <f t="shared" si="561"/>
        <v>10.244736842105263</v>
      </c>
      <c r="Q351" s="2">
        <f t="shared" si="536"/>
        <v>19.400000000000002</v>
      </c>
      <c r="R351" s="28">
        <f t="shared" si="562"/>
        <v>23.400000000000002</v>
      </c>
      <c r="S351" s="2">
        <f t="shared" si="563"/>
        <v>25.400000000000002</v>
      </c>
      <c r="T351" s="2">
        <f t="shared" si="564"/>
        <v>18.756666666666668</v>
      </c>
      <c r="U351" s="2">
        <f t="shared" si="537"/>
        <v>22.756666666666668</v>
      </c>
      <c r="V351" s="2">
        <f t="shared" si="538"/>
        <v>32.756666666666668</v>
      </c>
      <c r="W351" s="7">
        <f t="shared" si="575"/>
        <v>1</v>
      </c>
      <c r="X351" s="2">
        <f t="shared" si="539"/>
        <v>80.601263032986338</v>
      </c>
      <c r="Y351" s="2">
        <f t="shared" si="540"/>
        <v>103.80275630918918</v>
      </c>
      <c r="Z351" s="2">
        <f t="shared" si="565"/>
        <v>92.305547387120001</v>
      </c>
      <c r="AA351" s="2">
        <f t="shared" si="541"/>
        <v>305.61312233340652</v>
      </c>
      <c r="AB351" s="2">
        <f t="shared" si="542"/>
        <v>393.58545100567562</v>
      </c>
      <c r="AC351" s="2">
        <f t="shared" si="543"/>
        <v>349.99186717616334</v>
      </c>
      <c r="AD351" s="2">
        <f t="shared" si="544"/>
        <v>349.99186717616334</v>
      </c>
      <c r="AE351" s="2">
        <f t="shared" si="545"/>
        <v>393.58545100567562</v>
      </c>
      <c r="AF351" s="27">
        <f t="shared" si="566"/>
        <v>1</v>
      </c>
      <c r="AG351" s="28">
        <f t="shared" si="546"/>
        <v>35.400000000000006</v>
      </c>
      <c r="AH351" s="28">
        <f t="shared" si="547"/>
        <v>72.908549894510429</v>
      </c>
      <c r="AI351" s="28">
        <f t="shared" si="548"/>
        <v>96.387574436810397</v>
      </c>
      <c r="AJ351" s="28">
        <f t="shared" si="549"/>
        <v>93.895655635805028</v>
      </c>
      <c r="AK351" s="28">
        <f t="shared" si="550"/>
        <v>124.13323965411512</v>
      </c>
      <c r="AL351" s="28">
        <f t="shared" si="576"/>
        <v>110.38422333487983</v>
      </c>
      <c r="AM351" s="28">
        <f t="shared" si="551"/>
        <v>276.44491835001872</v>
      </c>
      <c r="AN351" s="28">
        <f t="shared" si="552"/>
        <v>365.46955307290608</v>
      </c>
      <c r="AO351" s="28">
        <f t="shared" si="553"/>
        <v>356.02102761909407</v>
      </c>
      <c r="AP351" s="28">
        <f t="shared" si="554"/>
        <v>470.67186702185313</v>
      </c>
      <c r="AQ351" s="28">
        <f t="shared" si="555"/>
        <v>418.5401801447527</v>
      </c>
      <c r="AR351" s="28">
        <f t="shared" si="567"/>
        <v>470.67186702185313</v>
      </c>
      <c r="AS351" s="27">
        <f t="shared" si="556"/>
        <v>470.67186702185313</v>
      </c>
      <c r="AT351" s="27">
        <f t="shared" si="568"/>
        <v>0</v>
      </c>
      <c r="AU351" s="2">
        <f t="shared" si="569"/>
        <v>306.30528372500481</v>
      </c>
      <c r="AV351" s="33">
        <f t="shared" si="570"/>
        <v>0.16047120535714288</v>
      </c>
      <c r="AW351" s="33">
        <f t="shared" si="571"/>
        <v>0.16047120535714288</v>
      </c>
      <c r="AX351" s="2">
        <f t="shared" si="572"/>
        <v>2.3771355931146041</v>
      </c>
      <c r="AY351" s="7">
        <v>2.2000000000000002</v>
      </c>
      <c r="AZ351" s="3">
        <f t="shared" si="573"/>
        <v>1225.3985507126122</v>
      </c>
    </row>
    <row r="352" spans="1:52" ht="20.25" x14ac:dyDescent="0.3">
      <c r="A352" s="7">
        <v>14</v>
      </c>
      <c r="B352" s="7">
        <v>33</v>
      </c>
      <c r="C352" s="37">
        <v>27</v>
      </c>
      <c r="D352" s="37">
        <v>42</v>
      </c>
      <c r="E352" s="7">
        <v>3.75</v>
      </c>
      <c r="F352" s="2">
        <f t="shared" si="557"/>
        <v>4.125</v>
      </c>
      <c r="G352" s="2">
        <f t="shared" si="534"/>
        <v>6930</v>
      </c>
      <c r="H352" s="2">
        <v>1.4</v>
      </c>
      <c r="I352" s="7">
        <f t="shared" si="535"/>
        <v>9702</v>
      </c>
      <c r="J352" s="7">
        <v>1.2</v>
      </c>
      <c r="K352" s="4">
        <f t="shared" si="574"/>
        <v>1.2999999999999998</v>
      </c>
      <c r="L352" s="7">
        <v>0</v>
      </c>
      <c r="M352" s="2">
        <f t="shared" si="558"/>
        <v>1.7948717948717949</v>
      </c>
      <c r="N352" s="2">
        <f t="shared" si="559"/>
        <v>3.3333333333333335</v>
      </c>
      <c r="O352" s="28">
        <f t="shared" si="560"/>
        <v>2.2743589743589747</v>
      </c>
      <c r="P352" s="2">
        <f t="shared" si="561"/>
        <v>9.9666666666666668</v>
      </c>
      <c r="Q352" s="2">
        <f t="shared" si="536"/>
        <v>19.866666666666664</v>
      </c>
      <c r="R352" s="28">
        <f t="shared" si="562"/>
        <v>23.866666666666664</v>
      </c>
      <c r="S352" s="2">
        <f t="shared" si="563"/>
        <v>25.866666666666664</v>
      </c>
      <c r="T352" s="2">
        <f t="shared" si="564"/>
        <v>19.243333333333329</v>
      </c>
      <c r="U352" s="2">
        <f t="shared" si="537"/>
        <v>23.243333333333329</v>
      </c>
      <c r="V352" s="2">
        <f t="shared" si="538"/>
        <v>33.243333333333325</v>
      </c>
      <c r="W352" s="7">
        <f t="shared" si="575"/>
        <v>1</v>
      </c>
      <c r="X352" s="2">
        <f t="shared" si="539"/>
        <v>77.145474578601807</v>
      </c>
      <c r="Y352" s="2">
        <f t="shared" si="540"/>
        <v>99.7958251340591</v>
      </c>
      <c r="Z352" s="2">
        <f t="shared" si="565"/>
        <v>89.313310887850847</v>
      </c>
      <c r="AA352" s="2">
        <f t="shared" si="541"/>
        <v>318.22508263673245</v>
      </c>
      <c r="AB352" s="2">
        <f t="shared" si="542"/>
        <v>411.6577786779938</v>
      </c>
      <c r="AC352" s="2">
        <f t="shared" si="543"/>
        <v>368.41740741238476</v>
      </c>
      <c r="AD352" s="2">
        <f t="shared" si="544"/>
        <v>368.41740741238476</v>
      </c>
      <c r="AE352" s="2">
        <f t="shared" si="545"/>
        <v>411.6577786779938</v>
      </c>
      <c r="AF352" s="27">
        <f t="shared" si="566"/>
        <v>1</v>
      </c>
      <c r="AG352" s="28">
        <f t="shared" si="546"/>
        <v>35.86666666666666</v>
      </c>
      <c r="AH352" s="28">
        <f t="shared" si="547"/>
        <v>69.675149293523035</v>
      </c>
      <c r="AI352" s="28">
        <f t="shared" si="548"/>
        <v>92.727522108108744</v>
      </c>
      <c r="AJ352" s="28">
        <f t="shared" si="549"/>
        <v>90.132169813815011</v>
      </c>
      <c r="AK352" s="28">
        <f t="shared" si="550"/>
        <v>119.95285053288391</v>
      </c>
      <c r="AL352" s="28">
        <f t="shared" si="576"/>
        <v>107.35305026172901</v>
      </c>
      <c r="AM352" s="28">
        <f t="shared" si="551"/>
        <v>287.40999083578254</v>
      </c>
      <c r="AN352" s="28">
        <f t="shared" si="552"/>
        <v>382.50102869594855</v>
      </c>
      <c r="AO352" s="28">
        <f t="shared" si="553"/>
        <v>371.79520048198691</v>
      </c>
      <c r="AP352" s="28">
        <f t="shared" si="554"/>
        <v>494.80550844814616</v>
      </c>
      <c r="AQ352" s="28">
        <f t="shared" si="555"/>
        <v>442.83133232963218</v>
      </c>
      <c r="AR352" s="28">
        <f t="shared" si="567"/>
        <v>494.80550844814616</v>
      </c>
      <c r="AS352" s="27">
        <f t="shared" si="556"/>
        <v>494.80550844814616</v>
      </c>
      <c r="AT352" s="27">
        <f t="shared" si="568"/>
        <v>0</v>
      </c>
      <c r="AU352" s="2">
        <f t="shared" si="569"/>
        <v>370.62939330725584</v>
      </c>
      <c r="AV352" s="33">
        <f t="shared" si="570"/>
        <v>0.16158013392857146</v>
      </c>
      <c r="AW352" s="33">
        <f t="shared" si="571"/>
        <v>0.16158013392857146</v>
      </c>
      <c r="AX352" s="2">
        <f t="shared" si="572"/>
        <v>2.3791103917139744</v>
      </c>
      <c r="AY352" s="7">
        <v>2.2000000000000002</v>
      </c>
      <c r="AZ352" s="3">
        <f t="shared" si="573"/>
        <v>1209.6513564047737</v>
      </c>
    </row>
    <row r="353" spans="1:52" ht="20.25" x14ac:dyDescent="0.3">
      <c r="A353" s="7">
        <v>14</v>
      </c>
      <c r="B353" s="7">
        <v>36</v>
      </c>
      <c r="C353" s="37">
        <v>29</v>
      </c>
      <c r="D353" s="37">
        <v>45</v>
      </c>
      <c r="E353" s="7">
        <v>4.5</v>
      </c>
      <c r="F353" s="2">
        <f t="shared" si="557"/>
        <v>4.5</v>
      </c>
      <c r="G353" s="2">
        <f t="shared" si="534"/>
        <v>7560</v>
      </c>
      <c r="H353" s="2">
        <v>1.4</v>
      </c>
      <c r="I353" s="7">
        <f t="shared" si="535"/>
        <v>10584</v>
      </c>
      <c r="J353" s="7">
        <v>1.2</v>
      </c>
      <c r="K353" s="4">
        <f t="shared" si="574"/>
        <v>1.325</v>
      </c>
      <c r="L353" s="7">
        <v>0</v>
      </c>
      <c r="M353" s="2">
        <f t="shared" si="558"/>
        <v>1.7610062893081759</v>
      </c>
      <c r="N353" s="2">
        <f t="shared" si="559"/>
        <v>3.2704402515723268</v>
      </c>
      <c r="O353" s="28">
        <f t="shared" si="560"/>
        <v>2.2201257861635217</v>
      </c>
      <c r="P353" s="2">
        <f t="shared" si="561"/>
        <v>9.7672955974842761</v>
      </c>
      <c r="Q353" s="2">
        <f t="shared" si="536"/>
        <v>20.216666666666669</v>
      </c>
      <c r="R353" s="28">
        <f t="shared" si="562"/>
        <v>24.216666666666669</v>
      </c>
      <c r="S353" s="2">
        <f t="shared" si="563"/>
        <v>26.216666666666669</v>
      </c>
      <c r="T353" s="2">
        <f t="shared" si="564"/>
        <v>19.608333333333334</v>
      </c>
      <c r="U353" s="2">
        <f t="shared" si="537"/>
        <v>23.608333333333334</v>
      </c>
      <c r="V353" s="2">
        <f t="shared" si="538"/>
        <v>33.608333333333334</v>
      </c>
      <c r="W353" s="7">
        <f t="shared" si="575"/>
        <v>1</v>
      </c>
      <c r="X353" s="2">
        <f t="shared" si="539"/>
        <v>74.698704687500424</v>
      </c>
      <c r="Y353" s="2">
        <f t="shared" si="540"/>
        <v>96.941213008343894</v>
      </c>
      <c r="Z353" s="2">
        <f t="shared" si="565"/>
        <v>87.163923694365721</v>
      </c>
      <c r="AA353" s="2">
        <f t="shared" si="541"/>
        <v>336.14417109375188</v>
      </c>
      <c r="AB353" s="2">
        <f t="shared" si="542"/>
        <v>436.23545853754752</v>
      </c>
      <c r="AC353" s="2">
        <f t="shared" si="543"/>
        <v>392.23765662464575</v>
      </c>
      <c r="AD353" s="2">
        <f t="shared" si="544"/>
        <v>392.23765662464575</v>
      </c>
      <c r="AE353" s="2">
        <f t="shared" si="545"/>
        <v>436.23545853754752</v>
      </c>
      <c r="AF353" s="27">
        <f t="shared" si="566"/>
        <v>1</v>
      </c>
      <c r="AG353" s="28">
        <f t="shared" si="546"/>
        <v>36.216666666666669</v>
      </c>
      <c r="AH353" s="28">
        <f t="shared" si="547"/>
        <v>67.389918830831704</v>
      </c>
      <c r="AI353" s="28">
        <f t="shared" si="548"/>
        <v>90.121999135939674</v>
      </c>
      <c r="AJ353" s="28">
        <f t="shared" si="549"/>
        <v>87.456141352446053</v>
      </c>
      <c r="AK353" s="28">
        <f t="shared" si="550"/>
        <v>116.95699345154544</v>
      </c>
      <c r="AL353" s="28">
        <f t="shared" si="576"/>
        <v>105.16095411200895</v>
      </c>
      <c r="AM353" s="28">
        <f t="shared" si="551"/>
        <v>303.25463473874265</v>
      </c>
      <c r="AN353" s="28">
        <f t="shared" si="552"/>
        <v>405.54899611172851</v>
      </c>
      <c r="AO353" s="28">
        <f t="shared" si="553"/>
        <v>393.55263608600723</v>
      </c>
      <c r="AP353" s="28">
        <f t="shared" si="554"/>
        <v>526.30647053195446</v>
      </c>
      <c r="AQ353" s="28">
        <f t="shared" si="555"/>
        <v>473.2242935040403</v>
      </c>
      <c r="AR353" s="28">
        <f t="shared" si="567"/>
        <v>526.30647053195446</v>
      </c>
      <c r="AS353" s="27">
        <f t="shared" si="556"/>
        <v>526.30647053195446</v>
      </c>
      <c r="AT353" s="27">
        <f t="shared" si="568"/>
        <v>0</v>
      </c>
      <c r="AU353" s="2">
        <f t="shared" si="569"/>
        <v>441.07960856400695</v>
      </c>
      <c r="AV353" s="33">
        <f t="shared" si="570"/>
        <v>0.1628276785714286</v>
      </c>
      <c r="AW353" s="33">
        <f t="shared" si="571"/>
        <v>0.1628276785714286</v>
      </c>
      <c r="AX353" s="2">
        <f t="shared" si="572"/>
        <v>2.3813359657667879</v>
      </c>
      <c r="AY353" s="7">
        <v>2.2000000000000002</v>
      </c>
      <c r="AZ353" s="3">
        <f t="shared" si="573"/>
        <v>1234.6100135449462</v>
      </c>
    </row>
    <row r="354" spans="1:52" ht="20.25" x14ac:dyDescent="0.3">
      <c r="A354" s="7">
        <v>14</v>
      </c>
      <c r="B354" s="7">
        <v>39</v>
      </c>
      <c r="C354" s="37">
        <v>32</v>
      </c>
      <c r="D354" s="37">
        <v>49</v>
      </c>
      <c r="E354" s="7">
        <v>4.75</v>
      </c>
      <c r="F354" s="2">
        <f t="shared" si="557"/>
        <v>4.875</v>
      </c>
      <c r="G354" s="2">
        <f t="shared" si="534"/>
        <v>8190</v>
      </c>
      <c r="H354" s="2">
        <v>1.4</v>
      </c>
      <c r="I354" s="7">
        <f t="shared" si="535"/>
        <v>11466</v>
      </c>
      <c r="J354" s="7">
        <v>1.2</v>
      </c>
      <c r="K354" s="4">
        <f t="shared" si="574"/>
        <v>1.3583333333333334</v>
      </c>
      <c r="L354" s="7">
        <v>0</v>
      </c>
      <c r="M354" s="2">
        <f t="shared" si="558"/>
        <v>1.7177914110429444</v>
      </c>
      <c r="N354" s="2">
        <f t="shared" si="559"/>
        <v>3.1901840490797544</v>
      </c>
      <c r="O354" s="28">
        <f t="shared" si="560"/>
        <v>2.1509202453987726</v>
      </c>
      <c r="P354" s="2">
        <f t="shared" si="561"/>
        <v>9.5128834355828218</v>
      </c>
      <c r="Q354" s="2">
        <f t="shared" si="536"/>
        <v>20.683333333333334</v>
      </c>
      <c r="R354" s="28">
        <f t="shared" si="562"/>
        <v>24.683333333333334</v>
      </c>
      <c r="S354" s="2">
        <f t="shared" si="563"/>
        <v>26.683333333333334</v>
      </c>
      <c r="T354" s="2">
        <f t="shared" si="564"/>
        <v>20.094999999999999</v>
      </c>
      <c r="U354" s="2">
        <f t="shared" si="537"/>
        <v>24.094999999999999</v>
      </c>
      <c r="V354" s="2">
        <f t="shared" si="538"/>
        <v>34.094999999999999</v>
      </c>
      <c r="W354" s="7">
        <f t="shared" si="575"/>
        <v>1</v>
      </c>
      <c r="X354" s="2">
        <f t="shared" si="539"/>
        <v>71.614857534145656</v>
      </c>
      <c r="Y354" s="2">
        <f t="shared" si="540"/>
        <v>93.322043094304917</v>
      </c>
      <c r="Z354" s="2">
        <f t="shared" si="565"/>
        <v>84.417102927036638</v>
      </c>
      <c r="AA354" s="2">
        <f t="shared" si="541"/>
        <v>349.1224304789601</v>
      </c>
      <c r="AB354" s="2">
        <f t="shared" si="542"/>
        <v>454.94496008473646</v>
      </c>
      <c r="AC354" s="2">
        <f t="shared" si="543"/>
        <v>411.53337676930363</v>
      </c>
      <c r="AD354" s="2">
        <f t="shared" si="544"/>
        <v>411.53337676930363</v>
      </c>
      <c r="AE354" s="2">
        <f t="shared" si="545"/>
        <v>454.94496008473646</v>
      </c>
      <c r="AF354" s="27">
        <f t="shared" si="566"/>
        <v>1</v>
      </c>
      <c r="AG354" s="28">
        <f t="shared" si="546"/>
        <v>36.683333333333337</v>
      </c>
      <c r="AH354" s="28">
        <f t="shared" si="547"/>
        <v>64.514622390370931</v>
      </c>
      <c r="AI354" s="28">
        <f t="shared" si="548"/>
        <v>86.820677655737697</v>
      </c>
      <c r="AJ354" s="28">
        <f t="shared" si="549"/>
        <v>84.069655072013362</v>
      </c>
      <c r="AK354" s="28">
        <f t="shared" si="550"/>
        <v>113.13690064666223</v>
      </c>
      <c r="AL354" s="28">
        <f t="shared" si="576"/>
        <v>102.34119474949694</v>
      </c>
      <c r="AM354" s="28">
        <f t="shared" si="551"/>
        <v>314.50878415305829</v>
      </c>
      <c r="AN354" s="28">
        <f t="shared" si="552"/>
        <v>423.25080357172129</v>
      </c>
      <c r="AO354" s="28">
        <f t="shared" si="553"/>
        <v>409.83956847606515</v>
      </c>
      <c r="AP354" s="28">
        <f t="shared" si="554"/>
        <v>551.54239065247839</v>
      </c>
      <c r="AQ354" s="28">
        <f t="shared" si="555"/>
        <v>498.91332440379756</v>
      </c>
      <c r="AR354" s="28">
        <f t="shared" si="567"/>
        <v>551.54239065247839</v>
      </c>
      <c r="AS354" s="27">
        <f t="shared" si="556"/>
        <v>551.54239065247839</v>
      </c>
      <c r="AT354" s="27">
        <f t="shared" si="568"/>
        <v>0</v>
      </c>
      <c r="AU354" s="2">
        <f t="shared" si="569"/>
        <v>517.65592949525819</v>
      </c>
      <c r="AV354" s="33">
        <f t="shared" si="570"/>
        <v>0.16407522321428572</v>
      </c>
      <c r="AW354" s="33">
        <f t="shared" si="571"/>
        <v>0.16407522321428572</v>
      </c>
      <c r="AX354" s="2">
        <f t="shared" si="572"/>
        <v>2.3835657076108441</v>
      </c>
      <c r="AY354" s="7">
        <v>2.2000000000000002</v>
      </c>
      <c r="AZ354" s="3">
        <f t="shared" si="573"/>
        <v>1231.253189841522</v>
      </c>
    </row>
    <row r="355" spans="1:52" ht="20.25" x14ac:dyDescent="0.3">
      <c r="A355" s="7">
        <v>14</v>
      </c>
      <c r="B355" s="7">
        <v>42</v>
      </c>
      <c r="C355" s="37">
        <v>34</v>
      </c>
      <c r="D355" s="37">
        <v>53</v>
      </c>
      <c r="E355" s="7">
        <v>5</v>
      </c>
      <c r="F355" s="2">
        <f t="shared" si="557"/>
        <v>5.25</v>
      </c>
      <c r="G355" s="2">
        <f t="shared" si="534"/>
        <v>8820</v>
      </c>
      <c r="H355" s="2">
        <v>1.4</v>
      </c>
      <c r="I355" s="7">
        <f t="shared" si="535"/>
        <v>12348</v>
      </c>
      <c r="J355" s="7">
        <v>1.2</v>
      </c>
      <c r="K355" s="4">
        <f t="shared" si="574"/>
        <v>1.3916666666666666</v>
      </c>
      <c r="L355" s="7">
        <v>0</v>
      </c>
      <c r="M355" s="2">
        <f t="shared" si="558"/>
        <v>1.6766467065868262</v>
      </c>
      <c r="N355" s="2">
        <f t="shared" si="559"/>
        <v>3.1137724550898205</v>
      </c>
      <c r="O355" s="28">
        <f t="shared" si="560"/>
        <v>2.0850299401197603</v>
      </c>
      <c r="P355" s="2">
        <f t="shared" si="561"/>
        <v>9.2706586826347301</v>
      </c>
      <c r="Q355" s="2">
        <f t="shared" si="536"/>
        <v>21.150000000000002</v>
      </c>
      <c r="R355" s="28">
        <f t="shared" si="562"/>
        <v>25.150000000000002</v>
      </c>
      <c r="S355" s="2">
        <f t="shared" si="563"/>
        <v>27.150000000000002</v>
      </c>
      <c r="T355" s="2">
        <f t="shared" si="564"/>
        <v>20.581666666666667</v>
      </c>
      <c r="U355" s="2">
        <f t="shared" si="537"/>
        <v>24.581666666666667</v>
      </c>
      <c r="V355" s="2">
        <f t="shared" si="538"/>
        <v>34.581666666666663</v>
      </c>
      <c r="W355" s="7">
        <f t="shared" si="575"/>
        <v>1</v>
      </c>
      <c r="X355" s="2">
        <f t="shared" si="539"/>
        <v>68.719635964886763</v>
      </c>
      <c r="Y355" s="2">
        <f t="shared" si="540"/>
        <v>89.902152744506679</v>
      </c>
      <c r="Z355" s="2">
        <f t="shared" si="565"/>
        <v>81.798523739012651</v>
      </c>
      <c r="AA355" s="2">
        <f t="shared" si="541"/>
        <v>360.77808881565551</v>
      </c>
      <c r="AB355" s="2">
        <f t="shared" si="542"/>
        <v>471.98630190866004</v>
      </c>
      <c r="AC355" s="2">
        <f t="shared" si="543"/>
        <v>429.44224962981644</v>
      </c>
      <c r="AD355" s="2">
        <f t="shared" si="544"/>
        <v>429.44224962981644</v>
      </c>
      <c r="AE355" s="2">
        <f t="shared" si="545"/>
        <v>471.98630190866004</v>
      </c>
      <c r="AF355" s="27">
        <f t="shared" si="566"/>
        <v>1</v>
      </c>
      <c r="AG355" s="28">
        <f t="shared" si="546"/>
        <v>37.150000000000006</v>
      </c>
      <c r="AH355" s="28">
        <f t="shared" si="547"/>
        <v>61.820348457477664</v>
      </c>
      <c r="AI355" s="28">
        <f t="shared" si="548"/>
        <v>83.702921330043765</v>
      </c>
      <c r="AJ355" s="28">
        <f t="shared" si="549"/>
        <v>80.876191087255023</v>
      </c>
      <c r="AK355" s="28">
        <f t="shared" si="550"/>
        <v>109.5039680131609</v>
      </c>
      <c r="AL355" s="28">
        <f t="shared" si="576"/>
        <v>99.63346431198714</v>
      </c>
      <c r="AM355" s="28">
        <f t="shared" si="551"/>
        <v>324.55682940175774</v>
      </c>
      <c r="AN355" s="28">
        <f t="shared" si="552"/>
        <v>439.44033698272978</v>
      </c>
      <c r="AO355" s="28">
        <f t="shared" si="553"/>
        <v>424.60000320808888</v>
      </c>
      <c r="AP355" s="28">
        <f t="shared" si="554"/>
        <v>574.89583206909469</v>
      </c>
      <c r="AQ355" s="28">
        <f t="shared" si="555"/>
        <v>523.07568763793245</v>
      </c>
      <c r="AR355" s="28">
        <f t="shared" si="567"/>
        <v>574.89583206909469</v>
      </c>
      <c r="AS355" s="27">
        <f t="shared" si="556"/>
        <v>574.89583206909469</v>
      </c>
      <c r="AT355" s="27">
        <f t="shared" si="568"/>
        <v>0</v>
      </c>
      <c r="AU355" s="2">
        <f t="shared" si="569"/>
        <v>600.35835610100946</v>
      </c>
      <c r="AV355" s="33">
        <f t="shared" si="570"/>
        <v>0.16532276785714289</v>
      </c>
      <c r="AW355" s="33">
        <f t="shared" si="571"/>
        <v>0.16532276785714289</v>
      </c>
      <c r="AX355" s="2">
        <f t="shared" si="572"/>
        <v>2.3857996289645342</v>
      </c>
      <c r="AY355" s="7">
        <v>2.2000000000000002</v>
      </c>
      <c r="AZ355" s="3">
        <f t="shared" si="573"/>
        <v>1228.8139134350718</v>
      </c>
    </row>
    <row r="356" spans="1:52" ht="20.25" x14ac:dyDescent="0.3">
      <c r="A356" s="7">
        <v>14</v>
      </c>
      <c r="B356" s="7">
        <v>48</v>
      </c>
      <c r="C356" s="37">
        <v>38</v>
      </c>
      <c r="D356" s="37">
        <v>60</v>
      </c>
      <c r="E356" s="7">
        <v>5.5</v>
      </c>
      <c r="F356" s="2">
        <f t="shared" si="557"/>
        <v>5.916666666666667</v>
      </c>
      <c r="G356" s="2">
        <f t="shared" si="534"/>
        <v>9940</v>
      </c>
      <c r="H356" s="2">
        <v>1.4</v>
      </c>
      <c r="I356" s="7">
        <f t="shared" si="535"/>
        <v>13916</v>
      </c>
      <c r="J356" s="7">
        <v>1.2</v>
      </c>
      <c r="K356" s="4">
        <f t="shared" si="574"/>
        <v>1.45</v>
      </c>
      <c r="L356" s="7">
        <v>0</v>
      </c>
      <c r="M356" s="2">
        <f t="shared" si="558"/>
        <v>1.6091954022988504</v>
      </c>
      <c r="N356" s="2">
        <f t="shared" si="559"/>
        <v>2.9885057471264367</v>
      </c>
      <c r="O356" s="28">
        <f t="shared" si="560"/>
        <v>1.9770114942528736</v>
      </c>
      <c r="P356" s="2">
        <f t="shared" si="561"/>
        <v>8.8735632183908031</v>
      </c>
      <c r="Q356" s="2">
        <f t="shared" si="536"/>
        <v>21.966666666666669</v>
      </c>
      <c r="R356" s="28">
        <f t="shared" si="562"/>
        <v>25.966666666666669</v>
      </c>
      <c r="S356" s="2">
        <f t="shared" si="563"/>
        <v>27.966666666666669</v>
      </c>
      <c r="T356" s="2">
        <f t="shared" si="564"/>
        <v>21.433333333333334</v>
      </c>
      <c r="U356" s="2">
        <f t="shared" si="537"/>
        <v>25.433333333333334</v>
      </c>
      <c r="V356" s="2">
        <f t="shared" si="538"/>
        <v>35.433333333333337</v>
      </c>
      <c r="W356" s="7">
        <f t="shared" si="575"/>
        <v>1</v>
      </c>
      <c r="X356" s="2">
        <f t="shared" si="539"/>
        <v>64.062045277185121</v>
      </c>
      <c r="Y356" s="2">
        <f t="shared" si="540"/>
        <v>84.354306834104761</v>
      </c>
      <c r="Z356" s="2">
        <f t="shared" si="565"/>
        <v>77.501213759604937</v>
      </c>
      <c r="AA356" s="2">
        <f t="shared" si="541"/>
        <v>379.03376789001197</v>
      </c>
      <c r="AB356" s="2">
        <f t="shared" si="542"/>
        <v>499.09631543511989</v>
      </c>
      <c r="AC356" s="2">
        <f t="shared" si="543"/>
        <v>458.54884807766257</v>
      </c>
      <c r="AD356" s="2">
        <f t="shared" si="544"/>
        <v>458.54884807766257</v>
      </c>
      <c r="AE356" s="2">
        <f t="shared" si="545"/>
        <v>499.09631543511989</v>
      </c>
      <c r="AF356" s="27">
        <f t="shared" si="566"/>
        <v>1</v>
      </c>
      <c r="AG356" s="28">
        <f t="shared" si="546"/>
        <v>37.966666666666669</v>
      </c>
      <c r="AH356" s="28">
        <f t="shared" si="547"/>
        <v>57.496850649934018</v>
      </c>
      <c r="AI356" s="28">
        <f t="shared" si="548"/>
        <v>78.648018711674453</v>
      </c>
      <c r="AJ356" s="28">
        <f t="shared" si="549"/>
        <v>75.709524426416237</v>
      </c>
      <c r="AK356" s="28">
        <f t="shared" si="550"/>
        <v>103.56052594939112</v>
      </c>
      <c r="AL356" s="28">
        <f t="shared" si="576"/>
        <v>95.147085666240201</v>
      </c>
      <c r="AM356" s="28">
        <f t="shared" si="551"/>
        <v>340.18969967877626</v>
      </c>
      <c r="AN356" s="28">
        <f t="shared" si="552"/>
        <v>465.33411071074056</v>
      </c>
      <c r="AO356" s="28">
        <f t="shared" si="553"/>
        <v>447.94801952296274</v>
      </c>
      <c r="AP356" s="28">
        <f t="shared" si="554"/>
        <v>612.73311186723083</v>
      </c>
      <c r="AQ356" s="28">
        <f t="shared" si="555"/>
        <v>562.95359019192119</v>
      </c>
      <c r="AR356" s="28">
        <f t="shared" si="567"/>
        <v>612.73311186723083</v>
      </c>
      <c r="AS356" s="27">
        <f t="shared" si="556"/>
        <v>612.73311186723083</v>
      </c>
      <c r="AT356" s="27">
        <f t="shared" si="568"/>
        <v>0</v>
      </c>
      <c r="AU356" s="2">
        <f t="shared" si="569"/>
        <v>784.14152633601236</v>
      </c>
      <c r="AV356" s="33">
        <f t="shared" si="570"/>
        <v>0.16754062500000003</v>
      </c>
      <c r="AW356" s="33">
        <f t="shared" si="571"/>
        <v>0.16754062500000003</v>
      </c>
      <c r="AX356" s="2">
        <f t="shared" si="572"/>
        <v>2.3897814010805081</v>
      </c>
      <c r="AY356" s="7">
        <v>2.2000000000000002</v>
      </c>
      <c r="AZ356" s="3">
        <f t="shared" si="573"/>
        <v>1230.2498897756539</v>
      </c>
    </row>
    <row r="357" spans="1:52" ht="20.25" x14ac:dyDescent="0.3">
      <c r="A357" s="7">
        <v>14</v>
      </c>
      <c r="B357" s="7">
        <v>54</v>
      </c>
      <c r="C357" s="37">
        <v>43</v>
      </c>
      <c r="D357" s="37">
        <v>68</v>
      </c>
      <c r="E357" s="7">
        <v>6</v>
      </c>
      <c r="F357" s="2">
        <f t="shared" si="557"/>
        <v>6.666666666666667</v>
      </c>
      <c r="G357" s="2">
        <f t="shared" si="534"/>
        <v>11200</v>
      </c>
      <c r="H357" s="2">
        <v>1.4</v>
      </c>
      <c r="I357" s="7">
        <f t="shared" si="535"/>
        <v>15679.999999999998</v>
      </c>
      <c r="J357" s="7">
        <v>1.2</v>
      </c>
      <c r="K357" s="4">
        <f t="shared" si="574"/>
        <v>1.5166666666666666</v>
      </c>
      <c r="L357" s="7">
        <v>0</v>
      </c>
      <c r="M357" s="2">
        <f t="shared" si="558"/>
        <v>1.5384615384615383</v>
      </c>
      <c r="N357" s="2">
        <f t="shared" si="559"/>
        <v>2.8571428571428572</v>
      </c>
      <c r="O357" s="28">
        <f t="shared" si="560"/>
        <v>1.8637362637362638</v>
      </c>
      <c r="P357" s="2">
        <f t="shared" si="561"/>
        <v>8.4571428571428573</v>
      </c>
      <c r="Q357" s="2">
        <f t="shared" si="536"/>
        <v>22.900000000000002</v>
      </c>
      <c r="R357" s="28">
        <f t="shared" si="562"/>
        <v>26.900000000000002</v>
      </c>
      <c r="S357" s="2">
        <f t="shared" si="563"/>
        <v>28.900000000000002</v>
      </c>
      <c r="T357" s="2">
        <f t="shared" si="564"/>
        <v>22.406666666666666</v>
      </c>
      <c r="U357" s="2">
        <f t="shared" si="537"/>
        <v>26.406666666666666</v>
      </c>
      <c r="V357" s="2">
        <f t="shared" si="538"/>
        <v>36.406666666666666</v>
      </c>
      <c r="W357" s="7">
        <f t="shared" si="575"/>
        <v>1</v>
      </c>
      <c r="X357" s="2">
        <f t="shared" si="539"/>
        <v>59.300195917140329</v>
      </c>
      <c r="Y357" s="2">
        <f t="shared" si="540"/>
        <v>78.621228255770575</v>
      </c>
      <c r="Z357" s="2">
        <f t="shared" si="565"/>
        <v>72.993209477205127</v>
      </c>
      <c r="AA357" s="2">
        <f t="shared" si="541"/>
        <v>395.33463944760223</v>
      </c>
      <c r="AB357" s="2">
        <f t="shared" si="542"/>
        <v>524.14152170513717</v>
      </c>
      <c r="AC357" s="2">
        <f t="shared" si="543"/>
        <v>486.62139651470085</v>
      </c>
      <c r="AD357" s="2">
        <f t="shared" si="544"/>
        <v>486.62139651470085</v>
      </c>
      <c r="AE357" s="2">
        <f t="shared" si="545"/>
        <v>524.14152170513717</v>
      </c>
      <c r="AF357" s="27">
        <f t="shared" si="566"/>
        <v>1</v>
      </c>
      <c r="AG357" s="28">
        <f t="shared" si="546"/>
        <v>38.900000000000006</v>
      </c>
      <c r="AH357" s="28">
        <f t="shared" si="547"/>
        <v>53.090943680463305</v>
      </c>
      <c r="AI357" s="28">
        <f t="shared" si="548"/>
        <v>73.426549357555928</v>
      </c>
      <c r="AJ357" s="28">
        <f t="shared" si="549"/>
        <v>70.388893946461266</v>
      </c>
      <c r="AK357" s="28">
        <f t="shared" si="550"/>
        <v>97.350192656031254</v>
      </c>
      <c r="AL357" s="28">
        <f t="shared" si="576"/>
        <v>90.38148045806463</v>
      </c>
      <c r="AM357" s="28">
        <f t="shared" si="551"/>
        <v>353.93962453642206</v>
      </c>
      <c r="AN357" s="28">
        <f t="shared" si="552"/>
        <v>489.51032905037289</v>
      </c>
      <c r="AO357" s="28">
        <f t="shared" si="553"/>
        <v>469.25929297640846</v>
      </c>
      <c r="AP357" s="28">
        <f t="shared" si="554"/>
        <v>649.00128437354169</v>
      </c>
      <c r="AQ357" s="28">
        <f t="shared" si="555"/>
        <v>602.54320305376427</v>
      </c>
      <c r="AR357" s="28">
        <f t="shared" si="567"/>
        <v>649.00128437354169</v>
      </c>
      <c r="AS357" s="27">
        <f t="shared" si="556"/>
        <v>649.00128437354169</v>
      </c>
      <c r="AT357" s="27">
        <f t="shared" si="568"/>
        <v>0</v>
      </c>
      <c r="AU357" s="2">
        <f t="shared" si="569"/>
        <v>992.42911926901559</v>
      </c>
      <c r="AV357" s="33">
        <f t="shared" si="570"/>
        <v>0.17003571428571429</v>
      </c>
      <c r="AW357" s="33">
        <f t="shared" si="571"/>
        <v>0.17003571428571429</v>
      </c>
      <c r="AX357" s="2">
        <f t="shared" si="572"/>
        <v>2.3942768111706996</v>
      </c>
      <c r="AY357" s="7">
        <v>2.2000000000000002</v>
      </c>
      <c r="AZ357" s="3">
        <f t="shared" si="573"/>
        <v>1228.8442841118451</v>
      </c>
    </row>
    <row r="358" spans="1:52" ht="20.25" x14ac:dyDescent="0.3">
      <c r="A358" s="7">
        <v>14</v>
      </c>
      <c r="B358" s="7">
        <v>60</v>
      </c>
      <c r="C358" s="37">
        <v>48</v>
      </c>
      <c r="D358" s="37">
        <v>76</v>
      </c>
      <c r="E358" s="7">
        <v>6.5</v>
      </c>
      <c r="F358" s="2">
        <f t="shared" si="557"/>
        <v>7.416666666666667</v>
      </c>
      <c r="G358" s="2">
        <f t="shared" si="534"/>
        <v>12460</v>
      </c>
      <c r="H358" s="2">
        <v>1.4</v>
      </c>
      <c r="I358" s="7">
        <f t="shared" si="535"/>
        <v>17444</v>
      </c>
      <c r="J358" s="7">
        <v>1.2</v>
      </c>
      <c r="K358" s="4">
        <f t="shared" si="574"/>
        <v>1.5833333333333333</v>
      </c>
      <c r="L358" s="7">
        <v>0</v>
      </c>
      <c r="M358" s="2">
        <f t="shared" si="558"/>
        <v>1.4736842105263157</v>
      </c>
      <c r="N358" s="2">
        <f t="shared" si="559"/>
        <v>2.736842105263158</v>
      </c>
      <c r="O358" s="28">
        <f t="shared" si="560"/>
        <v>1.76</v>
      </c>
      <c r="P358" s="2">
        <f t="shared" si="561"/>
        <v>8.0757894736842104</v>
      </c>
      <c r="Q358" s="2">
        <f t="shared" si="536"/>
        <v>23.833333333333332</v>
      </c>
      <c r="R358" s="28">
        <f t="shared" si="562"/>
        <v>27.833333333333332</v>
      </c>
      <c r="S358" s="2">
        <f t="shared" si="563"/>
        <v>29.833333333333332</v>
      </c>
      <c r="T358" s="2">
        <f t="shared" si="564"/>
        <v>23.379999999999995</v>
      </c>
      <c r="U358" s="2">
        <f t="shared" si="537"/>
        <v>27.379999999999995</v>
      </c>
      <c r="V358" s="2">
        <f t="shared" si="538"/>
        <v>37.379999999999995</v>
      </c>
      <c r="W358" s="7">
        <f t="shared" si="575"/>
        <v>1</v>
      </c>
      <c r="X358" s="2">
        <f t="shared" si="539"/>
        <v>55.053500341694914</v>
      </c>
      <c r="Y358" s="2">
        <f t="shared" si="540"/>
        <v>73.45409731035582</v>
      </c>
      <c r="Z358" s="2">
        <f t="shared" si="565"/>
        <v>68.86842364841236</v>
      </c>
      <c r="AA358" s="2">
        <f t="shared" si="541"/>
        <v>408.31346086757065</v>
      </c>
      <c r="AB358" s="2">
        <f t="shared" si="542"/>
        <v>544.78455505180568</v>
      </c>
      <c r="AC358" s="2">
        <f t="shared" si="543"/>
        <v>510.77414205905836</v>
      </c>
      <c r="AD358" s="2">
        <f t="shared" si="544"/>
        <v>510.77414205905836</v>
      </c>
      <c r="AE358" s="2">
        <f t="shared" si="545"/>
        <v>544.78455505180568</v>
      </c>
      <c r="AF358" s="27">
        <f t="shared" si="566"/>
        <v>1</v>
      </c>
      <c r="AG358" s="28">
        <f t="shared" si="546"/>
        <v>39.833333333333329</v>
      </c>
      <c r="AH358" s="28">
        <f t="shared" si="547"/>
        <v>49.174533738340266</v>
      </c>
      <c r="AI358" s="28">
        <f t="shared" si="548"/>
        <v>68.720896521362562</v>
      </c>
      <c r="AJ358" s="28">
        <f t="shared" si="549"/>
        <v>65.610196699369723</v>
      </c>
      <c r="AK358" s="28">
        <f t="shared" si="550"/>
        <v>91.689563588240532</v>
      </c>
      <c r="AL358" s="28">
        <f t="shared" si="576"/>
        <v>85.965466060431055</v>
      </c>
      <c r="AM358" s="28">
        <f t="shared" si="551"/>
        <v>364.71112522602363</v>
      </c>
      <c r="AN358" s="28">
        <f t="shared" si="552"/>
        <v>509.67998253343904</v>
      </c>
      <c r="AO358" s="28">
        <f t="shared" si="553"/>
        <v>486.60895885365881</v>
      </c>
      <c r="AP358" s="28">
        <f t="shared" si="554"/>
        <v>680.03092994611734</v>
      </c>
      <c r="AQ358" s="28">
        <f t="shared" si="555"/>
        <v>637.57720661486371</v>
      </c>
      <c r="AR358" s="28">
        <f t="shared" si="567"/>
        <v>680.03092994611734</v>
      </c>
      <c r="AS358" s="27">
        <f t="shared" si="556"/>
        <v>680.03092994611734</v>
      </c>
      <c r="AT358" s="27">
        <f t="shared" si="568"/>
        <v>0</v>
      </c>
      <c r="AU358" s="2">
        <f t="shared" si="569"/>
        <v>1225.2211349000193</v>
      </c>
      <c r="AV358" s="33">
        <f t="shared" si="570"/>
        <v>0.17253080357142861</v>
      </c>
      <c r="AW358" s="33">
        <f t="shared" si="571"/>
        <v>0.17253080357142861</v>
      </c>
      <c r="AX358" s="2">
        <f t="shared" si="572"/>
        <v>2.3987891657379516</v>
      </c>
      <c r="AY358" s="7">
        <v>2.2000000000000002</v>
      </c>
      <c r="AZ358" s="3">
        <f t="shared" si="573"/>
        <v>1228.8582090686866</v>
      </c>
    </row>
    <row r="359" spans="1:52" ht="20.25" x14ac:dyDescent="0.3">
      <c r="A359" s="7">
        <v>14</v>
      </c>
      <c r="B359" s="7">
        <v>66</v>
      </c>
      <c r="C359" s="37">
        <v>53</v>
      </c>
      <c r="D359" s="37">
        <v>83</v>
      </c>
      <c r="E359" s="7">
        <v>7</v>
      </c>
      <c r="F359" s="2">
        <f t="shared" si="557"/>
        <v>8.0833333333333339</v>
      </c>
      <c r="G359" s="2">
        <f t="shared" si="534"/>
        <v>13580.000000000002</v>
      </c>
      <c r="H359" s="2">
        <v>1.4</v>
      </c>
      <c r="I359" s="7">
        <f t="shared" si="535"/>
        <v>19012</v>
      </c>
      <c r="J359" s="7">
        <v>1.2</v>
      </c>
      <c r="K359" s="4">
        <f t="shared" si="574"/>
        <v>1.6416666666666666</v>
      </c>
      <c r="L359" s="7">
        <v>0</v>
      </c>
      <c r="M359" s="2">
        <f t="shared" si="558"/>
        <v>1.4213197969543145</v>
      </c>
      <c r="N359" s="2">
        <f t="shared" si="559"/>
        <v>2.6395939086294415</v>
      </c>
      <c r="O359" s="28">
        <f t="shared" si="560"/>
        <v>1.6761421319796954</v>
      </c>
      <c r="P359" s="2">
        <f t="shared" si="561"/>
        <v>7.7675126903553302</v>
      </c>
      <c r="Q359" s="2">
        <f t="shared" si="536"/>
        <v>24.650000000000002</v>
      </c>
      <c r="R359" s="28">
        <f t="shared" si="562"/>
        <v>28.650000000000002</v>
      </c>
      <c r="S359" s="2">
        <f t="shared" si="563"/>
        <v>30.650000000000002</v>
      </c>
      <c r="T359" s="2">
        <f t="shared" si="564"/>
        <v>24.231666666666666</v>
      </c>
      <c r="U359" s="2">
        <f t="shared" si="537"/>
        <v>28.231666666666666</v>
      </c>
      <c r="V359" s="2">
        <f t="shared" si="538"/>
        <v>38.231666666666669</v>
      </c>
      <c r="W359" s="7">
        <f t="shared" si="575"/>
        <v>1</v>
      </c>
      <c r="X359" s="2">
        <f t="shared" si="539"/>
        <v>51.703204308331067</v>
      </c>
      <c r="Y359" s="2">
        <f t="shared" si="540"/>
        <v>69.340066510606562</v>
      </c>
      <c r="Z359" s="2">
        <f t="shared" si="565"/>
        <v>65.540161945928361</v>
      </c>
      <c r="AA359" s="2">
        <f t="shared" si="541"/>
        <v>417.93423482567613</v>
      </c>
      <c r="AB359" s="2">
        <f t="shared" si="542"/>
        <v>560.49887096073644</v>
      </c>
      <c r="AC359" s="2">
        <f t="shared" si="543"/>
        <v>529.78297572958763</v>
      </c>
      <c r="AD359" s="2">
        <f t="shared" si="544"/>
        <v>529.78297572958763</v>
      </c>
      <c r="AE359" s="2">
        <f t="shared" si="545"/>
        <v>560.49887096073644</v>
      </c>
      <c r="AF359" s="27">
        <f t="shared" si="566"/>
        <v>1</v>
      </c>
      <c r="AG359" s="28">
        <f t="shared" si="546"/>
        <v>40.650000000000006</v>
      </c>
      <c r="AH359" s="28">
        <f t="shared" si="547"/>
        <v>46.093752532005446</v>
      </c>
      <c r="AI359" s="28">
        <f t="shared" si="548"/>
        <v>64.973481428878529</v>
      </c>
      <c r="AJ359" s="28">
        <f t="shared" si="549"/>
        <v>61.817133174813598</v>
      </c>
      <c r="AK359" s="28">
        <f t="shared" si="550"/>
        <v>87.137065951213259</v>
      </c>
      <c r="AL359" s="28">
        <f t="shared" si="576"/>
        <v>82.361868128032157</v>
      </c>
      <c r="AM359" s="28">
        <f t="shared" si="551"/>
        <v>372.59116630037738</v>
      </c>
      <c r="AN359" s="28">
        <f t="shared" si="552"/>
        <v>525.20230821676819</v>
      </c>
      <c r="AO359" s="28">
        <f t="shared" si="553"/>
        <v>499.6884931630766</v>
      </c>
      <c r="AP359" s="28">
        <f t="shared" si="554"/>
        <v>704.35794977230728</v>
      </c>
      <c r="AQ359" s="28">
        <f t="shared" si="555"/>
        <v>665.75843403492661</v>
      </c>
      <c r="AR359" s="28">
        <f t="shared" si="567"/>
        <v>704.35794977230728</v>
      </c>
      <c r="AS359" s="27">
        <f t="shared" si="556"/>
        <v>704.35794977230728</v>
      </c>
      <c r="AT359" s="27">
        <f t="shared" si="568"/>
        <v>0</v>
      </c>
      <c r="AU359" s="2">
        <f t="shared" si="569"/>
        <v>1482.5175732290234</v>
      </c>
      <c r="AV359" s="33">
        <f t="shared" si="570"/>
        <v>0.17474866071428574</v>
      </c>
      <c r="AW359" s="33">
        <f t="shared" si="571"/>
        <v>0.17474866071428574</v>
      </c>
      <c r="AX359" s="2">
        <f t="shared" si="572"/>
        <v>2.4028144501468365</v>
      </c>
      <c r="AY359" s="7">
        <v>2.2000000000000002</v>
      </c>
      <c r="AZ359" s="3">
        <f t="shared" si="573"/>
        <v>1233.1633770100696</v>
      </c>
    </row>
    <row r="360" spans="1:52" ht="20.25" x14ac:dyDescent="0.3">
      <c r="A360" s="7">
        <v>14</v>
      </c>
      <c r="B360" s="7">
        <v>72</v>
      </c>
      <c r="C360" s="37">
        <v>58</v>
      </c>
      <c r="D360" s="37">
        <v>91</v>
      </c>
      <c r="E360" s="7">
        <v>7.5</v>
      </c>
      <c r="F360" s="2">
        <f t="shared" si="557"/>
        <v>8.8333333333333339</v>
      </c>
      <c r="G360" s="2">
        <f t="shared" si="534"/>
        <v>14840.000000000002</v>
      </c>
      <c r="H360" s="2">
        <v>1.4</v>
      </c>
      <c r="I360" s="7">
        <f t="shared" si="535"/>
        <v>20776</v>
      </c>
      <c r="J360" s="7">
        <v>1.2</v>
      </c>
      <c r="K360" s="4">
        <f t="shared" si="574"/>
        <v>1.7083333333333335</v>
      </c>
      <c r="L360" s="7">
        <v>0</v>
      </c>
      <c r="M360" s="2">
        <f t="shared" si="558"/>
        <v>1.365853658536585</v>
      </c>
      <c r="N360" s="2">
        <f t="shared" si="559"/>
        <v>2.5365853658536581</v>
      </c>
      <c r="O360" s="28">
        <f t="shared" si="560"/>
        <v>1.5873170731707313</v>
      </c>
      <c r="P360" s="2">
        <f t="shared" si="561"/>
        <v>7.4409756097560962</v>
      </c>
      <c r="Q360" s="2">
        <f t="shared" si="536"/>
        <v>25.583333333333336</v>
      </c>
      <c r="R360" s="28">
        <f t="shared" si="562"/>
        <v>29.583333333333336</v>
      </c>
      <c r="S360" s="2">
        <f t="shared" si="563"/>
        <v>31.583333333333336</v>
      </c>
      <c r="T360" s="2">
        <f t="shared" si="564"/>
        <v>25.204999999999998</v>
      </c>
      <c r="U360" s="2">
        <f t="shared" si="537"/>
        <v>29.204999999999998</v>
      </c>
      <c r="V360" s="2">
        <f t="shared" si="538"/>
        <v>39.204999999999998</v>
      </c>
      <c r="W360" s="7">
        <f t="shared" si="575"/>
        <v>1</v>
      </c>
      <c r="X360" s="2">
        <f t="shared" si="539"/>
        <v>48.237696273145957</v>
      </c>
      <c r="Y360" s="2">
        <f t="shared" si="540"/>
        <v>65.048318704237488</v>
      </c>
      <c r="Z360" s="2">
        <f t="shared" si="565"/>
        <v>62.02428948168059</v>
      </c>
      <c r="AA360" s="2">
        <f t="shared" si="541"/>
        <v>426.09965041278934</v>
      </c>
      <c r="AB360" s="2">
        <f t="shared" si="542"/>
        <v>574.59348188743115</v>
      </c>
      <c r="AC360" s="2">
        <f t="shared" si="543"/>
        <v>547.88122375484522</v>
      </c>
      <c r="AD360" s="2">
        <f t="shared" si="544"/>
        <v>547.88122375484522</v>
      </c>
      <c r="AE360" s="2">
        <f t="shared" si="545"/>
        <v>574.59348188743115</v>
      </c>
      <c r="AF360" s="27">
        <f t="shared" si="566"/>
        <v>1</v>
      </c>
      <c r="AG360" s="28">
        <f t="shared" si="546"/>
        <v>41.583333333333336</v>
      </c>
      <c r="AH360" s="28">
        <f t="shared" si="547"/>
        <v>42.91569691906647</v>
      </c>
      <c r="AI360" s="28">
        <f t="shared" si="548"/>
        <v>61.062414453982356</v>
      </c>
      <c r="AJ360" s="28">
        <f t="shared" si="549"/>
        <v>57.871626265037577</v>
      </c>
      <c r="AK360" s="28">
        <f t="shared" si="550"/>
        <v>82.342394084522397</v>
      </c>
      <c r="AL360" s="28">
        <f t="shared" si="576"/>
        <v>78.514381140804758</v>
      </c>
      <c r="AM360" s="28">
        <f t="shared" si="551"/>
        <v>379.08865611842049</v>
      </c>
      <c r="AN360" s="28">
        <f t="shared" si="552"/>
        <v>539.38466101017752</v>
      </c>
      <c r="AO360" s="28">
        <f t="shared" si="553"/>
        <v>511.19936534116528</v>
      </c>
      <c r="AP360" s="28">
        <f t="shared" si="554"/>
        <v>727.35781441328118</v>
      </c>
      <c r="AQ360" s="28">
        <f t="shared" si="555"/>
        <v>693.54370007710872</v>
      </c>
      <c r="AR360" s="28">
        <f t="shared" si="567"/>
        <v>727.35781441328118</v>
      </c>
      <c r="AS360" s="27">
        <f t="shared" si="556"/>
        <v>727.35781441328118</v>
      </c>
      <c r="AT360" s="27">
        <f t="shared" si="568"/>
        <v>0</v>
      </c>
      <c r="AU360" s="2">
        <f t="shared" si="569"/>
        <v>1764.3184342560278</v>
      </c>
      <c r="AV360" s="33">
        <f t="shared" si="570"/>
        <v>0.17724375000000003</v>
      </c>
      <c r="AW360" s="33">
        <f t="shared" si="571"/>
        <v>0.17724375000000003</v>
      </c>
      <c r="AX360" s="2">
        <f t="shared" si="572"/>
        <v>2.4073590734170356</v>
      </c>
      <c r="AY360" s="7">
        <v>2.2000000000000002</v>
      </c>
      <c r="AZ360" s="3">
        <f t="shared" si="573"/>
        <v>1234.6931193023761</v>
      </c>
    </row>
    <row r="361" spans="1:52" ht="20.25" x14ac:dyDescent="0.3">
      <c r="A361" s="7">
        <v>14</v>
      </c>
      <c r="B361" s="7">
        <v>78</v>
      </c>
      <c r="C361" s="37">
        <v>63</v>
      </c>
      <c r="D361" s="37">
        <v>98</v>
      </c>
      <c r="E361" s="7">
        <v>8</v>
      </c>
      <c r="F361" s="2">
        <f t="shared" si="557"/>
        <v>9.5</v>
      </c>
      <c r="G361" s="2">
        <f t="shared" si="534"/>
        <v>15960</v>
      </c>
      <c r="H361" s="2">
        <v>1.4</v>
      </c>
      <c r="I361" s="7">
        <f t="shared" si="535"/>
        <v>22344</v>
      </c>
      <c r="J361" s="7">
        <v>1.2</v>
      </c>
      <c r="K361" s="4">
        <v>1.75</v>
      </c>
      <c r="L361" s="7">
        <v>0</v>
      </c>
      <c r="M361" s="2">
        <f t="shared" si="558"/>
        <v>1.3333333333333333</v>
      </c>
      <c r="N361" s="2">
        <f t="shared" si="559"/>
        <v>2.4761904761904758</v>
      </c>
      <c r="O361" s="28">
        <f t="shared" si="560"/>
        <v>1.5295238095238095</v>
      </c>
      <c r="P361" s="2">
        <f t="shared" si="561"/>
        <v>7.2438095238095235</v>
      </c>
      <c r="Q361" s="2">
        <f t="shared" si="536"/>
        <v>26.166666666666668</v>
      </c>
      <c r="R361" s="28">
        <f t="shared" si="562"/>
        <v>30.166666666666668</v>
      </c>
      <c r="S361" s="2">
        <f t="shared" si="563"/>
        <v>32.166666666666671</v>
      </c>
      <c r="T361" s="2">
        <f t="shared" si="564"/>
        <v>25.823333333333331</v>
      </c>
      <c r="U361" s="2">
        <f t="shared" si="537"/>
        <v>29.823333333333331</v>
      </c>
      <c r="V361" s="2">
        <f t="shared" si="538"/>
        <v>39.823333333333331</v>
      </c>
      <c r="W361" s="7">
        <f t="shared" si="575"/>
        <v>1</v>
      </c>
      <c r="X361" s="2">
        <f t="shared" si="539"/>
        <v>46.228826000504291</v>
      </c>
      <c r="Y361" s="2">
        <f t="shared" si="540"/>
        <v>62.544483315969515</v>
      </c>
      <c r="Z361" s="2">
        <f t="shared" si="565"/>
        <v>59.953915631691089</v>
      </c>
      <c r="AA361" s="2">
        <f t="shared" si="541"/>
        <v>439.17384700479079</v>
      </c>
      <c r="AB361" s="2">
        <f t="shared" si="542"/>
        <v>594.17259150171037</v>
      </c>
      <c r="AC361" s="2">
        <f t="shared" si="543"/>
        <v>569.56219850106538</v>
      </c>
      <c r="AD361" s="2">
        <f t="shared" si="544"/>
        <v>569.56219850106538</v>
      </c>
      <c r="AE361" s="2">
        <f t="shared" si="545"/>
        <v>594.17259150171037</v>
      </c>
      <c r="AF361" s="27">
        <f t="shared" si="566"/>
        <v>1</v>
      </c>
      <c r="AG361" s="28">
        <f t="shared" si="546"/>
        <v>42.166666666666671</v>
      </c>
      <c r="AH361" s="28">
        <f t="shared" si="547"/>
        <v>41.078100451645163</v>
      </c>
      <c r="AI361" s="28">
        <f t="shared" si="548"/>
        <v>58.775780092867777</v>
      </c>
      <c r="AJ361" s="28">
        <f t="shared" si="549"/>
        <v>55.575899079107351</v>
      </c>
      <c r="AK361" s="28">
        <f t="shared" si="550"/>
        <v>79.51966587603502</v>
      </c>
      <c r="AL361" s="28">
        <f t="shared" si="576"/>
        <v>76.225992865061798</v>
      </c>
      <c r="AM361" s="28">
        <f t="shared" si="551"/>
        <v>390.24195429062905</v>
      </c>
      <c r="AN361" s="28">
        <f t="shared" si="552"/>
        <v>558.36991088224386</v>
      </c>
      <c r="AO361" s="28">
        <f t="shared" si="553"/>
        <v>527.97104125151986</v>
      </c>
      <c r="AP361" s="28">
        <f t="shared" si="554"/>
        <v>755.43682582233271</v>
      </c>
      <c r="AQ361" s="28">
        <f t="shared" si="555"/>
        <v>724.14693221808704</v>
      </c>
      <c r="AR361" s="28">
        <f t="shared" si="567"/>
        <v>755.43682582233271</v>
      </c>
      <c r="AS361" s="27">
        <f t="shared" si="556"/>
        <v>755.43682582233271</v>
      </c>
      <c r="AT361" s="27">
        <f t="shared" si="568"/>
        <v>0</v>
      </c>
      <c r="AU361" s="2">
        <f t="shared" si="569"/>
        <v>2070.6237179810328</v>
      </c>
      <c r="AV361" s="33">
        <f t="shared" si="570"/>
        <v>0.17946160714285719</v>
      </c>
      <c r="AW361" s="33">
        <f t="shared" si="571"/>
        <v>0.17946160714285719</v>
      </c>
      <c r="AX361" s="2">
        <f t="shared" si="572"/>
        <v>2.4114131949472282</v>
      </c>
      <c r="AY361" s="7">
        <v>2.2000000000000002</v>
      </c>
      <c r="AZ361" s="3">
        <f t="shared" si="573"/>
        <v>1239.7484461184831</v>
      </c>
    </row>
    <row r="362" spans="1:52" ht="20.25" x14ac:dyDescent="0.3">
      <c r="A362" s="7">
        <v>14</v>
      </c>
      <c r="B362" s="7">
        <v>84</v>
      </c>
      <c r="C362" s="37">
        <v>68</v>
      </c>
      <c r="D362" s="37">
        <v>106</v>
      </c>
      <c r="E362" s="7">
        <v>8.5</v>
      </c>
      <c r="F362" s="2">
        <f t="shared" si="557"/>
        <v>10.25</v>
      </c>
      <c r="G362" s="2">
        <f t="shared" si="534"/>
        <v>17220</v>
      </c>
      <c r="H362" s="2">
        <v>1.4</v>
      </c>
      <c r="I362" s="7">
        <f t="shared" si="535"/>
        <v>24108</v>
      </c>
      <c r="J362" s="7">
        <v>1.2</v>
      </c>
      <c r="K362" s="4">
        <v>1.75</v>
      </c>
      <c r="L362" s="7">
        <v>0</v>
      </c>
      <c r="M362" s="2">
        <f t="shared" si="558"/>
        <v>1.3333333333333333</v>
      </c>
      <c r="N362" s="2">
        <f t="shared" si="559"/>
        <v>2.4761904761904758</v>
      </c>
      <c r="O362" s="28">
        <f t="shared" si="560"/>
        <v>1.5066666666666666</v>
      </c>
      <c r="P362" s="2">
        <f t="shared" si="561"/>
        <v>7.2209523809523812</v>
      </c>
      <c r="Q362" s="2">
        <f t="shared" si="536"/>
        <v>26.166666666666668</v>
      </c>
      <c r="R362" s="28">
        <f t="shared" si="562"/>
        <v>30.166666666666668</v>
      </c>
      <c r="S362" s="2">
        <f t="shared" si="563"/>
        <v>32.166666666666671</v>
      </c>
      <c r="T362" s="2">
        <f t="shared" si="564"/>
        <v>25.863333333333333</v>
      </c>
      <c r="U362" s="2">
        <f t="shared" si="537"/>
        <v>29.863333333333333</v>
      </c>
      <c r="V362" s="2">
        <f t="shared" si="538"/>
        <v>39.86333333333333</v>
      </c>
      <c r="W362" s="7">
        <f t="shared" si="575"/>
        <v>1</v>
      </c>
      <c r="X362" s="2">
        <f t="shared" si="539"/>
        <v>46.157328911703402</v>
      </c>
      <c r="Y362" s="2">
        <f t="shared" si="540"/>
        <v>62.460709033148696</v>
      </c>
      <c r="Z362" s="2">
        <f t="shared" si="565"/>
        <v>59.893756171236177</v>
      </c>
      <c r="AA362" s="2">
        <f t="shared" si="541"/>
        <v>473.11262134495985</v>
      </c>
      <c r="AB362" s="2">
        <f t="shared" si="542"/>
        <v>640.22226758977411</v>
      </c>
      <c r="AC362" s="2">
        <f t="shared" si="543"/>
        <v>613.91100075517079</v>
      </c>
      <c r="AD362" s="2">
        <f t="shared" si="544"/>
        <v>613.91100075517079</v>
      </c>
      <c r="AE362" s="2">
        <f t="shared" si="545"/>
        <v>640.22226758977411</v>
      </c>
      <c r="AF362" s="27">
        <f t="shared" si="566"/>
        <v>1</v>
      </c>
      <c r="AG362" s="28">
        <f t="shared" si="546"/>
        <v>42.166666666666671</v>
      </c>
      <c r="AH362" s="28">
        <f t="shared" si="547"/>
        <v>41.01456942890772</v>
      </c>
      <c r="AI362" s="28">
        <f t="shared" si="548"/>
        <v>58.684877997093253</v>
      </c>
      <c r="AJ362" s="28">
        <f t="shared" si="549"/>
        <v>55.501458763341162</v>
      </c>
      <c r="AK362" s="28">
        <f t="shared" si="550"/>
        <v>79.41315443608498</v>
      </c>
      <c r="AL362" s="28">
        <f t="shared" si="576"/>
        <v>76.149505540504492</v>
      </c>
      <c r="AM362" s="28">
        <f t="shared" si="551"/>
        <v>420.39933664630411</v>
      </c>
      <c r="AN362" s="28">
        <f t="shared" si="552"/>
        <v>601.51999947020579</v>
      </c>
      <c r="AO362" s="28">
        <f t="shared" si="553"/>
        <v>568.88995232424691</v>
      </c>
      <c r="AP362" s="28">
        <f t="shared" si="554"/>
        <v>813.98483296987104</v>
      </c>
      <c r="AQ362" s="28">
        <f t="shared" si="555"/>
        <v>780.53243179017102</v>
      </c>
      <c r="AR362" s="28">
        <f t="shared" si="567"/>
        <v>813.98483296987104</v>
      </c>
      <c r="AS362" s="27">
        <f t="shared" si="556"/>
        <v>813.98483296987104</v>
      </c>
      <c r="AT362" s="27">
        <f t="shared" si="568"/>
        <v>0</v>
      </c>
      <c r="AU362" s="2">
        <f t="shared" si="569"/>
        <v>2401.4334244040379</v>
      </c>
      <c r="AV362" s="33">
        <f t="shared" si="570"/>
        <v>0.18195669642857146</v>
      </c>
      <c r="AW362" s="33">
        <f t="shared" si="571"/>
        <v>0.18195669642857146</v>
      </c>
      <c r="AX362" s="2">
        <f t="shared" si="572"/>
        <v>2.4159904343016199</v>
      </c>
      <c r="AY362" s="7">
        <v>2.2000000000000002</v>
      </c>
      <c r="AZ362" s="3">
        <f t="shared" si="573"/>
        <v>1242.1687984479538</v>
      </c>
    </row>
    <row r="363" spans="1:52" ht="20.25" x14ac:dyDescent="0.3">
      <c r="A363" s="7">
        <v>14</v>
      </c>
      <c r="B363" s="7">
        <v>90</v>
      </c>
      <c r="C363" s="37">
        <v>72</v>
      </c>
      <c r="D363" s="37">
        <v>113</v>
      </c>
      <c r="E363" s="7">
        <v>9</v>
      </c>
      <c r="F363" s="2">
        <f t="shared" si="557"/>
        <v>10.916666666666666</v>
      </c>
      <c r="G363" s="2">
        <f t="shared" si="534"/>
        <v>18340</v>
      </c>
      <c r="H363" s="2">
        <v>1.4</v>
      </c>
      <c r="I363" s="7">
        <f t="shared" si="535"/>
        <v>25676</v>
      </c>
      <c r="J363" s="7">
        <v>1.2</v>
      </c>
      <c r="K363" s="4">
        <v>1.75</v>
      </c>
      <c r="L363" s="7">
        <v>0</v>
      </c>
      <c r="M363" s="2">
        <f t="shared" si="558"/>
        <v>1.3333333333333333</v>
      </c>
      <c r="N363" s="2">
        <f t="shared" si="559"/>
        <v>2.4761904761904758</v>
      </c>
      <c r="O363" s="28">
        <f t="shared" si="560"/>
        <v>1.4866666666666666</v>
      </c>
      <c r="P363" s="2">
        <f t="shared" si="561"/>
        <v>7.2009523809523808</v>
      </c>
      <c r="Q363" s="2">
        <f t="shared" si="536"/>
        <v>26.166666666666668</v>
      </c>
      <c r="R363" s="28">
        <f t="shared" si="562"/>
        <v>30.166666666666668</v>
      </c>
      <c r="S363" s="2">
        <f t="shared" si="563"/>
        <v>32.166666666666671</v>
      </c>
      <c r="T363" s="2">
        <f t="shared" si="564"/>
        <v>25.898333333333333</v>
      </c>
      <c r="U363" s="2">
        <f t="shared" si="537"/>
        <v>29.898333333333333</v>
      </c>
      <c r="V363" s="2">
        <f t="shared" si="538"/>
        <v>39.898333333333333</v>
      </c>
      <c r="W363" s="7">
        <f t="shared" si="575"/>
        <v>1</v>
      </c>
      <c r="X363" s="2">
        <f t="shared" si="539"/>
        <v>46.094950128825104</v>
      </c>
      <c r="Y363" s="2">
        <f t="shared" si="540"/>
        <v>62.387590415070989</v>
      </c>
      <c r="Z363" s="2">
        <f t="shared" si="565"/>
        <v>59.841215593952413</v>
      </c>
      <c r="AA363" s="2">
        <f t="shared" si="541"/>
        <v>503.20320557300738</v>
      </c>
      <c r="AB363" s="2">
        <f t="shared" si="542"/>
        <v>681.06452869785824</v>
      </c>
      <c r="AC363" s="2">
        <f t="shared" si="543"/>
        <v>653.26660356731384</v>
      </c>
      <c r="AD363" s="2">
        <f t="shared" si="544"/>
        <v>653.26660356731384</v>
      </c>
      <c r="AE363" s="2">
        <f t="shared" si="545"/>
        <v>681.06452869785824</v>
      </c>
      <c r="AF363" s="27">
        <f t="shared" si="566"/>
        <v>1</v>
      </c>
      <c r="AG363" s="28">
        <f t="shared" si="546"/>
        <v>42.166666666666671</v>
      </c>
      <c r="AH363" s="28">
        <f t="shared" si="547"/>
        <v>40.959140768246989</v>
      </c>
      <c r="AI363" s="28">
        <f t="shared" si="548"/>
        <v>58.605569004369215</v>
      </c>
      <c r="AJ363" s="28">
        <f t="shared" si="549"/>
        <v>55.436486878953502</v>
      </c>
      <c r="AK363" s="28">
        <f t="shared" si="550"/>
        <v>79.32019071217853</v>
      </c>
      <c r="AL363" s="28">
        <f t="shared" si="576"/>
        <v>76.082704938292594</v>
      </c>
      <c r="AM363" s="28">
        <f t="shared" si="551"/>
        <v>447.13728672002964</v>
      </c>
      <c r="AN363" s="28">
        <f t="shared" si="552"/>
        <v>639.77746163103052</v>
      </c>
      <c r="AO363" s="28">
        <f t="shared" si="553"/>
        <v>605.18164842857573</v>
      </c>
      <c r="AP363" s="28">
        <f t="shared" si="554"/>
        <v>865.91208194128228</v>
      </c>
      <c r="AQ363" s="28">
        <f t="shared" si="555"/>
        <v>830.5695289096941</v>
      </c>
      <c r="AR363" s="28">
        <f t="shared" si="567"/>
        <v>865.91208194128228</v>
      </c>
      <c r="AS363" s="27">
        <f t="shared" si="556"/>
        <v>865.91208194128228</v>
      </c>
      <c r="AT363" s="27">
        <f t="shared" si="568"/>
        <v>0</v>
      </c>
      <c r="AU363" s="2">
        <f t="shared" si="569"/>
        <v>2756.7475535250433</v>
      </c>
      <c r="AV363" s="33">
        <f t="shared" si="570"/>
        <v>0.18417455357142859</v>
      </c>
      <c r="AW363" s="33">
        <f t="shared" si="571"/>
        <v>0.18417455357142859</v>
      </c>
      <c r="AX363" s="2">
        <f t="shared" si="572"/>
        <v>2.4200737039503832</v>
      </c>
      <c r="AY363" s="7">
        <v>2.2000000000000002</v>
      </c>
      <c r="AZ363" s="3">
        <f t="shared" si="573"/>
        <v>1247.6507698565827</v>
      </c>
    </row>
    <row r="364" spans="1:52" ht="20.25" x14ac:dyDescent="0.3">
      <c r="A364" s="7">
        <v>14</v>
      </c>
      <c r="B364" s="7">
        <v>96</v>
      </c>
      <c r="C364" s="37">
        <v>77</v>
      </c>
      <c r="D364" s="37">
        <v>121</v>
      </c>
      <c r="E364" s="7">
        <v>9.5</v>
      </c>
      <c r="F364" s="2">
        <f t="shared" si="557"/>
        <v>11.666666666666666</v>
      </c>
      <c r="G364" s="2">
        <f t="shared" si="534"/>
        <v>19600</v>
      </c>
      <c r="H364" s="2">
        <v>1.4</v>
      </c>
      <c r="I364" s="7">
        <f t="shared" si="535"/>
        <v>27440</v>
      </c>
      <c r="J364" s="7">
        <v>1.2</v>
      </c>
      <c r="K364" s="4">
        <v>1.75</v>
      </c>
      <c r="L364" s="7">
        <v>0</v>
      </c>
      <c r="M364" s="2">
        <f t="shared" si="558"/>
        <v>1.3333333333333333</v>
      </c>
      <c r="N364" s="2">
        <f t="shared" si="559"/>
        <v>2.4761904761904758</v>
      </c>
      <c r="O364" s="28">
        <f t="shared" si="560"/>
        <v>1.4638095238095237</v>
      </c>
      <c r="P364" s="2">
        <f t="shared" si="561"/>
        <v>7.1780952380952376</v>
      </c>
      <c r="Q364" s="2">
        <f t="shared" si="536"/>
        <v>26.166666666666668</v>
      </c>
      <c r="R364" s="28">
        <f t="shared" si="562"/>
        <v>30.166666666666668</v>
      </c>
      <c r="S364" s="2">
        <f t="shared" si="563"/>
        <v>32.166666666666671</v>
      </c>
      <c r="T364" s="2">
        <f t="shared" si="564"/>
        <v>25.938333333333333</v>
      </c>
      <c r="U364" s="2">
        <f t="shared" si="537"/>
        <v>29.938333333333333</v>
      </c>
      <c r="V364" s="2">
        <f t="shared" si="538"/>
        <v>39.938333333333333</v>
      </c>
      <c r="W364" s="7">
        <f t="shared" si="575"/>
        <v>1</v>
      </c>
      <c r="X364" s="2">
        <f t="shared" si="539"/>
        <v>46.023866224494853</v>
      </c>
      <c r="Y364" s="2">
        <f t="shared" si="540"/>
        <v>62.304235620773724</v>
      </c>
      <c r="Z364" s="2">
        <f t="shared" si="565"/>
        <v>59.781281980704705</v>
      </c>
      <c r="AA364" s="2">
        <f t="shared" si="541"/>
        <v>536.94510595243992</v>
      </c>
      <c r="AB364" s="2">
        <f t="shared" si="542"/>
        <v>726.88274890902676</v>
      </c>
      <c r="AC364" s="2">
        <f t="shared" si="543"/>
        <v>697.44828977488817</v>
      </c>
      <c r="AD364" s="2">
        <f t="shared" si="544"/>
        <v>697.44828977488817</v>
      </c>
      <c r="AE364" s="2">
        <f t="shared" si="545"/>
        <v>726.88274890902676</v>
      </c>
      <c r="AF364" s="27">
        <f t="shared" si="566"/>
        <v>1</v>
      </c>
      <c r="AG364" s="28">
        <f t="shared" si="546"/>
        <v>42.166666666666671</v>
      </c>
      <c r="AH364" s="28">
        <f t="shared" si="547"/>
        <v>40.895976893773053</v>
      </c>
      <c r="AI364" s="28">
        <f t="shared" si="548"/>
        <v>58.515192235359066</v>
      </c>
      <c r="AJ364" s="28">
        <f t="shared" si="549"/>
        <v>55.362419313118465</v>
      </c>
      <c r="AK364" s="28">
        <f t="shared" si="550"/>
        <v>79.214212614027204</v>
      </c>
      <c r="AL364" s="28">
        <f t="shared" si="576"/>
        <v>76.00650475807646</v>
      </c>
      <c r="AM364" s="28">
        <f t="shared" si="551"/>
        <v>477.11973042735224</v>
      </c>
      <c r="AN364" s="28">
        <f t="shared" si="552"/>
        <v>682.67724274585578</v>
      </c>
      <c r="AO364" s="28">
        <f t="shared" si="553"/>
        <v>645.89489198638205</v>
      </c>
      <c r="AP364" s="28">
        <f t="shared" si="554"/>
        <v>924.16581383031735</v>
      </c>
      <c r="AQ364" s="28">
        <f t="shared" si="555"/>
        <v>886.74255551089198</v>
      </c>
      <c r="AR364" s="28">
        <f t="shared" si="567"/>
        <v>924.16581383031735</v>
      </c>
      <c r="AS364" s="27">
        <f t="shared" si="556"/>
        <v>924.16581383031735</v>
      </c>
      <c r="AT364" s="27">
        <f t="shared" si="568"/>
        <v>0</v>
      </c>
      <c r="AU364" s="2">
        <f t="shared" si="569"/>
        <v>3136.5661053440494</v>
      </c>
      <c r="AV364" s="33">
        <f t="shared" si="570"/>
        <v>0.18666964285714288</v>
      </c>
      <c r="AW364" s="33">
        <f t="shared" si="571"/>
        <v>0.18666964285714288</v>
      </c>
      <c r="AX364" s="2">
        <f t="shared" si="572"/>
        <v>2.4246839117743693</v>
      </c>
      <c r="AY364" s="7">
        <v>2.2000000000000002</v>
      </c>
      <c r="AZ364" s="3">
        <f t="shared" si="573"/>
        <v>1250.6317654296072</v>
      </c>
    </row>
    <row r="365" spans="1:52" ht="20.25" x14ac:dyDescent="0.3">
      <c r="A365" s="7">
        <v>14</v>
      </c>
      <c r="B365" s="7">
        <v>102</v>
      </c>
      <c r="C365" s="37">
        <v>82</v>
      </c>
      <c r="D365" s="37">
        <v>128</v>
      </c>
      <c r="E365" s="7">
        <v>9.75</v>
      </c>
      <c r="F365" s="2">
        <f t="shared" si="557"/>
        <v>12.291666666666666</v>
      </c>
      <c r="G365" s="2">
        <f t="shared" si="534"/>
        <v>20650</v>
      </c>
      <c r="H365" s="2">
        <v>1.4</v>
      </c>
      <c r="I365" s="7">
        <f t="shared" si="535"/>
        <v>28909.999999999996</v>
      </c>
      <c r="J365" s="7">
        <v>1.2</v>
      </c>
      <c r="K365" s="4">
        <v>1.75</v>
      </c>
      <c r="L365" s="7">
        <v>0</v>
      </c>
      <c r="M365" s="2">
        <f t="shared" si="558"/>
        <v>1.3333333333333333</v>
      </c>
      <c r="N365" s="2">
        <f t="shared" si="559"/>
        <v>2.4761904761904758</v>
      </c>
      <c r="O365" s="28">
        <f t="shared" si="560"/>
        <v>1.4438095238095237</v>
      </c>
      <c r="P365" s="2">
        <f t="shared" si="561"/>
        <v>7.1580952380952372</v>
      </c>
      <c r="Q365" s="2">
        <f t="shared" si="536"/>
        <v>26.166666666666668</v>
      </c>
      <c r="R365" s="28">
        <f t="shared" si="562"/>
        <v>30.166666666666668</v>
      </c>
      <c r="S365" s="2">
        <f t="shared" si="563"/>
        <v>32.166666666666671</v>
      </c>
      <c r="T365" s="2">
        <f t="shared" si="564"/>
        <v>25.973333333333333</v>
      </c>
      <c r="U365" s="2">
        <f t="shared" si="537"/>
        <v>29.973333333333333</v>
      </c>
      <c r="V365" s="2">
        <f t="shared" si="538"/>
        <v>39.973333333333329</v>
      </c>
      <c r="W365" s="7">
        <f t="shared" si="575"/>
        <v>1</v>
      </c>
      <c r="X365" s="2">
        <f t="shared" si="539"/>
        <v>45.961847410922317</v>
      </c>
      <c r="Y365" s="2">
        <f t="shared" si="540"/>
        <v>62.231482676599107</v>
      </c>
      <c r="Z365" s="2">
        <f t="shared" si="565"/>
        <v>59.728938463293311</v>
      </c>
      <c r="AA365" s="2">
        <f t="shared" si="541"/>
        <v>564.94770775925349</v>
      </c>
      <c r="AB365" s="2">
        <f t="shared" si="542"/>
        <v>764.92864123319737</v>
      </c>
      <c r="AC365" s="2">
        <f t="shared" si="543"/>
        <v>734.16820194464685</v>
      </c>
      <c r="AD365" s="2">
        <f t="shared" si="544"/>
        <v>734.16820194464685</v>
      </c>
      <c r="AE365" s="2">
        <f t="shared" si="545"/>
        <v>764.92864123319737</v>
      </c>
      <c r="AF365" s="27">
        <f t="shared" si="566"/>
        <v>1</v>
      </c>
      <c r="AG365" s="28">
        <f t="shared" si="546"/>
        <v>42.166666666666671</v>
      </c>
      <c r="AH365" s="28">
        <f t="shared" si="547"/>
        <v>40.840868095340738</v>
      </c>
      <c r="AI365" s="28">
        <f t="shared" si="548"/>
        <v>58.436340911119942</v>
      </c>
      <c r="AJ365" s="28">
        <f t="shared" si="549"/>
        <v>55.297772359961463</v>
      </c>
      <c r="AK365" s="28">
        <f t="shared" si="550"/>
        <v>79.121713811486359</v>
      </c>
      <c r="AL365" s="28">
        <f t="shared" si="576"/>
        <v>75.93995469970757</v>
      </c>
      <c r="AM365" s="28">
        <f t="shared" si="551"/>
        <v>502.00233700522989</v>
      </c>
      <c r="AN365" s="28">
        <f t="shared" si="552"/>
        <v>718.28002369918261</v>
      </c>
      <c r="AO365" s="28">
        <f t="shared" si="553"/>
        <v>679.70178525785957</v>
      </c>
      <c r="AP365" s="28">
        <f t="shared" si="554"/>
        <v>972.53773226618648</v>
      </c>
      <c r="AQ365" s="28">
        <f t="shared" si="555"/>
        <v>933.42860985057223</v>
      </c>
      <c r="AR365" s="28">
        <f t="shared" si="567"/>
        <v>972.53773226618648</v>
      </c>
      <c r="AS365" s="27">
        <f t="shared" si="556"/>
        <v>972.53773226618648</v>
      </c>
      <c r="AT365" s="27">
        <f t="shared" si="568"/>
        <v>0</v>
      </c>
      <c r="AU365" s="2">
        <f t="shared" si="569"/>
        <v>3540.8890798610555</v>
      </c>
      <c r="AV365" s="33">
        <f t="shared" si="570"/>
        <v>0.18874888392857148</v>
      </c>
      <c r="AW365" s="33">
        <f t="shared" si="571"/>
        <v>0.18874888392857148</v>
      </c>
      <c r="AX365" s="2">
        <f t="shared" si="572"/>
        <v>2.4285391904925993</v>
      </c>
      <c r="AY365" s="7">
        <v>2.2000000000000002</v>
      </c>
      <c r="AZ365" s="3">
        <f t="shared" si="573"/>
        <v>1252.716391461604</v>
      </c>
    </row>
    <row r="366" spans="1:52" ht="20.25" x14ac:dyDescent="0.3">
      <c r="A366" s="7">
        <v>14</v>
      </c>
      <c r="B366" s="7">
        <v>108</v>
      </c>
      <c r="C366" s="37">
        <v>87</v>
      </c>
      <c r="D366" s="37">
        <v>136</v>
      </c>
      <c r="E366" s="7">
        <v>10</v>
      </c>
      <c r="F366" s="2">
        <f t="shared" si="557"/>
        <v>13</v>
      </c>
      <c r="G366" s="2">
        <f t="shared" si="534"/>
        <v>21840</v>
      </c>
      <c r="H366" s="2">
        <v>1.4</v>
      </c>
      <c r="I366" s="7">
        <f t="shared" si="535"/>
        <v>30575.999999999996</v>
      </c>
      <c r="J366" s="7">
        <v>1.2</v>
      </c>
      <c r="K366" s="4">
        <v>1.75</v>
      </c>
      <c r="L366" s="7">
        <v>0</v>
      </c>
      <c r="M366" s="2">
        <f t="shared" si="558"/>
        <v>1.3333333333333333</v>
      </c>
      <c r="N366" s="2">
        <f t="shared" si="559"/>
        <v>2.4761904761904758</v>
      </c>
      <c r="O366" s="28">
        <f t="shared" si="560"/>
        <v>1.4209523809523807</v>
      </c>
      <c r="P366" s="2">
        <f t="shared" si="561"/>
        <v>7.1352380952380949</v>
      </c>
      <c r="Q366" s="2">
        <f t="shared" si="536"/>
        <v>26.166666666666668</v>
      </c>
      <c r="R366" s="28">
        <f t="shared" si="562"/>
        <v>30.166666666666668</v>
      </c>
      <c r="S366" s="2">
        <f t="shared" si="563"/>
        <v>32.166666666666671</v>
      </c>
      <c r="T366" s="2">
        <f t="shared" si="564"/>
        <v>26.013333333333332</v>
      </c>
      <c r="U366" s="2">
        <f t="shared" si="537"/>
        <v>30.013333333333332</v>
      </c>
      <c r="V366" s="2">
        <f t="shared" si="538"/>
        <v>40.013333333333335</v>
      </c>
      <c r="W366" s="7">
        <f t="shared" si="575"/>
        <v>1</v>
      </c>
      <c r="X366" s="2">
        <f t="shared" si="539"/>
        <v>45.891173119670263</v>
      </c>
      <c r="Y366" s="2">
        <f t="shared" si="540"/>
        <v>62.148544227896402</v>
      </c>
      <c r="Z366" s="2">
        <f t="shared" si="565"/>
        <v>59.669229427841827</v>
      </c>
      <c r="AA366" s="2">
        <f t="shared" si="541"/>
        <v>596.5852505557134</v>
      </c>
      <c r="AB366" s="2">
        <f t="shared" si="542"/>
        <v>807.93107496265327</v>
      </c>
      <c r="AC366" s="2">
        <f t="shared" si="543"/>
        <v>775.69998256194378</v>
      </c>
      <c r="AD366" s="2">
        <f t="shared" si="544"/>
        <v>775.69998256194378</v>
      </c>
      <c r="AE366" s="2">
        <f t="shared" si="545"/>
        <v>807.93107496265327</v>
      </c>
      <c r="AF366" s="27">
        <f t="shared" si="566"/>
        <v>1</v>
      </c>
      <c r="AG366" s="28">
        <f t="shared" si="546"/>
        <v>42.166666666666671</v>
      </c>
      <c r="AH366" s="28">
        <f t="shared" si="547"/>
        <v>40.778068195655443</v>
      </c>
      <c r="AI366" s="28">
        <f t="shared" si="548"/>
        <v>58.346484928171016</v>
      </c>
      <c r="AJ366" s="28">
        <f t="shared" si="549"/>
        <v>55.224074751307583</v>
      </c>
      <c r="AK366" s="28">
        <f t="shared" si="550"/>
        <v>79.016265059183183</v>
      </c>
      <c r="AL366" s="28">
        <f t="shared" si="576"/>
        <v>75.86404004989113</v>
      </c>
      <c r="AM366" s="28">
        <f t="shared" si="551"/>
        <v>530.11488654352081</v>
      </c>
      <c r="AN366" s="28">
        <f t="shared" si="552"/>
        <v>758.5043040662232</v>
      </c>
      <c r="AO366" s="28">
        <f t="shared" si="553"/>
        <v>717.91297176699857</v>
      </c>
      <c r="AP366" s="28">
        <f t="shared" si="554"/>
        <v>1027.2114457693815</v>
      </c>
      <c r="AQ366" s="28">
        <f t="shared" si="555"/>
        <v>986.23252064858468</v>
      </c>
      <c r="AR366" s="28">
        <f t="shared" si="567"/>
        <v>1027.2114457693815</v>
      </c>
      <c r="AS366" s="27">
        <f t="shared" si="556"/>
        <v>1027.2114457693815</v>
      </c>
      <c r="AT366" s="27">
        <f t="shared" si="568"/>
        <v>0</v>
      </c>
      <c r="AU366" s="2">
        <f t="shared" si="569"/>
        <v>3969.7164770760623</v>
      </c>
      <c r="AV366" s="33">
        <f t="shared" si="570"/>
        <v>0.19110535714285717</v>
      </c>
      <c r="AW366" s="33">
        <f t="shared" si="571"/>
        <v>0.19110535714285717</v>
      </c>
      <c r="AX366" s="2">
        <f t="shared" si="572"/>
        <v>2.4329233539686319</v>
      </c>
      <c r="AY366" s="7">
        <v>2.2000000000000002</v>
      </c>
      <c r="AZ366" s="3">
        <f t="shared" si="573"/>
        <v>1252.8760714501952</v>
      </c>
    </row>
    <row r="367" spans="1:52" ht="20.25" x14ac:dyDescent="0.3">
      <c r="A367" s="7">
        <v>14</v>
      </c>
      <c r="B367" s="7">
        <v>114</v>
      </c>
      <c r="C367" s="37">
        <v>92</v>
      </c>
      <c r="D367" s="37">
        <v>143</v>
      </c>
      <c r="E367" s="7">
        <v>10.5</v>
      </c>
      <c r="F367" s="2">
        <f t="shared" si="557"/>
        <v>13.666666666666666</v>
      </c>
      <c r="G367" s="2">
        <f t="shared" si="534"/>
        <v>22960</v>
      </c>
      <c r="H367" s="2">
        <v>1.4</v>
      </c>
      <c r="I367" s="7">
        <f t="shared" si="535"/>
        <v>32143.999999999996</v>
      </c>
      <c r="J367" s="7">
        <v>1.2</v>
      </c>
      <c r="K367" s="4">
        <v>1.75</v>
      </c>
      <c r="L367" s="7">
        <v>0</v>
      </c>
      <c r="M367" s="2">
        <f t="shared" si="558"/>
        <v>1.3333333333333333</v>
      </c>
      <c r="N367" s="2">
        <f t="shared" si="559"/>
        <v>2.4761904761904758</v>
      </c>
      <c r="O367" s="28">
        <f t="shared" si="560"/>
        <v>1.4009523809523809</v>
      </c>
      <c r="P367" s="2">
        <f t="shared" si="561"/>
        <v>7.1152380952380954</v>
      </c>
      <c r="Q367" s="2">
        <f t="shared" si="536"/>
        <v>26.166666666666668</v>
      </c>
      <c r="R367" s="28">
        <f t="shared" si="562"/>
        <v>30.166666666666668</v>
      </c>
      <c r="S367" s="2">
        <f t="shared" si="563"/>
        <v>32.166666666666671</v>
      </c>
      <c r="T367" s="2">
        <f t="shared" si="564"/>
        <v>26.048333333333332</v>
      </c>
      <c r="U367" s="2">
        <f t="shared" si="537"/>
        <v>30.048333333333332</v>
      </c>
      <c r="V367" s="2">
        <f t="shared" si="538"/>
        <v>40.048333333333332</v>
      </c>
      <c r="W367" s="7">
        <f t="shared" si="575"/>
        <v>1</v>
      </c>
      <c r="X367" s="2">
        <f t="shared" si="539"/>
        <v>45.829511168456932</v>
      </c>
      <c r="Y367" s="2">
        <f t="shared" si="540"/>
        <v>62.07615422130781</v>
      </c>
      <c r="Z367" s="2">
        <f t="shared" si="565"/>
        <v>59.617081863732437</v>
      </c>
      <c r="AA367" s="2">
        <f t="shared" si="541"/>
        <v>626.33665263557805</v>
      </c>
      <c r="AB367" s="2">
        <f t="shared" si="542"/>
        <v>848.37410769120675</v>
      </c>
      <c r="AC367" s="2">
        <f t="shared" si="543"/>
        <v>814.76678547100994</v>
      </c>
      <c r="AD367" s="2">
        <f t="shared" si="544"/>
        <v>814.76678547100994</v>
      </c>
      <c r="AE367" s="2">
        <f t="shared" si="545"/>
        <v>848.37410769120675</v>
      </c>
      <c r="AF367" s="27">
        <f t="shared" si="566"/>
        <v>1</v>
      </c>
      <c r="AG367" s="28">
        <f t="shared" si="546"/>
        <v>42.166666666666671</v>
      </c>
      <c r="AH367" s="28">
        <f t="shared" si="547"/>
        <v>40.723276498674906</v>
      </c>
      <c r="AI367" s="28">
        <f t="shared" si="548"/>
        <v>58.268087322214676</v>
      </c>
      <c r="AJ367" s="28">
        <f t="shared" si="549"/>
        <v>55.159750297939262</v>
      </c>
      <c r="AK367" s="28">
        <f t="shared" si="550"/>
        <v>78.924227699027711</v>
      </c>
      <c r="AL367" s="28">
        <f t="shared" si="576"/>
        <v>75.797739128460876</v>
      </c>
      <c r="AM367" s="28">
        <f t="shared" si="551"/>
        <v>556.55144548189037</v>
      </c>
      <c r="AN367" s="28">
        <f t="shared" si="552"/>
        <v>796.33052673693385</v>
      </c>
      <c r="AO367" s="28">
        <f t="shared" si="553"/>
        <v>753.84992073850322</v>
      </c>
      <c r="AP367" s="28">
        <f t="shared" si="554"/>
        <v>1078.631111886712</v>
      </c>
      <c r="AQ367" s="28">
        <f t="shared" si="555"/>
        <v>1035.9024347556319</v>
      </c>
      <c r="AR367" s="28">
        <f t="shared" si="567"/>
        <v>1078.631111886712</v>
      </c>
      <c r="AS367" s="27">
        <f t="shared" si="556"/>
        <v>1078.631111886712</v>
      </c>
      <c r="AT367" s="27">
        <f t="shared" si="568"/>
        <v>0</v>
      </c>
      <c r="AU367" s="2">
        <f t="shared" si="569"/>
        <v>4423.0482969890691</v>
      </c>
      <c r="AV367" s="33">
        <f t="shared" si="570"/>
        <v>0.19332321428571433</v>
      </c>
      <c r="AW367" s="33">
        <f t="shared" si="571"/>
        <v>0.19332321428571433</v>
      </c>
      <c r="AX367" s="2">
        <f t="shared" si="572"/>
        <v>2.4370641099575256</v>
      </c>
      <c r="AY367" s="7">
        <v>2.2000000000000002</v>
      </c>
      <c r="AZ367" s="3">
        <f t="shared" si="573"/>
        <v>1259.1230082605864</v>
      </c>
    </row>
    <row r="368" spans="1:52" ht="20.25" x14ac:dyDescent="0.3">
      <c r="A368" s="7">
        <v>14</v>
      </c>
      <c r="B368" s="7">
        <v>120</v>
      </c>
      <c r="C368" s="37">
        <v>97</v>
      </c>
      <c r="D368" s="37">
        <v>151</v>
      </c>
      <c r="E368" s="7">
        <v>11</v>
      </c>
      <c r="F368" s="2">
        <f t="shared" si="557"/>
        <v>14.416666666666666</v>
      </c>
      <c r="G368" s="2">
        <f t="shared" si="534"/>
        <v>24220</v>
      </c>
      <c r="H368" s="2">
        <v>1.4</v>
      </c>
      <c r="I368" s="7">
        <f t="shared" si="535"/>
        <v>33908</v>
      </c>
      <c r="J368" s="7">
        <v>1.2</v>
      </c>
      <c r="K368" s="4">
        <v>1.75</v>
      </c>
      <c r="L368" s="7">
        <v>0</v>
      </c>
      <c r="M368" s="2">
        <f t="shared" si="558"/>
        <v>1.3333333333333333</v>
      </c>
      <c r="N368" s="2">
        <f t="shared" si="559"/>
        <v>2.4761904761904758</v>
      </c>
      <c r="O368" s="28">
        <f t="shared" si="560"/>
        <v>1.378095238095238</v>
      </c>
      <c r="P368" s="2">
        <f t="shared" si="561"/>
        <v>7.0923809523809513</v>
      </c>
      <c r="Q368" s="2">
        <f t="shared" si="536"/>
        <v>26.166666666666668</v>
      </c>
      <c r="R368" s="28">
        <f t="shared" si="562"/>
        <v>30.166666666666668</v>
      </c>
      <c r="S368" s="2">
        <f t="shared" si="563"/>
        <v>32.166666666666671</v>
      </c>
      <c r="T368" s="2">
        <f t="shared" si="564"/>
        <v>26.088333333333331</v>
      </c>
      <c r="U368" s="2">
        <f t="shared" si="537"/>
        <v>30.088333333333331</v>
      </c>
      <c r="V368" s="2">
        <f t="shared" si="538"/>
        <v>40.088333333333331</v>
      </c>
      <c r="W368" s="7">
        <f t="shared" si="575"/>
        <v>1</v>
      </c>
      <c r="X368" s="2">
        <f t="shared" si="539"/>
        <v>45.759242959931861</v>
      </c>
      <c r="Y368" s="2">
        <f t="shared" si="540"/>
        <v>61.993629006589401</v>
      </c>
      <c r="Z368" s="2">
        <f t="shared" si="565"/>
        <v>59.557596146161671</v>
      </c>
      <c r="AA368" s="2">
        <f t="shared" si="541"/>
        <v>659.69575267235098</v>
      </c>
      <c r="AB368" s="2">
        <f t="shared" si="542"/>
        <v>893.74148484499722</v>
      </c>
      <c r="AC368" s="2">
        <f t="shared" si="543"/>
        <v>858.6220111071641</v>
      </c>
      <c r="AD368" s="2">
        <f t="shared" si="544"/>
        <v>858.6220111071641</v>
      </c>
      <c r="AE368" s="2">
        <f t="shared" si="545"/>
        <v>893.74148484499722</v>
      </c>
      <c r="AF368" s="27">
        <f t="shared" si="566"/>
        <v>1</v>
      </c>
      <c r="AG368" s="28">
        <f t="shared" si="546"/>
        <v>42.166666666666671</v>
      </c>
      <c r="AH368" s="28">
        <f t="shared" si="547"/>
        <v>40.660837436771871</v>
      </c>
      <c r="AI368" s="28">
        <f t="shared" si="548"/>
        <v>58.178747636804019</v>
      </c>
      <c r="AJ368" s="28">
        <f t="shared" si="549"/>
        <v>55.086419881545837</v>
      </c>
      <c r="AK368" s="28">
        <f t="shared" si="550"/>
        <v>78.819304336441078</v>
      </c>
      <c r="AL368" s="28">
        <f t="shared" si="576"/>
        <v>75.722108407175256</v>
      </c>
      <c r="AM368" s="28">
        <f t="shared" si="551"/>
        <v>586.19373971346113</v>
      </c>
      <c r="AN368" s="28">
        <f t="shared" si="552"/>
        <v>838.7436117639246</v>
      </c>
      <c r="AO368" s="28">
        <f t="shared" si="553"/>
        <v>794.16255329228579</v>
      </c>
      <c r="AP368" s="28">
        <f t="shared" si="554"/>
        <v>1136.3116375170255</v>
      </c>
      <c r="AQ368" s="28">
        <f t="shared" si="555"/>
        <v>1091.6603962034433</v>
      </c>
      <c r="AR368" s="28">
        <f t="shared" si="567"/>
        <v>1136.3116375170255</v>
      </c>
      <c r="AS368" s="27">
        <f t="shared" si="556"/>
        <v>1136.3116375170255</v>
      </c>
      <c r="AT368" s="27">
        <f t="shared" si="568"/>
        <v>1136.3116375170255</v>
      </c>
      <c r="AU368" s="2">
        <f t="shared" si="569"/>
        <v>4900.884539600077</v>
      </c>
      <c r="AV368" s="33">
        <f t="shared" si="570"/>
        <v>0.19581830357142857</v>
      </c>
      <c r="AW368" s="33">
        <f t="shared" si="571"/>
        <v>0.19581830357142857</v>
      </c>
      <c r="AX368" s="2">
        <f t="shared" si="572"/>
        <v>2.4417393405309706</v>
      </c>
      <c r="AY368" s="7">
        <v>2.2000000000000002</v>
      </c>
      <c r="AZ368" s="3">
        <f t="shared" si="573"/>
        <v>1304.1421926217365</v>
      </c>
    </row>
    <row r="369" spans="1:52" ht="20.25" x14ac:dyDescent="0.3">
      <c r="A369" s="7">
        <v>14</v>
      </c>
      <c r="B369" s="7">
        <v>132</v>
      </c>
      <c r="C369" s="37">
        <v>106</v>
      </c>
      <c r="D369" s="37">
        <v>166</v>
      </c>
      <c r="E369" s="7">
        <v>12</v>
      </c>
      <c r="F369" s="2">
        <f t="shared" si="557"/>
        <v>15.833333333333334</v>
      </c>
      <c r="G369" s="2">
        <f t="shared" si="534"/>
        <v>26600</v>
      </c>
      <c r="H369" s="2">
        <v>1.4</v>
      </c>
      <c r="I369" s="7">
        <f t="shared" si="535"/>
        <v>37240</v>
      </c>
      <c r="J369" s="7">
        <v>1.2</v>
      </c>
      <c r="K369" s="4">
        <v>1.75</v>
      </c>
      <c r="L369" s="7">
        <v>0</v>
      </c>
      <c r="M369" s="2">
        <f t="shared" si="558"/>
        <v>1.3333333333333333</v>
      </c>
      <c r="N369" s="2">
        <f t="shared" si="559"/>
        <v>2.4761904761904758</v>
      </c>
      <c r="O369" s="28">
        <f t="shared" si="560"/>
        <v>1.3352380952380951</v>
      </c>
      <c r="P369" s="2">
        <f t="shared" si="561"/>
        <v>7.0495238095238095</v>
      </c>
      <c r="Q369" s="2">
        <f t="shared" si="536"/>
        <v>26.166666666666668</v>
      </c>
      <c r="R369" s="28">
        <f t="shared" si="562"/>
        <v>30.166666666666668</v>
      </c>
      <c r="S369" s="2">
        <f t="shared" si="563"/>
        <v>32.166666666666671</v>
      </c>
      <c r="T369" s="2">
        <f t="shared" si="564"/>
        <v>26.16333333333333</v>
      </c>
      <c r="U369" s="2">
        <f t="shared" si="537"/>
        <v>30.16333333333333</v>
      </c>
      <c r="V369" s="2">
        <f t="shared" si="538"/>
        <v>40.163333333333327</v>
      </c>
      <c r="W369" s="7">
        <f t="shared" si="575"/>
        <v>1</v>
      </c>
      <c r="X369" s="2">
        <f t="shared" si="539"/>
        <v>45.628069184087998</v>
      </c>
      <c r="Y369" s="2">
        <f t="shared" si="540"/>
        <v>61.839484167087996</v>
      </c>
      <c r="Z369" s="2">
        <f t="shared" si="565"/>
        <v>59.446379786854806</v>
      </c>
      <c r="AA369" s="2">
        <f t="shared" si="541"/>
        <v>722.44442874805998</v>
      </c>
      <c r="AB369" s="2">
        <f t="shared" si="542"/>
        <v>979.12516597889328</v>
      </c>
      <c r="AC369" s="2">
        <f t="shared" si="543"/>
        <v>941.23434662520117</v>
      </c>
      <c r="AD369" s="2">
        <f t="shared" si="544"/>
        <v>941.23434662520117</v>
      </c>
      <c r="AE369" s="2">
        <f t="shared" si="545"/>
        <v>979.12516597889328</v>
      </c>
      <c r="AF369" s="27">
        <f t="shared" si="566"/>
        <v>1</v>
      </c>
      <c r="AG369" s="28">
        <f t="shared" si="546"/>
        <v>42.166666666666671</v>
      </c>
      <c r="AH369" s="28">
        <f t="shared" si="547"/>
        <v>40.544278786965862</v>
      </c>
      <c r="AI369" s="28">
        <f t="shared" si="548"/>
        <v>58.011972019295023</v>
      </c>
      <c r="AJ369" s="28">
        <f t="shared" si="549"/>
        <v>54.949449559152775</v>
      </c>
      <c r="AK369" s="28">
        <f t="shared" si="550"/>
        <v>78.623323084637576</v>
      </c>
      <c r="AL369" s="28">
        <f t="shared" si="576"/>
        <v>75.580706843629613</v>
      </c>
      <c r="AM369" s="28">
        <f t="shared" si="551"/>
        <v>641.95108079362615</v>
      </c>
      <c r="AN369" s="28">
        <f t="shared" si="552"/>
        <v>918.52289030550457</v>
      </c>
      <c r="AO369" s="28">
        <f t="shared" si="553"/>
        <v>870.03295135325232</v>
      </c>
      <c r="AP369" s="28">
        <f t="shared" si="554"/>
        <v>1244.8692821734282</v>
      </c>
      <c r="AQ369" s="28">
        <f t="shared" si="555"/>
        <v>1196.6945250241356</v>
      </c>
      <c r="AR369" s="28">
        <f t="shared" si="567"/>
        <v>1244.8692821734282</v>
      </c>
      <c r="AS369" s="27">
        <f t="shared" si="556"/>
        <v>1244.8692821734282</v>
      </c>
      <c r="AT369" s="27">
        <f t="shared" si="568"/>
        <v>1244.8692821734282</v>
      </c>
      <c r="AU369" s="2">
        <f t="shared" si="569"/>
        <v>5930.0702929160934</v>
      </c>
      <c r="AV369" s="33">
        <f t="shared" si="570"/>
        <v>0.20053125000000002</v>
      </c>
      <c r="AW369" s="33">
        <f t="shared" si="571"/>
        <v>0.20053125000000002</v>
      </c>
      <c r="AX369" s="2">
        <f t="shared" si="572"/>
        <v>2.4506194510014438</v>
      </c>
      <c r="AY369" s="7">
        <v>2.2000000000000002</v>
      </c>
      <c r="AZ369" s="3">
        <f t="shared" si="573"/>
        <v>1314.3493411934758</v>
      </c>
    </row>
    <row r="370" spans="1:52" ht="20.25" x14ac:dyDescent="0.3">
      <c r="A370" s="7">
        <v>14</v>
      </c>
      <c r="B370" s="7">
        <v>144</v>
      </c>
      <c r="C370" s="37">
        <v>116</v>
      </c>
      <c r="D370" s="37">
        <v>180</v>
      </c>
      <c r="E370" s="7">
        <v>13</v>
      </c>
      <c r="F370" s="2">
        <f t="shared" si="557"/>
        <v>17.166666666666668</v>
      </c>
      <c r="G370" s="2">
        <f t="shared" si="534"/>
        <v>28840.000000000004</v>
      </c>
      <c r="H370" s="2">
        <v>1.4</v>
      </c>
      <c r="I370" s="7">
        <f t="shared" si="535"/>
        <v>40376</v>
      </c>
      <c r="J370" s="7">
        <v>1.2</v>
      </c>
      <c r="K370" s="4">
        <v>1.75</v>
      </c>
      <c r="L370" s="7">
        <v>0</v>
      </c>
      <c r="M370" s="2">
        <f t="shared" si="558"/>
        <v>1.3333333333333333</v>
      </c>
      <c r="N370" s="2">
        <f t="shared" si="559"/>
        <v>2.4761904761904758</v>
      </c>
      <c r="O370" s="28">
        <f t="shared" si="560"/>
        <v>1.2952380952380953</v>
      </c>
      <c r="P370" s="2">
        <f t="shared" si="561"/>
        <v>7.0095238095238086</v>
      </c>
      <c r="Q370" s="2">
        <f t="shared" si="536"/>
        <v>26.166666666666668</v>
      </c>
      <c r="R370" s="28">
        <f t="shared" si="562"/>
        <v>30.166666666666668</v>
      </c>
      <c r="S370" s="2">
        <f t="shared" si="563"/>
        <v>32.166666666666671</v>
      </c>
      <c r="T370" s="2">
        <f t="shared" si="564"/>
        <v>26.233333333333331</v>
      </c>
      <c r="U370" s="2">
        <f t="shared" si="537"/>
        <v>30.233333333333331</v>
      </c>
      <c r="V370" s="2">
        <f t="shared" si="538"/>
        <v>40.233333333333334</v>
      </c>
      <c r="W370" s="7">
        <f t="shared" si="575"/>
        <v>1</v>
      </c>
      <c r="X370" s="2">
        <f t="shared" si="539"/>
        <v>45.506317029975442</v>
      </c>
      <c r="Y370" s="2">
        <f t="shared" si="540"/>
        <v>61.696305648068275</v>
      </c>
      <c r="Z370" s="2">
        <f t="shared" si="565"/>
        <v>59.342951951268709</v>
      </c>
      <c r="AA370" s="2">
        <f t="shared" si="541"/>
        <v>781.19177568124519</v>
      </c>
      <c r="AB370" s="2">
        <f t="shared" si="542"/>
        <v>1059.1199136251721</v>
      </c>
      <c r="AC370" s="2">
        <f t="shared" si="543"/>
        <v>1018.7206751634462</v>
      </c>
      <c r="AD370" s="2">
        <f t="shared" si="544"/>
        <v>1018.7206751634462</v>
      </c>
      <c r="AE370" s="2">
        <f t="shared" si="545"/>
        <v>1059.1199136251721</v>
      </c>
      <c r="AF370" s="27">
        <f t="shared" si="566"/>
        <v>1</v>
      </c>
      <c r="AG370" s="28">
        <f t="shared" si="546"/>
        <v>42.166666666666671</v>
      </c>
      <c r="AH370" s="28">
        <f t="shared" si="547"/>
        <v>40.436092020189967</v>
      </c>
      <c r="AI370" s="28">
        <f t="shared" si="548"/>
        <v>57.857175143512919</v>
      </c>
      <c r="AJ370" s="28">
        <f t="shared" si="549"/>
        <v>54.822223711220893</v>
      </c>
      <c r="AK370" s="28">
        <f t="shared" si="550"/>
        <v>78.441284519612495</v>
      </c>
      <c r="AL370" s="28">
        <f t="shared" si="576"/>
        <v>75.44920768507815</v>
      </c>
      <c r="AM370" s="28">
        <f t="shared" si="551"/>
        <v>694.15291301326113</v>
      </c>
      <c r="AN370" s="28">
        <f t="shared" si="552"/>
        <v>993.2148399636385</v>
      </c>
      <c r="AO370" s="28">
        <f t="shared" si="553"/>
        <v>941.11484037595869</v>
      </c>
      <c r="AP370" s="28">
        <f t="shared" si="554"/>
        <v>1346.5753842533479</v>
      </c>
      <c r="AQ370" s="28">
        <f t="shared" si="555"/>
        <v>1295.2113985938417</v>
      </c>
      <c r="AR370" s="28">
        <f t="shared" si="567"/>
        <v>1346.5753842533479</v>
      </c>
      <c r="AS370" s="27">
        <f t="shared" si="556"/>
        <v>1346.5753842533479</v>
      </c>
      <c r="AT370" s="27">
        <f t="shared" si="568"/>
        <v>1346.5753842533479</v>
      </c>
      <c r="AU370" s="2">
        <f t="shared" si="569"/>
        <v>7057.2737370241111</v>
      </c>
      <c r="AV370" s="33">
        <f t="shared" si="570"/>
        <v>0.20496696428571431</v>
      </c>
      <c r="AW370" s="33">
        <f t="shared" si="571"/>
        <v>0.20496696428571431</v>
      </c>
      <c r="AX370" s="2">
        <f t="shared" si="572"/>
        <v>2.4590364076068756</v>
      </c>
      <c r="AY370" s="7">
        <v>2.2000000000000002</v>
      </c>
      <c r="AZ370" s="3">
        <f t="shared" si="573"/>
        <v>1326.7636027878571</v>
      </c>
    </row>
    <row r="371" spans="1:52" ht="20.25" x14ac:dyDescent="0.3">
      <c r="A371" s="7"/>
      <c r="B371" s="7"/>
      <c r="C371" s="7"/>
      <c r="D371" s="2"/>
      <c r="E371" s="3"/>
      <c r="F371" s="2"/>
      <c r="G371" s="7"/>
      <c r="H371" s="7"/>
      <c r="I371" s="7"/>
      <c r="J371" s="7"/>
      <c r="K371" s="2"/>
      <c r="L371" s="2"/>
      <c r="M371" s="2"/>
      <c r="N371" s="28"/>
      <c r="O371" s="2"/>
      <c r="P371" s="2"/>
      <c r="Q371" s="28"/>
      <c r="R371" s="2"/>
      <c r="S371" s="2"/>
      <c r="T371" s="2"/>
      <c r="U371" s="7"/>
      <c r="V371" s="2"/>
      <c r="W371" s="2"/>
      <c r="X371" s="2"/>
      <c r="Y371" s="2"/>
      <c r="Z371" s="2"/>
      <c r="AA371" s="2"/>
      <c r="AB371" s="2"/>
      <c r="AC371" s="2"/>
      <c r="AD371" s="27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7"/>
      <c r="AR371" s="7"/>
      <c r="AS371" s="2"/>
      <c r="AT371" s="5"/>
      <c r="AU371" s="7"/>
      <c r="AV371" s="3"/>
    </row>
    <row r="372" spans="1:52" ht="18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52" ht="131.25" x14ac:dyDescent="0.2">
      <c r="A373" s="7" t="s">
        <v>10</v>
      </c>
      <c r="B373" s="7" t="s">
        <v>82</v>
      </c>
      <c r="C373" s="36" t="s">
        <v>83</v>
      </c>
      <c r="D373" s="36" t="s">
        <v>84</v>
      </c>
      <c r="E373" s="7" t="s">
        <v>12</v>
      </c>
      <c r="F373" s="7" t="s">
        <v>13</v>
      </c>
      <c r="G373" s="7" t="s">
        <v>47</v>
      </c>
      <c r="H373" s="7" t="s">
        <v>14</v>
      </c>
      <c r="I373" s="7" t="s">
        <v>15</v>
      </c>
      <c r="J373" s="7" t="s">
        <v>16</v>
      </c>
      <c r="K373" s="7" t="s">
        <v>17</v>
      </c>
      <c r="L373" s="7" t="s">
        <v>18</v>
      </c>
      <c r="M373" s="7" t="s">
        <v>98</v>
      </c>
      <c r="N373" s="7" t="s">
        <v>99</v>
      </c>
      <c r="O373" s="26" t="s">
        <v>100</v>
      </c>
      <c r="P373" s="7" t="s">
        <v>27</v>
      </c>
      <c r="Q373" s="7" t="s">
        <v>28</v>
      </c>
      <c r="R373" s="26" t="s">
        <v>101</v>
      </c>
      <c r="S373" s="7" t="s">
        <v>65</v>
      </c>
      <c r="T373" s="7" t="s">
        <v>30</v>
      </c>
      <c r="U373" s="7" t="s">
        <v>31</v>
      </c>
      <c r="V373" s="7" t="s">
        <v>32</v>
      </c>
      <c r="W373" s="7" t="s">
        <v>33</v>
      </c>
      <c r="X373" s="7" t="s">
        <v>34</v>
      </c>
      <c r="Y373" s="7" t="s">
        <v>35</v>
      </c>
      <c r="Z373" s="7" t="s">
        <v>66</v>
      </c>
      <c r="AA373" s="7" t="s">
        <v>37</v>
      </c>
      <c r="AB373" s="7" t="s">
        <v>38</v>
      </c>
      <c r="AC373" s="7" t="s">
        <v>39</v>
      </c>
      <c r="AD373" s="7" t="s">
        <v>40</v>
      </c>
      <c r="AE373" s="7" t="s">
        <v>41</v>
      </c>
      <c r="AF373" s="26" t="s">
        <v>67</v>
      </c>
      <c r="AG373" s="26" t="s">
        <v>68</v>
      </c>
      <c r="AH373" s="26" t="s">
        <v>69</v>
      </c>
      <c r="AI373" s="7" t="s">
        <v>70</v>
      </c>
      <c r="AJ373" s="26" t="s">
        <v>71</v>
      </c>
      <c r="AK373" s="26" t="s">
        <v>72</v>
      </c>
      <c r="AL373" s="26" t="s">
        <v>73</v>
      </c>
      <c r="AM373" s="26" t="s">
        <v>74</v>
      </c>
      <c r="AN373" s="26" t="s">
        <v>75</v>
      </c>
      <c r="AO373" s="26" t="s">
        <v>76</v>
      </c>
      <c r="AP373" s="26" t="s">
        <v>77</v>
      </c>
      <c r="AQ373" s="26" t="s">
        <v>78</v>
      </c>
      <c r="AR373" s="26" t="s">
        <v>79</v>
      </c>
      <c r="AS373" s="26" t="s">
        <v>80</v>
      </c>
      <c r="AT373" s="26" t="s">
        <v>102</v>
      </c>
      <c r="AU373" s="7" t="s">
        <v>21</v>
      </c>
      <c r="AV373" s="26" t="s">
        <v>90</v>
      </c>
      <c r="AW373" s="26" t="s">
        <v>89</v>
      </c>
      <c r="AX373" s="7" t="s">
        <v>22</v>
      </c>
      <c r="AY373" s="7" t="s">
        <v>23</v>
      </c>
      <c r="AZ373" s="7" t="s">
        <v>24</v>
      </c>
    </row>
    <row r="374" spans="1:52" ht="20.25" x14ac:dyDescent="0.3">
      <c r="A374" s="7">
        <v>15</v>
      </c>
      <c r="B374" s="7">
        <v>18</v>
      </c>
      <c r="C374" s="27">
        <v>14</v>
      </c>
      <c r="D374" s="27">
        <v>23</v>
      </c>
      <c r="E374" s="7">
        <v>2.75</v>
      </c>
      <c r="F374" s="2">
        <f>($D374+2*$E374)/12</f>
        <v>2.375</v>
      </c>
      <c r="G374" s="2">
        <f t="shared" ref="G374:G396" si="577">$B$4*$A374*$F374</f>
        <v>4275</v>
      </c>
      <c r="H374" s="2">
        <v>1.4</v>
      </c>
      <c r="I374" s="7">
        <f t="shared" ref="I374:I396" si="578">$G374*$H374</f>
        <v>5985</v>
      </c>
      <c r="J374" s="7">
        <v>1.2</v>
      </c>
      <c r="K374" s="7">
        <v>1.1499999999999999</v>
      </c>
      <c r="L374" s="7">
        <v>0</v>
      </c>
      <c r="M374" s="2">
        <f>($L$7-$C$7)/$K374</f>
        <v>2.0289855072463765</v>
      </c>
      <c r="N374" s="2">
        <f>($E$7-$C$7)/$K374</f>
        <v>3.7681159420289854</v>
      </c>
      <c r="O374" s="28">
        <f>($F$7-$B$7-0.06*($D374/12))/$K374</f>
        <v>2.6536231884057968</v>
      </c>
      <c r="P374" s="2">
        <f>($G$7-$B$7-0.06*$D374/12)/$K374</f>
        <v>11.34927536231884</v>
      </c>
      <c r="Q374" s="2">
        <f t="shared" ref="Q374:Q396" si="579">$C$7+$K374*$A374</f>
        <v>18.916666666666668</v>
      </c>
      <c r="R374" s="28">
        <f>IF($A374&lt;$M374,$Q374,$Q374+$L$7)</f>
        <v>22.916666666666668</v>
      </c>
      <c r="S374" s="2">
        <f>IF($A374&lt;$N374,$Q374,$Q374+$E$7)</f>
        <v>24.916666666666668</v>
      </c>
      <c r="T374" s="2">
        <f>$B$7+$K374*$A374+0.06*$D374/12</f>
        <v>18.198333333333331</v>
      </c>
      <c r="U374" s="2">
        <f t="shared" ref="U374:U396" si="580">$T374+$F$7</f>
        <v>22.198333333333331</v>
      </c>
      <c r="V374" s="2">
        <f t="shared" ref="V374:V396" si="581">$T374+$G$7</f>
        <v>32.198333333333331</v>
      </c>
      <c r="W374" s="7">
        <f>IF($A374&lt;$N374,0.5,1)</f>
        <v>1</v>
      </c>
      <c r="X374" s="2">
        <f t="shared" ref="X374:X396" si="582">($W374*$H$7*(1+$L374)*$J374)/($S374*$T374)</f>
        <v>84.685619035396257</v>
      </c>
      <c r="Y374" s="2">
        <f t="shared" ref="Y374:Y396" si="583">($W374*$I$7*(1+$L374)*$J374)/($S374*$U374)</f>
        <v>108.47781766737036</v>
      </c>
      <c r="Z374" s="2">
        <f>(2*$W374*$H$7*(1+$L374)*$J374)/($S374*$V374)</f>
        <v>95.727757570007938</v>
      </c>
      <c r="AA374" s="2">
        <f t="shared" ref="AA374:AA396" si="584">IF($S374&gt;$F374,$F374*$X374,$S374*$X374)</f>
        <v>201.12834520906611</v>
      </c>
      <c r="AB374" s="2">
        <f t="shared" ref="AB374:AB396" si="585">IF($S374&gt;$F374,$F374*$Y374,$S374*$Y374)</f>
        <v>257.63481696000463</v>
      </c>
      <c r="AC374" s="2">
        <f t="shared" ref="AC374:AC396" si="586">IF($S374&gt;$F374,$F374*$Z374,$S374*$Z374)</f>
        <v>227.35342422876886</v>
      </c>
      <c r="AD374" s="2">
        <f t="shared" ref="AD374:AD396" si="587">IF($AA374&gt;$AC374,$AA374,$AC374)</f>
        <v>227.35342422876886</v>
      </c>
      <c r="AE374" s="2">
        <f t="shared" ref="AE374:AE396" si="588">IF($AD374&gt;$AB374,$AD374,$AB374)</f>
        <v>257.63481696000463</v>
      </c>
      <c r="AF374" s="27">
        <f>IF($A374&lt;$M374,0.5,1)</f>
        <v>1</v>
      </c>
      <c r="AG374" s="28">
        <f t="shared" ref="AG374:AG396" si="589">2*$E$7+$L$7+$C$7+$K374*$A374</f>
        <v>34.916666666666671</v>
      </c>
      <c r="AH374" s="28">
        <f t="shared" ref="AH374:AH396" si="590">($AF374*$H$7*(1+$L374))/($R374*$T374)</f>
        <v>76.730303307828734</v>
      </c>
      <c r="AI374" s="28">
        <f t="shared" ref="AI374:AI396" si="591">($AF374*2*$H$7*(1+$L374))/($AG374*$T374)</f>
        <v>100.71996854249593</v>
      </c>
      <c r="AJ374" s="28">
        <f t="shared" ref="AJ374:AJ396" si="592">($AF374*$I$7*(1+$L374))/($R374*$U374)</f>
        <v>98.287477219829498</v>
      </c>
      <c r="AK374" s="28">
        <f t="shared" ref="AK374:AK396" si="593">($AF374*2*$I$7*(1+$L374))/($AG374*$U374)</f>
        <v>129.01697487089791</v>
      </c>
      <c r="AL374" s="28">
        <f>($AF374*4*$H$7*(1+$L374))/($AG374*$V374)</f>
        <v>113.85282224913433</v>
      </c>
      <c r="AM374" s="28">
        <f t="shared" ref="AM374:AM396" si="594" xml:space="preserve"> IF($R374&gt;$F374,$F374*$AH374,$R374*$AH374)</f>
        <v>182.23447035609325</v>
      </c>
      <c r="AN374" s="28">
        <f t="shared" ref="AN374:AN396" si="595" xml:space="preserve"> IF($AG374&gt;$F374,$F374*$AI374,$AG374*$AI374)</f>
        <v>239.20992528842785</v>
      </c>
      <c r="AO374" s="28">
        <f t="shared" ref="AO374:AO396" si="596" xml:space="preserve"> IF($R374&gt;$F374,$F374*$AJ374,$R374*$AJ374)</f>
        <v>233.43275839709506</v>
      </c>
      <c r="AP374" s="28">
        <f t="shared" ref="AP374:AP396" si="597" xml:space="preserve"> IF($AG374&gt;$F374,$F374*$AK374,$AG374*$AK374)</f>
        <v>306.41531531838257</v>
      </c>
      <c r="AQ374" s="28">
        <f t="shared" ref="AQ374:AQ396" si="598" xml:space="preserve"> IF($AG374&gt;$F374,$F374*$AL374,$AG374*$AL374)</f>
        <v>270.40045284169406</v>
      </c>
      <c r="AR374" s="28">
        <f>MAX($AM374,$AN374,$AO374,$AP374,$AQ374)</f>
        <v>306.41531531838257</v>
      </c>
      <c r="AS374" s="27">
        <f t="shared" ref="AS374:AS396" si="599">IF($AR374&gt;$AE374,$AR374,$AE374)</f>
        <v>306.41531531838257</v>
      </c>
      <c r="AT374" s="27">
        <f>IF($A374&gt;$F374,0,$AS374)</f>
        <v>0</v>
      </c>
      <c r="AU374" s="2">
        <f>PI()*($B374/(2*12))^2*62.4</f>
        <v>110.26990214100174</v>
      </c>
      <c r="AV374" s="33">
        <f>0.23*($N$7/$H374)*(1+0.35*$N$7*($F374/$A374))</f>
        <v>0.15523151785714287</v>
      </c>
      <c r="AW374" s="33">
        <f>IF(AV374&gt;0.33,0.33,AV374)</f>
        <v>0.15523151785714287</v>
      </c>
      <c r="AX374" s="2">
        <f>$Q$7/($P$7-$O$7*AW374)</f>
        <v>2.3678488377952069</v>
      </c>
      <c r="AY374" s="7">
        <v>2.4</v>
      </c>
      <c r="AZ374" s="3">
        <f>(12/$D374)*(($I374+$AU374)/$AX374+$AT374/$AY374)</f>
        <v>1343.0506068408899</v>
      </c>
    </row>
    <row r="375" spans="1:52" ht="20.25" x14ac:dyDescent="0.3">
      <c r="A375" s="7">
        <v>15</v>
      </c>
      <c r="B375" s="7">
        <v>24</v>
      </c>
      <c r="C375" s="27">
        <v>19</v>
      </c>
      <c r="D375" s="27">
        <v>30</v>
      </c>
      <c r="E375" s="7">
        <v>3.25</v>
      </c>
      <c r="F375" s="2">
        <f t="shared" ref="F375:F396" si="600">($D375+2*$E375)/12</f>
        <v>3.0416666666666665</v>
      </c>
      <c r="G375" s="2">
        <f t="shared" si="577"/>
        <v>5475</v>
      </c>
      <c r="H375" s="2">
        <v>1.4</v>
      </c>
      <c r="I375" s="7">
        <f t="shared" si="578"/>
        <v>7664.9999999999991</v>
      </c>
      <c r="J375" s="7">
        <v>1.2</v>
      </c>
      <c r="K375" s="7">
        <f>(1.75-1.15)*(($D375-24)/(96-24))+1.15</f>
        <v>1.2</v>
      </c>
      <c r="L375" s="7">
        <v>0</v>
      </c>
      <c r="M375" s="2">
        <f t="shared" ref="M375:M396" si="601">($L$7-$C$7)/$K375</f>
        <v>1.9444444444444442</v>
      </c>
      <c r="N375" s="2">
        <f t="shared" ref="N375:N396" si="602">($E$7-$C$7)/$K375</f>
        <v>3.6111111111111112</v>
      </c>
      <c r="O375" s="28">
        <f t="shared" ref="O375:O396" si="603">($F$7-$B$7-0.06*($D375/12))/$K375</f>
        <v>2.5138888888888888</v>
      </c>
      <c r="P375" s="2">
        <f t="shared" ref="P375:P396" si="604">($G$7-$B$7-0.06*$D375/12)/$K375</f>
        <v>10.847222222222221</v>
      </c>
      <c r="Q375" s="2">
        <f t="shared" si="579"/>
        <v>19.666666666666668</v>
      </c>
      <c r="R375" s="28">
        <f t="shared" ref="R375:R396" si="605">IF($A375&lt;$M375,$Q375,$Q375+$L$7)</f>
        <v>23.666666666666668</v>
      </c>
      <c r="S375" s="2">
        <f t="shared" ref="S375:S396" si="606">IF($A375&lt;$N375,$Q375,$Q375+$E$7)</f>
        <v>25.666666666666668</v>
      </c>
      <c r="T375" s="2">
        <f t="shared" ref="T375:T396" si="607">$B$7+$K375*$A375+0.06*$D375/12</f>
        <v>18.983333333333331</v>
      </c>
      <c r="U375" s="2">
        <f t="shared" si="580"/>
        <v>22.983333333333331</v>
      </c>
      <c r="V375" s="2">
        <f t="shared" si="581"/>
        <v>32.983333333333334</v>
      </c>
      <c r="W375" s="7">
        <f>IF($A375&lt;$N375,0.5,1)</f>
        <v>1</v>
      </c>
      <c r="X375" s="2">
        <f t="shared" si="582"/>
        <v>78.811443166140279</v>
      </c>
      <c r="Y375" s="2">
        <f t="shared" si="583"/>
        <v>101.71119670757089</v>
      </c>
      <c r="Z375" s="2">
        <f t="shared" ref="Z375:Z396" si="608">(2*$W375*$H$7*(1+$L375)*$J375)/($S375*$V375)</f>
        <v>90.718780966380749</v>
      </c>
      <c r="AA375" s="2">
        <f t="shared" si="584"/>
        <v>239.71813963034333</v>
      </c>
      <c r="AB375" s="2">
        <f t="shared" si="585"/>
        <v>309.37155665219478</v>
      </c>
      <c r="AC375" s="2">
        <f t="shared" si="586"/>
        <v>275.93629210607475</v>
      </c>
      <c r="AD375" s="2">
        <f t="shared" si="587"/>
        <v>275.93629210607475</v>
      </c>
      <c r="AE375" s="2">
        <f t="shared" si="588"/>
        <v>309.37155665219478</v>
      </c>
      <c r="AF375" s="27">
        <f t="shared" ref="AF375:AF396" si="609">IF($A375&lt;$M375,0.5,1)</f>
        <v>1</v>
      </c>
      <c r="AG375" s="28">
        <f t="shared" si="589"/>
        <v>35.666666666666671</v>
      </c>
      <c r="AH375" s="28">
        <f t="shared" si="590"/>
        <v>71.226304269868564</v>
      </c>
      <c r="AI375" s="28">
        <f t="shared" si="591"/>
        <v>94.524628096461072</v>
      </c>
      <c r="AJ375" s="28">
        <f t="shared" si="592"/>
        <v>91.922090921161484</v>
      </c>
      <c r="AK375" s="28">
        <f t="shared" si="593"/>
        <v>121.99006458696196</v>
      </c>
      <c r="AL375" s="28">
        <f>($AF375*4*$H$7*(1+$L375))/($AG375*$V375)</f>
        <v>108.80601455469342</v>
      </c>
      <c r="AM375" s="28">
        <f t="shared" si="594"/>
        <v>216.64667548751686</v>
      </c>
      <c r="AN375" s="28">
        <f t="shared" si="595"/>
        <v>287.51241046006908</v>
      </c>
      <c r="AO375" s="28">
        <f t="shared" si="596"/>
        <v>279.59635988519949</v>
      </c>
      <c r="AP375" s="28">
        <f t="shared" si="597"/>
        <v>371.05311311867598</v>
      </c>
      <c r="AQ375" s="28">
        <f t="shared" si="598"/>
        <v>330.95162760385915</v>
      </c>
      <c r="AR375" s="28">
        <f t="shared" ref="AR375:AR396" si="610">MAX($AM375,$AN375,$AO375,$AP375,$AQ375)</f>
        <v>371.05311311867598</v>
      </c>
      <c r="AS375" s="27">
        <f t="shared" si="599"/>
        <v>371.05311311867598</v>
      </c>
      <c r="AT375" s="27">
        <f t="shared" ref="AT375:AT396" si="611">IF($A375&gt;$F375,0,$AS375)</f>
        <v>0</v>
      </c>
      <c r="AU375" s="2">
        <f t="shared" ref="AU375:AU396" si="612">PI()*($B375/(2*12))^2*62.4</f>
        <v>196.03538158400309</v>
      </c>
      <c r="AV375" s="33">
        <f t="shared" ref="AV375:AV396" si="613">0.23*($N$7/$H375)*(1+0.35*$N$7*($F375/$A375))</f>
        <v>0.15730151785714286</v>
      </c>
      <c r="AW375" s="33">
        <f t="shared" ref="AW375:AW396" si="614">IF(AV375&gt;0.33,0.33,AV375)</f>
        <v>0.15730151785714286</v>
      </c>
      <c r="AX375" s="2">
        <f t="shared" ref="AX375:AX396" si="615">$Q$7/($P$7-$O$7*AW375)</f>
        <v>2.3715089953816757</v>
      </c>
      <c r="AY375" s="7">
        <v>2.2000000000000002</v>
      </c>
      <c r="AZ375" s="3">
        <f t="shared" ref="AZ375:AZ396" si="616">(12/$D375)*(($I375+$AU375)/$AX375+$AT375/$AY375)</f>
        <v>1325.9128085776174</v>
      </c>
    </row>
    <row r="376" spans="1:52" ht="20.25" x14ac:dyDescent="0.3">
      <c r="A376" s="7">
        <v>15</v>
      </c>
      <c r="B376" s="7">
        <v>27</v>
      </c>
      <c r="C376" s="27">
        <v>22</v>
      </c>
      <c r="D376" s="27">
        <v>34</v>
      </c>
      <c r="E376" s="7">
        <v>3.5</v>
      </c>
      <c r="F376" s="2">
        <f t="shared" si="600"/>
        <v>3.4166666666666665</v>
      </c>
      <c r="G376" s="2">
        <f t="shared" si="577"/>
        <v>6150</v>
      </c>
      <c r="H376" s="2">
        <v>1.4</v>
      </c>
      <c r="I376" s="7">
        <f t="shared" si="578"/>
        <v>8610</v>
      </c>
      <c r="J376" s="7">
        <v>1.2</v>
      </c>
      <c r="K376" s="4">
        <f t="shared" ref="K376:K386" si="617">(1.75-1.15)*(($D376-24)/(96-24))+1.15</f>
        <v>1.2333333333333332</v>
      </c>
      <c r="L376" s="7">
        <v>0</v>
      </c>
      <c r="M376" s="2">
        <f t="shared" si="601"/>
        <v>1.8918918918918919</v>
      </c>
      <c r="N376" s="2">
        <f t="shared" si="602"/>
        <v>3.5135135135135136</v>
      </c>
      <c r="O376" s="28">
        <f t="shared" si="603"/>
        <v>2.42972972972973</v>
      </c>
      <c r="P376" s="2">
        <f t="shared" si="604"/>
        <v>10.53783783783784</v>
      </c>
      <c r="Q376" s="2">
        <f t="shared" si="579"/>
        <v>20.166666666666664</v>
      </c>
      <c r="R376" s="28">
        <f t="shared" si="605"/>
        <v>24.166666666666664</v>
      </c>
      <c r="S376" s="2">
        <f t="shared" si="606"/>
        <v>26.166666666666664</v>
      </c>
      <c r="T376" s="2">
        <f t="shared" si="607"/>
        <v>19.50333333333333</v>
      </c>
      <c r="U376" s="2">
        <f t="shared" si="580"/>
        <v>23.50333333333333</v>
      </c>
      <c r="V376" s="2">
        <f t="shared" si="581"/>
        <v>33.50333333333333</v>
      </c>
      <c r="W376" s="7">
        <f t="shared" ref="W376:W396" si="618">IF($A376&lt;$N376,0.5,1)</f>
        <v>1</v>
      </c>
      <c r="X376" s="2">
        <f t="shared" si="582"/>
        <v>75.244364565042517</v>
      </c>
      <c r="Y376" s="2">
        <f t="shared" si="583"/>
        <v>97.560358696918826</v>
      </c>
      <c r="Z376" s="2">
        <f t="shared" si="608"/>
        <v>87.604174125970303</v>
      </c>
      <c r="AA376" s="2">
        <f t="shared" si="584"/>
        <v>257.08491226389526</v>
      </c>
      <c r="AB376" s="2">
        <f t="shared" si="585"/>
        <v>333.33122554780596</v>
      </c>
      <c r="AC376" s="2">
        <f t="shared" si="586"/>
        <v>299.31426159706518</v>
      </c>
      <c r="AD376" s="2">
        <f t="shared" si="587"/>
        <v>299.31426159706518</v>
      </c>
      <c r="AE376" s="2">
        <f t="shared" si="588"/>
        <v>333.33122554780596</v>
      </c>
      <c r="AF376" s="27">
        <f t="shared" si="609"/>
        <v>1</v>
      </c>
      <c r="AG376" s="28">
        <f t="shared" si="589"/>
        <v>36.166666666666664</v>
      </c>
      <c r="AH376" s="28">
        <f t="shared" si="590"/>
        <v>67.892903659262501</v>
      </c>
      <c r="AI376" s="28">
        <f t="shared" si="591"/>
        <v>90.732451894866941</v>
      </c>
      <c r="AJ376" s="28">
        <f t="shared" si="592"/>
        <v>88.028599513886519</v>
      </c>
      <c r="AK376" s="28">
        <f t="shared" si="593"/>
        <v>117.64190718445664</v>
      </c>
      <c r="AL376" s="28">
        <f t="shared" ref="AL376:AL396" si="619">($AF376*4*$H$7*(1+$L376))/($AG376*$V376)</f>
        <v>105.63636972179215</v>
      </c>
      <c r="AM376" s="28">
        <f t="shared" si="594"/>
        <v>231.96742083581353</v>
      </c>
      <c r="AN376" s="28">
        <f t="shared" si="595"/>
        <v>310.00254397412868</v>
      </c>
      <c r="AO376" s="28">
        <f t="shared" si="596"/>
        <v>300.76438167244561</v>
      </c>
      <c r="AP376" s="28">
        <f t="shared" si="597"/>
        <v>401.94318288022686</v>
      </c>
      <c r="AQ376" s="28">
        <f t="shared" si="598"/>
        <v>360.92426321612317</v>
      </c>
      <c r="AR376" s="28">
        <f t="shared" si="610"/>
        <v>401.94318288022686</v>
      </c>
      <c r="AS376" s="27">
        <f t="shared" si="599"/>
        <v>401.94318288022686</v>
      </c>
      <c r="AT376" s="27">
        <f t="shared" si="611"/>
        <v>0</v>
      </c>
      <c r="AU376" s="2">
        <f t="shared" si="612"/>
        <v>248.1072798172539</v>
      </c>
      <c r="AV376" s="33">
        <f t="shared" si="613"/>
        <v>0.15846589285714288</v>
      </c>
      <c r="AW376" s="33">
        <f t="shared" si="614"/>
        <v>0.15846589285714288</v>
      </c>
      <c r="AX376" s="2">
        <f t="shared" si="615"/>
        <v>2.3735728110044545</v>
      </c>
      <c r="AY376" s="7">
        <v>2.2000000000000002</v>
      </c>
      <c r="AZ376" s="3">
        <f t="shared" si="616"/>
        <v>1317.166589601416</v>
      </c>
    </row>
    <row r="377" spans="1:52" ht="20.25" x14ac:dyDescent="0.3">
      <c r="A377" s="7">
        <v>15</v>
      </c>
      <c r="B377" s="7">
        <v>30</v>
      </c>
      <c r="C377" s="37">
        <v>24</v>
      </c>
      <c r="D377" s="37">
        <v>38</v>
      </c>
      <c r="E377" s="7">
        <v>3.75</v>
      </c>
      <c r="F377" s="2">
        <f t="shared" si="600"/>
        <v>3.7916666666666665</v>
      </c>
      <c r="G377" s="2">
        <f t="shared" si="577"/>
        <v>6825</v>
      </c>
      <c r="H377" s="2">
        <v>1.4</v>
      </c>
      <c r="I377" s="7">
        <f t="shared" si="578"/>
        <v>9555</v>
      </c>
      <c r="J377" s="7">
        <v>1.2</v>
      </c>
      <c r="K377" s="4">
        <f t="shared" si="617"/>
        <v>1.2666666666666666</v>
      </c>
      <c r="L377" s="7">
        <v>0</v>
      </c>
      <c r="M377" s="2">
        <f t="shared" si="601"/>
        <v>1.8421052631578947</v>
      </c>
      <c r="N377" s="2">
        <f t="shared" si="602"/>
        <v>3.4210526315789473</v>
      </c>
      <c r="O377" s="28">
        <f t="shared" si="603"/>
        <v>2.35</v>
      </c>
      <c r="P377" s="2">
        <f t="shared" si="604"/>
        <v>10.244736842105263</v>
      </c>
      <c r="Q377" s="2">
        <f t="shared" si="579"/>
        <v>20.666666666666668</v>
      </c>
      <c r="R377" s="28">
        <f t="shared" si="605"/>
        <v>24.666666666666668</v>
      </c>
      <c r="S377" s="2">
        <f t="shared" si="606"/>
        <v>26.666666666666668</v>
      </c>
      <c r="T377" s="2">
        <f t="shared" si="607"/>
        <v>20.023333333333333</v>
      </c>
      <c r="U377" s="2">
        <f t="shared" si="580"/>
        <v>24.023333333333333</v>
      </c>
      <c r="V377" s="2">
        <f t="shared" si="581"/>
        <v>34.023333333333333</v>
      </c>
      <c r="W377" s="7">
        <f t="shared" si="618"/>
        <v>1</v>
      </c>
      <c r="X377" s="2">
        <f t="shared" si="582"/>
        <v>71.916097885799886</v>
      </c>
      <c r="Y377" s="2">
        <f t="shared" si="583"/>
        <v>93.658942694602459</v>
      </c>
      <c r="Z377" s="2">
        <f t="shared" si="608"/>
        <v>84.647790731850691</v>
      </c>
      <c r="AA377" s="2">
        <f t="shared" si="584"/>
        <v>272.68187115032458</v>
      </c>
      <c r="AB377" s="2">
        <f t="shared" si="585"/>
        <v>355.12349105036765</v>
      </c>
      <c r="AC377" s="2">
        <f t="shared" si="586"/>
        <v>320.95620652493386</v>
      </c>
      <c r="AD377" s="2">
        <f t="shared" si="587"/>
        <v>320.95620652493386</v>
      </c>
      <c r="AE377" s="2">
        <f t="shared" si="588"/>
        <v>355.12349105036765</v>
      </c>
      <c r="AF377" s="27">
        <f t="shared" si="609"/>
        <v>1</v>
      </c>
      <c r="AG377" s="28">
        <f t="shared" si="589"/>
        <v>36.666666666666671</v>
      </c>
      <c r="AH377" s="28">
        <f t="shared" si="590"/>
        <v>64.789277374594505</v>
      </c>
      <c r="AI377" s="28">
        <f t="shared" si="591"/>
        <v>87.171027740363499</v>
      </c>
      <c r="AJ377" s="28">
        <f t="shared" si="592"/>
        <v>84.377425850993205</v>
      </c>
      <c r="AK377" s="28">
        <f t="shared" si="593"/>
        <v>113.52599114497266</v>
      </c>
      <c r="AL377" s="28">
        <f t="shared" si="619"/>
        <v>102.60338270527356</v>
      </c>
      <c r="AM377" s="28">
        <f t="shared" si="594"/>
        <v>245.65934337867083</v>
      </c>
      <c r="AN377" s="28">
        <f t="shared" si="595"/>
        <v>330.52348018221159</v>
      </c>
      <c r="AO377" s="28">
        <f t="shared" si="596"/>
        <v>319.93107301834925</v>
      </c>
      <c r="AP377" s="28">
        <f t="shared" si="597"/>
        <v>430.45271642468799</v>
      </c>
      <c r="AQ377" s="28">
        <f t="shared" si="598"/>
        <v>389.0378260908289</v>
      </c>
      <c r="AR377" s="28">
        <f t="shared" si="610"/>
        <v>430.45271642468799</v>
      </c>
      <c r="AS377" s="27">
        <f t="shared" si="599"/>
        <v>430.45271642468799</v>
      </c>
      <c r="AT377" s="27">
        <f t="shared" si="611"/>
        <v>0</v>
      </c>
      <c r="AU377" s="2">
        <f t="shared" si="612"/>
        <v>306.30528372500481</v>
      </c>
      <c r="AV377" s="33">
        <f t="shared" si="613"/>
        <v>0.1596302678571429</v>
      </c>
      <c r="AW377" s="33">
        <f t="shared" si="614"/>
        <v>0.1596302678571429</v>
      </c>
      <c r="AX377" s="2">
        <f t="shared" si="615"/>
        <v>2.3756402218443418</v>
      </c>
      <c r="AY377" s="7">
        <v>2.2000000000000002</v>
      </c>
      <c r="AZ377" s="3">
        <f t="shared" si="616"/>
        <v>1310.8451257695901</v>
      </c>
    </row>
    <row r="378" spans="1:52" ht="20.25" x14ac:dyDescent="0.3">
      <c r="A378" s="7">
        <v>15</v>
      </c>
      <c r="B378" s="7">
        <v>33</v>
      </c>
      <c r="C378" s="37">
        <v>27</v>
      </c>
      <c r="D378" s="37">
        <v>42</v>
      </c>
      <c r="E378" s="7">
        <v>3.75</v>
      </c>
      <c r="F378" s="2">
        <f t="shared" si="600"/>
        <v>4.125</v>
      </c>
      <c r="G378" s="2">
        <f t="shared" si="577"/>
        <v>7425</v>
      </c>
      <c r="H378" s="2">
        <v>1.4</v>
      </c>
      <c r="I378" s="7">
        <f t="shared" si="578"/>
        <v>10395</v>
      </c>
      <c r="J378" s="7">
        <v>1.2</v>
      </c>
      <c r="K378" s="4">
        <f t="shared" si="617"/>
        <v>1.2999999999999998</v>
      </c>
      <c r="L378" s="7">
        <v>0</v>
      </c>
      <c r="M378" s="2">
        <f t="shared" si="601"/>
        <v>1.7948717948717949</v>
      </c>
      <c r="N378" s="2">
        <f t="shared" si="602"/>
        <v>3.3333333333333335</v>
      </c>
      <c r="O378" s="28">
        <f t="shared" si="603"/>
        <v>2.2743589743589747</v>
      </c>
      <c r="P378" s="2">
        <f t="shared" si="604"/>
        <v>9.9666666666666668</v>
      </c>
      <c r="Q378" s="2">
        <f t="shared" si="579"/>
        <v>21.166666666666664</v>
      </c>
      <c r="R378" s="28">
        <f t="shared" si="605"/>
        <v>25.166666666666664</v>
      </c>
      <c r="S378" s="2">
        <f t="shared" si="606"/>
        <v>27.166666666666664</v>
      </c>
      <c r="T378" s="2">
        <f t="shared" si="607"/>
        <v>20.543333333333329</v>
      </c>
      <c r="U378" s="2">
        <f t="shared" si="580"/>
        <v>24.543333333333329</v>
      </c>
      <c r="V378" s="2">
        <f t="shared" si="581"/>
        <v>34.543333333333329</v>
      </c>
      <c r="W378" s="7">
        <f t="shared" si="618"/>
        <v>1</v>
      </c>
      <c r="X378" s="2">
        <f t="shared" si="582"/>
        <v>68.805627089826601</v>
      </c>
      <c r="Y378" s="2">
        <f t="shared" si="583"/>
        <v>89.98732678481116</v>
      </c>
      <c r="Z378" s="2">
        <f t="shared" si="608"/>
        <v>81.839058140422921</v>
      </c>
      <c r="AA378" s="2">
        <f t="shared" si="584"/>
        <v>283.82321174553471</v>
      </c>
      <c r="AB378" s="2">
        <f t="shared" si="585"/>
        <v>371.19772298734603</v>
      </c>
      <c r="AC378" s="2">
        <f t="shared" si="586"/>
        <v>337.58611482924454</v>
      </c>
      <c r="AD378" s="2">
        <f t="shared" si="587"/>
        <v>337.58611482924454</v>
      </c>
      <c r="AE378" s="2">
        <f t="shared" si="588"/>
        <v>371.19772298734603</v>
      </c>
      <c r="AF378" s="27">
        <f t="shared" si="609"/>
        <v>1</v>
      </c>
      <c r="AG378" s="28">
        <f t="shared" si="589"/>
        <v>37.166666666666664</v>
      </c>
      <c r="AH378" s="28">
        <f t="shared" si="590"/>
        <v>61.894686620539389</v>
      </c>
      <c r="AI378" s="28">
        <f t="shared" si="591"/>
        <v>83.821503853824638</v>
      </c>
      <c r="AJ378" s="28">
        <f t="shared" si="592"/>
        <v>80.948864602230785</v>
      </c>
      <c r="AK378" s="28">
        <f t="shared" si="593"/>
        <v>109.62581663620493</v>
      </c>
      <c r="AL378" s="28">
        <f t="shared" si="619"/>
        <v>99.699301023086207</v>
      </c>
      <c r="AM378" s="28">
        <f t="shared" si="594"/>
        <v>255.31558230972499</v>
      </c>
      <c r="AN378" s="28">
        <f t="shared" si="595"/>
        <v>345.76370339702663</v>
      </c>
      <c r="AO378" s="28">
        <f t="shared" si="596"/>
        <v>333.91406648420201</v>
      </c>
      <c r="AP378" s="28">
        <f t="shared" si="597"/>
        <v>452.20649362434534</v>
      </c>
      <c r="AQ378" s="28">
        <f t="shared" si="598"/>
        <v>411.25961672023061</v>
      </c>
      <c r="AR378" s="28">
        <f t="shared" si="610"/>
        <v>452.20649362434534</v>
      </c>
      <c r="AS378" s="27">
        <f t="shared" si="599"/>
        <v>452.20649362434534</v>
      </c>
      <c r="AT378" s="27">
        <f t="shared" si="611"/>
        <v>0</v>
      </c>
      <c r="AU378" s="2">
        <f t="shared" si="612"/>
        <v>370.62939330725584</v>
      </c>
      <c r="AV378" s="33">
        <f t="shared" si="613"/>
        <v>0.16066526785714288</v>
      </c>
      <c r="AW378" s="33">
        <f t="shared" si="614"/>
        <v>0.16066526785714288</v>
      </c>
      <c r="AX378" s="2">
        <f t="shared" si="615"/>
        <v>2.3774809461761124</v>
      </c>
      <c r="AY378" s="7">
        <v>2.2000000000000002</v>
      </c>
      <c r="AZ378" s="3">
        <f t="shared" si="616"/>
        <v>1293.7618353243595</v>
      </c>
    </row>
    <row r="379" spans="1:52" ht="20.25" x14ac:dyDescent="0.3">
      <c r="A379" s="7">
        <v>15</v>
      </c>
      <c r="B379" s="7">
        <v>36</v>
      </c>
      <c r="C379" s="37">
        <v>29</v>
      </c>
      <c r="D379" s="37">
        <v>45</v>
      </c>
      <c r="E379" s="7">
        <v>4.5</v>
      </c>
      <c r="F379" s="2">
        <f t="shared" si="600"/>
        <v>4.5</v>
      </c>
      <c r="G379" s="2">
        <f t="shared" si="577"/>
        <v>8100</v>
      </c>
      <c r="H379" s="2">
        <v>1.4</v>
      </c>
      <c r="I379" s="7">
        <f t="shared" si="578"/>
        <v>11340</v>
      </c>
      <c r="J379" s="7">
        <v>1.2</v>
      </c>
      <c r="K379" s="4">
        <f t="shared" si="617"/>
        <v>1.325</v>
      </c>
      <c r="L379" s="7">
        <v>0</v>
      </c>
      <c r="M379" s="2">
        <f t="shared" si="601"/>
        <v>1.7610062893081759</v>
      </c>
      <c r="N379" s="2">
        <f t="shared" si="602"/>
        <v>3.2704402515723268</v>
      </c>
      <c r="O379" s="28">
        <f t="shared" si="603"/>
        <v>2.2201257861635217</v>
      </c>
      <c r="P379" s="2">
        <f t="shared" si="604"/>
        <v>9.7672955974842761</v>
      </c>
      <c r="Q379" s="2">
        <f t="shared" si="579"/>
        <v>21.541666666666668</v>
      </c>
      <c r="R379" s="28">
        <f t="shared" si="605"/>
        <v>25.541666666666668</v>
      </c>
      <c r="S379" s="2">
        <f t="shared" si="606"/>
        <v>27.541666666666668</v>
      </c>
      <c r="T379" s="2">
        <f t="shared" si="607"/>
        <v>20.933333333333334</v>
      </c>
      <c r="U379" s="2">
        <f t="shared" si="580"/>
        <v>24.933333333333334</v>
      </c>
      <c r="V379" s="2">
        <f t="shared" si="581"/>
        <v>34.933333333333337</v>
      </c>
      <c r="W379" s="7">
        <f t="shared" si="618"/>
        <v>1</v>
      </c>
      <c r="X379" s="2">
        <f t="shared" si="582"/>
        <v>66.604353565819011</v>
      </c>
      <c r="Y379" s="2">
        <f t="shared" si="583"/>
        <v>87.373692428422331</v>
      </c>
      <c r="Z379" s="2">
        <f t="shared" si="608"/>
        <v>79.82353824300445</v>
      </c>
      <c r="AA379" s="2">
        <f t="shared" si="584"/>
        <v>299.71959104618554</v>
      </c>
      <c r="AB379" s="2">
        <f t="shared" si="585"/>
        <v>393.18161592790051</v>
      </c>
      <c r="AC379" s="2">
        <f t="shared" si="586"/>
        <v>359.20592209352003</v>
      </c>
      <c r="AD379" s="2">
        <f t="shared" si="587"/>
        <v>359.20592209352003</v>
      </c>
      <c r="AE379" s="2">
        <f t="shared" si="588"/>
        <v>393.18161592790051</v>
      </c>
      <c r="AF379" s="27">
        <f t="shared" si="609"/>
        <v>1</v>
      </c>
      <c r="AG379" s="28">
        <f t="shared" si="589"/>
        <v>37.541666666666671</v>
      </c>
      <c r="AH379" s="28">
        <f t="shared" si="590"/>
        <v>59.849752184619859</v>
      </c>
      <c r="AI379" s="28">
        <f t="shared" si="591"/>
        <v>81.438175558650315</v>
      </c>
      <c r="AJ379" s="28">
        <f t="shared" si="592"/>
        <v>78.512793223473565</v>
      </c>
      <c r="AK379" s="28">
        <f t="shared" si="593"/>
        <v>106.83316813760111</v>
      </c>
      <c r="AL379" s="28">
        <f t="shared" si="619"/>
        <v>97.601477577924413</v>
      </c>
      <c r="AM379" s="28">
        <f t="shared" si="594"/>
        <v>269.32388483078938</v>
      </c>
      <c r="AN379" s="28">
        <f t="shared" si="595"/>
        <v>366.47179001392641</v>
      </c>
      <c r="AO379" s="28">
        <f t="shared" si="596"/>
        <v>353.30756950563102</v>
      </c>
      <c r="AP379" s="28">
        <f t="shared" si="597"/>
        <v>480.74925661920497</v>
      </c>
      <c r="AQ379" s="28">
        <f t="shared" si="598"/>
        <v>439.20664910065989</v>
      </c>
      <c r="AR379" s="28">
        <f t="shared" si="610"/>
        <v>480.74925661920497</v>
      </c>
      <c r="AS379" s="27">
        <f t="shared" si="599"/>
        <v>480.74925661920497</v>
      </c>
      <c r="AT379" s="27">
        <f t="shared" si="611"/>
        <v>0</v>
      </c>
      <c r="AU379" s="2">
        <f t="shared" si="612"/>
        <v>441.07960856400695</v>
      </c>
      <c r="AV379" s="33">
        <f t="shared" si="613"/>
        <v>0.16182964285714288</v>
      </c>
      <c r="AW379" s="33">
        <f t="shared" si="614"/>
        <v>0.16182964285714288</v>
      </c>
      <c r="AX379" s="2">
        <f t="shared" si="615"/>
        <v>2.379555173662248</v>
      </c>
      <c r="AY379" s="7">
        <v>2.2000000000000002</v>
      </c>
      <c r="AZ379" s="3">
        <f t="shared" si="616"/>
        <v>1320.2556779195406</v>
      </c>
    </row>
    <row r="380" spans="1:52" ht="20.25" x14ac:dyDescent="0.3">
      <c r="A380" s="7">
        <v>15</v>
      </c>
      <c r="B380" s="7">
        <v>39</v>
      </c>
      <c r="C380" s="37">
        <v>32</v>
      </c>
      <c r="D380" s="37">
        <v>49</v>
      </c>
      <c r="E380" s="7">
        <v>4.75</v>
      </c>
      <c r="F380" s="2">
        <f t="shared" si="600"/>
        <v>4.875</v>
      </c>
      <c r="G380" s="2">
        <f t="shared" si="577"/>
        <v>8775</v>
      </c>
      <c r="H380" s="2">
        <v>1.4</v>
      </c>
      <c r="I380" s="7">
        <f t="shared" si="578"/>
        <v>12285</v>
      </c>
      <c r="J380" s="7">
        <v>1.2</v>
      </c>
      <c r="K380" s="4">
        <f t="shared" si="617"/>
        <v>1.3583333333333334</v>
      </c>
      <c r="L380" s="7">
        <v>0</v>
      </c>
      <c r="M380" s="2">
        <f t="shared" si="601"/>
        <v>1.7177914110429444</v>
      </c>
      <c r="N380" s="2">
        <f t="shared" si="602"/>
        <v>3.1901840490797544</v>
      </c>
      <c r="O380" s="28">
        <f t="shared" si="603"/>
        <v>2.1509202453987726</v>
      </c>
      <c r="P380" s="2">
        <f t="shared" si="604"/>
        <v>9.5128834355828218</v>
      </c>
      <c r="Q380" s="2">
        <f t="shared" si="579"/>
        <v>22.041666666666668</v>
      </c>
      <c r="R380" s="28">
        <f t="shared" si="605"/>
        <v>26.041666666666668</v>
      </c>
      <c r="S380" s="2">
        <f t="shared" si="606"/>
        <v>28.041666666666668</v>
      </c>
      <c r="T380" s="2">
        <f t="shared" si="607"/>
        <v>21.453333333333333</v>
      </c>
      <c r="U380" s="2">
        <f t="shared" si="580"/>
        <v>25.453333333333333</v>
      </c>
      <c r="V380" s="2">
        <f t="shared" si="581"/>
        <v>35.453333333333333</v>
      </c>
      <c r="W380" s="7">
        <f t="shared" si="618"/>
        <v>1</v>
      </c>
      <c r="X380" s="2">
        <f t="shared" si="582"/>
        <v>63.831142985638905</v>
      </c>
      <c r="Y380" s="2">
        <f t="shared" si="583"/>
        <v>84.062589267853767</v>
      </c>
      <c r="Z380" s="2">
        <f t="shared" si="608"/>
        <v>77.250326486568653</v>
      </c>
      <c r="AA380" s="2">
        <f t="shared" si="584"/>
        <v>311.17682205498966</v>
      </c>
      <c r="AB380" s="2">
        <f t="shared" si="585"/>
        <v>409.80512268078712</v>
      </c>
      <c r="AC380" s="2">
        <f t="shared" si="586"/>
        <v>376.5953416220222</v>
      </c>
      <c r="AD380" s="2">
        <f t="shared" si="587"/>
        <v>376.5953416220222</v>
      </c>
      <c r="AE380" s="2">
        <f t="shared" si="588"/>
        <v>409.80512268078712</v>
      </c>
      <c r="AF380" s="27">
        <f t="shared" si="609"/>
        <v>1</v>
      </c>
      <c r="AG380" s="28">
        <f t="shared" si="589"/>
        <v>38.041666666666671</v>
      </c>
      <c r="AH380" s="28">
        <f t="shared" si="590"/>
        <v>57.277812305779989</v>
      </c>
      <c r="AI380" s="28">
        <f t="shared" si="591"/>
        <v>78.419786837048179</v>
      </c>
      <c r="AJ380" s="28">
        <f t="shared" si="592"/>
        <v>75.432163436354102</v>
      </c>
      <c r="AK380" s="28">
        <f t="shared" si="593"/>
        <v>103.27514161603793</v>
      </c>
      <c r="AL380" s="28">
        <f t="shared" si="619"/>
        <v>94.905932321030846</v>
      </c>
      <c r="AM380" s="28">
        <f t="shared" si="594"/>
        <v>279.22933499067744</v>
      </c>
      <c r="AN380" s="28">
        <f t="shared" si="595"/>
        <v>382.29646083060987</v>
      </c>
      <c r="AO380" s="28">
        <f t="shared" si="596"/>
        <v>367.73179675222627</v>
      </c>
      <c r="AP380" s="28">
        <f t="shared" si="597"/>
        <v>503.4663153781849</v>
      </c>
      <c r="AQ380" s="28">
        <f t="shared" si="598"/>
        <v>462.66642006502536</v>
      </c>
      <c r="AR380" s="28">
        <f t="shared" si="610"/>
        <v>503.4663153781849</v>
      </c>
      <c r="AS380" s="27">
        <f t="shared" si="599"/>
        <v>503.4663153781849</v>
      </c>
      <c r="AT380" s="27">
        <f t="shared" si="611"/>
        <v>0</v>
      </c>
      <c r="AU380" s="2">
        <f t="shared" si="612"/>
        <v>517.65592949525819</v>
      </c>
      <c r="AV380" s="33">
        <f t="shared" si="613"/>
        <v>0.1629940178571429</v>
      </c>
      <c r="AW380" s="33">
        <f t="shared" si="614"/>
        <v>0.1629940178571429</v>
      </c>
      <c r="AX380" s="2">
        <f t="shared" si="615"/>
        <v>2.3816330236182801</v>
      </c>
      <c r="AY380" s="7">
        <v>2.2000000000000002</v>
      </c>
      <c r="AZ380" s="3">
        <f t="shared" si="616"/>
        <v>1316.4682712119911</v>
      </c>
    </row>
    <row r="381" spans="1:52" ht="20.25" x14ac:dyDescent="0.3">
      <c r="A381" s="7">
        <v>15</v>
      </c>
      <c r="B381" s="7">
        <v>42</v>
      </c>
      <c r="C381" s="37">
        <v>34</v>
      </c>
      <c r="D381" s="37">
        <v>53</v>
      </c>
      <c r="E381" s="7">
        <v>5</v>
      </c>
      <c r="F381" s="2">
        <f t="shared" si="600"/>
        <v>5.25</v>
      </c>
      <c r="G381" s="2">
        <f t="shared" si="577"/>
        <v>9450</v>
      </c>
      <c r="H381" s="2">
        <v>1.4</v>
      </c>
      <c r="I381" s="7">
        <f t="shared" si="578"/>
        <v>13230</v>
      </c>
      <c r="J381" s="7">
        <v>1.2</v>
      </c>
      <c r="K381" s="4">
        <f t="shared" si="617"/>
        <v>1.3916666666666666</v>
      </c>
      <c r="L381" s="7">
        <v>0</v>
      </c>
      <c r="M381" s="2">
        <f t="shared" si="601"/>
        <v>1.6766467065868262</v>
      </c>
      <c r="N381" s="2">
        <f t="shared" si="602"/>
        <v>3.1137724550898205</v>
      </c>
      <c r="O381" s="28">
        <f t="shared" si="603"/>
        <v>2.0850299401197603</v>
      </c>
      <c r="P381" s="2">
        <f t="shared" si="604"/>
        <v>9.2706586826347301</v>
      </c>
      <c r="Q381" s="2">
        <f t="shared" si="579"/>
        <v>22.541666666666668</v>
      </c>
      <c r="R381" s="28">
        <f t="shared" si="605"/>
        <v>26.541666666666668</v>
      </c>
      <c r="S381" s="2">
        <f t="shared" si="606"/>
        <v>28.541666666666668</v>
      </c>
      <c r="T381" s="2">
        <f t="shared" si="607"/>
        <v>21.973333333333333</v>
      </c>
      <c r="U381" s="2">
        <f t="shared" si="580"/>
        <v>25.973333333333333</v>
      </c>
      <c r="V381" s="2">
        <f t="shared" si="581"/>
        <v>35.973333333333329</v>
      </c>
      <c r="W381" s="7">
        <f t="shared" si="618"/>
        <v>1</v>
      </c>
      <c r="X381" s="2">
        <f t="shared" si="582"/>
        <v>61.228828573453335</v>
      </c>
      <c r="Y381" s="2">
        <f t="shared" si="583"/>
        <v>80.936464875073071</v>
      </c>
      <c r="Z381" s="2">
        <f t="shared" si="608"/>
        <v>74.799932905152787</v>
      </c>
      <c r="AA381" s="2">
        <f t="shared" si="584"/>
        <v>321.45135001062999</v>
      </c>
      <c r="AB381" s="2">
        <f t="shared" si="585"/>
        <v>424.91644059413363</v>
      </c>
      <c r="AC381" s="2">
        <f t="shared" si="586"/>
        <v>392.6996477520521</v>
      </c>
      <c r="AD381" s="2">
        <f t="shared" si="587"/>
        <v>392.6996477520521</v>
      </c>
      <c r="AE381" s="2">
        <f t="shared" si="588"/>
        <v>424.91644059413363</v>
      </c>
      <c r="AF381" s="27">
        <f t="shared" si="609"/>
        <v>1</v>
      </c>
      <c r="AG381" s="28">
        <f t="shared" si="589"/>
        <v>38.541666666666671</v>
      </c>
      <c r="AH381" s="28">
        <f t="shared" si="590"/>
        <v>54.868848211427967</v>
      </c>
      <c r="AI381" s="28">
        <f t="shared" si="591"/>
        <v>75.57071634741537</v>
      </c>
      <c r="AJ381" s="28">
        <f t="shared" si="592"/>
        <v>72.529406644983055</v>
      </c>
      <c r="AK381" s="28">
        <f t="shared" si="593"/>
        <v>99.894555746711788</v>
      </c>
      <c r="AL381" s="28">
        <f t="shared" si="619"/>
        <v>92.320637909963338</v>
      </c>
      <c r="AM381" s="28">
        <f t="shared" si="594"/>
        <v>288.06145310999682</v>
      </c>
      <c r="AN381" s="28">
        <f t="shared" si="595"/>
        <v>396.7462608239307</v>
      </c>
      <c r="AO381" s="28">
        <f t="shared" si="596"/>
        <v>380.77938488616104</v>
      </c>
      <c r="AP381" s="28">
        <f t="shared" si="597"/>
        <v>524.44641767023688</v>
      </c>
      <c r="AQ381" s="28">
        <f t="shared" si="598"/>
        <v>484.68334902730754</v>
      </c>
      <c r="AR381" s="28">
        <f t="shared" si="610"/>
        <v>524.44641767023688</v>
      </c>
      <c r="AS381" s="27">
        <f t="shared" si="599"/>
        <v>524.44641767023688</v>
      </c>
      <c r="AT381" s="27">
        <f t="shared" si="611"/>
        <v>0</v>
      </c>
      <c r="AU381" s="2">
        <f t="shared" si="612"/>
        <v>600.35835610100946</v>
      </c>
      <c r="AV381" s="33">
        <f t="shared" si="613"/>
        <v>0.16415839285714287</v>
      </c>
      <c r="AW381" s="33">
        <f t="shared" si="614"/>
        <v>0.16415839285714287</v>
      </c>
      <c r="AX381" s="2">
        <f t="shared" si="615"/>
        <v>2.383714505542025</v>
      </c>
      <c r="AY381" s="7">
        <v>2.2000000000000002</v>
      </c>
      <c r="AZ381" s="3">
        <f t="shared" si="616"/>
        <v>1313.6648221366422</v>
      </c>
    </row>
    <row r="382" spans="1:52" ht="20.25" x14ac:dyDescent="0.3">
      <c r="A382" s="7">
        <v>15</v>
      </c>
      <c r="B382" s="7">
        <v>48</v>
      </c>
      <c r="C382" s="37">
        <v>38</v>
      </c>
      <c r="D382" s="37">
        <v>60</v>
      </c>
      <c r="E382" s="7">
        <v>5.5</v>
      </c>
      <c r="F382" s="2">
        <f t="shared" si="600"/>
        <v>5.916666666666667</v>
      </c>
      <c r="G382" s="2">
        <f t="shared" si="577"/>
        <v>10650</v>
      </c>
      <c r="H382" s="2">
        <v>1.4</v>
      </c>
      <c r="I382" s="7">
        <f t="shared" si="578"/>
        <v>14909.999999999998</v>
      </c>
      <c r="J382" s="7">
        <v>1.2</v>
      </c>
      <c r="K382" s="4">
        <f t="shared" si="617"/>
        <v>1.45</v>
      </c>
      <c r="L382" s="7">
        <v>0</v>
      </c>
      <c r="M382" s="2">
        <f t="shared" si="601"/>
        <v>1.6091954022988504</v>
      </c>
      <c r="N382" s="2">
        <f t="shared" si="602"/>
        <v>2.9885057471264367</v>
      </c>
      <c r="O382" s="28">
        <f t="shared" si="603"/>
        <v>1.9770114942528736</v>
      </c>
      <c r="P382" s="2">
        <f t="shared" si="604"/>
        <v>8.8735632183908031</v>
      </c>
      <c r="Q382" s="2">
        <f t="shared" si="579"/>
        <v>23.416666666666668</v>
      </c>
      <c r="R382" s="28">
        <f t="shared" si="605"/>
        <v>27.416666666666668</v>
      </c>
      <c r="S382" s="2">
        <f t="shared" si="606"/>
        <v>29.416666666666668</v>
      </c>
      <c r="T382" s="2">
        <f t="shared" si="607"/>
        <v>22.883333333333333</v>
      </c>
      <c r="U382" s="2">
        <f t="shared" si="580"/>
        <v>26.883333333333333</v>
      </c>
      <c r="V382" s="2">
        <f t="shared" si="581"/>
        <v>36.883333333333333</v>
      </c>
      <c r="W382" s="7">
        <f t="shared" si="618"/>
        <v>1</v>
      </c>
      <c r="X382" s="2">
        <f t="shared" si="582"/>
        <v>57.045117389393589</v>
      </c>
      <c r="Y382" s="2">
        <f t="shared" si="583"/>
        <v>75.870801859537153</v>
      </c>
      <c r="Z382" s="2">
        <f t="shared" si="608"/>
        <v>70.784406846486576</v>
      </c>
      <c r="AA382" s="2">
        <f t="shared" si="584"/>
        <v>337.51694455391208</v>
      </c>
      <c r="AB382" s="2">
        <f t="shared" si="585"/>
        <v>448.90224433559484</v>
      </c>
      <c r="AC382" s="2">
        <f t="shared" si="586"/>
        <v>418.80774050837891</v>
      </c>
      <c r="AD382" s="2">
        <f t="shared" si="587"/>
        <v>418.80774050837891</v>
      </c>
      <c r="AE382" s="2">
        <f t="shared" si="588"/>
        <v>448.90224433559484</v>
      </c>
      <c r="AF382" s="27">
        <f t="shared" si="609"/>
        <v>1</v>
      </c>
      <c r="AG382" s="28">
        <f t="shared" si="589"/>
        <v>39.416666666666671</v>
      </c>
      <c r="AH382" s="28">
        <f t="shared" si="590"/>
        <v>51.005386115643205</v>
      </c>
      <c r="AI382" s="28">
        <f t="shared" si="591"/>
        <v>70.954638613304908</v>
      </c>
      <c r="AJ382" s="28">
        <f t="shared" si="592"/>
        <v>67.837875016252823</v>
      </c>
      <c r="AK382" s="28">
        <f t="shared" si="593"/>
        <v>94.370659113518727</v>
      </c>
      <c r="AL382" s="28">
        <f t="shared" si="619"/>
        <v>88.044029657539667</v>
      </c>
      <c r="AM382" s="28">
        <f t="shared" si="594"/>
        <v>301.781867850889</v>
      </c>
      <c r="AN382" s="28">
        <f t="shared" si="595"/>
        <v>419.81494512872075</v>
      </c>
      <c r="AO382" s="28">
        <f t="shared" si="596"/>
        <v>401.37409384616257</v>
      </c>
      <c r="AP382" s="28">
        <f t="shared" si="597"/>
        <v>558.35973308831922</v>
      </c>
      <c r="AQ382" s="28">
        <f t="shared" si="598"/>
        <v>520.9271754737764</v>
      </c>
      <c r="AR382" s="28">
        <f t="shared" si="610"/>
        <v>558.35973308831922</v>
      </c>
      <c r="AS382" s="27">
        <f t="shared" si="599"/>
        <v>558.35973308831922</v>
      </c>
      <c r="AT382" s="27">
        <f t="shared" si="611"/>
        <v>0</v>
      </c>
      <c r="AU382" s="2">
        <f t="shared" si="612"/>
        <v>784.14152633601236</v>
      </c>
      <c r="AV382" s="33">
        <f t="shared" si="613"/>
        <v>0.16622839285714289</v>
      </c>
      <c r="AW382" s="33">
        <f t="shared" si="614"/>
        <v>0.16622839285714289</v>
      </c>
      <c r="AX382" s="2">
        <f t="shared" si="615"/>
        <v>2.3874239153273211</v>
      </c>
      <c r="AY382" s="7">
        <v>2.2000000000000002</v>
      </c>
      <c r="AZ382" s="3">
        <f t="shared" si="616"/>
        <v>1314.7343817391818</v>
      </c>
    </row>
    <row r="383" spans="1:52" ht="20.25" x14ac:dyDescent="0.3">
      <c r="A383" s="7">
        <v>15</v>
      </c>
      <c r="B383" s="7">
        <v>54</v>
      </c>
      <c r="C383" s="37">
        <v>43</v>
      </c>
      <c r="D383" s="37">
        <v>68</v>
      </c>
      <c r="E383" s="7">
        <v>6</v>
      </c>
      <c r="F383" s="2">
        <f t="shared" si="600"/>
        <v>6.666666666666667</v>
      </c>
      <c r="G383" s="2">
        <f t="shared" si="577"/>
        <v>12000</v>
      </c>
      <c r="H383" s="2">
        <v>1.4</v>
      </c>
      <c r="I383" s="7">
        <f t="shared" si="578"/>
        <v>16800</v>
      </c>
      <c r="J383" s="7">
        <v>1.2</v>
      </c>
      <c r="K383" s="4">
        <f t="shared" si="617"/>
        <v>1.5166666666666666</v>
      </c>
      <c r="L383" s="7">
        <v>0</v>
      </c>
      <c r="M383" s="2">
        <f t="shared" si="601"/>
        <v>1.5384615384615383</v>
      </c>
      <c r="N383" s="2">
        <f t="shared" si="602"/>
        <v>2.8571428571428572</v>
      </c>
      <c r="O383" s="28">
        <f t="shared" si="603"/>
        <v>1.8637362637362638</v>
      </c>
      <c r="P383" s="2">
        <f t="shared" si="604"/>
        <v>8.4571428571428573</v>
      </c>
      <c r="Q383" s="2">
        <f t="shared" si="579"/>
        <v>24.416666666666668</v>
      </c>
      <c r="R383" s="28">
        <f t="shared" si="605"/>
        <v>28.416666666666668</v>
      </c>
      <c r="S383" s="2">
        <f t="shared" si="606"/>
        <v>30.416666666666668</v>
      </c>
      <c r="T383" s="2">
        <f t="shared" si="607"/>
        <v>23.923333333333332</v>
      </c>
      <c r="U383" s="2">
        <f t="shared" si="580"/>
        <v>27.923333333333332</v>
      </c>
      <c r="V383" s="2">
        <f t="shared" si="581"/>
        <v>37.923333333333332</v>
      </c>
      <c r="W383" s="7">
        <f t="shared" si="618"/>
        <v>1</v>
      </c>
      <c r="X383" s="2">
        <f t="shared" si="582"/>
        <v>52.771314759286234</v>
      </c>
      <c r="Y383" s="2">
        <f t="shared" si="583"/>
        <v>70.6435265510097</v>
      </c>
      <c r="Z383" s="2">
        <f t="shared" si="608"/>
        <v>66.579893825682916</v>
      </c>
      <c r="AA383" s="2">
        <f t="shared" si="584"/>
        <v>351.80876506190822</v>
      </c>
      <c r="AB383" s="2">
        <f t="shared" si="585"/>
        <v>470.956843673398</v>
      </c>
      <c r="AC383" s="2">
        <f t="shared" si="586"/>
        <v>443.86595883788613</v>
      </c>
      <c r="AD383" s="2">
        <f t="shared" si="587"/>
        <v>443.86595883788613</v>
      </c>
      <c r="AE383" s="2">
        <f t="shared" si="588"/>
        <v>470.956843673398</v>
      </c>
      <c r="AF383" s="27">
        <f t="shared" si="609"/>
        <v>1</v>
      </c>
      <c r="AG383" s="28">
        <f t="shared" si="589"/>
        <v>40.416666666666671</v>
      </c>
      <c r="AH383" s="28">
        <f t="shared" si="590"/>
        <v>47.071187407476714</v>
      </c>
      <c r="AI383" s="28">
        <f t="shared" si="591"/>
        <v>66.190824354431172</v>
      </c>
      <c r="AJ383" s="28">
        <f t="shared" si="592"/>
        <v>63.012920799409919</v>
      </c>
      <c r="AK383" s="28">
        <f t="shared" si="593"/>
        <v>88.607859763293931</v>
      </c>
      <c r="AL383" s="28">
        <f t="shared" si="619"/>
        <v>83.510863389602264</v>
      </c>
      <c r="AM383" s="28">
        <f t="shared" si="594"/>
        <v>313.80791604984478</v>
      </c>
      <c r="AN383" s="28">
        <f t="shared" si="595"/>
        <v>441.2721623628745</v>
      </c>
      <c r="AO383" s="28">
        <f t="shared" si="596"/>
        <v>420.08613866273282</v>
      </c>
      <c r="AP383" s="28">
        <f t="shared" si="597"/>
        <v>590.71906508862628</v>
      </c>
      <c r="AQ383" s="28">
        <f t="shared" si="598"/>
        <v>556.73908926401509</v>
      </c>
      <c r="AR383" s="28">
        <f t="shared" si="610"/>
        <v>590.71906508862628</v>
      </c>
      <c r="AS383" s="27">
        <f t="shared" si="599"/>
        <v>590.71906508862628</v>
      </c>
      <c r="AT383" s="27">
        <f t="shared" si="611"/>
        <v>0</v>
      </c>
      <c r="AU383" s="2">
        <f t="shared" si="612"/>
        <v>992.42911926901559</v>
      </c>
      <c r="AV383" s="33">
        <f t="shared" si="613"/>
        <v>0.16855714285714291</v>
      </c>
      <c r="AW383" s="33">
        <f t="shared" si="614"/>
        <v>0.16855714285714291</v>
      </c>
      <c r="AX383" s="2">
        <f t="shared" si="615"/>
        <v>2.3916108251476436</v>
      </c>
      <c r="AY383" s="7">
        <v>2.2000000000000002</v>
      </c>
      <c r="AZ383" s="3">
        <f t="shared" si="616"/>
        <v>1312.8559211210061</v>
      </c>
    </row>
    <row r="384" spans="1:52" ht="20.25" x14ac:dyDescent="0.3">
      <c r="A384" s="7">
        <v>15</v>
      </c>
      <c r="B384" s="7">
        <v>60</v>
      </c>
      <c r="C384" s="37">
        <v>48</v>
      </c>
      <c r="D384" s="37">
        <v>76</v>
      </c>
      <c r="E384" s="7">
        <v>6.5</v>
      </c>
      <c r="F384" s="2">
        <f t="shared" si="600"/>
        <v>7.416666666666667</v>
      </c>
      <c r="G384" s="2">
        <f t="shared" si="577"/>
        <v>13350</v>
      </c>
      <c r="H384" s="2">
        <v>1.4</v>
      </c>
      <c r="I384" s="7">
        <f t="shared" si="578"/>
        <v>18690</v>
      </c>
      <c r="J384" s="7">
        <v>1.2</v>
      </c>
      <c r="K384" s="4">
        <f t="shared" si="617"/>
        <v>1.5833333333333333</v>
      </c>
      <c r="L384" s="7">
        <v>0</v>
      </c>
      <c r="M384" s="2">
        <f t="shared" si="601"/>
        <v>1.4736842105263157</v>
      </c>
      <c r="N384" s="2">
        <f t="shared" si="602"/>
        <v>2.736842105263158</v>
      </c>
      <c r="O384" s="28">
        <f t="shared" si="603"/>
        <v>1.76</v>
      </c>
      <c r="P384" s="2">
        <f t="shared" si="604"/>
        <v>8.0757894736842104</v>
      </c>
      <c r="Q384" s="2">
        <f t="shared" si="579"/>
        <v>25.416666666666668</v>
      </c>
      <c r="R384" s="28">
        <f t="shared" si="605"/>
        <v>29.416666666666668</v>
      </c>
      <c r="S384" s="2">
        <f t="shared" si="606"/>
        <v>31.416666666666668</v>
      </c>
      <c r="T384" s="2">
        <f t="shared" si="607"/>
        <v>24.963333333333331</v>
      </c>
      <c r="U384" s="2">
        <f t="shared" si="580"/>
        <v>28.963333333333331</v>
      </c>
      <c r="V384" s="2">
        <f t="shared" si="581"/>
        <v>38.963333333333331</v>
      </c>
      <c r="W384" s="7">
        <f t="shared" si="618"/>
        <v>1</v>
      </c>
      <c r="X384" s="2">
        <f t="shared" si="582"/>
        <v>48.963059171134468</v>
      </c>
      <c r="Y384" s="2">
        <f t="shared" si="583"/>
        <v>65.939037528165287</v>
      </c>
      <c r="Z384" s="2">
        <f t="shared" si="608"/>
        <v>62.740071885127222</v>
      </c>
      <c r="AA384" s="2">
        <f t="shared" si="584"/>
        <v>363.14268885258065</v>
      </c>
      <c r="AB384" s="2">
        <f t="shared" si="585"/>
        <v>489.0478616672259</v>
      </c>
      <c r="AC384" s="2">
        <f t="shared" si="586"/>
        <v>465.32219981469359</v>
      </c>
      <c r="AD384" s="2">
        <f t="shared" si="587"/>
        <v>465.32219981469359</v>
      </c>
      <c r="AE384" s="2">
        <f t="shared" si="588"/>
        <v>489.0478616672259</v>
      </c>
      <c r="AF384" s="27">
        <f t="shared" si="609"/>
        <v>1</v>
      </c>
      <c r="AG384" s="28">
        <f t="shared" si="589"/>
        <v>41.416666666666671</v>
      </c>
      <c r="AH384" s="28">
        <f t="shared" si="590"/>
        <v>43.576660310476136</v>
      </c>
      <c r="AI384" s="28">
        <f t="shared" si="591"/>
        <v>61.901654284096885</v>
      </c>
      <c r="AJ384" s="28">
        <f t="shared" si="592"/>
        <v>58.68512074626608</v>
      </c>
      <c r="AK384" s="28">
        <f t="shared" si="593"/>
        <v>83.363571925279373</v>
      </c>
      <c r="AL384" s="28">
        <f t="shared" si="619"/>
        <v>79.319272638138699</v>
      </c>
      <c r="AM384" s="28">
        <f t="shared" si="594"/>
        <v>323.19356396936467</v>
      </c>
      <c r="AN384" s="28">
        <f t="shared" si="595"/>
        <v>459.10393594038527</v>
      </c>
      <c r="AO384" s="28">
        <f t="shared" si="596"/>
        <v>435.24797886814008</v>
      </c>
      <c r="AP384" s="28">
        <f t="shared" si="597"/>
        <v>618.27982511248877</v>
      </c>
      <c r="AQ384" s="28">
        <f t="shared" si="598"/>
        <v>588.28460539952869</v>
      </c>
      <c r="AR384" s="28">
        <f t="shared" si="610"/>
        <v>618.27982511248877</v>
      </c>
      <c r="AS384" s="27">
        <f t="shared" si="599"/>
        <v>618.27982511248877</v>
      </c>
      <c r="AT384" s="27">
        <f t="shared" si="611"/>
        <v>0</v>
      </c>
      <c r="AU384" s="2">
        <f t="shared" si="612"/>
        <v>1225.2211349000193</v>
      </c>
      <c r="AV384" s="33">
        <f t="shared" si="613"/>
        <v>0.1708858928571429</v>
      </c>
      <c r="AW384" s="33">
        <f t="shared" si="614"/>
        <v>0.1708858928571429</v>
      </c>
      <c r="AX384" s="2">
        <f t="shared" si="615"/>
        <v>2.3958124462315147</v>
      </c>
      <c r="AY384" s="7">
        <v>2.2000000000000002</v>
      </c>
      <c r="AZ384" s="3">
        <f t="shared" si="616"/>
        <v>1312.501988706802</v>
      </c>
    </row>
    <row r="385" spans="1:52" ht="20.25" x14ac:dyDescent="0.3">
      <c r="A385" s="7">
        <v>15</v>
      </c>
      <c r="B385" s="7">
        <v>66</v>
      </c>
      <c r="C385" s="37">
        <v>53</v>
      </c>
      <c r="D385" s="37">
        <v>83</v>
      </c>
      <c r="E385" s="7">
        <v>7</v>
      </c>
      <c r="F385" s="2">
        <f t="shared" si="600"/>
        <v>8.0833333333333339</v>
      </c>
      <c r="G385" s="2">
        <f t="shared" si="577"/>
        <v>14550.000000000002</v>
      </c>
      <c r="H385" s="2">
        <v>1.4</v>
      </c>
      <c r="I385" s="7">
        <f t="shared" si="578"/>
        <v>20370</v>
      </c>
      <c r="J385" s="7">
        <v>1.2</v>
      </c>
      <c r="K385" s="4">
        <f t="shared" si="617"/>
        <v>1.6416666666666666</v>
      </c>
      <c r="L385" s="7">
        <v>0</v>
      </c>
      <c r="M385" s="2">
        <f t="shared" si="601"/>
        <v>1.4213197969543145</v>
      </c>
      <c r="N385" s="2">
        <f t="shared" si="602"/>
        <v>2.6395939086294415</v>
      </c>
      <c r="O385" s="28">
        <f t="shared" si="603"/>
        <v>1.6761421319796954</v>
      </c>
      <c r="P385" s="2">
        <f t="shared" si="604"/>
        <v>7.7675126903553302</v>
      </c>
      <c r="Q385" s="2">
        <f t="shared" si="579"/>
        <v>26.291666666666668</v>
      </c>
      <c r="R385" s="28">
        <f t="shared" si="605"/>
        <v>30.291666666666668</v>
      </c>
      <c r="S385" s="2">
        <f t="shared" si="606"/>
        <v>32.291666666666671</v>
      </c>
      <c r="T385" s="2">
        <f t="shared" si="607"/>
        <v>25.873333333333331</v>
      </c>
      <c r="U385" s="2">
        <f t="shared" si="580"/>
        <v>29.873333333333331</v>
      </c>
      <c r="V385" s="2">
        <f t="shared" si="581"/>
        <v>39.873333333333335</v>
      </c>
      <c r="W385" s="7">
        <f t="shared" si="618"/>
        <v>1</v>
      </c>
      <c r="X385" s="2">
        <f t="shared" si="582"/>
        <v>45.960884707134007</v>
      </c>
      <c r="Y385" s="2">
        <f t="shared" si="583"/>
        <v>62.198098062788397</v>
      </c>
      <c r="Z385" s="2">
        <f t="shared" si="608"/>
        <v>59.646946513421526</v>
      </c>
      <c r="AA385" s="2">
        <f t="shared" si="584"/>
        <v>371.51715138266655</v>
      </c>
      <c r="AB385" s="2">
        <f t="shared" si="585"/>
        <v>502.76795934087289</v>
      </c>
      <c r="AC385" s="2">
        <f t="shared" si="586"/>
        <v>482.14615098349071</v>
      </c>
      <c r="AD385" s="2">
        <f t="shared" si="587"/>
        <v>482.14615098349071</v>
      </c>
      <c r="AE385" s="2">
        <f t="shared" si="588"/>
        <v>502.76795934087289</v>
      </c>
      <c r="AF385" s="27">
        <f t="shared" si="609"/>
        <v>1</v>
      </c>
      <c r="AG385" s="28">
        <f t="shared" si="589"/>
        <v>42.291666666666671</v>
      </c>
      <c r="AH385" s="28">
        <f t="shared" si="590"/>
        <v>40.82953421369654</v>
      </c>
      <c r="AI385" s="28">
        <f t="shared" si="591"/>
        <v>58.48881058789631</v>
      </c>
      <c r="AJ385" s="28">
        <f t="shared" si="592"/>
        <v>55.253927096126795</v>
      </c>
      <c r="AK385" s="28">
        <f t="shared" si="593"/>
        <v>79.151931032284097</v>
      </c>
      <c r="AL385" s="28">
        <f t="shared" si="619"/>
        <v>75.905391704272049</v>
      </c>
      <c r="AM385" s="28">
        <f t="shared" si="594"/>
        <v>330.03873489404708</v>
      </c>
      <c r="AN385" s="28">
        <f t="shared" si="595"/>
        <v>472.78455225216186</v>
      </c>
      <c r="AO385" s="28">
        <f t="shared" si="596"/>
        <v>446.63591069369164</v>
      </c>
      <c r="AP385" s="28">
        <f t="shared" si="597"/>
        <v>639.81144251096316</v>
      </c>
      <c r="AQ385" s="28">
        <f t="shared" si="598"/>
        <v>613.56858294286576</v>
      </c>
      <c r="AR385" s="28">
        <f t="shared" si="610"/>
        <v>639.81144251096316</v>
      </c>
      <c r="AS385" s="27">
        <f t="shared" si="599"/>
        <v>639.81144251096316</v>
      </c>
      <c r="AT385" s="27">
        <f t="shared" si="611"/>
        <v>0</v>
      </c>
      <c r="AU385" s="2">
        <f t="shared" si="612"/>
        <v>1482.5175732290234</v>
      </c>
      <c r="AV385" s="33">
        <f t="shared" si="613"/>
        <v>0.17295589285714288</v>
      </c>
      <c r="AW385" s="33">
        <f t="shared" si="614"/>
        <v>0.17295589285714288</v>
      </c>
      <c r="AX385" s="2">
        <f t="shared" si="615"/>
        <v>2.3995596335031859</v>
      </c>
      <c r="AY385" s="7">
        <v>2.2000000000000002</v>
      </c>
      <c r="AZ385" s="3">
        <f t="shared" si="616"/>
        <v>1316.658309698583</v>
      </c>
    </row>
    <row r="386" spans="1:52" ht="20.25" x14ac:dyDescent="0.3">
      <c r="A386" s="7">
        <v>15</v>
      </c>
      <c r="B386" s="7">
        <v>72</v>
      </c>
      <c r="C386" s="37">
        <v>58</v>
      </c>
      <c r="D386" s="37">
        <v>91</v>
      </c>
      <c r="E386" s="7">
        <v>7.5</v>
      </c>
      <c r="F386" s="2">
        <f t="shared" si="600"/>
        <v>8.8333333333333339</v>
      </c>
      <c r="G386" s="2">
        <f t="shared" si="577"/>
        <v>15900.000000000002</v>
      </c>
      <c r="H386" s="2">
        <v>1.4</v>
      </c>
      <c r="I386" s="7">
        <f t="shared" si="578"/>
        <v>22260</v>
      </c>
      <c r="J386" s="7">
        <v>1.2</v>
      </c>
      <c r="K386" s="4">
        <f t="shared" si="617"/>
        <v>1.7083333333333335</v>
      </c>
      <c r="L386" s="7">
        <v>0</v>
      </c>
      <c r="M386" s="2">
        <f t="shared" si="601"/>
        <v>1.365853658536585</v>
      </c>
      <c r="N386" s="2">
        <f t="shared" si="602"/>
        <v>2.5365853658536581</v>
      </c>
      <c r="O386" s="28">
        <f t="shared" si="603"/>
        <v>1.5873170731707313</v>
      </c>
      <c r="P386" s="2">
        <f t="shared" si="604"/>
        <v>7.4409756097560962</v>
      </c>
      <c r="Q386" s="2">
        <f t="shared" si="579"/>
        <v>27.291666666666671</v>
      </c>
      <c r="R386" s="28">
        <f t="shared" si="605"/>
        <v>31.291666666666671</v>
      </c>
      <c r="S386" s="2">
        <f t="shared" si="606"/>
        <v>33.291666666666671</v>
      </c>
      <c r="T386" s="2">
        <f t="shared" si="607"/>
        <v>26.913333333333334</v>
      </c>
      <c r="U386" s="2">
        <f t="shared" si="580"/>
        <v>30.913333333333334</v>
      </c>
      <c r="V386" s="2">
        <f t="shared" si="581"/>
        <v>40.913333333333334</v>
      </c>
      <c r="W386" s="7">
        <f t="shared" si="618"/>
        <v>1</v>
      </c>
      <c r="X386" s="2">
        <f t="shared" si="582"/>
        <v>42.857634465673122</v>
      </c>
      <c r="Y386" s="2">
        <f t="shared" si="583"/>
        <v>58.300177356696942</v>
      </c>
      <c r="Z386" s="2">
        <f t="shared" si="608"/>
        <v>56.384640814053242</v>
      </c>
      <c r="AA386" s="2">
        <f t="shared" si="584"/>
        <v>378.57577111344597</v>
      </c>
      <c r="AB386" s="2">
        <f t="shared" si="585"/>
        <v>514.9848999841563</v>
      </c>
      <c r="AC386" s="2">
        <f t="shared" si="586"/>
        <v>498.06432719080368</v>
      </c>
      <c r="AD386" s="2">
        <f t="shared" si="587"/>
        <v>498.06432719080368</v>
      </c>
      <c r="AE386" s="2">
        <f t="shared" si="588"/>
        <v>514.9848999841563</v>
      </c>
      <c r="AF386" s="27">
        <f t="shared" si="609"/>
        <v>1</v>
      </c>
      <c r="AG386" s="28">
        <f t="shared" si="589"/>
        <v>43.291666666666671</v>
      </c>
      <c r="AH386" s="28">
        <f t="shared" si="590"/>
        <v>37.997392297018216</v>
      </c>
      <c r="AI386" s="28">
        <f t="shared" si="591"/>
        <v>54.929820240732788</v>
      </c>
      <c r="AJ386" s="28">
        <f t="shared" si="592"/>
        <v>51.688683652908182</v>
      </c>
      <c r="AK386" s="28">
        <f t="shared" si="593"/>
        <v>74.722235656080926</v>
      </c>
      <c r="AL386" s="28">
        <f t="shared" si="619"/>
        <v>72.267128666070818</v>
      </c>
      <c r="AM386" s="28">
        <f t="shared" si="594"/>
        <v>335.64363195699428</v>
      </c>
      <c r="AN386" s="28">
        <f t="shared" si="595"/>
        <v>485.21341212647297</v>
      </c>
      <c r="AO386" s="28">
        <f t="shared" si="596"/>
        <v>456.58337226735563</v>
      </c>
      <c r="AP386" s="28">
        <f t="shared" si="597"/>
        <v>660.04641496204817</v>
      </c>
      <c r="AQ386" s="28">
        <f t="shared" si="598"/>
        <v>638.35963655029229</v>
      </c>
      <c r="AR386" s="28">
        <f t="shared" si="610"/>
        <v>660.04641496204817</v>
      </c>
      <c r="AS386" s="27">
        <f t="shared" si="599"/>
        <v>660.04641496204817</v>
      </c>
      <c r="AT386" s="27">
        <f t="shared" si="611"/>
        <v>0</v>
      </c>
      <c r="AU386" s="2">
        <f t="shared" si="612"/>
        <v>1764.3184342560278</v>
      </c>
      <c r="AV386" s="33">
        <f t="shared" si="613"/>
        <v>0.17528464285714287</v>
      </c>
      <c r="AW386" s="33">
        <f t="shared" si="614"/>
        <v>0.17528464285714287</v>
      </c>
      <c r="AX386" s="2">
        <f t="shared" si="615"/>
        <v>2.4037892548903317</v>
      </c>
      <c r="AY386" s="7">
        <v>2.2000000000000002</v>
      </c>
      <c r="AZ386" s="3">
        <f t="shared" si="616"/>
        <v>1317.9366639090001</v>
      </c>
    </row>
    <row r="387" spans="1:52" ht="20.25" x14ac:dyDescent="0.3">
      <c r="A387" s="7">
        <v>15</v>
      </c>
      <c r="B387" s="7">
        <v>78</v>
      </c>
      <c r="C387" s="37">
        <v>63</v>
      </c>
      <c r="D387" s="37">
        <v>98</v>
      </c>
      <c r="E387" s="7">
        <v>8</v>
      </c>
      <c r="F387" s="2">
        <f t="shared" si="600"/>
        <v>9.5</v>
      </c>
      <c r="G387" s="2">
        <f t="shared" si="577"/>
        <v>17100</v>
      </c>
      <c r="H387" s="2">
        <v>1.4</v>
      </c>
      <c r="I387" s="7">
        <f t="shared" si="578"/>
        <v>23940</v>
      </c>
      <c r="J387" s="7">
        <v>1.2</v>
      </c>
      <c r="K387" s="4">
        <v>1.75</v>
      </c>
      <c r="L387" s="7">
        <v>0</v>
      </c>
      <c r="M387" s="2">
        <f t="shared" si="601"/>
        <v>1.3333333333333333</v>
      </c>
      <c r="N387" s="2">
        <f t="shared" si="602"/>
        <v>2.4761904761904758</v>
      </c>
      <c r="O387" s="28">
        <f t="shared" si="603"/>
        <v>1.5295238095238095</v>
      </c>
      <c r="P387" s="2">
        <f t="shared" si="604"/>
        <v>7.2438095238095235</v>
      </c>
      <c r="Q387" s="2">
        <f t="shared" si="579"/>
        <v>27.916666666666668</v>
      </c>
      <c r="R387" s="28">
        <f t="shared" si="605"/>
        <v>31.916666666666668</v>
      </c>
      <c r="S387" s="2">
        <f t="shared" si="606"/>
        <v>33.916666666666671</v>
      </c>
      <c r="T387" s="2">
        <f t="shared" si="607"/>
        <v>27.573333333333331</v>
      </c>
      <c r="U387" s="2">
        <f t="shared" si="580"/>
        <v>31.573333333333331</v>
      </c>
      <c r="V387" s="2">
        <f t="shared" si="581"/>
        <v>41.573333333333331</v>
      </c>
      <c r="W387" s="7">
        <f t="shared" si="618"/>
        <v>1</v>
      </c>
      <c r="X387" s="2">
        <f t="shared" si="582"/>
        <v>41.060930809480126</v>
      </c>
      <c r="Y387" s="2">
        <f t="shared" si="583"/>
        <v>56.02961684042765</v>
      </c>
      <c r="Z387" s="2">
        <f t="shared" si="608"/>
        <v>54.466969155872292</v>
      </c>
      <c r="AA387" s="2">
        <f t="shared" si="584"/>
        <v>390.07884269006121</v>
      </c>
      <c r="AB387" s="2">
        <f t="shared" si="585"/>
        <v>532.28135998406265</v>
      </c>
      <c r="AC387" s="2">
        <f t="shared" si="586"/>
        <v>517.43620698078678</v>
      </c>
      <c r="AD387" s="2">
        <f t="shared" si="587"/>
        <v>517.43620698078678</v>
      </c>
      <c r="AE387" s="2">
        <f t="shared" si="588"/>
        <v>532.28135998406265</v>
      </c>
      <c r="AF387" s="27">
        <f t="shared" si="609"/>
        <v>1</v>
      </c>
      <c r="AG387" s="28">
        <f t="shared" si="589"/>
        <v>43.916666666666671</v>
      </c>
      <c r="AH387" s="28">
        <f t="shared" si="590"/>
        <v>36.361616273843374</v>
      </c>
      <c r="AI387" s="28">
        <f t="shared" si="591"/>
        <v>52.851988739590176</v>
      </c>
      <c r="AJ387" s="28">
        <f t="shared" si="592"/>
        <v>49.617175922658951</v>
      </c>
      <c r="AK387" s="28">
        <f t="shared" si="593"/>
        <v>72.11908302989896</v>
      </c>
      <c r="AL387" s="28">
        <f t="shared" si="619"/>
        <v>70.107705396711012</v>
      </c>
      <c r="AM387" s="28">
        <f t="shared" si="594"/>
        <v>345.43535460151207</v>
      </c>
      <c r="AN387" s="28">
        <f t="shared" si="595"/>
        <v>502.09389302610668</v>
      </c>
      <c r="AO387" s="28">
        <f t="shared" si="596"/>
        <v>471.36317126526006</v>
      </c>
      <c r="AP387" s="28">
        <f t="shared" si="597"/>
        <v>685.13128878404007</v>
      </c>
      <c r="AQ387" s="28">
        <f t="shared" si="598"/>
        <v>666.02320126875463</v>
      </c>
      <c r="AR387" s="28">
        <f t="shared" si="610"/>
        <v>685.13128878404007</v>
      </c>
      <c r="AS387" s="27">
        <f t="shared" si="599"/>
        <v>685.13128878404007</v>
      </c>
      <c r="AT387" s="27">
        <f t="shared" si="611"/>
        <v>0</v>
      </c>
      <c r="AU387" s="2">
        <f t="shared" si="612"/>
        <v>2070.6237179810328</v>
      </c>
      <c r="AV387" s="33">
        <f t="shared" si="613"/>
        <v>0.17735464285714289</v>
      </c>
      <c r="AW387" s="33">
        <f t="shared" si="614"/>
        <v>0.17735464285714289</v>
      </c>
      <c r="AX387" s="2">
        <f t="shared" si="615"/>
        <v>2.407561455712059</v>
      </c>
      <c r="AY387" s="7">
        <v>2.2000000000000002</v>
      </c>
      <c r="AZ387" s="3">
        <f t="shared" si="616"/>
        <v>1322.9046865065457</v>
      </c>
    </row>
    <row r="388" spans="1:52" ht="20.25" x14ac:dyDescent="0.3">
      <c r="A388" s="7">
        <v>15</v>
      </c>
      <c r="B388" s="7">
        <v>84</v>
      </c>
      <c r="C388" s="37">
        <v>68</v>
      </c>
      <c r="D388" s="37">
        <v>106</v>
      </c>
      <c r="E388" s="7">
        <v>8.5</v>
      </c>
      <c r="F388" s="2">
        <f t="shared" si="600"/>
        <v>10.25</v>
      </c>
      <c r="G388" s="2">
        <f t="shared" si="577"/>
        <v>18450</v>
      </c>
      <c r="H388" s="2">
        <v>1.4</v>
      </c>
      <c r="I388" s="7">
        <f t="shared" si="578"/>
        <v>25830</v>
      </c>
      <c r="J388" s="7">
        <v>1.2</v>
      </c>
      <c r="K388" s="4">
        <v>1.75</v>
      </c>
      <c r="L388" s="7">
        <v>0</v>
      </c>
      <c r="M388" s="2">
        <f t="shared" si="601"/>
        <v>1.3333333333333333</v>
      </c>
      <c r="N388" s="2">
        <f t="shared" si="602"/>
        <v>2.4761904761904758</v>
      </c>
      <c r="O388" s="28">
        <f t="shared" si="603"/>
        <v>1.5066666666666666</v>
      </c>
      <c r="P388" s="2">
        <f t="shared" si="604"/>
        <v>7.2209523809523812</v>
      </c>
      <c r="Q388" s="2">
        <f t="shared" si="579"/>
        <v>27.916666666666668</v>
      </c>
      <c r="R388" s="28">
        <f t="shared" si="605"/>
        <v>31.916666666666668</v>
      </c>
      <c r="S388" s="2">
        <f t="shared" si="606"/>
        <v>33.916666666666671</v>
      </c>
      <c r="T388" s="2">
        <f t="shared" si="607"/>
        <v>27.613333333333333</v>
      </c>
      <c r="U388" s="2">
        <f t="shared" si="580"/>
        <v>31.613333333333333</v>
      </c>
      <c r="V388" s="2">
        <f t="shared" si="581"/>
        <v>41.61333333333333</v>
      </c>
      <c r="W388" s="7">
        <f t="shared" si="618"/>
        <v>1</v>
      </c>
      <c r="X388" s="2">
        <f t="shared" si="582"/>
        <v>41.001450948336505</v>
      </c>
      <c r="Y388" s="2">
        <f t="shared" si="583"/>
        <v>55.958723187740468</v>
      </c>
      <c r="Z388" s="2">
        <f t="shared" si="608"/>
        <v>54.414613850692028</v>
      </c>
      <c r="AA388" s="2">
        <f t="shared" si="584"/>
        <v>420.26487222044915</v>
      </c>
      <c r="AB388" s="2">
        <f t="shared" si="585"/>
        <v>573.57691267433984</v>
      </c>
      <c r="AC388" s="2">
        <f t="shared" si="586"/>
        <v>557.74979196959328</v>
      </c>
      <c r="AD388" s="2">
        <f t="shared" si="587"/>
        <v>557.74979196959328</v>
      </c>
      <c r="AE388" s="2">
        <f t="shared" si="588"/>
        <v>573.57691267433984</v>
      </c>
      <c r="AF388" s="27">
        <f t="shared" si="609"/>
        <v>1</v>
      </c>
      <c r="AG388" s="28">
        <f t="shared" si="589"/>
        <v>43.916666666666671</v>
      </c>
      <c r="AH388" s="28">
        <f t="shared" si="590"/>
        <v>36.308943724919402</v>
      </c>
      <c r="AI388" s="28">
        <f t="shared" si="591"/>
        <v>52.775428640015676</v>
      </c>
      <c r="AJ388" s="28">
        <f t="shared" si="592"/>
        <v>49.554395860335887</v>
      </c>
      <c r="AK388" s="28">
        <f t="shared" si="593"/>
        <v>72.02783155411251</v>
      </c>
      <c r="AL388" s="28">
        <f t="shared" si="619"/>
        <v>70.040315740770566</v>
      </c>
      <c r="AM388" s="28">
        <f t="shared" si="594"/>
        <v>372.16667318042386</v>
      </c>
      <c r="AN388" s="28">
        <f t="shared" si="595"/>
        <v>540.9481435601607</v>
      </c>
      <c r="AO388" s="28">
        <f t="shared" si="596"/>
        <v>507.93255756844286</v>
      </c>
      <c r="AP388" s="28">
        <f t="shared" si="597"/>
        <v>738.28527342965322</v>
      </c>
      <c r="AQ388" s="28">
        <f t="shared" si="598"/>
        <v>717.91323634289836</v>
      </c>
      <c r="AR388" s="28">
        <f t="shared" si="610"/>
        <v>738.28527342965322</v>
      </c>
      <c r="AS388" s="27">
        <f t="shared" si="599"/>
        <v>738.28527342965322</v>
      </c>
      <c r="AT388" s="27">
        <f t="shared" si="611"/>
        <v>0</v>
      </c>
      <c r="AU388" s="2">
        <f t="shared" si="612"/>
        <v>2401.4334244040379</v>
      </c>
      <c r="AV388" s="33">
        <f t="shared" si="613"/>
        <v>0.17968339285714288</v>
      </c>
      <c r="AW388" s="33">
        <f t="shared" si="614"/>
        <v>0.17968339285714288</v>
      </c>
      <c r="AX388" s="2">
        <f t="shared" si="615"/>
        <v>2.4118193582360838</v>
      </c>
      <c r="AY388" s="7">
        <v>2.2000000000000002</v>
      </c>
      <c r="AZ388" s="3">
        <f t="shared" si="616"/>
        <v>1325.1454011887745</v>
      </c>
    </row>
    <row r="389" spans="1:52" ht="20.25" x14ac:dyDescent="0.3">
      <c r="A389" s="7">
        <v>15</v>
      </c>
      <c r="B389" s="7">
        <v>90</v>
      </c>
      <c r="C389" s="37">
        <v>72</v>
      </c>
      <c r="D389" s="37">
        <v>113</v>
      </c>
      <c r="E389" s="7">
        <v>9</v>
      </c>
      <c r="F389" s="2">
        <f t="shared" si="600"/>
        <v>10.916666666666666</v>
      </c>
      <c r="G389" s="2">
        <f t="shared" si="577"/>
        <v>19650</v>
      </c>
      <c r="H389" s="2">
        <v>1.4</v>
      </c>
      <c r="I389" s="7">
        <f t="shared" si="578"/>
        <v>27510</v>
      </c>
      <c r="J389" s="7">
        <v>1.2</v>
      </c>
      <c r="K389" s="4">
        <v>1.75</v>
      </c>
      <c r="L389" s="7">
        <v>0</v>
      </c>
      <c r="M389" s="2">
        <f t="shared" si="601"/>
        <v>1.3333333333333333</v>
      </c>
      <c r="N389" s="2">
        <f t="shared" si="602"/>
        <v>2.4761904761904758</v>
      </c>
      <c r="O389" s="28">
        <f t="shared" si="603"/>
        <v>1.4866666666666666</v>
      </c>
      <c r="P389" s="2">
        <f t="shared" si="604"/>
        <v>7.2009523809523808</v>
      </c>
      <c r="Q389" s="2">
        <f t="shared" si="579"/>
        <v>27.916666666666668</v>
      </c>
      <c r="R389" s="28">
        <f t="shared" si="605"/>
        <v>31.916666666666668</v>
      </c>
      <c r="S389" s="2">
        <f t="shared" si="606"/>
        <v>33.916666666666671</v>
      </c>
      <c r="T389" s="2">
        <f t="shared" si="607"/>
        <v>27.648333333333333</v>
      </c>
      <c r="U389" s="2">
        <f t="shared" si="580"/>
        <v>31.648333333333333</v>
      </c>
      <c r="V389" s="2">
        <f t="shared" si="581"/>
        <v>41.648333333333333</v>
      </c>
      <c r="W389" s="7">
        <f t="shared" si="618"/>
        <v>1</v>
      </c>
      <c r="X389" s="2">
        <f t="shared" si="582"/>
        <v>40.949547248902235</v>
      </c>
      <c r="Y389" s="2">
        <f t="shared" si="583"/>
        <v>55.896838244513212</v>
      </c>
      <c r="Z389" s="2">
        <f t="shared" si="608"/>
        <v>54.368885454563149</v>
      </c>
      <c r="AA389" s="2">
        <f t="shared" si="584"/>
        <v>447.0325574671827</v>
      </c>
      <c r="AB389" s="2">
        <f t="shared" si="585"/>
        <v>610.20715083593586</v>
      </c>
      <c r="AC389" s="2">
        <f t="shared" si="586"/>
        <v>593.52699954564764</v>
      </c>
      <c r="AD389" s="2">
        <f t="shared" si="587"/>
        <v>593.52699954564764</v>
      </c>
      <c r="AE389" s="2">
        <f t="shared" si="588"/>
        <v>610.20715083593586</v>
      </c>
      <c r="AF389" s="27">
        <f t="shared" si="609"/>
        <v>1</v>
      </c>
      <c r="AG389" s="28">
        <f t="shared" si="589"/>
        <v>43.916666666666671</v>
      </c>
      <c r="AH389" s="28">
        <f t="shared" si="590"/>
        <v>36.262980266107945</v>
      </c>
      <c r="AI389" s="28">
        <f t="shared" si="591"/>
        <v>52.708620272938688</v>
      </c>
      <c r="AJ389" s="28">
        <f t="shared" si="592"/>
        <v>49.499593484588509</v>
      </c>
      <c r="AK389" s="28">
        <f t="shared" si="593"/>
        <v>71.948175729022381</v>
      </c>
      <c r="AL389" s="28">
        <f t="shared" si="619"/>
        <v>69.981455977252381</v>
      </c>
      <c r="AM389" s="28">
        <f t="shared" si="594"/>
        <v>395.87086790501172</v>
      </c>
      <c r="AN389" s="28">
        <f t="shared" si="595"/>
        <v>575.40243797958067</v>
      </c>
      <c r="AO389" s="28">
        <f t="shared" si="596"/>
        <v>540.37056220675788</v>
      </c>
      <c r="AP389" s="28">
        <f t="shared" si="597"/>
        <v>785.43425170849423</v>
      </c>
      <c r="AQ389" s="28">
        <f t="shared" si="598"/>
        <v>763.96422775167173</v>
      </c>
      <c r="AR389" s="28">
        <f t="shared" si="610"/>
        <v>785.43425170849423</v>
      </c>
      <c r="AS389" s="27">
        <f t="shared" si="599"/>
        <v>785.43425170849423</v>
      </c>
      <c r="AT389" s="27">
        <f t="shared" si="611"/>
        <v>0</v>
      </c>
      <c r="AU389" s="2">
        <f t="shared" si="612"/>
        <v>2756.7475535250433</v>
      </c>
      <c r="AV389" s="33">
        <f t="shared" si="613"/>
        <v>0.18175339285714287</v>
      </c>
      <c r="AW389" s="33">
        <f t="shared" si="614"/>
        <v>0.18175339285714287</v>
      </c>
      <c r="AX389" s="2">
        <f t="shared" si="615"/>
        <v>2.4156168239053608</v>
      </c>
      <c r="AY389" s="7">
        <v>2.2000000000000002</v>
      </c>
      <c r="AZ389" s="3">
        <f t="shared" si="616"/>
        <v>1330.5785296667543</v>
      </c>
    </row>
    <row r="390" spans="1:52" ht="20.25" x14ac:dyDescent="0.3">
      <c r="A390" s="7">
        <v>15</v>
      </c>
      <c r="B390" s="7">
        <v>96</v>
      </c>
      <c r="C390" s="37">
        <v>77</v>
      </c>
      <c r="D390" s="37">
        <v>121</v>
      </c>
      <c r="E390" s="7">
        <v>9.5</v>
      </c>
      <c r="F390" s="2">
        <f t="shared" si="600"/>
        <v>11.666666666666666</v>
      </c>
      <c r="G390" s="2">
        <f t="shared" si="577"/>
        <v>21000</v>
      </c>
      <c r="H390" s="2">
        <v>1.4</v>
      </c>
      <c r="I390" s="7">
        <f t="shared" si="578"/>
        <v>29399.999999999996</v>
      </c>
      <c r="J390" s="7">
        <v>1.2</v>
      </c>
      <c r="K390" s="4">
        <v>1.75</v>
      </c>
      <c r="L390" s="7">
        <v>0</v>
      </c>
      <c r="M390" s="2">
        <f t="shared" si="601"/>
        <v>1.3333333333333333</v>
      </c>
      <c r="N390" s="2">
        <f t="shared" si="602"/>
        <v>2.4761904761904758</v>
      </c>
      <c r="O390" s="28">
        <f t="shared" si="603"/>
        <v>1.4638095238095237</v>
      </c>
      <c r="P390" s="2">
        <f t="shared" si="604"/>
        <v>7.1780952380952376</v>
      </c>
      <c r="Q390" s="2">
        <f t="shared" si="579"/>
        <v>27.916666666666668</v>
      </c>
      <c r="R390" s="28">
        <f t="shared" si="605"/>
        <v>31.916666666666668</v>
      </c>
      <c r="S390" s="2">
        <f t="shared" si="606"/>
        <v>33.916666666666671</v>
      </c>
      <c r="T390" s="2">
        <f t="shared" si="607"/>
        <v>27.688333333333333</v>
      </c>
      <c r="U390" s="2">
        <f t="shared" si="580"/>
        <v>31.688333333333333</v>
      </c>
      <c r="V390" s="2">
        <f t="shared" si="581"/>
        <v>41.688333333333333</v>
      </c>
      <c r="W390" s="7">
        <f t="shared" si="618"/>
        <v>1</v>
      </c>
      <c r="X390" s="2">
        <f t="shared" si="582"/>
        <v>40.890389412631023</v>
      </c>
      <c r="Y390" s="2">
        <f t="shared" si="583"/>
        <v>55.82627998869517</v>
      </c>
      <c r="Z390" s="2">
        <f t="shared" si="608"/>
        <v>54.31671845136843</v>
      </c>
      <c r="AA390" s="2">
        <f t="shared" si="584"/>
        <v>477.05454314736193</v>
      </c>
      <c r="AB390" s="2">
        <f t="shared" si="585"/>
        <v>651.30659986811031</v>
      </c>
      <c r="AC390" s="2">
        <f t="shared" si="586"/>
        <v>633.69504859929827</v>
      </c>
      <c r="AD390" s="2">
        <f t="shared" si="587"/>
        <v>633.69504859929827</v>
      </c>
      <c r="AE390" s="2">
        <f t="shared" si="588"/>
        <v>651.30659986811031</v>
      </c>
      <c r="AF390" s="27">
        <f t="shared" si="609"/>
        <v>1</v>
      </c>
      <c r="AG390" s="28">
        <f t="shared" si="589"/>
        <v>43.916666666666671</v>
      </c>
      <c r="AH390" s="28">
        <f t="shared" si="590"/>
        <v>36.210592887164552</v>
      </c>
      <c r="AI390" s="28">
        <f t="shared" si="591"/>
        <v>52.632474670907115</v>
      </c>
      <c r="AJ390" s="28">
        <f t="shared" si="592"/>
        <v>49.437110433853213</v>
      </c>
      <c r="AK390" s="28">
        <f t="shared" si="593"/>
        <v>71.857355962678483</v>
      </c>
      <c r="AL390" s="28">
        <f t="shared" si="619"/>
        <v>69.914308696100406</v>
      </c>
      <c r="AM390" s="28">
        <f t="shared" si="594"/>
        <v>422.45691701691976</v>
      </c>
      <c r="AN390" s="28">
        <f t="shared" si="595"/>
        <v>614.04553782724963</v>
      </c>
      <c r="AO390" s="28">
        <f t="shared" si="596"/>
        <v>576.76628839495413</v>
      </c>
      <c r="AP390" s="28">
        <f t="shared" si="597"/>
        <v>838.33581956458227</v>
      </c>
      <c r="AQ390" s="28">
        <f t="shared" si="598"/>
        <v>815.66693478783804</v>
      </c>
      <c r="AR390" s="28">
        <f t="shared" si="610"/>
        <v>838.33581956458227</v>
      </c>
      <c r="AS390" s="27">
        <f t="shared" si="599"/>
        <v>838.33581956458227</v>
      </c>
      <c r="AT390" s="27">
        <f t="shared" si="611"/>
        <v>0</v>
      </c>
      <c r="AU390" s="2">
        <f t="shared" si="612"/>
        <v>3136.5661053440494</v>
      </c>
      <c r="AV390" s="33">
        <f t="shared" si="613"/>
        <v>0.18408214285714292</v>
      </c>
      <c r="AW390" s="33">
        <f t="shared" si="614"/>
        <v>0.18408214285714292</v>
      </c>
      <c r="AX390" s="2">
        <f t="shared" si="615"/>
        <v>2.4199032921680224</v>
      </c>
      <c r="AY390" s="7">
        <v>2.2000000000000002</v>
      </c>
      <c r="AZ390" s="3">
        <f t="shared" si="616"/>
        <v>1333.4280328159311</v>
      </c>
    </row>
    <row r="391" spans="1:52" ht="20.25" x14ac:dyDescent="0.3">
      <c r="A391" s="7">
        <v>15</v>
      </c>
      <c r="B391" s="7">
        <v>102</v>
      </c>
      <c r="C391" s="37">
        <v>82</v>
      </c>
      <c r="D391" s="37">
        <v>128</v>
      </c>
      <c r="E391" s="7">
        <v>9.75</v>
      </c>
      <c r="F391" s="2">
        <f t="shared" si="600"/>
        <v>12.291666666666666</v>
      </c>
      <c r="G391" s="2">
        <f t="shared" si="577"/>
        <v>22125</v>
      </c>
      <c r="H391" s="2">
        <v>1.4</v>
      </c>
      <c r="I391" s="7">
        <f t="shared" si="578"/>
        <v>30974.999999999996</v>
      </c>
      <c r="J391" s="7">
        <v>1.2</v>
      </c>
      <c r="K391" s="4">
        <v>1.75</v>
      </c>
      <c r="L391" s="7">
        <v>0</v>
      </c>
      <c r="M391" s="2">
        <f t="shared" si="601"/>
        <v>1.3333333333333333</v>
      </c>
      <c r="N391" s="2">
        <f t="shared" si="602"/>
        <v>2.4761904761904758</v>
      </c>
      <c r="O391" s="28">
        <f t="shared" si="603"/>
        <v>1.4438095238095237</v>
      </c>
      <c r="P391" s="2">
        <f t="shared" si="604"/>
        <v>7.1580952380952372</v>
      </c>
      <c r="Q391" s="2">
        <f t="shared" si="579"/>
        <v>27.916666666666668</v>
      </c>
      <c r="R391" s="28">
        <f t="shared" si="605"/>
        <v>31.916666666666668</v>
      </c>
      <c r="S391" s="2">
        <f t="shared" si="606"/>
        <v>33.916666666666671</v>
      </c>
      <c r="T391" s="2">
        <f t="shared" si="607"/>
        <v>27.723333333333333</v>
      </c>
      <c r="U391" s="2">
        <f t="shared" si="580"/>
        <v>31.723333333333333</v>
      </c>
      <c r="V391" s="2">
        <f t="shared" si="581"/>
        <v>41.723333333333329</v>
      </c>
      <c r="W391" s="7">
        <f t="shared" si="618"/>
        <v>1</v>
      </c>
      <c r="X391" s="2">
        <f t="shared" si="582"/>
        <v>40.838766340750226</v>
      </c>
      <c r="Y391" s="2">
        <f t="shared" si="583"/>
        <v>55.764687476361317</v>
      </c>
      <c r="Z391" s="2">
        <f t="shared" si="608"/>
        <v>54.271154375013126</v>
      </c>
      <c r="AA391" s="2">
        <f t="shared" si="584"/>
        <v>501.97650293838819</v>
      </c>
      <c r="AB391" s="2">
        <f t="shared" si="585"/>
        <v>685.44095023027444</v>
      </c>
      <c r="AC391" s="2">
        <f t="shared" si="586"/>
        <v>667.08293919286962</v>
      </c>
      <c r="AD391" s="2">
        <f t="shared" si="587"/>
        <v>667.08293919286962</v>
      </c>
      <c r="AE391" s="2">
        <f t="shared" si="588"/>
        <v>685.44095023027444</v>
      </c>
      <c r="AF391" s="27">
        <f t="shared" si="609"/>
        <v>1</v>
      </c>
      <c r="AG391" s="28">
        <f t="shared" si="589"/>
        <v>43.916666666666671</v>
      </c>
      <c r="AH391" s="28">
        <f t="shared" si="590"/>
        <v>36.164877938827985</v>
      </c>
      <c r="AI391" s="28">
        <f t="shared" si="591"/>
        <v>52.566027516398933</v>
      </c>
      <c r="AJ391" s="28">
        <f t="shared" si="592"/>
        <v>49.382567021059742</v>
      </c>
      <c r="AK391" s="28">
        <f t="shared" si="593"/>
        <v>71.778076542944518</v>
      </c>
      <c r="AL391" s="28">
        <f t="shared" si="619"/>
        <v>69.855660438426128</v>
      </c>
      <c r="AM391" s="28">
        <f t="shared" si="594"/>
        <v>444.52662466476062</v>
      </c>
      <c r="AN391" s="28">
        <f t="shared" si="595"/>
        <v>646.12408822240354</v>
      </c>
      <c r="AO391" s="28">
        <f t="shared" si="596"/>
        <v>606.9940529671926</v>
      </c>
      <c r="AP391" s="28">
        <f t="shared" si="597"/>
        <v>882.27219084035971</v>
      </c>
      <c r="AQ391" s="28">
        <f t="shared" si="598"/>
        <v>858.64249288898782</v>
      </c>
      <c r="AR391" s="28">
        <f t="shared" si="610"/>
        <v>882.27219084035971</v>
      </c>
      <c r="AS391" s="27">
        <f t="shared" si="599"/>
        <v>882.27219084035971</v>
      </c>
      <c r="AT391" s="27">
        <f t="shared" si="611"/>
        <v>0</v>
      </c>
      <c r="AU391" s="2">
        <f t="shared" si="612"/>
        <v>3540.8890798610555</v>
      </c>
      <c r="AV391" s="33">
        <f t="shared" si="613"/>
        <v>0.18602276785714289</v>
      </c>
      <c r="AW391" s="33">
        <f t="shared" si="614"/>
        <v>0.18602276785714289</v>
      </c>
      <c r="AX391" s="2">
        <f t="shared" si="615"/>
        <v>2.4234869869382631</v>
      </c>
      <c r="AY391" s="7">
        <v>2.2000000000000002</v>
      </c>
      <c r="AZ391" s="3">
        <f t="shared" si="616"/>
        <v>1335.2102234000588</v>
      </c>
    </row>
    <row r="392" spans="1:52" ht="20.25" x14ac:dyDescent="0.3">
      <c r="A392" s="7">
        <v>15</v>
      </c>
      <c r="B392" s="7">
        <v>108</v>
      </c>
      <c r="C392" s="37">
        <v>87</v>
      </c>
      <c r="D392" s="37">
        <v>136</v>
      </c>
      <c r="E392" s="7">
        <v>10</v>
      </c>
      <c r="F392" s="2">
        <f t="shared" si="600"/>
        <v>13</v>
      </c>
      <c r="G392" s="2">
        <f t="shared" si="577"/>
        <v>23400</v>
      </c>
      <c r="H392" s="2">
        <v>1.4</v>
      </c>
      <c r="I392" s="7">
        <f t="shared" si="578"/>
        <v>32759.999999999996</v>
      </c>
      <c r="J392" s="7">
        <v>1.2</v>
      </c>
      <c r="K392" s="4">
        <v>1.75</v>
      </c>
      <c r="L392" s="7">
        <v>0</v>
      </c>
      <c r="M392" s="2">
        <f t="shared" si="601"/>
        <v>1.3333333333333333</v>
      </c>
      <c r="N392" s="2">
        <f t="shared" si="602"/>
        <v>2.4761904761904758</v>
      </c>
      <c r="O392" s="28">
        <f t="shared" si="603"/>
        <v>1.4209523809523807</v>
      </c>
      <c r="P392" s="2">
        <f t="shared" si="604"/>
        <v>7.1352380952380949</v>
      </c>
      <c r="Q392" s="2">
        <f t="shared" si="579"/>
        <v>27.916666666666668</v>
      </c>
      <c r="R392" s="28">
        <f t="shared" si="605"/>
        <v>31.916666666666668</v>
      </c>
      <c r="S392" s="2">
        <f t="shared" si="606"/>
        <v>33.916666666666671</v>
      </c>
      <c r="T392" s="2">
        <f t="shared" si="607"/>
        <v>27.763333333333332</v>
      </c>
      <c r="U392" s="2">
        <f t="shared" si="580"/>
        <v>31.763333333333332</v>
      </c>
      <c r="V392" s="2">
        <f t="shared" si="581"/>
        <v>41.763333333333335</v>
      </c>
      <c r="W392" s="7">
        <f t="shared" si="618"/>
        <v>1</v>
      </c>
      <c r="X392" s="2">
        <f t="shared" si="582"/>
        <v>40.779927921241402</v>
      </c>
      <c r="Y392" s="2">
        <f t="shared" si="583"/>
        <v>55.694462242893344</v>
      </c>
      <c r="Z392" s="2">
        <f t="shared" si="608"/>
        <v>54.219174659752504</v>
      </c>
      <c r="AA392" s="2">
        <f t="shared" si="584"/>
        <v>530.13906297613823</v>
      </c>
      <c r="AB392" s="2">
        <f t="shared" si="585"/>
        <v>724.0280091576135</v>
      </c>
      <c r="AC392" s="2">
        <f t="shared" si="586"/>
        <v>704.8492705767826</v>
      </c>
      <c r="AD392" s="2">
        <f t="shared" si="587"/>
        <v>704.8492705767826</v>
      </c>
      <c r="AE392" s="2">
        <f t="shared" si="588"/>
        <v>724.0280091576135</v>
      </c>
      <c r="AF392" s="27">
        <f t="shared" si="609"/>
        <v>1</v>
      </c>
      <c r="AG392" s="28">
        <f t="shared" si="589"/>
        <v>43.916666666666671</v>
      </c>
      <c r="AH392" s="28">
        <f t="shared" si="590"/>
        <v>36.112773420246413</v>
      </c>
      <c r="AI392" s="28">
        <f t="shared" si="591"/>
        <v>52.490293054855314</v>
      </c>
      <c r="AJ392" s="28">
        <f t="shared" si="592"/>
        <v>49.320378879150553</v>
      </c>
      <c r="AK392" s="28">
        <f t="shared" si="593"/>
        <v>71.687685429657151</v>
      </c>
      <c r="AL392" s="28">
        <f t="shared" si="619"/>
        <v>69.788754226816167</v>
      </c>
      <c r="AM392" s="28">
        <f t="shared" si="594"/>
        <v>469.46605446320336</v>
      </c>
      <c r="AN392" s="28">
        <f t="shared" si="595"/>
        <v>682.37380971311904</v>
      </c>
      <c r="AO392" s="28">
        <f t="shared" si="596"/>
        <v>641.16492542895719</v>
      </c>
      <c r="AP392" s="28">
        <f t="shared" si="597"/>
        <v>931.93991058554298</v>
      </c>
      <c r="AQ392" s="28">
        <f t="shared" si="598"/>
        <v>907.2538049486102</v>
      </c>
      <c r="AR392" s="28">
        <f t="shared" si="610"/>
        <v>931.93991058554298</v>
      </c>
      <c r="AS392" s="27">
        <f t="shared" si="599"/>
        <v>931.93991058554298</v>
      </c>
      <c r="AT392" s="27">
        <f t="shared" si="611"/>
        <v>0</v>
      </c>
      <c r="AU392" s="2">
        <f t="shared" si="612"/>
        <v>3969.7164770760623</v>
      </c>
      <c r="AV392" s="33">
        <f t="shared" si="613"/>
        <v>0.18822214285714292</v>
      </c>
      <c r="AW392" s="33">
        <f t="shared" si="614"/>
        <v>0.18822214285714292</v>
      </c>
      <c r="AX392" s="2">
        <f t="shared" si="615"/>
        <v>2.4275613608380886</v>
      </c>
      <c r="AY392" s="7">
        <v>2.2000000000000002</v>
      </c>
      <c r="AZ392" s="3">
        <f t="shared" si="616"/>
        <v>1335.0259188067334</v>
      </c>
    </row>
    <row r="393" spans="1:52" ht="20.25" x14ac:dyDescent="0.3">
      <c r="A393" s="7">
        <v>15</v>
      </c>
      <c r="B393" s="7">
        <v>114</v>
      </c>
      <c r="C393" s="37">
        <v>92</v>
      </c>
      <c r="D393" s="37">
        <v>143</v>
      </c>
      <c r="E393" s="7">
        <v>10.5</v>
      </c>
      <c r="F393" s="2">
        <f t="shared" si="600"/>
        <v>13.666666666666666</v>
      </c>
      <c r="G393" s="2">
        <f t="shared" si="577"/>
        <v>24600</v>
      </c>
      <c r="H393" s="2">
        <v>1.4</v>
      </c>
      <c r="I393" s="7">
        <f t="shared" si="578"/>
        <v>34440</v>
      </c>
      <c r="J393" s="7">
        <v>1.2</v>
      </c>
      <c r="K393" s="4">
        <v>1.75</v>
      </c>
      <c r="L393" s="7">
        <v>0</v>
      </c>
      <c r="M393" s="2">
        <f t="shared" si="601"/>
        <v>1.3333333333333333</v>
      </c>
      <c r="N393" s="2">
        <f t="shared" si="602"/>
        <v>2.4761904761904758</v>
      </c>
      <c r="O393" s="28">
        <f t="shared" si="603"/>
        <v>1.4009523809523809</v>
      </c>
      <c r="P393" s="2">
        <f t="shared" si="604"/>
        <v>7.1152380952380954</v>
      </c>
      <c r="Q393" s="2">
        <f t="shared" si="579"/>
        <v>27.916666666666668</v>
      </c>
      <c r="R393" s="28">
        <f t="shared" si="605"/>
        <v>31.916666666666668</v>
      </c>
      <c r="S393" s="2">
        <f t="shared" si="606"/>
        <v>33.916666666666671</v>
      </c>
      <c r="T393" s="2">
        <f t="shared" si="607"/>
        <v>27.798333333333332</v>
      </c>
      <c r="U393" s="2">
        <f t="shared" si="580"/>
        <v>31.798333333333332</v>
      </c>
      <c r="V393" s="2">
        <f t="shared" si="581"/>
        <v>41.798333333333332</v>
      </c>
      <c r="W393" s="7">
        <f t="shared" si="618"/>
        <v>1</v>
      </c>
      <c r="X393" s="2">
        <f t="shared" si="582"/>
        <v>40.728583207149065</v>
      </c>
      <c r="Y393" s="2">
        <f t="shared" si="583"/>
        <v>55.633160093561571</v>
      </c>
      <c r="Z393" s="2">
        <f t="shared" si="608"/>
        <v>54.173774019062897</v>
      </c>
      <c r="AA393" s="2">
        <f t="shared" si="584"/>
        <v>556.62397049770391</v>
      </c>
      <c r="AB393" s="2">
        <f t="shared" si="585"/>
        <v>760.31985461200816</v>
      </c>
      <c r="AC393" s="2">
        <f t="shared" si="586"/>
        <v>740.37491159385957</v>
      </c>
      <c r="AD393" s="2">
        <f t="shared" si="587"/>
        <v>740.37491159385957</v>
      </c>
      <c r="AE393" s="2">
        <f t="shared" si="588"/>
        <v>760.31985461200816</v>
      </c>
      <c r="AF393" s="27">
        <f t="shared" si="609"/>
        <v>1</v>
      </c>
      <c r="AG393" s="28">
        <f t="shared" si="589"/>
        <v>43.916666666666671</v>
      </c>
      <c r="AH393" s="28">
        <f t="shared" si="590"/>
        <v>36.067304972388321</v>
      </c>
      <c r="AI393" s="28">
        <f t="shared" si="591"/>
        <v>52.424204191365178</v>
      </c>
      <c r="AJ393" s="28">
        <f t="shared" si="592"/>
        <v>49.266092598084342</v>
      </c>
      <c r="AK393" s="28">
        <f t="shared" si="593"/>
        <v>71.608779753572293</v>
      </c>
      <c r="AL393" s="28">
        <f t="shared" si="619"/>
        <v>69.730316336997475</v>
      </c>
      <c r="AM393" s="28">
        <f t="shared" si="594"/>
        <v>492.91983462264034</v>
      </c>
      <c r="AN393" s="28">
        <f t="shared" si="595"/>
        <v>716.4641239486574</v>
      </c>
      <c r="AO393" s="28">
        <f t="shared" si="596"/>
        <v>673.30326550715267</v>
      </c>
      <c r="AP393" s="28">
        <f t="shared" si="597"/>
        <v>978.65332329882131</v>
      </c>
      <c r="AQ393" s="28">
        <f t="shared" si="598"/>
        <v>952.98098993896542</v>
      </c>
      <c r="AR393" s="28">
        <f t="shared" si="610"/>
        <v>978.65332329882131</v>
      </c>
      <c r="AS393" s="27">
        <f t="shared" si="599"/>
        <v>978.65332329882131</v>
      </c>
      <c r="AT393" s="27">
        <f t="shared" si="611"/>
        <v>0</v>
      </c>
      <c r="AU393" s="2">
        <f t="shared" si="612"/>
        <v>4423.0482969890691</v>
      </c>
      <c r="AV393" s="33">
        <f t="shared" si="613"/>
        <v>0.19029214285714288</v>
      </c>
      <c r="AW393" s="33">
        <f t="shared" si="614"/>
        <v>0.19029214285714288</v>
      </c>
      <c r="AX393" s="2">
        <f t="shared" si="615"/>
        <v>2.4314086001234352</v>
      </c>
      <c r="AY393" s="7">
        <v>2.2000000000000002</v>
      </c>
      <c r="AZ393" s="3">
        <f t="shared" si="616"/>
        <v>1341.294433999861</v>
      </c>
    </row>
    <row r="394" spans="1:52" ht="20.25" x14ac:dyDescent="0.3">
      <c r="A394" s="7">
        <v>15</v>
      </c>
      <c r="B394" s="7">
        <v>120</v>
      </c>
      <c r="C394" s="37">
        <v>97</v>
      </c>
      <c r="D394" s="37">
        <v>151</v>
      </c>
      <c r="E394" s="7">
        <v>11</v>
      </c>
      <c r="F394" s="2">
        <f t="shared" si="600"/>
        <v>14.416666666666666</v>
      </c>
      <c r="G394" s="2">
        <f t="shared" si="577"/>
        <v>25950</v>
      </c>
      <c r="H394" s="2">
        <v>1.4</v>
      </c>
      <c r="I394" s="7">
        <f t="shared" si="578"/>
        <v>36330</v>
      </c>
      <c r="J394" s="7">
        <v>1.2</v>
      </c>
      <c r="K394" s="4">
        <v>1.75</v>
      </c>
      <c r="L394" s="7">
        <v>0</v>
      </c>
      <c r="M394" s="2">
        <f t="shared" si="601"/>
        <v>1.3333333333333333</v>
      </c>
      <c r="N394" s="2">
        <f t="shared" si="602"/>
        <v>2.4761904761904758</v>
      </c>
      <c r="O394" s="28">
        <f t="shared" si="603"/>
        <v>1.378095238095238</v>
      </c>
      <c r="P394" s="2">
        <f t="shared" si="604"/>
        <v>7.0923809523809513</v>
      </c>
      <c r="Q394" s="2">
        <f t="shared" si="579"/>
        <v>27.916666666666668</v>
      </c>
      <c r="R394" s="28">
        <f t="shared" si="605"/>
        <v>31.916666666666668</v>
      </c>
      <c r="S394" s="2">
        <f t="shared" si="606"/>
        <v>33.916666666666671</v>
      </c>
      <c r="T394" s="2">
        <f t="shared" si="607"/>
        <v>27.838333333333331</v>
      </c>
      <c r="U394" s="2">
        <f t="shared" si="580"/>
        <v>31.838333333333331</v>
      </c>
      <c r="V394" s="2">
        <f t="shared" si="581"/>
        <v>41.838333333333331</v>
      </c>
      <c r="W394" s="7">
        <f t="shared" si="618"/>
        <v>1</v>
      </c>
      <c r="X394" s="2">
        <f t="shared" si="582"/>
        <v>40.670061624381205</v>
      </c>
      <c r="Y394" s="2">
        <f t="shared" si="583"/>
        <v>55.563265530286415</v>
      </c>
      <c r="Z394" s="2">
        <f t="shared" si="608"/>
        <v>54.121980584953128</v>
      </c>
      <c r="AA394" s="2">
        <f t="shared" si="584"/>
        <v>586.32672175149571</v>
      </c>
      <c r="AB394" s="2">
        <f t="shared" si="585"/>
        <v>801.03707806162913</v>
      </c>
      <c r="AC394" s="2">
        <f t="shared" si="586"/>
        <v>780.25855343307421</v>
      </c>
      <c r="AD394" s="2">
        <f t="shared" si="587"/>
        <v>780.25855343307421</v>
      </c>
      <c r="AE394" s="2">
        <f t="shared" si="588"/>
        <v>801.03707806162913</v>
      </c>
      <c r="AF394" s="27">
        <f t="shared" si="609"/>
        <v>1</v>
      </c>
      <c r="AG394" s="28">
        <f t="shared" si="589"/>
        <v>43.916666666666671</v>
      </c>
      <c r="AH394" s="28">
        <f t="shared" si="590"/>
        <v>36.015481029423746</v>
      </c>
      <c r="AI394" s="28">
        <f t="shared" si="591"/>
        <v>52.348877549409075</v>
      </c>
      <c r="AJ394" s="28">
        <f t="shared" si="592"/>
        <v>49.204197282042145</v>
      </c>
      <c r="AK394" s="28">
        <f t="shared" si="593"/>
        <v>71.518814265738683</v>
      </c>
      <c r="AL394" s="28">
        <f t="shared" si="619"/>
        <v>69.663649899038347</v>
      </c>
      <c r="AM394" s="28">
        <f t="shared" si="594"/>
        <v>519.22318484085895</v>
      </c>
      <c r="AN394" s="28">
        <f t="shared" si="595"/>
        <v>754.69631800398076</v>
      </c>
      <c r="AO394" s="28">
        <f t="shared" si="596"/>
        <v>709.36051081610753</v>
      </c>
      <c r="AP394" s="28">
        <f t="shared" si="597"/>
        <v>1031.0629056643993</v>
      </c>
      <c r="AQ394" s="28">
        <f t="shared" si="598"/>
        <v>1004.3176193778028</v>
      </c>
      <c r="AR394" s="28">
        <f t="shared" si="610"/>
        <v>1031.0629056643993</v>
      </c>
      <c r="AS394" s="27">
        <f t="shared" si="599"/>
        <v>1031.0629056643993</v>
      </c>
      <c r="AT394" s="27">
        <f t="shared" si="611"/>
        <v>0</v>
      </c>
      <c r="AU394" s="2">
        <f t="shared" si="612"/>
        <v>4900.884539600077</v>
      </c>
      <c r="AV394" s="33">
        <f t="shared" si="613"/>
        <v>0.1926208928571429</v>
      </c>
      <c r="AW394" s="33">
        <f t="shared" si="614"/>
        <v>0.1926208928571429</v>
      </c>
      <c r="AX394" s="2">
        <f t="shared" si="615"/>
        <v>2.4357513463966751</v>
      </c>
      <c r="AY394" s="7">
        <v>2.2000000000000002</v>
      </c>
      <c r="AZ394" s="3">
        <f t="shared" si="616"/>
        <v>1345.2221183314773</v>
      </c>
    </row>
    <row r="395" spans="1:52" ht="20.25" x14ac:dyDescent="0.3">
      <c r="A395" s="7">
        <v>15</v>
      </c>
      <c r="B395" s="7">
        <v>132</v>
      </c>
      <c r="C395" s="37">
        <v>106</v>
      </c>
      <c r="D395" s="37">
        <v>166</v>
      </c>
      <c r="E395" s="7">
        <v>12</v>
      </c>
      <c r="F395" s="2">
        <f t="shared" si="600"/>
        <v>15.833333333333334</v>
      </c>
      <c r="G395" s="2">
        <f t="shared" si="577"/>
        <v>28500</v>
      </c>
      <c r="H395" s="2">
        <v>1.4</v>
      </c>
      <c r="I395" s="7">
        <f t="shared" si="578"/>
        <v>39900</v>
      </c>
      <c r="J395" s="7">
        <v>1.2</v>
      </c>
      <c r="K395" s="4">
        <v>1.75</v>
      </c>
      <c r="L395" s="7">
        <v>0</v>
      </c>
      <c r="M395" s="2">
        <f t="shared" si="601"/>
        <v>1.3333333333333333</v>
      </c>
      <c r="N395" s="2">
        <f t="shared" si="602"/>
        <v>2.4761904761904758</v>
      </c>
      <c r="O395" s="28">
        <f t="shared" si="603"/>
        <v>1.3352380952380951</v>
      </c>
      <c r="P395" s="2">
        <f t="shared" si="604"/>
        <v>7.0495238095238095</v>
      </c>
      <c r="Q395" s="2">
        <f t="shared" si="579"/>
        <v>27.916666666666668</v>
      </c>
      <c r="R395" s="28">
        <f t="shared" si="605"/>
        <v>31.916666666666668</v>
      </c>
      <c r="S395" s="2">
        <f t="shared" si="606"/>
        <v>33.916666666666671</v>
      </c>
      <c r="T395" s="2">
        <f t="shared" si="607"/>
        <v>27.91333333333333</v>
      </c>
      <c r="U395" s="2">
        <f t="shared" si="580"/>
        <v>31.91333333333333</v>
      </c>
      <c r="V395" s="2">
        <f t="shared" si="581"/>
        <v>41.913333333333327</v>
      </c>
      <c r="W395" s="7">
        <f t="shared" si="618"/>
        <v>1</v>
      </c>
      <c r="X395" s="2">
        <f t="shared" si="582"/>
        <v>40.560785724387344</v>
      </c>
      <c r="Y395" s="2">
        <f t="shared" si="583"/>
        <v>55.432685472376292</v>
      </c>
      <c r="Z395" s="2">
        <f t="shared" si="608"/>
        <v>54.025134349613431</v>
      </c>
      <c r="AA395" s="2">
        <f t="shared" si="584"/>
        <v>642.21244063613301</v>
      </c>
      <c r="AB395" s="2">
        <f t="shared" si="585"/>
        <v>877.68418664595799</v>
      </c>
      <c r="AC395" s="2">
        <f t="shared" si="586"/>
        <v>855.39796053554608</v>
      </c>
      <c r="AD395" s="2">
        <f t="shared" si="587"/>
        <v>855.39796053554608</v>
      </c>
      <c r="AE395" s="2">
        <f t="shared" si="588"/>
        <v>877.68418664595799</v>
      </c>
      <c r="AF395" s="27">
        <f t="shared" si="609"/>
        <v>1</v>
      </c>
      <c r="AG395" s="28">
        <f t="shared" si="589"/>
        <v>43.916666666666671</v>
      </c>
      <c r="AH395" s="28">
        <f t="shared" si="590"/>
        <v>35.918711466113258</v>
      </c>
      <c r="AI395" s="28">
        <f t="shared" si="591"/>
        <v>52.208221979208261</v>
      </c>
      <c r="AJ395" s="28">
        <f t="shared" si="592"/>
        <v>49.088561765137413</v>
      </c>
      <c r="AK395" s="28">
        <f t="shared" si="593"/>
        <v>71.350736835095361</v>
      </c>
      <c r="AL395" s="28">
        <f t="shared" si="619"/>
        <v>69.538993296308249</v>
      </c>
      <c r="AM395" s="28">
        <f t="shared" si="594"/>
        <v>568.71293154679324</v>
      </c>
      <c r="AN395" s="28">
        <f t="shared" si="595"/>
        <v>826.63018133746414</v>
      </c>
      <c r="AO395" s="28">
        <f t="shared" si="596"/>
        <v>777.23556128134237</v>
      </c>
      <c r="AP395" s="28">
        <f t="shared" si="597"/>
        <v>1129.7199998890098</v>
      </c>
      <c r="AQ395" s="28">
        <f t="shared" si="598"/>
        <v>1101.0340605248807</v>
      </c>
      <c r="AR395" s="28">
        <f t="shared" si="610"/>
        <v>1129.7199998890098</v>
      </c>
      <c r="AS395" s="27">
        <f t="shared" si="599"/>
        <v>1129.7199998890098</v>
      </c>
      <c r="AT395" s="27">
        <f t="shared" si="611"/>
        <v>1129.7199998890098</v>
      </c>
      <c r="AU395" s="2">
        <f t="shared" si="612"/>
        <v>5930.0702929160934</v>
      </c>
      <c r="AV395" s="33">
        <f t="shared" si="613"/>
        <v>0.19701964285714288</v>
      </c>
      <c r="AW395" s="33">
        <f t="shared" si="614"/>
        <v>0.19701964285714288</v>
      </c>
      <c r="AX395" s="2">
        <f t="shared" si="615"/>
        <v>2.4439967809567129</v>
      </c>
      <c r="AY395" s="7">
        <v>2.2000000000000002</v>
      </c>
      <c r="AZ395" s="3">
        <f t="shared" si="616"/>
        <v>1392.6945815114648</v>
      </c>
    </row>
    <row r="396" spans="1:52" ht="20.25" x14ac:dyDescent="0.3">
      <c r="A396" s="7">
        <v>15</v>
      </c>
      <c r="B396" s="7">
        <v>144</v>
      </c>
      <c r="C396" s="37">
        <v>116</v>
      </c>
      <c r="D396" s="37">
        <v>180</v>
      </c>
      <c r="E396" s="7">
        <v>13</v>
      </c>
      <c r="F396" s="2">
        <f t="shared" si="600"/>
        <v>17.166666666666668</v>
      </c>
      <c r="G396" s="2">
        <f t="shared" si="577"/>
        <v>30900.000000000004</v>
      </c>
      <c r="H396" s="2">
        <v>1.4</v>
      </c>
      <c r="I396" s="7">
        <f t="shared" si="578"/>
        <v>43260</v>
      </c>
      <c r="J396" s="7">
        <v>1.2</v>
      </c>
      <c r="K396" s="4">
        <v>1.75</v>
      </c>
      <c r="L396" s="7">
        <v>0</v>
      </c>
      <c r="M396" s="2">
        <f t="shared" si="601"/>
        <v>1.3333333333333333</v>
      </c>
      <c r="N396" s="2">
        <f t="shared" si="602"/>
        <v>2.4761904761904758</v>
      </c>
      <c r="O396" s="28">
        <f t="shared" si="603"/>
        <v>1.2952380952380953</v>
      </c>
      <c r="P396" s="2">
        <f t="shared" si="604"/>
        <v>7.0095238095238086</v>
      </c>
      <c r="Q396" s="2">
        <f t="shared" si="579"/>
        <v>27.916666666666668</v>
      </c>
      <c r="R396" s="28">
        <f t="shared" si="605"/>
        <v>31.916666666666668</v>
      </c>
      <c r="S396" s="2">
        <f t="shared" si="606"/>
        <v>33.916666666666671</v>
      </c>
      <c r="T396" s="2">
        <f t="shared" si="607"/>
        <v>27.983333333333331</v>
      </c>
      <c r="U396" s="2">
        <f t="shared" si="580"/>
        <v>31.983333333333331</v>
      </c>
      <c r="V396" s="2">
        <f t="shared" si="581"/>
        <v>41.983333333333334</v>
      </c>
      <c r="W396" s="7">
        <f t="shared" si="618"/>
        <v>1</v>
      </c>
      <c r="X396" s="2">
        <f t="shared" si="582"/>
        <v>40.459323365815322</v>
      </c>
      <c r="Y396" s="2">
        <f t="shared" si="583"/>
        <v>55.311363284265838</v>
      </c>
      <c r="Z396" s="2">
        <f t="shared" si="608"/>
        <v>53.935056713937215</v>
      </c>
      <c r="AA396" s="2">
        <f t="shared" si="584"/>
        <v>694.5517177798298</v>
      </c>
      <c r="AB396" s="2">
        <f t="shared" si="585"/>
        <v>949.51173637989689</v>
      </c>
      <c r="AC396" s="2">
        <f t="shared" si="586"/>
        <v>925.88514025592224</v>
      </c>
      <c r="AD396" s="2">
        <f t="shared" si="587"/>
        <v>925.88514025592224</v>
      </c>
      <c r="AE396" s="2">
        <f t="shared" si="588"/>
        <v>949.51173637989689</v>
      </c>
      <c r="AF396" s="27">
        <f t="shared" si="609"/>
        <v>1</v>
      </c>
      <c r="AG396" s="28">
        <f t="shared" si="589"/>
        <v>43.916666666666671</v>
      </c>
      <c r="AH396" s="28">
        <f t="shared" si="590"/>
        <v>35.828861205149778</v>
      </c>
      <c r="AI396" s="28">
        <f t="shared" si="591"/>
        <v>52.077623687181649</v>
      </c>
      <c r="AJ396" s="28">
        <f t="shared" si="592"/>
        <v>48.981124579408608</v>
      </c>
      <c r="AK396" s="28">
        <f t="shared" si="593"/>
        <v>71.194575764377589</v>
      </c>
      <c r="AL396" s="28">
        <f t="shared" si="619"/>
        <v>69.423048964492239</v>
      </c>
      <c r="AM396" s="28">
        <f t="shared" si="594"/>
        <v>615.06211735507122</v>
      </c>
      <c r="AN396" s="28">
        <f t="shared" si="595"/>
        <v>893.99920662995169</v>
      </c>
      <c r="AO396" s="28">
        <f t="shared" si="596"/>
        <v>840.84263861318118</v>
      </c>
      <c r="AP396" s="28">
        <f t="shared" si="597"/>
        <v>1222.1735506218154</v>
      </c>
      <c r="AQ396" s="28">
        <f t="shared" si="598"/>
        <v>1191.7623405571169</v>
      </c>
      <c r="AR396" s="28">
        <f t="shared" si="610"/>
        <v>1222.1735506218154</v>
      </c>
      <c r="AS396" s="27">
        <f t="shared" si="599"/>
        <v>1222.1735506218154</v>
      </c>
      <c r="AT396" s="27">
        <f t="shared" si="611"/>
        <v>1222.1735506218154</v>
      </c>
      <c r="AU396" s="2">
        <f t="shared" si="612"/>
        <v>7057.2737370241111</v>
      </c>
      <c r="AV396" s="33">
        <f t="shared" si="613"/>
        <v>0.20115964285714288</v>
      </c>
      <c r="AW396" s="33">
        <f t="shared" si="614"/>
        <v>0.20115964285714288</v>
      </c>
      <c r="AX396" s="2">
        <f t="shared" si="615"/>
        <v>2.4518083482558741</v>
      </c>
      <c r="AY396" s="7">
        <v>2.2000000000000002</v>
      </c>
      <c r="AZ396" s="3">
        <f t="shared" si="616"/>
        <v>1405.2032324181434</v>
      </c>
    </row>
    <row r="397" spans="1:52" ht="20.25" x14ac:dyDescent="0.3">
      <c r="A397" s="7"/>
      <c r="B397" s="7"/>
      <c r="C397" s="7"/>
      <c r="D397" s="2"/>
      <c r="E397" s="3"/>
      <c r="F397" s="2"/>
      <c r="G397" s="7"/>
      <c r="H397" s="7"/>
      <c r="I397" s="7"/>
      <c r="J397" s="7"/>
      <c r="K397" s="2"/>
      <c r="L397" s="2"/>
      <c r="M397" s="2"/>
      <c r="N397" s="28"/>
      <c r="O397" s="2"/>
      <c r="P397" s="2"/>
      <c r="Q397" s="28"/>
      <c r="R397" s="2"/>
      <c r="S397" s="2"/>
      <c r="T397" s="2"/>
      <c r="U397" s="7"/>
      <c r="V397" s="2"/>
      <c r="W397" s="2"/>
      <c r="X397" s="2"/>
      <c r="Y397" s="2"/>
      <c r="Z397" s="2"/>
      <c r="AA397" s="2"/>
      <c r="AB397" s="2"/>
      <c r="AC397" s="2"/>
      <c r="AD397" s="27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7"/>
      <c r="AR397" s="7"/>
      <c r="AS397" s="2"/>
      <c r="AT397" s="5"/>
      <c r="AU397" s="7"/>
      <c r="AV397" s="3"/>
    </row>
    <row r="398" spans="1:52" ht="18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52" ht="131.25" x14ac:dyDescent="0.2">
      <c r="A399" s="7" t="s">
        <v>10</v>
      </c>
      <c r="B399" s="7" t="s">
        <v>82</v>
      </c>
      <c r="C399" s="36" t="s">
        <v>83</v>
      </c>
      <c r="D399" s="36" t="s">
        <v>84</v>
      </c>
      <c r="E399" s="7" t="s">
        <v>12</v>
      </c>
      <c r="F399" s="7" t="s">
        <v>13</v>
      </c>
      <c r="G399" s="7" t="s">
        <v>47</v>
      </c>
      <c r="H399" s="7" t="s">
        <v>14</v>
      </c>
      <c r="I399" s="7" t="s">
        <v>15</v>
      </c>
      <c r="J399" s="7" t="s">
        <v>16</v>
      </c>
      <c r="K399" s="7" t="s">
        <v>17</v>
      </c>
      <c r="L399" s="7" t="s">
        <v>18</v>
      </c>
      <c r="M399" s="7" t="s">
        <v>98</v>
      </c>
      <c r="N399" s="7" t="s">
        <v>99</v>
      </c>
      <c r="O399" s="26" t="s">
        <v>100</v>
      </c>
      <c r="P399" s="7" t="s">
        <v>27</v>
      </c>
      <c r="Q399" s="7" t="s">
        <v>28</v>
      </c>
      <c r="R399" s="26" t="s">
        <v>101</v>
      </c>
      <c r="S399" s="7" t="s">
        <v>65</v>
      </c>
      <c r="T399" s="7" t="s">
        <v>30</v>
      </c>
      <c r="U399" s="7" t="s">
        <v>31</v>
      </c>
      <c r="V399" s="7" t="s">
        <v>32</v>
      </c>
      <c r="W399" s="7" t="s">
        <v>33</v>
      </c>
      <c r="X399" s="7" t="s">
        <v>34</v>
      </c>
      <c r="Y399" s="7" t="s">
        <v>35</v>
      </c>
      <c r="Z399" s="7" t="s">
        <v>66</v>
      </c>
      <c r="AA399" s="7" t="s">
        <v>37</v>
      </c>
      <c r="AB399" s="7" t="s">
        <v>38</v>
      </c>
      <c r="AC399" s="7" t="s">
        <v>39</v>
      </c>
      <c r="AD399" s="7" t="s">
        <v>40</v>
      </c>
      <c r="AE399" s="7" t="s">
        <v>41</v>
      </c>
      <c r="AF399" s="26" t="s">
        <v>67</v>
      </c>
      <c r="AG399" s="26" t="s">
        <v>68</v>
      </c>
      <c r="AH399" s="26" t="s">
        <v>69</v>
      </c>
      <c r="AI399" s="7" t="s">
        <v>70</v>
      </c>
      <c r="AJ399" s="26" t="s">
        <v>71</v>
      </c>
      <c r="AK399" s="26" t="s">
        <v>72</v>
      </c>
      <c r="AL399" s="26" t="s">
        <v>73</v>
      </c>
      <c r="AM399" s="26" t="s">
        <v>74</v>
      </c>
      <c r="AN399" s="26" t="s">
        <v>75</v>
      </c>
      <c r="AO399" s="26" t="s">
        <v>76</v>
      </c>
      <c r="AP399" s="26" t="s">
        <v>77</v>
      </c>
      <c r="AQ399" s="26" t="s">
        <v>78</v>
      </c>
      <c r="AR399" s="26" t="s">
        <v>79</v>
      </c>
      <c r="AS399" s="26" t="s">
        <v>80</v>
      </c>
      <c r="AT399" s="26" t="s">
        <v>102</v>
      </c>
      <c r="AU399" s="7" t="s">
        <v>21</v>
      </c>
      <c r="AV399" s="26" t="s">
        <v>90</v>
      </c>
      <c r="AW399" s="26" t="s">
        <v>89</v>
      </c>
      <c r="AX399" s="7" t="s">
        <v>22</v>
      </c>
      <c r="AY399" s="7" t="s">
        <v>23</v>
      </c>
      <c r="AZ399" s="7" t="s">
        <v>24</v>
      </c>
    </row>
    <row r="400" spans="1:52" ht="20.25" x14ac:dyDescent="0.3">
      <c r="A400" s="7">
        <v>16</v>
      </c>
      <c r="B400" s="7">
        <v>18</v>
      </c>
      <c r="C400" s="27">
        <v>14</v>
      </c>
      <c r="D400" s="27">
        <v>23</v>
      </c>
      <c r="E400" s="7">
        <v>2.75</v>
      </c>
      <c r="F400" s="2">
        <f>($D400+2*$E400)/12</f>
        <v>2.375</v>
      </c>
      <c r="G400" s="2">
        <f t="shared" ref="G400:G422" si="620">$B$4*$A400*$F400</f>
        <v>4560</v>
      </c>
      <c r="H400" s="2">
        <v>1.4</v>
      </c>
      <c r="I400" s="7">
        <f t="shared" ref="I400:I422" si="621">$G400*$H400</f>
        <v>6384</v>
      </c>
      <c r="J400" s="7">
        <v>1.2</v>
      </c>
      <c r="K400" s="7">
        <v>1.1499999999999999</v>
      </c>
      <c r="L400" s="7">
        <v>0</v>
      </c>
      <c r="M400" s="2">
        <f>($L$7-$C$7)/$K400</f>
        <v>2.0289855072463765</v>
      </c>
      <c r="N400" s="2">
        <f>($E$7-$C$7)/$K400</f>
        <v>3.7681159420289854</v>
      </c>
      <c r="O400" s="28">
        <f>($F$7-$B$7-0.06*($D400/12))/$K400</f>
        <v>2.6536231884057968</v>
      </c>
      <c r="P400" s="2">
        <f>($G$7-$B$7-0.06*$D400/12)/$K400</f>
        <v>11.34927536231884</v>
      </c>
      <c r="Q400" s="2">
        <f t="shared" ref="Q400:Q422" si="622">$C$7+$K400*$A400</f>
        <v>20.066666666666666</v>
      </c>
      <c r="R400" s="28">
        <f>IF($A400&lt;$M400,$Q400,$Q400+$L$7)</f>
        <v>24.066666666666666</v>
      </c>
      <c r="S400" s="2">
        <f>IF($A400&lt;$N400,$Q400,$Q400+$E$7)</f>
        <v>26.066666666666666</v>
      </c>
      <c r="T400" s="2">
        <f>$B$7+$K400*$A400+0.06*$D400/12</f>
        <v>19.348333333333329</v>
      </c>
      <c r="U400" s="2">
        <f t="shared" ref="U400:U422" si="623">$T400+$F$7</f>
        <v>23.348333333333329</v>
      </c>
      <c r="V400" s="2">
        <f t="shared" ref="V400:V422" si="624">$T400+$G$7</f>
        <v>33.348333333333329</v>
      </c>
      <c r="W400" s="7">
        <f>IF($A400&lt;$N400,0.5,1)</f>
        <v>1</v>
      </c>
      <c r="X400" s="2">
        <f t="shared" ref="X400:X422" si="625">($W400*$H$7*(1+$L400)*$J400)/($S400*$T400)</f>
        <v>76.138122838374599</v>
      </c>
      <c r="Y400" s="2">
        <f t="shared" ref="Y400:Y422" si="626">($W400*$I$7*(1+$L400)*$J400)/($S400*$U400)</f>
        <v>98.584778984792223</v>
      </c>
      <c r="Z400" s="2">
        <f>(2*$W400*$H$7*(1+$L400)*$J400)/($S400*$V400)</f>
        <v>88.348989757678112</v>
      </c>
      <c r="AA400" s="2">
        <f t="shared" ref="AA400:AA422" si="627">IF($S400&gt;$F400,$F400*$X400,$S400*$X400)</f>
        <v>180.82804174113969</v>
      </c>
      <c r="AB400" s="2">
        <f t="shared" ref="AB400:AB422" si="628">IF($S400&gt;$F400,$F400*$Y400,$S400*$Y400)</f>
        <v>234.13885008888153</v>
      </c>
      <c r="AC400" s="2">
        <f t="shared" ref="AC400:AC422" si="629">IF($S400&gt;$F400,$F400*$Z400,$S400*$Z400)</f>
        <v>209.82885067448552</v>
      </c>
      <c r="AD400" s="2">
        <f t="shared" ref="AD400:AD422" si="630">IF($AA400&gt;$AC400,$AA400,$AC400)</f>
        <v>209.82885067448552</v>
      </c>
      <c r="AE400" s="2">
        <f t="shared" ref="AE400:AE422" si="631">IF($AD400&gt;$AB400,$AD400,$AB400)</f>
        <v>234.13885008888153</v>
      </c>
      <c r="AF400" s="27">
        <f>IF($A400&lt;$M400,0.5,1)</f>
        <v>1</v>
      </c>
      <c r="AG400" s="28">
        <f t="shared" ref="AG400:AG422" si="632">2*$E$7+$L$7+$C$7+$K400*$A400</f>
        <v>36.066666666666663</v>
      </c>
      <c r="AH400" s="28">
        <f t="shared" ref="AH400:AH422" si="633">($AF400*$H$7*(1+$L400))/($R400*$T400)</f>
        <v>68.721158886898593</v>
      </c>
      <c r="AI400" s="28">
        <f t="shared" ref="AI400:AI422" si="634">($AF400*2*$H$7*(1+$L400))/($AG400*$T400)</f>
        <v>91.712895963661339</v>
      </c>
      <c r="AJ400" s="28">
        <f t="shared" ref="AJ400:AJ422" si="635">($AF400*$I$7*(1+$L400))/($R400*$U400)</f>
        <v>88.981183248046534</v>
      </c>
      <c r="AK400" s="28">
        <f t="shared" ref="AK400:AK422" si="636">($AF400*2*$I$7*(1+$L400))/($AG400*$U400)</f>
        <v>118.75122792068318</v>
      </c>
      <c r="AL400" s="28">
        <f>($AF400*4*$H$7*(1+$L400))/($AG400*$V400)</f>
        <v>106.42161119917482</v>
      </c>
      <c r="AM400" s="28">
        <f t="shared" ref="AM400:AM422" si="637" xml:space="preserve"> IF($R400&gt;$F400,$F400*$AH400,$R400*$AH400)</f>
        <v>163.21275235638416</v>
      </c>
      <c r="AN400" s="28">
        <f t="shared" ref="AN400:AN422" si="638" xml:space="preserve"> IF($AG400&gt;$F400,$F400*$AI400,$AG400*$AI400)</f>
        <v>217.81812791369569</v>
      </c>
      <c r="AO400" s="28">
        <f t="shared" ref="AO400:AO422" si="639" xml:space="preserve"> IF($R400&gt;$F400,$F400*$AJ400,$R400*$AJ400)</f>
        <v>211.33031021411051</v>
      </c>
      <c r="AP400" s="28">
        <f t="shared" ref="AP400:AP422" si="640" xml:space="preserve"> IF($AG400&gt;$F400,$F400*$AK400,$AG400*$AK400)</f>
        <v>282.03416631162253</v>
      </c>
      <c r="AQ400" s="28">
        <f t="shared" ref="AQ400:AQ422" si="641" xml:space="preserve"> IF($AG400&gt;$F400,$F400*$AL400,$AG400*$AL400)</f>
        <v>252.75132659804021</v>
      </c>
      <c r="AR400" s="28">
        <f>MAX($AM400,$AN400,$AO400,$AP400,$AQ400)</f>
        <v>282.03416631162253</v>
      </c>
      <c r="AS400" s="27">
        <f t="shared" ref="AS400:AS422" si="642">IF($AR400&gt;$AE400,$AR400,$AE400)</f>
        <v>282.03416631162253</v>
      </c>
      <c r="AT400" s="27">
        <f>IF($A400&gt;$F400,0,$AS400)</f>
        <v>0</v>
      </c>
      <c r="AU400" s="2">
        <f>PI()*($B400/(2*12))^2*62.4</f>
        <v>110.26990214100174</v>
      </c>
      <c r="AV400" s="33">
        <f>0.23*($N$7/$H400)*(1+0.35*$N$7*($F400/$A400))</f>
        <v>0.1547706194196429</v>
      </c>
      <c r="AW400" s="33">
        <f>IF(AV400&gt;0.33,0.33,AV400)</f>
        <v>0.1547706194196429</v>
      </c>
      <c r="AX400" s="2">
        <f>$Q$7/($P$7-$O$7*AW400)</f>
        <v>2.3670354181545763</v>
      </c>
      <c r="AY400" s="7">
        <v>2.4</v>
      </c>
      <c r="AZ400" s="3">
        <f>(12/$D400)*(($I400+$AU400)/$AX400+$AT400/$AY400)</f>
        <v>1431.4592445741582</v>
      </c>
    </row>
    <row r="401" spans="1:52" ht="20.25" x14ac:dyDescent="0.3">
      <c r="A401" s="7">
        <v>16</v>
      </c>
      <c r="B401" s="7">
        <v>24</v>
      </c>
      <c r="C401" s="27">
        <v>19</v>
      </c>
      <c r="D401" s="27">
        <v>30</v>
      </c>
      <c r="E401" s="7">
        <v>3.25</v>
      </c>
      <c r="F401" s="2">
        <f t="shared" ref="F401:F422" si="643">($D401+2*$E401)/12</f>
        <v>3.0416666666666665</v>
      </c>
      <c r="G401" s="2">
        <f t="shared" si="620"/>
        <v>5840</v>
      </c>
      <c r="H401" s="2">
        <v>1.4</v>
      </c>
      <c r="I401" s="7">
        <f t="shared" si="621"/>
        <v>8175.9999999999991</v>
      </c>
      <c r="J401" s="7">
        <v>1.2</v>
      </c>
      <c r="K401" s="7">
        <f>(1.75-1.15)*(($D401-24)/(96-24))+1.15</f>
        <v>1.2</v>
      </c>
      <c r="L401" s="7">
        <v>0</v>
      </c>
      <c r="M401" s="2">
        <f t="shared" ref="M401:M422" si="644">($L$7-$C$7)/$K401</f>
        <v>1.9444444444444442</v>
      </c>
      <c r="N401" s="2">
        <f t="shared" ref="N401:N422" si="645">($E$7-$C$7)/$K401</f>
        <v>3.6111111111111112</v>
      </c>
      <c r="O401" s="28">
        <f t="shared" ref="O401:O422" si="646">($F$7-$B$7-0.06*($D401/12))/$K401</f>
        <v>2.5138888888888888</v>
      </c>
      <c r="P401" s="2">
        <f t="shared" ref="P401:P422" si="647">($G$7-$B$7-0.06*$D401/12)/$K401</f>
        <v>10.847222222222221</v>
      </c>
      <c r="Q401" s="2">
        <f t="shared" si="622"/>
        <v>20.866666666666667</v>
      </c>
      <c r="R401" s="28">
        <f t="shared" ref="R401:R422" si="648">IF($A401&lt;$M401,$Q401,$Q401+$L$7)</f>
        <v>24.866666666666667</v>
      </c>
      <c r="S401" s="2">
        <f t="shared" ref="S401:S422" si="649">IF($A401&lt;$N401,$Q401,$Q401+$E$7)</f>
        <v>26.866666666666667</v>
      </c>
      <c r="T401" s="2">
        <f t="shared" ref="T401:T422" si="650">$B$7+$K401*$A401+0.06*$D401/12</f>
        <v>20.18333333333333</v>
      </c>
      <c r="U401" s="2">
        <f t="shared" si="623"/>
        <v>24.18333333333333</v>
      </c>
      <c r="V401" s="2">
        <f t="shared" si="624"/>
        <v>34.18333333333333</v>
      </c>
      <c r="W401" s="7">
        <f>IF($A401&lt;$N401,0.5,1)</f>
        <v>1</v>
      </c>
      <c r="X401" s="2">
        <f t="shared" si="625"/>
        <v>70.814883419768762</v>
      </c>
      <c r="Y401" s="2">
        <f t="shared" si="626"/>
        <v>92.346683129458086</v>
      </c>
      <c r="Z401" s="2">
        <f t="shared" ref="Z401:Z422" si="651">(2*$W401*$H$7*(1+$L401)*$J401)/($S401*$V401)</f>
        <v>83.624401581023847</v>
      </c>
      <c r="AA401" s="2">
        <f t="shared" si="627"/>
        <v>215.39527040179664</v>
      </c>
      <c r="AB401" s="2">
        <f t="shared" si="628"/>
        <v>280.88782785210168</v>
      </c>
      <c r="AC401" s="2">
        <f t="shared" si="629"/>
        <v>254.35755480894753</v>
      </c>
      <c r="AD401" s="2">
        <f t="shared" si="630"/>
        <v>254.35755480894753</v>
      </c>
      <c r="AE401" s="2">
        <f t="shared" si="631"/>
        <v>280.88782785210168</v>
      </c>
      <c r="AF401" s="27">
        <f t="shared" ref="AF401:AF422" si="652">IF($A401&lt;$M401,0.5,1)</f>
        <v>1</v>
      </c>
      <c r="AG401" s="28">
        <f t="shared" si="632"/>
        <v>36.866666666666667</v>
      </c>
      <c r="AH401" s="28">
        <f t="shared" si="633"/>
        <v>63.75870870904113</v>
      </c>
      <c r="AI401" s="28">
        <f t="shared" si="634"/>
        <v>86.010843936608836</v>
      </c>
      <c r="AJ401" s="28">
        <f t="shared" si="635"/>
        <v>83.145025248372676</v>
      </c>
      <c r="AK401" s="28">
        <f t="shared" si="636"/>
        <v>112.16309011805789</v>
      </c>
      <c r="AL401" s="28">
        <f>($AF401*4*$H$7*(1+$L401))/($AG401*$V401)</f>
        <v>101.56911946097833</v>
      </c>
      <c r="AM401" s="28">
        <f t="shared" si="637"/>
        <v>193.9327389900001</v>
      </c>
      <c r="AN401" s="28">
        <f t="shared" si="638"/>
        <v>261.61631697385184</v>
      </c>
      <c r="AO401" s="28">
        <f t="shared" si="639"/>
        <v>252.89945179713354</v>
      </c>
      <c r="AP401" s="28">
        <f t="shared" si="640"/>
        <v>341.16273244242609</v>
      </c>
      <c r="AQ401" s="28">
        <f t="shared" si="641"/>
        <v>308.93940502714241</v>
      </c>
      <c r="AR401" s="28">
        <f t="shared" ref="AR401:AR422" si="653">MAX($AM401,$AN401,$AO401,$AP401,$AQ401)</f>
        <v>341.16273244242609</v>
      </c>
      <c r="AS401" s="27">
        <f t="shared" si="642"/>
        <v>341.16273244242609</v>
      </c>
      <c r="AT401" s="27">
        <f t="shared" ref="AT401:AT422" si="654">IF($A401&gt;$F401,0,$AS401)</f>
        <v>0</v>
      </c>
      <c r="AU401" s="2">
        <f t="shared" ref="AU401:AU422" si="655">PI()*($B401/(2*12))^2*62.4</f>
        <v>196.03538158400309</v>
      </c>
      <c r="AV401" s="33">
        <f t="shared" ref="AV401:AV422" si="656">0.23*($N$7/$H401)*(1+0.35*$N$7*($F401/$A401))</f>
        <v>0.15671124441964288</v>
      </c>
      <c r="AW401" s="33">
        <f t="shared" ref="AW401:AW422" si="657">IF(AV401&gt;0.33,0.33,AV401)</f>
        <v>0.15671124441964288</v>
      </c>
      <c r="AX401" s="2">
        <f t="shared" ref="AX401:AX422" si="658">$Q$7/($P$7-$O$7*AW401)</f>
        <v>2.370464125785154</v>
      </c>
      <c r="AY401" s="7">
        <v>2.2000000000000002</v>
      </c>
      <c r="AZ401" s="3">
        <f t="shared" ref="AZ401:AZ422" si="659">(12/$D401)*(($I401+$AU401)/$AX401+$AT401/$AY401)</f>
        <v>1412.7250930340042</v>
      </c>
    </row>
    <row r="402" spans="1:52" ht="20.25" x14ac:dyDescent="0.3">
      <c r="A402" s="7">
        <v>16</v>
      </c>
      <c r="B402" s="7">
        <v>27</v>
      </c>
      <c r="C402" s="27">
        <v>22</v>
      </c>
      <c r="D402" s="27">
        <v>34</v>
      </c>
      <c r="E402" s="7">
        <v>3.5</v>
      </c>
      <c r="F402" s="2">
        <f t="shared" si="643"/>
        <v>3.4166666666666665</v>
      </c>
      <c r="G402" s="2">
        <f t="shared" si="620"/>
        <v>6560</v>
      </c>
      <c r="H402" s="2">
        <v>1.4</v>
      </c>
      <c r="I402" s="7">
        <f t="shared" si="621"/>
        <v>9184</v>
      </c>
      <c r="J402" s="7">
        <v>1.2</v>
      </c>
      <c r="K402" s="4">
        <f t="shared" ref="K402:K412" si="660">(1.75-1.15)*(($D402-24)/(96-24))+1.15</f>
        <v>1.2333333333333332</v>
      </c>
      <c r="L402" s="7">
        <v>0</v>
      </c>
      <c r="M402" s="2">
        <f t="shared" si="644"/>
        <v>1.8918918918918919</v>
      </c>
      <c r="N402" s="2">
        <f t="shared" si="645"/>
        <v>3.5135135135135136</v>
      </c>
      <c r="O402" s="28">
        <f t="shared" si="646"/>
        <v>2.42972972972973</v>
      </c>
      <c r="P402" s="2">
        <f t="shared" si="647"/>
        <v>10.53783783783784</v>
      </c>
      <c r="Q402" s="2">
        <f t="shared" si="622"/>
        <v>21.4</v>
      </c>
      <c r="R402" s="28">
        <f t="shared" si="648"/>
        <v>25.4</v>
      </c>
      <c r="S402" s="2">
        <f t="shared" si="649"/>
        <v>27.4</v>
      </c>
      <c r="T402" s="2">
        <f t="shared" si="650"/>
        <v>20.736666666666665</v>
      </c>
      <c r="U402" s="2">
        <f t="shared" si="623"/>
        <v>24.736666666666665</v>
      </c>
      <c r="V402" s="2">
        <f t="shared" si="624"/>
        <v>34.736666666666665</v>
      </c>
      <c r="W402" s="7">
        <f t="shared" ref="W402:W422" si="661">IF($A402&lt;$N402,0.5,1)</f>
        <v>1</v>
      </c>
      <c r="X402" s="2">
        <f t="shared" si="625"/>
        <v>67.58366118057863</v>
      </c>
      <c r="Y402" s="2">
        <f t="shared" si="626"/>
        <v>88.523690414949897</v>
      </c>
      <c r="Z402" s="2">
        <f t="shared" si="651"/>
        <v>80.69052033478161</v>
      </c>
      <c r="AA402" s="2">
        <f t="shared" si="627"/>
        <v>230.91084236697696</v>
      </c>
      <c r="AB402" s="2">
        <f t="shared" si="628"/>
        <v>302.4559422510788</v>
      </c>
      <c r="AC402" s="2">
        <f t="shared" si="629"/>
        <v>275.69261114383715</v>
      </c>
      <c r="AD402" s="2">
        <f t="shared" si="630"/>
        <v>275.69261114383715</v>
      </c>
      <c r="AE402" s="2">
        <f t="shared" si="631"/>
        <v>302.4559422510788</v>
      </c>
      <c r="AF402" s="27">
        <f t="shared" si="652"/>
        <v>1</v>
      </c>
      <c r="AG402" s="28">
        <f t="shared" si="632"/>
        <v>37.4</v>
      </c>
      <c r="AH402" s="28">
        <f t="shared" si="633"/>
        <v>60.754341087528026</v>
      </c>
      <c r="AI402" s="28">
        <f t="shared" si="634"/>
        <v>82.521939231187801</v>
      </c>
      <c r="AJ402" s="28">
        <f t="shared" si="635"/>
        <v>79.578383115801415</v>
      </c>
      <c r="AK402" s="28">
        <f t="shared" si="636"/>
        <v>108.0904241252062</v>
      </c>
      <c r="AL402" s="28">
        <f t="shared" ref="AL402:AL422" si="662">($AF402*4*$H$7*(1+$L402))/($AG402*$V402)</f>
        <v>98.525858162790385</v>
      </c>
      <c r="AM402" s="28">
        <f t="shared" si="637"/>
        <v>207.57733204905409</v>
      </c>
      <c r="AN402" s="28">
        <f t="shared" si="638"/>
        <v>281.94995903989167</v>
      </c>
      <c r="AO402" s="28">
        <f t="shared" si="639"/>
        <v>271.89280897898817</v>
      </c>
      <c r="AP402" s="28">
        <f t="shared" si="640"/>
        <v>369.30894909445448</v>
      </c>
      <c r="AQ402" s="28">
        <f t="shared" si="641"/>
        <v>336.63001538953381</v>
      </c>
      <c r="AR402" s="28">
        <f t="shared" si="653"/>
        <v>369.30894909445448</v>
      </c>
      <c r="AS402" s="27">
        <f t="shared" si="642"/>
        <v>369.30894909445448</v>
      </c>
      <c r="AT402" s="27">
        <f t="shared" si="654"/>
        <v>0</v>
      </c>
      <c r="AU402" s="2">
        <f t="shared" si="655"/>
        <v>248.1072798172539</v>
      </c>
      <c r="AV402" s="33">
        <f t="shared" si="656"/>
        <v>0.15780284598214289</v>
      </c>
      <c r="AW402" s="33">
        <f t="shared" si="657"/>
        <v>0.15780284598214289</v>
      </c>
      <c r="AX402" s="2">
        <f t="shared" si="658"/>
        <v>2.3723971425322516</v>
      </c>
      <c r="AY402" s="7">
        <v>2.2000000000000002</v>
      </c>
      <c r="AZ402" s="3">
        <f t="shared" si="659"/>
        <v>1403.2132227162492</v>
      </c>
    </row>
    <row r="403" spans="1:52" ht="20.25" x14ac:dyDescent="0.3">
      <c r="A403" s="7">
        <v>16</v>
      </c>
      <c r="B403" s="7">
        <v>30</v>
      </c>
      <c r="C403" s="37">
        <v>24</v>
      </c>
      <c r="D403" s="37">
        <v>38</v>
      </c>
      <c r="E403" s="7">
        <v>3.75</v>
      </c>
      <c r="F403" s="2">
        <f t="shared" si="643"/>
        <v>3.7916666666666665</v>
      </c>
      <c r="G403" s="2">
        <f t="shared" si="620"/>
        <v>7280</v>
      </c>
      <c r="H403" s="2">
        <v>1.4</v>
      </c>
      <c r="I403" s="7">
        <f t="shared" si="621"/>
        <v>10192</v>
      </c>
      <c r="J403" s="7">
        <v>1.2</v>
      </c>
      <c r="K403" s="4">
        <f t="shared" si="660"/>
        <v>1.2666666666666666</v>
      </c>
      <c r="L403" s="7">
        <v>0</v>
      </c>
      <c r="M403" s="2">
        <f t="shared" si="644"/>
        <v>1.8421052631578947</v>
      </c>
      <c r="N403" s="2">
        <f t="shared" si="645"/>
        <v>3.4210526315789473</v>
      </c>
      <c r="O403" s="28">
        <f t="shared" si="646"/>
        <v>2.35</v>
      </c>
      <c r="P403" s="2">
        <f t="shared" si="647"/>
        <v>10.244736842105263</v>
      </c>
      <c r="Q403" s="2">
        <f t="shared" si="622"/>
        <v>21.933333333333334</v>
      </c>
      <c r="R403" s="28">
        <f t="shared" si="648"/>
        <v>25.933333333333334</v>
      </c>
      <c r="S403" s="2">
        <f t="shared" si="649"/>
        <v>27.933333333333334</v>
      </c>
      <c r="T403" s="2">
        <f t="shared" si="650"/>
        <v>21.29</v>
      </c>
      <c r="U403" s="2">
        <f t="shared" si="623"/>
        <v>25.29</v>
      </c>
      <c r="V403" s="2">
        <f t="shared" si="624"/>
        <v>35.29</v>
      </c>
      <c r="W403" s="7">
        <f t="shared" si="661"/>
        <v>1</v>
      </c>
      <c r="X403" s="2">
        <f t="shared" si="625"/>
        <v>64.570299231770392</v>
      </c>
      <c r="Y403" s="2">
        <f t="shared" si="626"/>
        <v>84.933624372552856</v>
      </c>
      <c r="Z403" s="2">
        <f t="shared" si="651"/>
        <v>77.908850702430797</v>
      </c>
      <c r="AA403" s="2">
        <f t="shared" si="627"/>
        <v>244.82905125379605</v>
      </c>
      <c r="AB403" s="2">
        <f t="shared" si="628"/>
        <v>322.03999241259623</v>
      </c>
      <c r="AC403" s="2">
        <f t="shared" si="629"/>
        <v>295.40439224671678</v>
      </c>
      <c r="AD403" s="2">
        <f t="shared" si="630"/>
        <v>295.40439224671678</v>
      </c>
      <c r="AE403" s="2">
        <f t="shared" si="631"/>
        <v>322.03999241259623</v>
      </c>
      <c r="AF403" s="27">
        <f t="shared" si="652"/>
        <v>1</v>
      </c>
      <c r="AG403" s="28">
        <f t="shared" si="632"/>
        <v>37.933333333333337</v>
      </c>
      <c r="AH403" s="28">
        <f t="shared" si="633"/>
        <v>57.958344854566811</v>
      </c>
      <c r="AI403" s="28">
        <f t="shared" si="634"/>
        <v>79.247086637702949</v>
      </c>
      <c r="AJ403" s="28">
        <f t="shared" si="635"/>
        <v>76.236479460367718</v>
      </c>
      <c r="AK403" s="28">
        <f t="shared" si="636"/>
        <v>104.2389824607488</v>
      </c>
      <c r="AL403" s="28">
        <f t="shared" si="662"/>
        <v>95.617482262210018</v>
      </c>
      <c r="AM403" s="28">
        <f t="shared" si="637"/>
        <v>219.75872424023248</v>
      </c>
      <c r="AN403" s="28">
        <f t="shared" si="638"/>
        <v>300.4785368346237</v>
      </c>
      <c r="AO403" s="28">
        <f t="shared" si="639"/>
        <v>289.06331795389423</v>
      </c>
      <c r="AP403" s="28">
        <f t="shared" si="640"/>
        <v>395.23947516367252</v>
      </c>
      <c r="AQ403" s="28">
        <f t="shared" si="641"/>
        <v>362.54962024421297</v>
      </c>
      <c r="AR403" s="28">
        <f t="shared" si="653"/>
        <v>395.23947516367252</v>
      </c>
      <c r="AS403" s="27">
        <f t="shared" si="642"/>
        <v>395.23947516367252</v>
      </c>
      <c r="AT403" s="27">
        <f t="shared" si="654"/>
        <v>0</v>
      </c>
      <c r="AU403" s="2">
        <f t="shared" si="655"/>
        <v>306.30528372500481</v>
      </c>
      <c r="AV403" s="33">
        <f t="shared" si="656"/>
        <v>0.15889444754464288</v>
      </c>
      <c r="AW403" s="33">
        <f t="shared" si="657"/>
        <v>0.15889444754464288</v>
      </c>
      <c r="AX403" s="2">
        <f t="shared" si="658"/>
        <v>2.3743333144447849</v>
      </c>
      <c r="AY403" s="7">
        <v>2.2000000000000002</v>
      </c>
      <c r="AZ403" s="3">
        <f t="shared" si="659"/>
        <v>1396.2884991566257</v>
      </c>
    </row>
    <row r="404" spans="1:52" ht="20.25" x14ac:dyDescent="0.3">
      <c r="A404" s="7">
        <v>16</v>
      </c>
      <c r="B404" s="7">
        <v>33</v>
      </c>
      <c r="C404" s="37">
        <v>27</v>
      </c>
      <c r="D404" s="37">
        <v>42</v>
      </c>
      <c r="E404" s="7">
        <v>3.75</v>
      </c>
      <c r="F404" s="2">
        <f t="shared" si="643"/>
        <v>4.125</v>
      </c>
      <c r="G404" s="2">
        <f t="shared" si="620"/>
        <v>7920</v>
      </c>
      <c r="H404" s="2">
        <v>1.4</v>
      </c>
      <c r="I404" s="7">
        <f t="shared" si="621"/>
        <v>11088</v>
      </c>
      <c r="J404" s="7">
        <v>1.2</v>
      </c>
      <c r="K404" s="4">
        <f t="shared" si="660"/>
        <v>1.2999999999999998</v>
      </c>
      <c r="L404" s="7">
        <v>0</v>
      </c>
      <c r="M404" s="2">
        <f t="shared" si="644"/>
        <v>1.7948717948717949</v>
      </c>
      <c r="N404" s="2">
        <f t="shared" si="645"/>
        <v>3.3333333333333335</v>
      </c>
      <c r="O404" s="28">
        <f t="shared" si="646"/>
        <v>2.2743589743589747</v>
      </c>
      <c r="P404" s="2">
        <f t="shared" si="647"/>
        <v>9.9666666666666668</v>
      </c>
      <c r="Q404" s="2">
        <f t="shared" si="622"/>
        <v>22.466666666666665</v>
      </c>
      <c r="R404" s="28">
        <f t="shared" si="648"/>
        <v>26.466666666666665</v>
      </c>
      <c r="S404" s="2">
        <f t="shared" si="649"/>
        <v>28.466666666666665</v>
      </c>
      <c r="T404" s="2">
        <f t="shared" si="650"/>
        <v>21.84333333333333</v>
      </c>
      <c r="U404" s="2">
        <f t="shared" si="623"/>
        <v>25.84333333333333</v>
      </c>
      <c r="V404" s="2">
        <f t="shared" si="624"/>
        <v>35.843333333333334</v>
      </c>
      <c r="W404" s="7">
        <f t="shared" si="661"/>
        <v>1</v>
      </c>
      <c r="X404" s="2">
        <f t="shared" si="625"/>
        <v>61.755507515552353</v>
      </c>
      <c r="Y404" s="2">
        <f t="shared" si="626"/>
        <v>81.557913216943163</v>
      </c>
      <c r="Z404" s="2">
        <f t="shared" si="651"/>
        <v>75.269011578055341</v>
      </c>
      <c r="AA404" s="2">
        <f t="shared" si="627"/>
        <v>254.74146850165346</v>
      </c>
      <c r="AB404" s="2">
        <f t="shared" si="628"/>
        <v>336.42639201989056</v>
      </c>
      <c r="AC404" s="2">
        <f t="shared" si="629"/>
        <v>310.48467275947826</v>
      </c>
      <c r="AD404" s="2">
        <f t="shared" si="630"/>
        <v>310.48467275947826</v>
      </c>
      <c r="AE404" s="2">
        <f t="shared" si="631"/>
        <v>336.42639201989056</v>
      </c>
      <c r="AF404" s="27">
        <f t="shared" si="652"/>
        <v>1</v>
      </c>
      <c r="AG404" s="28">
        <f t="shared" si="632"/>
        <v>38.466666666666669</v>
      </c>
      <c r="AH404" s="28">
        <f t="shared" si="633"/>
        <v>55.35180879332674</v>
      </c>
      <c r="AI404" s="28">
        <f t="shared" si="634"/>
        <v>76.168693556154992</v>
      </c>
      <c r="AJ404" s="28">
        <f t="shared" si="635"/>
        <v>73.100816422407078</v>
      </c>
      <c r="AK404" s="28">
        <f t="shared" si="636"/>
        <v>100.59280457433485</v>
      </c>
      <c r="AL404" s="28">
        <f t="shared" si="662"/>
        <v>92.836129242719892</v>
      </c>
      <c r="AM404" s="28">
        <f t="shared" si="637"/>
        <v>228.32621127247279</v>
      </c>
      <c r="AN404" s="28">
        <f t="shared" si="638"/>
        <v>314.19586091913936</v>
      </c>
      <c r="AO404" s="28">
        <f t="shared" si="639"/>
        <v>301.54086774242921</v>
      </c>
      <c r="AP404" s="28">
        <f t="shared" si="640"/>
        <v>414.94531886913126</v>
      </c>
      <c r="AQ404" s="28">
        <f t="shared" si="641"/>
        <v>382.94903312621955</v>
      </c>
      <c r="AR404" s="28">
        <f t="shared" si="653"/>
        <v>414.94531886913126</v>
      </c>
      <c r="AS404" s="27">
        <f t="shared" si="642"/>
        <v>414.94531886913126</v>
      </c>
      <c r="AT404" s="27">
        <f t="shared" si="654"/>
        <v>0</v>
      </c>
      <c r="AU404" s="2">
        <f t="shared" si="655"/>
        <v>370.62939330725584</v>
      </c>
      <c r="AV404" s="33">
        <f t="shared" si="656"/>
        <v>0.1598647600446429</v>
      </c>
      <c r="AW404" s="33">
        <f t="shared" si="657"/>
        <v>0.1598647600446429</v>
      </c>
      <c r="AX404" s="2">
        <f t="shared" si="658"/>
        <v>2.3760570111752215</v>
      </c>
      <c r="AY404" s="7">
        <v>2.2000000000000002</v>
      </c>
      <c r="AZ404" s="3">
        <f t="shared" si="659"/>
        <v>1377.8685010399647</v>
      </c>
    </row>
    <row r="405" spans="1:52" ht="20.25" x14ac:dyDescent="0.3">
      <c r="A405" s="7">
        <v>16</v>
      </c>
      <c r="B405" s="7">
        <v>36</v>
      </c>
      <c r="C405" s="37">
        <v>29</v>
      </c>
      <c r="D405" s="37">
        <v>45</v>
      </c>
      <c r="E405" s="7">
        <v>4.5</v>
      </c>
      <c r="F405" s="2">
        <f t="shared" si="643"/>
        <v>4.5</v>
      </c>
      <c r="G405" s="2">
        <f t="shared" si="620"/>
        <v>8640</v>
      </c>
      <c r="H405" s="2">
        <v>1.4</v>
      </c>
      <c r="I405" s="7">
        <f t="shared" si="621"/>
        <v>12096</v>
      </c>
      <c r="J405" s="7">
        <v>1.2</v>
      </c>
      <c r="K405" s="4">
        <f t="shared" si="660"/>
        <v>1.325</v>
      </c>
      <c r="L405" s="7">
        <v>0</v>
      </c>
      <c r="M405" s="2">
        <f t="shared" si="644"/>
        <v>1.7610062893081759</v>
      </c>
      <c r="N405" s="2">
        <f t="shared" si="645"/>
        <v>3.2704402515723268</v>
      </c>
      <c r="O405" s="28">
        <f t="shared" si="646"/>
        <v>2.2201257861635217</v>
      </c>
      <c r="P405" s="2">
        <f t="shared" si="647"/>
        <v>9.7672955974842761</v>
      </c>
      <c r="Q405" s="2">
        <f t="shared" si="622"/>
        <v>22.866666666666667</v>
      </c>
      <c r="R405" s="28">
        <f t="shared" si="648"/>
        <v>26.866666666666667</v>
      </c>
      <c r="S405" s="2">
        <f t="shared" si="649"/>
        <v>28.866666666666667</v>
      </c>
      <c r="T405" s="2">
        <f t="shared" si="650"/>
        <v>22.258333333333333</v>
      </c>
      <c r="U405" s="2">
        <f t="shared" si="623"/>
        <v>26.258333333333333</v>
      </c>
      <c r="V405" s="2">
        <f t="shared" si="624"/>
        <v>36.258333333333333</v>
      </c>
      <c r="W405" s="7">
        <f t="shared" si="661"/>
        <v>1</v>
      </c>
      <c r="X405" s="2">
        <f t="shared" si="625"/>
        <v>59.764314859023834</v>
      </c>
      <c r="Y405" s="2">
        <f t="shared" si="626"/>
        <v>79.156659090592598</v>
      </c>
      <c r="Z405" s="2">
        <f t="shared" si="651"/>
        <v>73.376458280143723</v>
      </c>
      <c r="AA405" s="2">
        <f t="shared" si="627"/>
        <v>268.93941686560726</v>
      </c>
      <c r="AB405" s="2">
        <f t="shared" si="628"/>
        <v>356.20496590766669</v>
      </c>
      <c r="AC405" s="2">
        <f t="shared" si="629"/>
        <v>330.19406226064677</v>
      </c>
      <c r="AD405" s="2">
        <f t="shared" si="630"/>
        <v>330.19406226064677</v>
      </c>
      <c r="AE405" s="2">
        <f t="shared" si="631"/>
        <v>356.20496590766669</v>
      </c>
      <c r="AF405" s="27">
        <f t="shared" si="652"/>
        <v>1</v>
      </c>
      <c r="AG405" s="28">
        <f t="shared" si="632"/>
        <v>38.866666666666667</v>
      </c>
      <c r="AH405" s="28">
        <f t="shared" si="633"/>
        <v>53.511059416785187</v>
      </c>
      <c r="AI405" s="28">
        <f t="shared" si="634"/>
        <v>73.979269107939743</v>
      </c>
      <c r="AJ405" s="28">
        <f t="shared" si="635"/>
        <v>70.874345298235312</v>
      </c>
      <c r="AK405" s="28">
        <f t="shared" si="636"/>
        <v>97.984086295673521</v>
      </c>
      <c r="AL405" s="28">
        <f t="shared" si="662"/>
        <v>90.829063565758233</v>
      </c>
      <c r="AM405" s="28">
        <f t="shared" si="637"/>
        <v>240.79976737553335</v>
      </c>
      <c r="AN405" s="28">
        <f t="shared" si="638"/>
        <v>332.90671098572886</v>
      </c>
      <c r="AO405" s="28">
        <f t="shared" si="639"/>
        <v>318.9345538420589</v>
      </c>
      <c r="AP405" s="28">
        <f t="shared" si="640"/>
        <v>440.92838833053082</v>
      </c>
      <c r="AQ405" s="28">
        <f t="shared" si="641"/>
        <v>408.73078604591205</v>
      </c>
      <c r="AR405" s="28">
        <f t="shared" si="653"/>
        <v>440.92838833053082</v>
      </c>
      <c r="AS405" s="27">
        <f t="shared" si="642"/>
        <v>440.92838833053082</v>
      </c>
      <c r="AT405" s="27">
        <f t="shared" si="654"/>
        <v>0</v>
      </c>
      <c r="AU405" s="2">
        <f t="shared" si="655"/>
        <v>441.07960856400695</v>
      </c>
      <c r="AV405" s="33">
        <f t="shared" si="656"/>
        <v>0.16095636160714288</v>
      </c>
      <c r="AW405" s="33">
        <f t="shared" si="657"/>
        <v>0.16095636160714288</v>
      </c>
      <c r="AX405" s="2">
        <f t="shared" si="658"/>
        <v>2.3779991639592604</v>
      </c>
      <c r="AY405" s="7">
        <v>2.2000000000000002</v>
      </c>
      <c r="AZ405" s="3">
        <f t="shared" si="659"/>
        <v>1405.8967217566599</v>
      </c>
    </row>
    <row r="406" spans="1:52" ht="20.25" x14ac:dyDescent="0.3">
      <c r="A406" s="7">
        <v>16</v>
      </c>
      <c r="B406" s="7">
        <v>39</v>
      </c>
      <c r="C406" s="37">
        <v>32</v>
      </c>
      <c r="D406" s="37">
        <v>49</v>
      </c>
      <c r="E406" s="7">
        <v>4.75</v>
      </c>
      <c r="F406" s="2">
        <f t="shared" si="643"/>
        <v>4.875</v>
      </c>
      <c r="G406" s="2">
        <f t="shared" si="620"/>
        <v>9360</v>
      </c>
      <c r="H406" s="2">
        <v>1.4</v>
      </c>
      <c r="I406" s="7">
        <f t="shared" si="621"/>
        <v>13104</v>
      </c>
      <c r="J406" s="7">
        <v>1.2</v>
      </c>
      <c r="K406" s="4">
        <f t="shared" si="660"/>
        <v>1.3583333333333334</v>
      </c>
      <c r="L406" s="7">
        <v>0</v>
      </c>
      <c r="M406" s="2">
        <f t="shared" si="644"/>
        <v>1.7177914110429444</v>
      </c>
      <c r="N406" s="2">
        <f t="shared" si="645"/>
        <v>3.1901840490797544</v>
      </c>
      <c r="O406" s="28">
        <f t="shared" si="646"/>
        <v>2.1509202453987726</v>
      </c>
      <c r="P406" s="2">
        <f t="shared" si="647"/>
        <v>9.5128834355828218</v>
      </c>
      <c r="Q406" s="2">
        <f t="shared" si="622"/>
        <v>23.400000000000002</v>
      </c>
      <c r="R406" s="28">
        <f t="shared" si="648"/>
        <v>27.400000000000002</v>
      </c>
      <c r="S406" s="2">
        <f t="shared" si="649"/>
        <v>29.400000000000002</v>
      </c>
      <c r="T406" s="2">
        <f t="shared" si="650"/>
        <v>22.811666666666667</v>
      </c>
      <c r="U406" s="2">
        <f t="shared" si="623"/>
        <v>26.811666666666667</v>
      </c>
      <c r="V406" s="2">
        <f t="shared" si="624"/>
        <v>36.811666666666667</v>
      </c>
      <c r="W406" s="7">
        <f t="shared" si="661"/>
        <v>1</v>
      </c>
      <c r="X406" s="2">
        <f t="shared" si="625"/>
        <v>57.256774266658503</v>
      </c>
      <c r="Y406" s="2">
        <f t="shared" si="626"/>
        <v>76.116727538905153</v>
      </c>
      <c r="Z406" s="2">
        <f t="shared" si="651"/>
        <v>70.962418561846789</v>
      </c>
      <c r="AA406" s="2">
        <f t="shared" si="627"/>
        <v>279.1267745499602</v>
      </c>
      <c r="AB406" s="2">
        <f t="shared" si="628"/>
        <v>371.06904675216259</v>
      </c>
      <c r="AC406" s="2">
        <f t="shared" si="629"/>
        <v>345.9417904890031</v>
      </c>
      <c r="AD406" s="2">
        <f t="shared" si="630"/>
        <v>345.9417904890031</v>
      </c>
      <c r="AE406" s="2">
        <f t="shared" si="631"/>
        <v>371.06904675216259</v>
      </c>
      <c r="AF406" s="27">
        <f t="shared" si="652"/>
        <v>1</v>
      </c>
      <c r="AG406" s="28">
        <f t="shared" si="632"/>
        <v>39.400000000000006</v>
      </c>
      <c r="AH406" s="28">
        <f t="shared" si="633"/>
        <v>51.196750712888075</v>
      </c>
      <c r="AI406" s="28">
        <f t="shared" si="634"/>
        <v>71.207663428077836</v>
      </c>
      <c r="AJ406" s="28">
        <f t="shared" si="635"/>
        <v>68.060577543911549</v>
      </c>
      <c r="AK406" s="28">
        <f t="shared" si="636"/>
        <v>94.662935264120605</v>
      </c>
      <c r="AL406" s="28">
        <f t="shared" si="662"/>
        <v>88.252754048997275</v>
      </c>
      <c r="AM406" s="28">
        <f t="shared" si="637"/>
        <v>249.58415972532936</v>
      </c>
      <c r="AN406" s="28">
        <f t="shared" si="638"/>
        <v>347.13735921187947</v>
      </c>
      <c r="AO406" s="28">
        <f t="shared" si="639"/>
        <v>331.7953155265688</v>
      </c>
      <c r="AP406" s="28">
        <f t="shared" si="640"/>
        <v>461.48180941258795</v>
      </c>
      <c r="AQ406" s="28">
        <f t="shared" si="641"/>
        <v>430.23217598886174</v>
      </c>
      <c r="AR406" s="28">
        <f t="shared" si="653"/>
        <v>461.48180941258795</v>
      </c>
      <c r="AS406" s="27">
        <f t="shared" si="642"/>
        <v>461.48180941258795</v>
      </c>
      <c r="AT406" s="27">
        <f t="shared" si="654"/>
        <v>0</v>
      </c>
      <c r="AU406" s="2">
        <f t="shared" si="655"/>
        <v>517.65592949525819</v>
      </c>
      <c r="AV406" s="33">
        <f t="shared" si="656"/>
        <v>0.16204796316964287</v>
      </c>
      <c r="AW406" s="33">
        <f t="shared" si="657"/>
        <v>0.16204796316964287</v>
      </c>
      <c r="AX406" s="2">
        <f t="shared" si="658"/>
        <v>2.379944494312761</v>
      </c>
      <c r="AY406" s="7">
        <v>2.2000000000000002</v>
      </c>
      <c r="AZ406" s="3">
        <f t="shared" si="659"/>
        <v>1401.6779575352496</v>
      </c>
    </row>
    <row r="407" spans="1:52" ht="20.25" x14ac:dyDescent="0.3">
      <c r="A407" s="7">
        <v>16</v>
      </c>
      <c r="B407" s="7">
        <v>42</v>
      </c>
      <c r="C407" s="37">
        <v>34</v>
      </c>
      <c r="D407" s="37">
        <v>53</v>
      </c>
      <c r="E407" s="7">
        <v>5</v>
      </c>
      <c r="F407" s="2">
        <f t="shared" si="643"/>
        <v>5.25</v>
      </c>
      <c r="G407" s="2">
        <f t="shared" si="620"/>
        <v>10080</v>
      </c>
      <c r="H407" s="2">
        <v>1.4</v>
      </c>
      <c r="I407" s="7">
        <f t="shared" si="621"/>
        <v>14112</v>
      </c>
      <c r="J407" s="7">
        <v>1.2</v>
      </c>
      <c r="K407" s="4">
        <f t="shared" si="660"/>
        <v>1.3916666666666666</v>
      </c>
      <c r="L407" s="7">
        <v>0</v>
      </c>
      <c r="M407" s="2">
        <f t="shared" si="644"/>
        <v>1.6766467065868262</v>
      </c>
      <c r="N407" s="2">
        <f t="shared" si="645"/>
        <v>3.1137724550898205</v>
      </c>
      <c r="O407" s="28">
        <f t="shared" si="646"/>
        <v>2.0850299401197603</v>
      </c>
      <c r="P407" s="2">
        <f t="shared" si="647"/>
        <v>9.2706586826347301</v>
      </c>
      <c r="Q407" s="2">
        <f t="shared" si="622"/>
        <v>23.933333333333334</v>
      </c>
      <c r="R407" s="28">
        <f t="shared" si="648"/>
        <v>27.933333333333334</v>
      </c>
      <c r="S407" s="2">
        <f t="shared" si="649"/>
        <v>29.933333333333334</v>
      </c>
      <c r="T407" s="2">
        <f t="shared" si="650"/>
        <v>23.364999999999998</v>
      </c>
      <c r="U407" s="2">
        <f t="shared" si="623"/>
        <v>27.364999999999998</v>
      </c>
      <c r="V407" s="2">
        <f t="shared" si="624"/>
        <v>37.364999999999995</v>
      </c>
      <c r="W407" s="7">
        <f t="shared" si="661"/>
        <v>1</v>
      </c>
      <c r="X407" s="2">
        <f t="shared" si="625"/>
        <v>54.904805457308889</v>
      </c>
      <c r="Y407" s="2">
        <f t="shared" si="626"/>
        <v>73.248834020990685</v>
      </c>
      <c r="Z407" s="2">
        <f t="shared" si="651"/>
        <v>68.665905500335739</v>
      </c>
      <c r="AA407" s="2">
        <f t="shared" si="627"/>
        <v>288.25022865087169</v>
      </c>
      <c r="AB407" s="2">
        <f t="shared" si="628"/>
        <v>384.55637861020108</v>
      </c>
      <c r="AC407" s="2">
        <f t="shared" si="629"/>
        <v>360.49600387676264</v>
      </c>
      <c r="AD407" s="2">
        <f t="shared" si="630"/>
        <v>360.49600387676264</v>
      </c>
      <c r="AE407" s="2">
        <f t="shared" si="631"/>
        <v>384.55637861020108</v>
      </c>
      <c r="AF407" s="27">
        <f t="shared" si="652"/>
        <v>1</v>
      </c>
      <c r="AG407" s="28">
        <f t="shared" si="632"/>
        <v>39.933333333333337</v>
      </c>
      <c r="AH407" s="28">
        <f t="shared" si="633"/>
        <v>49.029947594136225</v>
      </c>
      <c r="AI407" s="28">
        <f t="shared" si="634"/>
        <v>68.592814831195582</v>
      </c>
      <c r="AJ407" s="28">
        <f t="shared" si="635"/>
        <v>65.411150508004795</v>
      </c>
      <c r="AK407" s="28">
        <f t="shared" si="636"/>
        <v>91.510090360113551</v>
      </c>
      <c r="AL407" s="28">
        <f t="shared" si="662"/>
        <v>85.784617611716044</v>
      </c>
      <c r="AM407" s="28">
        <f t="shared" si="637"/>
        <v>257.40722486921516</v>
      </c>
      <c r="AN407" s="28">
        <f t="shared" si="638"/>
        <v>360.1122778637768</v>
      </c>
      <c r="AO407" s="28">
        <f t="shared" si="639"/>
        <v>343.40854016702519</v>
      </c>
      <c r="AP407" s="28">
        <f t="shared" si="640"/>
        <v>480.42797439059615</v>
      </c>
      <c r="AQ407" s="28">
        <f t="shared" si="641"/>
        <v>450.3692424615092</v>
      </c>
      <c r="AR407" s="28">
        <f t="shared" si="653"/>
        <v>480.42797439059615</v>
      </c>
      <c r="AS407" s="27">
        <f t="shared" si="642"/>
        <v>480.42797439059615</v>
      </c>
      <c r="AT407" s="27">
        <f t="shared" si="654"/>
        <v>0</v>
      </c>
      <c r="AU407" s="2">
        <f t="shared" si="655"/>
        <v>600.35835610100946</v>
      </c>
      <c r="AV407" s="33">
        <f t="shared" si="656"/>
        <v>0.16313956473214286</v>
      </c>
      <c r="AW407" s="33">
        <f t="shared" si="657"/>
        <v>0.16313956473214286</v>
      </c>
      <c r="AX407" s="2">
        <f t="shared" si="658"/>
        <v>2.3818930100403728</v>
      </c>
      <c r="AY407" s="7">
        <v>2.2000000000000002</v>
      </c>
      <c r="AZ407" s="3">
        <f t="shared" si="659"/>
        <v>1398.5095011041171</v>
      </c>
    </row>
    <row r="408" spans="1:52" ht="20.25" x14ac:dyDescent="0.3">
      <c r="A408" s="7">
        <v>16</v>
      </c>
      <c r="B408" s="7">
        <v>48</v>
      </c>
      <c r="C408" s="37">
        <v>38</v>
      </c>
      <c r="D408" s="37">
        <v>60</v>
      </c>
      <c r="E408" s="7">
        <v>5.5</v>
      </c>
      <c r="F408" s="2">
        <f t="shared" si="643"/>
        <v>5.916666666666667</v>
      </c>
      <c r="G408" s="2">
        <f t="shared" si="620"/>
        <v>11360</v>
      </c>
      <c r="H408" s="2">
        <v>1.4</v>
      </c>
      <c r="I408" s="7">
        <f t="shared" si="621"/>
        <v>15903.999999999998</v>
      </c>
      <c r="J408" s="7">
        <v>1.2</v>
      </c>
      <c r="K408" s="4">
        <f t="shared" si="660"/>
        <v>1.45</v>
      </c>
      <c r="L408" s="7">
        <v>0</v>
      </c>
      <c r="M408" s="2">
        <f t="shared" si="644"/>
        <v>1.6091954022988504</v>
      </c>
      <c r="N408" s="2">
        <f t="shared" si="645"/>
        <v>2.9885057471264367</v>
      </c>
      <c r="O408" s="28">
        <f t="shared" si="646"/>
        <v>1.9770114942528736</v>
      </c>
      <c r="P408" s="2">
        <f t="shared" si="647"/>
        <v>8.8735632183908031</v>
      </c>
      <c r="Q408" s="2">
        <f t="shared" si="622"/>
        <v>24.866666666666667</v>
      </c>
      <c r="R408" s="28">
        <f t="shared" si="648"/>
        <v>28.866666666666667</v>
      </c>
      <c r="S408" s="2">
        <f t="shared" si="649"/>
        <v>30.866666666666667</v>
      </c>
      <c r="T408" s="2">
        <f t="shared" si="650"/>
        <v>24.333333333333332</v>
      </c>
      <c r="U408" s="2">
        <f t="shared" si="623"/>
        <v>28.333333333333332</v>
      </c>
      <c r="V408" s="2">
        <f t="shared" si="624"/>
        <v>38.333333333333329</v>
      </c>
      <c r="W408" s="7">
        <f t="shared" si="661"/>
        <v>1</v>
      </c>
      <c r="X408" s="2">
        <f t="shared" si="625"/>
        <v>51.125772951862487</v>
      </c>
      <c r="Y408" s="2">
        <f t="shared" si="626"/>
        <v>68.606276203786052</v>
      </c>
      <c r="Z408" s="2">
        <f t="shared" si="651"/>
        <v>64.907503051929766</v>
      </c>
      <c r="AA408" s="2">
        <f t="shared" si="627"/>
        <v>302.49415663185306</v>
      </c>
      <c r="AB408" s="2">
        <f t="shared" si="628"/>
        <v>405.92046753906749</v>
      </c>
      <c r="AC408" s="2">
        <f t="shared" si="629"/>
        <v>384.03605972391779</v>
      </c>
      <c r="AD408" s="2">
        <f t="shared" si="630"/>
        <v>384.03605972391779</v>
      </c>
      <c r="AE408" s="2">
        <f t="shared" si="631"/>
        <v>405.92046753906749</v>
      </c>
      <c r="AF408" s="27">
        <f t="shared" si="652"/>
        <v>1</v>
      </c>
      <c r="AG408" s="28">
        <f t="shared" si="632"/>
        <v>40.866666666666667</v>
      </c>
      <c r="AH408" s="28">
        <f t="shared" si="633"/>
        <v>45.5566452592616</v>
      </c>
      <c r="AI408" s="28">
        <f t="shared" si="634"/>
        <v>64.358980088940541</v>
      </c>
      <c r="AJ408" s="28">
        <f t="shared" si="635"/>
        <v>61.132998233935602</v>
      </c>
      <c r="AK408" s="28">
        <f t="shared" si="636"/>
        <v>86.364072545820932</v>
      </c>
      <c r="AL408" s="28">
        <f t="shared" si="662"/>
        <v>81.707922547698431</v>
      </c>
      <c r="AM408" s="28">
        <f t="shared" si="637"/>
        <v>269.54348445063113</v>
      </c>
      <c r="AN408" s="28">
        <f t="shared" si="638"/>
        <v>380.79063219289822</v>
      </c>
      <c r="AO408" s="28">
        <f t="shared" si="639"/>
        <v>361.70357288411901</v>
      </c>
      <c r="AP408" s="28">
        <f t="shared" si="640"/>
        <v>510.98742922944052</v>
      </c>
      <c r="AQ408" s="28">
        <f t="shared" si="641"/>
        <v>483.43854174054906</v>
      </c>
      <c r="AR408" s="28">
        <f t="shared" si="653"/>
        <v>510.98742922944052</v>
      </c>
      <c r="AS408" s="27">
        <f t="shared" si="642"/>
        <v>510.98742922944052</v>
      </c>
      <c r="AT408" s="27">
        <f t="shared" si="654"/>
        <v>0</v>
      </c>
      <c r="AU408" s="2">
        <f t="shared" si="655"/>
        <v>784.14152633601236</v>
      </c>
      <c r="AV408" s="33">
        <f t="shared" si="656"/>
        <v>0.16508018973214289</v>
      </c>
      <c r="AW408" s="33">
        <f t="shared" si="657"/>
        <v>0.16508018973214289</v>
      </c>
      <c r="AX408" s="2">
        <f t="shared" si="658"/>
        <v>2.3853649274837534</v>
      </c>
      <c r="AY408" s="7">
        <v>2.2000000000000002</v>
      </c>
      <c r="AZ408" s="3">
        <f t="shared" si="659"/>
        <v>1399.2107735012107</v>
      </c>
    </row>
    <row r="409" spans="1:52" ht="20.25" x14ac:dyDescent="0.3">
      <c r="A409" s="7">
        <v>16</v>
      </c>
      <c r="B409" s="7">
        <v>54</v>
      </c>
      <c r="C409" s="37">
        <v>43</v>
      </c>
      <c r="D409" s="37">
        <v>68</v>
      </c>
      <c r="E409" s="7">
        <v>6</v>
      </c>
      <c r="F409" s="2">
        <f t="shared" si="643"/>
        <v>6.666666666666667</v>
      </c>
      <c r="G409" s="2">
        <f t="shared" si="620"/>
        <v>12800</v>
      </c>
      <c r="H409" s="2">
        <v>1.4</v>
      </c>
      <c r="I409" s="7">
        <f t="shared" si="621"/>
        <v>17920</v>
      </c>
      <c r="J409" s="7">
        <v>1.2</v>
      </c>
      <c r="K409" s="4">
        <f t="shared" si="660"/>
        <v>1.5166666666666666</v>
      </c>
      <c r="L409" s="7">
        <v>0</v>
      </c>
      <c r="M409" s="2">
        <f t="shared" si="644"/>
        <v>1.5384615384615383</v>
      </c>
      <c r="N409" s="2">
        <f t="shared" si="645"/>
        <v>2.8571428571428572</v>
      </c>
      <c r="O409" s="28">
        <f t="shared" si="646"/>
        <v>1.8637362637362638</v>
      </c>
      <c r="P409" s="2">
        <f t="shared" si="647"/>
        <v>8.4571428571428573</v>
      </c>
      <c r="Q409" s="2">
        <f t="shared" si="622"/>
        <v>25.933333333333334</v>
      </c>
      <c r="R409" s="28">
        <f t="shared" si="648"/>
        <v>29.933333333333334</v>
      </c>
      <c r="S409" s="2">
        <f t="shared" si="649"/>
        <v>31.933333333333334</v>
      </c>
      <c r="T409" s="2">
        <f t="shared" si="650"/>
        <v>25.439999999999998</v>
      </c>
      <c r="U409" s="2">
        <f t="shared" si="623"/>
        <v>29.439999999999998</v>
      </c>
      <c r="V409" s="2">
        <f t="shared" si="624"/>
        <v>39.44</v>
      </c>
      <c r="W409" s="7">
        <f t="shared" si="661"/>
        <v>1</v>
      </c>
      <c r="X409" s="2">
        <f t="shared" si="625"/>
        <v>47.268286918501602</v>
      </c>
      <c r="Y409" s="2">
        <f t="shared" si="626"/>
        <v>63.821820822365439</v>
      </c>
      <c r="Z409" s="2">
        <f t="shared" si="651"/>
        <v>60.978966491210983</v>
      </c>
      <c r="AA409" s="2">
        <f t="shared" si="627"/>
        <v>315.1219127900107</v>
      </c>
      <c r="AB409" s="2">
        <f t="shared" si="628"/>
        <v>425.47880548243626</v>
      </c>
      <c r="AC409" s="2">
        <f t="shared" si="629"/>
        <v>406.5264432747399</v>
      </c>
      <c r="AD409" s="2">
        <f t="shared" si="630"/>
        <v>406.5264432747399</v>
      </c>
      <c r="AE409" s="2">
        <f t="shared" si="631"/>
        <v>425.47880548243626</v>
      </c>
      <c r="AF409" s="27">
        <f t="shared" si="652"/>
        <v>1</v>
      </c>
      <c r="AG409" s="28">
        <f t="shared" si="632"/>
        <v>41.933333333333337</v>
      </c>
      <c r="AH409" s="28">
        <f t="shared" si="633"/>
        <v>42.022103626507551</v>
      </c>
      <c r="AI409" s="28">
        <f t="shared" si="634"/>
        <v>59.993400725920139</v>
      </c>
      <c r="AJ409" s="28">
        <f t="shared" si="635"/>
        <v>56.73840418320907</v>
      </c>
      <c r="AK409" s="28">
        <f t="shared" si="636"/>
        <v>81.003317895901006</v>
      </c>
      <c r="AL409" s="28">
        <f t="shared" si="662"/>
        <v>77.39513765047711</v>
      </c>
      <c r="AM409" s="28">
        <f t="shared" si="637"/>
        <v>280.14735751005037</v>
      </c>
      <c r="AN409" s="28">
        <f t="shared" si="638"/>
        <v>399.9560048394676</v>
      </c>
      <c r="AO409" s="28">
        <f t="shared" si="639"/>
        <v>378.25602788806049</v>
      </c>
      <c r="AP409" s="28">
        <f t="shared" si="640"/>
        <v>540.02211930600674</v>
      </c>
      <c r="AQ409" s="28">
        <f t="shared" si="641"/>
        <v>515.96758433651405</v>
      </c>
      <c r="AR409" s="28">
        <f t="shared" si="653"/>
        <v>540.02211930600674</v>
      </c>
      <c r="AS409" s="27">
        <f t="shared" si="642"/>
        <v>540.02211930600674</v>
      </c>
      <c r="AT409" s="27">
        <f t="shared" si="654"/>
        <v>0</v>
      </c>
      <c r="AU409" s="2">
        <f t="shared" si="655"/>
        <v>992.42911926901559</v>
      </c>
      <c r="AV409" s="33">
        <f t="shared" si="656"/>
        <v>0.1672633928571429</v>
      </c>
      <c r="AW409" s="33">
        <f t="shared" si="657"/>
        <v>0.1672633928571429</v>
      </c>
      <c r="AX409" s="2">
        <f t="shared" si="658"/>
        <v>2.3892829528808219</v>
      </c>
      <c r="AY409" s="7">
        <v>2.2000000000000002</v>
      </c>
      <c r="AZ409" s="3">
        <f t="shared" si="659"/>
        <v>1396.8573657680899</v>
      </c>
    </row>
    <row r="410" spans="1:52" ht="20.25" x14ac:dyDescent="0.3">
      <c r="A410" s="7">
        <v>16</v>
      </c>
      <c r="B410" s="7">
        <v>60</v>
      </c>
      <c r="C410" s="37">
        <v>48</v>
      </c>
      <c r="D410" s="37">
        <v>76</v>
      </c>
      <c r="E410" s="7">
        <v>6.5</v>
      </c>
      <c r="F410" s="2">
        <f t="shared" si="643"/>
        <v>7.416666666666667</v>
      </c>
      <c r="G410" s="2">
        <f t="shared" si="620"/>
        <v>14240</v>
      </c>
      <c r="H410" s="2">
        <v>1.4</v>
      </c>
      <c r="I410" s="7">
        <f t="shared" si="621"/>
        <v>19936</v>
      </c>
      <c r="J410" s="7">
        <v>1.2</v>
      </c>
      <c r="K410" s="4">
        <f t="shared" si="660"/>
        <v>1.5833333333333333</v>
      </c>
      <c r="L410" s="7">
        <v>0</v>
      </c>
      <c r="M410" s="2">
        <f t="shared" si="644"/>
        <v>1.4736842105263157</v>
      </c>
      <c r="N410" s="2">
        <f t="shared" si="645"/>
        <v>2.736842105263158</v>
      </c>
      <c r="O410" s="28">
        <f t="shared" si="646"/>
        <v>1.76</v>
      </c>
      <c r="P410" s="2">
        <f t="shared" si="647"/>
        <v>8.0757894736842104</v>
      </c>
      <c r="Q410" s="2">
        <f t="shared" si="622"/>
        <v>27</v>
      </c>
      <c r="R410" s="28">
        <f t="shared" si="648"/>
        <v>31</v>
      </c>
      <c r="S410" s="2">
        <f t="shared" si="649"/>
        <v>33</v>
      </c>
      <c r="T410" s="2">
        <f t="shared" si="650"/>
        <v>26.546666666666663</v>
      </c>
      <c r="U410" s="2">
        <f t="shared" si="623"/>
        <v>30.546666666666663</v>
      </c>
      <c r="V410" s="2">
        <f t="shared" si="624"/>
        <v>40.546666666666667</v>
      </c>
      <c r="W410" s="7">
        <f t="shared" si="661"/>
        <v>1</v>
      </c>
      <c r="X410" s="2">
        <f t="shared" si="625"/>
        <v>43.833614903429073</v>
      </c>
      <c r="Y410" s="2">
        <f t="shared" si="626"/>
        <v>59.52144756160471</v>
      </c>
      <c r="Z410" s="2">
        <f t="shared" si="651"/>
        <v>57.397387223102449</v>
      </c>
      <c r="AA410" s="2">
        <f t="shared" si="627"/>
        <v>325.09931053376562</v>
      </c>
      <c r="AB410" s="2">
        <f t="shared" si="628"/>
        <v>441.4507360819016</v>
      </c>
      <c r="AC410" s="2">
        <f t="shared" si="629"/>
        <v>425.69728857134317</v>
      </c>
      <c r="AD410" s="2">
        <f t="shared" si="630"/>
        <v>425.69728857134317</v>
      </c>
      <c r="AE410" s="2">
        <f t="shared" si="631"/>
        <v>441.4507360819016</v>
      </c>
      <c r="AF410" s="27">
        <f t="shared" si="652"/>
        <v>1</v>
      </c>
      <c r="AG410" s="28">
        <f t="shared" si="632"/>
        <v>43</v>
      </c>
      <c r="AH410" s="28">
        <f t="shared" si="633"/>
        <v>38.884658382074178</v>
      </c>
      <c r="AI410" s="28">
        <f t="shared" si="634"/>
        <v>56.066251620665099</v>
      </c>
      <c r="AJ410" s="28">
        <f t="shared" si="635"/>
        <v>52.801284127229977</v>
      </c>
      <c r="AK410" s="28">
        <f t="shared" si="636"/>
        <v>76.132084090424627</v>
      </c>
      <c r="AL410" s="28">
        <f t="shared" si="662"/>
        <v>73.415262727224061</v>
      </c>
      <c r="AM410" s="28">
        <f t="shared" si="637"/>
        <v>288.39454966705017</v>
      </c>
      <c r="AN410" s="28">
        <f t="shared" si="638"/>
        <v>415.82469951993284</v>
      </c>
      <c r="AO410" s="28">
        <f t="shared" si="639"/>
        <v>391.60952394362232</v>
      </c>
      <c r="AP410" s="28">
        <f t="shared" si="640"/>
        <v>564.64629033731603</v>
      </c>
      <c r="AQ410" s="28">
        <f t="shared" si="641"/>
        <v>544.49653189357844</v>
      </c>
      <c r="AR410" s="28">
        <f t="shared" si="653"/>
        <v>564.64629033731603</v>
      </c>
      <c r="AS410" s="27">
        <f t="shared" si="642"/>
        <v>564.64629033731603</v>
      </c>
      <c r="AT410" s="27">
        <f t="shared" si="654"/>
        <v>0</v>
      </c>
      <c r="AU410" s="2">
        <f t="shared" si="655"/>
        <v>1225.2211349000193</v>
      </c>
      <c r="AV410" s="33">
        <f t="shared" si="656"/>
        <v>0.16944659598214287</v>
      </c>
      <c r="AW410" s="33">
        <f t="shared" si="657"/>
        <v>0.16944659598214287</v>
      </c>
      <c r="AX410" s="2">
        <f t="shared" si="658"/>
        <v>2.3932138703755466</v>
      </c>
      <c r="AY410" s="7">
        <v>2.2000000000000002</v>
      </c>
      <c r="AZ410" s="3">
        <f t="shared" si="659"/>
        <v>1396.1332431306366</v>
      </c>
    </row>
    <row r="411" spans="1:52" ht="20.25" x14ac:dyDescent="0.3">
      <c r="A411" s="7">
        <v>16</v>
      </c>
      <c r="B411" s="7">
        <v>66</v>
      </c>
      <c r="C411" s="37">
        <v>53</v>
      </c>
      <c r="D411" s="37">
        <v>83</v>
      </c>
      <c r="E411" s="7">
        <v>7</v>
      </c>
      <c r="F411" s="2">
        <f t="shared" si="643"/>
        <v>8.0833333333333339</v>
      </c>
      <c r="G411" s="2">
        <f t="shared" si="620"/>
        <v>15520.000000000002</v>
      </c>
      <c r="H411" s="2">
        <v>1.4</v>
      </c>
      <c r="I411" s="7">
        <f t="shared" si="621"/>
        <v>21728</v>
      </c>
      <c r="J411" s="7">
        <v>1.2</v>
      </c>
      <c r="K411" s="4">
        <f t="shared" si="660"/>
        <v>1.6416666666666666</v>
      </c>
      <c r="L411" s="7">
        <v>0</v>
      </c>
      <c r="M411" s="2">
        <f t="shared" si="644"/>
        <v>1.4213197969543145</v>
      </c>
      <c r="N411" s="2">
        <f t="shared" si="645"/>
        <v>2.6395939086294415</v>
      </c>
      <c r="O411" s="28">
        <f t="shared" si="646"/>
        <v>1.6761421319796954</v>
      </c>
      <c r="P411" s="2">
        <f t="shared" si="647"/>
        <v>7.7675126903553302</v>
      </c>
      <c r="Q411" s="2">
        <f t="shared" si="622"/>
        <v>27.933333333333334</v>
      </c>
      <c r="R411" s="28">
        <f t="shared" si="648"/>
        <v>31.933333333333334</v>
      </c>
      <c r="S411" s="2">
        <f t="shared" si="649"/>
        <v>33.933333333333337</v>
      </c>
      <c r="T411" s="2">
        <f t="shared" si="650"/>
        <v>27.514999999999997</v>
      </c>
      <c r="U411" s="2">
        <f t="shared" si="623"/>
        <v>31.514999999999997</v>
      </c>
      <c r="V411" s="2">
        <f t="shared" si="624"/>
        <v>41.515000000000001</v>
      </c>
      <c r="W411" s="7">
        <f t="shared" si="661"/>
        <v>1</v>
      </c>
      <c r="X411" s="2">
        <f t="shared" si="625"/>
        <v>41.127772063603814</v>
      </c>
      <c r="Y411" s="2">
        <f t="shared" si="626"/>
        <v>56.105755608939134</v>
      </c>
      <c r="Z411" s="2">
        <f t="shared" si="651"/>
        <v>54.516711951345719</v>
      </c>
      <c r="AA411" s="2">
        <f t="shared" si="627"/>
        <v>332.44949084746418</v>
      </c>
      <c r="AB411" s="2">
        <f t="shared" si="628"/>
        <v>453.52152450559134</v>
      </c>
      <c r="AC411" s="2">
        <f t="shared" si="629"/>
        <v>440.67675494004459</v>
      </c>
      <c r="AD411" s="2">
        <f t="shared" si="630"/>
        <v>440.67675494004459</v>
      </c>
      <c r="AE411" s="2">
        <f t="shared" si="631"/>
        <v>453.52152450559134</v>
      </c>
      <c r="AF411" s="27">
        <f t="shared" si="652"/>
        <v>1</v>
      </c>
      <c r="AG411" s="28">
        <f t="shared" si="632"/>
        <v>43.933333333333337</v>
      </c>
      <c r="AH411" s="28">
        <f t="shared" si="633"/>
        <v>36.419686813455712</v>
      </c>
      <c r="AI411" s="28">
        <f t="shared" si="634"/>
        <v>52.943945322140472</v>
      </c>
      <c r="AJ411" s="28">
        <f t="shared" si="635"/>
        <v>49.683071685716818</v>
      </c>
      <c r="AK411" s="28">
        <f t="shared" si="636"/>
        <v>72.225163391375887</v>
      </c>
      <c r="AL411" s="28">
        <f t="shared" si="662"/>
        <v>70.179581141211358</v>
      </c>
      <c r="AM411" s="28">
        <f t="shared" si="637"/>
        <v>294.392468408767</v>
      </c>
      <c r="AN411" s="28">
        <f t="shared" si="638"/>
        <v>427.9635580206355</v>
      </c>
      <c r="AO411" s="28">
        <f t="shared" si="639"/>
        <v>401.60482945954431</v>
      </c>
      <c r="AP411" s="28">
        <f t="shared" si="640"/>
        <v>583.82007074695514</v>
      </c>
      <c r="AQ411" s="28">
        <f t="shared" si="641"/>
        <v>567.28494755812517</v>
      </c>
      <c r="AR411" s="28">
        <f t="shared" si="653"/>
        <v>583.82007074695514</v>
      </c>
      <c r="AS411" s="27">
        <f t="shared" si="642"/>
        <v>583.82007074695514</v>
      </c>
      <c r="AT411" s="27">
        <f t="shared" si="654"/>
        <v>0</v>
      </c>
      <c r="AU411" s="2">
        <f t="shared" si="655"/>
        <v>1482.5175732290234</v>
      </c>
      <c r="AV411" s="33">
        <f t="shared" si="656"/>
        <v>0.1713872209821429</v>
      </c>
      <c r="AW411" s="33">
        <f t="shared" si="657"/>
        <v>0.1713872209821429</v>
      </c>
      <c r="AX411" s="2">
        <f t="shared" si="658"/>
        <v>2.3967188937710859</v>
      </c>
      <c r="AY411" s="7">
        <v>2.2000000000000002</v>
      </c>
      <c r="AZ411" s="3">
        <f t="shared" si="659"/>
        <v>1400.1381176525067</v>
      </c>
    </row>
    <row r="412" spans="1:52" ht="20.25" x14ac:dyDescent="0.3">
      <c r="A412" s="7">
        <v>16</v>
      </c>
      <c r="B412" s="7">
        <v>72</v>
      </c>
      <c r="C412" s="37">
        <v>58</v>
      </c>
      <c r="D412" s="37">
        <v>91</v>
      </c>
      <c r="E412" s="7">
        <v>7.5</v>
      </c>
      <c r="F412" s="2">
        <f t="shared" si="643"/>
        <v>8.8333333333333339</v>
      </c>
      <c r="G412" s="2">
        <f t="shared" si="620"/>
        <v>16960</v>
      </c>
      <c r="H412" s="2">
        <v>1.4</v>
      </c>
      <c r="I412" s="7">
        <f t="shared" si="621"/>
        <v>23744</v>
      </c>
      <c r="J412" s="7">
        <v>1.2</v>
      </c>
      <c r="K412" s="4">
        <f t="shared" si="660"/>
        <v>1.7083333333333335</v>
      </c>
      <c r="L412" s="7">
        <v>0</v>
      </c>
      <c r="M412" s="2">
        <f t="shared" si="644"/>
        <v>1.365853658536585</v>
      </c>
      <c r="N412" s="2">
        <f t="shared" si="645"/>
        <v>2.5365853658536581</v>
      </c>
      <c r="O412" s="28">
        <f t="shared" si="646"/>
        <v>1.5873170731707313</v>
      </c>
      <c r="P412" s="2">
        <f t="shared" si="647"/>
        <v>7.4409756097560962</v>
      </c>
      <c r="Q412" s="2">
        <f t="shared" si="622"/>
        <v>29.000000000000004</v>
      </c>
      <c r="R412" s="28">
        <f t="shared" si="648"/>
        <v>33</v>
      </c>
      <c r="S412" s="2">
        <f t="shared" si="649"/>
        <v>35</v>
      </c>
      <c r="T412" s="2">
        <f t="shared" si="650"/>
        <v>28.621666666666666</v>
      </c>
      <c r="U412" s="2">
        <f t="shared" si="623"/>
        <v>32.62166666666667</v>
      </c>
      <c r="V412" s="2">
        <f t="shared" si="624"/>
        <v>42.62166666666667</v>
      </c>
      <c r="W412" s="7">
        <f t="shared" si="661"/>
        <v>1</v>
      </c>
      <c r="X412" s="2">
        <f t="shared" si="625"/>
        <v>38.332598514279063</v>
      </c>
      <c r="Y412" s="2">
        <f t="shared" si="626"/>
        <v>52.550525140317198</v>
      </c>
      <c r="Z412" s="2">
        <f t="shared" si="651"/>
        <v>51.482869767779633</v>
      </c>
      <c r="AA412" s="2">
        <f t="shared" si="627"/>
        <v>338.60462020946505</v>
      </c>
      <c r="AB412" s="2">
        <f t="shared" si="628"/>
        <v>464.19630540613531</v>
      </c>
      <c r="AC412" s="2">
        <f t="shared" si="629"/>
        <v>454.76534961538681</v>
      </c>
      <c r="AD412" s="2">
        <f t="shared" si="630"/>
        <v>454.76534961538681</v>
      </c>
      <c r="AE412" s="2">
        <f t="shared" si="631"/>
        <v>464.19630540613531</v>
      </c>
      <c r="AF412" s="27">
        <f t="shared" si="652"/>
        <v>1</v>
      </c>
      <c r="AG412" s="28">
        <f t="shared" si="632"/>
        <v>45</v>
      </c>
      <c r="AH412" s="28">
        <f t="shared" si="633"/>
        <v>33.879821919186035</v>
      </c>
      <c r="AI412" s="28">
        <f t="shared" si="634"/>
        <v>49.690405481472858</v>
      </c>
      <c r="AJ412" s="28">
        <f t="shared" si="635"/>
        <v>46.446171209876312</v>
      </c>
      <c r="AK412" s="28">
        <f t="shared" si="636"/>
        <v>68.121051107818587</v>
      </c>
      <c r="AL412" s="28">
        <f t="shared" si="662"/>
        <v>66.737053402677304</v>
      </c>
      <c r="AM412" s="28">
        <f t="shared" si="637"/>
        <v>299.27176028614332</v>
      </c>
      <c r="AN412" s="28">
        <f t="shared" si="638"/>
        <v>438.93191508634362</v>
      </c>
      <c r="AO412" s="28">
        <f t="shared" si="639"/>
        <v>410.27451235390743</v>
      </c>
      <c r="AP412" s="28">
        <f t="shared" si="640"/>
        <v>601.73595145239756</v>
      </c>
      <c r="AQ412" s="28">
        <f t="shared" si="641"/>
        <v>589.51063839031622</v>
      </c>
      <c r="AR412" s="28">
        <f t="shared" si="653"/>
        <v>601.73595145239756</v>
      </c>
      <c r="AS412" s="27">
        <f t="shared" si="642"/>
        <v>601.73595145239756</v>
      </c>
      <c r="AT412" s="27">
        <f t="shared" si="654"/>
        <v>0</v>
      </c>
      <c r="AU412" s="2">
        <f t="shared" si="655"/>
        <v>1764.3184342560278</v>
      </c>
      <c r="AV412" s="33">
        <f t="shared" si="656"/>
        <v>0.17357042410714288</v>
      </c>
      <c r="AW412" s="33">
        <f t="shared" si="657"/>
        <v>0.17357042410714288</v>
      </c>
      <c r="AX412" s="2">
        <f t="shared" si="658"/>
        <v>2.4006743372435335</v>
      </c>
      <c r="AY412" s="7">
        <v>2.2000000000000002</v>
      </c>
      <c r="AZ412" s="3">
        <f t="shared" si="659"/>
        <v>1401.1622679671868</v>
      </c>
    </row>
    <row r="413" spans="1:52" ht="20.25" x14ac:dyDescent="0.3">
      <c r="A413" s="7">
        <v>16</v>
      </c>
      <c r="B413" s="7">
        <v>78</v>
      </c>
      <c r="C413" s="37">
        <v>63</v>
      </c>
      <c r="D413" s="37">
        <v>98</v>
      </c>
      <c r="E413" s="7">
        <v>8</v>
      </c>
      <c r="F413" s="2">
        <f t="shared" si="643"/>
        <v>9.5</v>
      </c>
      <c r="G413" s="2">
        <f t="shared" si="620"/>
        <v>18240</v>
      </c>
      <c r="H413" s="2">
        <v>1.4</v>
      </c>
      <c r="I413" s="7">
        <f t="shared" si="621"/>
        <v>25536</v>
      </c>
      <c r="J413" s="7">
        <v>1.2</v>
      </c>
      <c r="K413" s="4">
        <v>1.75</v>
      </c>
      <c r="L413" s="7">
        <v>0</v>
      </c>
      <c r="M413" s="2">
        <f t="shared" si="644"/>
        <v>1.3333333333333333</v>
      </c>
      <c r="N413" s="2">
        <f t="shared" si="645"/>
        <v>2.4761904761904758</v>
      </c>
      <c r="O413" s="28">
        <f t="shared" si="646"/>
        <v>1.5295238095238095</v>
      </c>
      <c r="P413" s="2">
        <f t="shared" si="647"/>
        <v>7.2438095238095235</v>
      </c>
      <c r="Q413" s="2">
        <f t="shared" si="622"/>
        <v>29.666666666666668</v>
      </c>
      <c r="R413" s="28">
        <f t="shared" si="648"/>
        <v>33.666666666666671</v>
      </c>
      <c r="S413" s="2">
        <f t="shared" si="649"/>
        <v>35.666666666666671</v>
      </c>
      <c r="T413" s="2">
        <f t="shared" si="650"/>
        <v>29.323333333333331</v>
      </c>
      <c r="U413" s="2">
        <f t="shared" si="623"/>
        <v>33.323333333333331</v>
      </c>
      <c r="V413" s="2">
        <f t="shared" si="624"/>
        <v>43.323333333333331</v>
      </c>
      <c r="W413" s="7">
        <f t="shared" si="661"/>
        <v>1</v>
      </c>
      <c r="X413" s="2">
        <f t="shared" si="625"/>
        <v>36.716000250722686</v>
      </c>
      <c r="Y413" s="2">
        <f t="shared" si="626"/>
        <v>50.482434449961154</v>
      </c>
      <c r="Z413" s="2">
        <f t="shared" si="651"/>
        <v>49.702339648473867</v>
      </c>
      <c r="AA413" s="2">
        <f t="shared" si="627"/>
        <v>348.80200238186552</v>
      </c>
      <c r="AB413" s="2">
        <f t="shared" si="628"/>
        <v>479.58312727463095</v>
      </c>
      <c r="AC413" s="2">
        <f t="shared" si="629"/>
        <v>472.17222666050174</v>
      </c>
      <c r="AD413" s="2">
        <f t="shared" si="630"/>
        <v>472.17222666050174</v>
      </c>
      <c r="AE413" s="2">
        <f t="shared" si="631"/>
        <v>479.58312727463095</v>
      </c>
      <c r="AF413" s="27">
        <f t="shared" si="652"/>
        <v>1</v>
      </c>
      <c r="AG413" s="28">
        <f t="shared" si="632"/>
        <v>45.666666666666671</v>
      </c>
      <c r="AH413" s="28">
        <f t="shared" si="633"/>
        <v>32.414290650390491</v>
      </c>
      <c r="AI413" s="28">
        <f t="shared" si="634"/>
        <v>47.793333659699847</v>
      </c>
      <c r="AJ413" s="28">
        <f t="shared" si="635"/>
        <v>44.567825793282537</v>
      </c>
      <c r="AK413" s="28">
        <f t="shared" si="636"/>
        <v>65.713144600314394</v>
      </c>
      <c r="AL413" s="28">
        <f t="shared" si="662"/>
        <v>64.697692729765265</v>
      </c>
      <c r="AM413" s="28">
        <f t="shared" si="637"/>
        <v>307.93576117870964</v>
      </c>
      <c r="AN413" s="28">
        <f t="shared" si="638"/>
        <v>454.03666976714857</v>
      </c>
      <c r="AO413" s="28">
        <f t="shared" si="639"/>
        <v>423.39434503618412</v>
      </c>
      <c r="AP413" s="28">
        <f t="shared" si="640"/>
        <v>624.27487370298672</v>
      </c>
      <c r="AQ413" s="28">
        <f t="shared" si="641"/>
        <v>614.62808093276999</v>
      </c>
      <c r="AR413" s="28">
        <f t="shared" si="653"/>
        <v>624.27487370298672</v>
      </c>
      <c r="AS413" s="27">
        <f t="shared" si="642"/>
        <v>624.27487370298672</v>
      </c>
      <c r="AT413" s="27">
        <f t="shared" si="654"/>
        <v>0</v>
      </c>
      <c r="AU413" s="2">
        <f t="shared" si="655"/>
        <v>2070.6237179810328</v>
      </c>
      <c r="AV413" s="33">
        <f t="shared" si="656"/>
        <v>0.17551104910714288</v>
      </c>
      <c r="AW413" s="33">
        <f t="shared" si="657"/>
        <v>0.17551104910714288</v>
      </c>
      <c r="AX413" s="2">
        <f t="shared" si="658"/>
        <v>2.4042012635181531</v>
      </c>
      <c r="AY413" s="7">
        <v>2.2000000000000002</v>
      </c>
      <c r="AZ413" s="3">
        <f t="shared" si="659"/>
        <v>1406.0399000439388</v>
      </c>
    </row>
    <row r="414" spans="1:52" ht="20.25" x14ac:dyDescent="0.3">
      <c r="A414" s="7">
        <v>16</v>
      </c>
      <c r="B414" s="7">
        <v>84</v>
      </c>
      <c r="C414" s="37">
        <v>68</v>
      </c>
      <c r="D414" s="37">
        <v>106</v>
      </c>
      <c r="E414" s="7">
        <v>8.5</v>
      </c>
      <c r="F414" s="2">
        <f t="shared" si="643"/>
        <v>10.25</v>
      </c>
      <c r="G414" s="2">
        <f t="shared" si="620"/>
        <v>19680</v>
      </c>
      <c r="H414" s="2">
        <v>1.4</v>
      </c>
      <c r="I414" s="7">
        <f t="shared" si="621"/>
        <v>27552</v>
      </c>
      <c r="J414" s="7">
        <v>1.2</v>
      </c>
      <c r="K414" s="4">
        <v>1.75</v>
      </c>
      <c r="L414" s="7">
        <v>0</v>
      </c>
      <c r="M414" s="2">
        <f t="shared" si="644"/>
        <v>1.3333333333333333</v>
      </c>
      <c r="N414" s="2">
        <f t="shared" si="645"/>
        <v>2.4761904761904758</v>
      </c>
      <c r="O414" s="28">
        <f t="shared" si="646"/>
        <v>1.5066666666666666</v>
      </c>
      <c r="P414" s="2">
        <f t="shared" si="647"/>
        <v>7.2209523809523812</v>
      </c>
      <c r="Q414" s="2">
        <f t="shared" si="622"/>
        <v>29.666666666666668</v>
      </c>
      <c r="R414" s="28">
        <f t="shared" si="648"/>
        <v>33.666666666666671</v>
      </c>
      <c r="S414" s="2">
        <f t="shared" si="649"/>
        <v>35.666666666666671</v>
      </c>
      <c r="T414" s="2">
        <f t="shared" si="650"/>
        <v>29.363333333333333</v>
      </c>
      <c r="U414" s="2">
        <f t="shared" si="623"/>
        <v>33.36333333333333</v>
      </c>
      <c r="V414" s="2">
        <f t="shared" si="624"/>
        <v>43.36333333333333</v>
      </c>
      <c r="W414" s="7">
        <f t="shared" si="661"/>
        <v>1</v>
      </c>
      <c r="X414" s="2">
        <f t="shared" si="625"/>
        <v>36.665984130503738</v>
      </c>
      <c r="Y414" s="2">
        <f t="shared" si="626"/>
        <v>50.421910000625608</v>
      </c>
      <c r="Z414" s="2">
        <f t="shared" si="651"/>
        <v>49.656492306189172</v>
      </c>
      <c r="AA414" s="2">
        <f t="shared" si="627"/>
        <v>375.82633733766329</v>
      </c>
      <c r="AB414" s="2">
        <f t="shared" si="628"/>
        <v>516.82457750641254</v>
      </c>
      <c r="AC414" s="2">
        <f t="shared" si="629"/>
        <v>508.979046138439</v>
      </c>
      <c r="AD414" s="2">
        <f t="shared" si="630"/>
        <v>508.979046138439</v>
      </c>
      <c r="AE414" s="2">
        <f t="shared" si="631"/>
        <v>516.82457750641254</v>
      </c>
      <c r="AF414" s="27">
        <f t="shared" si="652"/>
        <v>1</v>
      </c>
      <c r="AG414" s="28">
        <f t="shared" si="632"/>
        <v>45.666666666666671</v>
      </c>
      <c r="AH414" s="28">
        <f t="shared" si="633"/>
        <v>32.37013450465264</v>
      </c>
      <c r="AI414" s="28">
        <f t="shared" si="634"/>
        <v>47.728227517809003</v>
      </c>
      <c r="AJ414" s="28">
        <f t="shared" si="635"/>
        <v>44.514392492301482</v>
      </c>
      <c r="AK414" s="28">
        <f t="shared" si="636"/>
        <v>65.634359733174449</v>
      </c>
      <c r="AL414" s="28">
        <f t="shared" si="662"/>
        <v>64.638013099297339</v>
      </c>
      <c r="AM414" s="28">
        <f t="shared" si="637"/>
        <v>331.79387867268957</v>
      </c>
      <c r="AN414" s="28">
        <f t="shared" si="638"/>
        <v>489.21433205754226</v>
      </c>
      <c r="AO414" s="28">
        <f t="shared" si="639"/>
        <v>456.27252304609021</v>
      </c>
      <c r="AP414" s="28">
        <f t="shared" si="640"/>
        <v>672.75218726503806</v>
      </c>
      <c r="AQ414" s="28">
        <f t="shared" si="641"/>
        <v>662.53963426779774</v>
      </c>
      <c r="AR414" s="28">
        <f t="shared" si="653"/>
        <v>672.75218726503806</v>
      </c>
      <c r="AS414" s="27">
        <f t="shared" si="642"/>
        <v>672.75218726503806</v>
      </c>
      <c r="AT414" s="27">
        <f t="shared" si="654"/>
        <v>0</v>
      </c>
      <c r="AU414" s="2">
        <f t="shared" si="655"/>
        <v>2401.4334244040379</v>
      </c>
      <c r="AV414" s="33">
        <f t="shared" si="656"/>
        <v>0.17769425223214291</v>
      </c>
      <c r="AW414" s="33">
        <f t="shared" si="657"/>
        <v>0.17769425223214291</v>
      </c>
      <c r="AX414" s="2">
        <f t="shared" si="658"/>
        <v>2.4081814632220611</v>
      </c>
      <c r="AY414" s="7">
        <v>2.2000000000000002</v>
      </c>
      <c r="AZ414" s="3">
        <f t="shared" si="659"/>
        <v>1408.0976783012218</v>
      </c>
    </row>
    <row r="415" spans="1:52" ht="20.25" x14ac:dyDescent="0.3">
      <c r="A415" s="7">
        <v>16</v>
      </c>
      <c r="B415" s="7">
        <v>90</v>
      </c>
      <c r="C415" s="37">
        <v>72</v>
      </c>
      <c r="D415" s="37">
        <v>113</v>
      </c>
      <c r="E415" s="7">
        <v>9</v>
      </c>
      <c r="F415" s="2">
        <f t="shared" si="643"/>
        <v>10.916666666666666</v>
      </c>
      <c r="G415" s="2">
        <f t="shared" si="620"/>
        <v>20960</v>
      </c>
      <c r="H415" s="2">
        <v>1.4</v>
      </c>
      <c r="I415" s="7">
        <f t="shared" si="621"/>
        <v>29343.999999999996</v>
      </c>
      <c r="J415" s="7">
        <v>1.2</v>
      </c>
      <c r="K415" s="4">
        <v>1.75</v>
      </c>
      <c r="L415" s="7">
        <v>0</v>
      </c>
      <c r="M415" s="2">
        <f t="shared" si="644"/>
        <v>1.3333333333333333</v>
      </c>
      <c r="N415" s="2">
        <f t="shared" si="645"/>
        <v>2.4761904761904758</v>
      </c>
      <c r="O415" s="28">
        <f t="shared" si="646"/>
        <v>1.4866666666666666</v>
      </c>
      <c r="P415" s="2">
        <f t="shared" si="647"/>
        <v>7.2009523809523808</v>
      </c>
      <c r="Q415" s="2">
        <f t="shared" si="622"/>
        <v>29.666666666666668</v>
      </c>
      <c r="R415" s="28">
        <f t="shared" si="648"/>
        <v>33.666666666666671</v>
      </c>
      <c r="S415" s="2">
        <f t="shared" si="649"/>
        <v>35.666666666666671</v>
      </c>
      <c r="T415" s="2">
        <f t="shared" si="650"/>
        <v>29.398333333333333</v>
      </c>
      <c r="U415" s="2">
        <f t="shared" si="623"/>
        <v>33.398333333333333</v>
      </c>
      <c r="V415" s="2">
        <f t="shared" si="624"/>
        <v>43.398333333333333</v>
      </c>
      <c r="W415" s="7">
        <f t="shared" si="661"/>
        <v>1</v>
      </c>
      <c r="X415" s="2">
        <f t="shared" si="625"/>
        <v>36.622331674766983</v>
      </c>
      <c r="Y415" s="2">
        <f t="shared" si="626"/>
        <v>50.369070033061696</v>
      </c>
      <c r="Z415" s="2">
        <f t="shared" si="651"/>
        <v>49.616445209970806</v>
      </c>
      <c r="AA415" s="2">
        <f t="shared" si="627"/>
        <v>399.79378744953954</v>
      </c>
      <c r="AB415" s="2">
        <f t="shared" si="628"/>
        <v>549.86234786092348</v>
      </c>
      <c r="AC415" s="2">
        <f t="shared" si="629"/>
        <v>541.64619354218132</v>
      </c>
      <c r="AD415" s="2">
        <f t="shared" si="630"/>
        <v>541.64619354218132</v>
      </c>
      <c r="AE415" s="2">
        <f t="shared" si="631"/>
        <v>549.86234786092348</v>
      </c>
      <c r="AF415" s="27">
        <f t="shared" si="652"/>
        <v>1</v>
      </c>
      <c r="AG415" s="28">
        <f t="shared" si="632"/>
        <v>45.666666666666671</v>
      </c>
      <c r="AH415" s="28">
        <f t="shared" si="633"/>
        <v>32.331596445545109</v>
      </c>
      <c r="AI415" s="28">
        <f t="shared" si="634"/>
        <v>47.671404978103006</v>
      </c>
      <c r="AJ415" s="28">
        <f t="shared" si="635"/>
        <v>44.467743346019809</v>
      </c>
      <c r="AK415" s="28">
        <f t="shared" si="636"/>
        <v>65.565577780262785</v>
      </c>
      <c r="AL415" s="28">
        <f t="shared" si="662"/>
        <v>64.585883667480246</v>
      </c>
      <c r="AM415" s="28">
        <f t="shared" si="637"/>
        <v>352.95326119720073</v>
      </c>
      <c r="AN415" s="28">
        <f t="shared" si="638"/>
        <v>520.41283767762445</v>
      </c>
      <c r="AO415" s="28">
        <f t="shared" si="639"/>
        <v>485.43953152738288</v>
      </c>
      <c r="AP415" s="28">
        <f t="shared" si="640"/>
        <v>715.75755743453533</v>
      </c>
      <c r="AQ415" s="28">
        <f t="shared" si="641"/>
        <v>705.06256336999263</v>
      </c>
      <c r="AR415" s="28">
        <f t="shared" si="653"/>
        <v>715.75755743453533</v>
      </c>
      <c r="AS415" s="27">
        <f t="shared" si="642"/>
        <v>715.75755743453533</v>
      </c>
      <c r="AT415" s="27">
        <f t="shared" si="654"/>
        <v>0</v>
      </c>
      <c r="AU415" s="2">
        <f t="shared" si="655"/>
        <v>2756.7475535250433</v>
      </c>
      <c r="AV415" s="33">
        <f t="shared" si="656"/>
        <v>0.17963487723214289</v>
      </c>
      <c r="AW415" s="33">
        <f t="shared" si="657"/>
        <v>0.17963487723214289</v>
      </c>
      <c r="AX415" s="2">
        <f t="shared" si="658"/>
        <v>2.4117304983256433</v>
      </c>
      <c r="AY415" s="7">
        <v>2.2000000000000002</v>
      </c>
      <c r="AZ415" s="3">
        <f t="shared" si="659"/>
        <v>1413.478390767061</v>
      </c>
    </row>
    <row r="416" spans="1:52" ht="20.25" x14ac:dyDescent="0.3">
      <c r="A416" s="7">
        <v>16</v>
      </c>
      <c r="B416" s="7">
        <v>96</v>
      </c>
      <c r="C416" s="37">
        <v>77</v>
      </c>
      <c r="D416" s="37">
        <v>121</v>
      </c>
      <c r="E416" s="7">
        <v>9.5</v>
      </c>
      <c r="F416" s="2">
        <f t="shared" si="643"/>
        <v>11.666666666666666</v>
      </c>
      <c r="G416" s="2">
        <f t="shared" si="620"/>
        <v>22400</v>
      </c>
      <c r="H416" s="2">
        <v>1.4</v>
      </c>
      <c r="I416" s="7">
        <f t="shared" si="621"/>
        <v>31359.999999999996</v>
      </c>
      <c r="J416" s="7">
        <v>1.2</v>
      </c>
      <c r="K416" s="4">
        <v>1.75</v>
      </c>
      <c r="L416" s="7">
        <v>0</v>
      </c>
      <c r="M416" s="2">
        <f t="shared" si="644"/>
        <v>1.3333333333333333</v>
      </c>
      <c r="N416" s="2">
        <f t="shared" si="645"/>
        <v>2.4761904761904758</v>
      </c>
      <c r="O416" s="28">
        <f t="shared" si="646"/>
        <v>1.4638095238095237</v>
      </c>
      <c r="P416" s="2">
        <f t="shared" si="647"/>
        <v>7.1780952380952376</v>
      </c>
      <c r="Q416" s="2">
        <f t="shared" si="622"/>
        <v>29.666666666666668</v>
      </c>
      <c r="R416" s="28">
        <f t="shared" si="648"/>
        <v>33.666666666666671</v>
      </c>
      <c r="S416" s="2">
        <f t="shared" si="649"/>
        <v>35.666666666666671</v>
      </c>
      <c r="T416" s="2">
        <f t="shared" si="650"/>
        <v>29.438333333333333</v>
      </c>
      <c r="U416" s="2">
        <f t="shared" si="623"/>
        <v>33.438333333333333</v>
      </c>
      <c r="V416" s="2">
        <f t="shared" si="624"/>
        <v>43.438333333333333</v>
      </c>
      <c r="W416" s="7">
        <f t="shared" si="661"/>
        <v>1</v>
      </c>
      <c r="X416" s="2">
        <f t="shared" si="625"/>
        <v>36.572570254838638</v>
      </c>
      <c r="Y416" s="2">
        <f t="shared" si="626"/>
        <v>50.308816946245486</v>
      </c>
      <c r="Z416" s="2">
        <f t="shared" si="651"/>
        <v>49.570756122565697</v>
      </c>
      <c r="AA416" s="2">
        <f t="shared" si="627"/>
        <v>426.67998630645076</v>
      </c>
      <c r="AB416" s="2">
        <f t="shared" si="628"/>
        <v>586.93619770619728</v>
      </c>
      <c r="AC416" s="2">
        <f t="shared" si="629"/>
        <v>578.32548809659977</v>
      </c>
      <c r="AD416" s="2">
        <f t="shared" si="630"/>
        <v>578.32548809659977</v>
      </c>
      <c r="AE416" s="2">
        <f t="shared" si="631"/>
        <v>586.93619770619728</v>
      </c>
      <c r="AF416" s="27">
        <f t="shared" si="652"/>
        <v>1</v>
      </c>
      <c r="AG416" s="28">
        <f t="shared" si="632"/>
        <v>45.666666666666671</v>
      </c>
      <c r="AH416" s="28">
        <f t="shared" si="633"/>
        <v>32.287665158974704</v>
      </c>
      <c r="AI416" s="28">
        <f t="shared" si="634"/>
        <v>47.606630380386065</v>
      </c>
      <c r="AJ416" s="28">
        <f t="shared" si="635"/>
        <v>44.414549614259634</v>
      </c>
      <c r="AK416" s="28">
        <f t="shared" si="636"/>
        <v>65.487146146572599</v>
      </c>
      <c r="AL416" s="28">
        <f t="shared" si="662"/>
        <v>64.526410037889661</v>
      </c>
      <c r="AM416" s="28">
        <f t="shared" si="637"/>
        <v>376.68942685470483</v>
      </c>
      <c r="AN416" s="28">
        <f t="shared" si="638"/>
        <v>555.41068777117073</v>
      </c>
      <c r="AO416" s="28">
        <f t="shared" si="639"/>
        <v>518.16974549969575</v>
      </c>
      <c r="AP416" s="28">
        <f t="shared" si="640"/>
        <v>764.01670504334697</v>
      </c>
      <c r="AQ416" s="28">
        <f t="shared" si="641"/>
        <v>752.80811710871262</v>
      </c>
      <c r="AR416" s="28">
        <f t="shared" si="653"/>
        <v>764.01670504334697</v>
      </c>
      <c r="AS416" s="27">
        <f t="shared" si="642"/>
        <v>764.01670504334697</v>
      </c>
      <c r="AT416" s="27">
        <f t="shared" si="654"/>
        <v>0</v>
      </c>
      <c r="AU416" s="2">
        <f t="shared" si="655"/>
        <v>3136.5661053440494</v>
      </c>
      <c r="AV416" s="33">
        <f t="shared" si="656"/>
        <v>0.18181808035714289</v>
      </c>
      <c r="AW416" s="33">
        <f t="shared" si="657"/>
        <v>0.18181808035714289</v>
      </c>
      <c r="AX416" s="2">
        <f t="shared" si="658"/>
        <v>2.4157356874060056</v>
      </c>
      <c r="AY416" s="7">
        <v>2.2000000000000002</v>
      </c>
      <c r="AZ416" s="3">
        <f t="shared" si="659"/>
        <v>1416.192619749412</v>
      </c>
    </row>
    <row r="417" spans="1:52" ht="20.25" x14ac:dyDescent="0.3">
      <c r="A417" s="7">
        <v>16</v>
      </c>
      <c r="B417" s="7">
        <v>102</v>
      </c>
      <c r="C417" s="37">
        <v>82</v>
      </c>
      <c r="D417" s="37">
        <v>128</v>
      </c>
      <c r="E417" s="7">
        <v>9.75</v>
      </c>
      <c r="F417" s="2">
        <f t="shared" si="643"/>
        <v>12.291666666666666</v>
      </c>
      <c r="G417" s="2">
        <f t="shared" si="620"/>
        <v>23600</v>
      </c>
      <c r="H417" s="2">
        <v>1.4</v>
      </c>
      <c r="I417" s="7">
        <f t="shared" si="621"/>
        <v>33040</v>
      </c>
      <c r="J417" s="7">
        <v>1.2</v>
      </c>
      <c r="K417" s="4">
        <v>1.75</v>
      </c>
      <c r="L417" s="7">
        <v>0</v>
      </c>
      <c r="M417" s="2">
        <f t="shared" si="644"/>
        <v>1.3333333333333333</v>
      </c>
      <c r="N417" s="2">
        <f t="shared" si="645"/>
        <v>2.4761904761904758</v>
      </c>
      <c r="O417" s="28">
        <f t="shared" si="646"/>
        <v>1.4438095238095237</v>
      </c>
      <c r="P417" s="2">
        <f t="shared" si="647"/>
        <v>7.1580952380952372</v>
      </c>
      <c r="Q417" s="2">
        <f t="shared" si="622"/>
        <v>29.666666666666668</v>
      </c>
      <c r="R417" s="28">
        <f t="shared" si="648"/>
        <v>33.666666666666671</v>
      </c>
      <c r="S417" s="2">
        <f t="shared" si="649"/>
        <v>35.666666666666671</v>
      </c>
      <c r="T417" s="2">
        <f t="shared" si="650"/>
        <v>29.473333333333333</v>
      </c>
      <c r="U417" s="2">
        <f t="shared" si="623"/>
        <v>33.473333333333329</v>
      </c>
      <c r="V417" s="2">
        <f t="shared" si="624"/>
        <v>43.473333333333329</v>
      </c>
      <c r="W417" s="7">
        <f t="shared" si="661"/>
        <v>1</v>
      </c>
      <c r="X417" s="2">
        <f t="shared" si="625"/>
        <v>36.529139810631918</v>
      </c>
      <c r="Y417" s="2">
        <f t="shared" si="626"/>
        <v>50.256213622412034</v>
      </c>
      <c r="Z417" s="2">
        <f t="shared" si="651"/>
        <v>49.530847140869106</v>
      </c>
      <c r="AA417" s="2">
        <f t="shared" si="627"/>
        <v>449.00401017235066</v>
      </c>
      <c r="AB417" s="2">
        <f t="shared" si="628"/>
        <v>617.73262577548121</v>
      </c>
      <c r="AC417" s="2">
        <f t="shared" si="629"/>
        <v>608.81666277318277</v>
      </c>
      <c r="AD417" s="2">
        <f t="shared" si="630"/>
        <v>608.81666277318277</v>
      </c>
      <c r="AE417" s="2">
        <f t="shared" si="631"/>
        <v>617.73262577548121</v>
      </c>
      <c r="AF417" s="27">
        <f t="shared" si="652"/>
        <v>1</v>
      </c>
      <c r="AG417" s="28">
        <f t="shared" si="632"/>
        <v>45.666666666666671</v>
      </c>
      <c r="AH417" s="28">
        <f t="shared" si="633"/>
        <v>32.24932310014534</v>
      </c>
      <c r="AI417" s="28">
        <f t="shared" si="634"/>
        <v>47.550096833790938</v>
      </c>
      <c r="AJ417" s="28">
        <f t="shared" si="635"/>
        <v>44.368109386122839</v>
      </c>
      <c r="AK417" s="28">
        <f t="shared" si="636"/>
        <v>65.41867223355338</v>
      </c>
      <c r="AL417" s="28">
        <f t="shared" si="662"/>
        <v>64.474460390182415</v>
      </c>
      <c r="AM417" s="28">
        <f t="shared" si="637"/>
        <v>396.39792977261976</v>
      </c>
      <c r="AN417" s="28">
        <f t="shared" si="638"/>
        <v>584.46994024868025</v>
      </c>
      <c r="AO417" s="28">
        <f t="shared" si="639"/>
        <v>545.35801120442659</v>
      </c>
      <c r="AP417" s="28">
        <f t="shared" si="640"/>
        <v>804.10451287076023</v>
      </c>
      <c r="AQ417" s="28">
        <f t="shared" si="641"/>
        <v>792.4985756293255</v>
      </c>
      <c r="AR417" s="28">
        <f t="shared" si="653"/>
        <v>804.10451287076023</v>
      </c>
      <c r="AS417" s="27">
        <f t="shared" si="642"/>
        <v>804.10451287076023</v>
      </c>
      <c r="AT417" s="27">
        <f t="shared" si="654"/>
        <v>0</v>
      </c>
      <c r="AU417" s="2">
        <f t="shared" si="655"/>
        <v>3540.8890798610555</v>
      </c>
      <c r="AV417" s="33">
        <f t="shared" si="656"/>
        <v>0.18363741629464289</v>
      </c>
      <c r="AW417" s="33">
        <f t="shared" si="657"/>
        <v>0.18363741629464289</v>
      </c>
      <c r="AX417" s="2">
        <f t="shared" si="658"/>
        <v>2.4190835210153798</v>
      </c>
      <c r="AY417" s="7">
        <v>2.2000000000000002</v>
      </c>
      <c r="AZ417" s="3">
        <f t="shared" si="659"/>
        <v>1417.6684357708748</v>
      </c>
    </row>
    <row r="418" spans="1:52" ht="20.25" x14ac:dyDescent="0.3">
      <c r="A418" s="7">
        <v>16</v>
      </c>
      <c r="B418" s="7">
        <v>108</v>
      </c>
      <c r="C418" s="37">
        <v>87</v>
      </c>
      <c r="D418" s="37">
        <v>136</v>
      </c>
      <c r="E418" s="7">
        <v>10</v>
      </c>
      <c r="F418" s="2">
        <f t="shared" si="643"/>
        <v>13</v>
      </c>
      <c r="G418" s="2">
        <f t="shared" si="620"/>
        <v>24960</v>
      </c>
      <c r="H418" s="2">
        <v>1.4</v>
      </c>
      <c r="I418" s="7">
        <f t="shared" si="621"/>
        <v>34944</v>
      </c>
      <c r="J418" s="7">
        <v>1.2</v>
      </c>
      <c r="K418" s="4">
        <v>1.75</v>
      </c>
      <c r="L418" s="7">
        <v>0</v>
      </c>
      <c r="M418" s="2">
        <f t="shared" si="644"/>
        <v>1.3333333333333333</v>
      </c>
      <c r="N418" s="2">
        <f t="shared" si="645"/>
        <v>2.4761904761904758</v>
      </c>
      <c r="O418" s="28">
        <f t="shared" si="646"/>
        <v>1.4209523809523807</v>
      </c>
      <c r="P418" s="2">
        <f t="shared" si="647"/>
        <v>7.1352380952380949</v>
      </c>
      <c r="Q418" s="2">
        <f t="shared" si="622"/>
        <v>29.666666666666668</v>
      </c>
      <c r="R418" s="28">
        <f t="shared" si="648"/>
        <v>33.666666666666671</v>
      </c>
      <c r="S418" s="2">
        <f t="shared" si="649"/>
        <v>35.666666666666671</v>
      </c>
      <c r="T418" s="2">
        <f t="shared" si="650"/>
        <v>29.513333333333332</v>
      </c>
      <c r="U418" s="2">
        <f t="shared" si="623"/>
        <v>33.513333333333335</v>
      </c>
      <c r="V418" s="2">
        <f t="shared" si="624"/>
        <v>43.513333333333335</v>
      </c>
      <c r="W418" s="7">
        <f t="shared" si="661"/>
        <v>1</v>
      </c>
      <c r="X418" s="2">
        <f t="shared" si="625"/>
        <v>36.479631150396145</v>
      </c>
      <c r="Y418" s="2">
        <f t="shared" si="626"/>
        <v>50.196230077209222</v>
      </c>
      <c r="Z418" s="2">
        <f t="shared" si="651"/>
        <v>49.48531549036425</v>
      </c>
      <c r="AA418" s="2">
        <f t="shared" si="627"/>
        <v>474.23520495514987</v>
      </c>
      <c r="AB418" s="2">
        <f t="shared" si="628"/>
        <v>652.5509910037199</v>
      </c>
      <c r="AC418" s="2">
        <f t="shared" si="629"/>
        <v>643.30910137473529</v>
      </c>
      <c r="AD418" s="2">
        <f t="shared" si="630"/>
        <v>643.30910137473529</v>
      </c>
      <c r="AE418" s="2">
        <f t="shared" si="631"/>
        <v>652.5509910037199</v>
      </c>
      <c r="AF418" s="27">
        <f t="shared" si="652"/>
        <v>1</v>
      </c>
      <c r="AG418" s="28">
        <f t="shared" si="632"/>
        <v>45.666666666666671</v>
      </c>
      <c r="AH418" s="28">
        <f t="shared" si="633"/>
        <v>32.205614959508146</v>
      </c>
      <c r="AI418" s="28">
        <f t="shared" si="634"/>
        <v>47.485651254165298</v>
      </c>
      <c r="AJ418" s="28">
        <f t="shared" si="635"/>
        <v>44.315153616018051</v>
      </c>
      <c r="AK418" s="28">
        <f t="shared" si="636"/>
        <v>65.340591463033917</v>
      </c>
      <c r="AL418" s="28">
        <f t="shared" si="662"/>
        <v>64.415191696702848</v>
      </c>
      <c r="AM418" s="28">
        <f t="shared" si="637"/>
        <v>418.67299447360591</v>
      </c>
      <c r="AN418" s="28">
        <f t="shared" si="638"/>
        <v>617.31346630414885</v>
      </c>
      <c r="AO418" s="28">
        <f t="shared" si="639"/>
        <v>576.09699700823467</v>
      </c>
      <c r="AP418" s="28">
        <f t="shared" si="640"/>
        <v>849.42768901944089</v>
      </c>
      <c r="AQ418" s="28">
        <f t="shared" si="641"/>
        <v>837.39749205713701</v>
      </c>
      <c r="AR418" s="28">
        <f t="shared" si="653"/>
        <v>849.42768901944089</v>
      </c>
      <c r="AS418" s="27">
        <f t="shared" si="642"/>
        <v>849.42768901944089</v>
      </c>
      <c r="AT418" s="27">
        <f t="shared" si="654"/>
        <v>0</v>
      </c>
      <c r="AU418" s="2">
        <f t="shared" si="655"/>
        <v>3969.7164770760623</v>
      </c>
      <c r="AV418" s="33">
        <f t="shared" si="656"/>
        <v>0.18569933035714287</v>
      </c>
      <c r="AW418" s="33">
        <f t="shared" si="657"/>
        <v>0.18569933035714287</v>
      </c>
      <c r="AX418" s="2">
        <f t="shared" si="658"/>
        <v>2.4228889675497758</v>
      </c>
      <c r="AY418" s="7">
        <v>2.2000000000000002</v>
      </c>
      <c r="AZ418" s="3">
        <f t="shared" si="659"/>
        <v>1417.1360159511712</v>
      </c>
    </row>
    <row r="419" spans="1:52" ht="20.25" x14ac:dyDescent="0.3">
      <c r="A419" s="7">
        <v>16</v>
      </c>
      <c r="B419" s="7">
        <v>114</v>
      </c>
      <c r="C419" s="37">
        <v>92</v>
      </c>
      <c r="D419" s="37">
        <v>143</v>
      </c>
      <c r="E419" s="7">
        <v>10.5</v>
      </c>
      <c r="F419" s="2">
        <f t="shared" si="643"/>
        <v>13.666666666666666</v>
      </c>
      <c r="G419" s="2">
        <f t="shared" si="620"/>
        <v>26240</v>
      </c>
      <c r="H419" s="2">
        <v>1.4</v>
      </c>
      <c r="I419" s="7">
        <f t="shared" si="621"/>
        <v>36736</v>
      </c>
      <c r="J419" s="7">
        <v>1.2</v>
      </c>
      <c r="K419" s="4">
        <v>1.75</v>
      </c>
      <c r="L419" s="7">
        <v>0</v>
      </c>
      <c r="M419" s="2">
        <f t="shared" si="644"/>
        <v>1.3333333333333333</v>
      </c>
      <c r="N419" s="2">
        <f t="shared" si="645"/>
        <v>2.4761904761904758</v>
      </c>
      <c r="O419" s="28">
        <f t="shared" si="646"/>
        <v>1.4009523809523809</v>
      </c>
      <c r="P419" s="2">
        <f t="shared" si="647"/>
        <v>7.1152380952380954</v>
      </c>
      <c r="Q419" s="2">
        <f t="shared" si="622"/>
        <v>29.666666666666668</v>
      </c>
      <c r="R419" s="28">
        <f t="shared" si="648"/>
        <v>33.666666666666671</v>
      </c>
      <c r="S419" s="2">
        <f t="shared" si="649"/>
        <v>35.666666666666671</v>
      </c>
      <c r="T419" s="2">
        <f t="shared" si="650"/>
        <v>29.548333333333332</v>
      </c>
      <c r="U419" s="2">
        <f t="shared" si="623"/>
        <v>33.548333333333332</v>
      </c>
      <c r="V419" s="2">
        <f t="shared" si="624"/>
        <v>43.548333333333332</v>
      </c>
      <c r="W419" s="7">
        <f t="shared" si="661"/>
        <v>1</v>
      </c>
      <c r="X419" s="2">
        <f t="shared" si="625"/>
        <v>36.43642102832731</v>
      </c>
      <c r="Y419" s="2">
        <f t="shared" si="626"/>
        <v>50.143861810945559</v>
      </c>
      <c r="Z419" s="2">
        <f t="shared" si="651"/>
        <v>49.445543909924979</v>
      </c>
      <c r="AA419" s="2">
        <f t="shared" si="627"/>
        <v>497.96442072047319</v>
      </c>
      <c r="AB419" s="2">
        <f t="shared" si="628"/>
        <v>685.29944474958927</v>
      </c>
      <c r="AC419" s="2">
        <f t="shared" si="629"/>
        <v>675.75576676897469</v>
      </c>
      <c r="AD419" s="2">
        <f t="shared" si="630"/>
        <v>675.75576676897469</v>
      </c>
      <c r="AE419" s="2">
        <f t="shared" si="631"/>
        <v>685.29944474958927</v>
      </c>
      <c r="AF419" s="27">
        <f t="shared" si="652"/>
        <v>1</v>
      </c>
      <c r="AG419" s="28">
        <f t="shared" si="632"/>
        <v>45.666666666666671</v>
      </c>
      <c r="AH419" s="28">
        <f t="shared" si="633"/>
        <v>32.167467409496879</v>
      </c>
      <c r="AI419" s="28">
        <f t="shared" si="634"/>
        <v>47.429404501593943</v>
      </c>
      <c r="AJ419" s="28">
        <f t="shared" si="635"/>
        <v>44.268920905702771</v>
      </c>
      <c r="AK419" s="28">
        <f t="shared" si="636"/>
        <v>65.272423525196785</v>
      </c>
      <c r="AL419" s="28">
        <f t="shared" si="662"/>
        <v>64.363420904646873</v>
      </c>
      <c r="AM419" s="28">
        <f t="shared" si="637"/>
        <v>439.6220545964573</v>
      </c>
      <c r="AN419" s="28">
        <f t="shared" si="638"/>
        <v>648.20186152178383</v>
      </c>
      <c r="AO419" s="28">
        <f t="shared" si="639"/>
        <v>605.00858571127117</v>
      </c>
      <c r="AP419" s="28">
        <f t="shared" si="640"/>
        <v>892.05645484435604</v>
      </c>
      <c r="AQ419" s="28">
        <f t="shared" si="641"/>
        <v>879.63341903017385</v>
      </c>
      <c r="AR419" s="28">
        <f t="shared" si="653"/>
        <v>892.05645484435604</v>
      </c>
      <c r="AS419" s="27">
        <f t="shared" si="642"/>
        <v>892.05645484435604</v>
      </c>
      <c r="AT419" s="27">
        <f t="shared" si="654"/>
        <v>0</v>
      </c>
      <c r="AU419" s="2">
        <f t="shared" si="655"/>
        <v>4423.0482969890691</v>
      </c>
      <c r="AV419" s="33">
        <f t="shared" si="656"/>
        <v>0.1876399553571429</v>
      </c>
      <c r="AW419" s="33">
        <f t="shared" si="657"/>
        <v>0.1876399553571429</v>
      </c>
      <c r="AX419" s="2">
        <f t="shared" si="658"/>
        <v>2.4264815174608794</v>
      </c>
      <c r="AY419" s="7">
        <v>2.2000000000000002</v>
      </c>
      <c r="AZ419" s="3">
        <f t="shared" si="659"/>
        <v>1423.4215780924328</v>
      </c>
    </row>
    <row r="420" spans="1:52" ht="20.25" x14ac:dyDescent="0.3">
      <c r="A420" s="7">
        <v>16</v>
      </c>
      <c r="B420" s="7">
        <v>120</v>
      </c>
      <c r="C420" s="37">
        <v>97</v>
      </c>
      <c r="D420" s="37">
        <v>151</v>
      </c>
      <c r="E420" s="7">
        <v>11</v>
      </c>
      <c r="F420" s="2">
        <f t="shared" si="643"/>
        <v>14.416666666666666</v>
      </c>
      <c r="G420" s="2">
        <f t="shared" si="620"/>
        <v>27680</v>
      </c>
      <c r="H420" s="2">
        <v>1.4</v>
      </c>
      <c r="I420" s="7">
        <f t="shared" si="621"/>
        <v>38752</v>
      </c>
      <c r="J420" s="7">
        <v>1.2</v>
      </c>
      <c r="K420" s="4">
        <v>1.75</v>
      </c>
      <c r="L420" s="7">
        <v>0</v>
      </c>
      <c r="M420" s="2">
        <f t="shared" si="644"/>
        <v>1.3333333333333333</v>
      </c>
      <c r="N420" s="2">
        <f t="shared" si="645"/>
        <v>2.4761904761904758</v>
      </c>
      <c r="O420" s="28">
        <f t="shared" si="646"/>
        <v>1.378095238095238</v>
      </c>
      <c r="P420" s="2">
        <f t="shared" si="647"/>
        <v>7.0923809523809513</v>
      </c>
      <c r="Q420" s="2">
        <f t="shared" si="622"/>
        <v>29.666666666666668</v>
      </c>
      <c r="R420" s="28">
        <f t="shared" si="648"/>
        <v>33.666666666666671</v>
      </c>
      <c r="S420" s="2">
        <f t="shared" si="649"/>
        <v>35.666666666666671</v>
      </c>
      <c r="T420" s="2">
        <f t="shared" si="650"/>
        <v>29.588333333333331</v>
      </c>
      <c r="U420" s="2">
        <f t="shared" si="623"/>
        <v>33.588333333333331</v>
      </c>
      <c r="V420" s="2">
        <f t="shared" si="624"/>
        <v>43.588333333333331</v>
      </c>
      <c r="W420" s="7">
        <f t="shared" si="661"/>
        <v>1</v>
      </c>
      <c r="X420" s="2">
        <f t="shared" si="625"/>
        <v>36.387163206850389</v>
      </c>
      <c r="Y420" s="2">
        <f t="shared" si="626"/>
        <v>50.084146002705467</v>
      </c>
      <c r="Z420" s="2">
        <f t="shared" si="651"/>
        <v>49.400168883968561</v>
      </c>
      <c r="AA420" s="2">
        <f t="shared" si="627"/>
        <v>524.5816028987598</v>
      </c>
      <c r="AB420" s="2">
        <f t="shared" si="628"/>
        <v>722.04643820567048</v>
      </c>
      <c r="AC420" s="2">
        <f t="shared" si="629"/>
        <v>712.18576807721342</v>
      </c>
      <c r="AD420" s="2">
        <f t="shared" si="630"/>
        <v>712.18576807721342</v>
      </c>
      <c r="AE420" s="2">
        <f t="shared" si="631"/>
        <v>722.04643820567048</v>
      </c>
      <c r="AF420" s="27">
        <f t="shared" si="652"/>
        <v>1</v>
      </c>
      <c r="AG420" s="28">
        <f t="shared" si="632"/>
        <v>45.666666666666671</v>
      </c>
      <c r="AH420" s="28">
        <f t="shared" si="633"/>
        <v>32.123980718919071</v>
      </c>
      <c r="AI420" s="28">
        <f t="shared" si="634"/>
        <v>47.365285439574102</v>
      </c>
      <c r="AJ420" s="28">
        <f t="shared" si="635"/>
        <v>44.216201504038658</v>
      </c>
      <c r="AK420" s="28">
        <f t="shared" si="636"/>
        <v>65.194691268728533</v>
      </c>
      <c r="AL420" s="28">
        <f t="shared" si="662"/>
        <v>64.304356089837427</v>
      </c>
      <c r="AM420" s="28">
        <f t="shared" si="637"/>
        <v>463.12072203108323</v>
      </c>
      <c r="AN420" s="28">
        <f t="shared" si="638"/>
        <v>682.84953175385999</v>
      </c>
      <c r="AO420" s="28">
        <f t="shared" si="639"/>
        <v>637.45023834989058</v>
      </c>
      <c r="AP420" s="28">
        <f t="shared" si="640"/>
        <v>939.890132457503</v>
      </c>
      <c r="AQ420" s="28">
        <f t="shared" si="641"/>
        <v>927.05446696182287</v>
      </c>
      <c r="AR420" s="28">
        <f t="shared" si="653"/>
        <v>939.890132457503</v>
      </c>
      <c r="AS420" s="27">
        <f t="shared" si="642"/>
        <v>939.890132457503</v>
      </c>
      <c r="AT420" s="27">
        <f t="shared" si="654"/>
        <v>0</v>
      </c>
      <c r="AU420" s="2">
        <f t="shared" si="655"/>
        <v>4900.884539600077</v>
      </c>
      <c r="AV420" s="33">
        <f t="shared" si="656"/>
        <v>0.18982315848214287</v>
      </c>
      <c r="AW420" s="33">
        <f t="shared" si="657"/>
        <v>0.18982315848214287</v>
      </c>
      <c r="AX420" s="2">
        <f t="shared" si="658"/>
        <v>2.4305358919377507</v>
      </c>
      <c r="AY420" s="7">
        <v>2.2000000000000002</v>
      </c>
      <c r="AZ420" s="3">
        <f t="shared" si="659"/>
        <v>1427.2998060336336</v>
      </c>
    </row>
    <row r="421" spans="1:52" ht="20.25" x14ac:dyDescent="0.3">
      <c r="A421" s="7">
        <v>16</v>
      </c>
      <c r="B421" s="7">
        <v>132</v>
      </c>
      <c r="C421" s="37">
        <v>106</v>
      </c>
      <c r="D421" s="37">
        <v>166</v>
      </c>
      <c r="E421" s="7">
        <v>12</v>
      </c>
      <c r="F421" s="2">
        <f t="shared" si="643"/>
        <v>15.833333333333334</v>
      </c>
      <c r="G421" s="2">
        <f t="shared" si="620"/>
        <v>30400</v>
      </c>
      <c r="H421" s="2">
        <v>1.4</v>
      </c>
      <c r="I421" s="7">
        <f t="shared" si="621"/>
        <v>42560</v>
      </c>
      <c r="J421" s="7">
        <v>1.2</v>
      </c>
      <c r="K421" s="4">
        <v>1.75</v>
      </c>
      <c r="L421" s="7">
        <v>0</v>
      </c>
      <c r="M421" s="2">
        <f t="shared" si="644"/>
        <v>1.3333333333333333</v>
      </c>
      <c r="N421" s="2">
        <f t="shared" si="645"/>
        <v>2.4761904761904758</v>
      </c>
      <c r="O421" s="28">
        <f t="shared" si="646"/>
        <v>1.3352380952380951</v>
      </c>
      <c r="P421" s="2">
        <f t="shared" si="647"/>
        <v>7.0495238095238095</v>
      </c>
      <c r="Q421" s="2">
        <f t="shared" si="622"/>
        <v>29.666666666666668</v>
      </c>
      <c r="R421" s="28">
        <f t="shared" si="648"/>
        <v>33.666666666666671</v>
      </c>
      <c r="S421" s="2">
        <f t="shared" si="649"/>
        <v>35.666666666666671</v>
      </c>
      <c r="T421" s="2">
        <f t="shared" si="650"/>
        <v>29.66333333333333</v>
      </c>
      <c r="U421" s="2">
        <f t="shared" si="623"/>
        <v>33.663333333333327</v>
      </c>
      <c r="V421" s="2">
        <f t="shared" si="624"/>
        <v>43.663333333333327</v>
      </c>
      <c r="W421" s="7">
        <f t="shared" si="661"/>
        <v>1</v>
      </c>
      <c r="X421" s="2">
        <f t="shared" si="625"/>
        <v>36.295162850388529</v>
      </c>
      <c r="Y421" s="2">
        <f t="shared" si="626"/>
        <v>49.972561362140972</v>
      </c>
      <c r="Z421" s="2">
        <f t="shared" si="651"/>
        <v>49.315314788244514</v>
      </c>
      <c r="AA421" s="2">
        <f t="shared" si="627"/>
        <v>574.6734117978184</v>
      </c>
      <c r="AB421" s="2">
        <f t="shared" si="628"/>
        <v>791.23222156723205</v>
      </c>
      <c r="AC421" s="2">
        <f t="shared" si="629"/>
        <v>780.82581748053815</v>
      </c>
      <c r="AD421" s="2">
        <f t="shared" si="630"/>
        <v>780.82581748053815</v>
      </c>
      <c r="AE421" s="2">
        <f t="shared" si="631"/>
        <v>791.23222156723205</v>
      </c>
      <c r="AF421" s="27">
        <f t="shared" si="652"/>
        <v>1</v>
      </c>
      <c r="AG421" s="28">
        <f t="shared" si="632"/>
        <v>45.666666666666671</v>
      </c>
      <c r="AH421" s="28">
        <f t="shared" si="633"/>
        <v>32.042759282108683</v>
      </c>
      <c r="AI421" s="28">
        <f t="shared" si="634"/>
        <v>47.245528284569005</v>
      </c>
      <c r="AJ421" s="28">
        <f t="shared" si="635"/>
        <v>44.117690311461097</v>
      </c>
      <c r="AK421" s="28">
        <f t="shared" si="636"/>
        <v>65.049441189161612</v>
      </c>
      <c r="AL421" s="28">
        <f t="shared" si="662"/>
        <v>64.193901245038489</v>
      </c>
      <c r="AM421" s="28">
        <f t="shared" si="637"/>
        <v>507.3436886333875</v>
      </c>
      <c r="AN421" s="28">
        <f t="shared" si="638"/>
        <v>748.05419783900925</v>
      </c>
      <c r="AO421" s="28">
        <f t="shared" si="639"/>
        <v>698.53009659813404</v>
      </c>
      <c r="AP421" s="28">
        <f t="shared" si="640"/>
        <v>1029.949485495059</v>
      </c>
      <c r="AQ421" s="28">
        <f t="shared" si="641"/>
        <v>1016.4034363797762</v>
      </c>
      <c r="AR421" s="28">
        <f t="shared" si="653"/>
        <v>1029.949485495059</v>
      </c>
      <c r="AS421" s="27">
        <f t="shared" si="642"/>
        <v>1029.949485495059</v>
      </c>
      <c r="AT421" s="27">
        <f t="shared" si="654"/>
        <v>0</v>
      </c>
      <c r="AU421" s="2">
        <f t="shared" si="655"/>
        <v>5930.0702929160934</v>
      </c>
      <c r="AV421" s="33">
        <f t="shared" si="656"/>
        <v>0.19394698660714291</v>
      </c>
      <c r="AW421" s="33">
        <f t="shared" si="657"/>
        <v>0.19394698660714291</v>
      </c>
      <c r="AX421" s="2">
        <f t="shared" si="658"/>
        <v>2.4382312383484881</v>
      </c>
      <c r="AY421" s="7">
        <v>2.2000000000000002</v>
      </c>
      <c r="AZ421" s="3">
        <f t="shared" si="659"/>
        <v>1437.643087785711</v>
      </c>
    </row>
    <row r="422" spans="1:52" ht="20.25" x14ac:dyDescent="0.3">
      <c r="A422" s="7">
        <v>16</v>
      </c>
      <c r="B422" s="7">
        <v>144</v>
      </c>
      <c r="C422" s="37">
        <v>116</v>
      </c>
      <c r="D422" s="37">
        <v>180</v>
      </c>
      <c r="E422" s="7">
        <v>13</v>
      </c>
      <c r="F422" s="2">
        <f t="shared" si="643"/>
        <v>17.166666666666668</v>
      </c>
      <c r="G422" s="2">
        <f t="shared" si="620"/>
        <v>32960</v>
      </c>
      <c r="H422" s="2">
        <v>1.4</v>
      </c>
      <c r="I422" s="7">
        <f t="shared" si="621"/>
        <v>46144</v>
      </c>
      <c r="J422" s="7">
        <v>1.2</v>
      </c>
      <c r="K422" s="4">
        <v>1.75</v>
      </c>
      <c r="L422" s="7">
        <v>0</v>
      </c>
      <c r="M422" s="2">
        <f t="shared" si="644"/>
        <v>1.3333333333333333</v>
      </c>
      <c r="N422" s="2">
        <f t="shared" si="645"/>
        <v>2.4761904761904758</v>
      </c>
      <c r="O422" s="28">
        <f t="shared" si="646"/>
        <v>1.2952380952380953</v>
      </c>
      <c r="P422" s="2">
        <f t="shared" si="647"/>
        <v>7.0095238095238086</v>
      </c>
      <c r="Q422" s="2">
        <f t="shared" si="622"/>
        <v>29.666666666666668</v>
      </c>
      <c r="R422" s="28">
        <f t="shared" si="648"/>
        <v>33.666666666666671</v>
      </c>
      <c r="S422" s="2">
        <f t="shared" si="649"/>
        <v>35.666666666666671</v>
      </c>
      <c r="T422" s="2">
        <f t="shared" si="650"/>
        <v>29.733333333333331</v>
      </c>
      <c r="U422" s="2">
        <f t="shared" si="623"/>
        <v>33.733333333333334</v>
      </c>
      <c r="V422" s="2">
        <f t="shared" si="624"/>
        <v>43.733333333333334</v>
      </c>
      <c r="W422" s="7">
        <f t="shared" si="661"/>
        <v>1</v>
      </c>
      <c r="X422" s="2">
        <f t="shared" si="625"/>
        <v>36.209714597041199</v>
      </c>
      <c r="Y422" s="2">
        <f t="shared" si="626"/>
        <v>49.868863359314389</v>
      </c>
      <c r="Z422" s="2">
        <f t="shared" si="651"/>
        <v>49.236380214269424</v>
      </c>
      <c r="AA422" s="2">
        <f t="shared" si="627"/>
        <v>621.60010058254068</v>
      </c>
      <c r="AB422" s="2">
        <f t="shared" si="628"/>
        <v>856.08215433489704</v>
      </c>
      <c r="AC422" s="2">
        <f t="shared" si="629"/>
        <v>845.22452701162513</v>
      </c>
      <c r="AD422" s="2">
        <f t="shared" si="630"/>
        <v>845.22452701162513</v>
      </c>
      <c r="AE422" s="2">
        <f t="shared" si="631"/>
        <v>856.08215433489704</v>
      </c>
      <c r="AF422" s="27">
        <f t="shared" si="652"/>
        <v>1</v>
      </c>
      <c r="AG422" s="28">
        <f t="shared" si="632"/>
        <v>45.666666666666671</v>
      </c>
      <c r="AH422" s="28">
        <f t="shared" si="633"/>
        <v>31.967322292767392</v>
      </c>
      <c r="AI422" s="28">
        <f t="shared" si="634"/>
        <v>47.134300022912505</v>
      </c>
      <c r="AJ422" s="28">
        <f t="shared" si="635"/>
        <v>44.026141744609234</v>
      </c>
      <c r="AK422" s="28">
        <f t="shared" si="636"/>
        <v>64.914457170883693</v>
      </c>
      <c r="AL422" s="28">
        <f t="shared" si="662"/>
        <v>64.091151860423707</v>
      </c>
      <c r="AM422" s="28">
        <f t="shared" si="637"/>
        <v>548.77236602584026</v>
      </c>
      <c r="AN422" s="28">
        <f t="shared" si="638"/>
        <v>809.13881705999802</v>
      </c>
      <c r="AO422" s="28">
        <f t="shared" si="639"/>
        <v>755.78209994912527</v>
      </c>
      <c r="AP422" s="28">
        <f t="shared" si="640"/>
        <v>1114.3648481001701</v>
      </c>
      <c r="AQ422" s="28">
        <f t="shared" si="641"/>
        <v>1100.231440270607</v>
      </c>
      <c r="AR422" s="28">
        <f t="shared" si="653"/>
        <v>1114.3648481001701</v>
      </c>
      <c r="AS422" s="27">
        <f t="shared" si="642"/>
        <v>1114.3648481001701</v>
      </c>
      <c r="AT422" s="27">
        <f t="shared" si="654"/>
        <v>1114.3648481001701</v>
      </c>
      <c r="AU422" s="2">
        <f t="shared" si="655"/>
        <v>7057.2737370241111</v>
      </c>
      <c r="AV422" s="33">
        <f t="shared" si="656"/>
        <v>0.19782823660714288</v>
      </c>
      <c r="AW422" s="33">
        <f t="shared" si="657"/>
        <v>0.19782823660714288</v>
      </c>
      <c r="AX422" s="2">
        <f t="shared" si="658"/>
        <v>2.4455185637250669</v>
      </c>
      <c r="AY422" s="7">
        <v>2.2000000000000002</v>
      </c>
      <c r="AZ422" s="3">
        <f t="shared" si="659"/>
        <v>1484.0751782240266</v>
      </c>
    </row>
    <row r="423" spans="1:52" ht="20.25" x14ac:dyDescent="0.3">
      <c r="A423" s="7"/>
      <c r="B423" s="7"/>
      <c r="C423" s="7"/>
      <c r="D423" s="2"/>
      <c r="E423" s="3"/>
      <c r="F423" s="2"/>
      <c r="G423" s="7"/>
      <c r="H423" s="7"/>
      <c r="I423" s="7"/>
      <c r="J423" s="7"/>
      <c r="K423" s="2"/>
      <c r="L423" s="2"/>
      <c r="M423" s="2"/>
      <c r="N423" s="28"/>
      <c r="O423" s="2"/>
      <c r="P423" s="2"/>
      <c r="Q423" s="28"/>
      <c r="R423" s="2"/>
      <c r="S423" s="2"/>
      <c r="T423" s="2"/>
      <c r="U423" s="7"/>
      <c r="V423" s="2"/>
      <c r="W423" s="2"/>
      <c r="X423" s="2"/>
      <c r="Y423" s="2"/>
      <c r="Z423" s="2"/>
      <c r="AA423" s="2"/>
      <c r="AB423" s="2"/>
      <c r="AC423" s="2"/>
      <c r="AD423" s="27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7"/>
      <c r="AR423" s="7"/>
      <c r="AS423" s="2"/>
      <c r="AT423" s="5"/>
      <c r="AU423" s="7"/>
      <c r="AV423" s="3"/>
    </row>
    <row r="424" spans="1:52" ht="18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52" ht="131.25" x14ac:dyDescent="0.2">
      <c r="A425" s="7" t="s">
        <v>10</v>
      </c>
      <c r="B425" s="7" t="s">
        <v>82</v>
      </c>
      <c r="C425" s="36" t="s">
        <v>83</v>
      </c>
      <c r="D425" s="36" t="s">
        <v>84</v>
      </c>
      <c r="E425" s="7" t="s">
        <v>12</v>
      </c>
      <c r="F425" s="7" t="s">
        <v>13</v>
      </c>
      <c r="G425" s="7" t="s">
        <v>47</v>
      </c>
      <c r="H425" s="7" t="s">
        <v>14</v>
      </c>
      <c r="I425" s="7" t="s">
        <v>15</v>
      </c>
      <c r="J425" s="7" t="s">
        <v>16</v>
      </c>
      <c r="K425" s="7" t="s">
        <v>17</v>
      </c>
      <c r="L425" s="7" t="s">
        <v>18</v>
      </c>
      <c r="M425" s="7" t="s">
        <v>98</v>
      </c>
      <c r="N425" s="7" t="s">
        <v>99</v>
      </c>
      <c r="O425" s="26" t="s">
        <v>100</v>
      </c>
      <c r="P425" s="7" t="s">
        <v>27</v>
      </c>
      <c r="Q425" s="7" t="s">
        <v>28</v>
      </c>
      <c r="R425" s="26" t="s">
        <v>101</v>
      </c>
      <c r="S425" s="7" t="s">
        <v>65</v>
      </c>
      <c r="T425" s="7" t="s">
        <v>30</v>
      </c>
      <c r="U425" s="7" t="s">
        <v>31</v>
      </c>
      <c r="V425" s="7" t="s">
        <v>32</v>
      </c>
      <c r="W425" s="7" t="s">
        <v>33</v>
      </c>
      <c r="X425" s="7" t="s">
        <v>34</v>
      </c>
      <c r="Y425" s="7" t="s">
        <v>35</v>
      </c>
      <c r="Z425" s="7" t="s">
        <v>66</v>
      </c>
      <c r="AA425" s="7" t="s">
        <v>37</v>
      </c>
      <c r="AB425" s="7" t="s">
        <v>38</v>
      </c>
      <c r="AC425" s="7" t="s">
        <v>39</v>
      </c>
      <c r="AD425" s="7" t="s">
        <v>40</v>
      </c>
      <c r="AE425" s="7" t="s">
        <v>41</v>
      </c>
      <c r="AF425" s="26" t="s">
        <v>67</v>
      </c>
      <c r="AG425" s="26" t="s">
        <v>68</v>
      </c>
      <c r="AH425" s="26" t="s">
        <v>69</v>
      </c>
      <c r="AI425" s="7" t="s">
        <v>70</v>
      </c>
      <c r="AJ425" s="26" t="s">
        <v>71</v>
      </c>
      <c r="AK425" s="26" t="s">
        <v>72</v>
      </c>
      <c r="AL425" s="26" t="s">
        <v>73</v>
      </c>
      <c r="AM425" s="26" t="s">
        <v>74</v>
      </c>
      <c r="AN425" s="26" t="s">
        <v>75</v>
      </c>
      <c r="AO425" s="26" t="s">
        <v>76</v>
      </c>
      <c r="AP425" s="26" t="s">
        <v>77</v>
      </c>
      <c r="AQ425" s="26" t="s">
        <v>78</v>
      </c>
      <c r="AR425" s="26" t="s">
        <v>79</v>
      </c>
      <c r="AS425" s="26" t="s">
        <v>80</v>
      </c>
      <c r="AT425" s="26" t="s">
        <v>102</v>
      </c>
      <c r="AU425" s="7" t="s">
        <v>21</v>
      </c>
      <c r="AV425" s="26" t="s">
        <v>90</v>
      </c>
      <c r="AW425" s="26" t="s">
        <v>89</v>
      </c>
      <c r="AX425" s="7" t="s">
        <v>22</v>
      </c>
      <c r="AY425" s="7" t="s">
        <v>23</v>
      </c>
      <c r="AZ425" s="7" t="s">
        <v>24</v>
      </c>
    </row>
    <row r="426" spans="1:52" ht="20.25" x14ac:dyDescent="0.3">
      <c r="A426" s="7">
        <v>17</v>
      </c>
      <c r="B426" s="7">
        <v>18</v>
      </c>
      <c r="C426" s="27">
        <v>14</v>
      </c>
      <c r="D426" s="27">
        <v>23</v>
      </c>
      <c r="E426" s="7">
        <v>2.75</v>
      </c>
      <c r="F426" s="2">
        <f>($D426+2*$E426)/12</f>
        <v>2.375</v>
      </c>
      <c r="G426" s="2">
        <f t="shared" ref="G426:G448" si="663">$B$4*$A426*$F426</f>
        <v>4845</v>
      </c>
      <c r="H426" s="2">
        <v>1.4</v>
      </c>
      <c r="I426" s="7">
        <f t="shared" ref="I426:I448" si="664">$G426*$H426</f>
        <v>6783</v>
      </c>
      <c r="J426" s="7">
        <v>1.2</v>
      </c>
      <c r="K426" s="7">
        <v>1.1499999999999999</v>
      </c>
      <c r="L426" s="7">
        <v>0</v>
      </c>
      <c r="M426" s="2">
        <f>($L$7-$C$7)/$K426</f>
        <v>2.0289855072463765</v>
      </c>
      <c r="N426" s="2">
        <f>($E$7-$C$7)/$K426</f>
        <v>3.7681159420289854</v>
      </c>
      <c r="O426" s="28">
        <f>($F$7-$B$7-0.06*($D426/12))/$K426</f>
        <v>2.6536231884057968</v>
      </c>
      <c r="P426" s="2">
        <f>($G$7-$B$7-0.06*$D426/12)/$K426</f>
        <v>11.34927536231884</v>
      </c>
      <c r="Q426" s="2">
        <f t="shared" ref="Q426:Q448" si="665">$C$7+$K426*$A426</f>
        <v>21.216666666666665</v>
      </c>
      <c r="R426" s="28">
        <f>IF($A426&lt;$M426,$Q426,$Q426+$L$7)</f>
        <v>25.216666666666665</v>
      </c>
      <c r="S426" s="2">
        <f>IF($A426&lt;$N426,$Q426,$Q426+$E$7)</f>
        <v>27.216666666666665</v>
      </c>
      <c r="T426" s="2">
        <f>$B$7+$K426*$A426+0.06*$D426/12</f>
        <v>20.498333333333328</v>
      </c>
      <c r="U426" s="2">
        <f t="shared" ref="U426:U448" si="666">$T426+$F$7</f>
        <v>24.498333333333328</v>
      </c>
      <c r="V426" s="2">
        <f t="shared" ref="V426:V448" si="667">$T426+$G$7</f>
        <v>34.498333333333328</v>
      </c>
      <c r="W426" s="7">
        <f>IF($A426&lt;$N426,0.5,1)</f>
        <v>1</v>
      </c>
      <c r="X426" s="2">
        <f t="shared" ref="X426:X448" si="668">($W426*$H$7*(1+$L426)*$J426)/($S426*$T426)</f>
        <v>68.829995139977001</v>
      </c>
      <c r="Y426" s="2">
        <f t="shared" ref="Y426:Y448" si="669">($W426*$I$7*(1+$L426)*$J426)/($S426*$U426)</f>
        <v>89.987000627867658</v>
      </c>
      <c r="Z426" s="2">
        <f>(2*$W426*$H$7*(1+$L426)*$J426)/($S426*$V426)</f>
        <v>81.795266459884729</v>
      </c>
      <c r="AA426" s="2">
        <f t="shared" ref="AA426:AA448" si="670">IF($S426&gt;$F426,$F426*$X426,$S426*$X426)</f>
        <v>163.47123845744537</v>
      </c>
      <c r="AB426" s="2">
        <f t="shared" ref="AB426:AB448" si="671">IF($S426&gt;$F426,$F426*$Y426,$S426*$Y426)</f>
        <v>213.71912649118568</v>
      </c>
      <c r="AC426" s="2">
        <f t="shared" ref="AC426:AC448" si="672">IF($S426&gt;$F426,$F426*$Z426,$S426*$Z426)</f>
        <v>194.26375784222623</v>
      </c>
      <c r="AD426" s="2">
        <f t="shared" ref="AD426:AD448" si="673">IF($AA426&gt;$AC426,$AA426,$AC426)</f>
        <v>194.26375784222623</v>
      </c>
      <c r="AE426" s="2">
        <f t="shared" ref="AE426:AE448" si="674">IF($AD426&gt;$AB426,$AD426,$AB426)</f>
        <v>213.71912649118568</v>
      </c>
      <c r="AF426" s="27">
        <f>IF($A426&lt;$M426,0.5,1)</f>
        <v>1</v>
      </c>
      <c r="AG426" s="28">
        <f t="shared" ref="AG426:AG448" si="675">2*$E$7+$L$7+$C$7+$K426*$A426</f>
        <v>37.216666666666669</v>
      </c>
      <c r="AH426" s="28">
        <f t="shared" ref="AH426:AH448" si="676">($AF426*$H$7*(1+$L426))/($R426*$T426)</f>
        <v>61.907568882783899</v>
      </c>
      <c r="AI426" s="28">
        <f t="shared" ref="AI426:AI448" si="677">($AF426*2*$H$7*(1+$L426))/($AG426*$T426)</f>
        <v>83.892657160458597</v>
      </c>
      <c r="AJ426" s="28">
        <f t="shared" ref="AJ426:AJ448" si="678">($AF426*$I$7*(1+$L426))/($R426*$U426)</f>
        <v>80.93675480574349</v>
      </c>
      <c r="AK426" s="28">
        <f t="shared" ref="AK426:AK448" si="679">($AF426*2*$I$7*(1+$L426))/($AG426*$U426)</f>
        <v>109.67963279990138</v>
      </c>
      <c r="AL426" s="28">
        <f>($AF426*4*$H$7*(1+$L426))/($AG426*$V426)</f>
        <v>99.695230727714389</v>
      </c>
      <c r="AM426" s="28">
        <f t="shared" ref="AM426:AM448" si="680" xml:space="preserve"> IF($R426&gt;$F426,$F426*$AH426,$R426*$AH426)</f>
        <v>147.03047609661175</v>
      </c>
      <c r="AN426" s="28">
        <f t="shared" ref="AN426:AN448" si="681" xml:space="preserve"> IF($AG426&gt;$F426,$F426*$AI426,$AG426*$AI426)</f>
        <v>199.24506075608917</v>
      </c>
      <c r="AO426" s="28">
        <f t="shared" ref="AO426:AO448" si="682" xml:space="preserve"> IF($R426&gt;$F426,$F426*$AJ426,$R426*$AJ426)</f>
        <v>192.22479266364078</v>
      </c>
      <c r="AP426" s="28">
        <f t="shared" ref="AP426:AP448" si="683" xml:space="preserve"> IF($AG426&gt;$F426,$F426*$AK426,$AG426*$AK426)</f>
        <v>260.48912789976578</v>
      </c>
      <c r="AQ426" s="28">
        <f t="shared" ref="AQ426:AQ448" si="684" xml:space="preserve"> IF($AG426&gt;$F426,$F426*$AL426,$AG426*$AL426)</f>
        <v>236.77617297832168</v>
      </c>
      <c r="AR426" s="28">
        <f>MAX($AM426,$AN426,$AO426,$AP426,$AQ426)</f>
        <v>260.48912789976578</v>
      </c>
      <c r="AS426" s="27">
        <f t="shared" ref="AS426:AS448" si="685">IF($AR426&gt;$AE426,$AR426,$AE426)</f>
        <v>260.48912789976578</v>
      </c>
      <c r="AT426" s="27">
        <f>IF($A426&gt;$F426,0,$AS426)</f>
        <v>0</v>
      </c>
      <c r="AU426" s="2">
        <f>PI()*($B426/(2*12))^2*62.4</f>
        <v>110.26990214100174</v>
      </c>
      <c r="AV426" s="33">
        <f>0.23*($N$7/$H426)*(1+0.35*$N$7*($F426/$A426))</f>
        <v>0.15436394432773112</v>
      </c>
      <c r="AW426" s="33">
        <f>IF(AV426&gt;0.33,0.33,AV426)</f>
        <v>0.15436394432773112</v>
      </c>
      <c r="AX426" s="2">
        <f>$Q$7/($P$7-$O$7*AW426)</f>
        <v>2.3663181589092748</v>
      </c>
      <c r="AY426" s="7">
        <v>2.4</v>
      </c>
      <c r="AZ426" s="3">
        <f>(12/$D426)*(($I426+$AU426)/$AX426+$AT426/$AY426)</f>
        <v>1519.8669000000671</v>
      </c>
    </row>
    <row r="427" spans="1:52" ht="20.25" x14ac:dyDescent="0.3">
      <c r="A427" s="7">
        <v>17</v>
      </c>
      <c r="B427" s="7">
        <v>24</v>
      </c>
      <c r="C427" s="27">
        <v>19</v>
      </c>
      <c r="D427" s="27">
        <v>30</v>
      </c>
      <c r="E427" s="7">
        <v>3.25</v>
      </c>
      <c r="F427" s="2">
        <f t="shared" ref="F427:F448" si="686">($D427+2*$E427)/12</f>
        <v>3.0416666666666665</v>
      </c>
      <c r="G427" s="2">
        <f t="shared" si="663"/>
        <v>6205</v>
      </c>
      <c r="H427" s="2">
        <v>1.4</v>
      </c>
      <c r="I427" s="7">
        <f t="shared" si="664"/>
        <v>8687</v>
      </c>
      <c r="J427" s="7">
        <v>1.2</v>
      </c>
      <c r="K427" s="7">
        <f>(1.75-1.15)*(($D427-24)/(96-24))+1.15</f>
        <v>1.2</v>
      </c>
      <c r="L427" s="7">
        <v>0</v>
      </c>
      <c r="M427" s="2">
        <f t="shared" ref="M427:M448" si="687">($L$7-$C$7)/$K427</f>
        <v>1.9444444444444442</v>
      </c>
      <c r="N427" s="2">
        <f t="shared" ref="N427:N448" si="688">($E$7-$C$7)/$K427</f>
        <v>3.6111111111111112</v>
      </c>
      <c r="O427" s="28">
        <f t="shared" ref="O427:O448" si="689">($F$7-$B$7-0.06*($D427/12))/$K427</f>
        <v>2.5138888888888888</v>
      </c>
      <c r="P427" s="2">
        <f t="shared" ref="P427:P448" si="690">($G$7-$B$7-0.06*$D427/12)/$K427</f>
        <v>10.847222222222221</v>
      </c>
      <c r="Q427" s="2">
        <f t="shared" si="665"/>
        <v>22.066666666666666</v>
      </c>
      <c r="R427" s="28">
        <f t="shared" ref="R427:R448" si="691">IF($A427&lt;$M427,$Q427,$Q427+$L$7)</f>
        <v>26.066666666666666</v>
      </c>
      <c r="S427" s="2">
        <f t="shared" ref="S427:S448" si="692">IF($A427&lt;$N427,$Q427,$Q427+$E$7)</f>
        <v>28.066666666666666</v>
      </c>
      <c r="T427" s="2">
        <f t="shared" ref="T427:T448" si="693">$B$7+$K427*$A427+0.06*$D427/12</f>
        <v>21.383333333333329</v>
      </c>
      <c r="U427" s="2">
        <f t="shared" si="666"/>
        <v>25.383333333333329</v>
      </c>
      <c r="V427" s="2">
        <f t="shared" si="667"/>
        <v>35.383333333333326</v>
      </c>
      <c r="W427" s="7">
        <f>IF($A427&lt;$N427,0.5,1)</f>
        <v>1</v>
      </c>
      <c r="X427" s="2">
        <f t="shared" si="668"/>
        <v>63.983056338784372</v>
      </c>
      <c r="Y427" s="2">
        <f t="shared" si="669"/>
        <v>84.219325839892832</v>
      </c>
      <c r="Z427" s="2">
        <f t="shared" ref="Z427:Z448" si="694">(2*$W427*$H$7*(1+$L427)*$J427)/($S427*$V427)</f>
        <v>77.334207520169912</v>
      </c>
      <c r="AA427" s="2">
        <f t="shared" si="670"/>
        <v>194.61512969713579</v>
      </c>
      <c r="AB427" s="2">
        <f t="shared" si="671"/>
        <v>256.16711609634069</v>
      </c>
      <c r="AC427" s="2">
        <f t="shared" si="672"/>
        <v>235.22488120718347</v>
      </c>
      <c r="AD427" s="2">
        <f t="shared" si="673"/>
        <v>235.22488120718347</v>
      </c>
      <c r="AE427" s="2">
        <f t="shared" si="674"/>
        <v>256.16711609634069</v>
      </c>
      <c r="AF427" s="27">
        <f t="shared" ref="AF427:AF448" si="695">IF($A427&lt;$M427,0.5,1)</f>
        <v>1</v>
      </c>
      <c r="AG427" s="28">
        <f t="shared" si="675"/>
        <v>38.066666666666663</v>
      </c>
      <c r="AH427" s="28">
        <f t="shared" si="676"/>
        <v>57.410201872609164</v>
      </c>
      <c r="AI427" s="28">
        <f t="shared" si="677"/>
        <v>78.62482988507945</v>
      </c>
      <c r="AJ427" s="28">
        <f t="shared" si="678"/>
        <v>75.567638914311345</v>
      </c>
      <c r="AK427" s="28">
        <f t="shared" si="679"/>
        <v>103.49193280383797</v>
      </c>
      <c r="AL427" s="28">
        <f>($AF427*4*$H$7*(1+$L427))/($AG427*$V427)</f>
        <v>95.031235744283521</v>
      </c>
      <c r="AM427" s="28">
        <f t="shared" si="680"/>
        <v>174.62269736251955</v>
      </c>
      <c r="AN427" s="28">
        <f t="shared" si="681"/>
        <v>239.1505242337833</v>
      </c>
      <c r="AO427" s="28">
        <f t="shared" si="682"/>
        <v>229.85156836436366</v>
      </c>
      <c r="AP427" s="28">
        <f t="shared" si="683"/>
        <v>314.7879622783405</v>
      </c>
      <c r="AQ427" s="28">
        <f t="shared" si="684"/>
        <v>289.05334205552901</v>
      </c>
      <c r="AR427" s="28">
        <f t="shared" ref="AR427:AR448" si="696">MAX($AM427,$AN427,$AO427,$AP427,$AQ427)</f>
        <v>314.7879622783405</v>
      </c>
      <c r="AS427" s="27">
        <f t="shared" si="685"/>
        <v>314.7879622783405</v>
      </c>
      <c r="AT427" s="27">
        <f t="shared" ref="AT427:AT448" si="697">IF($A427&gt;$F427,0,$AS427)</f>
        <v>0</v>
      </c>
      <c r="AU427" s="2">
        <f t="shared" ref="AU427:AU448" si="698">PI()*($B427/(2*12))^2*62.4</f>
        <v>196.03538158400309</v>
      </c>
      <c r="AV427" s="33">
        <f t="shared" ref="AV427:AV448" si="699">0.23*($N$7/$H427)*(1+0.35*$N$7*($F427/$A427))</f>
        <v>0.15619041491596641</v>
      </c>
      <c r="AW427" s="33">
        <f t="shared" ref="AW427:AW448" si="700">IF(AV427&gt;0.33,0.33,AV427)</f>
        <v>0.15619041491596641</v>
      </c>
      <c r="AX427" s="2">
        <f t="shared" ref="AX427:AX448" si="701">$Q$7/($P$7-$O$7*AW427)</f>
        <v>2.3695429463413635</v>
      </c>
      <c r="AY427" s="7">
        <v>2.2000000000000002</v>
      </c>
      <c r="AZ427" s="3">
        <f t="shared" ref="AZ427:AZ448" si="702">(12/$D427)*(($I427+$AU427)/$AX427+$AT427/$AY427)</f>
        <v>1499.5356628247052</v>
      </c>
    </row>
    <row r="428" spans="1:52" ht="20.25" x14ac:dyDescent="0.3">
      <c r="A428" s="7">
        <v>17</v>
      </c>
      <c r="B428" s="7">
        <v>27</v>
      </c>
      <c r="C428" s="27">
        <v>22</v>
      </c>
      <c r="D428" s="27">
        <v>34</v>
      </c>
      <c r="E428" s="7">
        <v>3.5</v>
      </c>
      <c r="F428" s="2">
        <f t="shared" si="686"/>
        <v>3.4166666666666665</v>
      </c>
      <c r="G428" s="2">
        <f t="shared" si="663"/>
        <v>6970</v>
      </c>
      <c r="H428" s="2">
        <v>1.4</v>
      </c>
      <c r="I428" s="7">
        <f t="shared" si="664"/>
        <v>9758</v>
      </c>
      <c r="J428" s="7">
        <v>1.2</v>
      </c>
      <c r="K428" s="4">
        <f t="shared" ref="K428:K438" si="703">(1.75-1.15)*(($D428-24)/(96-24))+1.15</f>
        <v>1.2333333333333332</v>
      </c>
      <c r="L428" s="7">
        <v>0</v>
      </c>
      <c r="M428" s="2">
        <f t="shared" si="687"/>
        <v>1.8918918918918919</v>
      </c>
      <c r="N428" s="2">
        <f t="shared" si="688"/>
        <v>3.5135135135135136</v>
      </c>
      <c r="O428" s="28">
        <f t="shared" si="689"/>
        <v>2.42972972972973</v>
      </c>
      <c r="P428" s="2">
        <f t="shared" si="690"/>
        <v>10.53783783783784</v>
      </c>
      <c r="Q428" s="2">
        <f t="shared" si="665"/>
        <v>22.633333333333333</v>
      </c>
      <c r="R428" s="28">
        <f t="shared" si="691"/>
        <v>26.633333333333333</v>
      </c>
      <c r="S428" s="2">
        <f t="shared" si="692"/>
        <v>28.633333333333333</v>
      </c>
      <c r="T428" s="2">
        <f t="shared" si="693"/>
        <v>21.97</v>
      </c>
      <c r="U428" s="2">
        <f t="shared" si="666"/>
        <v>25.97</v>
      </c>
      <c r="V428" s="2">
        <f t="shared" si="667"/>
        <v>35.97</v>
      </c>
      <c r="W428" s="7">
        <f t="shared" ref="W428:W448" si="704">IF($A428&lt;$N428,0.5,1)</f>
        <v>1</v>
      </c>
      <c r="X428" s="2">
        <f t="shared" si="668"/>
        <v>61.042070809861904</v>
      </c>
      <c r="Y428" s="2">
        <f t="shared" si="669"/>
        <v>80.687710320361589</v>
      </c>
      <c r="Z428" s="2">
        <f t="shared" si="694"/>
        <v>74.567378131368685</v>
      </c>
      <c r="AA428" s="2">
        <f t="shared" si="670"/>
        <v>208.56040860036148</v>
      </c>
      <c r="AB428" s="2">
        <f t="shared" si="671"/>
        <v>275.68301026123544</v>
      </c>
      <c r="AC428" s="2">
        <f t="shared" si="672"/>
        <v>254.77187528217632</v>
      </c>
      <c r="AD428" s="2">
        <f t="shared" si="673"/>
        <v>254.77187528217632</v>
      </c>
      <c r="AE428" s="2">
        <f t="shared" si="674"/>
        <v>275.68301026123544</v>
      </c>
      <c r="AF428" s="27">
        <f t="shared" si="695"/>
        <v>1</v>
      </c>
      <c r="AG428" s="28">
        <f t="shared" si="675"/>
        <v>38.633333333333333</v>
      </c>
      <c r="AH428" s="28">
        <f t="shared" si="676"/>
        <v>54.688296647550452</v>
      </c>
      <c r="AI428" s="28">
        <f t="shared" si="677"/>
        <v>75.402845593430214</v>
      </c>
      <c r="AJ428" s="28">
        <f t="shared" si="678"/>
        <v>72.289052112213824</v>
      </c>
      <c r="AK428" s="28">
        <f t="shared" si="679"/>
        <v>99.67032379233622</v>
      </c>
      <c r="AL428" s="28">
        <f t="shared" ref="AL428:AL448" si="705">($AF428*4*$H$7*(1+$L428))/($AG428*$V428)</f>
        <v>92.110120527531947</v>
      </c>
      <c r="AM428" s="28">
        <f t="shared" si="680"/>
        <v>186.85168021246403</v>
      </c>
      <c r="AN428" s="28">
        <f t="shared" si="681"/>
        <v>257.62638911088658</v>
      </c>
      <c r="AO428" s="28">
        <f t="shared" si="682"/>
        <v>246.98759471673054</v>
      </c>
      <c r="AP428" s="28">
        <f t="shared" si="683"/>
        <v>340.54027295714872</v>
      </c>
      <c r="AQ428" s="28">
        <f t="shared" si="684"/>
        <v>314.70957846906748</v>
      </c>
      <c r="AR428" s="28">
        <f t="shared" si="696"/>
        <v>340.54027295714872</v>
      </c>
      <c r="AS428" s="27">
        <f t="shared" si="685"/>
        <v>340.54027295714872</v>
      </c>
      <c r="AT428" s="27">
        <f t="shared" si="697"/>
        <v>0</v>
      </c>
      <c r="AU428" s="2">
        <f t="shared" si="698"/>
        <v>248.1072798172539</v>
      </c>
      <c r="AV428" s="33">
        <f t="shared" si="699"/>
        <v>0.15721780462184876</v>
      </c>
      <c r="AW428" s="33">
        <f t="shared" si="700"/>
        <v>0.15721780462184876</v>
      </c>
      <c r="AX428" s="2">
        <f t="shared" si="701"/>
        <v>2.3713607547627249</v>
      </c>
      <c r="AY428" s="7">
        <v>2.2000000000000002</v>
      </c>
      <c r="AZ428" s="3">
        <f t="shared" si="702"/>
        <v>1489.2577049429085</v>
      </c>
    </row>
    <row r="429" spans="1:52" ht="20.25" x14ac:dyDescent="0.3">
      <c r="A429" s="7">
        <v>17</v>
      </c>
      <c r="B429" s="7">
        <v>30</v>
      </c>
      <c r="C429" s="37">
        <v>24</v>
      </c>
      <c r="D429" s="37">
        <v>38</v>
      </c>
      <c r="E429" s="7">
        <v>3.75</v>
      </c>
      <c r="F429" s="2">
        <f t="shared" si="686"/>
        <v>3.7916666666666665</v>
      </c>
      <c r="G429" s="2">
        <f t="shared" si="663"/>
        <v>7735</v>
      </c>
      <c r="H429" s="2">
        <v>1.4</v>
      </c>
      <c r="I429" s="7">
        <f t="shared" si="664"/>
        <v>10829</v>
      </c>
      <c r="J429" s="7">
        <v>1.2</v>
      </c>
      <c r="K429" s="4">
        <f t="shared" si="703"/>
        <v>1.2666666666666666</v>
      </c>
      <c r="L429" s="7">
        <v>0</v>
      </c>
      <c r="M429" s="2">
        <f t="shared" si="687"/>
        <v>1.8421052631578947</v>
      </c>
      <c r="N429" s="2">
        <f t="shared" si="688"/>
        <v>3.4210526315789473</v>
      </c>
      <c r="O429" s="28">
        <f t="shared" si="689"/>
        <v>2.35</v>
      </c>
      <c r="P429" s="2">
        <f t="shared" si="690"/>
        <v>10.244736842105263</v>
      </c>
      <c r="Q429" s="2">
        <f t="shared" si="665"/>
        <v>23.2</v>
      </c>
      <c r="R429" s="28">
        <f t="shared" si="691"/>
        <v>27.2</v>
      </c>
      <c r="S429" s="2">
        <f t="shared" si="692"/>
        <v>29.2</v>
      </c>
      <c r="T429" s="2">
        <f t="shared" si="693"/>
        <v>22.556666666666665</v>
      </c>
      <c r="U429" s="2">
        <f t="shared" si="666"/>
        <v>26.556666666666665</v>
      </c>
      <c r="V429" s="2">
        <f t="shared" si="667"/>
        <v>36.556666666666665</v>
      </c>
      <c r="W429" s="7">
        <f t="shared" si="704"/>
        <v>1</v>
      </c>
      <c r="X429" s="2">
        <f t="shared" si="668"/>
        <v>58.300657299424493</v>
      </c>
      <c r="Y429" s="2">
        <f t="shared" si="669"/>
        <v>77.373962114269304</v>
      </c>
      <c r="Z429" s="2">
        <f t="shared" si="694"/>
        <v>71.946849265105413</v>
      </c>
      <c r="AA429" s="2">
        <f t="shared" si="670"/>
        <v>221.05665892698454</v>
      </c>
      <c r="AB429" s="2">
        <f t="shared" si="671"/>
        <v>293.37627301660444</v>
      </c>
      <c r="AC429" s="2">
        <f t="shared" si="672"/>
        <v>272.79847013019133</v>
      </c>
      <c r="AD429" s="2">
        <f t="shared" si="673"/>
        <v>272.79847013019133</v>
      </c>
      <c r="AE429" s="2">
        <f t="shared" si="674"/>
        <v>293.37627301660444</v>
      </c>
      <c r="AF429" s="27">
        <f t="shared" si="695"/>
        <v>1</v>
      </c>
      <c r="AG429" s="28">
        <f t="shared" si="675"/>
        <v>39.200000000000003</v>
      </c>
      <c r="AH429" s="28">
        <f t="shared" si="676"/>
        <v>52.156225280122399</v>
      </c>
      <c r="AI429" s="28">
        <f t="shared" si="677"/>
        <v>72.380067735680058</v>
      </c>
      <c r="AJ429" s="28">
        <f t="shared" si="678"/>
        <v>69.219353362030148</v>
      </c>
      <c r="AK429" s="28">
        <f t="shared" si="679"/>
        <v>96.059510788123461</v>
      </c>
      <c r="AL429" s="28">
        <f t="shared" si="705"/>
        <v>89.321768645453986</v>
      </c>
      <c r="AM429" s="28">
        <f t="shared" si="680"/>
        <v>197.75902085379741</v>
      </c>
      <c r="AN429" s="28">
        <f t="shared" si="681"/>
        <v>274.44109016445356</v>
      </c>
      <c r="AO429" s="28">
        <f t="shared" si="682"/>
        <v>262.45671483103098</v>
      </c>
      <c r="AP429" s="28">
        <f t="shared" si="683"/>
        <v>364.2256450716348</v>
      </c>
      <c r="AQ429" s="28">
        <f t="shared" si="684"/>
        <v>338.67837278067969</v>
      </c>
      <c r="AR429" s="28">
        <f t="shared" si="696"/>
        <v>364.2256450716348</v>
      </c>
      <c r="AS429" s="27">
        <f t="shared" si="685"/>
        <v>364.2256450716348</v>
      </c>
      <c r="AT429" s="27">
        <f t="shared" si="697"/>
        <v>0</v>
      </c>
      <c r="AU429" s="2">
        <f t="shared" si="698"/>
        <v>306.30528372500481</v>
      </c>
      <c r="AV429" s="33">
        <f t="shared" si="699"/>
        <v>0.15824519432773113</v>
      </c>
      <c r="AW429" s="33">
        <f t="shared" si="700"/>
        <v>0.15824519432773113</v>
      </c>
      <c r="AX429" s="2">
        <f t="shared" si="701"/>
        <v>2.3731813544096418</v>
      </c>
      <c r="AY429" s="7">
        <v>2.2000000000000002</v>
      </c>
      <c r="AZ429" s="3">
        <f t="shared" si="702"/>
        <v>1481.7292358742968</v>
      </c>
    </row>
    <row r="430" spans="1:52" ht="20.25" x14ac:dyDescent="0.3">
      <c r="A430" s="7">
        <v>17</v>
      </c>
      <c r="B430" s="7">
        <v>33</v>
      </c>
      <c r="C430" s="37">
        <v>27</v>
      </c>
      <c r="D430" s="37">
        <v>42</v>
      </c>
      <c r="E430" s="7">
        <v>3.75</v>
      </c>
      <c r="F430" s="2">
        <f t="shared" si="686"/>
        <v>4.125</v>
      </c>
      <c r="G430" s="2">
        <f t="shared" si="663"/>
        <v>8415</v>
      </c>
      <c r="H430" s="2">
        <v>1.4</v>
      </c>
      <c r="I430" s="7">
        <f t="shared" si="664"/>
        <v>11781</v>
      </c>
      <c r="J430" s="7">
        <v>1.2</v>
      </c>
      <c r="K430" s="4">
        <f t="shared" si="703"/>
        <v>1.2999999999999998</v>
      </c>
      <c r="L430" s="7">
        <v>0</v>
      </c>
      <c r="M430" s="2">
        <f t="shared" si="687"/>
        <v>1.7948717948717949</v>
      </c>
      <c r="N430" s="2">
        <f t="shared" si="688"/>
        <v>3.3333333333333335</v>
      </c>
      <c r="O430" s="28">
        <f t="shared" si="689"/>
        <v>2.2743589743589747</v>
      </c>
      <c r="P430" s="2">
        <f t="shared" si="690"/>
        <v>9.9666666666666668</v>
      </c>
      <c r="Q430" s="2">
        <f t="shared" si="665"/>
        <v>23.766666666666666</v>
      </c>
      <c r="R430" s="28">
        <f t="shared" si="691"/>
        <v>27.766666666666666</v>
      </c>
      <c r="S430" s="2">
        <f t="shared" si="692"/>
        <v>29.766666666666666</v>
      </c>
      <c r="T430" s="2">
        <f t="shared" si="693"/>
        <v>23.143333333333331</v>
      </c>
      <c r="U430" s="2">
        <f t="shared" si="666"/>
        <v>27.143333333333331</v>
      </c>
      <c r="V430" s="2">
        <f t="shared" si="667"/>
        <v>37.143333333333331</v>
      </c>
      <c r="W430" s="7">
        <f t="shared" si="704"/>
        <v>1</v>
      </c>
      <c r="X430" s="2">
        <f t="shared" si="668"/>
        <v>55.741045425242412</v>
      </c>
      <c r="Y430" s="2">
        <f t="shared" si="669"/>
        <v>74.260499506373961</v>
      </c>
      <c r="Z430" s="2">
        <f t="shared" si="694"/>
        <v>69.462456858558397</v>
      </c>
      <c r="AA430" s="2">
        <f t="shared" si="670"/>
        <v>229.93181237912495</v>
      </c>
      <c r="AB430" s="2">
        <f t="shared" si="671"/>
        <v>306.32456046379258</v>
      </c>
      <c r="AC430" s="2">
        <f t="shared" si="672"/>
        <v>286.53263454155336</v>
      </c>
      <c r="AD430" s="2">
        <f t="shared" si="673"/>
        <v>286.53263454155336</v>
      </c>
      <c r="AE430" s="2">
        <f t="shared" si="674"/>
        <v>306.32456046379258</v>
      </c>
      <c r="AF430" s="27">
        <f t="shared" si="695"/>
        <v>1</v>
      </c>
      <c r="AG430" s="28">
        <f t="shared" si="675"/>
        <v>39.766666666666666</v>
      </c>
      <c r="AH430" s="28">
        <f t="shared" si="676"/>
        <v>49.796672233634929</v>
      </c>
      <c r="AI430" s="28">
        <f t="shared" si="677"/>
        <v>69.54003012676931</v>
      </c>
      <c r="AJ430" s="28">
        <f t="shared" si="678"/>
        <v>66.341162524201636</v>
      </c>
      <c r="AK430" s="28">
        <f t="shared" si="679"/>
        <v>92.64407105223799</v>
      </c>
      <c r="AL430" s="28">
        <f t="shared" si="705"/>
        <v>86.65824807864297</v>
      </c>
      <c r="AM430" s="28">
        <f t="shared" si="680"/>
        <v>205.4112729637441</v>
      </c>
      <c r="AN430" s="28">
        <f t="shared" si="681"/>
        <v>286.85262427292338</v>
      </c>
      <c r="AO430" s="28">
        <f t="shared" si="682"/>
        <v>273.65729541233173</v>
      </c>
      <c r="AP430" s="28">
        <f t="shared" si="683"/>
        <v>382.1567930904817</v>
      </c>
      <c r="AQ430" s="28">
        <f t="shared" si="684"/>
        <v>357.46527332440223</v>
      </c>
      <c r="AR430" s="28">
        <f t="shared" si="696"/>
        <v>382.1567930904817</v>
      </c>
      <c r="AS430" s="27">
        <f t="shared" si="685"/>
        <v>382.1567930904817</v>
      </c>
      <c r="AT430" s="27">
        <f t="shared" si="697"/>
        <v>0</v>
      </c>
      <c r="AU430" s="2">
        <f t="shared" si="698"/>
        <v>370.62939330725584</v>
      </c>
      <c r="AV430" s="33">
        <f t="shared" si="699"/>
        <v>0.15915842962184876</v>
      </c>
      <c r="AW430" s="33">
        <f t="shared" si="700"/>
        <v>0.15915842962184876</v>
      </c>
      <c r="AX430" s="2">
        <f t="shared" si="701"/>
        <v>2.3748020136586989</v>
      </c>
      <c r="AY430" s="7">
        <v>2.2000000000000002</v>
      </c>
      <c r="AZ430" s="3">
        <f t="shared" si="702"/>
        <v>1461.9720264699397</v>
      </c>
    </row>
    <row r="431" spans="1:52" ht="20.25" x14ac:dyDescent="0.3">
      <c r="A431" s="7">
        <v>17</v>
      </c>
      <c r="B431" s="7">
        <v>36</v>
      </c>
      <c r="C431" s="37">
        <v>29</v>
      </c>
      <c r="D431" s="37">
        <v>45</v>
      </c>
      <c r="E431" s="7">
        <v>4.5</v>
      </c>
      <c r="F431" s="2">
        <f t="shared" si="686"/>
        <v>4.5</v>
      </c>
      <c r="G431" s="2">
        <f t="shared" si="663"/>
        <v>9180</v>
      </c>
      <c r="H431" s="2">
        <v>1.4</v>
      </c>
      <c r="I431" s="7">
        <f t="shared" si="664"/>
        <v>12852</v>
      </c>
      <c r="J431" s="7">
        <v>1.2</v>
      </c>
      <c r="K431" s="4">
        <f t="shared" si="703"/>
        <v>1.325</v>
      </c>
      <c r="L431" s="7">
        <v>0</v>
      </c>
      <c r="M431" s="2">
        <f t="shared" si="687"/>
        <v>1.7610062893081759</v>
      </c>
      <c r="N431" s="2">
        <f t="shared" si="688"/>
        <v>3.2704402515723268</v>
      </c>
      <c r="O431" s="28">
        <f t="shared" si="689"/>
        <v>2.2201257861635217</v>
      </c>
      <c r="P431" s="2">
        <f t="shared" si="690"/>
        <v>9.7672955974842761</v>
      </c>
      <c r="Q431" s="2">
        <f t="shared" si="665"/>
        <v>24.191666666666666</v>
      </c>
      <c r="R431" s="28">
        <f t="shared" si="691"/>
        <v>28.191666666666666</v>
      </c>
      <c r="S431" s="2">
        <f t="shared" si="692"/>
        <v>30.191666666666666</v>
      </c>
      <c r="T431" s="2">
        <f t="shared" si="693"/>
        <v>23.583333333333332</v>
      </c>
      <c r="U431" s="2">
        <f t="shared" si="666"/>
        <v>27.583333333333332</v>
      </c>
      <c r="V431" s="2">
        <f t="shared" si="667"/>
        <v>37.583333333333329</v>
      </c>
      <c r="W431" s="7">
        <f t="shared" si="704"/>
        <v>1</v>
      </c>
      <c r="X431" s="2">
        <f t="shared" si="668"/>
        <v>53.931058832020398</v>
      </c>
      <c r="Y431" s="2">
        <f t="shared" si="669"/>
        <v>72.047250988773484</v>
      </c>
      <c r="Z431" s="2">
        <f t="shared" si="694"/>
        <v>67.682880928877054</v>
      </c>
      <c r="AA431" s="2">
        <f t="shared" si="670"/>
        <v>242.6897647440918</v>
      </c>
      <c r="AB431" s="2">
        <f t="shared" si="671"/>
        <v>324.21262944948069</v>
      </c>
      <c r="AC431" s="2">
        <f t="shared" si="672"/>
        <v>304.57296417994672</v>
      </c>
      <c r="AD431" s="2">
        <f t="shared" si="673"/>
        <v>304.57296417994672</v>
      </c>
      <c r="AE431" s="2">
        <f t="shared" si="674"/>
        <v>324.21262944948069</v>
      </c>
      <c r="AF431" s="27">
        <f t="shared" si="695"/>
        <v>1</v>
      </c>
      <c r="AG431" s="28">
        <f t="shared" si="675"/>
        <v>40.191666666666663</v>
      </c>
      <c r="AH431" s="28">
        <f t="shared" si="676"/>
        <v>48.130906037148954</v>
      </c>
      <c r="AI431" s="28">
        <f t="shared" si="677"/>
        <v>67.520984915477896</v>
      </c>
      <c r="AJ431" s="28">
        <f t="shared" si="678"/>
        <v>64.298746263751681</v>
      </c>
      <c r="AK431" s="28">
        <f t="shared" si="679"/>
        <v>90.20222210668544</v>
      </c>
      <c r="AL431" s="28">
        <f t="shared" si="705"/>
        <v>84.7380874992472</v>
      </c>
      <c r="AM431" s="28">
        <f t="shared" si="680"/>
        <v>216.5890771671703</v>
      </c>
      <c r="AN431" s="28">
        <f t="shared" si="681"/>
        <v>303.84443211965055</v>
      </c>
      <c r="AO431" s="28">
        <f t="shared" si="682"/>
        <v>289.34435818688257</v>
      </c>
      <c r="AP431" s="28">
        <f t="shared" si="683"/>
        <v>405.90999948008448</v>
      </c>
      <c r="AQ431" s="28">
        <f t="shared" si="684"/>
        <v>381.32139374661239</v>
      </c>
      <c r="AR431" s="28">
        <f t="shared" si="696"/>
        <v>405.90999948008448</v>
      </c>
      <c r="AS431" s="27">
        <f t="shared" si="685"/>
        <v>405.90999948008448</v>
      </c>
      <c r="AT431" s="27">
        <f t="shared" si="697"/>
        <v>0</v>
      </c>
      <c r="AU431" s="2">
        <f t="shared" si="698"/>
        <v>441.07960856400695</v>
      </c>
      <c r="AV431" s="33">
        <f t="shared" si="699"/>
        <v>0.16018581932773113</v>
      </c>
      <c r="AW431" s="33">
        <f t="shared" si="700"/>
        <v>0.16018581932773113</v>
      </c>
      <c r="AX431" s="2">
        <f t="shared" si="701"/>
        <v>2.3766279031904576</v>
      </c>
      <c r="AY431" s="7">
        <v>2.2000000000000002</v>
      </c>
      <c r="AZ431" s="3">
        <f t="shared" si="702"/>
        <v>1491.5339604452704</v>
      </c>
    </row>
    <row r="432" spans="1:52" ht="20.25" x14ac:dyDescent="0.3">
      <c r="A432" s="7">
        <v>17</v>
      </c>
      <c r="B432" s="7">
        <v>39</v>
      </c>
      <c r="C432" s="37">
        <v>32</v>
      </c>
      <c r="D432" s="37">
        <v>49</v>
      </c>
      <c r="E432" s="7">
        <v>4.75</v>
      </c>
      <c r="F432" s="2">
        <f t="shared" si="686"/>
        <v>4.875</v>
      </c>
      <c r="G432" s="2">
        <f t="shared" si="663"/>
        <v>9945</v>
      </c>
      <c r="H432" s="2">
        <v>1.4</v>
      </c>
      <c r="I432" s="7">
        <f t="shared" si="664"/>
        <v>13923</v>
      </c>
      <c r="J432" s="7">
        <v>1.2</v>
      </c>
      <c r="K432" s="4">
        <f t="shared" si="703"/>
        <v>1.3583333333333334</v>
      </c>
      <c r="L432" s="7">
        <v>0</v>
      </c>
      <c r="M432" s="2">
        <f t="shared" si="687"/>
        <v>1.7177914110429444</v>
      </c>
      <c r="N432" s="2">
        <f t="shared" si="688"/>
        <v>3.1901840490797544</v>
      </c>
      <c r="O432" s="28">
        <f t="shared" si="689"/>
        <v>2.1509202453987726</v>
      </c>
      <c r="P432" s="2">
        <f t="shared" si="690"/>
        <v>9.5128834355828218</v>
      </c>
      <c r="Q432" s="2">
        <f t="shared" si="665"/>
        <v>24.758333333333336</v>
      </c>
      <c r="R432" s="28">
        <f t="shared" si="691"/>
        <v>28.758333333333336</v>
      </c>
      <c r="S432" s="2">
        <f t="shared" si="692"/>
        <v>30.758333333333336</v>
      </c>
      <c r="T432" s="2">
        <f t="shared" si="693"/>
        <v>24.17</v>
      </c>
      <c r="U432" s="2">
        <f t="shared" si="666"/>
        <v>28.17</v>
      </c>
      <c r="V432" s="2">
        <f t="shared" si="667"/>
        <v>38.17</v>
      </c>
      <c r="W432" s="7">
        <f t="shared" si="704"/>
        <v>1</v>
      </c>
      <c r="X432" s="2">
        <f t="shared" si="668"/>
        <v>51.652550955611417</v>
      </c>
      <c r="Y432" s="2">
        <f t="shared" si="669"/>
        <v>69.247102225169058</v>
      </c>
      <c r="Z432" s="2">
        <f t="shared" si="694"/>
        <v>65.414836604512857</v>
      </c>
      <c r="AA432" s="2">
        <f t="shared" si="670"/>
        <v>251.80618590860567</v>
      </c>
      <c r="AB432" s="2">
        <f t="shared" si="671"/>
        <v>337.57962334769917</v>
      </c>
      <c r="AC432" s="2">
        <f t="shared" si="672"/>
        <v>318.89732844700018</v>
      </c>
      <c r="AD432" s="2">
        <f t="shared" si="673"/>
        <v>318.89732844700018</v>
      </c>
      <c r="AE432" s="2">
        <f t="shared" si="674"/>
        <v>337.57962334769917</v>
      </c>
      <c r="AF432" s="27">
        <f t="shared" si="695"/>
        <v>1</v>
      </c>
      <c r="AG432" s="28">
        <f t="shared" si="675"/>
        <v>40.75833333333334</v>
      </c>
      <c r="AH432" s="28">
        <f t="shared" si="676"/>
        <v>46.037275566782995</v>
      </c>
      <c r="AI432" s="28">
        <f t="shared" si="677"/>
        <v>64.966116532802332</v>
      </c>
      <c r="AJ432" s="28">
        <f t="shared" si="678"/>
        <v>61.719080052424175</v>
      </c>
      <c r="AK432" s="28">
        <f t="shared" si="679"/>
        <v>87.09570446162985</v>
      </c>
      <c r="AL432" s="28">
        <f t="shared" si="705"/>
        <v>82.275663431901094</v>
      </c>
      <c r="AM432" s="28">
        <f t="shared" si="680"/>
        <v>224.43171838806711</v>
      </c>
      <c r="AN432" s="28">
        <f t="shared" si="681"/>
        <v>316.70981809741136</v>
      </c>
      <c r="AO432" s="28">
        <f t="shared" si="682"/>
        <v>300.88051525556784</v>
      </c>
      <c r="AP432" s="28">
        <f t="shared" si="683"/>
        <v>424.59155925044553</v>
      </c>
      <c r="AQ432" s="28">
        <f t="shared" si="684"/>
        <v>401.09385923051781</v>
      </c>
      <c r="AR432" s="28">
        <f t="shared" si="696"/>
        <v>424.59155925044553</v>
      </c>
      <c r="AS432" s="27">
        <f t="shared" si="685"/>
        <v>424.59155925044553</v>
      </c>
      <c r="AT432" s="27">
        <f t="shared" si="697"/>
        <v>0</v>
      </c>
      <c r="AU432" s="2">
        <f t="shared" si="698"/>
        <v>517.65592949525819</v>
      </c>
      <c r="AV432" s="33">
        <f t="shared" si="699"/>
        <v>0.16121320903361347</v>
      </c>
      <c r="AW432" s="33">
        <f t="shared" si="700"/>
        <v>0.16121320903361347</v>
      </c>
      <c r="AX432" s="2">
        <f t="shared" si="701"/>
        <v>2.3784566025883151</v>
      </c>
      <c r="AY432" s="7">
        <v>2.2000000000000002</v>
      </c>
      <c r="AZ432" s="3">
        <f t="shared" si="702"/>
        <v>1486.8832008784518</v>
      </c>
    </row>
    <row r="433" spans="1:52" ht="20.25" x14ac:dyDescent="0.3">
      <c r="A433" s="7">
        <v>17</v>
      </c>
      <c r="B433" s="7">
        <v>42</v>
      </c>
      <c r="C433" s="37">
        <v>34</v>
      </c>
      <c r="D433" s="37">
        <v>53</v>
      </c>
      <c r="E433" s="7">
        <v>5</v>
      </c>
      <c r="F433" s="2">
        <f t="shared" si="686"/>
        <v>5.25</v>
      </c>
      <c r="G433" s="2">
        <f t="shared" si="663"/>
        <v>10710</v>
      </c>
      <c r="H433" s="2">
        <v>1.4</v>
      </c>
      <c r="I433" s="7">
        <f t="shared" si="664"/>
        <v>14993.999999999998</v>
      </c>
      <c r="J433" s="7">
        <v>1.2</v>
      </c>
      <c r="K433" s="4">
        <f t="shared" si="703"/>
        <v>1.3916666666666666</v>
      </c>
      <c r="L433" s="7">
        <v>0</v>
      </c>
      <c r="M433" s="2">
        <f t="shared" si="687"/>
        <v>1.6766467065868262</v>
      </c>
      <c r="N433" s="2">
        <f t="shared" si="688"/>
        <v>3.1137724550898205</v>
      </c>
      <c r="O433" s="28">
        <f t="shared" si="689"/>
        <v>2.0850299401197603</v>
      </c>
      <c r="P433" s="2">
        <f t="shared" si="690"/>
        <v>9.2706586826347301</v>
      </c>
      <c r="Q433" s="2">
        <f t="shared" si="665"/>
        <v>25.324999999999999</v>
      </c>
      <c r="R433" s="28">
        <f t="shared" si="691"/>
        <v>29.324999999999999</v>
      </c>
      <c r="S433" s="2">
        <f t="shared" si="692"/>
        <v>31.324999999999999</v>
      </c>
      <c r="T433" s="2">
        <f t="shared" si="693"/>
        <v>24.756666666666664</v>
      </c>
      <c r="U433" s="2">
        <f t="shared" si="666"/>
        <v>28.756666666666664</v>
      </c>
      <c r="V433" s="2">
        <f t="shared" si="667"/>
        <v>38.756666666666661</v>
      </c>
      <c r="W433" s="7">
        <f t="shared" si="704"/>
        <v>1</v>
      </c>
      <c r="X433" s="2">
        <f t="shared" si="668"/>
        <v>49.51627605796714</v>
      </c>
      <c r="Y433" s="2">
        <f t="shared" si="669"/>
        <v>66.607269017786095</v>
      </c>
      <c r="Z433" s="2">
        <f t="shared" si="694"/>
        <v>63.259203970503485</v>
      </c>
      <c r="AA433" s="2">
        <f t="shared" si="670"/>
        <v>259.96044930432748</v>
      </c>
      <c r="AB433" s="2">
        <f t="shared" si="671"/>
        <v>349.68816234337697</v>
      </c>
      <c r="AC433" s="2">
        <f t="shared" si="672"/>
        <v>332.11082084514328</v>
      </c>
      <c r="AD433" s="2">
        <f t="shared" si="673"/>
        <v>332.11082084514328</v>
      </c>
      <c r="AE433" s="2">
        <f t="shared" si="674"/>
        <v>349.68816234337697</v>
      </c>
      <c r="AF433" s="27">
        <f t="shared" si="695"/>
        <v>1</v>
      </c>
      <c r="AG433" s="28">
        <f t="shared" si="675"/>
        <v>41.325000000000003</v>
      </c>
      <c r="AH433" s="28">
        <f t="shared" si="676"/>
        <v>44.077787653191841</v>
      </c>
      <c r="AI433" s="28">
        <f t="shared" si="677"/>
        <v>62.55686015389476</v>
      </c>
      <c r="AJ433" s="28">
        <f t="shared" si="678"/>
        <v>59.29163688497156</v>
      </c>
      <c r="AK433" s="28">
        <f t="shared" si="679"/>
        <v>84.148929299542218</v>
      </c>
      <c r="AL433" s="28">
        <f t="shared" si="705"/>
        <v>79.919119353741536</v>
      </c>
      <c r="AM433" s="28">
        <f t="shared" si="680"/>
        <v>231.40838517925715</v>
      </c>
      <c r="AN433" s="28">
        <f t="shared" si="681"/>
        <v>328.42351580794747</v>
      </c>
      <c r="AO433" s="28">
        <f t="shared" si="682"/>
        <v>311.28109364610071</v>
      </c>
      <c r="AP433" s="28">
        <f t="shared" si="683"/>
        <v>441.78187882259664</v>
      </c>
      <c r="AQ433" s="28">
        <f t="shared" si="684"/>
        <v>419.57537660714308</v>
      </c>
      <c r="AR433" s="28">
        <f t="shared" si="696"/>
        <v>441.78187882259664</v>
      </c>
      <c r="AS433" s="27">
        <f t="shared" si="685"/>
        <v>441.78187882259664</v>
      </c>
      <c r="AT433" s="27">
        <f t="shared" si="697"/>
        <v>0</v>
      </c>
      <c r="AU433" s="2">
        <f t="shared" si="698"/>
        <v>600.35835610100946</v>
      </c>
      <c r="AV433" s="33">
        <f t="shared" si="699"/>
        <v>0.16224059873949581</v>
      </c>
      <c r="AW433" s="33">
        <f t="shared" si="700"/>
        <v>0.16224059873949581</v>
      </c>
      <c r="AX433" s="2">
        <f t="shared" si="701"/>
        <v>2.3802881183434317</v>
      </c>
      <c r="AY433" s="7">
        <v>2.2000000000000002</v>
      </c>
      <c r="AZ433" s="3">
        <f t="shared" si="702"/>
        <v>1483.3490497023365</v>
      </c>
    </row>
    <row r="434" spans="1:52" ht="20.25" x14ac:dyDescent="0.3">
      <c r="A434" s="7">
        <v>17</v>
      </c>
      <c r="B434" s="7">
        <v>48</v>
      </c>
      <c r="C434" s="37">
        <v>38</v>
      </c>
      <c r="D434" s="37">
        <v>60</v>
      </c>
      <c r="E434" s="7">
        <v>5.5</v>
      </c>
      <c r="F434" s="2">
        <f t="shared" si="686"/>
        <v>5.916666666666667</v>
      </c>
      <c r="G434" s="2">
        <f t="shared" si="663"/>
        <v>12070</v>
      </c>
      <c r="H434" s="2">
        <v>1.4</v>
      </c>
      <c r="I434" s="7">
        <f t="shared" si="664"/>
        <v>16898</v>
      </c>
      <c r="J434" s="7">
        <v>1.2</v>
      </c>
      <c r="K434" s="4">
        <f t="shared" si="703"/>
        <v>1.45</v>
      </c>
      <c r="L434" s="7">
        <v>0</v>
      </c>
      <c r="M434" s="2">
        <f t="shared" si="687"/>
        <v>1.6091954022988504</v>
      </c>
      <c r="N434" s="2">
        <f t="shared" si="688"/>
        <v>2.9885057471264367</v>
      </c>
      <c r="O434" s="28">
        <f t="shared" si="689"/>
        <v>1.9770114942528736</v>
      </c>
      <c r="P434" s="2">
        <f t="shared" si="690"/>
        <v>8.8735632183908031</v>
      </c>
      <c r="Q434" s="2">
        <f t="shared" si="665"/>
        <v>26.316666666666666</v>
      </c>
      <c r="R434" s="28">
        <f t="shared" si="691"/>
        <v>30.316666666666666</v>
      </c>
      <c r="S434" s="2">
        <f t="shared" si="692"/>
        <v>32.316666666666663</v>
      </c>
      <c r="T434" s="2">
        <f t="shared" si="693"/>
        <v>25.783333333333331</v>
      </c>
      <c r="U434" s="2">
        <f t="shared" si="666"/>
        <v>29.783333333333331</v>
      </c>
      <c r="V434" s="2">
        <f t="shared" si="667"/>
        <v>39.783333333333331</v>
      </c>
      <c r="W434" s="7">
        <f t="shared" si="704"/>
        <v>1</v>
      </c>
      <c r="X434" s="2">
        <f t="shared" si="668"/>
        <v>46.085637809692059</v>
      </c>
      <c r="Y434" s="2">
        <f t="shared" si="669"/>
        <v>62.337788272588149</v>
      </c>
      <c r="Z434" s="2">
        <f t="shared" si="694"/>
        <v>59.73563610523135</v>
      </c>
      <c r="AA434" s="2">
        <f t="shared" si="670"/>
        <v>272.67335704067801</v>
      </c>
      <c r="AB434" s="2">
        <f t="shared" si="671"/>
        <v>368.83191394614659</v>
      </c>
      <c r="AC434" s="2">
        <f t="shared" si="672"/>
        <v>353.43584695595217</v>
      </c>
      <c r="AD434" s="2">
        <f t="shared" si="673"/>
        <v>353.43584695595217</v>
      </c>
      <c r="AE434" s="2">
        <f t="shared" si="674"/>
        <v>368.83191394614659</v>
      </c>
      <c r="AF434" s="27">
        <f t="shared" si="695"/>
        <v>1</v>
      </c>
      <c r="AG434" s="28">
        <f t="shared" si="675"/>
        <v>42.316666666666663</v>
      </c>
      <c r="AH434" s="28">
        <f t="shared" si="676"/>
        <v>40.93826814778857</v>
      </c>
      <c r="AI434" s="28">
        <f t="shared" si="677"/>
        <v>58.658298354334313</v>
      </c>
      <c r="AJ434" s="28">
        <f t="shared" si="678"/>
        <v>55.375193082530885</v>
      </c>
      <c r="AK434" s="28">
        <f t="shared" si="679"/>
        <v>79.344211277765794</v>
      </c>
      <c r="AL434" s="28">
        <f t="shared" si="705"/>
        <v>76.032163849313108</v>
      </c>
      <c r="AM434" s="28">
        <f t="shared" si="680"/>
        <v>242.21808654108239</v>
      </c>
      <c r="AN434" s="28">
        <f t="shared" si="681"/>
        <v>347.06159859647806</v>
      </c>
      <c r="AO434" s="28">
        <f t="shared" si="682"/>
        <v>327.6365590716411</v>
      </c>
      <c r="AP434" s="28">
        <f t="shared" si="683"/>
        <v>469.45325006011433</v>
      </c>
      <c r="AQ434" s="28">
        <f t="shared" si="684"/>
        <v>449.85696944176925</v>
      </c>
      <c r="AR434" s="28">
        <f t="shared" si="696"/>
        <v>469.45325006011433</v>
      </c>
      <c r="AS434" s="27">
        <f t="shared" si="685"/>
        <v>469.45325006011433</v>
      </c>
      <c r="AT434" s="27">
        <f t="shared" si="697"/>
        <v>0</v>
      </c>
      <c r="AU434" s="2">
        <f t="shared" si="698"/>
        <v>784.14152633601236</v>
      </c>
      <c r="AV434" s="33">
        <f t="shared" si="699"/>
        <v>0.16406706932773113</v>
      </c>
      <c r="AW434" s="33">
        <f t="shared" si="700"/>
        <v>0.16406706932773113</v>
      </c>
      <c r="AX434" s="2">
        <f t="shared" si="701"/>
        <v>2.3835511205782711</v>
      </c>
      <c r="AY434" s="7">
        <v>2.2000000000000002</v>
      </c>
      <c r="AZ434" s="3">
        <f t="shared" si="702"/>
        <v>1483.6804945090641</v>
      </c>
    </row>
    <row r="435" spans="1:52" ht="20.25" x14ac:dyDescent="0.3">
      <c r="A435" s="7">
        <v>17</v>
      </c>
      <c r="B435" s="7">
        <v>54</v>
      </c>
      <c r="C435" s="37">
        <v>43</v>
      </c>
      <c r="D435" s="37">
        <v>68</v>
      </c>
      <c r="E435" s="7">
        <v>6</v>
      </c>
      <c r="F435" s="2">
        <f t="shared" si="686"/>
        <v>6.666666666666667</v>
      </c>
      <c r="G435" s="2">
        <f t="shared" si="663"/>
        <v>13600</v>
      </c>
      <c r="H435" s="2">
        <v>1.4</v>
      </c>
      <c r="I435" s="7">
        <f t="shared" si="664"/>
        <v>19040</v>
      </c>
      <c r="J435" s="7">
        <v>1.2</v>
      </c>
      <c r="K435" s="4">
        <f t="shared" si="703"/>
        <v>1.5166666666666666</v>
      </c>
      <c r="L435" s="7">
        <v>0</v>
      </c>
      <c r="M435" s="2">
        <f t="shared" si="687"/>
        <v>1.5384615384615383</v>
      </c>
      <c r="N435" s="2">
        <f t="shared" si="688"/>
        <v>2.8571428571428572</v>
      </c>
      <c r="O435" s="28">
        <f t="shared" si="689"/>
        <v>1.8637362637362638</v>
      </c>
      <c r="P435" s="2">
        <f t="shared" si="690"/>
        <v>8.4571428571428573</v>
      </c>
      <c r="Q435" s="2">
        <f t="shared" si="665"/>
        <v>27.45</v>
      </c>
      <c r="R435" s="28">
        <f t="shared" si="691"/>
        <v>31.45</v>
      </c>
      <c r="S435" s="2">
        <f t="shared" si="692"/>
        <v>33.450000000000003</v>
      </c>
      <c r="T435" s="2">
        <f t="shared" si="693"/>
        <v>26.956666666666663</v>
      </c>
      <c r="U435" s="2">
        <f t="shared" si="666"/>
        <v>30.956666666666663</v>
      </c>
      <c r="V435" s="2">
        <f t="shared" si="667"/>
        <v>40.956666666666663</v>
      </c>
      <c r="W435" s="7">
        <f t="shared" si="704"/>
        <v>1</v>
      </c>
      <c r="X435" s="2">
        <f t="shared" si="668"/>
        <v>42.586202403126094</v>
      </c>
      <c r="Y435" s="2">
        <f t="shared" si="669"/>
        <v>57.942994716081749</v>
      </c>
      <c r="Z435" s="2">
        <f t="shared" si="694"/>
        <v>56.058373701323461</v>
      </c>
      <c r="AA435" s="2">
        <f t="shared" si="670"/>
        <v>283.90801602084065</v>
      </c>
      <c r="AB435" s="2">
        <f t="shared" si="671"/>
        <v>386.28663144054502</v>
      </c>
      <c r="AC435" s="2">
        <f t="shared" si="672"/>
        <v>373.72249134215645</v>
      </c>
      <c r="AD435" s="2">
        <f t="shared" si="673"/>
        <v>373.72249134215645</v>
      </c>
      <c r="AE435" s="2">
        <f t="shared" si="674"/>
        <v>386.28663144054502</v>
      </c>
      <c r="AF435" s="27">
        <f t="shared" si="695"/>
        <v>1</v>
      </c>
      <c r="AG435" s="28">
        <f t="shared" si="675"/>
        <v>43.45</v>
      </c>
      <c r="AH435" s="28">
        <f t="shared" si="676"/>
        <v>37.745322479718283</v>
      </c>
      <c r="AI435" s="28">
        <f t="shared" si="677"/>
        <v>54.641675120236592</v>
      </c>
      <c r="AJ435" s="28">
        <f t="shared" si="678"/>
        <v>51.356469879516013</v>
      </c>
      <c r="AK435" s="28">
        <f t="shared" si="679"/>
        <v>74.345729699000159</v>
      </c>
      <c r="AL435" s="28">
        <f t="shared" si="705"/>
        <v>71.927602620225159</v>
      </c>
      <c r="AM435" s="28">
        <f t="shared" si="680"/>
        <v>251.6354831981219</v>
      </c>
      <c r="AN435" s="28">
        <f t="shared" si="681"/>
        <v>364.27783413491062</v>
      </c>
      <c r="AO435" s="28">
        <f t="shared" si="682"/>
        <v>342.3764658634401</v>
      </c>
      <c r="AP435" s="28">
        <f t="shared" si="683"/>
        <v>495.63819799333442</v>
      </c>
      <c r="AQ435" s="28">
        <f t="shared" si="684"/>
        <v>479.5173508015011</v>
      </c>
      <c r="AR435" s="28">
        <f t="shared" si="696"/>
        <v>495.63819799333442</v>
      </c>
      <c r="AS435" s="27">
        <f t="shared" si="685"/>
        <v>495.63819799333442</v>
      </c>
      <c r="AT435" s="27">
        <f t="shared" si="697"/>
        <v>0</v>
      </c>
      <c r="AU435" s="2">
        <f t="shared" si="698"/>
        <v>992.42911926901559</v>
      </c>
      <c r="AV435" s="33">
        <f t="shared" si="699"/>
        <v>0.16612184873949581</v>
      </c>
      <c r="AW435" s="33">
        <f t="shared" si="700"/>
        <v>0.16612184873949581</v>
      </c>
      <c r="AX435" s="2">
        <f t="shared" si="701"/>
        <v>2.3872327080304476</v>
      </c>
      <c r="AY435" s="7">
        <v>2.2000000000000002</v>
      </c>
      <c r="AZ435" s="3">
        <f t="shared" si="702"/>
        <v>1480.8504167052279</v>
      </c>
    </row>
    <row r="436" spans="1:52" ht="20.25" x14ac:dyDescent="0.3">
      <c r="A436" s="7">
        <v>17</v>
      </c>
      <c r="B436" s="7">
        <v>60</v>
      </c>
      <c r="C436" s="37">
        <v>48</v>
      </c>
      <c r="D436" s="37">
        <v>76</v>
      </c>
      <c r="E436" s="7">
        <v>6.5</v>
      </c>
      <c r="F436" s="2">
        <f t="shared" si="686"/>
        <v>7.416666666666667</v>
      </c>
      <c r="G436" s="2">
        <f t="shared" si="663"/>
        <v>15130</v>
      </c>
      <c r="H436" s="2">
        <v>1.4</v>
      </c>
      <c r="I436" s="7">
        <f t="shared" si="664"/>
        <v>21182</v>
      </c>
      <c r="J436" s="7">
        <v>1.2</v>
      </c>
      <c r="K436" s="4">
        <f t="shared" si="703"/>
        <v>1.5833333333333333</v>
      </c>
      <c r="L436" s="7">
        <v>0</v>
      </c>
      <c r="M436" s="2">
        <f t="shared" si="687"/>
        <v>1.4736842105263157</v>
      </c>
      <c r="N436" s="2">
        <f t="shared" si="688"/>
        <v>2.736842105263158</v>
      </c>
      <c r="O436" s="28">
        <f t="shared" si="689"/>
        <v>1.76</v>
      </c>
      <c r="P436" s="2">
        <f t="shared" si="690"/>
        <v>8.0757894736842104</v>
      </c>
      <c r="Q436" s="2">
        <f t="shared" si="665"/>
        <v>28.583333333333332</v>
      </c>
      <c r="R436" s="28">
        <f t="shared" si="691"/>
        <v>32.583333333333329</v>
      </c>
      <c r="S436" s="2">
        <f t="shared" si="692"/>
        <v>34.583333333333329</v>
      </c>
      <c r="T436" s="2">
        <f t="shared" si="693"/>
        <v>28.129999999999995</v>
      </c>
      <c r="U436" s="2">
        <f t="shared" si="666"/>
        <v>32.129999999999995</v>
      </c>
      <c r="V436" s="2">
        <f t="shared" si="667"/>
        <v>42.129999999999995</v>
      </c>
      <c r="W436" s="7">
        <f t="shared" si="704"/>
        <v>1</v>
      </c>
      <c r="X436" s="2">
        <f t="shared" si="668"/>
        <v>39.472500738824486</v>
      </c>
      <c r="Y436" s="2">
        <f t="shared" si="669"/>
        <v>53.997502615504047</v>
      </c>
      <c r="Z436" s="2">
        <f t="shared" si="694"/>
        <v>52.711200844202843</v>
      </c>
      <c r="AA436" s="2">
        <f t="shared" si="670"/>
        <v>292.75438047961495</v>
      </c>
      <c r="AB436" s="2">
        <f t="shared" si="671"/>
        <v>400.48147773165505</v>
      </c>
      <c r="AC436" s="2">
        <f t="shared" si="672"/>
        <v>390.9414062611711</v>
      </c>
      <c r="AD436" s="2">
        <f t="shared" si="673"/>
        <v>390.9414062611711</v>
      </c>
      <c r="AE436" s="2">
        <f t="shared" si="674"/>
        <v>400.48147773165505</v>
      </c>
      <c r="AF436" s="27">
        <f t="shared" si="695"/>
        <v>1</v>
      </c>
      <c r="AG436" s="28">
        <f t="shared" si="675"/>
        <v>44.583333333333329</v>
      </c>
      <c r="AH436" s="28">
        <f t="shared" si="676"/>
        <v>34.912804361918504</v>
      </c>
      <c r="AI436" s="28">
        <f t="shared" si="677"/>
        <v>51.031426188822934</v>
      </c>
      <c r="AJ436" s="28">
        <f t="shared" si="678"/>
        <v>47.759939440396806</v>
      </c>
      <c r="AK436" s="28">
        <f t="shared" si="679"/>
        <v>69.809855406337007</v>
      </c>
      <c r="AL436" s="28">
        <f t="shared" si="705"/>
        <v>68.146879596087786</v>
      </c>
      <c r="AM436" s="28">
        <f t="shared" si="680"/>
        <v>258.93663235089559</v>
      </c>
      <c r="AN436" s="28">
        <f t="shared" si="681"/>
        <v>378.48307756710346</v>
      </c>
      <c r="AO436" s="28">
        <f t="shared" si="682"/>
        <v>354.21955084960967</v>
      </c>
      <c r="AP436" s="28">
        <f t="shared" si="683"/>
        <v>517.75642759699952</v>
      </c>
      <c r="AQ436" s="28">
        <f t="shared" si="684"/>
        <v>505.42269033765109</v>
      </c>
      <c r="AR436" s="28">
        <f t="shared" si="696"/>
        <v>517.75642759699952</v>
      </c>
      <c r="AS436" s="27">
        <f t="shared" si="685"/>
        <v>517.75642759699952</v>
      </c>
      <c r="AT436" s="27">
        <f t="shared" si="697"/>
        <v>0</v>
      </c>
      <c r="AU436" s="2">
        <f t="shared" si="698"/>
        <v>1225.2211349000193</v>
      </c>
      <c r="AV436" s="33">
        <f t="shared" si="699"/>
        <v>0.16817662815126053</v>
      </c>
      <c r="AW436" s="33">
        <f t="shared" si="700"/>
        <v>0.16817662815126053</v>
      </c>
      <c r="AX436" s="2">
        <f t="shared" si="701"/>
        <v>2.3909256860954113</v>
      </c>
      <c r="AY436" s="7">
        <v>2.2000000000000002</v>
      </c>
      <c r="AZ436" s="3">
        <f t="shared" si="702"/>
        <v>1479.7541826721219</v>
      </c>
    </row>
    <row r="437" spans="1:52" ht="20.25" x14ac:dyDescent="0.3">
      <c r="A437" s="7">
        <v>17</v>
      </c>
      <c r="B437" s="7">
        <v>66</v>
      </c>
      <c r="C437" s="37">
        <v>53</v>
      </c>
      <c r="D437" s="37">
        <v>83</v>
      </c>
      <c r="E437" s="7">
        <v>7</v>
      </c>
      <c r="F437" s="2">
        <f t="shared" si="686"/>
        <v>8.0833333333333339</v>
      </c>
      <c r="G437" s="2">
        <f t="shared" si="663"/>
        <v>16490</v>
      </c>
      <c r="H437" s="2">
        <v>1.4</v>
      </c>
      <c r="I437" s="7">
        <f t="shared" si="664"/>
        <v>23086</v>
      </c>
      <c r="J437" s="7">
        <v>1.2</v>
      </c>
      <c r="K437" s="4">
        <f t="shared" si="703"/>
        <v>1.6416666666666666</v>
      </c>
      <c r="L437" s="7">
        <v>0</v>
      </c>
      <c r="M437" s="2">
        <f t="shared" si="687"/>
        <v>1.4213197969543145</v>
      </c>
      <c r="N437" s="2">
        <f t="shared" si="688"/>
        <v>2.6395939086294415</v>
      </c>
      <c r="O437" s="28">
        <f t="shared" si="689"/>
        <v>1.6761421319796954</v>
      </c>
      <c r="P437" s="2">
        <f t="shared" si="690"/>
        <v>7.7675126903553302</v>
      </c>
      <c r="Q437" s="2">
        <f t="shared" si="665"/>
        <v>29.574999999999999</v>
      </c>
      <c r="R437" s="28">
        <f t="shared" si="691"/>
        <v>33.575000000000003</v>
      </c>
      <c r="S437" s="2">
        <f t="shared" si="692"/>
        <v>35.575000000000003</v>
      </c>
      <c r="T437" s="2">
        <f t="shared" si="693"/>
        <v>29.156666666666663</v>
      </c>
      <c r="U437" s="2">
        <f t="shared" si="666"/>
        <v>33.156666666666666</v>
      </c>
      <c r="V437" s="2">
        <f t="shared" si="667"/>
        <v>43.156666666666666</v>
      </c>
      <c r="W437" s="7">
        <f t="shared" si="704"/>
        <v>1</v>
      </c>
      <c r="X437" s="2">
        <f t="shared" si="668"/>
        <v>37.021025419738329</v>
      </c>
      <c r="Y437" s="2">
        <f t="shared" si="669"/>
        <v>50.866924284088661</v>
      </c>
      <c r="Z437" s="2">
        <f t="shared" si="694"/>
        <v>50.02284843538289</v>
      </c>
      <c r="AA437" s="2">
        <f t="shared" si="670"/>
        <v>299.25328880955152</v>
      </c>
      <c r="AB437" s="2">
        <f t="shared" si="671"/>
        <v>411.17430462971669</v>
      </c>
      <c r="AC437" s="2">
        <f t="shared" si="672"/>
        <v>404.35135818601174</v>
      </c>
      <c r="AD437" s="2">
        <f t="shared" si="673"/>
        <v>404.35135818601174</v>
      </c>
      <c r="AE437" s="2">
        <f t="shared" si="674"/>
        <v>411.17430462971669</v>
      </c>
      <c r="AF437" s="27">
        <f t="shared" si="695"/>
        <v>1</v>
      </c>
      <c r="AG437" s="28">
        <f t="shared" si="675"/>
        <v>45.575000000000003</v>
      </c>
      <c r="AH437" s="28">
        <f t="shared" si="676"/>
        <v>32.688582261285461</v>
      </c>
      <c r="AI437" s="28">
        <f t="shared" si="677"/>
        <v>48.163210067917028</v>
      </c>
      <c r="AJ437" s="28">
        <f t="shared" si="678"/>
        <v>44.914143246623333</v>
      </c>
      <c r="AK437" s="28">
        <f t="shared" si="679"/>
        <v>66.176296632161424</v>
      </c>
      <c r="AL437" s="28">
        <f t="shared" si="705"/>
        <v>65.078180036158216</v>
      </c>
      <c r="AM437" s="28">
        <f t="shared" si="680"/>
        <v>264.23270661205748</v>
      </c>
      <c r="AN437" s="28">
        <f t="shared" si="681"/>
        <v>389.31928138232934</v>
      </c>
      <c r="AO437" s="28">
        <f t="shared" si="682"/>
        <v>363.05599124353864</v>
      </c>
      <c r="AP437" s="28">
        <f t="shared" si="683"/>
        <v>534.9250644433049</v>
      </c>
      <c r="AQ437" s="28">
        <f t="shared" si="684"/>
        <v>526.04862195894566</v>
      </c>
      <c r="AR437" s="28">
        <f t="shared" si="696"/>
        <v>534.9250644433049</v>
      </c>
      <c r="AS437" s="27">
        <f t="shared" si="685"/>
        <v>534.9250644433049</v>
      </c>
      <c r="AT437" s="27">
        <f t="shared" si="697"/>
        <v>0</v>
      </c>
      <c r="AU437" s="2">
        <f t="shared" si="698"/>
        <v>1482.5175732290234</v>
      </c>
      <c r="AV437" s="33">
        <f t="shared" si="699"/>
        <v>0.17000309873949584</v>
      </c>
      <c r="AW437" s="33">
        <f t="shared" si="700"/>
        <v>0.17000309873949584</v>
      </c>
      <c r="AX437" s="2">
        <f t="shared" si="701"/>
        <v>2.394217938547869</v>
      </c>
      <c r="AY437" s="7">
        <v>2.2000000000000002</v>
      </c>
      <c r="AZ437" s="3">
        <f t="shared" si="702"/>
        <v>1483.6054699426513</v>
      </c>
    </row>
    <row r="438" spans="1:52" ht="20.25" x14ac:dyDescent="0.3">
      <c r="A438" s="7">
        <v>17</v>
      </c>
      <c r="B438" s="7">
        <v>72</v>
      </c>
      <c r="C438" s="37">
        <v>58</v>
      </c>
      <c r="D438" s="37">
        <v>91</v>
      </c>
      <c r="E438" s="7">
        <v>7.5</v>
      </c>
      <c r="F438" s="2">
        <f t="shared" si="686"/>
        <v>8.8333333333333339</v>
      </c>
      <c r="G438" s="2">
        <f t="shared" si="663"/>
        <v>18020</v>
      </c>
      <c r="H438" s="2">
        <v>1.4</v>
      </c>
      <c r="I438" s="7">
        <f t="shared" si="664"/>
        <v>25228</v>
      </c>
      <c r="J438" s="7">
        <v>1.2</v>
      </c>
      <c r="K438" s="4">
        <f t="shared" si="703"/>
        <v>1.7083333333333335</v>
      </c>
      <c r="L438" s="7">
        <v>0</v>
      </c>
      <c r="M438" s="2">
        <f t="shared" si="687"/>
        <v>1.365853658536585</v>
      </c>
      <c r="N438" s="2">
        <f t="shared" si="688"/>
        <v>2.5365853658536581</v>
      </c>
      <c r="O438" s="28">
        <f t="shared" si="689"/>
        <v>1.5873170731707313</v>
      </c>
      <c r="P438" s="2">
        <f t="shared" si="690"/>
        <v>7.4409756097560962</v>
      </c>
      <c r="Q438" s="2">
        <f t="shared" si="665"/>
        <v>30.708333333333336</v>
      </c>
      <c r="R438" s="28">
        <f t="shared" si="691"/>
        <v>34.708333333333336</v>
      </c>
      <c r="S438" s="2">
        <f t="shared" si="692"/>
        <v>36.708333333333336</v>
      </c>
      <c r="T438" s="2">
        <f t="shared" si="693"/>
        <v>30.33</v>
      </c>
      <c r="U438" s="2">
        <f t="shared" si="666"/>
        <v>34.33</v>
      </c>
      <c r="V438" s="2">
        <f t="shared" si="667"/>
        <v>44.33</v>
      </c>
      <c r="W438" s="7">
        <f t="shared" si="704"/>
        <v>1</v>
      </c>
      <c r="X438" s="2">
        <f t="shared" si="668"/>
        <v>34.490075682812559</v>
      </c>
      <c r="Y438" s="2">
        <f t="shared" si="669"/>
        <v>47.611600434191345</v>
      </c>
      <c r="Z438" s="2">
        <f t="shared" si="694"/>
        <v>47.195307713047818</v>
      </c>
      <c r="AA438" s="2">
        <f t="shared" si="670"/>
        <v>304.66233519817763</v>
      </c>
      <c r="AB438" s="2">
        <f t="shared" si="671"/>
        <v>420.56913716869025</v>
      </c>
      <c r="AC438" s="2">
        <f t="shared" si="672"/>
        <v>416.8918847985891</v>
      </c>
      <c r="AD438" s="2">
        <f t="shared" si="673"/>
        <v>416.8918847985891</v>
      </c>
      <c r="AE438" s="2">
        <f t="shared" si="674"/>
        <v>420.56913716869025</v>
      </c>
      <c r="AF438" s="27">
        <f t="shared" si="695"/>
        <v>1</v>
      </c>
      <c r="AG438" s="28">
        <f t="shared" si="675"/>
        <v>46.708333333333336</v>
      </c>
      <c r="AH438" s="28">
        <f t="shared" si="676"/>
        <v>30.397915842895024</v>
      </c>
      <c r="AI438" s="28">
        <f t="shared" si="677"/>
        <v>45.176563598807412</v>
      </c>
      <c r="AJ438" s="28">
        <f t="shared" si="678"/>
        <v>41.962605024532387</v>
      </c>
      <c r="AK438" s="28">
        <f t="shared" si="679"/>
        <v>62.363693105148045</v>
      </c>
      <c r="AL438" s="28">
        <f t="shared" si="705"/>
        <v>61.818415247093562</v>
      </c>
      <c r="AM438" s="28">
        <f t="shared" si="680"/>
        <v>268.51492327890605</v>
      </c>
      <c r="AN438" s="28">
        <f t="shared" si="681"/>
        <v>399.05964512279883</v>
      </c>
      <c r="AO438" s="28">
        <f t="shared" si="682"/>
        <v>370.66967771670278</v>
      </c>
      <c r="AP438" s="28">
        <f t="shared" si="683"/>
        <v>550.87928909547441</v>
      </c>
      <c r="AQ438" s="28">
        <f t="shared" si="684"/>
        <v>546.06266801599315</v>
      </c>
      <c r="AR438" s="28">
        <f t="shared" si="696"/>
        <v>550.87928909547441</v>
      </c>
      <c r="AS438" s="27">
        <f t="shared" si="685"/>
        <v>550.87928909547441</v>
      </c>
      <c r="AT438" s="27">
        <f t="shared" si="697"/>
        <v>0</v>
      </c>
      <c r="AU438" s="2">
        <f t="shared" si="698"/>
        <v>1764.3184342560278</v>
      </c>
      <c r="AV438" s="33">
        <f t="shared" si="699"/>
        <v>0.17205787815126053</v>
      </c>
      <c r="AW438" s="33">
        <f t="shared" si="700"/>
        <v>0.17205787815126053</v>
      </c>
      <c r="AX438" s="2">
        <f t="shared" si="701"/>
        <v>2.397932576934497</v>
      </c>
      <c r="AY438" s="7">
        <v>2.2000000000000002</v>
      </c>
      <c r="AZ438" s="3">
        <f t="shared" si="702"/>
        <v>1484.3730974560724</v>
      </c>
    </row>
    <row r="439" spans="1:52" ht="20.25" x14ac:dyDescent="0.3">
      <c r="A439" s="7">
        <v>17</v>
      </c>
      <c r="B439" s="7">
        <v>78</v>
      </c>
      <c r="C439" s="37">
        <v>63</v>
      </c>
      <c r="D439" s="37">
        <v>98</v>
      </c>
      <c r="E439" s="7">
        <v>8</v>
      </c>
      <c r="F439" s="2">
        <f t="shared" si="686"/>
        <v>9.5</v>
      </c>
      <c r="G439" s="2">
        <f t="shared" si="663"/>
        <v>19380</v>
      </c>
      <c r="H439" s="2">
        <v>1.4</v>
      </c>
      <c r="I439" s="7">
        <f t="shared" si="664"/>
        <v>27132</v>
      </c>
      <c r="J439" s="7">
        <v>1.2</v>
      </c>
      <c r="K439" s="4">
        <v>1.75</v>
      </c>
      <c r="L439" s="7">
        <v>0</v>
      </c>
      <c r="M439" s="2">
        <f t="shared" si="687"/>
        <v>1.3333333333333333</v>
      </c>
      <c r="N439" s="2">
        <f t="shared" si="688"/>
        <v>2.4761904761904758</v>
      </c>
      <c r="O439" s="28">
        <f t="shared" si="689"/>
        <v>1.5295238095238095</v>
      </c>
      <c r="P439" s="2">
        <f t="shared" si="690"/>
        <v>7.2438095238095235</v>
      </c>
      <c r="Q439" s="2">
        <f t="shared" si="665"/>
        <v>31.416666666666668</v>
      </c>
      <c r="R439" s="28">
        <f t="shared" si="691"/>
        <v>35.416666666666671</v>
      </c>
      <c r="S439" s="2">
        <f t="shared" si="692"/>
        <v>37.416666666666671</v>
      </c>
      <c r="T439" s="2">
        <f t="shared" si="693"/>
        <v>31.073333333333331</v>
      </c>
      <c r="U439" s="2">
        <f t="shared" si="666"/>
        <v>35.073333333333331</v>
      </c>
      <c r="V439" s="2">
        <f t="shared" si="667"/>
        <v>45.073333333333331</v>
      </c>
      <c r="W439" s="7">
        <f t="shared" si="704"/>
        <v>1</v>
      </c>
      <c r="X439" s="2">
        <f t="shared" si="668"/>
        <v>33.02769653319087</v>
      </c>
      <c r="Y439" s="2">
        <f t="shared" si="669"/>
        <v>45.720304344825927</v>
      </c>
      <c r="Z439" s="2">
        <f t="shared" si="694"/>
        <v>45.538261659873591</v>
      </c>
      <c r="AA439" s="2">
        <f t="shared" si="670"/>
        <v>313.76311706531328</v>
      </c>
      <c r="AB439" s="2">
        <f t="shared" si="671"/>
        <v>434.34289127584628</v>
      </c>
      <c r="AC439" s="2">
        <f t="shared" si="672"/>
        <v>432.61348576879914</v>
      </c>
      <c r="AD439" s="2">
        <f t="shared" si="673"/>
        <v>432.61348576879914</v>
      </c>
      <c r="AE439" s="2">
        <f t="shared" si="674"/>
        <v>434.34289127584628</v>
      </c>
      <c r="AF439" s="27">
        <f t="shared" si="695"/>
        <v>1</v>
      </c>
      <c r="AG439" s="28">
        <f t="shared" si="675"/>
        <v>47.416666666666671</v>
      </c>
      <c r="AH439" s="28">
        <f t="shared" si="676"/>
        <v>29.077324987064124</v>
      </c>
      <c r="AI439" s="28">
        <f t="shared" si="677"/>
        <v>43.437128715297902</v>
      </c>
      <c r="AJ439" s="28">
        <f t="shared" si="678"/>
        <v>40.251797354562427</v>
      </c>
      <c r="AK439" s="28">
        <f t="shared" si="679"/>
        <v>60.130101496270768</v>
      </c>
      <c r="AL439" s="28">
        <f t="shared" si="705"/>
        <v>59.890683905340488</v>
      </c>
      <c r="AM439" s="28">
        <f t="shared" si="680"/>
        <v>276.23458737710916</v>
      </c>
      <c r="AN439" s="28">
        <f t="shared" si="681"/>
        <v>412.65272279533008</v>
      </c>
      <c r="AO439" s="28">
        <f t="shared" si="682"/>
        <v>382.39207486834306</v>
      </c>
      <c r="AP439" s="28">
        <f t="shared" si="683"/>
        <v>571.23596421457228</v>
      </c>
      <c r="AQ439" s="28">
        <f t="shared" si="684"/>
        <v>568.96149710073462</v>
      </c>
      <c r="AR439" s="28">
        <f t="shared" si="696"/>
        <v>571.23596421457228</v>
      </c>
      <c r="AS439" s="27">
        <f t="shared" si="685"/>
        <v>571.23596421457228</v>
      </c>
      <c r="AT439" s="27">
        <f t="shared" si="697"/>
        <v>0</v>
      </c>
      <c r="AU439" s="2">
        <f t="shared" si="698"/>
        <v>2070.6237179810328</v>
      </c>
      <c r="AV439" s="33">
        <f t="shared" si="699"/>
        <v>0.17388434873949582</v>
      </c>
      <c r="AW439" s="33">
        <f t="shared" si="700"/>
        <v>0.17388434873949582</v>
      </c>
      <c r="AX439" s="2">
        <f t="shared" si="701"/>
        <v>2.4012441676974432</v>
      </c>
      <c r="AY439" s="7">
        <v>2.2000000000000002</v>
      </c>
      <c r="AZ439" s="3">
        <f t="shared" si="702"/>
        <v>1489.1577973513695</v>
      </c>
    </row>
    <row r="440" spans="1:52" ht="20.25" x14ac:dyDescent="0.3">
      <c r="A440" s="7">
        <v>17</v>
      </c>
      <c r="B440" s="7">
        <v>84</v>
      </c>
      <c r="C440" s="37">
        <v>68</v>
      </c>
      <c r="D440" s="37">
        <v>106</v>
      </c>
      <c r="E440" s="7">
        <v>8.5</v>
      </c>
      <c r="F440" s="2">
        <f t="shared" si="686"/>
        <v>10.25</v>
      </c>
      <c r="G440" s="2">
        <f t="shared" si="663"/>
        <v>20910</v>
      </c>
      <c r="H440" s="2">
        <v>1.4</v>
      </c>
      <c r="I440" s="7">
        <f t="shared" si="664"/>
        <v>29273.999999999996</v>
      </c>
      <c r="J440" s="7">
        <v>1.2</v>
      </c>
      <c r="K440" s="4">
        <v>1.75</v>
      </c>
      <c r="L440" s="7">
        <v>0</v>
      </c>
      <c r="M440" s="2">
        <f t="shared" si="687"/>
        <v>1.3333333333333333</v>
      </c>
      <c r="N440" s="2">
        <f t="shared" si="688"/>
        <v>2.4761904761904758</v>
      </c>
      <c r="O440" s="28">
        <f t="shared" si="689"/>
        <v>1.5066666666666666</v>
      </c>
      <c r="P440" s="2">
        <f t="shared" si="690"/>
        <v>7.2209523809523812</v>
      </c>
      <c r="Q440" s="2">
        <f t="shared" si="665"/>
        <v>31.416666666666668</v>
      </c>
      <c r="R440" s="28">
        <f t="shared" si="691"/>
        <v>35.416666666666671</v>
      </c>
      <c r="S440" s="2">
        <f t="shared" si="692"/>
        <v>37.416666666666671</v>
      </c>
      <c r="T440" s="2">
        <f t="shared" si="693"/>
        <v>31.113333333333333</v>
      </c>
      <c r="U440" s="2">
        <f t="shared" si="666"/>
        <v>35.11333333333333</v>
      </c>
      <c r="V440" s="2">
        <f t="shared" si="667"/>
        <v>45.11333333333333</v>
      </c>
      <c r="W440" s="7">
        <f t="shared" si="704"/>
        <v>1</v>
      </c>
      <c r="X440" s="2">
        <f t="shared" si="668"/>
        <v>32.985235384873079</v>
      </c>
      <c r="Y440" s="2">
        <f t="shared" si="669"/>
        <v>45.668221218554997</v>
      </c>
      <c r="Z440" s="2">
        <f t="shared" si="694"/>
        <v>45.49788489469563</v>
      </c>
      <c r="AA440" s="2">
        <f t="shared" si="670"/>
        <v>338.09866269494904</v>
      </c>
      <c r="AB440" s="2">
        <f t="shared" si="671"/>
        <v>468.09926749018871</v>
      </c>
      <c r="AC440" s="2">
        <f t="shared" si="672"/>
        <v>466.35332017063024</v>
      </c>
      <c r="AD440" s="2">
        <f t="shared" si="673"/>
        <v>466.35332017063024</v>
      </c>
      <c r="AE440" s="2">
        <f t="shared" si="674"/>
        <v>468.09926749018871</v>
      </c>
      <c r="AF440" s="27">
        <f t="shared" si="695"/>
        <v>1</v>
      </c>
      <c r="AG440" s="28">
        <f t="shared" si="675"/>
        <v>47.416666666666671</v>
      </c>
      <c r="AH440" s="28">
        <f t="shared" si="676"/>
        <v>29.039942525113748</v>
      </c>
      <c r="AI440" s="28">
        <f t="shared" si="677"/>
        <v>43.381284967217375</v>
      </c>
      <c r="AJ440" s="28">
        <f t="shared" si="678"/>
        <v>40.205943778688621</v>
      </c>
      <c r="AK440" s="28">
        <f t="shared" si="679"/>
        <v>60.061603184332725</v>
      </c>
      <c r="AL440" s="28">
        <f t="shared" si="705"/>
        <v>59.837581481307382</v>
      </c>
      <c r="AM440" s="28">
        <f t="shared" si="680"/>
        <v>297.6594108824159</v>
      </c>
      <c r="AN440" s="28">
        <f t="shared" si="681"/>
        <v>444.6581709139781</v>
      </c>
      <c r="AO440" s="28">
        <f t="shared" si="682"/>
        <v>412.11092373155839</v>
      </c>
      <c r="AP440" s="28">
        <f t="shared" si="683"/>
        <v>615.63143263941038</v>
      </c>
      <c r="AQ440" s="28">
        <f t="shared" si="684"/>
        <v>613.3352101834007</v>
      </c>
      <c r="AR440" s="28">
        <f t="shared" si="696"/>
        <v>615.63143263941038</v>
      </c>
      <c r="AS440" s="27">
        <f t="shared" si="685"/>
        <v>615.63143263941038</v>
      </c>
      <c r="AT440" s="27">
        <f t="shared" si="697"/>
        <v>0</v>
      </c>
      <c r="AU440" s="2">
        <f t="shared" si="698"/>
        <v>2401.4334244040379</v>
      </c>
      <c r="AV440" s="33">
        <f t="shared" si="699"/>
        <v>0.17593912815126053</v>
      </c>
      <c r="AW440" s="33">
        <f t="shared" si="700"/>
        <v>0.17593912815126053</v>
      </c>
      <c r="AX440" s="2">
        <f t="shared" si="701"/>
        <v>2.4049806575316648</v>
      </c>
      <c r="AY440" s="7">
        <v>2.2000000000000002</v>
      </c>
      <c r="AZ440" s="3">
        <f t="shared" si="702"/>
        <v>1491.0299225432439</v>
      </c>
    </row>
    <row r="441" spans="1:52" ht="20.25" x14ac:dyDescent="0.3">
      <c r="A441" s="7">
        <v>17</v>
      </c>
      <c r="B441" s="7">
        <v>90</v>
      </c>
      <c r="C441" s="37">
        <v>72</v>
      </c>
      <c r="D441" s="37">
        <v>113</v>
      </c>
      <c r="E441" s="7">
        <v>9</v>
      </c>
      <c r="F441" s="2">
        <f t="shared" si="686"/>
        <v>10.916666666666666</v>
      </c>
      <c r="G441" s="2">
        <f t="shared" si="663"/>
        <v>22270</v>
      </c>
      <c r="H441" s="2">
        <v>1.4</v>
      </c>
      <c r="I441" s="7">
        <f t="shared" si="664"/>
        <v>31177.999999999996</v>
      </c>
      <c r="J441" s="7">
        <v>1.2</v>
      </c>
      <c r="K441" s="4">
        <v>1.75</v>
      </c>
      <c r="L441" s="7">
        <v>0</v>
      </c>
      <c r="M441" s="2">
        <f t="shared" si="687"/>
        <v>1.3333333333333333</v>
      </c>
      <c r="N441" s="2">
        <f t="shared" si="688"/>
        <v>2.4761904761904758</v>
      </c>
      <c r="O441" s="28">
        <f t="shared" si="689"/>
        <v>1.4866666666666666</v>
      </c>
      <c r="P441" s="2">
        <f t="shared" si="690"/>
        <v>7.2009523809523808</v>
      </c>
      <c r="Q441" s="2">
        <f t="shared" si="665"/>
        <v>31.416666666666668</v>
      </c>
      <c r="R441" s="28">
        <f t="shared" si="691"/>
        <v>35.416666666666671</v>
      </c>
      <c r="S441" s="2">
        <f t="shared" si="692"/>
        <v>37.416666666666671</v>
      </c>
      <c r="T441" s="2">
        <f t="shared" si="693"/>
        <v>31.148333333333333</v>
      </c>
      <c r="U441" s="2">
        <f t="shared" si="666"/>
        <v>35.148333333333333</v>
      </c>
      <c r="V441" s="2">
        <f t="shared" si="667"/>
        <v>45.148333333333333</v>
      </c>
      <c r="W441" s="7">
        <f t="shared" si="704"/>
        <v>1</v>
      </c>
      <c r="X441" s="2">
        <f t="shared" si="668"/>
        <v>32.948171339547891</v>
      </c>
      <c r="Y441" s="2">
        <f t="shared" si="669"/>
        <v>45.62274572680149</v>
      </c>
      <c r="Z441" s="2">
        <f t="shared" si="694"/>
        <v>45.462613914490063</v>
      </c>
      <c r="AA441" s="2">
        <f t="shared" si="670"/>
        <v>359.68420379006443</v>
      </c>
      <c r="AB441" s="2">
        <f t="shared" si="671"/>
        <v>498.04830751758288</v>
      </c>
      <c r="AC441" s="2">
        <f t="shared" si="672"/>
        <v>496.30020189984981</v>
      </c>
      <c r="AD441" s="2">
        <f t="shared" si="673"/>
        <v>496.30020189984981</v>
      </c>
      <c r="AE441" s="2">
        <f t="shared" si="674"/>
        <v>498.04830751758288</v>
      </c>
      <c r="AF441" s="27">
        <f t="shared" si="695"/>
        <v>1</v>
      </c>
      <c r="AG441" s="28">
        <f t="shared" si="675"/>
        <v>47.416666666666671</v>
      </c>
      <c r="AH441" s="28">
        <f t="shared" si="676"/>
        <v>29.00731163030785</v>
      </c>
      <c r="AI441" s="28">
        <f t="shared" si="677"/>
        <v>43.332539342287653</v>
      </c>
      <c r="AJ441" s="28">
        <f t="shared" si="678"/>
        <v>40.165907512419352</v>
      </c>
      <c r="AK441" s="28">
        <f t="shared" si="679"/>
        <v>60.001795053702018</v>
      </c>
      <c r="AL441" s="28">
        <f t="shared" si="705"/>
        <v>59.791194046883533</v>
      </c>
      <c r="AM441" s="28">
        <f t="shared" si="680"/>
        <v>316.66315196419401</v>
      </c>
      <c r="AN441" s="28">
        <f t="shared" si="681"/>
        <v>473.04688781997351</v>
      </c>
      <c r="AO441" s="28">
        <f t="shared" si="682"/>
        <v>438.47782367724454</v>
      </c>
      <c r="AP441" s="28">
        <f t="shared" si="683"/>
        <v>655.01959600291366</v>
      </c>
      <c r="AQ441" s="28">
        <f t="shared" si="684"/>
        <v>652.72053501181188</v>
      </c>
      <c r="AR441" s="28">
        <f t="shared" si="696"/>
        <v>655.01959600291366</v>
      </c>
      <c r="AS441" s="27">
        <f t="shared" si="685"/>
        <v>655.01959600291366</v>
      </c>
      <c r="AT441" s="27">
        <f t="shared" si="697"/>
        <v>0</v>
      </c>
      <c r="AU441" s="2">
        <f t="shared" si="698"/>
        <v>2756.7475535250433</v>
      </c>
      <c r="AV441" s="33">
        <f t="shared" si="699"/>
        <v>0.17776559873949582</v>
      </c>
      <c r="AW441" s="33">
        <f t="shared" si="700"/>
        <v>0.17776559873949582</v>
      </c>
      <c r="AX441" s="2">
        <f t="shared" si="701"/>
        <v>2.4083117574933937</v>
      </c>
      <c r="AY441" s="7">
        <v>2.2000000000000002</v>
      </c>
      <c r="AZ441" s="3">
        <f t="shared" si="702"/>
        <v>1496.3552764592441</v>
      </c>
    </row>
    <row r="442" spans="1:52" ht="20.25" x14ac:dyDescent="0.3">
      <c r="A442" s="7">
        <v>17</v>
      </c>
      <c r="B442" s="7">
        <v>96</v>
      </c>
      <c r="C442" s="37">
        <v>77</v>
      </c>
      <c r="D442" s="37">
        <v>121</v>
      </c>
      <c r="E442" s="7">
        <v>9.5</v>
      </c>
      <c r="F442" s="2">
        <f t="shared" si="686"/>
        <v>11.666666666666666</v>
      </c>
      <c r="G442" s="2">
        <f t="shared" si="663"/>
        <v>23800</v>
      </c>
      <c r="H442" s="2">
        <v>1.4</v>
      </c>
      <c r="I442" s="7">
        <f t="shared" si="664"/>
        <v>33320</v>
      </c>
      <c r="J442" s="7">
        <v>1.2</v>
      </c>
      <c r="K442" s="4">
        <v>1.75</v>
      </c>
      <c r="L442" s="7">
        <v>0</v>
      </c>
      <c r="M442" s="2">
        <f t="shared" si="687"/>
        <v>1.3333333333333333</v>
      </c>
      <c r="N442" s="2">
        <f t="shared" si="688"/>
        <v>2.4761904761904758</v>
      </c>
      <c r="O442" s="28">
        <f t="shared" si="689"/>
        <v>1.4638095238095237</v>
      </c>
      <c r="P442" s="2">
        <f t="shared" si="690"/>
        <v>7.1780952380952376</v>
      </c>
      <c r="Q442" s="2">
        <f t="shared" si="665"/>
        <v>31.416666666666668</v>
      </c>
      <c r="R442" s="28">
        <f t="shared" si="691"/>
        <v>35.416666666666671</v>
      </c>
      <c r="S442" s="2">
        <f t="shared" si="692"/>
        <v>37.416666666666671</v>
      </c>
      <c r="T442" s="2">
        <f t="shared" si="693"/>
        <v>31.188333333333333</v>
      </c>
      <c r="U442" s="2">
        <f t="shared" si="666"/>
        <v>35.188333333333333</v>
      </c>
      <c r="V442" s="2">
        <f t="shared" si="667"/>
        <v>45.188333333333333</v>
      </c>
      <c r="W442" s="7">
        <f t="shared" si="704"/>
        <v>1</v>
      </c>
      <c r="X442" s="2">
        <f t="shared" si="668"/>
        <v>32.905914292994737</v>
      </c>
      <c r="Y442" s="2">
        <f t="shared" si="669"/>
        <v>45.5708845087158</v>
      </c>
      <c r="Z442" s="2">
        <f t="shared" si="694"/>
        <v>45.422371125645313</v>
      </c>
      <c r="AA442" s="2">
        <f t="shared" si="670"/>
        <v>383.90233341827189</v>
      </c>
      <c r="AB442" s="2">
        <f t="shared" si="671"/>
        <v>531.66031926835092</v>
      </c>
      <c r="AC442" s="2">
        <f t="shared" si="672"/>
        <v>529.92766313252866</v>
      </c>
      <c r="AD442" s="2">
        <f t="shared" si="673"/>
        <v>529.92766313252866</v>
      </c>
      <c r="AE442" s="2">
        <f t="shared" si="674"/>
        <v>531.66031926835092</v>
      </c>
      <c r="AF442" s="27">
        <f t="shared" si="695"/>
        <v>1</v>
      </c>
      <c r="AG442" s="28">
        <f t="shared" si="675"/>
        <v>47.416666666666671</v>
      </c>
      <c r="AH442" s="28">
        <f t="shared" si="676"/>
        <v>28.970108857950276</v>
      </c>
      <c r="AI442" s="28">
        <f t="shared" si="677"/>
        <v>43.27696402330006</v>
      </c>
      <c r="AJ442" s="28">
        <f t="shared" si="678"/>
        <v>40.120249302771356</v>
      </c>
      <c r="AK442" s="28">
        <f t="shared" si="679"/>
        <v>59.933588589377251</v>
      </c>
      <c r="AL442" s="28">
        <f t="shared" si="705"/>
        <v>59.738267824882087</v>
      </c>
      <c r="AM442" s="28">
        <f t="shared" si="680"/>
        <v>337.98460334275319</v>
      </c>
      <c r="AN442" s="28">
        <f t="shared" si="681"/>
        <v>504.89791360516733</v>
      </c>
      <c r="AO442" s="28">
        <f t="shared" si="682"/>
        <v>468.06957519899913</v>
      </c>
      <c r="AP442" s="28">
        <f t="shared" si="683"/>
        <v>699.22520020940124</v>
      </c>
      <c r="AQ442" s="28">
        <f t="shared" si="684"/>
        <v>696.9464579569576</v>
      </c>
      <c r="AR442" s="28">
        <f t="shared" si="696"/>
        <v>699.22520020940124</v>
      </c>
      <c r="AS442" s="27">
        <f t="shared" si="685"/>
        <v>699.22520020940124</v>
      </c>
      <c r="AT442" s="27">
        <f t="shared" si="697"/>
        <v>0</v>
      </c>
      <c r="AU442" s="2">
        <f t="shared" si="698"/>
        <v>3136.5661053440494</v>
      </c>
      <c r="AV442" s="33">
        <f t="shared" si="699"/>
        <v>0.17982037815126056</v>
      </c>
      <c r="AW442" s="33">
        <f t="shared" si="700"/>
        <v>0.17982037815126056</v>
      </c>
      <c r="AX442" s="2">
        <f t="shared" si="701"/>
        <v>2.4120702921563728</v>
      </c>
      <c r="AY442" s="7">
        <v>2.2000000000000002</v>
      </c>
      <c r="AZ442" s="3">
        <f t="shared" si="702"/>
        <v>1498.9311168981976</v>
      </c>
    </row>
    <row r="443" spans="1:52" ht="20.25" x14ac:dyDescent="0.3">
      <c r="A443" s="7">
        <v>17</v>
      </c>
      <c r="B443" s="7">
        <v>102</v>
      </c>
      <c r="C443" s="37">
        <v>82</v>
      </c>
      <c r="D443" s="37">
        <v>128</v>
      </c>
      <c r="E443" s="7">
        <v>9.75</v>
      </c>
      <c r="F443" s="2">
        <f t="shared" si="686"/>
        <v>12.291666666666666</v>
      </c>
      <c r="G443" s="2">
        <f t="shared" si="663"/>
        <v>25075</v>
      </c>
      <c r="H443" s="2">
        <v>1.4</v>
      </c>
      <c r="I443" s="7">
        <f t="shared" si="664"/>
        <v>35105</v>
      </c>
      <c r="J443" s="7">
        <v>1.2</v>
      </c>
      <c r="K443" s="4">
        <v>1.75</v>
      </c>
      <c r="L443" s="7">
        <v>0</v>
      </c>
      <c r="M443" s="2">
        <f t="shared" si="687"/>
        <v>1.3333333333333333</v>
      </c>
      <c r="N443" s="2">
        <f t="shared" si="688"/>
        <v>2.4761904761904758</v>
      </c>
      <c r="O443" s="28">
        <f t="shared" si="689"/>
        <v>1.4438095238095237</v>
      </c>
      <c r="P443" s="2">
        <f t="shared" si="690"/>
        <v>7.1580952380952372</v>
      </c>
      <c r="Q443" s="2">
        <f t="shared" si="665"/>
        <v>31.416666666666668</v>
      </c>
      <c r="R443" s="28">
        <f t="shared" si="691"/>
        <v>35.416666666666671</v>
      </c>
      <c r="S443" s="2">
        <f t="shared" si="692"/>
        <v>37.416666666666671</v>
      </c>
      <c r="T443" s="2">
        <f t="shared" si="693"/>
        <v>31.223333333333333</v>
      </c>
      <c r="U443" s="2">
        <f t="shared" si="666"/>
        <v>35.223333333333329</v>
      </c>
      <c r="V443" s="2">
        <f t="shared" si="667"/>
        <v>45.223333333333329</v>
      </c>
      <c r="W443" s="7">
        <f t="shared" si="704"/>
        <v>1</v>
      </c>
      <c r="X443" s="2">
        <f t="shared" si="668"/>
        <v>32.8690281928478</v>
      </c>
      <c r="Y443" s="2">
        <f t="shared" si="669"/>
        <v>45.525602566126466</v>
      </c>
      <c r="Z443" s="2">
        <f t="shared" si="694"/>
        <v>45.38721708298155</v>
      </c>
      <c r="AA443" s="2">
        <f t="shared" si="670"/>
        <v>404.01513820375419</v>
      </c>
      <c r="AB443" s="2">
        <f t="shared" si="671"/>
        <v>559.58553154197114</v>
      </c>
      <c r="AC443" s="2">
        <f t="shared" si="672"/>
        <v>557.88454331164814</v>
      </c>
      <c r="AD443" s="2">
        <f t="shared" si="673"/>
        <v>557.88454331164814</v>
      </c>
      <c r="AE443" s="2">
        <f t="shared" si="674"/>
        <v>559.58553154197114</v>
      </c>
      <c r="AF443" s="27">
        <f t="shared" si="695"/>
        <v>1</v>
      </c>
      <c r="AG443" s="28">
        <f t="shared" si="675"/>
        <v>47.416666666666671</v>
      </c>
      <c r="AH443" s="28">
        <f t="shared" si="676"/>
        <v>28.93763462468365</v>
      </c>
      <c r="AI443" s="28">
        <f t="shared" si="677"/>
        <v>43.228452427031812</v>
      </c>
      <c r="AJ443" s="28">
        <f t="shared" si="678"/>
        <v>40.080383435668196</v>
      </c>
      <c r="AK443" s="28">
        <f t="shared" si="679"/>
        <v>59.874035009346173</v>
      </c>
      <c r="AL443" s="28">
        <f t="shared" si="705"/>
        <v>59.692034183534602</v>
      </c>
      <c r="AM443" s="28">
        <f t="shared" si="680"/>
        <v>355.6917589284032</v>
      </c>
      <c r="AN443" s="28">
        <f t="shared" si="681"/>
        <v>531.34972774893265</v>
      </c>
      <c r="AO443" s="28">
        <f t="shared" si="682"/>
        <v>492.65471306342153</v>
      </c>
      <c r="AP443" s="28">
        <f t="shared" si="683"/>
        <v>735.9516803232134</v>
      </c>
      <c r="AQ443" s="28">
        <f t="shared" si="684"/>
        <v>733.71458683927949</v>
      </c>
      <c r="AR443" s="28">
        <f t="shared" si="696"/>
        <v>735.9516803232134</v>
      </c>
      <c r="AS443" s="27">
        <f t="shared" si="685"/>
        <v>735.9516803232134</v>
      </c>
      <c r="AT443" s="27">
        <f t="shared" si="697"/>
        <v>0</v>
      </c>
      <c r="AU443" s="2">
        <f t="shared" si="698"/>
        <v>3540.8890798610555</v>
      </c>
      <c r="AV443" s="33">
        <f t="shared" si="699"/>
        <v>0.18153269432773111</v>
      </c>
      <c r="AW443" s="33">
        <f t="shared" si="700"/>
        <v>0.18153269432773111</v>
      </c>
      <c r="AX443" s="2">
        <f t="shared" si="701"/>
        <v>2.4152113776259565</v>
      </c>
      <c r="AY443" s="7">
        <v>2.2000000000000002</v>
      </c>
      <c r="AZ443" s="3">
        <f t="shared" si="702"/>
        <v>1500.0973143801061</v>
      </c>
    </row>
    <row r="444" spans="1:52" ht="20.25" x14ac:dyDescent="0.3">
      <c r="A444" s="7">
        <v>17</v>
      </c>
      <c r="B444" s="7">
        <v>108</v>
      </c>
      <c r="C444" s="37">
        <v>87</v>
      </c>
      <c r="D444" s="37">
        <v>136</v>
      </c>
      <c r="E444" s="7">
        <v>10</v>
      </c>
      <c r="F444" s="2">
        <f t="shared" si="686"/>
        <v>13</v>
      </c>
      <c r="G444" s="2">
        <f t="shared" si="663"/>
        <v>26520</v>
      </c>
      <c r="H444" s="2">
        <v>1.4</v>
      </c>
      <c r="I444" s="7">
        <f t="shared" si="664"/>
        <v>37128</v>
      </c>
      <c r="J444" s="7">
        <v>1.2</v>
      </c>
      <c r="K444" s="4">
        <v>1.75</v>
      </c>
      <c r="L444" s="7">
        <v>0</v>
      </c>
      <c r="M444" s="2">
        <f t="shared" si="687"/>
        <v>1.3333333333333333</v>
      </c>
      <c r="N444" s="2">
        <f t="shared" si="688"/>
        <v>2.4761904761904758</v>
      </c>
      <c r="O444" s="28">
        <f t="shared" si="689"/>
        <v>1.4209523809523807</v>
      </c>
      <c r="P444" s="2">
        <f t="shared" si="690"/>
        <v>7.1352380952380949</v>
      </c>
      <c r="Q444" s="2">
        <f t="shared" si="665"/>
        <v>31.416666666666668</v>
      </c>
      <c r="R444" s="28">
        <f t="shared" si="691"/>
        <v>35.416666666666671</v>
      </c>
      <c r="S444" s="2">
        <f t="shared" si="692"/>
        <v>37.416666666666671</v>
      </c>
      <c r="T444" s="2">
        <f t="shared" si="693"/>
        <v>31.263333333333332</v>
      </c>
      <c r="U444" s="2">
        <f t="shared" si="666"/>
        <v>35.263333333333335</v>
      </c>
      <c r="V444" s="2">
        <f t="shared" si="667"/>
        <v>45.263333333333335</v>
      </c>
      <c r="W444" s="7">
        <f t="shared" si="704"/>
        <v>1</v>
      </c>
      <c r="X444" s="2">
        <f t="shared" si="668"/>
        <v>32.826973779977109</v>
      </c>
      <c r="Y444" s="2">
        <f t="shared" si="669"/>
        <v>45.473961841030182</v>
      </c>
      <c r="Z444" s="2">
        <f t="shared" si="694"/>
        <v>45.3471076047434</v>
      </c>
      <c r="AA444" s="2">
        <f t="shared" si="670"/>
        <v>426.75065913970241</v>
      </c>
      <c r="AB444" s="2">
        <f t="shared" si="671"/>
        <v>591.1615039333924</v>
      </c>
      <c r="AC444" s="2">
        <f t="shared" si="672"/>
        <v>589.51239886166422</v>
      </c>
      <c r="AD444" s="2">
        <f t="shared" si="673"/>
        <v>589.51239886166422</v>
      </c>
      <c r="AE444" s="2">
        <f t="shared" si="674"/>
        <v>591.1615039333924</v>
      </c>
      <c r="AF444" s="27">
        <f t="shared" si="695"/>
        <v>1</v>
      </c>
      <c r="AG444" s="28">
        <f t="shared" si="675"/>
        <v>47.416666666666671</v>
      </c>
      <c r="AH444" s="28">
        <f t="shared" si="676"/>
        <v>28.90061024943083</v>
      </c>
      <c r="AI444" s="28">
        <f t="shared" si="677"/>
        <v>43.173143606355367</v>
      </c>
      <c r="AJ444" s="28">
        <f t="shared" si="678"/>
        <v>40.034919346318731</v>
      </c>
      <c r="AK444" s="28">
        <f t="shared" si="679"/>
        <v>59.806118531407591</v>
      </c>
      <c r="AL444" s="28">
        <f t="shared" si="705"/>
        <v>59.639283288019293</v>
      </c>
      <c r="AM444" s="28">
        <f t="shared" si="680"/>
        <v>375.7079332426008</v>
      </c>
      <c r="AN444" s="28">
        <f t="shared" si="681"/>
        <v>561.25086688261979</v>
      </c>
      <c r="AO444" s="28">
        <f t="shared" si="682"/>
        <v>520.45395150214347</v>
      </c>
      <c r="AP444" s="28">
        <f t="shared" si="683"/>
        <v>777.47954090829865</v>
      </c>
      <c r="AQ444" s="28">
        <f t="shared" si="684"/>
        <v>775.31068274425081</v>
      </c>
      <c r="AR444" s="28">
        <f t="shared" si="696"/>
        <v>777.47954090829865</v>
      </c>
      <c r="AS444" s="27">
        <f t="shared" si="685"/>
        <v>777.47954090829865</v>
      </c>
      <c r="AT444" s="27">
        <f t="shared" si="697"/>
        <v>0</v>
      </c>
      <c r="AU444" s="2">
        <f t="shared" si="698"/>
        <v>3969.7164770760623</v>
      </c>
      <c r="AV444" s="33">
        <f t="shared" si="699"/>
        <v>0.18347331932773114</v>
      </c>
      <c r="AW444" s="33">
        <f t="shared" si="700"/>
        <v>0.18347331932773114</v>
      </c>
      <c r="AX444" s="2">
        <f t="shared" si="701"/>
        <v>2.4187811788730715</v>
      </c>
      <c r="AY444" s="7">
        <v>2.2000000000000002</v>
      </c>
      <c r="AZ444" s="3">
        <f t="shared" si="702"/>
        <v>1499.213377626819</v>
      </c>
    </row>
    <row r="445" spans="1:52" ht="20.25" x14ac:dyDescent="0.3">
      <c r="A445" s="7">
        <v>17</v>
      </c>
      <c r="B445" s="7">
        <v>114</v>
      </c>
      <c r="C445" s="37">
        <v>92</v>
      </c>
      <c r="D445" s="37">
        <v>143</v>
      </c>
      <c r="E445" s="7">
        <v>10.5</v>
      </c>
      <c r="F445" s="2">
        <f t="shared" si="686"/>
        <v>13.666666666666666</v>
      </c>
      <c r="G445" s="2">
        <f t="shared" si="663"/>
        <v>27880</v>
      </c>
      <c r="H445" s="2">
        <v>1.4</v>
      </c>
      <c r="I445" s="7">
        <f t="shared" si="664"/>
        <v>39032</v>
      </c>
      <c r="J445" s="7">
        <v>1.2</v>
      </c>
      <c r="K445" s="4">
        <v>1.75</v>
      </c>
      <c r="L445" s="7">
        <v>0</v>
      </c>
      <c r="M445" s="2">
        <f t="shared" si="687"/>
        <v>1.3333333333333333</v>
      </c>
      <c r="N445" s="2">
        <f t="shared" si="688"/>
        <v>2.4761904761904758</v>
      </c>
      <c r="O445" s="28">
        <f t="shared" si="689"/>
        <v>1.4009523809523809</v>
      </c>
      <c r="P445" s="2">
        <f t="shared" si="690"/>
        <v>7.1152380952380954</v>
      </c>
      <c r="Q445" s="2">
        <f t="shared" si="665"/>
        <v>31.416666666666668</v>
      </c>
      <c r="R445" s="28">
        <f t="shared" si="691"/>
        <v>35.416666666666671</v>
      </c>
      <c r="S445" s="2">
        <f t="shared" si="692"/>
        <v>37.416666666666671</v>
      </c>
      <c r="T445" s="2">
        <f t="shared" si="693"/>
        <v>31.298333333333332</v>
      </c>
      <c r="U445" s="2">
        <f t="shared" si="666"/>
        <v>35.298333333333332</v>
      </c>
      <c r="V445" s="2">
        <f t="shared" si="667"/>
        <v>45.298333333333332</v>
      </c>
      <c r="W445" s="7">
        <f t="shared" si="704"/>
        <v>1</v>
      </c>
      <c r="X445" s="2">
        <f t="shared" si="668"/>
        <v>32.790264346600487</v>
      </c>
      <c r="Y445" s="2">
        <f t="shared" si="669"/>
        <v>45.42887221457655</v>
      </c>
      <c r="Z445" s="2">
        <f t="shared" si="694"/>
        <v>45.312069919041221</v>
      </c>
      <c r="AA445" s="2">
        <f t="shared" si="670"/>
        <v>448.13361273687332</v>
      </c>
      <c r="AB445" s="2">
        <f t="shared" si="671"/>
        <v>620.86125359921277</v>
      </c>
      <c r="AC445" s="2">
        <f t="shared" si="672"/>
        <v>619.26495556022996</v>
      </c>
      <c r="AD445" s="2">
        <f t="shared" si="673"/>
        <v>619.26495556022996</v>
      </c>
      <c r="AE445" s="2">
        <f t="shared" si="674"/>
        <v>620.86125359921277</v>
      </c>
      <c r="AF445" s="27">
        <f t="shared" si="695"/>
        <v>1</v>
      </c>
      <c r="AG445" s="28">
        <f t="shared" si="675"/>
        <v>47.416666666666671</v>
      </c>
      <c r="AH445" s="28">
        <f t="shared" si="676"/>
        <v>28.868291552203178</v>
      </c>
      <c r="AI445" s="28">
        <f t="shared" si="677"/>
        <v>43.124864357421266</v>
      </c>
      <c r="AJ445" s="28">
        <f t="shared" si="678"/>
        <v>39.995222792833076</v>
      </c>
      <c r="AK445" s="28">
        <f t="shared" si="679"/>
        <v>59.74681788033061</v>
      </c>
      <c r="AL445" s="28">
        <f t="shared" si="705"/>
        <v>59.593202676184845</v>
      </c>
      <c r="AM445" s="28">
        <f t="shared" si="680"/>
        <v>394.53331788011008</v>
      </c>
      <c r="AN445" s="28">
        <f t="shared" si="681"/>
        <v>589.3731462180906</v>
      </c>
      <c r="AO445" s="28">
        <f t="shared" si="682"/>
        <v>546.60137816871872</v>
      </c>
      <c r="AP445" s="28">
        <f t="shared" si="683"/>
        <v>816.53984436451833</v>
      </c>
      <c r="AQ445" s="28">
        <f t="shared" si="684"/>
        <v>814.44043657452619</v>
      </c>
      <c r="AR445" s="28">
        <f t="shared" si="696"/>
        <v>816.53984436451833</v>
      </c>
      <c r="AS445" s="27">
        <f t="shared" si="685"/>
        <v>816.53984436451833</v>
      </c>
      <c r="AT445" s="27">
        <f t="shared" si="697"/>
        <v>0</v>
      </c>
      <c r="AU445" s="2">
        <f t="shared" si="698"/>
        <v>4423.0482969890691</v>
      </c>
      <c r="AV445" s="33">
        <f t="shared" si="699"/>
        <v>0.18529978991596641</v>
      </c>
      <c r="AW445" s="33">
        <f t="shared" si="700"/>
        <v>0.18529978991596641</v>
      </c>
      <c r="AX445" s="2">
        <f t="shared" si="701"/>
        <v>2.4221506450620645</v>
      </c>
      <c r="AY445" s="7">
        <v>2.2000000000000002</v>
      </c>
      <c r="AZ445" s="3">
        <f t="shared" si="702"/>
        <v>1505.5122549465439</v>
      </c>
    </row>
    <row r="446" spans="1:52" ht="20.25" x14ac:dyDescent="0.3">
      <c r="A446" s="7">
        <v>17</v>
      </c>
      <c r="B446" s="7">
        <v>120</v>
      </c>
      <c r="C446" s="37">
        <v>97</v>
      </c>
      <c r="D446" s="37">
        <v>151</v>
      </c>
      <c r="E446" s="7">
        <v>11</v>
      </c>
      <c r="F446" s="2">
        <f t="shared" si="686"/>
        <v>14.416666666666666</v>
      </c>
      <c r="G446" s="2">
        <f t="shared" si="663"/>
        <v>29410</v>
      </c>
      <c r="H446" s="2">
        <v>1.4</v>
      </c>
      <c r="I446" s="7">
        <f t="shared" si="664"/>
        <v>41174</v>
      </c>
      <c r="J446" s="7">
        <v>1.2</v>
      </c>
      <c r="K446" s="4">
        <v>1.75</v>
      </c>
      <c r="L446" s="7">
        <v>0</v>
      </c>
      <c r="M446" s="2">
        <f t="shared" si="687"/>
        <v>1.3333333333333333</v>
      </c>
      <c r="N446" s="2">
        <f t="shared" si="688"/>
        <v>2.4761904761904758</v>
      </c>
      <c r="O446" s="28">
        <f t="shared" si="689"/>
        <v>1.378095238095238</v>
      </c>
      <c r="P446" s="2">
        <f t="shared" si="690"/>
        <v>7.0923809523809513</v>
      </c>
      <c r="Q446" s="2">
        <f t="shared" si="665"/>
        <v>31.416666666666668</v>
      </c>
      <c r="R446" s="28">
        <f t="shared" si="691"/>
        <v>35.416666666666671</v>
      </c>
      <c r="S446" s="2">
        <f t="shared" si="692"/>
        <v>37.416666666666671</v>
      </c>
      <c r="T446" s="2">
        <f t="shared" si="693"/>
        <v>31.338333333333331</v>
      </c>
      <c r="U446" s="2">
        <f t="shared" si="666"/>
        <v>35.338333333333331</v>
      </c>
      <c r="V446" s="2">
        <f t="shared" si="667"/>
        <v>45.338333333333331</v>
      </c>
      <c r="W446" s="7">
        <f t="shared" si="704"/>
        <v>1</v>
      </c>
      <c r="X446" s="2">
        <f t="shared" si="668"/>
        <v>32.748411113376086</v>
      </c>
      <c r="Y446" s="2">
        <f t="shared" si="669"/>
        <v>45.377450579282019</v>
      </c>
      <c r="Z446" s="2">
        <f t="shared" si="694"/>
        <v>45.272093090086436</v>
      </c>
      <c r="AA446" s="2">
        <f t="shared" si="670"/>
        <v>472.1229268845052</v>
      </c>
      <c r="AB446" s="2">
        <f t="shared" si="671"/>
        <v>654.19157918464907</v>
      </c>
      <c r="AC446" s="2">
        <f t="shared" si="672"/>
        <v>652.67267538207943</v>
      </c>
      <c r="AD446" s="2">
        <f t="shared" si="673"/>
        <v>652.67267538207943</v>
      </c>
      <c r="AE446" s="2">
        <f t="shared" si="674"/>
        <v>654.19157918464907</v>
      </c>
      <c r="AF446" s="27">
        <f t="shared" si="695"/>
        <v>1</v>
      </c>
      <c r="AG446" s="28">
        <f t="shared" si="675"/>
        <v>47.416666666666671</v>
      </c>
      <c r="AH446" s="28">
        <f t="shared" si="676"/>
        <v>28.831444293933068</v>
      </c>
      <c r="AI446" s="28">
        <f t="shared" si="677"/>
        <v>43.069820122747117</v>
      </c>
      <c r="AJ446" s="28">
        <f t="shared" si="678"/>
        <v>39.949951588426714</v>
      </c>
      <c r="AK446" s="28">
        <f t="shared" si="679"/>
        <v>59.679189543343952</v>
      </c>
      <c r="AL446" s="28">
        <f t="shared" si="705"/>
        <v>59.540626237401312</v>
      </c>
      <c r="AM446" s="28">
        <f t="shared" si="680"/>
        <v>415.65332190420173</v>
      </c>
      <c r="AN446" s="28">
        <f t="shared" si="681"/>
        <v>620.9232401029376</v>
      </c>
      <c r="AO446" s="28">
        <f t="shared" si="682"/>
        <v>575.94513539981847</v>
      </c>
      <c r="AP446" s="28">
        <f t="shared" si="683"/>
        <v>860.37498258320863</v>
      </c>
      <c r="AQ446" s="28">
        <f t="shared" si="684"/>
        <v>858.37736158920222</v>
      </c>
      <c r="AR446" s="28">
        <f t="shared" si="696"/>
        <v>860.37498258320863</v>
      </c>
      <c r="AS446" s="27">
        <f t="shared" si="685"/>
        <v>860.37498258320863</v>
      </c>
      <c r="AT446" s="27">
        <f t="shared" si="697"/>
        <v>0</v>
      </c>
      <c r="AU446" s="2">
        <f t="shared" si="698"/>
        <v>4900.884539600077</v>
      </c>
      <c r="AV446" s="33">
        <f t="shared" si="699"/>
        <v>0.18735456932773112</v>
      </c>
      <c r="AW446" s="33">
        <f t="shared" si="700"/>
        <v>0.18735456932773112</v>
      </c>
      <c r="AX446" s="2">
        <f t="shared" si="701"/>
        <v>2.4259525332803684</v>
      </c>
      <c r="AY446" s="7">
        <v>2.2000000000000002</v>
      </c>
      <c r="AZ446" s="3">
        <f t="shared" si="702"/>
        <v>1509.3371276153566</v>
      </c>
    </row>
    <row r="447" spans="1:52" ht="20.25" x14ac:dyDescent="0.3">
      <c r="A447" s="7">
        <v>17</v>
      </c>
      <c r="B447" s="7">
        <v>132</v>
      </c>
      <c r="C447" s="37">
        <v>106</v>
      </c>
      <c r="D447" s="37">
        <v>166</v>
      </c>
      <c r="E447" s="7">
        <v>12</v>
      </c>
      <c r="F447" s="2">
        <f t="shared" si="686"/>
        <v>15.833333333333334</v>
      </c>
      <c r="G447" s="2">
        <f t="shared" si="663"/>
        <v>32300</v>
      </c>
      <c r="H447" s="2">
        <v>1.4</v>
      </c>
      <c r="I447" s="7">
        <f t="shared" si="664"/>
        <v>45220</v>
      </c>
      <c r="J447" s="7">
        <v>1.2</v>
      </c>
      <c r="K447" s="4">
        <v>1.75</v>
      </c>
      <c r="L447" s="7">
        <v>0</v>
      </c>
      <c r="M447" s="2">
        <f t="shared" si="687"/>
        <v>1.3333333333333333</v>
      </c>
      <c r="N447" s="2">
        <f t="shared" si="688"/>
        <v>2.4761904761904758</v>
      </c>
      <c r="O447" s="28">
        <f t="shared" si="689"/>
        <v>1.3352380952380951</v>
      </c>
      <c r="P447" s="2">
        <f t="shared" si="690"/>
        <v>7.0495238095238095</v>
      </c>
      <c r="Q447" s="2">
        <f t="shared" si="665"/>
        <v>31.416666666666668</v>
      </c>
      <c r="R447" s="28">
        <f t="shared" si="691"/>
        <v>35.416666666666671</v>
      </c>
      <c r="S447" s="2">
        <f t="shared" si="692"/>
        <v>37.416666666666671</v>
      </c>
      <c r="T447" s="2">
        <f t="shared" si="693"/>
        <v>31.41333333333333</v>
      </c>
      <c r="U447" s="2">
        <f t="shared" si="666"/>
        <v>35.413333333333327</v>
      </c>
      <c r="V447" s="2">
        <f t="shared" si="667"/>
        <v>45.413333333333327</v>
      </c>
      <c r="W447" s="7">
        <f t="shared" si="704"/>
        <v>1</v>
      </c>
      <c r="X447" s="2">
        <f t="shared" si="668"/>
        <v>32.670223586842674</v>
      </c>
      <c r="Y447" s="2">
        <f t="shared" si="669"/>
        <v>45.281348109587576</v>
      </c>
      <c r="Z447" s="2">
        <f t="shared" si="694"/>
        <v>45.197326347974951</v>
      </c>
      <c r="AA447" s="2">
        <f t="shared" si="670"/>
        <v>517.27854012500904</v>
      </c>
      <c r="AB447" s="2">
        <f t="shared" si="671"/>
        <v>716.95467840180333</v>
      </c>
      <c r="AC447" s="2">
        <f t="shared" si="672"/>
        <v>715.62433384293672</v>
      </c>
      <c r="AD447" s="2">
        <f t="shared" si="673"/>
        <v>715.62433384293672</v>
      </c>
      <c r="AE447" s="2">
        <f t="shared" si="674"/>
        <v>716.95467840180333</v>
      </c>
      <c r="AF447" s="27">
        <f t="shared" si="695"/>
        <v>1</v>
      </c>
      <c r="AG447" s="28">
        <f t="shared" si="675"/>
        <v>47.416666666666671</v>
      </c>
      <c r="AH447" s="28">
        <f t="shared" si="676"/>
        <v>28.762608608808545</v>
      </c>
      <c r="AI447" s="28">
        <f t="shared" si="677"/>
        <v>42.966990013158643</v>
      </c>
      <c r="AJ447" s="28">
        <f t="shared" si="678"/>
        <v>39.86534372785259</v>
      </c>
      <c r="AK447" s="28">
        <f t="shared" si="679"/>
        <v>59.552798187477514</v>
      </c>
      <c r="AL447" s="28">
        <f t="shared" si="705"/>
        <v>59.442295050500157</v>
      </c>
      <c r="AM447" s="28">
        <f t="shared" si="680"/>
        <v>455.40796963946866</v>
      </c>
      <c r="AN447" s="28">
        <f t="shared" si="681"/>
        <v>680.31067520834517</v>
      </c>
      <c r="AO447" s="28">
        <f t="shared" si="682"/>
        <v>631.20127569099941</v>
      </c>
      <c r="AP447" s="28">
        <f t="shared" si="683"/>
        <v>942.91930463506071</v>
      </c>
      <c r="AQ447" s="28">
        <f t="shared" si="684"/>
        <v>941.16967163291918</v>
      </c>
      <c r="AR447" s="28">
        <f t="shared" si="696"/>
        <v>942.91930463506071</v>
      </c>
      <c r="AS447" s="27">
        <f t="shared" si="685"/>
        <v>942.91930463506071</v>
      </c>
      <c r="AT447" s="27">
        <f t="shared" si="697"/>
        <v>0</v>
      </c>
      <c r="AU447" s="2">
        <f t="shared" si="698"/>
        <v>5930.0702929160934</v>
      </c>
      <c r="AV447" s="33">
        <f t="shared" si="699"/>
        <v>0.19123581932773112</v>
      </c>
      <c r="AW447" s="33">
        <f t="shared" si="700"/>
        <v>0.19123581932773112</v>
      </c>
      <c r="AX447" s="2">
        <f t="shared" si="701"/>
        <v>2.4331665383051191</v>
      </c>
      <c r="AY447" s="7">
        <v>2.2000000000000002</v>
      </c>
      <c r="AZ447" s="3">
        <f t="shared" si="702"/>
        <v>1519.6639377742938</v>
      </c>
    </row>
    <row r="448" spans="1:52" ht="20.25" x14ac:dyDescent="0.3">
      <c r="A448" s="7">
        <v>17</v>
      </c>
      <c r="B448" s="7">
        <v>144</v>
      </c>
      <c r="C448" s="37">
        <v>116</v>
      </c>
      <c r="D448" s="37">
        <v>180</v>
      </c>
      <c r="E448" s="7">
        <v>13</v>
      </c>
      <c r="F448" s="2">
        <f t="shared" si="686"/>
        <v>17.166666666666668</v>
      </c>
      <c r="G448" s="2">
        <f t="shared" si="663"/>
        <v>35020</v>
      </c>
      <c r="H448" s="2">
        <v>1.4</v>
      </c>
      <c r="I448" s="7">
        <f t="shared" si="664"/>
        <v>49028</v>
      </c>
      <c r="J448" s="7">
        <v>1.2</v>
      </c>
      <c r="K448" s="4">
        <v>1.75</v>
      </c>
      <c r="L448" s="7">
        <v>0</v>
      </c>
      <c r="M448" s="2">
        <f t="shared" si="687"/>
        <v>1.3333333333333333</v>
      </c>
      <c r="N448" s="2">
        <f t="shared" si="688"/>
        <v>2.4761904761904758</v>
      </c>
      <c r="O448" s="28">
        <f t="shared" si="689"/>
        <v>1.2952380952380953</v>
      </c>
      <c r="P448" s="2">
        <f t="shared" si="690"/>
        <v>7.0095238095238086</v>
      </c>
      <c r="Q448" s="2">
        <f t="shared" si="665"/>
        <v>31.416666666666668</v>
      </c>
      <c r="R448" s="28">
        <f t="shared" si="691"/>
        <v>35.416666666666671</v>
      </c>
      <c r="S448" s="2">
        <f t="shared" si="692"/>
        <v>37.416666666666671</v>
      </c>
      <c r="T448" s="2">
        <f t="shared" si="693"/>
        <v>31.483333333333331</v>
      </c>
      <c r="U448" s="2">
        <f t="shared" si="666"/>
        <v>35.483333333333334</v>
      </c>
      <c r="V448" s="2">
        <f t="shared" si="667"/>
        <v>45.483333333333334</v>
      </c>
      <c r="W448" s="7">
        <f t="shared" si="704"/>
        <v>1</v>
      </c>
      <c r="X448" s="2">
        <f t="shared" si="668"/>
        <v>32.597584656686642</v>
      </c>
      <c r="Y448" s="2">
        <f t="shared" si="669"/>
        <v>45.192019005754652</v>
      </c>
      <c r="Z448" s="2">
        <f t="shared" si="694"/>
        <v>45.127766519956801</v>
      </c>
      <c r="AA448" s="2">
        <f t="shared" si="670"/>
        <v>559.59186993978744</v>
      </c>
      <c r="AB448" s="2">
        <f t="shared" si="671"/>
        <v>775.79632626545492</v>
      </c>
      <c r="AC448" s="2">
        <f t="shared" si="672"/>
        <v>774.69332525925847</v>
      </c>
      <c r="AD448" s="2">
        <f t="shared" si="673"/>
        <v>774.69332525925847</v>
      </c>
      <c r="AE448" s="2">
        <f t="shared" si="674"/>
        <v>775.79632626545492</v>
      </c>
      <c r="AF448" s="27">
        <f t="shared" si="695"/>
        <v>1</v>
      </c>
      <c r="AG448" s="28">
        <f t="shared" si="675"/>
        <v>47.416666666666671</v>
      </c>
      <c r="AH448" s="28">
        <f t="shared" si="676"/>
        <v>28.69865786441628</v>
      </c>
      <c r="AI448" s="28">
        <f t="shared" si="677"/>
        <v>42.871457266702699</v>
      </c>
      <c r="AJ448" s="28">
        <f t="shared" si="678"/>
        <v>39.786699085458508</v>
      </c>
      <c r="AK448" s="28">
        <f t="shared" si="679"/>
        <v>59.435314978277212</v>
      </c>
      <c r="AL448" s="28">
        <f t="shared" si="705"/>
        <v>59.350811855479222</v>
      </c>
      <c r="AM448" s="28">
        <f t="shared" si="680"/>
        <v>492.66029333914616</v>
      </c>
      <c r="AN448" s="28">
        <f t="shared" si="681"/>
        <v>735.96001641172973</v>
      </c>
      <c r="AO448" s="28">
        <f t="shared" si="682"/>
        <v>683.00500096703774</v>
      </c>
      <c r="AP448" s="28">
        <f t="shared" si="683"/>
        <v>1020.3062404604256</v>
      </c>
      <c r="AQ448" s="28">
        <f t="shared" si="684"/>
        <v>1018.8556035190601</v>
      </c>
      <c r="AR448" s="28">
        <f t="shared" si="696"/>
        <v>1020.3062404604256</v>
      </c>
      <c r="AS448" s="27">
        <f t="shared" si="685"/>
        <v>1020.3062404604256</v>
      </c>
      <c r="AT448" s="27">
        <f t="shared" si="697"/>
        <v>1020.3062404604256</v>
      </c>
      <c r="AU448" s="2">
        <f t="shared" si="698"/>
        <v>7057.2737370241111</v>
      </c>
      <c r="AV448" s="33">
        <f t="shared" si="699"/>
        <v>0.19488876050420173</v>
      </c>
      <c r="AW448" s="33">
        <f t="shared" si="700"/>
        <v>0.19488876050420173</v>
      </c>
      <c r="AX448" s="2">
        <f t="shared" si="701"/>
        <v>2.4399954929256178</v>
      </c>
      <c r="AY448" s="7">
        <v>2.2000000000000002</v>
      </c>
      <c r="AZ448" s="3">
        <f t="shared" si="702"/>
        <v>1563.3057298241699</v>
      </c>
    </row>
    <row r="449" spans="1:52" ht="20.25" x14ac:dyDescent="0.3">
      <c r="A449" s="7"/>
      <c r="B449" s="7"/>
      <c r="C449" s="7"/>
      <c r="D449" s="2"/>
      <c r="E449" s="3"/>
      <c r="F449" s="2"/>
      <c r="G449" s="7"/>
      <c r="H449" s="7"/>
      <c r="I449" s="7"/>
      <c r="J449" s="7"/>
      <c r="K449" s="2"/>
      <c r="L449" s="2"/>
      <c r="M449" s="2"/>
      <c r="N449" s="28"/>
      <c r="O449" s="2"/>
      <c r="P449" s="2"/>
      <c r="Q449" s="28"/>
      <c r="R449" s="2"/>
      <c r="S449" s="2"/>
      <c r="T449" s="2"/>
      <c r="U449" s="7"/>
      <c r="V449" s="2"/>
      <c r="W449" s="2"/>
      <c r="X449" s="2"/>
      <c r="Y449" s="2"/>
      <c r="Z449" s="2"/>
      <c r="AA449" s="2"/>
      <c r="AB449" s="2"/>
      <c r="AC449" s="2"/>
      <c r="AD449" s="27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7"/>
      <c r="AR449" s="7"/>
      <c r="AS449" s="2"/>
      <c r="AT449" s="5"/>
      <c r="AU449" s="7"/>
      <c r="AV449" s="3"/>
    </row>
    <row r="450" spans="1:52" ht="18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52" ht="131.25" x14ac:dyDescent="0.2">
      <c r="A451" s="7" t="s">
        <v>10</v>
      </c>
      <c r="B451" s="7" t="s">
        <v>82</v>
      </c>
      <c r="C451" s="36" t="s">
        <v>83</v>
      </c>
      <c r="D451" s="36" t="s">
        <v>84</v>
      </c>
      <c r="E451" s="7" t="s">
        <v>12</v>
      </c>
      <c r="F451" s="7" t="s">
        <v>13</v>
      </c>
      <c r="G451" s="7" t="s">
        <v>47</v>
      </c>
      <c r="H451" s="7" t="s">
        <v>14</v>
      </c>
      <c r="I451" s="7" t="s">
        <v>15</v>
      </c>
      <c r="J451" s="7" t="s">
        <v>16</v>
      </c>
      <c r="K451" s="7" t="s">
        <v>17</v>
      </c>
      <c r="L451" s="7" t="s">
        <v>18</v>
      </c>
      <c r="M451" s="7" t="s">
        <v>98</v>
      </c>
      <c r="N451" s="7" t="s">
        <v>99</v>
      </c>
      <c r="O451" s="26" t="s">
        <v>100</v>
      </c>
      <c r="P451" s="7" t="s">
        <v>27</v>
      </c>
      <c r="Q451" s="7" t="s">
        <v>28</v>
      </c>
      <c r="R451" s="26" t="s">
        <v>101</v>
      </c>
      <c r="S451" s="7" t="s">
        <v>65</v>
      </c>
      <c r="T451" s="7" t="s">
        <v>30</v>
      </c>
      <c r="U451" s="7" t="s">
        <v>31</v>
      </c>
      <c r="V451" s="7" t="s">
        <v>32</v>
      </c>
      <c r="W451" s="7" t="s">
        <v>33</v>
      </c>
      <c r="X451" s="7" t="s">
        <v>34</v>
      </c>
      <c r="Y451" s="7" t="s">
        <v>35</v>
      </c>
      <c r="Z451" s="7" t="s">
        <v>66</v>
      </c>
      <c r="AA451" s="7" t="s">
        <v>37</v>
      </c>
      <c r="AB451" s="7" t="s">
        <v>38</v>
      </c>
      <c r="AC451" s="7" t="s">
        <v>39</v>
      </c>
      <c r="AD451" s="7" t="s">
        <v>40</v>
      </c>
      <c r="AE451" s="7" t="s">
        <v>41</v>
      </c>
      <c r="AF451" s="26" t="s">
        <v>67</v>
      </c>
      <c r="AG451" s="26" t="s">
        <v>68</v>
      </c>
      <c r="AH451" s="26" t="s">
        <v>69</v>
      </c>
      <c r="AI451" s="7" t="s">
        <v>70</v>
      </c>
      <c r="AJ451" s="26" t="s">
        <v>71</v>
      </c>
      <c r="AK451" s="26" t="s">
        <v>72</v>
      </c>
      <c r="AL451" s="26" t="s">
        <v>73</v>
      </c>
      <c r="AM451" s="26" t="s">
        <v>74</v>
      </c>
      <c r="AN451" s="26" t="s">
        <v>75</v>
      </c>
      <c r="AO451" s="26" t="s">
        <v>76</v>
      </c>
      <c r="AP451" s="26" t="s">
        <v>77</v>
      </c>
      <c r="AQ451" s="26" t="s">
        <v>78</v>
      </c>
      <c r="AR451" s="26" t="s">
        <v>79</v>
      </c>
      <c r="AS451" s="26" t="s">
        <v>80</v>
      </c>
      <c r="AT451" s="26" t="s">
        <v>102</v>
      </c>
      <c r="AU451" s="7" t="s">
        <v>21</v>
      </c>
      <c r="AV451" s="26" t="s">
        <v>90</v>
      </c>
      <c r="AW451" s="26" t="s">
        <v>89</v>
      </c>
      <c r="AX451" s="7" t="s">
        <v>22</v>
      </c>
      <c r="AY451" s="7" t="s">
        <v>23</v>
      </c>
      <c r="AZ451" s="7" t="s">
        <v>24</v>
      </c>
    </row>
    <row r="452" spans="1:52" ht="20.25" x14ac:dyDescent="0.3">
      <c r="A452" s="7">
        <v>18</v>
      </c>
      <c r="B452" s="7">
        <v>18</v>
      </c>
      <c r="C452" s="27">
        <v>14</v>
      </c>
      <c r="D452" s="27">
        <v>23</v>
      </c>
      <c r="E452" s="7">
        <v>2.75</v>
      </c>
      <c r="F452" s="2">
        <f>($D452+2*$E452)/12</f>
        <v>2.375</v>
      </c>
      <c r="G452" s="2">
        <f t="shared" ref="G452:G474" si="706">$B$4*$A452*$F452</f>
        <v>5130</v>
      </c>
      <c r="H452" s="2">
        <v>1.4</v>
      </c>
      <c r="I452" s="7">
        <f t="shared" ref="I452:I474" si="707">$G452*$H452</f>
        <v>7181.9999999999991</v>
      </c>
      <c r="J452" s="7">
        <v>1.2</v>
      </c>
      <c r="K452" s="7">
        <v>1.1499999999999999</v>
      </c>
      <c r="L452" s="7">
        <v>0</v>
      </c>
      <c r="M452" s="2">
        <f>($L$7-$C$7)/$K452</f>
        <v>2.0289855072463765</v>
      </c>
      <c r="N452" s="2">
        <f>($E$7-$C$7)/$K452</f>
        <v>3.7681159420289854</v>
      </c>
      <c r="O452" s="28">
        <f>($F$7-$B$7-0.06*($D452/12))/$K452</f>
        <v>2.6536231884057968</v>
      </c>
      <c r="P452" s="2">
        <f>($G$7-$B$7-0.06*$D452/12)/$K452</f>
        <v>11.34927536231884</v>
      </c>
      <c r="Q452" s="2">
        <f t="shared" ref="Q452:Q474" si="708">$C$7+$K452*$A452</f>
        <v>22.366666666666667</v>
      </c>
      <c r="R452" s="28">
        <f>IF($A452&lt;$M452,$Q452,$Q452+$L$7)</f>
        <v>26.366666666666667</v>
      </c>
      <c r="S452" s="2">
        <f>IF($A452&lt;$N452,$Q452,$Q452+$E$7)</f>
        <v>28.366666666666667</v>
      </c>
      <c r="T452" s="2">
        <f>$B$7+$K452*$A452+0.06*$D452/12</f>
        <v>21.64833333333333</v>
      </c>
      <c r="U452" s="2">
        <f t="shared" ref="U452:U474" si="709">$T452+$F$7</f>
        <v>25.64833333333333</v>
      </c>
      <c r="V452" s="2">
        <f t="shared" ref="V452:V474" si="710">$T452+$G$7</f>
        <v>35.648333333333326</v>
      </c>
      <c r="W452" s="7">
        <f>IF($A452&lt;$N452,0.5,1)</f>
        <v>1</v>
      </c>
      <c r="X452" s="2">
        <f t="shared" ref="X452:X474" si="711">($W452*$H$7*(1+$L452)*$J452)/($S452*$T452)</f>
        <v>62.531443264973646</v>
      </c>
      <c r="Y452" s="2">
        <f t="shared" ref="Y452:Y474" si="712">($W452*$I$7*(1+$L452)*$J452)/($S452*$U452)</f>
        <v>82.467683549201425</v>
      </c>
      <c r="Z452" s="2">
        <f>(2*$W452*$H$7*(1+$L452)*$J452)/($S452*$V452)</f>
        <v>75.947535328322303</v>
      </c>
      <c r="AA452" s="2">
        <f t="shared" ref="AA452:AA474" si="713">IF($S452&gt;$F452,$F452*$X452,$S452*$X452)</f>
        <v>148.5121777543124</v>
      </c>
      <c r="AB452" s="2">
        <f t="shared" ref="AB452:AB474" si="714">IF($S452&gt;$F452,$F452*$Y452,$S452*$Y452)</f>
        <v>195.86074842935338</v>
      </c>
      <c r="AC452" s="2">
        <f t="shared" ref="AC452:AC474" si="715">IF($S452&gt;$F452,$F452*$Z452,$S452*$Z452)</f>
        <v>180.37539640476547</v>
      </c>
      <c r="AD452" s="2">
        <f t="shared" ref="AD452:AD474" si="716">IF($AA452&gt;$AC452,$AA452,$AC452)</f>
        <v>180.37539640476547</v>
      </c>
      <c r="AE452" s="2">
        <f t="shared" ref="AE452:AE474" si="717">IF($AD452&gt;$AB452,$AD452,$AB452)</f>
        <v>195.86074842935338</v>
      </c>
      <c r="AF452" s="27">
        <f>IF($A452&lt;$M452,0.5,1)</f>
        <v>1</v>
      </c>
      <c r="AG452" s="28">
        <f t="shared" ref="AG452:AG474" si="718">2*$E$7+$L$7+$C$7+$K452*$A452</f>
        <v>38.366666666666667</v>
      </c>
      <c r="AH452" s="28">
        <f t="shared" ref="AH452:AH474" si="719">($AF452*$H$7*(1+$L452))/($R452*$T452)</f>
        <v>56.062218940679081</v>
      </c>
      <c r="AI452" s="28">
        <f t="shared" ref="AI452:AI474" si="720">($AF452*2*$H$7*(1+$L452))/($AG452*$T452)</f>
        <v>77.055108917597138</v>
      </c>
      <c r="AJ452" s="28">
        <f t="shared" ref="AJ452:AJ474" si="721">($AF452*$I$7*(1+$L452))/($R452*$U452)</f>
        <v>73.935944690655717</v>
      </c>
      <c r="AK452" s="28">
        <f t="shared" ref="AK452:AK474" si="722">($AF452*2*$I$7*(1+$L452))/($AG452*$U452)</f>
        <v>101.62177628203071</v>
      </c>
      <c r="AL452" s="28">
        <f>($AF452*4*$H$7*(1+$L452))/($AG452*$V452)</f>
        <v>93.58724669041743</v>
      </c>
      <c r="AM452" s="28">
        <f t="shared" ref="AM452:AM474" si="723" xml:space="preserve"> IF($R452&gt;$F452,$F452*$AH452,$R452*$AH452)</f>
        <v>133.14776998411281</v>
      </c>
      <c r="AN452" s="28">
        <f t="shared" ref="AN452:AN474" si="724" xml:space="preserve"> IF($AG452&gt;$F452,$F452*$AI452,$AG452*$AI452)</f>
        <v>183.00588367929319</v>
      </c>
      <c r="AO452" s="28">
        <f t="shared" ref="AO452:AO474" si="725" xml:space="preserve"> IF($R452&gt;$F452,$F452*$AJ452,$R452*$AJ452)</f>
        <v>175.59786864030733</v>
      </c>
      <c r="AP452" s="28">
        <f t="shared" ref="AP452:AP474" si="726" xml:space="preserve"> IF($AG452&gt;$F452,$F452*$AK452,$AG452*$AK452)</f>
        <v>241.35171866982293</v>
      </c>
      <c r="AQ452" s="28">
        <f t="shared" ref="AQ452:AQ474" si="727" xml:space="preserve"> IF($AG452&gt;$F452,$F452*$AL452,$AG452*$AL452)</f>
        <v>222.26971088974139</v>
      </c>
      <c r="AR452" s="28">
        <f>MAX($AM452,$AN452,$AO452,$AP452,$AQ452)</f>
        <v>241.35171866982293</v>
      </c>
      <c r="AS452" s="27">
        <f t="shared" ref="AS452:AS474" si="728">IF($AR452&gt;$AE452,$AR452,$AE452)</f>
        <v>241.35171866982293</v>
      </c>
      <c r="AT452" s="27">
        <f>IF($A452&gt;$F452,0,$AS452)</f>
        <v>0</v>
      </c>
      <c r="AU452" s="2">
        <f>PI()*($B452/(2*12))^2*62.4</f>
        <v>110.26990214100174</v>
      </c>
      <c r="AV452" s="33">
        <f>0.23*($N$7/$H452)*(1+0.35*$N$7*($F452/$A452))</f>
        <v>0.15400245535714288</v>
      </c>
      <c r="AW452" s="33">
        <f>IF(AV452&gt;0.33,0.33,AV452)</f>
        <v>0.15400245535714288</v>
      </c>
      <c r="AX452" s="2">
        <f>$Q$7/($P$7-$O$7*AW452)</f>
        <v>2.3656809599605806</v>
      </c>
      <c r="AY452" s="7">
        <v>2.4</v>
      </c>
      <c r="AZ452" s="3">
        <f>(12/$D452)*(($I452+$AU452)/$AX452+$AT452/$AY452)</f>
        <v>1608.273736836509</v>
      </c>
    </row>
    <row r="453" spans="1:52" ht="20.25" x14ac:dyDescent="0.3">
      <c r="A453" s="7">
        <v>18</v>
      </c>
      <c r="B453" s="7">
        <v>24</v>
      </c>
      <c r="C453" s="27">
        <v>19</v>
      </c>
      <c r="D453" s="27">
        <v>30</v>
      </c>
      <c r="E453" s="7">
        <v>3.25</v>
      </c>
      <c r="F453" s="2">
        <f t="shared" ref="F453:F474" si="729">($D453+2*$E453)/12</f>
        <v>3.0416666666666665</v>
      </c>
      <c r="G453" s="2">
        <f t="shared" si="706"/>
        <v>6570</v>
      </c>
      <c r="H453" s="2">
        <v>1.4</v>
      </c>
      <c r="I453" s="7">
        <f t="shared" si="707"/>
        <v>9198</v>
      </c>
      <c r="J453" s="7">
        <v>1.2</v>
      </c>
      <c r="K453" s="7">
        <f>(1.75-1.15)*(($D453-24)/(96-24))+1.15</f>
        <v>1.2</v>
      </c>
      <c r="L453" s="7">
        <v>0</v>
      </c>
      <c r="M453" s="2">
        <f t="shared" ref="M453:M474" si="730">($L$7-$C$7)/$K453</f>
        <v>1.9444444444444442</v>
      </c>
      <c r="N453" s="2">
        <f t="shared" ref="N453:N474" si="731">($E$7-$C$7)/$K453</f>
        <v>3.6111111111111112</v>
      </c>
      <c r="O453" s="28">
        <f t="shared" ref="O453:O474" si="732">($F$7-$B$7-0.06*($D453/12))/$K453</f>
        <v>2.5138888888888888</v>
      </c>
      <c r="P453" s="2">
        <f t="shared" ref="P453:P474" si="733">($G$7-$B$7-0.06*$D453/12)/$K453</f>
        <v>10.847222222222221</v>
      </c>
      <c r="Q453" s="2">
        <f t="shared" si="708"/>
        <v>23.266666666666666</v>
      </c>
      <c r="R453" s="28">
        <f t="shared" ref="R453:R474" si="734">IF($A453&lt;$M453,$Q453,$Q453+$L$7)</f>
        <v>27.266666666666666</v>
      </c>
      <c r="S453" s="2">
        <f t="shared" ref="S453:S474" si="735">IF($A453&lt;$N453,$Q453,$Q453+$E$7)</f>
        <v>29.266666666666666</v>
      </c>
      <c r="T453" s="2">
        <f t="shared" ref="T453:T474" si="736">$B$7+$K453*$A453+0.06*$D453/12</f>
        <v>22.583333333333329</v>
      </c>
      <c r="U453" s="2">
        <f t="shared" si="709"/>
        <v>26.583333333333329</v>
      </c>
      <c r="V453" s="2">
        <f t="shared" si="710"/>
        <v>36.583333333333329</v>
      </c>
      <c r="W453" s="7">
        <f>IF($A453&lt;$N453,0.5,1)</f>
        <v>1</v>
      </c>
      <c r="X453" s="2">
        <f t="shared" si="711"/>
        <v>58.099168691003548</v>
      </c>
      <c r="Y453" s="2">
        <f t="shared" si="712"/>
        <v>77.120271920366193</v>
      </c>
      <c r="Z453" s="2">
        <f t="shared" ref="Z453:Z474" si="737">(2*$W453*$H$7*(1+$L453)*$J453)/($S453*$V453)</f>
        <v>71.730636515999834</v>
      </c>
      <c r="AA453" s="2">
        <f t="shared" si="713"/>
        <v>176.71830476846912</v>
      </c>
      <c r="AB453" s="2">
        <f t="shared" si="714"/>
        <v>234.57416042444717</v>
      </c>
      <c r="AC453" s="2">
        <f t="shared" si="715"/>
        <v>218.18068606949947</v>
      </c>
      <c r="AD453" s="2">
        <f t="shared" si="716"/>
        <v>218.18068606949947</v>
      </c>
      <c r="AE453" s="2">
        <f t="shared" si="717"/>
        <v>234.57416042444717</v>
      </c>
      <c r="AF453" s="27">
        <f t="shared" ref="AF453:AF474" si="738">IF($A453&lt;$M453,0.5,1)</f>
        <v>1</v>
      </c>
      <c r="AG453" s="28">
        <f t="shared" si="718"/>
        <v>39.266666666666666</v>
      </c>
      <c r="AH453" s="28">
        <f t="shared" si="719"/>
        <v>51.967267838937566</v>
      </c>
      <c r="AI453" s="28">
        <f t="shared" si="720"/>
        <v>72.171859239814822</v>
      </c>
      <c r="AJ453" s="28">
        <f t="shared" si="721"/>
        <v>68.980846318338962</v>
      </c>
      <c r="AK453" s="28">
        <f t="shared" si="722"/>
        <v>95.800224598304354</v>
      </c>
      <c r="AL453" s="28">
        <f>($AF453*4*$H$7*(1+$L453))/($AG453*$V453)</f>
        <v>89.10512006373493</v>
      </c>
      <c r="AM453" s="28">
        <f t="shared" si="723"/>
        <v>158.06710634343509</v>
      </c>
      <c r="AN453" s="28">
        <f t="shared" si="724"/>
        <v>219.52273852110341</v>
      </c>
      <c r="AO453" s="28">
        <f t="shared" si="725"/>
        <v>209.81674088494768</v>
      </c>
      <c r="AP453" s="28">
        <f t="shared" si="726"/>
        <v>291.39234981984242</v>
      </c>
      <c r="AQ453" s="28">
        <f t="shared" si="727"/>
        <v>271.02807352719373</v>
      </c>
      <c r="AR453" s="28">
        <f t="shared" ref="AR453:AR474" si="739">MAX($AM453,$AN453,$AO453,$AP453,$AQ453)</f>
        <v>291.39234981984242</v>
      </c>
      <c r="AS453" s="27">
        <f t="shared" si="728"/>
        <v>291.39234981984242</v>
      </c>
      <c r="AT453" s="27">
        <f t="shared" ref="AT453:AT474" si="740">IF($A453&gt;$F453,0,$AS453)</f>
        <v>0</v>
      </c>
      <c r="AU453" s="2">
        <f t="shared" ref="AU453:AU474" si="741">PI()*($B453/(2*12))^2*62.4</f>
        <v>196.03538158400309</v>
      </c>
      <c r="AV453" s="33">
        <f t="shared" ref="AV453:AV474" si="742">0.23*($N$7/$H453)*(1+0.35*$N$7*($F453/$A453))</f>
        <v>0.15572745535714289</v>
      </c>
      <c r="AW453" s="33">
        <f t="shared" ref="AW453:AW474" si="743">IF(AV453&gt;0.33,0.33,AV453)</f>
        <v>0.15572745535714289</v>
      </c>
      <c r="AX453" s="2">
        <f t="shared" ref="AX453:AX474" si="744">$Q$7/($P$7-$O$7*AW453)</f>
        <v>2.3687247210093116</v>
      </c>
      <c r="AY453" s="7">
        <v>2.2000000000000002</v>
      </c>
      <c r="AZ453" s="3">
        <f t="shared" ref="AZ453:AZ474" si="745">(12/$D453)*(($I453+$AU453)/$AX453+$AT453/$AY453)</f>
        <v>1586.3448037273345</v>
      </c>
    </row>
    <row r="454" spans="1:52" ht="20.25" x14ac:dyDescent="0.3">
      <c r="A454" s="7">
        <v>18</v>
      </c>
      <c r="B454" s="7">
        <v>27</v>
      </c>
      <c r="C454" s="27">
        <v>22</v>
      </c>
      <c r="D454" s="27">
        <v>34</v>
      </c>
      <c r="E454" s="7">
        <v>3.5</v>
      </c>
      <c r="F454" s="2">
        <f t="shared" si="729"/>
        <v>3.4166666666666665</v>
      </c>
      <c r="G454" s="2">
        <f t="shared" si="706"/>
        <v>7380</v>
      </c>
      <c r="H454" s="2">
        <v>1.4</v>
      </c>
      <c r="I454" s="7">
        <f t="shared" si="707"/>
        <v>10332</v>
      </c>
      <c r="J454" s="7">
        <v>1.2</v>
      </c>
      <c r="K454" s="4">
        <f t="shared" ref="K454:K464" si="746">(1.75-1.15)*(($D454-24)/(96-24))+1.15</f>
        <v>1.2333333333333332</v>
      </c>
      <c r="L454" s="7">
        <v>0</v>
      </c>
      <c r="M454" s="2">
        <f t="shared" si="730"/>
        <v>1.8918918918918919</v>
      </c>
      <c r="N454" s="2">
        <f t="shared" si="731"/>
        <v>3.5135135135135136</v>
      </c>
      <c r="O454" s="28">
        <f t="shared" si="732"/>
        <v>2.42972972972973</v>
      </c>
      <c r="P454" s="2">
        <f t="shared" si="733"/>
        <v>10.53783783783784</v>
      </c>
      <c r="Q454" s="2">
        <f t="shared" si="708"/>
        <v>23.866666666666664</v>
      </c>
      <c r="R454" s="28">
        <f t="shared" si="734"/>
        <v>27.866666666666664</v>
      </c>
      <c r="S454" s="2">
        <f t="shared" si="735"/>
        <v>29.866666666666664</v>
      </c>
      <c r="T454" s="2">
        <f t="shared" si="736"/>
        <v>23.20333333333333</v>
      </c>
      <c r="U454" s="2">
        <f t="shared" si="709"/>
        <v>27.20333333333333</v>
      </c>
      <c r="V454" s="2">
        <f t="shared" si="710"/>
        <v>37.203333333333333</v>
      </c>
      <c r="W454" s="7">
        <f t="shared" ref="W454:W474" si="747">IF($A454&lt;$N454,0.5,1)</f>
        <v>1</v>
      </c>
      <c r="X454" s="2">
        <f t="shared" si="711"/>
        <v>55.410757896033012</v>
      </c>
      <c r="Y454" s="2">
        <f t="shared" si="712"/>
        <v>73.848617991492645</v>
      </c>
      <c r="Z454" s="2">
        <f t="shared" si="737"/>
        <v>69.118230573297325</v>
      </c>
      <c r="AA454" s="2">
        <f t="shared" si="713"/>
        <v>189.32008947811278</v>
      </c>
      <c r="AB454" s="2">
        <f t="shared" si="714"/>
        <v>252.31611147093318</v>
      </c>
      <c r="AC454" s="2">
        <f t="shared" si="715"/>
        <v>236.15395445876584</v>
      </c>
      <c r="AD454" s="2">
        <f t="shared" si="716"/>
        <v>236.15395445876584</v>
      </c>
      <c r="AE454" s="2">
        <f t="shared" si="717"/>
        <v>252.31611147093318</v>
      </c>
      <c r="AF454" s="27">
        <f t="shared" si="738"/>
        <v>1</v>
      </c>
      <c r="AG454" s="28">
        <f t="shared" si="718"/>
        <v>39.86666666666666</v>
      </c>
      <c r="AH454" s="28">
        <f t="shared" si="719"/>
        <v>49.489672124048624</v>
      </c>
      <c r="AI454" s="28">
        <f t="shared" si="720"/>
        <v>69.18623059482384</v>
      </c>
      <c r="AJ454" s="28">
        <f t="shared" si="721"/>
        <v>65.957298365607485</v>
      </c>
      <c r="AK454" s="28">
        <f t="shared" si="722"/>
        <v>92.207861929177014</v>
      </c>
      <c r="AL454" s="28">
        <f t="shared" ref="AL454:AL474" si="748">($AF454*4*$H$7*(1+$L454))/($AG454*$V454)</f>
        <v>86.301469612143833</v>
      </c>
      <c r="AM454" s="28">
        <f t="shared" si="723"/>
        <v>169.08971309049946</v>
      </c>
      <c r="AN454" s="28">
        <f t="shared" si="724"/>
        <v>236.38628786564811</v>
      </c>
      <c r="AO454" s="28">
        <f t="shared" si="725"/>
        <v>225.3541027491589</v>
      </c>
      <c r="AP454" s="28">
        <f t="shared" si="726"/>
        <v>315.04352825802147</v>
      </c>
      <c r="AQ454" s="28">
        <f t="shared" si="727"/>
        <v>294.86335450815807</v>
      </c>
      <c r="AR454" s="28">
        <f t="shared" si="739"/>
        <v>315.04352825802147</v>
      </c>
      <c r="AS454" s="27">
        <f t="shared" si="728"/>
        <v>315.04352825802147</v>
      </c>
      <c r="AT454" s="27">
        <f t="shared" si="740"/>
        <v>0</v>
      </c>
      <c r="AU454" s="2">
        <f t="shared" si="741"/>
        <v>248.1072798172539</v>
      </c>
      <c r="AV454" s="33">
        <f t="shared" si="742"/>
        <v>0.15669776785714287</v>
      </c>
      <c r="AW454" s="33">
        <f t="shared" si="743"/>
        <v>0.15669776785714287</v>
      </c>
      <c r="AX454" s="2">
        <f t="shared" si="744"/>
        <v>2.3704402810653189</v>
      </c>
      <c r="AY454" s="7">
        <v>2.2000000000000002</v>
      </c>
      <c r="AZ454" s="3">
        <f t="shared" si="745"/>
        <v>1575.3003947627567</v>
      </c>
    </row>
    <row r="455" spans="1:52" ht="20.25" x14ac:dyDescent="0.3">
      <c r="A455" s="7">
        <v>18</v>
      </c>
      <c r="B455" s="7">
        <v>30</v>
      </c>
      <c r="C455" s="37">
        <v>24</v>
      </c>
      <c r="D455" s="37">
        <v>38</v>
      </c>
      <c r="E455" s="7">
        <v>3.75</v>
      </c>
      <c r="F455" s="2">
        <f t="shared" si="729"/>
        <v>3.7916666666666665</v>
      </c>
      <c r="G455" s="2">
        <f t="shared" si="706"/>
        <v>8190</v>
      </c>
      <c r="H455" s="2">
        <v>1.4</v>
      </c>
      <c r="I455" s="7">
        <f t="shared" si="707"/>
        <v>11466</v>
      </c>
      <c r="J455" s="7">
        <v>1.2</v>
      </c>
      <c r="K455" s="4">
        <f t="shared" si="746"/>
        <v>1.2666666666666666</v>
      </c>
      <c r="L455" s="7">
        <v>0</v>
      </c>
      <c r="M455" s="2">
        <f t="shared" si="730"/>
        <v>1.8421052631578947</v>
      </c>
      <c r="N455" s="2">
        <f t="shared" si="731"/>
        <v>3.4210526315789473</v>
      </c>
      <c r="O455" s="28">
        <f t="shared" si="732"/>
        <v>2.35</v>
      </c>
      <c r="P455" s="2">
        <f t="shared" si="733"/>
        <v>10.244736842105263</v>
      </c>
      <c r="Q455" s="2">
        <f t="shared" si="708"/>
        <v>24.466666666666665</v>
      </c>
      <c r="R455" s="28">
        <f t="shared" si="734"/>
        <v>28.466666666666665</v>
      </c>
      <c r="S455" s="2">
        <f t="shared" si="735"/>
        <v>30.466666666666665</v>
      </c>
      <c r="T455" s="2">
        <f t="shared" si="736"/>
        <v>23.823333333333331</v>
      </c>
      <c r="U455" s="2">
        <f t="shared" si="709"/>
        <v>27.823333333333331</v>
      </c>
      <c r="V455" s="2">
        <f t="shared" si="710"/>
        <v>37.823333333333331</v>
      </c>
      <c r="W455" s="7">
        <f t="shared" si="747"/>
        <v>1</v>
      </c>
      <c r="X455" s="2">
        <f t="shared" si="711"/>
        <v>52.905857272366276</v>
      </c>
      <c r="Y455" s="2">
        <f t="shared" si="712"/>
        <v>70.78107439903593</v>
      </c>
      <c r="Z455" s="2">
        <f t="shared" si="737"/>
        <v>66.646366779871656</v>
      </c>
      <c r="AA455" s="2">
        <f t="shared" si="713"/>
        <v>200.60137549105545</v>
      </c>
      <c r="AB455" s="2">
        <f t="shared" si="714"/>
        <v>268.37824042967787</v>
      </c>
      <c r="AC455" s="2">
        <f t="shared" si="715"/>
        <v>252.70080737368002</v>
      </c>
      <c r="AD455" s="2">
        <f t="shared" si="716"/>
        <v>252.70080737368002</v>
      </c>
      <c r="AE455" s="2">
        <f t="shared" si="717"/>
        <v>268.37824042967787</v>
      </c>
      <c r="AF455" s="27">
        <f t="shared" si="738"/>
        <v>1</v>
      </c>
      <c r="AG455" s="28">
        <f t="shared" si="718"/>
        <v>40.466666666666669</v>
      </c>
      <c r="AH455" s="28">
        <f t="shared" si="719"/>
        <v>47.185747020826291</v>
      </c>
      <c r="AI455" s="28">
        <f t="shared" si="720"/>
        <v>66.386536994704528</v>
      </c>
      <c r="AJ455" s="28">
        <f t="shared" si="721"/>
        <v>63.128319672832589</v>
      </c>
      <c r="AK455" s="28">
        <f t="shared" si="722"/>
        <v>88.81644975386989</v>
      </c>
      <c r="AL455" s="28">
        <f t="shared" si="748"/>
        <v>83.628197744100333</v>
      </c>
      <c r="AM455" s="28">
        <f t="shared" si="723"/>
        <v>178.91262412063301</v>
      </c>
      <c r="AN455" s="28">
        <f t="shared" si="724"/>
        <v>251.71561943825466</v>
      </c>
      <c r="AO455" s="28">
        <f t="shared" si="725"/>
        <v>239.36154542615688</v>
      </c>
      <c r="AP455" s="28">
        <f t="shared" si="726"/>
        <v>336.76237198342329</v>
      </c>
      <c r="AQ455" s="28">
        <f t="shared" si="727"/>
        <v>317.09024977971376</v>
      </c>
      <c r="AR455" s="28">
        <f t="shared" si="739"/>
        <v>336.76237198342329</v>
      </c>
      <c r="AS455" s="27">
        <f t="shared" si="728"/>
        <v>336.76237198342329</v>
      </c>
      <c r="AT455" s="27">
        <f t="shared" si="740"/>
        <v>0</v>
      </c>
      <c r="AU455" s="2">
        <f t="shared" si="741"/>
        <v>306.30528372500481</v>
      </c>
      <c r="AV455" s="33">
        <f t="shared" si="742"/>
        <v>0.15766808035714289</v>
      </c>
      <c r="AW455" s="33">
        <f t="shared" si="743"/>
        <v>0.15766808035714289</v>
      </c>
      <c r="AX455" s="2">
        <f t="shared" si="744"/>
        <v>2.3721583279273379</v>
      </c>
      <c r="AY455" s="7">
        <v>2.2000000000000002</v>
      </c>
      <c r="AZ455" s="3">
        <f t="shared" si="745"/>
        <v>1567.1677753674978</v>
      </c>
    </row>
    <row r="456" spans="1:52" ht="20.25" x14ac:dyDescent="0.3">
      <c r="A456" s="7">
        <v>18</v>
      </c>
      <c r="B456" s="7">
        <v>33</v>
      </c>
      <c r="C456" s="37">
        <v>27</v>
      </c>
      <c r="D456" s="37">
        <v>42</v>
      </c>
      <c r="E456" s="7">
        <v>3.75</v>
      </c>
      <c r="F456" s="2">
        <f t="shared" si="729"/>
        <v>4.125</v>
      </c>
      <c r="G456" s="2">
        <f t="shared" si="706"/>
        <v>8910</v>
      </c>
      <c r="H456" s="2">
        <v>1.4</v>
      </c>
      <c r="I456" s="7">
        <f t="shared" si="707"/>
        <v>12474</v>
      </c>
      <c r="J456" s="7">
        <v>1.2</v>
      </c>
      <c r="K456" s="4">
        <f t="shared" si="746"/>
        <v>1.2999999999999998</v>
      </c>
      <c r="L456" s="7">
        <v>0</v>
      </c>
      <c r="M456" s="2">
        <f t="shared" si="730"/>
        <v>1.7948717948717949</v>
      </c>
      <c r="N456" s="2">
        <f t="shared" si="731"/>
        <v>3.3333333333333335</v>
      </c>
      <c r="O456" s="28">
        <f t="shared" si="732"/>
        <v>2.2743589743589747</v>
      </c>
      <c r="P456" s="2">
        <f t="shared" si="733"/>
        <v>9.9666666666666668</v>
      </c>
      <c r="Q456" s="2">
        <f t="shared" si="708"/>
        <v>25.066666666666666</v>
      </c>
      <c r="R456" s="28">
        <f t="shared" si="734"/>
        <v>29.066666666666666</v>
      </c>
      <c r="S456" s="2">
        <f t="shared" si="735"/>
        <v>31.066666666666666</v>
      </c>
      <c r="T456" s="2">
        <f t="shared" si="736"/>
        <v>24.443333333333332</v>
      </c>
      <c r="U456" s="2">
        <f t="shared" si="709"/>
        <v>28.443333333333332</v>
      </c>
      <c r="V456" s="2">
        <f t="shared" si="710"/>
        <v>38.443333333333328</v>
      </c>
      <c r="W456" s="7">
        <f t="shared" si="747"/>
        <v>1</v>
      </c>
      <c r="X456" s="2">
        <f t="shared" si="711"/>
        <v>50.568041816961248</v>
      </c>
      <c r="Y456" s="2">
        <f t="shared" si="712"/>
        <v>67.900989292265479</v>
      </c>
      <c r="Z456" s="2">
        <f t="shared" si="737"/>
        <v>64.305115866431436</v>
      </c>
      <c r="AA456" s="2">
        <f t="shared" si="713"/>
        <v>208.59317249496516</v>
      </c>
      <c r="AB456" s="2">
        <f t="shared" si="714"/>
        <v>280.09158083059509</v>
      </c>
      <c r="AC456" s="2">
        <f t="shared" si="715"/>
        <v>265.25860294902969</v>
      </c>
      <c r="AD456" s="2">
        <f t="shared" si="716"/>
        <v>265.25860294902969</v>
      </c>
      <c r="AE456" s="2">
        <f t="shared" si="717"/>
        <v>280.09158083059509</v>
      </c>
      <c r="AF456" s="27">
        <f t="shared" si="738"/>
        <v>1</v>
      </c>
      <c r="AG456" s="28">
        <f t="shared" si="718"/>
        <v>41.066666666666663</v>
      </c>
      <c r="AH456" s="28">
        <f t="shared" si="719"/>
        <v>45.039578529632919</v>
      </c>
      <c r="AI456" s="28">
        <f t="shared" si="720"/>
        <v>63.757325451038817</v>
      </c>
      <c r="AJ456" s="28">
        <f t="shared" si="721"/>
        <v>60.477563092881716</v>
      </c>
      <c r="AK456" s="28">
        <f t="shared" si="722"/>
        <v>85.611095806806588</v>
      </c>
      <c r="AL456" s="28">
        <f t="shared" si="748"/>
        <v>81.077337645446576</v>
      </c>
      <c r="AM456" s="28">
        <f t="shared" si="723"/>
        <v>185.7882614347358</v>
      </c>
      <c r="AN456" s="28">
        <f t="shared" si="724"/>
        <v>262.9989674855351</v>
      </c>
      <c r="AO456" s="28">
        <f t="shared" si="725"/>
        <v>249.46994775813707</v>
      </c>
      <c r="AP456" s="28">
        <f t="shared" si="726"/>
        <v>353.14577020307718</v>
      </c>
      <c r="AQ456" s="28">
        <f t="shared" si="727"/>
        <v>334.44401778746715</v>
      </c>
      <c r="AR456" s="28">
        <f t="shared" si="739"/>
        <v>353.14577020307718</v>
      </c>
      <c r="AS456" s="27">
        <f t="shared" si="728"/>
        <v>353.14577020307718</v>
      </c>
      <c r="AT456" s="27">
        <f t="shared" si="740"/>
        <v>0</v>
      </c>
      <c r="AU456" s="2">
        <f t="shared" si="741"/>
        <v>370.62939330725584</v>
      </c>
      <c r="AV456" s="33">
        <f t="shared" si="742"/>
        <v>0.1585305803571429</v>
      </c>
      <c r="AW456" s="33">
        <f t="shared" si="743"/>
        <v>0.1585305803571429</v>
      </c>
      <c r="AX456" s="2">
        <f t="shared" si="744"/>
        <v>2.3736875727566127</v>
      </c>
      <c r="AY456" s="7">
        <v>2.2000000000000002</v>
      </c>
      <c r="AZ456" s="3">
        <f t="shared" si="745"/>
        <v>1546.0729349952223</v>
      </c>
    </row>
    <row r="457" spans="1:52" ht="20.25" x14ac:dyDescent="0.3">
      <c r="A457" s="7">
        <v>18</v>
      </c>
      <c r="B457" s="7">
        <v>36</v>
      </c>
      <c r="C457" s="37">
        <v>29</v>
      </c>
      <c r="D457" s="37">
        <v>45</v>
      </c>
      <c r="E457" s="7">
        <v>4.5</v>
      </c>
      <c r="F457" s="2">
        <f t="shared" si="729"/>
        <v>4.5</v>
      </c>
      <c r="G457" s="2">
        <f t="shared" si="706"/>
        <v>9720</v>
      </c>
      <c r="H457" s="2">
        <v>1.4</v>
      </c>
      <c r="I457" s="7">
        <f t="shared" si="707"/>
        <v>13608</v>
      </c>
      <c r="J457" s="7">
        <v>1.2</v>
      </c>
      <c r="K457" s="4">
        <f t="shared" si="746"/>
        <v>1.325</v>
      </c>
      <c r="L457" s="7">
        <v>0</v>
      </c>
      <c r="M457" s="2">
        <f t="shared" si="730"/>
        <v>1.7610062893081759</v>
      </c>
      <c r="N457" s="2">
        <f t="shared" si="731"/>
        <v>3.2704402515723268</v>
      </c>
      <c r="O457" s="28">
        <f t="shared" si="732"/>
        <v>2.2201257861635217</v>
      </c>
      <c r="P457" s="2">
        <f t="shared" si="733"/>
        <v>9.7672955974842761</v>
      </c>
      <c r="Q457" s="2">
        <f t="shared" si="708"/>
        <v>25.516666666666666</v>
      </c>
      <c r="R457" s="28">
        <f t="shared" si="734"/>
        <v>29.516666666666666</v>
      </c>
      <c r="S457" s="2">
        <f t="shared" si="735"/>
        <v>31.516666666666666</v>
      </c>
      <c r="T457" s="2">
        <f t="shared" si="736"/>
        <v>24.908333333333331</v>
      </c>
      <c r="U457" s="2">
        <f t="shared" si="709"/>
        <v>28.908333333333331</v>
      </c>
      <c r="V457" s="2">
        <f t="shared" si="710"/>
        <v>38.908333333333331</v>
      </c>
      <c r="W457" s="7">
        <f t="shared" si="747"/>
        <v>1</v>
      </c>
      <c r="X457" s="2">
        <f t="shared" si="711"/>
        <v>48.915475198237012</v>
      </c>
      <c r="Y457" s="2">
        <f t="shared" si="712"/>
        <v>65.854873237753324</v>
      </c>
      <c r="Z457" s="2">
        <f t="shared" si="737"/>
        <v>62.629409024429393</v>
      </c>
      <c r="AA457" s="2">
        <f t="shared" si="713"/>
        <v>220.11963839206655</v>
      </c>
      <c r="AB457" s="2">
        <f t="shared" si="714"/>
        <v>296.34692956988994</v>
      </c>
      <c r="AC457" s="2">
        <f t="shared" si="715"/>
        <v>281.83234060993226</v>
      </c>
      <c r="AD457" s="2">
        <f t="shared" si="716"/>
        <v>281.83234060993226</v>
      </c>
      <c r="AE457" s="2">
        <f t="shared" si="717"/>
        <v>296.34692956988994</v>
      </c>
      <c r="AF457" s="27">
        <f t="shared" si="738"/>
        <v>1</v>
      </c>
      <c r="AG457" s="28">
        <f t="shared" si="718"/>
        <v>41.516666666666666</v>
      </c>
      <c r="AH457" s="28">
        <f t="shared" si="719"/>
        <v>43.524921701423956</v>
      </c>
      <c r="AI457" s="28">
        <f t="shared" si="720"/>
        <v>61.888909139479587</v>
      </c>
      <c r="AJ457" s="28">
        <f t="shared" si="721"/>
        <v>58.597574483621095</v>
      </c>
      <c r="AK457" s="28">
        <f t="shared" si="722"/>
        <v>83.320999125245237</v>
      </c>
      <c r="AL457" s="28">
        <f t="shared" si="748"/>
        <v>79.240072571387657</v>
      </c>
      <c r="AM457" s="28">
        <f t="shared" si="723"/>
        <v>195.86214765640781</v>
      </c>
      <c r="AN457" s="28">
        <f t="shared" si="724"/>
        <v>278.50009112765815</v>
      </c>
      <c r="AO457" s="28">
        <f t="shared" si="725"/>
        <v>263.68908517629495</v>
      </c>
      <c r="AP457" s="28">
        <f t="shared" si="726"/>
        <v>374.94449606360354</v>
      </c>
      <c r="AQ457" s="28">
        <f t="shared" si="727"/>
        <v>356.58032657124443</v>
      </c>
      <c r="AR457" s="28">
        <f t="shared" si="739"/>
        <v>374.94449606360354</v>
      </c>
      <c r="AS457" s="27">
        <f t="shared" si="728"/>
        <v>374.94449606360354</v>
      </c>
      <c r="AT457" s="27">
        <f t="shared" si="740"/>
        <v>0</v>
      </c>
      <c r="AU457" s="2">
        <f t="shared" si="741"/>
        <v>441.07960856400695</v>
      </c>
      <c r="AV457" s="33">
        <f t="shared" si="742"/>
        <v>0.15950089285714289</v>
      </c>
      <c r="AW457" s="33">
        <f t="shared" si="743"/>
        <v>0.15950089285714289</v>
      </c>
      <c r="AX457" s="2">
        <f t="shared" si="744"/>
        <v>2.375410331695142</v>
      </c>
      <c r="AY457" s="7">
        <v>2.2000000000000002</v>
      </c>
      <c r="AZ457" s="3">
        <f t="shared" si="745"/>
        <v>1577.1680281767901</v>
      </c>
    </row>
    <row r="458" spans="1:52" ht="20.25" x14ac:dyDescent="0.3">
      <c r="A458" s="7">
        <v>18</v>
      </c>
      <c r="B458" s="7">
        <v>39</v>
      </c>
      <c r="C458" s="37">
        <v>32</v>
      </c>
      <c r="D458" s="37">
        <v>49</v>
      </c>
      <c r="E458" s="7">
        <v>4.75</v>
      </c>
      <c r="F458" s="2">
        <f t="shared" si="729"/>
        <v>4.875</v>
      </c>
      <c r="G458" s="2">
        <f t="shared" si="706"/>
        <v>10530</v>
      </c>
      <c r="H458" s="2">
        <v>1.4</v>
      </c>
      <c r="I458" s="7">
        <f t="shared" si="707"/>
        <v>14741.999999999998</v>
      </c>
      <c r="J458" s="7">
        <v>1.2</v>
      </c>
      <c r="K458" s="4">
        <f t="shared" si="746"/>
        <v>1.3583333333333334</v>
      </c>
      <c r="L458" s="7">
        <v>0</v>
      </c>
      <c r="M458" s="2">
        <f t="shared" si="730"/>
        <v>1.7177914110429444</v>
      </c>
      <c r="N458" s="2">
        <f t="shared" si="731"/>
        <v>3.1901840490797544</v>
      </c>
      <c r="O458" s="28">
        <f t="shared" si="732"/>
        <v>2.1509202453987726</v>
      </c>
      <c r="P458" s="2">
        <f t="shared" si="733"/>
        <v>9.5128834355828218</v>
      </c>
      <c r="Q458" s="2">
        <f t="shared" si="708"/>
        <v>26.116666666666671</v>
      </c>
      <c r="R458" s="28">
        <f t="shared" si="734"/>
        <v>30.116666666666671</v>
      </c>
      <c r="S458" s="2">
        <f t="shared" si="735"/>
        <v>32.116666666666674</v>
      </c>
      <c r="T458" s="2">
        <f t="shared" si="736"/>
        <v>25.528333333333336</v>
      </c>
      <c r="U458" s="2">
        <f t="shared" si="709"/>
        <v>29.528333333333336</v>
      </c>
      <c r="V458" s="2">
        <f t="shared" si="710"/>
        <v>39.528333333333336</v>
      </c>
      <c r="W458" s="7">
        <f t="shared" si="747"/>
        <v>1</v>
      </c>
      <c r="X458" s="2">
        <f t="shared" si="711"/>
        <v>46.8358383200028</v>
      </c>
      <c r="Y458" s="2">
        <f t="shared" si="712"/>
        <v>63.267671546703284</v>
      </c>
      <c r="Z458" s="2">
        <f t="shared" si="737"/>
        <v>60.495386056202967</v>
      </c>
      <c r="AA458" s="2">
        <f t="shared" si="713"/>
        <v>228.32471181001364</v>
      </c>
      <c r="AB458" s="2">
        <f t="shared" si="714"/>
        <v>308.42989879017853</v>
      </c>
      <c r="AC458" s="2">
        <f t="shared" si="715"/>
        <v>294.91500702398946</v>
      </c>
      <c r="AD458" s="2">
        <f t="shared" si="716"/>
        <v>294.91500702398946</v>
      </c>
      <c r="AE458" s="2">
        <f t="shared" si="717"/>
        <v>308.42989879017853</v>
      </c>
      <c r="AF458" s="27">
        <f t="shared" si="738"/>
        <v>1</v>
      </c>
      <c r="AG458" s="28">
        <f t="shared" si="718"/>
        <v>42.116666666666674</v>
      </c>
      <c r="AH458" s="28">
        <f t="shared" si="719"/>
        <v>41.621776629148407</v>
      </c>
      <c r="AI458" s="28">
        <f t="shared" si="720"/>
        <v>59.525564201718375</v>
      </c>
      <c r="AJ458" s="28">
        <f t="shared" si="721"/>
        <v>56.224314273426138</v>
      </c>
      <c r="AK458" s="28">
        <f t="shared" si="722"/>
        <v>80.409446689419099</v>
      </c>
      <c r="AL458" s="28">
        <f t="shared" si="748"/>
        <v>76.886036756564522</v>
      </c>
      <c r="AM458" s="28">
        <f t="shared" si="723"/>
        <v>202.90616106709848</v>
      </c>
      <c r="AN458" s="28">
        <f t="shared" si="724"/>
        <v>290.18712548337709</v>
      </c>
      <c r="AO458" s="28">
        <f t="shared" si="725"/>
        <v>274.09353208295244</v>
      </c>
      <c r="AP458" s="28">
        <f t="shared" si="726"/>
        <v>391.99605261091813</v>
      </c>
      <c r="AQ458" s="28">
        <f t="shared" si="727"/>
        <v>374.81942918825206</v>
      </c>
      <c r="AR458" s="28">
        <f t="shared" si="739"/>
        <v>391.99605261091813</v>
      </c>
      <c r="AS458" s="27">
        <f t="shared" si="728"/>
        <v>391.99605261091813</v>
      </c>
      <c r="AT458" s="27">
        <f t="shared" si="740"/>
        <v>0</v>
      </c>
      <c r="AU458" s="2">
        <f t="shared" si="741"/>
        <v>517.65592949525819</v>
      </c>
      <c r="AV458" s="33">
        <f t="shared" si="742"/>
        <v>0.16047120535714288</v>
      </c>
      <c r="AW458" s="33">
        <f t="shared" si="743"/>
        <v>0.16047120535714288</v>
      </c>
      <c r="AX458" s="2">
        <f t="shared" si="744"/>
        <v>2.3771355931146041</v>
      </c>
      <c r="AY458" s="7">
        <v>2.2000000000000002</v>
      </c>
      <c r="AZ458" s="3">
        <f t="shared" si="745"/>
        <v>1572.0847417382736</v>
      </c>
    </row>
    <row r="459" spans="1:52" ht="20.25" x14ac:dyDescent="0.3">
      <c r="A459" s="7">
        <v>18</v>
      </c>
      <c r="B459" s="7">
        <v>42</v>
      </c>
      <c r="C459" s="37">
        <v>34</v>
      </c>
      <c r="D459" s="37">
        <v>53</v>
      </c>
      <c r="E459" s="7">
        <v>5</v>
      </c>
      <c r="F459" s="2">
        <f t="shared" si="729"/>
        <v>5.25</v>
      </c>
      <c r="G459" s="2">
        <f t="shared" si="706"/>
        <v>11340</v>
      </c>
      <c r="H459" s="2">
        <v>1.4</v>
      </c>
      <c r="I459" s="7">
        <f t="shared" si="707"/>
        <v>15875.999999999998</v>
      </c>
      <c r="J459" s="7">
        <v>1.2</v>
      </c>
      <c r="K459" s="4">
        <f t="shared" si="746"/>
        <v>1.3916666666666666</v>
      </c>
      <c r="L459" s="7">
        <v>0</v>
      </c>
      <c r="M459" s="2">
        <f t="shared" si="730"/>
        <v>1.6766467065868262</v>
      </c>
      <c r="N459" s="2">
        <f t="shared" si="731"/>
        <v>3.1137724550898205</v>
      </c>
      <c r="O459" s="28">
        <f t="shared" si="732"/>
        <v>2.0850299401197603</v>
      </c>
      <c r="P459" s="2">
        <f t="shared" si="733"/>
        <v>9.2706586826347301</v>
      </c>
      <c r="Q459" s="2">
        <f t="shared" si="708"/>
        <v>26.716666666666665</v>
      </c>
      <c r="R459" s="28">
        <f t="shared" si="734"/>
        <v>30.716666666666665</v>
      </c>
      <c r="S459" s="2">
        <f t="shared" si="735"/>
        <v>32.716666666666669</v>
      </c>
      <c r="T459" s="2">
        <f t="shared" si="736"/>
        <v>26.14833333333333</v>
      </c>
      <c r="U459" s="2">
        <f t="shared" si="709"/>
        <v>30.14833333333333</v>
      </c>
      <c r="V459" s="2">
        <f t="shared" si="710"/>
        <v>40.148333333333326</v>
      </c>
      <c r="W459" s="7">
        <f t="shared" si="747"/>
        <v>1</v>
      </c>
      <c r="X459" s="2">
        <f t="shared" si="711"/>
        <v>44.886750086622271</v>
      </c>
      <c r="Y459" s="2">
        <f t="shared" si="712"/>
        <v>60.830150757108676</v>
      </c>
      <c r="Z459" s="2">
        <f t="shared" si="737"/>
        <v>58.468863141601304</v>
      </c>
      <c r="AA459" s="2">
        <f t="shared" si="713"/>
        <v>235.65543795476691</v>
      </c>
      <c r="AB459" s="2">
        <f t="shared" si="714"/>
        <v>319.35829147482053</v>
      </c>
      <c r="AC459" s="2">
        <f t="shared" si="715"/>
        <v>306.96153149340682</v>
      </c>
      <c r="AD459" s="2">
        <f t="shared" si="716"/>
        <v>306.96153149340682</v>
      </c>
      <c r="AE459" s="2">
        <f t="shared" si="717"/>
        <v>319.35829147482053</v>
      </c>
      <c r="AF459" s="27">
        <f t="shared" si="738"/>
        <v>1</v>
      </c>
      <c r="AG459" s="28">
        <f t="shared" si="718"/>
        <v>42.716666666666669</v>
      </c>
      <c r="AH459" s="28">
        <f t="shared" si="719"/>
        <v>39.841151392674774</v>
      </c>
      <c r="AI459" s="28">
        <f t="shared" si="720"/>
        <v>57.297886864377375</v>
      </c>
      <c r="AJ459" s="28">
        <f t="shared" si="721"/>
        <v>53.992397330531901</v>
      </c>
      <c r="AK459" s="28">
        <f t="shared" si="722"/>
        <v>77.649620195216755</v>
      </c>
      <c r="AL459" s="28">
        <f t="shared" si="748"/>
        <v>74.635439164366858</v>
      </c>
      <c r="AM459" s="28">
        <f t="shared" si="723"/>
        <v>209.16604481154258</v>
      </c>
      <c r="AN459" s="28">
        <f t="shared" si="724"/>
        <v>300.81390603798121</v>
      </c>
      <c r="AO459" s="28">
        <f t="shared" si="725"/>
        <v>283.46008598529249</v>
      </c>
      <c r="AP459" s="28">
        <f t="shared" si="726"/>
        <v>407.66050602488798</v>
      </c>
      <c r="AQ459" s="28">
        <f t="shared" si="727"/>
        <v>391.83605561292597</v>
      </c>
      <c r="AR459" s="28">
        <f t="shared" si="739"/>
        <v>407.66050602488798</v>
      </c>
      <c r="AS459" s="27">
        <f t="shared" si="728"/>
        <v>407.66050602488798</v>
      </c>
      <c r="AT459" s="27">
        <f t="shared" si="740"/>
        <v>0</v>
      </c>
      <c r="AU459" s="2">
        <f t="shared" si="741"/>
        <v>600.35835610100946</v>
      </c>
      <c r="AV459" s="33">
        <f t="shared" si="742"/>
        <v>0.16144151785714286</v>
      </c>
      <c r="AW459" s="33">
        <f t="shared" si="743"/>
        <v>0.16144151785714286</v>
      </c>
      <c r="AX459" s="2">
        <f t="shared" si="744"/>
        <v>2.3788633624716216</v>
      </c>
      <c r="AY459" s="7">
        <v>2.2000000000000002</v>
      </c>
      <c r="AZ459" s="3">
        <f t="shared" si="745"/>
        <v>1568.1843229928438</v>
      </c>
    </row>
    <row r="460" spans="1:52" ht="20.25" x14ac:dyDescent="0.3">
      <c r="A460" s="7">
        <v>18</v>
      </c>
      <c r="B460" s="7">
        <v>48</v>
      </c>
      <c r="C460" s="37">
        <v>38</v>
      </c>
      <c r="D460" s="37">
        <v>60</v>
      </c>
      <c r="E460" s="7">
        <v>5.5</v>
      </c>
      <c r="F460" s="2">
        <f t="shared" si="729"/>
        <v>5.916666666666667</v>
      </c>
      <c r="G460" s="2">
        <f t="shared" si="706"/>
        <v>12780</v>
      </c>
      <c r="H460" s="2">
        <v>1.4</v>
      </c>
      <c r="I460" s="7">
        <f t="shared" si="707"/>
        <v>17892</v>
      </c>
      <c r="J460" s="7">
        <v>1.2</v>
      </c>
      <c r="K460" s="4">
        <f t="shared" si="746"/>
        <v>1.45</v>
      </c>
      <c r="L460" s="7">
        <v>0</v>
      </c>
      <c r="M460" s="2">
        <f t="shared" si="730"/>
        <v>1.6091954022988504</v>
      </c>
      <c r="N460" s="2">
        <f t="shared" si="731"/>
        <v>2.9885057471264367</v>
      </c>
      <c r="O460" s="28">
        <f t="shared" si="732"/>
        <v>1.9770114942528736</v>
      </c>
      <c r="P460" s="2">
        <f t="shared" si="733"/>
        <v>8.8735632183908031</v>
      </c>
      <c r="Q460" s="2">
        <f t="shared" si="708"/>
        <v>27.766666666666666</v>
      </c>
      <c r="R460" s="28">
        <f t="shared" si="734"/>
        <v>31.766666666666666</v>
      </c>
      <c r="S460" s="2">
        <f t="shared" si="735"/>
        <v>33.766666666666666</v>
      </c>
      <c r="T460" s="2">
        <f t="shared" si="736"/>
        <v>27.233333333333331</v>
      </c>
      <c r="U460" s="2">
        <f t="shared" si="709"/>
        <v>31.233333333333331</v>
      </c>
      <c r="V460" s="2">
        <f t="shared" si="710"/>
        <v>41.233333333333334</v>
      </c>
      <c r="W460" s="7">
        <f t="shared" si="747"/>
        <v>1</v>
      </c>
      <c r="X460" s="2">
        <f t="shared" si="711"/>
        <v>41.758244413807773</v>
      </c>
      <c r="Y460" s="2">
        <f t="shared" si="712"/>
        <v>56.891151424227843</v>
      </c>
      <c r="Z460" s="2">
        <f t="shared" si="737"/>
        <v>55.160041529637745</v>
      </c>
      <c r="AA460" s="2">
        <f t="shared" si="713"/>
        <v>247.06961278169601</v>
      </c>
      <c r="AB460" s="2">
        <f t="shared" si="714"/>
        <v>336.60597926001475</v>
      </c>
      <c r="AC460" s="2">
        <f t="shared" si="715"/>
        <v>326.36357905035669</v>
      </c>
      <c r="AD460" s="2">
        <f t="shared" si="716"/>
        <v>326.36357905035669</v>
      </c>
      <c r="AE460" s="2">
        <f t="shared" si="717"/>
        <v>336.60597926001475</v>
      </c>
      <c r="AF460" s="27">
        <f t="shared" si="738"/>
        <v>1</v>
      </c>
      <c r="AG460" s="28">
        <f t="shared" si="718"/>
        <v>43.766666666666666</v>
      </c>
      <c r="AH460" s="28">
        <f t="shared" si="719"/>
        <v>36.989420768789152</v>
      </c>
      <c r="AI460" s="28">
        <f t="shared" si="720"/>
        <v>53.695229234815024</v>
      </c>
      <c r="AJ460" s="28">
        <f t="shared" si="721"/>
        <v>50.394138153849951</v>
      </c>
      <c r="AK460" s="28">
        <f t="shared" si="722"/>
        <v>73.154019285025129</v>
      </c>
      <c r="AL460" s="28">
        <f t="shared" si="748"/>
        <v>70.928055432245543</v>
      </c>
      <c r="AM460" s="28">
        <f t="shared" si="723"/>
        <v>218.8540728820025</v>
      </c>
      <c r="AN460" s="28">
        <f t="shared" si="724"/>
        <v>317.69677297265559</v>
      </c>
      <c r="AO460" s="28">
        <f t="shared" si="725"/>
        <v>298.16531741027887</v>
      </c>
      <c r="AP460" s="28">
        <f t="shared" si="726"/>
        <v>432.82794743639869</v>
      </c>
      <c r="AQ460" s="28">
        <f t="shared" si="727"/>
        <v>419.65766130745283</v>
      </c>
      <c r="AR460" s="28">
        <f t="shared" si="739"/>
        <v>432.82794743639869</v>
      </c>
      <c r="AS460" s="27">
        <f t="shared" si="728"/>
        <v>432.82794743639869</v>
      </c>
      <c r="AT460" s="27">
        <f t="shared" si="740"/>
        <v>0</v>
      </c>
      <c r="AU460" s="2">
        <f t="shared" si="741"/>
        <v>784.14152633601236</v>
      </c>
      <c r="AV460" s="33">
        <f t="shared" si="742"/>
        <v>0.16316651785714287</v>
      </c>
      <c r="AW460" s="33">
        <f t="shared" si="743"/>
        <v>0.16316651785714287</v>
      </c>
      <c r="AX460" s="2">
        <f t="shared" si="744"/>
        <v>2.3819411619032285</v>
      </c>
      <c r="AY460" s="7">
        <v>2.2000000000000002</v>
      </c>
      <c r="AZ460" s="3">
        <f t="shared" si="745"/>
        <v>1568.1446565551039</v>
      </c>
    </row>
    <row r="461" spans="1:52" ht="20.25" x14ac:dyDescent="0.3">
      <c r="A461" s="7">
        <v>18</v>
      </c>
      <c r="B461" s="7">
        <v>54</v>
      </c>
      <c r="C461" s="37">
        <v>43</v>
      </c>
      <c r="D461" s="37">
        <v>68</v>
      </c>
      <c r="E461" s="7">
        <v>6</v>
      </c>
      <c r="F461" s="2">
        <f t="shared" si="729"/>
        <v>6.666666666666667</v>
      </c>
      <c r="G461" s="2">
        <f t="shared" si="706"/>
        <v>14400</v>
      </c>
      <c r="H461" s="2">
        <v>1.4</v>
      </c>
      <c r="I461" s="7">
        <f t="shared" si="707"/>
        <v>20160</v>
      </c>
      <c r="J461" s="7">
        <v>1.2</v>
      </c>
      <c r="K461" s="4">
        <f t="shared" si="746"/>
        <v>1.5166666666666666</v>
      </c>
      <c r="L461" s="7">
        <v>0</v>
      </c>
      <c r="M461" s="2">
        <f t="shared" si="730"/>
        <v>1.5384615384615383</v>
      </c>
      <c r="N461" s="2">
        <f t="shared" si="731"/>
        <v>2.8571428571428572</v>
      </c>
      <c r="O461" s="28">
        <f t="shared" si="732"/>
        <v>1.8637362637362638</v>
      </c>
      <c r="P461" s="2">
        <f t="shared" si="733"/>
        <v>8.4571428571428573</v>
      </c>
      <c r="Q461" s="2">
        <f t="shared" si="708"/>
        <v>28.966666666666665</v>
      </c>
      <c r="R461" s="28">
        <f t="shared" si="734"/>
        <v>32.966666666666669</v>
      </c>
      <c r="S461" s="2">
        <f t="shared" si="735"/>
        <v>34.966666666666669</v>
      </c>
      <c r="T461" s="2">
        <f t="shared" si="736"/>
        <v>28.473333333333329</v>
      </c>
      <c r="U461" s="2">
        <f t="shared" si="709"/>
        <v>32.473333333333329</v>
      </c>
      <c r="V461" s="2">
        <f t="shared" si="710"/>
        <v>42.473333333333329</v>
      </c>
      <c r="W461" s="7">
        <f t="shared" si="747"/>
        <v>1</v>
      </c>
      <c r="X461" s="2">
        <f t="shared" si="711"/>
        <v>38.569026616422775</v>
      </c>
      <c r="Y461" s="2">
        <f t="shared" si="712"/>
        <v>52.84089274492586</v>
      </c>
      <c r="Z461" s="2">
        <f t="shared" si="737"/>
        <v>51.711917337542509</v>
      </c>
      <c r="AA461" s="2">
        <f t="shared" si="713"/>
        <v>257.12684410948521</v>
      </c>
      <c r="AB461" s="2">
        <f t="shared" si="714"/>
        <v>352.27261829950572</v>
      </c>
      <c r="AC461" s="2">
        <f t="shared" si="715"/>
        <v>344.74611558361676</v>
      </c>
      <c r="AD461" s="2">
        <f t="shared" si="716"/>
        <v>344.74611558361676</v>
      </c>
      <c r="AE461" s="2">
        <f t="shared" si="717"/>
        <v>352.27261829950572</v>
      </c>
      <c r="AF461" s="27">
        <f t="shared" si="738"/>
        <v>1</v>
      </c>
      <c r="AG461" s="28">
        <f t="shared" si="718"/>
        <v>44.966666666666669</v>
      </c>
      <c r="AH461" s="28">
        <f t="shared" si="719"/>
        <v>34.090755747074056</v>
      </c>
      <c r="AI461" s="28">
        <f t="shared" si="720"/>
        <v>49.986297159164188</v>
      </c>
      <c r="AJ461" s="28">
        <f t="shared" si="721"/>
        <v>46.70550765876915</v>
      </c>
      <c r="AK461" s="28">
        <f t="shared" si="722"/>
        <v>68.482945996327189</v>
      </c>
      <c r="AL461" s="28">
        <f t="shared" si="748"/>
        <v>67.019769319350246</v>
      </c>
      <c r="AM461" s="28">
        <f t="shared" si="723"/>
        <v>227.27170498049372</v>
      </c>
      <c r="AN461" s="28">
        <f t="shared" si="724"/>
        <v>333.24198106109458</v>
      </c>
      <c r="AO461" s="28">
        <f t="shared" si="725"/>
        <v>311.370051058461</v>
      </c>
      <c r="AP461" s="28">
        <f t="shared" si="726"/>
        <v>456.55297330884792</v>
      </c>
      <c r="AQ461" s="28">
        <f t="shared" si="727"/>
        <v>446.79846212900168</v>
      </c>
      <c r="AR461" s="28">
        <f t="shared" si="739"/>
        <v>456.55297330884792</v>
      </c>
      <c r="AS461" s="27">
        <f t="shared" si="728"/>
        <v>456.55297330884792</v>
      </c>
      <c r="AT461" s="27">
        <f t="shared" si="740"/>
        <v>0</v>
      </c>
      <c r="AU461" s="2">
        <f t="shared" si="741"/>
        <v>992.42911926901559</v>
      </c>
      <c r="AV461" s="33">
        <f t="shared" si="742"/>
        <v>0.1651071428571429</v>
      </c>
      <c r="AW461" s="33">
        <f t="shared" si="743"/>
        <v>0.1651071428571429</v>
      </c>
      <c r="AX461" s="2">
        <f t="shared" si="744"/>
        <v>2.3854132198254878</v>
      </c>
      <c r="AY461" s="7">
        <v>2.2000000000000002</v>
      </c>
      <c r="AZ461" s="3">
        <f t="shared" si="745"/>
        <v>1564.8364728840777</v>
      </c>
    </row>
    <row r="462" spans="1:52" ht="20.25" x14ac:dyDescent="0.3">
      <c r="A462" s="7">
        <v>18</v>
      </c>
      <c r="B462" s="7">
        <v>60</v>
      </c>
      <c r="C462" s="37">
        <v>48</v>
      </c>
      <c r="D462" s="37">
        <v>76</v>
      </c>
      <c r="E462" s="7">
        <v>6.5</v>
      </c>
      <c r="F462" s="2">
        <f t="shared" si="729"/>
        <v>7.416666666666667</v>
      </c>
      <c r="G462" s="2">
        <f t="shared" si="706"/>
        <v>16020</v>
      </c>
      <c r="H462" s="2">
        <v>1.4</v>
      </c>
      <c r="I462" s="7">
        <f t="shared" si="707"/>
        <v>22428</v>
      </c>
      <c r="J462" s="7">
        <v>1.2</v>
      </c>
      <c r="K462" s="4">
        <f t="shared" si="746"/>
        <v>1.5833333333333333</v>
      </c>
      <c r="L462" s="7">
        <v>0</v>
      </c>
      <c r="M462" s="2">
        <f t="shared" si="730"/>
        <v>1.4736842105263157</v>
      </c>
      <c r="N462" s="2">
        <f t="shared" si="731"/>
        <v>2.736842105263158</v>
      </c>
      <c r="O462" s="28">
        <f t="shared" si="732"/>
        <v>1.76</v>
      </c>
      <c r="P462" s="2">
        <f t="shared" si="733"/>
        <v>8.0757894736842104</v>
      </c>
      <c r="Q462" s="2">
        <f t="shared" si="708"/>
        <v>30.166666666666668</v>
      </c>
      <c r="R462" s="28">
        <f t="shared" si="734"/>
        <v>34.166666666666671</v>
      </c>
      <c r="S462" s="2">
        <f t="shared" si="735"/>
        <v>36.166666666666671</v>
      </c>
      <c r="T462" s="2">
        <f t="shared" si="736"/>
        <v>29.713333333333331</v>
      </c>
      <c r="U462" s="2">
        <f t="shared" si="709"/>
        <v>33.713333333333331</v>
      </c>
      <c r="V462" s="2">
        <f t="shared" si="710"/>
        <v>43.713333333333331</v>
      </c>
      <c r="W462" s="7">
        <f t="shared" si="747"/>
        <v>1</v>
      </c>
      <c r="X462" s="2">
        <f t="shared" si="711"/>
        <v>35.733155218994817</v>
      </c>
      <c r="Y462" s="2">
        <f t="shared" si="712"/>
        <v>49.208607132149709</v>
      </c>
      <c r="Z462" s="2">
        <f t="shared" si="737"/>
        <v>48.577908437108398</v>
      </c>
      <c r="AA462" s="2">
        <f t="shared" si="713"/>
        <v>265.02090120754491</v>
      </c>
      <c r="AB462" s="2">
        <f t="shared" si="714"/>
        <v>364.96383623011036</v>
      </c>
      <c r="AC462" s="2">
        <f t="shared" si="715"/>
        <v>360.28615424188729</v>
      </c>
      <c r="AD462" s="2">
        <f t="shared" si="716"/>
        <v>360.28615424188729</v>
      </c>
      <c r="AE462" s="2">
        <f t="shared" si="717"/>
        <v>364.96383623011036</v>
      </c>
      <c r="AF462" s="27">
        <f t="shared" si="738"/>
        <v>1</v>
      </c>
      <c r="AG462" s="28">
        <f t="shared" si="718"/>
        <v>46.166666666666671</v>
      </c>
      <c r="AH462" s="28">
        <f t="shared" si="719"/>
        <v>31.520710091552338</v>
      </c>
      <c r="AI462" s="28">
        <f t="shared" si="720"/>
        <v>46.65520266258649</v>
      </c>
      <c r="AJ462" s="28">
        <f t="shared" si="721"/>
        <v>43.407592470229623</v>
      </c>
      <c r="AK462" s="28">
        <f t="shared" si="722"/>
        <v>64.249505100339874</v>
      </c>
      <c r="AL462" s="28">
        <f t="shared" si="748"/>
        <v>63.426029668186061</v>
      </c>
      <c r="AM462" s="28">
        <f t="shared" si="723"/>
        <v>233.77859984567985</v>
      </c>
      <c r="AN462" s="28">
        <f t="shared" si="724"/>
        <v>346.02608641418317</v>
      </c>
      <c r="AO462" s="28">
        <f t="shared" si="725"/>
        <v>321.93964415420305</v>
      </c>
      <c r="AP462" s="28">
        <f t="shared" si="726"/>
        <v>476.51716282752074</v>
      </c>
      <c r="AQ462" s="28">
        <f t="shared" si="727"/>
        <v>470.40972003904665</v>
      </c>
      <c r="AR462" s="28">
        <f t="shared" si="739"/>
        <v>476.51716282752074</v>
      </c>
      <c r="AS462" s="27">
        <f t="shared" si="728"/>
        <v>476.51716282752074</v>
      </c>
      <c r="AT462" s="27">
        <f t="shared" si="740"/>
        <v>0</v>
      </c>
      <c r="AU462" s="2">
        <f t="shared" si="741"/>
        <v>1225.2211349000193</v>
      </c>
      <c r="AV462" s="33">
        <f t="shared" si="742"/>
        <v>0.1670477678571429</v>
      </c>
      <c r="AW462" s="33">
        <f t="shared" si="743"/>
        <v>0.1670477678571429</v>
      </c>
      <c r="AX462" s="2">
        <f t="shared" si="744"/>
        <v>2.388895414676746</v>
      </c>
      <c r="AY462" s="7">
        <v>2.2000000000000002</v>
      </c>
      <c r="AZ462" s="3">
        <f t="shared" si="745"/>
        <v>1563.366526478316</v>
      </c>
    </row>
    <row r="463" spans="1:52" ht="20.25" x14ac:dyDescent="0.3">
      <c r="A463" s="7">
        <v>18</v>
      </c>
      <c r="B463" s="7">
        <v>66</v>
      </c>
      <c r="C463" s="37">
        <v>53</v>
      </c>
      <c r="D463" s="37">
        <v>83</v>
      </c>
      <c r="E463" s="7">
        <v>7</v>
      </c>
      <c r="F463" s="2">
        <f t="shared" si="729"/>
        <v>8.0833333333333339</v>
      </c>
      <c r="G463" s="2">
        <f t="shared" si="706"/>
        <v>17460</v>
      </c>
      <c r="H463" s="2">
        <v>1.4</v>
      </c>
      <c r="I463" s="7">
        <f t="shared" si="707"/>
        <v>24444</v>
      </c>
      <c r="J463" s="7">
        <v>1.2</v>
      </c>
      <c r="K463" s="4">
        <f t="shared" si="746"/>
        <v>1.6416666666666666</v>
      </c>
      <c r="L463" s="7">
        <v>0</v>
      </c>
      <c r="M463" s="2">
        <f t="shared" si="730"/>
        <v>1.4213197969543145</v>
      </c>
      <c r="N463" s="2">
        <f t="shared" si="731"/>
        <v>2.6395939086294415</v>
      </c>
      <c r="O463" s="28">
        <f t="shared" si="732"/>
        <v>1.6761421319796954</v>
      </c>
      <c r="P463" s="2">
        <f t="shared" si="733"/>
        <v>7.7675126903553302</v>
      </c>
      <c r="Q463" s="2">
        <f t="shared" si="708"/>
        <v>31.216666666666665</v>
      </c>
      <c r="R463" s="28">
        <f t="shared" si="734"/>
        <v>35.216666666666669</v>
      </c>
      <c r="S463" s="2">
        <f t="shared" si="735"/>
        <v>37.216666666666669</v>
      </c>
      <c r="T463" s="2">
        <f t="shared" si="736"/>
        <v>30.798333333333328</v>
      </c>
      <c r="U463" s="2">
        <f t="shared" si="709"/>
        <v>34.798333333333332</v>
      </c>
      <c r="V463" s="2">
        <f t="shared" si="710"/>
        <v>44.798333333333332</v>
      </c>
      <c r="W463" s="7">
        <f t="shared" si="747"/>
        <v>1</v>
      </c>
      <c r="X463" s="2">
        <f t="shared" si="711"/>
        <v>33.501676186475898</v>
      </c>
      <c r="Y463" s="2">
        <f t="shared" si="712"/>
        <v>46.329256837753242</v>
      </c>
      <c r="Z463" s="2">
        <f t="shared" si="737"/>
        <v>46.064025763598949</v>
      </c>
      <c r="AA463" s="2">
        <f t="shared" si="713"/>
        <v>270.80521584068021</v>
      </c>
      <c r="AB463" s="2">
        <f t="shared" si="714"/>
        <v>374.49482610517208</v>
      </c>
      <c r="AC463" s="2">
        <f t="shared" si="715"/>
        <v>372.35087492242485</v>
      </c>
      <c r="AD463" s="2">
        <f t="shared" si="716"/>
        <v>372.35087492242485</v>
      </c>
      <c r="AE463" s="2">
        <f t="shared" si="717"/>
        <v>374.49482610517208</v>
      </c>
      <c r="AF463" s="27">
        <f t="shared" si="738"/>
        <v>1</v>
      </c>
      <c r="AG463" s="28">
        <f t="shared" si="718"/>
        <v>47.216666666666669</v>
      </c>
      <c r="AH463" s="28">
        <f t="shared" si="719"/>
        <v>29.503566384445765</v>
      </c>
      <c r="AI463" s="28">
        <f t="shared" si="720"/>
        <v>44.010614733733782</v>
      </c>
      <c r="AJ463" s="28">
        <f t="shared" si="721"/>
        <v>40.800295992547326</v>
      </c>
      <c r="AK463" s="28">
        <f t="shared" si="722"/>
        <v>60.86200171708613</v>
      </c>
      <c r="AL463" s="28">
        <f t="shared" si="748"/>
        <v>60.51357190852832</v>
      </c>
      <c r="AM463" s="28">
        <f t="shared" si="723"/>
        <v>238.4871616076033</v>
      </c>
      <c r="AN463" s="28">
        <f t="shared" si="724"/>
        <v>355.75246909768146</v>
      </c>
      <c r="AO463" s="28">
        <f t="shared" si="725"/>
        <v>329.80239260642423</v>
      </c>
      <c r="AP463" s="28">
        <f t="shared" si="726"/>
        <v>491.96784721311292</v>
      </c>
      <c r="AQ463" s="28">
        <f t="shared" si="727"/>
        <v>489.15137292727064</v>
      </c>
      <c r="AR463" s="28">
        <f t="shared" si="739"/>
        <v>491.96784721311292</v>
      </c>
      <c r="AS463" s="27">
        <f t="shared" si="728"/>
        <v>491.96784721311292</v>
      </c>
      <c r="AT463" s="27">
        <f t="shared" si="740"/>
        <v>0</v>
      </c>
      <c r="AU463" s="2">
        <f t="shared" si="741"/>
        <v>1482.5175732290234</v>
      </c>
      <c r="AV463" s="33">
        <f t="shared" si="742"/>
        <v>0.1687727678571429</v>
      </c>
      <c r="AW463" s="33">
        <f t="shared" si="743"/>
        <v>0.1687727678571429</v>
      </c>
      <c r="AX463" s="2">
        <f t="shared" si="744"/>
        <v>2.3919992449381806</v>
      </c>
      <c r="AY463" s="7">
        <v>2.2000000000000002</v>
      </c>
      <c r="AZ463" s="3">
        <f t="shared" si="745"/>
        <v>1567.062442512979</v>
      </c>
    </row>
    <row r="464" spans="1:52" ht="20.25" x14ac:dyDescent="0.3">
      <c r="A464" s="7">
        <v>18</v>
      </c>
      <c r="B464" s="7">
        <v>72</v>
      </c>
      <c r="C464" s="37">
        <v>58</v>
      </c>
      <c r="D464" s="37">
        <v>91</v>
      </c>
      <c r="E464" s="7">
        <v>7.5</v>
      </c>
      <c r="F464" s="2">
        <f t="shared" si="729"/>
        <v>8.8333333333333339</v>
      </c>
      <c r="G464" s="2">
        <f t="shared" si="706"/>
        <v>19080</v>
      </c>
      <c r="H464" s="2">
        <v>1.4</v>
      </c>
      <c r="I464" s="7">
        <f t="shared" si="707"/>
        <v>26712</v>
      </c>
      <c r="J464" s="7">
        <v>1.2</v>
      </c>
      <c r="K464" s="4">
        <f t="shared" si="746"/>
        <v>1.7083333333333335</v>
      </c>
      <c r="L464" s="7">
        <v>0</v>
      </c>
      <c r="M464" s="2">
        <f t="shared" si="730"/>
        <v>1.365853658536585</v>
      </c>
      <c r="N464" s="2">
        <f t="shared" si="731"/>
        <v>2.5365853658536581</v>
      </c>
      <c r="O464" s="28">
        <f t="shared" si="732"/>
        <v>1.5873170731707313</v>
      </c>
      <c r="P464" s="2">
        <f t="shared" si="733"/>
        <v>7.4409756097560962</v>
      </c>
      <c r="Q464" s="2">
        <f t="shared" si="708"/>
        <v>32.416666666666671</v>
      </c>
      <c r="R464" s="28">
        <f t="shared" si="734"/>
        <v>36.416666666666671</v>
      </c>
      <c r="S464" s="2">
        <f t="shared" si="735"/>
        <v>38.416666666666671</v>
      </c>
      <c r="T464" s="2">
        <f t="shared" si="736"/>
        <v>32.038333333333334</v>
      </c>
      <c r="U464" s="2">
        <f t="shared" si="709"/>
        <v>36.038333333333334</v>
      </c>
      <c r="V464" s="2">
        <f t="shared" si="710"/>
        <v>46.038333333333334</v>
      </c>
      <c r="W464" s="7">
        <f t="shared" si="747"/>
        <v>1</v>
      </c>
      <c r="X464" s="2">
        <f t="shared" si="711"/>
        <v>31.19906863197026</v>
      </c>
      <c r="Y464" s="2">
        <f t="shared" si="712"/>
        <v>43.337801206496287</v>
      </c>
      <c r="Z464" s="2">
        <f t="shared" si="737"/>
        <v>43.423212273276931</v>
      </c>
      <c r="AA464" s="2">
        <f t="shared" si="713"/>
        <v>275.59177291573729</v>
      </c>
      <c r="AB464" s="2">
        <f t="shared" si="714"/>
        <v>382.81724399071726</v>
      </c>
      <c r="AC464" s="2">
        <f t="shared" si="715"/>
        <v>383.57170841394623</v>
      </c>
      <c r="AD464" s="2">
        <f t="shared" si="716"/>
        <v>383.57170841394623</v>
      </c>
      <c r="AE464" s="2">
        <f t="shared" si="717"/>
        <v>383.57170841394623</v>
      </c>
      <c r="AF464" s="27">
        <f t="shared" si="738"/>
        <v>1</v>
      </c>
      <c r="AG464" s="28">
        <f t="shared" si="718"/>
        <v>48.416666666666671</v>
      </c>
      <c r="AH464" s="28">
        <f t="shared" si="719"/>
        <v>27.427098854573398</v>
      </c>
      <c r="AI464" s="28">
        <f t="shared" si="720"/>
        <v>41.258665058342771</v>
      </c>
      <c r="AJ464" s="28">
        <f t="shared" si="721"/>
        <v>38.098257734925234</v>
      </c>
      <c r="AK464" s="28">
        <f t="shared" si="722"/>
        <v>57.311320585756718</v>
      </c>
      <c r="AL464" s="28">
        <f t="shared" si="748"/>
        <v>57.424270963799962</v>
      </c>
      <c r="AM464" s="28">
        <f t="shared" si="723"/>
        <v>242.27270654873169</v>
      </c>
      <c r="AN464" s="28">
        <f t="shared" si="724"/>
        <v>364.45154134869449</v>
      </c>
      <c r="AO464" s="28">
        <f t="shared" si="725"/>
        <v>336.5346099918396</v>
      </c>
      <c r="AP464" s="28">
        <f t="shared" si="726"/>
        <v>506.24999850751772</v>
      </c>
      <c r="AQ464" s="28">
        <f t="shared" si="727"/>
        <v>507.2477268468997</v>
      </c>
      <c r="AR464" s="28">
        <f t="shared" si="739"/>
        <v>507.2477268468997</v>
      </c>
      <c r="AS464" s="27">
        <f t="shared" si="728"/>
        <v>507.2477268468997</v>
      </c>
      <c r="AT464" s="27">
        <f t="shared" si="740"/>
        <v>0</v>
      </c>
      <c r="AU464" s="2">
        <f t="shared" si="741"/>
        <v>1764.3184342560278</v>
      </c>
      <c r="AV464" s="33">
        <f t="shared" si="742"/>
        <v>0.17071339285714288</v>
      </c>
      <c r="AW464" s="33">
        <f t="shared" si="743"/>
        <v>0.17071339285714288</v>
      </c>
      <c r="AX464" s="2">
        <f t="shared" si="744"/>
        <v>2.3955007088318658</v>
      </c>
      <c r="AY464" s="7">
        <v>2.2000000000000002</v>
      </c>
      <c r="AZ464" s="3">
        <f t="shared" si="745"/>
        <v>1567.5716148038723</v>
      </c>
    </row>
    <row r="465" spans="1:52" ht="20.25" x14ac:dyDescent="0.3">
      <c r="A465" s="7">
        <v>18</v>
      </c>
      <c r="B465" s="7">
        <v>78</v>
      </c>
      <c r="C465" s="37">
        <v>63</v>
      </c>
      <c r="D465" s="37">
        <v>98</v>
      </c>
      <c r="E465" s="7">
        <v>8</v>
      </c>
      <c r="F465" s="2">
        <f t="shared" si="729"/>
        <v>9.5</v>
      </c>
      <c r="G465" s="2">
        <f t="shared" si="706"/>
        <v>20520</v>
      </c>
      <c r="H465" s="2">
        <v>1.4</v>
      </c>
      <c r="I465" s="7">
        <f t="shared" si="707"/>
        <v>28727.999999999996</v>
      </c>
      <c r="J465" s="7">
        <v>1.2</v>
      </c>
      <c r="K465" s="4">
        <v>1.75</v>
      </c>
      <c r="L465" s="7">
        <v>0</v>
      </c>
      <c r="M465" s="2">
        <f t="shared" si="730"/>
        <v>1.3333333333333333</v>
      </c>
      <c r="N465" s="2">
        <f t="shared" si="731"/>
        <v>2.4761904761904758</v>
      </c>
      <c r="O465" s="28">
        <f t="shared" si="732"/>
        <v>1.5295238095238095</v>
      </c>
      <c r="P465" s="2">
        <f t="shared" si="733"/>
        <v>7.2438095238095235</v>
      </c>
      <c r="Q465" s="2">
        <f t="shared" si="708"/>
        <v>33.166666666666664</v>
      </c>
      <c r="R465" s="28">
        <f t="shared" si="734"/>
        <v>37.166666666666664</v>
      </c>
      <c r="S465" s="2">
        <f t="shared" si="735"/>
        <v>39.166666666666664</v>
      </c>
      <c r="T465" s="2">
        <f t="shared" si="736"/>
        <v>32.823333333333338</v>
      </c>
      <c r="U465" s="2">
        <f t="shared" si="709"/>
        <v>36.823333333333338</v>
      </c>
      <c r="V465" s="2">
        <f t="shared" si="710"/>
        <v>46.823333333333338</v>
      </c>
      <c r="W465" s="7">
        <f t="shared" si="747"/>
        <v>1</v>
      </c>
      <c r="X465" s="2">
        <f t="shared" si="711"/>
        <v>29.869773491872454</v>
      </c>
      <c r="Y465" s="2">
        <f t="shared" si="712"/>
        <v>41.601744191645366</v>
      </c>
      <c r="Z465" s="2">
        <f t="shared" si="737"/>
        <v>41.877647835761096</v>
      </c>
      <c r="AA465" s="2">
        <f t="shared" si="713"/>
        <v>283.76284817278832</v>
      </c>
      <c r="AB465" s="2">
        <f t="shared" si="714"/>
        <v>395.21656982063098</v>
      </c>
      <c r="AC465" s="2">
        <f t="shared" si="715"/>
        <v>397.83765443973039</v>
      </c>
      <c r="AD465" s="2">
        <f t="shared" si="716"/>
        <v>397.83765443973039</v>
      </c>
      <c r="AE465" s="2">
        <f t="shared" si="717"/>
        <v>397.83765443973039</v>
      </c>
      <c r="AF465" s="27">
        <f t="shared" si="738"/>
        <v>1</v>
      </c>
      <c r="AG465" s="28">
        <f t="shared" si="718"/>
        <v>49.166666666666671</v>
      </c>
      <c r="AH465" s="28">
        <f t="shared" si="719"/>
        <v>26.230929635986648</v>
      </c>
      <c r="AI465" s="28">
        <f t="shared" si="720"/>
        <v>39.657608873389975</v>
      </c>
      <c r="AJ465" s="28">
        <f t="shared" si="721"/>
        <v>36.533669226594398</v>
      </c>
      <c r="AK465" s="28">
        <f t="shared" si="722"/>
        <v>55.23395415274949</v>
      </c>
      <c r="AL465" s="28">
        <f t="shared" si="748"/>
        <v>55.60026690058676</v>
      </c>
      <c r="AM465" s="28">
        <f t="shared" si="723"/>
        <v>249.19383154187315</v>
      </c>
      <c r="AN465" s="28">
        <f t="shared" si="724"/>
        <v>376.74728429720477</v>
      </c>
      <c r="AO465" s="28">
        <f t="shared" si="725"/>
        <v>347.06985765264676</v>
      </c>
      <c r="AP465" s="28">
        <f t="shared" si="726"/>
        <v>524.72256445112021</v>
      </c>
      <c r="AQ465" s="28">
        <f t="shared" si="727"/>
        <v>528.20253555557417</v>
      </c>
      <c r="AR465" s="28">
        <f t="shared" si="739"/>
        <v>528.20253555557417</v>
      </c>
      <c r="AS465" s="27">
        <f t="shared" si="728"/>
        <v>528.20253555557417</v>
      </c>
      <c r="AT465" s="27">
        <f t="shared" si="740"/>
        <v>0</v>
      </c>
      <c r="AU465" s="2">
        <f t="shared" si="741"/>
        <v>2070.6237179810328</v>
      </c>
      <c r="AV465" s="33">
        <f t="shared" si="742"/>
        <v>0.17243839285714288</v>
      </c>
      <c r="AW465" s="33">
        <f t="shared" si="743"/>
        <v>0.17243839285714288</v>
      </c>
      <c r="AX465" s="2">
        <f t="shared" si="744"/>
        <v>2.3986217382120585</v>
      </c>
      <c r="AY465" s="7">
        <v>2.2000000000000002</v>
      </c>
      <c r="AZ465" s="3">
        <f t="shared" si="745"/>
        <v>1572.2612644671642</v>
      </c>
    </row>
    <row r="466" spans="1:52" ht="20.25" x14ac:dyDescent="0.3">
      <c r="A466" s="7">
        <v>18</v>
      </c>
      <c r="B466" s="7">
        <v>84</v>
      </c>
      <c r="C466" s="37">
        <v>68</v>
      </c>
      <c r="D466" s="37">
        <v>106</v>
      </c>
      <c r="E466" s="7">
        <v>8.5</v>
      </c>
      <c r="F466" s="2">
        <f t="shared" si="729"/>
        <v>10.25</v>
      </c>
      <c r="G466" s="2">
        <f t="shared" si="706"/>
        <v>22140</v>
      </c>
      <c r="H466" s="2">
        <v>1.4</v>
      </c>
      <c r="I466" s="7">
        <f t="shared" si="707"/>
        <v>30995.999999999996</v>
      </c>
      <c r="J466" s="7">
        <v>1.2</v>
      </c>
      <c r="K466" s="4">
        <v>1.75</v>
      </c>
      <c r="L466" s="7">
        <v>0</v>
      </c>
      <c r="M466" s="2">
        <f t="shared" si="730"/>
        <v>1.3333333333333333</v>
      </c>
      <c r="N466" s="2">
        <f t="shared" si="731"/>
        <v>2.4761904761904758</v>
      </c>
      <c r="O466" s="28">
        <f t="shared" si="732"/>
        <v>1.5066666666666666</v>
      </c>
      <c r="P466" s="2">
        <f t="shared" si="733"/>
        <v>7.2209523809523812</v>
      </c>
      <c r="Q466" s="2">
        <f t="shared" si="708"/>
        <v>33.166666666666664</v>
      </c>
      <c r="R466" s="28">
        <f t="shared" si="734"/>
        <v>37.166666666666664</v>
      </c>
      <c r="S466" s="2">
        <f t="shared" si="735"/>
        <v>39.166666666666664</v>
      </c>
      <c r="T466" s="2">
        <f t="shared" si="736"/>
        <v>32.863333333333337</v>
      </c>
      <c r="U466" s="2">
        <f t="shared" si="709"/>
        <v>36.863333333333337</v>
      </c>
      <c r="V466" s="2">
        <f t="shared" si="710"/>
        <v>46.863333333333337</v>
      </c>
      <c r="W466" s="7">
        <f t="shared" si="747"/>
        <v>1</v>
      </c>
      <c r="X466" s="2">
        <f t="shared" si="711"/>
        <v>29.833417139108231</v>
      </c>
      <c r="Y466" s="2">
        <f t="shared" si="712"/>
        <v>41.556602593824614</v>
      </c>
      <c r="Z466" s="2">
        <f t="shared" si="737"/>
        <v>41.841903346535041</v>
      </c>
      <c r="AA466" s="2">
        <f t="shared" si="713"/>
        <v>305.79252567585939</v>
      </c>
      <c r="AB466" s="2">
        <f t="shared" si="714"/>
        <v>425.95517658670229</v>
      </c>
      <c r="AC466" s="2">
        <f t="shared" si="715"/>
        <v>428.87950930198417</v>
      </c>
      <c r="AD466" s="2">
        <f t="shared" si="716"/>
        <v>428.87950930198417</v>
      </c>
      <c r="AE466" s="2">
        <f t="shared" si="717"/>
        <v>428.87950930198417</v>
      </c>
      <c r="AF466" s="27">
        <f t="shared" si="738"/>
        <v>1</v>
      </c>
      <c r="AG466" s="28">
        <f t="shared" si="718"/>
        <v>49.166666666666671</v>
      </c>
      <c r="AH466" s="28">
        <f t="shared" si="719"/>
        <v>26.199002345629427</v>
      </c>
      <c r="AI466" s="28">
        <f t="shared" si="720"/>
        <v>39.609339139493976</v>
      </c>
      <c r="AJ466" s="28">
        <f t="shared" si="721"/>
        <v>36.494026941512644</v>
      </c>
      <c r="AK466" s="28">
        <f t="shared" si="722"/>
        <v>55.17402039293097</v>
      </c>
      <c r="AL466" s="28">
        <f t="shared" si="748"/>
        <v>55.552809527885493</v>
      </c>
      <c r="AM466" s="28">
        <f t="shared" si="723"/>
        <v>268.53977404270165</v>
      </c>
      <c r="AN466" s="28">
        <f t="shared" si="724"/>
        <v>405.99572617981323</v>
      </c>
      <c r="AO466" s="28">
        <f t="shared" si="725"/>
        <v>374.06377615050462</v>
      </c>
      <c r="AP466" s="28">
        <f t="shared" si="726"/>
        <v>565.5337090275425</v>
      </c>
      <c r="AQ466" s="28">
        <f t="shared" si="727"/>
        <v>569.41629766082633</v>
      </c>
      <c r="AR466" s="28">
        <f t="shared" si="739"/>
        <v>569.41629766082633</v>
      </c>
      <c r="AS466" s="27">
        <f t="shared" si="728"/>
        <v>569.41629766082633</v>
      </c>
      <c r="AT466" s="27">
        <f t="shared" si="740"/>
        <v>0</v>
      </c>
      <c r="AU466" s="2">
        <f t="shared" si="741"/>
        <v>2401.4334244040379</v>
      </c>
      <c r="AV466" s="33">
        <f t="shared" si="742"/>
        <v>0.17437901785714288</v>
      </c>
      <c r="AW466" s="33">
        <f t="shared" si="743"/>
        <v>0.17437901785714288</v>
      </c>
      <c r="AX466" s="2">
        <f t="shared" si="744"/>
        <v>2.40214263153235</v>
      </c>
      <c r="AY466" s="7">
        <v>2.2000000000000002</v>
      </c>
      <c r="AZ466" s="3">
        <f t="shared" si="745"/>
        <v>1573.9454727265791</v>
      </c>
    </row>
    <row r="467" spans="1:52" ht="20.25" x14ac:dyDescent="0.3">
      <c r="A467" s="7">
        <v>18</v>
      </c>
      <c r="B467" s="7">
        <v>90</v>
      </c>
      <c r="C467" s="37">
        <v>72</v>
      </c>
      <c r="D467" s="37">
        <v>113</v>
      </c>
      <c r="E467" s="7">
        <v>9</v>
      </c>
      <c r="F467" s="2">
        <f t="shared" si="729"/>
        <v>10.916666666666666</v>
      </c>
      <c r="G467" s="2">
        <f t="shared" si="706"/>
        <v>23580</v>
      </c>
      <c r="H467" s="2">
        <v>1.4</v>
      </c>
      <c r="I467" s="7">
        <f t="shared" si="707"/>
        <v>33012</v>
      </c>
      <c r="J467" s="7">
        <v>1.2</v>
      </c>
      <c r="K467" s="4">
        <v>1.75</v>
      </c>
      <c r="L467" s="7">
        <v>0</v>
      </c>
      <c r="M467" s="2">
        <f t="shared" si="730"/>
        <v>1.3333333333333333</v>
      </c>
      <c r="N467" s="2">
        <f t="shared" si="731"/>
        <v>2.4761904761904758</v>
      </c>
      <c r="O467" s="28">
        <f t="shared" si="732"/>
        <v>1.4866666666666666</v>
      </c>
      <c r="P467" s="2">
        <f t="shared" si="733"/>
        <v>7.2009523809523808</v>
      </c>
      <c r="Q467" s="2">
        <f t="shared" si="708"/>
        <v>33.166666666666664</v>
      </c>
      <c r="R467" s="28">
        <f t="shared" si="734"/>
        <v>37.166666666666664</v>
      </c>
      <c r="S467" s="2">
        <f t="shared" si="735"/>
        <v>39.166666666666664</v>
      </c>
      <c r="T467" s="2">
        <f t="shared" si="736"/>
        <v>32.898333333333333</v>
      </c>
      <c r="U467" s="2">
        <f t="shared" si="709"/>
        <v>36.898333333333333</v>
      </c>
      <c r="V467" s="2">
        <f t="shared" si="710"/>
        <v>46.898333333333333</v>
      </c>
      <c r="W467" s="7">
        <f t="shared" si="747"/>
        <v>1</v>
      </c>
      <c r="X467" s="2">
        <f t="shared" si="711"/>
        <v>29.801677853434125</v>
      </c>
      <c r="Y467" s="2">
        <f t="shared" si="712"/>
        <v>41.517183981670939</v>
      </c>
      <c r="Z467" s="2">
        <f t="shared" si="737"/>
        <v>41.810676935849621</v>
      </c>
      <c r="AA467" s="2">
        <f t="shared" si="713"/>
        <v>325.33498323332253</v>
      </c>
      <c r="AB467" s="2">
        <f t="shared" si="714"/>
        <v>453.22925846657438</v>
      </c>
      <c r="AC467" s="2">
        <f t="shared" si="715"/>
        <v>456.43322321635833</v>
      </c>
      <c r="AD467" s="2">
        <f t="shared" si="716"/>
        <v>456.43322321635833</v>
      </c>
      <c r="AE467" s="2">
        <f t="shared" si="717"/>
        <v>456.43322321635833</v>
      </c>
      <c r="AF467" s="27">
        <f t="shared" si="738"/>
        <v>1</v>
      </c>
      <c r="AG467" s="28">
        <f t="shared" si="718"/>
        <v>49.166666666666671</v>
      </c>
      <c r="AH467" s="28">
        <f t="shared" si="719"/>
        <v>26.171129654547904</v>
      </c>
      <c r="AI467" s="28">
        <f t="shared" si="720"/>
        <v>39.567199409926658</v>
      </c>
      <c r="AJ467" s="28">
        <f t="shared" si="721"/>
        <v>36.459410447282025</v>
      </c>
      <c r="AK467" s="28">
        <f t="shared" si="722"/>
        <v>55.121684947416199</v>
      </c>
      <c r="AL467" s="28">
        <f t="shared" si="748"/>
        <v>55.51135073403762</v>
      </c>
      <c r="AM467" s="28">
        <f t="shared" si="723"/>
        <v>285.70149872881461</v>
      </c>
      <c r="AN467" s="28">
        <f t="shared" si="724"/>
        <v>431.94192689169932</v>
      </c>
      <c r="AO467" s="28">
        <f t="shared" si="725"/>
        <v>398.01523071616208</v>
      </c>
      <c r="AP467" s="28">
        <f t="shared" si="726"/>
        <v>601.74506067596019</v>
      </c>
      <c r="AQ467" s="28">
        <f t="shared" si="727"/>
        <v>605.99891217991069</v>
      </c>
      <c r="AR467" s="28">
        <f t="shared" si="739"/>
        <v>605.99891217991069</v>
      </c>
      <c r="AS467" s="27">
        <f t="shared" si="728"/>
        <v>605.99891217991069</v>
      </c>
      <c r="AT467" s="27">
        <f t="shared" si="740"/>
        <v>0</v>
      </c>
      <c r="AU467" s="2">
        <f t="shared" si="741"/>
        <v>2756.7475535250433</v>
      </c>
      <c r="AV467" s="33">
        <f t="shared" si="742"/>
        <v>0.17610401785714286</v>
      </c>
      <c r="AW467" s="33">
        <f t="shared" si="743"/>
        <v>0.17610401785714286</v>
      </c>
      <c r="AX467" s="2">
        <f t="shared" si="744"/>
        <v>2.4052810033854963</v>
      </c>
      <c r="AY467" s="7">
        <v>2.2000000000000002</v>
      </c>
      <c r="AZ467" s="3">
        <f t="shared" si="745"/>
        <v>1579.2130159779908</v>
      </c>
    </row>
    <row r="468" spans="1:52" ht="20.25" x14ac:dyDescent="0.3">
      <c r="A468" s="7">
        <v>18</v>
      </c>
      <c r="B468" s="7">
        <v>96</v>
      </c>
      <c r="C468" s="37">
        <v>77</v>
      </c>
      <c r="D468" s="37">
        <v>121</v>
      </c>
      <c r="E468" s="7">
        <v>9.5</v>
      </c>
      <c r="F468" s="2">
        <f t="shared" si="729"/>
        <v>11.666666666666666</v>
      </c>
      <c r="G468" s="2">
        <f t="shared" si="706"/>
        <v>25200</v>
      </c>
      <c r="H468" s="2">
        <v>1.4</v>
      </c>
      <c r="I468" s="7">
        <f t="shared" si="707"/>
        <v>35280</v>
      </c>
      <c r="J468" s="7">
        <v>1.2</v>
      </c>
      <c r="K468" s="4">
        <v>1.75</v>
      </c>
      <c r="L468" s="7">
        <v>0</v>
      </c>
      <c r="M468" s="2">
        <f t="shared" si="730"/>
        <v>1.3333333333333333</v>
      </c>
      <c r="N468" s="2">
        <f t="shared" si="731"/>
        <v>2.4761904761904758</v>
      </c>
      <c r="O468" s="28">
        <f t="shared" si="732"/>
        <v>1.4638095238095237</v>
      </c>
      <c r="P468" s="2">
        <f t="shared" si="733"/>
        <v>7.1780952380952376</v>
      </c>
      <c r="Q468" s="2">
        <f t="shared" si="708"/>
        <v>33.166666666666664</v>
      </c>
      <c r="R468" s="28">
        <f t="shared" si="734"/>
        <v>37.166666666666664</v>
      </c>
      <c r="S468" s="2">
        <f t="shared" si="735"/>
        <v>39.166666666666664</v>
      </c>
      <c r="T468" s="2">
        <f t="shared" si="736"/>
        <v>32.938333333333333</v>
      </c>
      <c r="U468" s="2">
        <f t="shared" si="709"/>
        <v>36.938333333333333</v>
      </c>
      <c r="V468" s="2">
        <f t="shared" si="710"/>
        <v>46.938333333333333</v>
      </c>
      <c r="W468" s="7">
        <f t="shared" si="747"/>
        <v>1</v>
      </c>
      <c r="X468" s="2">
        <f t="shared" si="711"/>
        <v>29.765486978137744</v>
      </c>
      <c r="Y468" s="2">
        <f t="shared" si="712"/>
        <v>41.472225608907316</v>
      </c>
      <c r="Z468" s="2">
        <f t="shared" si="737"/>
        <v>41.77504663203041</v>
      </c>
      <c r="AA468" s="2">
        <f t="shared" si="713"/>
        <v>347.26401474494031</v>
      </c>
      <c r="AB468" s="2">
        <f t="shared" si="714"/>
        <v>483.84263210391867</v>
      </c>
      <c r="AC468" s="2">
        <f t="shared" si="715"/>
        <v>487.37554404035478</v>
      </c>
      <c r="AD468" s="2">
        <f t="shared" si="716"/>
        <v>487.37554404035478</v>
      </c>
      <c r="AE468" s="2">
        <f t="shared" si="717"/>
        <v>487.37554404035478</v>
      </c>
      <c r="AF468" s="27">
        <f t="shared" si="738"/>
        <v>1</v>
      </c>
      <c r="AG468" s="28">
        <f t="shared" si="718"/>
        <v>49.166666666666671</v>
      </c>
      <c r="AH468" s="28">
        <f t="shared" si="719"/>
        <v>26.139347682594806</v>
      </c>
      <c r="AI468" s="28">
        <f t="shared" si="720"/>
        <v>39.5191493777535</v>
      </c>
      <c r="AJ468" s="28">
        <f t="shared" si="721"/>
        <v>36.419929066118158</v>
      </c>
      <c r="AK468" s="28">
        <f t="shared" si="722"/>
        <v>55.061994452504059</v>
      </c>
      <c r="AL468" s="28">
        <f t="shared" si="748"/>
        <v>55.464044963430197</v>
      </c>
      <c r="AM468" s="28">
        <f t="shared" si="723"/>
        <v>304.95905629693937</v>
      </c>
      <c r="AN468" s="28">
        <f t="shared" si="724"/>
        <v>461.05674274045748</v>
      </c>
      <c r="AO468" s="28">
        <f t="shared" si="725"/>
        <v>424.89917243804513</v>
      </c>
      <c r="AP468" s="28">
        <f t="shared" si="726"/>
        <v>642.389935279214</v>
      </c>
      <c r="AQ468" s="28">
        <f t="shared" si="727"/>
        <v>647.08052457335225</v>
      </c>
      <c r="AR468" s="28">
        <f t="shared" si="739"/>
        <v>647.08052457335225</v>
      </c>
      <c r="AS468" s="27">
        <f t="shared" si="728"/>
        <v>647.08052457335225</v>
      </c>
      <c r="AT468" s="27">
        <f t="shared" si="740"/>
        <v>0</v>
      </c>
      <c r="AU468" s="2">
        <f t="shared" si="741"/>
        <v>3136.5661053440494</v>
      </c>
      <c r="AV468" s="33">
        <f t="shared" si="742"/>
        <v>0.17804464285714289</v>
      </c>
      <c r="AW468" s="33">
        <f t="shared" si="743"/>
        <v>0.17804464285714289</v>
      </c>
      <c r="AX468" s="2">
        <f t="shared" si="744"/>
        <v>2.40882148830145</v>
      </c>
      <c r="AY468" s="7">
        <v>2.2000000000000002</v>
      </c>
      <c r="AZ468" s="3">
        <f t="shared" si="745"/>
        <v>1581.6478725597381</v>
      </c>
    </row>
    <row r="469" spans="1:52" ht="20.25" x14ac:dyDescent="0.3">
      <c r="A469" s="7">
        <v>18</v>
      </c>
      <c r="B469" s="7">
        <v>102</v>
      </c>
      <c r="C469" s="37">
        <v>82</v>
      </c>
      <c r="D469" s="37">
        <v>128</v>
      </c>
      <c r="E469" s="7">
        <v>9.75</v>
      </c>
      <c r="F469" s="2">
        <f t="shared" si="729"/>
        <v>12.291666666666666</v>
      </c>
      <c r="G469" s="2">
        <f t="shared" si="706"/>
        <v>26550</v>
      </c>
      <c r="H469" s="2">
        <v>1.4</v>
      </c>
      <c r="I469" s="7">
        <f t="shared" si="707"/>
        <v>37170</v>
      </c>
      <c r="J469" s="7">
        <v>1.2</v>
      </c>
      <c r="K469" s="4">
        <v>1.75</v>
      </c>
      <c r="L469" s="7">
        <v>0</v>
      </c>
      <c r="M469" s="2">
        <f t="shared" si="730"/>
        <v>1.3333333333333333</v>
      </c>
      <c r="N469" s="2">
        <f t="shared" si="731"/>
        <v>2.4761904761904758</v>
      </c>
      <c r="O469" s="28">
        <f t="shared" si="732"/>
        <v>1.4438095238095237</v>
      </c>
      <c r="P469" s="2">
        <f t="shared" si="733"/>
        <v>7.1580952380952372</v>
      </c>
      <c r="Q469" s="2">
        <f t="shared" si="708"/>
        <v>33.166666666666664</v>
      </c>
      <c r="R469" s="28">
        <f t="shared" si="734"/>
        <v>37.166666666666664</v>
      </c>
      <c r="S469" s="2">
        <f t="shared" si="735"/>
        <v>39.166666666666664</v>
      </c>
      <c r="T469" s="2">
        <f t="shared" si="736"/>
        <v>32.973333333333336</v>
      </c>
      <c r="U469" s="2">
        <f t="shared" si="709"/>
        <v>36.973333333333336</v>
      </c>
      <c r="V469" s="2">
        <f t="shared" si="710"/>
        <v>46.973333333333336</v>
      </c>
      <c r="W469" s="7">
        <f t="shared" si="747"/>
        <v>1</v>
      </c>
      <c r="X469" s="2">
        <f t="shared" si="711"/>
        <v>29.733891990949058</v>
      </c>
      <c r="Y469" s="2">
        <f t="shared" si="712"/>
        <v>41.432966830608223</v>
      </c>
      <c r="Z469" s="2">
        <f t="shared" si="737"/>
        <v>41.743919894190753</v>
      </c>
      <c r="AA469" s="2">
        <f t="shared" si="713"/>
        <v>365.4790890554155</v>
      </c>
      <c r="AB469" s="2">
        <f t="shared" si="714"/>
        <v>509.2802172928927</v>
      </c>
      <c r="AC469" s="2">
        <f t="shared" si="715"/>
        <v>513.10234869942803</v>
      </c>
      <c r="AD469" s="2">
        <f t="shared" si="716"/>
        <v>513.10234869942803</v>
      </c>
      <c r="AE469" s="2">
        <f t="shared" si="717"/>
        <v>513.10234869942803</v>
      </c>
      <c r="AF469" s="27">
        <f t="shared" si="738"/>
        <v>1</v>
      </c>
      <c r="AG469" s="28">
        <f t="shared" si="718"/>
        <v>49.166666666666671</v>
      </c>
      <c r="AH469" s="28">
        <f t="shared" si="719"/>
        <v>26.111601711035231</v>
      </c>
      <c r="AI469" s="28">
        <f t="shared" si="720"/>
        <v>39.477201230921061</v>
      </c>
      <c r="AJ469" s="28">
        <f t="shared" si="721"/>
        <v>36.385452934203784</v>
      </c>
      <c r="AK469" s="28">
        <f t="shared" si="722"/>
        <v>55.00987121577927</v>
      </c>
      <c r="AL469" s="28">
        <f t="shared" si="748"/>
        <v>55.422718503586587</v>
      </c>
      <c r="AM469" s="28">
        <f t="shared" si="723"/>
        <v>320.95510436480805</v>
      </c>
      <c r="AN469" s="28">
        <f t="shared" si="724"/>
        <v>485.24059846340469</v>
      </c>
      <c r="AO469" s="28">
        <f t="shared" si="725"/>
        <v>447.23785898292147</v>
      </c>
      <c r="AP469" s="28">
        <f t="shared" si="726"/>
        <v>676.16300036062012</v>
      </c>
      <c r="AQ469" s="28">
        <f t="shared" si="727"/>
        <v>681.23758160658508</v>
      </c>
      <c r="AR469" s="28">
        <f t="shared" si="739"/>
        <v>681.23758160658508</v>
      </c>
      <c r="AS469" s="27">
        <f t="shared" si="728"/>
        <v>681.23758160658508</v>
      </c>
      <c r="AT469" s="27">
        <f t="shared" si="740"/>
        <v>0</v>
      </c>
      <c r="AU469" s="2">
        <f t="shared" si="741"/>
        <v>3540.8890798610555</v>
      </c>
      <c r="AV469" s="33">
        <f t="shared" si="742"/>
        <v>0.17966183035714289</v>
      </c>
      <c r="AW469" s="33">
        <f t="shared" si="743"/>
        <v>0.17966183035714289</v>
      </c>
      <c r="AX469" s="2">
        <f t="shared" si="744"/>
        <v>2.4117798641341648</v>
      </c>
      <c r="AY469" s="7">
        <v>2.2000000000000002</v>
      </c>
      <c r="AZ469" s="3">
        <f t="shared" si="745"/>
        <v>1582.5017481880168</v>
      </c>
    </row>
    <row r="470" spans="1:52" ht="20.25" x14ac:dyDescent="0.3">
      <c r="A470" s="7">
        <v>18</v>
      </c>
      <c r="B470" s="7">
        <v>108</v>
      </c>
      <c r="C470" s="37">
        <v>87</v>
      </c>
      <c r="D470" s="37">
        <v>136</v>
      </c>
      <c r="E470" s="7">
        <v>10</v>
      </c>
      <c r="F470" s="2">
        <f t="shared" si="729"/>
        <v>13</v>
      </c>
      <c r="G470" s="2">
        <f t="shared" si="706"/>
        <v>28080</v>
      </c>
      <c r="H470" s="2">
        <v>1.4</v>
      </c>
      <c r="I470" s="7">
        <f t="shared" si="707"/>
        <v>39312</v>
      </c>
      <c r="J470" s="7">
        <v>1.2</v>
      </c>
      <c r="K470" s="4">
        <v>1.75</v>
      </c>
      <c r="L470" s="7">
        <v>0</v>
      </c>
      <c r="M470" s="2">
        <f t="shared" si="730"/>
        <v>1.3333333333333333</v>
      </c>
      <c r="N470" s="2">
        <f t="shared" si="731"/>
        <v>2.4761904761904758</v>
      </c>
      <c r="O470" s="28">
        <f t="shared" si="732"/>
        <v>1.4209523809523807</v>
      </c>
      <c r="P470" s="2">
        <f t="shared" si="733"/>
        <v>7.1352380952380949</v>
      </c>
      <c r="Q470" s="2">
        <f t="shared" si="708"/>
        <v>33.166666666666664</v>
      </c>
      <c r="R470" s="28">
        <f t="shared" si="734"/>
        <v>37.166666666666664</v>
      </c>
      <c r="S470" s="2">
        <f t="shared" si="735"/>
        <v>39.166666666666664</v>
      </c>
      <c r="T470" s="2">
        <f t="shared" si="736"/>
        <v>33.013333333333335</v>
      </c>
      <c r="U470" s="2">
        <f t="shared" si="709"/>
        <v>37.013333333333335</v>
      </c>
      <c r="V470" s="2">
        <f t="shared" si="710"/>
        <v>47.013333333333335</v>
      </c>
      <c r="W470" s="7">
        <f t="shared" si="747"/>
        <v>1</v>
      </c>
      <c r="X470" s="2">
        <f t="shared" si="711"/>
        <v>29.697865465919641</v>
      </c>
      <c r="Y470" s="2">
        <f t="shared" si="712"/>
        <v>41.388190569624136</v>
      </c>
      <c r="Z470" s="2">
        <f t="shared" si="737"/>
        <v>41.708403229504832</v>
      </c>
      <c r="AA470" s="2">
        <f t="shared" si="713"/>
        <v>386.07225105695534</v>
      </c>
      <c r="AB470" s="2">
        <f t="shared" si="714"/>
        <v>538.04647740511382</v>
      </c>
      <c r="AC470" s="2">
        <f t="shared" si="715"/>
        <v>542.20924198356283</v>
      </c>
      <c r="AD470" s="2">
        <f t="shared" si="716"/>
        <v>542.20924198356283</v>
      </c>
      <c r="AE470" s="2">
        <f t="shared" si="717"/>
        <v>542.20924198356283</v>
      </c>
      <c r="AF470" s="27">
        <f t="shared" si="738"/>
        <v>1</v>
      </c>
      <c r="AG470" s="28">
        <f t="shared" si="718"/>
        <v>49.166666666666671</v>
      </c>
      <c r="AH470" s="28">
        <f t="shared" si="719"/>
        <v>26.079964067605065</v>
      </c>
      <c r="AI470" s="28">
        <f t="shared" si="720"/>
        <v>39.429369403904595</v>
      </c>
      <c r="AJ470" s="28">
        <f t="shared" si="721"/>
        <v>36.346131479303708</v>
      </c>
      <c r="AK470" s="28">
        <f t="shared" si="722"/>
        <v>54.950422507693048</v>
      </c>
      <c r="AL470" s="28">
        <f t="shared" si="748"/>
        <v>55.375563609794547</v>
      </c>
      <c r="AM470" s="28">
        <f t="shared" si="723"/>
        <v>339.03953287886583</v>
      </c>
      <c r="AN470" s="28">
        <f t="shared" si="724"/>
        <v>512.58180225075978</v>
      </c>
      <c r="AO470" s="28">
        <f t="shared" si="725"/>
        <v>472.49970923094821</v>
      </c>
      <c r="AP470" s="28">
        <f t="shared" si="726"/>
        <v>714.3554926000096</v>
      </c>
      <c r="AQ470" s="28">
        <f t="shared" si="727"/>
        <v>719.88232692732913</v>
      </c>
      <c r="AR470" s="28">
        <f t="shared" si="739"/>
        <v>719.88232692732913</v>
      </c>
      <c r="AS470" s="27">
        <f t="shared" si="728"/>
        <v>719.88232692732913</v>
      </c>
      <c r="AT470" s="27">
        <f t="shared" si="740"/>
        <v>0</v>
      </c>
      <c r="AU470" s="2">
        <f t="shared" si="741"/>
        <v>3969.7164770760623</v>
      </c>
      <c r="AV470" s="33">
        <f t="shared" si="742"/>
        <v>0.1814946428571429</v>
      </c>
      <c r="AW470" s="33">
        <f t="shared" si="743"/>
        <v>0.1814946428571429</v>
      </c>
      <c r="AX470" s="2">
        <f t="shared" si="744"/>
        <v>2.4151414868506058</v>
      </c>
      <c r="AY470" s="7">
        <v>2.2000000000000002</v>
      </c>
      <c r="AZ470" s="3">
        <f t="shared" si="745"/>
        <v>1581.2634597451431</v>
      </c>
    </row>
    <row r="471" spans="1:52" ht="20.25" x14ac:dyDescent="0.3">
      <c r="A471" s="7">
        <v>18</v>
      </c>
      <c r="B471" s="7">
        <v>114</v>
      </c>
      <c r="C471" s="37">
        <v>92</v>
      </c>
      <c r="D471" s="37">
        <v>143</v>
      </c>
      <c r="E471" s="7">
        <v>10.5</v>
      </c>
      <c r="F471" s="2">
        <f t="shared" si="729"/>
        <v>13.666666666666666</v>
      </c>
      <c r="G471" s="2">
        <f t="shared" si="706"/>
        <v>29520</v>
      </c>
      <c r="H471" s="2">
        <v>1.4</v>
      </c>
      <c r="I471" s="7">
        <f t="shared" si="707"/>
        <v>41328</v>
      </c>
      <c r="J471" s="7">
        <v>1.2</v>
      </c>
      <c r="K471" s="4">
        <v>1.75</v>
      </c>
      <c r="L471" s="7">
        <v>0</v>
      </c>
      <c r="M471" s="2">
        <f t="shared" si="730"/>
        <v>1.3333333333333333</v>
      </c>
      <c r="N471" s="2">
        <f t="shared" si="731"/>
        <v>2.4761904761904758</v>
      </c>
      <c r="O471" s="28">
        <f t="shared" si="732"/>
        <v>1.4009523809523809</v>
      </c>
      <c r="P471" s="2">
        <f t="shared" si="733"/>
        <v>7.1152380952380954</v>
      </c>
      <c r="Q471" s="2">
        <f t="shared" si="708"/>
        <v>33.166666666666664</v>
      </c>
      <c r="R471" s="28">
        <f t="shared" si="734"/>
        <v>37.166666666666664</v>
      </c>
      <c r="S471" s="2">
        <f t="shared" si="735"/>
        <v>39.166666666666664</v>
      </c>
      <c r="T471" s="2">
        <f t="shared" si="736"/>
        <v>33.048333333333339</v>
      </c>
      <c r="U471" s="2">
        <f t="shared" si="709"/>
        <v>37.048333333333339</v>
      </c>
      <c r="V471" s="2">
        <f t="shared" si="710"/>
        <v>47.048333333333339</v>
      </c>
      <c r="W471" s="7">
        <f t="shared" si="747"/>
        <v>1</v>
      </c>
      <c r="X471" s="2">
        <f t="shared" si="711"/>
        <v>29.666413795397453</v>
      </c>
      <c r="Y471" s="2">
        <f t="shared" si="712"/>
        <v>41.349090655009796</v>
      </c>
      <c r="Z471" s="2">
        <f t="shared" si="737"/>
        <v>41.677375688046773</v>
      </c>
      <c r="AA471" s="2">
        <f t="shared" si="713"/>
        <v>405.44098853709852</v>
      </c>
      <c r="AB471" s="2">
        <f t="shared" si="714"/>
        <v>565.10423895180054</v>
      </c>
      <c r="AC471" s="2">
        <f t="shared" si="715"/>
        <v>569.59080106997249</v>
      </c>
      <c r="AD471" s="2">
        <f t="shared" si="716"/>
        <v>569.59080106997249</v>
      </c>
      <c r="AE471" s="2">
        <f t="shared" si="717"/>
        <v>569.59080106997249</v>
      </c>
      <c r="AF471" s="27">
        <f t="shared" si="738"/>
        <v>1</v>
      </c>
      <c r="AG471" s="28">
        <f t="shared" si="718"/>
        <v>49.166666666666671</v>
      </c>
      <c r="AH471" s="28">
        <f t="shared" si="719"/>
        <v>26.052343953357258</v>
      </c>
      <c r="AI471" s="28">
        <f t="shared" si="720"/>
        <v>39.387611536262149</v>
      </c>
      <c r="AJ471" s="28">
        <f t="shared" si="721"/>
        <v>36.311794857725339</v>
      </c>
      <c r="AK471" s="28">
        <f t="shared" si="722"/>
        <v>54.898510191679655</v>
      </c>
      <c r="AL471" s="28">
        <f t="shared" si="748"/>
        <v>55.334368851361518</v>
      </c>
      <c r="AM471" s="28">
        <f t="shared" si="723"/>
        <v>356.04870069588253</v>
      </c>
      <c r="AN471" s="28">
        <f t="shared" si="724"/>
        <v>538.2973576622494</v>
      </c>
      <c r="AO471" s="28">
        <f t="shared" si="725"/>
        <v>496.26119638891294</v>
      </c>
      <c r="AP471" s="28">
        <f t="shared" si="726"/>
        <v>750.27963928628856</v>
      </c>
      <c r="AQ471" s="28">
        <f t="shared" si="727"/>
        <v>756.23637430194071</v>
      </c>
      <c r="AR471" s="28">
        <f t="shared" si="739"/>
        <v>756.23637430194071</v>
      </c>
      <c r="AS471" s="27">
        <f t="shared" si="728"/>
        <v>756.23637430194071</v>
      </c>
      <c r="AT471" s="27">
        <f t="shared" si="740"/>
        <v>0</v>
      </c>
      <c r="AU471" s="2">
        <f t="shared" si="741"/>
        <v>4423.0482969890691</v>
      </c>
      <c r="AV471" s="33">
        <f t="shared" si="742"/>
        <v>0.1832196428571429</v>
      </c>
      <c r="AW471" s="33">
        <f t="shared" si="743"/>
        <v>0.1832196428571429</v>
      </c>
      <c r="AX471" s="2">
        <f t="shared" si="744"/>
        <v>2.4183139387443</v>
      </c>
      <c r="AY471" s="7">
        <v>2.2000000000000002</v>
      </c>
      <c r="AZ471" s="3">
        <f t="shared" si="745"/>
        <v>1587.5725424352713</v>
      </c>
    </row>
    <row r="472" spans="1:52" ht="20.25" x14ac:dyDescent="0.3">
      <c r="A472" s="7">
        <v>18</v>
      </c>
      <c r="B472" s="7">
        <v>120</v>
      </c>
      <c r="C472" s="37">
        <v>97</v>
      </c>
      <c r="D472" s="37">
        <v>151</v>
      </c>
      <c r="E472" s="7">
        <v>11</v>
      </c>
      <c r="F472" s="2">
        <f t="shared" si="729"/>
        <v>14.416666666666666</v>
      </c>
      <c r="G472" s="2">
        <f t="shared" si="706"/>
        <v>31140</v>
      </c>
      <c r="H472" s="2">
        <v>1.4</v>
      </c>
      <c r="I472" s="7">
        <f t="shared" si="707"/>
        <v>43596</v>
      </c>
      <c r="J472" s="7">
        <v>1.2</v>
      </c>
      <c r="K472" s="4">
        <v>1.75</v>
      </c>
      <c r="L472" s="7">
        <v>0</v>
      </c>
      <c r="M472" s="2">
        <f t="shared" si="730"/>
        <v>1.3333333333333333</v>
      </c>
      <c r="N472" s="2">
        <f t="shared" si="731"/>
        <v>2.4761904761904758</v>
      </c>
      <c r="O472" s="28">
        <f t="shared" si="732"/>
        <v>1.378095238095238</v>
      </c>
      <c r="P472" s="2">
        <f t="shared" si="733"/>
        <v>7.0923809523809513</v>
      </c>
      <c r="Q472" s="2">
        <f t="shared" si="708"/>
        <v>33.166666666666664</v>
      </c>
      <c r="R472" s="28">
        <f t="shared" si="734"/>
        <v>37.166666666666664</v>
      </c>
      <c r="S472" s="2">
        <f t="shared" si="735"/>
        <v>39.166666666666664</v>
      </c>
      <c r="T472" s="2">
        <f t="shared" si="736"/>
        <v>33.088333333333338</v>
      </c>
      <c r="U472" s="2">
        <f t="shared" si="709"/>
        <v>37.088333333333338</v>
      </c>
      <c r="V472" s="2">
        <f t="shared" si="710"/>
        <v>47.088333333333338</v>
      </c>
      <c r="W472" s="7">
        <f t="shared" si="747"/>
        <v>1</v>
      </c>
      <c r="X472" s="2">
        <f t="shared" si="711"/>
        <v>29.630550503648625</v>
      </c>
      <c r="Y472" s="2">
        <f t="shared" si="712"/>
        <v>41.304495401528449</v>
      </c>
      <c r="Z472" s="2">
        <f t="shared" si="737"/>
        <v>41.641972119699581</v>
      </c>
      <c r="AA472" s="2">
        <f t="shared" si="713"/>
        <v>427.17376976093431</v>
      </c>
      <c r="AB472" s="2">
        <f t="shared" si="714"/>
        <v>595.47314203870178</v>
      </c>
      <c r="AC472" s="2">
        <f t="shared" si="715"/>
        <v>600.33843139233556</v>
      </c>
      <c r="AD472" s="2">
        <f t="shared" si="716"/>
        <v>600.33843139233556</v>
      </c>
      <c r="AE472" s="2">
        <f t="shared" si="717"/>
        <v>600.33843139233556</v>
      </c>
      <c r="AF472" s="27">
        <f t="shared" si="738"/>
        <v>1</v>
      </c>
      <c r="AG472" s="28">
        <f t="shared" si="718"/>
        <v>49.166666666666671</v>
      </c>
      <c r="AH472" s="28">
        <f t="shared" si="719"/>
        <v>26.020849657538964</v>
      </c>
      <c r="AI472" s="28">
        <f t="shared" si="720"/>
        <v>39.339996431397878</v>
      </c>
      <c r="AJ472" s="28">
        <f t="shared" si="721"/>
        <v>36.272632359339262</v>
      </c>
      <c r="AK472" s="28">
        <f t="shared" si="722"/>
        <v>54.839301804289185</v>
      </c>
      <c r="AL472" s="28">
        <f t="shared" si="748"/>
        <v>55.287364113725424</v>
      </c>
      <c r="AM472" s="28">
        <f t="shared" si="723"/>
        <v>375.13391589618669</v>
      </c>
      <c r="AN472" s="28">
        <f t="shared" si="724"/>
        <v>567.15161521931941</v>
      </c>
      <c r="AO472" s="28">
        <f t="shared" si="725"/>
        <v>522.93044984714106</v>
      </c>
      <c r="AP472" s="28">
        <f t="shared" si="726"/>
        <v>790.599934345169</v>
      </c>
      <c r="AQ472" s="28">
        <f t="shared" si="727"/>
        <v>797.05949930620818</v>
      </c>
      <c r="AR472" s="28">
        <f t="shared" si="739"/>
        <v>797.05949930620818</v>
      </c>
      <c r="AS472" s="27">
        <f t="shared" si="728"/>
        <v>797.05949930620818</v>
      </c>
      <c r="AT472" s="27">
        <f t="shared" si="740"/>
        <v>0</v>
      </c>
      <c r="AU472" s="2">
        <f t="shared" si="741"/>
        <v>4900.884539600077</v>
      </c>
      <c r="AV472" s="33">
        <f t="shared" si="742"/>
        <v>0.1851602678571429</v>
      </c>
      <c r="AW472" s="33">
        <f t="shared" si="743"/>
        <v>0.1851602678571429</v>
      </c>
      <c r="AX472" s="2">
        <f t="shared" si="744"/>
        <v>2.4218929241535667</v>
      </c>
      <c r="AY472" s="7">
        <v>2.2000000000000002</v>
      </c>
      <c r="AZ472" s="3">
        <f t="shared" si="745"/>
        <v>1591.340810763385</v>
      </c>
    </row>
    <row r="473" spans="1:52" ht="20.25" x14ac:dyDescent="0.3">
      <c r="A473" s="7">
        <v>18</v>
      </c>
      <c r="B473" s="7">
        <v>132</v>
      </c>
      <c r="C473" s="37">
        <v>106</v>
      </c>
      <c r="D473" s="37">
        <v>166</v>
      </c>
      <c r="E473" s="7">
        <v>12</v>
      </c>
      <c r="F473" s="2">
        <f t="shared" si="729"/>
        <v>15.833333333333334</v>
      </c>
      <c r="G473" s="2">
        <f t="shared" si="706"/>
        <v>34200</v>
      </c>
      <c r="H473" s="2">
        <v>1.4</v>
      </c>
      <c r="I473" s="7">
        <f t="shared" si="707"/>
        <v>47880</v>
      </c>
      <c r="J473" s="7">
        <v>1.2</v>
      </c>
      <c r="K473" s="4">
        <v>1.75</v>
      </c>
      <c r="L473" s="7">
        <v>0</v>
      </c>
      <c r="M473" s="2">
        <f t="shared" si="730"/>
        <v>1.3333333333333333</v>
      </c>
      <c r="N473" s="2">
        <f t="shared" si="731"/>
        <v>2.4761904761904758</v>
      </c>
      <c r="O473" s="28">
        <f t="shared" si="732"/>
        <v>1.3352380952380951</v>
      </c>
      <c r="P473" s="2">
        <f t="shared" si="733"/>
        <v>7.0495238095238095</v>
      </c>
      <c r="Q473" s="2">
        <f t="shared" si="708"/>
        <v>33.166666666666664</v>
      </c>
      <c r="R473" s="28">
        <f t="shared" si="734"/>
        <v>37.166666666666664</v>
      </c>
      <c r="S473" s="2">
        <f t="shared" si="735"/>
        <v>39.166666666666664</v>
      </c>
      <c r="T473" s="2">
        <f t="shared" si="736"/>
        <v>33.163333333333334</v>
      </c>
      <c r="U473" s="2">
        <f t="shared" si="709"/>
        <v>37.163333333333334</v>
      </c>
      <c r="V473" s="2">
        <f t="shared" si="710"/>
        <v>47.163333333333334</v>
      </c>
      <c r="W473" s="7">
        <f t="shared" si="747"/>
        <v>1</v>
      </c>
      <c r="X473" s="2">
        <f t="shared" si="711"/>
        <v>29.563540011505488</v>
      </c>
      <c r="Y473" s="2">
        <f t="shared" si="712"/>
        <v>41.221138046919577</v>
      </c>
      <c r="Z473" s="2">
        <f t="shared" si="737"/>
        <v>41.575752289839301</v>
      </c>
      <c r="AA473" s="2">
        <f t="shared" si="713"/>
        <v>468.08938351550358</v>
      </c>
      <c r="AB473" s="2">
        <f t="shared" si="714"/>
        <v>652.66801907622664</v>
      </c>
      <c r="AC473" s="2">
        <f t="shared" si="715"/>
        <v>658.28274458912233</v>
      </c>
      <c r="AD473" s="2">
        <f t="shared" si="716"/>
        <v>658.28274458912233</v>
      </c>
      <c r="AE473" s="2">
        <f t="shared" si="717"/>
        <v>658.28274458912233</v>
      </c>
      <c r="AF473" s="27">
        <f t="shared" si="738"/>
        <v>1</v>
      </c>
      <c r="AG473" s="28">
        <f t="shared" si="718"/>
        <v>49.166666666666671</v>
      </c>
      <c r="AH473" s="28">
        <f t="shared" si="719"/>
        <v>25.96200262594839</v>
      </c>
      <c r="AI473" s="28">
        <f t="shared" si="720"/>
        <v>39.251027698891463</v>
      </c>
      <c r="AJ473" s="28">
        <f t="shared" si="721"/>
        <v>36.199429899200673</v>
      </c>
      <c r="AK473" s="28">
        <f t="shared" si="722"/>
        <v>54.728629610316943</v>
      </c>
      <c r="AL473" s="28">
        <f t="shared" si="748"/>
        <v>55.199445130577587</v>
      </c>
      <c r="AM473" s="28">
        <f t="shared" si="723"/>
        <v>411.06504157751618</v>
      </c>
      <c r="AN473" s="28">
        <f t="shared" si="724"/>
        <v>621.4746052324482</v>
      </c>
      <c r="AO473" s="28">
        <f t="shared" si="725"/>
        <v>573.1576400706773</v>
      </c>
      <c r="AP473" s="28">
        <f t="shared" si="726"/>
        <v>866.53663549668499</v>
      </c>
      <c r="AQ473" s="28">
        <f t="shared" si="727"/>
        <v>873.99121456747844</v>
      </c>
      <c r="AR473" s="28">
        <f t="shared" si="739"/>
        <v>873.99121456747844</v>
      </c>
      <c r="AS473" s="27">
        <f t="shared" si="728"/>
        <v>873.99121456747844</v>
      </c>
      <c r="AT473" s="27">
        <f t="shared" si="740"/>
        <v>0</v>
      </c>
      <c r="AU473" s="2">
        <f t="shared" si="741"/>
        <v>5930.0702929160934</v>
      </c>
      <c r="AV473" s="33">
        <f t="shared" si="742"/>
        <v>0.18882589285714288</v>
      </c>
      <c r="AW473" s="33">
        <f t="shared" si="743"/>
        <v>0.18882589285714288</v>
      </c>
      <c r="AX473" s="2">
        <f t="shared" si="744"/>
        <v>2.4286822140507645</v>
      </c>
      <c r="AY473" s="7">
        <v>2.2000000000000002</v>
      </c>
      <c r="AZ473" s="3">
        <f t="shared" si="745"/>
        <v>1601.6441249429777</v>
      </c>
    </row>
    <row r="474" spans="1:52" ht="20.25" x14ac:dyDescent="0.3">
      <c r="A474" s="7">
        <v>18</v>
      </c>
      <c r="B474" s="7">
        <v>144</v>
      </c>
      <c r="C474" s="37">
        <v>116</v>
      </c>
      <c r="D474" s="37">
        <v>180</v>
      </c>
      <c r="E474" s="7">
        <v>13</v>
      </c>
      <c r="F474" s="2">
        <f t="shared" si="729"/>
        <v>17.166666666666668</v>
      </c>
      <c r="G474" s="2">
        <f t="shared" si="706"/>
        <v>37080</v>
      </c>
      <c r="H474" s="2">
        <v>1.4</v>
      </c>
      <c r="I474" s="7">
        <f t="shared" si="707"/>
        <v>51912</v>
      </c>
      <c r="J474" s="7">
        <v>1.2</v>
      </c>
      <c r="K474" s="4">
        <v>1.75</v>
      </c>
      <c r="L474" s="7">
        <v>0</v>
      </c>
      <c r="M474" s="2">
        <f t="shared" si="730"/>
        <v>1.3333333333333333</v>
      </c>
      <c r="N474" s="2">
        <f t="shared" si="731"/>
        <v>2.4761904761904758</v>
      </c>
      <c r="O474" s="28">
        <f t="shared" si="732"/>
        <v>1.2952380952380953</v>
      </c>
      <c r="P474" s="2">
        <f t="shared" si="733"/>
        <v>7.0095238095238086</v>
      </c>
      <c r="Q474" s="2">
        <f t="shared" si="708"/>
        <v>33.166666666666664</v>
      </c>
      <c r="R474" s="28">
        <f t="shared" si="734"/>
        <v>37.166666666666664</v>
      </c>
      <c r="S474" s="2">
        <f t="shared" si="735"/>
        <v>39.166666666666664</v>
      </c>
      <c r="T474" s="2">
        <f t="shared" si="736"/>
        <v>33.233333333333334</v>
      </c>
      <c r="U474" s="2">
        <f t="shared" si="709"/>
        <v>37.233333333333334</v>
      </c>
      <c r="V474" s="2">
        <f t="shared" si="710"/>
        <v>47.233333333333334</v>
      </c>
      <c r="W474" s="7">
        <f t="shared" si="747"/>
        <v>1</v>
      </c>
      <c r="X474" s="2">
        <f t="shared" si="711"/>
        <v>29.50126976674705</v>
      </c>
      <c r="Y474" s="2">
        <f t="shared" si="712"/>
        <v>41.143640831253933</v>
      </c>
      <c r="Z474" s="2">
        <f t="shared" si="737"/>
        <v>41.514136848901636</v>
      </c>
      <c r="AA474" s="2">
        <f t="shared" si="713"/>
        <v>506.43846432915774</v>
      </c>
      <c r="AB474" s="2">
        <f t="shared" si="714"/>
        <v>706.29916760319259</v>
      </c>
      <c r="AC474" s="2">
        <f t="shared" si="715"/>
        <v>712.65934923947816</v>
      </c>
      <c r="AD474" s="2">
        <f t="shared" si="716"/>
        <v>712.65934923947816</v>
      </c>
      <c r="AE474" s="2">
        <f t="shared" si="717"/>
        <v>712.65934923947816</v>
      </c>
      <c r="AF474" s="27">
        <f t="shared" si="738"/>
        <v>1</v>
      </c>
      <c r="AG474" s="28">
        <f t="shared" si="718"/>
        <v>49.166666666666671</v>
      </c>
      <c r="AH474" s="28">
        <f t="shared" si="719"/>
        <v>25.90731836765903</v>
      </c>
      <c r="AI474" s="28">
        <f t="shared" si="720"/>
        <v>39.168352515172636</v>
      </c>
      <c r="AJ474" s="28">
        <f t="shared" si="721"/>
        <v>36.131373674681143</v>
      </c>
      <c r="AK474" s="28">
        <f t="shared" si="722"/>
        <v>54.625737826806059</v>
      </c>
      <c r="AL474" s="28">
        <f t="shared" si="748"/>
        <v>55.117639319163189</v>
      </c>
      <c r="AM474" s="28">
        <f t="shared" si="723"/>
        <v>444.74229864481339</v>
      </c>
      <c r="AN474" s="28">
        <f t="shared" si="724"/>
        <v>672.39005151046365</v>
      </c>
      <c r="AO474" s="28">
        <f t="shared" si="725"/>
        <v>620.25524808202636</v>
      </c>
      <c r="AP474" s="28">
        <f t="shared" si="726"/>
        <v>937.74183269350408</v>
      </c>
      <c r="AQ474" s="28">
        <f t="shared" si="727"/>
        <v>946.18614164563485</v>
      </c>
      <c r="AR474" s="28">
        <f t="shared" si="739"/>
        <v>946.18614164563485</v>
      </c>
      <c r="AS474" s="27">
        <f t="shared" si="728"/>
        <v>946.18614164563485</v>
      </c>
      <c r="AT474" s="27">
        <f t="shared" si="740"/>
        <v>0</v>
      </c>
      <c r="AU474" s="2">
        <f t="shared" si="741"/>
        <v>7057.2737370241111</v>
      </c>
      <c r="AV474" s="33">
        <f t="shared" si="742"/>
        <v>0.19227589285714286</v>
      </c>
      <c r="AW474" s="33">
        <f t="shared" si="743"/>
        <v>0.19227589285714286</v>
      </c>
      <c r="AX474" s="2">
        <f t="shared" si="744"/>
        <v>2.4351069979532944</v>
      </c>
      <c r="AY474" s="7">
        <v>2.2000000000000002</v>
      </c>
      <c r="AZ474" s="3">
        <f t="shared" si="745"/>
        <v>1614.4197848824915</v>
      </c>
    </row>
    <row r="475" spans="1:52" ht="20.25" x14ac:dyDescent="0.3">
      <c r="A475" s="7"/>
      <c r="B475" s="7"/>
      <c r="C475" s="7"/>
      <c r="D475" s="2"/>
      <c r="E475" s="3"/>
      <c r="F475" s="2"/>
      <c r="G475" s="7"/>
      <c r="H475" s="7"/>
      <c r="I475" s="7"/>
      <c r="J475" s="7"/>
      <c r="K475" s="2"/>
      <c r="L475" s="2"/>
      <c r="M475" s="2"/>
      <c r="N475" s="28"/>
      <c r="O475" s="2"/>
      <c r="P475" s="2"/>
      <c r="Q475" s="28"/>
      <c r="R475" s="2"/>
      <c r="S475" s="2"/>
      <c r="T475" s="2"/>
      <c r="U475" s="7"/>
      <c r="V475" s="2"/>
      <c r="W475" s="2"/>
      <c r="X475" s="2"/>
      <c r="Y475" s="2"/>
      <c r="Z475" s="2"/>
      <c r="AA475" s="2"/>
      <c r="AB475" s="2"/>
      <c r="AC475" s="2"/>
      <c r="AD475" s="27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7"/>
      <c r="AR475" s="7"/>
      <c r="AS475" s="2"/>
      <c r="AT475" s="5"/>
      <c r="AU475" s="7"/>
      <c r="AV475" s="3"/>
    </row>
    <row r="476" spans="1:52" ht="18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52" ht="131.25" x14ac:dyDescent="0.2">
      <c r="A477" s="7" t="s">
        <v>10</v>
      </c>
      <c r="B477" s="7" t="s">
        <v>82</v>
      </c>
      <c r="C477" s="36" t="s">
        <v>83</v>
      </c>
      <c r="D477" s="36" t="s">
        <v>84</v>
      </c>
      <c r="E477" s="7" t="s">
        <v>12</v>
      </c>
      <c r="F477" s="7" t="s">
        <v>13</v>
      </c>
      <c r="G477" s="7" t="s">
        <v>47</v>
      </c>
      <c r="H477" s="7" t="s">
        <v>14</v>
      </c>
      <c r="I477" s="7" t="s">
        <v>15</v>
      </c>
      <c r="J477" s="7" t="s">
        <v>16</v>
      </c>
      <c r="K477" s="7" t="s">
        <v>17</v>
      </c>
      <c r="L477" s="7" t="s">
        <v>18</v>
      </c>
      <c r="M477" s="7" t="s">
        <v>98</v>
      </c>
      <c r="N477" s="7" t="s">
        <v>99</v>
      </c>
      <c r="O477" s="26" t="s">
        <v>100</v>
      </c>
      <c r="P477" s="7" t="s">
        <v>27</v>
      </c>
      <c r="Q477" s="7" t="s">
        <v>28</v>
      </c>
      <c r="R477" s="26" t="s">
        <v>101</v>
      </c>
      <c r="S477" s="7" t="s">
        <v>65</v>
      </c>
      <c r="T477" s="7" t="s">
        <v>30</v>
      </c>
      <c r="U477" s="7" t="s">
        <v>31</v>
      </c>
      <c r="V477" s="7" t="s">
        <v>32</v>
      </c>
      <c r="W477" s="7" t="s">
        <v>33</v>
      </c>
      <c r="X477" s="7" t="s">
        <v>34</v>
      </c>
      <c r="Y477" s="7" t="s">
        <v>35</v>
      </c>
      <c r="Z477" s="7" t="s">
        <v>66</v>
      </c>
      <c r="AA477" s="7" t="s">
        <v>37</v>
      </c>
      <c r="AB477" s="7" t="s">
        <v>38</v>
      </c>
      <c r="AC477" s="7" t="s">
        <v>39</v>
      </c>
      <c r="AD477" s="7" t="s">
        <v>40</v>
      </c>
      <c r="AE477" s="7" t="s">
        <v>41</v>
      </c>
      <c r="AF477" s="26" t="s">
        <v>67</v>
      </c>
      <c r="AG477" s="26" t="s">
        <v>68</v>
      </c>
      <c r="AH477" s="26" t="s">
        <v>69</v>
      </c>
      <c r="AI477" s="7" t="s">
        <v>70</v>
      </c>
      <c r="AJ477" s="26" t="s">
        <v>71</v>
      </c>
      <c r="AK477" s="26" t="s">
        <v>72</v>
      </c>
      <c r="AL477" s="26" t="s">
        <v>73</v>
      </c>
      <c r="AM477" s="26" t="s">
        <v>74</v>
      </c>
      <c r="AN477" s="26" t="s">
        <v>75</v>
      </c>
      <c r="AO477" s="26" t="s">
        <v>76</v>
      </c>
      <c r="AP477" s="26" t="s">
        <v>77</v>
      </c>
      <c r="AQ477" s="26" t="s">
        <v>78</v>
      </c>
      <c r="AR477" s="26" t="s">
        <v>79</v>
      </c>
      <c r="AS477" s="26" t="s">
        <v>80</v>
      </c>
      <c r="AT477" s="26" t="s">
        <v>102</v>
      </c>
      <c r="AU477" s="7" t="s">
        <v>21</v>
      </c>
      <c r="AV477" s="26" t="s">
        <v>90</v>
      </c>
      <c r="AW477" s="26" t="s">
        <v>89</v>
      </c>
      <c r="AX477" s="7" t="s">
        <v>22</v>
      </c>
      <c r="AY477" s="7" t="s">
        <v>23</v>
      </c>
      <c r="AZ477" s="7" t="s">
        <v>24</v>
      </c>
    </row>
    <row r="478" spans="1:52" ht="20.25" x14ac:dyDescent="0.3">
      <c r="A478" s="7">
        <v>19</v>
      </c>
      <c r="B478" s="7">
        <v>18</v>
      </c>
      <c r="C478" s="27">
        <v>14</v>
      </c>
      <c r="D478" s="27">
        <v>23</v>
      </c>
      <c r="E478" s="7">
        <v>2.75</v>
      </c>
      <c r="F478" s="2">
        <f>($D478+2*$E478)/12</f>
        <v>2.375</v>
      </c>
      <c r="G478" s="2">
        <f t="shared" ref="G478:G500" si="749">$B$4*$A478*$F478</f>
        <v>5415</v>
      </c>
      <c r="H478" s="2">
        <v>1.4</v>
      </c>
      <c r="I478" s="7">
        <f t="shared" ref="I478:I500" si="750">$G478*$H478</f>
        <v>7580.9999999999991</v>
      </c>
      <c r="J478" s="7">
        <v>1.2</v>
      </c>
      <c r="K478" s="7">
        <v>1.1499999999999999</v>
      </c>
      <c r="L478" s="7">
        <v>0</v>
      </c>
      <c r="M478" s="2">
        <f>($L$7-$C$7)/$K478</f>
        <v>2.0289855072463765</v>
      </c>
      <c r="N478" s="2">
        <f>($E$7-$C$7)/$K478</f>
        <v>3.7681159420289854</v>
      </c>
      <c r="O478" s="28">
        <f>($F$7-$B$7-0.06*($D478/12))/$K478</f>
        <v>2.6536231884057968</v>
      </c>
      <c r="P478" s="2">
        <f>($G$7-$B$7-0.06*$D478/12)/$K478</f>
        <v>11.34927536231884</v>
      </c>
      <c r="Q478" s="2">
        <f t="shared" ref="Q478:Q500" si="751">$C$7+$K478*$A478</f>
        <v>23.516666666666666</v>
      </c>
      <c r="R478" s="28">
        <f>IF($A478&lt;$M478,$Q478,$Q478+$L$7)</f>
        <v>27.516666666666666</v>
      </c>
      <c r="S478" s="2">
        <f>IF($A478&lt;$N478,$Q478,$Q478+$E$7)</f>
        <v>29.516666666666666</v>
      </c>
      <c r="T478" s="2">
        <f>$B$7+$K478*$A478+0.06*$D478/12</f>
        <v>22.798333333333328</v>
      </c>
      <c r="U478" s="2">
        <f t="shared" ref="U478:U500" si="752">$T478+$F$7</f>
        <v>26.798333333333328</v>
      </c>
      <c r="V478" s="2">
        <f t="shared" ref="V478:V500" si="753">$T478+$G$7</f>
        <v>36.798333333333332</v>
      </c>
      <c r="W478" s="7">
        <f>IF($A478&lt;$N478,0.5,1)</f>
        <v>1</v>
      </c>
      <c r="X478" s="2">
        <f t="shared" ref="X478:X500" si="754">($W478*$H$7*(1+$L478)*$J478)/($S478*$T478)</f>
        <v>57.063816491946582</v>
      </c>
      <c r="Y478" s="2">
        <f t="shared" ref="Y478:Y500" si="755">($W478*$I$7*(1+$L478)*$J478)/($S478*$U478)</f>
        <v>75.853592592952879</v>
      </c>
      <c r="Z478" s="2">
        <f>(2*$W478*$H$7*(1+$L478)*$J478)/($S478*$V478)</f>
        <v>70.707545250540079</v>
      </c>
      <c r="AA478" s="2">
        <f t="shared" ref="AA478:AA500" si="756">IF($S478&gt;$F478,$F478*$X478,$S478*$X478)</f>
        <v>135.52656416837314</v>
      </c>
      <c r="AB478" s="2">
        <f t="shared" ref="AB478:AB500" si="757">IF($S478&gt;$F478,$F478*$Y478,$S478*$Y478)</f>
        <v>180.15228240826309</v>
      </c>
      <c r="AC478" s="2">
        <f t="shared" ref="AC478:AC500" si="758">IF($S478&gt;$F478,$F478*$Z478,$S478*$Z478)</f>
        <v>167.93041997003269</v>
      </c>
      <c r="AD478" s="2">
        <f t="shared" ref="AD478:AD500" si="759">IF($AA478&gt;$AC478,$AA478,$AC478)</f>
        <v>167.93041997003269</v>
      </c>
      <c r="AE478" s="2">
        <f t="shared" ref="AE478:AE500" si="760">IF($AD478&gt;$AB478,$AD478,$AB478)</f>
        <v>180.15228240826309</v>
      </c>
      <c r="AF478" s="27">
        <f>IF($A478&lt;$M478,0.5,1)</f>
        <v>1</v>
      </c>
      <c r="AG478" s="28">
        <f t="shared" ref="AG478:AG500" si="761">2*$E$7+$L$7+$C$7+$K478*$A478</f>
        <v>39.516666666666666</v>
      </c>
      <c r="AH478" s="28">
        <f t="shared" ref="AH478:AH500" si="762">($AF478*$H$7*(1+$L478))/($R478*$T478)</f>
        <v>51.009498792265994</v>
      </c>
      <c r="AI478" s="28">
        <f t="shared" ref="AI478:AI500" si="763">($AF478*2*$H$7*(1+$L478))/($AG478*$T478)</f>
        <v>71.038956141738637</v>
      </c>
      <c r="AJ478" s="28">
        <f t="shared" ref="AJ478:AJ500" si="764">($AF478*$I$7*(1+$L478))/($R478*$U478)</f>
        <v>67.805730104037735</v>
      </c>
      <c r="AK478" s="28">
        <f t="shared" ref="AK478:AK500" si="765">($AF478*2*$I$7*(1+$L478))/($AG478*$U478)</f>
        <v>94.430417884239802</v>
      </c>
      <c r="AL478" s="28">
        <f>($AF478*4*$H$7*(1+$L478))/($AG478*$V478)</f>
        <v>88.024084520389749</v>
      </c>
      <c r="AM478" s="28">
        <f t="shared" ref="AM478:AM500" si="766" xml:space="preserve"> IF($R478&gt;$F478,$F478*$AH478,$R478*$AH478)</f>
        <v>121.14755963163174</v>
      </c>
      <c r="AN478" s="28">
        <f t="shared" ref="AN478:AN500" si="767" xml:space="preserve"> IF($AG478&gt;$F478,$F478*$AI478,$AG478*$AI478)</f>
        <v>168.71752083662926</v>
      </c>
      <c r="AO478" s="28">
        <f t="shared" ref="AO478:AO500" si="768" xml:space="preserve"> IF($R478&gt;$F478,$F478*$AJ478,$R478*$AJ478)</f>
        <v>161.03860899708963</v>
      </c>
      <c r="AP478" s="28">
        <f t="shared" ref="AP478:AP500" si="769" xml:space="preserve"> IF($AG478&gt;$F478,$F478*$AK478,$AG478*$AK478)</f>
        <v>224.27224247506953</v>
      </c>
      <c r="AQ478" s="28">
        <f t="shared" ref="AQ478:AQ500" si="770" xml:space="preserve"> IF($AG478&gt;$F478,$F478*$AL478,$AG478*$AL478)</f>
        <v>209.05720073592565</v>
      </c>
      <c r="AR478" s="28">
        <f>MAX($AM478,$AN478,$AO478,$AP478,$AQ478)</f>
        <v>224.27224247506953</v>
      </c>
      <c r="AS478" s="27">
        <f t="shared" ref="AS478:AS500" si="771">IF($AR478&gt;$AE478,$AR478,$AE478)</f>
        <v>224.27224247506953</v>
      </c>
      <c r="AT478" s="27">
        <f>IF($A478&gt;$F478,0,$AS478)</f>
        <v>0</v>
      </c>
      <c r="AU478" s="2">
        <f>PI()*($B478/(2*12))^2*62.4</f>
        <v>110.26990214100174</v>
      </c>
      <c r="AV478" s="33">
        <f>0.23*($N$7/$H478)*(1+0.35*$N$7*($F478/$A478))</f>
        <v>0.15367901785714289</v>
      </c>
      <c r="AW478" s="33">
        <f>IF(AV478&gt;0.33,0.33,AV478)</f>
        <v>0.15367901785714289</v>
      </c>
      <c r="AX478" s="2">
        <f>$Q$7/($P$7-$O$7*AW478)</f>
        <v>2.3651111254002717</v>
      </c>
      <c r="AY478" s="7">
        <v>2.4</v>
      </c>
      <c r="AZ478" s="3">
        <f>(12/$D478)*(($I478+$AU478)/$AX478+$AT478/$AY478)</f>
        <v>1696.6798843344529</v>
      </c>
    </row>
    <row r="479" spans="1:52" ht="20.25" x14ac:dyDescent="0.3">
      <c r="A479" s="7">
        <v>19</v>
      </c>
      <c r="B479" s="7">
        <v>24</v>
      </c>
      <c r="C479" s="27">
        <v>19</v>
      </c>
      <c r="D479" s="27">
        <v>30</v>
      </c>
      <c r="E479" s="7">
        <v>3.25</v>
      </c>
      <c r="F479" s="2">
        <f t="shared" ref="F479:F500" si="772">($D479+2*$E479)/12</f>
        <v>3.0416666666666665</v>
      </c>
      <c r="G479" s="2">
        <f t="shared" si="749"/>
        <v>6935</v>
      </c>
      <c r="H479" s="2">
        <v>1.4</v>
      </c>
      <c r="I479" s="7">
        <f t="shared" si="750"/>
        <v>9709</v>
      </c>
      <c r="J479" s="7">
        <v>1.2</v>
      </c>
      <c r="K479" s="7">
        <f>(1.75-1.15)*(($D479-24)/(96-24))+1.15</f>
        <v>1.2</v>
      </c>
      <c r="L479" s="7">
        <v>0</v>
      </c>
      <c r="M479" s="2">
        <f t="shared" ref="M479:M500" si="773">($L$7-$C$7)/$K479</f>
        <v>1.9444444444444442</v>
      </c>
      <c r="N479" s="2">
        <f t="shared" ref="N479:N500" si="774">($E$7-$C$7)/$K479</f>
        <v>3.6111111111111112</v>
      </c>
      <c r="O479" s="28">
        <f t="shared" ref="O479:O500" si="775">($F$7-$B$7-0.06*($D479/12))/$K479</f>
        <v>2.5138888888888888</v>
      </c>
      <c r="P479" s="2">
        <f t="shared" ref="P479:P500" si="776">($G$7-$B$7-0.06*$D479/12)/$K479</f>
        <v>10.847222222222221</v>
      </c>
      <c r="Q479" s="2">
        <f t="shared" si="751"/>
        <v>24.466666666666669</v>
      </c>
      <c r="R479" s="28">
        <f t="shared" ref="R479:R500" si="777">IF($A479&lt;$M479,$Q479,$Q479+$L$7)</f>
        <v>28.466666666666669</v>
      </c>
      <c r="S479" s="2">
        <f t="shared" ref="S479:S500" si="778">IF($A479&lt;$N479,$Q479,$Q479+$E$7)</f>
        <v>30.466666666666669</v>
      </c>
      <c r="T479" s="2">
        <f t="shared" ref="T479:T500" si="779">$B$7+$K479*$A479+0.06*$D479/12</f>
        <v>23.783333333333331</v>
      </c>
      <c r="U479" s="2">
        <f t="shared" si="752"/>
        <v>27.783333333333331</v>
      </c>
      <c r="V479" s="2">
        <f t="shared" si="753"/>
        <v>37.783333333333331</v>
      </c>
      <c r="W479" s="7">
        <f>IF($A479&lt;$N479,0.5,1)</f>
        <v>1</v>
      </c>
      <c r="X479" s="2">
        <f t="shared" si="754"/>
        <v>52.994836990273548</v>
      </c>
      <c r="Y479" s="2">
        <f t="shared" si="755"/>
        <v>70.882978765297267</v>
      </c>
      <c r="Z479" s="2">
        <f t="shared" ref="Z479:Z500" si="780">(2*$W479*$H$7*(1+$L479)*$J479)/($S479*$V479)</f>
        <v>66.716923145231888</v>
      </c>
      <c r="AA479" s="2">
        <f t="shared" si="756"/>
        <v>161.19262917874869</v>
      </c>
      <c r="AB479" s="2">
        <f t="shared" si="757"/>
        <v>215.60239374444583</v>
      </c>
      <c r="AC479" s="2">
        <f t="shared" si="758"/>
        <v>202.93064123341364</v>
      </c>
      <c r="AD479" s="2">
        <f t="shared" si="759"/>
        <v>202.93064123341364</v>
      </c>
      <c r="AE479" s="2">
        <f t="shared" si="760"/>
        <v>215.60239374444583</v>
      </c>
      <c r="AF479" s="27">
        <f t="shared" ref="AF479:AF500" si="781">IF($A479&lt;$M479,0.5,1)</f>
        <v>1</v>
      </c>
      <c r="AG479" s="28">
        <f t="shared" si="761"/>
        <v>40.466666666666669</v>
      </c>
      <c r="AH479" s="28">
        <f t="shared" si="762"/>
        <v>47.265106371106576</v>
      </c>
      <c r="AI479" s="28">
        <f t="shared" si="763"/>
        <v>66.498189194275156</v>
      </c>
      <c r="AJ479" s="28">
        <f t="shared" si="764"/>
        <v>63.219206275840847</v>
      </c>
      <c r="AK479" s="28">
        <f t="shared" si="765"/>
        <v>88.944319867492737</v>
      </c>
      <c r="AL479" s="28">
        <f>($AF479*4*$H$7*(1+$L479))/($AG479*$V479)</f>
        <v>83.716732227817062</v>
      </c>
      <c r="AM479" s="28">
        <f t="shared" si="766"/>
        <v>143.76469854544916</v>
      </c>
      <c r="AN479" s="28">
        <f t="shared" si="767"/>
        <v>202.26532546592026</v>
      </c>
      <c r="AO479" s="28">
        <f t="shared" si="768"/>
        <v>192.29175242234922</v>
      </c>
      <c r="AP479" s="28">
        <f t="shared" si="769"/>
        <v>270.53897293029041</v>
      </c>
      <c r="AQ479" s="28">
        <f t="shared" si="770"/>
        <v>254.6383938596102</v>
      </c>
      <c r="AR479" s="28">
        <f t="shared" ref="AR479:AR500" si="782">MAX($AM479,$AN479,$AO479,$AP479,$AQ479)</f>
        <v>270.53897293029041</v>
      </c>
      <c r="AS479" s="27">
        <f t="shared" si="771"/>
        <v>270.53897293029041</v>
      </c>
      <c r="AT479" s="27">
        <f t="shared" ref="AT479:AT500" si="783">IF($A479&gt;$F479,0,$AS479)</f>
        <v>0</v>
      </c>
      <c r="AU479" s="2">
        <f t="shared" ref="AU479:AU500" si="784">PI()*($B479/(2*12))^2*62.4</f>
        <v>196.03538158400309</v>
      </c>
      <c r="AV479" s="33">
        <f t="shared" ref="AV479:AV500" si="785">0.23*($N$7/$H479)*(1+0.35*$N$7*($F479/$A479))</f>
        <v>0.15531322838345868</v>
      </c>
      <c r="AW479" s="33">
        <f t="shared" ref="AW479:AW500" si="786">IF(AV479&gt;0.33,0.33,AV479)</f>
        <v>0.15531322838345868</v>
      </c>
      <c r="AX479" s="2">
        <f t="shared" ref="AX479:AX500" si="787">$Q$7/($P$7-$O$7*AW479)</f>
        <v>2.3679931035005697</v>
      </c>
      <c r="AY479" s="7">
        <v>2.2000000000000002</v>
      </c>
      <c r="AZ479" s="3">
        <f t="shared" ref="AZ479:AZ500" si="788">(12/$D479)*(($I479+$AU479)/$AX479+$AT479/$AY479)</f>
        <v>1673.1527413557976</v>
      </c>
    </row>
    <row r="480" spans="1:52" ht="20.25" x14ac:dyDescent="0.3">
      <c r="A480" s="7">
        <v>19</v>
      </c>
      <c r="B480" s="7">
        <v>27</v>
      </c>
      <c r="C480" s="27">
        <v>22</v>
      </c>
      <c r="D480" s="27">
        <v>34</v>
      </c>
      <c r="E480" s="7">
        <v>3.5</v>
      </c>
      <c r="F480" s="2">
        <f t="shared" si="772"/>
        <v>3.4166666666666665</v>
      </c>
      <c r="G480" s="2">
        <f t="shared" si="749"/>
        <v>7790</v>
      </c>
      <c r="H480" s="2">
        <v>1.4</v>
      </c>
      <c r="I480" s="7">
        <f t="shared" si="750"/>
        <v>10906</v>
      </c>
      <c r="J480" s="7">
        <v>1.2</v>
      </c>
      <c r="K480" s="4">
        <f t="shared" ref="K480:K490" si="789">(1.75-1.15)*(($D480-24)/(96-24))+1.15</f>
        <v>1.2333333333333332</v>
      </c>
      <c r="L480" s="7">
        <v>0</v>
      </c>
      <c r="M480" s="2">
        <f t="shared" si="773"/>
        <v>1.8918918918918919</v>
      </c>
      <c r="N480" s="2">
        <f t="shared" si="774"/>
        <v>3.5135135135135136</v>
      </c>
      <c r="O480" s="28">
        <f t="shared" si="775"/>
        <v>2.42972972972973</v>
      </c>
      <c r="P480" s="2">
        <f t="shared" si="776"/>
        <v>10.53783783783784</v>
      </c>
      <c r="Q480" s="2">
        <f t="shared" si="751"/>
        <v>25.099999999999998</v>
      </c>
      <c r="R480" s="28">
        <f t="shared" si="777"/>
        <v>29.099999999999998</v>
      </c>
      <c r="S480" s="2">
        <f t="shared" si="778"/>
        <v>31.099999999999998</v>
      </c>
      <c r="T480" s="2">
        <f t="shared" si="779"/>
        <v>24.436666666666664</v>
      </c>
      <c r="U480" s="2">
        <f t="shared" si="752"/>
        <v>28.436666666666664</v>
      </c>
      <c r="V480" s="2">
        <f t="shared" si="753"/>
        <v>38.436666666666667</v>
      </c>
      <c r="W480" s="7">
        <f t="shared" ref="W480:W500" si="790">IF($A480&lt;$N480,0.5,1)</f>
        <v>1</v>
      </c>
      <c r="X480" s="2">
        <f t="shared" si="754"/>
        <v>50.527623302532838</v>
      </c>
      <c r="Y480" s="2">
        <f t="shared" si="755"/>
        <v>67.844113825838889</v>
      </c>
      <c r="Z480" s="2">
        <f t="shared" si="780"/>
        <v>64.247334390923285</v>
      </c>
      <c r="AA480" s="2">
        <f t="shared" si="756"/>
        <v>172.63604628365385</v>
      </c>
      <c r="AB480" s="2">
        <f t="shared" si="757"/>
        <v>231.80072223828287</v>
      </c>
      <c r="AC480" s="2">
        <f t="shared" si="758"/>
        <v>219.51172583565454</v>
      </c>
      <c r="AD480" s="2">
        <f t="shared" si="759"/>
        <v>219.51172583565454</v>
      </c>
      <c r="AE480" s="2">
        <f t="shared" si="760"/>
        <v>231.80072223828287</v>
      </c>
      <c r="AF480" s="27">
        <f t="shared" si="781"/>
        <v>1</v>
      </c>
      <c r="AG480" s="28">
        <f t="shared" si="761"/>
        <v>41.099999999999994</v>
      </c>
      <c r="AH480" s="28">
        <f t="shared" si="762"/>
        <v>45.000260157754049</v>
      </c>
      <c r="AI480" s="28">
        <f t="shared" si="763"/>
        <v>63.7229961357977</v>
      </c>
      <c r="AJ480" s="28">
        <f t="shared" si="764"/>
        <v>60.422449598613682</v>
      </c>
      <c r="AK480" s="28">
        <f t="shared" si="765"/>
        <v>85.561716949861719</v>
      </c>
      <c r="AL480" s="28">
        <f t="shared" ref="AL480:AL500" si="791">($AF480*4*$H$7*(1+$L480))/($AG480*$V480)</f>
        <v>81.025632585470973</v>
      </c>
      <c r="AM480" s="28">
        <f t="shared" si="766"/>
        <v>153.75088887232633</v>
      </c>
      <c r="AN480" s="28">
        <f t="shared" si="767"/>
        <v>217.72023679730881</v>
      </c>
      <c r="AO480" s="28">
        <f t="shared" si="768"/>
        <v>206.44336946193008</v>
      </c>
      <c r="AP480" s="28">
        <f t="shared" si="769"/>
        <v>292.33586624536088</v>
      </c>
      <c r="AQ480" s="28">
        <f t="shared" si="770"/>
        <v>276.83757800035914</v>
      </c>
      <c r="AR480" s="28">
        <f t="shared" si="782"/>
        <v>292.33586624536088</v>
      </c>
      <c r="AS480" s="27">
        <f t="shared" si="771"/>
        <v>292.33586624536088</v>
      </c>
      <c r="AT480" s="27">
        <f t="shared" si="783"/>
        <v>0</v>
      </c>
      <c r="AU480" s="2">
        <f t="shared" si="784"/>
        <v>248.1072798172539</v>
      </c>
      <c r="AV480" s="33">
        <f t="shared" si="785"/>
        <v>0.1562324718045113</v>
      </c>
      <c r="AW480" s="33">
        <f t="shared" si="786"/>
        <v>0.1562324718045113</v>
      </c>
      <c r="AX480" s="2">
        <f t="shared" si="787"/>
        <v>2.3696173048422025</v>
      </c>
      <c r="AY480" s="7">
        <v>2.2000000000000002</v>
      </c>
      <c r="AZ480" s="3">
        <f t="shared" si="788"/>
        <v>1661.3415751873949</v>
      </c>
    </row>
    <row r="481" spans="1:52" ht="20.25" x14ac:dyDescent="0.3">
      <c r="A481" s="7">
        <v>19</v>
      </c>
      <c r="B481" s="7">
        <v>30</v>
      </c>
      <c r="C481" s="37">
        <v>24</v>
      </c>
      <c r="D481" s="37">
        <v>38</v>
      </c>
      <c r="E481" s="7">
        <v>3.75</v>
      </c>
      <c r="F481" s="2">
        <f t="shared" si="772"/>
        <v>3.7916666666666665</v>
      </c>
      <c r="G481" s="2">
        <f t="shared" si="749"/>
        <v>8645</v>
      </c>
      <c r="H481" s="2">
        <v>1.4</v>
      </c>
      <c r="I481" s="7">
        <f t="shared" si="750"/>
        <v>12103</v>
      </c>
      <c r="J481" s="7">
        <v>1.2</v>
      </c>
      <c r="K481" s="4">
        <f t="shared" si="789"/>
        <v>1.2666666666666666</v>
      </c>
      <c r="L481" s="7">
        <v>0</v>
      </c>
      <c r="M481" s="2">
        <f t="shared" si="773"/>
        <v>1.8421052631578947</v>
      </c>
      <c r="N481" s="2">
        <f t="shared" si="774"/>
        <v>3.4210526315789473</v>
      </c>
      <c r="O481" s="28">
        <f t="shared" si="775"/>
        <v>2.35</v>
      </c>
      <c r="P481" s="2">
        <f t="shared" si="776"/>
        <v>10.244736842105263</v>
      </c>
      <c r="Q481" s="2">
        <f t="shared" si="751"/>
        <v>25.733333333333334</v>
      </c>
      <c r="R481" s="28">
        <f t="shared" si="777"/>
        <v>29.733333333333334</v>
      </c>
      <c r="S481" s="2">
        <f t="shared" si="778"/>
        <v>31.733333333333334</v>
      </c>
      <c r="T481" s="2">
        <f t="shared" si="779"/>
        <v>25.09</v>
      </c>
      <c r="U481" s="2">
        <f t="shared" si="752"/>
        <v>29.09</v>
      </c>
      <c r="V481" s="2">
        <f t="shared" si="753"/>
        <v>39.090000000000003</v>
      </c>
      <c r="W481" s="7">
        <f t="shared" si="790"/>
        <v>1</v>
      </c>
      <c r="X481" s="2">
        <f t="shared" si="754"/>
        <v>48.229734301054016</v>
      </c>
      <c r="Y481" s="2">
        <f t="shared" si="755"/>
        <v>64.996779048504933</v>
      </c>
      <c r="Z481" s="2">
        <f t="shared" si="780"/>
        <v>61.912715968966246</v>
      </c>
      <c r="AA481" s="2">
        <f t="shared" si="756"/>
        <v>182.87107589149647</v>
      </c>
      <c r="AB481" s="2">
        <f t="shared" si="757"/>
        <v>246.44612055891454</v>
      </c>
      <c r="AC481" s="2">
        <f t="shared" si="758"/>
        <v>234.75238138233036</v>
      </c>
      <c r="AD481" s="2">
        <f t="shared" si="759"/>
        <v>234.75238138233036</v>
      </c>
      <c r="AE481" s="2">
        <f t="shared" si="760"/>
        <v>246.44612055891454</v>
      </c>
      <c r="AF481" s="27">
        <f t="shared" si="781"/>
        <v>1</v>
      </c>
      <c r="AG481" s="28">
        <f t="shared" si="761"/>
        <v>41.733333333333334</v>
      </c>
      <c r="AH481" s="28">
        <f t="shared" si="762"/>
        <v>42.894905693762546</v>
      </c>
      <c r="AI481" s="28">
        <f t="shared" si="763"/>
        <v>61.121814502933212</v>
      </c>
      <c r="AJ481" s="28">
        <f t="shared" si="764"/>
        <v>57.807299751659841</v>
      </c>
      <c r="AK481" s="28">
        <f t="shared" si="765"/>
        <v>82.370784949649476</v>
      </c>
      <c r="AL481" s="28">
        <f t="shared" si="791"/>
        <v>78.462334401565315</v>
      </c>
      <c r="AM481" s="28">
        <f t="shared" si="766"/>
        <v>162.64318408884964</v>
      </c>
      <c r="AN481" s="28">
        <f t="shared" si="767"/>
        <v>231.75354665695508</v>
      </c>
      <c r="AO481" s="28">
        <f t="shared" si="768"/>
        <v>219.18601155837689</v>
      </c>
      <c r="AP481" s="28">
        <f t="shared" si="769"/>
        <v>312.32255960075423</v>
      </c>
      <c r="AQ481" s="28">
        <f t="shared" si="770"/>
        <v>297.50301793926849</v>
      </c>
      <c r="AR481" s="28">
        <f t="shared" si="782"/>
        <v>312.32255960075423</v>
      </c>
      <c r="AS481" s="27">
        <f t="shared" si="771"/>
        <v>312.32255960075423</v>
      </c>
      <c r="AT481" s="27">
        <f t="shared" si="783"/>
        <v>0</v>
      </c>
      <c r="AU481" s="2">
        <f t="shared" si="784"/>
        <v>306.30528372500481</v>
      </c>
      <c r="AV481" s="33">
        <f t="shared" si="785"/>
        <v>0.15715171522556393</v>
      </c>
      <c r="AW481" s="33">
        <f t="shared" si="786"/>
        <v>0.15715171522556393</v>
      </c>
      <c r="AX481" s="2">
        <f t="shared" si="787"/>
        <v>2.3712437357854803</v>
      </c>
      <c r="AY481" s="7">
        <v>2.2000000000000002</v>
      </c>
      <c r="AZ481" s="3">
        <f t="shared" si="788"/>
        <v>1652.6044645664076</v>
      </c>
    </row>
    <row r="482" spans="1:52" ht="20.25" x14ac:dyDescent="0.3">
      <c r="A482" s="7">
        <v>19</v>
      </c>
      <c r="B482" s="7">
        <v>33</v>
      </c>
      <c r="C482" s="37">
        <v>27</v>
      </c>
      <c r="D482" s="37">
        <v>42</v>
      </c>
      <c r="E482" s="7">
        <v>3.75</v>
      </c>
      <c r="F482" s="2">
        <f t="shared" si="772"/>
        <v>4.125</v>
      </c>
      <c r="G482" s="2">
        <f t="shared" si="749"/>
        <v>9405</v>
      </c>
      <c r="H482" s="2">
        <v>1.4</v>
      </c>
      <c r="I482" s="7">
        <f t="shared" si="750"/>
        <v>13167</v>
      </c>
      <c r="J482" s="7">
        <v>1.2</v>
      </c>
      <c r="K482" s="4">
        <f t="shared" si="789"/>
        <v>1.2999999999999998</v>
      </c>
      <c r="L482" s="7">
        <v>0</v>
      </c>
      <c r="M482" s="2">
        <f t="shared" si="773"/>
        <v>1.7948717948717949</v>
      </c>
      <c r="N482" s="2">
        <f t="shared" si="774"/>
        <v>3.3333333333333335</v>
      </c>
      <c r="O482" s="28">
        <f t="shared" si="775"/>
        <v>2.2743589743589747</v>
      </c>
      <c r="P482" s="2">
        <f t="shared" si="776"/>
        <v>9.9666666666666668</v>
      </c>
      <c r="Q482" s="2">
        <f t="shared" si="751"/>
        <v>26.366666666666664</v>
      </c>
      <c r="R482" s="28">
        <f t="shared" si="777"/>
        <v>30.366666666666664</v>
      </c>
      <c r="S482" s="2">
        <f t="shared" si="778"/>
        <v>32.36666666666666</v>
      </c>
      <c r="T482" s="2">
        <f t="shared" si="779"/>
        <v>25.743333333333329</v>
      </c>
      <c r="U482" s="2">
        <f t="shared" si="752"/>
        <v>29.743333333333329</v>
      </c>
      <c r="V482" s="2">
        <f t="shared" si="753"/>
        <v>39.743333333333325</v>
      </c>
      <c r="W482" s="7">
        <f t="shared" si="790"/>
        <v>1</v>
      </c>
      <c r="X482" s="2">
        <f t="shared" si="754"/>
        <v>46.085942014123702</v>
      </c>
      <c r="Y482" s="2">
        <f t="shared" si="755"/>
        <v>62.325193701508276</v>
      </c>
      <c r="Z482" s="2">
        <f t="shared" si="780"/>
        <v>59.703385083465136</v>
      </c>
      <c r="AA482" s="2">
        <f t="shared" si="756"/>
        <v>190.10451080826027</v>
      </c>
      <c r="AB482" s="2">
        <f t="shared" si="757"/>
        <v>257.09142401872163</v>
      </c>
      <c r="AC482" s="2">
        <f t="shared" si="758"/>
        <v>246.27646346929367</v>
      </c>
      <c r="AD482" s="2">
        <f t="shared" si="759"/>
        <v>246.27646346929367</v>
      </c>
      <c r="AE482" s="2">
        <f t="shared" si="760"/>
        <v>257.09142401872163</v>
      </c>
      <c r="AF482" s="27">
        <f t="shared" si="781"/>
        <v>1</v>
      </c>
      <c r="AG482" s="28">
        <f t="shared" si="761"/>
        <v>42.36666666666666</v>
      </c>
      <c r="AH482" s="28">
        <f t="shared" si="762"/>
        <v>40.934366717630915</v>
      </c>
      <c r="AI482" s="28">
        <f t="shared" si="763"/>
        <v>58.680107127870599</v>
      </c>
      <c r="AJ482" s="28">
        <f t="shared" si="764"/>
        <v>55.358363596930602</v>
      </c>
      <c r="AK482" s="28">
        <f t="shared" si="765"/>
        <v>79.35715064799966</v>
      </c>
      <c r="AL482" s="28">
        <f t="shared" si="791"/>
        <v>76.018865612437239</v>
      </c>
      <c r="AM482" s="28">
        <f t="shared" si="766"/>
        <v>168.85426271022752</v>
      </c>
      <c r="AN482" s="28">
        <f t="shared" si="767"/>
        <v>242.05544190246621</v>
      </c>
      <c r="AO482" s="28">
        <f t="shared" si="768"/>
        <v>228.35324983733872</v>
      </c>
      <c r="AP482" s="28">
        <f t="shared" si="769"/>
        <v>327.34824642299861</v>
      </c>
      <c r="AQ482" s="28">
        <f t="shared" si="770"/>
        <v>313.57782065130363</v>
      </c>
      <c r="AR482" s="28">
        <f t="shared" si="782"/>
        <v>327.34824642299861</v>
      </c>
      <c r="AS482" s="27">
        <f t="shared" si="771"/>
        <v>327.34824642299861</v>
      </c>
      <c r="AT482" s="27">
        <f t="shared" si="783"/>
        <v>0</v>
      </c>
      <c r="AU482" s="2">
        <f t="shared" si="784"/>
        <v>370.62939330725584</v>
      </c>
      <c r="AV482" s="33">
        <f t="shared" si="785"/>
        <v>0.15796882048872185</v>
      </c>
      <c r="AW482" s="33">
        <f t="shared" si="786"/>
        <v>0.15796882048872185</v>
      </c>
      <c r="AX482" s="2">
        <f t="shared" si="787"/>
        <v>2.3726913276575292</v>
      </c>
      <c r="AY482" s="7">
        <v>2.2000000000000002</v>
      </c>
      <c r="AZ482" s="3">
        <f t="shared" si="788"/>
        <v>1630.1716398112901</v>
      </c>
    </row>
    <row r="483" spans="1:52" ht="20.25" x14ac:dyDescent="0.3">
      <c r="A483" s="7">
        <v>19</v>
      </c>
      <c r="B483" s="7">
        <v>36</v>
      </c>
      <c r="C483" s="37">
        <v>29</v>
      </c>
      <c r="D483" s="37">
        <v>45</v>
      </c>
      <c r="E483" s="7">
        <v>4.5</v>
      </c>
      <c r="F483" s="2">
        <f t="shared" si="772"/>
        <v>4.5</v>
      </c>
      <c r="G483" s="2">
        <f t="shared" si="749"/>
        <v>10260</v>
      </c>
      <c r="H483" s="2">
        <v>1.4</v>
      </c>
      <c r="I483" s="7">
        <f t="shared" si="750"/>
        <v>14363.999999999998</v>
      </c>
      <c r="J483" s="7">
        <v>1.2</v>
      </c>
      <c r="K483" s="4">
        <f t="shared" si="789"/>
        <v>1.325</v>
      </c>
      <c r="L483" s="7">
        <v>0</v>
      </c>
      <c r="M483" s="2">
        <f t="shared" si="773"/>
        <v>1.7610062893081759</v>
      </c>
      <c r="N483" s="2">
        <f t="shared" si="774"/>
        <v>3.2704402515723268</v>
      </c>
      <c r="O483" s="28">
        <f t="shared" si="775"/>
        <v>2.2201257861635217</v>
      </c>
      <c r="P483" s="2">
        <f t="shared" si="776"/>
        <v>9.7672955974842761</v>
      </c>
      <c r="Q483" s="2">
        <f t="shared" si="751"/>
        <v>26.841666666666669</v>
      </c>
      <c r="R483" s="28">
        <f t="shared" si="777"/>
        <v>30.841666666666669</v>
      </c>
      <c r="S483" s="2">
        <f t="shared" si="778"/>
        <v>32.841666666666669</v>
      </c>
      <c r="T483" s="2">
        <f t="shared" si="779"/>
        <v>26.233333333333334</v>
      </c>
      <c r="U483" s="2">
        <f t="shared" si="752"/>
        <v>30.233333333333334</v>
      </c>
      <c r="V483" s="2">
        <f t="shared" si="753"/>
        <v>40.233333333333334</v>
      </c>
      <c r="W483" s="7">
        <f t="shared" si="790"/>
        <v>1</v>
      </c>
      <c r="X483" s="2">
        <f t="shared" si="754"/>
        <v>44.571018456154583</v>
      </c>
      <c r="Y483" s="2">
        <f t="shared" si="755"/>
        <v>60.428251662406375</v>
      </c>
      <c r="Z483" s="2">
        <f t="shared" si="780"/>
        <v>58.123266818547897</v>
      </c>
      <c r="AA483" s="2">
        <f t="shared" si="756"/>
        <v>200.56958305269563</v>
      </c>
      <c r="AB483" s="2">
        <f t="shared" si="757"/>
        <v>271.92713248082867</v>
      </c>
      <c r="AC483" s="2">
        <f t="shared" si="758"/>
        <v>261.55470068346551</v>
      </c>
      <c r="AD483" s="2">
        <f t="shared" si="759"/>
        <v>261.55470068346551</v>
      </c>
      <c r="AE483" s="2">
        <f t="shared" si="760"/>
        <v>271.92713248082867</v>
      </c>
      <c r="AF483" s="27">
        <f t="shared" si="781"/>
        <v>1</v>
      </c>
      <c r="AG483" s="28">
        <f t="shared" si="761"/>
        <v>42.841666666666669</v>
      </c>
      <c r="AH483" s="28">
        <f t="shared" si="762"/>
        <v>39.551108649848061</v>
      </c>
      <c r="AI483" s="28">
        <f t="shared" si="763"/>
        <v>56.945595453447844</v>
      </c>
      <c r="AJ483" s="28">
        <f t="shared" si="764"/>
        <v>53.622385796979088</v>
      </c>
      <c r="AK483" s="28">
        <f t="shared" si="765"/>
        <v>77.205387992460459</v>
      </c>
      <c r="AL483" s="28">
        <f t="shared" si="791"/>
        <v>74.260453391654423</v>
      </c>
      <c r="AM483" s="28">
        <f t="shared" si="766"/>
        <v>177.97998892431627</v>
      </c>
      <c r="AN483" s="28">
        <f t="shared" si="767"/>
        <v>256.25517954051531</v>
      </c>
      <c r="AO483" s="28">
        <f t="shared" si="768"/>
        <v>241.30073608640589</v>
      </c>
      <c r="AP483" s="28">
        <f t="shared" si="769"/>
        <v>347.42424596607208</v>
      </c>
      <c r="AQ483" s="28">
        <f t="shared" si="770"/>
        <v>334.17204026244491</v>
      </c>
      <c r="AR483" s="28">
        <f t="shared" si="782"/>
        <v>347.42424596607208</v>
      </c>
      <c r="AS483" s="27">
        <f t="shared" si="771"/>
        <v>347.42424596607208</v>
      </c>
      <c r="AT483" s="27">
        <f t="shared" si="783"/>
        <v>0</v>
      </c>
      <c r="AU483" s="2">
        <f t="shared" si="784"/>
        <v>441.07960856400695</v>
      </c>
      <c r="AV483" s="33">
        <f t="shared" si="785"/>
        <v>0.15888806390977445</v>
      </c>
      <c r="AW483" s="33">
        <f t="shared" si="786"/>
        <v>0.15888806390977445</v>
      </c>
      <c r="AX483" s="2">
        <f t="shared" si="787"/>
        <v>2.3743219826154158</v>
      </c>
      <c r="AY483" s="7">
        <v>2.2000000000000002</v>
      </c>
      <c r="AZ483" s="3">
        <f t="shared" si="788"/>
        <v>1662.7994256286545</v>
      </c>
    </row>
    <row r="484" spans="1:52" ht="20.25" x14ac:dyDescent="0.3">
      <c r="A484" s="7">
        <v>19</v>
      </c>
      <c r="B484" s="7">
        <v>39</v>
      </c>
      <c r="C484" s="37">
        <v>32</v>
      </c>
      <c r="D484" s="37">
        <v>49</v>
      </c>
      <c r="E484" s="7">
        <v>4.75</v>
      </c>
      <c r="F484" s="2">
        <f t="shared" si="772"/>
        <v>4.875</v>
      </c>
      <c r="G484" s="2">
        <f t="shared" si="749"/>
        <v>11115</v>
      </c>
      <c r="H484" s="2">
        <v>1.4</v>
      </c>
      <c r="I484" s="7">
        <f t="shared" si="750"/>
        <v>15560.999999999998</v>
      </c>
      <c r="J484" s="7">
        <v>1.2</v>
      </c>
      <c r="K484" s="4">
        <f t="shared" si="789"/>
        <v>1.3583333333333334</v>
      </c>
      <c r="L484" s="7">
        <v>0</v>
      </c>
      <c r="M484" s="2">
        <f t="shared" si="773"/>
        <v>1.7177914110429444</v>
      </c>
      <c r="N484" s="2">
        <f t="shared" si="774"/>
        <v>3.1901840490797544</v>
      </c>
      <c r="O484" s="28">
        <f t="shared" si="775"/>
        <v>2.1509202453987726</v>
      </c>
      <c r="P484" s="2">
        <f t="shared" si="776"/>
        <v>9.5128834355828218</v>
      </c>
      <c r="Q484" s="2">
        <f t="shared" si="751"/>
        <v>27.475000000000001</v>
      </c>
      <c r="R484" s="28">
        <f t="shared" si="777"/>
        <v>31.475000000000001</v>
      </c>
      <c r="S484" s="2">
        <f t="shared" si="778"/>
        <v>33.475000000000001</v>
      </c>
      <c r="T484" s="2">
        <f t="shared" si="779"/>
        <v>26.886666666666667</v>
      </c>
      <c r="U484" s="2">
        <f t="shared" si="752"/>
        <v>30.886666666666667</v>
      </c>
      <c r="V484" s="2">
        <f t="shared" si="753"/>
        <v>40.88666666666667</v>
      </c>
      <c r="W484" s="7">
        <f t="shared" si="790"/>
        <v>1</v>
      </c>
      <c r="X484" s="2">
        <f t="shared" si="754"/>
        <v>42.665189186967048</v>
      </c>
      <c r="Y484" s="2">
        <f t="shared" si="755"/>
        <v>58.030942420892941</v>
      </c>
      <c r="Z484" s="2">
        <f t="shared" si="780"/>
        <v>56.112410888973777</v>
      </c>
      <c r="AA484" s="2">
        <f t="shared" si="756"/>
        <v>207.99279728646437</v>
      </c>
      <c r="AB484" s="2">
        <f t="shared" si="757"/>
        <v>282.90084430185311</v>
      </c>
      <c r="AC484" s="2">
        <f t="shared" si="758"/>
        <v>273.54800308374718</v>
      </c>
      <c r="AD484" s="2">
        <f t="shared" si="759"/>
        <v>273.54800308374718</v>
      </c>
      <c r="AE484" s="2">
        <f t="shared" si="760"/>
        <v>282.90084430185311</v>
      </c>
      <c r="AF484" s="27">
        <f t="shared" si="781"/>
        <v>1</v>
      </c>
      <c r="AG484" s="28">
        <f t="shared" si="761"/>
        <v>43.475000000000001</v>
      </c>
      <c r="AH484" s="28">
        <f t="shared" si="762"/>
        <v>37.813534763932267</v>
      </c>
      <c r="AI484" s="28">
        <f t="shared" si="763"/>
        <v>54.752432740414861</v>
      </c>
      <c r="AJ484" s="28">
        <f t="shared" si="764"/>
        <v>51.431977694979906</v>
      </c>
      <c r="AK484" s="28">
        <f t="shared" si="765"/>
        <v>74.471374258746081</v>
      </c>
      <c r="AL484" s="28">
        <f t="shared" si="791"/>
        <v>72.009313954701824</v>
      </c>
      <c r="AM484" s="28">
        <f t="shared" si="766"/>
        <v>184.34098197416981</v>
      </c>
      <c r="AN484" s="28">
        <f t="shared" si="767"/>
        <v>266.91810960952245</v>
      </c>
      <c r="AO484" s="28">
        <f t="shared" si="768"/>
        <v>250.73089126302705</v>
      </c>
      <c r="AP484" s="28">
        <f t="shared" si="769"/>
        <v>363.04794951138717</v>
      </c>
      <c r="AQ484" s="28">
        <f t="shared" si="770"/>
        <v>351.04540552917138</v>
      </c>
      <c r="AR484" s="28">
        <f t="shared" si="782"/>
        <v>363.04794951138717</v>
      </c>
      <c r="AS484" s="27">
        <f t="shared" si="771"/>
        <v>363.04794951138717</v>
      </c>
      <c r="AT484" s="27">
        <f t="shared" si="783"/>
        <v>0</v>
      </c>
      <c r="AU484" s="2">
        <f t="shared" si="784"/>
        <v>517.65592949525819</v>
      </c>
      <c r="AV484" s="33">
        <f t="shared" si="785"/>
        <v>0.1598073073308271</v>
      </c>
      <c r="AW484" s="33">
        <f t="shared" si="786"/>
        <v>0.1598073073308271</v>
      </c>
      <c r="AX484" s="2">
        <f t="shared" si="787"/>
        <v>2.3759548804814008</v>
      </c>
      <c r="AY484" s="7">
        <v>2.2000000000000002</v>
      </c>
      <c r="AZ484" s="3">
        <f t="shared" si="788"/>
        <v>1657.2831647173541</v>
      </c>
    </row>
    <row r="485" spans="1:52" ht="20.25" x14ac:dyDescent="0.3">
      <c r="A485" s="7">
        <v>19</v>
      </c>
      <c r="B485" s="7">
        <v>42</v>
      </c>
      <c r="C485" s="37">
        <v>34</v>
      </c>
      <c r="D485" s="37">
        <v>53</v>
      </c>
      <c r="E485" s="7">
        <v>5</v>
      </c>
      <c r="F485" s="2">
        <f t="shared" si="772"/>
        <v>5.25</v>
      </c>
      <c r="G485" s="2">
        <f t="shared" si="749"/>
        <v>11970</v>
      </c>
      <c r="H485" s="2">
        <v>1.4</v>
      </c>
      <c r="I485" s="7">
        <f t="shared" si="750"/>
        <v>16758</v>
      </c>
      <c r="J485" s="7">
        <v>1.2</v>
      </c>
      <c r="K485" s="4">
        <f t="shared" si="789"/>
        <v>1.3916666666666666</v>
      </c>
      <c r="L485" s="7">
        <v>0</v>
      </c>
      <c r="M485" s="2">
        <f t="shared" si="773"/>
        <v>1.6766467065868262</v>
      </c>
      <c r="N485" s="2">
        <f t="shared" si="774"/>
        <v>3.1137724550898205</v>
      </c>
      <c r="O485" s="28">
        <f t="shared" si="775"/>
        <v>2.0850299401197603</v>
      </c>
      <c r="P485" s="2">
        <f t="shared" si="776"/>
        <v>9.2706586826347301</v>
      </c>
      <c r="Q485" s="2">
        <f t="shared" si="751"/>
        <v>28.108333333333334</v>
      </c>
      <c r="R485" s="28">
        <f t="shared" si="777"/>
        <v>32.108333333333334</v>
      </c>
      <c r="S485" s="2">
        <f t="shared" si="778"/>
        <v>34.108333333333334</v>
      </c>
      <c r="T485" s="2">
        <f t="shared" si="779"/>
        <v>27.54</v>
      </c>
      <c r="U485" s="2">
        <f t="shared" si="752"/>
        <v>31.54</v>
      </c>
      <c r="V485" s="2">
        <f t="shared" si="753"/>
        <v>41.54</v>
      </c>
      <c r="W485" s="7">
        <f t="shared" si="790"/>
        <v>1</v>
      </c>
      <c r="X485" s="2">
        <f t="shared" si="754"/>
        <v>40.879614326388591</v>
      </c>
      <c r="Y485" s="2">
        <f t="shared" si="755"/>
        <v>55.773649460444169</v>
      </c>
      <c r="Z485" s="2">
        <f t="shared" si="780"/>
        <v>54.204361027864316</v>
      </c>
      <c r="AA485" s="2">
        <f t="shared" si="756"/>
        <v>214.61797521354009</v>
      </c>
      <c r="AB485" s="2">
        <f t="shared" si="757"/>
        <v>292.81165966733187</v>
      </c>
      <c r="AC485" s="2">
        <f t="shared" si="758"/>
        <v>284.57289539628766</v>
      </c>
      <c r="AD485" s="2">
        <f t="shared" si="759"/>
        <v>284.57289539628766</v>
      </c>
      <c r="AE485" s="2">
        <f t="shared" si="760"/>
        <v>292.81165966733187</v>
      </c>
      <c r="AF485" s="27">
        <f t="shared" si="781"/>
        <v>1</v>
      </c>
      <c r="AG485" s="28">
        <f t="shared" si="761"/>
        <v>44.108333333333334</v>
      </c>
      <c r="AH485" s="28">
        <f t="shared" si="762"/>
        <v>36.188308123087744</v>
      </c>
      <c r="AI485" s="28">
        <f t="shared" si="763"/>
        <v>52.68601972350541</v>
      </c>
      <c r="AJ485" s="28">
        <f t="shared" si="764"/>
        <v>49.373117752746339</v>
      </c>
      <c r="AK485" s="28">
        <f t="shared" si="765"/>
        <v>71.88158802241891</v>
      </c>
      <c r="AL485" s="28">
        <f t="shared" si="791"/>
        <v>69.85907478022817</v>
      </c>
      <c r="AM485" s="28">
        <f t="shared" si="766"/>
        <v>189.98861764621066</v>
      </c>
      <c r="AN485" s="28">
        <f t="shared" si="767"/>
        <v>276.60160354840343</v>
      </c>
      <c r="AO485" s="28">
        <f t="shared" si="768"/>
        <v>259.20886820191828</v>
      </c>
      <c r="AP485" s="28">
        <f t="shared" si="769"/>
        <v>377.37833711769929</v>
      </c>
      <c r="AQ485" s="28">
        <f t="shared" si="770"/>
        <v>366.76014259619791</v>
      </c>
      <c r="AR485" s="28">
        <f t="shared" si="782"/>
        <v>377.37833711769929</v>
      </c>
      <c r="AS485" s="27">
        <f t="shared" si="771"/>
        <v>377.37833711769929</v>
      </c>
      <c r="AT485" s="27">
        <f t="shared" si="783"/>
        <v>0</v>
      </c>
      <c r="AU485" s="2">
        <f t="shared" si="784"/>
        <v>600.35835610100946</v>
      </c>
      <c r="AV485" s="33">
        <f t="shared" si="785"/>
        <v>0.16072655075187975</v>
      </c>
      <c r="AW485" s="33">
        <f t="shared" si="786"/>
        <v>0.16072655075187975</v>
      </c>
      <c r="AX485" s="2">
        <f t="shared" si="787"/>
        <v>2.3775900258862293</v>
      </c>
      <c r="AY485" s="7">
        <v>2.2000000000000002</v>
      </c>
      <c r="AZ485" s="3">
        <f t="shared" si="788"/>
        <v>1653.0159960242245</v>
      </c>
    </row>
    <row r="486" spans="1:52" ht="20.25" x14ac:dyDescent="0.3">
      <c r="A486" s="7">
        <v>19</v>
      </c>
      <c r="B486" s="7">
        <v>48</v>
      </c>
      <c r="C486" s="37">
        <v>38</v>
      </c>
      <c r="D486" s="37">
        <v>60</v>
      </c>
      <c r="E486" s="7">
        <v>5.5</v>
      </c>
      <c r="F486" s="2">
        <f t="shared" si="772"/>
        <v>5.916666666666667</v>
      </c>
      <c r="G486" s="2">
        <f t="shared" si="749"/>
        <v>13490</v>
      </c>
      <c r="H486" s="2">
        <v>1.4</v>
      </c>
      <c r="I486" s="7">
        <f t="shared" si="750"/>
        <v>18886</v>
      </c>
      <c r="J486" s="7">
        <v>1.2</v>
      </c>
      <c r="K486" s="4">
        <f t="shared" si="789"/>
        <v>1.45</v>
      </c>
      <c r="L486" s="7">
        <v>0</v>
      </c>
      <c r="M486" s="2">
        <f t="shared" si="773"/>
        <v>1.6091954022988504</v>
      </c>
      <c r="N486" s="2">
        <f t="shared" si="774"/>
        <v>2.9885057471264367</v>
      </c>
      <c r="O486" s="28">
        <f t="shared" si="775"/>
        <v>1.9770114942528736</v>
      </c>
      <c r="P486" s="2">
        <f t="shared" si="776"/>
        <v>8.8735632183908031</v>
      </c>
      <c r="Q486" s="2">
        <f t="shared" si="751"/>
        <v>29.216666666666669</v>
      </c>
      <c r="R486" s="28">
        <f t="shared" si="777"/>
        <v>33.216666666666669</v>
      </c>
      <c r="S486" s="2">
        <f t="shared" si="778"/>
        <v>35.216666666666669</v>
      </c>
      <c r="T486" s="2">
        <f t="shared" si="779"/>
        <v>28.683333333333334</v>
      </c>
      <c r="U486" s="2">
        <f t="shared" si="752"/>
        <v>32.683333333333337</v>
      </c>
      <c r="V486" s="2">
        <f t="shared" si="753"/>
        <v>42.683333333333337</v>
      </c>
      <c r="W486" s="7">
        <f t="shared" si="790"/>
        <v>1</v>
      </c>
      <c r="X486" s="2">
        <f t="shared" si="754"/>
        <v>38.014856703184648</v>
      </c>
      <c r="Y486" s="2">
        <f t="shared" si="755"/>
        <v>52.128671903828383</v>
      </c>
      <c r="Z486" s="2">
        <f t="shared" si="780"/>
        <v>51.09220490916109</v>
      </c>
      <c r="AA486" s="2">
        <f t="shared" si="756"/>
        <v>224.92123549384252</v>
      </c>
      <c r="AB486" s="2">
        <f t="shared" si="757"/>
        <v>308.42797543098465</v>
      </c>
      <c r="AC486" s="2">
        <f t="shared" si="758"/>
        <v>302.29554571253647</v>
      </c>
      <c r="AD486" s="2">
        <f t="shared" si="759"/>
        <v>302.29554571253647</v>
      </c>
      <c r="AE486" s="2">
        <f t="shared" si="760"/>
        <v>308.42797543098465</v>
      </c>
      <c r="AF486" s="27">
        <f t="shared" si="781"/>
        <v>1</v>
      </c>
      <c r="AG486" s="28">
        <f t="shared" si="761"/>
        <v>45.216666666666669</v>
      </c>
      <c r="AH486" s="28">
        <f t="shared" si="762"/>
        <v>33.586466053616476</v>
      </c>
      <c r="AI486" s="28">
        <f t="shared" si="763"/>
        <v>49.345983667421777</v>
      </c>
      <c r="AJ486" s="28">
        <f t="shared" si="764"/>
        <v>46.056148073586463</v>
      </c>
      <c r="AK486" s="28">
        <f t="shared" si="765"/>
        <v>67.6667181059033</v>
      </c>
      <c r="AL486" s="28">
        <f t="shared" si="791"/>
        <v>66.32131034098623</v>
      </c>
      <c r="AM486" s="28">
        <f t="shared" si="766"/>
        <v>198.71992415056417</v>
      </c>
      <c r="AN486" s="28">
        <f t="shared" si="767"/>
        <v>291.96373669891221</v>
      </c>
      <c r="AO486" s="28">
        <f t="shared" si="768"/>
        <v>272.49887610205326</v>
      </c>
      <c r="AP486" s="28">
        <f t="shared" si="769"/>
        <v>400.36141545992785</v>
      </c>
      <c r="AQ486" s="28">
        <f t="shared" si="770"/>
        <v>392.40108618416855</v>
      </c>
      <c r="AR486" s="28">
        <f t="shared" si="782"/>
        <v>400.36141545992785</v>
      </c>
      <c r="AS486" s="27">
        <f t="shared" si="771"/>
        <v>400.36141545992785</v>
      </c>
      <c r="AT486" s="27">
        <f t="shared" si="783"/>
        <v>0</v>
      </c>
      <c r="AU486" s="2">
        <f t="shared" si="784"/>
        <v>784.14152633601236</v>
      </c>
      <c r="AV486" s="33">
        <f t="shared" si="785"/>
        <v>0.16236076127819551</v>
      </c>
      <c r="AW486" s="33">
        <f t="shared" si="786"/>
        <v>0.16236076127819551</v>
      </c>
      <c r="AX486" s="2">
        <f t="shared" si="787"/>
        <v>2.3805025149746899</v>
      </c>
      <c r="AY486" s="7">
        <v>2.2000000000000002</v>
      </c>
      <c r="AZ486" s="3">
        <f t="shared" si="788"/>
        <v>1652.6041373701428</v>
      </c>
    </row>
    <row r="487" spans="1:52" ht="20.25" x14ac:dyDescent="0.3">
      <c r="A487" s="7">
        <v>19</v>
      </c>
      <c r="B487" s="7">
        <v>54</v>
      </c>
      <c r="C487" s="37">
        <v>43</v>
      </c>
      <c r="D487" s="37">
        <v>68</v>
      </c>
      <c r="E487" s="7">
        <v>6</v>
      </c>
      <c r="F487" s="2">
        <f t="shared" si="772"/>
        <v>6.666666666666667</v>
      </c>
      <c r="G487" s="2">
        <f t="shared" si="749"/>
        <v>15200</v>
      </c>
      <c r="H487" s="2">
        <v>1.4</v>
      </c>
      <c r="I487" s="7">
        <f t="shared" si="750"/>
        <v>21280</v>
      </c>
      <c r="J487" s="7">
        <v>1.2</v>
      </c>
      <c r="K487" s="4">
        <f t="shared" si="789"/>
        <v>1.5166666666666666</v>
      </c>
      <c r="L487" s="7">
        <v>0</v>
      </c>
      <c r="M487" s="2">
        <f t="shared" si="773"/>
        <v>1.5384615384615383</v>
      </c>
      <c r="N487" s="2">
        <f t="shared" si="774"/>
        <v>2.8571428571428572</v>
      </c>
      <c r="O487" s="28">
        <f t="shared" si="775"/>
        <v>1.8637362637362638</v>
      </c>
      <c r="P487" s="2">
        <f t="shared" si="776"/>
        <v>8.4571428571428573</v>
      </c>
      <c r="Q487" s="2">
        <f t="shared" si="751"/>
        <v>30.483333333333334</v>
      </c>
      <c r="R487" s="28">
        <f t="shared" si="777"/>
        <v>34.483333333333334</v>
      </c>
      <c r="S487" s="2">
        <f t="shared" si="778"/>
        <v>36.483333333333334</v>
      </c>
      <c r="T487" s="2">
        <f t="shared" si="779"/>
        <v>29.99</v>
      </c>
      <c r="U487" s="2">
        <f t="shared" si="752"/>
        <v>33.989999999999995</v>
      </c>
      <c r="V487" s="2">
        <f t="shared" si="753"/>
        <v>43.989999999999995</v>
      </c>
      <c r="W487" s="7">
        <f t="shared" si="790"/>
        <v>1</v>
      </c>
      <c r="X487" s="2">
        <f t="shared" si="754"/>
        <v>35.096212213877898</v>
      </c>
      <c r="Y487" s="2">
        <f t="shared" si="755"/>
        <v>48.384423924968665</v>
      </c>
      <c r="Z487" s="2">
        <f t="shared" si="780"/>
        <v>47.85339414840638</v>
      </c>
      <c r="AA487" s="2">
        <f t="shared" si="756"/>
        <v>233.97474809251932</v>
      </c>
      <c r="AB487" s="2">
        <f t="shared" si="757"/>
        <v>322.5628261664578</v>
      </c>
      <c r="AC487" s="2">
        <f t="shared" si="758"/>
        <v>319.02262765604257</v>
      </c>
      <c r="AD487" s="2">
        <f t="shared" si="759"/>
        <v>319.02262765604257</v>
      </c>
      <c r="AE487" s="2">
        <f t="shared" si="760"/>
        <v>322.5628261664578</v>
      </c>
      <c r="AF487" s="27">
        <f t="shared" si="781"/>
        <v>1</v>
      </c>
      <c r="AG487" s="28">
        <f t="shared" si="761"/>
        <v>46.483333333333334</v>
      </c>
      <c r="AH487" s="28">
        <f t="shared" si="762"/>
        <v>30.943132163758147</v>
      </c>
      <c r="AI487" s="28">
        <f t="shared" si="763"/>
        <v>45.909889169462609</v>
      </c>
      <c r="AJ487" s="28">
        <f t="shared" si="764"/>
        <v>42.658894784822145</v>
      </c>
      <c r="AK487" s="28">
        <f t="shared" si="765"/>
        <v>63.292401082679824</v>
      </c>
      <c r="AL487" s="28">
        <f t="shared" si="791"/>
        <v>62.597752952588479</v>
      </c>
      <c r="AM487" s="28">
        <f t="shared" si="766"/>
        <v>206.28754775838766</v>
      </c>
      <c r="AN487" s="28">
        <f t="shared" si="767"/>
        <v>306.06592779641738</v>
      </c>
      <c r="AO487" s="28">
        <f t="shared" si="768"/>
        <v>284.39263189881433</v>
      </c>
      <c r="AP487" s="28">
        <f t="shared" si="769"/>
        <v>421.94934055119882</v>
      </c>
      <c r="AQ487" s="28">
        <f t="shared" si="770"/>
        <v>417.31835301725653</v>
      </c>
      <c r="AR487" s="28">
        <f t="shared" si="782"/>
        <v>421.94934055119882</v>
      </c>
      <c r="AS487" s="27">
        <f t="shared" si="771"/>
        <v>421.94934055119882</v>
      </c>
      <c r="AT487" s="27">
        <f t="shared" si="783"/>
        <v>0</v>
      </c>
      <c r="AU487" s="2">
        <f t="shared" si="784"/>
        <v>992.42911926901559</v>
      </c>
      <c r="AV487" s="33">
        <f t="shared" si="785"/>
        <v>0.16419924812030079</v>
      </c>
      <c r="AW487" s="33">
        <f t="shared" si="786"/>
        <v>0.16419924812030079</v>
      </c>
      <c r="AX487" s="2">
        <f t="shared" si="787"/>
        <v>2.3837876060672776</v>
      </c>
      <c r="AY487" s="7">
        <v>2.2000000000000002</v>
      </c>
      <c r="AZ487" s="3">
        <f t="shared" si="788"/>
        <v>1648.8166387401579</v>
      </c>
    </row>
    <row r="488" spans="1:52" ht="20.25" x14ac:dyDescent="0.3">
      <c r="A488" s="7">
        <v>19</v>
      </c>
      <c r="B488" s="7">
        <v>60</v>
      </c>
      <c r="C488" s="37">
        <v>48</v>
      </c>
      <c r="D488" s="37">
        <v>76</v>
      </c>
      <c r="E488" s="7">
        <v>6.5</v>
      </c>
      <c r="F488" s="2">
        <f t="shared" si="772"/>
        <v>7.416666666666667</v>
      </c>
      <c r="G488" s="2">
        <f t="shared" si="749"/>
        <v>16910</v>
      </c>
      <c r="H488" s="2">
        <v>1.4</v>
      </c>
      <c r="I488" s="7">
        <f t="shared" si="750"/>
        <v>23674</v>
      </c>
      <c r="J488" s="7">
        <v>1.2</v>
      </c>
      <c r="K488" s="4">
        <f t="shared" si="789"/>
        <v>1.5833333333333333</v>
      </c>
      <c r="L488" s="7">
        <v>0</v>
      </c>
      <c r="M488" s="2">
        <f t="shared" si="773"/>
        <v>1.4736842105263157</v>
      </c>
      <c r="N488" s="2">
        <f t="shared" si="774"/>
        <v>2.736842105263158</v>
      </c>
      <c r="O488" s="28">
        <f t="shared" si="775"/>
        <v>1.76</v>
      </c>
      <c r="P488" s="2">
        <f t="shared" si="776"/>
        <v>8.0757894736842104</v>
      </c>
      <c r="Q488" s="2">
        <f t="shared" si="751"/>
        <v>31.75</v>
      </c>
      <c r="R488" s="28">
        <f t="shared" si="777"/>
        <v>35.75</v>
      </c>
      <c r="S488" s="2">
        <f t="shared" si="778"/>
        <v>37.75</v>
      </c>
      <c r="T488" s="2">
        <f t="shared" si="779"/>
        <v>31.296666666666663</v>
      </c>
      <c r="U488" s="2">
        <f t="shared" si="752"/>
        <v>35.296666666666667</v>
      </c>
      <c r="V488" s="2">
        <f t="shared" si="753"/>
        <v>45.296666666666667</v>
      </c>
      <c r="W488" s="7">
        <f t="shared" si="790"/>
        <v>1</v>
      </c>
      <c r="X488" s="2">
        <f t="shared" si="754"/>
        <v>32.502456375962012</v>
      </c>
      <c r="Y488" s="2">
        <f t="shared" si="755"/>
        <v>45.029860426195114</v>
      </c>
      <c r="Z488" s="2">
        <f t="shared" si="780"/>
        <v>44.91361585310284</v>
      </c>
      <c r="AA488" s="2">
        <f t="shared" si="756"/>
        <v>241.05988478838492</v>
      </c>
      <c r="AB488" s="2">
        <f t="shared" si="757"/>
        <v>333.97146482761377</v>
      </c>
      <c r="AC488" s="2">
        <f t="shared" si="758"/>
        <v>333.10931757717941</v>
      </c>
      <c r="AD488" s="2">
        <f t="shared" si="759"/>
        <v>333.10931757717941</v>
      </c>
      <c r="AE488" s="2">
        <f t="shared" si="760"/>
        <v>333.97146482761377</v>
      </c>
      <c r="AF488" s="27">
        <f t="shared" si="781"/>
        <v>1</v>
      </c>
      <c r="AG488" s="28">
        <f t="shared" si="761"/>
        <v>47.75</v>
      </c>
      <c r="AH488" s="28">
        <f t="shared" si="762"/>
        <v>28.600646344815054</v>
      </c>
      <c r="AI488" s="28">
        <f t="shared" si="763"/>
        <v>42.826098715272806</v>
      </c>
      <c r="AJ488" s="28">
        <f t="shared" si="764"/>
        <v>39.624177880859342</v>
      </c>
      <c r="AK488" s="28">
        <f t="shared" si="765"/>
        <v>59.33253860694122</v>
      </c>
      <c r="AL488" s="28">
        <f t="shared" si="791"/>
        <v>59.179371673809158</v>
      </c>
      <c r="AM488" s="28">
        <f t="shared" si="766"/>
        <v>212.12146039071166</v>
      </c>
      <c r="AN488" s="28">
        <f t="shared" si="767"/>
        <v>317.62689880493997</v>
      </c>
      <c r="AO488" s="28">
        <f t="shared" si="768"/>
        <v>293.87931928304016</v>
      </c>
      <c r="AP488" s="28">
        <f t="shared" si="769"/>
        <v>440.04966133481406</v>
      </c>
      <c r="AQ488" s="28">
        <f t="shared" si="770"/>
        <v>438.91367324741793</v>
      </c>
      <c r="AR488" s="28">
        <f t="shared" si="782"/>
        <v>440.04966133481406</v>
      </c>
      <c r="AS488" s="27">
        <f t="shared" si="771"/>
        <v>440.04966133481406</v>
      </c>
      <c r="AT488" s="27">
        <f t="shared" si="783"/>
        <v>0</v>
      </c>
      <c r="AU488" s="2">
        <f t="shared" si="784"/>
        <v>1225.2211349000193</v>
      </c>
      <c r="AV488" s="33">
        <f t="shared" si="785"/>
        <v>0.16603773496240606</v>
      </c>
      <c r="AW488" s="33">
        <f t="shared" si="786"/>
        <v>0.16603773496240606</v>
      </c>
      <c r="AX488" s="2">
        <f t="shared" si="787"/>
        <v>2.3870817765342451</v>
      </c>
      <c r="AY488" s="7">
        <v>2.2000000000000002</v>
      </c>
      <c r="AZ488" s="3">
        <f t="shared" si="788"/>
        <v>1646.9716317705813</v>
      </c>
    </row>
    <row r="489" spans="1:52" ht="20.25" x14ac:dyDescent="0.3">
      <c r="A489" s="7">
        <v>19</v>
      </c>
      <c r="B489" s="7">
        <v>66</v>
      </c>
      <c r="C489" s="37">
        <v>53</v>
      </c>
      <c r="D489" s="37">
        <v>83</v>
      </c>
      <c r="E489" s="7">
        <v>7</v>
      </c>
      <c r="F489" s="2">
        <f t="shared" si="772"/>
        <v>8.0833333333333339</v>
      </c>
      <c r="G489" s="2">
        <f t="shared" si="749"/>
        <v>18430</v>
      </c>
      <c r="H489" s="2">
        <v>1.4</v>
      </c>
      <c r="I489" s="7">
        <f t="shared" si="750"/>
        <v>25802</v>
      </c>
      <c r="J489" s="7">
        <v>1.2</v>
      </c>
      <c r="K489" s="4">
        <f t="shared" si="789"/>
        <v>1.6416666666666666</v>
      </c>
      <c r="L489" s="7">
        <v>0</v>
      </c>
      <c r="M489" s="2">
        <f t="shared" si="773"/>
        <v>1.4213197969543145</v>
      </c>
      <c r="N489" s="2">
        <f t="shared" si="774"/>
        <v>2.6395939086294415</v>
      </c>
      <c r="O489" s="28">
        <f t="shared" si="775"/>
        <v>1.6761421319796954</v>
      </c>
      <c r="P489" s="2">
        <f t="shared" si="776"/>
        <v>7.7675126903553302</v>
      </c>
      <c r="Q489" s="2">
        <f t="shared" si="751"/>
        <v>32.858333333333334</v>
      </c>
      <c r="R489" s="28">
        <f t="shared" si="777"/>
        <v>36.858333333333334</v>
      </c>
      <c r="S489" s="2">
        <f t="shared" si="778"/>
        <v>38.858333333333334</v>
      </c>
      <c r="T489" s="2">
        <f t="shared" si="779"/>
        <v>32.44</v>
      </c>
      <c r="U489" s="2">
        <f t="shared" si="752"/>
        <v>36.44</v>
      </c>
      <c r="V489" s="2">
        <f t="shared" si="753"/>
        <v>46.44</v>
      </c>
      <c r="W489" s="7">
        <f t="shared" si="790"/>
        <v>1</v>
      </c>
      <c r="X489" s="2">
        <f t="shared" si="754"/>
        <v>30.462546801128493</v>
      </c>
      <c r="Y489" s="2">
        <f t="shared" si="755"/>
        <v>42.372951179533487</v>
      </c>
      <c r="Z489" s="2">
        <f t="shared" si="780"/>
        <v>42.558355651533518</v>
      </c>
      <c r="AA489" s="2">
        <f t="shared" si="756"/>
        <v>246.23891997578866</v>
      </c>
      <c r="AB489" s="2">
        <f t="shared" si="757"/>
        <v>342.51468870122903</v>
      </c>
      <c r="AC489" s="2">
        <f t="shared" si="758"/>
        <v>344.01337484989597</v>
      </c>
      <c r="AD489" s="2">
        <f t="shared" si="759"/>
        <v>344.01337484989597</v>
      </c>
      <c r="AE489" s="2">
        <f t="shared" si="760"/>
        <v>344.01337484989597</v>
      </c>
      <c r="AF489" s="27">
        <f t="shared" si="781"/>
        <v>1</v>
      </c>
      <c r="AG489" s="28">
        <f t="shared" si="761"/>
        <v>48.858333333333334</v>
      </c>
      <c r="AH489" s="28">
        <f t="shared" si="762"/>
        <v>26.76291652228166</v>
      </c>
      <c r="AI489" s="28">
        <f t="shared" si="763"/>
        <v>40.379457539843692</v>
      </c>
      <c r="AJ489" s="28">
        <f t="shared" si="764"/>
        <v>37.226820286036002</v>
      </c>
      <c r="AK489" s="28">
        <f t="shared" si="765"/>
        <v>56.167227059572653</v>
      </c>
      <c r="AL489" s="28">
        <f t="shared" si="791"/>
        <v>56.412988914406959</v>
      </c>
      <c r="AM489" s="28">
        <f t="shared" si="766"/>
        <v>216.33357522177678</v>
      </c>
      <c r="AN489" s="28">
        <f t="shared" si="767"/>
        <v>326.40061511373654</v>
      </c>
      <c r="AO489" s="28">
        <f t="shared" si="768"/>
        <v>300.91679731212434</v>
      </c>
      <c r="AP489" s="28">
        <f t="shared" si="769"/>
        <v>454.01841873154564</v>
      </c>
      <c r="AQ489" s="28">
        <f t="shared" si="770"/>
        <v>456.00499372478964</v>
      </c>
      <c r="AR489" s="28">
        <f t="shared" si="782"/>
        <v>456.00499372478964</v>
      </c>
      <c r="AS489" s="27">
        <f t="shared" si="771"/>
        <v>456.00499372478964</v>
      </c>
      <c r="AT489" s="27">
        <f t="shared" si="783"/>
        <v>0</v>
      </c>
      <c r="AU489" s="2">
        <f t="shared" si="784"/>
        <v>1482.5175732290234</v>
      </c>
      <c r="AV489" s="33">
        <f t="shared" si="785"/>
        <v>0.16767194548872183</v>
      </c>
      <c r="AW489" s="33">
        <f t="shared" si="786"/>
        <v>0.16767194548872183</v>
      </c>
      <c r="AX489" s="2">
        <f t="shared" si="787"/>
        <v>2.3900175807178035</v>
      </c>
      <c r="AY489" s="7">
        <v>2.2000000000000002</v>
      </c>
      <c r="AZ489" s="3">
        <f t="shared" si="788"/>
        <v>1650.5106742666198</v>
      </c>
    </row>
    <row r="490" spans="1:52" ht="20.25" x14ac:dyDescent="0.3">
      <c r="A490" s="7">
        <v>19</v>
      </c>
      <c r="B490" s="7">
        <v>72</v>
      </c>
      <c r="C490" s="37">
        <v>58</v>
      </c>
      <c r="D490" s="37">
        <v>91</v>
      </c>
      <c r="E490" s="7">
        <v>7.5</v>
      </c>
      <c r="F490" s="2">
        <f t="shared" si="772"/>
        <v>8.8333333333333339</v>
      </c>
      <c r="G490" s="2">
        <f t="shared" si="749"/>
        <v>20140</v>
      </c>
      <c r="H490" s="2">
        <v>1.4</v>
      </c>
      <c r="I490" s="7">
        <f t="shared" si="750"/>
        <v>28196</v>
      </c>
      <c r="J490" s="7">
        <v>1.2</v>
      </c>
      <c r="K490" s="4">
        <f t="shared" si="789"/>
        <v>1.7083333333333335</v>
      </c>
      <c r="L490" s="7">
        <v>0</v>
      </c>
      <c r="M490" s="2">
        <f t="shared" si="773"/>
        <v>1.365853658536585</v>
      </c>
      <c r="N490" s="2">
        <f t="shared" si="774"/>
        <v>2.5365853658536581</v>
      </c>
      <c r="O490" s="28">
        <f t="shared" si="775"/>
        <v>1.5873170731707313</v>
      </c>
      <c r="P490" s="2">
        <f t="shared" si="776"/>
        <v>7.4409756097560962</v>
      </c>
      <c r="Q490" s="2">
        <f t="shared" si="751"/>
        <v>34.125</v>
      </c>
      <c r="R490" s="28">
        <f t="shared" si="777"/>
        <v>38.125</v>
      </c>
      <c r="S490" s="2">
        <f t="shared" si="778"/>
        <v>40.125</v>
      </c>
      <c r="T490" s="2">
        <f t="shared" si="779"/>
        <v>33.74666666666667</v>
      </c>
      <c r="U490" s="2">
        <f t="shared" si="752"/>
        <v>37.74666666666667</v>
      </c>
      <c r="V490" s="2">
        <f t="shared" si="753"/>
        <v>47.74666666666667</v>
      </c>
      <c r="W490" s="7">
        <f t="shared" si="790"/>
        <v>1</v>
      </c>
      <c r="X490" s="2">
        <f t="shared" si="754"/>
        <v>28.358633320655645</v>
      </c>
      <c r="Y490" s="2">
        <f t="shared" si="755"/>
        <v>39.614811978198645</v>
      </c>
      <c r="Z490" s="2">
        <f t="shared" si="780"/>
        <v>40.086959471979583</v>
      </c>
      <c r="AA490" s="2">
        <f t="shared" si="756"/>
        <v>250.5012609991249</v>
      </c>
      <c r="AB490" s="2">
        <f t="shared" si="757"/>
        <v>349.9308391407547</v>
      </c>
      <c r="AC490" s="2">
        <f t="shared" si="758"/>
        <v>354.10147533581966</v>
      </c>
      <c r="AD490" s="2">
        <f t="shared" si="759"/>
        <v>354.10147533581966</v>
      </c>
      <c r="AE490" s="2">
        <f t="shared" si="760"/>
        <v>354.10147533581966</v>
      </c>
      <c r="AF490" s="27">
        <f t="shared" si="781"/>
        <v>1</v>
      </c>
      <c r="AG490" s="28">
        <f t="shared" si="761"/>
        <v>50.125</v>
      </c>
      <c r="AH490" s="28">
        <f t="shared" si="762"/>
        <v>24.871916109099622</v>
      </c>
      <c r="AI490" s="28">
        <f t="shared" si="763"/>
        <v>37.835084355488206</v>
      </c>
      <c r="AJ490" s="28">
        <f t="shared" si="764"/>
        <v>34.744138374321764</v>
      </c>
      <c r="AK490" s="28">
        <f t="shared" si="765"/>
        <v>52.852679322534357</v>
      </c>
      <c r="AL490" s="28">
        <f t="shared" si="791"/>
        <v>53.482601789299437</v>
      </c>
      <c r="AM490" s="28">
        <f t="shared" si="766"/>
        <v>219.70192563038</v>
      </c>
      <c r="AN490" s="28">
        <f t="shared" si="767"/>
        <v>334.2099118068125</v>
      </c>
      <c r="AO490" s="28">
        <f t="shared" si="768"/>
        <v>306.90655563984228</v>
      </c>
      <c r="AP490" s="28">
        <f t="shared" si="769"/>
        <v>466.86533401572018</v>
      </c>
      <c r="AQ490" s="28">
        <f t="shared" si="770"/>
        <v>472.42964913881173</v>
      </c>
      <c r="AR490" s="28">
        <f t="shared" si="782"/>
        <v>472.42964913881173</v>
      </c>
      <c r="AS490" s="27">
        <f t="shared" si="771"/>
        <v>472.42964913881173</v>
      </c>
      <c r="AT490" s="27">
        <f t="shared" si="783"/>
        <v>0</v>
      </c>
      <c r="AU490" s="2">
        <f t="shared" si="784"/>
        <v>1764.3184342560278</v>
      </c>
      <c r="AV490" s="33">
        <f t="shared" si="785"/>
        <v>0.16951043233082708</v>
      </c>
      <c r="AW490" s="33">
        <f t="shared" si="786"/>
        <v>0.16951043233082708</v>
      </c>
      <c r="AX490" s="2">
        <f t="shared" si="787"/>
        <v>2.3933290041233648</v>
      </c>
      <c r="AY490" s="7">
        <v>2.2000000000000002</v>
      </c>
      <c r="AZ490" s="3">
        <f t="shared" si="788"/>
        <v>1650.7597640328643</v>
      </c>
    </row>
    <row r="491" spans="1:52" ht="20.25" x14ac:dyDescent="0.3">
      <c r="A491" s="7">
        <v>19</v>
      </c>
      <c r="B491" s="7">
        <v>78</v>
      </c>
      <c r="C491" s="37">
        <v>63</v>
      </c>
      <c r="D491" s="37">
        <v>98</v>
      </c>
      <c r="E491" s="7">
        <v>8</v>
      </c>
      <c r="F491" s="2">
        <f t="shared" si="772"/>
        <v>9.5</v>
      </c>
      <c r="G491" s="2">
        <f t="shared" si="749"/>
        <v>21660</v>
      </c>
      <c r="H491" s="2">
        <v>1.4</v>
      </c>
      <c r="I491" s="7">
        <f t="shared" si="750"/>
        <v>30323.999999999996</v>
      </c>
      <c r="J491" s="7">
        <v>1.2</v>
      </c>
      <c r="K491" s="4">
        <v>1.75</v>
      </c>
      <c r="L491" s="7">
        <v>0</v>
      </c>
      <c r="M491" s="2">
        <f t="shared" si="773"/>
        <v>1.3333333333333333</v>
      </c>
      <c r="N491" s="2">
        <f t="shared" si="774"/>
        <v>2.4761904761904758</v>
      </c>
      <c r="O491" s="28">
        <f t="shared" si="775"/>
        <v>1.5295238095238095</v>
      </c>
      <c r="P491" s="2">
        <f t="shared" si="776"/>
        <v>7.2438095238095235</v>
      </c>
      <c r="Q491" s="2">
        <f t="shared" si="751"/>
        <v>34.916666666666664</v>
      </c>
      <c r="R491" s="28">
        <f t="shared" si="777"/>
        <v>38.916666666666664</v>
      </c>
      <c r="S491" s="2">
        <f t="shared" si="778"/>
        <v>40.916666666666664</v>
      </c>
      <c r="T491" s="2">
        <f t="shared" si="779"/>
        <v>34.573333333333338</v>
      </c>
      <c r="U491" s="2">
        <f t="shared" si="752"/>
        <v>38.573333333333338</v>
      </c>
      <c r="V491" s="2">
        <f t="shared" si="753"/>
        <v>48.573333333333338</v>
      </c>
      <c r="W491" s="7">
        <f t="shared" si="790"/>
        <v>1</v>
      </c>
      <c r="X491" s="2">
        <f t="shared" si="754"/>
        <v>27.144992432233735</v>
      </c>
      <c r="Y491" s="2">
        <f t="shared" si="755"/>
        <v>38.015773730114759</v>
      </c>
      <c r="Z491" s="2">
        <f t="shared" si="780"/>
        <v>38.642308743772759</v>
      </c>
      <c r="AA491" s="2">
        <f t="shared" si="756"/>
        <v>257.87742810622046</v>
      </c>
      <c r="AB491" s="2">
        <f t="shared" si="757"/>
        <v>361.14985043609022</v>
      </c>
      <c r="AC491" s="2">
        <f t="shared" si="758"/>
        <v>367.10193306584119</v>
      </c>
      <c r="AD491" s="2">
        <f t="shared" si="759"/>
        <v>367.10193306584119</v>
      </c>
      <c r="AE491" s="2">
        <f t="shared" si="760"/>
        <v>367.10193306584119</v>
      </c>
      <c r="AF491" s="27">
        <f t="shared" si="781"/>
        <v>1</v>
      </c>
      <c r="AG491" s="28">
        <f t="shared" si="761"/>
        <v>50.916666666666671</v>
      </c>
      <c r="AH491" s="28">
        <f t="shared" si="762"/>
        <v>23.783353469355394</v>
      </c>
      <c r="AI491" s="28">
        <f t="shared" si="763"/>
        <v>36.356222815675835</v>
      </c>
      <c r="AJ491" s="28">
        <f t="shared" si="764"/>
        <v>33.307895969818603</v>
      </c>
      <c r="AK491" s="28">
        <f t="shared" si="765"/>
        <v>50.915834428495209</v>
      </c>
      <c r="AL491" s="28">
        <f t="shared" si="791"/>
        <v>51.75497434040485</v>
      </c>
      <c r="AM491" s="28">
        <f t="shared" si="766"/>
        <v>225.94185795887623</v>
      </c>
      <c r="AN491" s="28">
        <f t="shared" si="767"/>
        <v>345.38411674892041</v>
      </c>
      <c r="AO491" s="28">
        <f t="shared" si="768"/>
        <v>316.42501171327672</v>
      </c>
      <c r="AP491" s="28">
        <f t="shared" si="769"/>
        <v>483.70042707070451</v>
      </c>
      <c r="AQ491" s="28">
        <f t="shared" si="770"/>
        <v>491.6722562338461</v>
      </c>
      <c r="AR491" s="28">
        <f t="shared" si="782"/>
        <v>491.6722562338461</v>
      </c>
      <c r="AS491" s="27">
        <f t="shared" si="771"/>
        <v>491.6722562338461</v>
      </c>
      <c r="AT491" s="27">
        <f t="shared" si="783"/>
        <v>0</v>
      </c>
      <c r="AU491" s="2">
        <f t="shared" si="784"/>
        <v>2070.6237179810328</v>
      </c>
      <c r="AV491" s="33">
        <f t="shared" si="785"/>
        <v>0.17114464285714287</v>
      </c>
      <c r="AW491" s="33">
        <f t="shared" si="786"/>
        <v>0.17114464285714287</v>
      </c>
      <c r="AX491" s="2">
        <f t="shared" si="787"/>
        <v>2.3962802044899596</v>
      </c>
      <c r="AY491" s="7">
        <v>2.2000000000000002</v>
      </c>
      <c r="AZ491" s="3">
        <f t="shared" si="788"/>
        <v>1655.3525798426342</v>
      </c>
    </row>
    <row r="492" spans="1:52" ht="20.25" x14ac:dyDescent="0.3">
      <c r="A492" s="7">
        <v>19</v>
      </c>
      <c r="B492" s="7">
        <v>84</v>
      </c>
      <c r="C492" s="37">
        <v>68</v>
      </c>
      <c r="D492" s="37">
        <v>106</v>
      </c>
      <c r="E492" s="7">
        <v>8.5</v>
      </c>
      <c r="F492" s="2">
        <f t="shared" si="772"/>
        <v>10.25</v>
      </c>
      <c r="G492" s="2">
        <f t="shared" si="749"/>
        <v>23370</v>
      </c>
      <c r="H492" s="2">
        <v>1.4</v>
      </c>
      <c r="I492" s="7">
        <f t="shared" si="750"/>
        <v>32717.999999999996</v>
      </c>
      <c r="J492" s="7">
        <v>1.2</v>
      </c>
      <c r="K492" s="4">
        <v>1.75</v>
      </c>
      <c r="L492" s="7">
        <v>0</v>
      </c>
      <c r="M492" s="2">
        <f t="shared" si="773"/>
        <v>1.3333333333333333</v>
      </c>
      <c r="N492" s="2">
        <f t="shared" si="774"/>
        <v>2.4761904761904758</v>
      </c>
      <c r="O492" s="28">
        <f t="shared" si="775"/>
        <v>1.5066666666666666</v>
      </c>
      <c r="P492" s="2">
        <f t="shared" si="776"/>
        <v>7.2209523809523812</v>
      </c>
      <c r="Q492" s="2">
        <f t="shared" si="751"/>
        <v>34.916666666666664</v>
      </c>
      <c r="R492" s="28">
        <f t="shared" si="777"/>
        <v>38.916666666666664</v>
      </c>
      <c r="S492" s="2">
        <f t="shared" si="778"/>
        <v>40.916666666666664</v>
      </c>
      <c r="T492" s="2">
        <f t="shared" si="779"/>
        <v>34.613333333333337</v>
      </c>
      <c r="U492" s="2">
        <f t="shared" si="752"/>
        <v>38.613333333333337</v>
      </c>
      <c r="V492" s="2">
        <f t="shared" si="753"/>
        <v>48.613333333333337</v>
      </c>
      <c r="W492" s="7">
        <f t="shared" si="790"/>
        <v>1</v>
      </c>
      <c r="X492" s="2">
        <f t="shared" si="754"/>
        <v>27.113623026495404</v>
      </c>
      <c r="Y492" s="2">
        <f t="shared" si="755"/>
        <v>37.976392749040748</v>
      </c>
      <c r="Z492" s="2">
        <f t="shared" si="780"/>
        <v>38.610513097521711</v>
      </c>
      <c r="AA492" s="2">
        <f t="shared" si="756"/>
        <v>277.91463602157791</v>
      </c>
      <c r="AB492" s="2">
        <f t="shared" si="757"/>
        <v>389.25802567766766</v>
      </c>
      <c r="AC492" s="2">
        <f t="shared" si="758"/>
        <v>395.75775924959754</v>
      </c>
      <c r="AD492" s="2">
        <f t="shared" si="759"/>
        <v>395.75775924959754</v>
      </c>
      <c r="AE492" s="2">
        <f t="shared" si="760"/>
        <v>395.75775924959754</v>
      </c>
      <c r="AF492" s="27">
        <f t="shared" si="781"/>
        <v>1</v>
      </c>
      <c r="AG492" s="28">
        <f t="shared" si="761"/>
        <v>50.916666666666671</v>
      </c>
      <c r="AH492" s="28">
        <f t="shared" si="762"/>
        <v>23.755868854406216</v>
      </c>
      <c r="AI492" s="28">
        <f t="shared" si="763"/>
        <v>36.314208690696248</v>
      </c>
      <c r="AJ492" s="28">
        <f t="shared" si="764"/>
        <v>33.273391933938271</v>
      </c>
      <c r="AK492" s="28">
        <f t="shared" si="765"/>
        <v>50.863090124874532</v>
      </c>
      <c r="AL492" s="28">
        <f t="shared" si="791"/>
        <v>51.712389336833489</v>
      </c>
      <c r="AM492" s="28">
        <f t="shared" si="766"/>
        <v>243.49765575766372</v>
      </c>
      <c r="AN492" s="28">
        <f t="shared" si="767"/>
        <v>372.22063907963656</v>
      </c>
      <c r="AO492" s="28">
        <f t="shared" si="768"/>
        <v>341.05226732286729</v>
      </c>
      <c r="AP492" s="28">
        <f t="shared" si="769"/>
        <v>521.34667377996391</v>
      </c>
      <c r="AQ492" s="28">
        <f t="shared" si="770"/>
        <v>530.05199070254321</v>
      </c>
      <c r="AR492" s="28">
        <f t="shared" si="782"/>
        <v>530.05199070254321</v>
      </c>
      <c r="AS492" s="27">
        <f t="shared" si="771"/>
        <v>530.05199070254321</v>
      </c>
      <c r="AT492" s="27">
        <f t="shared" si="783"/>
        <v>0</v>
      </c>
      <c r="AU492" s="2">
        <f t="shared" si="784"/>
        <v>2401.4334244040379</v>
      </c>
      <c r="AV492" s="33">
        <f t="shared" si="785"/>
        <v>0.17298312969924814</v>
      </c>
      <c r="AW492" s="33">
        <f t="shared" si="786"/>
        <v>0.17298312969924814</v>
      </c>
      <c r="AX492" s="2">
        <f t="shared" si="787"/>
        <v>2.399609016731139</v>
      </c>
      <c r="AY492" s="7">
        <v>2.2000000000000002</v>
      </c>
      <c r="AZ492" s="3">
        <f t="shared" si="788"/>
        <v>1656.8469647552295</v>
      </c>
    </row>
    <row r="493" spans="1:52" ht="20.25" x14ac:dyDescent="0.3">
      <c r="A493" s="7">
        <v>19</v>
      </c>
      <c r="B493" s="7">
        <v>90</v>
      </c>
      <c r="C493" s="37">
        <v>72</v>
      </c>
      <c r="D493" s="37">
        <v>113</v>
      </c>
      <c r="E493" s="7">
        <v>9</v>
      </c>
      <c r="F493" s="2">
        <f t="shared" si="772"/>
        <v>10.916666666666666</v>
      </c>
      <c r="G493" s="2">
        <f t="shared" si="749"/>
        <v>24890</v>
      </c>
      <c r="H493" s="2">
        <v>1.4</v>
      </c>
      <c r="I493" s="7">
        <f t="shared" si="750"/>
        <v>34846</v>
      </c>
      <c r="J493" s="7">
        <v>1.2</v>
      </c>
      <c r="K493" s="4">
        <v>1.75</v>
      </c>
      <c r="L493" s="7">
        <v>0</v>
      </c>
      <c r="M493" s="2">
        <f t="shared" si="773"/>
        <v>1.3333333333333333</v>
      </c>
      <c r="N493" s="2">
        <f t="shared" si="774"/>
        <v>2.4761904761904758</v>
      </c>
      <c r="O493" s="28">
        <f t="shared" si="775"/>
        <v>1.4866666666666666</v>
      </c>
      <c r="P493" s="2">
        <f t="shared" si="776"/>
        <v>7.2009523809523808</v>
      </c>
      <c r="Q493" s="2">
        <f t="shared" si="751"/>
        <v>34.916666666666664</v>
      </c>
      <c r="R493" s="28">
        <f t="shared" si="777"/>
        <v>38.916666666666664</v>
      </c>
      <c r="S493" s="2">
        <f t="shared" si="778"/>
        <v>40.916666666666664</v>
      </c>
      <c r="T493" s="2">
        <f t="shared" si="779"/>
        <v>34.648333333333333</v>
      </c>
      <c r="U493" s="2">
        <f t="shared" si="752"/>
        <v>38.648333333333333</v>
      </c>
      <c r="V493" s="2">
        <f t="shared" si="753"/>
        <v>48.648333333333333</v>
      </c>
      <c r="W493" s="7">
        <f t="shared" si="790"/>
        <v>1</v>
      </c>
      <c r="X493" s="2">
        <f t="shared" si="754"/>
        <v>27.086234211085507</v>
      </c>
      <c r="Y493" s="2">
        <f t="shared" si="755"/>
        <v>37.942001259639312</v>
      </c>
      <c r="Z493" s="2">
        <f t="shared" si="780"/>
        <v>38.582734798332019</v>
      </c>
      <c r="AA493" s="2">
        <f t="shared" si="756"/>
        <v>295.69139013768341</v>
      </c>
      <c r="AB493" s="2">
        <f t="shared" si="757"/>
        <v>414.20018041772914</v>
      </c>
      <c r="AC493" s="2">
        <f t="shared" si="758"/>
        <v>421.19485488179117</v>
      </c>
      <c r="AD493" s="2">
        <f t="shared" si="759"/>
        <v>421.19485488179117</v>
      </c>
      <c r="AE493" s="2">
        <f t="shared" si="760"/>
        <v>421.19485488179117</v>
      </c>
      <c r="AF493" s="27">
        <f t="shared" si="781"/>
        <v>1</v>
      </c>
      <c r="AG493" s="28">
        <f t="shared" si="761"/>
        <v>50.916666666666671</v>
      </c>
      <c r="AH493" s="28">
        <f t="shared" si="762"/>
        <v>23.731871873024598</v>
      </c>
      <c r="AI493" s="28">
        <f t="shared" si="763"/>
        <v>36.277525907373111</v>
      </c>
      <c r="AJ493" s="28">
        <f t="shared" si="764"/>
        <v>33.24325949051196</v>
      </c>
      <c r="AK493" s="28">
        <f t="shared" si="765"/>
        <v>50.817028419211397</v>
      </c>
      <c r="AL493" s="28">
        <f t="shared" si="791"/>
        <v>51.675184904476325</v>
      </c>
      <c r="AM493" s="28">
        <f t="shared" si="766"/>
        <v>259.07293461385183</v>
      </c>
      <c r="AN493" s="28">
        <f t="shared" si="767"/>
        <v>396.02965782215642</v>
      </c>
      <c r="AO493" s="28">
        <f t="shared" si="768"/>
        <v>362.90558277142219</v>
      </c>
      <c r="AP493" s="28">
        <f t="shared" si="769"/>
        <v>554.7525602430577</v>
      </c>
      <c r="AQ493" s="28">
        <f t="shared" si="770"/>
        <v>564.12076854053316</v>
      </c>
      <c r="AR493" s="28">
        <f t="shared" si="782"/>
        <v>564.12076854053316</v>
      </c>
      <c r="AS493" s="27">
        <f t="shared" si="771"/>
        <v>564.12076854053316</v>
      </c>
      <c r="AT493" s="27">
        <f t="shared" si="783"/>
        <v>0</v>
      </c>
      <c r="AU493" s="2">
        <f t="shared" si="784"/>
        <v>2756.7475535250433</v>
      </c>
      <c r="AV493" s="33">
        <f t="shared" si="785"/>
        <v>0.17461734022556394</v>
      </c>
      <c r="AW493" s="33">
        <f t="shared" si="786"/>
        <v>0.17461734022556394</v>
      </c>
      <c r="AX493" s="2">
        <f t="shared" si="787"/>
        <v>2.4025757347119989</v>
      </c>
      <c r="AY493" s="7">
        <v>2.2000000000000002</v>
      </c>
      <c r="AZ493" s="3">
        <f t="shared" si="788"/>
        <v>1662.0546324033169</v>
      </c>
    </row>
    <row r="494" spans="1:52" ht="20.25" x14ac:dyDescent="0.3">
      <c r="A494" s="7">
        <v>19</v>
      </c>
      <c r="B494" s="7">
        <v>96</v>
      </c>
      <c r="C494" s="37">
        <v>77</v>
      </c>
      <c r="D494" s="37">
        <v>121</v>
      </c>
      <c r="E494" s="7">
        <v>9.5</v>
      </c>
      <c r="F494" s="2">
        <f t="shared" si="772"/>
        <v>11.666666666666666</v>
      </c>
      <c r="G494" s="2">
        <f t="shared" si="749"/>
        <v>26600</v>
      </c>
      <c r="H494" s="2">
        <v>1.4</v>
      </c>
      <c r="I494" s="7">
        <f t="shared" si="750"/>
        <v>37240</v>
      </c>
      <c r="J494" s="7">
        <v>1.2</v>
      </c>
      <c r="K494" s="4">
        <v>1.75</v>
      </c>
      <c r="L494" s="7">
        <v>0</v>
      </c>
      <c r="M494" s="2">
        <f t="shared" si="773"/>
        <v>1.3333333333333333</v>
      </c>
      <c r="N494" s="2">
        <f t="shared" si="774"/>
        <v>2.4761904761904758</v>
      </c>
      <c r="O494" s="28">
        <f t="shared" si="775"/>
        <v>1.4638095238095237</v>
      </c>
      <c r="P494" s="2">
        <f t="shared" si="776"/>
        <v>7.1780952380952376</v>
      </c>
      <c r="Q494" s="2">
        <f t="shared" si="751"/>
        <v>34.916666666666664</v>
      </c>
      <c r="R494" s="28">
        <f t="shared" si="777"/>
        <v>38.916666666666664</v>
      </c>
      <c r="S494" s="2">
        <f t="shared" si="778"/>
        <v>40.916666666666664</v>
      </c>
      <c r="T494" s="2">
        <f t="shared" si="779"/>
        <v>34.688333333333333</v>
      </c>
      <c r="U494" s="2">
        <f t="shared" si="752"/>
        <v>38.688333333333333</v>
      </c>
      <c r="V494" s="2">
        <f t="shared" si="753"/>
        <v>48.688333333333333</v>
      </c>
      <c r="W494" s="7">
        <f t="shared" si="790"/>
        <v>1</v>
      </c>
      <c r="X494" s="2">
        <f t="shared" si="754"/>
        <v>27.05500038506014</v>
      </c>
      <c r="Y494" s="2">
        <f t="shared" si="755"/>
        <v>37.90277289491992</v>
      </c>
      <c r="Z494" s="2">
        <f t="shared" si="780"/>
        <v>38.551037073512248</v>
      </c>
      <c r="AA494" s="2">
        <f t="shared" si="756"/>
        <v>315.64167115903496</v>
      </c>
      <c r="AB494" s="2">
        <f t="shared" si="757"/>
        <v>442.19901710739907</v>
      </c>
      <c r="AC494" s="2">
        <f t="shared" si="758"/>
        <v>449.76209919097619</v>
      </c>
      <c r="AD494" s="2">
        <f t="shared" si="759"/>
        <v>449.76209919097619</v>
      </c>
      <c r="AE494" s="2">
        <f t="shared" si="760"/>
        <v>449.76209919097619</v>
      </c>
      <c r="AF494" s="27">
        <f t="shared" si="781"/>
        <v>1</v>
      </c>
      <c r="AG494" s="28">
        <f t="shared" si="761"/>
        <v>50.916666666666671</v>
      </c>
      <c r="AH494" s="28">
        <f t="shared" si="762"/>
        <v>23.704506047581241</v>
      </c>
      <c r="AI494" s="28">
        <f t="shared" si="763"/>
        <v>36.235693368970338</v>
      </c>
      <c r="AJ494" s="28">
        <f t="shared" si="764"/>
        <v>33.208889170959459</v>
      </c>
      <c r="AK494" s="28">
        <f t="shared" si="765"/>
        <v>50.764488519928193</v>
      </c>
      <c r="AL494" s="28">
        <f t="shared" si="791"/>
        <v>51.632731050448747</v>
      </c>
      <c r="AM494" s="28">
        <f t="shared" si="766"/>
        <v>276.55257055511447</v>
      </c>
      <c r="AN494" s="28">
        <f t="shared" si="767"/>
        <v>422.74975597132061</v>
      </c>
      <c r="AO494" s="28">
        <f t="shared" si="768"/>
        <v>387.43704032786036</v>
      </c>
      <c r="AP494" s="28">
        <f t="shared" si="769"/>
        <v>592.25236606582894</v>
      </c>
      <c r="AQ494" s="28">
        <f t="shared" si="770"/>
        <v>602.38186225523532</v>
      </c>
      <c r="AR494" s="28">
        <f t="shared" si="782"/>
        <v>602.38186225523532</v>
      </c>
      <c r="AS494" s="27">
        <f t="shared" si="771"/>
        <v>602.38186225523532</v>
      </c>
      <c r="AT494" s="27">
        <f t="shared" si="783"/>
        <v>0</v>
      </c>
      <c r="AU494" s="2">
        <f t="shared" si="784"/>
        <v>3136.5661053440494</v>
      </c>
      <c r="AV494" s="33">
        <f t="shared" si="785"/>
        <v>0.17645582706766921</v>
      </c>
      <c r="AW494" s="33">
        <f t="shared" si="786"/>
        <v>0.17645582706766921</v>
      </c>
      <c r="AX494" s="2">
        <f t="shared" si="787"/>
        <v>2.4059220731168116</v>
      </c>
      <c r="AY494" s="7">
        <v>2.2000000000000002</v>
      </c>
      <c r="AZ494" s="3">
        <f t="shared" si="788"/>
        <v>1664.3463196004402</v>
      </c>
    </row>
    <row r="495" spans="1:52" ht="20.25" x14ac:dyDescent="0.3">
      <c r="A495" s="7">
        <v>19</v>
      </c>
      <c r="B495" s="7">
        <v>102</v>
      </c>
      <c r="C495" s="37">
        <v>82</v>
      </c>
      <c r="D495" s="37">
        <v>128</v>
      </c>
      <c r="E495" s="7">
        <v>9.75</v>
      </c>
      <c r="F495" s="2">
        <f t="shared" si="772"/>
        <v>12.291666666666666</v>
      </c>
      <c r="G495" s="2">
        <f t="shared" si="749"/>
        <v>28025</v>
      </c>
      <c r="H495" s="2">
        <v>1.4</v>
      </c>
      <c r="I495" s="7">
        <f t="shared" si="750"/>
        <v>39235</v>
      </c>
      <c r="J495" s="7">
        <v>1.2</v>
      </c>
      <c r="K495" s="4">
        <v>1.75</v>
      </c>
      <c r="L495" s="7">
        <v>0</v>
      </c>
      <c r="M495" s="2">
        <f t="shared" si="773"/>
        <v>1.3333333333333333</v>
      </c>
      <c r="N495" s="2">
        <f t="shared" si="774"/>
        <v>2.4761904761904758</v>
      </c>
      <c r="O495" s="28">
        <f t="shared" si="775"/>
        <v>1.4438095238095237</v>
      </c>
      <c r="P495" s="2">
        <f t="shared" si="776"/>
        <v>7.1580952380952372</v>
      </c>
      <c r="Q495" s="2">
        <f t="shared" si="751"/>
        <v>34.916666666666664</v>
      </c>
      <c r="R495" s="28">
        <f t="shared" si="777"/>
        <v>38.916666666666664</v>
      </c>
      <c r="S495" s="2">
        <f t="shared" si="778"/>
        <v>40.916666666666664</v>
      </c>
      <c r="T495" s="2">
        <f t="shared" si="779"/>
        <v>34.723333333333336</v>
      </c>
      <c r="U495" s="2">
        <f t="shared" si="752"/>
        <v>38.723333333333336</v>
      </c>
      <c r="V495" s="2">
        <f t="shared" si="753"/>
        <v>48.723333333333336</v>
      </c>
      <c r="W495" s="7">
        <f t="shared" si="790"/>
        <v>1</v>
      </c>
      <c r="X495" s="2">
        <f t="shared" si="754"/>
        <v>27.027729817330162</v>
      </c>
      <c r="Y495" s="2">
        <f t="shared" si="755"/>
        <v>37.868514556674526</v>
      </c>
      <c r="Z495" s="2">
        <f t="shared" si="780"/>
        <v>38.523344257662764</v>
      </c>
      <c r="AA495" s="2">
        <f t="shared" si="756"/>
        <v>332.21584567134988</v>
      </c>
      <c r="AB495" s="2">
        <f t="shared" si="757"/>
        <v>465.46715809245768</v>
      </c>
      <c r="AC495" s="2">
        <f t="shared" si="758"/>
        <v>473.51610650043813</v>
      </c>
      <c r="AD495" s="2">
        <f t="shared" si="759"/>
        <v>473.51610650043813</v>
      </c>
      <c r="AE495" s="2">
        <f t="shared" si="760"/>
        <v>473.51610650043813</v>
      </c>
      <c r="AF495" s="27">
        <f t="shared" si="781"/>
        <v>1</v>
      </c>
      <c r="AG495" s="28">
        <f t="shared" si="761"/>
        <v>50.916666666666671</v>
      </c>
      <c r="AH495" s="28">
        <f t="shared" si="762"/>
        <v>23.680612670073359</v>
      </c>
      <c r="AI495" s="28">
        <f t="shared" si="763"/>
        <v>36.199168958835536</v>
      </c>
      <c r="AJ495" s="28">
        <f t="shared" si="764"/>
        <v>33.178873389234816</v>
      </c>
      <c r="AK495" s="28">
        <f t="shared" si="765"/>
        <v>50.718605148192005</v>
      </c>
      <c r="AL495" s="28">
        <f t="shared" si="791"/>
        <v>51.595641108871831</v>
      </c>
      <c r="AM495" s="28">
        <f t="shared" si="766"/>
        <v>291.07419740298502</v>
      </c>
      <c r="AN495" s="28">
        <f t="shared" si="767"/>
        <v>444.94811845235341</v>
      </c>
      <c r="AO495" s="28">
        <f t="shared" si="768"/>
        <v>407.82365207601129</v>
      </c>
      <c r="AP495" s="28">
        <f t="shared" si="769"/>
        <v>623.41618827986008</v>
      </c>
      <c r="AQ495" s="28">
        <f t="shared" si="770"/>
        <v>634.19642196321627</v>
      </c>
      <c r="AR495" s="28">
        <f t="shared" si="782"/>
        <v>634.19642196321627</v>
      </c>
      <c r="AS495" s="27">
        <f t="shared" si="771"/>
        <v>634.19642196321627</v>
      </c>
      <c r="AT495" s="27">
        <f t="shared" si="783"/>
        <v>0</v>
      </c>
      <c r="AU495" s="2">
        <f t="shared" si="784"/>
        <v>3540.8890798610555</v>
      </c>
      <c r="AV495" s="33">
        <f t="shared" si="785"/>
        <v>0.17798789943609025</v>
      </c>
      <c r="AW495" s="33">
        <f t="shared" si="786"/>
        <v>0.17798789943609025</v>
      </c>
      <c r="AX495" s="2">
        <f t="shared" si="787"/>
        <v>2.4087178174307056</v>
      </c>
      <c r="AY495" s="7">
        <v>2.2000000000000002</v>
      </c>
      <c r="AZ495" s="3">
        <f t="shared" si="788"/>
        <v>1664.8855969000781</v>
      </c>
    </row>
    <row r="496" spans="1:52" ht="20.25" x14ac:dyDescent="0.3">
      <c r="A496" s="7">
        <v>19</v>
      </c>
      <c r="B496" s="7">
        <v>108</v>
      </c>
      <c r="C496" s="37">
        <v>87</v>
      </c>
      <c r="D496" s="37">
        <v>136</v>
      </c>
      <c r="E496" s="7">
        <v>10</v>
      </c>
      <c r="F496" s="2">
        <f t="shared" si="772"/>
        <v>13</v>
      </c>
      <c r="G496" s="2">
        <f t="shared" si="749"/>
        <v>29640</v>
      </c>
      <c r="H496" s="2">
        <v>1.4</v>
      </c>
      <c r="I496" s="7">
        <f t="shared" si="750"/>
        <v>41496</v>
      </c>
      <c r="J496" s="7">
        <v>1.2</v>
      </c>
      <c r="K496" s="4">
        <v>1.75</v>
      </c>
      <c r="L496" s="7">
        <v>0</v>
      </c>
      <c r="M496" s="2">
        <f t="shared" si="773"/>
        <v>1.3333333333333333</v>
      </c>
      <c r="N496" s="2">
        <f t="shared" si="774"/>
        <v>2.4761904761904758</v>
      </c>
      <c r="O496" s="28">
        <f t="shared" si="775"/>
        <v>1.4209523809523807</v>
      </c>
      <c r="P496" s="2">
        <f t="shared" si="776"/>
        <v>7.1352380952380949</v>
      </c>
      <c r="Q496" s="2">
        <f t="shared" si="751"/>
        <v>34.916666666666664</v>
      </c>
      <c r="R496" s="28">
        <f t="shared" si="777"/>
        <v>38.916666666666664</v>
      </c>
      <c r="S496" s="2">
        <f t="shared" si="778"/>
        <v>40.916666666666664</v>
      </c>
      <c r="T496" s="2">
        <f t="shared" si="779"/>
        <v>34.763333333333335</v>
      </c>
      <c r="U496" s="2">
        <f t="shared" si="752"/>
        <v>38.763333333333335</v>
      </c>
      <c r="V496" s="2">
        <f t="shared" si="753"/>
        <v>48.763333333333335</v>
      </c>
      <c r="W496" s="7">
        <f t="shared" si="790"/>
        <v>1</v>
      </c>
      <c r="X496" s="2">
        <f t="shared" si="754"/>
        <v>26.996630693942691</v>
      </c>
      <c r="Y496" s="2">
        <f t="shared" si="755"/>
        <v>37.829437922855618</v>
      </c>
      <c r="Z496" s="2">
        <f t="shared" si="780"/>
        <v>38.491744002615121</v>
      </c>
      <c r="AA496" s="2">
        <f t="shared" si="756"/>
        <v>350.95619902125497</v>
      </c>
      <c r="AB496" s="2">
        <f t="shared" si="757"/>
        <v>491.78269299712304</v>
      </c>
      <c r="AC496" s="2">
        <f t="shared" si="758"/>
        <v>500.39267203399658</v>
      </c>
      <c r="AD496" s="2">
        <f t="shared" si="759"/>
        <v>500.39267203399658</v>
      </c>
      <c r="AE496" s="2">
        <f t="shared" si="760"/>
        <v>500.39267203399658</v>
      </c>
      <c r="AF496" s="27">
        <f t="shared" si="781"/>
        <v>1</v>
      </c>
      <c r="AG496" s="28">
        <f t="shared" si="761"/>
        <v>50.916666666666671</v>
      </c>
      <c r="AH496" s="28">
        <f t="shared" si="762"/>
        <v>23.65336486567784</v>
      </c>
      <c r="AI496" s="28">
        <f t="shared" si="763"/>
        <v>36.157516832312758</v>
      </c>
      <c r="AJ496" s="28">
        <f t="shared" si="764"/>
        <v>33.144636010210753</v>
      </c>
      <c r="AK496" s="28">
        <f t="shared" si="765"/>
        <v>50.666268467327072</v>
      </c>
      <c r="AL496" s="28">
        <f t="shared" si="791"/>
        <v>51.553317799465418</v>
      </c>
      <c r="AM496" s="28">
        <f t="shared" si="766"/>
        <v>307.49374325381194</v>
      </c>
      <c r="AN496" s="28">
        <f t="shared" si="767"/>
        <v>470.04771882006588</v>
      </c>
      <c r="AO496" s="28">
        <f t="shared" si="768"/>
        <v>430.88026813273979</v>
      </c>
      <c r="AP496" s="28">
        <f t="shared" si="769"/>
        <v>658.66149007525189</v>
      </c>
      <c r="AQ496" s="28">
        <f t="shared" si="770"/>
        <v>670.19313139305041</v>
      </c>
      <c r="AR496" s="28">
        <f t="shared" si="782"/>
        <v>670.19313139305041</v>
      </c>
      <c r="AS496" s="27">
        <f t="shared" si="771"/>
        <v>670.19313139305041</v>
      </c>
      <c r="AT496" s="27">
        <f t="shared" si="783"/>
        <v>0</v>
      </c>
      <c r="AU496" s="2">
        <f t="shared" si="784"/>
        <v>3969.7164770760623</v>
      </c>
      <c r="AV496" s="33">
        <f t="shared" si="785"/>
        <v>0.1797242481203008</v>
      </c>
      <c r="AW496" s="33">
        <f t="shared" si="786"/>
        <v>0.1797242481203008</v>
      </c>
      <c r="AX496" s="2">
        <f t="shared" si="787"/>
        <v>2.4118941927133388</v>
      </c>
      <c r="AY496" s="7">
        <v>2.2000000000000002</v>
      </c>
      <c r="AZ496" s="3">
        <f t="shared" si="788"/>
        <v>1663.2905696046673</v>
      </c>
    </row>
    <row r="497" spans="1:52" ht="20.25" x14ac:dyDescent="0.3">
      <c r="A497" s="7">
        <v>19</v>
      </c>
      <c r="B497" s="7">
        <v>114</v>
      </c>
      <c r="C497" s="37">
        <v>92</v>
      </c>
      <c r="D497" s="37">
        <v>143</v>
      </c>
      <c r="E497" s="7">
        <v>10.5</v>
      </c>
      <c r="F497" s="2">
        <f t="shared" si="772"/>
        <v>13.666666666666666</v>
      </c>
      <c r="G497" s="2">
        <f t="shared" si="749"/>
        <v>31160</v>
      </c>
      <c r="H497" s="2">
        <v>1.4</v>
      </c>
      <c r="I497" s="7">
        <f t="shared" si="750"/>
        <v>43624</v>
      </c>
      <c r="J497" s="7">
        <v>1.2</v>
      </c>
      <c r="K497" s="4">
        <v>1.75</v>
      </c>
      <c r="L497" s="7">
        <v>0</v>
      </c>
      <c r="M497" s="2">
        <f t="shared" si="773"/>
        <v>1.3333333333333333</v>
      </c>
      <c r="N497" s="2">
        <f t="shared" si="774"/>
        <v>2.4761904761904758</v>
      </c>
      <c r="O497" s="28">
        <f t="shared" si="775"/>
        <v>1.4009523809523809</v>
      </c>
      <c r="P497" s="2">
        <f t="shared" si="776"/>
        <v>7.1152380952380954</v>
      </c>
      <c r="Q497" s="2">
        <f t="shared" si="751"/>
        <v>34.916666666666664</v>
      </c>
      <c r="R497" s="28">
        <f t="shared" si="777"/>
        <v>38.916666666666664</v>
      </c>
      <c r="S497" s="2">
        <f t="shared" si="778"/>
        <v>40.916666666666664</v>
      </c>
      <c r="T497" s="2">
        <f t="shared" si="779"/>
        <v>34.798333333333339</v>
      </c>
      <c r="U497" s="2">
        <f t="shared" si="752"/>
        <v>38.798333333333339</v>
      </c>
      <c r="V497" s="2">
        <f t="shared" si="753"/>
        <v>48.798333333333339</v>
      </c>
      <c r="W497" s="7">
        <f t="shared" si="790"/>
        <v>1</v>
      </c>
      <c r="X497" s="2">
        <f t="shared" si="754"/>
        <v>26.969477609763711</v>
      </c>
      <c r="Y497" s="2">
        <f t="shared" si="755"/>
        <v>37.795311963992262</v>
      </c>
      <c r="Z497" s="2">
        <f t="shared" si="780"/>
        <v>38.464136276119852</v>
      </c>
      <c r="AA497" s="2">
        <f t="shared" si="756"/>
        <v>368.58286066677073</v>
      </c>
      <c r="AB497" s="2">
        <f t="shared" si="757"/>
        <v>516.53593017456092</v>
      </c>
      <c r="AC497" s="2">
        <f t="shared" si="758"/>
        <v>525.67652910697132</v>
      </c>
      <c r="AD497" s="2">
        <f t="shared" si="759"/>
        <v>525.67652910697132</v>
      </c>
      <c r="AE497" s="2">
        <f t="shared" si="760"/>
        <v>525.67652910697132</v>
      </c>
      <c r="AF497" s="27">
        <f t="shared" si="781"/>
        <v>1</v>
      </c>
      <c r="AG497" s="28">
        <f t="shared" si="761"/>
        <v>50.916666666666671</v>
      </c>
      <c r="AH497" s="28">
        <f t="shared" si="762"/>
        <v>23.629574422544582</v>
      </c>
      <c r="AI497" s="28">
        <f t="shared" si="763"/>
        <v>36.121149771942122</v>
      </c>
      <c r="AJ497" s="28">
        <f t="shared" si="764"/>
        <v>33.114736213990362</v>
      </c>
      <c r="AK497" s="28">
        <f t="shared" si="765"/>
        <v>50.620562395854328</v>
      </c>
      <c r="AL497" s="28">
        <f t="shared" si="791"/>
        <v>51.516341820989759</v>
      </c>
      <c r="AM497" s="28">
        <f t="shared" si="766"/>
        <v>322.93751710810926</v>
      </c>
      <c r="AN497" s="28">
        <f t="shared" si="767"/>
        <v>493.65571354987566</v>
      </c>
      <c r="AO497" s="28">
        <f t="shared" si="768"/>
        <v>452.56806159120157</v>
      </c>
      <c r="AP497" s="28">
        <f t="shared" si="769"/>
        <v>691.81435274334251</v>
      </c>
      <c r="AQ497" s="28">
        <f t="shared" si="770"/>
        <v>704.05667155352671</v>
      </c>
      <c r="AR497" s="28">
        <f t="shared" si="782"/>
        <v>704.05667155352671</v>
      </c>
      <c r="AS497" s="27">
        <f t="shared" si="771"/>
        <v>704.05667155352671</v>
      </c>
      <c r="AT497" s="27">
        <f t="shared" si="783"/>
        <v>0</v>
      </c>
      <c r="AU497" s="2">
        <f t="shared" si="784"/>
        <v>4423.0482969890691</v>
      </c>
      <c r="AV497" s="33">
        <f t="shared" si="785"/>
        <v>0.18135845864661657</v>
      </c>
      <c r="AW497" s="33">
        <f t="shared" si="786"/>
        <v>0.18135845864661657</v>
      </c>
      <c r="AX497" s="2">
        <f t="shared" si="787"/>
        <v>2.4148913845847031</v>
      </c>
      <c r="AY497" s="7">
        <v>2.2000000000000002</v>
      </c>
      <c r="AZ497" s="3">
        <f t="shared" si="788"/>
        <v>1669.6072388794639</v>
      </c>
    </row>
    <row r="498" spans="1:52" ht="20.25" x14ac:dyDescent="0.3">
      <c r="A498" s="7">
        <v>19</v>
      </c>
      <c r="B498" s="7">
        <v>120</v>
      </c>
      <c r="C498" s="37">
        <v>97</v>
      </c>
      <c r="D498" s="37">
        <v>151</v>
      </c>
      <c r="E498" s="7">
        <v>11</v>
      </c>
      <c r="F498" s="2">
        <f t="shared" si="772"/>
        <v>14.416666666666666</v>
      </c>
      <c r="G498" s="2">
        <f t="shared" si="749"/>
        <v>32870</v>
      </c>
      <c r="H498" s="2">
        <v>1.4</v>
      </c>
      <c r="I498" s="7">
        <f t="shared" si="750"/>
        <v>46018</v>
      </c>
      <c r="J498" s="7">
        <v>1.2</v>
      </c>
      <c r="K498" s="4">
        <v>1.75</v>
      </c>
      <c r="L498" s="7">
        <v>0</v>
      </c>
      <c r="M498" s="2">
        <f t="shared" si="773"/>
        <v>1.3333333333333333</v>
      </c>
      <c r="N498" s="2">
        <f t="shared" si="774"/>
        <v>2.4761904761904758</v>
      </c>
      <c r="O498" s="28">
        <f t="shared" si="775"/>
        <v>1.378095238095238</v>
      </c>
      <c r="P498" s="2">
        <f t="shared" si="776"/>
        <v>7.0923809523809513</v>
      </c>
      <c r="Q498" s="2">
        <f t="shared" si="751"/>
        <v>34.916666666666664</v>
      </c>
      <c r="R498" s="28">
        <f t="shared" si="777"/>
        <v>38.916666666666664</v>
      </c>
      <c r="S498" s="2">
        <f t="shared" si="778"/>
        <v>40.916666666666664</v>
      </c>
      <c r="T498" s="2">
        <f t="shared" si="779"/>
        <v>34.838333333333338</v>
      </c>
      <c r="U498" s="2">
        <f t="shared" si="752"/>
        <v>38.838333333333338</v>
      </c>
      <c r="V498" s="2">
        <f t="shared" si="753"/>
        <v>48.838333333333338</v>
      </c>
      <c r="W498" s="7">
        <f t="shared" si="790"/>
        <v>1</v>
      </c>
      <c r="X498" s="2">
        <f t="shared" si="754"/>
        <v>26.938512319487948</v>
      </c>
      <c r="Y498" s="2">
        <f t="shared" si="755"/>
        <v>37.756386182456161</v>
      </c>
      <c r="Z498" s="2">
        <f t="shared" si="780"/>
        <v>38.43263304195861</v>
      </c>
      <c r="AA498" s="2">
        <f t="shared" si="756"/>
        <v>388.36355260595121</v>
      </c>
      <c r="AB498" s="2">
        <f t="shared" si="757"/>
        <v>544.32123413040961</v>
      </c>
      <c r="AC498" s="2">
        <f t="shared" si="758"/>
        <v>554.07045968823661</v>
      </c>
      <c r="AD498" s="2">
        <f t="shared" si="759"/>
        <v>554.07045968823661</v>
      </c>
      <c r="AE498" s="2">
        <f t="shared" si="760"/>
        <v>554.07045968823661</v>
      </c>
      <c r="AF498" s="27">
        <f t="shared" si="781"/>
        <v>1</v>
      </c>
      <c r="AG498" s="28">
        <f t="shared" si="761"/>
        <v>50.916666666666671</v>
      </c>
      <c r="AH498" s="28">
        <f t="shared" si="762"/>
        <v>23.602443877352933</v>
      </c>
      <c r="AI498" s="28">
        <f t="shared" si="763"/>
        <v>36.079676892712982</v>
      </c>
      <c r="AJ498" s="28">
        <f t="shared" si="764"/>
        <v>33.080631005685177</v>
      </c>
      <c r="AK498" s="28">
        <f t="shared" si="765"/>
        <v>50.568427756644766</v>
      </c>
      <c r="AL498" s="28">
        <f t="shared" si="791"/>
        <v>51.474148454996381</v>
      </c>
      <c r="AM498" s="28">
        <f t="shared" si="766"/>
        <v>340.26856589850479</v>
      </c>
      <c r="AN498" s="28">
        <f t="shared" si="767"/>
        <v>520.1486752032788</v>
      </c>
      <c r="AO498" s="28">
        <f t="shared" si="768"/>
        <v>476.91243033196127</v>
      </c>
      <c r="AP498" s="28">
        <f t="shared" si="769"/>
        <v>729.028166824962</v>
      </c>
      <c r="AQ498" s="28">
        <f t="shared" si="770"/>
        <v>742.08564022619782</v>
      </c>
      <c r="AR498" s="28">
        <f t="shared" si="782"/>
        <v>742.08564022619782</v>
      </c>
      <c r="AS498" s="27">
        <f t="shared" si="771"/>
        <v>742.08564022619782</v>
      </c>
      <c r="AT498" s="27">
        <f t="shared" si="783"/>
        <v>0</v>
      </c>
      <c r="AU498" s="2">
        <f t="shared" si="784"/>
        <v>4900.884539600077</v>
      </c>
      <c r="AV498" s="33">
        <f t="shared" si="785"/>
        <v>0.18319694548872181</v>
      </c>
      <c r="AW498" s="33">
        <f t="shared" si="786"/>
        <v>0.18319694548872181</v>
      </c>
      <c r="AX498" s="2">
        <f t="shared" si="787"/>
        <v>2.4182721418466553</v>
      </c>
      <c r="AY498" s="7">
        <v>2.2000000000000002</v>
      </c>
      <c r="AZ498" s="3">
        <f t="shared" si="788"/>
        <v>1673.3161668093555</v>
      </c>
    </row>
    <row r="499" spans="1:52" ht="20.25" x14ac:dyDescent="0.3">
      <c r="A499" s="7">
        <v>19</v>
      </c>
      <c r="B499" s="7">
        <v>132</v>
      </c>
      <c r="C499" s="37">
        <v>106</v>
      </c>
      <c r="D499" s="37">
        <v>166</v>
      </c>
      <c r="E499" s="7">
        <v>12</v>
      </c>
      <c r="F499" s="2">
        <f t="shared" si="772"/>
        <v>15.833333333333334</v>
      </c>
      <c r="G499" s="2">
        <f t="shared" si="749"/>
        <v>36100</v>
      </c>
      <c r="H499" s="2">
        <v>1.4</v>
      </c>
      <c r="I499" s="7">
        <f t="shared" si="750"/>
        <v>50540</v>
      </c>
      <c r="J499" s="7">
        <v>1.2</v>
      </c>
      <c r="K499" s="4">
        <v>1.75</v>
      </c>
      <c r="L499" s="7">
        <v>0</v>
      </c>
      <c r="M499" s="2">
        <f t="shared" si="773"/>
        <v>1.3333333333333333</v>
      </c>
      <c r="N499" s="2">
        <f t="shared" si="774"/>
        <v>2.4761904761904758</v>
      </c>
      <c r="O499" s="28">
        <f t="shared" si="775"/>
        <v>1.3352380952380951</v>
      </c>
      <c r="P499" s="2">
        <f t="shared" si="776"/>
        <v>7.0495238095238095</v>
      </c>
      <c r="Q499" s="2">
        <f t="shared" si="751"/>
        <v>34.916666666666664</v>
      </c>
      <c r="R499" s="28">
        <f t="shared" si="777"/>
        <v>38.916666666666664</v>
      </c>
      <c r="S499" s="2">
        <f t="shared" si="778"/>
        <v>40.916666666666664</v>
      </c>
      <c r="T499" s="2">
        <f t="shared" si="779"/>
        <v>34.913333333333334</v>
      </c>
      <c r="U499" s="2">
        <f t="shared" si="752"/>
        <v>38.913333333333334</v>
      </c>
      <c r="V499" s="2">
        <f t="shared" si="753"/>
        <v>48.913333333333334</v>
      </c>
      <c r="W499" s="7">
        <f t="shared" si="790"/>
        <v>1</v>
      </c>
      <c r="X499" s="2">
        <f t="shared" si="754"/>
        <v>26.880643642078319</v>
      </c>
      <c r="Y499" s="2">
        <f t="shared" si="755"/>
        <v>37.683616036053451</v>
      </c>
      <c r="Z499" s="2">
        <f t="shared" si="780"/>
        <v>38.373703353840575</v>
      </c>
      <c r="AA499" s="2">
        <f t="shared" si="756"/>
        <v>425.61019099957338</v>
      </c>
      <c r="AB499" s="2">
        <f t="shared" si="757"/>
        <v>596.6572539041797</v>
      </c>
      <c r="AC499" s="2">
        <f t="shared" si="758"/>
        <v>607.58363643580913</v>
      </c>
      <c r="AD499" s="2">
        <f t="shared" si="759"/>
        <v>607.58363643580913</v>
      </c>
      <c r="AE499" s="2">
        <f t="shared" si="760"/>
        <v>607.58363643580913</v>
      </c>
      <c r="AF499" s="27">
        <f t="shared" si="781"/>
        <v>1</v>
      </c>
      <c r="AG499" s="28">
        <f t="shared" si="761"/>
        <v>50.916666666666671</v>
      </c>
      <c r="AH499" s="28">
        <f t="shared" si="762"/>
        <v>23.551741663562556</v>
      </c>
      <c r="AI499" s="28">
        <f t="shared" si="763"/>
        <v>36.002171380961414</v>
      </c>
      <c r="AJ499" s="28">
        <f t="shared" si="764"/>
        <v>33.016872722523637</v>
      </c>
      <c r="AK499" s="28">
        <f t="shared" si="765"/>
        <v>50.470964194496027</v>
      </c>
      <c r="AL499" s="28">
        <f t="shared" si="791"/>
        <v>51.395221895078343</v>
      </c>
      <c r="AM499" s="28">
        <f t="shared" si="766"/>
        <v>372.90257633974051</v>
      </c>
      <c r="AN499" s="28">
        <f t="shared" si="767"/>
        <v>570.03438019855571</v>
      </c>
      <c r="AO499" s="28">
        <f t="shared" si="768"/>
        <v>522.76715143995762</v>
      </c>
      <c r="AP499" s="28">
        <f t="shared" si="769"/>
        <v>799.1235997461871</v>
      </c>
      <c r="AQ499" s="28">
        <f t="shared" si="770"/>
        <v>813.75768000540711</v>
      </c>
      <c r="AR499" s="28">
        <f t="shared" si="782"/>
        <v>813.75768000540711</v>
      </c>
      <c r="AS499" s="27">
        <f t="shared" si="771"/>
        <v>813.75768000540711</v>
      </c>
      <c r="AT499" s="27">
        <f t="shared" si="783"/>
        <v>0</v>
      </c>
      <c r="AU499" s="2">
        <f t="shared" si="784"/>
        <v>5930.0702929160934</v>
      </c>
      <c r="AV499" s="33">
        <f t="shared" si="785"/>
        <v>0.18666964285714288</v>
      </c>
      <c r="AW499" s="33">
        <f t="shared" si="786"/>
        <v>0.18666964285714288</v>
      </c>
      <c r="AX499" s="2">
        <f t="shared" si="787"/>
        <v>2.4246839117743693</v>
      </c>
      <c r="AY499" s="7">
        <v>2.2000000000000002</v>
      </c>
      <c r="AZ499" s="3">
        <f t="shared" si="788"/>
        <v>1683.5900697370098</v>
      </c>
    </row>
    <row r="500" spans="1:52" ht="20.25" x14ac:dyDescent="0.3">
      <c r="A500" s="7">
        <v>19</v>
      </c>
      <c r="B500" s="7">
        <v>144</v>
      </c>
      <c r="C500" s="37">
        <v>116</v>
      </c>
      <c r="D500" s="37">
        <v>180</v>
      </c>
      <c r="E500" s="7">
        <v>13</v>
      </c>
      <c r="F500" s="2">
        <f t="shared" si="772"/>
        <v>17.166666666666668</v>
      </c>
      <c r="G500" s="2">
        <f t="shared" si="749"/>
        <v>39140</v>
      </c>
      <c r="H500" s="2">
        <v>1.4</v>
      </c>
      <c r="I500" s="7">
        <f t="shared" si="750"/>
        <v>54796</v>
      </c>
      <c r="J500" s="7">
        <v>1.2</v>
      </c>
      <c r="K500" s="4">
        <v>1.75</v>
      </c>
      <c r="L500" s="7">
        <v>0</v>
      </c>
      <c r="M500" s="2">
        <f t="shared" si="773"/>
        <v>1.3333333333333333</v>
      </c>
      <c r="N500" s="2">
        <f t="shared" si="774"/>
        <v>2.4761904761904758</v>
      </c>
      <c r="O500" s="28">
        <f t="shared" si="775"/>
        <v>1.2952380952380953</v>
      </c>
      <c r="P500" s="2">
        <f t="shared" si="776"/>
        <v>7.0095238095238086</v>
      </c>
      <c r="Q500" s="2">
        <f t="shared" si="751"/>
        <v>34.916666666666664</v>
      </c>
      <c r="R500" s="28">
        <f t="shared" si="777"/>
        <v>38.916666666666664</v>
      </c>
      <c r="S500" s="2">
        <f t="shared" si="778"/>
        <v>40.916666666666664</v>
      </c>
      <c r="T500" s="2">
        <f t="shared" si="779"/>
        <v>34.983333333333334</v>
      </c>
      <c r="U500" s="2">
        <f t="shared" si="752"/>
        <v>38.983333333333334</v>
      </c>
      <c r="V500" s="2">
        <f t="shared" si="753"/>
        <v>48.983333333333334</v>
      </c>
      <c r="W500" s="7">
        <f t="shared" si="790"/>
        <v>1</v>
      </c>
      <c r="X500" s="2">
        <f t="shared" si="754"/>
        <v>26.826856741984596</v>
      </c>
      <c r="Y500" s="2">
        <f t="shared" si="755"/>
        <v>37.615949859332019</v>
      </c>
      <c r="Z500" s="2">
        <f t="shared" si="780"/>
        <v>38.31886512516207</v>
      </c>
      <c r="AA500" s="2">
        <f t="shared" si="756"/>
        <v>460.52770740406891</v>
      </c>
      <c r="AB500" s="2">
        <f t="shared" si="757"/>
        <v>645.74047258519965</v>
      </c>
      <c r="AC500" s="2">
        <f t="shared" si="758"/>
        <v>657.80718464861559</v>
      </c>
      <c r="AD500" s="2">
        <f t="shared" si="759"/>
        <v>657.80718464861559</v>
      </c>
      <c r="AE500" s="2">
        <f t="shared" si="760"/>
        <v>657.80718464861559</v>
      </c>
      <c r="AF500" s="27">
        <f t="shared" si="781"/>
        <v>1</v>
      </c>
      <c r="AG500" s="28">
        <f t="shared" si="761"/>
        <v>50.916666666666671</v>
      </c>
      <c r="AH500" s="28">
        <f t="shared" si="762"/>
        <v>23.504615739319121</v>
      </c>
      <c r="AI500" s="28">
        <f t="shared" si="763"/>
        <v>35.930132734081923</v>
      </c>
      <c r="AJ500" s="28">
        <f t="shared" si="764"/>
        <v>32.957586332855143</v>
      </c>
      <c r="AK500" s="28">
        <f t="shared" si="765"/>
        <v>50.380336554642717</v>
      </c>
      <c r="AL500" s="28">
        <f t="shared" si="791"/>
        <v>51.321775167633859</v>
      </c>
      <c r="AM500" s="28">
        <f t="shared" si="766"/>
        <v>403.49590352497825</v>
      </c>
      <c r="AN500" s="28">
        <f t="shared" si="767"/>
        <v>616.80061193507299</v>
      </c>
      <c r="AO500" s="28">
        <f t="shared" si="768"/>
        <v>565.77189871401333</v>
      </c>
      <c r="AP500" s="28">
        <f t="shared" si="769"/>
        <v>864.86244418803335</v>
      </c>
      <c r="AQ500" s="28">
        <f t="shared" si="770"/>
        <v>881.02380704438133</v>
      </c>
      <c r="AR500" s="28">
        <f t="shared" si="782"/>
        <v>881.02380704438133</v>
      </c>
      <c r="AS500" s="27">
        <f t="shared" si="771"/>
        <v>881.02380704438133</v>
      </c>
      <c r="AT500" s="27">
        <f t="shared" si="783"/>
        <v>0</v>
      </c>
      <c r="AU500" s="2">
        <f t="shared" si="784"/>
        <v>7057.2737370241111</v>
      </c>
      <c r="AV500" s="33">
        <f t="shared" si="785"/>
        <v>0.18993806390977447</v>
      </c>
      <c r="AW500" s="33">
        <f t="shared" si="786"/>
        <v>0.18993806390977447</v>
      </c>
      <c r="AX500" s="2">
        <f t="shared" si="787"/>
        <v>2.4307496554140489</v>
      </c>
      <c r="AY500" s="7">
        <v>2.2000000000000002</v>
      </c>
      <c r="AZ500" s="3">
        <f t="shared" si="788"/>
        <v>1696.411464374301</v>
      </c>
    </row>
    <row r="501" spans="1:52" ht="20.25" x14ac:dyDescent="0.3">
      <c r="A501" s="7"/>
      <c r="B501" s="7"/>
      <c r="C501" s="7"/>
      <c r="D501" s="2"/>
      <c r="E501" s="3"/>
      <c r="F501" s="2"/>
      <c r="G501" s="7"/>
      <c r="H501" s="7"/>
      <c r="I501" s="7"/>
      <c r="J501" s="7"/>
      <c r="K501" s="2"/>
      <c r="L501" s="2"/>
      <c r="M501" s="2"/>
      <c r="N501" s="28"/>
      <c r="O501" s="2"/>
      <c r="P501" s="2"/>
      <c r="Q501" s="28"/>
      <c r="R501" s="2"/>
      <c r="S501" s="2"/>
      <c r="T501" s="2"/>
      <c r="U501" s="7"/>
      <c r="V501" s="2"/>
      <c r="W501" s="2"/>
      <c r="X501" s="2"/>
      <c r="Y501" s="2"/>
      <c r="Z501" s="2"/>
      <c r="AA501" s="2"/>
      <c r="AB501" s="2"/>
      <c r="AC501" s="2"/>
      <c r="AD501" s="27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7"/>
      <c r="AR501" s="7"/>
      <c r="AS501" s="2"/>
      <c r="AT501" s="5"/>
      <c r="AU501" s="7"/>
      <c r="AV501" s="3"/>
    </row>
    <row r="502" spans="1:52" ht="18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52" ht="131.25" x14ac:dyDescent="0.2">
      <c r="A503" s="7" t="s">
        <v>10</v>
      </c>
      <c r="B503" s="7" t="s">
        <v>82</v>
      </c>
      <c r="C503" s="36" t="s">
        <v>83</v>
      </c>
      <c r="D503" s="36" t="s">
        <v>84</v>
      </c>
      <c r="E503" s="7" t="s">
        <v>12</v>
      </c>
      <c r="F503" s="7" t="s">
        <v>13</v>
      </c>
      <c r="G503" s="7" t="s">
        <v>47</v>
      </c>
      <c r="H503" s="7" t="s">
        <v>14</v>
      </c>
      <c r="I503" s="7" t="s">
        <v>15</v>
      </c>
      <c r="J503" s="7" t="s">
        <v>16</v>
      </c>
      <c r="K503" s="7" t="s">
        <v>17</v>
      </c>
      <c r="L503" s="7" t="s">
        <v>18</v>
      </c>
      <c r="M503" s="7" t="s">
        <v>98</v>
      </c>
      <c r="N503" s="7" t="s">
        <v>99</v>
      </c>
      <c r="O503" s="26" t="s">
        <v>100</v>
      </c>
      <c r="P503" s="7" t="s">
        <v>27</v>
      </c>
      <c r="Q503" s="7" t="s">
        <v>28</v>
      </c>
      <c r="R503" s="26" t="s">
        <v>101</v>
      </c>
      <c r="S503" s="7" t="s">
        <v>65</v>
      </c>
      <c r="T503" s="7" t="s">
        <v>30</v>
      </c>
      <c r="U503" s="7" t="s">
        <v>31</v>
      </c>
      <c r="V503" s="7" t="s">
        <v>32</v>
      </c>
      <c r="W503" s="7" t="s">
        <v>33</v>
      </c>
      <c r="X503" s="7" t="s">
        <v>34</v>
      </c>
      <c r="Y503" s="7" t="s">
        <v>35</v>
      </c>
      <c r="Z503" s="7" t="s">
        <v>66</v>
      </c>
      <c r="AA503" s="7" t="s">
        <v>37</v>
      </c>
      <c r="AB503" s="7" t="s">
        <v>38</v>
      </c>
      <c r="AC503" s="7" t="s">
        <v>39</v>
      </c>
      <c r="AD503" s="7" t="s">
        <v>40</v>
      </c>
      <c r="AE503" s="7" t="s">
        <v>41</v>
      </c>
      <c r="AF503" s="26" t="s">
        <v>67</v>
      </c>
      <c r="AG503" s="26" t="s">
        <v>68</v>
      </c>
      <c r="AH503" s="26" t="s">
        <v>69</v>
      </c>
      <c r="AI503" s="7" t="s">
        <v>70</v>
      </c>
      <c r="AJ503" s="26" t="s">
        <v>71</v>
      </c>
      <c r="AK503" s="26" t="s">
        <v>72</v>
      </c>
      <c r="AL503" s="26" t="s">
        <v>73</v>
      </c>
      <c r="AM503" s="26" t="s">
        <v>74</v>
      </c>
      <c r="AN503" s="26" t="s">
        <v>75</v>
      </c>
      <c r="AO503" s="26" t="s">
        <v>76</v>
      </c>
      <c r="AP503" s="26" t="s">
        <v>77</v>
      </c>
      <c r="AQ503" s="26" t="s">
        <v>78</v>
      </c>
      <c r="AR503" s="26" t="s">
        <v>79</v>
      </c>
      <c r="AS503" s="26" t="s">
        <v>80</v>
      </c>
      <c r="AT503" s="26" t="s">
        <v>102</v>
      </c>
      <c r="AU503" s="7" t="s">
        <v>21</v>
      </c>
      <c r="AV503" s="26" t="s">
        <v>90</v>
      </c>
      <c r="AW503" s="26" t="s">
        <v>89</v>
      </c>
      <c r="AX503" s="7" t="s">
        <v>22</v>
      </c>
      <c r="AY503" s="7" t="s">
        <v>23</v>
      </c>
      <c r="AZ503" s="7" t="s">
        <v>24</v>
      </c>
    </row>
    <row r="504" spans="1:52" ht="20.25" x14ac:dyDescent="0.3">
      <c r="A504" s="7">
        <v>20</v>
      </c>
      <c r="B504" s="7">
        <v>18</v>
      </c>
      <c r="C504" s="27">
        <v>14</v>
      </c>
      <c r="D504" s="27">
        <v>23</v>
      </c>
      <c r="E504" s="7">
        <v>2.75</v>
      </c>
      <c r="F504" s="2">
        <f>($D504+2*$E504)/12</f>
        <v>2.375</v>
      </c>
      <c r="G504" s="2">
        <f t="shared" ref="G504:G526" si="792">$B$4*$A504*$F504</f>
        <v>5700</v>
      </c>
      <c r="H504" s="2">
        <v>1.4</v>
      </c>
      <c r="I504" s="7">
        <f t="shared" ref="I504:I526" si="793">$G504*$H504</f>
        <v>7979.9999999999991</v>
      </c>
      <c r="J504" s="7">
        <v>1.2</v>
      </c>
      <c r="K504" s="7">
        <v>1.1499999999999999</v>
      </c>
      <c r="L504" s="7">
        <v>0</v>
      </c>
      <c r="M504" s="2">
        <f>($L$7-$C$7)/$K504</f>
        <v>2.0289855072463765</v>
      </c>
      <c r="N504" s="2">
        <f>($E$7-$C$7)/$K504</f>
        <v>3.7681159420289854</v>
      </c>
      <c r="O504" s="28">
        <f>($F$7-$B$7-0.06*($D504/12))/$K504</f>
        <v>2.6536231884057968</v>
      </c>
      <c r="P504" s="2">
        <f>($G$7-$B$7-0.06*$D504/12)/$K504</f>
        <v>11.34927536231884</v>
      </c>
      <c r="Q504" s="2">
        <f t="shared" ref="Q504:Q526" si="794">$C$7+$K504*$A504</f>
        <v>24.666666666666668</v>
      </c>
      <c r="R504" s="28">
        <f>IF($A504&lt;$M504,$Q504,$Q504+$L$7)</f>
        <v>28.666666666666668</v>
      </c>
      <c r="S504" s="2">
        <f>IF($A504&lt;$N504,$Q504,$Q504+$E$7)</f>
        <v>30.666666666666668</v>
      </c>
      <c r="T504" s="2">
        <f>$B$7+$K504*$A504+0.06*$D504/12</f>
        <v>23.948333333333331</v>
      </c>
      <c r="U504" s="2">
        <f t="shared" ref="U504:U526" si="795">$T504+$F$7</f>
        <v>27.948333333333331</v>
      </c>
      <c r="V504" s="2">
        <f t="shared" ref="V504:V526" si="796">$T504+$G$7</f>
        <v>37.948333333333331</v>
      </c>
      <c r="W504" s="7">
        <f>IF($A504&lt;$N504,0.5,1)</f>
        <v>1</v>
      </c>
      <c r="X504" s="2">
        <f t="shared" ref="X504:X526" si="797">($W504*$H$7*(1+$L504)*$J504)/($S504*$T504)</f>
        <v>52.286474203221317</v>
      </c>
      <c r="Y504" s="2">
        <f t="shared" ref="Y504:Y526" si="798">($W504*$I$7*(1+$L504)*$J504)/($S504*$U504)</f>
        <v>70.004952202174309</v>
      </c>
      <c r="Z504" s="2">
        <f>(2*$W504*$H$7*(1+$L504)*$J504)/($S504*$V504)</f>
        <v>65.993618325450129</v>
      </c>
      <c r="AA504" s="2">
        <f t="shared" ref="AA504:AA526" si="799">IF($S504&gt;$F504,$F504*$X504,$S504*$X504)</f>
        <v>124.18037623265063</v>
      </c>
      <c r="AB504" s="2">
        <f t="shared" ref="AB504:AB526" si="800">IF($S504&gt;$F504,$F504*$Y504,$S504*$Y504)</f>
        <v>166.26176148016398</v>
      </c>
      <c r="AC504" s="2">
        <f t="shared" ref="AC504:AC526" si="801">IF($S504&gt;$F504,$F504*$Z504,$S504*$Z504)</f>
        <v>156.73484352294406</v>
      </c>
      <c r="AD504" s="2">
        <f t="shared" ref="AD504:AD526" si="802">IF($AA504&gt;$AC504,$AA504,$AC504)</f>
        <v>156.73484352294406</v>
      </c>
      <c r="AE504" s="2">
        <f t="shared" ref="AE504:AE526" si="803">IF($AD504&gt;$AB504,$AD504,$AB504)</f>
        <v>166.26176148016398</v>
      </c>
      <c r="AF504" s="27">
        <f>IF($A504&lt;$M504,0.5,1)</f>
        <v>1</v>
      </c>
      <c r="AG504" s="28">
        <f t="shared" ref="AG504:AG526" si="804">2*$E$7+$L$7+$C$7+$K504*$A504</f>
        <v>40.666666666666671</v>
      </c>
      <c r="AH504" s="28">
        <f t="shared" ref="AH504:AH526" si="805">($AF504*$H$7*(1+$L504))/($R504*$T504)</f>
        <v>46.611973126902718</v>
      </c>
      <c r="AI504" s="28">
        <f t="shared" ref="AI504:AI526" si="806">($AF504*2*$H$7*(1+$L504))/($AG504*$T504)</f>
        <v>65.715240801862848</v>
      </c>
      <c r="AJ504" s="28">
        <f t="shared" ref="AJ504:AJ526" si="807">($AF504*$I$7*(1+$L504))/($R504*$U504)</f>
        <v>62.407515529070118</v>
      </c>
      <c r="AK504" s="28">
        <f t="shared" ref="AK504:AK526" si="808">($AF504*2*$I$7*(1+$L504))/($AG504*$U504)</f>
        <v>87.984366155738186</v>
      </c>
      <c r="AL504" s="28">
        <f>($AF504*4*$H$7*(1+$L504))/($AG504*$V504)</f>
        <v>82.942798988270638</v>
      </c>
      <c r="AM504" s="28">
        <f t="shared" ref="AM504:AM526" si="809" xml:space="preserve"> IF($R504&gt;$F504,$F504*$AH504,$R504*$AH504)</f>
        <v>110.70343617639395</v>
      </c>
      <c r="AN504" s="28">
        <f t="shared" ref="AN504:AN526" si="810" xml:space="preserve"> IF($AG504&gt;$F504,$F504*$AI504,$AG504*$AI504)</f>
        <v>156.07369690442425</v>
      </c>
      <c r="AO504" s="28">
        <f t="shared" ref="AO504:AO526" si="811" xml:space="preserve"> IF($R504&gt;$F504,$F504*$AJ504,$R504*$AJ504)</f>
        <v>148.21784938154153</v>
      </c>
      <c r="AP504" s="28">
        <f t="shared" ref="AP504:AP526" si="812" xml:space="preserve"> IF($AG504&gt;$F504,$F504*$AK504,$AG504*$AK504)</f>
        <v>208.96286961987821</v>
      </c>
      <c r="AQ504" s="28">
        <f t="shared" ref="AQ504:AQ526" si="813" xml:space="preserve"> IF($AG504&gt;$F504,$F504*$AL504,$AG504*$AL504)</f>
        <v>196.98914759714276</v>
      </c>
      <c r="AR504" s="28">
        <f>MAX($AM504,$AN504,$AO504,$AP504,$AQ504)</f>
        <v>208.96286961987821</v>
      </c>
      <c r="AS504" s="27">
        <f t="shared" ref="AS504:AS526" si="814">IF($AR504&gt;$AE504,$AR504,$AE504)</f>
        <v>208.96286961987821</v>
      </c>
      <c r="AT504" s="27">
        <f>IF($A504&gt;$F504,0,$AS504)</f>
        <v>0</v>
      </c>
      <c r="AU504" s="2">
        <f>PI()*($B504/(2*12))^2*62.4</f>
        <v>110.26990214100174</v>
      </c>
      <c r="AV504" s="33">
        <f>0.23*($N$7/$H504)*(1+0.35*$N$7*($F504/$A504))</f>
        <v>0.15338792410714289</v>
      </c>
      <c r="AW504" s="33">
        <f>IF(AV504&gt;0.33,0.33,AV504)</f>
        <v>0.15338792410714289</v>
      </c>
      <c r="AX504" s="2">
        <f>$Q$7/($P$7-$O$7*AW504)</f>
        <v>2.3645985089583172</v>
      </c>
      <c r="AY504" s="7">
        <v>2.4</v>
      </c>
      <c r="AZ504" s="3">
        <f>(12/$D504)*(($I504+$AU504)/$AX504+$AT504/$AY504)</f>
        <v>1785.0854458946742</v>
      </c>
    </row>
    <row r="505" spans="1:52" ht="20.25" x14ac:dyDescent="0.3">
      <c r="A505" s="7">
        <v>20</v>
      </c>
      <c r="B505" s="7">
        <v>24</v>
      </c>
      <c r="C505" s="27">
        <v>19</v>
      </c>
      <c r="D505" s="27">
        <v>30</v>
      </c>
      <c r="E505" s="7">
        <v>3.25</v>
      </c>
      <c r="F505" s="2">
        <f t="shared" ref="F505:F526" si="815">($D505+2*$E505)/12</f>
        <v>3.0416666666666665</v>
      </c>
      <c r="G505" s="2">
        <f t="shared" si="792"/>
        <v>7300</v>
      </c>
      <c r="H505" s="2">
        <v>1.4</v>
      </c>
      <c r="I505" s="7">
        <f t="shared" si="793"/>
        <v>10220</v>
      </c>
      <c r="J505" s="7">
        <v>1.2</v>
      </c>
      <c r="K505" s="7">
        <f>(1.75-1.15)*(($D505-24)/(96-24))+1.15</f>
        <v>1.2</v>
      </c>
      <c r="L505" s="7">
        <v>0</v>
      </c>
      <c r="M505" s="2">
        <f t="shared" ref="M505:M526" si="816">($L$7-$C$7)/$K505</f>
        <v>1.9444444444444442</v>
      </c>
      <c r="N505" s="2">
        <f t="shared" ref="N505:N526" si="817">($E$7-$C$7)/$K505</f>
        <v>3.6111111111111112</v>
      </c>
      <c r="O505" s="28">
        <f t="shared" ref="O505:O526" si="818">($F$7-$B$7-0.06*($D505/12))/$K505</f>
        <v>2.5138888888888888</v>
      </c>
      <c r="P505" s="2">
        <f t="shared" ref="P505:P526" si="819">($G$7-$B$7-0.06*$D505/12)/$K505</f>
        <v>10.847222222222221</v>
      </c>
      <c r="Q505" s="2">
        <f t="shared" si="794"/>
        <v>25.666666666666668</v>
      </c>
      <c r="R505" s="28">
        <f t="shared" ref="R505:R526" si="820">IF($A505&lt;$M505,$Q505,$Q505+$L$7)</f>
        <v>29.666666666666668</v>
      </c>
      <c r="S505" s="2">
        <f t="shared" ref="S505:S526" si="821">IF($A505&lt;$N505,$Q505,$Q505+$E$7)</f>
        <v>31.666666666666668</v>
      </c>
      <c r="T505" s="2">
        <f t="shared" ref="T505:T526" si="822">$B$7+$K505*$A505+0.06*$D505/12</f>
        <v>24.983333333333331</v>
      </c>
      <c r="U505" s="2">
        <f t="shared" si="795"/>
        <v>28.983333333333331</v>
      </c>
      <c r="V505" s="2">
        <f t="shared" si="796"/>
        <v>38.983333333333334</v>
      </c>
      <c r="W505" s="7">
        <f>IF($A505&lt;$N505,0.5,1)</f>
        <v>1</v>
      </c>
      <c r="X505" s="2">
        <f t="shared" si="797"/>
        <v>48.537621572276258</v>
      </c>
      <c r="Y505" s="2">
        <f t="shared" si="798"/>
        <v>65.373324051935469</v>
      </c>
      <c r="Z505" s="2">
        <f t="shared" ref="Z505:Z526" si="823">(2*$W505*$H$7*(1+$L505)*$J505)/($S505*$V505)</f>
        <v>62.21282149366575</v>
      </c>
      <c r="AA505" s="2">
        <f t="shared" si="799"/>
        <v>147.6352656156736</v>
      </c>
      <c r="AB505" s="2">
        <f t="shared" si="800"/>
        <v>198.84386065797037</v>
      </c>
      <c r="AC505" s="2">
        <f t="shared" si="801"/>
        <v>189.23066537656663</v>
      </c>
      <c r="AD505" s="2">
        <f t="shared" si="802"/>
        <v>189.23066537656663</v>
      </c>
      <c r="AE505" s="2">
        <f t="shared" si="803"/>
        <v>198.84386065797037</v>
      </c>
      <c r="AF505" s="27">
        <f t="shared" ref="AF505:AF526" si="824">IF($A505&lt;$M505,0.5,1)</f>
        <v>1</v>
      </c>
      <c r="AG505" s="28">
        <f t="shared" si="804"/>
        <v>41.666666666666671</v>
      </c>
      <c r="AH505" s="28">
        <f t="shared" si="805"/>
        <v>43.174850649496669</v>
      </c>
      <c r="AI505" s="28">
        <f t="shared" si="806"/>
        <v>61.480987324883259</v>
      </c>
      <c r="AJ505" s="28">
        <f t="shared" si="807"/>
        <v>58.150428697882681</v>
      </c>
      <c r="AK505" s="28">
        <f t="shared" si="808"/>
        <v>82.806210465784929</v>
      </c>
      <c r="AL505" s="28">
        <f>($AF505*4*$H$7*(1+$L505))/($AG505*$V505)</f>
        <v>78.802907225309951</v>
      </c>
      <c r="AM505" s="28">
        <f t="shared" si="809"/>
        <v>131.3235040588857</v>
      </c>
      <c r="AN505" s="28">
        <f t="shared" si="810"/>
        <v>187.00466977985323</v>
      </c>
      <c r="AO505" s="28">
        <f t="shared" si="811"/>
        <v>176.87422062272648</v>
      </c>
      <c r="AP505" s="28">
        <f t="shared" si="812"/>
        <v>251.86889016676247</v>
      </c>
      <c r="AQ505" s="28">
        <f t="shared" si="813"/>
        <v>239.6921761436511</v>
      </c>
      <c r="AR505" s="28">
        <f t="shared" ref="AR505:AR526" si="825">MAX($AM505,$AN505,$AO505,$AP505,$AQ505)</f>
        <v>251.86889016676247</v>
      </c>
      <c r="AS505" s="27">
        <f t="shared" si="814"/>
        <v>251.86889016676247</v>
      </c>
      <c r="AT505" s="27">
        <f t="shared" ref="AT505:AT526" si="826">IF($A505&gt;$F505,0,$AS505)</f>
        <v>0</v>
      </c>
      <c r="AU505" s="2">
        <f t="shared" ref="AU505:AU526" si="827">PI()*($B505/(2*12))^2*62.4</f>
        <v>196.03538158400309</v>
      </c>
      <c r="AV505" s="33">
        <f t="shared" ref="AV505:AV526" si="828">0.23*($N$7/$H505)*(1+0.35*$N$7*($F505/$A505))</f>
        <v>0.1549404241071429</v>
      </c>
      <c r="AW505" s="33">
        <f t="shared" ref="AW505:AW526" si="829">IF(AV505&gt;0.33,0.33,AV505)</f>
        <v>0.1549404241071429</v>
      </c>
      <c r="AX505" s="2">
        <f t="shared" ref="AX505:AX526" si="830">$Q$7/($P$7-$O$7*AW505)</f>
        <v>2.3673350340465107</v>
      </c>
      <c r="AY505" s="7">
        <v>2.2000000000000002</v>
      </c>
      <c r="AZ505" s="3">
        <f t="shared" ref="AZ505:AZ526" si="831">(12/$D505)*(($I505+$AU505)/$AX505+$AT505/$AY505)</f>
        <v>1759.9596562012205</v>
      </c>
    </row>
    <row r="506" spans="1:52" ht="20.25" x14ac:dyDescent="0.3">
      <c r="A506" s="7">
        <v>20</v>
      </c>
      <c r="B506" s="7">
        <v>27</v>
      </c>
      <c r="C506" s="27">
        <v>22</v>
      </c>
      <c r="D506" s="27">
        <v>34</v>
      </c>
      <c r="E506" s="7">
        <v>3.5</v>
      </c>
      <c r="F506" s="2">
        <f t="shared" si="815"/>
        <v>3.4166666666666665</v>
      </c>
      <c r="G506" s="2">
        <f t="shared" si="792"/>
        <v>8200</v>
      </c>
      <c r="H506" s="2">
        <v>1.4</v>
      </c>
      <c r="I506" s="7">
        <f t="shared" si="793"/>
        <v>11480</v>
      </c>
      <c r="J506" s="7">
        <v>1.2</v>
      </c>
      <c r="K506" s="4">
        <f t="shared" ref="K506:K516" si="832">(1.75-1.15)*(($D506-24)/(96-24))+1.15</f>
        <v>1.2333333333333332</v>
      </c>
      <c r="L506" s="7">
        <v>0</v>
      </c>
      <c r="M506" s="2">
        <f t="shared" si="816"/>
        <v>1.8918918918918919</v>
      </c>
      <c r="N506" s="2">
        <f t="shared" si="817"/>
        <v>3.5135135135135136</v>
      </c>
      <c r="O506" s="28">
        <f t="shared" si="818"/>
        <v>2.42972972972973</v>
      </c>
      <c r="P506" s="2">
        <f t="shared" si="819"/>
        <v>10.53783783783784</v>
      </c>
      <c r="Q506" s="2">
        <f t="shared" si="794"/>
        <v>26.333333333333332</v>
      </c>
      <c r="R506" s="28">
        <f t="shared" si="820"/>
        <v>30.333333333333332</v>
      </c>
      <c r="S506" s="2">
        <f t="shared" si="821"/>
        <v>32.333333333333329</v>
      </c>
      <c r="T506" s="2">
        <f t="shared" si="822"/>
        <v>25.669999999999998</v>
      </c>
      <c r="U506" s="2">
        <f t="shared" si="795"/>
        <v>29.669999999999998</v>
      </c>
      <c r="V506" s="2">
        <f t="shared" si="796"/>
        <v>39.67</v>
      </c>
      <c r="W506" s="7">
        <f t="shared" ref="W506:W526" si="833">IF($A506&lt;$N506,0.5,1)</f>
        <v>1</v>
      </c>
      <c r="X506" s="2">
        <f t="shared" si="797"/>
        <v>46.265246045164851</v>
      </c>
      <c r="Y506" s="2">
        <f t="shared" si="798"/>
        <v>62.543650255907778</v>
      </c>
      <c r="Z506" s="2">
        <f t="shared" si="823"/>
        <v>59.875415476651455</v>
      </c>
      <c r="AA506" s="2">
        <f t="shared" si="799"/>
        <v>158.07292398764656</v>
      </c>
      <c r="AB506" s="2">
        <f t="shared" si="800"/>
        <v>213.69080504101822</v>
      </c>
      <c r="AC506" s="2">
        <f t="shared" si="801"/>
        <v>204.57433621189247</v>
      </c>
      <c r="AD506" s="2">
        <f t="shared" si="802"/>
        <v>204.57433621189247</v>
      </c>
      <c r="AE506" s="2">
        <f t="shared" si="803"/>
        <v>213.69080504101822</v>
      </c>
      <c r="AF506" s="27">
        <f t="shared" si="824"/>
        <v>1</v>
      </c>
      <c r="AG506" s="28">
        <f t="shared" si="804"/>
        <v>42.333333333333329</v>
      </c>
      <c r="AH506" s="28">
        <f t="shared" si="805"/>
        <v>41.09641819030211</v>
      </c>
      <c r="AI506" s="28">
        <f t="shared" si="806"/>
        <v>58.894079611299084</v>
      </c>
      <c r="AJ506" s="28">
        <f t="shared" si="807"/>
        <v>55.556172846364966</v>
      </c>
      <c r="AK506" s="28">
        <f t="shared" si="808"/>
        <v>79.615932740460039</v>
      </c>
      <c r="AL506" s="28">
        <f t="shared" ref="AL506:AL526" si="834">($AF506*4*$H$7*(1+$L506))/($AG506*$V506)</f>
        <v>76.219360908598304</v>
      </c>
      <c r="AM506" s="28">
        <f t="shared" si="809"/>
        <v>140.41276215019886</v>
      </c>
      <c r="AN506" s="28">
        <f t="shared" si="810"/>
        <v>201.22143867193853</v>
      </c>
      <c r="AO506" s="28">
        <f t="shared" si="811"/>
        <v>189.81692389174697</v>
      </c>
      <c r="AP506" s="28">
        <f t="shared" si="812"/>
        <v>272.02110352990513</v>
      </c>
      <c r="AQ506" s="28">
        <f t="shared" si="813"/>
        <v>260.41614977104422</v>
      </c>
      <c r="AR506" s="28">
        <f t="shared" si="825"/>
        <v>272.02110352990513</v>
      </c>
      <c r="AS506" s="27">
        <f t="shared" si="814"/>
        <v>272.02110352990513</v>
      </c>
      <c r="AT506" s="27">
        <f t="shared" si="826"/>
        <v>0</v>
      </c>
      <c r="AU506" s="2">
        <f t="shared" si="827"/>
        <v>248.1072798172539</v>
      </c>
      <c r="AV506" s="33">
        <f t="shared" si="828"/>
        <v>0.1558137053571429</v>
      </c>
      <c r="AW506" s="33">
        <f t="shared" si="829"/>
        <v>0.1558137053571429</v>
      </c>
      <c r="AX506" s="2">
        <f t="shared" si="830"/>
        <v>2.3688771146755099</v>
      </c>
      <c r="AY506" s="7">
        <v>2.2000000000000002</v>
      </c>
      <c r="AZ506" s="3">
        <f t="shared" si="831"/>
        <v>1747.3814726261055</v>
      </c>
    </row>
    <row r="507" spans="1:52" ht="20.25" x14ac:dyDescent="0.3">
      <c r="A507" s="7">
        <v>20</v>
      </c>
      <c r="B507" s="7">
        <v>30</v>
      </c>
      <c r="C507" s="37">
        <v>24</v>
      </c>
      <c r="D507" s="37">
        <v>38</v>
      </c>
      <c r="E507" s="7">
        <v>3.75</v>
      </c>
      <c r="F507" s="2">
        <f t="shared" si="815"/>
        <v>3.7916666666666665</v>
      </c>
      <c r="G507" s="2">
        <f t="shared" si="792"/>
        <v>9100</v>
      </c>
      <c r="H507" s="2">
        <v>1.4</v>
      </c>
      <c r="I507" s="7">
        <f t="shared" si="793"/>
        <v>12740</v>
      </c>
      <c r="J507" s="7">
        <v>1.2</v>
      </c>
      <c r="K507" s="4">
        <f t="shared" si="832"/>
        <v>1.2666666666666666</v>
      </c>
      <c r="L507" s="7">
        <v>0</v>
      </c>
      <c r="M507" s="2">
        <f t="shared" si="816"/>
        <v>1.8421052631578947</v>
      </c>
      <c r="N507" s="2">
        <f t="shared" si="817"/>
        <v>3.4210526315789473</v>
      </c>
      <c r="O507" s="28">
        <f t="shared" si="818"/>
        <v>2.35</v>
      </c>
      <c r="P507" s="2">
        <f t="shared" si="819"/>
        <v>10.244736842105263</v>
      </c>
      <c r="Q507" s="2">
        <f t="shared" si="794"/>
        <v>27</v>
      </c>
      <c r="R507" s="28">
        <f t="shared" si="820"/>
        <v>31</v>
      </c>
      <c r="S507" s="2">
        <f t="shared" si="821"/>
        <v>33</v>
      </c>
      <c r="T507" s="2">
        <f t="shared" si="822"/>
        <v>26.356666666666666</v>
      </c>
      <c r="U507" s="2">
        <f t="shared" si="795"/>
        <v>30.356666666666666</v>
      </c>
      <c r="V507" s="2">
        <f t="shared" si="796"/>
        <v>40.356666666666669</v>
      </c>
      <c r="W507" s="7">
        <f t="shared" si="833"/>
        <v>1</v>
      </c>
      <c r="X507" s="2">
        <f t="shared" si="797"/>
        <v>44.149602768548007</v>
      </c>
      <c r="Y507" s="2">
        <f t="shared" si="798"/>
        <v>59.893987641873885</v>
      </c>
      <c r="Z507" s="2">
        <f t="shared" si="823"/>
        <v>57.667615278914525</v>
      </c>
      <c r="AA507" s="2">
        <f t="shared" si="799"/>
        <v>167.40057716407784</v>
      </c>
      <c r="AB507" s="2">
        <f t="shared" si="800"/>
        <v>227.09803647543848</v>
      </c>
      <c r="AC507" s="2">
        <f t="shared" si="801"/>
        <v>218.65637459921757</v>
      </c>
      <c r="AD507" s="2">
        <f t="shared" si="802"/>
        <v>218.65637459921757</v>
      </c>
      <c r="AE507" s="2">
        <f t="shared" si="803"/>
        <v>227.09803647543848</v>
      </c>
      <c r="AF507" s="27">
        <f t="shared" si="824"/>
        <v>1</v>
      </c>
      <c r="AG507" s="28">
        <f t="shared" si="804"/>
        <v>43</v>
      </c>
      <c r="AH507" s="28">
        <f t="shared" si="805"/>
        <v>39.16497019790549</v>
      </c>
      <c r="AI507" s="28">
        <f t="shared" si="806"/>
        <v>56.470422145817224</v>
      </c>
      <c r="AJ507" s="28">
        <f t="shared" si="807"/>
        <v>53.131763230694574</v>
      </c>
      <c r="AK507" s="28">
        <f t="shared" si="808"/>
        <v>76.608588844257298</v>
      </c>
      <c r="AL507" s="28">
        <f t="shared" si="834"/>
        <v>73.760903263727883</v>
      </c>
      <c r="AM507" s="28">
        <f t="shared" si="809"/>
        <v>148.50051200039164</v>
      </c>
      <c r="AN507" s="28">
        <f t="shared" si="810"/>
        <v>214.1170173028903</v>
      </c>
      <c r="AO507" s="28">
        <f t="shared" si="811"/>
        <v>201.45793558305024</v>
      </c>
      <c r="AP507" s="28">
        <f t="shared" si="812"/>
        <v>290.47423270114223</v>
      </c>
      <c r="AQ507" s="28">
        <f t="shared" si="813"/>
        <v>279.67675820830152</v>
      </c>
      <c r="AR507" s="28">
        <f t="shared" si="825"/>
        <v>290.47423270114223</v>
      </c>
      <c r="AS507" s="27">
        <f t="shared" si="814"/>
        <v>290.47423270114223</v>
      </c>
      <c r="AT507" s="27">
        <f t="shared" si="826"/>
        <v>0</v>
      </c>
      <c r="AU507" s="2">
        <f t="shared" si="827"/>
        <v>306.30528372500481</v>
      </c>
      <c r="AV507" s="33">
        <f t="shared" si="828"/>
        <v>0.15668698660714289</v>
      </c>
      <c r="AW507" s="33">
        <f t="shared" si="829"/>
        <v>0.15668698660714289</v>
      </c>
      <c r="AX507" s="2">
        <f t="shared" si="830"/>
        <v>2.3704212056348415</v>
      </c>
      <c r="AY507" s="7">
        <v>2.2000000000000002</v>
      </c>
      <c r="AZ507" s="3">
        <f t="shared" si="831"/>
        <v>1738.0395810151699</v>
      </c>
    </row>
    <row r="508" spans="1:52" ht="20.25" x14ac:dyDescent="0.3">
      <c r="A508" s="7">
        <v>20</v>
      </c>
      <c r="B508" s="7">
        <v>33</v>
      </c>
      <c r="C508" s="37">
        <v>27</v>
      </c>
      <c r="D508" s="37">
        <v>42</v>
      </c>
      <c r="E508" s="7">
        <v>3.75</v>
      </c>
      <c r="F508" s="2">
        <f t="shared" si="815"/>
        <v>4.125</v>
      </c>
      <c r="G508" s="2">
        <f t="shared" si="792"/>
        <v>9900</v>
      </c>
      <c r="H508" s="2">
        <v>1.4</v>
      </c>
      <c r="I508" s="7">
        <f t="shared" si="793"/>
        <v>13860</v>
      </c>
      <c r="J508" s="7">
        <v>1.2</v>
      </c>
      <c r="K508" s="4">
        <f t="shared" si="832"/>
        <v>1.2999999999999998</v>
      </c>
      <c r="L508" s="7">
        <v>0</v>
      </c>
      <c r="M508" s="2">
        <f t="shared" si="816"/>
        <v>1.7948717948717949</v>
      </c>
      <c r="N508" s="2">
        <f t="shared" si="817"/>
        <v>3.3333333333333335</v>
      </c>
      <c r="O508" s="28">
        <f t="shared" si="818"/>
        <v>2.2743589743589747</v>
      </c>
      <c r="P508" s="2">
        <f t="shared" si="819"/>
        <v>9.9666666666666668</v>
      </c>
      <c r="Q508" s="2">
        <f t="shared" si="794"/>
        <v>27.666666666666664</v>
      </c>
      <c r="R508" s="28">
        <f t="shared" si="820"/>
        <v>31.666666666666664</v>
      </c>
      <c r="S508" s="2">
        <f t="shared" si="821"/>
        <v>33.666666666666664</v>
      </c>
      <c r="T508" s="2">
        <f t="shared" si="822"/>
        <v>27.043333333333329</v>
      </c>
      <c r="U508" s="2">
        <f t="shared" si="795"/>
        <v>31.043333333333329</v>
      </c>
      <c r="V508" s="2">
        <f t="shared" si="796"/>
        <v>41.043333333333329</v>
      </c>
      <c r="W508" s="7">
        <f t="shared" si="833"/>
        <v>1</v>
      </c>
      <c r="X508" s="2">
        <f t="shared" si="797"/>
        <v>42.176533689360561</v>
      </c>
      <c r="Y508" s="2">
        <f t="shared" si="798"/>
        <v>57.409370272364946</v>
      </c>
      <c r="Z508" s="2">
        <f t="shared" si="823"/>
        <v>55.579991524694591</v>
      </c>
      <c r="AA508" s="2">
        <f t="shared" si="799"/>
        <v>173.97820146861233</v>
      </c>
      <c r="AB508" s="2">
        <f t="shared" si="800"/>
        <v>236.81365237350539</v>
      </c>
      <c r="AC508" s="2">
        <f t="shared" si="801"/>
        <v>229.26746503936519</v>
      </c>
      <c r="AD508" s="2">
        <f t="shared" si="802"/>
        <v>229.26746503936519</v>
      </c>
      <c r="AE508" s="2">
        <f t="shared" si="803"/>
        <v>236.81365237350539</v>
      </c>
      <c r="AF508" s="27">
        <f t="shared" si="824"/>
        <v>1</v>
      </c>
      <c r="AG508" s="28">
        <f t="shared" si="804"/>
        <v>43.666666666666664</v>
      </c>
      <c r="AH508" s="28">
        <f t="shared" si="805"/>
        <v>37.366928970398391</v>
      </c>
      <c r="AI508" s="28">
        <f t="shared" si="806"/>
        <v>54.196309193707592</v>
      </c>
      <c r="AJ508" s="28">
        <f t="shared" si="807"/>
        <v>50.862687697446141</v>
      </c>
      <c r="AK508" s="28">
        <f t="shared" si="808"/>
        <v>73.770310400876085</v>
      </c>
      <c r="AL508" s="28">
        <f t="shared" si="834"/>
        <v>71.419581984658436</v>
      </c>
      <c r="AM508" s="28">
        <f t="shared" si="809"/>
        <v>154.13858200289337</v>
      </c>
      <c r="AN508" s="28">
        <f t="shared" si="810"/>
        <v>223.55977542404381</v>
      </c>
      <c r="AO508" s="28">
        <f t="shared" si="811"/>
        <v>209.80858675196532</v>
      </c>
      <c r="AP508" s="28">
        <f t="shared" si="812"/>
        <v>304.30253040361384</v>
      </c>
      <c r="AQ508" s="28">
        <f t="shared" si="813"/>
        <v>294.60577568671607</v>
      </c>
      <c r="AR508" s="28">
        <f t="shared" si="825"/>
        <v>304.30253040361384</v>
      </c>
      <c r="AS508" s="27">
        <f t="shared" si="814"/>
        <v>304.30253040361384</v>
      </c>
      <c r="AT508" s="27">
        <f t="shared" si="826"/>
        <v>0</v>
      </c>
      <c r="AU508" s="2">
        <f t="shared" si="827"/>
        <v>370.62939330725584</v>
      </c>
      <c r="AV508" s="33">
        <f t="shared" si="828"/>
        <v>0.1574632366071429</v>
      </c>
      <c r="AW508" s="33">
        <f t="shared" si="829"/>
        <v>0.1574632366071429</v>
      </c>
      <c r="AX508" s="2">
        <f t="shared" si="830"/>
        <v>2.3717954217965795</v>
      </c>
      <c r="AY508" s="7">
        <v>2.2000000000000002</v>
      </c>
      <c r="AZ508" s="3">
        <f t="shared" si="831"/>
        <v>1714.268471474526</v>
      </c>
    </row>
    <row r="509" spans="1:52" ht="20.25" x14ac:dyDescent="0.3">
      <c r="A509" s="7">
        <v>20</v>
      </c>
      <c r="B509" s="7">
        <v>36</v>
      </c>
      <c r="C509" s="37">
        <v>29</v>
      </c>
      <c r="D509" s="37">
        <v>45</v>
      </c>
      <c r="E509" s="7">
        <v>4.5</v>
      </c>
      <c r="F509" s="2">
        <f t="shared" si="815"/>
        <v>4.5</v>
      </c>
      <c r="G509" s="2">
        <f t="shared" si="792"/>
        <v>10800</v>
      </c>
      <c r="H509" s="2">
        <v>1.4</v>
      </c>
      <c r="I509" s="7">
        <f t="shared" si="793"/>
        <v>15119.999999999998</v>
      </c>
      <c r="J509" s="7">
        <v>1.2</v>
      </c>
      <c r="K509" s="4">
        <f t="shared" si="832"/>
        <v>1.325</v>
      </c>
      <c r="L509" s="7">
        <v>0</v>
      </c>
      <c r="M509" s="2">
        <f t="shared" si="816"/>
        <v>1.7610062893081759</v>
      </c>
      <c r="N509" s="2">
        <f t="shared" si="817"/>
        <v>3.2704402515723268</v>
      </c>
      <c r="O509" s="28">
        <f t="shared" si="818"/>
        <v>2.2201257861635217</v>
      </c>
      <c r="P509" s="2">
        <f t="shared" si="819"/>
        <v>9.7672955974842761</v>
      </c>
      <c r="Q509" s="2">
        <f t="shared" si="794"/>
        <v>28.166666666666668</v>
      </c>
      <c r="R509" s="28">
        <f t="shared" si="820"/>
        <v>32.166666666666671</v>
      </c>
      <c r="S509" s="2">
        <f t="shared" si="821"/>
        <v>34.166666666666671</v>
      </c>
      <c r="T509" s="2">
        <f t="shared" si="822"/>
        <v>27.558333333333334</v>
      </c>
      <c r="U509" s="2">
        <f t="shared" si="795"/>
        <v>31.558333333333334</v>
      </c>
      <c r="V509" s="2">
        <f t="shared" si="796"/>
        <v>41.558333333333337</v>
      </c>
      <c r="W509" s="7">
        <f t="shared" si="833"/>
        <v>1</v>
      </c>
      <c r="X509" s="2">
        <f t="shared" si="797"/>
        <v>40.782670905027764</v>
      </c>
      <c r="Y509" s="2">
        <f t="shared" si="798"/>
        <v>55.646080622411709</v>
      </c>
      <c r="Z509" s="2">
        <f t="shared" si="823"/>
        <v>54.087945732074111</v>
      </c>
      <c r="AA509" s="2">
        <f t="shared" si="799"/>
        <v>183.52201907262494</v>
      </c>
      <c r="AB509" s="2">
        <f t="shared" si="800"/>
        <v>250.4073628008527</v>
      </c>
      <c r="AC509" s="2">
        <f t="shared" si="801"/>
        <v>243.3957557943335</v>
      </c>
      <c r="AD509" s="2">
        <f t="shared" si="802"/>
        <v>243.3957557943335</v>
      </c>
      <c r="AE509" s="2">
        <f t="shared" si="803"/>
        <v>250.4073628008527</v>
      </c>
      <c r="AF509" s="27">
        <f t="shared" si="824"/>
        <v>1</v>
      </c>
      <c r="AG509" s="28">
        <f t="shared" si="804"/>
        <v>44.166666666666671</v>
      </c>
      <c r="AH509" s="28">
        <f t="shared" si="805"/>
        <v>36.098650844260327</v>
      </c>
      <c r="AI509" s="28">
        <f t="shared" si="806"/>
        <v>52.581431041073529</v>
      </c>
      <c r="AJ509" s="28">
        <f t="shared" si="807"/>
        <v>49.254950464569944</v>
      </c>
      <c r="AK509" s="28">
        <f t="shared" si="808"/>
        <v>71.744946714430185</v>
      </c>
      <c r="AL509" s="28">
        <f t="shared" si="834"/>
        <v>69.736030660850275</v>
      </c>
      <c r="AM509" s="28">
        <f t="shared" si="809"/>
        <v>162.44392879917146</v>
      </c>
      <c r="AN509" s="28">
        <f t="shared" si="810"/>
        <v>236.61643968483088</v>
      </c>
      <c r="AO509" s="28">
        <f t="shared" si="811"/>
        <v>221.64727709056476</v>
      </c>
      <c r="AP509" s="28">
        <f t="shared" si="812"/>
        <v>322.85226021493582</v>
      </c>
      <c r="AQ509" s="28">
        <f t="shared" si="813"/>
        <v>313.81213797382622</v>
      </c>
      <c r="AR509" s="28">
        <f t="shared" si="825"/>
        <v>322.85226021493582</v>
      </c>
      <c r="AS509" s="27">
        <f t="shared" si="814"/>
        <v>322.85226021493582</v>
      </c>
      <c r="AT509" s="27">
        <f t="shared" si="826"/>
        <v>0</v>
      </c>
      <c r="AU509" s="2">
        <f t="shared" si="827"/>
        <v>441.07960856400695</v>
      </c>
      <c r="AV509" s="33">
        <f t="shared" si="828"/>
        <v>0.15833651785714289</v>
      </c>
      <c r="AW509" s="33">
        <f t="shared" si="829"/>
        <v>0.15833651785714289</v>
      </c>
      <c r="AX509" s="2">
        <f t="shared" si="830"/>
        <v>2.3733433207875505</v>
      </c>
      <c r="AY509" s="7">
        <v>2.2000000000000002</v>
      </c>
      <c r="AZ509" s="3">
        <f t="shared" si="831"/>
        <v>1748.4285533428117</v>
      </c>
    </row>
    <row r="510" spans="1:52" ht="20.25" x14ac:dyDescent="0.3">
      <c r="A510" s="7">
        <v>20</v>
      </c>
      <c r="B510" s="7">
        <v>39</v>
      </c>
      <c r="C510" s="37">
        <v>32</v>
      </c>
      <c r="D510" s="37">
        <v>49</v>
      </c>
      <c r="E510" s="7">
        <v>4.75</v>
      </c>
      <c r="F510" s="2">
        <f t="shared" si="815"/>
        <v>4.875</v>
      </c>
      <c r="G510" s="2">
        <f t="shared" si="792"/>
        <v>11700</v>
      </c>
      <c r="H510" s="2">
        <v>1.4</v>
      </c>
      <c r="I510" s="7">
        <f t="shared" si="793"/>
        <v>16379.999999999998</v>
      </c>
      <c r="J510" s="7">
        <v>1.2</v>
      </c>
      <c r="K510" s="4">
        <f t="shared" si="832"/>
        <v>1.3583333333333334</v>
      </c>
      <c r="L510" s="7">
        <v>0</v>
      </c>
      <c r="M510" s="2">
        <f t="shared" si="816"/>
        <v>1.7177914110429444</v>
      </c>
      <c r="N510" s="2">
        <f t="shared" si="817"/>
        <v>3.1901840490797544</v>
      </c>
      <c r="O510" s="28">
        <f t="shared" si="818"/>
        <v>2.1509202453987726</v>
      </c>
      <c r="P510" s="2">
        <f t="shared" si="819"/>
        <v>9.5128834355828218</v>
      </c>
      <c r="Q510" s="2">
        <f t="shared" si="794"/>
        <v>28.833333333333336</v>
      </c>
      <c r="R510" s="28">
        <f t="shared" si="820"/>
        <v>32.833333333333336</v>
      </c>
      <c r="S510" s="2">
        <f t="shared" si="821"/>
        <v>34.833333333333336</v>
      </c>
      <c r="T510" s="2">
        <f t="shared" si="822"/>
        <v>28.245000000000001</v>
      </c>
      <c r="U510" s="2">
        <f t="shared" si="795"/>
        <v>32.245000000000005</v>
      </c>
      <c r="V510" s="2">
        <f t="shared" si="796"/>
        <v>42.245000000000005</v>
      </c>
      <c r="W510" s="7">
        <f t="shared" si="833"/>
        <v>1</v>
      </c>
      <c r="X510" s="2">
        <f t="shared" si="797"/>
        <v>39.029645760226856</v>
      </c>
      <c r="Y510" s="2">
        <f t="shared" si="798"/>
        <v>53.418763785936164</v>
      </c>
      <c r="Z510" s="2">
        <f t="shared" si="823"/>
        <v>52.190429376144273</v>
      </c>
      <c r="AA510" s="2">
        <f t="shared" si="799"/>
        <v>190.26952308110592</v>
      </c>
      <c r="AB510" s="2">
        <f t="shared" si="800"/>
        <v>260.41647345643878</v>
      </c>
      <c r="AC510" s="2">
        <f t="shared" si="801"/>
        <v>254.42834320870332</v>
      </c>
      <c r="AD510" s="2">
        <f t="shared" si="802"/>
        <v>254.42834320870332</v>
      </c>
      <c r="AE510" s="2">
        <f t="shared" si="803"/>
        <v>260.41647345643878</v>
      </c>
      <c r="AF510" s="27">
        <f t="shared" si="824"/>
        <v>1</v>
      </c>
      <c r="AG510" s="28">
        <f t="shared" si="804"/>
        <v>44.833333333333336</v>
      </c>
      <c r="AH510" s="28">
        <f t="shared" si="805"/>
        <v>34.505905092586353</v>
      </c>
      <c r="AI510" s="28">
        <f t="shared" si="806"/>
        <v>50.540247607728702</v>
      </c>
      <c r="AJ510" s="28">
        <f t="shared" si="807"/>
        <v>47.227248863200757</v>
      </c>
      <c r="AK510" s="28">
        <f t="shared" si="808"/>
        <v>69.172996476212262</v>
      </c>
      <c r="AL510" s="28">
        <f t="shared" si="834"/>
        <v>67.582402352008387</v>
      </c>
      <c r="AM510" s="28">
        <f t="shared" si="809"/>
        <v>168.21628732635847</v>
      </c>
      <c r="AN510" s="28">
        <f t="shared" si="810"/>
        <v>246.38370708767741</v>
      </c>
      <c r="AO510" s="28">
        <f t="shared" si="811"/>
        <v>230.23283820810369</v>
      </c>
      <c r="AP510" s="28">
        <f t="shared" si="812"/>
        <v>337.21835782153477</v>
      </c>
      <c r="AQ510" s="28">
        <f t="shared" si="813"/>
        <v>329.46421146604087</v>
      </c>
      <c r="AR510" s="28">
        <f t="shared" si="825"/>
        <v>337.21835782153477</v>
      </c>
      <c r="AS510" s="27">
        <f t="shared" si="814"/>
        <v>337.21835782153477</v>
      </c>
      <c r="AT510" s="27">
        <f t="shared" si="826"/>
        <v>0</v>
      </c>
      <c r="AU510" s="2">
        <f t="shared" si="827"/>
        <v>517.65592949525819</v>
      </c>
      <c r="AV510" s="33">
        <f t="shared" si="828"/>
        <v>0.15920979910714289</v>
      </c>
      <c r="AW510" s="33">
        <f t="shared" si="829"/>
        <v>0.15920979910714289</v>
      </c>
      <c r="AX510" s="2">
        <f t="shared" si="830"/>
        <v>2.3748932415009469</v>
      </c>
      <c r="AY510" s="7">
        <v>2.2000000000000002</v>
      </c>
      <c r="AZ510" s="3">
        <f t="shared" si="831"/>
        <v>1742.4789374978045</v>
      </c>
    </row>
    <row r="511" spans="1:52" ht="20.25" x14ac:dyDescent="0.3">
      <c r="A511" s="7">
        <v>20</v>
      </c>
      <c r="B511" s="7">
        <v>42</v>
      </c>
      <c r="C511" s="37">
        <v>34</v>
      </c>
      <c r="D511" s="37">
        <v>53</v>
      </c>
      <c r="E511" s="7">
        <v>5</v>
      </c>
      <c r="F511" s="2">
        <f t="shared" si="815"/>
        <v>5.25</v>
      </c>
      <c r="G511" s="2">
        <f t="shared" si="792"/>
        <v>12600</v>
      </c>
      <c r="H511" s="2">
        <v>1.4</v>
      </c>
      <c r="I511" s="7">
        <f t="shared" si="793"/>
        <v>17640</v>
      </c>
      <c r="J511" s="7">
        <v>1.2</v>
      </c>
      <c r="K511" s="4">
        <f t="shared" si="832"/>
        <v>1.3916666666666666</v>
      </c>
      <c r="L511" s="7">
        <v>0</v>
      </c>
      <c r="M511" s="2">
        <f t="shared" si="816"/>
        <v>1.6766467065868262</v>
      </c>
      <c r="N511" s="2">
        <f t="shared" si="817"/>
        <v>3.1137724550898205</v>
      </c>
      <c r="O511" s="28">
        <f t="shared" si="818"/>
        <v>2.0850299401197603</v>
      </c>
      <c r="P511" s="2">
        <f t="shared" si="819"/>
        <v>9.2706586826347301</v>
      </c>
      <c r="Q511" s="2">
        <f t="shared" si="794"/>
        <v>29.5</v>
      </c>
      <c r="R511" s="28">
        <f t="shared" si="820"/>
        <v>33.5</v>
      </c>
      <c r="S511" s="2">
        <f t="shared" si="821"/>
        <v>35.5</v>
      </c>
      <c r="T511" s="2">
        <f t="shared" si="822"/>
        <v>28.931666666666665</v>
      </c>
      <c r="U511" s="2">
        <f t="shared" si="795"/>
        <v>32.931666666666665</v>
      </c>
      <c r="V511" s="2">
        <f t="shared" si="796"/>
        <v>42.931666666666665</v>
      </c>
      <c r="W511" s="7">
        <f t="shared" si="833"/>
        <v>1</v>
      </c>
      <c r="X511" s="2">
        <f t="shared" si="797"/>
        <v>37.387757618932099</v>
      </c>
      <c r="Y511" s="2">
        <f t="shared" si="798"/>
        <v>51.322663446644754</v>
      </c>
      <c r="Z511" s="2">
        <f t="shared" si="823"/>
        <v>50.39124845739682</v>
      </c>
      <c r="AA511" s="2">
        <f t="shared" si="799"/>
        <v>196.28572749939352</v>
      </c>
      <c r="AB511" s="2">
        <f t="shared" si="800"/>
        <v>269.44398309488497</v>
      </c>
      <c r="AC511" s="2">
        <f t="shared" si="801"/>
        <v>264.5540544013333</v>
      </c>
      <c r="AD511" s="2">
        <f t="shared" si="802"/>
        <v>264.5540544013333</v>
      </c>
      <c r="AE511" s="2">
        <f t="shared" si="803"/>
        <v>269.44398309488497</v>
      </c>
      <c r="AF511" s="27">
        <f t="shared" si="824"/>
        <v>1</v>
      </c>
      <c r="AG511" s="28">
        <f t="shared" si="804"/>
        <v>45.5</v>
      </c>
      <c r="AH511" s="28">
        <f t="shared" si="805"/>
        <v>33.016552126171376</v>
      </c>
      <c r="AI511" s="28">
        <f t="shared" si="806"/>
        <v>48.617780053922694</v>
      </c>
      <c r="AJ511" s="28">
        <f t="shared" si="807"/>
        <v>45.322252546166382</v>
      </c>
      <c r="AK511" s="28">
        <f t="shared" si="808"/>
        <v>66.738261991058195</v>
      </c>
      <c r="AL511" s="28">
        <f t="shared" si="834"/>
        <v>65.527081327384138</v>
      </c>
      <c r="AM511" s="28">
        <f t="shared" si="809"/>
        <v>173.33689866239973</v>
      </c>
      <c r="AN511" s="28">
        <f t="shared" si="810"/>
        <v>255.24334528309413</v>
      </c>
      <c r="AO511" s="28">
        <f t="shared" si="811"/>
        <v>237.9418258673735</v>
      </c>
      <c r="AP511" s="28">
        <f t="shared" si="812"/>
        <v>350.37587545305553</v>
      </c>
      <c r="AQ511" s="28">
        <f t="shared" si="813"/>
        <v>344.01717696876671</v>
      </c>
      <c r="AR511" s="28">
        <f t="shared" si="825"/>
        <v>350.37587545305553</v>
      </c>
      <c r="AS511" s="27">
        <f t="shared" si="814"/>
        <v>350.37587545305553</v>
      </c>
      <c r="AT511" s="27">
        <f t="shared" si="826"/>
        <v>0</v>
      </c>
      <c r="AU511" s="2">
        <f t="shared" si="827"/>
        <v>600.35835610100946</v>
      </c>
      <c r="AV511" s="33">
        <f t="shared" si="828"/>
        <v>0.16008308035714289</v>
      </c>
      <c r="AW511" s="33">
        <f t="shared" si="829"/>
        <v>0.16008308035714289</v>
      </c>
      <c r="AX511" s="2">
        <f t="shared" si="830"/>
        <v>2.3764451879002384</v>
      </c>
      <c r="AY511" s="7">
        <v>2.2000000000000002</v>
      </c>
      <c r="AZ511" s="3">
        <f t="shared" si="831"/>
        <v>1737.8446088353478</v>
      </c>
    </row>
    <row r="512" spans="1:52" ht="20.25" x14ac:dyDescent="0.3">
      <c r="A512" s="7">
        <v>20</v>
      </c>
      <c r="B512" s="7">
        <v>48</v>
      </c>
      <c r="C512" s="37">
        <v>38</v>
      </c>
      <c r="D512" s="37">
        <v>60</v>
      </c>
      <c r="E512" s="7">
        <v>5.5</v>
      </c>
      <c r="F512" s="2">
        <f t="shared" si="815"/>
        <v>5.916666666666667</v>
      </c>
      <c r="G512" s="2">
        <f t="shared" si="792"/>
        <v>14200</v>
      </c>
      <c r="H512" s="2">
        <v>1.4</v>
      </c>
      <c r="I512" s="7">
        <f t="shared" si="793"/>
        <v>19880</v>
      </c>
      <c r="J512" s="7">
        <v>1.2</v>
      </c>
      <c r="K512" s="4">
        <f t="shared" si="832"/>
        <v>1.45</v>
      </c>
      <c r="L512" s="7">
        <v>0</v>
      </c>
      <c r="M512" s="2">
        <f t="shared" si="816"/>
        <v>1.6091954022988504</v>
      </c>
      <c r="N512" s="2">
        <f t="shared" si="817"/>
        <v>2.9885057471264367</v>
      </c>
      <c r="O512" s="28">
        <f t="shared" si="818"/>
        <v>1.9770114942528736</v>
      </c>
      <c r="P512" s="2">
        <f t="shared" si="819"/>
        <v>8.8735632183908031</v>
      </c>
      <c r="Q512" s="2">
        <f t="shared" si="794"/>
        <v>30.666666666666668</v>
      </c>
      <c r="R512" s="28">
        <f t="shared" si="820"/>
        <v>34.666666666666671</v>
      </c>
      <c r="S512" s="2">
        <f t="shared" si="821"/>
        <v>36.666666666666671</v>
      </c>
      <c r="T512" s="2">
        <f t="shared" si="822"/>
        <v>30.133333333333333</v>
      </c>
      <c r="U512" s="2">
        <f t="shared" si="795"/>
        <v>34.133333333333333</v>
      </c>
      <c r="V512" s="2">
        <f t="shared" si="796"/>
        <v>44.133333333333333</v>
      </c>
      <c r="W512" s="7">
        <f t="shared" si="833"/>
        <v>1</v>
      </c>
      <c r="X512" s="2">
        <f t="shared" si="797"/>
        <v>34.75462590506838</v>
      </c>
      <c r="Y512" s="2">
        <f t="shared" si="798"/>
        <v>47.940340909090907</v>
      </c>
      <c r="Z512" s="2">
        <f t="shared" si="823"/>
        <v>47.459489151332043</v>
      </c>
      <c r="AA512" s="2">
        <f t="shared" si="799"/>
        <v>205.63153660498793</v>
      </c>
      <c r="AB512" s="2">
        <f t="shared" si="800"/>
        <v>283.64701704545456</v>
      </c>
      <c r="AC512" s="2">
        <f t="shared" si="801"/>
        <v>280.8019774787146</v>
      </c>
      <c r="AD512" s="2">
        <f t="shared" si="802"/>
        <v>280.8019774787146</v>
      </c>
      <c r="AE512" s="2">
        <f t="shared" si="803"/>
        <v>283.64701704545456</v>
      </c>
      <c r="AF512" s="27">
        <f t="shared" si="824"/>
        <v>1</v>
      </c>
      <c r="AG512" s="28">
        <f t="shared" si="804"/>
        <v>46.666666666666671</v>
      </c>
      <c r="AH512" s="28">
        <f t="shared" si="805"/>
        <v>30.633083730428861</v>
      </c>
      <c r="AI512" s="28">
        <f t="shared" si="806"/>
        <v>45.512010113780022</v>
      </c>
      <c r="AJ512" s="28">
        <f t="shared" si="807"/>
        <v>42.25510817307692</v>
      </c>
      <c r="AK512" s="28">
        <f t="shared" si="808"/>
        <v>62.779017857142847</v>
      </c>
      <c r="AL512" s="28">
        <f t="shared" si="834"/>
        <v>62.149331031506257</v>
      </c>
      <c r="AM512" s="28">
        <f t="shared" si="809"/>
        <v>181.24574540503744</v>
      </c>
      <c r="AN512" s="28">
        <f t="shared" si="810"/>
        <v>269.27939317319846</v>
      </c>
      <c r="AO512" s="28">
        <f t="shared" si="811"/>
        <v>250.00939002403845</v>
      </c>
      <c r="AP512" s="28">
        <f t="shared" si="812"/>
        <v>371.44252232142856</v>
      </c>
      <c r="AQ512" s="28">
        <f t="shared" si="813"/>
        <v>367.7168752697454</v>
      </c>
      <c r="AR512" s="28">
        <f t="shared" si="825"/>
        <v>371.44252232142856</v>
      </c>
      <c r="AS512" s="27">
        <f t="shared" si="814"/>
        <v>371.44252232142856</v>
      </c>
      <c r="AT512" s="27">
        <f t="shared" si="826"/>
        <v>0</v>
      </c>
      <c r="AU512" s="2">
        <f t="shared" si="827"/>
        <v>784.14152633601236</v>
      </c>
      <c r="AV512" s="33">
        <f t="shared" si="828"/>
        <v>0.16163558035714287</v>
      </c>
      <c r="AW512" s="33">
        <f t="shared" si="829"/>
        <v>0.16163558035714287</v>
      </c>
      <c r="AX512" s="2">
        <f t="shared" si="830"/>
        <v>2.3792092177768311</v>
      </c>
      <c r="AY512" s="7">
        <v>2.2000000000000002</v>
      </c>
      <c r="AZ512" s="3">
        <f t="shared" si="831"/>
        <v>1737.059639138831</v>
      </c>
    </row>
    <row r="513" spans="1:52" ht="20.25" x14ac:dyDescent="0.3">
      <c r="A513" s="7">
        <v>20</v>
      </c>
      <c r="B513" s="7">
        <v>54</v>
      </c>
      <c r="C513" s="37">
        <v>43</v>
      </c>
      <c r="D513" s="37">
        <v>68</v>
      </c>
      <c r="E513" s="7">
        <v>6</v>
      </c>
      <c r="F513" s="2">
        <f t="shared" si="815"/>
        <v>6.666666666666667</v>
      </c>
      <c r="G513" s="2">
        <f t="shared" si="792"/>
        <v>16000</v>
      </c>
      <c r="H513" s="2">
        <v>1.4</v>
      </c>
      <c r="I513" s="7">
        <f t="shared" si="793"/>
        <v>22400</v>
      </c>
      <c r="J513" s="7">
        <v>1.2</v>
      </c>
      <c r="K513" s="4">
        <f t="shared" si="832"/>
        <v>1.5166666666666666</v>
      </c>
      <c r="L513" s="7">
        <v>0</v>
      </c>
      <c r="M513" s="2">
        <f t="shared" si="816"/>
        <v>1.5384615384615383</v>
      </c>
      <c r="N513" s="2">
        <f t="shared" si="817"/>
        <v>2.8571428571428572</v>
      </c>
      <c r="O513" s="28">
        <f t="shared" si="818"/>
        <v>1.8637362637362638</v>
      </c>
      <c r="P513" s="2">
        <f t="shared" si="819"/>
        <v>8.4571428571428573</v>
      </c>
      <c r="Q513" s="2">
        <f t="shared" si="794"/>
        <v>32</v>
      </c>
      <c r="R513" s="28">
        <f t="shared" si="820"/>
        <v>36</v>
      </c>
      <c r="S513" s="2">
        <f t="shared" si="821"/>
        <v>38</v>
      </c>
      <c r="T513" s="2">
        <f t="shared" si="822"/>
        <v>31.506666666666664</v>
      </c>
      <c r="U513" s="2">
        <f t="shared" si="795"/>
        <v>35.506666666666661</v>
      </c>
      <c r="V513" s="2">
        <f t="shared" si="796"/>
        <v>45.506666666666661</v>
      </c>
      <c r="W513" s="7">
        <f t="shared" si="833"/>
        <v>1</v>
      </c>
      <c r="X513" s="2">
        <f t="shared" si="797"/>
        <v>32.073412477448379</v>
      </c>
      <c r="Y513" s="2">
        <f t="shared" si="798"/>
        <v>44.469039666383388</v>
      </c>
      <c r="Z513" s="2">
        <f t="shared" si="823"/>
        <v>44.412231868860552</v>
      </c>
      <c r="AA513" s="2">
        <f t="shared" si="799"/>
        <v>213.82274984965588</v>
      </c>
      <c r="AB513" s="2">
        <f t="shared" si="800"/>
        <v>296.46026444255591</v>
      </c>
      <c r="AC513" s="2">
        <f t="shared" si="801"/>
        <v>296.08154579240369</v>
      </c>
      <c r="AD513" s="2">
        <f t="shared" si="802"/>
        <v>296.08154579240369</v>
      </c>
      <c r="AE513" s="2">
        <f t="shared" si="803"/>
        <v>296.46026444255591</v>
      </c>
      <c r="AF513" s="27">
        <f t="shared" si="824"/>
        <v>1</v>
      </c>
      <c r="AG513" s="28">
        <f t="shared" si="804"/>
        <v>48</v>
      </c>
      <c r="AH513" s="28">
        <f t="shared" si="805"/>
        <v>28.212723938496261</v>
      </c>
      <c r="AI513" s="28">
        <f t="shared" si="806"/>
        <v>42.319085907744395</v>
      </c>
      <c r="AJ513" s="28">
        <f t="shared" si="807"/>
        <v>39.116284891726131</v>
      </c>
      <c r="AK513" s="28">
        <f t="shared" si="808"/>
        <v>58.674427337589194</v>
      </c>
      <c r="AL513" s="28">
        <f t="shared" si="834"/>
        <v>58.599472604746566</v>
      </c>
      <c r="AM513" s="28">
        <f t="shared" si="809"/>
        <v>188.08482625664175</v>
      </c>
      <c r="AN513" s="28">
        <f t="shared" si="810"/>
        <v>282.12723938496265</v>
      </c>
      <c r="AO513" s="28">
        <f t="shared" si="811"/>
        <v>260.77523261150753</v>
      </c>
      <c r="AP513" s="28">
        <f t="shared" si="812"/>
        <v>391.16284891726133</v>
      </c>
      <c r="AQ513" s="28">
        <f t="shared" si="813"/>
        <v>390.66315069831046</v>
      </c>
      <c r="AR513" s="28">
        <f t="shared" si="825"/>
        <v>391.16284891726133</v>
      </c>
      <c r="AS513" s="27">
        <f t="shared" si="814"/>
        <v>391.16284891726133</v>
      </c>
      <c r="AT513" s="27">
        <f t="shared" si="826"/>
        <v>0</v>
      </c>
      <c r="AU513" s="2">
        <f t="shared" si="827"/>
        <v>992.42911926901559</v>
      </c>
      <c r="AV513" s="33">
        <f t="shared" si="828"/>
        <v>0.16338214285714289</v>
      </c>
      <c r="AW513" s="33">
        <f t="shared" si="829"/>
        <v>0.16338214285714289</v>
      </c>
      <c r="AX513" s="2">
        <f t="shared" si="830"/>
        <v>2.3823264469042429</v>
      </c>
      <c r="AY513" s="7">
        <v>2.2000000000000002</v>
      </c>
      <c r="AZ513" s="3">
        <f t="shared" si="831"/>
        <v>1732.791797821885</v>
      </c>
    </row>
    <row r="514" spans="1:52" ht="20.25" x14ac:dyDescent="0.3">
      <c r="A514" s="7">
        <v>20</v>
      </c>
      <c r="B514" s="7">
        <v>60</v>
      </c>
      <c r="C514" s="37">
        <v>48</v>
      </c>
      <c r="D514" s="37">
        <v>76</v>
      </c>
      <c r="E514" s="7">
        <v>6.5</v>
      </c>
      <c r="F514" s="2">
        <f t="shared" si="815"/>
        <v>7.416666666666667</v>
      </c>
      <c r="G514" s="2">
        <f t="shared" si="792"/>
        <v>17800</v>
      </c>
      <c r="H514" s="2">
        <v>1.4</v>
      </c>
      <c r="I514" s="7">
        <f t="shared" si="793"/>
        <v>24920</v>
      </c>
      <c r="J514" s="7">
        <v>1.2</v>
      </c>
      <c r="K514" s="4">
        <f t="shared" si="832"/>
        <v>1.5833333333333333</v>
      </c>
      <c r="L514" s="7">
        <v>0</v>
      </c>
      <c r="M514" s="2">
        <f t="shared" si="816"/>
        <v>1.4736842105263157</v>
      </c>
      <c r="N514" s="2">
        <f t="shared" si="817"/>
        <v>2.736842105263158</v>
      </c>
      <c r="O514" s="28">
        <f t="shared" si="818"/>
        <v>1.76</v>
      </c>
      <c r="P514" s="2">
        <f t="shared" si="819"/>
        <v>8.0757894736842104</v>
      </c>
      <c r="Q514" s="2">
        <f t="shared" si="794"/>
        <v>33.333333333333329</v>
      </c>
      <c r="R514" s="28">
        <f t="shared" si="820"/>
        <v>37.333333333333329</v>
      </c>
      <c r="S514" s="2">
        <f t="shared" si="821"/>
        <v>39.333333333333329</v>
      </c>
      <c r="T514" s="2">
        <f t="shared" si="822"/>
        <v>32.880000000000003</v>
      </c>
      <c r="U514" s="2">
        <f t="shared" si="795"/>
        <v>36.880000000000003</v>
      </c>
      <c r="V514" s="2">
        <f t="shared" si="796"/>
        <v>46.88</v>
      </c>
      <c r="W514" s="7">
        <f t="shared" si="833"/>
        <v>1</v>
      </c>
      <c r="X514" s="2">
        <f t="shared" si="797"/>
        <v>29.691946059631327</v>
      </c>
      <c r="Y514" s="2">
        <f t="shared" si="798"/>
        <v>41.361814772601939</v>
      </c>
      <c r="Z514" s="2">
        <f t="shared" si="823"/>
        <v>41.649794643373639</v>
      </c>
      <c r="AA514" s="2">
        <f t="shared" si="799"/>
        <v>220.21526660893235</v>
      </c>
      <c r="AB514" s="2">
        <f t="shared" si="800"/>
        <v>306.76679289679771</v>
      </c>
      <c r="AC514" s="2">
        <f t="shared" si="801"/>
        <v>308.90264360502118</v>
      </c>
      <c r="AD514" s="2">
        <f t="shared" si="802"/>
        <v>308.90264360502118</v>
      </c>
      <c r="AE514" s="2">
        <f t="shared" si="803"/>
        <v>308.90264360502118</v>
      </c>
      <c r="AF514" s="27">
        <f t="shared" si="824"/>
        <v>1</v>
      </c>
      <c r="AG514" s="28">
        <f t="shared" si="804"/>
        <v>49.333333333333329</v>
      </c>
      <c r="AH514" s="28">
        <f t="shared" si="805"/>
        <v>26.068821689259646</v>
      </c>
      <c r="AI514" s="28">
        <f t="shared" si="806"/>
        <v>39.455513908068653</v>
      </c>
      <c r="AJ514" s="28">
        <f t="shared" si="807"/>
        <v>36.314688565230867</v>
      </c>
      <c r="AK514" s="28">
        <f t="shared" si="808"/>
        <v>54.962771882511582</v>
      </c>
      <c r="AL514" s="28">
        <f t="shared" si="834"/>
        <v>55.345447836915419</v>
      </c>
      <c r="AM514" s="28">
        <f t="shared" si="809"/>
        <v>193.34376086200905</v>
      </c>
      <c r="AN514" s="28">
        <f t="shared" si="810"/>
        <v>292.62839481817588</v>
      </c>
      <c r="AO514" s="28">
        <f t="shared" si="811"/>
        <v>269.33394019212892</v>
      </c>
      <c r="AP514" s="28">
        <f t="shared" si="812"/>
        <v>407.64055812862756</v>
      </c>
      <c r="AQ514" s="28">
        <f t="shared" si="813"/>
        <v>410.47873812378936</v>
      </c>
      <c r="AR514" s="28">
        <f t="shared" si="825"/>
        <v>410.47873812378936</v>
      </c>
      <c r="AS514" s="27">
        <f t="shared" si="814"/>
        <v>410.47873812378936</v>
      </c>
      <c r="AT514" s="27">
        <f t="shared" si="826"/>
        <v>0</v>
      </c>
      <c r="AU514" s="2">
        <f t="shared" si="827"/>
        <v>1225.2211349000193</v>
      </c>
      <c r="AV514" s="33">
        <f t="shared" si="828"/>
        <v>0.16512870535714289</v>
      </c>
      <c r="AW514" s="33">
        <f t="shared" si="829"/>
        <v>0.16512870535714289</v>
      </c>
      <c r="AX514" s="2">
        <f t="shared" si="830"/>
        <v>2.385451855106774</v>
      </c>
      <c r="AY514" s="7">
        <v>2.2000000000000002</v>
      </c>
      <c r="AZ514" s="3">
        <f t="shared" si="831"/>
        <v>1730.5705843260071</v>
      </c>
    </row>
    <row r="515" spans="1:52" ht="20.25" x14ac:dyDescent="0.3">
      <c r="A515" s="7">
        <v>20</v>
      </c>
      <c r="B515" s="7">
        <v>66</v>
      </c>
      <c r="C515" s="37">
        <v>53</v>
      </c>
      <c r="D515" s="37">
        <v>83</v>
      </c>
      <c r="E515" s="7">
        <v>7</v>
      </c>
      <c r="F515" s="2">
        <f t="shared" si="815"/>
        <v>8.0833333333333339</v>
      </c>
      <c r="G515" s="2">
        <f t="shared" si="792"/>
        <v>19400</v>
      </c>
      <c r="H515" s="2">
        <v>1.4</v>
      </c>
      <c r="I515" s="7">
        <f t="shared" si="793"/>
        <v>27160</v>
      </c>
      <c r="J515" s="7">
        <v>1.2</v>
      </c>
      <c r="K515" s="4">
        <f t="shared" si="832"/>
        <v>1.6416666666666666</v>
      </c>
      <c r="L515" s="7">
        <v>0</v>
      </c>
      <c r="M515" s="2">
        <f t="shared" si="816"/>
        <v>1.4213197969543145</v>
      </c>
      <c r="N515" s="2">
        <f t="shared" si="817"/>
        <v>2.6395939086294415</v>
      </c>
      <c r="O515" s="28">
        <f t="shared" si="818"/>
        <v>1.6761421319796954</v>
      </c>
      <c r="P515" s="2">
        <f t="shared" si="819"/>
        <v>7.7675126903553302</v>
      </c>
      <c r="Q515" s="2">
        <f t="shared" si="794"/>
        <v>34.499999999999993</v>
      </c>
      <c r="R515" s="28">
        <f t="shared" si="820"/>
        <v>38.499999999999993</v>
      </c>
      <c r="S515" s="2">
        <f t="shared" si="821"/>
        <v>40.499999999999993</v>
      </c>
      <c r="T515" s="2">
        <f t="shared" si="822"/>
        <v>34.081666666666663</v>
      </c>
      <c r="U515" s="2">
        <f t="shared" si="795"/>
        <v>38.081666666666663</v>
      </c>
      <c r="V515" s="2">
        <f t="shared" si="796"/>
        <v>48.081666666666663</v>
      </c>
      <c r="W515" s="7">
        <f t="shared" si="833"/>
        <v>1</v>
      </c>
      <c r="X515" s="2">
        <f t="shared" si="797"/>
        <v>27.819887959748108</v>
      </c>
      <c r="Y515" s="2">
        <f t="shared" si="798"/>
        <v>38.902747992861357</v>
      </c>
      <c r="Z515" s="2">
        <f t="shared" si="823"/>
        <v>39.439071641227706</v>
      </c>
      <c r="AA515" s="2">
        <f t="shared" si="799"/>
        <v>224.87742767463055</v>
      </c>
      <c r="AB515" s="2">
        <f t="shared" si="800"/>
        <v>314.46387960896266</v>
      </c>
      <c r="AC515" s="2">
        <f t="shared" si="801"/>
        <v>318.79916243325732</v>
      </c>
      <c r="AD515" s="2">
        <f t="shared" si="802"/>
        <v>318.79916243325732</v>
      </c>
      <c r="AE515" s="2">
        <f t="shared" si="803"/>
        <v>318.79916243325732</v>
      </c>
      <c r="AF515" s="27">
        <f t="shared" si="824"/>
        <v>1</v>
      </c>
      <c r="AG515" s="28">
        <f t="shared" si="804"/>
        <v>50.5</v>
      </c>
      <c r="AH515" s="28">
        <f t="shared" si="805"/>
        <v>24.387564120558405</v>
      </c>
      <c r="AI515" s="28">
        <f t="shared" si="806"/>
        <v>37.184998758079146</v>
      </c>
      <c r="AJ515" s="28">
        <f t="shared" si="807"/>
        <v>34.103058305430409</v>
      </c>
      <c r="AK515" s="28">
        <f t="shared" si="808"/>
        <v>51.998722564715663</v>
      </c>
      <c r="AL515" s="28">
        <f t="shared" si="834"/>
        <v>52.715590807581577</v>
      </c>
      <c r="AM515" s="28">
        <f t="shared" si="809"/>
        <v>197.13280997451378</v>
      </c>
      <c r="AN515" s="28">
        <f t="shared" si="810"/>
        <v>300.57873996113977</v>
      </c>
      <c r="AO515" s="28">
        <f t="shared" si="811"/>
        <v>275.66638796889583</v>
      </c>
      <c r="AP515" s="28">
        <f t="shared" si="812"/>
        <v>420.32300739811831</v>
      </c>
      <c r="AQ515" s="28">
        <f t="shared" si="813"/>
        <v>426.11769236128447</v>
      </c>
      <c r="AR515" s="28">
        <f t="shared" si="825"/>
        <v>426.11769236128447</v>
      </c>
      <c r="AS515" s="27">
        <f t="shared" si="814"/>
        <v>426.11769236128447</v>
      </c>
      <c r="AT515" s="27">
        <f t="shared" si="826"/>
        <v>0</v>
      </c>
      <c r="AU515" s="2">
        <f t="shared" si="827"/>
        <v>1482.5175732290234</v>
      </c>
      <c r="AV515" s="33">
        <f t="shared" si="828"/>
        <v>0.16668120535714287</v>
      </c>
      <c r="AW515" s="33">
        <f t="shared" si="829"/>
        <v>0.16668120535714287</v>
      </c>
      <c r="AX515" s="2">
        <f t="shared" si="830"/>
        <v>2.3882368881691014</v>
      </c>
      <c r="AY515" s="7">
        <v>2.2000000000000002</v>
      </c>
      <c r="AZ515" s="3">
        <f t="shared" si="831"/>
        <v>1733.9514763260763</v>
      </c>
    </row>
    <row r="516" spans="1:52" ht="20.25" x14ac:dyDescent="0.3">
      <c r="A516" s="7">
        <v>20</v>
      </c>
      <c r="B516" s="7">
        <v>72</v>
      </c>
      <c r="C516" s="37">
        <v>58</v>
      </c>
      <c r="D516" s="37">
        <v>91</v>
      </c>
      <c r="E516" s="7">
        <v>7.5</v>
      </c>
      <c r="F516" s="2">
        <f t="shared" si="815"/>
        <v>8.8333333333333339</v>
      </c>
      <c r="G516" s="2">
        <f t="shared" si="792"/>
        <v>21200</v>
      </c>
      <c r="H516" s="2">
        <v>1.4</v>
      </c>
      <c r="I516" s="7">
        <f t="shared" si="793"/>
        <v>29679.999999999996</v>
      </c>
      <c r="J516" s="7">
        <v>1.2</v>
      </c>
      <c r="K516" s="4">
        <f t="shared" si="832"/>
        <v>1.7083333333333335</v>
      </c>
      <c r="L516" s="7">
        <v>0</v>
      </c>
      <c r="M516" s="2">
        <f t="shared" si="816"/>
        <v>1.365853658536585</v>
      </c>
      <c r="N516" s="2">
        <f t="shared" si="817"/>
        <v>2.5365853658536581</v>
      </c>
      <c r="O516" s="28">
        <f t="shared" si="818"/>
        <v>1.5873170731707313</v>
      </c>
      <c r="P516" s="2">
        <f t="shared" si="819"/>
        <v>7.4409756097560962</v>
      </c>
      <c r="Q516" s="2">
        <f t="shared" si="794"/>
        <v>35.833333333333336</v>
      </c>
      <c r="R516" s="28">
        <f t="shared" si="820"/>
        <v>39.833333333333336</v>
      </c>
      <c r="S516" s="2">
        <f t="shared" si="821"/>
        <v>41.833333333333336</v>
      </c>
      <c r="T516" s="2">
        <f t="shared" si="822"/>
        <v>35.455000000000005</v>
      </c>
      <c r="U516" s="2">
        <f t="shared" si="795"/>
        <v>39.455000000000005</v>
      </c>
      <c r="V516" s="2">
        <f t="shared" si="796"/>
        <v>49.455000000000005</v>
      </c>
      <c r="W516" s="7">
        <f t="shared" si="833"/>
        <v>1</v>
      </c>
      <c r="X516" s="2">
        <f t="shared" si="797"/>
        <v>25.889953091315455</v>
      </c>
      <c r="Y516" s="2">
        <f t="shared" si="798"/>
        <v>36.351867905390215</v>
      </c>
      <c r="Z516" s="2">
        <f t="shared" si="823"/>
        <v>37.121758643315722</v>
      </c>
      <c r="AA516" s="2">
        <f t="shared" si="799"/>
        <v>228.6945856399532</v>
      </c>
      <c r="AB516" s="2">
        <f t="shared" si="800"/>
        <v>321.10816649761358</v>
      </c>
      <c r="AC516" s="2">
        <f t="shared" si="801"/>
        <v>327.90886801595559</v>
      </c>
      <c r="AD516" s="2">
        <f t="shared" si="802"/>
        <v>327.90886801595559</v>
      </c>
      <c r="AE516" s="2">
        <f t="shared" si="803"/>
        <v>327.90886801595559</v>
      </c>
      <c r="AF516" s="27">
        <f t="shared" si="824"/>
        <v>1</v>
      </c>
      <c r="AG516" s="28">
        <f t="shared" si="804"/>
        <v>51.833333333333343</v>
      </c>
      <c r="AH516" s="28">
        <f t="shared" si="805"/>
        <v>22.658222545049437</v>
      </c>
      <c r="AI516" s="28">
        <f t="shared" si="806"/>
        <v>34.825178059593668</v>
      </c>
      <c r="AJ516" s="28">
        <f t="shared" si="807"/>
        <v>31.814221911621146</v>
      </c>
      <c r="AK516" s="28">
        <f t="shared" si="808"/>
        <v>48.897743002427354</v>
      </c>
      <c r="AL516" s="28">
        <f t="shared" si="834"/>
        <v>49.933340940365724</v>
      </c>
      <c r="AM516" s="28">
        <f t="shared" si="809"/>
        <v>200.14763248127005</v>
      </c>
      <c r="AN516" s="28">
        <f t="shared" si="810"/>
        <v>307.62240619307744</v>
      </c>
      <c r="AO516" s="28">
        <f t="shared" si="811"/>
        <v>281.02562688598681</v>
      </c>
      <c r="AP516" s="28">
        <f t="shared" si="812"/>
        <v>431.93006318810831</v>
      </c>
      <c r="AQ516" s="28">
        <f t="shared" si="813"/>
        <v>441.07784497323058</v>
      </c>
      <c r="AR516" s="28">
        <f t="shared" si="825"/>
        <v>441.07784497323058</v>
      </c>
      <c r="AS516" s="27">
        <f t="shared" si="814"/>
        <v>441.07784497323058</v>
      </c>
      <c r="AT516" s="27">
        <f t="shared" si="826"/>
        <v>0</v>
      </c>
      <c r="AU516" s="2">
        <f t="shared" si="827"/>
        <v>1764.3184342560278</v>
      </c>
      <c r="AV516" s="33">
        <f t="shared" si="828"/>
        <v>0.16842776785714286</v>
      </c>
      <c r="AW516" s="33">
        <f t="shared" si="829"/>
        <v>0.16842776785714286</v>
      </c>
      <c r="AX516" s="2">
        <f t="shared" si="830"/>
        <v>2.3913778338172476</v>
      </c>
      <c r="AY516" s="7">
        <v>2.2000000000000002</v>
      </c>
      <c r="AZ516" s="3">
        <f t="shared" si="831"/>
        <v>1733.9391003608694</v>
      </c>
    </row>
    <row r="517" spans="1:52" ht="20.25" x14ac:dyDescent="0.3">
      <c r="A517" s="7">
        <v>20</v>
      </c>
      <c r="B517" s="7">
        <v>78</v>
      </c>
      <c r="C517" s="37">
        <v>63</v>
      </c>
      <c r="D517" s="37">
        <v>98</v>
      </c>
      <c r="E517" s="7">
        <v>8</v>
      </c>
      <c r="F517" s="2">
        <f t="shared" si="815"/>
        <v>9.5</v>
      </c>
      <c r="G517" s="2">
        <f t="shared" si="792"/>
        <v>22800</v>
      </c>
      <c r="H517" s="2">
        <v>1.4</v>
      </c>
      <c r="I517" s="7">
        <f t="shared" si="793"/>
        <v>31919.999999999996</v>
      </c>
      <c r="J517" s="7">
        <v>1.2</v>
      </c>
      <c r="K517" s="4">
        <v>1.75</v>
      </c>
      <c r="L517" s="7">
        <v>0</v>
      </c>
      <c r="M517" s="2">
        <f t="shared" si="816"/>
        <v>1.3333333333333333</v>
      </c>
      <c r="N517" s="2">
        <f t="shared" si="817"/>
        <v>2.4761904761904758</v>
      </c>
      <c r="O517" s="28">
        <f t="shared" si="818"/>
        <v>1.5295238095238095</v>
      </c>
      <c r="P517" s="2">
        <f t="shared" si="819"/>
        <v>7.2438095238095235</v>
      </c>
      <c r="Q517" s="2">
        <f t="shared" si="794"/>
        <v>36.666666666666664</v>
      </c>
      <c r="R517" s="28">
        <f t="shared" si="820"/>
        <v>40.666666666666664</v>
      </c>
      <c r="S517" s="2">
        <f t="shared" si="821"/>
        <v>42.666666666666664</v>
      </c>
      <c r="T517" s="2">
        <f t="shared" si="822"/>
        <v>36.323333333333338</v>
      </c>
      <c r="U517" s="2">
        <f t="shared" si="795"/>
        <v>40.323333333333338</v>
      </c>
      <c r="V517" s="2">
        <f t="shared" si="796"/>
        <v>50.323333333333338</v>
      </c>
      <c r="W517" s="7">
        <f t="shared" si="833"/>
        <v>1</v>
      </c>
      <c r="X517" s="2">
        <f t="shared" si="797"/>
        <v>24.777461686702761</v>
      </c>
      <c r="Y517" s="2">
        <f t="shared" si="798"/>
        <v>34.874349012151768</v>
      </c>
      <c r="Z517" s="2">
        <f t="shared" si="823"/>
        <v>35.768695767371</v>
      </c>
      <c r="AA517" s="2">
        <f t="shared" si="799"/>
        <v>235.38588602367622</v>
      </c>
      <c r="AB517" s="2">
        <f t="shared" si="800"/>
        <v>331.3063156154418</v>
      </c>
      <c r="AC517" s="2">
        <f t="shared" si="801"/>
        <v>339.80260979002452</v>
      </c>
      <c r="AD517" s="2">
        <f t="shared" si="802"/>
        <v>339.80260979002452</v>
      </c>
      <c r="AE517" s="2">
        <f t="shared" si="803"/>
        <v>339.80260979002452</v>
      </c>
      <c r="AF517" s="27">
        <f t="shared" si="824"/>
        <v>1</v>
      </c>
      <c r="AG517" s="28">
        <f t="shared" si="804"/>
        <v>52.666666666666671</v>
      </c>
      <c r="AH517" s="28">
        <f t="shared" si="805"/>
        <v>21.663354480177279</v>
      </c>
      <c r="AI517" s="28">
        <f t="shared" si="806"/>
        <v>33.454800589640854</v>
      </c>
      <c r="AJ517" s="28">
        <f t="shared" si="807"/>
        <v>30.491234108985154</v>
      </c>
      <c r="AK517" s="28">
        <f t="shared" si="808"/>
        <v>47.087728624002388</v>
      </c>
      <c r="AL517" s="28">
        <f t="shared" si="834"/>
        <v>48.295285424298392</v>
      </c>
      <c r="AM517" s="28">
        <f t="shared" si="809"/>
        <v>205.80186756168416</v>
      </c>
      <c r="AN517" s="28">
        <f t="shared" si="810"/>
        <v>317.82060560158811</v>
      </c>
      <c r="AO517" s="28">
        <f t="shared" si="811"/>
        <v>289.66672403535898</v>
      </c>
      <c r="AP517" s="28">
        <f t="shared" si="812"/>
        <v>447.33342192802269</v>
      </c>
      <c r="AQ517" s="28">
        <f t="shared" si="813"/>
        <v>458.8052115308347</v>
      </c>
      <c r="AR517" s="28">
        <f t="shared" si="825"/>
        <v>458.8052115308347</v>
      </c>
      <c r="AS517" s="27">
        <f t="shared" si="814"/>
        <v>458.8052115308347</v>
      </c>
      <c r="AT517" s="27">
        <f t="shared" si="826"/>
        <v>0</v>
      </c>
      <c r="AU517" s="2">
        <f t="shared" si="827"/>
        <v>2070.6237179810328</v>
      </c>
      <c r="AV517" s="33">
        <f t="shared" si="828"/>
        <v>0.16998026785714287</v>
      </c>
      <c r="AW517" s="33">
        <f t="shared" si="829"/>
        <v>0.16998026785714287</v>
      </c>
      <c r="AX517" s="2">
        <f t="shared" si="830"/>
        <v>2.3941767294345175</v>
      </c>
      <c r="AY517" s="7">
        <v>2.2000000000000002</v>
      </c>
      <c r="AZ517" s="3">
        <f t="shared" si="831"/>
        <v>1738.4335662388273</v>
      </c>
    </row>
    <row r="518" spans="1:52" ht="20.25" x14ac:dyDescent="0.3">
      <c r="A518" s="7">
        <v>20</v>
      </c>
      <c r="B518" s="7">
        <v>84</v>
      </c>
      <c r="C518" s="37">
        <v>68</v>
      </c>
      <c r="D518" s="37">
        <v>106</v>
      </c>
      <c r="E518" s="7">
        <v>8.5</v>
      </c>
      <c r="F518" s="2">
        <f t="shared" si="815"/>
        <v>10.25</v>
      </c>
      <c r="G518" s="2">
        <f t="shared" si="792"/>
        <v>24600</v>
      </c>
      <c r="H518" s="2">
        <v>1.4</v>
      </c>
      <c r="I518" s="7">
        <f t="shared" si="793"/>
        <v>34440</v>
      </c>
      <c r="J518" s="7">
        <v>1.2</v>
      </c>
      <c r="K518" s="4">
        <v>1.75</v>
      </c>
      <c r="L518" s="7">
        <v>0</v>
      </c>
      <c r="M518" s="2">
        <f t="shared" si="816"/>
        <v>1.3333333333333333</v>
      </c>
      <c r="N518" s="2">
        <f t="shared" si="817"/>
        <v>2.4761904761904758</v>
      </c>
      <c r="O518" s="28">
        <f t="shared" si="818"/>
        <v>1.5066666666666666</v>
      </c>
      <c r="P518" s="2">
        <f t="shared" si="819"/>
        <v>7.2209523809523812</v>
      </c>
      <c r="Q518" s="2">
        <f t="shared" si="794"/>
        <v>36.666666666666664</v>
      </c>
      <c r="R518" s="28">
        <f t="shared" si="820"/>
        <v>40.666666666666664</v>
      </c>
      <c r="S518" s="2">
        <f t="shared" si="821"/>
        <v>42.666666666666664</v>
      </c>
      <c r="T518" s="2">
        <f t="shared" si="822"/>
        <v>36.363333333333337</v>
      </c>
      <c r="U518" s="2">
        <f t="shared" si="795"/>
        <v>40.363333333333337</v>
      </c>
      <c r="V518" s="2">
        <f t="shared" si="796"/>
        <v>50.363333333333337</v>
      </c>
      <c r="W518" s="7">
        <f t="shared" si="833"/>
        <v>1</v>
      </c>
      <c r="X518" s="2">
        <f t="shared" si="797"/>
        <v>24.750206251718762</v>
      </c>
      <c r="Y518" s="2">
        <f t="shared" si="798"/>
        <v>34.839788587001401</v>
      </c>
      <c r="Z518" s="2">
        <f t="shared" si="823"/>
        <v>35.740287246012315</v>
      </c>
      <c r="AA518" s="2">
        <f t="shared" si="799"/>
        <v>253.68961408011731</v>
      </c>
      <c r="AB518" s="2">
        <f t="shared" si="800"/>
        <v>357.10783301676435</v>
      </c>
      <c r="AC518" s="2">
        <f t="shared" si="801"/>
        <v>366.33794427162621</v>
      </c>
      <c r="AD518" s="2">
        <f t="shared" si="802"/>
        <v>366.33794427162621</v>
      </c>
      <c r="AE518" s="2">
        <f t="shared" si="803"/>
        <v>366.33794427162621</v>
      </c>
      <c r="AF518" s="27">
        <f t="shared" si="824"/>
        <v>1</v>
      </c>
      <c r="AG518" s="28">
        <f t="shared" si="804"/>
        <v>52.666666666666671</v>
      </c>
      <c r="AH518" s="28">
        <f t="shared" si="805"/>
        <v>21.639524591666678</v>
      </c>
      <c r="AI518" s="28">
        <f t="shared" si="806"/>
        <v>33.418000002320689</v>
      </c>
      <c r="AJ518" s="28">
        <f t="shared" si="807"/>
        <v>30.461017343826363</v>
      </c>
      <c r="AK518" s="28">
        <f t="shared" si="808"/>
        <v>47.041064758820454</v>
      </c>
      <c r="AL518" s="28">
        <f t="shared" si="834"/>
        <v>48.256927927105217</v>
      </c>
      <c r="AM518" s="28">
        <f t="shared" si="809"/>
        <v>221.80512706458344</v>
      </c>
      <c r="AN518" s="28">
        <f t="shared" si="810"/>
        <v>342.53450002378707</v>
      </c>
      <c r="AO518" s="28">
        <f t="shared" si="811"/>
        <v>312.22542777422024</v>
      </c>
      <c r="AP518" s="28">
        <f t="shared" si="812"/>
        <v>482.17091377790967</v>
      </c>
      <c r="AQ518" s="28">
        <f t="shared" si="813"/>
        <v>494.6335112528285</v>
      </c>
      <c r="AR518" s="28">
        <f t="shared" si="825"/>
        <v>494.6335112528285</v>
      </c>
      <c r="AS518" s="27">
        <f t="shared" si="814"/>
        <v>494.6335112528285</v>
      </c>
      <c r="AT518" s="27">
        <f t="shared" si="826"/>
        <v>0</v>
      </c>
      <c r="AU518" s="2">
        <f t="shared" si="827"/>
        <v>2401.4334244040379</v>
      </c>
      <c r="AV518" s="33">
        <f t="shared" si="828"/>
        <v>0.17172683035714287</v>
      </c>
      <c r="AW518" s="33">
        <f t="shared" si="829"/>
        <v>0.17172683035714287</v>
      </c>
      <c r="AX518" s="2">
        <f t="shared" si="830"/>
        <v>2.3973333286796787</v>
      </c>
      <c r="AY518" s="7">
        <v>2.2000000000000002</v>
      </c>
      <c r="AZ518" s="3">
        <f t="shared" si="831"/>
        <v>1739.7365073523983</v>
      </c>
    </row>
    <row r="519" spans="1:52" ht="20.25" x14ac:dyDescent="0.3">
      <c r="A519" s="7">
        <v>20</v>
      </c>
      <c r="B519" s="7">
        <v>90</v>
      </c>
      <c r="C519" s="37">
        <v>72</v>
      </c>
      <c r="D519" s="37">
        <v>113</v>
      </c>
      <c r="E519" s="7">
        <v>9</v>
      </c>
      <c r="F519" s="2">
        <f t="shared" si="815"/>
        <v>10.916666666666666</v>
      </c>
      <c r="G519" s="2">
        <f t="shared" si="792"/>
        <v>26200</v>
      </c>
      <c r="H519" s="2">
        <v>1.4</v>
      </c>
      <c r="I519" s="7">
        <f t="shared" si="793"/>
        <v>36680</v>
      </c>
      <c r="J519" s="7">
        <v>1.2</v>
      </c>
      <c r="K519" s="4">
        <v>1.75</v>
      </c>
      <c r="L519" s="7">
        <v>0</v>
      </c>
      <c r="M519" s="2">
        <f t="shared" si="816"/>
        <v>1.3333333333333333</v>
      </c>
      <c r="N519" s="2">
        <f t="shared" si="817"/>
        <v>2.4761904761904758</v>
      </c>
      <c r="O519" s="28">
        <f t="shared" si="818"/>
        <v>1.4866666666666666</v>
      </c>
      <c r="P519" s="2">
        <f t="shared" si="819"/>
        <v>7.2009523809523808</v>
      </c>
      <c r="Q519" s="2">
        <f t="shared" si="794"/>
        <v>36.666666666666664</v>
      </c>
      <c r="R519" s="28">
        <f t="shared" si="820"/>
        <v>40.666666666666664</v>
      </c>
      <c r="S519" s="2">
        <f t="shared" si="821"/>
        <v>42.666666666666664</v>
      </c>
      <c r="T519" s="2">
        <f t="shared" si="822"/>
        <v>36.398333333333333</v>
      </c>
      <c r="U519" s="2">
        <f t="shared" si="795"/>
        <v>40.398333333333333</v>
      </c>
      <c r="V519" s="2">
        <f t="shared" si="796"/>
        <v>50.398333333333333</v>
      </c>
      <c r="W519" s="7">
        <f t="shared" si="833"/>
        <v>1</v>
      </c>
      <c r="X519" s="2">
        <f t="shared" si="797"/>
        <v>24.726406886762216</v>
      </c>
      <c r="Y519" s="2">
        <f t="shared" si="798"/>
        <v>34.809604356615374</v>
      </c>
      <c r="Z519" s="2">
        <f t="shared" si="823"/>
        <v>35.715466781308905</v>
      </c>
      <c r="AA519" s="2">
        <f t="shared" si="799"/>
        <v>269.92994184715417</v>
      </c>
      <c r="AB519" s="2">
        <f t="shared" si="800"/>
        <v>380.0048475597178</v>
      </c>
      <c r="AC519" s="2">
        <f t="shared" si="801"/>
        <v>389.89384569595552</v>
      </c>
      <c r="AD519" s="2">
        <f t="shared" si="802"/>
        <v>389.89384569595552</v>
      </c>
      <c r="AE519" s="2">
        <f t="shared" si="803"/>
        <v>389.89384569595552</v>
      </c>
      <c r="AF519" s="27">
        <f t="shared" si="824"/>
        <v>1</v>
      </c>
      <c r="AG519" s="28">
        <f t="shared" si="804"/>
        <v>52.666666666666671</v>
      </c>
      <c r="AH519" s="28">
        <f t="shared" si="805"/>
        <v>21.618716403726527</v>
      </c>
      <c r="AI519" s="28">
        <f t="shared" si="806"/>
        <v>33.385865838666277</v>
      </c>
      <c r="AJ519" s="28">
        <f t="shared" si="807"/>
        <v>30.434626759882295</v>
      </c>
      <c r="AK519" s="28">
        <f t="shared" si="808"/>
        <v>47.000309679818216</v>
      </c>
      <c r="AL519" s="28">
        <f t="shared" si="834"/>
        <v>48.223415063370673</v>
      </c>
      <c r="AM519" s="28">
        <f t="shared" si="809"/>
        <v>236.00432074068124</v>
      </c>
      <c r="AN519" s="28">
        <f t="shared" si="810"/>
        <v>364.46236873877348</v>
      </c>
      <c r="AO519" s="28">
        <f t="shared" si="811"/>
        <v>332.24467546204835</v>
      </c>
      <c r="AP519" s="28">
        <f t="shared" si="812"/>
        <v>513.08671400468211</v>
      </c>
      <c r="AQ519" s="28">
        <f t="shared" si="813"/>
        <v>526.4389477751298</v>
      </c>
      <c r="AR519" s="28">
        <f t="shared" si="825"/>
        <v>526.4389477751298</v>
      </c>
      <c r="AS519" s="27">
        <f t="shared" si="814"/>
        <v>526.4389477751298</v>
      </c>
      <c r="AT519" s="27">
        <f t="shared" si="826"/>
        <v>0</v>
      </c>
      <c r="AU519" s="2">
        <f t="shared" si="827"/>
        <v>2756.7475535250433</v>
      </c>
      <c r="AV519" s="33">
        <f t="shared" si="828"/>
        <v>0.17327933035714291</v>
      </c>
      <c r="AW519" s="33">
        <f t="shared" si="829"/>
        <v>0.17327933035714291</v>
      </c>
      <c r="AX519" s="2">
        <f t="shared" si="830"/>
        <v>2.4001461906117783</v>
      </c>
      <c r="AY519" s="7">
        <v>2.2000000000000002</v>
      </c>
      <c r="AZ519" s="3">
        <f t="shared" si="831"/>
        <v>1744.8825441992358</v>
      </c>
    </row>
    <row r="520" spans="1:52" ht="20.25" x14ac:dyDescent="0.3">
      <c r="A520" s="7">
        <v>20</v>
      </c>
      <c r="B520" s="7">
        <v>96</v>
      </c>
      <c r="C520" s="37">
        <v>77</v>
      </c>
      <c r="D520" s="37">
        <v>121</v>
      </c>
      <c r="E520" s="7">
        <v>9.5</v>
      </c>
      <c r="F520" s="2">
        <f t="shared" si="815"/>
        <v>11.666666666666666</v>
      </c>
      <c r="G520" s="2">
        <f t="shared" si="792"/>
        <v>28000</v>
      </c>
      <c r="H520" s="2">
        <v>1.4</v>
      </c>
      <c r="I520" s="7">
        <f t="shared" si="793"/>
        <v>39200</v>
      </c>
      <c r="J520" s="7">
        <v>1.2</v>
      </c>
      <c r="K520" s="4">
        <v>1.75</v>
      </c>
      <c r="L520" s="7">
        <v>0</v>
      </c>
      <c r="M520" s="2">
        <f t="shared" si="816"/>
        <v>1.3333333333333333</v>
      </c>
      <c r="N520" s="2">
        <f t="shared" si="817"/>
        <v>2.4761904761904758</v>
      </c>
      <c r="O520" s="28">
        <f t="shared" si="818"/>
        <v>1.4638095238095237</v>
      </c>
      <c r="P520" s="2">
        <f t="shared" si="819"/>
        <v>7.1780952380952376</v>
      </c>
      <c r="Q520" s="2">
        <f t="shared" si="794"/>
        <v>36.666666666666664</v>
      </c>
      <c r="R520" s="28">
        <f t="shared" si="820"/>
        <v>40.666666666666664</v>
      </c>
      <c r="S520" s="2">
        <f t="shared" si="821"/>
        <v>42.666666666666664</v>
      </c>
      <c r="T520" s="2">
        <f t="shared" si="822"/>
        <v>36.438333333333333</v>
      </c>
      <c r="U520" s="2">
        <f t="shared" si="795"/>
        <v>40.438333333333333</v>
      </c>
      <c r="V520" s="2">
        <f t="shared" si="796"/>
        <v>50.438333333333333</v>
      </c>
      <c r="W520" s="7">
        <f t="shared" si="833"/>
        <v>1</v>
      </c>
      <c r="X520" s="2">
        <f t="shared" si="797"/>
        <v>24.699263596029823</v>
      </c>
      <c r="Y520" s="2">
        <f t="shared" si="798"/>
        <v>34.775172072703299</v>
      </c>
      <c r="Z520" s="2">
        <f t="shared" si="823"/>
        <v>35.687142715527216</v>
      </c>
      <c r="AA520" s="2">
        <f t="shared" si="799"/>
        <v>288.15807528701458</v>
      </c>
      <c r="AB520" s="2">
        <f t="shared" si="800"/>
        <v>405.71034084820513</v>
      </c>
      <c r="AC520" s="2">
        <f t="shared" si="801"/>
        <v>416.34999834781752</v>
      </c>
      <c r="AD520" s="2">
        <f t="shared" si="802"/>
        <v>416.34999834781752</v>
      </c>
      <c r="AE520" s="2">
        <f t="shared" si="803"/>
        <v>416.34999834781752</v>
      </c>
      <c r="AF520" s="27">
        <f t="shared" si="824"/>
        <v>1</v>
      </c>
      <c r="AG520" s="28">
        <f t="shared" si="804"/>
        <v>52.666666666666671</v>
      </c>
      <c r="AH520" s="28">
        <f t="shared" si="805"/>
        <v>21.594984564834821</v>
      </c>
      <c r="AI520" s="28">
        <f t="shared" si="806"/>
        <v>33.349216669744905</v>
      </c>
      <c r="AJ520" s="28">
        <f t="shared" si="807"/>
        <v>30.404522030778836</v>
      </c>
      <c r="AK520" s="28">
        <f t="shared" si="808"/>
        <v>46.953818832341994</v>
      </c>
      <c r="AL520" s="28">
        <f t="shared" si="834"/>
        <v>48.185171599024081</v>
      </c>
      <c r="AM520" s="28">
        <f t="shared" si="809"/>
        <v>251.94148658973955</v>
      </c>
      <c r="AN520" s="28">
        <f t="shared" si="810"/>
        <v>389.07419448035722</v>
      </c>
      <c r="AO520" s="28">
        <f t="shared" si="811"/>
        <v>354.71942369241975</v>
      </c>
      <c r="AP520" s="28">
        <f t="shared" si="812"/>
        <v>547.79455304398994</v>
      </c>
      <c r="AQ520" s="28">
        <f t="shared" si="813"/>
        <v>562.16033532194763</v>
      </c>
      <c r="AR520" s="28">
        <f t="shared" si="825"/>
        <v>562.16033532194763</v>
      </c>
      <c r="AS520" s="27">
        <f t="shared" si="814"/>
        <v>562.16033532194763</v>
      </c>
      <c r="AT520" s="27">
        <f t="shared" si="826"/>
        <v>0</v>
      </c>
      <c r="AU520" s="2">
        <f t="shared" si="827"/>
        <v>3136.5661053440494</v>
      </c>
      <c r="AV520" s="33">
        <f t="shared" si="828"/>
        <v>0.17502589285714287</v>
      </c>
      <c r="AW520" s="33">
        <f t="shared" si="829"/>
        <v>0.17502589285714287</v>
      </c>
      <c r="AX520" s="2">
        <f t="shared" si="830"/>
        <v>2.4033185607659773</v>
      </c>
      <c r="AY520" s="7">
        <v>2.2000000000000002</v>
      </c>
      <c r="AZ520" s="3">
        <f t="shared" si="831"/>
        <v>1747.02920431343</v>
      </c>
    </row>
    <row r="521" spans="1:52" ht="20.25" x14ac:dyDescent="0.3">
      <c r="A521" s="7">
        <v>20</v>
      </c>
      <c r="B521" s="7">
        <v>102</v>
      </c>
      <c r="C521" s="37">
        <v>82</v>
      </c>
      <c r="D521" s="37">
        <v>128</v>
      </c>
      <c r="E521" s="7">
        <v>9.75</v>
      </c>
      <c r="F521" s="2">
        <f t="shared" si="815"/>
        <v>12.291666666666666</v>
      </c>
      <c r="G521" s="2">
        <f t="shared" si="792"/>
        <v>29500</v>
      </c>
      <c r="H521" s="2">
        <v>1.4</v>
      </c>
      <c r="I521" s="7">
        <f t="shared" si="793"/>
        <v>41300</v>
      </c>
      <c r="J521" s="7">
        <v>1.2</v>
      </c>
      <c r="K521" s="4">
        <v>1.75</v>
      </c>
      <c r="L521" s="7">
        <v>0</v>
      </c>
      <c r="M521" s="2">
        <f t="shared" si="816"/>
        <v>1.3333333333333333</v>
      </c>
      <c r="N521" s="2">
        <f t="shared" si="817"/>
        <v>2.4761904761904758</v>
      </c>
      <c r="O521" s="28">
        <f t="shared" si="818"/>
        <v>1.4438095238095237</v>
      </c>
      <c r="P521" s="2">
        <f t="shared" si="819"/>
        <v>7.1580952380952372</v>
      </c>
      <c r="Q521" s="2">
        <f t="shared" si="794"/>
        <v>36.666666666666664</v>
      </c>
      <c r="R521" s="28">
        <f t="shared" si="820"/>
        <v>40.666666666666664</v>
      </c>
      <c r="S521" s="2">
        <f t="shared" si="821"/>
        <v>42.666666666666664</v>
      </c>
      <c r="T521" s="2">
        <f t="shared" si="822"/>
        <v>36.473333333333336</v>
      </c>
      <c r="U521" s="2">
        <f t="shared" si="795"/>
        <v>40.473333333333336</v>
      </c>
      <c r="V521" s="2">
        <f t="shared" si="796"/>
        <v>50.473333333333336</v>
      </c>
      <c r="W521" s="7">
        <f t="shared" si="833"/>
        <v>1</v>
      </c>
      <c r="X521" s="2">
        <f t="shared" si="797"/>
        <v>24.675562054469019</v>
      </c>
      <c r="Y521" s="2">
        <f t="shared" si="798"/>
        <v>34.745099654093231</v>
      </c>
      <c r="Z521" s="2">
        <f t="shared" si="823"/>
        <v>35.662395984678376</v>
      </c>
      <c r="AA521" s="2">
        <f t="shared" si="799"/>
        <v>303.30378358618168</v>
      </c>
      <c r="AB521" s="2">
        <f t="shared" si="800"/>
        <v>427.07518324822928</v>
      </c>
      <c r="AC521" s="2">
        <f t="shared" si="801"/>
        <v>438.35028397833833</v>
      </c>
      <c r="AD521" s="2">
        <f t="shared" si="802"/>
        <v>438.35028397833833</v>
      </c>
      <c r="AE521" s="2">
        <f t="shared" si="803"/>
        <v>438.35028397833833</v>
      </c>
      <c r="AF521" s="27">
        <f t="shared" si="824"/>
        <v>1</v>
      </c>
      <c r="AG521" s="28">
        <f t="shared" si="804"/>
        <v>52.666666666666671</v>
      </c>
      <c r="AH521" s="28">
        <f t="shared" si="805"/>
        <v>21.574261905546685</v>
      </c>
      <c r="AI521" s="28">
        <f t="shared" si="806"/>
        <v>33.317214588312595</v>
      </c>
      <c r="AJ521" s="28">
        <f t="shared" si="807"/>
        <v>30.378229205764573</v>
      </c>
      <c r="AK521" s="28">
        <f t="shared" si="808"/>
        <v>46.913214722826289</v>
      </c>
      <c r="AL521" s="28">
        <f t="shared" si="834"/>
        <v>48.151758291548859</v>
      </c>
      <c r="AM521" s="28">
        <f t="shared" si="809"/>
        <v>265.18363592234465</v>
      </c>
      <c r="AN521" s="28">
        <f t="shared" si="810"/>
        <v>409.52409598134227</v>
      </c>
      <c r="AO521" s="28">
        <f t="shared" si="811"/>
        <v>373.3990673208562</v>
      </c>
      <c r="AP521" s="28">
        <f t="shared" si="812"/>
        <v>576.64159763473981</v>
      </c>
      <c r="AQ521" s="28">
        <f t="shared" si="813"/>
        <v>591.86536233362131</v>
      </c>
      <c r="AR521" s="28">
        <f t="shared" si="825"/>
        <v>591.86536233362131</v>
      </c>
      <c r="AS521" s="27">
        <f t="shared" si="814"/>
        <v>591.86536233362131</v>
      </c>
      <c r="AT521" s="27">
        <f t="shared" si="826"/>
        <v>0</v>
      </c>
      <c r="AU521" s="2">
        <f t="shared" si="827"/>
        <v>3540.8890798610555</v>
      </c>
      <c r="AV521" s="33">
        <f t="shared" si="828"/>
        <v>0.17648136160714289</v>
      </c>
      <c r="AW521" s="33">
        <f t="shared" si="829"/>
        <v>0.17648136160714289</v>
      </c>
      <c r="AX521" s="2">
        <f t="shared" si="830"/>
        <v>2.4059686156731042</v>
      </c>
      <c r="AY521" s="7">
        <v>2.2000000000000002</v>
      </c>
      <c r="AZ521" s="3">
        <f t="shared" si="831"/>
        <v>1747.2519482806683</v>
      </c>
    </row>
    <row r="522" spans="1:52" ht="20.25" x14ac:dyDescent="0.3">
      <c r="A522" s="7">
        <v>20</v>
      </c>
      <c r="B522" s="7">
        <v>108</v>
      </c>
      <c r="C522" s="37">
        <v>87</v>
      </c>
      <c r="D522" s="37">
        <v>136</v>
      </c>
      <c r="E522" s="7">
        <v>10</v>
      </c>
      <c r="F522" s="2">
        <f t="shared" si="815"/>
        <v>13</v>
      </c>
      <c r="G522" s="2">
        <f t="shared" si="792"/>
        <v>31200</v>
      </c>
      <c r="H522" s="2">
        <v>1.4</v>
      </c>
      <c r="I522" s="7">
        <f t="shared" si="793"/>
        <v>43680</v>
      </c>
      <c r="J522" s="7">
        <v>1.2</v>
      </c>
      <c r="K522" s="4">
        <v>1.75</v>
      </c>
      <c r="L522" s="7">
        <v>0</v>
      </c>
      <c r="M522" s="2">
        <f t="shared" si="816"/>
        <v>1.3333333333333333</v>
      </c>
      <c r="N522" s="2">
        <f t="shared" si="817"/>
        <v>2.4761904761904758</v>
      </c>
      <c r="O522" s="28">
        <f t="shared" si="818"/>
        <v>1.4209523809523807</v>
      </c>
      <c r="P522" s="2">
        <f t="shared" si="819"/>
        <v>7.1352380952380949</v>
      </c>
      <c r="Q522" s="2">
        <f t="shared" si="794"/>
        <v>36.666666666666664</v>
      </c>
      <c r="R522" s="28">
        <f t="shared" si="820"/>
        <v>40.666666666666664</v>
      </c>
      <c r="S522" s="2">
        <f t="shared" si="821"/>
        <v>42.666666666666664</v>
      </c>
      <c r="T522" s="2">
        <f t="shared" si="822"/>
        <v>36.513333333333335</v>
      </c>
      <c r="U522" s="2">
        <f t="shared" si="795"/>
        <v>40.513333333333335</v>
      </c>
      <c r="V522" s="2">
        <f t="shared" si="796"/>
        <v>50.513333333333335</v>
      </c>
      <c r="W522" s="7">
        <f t="shared" si="833"/>
        <v>1</v>
      </c>
      <c r="X522" s="2">
        <f t="shared" si="797"/>
        <v>24.648530217272228</v>
      </c>
      <c r="Y522" s="2">
        <f t="shared" si="798"/>
        <v>34.71079480006582</v>
      </c>
      <c r="Z522" s="2">
        <f t="shared" si="823"/>
        <v>35.634155998416261</v>
      </c>
      <c r="AA522" s="2">
        <f t="shared" si="799"/>
        <v>320.43089282453894</v>
      </c>
      <c r="AB522" s="2">
        <f t="shared" si="800"/>
        <v>451.24033240085566</v>
      </c>
      <c r="AC522" s="2">
        <f t="shared" si="801"/>
        <v>463.24402797941138</v>
      </c>
      <c r="AD522" s="2">
        <f t="shared" si="802"/>
        <v>463.24402797941138</v>
      </c>
      <c r="AE522" s="2">
        <f t="shared" si="803"/>
        <v>463.24402797941138</v>
      </c>
      <c r="AF522" s="27">
        <f t="shared" si="824"/>
        <v>1</v>
      </c>
      <c r="AG522" s="28">
        <f t="shared" si="804"/>
        <v>52.666666666666671</v>
      </c>
      <c r="AH522" s="28">
        <f t="shared" si="805"/>
        <v>21.550627512369161</v>
      </c>
      <c r="AI522" s="28">
        <f t="shared" si="806"/>
        <v>33.280715905177686</v>
      </c>
      <c r="AJ522" s="28">
        <f t="shared" si="807"/>
        <v>30.348235890767935</v>
      </c>
      <c r="AK522" s="28">
        <f t="shared" si="808"/>
        <v>46.866895932578316</v>
      </c>
      <c r="AL522" s="28">
        <f t="shared" si="834"/>
        <v>48.11362835229199</v>
      </c>
      <c r="AM522" s="28">
        <f t="shared" si="809"/>
        <v>280.15815766079908</v>
      </c>
      <c r="AN522" s="28">
        <f t="shared" si="810"/>
        <v>432.64930676730989</v>
      </c>
      <c r="AO522" s="28">
        <f t="shared" si="811"/>
        <v>394.52706657998317</v>
      </c>
      <c r="AP522" s="28">
        <f t="shared" si="812"/>
        <v>609.2696471235181</v>
      </c>
      <c r="AQ522" s="28">
        <f t="shared" si="813"/>
        <v>625.47716857979583</v>
      </c>
      <c r="AR522" s="28">
        <f t="shared" si="825"/>
        <v>625.47716857979583</v>
      </c>
      <c r="AS522" s="27">
        <f t="shared" si="814"/>
        <v>625.47716857979583</v>
      </c>
      <c r="AT522" s="27">
        <f t="shared" si="826"/>
        <v>0</v>
      </c>
      <c r="AU522" s="2">
        <f t="shared" si="827"/>
        <v>3969.7164770760623</v>
      </c>
      <c r="AV522" s="33">
        <f t="shared" si="828"/>
        <v>0.1781308928571429</v>
      </c>
      <c r="AW522" s="33">
        <f t="shared" si="829"/>
        <v>0.1781308928571429</v>
      </c>
      <c r="AX522" s="2">
        <f t="shared" si="830"/>
        <v>2.4089790851172652</v>
      </c>
      <c r="AY522" s="7">
        <v>2.2000000000000002</v>
      </c>
      <c r="AZ522" s="3">
        <f t="shared" si="831"/>
        <v>1745.2981530442128</v>
      </c>
    </row>
    <row r="523" spans="1:52" ht="20.25" x14ac:dyDescent="0.3">
      <c r="A523" s="7">
        <v>20</v>
      </c>
      <c r="B523" s="7">
        <v>114</v>
      </c>
      <c r="C523" s="37">
        <v>92</v>
      </c>
      <c r="D523" s="37">
        <v>143</v>
      </c>
      <c r="E523" s="7">
        <v>10.5</v>
      </c>
      <c r="F523" s="2">
        <f t="shared" si="815"/>
        <v>13.666666666666666</v>
      </c>
      <c r="G523" s="2">
        <f t="shared" si="792"/>
        <v>32800</v>
      </c>
      <c r="H523" s="2">
        <v>1.4</v>
      </c>
      <c r="I523" s="7">
        <f t="shared" si="793"/>
        <v>45920</v>
      </c>
      <c r="J523" s="7">
        <v>1.2</v>
      </c>
      <c r="K523" s="4">
        <v>1.75</v>
      </c>
      <c r="L523" s="7">
        <v>0</v>
      </c>
      <c r="M523" s="2">
        <f t="shared" si="816"/>
        <v>1.3333333333333333</v>
      </c>
      <c r="N523" s="2">
        <f t="shared" si="817"/>
        <v>2.4761904761904758</v>
      </c>
      <c r="O523" s="28">
        <f t="shared" si="818"/>
        <v>1.4009523809523809</v>
      </c>
      <c r="P523" s="2">
        <f t="shared" si="819"/>
        <v>7.1152380952380954</v>
      </c>
      <c r="Q523" s="2">
        <f t="shared" si="794"/>
        <v>36.666666666666664</v>
      </c>
      <c r="R523" s="28">
        <f t="shared" si="820"/>
        <v>40.666666666666664</v>
      </c>
      <c r="S523" s="2">
        <f t="shared" si="821"/>
        <v>42.666666666666664</v>
      </c>
      <c r="T523" s="2">
        <f t="shared" si="822"/>
        <v>36.548333333333339</v>
      </c>
      <c r="U523" s="2">
        <f t="shared" si="795"/>
        <v>40.548333333333339</v>
      </c>
      <c r="V523" s="2">
        <f t="shared" si="796"/>
        <v>50.548333333333339</v>
      </c>
      <c r="W523" s="7">
        <f t="shared" si="833"/>
        <v>1</v>
      </c>
      <c r="X523" s="2">
        <f t="shared" si="797"/>
        <v>24.624925897213732</v>
      </c>
      <c r="Y523" s="2">
        <f t="shared" si="798"/>
        <v>34.680833573102056</v>
      </c>
      <c r="Z523" s="2">
        <f t="shared" si="823"/>
        <v>35.609482673348943</v>
      </c>
      <c r="AA523" s="2">
        <f t="shared" si="799"/>
        <v>336.54065392858763</v>
      </c>
      <c r="AB523" s="2">
        <f t="shared" si="800"/>
        <v>473.9713921657281</v>
      </c>
      <c r="AC523" s="2">
        <f t="shared" si="801"/>
        <v>486.66292986910219</v>
      </c>
      <c r="AD523" s="2">
        <f t="shared" si="802"/>
        <v>486.66292986910219</v>
      </c>
      <c r="AE523" s="2">
        <f t="shared" si="803"/>
        <v>486.66292986910219</v>
      </c>
      <c r="AF523" s="27">
        <f t="shared" si="824"/>
        <v>1</v>
      </c>
      <c r="AG523" s="28">
        <f t="shared" si="804"/>
        <v>52.666666666666671</v>
      </c>
      <c r="AH523" s="28">
        <f t="shared" si="805"/>
        <v>21.529989855487418</v>
      </c>
      <c r="AI523" s="28">
        <f t="shared" si="806"/>
        <v>33.248845093284359</v>
      </c>
      <c r="AJ523" s="28">
        <f t="shared" si="807"/>
        <v>30.3220402824936</v>
      </c>
      <c r="AK523" s="28">
        <f t="shared" si="808"/>
        <v>46.826441955243283</v>
      </c>
      <c r="AL523" s="28">
        <f t="shared" si="834"/>
        <v>48.080314158108258</v>
      </c>
      <c r="AM523" s="28">
        <f t="shared" si="809"/>
        <v>294.24319469166136</v>
      </c>
      <c r="AN523" s="28">
        <f t="shared" si="810"/>
        <v>454.40088294155288</v>
      </c>
      <c r="AO523" s="28">
        <f t="shared" si="811"/>
        <v>414.40121719407915</v>
      </c>
      <c r="AP523" s="28">
        <f t="shared" si="812"/>
        <v>639.96137338832489</v>
      </c>
      <c r="AQ523" s="28">
        <f t="shared" si="813"/>
        <v>657.09762682747953</v>
      </c>
      <c r="AR523" s="28">
        <f t="shared" si="825"/>
        <v>657.09762682747953</v>
      </c>
      <c r="AS523" s="27">
        <f t="shared" si="814"/>
        <v>657.09762682747953</v>
      </c>
      <c r="AT523" s="27">
        <f t="shared" si="826"/>
        <v>0</v>
      </c>
      <c r="AU523" s="2">
        <f t="shared" si="827"/>
        <v>4423.0482969890691</v>
      </c>
      <c r="AV523" s="33">
        <f t="shared" si="828"/>
        <v>0.17968339285714288</v>
      </c>
      <c r="AW523" s="33">
        <f t="shared" si="829"/>
        <v>0.17968339285714288</v>
      </c>
      <c r="AX523" s="2">
        <f t="shared" si="830"/>
        <v>2.4118193582360838</v>
      </c>
      <c r="AY523" s="7">
        <v>2.2000000000000002</v>
      </c>
      <c r="AZ523" s="3">
        <f t="shared" si="831"/>
        <v>1751.6201829358031</v>
      </c>
    </row>
    <row r="524" spans="1:52" ht="20.25" x14ac:dyDescent="0.3">
      <c r="A524" s="7">
        <v>20</v>
      </c>
      <c r="B524" s="7">
        <v>120</v>
      </c>
      <c r="C524" s="37">
        <v>97</v>
      </c>
      <c r="D524" s="37">
        <v>151</v>
      </c>
      <c r="E524" s="7">
        <v>11</v>
      </c>
      <c r="F524" s="2">
        <f t="shared" si="815"/>
        <v>14.416666666666666</v>
      </c>
      <c r="G524" s="2">
        <f t="shared" si="792"/>
        <v>34600</v>
      </c>
      <c r="H524" s="2">
        <v>1.4</v>
      </c>
      <c r="I524" s="7">
        <f t="shared" si="793"/>
        <v>48440</v>
      </c>
      <c r="J524" s="7">
        <v>1.2</v>
      </c>
      <c r="K524" s="4">
        <v>1.75</v>
      </c>
      <c r="L524" s="7">
        <v>0</v>
      </c>
      <c r="M524" s="2">
        <f t="shared" si="816"/>
        <v>1.3333333333333333</v>
      </c>
      <c r="N524" s="2">
        <f t="shared" si="817"/>
        <v>2.4761904761904758</v>
      </c>
      <c r="O524" s="28">
        <f t="shared" si="818"/>
        <v>1.378095238095238</v>
      </c>
      <c r="P524" s="2">
        <f t="shared" si="819"/>
        <v>7.0923809523809513</v>
      </c>
      <c r="Q524" s="2">
        <f t="shared" si="794"/>
        <v>36.666666666666664</v>
      </c>
      <c r="R524" s="28">
        <f t="shared" si="820"/>
        <v>40.666666666666664</v>
      </c>
      <c r="S524" s="2">
        <f t="shared" si="821"/>
        <v>42.666666666666664</v>
      </c>
      <c r="T524" s="2">
        <f t="shared" si="822"/>
        <v>36.588333333333338</v>
      </c>
      <c r="U524" s="2">
        <f t="shared" si="795"/>
        <v>40.588333333333338</v>
      </c>
      <c r="V524" s="2">
        <f t="shared" si="796"/>
        <v>50.588333333333338</v>
      </c>
      <c r="W524" s="7">
        <f t="shared" si="833"/>
        <v>1</v>
      </c>
      <c r="X524" s="2">
        <f t="shared" si="797"/>
        <v>24.598004828497242</v>
      </c>
      <c r="Y524" s="2">
        <f t="shared" si="798"/>
        <v>34.646655442861245</v>
      </c>
      <c r="Z524" s="2">
        <f t="shared" si="823"/>
        <v>35.581326392778308</v>
      </c>
      <c r="AA524" s="2">
        <f t="shared" si="799"/>
        <v>354.62123627750191</v>
      </c>
      <c r="AB524" s="2">
        <f t="shared" si="800"/>
        <v>499.48928263458293</v>
      </c>
      <c r="AC524" s="2">
        <f t="shared" si="801"/>
        <v>512.96412216255396</v>
      </c>
      <c r="AD524" s="2">
        <f t="shared" si="802"/>
        <v>512.96412216255396</v>
      </c>
      <c r="AE524" s="2">
        <f t="shared" si="803"/>
        <v>512.96412216255396</v>
      </c>
      <c r="AF524" s="27">
        <f t="shared" si="824"/>
        <v>1</v>
      </c>
      <c r="AG524" s="28">
        <f t="shared" si="804"/>
        <v>52.666666666666671</v>
      </c>
      <c r="AH524" s="28">
        <f t="shared" si="805"/>
        <v>21.506452309068624</v>
      </c>
      <c r="AI524" s="28">
        <f t="shared" si="806"/>
        <v>33.212495970966735</v>
      </c>
      <c r="AJ524" s="28">
        <f t="shared" si="807"/>
        <v>30.29215776425027</v>
      </c>
      <c r="AK524" s="28">
        <f t="shared" si="808"/>
        <v>46.780294268842191</v>
      </c>
      <c r="AL524" s="28">
        <f t="shared" si="834"/>
        <v>48.042297239194333</v>
      </c>
      <c r="AM524" s="28">
        <f t="shared" si="809"/>
        <v>310.051354122406</v>
      </c>
      <c r="AN524" s="28">
        <f t="shared" si="810"/>
        <v>478.81348358143708</v>
      </c>
      <c r="AO524" s="28">
        <f t="shared" si="811"/>
        <v>436.7119411012747</v>
      </c>
      <c r="AP524" s="28">
        <f t="shared" si="812"/>
        <v>674.41590904247494</v>
      </c>
      <c r="AQ524" s="28">
        <f t="shared" si="813"/>
        <v>692.609785198385</v>
      </c>
      <c r="AR524" s="28">
        <f t="shared" si="825"/>
        <v>692.609785198385</v>
      </c>
      <c r="AS524" s="27">
        <f t="shared" si="814"/>
        <v>692.609785198385</v>
      </c>
      <c r="AT524" s="27">
        <f t="shared" si="826"/>
        <v>0</v>
      </c>
      <c r="AU524" s="2">
        <f t="shared" si="827"/>
        <v>4900.884539600077</v>
      </c>
      <c r="AV524" s="33">
        <f t="shared" si="828"/>
        <v>0.18142995535714287</v>
      </c>
      <c r="AW524" s="33">
        <f t="shared" si="829"/>
        <v>0.18142995535714287</v>
      </c>
      <c r="AX524" s="2">
        <f t="shared" si="830"/>
        <v>2.4150226818152438</v>
      </c>
      <c r="AY524" s="7">
        <v>2.2000000000000002</v>
      </c>
      <c r="AZ524" s="3">
        <f t="shared" si="831"/>
        <v>1755.267444818576</v>
      </c>
    </row>
    <row r="525" spans="1:52" ht="20.25" x14ac:dyDescent="0.3">
      <c r="A525" s="7">
        <v>20</v>
      </c>
      <c r="B525" s="7">
        <v>132</v>
      </c>
      <c r="C525" s="37">
        <v>106</v>
      </c>
      <c r="D525" s="37">
        <v>166</v>
      </c>
      <c r="E525" s="7">
        <v>12</v>
      </c>
      <c r="F525" s="2">
        <f t="shared" si="815"/>
        <v>15.833333333333334</v>
      </c>
      <c r="G525" s="2">
        <f t="shared" si="792"/>
        <v>38000</v>
      </c>
      <c r="H525" s="2">
        <v>1.4</v>
      </c>
      <c r="I525" s="7">
        <f t="shared" si="793"/>
        <v>53200</v>
      </c>
      <c r="J525" s="7">
        <v>1.2</v>
      </c>
      <c r="K525" s="4">
        <v>1.75</v>
      </c>
      <c r="L525" s="7">
        <v>0</v>
      </c>
      <c r="M525" s="2">
        <f t="shared" si="816"/>
        <v>1.3333333333333333</v>
      </c>
      <c r="N525" s="2">
        <f t="shared" si="817"/>
        <v>2.4761904761904758</v>
      </c>
      <c r="O525" s="28">
        <f t="shared" si="818"/>
        <v>1.3352380952380951</v>
      </c>
      <c r="P525" s="2">
        <f t="shared" si="819"/>
        <v>7.0495238095238095</v>
      </c>
      <c r="Q525" s="2">
        <f t="shared" si="794"/>
        <v>36.666666666666664</v>
      </c>
      <c r="R525" s="28">
        <f t="shared" si="820"/>
        <v>40.666666666666664</v>
      </c>
      <c r="S525" s="2">
        <f t="shared" si="821"/>
        <v>42.666666666666664</v>
      </c>
      <c r="T525" s="2">
        <f t="shared" si="822"/>
        <v>36.663333333333334</v>
      </c>
      <c r="U525" s="2">
        <f t="shared" si="795"/>
        <v>40.663333333333334</v>
      </c>
      <c r="V525" s="2">
        <f t="shared" si="796"/>
        <v>50.663333333333334</v>
      </c>
      <c r="W525" s="7">
        <f t="shared" si="833"/>
        <v>1</v>
      </c>
      <c r="X525" s="2">
        <f t="shared" si="797"/>
        <v>24.547686153286666</v>
      </c>
      <c r="Y525" s="2">
        <f t="shared" si="798"/>
        <v>34.58275268464628</v>
      </c>
      <c r="Z525" s="2">
        <f t="shared" si="823"/>
        <v>35.528653200868476</v>
      </c>
      <c r="AA525" s="2">
        <f t="shared" si="799"/>
        <v>388.67169742703891</v>
      </c>
      <c r="AB525" s="2">
        <f t="shared" si="800"/>
        <v>547.56025084023281</v>
      </c>
      <c r="AC525" s="2">
        <f t="shared" si="801"/>
        <v>562.53700901375089</v>
      </c>
      <c r="AD525" s="2">
        <f t="shared" si="802"/>
        <v>562.53700901375089</v>
      </c>
      <c r="AE525" s="2">
        <f t="shared" si="803"/>
        <v>562.53700901375089</v>
      </c>
      <c r="AF525" s="27">
        <f t="shared" si="824"/>
        <v>1</v>
      </c>
      <c r="AG525" s="28">
        <f t="shared" si="804"/>
        <v>52.666666666666671</v>
      </c>
      <c r="AH525" s="28">
        <f t="shared" si="805"/>
        <v>21.462457838939159</v>
      </c>
      <c r="AI525" s="28">
        <f t="shared" si="806"/>
        <v>33.14455514367819</v>
      </c>
      <c r="AJ525" s="28">
        <f t="shared" si="807"/>
        <v>30.236286500237185</v>
      </c>
      <c r="AK525" s="28">
        <f t="shared" si="808"/>
        <v>46.694012063657425</v>
      </c>
      <c r="AL525" s="28">
        <f t="shared" si="834"/>
        <v>47.971177317628317</v>
      </c>
      <c r="AM525" s="28">
        <f t="shared" si="809"/>
        <v>339.82224911653668</v>
      </c>
      <c r="AN525" s="28">
        <f t="shared" si="810"/>
        <v>524.78878977490467</v>
      </c>
      <c r="AO525" s="28">
        <f t="shared" si="811"/>
        <v>478.7412029204221</v>
      </c>
      <c r="AP525" s="28">
        <f t="shared" si="812"/>
        <v>739.32185767457588</v>
      </c>
      <c r="AQ525" s="28">
        <f t="shared" si="813"/>
        <v>759.54364086244834</v>
      </c>
      <c r="AR525" s="28">
        <f t="shared" si="825"/>
        <v>759.54364086244834</v>
      </c>
      <c r="AS525" s="27">
        <f t="shared" si="814"/>
        <v>759.54364086244834</v>
      </c>
      <c r="AT525" s="27">
        <f t="shared" si="826"/>
        <v>0</v>
      </c>
      <c r="AU525" s="2">
        <f t="shared" si="827"/>
        <v>5930.0702929160934</v>
      </c>
      <c r="AV525" s="33">
        <f t="shared" si="828"/>
        <v>0.18472901785714291</v>
      </c>
      <c r="AW525" s="33">
        <f t="shared" si="829"/>
        <v>0.18472901785714291</v>
      </c>
      <c r="AX525" s="2">
        <f t="shared" si="830"/>
        <v>2.4210966788807924</v>
      </c>
      <c r="AY525" s="7">
        <v>2.2000000000000002</v>
      </c>
      <c r="AZ525" s="3">
        <f t="shared" si="831"/>
        <v>1765.5069085125881</v>
      </c>
    </row>
    <row r="526" spans="1:52" ht="20.25" x14ac:dyDescent="0.3">
      <c r="A526" s="7">
        <v>20</v>
      </c>
      <c r="B526" s="7">
        <v>144</v>
      </c>
      <c r="C526" s="37">
        <v>116</v>
      </c>
      <c r="D526" s="37">
        <v>180</v>
      </c>
      <c r="E526" s="7">
        <v>13</v>
      </c>
      <c r="F526" s="2">
        <f t="shared" si="815"/>
        <v>17.166666666666668</v>
      </c>
      <c r="G526" s="2">
        <f t="shared" si="792"/>
        <v>41200</v>
      </c>
      <c r="H526" s="2">
        <v>1.4</v>
      </c>
      <c r="I526" s="7">
        <f t="shared" si="793"/>
        <v>57679.999999999993</v>
      </c>
      <c r="J526" s="7">
        <v>1.2</v>
      </c>
      <c r="K526" s="4">
        <v>1.75</v>
      </c>
      <c r="L526" s="7">
        <v>0</v>
      </c>
      <c r="M526" s="2">
        <f t="shared" si="816"/>
        <v>1.3333333333333333</v>
      </c>
      <c r="N526" s="2">
        <f t="shared" si="817"/>
        <v>2.4761904761904758</v>
      </c>
      <c r="O526" s="28">
        <f t="shared" si="818"/>
        <v>1.2952380952380953</v>
      </c>
      <c r="P526" s="2">
        <f t="shared" si="819"/>
        <v>7.0095238095238086</v>
      </c>
      <c r="Q526" s="2">
        <f t="shared" si="794"/>
        <v>36.666666666666664</v>
      </c>
      <c r="R526" s="28">
        <f t="shared" si="820"/>
        <v>40.666666666666664</v>
      </c>
      <c r="S526" s="2">
        <f t="shared" si="821"/>
        <v>42.666666666666664</v>
      </c>
      <c r="T526" s="2">
        <f t="shared" si="822"/>
        <v>36.733333333333334</v>
      </c>
      <c r="U526" s="2">
        <f t="shared" si="795"/>
        <v>40.733333333333334</v>
      </c>
      <c r="V526" s="2">
        <f t="shared" si="796"/>
        <v>50.733333333333334</v>
      </c>
      <c r="W526" s="7">
        <f t="shared" si="833"/>
        <v>1</v>
      </c>
      <c r="X526" s="2">
        <f t="shared" si="797"/>
        <v>24.500907441016334</v>
      </c>
      <c r="Y526" s="2">
        <f t="shared" si="798"/>
        <v>34.523322422258595</v>
      </c>
      <c r="Z526" s="2">
        <f t="shared" si="823"/>
        <v>35.479632063074902</v>
      </c>
      <c r="AA526" s="2">
        <f t="shared" si="799"/>
        <v>420.59891107078045</v>
      </c>
      <c r="AB526" s="2">
        <f t="shared" si="800"/>
        <v>592.65036824877257</v>
      </c>
      <c r="AC526" s="2">
        <f t="shared" si="801"/>
        <v>609.06701708278581</v>
      </c>
      <c r="AD526" s="2">
        <f t="shared" si="802"/>
        <v>609.06701708278581</v>
      </c>
      <c r="AE526" s="2">
        <f t="shared" si="803"/>
        <v>609.06701708278581</v>
      </c>
      <c r="AF526" s="27">
        <f t="shared" si="824"/>
        <v>1</v>
      </c>
      <c r="AG526" s="28">
        <f t="shared" si="804"/>
        <v>52.666666666666671</v>
      </c>
      <c r="AH526" s="28">
        <f t="shared" si="805"/>
        <v>21.421558418374939</v>
      </c>
      <c r="AI526" s="28">
        <f t="shared" si="806"/>
        <v>33.081394013186603</v>
      </c>
      <c r="AJ526" s="28">
        <f t="shared" si="807"/>
        <v>30.184325615089481</v>
      </c>
      <c r="AK526" s="28">
        <f t="shared" si="808"/>
        <v>46.613768671403996</v>
      </c>
      <c r="AL526" s="28">
        <f t="shared" si="834"/>
        <v>47.904988439594803</v>
      </c>
      <c r="AM526" s="28">
        <f t="shared" si="809"/>
        <v>367.73675284876981</v>
      </c>
      <c r="AN526" s="28">
        <f t="shared" si="810"/>
        <v>567.89726389303678</v>
      </c>
      <c r="AO526" s="28">
        <f t="shared" si="811"/>
        <v>518.16425639236945</v>
      </c>
      <c r="AP526" s="28">
        <f t="shared" si="812"/>
        <v>800.20302885910201</v>
      </c>
      <c r="AQ526" s="28">
        <f t="shared" si="813"/>
        <v>822.36896821304413</v>
      </c>
      <c r="AR526" s="28">
        <f t="shared" si="825"/>
        <v>822.36896821304413</v>
      </c>
      <c r="AS526" s="27">
        <f t="shared" si="814"/>
        <v>822.36896821304413</v>
      </c>
      <c r="AT526" s="27">
        <f t="shared" si="826"/>
        <v>0</v>
      </c>
      <c r="AU526" s="2">
        <f t="shared" si="827"/>
        <v>7057.2737370241111</v>
      </c>
      <c r="AV526" s="33">
        <f t="shared" si="828"/>
        <v>0.1878340178571429</v>
      </c>
      <c r="AW526" s="33">
        <f t="shared" si="829"/>
        <v>0.1878340178571429</v>
      </c>
      <c r="AX526" s="2">
        <f t="shared" si="830"/>
        <v>2.4268413584945994</v>
      </c>
      <c r="AY526" s="7">
        <v>2.2000000000000002</v>
      </c>
      <c r="AZ526" s="3">
        <f t="shared" si="831"/>
        <v>1778.3685093499878</v>
      </c>
    </row>
    <row r="527" spans="1:52" ht="20.25" x14ac:dyDescent="0.3">
      <c r="A527" s="7"/>
      <c r="B527" s="7"/>
      <c r="C527" s="7"/>
      <c r="D527" s="2"/>
      <c r="E527" s="3"/>
      <c r="F527" s="2"/>
      <c r="G527" s="7"/>
      <c r="H527" s="7"/>
      <c r="I527" s="7"/>
      <c r="J527" s="7"/>
      <c r="K527" s="2"/>
      <c r="L527" s="2"/>
      <c r="M527" s="2"/>
      <c r="N527" s="28"/>
      <c r="O527" s="2"/>
      <c r="P527" s="2"/>
      <c r="Q527" s="28"/>
      <c r="R527" s="2"/>
      <c r="S527" s="2"/>
      <c r="T527" s="2"/>
      <c r="U527" s="7"/>
      <c r="V527" s="2"/>
      <c r="W527" s="2"/>
      <c r="X527" s="2"/>
      <c r="Y527" s="2"/>
      <c r="Z527" s="2"/>
      <c r="AA527" s="2"/>
      <c r="AB527" s="2"/>
      <c r="AC527" s="2"/>
      <c r="AD527" s="27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7"/>
      <c r="AR527" s="7"/>
      <c r="AS527" s="2"/>
      <c r="AT527" s="5"/>
      <c r="AU527" s="7"/>
      <c r="AV527" s="3"/>
    </row>
    <row r="528" spans="1:52" ht="18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52" ht="131.25" x14ac:dyDescent="0.2">
      <c r="A529" s="7" t="s">
        <v>10</v>
      </c>
      <c r="B529" s="7" t="s">
        <v>82</v>
      </c>
      <c r="C529" s="36" t="s">
        <v>83</v>
      </c>
      <c r="D529" s="36" t="s">
        <v>84</v>
      </c>
      <c r="E529" s="7" t="s">
        <v>12</v>
      </c>
      <c r="F529" s="7" t="s">
        <v>13</v>
      </c>
      <c r="G529" s="7" t="s">
        <v>47</v>
      </c>
      <c r="H529" s="7" t="s">
        <v>14</v>
      </c>
      <c r="I529" s="7" t="s">
        <v>15</v>
      </c>
      <c r="J529" s="7" t="s">
        <v>16</v>
      </c>
      <c r="K529" s="7" t="s">
        <v>17</v>
      </c>
      <c r="L529" s="7" t="s">
        <v>18</v>
      </c>
      <c r="M529" s="7" t="s">
        <v>98</v>
      </c>
      <c r="N529" s="7" t="s">
        <v>99</v>
      </c>
      <c r="O529" s="26" t="s">
        <v>100</v>
      </c>
      <c r="P529" s="7" t="s">
        <v>27</v>
      </c>
      <c r="Q529" s="7" t="s">
        <v>28</v>
      </c>
      <c r="R529" s="26" t="s">
        <v>101</v>
      </c>
      <c r="S529" s="7" t="s">
        <v>65</v>
      </c>
      <c r="T529" s="7" t="s">
        <v>30</v>
      </c>
      <c r="U529" s="7" t="s">
        <v>31</v>
      </c>
      <c r="V529" s="7" t="s">
        <v>32</v>
      </c>
      <c r="W529" s="7" t="s">
        <v>33</v>
      </c>
      <c r="X529" s="7" t="s">
        <v>34</v>
      </c>
      <c r="Y529" s="7" t="s">
        <v>35</v>
      </c>
      <c r="Z529" s="7" t="s">
        <v>66</v>
      </c>
      <c r="AA529" s="7" t="s">
        <v>37</v>
      </c>
      <c r="AB529" s="7" t="s">
        <v>38</v>
      </c>
      <c r="AC529" s="7" t="s">
        <v>39</v>
      </c>
      <c r="AD529" s="7" t="s">
        <v>40</v>
      </c>
      <c r="AE529" s="7" t="s">
        <v>41</v>
      </c>
      <c r="AF529" s="26" t="s">
        <v>67</v>
      </c>
      <c r="AG529" s="26" t="s">
        <v>68</v>
      </c>
      <c r="AH529" s="26" t="s">
        <v>69</v>
      </c>
      <c r="AI529" s="7" t="s">
        <v>70</v>
      </c>
      <c r="AJ529" s="26" t="s">
        <v>71</v>
      </c>
      <c r="AK529" s="26" t="s">
        <v>72</v>
      </c>
      <c r="AL529" s="26" t="s">
        <v>73</v>
      </c>
      <c r="AM529" s="26" t="s">
        <v>74</v>
      </c>
      <c r="AN529" s="26" t="s">
        <v>75</v>
      </c>
      <c r="AO529" s="26" t="s">
        <v>76</v>
      </c>
      <c r="AP529" s="26" t="s">
        <v>77</v>
      </c>
      <c r="AQ529" s="26" t="s">
        <v>78</v>
      </c>
      <c r="AR529" s="26" t="s">
        <v>79</v>
      </c>
      <c r="AS529" s="26" t="s">
        <v>80</v>
      </c>
      <c r="AT529" s="26" t="s">
        <v>102</v>
      </c>
      <c r="AU529" s="7" t="s">
        <v>21</v>
      </c>
      <c r="AV529" s="26" t="s">
        <v>90</v>
      </c>
      <c r="AW529" s="26" t="s">
        <v>89</v>
      </c>
      <c r="AX529" s="7" t="s">
        <v>22</v>
      </c>
      <c r="AY529" s="7" t="s">
        <v>23</v>
      </c>
      <c r="AZ529" s="7" t="s">
        <v>24</v>
      </c>
    </row>
    <row r="530" spans="1:52" ht="20.25" x14ac:dyDescent="0.3">
      <c r="A530" s="7">
        <v>21</v>
      </c>
      <c r="B530" s="7">
        <v>18</v>
      </c>
      <c r="C530" s="27">
        <v>14</v>
      </c>
      <c r="D530" s="27">
        <v>23</v>
      </c>
      <c r="E530" s="7">
        <v>2.75</v>
      </c>
      <c r="F530" s="2">
        <f>($D530+2*$E530)/12</f>
        <v>2.375</v>
      </c>
      <c r="G530" s="2">
        <f t="shared" ref="G530:G552" si="835">$B$4*$A530*$F530</f>
        <v>5985</v>
      </c>
      <c r="H530" s="2">
        <v>1.4</v>
      </c>
      <c r="I530" s="7">
        <f t="shared" ref="I530:I552" si="836">$G530*$H530</f>
        <v>8379</v>
      </c>
      <c r="J530" s="7">
        <v>1.2</v>
      </c>
      <c r="K530" s="7">
        <v>1.1499999999999999</v>
      </c>
      <c r="L530" s="7">
        <v>0</v>
      </c>
      <c r="M530" s="2">
        <f>($L$7-$C$7)/$K530</f>
        <v>2.0289855072463765</v>
      </c>
      <c r="N530" s="2">
        <f>($E$7-$C$7)/$K530</f>
        <v>3.7681159420289854</v>
      </c>
      <c r="O530" s="28">
        <f>($F$7-$B$7-0.06*($D530/12))/$K530</f>
        <v>2.6536231884057968</v>
      </c>
      <c r="P530" s="2">
        <f>($G$7-$B$7-0.06*$D530/12)/$K530</f>
        <v>11.34927536231884</v>
      </c>
      <c r="Q530" s="2">
        <f t="shared" ref="Q530:Q552" si="837">$C$7+$K530*$A530</f>
        <v>25.816666666666666</v>
      </c>
      <c r="R530" s="28">
        <f>IF($A530&lt;$M530,$Q530,$Q530+$L$7)</f>
        <v>29.816666666666666</v>
      </c>
      <c r="S530" s="2">
        <f>IF($A530&lt;$N530,$Q530,$Q530+$E$7)</f>
        <v>31.816666666666666</v>
      </c>
      <c r="T530" s="2">
        <f>$B$7+$K530*$A530+0.06*$D530/12</f>
        <v>25.098333333333329</v>
      </c>
      <c r="U530" s="2">
        <f t="shared" ref="U530:U552" si="838">$T530+$F$7</f>
        <v>29.098333333333329</v>
      </c>
      <c r="V530" s="2">
        <f t="shared" ref="V530:V552" si="839">$T530+$G$7</f>
        <v>39.098333333333329</v>
      </c>
      <c r="W530" s="7">
        <f>IF($A530&lt;$N530,0.5,1)</f>
        <v>1</v>
      </c>
      <c r="X530" s="2">
        <f t="shared" ref="X530:X552" si="840">($W530*$H$7*(1+$L530)*$J530)/($S530*$T530)</f>
        <v>48.087440665980452</v>
      </c>
      <c r="Y530" s="2">
        <f t="shared" ref="Y530:Y552" si="841">($W530*$I$7*(1+$L530)*$J530)/($S530*$U530)</f>
        <v>64.807975917596195</v>
      </c>
      <c r="Z530" s="2">
        <f>(2*$W530*$H$7*(1+$L530)*$J530)/($S530*$V530)</f>
        <v>61.737394517157554</v>
      </c>
      <c r="AA530" s="2">
        <f t="shared" ref="AA530:AA552" si="842">IF($S530&gt;$F530,$F530*$X530,$S530*$X530)</f>
        <v>114.20767158170358</v>
      </c>
      <c r="AB530" s="2">
        <f t="shared" ref="AB530:AB552" si="843">IF($S530&gt;$F530,$F530*$Y530,$S530*$Y530)</f>
        <v>153.91894280429096</v>
      </c>
      <c r="AC530" s="2">
        <f t="shared" ref="AC530:AC552" si="844">IF($S530&gt;$F530,$F530*$Z530,$S530*$Z530)</f>
        <v>146.62631197824919</v>
      </c>
      <c r="AD530" s="2">
        <f t="shared" ref="AD530:AD552" si="845">IF($AA530&gt;$AC530,$AA530,$AC530)</f>
        <v>146.62631197824919</v>
      </c>
      <c r="AE530" s="2">
        <f t="shared" ref="AE530:AE552" si="846">IF($AD530&gt;$AB530,$AD530,$AB530)</f>
        <v>153.91894280429096</v>
      </c>
      <c r="AF530" s="27">
        <f>IF($A530&lt;$M530,0.5,1)</f>
        <v>1</v>
      </c>
      <c r="AG530" s="28">
        <f t="shared" ref="AG530:AG552" si="847">2*$E$7+$L$7+$C$7+$K530*$A530</f>
        <v>41.816666666666663</v>
      </c>
      <c r="AH530" s="28">
        <f t="shared" ref="AH530:AH552" si="848">($AF530*$H$7*(1+$L530))/($R530*$T530)</f>
        <v>42.760818069385444</v>
      </c>
      <c r="AI530" s="28">
        <f t="shared" ref="AI530:AI552" si="849">($AF530*2*$H$7*(1+$L530))/($AG530*$T530)</f>
        <v>60.979755700383087</v>
      </c>
      <c r="AJ530" s="28">
        <f t="shared" ref="AJ530:AJ552" si="850">($AF530*$I$7*(1+$L530))/($R530*$U530)</f>
        <v>57.629227700154239</v>
      </c>
      <c r="AK530" s="28">
        <f t="shared" ref="AK530:AK552" si="851">($AF530*2*$I$7*(1+$L530))/($AG530*$U530)</f>
        <v>82.183091554863253</v>
      </c>
      <c r="AL530" s="28">
        <f>($AF530*4*$H$7*(1+$L530))/($AG530*$V530)</f>
        <v>78.289282671219468</v>
      </c>
      <c r="AM530" s="28">
        <f t="shared" ref="AM530:AM552" si="852" xml:space="preserve"> IF($R530&gt;$F530,$F530*$AH530,$R530*$AH530)</f>
        <v>101.55694291479043</v>
      </c>
      <c r="AN530" s="28">
        <f t="shared" ref="AN530:AN552" si="853" xml:space="preserve"> IF($AG530&gt;$F530,$F530*$AI530,$AG530*$AI530)</f>
        <v>144.82691978840984</v>
      </c>
      <c r="AO530" s="28">
        <f t="shared" ref="AO530:AO552" si="854" xml:space="preserve"> IF($R530&gt;$F530,$F530*$AJ530,$R530*$AJ530)</f>
        <v>136.86941578786633</v>
      </c>
      <c r="AP530" s="28">
        <f t="shared" ref="AP530:AP552" si="855" xml:space="preserve"> IF($AG530&gt;$F530,$F530*$AK530,$AG530*$AK530)</f>
        <v>195.18484244280023</v>
      </c>
      <c r="AQ530" s="28">
        <f t="shared" ref="AQ530:AQ552" si="856" xml:space="preserve"> IF($AG530&gt;$F530,$F530*$AL530,$AG530*$AL530)</f>
        <v>185.93704634414624</v>
      </c>
      <c r="AR530" s="28">
        <f>MAX($AM530,$AN530,$AO530,$AP530,$AQ530)</f>
        <v>195.18484244280023</v>
      </c>
      <c r="AS530" s="27">
        <f t="shared" ref="AS530:AS552" si="857">IF($AR530&gt;$AE530,$AR530,$AE530)</f>
        <v>195.18484244280023</v>
      </c>
      <c r="AT530" s="27">
        <f>IF($A530&gt;$F530,0,$AS530)</f>
        <v>0</v>
      </c>
      <c r="AU530" s="2">
        <f>PI()*($B530/(2*12))^2*62.4</f>
        <v>110.26990214100174</v>
      </c>
      <c r="AV530" s="33">
        <f>0.23*($N$7/$H530)*(1+0.35*$N$7*($F530/$A530))</f>
        <v>0.1531245535714286</v>
      </c>
      <c r="AW530" s="33">
        <f>IF(AV530&gt;0.33,0.33,AV530)</f>
        <v>0.1531245535714286</v>
      </c>
      <c r="AX530" s="2">
        <f>$Q$7/($P$7-$O$7*AW530)</f>
        <v>2.3641349045657711</v>
      </c>
      <c r="AY530" s="7">
        <v>2.4</v>
      </c>
      <c r="AZ530" s="3">
        <f>(12/$D530)*(($I530+$AU530)/$AX530+$AT530/$AY530)</f>
        <v>1873.4905052225615</v>
      </c>
    </row>
    <row r="531" spans="1:52" ht="20.25" x14ac:dyDescent="0.3">
      <c r="A531" s="7">
        <v>21</v>
      </c>
      <c r="B531" s="7">
        <v>24</v>
      </c>
      <c r="C531" s="27">
        <v>19</v>
      </c>
      <c r="D531" s="27">
        <v>30</v>
      </c>
      <c r="E531" s="7">
        <v>3.25</v>
      </c>
      <c r="F531" s="2">
        <f t="shared" ref="F531:F552" si="858">($D531+2*$E531)/12</f>
        <v>3.0416666666666665</v>
      </c>
      <c r="G531" s="2">
        <f t="shared" si="835"/>
        <v>7665</v>
      </c>
      <c r="H531" s="2">
        <v>1.4</v>
      </c>
      <c r="I531" s="7">
        <f t="shared" si="836"/>
        <v>10731</v>
      </c>
      <c r="J531" s="7">
        <v>1.2</v>
      </c>
      <c r="K531" s="7">
        <f>(1.75-1.15)*(($D531-24)/(96-24))+1.15</f>
        <v>1.2</v>
      </c>
      <c r="L531" s="7">
        <v>0</v>
      </c>
      <c r="M531" s="2">
        <f t="shared" ref="M531:M552" si="859">($L$7-$C$7)/$K531</f>
        <v>1.9444444444444442</v>
      </c>
      <c r="N531" s="2">
        <f t="shared" ref="N531:N552" si="860">($E$7-$C$7)/$K531</f>
        <v>3.6111111111111112</v>
      </c>
      <c r="O531" s="28">
        <f t="shared" ref="O531:O552" si="861">($F$7-$B$7-0.06*($D531/12))/$K531</f>
        <v>2.5138888888888888</v>
      </c>
      <c r="P531" s="2">
        <f t="shared" ref="P531:P552" si="862">($G$7-$B$7-0.06*$D531/12)/$K531</f>
        <v>10.847222222222221</v>
      </c>
      <c r="Q531" s="2">
        <f t="shared" si="837"/>
        <v>26.866666666666667</v>
      </c>
      <c r="R531" s="28">
        <f t="shared" ref="R531:R552" si="863">IF($A531&lt;$M531,$Q531,$Q531+$L$7)</f>
        <v>30.866666666666667</v>
      </c>
      <c r="S531" s="2">
        <f t="shared" ref="S531:S552" si="864">IF($A531&lt;$N531,$Q531,$Q531+$E$7)</f>
        <v>32.866666666666667</v>
      </c>
      <c r="T531" s="2">
        <f t="shared" ref="T531:T552" si="865">$B$7+$K531*$A531+0.06*$D531/12</f>
        <v>26.18333333333333</v>
      </c>
      <c r="U531" s="2">
        <f t="shared" si="838"/>
        <v>30.18333333333333</v>
      </c>
      <c r="V531" s="2">
        <f t="shared" si="839"/>
        <v>40.18333333333333</v>
      </c>
      <c r="W531" s="7">
        <f>IF($A531&lt;$N531,0.5,1)</f>
        <v>1</v>
      </c>
      <c r="X531" s="2">
        <f t="shared" si="840"/>
        <v>44.622164149138229</v>
      </c>
      <c r="Y531" s="2">
        <f t="shared" si="841"/>
        <v>60.48231284364315</v>
      </c>
      <c r="Z531" s="2">
        <f t="shared" ref="Z531:Z552" si="866">(2*$W531*$H$7*(1+$L531)*$J531)/($S531*$V531)</f>
        <v>58.151323001489963</v>
      </c>
      <c r="AA531" s="2">
        <f t="shared" si="842"/>
        <v>135.7257492869621</v>
      </c>
      <c r="AB531" s="2">
        <f t="shared" si="843"/>
        <v>183.96703489941459</v>
      </c>
      <c r="AC531" s="2">
        <f t="shared" si="844"/>
        <v>176.87694079619862</v>
      </c>
      <c r="AD531" s="2">
        <f t="shared" si="845"/>
        <v>176.87694079619862</v>
      </c>
      <c r="AE531" s="2">
        <f t="shared" si="846"/>
        <v>183.96703489941459</v>
      </c>
      <c r="AF531" s="27">
        <f t="shared" ref="AF531:AF552" si="867">IF($A531&lt;$M531,0.5,1)</f>
        <v>1</v>
      </c>
      <c r="AG531" s="28">
        <f t="shared" si="847"/>
        <v>42.866666666666667</v>
      </c>
      <c r="AH531" s="28">
        <f t="shared" si="848"/>
        <v>39.594540902673053</v>
      </c>
      <c r="AI531" s="28">
        <f t="shared" si="849"/>
        <v>57.021065125777987</v>
      </c>
      <c r="AJ531" s="28">
        <f t="shared" si="850"/>
        <v>53.667711000568886</v>
      </c>
      <c r="AK531" s="28">
        <f t="shared" si="851"/>
        <v>77.288181005484901</v>
      </c>
      <c r="AL531" s="28">
        <f>($AF531*4*$H$7*(1+$L531))/($AG531*$V531)</f>
        <v>74.309492586144515</v>
      </c>
      <c r="AM531" s="28">
        <f t="shared" si="852"/>
        <v>120.43339524563054</v>
      </c>
      <c r="AN531" s="28">
        <f t="shared" si="853"/>
        <v>173.43907309090804</v>
      </c>
      <c r="AO531" s="28">
        <f t="shared" si="854"/>
        <v>163.23928762673034</v>
      </c>
      <c r="AP531" s="28">
        <f t="shared" si="855"/>
        <v>235.08488389168323</v>
      </c>
      <c r="AQ531" s="28">
        <f t="shared" si="856"/>
        <v>226.02470661618955</v>
      </c>
      <c r="AR531" s="28">
        <f t="shared" ref="AR531:AR552" si="868">MAX($AM531,$AN531,$AO531,$AP531,$AQ531)</f>
        <v>235.08488389168323</v>
      </c>
      <c r="AS531" s="27">
        <f t="shared" si="857"/>
        <v>235.08488389168323</v>
      </c>
      <c r="AT531" s="27">
        <f t="shared" ref="AT531:AT552" si="869">IF($A531&gt;$F531,0,$AS531)</f>
        <v>0</v>
      </c>
      <c r="AU531" s="2">
        <f t="shared" ref="AU531:AU552" si="870">PI()*($B531/(2*12))^2*62.4</f>
        <v>196.03538158400309</v>
      </c>
      <c r="AV531" s="33">
        <f t="shared" ref="AV531:AV552" si="871">0.23*($N$7/$H531)*(1+0.35*$N$7*($F531/$A531))</f>
        <v>0.15460312500000004</v>
      </c>
      <c r="AW531" s="33">
        <f t="shared" ref="AW531:AW552" si="872">IF(AV531&gt;0.33,0.33,AV531)</f>
        <v>0.15460312500000004</v>
      </c>
      <c r="AX531" s="2">
        <f t="shared" ref="AX531:AX552" si="873">$Q$7/($P$7-$O$7*AW531)</f>
        <v>2.3667399529596054</v>
      </c>
      <c r="AY531" s="7">
        <v>2.2000000000000002</v>
      </c>
      <c r="AZ531" s="3">
        <f t="shared" ref="AZ531:AZ552" si="874">(12/$D531)*(($I531+$AU531)/$AX531+$AT531/$AY531)</f>
        <v>1846.765694375465</v>
      </c>
    </row>
    <row r="532" spans="1:52" ht="20.25" x14ac:dyDescent="0.3">
      <c r="A532" s="7">
        <v>21</v>
      </c>
      <c r="B532" s="7">
        <v>27</v>
      </c>
      <c r="C532" s="27">
        <v>22</v>
      </c>
      <c r="D532" s="27">
        <v>34</v>
      </c>
      <c r="E532" s="7">
        <v>3.5</v>
      </c>
      <c r="F532" s="2">
        <f t="shared" si="858"/>
        <v>3.4166666666666665</v>
      </c>
      <c r="G532" s="2">
        <f t="shared" si="835"/>
        <v>8610</v>
      </c>
      <c r="H532" s="2">
        <v>1.4</v>
      </c>
      <c r="I532" s="7">
        <f t="shared" si="836"/>
        <v>12054</v>
      </c>
      <c r="J532" s="7">
        <v>1.2</v>
      </c>
      <c r="K532" s="4">
        <f t="shared" ref="K532:K542" si="875">(1.75-1.15)*(($D532-24)/(96-24))+1.15</f>
        <v>1.2333333333333332</v>
      </c>
      <c r="L532" s="7">
        <v>0</v>
      </c>
      <c r="M532" s="2">
        <f t="shared" si="859"/>
        <v>1.8918918918918919</v>
      </c>
      <c r="N532" s="2">
        <f t="shared" si="860"/>
        <v>3.5135135135135136</v>
      </c>
      <c r="O532" s="28">
        <f t="shared" si="861"/>
        <v>2.42972972972973</v>
      </c>
      <c r="P532" s="2">
        <f t="shared" si="862"/>
        <v>10.53783783783784</v>
      </c>
      <c r="Q532" s="2">
        <f t="shared" si="837"/>
        <v>27.566666666666663</v>
      </c>
      <c r="R532" s="28">
        <f t="shared" si="863"/>
        <v>31.566666666666663</v>
      </c>
      <c r="S532" s="2">
        <f t="shared" si="864"/>
        <v>33.566666666666663</v>
      </c>
      <c r="T532" s="2">
        <f t="shared" si="865"/>
        <v>26.903333333333329</v>
      </c>
      <c r="U532" s="2">
        <f t="shared" si="838"/>
        <v>30.903333333333329</v>
      </c>
      <c r="V532" s="2">
        <f t="shared" si="839"/>
        <v>40.903333333333329</v>
      </c>
      <c r="W532" s="7">
        <f t="shared" ref="W532:W552" si="876">IF($A532&lt;$N532,0.5,1)</f>
        <v>1</v>
      </c>
      <c r="X532" s="2">
        <f t="shared" si="840"/>
        <v>42.52231652623189</v>
      </c>
      <c r="Y532" s="2">
        <f t="shared" si="841"/>
        <v>57.841255103821318</v>
      </c>
      <c r="Z532" s="2">
        <f t="shared" si="866"/>
        <v>55.936373023097964</v>
      </c>
      <c r="AA532" s="2">
        <f t="shared" si="842"/>
        <v>145.28458146462563</v>
      </c>
      <c r="AB532" s="2">
        <f t="shared" si="843"/>
        <v>197.6242882713895</v>
      </c>
      <c r="AC532" s="2">
        <f t="shared" si="844"/>
        <v>191.11594116225137</v>
      </c>
      <c r="AD532" s="2">
        <f t="shared" si="845"/>
        <v>191.11594116225137</v>
      </c>
      <c r="AE532" s="2">
        <f t="shared" si="846"/>
        <v>197.6242882713895</v>
      </c>
      <c r="AF532" s="27">
        <f t="shared" si="867"/>
        <v>1</v>
      </c>
      <c r="AG532" s="28">
        <f t="shared" si="847"/>
        <v>43.566666666666663</v>
      </c>
      <c r="AH532" s="28">
        <f t="shared" si="848"/>
        <v>37.680370241037942</v>
      </c>
      <c r="AI532" s="28">
        <f t="shared" si="849"/>
        <v>54.603382736439059</v>
      </c>
      <c r="AJ532" s="28">
        <f t="shared" si="850"/>
        <v>51.254966463875455</v>
      </c>
      <c r="AK532" s="28">
        <f t="shared" si="851"/>
        <v>74.27460327664889</v>
      </c>
      <c r="AL532" s="28">
        <f t="shared" ref="AL532:AL552" si="877">($AF532*4*$H$7*(1+$L532))/($AG532*$V532)</f>
        <v>71.828522869497135</v>
      </c>
      <c r="AM532" s="28">
        <f t="shared" si="852"/>
        <v>128.74126499021295</v>
      </c>
      <c r="AN532" s="28">
        <f t="shared" si="853"/>
        <v>186.56155768283344</v>
      </c>
      <c r="AO532" s="28">
        <f t="shared" si="854"/>
        <v>175.12113541824112</v>
      </c>
      <c r="AP532" s="28">
        <f t="shared" si="855"/>
        <v>253.77156119521703</v>
      </c>
      <c r="AQ532" s="28">
        <f t="shared" si="856"/>
        <v>245.41411980411519</v>
      </c>
      <c r="AR532" s="28">
        <f t="shared" si="868"/>
        <v>253.77156119521703</v>
      </c>
      <c r="AS532" s="27">
        <f t="shared" si="857"/>
        <v>253.77156119521703</v>
      </c>
      <c r="AT532" s="27">
        <f t="shared" si="869"/>
        <v>0</v>
      </c>
      <c r="AU532" s="2">
        <f t="shared" si="870"/>
        <v>248.1072798172539</v>
      </c>
      <c r="AV532" s="33">
        <f t="shared" si="871"/>
        <v>0.15543482142857146</v>
      </c>
      <c r="AW532" s="33">
        <f t="shared" si="872"/>
        <v>0.15543482142857146</v>
      </c>
      <c r="AX532" s="2">
        <f t="shared" si="873"/>
        <v>2.3682078171566183</v>
      </c>
      <c r="AY532" s="7">
        <v>2.2000000000000002</v>
      </c>
      <c r="AZ532" s="3">
        <f t="shared" si="874"/>
        <v>1833.4202703625913</v>
      </c>
    </row>
    <row r="533" spans="1:52" ht="20.25" x14ac:dyDescent="0.3">
      <c r="A533" s="7">
        <v>21</v>
      </c>
      <c r="B533" s="7">
        <v>30</v>
      </c>
      <c r="C533" s="37">
        <v>24</v>
      </c>
      <c r="D533" s="37">
        <v>38</v>
      </c>
      <c r="E533" s="7">
        <v>3.75</v>
      </c>
      <c r="F533" s="2">
        <f t="shared" si="858"/>
        <v>3.7916666666666665</v>
      </c>
      <c r="G533" s="2">
        <f t="shared" si="835"/>
        <v>9555</v>
      </c>
      <c r="H533" s="2">
        <v>1.4</v>
      </c>
      <c r="I533" s="7">
        <f t="shared" si="836"/>
        <v>13377</v>
      </c>
      <c r="J533" s="7">
        <v>1.2</v>
      </c>
      <c r="K533" s="4">
        <f t="shared" si="875"/>
        <v>1.2666666666666666</v>
      </c>
      <c r="L533" s="7">
        <v>0</v>
      </c>
      <c r="M533" s="2">
        <f t="shared" si="859"/>
        <v>1.8421052631578947</v>
      </c>
      <c r="N533" s="2">
        <f t="shared" si="860"/>
        <v>3.4210526315789473</v>
      </c>
      <c r="O533" s="28">
        <f t="shared" si="861"/>
        <v>2.35</v>
      </c>
      <c r="P533" s="2">
        <f t="shared" si="862"/>
        <v>10.244736842105263</v>
      </c>
      <c r="Q533" s="2">
        <f t="shared" si="837"/>
        <v>28.266666666666666</v>
      </c>
      <c r="R533" s="28">
        <f t="shared" si="863"/>
        <v>32.266666666666666</v>
      </c>
      <c r="S533" s="2">
        <f t="shared" si="864"/>
        <v>34.266666666666666</v>
      </c>
      <c r="T533" s="2">
        <f t="shared" si="865"/>
        <v>27.623333333333331</v>
      </c>
      <c r="U533" s="2">
        <f t="shared" si="838"/>
        <v>31.623333333333331</v>
      </c>
      <c r="V533" s="2">
        <f t="shared" si="839"/>
        <v>41.623333333333335</v>
      </c>
      <c r="W533" s="7">
        <f t="shared" si="876"/>
        <v>1</v>
      </c>
      <c r="X533" s="2">
        <f t="shared" si="840"/>
        <v>40.567970366600171</v>
      </c>
      <c r="Y533" s="2">
        <f t="shared" si="841"/>
        <v>55.369645703992234</v>
      </c>
      <c r="Z533" s="2">
        <f t="shared" si="866"/>
        <v>53.845882986788752</v>
      </c>
      <c r="AA533" s="2">
        <f t="shared" si="842"/>
        <v>153.82022097335897</v>
      </c>
      <c r="AB533" s="2">
        <f t="shared" si="843"/>
        <v>209.94323996097054</v>
      </c>
      <c r="AC533" s="2">
        <f t="shared" si="844"/>
        <v>204.16563965824068</v>
      </c>
      <c r="AD533" s="2">
        <f t="shared" si="845"/>
        <v>204.16563965824068</v>
      </c>
      <c r="AE533" s="2">
        <f t="shared" si="846"/>
        <v>209.94323996097054</v>
      </c>
      <c r="AF533" s="27">
        <f t="shared" si="867"/>
        <v>1</v>
      </c>
      <c r="AG533" s="28">
        <f t="shared" si="847"/>
        <v>44.266666666666666</v>
      </c>
      <c r="AH533" s="28">
        <f t="shared" si="848"/>
        <v>35.902094986970539</v>
      </c>
      <c r="AI533" s="28">
        <f t="shared" si="849"/>
        <v>52.339198715945003</v>
      </c>
      <c r="AJ533" s="28">
        <f t="shared" si="850"/>
        <v>49.001373780736934</v>
      </c>
      <c r="AK533" s="28">
        <f t="shared" si="851"/>
        <v>71.435737680351423</v>
      </c>
      <c r="AL533" s="28">
        <f t="shared" si="877"/>
        <v>69.469838993999545</v>
      </c>
      <c r="AM533" s="28">
        <f t="shared" si="852"/>
        <v>136.12877682559662</v>
      </c>
      <c r="AN533" s="28">
        <f t="shared" si="853"/>
        <v>198.45279513129145</v>
      </c>
      <c r="AO533" s="28">
        <f t="shared" si="854"/>
        <v>185.7968755852942</v>
      </c>
      <c r="AP533" s="28">
        <f t="shared" si="855"/>
        <v>270.86050537133247</v>
      </c>
      <c r="AQ533" s="28">
        <f t="shared" si="856"/>
        <v>263.40647285224827</v>
      </c>
      <c r="AR533" s="28">
        <f t="shared" si="868"/>
        <v>270.86050537133247</v>
      </c>
      <c r="AS533" s="27">
        <f t="shared" si="857"/>
        <v>270.86050537133247</v>
      </c>
      <c r="AT533" s="27">
        <f t="shared" si="869"/>
        <v>0</v>
      </c>
      <c r="AU533" s="2">
        <f t="shared" si="870"/>
        <v>306.30528372500481</v>
      </c>
      <c r="AV533" s="33">
        <f t="shared" si="871"/>
        <v>0.15626651785714288</v>
      </c>
      <c r="AW533" s="33">
        <f t="shared" si="872"/>
        <v>0.15626651785714288</v>
      </c>
      <c r="AX533" s="2">
        <f t="shared" si="873"/>
        <v>2.369677503237305</v>
      </c>
      <c r="AY533" s="7">
        <v>2.2000000000000002</v>
      </c>
      <c r="AZ533" s="3">
        <f t="shared" si="874"/>
        <v>1823.4733493923779</v>
      </c>
    </row>
    <row r="534" spans="1:52" ht="20.25" x14ac:dyDescent="0.3">
      <c r="A534" s="7">
        <v>21</v>
      </c>
      <c r="B534" s="7">
        <v>33</v>
      </c>
      <c r="C534" s="37">
        <v>27</v>
      </c>
      <c r="D534" s="37">
        <v>42</v>
      </c>
      <c r="E534" s="7">
        <v>3.75</v>
      </c>
      <c r="F534" s="2">
        <f t="shared" si="858"/>
        <v>4.125</v>
      </c>
      <c r="G534" s="2">
        <f t="shared" si="835"/>
        <v>10395</v>
      </c>
      <c r="H534" s="2">
        <v>1.4</v>
      </c>
      <c r="I534" s="7">
        <f t="shared" si="836"/>
        <v>14552.999999999998</v>
      </c>
      <c r="J534" s="7">
        <v>1.2</v>
      </c>
      <c r="K534" s="4">
        <f t="shared" si="875"/>
        <v>1.2999999999999998</v>
      </c>
      <c r="L534" s="7">
        <v>0</v>
      </c>
      <c r="M534" s="2">
        <f t="shared" si="859"/>
        <v>1.7948717948717949</v>
      </c>
      <c r="N534" s="2">
        <f t="shared" si="860"/>
        <v>3.3333333333333335</v>
      </c>
      <c r="O534" s="28">
        <f t="shared" si="861"/>
        <v>2.2743589743589747</v>
      </c>
      <c r="P534" s="2">
        <f t="shared" si="862"/>
        <v>9.9666666666666668</v>
      </c>
      <c r="Q534" s="2">
        <f t="shared" si="837"/>
        <v>28.966666666666665</v>
      </c>
      <c r="R534" s="28">
        <f t="shared" si="863"/>
        <v>32.966666666666669</v>
      </c>
      <c r="S534" s="2">
        <f t="shared" si="864"/>
        <v>34.966666666666669</v>
      </c>
      <c r="T534" s="2">
        <f t="shared" si="865"/>
        <v>28.34333333333333</v>
      </c>
      <c r="U534" s="2">
        <f t="shared" si="838"/>
        <v>32.343333333333334</v>
      </c>
      <c r="V534" s="2">
        <f t="shared" si="839"/>
        <v>42.343333333333334</v>
      </c>
      <c r="W534" s="7">
        <f t="shared" si="876"/>
        <v>1</v>
      </c>
      <c r="X534" s="2">
        <f t="shared" si="840"/>
        <v>38.745927949839277</v>
      </c>
      <c r="Y534" s="2">
        <f t="shared" si="841"/>
        <v>53.053280132027993</v>
      </c>
      <c r="Z534" s="2">
        <f t="shared" si="866"/>
        <v>51.870680210577554</v>
      </c>
      <c r="AA534" s="2">
        <f t="shared" si="842"/>
        <v>159.82695279308703</v>
      </c>
      <c r="AB534" s="2">
        <f t="shared" si="843"/>
        <v>218.84478054461547</v>
      </c>
      <c r="AC534" s="2">
        <f t="shared" si="844"/>
        <v>213.96655586863241</v>
      </c>
      <c r="AD534" s="2">
        <f t="shared" si="845"/>
        <v>213.96655586863241</v>
      </c>
      <c r="AE534" s="2">
        <f t="shared" si="846"/>
        <v>218.84478054461547</v>
      </c>
      <c r="AF534" s="27">
        <f t="shared" si="867"/>
        <v>1</v>
      </c>
      <c r="AG534" s="28">
        <f t="shared" si="847"/>
        <v>44.966666666666669</v>
      </c>
      <c r="AH534" s="28">
        <f t="shared" si="848"/>
        <v>34.247116969482136</v>
      </c>
      <c r="AI534" s="28">
        <f t="shared" si="849"/>
        <v>50.215565133903382</v>
      </c>
      <c r="AJ534" s="28">
        <f t="shared" si="850"/>
        <v>46.893234629674225</v>
      </c>
      <c r="AK534" s="28">
        <f t="shared" si="851"/>
        <v>68.758204668269542</v>
      </c>
      <c r="AL534" s="28">
        <f t="shared" si="877"/>
        <v>67.225529455023292</v>
      </c>
      <c r="AM534" s="28">
        <f t="shared" si="852"/>
        <v>141.26935749911382</v>
      </c>
      <c r="AN534" s="28">
        <f t="shared" si="853"/>
        <v>207.13920617735144</v>
      </c>
      <c r="AO534" s="28">
        <f t="shared" si="854"/>
        <v>193.43459284740618</v>
      </c>
      <c r="AP534" s="28">
        <f t="shared" si="855"/>
        <v>283.62759425661187</v>
      </c>
      <c r="AQ534" s="28">
        <f t="shared" si="856"/>
        <v>277.30530900197107</v>
      </c>
      <c r="AR534" s="28">
        <f t="shared" si="868"/>
        <v>283.62759425661187</v>
      </c>
      <c r="AS534" s="27">
        <f t="shared" si="857"/>
        <v>283.62759425661187</v>
      </c>
      <c r="AT534" s="27">
        <f t="shared" si="869"/>
        <v>0</v>
      </c>
      <c r="AU534" s="2">
        <f t="shared" si="870"/>
        <v>370.62939330725584</v>
      </c>
      <c r="AV534" s="33">
        <f t="shared" si="871"/>
        <v>0.15700580357142857</v>
      </c>
      <c r="AW534" s="33">
        <f t="shared" si="872"/>
        <v>0.15700580357142857</v>
      </c>
      <c r="AX534" s="2">
        <f t="shared" si="873"/>
        <v>2.3709854230907657</v>
      </c>
      <c r="AY534" s="7">
        <v>2.2000000000000002</v>
      </c>
      <c r="AZ534" s="3">
        <f t="shared" si="874"/>
        <v>1798.363697578191</v>
      </c>
    </row>
    <row r="535" spans="1:52" ht="20.25" x14ac:dyDescent="0.3">
      <c r="A535" s="7">
        <v>21</v>
      </c>
      <c r="B535" s="7">
        <v>36</v>
      </c>
      <c r="C535" s="37">
        <v>29</v>
      </c>
      <c r="D535" s="37">
        <v>45</v>
      </c>
      <c r="E535" s="7">
        <v>4.5</v>
      </c>
      <c r="F535" s="2">
        <f t="shared" si="858"/>
        <v>4.5</v>
      </c>
      <c r="G535" s="2">
        <f t="shared" si="835"/>
        <v>11340</v>
      </c>
      <c r="H535" s="2">
        <v>1.4</v>
      </c>
      <c r="I535" s="7">
        <f t="shared" si="836"/>
        <v>15875.999999999998</v>
      </c>
      <c r="J535" s="7">
        <v>1.2</v>
      </c>
      <c r="K535" s="4">
        <f t="shared" si="875"/>
        <v>1.325</v>
      </c>
      <c r="L535" s="7">
        <v>0</v>
      </c>
      <c r="M535" s="2">
        <f t="shared" si="859"/>
        <v>1.7610062893081759</v>
      </c>
      <c r="N535" s="2">
        <f t="shared" si="860"/>
        <v>3.2704402515723268</v>
      </c>
      <c r="O535" s="28">
        <f t="shared" si="861"/>
        <v>2.2201257861635217</v>
      </c>
      <c r="P535" s="2">
        <f t="shared" si="862"/>
        <v>9.7672955974842761</v>
      </c>
      <c r="Q535" s="2">
        <f t="shared" si="837"/>
        <v>29.491666666666667</v>
      </c>
      <c r="R535" s="28">
        <f t="shared" si="863"/>
        <v>33.491666666666667</v>
      </c>
      <c r="S535" s="2">
        <f t="shared" si="864"/>
        <v>35.491666666666667</v>
      </c>
      <c r="T535" s="2">
        <f t="shared" si="865"/>
        <v>28.883333333333333</v>
      </c>
      <c r="U535" s="2">
        <f t="shared" si="838"/>
        <v>32.883333333333333</v>
      </c>
      <c r="V535" s="2">
        <f t="shared" si="839"/>
        <v>42.883333333333333</v>
      </c>
      <c r="W535" s="7">
        <f t="shared" si="876"/>
        <v>1</v>
      </c>
      <c r="X535" s="2">
        <f t="shared" si="840"/>
        <v>37.459115464661437</v>
      </c>
      <c r="Y535" s="2">
        <f t="shared" si="841"/>
        <v>51.410167812546149</v>
      </c>
      <c r="Z535" s="2">
        <f t="shared" si="866"/>
        <v>50.459888923636441</v>
      </c>
      <c r="AA535" s="2">
        <f t="shared" si="842"/>
        <v>168.56601959097645</v>
      </c>
      <c r="AB535" s="2">
        <f t="shared" si="843"/>
        <v>231.34575515645767</v>
      </c>
      <c r="AC535" s="2">
        <f t="shared" si="844"/>
        <v>227.06950015636397</v>
      </c>
      <c r="AD535" s="2">
        <f t="shared" si="845"/>
        <v>227.06950015636397</v>
      </c>
      <c r="AE535" s="2">
        <f t="shared" si="846"/>
        <v>231.34575515645767</v>
      </c>
      <c r="AF535" s="27">
        <f t="shared" si="867"/>
        <v>1</v>
      </c>
      <c r="AG535" s="28">
        <f t="shared" si="847"/>
        <v>45.491666666666667</v>
      </c>
      <c r="AH535" s="28">
        <f t="shared" si="848"/>
        <v>33.080030845980147</v>
      </c>
      <c r="AI535" s="28">
        <f t="shared" si="849"/>
        <v>48.708057875066579</v>
      </c>
      <c r="AJ535" s="28">
        <f t="shared" si="850"/>
        <v>45.400162709138684</v>
      </c>
      <c r="AK535" s="28">
        <f t="shared" si="851"/>
        <v>66.848600083542181</v>
      </c>
      <c r="AL535" s="28">
        <f t="shared" si="877"/>
        <v>65.61295320442315</v>
      </c>
      <c r="AM535" s="28">
        <f t="shared" si="852"/>
        <v>148.86013880691067</v>
      </c>
      <c r="AN535" s="28">
        <f t="shared" si="853"/>
        <v>219.1862604377996</v>
      </c>
      <c r="AO535" s="28">
        <f t="shared" si="854"/>
        <v>204.30073219112407</v>
      </c>
      <c r="AP535" s="28">
        <f t="shared" si="855"/>
        <v>300.81870037593978</v>
      </c>
      <c r="AQ535" s="28">
        <f t="shared" si="856"/>
        <v>295.25828941990414</v>
      </c>
      <c r="AR535" s="28">
        <f t="shared" si="868"/>
        <v>300.81870037593978</v>
      </c>
      <c r="AS535" s="27">
        <f t="shared" si="857"/>
        <v>300.81870037593978</v>
      </c>
      <c r="AT535" s="27">
        <f t="shared" si="869"/>
        <v>0</v>
      </c>
      <c r="AU535" s="2">
        <f t="shared" si="870"/>
        <v>441.07960856400695</v>
      </c>
      <c r="AV535" s="33">
        <f t="shared" si="871"/>
        <v>0.15783750000000002</v>
      </c>
      <c r="AW535" s="33">
        <f t="shared" si="872"/>
        <v>0.15783750000000002</v>
      </c>
      <c r="AX535" s="2">
        <f t="shared" si="873"/>
        <v>2.3724585597743659</v>
      </c>
      <c r="AY535" s="7">
        <v>2.2000000000000002</v>
      </c>
      <c r="AZ535" s="3">
        <f t="shared" si="874"/>
        <v>1834.0557355675062</v>
      </c>
    </row>
    <row r="536" spans="1:52" ht="20.25" x14ac:dyDescent="0.3">
      <c r="A536" s="7">
        <v>21</v>
      </c>
      <c r="B536" s="7">
        <v>39</v>
      </c>
      <c r="C536" s="37">
        <v>32</v>
      </c>
      <c r="D536" s="37">
        <v>49</v>
      </c>
      <c r="E536" s="7">
        <v>4.75</v>
      </c>
      <c r="F536" s="2">
        <f t="shared" si="858"/>
        <v>4.875</v>
      </c>
      <c r="G536" s="2">
        <f t="shared" si="835"/>
        <v>12285</v>
      </c>
      <c r="H536" s="2">
        <v>1.4</v>
      </c>
      <c r="I536" s="7">
        <f t="shared" si="836"/>
        <v>17199</v>
      </c>
      <c r="J536" s="7">
        <v>1.2</v>
      </c>
      <c r="K536" s="4">
        <f t="shared" si="875"/>
        <v>1.3583333333333334</v>
      </c>
      <c r="L536" s="7">
        <v>0</v>
      </c>
      <c r="M536" s="2">
        <f t="shared" si="859"/>
        <v>1.7177914110429444</v>
      </c>
      <c r="N536" s="2">
        <f t="shared" si="860"/>
        <v>3.1901840490797544</v>
      </c>
      <c r="O536" s="28">
        <f t="shared" si="861"/>
        <v>2.1509202453987726</v>
      </c>
      <c r="P536" s="2">
        <f t="shared" si="862"/>
        <v>9.5128834355828218</v>
      </c>
      <c r="Q536" s="2">
        <f t="shared" si="837"/>
        <v>30.19166666666667</v>
      </c>
      <c r="R536" s="28">
        <f t="shared" si="863"/>
        <v>34.19166666666667</v>
      </c>
      <c r="S536" s="2">
        <f t="shared" si="864"/>
        <v>36.19166666666667</v>
      </c>
      <c r="T536" s="2">
        <f t="shared" si="865"/>
        <v>29.603333333333335</v>
      </c>
      <c r="U536" s="2">
        <f t="shared" si="838"/>
        <v>33.603333333333339</v>
      </c>
      <c r="V536" s="2">
        <f t="shared" si="839"/>
        <v>43.603333333333339</v>
      </c>
      <c r="W536" s="7">
        <f t="shared" si="876"/>
        <v>1</v>
      </c>
      <c r="X536" s="2">
        <f t="shared" si="840"/>
        <v>35.841157403894087</v>
      </c>
      <c r="Y536" s="2">
        <f t="shared" si="841"/>
        <v>49.335587817426244</v>
      </c>
      <c r="Z536" s="2">
        <f t="shared" si="866"/>
        <v>48.666817354022371</v>
      </c>
      <c r="AA536" s="2">
        <f t="shared" si="842"/>
        <v>174.72564234398368</v>
      </c>
      <c r="AB536" s="2">
        <f t="shared" si="843"/>
        <v>240.51099060995296</v>
      </c>
      <c r="AC536" s="2">
        <f t="shared" si="844"/>
        <v>237.25073460085906</v>
      </c>
      <c r="AD536" s="2">
        <f t="shared" si="845"/>
        <v>237.25073460085906</v>
      </c>
      <c r="AE536" s="2">
        <f t="shared" si="846"/>
        <v>240.51099060995296</v>
      </c>
      <c r="AF536" s="27">
        <f t="shared" si="867"/>
        <v>1</v>
      </c>
      <c r="AG536" s="28">
        <f t="shared" si="847"/>
        <v>46.19166666666667</v>
      </c>
      <c r="AH536" s="28">
        <f t="shared" si="848"/>
        <v>31.614701967079377</v>
      </c>
      <c r="AI536" s="28">
        <f t="shared" si="849"/>
        <v>46.80321925705455</v>
      </c>
      <c r="AJ536" s="28">
        <f t="shared" si="850"/>
        <v>43.517844238175762</v>
      </c>
      <c r="AK536" s="28">
        <f t="shared" si="851"/>
        <v>64.424937726586748</v>
      </c>
      <c r="AL536" s="28">
        <f t="shared" si="877"/>
        <v>63.551622998532437</v>
      </c>
      <c r="AM536" s="28">
        <f t="shared" si="852"/>
        <v>154.12167208951197</v>
      </c>
      <c r="AN536" s="28">
        <f t="shared" si="853"/>
        <v>228.16569387814093</v>
      </c>
      <c r="AO536" s="28">
        <f t="shared" si="854"/>
        <v>212.14949066110685</v>
      </c>
      <c r="AP536" s="28">
        <f t="shared" si="855"/>
        <v>314.07157141711042</v>
      </c>
      <c r="AQ536" s="28">
        <f t="shared" si="856"/>
        <v>309.81416211784563</v>
      </c>
      <c r="AR536" s="28">
        <f t="shared" si="868"/>
        <v>314.07157141711042</v>
      </c>
      <c r="AS536" s="27">
        <f t="shared" si="857"/>
        <v>314.07157141711042</v>
      </c>
      <c r="AT536" s="27">
        <f t="shared" si="869"/>
        <v>0</v>
      </c>
      <c r="AU536" s="2">
        <f t="shared" si="870"/>
        <v>517.65592949525819</v>
      </c>
      <c r="AV536" s="33">
        <f t="shared" si="871"/>
        <v>0.15866919642857147</v>
      </c>
      <c r="AW536" s="33">
        <f t="shared" si="872"/>
        <v>0.15866919642857147</v>
      </c>
      <c r="AX536" s="2">
        <f t="shared" si="873"/>
        <v>2.3739335281696663</v>
      </c>
      <c r="AY536" s="7">
        <v>2.2000000000000002</v>
      </c>
      <c r="AZ536" s="3">
        <f t="shared" si="874"/>
        <v>1827.6724386794294</v>
      </c>
    </row>
    <row r="537" spans="1:52" ht="20.25" x14ac:dyDescent="0.3">
      <c r="A537" s="7">
        <v>21</v>
      </c>
      <c r="B537" s="7">
        <v>42</v>
      </c>
      <c r="C537" s="37">
        <v>34</v>
      </c>
      <c r="D537" s="37">
        <v>53</v>
      </c>
      <c r="E537" s="7">
        <v>5</v>
      </c>
      <c r="F537" s="2">
        <f t="shared" si="858"/>
        <v>5.25</v>
      </c>
      <c r="G537" s="2">
        <f t="shared" si="835"/>
        <v>13230</v>
      </c>
      <c r="H537" s="2">
        <v>1.4</v>
      </c>
      <c r="I537" s="7">
        <f t="shared" si="836"/>
        <v>18522</v>
      </c>
      <c r="J537" s="7">
        <v>1.2</v>
      </c>
      <c r="K537" s="4">
        <f t="shared" si="875"/>
        <v>1.3916666666666666</v>
      </c>
      <c r="L537" s="7">
        <v>0</v>
      </c>
      <c r="M537" s="2">
        <f t="shared" si="859"/>
        <v>1.6766467065868262</v>
      </c>
      <c r="N537" s="2">
        <f t="shared" si="860"/>
        <v>3.1137724550898205</v>
      </c>
      <c r="O537" s="28">
        <f t="shared" si="861"/>
        <v>2.0850299401197603</v>
      </c>
      <c r="P537" s="2">
        <f t="shared" si="862"/>
        <v>9.2706586826347301</v>
      </c>
      <c r="Q537" s="2">
        <f t="shared" si="837"/>
        <v>30.891666666666666</v>
      </c>
      <c r="R537" s="28">
        <f t="shared" si="863"/>
        <v>34.891666666666666</v>
      </c>
      <c r="S537" s="2">
        <f t="shared" si="864"/>
        <v>36.891666666666666</v>
      </c>
      <c r="T537" s="2">
        <f t="shared" si="865"/>
        <v>30.323333333333331</v>
      </c>
      <c r="U537" s="2">
        <f t="shared" si="838"/>
        <v>34.323333333333331</v>
      </c>
      <c r="V537" s="2">
        <f t="shared" si="839"/>
        <v>44.323333333333331</v>
      </c>
      <c r="W537" s="7">
        <f t="shared" si="876"/>
        <v>1</v>
      </c>
      <c r="X537" s="2">
        <f t="shared" si="840"/>
        <v>34.326222122391016</v>
      </c>
      <c r="Y537" s="2">
        <f t="shared" si="841"/>
        <v>47.384196041230311</v>
      </c>
      <c r="Z537" s="2">
        <f t="shared" si="866"/>
        <v>46.967833744061224</v>
      </c>
      <c r="AA537" s="2">
        <f t="shared" si="842"/>
        <v>180.21266614255285</v>
      </c>
      <c r="AB537" s="2">
        <f t="shared" si="843"/>
        <v>248.76702921645912</v>
      </c>
      <c r="AC537" s="2">
        <f t="shared" si="844"/>
        <v>246.58112715632143</v>
      </c>
      <c r="AD537" s="2">
        <f t="shared" si="845"/>
        <v>246.58112715632143</v>
      </c>
      <c r="AE537" s="2">
        <f t="shared" si="846"/>
        <v>248.76702921645912</v>
      </c>
      <c r="AF537" s="27">
        <f t="shared" si="867"/>
        <v>1</v>
      </c>
      <c r="AG537" s="28">
        <f t="shared" si="847"/>
        <v>46.891666666666666</v>
      </c>
      <c r="AH537" s="28">
        <f t="shared" si="848"/>
        <v>30.244842237048211</v>
      </c>
      <c r="AI537" s="28">
        <f t="shared" si="849"/>
        <v>45.009829197270605</v>
      </c>
      <c r="AJ537" s="28">
        <f t="shared" si="850"/>
        <v>41.750226071675534</v>
      </c>
      <c r="AK537" s="28">
        <f t="shared" si="851"/>
        <v>62.131934089961078</v>
      </c>
      <c r="AL537" s="28">
        <f t="shared" si="877"/>
        <v>61.585984238184658</v>
      </c>
      <c r="AM537" s="28">
        <f t="shared" si="852"/>
        <v>158.78542174450311</v>
      </c>
      <c r="AN537" s="28">
        <f t="shared" si="853"/>
        <v>236.30160328567067</v>
      </c>
      <c r="AO537" s="28">
        <f t="shared" si="854"/>
        <v>219.18868687629654</v>
      </c>
      <c r="AP537" s="28">
        <f t="shared" si="855"/>
        <v>326.19265397229566</v>
      </c>
      <c r="AQ537" s="28">
        <f t="shared" si="856"/>
        <v>323.32641725046943</v>
      </c>
      <c r="AR537" s="28">
        <f t="shared" si="868"/>
        <v>326.19265397229566</v>
      </c>
      <c r="AS537" s="27">
        <f t="shared" si="857"/>
        <v>326.19265397229566</v>
      </c>
      <c r="AT537" s="27">
        <f t="shared" si="869"/>
        <v>0</v>
      </c>
      <c r="AU537" s="2">
        <f t="shared" si="870"/>
        <v>600.35835610100946</v>
      </c>
      <c r="AV537" s="33">
        <f t="shared" si="871"/>
        <v>0.15950089285714289</v>
      </c>
      <c r="AW537" s="33">
        <f t="shared" si="872"/>
        <v>0.15950089285714289</v>
      </c>
      <c r="AX537" s="2">
        <f t="shared" si="873"/>
        <v>2.375410331695142</v>
      </c>
      <c r="AY537" s="7">
        <v>2.2000000000000002</v>
      </c>
      <c r="AZ537" s="3">
        <f t="shared" si="874"/>
        <v>1822.6705986005356</v>
      </c>
    </row>
    <row r="538" spans="1:52" ht="20.25" x14ac:dyDescent="0.3">
      <c r="A538" s="7">
        <v>21</v>
      </c>
      <c r="B538" s="7">
        <v>48</v>
      </c>
      <c r="C538" s="37">
        <v>38</v>
      </c>
      <c r="D538" s="37">
        <v>60</v>
      </c>
      <c r="E538" s="7">
        <v>5.5</v>
      </c>
      <c r="F538" s="2">
        <f t="shared" si="858"/>
        <v>5.916666666666667</v>
      </c>
      <c r="G538" s="2">
        <f t="shared" si="835"/>
        <v>14910</v>
      </c>
      <c r="H538" s="2">
        <v>1.4</v>
      </c>
      <c r="I538" s="7">
        <f t="shared" si="836"/>
        <v>20874</v>
      </c>
      <c r="J538" s="7">
        <v>1.2</v>
      </c>
      <c r="K538" s="4">
        <f t="shared" si="875"/>
        <v>1.45</v>
      </c>
      <c r="L538" s="7">
        <v>0</v>
      </c>
      <c r="M538" s="2">
        <f t="shared" si="859"/>
        <v>1.6091954022988504</v>
      </c>
      <c r="N538" s="2">
        <f t="shared" si="860"/>
        <v>2.9885057471264367</v>
      </c>
      <c r="O538" s="28">
        <f t="shared" si="861"/>
        <v>1.9770114942528736</v>
      </c>
      <c r="P538" s="2">
        <f t="shared" si="862"/>
        <v>8.8735632183908031</v>
      </c>
      <c r="Q538" s="2">
        <f t="shared" si="837"/>
        <v>32.116666666666667</v>
      </c>
      <c r="R538" s="28">
        <f t="shared" si="863"/>
        <v>36.116666666666667</v>
      </c>
      <c r="S538" s="2">
        <f t="shared" si="864"/>
        <v>38.116666666666667</v>
      </c>
      <c r="T538" s="2">
        <f t="shared" si="865"/>
        <v>31.583333333333332</v>
      </c>
      <c r="U538" s="2">
        <f t="shared" si="838"/>
        <v>35.583333333333329</v>
      </c>
      <c r="V538" s="2">
        <f t="shared" si="839"/>
        <v>45.583333333333329</v>
      </c>
      <c r="W538" s="7">
        <f t="shared" si="876"/>
        <v>1</v>
      </c>
      <c r="X538" s="2">
        <f t="shared" si="840"/>
        <v>31.897624868333466</v>
      </c>
      <c r="Y538" s="2">
        <f t="shared" si="841"/>
        <v>44.237411537977103</v>
      </c>
      <c r="Z538" s="2">
        <f t="shared" si="866"/>
        <v>44.201827514070871</v>
      </c>
      <c r="AA538" s="2">
        <f t="shared" si="842"/>
        <v>188.72761380430634</v>
      </c>
      <c r="AB538" s="2">
        <f t="shared" si="843"/>
        <v>261.73801826636452</v>
      </c>
      <c r="AC538" s="2">
        <f t="shared" si="844"/>
        <v>261.52747945825269</v>
      </c>
      <c r="AD538" s="2">
        <f t="shared" si="845"/>
        <v>261.52747945825269</v>
      </c>
      <c r="AE538" s="2">
        <f t="shared" si="846"/>
        <v>261.73801826636452</v>
      </c>
      <c r="AF538" s="27">
        <f t="shared" si="867"/>
        <v>1</v>
      </c>
      <c r="AG538" s="28">
        <f t="shared" si="847"/>
        <v>48.116666666666667</v>
      </c>
      <c r="AH538" s="28">
        <f t="shared" si="848"/>
        <v>28.053325670619376</v>
      </c>
      <c r="AI538" s="28">
        <f t="shared" si="849"/>
        <v>42.113998426208653</v>
      </c>
      <c r="AJ538" s="28">
        <f t="shared" si="850"/>
        <v>38.905922237868651</v>
      </c>
      <c r="AK538" s="28">
        <f t="shared" si="851"/>
        <v>58.406050217846463</v>
      </c>
      <c r="AL538" s="28">
        <f t="shared" si="877"/>
        <v>58.359069117122779</v>
      </c>
      <c r="AM538" s="28">
        <f t="shared" si="852"/>
        <v>165.98217688449799</v>
      </c>
      <c r="AN538" s="28">
        <f t="shared" si="853"/>
        <v>249.17449068840122</v>
      </c>
      <c r="AO538" s="28">
        <f t="shared" si="854"/>
        <v>230.19337324072288</v>
      </c>
      <c r="AP538" s="28">
        <f t="shared" si="855"/>
        <v>345.56913045559162</v>
      </c>
      <c r="AQ538" s="28">
        <f t="shared" si="856"/>
        <v>345.29115894297644</v>
      </c>
      <c r="AR538" s="28">
        <f t="shared" si="868"/>
        <v>345.56913045559162</v>
      </c>
      <c r="AS538" s="27">
        <f t="shared" si="857"/>
        <v>345.56913045559162</v>
      </c>
      <c r="AT538" s="27">
        <f t="shared" si="869"/>
        <v>0</v>
      </c>
      <c r="AU538" s="2">
        <f t="shared" si="870"/>
        <v>784.14152633601236</v>
      </c>
      <c r="AV538" s="33">
        <f t="shared" si="871"/>
        <v>0.16097946428571433</v>
      </c>
      <c r="AW538" s="33">
        <f t="shared" si="872"/>
        <v>0.16097946428571433</v>
      </c>
      <c r="AX538" s="2">
        <f t="shared" si="873"/>
        <v>2.378040302031128</v>
      </c>
      <c r="AY538" s="7">
        <v>2.2000000000000002</v>
      </c>
      <c r="AZ538" s="3">
        <f t="shared" si="874"/>
        <v>1821.511730296362</v>
      </c>
    </row>
    <row r="539" spans="1:52" ht="20.25" x14ac:dyDescent="0.3">
      <c r="A539" s="7">
        <v>21</v>
      </c>
      <c r="B539" s="7">
        <v>54</v>
      </c>
      <c r="C539" s="37">
        <v>43</v>
      </c>
      <c r="D539" s="37">
        <v>68</v>
      </c>
      <c r="E539" s="7">
        <v>6</v>
      </c>
      <c r="F539" s="2">
        <f t="shared" si="858"/>
        <v>6.666666666666667</v>
      </c>
      <c r="G539" s="2">
        <f t="shared" si="835"/>
        <v>16800</v>
      </c>
      <c r="H539" s="2">
        <v>1.4</v>
      </c>
      <c r="I539" s="7">
        <f t="shared" si="836"/>
        <v>23520</v>
      </c>
      <c r="J539" s="7">
        <v>1.2</v>
      </c>
      <c r="K539" s="4">
        <f t="shared" si="875"/>
        <v>1.5166666666666666</v>
      </c>
      <c r="L539" s="7">
        <v>0</v>
      </c>
      <c r="M539" s="2">
        <f t="shared" si="859"/>
        <v>1.5384615384615383</v>
      </c>
      <c r="N539" s="2">
        <f t="shared" si="860"/>
        <v>2.8571428571428572</v>
      </c>
      <c r="O539" s="28">
        <f t="shared" si="861"/>
        <v>1.8637362637362638</v>
      </c>
      <c r="P539" s="2">
        <f t="shared" si="862"/>
        <v>8.4571428571428573</v>
      </c>
      <c r="Q539" s="2">
        <f t="shared" si="837"/>
        <v>33.516666666666666</v>
      </c>
      <c r="R539" s="28">
        <f t="shared" si="863"/>
        <v>37.516666666666666</v>
      </c>
      <c r="S539" s="2">
        <f t="shared" si="864"/>
        <v>39.516666666666666</v>
      </c>
      <c r="T539" s="2">
        <f t="shared" si="865"/>
        <v>33.023333333333333</v>
      </c>
      <c r="U539" s="2">
        <f t="shared" si="838"/>
        <v>37.023333333333333</v>
      </c>
      <c r="V539" s="2">
        <f t="shared" si="839"/>
        <v>47.023333333333333</v>
      </c>
      <c r="W539" s="7">
        <f t="shared" si="876"/>
        <v>1</v>
      </c>
      <c r="X539" s="2">
        <f t="shared" si="840"/>
        <v>29.425917464303303</v>
      </c>
      <c r="Y539" s="2">
        <f t="shared" si="841"/>
        <v>41.010534505105561</v>
      </c>
      <c r="Z539" s="2">
        <f t="shared" si="866"/>
        <v>41.33019980418981</v>
      </c>
      <c r="AA539" s="2">
        <f t="shared" si="842"/>
        <v>196.17278309535536</v>
      </c>
      <c r="AB539" s="2">
        <f t="shared" si="843"/>
        <v>273.4035633673704</v>
      </c>
      <c r="AC539" s="2">
        <f t="shared" si="844"/>
        <v>275.53466536126541</v>
      </c>
      <c r="AD539" s="2">
        <f t="shared" si="845"/>
        <v>275.53466536126541</v>
      </c>
      <c r="AE539" s="2">
        <f t="shared" si="846"/>
        <v>275.53466536126541</v>
      </c>
      <c r="AF539" s="27">
        <f t="shared" si="867"/>
        <v>1</v>
      </c>
      <c r="AG539" s="28">
        <f t="shared" si="847"/>
        <v>49.516666666666666</v>
      </c>
      <c r="AH539" s="28">
        <f t="shared" si="848"/>
        <v>25.828835446417568</v>
      </c>
      <c r="AI539" s="28">
        <f t="shared" si="849"/>
        <v>39.138814264480608</v>
      </c>
      <c r="AJ539" s="28">
        <f t="shared" si="850"/>
        <v>35.997326118615909</v>
      </c>
      <c r="AK539" s="28">
        <f t="shared" si="851"/>
        <v>54.547277746889542</v>
      </c>
      <c r="AL539" s="28">
        <f t="shared" si="877"/>
        <v>54.972458058865719</v>
      </c>
      <c r="AM539" s="28">
        <f t="shared" si="852"/>
        <v>172.19223630945046</v>
      </c>
      <c r="AN539" s="28">
        <f t="shared" si="853"/>
        <v>260.92542842987075</v>
      </c>
      <c r="AO539" s="28">
        <f t="shared" si="854"/>
        <v>239.98217412410608</v>
      </c>
      <c r="AP539" s="28">
        <f t="shared" si="855"/>
        <v>363.64851831259693</v>
      </c>
      <c r="AQ539" s="28">
        <f t="shared" si="856"/>
        <v>366.48305372577147</v>
      </c>
      <c r="AR539" s="28">
        <f t="shared" si="868"/>
        <v>366.48305372577147</v>
      </c>
      <c r="AS539" s="27">
        <f t="shared" si="857"/>
        <v>366.48305372577147</v>
      </c>
      <c r="AT539" s="27">
        <f t="shared" si="869"/>
        <v>0</v>
      </c>
      <c r="AU539" s="2">
        <f t="shared" si="870"/>
        <v>992.42911926901559</v>
      </c>
      <c r="AV539" s="33">
        <f t="shared" si="871"/>
        <v>0.16264285714285717</v>
      </c>
      <c r="AW539" s="33">
        <f t="shared" si="872"/>
        <v>0.16264285714285717</v>
      </c>
      <c r="AX539" s="2">
        <f t="shared" si="873"/>
        <v>2.3810059883865216</v>
      </c>
      <c r="AY539" s="7">
        <v>2.2000000000000002</v>
      </c>
      <c r="AZ539" s="3">
        <f t="shared" si="874"/>
        <v>1816.7626653827374</v>
      </c>
    </row>
    <row r="540" spans="1:52" ht="20.25" x14ac:dyDescent="0.3">
      <c r="A540" s="7">
        <v>21</v>
      </c>
      <c r="B540" s="7">
        <v>60</v>
      </c>
      <c r="C540" s="37">
        <v>48</v>
      </c>
      <c r="D540" s="37">
        <v>76</v>
      </c>
      <c r="E540" s="7">
        <v>6.5</v>
      </c>
      <c r="F540" s="2">
        <f t="shared" si="858"/>
        <v>7.416666666666667</v>
      </c>
      <c r="G540" s="2">
        <f t="shared" si="835"/>
        <v>18690</v>
      </c>
      <c r="H540" s="2">
        <v>1.4</v>
      </c>
      <c r="I540" s="7">
        <f t="shared" si="836"/>
        <v>26166</v>
      </c>
      <c r="J540" s="7">
        <v>1.2</v>
      </c>
      <c r="K540" s="4">
        <f t="shared" si="875"/>
        <v>1.5833333333333333</v>
      </c>
      <c r="L540" s="7">
        <v>0</v>
      </c>
      <c r="M540" s="2">
        <f t="shared" si="859"/>
        <v>1.4736842105263157</v>
      </c>
      <c r="N540" s="2">
        <f t="shared" si="860"/>
        <v>2.736842105263158</v>
      </c>
      <c r="O540" s="28">
        <f t="shared" si="861"/>
        <v>1.76</v>
      </c>
      <c r="P540" s="2">
        <f t="shared" si="862"/>
        <v>8.0757894736842104</v>
      </c>
      <c r="Q540" s="2">
        <f t="shared" si="837"/>
        <v>34.916666666666664</v>
      </c>
      <c r="R540" s="28">
        <f t="shared" si="863"/>
        <v>38.916666666666664</v>
      </c>
      <c r="S540" s="2">
        <f t="shared" si="864"/>
        <v>40.916666666666664</v>
      </c>
      <c r="T540" s="2">
        <f t="shared" si="865"/>
        <v>34.463333333333338</v>
      </c>
      <c r="U540" s="2">
        <f t="shared" si="838"/>
        <v>38.463333333333338</v>
      </c>
      <c r="V540" s="2">
        <f t="shared" si="839"/>
        <v>48.463333333333338</v>
      </c>
      <c r="W540" s="7">
        <f t="shared" si="876"/>
        <v>1</v>
      </c>
      <c r="X540" s="2">
        <f t="shared" si="840"/>
        <v>27.231633766043938</v>
      </c>
      <c r="Y540" s="2">
        <f t="shared" si="841"/>
        <v>38.124493769381047</v>
      </c>
      <c r="Z540" s="2">
        <f t="shared" si="866"/>
        <v>38.730017402452482</v>
      </c>
      <c r="AA540" s="2">
        <f t="shared" si="842"/>
        <v>201.96795043149254</v>
      </c>
      <c r="AB540" s="2">
        <f t="shared" si="843"/>
        <v>282.75666212290946</v>
      </c>
      <c r="AC540" s="2">
        <f t="shared" si="844"/>
        <v>287.24762906818927</v>
      </c>
      <c r="AD540" s="2">
        <f t="shared" si="845"/>
        <v>287.24762906818927</v>
      </c>
      <c r="AE540" s="2">
        <f t="shared" si="846"/>
        <v>287.24762906818927</v>
      </c>
      <c r="AF540" s="27">
        <f t="shared" si="867"/>
        <v>1</v>
      </c>
      <c r="AG540" s="28">
        <f t="shared" si="847"/>
        <v>50.916666666666671</v>
      </c>
      <c r="AH540" s="28">
        <f t="shared" si="848"/>
        <v>23.859265130491746</v>
      </c>
      <c r="AI540" s="28">
        <f t="shared" si="849"/>
        <v>36.472264536627307</v>
      </c>
      <c r="AJ540" s="28">
        <f t="shared" si="850"/>
        <v>33.40315210700588</v>
      </c>
      <c r="AK540" s="28">
        <f t="shared" si="851"/>
        <v>51.061446919711109</v>
      </c>
      <c r="AL540" s="28">
        <f t="shared" si="877"/>
        <v>51.872445566296136</v>
      </c>
      <c r="AM540" s="28">
        <f t="shared" si="852"/>
        <v>176.95621638448046</v>
      </c>
      <c r="AN540" s="28">
        <f t="shared" si="853"/>
        <v>270.50262864665251</v>
      </c>
      <c r="AO540" s="28">
        <f t="shared" si="854"/>
        <v>247.74004479362696</v>
      </c>
      <c r="AP540" s="28">
        <f t="shared" si="855"/>
        <v>378.70573132119074</v>
      </c>
      <c r="AQ540" s="28">
        <f t="shared" si="856"/>
        <v>384.7206379500297</v>
      </c>
      <c r="AR540" s="28">
        <f t="shared" si="868"/>
        <v>384.7206379500297</v>
      </c>
      <c r="AS540" s="27">
        <f t="shared" si="857"/>
        <v>384.7206379500297</v>
      </c>
      <c r="AT540" s="27">
        <f t="shared" si="869"/>
        <v>0</v>
      </c>
      <c r="AU540" s="2">
        <f t="shared" si="870"/>
        <v>1225.2211349000193</v>
      </c>
      <c r="AV540" s="33">
        <f t="shared" si="871"/>
        <v>0.16430625000000004</v>
      </c>
      <c r="AW540" s="33">
        <f t="shared" si="872"/>
        <v>0.16430625000000004</v>
      </c>
      <c r="AX540" s="2">
        <f t="shared" si="873"/>
        <v>2.3839790810739108</v>
      </c>
      <c r="AY540" s="7">
        <v>2.2000000000000002</v>
      </c>
      <c r="AZ540" s="3">
        <f t="shared" si="874"/>
        <v>1814.1642631069983</v>
      </c>
    </row>
    <row r="541" spans="1:52" ht="20.25" x14ac:dyDescent="0.3">
      <c r="A541" s="7">
        <v>21</v>
      </c>
      <c r="B541" s="7">
        <v>66</v>
      </c>
      <c r="C541" s="37">
        <v>53</v>
      </c>
      <c r="D541" s="37">
        <v>83</v>
      </c>
      <c r="E541" s="7">
        <v>7</v>
      </c>
      <c r="F541" s="2">
        <f t="shared" si="858"/>
        <v>8.0833333333333339</v>
      </c>
      <c r="G541" s="2">
        <f t="shared" si="835"/>
        <v>20370</v>
      </c>
      <c r="H541" s="2">
        <v>1.4</v>
      </c>
      <c r="I541" s="7">
        <f t="shared" si="836"/>
        <v>28518</v>
      </c>
      <c r="J541" s="7">
        <v>1.2</v>
      </c>
      <c r="K541" s="4">
        <f t="shared" si="875"/>
        <v>1.6416666666666666</v>
      </c>
      <c r="L541" s="7">
        <v>0</v>
      </c>
      <c r="M541" s="2">
        <f t="shared" si="859"/>
        <v>1.4213197969543145</v>
      </c>
      <c r="N541" s="2">
        <f t="shared" si="860"/>
        <v>2.6395939086294415</v>
      </c>
      <c r="O541" s="28">
        <f t="shared" si="861"/>
        <v>1.6761421319796954</v>
      </c>
      <c r="P541" s="2">
        <f t="shared" si="862"/>
        <v>7.7675126903553302</v>
      </c>
      <c r="Q541" s="2">
        <f t="shared" si="837"/>
        <v>36.141666666666666</v>
      </c>
      <c r="R541" s="28">
        <f t="shared" si="863"/>
        <v>40.141666666666666</v>
      </c>
      <c r="S541" s="2">
        <f t="shared" si="864"/>
        <v>42.141666666666666</v>
      </c>
      <c r="T541" s="2">
        <f t="shared" si="865"/>
        <v>35.723333333333336</v>
      </c>
      <c r="U541" s="2">
        <f t="shared" si="838"/>
        <v>39.723333333333336</v>
      </c>
      <c r="V541" s="2">
        <f t="shared" si="839"/>
        <v>49.723333333333336</v>
      </c>
      <c r="W541" s="7">
        <f t="shared" si="876"/>
        <v>1</v>
      </c>
      <c r="X541" s="2">
        <f t="shared" si="840"/>
        <v>25.507479177056833</v>
      </c>
      <c r="Y541" s="2">
        <f t="shared" si="841"/>
        <v>35.842133918524752</v>
      </c>
      <c r="Z541" s="2">
        <f t="shared" si="866"/>
        <v>36.651291055911791</v>
      </c>
      <c r="AA541" s="2">
        <f t="shared" si="842"/>
        <v>206.18545668120942</v>
      </c>
      <c r="AB541" s="2">
        <f t="shared" si="843"/>
        <v>289.72391584140843</v>
      </c>
      <c r="AC541" s="2">
        <f t="shared" si="844"/>
        <v>296.26460270195366</v>
      </c>
      <c r="AD541" s="2">
        <f t="shared" si="845"/>
        <v>296.26460270195366</v>
      </c>
      <c r="AE541" s="2">
        <f t="shared" si="846"/>
        <v>296.26460270195366</v>
      </c>
      <c r="AF541" s="27">
        <f t="shared" si="867"/>
        <v>1</v>
      </c>
      <c r="AG541" s="28">
        <f t="shared" si="847"/>
        <v>52.141666666666666</v>
      </c>
      <c r="AH541" s="28">
        <f t="shared" si="848"/>
        <v>22.315293439619474</v>
      </c>
      <c r="AI541" s="28">
        <f t="shared" si="849"/>
        <v>34.359203611522133</v>
      </c>
      <c r="AJ541" s="28">
        <f t="shared" si="850"/>
        <v>31.356596641405385</v>
      </c>
      <c r="AK541" s="28">
        <f t="shared" si="851"/>
        <v>48.280238459852882</v>
      </c>
      <c r="AL541" s="28">
        <f t="shared" si="877"/>
        <v>49.370193082346688</v>
      </c>
      <c r="AM541" s="28">
        <f t="shared" si="852"/>
        <v>180.38195530359076</v>
      </c>
      <c r="AN541" s="28">
        <f t="shared" si="853"/>
        <v>277.73689585980395</v>
      </c>
      <c r="AO541" s="28">
        <f t="shared" si="854"/>
        <v>253.46582285136023</v>
      </c>
      <c r="AP541" s="28">
        <f t="shared" si="855"/>
        <v>390.26526088381081</v>
      </c>
      <c r="AQ541" s="28">
        <f t="shared" si="856"/>
        <v>399.07572741563575</v>
      </c>
      <c r="AR541" s="28">
        <f t="shared" si="868"/>
        <v>399.07572741563575</v>
      </c>
      <c r="AS541" s="27">
        <f t="shared" si="857"/>
        <v>399.07572741563575</v>
      </c>
      <c r="AT541" s="27">
        <f t="shared" si="869"/>
        <v>0</v>
      </c>
      <c r="AU541" s="2">
        <f t="shared" si="870"/>
        <v>1482.5175732290234</v>
      </c>
      <c r="AV541" s="33">
        <f t="shared" si="871"/>
        <v>0.16578482142857145</v>
      </c>
      <c r="AW541" s="33">
        <f t="shared" si="872"/>
        <v>0.16578482142857145</v>
      </c>
      <c r="AX541" s="2">
        <f t="shared" si="873"/>
        <v>2.3866280702445093</v>
      </c>
      <c r="AY541" s="7">
        <v>2.2000000000000002</v>
      </c>
      <c r="AZ541" s="3">
        <f t="shared" si="874"/>
        <v>1817.3859100762318</v>
      </c>
    </row>
    <row r="542" spans="1:52" ht="20.25" x14ac:dyDescent="0.3">
      <c r="A542" s="7">
        <v>21</v>
      </c>
      <c r="B542" s="7">
        <v>72</v>
      </c>
      <c r="C542" s="37">
        <v>58</v>
      </c>
      <c r="D542" s="37">
        <v>91</v>
      </c>
      <c r="E542" s="7">
        <v>7.5</v>
      </c>
      <c r="F542" s="2">
        <f t="shared" si="858"/>
        <v>8.8333333333333339</v>
      </c>
      <c r="G542" s="2">
        <f t="shared" si="835"/>
        <v>22260</v>
      </c>
      <c r="H542" s="2">
        <v>1.4</v>
      </c>
      <c r="I542" s="7">
        <f t="shared" si="836"/>
        <v>31163.999999999996</v>
      </c>
      <c r="J542" s="7">
        <v>1.2</v>
      </c>
      <c r="K542" s="4">
        <f t="shared" si="875"/>
        <v>1.7083333333333335</v>
      </c>
      <c r="L542" s="7">
        <v>0</v>
      </c>
      <c r="M542" s="2">
        <f t="shared" si="859"/>
        <v>1.365853658536585</v>
      </c>
      <c r="N542" s="2">
        <f t="shared" si="860"/>
        <v>2.5365853658536581</v>
      </c>
      <c r="O542" s="28">
        <f t="shared" si="861"/>
        <v>1.5873170731707313</v>
      </c>
      <c r="P542" s="2">
        <f t="shared" si="862"/>
        <v>7.4409756097560962</v>
      </c>
      <c r="Q542" s="2">
        <f t="shared" si="837"/>
        <v>37.541666666666664</v>
      </c>
      <c r="R542" s="28">
        <f t="shared" si="863"/>
        <v>41.541666666666664</v>
      </c>
      <c r="S542" s="2">
        <f t="shared" si="864"/>
        <v>43.541666666666664</v>
      </c>
      <c r="T542" s="2">
        <f t="shared" si="865"/>
        <v>37.163333333333334</v>
      </c>
      <c r="U542" s="2">
        <f t="shared" si="838"/>
        <v>41.163333333333334</v>
      </c>
      <c r="V542" s="2">
        <f t="shared" si="839"/>
        <v>51.163333333333334</v>
      </c>
      <c r="W542" s="7">
        <f t="shared" si="876"/>
        <v>1</v>
      </c>
      <c r="X542" s="2">
        <f t="shared" si="840"/>
        <v>23.730752774188343</v>
      </c>
      <c r="Y542" s="2">
        <f t="shared" si="841"/>
        <v>33.476162376435575</v>
      </c>
      <c r="Z542" s="2">
        <f t="shared" si="866"/>
        <v>34.474449498915355</v>
      </c>
      <c r="AA542" s="2">
        <f t="shared" si="842"/>
        <v>209.62164950533037</v>
      </c>
      <c r="AB542" s="2">
        <f t="shared" si="843"/>
        <v>295.70610099184762</v>
      </c>
      <c r="AC542" s="2">
        <f t="shared" si="844"/>
        <v>304.52430390708565</v>
      </c>
      <c r="AD542" s="2">
        <f t="shared" si="845"/>
        <v>304.52430390708565</v>
      </c>
      <c r="AE542" s="2">
        <f t="shared" si="846"/>
        <v>304.52430390708565</v>
      </c>
      <c r="AF542" s="27">
        <f t="shared" si="867"/>
        <v>1</v>
      </c>
      <c r="AG542" s="28">
        <f t="shared" si="847"/>
        <v>53.541666666666671</v>
      </c>
      <c r="AH542" s="28">
        <f t="shared" si="848"/>
        <v>20.727713681901388</v>
      </c>
      <c r="AI542" s="28">
        <f t="shared" si="849"/>
        <v>32.164249869036077</v>
      </c>
      <c r="AJ542" s="28">
        <f t="shared" si="850"/>
        <v>29.239877702587073</v>
      </c>
      <c r="AK542" s="28">
        <f t="shared" si="851"/>
        <v>45.373008668450282</v>
      </c>
      <c r="AL542" s="28">
        <f t="shared" si="877"/>
        <v>46.726069684003292</v>
      </c>
      <c r="AM542" s="28">
        <f t="shared" si="852"/>
        <v>183.09480419012894</v>
      </c>
      <c r="AN542" s="28">
        <f t="shared" si="853"/>
        <v>284.1175405098187</v>
      </c>
      <c r="AO542" s="28">
        <f t="shared" si="854"/>
        <v>258.28558637285249</v>
      </c>
      <c r="AP542" s="28">
        <f t="shared" si="855"/>
        <v>400.79490990464421</v>
      </c>
      <c r="AQ542" s="28">
        <f t="shared" si="856"/>
        <v>412.74694887536242</v>
      </c>
      <c r="AR542" s="28">
        <f t="shared" si="868"/>
        <v>412.74694887536242</v>
      </c>
      <c r="AS542" s="27">
        <f t="shared" si="857"/>
        <v>412.74694887536242</v>
      </c>
      <c r="AT542" s="27">
        <f t="shared" si="869"/>
        <v>0</v>
      </c>
      <c r="AU542" s="2">
        <f t="shared" si="870"/>
        <v>1764.3184342560278</v>
      </c>
      <c r="AV542" s="33">
        <f t="shared" si="871"/>
        <v>0.16744821428571433</v>
      </c>
      <c r="AW542" s="33">
        <f t="shared" si="872"/>
        <v>0.16744821428571433</v>
      </c>
      <c r="AX542" s="2">
        <f t="shared" si="873"/>
        <v>2.3896152285743466</v>
      </c>
      <c r="AY542" s="7">
        <v>2.2000000000000002</v>
      </c>
      <c r="AZ542" s="3">
        <f t="shared" si="874"/>
        <v>1817.1108827737435</v>
      </c>
    </row>
    <row r="543" spans="1:52" ht="20.25" x14ac:dyDescent="0.3">
      <c r="A543" s="7">
        <v>21</v>
      </c>
      <c r="B543" s="7">
        <v>78</v>
      </c>
      <c r="C543" s="37">
        <v>63</v>
      </c>
      <c r="D543" s="37">
        <v>98</v>
      </c>
      <c r="E543" s="7">
        <v>8</v>
      </c>
      <c r="F543" s="2">
        <f t="shared" si="858"/>
        <v>9.5</v>
      </c>
      <c r="G543" s="2">
        <f t="shared" si="835"/>
        <v>23940</v>
      </c>
      <c r="H543" s="2">
        <v>1.4</v>
      </c>
      <c r="I543" s="7">
        <f t="shared" si="836"/>
        <v>33516</v>
      </c>
      <c r="J543" s="7">
        <v>1.2</v>
      </c>
      <c r="K543" s="4">
        <v>1.75</v>
      </c>
      <c r="L543" s="7">
        <v>0</v>
      </c>
      <c r="M543" s="2">
        <f t="shared" si="859"/>
        <v>1.3333333333333333</v>
      </c>
      <c r="N543" s="2">
        <f t="shared" si="860"/>
        <v>2.4761904761904758</v>
      </c>
      <c r="O543" s="28">
        <f t="shared" si="861"/>
        <v>1.5295238095238095</v>
      </c>
      <c r="P543" s="2">
        <f t="shared" si="862"/>
        <v>7.2438095238095235</v>
      </c>
      <c r="Q543" s="2">
        <f t="shared" si="837"/>
        <v>38.416666666666664</v>
      </c>
      <c r="R543" s="28">
        <f t="shared" si="863"/>
        <v>42.416666666666664</v>
      </c>
      <c r="S543" s="2">
        <f t="shared" si="864"/>
        <v>44.416666666666664</v>
      </c>
      <c r="T543" s="2">
        <f t="shared" si="865"/>
        <v>38.073333333333338</v>
      </c>
      <c r="U543" s="2">
        <f t="shared" si="838"/>
        <v>42.073333333333338</v>
      </c>
      <c r="V543" s="2">
        <f t="shared" si="839"/>
        <v>52.073333333333338</v>
      </c>
      <c r="W543" s="7">
        <f t="shared" si="876"/>
        <v>1</v>
      </c>
      <c r="X543" s="2">
        <f t="shared" si="840"/>
        <v>22.707240528219295</v>
      </c>
      <c r="Y543" s="2">
        <f t="shared" si="841"/>
        <v>32.106899326736155</v>
      </c>
      <c r="Z543" s="2">
        <f t="shared" si="866"/>
        <v>33.204724275165894</v>
      </c>
      <c r="AA543" s="2">
        <f t="shared" si="842"/>
        <v>215.71878501808331</v>
      </c>
      <c r="AB543" s="2">
        <f t="shared" si="843"/>
        <v>305.01554360399348</v>
      </c>
      <c r="AC543" s="2">
        <f t="shared" si="844"/>
        <v>315.444880614076</v>
      </c>
      <c r="AD543" s="2">
        <f t="shared" si="845"/>
        <v>315.444880614076</v>
      </c>
      <c r="AE543" s="2">
        <f t="shared" si="846"/>
        <v>315.444880614076</v>
      </c>
      <c r="AF543" s="27">
        <f t="shared" si="867"/>
        <v>1</v>
      </c>
      <c r="AG543" s="28">
        <f t="shared" si="847"/>
        <v>54.416666666666671</v>
      </c>
      <c r="AH543" s="28">
        <f t="shared" si="848"/>
        <v>19.814929930486059</v>
      </c>
      <c r="AI543" s="28">
        <f t="shared" si="849"/>
        <v>30.890656461309046</v>
      </c>
      <c r="AJ543" s="28">
        <f t="shared" si="850"/>
        <v>28.017317192453127</v>
      </c>
      <c r="AK543" s="28">
        <f t="shared" si="851"/>
        <v>43.677839053472098</v>
      </c>
      <c r="AL543" s="28">
        <f t="shared" si="877"/>
        <v>45.171306887859679</v>
      </c>
      <c r="AM543" s="28">
        <f t="shared" si="852"/>
        <v>188.24183433961755</v>
      </c>
      <c r="AN543" s="28">
        <f t="shared" si="853"/>
        <v>293.46123638243591</v>
      </c>
      <c r="AO543" s="28">
        <f t="shared" si="854"/>
        <v>266.16451332830474</v>
      </c>
      <c r="AP543" s="28">
        <f t="shared" si="855"/>
        <v>414.93947100798493</v>
      </c>
      <c r="AQ543" s="28">
        <f t="shared" si="856"/>
        <v>429.12741543466694</v>
      </c>
      <c r="AR543" s="28">
        <f t="shared" si="868"/>
        <v>429.12741543466694</v>
      </c>
      <c r="AS543" s="27">
        <f t="shared" si="857"/>
        <v>429.12741543466694</v>
      </c>
      <c r="AT543" s="27">
        <f t="shared" si="869"/>
        <v>0</v>
      </c>
      <c r="AU543" s="2">
        <f t="shared" si="870"/>
        <v>2070.6237179810328</v>
      </c>
      <c r="AV543" s="33">
        <f t="shared" si="871"/>
        <v>0.16892678571428577</v>
      </c>
      <c r="AW543" s="33">
        <f t="shared" si="872"/>
        <v>0.16892678571428577</v>
      </c>
      <c r="AX543" s="2">
        <f t="shared" si="873"/>
        <v>2.3922767648991319</v>
      </c>
      <c r="AY543" s="7">
        <v>2.2000000000000002</v>
      </c>
      <c r="AZ543" s="3">
        <f t="shared" si="874"/>
        <v>1821.5056992242135</v>
      </c>
    </row>
    <row r="544" spans="1:52" ht="20.25" x14ac:dyDescent="0.3">
      <c r="A544" s="7">
        <v>21</v>
      </c>
      <c r="B544" s="7">
        <v>84</v>
      </c>
      <c r="C544" s="37">
        <v>68</v>
      </c>
      <c r="D544" s="37">
        <v>106</v>
      </c>
      <c r="E544" s="7">
        <v>8.5</v>
      </c>
      <c r="F544" s="2">
        <f t="shared" si="858"/>
        <v>10.25</v>
      </c>
      <c r="G544" s="2">
        <f t="shared" si="835"/>
        <v>25830</v>
      </c>
      <c r="H544" s="2">
        <v>1.4</v>
      </c>
      <c r="I544" s="7">
        <f t="shared" si="836"/>
        <v>36162</v>
      </c>
      <c r="J544" s="7">
        <v>1.2</v>
      </c>
      <c r="K544" s="4">
        <v>1.75</v>
      </c>
      <c r="L544" s="7">
        <v>0</v>
      </c>
      <c r="M544" s="2">
        <f t="shared" si="859"/>
        <v>1.3333333333333333</v>
      </c>
      <c r="N544" s="2">
        <f t="shared" si="860"/>
        <v>2.4761904761904758</v>
      </c>
      <c r="O544" s="28">
        <f t="shared" si="861"/>
        <v>1.5066666666666666</v>
      </c>
      <c r="P544" s="2">
        <f t="shared" si="862"/>
        <v>7.2209523809523812</v>
      </c>
      <c r="Q544" s="2">
        <f t="shared" si="837"/>
        <v>38.416666666666664</v>
      </c>
      <c r="R544" s="28">
        <f t="shared" si="863"/>
        <v>42.416666666666664</v>
      </c>
      <c r="S544" s="2">
        <f t="shared" si="864"/>
        <v>44.416666666666664</v>
      </c>
      <c r="T544" s="2">
        <f t="shared" si="865"/>
        <v>38.113333333333337</v>
      </c>
      <c r="U544" s="2">
        <f t="shared" si="838"/>
        <v>42.113333333333337</v>
      </c>
      <c r="V544" s="2">
        <f t="shared" si="839"/>
        <v>52.113333333333337</v>
      </c>
      <c r="W544" s="7">
        <f t="shared" si="876"/>
        <v>1</v>
      </c>
      <c r="X544" s="2">
        <f t="shared" si="840"/>
        <v>22.683409245523947</v>
      </c>
      <c r="Y544" s="2">
        <f t="shared" si="841"/>
        <v>32.076403617386717</v>
      </c>
      <c r="Z544" s="2">
        <f t="shared" si="866"/>
        <v>33.179237727174211</v>
      </c>
      <c r="AA544" s="2">
        <f t="shared" si="842"/>
        <v>232.50494476662047</v>
      </c>
      <c r="AB544" s="2">
        <f t="shared" si="843"/>
        <v>328.78313707821383</v>
      </c>
      <c r="AC544" s="2">
        <f t="shared" si="844"/>
        <v>340.08718670353568</v>
      </c>
      <c r="AD544" s="2">
        <f t="shared" si="845"/>
        <v>340.08718670353568</v>
      </c>
      <c r="AE544" s="2">
        <f t="shared" si="846"/>
        <v>340.08718670353568</v>
      </c>
      <c r="AF544" s="27">
        <f t="shared" si="867"/>
        <v>1</v>
      </c>
      <c r="AG544" s="28">
        <f t="shared" si="847"/>
        <v>54.416666666666671</v>
      </c>
      <c r="AH544" s="28">
        <f t="shared" si="848"/>
        <v>19.794134132063299</v>
      </c>
      <c r="AI544" s="28">
        <f t="shared" si="849"/>
        <v>30.858236671424866</v>
      </c>
      <c r="AJ544" s="28">
        <f t="shared" si="850"/>
        <v>27.990705841629207</v>
      </c>
      <c r="AK544" s="28">
        <f t="shared" si="851"/>
        <v>43.636353057853796</v>
      </c>
      <c r="AL544" s="28">
        <f t="shared" si="877"/>
        <v>45.136635295007281</v>
      </c>
      <c r="AM544" s="28">
        <f t="shared" si="852"/>
        <v>202.88987485364882</v>
      </c>
      <c r="AN544" s="28">
        <f t="shared" si="853"/>
        <v>316.29692588210486</v>
      </c>
      <c r="AO544" s="28">
        <f t="shared" si="854"/>
        <v>286.90473487669937</v>
      </c>
      <c r="AP544" s="28">
        <f t="shared" si="855"/>
        <v>447.2726188430014</v>
      </c>
      <c r="AQ544" s="28">
        <f t="shared" si="856"/>
        <v>462.65051177382463</v>
      </c>
      <c r="AR544" s="28">
        <f t="shared" si="868"/>
        <v>462.65051177382463</v>
      </c>
      <c r="AS544" s="27">
        <f t="shared" si="857"/>
        <v>462.65051177382463</v>
      </c>
      <c r="AT544" s="27">
        <f t="shared" si="869"/>
        <v>0</v>
      </c>
      <c r="AU544" s="2">
        <f t="shared" si="870"/>
        <v>2401.4334244040379</v>
      </c>
      <c r="AV544" s="33">
        <f t="shared" si="871"/>
        <v>0.17059017857142861</v>
      </c>
      <c r="AW544" s="33">
        <f t="shared" si="872"/>
        <v>0.17059017857142861</v>
      </c>
      <c r="AX544" s="2">
        <f t="shared" si="873"/>
        <v>2.395278088924472</v>
      </c>
      <c r="AY544" s="7">
        <v>2.2000000000000002</v>
      </c>
      <c r="AZ544" s="3">
        <f t="shared" si="874"/>
        <v>1822.6158075797257</v>
      </c>
    </row>
    <row r="545" spans="1:52" ht="20.25" x14ac:dyDescent="0.3">
      <c r="A545" s="7">
        <v>21</v>
      </c>
      <c r="B545" s="7">
        <v>90</v>
      </c>
      <c r="C545" s="37">
        <v>72</v>
      </c>
      <c r="D545" s="37">
        <v>113</v>
      </c>
      <c r="E545" s="7">
        <v>9</v>
      </c>
      <c r="F545" s="2">
        <f t="shared" si="858"/>
        <v>10.916666666666666</v>
      </c>
      <c r="G545" s="2">
        <f t="shared" si="835"/>
        <v>27510</v>
      </c>
      <c r="H545" s="2">
        <v>1.4</v>
      </c>
      <c r="I545" s="7">
        <f t="shared" si="836"/>
        <v>38514</v>
      </c>
      <c r="J545" s="7">
        <v>1.2</v>
      </c>
      <c r="K545" s="4">
        <v>1.75</v>
      </c>
      <c r="L545" s="7">
        <v>0</v>
      </c>
      <c r="M545" s="2">
        <f t="shared" si="859"/>
        <v>1.3333333333333333</v>
      </c>
      <c r="N545" s="2">
        <f t="shared" si="860"/>
        <v>2.4761904761904758</v>
      </c>
      <c r="O545" s="28">
        <f t="shared" si="861"/>
        <v>1.4866666666666666</v>
      </c>
      <c r="P545" s="2">
        <f t="shared" si="862"/>
        <v>7.2009523809523808</v>
      </c>
      <c r="Q545" s="2">
        <f t="shared" si="837"/>
        <v>38.416666666666664</v>
      </c>
      <c r="R545" s="28">
        <f t="shared" si="863"/>
        <v>42.416666666666664</v>
      </c>
      <c r="S545" s="2">
        <f t="shared" si="864"/>
        <v>44.416666666666664</v>
      </c>
      <c r="T545" s="2">
        <f t="shared" si="865"/>
        <v>38.148333333333333</v>
      </c>
      <c r="U545" s="2">
        <f t="shared" si="838"/>
        <v>42.148333333333333</v>
      </c>
      <c r="V545" s="2">
        <f t="shared" si="839"/>
        <v>52.148333333333333</v>
      </c>
      <c r="W545" s="7">
        <f t="shared" si="876"/>
        <v>1</v>
      </c>
      <c r="X545" s="2">
        <f t="shared" si="840"/>
        <v>22.662597869135467</v>
      </c>
      <c r="Y545" s="2">
        <f t="shared" si="841"/>
        <v>32.049767353557975</v>
      </c>
      <c r="Z545" s="2">
        <f t="shared" si="866"/>
        <v>33.156969070704825</v>
      </c>
      <c r="AA545" s="2">
        <f t="shared" si="842"/>
        <v>247.40002673806217</v>
      </c>
      <c r="AB545" s="2">
        <f t="shared" si="843"/>
        <v>349.87662694300786</v>
      </c>
      <c r="AC545" s="2">
        <f t="shared" si="844"/>
        <v>361.96357902186099</v>
      </c>
      <c r="AD545" s="2">
        <f t="shared" si="845"/>
        <v>361.96357902186099</v>
      </c>
      <c r="AE545" s="2">
        <f t="shared" si="846"/>
        <v>361.96357902186099</v>
      </c>
      <c r="AF545" s="27">
        <f t="shared" si="867"/>
        <v>1</v>
      </c>
      <c r="AG545" s="28">
        <f t="shared" si="847"/>
        <v>54.416666666666671</v>
      </c>
      <c r="AH545" s="28">
        <f t="shared" si="848"/>
        <v>19.775973582595292</v>
      </c>
      <c r="AI545" s="28">
        <f t="shared" si="849"/>
        <v>30.829925125699848</v>
      </c>
      <c r="AJ545" s="28">
        <f t="shared" si="850"/>
        <v>27.967462343559923</v>
      </c>
      <c r="AK545" s="28">
        <f t="shared" si="851"/>
        <v>43.600117405427255</v>
      </c>
      <c r="AL545" s="28">
        <f t="shared" si="877"/>
        <v>45.106341283016008</v>
      </c>
      <c r="AM545" s="28">
        <f t="shared" si="852"/>
        <v>215.88771160999858</v>
      </c>
      <c r="AN545" s="28">
        <f t="shared" si="853"/>
        <v>336.56001595555665</v>
      </c>
      <c r="AO545" s="28">
        <f t="shared" si="854"/>
        <v>305.31146391719579</v>
      </c>
      <c r="AP545" s="28">
        <f t="shared" si="855"/>
        <v>475.96794834258083</v>
      </c>
      <c r="AQ545" s="28">
        <f t="shared" si="856"/>
        <v>492.41089233959138</v>
      </c>
      <c r="AR545" s="28">
        <f t="shared" si="868"/>
        <v>492.41089233959138</v>
      </c>
      <c r="AS545" s="27">
        <f t="shared" si="857"/>
        <v>492.41089233959138</v>
      </c>
      <c r="AT545" s="27">
        <f t="shared" si="869"/>
        <v>0</v>
      </c>
      <c r="AU545" s="2">
        <f t="shared" si="870"/>
        <v>2756.7475535250433</v>
      </c>
      <c r="AV545" s="33">
        <f t="shared" si="871"/>
        <v>0.17206875000000005</v>
      </c>
      <c r="AW545" s="33">
        <f t="shared" si="872"/>
        <v>0.17206875000000005</v>
      </c>
      <c r="AX545" s="2">
        <f t="shared" si="873"/>
        <v>2.3979522617609708</v>
      </c>
      <c r="AY545" s="7">
        <v>2.2000000000000002</v>
      </c>
      <c r="AZ545" s="3">
        <f t="shared" si="874"/>
        <v>1827.6987091699489</v>
      </c>
    </row>
    <row r="546" spans="1:52" ht="20.25" x14ac:dyDescent="0.3">
      <c r="A546" s="7">
        <v>21</v>
      </c>
      <c r="B546" s="7">
        <v>96</v>
      </c>
      <c r="C546" s="37">
        <v>77</v>
      </c>
      <c r="D546" s="37">
        <v>121</v>
      </c>
      <c r="E546" s="7">
        <v>9.5</v>
      </c>
      <c r="F546" s="2">
        <f t="shared" si="858"/>
        <v>11.666666666666666</v>
      </c>
      <c r="G546" s="2">
        <f t="shared" si="835"/>
        <v>29400</v>
      </c>
      <c r="H546" s="2">
        <v>1.4</v>
      </c>
      <c r="I546" s="7">
        <f t="shared" si="836"/>
        <v>41160</v>
      </c>
      <c r="J546" s="7">
        <v>1.2</v>
      </c>
      <c r="K546" s="4">
        <v>1.75</v>
      </c>
      <c r="L546" s="7">
        <v>0</v>
      </c>
      <c r="M546" s="2">
        <f t="shared" si="859"/>
        <v>1.3333333333333333</v>
      </c>
      <c r="N546" s="2">
        <f t="shared" si="860"/>
        <v>2.4761904761904758</v>
      </c>
      <c r="O546" s="28">
        <f t="shared" si="861"/>
        <v>1.4638095238095237</v>
      </c>
      <c r="P546" s="2">
        <f t="shared" si="862"/>
        <v>7.1780952380952376</v>
      </c>
      <c r="Q546" s="2">
        <f t="shared" si="837"/>
        <v>38.416666666666664</v>
      </c>
      <c r="R546" s="28">
        <f t="shared" si="863"/>
        <v>42.416666666666664</v>
      </c>
      <c r="S546" s="2">
        <f t="shared" si="864"/>
        <v>44.416666666666664</v>
      </c>
      <c r="T546" s="2">
        <f t="shared" si="865"/>
        <v>38.188333333333333</v>
      </c>
      <c r="U546" s="2">
        <f t="shared" si="838"/>
        <v>42.188333333333333</v>
      </c>
      <c r="V546" s="2">
        <f t="shared" si="839"/>
        <v>52.188333333333333</v>
      </c>
      <c r="W546" s="7">
        <f t="shared" si="876"/>
        <v>1</v>
      </c>
      <c r="X546" s="2">
        <f t="shared" si="840"/>
        <v>22.638860150422978</v>
      </c>
      <c r="Y546" s="2">
        <f t="shared" si="841"/>
        <v>32.019380026236618</v>
      </c>
      <c r="Z546" s="2">
        <f t="shared" si="866"/>
        <v>33.13155575170962</v>
      </c>
      <c r="AA546" s="2">
        <f t="shared" si="842"/>
        <v>264.12003508826808</v>
      </c>
      <c r="AB546" s="2">
        <f t="shared" si="843"/>
        <v>373.5594336394272</v>
      </c>
      <c r="AC546" s="2">
        <f t="shared" si="844"/>
        <v>386.5348171032789</v>
      </c>
      <c r="AD546" s="2">
        <f t="shared" si="845"/>
        <v>386.5348171032789</v>
      </c>
      <c r="AE546" s="2">
        <f t="shared" si="846"/>
        <v>386.5348171032789</v>
      </c>
      <c r="AF546" s="27">
        <f t="shared" si="867"/>
        <v>1</v>
      </c>
      <c r="AG546" s="28">
        <f t="shared" si="847"/>
        <v>54.416666666666671</v>
      </c>
      <c r="AH546" s="28">
        <f t="shared" si="848"/>
        <v>19.755259430542644</v>
      </c>
      <c r="AI546" s="28">
        <f t="shared" si="849"/>
        <v>30.797632619130798</v>
      </c>
      <c r="AJ546" s="28">
        <f t="shared" si="850"/>
        <v>27.9409455697186</v>
      </c>
      <c r="AK546" s="28">
        <f t="shared" si="851"/>
        <v>43.558778851414282</v>
      </c>
      <c r="AL546" s="28">
        <f t="shared" si="877"/>
        <v>45.071769310008236</v>
      </c>
      <c r="AM546" s="28">
        <f t="shared" si="852"/>
        <v>230.47802668966418</v>
      </c>
      <c r="AN546" s="28">
        <f t="shared" si="853"/>
        <v>359.30571388985931</v>
      </c>
      <c r="AO546" s="28">
        <f t="shared" si="854"/>
        <v>325.97769831338366</v>
      </c>
      <c r="AP546" s="28">
        <f t="shared" si="855"/>
        <v>508.18575326649994</v>
      </c>
      <c r="AQ546" s="28">
        <f t="shared" si="856"/>
        <v>525.8373086167627</v>
      </c>
      <c r="AR546" s="28">
        <f t="shared" si="868"/>
        <v>525.8373086167627</v>
      </c>
      <c r="AS546" s="27">
        <f t="shared" si="857"/>
        <v>525.8373086167627</v>
      </c>
      <c r="AT546" s="27">
        <f t="shared" si="869"/>
        <v>0</v>
      </c>
      <c r="AU546" s="2">
        <f t="shared" si="870"/>
        <v>3136.5661053440494</v>
      </c>
      <c r="AV546" s="33">
        <f t="shared" si="871"/>
        <v>0.17373214285714289</v>
      </c>
      <c r="AW546" s="33">
        <f t="shared" si="872"/>
        <v>0.17373214285714289</v>
      </c>
      <c r="AX546" s="2">
        <f t="shared" si="873"/>
        <v>2.400967852486064</v>
      </c>
      <c r="AY546" s="7">
        <v>2.2000000000000002</v>
      </c>
      <c r="AZ546" s="3">
        <f t="shared" si="874"/>
        <v>1829.6987498883798</v>
      </c>
    </row>
    <row r="547" spans="1:52" ht="20.25" x14ac:dyDescent="0.3">
      <c r="A547" s="7">
        <v>21</v>
      </c>
      <c r="B547" s="7">
        <v>102</v>
      </c>
      <c r="C547" s="37">
        <v>82</v>
      </c>
      <c r="D547" s="37">
        <v>128</v>
      </c>
      <c r="E547" s="7">
        <v>9.75</v>
      </c>
      <c r="F547" s="2">
        <f t="shared" si="858"/>
        <v>12.291666666666666</v>
      </c>
      <c r="G547" s="2">
        <f t="shared" si="835"/>
        <v>30975</v>
      </c>
      <c r="H547" s="2">
        <v>1.4</v>
      </c>
      <c r="I547" s="7">
        <f t="shared" si="836"/>
        <v>43365</v>
      </c>
      <c r="J547" s="7">
        <v>1.2</v>
      </c>
      <c r="K547" s="4">
        <v>1.75</v>
      </c>
      <c r="L547" s="7">
        <v>0</v>
      </c>
      <c r="M547" s="2">
        <f t="shared" si="859"/>
        <v>1.3333333333333333</v>
      </c>
      <c r="N547" s="2">
        <f t="shared" si="860"/>
        <v>2.4761904761904758</v>
      </c>
      <c r="O547" s="28">
        <f t="shared" si="861"/>
        <v>1.4438095238095237</v>
      </c>
      <c r="P547" s="2">
        <f t="shared" si="862"/>
        <v>7.1580952380952372</v>
      </c>
      <c r="Q547" s="2">
        <f t="shared" si="837"/>
        <v>38.416666666666664</v>
      </c>
      <c r="R547" s="28">
        <f t="shared" si="863"/>
        <v>42.416666666666664</v>
      </c>
      <c r="S547" s="2">
        <f t="shared" si="864"/>
        <v>44.416666666666664</v>
      </c>
      <c r="T547" s="2">
        <f t="shared" si="865"/>
        <v>38.223333333333336</v>
      </c>
      <c r="U547" s="2">
        <f t="shared" si="838"/>
        <v>42.223333333333336</v>
      </c>
      <c r="V547" s="2">
        <f t="shared" si="839"/>
        <v>52.223333333333336</v>
      </c>
      <c r="W547" s="7">
        <f t="shared" si="876"/>
        <v>1</v>
      </c>
      <c r="X547" s="2">
        <f t="shared" si="840"/>
        <v>22.618130401440727</v>
      </c>
      <c r="Y547" s="2">
        <f t="shared" si="841"/>
        <v>31.992838343890725</v>
      </c>
      <c r="Z547" s="2">
        <f t="shared" si="866"/>
        <v>33.109351032529624</v>
      </c>
      <c r="AA547" s="2">
        <f t="shared" si="842"/>
        <v>278.01451951770895</v>
      </c>
      <c r="AB547" s="2">
        <f t="shared" si="843"/>
        <v>393.24530464365682</v>
      </c>
      <c r="AC547" s="2">
        <f t="shared" si="844"/>
        <v>406.96910644150995</v>
      </c>
      <c r="AD547" s="2">
        <f t="shared" si="845"/>
        <v>406.96910644150995</v>
      </c>
      <c r="AE547" s="2">
        <f t="shared" si="846"/>
        <v>406.96910644150995</v>
      </c>
      <c r="AF547" s="27">
        <f t="shared" si="867"/>
        <v>1</v>
      </c>
      <c r="AG547" s="28">
        <f t="shared" si="847"/>
        <v>54.416666666666671</v>
      </c>
      <c r="AH547" s="28">
        <f t="shared" si="848"/>
        <v>19.737170111276864</v>
      </c>
      <c r="AI547" s="28">
        <f t="shared" si="849"/>
        <v>30.769432118345851</v>
      </c>
      <c r="AJ547" s="28">
        <f t="shared" si="850"/>
        <v>27.917784605916427</v>
      </c>
      <c r="AK547" s="28">
        <f t="shared" si="851"/>
        <v>43.522671866497582</v>
      </c>
      <c r="AL547" s="28">
        <f t="shared" si="877"/>
        <v>45.041562277535192</v>
      </c>
      <c r="AM547" s="28">
        <f t="shared" si="852"/>
        <v>242.60271595111143</v>
      </c>
      <c r="AN547" s="28">
        <f t="shared" si="853"/>
        <v>378.20760312133439</v>
      </c>
      <c r="AO547" s="28">
        <f t="shared" si="854"/>
        <v>343.15610244772273</v>
      </c>
      <c r="AP547" s="28">
        <f t="shared" si="855"/>
        <v>534.96617502569939</v>
      </c>
      <c r="AQ547" s="28">
        <f t="shared" si="856"/>
        <v>553.63586966137007</v>
      </c>
      <c r="AR547" s="28">
        <f t="shared" si="868"/>
        <v>553.63586966137007</v>
      </c>
      <c r="AS547" s="27">
        <f t="shared" si="857"/>
        <v>553.63586966137007</v>
      </c>
      <c r="AT547" s="27">
        <f t="shared" si="869"/>
        <v>0</v>
      </c>
      <c r="AU547" s="2">
        <f t="shared" si="870"/>
        <v>3540.8890798610555</v>
      </c>
      <c r="AV547" s="33">
        <f t="shared" si="871"/>
        <v>0.1751183035714286</v>
      </c>
      <c r="AW547" s="33">
        <f t="shared" si="872"/>
        <v>0.1751183035714286</v>
      </c>
      <c r="AX547" s="2">
        <f t="shared" si="873"/>
        <v>2.4034866446478405</v>
      </c>
      <c r="AY547" s="7">
        <v>2.2000000000000002</v>
      </c>
      <c r="AZ547" s="3">
        <f t="shared" si="874"/>
        <v>1829.6033019485681</v>
      </c>
    </row>
    <row r="548" spans="1:52" ht="20.25" x14ac:dyDescent="0.3">
      <c r="A548" s="7">
        <v>21</v>
      </c>
      <c r="B548" s="7">
        <v>108</v>
      </c>
      <c r="C548" s="37">
        <v>87</v>
      </c>
      <c r="D548" s="37">
        <v>136</v>
      </c>
      <c r="E548" s="7">
        <v>10</v>
      </c>
      <c r="F548" s="2">
        <f t="shared" si="858"/>
        <v>13</v>
      </c>
      <c r="G548" s="2">
        <f t="shared" si="835"/>
        <v>32760</v>
      </c>
      <c r="H548" s="2">
        <v>1.4</v>
      </c>
      <c r="I548" s="7">
        <f t="shared" si="836"/>
        <v>45864</v>
      </c>
      <c r="J548" s="7">
        <v>1.2</v>
      </c>
      <c r="K548" s="4">
        <v>1.75</v>
      </c>
      <c r="L548" s="7">
        <v>0</v>
      </c>
      <c r="M548" s="2">
        <f t="shared" si="859"/>
        <v>1.3333333333333333</v>
      </c>
      <c r="N548" s="2">
        <f t="shared" si="860"/>
        <v>2.4761904761904758</v>
      </c>
      <c r="O548" s="28">
        <f t="shared" si="861"/>
        <v>1.4209523809523807</v>
      </c>
      <c r="P548" s="2">
        <f t="shared" si="862"/>
        <v>7.1352380952380949</v>
      </c>
      <c r="Q548" s="2">
        <f t="shared" si="837"/>
        <v>38.416666666666664</v>
      </c>
      <c r="R548" s="28">
        <f t="shared" si="863"/>
        <v>42.416666666666664</v>
      </c>
      <c r="S548" s="2">
        <f t="shared" si="864"/>
        <v>44.416666666666664</v>
      </c>
      <c r="T548" s="2">
        <f t="shared" si="865"/>
        <v>38.263333333333335</v>
      </c>
      <c r="U548" s="2">
        <f t="shared" si="838"/>
        <v>42.263333333333335</v>
      </c>
      <c r="V548" s="2">
        <f t="shared" si="839"/>
        <v>52.263333333333335</v>
      </c>
      <c r="W548" s="7">
        <f t="shared" si="876"/>
        <v>1</v>
      </c>
      <c r="X548" s="2">
        <f t="shared" si="840"/>
        <v>22.594485696778538</v>
      </c>
      <c r="Y548" s="2">
        <f t="shared" si="841"/>
        <v>31.962558821836407</v>
      </c>
      <c r="Z548" s="2">
        <f t="shared" si="866"/>
        <v>33.084010627376848</v>
      </c>
      <c r="AA548" s="2">
        <f t="shared" si="842"/>
        <v>293.72831405812099</v>
      </c>
      <c r="AB548" s="2">
        <f t="shared" si="843"/>
        <v>415.51326468387327</v>
      </c>
      <c r="AC548" s="2">
        <f t="shared" si="844"/>
        <v>430.09213815589902</v>
      </c>
      <c r="AD548" s="2">
        <f t="shared" si="845"/>
        <v>430.09213815589902</v>
      </c>
      <c r="AE548" s="2">
        <f t="shared" si="846"/>
        <v>430.09213815589902</v>
      </c>
      <c r="AF548" s="27">
        <f t="shared" si="867"/>
        <v>1</v>
      </c>
      <c r="AG548" s="28">
        <f t="shared" si="847"/>
        <v>54.416666666666671</v>
      </c>
      <c r="AH548" s="28">
        <f t="shared" si="848"/>
        <v>19.71653712570884</v>
      </c>
      <c r="AI548" s="28">
        <f t="shared" si="849"/>
        <v>30.737266146970288</v>
      </c>
      <c r="AJ548" s="28">
        <f t="shared" si="850"/>
        <v>27.891361905760977</v>
      </c>
      <c r="AK548" s="28">
        <f t="shared" si="851"/>
        <v>43.48147996947116</v>
      </c>
      <c r="AL548" s="28">
        <f t="shared" si="877"/>
        <v>45.007089495640273</v>
      </c>
      <c r="AM548" s="28">
        <f t="shared" si="852"/>
        <v>256.31498263421491</v>
      </c>
      <c r="AN548" s="28">
        <f t="shared" si="853"/>
        <v>399.58445991061376</v>
      </c>
      <c r="AO548" s="28">
        <f t="shared" si="854"/>
        <v>362.5877047748927</v>
      </c>
      <c r="AP548" s="28">
        <f t="shared" si="855"/>
        <v>565.25923960312502</v>
      </c>
      <c r="AQ548" s="28">
        <f t="shared" si="856"/>
        <v>585.09216344332356</v>
      </c>
      <c r="AR548" s="28">
        <f t="shared" si="868"/>
        <v>585.09216344332356</v>
      </c>
      <c r="AS548" s="27">
        <f t="shared" si="857"/>
        <v>585.09216344332356</v>
      </c>
      <c r="AT548" s="27">
        <f t="shared" si="869"/>
        <v>0</v>
      </c>
      <c r="AU548" s="2">
        <f t="shared" si="870"/>
        <v>3969.7164770760623</v>
      </c>
      <c r="AV548" s="33">
        <f t="shared" si="871"/>
        <v>0.17668928571428574</v>
      </c>
      <c r="AW548" s="33">
        <f t="shared" si="872"/>
        <v>0.17668928571428574</v>
      </c>
      <c r="AX548" s="2">
        <f t="shared" si="873"/>
        <v>2.4063476721019232</v>
      </c>
      <c r="AY548" s="7">
        <v>2.2000000000000002</v>
      </c>
      <c r="AZ548" s="3">
        <f t="shared" si="874"/>
        <v>1827.2889995523465</v>
      </c>
    </row>
    <row r="549" spans="1:52" ht="20.25" x14ac:dyDescent="0.3">
      <c r="A549" s="7">
        <v>21</v>
      </c>
      <c r="B549" s="7">
        <v>114</v>
      </c>
      <c r="C549" s="37">
        <v>92</v>
      </c>
      <c r="D549" s="37">
        <v>143</v>
      </c>
      <c r="E549" s="7">
        <v>10.5</v>
      </c>
      <c r="F549" s="2">
        <f t="shared" si="858"/>
        <v>13.666666666666666</v>
      </c>
      <c r="G549" s="2">
        <f t="shared" si="835"/>
        <v>34440</v>
      </c>
      <c r="H549" s="2">
        <v>1.4</v>
      </c>
      <c r="I549" s="7">
        <f t="shared" si="836"/>
        <v>48216</v>
      </c>
      <c r="J549" s="7">
        <v>1.2</v>
      </c>
      <c r="K549" s="4">
        <v>1.75</v>
      </c>
      <c r="L549" s="7">
        <v>0</v>
      </c>
      <c r="M549" s="2">
        <f t="shared" si="859"/>
        <v>1.3333333333333333</v>
      </c>
      <c r="N549" s="2">
        <f t="shared" si="860"/>
        <v>2.4761904761904758</v>
      </c>
      <c r="O549" s="28">
        <f t="shared" si="861"/>
        <v>1.4009523809523809</v>
      </c>
      <c r="P549" s="2">
        <f t="shared" si="862"/>
        <v>7.1152380952380954</v>
      </c>
      <c r="Q549" s="2">
        <f t="shared" si="837"/>
        <v>38.416666666666664</v>
      </c>
      <c r="R549" s="28">
        <f t="shared" si="863"/>
        <v>42.416666666666664</v>
      </c>
      <c r="S549" s="2">
        <f t="shared" si="864"/>
        <v>44.416666666666664</v>
      </c>
      <c r="T549" s="2">
        <f t="shared" si="865"/>
        <v>38.298333333333339</v>
      </c>
      <c r="U549" s="2">
        <f t="shared" si="838"/>
        <v>42.298333333333339</v>
      </c>
      <c r="V549" s="2">
        <f t="shared" si="839"/>
        <v>52.298333333333339</v>
      </c>
      <c r="W549" s="7">
        <f t="shared" si="876"/>
        <v>1</v>
      </c>
      <c r="X549" s="2">
        <f t="shared" si="840"/>
        <v>22.57383709589806</v>
      </c>
      <c r="Y549" s="2">
        <f t="shared" si="841"/>
        <v>31.936111218098723</v>
      </c>
      <c r="Z549" s="2">
        <f t="shared" si="866"/>
        <v>33.061869570517963</v>
      </c>
      <c r="AA549" s="2">
        <f t="shared" si="842"/>
        <v>308.50910697727346</v>
      </c>
      <c r="AB549" s="2">
        <f t="shared" si="843"/>
        <v>436.46018664734919</v>
      </c>
      <c r="AC549" s="2">
        <f t="shared" si="844"/>
        <v>451.84555079707883</v>
      </c>
      <c r="AD549" s="2">
        <f t="shared" si="845"/>
        <v>451.84555079707883</v>
      </c>
      <c r="AE549" s="2">
        <f t="shared" si="846"/>
        <v>451.84555079707883</v>
      </c>
      <c r="AF549" s="27">
        <f t="shared" si="867"/>
        <v>1</v>
      </c>
      <c r="AG549" s="28">
        <f t="shared" si="847"/>
        <v>54.416666666666671</v>
      </c>
      <c r="AH549" s="28">
        <f t="shared" si="848"/>
        <v>19.698518618391727</v>
      </c>
      <c r="AI549" s="28">
        <f t="shared" si="849"/>
        <v>30.70917603908542</v>
      </c>
      <c r="AJ549" s="28">
        <f t="shared" si="850"/>
        <v>27.868283037404421</v>
      </c>
      <c r="AK549" s="28">
        <f t="shared" si="851"/>
        <v>43.445500967959717</v>
      </c>
      <c r="AL549" s="28">
        <f t="shared" si="877"/>
        <v>44.976969068621933</v>
      </c>
      <c r="AM549" s="28">
        <f t="shared" si="852"/>
        <v>269.21308778468693</v>
      </c>
      <c r="AN549" s="28">
        <f t="shared" si="853"/>
        <v>419.69207253416738</v>
      </c>
      <c r="AO549" s="28">
        <f t="shared" si="854"/>
        <v>380.86653484452705</v>
      </c>
      <c r="AP549" s="28">
        <f t="shared" si="855"/>
        <v>593.75517989544949</v>
      </c>
      <c r="AQ549" s="28">
        <f t="shared" si="856"/>
        <v>614.68524393783309</v>
      </c>
      <c r="AR549" s="28">
        <f t="shared" si="868"/>
        <v>614.68524393783309</v>
      </c>
      <c r="AS549" s="27">
        <f t="shared" si="857"/>
        <v>614.68524393783309</v>
      </c>
      <c r="AT549" s="27">
        <f t="shared" si="869"/>
        <v>0</v>
      </c>
      <c r="AU549" s="2">
        <f t="shared" si="870"/>
        <v>4423.0482969890691</v>
      </c>
      <c r="AV549" s="33">
        <f t="shared" si="871"/>
        <v>0.17816785714285718</v>
      </c>
      <c r="AW549" s="33">
        <f t="shared" si="872"/>
        <v>0.17816785714285718</v>
      </c>
      <c r="AX549" s="2">
        <f t="shared" si="873"/>
        <v>2.4090466329226392</v>
      </c>
      <c r="AY549" s="7">
        <v>2.2000000000000002</v>
      </c>
      <c r="AZ549" s="3">
        <f t="shared" si="874"/>
        <v>1833.6144820882673</v>
      </c>
    </row>
    <row r="550" spans="1:52" ht="20.25" x14ac:dyDescent="0.3">
      <c r="A550" s="7">
        <v>21</v>
      </c>
      <c r="B550" s="7">
        <v>120</v>
      </c>
      <c r="C550" s="37">
        <v>97</v>
      </c>
      <c r="D550" s="37">
        <v>151</v>
      </c>
      <c r="E550" s="7">
        <v>11</v>
      </c>
      <c r="F550" s="2">
        <f t="shared" si="858"/>
        <v>14.416666666666666</v>
      </c>
      <c r="G550" s="2">
        <f t="shared" si="835"/>
        <v>36330</v>
      </c>
      <c r="H550" s="2">
        <v>1.4</v>
      </c>
      <c r="I550" s="7">
        <f t="shared" si="836"/>
        <v>50862</v>
      </c>
      <c r="J550" s="7">
        <v>1.2</v>
      </c>
      <c r="K550" s="4">
        <v>1.75</v>
      </c>
      <c r="L550" s="7">
        <v>0</v>
      </c>
      <c r="M550" s="2">
        <f t="shared" si="859"/>
        <v>1.3333333333333333</v>
      </c>
      <c r="N550" s="2">
        <f t="shared" si="860"/>
        <v>2.4761904761904758</v>
      </c>
      <c r="O550" s="28">
        <f t="shared" si="861"/>
        <v>1.378095238095238</v>
      </c>
      <c r="P550" s="2">
        <f t="shared" si="862"/>
        <v>7.0923809523809513</v>
      </c>
      <c r="Q550" s="2">
        <f t="shared" si="837"/>
        <v>38.416666666666664</v>
      </c>
      <c r="R550" s="28">
        <f t="shared" si="863"/>
        <v>42.416666666666664</v>
      </c>
      <c r="S550" s="2">
        <f t="shared" si="864"/>
        <v>44.416666666666664</v>
      </c>
      <c r="T550" s="2">
        <f t="shared" si="865"/>
        <v>38.338333333333338</v>
      </c>
      <c r="U550" s="2">
        <f t="shared" si="838"/>
        <v>42.338333333333338</v>
      </c>
      <c r="V550" s="2">
        <f t="shared" si="839"/>
        <v>52.338333333333338</v>
      </c>
      <c r="W550" s="7">
        <f t="shared" si="876"/>
        <v>1</v>
      </c>
      <c r="X550" s="2">
        <f t="shared" si="840"/>
        <v>22.550284859654898</v>
      </c>
      <c r="Y550" s="2">
        <f t="shared" si="841"/>
        <v>31.905938928635496</v>
      </c>
      <c r="Z550" s="2">
        <f t="shared" si="866"/>
        <v>33.036601765859416</v>
      </c>
      <c r="AA550" s="2">
        <f t="shared" si="842"/>
        <v>325.09994006002478</v>
      </c>
      <c r="AB550" s="2">
        <f t="shared" si="843"/>
        <v>459.97728622116171</v>
      </c>
      <c r="AC550" s="2">
        <f t="shared" si="844"/>
        <v>476.27767545780654</v>
      </c>
      <c r="AD550" s="2">
        <f t="shared" si="845"/>
        <v>476.27767545780654</v>
      </c>
      <c r="AE550" s="2">
        <f t="shared" si="846"/>
        <v>476.27767545780654</v>
      </c>
      <c r="AF550" s="27">
        <f t="shared" si="867"/>
        <v>1</v>
      </c>
      <c r="AG550" s="28">
        <f t="shared" si="847"/>
        <v>54.416666666666671</v>
      </c>
      <c r="AH550" s="28">
        <f t="shared" si="848"/>
        <v>19.67796632317626</v>
      </c>
      <c r="AI550" s="28">
        <f t="shared" si="849"/>
        <v>30.677135860633129</v>
      </c>
      <c r="AJ550" s="28">
        <f t="shared" si="850"/>
        <v>27.841953911202882</v>
      </c>
      <c r="AK550" s="28">
        <f t="shared" si="851"/>
        <v>43.404454948858387</v>
      </c>
      <c r="AL550" s="28">
        <f t="shared" si="877"/>
        <v>44.942595051564744</v>
      </c>
      <c r="AM550" s="28">
        <f t="shared" si="852"/>
        <v>283.69068115912444</v>
      </c>
      <c r="AN550" s="28">
        <f t="shared" si="853"/>
        <v>442.26204199079427</v>
      </c>
      <c r="AO550" s="28">
        <f t="shared" si="854"/>
        <v>401.3881688865082</v>
      </c>
      <c r="AP550" s="28">
        <f t="shared" si="855"/>
        <v>625.74755884604167</v>
      </c>
      <c r="AQ550" s="28">
        <f t="shared" si="856"/>
        <v>647.92241199339173</v>
      </c>
      <c r="AR550" s="28">
        <f t="shared" si="868"/>
        <v>647.92241199339173</v>
      </c>
      <c r="AS550" s="27">
        <f t="shared" si="857"/>
        <v>647.92241199339173</v>
      </c>
      <c r="AT550" s="27">
        <f t="shared" si="869"/>
        <v>0</v>
      </c>
      <c r="AU550" s="2">
        <f t="shared" si="870"/>
        <v>4900.884539600077</v>
      </c>
      <c r="AV550" s="33">
        <f t="shared" si="871"/>
        <v>0.17983125000000003</v>
      </c>
      <c r="AW550" s="33">
        <f t="shared" si="872"/>
        <v>0.17983125000000003</v>
      </c>
      <c r="AX550" s="2">
        <f t="shared" si="873"/>
        <v>2.4120902097834054</v>
      </c>
      <c r="AY550" s="7">
        <v>2.2000000000000002</v>
      </c>
      <c r="AZ550" s="3">
        <f t="shared" si="874"/>
        <v>1837.1980845105825</v>
      </c>
    </row>
    <row r="551" spans="1:52" ht="20.25" x14ac:dyDescent="0.3">
      <c r="A551" s="7">
        <v>21</v>
      </c>
      <c r="B551" s="7">
        <v>132</v>
      </c>
      <c r="C551" s="37">
        <v>106</v>
      </c>
      <c r="D551" s="37">
        <v>166</v>
      </c>
      <c r="E551" s="7">
        <v>12</v>
      </c>
      <c r="F551" s="2">
        <f t="shared" si="858"/>
        <v>15.833333333333334</v>
      </c>
      <c r="G551" s="2">
        <f t="shared" si="835"/>
        <v>39900</v>
      </c>
      <c r="H551" s="2">
        <v>1.4</v>
      </c>
      <c r="I551" s="7">
        <f t="shared" si="836"/>
        <v>55860</v>
      </c>
      <c r="J551" s="7">
        <v>1.2</v>
      </c>
      <c r="K551" s="4">
        <v>1.75</v>
      </c>
      <c r="L551" s="7">
        <v>0</v>
      </c>
      <c r="M551" s="2">
        <f t="shared" si="859"/>
        <v>1.3333333333333333</v>
      </c>
      <c r="N551" s="2">
        <f t="shared" si="860"/>
        <v>2.4761904761904758</v>
      </c>
      <c r="O551" s="28">
        <f t="shared" si="861"/>
        <v>1.3352380952380951</v>
      </c>
      <c r="P551" s="2">
        <f t="shared" si="862"/>
        <v>7.0495238095238095</v>
      </c>
      <c r="Q551" s="2">
        <f t="shared" si="837"/>
        <v>38.416666666666664</v>
      </c>
      <c r="R551" s="28">
        <f t="shared" si="863"/>
        <v>42.416666666666664</v>
      </c>
      <c r="S551" s="2">
        <f t="shared" si="864"/>
        <v>44.416666666666664</v>
      </c>
      <c r="T551" s="2">
        <f t="shared" si="865"/>
        <v>38.413333333333334</v>
      </c>
      <c r="U551" s="2">
        <f t="shared" si="838"/>
        <v>42.413333333333334</v>
      </c>
      <c r="V551" s="2">
        <f t="shared" si="839"/>
        <v>52.413333333333334</v>
      </c>
      <c r="W551" s="7">
        <f t="shared" si="876"/>
        <v>1</v>
      </c>
      <c r="X551" s="2">
        <f t="shared" si="840"/>
        <v>22.506256622120862</v>
      </c>
      <c r="Y551" s="2">
        <f t="shared" si="841"/>
        <v>31.849519278690963</v>
      </c>
      <c r="Z551" s="2">
        <f t="shared" si="866"/>
        <v>32.989328582208195</v>
      </c>
      <c r="AA551" s="2">
        <f t="shared" si="842"/>
        <v>356.34906318358031</v>
      </c>
      <c r="AB551" s="2">
        <f t="shared" si="843"/>
        <v>504.28405524594024</v>
      </c>
      <c r="AC551" s="2">
        <f t="shared" si="844"/>
        <v>522.33103588496306</v>
      </c>
      <c r="AD551" s="2">
        <f t="shared" si="845"/>
        <v>522.33103588496306</v>
      </c>
      <c r="AE551" s="2">
        <f t="shared" si="846"/>
        <v>522.33103588496306</v>
      </c>
      <c r="AF551" s="27">
        <f t="shared" si="867"/>
        <v>1</v>
      </c>
      <c r="AG551" s="28">
        <f t="shared" si="847"/>
        <v>54.416666666666671</v>
      </c>
      <c r="AH551" s="28">
        <f t="shared" si="848"/>
        <v>19.639546135544236</v>
      </c>
      <c r="AI551" s="28">
        <f t="shared" si="849"/>
        <v>30.617240376698366</v>
      </c>
      <c r="AJ551" s="28">
        <f t="shared" si="850"/>
        <v>27.792720654129475</v>
      </c>
      <c r="AK551" s="28">
        <f t="shared" si="851"/>
        <v>43.327702336759266</v>
      </c>
      <c r="AL551" s="28">
        <f t="shared" si="877"/>
        <v>44.878285182023909</v>
      </c>
      <c r="AM551" s="28">
        <f t="shared" si="852"/>
        <v>310.95948047945041</v>
      </c>
      <c r="AN551" s="28">
        <f t="shared" si="853"/>
        <v>484.77297263105748</v>
      </c>
      <c r="AO551" s="28">
        <f t="shared" si="854"/>
        <v>440.05141035705003</v>
      </c>
      <c r="AP551" s="28">
        <f t="shared" si="855"/>
        <v>686.02195366535511</v>
      </c>
      <c r="AQ551" s="28">
        <f t="shared" si="856"/>
        <v>710.57284871537854</v>
      </c>
      <c r="AR551" s="28">
        <f t="shared" si="868"/>
        <v>710.57284871537854</v>
      </c>
      <c r="AS551" s="27">
        <f t="shared" si="857"/>
        <v>710.57284871537854</v>
      </c>
      <c r="AT551" s="27">
        <f t="shared" si="869"/>
        <v>0</v>
      </c>
      <c r="AU551" s="2">
        <f t="shared" si="870"/>
        <v>5930.0702929160934</v>
      </c>
      <c r="AV551" s="33">
        <f t="shared" si="871"/>
        <v>0.18297321428571431</v>
      </c>
      <c r="AW551" s="33">
        <f t="shared" si="872"/>
        <v>0.18297321428571431</v>
      </c>
      <c r="AX551" s="2">
        <f t="shared" si="873"/>
        <v>2.4178602211535418</v>
      </c>
      <c r="AY551" s="7">
        <v>2.2000000000000002</v>
      </c>
      <c r="AZ551" s="3">
        <f t="shared" si="874"/>
        <v>1847.3987992723485</v>
      </c>
    </row>
    <row r="552" spans="1:52" ht="20.25" x14ac:dyDescent="0.3">
      <c r="A552" s="7">
        <v>21</v>
      </c>
      <c r="B552" s="7">
        <v>144</v>
      </c>
      <c r="C552" s="37">
        <v>116</v>
      </c>
      <c r="D552" s="37">
        <v>180</v>
      </c>
      <c r="E552" s="7">
        <v>13</v>
      </c>
      <c r="F552" s="2">
        <f t="shared" si="858"/>
        <v>17.166666666666668</v>
      </c>
      <c r="G552" s="2">
        <f t="shared" si="835"/>
        <v>43260</v>
      </c>
      <c r="H552" s="2">
        <v>1.4</v>
      </c>
      <c r="I552" s="7">
        <f t="shared" si="836"/>
        <v>60563.999999999993</v>
      </c>
      <c r="J552" s="7">
        <v>1.2</v>
      </c>
      <c r="K552" s="4">
        <v>1.75</v>
      </c>
      <c r="L552" s="7">
        <v>0</v>
      </c>
      <c r="M552" s="2">
        <f t="shared" si="859"/>
        <v>1.3333333333333333</v>
      </c>
      <c r="N552" s="2">
        <f t="shared" si="860"/>
        <v>2.4761904761904758</v>
      </c>
      <c r="O552" s="28">
        <f t="shared" si="861"/>
        <v>1.2952380952380953</v>
      </c>
      <c r="P552" s="2">
        <f t="shared" si="862"/>
        <v>7.0095238095238086</v>
      </c>
      <c r="Q552" s="2">
        <f t="shared" si="837"/>
        <v>38.416666666666664</v>
      </c>
      <c r="R552" s="28">
        <f t="shared" si="863"/>
        <v>42.416666666666664</v>
      </c>
      <c r="S552" s="2">
        <f t="shared" si="864"/>
        <v>44.416666666666664</v>
      </c>
      <c r="T552" s="2">
        <f t="shared" si="865"/>
        <v>38.483333333333334</v>
      </c>
      <c r="U552" s="2">
        <f t="shared" si="838"/>
        <v>42.483333333333334</v>
      </c>
      <c r="V552" s="2">
        <f t="shared" si="839"/>
        <v>52.483333333333334</v>
      </c>
      <c r="W552" s="7">
        <f t="shared" si="876"/>
        <v>1</v>
      </c>
      <c r="X552" s="2">
        <f t="shared" si="840"/>
        <v>22.465318433375561</v>
      </c>
      <c r="Y552" s="2">
        <f t="shared" si="841"/>
        <v>31.797040667090137</v>
      </c>
      <c r="Z552" s="2">
        <f t="shared" si="866"/>
        <v>32.945328842593945</v>
      </c>
      <c r="AA552" s="2">
        <f t="shared" si="842"/>
        <v>385.65463310628047</v>
      </c>
      <c r="AB552" s="2">
        <f t="shared" si="843"/>
        <v>545.84919811838074</v>
      </c>
      <c r="AC552" s="2">
        <f t="shared" si="844"/>
        <v>565.56147846452939</v>
      </c>
      <c r="AD552" s="2">
        <f t="shared" si="845"/>
        <v>565.56147846452939</v>
      </c>
      <c r="AE552" s="2">
        <f t="shared" si="846"/>
        <v>565.56147846452939</v>
      </c>
      <c r="AF552" s="27">
        <f t="shared" si="867"/>
        <v>1</v>
      </c>
      <c r="AG552" s="28">
        <f t="shared" si="847"/>
        <v>54.416666666666671</v>
      </c>
      <c r="AH552" s="28">
        <f t="shared" si="848"/>
        <v>19.603822405024843</v>
      </c>
      <c r="AI552" s="28">
        <f t="shared" si="849"/>
        <v>30.561548557910083</v>
      </c>
      <c r="AJ552" s="28">
        <f t="shared" si="850"/>
        <v>27.746926449834714</v>
      </c>
      <c r="AK552" s="28">
        <f t="shared" si="851"/>
        <v>43.256311065745386</v>
      </c>
      <c r="AL552" s="28">
        <f t="shared" si="877"/>
        <v>44.8184284663159</v>
      </c>
      <c r="AM552" s="28">
        <f t="shared" si="852"/>
        <v>336.53228461959316</v>
      </c>
      <c r="AN552" s="28">
        <f t="shared" si="853"/>
        <v>524.63991691078979</v>
      </c>
      <c r="AO552" s="28">
        <f t="shared" si="854"/>
        <v>476.32223738882931</v>
      </c>
      <c r="AP552" s="28">
        <f t="shared" si="855"/>
        <v>742.5666732952958</v>
      </c>
      <c r="AQ552" s="28">
        <f t="shared" si="856"/>
        <v>769.38302200508963</v>
      </c>
      <c r="AR552" s="28">
        <f t="shared" si="868"/>
        <v>769.38302200508963</v>
      </c>
      <c r="AS552" s="27">
        <f t="shared" si="857"/>
        <v>769.38302200508963</v>
      </c>
      <c r="AT552" s="27">
        <f t="shared" si="869"/>
        <v>0</v>
      </c>
      <c r="AU552" s="2">
        <f t="shared" si="870"/>
        <v>7057.2737370241111</v>
      </c>
      <c r="AV552" s="33">
        <f t="shared" si="871"/>
        <v>0.18593035714285719</v>
      </c>
      <c r="AW552" s="33">
        <f t="shared" si="872"/>
        <v>0.18593035714285719</v>
      </c>
      <c r="AX552" s="2">
        <f t="shared" si="873"/>
        <v>2.423316094134774</v>
      </c>
      <c r="AY552" s="7">
        <v>2.2000000000000002</v>
      </c>
      <c r="AZ552" s="3">
        <f t="shared" si="874"/>
        <v>1860.2958675975713</v>
      </c>
    </row>
    <row r="553" spans="1:52" ht="20.25" x14ac:dyDescent="0.3">
      <c r="A553" s="7"/>
      <c r="B553" s="7"/>
      <c r="C553" s="7"/>
      <c r="D553" s="2"/>
      <c r="E553" s="3"/>
      <c r="F553" s="2"/>
      <c r="G553" s="7"/>
      <c r="H553" s="7"/>
      <c r="I553" s="7"/>
      <c r="J553" s="7"/>
      <c r="K553" s="2"/>
      <c r="L553" s="2"/>
      <c r="M553" s="2"/>
      <c r="N553" s="28"/>
      <c r="O553" s="2"/>
      <c r="P553" s="2"/>
      <c r="Q553" s="28"/>
      <c r="R553" s="2"/>
      <c r="S553" s="2"/>
      <c r="T553" s="2"/>
      <c r="U553" s="7"/>
      <c r="V553" s="2"/>
      <c r="W553" s="2"/>
      <c r="X553" s="2"/>
      <c r="Y553" s="2"/>
      <c r="Z553" s="2"/>
      <c r="AA553" s="2"/>
      <c r="AB553" s="2"/>
      <c r="AC553" s="2"/>
      <c r="AD553" s="27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7"/>
      <c r="AR553" s="7"/>
      <c r="AS553" s="2"/>
      <c r="AT553" s="5"/>
      <c r="AU553" s="7"/>
      <c r="AV553" s="3"/>
    </row>
    <row r="554" spans="1:52" ht="18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52" ht="131.25" x14ac:dyDescent="0.2">
      <c r="A555" s="7" t="s">
        <v>10</v>
      </c>
      <c r="B555" s="7" t="s">
        <v>82</v>
      </c>
      <c r="C555" s="36" t="s">
        <v>83</v>
      </c>
      <c r="D555" s="36" t="s">
        <v>84</v>
      </c>
      <c r="E555" s="7" t="s">
        <v>12</v>
      </c>
      <c r="F555" s="7" t="s">
        <v>13</v>
      </c>
      <c r="G555" s="7" t="s">
        <v>47</v>
      </c>
      <c r="H555" s="7" t="s">
        <v>14</v>
      </c>
      <c r="I555" s="7" t="s">
        <v>15</v>
      </c>
      <c r="J555" s="7" t="s">
        <v>16</v>
      </c>
      <c r="K555" s="7" t="s">
        <v>17</v>
      </c>
      <c r="L555" s="7" t="s">
        <v>18</v>
      </c>
      <c r="M555" s="7" t="s">
        <v>98</v>
      </c>
      <c r="N555" s="7" t="s">
        <v>99</v>
      </c>
      <c r="O555" s="26" t="s">
        <v>100</v>
      </c>
      <c r="P555" s="7" t="s">
        <v>27</v>
      </c>
      <c r="Q555" s="7" t="s">
        <v>28</v>
      </c>
      <c r="R555" s="26" t="s">
        <v>101</v>
      </c>
      <c r="S555" s="7" t="s">
        <v>65</v>
      </c>
      <c r="T555" s="7" t="s">
        <v>30</v>
      </c>
      <c r="U555" s="7" t="s">
        <v>31</v>
      </c>
      <c r="V555" s="7" t="s">
        <v>32</v>
      </c>
      <c r="W555" s="7" t="s">
        <v>33</v>
      </c>
      <c r="X555" s="7" t="s">
        <v>34</v>
      </c>
      <c r="Y555" s="7" t="s">
        <v>35</v>
      </c>
      <c r="Z555" s="7" t="s">
        <v>66</v>
      </c>
      <c r="AA555" s="7" t="s">
        <v>37</v>
      </c>
      <c r="AB555" s="7" t="s">
        <v>38</v>
      </c>
      <c r="AC555" s="7" t="s">
        <v>39</v>
      </c>
      <c r="AD555" s="7" t="s">
        <v>40</v>
      </c>
      <c r="AE555" s="7" t="s">
        <v>41</v>
      </c>
      <c r="AF555" s="26" t="s">
        <v>67</v>
      </c>
      <c r="AG555" s="26" t="s">
        <v>68</v>
      </c>
      <c r="AH555" s="26" t="s">
        <v>69</v>
      </c>
      <c r="AI555" s="7" t="s">
        <v>70</v>
      </c>
      <c r="AJ555" s="26" t="s">
        <v>71</v>
      </c>
      <c r="AK555" s="26" t="s">
        <v>72</v>
      </c>
      <c r="AL555" s="26" t="s">
        <v>73</v>
      </c>
      <c r="AM555" s="26" t="s">
        <v>74</v>
      </c>
      <c r="AN555" s="26" t="s">
        <v>75</v>
      </c>
      <c r="AO555" s="26" t="s">
        <v>76</v>
      </c>
      <c r="AP555" s="26" t="s">
        <v>77</v>
      </c>
      <c r="AQ555" s="26" t="s">
        <v>78</v>
      </c>
      <c r="AR555" s="26" t="s">
        <v>79</v>
      </c>
      <c r="AS555" s="26" t="s">
        <v>80</v>
      </c>
      <c r="AT555" s="26" t="s">
        <v>102</v>
      </c>
      <c r="AU555" s="7" t="s">
        <v>21</v>
      </c>
      <c r="AV555" s="26" t="s">
        <v>90</v>
      </c>
      <c r="AW555" s="26" t="s">
        <v>89</v>
      </c>
      <c r="AX555" s="7" t="s">
        <v>22</v>
      </c>
      <c r="AY555" s="7" t="s">
        <v>23</v>
      </c>
      <c r="AZ555" s="7" t="s">
        <v>24</v>
      </c>
    </row>
    <row r="556" spans="1:52" ht="20.25" x14ac:dyDescent="0.3">
      <c r="A556" s="7">
        <v>22</v>
      </c>
      <c r="B556" s="7">
        <v>18</v>
      </c>
      <c r="C556" s="27">
        <v>14</v>
      </c>
      <c r="D556" s="27">
        <v>23</v>
      </c>
      <c r="E556" s="7">
        <v>2.75</v>
      </c>
      <c r="F556" s="2">
        <f>($D556+2*$E556)/12</f>
        <v>2.375</v>
      </c>
      <c r="G556" s="2">
        <f t="shared" ref="G556:G578" si="878">$B$4*$A556*$F556</f>
        <v>6270</v>
      </c>
      <c r="H556" s="2">
        <v>1.4</v>
      </c>
      <c r="I556" s="7">
        <f t="shared" ref="I556:I578" si="879">$G556*$H556</f>
        <v>8778</v>
      </c>
      <c r="J556" s="7">
        <v>1.2</v>
      </c>
      <c r="K556" s="7">
        <v>1.1499999999999999</v>
      </c>
      <c r="L556" s="7">
        <v>0</v>
      </c>
      <c r="M556" s="2">
        <f>($L$7-$C$7)/$K556</f>
        <v>2.0289855072463765</v>
      </c>
      <c r="N556" s="2">
        <f>($E$7-$C$7)/$K556</f>
        <v>3.7681159420289854</v>
      </c>
      <c r="O556" s="28">
        <f>($F$7-$B$7-0.06*($D556/12))/$K556</f>
        <v>2.6536231884057968</v>
      </c>
      <c r="P556" s="2">
        <f>($G$7-$B$7-0.06*$D556/12)/$K556</f>
        <v>11.34927536231884</v>
      </c>
      <c r="Q556" s="2">
        <f t="shared" ref="Q556:Q578" si="880">$C$7+$K556*$A556</f>
        <v>26.966666666666665</v>
      </c>
      <c r="R556" s="28">
        <f>IF($A556&lt;$M556,$Q556,$Q556+$L$7)</f>
        <v>30.966666666666665</v>
      </c>
      <c r="S556" s="2">
        <f>IF($A556&lt;$N556,$Q556,$Q556+$E$7)</f>
        <v>32.966666666666669</v>
      </c>
      <c r="T556" s="2">
        <f>$B$7+$K556*$A556+0.06*$D556/12</f>
        <v>26.248333333333328</v>
      </c>
      <c r="U556" s="2">
        <f t="shared" ref="U556:U578" si="881">$T556+$F$7</f>
        <v>30.248333333333328</v>
      </c>
      <c r="V556" s="2">
        <f t="shared" ref="V556:V578" si="882">$T556+$G$7</f>
        <v>40.248333333333328</v>
      </c>
      <c r="W556" s="7">
        <f>IF($A556&lt;$N556,0.5,1)</f>
        <v>1</v>
      </c>
      <c r="X556" s="2">
        <f t="shared" ref="X556:X578" si="883">($W556*$H$7*(1+$L556)*$J556)/($S556*$T556)</f>
        <v>44.376643940543268</v>
      </c>
      <c r="Y556" s="2">
        <f t="shared" ref="Y556:Y578" si="884">($W556*$I$7*(1+$L556)*$J556)/($S556*$U556)</f>
        <v>60.169272878293555</v>
      </c>
      <c r="Z556" s="2">
        <f>(2*$W556*$H$7*(1+$L556)*$J556)/($S556*$V556)</f>
        <v>57.881300709728421</v>
      </c>
      <c r="AA556" s="2">
        <f t="shared" ref="AA556:AA578" si="885">IF($S556&gt;$F556,$F556*$X556,$S556*$X556)</f>
        <v>105.39452935879027</v>
      </c>
      <c r="AB556" s="2">
        <f t="shared" ref="AB556:AB578" si="886">IF($S556&gt;$F556,$F556*$Y556,$S556*$Y556)</f>
        <v>142.90202308594718</v>
      </c>
      <c r="AC556" s="2">
        <f t="shared" ref="AC556:AC578" si="887">IF($S556&gt;$F556,$F556*$Z556,$S556*$Z556)</f>
        <v>137.46808918560501</v>
      </c>
      <c r="AD556" s="2">
        <f t="shared" ref="AD556:AD578" si="888">IF($AA556&gt;$AC556,$AA556,$AC556)</f>
        <v>137.46808918560501</v>
      </c>
      <c r="AE556" s="2">
        <f t="shared" ref="AE556:AE578" si="889">IF($AD556&gt;$AB556,$AD556,$AB556)</f>
        <v>142.90202308594718</v>
      </c>
      <c r="AF556" s="27">
        <f>IF($A556&lt;$M556,0.5,1)</f>
        <v>1</v>
      </c>
      <c r="AG556" s="28">
        <f t="shared" ref="AG556:AG578" si="890">2*$E$7+$L$7+$C$7+$K556*$A556</f>
        <v>42.966666666666669</v>
      </c>
      <c r="AH556" s="28">
        <f t="shared" ref="AH556:AH578" si="891">($AF556*$H$7*(1+$L556))/($R556*$T556)</f>
        <v>39.368945871185232</v>
      </c>
      <c r="AI556" s="28">
        <f t="shared" ref="AI556:AI578" si="892">($AF556*2*$H$7*(1+$L556))/($AG556*$T556)</f>
        <v>56.747479773981496</v>
      </c>
      <c r="AJ556" s="28">
        <f t="shared" ref="AJ556:AJ578" si="893">($AF556*$I$7*(1+$L556))/($R556*$U556)</f>
        <v>53.37945001491957</v>
      </c>
      <c r="AK556" s="28">
        <f t="shared" ref="AK556:AK578" si="894">($AF556*2*$I$7*(1+$L556))/($AG556*$U556)</f>
        <v>76.942605219333245</v>
      </c>
      <c r="AL556" s="28">
        <f>($AF556*4*$H$7*(1+$L556))/($AG556*$V556)</f>
        <v>74.016817173417905</v>
      </c>
      <c r="AM556" s="28">
        <f t="shared" ref="AM556:AM578" si="895" xml:space="preserve"> IF($R556&gt;$F556,$F556*$AH556,$R556*$AH556)</f>
        <v>93.501246444064932</v>
      </c>
      <c r="AN556" s="28">
        <f t="shared" ref="AN556:AN578" si="896" xml:space="preserve"> IF($AG556&gt;$F556,$F556*$AI556,$AG556*$AI556)</f>
        <v>134.77526446320604</v>
      </c>
      <c r="AO556" s="28">
        <f t="shared" ref="AO556:AO578" si="897" xml:space="preserve"> IF($R556&gt;$F556,$F556*$AJ556,$R556*$AJ556)</f>
        <v>126.77619378543397</v>
      </c>
      <c r="AP556" s="28">
        <f t="shared" ref="AP556:AP578" si="898" xml:space="preserve"> IF($AG556&gt;$F556,$F556*$AK556,$AG556*$AK556)</f>
        <v>182.73868739591646</v>
      </c>
      <c r="AQ556" s="28">
        <f t="shared" ref="AQ556:AQ578" si="899" xml:space="preserve"> IF($AG556&gt;$F556,$F556*$AL556,$AG556*$AL556)</f>
        <v>175.78994078686753</v>
      </c>
      <c r="AR556" s="28">
        <f>MAX($AM556,$AN556,$AO556,$AP556,$AQ556)</f>
        <v>182.73868739591646</v>
      </c>
      <c r="AS556" s="27">
        <f t="shared" ref="AS556:AS578" si="900">IF($AR556&gt;$AE556,$AR556,$AE556)</f>
        <v>182.73868739591646</v>
      </c>
      <c r="AT556" s="27">
        <f>IF($A556&gt;$F556,0,$AS556)</f>
        <v>0</v>
      </c>
      <c r="AU556" s="2">
        <f>PI()*($B556/(2*12))^2*62.4</f>
        <v>110.26990214100174</v>
      </c>
      <c r="AV556" s="33">
        <f>0.23*($N$7/$H556)*(1+0.35*$N$7*($F556/$A556))</f>
        <v>0.15288512581168834</v>
      </c>
      <c r="AW556" s="33">
        <f>IF(AV556&gt;0.33,0.33,AV556)</f>
        <v>0.15288512581168834</v>
      </c>
      <c r="AX556" s="2">
        <f>$Q$7/($P$7-$O$7*AW556)</f>
        <v>2.3637136037497908</v>
      </c>
      <c r="AY556" s="7">
        <v>2.4</v>
      </c>
      <c r="AZ556" s="3">
        <f>(12/$D556)*(($I556+$AU556)/$AX556+$AT556/$AY556)</f>
        <v>1961.8951308043413</v>
      </c>
    </row>
    <row r="557" spans="1:52" ht="20.25" x14ac:dyDescent="0.3">
      <c r="A557" s="7">
        <v>22</v>
      </c>
      <c r="B557" s="7">
        <v>24</v>
      </c>
      <c r="C557" s="27">
        <v>19</v>
      </c>
      <c r="D557" s="27">
        <v>30</v>
      </c>
      <c r="E557" s="7">
        <v>3.25</v>
      </c>
      <c r="F557" s="2">
        <f t="shared" ref="F557:F578" si="901">($D557+2*$E557)/12</f>
        <v>3.0416666666666665</v>
      </c>
      <c r="G557" s="2">
        <f t="shared" si="878"/>
        <v>8030</v>
      </c>
      <c r="H557" s="2">
        <v>1.4</v>
      </c>
      <c r="I557" s="7">
        <f t="shared" si="879"/>
        <v>11242</v>
      </c>
      <c r="J557" s="7">
        <v>1.2</v>
      </c>
      <c r="K557" s="7">
        <f>(1.75-1.15)*(($D557-24)/(96-24))+1.15</f>
        <v>1.2</v>
      </c>
      <c r="L557" s="7">
        <v>0</v>
      </c>
      <c r="M557" s="2">
        <f t="shared" ref="M557:M578" si="902">($L$7-$C$7)/$K557</f>
        <v>1.9444444444444442</v>
      </c>
      <c r="N557" s="2">
        <f t="shared" ref="N557:N578" si="903">($E$7-$C$7)/$K557</f>
        <v>3.6111111111111112</v>
      </c>
      <c r="O557" s="28">
        <f t="shared" ref="O557:O578" si="904">($F$7-$B$7-0.06*($D557/12))/$K557</f>
        <v>2.5138888888888888</v>
      </c>
      <c r="P557" s="2">
        <f t="shared" ref="P557:P578" si="905">($G$7-$B$7-0.06*$D557/12)/$K557</f>
        <v>10.847222222222221</v>
      </c>
      <c r="Q557" s="2">
        <f t="shared" si="880"/>
        <v>28.066666666666666</v>
      </c>
      <c r="R557" s="28">
        <f t="shared" ref="R557:R578" si="906">IF($A557&lt;$M557,$Q557,$Q557+$L$7)</f>
        <v>32.066666666666663</v>
      </c>
      <c r="S557" s="2">
        <f t="shared" ref="S557:S578" si="907">IF($A557&lt;$N557,$Q557,$Q557+$E$7)</f>
        <v>34.066666666666663</v>
      </c>
      <c r="T557" s="2">
        <f t="shared" ref="T557:T578" si="908">$B$7+$K557*$A557+0.06*$D557/12</f>
        <v>27.383333333333329</v>
      </c>
      <c r="U557" s="2">
        <f t="shared" si="881"/>
        <v>31.383333333333329</v>
      </c>
      <c r="V557" s="2">
        <f t="shared" si="882"/>
        <v>41.383333333333326</v>
      </c>
      <c r="W557" s="7">
        <f>IF($A557&lt;$N557,0.5,1)</f>
        <v>1</v>
      </c>
      <c r="X557" s="2">
        <f t="shared" si="883"/>
        <v>41.163782065407069</v>
      </c>
      <c r="Y557" s="2">
        <f t="shared" si="884"/>
        <v>56.120630255463197</v>
      </c>
      <c r="Z557" s="2">
        <f t="shared" ref="Z557:Z578" si="909">(2*$W557*$H$7*(1+$L557)*$J557)/($S557*$V557)</f>
        <v>54.47611271322095</v>
      </c>
      <c r="AA557" s="2">
        <f t="shared" si="885"/>
        <v>125.20650378227982</v>
      </c>
      <c r="AB557" s="2">
        <f t="shared" si="886"/>
        <v>170.70025036036722</v>
      </c>
      <c r="AC557" s="2">
        <f t="shared" si="887"/>
        <v>165.69817616938039</v>
      </c>
      <c r="AD557" s="2">
        <f t="shared" si="888"/>
        <v>165.69817616938039</v>
      </c>
      <c r="AE557" s="2">
        <f t="shared" si="889"/>
        <v>170.70025036036722</v>
      </c>
      <c r="AF557" s="27">
        <f t="shared" ref="AF557:AF578" si="910">IF($A557&lt;$M557,0.5,1)</f>
        <v>1</v>
      </c>
      <c r="AG557" s="28">
        <f t="shared" si="890"/>
        <v>44.066666666666663</v>
      </c>
      <c r="AH557" s="28">
        <f t="shared" si="891"/>
        <v>36.442641433511803</v>
      </c>
      <c r="AI557" s="28">
        <f t="shared" si="892"/>
        <v>53.037550770103408</v>
      </c>
      <c r="AJ557" s="28">
        <f t="shared" si="893"/>
        <v>49.684064553953043</v>
      </c>
      <c r="AK557" s="28">
        <f t="shared" si="894"/>
        <v>72.308729350836344</v>
      </c>
      <c r="AL557" s="28">
        <f>($AF557*4*$H$7*(1+$L557))/($AG557*$V557)</f>
        <v>70.189847696560534</v>
      </c>
      <c r="AM557" s="28">
        <f t="shared" si="895"/>
        <v>110.8463676935984</v>
      </c>
      <c r="AN557" s="28">
        <f t="shared" si="896"/>
        <v>161.32255025906451</v>
      </c>
      <c r="AO557" s="28">
        <f t="shared" si="897"/>
        <v>151.12236301827383</v>
      </c>
      <c r="AP557" s="28">
        <f t="shared" si="898"/>
        <v>219.93905177546054</v>
      </c>
      <c r="AQ557" s="28">
        <f t="shared" si="899"/>
        <v>213.49412007703827</v>
      </c>
      <c r="AR557" s="28">
        <f t="shared" ref="AR557:AR578" si="911">MAX($AM557,$AN557,$AO557,$AP557,$AQ557)</f>
        <v>219.93905177546054</v>
      </c>
      <c r="AS557" s="27">
        <f t="shared" si="900"/>
        <v>219.93905177546054</v>
      </c>
      <c r="AT557" s="27">
        <f t="shared" ref="AT557:AT578" si="912">IF($A557&gt;$F557,0,$AS557)</f>
        <v>0</v>
      </c>
      <c r="AU557" s="2">
        <f t="shared" ref="AU557:AU578" si="913">PI()*($B557/(2*12))^2*62.4</f>
        <v>196.03538158400309</v>
      </c>
      <c r="AV557" s="33">
        <f t="shared" ref="AV557:AV578" si="914">0.23*($N$7/$H557)*(1+0.35*$N$7*($F557/$A557))</f>
        <v>0.15429648944805197</v>
      </c>
      <c r="AW557" s="33">
        <f t="shared" ref="AW557:AW578" si="915">IF(AV557&gt;0.33,0.33,AV557)</f>
        <v>0.15429648944805197</v>
      </c>
      <c r="AX557" s="2">
        <f t="shared" ref="AX557:AX578" si="916">$Q$7/($P$7-$O$7*AW557)</f>
        <v>2.3661992297070493</v>
      </c>
      <c r="AY557" s="7">
        <v>2.2000000000000002</v>
      </c>
      <c r="AZ557" s="3">
        <f t="shared" ref="AZ557:AZ578" si="917">(12/$D557)*(($I557+$AU557)/$AX557+$AT557/$AY557)</f>
        <v>1933.5709754246018</v>
      </c>
    </row>
    <row r="558" spans="1:52" ht="20.25" x14ac:dyDescent="0.3">
      <c r="A558" s="7">
        <v>22</v>
      </c>
      <c r="B558" s="7">
        <v>27</v>
      </c>
      <c r="C558" s="27">
        <v>22</v>
      </c>
      <c r="D558" s="27">
        <v>34</v>
      </c>
      <c r="E558" s="7">
        <v>3.5</v>
      </c>
      <c r="F558" s="2">
        <f t="shared" si="901"/>
        <v>3.4166666666666665</v>
      </c>
      <c r="G558" s="2">
        <f t="shared" si="878"/>
        <v>9020</v>
      </c>
      <c r="H558" s="2">
        <v>1.4</v>
      </c>
      <c r="I558" s="7">
        <f t="shared" si="879"/>
        <v>12628</v>
      </c>
      <c r="J558" s="7">
        <v>1.2</v>
      </c>
      <c r="K558" s="4">
        <f t="shared" ref="K558:K568" si="918">(1.75-1.15)*(($D558-24)/(96-24))+1.15</f>
        <v>1.2333333333333332</v>
      </c>
      <c r="L558" s="7">
        <v>0</v>
      </c>
      <c r="M558" s="2">
        <f t="shared" si="902"/>
        <v>1.8918918918918919</v>
      </c>
      <c r="N558" s="2">
        <f t="shared" si="903"/>
        <v>3.5135135135135136</v>
      </c>
      <c r="O558" s="28">
        <f t="shared" si="904"/>
        <v>2.42972972972973</v>
      </c>
      <c r="P558" s="2">
        <f t="shared" si="905"/>
        <v>10.53783783783784</v>
      </c>
      <c r="Q558" s="2">
        <f t="shared" si="880"/>
        <v>28.799999999999997</v>
      </c>
      <c r="R558" s="28">
        <f t="shared" si="906"/>
        <v>32.799999999999997</v>
      </c>
      <c r="S558" s="2">
        <f t="shared" si="907"/>
        <v>34.799999999999997</v>
      </c>
      <c r="T558" s="2">
        <f t="shared" si="908"/>
        <v>28.136666666666663</v>
      </c>
      <c r="U558" s="2">
        <f t="shared" si="881"/>
        <v>32.136666666666663</v>
      </c>
      <c r="V558" s="2">
        <f t="shared" si="882"/>
        <v>42.136666666666663</v>
      </c>
      <c r="W558" s="7">
        <f t="shared" ref="W558:W578" si="919">IF($A558&lt;$N558,0.5,1)</f>
        <v>1</v>
      </c>
      <c r="X558" s="2">
        <f t="shared" si="883"/>
        <v>39.217448496460221</v>
      </c>
      <c r="Y558" s="2">
        <f t="shared" si="884"/>
        <v>53.650179370433037</v>
      </c>
      <c r="Z558" s="2">
        <f t="shared" si="909"/>
        <v>52.374730283778298</v>
      </c>
      <c r="AA558" s="2">
        <f t="shared" si="885"/>
        <v>133.99294902957243</v>
      </c>
      <c r="AB558" s="2">
        <f t="shared" si="886"/>
        <v>183.3047795156462</v>
      </c>
      <c r="AC558" s="2">
        <f t="shared" si="887"/>
        <v>178.94699513624252</v>
      </c>
      <c r="AD558" s="2">
        <f t="shared" si="888"/>
        <v>178.94699513624252</v>
      </c>
      <c r="AE558" s="2">
        <f t="shared" si="889"/>
        <v>183.3047795156462</v>
      </c>
      <c r="AF558" s="27">
        <f t="shared" si="910"/>
        <v>1</v>
      </c>
      <c r="AG558" s="28">
        <f t="shared" si="890"/>
        <v>44.8</v>
      </c>
      <c r="AH558" s="28">
        <f t="shared" si="891"/>
        <v>34.673963609675198</v>
      </c>
      <c r="AI558" s="28">
        <f t="shared" si="892"/>
        <v>50.772589571310107</v>
      </c>
      <c r="AJ558" s="28">
        <f t="shared" si="893"/>
        <v>47.434609809224334</v>
      </c>
      <c r="AK558" s="28">
        <f t="shared" si="894"/>
        <v>69.457821506364212</v>
      </c>
      <c r="AL558" s="28">
        <f t="shared" ref="AL558:AL578" si="920">($AF558*4*$H$7*(1+$L558))/($AG558*$V558)</f>
        <v>67.806570456677264</v>
      </c>
      <c r="AM558" s="28">
        <f t="shared" si="895"/>
        <v>118.46937566639025</v>
      </c>
      <c r="AN558" s="28">
        <f t="shared" si="896"/>
        <v>173.47301436864285</v>
      </c>
      <c r="AO558" s="28">
        <f t="shared" si="897"/>
        <v>162.06825018151648</v>
      </c>
      <c r="AP558" s="28">
        <f t="shared" si="898"/>
        <v>237.31422348007771</v>
      </c>
      <c r="AQ558" s="28">
        <f t="shared" si="899"/>
        <v>231.67244906031397</v>
      </c>
      <c r="AR558" s="28">
        <f t="shared" si="911"/>
        <v>237.31422348007771</v>
      </c>
      <c r="AS558" s="27">
        <f t="shared" si="900"/>
        <v>237.31422348007771</v>
      </c>
      <c r="AT558" s="27">
        <f t="shared" si="912"/>
        <v>0</v>
      </c>
      <c r="AU558" s="2">
        <f t="shared" si="913"/>
        <v>248.1072798172539</v>
      </c>
      <c r="AV558" s="33">
        <f t="shared" si="914"/>
        <v>0.15509038149350651</v>
      </c>
      <c r="AW558" s="33">
        <f t="shared" si="915"/>
        <v>0.15509038149350651</v>
      </c>
      <c r="AX558" s="2">
        <f t="shared" si="916"/>
        <v>2.3675996929758254</v>
      </c>
      <c r="AY558" s="7">
        <v>2.2000000000000002</v>
      </c>
      <c r="AZ558" s="3">
        <f t="shared" si="917"/>
        <v>1919.4581183562475</v>
      </c>
    </row>
    <row r="559" spans="1:52" ht="20.25" x14ac:dyDescent="0.3">
      <c r="A559" s="7">
        <v>22</v>
      </c>
      <c r="B559" s="7">
        <v>30</v>
      </c>
      <c r="C559" s="37">
        <v>24</v>
      </c>
      <c r="D559" s="37">
        <v>38</v>
      </c>
      <c r="E559" s="7">
        <v>3.75</v>
      </c>
      <c r="F559" s="2">
        <f t="shared" si="901"/>
        <v>3.7916666666666665</v>
      </c>
      <c r="G559" s="2">
        <f t="shared" si="878"/>
        <v>10010</v>
      </c>
      <c r="H559" s="2">
        <v>1.4</v>
      </c>
      <c r="I559" s="7">
        <f t="shared" si="879"/>
        <v>14014</v>
      </c>
      <c r="J559" s="7">
        <v>1.2</v>
      </c>
      <c r="K559" s="4">
        <f t="shared" si="918"/>
        <v>1.2666666666666666</v>
      </c>
      <c r="L559" s="7">
        <v>0</v>
      </c>
      <c r="M559" s="2">
        <f t="shared" si="902"/>
        <v>1.8421052631578947</v>
      </c>
      <c r="N559" s="2">
        <f t="shared" si="903"/>
        <v>3.4210526315789473</v>
      </c>
      <c r="O559" s="28">
        <f t="shared" si="904"/>
        <v>2.35</v>
      </c>
      <c r="P559" s="2">
        <f t="shared" si="905"/>
        <v>10.244736842105263</v>
      </c>
      <c r="Q559" s="2">
        <f t="shared" si="880"/>
        <v>29.533333333333335</v>
      </c>
      <c r="R559" s="28">
        <f t="shared" si="906"/>
        <v>33.533333333333331</v>
      </c>
      <c r="S559" s="2">
        <f t="shared" si="907"/>
        <v>35.533333333333331</v>
      </c>
      <c r="T559" s="2">
        <f t="shared" si="908"/>
        <v>28.89</v>
      </c>
      <c r="U559" s="2">
        <f t="shared" si="881"/>
        <v>32.89</v>
      </c>
      <c r="V559" s="2">
        <f t="shared" si="882"/>
        <v>42.89</v>
      </c>
      <c r="W559" s="7">
        <f t="shared" si="919"/>
        <v>1</v>
      </c>
      <c r="X559" s="2">
        <f t="shared" si="883"/>
        <v>37.406556668010964</v>
      </c>
      <c r="Y559" s="2">
        <f t="shared" si="884"/>
        <v>51.339475436057548</v>
      </c>
      <c r="Z559" s="2">
        <f t="shared" si="909"/>
        <v>50.392885154527242</v>
      </c>
      <c r="AA559" s="2">
        <f t="shared" si="885"/>
        <v>141.8331940328749</v>
      </c>
      <c r="AB559" s="2">
        <f t="shared" si="886"/>
        <v>194.66217769505153</v>
      </c>
      <c r="AC559" s="2">
        <f t="shared" si="887"/>
        <v>191.07302287758245</v>
      </c>
      <c r="AD559" s="2">
        <f t="shared" si="888"/>
        <v>191.07302287758245</v>
      </c>
      <c r="AE559" s="2">
        <f t="shared" si="889"/>
        <v>194.66217769505153</v>
      </c>
      <c r="AF559" s="27">
        <f t="shared" si="910"/>
        <v>1</v>
      </c>
      <c r="AG559" s="28">
        <f t="shared" si="890"/>
        <v>45.533333333333331</v>
      </c>
      <c r="AH559" s="28">
        <f t="shared" si="891"/>
        <v>33.031303353296629</v>
      </c>
      <c r="AI559" s="28">
        <f t="shared" si="892"/>
        <v>48.652256476451548</v>
      </c>
      <c r="AJ559" s="28">
        <f t="shared" si="893"/>
        <v>45.334559985783088</v>
      </c>
      <c r="AK559" s="28">
        <f t="shared" si="894"/>
        <v>66.773890696482837</v>
      </c>
      <c r="AL559" s="28">
        <f t="shared" si="920"/>
        <v>65.542722760768726</v>
      </c>
      <c r="AM559" s="28">
        <f t="shared" si="895"/>
        <v>125.24369188124972</v>
      </c>
      <c r="AN559" s="28">
        <f t="shared" si="896"/>
        <v>184.47313913987878</v>
      </c>
      <c r="AO559" s="28">
        <f t="shared" si="897"/>
        <v>171.89353994609419</v>
      </c>
      <c r="AP559" s="28">
        <f t="shared" si="898"/>
        <v>253.18433555749741</v>
      </c>
      <c r="AQ559" s="28">
        <f t="shared" si="899"/>
        <v>248.51615713458142</v>
      </c>
      <c r="AR559" s="28">
        <f t="shared" si="911"/>
        <v>253.18433555749741</v>
      </c>
      <c r="AS559" s="27">
        <f t="shared" si="900"/>
        <v>253.18433555749741</v>
      </c>
      <c r="AT559" s="27">
        <f t="shared" si="912"/>
        <v>0</v>
      </c>
      <c r="AU559" s="2">
        <f t="shared" si="913"/>
        <v>306.30528372500481</v>
      </c>
      <c r="AV559" s="33">
        <f t="shared" si="914"/>
        <v>0.15588427353896106</v>
      </c>
      <c r="AW559" s="33">
        <f t="shared" si="915"/>
        <v>0.15588427353896106</v>
      </c>
      <c r="AX559" s="2">
        <f t="shared" si="916"/>
        <v>2.3690018149881658</v>
      </c>
      <c r="AY559" s="7">
        <v>2.2000000000000002</v>
      </c>
      <c r="AZ559" s="3">
        <f t="shared" si="917"/>
        <v>1908.9059535259701</v>
      </c>
    </row>
    <row r="560" spans="1:52" ht="20.25" x14ac:dyDescent="0.3">
      <c r="A560" s="7">
        <v>22</v>
      </c>
      <c r="B560" s="7">
        <v>33</v>
      </c>
      <c r="C560" s="37">
        <v>27</v>
      </c>
      <c r="D560" s="37">
        <v>42</v>
      </c>
      <c r="E560" s="7">
        <v>3.75</v>
      </c>
      <c r="F560" s="2">
        <f t="shared" si="901"/>
        <v>4.125</v>
      </c>
      <c r="G560" s="2">
        <f t="shared" si="878"/>
        <v>10890</v>
      </c>
      <c r="H560" s="2">
        <v>1.4</v>
      </c>
      <c r="I560" s="7">
        <f t="shared" si="879"/>
        <v>15245.999999999998</v>
      </c>
      <c r="J560" s="7">
        <v>1.2</v>
      </c>
      <c r="K560" s="4">
        <f t="shared" si="918"/>
        <v>1.2999999999999998</v>
      </c>
      <c r="L560" s="7">
        <v>0</v>
      </c>
      <c r="M560" s="2">
        <f t="shared" si="902"/>
        <v>1.7948717948717949</v>
      </c>
      <c r="N560" s="2">
        <f t="shared" si="903"/>
        <v>3.3333333333333335</v>
      </c>
      <c r="O560" s="28">
        <f t="shared" si="904"/>
        <v>2.2743589743589747</v>
      </c>
      <c r="P560" s="2">
        <f t="shared" si="905"/>
        <v>9.9666666666666668</v>
      </c>
      <c r="Q560" s="2">
        <f t="shared" si="880"/>
        <v>30.266666666666662</v>
      </c>
      <c r="R560" s="28">
        <f t="shared" si="906"/>
        <v>34.266666666666666</v>
      </c>
      <c r="S560" s="2">
        <f t="shared" si="907"/>
        <v>36.266666666666666</v>
      </c>
      <c r="T560" s="2">
        <f t="shared" si="908"/>
        <v>29.643333333333327</v>
      </c>
      <c r="U560" s="2">
        <f t="shared" si="881"/>
        <v>33.643333333333331</v>
      </c>
      <c r="V560" s="2">
        <f t="shared" si="882"/>
        <v>43.643333333333331</v>
      </c>
      <c r="W560" s="7">
        <f t="shared" si="919"/>
        <v>1</v>
      </c>
      <c r="X560" s="2">
        <f t="shared" si="883"/>
        <v>35.7187741845867</v>
      </c>
      <c r="Y560" s="2">
        <f t="shared" si="884"/>
        <v>49.175025206753666</v>
      </c>
      <c r="Z560" s="2">
        <f t="shared" si="909"/>
        <v>48.521661777060935</v>
      </c>
      <c r="AA560" s="2">
        <f t="shared" si="885"/>
        <v>147.33994351142013</v>
      </c>
      <c r="AB560" s="2">
        <f t="shared" si="886"/>
        <v>202.84697897785887</v>
      </c>
      <c r="AC560" s="2">
        <f t="shared" si="887"/>
        <v>200.15185483037635</v>
      </c>
      <c r="AD560" s="2">
        <f t="shared" si="888"/>
        <v>200.15185483037635</v>
      </c>
      <c r="AE560" s="2">
        <f t="shared" si="889"/>
        <v>202.84697897785887</v>
      </c>
      <c r="AF560" s="27">
        <f t="shared" si="910"/>
        <v>1</v>
      </c>
      <c r="AG560" s="28">
        <f t="shared" si="890"/>
        <v>46.266666666666666</v>
      </c>
      <c r="AH560" s="28">
        <f t="shared" si="891"/>
        <v>31.502939618053116</v>
      </c>
      <c r="AI560" s="28">
        <f t="shared" si="892"/>
        <v>46.664296725300581</v>
      </c>
      <c r="AJ560" s="28">
        <f t="shared" si="893"/>
        <v>43.370969053946162</v>
      </c>
      <c r="AK560" s="28">
        <f t="shared" si="894"/>
        <v>64.244029088554257</v>
      </c>
      <c r="AL560" s="28">
        <f t="shared" si="920"/>
        <v>63.39045150509402</v>
      </c>
      <c r="AM560" s="28">
        <f t="shared" si="895"/>
        <v>129.9496259244691</v>
      </c>
      <c r="AN560" s="28">
        <f t="shared" si="896"/>
        <v>192.49022399186489</v>
      </c>
      <c r="AO560" s="28">
        <f t="shared" si="897"/>
        <v>178.9052473475279</v>
      </c>
      <c r="AP560" s="28">
        <f t="shared" si="898"/>
        <v>265.00661999028631</v>
      </c>
      <c r="AQ560" s="28">
        <f t="shared" si="899"/>
        <v>261.48561245851283</v>
      </c>
      <c r="AR560" s="28">
        <f t="shared" si="911"/>
        <v>265.00661999028631</v>
      </c>
      <c r="AS560" s="27">
        <f t="shared" si="900"/>
        <v>265.00661999028631</v>
      </c>
      <c r="AT560" s="27">
        <f t="shared" si="912"/>
        <v>0</v>
      </c>
      <c r="AU560" s="2">
        <f t="shared" si="913"/>
        <v>370.62939330725584</v>
      </c>
      <c r="AV560" s="33">
        <f t="shared" si="914"/>
        <v>0.15658995535714287</v>
      </c>
      <c r="AW560" s="33">
        <f t="shared" si="915"/>
        <v>0.15658995535714287</v>
      </c>
      <c r="AX560" s="2">
        <f t="shared" si="916"/>
        <v>2.3702495405748998</v>
      </c>
      <c r="AY560" s="7">
        <v>2.2000000000000002</v>
      </c>
      <c r="AZ560" s="3">
        <f t="shared" si="917"/>
        <v>1882.4575370622269</v>
      </c>
    </row>
    <row r="561" spans="1:52" ht="20.25" x14ac:dyDescent="0.3">
      <c r="A561" s="7">
        <v>22</v>
      </c>
      <c r="B561" s="7">
        <v>36</v>
      </c>
      <c r="C561" s="37">
        <v>29</v>
      </c>
      <c r="D561" s="37">
        <v>45</v>
      </c>
      <c r="E561" s="7">
        <v>4.5</v>
      </c>
      <c r="F561" s="2">
        <f t="shared" si="901"/>
        <v>4.5</v>
      </c>
      <c r="G561" s="2">
        <f t="shared" si="878"/>
        <v>11880</v>
      </c>
      <c r="H561" s="2">
        <v>1.4</v>
      </c>
      <c r="I561" s="7">
        <f t="shared" si="879"/>
        <v>16632</v>
      </c>
      <c r="J561" s="7">
        <v>1.2</v>
      </c>
      <c r="K561" s="4">
        <f t="shared" si="918"/>
        <v>1.325</v>
      </c>
      <c r="L561" s="7">
        <v>0</v>
      </c>
      <c r="M561" s="2">
        <f t="shared" si="902"/>
        <v>1.7610062893081759</v>
      </c>
      <c r="N561" s="2">
        <f t="shared" si="903"/>
        <v>3.2704402515723268</v>
      </c>
      <c r="O561" s="28">
        <f t="shared" si="904"/>
        <v>2.2201257861635217</v>
      </c>
      <c r="P561" s="2">
        <f t="shared" si="905"/>
        <v>9.7672955974842761</v>
      </c>
      <c r="Q561" s="2">
        <f t="shared" si="880"/>
        <v>30.816666666666666</v>
      </c>
      <c r="R561" s="28">
        <f t="shared" si="906"/>
        <v>34.816666666666663</v>
      </c>
      <c r="S561" s="2">
        <f t="shared" si="907"/>
        <v>36.816666666666663</v>
      </c>
      <c r="T561" s="2">
        <f t="shared" si="908"/>
        <v>30.208333333333332</v>
      </c>
      <c r="U561" s="2">
        <f t="shared" si="881"/>
        <v>34.208333333333329</v>
      </c>
      <c r="V561" s="2">
        <f t="shared" si="882"/>
        <v>44.208333333333329</v>
      </c>
      <c r="W561" s="7">
        <f t="shared" si="919"/>
        <v>1</v>
      </c>
      <c r="X561" s="2">
        <f t="shared" si="883"/>
        <v>34.527091366041745</v>
      </c>
      <c r="Y561" s="2">
        <f t="shared" si="884"/>
        <v>47.640341885620181</v>
      </c>
      <c r="Z561" s="2">
        <f t="shared" si="909"/>
        <v>47.185940132667803</v>
      </c>
      <c r="AA561" s="2">
        <f t="shared" si="885"/>
        <v>155.37191114718786</v>
      </c>
      <c r="AB561" s="2">
        <f t="shared" si="886"/>
        <v>214.3815384852908</v>
      </c>
      <c r="AC561" s="2">
        <f t="shared" si="887"/>
        <v>212.3367305970051</v>
      </c>
      <c r="AD561" s="2">
        <f t="shared" si="888"/>
        <v>212.3367305970051</v>
      </c>
      <c r="AE561" s="2">
        <f t="shared" si="889"/>
        <v>214.3815384852908</v>
      </c>
      <c r="AF561" s="27">
        <f t="shared" si="910"/>
        <v>1</v>
      </c>
      <c r="AG561" s="28">
        <f t="shared" si="890"/>
        <v>46.816666666666663</v>
      </c>
      <c r="AH561" s="28">
        <f t="shared" si="891"/>
        <v>30.425380895000085</v>
      </c>
      <c r="AI561" s="28">
        <f t="shared" si="892"/>
        <v>45.253556916806822</v>
      </c>
      <c r="AJ561" s="28">
        <f t="shared" si="893"/>
        <v>41.980818264454676</v>
      </c>
      <c r="AK561" s="28">
        <f t="shared" si="894"/>
        <v>62.440675937661666</v>
      </c>
      <c r="AL561" s="28">
        <f t="shared" si="920"/>
        <v>61.845106059726575</v>
      </c>
      <c r="AM561" s="28">
        <f t="shared" si="895"/>
        <v>136.91421402750038</v>
      </c>
      <c r="AN561" s="28">
        <f t="shared" si="896"/>
        <v>203.6410061256307</v>
      </c>
      <c r="AO561" s="28">
        <f t="shared" si="897"/>
        <v>188.91368219004605</v>
      </c>
      <c r="AP561" s="28">
        <f t="shared" si="898"/>
        <v>280.98304171947751</v>
      </c>
      <c r="AQ561" s="28">
        <f t="shared" si="899"/>
        <v>278.30297726876961</v>
      </c>
      <c r="AR561" s="28">
        <f t="shared" si="911"/>
        <v>280.98304171947751</v>
      </c>
      <c r="AS561" s="27">
        <f t="shared" si="900"/>
        <v>280.98304171947751</v>
      </c>
      <c r="AT561" s="27">
        <f t="shared" si="912"/>
        <v>0</v>
      </c>
      <c r="AU561" s="2">
        <f t="shared" si="913"/>
        <v>441.07960856400695</v>
      </c>
      <c r="AV561" s="33">
        <f t="shared" si="914"/>
        <v>0.15738384740259742</v>
      </c>
      <c r="AW561" s="33">
        <f t="shared" si="915"/>
        <v>0.15738384740259742</v>
      </c>
      <c r="AX561" s="2">
        <f t="shared" si="916"/>
        <v>2.371654803820487</v>
      </c>
      <c r="AY561" s="7">
        <v>2.2000000000000002</v>
      </c>
      <c r="AZ561" s="3">
        <f t="shared" si="917"/>
        <v>1919.681237596755</v>
      </c>
    </row>
    <row r="562" spans="1:52" ht="20.25" x14ac:dyDescent="0.3">
      <c r="A562" s="7">
        <v>22</v>
      </c>
      <c r="B562" s="7">
        <v>39</v>
      </c>
      <c r="C562" s="37">
        <v>32</v>
      </c>
      <c r="D562" s="37">
        <v>49</v>
      </c>
      <c r="E562" s="7">
        <v>4.75</v>
      </c>
      <c r="F562" s="2">
        <f t="shared" si="901"/>
        <v>4.875</v>
      </c>
      <c r="G562" s="2">
        <f t="shared" si="878"/>
        <v>12870</v>
      </c>
      <c r="H562" s="2">
        <v>1.4</v>
      </c>
      <c r="I562" s="7">
        <f t="shared" si="879"/>
        <v>18018</v>
      </c>
      <c r="J562" s="7">
        <v>1.2</v>
      </c>
      <c r="K562" s="4">
        <f t="shared" si="918"/>
        <v>1.3583333333333334</v>
      </c>
      <c r="L562" s="7">
        <v>0</v>
      </c>
      <c r="M562" s="2">
        <f t="shared" si="902"/>
        <v>1.7177914110429444</v>
      </c>
      <c r="N562" s="2">
        <f t="shared" si="903"/>
        <v>3.1901840490797544</v>
      </c>
      <c r="O562" s="28">
        <f t="shared" si="904"/>
        <v>2.1509202453987726</v>
      </c>
      <c r="P562" s="2">
        <f t="shared" si="905"/>
        <v>9.5128834355828218</v>
      </c>
      <c r="Q562" s="2">
        <f t="shared" si="880"/>
        <v>31.55</v>
      </c>
      <c r="R562" s="28">
        <f t="shared" si="906"/>
        <v>35.549999999999997</v>
      </c>
      <c r="S562" s="2">
        <f t="shared" si="907"/>
        <v>37.549999999999997</v>
      </c>
      <c r="T562" s="2">
        <f t="shared" si="908"/>
        <v>30.961666666666666</v>
      </c>
      <c r="U562" s="2">
        <f t="shared" si="881"/>
        <v>34.961666666666666</v>
      </c>
      <c r="V562" s="2">
        <f t="shared" si="882"/>
        <v>44.961666666666666</v>
      </c>
      <c r="W562" s="7">
        <f t="shared" si="919"/>
        <v>1</v>
      </c>
      <c r="X562" s="2">
        <f t="shared" si="883"/>
        <v>33.029116155043894</v>
      </c>
      <c r="Y562" s="2">
        <f t="shared" si="884"/>
        <v>45.703470677129296</v>
      </c>
      <c r="Z562" s="2">
        <f t="shared" si="909"/>
        <v>45.489260541368601</v>
      </c>
      <c r="AA562" s="2">
        <f t="shared" si="885"/>
        <v>161.01694125583899</v>
      </c>
      <c r="AB562" s="2">
        <f t="shared" si="886"/>
        <v>222.80441955100531</v>
      </c>
      <c r="AC562" s="2">
        <f t="shared" si="887"/>
        <v>221.76014513917193</v>
      </c>
      <c r="AD562" s="2">
        <f t="shared" si="888"/>
        <v>221.76014513917193</v>
      </c>
      <c r="AE562" s="2">
        <f t="shared" si="889"/>
        <v>222.80441955100531</v>
      </c>
      <c r="AF562" s="27">
        <f t="shared" si="910"/>
        <v>1</v>
      </c>
      <c r="AG562" s="28">
        <f t="shared" si="890"/>
        <v>47.55</v>
      </c>
      <c r="AH562" s="28">
        <f t="shared" si="891"/>
        <v>29.072745232580829</v>
      </c>
      <c r="AI562" s="28">
        <f t="shared" si="892"/>
        <v>43.471549653764392</v>
      </c>
      <c r="AJ562" s="28">
        <f t="shared" si="893"/>
        <v>40.228910546793372</v>
      </c>
      <c r="AK562" s="28">
        <f t="shared" si="894"/>
        <v>60.153008199306164</v>
      </c>
      <c r="AL562" s="28">
        <f t="shared" si="920"/>
        <v>59.871073723392605</v>
      </c>
      <c r="AM562" s="28">
        <f t="shared" si="895"/>
        <v>141.72963300883154</v>
      </c>
      <c r="AN562" s="28">
        <f t="shared" si="896"/>
        <v>211.9238045621014</v>
      </c>
      <c r="AO562" s="28">
        <f t="shared" si="897"/>
        <v>196.11593891561768</v>
      </c>
      <c r="AP562" s="28">
        <f t="shared" si="898"/>
        <v>293.24591497161754</v>
      </c>
      <c r="AQ562" s="28">
        <f t="shared" si="899"/>
        <v>291.87148440153896</v>
      </c>
      <c r="AR562" s="28">
        <f t="shared" si="911"/>
        <v>293.24591497161754</v>
      </c>
      <c r="AS562" s="27">
        <f t="shared" si="900"/>
        <v>293.24591497161754</v>
      </c>
      <c r="AT562" s="27">
        <f t="shared" si="912"/>
        <v>0</v>
      </c>
      <c r="AU562" s="2">
        <f t="shared" si="913"/>
        <v>517.65592949525819</v>
      </c>
      <c r="AV562" s="33">
        <f t="shared" si="914"/>
        <v>0.15817773944805197</v>
      </c>
      <c r="AW562" s="33">
        <f t="shared" si="915"/>
        <v>0.15817773944805197</v>
      </c>
      <c r="AX562" s="2">
        <f t="shared" si="916"/>
        <v>2.3730617343472948</v>
      </c>
      <c r="AY562" s="7">
        <v>2.2000000000000002</v>
      </c>
      <c r="AZ562" s="3">
        <f t="shared" si="917"/>
        <v>1912.8639780257047</v>
      </c>
    </row>
    <row r="563" spans="1:52" ht="20.25" x14ac:dyDescent="0.3">
      <c r="A563" s="7">
        <v>22</v>
      </c>
      <c r="B563" s="7">
        <v>42</v>
      </c>
      <c r="C563" s="37">
        <v>34</v>
      </c>
      <c r="D563" s="37">
        <v>53</v>
      </c>
      <c r="E563" s="7">
        <v>5</v>
      </c>
      <c r="F563" s="2">
        <f t="shared" si="901"/>
        <v>5.25</v>
      </c>
      <c r="G563" s="2">
        <f t="shared" si="878"/>
        <v>13860</v>
      </c>
      <c r="H563" s="2">
        <v>1.4</v>
      </c>
      <c r="I563" s="7">
        <f t="shared" si="879"/>
        <v>19404</v>
      </c>
      <c r="J563" s="7">
        <v>1.2</v>
      </c>
      <c r="K563" s="4">
        <f t="shared" si="918"/>
        <v>1.3916666666666666</v>
      </c>
      <c r="L563" s="7">
        <v>0</v>
      </c>
      <c r="M563" s="2">
        <f t="shared" si="902"/>
        <v>1.6766467065868262</v>
      </c>
      <c r="N563" s="2">
        <f t="shared" si="903"/>
        <v>3.1137724550898205</v>
      </c>
      <c r="O563" s="28">
        <f t="shared" si="904"/>
        <v>2.0850299401197603</v>
      </c>
      <c r="P563" s="2">
        <f t="shared" si="905"/>
        <v>9.2706586826347301</v>
      </c>
      <c r="Q563" s="2">
        <f t="shared" si="880"/>
        <v>32.283333333333331</v>
      </c>
      <c r="R563" s="28">
        <f t="shared" si="906"/>
        <v>36.283333333333331</v>
      </c>
      <c r="S563" s="2">
        <f t="shared" si="907"/>
        <v>38.283333333333331</v>
      </c>
      <c r="T563" s="2">
        <f t="shared" si="908"/>
        <v>31.715</v>
      </c>
      <c r="U563" s="2">
        <f t="shared" si="881"/>
        <v>35.715000000000003</v>
      </c>
      <c r="V563" s="2">
        <f t="shared" si="882"/>
        <v>45.715000000000003</v>
      </c>
      <c r="W563" s="7">
        <f t="shared" si="919"/>
        <v>1</v>
      </c>
      <c r="X563" s="2">
        <f t="shared" si="883"/>
        <v>31.626910080398105</v>
      </c>
      <c r="Y563" s="2">
        <f t="shared" si="884"/>
        <v>43.882448428523809</v>
      </c>
      <c r="Z563" s="2">
        <f t="shared" si="909"/>
        <v>43.882640411235954</v>
      </c>
      <c r="AA563" s="2">
        <f t="shared" si="885"/>
        <v>166.04127792209005</v>
      </c>
      <c r="AB563" s="2">
        <f t="shared" si="886"/>
        <v>230.38285424974998</v>
      </c>
      <c r="AC563" s="2">
        <f t="shared" si="887"/>
        <v>230.38386215898876</v>
      </c>
      <c r="AD563" s="2">
        <f t="shared" si="888"/>
        <v>230.38386215898876</v>
      </c>
      <c r="AE563" s="2">
        <f t="shared" si="889"/>
        <v>230.38386215898876</v>
      </c>
      <c r="AF563" s="27">
        <f t="shared" si="910"/>
        <v>1</v>
      </c>
      <c r="AG563" s="28">
        <f t="shared" si="890"/>
        <v>48.283333333333331</v>
      </c>
      <c r="AH563" s="28">
        <f t="shared" si="891"/>
        <v>27.808533323638972</v>
      </c>
      <c r="AI563" s="28">
        <f t="shared" si="892"/>
        <v>41.794392161244069</v>
      </c>
      <c r="AJ563" s="28">
        <f t="shared" si="893"/>
        <v>38.584437314469149</v>
      </c>
      <c r="AK563" s="28">
        <f t="shared" si="894"/>
        <v>57.989865401173162</v>
      </c>
      <c r="AL563" s="28">
        <f t="shared" si="920"/>
        <v>57.990119102870203</v>
      </c>
      <c r="AM563" s="28">
        <f t="shared" si="895"/>
        <v>145.99479994910462</v>
      </c>
      <c r="AN563" s="28">
        <f t="shared" si="896"/>
        <v>219.42055884653135</v>
      </c>
      <c r="AO563" s="28">
        <f t="shared" si="897"/>
        <v>202.56829590096302</v>
      </c>
      <c r="AP563" s="28">
        <f t="shared" si="898"/>
        <v>304.44679335615911</v>
      </c>
      <c r="AQ563" s="28">
        <f t="shared" si="899"/>
        <v>304.44812529006856</v>
      </c>
      <c r="AR563" s="28">
        <f t="shared" si="911"/>
        <v>304.44812529006856</v>
      </c>
      <c r="AS563" s="27">
        <f t="shared" si="900"/>
        <v>304.44812529006856</v>
      </c>
      <c r="AT563" s="27">
        <f t="shared" si="912"/>
        <v>0</v>
      </c>
      <c r="AU563" s="2">
        <f t="shared" si="913"/>
        <v>600.35835610100946</v>
      </c>
      <c r="AV563" s="33">
        <f t="shared" si="914"/>
        <v>0.15897163149350652</v>
      </c>
      <c r="AW563" s="33">
        <f t="shared" si="915"/>
        <v>0.15897163149350652</v>
      </c>
      <c r="AX563" s="2">
        <f t="shared" si="916"/>
        <v>2.3744703351243155</v>
      </c>
      <c r="AY563" s="7">
        <v>2.2000000000000002</v>
      </c>
      <c r="AZ563" s="3">
        <f t="shared" si="917"/>
        <v>1907.4943230078709</v>
      </c>
    </row>
    <row r="564" spans="1:52" ht="20.25" x14ac:dyDescent="0.3">
      <c r="A564" s="7">
        <v>22</v>
      </c>
      <c r="B564" s="7">
        <v>48</v>
      </c>
      <c r="C564" s="37">
        <v>38</v>
      </c>
      <c r="D564" s="37">
        <v>60</v>
      </c>
      <c r="E564" s="7">
        <v>5.5</v>
      </c>
      <c r="F564" s="2">
        <f t="shared" si="901"/>
        <v>5.916666666666667</v>
      </c>
      <c r="G564" s="2">
        <f t="shared" si="878"/>
        <v>15620</v>
      </c>
      <c r="H564" s="2">
        <v>1.4</v>
      </c>
      <c r="I564" s="7">
        <f t="shared" si="879"/>
        <v>21868</v>
      </c>
      <c r="J564" s="7">
        <v>1.2</v>
      </c>
      <c r="K564" s="4">
        <f t="shared" si="918"/>
        <v>1.45</v>
      </c>
      <c r="L564" s="7">
        <v>0</v>
      </c>
      <c r="M564" s="2">
        <f t="shared" si="902"/>
        <v>1.6091954022988504</v>
      </c>
      <c r="N564" s="2">
        <f t="shared" si="903"/>
        <v>2.9885057471264367</v>
      </c>
      <c r="O564" s="28">
        <f t="shared" si="904"/>
        <v>1.9770114942528736</v>
      </c>
      <c r="P564" s="2">
        <f t="shared" si="905"/>
        <v>8.8735632183908031</v>
      </c>
      <c r="Q564" s="2">
        <f t="shared" si="880"/>
        <v>33.566666666666663</v>
      </c>
      <c r="R564" s="28">
        <f t="shared" si="906"/>
        <v>37.566666666666663</v>
      </c>
      <c r="S564" s="2">
        <f t="shared" si="907"/>
        <v>39.566666666666663</v>
      </c>
      <c r="T564" s="2">
        <f t="shared" si="908"/>
        <v>33.033333333333331</v>
      </c>
      <c r="U564" s="2">
        <f t="shared" si="881"/>
        <v>37.033333333333331</v>
      </c>
      <c r="V564" s="2">
        <f t="shared" si="882"/>
        <v>47.033333333333331</v>
      </c>
      <c r="W564" s="7">
        <f t="shared" si="919"/>
        <v>1</v>
      </c>
      <c r="X564" s="2">
        <f t="shared" si="883"/>
        <v>29.379835537529427</v>
      </c>
      <c r="Y564" s="2">
        <f t="shared" si="884"/>
        <v>40.947649946123512</v>
      </c>
      <c r="Z564" s="2">
        <f t="shared" si="909"/>
        <v>41.269194922312778</v>
      </c>
      <c r="AA564" s="2">
        <f t="shared" si="885"/>
        <v>173.83069359704911</v>
      </c>
      <c r="AB564" s="2">
        <f t="shared" si="886"/>
        <v>242.27359551456414</v>
      </c>
      <c r="AC564" s="2">
        <f t="shared" si="887"/>
        <v>244.17606995701729</v>
      </c>
      <c r="AD564" s="2">
        <f t="shared" si="888"/>
        <v>244.17606995701729</v>
      </c>
      <c r="AE564" s="2">
        <f t="shared" si="889"/>
        <v>244.17606995701729</v>
      </c>
      <c r="AF564" s="27">
        <f t="shared" si="910"/>
        <v>1</v>
      </c>
      <c r="AG564" s="28">
        <f t="shared" si="890"/>
        <v>49.566666666666663</v>
      </c>
      <c r="AH564" s="28">
        <f t="shared" si="891"/>
        <v>25.786649499443534</v>
      </c>
      <c r="AI564" s="28">
        <f t="shared" si="892"/>
        <v>39.087496954771836</v>
      </c>
      <c r="AJ564" s="28">
        <f t="shared" si="893"/>
        <v>35.9397075466198</v>
      </c>
      <c r="AK564" s="28">
        <f t="shared" si="894"/>
        <v>54.477539213235382</v>
      </c>
      <c r="AL564" s="28">
        <f t="shared" si="920"/>
        <v>54.905328819530673</v>
      </c>
      <c r="AM564" s="28">
        <f t="shared" si="895"/>
        <v>152.57100953837426</v>
      </c>
      <c r="AN564" s="28">
        <f t="shared" si="896"/>
        <v>231.26769031573338</v>
      </c>
      <c r="AO564" s="28">
        <f t="shared" si="897"/>
        <v>212.64326965083382</v>
      </c>
      <c r="AP564" s="28">
        <f t="shared" si="898"/>
        <v>322.32544034497602</v>
      </c>
      <c r="AQ564" s="28">
        <f t="shared" si="899"/>
        <v>324.85652884888981</v>
      </c>
      <c r="AR564" s="28">
        <f t="shared" si="911"/>
        <v>324.85652884888981</v>
      </c>
      <c r="AS564" s="27">
        <f t="shared" si="900"/>
        <v>324.85652884888981</v>
      </c>
      <c r="AT564" s="27">
        <f t="shared" si="912"/>
        <v>0</v>
      </c>
      <c r="AU564" s="2">
        <f t="shared" si="913"/>
        <v>784.14152633601236</v>
      </c>
      <c r="AV564" s="33">
        <f t="shared" si="914"/>
        <v>0.16038299512987014</v>
      </c>
      <c r="AW564" s="33">
        <f t="shared" si="915"/>
        <v>0.16038299512987014</v>
      </c>
      <c r="AX564" s="2">
        <f t="shared" si="916"/>
        <v>2.376978647615704</v>
      </c>
      <c r="AY564" s="7">
        <v>2.2000000000000002</v>
      </c>
      <c r="AZ564" s="3">
        <f t="shared" si="917"/>
        <v>1905.9608759260746</v>
      </c>
    </row>
    <row r="565" spans="1:52" ht="20.25" x14ac:dyDescent="0.3">
      <c r="A565" s="7">
        <v>22</v>
      </c>
      <c r="B565" s="7">
        <v>54</v>
      </c>
      <c r="C565" s="37">
        <v>43</v>
      </c>
      <c r="D565" s="37">
        <v>68</v>
      </c>
      <c r="E565" s="7">
        <v>6</v>
      </c>
      <c r="F565" s="2">
        <f t="shared" si="901"/>
        <v>6.666666666666667</v>
      </c>
      <c r="G565" s="2">
        <f t="shared" si="878"/>
        <v>17600</v>
      </c>
      <c r="H565" s="2">
        <v>1.4</v>
      </c>
      <c r="I565" s="7">
        <f t="shared" si="879"/>
        <v>24640</v>
      </c>
      <c r="J565" s="7">
        <v>1.2</v>
      </c>
      <c r="K565" s="4">
        <f t="shared" si="918"/>
        <v>1.5166666666666666</v>
      </c>
      <c r="L565" s="7">
        <v>0</v>
      </c>
      <c r="M565" s="2">
        <f t="shared" si="902"/>
        <v>1.5384615384615383</v>
      </c>
      <c r="N565" s="2">
        <f t="shared" si="903"/>
        <v>2.8571428571428572</v>
      </c>
      <c r="O565" s="28">
        <f t="shared" si="904"/>
        <v>1.8637362637362638</v>
      </c>
      <c r="P565" s="2">
        <f t="shared" si="905"/>
        <v>8.4571428571428573</v>
      </c>
      <c r="Q565" s="2">
        <f t="shared" si="880"/>
        <v>35.033333333333331</v>
      </c>
      <c r="R565" s="28">
        <f t="shared" si="906"/>
        <v>39.033333333333331</v>
      </c>
      <c r="S565" s="2">
        <f t="shared" si="907"/>
        <v>41.033333333333331</v>
      </c>
      <c r="T565" s="2">
        <f t="shared" si="908"/>
        <v>34.540000000000006</v>
      </c>
      <c r="U565" s="2">
        <f t="shared" si="881"/>
        <v>38.540000000000006</v>
      </c>
      <c r="V565" s="2">
        <f t="shared" si="882"/>
        <v>48.540000000000006</v>
      </c>
      <c r="W565" s="7">
        <f t="shared" si="919"/>
        <v>1</v>
      </c>
      <c r="X565" s="2">
        <f t="shared" si="883"/>
        <v>27.093935521137265</v>
      </c>
      <c r="Y565" s="2">
        <f t="shared" si="884"/>
        <v>37.940473083974489</v>
      </c>
      <c r="Z565" s="2">
        <f t="shared" si="909"/>
        <v>38.558901231976975</v>
      </c>
      <c r="AA565" s="2">
        <f t="shared" si="885"/>
        <v>180.62623680758176</v>
      </c>
      <c r="AB565" s="2">
        <f t="shared" si="886"/>
        <v>252.93648722649661</v>
      </c>
      <c r="AC565" s="2">
        <f t="shared" si="887"/>
        <v>257.05934154651317</v>
      </c>
      <c r="AD565" s="2">
        <f t="shared" si="888"/>
        <v>257.05934154651317</v>
      </c>
      <c r="AE565" s="2">
        <f t="shared" si="889"/>
        <v>257.05934154651317</v>
      </c>
      <c r="AF565" s="27">
        <f t="shared" si="910"/>
        <v>1</v>
      </c>
      <c r="AG565" s="28">
        <f t="shared" si="890"/>
        <v>51.033333333333331</v>
      </c>
      <c r="AH565" s="28">
        <f t="shared" si="891"/>
        <v>23.735151314062037</v>
      </c>
      <c r="AI565" s="28">
        <f t="shared" si="892"/>
        <v>36.308115204136698</v>
      </c>
      <c r="AJ565" s="28">
        <f t="shared" si="893"/>
        <v>33.237064023891683</v>
      </c>
      <c r="AK565" s="28">
        <f t="shared" si="894"/>
        <v>50.843372922243191</v>
      </c>
      <c r="AL565" s="28">
        <f t="shared" si="920"/>
        <v>51.672117805969577</v>
      </c>
      <c r="AM565" s="28">
        <f t="shared" si="895"/>
        <v>158.23434209374693</v>
      </c>
      <c r="AN565" s="28">
        <f t="shared" si="896"/>
        <v>242.05410136091132</v>
      </c>
      <c r="AO565" s="28">
        <f t="shared" si="897"/>
        <v>221.58042682594456</v>
      </c>
      <c r="AP565" s="28">
        <f t="shared" si="898"/>
        <v>338.95581948162129</v>
      </c>
      <c r="AQ565" s="28">
        <f t="shared" si="899"/>
        <v>344.48078537313052</v>
      </c>
      <c r="AR565" s="28">
        <f t="shared" si="911"/>
        <v>344.48078537313052</v>
      </c>
      <c r="AS565" s="27">
        <f t="shared" si="900"/>
        <v>344.48078537313052</v>
      </c>
      <c r="AT565" s="27">
        <f t="shared" si="912"/>
        <v>0</v>
      </c>
      <c r="AU565" s="2">
        <f t="shared" si="913"/>
        <v>992.42911926901559</v>
      </c>
      <c r="AV565" s="33">
        <f t="shared" si="914"/>
        <v>0.16197077922077924</v>
      </c>
      <c r="AW565" s="33">
        <f t="shared" si="915"/>
        <v>0.16197077922077924</v>
      </c>
      <c r="AX565" s="2">
        <f t="shared" si="916"/>
        <v>2.3798068411419524</v>
      </c>
      <c r="AY565" s="7">
        <v>2.2000000000000002</v>
      </c>
      <c r="AZ565" s="3">
        <f t="shared" si="917"/>
        <v>1900.7298266301068</v>
      </c>
    </row>
    <row r="566" spans="1:52" ht="20.25" x14ac:dyDescent="0.3">
      <c r="A566" s="7">
        <v>22</v>
      </c>
      <c r="B566" s="7">
        <v>60</v>
      </c>
      <c r="C566" s="37">
        <v>48</v>
      </c>
      <c r="D566" s="37">
        <v>76</v>
      </c>
      <c r="E566" s="7">
        <v>6.5</v>
      </c>
      <c r="F566" s="2">
        <f t="shared" si="901"/>
        <v>7.416666666666667</v>
      </c>
      <c r="G566" s="2">
        <f t="shared" si="878"/>
        <v>19580</v>
      </c>
      <c r="H566" s="2">
        <v>1.4</v>
      </c>
      <c r="I566" s="7">
        <f t="shared" si="879"/>
        <v>27412</v>
      </c>
      <c r="J566" s="7">
        <v>1.2</v>
      </c>
      <c r="K566" s="4">
        <f t="shared" si="918"/>
        <v>1.5833333333333333</v>
      </c>
      <c r="L566" s="7">
        <v>0</v>
      </c>
      <c r="M566" s="2">
        <f t="shared" si="902"/>
        <v>1.4736842105263157</v>
      </c>
      <c r="N566" s="2">
        <f t="shared" si="903"/>
        <v>2.736842105263158</v>
      </c>
      <c r="O566" s="28">
        <f t="shared" si="904"/>
        <v>1.76</v>
      </c>
      <c r="P566" s="2">
        <f t="shared" si="905"/>
        <v>8.0757894736842104</v>
      </c>
      <c r="Q566" s="2">
        <f t="shared" si="880"/>
        <v>36.499999999999993</v>
      </c>
      <c r="R566" s="28">
        <f t="shared" si="906"/>
        <v>40.499999999999993</v>
      </c>
      <c r="S566" s="2">
        <f t="shared" si="907"/>
        <v>42.499999999999993</v>
      </c>
      <c r="T566" s="2">
        <f t="shared" si="908"/>
        <v>36.046666666666667</v>
      </c>
      <c r="U566" s="2">
        <f t="shared" si="881"/>
        <v>40.046666666666667</v>
      </c>
      <c r="V566" s="2">
        <f t="shared" si="882"/>
        <v>50.046666666666667</v>
      </c>
      <c r="W566" s="7">
        <f t="shared" si="919"/>
        <v>1</v>
      </c>
      <c r="X566" s="2">
        <f t="shared" si="883"/>
        <v>25.065546840152745</v>
      </c>
      <c r="Y566" s="2">
        <f t="shared" si="884"/>
        <v>35.252989159705841</v>
      </c>
      <c r="Z566" s="2">
        <f t="shared" si="909"/>
        <v>36.107476159506035</v>
      </c>
      <c r="AA566" s="2">
        <f t="shared" si="885"/>
        <v>185.90280573113287</v>
      </c>
      <c r="AB566" s="2">
        <f t="shared" si="886"/>
        <v>261.45966960115169</v>
      </c>
      <c r="AC566" s="2">
        <f t="shared" si="887"/>
        <v>267.79711484966975</v>
      </c>
      <c r="AD566" s="2">
        <f t="shared" si="888"/>
        <v>267.79711484966975</v>
      </c>
      <c r="AE566" s="2">
        <f t="shared" si="889"/>
        <v>267.79711484966975</v>
      </c>
      <c r="AF566" s="27">
        <f t="shared" si="910"/>
        <v>1</v>
      </c>
      <c r="AG566" s="28">
        <f t="shared" si="890"/>
        <v>52.5</v>
      </c>
      <c r="AH566" s="28">
        <f t="shared" si="891"/>
        <v>21.919459685318763</v>
      </c>
      <c r="AI566" s="28">
        <f t="shared" si="892"/>
        <v>33.818594943063225</v>
      </c>
      <c r="AJ566" s="28">
        <f t="shared" si="893"/>
        <v>30.828231261059635</v>
      </c>
      <c r="AK566" s="28">
        <f t="shared" si="894"/>
        <v>47.563556802777718</v>
      </c>
      <c r="AL566" s="28">
        <f t="shared" si="920"/>
        <v>48.716436088222423</v>
      </c>
      <c r="AM566" s="28">
        <f t="shared" si="895"/>
        <v>162.5693259994475</v>
      </c>
      <c r="AN566" s="28">
        <f t="shared" si="896"/>
        <v>250.82124582771894</v>
      </c>
      <c r="AO566" s="28">
        <f t="shared" si="897"/>
        <v>228.64271518619231</v>
      </c>
      <c r="AP566" s="28">
        <f t="shared" si="898"/>
        <v>352.76304628726808</v>
      </c>
      <c r="AQ566" s="28">
        <f t="shared" si="899"/>
        <v>361.31356765431633</v>
      </c>
      <c r="AR566" s="28">
        <f t="shared" si="911"/>
        <v>361.31356765431633</v>
      </c>
      <c r="AS566" s="27">
        <f t="shared" si="900"/>
        <v>361.31356765431633</v>
      </c>
      <c r="AT566" s="27">
        <f t="shared" si="912"/>
        <v>0</v>
      </c>
      <c r="AU566" s="2">
        <f t="shared" si="913"/>
        <v>1225.2211349000193</v>
      </c>
      <c r="AV566" s="33">
        <f t="shared" si="914"/>
        <v>0.16355856331168833</v>
      </c>
      <c r="AW566" s="33">
        <f t="shared" si="915"/>
        <v>0.16355856331168833</v>
      </c>
      <c r="AX566" s="2">
        <f t="shared" si="916"/>
        <v>2.3826417728078235</v>
      </c>
      <c r="AY566" s="7">
        <v>2.2000000000000002</v>
      </c>
      <c r="AZ566" s="3">
        <f t="shared" si="917"/>
        <v>1897.7533872646147</v>
      </c>
    </row>
    <row r="567" spans="1:52" ht="20.25" x14ac:dyDescent="0.3">
      <c r="A567" s="7">
        <v>22</v>
      </c>
      <c r="B567" s="7">
        <v>66</v>
      </c>
      <c r="C567" s="37">
        <v>53</v>
      </c>
      <c r="D567" s="37">
        <v>83</v>
      </c>
      <c r="E567" s="7">
        <v>7</v>
      </c>
      <c r="F567" s="2">
        <f t="shared" si="901"/>
        <v>8.0833333333333339</v>
      </c>
      <c r="G567" s="2">
        <f t="shared" si="878"/>
        <v>21340</v>
      </c>
      <c r="H567" s="2">
        <v>1.4</v>
      </c>
      <c r="I567" s="7">
        <f t="shared" si="879"/>
        <v>29875.999999999996</v>
      </c>
      <c r="J567" s="7">
        <v>1.2</v>
      </c>
      <c r="K567" s="4">
        <f t="shared" si="918"/>
        <v>1.6416666666666666</v>
      </c>
      <c r="L567" s="7">
        <v>0</v>
      </c>
      <c r="M567" s="2">
        <f t="shared" si="902"/>
        <v>1.4213197969543145</v>
      </c>
      <c r="N567" s="2">
        <f t="shared" si="903"/>
        <v>2.6395939086294415</v>
      </c>
      <c r="O567" s="28">
        <f t="shared" si="904"/>
        <v>1.6761421319796954</v>
      </c>
      <c r="P567" s="2">
        <f t="shared" si="905"/>
        <v>7.7675126903553302</v>
      </c>
      <c r="Q567" s="2">
        <f t="shared" si="880"/>
        <v>37.783333333333331</v>
      </c>
      <c r="R567" s="28">
        <f t="shared" si="906"/>
        <v>41.783333333333331</v>
      </c>
      <c r="S567" s="2">
        <f t="shared" si="907"/>
        <v>43.783333333333331</v>
      </c>
      <c r="T567" s="2">
        <f t="shared" si="908"/>
        <v>37.365000000000002</v>
      </c>
      <c r="U567" s="2">
        <f t="shared" si="881"/>
        <v>41.365000000000002</v>
      </c>
      <c r="V567" s="2">
        <f t="shared" si="882"/>
        <v>51.365000000000002</v>
      </c>
      <c r="W567" s="7">
        <f t="shared" si="919"/>
        <v>1</v>
      </c>
      <c r="X567" s="2">
        <f t="shared" si="883"/>
        <v>23.472395561211073</v>
      </c>
      <c r="Y567" s="2">
        <f t="shared" si="884"/>
        <v>33.129081807712275</v>
      </c>
      <c r="Z567" s="2">
        <f t="shared" si="909"/>
        <v>34.149559433258119</v>
      </c>
      <c r="AA567" s="2">
        <f t="shared" si="885"/>
        <v>189.73519745312285</v>
      </c>
      <c r="AB567" s="2">
        <f t="shared" si="886"/>
        <v>267.79341127900756</v>
      </c>
      <c r="AC567" s="2">
        <f t="shared" si="887"/>
        <v>276.04227208550316</v>
      </c>
      <c r="AD567" s="2">
        <f t="shared" si="888"/>
        <v>276.04227208550316</v>
      </c>
      <c r="AE567" s="2">
        <f t="shared" si="889"/>
        <v>276.04227208550316</v>
      </c>
      <c r="AF567" s="27">
        <f t="shared" si="910"/>
        <v>1</v>
      </c>
      <c r="AG567" s="28">
        <f t="shared" si="890"/>
        <v>53.783333333333331</v>
      </c>
      <c r="AH567" s="28">
        <f t="shared" si="891"/>
        <v>20.496603888878305</v>
      </c>
      <c r="AI567" s="28">
        <f t="shared" si="892"/>
        <v>31.846907932703999</v>
      </c>
      <c r="AJ567" s="28">
        <f t="shared" si="893"/>
        <v>28.929031348510883</v>
      </c>
      <c r="AK567" s="28">
        <f t="shared" si="894"/>
        <v>44.948919486034576</v>
      </c>
      <c r="AL567" s="28">
        <f t="shared" si="920"/>
        <v>46.333484470183393</v>
      </c>
      <c r="AM567" s="28">
        <f t="shared" si="895"/>
        <v>165.68088143509965</v>
      </c>
      <c r="AN567" s="28">
        <f t="shared" si="896"/>
        <v>257.42917245602399</v>
      </c>
      <c r="AO567" s="28">
        <f t="shared" si="897"/>
        <v>233.84300340046298</v>
      </c>
      <c r="AP567" s="28">
        <f t="shared" si="898"/>
        <v>363.33709917877951</v>
      </c>
      <c r="AQ567" s="28">
        <f t="shared" si="899"/>
        <v>374.52899946731577</v>
      </c>
      <c r="AR567" s="28">
        <f t="shared" si="911"/>
        <v>374.52899946731577</v>
      </c>
      <c r="AS567" s="27">
        <f t="shared" si="900"/>
        <v>374.52899946731577</v>
      </c>
      <c r="AT567" s="27">
        <f t="shared" si="912"/>
        <v>0</v>
      </c>
      <c r="AU567" s="2">
        <f t="shared" si="913"/>
        <v>1482.5175732290234</v>
      </c>
      <c r="AV567" s="33">
        <f t="shared" si="914"/>
        <v>0.16496992694805196</v>
      </c>
      <c r="AW567" s="33">
        <f t="shared" si="915"/>
        <v>0.16496992694805196</v>
      </c>
      <c r="AX567" s="2">
        <f t="shared" si="916"/>
        <v>2.3851673882636639</v>
      </c>
      <c r="AY567" s="7">
        <v>2.2000000000000002</v>
      </c>
      <c r="AZ567" s="3">
        <f t="shared" si="917"/>
        <v>1900.8148439229003</v>
      </c>
    </row>
    <row r="568" spans="1:52" ht="20.25" x14ac:dyDescent="0.3">
      <c r="A568" s="7">
        <v>22</v>
      </c>
      <c r="B568" s="7">
        <v>72</v>
      </c>
      <c r="C568" s="37">
        <v>58</v>
      </c>
      <c r="D568" s="37">
        <v>91</v>
      </c>
      <c r="E568" s="7">
        <v>7.5</v>
      </c>
      <c r="F568" s="2">
        <f t="shared" si="901"/>
        <v>8.8333333333333339</v>
      </c>
      <c r="G568" s="2">
        <f t="shared" si="878"/>
        <v>23320</v>
      </c>
      <c r="H568" s="2">
        <v>1.4</v>
      </c>
      <c r="I568" s="7">
        <f t="shared" si="879"/>
        <v>32647.999999999996</v>
      </c>
      <c r="J568" s="7">
        <v>1.2</v>
      </c>
      <c r="K568" s="4">
        <f t="shared" si="918"/>
        <v>1.7083333333333335</v>
      </c>
      <c r="L568" s="7">
        <v>0</v>
      </c>
      <c r="M568" s="2">
        <f t="shared" si="902"/>
        <v>1.365853658536585</v>
      </c>
      <c r="N568" s="2">
        <f t="shared" si="903"/>
        <v>2.5365853658536581</v>
      </c>
      <c r="O568" s="28">
        <f t="shared" si="904"/>
        <v>1.5873170731707313</v>
      </c>
      <c r="P568" s="2">
        <f t="shared" si="905"/>
        <v>7.4409756097560962</v>
      </c>
      <c r="Q568" s="2">
        <f t="shared" si="880"/>
        <v>39.25</v>
      </c>
      <c r="R568" s="28">
        <f t="shared" si="906"/>
        <v>43.25</v>
      </c>
      <c r="S568" s="2">
        <f t="shared" si="907"/>
        <v>45.25</v>
      </c>
      <c r="T568" s="2">
        <f t="shared" si="908"/>
        <v>38.87166666666667</v>
      </c>
      <c r="U568" s="2">
        <f t="shared" si="881"/>
        <v>42.87166666666667</v>
      </c>
      <c r="V568" s="2">
        <f t="shared" si="882"/>
        <v>52.87166666666667</v>
      </c>
      <c r="W568" s="7">
        <f t="shared" si="919"/>
        <v>1</v>
      </c>
      <c r="X568" s="2">
        <f t="shared" si="883"/>
        <v>21.831294032424303</v>
      </c>
      <c r="Y568" s="2">
        <f t="shared" si="884"/>
        <v>30.928745111271528</v>
      </c>
      <c r="Z568" s="2">
        <f t="shared" si="909"/>
        <v>32.101079388344857</v>
      </c>
      <c r="AA568" s="2">
        <f t="shared" si="885"/>
        <v>192.84309728641469</v>
      </c>
      <c r="AB568" s="2">
        <f t="shared" si="886"/>
        <v>273.2039151495652</v>
      </c>
      <c r="AC568" s="2">
        <f t="shared" si="887"/>
        <v>283.55953459704625</v>
      </c>
      <c r="AD568" s="2">
        <f t="shared" si="888"/>
        <v>283.55953459704625</v>
      </c>
      <c r="AE568" s="2">
        <f t="shared" si="889"/>
        <v>283.55953459704625</v>
      </c>
      <c r="AF568" s="27">
        <f t="shared" si="910"/>
        <v>1</v>
      </c>
      <c r="AG568" s="28">
        <f t="shared" si="890"/>
        <v>55.25</v>
      </c>
      <c r="AH568" s="28">
        <f t="shared" si="891"/>
        <v>19.034028034050088</v>
      </c>
      <c r="AI568" s="28">
        <f t="shared" si="892"/>
        <v>29.799880994485662</v>
      </c>
      <c r="AJ568" s="28">
        <f t="shared" si="893"/>
        <v>26.965813415896658</v>
      </c>
      <c r="AK568" s="28">
        <f t="shared" si="894"/>
        <v>42.217970325340474</v>
      </c>
      <c r="AL568" s="28">
        <f t="shared" si="920"/>
        <v>43.818215454678885</v>
      </c>
      <c r="AM568" s="28">
        <f t="shared" si="895"/>
        <v>168.13391430077579</v>
      </c>
      <c r="AN568" s="28">
        <f t="shared" si="896"/>
        <v>263.23228211795669</v>
      </c>
      <c r="AO568" s="28">
        <f t="shared" si="897"/>
        <v>238.19801850708717</v>
      </c>
      <c r="AP568" s="28">
        <f t="shared" si="898"/>
        <v>372.92540454050754</v>
      </c>
      <c r="AQ568" s="28">
        <f t="shared" si="899"/>
        <v>387.06090318299687</v>
      </c>
      <c r="AR568" s="28">
        <f t="shared" si="911"/>
        <v>387.06090318299687</v>
      </c>
      <c r="AS568" s="27">
        <f t="shared" si="900"/>
        <v>387.06090318299687</v>
      </c>
      <c r="AT568" s="27">
        <f t="shared" si="912"/>
        <v>0</v>
      </c>
      <c r="AU568" s="2">
        <f t="shared" si="913"/>
        <v>1764.3184342560278</v>
      </c>
      <c r="AV568" s="33">
        <f t="shared" si="914"/>
        <v>0.16655771103896105</v>
      </c>
      <c r="AW568" s="33">
        <f t="shared" si="915"/>
        <v>0.16655771103896105</v>
      </c>
      <c r="AX568" s="2">
        <f t="shared" si="916"/>
        <v>2.3880151133986445</v>
      </c>
      <c r="AY568" s="7">
        <v>2.2000000000000002</v>
      </c>
      <c r="AZ568" s="3">
        <f t="shared" si="917"/>
        <v>1900.2761413508208</v>
      </c>
    </row>
    <row r="569" spans="1:52" ht="20.25" x14ac:dyDescent="0.3">
      <c r="A569" s="7">
        <v>22</v>
      </c>
      <c r="B569" s="7">
        <v>78</v>
      </c>
      <c r="C569" s="37">
        <v>63</v>
      </c>
      <c r="D569" s="37">
        <v>98</v>
      </c>
      <c r="E569" s="7">
        <v>8</v>
      </c>
      <c r="F569" s="2">
        <f t="shared" si="901"/>
        <v>9.5</v>
      </c>
      <c r="G569" s="2">
        <f t="shared" si="878"/>
        <v>25080</v>
      </c>
      <c r="H569" s="2">
        <v>1.4</v>
      </c>
      <c r="I569" s="7">
        <f t="shared" si="879"/>
        <v>35112</v>
      </c>
      <c r="J569" s="7">
        <v>1.2</v>
      </c>
      <c r="K569" s="4">
        <v>1.75</v>
      </c>
      <c r="L569" s="7">
        <v>0</v>
      </c>
      <c r="M569" s="2">
        <f t="shared" si="902"/>
        <v>1.3333333333333333</v>
      </c>
      <c r="N569" s="2">
        <f t="shared" si="903"/>
        <v>2.4761904761904758</v>
      </c>
      <c r="O569" s="28">
        <f t="shared" si="904"/>
        <v>1.5295238095238095</v>
      </c>
      <c r="P569" s="2">
        <f t="shared" si="905"/>
        <v>7.2438095238095235</v>
      </c>
      <c r="Q569" s="2">
        <f t="shared" si="880"/>
        <v>40.166666666666664</v>
      </c>
      <c r="R569" s="28">
        <f t="shared" si="906"/>
        <v>44.166666666666664</v>
      </c>
      <c r="S569" s="2">
        <f t="shared" si="907"/>
        <v>46.166666666666664</v>
      </c>
      <c r="T569" s="2">
        <f t="shared" si="908"/>
        <v>39.823333333333338</v>
      </c>
      <c r="U569" s="2">
        <f t="shared" si="881"/>
        <v>43.823333333333338</v>
      </c>
      <c r="V569" s="2">
        <f t="shared" si="882"/>
        <v>53.823333333333338</v>
      </c>
      <c r="W569" s="7">
        <f t="shared" si="919"/>
        <v>1</v>
      </c>
      <c r="X569" s="2">
        <f t="shared" si="883"/>
        <v>20.886472413206462</v>
      </c>
      <c r="Y569" s="2">
        <f t="shared" si="884"/>
        <v>29.656324389663233</v>
      </c>
      <c r="Z569" s="2">
        <f t="shared" si="909"/>
        <v>30.907374239249098</v>
      </c>
      <c r="AA569" s="2">
        <f t="shared" si="885"/>
        <v>198.42148792546141</v>
      </c>
      <c r="AB569" s="2">
        <f t="shared" si="886"/>
        <v>281.73508170180071</v>
      </c>
      <c r="AC569" s="2">
        <f t="shared" si="887"/>
        <v>293.62005527286641</v>
      </c>
      <c r="AD569" s="2">
        <f t="shared" si="888"/>
        <v>293.62005527286641</v>
      </c>
      <c r="AE569" s="2">
        <f t="shared" si="889"/>
        <v>293.62005527286641</v>
      </c>
      <c r="AF569" s="27">
        <f t="shared" si="910"/>
        <v>1</v>
      </c>
      <c r="AG569" s="28">
        <f t="shared" si="890"/>
        <v>56.166666666666671</v>
      </c>
      <c r="AH569" s="28">
        <f t="shared" si="891"/>
        <v>18.19356244798173</v>
      </c>
      <c r="AI569" s="28">
        <f t="shared" si="892"/>
        <v>28.613021060624082</v>
      </c>
      <c r="AJ569" s="28">
        <f t="shared" si="893"/>
        <v>25.832710238794704</v>
      </c>
      <c r="AK569" s="28">
        <f t="shared" si="894"/>
        <v>40.627111058045074</v>
      </c>
      <c r="AL569" s="28">
        <f t="shared" si="920"/>
        <v>42.340962731315528</v>
      </c>
      <c r="AM569" s="28">
        <f t="shared" si="895"/>
        <v>172.83884325582645</v>
      </c>
      <c r="AN569" s="28">
        <f t="shared" si="896"/>
        <v>271.8237000759288</v>
      </c>
      <c r="AO569" s="28">
        <f t="shared" si="897"/>
        <v>245.4107472685497</v>
      </c>
      <c r="AP569" s="28">
        <f t="shared" si="898"/>
        <v>385.95755505142819</v>
      </c>
      <c r="AQ569" s="28">
        <f t="shared" si="899"/>
        <v>402.23914594749749</v>
      </c>
      <c r="AR569" s="28">
        <f t="shared" si="911"/>
        <v>402.23914594749749</v>
      </c>
      <c r="AS569" s="27">
        <f t="shared" si="900"/>
        <v>402.23914594749749</v>
      </c>
      <c r="AT569" s="27">
        <f t="shared" si="912"/>
        <v>0</v>
      </c>
      <c r="AU569" s="2">
        <f t="shared" si="913"/>
        <v>2070.6237179810328</v>
      </c>
      <c r="AV569" s="33">
        <f t="shared" si="914"/>
        <v>0.16796907467532471</v>
      </c>
      <c r="AW569" s="33">
        <f t="shared" si="915"/>
        <v>0.16796907467532471</v>
      </c>
      <c r="AX569" s="2">
        <f t="shared" si="916"/>
        <v>2.3905521393149542</v>
      </c>
      <c r="AY569" s="7">
        <v>2.2000000000000002</v>
      </c>
      <c r="AZ569" s="3">
        <f t="shared" si="917"/>
        <v>1904.5701860820832</v>
      </c>
    </row>
    <row r="570" spans="1:52" ht="20.25" x14ac:dyDescent="0.3">
      <c r="A570" s="7">
        <v>22</v>
      </c>
      <c r="B570" s="7">
        <v>84</v>
      </c>
      <c r="C570" s="37">
        <v>68</v>
      </c>
      <c r="D570" s="37">
        <v>106</v>
      </c>
      <c r="E570" s="7">
        <v>8.5</v>
      </c>
      <c r="F570" s="2">
        <f t="shared" si="901"/>
        <v>10.25</v>
      </c>
      <c r="G570" s="2">
        <f t="shared" si="878"/>
        <v>27060</v>
      </c>
      <c r="H570" s="2">
        <v>1.4</v>
      </c>
      <c r="I570" s="7">
        <f t="shared" si="879"/>
        <v>37884</v>
      </c>
      <c r="J570" s="7">
        <v>1.2</v>
      </c>
      <c r="K570" s="4">
        <v>1.75</v>
      </c>
      <c r="L570" s="7">
        <v>0</v>
      </c>
      <c r="M570" s="2">
        <f t="shared" si="902"/>
        <v>1.3333333333333333</v>
      </c>
      <c r="N570" s="2">
        <f t="shared" si="903"/>
        <v>2.4761904761904758</v>
      </c>
      <c r="O570" s="28">
        <f t="shared" si="904"/>
        <v>1.5066666666666666</v>
      </c>
      <c r="P570" s="2">
        <f t="shared" si="905"/>
        <v>7.2209523809523812</v>
      </c>
      <c r="Q570" s="2">
        <f t="shared" si="880"/>
        <v>40.166666666666664</v>
      </c>
      <c r="R570" s="28">
        <f t="shared" si="906"/>
        <v>44.166666666666664</v>
      </c>
      <c r="S570" s="2">
        <f t="shared" si="907"/>
        <v>46.166666666666664</v>
      </c>
      <c r="T570" s="2">
        <f t="shared" si="908"/>
        <v>39.863333333333337</v>
      </c>
      <c r="U570" s="2">
        <f t="shared" si="881"/>
        <v>43.863333333333337</v>
      </c>
      <c r="V570" s="2">
        <f t="shared" si="882"/>
        <v>53.863333333333337</v>
      </c>
      <c r="W570" s="7">
        <f t="shared" si="919"/>
        <v>1</v>
      </c>
      <c r="X570" s="2">
        <f t="shared" si="883"/>
        <v>20.865514334022709</v>
      </c>
      <c r="Y570" s="2">
        <f t="shared" si="884"/>
        <v>29.629280093540736</v>
      </c>
      <c r="Z570" s="2">
        <f t="shared" si="909"/>
        <v>30.884421798450106</v>
      </c>
      <c r="AA570" s="2">
        <f t="shared" si="885"/>
        <v>213.87152192373276</v>
      </c>
      <c r="AB570" s="2">
        <f t="shared" si="886"/>
        <v>303.70012095879252</v>
      </c>
      <c r="AC570" s="2">
        <f t="shared" si="887"/>
        <v>316.56532343411357</v>
      </c>
      <c r="AD570" s="2">
        <f t="shared" si="888"/>
        <v>316.56532343411357</v>
      </c>
      <c r="AE570" s="2">
        <f t="shared" si="889"/>
        <v>316.56532343411357</v>
      </c>
      <c r="AF570" s="27">
        <f t="shared" si="910"/>
        <v>1</v>
      </c>
      <c r="AG570" s="28">
        <f t="shared" si="890"/>
        <v>56.166666666666671</v>
      </c>
      <c r="AH570" s="28">
        <f t="shared" si="891"/>
        <v>18.175306511082674</v>
      </c>
      <c r="AI570" s="28">
        <f t="shared" si="892"/>
        <v>28.584309943245746</v>
      </c>
      <c r="AJ570" s="28">
        <f t="shared" si="893"/>
        <v>25.809152785882969</v>
      </c>
      <c r="AK570" s="28">
        <f t="shared" si="894"/>
        <v>40.590062244860448</v>
      </c>
      <c r="AL570" s="28">
        <f t="shared" si="920"/>
        <v>42.309519476610667</v>
      </c>
      <c r="AM570" s="28">
        <f t="shared" si="895"/>
        <v>186.2968917385974</v>
      </c>
      <c r="AN570" s="28">
        <f t="shared" si="896"/>
        <v>292.98917691826887</v>
      </c>
      <c r="AO570" s="28">
        <f t="shared" si="897"/>
        <v>264.54381605530045</v>
      </c>
      <c r="AP570" s="28">
        <f t="shared" si="898"/>
        <v>416.04813800981958</v>
      </c>
      <c r="AQ570" s="28">
        <f t="shared" si="899"/>
        <v>433.67257463525937</v>
      </c>
      <c r="AR570" s="28">
        <f t="shared" si="911"/>
        <v>433.67257463525937</v>
      </c>
      <c r="AS570" s="27">
        <f t="shared" si="900"/>
        <v>433.67257463525937</v>
      </c>
      <c r="AT570" s="27">
        <f t="shared" si="912"/>
        <v>0</v>
      </c>
      <c r="AU570" s="2">
        <f t="shared" si="913"/>
        <v>2401.4334244040379</v>
      </c>
      <c r="AV570" s="33">
        <f t="shared" si="914"/>
        <v>0.1695568587662338</v>
      </c>
      <c r="AW570" s="33">
        <f t="shared" si="915"/>
        <v>0.1695568587662338</v>
      </c>
      <c r="AX570" s="2">
        <f t="shared" si="916"/>
        <v>2.393412744716346</v>
      </c>
      <c r="AY570" s="7">
        <v>2.2000000000000002</v>
      </c>
      <c r="AZ570" s="3">
        <f t="shared" si="917"/>
        <v>1905.4862621240081</v>
      </c>
    </row>
    <row r="571" spans="1:52" ht="20.25" x14ac:dyDescent="0.3">
      <c r="A571" s="7">
        <v>22</v>
      </c>
      <c r="B571" s="7">
        <v>90</v>
      </c>
      <c r="C571" s="37">
        <v>72</v>
      </c>
      <c r="D571" s="37">
        <v>113</v>
      </c>
      <c r="E571" s="7">
        <v>9</v>
      </c>
      <c r="F571" s="2">
        <f t="shared" si="901"/>
        <v>10.916666666666666</v>
      </c>
      <c r="G571" s="2">
        <f t="shared" si="878"/>
        <v>28820</v>
      </c>
      <c r="H571" s="2">
        <v>1.4</v>
      </c>
      <c r="I571" s="7">
        <f t="shared" si="879"/>
        <v>40348</v>
      </c>
      <c r="J571" s="7">
        <v>1.2</v>
      </c>
      <c r="K571" s="4">
        <v>1.75</v>
      </c>
      <c r="L571" s="7">
        <v>0</v>
      </c>
      <c r="M571" s="2">
        <f t="shared" si="902"/>
        <v>1.3333333333333333</v>
      </c>
      <c r="N571" s="2">
        <f t="shared" si="903"/>
        <v>2.4761904761904758</v>
      </c>
      <c r="O571" s="28">
        <f t="shared" si="904"/>
        <v>1.4866666666666666</v>
      </c>
      <c r="P571" s="2">
        <f t="shared" si="905"/>
        <v>7.2009523809523808</v>
      </c>
      <c r="Q571" s="2">
        <f t="shared" si="880"/>
        <v>40.166666666666664</v>
      </c>
      <c r="R571" s="28">
        <f t="shared" si="906"/>
        <v>44.166666666666664</v>
      </c>
      <c r="S571" s="2">
        <f t="shared" si="907"/>
        <v>46.166666666666664</v>
      </c>
      <c r="T571" s="2">
        <f t="shared" si="908"/>
        <v>39.898333333333333</v>
      </c>
      <c r="U571" s="2">
        <f t="shared" si="881"/>
        <v>43.898333333333333</v>
      </c>
      <c r="V571" s="2">
        <f t="shared" si="882"/>
        <v>53.898333333333333</v>
      </c>
      <c r="W571" s="7">
        <f t="shared" si="919"/>
        <v>1</v>
      </c>
      <c r="X571" s="2">
        <f t="shared" si="883"/>
        <v>20.847210486701837</v>
      </c>
      <c r="Y571" s="2">
        <f t="shared" si="884"/>
        <v>29.605656763802919</v>
      </c>
      <c r="Z571" s="2">
        <f t="shared" si="909"/>
        <v>30.864366358957003</v>
      </c>
      <c r="AA571" s="2">
        <f t="shared" si="885"/>
        <v>227.58204781316169</v>
      </c>
      <c r="AB571" s="2">
        <f t="shared" si="886"/>
        <v>323.19508633818185</v>
      </c>
      <c r="AC571" s="2">
        <f t="shared" si="887"/>
        <v>336.93599941861396</v>
      </c>
      <c r="AD571" s="2">
        <f t="shared" si="888"/>
        <v>336.93599941861396</v>
      </c>
      <c r="AE571" s="2">
        <f t="shared" si="889"/>
        <v>336.93599941861396</v>
      </c>
      <c r="AF571" s="27">
        <f t="shared" si="910"/>
        <v>1</v>
      </c>
      <c r="AG571" s="28">
        <f t="shared" si="890"/>
        <v>56.166666666666671</v>
      </c>
      <c r="AH571" s="28">
        <f t="shared" si="891"/>
        <v>18.159362593762292</v>
      </c>
      <c r="AI571" s="28">
        <f t="shared" si="892"/>
        <v>28.559234939744844</v>
      </c>
      <c r="AJ571" s="28">
        <f t="shared" si="893"/>
        <v>25.78857523136292</v>
      </c>
      <c r="AK571" s="28">
        <f t="shared" si="894"/>
        <v>40.557699918760669</v>
      </c>
      <c r="AL571" s="28">
        <f t="shared" si="920"/>
        <v>42.282044913111221</v>
      </c>
      <c r="AM571" s="28">
        <f t="shared" si="895"/>
        <v>198.23970831523835</v>
      </c>
      <c r="AN571" s="28">
        <f t="shared" si="896"/>
        <v>311.77164809221455</v>
      </c>
      <c r="AO571" s="28">
        <f t="shared" si="897"/>
        <v>281.52527960904519</v>
      </c>
      <c r="AP571" s="28">
        <f t="shared" si="898"/>
        <v>442.75489077980393</v>
      </c>
      <c r="AQ571" s="28">
        <f t="shared" si="899"/>
        <v>461.57899030146416</v>
      </c>
      <c r="AR571" s="28">
        <f t="shared" si="911"/>
        <v>461.57899030146416</v>
      </c>
      <c r="AS571" s="27">
        <f t="shared" si="900"/>
        <v>461.57899030146416</v>
      </c>
      <c r="AT571" s="27">
        <f t="shared" si="912"/>
        <v>0</v>
      </c>
      <c r="AU571" s="2">
        <f t="shared" si="913"/>
        <v>2756.7475535250433</v>
      </c>
      <c r="AV571" s="33">
        <f t="shared" si="914"/>
        <v>0.17096822240259743</v>
      </c>
      <c r="AW571" s="33">
        <f t="shared" si="915"/>
        <v>0.17096822240259743</v>
      </c>
      <c r="AX571" s="2">
        <f t="shared" si="916"/>
        <v>2.3959612585950318</v>
      </c>
      <c r="AY571" s="7">
        <v>2.2000000000000002</v>
      </c>
      <c r="AZ571" s="3">
        <f t="shared" si="917"/>
        <v>1910.5047291552564</v>
      </c>
    </row>
    <row r="572" spans="1:52" ht="20.25" x14ac:dyDescent="0.3">
      <c r="A572" s="7">
        <v>22</v>
      </c>
      <c r="B572" s="7">
        <v>96</v>
      </c>
      <c r="C572" s="37">
        <v>77</v>
      </c>
      <c r="D572" s="37">
        <v>121</v>
      </c>
      <c r="E572" s="7">
        <v>9.5</v>
      </c>
      <c r="F572" s="2">
        <f t="shared" si="901"/>
        <v>11.666666666666666</v>
      </c>
      <c r="G572" s="2">
        <f t="shared" si="878"/>
        <v>30800</v>
      </c>
      <c r="H572" s="2">
        <v>1.4</v>
      </c>
      <c r="I572" s="7">
        <f t="shared" si="879"/>
        <v>43120</v>
      </c>
      <c r="J572" s="7">
        <v>1.2</v>
      </c>
      <c r="K572" s="4">
        <v>1.75</v>
      </c>
      <c r="L572" s="7">
        <v>0</v>
      </c>
      <c r="M572" s="2">
        <f t="shared" si="902"/>
        <v>1.3333333333333333</v>
      </c>
      <c r="N572" s="2">
        <f t="shared" si="903"/>
        <v>2.4761904761904758</v>
      </c>
      <c r="O572" s="28">
        <f t="shared" si="904"/>
        <v>1.4638095238095237</v>
      </c>
      <c r="P572" s="2">
        <f t="shared" si="905"/>
        <v>7.1780952380952376</v>
      </c>
      <c r="Q572" s="2">
        <f t="shared" si="880"/>
        <v>40.166666666666664</v>
      </c>
      <c r="R572" s="28">
        <f t="shared" si="906"/>
        <v>44.166666666666664</v>
      </c>
      <c r="S572" s="2">
        <f t="shared" si="907"/>
        <v>46.166666666666664</v>
      </c>
      <c r="T572" s="2">
        <f t="shared" si="908"/>
        <v>39.938333333333333</v>
      </c>
      <c r="U572" s="2">
        <f t="shared" si="881"/>
        <v>43.938333333333333</v>
      </c>
      <c r="V572" s="2">
        <f t="shared" si="882"/>
        <v>53.938333333333333</v>
      </c>
      <c r="W572" s="7">
        <f t="shared" si="919"/>
        <v>1</v>
      </c>
      <c r="X572" s="2">
        <f t="shared" si="883"/>
        <v>20.826331087140812</v>
      </c>
      <c r="Y572" s="2">
        <f t="shared" si="884"/>
        <v>29.578704756735011</v>
      </c>
      <c r="Z572" s="2">
        <f t="shared" si="909"/>
        <v>30.841477727105353</v>
      </c>
      <c r="AA572" s="2">
        <f t="shared" si="885"/>
        <v>242.97386268330945</v>
      </c>
      <c r="AB572" s="2">
        <f t="shared" si="886"/>
        <v>345.08488882857512</v>
      </c>
      <c r="AC572" s="2">
        <f t="shared" si="887"/>
        <v>359.81724014956245</v>
      </c>
      <c r="AD572" s="2">
        <f t="shared" si="888"/>
        <v>359.81724014956245</v>
      </c>
      <c r="AE572" s="2">
        <f t="shared" si="889"/>
        <v>359.81724014956245</v>
      </c>
      <c r="AF572" s="27">
        <f t="shared" si="910"/>
        <v>1</v>
      </c>
      <c r="AG572" s="28">
        <f t="shared" si="890"/>
        <v>56.166666666666671</v>
      </c>
      <c r="AH572" s="28">
        <f t="shared" si="891"/>
        <v>18.141175192257876</v>
      </c>
      <c r="AI572" s="28">
        <f t="shared" si="892"/>
        <v>28.530631608001997</v>
      </c>
      <c r="AJ572" s="28">
        <f t="shared" si="893"/>
        <v>25.76509816860251</v>
      </c>
      <c r="AK572" s="28">
        <f t="shared" si="894"/>
        <v>40.520777535190888</v>
      </c>
      <c r="AL572" s="28">
        <f t="shared" si="920"/>
        <v>42.250689072246196</v>
      </c>
      <c r="AM572" s="28">
        <f t="shared" si="895"/>
        <v>211.6470439096752</v>
      </c>
      <c r="AN572" s="28">
        <f t="shared" si="896"/>
        <v>332.85736876002329</v>
      </c>
      <c r="AO572" s="28">
        <f t="shared" si="897"/>
        <v>300.59281196702926</v>
      </c>
      <c r="AP572" s="28">
        <f t="shared" si="898"/>
        <v>472.74240457722698</v>
      </c>
      <c r="AQ572" s="28">
        <f t="shared" si="899"/>
        <v>492.92470584287224</v>
      </c>
      <c r="AR572" s="28">
        <f t="shared" si="911"/>
        <v>492.92470584287224</v>
      </c>
      <c r="AS572" s="27">
        <f t="shared" si="900"/>
        <v>492.92470584287224</v>
      </c>
      <c r="AT572" s="27">
        <f t="shared" si="912"/>
        <v>0</v>
      </c>
      <c r="AU572" s="2">
        <f t="shared" si="913"/>
        <v>3136.5661053440494</v>
      </c>
      <c r="AV572" s="33">
        <f t="shared" si="914"/>
        <v>0.17255600649350653</v>
      </c>
      <c r="AW572" s="33">
        <f t="shared" si="915"/>
        <v>0.17255600649350653</v>
      </c>
      <c r="AX572" s="2">
        <f t="shared" si="916"/>
        <v>2.3988348318470862</v>
      </c>
      <c r="AY572" s="7">
        <v>2.2000000000000002</v>
      </c>
      <c r="AZ572" s="3">
        <f t="shared" si="917"/>
        <v>1912.3567752986592</v>
      </c>
    </row>
    <row r="573" spans="1:52" ht="20.25" x14ac:dyDescent="0.3">
      <c r="A573" s="7">
        <v>22</v>
      </c>
      <c r="B573" s="7">
        <v>102</v>
      </c>
      <c r="C573" s="37">
        <v>82</v>
      </c>
      <c r="D573" s="37">
        <v>128</v>
      </c>
      <c r="E573" s="7">
        <v>9.75</v>
      </c>
      <c r="F573" s="2">
        <f t="shared" si="901"/>
        <v>12.291666666666666</v>
      </c>
      <c r="G573" s="2">
        <f t="shared" si="878"/>
        <v>32450</v>
      </c>
      <c r="H573" s="2">
        <v>1.4</v>
      </c>
      <c r="I573" s="7">
        <f t="shared" si="879"/>
        <v>45430</v>
      </c>
      <c r="J573" s="7">
        <v>1.2</v>
      </c>
      <c r="K573" s="4">
        <v>1.75</v>
      </c>
      <c r="L573" s="7">
        <v>0</v>
      </c>
      <c r="M573" s="2">
        <f t="shared" si="902"/>
        <v>1.3333333333333333</v>
      </c>
      <c r="N573" s="2">
        <f t="shared" si="903"/>
        <v>2.4761904761904758</v>
      </c>
      <c r="O573" s="28">
        <f t="shared" si="904"/>
        <v>1.4438095238095237</v>
      </c>
      <c r="P573" s="2">
        <f t="shared" si="905"/>
        <v>7.1580952380952372</v>
      </c>
      <c r="Q573" s="2">
        <f t="shared" si="880"/>
        <v>40.166666666666664</v>
      </c>
      <c r="R573" s="28">
        <f t="shared" si="906"/>
        <v>44.166666666666664</v>
      </c>
      <c r="S573" s="2">
        <f t="shared" si="907"/>
        <v>46.166666666666664</v>
      </c>
      <c r="T573" s="2">
        <f t="shared" si="908"/>
        <v>39.973333333333336</v>
      </c>
      <c r="U573" s="2">
        <f t="shared" si="881"/>
        <v>43.973333333333336</v>
      </c>
      <c r="V573" s="2">
        <f t="shared" si="882"/>
        <v>53.973333333333336</v>
      </c>
      <c r="W573" s="7">
        <f t="shared" si="919"/>
        <v>1</v>
      </c>
      <c r="X573" s="2">
        <f t="shared" si="883"/>
        <v>20.808095890641898</v>
      </c>
      <c r="Y573" s="2">
        <f t="shared" si="884"/>
        <v>29.555161973233968</v>
      </c>
      <c r="Z573" s="2">
        <f t="shared" si="909"/>
        <v>30.821478004023916</v>
      </c>
      <c r="AA573" s="2">
        <f t="shared" si="885"/>
        <v>255.76617865580664</v>
      </c>
      <c r="AB573" s="2">
        <f t="shared" si="886"/>
        <v>363.28219925433416</v>
      </c>
      <c r="AC573" s="2">
        <f t="shared" si="887"/>
        <v>378.84733379946061</v>
      </c>
      <c r="AD573" s="2">
        <f t="shared" si="888"/>
        <v>378.84733379946061</v>
      </c>
      <c r="AE573" s="2">
        <f t="shared" si="889"/>
        <v>378.84733379946061</v>
      </c>
      <c r="AF573" s="27">
        <f t="shared" si="910"/>
        <v>1</v>
      </c>
      <c r="AG573" s="28">
        <f t="shared" si="890"/>
        <v>56.166666666666671</v>
      </c>
      <c r="AH573" s="28">
        <f t="shared" si="891"/>
        <v>18.125291074552848</v>
      </c>
      <c r="AI573" s="28">
        <f t="shared" si="892"/>
        <v>28.505650651373909</v>
      </c>
      <c r="AJ573" s="28">
        <f t="shared" si="893"/>
        <v>25.744590775427074</v>
      </c>
      <c r="AK573" s="28">
        <f t="shared" si="894"/>
        <v>40.488525551858601</v>
      </c>
      <c r="AL573" s="28">
        <f t="shared" si="920"/>
        <v>42.22329083637301</v>
      </c>
      <c r="AM573" s="28">
        <f t="shared" si="895"/>
        <v>222.79003612471209</v>
      </c>
      <c r="AN573" s="28">
        <f t="shared" si="896"/>
        <v>350.38195592313764</v>
      </c>
      <c r="AO573" s="28">
        <f t="shared" si="897"/>
        <v>316.44392828129111</v>
      </c>
      <c r="AP573" s="28">
        <f t="shared" si="898"/>
        <v>497.67145990826197</v>
      </c>
      <c r="AQ573" s="28">
        <f t="shared" si="899"/>
        <v>518.99461653041828</v>
      </c>
      <c r="AR573" s="28">
        <f t="shared" si="911"/>
        <v>518.99461653041828</v>
      </c>
      <c r="AS573" s="27">
        <f t="shared" si="900"/>
        <v>518.99461653041828</v>
      </c>
      <c r="AT573" s="27">
        <f t="shared" si="912"/>
        <v>0</v>
      </c>
      <c r="AU573" s="2">
        <f t="shared" si="913"/>
        <v>3540.8890798610555</v>
      </c>
      <c r="AV573" s="33">
        <f t="shared" si="914"/>
        <v>0.17387915990259745</v>
      </c>
      <c r="AW573" s="33">
        <f t="shared" si="915"/>
        <v>0.17387915990259745</v>
      </c>
      <c r="AX573" s="2">
        <f t="shared" si="916"/>
        <v>2.401234746813572</v>
      </c>
      <c r="AY573" s="7">
        <v>2.2000000000000002</v>
      </c>
      <c r="AZ573" s="3">
        <f t="shared" si="917"/>
        <v>1911.9417030464174</v>
      </c>
    </row>
    <row r="574" spans="1:52" ht="20.25" x14ac:dyDescent="0.3">
      <c r="A574" s="7">
        <v>22</v>
      </c>
      <c r="B574" s="7">
        <v>108</v>
      </c>
      <c r="C574" s="37">
        <v>87</v>
      </c>
      <c r="D574" s="37">
        <v>136</v>
      </c>
      <c r="E574" s="7">
        <v>10</v>
      </c>
      <c r="F574" s="2">
        <f t="shared" si="901"/>
        <v>13</v>
      </c>
      <c r="G574" s="2">
        <f t="shared" si="878"/>
        <v>34320</v>
      </c>
      <c r="H574" s="2">
        <v>1.4</v>
      </c>
      <c r="I574" s="7">
        <f t="shared" si="879"/>
        <v>48048</v>
      </c>
      <c r="J574" s="7">
        <v>1.2</v>
      </c>
      <c r="K574" s="4">
        <v>1.75</v>
      </c>
      <c r="L574" s="7">
        <v>0</v>
      </c>
      <c r="M574" s="2">
        <f t="shared" si="902"/>
        <v>1.3333333333333333</v>
      </c>
      <c r="N574" s="2">
        <f t="shared" si="903"/>
        <v>2.4761904761904758</v>
      </c>
      <c r="O574" s="28">
        <f t="shared" si="904"/>
        <v>1.4209523809523807</v>
      </c>
      <c r="P574" s="2">
        <f t="shared" si="905"/>
        <v>7.1352380952380949</v>
      </c>
      <c r="Q574" s="2">
        <f t="shared" si="880"/>
        <v>40.166666666666664</v>
      </c>
      <c r="R574" s="28">
        <f t="shared" si="906"/>
        <v>44.166666666666664</v>
      </c>
      <c r="S574" s="2">
        <f t="shared" si="907"/>
        <v>46.166666666666664</v>
      </c>
      <c r="T574" s="2">
        <f t="shared" si="908"/>
        <v>40.013333333333335</v>
      </c>
      <c r="U574" s="2">
        <f t="shared" si="881"/>
        <v>44.013333333333335</v>
      </c>
      <c r="V574" s="2">
        <f t="shared" si="882"/>
        <v>54.013333333333335</v>
      </c>
      <c r="W574" s="7">
        <f t="shared" si="919"/>
        <v>1</v>
      </c>
      <c r="X574" s="2">
        <f t="shared" si="883"/>
        <v>20.787294728471977</v>
      </c>
      <c r="Y574" s="2">
        <f t="shared" si="884"/>
        <v>29.528301783618794</v>
      </c>
      <c r="Z574" s="2">
        <f t="shared" si="909"/>
        <v>30.79865291540084</v>
      </c>
      <c r="AA574" s="2">
        <f t="shared" si="885"/>
        <v>270.2348314701357</v>
      </c>
      <c r="AB574" s="2">
        <f t="shared" si="886"/>
        <v>383.86792318704431</v>
      </c>
      <c r="AC574" s="2">
        <f t="shared" si="887"/>
        <v>400.38248790021095</v>
      </c>
      <c r="AD574" s="2">
        <f t="shared" si="888"/>
        <v>400.38248790021095</v>
      </c>
      <c r="AE574" s="2">
        <f t="shared" si="889"/>
        <v>400.38248790021095</v>
      </c>
      <c r="AF574" s="27">
        <f t="shared" si="910"/>
        <v>1</v>
      </c>
      <c r="AG574" s="28">
        <f t="shared" si="890"/>
        <v>56.166666666666671</v>
      </c>
      <c r="AH574" s="28">
        <f t="shared" si="891"/>
        <v>18.107171823228736</v>
      </c>
      <c r="AI574" s="28">
        <f t="shared" si="892"/>
        <v>28.477154499439848</v>
      </c>
      <c r="AJ574" s="28">
        <f t="shared" si="893"/>
        <v>25.721193692020144</v>
      </c>
      <c r="AK574" s="28">
        <f t="shared" si="894"/>
        <v>40.451728951841758</v>
      </c>
      <c r="AL574" s="28">
        <f t="shared" si="920"/>
        <v>42.192022045331512</v>
      </c>
      <c r="AM574" s="28">
        <f t="shared" si="895"/>
        <v>235.39323370197357</v>
      </c>
      <c r="AN574" s="28">
        <f t="shared" si="896"/>
        <v>370.20300849271803</v>
      </c>
      <c r="AO574" s="28">
        <f t="shared" si="897"/>
        <v>334.37551799626186</v>
      </c>
      <c r="AP574" s="28">
        <f t="shared" si="898"/>
        <v>525.87247637394285</v>
      </c>
      <c r="AQ574" s="28">
        <f t="shared" si="899"/>
        <v>548.49628658930965</v>
      </c>
      <c r="AR574" s="28">
        <f t="shared" si="911"/>
        <v>548.49628658930965</v>
      </c>
      <c r="AS574" s="27">
        <f t="shared" si="900"/>
        <v>548.49628658930965</v>
      </c>
      <c r="AT574" s="27">
        <f t="shared" si="912"/>
        <v>0</v>
      </c>
      <c r="AU574" s="2">
        <f t="shared" si="913"/>
        <v>3969.7164770760623</v>
      </c>
      <c r="AV574" s="33">
        <f t="shared" si="914"/>
        <v>0.17537873376623378</v>
      </c>
      <c r="AW574" s="33">
        <f t="shared" si="915"/>
        <v>0.17537873376623378</v>
      </c>
      <c r="AX574" s="2">
        <f t="shared" si="916"/>
        <v>2.403960462105549</v>
      </c>
      <c r="AY574" s="7">
        <v>2.2000000000000002</v>
      </c>
      <c r="AZ574" s="3">
        <f t="shared" si="917"/>
        <v>1909.2653914378984</v>
      </c>
    </row>
    <row r="575" spans="1:52" ht="20.25" x14ac:dyDescent="0.3">
      <c r="A575" s="7">
        <v>22</v>
      </c>
      <c r="B575" s="7">
        <v>114</v>
      </c>
      <c r="C575" s="37">
        <v>92</v>
      </c>
      <c r="D575" s="37">
        <v>143</v>
      </c>
      <c r="E575" s="7">
        <v>10.5</v>
      </c>
      <c r="F575" s="2">
        <f t="shared" si="901"/>
        <v>13.666666666666666</v>
      </c>
      <c r="G575" s="2">
        <f t="shared" si="878"/>
        <v>36080</v>
      </c>
      <c r="H575" s="2">
        <v>1.4</v>
      </c>
      <c r="I575" s="7">
        <f t="shared" si="879"/>
        <v>50512</v>
      </c>
      <c r="J575" s="7">
        <v>1.2</v>
      </c>
      <c r="K575" s="4">
        <v>1.75</v>
      </c>
      <c r="L575" s="7">
        <v>0</v>
      </c>
      <c r="M575" s="2">
        <f t="shared" si="902"/>
        <v>1.3333333333333333</v>
      </c>
      <c r="N575" s="2">
        <f t="shared" si="903"/>
        <v>2.4761904761904758</v>
      </c>
      <c r="O575" s="28">
        <f t="shared" si="904"/>
        <v>1.4009523809523809</v>
      </c>
      <c r="P575" s="2">
        <f t="shared" si="905"/>
        <v>7.1152380952380954</v>
      </c>
      <c r="Q575" s="2">
        <f t="shared" si="880"/>
        <v>40.166666666666664</v>
      </c>
      <c r="R575" s="28">
        <f t="shared" si="906"/>
        <v>44.166666666666664</v>
      </c>
      <c r="S575" s="2">
        <f t="shared" si="907"/>
        <v>46.166666666666664</v>
      </c>
      <c r="T575" s="2">
        <f t="shared" si="908"/>
        <v>40.048333333333339</v>
      </c>
      <c r="U575" s="2">
        <f t="shared" si="881"/>
        <v>44.048333333333339</v>
      </c>
      <c r="V575" s="2">
        <f t="shared" si="882"/>
        <v>54.048333333333339</v>
      </c>
      <c r="W575" s="7">
        <f t="shared" si="919"/>
        <v>1</v>
      </c>
      <c r="X575" s="2">
        <f t="shared" si="883"/>
        <v>20.76912779729307</v>
      </c>
      <c r="Y575" s="2">
        <f t="shared" si="884"/>
        <v>29.50483913510935</v>
      </c>
      <c r="Z575" s="2">
        <f t="shared" si="909"/>
        <v>30.778708676872874</v>
      </c>
      <c r="AA575" s="2">
        <f t="shared" si="885"/>
        <v>283.84474656300529</v>
      </c>
      <c r="AB575" s="2">
        <f t="shared" si="886"/>
        <v>403.23280151316112</v>
      </c>
      <c r="AC575" s="2">
        <f t="shared" si="887"/>
        <v>420.6423519172626</v>
      </c>
      <c r="AD575" s="2">
        <f t="shared" si="888"/>
        <v>420.6423519172626</v>
      </c>
      <c r="AE575" s="2">
        <f t="shared" si="889"/>
        <v>420.6423519172626</v>
      </c>
      <c r="AF575" s="27">
        <f t="shared" si="910"/>
        <v>1</v>
      </c>
      <c r="AG575" s="28">
        <f t="shared" si="890"/>
        <v>56.166666666666671</v>
      </c>
      <c r="AH575" s="28">
        <f t="shared" si="891"/>
        <v>18.091347169340189</v>
      </c>
      <c r="AI575" s="28">
        <f t="shared" si="892"/>
        <v>28.45226706157359</v>
      </c>
      <c r="AJ575" s="28">
        <f t="shared" si="893"/>
        <v>25.70075610196632</v>
      </c>
      <c r="AK575" s="28">
        <f t="shared" si="894"/>
        <v>40.419586747899551</v>
      </c>
      <c r="AL575" s="28">
        <f t="shared" si="920"/>
        <v>42.164699819454917</v>
      </c>
      <c r="AM575" s="28">
        <f t="shared" si="895"/>
        <v>247.24841131431592</v>
      </c>
      <c r="AN575" s="28">
        <f t="shared" si="896"/>
        <v>388.8476498415057</v>
      </c>
      <c r="AO575" s="28">
        <f t="shared" si="897"/>
        <v>351.24366672687302</v>
      </c>
      <c r="AP575" s="28">
        <f t="shared" si="898"/>
        <v>552.4010188879605</v>
      </c>
      <c r="AQ575" s="28">
        <f t="shared" si="899"/>
        <v>576.25089753255054</v>
      </c>
      <c r="AR575" s="28">
        <f t="shared" si="911"/>
        <v>576.25089753255054</v>
      </c>
      <c r="AS575" s="27">
        <f t="shared" si="900"/>
        <v>576.25089753255054</v>
      </c>
      <c r="AT575" s="27">
        <f t="shared" si="912"/>
        <v>0</v>
      </c>
      <c r="AU575" s="2">
        <f t="shared" si="913"/>
        <v>4423.0482969890691</v>
      </c>
      <c r="AV575" s="33">
        <f t="shared" si="914"/>
        <v>0.17679009740259743</v>
      </c>
      <c r="AW575" s="33">
        <f t="shared" si="915"/>
        <v>0.17679009740259743</v>
      </c>
      <c r="AX575" s="2">
        <f t="shared" si="916"/>
        <v>2.4065315000342049</v>
      </c>
      <c r="AY575" s="7">
        <v>2.2000000000000002</v>
      </c>
      <c r="AZ575" s="3">
        <f t="shared" si="917"/>
        <v>1915.5926788237493</v>
      </c>
    </row>
    <row r="576" spans="1:52" ht="20.25" x14ac:dyDescent="0.3">
      <c r="A576" s="7">
        <v>22</v>
      </c>
      <c r="B576" s="7">
        <v>120</v>
      </c>
      <c r="C576" s="37">
        <v>97</v>
      </c>
      <c r="D576" s="37">
        <v>151</v>
      </c>
      <c r="E576" s="7">
        <v>11</v>
      </c>
      <c r="F576" s="2">
        <f t="shared" si="901"/>
        <v>14.416666666666666</v>
      </c>
      <c r="G576" s="2">
        <f t="shared" si="878"/>
        <v>38060</v>
      </c>
      <c r="H576" s="2">
        <v>1.4</v>
      </c>
      <c r="I576" s="7">
        <f t="shared" si="879"/>
        <v>53284</v>
      </c>
      <c r="J576" s="7">
        <v>1.2</v>
      </c>
      <c r="K576" s="4">
        <v>1.75</v>
      </c>
      <c r="L576" s="7">
        <v>0</v>
      </c>
      <c r="M576" s="2">
        <f t="shared" si="902"/>
        <v>1.3333333333333333</v>
      </c>
      <c r="N576" s="2">
        <f t="shared" si="903"/>
        <v>2.4761904761904758</v>
      </c>
      <c r="O576" s="28">
        <f t="shared" si="904"/>
        <v>1.378095238095238</v>
      </c>
      <c r="P576" s="2">
        <f t="shared" si="905"/>
        <v>7.0923809523809513</v>
      </c>
      <c r="Q576" s="2">
        <f t="shared" si="880"/>
        <v>40.166666666666664</v>
      </c>
      <c r="R576" s="28">
        <f t="shared" si="906"/>
        <v>44.166666666666664</v>
      </c>
      <c r="S576" s="2">
        <f t="shared" si="907"/>
        <v>46.166666666666664</v>
      </c>
      <c r="T576" s="2">
        <f t="shared" si="908"/>
        <v>40.088333333333338</v>
      </c>
      <c r="U576" s="2">
        <f t="shared" si="881"/>
        <v>44.088333333333338</v>
      </c>
      <c r="V576" s="2">
        <f t="shared" si="882"/>
        <v>54.088333333333338</v>
      </c>
      <c r="W576" s="7">
        <f t="shared" si="919"/>
        <v>1</v>
      </c>
      <c r="X576" s="2">
        <f t="shared" si="883"/>
        <v>20.748404433590618</v>
      </c>
      <c r="Y576" s="2">
        <f t="shared" si="884"/>
        <v>29.478070294552793</v>
      </c>
      <c r="Z576" s="2">
        <f t="shared" si="909"/>
        <v>30.755946867232936</v>
      </c>
      <c r="AA576" s="2">
        <f t="shared" si="885"/>
        <v>299.12283058426476</v>
      </c>
      <c r="AB576" s="2">
        <f t="shared" si="886"/>
        <v>424.97551341313607</v>
      </c>
      <c r="AC576" s="2">
        <f t="shared" si="887"/>
        <v>443.39823400260815</v>
      </c>
      <c r="AD576" s="2">
        <f t="shared" si="888"/>
        <v>443.39823400260815</v>
      </c>
      <c r="AE576" s="2">
        <f t="shared" si="889"/>
        <v>443.39823400260815</v>
      </c>
      <c r="AF576" s="27">
        <f t="shared" si="910"/>
        <v>1</v>
      </c>
      <c r="AG576" s="28">
        <f t="shared" si="890"/>
        <v>56.166666666666671</v>
      </c>
      <c r="AH576" s="28">
        <f t="shared" si="891"/>
        <v>18.073295685863528</v>
      </c>
      <c r="AI576" s="28">
        <f t="shared" si="892"/>
        <v>28.42387748815332</v>
      </c>
      <c r="AJ576" s="28">
        <f t="shared" si="893"/>
        <v>25.67743858990919</v>
      </c>
      <c r="AK576" s="28">
        <f t="shared" si="894"/>
        <v>40.382915289768157</v>
      </c>
      <c r="AL576" s="28">
        <f t="shared" si="920"/>
        <v>42.133517716238984</v>
      </c>
      <c r="AM576" s="28">
        <f t="shared" si="895"/>
        <v>260.55667947119917</v>
      </c>
      <c r="AN576" s="28">
        <f t="shared" si="896"/>
        <v>409.77756712087699</v>
      </c>
      <c r="AO576" s="28">
        <f t="shared" si="897"/>
        <v>370.18307300452415</v>
      </c>
      <c r="AP576" s="28">
        <f t="shared" si="898"/>
        <v>582.18702876082421</v>
      </c>
      <c r="AQ576" s="28">
        <f t="shared" si="899"/>
        <v>607.42488040911201</v>
      </c>
      <c r="AR576" s="28">
        <f t="shared" si="911"/>
        <v>607.42488040911201</v>
      </c>
      <c r="AS576" s="27">
        <f t="shared" si="900"/>
        <v>607.42488040911201</v>
      </c>
      <c r="AT576" s="27">
        <f t="shared" si="912"/>
        <v>0</v>
      </c>
      <c r="AU576" s="2">
        <f t="shared" si="913"/>
        <v>4900.884539600077</v>
      </c>
      <c r="AV576" s="33">
        <f t="shared" si="914"/>
        <v>0.17837788149350653</v>
      </c>
      <c r="AW576" s="33">
        <f t="shared" si="915"/>
        <v>0.17837788149350653</v>
      </c>
      <c r="AX576" s="2">
        <f t="shared" si="916"/>
        <v>2.4094304991898561</v>
      </c>
      <c r="AY576" s="7">
        <v>2.2000000000000002</v>
      </c>
      <c r="AZ576" s="3">
        <f t="shared" si="917"/>
        <v>1919.1109002013586</v>
      </c>
    </row>
    <row r="577" spans="1:52" ht="20.25" x14ac:dyDescent="0.3">
      <c r="A577" s="7">
        <v>22</v>
      </c>
      <c r="B577" s="7">
        <v>132</v>
      </c>
      <c r="C577" s="37">
        <v>106</v>
      </c>
      <c r="D577" s="37">
        <v>166</v>
      </c>
      <c r="E577" s="7">
        <v>12</v>
      </c>
      <c r="F577" s="2">
        <f t="shared" si="901"/>
        <v>15.833333333333334</v>
      </c>
      <c r="G577" s="2">
        <f t="shared" si="878"/>
        <v>41800</v>
      </c>
      <c r="H577" s="2">
        <v>1.4</v>
      </c>
      <c r="I577" s="7">
        <f t="shared" si="879"/>
        <v>58519.999999999993</v>
      </c>
      <c r="J577" s="7">
        <v>1.2</v>
      </c>
      <c r="K577" s="4">
        <v>1.75</v>
      </c>
      <c r="L577" s="7">
        <v>0</v>
      </c>
      <c r="M577" s="2">
        <f t="shared" si="902"/>
        <v>1.3333333333333333</v>
      </c>
      <c r="N577" s="2">
        <f t="shared" si="903"/>
        <v>2.4761904761904758</v>
      </c>
      <c r="O577" s="28">
        <f t="shared" si="904"/>
        <v>1.3352380952380951</v>
      </c>
      <c r="P577" s="2">
        <f t="shared" si="905"/>
        <v>7.0495238095238095</v>
      </c>
      <c r="Q577" s="2">
        <f t="shared" si="880"/>
        <v>40.166666666666664</v>
      </c>
      <c r="R577" s="28">
        <f t="shared" si="906"/>
        <v>44.166666666666664</v>
      </c>
      <c r="S577" s="2">
        <f t="shared" si="907"/>
        <v>46.166666666666664</v>
      </c>
      <c r="T577" s="2">
        <f t="shared" si="908"/>
        <v>40.163333333333334</v>
      </c>
      <c r="U577" s="2">
        <f t="shared" si="881"/>
        <v>44.163333333333334</v>
      </c>
      <c r="V577" s="2">
        <f t="shared" si="882"/>
        <v>54.163333333333334</v>
      </c>
      <c r="W577" s="7">
        <f t="shared" si="919"/>
        <v>1</v>
      </c>
      <c r="X577" s="2">
        <f t="shared" si="883"/>
        <v>20.709659384229202</v>
      </c>
      <c r="Y577" s="2">
        <f t="shared" si="884"/>
        <v>29.428009415873088</v>
      </c>
      <c r="Z577" s="2">
        <f t="shared" si="909"/>
        <v>30.713359089245817</v>
      </c>
      <c r="AA577" s="2">
        <f t="shared" si="885"/>
        <v>327.90294025029573</v>
      </c>
      <c r="AB577" s="2">
        <f t="shared" si="886"/>
        <v>465.94348241799059</v>
      </c>
      <c r="AC577" s="2">
        <f t="shared" si="887"/>
        <v>486.29485224639211</v>
      </c>
      <c r="AD577" s="2">
        <f t="shared" si="888"/>
        <v>486.29485224639211</v>
      </c>
      <c r="AE577" s="2">
        <f t="shared" si="889"/>
        <v>486.29485224639211</v>
      </c>
      <c r="AF577" s="27">
        <f t="shared" si="910"/>
        <v>1</v>
      </c>
      <c r="AG577" s="28">
        <f t="shared" si="890"/>
        <v>56.166666666666671</v>
      </c>
      <c r="AH577" s="28">
        <f t="shared" si="891"/>
        <v>18.039546067394618</v>
      </c>
      <c r="AI577" s="28">
        <f t="shared" si="892"/>
        <v>28.370799453172538</v>
      </c>
      <c r="AJ577" s="28">
        <f t="shared" si="893"/>
        <v>25.63383210124794</v>
      </c>
      <c r="AK577" s="28">
        <f t="shared" si="894"/>
        <v>40.314335352111001</v>
      </c>
      <c r="AL577" s="28">
        <f t="shared" si="920"/>
        <v>42.075175409105292</v>
      </c>
      <c r="AM577" s="28">
        <f t="shared" si="895"/>
        <v>285.62614606708144</v>
      </c>
      <c r="AN577" s="28">
        <f t="shared" si="896"/>
        <v>449.20432467523187</v>
      </c>
      <c r="AO577" s="28">
        <f t="shared" si="897"/>
        <v>405.86900826975904</v>
      </c>
      <c r="AP577" s="28">
        <f t="shared" si="898"/>
        <v>638.31030974175758</v>
      </c>
      <c r="AQ577" s="28">
        <f t="shared" si="899"/>
        <v>666.19027731083384</v>
      </c>
      <c r="AR577" s="28">
        <f t="shared" si="911"/>
        <v>666.19027731083384</v>
      </c>
      <c r="AS577" s="27">
        <f t="shared" si="900"/>
        <v>666.19027731083384</v>
      </c>
      <c r="AT577" s="27">
        <f t="shared" si="912"/>
        <v>0</v>
      </c>
      <c r="AU577" s="2">
        <f t="shared" si="913"/>
        <v>5930.0702929160934</v>
      </c>
      <c r="AV577" s="33">
        <f t="shared" si="914"/>
        <v>0.18137702922077925</v>
      </c>
      <c r="AW577" s="33">
        <f t="shared" si="915"/>
        <v>0.18137702922077925</v>
      </c>
      <c r="AX577" s="2">
        <f t="shared" si="916"/>
        <v>2.4149254863889449</v>
      </c>
      <c r="AY577" s="7">
        <v>2.2000000000000002</v>
      </c>
      <c r="AZ577" s="3">
        <f t="shared" si="917"/>
        <v>1929.2691440184481</v>
      </c>
    </row>
    <row r="578" spans="1:52" ht="20.25" x14ac:dyDescent="0.3">
      <c r="A578" s="7">
        <v>22</v>
      </c>
      <c r="B578" s="7">
        <v>144</v>
      </c>
      <c r="C578" s="37">
        <v>116</v>
      </c>
      <c r="D578" s="37">
        <v>180</v>
      </c>
      <c r="E578" s="7">
        <v>13</v>
      </c>
      <c r="F578" s="2">
        <f t="shared" si="901"/>
        <v>17.166666666666668</v>
      </c>
      <c r="G578" s="2">
        <f t="shared" si="878"/>
        <v>45320</v>
      </c>
      <c r="H578" s="2">
        <v>1.4</v>
      </c>
      <c r="I578" s="7">
        <f t="shared" si="879"/>
        <v>63447.999999999993</v>
      </c>
      <c r="J578" s="7">
        <v>1.2</v>
      </c>
      <c r="K578" s="4">
        <v>1.75</v>
      </c>
      <c r="L578" s="7">
        <v>0</v>
      </c>
      <c r="M578" s="2">
        <f t="shared" si="902"/>
        <v>1.3333333333333333</v>
      </c>
      <c r="N578" s="2">
        <f t="shared" si="903"/>
        <v>2.4761904761904758</v>
      </c>
      <c r="O578" s="28">
        <f t="shared" si="904"/>
        <v>1.2952380952380953</v>
      </c>
      <c r="P578" s="2">
        <f t="shared" si="905"/>
        <v>7.0095238095238086</v>
      </c>
      <c r="Q578" s="2">
        <f t="shared" si="880"/>
        <v>40.166666666666664</v>
      </c>
      <c r="R578" s="28">
        <f t="shared" si="906"/>
        <v>44.166666666666664</v>
      </c>
      <c r="S578" s="2">
        <f t="shared" si="907"/>
        <v>46.166666666666664</v>
      </c>
      <c r="T578" s="2">
        <f t="shared" si="908"/>
        <v>40.233333333333334</v>
      </c>
      <c r="U578" s="2">
        <f t="shared" si="881"/>
        <v>44.233333333333334</v>
      </c>
      <c r="V578" s="2">
        <f t="shared" si="882"/>
        <v>54.233333333333334</v>
      </c>
      <c r="W578" s="7">
        <f t="shared" si="919"/>
        <v>1</v>
      </c>
      <c r="X578" s="2">
        <f t="shared" si="883"/>
        <v>20.67362766533369</v>
      </c>
      <c r="Y578" s="2">
        <f t="shared" si="884"/>
        <v>29.381439092004715</v>
      </c>
      <c r="Z578" s="2">
        <f t="shared" si="909"/>
        <v>30.673716769585447</v>
      </c>
      <c r="AA578" s="2">
        <f t="shared" si="885"/>
        <v>354.89727492156169</v>
      </c>
      <c r="AB578" s="2">
        <f t="shared" si="886"/>
        <v>504.38137107941429</v>
      </c>
      <c r="AC578" s="2">
        <f t="shared" si="887"/>
        <v>526.56547121121685</v>
      </c>
      <c r="AD578" s="2">
        <f t="shared" si="888"/>
        <v>526.56547121121685</v>
      </c>
      <c r="AE578" s="2">
        <f t="shared" si="889"/>
        <v>526.56547121121685</v>
      </c>
      <c r="AF578" s="27">
        <f t="shared" si="910"/>
        <v>1</v>
      </c>
      <c r="AG578" s="28">
        <f t="shared" si="890"/>
        <v>56.166666666666671</v>
      </c>
      <c r="AH578" s="28">
        <f t="shared" si="891"/>
        <v>18.008159947476202</v>
      </c>
      <c r="AI578" s="28">
        <f t="shared" si="892"/>
        <v>28.321438493063457</v>
      </c>
      <c r="AJ578" s="28">
        <f t="shared" si="893"/>
        <v>25.59326612731228</v>
      </c>
      <c r="AK578" s="28">
        <f t="shared" si="894"/>
        <v>40.250537232865007</v>
      </c>
      <c r="AL578" s="28">
        <f t="shared" si="920"/>
        <v>42.020868175940493</v>
      </c>
      <c r="AM578" s="28">
        <f t="shared" si="895"/>
        <v>309.14007909834146</v>
      </c>
      <c r="AN578" s="28">
        <f t="shared" si="896"/>
        <v>486.18469413092271</v>
      </c>
      <c r="AO578" s="28">
        <f t="shared" si="897"/>
        <v>439.35106851886081</v>
      </c>
      <c r="AP578" s="28">
        <f t="shared" si="898"/>
        <v>690.96755583084928</v>
      </c>
      <c r="AQ578" s="28">
        <f t="shared" si="899"/>
        <v>721.35823702031189</v>
      </c>
      <c r="AR578" s="28">
        <f t="shared" si="911"/>
        <v>721.35823702031189</v>
      </c>
      <c r="AS578" s="27">
        <f t="shared" si="900"/>
        <v>721.35823702031189</v>
      </c>
      <c r="AT578" s="27">
        <f t="shared" si="912"/>
        <v>0</v>
      </c>
      <c r="AU578" s="2">
        <f t="shared" si="913"/>
        <v>7057.2737370241111</v>
      </c>
      <c r="AV578" s="33">
        <f t="shared" si="914"/>
        <v>0.18419975649350653</v>
      </c>
      <c r="AW578" s="33">
        <f t="shared" si="915"/>
        <v>0.18419975649350653</v>
      </c>
      <c r="AX578" s="2">
        <f t="shared" si="916"/>
        <v>2.420120184056588</v>
      </c>
      <c r="AY578" s="7">
        <v>2.2000000000000002</v>
      </c>
      <c r="AZ578" s="3">
        <f t="shared" si="917"/>
        <v>1942.1975873072461</v>
      </c>
    </row>
    <row r="579" spans="1:52" ht="20.25" x14ac:dyDescent="0.3">
      <c r="A579" s="7"/>
      <c r="B579" s="7"/>
      <c r="C579" s="7"/>
      <c r="D579" s="2"/>
      <c r="E579" s="3"/>
      <c r="F579" s="2"/>
      <c r="G579" s="7"/>
      <c r="H579" s="7"/>
      <c r="I579" s="7"/>
      <c r="J579" s="7"/>
      <c r="K579" s="2"/>
      <c r="L579" s="2"/>
      <c r="M579" s="2"/>
      <c r="N579" s="28"/>
      <c r="O579" s="2"/>
      <c r="P579" s="2"/>
      <c r="Q579" s="28"/>
      <c r="R579" s="2"/>
      <c r="S579" s="2"/>
      <c r="T579" s="2"/>
      <c r="U579" s="7"/>
      <c r="V579" s="2"/>
      <c r="W579" s="2"/>
      <c r="X579" s="2"/>
      <c r="Y579" s="2"/>
      <c r="Z579" s="2"/>
      <c r="AA579" s="2"/>
      <c r="AB579" s="2"/>
      <c r="AC579" s="2"/>
      <c r="AD579" s="27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7"/>
      <c r="AR579" s="7"/>
      <c r="AS579" s="2"/>
      <c r="AT579" s="5"/>
      <c r="AU579" s="7"/>
      <c r="AV579" s="3"/>
    </row>
    <row r="580" spans="1:52" ht="18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52" ht="131.25" x14ac:dyDescent="0.2">
      <c r="A581" s="7" t="s">
        <v>10</v>
      </c>
      <c r="B581" s="7" t="s">
        <v>82</v>
      </c>
      <c r="C581" s="36" t="s">
        <v>83</v>
      </c>
      <c r="D581" s="36" t="s">
        <v>84</v>
      </c>
      <c r="E581" s="7" t="s">
        <v>12</v>
      </c>
      <c r="F581" s="7" t="s">
        <v>13</v>
      </c>
      <c r="G581" s="7" t="s">
        <v>47</v>
      </c>
      <c r="H581" s="7" t="s">
        <v>14</v>
      </c>
      <c r="I581" s="7" t="s">
        <v>15</v>
      </c>
      <c r="J581" s="7" t="s">
        <v>16</v>
      </c>
      <c r="K581" s="7" t="s">
        <v>17</v>
      </c>
      <c r="L581" s="7" t="s">
        <v>18</v>
      </c>
      <c r="M581" s="7" t="s">
        <v>98</v>
      </c>
      <c r="N581" s="7" t="s">
        <v>99</v>
      </c>
      <c r="O581" s="26" t="s">
        <v>100</v>
      </c>
      <c r="P581" s="7" t="s">
        <v>27</v>
      </c>
      <c r="Q581" s="7" t="s">
        <v>28</v>
      </c>
      <c r="R581" s="26" t="s">
        <v>101</v>
      </c>
      <c r="S581" s="7" t="s">
        <v>65</v>
      </c>
      <c r="T581" s="7" t="s">
        <v>30</v>
      </c>
      <c r="U581" s="7" t="s">
        <v>31</v>
      </c>
      <c r="V581" s="7" t="s">
        <v>32</v>
      </c>
      <c r="W581" s="7" t="s">
        <v>33</v>
      </c>
      <c r="X581" s="7" t="s">
        <v>34</v>
      </c>
      <c r="Y581" s="7" t="s">
        <v>35</v>
      </c>
      <c r="Z581" s="7" t="s">
        <v>66</v>
      </c>
      <c r="AA581" s="7" t="s">
        <v>37</v>
      </c>
      <c r="AB581" s="7" t="s">
        <v>38</v>
      </c>
      <c r="AC581" s="7" t="s">
        <v>39</v>
      </c>
      <c r="AD581" s="7" t="s">
        <v>40</v>
      </c>
      <c r="AE581" s="7" t="s">
        <v>41</v>
      </c>
      <c r="AF581" s="26" t="s">
        <v>67</v>
      </c>
      <c r="AG581" s="26" t="s">
        <v>68</v>
      </c>
      <c r="AH581" s="26" t="s">
        <v>69</v>
      </c>
      <c r="AI581" s="7" t="s">
        <v>70</v>
      </c>
      <c r="AJ581" s="26" t="s">
        <v>71</v>
      </c>
      <c r="AK581" s="26" t="s">
        <v>72</v>
      </c>
      <c r="AL581" s="26" t="s">
        <v>73</v>
      </c>
      <c r="AM581" s="26" t="s">
        <v>74</v>
      </c>
      <c r="AN581" s="26" t="s">
        <v>75</v>
      </c>
      <c r="AO581" s="26" t="s">
        <v>76</v>
      </c>
      <c r="AP581" s="26" t="s">
        <v>77</v>
      </c>
      <c r="AQ581" s="26" t="s">
        <v>78</v>
      </c>
      <c r="AR581" s="26" t="s">
        <v>79</v>
      </c>
      <c r="AS581" s="26" t="s">
        <v>80</v>
      </c>
      <c r="AT581" s="26" t="s">
        <v>102</v>
      </c>
      <c r="AU581" s="7" t="s">
        <v>21</v>
      </c>
      <c r="AV581" s="26" t="s">
        <v>90</v>
      </c>
      <c r="AW581" s="26" t="s">
        <v>89</v>
      </c>
      <c r="AX581" s="7" t="s">
        <v>22</v>
      </c>
      <c r="AY581" s="7" t="s">
        <v>23</v>
      </c>
      <c r="AZ581" s="7" t="s">
        <v>24</v>
      </c>
    </row>
    <row r="582" spans="1:52" ht="20.25" x14ac:dyDescent="0.3">
      <c r="A582" s="7">
        <v>23</v>
      </c>
      <c r="B582" s="7">
        <v>18</v>
      </c>
      <c r="C582" s="27">
        <v>14</v>
      </c>
      <c r="D582" s="27">
        <v>23</v>
      </c>
      <c r="E582" s="7">
        <v>2.75</v>
      </c>
      <c r="F582" s="2">
        <f>($D582+2*$E582)/12</f>
        <v>2.375</v>
      </c>
      <c r="G582" s="2">
        <f t="shared" ref="G582:G604" si="921">$B$4*$A582*$F582</f>
        <v>6555</v>
      </c>
      <c r="H582" s="2">
        <v>1.4</v>
      </c>
      <c r="I582" s="7">
        <f t="shared" ref="I582:I604" si="922">$G582*$H582</f>
        <v>9177</v>
      </c>
      <c r="J582" s="7">
        <v>1.2</v>
      </c>
      <c r="K582" s="7">
        <v>1.1499999999999999</v>
      </c>
      <c r="L582" s="7">
        <v>0</v>
      </c>
      <c r="M582" s="2">
        <f>($L$7-$C$7)/$K582</f>
        <v>2.0289855072463765</v>
      </c>
      <c r="N582" s="2">
        <f>($E$7-$C$7)/$K582</f>
        <v>3.7681159420289854</v>
      </c>
      <c r="O582" s="28">
        <f>($F$7-$B$7-0.06*($D582/12))/$K582</f>
        <v>2.6536231884057968</v>
      </c>
      <c r="P582" s="2">
        <f>($G$7-$B$7-0.06*$D582/12)/$K582</f>
        <v>11.34927536231884</v>
      </c>
      <c r="Q582" s="2">
        <f t="shared" ref="Q582:Q604" si="923">$C$7+$K582*$A582</f>
        <v>28.116666666666667</v>
      </c>
      <c r="R582" s="28">
        <f>IF($A582&lt;$M582,$Q582,$Q582+$L$7)</f>
        <v>32.116666666666667</v>
      </c>
      <c r="S582" s="2">
        <f>IF($A582&lt;$N582,$Q582,$Q582+$E$7)</f>
        <v>34.116666666666667</v>
      </c>
      <c r="T582" s="2">
        <f>$B$7+$K582*$A582+0.06*$D582/12</f>
        <v>27.39833333333333</v>
      </c>
      <c r="U582" s="2">
        <f t="shared" ref="U582:U604" si="924">$T582+$F$7</f>
        <v>31.39833333333333</v>
      </c>
      <c r="V582" s="2">
        <f t="shared" ref="V582:V604" si="925">$T582+$G$7</f>
        <v>41.398333333333326</v>
      </c>
      <c r="W582" s="7">
        <f>IF($A582&lt;$N582,0.5,1)</f>
        <v>1</v>
      </c>
      <c r="X582" s="2">
        <f t="shared" ref="X582:X604" si="926">($W582*$H$7*(1+$L582)*$J582)/($S582*$T582)</f>
        <v>41.080950839765784</v>
      </c>
      <c r="Y582" s="2">
        <f t="shared" ref="Y582:Y604" si="927">($W582*$I$7*(1+$L582)*$J582)/($S582*$U582)</f>
        <v>56.01161079201637</v>
      </c>
      <c r="Z582" s="2">
        <f>(2*$W582*$H$7*(1+$L582)*$J582)/($S582*$V582)</f>
        <v>54.376565147945549</v>
      </c>
      <c r="AA582" s="2">
        <f t="shared" ref="AA582:AA604" si="928">IF($S582&gt;$F582,$F582*$X582,$S582*$X582)</f>
        <v>97.567258244443735</v>
      </c>
      <c r="AB582" s="2">
        <f t="shared" ref="AB582:AB604" si="929">IF($S582&gt;$F582,$F582*$Y582,$S582*$Y582)</f>
        <v>133.02757563103887</v>
      </c>
      <c r="AC582" s="2">
        <f t="shared" ref="AC582:AC604" si="930">IF($S582&gt;$F582,$F582*$Z582,$S582*$Z582)</f>
        <v>129.14434222637067</v>
      </c>
      <c r="AD582" s="2">
        <f t="shared" ref="AD582:AD604" si="931">IF($AA582&gt;$AC582,$AA582,$AC582)</f>
        <v>129.14434222637067</v>
      </c>
      <c r="AE582" s="2">
        <f t="shared" ref="AE582:AE604" si="932">IF($AD582&gt;$AB582,$AD582,$AB582)</f>
        <v>133.02757563103887</v>
      </c>
      <c r="AF582" s="27">
        <f>IF($A582&lt;$M582,0.5,1)</f>
        <v>1</v>
      </c>
      <c r="AG582" s="28">
        <f t="shared" ref="AG582:AG604" si="933">2*$E$7+$L$7+$C$7+$K582*$A582</f>
        <v>44.116666666666667</v>
      </c>
      <c r="AH582" s="28">
        <f t="shared" ref="AH582:AH604" si="934">($AF582*$H$7*(1+$L582))/($R582*$T582)</f>
        <v>36.365986148158001</v>
      </c>
      <c r="AI582" s="28">
        <f t="shared" ref="AI582:AI604" si="935">($AF582*2*$H$7*(1+$L582))/($AG582*$T582)</f>
        <v>52.948436197582517</v>
      </c>
      <c r="AJ582" s="28">
        <f t="shared" ref="AJ582:AJ604" si="936">($AF582*$I$7*(1+$L582))/($R582*$U582)</f>
        <v>49.583016472607468</v>
      </c>
      <c r="AK582" s="28">
        <f t="shared" ref="AK582:AK604" si="937">($AF582*2*$I$7*(1+$L582))/($AG582*$U582)</f>
        <v>72.192272567219177</v>
      </c>
      <c r="AL582" s="28">
        <f>($AF582*4*$H$7*(1+$L582))/($AG582*$V582)</f>
        <v>70.084894130364262</v>
      </c>
      <c r="AM582" s="28">
        <f t="shared" ref="AM582:AM604" si="938" xml:space="preserve"> IF($R582&gt;$F582,$F582*$AH582,$R582*$AH582)</f>
        <v>86.36921710187525</v>
      </c>
      <c r="AN582" s="28">
        <f t="shared" ref="AN582:AN604" si="939" xml:space="preserve"> IF($AG582&gt;$F582,$F582*$AI582,$AG582*$AI582)</f>
        <v>125.75253596925847</v>
      </c>
      <c r="AO582" s="28">
        <f t="shared" ref="AO582:AO604" si="940" xml:space="preserve"> IF($R582&gt;$F582,$F582*$AJ582,$R582*$AJ582)</f>
        <v>117.75966412244274</v>
      </c>
      <c r="AP582" s="28">
        <f t="shared" ref="AP582:AP604" si="941" xml:space="preserve"> IF($AG582&gt;$F582,$F582*$AK582,$AG582*$AK582)</f>
        <v>171.45664734714555</v>
      </c>
      <c r="AQ582" s="28">
        <f t="shared" ref="AQ582:AQ604" si="942" xml:space="preserve"> IF($AG582&gt;$F582,$F582*$AL582,$AG582*$AL582)</f>
        <v>166.45162355961511</v>
      </c>
      <c r="AR582" s="28">
        <f>MAX($AM582,$AN582,$AO582,$AP582,$AQ582)</f>
        <v>171.45664734714555</v>
      </c>
      <c r="AS582" s="27">
        <f t="shared" ref="AS582:AS604" si="943">IF($AR582&gt;$AE582,$AR582,$AE582)</f>
        <v>171.45664734714555</v>
      </c>
      <c r="AT582" s="27">
        <f>IF($A582&gt;$F582,0,$AS582)</f>
        <v>0</v>
      </c>
      <c r="AU582" s="2">
        <f>PI()*($B582/(2*12))^2*62.4</f>
        <v>110.26990214100174</v>
      </c>
      <c r="AV582" s="33">
        <f>0.23*($N$7/$H582)*(1+0.35*$N$7*($F582/$A582))</f>
        <v>0.15266651785714289</v>
      </c>
      <c r="AW582" s="33">
        <f>IF(AV582&gt;0.33,0.33,AV582)</f>
        <v>0.15266651785714289</v>
      </c>
      <c r="AX582" s="2">
        <f>$Q$7/($P$7-$O$7*AW582)</f>
        <v>2.3633290689040667</v>
      </c>
      <c r="AY582" s="7">
        <v>2.4</v>
      </c>
      <c r="AZ582" s="3">
        <f>(12/$D582)*(($I582+$AU582)/$AX582+$AT582/$AY582)</f>
        <v>2050.2993792155935</v>
      </c>
    </row>
    <row r="583" spans="1:52" ht="20.25" x14ac:dyDescent="0.3">
      <c r="A583" s="7">
        <v>23</v>
      </c>
      <c r="B583" s="7">
        <v>24</v>
      </c>
      <c r="C583" s="27">
        <v>19</v>
      </c>
      <c r="D583" s="27">
        <v>30</v>
      </c>
      <c r="E583" s="7">
        <v>3.25</v>
      </c>
      <c r="F583" s="2">
        <f t="shared" ref="F583:F604" si="944">($D583+2*$E583)/12</f>
        <v>3.0416666666666665</v>
      </c>
      <c r="G583" s="2">
        <f t="shared" si="921"/>
        <v>8395</v>
      </c>
      <c r="H583" s="2">
        <v>1.4</v>
      </c>
      <c r="I583" s="7">
        <f t="shared" si="922"/>
        <v>11753</v>
      </c>
      <c r="J583" s="7">
        <v>1.2</v>
      </c>
      <c r="K583" s="7">
        <f>(1.75-1.15)*(($D583-24)/(96-24))+1.15</f>
        <v>1.2</v>
      </c>
      <c r="L583" s="7">
        <v>0</v>
      </c>
      <c r="M583" s="2">
        <f t="shared" ref="M583:M604" si="945">($L$7-$C$7)/$K583</f>
        <v>1.9444444444444442</v>
      </c>
      <c r="N583" s="2">
        <f t="shared" ref="N583:N604" si="946">($E$7-$C$7)/$K583</f>
        <v>3.6111111111111112</v>
      </c>
      <c r="O583" s="28">
        <f t="shared" ref="O583:O604" si="947">($F$7-$B$7-0.06*($D583/12))/$K583</f>
        <v>2.5138888888888888</v>
      </c>
      <c r="P583" s="2">
        <f t="shared" ref="P583:P604" si="948">($G$7-$B$7-0.06*$D583/12)/$K583</f>
        <v>10.847222222222221</v>
      </c>
      <c r="Q583" s="2">
        <f t="shared" si="923"/>
        <v>29.266666666666666</v>
      </c>
      <c r="R583" s="28">
        <f t="shared" ref="R583:R604" si="949">IF($A583&lt;$M583,$Q583,$Q583+$L$7)</f>
        <v>33.266666666666666</v>
      </c>
      <c r="S583" s="2">
        <f t="shared" ref="S583:S604" si="950">IF($A583&lt;$N583,$Q583,$Q583+$E$7)</f>
        <v>35.266666666666666</v>
      </c>
      <c r="T583" s="2">
        <f t="shared" ref="T583:T604" si="951">$B$7+$K583*$A583+0.06*$D583/12</f>
        <v>28.583333333333329</v>
      </c>
      <c r="U583" s="2">
        <f t="shared" si="924"/>
        <v>32.583333333333329</v>
      </c>
      <c r="V583" s="2">
        <f t="shared" si="925"/>
        <v>42.583333333333329</v>
      </c>
      <c r="W583" s="7">
        <f>IF($A583&lt;$N583,0.5,1)</f>
        <v>1</v>
      </c>
      <c r="X583" s="2">
        <f t="shared" si="926"/>
        <v>38.093768428246271</v>
      </c>
      <c r="Y583" s="2">
        <f t="shared" si="927"/>
        <v>52.214524340187303</v>
      </c>
      <c r="Z583" s="2">
        <f t="shared" ref="Z583:Z604" si="952">(2*$W583*$H$7*(1+$L583)*$J583)/($S583*$V583)</f>
        <v>51.139579533810057</v>
      </c>
      <c r="AA583" s="2">
        <f t="shared" si="928"/>
        <v>115.86854563591574</v>
      </c>
      <c r="AB583" s="2">
        <f t="shared" si="929"/>
        <v>158.81917820140305</v>
      </c>
      <c r="AC583" s="2">
        <f t="shared" si="930"/>
        <v>155.54955441533892</v>
      </c>
      <c r="AD583" s="2">
        <f t="shared" si="931"/>
        <v>155.54955441533892</v>
      </c>
      <c r="AE583" s="2">
        <f t="shared" si="932"/>
        <v>158.81917820140305</v>
      </c>
      <c r="AF583" s="27">
        <f t="shared" ref="AF583:AF604" si="953">IF($A583&lt;$M583,0.5,1)</f>
        <v>1</v>
      </c>
      <c r="AG583" s="28">
        <f t="shared" si="933"/>
        <v>45.266666666666666</v>
      </c>
      <c r="AH583" s="28">
        <f t="shared" si="934"/>
        <v>33.653312455815424</v>
      </c>
      <c r="AI583" s="28">
        <f t="shared" si="935"/>
        <v>49.463926113260378</v>
      </c>
      <c r="AJ583" s="28">
        <f t="shared" si="936"/>
        <v>46.128061750098674</v>
      </c>
      <c r="AK583" s="28">
        <f t="shared" si="937"/>
        <v>67.799419184975662</v>
      </c>
      <c r="AL583" s="28">
        <f>($AF583*4*$H$7*(1+$L583))/($AG583*$V583)</f>
        <v>66.403626836979683</v>
      </c>
      <c r="AM583" s="28">
        <f t="shared" si="938"/>
        <v>102.36215871977191</v>
      </c>
      <c r="AN583" s="28">
        <f t="shared" si="939"/>
        <v>150.45277526116698</v>
      </c>
      <c r="AO583" s="28">
        <f t="shared" si="940"/>
        <v>140.30618782321679</v>
      </c>
      <c r="AP583" s="28">
        <f t="shared" si="941"/>
        <v>206.22323335430096</v>
      </c>
      <c r="AQ583" s="28">
        <f t="shared" si="942"/>
        <v>201.97769829581318</v>
      </c>
      <c r="AR583" s="28">
        <f t="shared" ref="AR583:AR604" si="954">MAX($AM583,$AN583,$AO583,$AP583,$AQ583)</f>
        <v>206.22323335430096</v>
      </c>
      <c r="AS583" s="27">
        <f t="shared" si="943"/>
        <v>206.22323335430096</v>
      </c>
      <c r="AT583" s="27">
        <f t="shared" ref="AT583:AT604" si="955">IF($A583&gt;$F583,0,$AS583)</f>
        <v>0</v>
      </c>
      <c r="AU583" s="2">
        <f t="shared" ref="AU583:AU604" si="956">PI()*($B583/(2*12))^2*62.4</f>
        <v>196.03538158400309</v>
      </c>
      <c r="AV583" s="33">
        <f t="shared" ref="AV583:AV604" si="957">0.23*($N$7/$H583)*(1+0.35*$N$7*($F583/$A583))</f>
        <v>0.15401651785714288</v>
      </c>
      <c r="AW583" s="33">
        <f t="shared" ref="AW583:AW604" si="958">IF(AV583&gt;0.33,0.33,AV583)</f>
        <v>0.15401651785714288</v>
      </c>
      <c r="AX583" s="2">
        <f t="shared" ref="AX583:AX604" si="959">$Q$7/($P$7-$O$7*AW583)</f>
        <v>2.3657057416050717</v>
      </c>
      <c r="AY583" s="7">
        <v>2.2000000000000002</v>
      </c>
      <c r="AZ583" s="3">
        <f t="shared" ref="AZ583:AZ604" si="960">(12/$D583)*(($I583+$AU583)/$AX583+$AT583/$AY583)</f>
        <v>2020.3755981040792</v>
      </c>
    </row>
    <row r="584" spans="1:52" ht="20.25" x14ac:dyDescent="0.3">
      <c r="A584" s="7">
        <v>23</v>
      </c>
      <c r="B584" s="7">
        <v>27</v>
      </c>
      <c r="C584" s="27">
        <v>22</v>
      </c>
      <c r="D584" s="27">
        <v>34</v>
      </c>
      <c r="E584" s="7">
        <v>3.5</v>
      </c>
      <c r="F584" s="2">
        <f t="shared" si="944"/>
        <v>3.4166666666666665</v>
      </c>
      <c r="G584" s="2">
        <f t="shared" si="921"/>
        <v>9430</v>
      </c>
      <c r="H584" s="2">
        <v>1.4</v>
      </c>
      <c r="I584" s="7">
        <f t="shared" si="922"/>
        <v>13202</v>
      </c>
      <c r="J584" s="7">
        <v>1.2</v>
      </c>
      <c r="K584" s="4">
        <f t="shared" ref="K584:K594" si="961">(1.75-1.15)*(($D584-24)/(96-24))+1.15</f>
        <v>1.2333333333333332</v>
      </c>
      <c r="L584" s="7">
        <v>0</v>
      </c>
      <c r="M584" s="2">
        <f t="shared" si="945"/>
        <v>1.8918918918918919</v>
      </c>
      <c r="N584" s="2">
        <f t="shared" si="946"/>
        <v>3.5135135135135136</v>
      </c>
      <c r="O584" s="28">
        <f t="shared" si="947"/>
        <v>2.42972972972973</v>
      </c>
      <c r="P584" s="2">
        <f t="shared" si="948"/>
        <v>10.53783783783784</v>
      </c>
      <c r="Q584" s="2">
        <f t="shared" si="923"/>
        <v>30.033333333333331</v>
      </c>
      <c r="R584" s="28">
        <f t="shared" si="949"/>
        <v>34.033333333333331</v>
      </c>
      <c r="S584" s="2">
        <f t="shared" si="950"/>
        <v>36.033333333333331</v>
      </c>
      <c r="T584" s="2">
        <f t="shared" si="951"/>
        <v>29.369999999999997</v>
      </c>
      <c r="U584" s="2">
        <f t="shared" si="924"/>
        <v>33.369999999999997</v>
      </c>
      <c r="V584" s="2">
        <f t="shared" si="925"/>
        <v>43.37</v>
      </c>
      <c r="W584" s="7">
        <f t="shared" ref="W584:W604" si="962">IF($A584&lt;$N584,0.5,1)</f>
        <v>1</v>
      </c>
      <c r="X584" s="2">
        <f t="shared" si="926"/>
        <v>36.284641674989778</v>
      </c>
      <c r="Y584" s="2">
        <f t="shared" si="927"/>
        <v>49.898857787423665</v>
      </c>
      <c r="Z584" s="2">
        <f t="shared" si="952"/>
        <v>49.143644269976932</v>
      </c>
      <c r="AA584" s="2">
        <f t="shared" si="928"/>
        <v>123.97252572288174</v>
      </c>
      <c r="AB584" s="2">
        <f t="shared" si="929"/>
        <v>170.48776410703084</v>
      </c>
      <c r="AC584" s="2">
        <f t="shared" si="930"/>
        <v>167.90745125575449</v>
      </c>
      <c r="AD584" s="2">
        <f t="shared" si="931"/>
        <v>167.90745125575449</v>
      </c>
      <c r="AE584" s="2">
        <f t="shared" si="932"/>
        <v>170.48776410703084</v>
      </c>
      <c r="AF584" s="27">
        <f t="shared" si="953"/>
        <v>1</v>
      </c>
      <c r="AG584" s="28">
        <f t="shared" si="933"/>
        <v>46.033333333333331</v>
      </c>
      <c r="AH584" s="28">
        <f t="shared" si="934"/>
        <v>32.014118226137732</v>
      </c>
      <c r="AI584" s="28">
        <f t="shared" si="935"/>
        <v>47.337313119314445</v>
      </c>
      <c r="AJ584" s="28">
        <f t="shared" si="936"/>
        <v>44.026008217601195</v>
      </c>
      <c r="AK584" s="28">
        <f t="shared" si="937"/>
        <v>65.098558132035933</v>
      </c>
      <c r="AL584" s="28">
        <f t="shared" ref="AL584:AL604" si="963">($AF584*4*$H$7*(1+$L584))/($AG584*$V584)</f>
        <v>64.113298884679054</v>
      </c>
      <c r="AM584" s="28">
        <f t="shared" si="938"/>
        <v>109.38157060597058</v>
      </c>
      <c r="AN584" s="28">
        <f t="shared" si="939"/>
        <v>161.73581982432435</v>
      </c>
      <c r="AO584" s="28">
        <f t="shared" si="940"/>
        <v>150.42219474347075</v>
      </c>
      <c r="AP584" s="28">
        <f t="shared" si="941"/>
        <v>222.42007361778943</v>
      </c>
      <c r="AQ584" s="28">
        <f t="shared" si="942"/>
        <v>219.05377118932009</v>
      </c>
      <c r="AR584" s="28">
        <f t="shared" si="954"/>
        <v>222.42007361778943</v>
      </c>
      <c r="AS584" s="27">
        <f t="shared" si="943"/>
        <v>222.42007361778943</v>
      </c>
      <c r="AT584" s="27">
        <f t="shared" si="955"/>
        <v>0</v>
      </c>
      <c r="AU584" s="2">
        <f t="shared" si="956"/>
        <v>248.1072798172539</v>
      </c>
      <c r="AV584" s="33">
        <f t="shared" si="957"/>
        <v>0.15477589285714288</v>
      </c>
      <c r="AW584" s="33">
        <f t="shared" si="958"/>
        <v>0.15477589285714288</v>
      </c>
      <c r="AX584" s="2">
        <f t="shared" si="959"/>
        <v>2.3670447218548651</v>
      </c>
      <c r="AY584" s="7">
        <v>2.2000000000000002</v>
      </c>
      <c r="AZ584" s="3">
        <f t="shared" si="960"/>
        <v>2005.4951404865735</v>
      </c>
    </row>
    <row r="585" spans="1:52" ht="20.25" x14ac:dyDescent="0.3">
      <c r="A585" s="7">
        <v>23</v>
      </c>
      <c r="B585" s="7">
        <v>30</v>
      </c>
      <c r="C585" s="37">
        <v>24</v>
      </c>
      <c r="D585" s="37">
        <v>38</v>
      </c>
      <c r="E585" s="7">
        <v>3.75</v>
      </c>
      <c r="F585" s="2">
        <f t="shared" si="944"/>
        <v>3.7916666666666665</v>
      </c>
      <c r="G585" s="2">
        <f t="shared" si="921"/>
        <v>10465</v>
      </c>
      <c r="H585" s="2">
        <v>1.4</v>
      </c>
      <c r="I585" s="7">
        <f t="shared" si="922"/>
        <v>14650.999999999998</v>
      </c>
      <c r="J585" s="7">
        <v>1.2</v>
      </c>
      <c r="K585" s="4">
        <f t="shared" si="961"/>
        <v>1.2666666666666666</v>
      </c>
      <c r="L585" s="7">
        <v>0</v>
      </c>
      <c r="M585" s="2">
        <f t="shared" si="945"/>
        <v>1.8421052631578947</v>
      </c>
      <c r="N585" s="2">
        <f t="shared" si="946"/>
        <v>3.4210526315789473</v>
      </c>
      <c r="O585" s="28">
        <f t="shared" si="947"/>
        <v>2.35</v>
      </c>
      <c r="P585" s="2">
        <f t="shared" si="948"/>
        <v>10.244736842105263</v>
      </c>
      <c r="Q585" s="2">
        <f t="shared" si="923"/>
        <v>30.8</v>
      </c>
      <c r="R585" s="28">
        <f t="shared" si="949"/>
        <v>34.799999999999997</v>
      </c>
      <c r="S585" s="2">
        <f t="shared" si="950"/>
        <v>36.799999999999997</v>
      </c>
      <c r="T585" s="2">
        <f t="shared" si="951"/>
        <v>30.156666666666666</v>
      </c>
      <c r="U585" s="2">
        <f t="shared" si="924"/>
        <v>34.156666666666666</v>
      </c>
      <c r="V585" s="2">
        <f t="shared" si="925"/>
        <v>44.156666666666666</v>
      </c>
      <c r="W585" s="7">
        <f t="shared" si="962"/>
        <v>1</v>
      </c>
      <c r="X585" s="2">
        <f t="shared" si="926"/>
        <v>34.601909833189964</v>
      </c>
      <c r="Y585" s="2">
        <f t="shared" si="927"/>
        <v>47.734013348551642</v>
      </c>
      <c r="Z585" s="2">
        <f t="shared" si="952"/>
        <v>47.262546729202022</v>
      </c>
      <c r="AA585" s="2">
        <f t="shared" si="928"/>
        <v>131.19890811751193</v>
      </c>
      <c r="AB585" s="2">
        <f t="shared" si="929"/>
        <v>180.99146727992496</v>
      </c>
      <c r="AC585" s="2">
        <f t="shared" si="930"/>
        <v>179.20382301489099</v>
      </c>
      <c r="AD585" s="2">
        <f t="shared" si="931"/>
        <v>179.20382301489099</v>
      </c>
      <c r="AE585" s="2">
        <f t="shared" si="932"/>
        <v>180.99146727992496</v>
      </c>
      <c r="AF585" s="27">
        <f t="shared" si="953"/>
        <v>1</v>
      </c>
      <c r="AG585" s="28">
        <f t="shared" si="933"/>
        <v>46.8</v>
      </c>
      <c r="AH585" s="28">
        <f t="shared" si="934"/>
        <v>30.492104450703795</v>
      </c>
      <c r="AI585" s="28">
        <f t="shared" si="935"/>
        <v>45.34723226002103</v>
      </c>
      <c r="AJ585" s="28">
        <f t="shared" si="936"/>
        <v>42.06445620753594</v>
      </c>
      <c r="AK585" s="28">
        <f t="shared" si="937"/>
        <v>62.557396411207286</v>
      </c>
      <c r="AL585" s="28">
        <f t="shared" si="963"/>
        <v>61.939519930008352</v>
      </c>
      <c r="AM585" s="28">
        <f t="shared" si="938"/>
        <v>115.61589604225189</v>
      </c>
      <c r="AN585" s="28">
        <f t="shared" si="939"/>
        <v>171.94158898591306</v>
      </c>
      <c r="AO585" s="28">
        <f t="shared" si="940"/>
        <v>159.49439645357376</v>
      </c>
      <c r="AP585" s="28">
        <f t="shared" si="941"/>
        <v>237.19679472582763</v>
      </c>
      <c r="AQ585" s="28">
        <f t="shared" si="942"/>
        <v>234.85401306794833</v>
      </c>
      <c r="AR585" s="28">
        <f t="shared" si="954"/>
        <v>237.19679472582763</v>
      </c>
      <c r="AS585" s="27">
        <f t="shared" si="943"/>
        <v>237.19679472582763</v>
      </c>
      <c r="AT585" s="27">
        <f t="shared" si="955"/>
        <v>0</v>
      </c>
      <c r="AU585" s="2">
        <f t="shared" si="956"/>
        <v>306.30528372500481</v>
      </c>
      <c r="AV585" s="33">
        <f t="shared" si="957"/>
        <v>0.15553526785714289</v>
      </c>
      <c r="AW585" s="33">
        <f t="shared" si="958"/>
        <v>0.15553526785714289</v>
      </c>
      <c r="AX585" s="2">
        <f t="shared" si="959"/>
        <v>2.3683852186782617</v>
      </c>
      <c r="AY585" s="7">
        <v>2.2000000000000002</v>
      </c>
      <c r="AZ585" s="3">
        <f t="shared" si="960"/>
        <v>1994.3375452738098</v>
      </c>
    </row>
    <row r="586" spans="1:52" ht="20.25" x14ac:dyDescent="0.3">
      <c r="A586" s="7">
        <v>23</v>
      </c>
      <c r="B586" s="7">
        <v>33</v>
      </c>
      <c r="C586" s="37">
        <v>27</v>
      </c>
      <c r="D586" s="37">
        <v>42</v>
      </c>
      <c r="E586" s="7">
        <v>3.75</v>
      </c>
      <c r="F586" s="2">
        <f t="shared" si="944"/>
        <v>4.125</v>
      </c>
      <c r="G586" s="2">
        <f t="shared" si="921"/>
        <v>11385</v>
      </c>
      <c r="H586" s="2">
        <v>1.4</v>
      </c>
      <c r="I586" s="7">
        <f t="shared" si="922"/>
        <v>15938.999999999998</v>
      </c>
      <c r="J586" s="7">
        <v>1.2</v>
      </c>
      <c r="K586" s="4">
        <f t="shared" si="961"/>
        <v>1.2999999999999998</v>
      </c>
      <c r="L586" s="7">
        <v>0</v>
      </c>
      <c r="M586" s="2">
        <f t="shared" si="945"/>
        <v>1.7948717948717949</v>
      </c>
      <c r="N586" s="2">
        <f t="shared" si="946"/>
        <v>3.3333333333333335</v>
      </c>
      <c r="O586" s="28">
        <f t="shared" si="947"/>
        <v>2.2743589743589747</v>
      </c>
      <c r="P586" s="2">
        <f t="shared" si="948"/>
        <v>9.9666666666666668</v>
      </c>
      <c r="Q586" s="2">
        <f t="shared" si="923"/>
        <v>31.566666666666663</v>
      </c>
      <c r="R586" s="28">
        <f t="shared" si="949"/>
        <v>35.566666666666663</v>
      </c>
      <c r="S586" s="2">
        <f t="shared" si="950"/>
        <v>37.566666666666663</v>
      </c>
      <c r="T586" s="2">
        <f t="shared" si="951"/>
        <v>30.943333333333328</v>
      </c>
      <c r="U586" s="2">
        <f t="shared" si="924"/>
        <v>34.943333333333328</v>
      </c>
      <c r="V586" s="2">
        <f t="shared" si="925"/>
        <v>44.943333333333328</v>
      </c>
      <c r="W586" s="7">
        <f t="shared" si="962"/>
        <v>1</v>
      </c>
      <c r="X586" s="2">
        <f t="shared" si="926"/>
        <v>33.034023036451849</v>
      </c>
      <c r="Y586" s="2">
        <f t="shared" si="927"/>
        <v>45.707162168418883</v>
      </c>
      <c r="Z586" s="2">
        <f t="shared" si="952"/>
        <v>45.487626766651708</v>
      </c>
      <c r="AA586" s="2">
        <f t="shared" si="928"/>
        <v>136.26534502536387</v>
      </c>
      <c r="AB586" s="2">
        <f t="shared" si="929"/>
        <v>188.54204394472788</v>
      </c>
      <c r="AC586" s="2">
        <f t="shared" si="930"/>
        <v>187.63646041243828</v>
      </c>
      <c r="AD586" s="2">
        <f t="shared" si="931"/>
        <v>187.63646041243828</v>
      </c>
      <c r="AE586" s="2">
        <f t="shared" si="932"/>
        <v>188.54204394472788</v>
      </c>
      <c r="AF586" s="27">
        <f t="shared" si="953"/>
        <v>1</v>
      </c>
      <c r="AG586" s="28">
        <f t="shared" si="933"/>
        <v>47.566666666666663</v>
      </c>
      <c r="AH586" s="28">
        <f t="shared" si="934"/>
        <v>29.076338614558914</v>
      </c>
      <c r="AI586" s="28">
        <f t="shared" si="935"/>
        <v>43.482064893811298</v>
      </c>
      <c r="AJ586" s="28">
        <f t="shared" si="936"/>
        <v>40.231155704317466</v>
      </c>
      <c r="AK586" s="28">
        <f t="shared" si="937"/>
        <v>60.163480219350717</v>
      </c>
      <c r="AL586" s="28">
        <f t="shared" si="963"/>
        <v>59.874509887895911</v>
      </c>
      <c r="AM586" s="28">
        <f t="shared" si="938"/>
        <v>119.93989678505552</v>
      </c>
      <c r="AN586" s="28">
        <f t="shared" si="939"/>
        <v>179.36351768697159</v>
      </c>
      <c r="AO586" s="28">
        <f t="shared" si="940"/>
        <v>165.95351728030954</v>
      </c>
      <c r="AP586" s="28">
        <f t="shared" si="941"/>
        <v>248.17435590482171</v>
      </c>
      <c r="AQ586" s="28">
        <f t="shared" si="942"/>
        <v>246.98235328757065</v>
      </c>
      <c r="AR586" s="28">
        <f t="shared" si="954"/>
        <v>248.17435590482171</v>
      </c>
      <c r="AS586" s="27">
        <f t="shared" si="943"/>
        <v>248.17435590482171</v>
      </c>
      <c r="AT586" s="27">
        <f t="shared" si="955"/>
        <v>0</v>
      </c>
      <c r="AU586" s="2">
        <f t="shared" si="956"/>
        <v>370.62939330725584</v>
      </c>
      <c r="AV586" s="33">
        <f t="shared" si="957"/>
        <v>0.1562102678571429</v>
      </c>
      <c r="AW586" s="33">
        <f t="shared" si="958"/>
        <v>0.1562102678571429</v>
      </c>
      <c r="AX586" s="2">
        <f t="shared" si="959"/>
        <v>2.3695780466670646</v>
      </c>
      <c r="AY586" s="7">
        <v>2.2000000000000002</v>
      </c>
      <c r="AZ586" s="3">
        <f t="shared" si="960"/>
        <v>1966.5501707900635</v>
      </c>
    </row>
    <row r="587" spans="1:52" ht="20.25" x14ac:dyDescent="0.3">
      <c r="A587" s="7">
        <v>23</v>
      </c>
      <c r="B587" s="7">
        <v>36</v>
      </c>
      <c r="C587" s="37">
        <v>29</v>
      </c>
      <c r="D587" s="37">
        <v>45</v>
      </c>
      <c r="E587" s="7">
        <v>4.5</v>
      </c>
      <c r="F587" s="2">
        <f t="shared" si="944"/>
        <v>4.5</v>
      </c>
      <c r="G587" s="2">
        <f t="shared" si="921"/>
        <v>12420</v>
      </c>
      <c r="H587" s="2">
        <v>1.4</v>
      </c>
      <c r="I587" s="7">
        <f t="shared" si="922"/>
        <v>17388</v>
      </c>
      <c r="J587" s="7">
        <v>1.2</v>
      </c>
      <c r="K587" s="4">
        <f t="shared" si="961"/>
        <v>1.325</v>
      </c>
      <c r="L587" s="7">
        <v>0</v>
      </c>
      <c r="M587" s="2">
        <f t="shared" si="945"/>
        <v>1.7610062893081759</v>
      </c>
      <c r="N587" s="2">
        <f t="shared" si="946"/>
        <v>3.2704402515723268</v>
      </c>
      <c r="O587" s="28">
        <f t="shared" si="947"/>
        <v>2.2201257861635217</v>
      </c>
      <c r="P587" s="2">
        <f t="shared" si="948"/>
        <v>9.7672955974842761</v>
      </c>
      <c r="Q587" s="2">
        <f t="shared" si="923"/>
        <v>32.141666666666666</v>
      </c>
      <c r="R587" s="28">
        <f t="shared" si="949"/>
        <v>36.141666666666666</v>
      </c>
      <c r="S587" s="2">
        <f t="shared" si="950"/>
        <v>38.141666666666666</v>
      </c>
      <c r="T587" s="2">
        <f t="shared" si="951"/>
        <v>31.533333333333331</v>
      </c>
      <c r="U587" s="2">
        <f t="shared" si="924"/>
        <v>35.533333333333331</v>
      </c>
      <c r="V587" s="2">
        <f t="shared" si="925"/>
        <v>45.533333333333331</v>
      </c>
      <c r="W587" s="7">
        <f t="shared" si="962"/>
        <v>1</v>
      </c>
      <c r="X587" s="2">
        <f t="shared" si="926"/>
        <v>31.927262010946361</v>
      </c>
      <c r="Y587" s="2">
        <f t="shared" si="927"/>
        <v>44.270623039334041</v>
      </c>
      <c r="Z587" s="2">
        <f t="shared" si="952"/>
        <v>44.221361438294664</v>
      </c>
      <c r="AA587" s="2">
        <f t="shared" si="928"/>
        <v>143.67267904925862</v>
      </c>
      <c r="AB587" s="2">
        <f t="shared" si="929"/>
        <v>199.21780367700319</v>
      </c>
      <c r="AC587" s="2">
        <f t="shared" si="930"/>
        <v>198.99612647232598</v>
      </c>
      <c r="AD587" s="2">
        <f t="shared" si="931"/>
        <v>198.99612647232598</v>
      </c>
      <c r="AE587" s="2">
        <f t="shared" si="932"/>
        <v>199.21780367700319</v>
      </c>
      <c r="AF587" s="27">
        <f t="shared" si="953"/>
        <v>1</v>
      </c>
      <c r="AG587" s="28">
        <f t="shared" si="933"/>
        <v>48.141666666666666</v>
      </c>
      <c r="AH587" s="28">
        <f t="shared" si="934"/>
        <v>28.078371805414935</v>
      </c>
      <c r="AI587" s="28">
        <f t="shared" si="935"/>
        <v>42.158870874185411</v>
      </c>
      <c r="AJ587" s="28">
        <f t="shared" si="936"/>
        <v>38.933717940787012</v>
      </c>
      <c r="AK587" s="28">
        <f t="shared" si="937"/>
        <v>58.457862111543449</v>
      </c>
      <c r="AL587" s="28">
        <f t="shared" si="963"/>
        <v>58.392813831595021</v>
      </c>
      <c r="AM587" s="28">
        <f t="shared" si="938"/>
        <v>126.35267312436721</v>
      </c>
      <c r="AN587" s="28">
        <f t="shared" si="939"/>
        <v>189.71491893383435</v>
      </c>
      <c r="AO587" s="28">
        <f t="shared" si="940"/>
        <v>175.20173073354155</v>
      </c>
      <c r="AP587" s="28">
        <f t="shared" si="941"/>
        <v>263.06037950194553</v>
      </c>
      <c r="AQ587" s="28">
        <f t="shared" si="942"/>
        <v>262.76766224217761</v>
      </c>
      <c r="AR587" s="28">
        <f t="shared" si="954"/>
        <v>263.06037950194553</v>
      </c>
      <c r="AS587" s="27">
        <f t="shared" si="943"/>
        <v>263.06037950194553</v>
      </c>
      <c r="AT587" s="27">
        <f t="shared" si="955"/>
        <v>0</v>
      </c>
      <c r="AU587" s="2">
        <f t="shared" si="956"/>
        <v>441.07960856400695</v>
      </c>
      <c r="AV587" s="33">
        <f t="shared" si="957"/>
        <v>0.15696964285714288</v>
      </c>
      <c r="AW587" s="33">
        <f t="shared" si="958"/>
        <v>0.15696964285714288</v>
      </c>
      <c r="AX587" s="2">
        <f t="shared" si="959"/>
        <v>2.3709214151681346</v>
      </c>
      <c r="AY587" s="7">
        <v>2.2000000000000002</v>
      </c>
      <c r="AZ587" s="3">
        <f t="shared" si="960"/>
        <v>2005.3052785864859</v>
      </c>
    </row>
    <row r="588" spans="1:52" ht="20.25" x14ac:dyDescent="0.3">
      <c r="A588" s="7">
        <v>23</v>
      </c>
      <c r="B588" s="7">
        <v>39</v>
      </c>
      <c r="C588" s="37">
        <v>32</v>
      </c>
      <c r="D588" s="37">
        <v>49</v>
      </c>
      <c r="E588" s="7">
        <v>4.75</v>
      </c>
      <c r="F588" s="2">
        <f t="shared" si="944"/>
        <v>4.875</v>
      </c>
      <c r="G588" s="2">
        <f t="shared" si="921"/>
        <v>13455</v>
      </c>
      <c r="H588" s="2">
        <v>1.4</v>
      </c>
      <c r="I588" s="7">
        <f t="shared" si="922"/>
        <v>18837</v>
      </c>
      <c r="J588" s="7">
        <v>1.2</v>
      </c>
      <c r="K588" s="4">
        <f t="shared" si="961"/>
        <v>1.3583333333333334</v>
      </c>
      <c r="L588" s="7">
        <v>0</v>
      </c>
      <c r="M588" s="2">
        <f t="shared" si="945"/>
        <v>1.7177914110429444</v>
      </c>
      <c r="N588" s="2">
        <f t="shared" si="946"/>
        <v>3.1901840490797544</v>
      </c>
      <c r="O588" s="28">
        <f t="shared" si="947"/>
        <v>2.1509202453987726</v>
      </c>
      <c r="P588" s="2">
        <f t="shared" si="948"/>
        <v>9.5128834355828218</v>
      </c>
      <c r="Q588" s="2">
        <f t="shared" si="923"/>
        <v>32.908333333333331</v>
      </c>
      <c r="R588" s="28">
        <f t="shared" si="949"/>
        <v>36.908333333333331</v>
      </c>
      <c r="S588" s="2">
        <f t="shared" si="950"/>
        <v>38.908333333333331</v>
      </c>
      <c r="T588" s="2">
        <f t="shared" si="951"/>
        <v>32.32</v>
      </c>
      <c r="U588" s="2">
        <f t="shared" si="924"/>
        <v>36.32</v>
      </c>
      <c r="V588" s="2">
        <f t="shared" si="925"/>
        <v>46.32</v>
      </c>
      <c r="W588" s="7">
        <f t="shared" si="962"/>
        <v>1</v>
      </c>
      <c r="X588" s="2">
        <f t="shared" si="926"/>
        <v>30.536358412024541</v>
      </c>
      <c r="Y588" s="2">
        <f t="shared" si="927"/>
        <v>42.458317725970247</v>
      </c>
      <c r="Z588" s="2">
        <f t="shared" si="952"/>
        <v>42.613778233015246</v>
      </c>
      <c r="AA588" s="2">
        <f t="shared" si="928"/>
        <v>148.86474725861964</v>
      </c>
      <c r="AB588" s="2">
        <f t="shared" si="929"/>
        <v>206.98429891410495</v>
      </c>
      <c r="AC588" s="2">
        <f t="shared" si="930"/>
        <v>207.74216888594933</v>
      </c>
      <c r="AD588" s="2">
        <f t="shared" si="931"/>
        <v>207.74216888594933</v>
      </c>
      <c r="AE588" s="2">
        <f t="shared" si="932"/>
        <v>207.74216888594933</v>
      </c>
      <c r="AF588" s="27">
        <f t="shared" si="953"/>
        <v>1</v>
      </c>
      <c r="AG588" s="28">
        <f t="shared" si="933"/>
        <v>48.908333333333331</v>
      </c>
      <c r="AH588" s="28">
        <f t="shared" si="934"/>
        <v>26.825893246357825</v>
      </c>
      <c r="AI588" s="28">
        <f t="shared" si="935"/>
        <v>40.48794724420474</v>
      </c>
      <c r="AJ588" s="28">
        <f t="shared" si="936"/>
        <v>37.299218307848854</v>
      </c>
      <c r="AK588" s="28">
        <f t="shared" si="937"/>
        <v>56.295190964546791</v>
      </c>
      <c r="AL588" s="28">
        <f t="shared" si="963"/>
        <v>56.501314979822858</v>
      </c>
      <c r="AM588" s="28">
        <f t="shared" si="938"/>
        <v>130.77622957599439</v>
      </c>
      <c r="AN588" s="28">
        <f t="shared" si="939"/>
        <v>197.3787428154981</v>
      </c>
      <c r="AO588" s="28">
        <f t="shared" si="940"/>
        <v>181.83368925076317</v>
      </c>
      <c r="AP588" s="28">
        <f t="shared" si="941"/>
        <v>274.43905595216563</v>
      </c>
      <c r="AQ588" s="28">
        <f t="shared" si="942"/>
        <v>275.44391052663644</v>
      </c>
      <c r="AR588" s="28">
        <f t="shared" si="954"/>
        <v>275.44391052663644</v>
      </c>
      <c r="AS588" s="27">
        <f t="shared" si="943"/>
        <v>275.44391052663644</v>
      </c>
      <c r="AT588" s="27">
        <f t="shared" si="955"/>
        <v>0</v>
      </c>
      <c r="AU588" s="2">
        <f t="shared" si="956"/>
        <v>517.65592949525819</v>
      </c>
      <c r="AV588" s="33">
        <f t="shared" si="957"/>
        <v>0.15772901785714288</v>
      </c>
      <c r="AW588" s="33">
        <f t="shared" si="958"/>
        <v>0.15772901785714288</v>
      </c>
      <c r="AX588" s="2">
        <f t="shared" si="959"/>
        <v>2.3722663077064512</v>
      </c>
      <c r="AY588" s="7">
        <v>2.2000000000000002</v>
      </c>
      <c r="AZ588" s="3">
        <f t="shared" si="960"/>
        <v>1998.0538114281978</v>
      </c>
    </row>
    <row r="589" spans="1:52" ht="20.25" x14ac:dyDescent="0.3">
      <c r="A589" s="7">
        <v>23</v>
      </c>
      <c r="B589" s="7">
        <v>42</v>
      </c>
      <c r="C589" s="37">
        <v>34</v>
      </c>
      <c r="D589" s="37">
        <v>53</v>
      </c>
      <c r="E589" s="7">
        <v>5</v>
      </c>
      <c r="F589" s="2">
        <f t="shared" si="944"/>
        <v>5.25</v>
      </c>
      <c r="G589" s="2">
        <f t="shared" si="921"/>
        <v>14490</v>
      </c>
      <c r="H589" s="2">
        <v>1.4</v>
      </c>
      <c r="I589" s="7">
        <f t="shared" si="922"/>
        <v>20286</v>
      </c>
      <c r="J589" s="7">
        <v>1.2</v>
      </c>
      <c r="K589" s="4">
        <f t="shared" si="961"/>
        <v>1.3916666666666666</v>
      </c>
      <c r="L589" s="7">
        <v>0</v>
      </c>
      <c r="M589" s="2">
        <f t="shared" si="945"/>
        <v>1.6766467065868262</v>
      </c>
      <c r="N589" s="2">
        <f t="shared" si="946"/>
        <v>3.1137724550898205</v>
      </c>
      <c r="O589" s="28">
        <f t="shared" si="947"/>
        <v>2.0850299401197603</v>
      </c>
      <c r="P589" s="2">
        <f t="shared" si="948"/>
        <v>9.2706586826347301</v>
      </c>
      <c r="Q589" s="2">
        <f t="shared" si="923"/>
        <v>33.674999999999997</v>
      </c>
      <c r="R589" s="28">
        <f t="shared" si="949"/>
        <v>37.674999999999997</v>
      </c>
      <c r="S589" s="2">
        <f t="shared" si="950"/>
        <v>39.674999999999997</v>
      </c>
      <c r="T589" s="2">
        <f t="shared" si="951"/>
        <v>33.106666666666669</v>
      </c>
      <c r="U589" s="2">
        <f t="shared" si="924"/>
        <v>37.106666666666669</v>
      </c>
      <c r="V589" s="2">
        <f t="shared" si="925"/>
        <v>47.106666666666669</v>
      </c>
      <c r="W589" s="7">
        <f t="shared" si="962"/>
        <v>1</v>
      </c>
      <c r="X589" s="2">
        <f t="shared" si="926"/>
        <v>29.234712871724323</v>
      </c>
      <c r="Y589" s="2">
        <f t="shared" si="927"/>
        <v>40.755138373883568</v>
      </c>
      <c r="Z589" s="2">
        <f t="shared" si="952"/>
        <v>41.092438188786581</v>
      </c>
      <c r="AA589" s="2">
        <f t="shared" si="928"/>
        <v>153.48224257655269</v>
      </c>
      <c r="AB589" s="2">
        <f t="shared" si="929"/>
        <v>213.96447646288874</v>
      </c>
      <c r="AC589" s="2">
        <f t="shared" si="930"/>
        <v>215.73530049112955</v>
      </c>
      <c r="AD589" s="2">
        <f t="shared" si="931"/>
        <v>215.73530049112955</v>
      </c>
      <c r="AE589" s="2">
        <f t="shared" si="932"/>
        <v>215.73530049112955</v>
      </c>
      <c r="AF589" s="27">
        <f t="shared" si="953"/>
        <v>1</v>
      </c>
      <c r="AG589" s="28">
        <f t="shared" si="933"/>
        <v>49.674999999999997</v>
      </c>
      <c r="AH589" s="28">
        <f t="shared" si="934"/>
        <v>25.655545967389127</v>
      </c>
      <c r="AI589" s="28">
        <f t="shared" si="935"/>
        <v>38.915860868500673</v>
      </c>
      <c r="AJ589" s="28">
        <f t="shared" si="936"/>
        <v>35.765541140982755</v>
      </c>
      <c r="AK589" s="28">
        <f t="shared" si="937"/>
        <v>54.251303975300466</v>
      </c>
      <c r="AL589" s="28">
        <f t="shared" si="963"/>
        <v>54.700301464187476</v>
      </c>
      <c r="AM589" s="28">
        <f t="shared" si="938"/>
        <v>134.69161632879292</v>
      </c>
      <c r="AN589" s="28">
        <f t="shared" si="939"/>
        <v>204.30826955962854</v>
      </c>
      <c r="AO589" s="28">
        <f t="shared" si="940"/>
        <v>187.76909099015947</v>
      </c>
      <c r="AP589" s="28">
        <f t="shared" si="941"/>
        <v>284.81934587032742</v>
      </c>
      <c r="AQ589" s="28">
        <f t="shared" si="942"/>
        <v>287.17658268698426</v>
      </c>
      <c r="AR589" s="28">
        <f t="shared" si="954"/>
        <v>287.17658268698426</v>
      </c>
      <c r="AS589" s="27">
        <f t="shared" si="943"/>
        <v>287.17658268698426</v>
      </c>
      <c r="AT589" s="27">
        <f t="shared" si="955"/>
        <v>0</v>
      </c>
      <c r="AU589" s="2">
        <f t="shared" si="956"/>
        <v>600.35835610100946</v>
      </c>
      <c r="AV589" s="33">
        <f t="shared" si="957"/>
        <v>0.15848839285714289</v>
      </c>
      <c r="AW589" s="33">
        <f t="shared" si="958"/>
        <v>0.15848839285714289</v>
      </c>
      <c r="AX589" s="2">
        <f t="shared" si="959"/>
        <v>2.3736127268769933</v>
      </c>
      <c r="AY589" s="7">
        <v>2.2000000000000002</v>
      </c>
      <c r="AZ589" s="3">
        <f t="shared" si="960"/>
        <v>1992.3160775388124</v>
      </c>
    </row>
    <row r="590" spans="1:52" ht="20.25" x14ac:dyDescent="0.3">
      <c r="A590" s="7">
        <v>23</v>
      </c>
      <c r="B590" s="7">
        <v>48</v>
      </c>
      <c r="C590" s="37">
        <v>38</v>
      </c>
      <c r="D590" s="37">
        <v>60</v>
      </c>
      <c r="E590" s="7">
        <v>5.5</v>
      </c>
      <c r="F590" s="2">
        <f t="shared" si="944"/>
        <v>5.916666666666667</v>
      </c>
      <c r="G590" s="2">
        <f t="shared" si="921"/>
        <v>16330</v>
      </c>
      <c r="H590" s="2">
        <v>1.4</v>
      </c>
      <c r="I590" s="7">
        <f t="shared" si="922"/>
        <v>22862</v>
      </c>
      <c r="J590" s="7">
        <v>1.2</v>
      </c>
      <c r="K590" s="4">
        <f t="shared" si="961"/>
        <v>1.45</v>
      </c>
      <c r="L590" s="7">
        <v>0</v>
      </c>
      <c r="M590" s="2">
        <f t="shared" si="945"/>
        <v>1.6091954022988504</v>
      </c>
      <c r="N590" s="2">
        <f t="shared" si="946"/>
        <v>2.9885057471264367</v>
      </c>
      <c r="O590" s="28">
        <f t="shared" si="947"/>
        <v>1.9770114942528736</v>
      </c>
      <c r="P590" s="2">
        <f t="shared" si="948"/>
        <v>8.8735632183908031</v>
      </c>
      <c r="Q590" s="2">
        <f t="shared" si="923"/>
        <v>35.016666666666666</v>
      </c>
      <c r="R590" s="28">
        <f t="shared" si="949"/>
        <v>39.016666666666666</v>
      </c>
      <c r="S590" s="2">
        <f t="shared" si="950"/>
        <v>41.016666666666666</v>
      </c>
      <c r="T590" s="2">
        <f t="shared" si="951"/>
        <v>34.483333333333334</v>
      </c>
      <c r="U590" s="2">
        <f t="shared" si="924"/>
        <v>38.483333333333334</v>
      </c>
      <c r="V590" s="2">
        <f t="shared" si="925"/>
        <v>48.483333333333334</v>
      </c>
      <c r="W590" s="7">
        <f t="shared" si="962"/>
        <v>1</v>
      </c>
      <c r="X590" s="2">
        <f t="shared" si="926"/>
        <v>27.149486557724376</v>
      </c>
      <c r="Y590" s="2">
        <f t="shared" si="927"/>
        <v>38.011779780161689</v>
      </c>
      <c r="Z590" s="2">
        <f t="shared" si="952"/>
        <v>38.619654649660866</v>
      </c>
      <c r="AA590" s="2">
        <f t="shared" si="928"/>
        <v>160.63446213320256</v>
      </c>
      <c r="AB590" s="2">
        <f t="shared" si="929"/>
        <v>224.90303036595668</v>
      </c>
      <c r="AC590" s="2">
        <f t="shared" si="930"/>
        <v>228.49962334382681</v>
      </c>
      <c r="AD590" s="2">
        <f t="shared" si="931"/>
        <v>228.49962334382681</v>
      </c>
      <c r="AE590" s="2">
        <f t="shared" si="932"/>
        <v>228.49962334382681</v>
      </c>
      <c r="AF590" s="27">
        <f t="shared" si="953"/>
        <v>1</v>
      </c>
      <c r="AG590" s="28">
        <f t="shared" si="933"/>
        <v>51.016666666666666</v>
      </c>
      <c r="AH590" s="28">
        <f t="shared" si="934"/>
        <v>23.78431098482119</v>
      </c>
      <c r="AI590" s="28">
        <f t="shared" si="935"/>
        <v>36.37966155861902</v>
      </c>
      <c r="AJ590" s="28">
        <f t="shared" si="936"/>
        <v>33.300224277010507</v>
      </c>
      <c r="AK590" s="28">
        <f t="shared" si="937"/>
        <v>50.934874245332637</v>
      </c>
      <c r="AL590" s="28">
        <f t="shared" si="963"/>
        <v>51.749412007413376</v>
      </c>
      <c r="AM590" s="28">
        <f t="shared" si="938"/>
        <v>140.72383999352539</v>
      </c>
      <c r="AN590" s="28">
        <f t="shared" si="939"/>
        <v>215.24633088849589</v>
      </c>
      <c r="AO590" s="28">
        <f t="shared" si="940"/>
        <v>197.02632697231218</v>
      </c>
      <c r="AP590" s="28">
        <f t="shared" si="941"/>
        <v>301.36467261821809</v>
      </c>
      <c r="AQ590" s="28">
        <f t="shared" si="942"/>
        <v>306.18402104386251</v>
      </c>
      <c r="AR590" s="28">
        <f t="shared" si="954"/>
        <v>306.18402104386251</v>
      </c>
      <c r="AS590" s="27">
        <f t="shared" si="943"/>
        <v>306.18402104386251</v>
      </c>
      <c r="AT590" s="27">
        <f t="shared" si="955"/>
        <v>0</v>
      </c>
      <c r="AU590" s="2">
        <f t="shared" si="956"/>
        <v>784.14152633601236</v>
      </c>
      <c r="AV590" s="33">
        <f t="shared" si="957"/>
        <v>0.15983839285714288</v>
      </c>
      <c r="AW590" s="33">
        <f t="shared" si="958"/>
        <v>0.15983839285714288</v>
      </c>
      <c r="AX590" s="2">
        <f t="shared" si="959"/>
        <v>2.3760101385106616</v>
      </c>
      <c r="AY590" s="7">
        <v>2.2000000000000002</v>
      </c>
      <c r="AZ590" s="3">
        <f t="shared" si="960"/>
        <v>1990.4074602272503</v>
      </c>
    </row>
    <row r="591" spans="1:52" ht="20.25" x14ac:dyDescent="0.3">
      <c r="A591" s="7">
        <v>23</v>
      </c>
      <c r="B591" s="7">
        <v>54</v>
      </c>
      <c r="C591" s="37">
        <v>43</v>
      </c>
      <c r="D591" s="37">
        <v>68</v>
      </c>
      <c r="E591" s="7">
        <v>6</v>
      </c>
      <c r="F591" s="2">
        <f t="shared" si="944"/>
        <v>6.666666666666667</v>
      </c>
      <c r="G591" s="2">
        <f t="shared" si="921"/>
        <v>18400</v>
      </c>
      <c r="H591" s="2">
        <v>1.4</v>
      </c>
      <c r="I591" s="7">
        <f t="shared" si="922"/>
        <v>25760</v>
      </c>
      <c r="J591" s="7">
        <v>1.2</v>
      </c>
      <c r="K591" s="4">
        <f t="shared" si="961"/>
        <v>1.5166666666666666</v>
      </c>
      <c r="L591" s="7">
        <v>0</v>
      </c>
      <c r="M591" s="2">
        <f t="shared" si="945"/>
        <v>1.5384615384615383</v>
      </c>
      <c r="N591" s="2">
        <f t="shared" si="946"/>
        <v>2.8571428571428572</v>
      </c>
      <c r="O591" s="28">
        <f t="shared" si="947"/>
        <v>1.8637362637362638</v>
      </c>
      <c r="P591" s="2">
        <f t="shared" si="948"/>
        <v>8.4571428571428573</v>
      </c>
      <c r="Q591" s="2">
        <f t="shared" si="923"/>
        <v>36.549999999999997</v>
      </c>
      <c r="R591" s="28">
        <f t="shared" si="949"/>
        <v>40.549999999999997</v>
      </c>
      <c r="S591" s="2">
        <f t="shared" si="950"/>
        <v>42.55</v>
      </c>
      <c r="T591" s="2">
        <f t="shared" si="951"/>
        <v>36.056666666666672</v>
      </c>
      <c r="U591" s="2">
        <f t="shared" si="924"/>
        <v>40.056666666666672</v>
      </c>
      <c r="V591" s="2">
        <f t="shared" si="925"/>
        <v>50.056666666666672</v>
      </c>
      <c r="W591" s="7">
        <f t="shared" si="962"/>
        <v>1</v>
      </c>
      <c r="X591" s="2">
        <f t="shared" si="926"/>
        <v>25.029149073025259</v>
      </c>
      <c r="Y591" s="2">
        <f t="shared" si="927"/>
        <v>35.202773352713109</v>
      </c>
      <c r="Z591" s="2">
        <f t="shared" si="952"/>
        <v>36.05784184895974</v>
      </c>
      <c r="AA591" s="2">
        <f t="shared" si="928"/>
        <v>166.8609938201684</v>
      </c>
      <c r="AB591" s="2">
        <f t="shared" si="929"/>
        <v>234.68515568475408</v>
      </c>
      <c r="AC591" s="2">
        <f t="shared" si="930"/>
        <v>240.38561232639827</v>
      </c>
      <c r="AD591" s="2">
        <f t="shared" si="931"/>
        <v>240.38561232639827</v>
      </c>
      <c r="AE591" s="2">
        <f t="shared" si="932"/>
        <v>240.38561232639827</v>
      </c>
      <c r="AF591" s="27">
        <f t="shared" si="953"/>
        <v>1</v>
      </c>
      <c r="AG591" s="28">
        <f t="shared" si="933"/>
        <v>52.55</v>
      </c>
      <c r="AH591" s="28">
        <f t="shared" si="934"/>
        <v>21.886360317657719</v>
      </c>
      <c r="AI591" s="28">
        <f t="shared" si="935"/>
        <v>33.777047036385177</v>
      </c>
      <c r="AJ591" s="28">
        <f t="shared" si="936"/>
        <v>30.782531980228992</v>
      </c>
      <c r="AK591" s="28">
        <f t="shared" si="937"/>
        <v>47.506438508022292</v>
      </c>
      <c r="AL591" s="28">
        <f t="shared" si="963"/>
        <v>48.660360630296132</v>
      </c>
      <c r="AM591" s="28">
        <f t="shared" si="938"/>
        <v>145.9090687843848</v>
      </c>
      <c r="AN591" s="28">
        <f t="shared" si="939"/>
        <v>225.18031357590118</v>
      </c>
      <c r="AO591" s="28">
        <f t="shared" si="940"/>
        <v>205.21687986819327</v>
      </c>
      <c r="AP591" s="28">
        <f t="shared" si="941"/>
        <v>316.70959005348197</v>
      </c>
      <c r="AQ591" s="28">
        <f t="shared" si="942"/>
        <v>324.40240420197421</v>
      </c>
      <c r="AR591" s="28">
        <f t="shared" si="954"/>
        <v>324.40240420197421</v>
      </c>
      <c r="AS591" s="27">
        <f t="shared" si="943"/>
        <v>324.40240420197421</v>
      </c>
      <c r="AT591" s="27">
        <f t="shared" si="955"/>
        <v>0</v>
      </c>
      <c r="AU591" s="2">
        <f t="shared" si="956"/>
        <v>992.42911926901559</v>
      </c>
      <c r="AV591" s="33">
        <f t="shared" si="957"/>
        <v>0.16135714285714287</v>
      </c>
      <c r="AW591" s="33">
        <f t="shared" si="958"/>
        <v>0.16135714285714287</v>
      </c>
      <c r="AX591" s="2">
        <f t="shared" si="959"/>
        <v>2.3787130219605865</v>
      </c>
      <c r="AY591" s="7">
        <v>2.2000000000000002</v>
      </c>
      <c r="AZ591" s="3">
        <f t="shared" si="960"/>
        <v>1984.6937649961872</v>
      </c>
    </row>
    <row r="592" spans="1:52" ht="20.25" x14ac:dyDescent="0.3">
      <c r="A592" s="7">
        <v>23</v>
      </c>
      <c r="B592" s="7">
        <v>60</v>
      </c>
      <c r="C592" s="37">
        <v>48</v>
      </c>
      <c r="D592" s="37">
        <v>76</v>
      </c>
      <c r="E592" s="7">
        <v>6.5</v>
      </c>
      <c r="F592" s="2">
        <f t="shared" si="944"/>
        <v>7.416666666666667</v>
      </c>
      <c r="G592" s="2">
        <f t="shared" si="921"/>
        <v>20470</v>
      </c>
      <c r="H592" s="2">
        <v>1.4</v>
      </c>
      <c r="I592" s="7">
        <f t="shared" si="922"/>
        <v>28658</v>
      </c>
      <c r="J592" s="7">
        <v>1.2</v>
      </c>
      <c r="K592" s="4">
        <f t="shared" si="961"/>
        <v>1.5833333333333333</v>
      </c>
      <c r="L592" s="7">
        <v>0</v>
      </c>
      <c r="M592" s="2">
        <f t="shared" si="945"/>
        <v>1.4736842105263157</v>
      </c>
      <c r="N592" s="2">
        <f t="shared" si="946"/>
        <v>2.736842105263158</v>
      </c>
      <c r="O592" s="28">
        <f t="shared" si="947"/>
        <v>1.76</v>
      </c>
      <c r="P592" s="2">
        <f t="shared" si="948"/>
        <v>8.0757894736842104</v>
      </c>
      <c r="Q592" s="2">
        <f t="shared" si="923"/>
        <v>38.083333333333329</v>
      </c>
      <c r="R592" s="28">
        <f t="shared" si="949"/>
        <v>42.083333333333329</v>
      </c>
      <c r="S592" s="2">
        <f t="shared" si="950"/>
        <v>44.083333333333329</v>
      </c>
      <c r="T592" s="2">
        <f t="shared" si="951"/>
        <v>37.630000000000003</v>
      </c>
      <c r="U592" s="2">
        <f t="shared" si="924"/>
        <v>41.63</v>
      </c>
      <c r="V592" s="2">
        <f t="shared" si="925"/>
        <v>51.63</v>
      </c>
      <c r="W592" s="7">
        <f t="shared" si="962"/>
        <v>1</v>
      </c>
      <c r="X592" s="2">
        <f t="shared" si="926"/>
        <v>23.148485376717989</v>
      </c>
      <c r="Y592" s="2">
        <f t="shared" si="927"/>
        <v>32.694177303248033</v>
      </c>
      <c r="Z592" s="2">
        <f t="shared" si="952"/>
        <v>33.743075914231952</v>
      </c>
      <c r="AA592" s="2">
        <f t="shared" si="928"/>
        <v>171.6845998773251</v>
      </c>
      <c r="AB592" s="2">
        <f t="shared" si="929"/>
        <v>242.48181499908958</v>
      </c>
      <c r="AC592" s="2">
        <f t="shared" si="930"/>
        <v>250.26114636388698</v>
      </c>
      <c r="AD592" s="2">
        <f t="shared" si="931"/>
        <v>250.26114636388698</v>
      </c>
      <c r="AE592" s="2">
        <f t="shared" si="932"/>
        <v>250.26114636388698</v>
      </c>
      <c r="AF592" s="27">
        <f t="shared" si="953"/>
        <v>1</v>
      </c>
      <c r="AG592" s="28">
        <f t="shared" si="933"/>
        <v>54.083333333333329</v>
      </c>
      <c r="AH592" s="28">
        <f t="shared" si="934"/>
        <v>20.207176178686165</v>
      </c>
      <c r="AI592" s="28">
        <f t="shared" si="935"/>
        <v>31.447223328926082</v>
      </c>
      <c r="AJ592" s="28">
        <f t="shared" si="936"/>
        <v>28.539966655805625</v>
      </c>
      <c r="AK592" s="28">
        <f t="shared" si="937"/>
        <v>44.41504826250182</v>
      </c>
      <c r="AL592" s="28">
        <f t="shared" si="963"/>
        <v>45.839977294886253</v>
      </c>
      <c r="AM592" s="28">
        <f t="shared" si="938"/>
        <v>149.86988999192241</v>
      </c>
      <c r="AN592" s="28">
        <f t="shared" si="939"/>
        <v>233.23357302286846</v>
      </c>
      <c r="AO592" s="28">
        <f t="shared" si="940"/>
        <v>211.67141936389172</v>
      </c>
      <c r="AP592" s="28">
        <f t="shared" si="941"/>
        <v>329.41160794688852</v>
      </c>
      <c r="AQ592" s="28">
        <f t="shared" si="942"/>
        <v>339.97983160373974</v>
      </c>
      <c r="AR592" s="28">
        <f t="shared" si="954"/>
        <v>339.97983160373974</v>
      </c>
      <c r="AS592" s="27">
        <f t="shared" si="943"/>
        <v>339.97983160373974</v>
      </c>
      <c r="AT592" s="27">
        <f t="shared" si="955"/>
        <v>0</v>
      </c>
      <c r="AU592" s="2">
        <f t="shared" si="956"/>
        <v>1225.2211349000193</v>
      </c>
      <c r="AV592" s="33">
        <f t="shared" si="957"/>
        <v>0.16287589285714288</v>
      </c>
      <c r="AW592" s="33">
        <f t="shared" si="958"/>
        <v>0.16287589285714288</v>
      </c>
      <c r="AX592" s="2">
        <f t="shared" si="959"/>
        <v>2.3814220618649093</v>
      </c>
      <c r="AY592" s="7">
        <v>2.2000000000000002</v>
      </c>
      <c r="AZ592" s="3">
        <f t="shared" si="960"/>
        <v>1981.3385508801662</v>
      </c>
    </row>
    <row r="593" spans="1:52" ht="20.25" x14ac:dyDescent="0.3">
      <c r="A593" s="7">
        <v>23</v>
      </c>
      <c r="B593" s="7">
        <v>66</v>
      </c>
      <c r="C593" s="37">
        <v>53</v>
      </c>
      <c r="D593" s="37">
        <v>83</v>
      </c>
      <c r="E593" s="7">
        <v>7</v>
      </c>
      <c r="F593" s="2">
        <f t="shared" si="944"/>
        <v>8.0833333333333339</v>
      </c>
      <c r="G593" s="2">
        <f t="shared" si="921"/>
        <v>22310</v>
      </c>
      <c r="H593" s="2">
        <v>1.4</v>
      </c>
      <c r="I593" s="7">
        <f t="shared" si="922"/>
        <v>31233.999999999996</v>
      </c>
      <c r="J593" s="7">
        <v>1.2</v>
      </c>
      <c r="K593" s="4">
        <f t="shared" si="961"/>
        <v>1.6416666666666666</v>
      </c>
      <c r="L593" s="7">
        <v>0</v>
      </c>
      <c r="M593" s="2">
        <f t="shared" si="945"/>
        <v>1.4213197969543145</v>
      </c>
      <c r="N593" s="2">
        <f t="shared" si="946"/>
        <v>2.6395939086294415</v>
      </c>
      <c r="O593" s="28">
        <f t="shared" si="947"/>
        <v>1.6761421319796954</v>
      </c>
      <c r="P593" s="2">
        <f t="shared" si="948"/>
        <v>7.7675126903553302</v>
      </c>
      <c r="Q593" s="2">
        <f t="shared" si="923"/>
        <v>39.424999999999997</v>
      </c>
      <c r="R593" s="28">
        <f t="shared" si="949"/>
        <v>43.424999999999997</v>
      </c>
      <c r="S593" s="2">
        <f t="shared" si="950"/>
        <v>45.424999999999997</v>
      </c>
      <c r="T593" s="2">
        <f t="shared" si="951"/>
        <v>39.006666666666668</v>
      </c>
      <c r="U593" s="2">
        <f t="shared" si="924"/>
        <v>43.006666666666668</v>
      </c>
      <c r="V593" s="2">
        <f t="shared" si="925"/>
        <v>53.006666666666668</v>
      </c>
      <c r="W593" s="7">
        <f t="shared" si="962"/>
        <v>1</v>
      </c>
      <c r="X593" s="2">
        <f t="shared" si="926"/>
        <v>21.671923017265957</v>
      </c>
      <c r="Y593" s="2">
        <f t="shared" si="927"/>
        <v>30.712879198482579</v>
      </c>
      <c r="Z593" s="2">
        <f t="shared" si="952"/>
        <v>31.895968198722958</v>
      </c>
      <c r="AA593" s="2">
        <f t="shared" si="928"/>
        <v>175.18137772289984</v>
      </c>
      <c r="AB593" s="2">
        <f t="shared" si="929"/>
        <v>248.2624401877342</v>
      </c>
      <c r="AC593" s="2">
        <f t="shared" si="930"/>
        <v>257.82574293967724</v>
      </c>
      <c r="AD593" s="2">
        <f t="shared" si="931"/>
        <v>257.82574293967724</v>
      </c>
      <c r="AE593" s="2">
        <f t="shared" si="932"/>
        <v>257.82574293967724</v>
      </c>
      <c r="AF593" s="27">
        <f t="shared" si="953"/>
        <v>1</v>
      </c>
      <c r="AG593" s="28">
        <f t="shared" si="933"/>
        <v>55.424999999999997</v>
      </c>
      <c r="AH593" s="28">
        <f t="shared" si="934"/>
        <v>18.891711822285668</v>
      </c>
      <c r="AI593" s="28">
        <f t="shared" si="935"/>
        <v>29.602980095002437</v>
      </c>
      <c r="AJ593" s="28">
        <f t="shared" si="936"/>
        <v>26.77283702918962</v>
      </c>
      <c r="AK593" s="28">
        <f t="shared" si="937"/>
        <v>41.95256465467061</v>
      </c>
      <c r="AL593" s="28">
        <f t="shared" si="963"/>
        <v>43.568616912554212</v>
      </c>
      <c r="AM593" s="28">
        <f t="shared" si="938"/>
        <v>152.70800389680917</v>
      </c>
      <c r="AN593" s="28">
        <f t="shared" si="939"/>
        <v>239.29075576793639</v>
      </c>
      <c r="AO593" s="28">
        <f t="shared" si="940"/>
        <v>216.41376598594945</v>
      </c>
      <c r="AP593" s="28">
        <f t="shared" si="941"/>
        <v>339.11656429192078</v>
      </c>
      <c r="AQ593" s="28">
        <f t="shared" si="942"/>
        <v>352.17965337647991</v>
      </c>
      <c r="AR593" s="28">
        <f t="shared" si="954"/>
        <v>352.17965337647991</v>
      </c>
      <c r="AS593" s="27">
        <f t="shared" si="943"/>
        <v>352.17965337647991</v>
      </c>
      <c r="AT593" s="27">
        <f t="shared" si="955"/>
        <v>0</v>
      </c>
      <c r="AU593" s="2">
        <f t="shared" si="956"/>
        <v>1482.5175732290234</v>
      </c>
      <c r="AV593" s="33">
        <f t="shared" si="957"/>
        <v>0.1642258928571429</v>
      </c>
      <c r="AW593" s="33">
        <f t="shared" si="958"/>
        <v>0.1642258928571429</v>
      </c>
      <c r="AX593" s="2">
        <f t="shared" si="959"/>
        <v>2.3838352827384193</v>
      </c>
      <c r="AY593" s="7">
        <v>2.2000000000000002</v>
      </c>
      <c r="AZ593" s="3">
        <f t="shared" si="960"/>
        <v>1984.2389952447975</v>
      </c>
    </row>
    <row r="594" spans="1:52" ht="20.25" x14ac:dyDescent="0.3">
      <c r="A594" s="7">
        <v>23</v>
      </c>
      <c r="B594" s="7">
        <v>72</v>
      </c>
      <c r="C594" s="37">
        <v>58</v>
      </c>
      <c r="D594" s="37">
        <v>91</v>
      </c>
      <c r="E594" s="7">
        <v>7.5</v>
      </c>
      <c r="F594" s="2">
        <f t="shared" si="944"/>
        <v>8.8333333333333339</v>
      </c>
      <c r="G594" s="2">
        <f t="shared" si="921"/>
        <v>24380</v>
      </c>
      <c r="H594" s="2">
        <v>1.4</v>
      </c>
      <c r="I594" s="7">
        <f t="shared" si="922"/>
        <v>34132</v>
      </c>
      <c r="J594" s="7">
        <v>1.2</v>
      </c>
      <c r="K594" s="4">
        <f t="shared" si="961"/>
        <v>1.7083333333333335</v>
      </c>
      <c r="L594" s="7">
        <v>0</v>
      </c>
      <c r="M594" s="2">
        <f t="shared" si="945"/>
        <v>1.365853658536585</v>
      </c>
      <c r="N594" s="2">
        <f t="shared" si="946"/>
        <v>2.5365853658536581</v>
      </c>
      <c r="O594" s="28">
        <f t="shared" si="947"/>
        <v>1.5873170731707313</v>
      </c>
      <c r="P594" s="2">
        <f t="shared" si="948"/>
        <v>7.4409756097560962</v>
      </c>
      <c r="Q594" s="2">
        <f t="shared" si="923"/>
        <v>40.958333333333336</v>
      </c>
      <c r="R594" s="28">
        <f t="shared" si="949"/>
        <v>44.958333333333336</v>
      </c>
      <c r="S594" s="2">
        <f t="shared" si="950"/>
        <v>46.958333333333336</v>
      </c>
      <c r="T594" s="2">
        <f t="shared" si="951"/>
        <v>40.580000000000005</v>
      </c>
      <c r="U594" s="2">
        <f t="shared" si="924"/>
        <v>44.580000000000005</v>
      </c>
      <c r="V594" s="2">
        <f t="shared" si="925"/>
        <v>54.580000000000005</v>
      </c>
      <c r="W594" s="7">
        <f t="shared" si="962"/>
        <v>1</v>
      </c>
      <c r="X594" s="2">
        <f t="shared" si="926"/>
        <v>20.151459559545415</v>
      </c>
      <c r="Y594" s="2">
        <f t="shared" si="927"/>
        <v>28.661473366922987</v>
      </c>
      <c r="Z594" s="2">
        <f t="shared" si="952"/>
        <v>29.96505052863148</v>
      </c>
      <c r="AA594" s="2">
        <f t="shared" si="928"/>
        <v>178.00455944265119</v>
      </c>
      <c r="AB594" s="2">
        <f t="shared" si="929"/>
        <v>253.17634807448641</v>
      </c>
      <c r="AC594" s="2">
        <f t="shared" si="930"/>
        <v>264.69127966957808</v>
      </c>
      <c r="AD594" s="2">
        <f t="shared" si="931"/>
        <v>264.69127966957808</v>
      </c>
      <c r="AE594" s="2">
        <f t="shared" si="932"/>
        <v>264.69127966957808</v>
      </c>
      <c r="AF594" s="27">
        <f t="shared" si="953"/>
        <v>1</v>
      </c>
      <c r="AG594" s="28">
        <f t="shared" si="933"/>
        <v>56.958333333333343</v>
      </c>
      <c r="AH594" s="28">
        <f t="shared" si="934"/>
        <v>17.539925025955888</v>
      </c>
      <c r="AI594" s="28">
        <f t="shared" si="935"/>
        <v>27.68921595172846</v>
      </c>
      <c r="AJ594" s="28">
        <f t="shared" si="936"/>
        <v>24.94708100441937</v>
      </c>
      <c r="AK594" s="28">
        <f t="shared" si="937"/>
        <v>39.382443897247256</v>
      </c>
      <c r="AL594" s="28">
        <f t="shared" si="963"/>
        <v>41.173630755629929</v>
      </c>
      <c r="AM594" s="28">
        <f t="shared" si="938"/>
        <v>154.93600439594368</v>
      </c>
      <c r="AN594" s="28">
        <f t="shared" si="939"/>
        <v>244.58807424026807</v>
      </c>
      <c r="AO594" s="28">
        <f t="shared" si="940"/>
        <v>220.36588220570445</v>
      </c>
      <c r="AP594" s="28">
        <f t="shared" si="941"/>
        <v>347.87825442568413</v>
      </c>
      <c r="AQ594" s="28">
        <f t="shared" si="942"/>
        <v>363.70040500806442</v>
      </c>
      <c r="AR594" s="28">
        <f t="shared" si="954"/>
        <v>363.70040500806442</v>
      </c>
      <c r="AS594" s="27">
        <f t="shared" si="943"/>
        <v>363.70040500806442</v>
      </c>
      <c r="AT594" s="27">
        <f t="shared" si="955"/>
        <v>0</v>
      </c>
      <c r="AU594" s="2">
        <f t="shared" si="956"/>
        <v>1764.3184342560278</v>
      </c>
      <c r="AV594" s="33">
        <f t="shared" si="957"/>
        <v>0.16574464285714291</v>
      </c>
      <c r="AW594" s="33">
        <f t="shared" si="958"/>
        <v>0.16574464285714291</v>
      </c>
      <c r="AX594" s="2">
        <f t="shared" si="959"/>
        <v>2.3865560090337099</v>
      </c>
      <c r="AY594" s="7">
        <v>2.2000000000000002</v>
      </c>
      <c r="AZ594" s="3">
        <f t="shared" si="960"/>
        <v>1983.4357270272073</v>
      </c>
    </row>
    <row r="595" spans="1:52" ht="20.25" x14ac:dyDescent="0.3">
      <c r="A595" s="7">
        <v>23</v>
      </c>
      <c r="B595" s="7">
        <v>78</v>
      </c>
      <c r="C595" s="37">
        <v>63</v>
      </c>
      <c r="D595" s="37">
        <v>98</v>
      </c>
      <c r="E595" s="7">
        <v>8</v>
      </c>
      <c r="F595" s="2">
        <f t="shared" si="944"/>
        <v>9.5</v>
      </c>
      <c r="G595" s="2">
        <f t="shared" si="921"/>
        <v>26220</v>
      </c>
      <c r="H595" s="2">
        <v>1.4</v>
      </c>
      <c r="I595" s="7">
        <f t="shared" si="922"/>
        <v>36708</v>
      </c>
      <c r="J595" s="7">
        <v>1.2</v>
      </c>
      <c r="K595" s="4">
        <v>1.75</v>
      </c>
      <c r="L595" s="7">
        <v>0</v>
      </c>
      <c r="M595" s="2">
        <f t="shared" si="945"/>
        <v>1.3333333333333333</v>
      </c>
      <c r="N595" s="2">
        <f t="shared" si="946"/>
        <v>2.4761904761904758</v>
      </c>
      <c r="O595" s="28">
        <f t="shared" si="947"/>
        <v>1.5295238095238095</v>
      </c>
      <c r="P595" s="2">
        <f t="shared" si="948"/>
        <v>7.2438095238095235</v>
      </c>
      <c r="Q595" s="2">
        <f t="shared" si="923"/>
        <v>41.916666666666664</v>
      </c>
      <c r="R595" s="28">
        <f t="shared" si="949"/>
        <v>45.916666666666664</v>
      </c>
      <c r="S595" s="2">
        <f t="shared" si="950"/>
        <v>47.916666666666664</v>
      </c>
      <c r="T595" s="2">
        <f t="shared" si="951"/>
        <v>41.573333333333338</v>
      </c>
      <c r="U595" s="2">
        <f t="shared" si="924"/>
        <v>45.573333333333338</v>
      </c>
      <c r="V595" s="2">
        <f t="shared" si="925"/>
        <v>55.573333333333338</v>
      </c>
      <c r="W595" s="7">
        <f t="shared" si="962"/>
        <v>1</v>
      </c>
      <c r="X595" s="2">
        <f t="shared" si="926"/>
        <v>19.276570822991324</v>
      </c>
      <c r="Y595" s="2">
        <f t="shared" si="927"/>
        <v>27.476022082580712</v>
      </c>
      <c r="Z595" s="2">
        <f t="shared" si="952"/>
        <v>28.840857881999497</v>
      </c>
      <c r="AA595" s="2">
        <f t="shared" si="928"/>
        <v>183.12742281841759</v>
      </c>
      <c r="AB595" s="2">
        <f t="shared" si="929"/>
        <v>261.02220978451675</v>
      </c>
      <c r="AC595" s="2">
        <f t="shared" si="930"/>
        <v>273.98814987899522</v>
      </c>
      <c r="AD595" s="2">
        <f t="shared" si="931"/>
        <v>273.98814987899522</v>
      </c>
      <c r="AE595" s="2">
        <f t="shared" si="932"/>
        <v>273.98814987899522</v>
      </c>
      <c r="AF595" s="27">
        <f t="shared" si="953"/>
        <v>1</v>
      </c>
      <c r="AG595" s="28">
        <f t="shared" si="933"/>
        <v>57.916666666666671</v>
      </c>
      <c r="AH595" s="28">
        <f t="shared" si="934"/>
        <v>16.763503059921373</v>
      </c>
      <c r="AI595" s="28">
        <f t="shared" si="935"/>
        <v>26.580403412997629</v>
      </c>
      <c r="AJ595" s="28">
        <f t="shared" si="936"/>
        <v>23.893999844954489</v>
      </c>
      <c r="AK595" s="28">
        <f t="shared" si="937"/>
        <v>37.886601193006967</v>
      </c>
      <c r="AL595" s="28">
        <f t="shared" si="963"/>
        <v>39.768569021941751</v>
      </c>
      <c r="AM595" s="28">
        <f t="shared" si="938"/>
        <v>159.25327906925304</v>
      </c>
      <c r="AN595" s="28">
        <f t="shared" si="939"/>
        <v>252.51383242347748</v>
      </c>
      <c r="AO595" s="28">
        <f t="shared" si="940"/>
        <v>226.99299852706764</v>
      </c>
      <c r="AP595" s="28">
        <f t="shared" si="941"/>
        <v>359.92271133356621</v>
      </c>
      <c r="AQ595" s="28">
        <f t="shared" si="942"/>
        <v>377.80140570844662</v>
      </c>
      <c r="AR595" s="28">
        <f t="shared" si="954"/>
        <v>377.80140570844662</v>
      </c>
      <c r="AS595" s="27">
        <f t="shared" si="943"/>
        <v>377.80140570844662</v>
      </c>
      <c r="AT595" s="27">
        <f t="shared" si="955"/>
        <v>0</v>
      </c>
      <c r="AU595" s="2">
        <f t="shared" si="956"/>
        <v>2070.6237179810328</v>
      </c>
      <c r="AV595" s="33">
        <f t="shared" si="957"/>
        <v>0.1670946428571429</v>
      </c>
      <c r="AW595" s="33">
        <f t="shared" si="958"/>
        <v>0.1670946428571429</v>
      </c>
      <c r="AX595" s="2">
        <f t="shared" si="959"/>
        <v>2.3889796514178374</v>
      </c>
      <c r="AY595" s="7">
        <v>2.2000000000000002</v>
      </c>
      <c r="AZ595" s="3">
        <f t="shared" si="960"/>
        <v>1987.6280241334168</v>
      </c>
    </row>
    <row r="596" spans="1:52" ht="20.25" x14ac:dyDescent="0.3">
      <c r="A596" s="7">
        <v>23</v>
      </c>
      <c r="B596" s="7">
        <v>84</v>
      </c>
      <c r="C596" s="37">
        <v>68</v>
      </c>
      <c r="D596" s="37">
        <v>106</v>
      </c>
      <c r="E596" s="7">
        <v>8.5</v>
      </c>
      <c r="F596" s="2">
        <f t="shared" si="944"/>
        <v>10.25</v>
      </c>
      <c r="G596" s="2">
        <f t="shared" si="921"/>
        <v>28290</v>
      </c>
      <c r="H596" s="2">
        <v>1.4</v>
      </c>
      <c r="I596" s="7">
        <f t="shared" si="922"/>
        <v>39606</v>
      </c>
      <c r="J596" s="7">
        <v>1.2</v>
      </c>
      <c r="K596" s="4">
        <v>1.75</v>
      </c>
      <c r="L596" s="7">
        <v>0</v>
      </c>
      <c r="M596" s="2">
        <f t="shared" si="945"/>
        <v>1.3333333333333333</v>
      </c>
      <c r="N596" s="2">
        <f t="shared" si="946"/>
        <v>2.4761904761904758</v>
      </c>
      <c r="O596" s="28">
        <f t="shared" si="947"/>
        <v>1.5066666666666666</v>
      </c>
      <c r="P596" s="2">
        <f t="shared" si="948"/>
        <v>7.2209523809523812</v>
      </c>
      <c r="Q596" s="2">
        <f t="shared" si="923"/>
        <v>41.916666666666664</v>
      </c>
      <c r="R596" s="28">
        <f t="shared" si="949"/>
        <v>45.916666666666664</v>
      </c>
      <c r="S596" s="2">
        <f t="shared" si="950"/>
        <v>47.916666666666664</v>
      </c>
      <c r="T596" s="2">
        <f t="shared" si="951"/>
        <v>41.613333333333337</v>
      </c>
      <c r="U596" s="2">
        <f t="shared" si="924"/>
        <v>45.613333333333337</v>
      </c>
      <c r="V596" s="2">
        <f t="shared" si="925"/>
        <v>55.613333333333337</v>
      </c>
      <c r="W596" s="7">
        <f t="shared" si="962"/>
        <v>1</v>
      </c>
      <c r="X596" s="2">
        <f t="shared" si="926"/>
        <v>19.258041597592744</v>
      </c>
      <c r="Y596" s="2">
        <f t="shared" si="927"/>
        <v>27.451927354066314</v>
      </c>
      <c r="Z596" s="2">
        <f t="shared" si="952"/>
        <v>28.820114037922298</v>
      </c>
      <c r="AA596" s="2">
        <f t="shared" si="928"/>
        <v>197.39492637532561</v>
      </c>
      <c r="AB596" s="2">
        <f t="shared" si="929"/>
        <v>281.3822553791797</v>
      </c>
      <c r="AC596" s="2">
        <f t="shared" si="930"/>
        <v>295.40616888870358</v>
      </c>
      <c r="AD596" s="2">
        <f t="shared" si="931"/>
        <v>295.40616888870358</v>
      </c>
      <c r="AE596" s="2">
        <f t="shared" si="932"/>
        <v>295.40616888870358</v>
      </c>
      <c r="AF596" s="27">
        <f t="shared" si="953"/>
        <v>1</v>
      </c>
      <c r="AG596" s="28">
        <f t="shared" si="933"/>
        <v>57.916666666666671</v>
      </c>
      <c r="AH596" s="28">
        <f t="shared" si="934"/>
        <v>16.747389471590786</v>
      </c>
      <c r="AI596" s="28">
        <f t="shared" si="935"/>
        <v>26.554853521860498</v>
      </c>
      <c r="AJ596" s="28">
        <f t="shared" si="936"/>
        <v>23.873046322728573</v>
      </c>
      <c r="AK596" s="28">
        <f t="shared" si="937"/>
        <v>37.853377046973932</v>
      </c>
      <c r="AL596" s="28">
        <f t="shared" si="963"/>
        <v>39.739965400012757</v>
      </c>
      <c r="AM596" s="28">
        <f t="shared" si="938"/>
        <v>171.66074208380556</v>
      </c>
      <c r="AN596" s="28">
        <f t="shared" si="939"/>
        <v>272.18724859907007</v>
      </c>
      <c r="AO596" s="28">
        <f t="shared" si="940"/>
        <v>244.69872480796786</v>
      </c>
      <c r="AP596" s="28">
        <f t="shared" si="941"/>
        <v>387.99711473148278</v>
      </c>
      <c r="AQ596" s="28">
        <f t="shared" si="942"/>
        <v>407.33464535013076</v>
      </c>
      <c r="AR596" s="28">
        <f t="shared" si="954"/>
        <v>407.33464535013076</v>
      </c>
      <c r="AS596" s="27">
        <f t="shared" si="943"/>
        <v>407.33464535013076</v>
      </c>
      <c r="AT596" s="27">
        <f t="shared" si="955"/>
        <v>0</v>
      </c>
      <c r="AU596" s="2">
        <f t="shared" si="956"/>
        <v>2401.4334244040379</v>
      </c>
      <c r="AV596" s="33">
        <f t="shared" si="957"/>
        <v>0.16861339285714289</v>
      </c>
      <c r="AW596" s="33">
        <f t="shared" si="958"/>
        <v>0.16861339285714289</v>
      </c>
      <c r="AX596" s="2">
        <f t="shared" si="959"/>
        <v>2.3917121398875349</v>
      </c>
      <c r="AY596" s="7">
        <v>2.2000000000000002</v>
      </c>
      <c r="AZ596" s="3">
        <f t="shared" si="960"/>
        <v>1988.349024769991</v>
      </c>
    </row>
    <row r="597" spans="1:52" ht="20.25" x14ac:dyDescent="0.3">
      <c r="A597" s="7">
        <v>23</v>
      </c>
      <c r="B597" s="7">
        <v>90</v>
      </c>
      <c r="C597" s="37">
        <v>72</v>
      </c>
      <c r="D597" s="37">
        <v>113</v>
      </c>
      <c r="E597" s="7">
        <v>9</v>
      </c>
      <c r="F597" s="2">
        <f t="shared" si="944"/>
        <v>10.916666666666666</v>
      </c>
      <c r="G597" s="2">
        <f t="shared" si="921"/>
        <v>30130</v>
      </c>
      <c r="H597" s="2">
        <v>1.4</v>
      </c>
      <c r="I597" s="7">
        <f t="shared" si="922"/>
        <v>42182</v>
      </c>
      <c r="J597" s="7">
        <v>1.2</v>
      </c>
      <c r="K597" s="4">
        <v>1.75</v>
      </c>
      <c r="L597" s="7">
        <v>0</v>
      </c>
      <c r="M597" s="2">
        <f t="shared" si="945"/>
        <v>1.3333333333333333</v>
      </c>
      <c r="N597" s="2">
        <f t="shared" si="946"/>
        <v>2.4761904761904758</v>
      </c>
      <c r="O597" s="28">
        <f t="shared" si="947"/>
        <v>1.4866666666666666</v>
      </c>
      <c r="P597" s="2">
        <f t="shared" si="948"/>
        <v>7.2009523809523808</v>
      </c>
      <c r="Q597" s="2">
        <f t="shared" si="923"/>
        <v>41.916666666666664</v>
      </c>
      <c r="R597" s="28">
        <f t="shared" si="949"/>
        <v>45.916666666666664</v>
      </c>
      <c r="S597" s="2">
        <f t="shared" si="950"/>
        <v>47.916666666666664</v>
      </c>
      <c r="T597" s="2">
        <f t="shared" si="951"/>
        <v>41.648333333333333</v>
      </c>
      <c r="U597" s="2">
        <f t="shared" si="924"/>
        <v>45.648333333333333</v>
      </c>
      <c r="V597" s="2">
        <f t="shared" si="925"/>
        <v>55.648333333333333</v>
      </c>
      <c r="W597" s="7">
        <f t="shared" si="962"/>
        <v>1</v>
      </c>
      <c r="X597" s="2">
        <f t="shared" si="926"/>
        <v>19.241857721745394</v>
      </c>
      <c r="Y597" s="2">
        <f t="shared" si="927"/>
        <v>27.430879105702545</v>
      </c>
      <c r="Z597" s="2">
        <f t="shared" si="952"/>
        <v>28.80198763716767</v>
      </c>
      <c r="AA597" s="2">
        <f t="shared" si="928"/>
        <v>210.05694679572053</v>
      </c>
      <c r="AB597" s="2">
        <f t="shared" si="929"/>
        <v>299.45376357058609</v>
      </c>
      <c r="AC597" s="2">
        <f t="shared" si="930"/>
        <v>314.42169837241374</v>
      </c>
      <c r="AD597" s="2">
        <f t="shared" si="931"/>
        <v>314.42169837241374</v>
      </c>
      <c r="AE597" s="2">
        <f t="shared" si="932"/>
        <v>314.42169837241374</v>
      </c>
      <c r="AF597" s="27">
        <f t="shared" si="953"/>
        <v>1</v>
      </c>
      <c r="AG597" s="28">
        <f t="shared" si="933"/>
        <v>57.916666666666671</v>
      </c>
      <c r="AH597" s="28">
        <f t="shared" si="934"/>
        <v>16.733315471874775</v>
      </c>
      <c r="AI597" s="28">
        <f t="shared" si="935"/>
        <v>26.532537625907914</v>
      </c>
      <c r="AJ597" s="28">
        <f t="shared" si="936"/>
        <v>23.854742114003269</v>
      </c>
      <c r="AK597" s="28">
        <f t="shared" si="937"/>
        <v>37.824353682923167</v>
      </c>
      <c r="AL597" s="28">
        <f t="shared" si="963"/>
        <v>39.714970962521363</v>
      </c>
      <c r="AM597" s="28">
        <f t="shared" si="938"/>
        <v>182.67202723463296</v>
      </c>
      <c r="AN597" s="28">
        <f t="shared" si="939"/>
        <v>289.64686908282806</v>
      </c>
      <c r="AO597" s="28">
        <f t="shared" si="940"/>
        <v>260.414268077869</v>
      </c>
      <c r="AP597" s="28">
        <f t="shared" si="941"/>
        <v>412.91586103857787</v>
      </c>
      <c r="AQ597" s="28">
        <f t="shared" si="942"/>
        <v>433.55509967419152</v>
      </c>
      <c r="AR597" s="28">
        <f t="shared" si="954"/>
        <v>433.55509967419152</v>
      </c>
      <c r="AS597" s="27">
        <f t="shared" si="943"/>
        <v>433.55509967419152</v>
      </c>
      <c r="AT597" s="27">
        <f t="shared" si="955"/>
        <v>0</v>
      </c>
      <c r="AU597" s="2">
        <f t="shared" si="956"/>
        <v>2756.7475535250433</v>
      </c>
      <c r="AV597" s="33">
        <f t="shared" si="957"/>
        <v>0.16996339285714288</v>
      </c>
      <c r="AW597" s="33">
        <f t="shared" si="958"/>
        <v>0.16996339285714288</v>
      </c>
      <c r="AX597" s="2">
        <f t="shared" si="959"/>
        <v>2.3941462714363877</v>
      </c>
      <c r="AY597" s="7">
        <v>2.2000000000000002</v>
      </c>
      <c r="AZ597" s="3">
        <f t="shared" si="960"/>
        <v>1993.3019274141245</v>
      </c>
    </row>
    <row r="598" spans="1:52" ht="20.25" x14ac:dyDescent="0.3">
      <c r="A598" s="7">
        <v>23</v>
      </c>
      <c r="B598" s="7">
        <v>96</v>
      </c>
      <c r="C598" s="37">
        <v>77</v>
      </c>
      <c r="D598" s="37">
        <v>121</v>
      </c>
      <c r="E598" s="7">
        <v>9.5</v>
      </c>
      <c r="F598" s="2">
        <f t="shared" si="944"/>
        <v>11.666666666666666</v>
      </c>
      <c r="G598" s="2">
        <f t="shared" si="921"/>
        <v>32200</v>
      </c>
      <c r="H598" s="2">
        <v>1.4</v>
      </c>
      <c r="I598" s="7">
        <f t="shared" si="922"/>
        <v>45080</v>
      </c>
      <c r="J598" s="7">
        <v>1.2</v>
      </c>
      <c r="K598" s="4">
        <v>1.75</v>
      </c>
      <c r="L598" s="7">
        <v>0</v>
      </c>
      <c r="M598" s="2">
        <f t="shared" si="945"/>
        <v>1.3333333333333333</v>
      </c>
      <c r="N598" s="2">
        <f t="shared" si="946"/>
        <v>2.4761904761904758</v>
      </c>
      <c r="O598" s="28">
        <f t="shared" si="947"/>
        <v>1.4638095238095237</v>
      </c>
      <c r="P598" s="2">
        <f t="shared" si="948"/>
        <v>7.1780952380952376</v>
      </c>
      <c r="Q598" s="2">
        <f t="shared" si="923"/>
        <v>41.916666666666664</v>
      </c>
      <c r="R598" s="28">
        <f t="shared" si="949"/>
        <v>45.916666666666664</v>
      </c>
      <c r="S598" s="2">
        <f t="shared" si="950"/>
        <v>47.916666666666664</v>
      </c>
      <c r="T598" s="2">
        <f t="shared" si="951"/>
        <v>41.688333333333333</v>
      </c>
      <c r="U598" s="2">
        <f t="shared" si="924"/>
        <v>45.688333333333333</v>
      </c>
      <c r="V598" s="2">
        <f t="shared" si="925"/>
        <v>55.688333333333333</v>
      </c>
      <c r="W598" s="7">
        <f t="shared" si="962"/>
        <v>1</v>
      </c>
      <c r="X598" s="2">
        <f t="shared" si="926"/>
        <v>19.22339513887561</v>
      </c>
      <c r="Y598" s="2">
        <f t="shared" si="927"/>
        <v>27.406863452598657</v>
      </c>
      <c r="Z598" s="2">
        <f t="shared" si="952"/>
        <v>28.78129965035739</v>
      </c>
      <c r="AA598" s="2">
        <f t="shared" si="928"/>
        <v>224.27294328688211</v>
      </c>
      <c r="AB598" s="2">
        <f t="shared" si="929"/>
        <v>319.74674028031762</v>
      </c>
      <c r="AC598" s="2">
        <f t="shared" si="930"/>
        <v>335.78182925416951</v>
      </c>
      <c r="AD598" s="2">
        <f t="shared" si="931"/>
        <v>335.78182925416951</v>
      </c>
      <c r="AE598" s="2">
        <f t="shared" si="932"/>
        <v>335.78182925416951</v>
      </c>
      <c r="AF598" s="27">
        <f t="shared" si="953"/>
        <v>1</v>
      </c>
      <c r="AG598" s="28">
        <f t="shared" si="933"/>
        <v>57.916666666666671</v>
      </c>
      <c r="AH598" s="28">
        <f t="shared" si="934"/>
        <v>16.717259837951417</v>
      </c>
      <c r="AI598" s="28">
        <f t="shared" si="935"/>
        <v>26.507079627945984</v>
      </c>
      <c r="AJ598" s="28">
        <f t="shared" si="936"/>
        <v>23.833857358203613</v>
      </c>
      <c r="AK598" s="28">
        <f t="shared" si="937"/>
        <v>37.791238573727163</v>
      </c>
      <c r="AL598" s="28">
        <f t="shared" si="963"/>
        <v>39.686444362003584</v>
      </c>
      <c r="AM598" s="28">
        <f t="shared" si="938"/>
        <v>195.03469810943318</v>
      </c>
      <c r="AN598" s="28">
        <f t="shared" si="939"/>
        <v>309.24926232603644</v>
      </c>
      <c r="AO598" s="28">
        <f t="shared" si="940"/>
        <v>278.06166917904216</v>
      </c>
      <c r="AP598" s="28">
        <f t="shared" si="941"/>
        <v>440.89778336015024</v>
      </c>
      <c r="AQ598" s="28">
        <f t="shared" si="942"/>
        <v>463.00851755670845</v>
      </c>
      <c r="AR598" s="28">
        <f t="shared" si="954"/>
        <v>463.00851755670845</v>
      </c>
      <c r="AS598" s="27">
        <f t="shared" si="943"/>
        <v>463.00851755670845</v>
      </c>
      <c r="AT598" s="27">
        <f t="shared" si="955"/>
        <v>0</v>
      </c>
      <c r="AU598" s="2">
        <f t="shared" si="956"/>
        <v>3136.5661053440494</v>
      </c>
      <c r="AV598" s="33">
        <f t="shared" si="957"/>
        <v>0.17148214285714289</v>
      </c>
      <c r="AW598" s="33">
        <f t="shared" si="958"/>
        <v>0.17148214285714289</v>
      </c>
      <c r="AX598" s="2">
        <f t="shared" si="959"/>
        <v>2.3968905985206006</v>
      </c>
      <c r="AY598" s="7">
        <v>2.2000000000000002</v>
      </c>
      <c r="AZ598" s="3">
        <f t="shared" si="960"/>
        <v>1995.0047831744428</v>
      </c>
    </row>
    <row r="599" spans="1:52" ht="20.25" x14ac:dyDescent="0.3">
      <c r="A599" s="7">
        <v>23</v>
      </c>
      <c r="B599" s="7">
        <v>102</v>
      </c>
      <c r="C599" s="37">
        <v>82</v>
      </c>
      <c r="D599" s="37">
        <v>128</v>
      </c>
      <c r="E599" s="7">
        <v>9.75</v>
      </c>
      <c r="F599" s="2">
        <f t="shared" si="944"/>
        <v>12.291666666666666</v>
      </c>
      <c r="G599" s="2">
        <f t="shared" si="921"/>
        <v>33925</v>
      </c>
      <c r="H599" s="2">
        <v>1.4</v>
      </c>
      <c r="I599" s="7">
        <f t="shared" si="922"/>
        <v>47495</v>
      </c>
      <c r="J599" s="7">
        <v>1.2</v>
      </c>
      <c r="K599" s="4">
        <v>1.75</v>
      </c>
      <c r="L599" s="7">
        <v>0</v>
      </c>
      <c r="M599" s="2">
        <f t="shared" si="945"/>
        <v>1.3333333333333333</v>
      </c>
      <c r="N599" s="2">
        <f t="shared" si="946"/>
        <v>2.4761904761904758</v>
      </c>
      <c r="O599" s="28">
        <f t="shared" si="947"/>
        <v>1.4438095238095237</v>
      </c>
      <c r="P599" s="2">
        <f t="shared" si="948"/>
        <v>7.1580952380952372</v>
      </c>
      <c r="Q599" s="2">
        <f t="shared" si="923"/>
        <v>41.916666666666664</v>
      </c>
      <c r="R599" s="28">
        <f t="shared" si="949"/>
        <v>45.916666666666664</v>
      </c>
      <c r="S599" s="2">
        <f t="shared" si="950"/>
        <v>47.916666666666664</v>
      </c>
      <c r="T599" s="2">
        <f t="shared" si="951"/>
        <v>41.723333333333336</v>
      </c>
      <c r="U599" s="2">
        <f t="shared" si="924"/>
        <v>45.723333333333336</v>
      </c>
      <c r="V599" s="2">
        <f t="shared" si="925"/>
        <v>55.723333333333336</v>
      </c>
      <c r="W599" s="7">
        <f t="shared" si="962"/>
        <v>1</v>
      </c>
      <c r="X599" s="2">
        <f t="shared" si="926"/>
        <v>19.207269417939429</v>
      </c>
      <c r="Y599" s="2">
        <f t="shared" si="927"/>
        <v>27.385884224906576</v>
      </c>
      <c r="Z599" s="2">
        <f t="shared" si="952"/>
        <v>28.763222026003213</v>
      </c>
      <c r="AA599" s="2">
        <f t="shared" si="928"/>
        <v>236.08935326217212</v>
      </c>
      <c r="AB599" s="2">
        <f t="shared" si="929"/>
        <v>336.61816026447667</v>
      </c>
      <c r="AC599" s="2">
        <f t="shared" si="930"/>
        <v>353.54793740295617</v>
      </c>
      <c r="AD599" s="2">
        <f t="shared" si="931"/>
        <v>353.54793740295617</v>
      </c>
      <c r="AE599" s="2">
        <f t="shared" si="932"/>
        <v>353.54793740295617</v>
      </c>
      <c r="AF599" s="27">
        <f t="shared" si="953"/>
        <v>1</v>
      </c>
      <c r="AG599" s="28">
        <f t="shared" si="933"/>
        <v>57.916666666666671</v>
      </c>
      <c r="AH599" s="28">
        <f t="shared" si="934"/>
        <v>16.703236411547447</v>
      </c>
      <c r="AI599" s="28">
        <f t="shared" si="935"/>
        <v>26.484843921619113</v>
      </c>
      <c r="AJ599" s="28">
        <f t="shared" si="936"/>
        <v>23.815613171992258</v>
      </c>
      <c r="AK599" s="28">
        <f t="shared" si="937"/>
        <v>37.762310382065415</v>
      </c>
      <c r="AL599" s="28">
        <f t="shared" si="963"/>
        <v>39.661517182138709</v>
      </c>
      <c r="AM599" s="28">
        <f t="shared" si="938"/>
        <v>205.31061422527068</v>
      </c>
      <c r="AN599" s="28">
        <f t="shared" si="939"/>
        <v>325.54287320323493</v>
      </c>
      <c r="AO599" s="28">
        <f t="shared" si="940"/>
        <v>292.73357857240484</v>
      </c>
      <c r="AP599" s="28">
        <f t="shared" si="941"/>
        <v>464.16173177955403</v>
      </c>
      <c r="AQ599" s="28">
        <f t="shared" si="942"/>
        <v>487.5061486971216</v>
      </c>
      <c r="AR599" s="28">
        <f t="shared" si="954"/>
        <v>487.5061486971216</v>
      </c>
      <c r="AS599" s="27">
        <f t="shared" si="943"/>
        <v>487.5061486971216</v>
      </c>
      <c r="AT599" s="27">
        <f t="shared" si="955"/>
        <v>0</v>
      </c>
      <c r="AU599" s="2">
        <f t="shared" si="956"/>
        <v>3540.8890798610555</v>
      </c>
      <c r="AV599" s="33">
        <f t="shared" si="957"/>
        <v>0.17274776785714288</v>
      </c>
      <c r="AW599" s="33">
        <f t="shared" si="958"/>
        <v>0.17274776785714288</v>
      </c>
      <c r="AX599" s="2">
        <f t="shared" si="959"/>
        <v>2.3991823483247745</v>
      </c>
      <c r="AY599" s="7">
        <v>2.2000000000000002</v>
      </c>
      <c r="AZ599" s="3">
        <f t="shared" si="960"/>
        <v>1994.268841039875</v>
      </c>
    </row>
    <row r="600" spans="1:52" ht="20.25" x14ac:dyDescent="0.3">
      <c r="A600" s="7">
        <v>23</v>
      </c>
      <c r="B600" s="7">
        <v>108</v>
      </c>
      <c r="C600" s="37">
        <v>87</v>
      </c>
      <c r="D600" s="37">
        <v>136</v>
      </c>
      <c r="E600" s="7">
        <v>10</v>
      </c>
      <c r="F600" s="2">
        <f t="shared" si="944"/>
        <v>13</v>
      </c>
      <c r="G600" s="2">
        <f t="shared" si="921"/>
        <v>35880</v>
      </c>
      <c r="H600" s="2">
        <v>1.4</v>
      </c>
      <c r="I600" s="7">
        <f t="shared" si="922"/>
        <v>50232</v>
      </c>
      <c r="J600" s="7">
        <v>1.2</v>
      </c>
      <c r="K600" s="4">
        <v>1.75</v>
      </c>
      <c r="L600" s="7">
        <v>0</v>
      </c>
      <c r="M600" s="2">
        <f t="shared" si="945"/>
        <v>1.3333333333333333</v>
      </c>
      <c r="N600" s="2">
        <f t="shared" si="946"/>
        <v>2.4761904761904758</v>
      </c>
      <c r="O600" s="28">
        <f t="shared" si="947"/>
        <v>1.4209523809523807</v>
      </c>
      <c r="P600" s="2">
        <f t="shared" si="948"/>
        <v>7.1352380952380949</v>
      </c>
      <c r="Q600" s="2">
        <f t="shared" si="923"/>
        <v>41.916666666666664</v>
      </c>
      <c r="R600" s="28">
        <f t="shared" si="949"/>
        <v>45.916666666666664</v>
      </c>
      <c r="S600" s="2">
        <f t="shared" si="950"/>
        <v>47.916666666666664</v>
      </c>
      <c r="T600" s="2">
        <f t="shared" si="951"/>
        <v>41.763333333333335</v>
      </c>
      <c r="U600" s="2">
        <f t="shared" si="924"/>
        <v>45.763333333333335</v>
      </c>
      <c r="V600" s="2">
        <f t="shared" si="925"/>
        <v>55.763333333333335</v>
      </c>
      <c r="W600" s="7">
        <f t="shared" si="962"/>
        <v>1</v>
      </c>
      <c r="X600" s="2">
        <f t="shared" si="926"/>
        <v>19.188873118712415</v>
      </c>
      <c r="Y600" s="2">
        <f t="shared" si="927"/>
        <v>27.361947258579903</v>
      </c>
      <c r="Z600" s="2">
        <f t="shared" si="952"/>
        <v>28.742589671151631</v>
      </c>
      <c r="AA600" s="2">
        <f t="shared" si="928"/>
        <v>249.4553505432614</v>
      </c>
      <c r="AB600" s="2">
        <f t="shared" si="929"/>
        <v>355.70531436153874</v>
      </c>
      <c r="AC600" s="2">
        <f t="shared" si="930"/>
        <v>373.65366572497118</v>
      </c>
      <c r="AD600" s="2">
        <f t="shared" si="931"/>
        <v>373.65366572497118</v>
      </c>
      <c r="AE600" s="2">
        <f t="shared" si="932"/>
        <v>373.65366572497118</v>
      </c>
      <c r="AF600" s="27">
        <f t="shared" si="953"/>
        <v>1</v>
      </c>
      <c r="AG600" s="28">
        <f t="shared" si="933"/>
        <v>57.916666666666671</v>
      </c>
      <c r="AH600" s="28">
        <f t="shared" si="934"/>
        <v>16.687238419932907</v>
      </c>
      <c r="AI600" s="28">
        <f t="shared" si="935"/>
        <v>26.459477321965554</v>
      </c>
      <c r="AJ600" s="28">
        <f t="shared" si="936"/>
        <v>23.794796844651309</v>
      </c>
      <c r="AK600" s="28">
        <f t="shared" si="937"/>
        <v>37.729303773821208</v>
      </c>
      <c r="AL600" s="28">
        <f t="shared" si="963"/>
        <v>39.633067292355364</v>
      </c>
      <c r="AM600" s="28">
        <f t="shared" si="938"/>
        <v>216.93409945912779</v>
      </c>
      <c r="AN600" s="28">
        <f t="shared" si="939"/>
        <v>343.97320518555222</v>
      </c>
      <c r="AO600" s="28">
        <f t="shared" si="940"/>
        <v>309.33235898046701</v>
      </c>
      <c r="AP600" s="28">
        <f t="shared" si="941"/>
        <v>490.48094905967571</v>
      </c>
      <c r="AQ600" s="28">
        <f t="shared" si="942"/>
        <v>515.22987480061977</v>
      </c>
      <c r="AR600" s="28">
        <f t="shared" si="954"/>
        <v>515.22987480061977</v>
      </c>
      <c r="AS600" s="27">
        <f t="shared" si="943"/>
        <v>515.22987480061977</v>
      </c>
      <c r="AT600" s="27">
        <f t="shared" si="955"/>
        <v>0</v>
      </c>
      <c r="AU600" s="2">
        <f t="shared" si="956"/>
        <v>3969.7164770760623</v>
      </c>
      <c r="AV600" s="33">
        <f t="shared" si="957"/>
        <v>0.17418214285714287</v>
      </c>
      <c r="AW600" s="33">
        <f t="shared" si="958"/>
        <v>0.17418214285714287</v>
      </c>
      <c r="AX600" s="2">
        <f t="shared" si="959"/>
        <v>2.4017849684022141</v>
      </c>
      <c r="AY600" s="7">
        <v>2.2000000000000002</v>
      </c>
      <c r="AZ600" s="3">
        <f t="shared" si="960"/>
        <v>1991.2292140864222</v>
      </c>
    </row>
    <row r="601" spans="1:52" ht="20.25" x14ac:dyDescent="0.3">
      <c r="A601" s="7">
        <v>23</v>
      </c>
      <c r="B601" s="7">
        <v>114</v>
      </c>
      <c r="C601" s="37">
        <v>92</v>
      </c>
      <c r="D601" s="37">
        <v>143</v>
      </c>
      <c r="E601" s="7">
        <v>10.5</v>
      </c>
      <c r="F601" s="2">
        <f t="shared" si="944"/>
        <v>13.666666666666666</v>
      </c>
      <c r="G601" s="2">
        <f t="shared" si="921"/>
        <v>37720</v>
      </c>
      <c r="H601" s="2">
        <v>1.4</v>
      </c>
      <c r="I601" s="7">
        <f t="shared" si="922"/>
        <v>52808</v>
      </c>
      <c r="J601" s="7">
        <v>1.2</v>
      </c>
      <c r="K601" s="4">
        <v>1.75</v>
      </c>
      <c r="L601" s="7">
        <v>0</v>
      </c>
      <c r="M601" s="2">
        <f t="shared" si="945"/>
        <v>1.3333333333333333</v>
      </c>
      <c r="N601" s="2">
        <f t="shared" si="946"/>
        <v>2.4761904761904758</v>
      </c>
      <c r="O601" s="28">
        <f t="shared" si="947"/>
        <v>1.4009523809523809</v>
      </c>
      <c r="P601" s="2">
        <f t="shared" si="948"/>
        <v>7.1152380952380954</v>
      </c>
      <c r="Q601" s="2">
        <f t="shared" si="923"/>
        <v>41.916666666666664</v>
      </c>
      <c r="R601" s="28">
        <f t="shared" si="949"/>
        <v>45.916666666666664</v>
      </c>
      <c r="S601" s="2">
        <f t="shared" si="950"/>
        <v>47.916666666666664</v>
      </c>
      <c r="T601" s="2">
        <f t="shared" si="951"/>
        <v>41.798333333333339</v>
      </c>
      <c r="U601" s="2">
        <f t="shared" si="924"/>
        <v>45.798333333333339</v>
      </c>
      <c r="V601" s="2">
        <f t="shared" si="925"/>
        <v>55.798333333333339</v>
      </c>
      <c r="W601" s="7">
        <f t="shared" si="962"/>
        <v>1</v>
      </c>
      <c r="X601" s="2">
        <f t="shared" si="926"/>
        <v>19.172805239790087</v>
      </c>
      <c r="Y601" s="2">
        <f t="shared" si="927"/>
        <v>27.341036712620074</v>
      </c>
      <c r="Z601" s="2">
        <f t="shared" si="952"/>
        <v>28.724560626583568</v>
      </c>
      <c r="AA601" s="2">
        <f t="shared" si="928"/>
        <v>262.02833827713118</v>
      </c>
      <c r="AB601" s="2">
        <f t="shared" si="929"/>
        <v>373.66083507247436</v>
      </c>
      <c r="AC601" s="2">
        <f t="shared" si="930"/>
        <v>392.56899522997543</v>
      </c>
      <c r="AD601" s="2">
        <f t="shared" si="931"/>
        <v>392.56899522997543</v>
      </c>
      <c r="AE601" s="2">
        <f t="shared" si="932"/>
        <v>392.56899522997543</v>
      </c>
      <c r="AF601" s="27">
        <f t="shared" si="953"/>
        <v>1</v>
      </c>
      <c r="AG601" s="28">
        <f t="shared" si="933"/>
        <v>57.916666666666671</v>
      </c>
      <c r="AH601" s="28">
        <f t="shared" si="934"/>
        <v>16.673265294735785</v>
      </c>
      <c r="AI601" s="28">
        <f t="shared" si="935"/>
        <v>26.437321373811269</v>
      </c>
      <c r="AJ601" s="28">
        <f t="shared" si="936"/>
        <v>23.776612386201663</v>
      </c>
      <c r="AK601" s="28">
        <f t="shared" si="937"/>
        <v>37.700470287185944</v>
      </c>
      <c r="AL601" s="28">
        <f t="shared" si="963"/>
        <v>39.608207099006115</v>
      </c>
      <c r="AM601" s="28">
        <f t="shared" si="938"/>
        <v>227.86795902805571</v>
      </c>
      <c r="AN601" s="28">
        <f t="shared" si="939"/>
        <v>361.31005877542066</v>
      </c>
      <c r="AO601" s="28">
        <f t="shared" si="940"/>
        <v>324.94703594475607</v>
      </c>
      <c r="AP601" s="28">
        <f t="shared" si="941"/>
        <v>515.2397605915412</v>
      </c>
      <c r="AQ601" s="28">
        <f t="shared" si="942"/>
        <v>541.31216368641685</v>
      </c>
      <c r="AR601" s="28">
        <f t="shared" si="954"/>
        <v>541.31216368641685</v>
      </c>
      <c r="AS601" s="27">
        <f t="shared" si="943"/>
        <v>541.31216368641685</v>
      </c>
      <c r="AT601" s="27">
        <f t="shared" si="955"/>
        <v>0</v>
      </c>
      <c r="AU601" s="2">
        <f t="shared" si="956"/>
        <v>4423.0482969890691</v>
      </c>
      <c r="AV601" s="33">
        <f t="shared" si="957"/>
        <v>0.17553214285714289</v>
      </c>
      <c r="AW601" s="33">
        <f t="shared" si="958"/>
        <v>0.17553214285714289</v>
      </c>
      <c r="AX601" s="2">
        <f t="shared" si="959"/>
        <v>2.4042396566075794</v>
      </c>
      <c r="AY601" s="7">
        <v>2.2000000000000002</v>
      </c>
      <c r="AZ601" s="3">
        <f t="shared" si="960"/>
        <v>1997.556873457507</v>
      </c>
    </row>
    <row r="602" spans="1:52" ht="20.25" x14ac:dyDescent="0.3">
      <c r="A602" s="7">
        <v>23</v>
      </c>
      <c r="B602" s="7">
        <v>120</v>
      </c>
      <c r="C602" s="37">
        <v>97</v>
      </c>
      <c r="D602" s="37">
        <v>151</v>
      </c>
      <c r="E602" s="7">
        <v>11</v>
      </c>
      <c r="F602" s="2">
        <f t="shared" si="944"/>
        <v>14.416666666666666</v>
      </c>
      <c r="G602" s="2">
        <f t="shared" si="921"/>
        <v>39790</v>
      </c>
      <c r="H602" s="2">
        <v>1.4</v>
      </c>
      <c r="I602" s="7">
        <f t="shared" si="922"/>
        <v>55706</v>
      </c>
      <c r="J602" s="7">
        <v>1.2</v>
      </c>
      <c r="K602" s="4">
        <v>1.75</v>
      </c>
      <c r="L602" s="7">
        <v>0</v>
      </c>
      <c r="M602" s="2">
        <f t="shared" si="945"/>
        <v>1.3333333333333333</v>
      </c>
      <c r="N602" s="2">
        <f t="shared" si="946"/>
        <v>2.4761904761904758</v>
      </c>
      <c r="O602" s="28">
        <f t="shared" si="947"/>
        <v>1.378095238095238</v>
      </c>
      <c r="P602" s="2">
        <f t="shared" si="948"/>
        <v>7.0923809523809513</v>
      </c>
      <c r="Q602" s="2">
        <f t="shared" si="923"/>
        <v>41.916666666666664</v>
      </c>
      <c r="R602" s="28">
        <f t="shared" si="949"/>
        <v>45.916666666666664</v>
      </c>
      <c r="S602" s="2">
        <f t="shared" si="950"/>
        <v>47.916666666666664</v>
      </c>
      <c r="T602" s="2">
        <f t="shared" si="951"/>
        <v>41.838333333333338</v>
      </c>
      <c r="U602" s="2">
        <f t="shared" si="924"/>
        <v>45.838333333333338</v>
      </c>
      <c r="V602" s="2">
        <f t="shared" si="925"/>
        <v>55.838333333333338</v>
      </c>
      <c r="W602" s="7">
        <f t="shared" si="962"/>
        <v>1</v>
      </c>
      <c r="X602" s="2">
        <f t="shared" si="926"/>
        <v>19.154474867892109</v>
      </c>
      <c r="Y602" s="2">
        <f t="shared" si="927"/>
        <v>27.317178046979851</v>
      </c>
      <c r="Z602" s="2">
        <f t="shared" si="952"/>
        <v>28.703983679592611</v>
      </c>
      <c r="AA602" s="2">
        <f t="shared" si="928"/>
        <v>276.14367934544458</v>
      </c>
      <c r="AB602" s="2">
        <f t="shared" si="929"/>
        <v>393.82265017729281</v>
      </c>
      <c r="AC602" s="2">
        <f t="shared" si="930"/>
        <v>413.81576471412677</v>
      </c>
      <c r="AD602" s="2">
        <f t="shared" si="931"/>
        <v>413.81576471412677</v>
      </c>
      <c r="AE602" s="2">
        <f t="shared" si="932"/>
        <v>413.81576471412677</v>
      </c>
      <c r="AF602" s="27">
        <f t="shared" si="953"/>
        <v>1</v>
      </c>
      <c r="AG602" s="28">
        <f t="shared" si="933"/>
        <v>57.916666666666671</v>
      </c>
      <c r="AH602" s="28">
        <f t="shared" si="934"/>
        <v>16.657324635568607</v>
      </c>
      <c r="AI602" s="28">
        <f t="shared" si="935"/>
        <v>26.412045681146193</v>
      </c>
      <c r="AJ602" s="28">
        <f t="shared" si="936"/>
        <v>23.755864151562939</v>
      </c>
      <c r="AK602" s="28">
        <f t="shared" si="937"/>
        <v>37.66757164751418</v>
      </c>
      <c r="AL602" s="28">
        <f t="shared" si="963"/>
        <v>39.579833610949038</v>
      </c>
      <c r="AM602" s="28">
        <f t="shared" si="938"/>
        <v>240.14309682944742</v>
      </c>
      <c r="AN602" s="28">
        <f t="shared" si="939"/>
        <v>380.77365856985762</v>
      </c>
      <c r="AO602" s="28">
        <f t="shared" si="940"/>
        <v>342.48037485169903</v>
      </c>
      <c r="AP602" s="28">
        <f t="shared" si="941"/>
        <v>543.04082458499602</v>
      </c>
      <c r="AQ602" s="28">
        <f t="shared" si="942"/>
        <v>570.60926789118196</v>
      </c>
      <c r="AR602" s="28">
        <f t="shared" si="954"/>
        <v>570.60926789118196</v>
      </c>
      <c r="AS602" s="27">
        <f t="shared" si="943"/>
        <v>570.60926789118196</v>
      </c>
      <c r="AT602" s="27">
        <f t="shared" si="955"/>
        <v>0</v>
      </c>
      <c r="AU602" s="2">
        <f t="shared" si="956"/>
        <v>4900.884539600077</v>
      </c>
      <c r="AV602" s="33">
        <f t="shared" si="957"/>
        <v>0.17705089285714287</v>
      </c>
      <c r="AW602" s="33">
        <f t="shared" si="958"/>
        <v>0.17705089285714287</v>
      </c>
      <c r="AX602" s="2">
        <f t="shared" si="959"/>
        <v>2.407007185238895</v>
      </c>
      <c r="AY602" s="7">
        <v>2.2000000000000002</v>
      </c>
      <c r="AZ602" s="3">
        <f t="shared" si="960"/>
        <v>2001.0082167606308</v>
      </c>
    </row>
    <row r="603" spans="1:52" ht="20.25" x14ac:dyDescent="0.3">
      <c r="A603" s="7">
        <v>23</v>
      </c>
      <c r="B603" s="7">
        <v>132</v>
      </c>
      <c r="C603" s="37">
        <v>106</v>
      </c>
      <c r="D603" s="37">
        <v>166</v>
      </c>
      <c r="E603" s="7">
        <v>12</v>
      </c>
      <c r="F603" s="2">
        <f t="shared" si="944"/>
        <v>15.833333333333334</v>
      </c>
      <c r="G603" s="2">
        <f t="shared" si="921"/>
        <v>43700</v>
      </c>
      <c r="H603" s="2">
        <v>1.4</v>
      </c>
      <c r="I603" s="7">
        <f t="shared" si="922"/>
        <v>61179.999999999993</v>
      </c>
      <c r="J603" s="7">
        <v>1.2</v>
      </c>
      <c r="K603" s="4">
        <v>1.75</v>
      </c>
      <c r="L603" s="7">
        <v>0</v>
      </c>
      <c r="M603" s="2">
        <f t="shared" si="945"/>
        <v>1.3333333333333333</v>
      </c>
      <c r="N603" s="2">
        <f t="shared" si="946"/>
        <v>2.4761904761904758</v>
      </c>
      <c r="O603" s="28">
        <f t="shared" si="947"/>
        <v>1.3352380952380951</v>
      </c>
      <c r="P603" s="2">
        <f t="shared" si="948"/>
        <v>7.0495238095238095</v>
      </c>
      <c r="Q603" s="2">
        <f t="shared" si="923"/>
        <v>41.916666666666664</v>
      </c>
      <c r="R603" s="28">
        <f t="shared" si="949"/>
        <v>45.916666666666664</v>
      </c>
      <c r="S603" s="2">
        <f t="shared" si="950"/>
        <v>47.916666666666664</v>
      </c>
      <c r="T603" s="2">
        <f t="shared" si="951"/>
        <v>41.913333333333334</v>
      </c>
      <c r="U603" s="2">
        <f t="shared" si="924"/>
        <v>45.913333333333334</v>
      </c>
      <c r="V603" s="2">
        <f t="shared" si="925"/>
        <v>55.913333333333334</v>
      </c>
      <c r="W603" s="7">
        <f t="shared" si="962"/>
        <v>1</v>
      </c>
      <c r="X603" s="2">
        <f t="shared" si="926"/>
        <v>19.120199721993625</v>
      </c>
      <c r="Y603" s="2">
        <f t="shared" si="927"/>
        <v>27.272555097505702</v>
      </c>
      <c r="Z603" s="2">
        <f t="shared" si="952"/>
        <v>28.665481257225206</v>
      </c>
      <c r="AA603" s="2">
        <f t="shared" si="928"/>
        <v>302.73649559823241</v>
      </c>
      <c r="AB603" s="2">
        <f t="shared" si="929"/>
        <v>431.81545571050697</v>
      </c>
      <c r="AC603" s="2">
        <f t="shared" si="930"/>
        <v>453.87011990606578</v>
      </c>
      <c r="AD603" s="2">
        <f t="shared" si="931"/>
        <v>453.87011990606578</v>
      </c>
      <c r="AE603" s="2">
        <f t="shared" si="932"/>
        <v>453.87011990606578</v>
      </c>
      <c r="AF603" s="27">
        <f t="shared" si="953"/>
        <v>1</v>
      </c>
      <c r="AG603" s="28">
        <f t="shared" si="933"/>
        <v>57.916666666666671</v>
      </c>
      <c r="AH603" s="28">
        <f t="shared" si="934"/>
        <v>16.627517907057371</v>
      </c>
      <c r="AI603" s="28">
        <f t="shared" si="935"/>
        <v>26.364783789319741</v>
      </c>
      <c r="AJ603" s="28">
        <f t="shared" si="936"/>
        <v>23.717058652549568</v>
      </c>
      <c r="AK603" s="28">
        <f t="shared" si="937"/>
        <v>37.606041201596582</v>
      </c>
      <c r="AL603" s="28">
        <f t="shared" si="963"/>
        <v>39.526742740778161</v>
      </c>
      <c r="AM603" s="28">
        <f t="shared" si="938"/>
        <v>263.26903352840839</v>
      </c>
      <c r="AN603" s="28">
        <f t="shared" si="939"/>
        <v>417.44240999756261</v>
      </c>
      <c r="AO603" s="28">
        <f t="shared" si="940"/>
        <v>375.52009533203483</v>
      </c>
      <c r="AP603" s="28">
        <f t="shared" si="941"/>
        <v>595.42898569194585</v>
      </c>
      <c r="AQ603" s="28">
        <f t="shared" si="942"/>
        <v>625.84009339565421</v>
      </c>
      <c r="AR603" s="28">
        <f t="shared" si="954"/>
        <v>625.84009339565421</v>
      </c>
      <c r="AS603" s="27">
        <f t="shared" si="943"/>
        <v>625.84009339565421</v>
      </c>
      <c r="AT603" s="27">
        <f t="shared" si="955"/>
        <v>0</v>
      </c>
      <c r="AU603" s="2">
        <f t="shared" si="956"/>
        <v>5930.0702929160934</v>
      </c>
      <c r="AV603" s="33">
        <f t="shared" si="957"/>
        <v>0.1799196428571429</v>
      </c>
      <c r="AW603" s="33">
        <f t="shared" si="958"/>
        <v>0.1799196428571429</v>
      </c>
      <c r="AX603" s="2">
        <f t="shared" si="959"/>
        <v>2.4122521609611276</v>
      </c>
      <c r="AY603" s="7">
        <v>2.2000000000000002</v>
      </c>
      <c r="AZ603" s="3">
        <f t="shared" si="960"/>
        <v>2011.1207531004952</v>
      </c>
    </row>
    <row r="604" spans="1:52" ht="20.25" x14ac:dyDescent="0.3">
      <c r="A604" s="7">
        <v>23</v>
      </c>
      <c r="B604" s="7">
        <v>144</v>
      </c>
      <c r="C604" s="37">
        <v>116</v>
      </c>
      <c r="D604" s="37">
        <v>180</v>
      </c>
      <c r="E604" s="7">
        <v>13</v>
      </c>
      <c r="F604" s="2">
        <f t="shared" si="944"/>
        <v>17.166666666666668</v>
      </c>
      <c r="G604" s="2">
        <f t="shared" si="921"/>
        <v>47380</v>
      </c>
      <c r="H604" s="2">
        <v>1.4</v>
      </c>
      <c r="I604" s="7">
        <f t="shared" si="922"/>
        <v>66332</v>
      </c>
      <c r="J604" s="7">
        <v>1.2</v>
      </c>
      <c r="K604" s="4">
        <v>1.75</v>
      </c>
      <c r="L604" s="7">
        <v>0</v>
      </c>
      <c r="M604" s="2">
        <f t="shared" si="945"/>
        <v>1.3333333333333333</v>
      </c>
      <c r="N604" s="2">
        <f t="shared" si="946"/>
        <v>2.4761904761904758</v>
      </c>
      <c r="O604" s="28">
        <f t="shared" si="947"/>
        <v>1.2952380952380953</v>
      </c>
      <c r="P604" s="2">
        <f t="shared" si="948"/>
        <v>7.0095238095238086</v>
      </c>
      <c r="Q604" s="2">
        <f t="shared" si="923"/>
        <v>41.916666666666664</v>
      </c>
      <c r="R604" s="28">
        <f t="shared" si="949"/>
        <v>45.916666666666664</v>
      </c>
      <c r="S604" s="2">
        <f t="shared" si="950"/>
        <v>47.916666666666664</v>
      </c>
      <c r="T604" s="2">
        <f t="shared" si="951"/>
        <v>41.983333333333334</v>
      </c>
      <c r="U604" s="2">
        <f t="shared" si="924"/>
        <v>45.983333333333334</v>
      </c>
      <c r="V604" s="2">
        <f t="shared" si="925"/>
        <v>55.983333333333334</v>
      </c>
      <c r="W604" s="7">
        <f t="shared" si="962"/>
        <v>1</v>
      </c>
      <c r="X604" s="2">
        <f t="shared" si="926"/>
        <v>19.08832007180213</v>
      </c>
      <c r="Y604" s="2">
        <f t="shared" si="927"/>
        <v>27.231038340923774</v>
      </c>
      <c r="Z604" s="2">
        <f t="shared" si="952"/>
        <v>28.629638738237311</v>
      </c>
      <c r="AA604" s="2">
        <f t="shared" si="928"/>
        <v>327.68282789926991</v>
      </c>
      <c r="AB604" s="2">
        <f t="shared" si="929"/>
        <v>467.46615818585815</v>
      </c>
      <c r="AC604" s="2">
        <f t="shared" si="930"/>
        <v>491.47546500640721</v>
      </c>
      <c r="AD604" s="2">
        <f t="shared" si="931"/>
        <v>491.47546500640721</v>
      </c>
      <c r="AE604" s="2">
        <f t="shared" si="932"/>
        <v>491.47546500640721</v>
      </c>
      <c r="AF604" s="27">
        <f t="shared" si="953"/>
        <v>1</v>
      </c>
      <c r="AG604" s="28">
        <f t="shared" si="933"/>
        <v>57.916666666666671</v>
      </c>
      <c r="AH604" s="28">
        <f t="shared" si="934"/>
        <v>16.599794375810987</v>
      </c>
      <c r="AI604" s="28">
        <f t="shared" si="935"/>
        <v>26.320825039055691</v>
      </c>
      <c r="AJ604" s="28">
        <f t="shared" si="936"/>
        <v>23.680954395086463</v>
      </c>
      <c r="AK604" s="28">
        <f t="shared" si="937"/>
        <v>37.548793875374507</v>
      </c>
      <c r="AL604" s="28">
        <f t="shared" si="963"/>
        <v>39.477319603085022</v>
      </c>
      <c r="AM604" s="28">
        <f t="shared" si="938"/>
        <v>284.96313678475531</v>
      </c>
      <c r="AN604" s="28">
        <f t="shared" si="939"/>
        <v>451.84082983712273</v>
      </c>
      <c r="AO604" s="28">
        <f t="shared" si="940"/>
        <v>406.52305044898429</v>
      </c>
      <c r="AP604" s="28">
        <f t="shared" si="941"/>
        <v>644.58762819392905</v>
      </c>
      <c r="AQ604" s="28">
        <f t="shared" si="942"/>
        <v>677.69398651962626</v>
      </c>
      <c r="AR604" s="28">
        <f t="shared" si="954"/>
        <v>677.69398651962626</v>
      </c>
      <c r="AS604" s="27">
        <f t="shared" si="943"/>
        <v>677.69398651962626</v>
      </c>
      <c r="AT604" s="27">
        <f t="shared" si="955"/>
        <v>0</v>
      </c>
      <c r="AU604" s="2">
        <f t="shared" si="956"/>
        <v>7057.2737370241111</v>
      </c>
      <c r="AV604" s="33">
        <f t="shared" si="957"/>
        <v>0.18261964285714288</v>
      </c>
      <c r="AW604" s="33">
        <f t="shared" si="958"/>
        <v>0.18261964285714288</v>
      </c>
      <c r="AX604" s="2">
        <f t="shared" si="959"/>
        <v>2.4172095323403036</v>
      </c>
      <c r="AY604" s="7">
        <v>2.2000000000000002</v>
      </c>
      <c r="AZ604" s="3">
        <f t="shared" si="960"/>
        <v>2024.0770126361308</v>
      </c>
    </row>
    <row r="605" spans="1:52" ht="20.25" x14ac:dyDescent="0.3">
      <c r="A605" s="7"/>
      <c r="B605" s="7"/>
      <c r="C605" s="7"/>
      <c r="D605" s="2"/>
      <c r="E605" s="3"/>
      <c r="F605" s="2"/>
      <c r="G605" s="7"/>
      <c r="H605" s="7"/>
      <c r="I605" s="7"/>
      <c r="J605" s="7"/>
      <c r="K605" s="2"/>
      <c r="L605" s="2"/>
      <c r="M605" s="2"/>
      <c r="N605" s="28"/>
      <c r="O605" s="2"/>
      <c r="P605" s="2"/>
      <c r="Q605" s="28"/>
      <c r="R605" s="2"/>
      <c r="S605" s="2"/>
      <c r="T605" s="2"/>
      <c r="U605" s="7"/>
      <c r="V605" s="2"/>
      <c r="W605" s="2"/>
      <c r="X605" s="2"/>
      <c r="Y605" s="2"/>
      <c r="Z605" s="2"/>
      <c r="AA605" s="2"/>
      <c r="AB605" s="2"/>
      <c r="AC605" s="2"/>
      <c r="AD605" s="27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7"/>
      <c r="AR605" s="7"/>
      <c r="AS605" s="2"/>
      <c r="AT605" s="5"/>
      <c r="AU605" s="7"/>
      <c r="AV605" s="3"/>
    </row>
    <row r="606" spans="1:52" ht="18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52" ht="131.25" x14ac:dyDescent="0.2">
      <c r="A607" s="7" t="s">
        <v>10</v>
      </c>
      <c r="B607" s="7" t="s">
        <v>82</v>
      </c>
      <c r="C607" s="36" t="s">
        <v>83</v>
      </c>
      <c r="D607" s="36" t="s">
        <v>84</v>
      </c>
      <c r="E607" s="7" t="s">
        <v>12</v>
      </c>
      <c r="F607" s="7" t="s">
        <v>13</v>
      </c>
      <c r="G607" s="7" t="s">
        <v>47</v>
      </c>
      <c r="H607" s="7" t="s">
        <v>14</v>
      </c>
      <c r="I607" s="7" t="s">
        <v>15</v>
      </c>
      <c r="J607" s="7" t="s">
        <v>16</v>
      </c>
      <c r="K607" s="7" t="s">
        <v>17</v>
      </c>
      <c r="L607" s="7" t="s">
        <v>18</v>
      </c>
      <c r="M607" s="7" t="s">
        <v>98</v>
      </c>
      <c r="N607" s="7" t="s">
        <v>99</v>
      </c>
      <c r="O607" s="26" t="s">
        <v>100</v>
      </c>
      <c r="P607" s="7" t="s">
        <v>27</v>
      </c>
      <c r="Q607" s="7" t="s">
        <v>28</v>
      </c>
      <c r="R607" s="26" t="s">
        <v>101</v>
      </c>
      <c r="S607" s="7" t="s">
        <v>65</v>
      </c>
      <c r="T607" s="7" t="s">
        <v>30</v>
      </c>
      <c r="U607" s="7" t="s">
        <v>31</v>
      </c>
      <c r="V607" s="7" t="s">
        <v>32</v>
      </c>
      <c r="W607" s="7" t="s">
        <v>33</v>
      </c>
      <c r="X607" s="7" t="s">
        <v>34</v>
      </c>
      <c r="Y607" s="7" t="s">
        <v>35</v>
      </c>
      <c r="Z607" s="7" t="s">
        <v>66</v>
      </c>
      <c r="AA607" s="7" t="s">
        <v>37</v>
      </c>
      <c r="AB607" s="7" t="s">
        <v>38</v>
      </c>
      <c r="AC607" s="7" t="s">
        <v>39</v>
      </c>
      <c r="AD607" s="7" t="s">
        <v>40</v>
      </c>
      <c r="AE607" s="7" t="s">
        <v>41</v>
      </c>
      <c r="AF607" s="26" t="s">
        <v>67</v>
      </c>
      <c r="AG607" s="26" t="s">
        <v>68</v>
      </c>
      <c r="AH607" s="26" t="s">
        <v>69</v>
      </c>
      <c r="AI607" s="7" t="s">
        <v>70</v>
      </c>
      <c r="AJ607" s="26" t="s">
        <v>71</v>
      </c>
      <c r="AK607" s="26" t="s">
        <v>72</v>
      </c>
      <c r="AL607" s="26" t="s">
        <v>73</v>
      </c>
      <c r="AM607" s="26" t="s">
        <v>74</v>
      </c>
      <c r="AN607" s="26" t="s">
        <v>75</v>
      </c>
      <c r="AO607" s="26" t="s">
        <v>76</v>
      </c>
      <c r="AP607" s="26" t="s">
        <v>77</v>
      </c>
      <c r="AQ607" s="26" t="s">
        <v>78</v>
      </c>
      <c r="AR607" s="26" t="s">
        <v>79</v>
      </c>
      <c r="AS607" s="26" t="s">
        <v>80</v>
      </c>
      <c r="AT607" s="26" t="s">
        <v>102</v>
      </c>
      <c r="AU607" s="7" t="s">
        <v>21</v>
      </c>
      <c r="AV607" s="26" t="s">
        <v>90</v>
      </c>
      <c r="AW607" s="26" t="s">
        <v>89</v>
      </c>
      <c r="AX607" s="7" t="s">
        <v>22</v>
      </c>
      <c r="AY607" s="7" t="s">
        <v>23</v>
      </c>
      <c r="AZ607" s="7" t="s">
        <v>24</v>
      </c>
    </row>
    <row r="608" spans="1:52" ht="20.25" x14ac:dyDescent="0.3">
      <c r="A608" s="7">
        <v>24</v>
      </c>
      <c r="B608" s="7">
        <v>18</v>
      </c>
      <c r="C608" s="27">
        <v>14</v>
      </c>
      <c r="D608" s="27">
        <v>23</v>
      </c>
      <c r="E608" s="7">
        <v>2.75</v>
      </c>
      <c r="F608" s="2">
        <f>($D608+2*$E608)/12</f>
        <v>2.375</v>
      </c>
      <c r="G608" s="2">
        <f t="shared" ref="G608:G630" si="964">$B$4*$A608*$F608</f>
        <v>6840</v>
      </c>
      <c r="H608" s="2">
        <v>1.4</v>
      </c>
      <c r="I608" s="7">
        <f t="shared" ref="I608:I630" si="965">$G608*$H608</f>
        <v>9576</v>
      </c>
      <c r="J608" s="7">
        <v>1.2</v>
      </c>
      <c r="K608" s="7">
        <v>1.1499999999999999</v>
      </c>
      <c r="L608" s="7">
        <v>0</v>
      </c>
      <c r="M608" s="2">
        <f>($L$7-$C$7)/$K608</f>
        <v>2.0289855072463765</v>
      </c>
      <c r="N608" s="2">
        <f>($E$7-$C$7)/$K608</f>
        <v>3.7681159420289854</v>
      </c>
      <c r="O608" s="28">
        <f>($F$7-$B$7-0.06*($D608/12))/$K608</f>
        <v>2.6536231884057968</v>
      </c>
      <c r="P608" s="2">
        <f>($G$7-$B$7-0.06*$D608/12)/$K608</f>
        <v>11.34927536231884</v>
      </c>
      <c r="Q608" s="2">
        <f t="shared" ref="Q608:Q630" si="966">$C$7+$K608*$A608</f>
        <v>29.266666666666666</v>
      </c>
      <c r="R608" s="28">
        <f>IF($A608&lt;$M608,$Q608,$Q608+$L$7)</f>
        <v>33.266666666666666</v>
      </c>
      <c r="S608" s="2">
        <f>IF($A608&lt;$N608,$Q608,$Q608+$E$7)</f>
        <v>35.266666666666666</v>
      </c>
      <c r="T608" s="2">
        <f>$B$7+$K608*$A608+0.06*$D608/12</f>
        <v>28.548333333333328</v>
      </c>
      <c r="U608" s="2">
        <f t="shared" ref="U608:U630" si="967">$T608+$F$7</f>
        <v>32.548333333333332</v>
      </c>
      <c r="V608" s="2">
        <f t="shared" ref="V608:V630" si="968">$T608+$G$7</f>
        <v>42.548333333333332</v>
      </c>
      <c r="W608" s="7">
        <f>IF($A608&lt;$N608,0.5,1)</f>
        <v>1</v>
      </c>
      <c r="X608" s="2">
        <f t="shared" ref="X608:X630" si="969">($W608*$H$7*(1+$L608)*$J608)/($S608*$T608)</f>
        <v>38.140471045853438</v>
      </c>
      <c r="Y608" s="2">
        <f t="shared" ref="Y608:Y630" si="970">($W608*$I$7*(1+$L608)*$J608)/($S608*$U608)</f>
        <v>52.270671864952725</v>
      </c>
      <c r="Z608" s="2">
        <f>(2*$W608*$H$7*(1+$L608)*$J608)/($S608*$V608)</f>
        <v>51.181646640637979</v>
      </c>
      <c r="AA608" s="2">
        <f t="shared" ref="AA608:AA630" si="971">IF($S608&gt;$F608,$F608*$X608,$S608*$X608)</f>
        <v>90.583618733901915</v>
      </c>
      <c r="AB608" s="2">
        <f t="shared" ref="AB608:AB630" si="972">IF($S608&gt;$F608,$F608*$Y608,$S608*$Y608)</f>
        <v>124.14284567926272</v>
      </c>
      <c r="AC608" s="2">
        <f t="shared" ref="AC608:AC630" si="973">IF($S608&gt;$F608,$F608*$Z608,$S608*$Z608)</f>
        <v>121.5564107715152</v>
      </c>
      <c r="AD608" s="2">
        <f t="shared" ref="AD608:AD630" si="974">IF($AA608&gt;$AC608,$AA608,$AC608)</f>
        <v>121.5564107715152</v>
      </c>
      <c r="AE608" s="2">
        <f t="shared" ref="AE608:AE630" si="975">IF($AD608&gt;$AB608,$AD608,$AB608)</f>
        <v>124.14284567926272</v>
      </c>
      <c r="AF608" s="27">
        <f>IF($A608&lt;$M608,0.5,1)</f>
        <v>1</v>
      </c>
      <c r="AG608" s="28">
        <f t="shared" ref="AG608:AG630" si="976">2*$E$7+$L$7+$C$7+$K608*$A608</f>
        <v>45.266666666666666</v>
      </c>
      <c r="AH608" s="28">
        <f t="shared" ref="AH608:AH630" si="977">($AF608*$H$7*(1+$L608))/($R608*$T608)</f>
        <v>33.694571114322763</v>
      </c>
      <c r="AI608" s="28">
        <f t="shared" ref="AI608:AI630" si="978">($AF608*2*$H$7*(1+$L608))/($AG608*$T608)</f>
        <v>49.524568441964824</v>
      </c>
      <c r="AJ608" s="28">
        <f t="shared" ref="AJ608:AJ630" si="979">($AF608*$I$7*(1+$L608))/($R608*$U608)</f>
        <v>46.177664356312611</v>
      </c>
      <c r="AK608" s="28">
        <f t="shared" ref="AK608:AK630" si="980">($AF608*2*$I$7*(1+$L608))/($AG608*$U608)</f>
        <v>67.872325519293057</v>
      </c>
      <c r="AL608" s="28">
        <f>($AF608*4*$H$7*(1+$L608))/($AG608*$V608)</f>
        <v>66.458250056203951</v>
      </c>
      <c r="AM608" s="28">
        <f t="shared" ref="AM608:AM630" si="981" xml:space="preserve"> IF($R608&gt;$F608,$F608*$AH608,$R608*$AH608)</f>
        <v>80.02460639651656</v>
      </c>
      <c r="AN608" s="28">
        <f t="shared" ref="AN608:AN630" si="982" xml:space="preserve"> IF($AG608&gt;$F608,$F608*$AI608,$AG608*$AI608)</f>
        <v>117.62085004966646</v>
      </c>
      <c r="AO608" s="28">
        <f t="shared" ref="AO608:AO630" si="983" xml:space="preserve"> IF($R608&gt;$F608,$F608*$AJ608,$R608*$AJ608)</f>
        <v>109.67195284624245</v>
      </c>
      <c r="AP608" s="28">
        <f t="shared" ref="AP608:AP630" si="984" xml:space="preserve"> IF($AG608&gt;$F608,$F608*$AK608,$AG608*$AK608)</f>
        <v>161.196773108321</v>
      </c>
      <c r="AQ608" s="28">
        <f t="shared" ref="AQ608:AQ630" si="985" xml:space="preserve"> IF($AG608&gt;$F608,$F608*$AL608,$AG608*$AL608)</f>
        <v>157.83834388348438</v>
      </c>
      <c r="AR608" s="28">
        <f>MAX($AM608,$AN608,$AO608,$AP608,$AQ608)</f>
        <v>161.196773108321</v>
      </c>
      <c r="AS608" s="27">
        <f t="shared" ref="AS608:AS630" si="986">IF($AR608&gt;$AE608,$AR608,$AE608)</f>
        <v>161.196773108321</v>
      </c>
      <c r="AT608" s="27">
        <f>IF($A608&gt;$F608,0,$AS608)</f>
        <v>0</v>
      </c>
      <c r="AU608" s="2">
        <f>PI()*($B608/(2*12))^2*62.4</f>
        <v>110.26990214100174</v>
      </c>
      <c r="AV608" s="33">
        <f>0.23*($N$7/$H608)*(1+0.35*$N$7*($F608/$A608))</f>
        <v>0.1524661272321429</v>
      </c>
      <c r="AW608" s="33">
        <f>IF(AV608&gt;0.33,0.33,AV608)</f>
        <v>0.1524661272321429</v>
      </c>
      <c r="AX608" s="2">
        <f>$Q$7/($P$7-$O$7*AW608)</f>
        <v>2.362976688521766</v>
      </c>
      <c r="AY608" s="7">
        <v>2.4</v>
      </c>
      <c r="AZ608" s="3">
        <f>(12/$D608)*(($I608+$AU608)/$AX608+$AT608/$AY608)</f>
        <v>2138.7032976026339</v>
      </c>
    </row>
    <row r="609" spans="1:52" ht="20.25" x14ac:dyDescent="0.3">
      <c r="A609" s="7">
        <v>24</v>
      </c>
      <c r="B609" s="7">
        <v>24</v>
      </c>
      <c r="C609" s="27">
        <v>19</v>
      </c>
      <c r="D609" s="27">
        <v>30</v>
      </c>
      <c r="E609" s="7">
        <v>3.25</v>
      </c>
      <c r="F609" s="2">
        <f t="shared" ref="F609:F630" si="987">($D609+2*$E609)/12</f>
        <v>3.0416666666666665</v>
      </c>
      <c r="G609" s="2">
        <f t="shared" si="964"/>
        <v>8760</v>
      </c>
      <c r="H609" s="2">
        <v>1.4</v>
      </c>
      <c r="I609" s="7">
        <f t="shared" si="965"/>
        <v>12264</v>
      </c>
      <c r="J609" s="7">
        <v>1.2</v>
      </c>
      <c r="K609" s="7">
        <f>(1.75-1.15)*(($D609-24)/(96-24))+1.15</f>
        <v>1.2</v>
      </c>
      <c r="L609" s="7">
        <v>0</v>
      </c>
      <c r="M609" s="2">
        <f t="shared" ref="M609:M630" si="988">($L$7-$C$7)/$K609</f>
        <v>1.9444444444444442</v>
      </c>
      <c r="N609" s="2">
        <f t="shared" ref="N609:N630" si="989">($E$7-$C$7)/$K609</f>
        <v>3.6111111111111112</v>
      </c>
      <c r="O609" s="28">
        <f t="shared" ref="O609:O630" si="990">($F$7-$B$7-0.06*($D609/12))/$K609</f>
        <v>2.5138888888888888</v>
      </c>
      <c r="P609" s="2">
        <f t="shared" ref="P609:P630" si="991">($G$7-$B$7-0.06*$D609/12)/$K609</f>
        <v>10.847222222222221</v>
      </c>
      <c r="Q609" s="2">
        <f t="shared" si="966"/>
        <v>30.466666666666665</v>
      </c>
      <c r="R609" s="28">
        <f t="shared" ref="R609:R630" si="992">IF($A609&lt;$M609,$Q609,$Q609+$L$7)</f>
        <v>34.466666666666669</v>
      </c>
      <c r="S609" s="2">
        <f t="shared" ref="S609:S630" si="993">IF($A609&lt;$N609,$Q609,$Q609+$E$7)</f>
        <v>36.466666666666669</v>
      </c>
      <c r="T609" s="2">
        <f t="shared" ref="T609:T630" si="994">$B$7+$K609*$A609+0.06*$D609/12</f>
        <v>29.783333333333328</v>
      </c>
      <c r="U609" s="2">
        <f t="shared" si="967"/>
        <v>33.783333333333331</v>
      </c>
      <c r="V609" s="2">
        <f t="shared" si="968"/>
        <v>43.783333333333331</v>
      </c>
      <c r="W609" s="7">
        <f>IF($A609&lt;$N609,0.5,1)</f>
        <v>1</v>
      </c>
      <c r="X609" s="2">
        <f t="shared" si="969"/>
        <v>35.355896588094602</v>
      </c>
      <c r="Y609" s="2">
        <f t="shared" si="970"/>
        <v>48.702660337725895</v>
      </c>
      <c r="Z609" s="2">
        <f t="shared" ref="Z609:Z630" si="995">(2*$W609*$H$7*(1+$L609)*$J609)/($S609*$V609)</f>
        <v>48.101246443033915</v>
      </c>
      <c r="AA609" s="2">
        <f t="shared" si="971"/>
        <v>107.54085212212108</v>
      </c>
      <c r="AB609" s="2">
        <f t="shared" si="972"/>
        <v>148.1372585272496</v>
      </c>
      <c r="AC609" s="2">
        <f t="shared" si="973"/>
        <v>146.30795793089482</v>
      </c>
      <c r="AD609" s="2">
        <f t="shared" si="974"/>
        <v>146.30795793089482</v>
      </c>
      <c r="AE609" s="2">
        <f t="shared" si="975"/>
        <v>148.1372585272496</v>
      </c>
      <c r="AF609" s="27">
        <f t="shared" ref="AF609:AF630" si="996">IF($A609&lt;$M609,0.5,1)</f>
        <v>1</v>
      </c>
      <c r="AG609" s="28">
        <f t="shared" si="976"/>
        <v>46.466666666666669</v>
      </c>
      <c r="AH609" s="28">
        <f t="shared" si="977"/>
        <v>31.17291333605375</v>
      </c>
      <c r="AI609" s="28">
        <f t="shared" si="978"/>
        <v>46.245039296240428</v>
      </c>
      <c r="AJ609" s="28">
        <f t="shared" si="979"/>
        <v>42.940611226202549</v>
      </c>
      <c r="AK609" s="28">
        <f t="shared" si="980"/>
        <v>63.702427557953285</v>
      </c>
      <c r="AL609" s="28">
        <f>($AF609*4*$H$7*(1+$L609))/($AG609*$V609)</f>
        <v>62.915786237062534</v>
      </c>
      <c r="AM609" s="28">
        <f t="shared" si="981"/>
        <v>94.817611397163489</v>
      </c>
      <c r="AN609" s="28">
        <f t="shared" si="982"/>
        <v>140.66199452606463</v>
      </c>
      <c r="AO609" s="28">
        <f t="shared" si="983"/>
        <v>130.61102581303274</v>
      </c>
      <c r="AP609" s="28">
        <f t="shared" si="984"/>
        <v>193.76155048877456</v>
      </c>
      <c r="AQ609" s="28">
        <f t="shared" si="985"/>
        <v>191.36884980439854</v>
      </c>
      <c r="AR609" s="28">
        <f t="shared" ref="AR609:AR630" si="997">MAX($AM609,$AN609,$AO609,$AP609,$AQ609)</f>
        <v>193.76155048877456</v>
      </c>
      <c r="AS609" s="27">
        <f t="shared" si="986"/>
        <v>193.76155048877456</v>
      </c>
      <c r="AT609" s="27">
        <f t="shared" ref="AT609:AT630" si="998">IF($A609&gt;$F609,0,$AS609)</f>
        <v>0</v>
      </c>
      <c r="AU609" s="2">
        <f t="shared" ref="AU609:AU630" si="999">PI()*($B609/(2*12))^2*62.4</f>
        <v>196.03538158400309</v>
      </c>
      <c r="AV609" s="33">
        <f t="shared" ref="AV609:AV630" si="1000">0.23*($N$7/$H609)*(1+0.35*$N$7*($F609/$A609))</f>
        <v>0.15375987723214291</v>
      </c>
      <c r="AW609" s="33">
        <f t="shared" ref="AW609:AW630" si="1001">IF(AV609&gt;0.33,0.33,AV609)</f>
        <v>0.15375987723214291</v>
      </c>
      <c r="AX609" s="2">
        <f t="shared" ref="AX609:AX630" si="1002">$Q$7/($P$7-$O$7*AW609)</f>
        <v>2.3652535583027032</v>
      </c>
      <c r="AY609" s="7">
        <v>2.2000000000000002</v>
      </c>
      <c r="AZ609" s="3">
        <f t="shared" ref="AZ609:AZ630" si="1003">(12/$D609)*(($I609+$AU609)/$AX609+$AT609/$AY609)</f>
        <v>2107.1796447101046</v>
      </c>
    </row>
    <row r="610" spans="1:52" ht="20.25" x14ac:dyDescent="0.3">
      <c r="A610" s="7">
        <v>24</v>
      </c>
      <c r="B610" s="7">
        <v>27</v>
      </c>
      <c r="C610" s="27">
        <v>22</v>
      </c>
      <c r="D610" s="27">
        <v>34</v>
      </c>
      <c r="E610" s="7">
        <v>3.5</v>
      </c>
      <c r="F610" s="2">
        <f t="shared" si="987"/>
        <v>3.4166666666666665</v>
      </c>
      <c r="G610" s="2">
        <f t="shared" si="964"/>
        <v>9840</v>
      </c>
      <c r="H610" s="2">
        <v>1.4</v>
      </c>
      <c r="I610" s="7">
        <f t="shared" si="965"/>
        <v>13776</v>
      </c>
      <c r="J610" s="7">
        <v>1.2</v>
      </c>
      <c r="K610" s="4">
        <f t="shared" ref="K610:K620" si="1004">(1.75-1.15)*(($D610-24)/(96-24))+1.15</f>
        <v>1.2333333333333332</v>
      </c>
      <c r="L610" s="7">
        <v>0</v>
      </c>
      <c r="M610" s="2">
        <f t="shared" si="988"/>
        <v>1.8918918918918919</v>
      </c>
      <c r="N610" s="2">
        <f t="shared" si="989"/>
        <v>3.5135135135135136</v>
      </c>
      <c r="O610" s="28">
        <f t="shared" si="990"/>
        <v>2.42972972972973</v>
      </c>
      <c r="P610" s="2">
        <f t="shared" si="991"/>
        <v>10.53783783783784</v>
      </c>
      <c r="Q610" s="2">
        <f t="shared" si="966"/>
        <v>31.266666666666662</v>
      </c>
      <c r="R610" s="28">
        <f t="shared" si="992"/>
        <v>35.266666666666666</v>
      </c>
      <c r="S610" s="2">
        <f t="shared" si="993"/>
        <v>37.266666666666666</v>
      </c>
      <c r="T610" s="2">
        <f t="shared" si="994"/>
        <v>30.603333333333328</v>
      </c>
      <c r="U610" s="2">
        <f t="shared" si="967"/>
        <v>34.603333333333325</v>
      </c>
      <c r="V610" s="2">
        <f t="shared" si="968"/>
        <v>44.603333333333325</v>
      </c>
      <c r="W610" s="7">
        <f t="shared" ref="W610:W630" si="1005">IF($A610&lt;$N610,0.5,1)</f>
        <v>1</v>
      </c>
      <c r="X610" s="2">
        <f t="shared" si="969"/>
        <v>33.669909019151525</v>
      </c>
      <c r="Y610" s="2">
        <f t="shared" si="970"/>
        <v>46.527826483604386</v>
      </c>
      <c r="Z610" s="2">
        <f t="shared" si="995"/>
        <v>46.203338271404249</v>
      </c>
      <c r="AA610" s="2">
        <f t="shared" si="971"/>
        <v>115.03885581543437</v>
      </c>
      <c r="AB610" s="2">
        <f t="shared" si="972"/>
        <v>158.97007381898163</v>
      </c>
      <c r="AC610" s="2">
        <f t="shared" si="973"/>
        <v>157.86140576063119</v>
      </c>
      <c r="AD610" s="2">
        <f t="shared" si="974"/>
        <v>157.86140576063119</v>
      </c>
      <c r="AE610" s="2">
        <f t="shared" si="975"/>
        <v>158.97007381898163</v>
      </c>
      <c r="AF610" s="27">
        <f t="shared" si="996"/>
        <v>1</v>
      </c>
      <c r="AG610" s="28">
        <f t="shared" si="976"/>
        <v>47.266666666666666</v>
      </c>
      <c r="AH610" s="28">
        <f t="shared" si="977"/>
        <v>29.649463046165248</v>
      </c>
      <c r="AI610" s="28">
        <f t="shared" si="978"/>
        <v>44.24419168242995</v>
      </c>
      <c r="AJ610" s="28">
        <f t="shared" si="979"/>
        <v>40.972046320628309</v>
      </c>
      <c r="AK610" s="28">
        <f t="shared" si="980"/>
        <v>61.140232732333921</v>
      </c>
      <c r="AL610" s="28">
        <f t="shared" ref="AL610:AL630" si="1006">($AF610*4*$H$7*(1+$L610))/($AG610*$V610)</f>
        <v>60.713836609579161</v>
      </c>
      <c r="AM610" s="28">
        <f t="shared" si="981"/>
        <v>101.30233207439792</v>
      </c>
      <c r="AN610" s="28">
        <f t="shared" si="982"/>
        <v>151.16765491496898</v>
      </c>
      <c r="AO610" s="28">
        <f t="shared" si="983"/>
        <v>139.98782492881338</v>
      </c>
      <c r="AP610" s="28">
        <f t="shared" si="984"/>
        <v>208.89579516880755</v>
      </c>
      <c r="AQ610" s="28">
        <f t="shared" si="985"/>
        <v>207.43894174939547</v>
      </c>
      <c r="AR610" s="28">
        <f t="shared" si="997"/>
        <v>208.89579516880755</v>
      </c>
      <c r="AS610" s="27">
        <f t="shared" si="986"/>
        <v>208.89579516880755</v>
      </c>
      <c r="AT610" s="27">
        <f t="shared" si="998"/>
        <v>0</v>
      </c>
      <c r="AU610" s="2">
        <f t="shared" si="999"/>
        <v>248.1072798172539</v>
      </c>
      <c r="AV610" s="33">
        <f t="shared" si="1000"/>
        <v>0.15448761160714289</v>
      </c>
      <c r="AW610" s="33">
        <f t="shared" si="1001"/>
        <v>0.15448761160714289</v>
      </c>
      <c r="AX610" s="2">
        <f t="shared" si="1002"/>
        <v>2.3665362268331118</v>
      </c>
      <c r="AY610" s="7">
        <v>2.2000000000000002</v>
      </c>
      <c r="AZ610" s="3">
        <f t="shared" si="1003"/>
        <v>2091.5314399864856</v>
      </c>
    </row>
    <row r="611" spans="1:52" ht="20.25" x14ac:dyDescent="0.3">
      <c r="A611" s="7">
        <v>24</v>
      </c>
      <c r="B611" s="7">
        <v>30</v>
      </c>
      <c r="C611" s="37">
        <v>24</v>
      </c>
      <c r="D611" s="37">
        <v>38</v>
      </c>
      <c r="E611" s="7">
        <v>3.75</v>
      </c>
      <c r="F611" s="2">
        <f t="shared" si="987"/>
        <v>3.7916666666666665</v>
      </c>
      <c r="G611" s="2">
        <f t="shared" si="964"/>
        <v>10920</v>
      </c>
      <c r="H611" s="2">
        <v>1.4</v>
      </c>
      <c r="I611" s="7">
        <f t="shared" si="965"/>
        <v>15287.999999999998</v>
      </c>
      <c r="J611" s="7">
        <v>1.2</v>
      </c>
      <c r="K611" s="4">
        <f t="shared" si="1004"/>
        <v>1.2666666666666666</v>
      </c>
      <c r="L611" s="7">
        <v>0</v>
      </c>
      <c r="M611" s="2">
        <f t="shared" si="988"/>
        <v>1.8421052631578947</v>
      </c>
      <c r="N611" s="2">
        <f t="shared" si="989"/>
        <v>3.4210526315789473</v>
      </c>
      <c r="O611" s="28">
        <f t="shared" si="990"/>
        <v>2.35</v>
      </c>
      <c r="P611" s="2">
        <f t="shared" si="991"/>
        <v>10.244736842105263</v>
      </c>
      <c r="Q611" s="2">
        <f t="shared" si="966"/>
        <v>32.066666666666663</v>
      </c>
      <c r="R611" s="28">
        <f t="shared" si="992"/>
        <v>36.066666666666663</v>
      </c>
      <c r="S611" s="2">
        <f t="shared" si="993"/>
        <v>38.066666666666663</v>
      </c>
      <c r="T611" s="2">
        <f t="shared" si="994"/>
        <v>31.423333333333332</v>
      </c>
      <c r="U611" s="2">
        <f t="shared" si="967"/>
        <v>35.423333333333332</v>
      </c>
      <c r="V611" s="2">
        <f t="shared" si="968"/>
        <v>45.423333333333332</v>
      </c>
      <c r="W611" s="7">
        <f t="shared" si="1005"/>
        <v>1</v>
      </c>
      <c r="X611" s="2">
        <f t="shared" si="969"/>
        <v>32.102150231003584</v>
      </c>
      <c r="Y611" s="2">
        <f t="shared" si="970"/>
        <v>44.495590569373825</v>
      </c>
      <c r="Z611" s="2">
        <f t="shared" si="995"/>
        <v>44.415787807686328</v>
      </c>
      <c r="AA611" s="2">
        <f t="shared" si="971"/>
        <v>121.72065295922192</v>
      </c>
      <c r="AB611" s="2">
        <f t="shared" si="972"/>
        <v>168.7124475755424</v>
      </c>
      <c r="AC611" s="2">
        <f t="shared" si="973"/>
        <v>168.409862104144</v>
      </c>
      <c r="AD611" s="2">
        <f t="shared" si="974"/>
        <v>168.409862104144</v>
      </c>
      <c r="AE611" s="2">
        <f t="shared" si="975"/>
        <v>168.7124475755424</v>
      </c>
      <c r="AF611" s="27">
        <f t="shared" si="996"/>
        <v>1</v>
      </c>
      <c r="AG611" s="28">
        <f t="shared" si="976"/>
        <v>48.066666666666663</v>
      </c>
      <c r="AH611" s="28">
        <f t="shared" si="977"/>
        <v>28.235255363374993</v>
      </c>
      <c r="AI611" s="28">
        <f t="shared" si="978"/>
        <v>42.372463665980227</v>
      </c>
      <c r="AJ611" s="28">
        <f t="shared" si="979"/>
        <v>39.135832124326015</v>
      </c>
      <c r="AK611" s="28">
        <f t="shared" si="980"/>
        <v>58.730888153288149</v>
      </c>
      <c r="AL611" s="28">
        <f t="shared" si="1006"/>
        <v>58.625554410977564</v>
      </c>
      <c r="AM611" s="28">
        <f t="shared" si="981"/>
        <v>107.05867658613018</v>
      </c>
      <c r="AN611" s="28">
        <f t="shared" si="982"/>
        <v>160.6622580668417</v>
      </c>
      <c r="AO611" s="28">
        <f t="shared" si="983"/>
        <v>148.39003013806948</v>
      </c>
      <c r="AP611" s="28">
        <f t="shared" si="984"/>
        <v>222.6879509145509</v>
      </c>
      <c r="AQ611" s="28">
        <f t="shared" si="985"/>
        <v>222.2885604749566</v>
      </c>
      <c r="AR611" s="28">
        <f t="shared" si="997"/>
        <v>222.6879509145509</v>
      </c>
      <c r="AS611" s="27">
        <f t="shared" si="986"/>
        <v>222.6879509145509</v>
      </c>
      <c r="AT611" s="27">
        <f t="shared" si="998"/>
        <v>0</v>
      </c>
      <c r="AU611" s="2">
        <f t="shared" si="999"/>
        <v>306.30528372500481</v>
      </c>
      <c r="AV611" s="33">
        <f t="shared" si="1000"/>
        <v>0.1552153459821429</v>
      </c>
      <c r="AW611" s="33">
        <f t="shared" si="1001"/>
        <v>0.1552153459821429</v>
      </c>
      <c r="AX611" s="2">
        <f t="shared" si="1002"/>
        <v>2.3678202872914555</v>
      </c>
      <c r="AY611" s="7">
        <v>2.2000000000000002</v>
      </c>
      <c r="AZ611" s="3">
        <f t="shared" si="1003"/>
        <v>2079.7682511841163</v>
      </c>
    </row>
    <row r="612" spans="1:52" ht="20.25" x14ac:dyDescent="0.3">
      <c r="A612" s="7">
        <v>24</v>
      </c>
      <c r="B612" s="7">
        <v>33</v>
      </c>
      <c r="C612" s="37">
        <v>27</v>
      </c>
      <c r="D612" s="37">
        <v>42</v>
      </c>
      <c r="E612" s="7">
        <v>3.75</v>
      </c>
      <c r="F612" s="2">
        <f t="shared" si="987"/>
        <v>4.125</v>
      </c>
      <c r="G612" s="2">
        <f t="shared" si="964"/>
        <v>11880</v>
      </c>
      <c r="H612" s="2">
        <v>1.4</v>
      </c>
      <c r="I612" s="7">
        <f t="shared" si="965"/>
        <v>16632</v>
      </c>
      <c r="J612" s="7">
        <v>1.2</v>
      </c>
      <c r="K612" s="4">
        <f t="shared" si="1004"/>
        <v>1.2999999999999998</v>
      </c>
      <c r="L612" s="7">
        <v>0</v>
      </c>
      <c r="M612" s="2">
        <f t="shared" si="988"/>
        <v>1.7948717948717949</v>
      </c>
      <c r="N612" s="2">
        <f t="shared" si="989"/>
        <v>3.3333333333333335</v>
      </c>
      <c r="O612" s="28">
        <f t="shared" si="990"/>
        <v>2.2743589743589747</v>
      </c>
      <c r="P612" s="2">
        <f t="shared" si="991"/>
        <v>9.9666666666666668</v>
      </c>
      <c r="Q612" s="2">
        <f t="shared" si="966"/>
        <v>32.86666666666666</v>
      </c>
      <c r="R612" s="28">
        <f t="shared" si="992"/>
        <v>36.86666666666666</v>
      </c>
      <c r="S612" s="2">
        <f t="shared" si="993"/>
        <v>38.86666666666666</v>
      </c>
      <c r="T612" s="2">
        <f t="shared" si="994"/>
        <v>32.243333333333332</v>
      </c>
      <c r="U612" s="2">
        <f t="shared" si="967"/>
        <v>36.243333333333332</v>
      </c>
      <c r="V612" s="2">
        <f t="shared" si="968"/>
        <v>46.243333333333332</v>
      </c>
      <c r="W612" s="7">
        <f t="shared" si="1005"/>
        <v>1</v>
      </c>
      <c r="X612" s="2">
        <f t="shared" si="969"/>
        <v>30.641780386742543</v>
      </c>
      <c r="Y612" s="2">
        <f t="shared" si="970"/>
        <v>42.593744493378182</v>
      </c>
      <c r="Z612" s="2">
        <f t="shared" si="995"/>
        <v>42.730186935913011</v>
      </c>
      <c r="AA612" s="2">
        <f t="shared" si="971"/>
        <v>126.39734409531299</v>
      </c>
      <c r="AB612" s="2">
        <f t="shared" si="972"/>
        <v>175.699196035185</v>
      </c>
      <c r="AC612" s="2">
        <f t="shared" si="973"/>
        <v>176.26202111064117</v>
      </c>
      <c r="AD612" s="2">
        <f t="shared" si="974"/>
        <v>176.26202111064117</v>
      </c>
      <c r="AE612" s="2">
        <f t="shared" si="975"/>
        <v>176.26202111064117</v>
      </c>
      <c r="AF612" s="27">
        <f t="shared" si="996"/>
        <v>1</v>
      </c>
      <c r="AG612" s="28">
        <f t="shared" si="976"/>
        <v>48.86666666666666</v>
      </c>
      <c r="AH612" s="28">
        <f t="shared" si="977"/>
        <v>26.920069266833789</v>
      </c>
      <c r="AI612" s="28">
        <f t="shared" si="978"/>
        <v>40.618822113394501</v>
      </c>
      <c r="AJ612" s="28">
        <f t="shared" si="979"/>
        <v>37.420363230318685</v>
      </c>
      <c r="AK612" s="28">
        <f t="shared" si="980"/>
        <v>56.462376170167069</v>
      </c>
      <c r="AL612" s="28">
        <f t="shared" si="1006"/>
        <v>56.643244619457228</v>
      </c>
      <c r="AM612" s="28">
        <f t="shared" si="981"/>
        <v>111.04528572568938</v>
      </c>
      <c r="AN612" s="28">
        <f t="shared" si="982"/>
        <v>167.55264121775232</v>
      </c>
      <c r="AO612" s="28">
        <f t="shared" si="983"/>
        <v>154.35899832506459</v>
      </c>
      <c r="AP612" s="28">
        <f t="shared" si="984"/>
        <v>232.90730170193916</v>
      </c>
      <c r="AQ612" s="28">
        <f t="shared" si="985"/>
        <v>233.65338405526106</v>
      </c>
      <c r="AR612" s="28">
        <f t="shared" si="997"/>
        <v>233.65338405526106</v>
      </c>
      <c r="AS612" s="27">
        <f t="shared" si="986"/>
        <v>233.65338405526106</v>
      </c>
      <c r="AT612" s="27">
        <f t="shared" si="998"/>
        <v>0</v>
      </c>
      <c r="AU612" s="2">
        <f t="shared" si="999"/>
        <v>370.62939330725584</v>
      </c>
      <c r="AV612" s="33">
        <f t="shared" si="1000"/>
        <v>0.15586222098214289</v>
      </c>
      <c r="AW612" s="33">
        <f t="shared" si="1001"/>
        <v>0.15586222098214289</v>
      </c>
      <c r="AX612" s="2">
        <f t="shared" si="1002"/>
        <v>2.3689628447301718</v>
      </c>
      <c r="AY612" s="7">
        <v>2.2000000000000002</v>
      </c>
      <c r="AZ612" s="3">
        <f t="shared" si="1003"/>
        <v>2050.6417494812258</v>
      </c>
    </row>
    <row r="613" spans="1:52" ht="20.25" x14ac:dyDescent="0.3">
      <c r="A613" s="7">
        <v>24</v>
      </c>
      <c r="B613" s="7">
        <v>36</v>
      </c>
      <c r="C613" s="37">
        <v>29</v>
      </c>
      <c r="D613" s="37">
        <v>45</v>
      </c>
      <c r="E613" s="7">
        <v>4.5</v>
      </c>
      <c r="F613" s="2">
        <f t="shared" si="987"/>
        <v>4.5</v>
      </c>
      <c r="G613" s="2">
        <f t="shared" si="964"/>
        <v>12960</v>
      </c>
      <c r="H613" s="2">
        <v>1.4</v>
      </c>
      <c r="I613" s="7">
        <f t="shared" si="965"/>
        <v>18144</v>
      </c>
      <c r="J613" s="7">
        <v>1.2</v>
      </c>
      <c r="K613" s="4">
        <f t="shared" si="1004"/>
        <v>1.325</v>
      </c>
      <c r="L613" s="7">
        <v>0</v>
      </c>
      <c r="M613" s="2">
        <f t="shared" si="988"/>
        <v>1.7610062893081759</v>
      </c>
      <c r="N613" s="2">
        <f t="shared" si="989"/>
        <v>3.2704402515723268</v>
      </c>
      <c r="O613" s="28">
        <f t="shared" si="990"/>
        <v>2.2201257861635217</v>
      </c>
      <c r="P613" s="2">
        <f t="shared" si="991"/>
        <v>9.7672955974842761</v>
      </c>
      <c r="Q613" s="2">
        <f t="shared" si="966"/>
        <v>33.466666666666661</v>
      </c>
      <c r="R613" s="28">
        <f t="shared" si="992"/>
        <v>37.466666666666661</v>
      </c>
      <c r="S613" s="2">
        <f t="shared" si="993"/>
        <v>39.466666666666661</v>
      </c>
      <c r="T613" s="2">
        <f t="shared" si="994"/>
        <v>32.858333333333334</v>
      </c>
      <c r="U613" s="2">
        <f t="shared" si="967"/>
        <v>36.858333333333334</v>
      </c>
      <c r="V613" s="2">
        <f t="shared" si="968"/>
        <v>46.858333333333334</v>
      </c>
      <c r="W613" s="7">
        <f t="shared" si="1005"/>
        <v>1</v>
      </c>
      <c r="X613" s="2">
        <f t="shared" si="969"/>
        <v>29.611148048885816</v>
      </c>
      <c r="Y613" s="2">
        <f t="shared" si="970"/>
        <v>41.24631074664989</v>
      </c>
      <c r="Z613" s="2">
        <f t="shared" si="995"/>
        <v>41.528279123868671</v>
      </c>
      <c r="AA613" s="2">
        <f t="shared" si="971"/>
        <v>133.25016621998617</v>
      </c>
      <c r="AB613" s="2">
        <f t="shared" si="972"/>
        <v>185.60839835992451</v>
      </c>
      <c r="AC613" s="2">
        <f t="shared" si="973"/>
        <v>186.87725605740903</v>
      </c>
      <c r="AD613" s="2">
        <f t="shared" si="974"/>
        <v>186.87725605740903</v>
      </c>
      <c r="AE613" s="2">
        <f t="shared" si="975"/>
        <v>186.87725605740903</v>
      </c>
      <c r="AF613" s="27">
        <f t="shared" si="996"/>
        <v>1</v>
      </c>
      <c r="AG613" s="28">
        <f t="shared" si="976"/>
        <v>49.466666666666669</v>
      </c>
      <c r="AH613" s="28">
        <f t="shared" si="977"/>
        <v>25.993178595700478</v>
      </c>
      <c r="AI613" s="28">
        <f t="shared" si="978"/>
        <v>39.375111511546272</v>
      </c>
      <c r="AJ613" s="28">
        <f t="shared" si="979"/>
        <v>36.206725922326122</v>
      </c>
      <c r="AK613" s="28">
        <f t="shared" si="980"/>
        <v>54.846846275868664</v>
      </c>
      <c r="AL613" s="28">
        <f t="shared" si="1006"/>
        <v>55.221790748720238</v>
      </c>
      <c r="AM613" s="28">
        <f t="shared" si="981"/>
        <v>116.96930368065215</v>
      </c>
      <c r="AN613" s="28">
        <f t="shared" si="982"/>
        <v>177.18800180195822</v>
      </c>
      <c r="AO613" s="28">
        <f t="shared" si="983"/>
        <v>162.93026665046756</v>
      </c>
      <c r="AP613" s="28">
        <f t="shared" si="984"/>
        <v>246.81080824140898</v>
      </c>
      <c r="AQ613" s="28">
        <f t="shared" si="985"/>
        <v>248.49805836924108</v>
      </c>
      <c r="AR613" s="28">
        <f t="shared" si="997"/>
        <v>248.49805836924108</v>
      </c>
      <c r="AS613" s="27">
        <f t="shared" si="986"/>
        <v>248.49805836924108</v>
      </c>
      <c r="AT613" s="27">
        <f t="shared" si="998"/>
        <v>0</v>
      </c>
      <c r="AU613" s="2">
        <f t="shared" si="999"/>
        <v>441.07960856400695</v>
      </c>
      <c r="AV613" s="33">
        <f t="shared" si="1000"/>
        <v>0.15658995535714287</v>
      </c>
      <c r="AW613" s="33">
        <f t="shared" si="1001"/>
        <v>0.15658995535714287</v>
      </c>
      <c r="AX613" s="2">
        <f t="shared" si="1002"/>
        <v>2.3702495405748998</v>
      </c>
      <c r="AY613" s="7">
        <v>2.2000000000000002</v>
      </c>
      <c r="AZ613" s="3">
        <f t="shared" si="1003"/>
        <v>2090.9280411666391</v>
      </c>
    </row>
    <row r="614" spans="1:52" ht="20.25" x14ac:dyDescent="0.3">
      <c r="A614" s="7">
        <v>24</v>
      </c>
      <c r="B614" s="7">
        <v>39</v>
      </c>
      <c r="C614" s="37">
        <v>32</v>
      </c>
      <c r="D614" s="37">
        <v>49</v>
      </c>
      <c r="E614" s="7">
        <v>4.75</v>
      </c>
      <c r="F614" s="2">
        <f t="shared" si="987"/>
        <v>4.875</v>
      </c>
      <c r="G614" s="2">
        <f t="shared" si="964"/>
        <v>14040</v>
      </c>
      <c r="H614" s="2">
        <v>1.4</v>
      </c>
      <c r="I614" s="7">
        <f t="shared" si="965"/>
        <v>19656</v>
      </c>
      <c r="J614" s="7">
        <v>1.2</v>
      </c>
      <c r="K614" s="4">
        <f t="shared" si="1004"/>
        <v>1.3583333333333334</v>
      </c>
      <c r="L614" s="7">
        <v>0</v>
      </c>
      <c r="M614" s="2">
        <f t="shared" si="988"/>
        <v>1.7177914110429444</v>
      </c>
      <c r="N614" s="2">
        <f t="shared" si="989"/>
        <v>3.1901840490797544</v>
      </c>
      <c r="O614" s="28">
        <f t="shared" si="990"/>
        <v>2.1509202453987726</v>
      </c>
      <c r="P614" s="2">
        <f t="shared" si="991"/>
        <v>9.5128834355828218</v>
      </c>
      <c r="Q614" s="2">
        <f t="shared" si="966"/>
        <v>34.266666666666666</v>
      </c>
      <c r="R614" s="28">
        <f t="shared" si="992"/>
        <v>38.266666666666666</v>
      </c>
      <c r="S614" s="2">
        <f t="shared" si="993"/>
        <v>40.266666666666666</v>
      </c>
      <c r="T614" s="2">
        <f t="shared" si="994"/>
        <v>33.678333333333335</v>
      </c>
      <c r="U614" s="2">
        <f t="shared" si="967"/>
        <v>37.678333333333335</v>
      </c>
      <c r="V614" s="2">
        <f t="shared" si="968"/>
        <v>47.678333333333335</v>
      </c>
      <c r="W614" s="7">
        <f t="shared" si="1005"/>
        <v>1</v>
      </c>
      <c r="X614" s="2">
        <f t="shared" si="969"/>
        <v>28.316198864926815</v>
      </c>
      <c r="Y614" s="2">
        <f t="shared" si="970"/>
        <v>39.547031233659389</v>
      </c>
      <c r="Z614" s="2">
        <f t="shared" si="995"/>
        <v>40.003176178108589</v>
      </c>
      <c r="AA614" s="2">
        <f t="shared" si="971"/>
        <v>138.04146946651821</v>
      </c>
      <c r="AB614" s="2">
        <f t="shared" si="972"/>
        <v>192.79177726408952</v>
      </c>
      <c r="AC614" s="2">
        <f t="shared" si="973"/>
        <v>195.01548386827938</v>
      </c>
      <c r="AD614" s="2">
        <f t="shared" si="974"/>
        <v>195.01548386827938</v>
      </c>
      <c r="AE614" s="2">
        <f t="shared" si="975"/>
        <v>195.01548386827938</v>
      </c>
      <c r="AF614" s="27">
        <f t="shared" si="996"/>
        <v>1</v>
      </c>
      <c r="AG614" s="28">
        <f t="shared" si="976"/>
        <v>50.266666666666666</v>
      </c>
      <c r="AH614" s="28">
        <f t="shared" si="977"/>
        <v>24.830116310127462</v>
      </c>
      <c r="AI614" s="28">
        <f t="shared" si="978"/>
        <v>37.805004673774974</v>
      </c>
      <c r="AJ614" s="28">
        <f t="shared" si="979"/>
        <v>34.678291035322687</v>
      </c>
      <c r="AK614" s="28">
        <f t="shared" si="980"/>
        <v>52.799307836273805</v>
      </c>
      <c r="AL614" s="28">
        <f t="shared" si="1006"/>
        <v>53.40830771789917</v>
      </c>
      <c r="AM614" s="28">
        <f t="shared" si="981"/>
        <v>121.04681701187138</v>
      </c>
      <c r="AN614" s="28">
        <f t="shared" si="982"/>
        <v>184.299397784653</v>
      </c>
      <c r="AO614" s="28">
        <f t="shared" si="983"/>
        <v>169.05666879719809</v>
      </c>
      <c r="AP614" s="28">
        <f t="shared" si="984"/>
        <v>257.39662570183481</v>
      </c>
      <c r="AQ614" s="28">
        <f t="shared" si="985"/>
        <v>260.36550012475846</v>
      </c>
      <c r="AR614" s="28">
        <f t="shared" si="997"/>
        <v>260.36550012475846</v>
      </c>
      <c r="AS614" s="27">
        <f t="shared" si="986"/>
        <v>260.36550012475846</v>
      </c>
      <c r="AT614" s="27">
        <f t="shared" si="998"/>
        <v>0</v>
      </c>
      <c r="AU614" s="2">
        <f t="shared" si="999"/>
        <v>517.65592949525819</v>
      </c>
      <c r="AV614" s="33">
        <f t="shared" si="1000"/>
        <v>0.15731768973214288</v>
      </c>
      <c r="AW614" s="33">
        <f t="shared" si="1001"/>
        <v>0.15731768973214288</v>
      </c>
      <c r="AX614" s="2">
        <f t="shared" si="1002"/>
        <v>2.3715376349100401</v>
      </c>
      <c r="AY614" s="7">
        <v>2.2000000000000002</v>
      </c>
      <c r="AZ614" s="3">
        <f t="shared" si="1003"/>
        <v>2083.242152129882</v>
      </c>
    </row>
    <row r="615" spans="1:52" ht="20.25" x14ac:dyDescent="0.3">
      <c r="A615" s="7">
        <v>24</v>
      </c>
      <c r="B615" s="7">
        <v>42</v>
      </c>
      <c r="C615" s="37">
        <v>34</v>
      </c>
      <c r="D615" s="37">
        <v>53</v>
      </c>
      <c r="E615" s="7">
        <v>5</v>
      </c>
      <c r="F615" s="2">
        <f t="shared" si="987"/>
        <v>5.25</v>
      </c>
      <c r="G615" s="2">
        <f t="shared" si="964"/>
        <v>15120</v>
      </c>
      <c r="H615" s="2">
        <v>1.4</v>
      </c>
      <c r="I615" s="7">
        <f t="shared" si="965"/>
        <v>21168</v>
      </c>
      <c r="J615" s="7">
        <v>1.2</v>
      </c>
      <c r="K615" s="4">
        <f t="shared" si="1004"/>
        <v>1.3916666666666666</v>
      </c>
      <c r="L615" s="7">
        <v>0</v>
      </c>
      <c r="M615" s="2">
        <f t="shared" si="988"/>
        <v>1.6766467065868262</v>
      </c>
      <c r="N615" s="2">
        <f t="shared" si="989"/>
        <v>3.1137724550898205</v>
      </c>
      <c r="O615" s="28">
        <f t="shared" si="990"/>
        <v>2.0850299401197603</v>
      </c>
      <c r="P615" s="2">
        <f t="shared" si="991"/>
        <v>9.2706586826347301</v>
      </c>
      <c r="Q615" s="2">
        <f t="shared" si="966"/>
        <v>35.066666666666663</v>
      </c>
      <c r="R615" s="28">
        <f t="shared" si="992"/>
        <v>39.066666666666663</v>
      </c>
      <c r="S615" s="2">
        <f t="shared" si="993"/>
        <v>41.066666666666663</v>
      </c>
      <c r="T615" s="2">
        <f t="shared" si="994"/>
        <v>34.498333333333335</v>
      </c>
      <c r="U615" s="2">
        <f t="shared" si="967"/>
        <v>38.498333333333335</v>
      </c>
      <c r="V615" s="2">
        <f t="shared" si="968"/>
        <v>48.498333333333335</v>
      </c>
      <c r="W615" s="7">
        <f t="shared" si="1005"/>
        <v>1</v>
      </c>
      <c r="X615" s="2">
        <f t="shared" si="969"/>
        <v>27.104640854097347</v>
      </c>
      <c r="Y615" s="2">
        <f t="shared" si="970"/>
        <v>37.950706810830624</v>
      </c>
      <c r="Z615" s="2">
        <f t="shared" si="995"/>
        <v>38.560703875663158</v>
      </c>
      <c r="AA615" s="2">
        <f t="shared" si="971"/>
        <v>142.29936448401108</v>
      </c>
      <c r="AB615" s="2">
        <f t="shared" si="972"/>
        <v>199.24121075686077</v>
      </c>
      <c r="AC615" s="2">
        <f t="shared" si="973"/>
        <v>202.44369534723157</v>
      </c>
      <c r="AD615" s="2">
        <f t="shared" si="974"/>
        <v>202.44369534723157</v>
      </c>
      <c r="AE615" s="2">
        <f t="shared" si="975"/>
        <v>202.44369534723157</v>
      </c>
      <c r="AF615" s="27">
        <f t="shared" si="996"/>
        <v>1</v>
      </c>
      <c r="AG615" s="28">
        <f t="shared" si="976"/>
        <v>51.066666666666663</v>
      </c>
      <c r="AH615" s="28">
        <f t="shared" si="977"/>
        <v>23.74354204511372</v>
      </c>
      <c r="AI615" s="28">
        <f t="shared" si="978"/>
        <v>36.328239264847625</v>
      </c>
      <c r="AJ615" s="28">
        <f t="shared" si="979"/>
        <v>33.244646466825465</v>
      </c>
      <c r="AK615" s="28">
        <f t="shared" si="980"/>
        <v>50.865177100678125</v>
      </c>
      <c r="AL615" s="28">
        <f t="shared" si="1006"/>
        <v>51.682753671471936</v>
      </c>
      <c r="AM615" s="28">
        <f t="shared" si="981"/>
        <v>124.65359573684704</v>
      </c>
      <c r="AN615" s="28">
        <f t="shared" si="982"/>
        <v>190.72325614045002</v>
      </c>
      <c r="AO615" s="28">
        <f t="shared" si="983"/>
        <v>174.5343939508337</v>
      </c>
      <c r="AP615" s="28">
        <f t="shared" si="984"/>
        <v>267.04217977856013</v>
      </c>
      <c r="AQ615" s="28">
        <f t="shared" si="985"/>
        <v>271.33445677522764</v>
      </c>
      <c r="AR615" s="28">
        <f t="shared" si="997"/>
        <v>271.33445677522764</v>
      </c>
      <c r="AS615" s="27">
        <f t="shared" si="986"/>
        <v>271.33445677522764</v>
      </c>
      <c r="AT615" s="27">
        <f t="shared" si="998"/>
        <v>0</v>
      </c>
      <c r="AU615" s="2">
        <f t="shared" si="999"/>
        <v>600.35835610100946</v>
      </c>
      <c r="AV615" s="33">
        <f t="shared" si="1000"/>
        <v>0.15804542410714287</v>
      </c>
      <c r="AW615" s="33">
        <f t="shared" si="1001"/>
        <v>0.15804542410714287</v>
      </c>
      <c r="AX615" s="2">
        <f t="shared" si="1002"/>
        <v>2.3728271300168302</v>
      </c>
      <c r="AY615" s="7">
        <v>2.2000000000000002</v>
      </c>
      <c r="AZ615" s="3">
        <f t="shared" si="1003"/>
        <v>2077.1361084279092</v>
      </c>
    </row>
    <row r="616" spans="1:52" ht="20.25" x14ac:dyDescent="0.3">
      <c r="A616" s="7">
        <v>24</v>
      </c>
      <c r="B616" s="7">
        <v>48</v>
      </c>
      <c r="C616" s="37">
        <v>38</v>
      </c>
      <c r="D616" s="37">
        <v>60</v>
      </c>
      <c r="E616" s="7">
        <v>5.5</v>
      </c>
      <c r="F616" s="2">
        <f t="shared" si="987"/>
        <v>5.916666666666667</v>
      </c>
      <c r="G616" s="2">
        <f t="shared" si="964"/>
        <v>17040</v>
      </c>
      <c r="H616" s="2">
        <v>1.4</v>
      </c>
      <c r="I616" s="7">
        <f t="shared" si="965"/>
        <v>23856</v>
      </c>
      <c r="J616" s="7">
        <v>1.2</v>
      </c>
      <c r="K616" s="4">
        <f t="shared" si="1004"/>
        <v>1.45</v>
      </c>
      <c r="L616" s="7">
        <v>0</v>
      </c>
      <c r="M616" s="2">
        <f t="shared" si="988"/>
        <v>1.6091954022988504</v>
      </c>
      <c r="N616" s="2">
        <f t="shared" si="989"/>
        <v>2.9885057471264367</v>
      </c>
      <c r="O616" s="28">
        <f t="shared" si="990"/>
        <v>1.9770114942528736</v>
      </c>
      <c r="P616" s="2">
        <f t="shared" si="991"/>
        <v>8.8735632183908031</v>
      </c>
      <c r="Q616" s="2">
        <f t="shared" si="966"/>
        <v>36.466666666666661</v>
      </c>
      <c r="R616" s="28">
        <f t="shared" si="992"/>
        <v>40.466666666666661</v>
      </c>
      <c r="S616" s="2">
        <f t="shared" si="993"/>
        <v>42.466666666666661</v>
      </c>
      <c r="T616" s="2">
        <f t="shared" si="994"/>
        <v>35.93333333333333</v>
      </c>
      <c r="U616" s="2">
        <f t="shared" si="967"/>
        <v>39.93333333333333</v>
      </c>
      <c r="V616" s="2">
        <f t="shared" si="968"/>
        <v>49.93333333333333</v>
      </c>
      <c r="W616" s="7">
        <f t="shared" si="1005"/>
        <v>1</v>
      </c>
      <c r="X616" s="2">
        <f t="shared" si="969"/>
        <v>25.164340033144704</v>
      </c>
      <c r="Y616" s="2">
        <f t="shared" si="970"/>
        <v>35.380789017803096</v>
      </c>
      <c r="Z616" s="2">
        <f t="shared" si="995"/>
        <v>36.217835187890508</v>
      </c>
      <c r="AA616" s="2">
        <f t="shared" si="971"/>
        <v>148.88901186277283</v>
      </c>
      <c r="AB616" s="2">
        <f t="shared" si="972"/>
        <v>209.33633502200166</v>
      </c>
      <c r="AC616" s="2">
        <f t="shared" si="973"/>
        <v>214.28885819501886</v>
      </c>
      <c r="AD616" s="2">
        <f t="shared" si="974"/>
        <v>214.28885819501886</v>
      </c>
      <c r="AE616" s="2">
        <f t="shared" si="975"/>
        <v>214.28885819501886</v>
      </c>
      <c r="AF616" s="27">
        <f t="shared" si="996"/>
        <v>1</v>
      </c>
      <c r="AG616" s="28">
        <f t="shared" si="976"/>
        <v>52.466666666666669</v>
      </c>
      <c r="AH616" s="28">
        <f t="shared" si="977"/>
        <v>22.0067059323355</v>
      </c>
      <c r="AI616" s="28">
        <f t="shared" si="978"/>
        <v>33.946811946448904</v>
      </c>
      <c r="AJ616" s="28">
        <f t="shared" si="979"/>
        <v>30.94118973687613</v>
      </c>
      <c r="AK616" s="28">
        <f t="shared" si="980"/>
        <v>47.728849225625936</v>
      </c>
      <c r="AL616" s="28">
        <f t="shared" si="1006"/>
        <v>48.858028408907771</v>
      </c>
      <c r="AM616" s="28">
        <f t="shared" si="981"/>
        <v>130.20634343298505</v>
      </c>
      <c r="AN616" s="28">
        <f t="shared" si="982"/>
        <v>200.85197068315603</v>
      </c>
      <c r="AO616" s="28">
        <f t="shared" si="983"/>
        <v>183.06870594318377</v>
      </c>
      <c r="AP616" s="28">
        <f t="shared" si="984"/>
        <v>282.39569125162012</v>
      </c>
      <c r="AQ616" s="28">
        <f t="shared" si="985"/>
        <v>289.07666808603767</v>
      </c>
      <c r="AR616" s="28">
        <f t="shared" si="997"/>
        <v>289.07666808603767</v>
      </c>
      <c r="AS616" s="27">
        <f t="shared" si="986"/>
        <v>289.07666808603767</v>
      </c>
      <c r="AT616" s="27">
        <f t="shared" si="998"/>
        <v>0</v>
      </c>
      <c r="AU616" s="2">
        <f t="shared" si="999"/>
        <v>784.14152633601236</v>
      </c>
      <c r="AV616" s="33">
        <f t="shared" si="1000"/>
        <v>0.15933917410714288</v>
      </c>
      <c r="AW616" s="33">
        <f t="shared" si="1001"/>
        <v>0.15933917410714288</v>
      </c>
      <c r="AX616" s="2">
        <f t="shared" si="1002"/>
        <v>2.3751230315691196</v>
      </c>
      <c r="AY616" s="7">
        <v>2.2000000000000002</v>
      </c>
      <c r="AZ616" s="3">
        <f t="shared" si="1003"/>
        <v>2074.8518033659557</v>
      </c>
    </row>
    <row r="617" spans="1:52" ht="20.25" x14ac:dyDescent="0.3">
      <c r="A617" s="7">
        <v>24</v>
      </c>
      <c r="B617" s="7">
        <v>54</v>
      </c>
      <c r="C617" s="37">
        <v>43</v>
      </c>
      <c r="D617" s="37">
        <v>68</v>
      </c>
      <c r="E617" s="7">
        <v>6</v>
      </c>
      <c r="F617" s="2">
        <f t="shared" si="987"/>
        <v>6.666666666666667</v>
      </c>
      <c r="G617" s="2">
        <f t="shared" si="964"/>
        <v>19200</v>
      </c>
      <c r="H617" s="2">
        <v>1.4</v>
      </c>
      <c r="I617" s="7">
        <f t="shared" si="965"/>
        <v>26880</v>
      </c>
      <c r="J617" s="7">
        <v>1.2</v>
      </c>
      <c r="K617" s="4">
        <f t="shared" si="1004"/>
        <v>1.5166666666666666</v>
      </c>
      <c r="L617" s="7">
        <v>0</v>
      </c>
      <c r="M617" s="2">
        <f t="shared" si="988"/>
        <v>1.5384615384615383</v>
      </c>
      <c r="N617" s="2">
        <f t="shared" si="989"/>
        <v>2.8571428571428572</v>
      </c>
      <c r="O617" s="28">
        <f t="shared" si="990"/>
        <v>1.8637362637362638</v>
      </c>
      <c r="P617" s="2">
        <f t="shared" si="991"/>
        <v>8.4571428571428573</v>
      </c>
      <c r="Q617" s="2">
        <f t="shared" si="966"/>
        <v>38.066666666666663</v>
      </c>
      <c r="R617" s="28">
        <f t="shared" si="992"/>
        <v>42.066666666666663</v>
      </c>
      <c r="S617" s="2">
        <f t="shared" si="993"/>
        <v>44.066666666666663</v>
      </c>
      <c r="T617" s="2">
        <f t="shared" si="994"/>
        <v>37.573333333333338</v>
      </c>
      <c r="U617" s="2">
        <f t="shared" si="967"/>
        <v>41.573333333333338</v>
      </c>
      <c r="V617" s="2">
        <f t="shared" si="968"/>
        <v>51.573333333333338</v>
      </c>
      <c r="W617" s="7">
        <f t="shared" si="1005"/>
        <v>1</v>
      </c>
      <c r="X617" s="2">
        <f t="shared" si="969"/>
        <v>23.192165342959512</v>
      </c>
      <c r="Y617" s="2">
        <f t="shared" si="970"/>
        <v>32.751123484835986</v>
      </c>
      <c r="Z617" s="2">
        <f t="shared" si="995"/>
        <v>33.792927578314327</v>
      </c>
      <c r="AA617" s="2">
        <f t="shared" si="971"/>
        <v>154.6144356197301</v>
      </c>
      <c r="AB617" s="2">
        <f t="shared" si="972"/>
        <v>218.34082323223993</v>
      </c>
      <c r="AC617" s="2">
        <f t="shared" si="973"/>
        <v>225.28618385542885</v>
      </c>
      <c r="AD617" s="2">
        <f t="shared" si="974"/>
        <v>225.28618385542885</v>
      </c>
      <c r="AE617" s="2">
        <f t="shared" si="975"/>
        <v>225.28618385542885</v>
      </c>
      <c r="AF617" s="27">
        <f t="shared" si="996"/>
        <v>1</v>
      </c>
      <c r="AG617" s="28">
        <f t="shared" si="976"/>
        <v>54.066666666666663</v>
      </c>
      <c r="AH617" s="28">
        <f t="shared" si="977"/>
        <v>20.245669957337874</v>
      </c>
      <c r="AI617" s="28">
        <f t="shared" si="978"/>
        <v>31.50435941573415</v>
      </c>
      <c r="AJ617" s="28">
        <f t="shared" si="979"/>
        <v>28.590190997723969</v>
      </c>
      <c r="AK617" s="28">
        <f t="shared" si="980"/>
        <v>44.489298445286863</v>
      </c>
      <c r="AL617" s="28">
        <f t="shared" si="1006"/>
        <v>45.904490606793608</v>
      </c>
      <c r="AM617" s="28">
        <f t="shared" si="981"/>
        <v>134.97113304891917</v>
      </c>
      <c r="AN617" s="28">
        <f t="shared" si="982"/>
        <v>210.029062771561</v>
      </c>
      <c r="AO617" s="28">
        <f t="shared" si="983"/>
        <v>190.6012733181598</v>
      </c>
      <c r="AP617" s="28">
        <f t="shared" si="984"/>
        <v>296.59532296857913</v>
      </c>
      <c r="AQ617" s="28">
        <f t="shared" si="985"/>
        <v>306.02993737862408</v>
      </c>
      <c r="AR617" s="28">
        <f t="shared" si="997"/>
        <v>306.02993737862408</v>
      </c>
      <c r="AS617" s="27">
        <f t="shared" si="986"/>
        <v>306.02993737862408</v>
      </c>
      <c r="AT617" s="27">
        <f t="shared" si="998"/>
        <v>0</v>
      </c>
      <c r="AU617" s="2">
        <f t="shared" si="999"/>
        <v>992.42911926901559</v>
      </c>
      <c r="AV617" s="33">
        <f t="shared" si="1000"/>
        <v>0.16079464285714287</v>
      </c>
      <c r="AW617" s="33">
        <f t="shared" si="1001"/>
        <v>0.16079464285714287</v>
      </c>
      <c r="AX617" s="2">
        <f t="shared" si="1002"/>
        <v>2.3777112373039624</v>
      </c>
      <c r="AY617" s="7">
        <v>2.2000000000000002</v>
      </c>
      <c r="AZ617" s="3">
        <f t="shared" si="1003"/>
        <v>2068.6548833411393</v>
      </c>
    </row>
    <row r="618" spans="1:52" ht="20.25" x14ac:dyDescent="0.3">
      <c r="A618" s="7">
        <v>24</v>
      </c>
      <c r="B618" s="7">
        <v>60</v>
      </c>
      <c r="C618" s="37">
        <v>48</v>
      </c>
      <c r="D618" s="37">
        <v>76</v>
      </c>
      <c r="E618" s="7">
        <v>6.5</v>
      </c>
      <c r="F618" s="2">
        <f t="shared" si="987"/>
        <v>7.416666666666667</v>
      </c>
      <c r="G618" s="2">
        <f t="shared" si="964"/>
        <v>21360</v>
      </c>
      <c r="H618" s="2">
        <v>1.4</v>
      </c>
      <c r="I618" s="7">
        <f t="shared" si="965"/>
        <v>29903.999999999996</v>
      </c>
      <c r="J618" s="7">
        <v>1.2</v>
      </c>
      <c r="K618" s="4">
        <f t="shared" si="1004"/>
        <v>1.5833333333333333</v>
      </c>
      <c r="L618" s="7">
        <v>0</v>
      </c>
      <c r="M618" s="2">
        <f t="shared" si="988"/>
        <v>1.4736842105263157</v>
      </c>
      <c r="N618" s="2">
        <f t="shared" si="989"/>
        <v>2.736842105263158</v>
      </c>
      <c r="O618" s="28">
        <f t="shared" si="990"/>
        <v>1.76</v>
      </c>
      <c r="P618" s="2">
        <f t="shared" si="991"/>
        <v>8.0757894736842104</v>
      </c>
      <c r="Q618" s="2">
        <f t="shared" si="966"/>
        <v>39.666666666666664</v>
      </c>
      <c r="R618" s="28">
        <f t="shared" si="992"/>
        <v>43.666666666666664</v>
      </c>
      <c r="S618" s="2">
        <f t="shared" si="993"/>
        <v>45.666666666666664</v>
      </c>
      <c r="T618" s="2">
        <f t="shared" si="994"/>
        <v>39.213333333333338</v>
      </c>
      <c r="U618" s="2">
        <f t="shared" si="967"/>
        <v>43.213333333333338</v>
      </c>
      <c r="V618" s="2">
        <f t="shared" si="968"/>
        <v>53.213333333333338</v>
      </c>
      <c r="W618" s="7">
        <f t="shared" si="1005"/>
        <v>1</v>
      </c>
      <c r="X618" s="2">
        <f t="shared" si="969"/>
        <v>21.443622383766382</v>
      </c>
      <c r="Y618" s="2">
        <f t="shared" si="970"/>
        <v>30.404241279050122</v>
      </c>
      <c r="Z618" s="2">
        <f t="shared" si="995"/>
        <v>31.60395561546326</v>
      </c>
      <c r="AA618" s="2">
        <f t="shared" si="971"/>
        <v>159.04019934626734</v>
      </c>
      <c r="AB618" s="2">
        <f t="shared" si="972"/>
        <v>225.49812281962176</v>
      </c>
      <c r="AC618" s="2">
        <f t="shared" si="973"/>
        <v>234.39600414801919</v>
      </c>
      <c r="AD618" s="2">
        <f t="shared" si="974"/>
        <v>234.39600414801919</v>
      </c>
      <c r="AE618" s="2">
        <f t="shared" si="975"/>
        <v>234.39600414801919</v>
      </c>
      <c r="AF618" s="27">
        <f t="shared" si="996"/>
        <v>1</v>
      </c>
      <c r="AG618" s="28">
        <f t="shared" si="976"/>
        <v>55.666666666666671</v>
      </c>
      <c r="AH618" s="28">
        <f t="shared" si="977"/>
        <v>18.688144189414722</v>
      </c>
      <c r="AI618" s="28">
        <f t="shared" si="978"/>
        <v>29.319124416926091</v>
      </c>
      <c r="AJ618" s="28">
        <f t="shared" si="979"/>
        <v>26.497334956932995</v>
      </c>
      <c r="AK618" s="28">
        <f t="shared" si="980"/>
        <v>41.570669213870922</v>
      </c>
      <c r="AL618" s="28">
        <f t="shared" si="1006"/>
        <v>43.210997198787084</v>
      </c>
      <c r="AM618" s="28">
        <f t="shared" si="981"/>
        <v>138.60373607149253</v>
      </c>
      <c r="AN618" s="28">
        <f t="shared" si="982"/>
        <v>217.45017275886852</v>
      </c>
      <c r="AO618" s="28">
        <f t="shared" si="983"/>
        <v>196.52190093058638</v>
      </c>
      <c r="AP618" s="28">
        <f t="shared" si="984"/>
        <v>308.31579666954269</v>
      </c>
      <c r="AQ618" s="28">
        <f t="shared" si="985"/>
        <v>320.48156255767088</v>
      </c>
      <c r="AR618" s="28">
        <f t="shared" si="997"/>
        <v>320.48156255767088</v>
      </c>
      <c r="AS618" s="27">
        <f t="shared" si="986"/>
        <v>320.48156255767088</v>
      </c>
      <c r="AT618" s="27">
        <f t="shared" si="998"/>
        <v>0</v>
      </c>
      <c r="AU618" s="2">
        <f t="shared" si="999"/>
        <v>1225.2211349000193</v>
      </c>
      <c r="AV618" s="33">
        <f t="shared" si="1000"/>
        <v>0.16225011160714289</v>
      </c>
      <c r="AW618" s="33">
        <f t="shared" si="1001"/>
        <v>0.16225011160714289</v>
      </c>
      <c r="AX618" s="2">
        <f t="shared" si="1002"/>
        <v>2.3803050900024263</v>
      </c>
      <c r="AY618" s="7">
        <v>2.2000000000000002</v>
      </c>
      <c r="AZ618" s="3">
        <f t="shared" si="1003"/>
        <v>2064.9202490214097</v>
      </c>
    </row>
    <row r="619" spans="1:52" ht="20.25" x14ac:dyDescent="0.3">
      <c r="A619" s="7">
        <v>24</v>
      </c>
      <c r="B619" s="7">
        <v>66</v>
      </c>
      <c r="C619" s="37">
        <v>53</v>
      </c>
      <c r="D619" s="37">
        <v>83</v>
      </c>
      <c r="E619" s="7">
        <v>7</v>
      </c>
      <c r="F619" s="2">
        <f t="shared" si="987"/>
        <v>8.0833333333333339</v>
      </c>
      <c r="G619" s="2">
        <f t="shared" si="964"/>
        <v>23280</v>
      </c>
      <c r="H619" s="2">
        <v>1.4</v>
      </c>
      <c r="I619" s="7">
        <f t="shared" si="965"/>
        <v>32591.999999999996</v>
      </c>
      <c r="J619" s="7">
        <v>1.2</v>
      </c>
      <c r="K619" s="4">
        <f t="shared" si="1004"/>
        <v>1.6416666666666666</v>
      </c>
      <c r="L619" s="7">
        <v>0</v>
      </c>
      <c r="M619" s="2">
        <f t="shared" si="988"/>
        <v>1.4213197969543145</v>
      </c>
      <c r="N619" s="2">
        <f t="shared" si="989"/>
        <v>2.6395939086294415</v>
      </c>
      <c r="O619" s="28">
        <f t="shared" si="990"/>
        <v>1.6761421319796954</v>
      </c>
      <c r="P619" s="2">
        <f t="shared" si="991"/>
        <v>7.7675126903553302</v>
      </c>
      <c r="Q619" s="2">
        <f t="shared" si="966"/>
        <v>41.066666666666663</v>
      </c>
      <c r="R619" s="28">
        <f t="shared" si="992"/>
        <v>45.066666666666663</v>
      </c>
      <c r="S619" s="2">
        <f t="shared" si="993"/>
        <v>47.066666666666663</v>
      </c>
      <c r="T619" s="2">
        <f t="shared" si="994"/>
        <v>40.648333333333333</v>
      </c>
      <c r="U619" s="2">
        <f t="shared" si="967"/>
        <v>44.648333333333333</v>
      </c>
      <c r="V619" s="2">
        <f t="shared" si="968"/>
        <v>54.648333333333333</v>
      </c>
      <c r="W619" s="7">
        <f t="shared" si="1005"/>
        <v>1</v>
      </c>
      <c r="X619" s="2">
        <f t="shared" si="969"/>
        <v>20.071278592715313</v>
      </c>
      <c r="Y619" s="2">
        <f t="shared" si="970"/>
        <v>28.551738446618348</v>
      </c>
      <c r="Z619" s="2">
        <f t="shared" si="995"/>
        <v>29.858697343483104</v>
      </c>
      <c r="AA619" s="2">
        <f t="shared" si="971"/>
        <v>162.24283529111545</v>
      </c>
      <c r="AB619" s="2">
        <f t="shared" si="972"/>
        <v>230.79321911016498</v>
      </c>
      <c r="AC619" s="2">
        <f t="shared" si="973"/>
        <v>241.35780352648845</v>
      </c>
      <c r="AD619" s="2">
        <f t="shared" si="974"/>
        <v>241.35780352648845</v>
      </c>
      <c r="AE619" s="2">
        <f t="shared" si="975"/>
        <v>241.35780352648845</v>
      </c>
      <c r="AF619" s="27">
        <f t="shared" si="996"/>
        <v>1</v>
      </c>
      <c r="AG619" s="28">
        <f t="shared" si="976"/>
        <v>57.066666666666663</v>
      </c>
      <c r="AH619" s="28">
        <f t="shared" si="977"/>
        <v>17.468346506973631</v>
      </c>
      <c r="AI619" s="28">
        <f t="shared" si="978"/>
        <v>27.590192146528448</v>
      </c>
      <c r="AJ619" s="28">
        <f t="shared" si="979"/>
        <v>24.849022859113109</v>
      </c>
      <c r="AK619" s="28">
        <f t="shared" si="980"/>
        <v>39.247522085888932</v>
      </c>
      <c r="AL619" s="28">
        <f t="shared" si="1006"/>
        <v>41.044081628697569</v>
      </c>
      <c r="AM619" s="28">
        <f t="shared" si="981"/>
        <v>141.20246759803686</v>
      </c>
      <c r="AN619" s="28">
        <f t="shared" si="982"/>
        <v>223.02071985110499</v>
      </c>
      <c r="AO619" s="28">
        <f t="shared" si="983"/>
        <v>200.86293477783099</v>
      </c>
      <c r="AP619" s="28">
        <f t="shared" si="984"/>
        <v>317.25080352760222</v>
      </c>
      <c r="AQ619" s="28">
        <f t="shared" si="985"/>
        <v>331.77299316530537</v>
      </c>
      <c r="AR619" s="28">
        <f t="shared" si="997"/>
        <v>331.77299316530537</v>
      </c>
      <c r="AS619" s="27">
        <f t="shared" si="986"/>
        <v>331.77299316530537</v>
      </c>
      <c r="AT619" s="27">
        <f t="shared" si="998"/>
        <v>0</v>
      </c>
      <c r="AU619" s="2">
        <f t="shared" si="999"/>
        <v>1482.5175732290234</v>
      </c>
      <c r="AV619" s="33">
        <f t="shared" si="1000"/>
        <v>0.1635438616071429</v>
      </c>
      <c r="AW619" s="33">
        <f t="shared" si="1001"/>
        <v>0.1635438616071429</v>
      </c>
      <c r="AX619" s="2">
        <f t="shared" si="1002"/>
        <v>2.382615492461007</v>
      </c>
      <c r="AY619" s="7">
        <v>2.2000000000000002</v>
      </c>
      <c r="AZ619" s="3">
        <f t="shared" si="1003"/>
        <v>2067.6589618575199</v>
      </c>
    </row>
    <row r="620" spans="1:52" ht="20.25" x14ac:dyDescent="0.3">
      <c r="A620" s="7">
        <v>24</v>
      </c>
      <c r="B620" s="7">
        <v>72</v>
      </c>
      <c r="C620" s="37">
        <v>58</v>
      </c>
      <c r="D620" s="37">
        <v>91</v>
      </c>
      <c r="E620" s="7">
        <v>7.5</v>
      </c>
      <c r="F620" s="2">
        <f t="shared" si="987"/>
        <v>8.8333333333333339</v>
      </c>
      <c r="G620" s="2">
        <f t="shared" si="964"/>
        <v>25440</v>
      </c>
      <c r="H620" s="2">
        <v>1.4</v>
      </c>
      <c r="I620" s="7">
        <f t="shared" si="965"/>
        <v>35616</v>
      </c>
      <c r="J620" s="7">
        <v>1.2</v>
      </c>
      <c r="K620" s="4">
        <f t="shared" si="1004"/>
        <v>1.7083333333333335</v>
      </c>
      <c r="L620" s="7">
        <v>0</v>
      </c>
      <c r="M620" s="2">
        <f t="shared" si="988"/>
        <v>1.365853658536585</v>
      </c>
      <c r="N620" s="2">
        <f t="shared" si="989"/>
        <v>2.5365853658536581</v>
      </c>
      <c r="O620" s="28">
        <f t="shared" si="990"/>
        <v>1.5873170731707313</v>
      </c>
      <c r="P620" s="2">
        <f t="shared" si="991"/>
        <v>7.4409756097560962</v>
      </c>
      <c r="Q620" s="2">
        <f t="shared" si="966"/>
        <v>42.666666666666664</v>
      </c>
      <c r="R620" s="28">
        <f t="shared" si="992"/>
        <v>46.666666666666664</v>
      </c>
      <c r="S620" s="2">
        <f t="shared" si="993"/>
        <v>48.666666666666664</v>
      </c>
      <c r="T620" s="2">
        <f t="shared" si="994"/>
        <v>42.288333333333334</v>
      </c>
      <c r="U620" s="2">
        <f t="shared" si="967"/>
        <v>46.288333333333334</v>
      </c>
      <c r="V620" s="2">
        <f t="shared" si="968"/>
        <v>56.288333333333334</v>
      </c>
      <c r="W620" s="7">
        <f t="shared" si="1005"/>
        <v>1</v>
      </c>
      <c r="X620" s="2">
        <f t="shared" si="969"/>
        <v>18.658599989526135</v>
      </c>
      <c r="Y620" s="2">
        <f t="shared" si="970"/>
        <v>26.634718157824519</v>
      </c>
      <c r="Z620" s="2">
        <f t="shared" si="995"/>
        <v>28.03568871786614</v>
      </c>
      <c r="AA620" s="2">
        <f t="shared" si="971"/>
        <v>164.81763324081419</v>
      </c>
      <c r="AB620" s="2">
        <f t="shared" si="972"/>
        <v>235.27334372744994</v>
      </c>
      <c r="AC620" s="2">
        <f t="shared" si="973"/>
        <v>247.64858367448426</v>
      </c>
      <c r="AD620" s="2">
        <f t="shared" si="974"/>
        <v>247.64858367448426</v>
      </c>
      <c r="AE620" s="2">
        <f t="shared" si="975"/>
        <v>247.64858367448426</v>
      </c>
      <c r="AF620" s="27">
        <f t="shared" si="996"/>
        <v>1</v>
      </c>
      <c r="AG620" s="28">
        <f t="shared" si="976"/>
        <v>58.666666666666671</v>
      </c>
      <c r="AH620" s="28">
        <f t="shared" si="977"/>
        <v>16.215211895659618</v>
      </c>
      <c r="AI620" s="28">
        <f t="shared" si="978"/>
        <v>25.796928015822115</v>
      </c>
      <c r="AJ620" s="28">
        <f t="shared" si="979"/>
        <v>23.146838399061782</v>
      </c>
      <c r="AK620" s="28">
        <f t="shared" si="980"/>
        <v>36.824515634871013</v>
      </c>
      <c r="AL620" s="28">
        <f t="shared" si="1006"/>
        <v>38.761463568261895</v>
      </c>
      <c r="AM620" s="28">
        <f t="shared" si="981"/>
        <v>143.2343717449933</v>
      </c>
      <c r="AN620" s="28">
        <f t="shared" si="982"/>
        <v>227.87286413976202</v>
      </c>
      <c r="AO620" s="28">
        <f t="shared" si="983"/>
        <v>204.46373919171242</v>
      </c>
      <c r="AP620" s="28">
        <f t="shared" si="984"/>
        <v>325.28322144136064</v>
      </c>
      <c r="AQ620" s="28">
        <f t="shared" si="985"/>
        <v>342.39292818631344</v>
      </c>
      <c r="AR620" s="28">
        <f t="shared" si="997"/>
        <v>342.39292818631344</v>
      </c>
      <c r="AS620" s="27">
        <f t="shared" si="986"/>
        <v>342.39292818631344</v>
      </c>
      <c r="AT620" s="27">
        <f t="shared" si="998"/>
        <v>0</v>
      </c>
      <c r="AU620" s="2">
        <f t="shared" si="999"/>
        <v>1764.3184342560278</v>
      </c>
      <c r="AV620" s="33">
        <f t="shared" si="1000"/>
        <v>0.1649993303571429</v>
      </c>
      <c r="AW620" s="33">
        <f t="shared" si="1001"/>
        <v>0.1649993303571429</v>
      </c>
      <c r="AX620" s="2">
        <f t="shared" si="1002"/>
        <v>2.3852200621898936</v>
      </c>
      <c r="AY620" s="7">
        <v>2.2000000000000002</v>
      </c>
      <c r="AZ620" s="3">
        <f t="shared" si="1003"/>
        <v>2066.590348915488</v>
      </c>
    </row>
    <row r="621" spans="1:52" ht="20.25" x14ac:dyDescent="0.3">
      <c r="A621" s="7">
        <v>24</v>
      </c>
      <c r="B621" s="7">
        <v>78</v>
      </c>
      <c r="C621" s="37">
        <v>63</v>
      </c>
      <c r="D621" s="37">
        <v>98</v>
      </c>
      <c r="E621" s="7">
        <v>8</v>
      </c>
      <c r="F621" s="2">
        <f t="shared" si="987"/>
        <v>9.5</v>
      </c>
      <c r="G621" s="2">
        <f t="shared" si="964"/>
        <v>27360</v>
      </c>
      <c r="H621" s="2">
        <v>1.4</v>
      </c>
      <c r="I621" s="7">
        <f t="shared" si="965"/>
        <v>38304</v>
      </c>
      <c r="J621" s="7">
        <v>1.2</v>
      </c>
      <c r="K621" s="4">
        <v>1.75</v>
      </c>
      <c r="L621" s="7">
        <v>0</v>
      </c>
      <c r="M621" s="2">
        <f t="shared" si="988"/>
        <v>1.3333333333333333</v>
      </c>
      <c r="N621" s="2">
        <f t="shared" si="989"/>
        <v>2.4761904761904758</v>
      </c>
      <c r="O621" s="28">
        <f t="shared" si="990"/>
        <v>1.5295238095238095</v>
      </c>
      <c r="P621" s="2">
        <f t="shared" si="991"/>
        <v>7.2438095238095235</v>
      </c>
      <c r="Q621" s="2">
        <f t="shared" si="966"/>
        <v>43.666666666666664</v>
      </c>
      <c r="R621" s="28">
        <f t="shared" si="992"/>
        <v>47.666666666666664</v>
      </c>
      <c r="S621" s="2">
        <f t="shared" si="993"/>
        <v>49.666666666666664</v>
      </c>
      <c r="T621" s="2">
        <f t="shared" si="994"/>
        <v>43.323333333333338</v>
      </c>
      <c r="U621" s="2">
        <f t="shared" si="967"/>
        <v>47.323333333333338</v>
      </c>
      <c r="V621" s="2">
        <f t="shared" si="968"/>
        <v>57.323333333333338</v>
      </c>
      <c r="W621" s="7">
        <f t="shared" si="1005"/>
        <v>1</v>
      </c>
      <c r="X621" s="2">
        <f t="shared" si="969"/>
        <v>17.846142088545989</v>
      </c>
      <c r="Y621" s="2">
        <f t="shared" si="970"/>
        <v>25.527654249668966</v>
      </c>
      <c r="Z621" s="2">
        <f t="shared" si="995"/>
        <v>26.97520599230473</v>
      </c>
      <c r="AA621" s="2">
        <f t="shared" si="971"/>
        <v>169.53834984118689</v>
      </c>
      <c r="AB621" s="2">
        <f t="shared" si="972"/>
        <v>242.51271537185519</v>
      </c>
      <c r="AC621" s="2">
        <f t="shared" si="973"/>
        <v>256.26445692689492</v>
      </c>
      <c r="AD621" s="2">
        <f t="shared" si="974"/>
        <v>256.26445692689492</v>
      </c>
      <c r="AE621" s="2">
        <f t="shared" si="975"/>
        <v>256.26445692689492</v>
      </c>
      <c r="AF621" s="27">
        <f t="shared" si="996"/>
        <v>1</v>
      </c>
      <c r="AG621" s="28">
        <f t="shared" si="976"/>
        <v>59.666666666666671</v>
      </c>
      <c r="AH621" s="28">
        <f t="shared" si="977"/>
        <v>15.495776055905313</v>
      </c>
      <c r="AI621" s="28">
        <f t="shared" si="978"/>
        <v>24.758614256921341</v>
      </c>
      <c r="AJ621" s="28">
        <f t="shared" si="979"/>
        <v>22.16562053147247</v>
      </c>
      <c r="AK621" s="28">
        <f t="shared" si="980"/>
        <v>35.415460737436462</v>
      </c>
      <c r="AL621" s="28">
        <f t="shared" si="1006"/>
        <v>37.423702912973965</v>
      </c>
      <c r="AM621" s="28">
        <f t="shared" si="981"/>
        <v>147.20987253110047</v>
      </c>
      <c r="AN621" s="28">
        <f t="shared" si="982"/>
        <v>235.20683544075274</v>
      </c>
      <c r="AO621" s="28">
        <f t="shared" si="983"/>
        <v>210.57339504898846</v>
      </c>
      <c r="AP621" s="28">
        <f t="shared" si="984"/>
        <v>336.4468770056464</v>
      </c>
      <c r="AQ621" s="28">
        <f t="shared" si="985"/>
        <v>355.52517767325264</v>
      </c>
      <c r="AR621" s="28">
        <f t="shared" si="997"/>
        <v>355.52517767325264</v>
      </c>
      <c r="AS621" s="27">
        <f t="shared" si="986"/>
        <v>355.52517767325264</v>
      </c>
      <c r="AT621" s="27">
        <f t="shared" si="998"/>
        <v>0</v>
      </c>
      <c r="AU621" s="2">
        <f t="shared" si="999"/>
        <v>2070.6237179810328</v>
      </c>
      <c r="AV621" s="33">
        <f t="shared" si="1000"/>
        <v>0.16629308035714288</v>
      </c>
      <c r="AW621" s="33">
        <f t="shared" si="1001"/>
        <v>0.16629308035714288</v>
      </c>
      <c r="AX621" s="2">
        <f t="shared" si="1002"/>
        <v>2.387540020416326</v>
      </c>
      <c r="AY621" s="7">
        <v>2.2000000000000002</v>
      </c>
      <c r="AZ621" s="3">
        <f t="shared" si="1003"/>
        <v>2070.6800444790319</v>
      </c>
    </row>
    <row r="622" spans="1:52" ht="20.25" x14ac:dyDescent="0.3">
      <c r="A622" s="7">
        <v>24</v>
      </c>
      <c r="B622" s="7">
        <v>84</v>
      </c>
      <c r="C622" s="37">
        <v>68</v>
      </c>
      <c r="D622" s="37">
        <v>106</v>
      </c>
      <c r="E622" s="7">
        <v>8.5</v>
      </c>
      <c r="F622" s="2">
        <f t="shared" si="987"/>
        <v>10.25</v>
      </c>
      <c r="G622" s="2">
        <f t="shared" si="964"/>
        <v>29520</v>
      </c>
      <c r="H622" s="2">
        <v>1.4</v>
      </c>
      <c r="I622" s="7">
        <f t="shared" si="965"/>
        <v>41328</v>
      </c>
      <c r="J622" s="7">
        <v>1.2</v>
      </c>
      <c r="K622" s="4">
        <v>1.75</v>
      </c>
      <c r="L622" s="7">
        <v>0</v>
      </c>
      <c r="M622" s="2">
        <f t="shared" si="988"/>
        <v>1.3333333333333333</v>
      </c>
      <c r="N622" s="2">
        <f t="shared" si="989"/>
        <v>2.4761904761904758</v>
      </c>
      <c r="O622" s="28">
        <f t="shared" si="990"/>
        <v>1.5066666666666666</v>
      </c>
      <c r="P622" s="2">
        <f t="shared" si="991"/>
        <v>7.2209523809523812</v>
      </c>
      <c r="Q622" s="2">
        <f t="shared" si="966"/>
        <v>43.666666666666664</v>
      </c>
      <c r="R622" s="28">
        <f t="shared" si="992"/>
        <v>47.666666666666664</v>
      </c>
      <c r="S622" s="2">
        <f t="shared" si="993"/>
        <v>49.666666666666664</v>
      </c>
      <c r="T622" s="2">
        <f t="shared" si="994"/>
        <v>43.363333333333337</v>
      </c>
      <c r="U622" s="2">
        <f t="shared" si="967"/>
        <v>47.363333333333337</v>
      </c>
      <c r="V622" s="2">
        <f t="shared" si="968"/>
        <v>57.363333333333337</v>
      </c>
      <c r="W622" s="7">
        <f t="shared" si="1005"/>
        <v>1</v>
      </c>
      <c r="X622" s="2">
        <f t="shared" si="969"/>
        <v>17.829680123363225</v>
      </c>
      <c r="Y622" s="2">
        <f t="shared" si="970"/>
        <v>25.506095248261687</v>
      </c>
      <c r="Z622" s="2">
        <f t="shared" si="995"/>
        <v>26.956395923625106</v>
      </c>
      <c r="AA622" s="2">
        <f t="shared" si="971"/>
        <v>182.75422126447305</v>
      </c>
      <c r="AB622" s="2">
        <f t="shared" si="972"/>
        <v>261.43747629468231</v>
      </c>
      <c r="AC622" s="2">
        <f t="shared" si="973"/>
        <v>276.30305821715734</v>
      </c>
      <c r="AD622" s="2">
        <f t="shared" si="974"/>
        <v>276.30305821715734</v>
      </c>
      <c r="AE622" s="2">
        <f t="shared" si="975"/>
        <v>276.30305821715734</v>
      </c>
      <c r="AF622" s="27">
        <f t="shared" si="996"/>
        <v>1</v>
      </c>
      <c r="AG622" s="28">
        <f t="shared" si="976"/>
        <v>59.666666666666671</v>
      </c>
      <c r="AH622" s="28">
        <f t="shared" si="977"/>
        <v>15.481482158398141</v>
      </c>
      <c r="AI622" s="28">
        <f t="shared" si="978"/>
        <v>24.735775962580263</v>
      </c>
      <c r="AJ622" s="28">
        <f t="shared" si="979"/>
        <v>22.146900885728385</v>
      </c>
      <c r="AK622" s="28">
        <f t="shared" si="980"/>
        <v>35.385551135856531</v>
      </c>
      <c r="AL622" s="28">
        <f t="shared" si="1006"/>
        <v>37.39760700763631</v>
      </c>
      <c r="AM622" s="28">
        <f t="shared" si="981"/>
        <v>158.68519212358095</v>
      </c>
      <c r="AN622" s="28">
        <f t="shared" si="982"/>
        <v>253.54170361644771</v>
      </c>
      <c r="AO622" s="28">
        <f t="shared" si="983"/>
        <v>227.00573407871596</v>
      </c>
      <c r="AP622" s="28">
        <f t="shared" si="984"/>
        <v>362.70189914252944</v>
      </c>
      <c r="AQ622" s="28">
        <f t="shared" si="985"/>
        <v>383.32547182827216</v>
      </c>
      <c r="AR622" s="28">
        <f t="shared" si="997"/>
        <v>383.32547182827216</v>
      </c>
      <c r="AS622" s="27">
        <f t="shared" si="986"/>
        <v>383.32547182827216</v>
      </c>
      <c r="AT622" s="27">
        <f t="shared" si="998"/>
        <v>0</v>
      </c>
      <c r="AU622" s="2">
        <f t="shared" si="999"/>
        <v>2401.4334244040379</v>
      </c>
      <c r="AV622" s="33">
        <f t="shared" si="1000"/>
        <v>0.16774854910714287</v>
      </c>
      <c r="AW622" s="33">
        <f t="shared" si="1001"/>
        <v>0.16774854910714287</v>
      </c>
      <c r="AX622" s="2">
        <f t="shared" si="1002"/>
        <v>2.3901553737325032</v>
      </c>
      <c r="AY622" s="7">
        <v>2.2000000000000002</v>
      </c>
      <c r="AZ622" s="3">
        <f t="shared" si="1003"/>
        <v>2071.2050570049614</v>
      </c>
    </row>
    <row r="623" spans="1:52" ht="20.25" x14ac:dyDescent="0.3">
      <c r="A623" s="7">
        <v>24</v>
      </c>
      <c r="B623" s="7">
        <v>90</v>
      </c>
      <c r="C623" s="37">
        <v>72</v>
      </c>
      <c r="D623" s="37">
        <v>113</v>
      </c>
      <c r="E623" s="7">
        <v>9</v>
      </c>
      <c r="F623" s="2">
        <f t="shared" si="987"/>
        <v>10.916666666666666</v>
      </c>
      <c r="G623" s="2">
        <f t="shared" si="964"/>
        <v>31440</v>
      </c>
      <c r="H623" s="2">
        <v>1.4</v>
      </c>
      <c r="I623" s="7">
        <f t="shared" si="965"/>
        <v>44016</v>
      </c>
      <c r="J623" s="7">
        <v>1.2</v>
      </c>
      <c r="K623" s="4">
        <v>1.75</v>
      </c>
      <c r="L623" s="7">
        <v>0</v>
      </c>
      <c r="M623" s="2">
        <f t="shared" si="988"/>
        <v>1.3333333333333333</v>
      </c>
      <c r="N623" s="2">
        <f t="shared" si="989"/>
        <v>2.4761904761904758</v>
      </c>
      <c r="O623" s="28">
        <f t="shared" si="990"/>
        <v>1.4866666666666666</v>
      </c>
      <c r="P623" s="2">
        <f t="shared" si="991"/>
        <v>7.2009523809523808</v>
      </c>
      <c r="Q623" s="2">
        <f t="shared" si="966"/>
        <v>43.666666666666664</v>
      </c>
      <c r="R623" s="28">
        <f t="shared" si="992"/>
        <v>47.666666666666664</v>
      </c>
      <c r="S623" s="2">
        <f t="shared" si="993"/>
        <v>49.666666666666664</v>
      </c>
      <c r="T623" s="2">
        <f t="shared" si="994"/>
        <v>43.398333333333333</v>
      </c>
      <c r="U623" s="2">
        <f t="shared" si="967"/>
        <v>47.398333333333333</v>
      </c>
      <c r="V623" s="2">
        <f t="shared" si="968"/>
        <v>57.398333333333333</v>
      </c>
      <c r="W623" s="7">
        <f t="shared" si="1005"/>
        <v>1</v>
      </c>
      <c r="X623" s="2">
        <f t="shared" si="969"/>
        <v>17.815300796868712</v>
      </c>
      <c r="Y623" s="2">
        <f t="shared" si="970"/>
        <v>25.487260971380874</v>
      </c>
      <c r="Z623" s="2">
        <f t="shared" si="995"/>
        <v>26.93995861956877</v>
      </c>
      <c r="AA623" s="2">
        <f t="shared" si="971"/>
        <v>194.48370036581676</v>
      </c>
      <c r="AB623" s="2">
        <f t="shared" si="972"/>
        <v>278.23593227090788</v>
      </c>
      <c r="AC623" s="2">
        <f t="shared" si="973"/>
        <v>294.09454826362571</v>
      </c>
      <c r="AD623" s="2">
        <f t="shared" si="974"/>
        <v>294.09454826362571</v>
      </c>
      <c r="AE623" s="2">
        <f t="shared" si="975"/>
        <v>294.09454826362571</v>
      </c>
      <c r="AF623" s="27">
        <f t="shared" si="996"/>
        <v>1</v>
      </c>
      <c r="AG623" s="28">
        <f t="shared" si="976"/>
        <v>59.666666666666671</v>
      </c>
      <c r="AH623" s="28">
        <f t="shared" si="977"/>
        <v>15.468996612665723</v>
      </c>
      <c r="AI623" s="28">
        <f t="shared" si="978"/>
        <v>24.715826990069253</v>
      </c>
      <c r="AJ623" s="28">
        <f t="shared" si="979"/>
        <v>22.130547113844699</v>
      </c>
      <c r="AK623" s="28">
        <f t="shared" si="980"/>
        <v>35.359421645584263</v>
      </c>
      <c r="AL623" s="28">
        <f t="shared" si="1006"/>
        <v>37.374802926589815</v>
      </c>
      <c r="AM623" s="28">
        <f t="shared" si="981"/>
        <v>168.86987968826747</v>
      </c>
      <c r="AN623" s="28">
        <f t="shared" si="982"/>
        <v>269.81444464158932</v>
      </c>
      <c r="AO623" s="28">
        <f t="shared" si="983"/>
        <v>241.59180599280461</v>
      </c>
      <c r="AP623" s="28">
        <f t="shared" si="984"/>
        <v>386.00701963096151</v>
      </c>
      <c r="AQ623" s="28">
        <f t="shared" si="985"/>
        <v>408.0082652819388</v>
      </c>
      <c r="AR623" s="28">
        <f t="shared" si="997"/>
        <v>408.0082652819388</v>
      </c>
      <c r="AS623" s="27">
        <f t="shared" si="986"/>
        <v>408.0082652819388</v>
      </c>
      <c r="AT623" s="27">
        <f t="shared" si="998"/>
        <v>0</v>
      </c>
      <c r="AU623" s="2">
        <f t="shared" si="999"/>
        <v>2756.7475535250433</v>
      </c>
      <c r="AV623" s="33">
        <f t="shared" si="1000"/>
        <v>0.16904229910714288</v>
      </c>
      <c r="AW623" s="33">
        <f t="shared" si="1001"/>
        <v>0.16904229910714288</v>
      </c>
      <c r="AX623" s="2">
        <f t="shared" si="1002"/>
        <v>2.3924849471332537</v>
      </c>
      <c r="AY623" s="7">
        <v>2.2000000000000002</v>
      </c>
      <c r="AZ623" s="3">
        <f t="shared" si="1003"/>
        <v>2076.0914066623582</v>
      </c>
    </row>
    <row r="624" spans="1:52" ht="20.25" x14ac:dyDescent="0.3">
      <c r="A624" s="7">
        <v>24</v>
      </c>
      <c r="B624" s="7">
        <v>96</v>
      </c>
      <c r="C624" s="37">
        <v>77</v>
      </c>
      <c r="D624" s="37">
        <v>121</v>
      </c>
      <c r="E624" s="7">
        <v>9.5</v>
      </c>
      <c r="F624" s="2">
        <f t="shared" si="987"/>
        <v>11.666666666666666</v>
      </c>
      <c r="G624" s="2">
        <f t="shared" si="964"/>
        <v>33600</v>
      </c>
      <c r="H624" s="2">
        <v>1.4</v>
      </c>
      <c r="I624" s="7">
        <f t="shared" si="965"/>
        <v>47040</v>
      </c>
      <c r="J624" s="7">
        <v>1.2</v>
      </c>
      <c r="K624" s="4">
        <v>1.75</v>
      </c>
      <c r="L624" s="7">
        <v>0</v>
      </c>
      <c r="M624" s="2">
        <f t="shared" si="988"/>
        <v>1.3333333333333333</v>
      </c>
      <c r="N624" s="2">
        <f t="shared" si="989"/>
        <v>2.4761904761904758</v>
      </c>
      <c r="O624" s="28">
        <f t="shared" si="990"/>
        <v>1.4638095238095237</v>
      </c>
      <c r="P624" s="2">
        <f t="shared" si="991"/>
        <v>7.1780952380952376</v>
      </c>
      <c r="Q624" s="2">
        <f t="shared" si="966"/>
        <v>43.666666666666664</v>
      </c>
      <c r="R624" s="28">
        <f t="shared" si="992"/>
        <v>47.666666666666664</v>
      </c>
      <c r="S624" s="2">
        <f t="shared" si="993"/>
        <v>49.666666666666664</v>
      </c>
      <c r="T624" s="2">
        <f t="shared" si="994"/>
        <v>43.438333333333333</v>
      </c>
      <c r="U624" s="2">
        <f t="shared" si="967"/>
        <v>47.438333333333333</v>
      </c>
      <c r="V624" s="2">
        <f t="shared" si="968"/>
        <v>57.438333333333333</v>
      </c>
      <c r="W624" s="7">
        <f t="shared" si="1005"/>
        <v>1</v>
      </c>
      <c r="X624" s="2">
        <f t="shared" si="969"/>
        <v>17.798895654746747</v>
      </c>
      <c r="Y624" s="2">
        <f t="shared" si="970"/>
        <v>25.465770114362531</v>
      </c>
      <c r="Z624" s="2">
        <f t="shared" si="995"/>
        <v>26.921197658338766</v>
      </c>
      <c r="AA624" s="2">
        <f t="shared" si="971"/>
        <v>207.65378263871204</v>
      </c>
      <c r="AB624" s="2">
        <f t="shared" si="972"/>
        <v>297.1006513342295</v>
      </c>
      <c r="AC624" s="2">
        <f t="shared" si="973"/>
        <v>314.08063934728557</v>
      </c>
      <c r="AD624" s="2">
        <f t="shared" si="974"/>
        <v>314.08063934728557</v>
      </c>
      <c r="AE624" s="2">
        <f t="shared" si="975"/>
        <v>314.08063934728557</v>
      </c>
      <c r="AF624" s="27">
        <f t="shared" si="996"/>
        <v>1</v>
      </c>
      <c r="AG624" s="28">
        <f t="shared" si="976"/>
        <v>59.666666666666671</v>
      </c>
      <c r="AH624" s="28">
        <f t="shared" si="977"/>
        <v>15.454752054529518</v>
      </c>
      <c r="AI624" s="28">
        <f t="shared" si="978"/>
        <v>24.693067528466155</v>
      </c>
      <c r="AJ624" s="28">
        <f t="shared" si="979"/>
        <v>22.111886637762336</v>
      </c>
      <c r="AK624" s="28">
        <f t="shared" si="980"/>
        <v>35.329606583240377</v>
      </c>
      <c r="AL624" s="28">
        <f t="shared" si="1006"/>
        <v>37.348775149836833</v>
      </c>
      <c r="AM624" s="28">
        <f t="shared" si="981"/>
        <v>180.30544063617771</v>
      </c>
      <c r="AN624" s="28">
        <f t="shared" si="982"/>
        <v>288.08578783210515</v>
      </c>
      <c r="AO624" s="28">
        <f t="shared" si="983"/>
        <v>257.97201077389389</v>
      </c>
      <c r="AP624" s="28">
        <f t="shared" si="984"/>
        <v>412.17874347113769</v>
      </c>
      <c r="AQ624" s="28">
        <f t="shared" si="985"/>
        <v>435.73571008142972</v>
      </c>
      <c r="AR624" s="28">
        <f t="shared" si="997"/>
        <v>435.73571008142972</v>
      </c>
      <c r="AS624" s="27">
        <f t="shared" si="986"/>
        <v>435.73571008142972</v>
      </c>
      <c r="AT624" s="27">
        <f t="shared" si="998"/>
        <v>0</v>
      </c>
      <c r="AU624" s="2">
        <f t="shared" si="999"/>
        <v>3136.5661053440494</v>
      </c>
      <c r="AV624" s="33">
        <f t="shared" si="1000"/>
        <v>0.17049776785714288</v>
      </c>
      <c r="AW624" s="33">
        <f t="shared" si="1001"/>
        <v>0.17049776785714288</v>
      </c>
      <c r="AX624" s="2">
        <f t="shared" si="1002"/>
        <v>2.3951111511458585</v>
      </c>
      <c r="AY624" s="7">
        <v>2.2000000000000002</v>
      </c>
      <c r="AZ624" s="3">
        <f t="shared" si="1003"/>
        <v>2077.6440257075424</v>
      </c>
    </row>
    <row r="625" spans="1:52" ht="20.25" x14ac:dyDescent="0.3">
      <c r="A625" s="7">
        <v>24</v>
      </c>
      <c r="B625" s="7">
        <v>102</v>
      </c>
      <c r="C625" s="37">
        <v>82</v>
      </c>
      <c r="D625" s="37">
        <v>128</v>
      </c>
      <c r="E625" s="7">
        <v>9.75</v>
      </c>
      <c r="F625" s="2">
        <f t="shared" si="987"/>
        <v>12.291666666666666</v>
      </c>
      <c r="G625" s="2">
        <f t="shared" si="964"/>
        <v>35400</v>
      </c>
      <c r="H625" s="2">
        <v>1.4</v>
      </c>
      <c r="I625" s="7">
        <f t="shared" si="965"/>
        <v>49560</v>
      </c>
      <c r="J625" s="7">
        <v>1.2</v>
      </c>
      <c r="K625" s="4">
        <v>1.75</v>
      </c>
      <c r="L625" s="7">
        <v>0</v>
      </c>
      <c r="M625" s="2">
        <f t="shared" si="988"/>
        <v>1.3333333333333333</v>
      </c>
      <c r="N625" s="2">
        <f t="shared" si="989"/>
        <v>2.4761904761904758</v>
      </c>
      <c r="O625" s="28">
        <f t="shared" si="990"/>
        <v>1.4438095238095237</v>
      </c>
      <c r="P625" s="2">
        <f t="shared" si="991"/>
        <v>7.1580952380952372</v>
      </c>
      <c r="Q625" s="2">
        <f t="shared" si="966"/>
        <v>43.666666666666664</v>
      </c>
      <c r="R625" s="28">
        <f t="shared" si="992"/>
        <v>47.666666666666664</v>
      </c>
      <c r="S625" s="2">
        <f t="shared" si="993"/>
        <v>49.666666666666664</v>
      </c>
      <c r="T625" s="2">
        <f t="shared" si="994"/>
        <v>43.473333333333336</v>
      </c>
      <c r="U625" s="2">
        <f t="shared" si="967"/>
        <v>47.473333333333336</v>
      </c>
      <c r="V625" s="2">
        <f t="shared" si="968"/>
        <v>57.473333333333336</v>
      </c>
      <c r="W625" s="7">
        <f t="shared" si="1005"/>
        <v>1</v>
      </c>
      <c r="X625" s="2">
        <f t="shared" si="969"/>
        <v>17.784565919708037</v>
      </c>
      <c r="Y625" s="2">
        <f t="shared" si="970"/>
        <v>25.44699532246527</v>
      </c>
      <c r="Z625" s="2">
        <f t="shared" si="995"/>
        <v>26.904803239163925</v>
      </c>
      <c r="AA625" s="2">
        <f t="shared" si="971"/>
        <v>218.60195609641127</v>
      </c>
      <c r="AB625" s="2">
        <f t="shared" si="972"/>
        <v>312.78598417196895</v>
      </c>
      <c r="AC625" s="2">
        <f t="shared" si="973"/>
        <v>330.70487314805655</v>
      </c>
      <c r="AD625" s="2">
        <f t="shared" si="974"/>
        <v>330.70487314805655</v>
      </c>
      <c r="AE625" s="2">
        <f t="shared" si="975"/>
        <v>330.70487314805655</v>
      </c>
      <c r="AF625" s="27">
        <f t="shared" si="996"/>
        <v>1</v>
      </c>
      <c r="AG625" s="28">
        <f t="shared" si="976"/>
        <v>59.666666666666671</v>
      </c>
      <c r="AH625" s="28">
        <f t="shared" si="977"/>
        <v>15.442309568977258</v>
      </c>
      <c r="AI625" s="28">
        <f t="shared" si="978"/>
        <v>24.673187356019529</v>
      </c>
      <c r="AJ625" s="28">
        <f t="shared" si="979"/>
        <v>22.095584516592801</v>
      </c>
      <c r="AK625" s="28">
        <f t="shared" si="980"/>
        <v>35.303559618690166</v>
      </c>
      <c r="AL625" s="28">
        <f t="shared" si="1006"/>
        <v>37.326030564575646</v>
      </c>
      <c r="AM625" s="28">
        <f t="shared" si="981"/>
        <v>189.81172178534544</v>
      </c>
      <c r="AN625" s="28">
        <f t="shared" si="982"/>
        <v>303.27459458440671</v>
      </c>
      <c r="AO625" s="28">
        <f t="shared" si="983"/>
        <v>271.59155968311984</v>
      </c>
      <c r="AP625" s="28">
        <f t="shared" si="984"/>
        <v>433.93958697973329</v>
      </c>
      <c r="AQ625" s="28">
        <f t="shared" si="985"/>
        <v>458.79912568957565</v>
      </c>
      <c r="AR625" s="28">
        <f t="shared" si="997"/>
        <v>458.79912568957565</v>
      </c>
      <c r="AS625" s="27">
        <f t="shared" si="986"/>
        <v>458.79912568957565</v>
      </c>
      <c r="AT625" s="27">
        <f t="shared" si="998"/>
        <v>0</v>
      </c>
      <c r="AU625" s="2">
        <f t="shared" si="999"/>
        <v>3540.8890798610555</v>
      </c>
      <c r="AV625" s="33">
        <f t="shared" si="1000"/>
        <v>0.1717106584821429</v>
      </c>
      <c r="AW625" s="33">
        <f t="shared" si="1001"/>
        <v>0.1717106584821429</v>
      </c>
      <c r="AX625" s="2">
        <f t="shared" si="1002"/>
        <v>2.3973040627308477</v>
      </c>
      <c r="AY625" s="7">
        <v>2.2000000000000002</v>
      </c>
      <c r="AZ625" s="3">
        <f t="shared" si="1003"/>
        <v>2076.58612381699</v>
      </c>
    </row>
    <row r="626" spans="1:52" ht="20.25" x14ac:dyDescent="0.3">
      <c r="A626" s="7">
        <v>24</v>
      </c>
      <c r="B626" s="7">
        <v>108</v>
      </c>
      <c r="C626" s="37">
        <v>87</v>
      </c>
      <c r="D626" s="37">
        <v>136</v>
      </c>
      <c r="E626" s="7">
        <v>10</v>
      </c>
      <c r="F626" s="2">
        <f t="shared" si="987"/>
        <v>13</v>
      </c>
      <c r="G626" s="2">
        <f t="shared" si="964"/>
        <v>37440</v>
      </c>
      <c r="H626" s="2">
        <v>1.4</v>
      </c>
      <c r="I626" s="7">
        <f t="shared" si="965"/>
        <v>52416</v>
      </c>
      <c r="J626" s="7">
        <v>1.2</v>
      </c>
      <c r="K626" s="4">
        <v>1.75</v>
      </c>
      <c r="L626" s="7">
        <v>0</v>
      </c>
      <c r="M626" s="2">
        <f t="shared" si="988"/>
        <v>1.3333333333333333</v>
      </c>
      <c r="N626" s="2">
        <f t="shared" si="989"/>
        <v>2.4761904761904758</v>
      </c>
      <c r="O626" s="28">
        <f t="shared" si="990"/>
        <v>1.4209523809523807</v>
      </c>
      <c r="P626" s="2">
        <f t="shared" si="991"/>
        <v>7.1352380952380949</v>
      </c>
      <c r="Q626" s="2">
        <f t="shared" si="966"/>
        <v>43.666666666666664</v>
      </c>
      <c r="R626" s="28">
        <f t="shared" si="992"/>
        <v>47.666666666666664</v>
      </c>
      <c r="S626" s="2">
        <f t="shared" si="993"/>
        <v>49.666666666666664</v>
      </c>
      <c r="T626" s="2">
        <f t="shared" si="994"/>
        <v>43.513333333333335</v>
      </c>
      <c r="U626" s="2">
        <f t="shared" si="967"/>
        <v>47.513333333333335</v>
      </c>
      <c r="V626" s="2">
        <f t="shared" si="968"/>
        <v>57.513333333333335</v>
      </c>
      <c r="W626" s="7">
        <f t="shared" si="1005"/>
        <v>1</v>
      </c>
      <c r="X626" s="2">
        <f t="shared" si="969"/>
        <v>17.768217306942869</v>
      </c>
      <c r="Y626" s="2">
        <f t="shared" si="970"/>
        <v>25.425572287256234</v>
      </c>
      <c r="Z626" s="2">
        <f t="shared" si="995"/>
        <v>26.886091193327019</v>
      </c>
      <c r="AA626" s="2">
        <f t="shared" si="971"/>
        <v>230.9868249902573</v>
      </c>
      <c r="AB626" s="2">
        <f t="shared" si="972"/>
        <v>330.53243973433104</v>
      </c>
      <c r="AC626" s="2">
        <f t="shared" si="973"/>
        <v>349.51918551325127</v>
      </c>
      <c r="AD626" s="2">
        <f t="shared" si="974"/>
        <v>349.51918551325127</v>
      </c>
      <c r="AE626" s="2">
        <f t="shared" si="975"/>
        <v>349.51918551325127</v>
      </c>
      <c r="AF626" s="27">
        <f t="shared" si="996"/>
        <v>1</v>
      </c>
      <c r="AG626" s="28">
        <f t="shared" si="976"/>
        <v>59.666666666666671</v>
      </c>
      <c r="AH626" s="28">
        <f t="shared" si="977"/>
        <v>15.42811409518932</v>
      </c>
      <c r="AI626" s="28">
        <f t="shared" si="978"/>
        <v>24.650506319687963</v>
      </c>
      <c r="AJ626" s="28">
        <f t="shared" si="979"/>
        <v>22.076982930076799</v>
      </c>
      <c r="AK626" s="28">
        <f t="shared" si="980"/>
        <v>35.273838648055666</v>
      </c>
      <c r="AL626" s="28">
        <f t="shared" si="1006"/>
        <v>37.300070649960205</v>
      </c>
      <c r="AM626" s="28">
        <f t="shared" si="981"/>
        <v>200.56548323746117</v>
      </c>
      <c r="AN626" s="28">
        <f t="shared" si="982"/>
        <v>320.45658215594352</v>
      </c>
      <c r="AO626" s="28">
        <f t="shared" si="983"/>
        <v>287.00077809099838</v>
      </c>
      <c r="AP626" s="28">
        <f t="shared" si="984"/>
        <v>458.55990242472365</v>
      </c>
      <c r="AQ626" s="28">
        <f t="shared" si="985"/>
        <v>484.90091844948267</v>
      </c>
      <c r="AR626" s="28">
        <f t="shared" si="997"/>
        <v>484.90091844948267</v>
      </c>
      <c r="AS626" s="27">
        <f t="shared" si="986"/>
        <v>484.90091844948267</v>
      </c>
      <c r="AT626" s="27">
        <f t="shared" si="998"/>
        <v>0</v>
      </c>
      <c r="AU626" s="2">
        <f t="shared" si="999"/>
        <v>3969.7164770760623</v>
      </c>
      <c r="AV626" s="33">
        <f t="shared" si="1000"/>
        <v>0.1730852678571429</v>
      </c>
      <c r="AW626" s="33">
        <f t="shared" si="1001"/>
        <v>0.1730852678571429</v>
      </c>
      <c r="AX626" s="2">
        <f t="shared" si="1002"/>
        <v>2.3997942219404313</v>
      </c>
      <c r="AY626" s="7">
        <v>2.2000000000000002</v>
      </c>
      <c r="AZ626" s="3">
        <f t="shared" si="1003"/>
        <v>2073.1820386525465</v>
      </c>
    </row>
    <row r="627" spans="1:52" ht="20.25" x14ac:dyDescent="0.3">
      <c r="A627" s="7">
        <v>24</v>
      </c>
      <c r="B627" s="7">
        <v>114</v>
      </c>
      <c r="C627" s="37">
        <v>92</v>
      </c>
      <c r="D627" s="37">
        <v>143</v>
      </c>
      <c r="E627" s="7">
        <v>10.5</v>
      </c>
      <c r="F627" s="2">
        <f t="shared" si="987"/>
        <v>13.666666666666666</v>
      </c>
      <c r="G627" s="2">
        <f t="shared" si="964"/>
        <v>39360</v>
      </c>
      <c r="H627" s="2">
        <v>1.4</v>
      </c>
      <c r="I627" s="7">
        <f t="shared" si="965"/>
        <v>55104</v>
      </c>
      <c r="J627" s="7">
        <v>1.2</v>
      </c>
      <c r="K627" s="4">
        <v>1.75</v>
      </c>
      <c r="L627" s="7">
        <v>0</v>
      </c>
      <c r="M627" s="2">
        <f t="shared" si="988"/>
        <v>1.3333333333333333</v>
      </c>
      <c r="N627" s="2">
        <f t="shared" si="989"/>
        <v>2.4761904761904758</v>
      </c>
      <c r="O627" s="28">
        <f t="shared" si="990"/>
        <v>1.4009523809523809</v>
      </c>
      <c r="P627" s="2">
        <f t="shared" si="991"/>
        <v>7.1152380952380954</v>
      </c>
      <c r="Q627" s="2">
        <f t="shared" si="966"/>
        <v>43.666666666666664</v>
      </c>
      <c r="R627" s="28">
        <f t="shared" si="992"/>
        <v>47.666666666666664</v>
      </c>
      <c r="S627" s="2">
        <f t="shared" si="993"/>
        <v>49.666666666666664</v>
      </c>
      <c r="T627" s="2">
        <f t="shared" si="994"/>
        <v>43.548333333333339</v>
      </c>
      <c r="U627" s="2">
        <f t="shared" si="967"/>
        <v>47.548333333333339</v>
      </c>
      <c r="V627" s="2">
        <f t="shared" si="968"/>
        <v>57.548333333333339</v>
      </c>
      <c r="W627" s="7">
        <f t="shared" si="1005"/>
        <v>1</v>
      </c>
      <c r="X627" s="2">
        <f t="shared" si="969"/>
        <v>17.753936907254943</v>
      </c>
      <c r="Y627" s="2">
        <f t="shared" si="970"/>
        <v>25.406856698976501</v>
      </c>
      <c r="Z627" s="2">
        <f t="shared" si="995"/>
        <v>26.869739491422539</v>
      </c>
      <c r="AA627" s="2">
        <f t="shared" si="971"/>
        <v>242.63713773248421</v>
      </c>
      <c r="AB627" s="2">
        <f t="shared" si="972"/>
        <v>347.22704155267883</v>
      </c>
      <c r="AC627" s="2">
        <f t="shared" si="973"/>
        <v>367.21977304944136</v>
      </c>
      <c r="AD627" s="2">
        <f t="shared" si="974"/>
        <v>367.21977304944136</v>
      </c>
      <c r="AE627" s="2">
        <f t="shared" si="975"/>
        <v>367.21977304944136</v>
      </c>
      <c r="AF627" s="27">
        <f t="shared" si="996"/>
        <v>1</v>
      </c>
      <c r="AG627" s="28">
        <f t="shared" si="976"/>
        <v>59.666666666666671</v>
      </c>
      <c r="AH627" s="28">
        <f t="shared" si="977"/>
        <v>15.415714447441646</v>
      </c>
      <c r="AI627" s="28">
        <f t="shared" si="978"/>
        <v>24.630694592001731</v>
      </c>
      <c r="AJ627" s="28">
        <f t="shared" si="979"/>
        <v>22.060732215311766</v>
      </c>
      <c r="AK627" s="28">
        <f t="shared" si="980"/>
        <v>35.247873818878013</v>
      </c>
      <c r="AL627" s="28">
        <f t="shared" si="1006"/>
        <v>37.277385327951187</v>
      </c>
      <c r="AM627" s="28">
        <f t="shared" si="981"/>
        <v>210.68143078170249</v>
      </c>
      <c r="AN627" s="28">
        <f t="shared" si="982"/>
        <v>336.61949275735697</v>
      </c>
      <c r="AO627" s="28">
        <f t="shared" si="983"/>
        <v>301.49667360926077</v>
      </c>
      <c r="AP627" s="28">
        <f t="shared" si="984"/>
        <v>481.72094219133282</v>
      </c>
      <c r="AQ627" s="28">
        <f t="shared" si="985"/>
        <v>509.45759948199952</v>
      </c>
      <c r="AR627" s="28">
        <f t="shared" si="997"/>
        <v>509.45759948199952</v>
      </c>
      <c r="AS627" s="27">
        <f t="shared" si="986"/>
        <v>509.45759948199952</v>
      </c>
      <c r="AT627" s="27">
        <f t="shared" si="998"/>
        <v>0</v>
      </c>
      <c r="AU627" s="2">
        <f t="shared" si="999"/>
        <v>4423.0482969890691</v>
      </c>
      <c r="AV627" s="33">
        <f t="shared" si="1000"/>
        <v>0.17437901785714288</v>
      </c>
      <c r="AW627" s="33">
        <f t="shared" si="1001"/>
        <v>0.17437901785714288</v>
      </c>
      <c r="AX627" s="2">
        <f t="shared" si="1002"/>
        <v>2.40214263153235</v>
      </c>
      <c r="AY627" s="7">
        <v>2.2000000000000002</v>
      </c>
      <c r="AZ627" s="3">
        <f t="shared" si="1003"/>
        <v>2079.5088162522557</v>
      </c>
    </row>
    <row r="628" spans="1:52" ht="20.25" x14ac:dyDescent="0.3">
      <c r="A628" s="7">
        <v>24</v>
      </c>
      <c r="B628" s="7">
        <v>120</v>
      </c>
      <c r="C628" s="37">
        <v>97</v>
      </c>
      <c r="D628" s="37">
        <v>151</v>
      </c>
      <c r="E628" s="7">
        <v>11</v>
      </c>
      <c r="F628" s="2">
        <f t="shared" si="987"/>
        <v>14.416666666666666</v>
      </c>
      <c r="G628" s="2">
        <f t="shared" si="964"/>
        <v>41520</v>
      </c>
      <c r="H628" s="2">
        <v>1.4</v>
      </c>
      <c r="I628" s="7">
        <f t="shared" si="965"/>
        <v>58127.999999999993</v>
      </c>
      <c r="J628" s="7">
        <v>1.2</v>
      </c>
      <c r="K628" s="4">
        <v>1.75</v>
      </c>
      <c r="L628" s="7">
        <v>0</v>
      </c>
      <c r="M628" s="2">
        <f t="shared" si="988"/>
        <v>1.3333333333333333</v>
      </c>
      <c r="N628" s="2">
        <f t="shared" si="989"/>
        <v>2.4761904761904758</v>
      </c>
      <c r="O628" s="28">
        <f t="shared" si="990"/>
        <v>1.378095238095238</v>
      </c>
      <c r="P628" s="2">
        <f t="shared" si="991"/>
        <v>7.0923809523809513</v>
      </c>
      <c r="Q628" s="2">
        <f t="shared" si="966"/>
        <v>43.666666666666664</v>
      </c>
      <c r="R628" s="28">
        <f t="shared" si="992"/>
        <v>47.666666666666664</v>
      </c>
      <c r="S628" s="2">
        <f t="shared" si="993"/>
        <v>49.666666666666664</v>
      </c>
      <c r="T628" s="2">
        <f t="shared" si="994"/>
        <v>43.588333333333338</v>
      </c>
      <c r="U628" s="2">
        <f t="shared" si="967"/>
        <v>47.588333333333338</v>
      </c>
      <c r="V628" s="2">
        <f t="shared" si="968"/>
        <v>57.588333333333338</v>
      </c>
      <c r="W628" s="7">
        <f t="shared" si="1005"/>
        <v>1</v>
      </c>
      <c r="X628" s="2">
        <f t="shared" si="969"/>
        <v>17.737644532163205</v>
      </c>
      <c r="Y628" s="2">
        <f t="shared" si="970"/>
        <v>25.385501165029964</v>
      </c>
      <c r="Z628" s="2">
        <f t="shared" si="995"/>
        <v>26.851076169922404</v>
      </c>
      <c r="AA628" s="2">
        <f t="shared" si="971"/>
        <v>255.71770867201954</v>
      </c>
      <c r="AB628" s="2">
        <f t="shared" si="972"/>
        <v>365.9743084625153</v>
      </c>
      <c r="AC628" s="2">
        <f t="shared" si="973"/>
        <v>387.10301478304797</v>
      </c>
      <c r="AD628" s="2">
        <f t="shared" si="974"/>
        <v>387.10301478304797</v>
      </c>
      <c r="AE628" s="2">
        <f t="shared" si="975"/>
        <v>387.10301478304797</v>
      </c>
      <c r="AF628" s="27">
        <f t="shared" si="996"/>
        <v>1</v>
      </c>
      <c r="AG628" s="28">
        <f t="shared" si="976"/>
        <v>59.666666666666671</v>
      </c>
      <c r="AH628" s="28">
        <f t="shared" si="977"/>
        <v>15.401567804733787</v>
      </c>
      <c r="AI628" s="28">
        <f t="shared" si="978"/>
        <v>24.608091576278561</v>
      </c>
      <c r="AJ628" s="28">
        <f t="shared" si="979"/>
        <v>22.042189240031846</v>
      </c>
      <c r="AK628" s="28">
        <f t="shared" si="980"/>
        <v>35.218246495246412</v>
      </c>
      <c r="AL628" s="28">
        <f t="shared" si="1006"/>
        <v>37.25149301041376</v>
      </c>
      <c r="AM628" s="28">
        <f t="shared" si="981"/>
        <v>222.03926918491209</v>
      </c>
      <c r="AN628" s="28">
        <f t="shared" si="982"/>
        <v>354.76665355801589</v>
      </c>
      <c r="AO628" s="28">
        <f t="shared" si="983"/>
        <v>317.77489487712575</v>
      </c>
      <c r="AP628" s="28">
        <f t="shared" si="984"/>
        <v>507.72972030646906</v>
      </c>
      <c r="AQ628" s="28">
        <f t="shared" si="985"/>
        <v>537.04235756679839</v>
      </c>
      <c r="AR628" s="28">
        <f t="shared" si="997"/>
        <v>537.04235756679839</v>
      </c>
      <c r="AS628" s="27">
        <f t="shared" si="986"/>
        <v>537.04235756679839</v>
      </c>
      <c r="AT628" s="27">
        <f t="shared" si="998"/>
        <v>0</v>
      </c>
      <c r="AU628" s="2">
        <f t="shared" si="999"/>
        <v>4900.884539600077</v>
      </c>
      <c r="AV628" s="33">
        <f t="shared" si="1000"/>
        <v>0.17583448660714288</v>
      </c>
      <c r="AW628" s="33">
        <f t="shared" si="1001"/>
        <v>0.17583448660714288</v>
      </c>
      <c r="AX628" s="2">
        <f t="shared" si="1002"/>
        <v>2.4047900923338745</v>
      </c>
      <c r="AY628" s="7">
        <v>2.2000000000000002</v>
      </c>
      <c r="AZ628" s="3">
        <f t="shared" si="1003"/>
        <v>2082.8919715798356</v>
      </c>
    </row>
    <row r="629" spans="1:52" ht="20.25" x14ac:dyDescent="0.3">
      <c r="A629" s="7">
        <v>24</v>
      </c>
      <c r="B629" s="7">
        <v>132</v>
      </c>
      <c r="C629" s="37">
        <v>106</v>
      </c>
      <c r="D629" s="37">
        <v>166</v>
      </c>
      <c r="E629" s="7">
        <v>12</v>
      </c>
      <c r="F629" s="2">
        <f t="shared" si="987"/>
        <v>15.833333333333334</v>
      </c>
      <c r="G629" s="2">
        <f t="shared" si="964"/>
        <v>45600</v>
      </c>
      <c r="H629" s="2">
        <v>1.4</v>
      </c>
      <c r="I629" s="7">
        <f t="shared" si="965"/>
        <v>63839.999999999993</v>
      </c>
      <c r="J629" s="7">
        <v>1.2</v>
      </c>
      <c r="K629" s="4">
        <v>1.75</v>
      </c>
      <c r="L629" s="7">
        <v>0</v>
      </c>
      <c r="M629" s="2">
        <f t="shared" si="988"/>
        <v>1.3333333333333333</v>
      </c>
      <c r="N629" s="2">
        <f t="shared" si="989"/>
        <v>2.4761904761904758</v>
      </c>
      <c r="O629" s="28">
        <f t="shared" si="990"/>
        <v>1.3352380952380951</v>
      </c>
      <c r="P629" s="2">
        <f t="shared" si="991"/>
        <v>7.0495238095238095</v>
      </c>
      <c r="Q629" s="2">
        <f t="shared" si="966"/>
        <v>43.666666666666664</v>
      </c>
      <c r="R629" s="28">
        <f t="shared" si="992"/>
        <v>47.666666666666664</v>
      </c>
      <c r="S629" s="2">
        <f t="shared" si="993"/>
        <v>49.666666666666664</v>
      </c>
      <c r="T629" s="2">
        <f t="shared" si="994"/>
        <v>43.663333333333334</v>
      </c>
      <c r="U629" s="2">
        <f t="shared" si="967"/>
        <v>47.663333333333334</v>
      </c>
      <c r="V629" s="2">
        <f t="shared" si="968"/>
        <v>57.663333333333334</v>
      </c>
      <c r="W629" s="7">
        <f t="shared" si="1005"/>
        <v>1</v>
      </c>
      <c r="X629" s="2">
        <f t="shared" si="969"/>
        <v>17.707176786383101</v>
      </c>
      <c r="Y629" s="2">
        <f t="shared" si="970"/>
        <v>25.345556149559432</v>
      </c>
      <c r="Z629" s="2">
        <f t="shared" si="995"/>
        <v>26.816152231323453</v>
      </c>
      <c r="AA629" s="2">
        <f t="shared" si="971"/>
        <v>280.36363245106577</v>
      </c>
      <c r="AB629" s="2">
        <f t="shared" si="972"/>
        <v>401.30463903469104</v>
      </c>
      <c r="AC629" s="2">
        <f t="shared" si="973"/>
        <v>424.58907699595471</v>
      </c>
      <c r="AD629" s="2">
        <f t="shared" si="974"/>
        <v>424.58907699595471</v>
      </c>
      <c r="AE629" s="2">
        <f t="shared" si="975"/>
        <v>424.58907699595471</v>
      </c>
      <c r="AF629" s="27">
        <f t="shared" si="996"/>
        <v>1</v>
      </c>
      <c r="AG629" s="28">
        <f t="shared" si="976"/>
        <v>59.666666666666671</v>
      </c>
      <c r="AH629" s="28">
        <f t="shared" si="977"/>
        <v>15.375112710787189</v>
      </c>
      <c r="AI629" s="28">
        <f t="shared" si="978"/>
        <v>24.565822543492381</v>
      </c>
      <c r="AJ629" s="28">
        <f t="shared" si="979"/>
        <v>22.007505048277132</v>
      </c>
      <c r="AK629" s="28">
        <f t="shared" si="980"/>
        <v>35.162829295012614</v>
      </c>
      <c r="AL629" s="28">
        <f t="shared" si="1006"/>
        <v>37.203041736193619</v>
      </c>
      <c r="AM629" s="28">
        <f t="shared" si="981"/>
        <v>243.43928458746385</v>
      </c>
      <c r="AN629" s="28">
        <f t="shared" si="982"/>
        <v>388.95885693862937</v>
      </c>
      <c r="AO629" s="28">
        <f t="shared" si="983"/>
        <v>348.45216326438793</v>
      </c>
      <c r="AP629" s="28">
        <f t="shared" si="984"/>
        <v>556.74479717103304</v>
      </c>
      <c r="AQ629" s="28">
        <f t="shared" si="985"/>
        <v>589.0481608230657</v>
      </c>
      <c r="AR629" s="28">
        <f t="shared" si="997"/>
        <v>589.0481608230657</v>
      </c>
      <c r="AS629" s="27">
        <f t="shared" si="986"/>
        <v>589.0481608230657</v>
      </c>
      <c r="AT629" s="27">
        <f t="shared" si="998"/>
        <v>0</v>
      </c>
      <c r="AU629" s="2">
        <f t="shared" si="999"/>
        <v>5930.0702929160934</v>
      </c>
      <c r="AV629" s="33">
        <f t="shared" si="1000"/>
        <v>0.17858370535714288</v>
      </c>
      <c r="AW629" s="33">
        <f t="shared" si="1001"/>
        <v>0.17858370535714288</v>
      </c>
      <c r="AX629" s="2">
        <f t="shared" si="1002"/>
        <v>2.4098068068380316</v>
      </c>
      <c r="AY629" s="7">
        <v>2.2000000000000002</v>
      </c>
      <c r="AZ629" s="3">
        <f t="shared" si="1003"/>
        <v>2092.9559684764968</v>
      </c>
    </row>
    <row r="630" spans="1:52" ht="20.25" x14ac:dyDescent="0.3">
      <c r="A630" s="7">
        <v>24</v>
      </c>
      <c r="B630" s="7">
        <v>144</v>
      </c>
      <c r="C630" s="37">
        <v>116</v>
      </c>
      <c r="D630" s="37">
        <v>180</v>
      </c>
      <c r="E630" s="7">
        <v>13</v>
      </c>
      <c r="F630" s="2">
        <f t="shared" si="987"/>
        <v>17.166666666666668</v>
      </c>
      <c r="G630" s="2">
        <f t="shared" si="964"/>
        <v>49440</v>
      </c>
      <c r="H630" s="2">
        <v>1.4</v>
      </c>
      <c r="I630" s="7">
        <f t="shared" si="965"/>
        <v>69216</v>
      </c>
      <c r="J630" s="7">
        <v>1.2</v>
      </c>
      <c r="K630" s="4">
        <v>1.75</v>
      </c>
      <c r="L630" s="7">
        <v>0</v>
      </c>
      <c r="M630" s="2">
        <f t="shared" si="988"/>
        <v>1.3333333333333333</v>
      </c>
      <c r="N630" s="2">
        <f t="shared" si="989"/>
        <v>2.4761904761904758</v>
      </c>
      <c r="O630" s="28">
        <f t="shared" si="990"/>
        <v>1.2952380952380953</v>
      </c>
      <c r="P630" s="2">
        <f t="shared" si="991"/>
        <v>7.0095238095238086</v>
      </c>
      <c r="Q630" s="2">
        <f t="shared" si="966"/>
        <v>43.666666666666664</v>
      </c>
      <c r="R630" s="28">
        <f t="shared" si="992"/>
        <v>47.666666666666664</v>
      </c>
      <c r="S630" s="2">
        <f t="shared" si="993"/>
        <v>49.666666666666664</v>
      </c>
      <c r="T630" s="2">
        <f t="shared" si="994"/>
        <v>43.733333333333334</v>
      </c>
      <c r="U630" s="2">
        <f t="shared" si="967"/>
        <v>47.733333333333334</v>
      </c>
      <c r="V630" s="2">
        <f t="shared" si="968"/>
        <v>57.733333333333334</v>
      </c>
      <c r="W630" s="7">
        <f t="shared" si="1005"/>
        <v>1</v>
      </c>
      <c r="X630" s="2">
        <f t="shared" si="969"/>
        <v>17.678834506465869</v>
      </c>
      <c r="Y630" s="2">
        <f t="shared" si="970"/>
        <v>25.308387387049606</v>
      </c>
      <c r="Z630" s="2">
        <f t="shared" si="995"/>
        <v>26.783638420881321</v>
      </c>
      <c r="AA630" s="2">
        <f t="shared" si="971"/>
        <v>303.48665902766407</v>
      </c>
      <c r="AB630" s="2">
        <f t="shared" si="972"/>
        <v>434.46065014435163</v>
      </c>
      <c r="AC630" s="2">
        <f t="shared" si="973"/>
        <v>459.78579289179606</v>
      </c>
      <c r="AD630" s="2">
        <f t="shared" si="974"/>
        <v>459.78579289179606</v>
      </c>
      <c r="AE630" s="2">
        <f t="shared" si="975"/>
        <v>459.78579289179606</v>
      </c>
      <c r="AF630" s="27">
        <f t="shared" si="996"/>
        <v>1</v>
      </c>
      <c r="AG630" s="28">
        <f t="shared" si="976"/>
        <v>59.666666666666671</v>
      </c>
      <c r="AH630" s="28">
        <f t="shared" si="977"/>
        <v>15.350503155381205</v>
      </c>
      <c r="AI630" s="28">
        <f t="shared" si="978"/>
        <v>24.526502248262705</v>
      </c>
      <c r="AJ630" s="28">
        <f t="shared" si="979"/>
        <v>21.975231472438178</v>
      </c>
      <c r="AK630" s="28">
        <f t="shared" si="980"/>
        <v>35.111263693392843</v>
      </c>
      <c r="AL630" s="28">
        <f t="shared" si="1006"/>
        <v>37.15793412207929</v>
      </c>
      <c r="AM630" s="28">
        <f t="shared" si="981"/>
        <v>263.516970834044</v>
      </c>
      <c r="AN630" s="28">
        <f t="shared" si="982"/>
        <v>421.03828859517648</v>
      </c>
      <c r="AO630" s="28">
        <f t="shared" si="983"/>
        <v>377.24147361018873</v>
      </c>
      <c r="AP630" s="28">
        <f t="shared" si="984"/>
        <v>602.74336006991052</v>
      </c>
      <c r="AQ630" s="28">
        <f t="shared" si="985"/>
        <v>637.87786909569456</v>
      </c>
      <c r="AR630" s="28">
        <f t="shared" si="997"/>
        <v>637.87786909569456</v>
      </c>
      <c r="AS630" s="27">
        <f t="shared" si="986"/>
        <v>637.87786909569456</v>
      </c>
      <c r="AT630" s="27">
        <f t="shared" si="998"/>
        <v>0</v>
      </c>
      <c r="AU630" s="2">
        <f t="shared" si="999"/>
        <v>7057.2737370241111</v>
      </c>
      <c r="AV630" s="33">
        <f t="shared" si="1000"/>
        <v>0.1811712053571429</v>
      </c>
      <c r="AW630" s="33">
        <f t="shared" si="1001"/>
        <v>0.1811712053571429</v>
      </c>
      <c r="AX630" s="2">
        <f t="shared" si="1002"/>
        <v>2.4145475785353523</v>
      </c>
      <c r="AY630" s="7">
        <v>2.2000000000000002</v>
      </c>
      <c r="AZ630" s="3">
        <f t="shared" si="1003"/>
        <v>2105.9369303818248</v>
      </c>
    </row>
    <row r="631" spans="1:52" ht="20.25" x14ac:dyDescent="0.3">
      <c r="A631" s="7"/>
      <c r="B631" s="7"/>
      <c r="C631" s="7"/>
      <c r="D631" s="2"/>
      <c r="E631" s="3"/>
      <c r="F631" s="2"/>
      <c r="G631" s="7"/>
      <c r="H631" s="7"/>
      <c r="I631" s="7"/>
      <c r="J631" s="7"/>
      <c r="K631" s="2"/>
      <c r="L631" s="2"/>
      <c r="M631" s="2"/>
      <c r="N631" s="28"/>
      <c r="O631" s="2"/>
      <c r="P631" s="2"/>
      <c r="Q631" s="28"/>
      <c r="R631" s="2"/>
      <c r="S631" s="2"/>
      <c r="T631" s="2"/>
      <c r="U631" s="7"/>
      <c r="V631" s="2"/>
      <c r="W631" s="2"/>
      <c r="X631" s="2"/>
      <c r="Y631" s="2"/>
      <c r="Z631" s="2"/>
      <c r="AA631" s="2"/>
      <c r="AB631" s="2"/>
      <c r="AC631" s="2"/>
      <c r="AD631" s="27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7"/>
      <c r="AR631" s="7"/>
      <c r="AS631" s="2"/>
      <c r="AT631" s="5"/>
      <c r="AU631" s="7"/>
      <c r="AV631" s="3"/>
    </row>
    <row r="632" spans="1:52" ht="18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52" ht="131.25" x14ac:dyDescent="0.2">
      <c r="A633" s="7" t="s">
        <v>10</v>
      </c>
      <c r="B633" s="7" t="s">
        <v>82</v>
      </c>
      <c r="C633" s="36" t="s">
        <v>83</v>
      </c>
      <c r="D633" s="36" t="s">
        <v>84</v>
      </c>
      <c r="E633" s="7" t="s">
        <v>12</v>
      </c>
      <c r="F633" s="7" t="s">
        <v>13</v>
      </c>
      <c r="G633" s="7" t="s">
        <v>47</v>
      </c>
      <c r="H633" s="7" t="s">
        <v>14</v>
      </c>
      <c r="I633" s="7" t="s">
        <v>15</v>
      </c>
      <c r="J633" s="7" t="s">
        <v>16</v>
      </c>
      <c r="K633" s="7" t="s">
        <v>17</v>
      </c>
      <c r="L633" s="7" t="s">
        <v>18</v>
      </c>
      <c r="M633" s="7" t="s">
        <v>98</v>
      </c>
      <c r="N633" s="7" t="s">
        <v>99</v>
      </c>
      <c r="O633" s="26" t="s">
        <v>100</v>
      </c>
      <c r="P633" s="7" t="s">
        <v>27</v>
      </c>
      <c r="Q633" s="7" t="s">
        <v>28</v>
      </c>
      <c r="R633" s="26" t="s">
        <v>101</v>
      </c>
      <c r="S633" s="7" t="s">
        <v>65</v>
      </c>
      <c r="T633" s="7" t="s">
        <v>30</v>
      </c>
      <c r="U633" s="7" t="s">
        <v>31</v>
      </c>
      <c r="V633" s="7" t="s">
        <v>32</v>
      </c>
      <c r="W633" s="7" t="s">
        <v>33</v>
      </c>
      <c r="X633" s="7" t="s">
        <v>34</v>
      </c>
      <c r="Y633" s="7" t="s">
        <v>35</v>
      </c>
      <c r="Z633" s="7" t="s">
        <v>66</v>
      </c>
      <c r="AA633" s="7" t="s">
        <v>37</v>
      </c>
      <c r="AB633" s="7" t="s">
        <v>38</v>
      </c>
      <c r="AC633" s="7" t="s">
        <v>39</v>
      </c>
      <c r="AD633" s="7" t="s">
        <v>40</v>
      </c>
      <c r="AE633" s="7" t="s">
        <v>41</v>
      </c>
      <c r="AF633" s="26" t="s">
        <v>67</v>
      </c>
      <c r="AG633" s="26" t="s">
        <v>68</v>
      </c>
      <c r="AH633" s="26" t="s">
        <v>69</v>
      </c>
      <c r="AI633" s="7" t="s">
        <v>70</v>
      </c>
      <c r="AJ633" s="26" t="s">
        <v>71</v>
      </c>
      <c r="AK633" s="26" t="s">
        <v>72</v>
      </c>
      <c r="AL633" s="26" t="s">
        <v>73</v>
      </c>
      <c r="AM633" s="26" t="s">
        <v>74</v>
      </c>
      <c r="AN633" s="26" t="s">
        <v>75</v>
      </c>
      <c r="AO633" s="26" t="s">
        <v>76</v>
      </c>
      <c r="AP633" s="26" t="s">
        <v>77</v>
      </c>
      <c r="AQ633" s="26" t="s">
        <v>78</v>
      </c>
      <c r="AR633" s="26" t="s">
        <v>79</v>
      </c>
      <c r="AS633" s="26" t="s">
        <v>80</v>
      </c>
      <c r="AT633" s="26" t="s">
        <v>102</v>
      </c>
      <c r="AU633" s="7" t="s">
        <v>21</v>
      </c>
      <c r="AV633" s="26" t="s">
        <v>90</v>
      </c>
      <c r="AW633" s="26" t="s">
        <v>89</v>
      </c>
      <c r="AX633" s="7" t="s">
        <v>22</v>
      </c>
      <c r="AY633" s="7" t="s">
        <v>23</v>
      </c>
      <c r="AZ633" s="7" t="s">
        <v>24</v>
      </c>
    </row>
    <row r="634" spans="1:52" ht="20.25" x14ac:dyDescent="0.3">
      <c r="A634" s="7">
        <v>25</v>
      </c>
      <c r="B634" s="7">
        <v>18</v>
      </c>
      <c r="C634" s="27">
        <v>14</v>
      </c>
      <c r="D634" s="27">
        <v>23</v>
      </c>
      <c r="E634" s="7">
        <v>2.75</v>
      </c>
      <c r="F634" s="2">
        <f>($D634+2*$E634)/12</f>
        <v>2.375</v>
      </c>
      <c r="G634" s="2">
        <f t="shared" ref="G634:G656" si="1007">$B$4*$A634*$F634</f>
        <v>7125</v>
      </c>
      <c r="H634" s="2">
        <v>1.4</v>
      </c>
      <c r="I634" s="7">
        <f t="shared" ref="I634:I656" si="1008">$G634*$H634</f>
        <v>9975</v>
      </c>
      <c r="J634" s="7">
        <v>1.2</v>
      </c>
      <c r="K634" s="7">
        <v>1.1499999999999999</v>
      </c>
      <c r="L634" s="7">
        <v>0</v>
      </c>
      <c r="M634" s="2">
        <f>($L$7-$C$7)/$K634</f>
        <v>2.0289855072463765</v>
      </c>
      <c r="N634" s="2">
        <f>($E$7-$C$7)/$K634</f>
        <v>3.7681159420289854</v>
      </c>
      <c r="O634" s="28">
        <f>($F$7-$B$7-0.06*($D634/12))/$K634</f>
        <v>2.6536231884057968</v>
      </c>
      <c r="P634" s="2">
        <f>($G$7-$B$7-0.06*$D634/12)/$K634</f>
        <v>11.34927536231884</v>
      </c>
      <c r="Q634" s="2">
        <f t="shared" ref="Q634:Q656" si="1009">$C$7+$K634*$A634</f>
        <v>30.416666666666664</v>
      </c>
      <c r="R634" s="28">
        <f>IF($A634&lt;$M634,$Q634,$Q634+$L$7)</f>
        <v>34.416666666666664</v>
      </c>
      <c r="S634" s="2">
        <f>IF($A634&lt;$N634,$Q634,$Q634+$E$7)</f>
        <v>36.416666666666664</v>
      </c>
      <c r="T634" s="2">
        <f>$B$7+$K634*$A634+0.06*$D634/12</f>
        <v>29.698333333333327</v>
      </c>
      <c r="U634" s="2">
        <f t="shared" ref="U634:U656" si="1010">$T634+$F$7</f>
        <v>33.698333333333323</v>
      </c>
      <c r="V634" s="2">
        <f t="shared" ref="V634:V656" si="1011">$T634+$G$7</f>
        <v>43.698333333333323</v>
      </c>
      <c r="W634" s="7">
        <f>IF($A634&lt;$N634,0.5,1)</f>
        <v>1</v>
      </c>
      <c r="X634" s="2">
        <f t="shared" ref="X634:X656" si="1012">($W634*$H$7*(1+$L634)*$J634)/($S634*$T634)</f>
        <v>35.505771678419535</v>
      </c>
      <c r="Y634" s="2">
        <f t="shared" ref="Y634:Y656" si="1013">($W634*$I$7*(1+$L634)*$J634)/($S634*$U634)</f>
        <v>48.89254426048501</v>
      </c>
      <c r="Z634" s="2">
        <f>(2*$W634*$H$7*(1+$L634)*$J634)/($S634*$V634)</f>
        <v>48.260982153229158</v>
      </c>
      <c r="AA634" s="2">
        <f t="shared" ref="AA634:AA656" si="1014">IF($S634&gt;$F634,$F634*$X634,$S634*$X634)</f>
        <v>84.326207736246403</v>
      </c>
      <c r="AB634" s="2">
        <f t="shared" ref="AB634:AB656" si="1015">IF($S634&gt;$F634,$F634*$Y634,$S634*$Y634)</f>
        <v>116.1197926186519</v>
      </c>
      <c r="AC634" s="2">
        <f t="shared" ref="AC634:AC656" si="1016">IF($S634&gt;$F634,$F634*$Z634,$S634*$Z634)</f>
        <v>114.61983261391924</v>
      </c>
      <c r="AD634" s="2">
        <f t="shared" ref="AD634:AD656" si="1017">IF($AA634&gt;$AC634,$AA634,$AC634)</f>
        <v>114.61983261391924</v>
      </c>
      <c r="AE634" s="2">
        <f t="shared" ref="AE634:AE656" si="1018">IF($AD634&gt;$AB634,$AD634,$AB634)</f>
        <v>116.1197926186519</v>
      </c>
      <c r="AF634" s="27">
        <f>IF($A634&lt;$M634,0.5,1)</f>
        <v>1</v>
      </c>
      <c r="AG634" s="28">
        <f t="shared" ref="AG634:AG656" si="1019">2*$E$7+$L$7+$C$7+$K634*$A634</f>
        <v>46.416666666666664</v>
      </c>
      <c r="AH634" s="28">
        <f t="shared" ref="AH634:AH656" si="1020">($AF634*$H$7*(1+$L634))/($R634*$T634)</f>
        <v>31.307550894813026</v>
      </c>
      <c r="AI634" s="28">
        <f t="shared" ref="AI634:AI656" si="1021">($AF634*2*$H$7*(1+$L634))/($AG634*$T634)</f>
        <v>46.427355545988434</v>
      </c>
      <c r="AJ634" s="28">
        <f t="shared" ref="AJ634:AJ656" si="1022">($AF634*$I$7*(1+$L634))/($R634*$U634)</f>
        <v>43.111464571896583</v>
      </c>
      <c r="AK634" s="28">
        <f t="shared" ref="AK634:AK656" si="1023">($AF634*2*$I$7*(1+$L634))/($AG634*$U634)</f>
        <v>63.931902578790982</v>
      </c>
      <c r="AL634" s="28">
        <f>($AF634*4*$H$7*(1+$L634))/($AG634*$V634)</f>
        <v>63.106071816161403</v>
      </c>
      <c r="AM634" s="28">
        <f t="shared" ref="AM634:AM656" si="1024" xml:space="preserve"> IF($R634&gt;$F634,$F634*$AH634,$R634*$AH634)</f>
        <v>74.355433375180937</v>
      </c>
      <c r="AN634" s="28">
        <f t="shared" ref="AN634:AN656" si="1025" xml:space="preserve"> IF($AG634&gt;$F634,$F634*$AI634,$AG634*$AI634)</f>
        <v>110.26496942172253</v>
      </c>
      <c r="AO634" s="28">
        <f t="shared" ref="AO634:AO656" si="1026" xml:space="preserve"> IF($R634&gt;$F634,$F634*$AJ634,$R634*$AJ634)</f>
        <v>102.38972835825439</v>
      </c>
      <c r="AP634" s="28">
        <f t="shared" ref="AP634:AP656" si="1027" xml:space="preserve"> IF($AG634&gt;$F634,$F634*$AK634,$AG634*$AK634)</f>
        <v>151.8382686246286</v>
      </c>
      <c r="AQ634" s="28">
        <f t="shared" ref="AQ634:AQ656" si="1028" xml:space="preserve"> IF($AG634&gt;$F634,$F634*$AL634,$AG634*$AL634)</f>
        <v>149.87692056338332</v>
      </c>
      <c r="AR634" s="28">
        <f>MAX($AM634,$AN634,$AO634,$AP634,$AQ634)</f>
        <v>151.8382686246286</v>
      </c>
      <c r="AS634" s="27">
        <f t="shared" ref="AS634:AS656" si="1029">IF($AR634&gt;$AE634,$AR634,$AE634)</f>
        <v>151.8382686246286</v>
      </c>
      <c r="AT634" s="27">
        <f>IF($A634&gt;$F634,0,$AS634)</f>
        <v>0</v>
      </c>
      <c r="AU634" s="2">
        <f>PI()*($B634/(2*12))^2*62.4</f>
        <v>110.26990214100174</v>
      </c>
      <c r="AV634" s="33">
        <f>0.23*($N$7/$H634)*(1+0.35*$N$7*($F634/$A634))</f>
        <v>0.15228176785714287</v>
      </c>
      <c r="AW634" s="33">
        <f>IF(AV634&gt;0.33,0.33,AV634)</f>
        <v>0.15228176785714287</v>
      </c>
      <c r="AX634" s="2">
        <f>$Q$7/($P$7-$O$7*AW634)</f>
        <v>2.3626525913659377</v>
      </c>
      <c r="AY634" s="7">
        <v>2.4</v>
      </c>
      <c r="AZ634" s="3">
        <f>(12/$D634)*(($I634+$AU634)/$AX634+$AT634/$AY634)</f>
        <v>2227.1069255683683</v>
      </c>
    </row>
    <row r="635" spans="1:52" ht="20.25" x14ac:dyDescent="0.3">
      <c r="A635" s="7">
        <v>25</v>
      </c>
      <c r="B635" s="7">
        <v>24</v>
      </c>
      <c r="C635" s="27">
        <v>19</v>
      </c>
      <c r="D635" s="27">
        <v>30</v>
      </c>
      <c r="E635" s="7">
        <v>3.25</v>
      </c>
      <c r="F635" s="2">
        <f t="shared" ref="F635:F656" si="1030">($D635+2*$E635)/12</f>
        <v>3.0416666666666665</v>
      </c>
      <c r="G635" s="2">
        <f t="shared" si="1007"/>
        <v>9125</v>
      </c>
      <c r="H635" s="2">
        <v>1.4</v>
      </c>
      <c r="I635" s="7">
        <f t="shared" si="1008"/>
        <v>12775</v>
      </c>
      <c r="J635" s="7">
        <v>1.2</v>
      </c>
      <c r="K635" s="7">
        <f>(1.75-1.15)*(($D635-24)/(96-24))+1.15</f>
        <v>1.2</v>
      </c>
      <c r="L635" s="7">
        <v>0</v>
      </c>
      <c r="M635" s="2">
        <f t="shared" ref="M635:M656" si="1031">($L$7-$C$7)/$K635</f>
        <v>1.9444444444444442</v>
      </c>
      <c r="N635" s="2">
        <f t="shared" ref="N635:N656" si="1032">($E$7-$C$7)/$K635</f>
        <v>3.6111111111111112</v>
      </c>
      <c r="O635" s="28">
        <f t="shared" ref="O635:O656" si="1033">($F$7-$B$7-0.06*($D635/12))/$K635</f>
        <v>2.5138888888888888</v>
      </c>
      <c r="P635" s="2">
        <f t="shared" ref="P635:P656" si="1034">($G$7-$B$7-0.06*$D635/12)/$K635</f>
        <v>10.847222222222221</v>
      </c>
      <c r="Q635" s="2">
        <f t="shared" si="1009"/>
        <v>31.666666666666668</v>
      </c>
      <c r="R635" s="28">
        <f t="shared" ref="R635:R656" si="1035">IF($A635&lt;$M635,$Q635,$Q635+$L$7)</f>
        <v>35.666666666666671</v>
      </c>
      <c r="S635" s="2">
        <f t="shared" ref="S635:S656" si="1036">IF($A635&lt;$N635,$Q635,$Q635+$E$7)</f>
        <v>37.666666666666671</v>
      </c>
      <c r="T635" s="2">
        <f t="shared" ref="T635:T656" si="1037">$B$7+$K635*$A635+0.06*$D635/12</f>
        <v>30.983333333333331</v>
      </c>
      <c r="U635" s="2">
        <f t="shared" si="1010"/>
        <v>34.983333333333334</v>
      </c>
      <c r="V635" s="2">
        <f t="shared" si="1011"/>
        <v>44.983333333333334</v>
      </c>
      <c r="W635" s="7">
        <f>IF($A635&lt;$N635,0.5,1)</f>
        <v>1</v>
      </c>
      <c r="X635" s="2">
        <f t="shared" si="1012"/>
        <v>32.903787839117996</v>
      </c>
      <c r="Y635" s="2">
        <f t="shared" si="1013"/>
        <v>45.533692824648902</v>
      </c>
      <c r="Z635" s="2">
        <f t="shared" ref="Z635:Z656" si="1038">(2*$W635*$H$7*(1+$L635)*$J635)/($S635*$V635)</f>
        <v>45.326522114057312</v>
      </c>
      <c r="AA635" s="2">
        <f t="shared" si="1014"/>
        <v>100.08235467731723</v>
      </c>
      <c r="AB635" s="2">
        <f t="shared" si="1015"/>
        <v>138.49831567497372</v>
      </c>
      <c r="AC635" s="2">
        <f t="shared" si="1016"/>
        <v>137.86817143025766</v>
      </c>
      <c r="AD635" s="2">
        <f t="shared" si="1017"/>
        <v>137.86817143025766</v>
      </c>
      <c r="AE635" s="2">
        <f t="shared" si="1018"/>
        <v>138.49831567497372</v>
      </c>
      <c r="AF635" s="27">
        <f t="shared" ref="AF635:AF656" si="1039">IF($A635&lt;$M635,0.5,1)</f>
        <v>1</v>
      </c>
      <c r="AG635" s="28">
        <f t="shared" si="1019"/>
        <v>47.666666666666671</v>
      </c>
      <c r="AH635" s="28">
        <f t="shared" si="1020"/>
        <v>28.957383378663032</v>
      </c>
      <c r="AI635" s="28">
        <f t="shared" si="1021"/>
        <v>43.334825475761463</v>
      </c>
      <c r="AJ635" s="28">
        <f t="shared" si="1022"/>
        <v>40.072486675898176</v>
      </c>
      <c r="AK635" s="28">
        <f t="shared" si="1023"/>
        <v>59.968616424071399</v>
      </c>
      <c r="AL635" s="28">
        <f>($AF635*4*$H$7*(1+$L635))/($AG635*$V635)</f>
        <v>59.695769217814416</v>
      </c>
      <c r="AM635" s="28">
        <f t="shared" si="1024"/>
        <v>88.07870777676672</v>
      </c>
      <c r="AN635" s="28">
        <f t="shared" si="1025"/>
        <v>131.81009415544111</v>
      </c>
      <c r="AO635" s="28">
        <f t="shared" si="1026"/>
        <v>121.88714697252361</v>
      </c>
      <c r="AP635" s="28">
        <f t="shared" si="1027"/>
        <v>182.40454162321717</v>
      </c>
      <c r="AQ635" s="28">
        <f t="shared" si="1028"/>
        <v>181.57463137085216</v>
      </c>
      <c r="AR635" s="28">
        <f t="shared" ref="AR635:AR656" si="1040">MAX($AM635,$AN635,$AO635,$AP635,$AQ635)</f>
        <v>182.40454162321717</v>
      </c>
      <c r="AS635" s="27">
        <f t="shared" si="1029"/>
        <v>182.40454162321717</v>
      </c>
      <c r="AT635" s="27">
        <f t="shared" ref="AT635:AT656" si="1041">IF($A635&gt;$F635,0,$AS635)</f>
        <v>0</v>
      </c>
      <c r="AU635" s="2">
        <f t="shared" ref="AU635:AU656" si="1042">PI()*($B635/(2*12))^2*62.4</f>
        <v>196.03538158400309</v>
      </c>
      <c r="AV635" s="33">
        <f t="shared" ref="AV635:AV656" si="1043">0.23*($N$7/$H635)*(1+0.35*$N$7*($F635/$A635))</f>
        <v>0.15352376785714286</v>
      </c>
      <c r="AW635" s="33">
        <f t="shared" ref="AW635:AW656" si="1044">IF(AV635&gt;0.33,0.33,AV635)</f>
        <v>0.15352376785714286</v>
      </c>
      <c r="AX635" s="2">
        <f t="shared" ref="AX635:AX656" si="1045">$Q$7/($P$7-$O$7*AW635)</f>
        <v>2.3648377023089711</v>
      </c>
      <c r="AY635" s="7">
        <v>2.2000000000000002</v>
      </c>
      <c r="AZ635" s="3">
        <f t="shared" ref="AZ635:AZ656" si="1046">(12/$D635)*(($I635+$AU635)/$AX635+$AT635/$AY635)</f>
        <v>2193.9831843714928</v>
      </c>
    </row>
    <row r="636" spans="1:52" ht="20.25" x14ac:dyDescent="0.3">
      <c r="A636" s="7">
        <v>25</v>
      </c>
      <c r="B636" s="7">
        <v>27</v>
      </c>
      <c r="C636" s="27">
        <v>22</v>
      </c>
      <c r="D636" s="27">
        <v>34</v>
      </c>
      <c r="E636" s="7">
        <v>3.5</v>
      </c>
      <c r="F636" s="2">
        <f t="shared" si="1030"/>
        <v>3.4166666666666665</v>
      </c>
      <c r="G636" s="2">
        <f t="shared" si="1007"/>
        <v>10250</v>
      </c>
      <c r="H636" s="2">
        <v>1.4</v>
      </c>
      <c r="I636" s="7">
        <f t="shared" si="1008"/>
        <v>14349.999999999998</v>
      </c>
      <c r="J636" s="7">
        <v>1.2</v>
      </c>
      <c r="K636" s="4">
        <f t="shared" ref="K636:K646" si="1047">(1.75-1.15)*(($D636-24)/(96-24))+1.15</f>
        <v>1.2333333333333332</v>
      </c>
      <c r="L636" s="7">
        <v>0</v>
      </c>
      <c r="M636" s="2">
        <f t="shared" si="1031"/>
        <v>1.8918918918918919</v>
      </c>
      <c r="N636" s="2">
        <f t="shared" si="1032"/>
        <v>3.5135135135135136</v>
      </c>
      <c r="O636" s="28">
        <f t="shared" si="1033"/>
        <v>2.42972972972973</v>
      </c>
      <c r="P636" s="2">
        <f t="shared" si="1034"/>
        <v>10.53783783783784</v>
      </c>
      <c r="Q636" s="2">
        <f t="shared" si="1009"/>
        <v>32.499999999999993</v>
      </c>
      <c r="R636" s="28">
        <f t="shared" si="1035"/>
        <v>36.499999999999993</v>
      </c>
      <c r="S636" s="2">
        <f t="shared" si="1036"/>
        <v>38.499999999999993</v>
      </c>
      <c r="T636" s="2">
        <f t="shared" si="1037"/>
        <v>31.836666666666662</v>
      </c>
      <c r="U636" s="2">
        <f t="shared" si="1010"/>
        <v>35.836666666666659</v>
      </c>
      <c r="V636" s="2">
        <f t="shared" si="1011"/>
        <v>45.836666666666659</v>
      </c>
      <c r="W636" s="7">
        <f t="shared" ref="W636:W656" si="1048">IF($A636&lt;$N636,0.5,1)</f>
        <v>1</v>
      </c>
      <c r="X636" s="2">
        <f t="shared" si="1012"/>
        <v>31.328738270419777</v>
      </c>
      <c r="Y636" s="2">
        <f t="shared" si="1013"/>
        <v>43.487346993997555</v>
      </c>
      <c r="Z636" s="2">
        <f t="shared" si="1038"/>
        <v>43.519857351578693</v>
      </c>
      <c r="AA636" s="2">
        <f t="shared" si="1014"/>
        <v>107.03985575726756</v>
      </c>
      <c r="AB636" s="2">
        <f t="shared" si="1015"/>
        <v>148.58176889615831</v>
      </c>
      <c r="AC636" s="2">
        <f t="shared" si="1016"/>
        <v>148.69284595122718</v>
      </c>
      <c r="AD636" s="2">
        <f t="shared" si="1017"/>
        <v>148.69284595122718</v>
      </c>
      <c r="AE636" s="2">
        <f t="shared" si="1018"/>
        <v>148.69284595122718</v>
      </c>
      <c r="AF636" s="27">
        <f t="shared" si="1039"/>
        <v>1</v>
      </c>
      <c r="AG636" s="28">
        <f t="shared" si="1019"/>
        <v>48.5</v>
      </c>
      <c r="AH636" s="28">
        <f t="shared" si="1020"/>
        <v>27.537817886099578</v>
      </c>
      <c r="AI636" s="28">
        <f t="shared" si="1021"/>
        <v>41.448674344026159</v>
      </c>
      <c r="AJ636" s="28">
        <f t="shared" si="1022"/>
        <v>38.225179435363152</v>
      </c>
      <c r="AK636" s="28">
        <f t="shared" si="1023"/>
        <v>57.534806160443495</v>
      </c>
      <c r="AL636" s="28">
        <f t="shared" ref="AL636:AL656" si="1049">($AF636*4*$H$7*(1+$L636))/($AG636*$V636)</f>
        <v>57.577818145559434</v>
      </c>
      <c r="AM636" s="28">
        <f t="shared" si="1024"/>
        <v>94.08754444417356</v>
      </c>
      <c r="AN636" s="28">
        <f t="shared" si="1025"/>
        <v>141.61630400875603</v>
      </c>
      <c r="AO636" s="28">
        <f t="shared" si="1026"/>
        <v>130.60269640415743</v>
      </c>
      <c r="AP636" s="28">
        <f t="shared" si="1027"/>
        <v>196.57725438151527</v>
      </c>
      <c r="AQ636" s="28">
        <f t="shared" si="1028"/>
        <v>196.72421199732807</v>
      </c>
      <c r="AR636" s="28">
        <f t="shared" si="1040"/>
        <v>196.72421199732807</v>
      </c>
      <c r="AS636" s="27">
        <f t="shared" si="1029"/>
        <v>196.72421199732807</v>
      </c>
      <c r="AT636" s="27">
        <f t="shared" si="1041"/>
        <v>0</v>
      </c>
      <c r="AU636" s="2">
        <f t="shared" si="1042"/>
        <v>248.1072798172539</v>
      </c>
      <c r="AV636" s="33">
        <f t="shared" si="1043"/>
        <v>0.1542223928571429</v>
      </c>
      <c r="AW636" s="33">
        <f t="shared" si="1044"/>
        <v>0.1542223928571429</v>
      </c>
      <c r="AX636" s="2">
        <f t="shared" si="1045"/>
        <v>2.366068604329957</v>
      </c>
      <c r="AY636" s="7">
        <v>2.2000000000000002</v>
      </c>
      <c r="AZ636" s="3">
        <f t="shared" si="1046"/>
        <v>2177.5671035716327</v>
      </c>
    </row>
    <row r="637" spans="1:52" ht="20.25" x14ac:dyDescent="0.3">
      <c r="A637" s="7">
        <v>25</v>
      </c>
      <c r="B637" s="7">
        <v>30</v>
      </c>
      <c r="C637" s="37">
        <v>24</v>
      </c>
      <c r="D637" s="37">
        <v>38</v>
      </c>
      <c r="E637" s="7">
        <v>3.75</v>
      </c>
      <c r="F637" s="2">
        <f t="shared" si="1030"/>
        <v>3.7916666666666665</v>
      </c>
      <c r="G637" s="2">
        <f t="shared" si="1007"/>
        <v>11375</v>
      </c>
      <c r="H637" s="2">
        <v>1.4</v>
      </c>
      <c r="I637" s="7">
        <f t="shared" si="1008"/>
        <v>15924.999999999998</v>
      </c>
      <c r="J637" s="7">
        <v>1.2</v>
      </c>
      <c r="K637" s="4">
        <f t="shared" si="1047"/>
        <v>1.2666666666666666</v>
      </c>
      <c r="L637" s="7">
        <v>0</v>
      </c>
      <c r="M637" s="2">
        <f t="shared" si="1031"/>
        <v>1.8421052631578947</v>
      </c>
      <c r="N637" s="2">
        <f t="shared" si="1032"/>
        <v>3.4210526315789473</v>
      </c>
      <c r="O637" s="28">
        <f t="shared" si="1033"/>
        <v>2.35</v>
      </c>
      <c r="P637" s="2">
        <f t="shared" si="1034"/>
        <v>10.244736842105263</v>
      </c>
      <c r="Q637" s="2">
        <f t="shared" si="1009"/>
        <v>33.333333333333329</v>
      </c>
      <c r="R637" s="28">
        <f t="shared" si="1035"/>
        <v>37.333333333333329</v>
      </c>
      <c r="S637" s="2">
        <f t="shared" si="1036"/>
        <v>39.333333333333329</v>
      </c>
      <c r="T637" s="2">
        <f t="shared" si="1037"/>
        <v>32.69</v>
      </c>
      <c r="U637" s="2">
        <f t="shared" si="1010"/>
        <v>36.69</v>
      </c>
      <c r="V637" s="2">
        <f t="shared" si="1011"/>
        <v>46.69</v>
      </c>
      <c r="W637" s="7">
        <f t="shared" si="1048"/>
        <v>1</v>
      </c>
      <c r="X637" s="2">
        <f t="shared" si="1012"/>
        <v>29.864520845539253</v>
      </c>
      <c r="Y637" s="2">
        <f t="shared" si="1013"/>
        <v>41.576007871724165</v>
      </c>
      <c r="Z637" s="2">
        <f t="shared" si="1038"/>
        <v>41.819284062569203</v>
      </c>
      <c r="AA637" s="2">
        <f t="shared" si="1014"/>
        <v>113.236308206003</v>
      </c>
      <c r="AB637" s="2">
        <f t="shared" si="1015"/>
        <v>157.64236318028745</v>
      </c>
      <c r="AC637" s="2">
        <f t="shared" si="1016"/>
        <v>158.56478540390822</v>
      </c>
      <c r="AD637" s="2">
        <f t="shared" si="1017"/>
        <v>158.56478540390822</v>
      </c>
      <c r="AE637" s="2">
        <f t="shared" si="1018"/>
        <v>158.56478540390822</v>
      </c>
      <c r="AF637" s="27">
        <f t="shared" si="1039"/>
        <v>1</v>
      </c>
      <c r="AG637" s="28">
        <f t="shared" si="1019"/>
        <v>49.333333333333329</v>
      </c>
      <c r="AH637" s="28">
        <f t="shared" si="1020"/>
        <v>26.220338242363329</v>
      </c>
      <c r="AI637" s="28">
        <f t="shared" si="1021"/>
        <v>39.684836258712068</v>
      </c>
      <c r="AJ637" s="28">
        <f t="shared" si="1022"/>
        <v>36.50274500642449</v>
      </c>
      <c r="AK637" s="28">
        <f t="shared" si="1023"/>
        <v>55.247397847561388</v>
      </c>
      <c r="AL637" s="28">
        <f t="shared" si="1049"/>
        <v>55.570670263323947</v>
      </c>
      <c r="AM637" s="28">
        <f t="shared" si="1024"/>
        <v>99.418782502294292</v>
      </c>
      <c r="AN637" s="28">
        <f t="shared" si="1025"/>
        <v>150.47167081428324</v>
      </c>
      <c r="AO637" s="28">
        <f t="shared" si="1026"/>
        <v>138.40624148269285</v>
      </c>
      <c r="AP637" s="28">
        <f t="shared" si="1027"/>
        <v>209.47971683867024</v>
      </c>
      <c r="AQ637" s="28">
        <f t="shared" si="1028"/>
        <v>210.70545808176996</v>
      </c>
      <c r="AR637" s="28">
        <f t="shared" si="1040"/>
        <v>210.70545808176996</v>
      </c>
      <c r="AS637" s="27">
        <f t="shared" si="1029"/>
        <v>210.70545808176996</v>
      </c>
      <c r="AT637" s="27">
        <f t="shared" si="1041"/>
        <v>0</v>
      </c>
      <c r="AU637" s="2">
        <f t="shared" si="1042"/>
        <v>306.30528372500481</v>
      </c>
      <c r="AV637" s="33">
        <f t="shared" si="1043"/>
        <v>0.15492101785714288</v>
      </c>
      <c r="AW637" s="33">
        <f t="shared" si="1044"/>
        <v>0.15492101785714288</v>
      </c>
      <c r="AX637" s="2">
        <f t="shared" si="1045"/>
        <v>2.3673007883914119</v>
      </c>
      <c r="AY637" s="7">
        <v>2.2000000000000002</v>
      </c>
      <c r="AZ637" s="3">
        <f t="shared" si="1046"/>
        <v>2165.1981775573927</v>
      </c>
    </row>
    <row r="638" spans="1:52" ht="20.25" x14ac:dyDescent="0.3">
      <c r="A638" s="7">
        <v>25</v>
      </c>
      <c r="B638" s="7">
        <v>33</v>
      </c>
      <c r="C638" s="37">
        <v>27</v>
      </c>
      <c r="D638" s="37">
        <v>42</v>
      </c>
      <c r="E638" s="7">
        <v>3.75</v>
      </c>
      <c r="F638" s="2">
        <f t="shared" si="1030"/>
        <v>4.125</v>
      </c>
      <c r="G638" s="2">
        <f t="shared" si="1007"/>
        <v>12375</v>
      </c>
      <c r="H638" s="2">
        <v>1.4</v>
      </c>
      <c r="I638" s="7">
        <f t="shared" si="1008"/>
        <v>17325</v>
      </c>
      <c r="J638" s="7">
        <v>1.2</v>
      </c>
      <c r="K638" s="4">
        <f t="shared" si="1047"/>
        <v>1.2999999999999998</v>
      </c>
      <c r="L638" s="7">
        <v>0</v>
      </c>
      <c r="M638" s="2">
        <f t="shared" si="1031"/>
        <v>1.7948717948717949</v>
      </c>
      <c r="N638" s="2">
        <f t="shared" si="1032"/>
        <v>3.3333333333333335</v>
      </c>
      <c r="O638" s="28">
        <f t="shared" si="1033"/>
        <v>2.2743589743589747</v>
      </c>
      <c r="P638" s="2">
        <f t="shared" si="1034"/>
        <v>9.9666666666666668</v>
      </c>
      <c r="Q638" s="2">
        <f t="shared" si="1009"/>
        <v>34.166666666666657</v>
      </c>
      <c r="R638" s="28">
        <f t="shared" si="1035"/>
        <v>38.166666666666657</v>
      </c>
      <c r="S638" s="2">
        <f t="shared" si="1036"/>
        <v>40.166666666666657</v>
      </c>
      <c r="T638" s="2">
        <f t="shared" si="1037"/>
        <v>33.543333333333329</v>
      </c>
      <c r="U638" s="2">
        <f t="shared" si="1010"/>
        <v>37.543333333333329</v>
      </c>
      <c r="V638" s="2">
        <f t="shared" si="1011"/>
        <v>47.543333333333329</v>
      </c>
      <c r="W638" s="7">
        <f t="shared" si="1048"/>
        <v>1</v>
      </c>
      <c r="X638" s="2">
        <f t="shared" si="1012"/>
        <v>28.500941990769366</v>
      </c>
      <c r="Y638" s="2">
        <f t="shared" si="1013"/>
        <v>39.788047596820356</v>
      </c>
      <c r="Z638" s="2">
        <f t="shared" si="1038"/>
        <v>40.216641555508957</v>
      </c>
      <c r="AA638" s="2">
        <f t="shared" si="1014"/>
        <v>117.56638571192363</v>
      </c>
      <c r="AB638" s="2">
        <f t="shared" si="1015"/>
        <v>164.12569633688398</v>
      </c>
      <c r="AC638" s="2">
        <f t="shared" si="1016"/>
        <v>165.89364641647444</v>
      </c>
      <c r="AD638" s="2">
        <f t="shared" si="1017"/>
        <v>165.89364641647444</v>
      </c>
      <c r="AE638" s="2">
        <f t="shared" si="1018"/>
        <v>165.89364641647444</v>
      </c>
      <c r="AF638" s="27">
        <f t="shared" si="1039"/>
        <v>1</v>
      </c>
      <c r="AG638" s="28">
        <f t="shared" si="1019"/>
        <v>50.166666666666657</v>
      </c>
      <c r="AH638" s="28">
        <f t="shared" si="1020"/>
        <v>24.995367611992055</v>
      </c>
      <c r="AI638" s="28">
        <f t="shared" si="1021"/>
        <v>38.032818492665655</v>
      </c>
      <c r="AJ638" s="28">
        <f t="shared" si="1022"/>
        <v>34.894175658055701</v>
      </c>
      <c r="AK638" s="28">
        <f t="shared" si="1023"/>
        <v>53.094792197307342</v>
      </c>
      <c r="AL638" s="28">
        <f t="shared" si="1049"/>
        <v>53.666725442290463</v>
      </c>
      <c r="AM638" s="28">
        <f t="shared" si="1024"/>
        <v>103.10589139946723</v>
      </c>
      <c r="AN638" s="28">
        <f t="shared" si="1025"/>
        <v>156.88537628224583</v>
      </c>
      <c r="AO638" s="28">
        <f t="shared" si="1026"/>
        <v>143.93847458947977</v>
      </c>
      <c r="AP638" s="28">
        <f t="shared" si="1027"/>
        <v>219.01601781389277</v>
      </c>
      <c r="AQ638" s="28">
        <f t="shared" si="1028"/>
        <v>221.37524244944817</v>
      </c>
      <c r="AR638" s="28">
        <f t="shared" si="1040"/>
        <v>221.37524244944817</v>
      </c>
      <c r="AS638" s="27">
        <f t="shared" si="1029"/>
        <v>221.37524244944817</v>
      </c>
      <c r="AT638" s="27">
        <f t="shared" si="1041"/>
        <v>0</v>
      </c>
      <c r="AU638" s="2">
        <f t="shared" si="1042"/>
        <v>370.62939330725584</v>
      </c>
      <c r="AV638" s="33">
        <f t="shared" si="1043"/>
        <v>0.15554201785714289</v>
      </c>
      <c r="AW638" s="33">
        <f t="shared" si="1044"/>
        <v>0.15554201785714289</v>
      </c>
      <c r="AX638" s="2">
        <f t="shared" si="1045"/>
        <v>2.3683971410135585</v>
      </c>
      <c r="AY638" s="7">
        <v>2.2000000000000002</v>
      </c>
      <c r="AZ638" s="3">
        <f t="shared" si="1046"/>
        <v>2134.7323997401149</v>
      </c>
    </row>
    <row r="639" spans="1:52" ht="20.25" x14ac:dyDescent="0.3">
      <c r="A639" s="7">
        <v>25</v>
      </c>
      <c r="B639" s="7">
        <v>36</v>
      </c>
      <c r="C639" s="37">
        <v>29</v>
      </c>
      <c r="D639" s="37">
        <v>45</v>
      </c>
      <c r="E639" s="7">
        <v>4.5</v>
      </c>
      <c r="F639" s="2">
        <f t="shared" si="1030"/>
        <v>4.5</v>
      </c>
      <c r="G639" s="2">
        <f t="shared" si="1007"/>
        <v>13500</v>
      </c>
      <c r="H639" s="2">
        <v>1.4</v>
      </c>
      <c r="I639" s="7">
        <f t="shared" si="1008"/>
        <v>18900</v>
      </c>
      <c r="J639" s="7">
        <v>1.2</v>
      </c>
      <c r="K639" s="4">
        <f t="shared" si="1047"/>
        <v>1.325</v>
      </c>
      <c r="L639" s="7">
        <v>0</v>
      </c>
      <c r="M639" s="2">
        <f t="shared" si="1031"/>
        <v>1.7610062893081759</v>
      </c>
      <c r="N639" s="2">
        <f t="shared" si="1032"/>
        <v>3.2704402515723268</v>
      </c>
      <c r="O639" s="28">
        <f t="shared" si="1033"/>
        <v>2.2201257861635217</v>
      </c>
      <c r="P639" s="2">
        <f t="shared" si="1034"/>
        <v>9.7672955974842761</v>
      </c>
      <c r="Q639" s="2">
        <f t="shared" si="1009"/>
        <v>34.791666666666664</v>
      </c>
      <c r="R639" s="28">
        <f t="shared" si="1035"/>
        <v>38.791666666666664</v>
      </c>
      <c r="S639" s="2">
        <f t="shared" si="1036"/>
        <v>40.791666666666664</v>
      </c>
      <c r="T639" s="2">
        <f t="shared" si="1037"/>
        <v>34.183333333333337</v>
      </c>
      <c r="U639" s="2">
        <f t="shared" si="1010"/>
        <v>38.183333333333337</v>
      </c>
      <c r="V639" s="2">
        <f t="shared" si="1011"/>
        <v>48.183333333333337</v>
      </c>
      <c r="W639" s="7">
        <f t="shared" si="1048"/>
        <v>1</v>
      </c>
      <c r="X639" s="2">
        <f t="shared" si="1012"/>
        <v>27.538822338837676</v>
      </c>
      <c r="Y639" s="2">
        <f t="shared" si="1013"/>
        <v>38.521745837622817</v>
      </c>
      <c r="Z639" s="2">
        <f t="shared" si="1038"/>
        <v>39.07445494082053</v>
      </c>
      <c r="AA639" s="2">
        <f t="shared" si="1014"/>
        <v>123.92470052476955</v>
      </c>
      <c r="AB639" s="2">
        <f t="shared" si="1015"/>
        <v>173.34785626930267</v>
      </c>
      <c r="AC639" s="2">
        <f t="shared" si="1016"/>
        <v>175.83504723369239</v>
      </c>
      <c r="AD639" s="2">
        <f t="shared" si="1017"/>
        <v>175.83504723369239</v>
      </c>
      <c r="AE639" s="2">
        <f t="shared" si="1018"/>
        <v>175.83504723369239</v>
      </c>
      <c r="AF639" s="27">
        <f t="shared" si="1039"/>
        <v>1</v>
      </c>
      <c r="AG639" s="28">
        <f t="shared" si="1019"/>
        <v>50.791666666666671</v>
      </c>
      <c r="AH639" s="28">
        <f t="shared" si="1020"/>
        <v>24.132211841856503</v>
      </c>
      <c r="AI639" s="28">
        <f t="shared" si="1021"/>
        <v>36.861508162048239</v>
      </c>
      <c r="AJ639" s="28">
        <f t="shared" si="1022"/>
        <v>33.75652450325164</v>
      </c>
      <c r="AK639" s="28">
        <f t="shared" si="1023"/>
        <v>51.562468109150572</v>
      </c>
      <c r="AL639" s="28">
        <f t="shared" si="1049"/>
        <v>52.302285188765779</v>
      </c>
      <c r="AM639" s="28">
        <f t="shared" si="1024"/>
        <v>108.59495328835426</v>
      </c>
      <c r="AN639" s="28">
        <f t="shared" si="1025"/>
        <v>165.87678672921709</v>
      </c>
      <c r="AO639" s="28">
        <f t="shared" si="1026"/>
        <v>151.90436026463237</v>
      </c>
      <c r="AP639" s="28">
        <f t="shared" si="1027"/>
        <v>232.03110649117758</v>
      </c>
      <c r="AQ639" s="28">
        <f t="shared" si="1028"/>
        <v>235.36028334944601</v>
      </c>
      <c r="AR639" s="28">
        <f t="shared" si="1040"/>
        <v>235.36028334944601</v>
      </c>
      <c r="AS639" s="27">
        <f t="shared" si="1029"/>
        <v>235.36028334944601</v>
      </c>
      <c r="AT639" s="27">
        <f t="shared" si="1041"/>
        <v>0</v>
      </c>
      <c r="AU639" s="2">
        <f t="shared" si="1042"/>
        <v>441.07960856400695</v>
      </c>
      <c r="AV639" s="33">
        <f t="shared" si="1043"/>
        <v>0.15624064285714287</v>
      </c>
      <c r="AW639" s="33">
        <f t="shared" si="1044"/>
        <v>0.15624064285714287</v>
      </c>
      <c r="AX639" s="2">
        <f t="shared" si="1045"/>
        <v>2.3696317521780892</v>
      </c>
      <c r="AY639" s="7">
        <v>2.2000000000000002</v>
      </c>
      <c r="AZ639" s="3">
        <f t="shared" si="1046"/>
        <v>2176.549678746363</v>
      </c>
    </row>
    <row r="640" spans="1:52" ht="20.25" x14ac:dyDescent="0.3">
      <c r="A640" s="7">
        <v>25</v>
      </c>
      <c r="B640" s="7">
        <v>39</v>
      </c>
      <c r="C640" s="37">
        <v>32</v>
      </c>
      <c r="D640" s="37">
        <v>49</v>
      </c>
      <c r="E640" s="7">
        <v>4.75</v>
      </c>
      <c r="F640" s="2">
        <f t="shared" si="1030"/>
        <v>4.875</v>
      </c>
      <c r="G640" s="2">
        <f t="shared" si="1007"/>
        <v>14625</v>
      </c>
      <c r="H640" s="2">
        <v>1.4</v>
      </c>
      <c r="I640" s="7">
        <f t="shared" si="1008"/>
        <v>20475</v>
      </c>
      <c r="J640" s="7">
        <v>1.2</v>
      </c>
      <c r="K640" s="4">
        <f t="shared" si="1047"/>
        <v>1.3583333333333334</v>
      </c>
      <c r="L640" s="7">
        <v>0</v>
      </c>
      <c r="M640" s="2">
        <f t="shared" si="1031"/>
        <v>1.7177914110429444</v>
      </c>
      <c r="N640" s="2">
        <f t="shared" si="1032"/>
        <v>3.1901840490797544</v>
      </c>
      <c r="O640" s="28">
        <f t="shared" si="1033"/>
        <v>2.1509202453987726</v>
      </c>
      <c r="P640" s="2">
        <f t="shared" si="1034"/>
        <v>9.5128834355828218</v>
      </c>
      <c r="Q640" s="2">
        <f t="shared" si="1009"/>
        <v>35.625</v>
      </c>
      <c r="R640" s="28">
        <f t="shared" si="1035"/>
        <v>39.625</v>
      </c>
      <c r="S640" s="2">
        <f t="shared" si="1036"/>
        <v>41.625</v>
      </c>
      <c r="T640" s="2">
        <f t="shared" si="1037"/>
        <v>35.036666666666669</v>
      </c>
      <c r="U640" s="2">
        <f t="shared" si="1010"/>
        <v>39.036666666666669</v>
      </c>
      <c r="V640" s="2">
        <f t="shared" si="1011"/>
        <v>49.036666666666669</v>
      </c>
      <c r="W640" s="7">
        <f t="shared" si="1048"/>
        <v>1</v>
      </c>
      <c r="X640" s="2">
        <f t="shared" si="1012"/>
        <v>26.330202336291194</v>
      </c>
      <c r="Y640" s="2">
        <f t="shared" si="1013"/>
        <v>36.925320846420668</v>
      </c>
      <c r="Z640" s="2">
        <f t="shared" si="1038"/>
        <v>37.625825131773063</v>
      </c>
      <c r="AA640" s="2">
        <f t="shared" si="1014"/>
        <v>128.35973638941957</v>
      </c>
      <c r="AB640" s="2">
        <f t="shared" si="1015"/>
        <v>180.01093912630077</v>
      </c>
      <c r="AC640" s="2">
        <f t="shared" si="1016"/>
        <v>183.42589751739368</v>
      </c>
      <c r="AD640" s="2">
        <f t="shared" si="1017"/>
        <v>183.42589751739368</v>
      </c>
      <c r="AE640" s="2">
        <f t="shared" si="1018"/>
        <v>183.42589751739368</v>
      </c>
      <c r="AF640" s="27">
        <f t="shared" si="1039"/>
        <v>1</v>
      </c>
      <c r="AG640" s="28">
        <f t="shared" si="1019"/>
        <v>51.625</v>
      </c>
      <c r="AH640" s="28">
        <f t="shared" si="1020"/>
        <v>23.049309616153963</v>
      </c>
      <c r="AI640" s="28">
        <f t="shared" si="1021"/>
        <v>35.383201686783565</v>
      </c>
      <c r="AJ640" s="28">
        <f t="shared" si="1022"/>
        <v>32.324216198365093</v>
      </c>
      <c r="AK640" s="28">
        <f t="shared" si="1023"/>
        <v>49.621193873519296</v>
      </c>
      <c r="AL640" s="28">
        <f t="shared" si="1049"/>
        <v>50.56254951122046</v>
      </c>
      <c r="AM640" s="28">
        <f t="shared" si="1024"/>
        <v>112.36538437875056</v>
      </c>
      <c r="AN640" s="28">
        <f t="shared" si="1025"/>
        <v>172.49310822306987</v>
      </c>
      <c r="AO640" s="28">
        <f t="shared" si="1026"/>
        <v>157.58055396702983</v>
      </c>
      <c r="AP640" s="28">
        <f t="shared" si="1027"/>
        <v>241.90332013340657</v>
      </c>
      <c r="AQ640" s="28">
        <f t="shared" si="1028"/>
        <v>246.49242886719975</v>
      </c>
      <c r="AR640" s="28">
        <f t="shared" si="1040"/>
        <v>246.49242886719975</v>
      </c>
      <c r="AS640" s="27">
        <f t="shared" si="1029"/>
        <v>246.49242886719975</v>
      </c>
      <c r="AT640" s="27">
        <f t="shared" si="1041"/>
        <v>0</v>
      </c>
      <c r="AU640" s="2">
        <f t="shared" si="1042"/>
        <v>517.65592949525819</v>
      </c>
      <c r="AV640" s="33">
        <f t="shared" si="1043"/>
        <v>0.15693926785714291</v>
      </c>
      <c r="AW640" s="33">
        <f t="shared" si="1044"/>
        <v>0.15693926785714291</v>
      </c>
      <c r="AX640" s="2">
        <f t="shared" si="1045"/>
        <v>2.3708676511838287</v>
      </c>
      <c r="AY640" s="7">
        <v>2.2000000000000002</v>
      </c>
      <c r="AZ640" s="3">
        <f t="shared" si="1046"/>
        <v>2168.4291792548524</v>
      </c>
    </row>
    <row r="641" spans="1:52" ht="20.25" x14ac:dyDescent="0.3">
      <c r="A641" s="7">
        <v>25</v>
      </c>
      <c r="B641" s="7">
        <v>42</v>
      </c>
      <c r="C641" s="37">
        <v>34</v>
      </c>
      <c r="D641" s="37">
        <v>53</v>
      </c>
      <c r="E641" s="7">
        <v>5</v>
      </c>
      <c r="F641" s="2">
        <f t="shared" si="1030"/>
        <v>5.25</v>
      </c>
      <c r="G641" s="2">
        <f t="shared" si="1007"/>
        <v>15750</v>
      </c>
      <c r="H641" s="2">
        <v>1.4</v>
      </c>
      <c r="I641" s="7">
        <f t="shared" si="1008"/>
        <v>22050</v>
      </c>
      <c r="J641" s="7">
        <v>1.2</v>
      </c>
      <c r="K641" s="4">
        <f t="shared" si="1047"/>
        <v>1.3916666666666666</v>
      </c>
      <c r="L641" s="7">
        <v>0</v>
      </c>
      <c r="M641" s="2">
        <f t="shared" si="1031"/>
        <v>1.6766467065868262</v>
      </c>
      <c r="N641" s="2">
        <f t="shared" si="1032"/>
        <v>3.1137724550898205</v>
      </c>
      <c r="O641" s="28">
        <f t="shared" si="1033"/>
        <v>2.0850299401197603</v>
      </c>
      <c r="P641" s="2">
        <f t="shared" si="1034"/>
        <v>9.2706586826347301</v>
      </c>
      <c r="Q641" s="2">
        <f t="shared" si="1009"/>
        <v>36.458333333333329</v>
      </c>
      <c r="R641" s="28">
        <f t="shared" si="1035"/>
        <v>40.458333333333329</v>
      </c>
      <c r="S641" s="2">
        <f t="shared" si="1036"/>
        <v>42.458333333333329</v>
      </c>
      <c r="T641" s="2">
        <f t="shared" si="1037"/>
        <v>35.89</v>
      </c>
      <c r="U641" s="2">
        <f t="shared" si="1010"/>
        <v>39.89</v>
      </c>
      <c r="V641" s="2">
        <f t="shared" si="1011"/>
        <v>49.89</v>
      </c>
      <c r="W641" s="7">
        <f t="shared" si="1048"/>
        <v>1</v>
      </c>
      <c r="X641" s="2">
        <f t="shared" si="1012"/>
        <v>25.199668269991918</v>
      </c>
      <c r="Y641" s="2">
        <f t="shared" si="1013"/>
        <v>35.426175663152179</v>
      </c>
      <c r="Z641" s="2">
        <f t="shared" si="1038"/>
        <v>36.256407865704951</v>
      </c>
      <c r="AA641" s="2">
        <f t="shared" si="1014"/>
        <v>132.29825841745756</v>
      </c>
      <c r="AB641" s="2">
        <f t="shared" si="1015"/>
        <v>185.98742223154895</v>
      </c>
      <c r="AC641" s="2">
        <f t="shared" si="1016"/>
        <v>190.346141294951</v>
      </c>
      <c r="AD641" s="2">
        <f t="shared" si="1017"/>
        <v>190.346141294951</v>
      </c>
      <c r="AE641" s="2">
        <f t="shared" si="1018"/>
        <v>190.346141294951</v>
      </c>
      <c r="AF641" s="27">
        <f t="shared" si="1039"/>
        <v>1</v>
      </c>
      <c r="AG641" s="28">
        <f t="shared" si="1019"/>
        <v>52.458333333333329</v>
      </c>
      <c r="AH641" s="28">
        <f t="shared" si="1020"/>
        <v>22.037814939170755</v>
      </c>
      <c r="AI641" s="28">
        <f t="shared" si="1021"/>
        <v>33.993198262009216</v>
      </c>
      <c r="AJ641" s="28">
        <f t="shared" si="1022"/>
        <v>30.981181772015166</v>
      </c>
      <c r="AK641" s="28">
        <f t="shared" si="1023"/>
        <v>47.788288325062318</v>
      </c>
      <c r="AL641" s="28">
        <f t="shared" si="1049"/>
        <v>48.908233538725632</v>
      </c>
      <c r="AM641" s="28">
        <f t="shared" si="1024"/>
        <v>115.69852843064646</v>
      </c>
      <c r="AN641" s="28">
        <f t="shared" si="1025"/>
        <v>178.46429087554839</v>
      </c>
      <c r="AO641" s="28">
        <f t="shared" si="1026"/>
        <v>162.65120430307962</v>
      </c>
      <c r="AP641" s="28">
        <f t="shared" si="1027"/>
        <v>250.88851370657716</v>
      </c>
      <c r="AQ641" s="28">
        <f t="shared" si="1028"/>
        <v>256.76822607830957</v>
      </c>
      <c r="AR641" s="28">
        <f t="shared" si="1040"/>
        <v>256.76822607830957</v>
      </c>
      <c r="AS641" s="27">
        <f t="shared" si="1029"/>
        <v>256.76822607830957</v>
      </c>
      <c r="AT641" s="27">
        <f t="shared" si="1041"/>
        <v>0</v>
      </c>
      <c r="AU641" s="2">
        <f t="shared" si="1042"/>
        <v>600.35835610100946</v>
      </c>
      <c r="AV641" s="33">
        <f t="shared" si="1043"/>
        <v>0.15763789285714289</v>
      </c>
      <c r="AW641" s="33">
        <f t="shared" si="1044"/>
        <v>0.15763789285714289</v>
      </c>
      <c r="AX641" s="2">
        <f t="shared" si="1045"/>
        <v>2.3721048400468785</v>
      </c>
      <c r="AY641" s="7">
        <v>2.2000000000000002</v>
      </c>
      <c r="AZ641" s="3">
        <f t="shared" si="1046"/>
        <v>2161.9546225121826</v>
      </c>
    </row>
    <row r="642" spans="1:52" ht="20.25" x14ac:dyDescent="0.3">
      <c r="A642" s="7">
        <v>25</v>
      </c>
      <c r="B642" s="7">
        <v>48</v>
      </c>
      <c r="C642" s="37">
        <v>38</v>
      </c>
      <c r="D642" s="37">
        <v>60</v>
      </c>
      <c r="E642" s="7">
        <v>5.5</v>
      </c>
      <c r="F642" s="2">
        <f t="shared" si="1030"/>
        <v>5.916666666666667</v>
      </c>
      <c r="G642" s="2">
        <f t="shared" si="1007"/>
        <v>17750</v>
      </c>
      <c r="H642" s="2">
        <v>1.4</v>
      </c>
      <c r="I642" s="7">
        <f t="shared" si="1008"/>
        <v>24850</v>
      </c>
      <c r="J642" s="7">
        <v>1.2</v>
      </c>
      <c r="K642" s="4">
        <f t="shared" si="1047"/>
        <v>1.45</v>
      </c>
      <c r="L642" s="7">
        <v>0</v>
      </c>
      <c r="M642" s="2">
        <f t="shared" si="1031"/>
        <v>1.6091954022988504</v>
      </c>
      <c r="N642" s="2">
        <f t="shared" si="1032"/>
        <v>2.9885057471264367</v>
      </c>
      <c r="O642" s="28">
        <f t="shared" si="1033"/>
        <v>1.9770114942528736</v>
      </c>
      <c r="P642" s="2">
        <f t="shared" si="1034"/>
        <v>8.8735632183908031</v>
      </c>
      <c r="Q642" s="2">
        <f t="shared" si="1009"/>
        <v>37.916666666666664</v>
      </c>
      <c r="R642" s="28">
        <f t="shared" si="1035"/>
        <v>41.916666666666664</v>
      </c>
      <c r="S642" s="2">
        <f t="shared" si="1036"/>
        <v>43.916666666666664</v>
      </c>
      <c r="T642" s="2">
        <f t="shared" si="1037"/>
        <v>37.383333333333333</v>
      </c>
      <c r="U642" s="2">
        <f t="shared" si="1010"/>
        <v>41.383333333333333</v>
      </c>
      <c r="V642" s="2">
        <f t="shared" si="1011"/>
        <v>51.383333333333333</v>
      </c>
      <c r="W642" s="7">
        <f t="shared" si="1048"/>
        <v>1</v>
      </c>
      <c r="X642" s="2">
        <f t="shared" si="1012"/>
        <v>23.38965586378368</v>
      </c>
      <c r="Y642" s="2">
        <f t="shared" si="1013"/>
        <v>33.013868117238971</v>
      </c>
      <c r="Z642" s="2">
        <f t="shared" si="1038"/>
        <v>34.033732145615829</v>
      </c>
      <c r="AA642" s="2">
        <f t="shared" si="1014"/>
        <v>138.38879719405344</v>
      </c>
      <c r="AB642" s="2">
        <f t="shared" si="1015"/>
        <v>195.33205302699724</v>
      </c>
      <c r="AC642" s="2">
        <f t="shared" si="1016"/>
        <v>201.366248528227</v>
      </c>
      <c r="AD642" s="2">
        <f t="shared" si="1017"/>
        <v>201.366248528227</v>
      </c>
      <c r="AE642" s="2">
        <f t="shared" si="1018"/>
        <v>201.366248528227</v>
      </c>
      <c r="AF642" s="27">
        <f t="shared" si="1039"/>
        <v>1</v>
      </c>
      <c r="AG642" s="28">
        <f t="shared" si="1019"/>
        <v>53.916666666666671</v>
      </c>
      <c r="AH642" s="28">
        <f t="shared" si="1020"/>
        <v>20.421386083853545</v>
      </c>
      <c r="AI642" s="28">
        <f t="shared" si="1021"/>
        <v>31.752572488959295</v>
      </c>
      <c r="AJ642" s="28">
        <f t="shared" si="1022"/>
        <v>28.824235417138734</v>
      </c>
      <c r="AK642" s="28">
        <f t="shared" si="1023"/>
        <v>44.817899273016323</v>
      </c>
      <c r="AL642" s="28">
        <f t="shared" si="1049"/>
        <v>46.202413294022506</v>
      </c>
      <c r="AM642" s="28">
        <f t="shared" si="1024"/>
        <v>120.82653432946681</v>
      </c>
      <c r="AN642" s="28">
        <f t="shared" si="1025"/>
        <v>187.8693872263425</v>
      </c>
      <c r="AO642" s="28">
        <f t="shared" si="1026"/>
        <v>170.54339288473753</v>
      </c>
      <c r="AP642" s="28">
        <f t="shared" si="1027"/>
        <v>265.17257069867992</v>
      </c>
      <c r="AQ642" s="28">
        <f t="shared" si="1028"/>
        <v>273.36427865629986</v>
      </c>
      <c r="AR642" s="28">
        <f t="shared" si="1040"/>
        <v>273.36427865629986</v>
      </c>
      <c r="AS642" s="27">
        <f t="shared" si="1029"/>
        <v>273.36427865629986</v>
      </c>
      <c r="AT642" s="27">
        <f t="shared" si="1041"/>
        <v>0</v>
      </c>
      <c r="AU642" s="2">
        <f t="shared" si="1042"/>
        <v>784.14152633601236</v>
      </c>
      <c r="AV642" s="33">
        <f t="shared" si="1043"/>
        <v>0.15887989285714288</v>
      </c>
      <c r="AW642" s="33">
        <f t="shared" si="1044"/>
        <v>0.15887989285714288</v>
      </c>
      <c r="AX642" s="2">
        <f t="shared" si="1045"/>
        <v>2.3743074780316578</v>
      </c>
      <c r="AY642" s="7">
        <v>2.2000000000000002</v>
      </c>
      <c r="AZ642" s="3">
        <f t="shared" si="1046"/>
        <v>2159.294174281687</v>
      </c>
    </row>
    <row r="643" spans="1:52" ht="20.25" x14ac:dyDescent="0.3">
      <c r="A643" s="7">
        <v>25</v>
      </c>
      <c r="B643" s="7">
        <v>54</v>
      </c>
      <c r="C643" s="37">
        <v>43</v>
      </c>
      <c r="D643" s="37">
        <v>68</v>
      </c>
      <c r="E643" s="7">
        <v>6</v>
      </c>
      <c r="F643" s="2">
        <f t="shared" si="1030"/>
        <v>6.666666666666667</v>
      </c>
      <c r="G643" s="2">
        <f t="shared" si="1007"/>
        <v>20000</v>
      </c>
      <c r="H643" s="2">
        <v>1.4</v>
      </c>
      <c r="I643" s="7">
        <f t="shared" si="1008"/>
        <v>28000</v>
      </c>
      <c r="J643" s="7">
        <v>1.2</v>
      </c>
      <c r="K643" s="4">
        <f t="shared" si="1047"/>
        <v>1.5166666666666666</v>
      </c>
      <c r="L643" s="7">
        <v>0</v>
      </c>
      <c r="M643" s="2">
        <f t="shared" si="1031"/>
        <v>1.5384615384615383</v>
      </c>
      <c r="N643" s="2">
        <f t="shared" si="1032"/>
        <v>2.8571428571428572</v>
      </c>
      <c r="O643" s="28">
        <f t="shared" si="1033"/>
        <v>1.8637362637362638</v>
      </c>
      <c r="P643" s="2">
        <f t="shared" si="1034"/>
        <v>8.4571428571428573</v>
      </c>
      <c r="Q643" s="2">
        <f t="shared" si="1009"/>
        <v>39.583333333333329</v>
      </c>
      <c r="R643" s="28">
        <f t="shared" si="1035"/>
        <v>43.583333333333329</v>
      </c>
      <c r="S643" s="2">
        <f t="shared" si="1036"/>
        <v>45.583333333333329</v>
      </c>
      <c r="T643" s="2">
        <f t="shared" si="1037"/>
        <v>39.090000000000003</v>
      </c>
      <c r="U643" s="2">
        <f t="shared" si="1010"/>
        <v>43.09</v>
      </c>
      <c r="V643" s="2">
        <f t="shared" si="1011"/>
        <v>53.09</v>
      </c>
      <c r="W643" s="7">
        <f t="shared" si="1048"/>
        <v>1</v>
      </c>
      <c r="X643" s="2">
        <f t="shared" si="1012"/>
        <v>21.550605339106351</v>
      </c>
      <c r="Y643" s="2">
        <f t="shared" si="1013"/>
        <v>30.547007814518569</v>
      </c>
      <c r="Z643" s="2">
        <f t="shared" si="1038"/>
        <v>31.735285843121769</v>
      </c>
      <c r="AA643" s="2">
        <f t="shared" si="1014"/>
        <v>143.67070226070902</v>
      </c>
      <c r="AB643" s="2">
        <f t="shared" si="1015"/>
        <v>203.64671876345713</v>
      </c>
      <c r="AC643" s="2">
        <f t="shared" si="1016"/>
        <v>211.56857228747847</v>
      </c>
      <c r="AD643" s="2">
        <f t="shared" si="1017"/>
        <v>211.56857228747847</v>
      </c>
      <c r="AE643" s="2">
        <f t="shared" si="1018"/>
        <v>211.56857228747847</v>
      </c>
      <c r="AF643" s="27">
        <f t="shared" si="1039"/>
        <v>1</v>
      </c>
      <c r="AG643" s="28">
        <f t="shared" si="1019"/>
        <v>55.583333333333329</v>
      </c>
      <c r="AH643" s="28">
        <f t="shared" si="1020"/>
        <v>18.782952709514301</v>
      </c>
      <c r="AI643" s="28">
        <f t="shared" si="1021"/>
        <v>29.455724938758557</v>
      </c>
      <c r="AJ643" s="28">
        <f t="shared" si="1022"/>
        <v>26.623985459754074</v>
      </c>
      <c r="AK643" s="28">
        <f t="shared" si="1023"/>
        <v>41.752157107800237</v>
      </c>
      <c r="AL643" s="28">
        <f t="shared" si="1049"/>
        <v>43.37631523285259</v>
      </c>
      <c r="AM643" s="28">
        <f t="shared" si="1024"/>
        <v>125.21968473009535</v>
      </c>
      <c r="AN643" s="28">
        <f t="shared" si="1025"/>
        <v>196.37149959172373</v>
      </c>
      <c r="AO643" s="28">
        <f t="shared" si="1026"/>
        <v>177.49323639836049</v>
      </c>
      <c r="AP643" s="28">
        <f t="shared" si="1027"/>
        <v>278.34771405200161</v>
      </c>
      <c r="AQ643" s="28">
        <f t="shared" si="1028"/>
        <v>289.17543488568396</v>
      </c>
      <c r="AR643" s="28">
        <f t="shared" si="1040"/>
        <v>289.17543488568396</v>
      </c>
      <c r="AS643" s="27">
        <f t="shared" si="1029"/>
        <v>289.17543488568396</v>
      </c>
      <c r="AT643" s="27">
        <f t="shared" si="1041"/>
        <v>0</v>
      </c>
      <c r="AU643" s="2">
        <f t="shared" si="1042"/>
        <v>992.42911926901559</v>
      </c>
      <c r="AV643" s="33">
        <f t="shared" si="1043"/>
        <v>0.1602771428571429</v>
      </c>
      <c r="AW643" s="33">
        <f t="shared" si="1044"/>
        <v>0.1602771428571429</v>
      </c>
      <c r="AX643" s="2">
        <f t="shared" si="1045"/>
        <v>2.3767903403705475</v>
      </c>
      <c r="AY643" s="7">
        <v>2.2000000000000002</v>
      </c>
      <c r="AZ643" s="3">
        <f t="shared" si="1046"/>
        <v>2152.6135200674989</v>
      </c>
    </row>
    <row r="644" spans="1:52" ht="20.25" x14ac:dyDescent="0.3">
      <c r="A644" s="7">
        <v>25</v>
      </c>
      <c r="B644" s="7">
        <v>60</v>
      </c>
      <c r="C644" s="37">
        <v>48</v>
      </c>
      <c r="D644" s="37">
        <v>76</v>
      </c>
      <c r="E644" s="7">
        <v>6.5</v>
      </c>
      <c r="F644" s="2">
        <f t="shared" si="1030"/>
        <v>7.416666666666667</v>
      </c>
      <c r="G644" s="2">
        <f t="shared" si="1007"/>
        <v>22250</v>
      </c>
      <c r="H644" s="2">
        <v>1.4</v>
      </c>
      <c r="I644" s="7">
        <f t="shared" si="1008"/>
        <v>31149.999999999996</v>
      </c>
      <c r="J644" s="7">
        <v>1.2</v>
      </c>
      <c r="K644" s="4">
        <f t="shared" si="1047"/>
        <v>1.5833333333333333</v>
      </c>
      <c r="L644" s="7">
        <v>0</v>
      </c>
      <c r="M644" s="2">
        <f t="shared" si="1031"/>
        <v>1.4736842105263157</v>
      </c>
      <c r="N644" s="2">
        <f t="shared" si="1032"/>
        <v>2.736842105263158</v>
      </c>
      <c r="O644" s="28">
        <f t="shared" si="1033"/>
        <v>1.76</v>
      </c>
      <c r="P644" s="2">
        <f t="shared" si="1034"/>
        <v>8.0757894736842104</v>
      </c>
      <c r="Q644" s="2">
        <f t="shared" si="1009"/>
        <v>41.249999999999993</v>
      </c>
      <c r="R644" s="28">
        <f t="shared" si="1035"/>
        <v>45.249999999999993</v>
      </c>
      <c r="S644" s="2">
        <f t="shared" si="1036"/>
        <v>47.249999999999993</v>
      </c>
      <c r="T644" s="2">
        <f t="shared" si="1037"/>
        <v>40.796666666666667</v>
      </c>
      <c r="U644" s="2">
        <f t="shared" si="1010"/>
        <v>44.796666666666667</v>
      </c>
      <c r="V644" s="2">
        <f t="shared" si="1011"/>
        <v>54.796666666666667</v>
      </c>
      <c r="W644" s="7">
        <f t="shared" si="1048"/>
        <v>1</v>
      </c>
      <c r="X644" s="2">
        <f t="shared" si="1012"/>
        <v>19.92070625128882</v>
      </c>
      <c r="Y644" s="2">
        <f t="shared" si="1013"/>
        <v>28.346780337255826</v>
      </c>
      <c r="Z644" s="2">
        <f t="shared" si="1038"/>
        <v>29.662330288889088</v>
      </c>
      <c r="AA644" s="2">
        <f t="shared" si="1014"/>
        <v>147.74523803039207</v>
      </c>
      <c r="AB644" s="2">
        <f t="shared" si="1015"/>
        <v>210.23862083464738</v>
      </c>
      <c r="AC644" s="2">
        <f t="shared" si="1016"/>
        <v>219.99561630926075</v>
      </c>
      <c r="AD644" s="2">
        <f t="shared" si="1017"/>
        <v>219.99561630926075</v>
      </c>
      <c r="AE644" s="2">
        <f t="shared" si="1018"/>
        <v>219.99561630926075</v>
      </c>
      <c r="AF644" s="27">
        <f t="shared" si="1039"/>
        <v>1</v>
      </c>
      <c r="AG644" s="28">
        <f t="shared" si="1019"/>
        <v>57.25</v>
      </c>
      <c r="AH644" s="28">
        <f t="shared" si="1020"/>
        <v>17.334316213138059</v>
      </c>
      <c r="AI644" s="28">
        <f t="shared" si="1021"/>
        <v>27.401844843475882</v>
      </c>
      <c r="AJ644" s="28">
        <f t="shared" si="1022"/>
        <v>24.666397254794433</v>
      </c>
      <c r="AK644" s="28">
        <f t="shared" si="1023"/>
        <v>38.992296097098617</v>
      </c>
      <c r="AL644" s="28">
        <f t="shared" si="1049"/>
        <v>40.801895375546117</v>
      </c>
      <c r="AM644" s="28">
        <f t="shared" si="1024"/>
        <v>128.56284524744061</v>
      </c>
      <c r="AN644" s="28">
        <f t="shared" si="1025"/>
        <v>203.23034925577946</v>
      </c>
      <c r="AO644" s="28">
        <f t="shared" si="1026"/>
        <v>182.94244630639204</v>
      </c>
      <c r="AP644" s="28">
        <f t="shared" si="1027"/>
        <v>289.19286272014807</v>
      </c>
      <c r="AQ644" s="28">
        <f t="shared" si="1028"/>
        <v>302.61405736863372</v>
      </c>
      <c r="AR644" s="28">
        <f t="shared" si="1040"/>
        <v>302.61405736863372</v>
      </c>
      <c r="AS644" s="27">
        <f t="shared" si="1029"/>
        <v>302.61405736863372</v>
      </c>
      <c r="AT644" s="27">
        <f t="shared" si="1041"/>
        <v>0</v>
      </c>
      <c r="AU644" s="2">
        <f t="shared" si="1042"/>
        <v>1225.2211349000193</v>
      </c>
      <c r="AV644" s="33">
        <f t="shared" si="1043"/>
        <v>0.16167439285714288</v>
      </c>
      <c r="AW644" s="33">
        <f t="shared" si="1044"/>
        <v>0.16167439285714288</v>
      </c>
      <c r="AX644" s="2">
        <f t="shared" si="1045"/>
        <v>2.3792784009060943</v>
      </c>
      <c r="AY644" s="7">
        <v>2.2000000000000002</v>
      </c>
      <c r="AZ644" s="3">
        <f t="shared" si="1046"/>
        <v>2148.4988975452638</v>
      </c>
    </row>
    <row r="645" spans="1:52" ht="20.25" x14ac:dyDescent="0.3">
      <c r="A645" s="7">
        <v>25</v>
      </c>
      <c r="B645" s="7">
        <v>66</v>
      </c>
      <c r="C645" s="37">
        <v>53</v>
      </c>
      <c r="D645" s="37">
        <v>83</v>
      </c>
      <c r="E645" s="7">
        <v>7</v>
      </c>
      <c r="F645" s="2">
        <f t="shared" si="1030"/>
        <v>8.0833333333333339</v>
      </c>
      <c r="G645" s="2">
        <f t="shared" si="1007"/>
        <v>24250</v>
      </c>
      <c r="H645" s="2">
        <v>1.4</v>
      </c>
      <c r="I645" s="7">
        <f t="shared" si="1008"/>
        <v>33950</v>
      </c>
      <c r="J645" s="7">
        <v>1.2</v>
      </c>
      <c r="K645" s="4">
        <f t="shared" si="1047"/>
        <v>1.6416666666666666</v>
      </c>
      <c r="L645" s="7">
        <v>0</v>
      </c>
      <c r="M645" s="2">
        <f t="shared" si="1031"/>
        <v>1.4213197969543145</v>
      </c>
      <c r="N645" s="2">
        <f t="shared" si="1032"/>
        <v>2.6395939086294415</v>
      </c>
      <c r="O645" s="28">
        <f t="shared" si="1033"/>
        <v>1.6761421319796954</v>
      </c>
      <c r="P645" s="2">
        <f t="shared" si="1034"/>
        <v>7.7675126903553302</v>
      </c>
      <c r="Q645" s="2">
        <f t="shared" si="1009"/>
        <v>42.708333333333329</v>
      </c>
      <c r="R645" s="28">
        <f t="shared" si="1035"/>
        <v>46.708333333333329</v>
      </c>
      <c r="S645" s="2">
        <f t="shared" si="1036"/>
        <v>48.708333333333329</v>
      </c>
      <c r="T645" s="2">
        <f t="shared" si="1037"/>
        <v>42.29</v>
      </c>
      <c r="U645" s="2">
        <f t="shared" si="1010"/>
        <v>46.29</v>
      </c>
      <c r="V645" s="2">
        <f t="shared" si="1011"/>
        <v>56.29</v>
      </c>
      <c r="W645" s="7">
        <f t="shared" si="1048"/>
        <v>1</v>
      </c>
      <c r="X645" s="2">
        <f t="shared" si="1012"/>
        <v>18.641904111919395</v>
      </c>
      <c r="Y645" s="2">
        <f t="shared" si="1013"/>
        <v>26.610975807851016</v>
      </c>
      <c r="Z645" s="2">
        <f t="shared" si="1038"/>
        <v>28.010876706095974</v>
      </c>
      <c r="AA645" s="2">
        <f t="shared" si="1014"/>
        <v>150.68872490468178</v>
      </c>
      <c r="AB645" s="2">
        <f t="shared" si="1015"/>
        <v>215.10538778012906</v>
      </c>
      <c r="AC645" s="2">
        <f t="shared" si="1016"/>
        <v>226.42125337427581</v>
      </c>
      <c r="AD645" s="2">
        <f t="shared" si="1017"/>
        <v>226.42125337427581</v>
      </c>
      <c r="AE645" s="2">
        <f t="shared" si="1018"/>
        <v>226.42125337427581</v>
      </c>
      <c r="AF645" s="27">
        <f t="shared" si="1039"/>
        <v>1</v>
      </c>
      <c r="AG645" s="28">
        <f t="shared" si="1019"/>
        <v>58.708333333333329</v>
      </c>
      <c r="AH645" s="28">
        <f t="shared" si="1020"/>
        <v>16.200108464788709</v>
      </c>
      <c r="AI645" s="28">
        <f t="shared" si="1021"/>
        <v>25.777603391097433</v>
      </c>
      <c r="AJ645" s="28">
        <f t="shared" si="1022"/>
        <v>23.125357359037942</v>
      </c>
      <c r="AK645" s="28">
        <f t="shared" si="1023"/>
        <v>36.797055499618921</v>
      </c>
      <c r="AL645" s="28">
        <f t="shared" si="1049"/>
        <v>38.732806800835334</v>
      </c>
      <c r="AM645" s="28">
        <f t="shared" si="1024"/>
        <v>130.95087675704207</v>
      </c>
      <c r="AN645" s="28">
        <f t="shared" si="1025"/>
        <v>208.36896074470425</v>
      </c>
      <c r="AO645" s="28">
        <f t="shared" si="1026"/>
        <v>186.9299719855567</v>
      </c>
      <c r="AP645" s="28">
        <f t="shared" si="1027"/>
        <v>297.44286528858629</v>
      </c>
      <c r="AQ645" s="28">
        <f t="shared" si="1028"/>
        <v>313.09018830675228</v>
      </c>
      <c r="AR645" s="28">
        <f t="shared" si="1040"/>
        <v>313.09018830675228</v>
      </c>
      <c r="AS645" s="27">
        <f t="shared" si="1029"/>
        <v>313.09018830675228</v>
      </c>
      <c r="AT645" s="27">
        <f t="shared" si="1041"/>
        <v>0</v>
      </c>
      <c r="AU645" s="2">
        <f t="shared" si="1042"/>
        <v>1482.5175732290234</v>
      </c>
      <c r="AV645" s="33">
        <f t="shared" si="1043"/>
        <v>0.16291639285714288</v>
      </c>
      <c r="AW645" s="33">
        <f t="shared" si="1044"/>
        <v>0.16291639285714288</v>
      </c>
      <c r="AX645" s="2">
        <f t="shared" si="1045"/>
        <v>2.3814943873985666</v>
      </c>
      <c r="AY645" s="7">
        <v>2.2000000000000002</v>
      </c>
      <c r="AZ645" s="3">
        <f t="shared" si="1046"/>
        <v>2151.0752459261676</v>
      </c>
    </row>
    <row r="646" spans="1:52" ht="20.25" x14ac:dyDescent="0.3">
      <c r="A646" s="7">
        <v>25</v>
      </c>
      <c r="B646" s="7">
        <v>72</v>
      </c>
      <c r="C646" s="37">
        <v>58</v>
      </c>
      <c r="D646" s="37">
        <v>91</v>
      </c>
      <c r="E646" s="7">
        <v>7.5</v>
      </c>
      <c r="F646" s="2">
        <f t="shared" si="1030"/>
        <v>8.8333333333333339</v>
      </c>
      <c r="G646" s="2">
        <f t="shared" si="1007"/>
        <v>26500</v>
      </c>
      <c r="H646" s="2">
        <v>1.4</v>
      </c>
      <c r="I646" s="7">
        <f t="shared" si="1008"/>
        <v>37100</v>
      </c>
      <c r="J646" s="7">
        <v>1.2</v>
      </c>
      <c r="K646" s="4">
        <f t="shared" si="1047"/>
        <v>1.7083333333333335</v>
      </c>
      <c r="L646" s="7">
        <v>0</v>
      </c>
      <c r="M646" s="2">
        <f t="shared" si="1031"/>
        <v>1.365853658536585</v>
      </c>
      <c r="N646" s="2">
        <f t="shared" si="1032"/>
        <v>2.5365853658536581</v>
      </c>
      <c r="O646" s="28">
        <f t="shared" si="1033"/>
        <v>1.5873170731707313</v>
      </c>
      <c r="P646" s="2">
        <f t="shared" si="1034"/>
        <v>7.4409756097560962</v>
      </c>
      <c r="Q646" s="2">
        <f t="shared" si="1009"/>
        <v>44.375</v>
      </c>
      <c r="R646" s="28">
        <f t="shared" si="1035"/>
        <v>48.375</v>
      </c>
      <c r="S646" s="2">
        <f t="shared" si="1036"/>
        <v>50.375</v>
      </c>
      <c r="T646" s="2">
        <f t="shared" si="1037"/>
        <v>43.99666666666667</v>
      </c>
      <c r="U646" s="2">
        <f t="shared" si="1010"/>
        <v>47.99666666666667</v>
      </c>
      <c r="V646" s="2">
        <f t="shared" si="1011"/>
        <v>57.99666666666667</v>
      </c>
      <c r="W646" s="7">
        <f t="shared" si="1048"/>
        <v>1</v>
      </c>
      <c r="X646" s="2">
        <f t="shared" si="1012"/>
        <v>17.325923442955766</v>
      </c>
      <c r="Y646" s="2">
        <f t="shared" si="1013"/>
        <v>24.815619088518861</v>
      </c>
      <c r="Z646" s="2">
        <f t="shared" si="1038"/>
        <v>26.287127251402168</v>
      </c>
      <c r="AA646" s="2">
        <f t="shared" si="1014"/>
        <v>153.04565707944261</v>
      </c>
      <c r="AB646" s="2">
        <f t="shared" si="1015"/>
        <v>219.20463528191664</v>
      </c>
      <c r="AC646" s="2">
        <f t="shared" si="1016"/>
        <v>232.20295738738582</v>
      </c>
      <c r="AD646" s="2">
        <f t="shared" si="1017"/>
        <v>232.20295738738582</v>
      </c>
      <c r="AE646" s="2">
        <f t="shared" si="1018"/>
        <v>232.20295738738582</v>
      </c>
      <c r="AF646" s="27">
        <f t="shared" si="1039"/>
        <v>1</v>
      </c>
      <c r="AG646" s="28">
        <f t="shared" si="1019"/>
        <v>60.375</v>
      </c>
      <c r="AH646" s="28">
        <f t="shared" si="1020"/>
        <v>15.03520057603612</v>
      </c>
      <c r="AI646" s="28">
        <f t="shared" si="1021"/>
        <v>24.093675457250427</v>
      </c>
      <c r="AJ646" s="28">
        <f t="shared" si="1022"/>
        <v>21.534656530303835</v>
      </c>
      <c r="AK646" s="28">
        <f t="shared" si="1023"/>
        <v>34.508952700735335</v>
      </c>
      <c r="AL646" s="28">
        <f t="shared" si="1049"/>
        <v>36.555252872032696</v>
      </c>
      <c r="AM646" s="28">
        <f t="shared" si="1024"/>
        <v>132.81093842165239</v>
      </c>
      <c r="AN646" s="28">
        <f t="shared" si="1025"/>
        <v>212.82746653904545</v>
      </c>
      <c r="AO646" s="28">
        <f t="shared" si="1026"/>
        <v>190.22279935101722</v>
      </c>
      <c r="AP646" s="28">
        <f t="shared" si="1027"/>
        <v>304.8290821898288</v>
      </c>
      <c r="AQ646" s="28">
        <f t="shared" si="1028"/>
        <v>322.90473370295553</v>
      </c>
      <c r="AR646" s="28">
        <f t="shared" si="1040"/>
        <v>322.90473370295553</v>
      </c>
      <c r="AS646" s="27">
        <f t="shared" si="1029"/>
        <v>322.90473370295553</v>
      </c>
      <c r="AT646" s="27">
        <f t="shared" si="1041"/>
        <v>0</v>
      </c>
      <c r="AU646" s="2">
        <f t="shared" si="1042"/>
        <v>1764.3184342560278</v>
      </c>
      <c r="AV646" s="33">
        <f t="shared" si="1043"/>
        <v>0.16431364285714287</v>
      </c>
      <c r="AW646" s="33">
        <f t="shared" si="1044"/>
        <v>0.16431364285714287</v>
      </c>
      <c r="AX646" s="2">
        <f t="shared" si="1045"/>
        <v>2.3839923113922294</v>
      </c>
      <c r="AY646" s="7">
        <v>2.2000000000000002</v>
      </c>
      <c r="AZ646" s="3">
        <f t="shared" si="1046"/>
        <v>2149.740602670237</v>
      </c>
    </row>
    <row r="647" spans="1:52" ht="20.25" x14ac:dyDescent="0.3">
      <c r="A647" s="7">
        <v>25</v>
      </c>
      <c r="B647" s="7">
        <v>78</v>
      </c>
      <c r="C647" s="37">
        <v>63</v>
      </c>
      <c r="D647" s="37">
        <v>98</v>
      </c>
      <c r="E647" s="7">
        <v>8</v>
      </c>
      <c r="F647" s="2">
        <f t="shared" si="1030"/>
        <v>9.5</v>
      </c>
      <c r="G647" s="2">
        <f t="shared" si="1007"/>
        <v>28500</v>
      </c>
      <c r="H647" s="2">
        <v>1.4</v>
      </c>
      <c r="I647" s="7">
        <f t="shared" si="1008"/>
        <v>39900</v>
      </c>
      <c r="J647" s="7">
        <v>1.2</v>
      </c>
      <c r="K647" s="4">
        <v>1.75</v>
      </c>
      <c r="L647" s="7">
        <v>0</v>
      </c>
      <c r="M647" s="2">
        <f t="shared" si="1031"/>
        <v>1.3333333333333333</v>
      </c>
      <c r="N647" s="2">
        <f t="shared" si="1032"/>
        <v>2.4761904761904758</v>
      </c>
      <c r="O647" s="28">
        <f t="shared" si="1033"/>
        <v>1.5295238095238095</v>
      </c>
      <c r="P647" s="2">
        <f t="shared" si="1034"/>
        <v>7.2438095238095235</v>
      </c>
      <c r="Q647" s="2">
        <f t="shared" si="1009"/>
        <v>45.416666666666664</v>
      </c>
      <c r="R647" s="28">
        <f t="shared" si="1035"/>
        <v>49.416666666666664</v>
      </c>
      <c r="S647" s="2">
        <f t="shared" si="1036"/>
        <v>51.416666666666664</v>
      </c>
      <c r="T647" s="2">
        <f t="shared" si="1037"/>
        <v>45.073333333333338</v>
      </c>
      <c r="U647" s="2">
        <f t="shared" si="1010"/>
        <v>49.073333333333338</v>
      </c>
      <c r="V647" s="2">
        <f t="shared" si="1011"/>
        <v>59.073333333333338</v>
      </c>
      <c r="W647" s="7">
        <f t="shared" si="1048"/>
        <v>1</v>
      </c>
      <c r="X647" s="2">
        <f t="shared" si="1012"/>
        <v>16.56943232194752</v>
      </c>
      <c r="Y647" s="2">
        <f t="shared" si="1013"/>
        <v>23.779448259553558</v>
      </c>
      <c r="Z647" s="2">
        <f t="shared" si="1038"/>
        <v>25.285166895087958</v>
      </c>
      <c r="AA647" s="2">
        <f t="shared" si="1014"/>
        <v>157.40960705850145</v>
      </c>
      <c r="AB647" s="2">
        <f t="shared" si="1015"/>
        <v>225.90475846575879</v>
      </c>
      <c r="AC647" s="2">
        <f t="shared" si="1016"/>
        <v>240.20908550333559</v>
      </c>
      <c r="AD647" s="2">
        <f t="shared" si="1017"/>
        <v>240.20908550333559</v>
      </c>
      <c r="AE647" s="2">
        <f t="shared" si="1018"/>
        <v>240.20908550333559</v>
      </c>
      <c r="AF647" s="27">
        <f t="shared" si="1039"/>
        <v>1</v>
      </c>
      <c r="AG647" s="28">
        <f t="shared" si="1019"/>
        <v>61.416666666666671</v>
      </c>
      <c r="AH647" s="28">
        <f t="shared" si="1020"/>
        <v>14.366694410682436</v>
      </c>
      <c r="AI647" s="28">
        <f t="shared" si="1021"/>
        <v>23.119266717868882</v>
      </c>
      <c r="AJ647" s="28">
        <f t="shared" si="1022"/>
        <v>20.618211883283507</v>
      </c>
      <c r="AK647" s="28">
        <f t="shared" si="1023"/>
        <v>33.179374889517284</v>
      </c>
      <c r="AL647" s="28">
        <f t="shared" si="1049"/>
        <v>35.280298449274689</v>
      </c>
      <c r="AM647" s="28">
        <f t="shared" si="1024"/>
        <v>136.48359690148314</v>
      </c>
      <c r="AN647" s="28">
        <f t="shared" si="1025"/>
        <v>219.63303381975439</v>
      </c>
      <c r="AO647" s="28">
        <f t="shared" si="1026"/>
        <v>195.87301289119333</v>
      </c>
      <c r="AP647" s="28">
        <f t="shared" si="1027"/>
        <v>315.2040614504142</v>
      </c>
      <c r="AQ647" s="28">
        <f t="shared" si="1028"/>
        <v>335.16283526810952</v>
      </c>
      <c r="AR647" s="28">
        <f t="shared" si="1040"/>
        <v>335.16283526810952</v>
      </c>
      <c r="AS647" s="27">
        <f t="shared" si="1029"/>
        <v>335.16283526810952</v>
      </c>
      <c r="AT647" s="27">
        <f t="shared" si="1041"/>
        <v>0</v>
      </c>
      <c r="AU647" s="2">
        <f t="shared" si="1042"/>
        <v>2070.6237179810328</v>
      </c>
      <c r="AV647" s="33">
        <f t="shared" si="1043"/>
        <v>0.16555564285714286</v>
      </c>
      <c r="AW647" s="33">
        <f t="shared" si="1044"/>
        <v>0.16555564285714286</v>
      </c>
      <c r="AX647" s="2">
        <f t="shared" si="1045"/>
        <v>2.3862170914699687</v>
      </c>
      <c r="AY647" s="7">
        <v>2.2000000000000002</v>
      </c>
      <c r="AZ647" s="3">
        <f t="shared" si="1046"/>
        <v>2153.7269452436144</v>
      </c>
    </row>
    <row r="648" spans="1:52" ht="20.25" x14ac:dyDescent="0.3">
      <c r="A648" s="7">
        <v>25</v>
      </c>
      <c r="B648" s="7">
        <v>84</v>
      </c>
      <c r="C648" s="37">
        <v>68</v>
      </c>
      <c r="D648" s="37">
        <v>106</v>
      </c>
      <c r="E648" s="7">
        <v>8.5</v>
      </c>
      <c r="F648" s="2">
        <f t="shared" si="1030"/>
        <v>10.25</v>
      </c>
      <c r="G648" s="2">
        <f t="shared" si="1007"/>
        <v>30750</v>
      </c>
      <c r="H648" s="2">
        <v>1.4</v>
      </c>
      <c r="I648" s="7">
        <f t="shared" si="1008"/>
        <v>43050</v>
      </c>
      <c r="J648" s="7">
        <v>1.2</v>
      </c>
      <c r="K648" s="4">
        <v>1.75</v>
      </c>
      <c r="L648" s="7">
        <v>0</v>
      </c>
      <c r="M648" s="2">
        <f t="shared" si="1031"/>
        <v>1.3333333333333333</v>
      </c>
      <c r="N648" s="2">
        <f t="shared" si="1032"/>
        <v>2.4761904761904758</v>
      </c>
      <c r="O648" s="28">
        <f t="shared" si="1033"/>
        <v>1.5066666666666666</v>
      </c>
      <c r="P648" s="2">
        <f t="shared" si="1034"/>
        <v>7.2209523809523812</v>
      </c>
      <c r="Q648" s="2">
        <f t="shared" si="1009"/>
        <v>45.416666666666664</v>
      </c>
      <c r="R648" s="28">
        <f t="shared" si="1035"/>
        <v>49.416666666666664</v>
      </c>
      <c r="S648" s="2">
        <f t="shared" si="1036"/>
        <v>51.416666666666664</v>
      </c>
      <c r="T648" s="2">
        <f t="shared" si="1037"/>
        <v>45.113333333333337</v>
      </c>
      <c r="U648" s="2">
        <f t="shared" si="1010"/>
        <v>49.113333333333337</v>
      </c>
      <c r="V648" s="2">
        <f t="shared" si="1011"/>
        <v>59.113333333333337</v>
      </c>
      <c r="W648" s="7">
        <f t="shared" si="1048"/>
        <v>1</v>
      </c>
      <c r="X648" s="2">
        <f t="shared" si="1012"/>
        <v>16.554740938183418</v>
      </c>
      <c r="Y648" s="2">
        <f t="shared" si="1013"/>
        <v>23.760081259477904</v>
      </c>
      <c r="Z648" s="2">
        <f t="shared" si="1038"/>
        <v>25.268057274994291</v>
      </c>
      <c r="AA648" s="2">
        <f t="shared" si="1014"/>
        <v>169.68609461638005</v>
      </c>
      <c r="AB648" s="2">
        <f t="shared" si="1015"/>
        <v>243.54083290964851</v>
      </c>
      <c r="AC648" s="2">
        <f t="shared" si="1016"/>
        <v>258.99758706869147</v>
      </c>
      <c r="AD648" s="2">
        <f t="shared" si="1017"/>
        <v>258.99758706869147</v>
      </c>
      <c r="AE648" s="2">
        <f t="shared" si="1018"/>
        <v>258.99758706869147</v>
      </c>
      <c r="AF648" s="27">
        <f t="shared" si="1039"/>
        <v>1</v>
      </c>
      <c r="AG648" s="28">
        <f t="shared" si="1019"/>
        <v>61.416666666666671</v>
      </c>
      <c r="AH648" s="28">
        <f t="shared" si="1020"/>
        <v>14.353956097328792</v>
      </c>
      <c r="AI648" s="28">
        <f t="shared" si="1021"/>
        <v>23.098767885253661</v>
      </c>
      <c r="AJ648" s="28">
        <f t="shared" si="1022"/>
        <v>20.601419529367437</v>
      </c>
      <c r="AK648" s="28">
        <f t="shared" si="1023"/>
        <v>33.152352187014621</v>
      </c>
      <c r="AL648" s="28">
        <f t="shared" si="1049"/>
        <v>35.256425460586783</v>
      </c>
      <c r="AM648" s="28">
        <f t="shared" si="1024"/>
        <v>147.12804999762011</v>
      </c>
      <c r="AN648" s="28">
        <f t="shared" si="1025"/>
        <v>236.76237082385003</v>
      </c>
      <c r="AO648" s="28">
        <f t="shared" si="1026"/>
        <v>211.16455017601623</v>
      </c>
      <c r="AP648" s="28">
        <f t="shared" si="1027"/>
        <v>339.81160991689984</v>
      </c>
      <c r="AQ648" s="28">
        <f t="shared" si="1028"/>
        <v>361.3783609710145</v>
      </c>
      <c r="AR648" s="28">
        <f t="shared" si="1040"/>
        <v>361.3783609710145</v>
      </c>
      <c r="AS648" s="27">
        <f t="shared" si="1029"/>
        <v>361.3783609710145</v>
      </c>
      <c r="AT648" s="27">
        <f t="shared" si="1041"/>
        <v>0</v>
      </c>
      <c r="AU648" s="2">
        <f t="shared" si="1042"/>
        <v>2401.4334244040379</v>
      </c>
      <c r="AV648" s="33">
        <f t="shared" si="1043"/>
        <v>0.1669528928571429</v>
      </c>
      <c r="AW648" s="33">
        <f t="shared" si="1044"/>
        <v>0.1669528928571429</v>
      </c>
      <c r="AX648" s="2">
        <f t="shared" si="1045"/>
        <v>2.3887249376910216</v>
      </c>
      <c r="AY648" s="7">
        <v>2.2000000000000002</v>
      </c>
      <c r="AZ648" s="3">
        <f t="shared" si="1046"/>
        <v>2154.0551664782411</v>
      </c>
    </row>
    <row r="649" spans="1:52" ht="20.25" x14ac:dyDescent="0.3">
      <c r="A649" s="7">
        <v>25</v>
      </c>
      <c r="B649" s="7">
        <v>90</v>
      </c>
      <c r="C649" s="37">
        <v>72</v>
      </c>
      <c r="D649" s="37">
        <v>113</v>
      </c>
      <c r="E649" s="7">
        <v>9</v>
      </c>
      <c r="F649" s="2">
        <f t="shared" si="1030"/>
        <v>10.916666666666666</v>
      </c>
      <c r="G649" s="2">
        <f t="shared" si="1007"/>
        <v>32750</v>
      </c>
      <c r="H649" s="2">
        <v>1.4</v>
      </c>
      <c r="I649" s="7">
        <f t="shared" si="1008"/>
        <v>45850</v>
      </c>
      <c r="J649" s="7">
        <v>1.2</v>
      </c>
      <c r="K649" s="4">
        <v>1.75</v>
      </c>
      <c r="L649" s="7">
        <v>0</v>
      </c>
      <c r="M649" s="2">
        <f t="shared" si="1031"/>
        <v>1.3333333333333333</v>
      </c>
      <c r="N649" s="2">
        <f t="shared" si="1032"/>
        <v>2.4761904761904758</v>
      </c>
      <c r="O649" s="28">
        <f t="shared" si="1033"/>
        <v>1.4866666666666666</v>
      </c>
      <c r="P649" s="2">
        <f t="shared" si="1034"/>
        <v>7.2009523809523808</v>
      </c>
      <c r="Q649" s="2">
        <f t="shared" si="1009"/>
        <v>45.416666666666664</v>
      </c>
      <c r="R649" s="28">
        <f t="shared" si="1035"/>
        <v>49.416666666666664</v>
      </c>
      <c r="S649" s="2">
        <f t="shared" si="1036"/>
        <v>51.416666666666664</v>
      </c>
      <c r="T649" s="2">
        <f t="shared" si="1037"/>
        <v>45.148333333333333</v>
      </c>
      <c r="U649" s="2">
        <f t="shared" si="1010"/>
        <v>49.148333333333333</v>
      </c>
      <c r="V649" s="2">
        <f t="shared" si="1011"/>
        <v>59.148333333333333</v>
      </c>
      <c r="W649" s="7">
        <f t="shared" si="1048"/>
        <v>1</v>
      </c>
      <c r="X649" s="2">
        <f t="shared" si="1012"/>
        <v>16.541907331933579</v>
      </c>
      <c r="Y649" s="2">
        <f t="shared" si="1013"/>
        <v>23.743160994075588</v>
      </c>
      <c r="Z649" s="2">
        <f t="shared" si="1038"/>
        <v>25.253105340513894</v>
      </c>
      <c r="AA649" s="2">
        <f t="shared" si="1014"/>
        <v>180.58248837360824</v>
      </c>
      <c r="AB649" s="2">
        <f t="shared" si="1015"/>
        <v>259.19617418532516</v>
      </c>
      <c r="AC649" s="2">
        <f t="shared" si="1016"/>
        <v>275.67973330061</v>
      </c>
      <c r="AD649" s="2">
        <f t="shared" si="1017"/>
        <v>275.67973330061</v>
      </c>
      <c r="AE649" s="2">
        <f t="shared" si="1018"/>
        <v>275.67973330061</v>
      </c>
      <c r="AF649" s="27">
        <f t="shared" si="1039"/>
        <v>1</v>
      </c>
      <c r="AG649" s="28">
        <f t="shared" si="1019"/>
        <v>61.416666666666671</v>
      </c>
      <c r="AH649" s="28">
        <f t="shared" si="1020"/>
        <v>14.342828588818183</v>
      </c>
      <c r="AI649" s="28">
        <f t="shared" si="1021"/>
        <v>23.080861202630075</v>
      </c>
      <c r="AJ649" s="28">
        <f t="shared" si="1022"/>
        <v>20.586748641574815</v>
      </c>
      <c r="AK649" s="28">
        <f t="shared" si="1023"/>
        <v>33.128743404216728</v>
      </c>
      <c r="AL649" s="28">
        <f t="shared" si="1049"/>
        <v>35.235563082535208</v>
      </c>
      <c r="AM649" s="28">
        <f t="shared" si="1024"/>
        <v>156.57587876126516</v>
      </c>
      <c r="AN649" s="28">
        <f t="shared" si="1025"/>
        <v>251.96606812871164</v>
      </c>
      <c r="AO649" s="28">
        <f t="shared" si="1026"/>
        <v>224.73867267052503</v>
      </c>
      <c r="AP649" s="28">
        <f t="shared" si="1027"/>
        <v>361.65544882936592</v>
      </c>
      <c r="AQ649" s="28">
        <f t="shared" si="1028"/>
        <v>384.65489698434266</v>
      </c>
      <c r="AR649" s="28">
        <f t="shared" si="1040"/>
        <v>384.65489698434266</v>
      </c>
      <c r="AS649" s="27">
        <f t="shared" si="1029"/>
        <v>384.65489698434266</v>
      </c>
      <c r="AT649" s="27">
        <f t="shared" si="1041"/>
        <v>0</v>
      </c>
      <c r="AU649" s="2">
        <f t="shared" si="1042"/>
        <v>2756.7475535250433</v>
      </c>
      <c r="AV649" s="33">
        <f t="shared" si="1043"/>
        <v>0.1681948928571429</v>
      </c>
      <c r="AW649" s="33">
        <f t="shared" si="1044"/>
        <v>0.1681948928571429</v>
      </c>
      <c r="AX649" s="2">
        <f t="shared" si="1045"/>
        <v>2.3909585638007722</v>
      </c>
      <c r="AY649" s="7">
        <v>2.2000000000000002</v>
      </c>
      <c r="AZ649" s="3">
        <f t="shared" si="1046"/>
        <v>2158.8740931812335</v>
      </c>
    </row>
    <row r="650" spans="1:52" ht="20.25" x14ac:dyDescent="0.3">
      <c r="A650" s="7">
        <v>25</v>
      </c>
      <c r="B650" s="7">
        <v>96</v>
      </c>
      <c r="C650" s="37">
        <v>77</v>
      </c>
      <c r="D650" s="37">
        <v>121</v>
      </c>
      <c r="E650" s="7">
        <v>9.5</v>
      </c>
      <c r="F650" s="2">
        <f t="shared" si="1030"/>
        <v>11.666666666666666</v>
      </c>
      <c r="G650" s="2">
        <f t="shared" si="1007"/>
        <v>35000</v>
      </c>
      <c r="H650" s="2">
        <v>1.4</v>
      </c>
      <c r="I650" s="7">
        <f t="shared" si="1008"/>
        <v>49000</v>
      </c>
      <c r="J650" s="7">
        <v>1.2</v>
      </c>
      <c r="K650" s="4">
        <v>1.75</v>
      </c>
      <c r="L650" s="7">
        <v>0</v>
      </c>
      <c r="M650" s="2">
        <f t="shared" si="1031"/>
        <v>1.3333333333333333</v>
      </c>
      <c r="N650" s="2">
        <f t="shared" si="1032"/>
        <v>2.4761904761904758</v>
      </c>
      <c r="O650" s="28">
        <f t="shared" si="1033"/>
        <v>1.4638095238095237</v>
      </c>
      <c r="P650" s="2">
        <f t="shared" si="1034"/>
        <v>7.1780952380952376</v>
      </c>
      <c r="Q650" s="2">
        <f t="shared" si="1009"/>
        <v>45.416666666666664</v>
      </c>
      <c r="R650" s="28">
        <f t="shared" si="1035"/>
        <v>49.416666666666664</v>
      </c>
      <c r="S650" s="2">
        <f t="shared" si="1036"/>
        <v>51.416666666666664</v>
      </c>
      <c r="T650" s="2">
        <f t="shared" si="1037"/>
        <v>45.188333333333333</v>
      </c>
      <c r="U650" s="2">
        <f t="shared" si="1010"/>
        <v>49.188333333333333</v>
      </c>
      <c r="V650" s="2">
        <f t="shared" si="1011"/>
        <v>59.188333333333333</v>
      </c>
      <c r="W650" s="7">
        <f t="shared" si="1048"/>
        <v>1</v>
      </c>
      <c r="X650" s="2">
        <f t="shared" si="1012"/>
        <v>16.527264696446309</v>
      </c>
      <c r="Y650" s="2">
        <f t="shared" si="1013"/>
        <v>23.723853032707453</v>
      </c>
      <c r="Z650" s="2">
        <f t="shared" si="1038"/>
        <v>25.236039068214389</v>
      </c>
      <c r="AA650" s="2">
        <f t="shared" si="1014"/>
        <v>192.81808812520694</v>
      </c>
      <c r="AB650" s="2">
        <f t="shared" si="1015"/>
        <v>276.77828538158695</v>
      </c>
      <c r="AC650" s="2">
        <f t="shared" si="1016"/>
        <v>294.42045579583453</v>
      </c>
      <c r="AD650" s="2">
        <f t="shared" si="1017"/>
        <v>294.42045579583453</v>
      </c>
      <c r="AE650" s="2">
        <f t="shared" si="1018"/>
        <v>294.42045579583453</v>
      </c>
      <c r="AF650" s="27">
        <f t="shared" si="1039"/>
        <v>1</v>
      </c>
      <c r="AG650" s="28">
        <f t="shared" si="1019"/>
        <v>61.416666666666671</v>
      </c>
      <c r="AH650" s="28">
        <f t="shared" si="1020"/>
        <v>14.330132543152576</v>
      </c>
      <c r="AI650" s="28">
        <f t="shared" si="1021"/>
        <v>23.060430388302514</v>
      </c>
      <c r="AJ650" s="28">
        <f t="shared" si="1022"/>
        <v>20.57000747776911</v>
      </c>
      <c r="AK650" s="28">
        <f t="shared" si="1023"/>
        <v>33.10180307820103</v>
      </c>
      <c r="AL650" s="28">
        <f t="shared" si="1049"/>
        <v>35.211750576861775</v>
      </c>
      <c r="AM650" s="28">
        <f t="shared" si="1024"/>
        <v>167.18487967011339</v>
      </c>
      <c r="AN650" s="28">
        <f t="shared" si="1025"/>
        <v>269.03835453019599</v>
      </c>
      <c r="AO650" s="28">
        <f t="shared" si="1026"/>
        <v>239.98342057397295</v>
      </c>
      <c r="AP650" s="28">
        <f t="shared" si="1027"/>
        <v>386.18770257901201</v>
      </c>
      <c r="AQ650" s="28">
        <f t="shared" si="1028"/>
        <v>410.80375673005403</v>
      </c>
      <c r="AR650" s="28">
        <f t="shared" si="1040"/>
        <v>410.80375673005403</v>
      </c>
      <c r="AS650" s="27">
        <f t="shared" si="1029"/>
        <v>410.80375673005403</v>
      </c>
      <c r="AT650" s="27">
        <f t="shared" si="1041"/>
        <v>0</v>
      </c>
      <c r="AU650" s="2">
        <f t="shared" si="1042"/>
        <v>3136.5661053440494</v>
      </c>
      <c r="AV650" s="33">
        <f t="shared" si="1043"/>
        <v>0.16959214285714289</v>
      </c>
      <c r="AW650" s="33">
        <f t="shared" si="1044"/>
        <v>0.16959214285714289</v>
      </c>
      <c r="AX650" s="2">
        <f t="shared" si="1045"/>
        <v>2.3934763914863026</v>
      </c>
      <c r="AY650" s="7">
        <v>2.2000000000000002</v>
      </c>
      <c r="AZ650" s="3">
        <f t="shared" si="1046"/>
        <v>2160.2755547390802</v>
      </c>
    </row>
    <row r="651" spans="1:52" ht="20.25" x14ac:dyDescent="0.3">
      <c r="A651" s="7">
        <v>25</v>
      </c>
      <c r="B651" s="7">
        <v>102</v>
      </c>
      <c r="C651" s="37">
        <v>82</v>
      </c>
      <c r="D651" s="37">
        <v>128</v>
      </c>
      <c r="E651" s="7">
        <v>9.75</v>
      </c>
      <c r="F651" s="2">
        <f t="shared" si="1030"/>
        <v>12.291666666666666</v>
      </c>
      <c r="G651" s="2">
        <f t="shared" si="1007"/>
        <v>36875</v>
      </c>
      <c r="H651" s="2">
        <v>1.4</v>
      </c>
      <c r="I651" s="7">
        <f t="shared" si="1008"/>
        <v>51625</v>
      </c>
      <c r="J651" s="7">
        <v>1.2</v>
      </c>
      <c r="K651" s="4">
        <v>1.75</v>
      </c>
      <c r="L651" s="7">
        <v>0</v>
      </c>
      <c r="M651" s="2">
        <f t="shared" si="1031"/>
        <v>1.3333333333333333</v>
      </c>
      <c r="N651" s="2">
        <f t="shared" si="1032"/>
        <v>2.4761904761904758</v>
      </c>
      <c r="O651" s="28">
        <f t="shared" si="1033"/>
        <v>1.4438095238095237</v>
      </c>
      <c r="P651" s="2">
        <f t="shared" si="1034"/>
        <v>7.1580952380952372</v>
      </c>
      <c r="Q651" s="2">
        <f t="shared" si="1009"/>
        <v>45.416666666666664</v>
      </c>
      <c r="R651" s="28">
        <f t="shared" si="1035"/>
        <v>49.416666666666664</v>
      </c>
      <c r="S651" s="2">
        <f t="shared" si="1036"/>
        <v>51.416666666666664</v>
      </c>
      <c r="T651" s="2">
        <f t="shared" si="1037"/>
        <v>45.223333333333336</v>
      </c>
      <c r="U651" s="2">
        <f t="shared" si="1010"/>
        <v>49.223333333333336</v>
      </c>
      <c r="V651" s="2">
        <f t="shared" si="1011"/>
        <v>59.223333333333336</v>
      </c>
      <c r="W651" s="7">
        <f t="shared" si="1048"/>
        <v>1</v>
      </c>
      <c r="X651" s="2">
        <f t="shared" si="1012"/>
        <v>16.5144736387834</v>
      </c>
      <c r="Y651" s="2">
        <f t="shared" si="1013"/>
        <v>23.706984308061724</v>
      </c>
      <c r="Z651" s="2">
        <f t="shared" si="1038"/>
        <v>25.2211249909804</v>
      </c>
      <c r="AA651" s="2">
        <f t="shared" si="1014"/>
        <v>202.99040514337929</v>
      </c>
      <c r="AB651" s="2">
        <f t="shared" si="1015"/>
        <v>291.39834878659201</v>
      </c>
      <c r="AC651" s="2">
        <f t="shared" si="1016"/>
        <v>310.00966134746739</v>
      </c>
      <c r="AD651" s="2">
        <f t="shared" si="1017"/>
        <v>310.00966134746739</v>
      </c>
      <c r="AE651" s="2">
        <f t="shared" si="1018"/>
        <v>310.00966134746739</v>
      </c>
      <c r="AF651" s="27">
        <f t="shared" si="1039"/>
        <v>1</v>
      </c>
      <c r="AG651" s="28">
        <f t="shared" si="1019"/>
        <v>61.416666666666671</v>
      </c>
      <c r="AH651" s="28">
        <f t="shared" si="1020"/>
        <v>14.319041926825967</v>
      </c>
      <c r="AI651" s="28">
        <f t="shared" si="1021"/>
        <v>23.042583073562543</v>
      </c>
      <c r="AJ651" s="28">
        <f t="shared" si="1022"/>
        <v>20.555381278912428</v>
      </c>
      <c r="AK651" s="28">
        <f t="shared" si="1023"/>
        <v>33.078266210027323</v>
      </c>
      <c r="AL651" s="28">
        <f t="shared" si="1049"/>
        <v>35.190941020884004</v>
      </c>
      <c r="AM651" s="28">
        <f t="shared" si="1024"/>
        <v>176.00489035056918</v>
      </c>
      <c r="AN651" s="28">
        <f t="shared" si="1025"/>
        <v>283.23175027920627</v>
      </c>
      <c r="AO651" s="28">
        <f t="shared" si="1026"/>
        <v>252.65989488663192</v>
      </c>
      <c r="AP651" s="28">
        <f t="shared" si="1027"/>
        <v>406.58702216491918</v>
      </c>
      <c r="AQ651" s="28">
        <f t="shared" si="1028"/>
        <v>432.55531671503252</v>
      </c>
      <c r="AR651" s="28">
        <f t="shared" si="1040"/>
        <v>432.55531671503252</v>
      </c>
      <c r="AS651" s="27">
        <f t="shared" si="1029"/>
        <v>432.55531671503252</v>
      </c>
      <c r="AT651" s="27">
        <f t="shared" si="1041"/>
        <v>0</v>
      </c>
      <c r="AU651" s="2">
        <f t="shared" si="1042"/>
        <v>3540.8890798610555</v>
      </c>
      <c r="AV651" s="33">
        <f t="shared" si="1043"/>
        <v>0.17075651785714291</v>
      </c>
      <c r="AW651" s="33">
        <f t="shared" si="1044"/>
        <v>0.17075651785714291</v>
      </c>
      <c r="AX651" s="2">
        <f t="shared" si="1045"/>
        <v>2.3955786355760567</v>
      </c>
      <c r="AY651" s="7">
        <v>2.2000000000000002</v>
      </c>
      <c r="AZ651" s="3">
        <f t="shared" si="1046"/>
        <v>2158.8947340037234</v>
      </c>
    </row>
    <row r="652" spans="1:52" ht="20.25" x14ac:dyDescent="0.3">
      <c r="A652" s="7">
        <v>25</v>
      </c>
      <c r="B652" s="7">
        <v>108</v>
      </c>
      <c r="C652" s="37">
        <v>87</v>
      </c>
      <c r="D652" s="37">
        <v>136</v>
      </c>
      <c r="E652" s="7">
        <v>10</v>
      </c>
      <c r="F652" s="2">
        <f t="shared" si="1030"/>
        <v>13</v>
      </c>
      <c r="G652" s="2">
        <f t="shared" si="1007"/>
        <v>39000</v>
      </c>
      <c r="H652" s="2">
        <v>1.4</v>
      </c>
      <c r="I652" s="7">
        <f t="shared" si="1008"/>
        <v>54600</v>
      </c>
      <c r="J652" s="7">
        <v>1.2</v>
      </c>
      <c r="K652" s="4">
        <v>1.75</v>
      </c>
      <c r="L652" s="7">
        <v>0</v>
      </c>
      <c r="M652" s="2">
        <f t="shared" si="1031"/>
        <v>1.3333333333333333</v>
      </c>
      <c r="N652" s="2">
        <f t="shared" si="1032"/>
        <v>2.4761904761904758</v>
      </c>
      <c r="O652" s="28">
        <f t="shared" si="1033"/>
        <v>1.4209523809523807</v>
      </c>
      <c r="P652" s="2">
        <f t="shared" si="1034"/>
        <v>7.1352380952380949</v>
      </c>
      <c r="Q652" s="2">
        <f t="shared" si="1009"/>
        <v>45.416666666666664</v>
      </c>
      <c r="R652" s="28">
        <f t="shared" si="1035"/>
        <v>49.416666666666664</v>
      </c>
      <c r="S652" s="2">
        <f t="shared" si="1036"/>
        <v>51.416666666666664</v>
      </c>
      <c r="T652" s="2">
        <f t="shared" si="1037"/>
        <v>45.263333333333335</v>
      </c>
      <c r="U652" s="2">
        <f t="shared" si="1010"/>
        <v>49.263333333333335</v>
      </c>
      <c r="V652" s="2">
        <f t="shared" si="1011"/>
        <v>59.263333333333335</v>
      </c>
      <c r="W652" s="7">
        <f t="shared" si="1048"/>
        <v>1</v>
      </c>
      <c r="X652" s="2">
        <f t="shared" si="1012"/>
        <v>16.499879509343426</v>
      </c>
      <c r="Y652" s="2">
        <f t="shared" si="1013"/>
        <v>23.687735115850025</v>
      </c>
      <c r="Z652" s="2">
        <f t="shared" si="1038"/>
        <v>25.204101901948864</v>
      </c>
      <c r="AA652" s="2">
        <f t="shared" si="1014"/>
        <v>214.49843362146453</v>
      </c>
      <c r="AB652" s="2">
        <f t="shared" si="1015"/>
        <v>307.94055650605031</v>
      </c>
      <c r="AC652" s="2">
        <f t="shared" si="1016"/>
        <v>327.65332472533521</v>
      </c>
      <c r="AD652" s="2">
        <f t="shared" si="1017"/>
        <v>327.65332472533521</v>
      </c>
      <c r="AE652" s="2">
        <f t="shared" si="1018"/>
        <v>327.65332472533521</v>
      </c>
      <c r="AF652" s="27">
        <f t="shared" si="1039"/>
        <v>1</v>
      </c>
      <c r="AG652" s="28">
        <f t="shared" si="1019"/>
        <v>61.416666666666671</v>
      </c>
      <c r="AH652" s="28">
        <f t="shared" si="1020"/>
        <v>14.306387938820817</v>
      </c>
      <c r="AI652" s="28">
        <f t="shared" si="1021"/>
        <v>23.02221993954069</v>
      </c>
      <c r="AJ652" s="28">
        <f t="shared" si="1022"/>
        <v>20.538691071500089</v>
      </c>
      <c r="AK652" s="28">
        <f t="shared" si="1023"/>
        <v>33.051407884394983</v>
      </c>
      <c r="AL652" s="28">
        <f t="shared" si="1049"/>
        <v>35.167188768662243</v>
      </c>
      <c r="AM652" s="28">
        <f t="shared" si="1024"/>
        <v>185.98304320467062</v>
      </c>
      <c r="AN652" s="28">
        <f t="shared" si="1025"/>
        <v>299.288859214029</v>
      </c>
      <c r="AO652" s="28">
        <f t="shared" si="1026"/>
        <v>267.00298392950117</v>
      </c>
      <c r="AP652" s="28">
        <f t="shared" si="1027"/>
        <v>429.66830249713479</v>
      </c>
      <c r="AQ652" s="28">
        <f t="shared" si="1028"/>
        <v>457.17345399260915</v>
      </c>
      <c r="AR652" s="28">
        <f t="shared" si="1040"/>
        <v>457.17345399260915</v>
      </c>
      <c r="AS652" s="27">
        <f t="shared" si="1029"/>
        <v>457.17345399260915</v>
      </c>
      <c r="AT652" s="27">
        <f t="shared" si="1041"/>
        <v>0</v>
      </c>
      <c r="AU652" s="2">
        <f t="shared" si="1042"/>
        <v>3969.7164770760623</v>
      </c>
      <c r="AV652" s="33">
        <f t="shared" si="1043"/>
        <v>0.17207614285714287</v>
      </c>
      <c r="AW652" s="33">
        <f t="shared" si="1044"/>
        <v>0.17207614285714287</v>
      </c>
      <c r="AX652" s="2">
        <f t="shared" si="1045"/>
        <v>2.3979656476275792</v>
      </c>
      <c r="AY652" s="7">
        <v>2.2000000000000002</v>
      </c>
      <c r="AZ652" s="3">
        <f t="shared" si="1046"/>
        <v>2155.12518490616</v>
      </c>
    </row>
    <row r="653" spans="1:52" ht="20.25" x14ac:dyDescent="0.3">
      <c r="A653" s="7">
        <v>25</v>
      </c>
      <c r="B653" s="7">
        <v>114</v>
      </c>
      <c r="C653" s="37">
        <v>92</v>
      </c>
      <c r="D653" s="37">
        <v>143</v>
      </c>
      <c r="E653" s="7">
        <v>10.5</v>
      </c>
      <c r="F653" s="2">
        <f t="shared" si="1030"/>
        <v>13.666666666666666</v>
      </c>
      <c r="G653" s="2">
        <f t="shared" si="1007"/>
        <v>41000</v>
      </c>
      <c r="H653" s="2">
        <v>1.4</v>
      </c>
      <c r="I653" s="7">
        <f t="shared" si="1008"/>
        <v>57399.999999999993</v>
      </c>
      <c r="J653" s="7">
        <v>1.2</v>
      </c>
      <c r="K653" s="4">
        <v>1.75</v>
      </c>
      <c r="L653" s="7">
        <v>0</v>
      </c>
      <c r="M653" s="2">
        <f t="shared" si="1031"/>
        <v>1.3333333333333333</v>
      </c>
      <c r="N653" s="2">
        <f t="shared" si="1032"/>
        <v>2.4761904761904758</v>
      </c>
      <c r="O653" s="28">
        <f t="shared" si="1033"/>
        <v>1.4009523809523809</v>
      </c>
      <c r="P653" s="2">
        <f t="shared" si="1034"/>
        <v>7.1152380952380954</v>
      </c>
      <c r="Q653" s="2">
        <f t="shared" si="1009"/>
        <v>45.416666666666664</v>
      </c>
      <c r="R653" s="28">
        <f t="shared" si="1035"/>
        <v>49.416666666666664</v>
      </c>
      <c r="S653" s="2">
        <f t="shared" si="1036"/>
        <v>51.416666666666664</v>
      </c>
      <c r="T653" s="2">
        <f t="shared" si="1037"/>
        <v>45.298333333333339</v>
      </c>
      <c r="U653" s="2">
        <f t="shared" si="1010"/>
        <v>49.298333333333339</v>
      </c>
      <c r="V653" s="2">
        <f t="shared" si="1011"/>
        <v>59.298333333333339</v>
      </c>
      <c r="W653" s="7">
        <f t="shared" si="1048"/>
        <v>1</v>
      </c>
      <c r="X653" s="2">
        <f t="shared" si="1012"/>
        <v>16.487130789019051</v>
      </c>
      <c r="Y653" s="2">
        <f t="shared" si="1013"/>
        <v>23.670917696821899</v>
      </c>
      <c r="Z653" s="2">
        <f t="shared" si="1038"/>
        <v>25.189225538365257</v>
      </c>
      <c r="AA653" s="2">
        <f t="shared" si="1014"/>
        <v>225.32412078326035</v>
      </c>
      <c r="AB653" s="2">
        <f t="shared" si="1015"/>
        <v>323.50254185656593</v>
      </c>
      <c r="AC653" s="2">
        <f t="shared" si="1016"/>
        <v>344.25274902432517</v>
      </c>
      <c r="AD653" s="2">
        <f t="shared" si="1017"/>
        <v>344.25274902432517</v>
      </c>
      <c r="AE653" s="2">
        <f t="shared" si="1018"/>
        <v>344.25274902432517</v>
      </c>
      <c r="AF653" s="27">
        <f t="shared" si="1039"/>
        <v>1</v>
      </c>
      <c r="AG653" s="28">
        <f t="shared" si="1019"/>
        <v>61.416666666666671</v>
      </c>
      <c r="AH653" s="28">
        <f t="shared" si="1020"/>
        <v>14.295334031513146</v>
      </c>
      <c r="AI653" s="28">
        <f t="shared" si="1021"/>
        <v>23.00443169793024</v>
      </c>
      <c r="AJ653" s="28">
        <f t="shared" si="1022"/>
        <v>20.524109357699704</v>
      </c>
      <c r="AK653" s="28">
        <f t="shared" si="1023"/>
        <v>33.027942602756916</v>
      </c>
      <c r="AL653" s="28">
        <f t="shared" si="1049"/>
        <v>35.14643183439928</v>
      </c>
      <c r="AM653" s="28">
        <f t="shared" si="1024"/>
        <v>195.36956509734631</v>
      </c>
      <c r="AN653" s="28">
        <f t="shared" si="1025"/>
        <v>314.39389987171324</v>
      </c>
      <c r="AO653" s="28">
        <f t="shared" si="1026"/>
        <v>280.49616122189593</v>
      </c>
      <c r="AP653" s="28">
        <f t="shared" si="1027"/>
        <v>451.38188223767781</v>
      </c>
      <c r="AQ653" s="28">
        <f t="shared" si="1028"/>
        <v>480.33456840345679</v>
      </c>
      <c r="AR653" s="28">
        <f t="shared" si="1040"/>
        <v>480.33456840345679</v>
      </c>
      <c r="AS653" s="27">
        <f t="shared" si="1029"/>
        <v>480.33456840345679</v>
      </c>
      <c r="AT653" s="27">
        <f t="shared" si="1041"/>
        <v>0</v>
      </c>
      <c r="AU653" s="2">
        <f t="shared" si="1042"/>
        <v>4423.0482969890691</v>
      </c>
      <c r="AV653" s="33">
        <f t="shared" si="1043"/>
        <v>0.17331814285714287</v>
      </c>
      <c r="AW653" s="33">
        <f t="shared" si="1044"/>
        <v>0.17331814285714287</v>
      </c>
      <c r="AX653" s="2">
        <f t="shared" si="1045"/>
        <v>2.4002165967356675</v>
      </c>
      <c r="AY653" s="7">
        <v>2.2000000000000002</v>
      </c>
      <c r="AZ653" s="3">
        <f t="shared" si="1046"/>
        <v>2161.4499774286764</v>
      </c>
    </row>
    <row r="654" spans="1:52" ht="20.25" x14ac:dyDescent="0.3">
      <c r="A654" s="7">
        <v>25</v>
      </c>
      <c r="B654" s="7">
        <v>120</v>
      </c>
      <c r="C654" s="37">
        <v>97</v>
      </c>
      <c r="D654" s="37">
        <v>151</v>
      </c>
      <c r="E654" s="7">
        <v>11</v>
      </c>
      <c r="F654" s="2">
        <f t="shared" si="1030"/>
        <v>14.416666666666666</v>
      </c>
      <c r="G654" s="2">
        <f t="shared" si="1007"/>
        <v>43250</v>
      </c>
      <c r="H654" s="2">
        <v>1.4</v>
      </c>
      <c r="I654" s="7">
        <f t="shared" si="1008"/>
        <v>60549.999999999993</v>
      </c>
      <c r="J654" s="7">
        <v>1.2</v>
      </c>
      <c r="K654" s="4">
        <v>1.75</v>
      </c>
      <c r="L654" s="7">
        <v>0</v>
      </c>
      <c r="M654" s="2">
        <f t="shared" si="1031"/>
        <v>1.3333333333333333</v>
      </c>
      <c r="N654" s="2">
        <f t="shared" si="1032"/>
        <v>2.4761904761904758</v>
      </c>
      <c r="O654" s="28">
        <f t="shared" si="1033"/>
        <v>1.378095238095238</v>
      </c>
      <c r="P654" s="2">
        <f t="shared" si="1034"/>
        <v>7.0923809523809513</v>
      </c>
      <c r="Q654" s="2">
        <f t="shared" si="1009"/>
        <v>45.416666666666664</v>
      </c>
      <c r="R654" s="28">
        <f t="shared" si="1035"/>
        <v>49.416666666666664</v>
      </c>
      <c r="S654" s="2">
        <f t="shared" si="1036"/>
        <v>51.416666666666664</v>
      </c>
      <c r="T654" s="2">
        <f t="shared" si="1037"/>
        <v>45.338333333333338</v>
      </c>
      <c r="U654" s="2">
        <f t="shared" si="1010"/>
        <v>49.338333333333338</v>
      </c>
      <c r="V654" s="2">
        <f t="shared" si="1011"/>
        <v>59.338333333333338</v>
      </c>
      <c r="W654" s="7">
        <f t="shared" si="1048"/>
        <v>1</v>
      </c>
      <c r="X654" s="2">
        <f t="shared" si="1012"/>
        <v>16.472584924999033</v>
      </c>
      <c r="Y654" s="2">
        <f t="shared" si="1013"/>
        <v>23.651727005853964</v>
      </c>
      <c r="Z654" s="2">
        <f t="shared" si="1038"/>
        <v>25.172245468907047</v>
      </c>
      <c r="AA654" s="2">
        <f t="shared" si="1014"/>
        <v>237.4797660020694</v>
      </c>
      <c r="AB654" s="2">
        <f t="shared" si="1015"/>
        <v>340.97906433439465</v>
      </c>
      <c r="AC654" s="2">
        <f t="shared" si="1016"/>
        <v>362.89987217674326</v>
      </c>
      <c r="AD654" s="2">
        <f t="shared" si="1017"/>
        <v>362.89987217674326</v>
      </c>
      <c r="AE654" s="2">
        <f t="shared" si="1018"/>
        <v>362.89987217674326</v>
      </c>
      <c r="AF654" s="27">
        <f t="shared" si="1039"/>
        <v>1</v>
      </c>
      <c r="AG654" s="28">
        <f t="shared" si="1019"/>
        <v>61.416666666666671</v>
      </c>
      <c r="AH654" s="28">
        <f t="shared" si="1020"/>
        <v>14.282721892530079</v>
      </c>
      <c r="AI654" s="28">
        <f t="shared" si="1021"/>
        <v>22.984135908467668</v>
      </c>
      <c r="AJ654" s="28">
        <f t="shared" si="1022"/>
        <v>20.507469874384341</v>
      </c>
      <c r="AK654" s="28">
        <f t="shared" si="1023"/>
        <v>33.001165903690399</v>
      </c>
      <c r="AL654" s="28">
        <f t="shared" si="1049"/>
        <v>35.122739607226698</v>
      </c>
      <c r="AM654" s="28">
        <f t="shared" si="1024"/>
        <v>205.90924061730863</v>
      </c>
      <c r="AN654" s="28">
        <f t="shared" si="1025"/>
        <v>331.35462601374218</v>
      </c>
      <c r="AO654" s="28">
        <f t="shared" si="1026"/>
        <v>295.64935735570759</v>
      </c>
      <c r="AP654" s="28">
        <f t="shared" si="1027"/>
        <v>475.76680844486992</v>
      </c>
      <c r="AQ654" s="28">
        <f t="shared" si="1028"/>
        <v>506.35282933751819</v>
      </c>
      <c r="AR654" s="28">
        <f t="shared" si="1040"/>
        <v>506.35282933751819</v>
      </c>
      <c r="AS654" s="27">
        <f t="shared" si="1029"/>
        <v>506.35282933751819</v>
      </c>
      <c r="AT654" s="27">
        <f t="shared" si="1041"/>
        <v>0</v>
      </c>
      <c r="AU654" s="2">
        <f t="shared" si="1042"/>
        <v>4900.884539600077</v>
      </c>
      <c r="AV654" s="33">
        <f t="shared" si="1043"/>
        <v>0.17471539285714291</v>
      </c>
      <c r="AW654" s="33">
        <f t="shared" si="1044"/>
        <v>0.17471539285714291</v>
      </c>
      <c r="AX654" s="2">
        <f t="shared" si="1045"/>
        <v>2.4027539710836718</v>
      </c>
      <c r="AY654" s="7">
        <v>2.2000000000000002</v>
      </c>
      <c r="AZ654" s="3">
        <f t="shared" si="1046"/>
        <v>2164.7637920677826</v>
      </c>
    </row>
    <row r="655" spans="1:52" ht="20.25" x14ac:dyDescent="0.3">
      <c r="A655" s="7">
        <v>25</v>
      </c>
      <c r="B655" s="7">
        <v>132</v>
      </c>
      <c r="C655" s="37">
        <v>106</v>
      </c>
      <c r="D655" s="37">
        <v>166</v>
      </c>
      <c r="E655" s="7">
        <v>12</v>
      </c>
      <c r="F655" s="2">
        <f t="shared" si="1030"/>
        <v>15.833333333333334</v>
      </c>
      <c r="G655" s="2">
        <f t="shared" si="1007"/>
        <v>47500</v>
      </c>
      <c r="H655" s="2">
        <v>1.4</v>
      </c>
      <c r="I655" s="7">
        <f t="shared" si="1008"/>
        <v>66500</v>
      </c>
      <c r="J655" s="7">
        <v>1.2</v>
      </c>
      <c r="K655" s="4">
        <v>1.75</v>
      </c>
      <c r="L655" s="7">
        <v>0</v>
      </c>
      <c r="M655" s="2">
        <f t="shared" si="1031"/>
        <v>1.3333333333333333</v>
      </c>
      <c r="N655" s="2">
        <f t="shared" si="1032"/>
        <v>2.4761904761904758</v>
      </c>
      <c r="O655" s="28">
        <f t="shared" si="1033"/>
        <v>1.3352380952380951</v>
      </c>
      <c r="P655" s="2">
        <f t="shared" si="1034"/>
        <v>7.0495238095238095</v>
      </c>
      <c r="Q655" s="2">
        <f t="shared" si="1009"/>
        <v>45.416666666666664</v>
      </c>
      <c r="R655" s="28">
        <f t="shared" si="1035"/>
        <v>49.416666666666664</v>
      </c>
      <c r="S655" s="2">
        <f t="shared" si="1036"/>
        <v>51.416666666666664</v>
      </c>
      <c r="T655" s="2">
        <f t="shared" si="1037"/>
        <v>45.413333333333334</v>
      </c>
      <c r="U655" s="2">
        <f t="shared" si="1010"/>
        <v>49.413333333333334</v>
      </c>
      <c r="V655" s="2">
        <f t="shared" si="1011"/>
        <v>59.413333333333334</v>
      </c>
      <c r="W655" s="7">
        <f t="shared" si="1048"/>
        <v>1</v>
      </c>
      <c r="X655" s="2">
        <f t="shared" si="1012"/>
        <v>16.445380494522489</v>
      </c>
      <c r="Y655" s="2">
        <f t="shared" si="1013"/>
        <v>23.615828202721769</v>
      </c>
      <c r="Z655" s="2">
        <f t="shared" si="1038"/>
        <v>25.140469463349909</v>
      </c>
      <c r="AA655" s="2">
        <f t="shared" si="1014"/>
        <v>260.38519116327274</v>
      </c>
      <c r="AB655" s="2">
        <f t="shared" si="1015"/>
        <v>373.91727987642804</v>
      </c>
      <c r="AC655" s="2">
        <f t="shared" si="1016"/>
        <v>398.05743316970688</v>
      </c>
      <c r="AD655" s="2">
        <f t="shared" si="1017"/>
        <v>398.05743316970688</v>
      </c>
      <c r="AE655" s="2">
        <f t="shared" si="1018"/>
        <v>398.05743316970688</v>
      </c>
      <c r="AF655" s="27">
        <f t="shared" si="1039"/>
        <v>1</v>
      </c>
      <c r="AG655" s="28">
        <f t="shared" si="1019"/>
        <v>61.416666666666671</v>
      </c>
      <c r="AH655" s="28">
        <f t="shared" si="1020"/>
        <v>14.259134015065172</v>
      </c>
      <c r="AI655" s="28">
        <f t="shared" si="1021"/>
        <v>22.946177668748017</v>
      </c>
      <c r="AJ655" s="28">
        <f t="shared" si="1022"/>
        <v>20.476343452893946</v>
      </c>
      <c r="AK655" s="28">
        <f t="shared" si="1023"/>
        <v>32.951076438442627</v>
      </c>
      <c r="AL655" s="28">
        <f t="shared" si="1049"/>
        <v>35.078402665958599</v>
      </c>
      <c r="AM655" s="28">
        <f t="shared" si="1024"/>
        <v>225.76962190519856</v>
      </c>
      <c r="AN655" s="28">
        <f t="shared" si="1025"/>
        <v>363.31447975517693</v>
      </c>
      <c r="AO655" s="28">
        <f t="shared" si="1026"/>
        <v>324.20877133748752</v>
      </c>
      <c r="AP655" s="28">
        <f t="shared" si="1027"/>
        <v>521.72537694200832</v>
      </c>
      <c r="AQ655" s="28">
        <f t="shared" si="1028"/>
        <v>555.40804221101121</v>
      </c>
      <c r="AR655" s="28">
        <f t="shared" si="1040"/>
        <v>555.40804221101121</v>
      </c>
      <c r="AS655" s="27">
        <f t="shared" si="1029"/>
        <v>555.40804221101121</v>
      </c>
      <c r="AT655" s="27">
        <f t="shared" si="1041"/>
        <v>0</v>
      </c>
      <c r="AU655" s="2">
        <f t="shared" si="1042"/>
        <v>5930.0702929160934</v>
      </c>
      <c r="AV655" s="33">
        <f t="shared" si="1043"/>
        <v>0.17735464285714289</v>
      </c>
      <c r="AW655" s="33">
        <f t="shared" si="1044"/>
        <v>0.17735464285714289</v>
      </c>
      <c r="AX655" s="2">
        <f t="shared" si="1045"/>
        <v>2.407561455712059</v>
      </c>
      <c r="AY655" s="7">
        <v>2.2000000000000002</v>
      </c>
      <c r="AZ655" s="3">
        <f t="shared" si="1046"/>
        <v>2174.7767573911765</v>
      </c>
    </row>
    <row r="656" spans="1:52" ht="20.25" x14ac:dyDescent="0.3">
      <c r="A656" s="7">
        <v>25</v>
      </c>
      <c r="B656" s="7">
        <v>144</v>
      </c>
      <c r="C656" s="37">
        <v>116</v>
      </c>
      <c r="D656" s="37">
        <v>180</v>
      </c>
      <c r="E656" s="7">
        <v>13</v>
      </c>
      <c r="F656" s="2">
        <f t="shared" si="1030"/>
        <v>17.166666666666668</v>
      </c>
      <c r="G656" s="2">
        <f t="shared" si="1007"/>
        <v>51500</v>
      </c>
      <c r="H656" s="2">
        <v>1.4</v>
      </c>
      <c r="I656" s="7">
        <f t="shared" si="1008"/>
        <v>72100</v>
      </c>
      <c r="J656" s="7">
        <v>1.2</v>
      </c>
      <c r="K656" s="4">
        <v>1.75</v>
      </c>
      <c r="L656" s="7">
        <v>0</v>
      </c>
      <c r="M656" s="2">
        <f t="shared" si="1031"/>
        <v>1.3333333333333333</v>
      </c>
      <c r="N656" s="2">
        <f t="shared" si="1032"/>
        <v>2.4761904761904758</v>
      </c>
      <c r="O656" s="28">
        <f t="shared" si="1033"/>
        <v>1.2952380952380953</v>
      </c>
      <c r="P656" s="2">
        <f t="shared" si="1034"/>
        <v>7.0095238095238086</v>
      </c>
      <c r="Q656" s="2">
        <f t="shared" si="1009"/>
        <v>45.416666666666664</v>
      </c>
      <c r="R656" s="28">
        <f t="shared" si="1035"/>
        <v>49.416666666666664</v>
      </c>
      <c r="S656" s="2">
        <f t="shared" si="1036"/>
        <v>51.416666666666664</v>
      </c>
      <c r="T656" s="2">
        <f t="shared" si="1037"/>
        <v>45.483333333333334</v>
      </c>
      <c r="U656" s="2">
        <f t="shared" si="1010"/>
        <v>49.483333333333334</v>
      </c>
      <c r="V656" s="2">
        <f t="shared" si="1011"/>
        <v>59.483333333333334</v>
      </c>
      <c r="W656" s="7">
        <f t="shared" si="1048"/>
        <v>1</v>
      </c>
      <c r="X656" s="2">
        <f t="shared" si="1012"/>
        <v>16.420070638136636</v>
      </c>
      <c r="Y656" s="2">
        <f t="shared" si="1013"/>
        <v>23.582420833758675</v>
      </c>
      <c r="Z656" s="2">
        <f t="shared" si="1038"/>
        <v>25.11088415325014</v>
      </c>
      <c r="AA656" s="2">
        <f t="shared" si="1014"/>
        <v>281.87787928801225</v>
      </c>
      <c r="AB656" s="2">
        <f t="shared" si="1015"/>
        <v>404.83155764619062</v>
      </c>
      <c r="AC656" s="2">
        <f t="shared" si="1016"/>
        <v>431.07017796412742</v>
      </c>
      <c r="AD656" s="2">
        <f t="shared" si="1017"/>
        <v>431.07017796412742</v>
      </c>
      <c r="AE656" s="2">
        <f t="shared" si="1018"/>
        <v>431.07017796412742</v>
      </c>
      <c r="AF656" s="27">
        <f t="shared" si="1039"/>
        <v>1</v>
      </c>
      <c r="AG656" s="28">
        <f t="shared" si="1019"/>
        <v>61.416666666666671</v>
      </c>
      <c r="AH656" s="28">
        <f t="shared" si="1020"/>
        <v>14.23718884728823</v>
      </c>
      <c r="AI656" s="28">
        <f t="shared" si="1021"/>
        <v>22.910862921144961</v>
      </c>
      <c r="AJ656" s="28">
        <f t="shared" si="1022"/>
        <v>20.447377254678333</v>
      </c>
      <c r="AK656" s="28">
        <f t="shared" si="1023"/>
        <v>32.904463261938261</v>
      </c>
      <c r="AL656" s="28">
        <f t="shared" si="1049"/>
        <v>35.037122393838395</v>
      </c>
      <c r="AM656" s="28">
        <f t="shared" si="1024"/>
        <v>244.40507521178131</v>
      </c>
      <c r="AN656" s="28">
        <f t="shared" si="1025"/>
        <v>393.30314681298853</v>
      </c>
      <c r="AO656" s="28">
        <f t="shared" si="1026"/>
        <v>351.01330953864476</v>
      </c>
      <c r="AP656" s="28">
        <f t="shared" si="1027"/>
        <v>564.85995266327348</v>
      </c>
      <c r="AQ656" s="28">
        <f t="shared" si="1028"/>
        <v>601.4706010942258</v>
      </c>
      <c r="AR656" s="28">
        <f t="shared" si="1040"/>
        <v>601.4706010942258</v>
      </c>
      <c r="AS656" s="27">
        <f t="shared" si="1029"/>
        <v>601.4706010942258</v>
      </c>
      <c r="AT656" s="27">
        <f t="shared" si="1041"/>
        <v>0</v>
      </c>
      <c r="AU656" s="2">
        <f t="shared" si="1042"/>
        <v>7057.2737370241111</v>
      </c>
      <c r="AV656" s="33">
        <f t="shared" si="1043"/>
        <v>0.17983864285714288</v>
      </c>
      <c r="AW656" s="33">
        <f t="shared" si="1044"/>
        <v>0.17983864285714288</v>
      </c>
      <c r="AX656" s="2">
        <f t="shared" si="1045"/>
        <v>2.4121037539576782</v>
      </c>
      <c r="AY656" s="7">
        <v>2.2000000000000002</v>
      </c>
      <c r="AZ656" s="3">
        <f t="shared" si="1046"/>
        <v>2187.7796814543099</v>
      </c>
    </row>
    <row r="657" spans="1:52" ht="20.25" x14ac:dyDescent="0.3">
      <c r="A657" s="7"/>
      <c r="B657" s="7"/>
      <c r="C657" s="7"/>
      <c r="D657" s="2"/>
      <c r="E657" s="3"/>
      <c r="F657" s="2"/>
      <c r="G657" s="7"/>
      <c r="H657" s="7"/>
      <c r="I657" s="7"/>
      <c r="J657" s="7"/>
      <c r="K657" s="2"/>
      <c r="L657" s="2"/>
      <c r="M657" s="2"/>
      <c r="N657" s="28"/>
      <c r="O657" s="2"/>
      <c r="P657" s="2"/>
      <c r="Q657" s="28"/>
      <c r="R657" s="2"/>
      <c r="S657" s="2"/>
      <c r="T657" s="2"/>
      <c r="U657" s="7"/>
      <c r="V657" s="2"/>
      <c r="W657" s="2"/>
      <c r="X657" s="2"/>
      <c r="Y657" s="2"/>
      <c r="Z657" s="2"/>
      <c r="AA657" s="2"/>
      <c r="AB657" s="2"/>
      <c r="AC657" s="2"/>
      <c r="AD657" s="27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7"/>
      <c r="AR657" s="7"/>
      <c r="AS657" s="2"/>
      <c r="AT657" s="5"/>
      <c r="AU657" s="7"/>
      <c r="AV657" s="3"/>
    </row>
    <row r="658" spans="1:52" ht="18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52" ht="131.25" x14ac:dyDescent="0.2">
      <c r="A659" s="7" t="s">
        <v>10</v>
      </c>
      <c r="B659" s="7" t="s">
        <v>82</v>
      </c>
      <c r="C659" s="36" t="s">
        <v>83</v>
      </c>
      <c r="D659" s="36" t="s">
        <v>84</v>
      </c>
      <c r="E659" s="7" t="s">
        <v>12</v>
      </c>
      <c r="F659" s="7" t="s">
        <v>13</v>
      </c>
      <c r="G659" s="7" t="s">
        <v>47</v>
      </c>
      <c r="H659" s="7" t="s">
        <v>14</v>
      </c>
      <c r="I659" s="7" t="s">
        <v>15</v>
      </c>
      <c r="J659" s="7" t="s">
        <v>16</v>
      </c>
      <c r="K659" s="7" t="s">
        <v>17</v>
      </c>
      <c r="L659" s="7" t="s">
        <v>18</v>
      </c>
      <c r="M659" s="7" t="s">
        <v>98</v>
      </c>
      <c r="N659" s="7" t="s">
        <v>99</v>
      </c>
      <c r="O659" s="26" t="s">
        <v>100</v>
      </c>
      <c r="P659" s="7" t="s">
        <v>27</v>
      </c>
      <c r="Q659" s="7" t="s">
        <v>28</v>
      </c>
      <c r="R659" s="26" t="s">
        <v>101</v>
      </c>
      <c r="S659" s="7" t="s">
        <v>65</v>
      </c>
      <c r="T659" s="7" t="s">
        <v>30</v>
      </c>
      <c r="U659" s="7" t="s">
        <v>31</v>
      </c>
      <c r="V659" s="7" t="s">
        <v>32</v>
      </c>
      <c r="W659" s="7" t="s">
        <v>33</v>
      </c>
      <c r="X659" s="7" t="s">
        <v>34</v>
      </c>
      <c r="Y659" s="7" t="s">
        <v>35</v>
      </c>
      <c r="Z659" s="7" t="s">
        <v>66</v>
      </c>
      <c r="AA659" s="7" t="s">
        <v>37</v>
      </c>
      <c r="AB659" s="7" t="s">
        <v>38</v>
      </c>
      <c r="AC659" s="7" t="s">
        <v>39</v>
      </c>
      <c r="AD659" s="7" t="s">
        <v>40</v>
      </c>
      <c r="AE659" s="7" t="s">
        <v>41</v>
      </c>
      <c r="AF659" s="26" t="s">
        <v>67</v>
      </c>
      <c r="AG659" s="26" t="s">
        <v>68</v>
      </c>
      <c r="AH659" s="26" t="s">
        <v>69</v>
      </c>
      <c r="AI659" s="7" t="s">
        <v>70</v>
      </c>
      <c r="AJ659" s="26" t="s">
        <v>71</v>
      </c>
      <c r="AK659" s="26" t="s">
        <v>72</v>
      </c>
      <c r="AL659" s="26" t="s">
        <v>73</v>
      </c>
      <c r="AM659" s="26" t="s">
        <v>74</v>
      </c>
      <c r="AN659" s="26" t="s">
        <v>75</v>
      </c>
      <c r="AO659" s="26" t="s">
        <v>76</v>
      </c>
      <c r="AP659" s="26" t="s">
        <v>77</v>
      </c>
      <c r="AQ659" s="26" t="s">
        <v>78</v>
      </c>
      <c r="AR659" s="26" t="s">
        <v>79</v>
      </c>
      <c r="AS659" s="26" t="s">
        <v>80</v>
      </c>
      <c r="AT659" s="26" t="s">
        <v>102</v>
      </c>
      <c r="AU659" s="7" t="s">
        <v>21</v>
      </c>
      <c r="AV659" s="26" t="s">
        <v>90</v>
      </c>
      <c r="AW659" s="26" t="s">
        <v>89</v>
      </c>
      <c r="AX659" s="7" t="s">
        <v>22</v>
      </c>
      <c r="AY659" s="7" t="s">
        <v>23</v>
      </c>
      <c r="AZ659" s="7" t="s">
        <v>24</v>
      </c>
    </row>
    <row r="660" spans="1:52" ht="20.25" x14ac:dyDescent="0.3">
      <c r="A660" s="7">
        <v>26</v>
      </c>
      <c r="B660" s="7">
        <v>18</v>
      </c>
      <c r="C660" s="27">
        <v>14</v>
      </c>
      <c r="D660" s="27">
        <v>23</v>
      </c>
      <c r="E660" s="7">
        <v>2.75</v>
      </c>
      <c r="F660" s="2">
        <f>($D660+2*$E660)/12</f>
        <v>2.375</v>
      </c>
      <c r="G660" s="2">
        <f t="shared" ref="G660:G682" si="1050">$B$4*$A660*$F660</f>
        <v>7410</v>
      </c>
      <c r="H660" s="2">
        <v>1.4</v>
      </c>
      <c r="I660" s="7">
        <f t="shared" ref="I660:I682" si="1051">$G660*$H660</f>
        <v>10374</v>
      </c>
      <c r="J660" s="7">
        <v>1.2</v>
      </c>
      <c r="K660" s="7">
        <v>1.1499999999999999</v>
      </c>
      <c r="L660" s="7">
        <v>0</v>
      </c>
      <c r="M660" s="2">
        <f>($L$7-$C$7)/$K660</f>
        <v>2.0289855072463765</v>
      </c>
      <c r="N660" s="2">
        <f>($E$7-$C$7)/$K660</f>
        <v>3.7681159420289854</v>
      </c>
      <c r="O660" s="28">
        <f>($F$7-$B$7-0.06*($D660/12))/$K660</f>
        <v>2.6536231884057968</v>
      </c>
      <c r="P660" s="2">
        <f>($G$7-$B$7-0.06*$D660/12)/$K660</f>
        <v>11.34927536231884</v>
      </c>
      <c r="Q660" s="2">
        <f t="shared" ref="Q660:Q682" si="1052">$C$7+$K660*$A660</f>
        <v>31.566666666666666</v>
      </c>
      <c r="R660" s="28">
        <f>IF($A660&lt;$M660,$Q660,$Q660+$L$7)</f>
        <v>35.566666666666663</v>
      </c>
      <c r="S660" s="2">
        <f>IF($A660&lt;$N660,$Q660,$Q660+$E$7)</f>
        <v>37.566666666666663</v>
      </c>
      <c r="T660" s="2">
        <f>$B$7+$K660*$A660+0.06*$D660/12</f>
        <v>30.848333333333329</v>
      </c>
      <c r="U660" s="2">
        <f t="shared" ref="U660:U682" si="1053">$T660+$F$7</f>
        <v>34.848333333333329</v>
      </c>
      <c r="V660" s="2">
        <f t="shared" ref="V660:V682" si="1054">$T660+$G$7</f>
        <v>44.848333333333329</v>
      </c>
      <c r="W660" s="7">
        <f>IF($A660&lt;$N660,0.5,1)</f>
        <v>1</v>
      </c>
      <c r="X660" s="2">
        <f t="shared" ref="X660:X682" si="1055">($W660*$H$7*(1+$L660)*$J660)/($S660*$T660)</f>
        <v>33.135754049098551</v>
      </c>
      <c r="Y660" s="2">
        <f t="shared" ref="Y660:Y682" si="1056">($W660*$I$7*(1+$L660)*$J660)/($S660*$U660)</f>
        <v>45.83176440877471</v>
      </c>
      <c r="Z660" s="2">
        <f>(2*$W660*$H$7*(1+$L660)*$J660)/($S660*$V660)</f>
        <v>45.583980950222227</v>
      </c>
      <c r="AA660" s="2">
        <f t="shared" ref="AA660:AA682" si="1057">IF($S660&gt;$F660,$F660*$X660,$S660*$X660)</f>
        <v>78.697415866609063</v>
      </c>
      <c r="AB660" s="2">
        <f t="shared" ref="AB660:AB682" si="1058">IF($S660&gt;$F660,$F660*$Y660,$S660*$Y660)</f>
        <v>108.85044047083994</v>
      </c>
      <c r="AC660" s="2">
        <f t="shared" ref="AC660:AC682" si="1059">IF($S660&gt;$F660,$F660*$Z660,$S660*$Z660)</f>
        <v>108.26195475677778</v>
      </c>
      <c r="AD660" s="2">
        <f t="shared" ref="AD660:AD682" si="1060">IF($AA660&gt;$AC660,$AA660,$AC660)</f>
        <v>108.26195475677778</v>
      </c>
      <c r="AE660" s="2">
        <f t="shared" ref="AE660:AE682" si="1061">IF($AD660&gt;$AB660,$AD660,$AB660)</f>
        <v>108.85044047083994</v>
      </c>
      <c r="AF660" s="27">
        <f>IF($A660&lt;$M660,0.5,1)</f>
        <v>1</v>
      </c>
      <c r="AG660" s="28">
        <f t="shared" ref="AG660:AG682" si="1062">2*$E$7+$L$7+$C$7+$K660*$A660</f>
        <v>47.566666666666663</v>
      </c>
      <c r="AH660" s="28">
        <f t="shared" ref="AH660:AH682" si="1063">($AF660*$H$7*(1+$L660))/($R660*$T660)</f>
        <v>29.165881609914138</v>
      </c>
      <c r="AI660" s="28">
        <f t="shared" ref="AI660:AI682" si="1064">($AF660*2*$H$7*(1+$L660))/($AG660*$T660)</f>
        <v>43.615971517559053</v>
      </c>
      <c r="AJ660" s="28">
        <f t="shared" ref="AJ660:AJ682" si="1065">($AF660*$I$7*(1+$L660))/($R660*$U660)</f>
        <v>40.340829809972732</v>
      </c>
      <c r="AK660" s="28">
        <f t="shared" ref="AK660:AK682" si="1066">($AF660*2*$I$7*(1+$L660))/($AG660*$U660)</f>
        <v>60.327491811129519</v>
      </c>
      <c r="AL660" s="28">
        <f>($AF660*4*$H$7*(1+$L660))/($AG660*$V660)</f>
        <v>60.001339092385479</v>
      </c>
      <c r="AM660" s="28">
        <f t="shared" ref="AM660:AM682" si="1067" xml:space="preserve"> IF($R660&gt;$F660,$F660*$AH660,$R660*$AH660)</f>
        <v>69.268968823546075</v>
      </c>
      <c r="AN660" s="28">
        <f t="shared" ref="AN660:AN682" si="1068" xml:space="preserve"> IF($AG660&gt;$F660,$F660*$AI660,$AG660*$AI660)</f>
        <v>103.58793235420275</v>
      </c>
      <c r="AO660" s="28">
        <f t="shared" ref="AO660:AO682" si="1069" xml:space="preserve"> IF($R660&gt;$F660,$F660*$AJ660,$R660*$AJ660)</f>
        <v>95.80947079868524</v>
      </c>
      <c r="AP660" s="28">
        <f t="shared" ref="AP660:AP682" si="1070" xml:space="preserve"> IF($AG660&gt;$F660,$F660*$AK660,$AG660*$AK660)</f>
        <v>143.27779305143261</v>
      </c>
      <c r="AQ660" s="28">
        <f t="shared" ref="AQ660:AQ682" si="1071" xml:space="preserve"> IF($AG660&gt;$F660,$F660*$AL660,$AG660*$AL660)</f>
        <v>142.50318034441551</v>
      </c>
      <c r="AR660" s="28">
        <f>MAX($AM660,$AN660,$AO660,$AP660,$AQ660)</f>
        <v>143.27779305143261</v>
      </c>
      <c r="AS660" s="27">
        <f t="shared" ref="AS660:AS682" si="1072">IF($AR660&gt;$AE660,$AR660,$AE660)</f>
        <v>143.27779305143261</v>
      </c>
      <c r="AT660" s="27">
        <f>IF($A660&gt;$F660,0,$AS660)</f>
        <v>0</v>
      </c>
      <c r="AU660" s="2">
        <f>PI()*($B660/(2*12))^2*62.4</f>
        <v>110.26990214100174</v>
      </c>
      <c r="AV660" s="33">
        <f>0.23*($N$7/$H660)*(1+0.35*$N$7*($F660/$A660))</f>
        <v>0.15211158997252749</v>
      </c>
      <c r="AW660" s="33">
        <f>IF(AV660&gt;0.33,0.33,AV660)</f>
        <v>0.15211158997252749</v>
      </c>
      <c r="AX660" s="2">
        <f>$Q$7/($P$7-$O$7*AW660)</f>
        <v>2.362353503659389</v>
      </c>
      <c r="AY660" s="7">
        <v>2.4</v>
      </c>
      <c r="AZ660" s="3">
        <f>(12/$D660)*(($I660+$AU660)/$AX660+$AT660/$AY660)</f>
        <v>2315.510296622947</v>
      </c>
    </row>
    <row r="661" spans="1:52" ht="20.25" x14ac:dyDescent="0.3">
      <c r="A661" s="7">
        <v>26</v>
      </c>
      <c r="B661" s="7">
        <v>24</v>
      </c>
      <c r="C661" s="27">
        <v>19</v>
      </c>
      <c r="D661" s="27">
        <v>30</v>
      </c>
      <c r="E661" s="7">
        <v>3.25</v>
      </c>
      <c r="F661" s="2">
        <f t="shared" ref="F661:F682" si="1073">($D661+2*$E661)/12</f>
        <v>3.0416666666666665</v>
      </c>
      <c r="G661" s="2">
        <f t="shared" si="1050"/>
        <v>9490</v>
      </c>
      <c r="H661" s="2">
        <v>1.4</v>
      </c>
      <c r="I661" s="7">
        <f t="shared" si="1051"/>
        <v>13286</v>
      </c>
      <c r="J661" s="7">
        <v>1.2</v>
      </c>
      <c r="K661" s="7">
        <f>(1.75-1.15)*(($D661-24)/(96-24))+1.15</f>
        <v>1.2</v>
      </c>
      <c r="L661" s="7">
        <v>0</v>
      </c>
      <c r="M661" s="2">
        <f t="shared" ref="M661:M682" si="1074">($L$7-$C$7)/$K661</f>
        <v>1.9444444444444442</v>
      </c>
      <c r="N661" s="2">
        <f t="shared" ref="N661:N682" si="1075">($E$7-$C$7)/$K661</f>
        <v>3.6111111111111112</v>
      </c>
      <c r="O661" s="28">
        <f t="shared" ref="O661:O682" si="1076">($F$7-$B$7-0.06*($D661/12))/$K661</f>
        <v>2.5138888888888888</v>
      </c>
      <c r="P661" s="2">
        <f t="shared" ref="P661:P682" si="1077">($G$7-$B$7-0.06*$D661/12)/$K661</f>
        <v>10.847222222222221</v>
      </c>
      <c r="Q661" s="2">
        <f t="shared" si="1052"/>
        <v>32.866666666666667</v>
      </c>
      <c r="R661" s="28">
        <f t="shared" ref="R661:R682" si="1078">IF($A661&lt;$M661,$Q661,$Q661+$L$7)</f>
        <v>36.866666666666667</v>
      </c>
      <c r="S661" s="2">
        <f t="shared" ref="S661:S682" si="1079">IF($A661&lt;$N661,$Q661,$Q661+$E$7)</f>
        <v>38.866666666666667</v>
      </c>
      <c r="T661" s="2">
        <f t="shared" ref="T661:T682" si="1080">$B$7+$K661*$A661+0.06*$D661/12</f>
        <v>32.18333333333333</v>
      </c>
      <c r="U661" s="2">
        <f t="shared" si="1053"/>
        <v>36.18333333333333</v>
      </c>
      <c r="V661" s="2">
        <f t="shared" si="1054"/>
        <v>46.18333333333333</v>
      </c>
      <c r="W661" s="7">
        <f>IF($A661&lt;$N661,0.5,1)</f>
        <v>1</v>
      </c>
      <c r="X661" s="2">
        <f t="shared" si="1055"/>
        <v>30.698906440285924</v>
      </c>
      <c r="Y661" s="2">
        <f t="shared" si="1056"/>
        <v>42.664374378305013</v>
      </c>
      <c r="Z661" s="2">
        <f t="shared" ref="Z661:Z682" si="1081">(2*$W661*$H$7*(1+$L661)*$J661)/($S661*$V661)</f>
        <v>42.785700711795101</v>
      </c>
      <c r="AA661" s="2">
        <f t="shared" si="1057"/>
        <v>93.375840422536342</v>
      </c>
      <c r="AB661" s="2">
        <f t="shared" si="1058"/>
        <v>129.77080540067774</v>
      </c>
      <c r="AC661" s="2">
        <f t="shared" si="1059"/>
        <v>130.13983966504344</v>
      </c>
      <c r="AD661" s="2">
        <f t="shared" si="1060"/>
        <v>130.13983966504344</v>
      </c>
      <c r="AE661" s="2">
        <f t="shared" si="1061"/>
        <v>130.13983966504344</v>
      </c>
      <c r="AF661" s="27">
        <f t="shared" ref="AF661:AF682" si="1082">IF($A661&lt;$M661,0.5,1)</f>
        <v>1</v>
      </c>
      <c r="AG661" s="28">
        <f t="shared" si="1062"/>
        <v>48.866666666666667</v>
      </c>
      <c r="AH661" s="28">
        <f t="shared" si="1063"/>
        <v>26.970256863602611</v>
      </c>
      <c r="AI661" s="28">
        <f t="shared" si="1064"/>
        <v>40.694548555449508</v>
      </c>
      <c r="AJ661" s="28">
        <f t="shared" si="1065"/>
        <v>37.482414500530169</v>
      </c>
      <c r="AK661" s="28">
        <f t="shared" si="1066"/>
        <v>56.556003325493002</v>
      </c>
      <c r="AL661" s="28">
        <f>($AF661*4*$H$7*(1+$L661))/($AG661*$V661)</f>
        <v>56.716833822138568</v>
      </c>
      <c r="AM661" s="28">
        <f t="shared" si="1067"/>
        <v>82.034531293457931</v>
      </c>
      <c r="AN661" s="28">
        <f t="shared" si="1068"/>
        <v>123.77925185615891</v>
      </c>
      <c r="AO661" s="28">
        <f t="shared" si="1069"/>
        <v>114.00901077244592</v>
      </c>
      <c r="AP661" s="28">
        <f t="shared" si="1070"/>
        <v>172.02451011504121</v>
      </c>
      <c r="AQ661" s="28">
        <f t="shared" si="1071"/>
        <v>172.51370287567147</v>
      </c>
      <c r="AR661" s="28">
        <f t="shared" ref="AR661:AR682" si="1083">MAX($AM661,$AN661,$AO661,$AP661,$AQ661)</f>
        <v>172.51370287567147</v>
      </c>
      <c r="AS661" s="27">
        <f t="shared" si="1072"/>
        <v>172.51370287567147</v>
      </c>
      <c r="AT661" s="27">
        <f t="shared" ref="AT661:AT682" si="1084">IF($A661&gt;$F661,0,$AS661)</f>
        <v>0</v>
      </c>
      <c r="AU661" s="2">
        <f t="shared" ref="AU661:AU682" si="1085">PI()*($B661/(2*12))^2*62.4</f>
        <v>196.03538158400309</v>
      </c>
      <c r="AV661" s="33">
        <f t="shared" ref="AV661:AV682" si="1086">0.23*($N$7/$H661)*(1+0.35*$N$7*($F661/$A661))</f>
        <v>0.15330582074175828</v>
      </c>
      <c r="AW661" s="33">
        <f t="shared" ref="AW661:AW682" si="1087">IF(AV661&gt;0.33,0.33,AV661)</f>
        <v>0.15330582074175828</v>
      </c>
      <c r="AX661" s="2">
        <f t="shared" ref="AX661:AX682" si="1088">$Q$7/($P$7-$O$7*AW661)</f>
        <v>2.3644539650072343</v>
      </c>
      <c r="AY661" s="7">
        <v>2.2000000000000002</v>
      </c>
      <c r="AZ661" s="3">
        <f t="shared" ref="AZ661:AZ682" si="1089">(12/$D661)*(($I661+$AU661)/$AX661+$AT661/$AY661)</f>
        <v>2280.786275581856</v>
      </c>
    </row>
    <row r="662" spans="1:52" ht="20.25" x14ac:dyDescent="0.3">
      <c r="A662" s="7">
        <v>26</v>
      </c>
      <c r="B662" s="7">
        <v>27</v>
      </c>
      <c r="C662" s="27">
        <v>22</v>
      </c>
      <c r="D662" s="27">
        <v>34</v>
      </c>
      <c r="E662" s="7">
        <v>3.5</v>
      </c>
      <c r="F662" s="2">
        <f t="shared" si="1073"/>
        <v>3.4166666666666665</v>
      </c>
      <c r="G662" s="2">
        <f t="shared" si="1050"/>
        <v>10660</v>
      </c>
      <c r="H662" s="2">
        <v>1.4</v>
      </c>
      <c r="I662" s="7">
        <f t="shared" si="1051"/>
        <v>14923.999999999998</v>
      </c>
      <c r="J662" s="7">
        <v>1.2</v>
      </c>
      <c r="K662" s="4">
        <f t="shared" ref="K662:K672" si="1090">(1.75-1.15)*(($D662-24)/(96-24))+1.15</f>
        <v>1.2333333333333332</v>
      </c>
      <c r="L662" s="7">
        <v>0</v>
      </c>
      <c r="M662" s="2">
        <f t="shared" si="1074"/>
        <v>1.8918918918918919</v>
      </c>
      <c r="N662" s="2">
        <f t="shared" si="1075"/>
        <v>3.5135135135135136</v>
      </c>
      <c r="O662" s="28">
        <f t="shared" si="1076"/>
        <v>2.42972972972973</v>
      </c>
      <c r="P662" s="2">
        <f t="shared" si="1077"/>
        <v>10.53783783783784</v>
      </c>
      <c r="Q662" s="2">
        <f t="shared" si="1052"/>
        <v>33.733333333333327</v>
      </c>
      <c r="R662" s="28">
        <f t="shared" si="1078"/>
        <v>37.733333333333327</v>
      </c>
      <c r="S662" s="2">
        <f t="shared" si="1079"/>
        <v>39.733333333333327</v>
      </c>
      <c r="T662" s="2">
        <f t="shared" si="1080"/>
        <v>33.07</v>
      </c>
      <c r="U662" s="2">
        <f t="shared" si="1053"/>
        <v>37.07</v>
      </c>
      <c r="V662" s="2">
        <f t="shared" si="1054"/>
        <v>47.07</v>
      </c>
      <c r="W662" s="7">
        <f t="shared" ref="W662:W682" si="1091">IF($A662&lt;$N662,0.5,1)</f>
        <v>1</v>
      </c>
      <c r="X662" s="2">
        <f t="shared" si="1055"/>
        <v>29.224159450261094</v>
      </c>
      <c r="Y662" s="2">
        <f t="shared" si="1056"/>
        <v>40.735557434420279</v>
      </c>
      <c r="Z662" s="2">
        <f t="shared" si="1081"/>
        <v>41.064072786069019</v>
      </c>
      <c r="AA662" s="2">
        <f t="shared" si="1057"/>
        <v>99.849211455058736</v>
      </c>
      <c r="AB662" s="2">
        <f t="shared" si="1058"/>
        <v>139.17982123426927</v>
      </c>
      <c r="AC662" s="2">
        <f t="shared" si="1059"/>
        <v>140.3022486857358</v>
      </c>
      <c r="AD662" s="2">
        <f t="shared" si="1060"/>
        <v>140.3022486857358</v>
      </c>
      <c r="AE662" s="2">
        <f t="shared" si="1061"/>
        <v>140.3022486857358</v>
      </c>
      <c r="AF662" s="27">
        <f t="shared" si="1082"/>
        <v>1</v>
      </c>
      <c r="AG662" s="28">
        <f t="shared" si="1062"/>
        <v>49.733333333333334</v>
      </c>
      <c r="AH662" s="28">
        <f t="shared" si="1063"/>
        <v>25.644285972255027</v>
      </c>
      <c r="AI662" s="28">
        <f t="shared" si="1064"/>
        <v>38.91331329838161</v>
      </c>
      <c r="AJ662" s="28">
        <f t="shared" si="1065"/>
        <v>35.745571600286354</v>
      </c>
      <c r="AK662" s="28">
        <f t="shared" si="1066"/>
        <v>54.24126950606454</v>
      </c>
      <c r="AL662" s="28">
        <f t="shared" ref="AL662:AL682" si="1092">($AF662*4*$H$7*(1+$L662))/($AG662*$V662)</f>
        <v>54.678702816124066</v>
      </c>
      <c r="AM662" s="28">
        <f t="shared" si="1067"/>
        <v>87.617977071871337</v>
      </c>
      <c r="AN662" s="28">
        <f t="shared" si="1068"/>
        <v>132.95382043613716</v>
      </c>
      <c r="AO662" s="28">
        <f t="shared" si="1069"/>
        <v>122.13070296764504</v>
      </c>
      <c r="AP662" s="28">
        <f t="shared" si="1070"/>
        <v>185.32433747905384</v>
      </c>
      <c r="AQ662" s="28">
        <f t="shared" si="1071"/>
        <v>186.81890128842389</v>
      </c>
      <c r="AR662" s="28">
        <f t="shared" si="1083"/>
        <v>186.81890128842389</v>
      </c>
      <c r="AS662" s="27">
        <f t="shared" si="1072"/>
        <v>186.81890128842389</v>
      </c>
      <c r="AT662" s="27">
        <f t="shared" si="1084"/>
        <v>0</v>
      </c>
      <c r="AU662" s="2">
        <f t="shared" si="1085"/>
        <v>248.1072798172539</v>
      </c>
      <c r="AV662" s="33">
        <f t="shared" si="1086"/>
        <v>0.15397757554945057</v>
      </c>
      <c r="AW662" s="33">
        <f t="shared" si="1087"/>
        <v>0.15397757554945057</v>
      </c>
      <c r="AX662" s="2">
        <f t="shared" si="1088"/>
        <v>2.3656371167844834</v>
      </c>
      <c r="AY662" s="7">
        <v>2.2000000000000002</v>
      </c>
      <c r="AZ662" s="3">
        <f t="shared" si="1089"/>
        <v>2263.6022046167959</v>
      </c>
    </row>
    <row r="663" spans="1:52" ht="20.25" x14ac:dyDescent="0.3">
      <c r="A663" s="7">
        <v>26</v>
      </c>
      <c r="B663" s="7">
        <v>30</v>
      </c>
      <c r="C663" s="37">
        <v>24</v>
      </c>
      <c r="D663" s="37">
        <v>38</v>
      </c>
      <c r="E663" s="7">
        <v>3.75</v>
      </c>
      <c r="F663" s="2">
        <f t="shared" si="1073"/>
        <v>3.7916666666666665</v>
      </c>
      <c r="G663" s="2">
        <f t="shared" si="1050"/>
        <v>11830</v>
      </c>
      <c r="H663" s="2">
        <v>1.4</v>
      </c>
      <c r="I663" s="7">
        <f t="shared" si="1051"/>
        <v>16562</v>
      </c>
      <c r="J663" s="7">
        <v>1.2</v>
      </c>
      <c r="K663" s="4">
        <f t="shared" si="1090"/>
        <v>1.2666666666666666</v>
      </c>
      <c r="L663" s="7">
        <v>0</v>
      </c>
      <c r="M663" s="2">
        <f t="shared" si="1074"/>
        <v>1.8421052631578947</v>
      </c>
      <c r="N663" s="2">
        <f t="shared" si="1075"/>
        <v>3.4210526315789473</v>
      </c>
      <c r="O663" s="28">
        <f t="shared" si="1076"/>
        <v>2.35</v>
      </c>
      <c r="P663" s="2">
        <f t="shared" si="1077"/>
        <v>10.244736842105263</v>
      </c>
      <c r="Q663" s="2">
        <f t="shared" si="1052"/>
        <v>34.599999999999994</v>
      </c>
      <c r="R663" s="28">
        <f t="shared" si="1078"/>
        <v>38.599999999999994</v>
      </c>
      <c r="S663" s="2">
        <f t="shared" si="1079"/>
        <v>40.599999999999994</v>
      </c>
      <c r="T663" s="2">
        <f t="shared" si="1080"/>
        <v>33.956666666666663</v>
      </c>
      <c r="U663" s="2">
        <f t="shared" si="1053"/>
        <v>37.956666666666663</v>
      </c>
      <c r="V663" s="2">
        <f t="shared" si="1054"/>
        <v>47.956666666666663</v>
      </c>
      <c r="W663" s="7">
        <f t="shared" si="1091"/>
        <v>1</v>
      </c>
      <c r="X663" s="2">
        <f t="shared" si="1055"/>
        <v>27.853523349811727</v>
      </c>
      <c r="Y663" s="2">
        <f t="shared" si="1056"/>
        <v>38.934728523279297</v>
      </c>
      <c r="Z663" s="2">
        <f t="shared" si="1081"/>
        <v>39.44447659199723</v>
      </c>
      <c r="AA663" s="2">
        <f t="shared" si="1057"/>
        <v>105.6112760347028</v>
      </c>
      <c r="AB663" s="2">
        <f t="shared" si="1058"/>
        <v>147.627512317434</v>
      </c>
      <c r="AC663" s="2">
        <f t="shared" si="1059"/>
        <v>149.56030707798948</v>
      </c>
      <c r="AD663" s="2">
        <f t="shared" si="1060"/>
        <v>149.56030707798948</v>
      </c>
      <c r="AE663" s="2">
        <f t="shared" si="1061"/>
        <v>149.56030707798948</v>
      </c>
      <c r="AF663" s="27">
        <f t="shared" si="1082"/>
        <v>1</v>
      </c>
      <c r="AG663" s="28">
        <f t="shared" si="1062"/>
        <v>50.599999999999994</v>
      </c>
      <c r="AH663" s="28">
        <f t="shared" si="1063"/>
        <v>24.41392590678662</v>
      </c>
      <c r="AI663" s="28">
        <f t="shared" si="1064"/>
        <v>37.248124110749544</v>
      </c>
      <c r="AJ663" s="28">
        <f t="shared" si="1065"/>
        <v>34.12672664173445</v>
      </c>
      <c r="AK663" s="28">
        <f t="shared" si="1066"/>
        <v>52.066863571974295</v>
      </c>
      <c r="AL663" s="28">
        <f t="shared" si="1092"/>
        <v>52.748542478099061</v>
      </c>
      <c r="AM663" s="28">
        <f t="shared" si="1067"/>
        <v>92.569469063232603</v>
      </c>
      <c r="AN663" s="28">
        <f t="shared" si="1068"/>
        <v>141.232470586592</v>
      </c>
      <c r="AO663" s="28">
        <f t="shared" si="1069"/>
        <v>129.3971718499098</v>
      </c>
      <c r="AP663" s="28">
        <f t="shared" si="1070"/>
        <v>197.42019104373585</v>
      </c>
      <c r="AQ663" s="28">
        <f t="shared" si="1071"/>
        <v>200.00489022945894</v>
      </c>
      <c r="AR663" s="28">
        <f t="shared" si="1083"/>
        <v>200.00489022945894</v>
      </c>
      <c r="AS663" s="27">
        <f t="shared" si="1072"/>
        <v>200.00489022945894</v>
      </c>
      <c r="AT663" s="27">
        <f t="shared" si="1084"/>
        <v>0</v>
      </c>
      <c r="AU663" s="2">
        <f t="shared" si="1085"/>
        <v>306.30528372500481</v>
      </c>
      <c r="AV663" s="33">
        <f t="shared" si="1086"/>
        <v>0.15464933035714287</v>
      </c>
      <c r="AW663" s="33">
        <f t="shared" si="1087"/>
        <v>0.15464933035714287</v>
      </c>
      <c r="AX663" s="2">
        <f t="shared" si="1088"/>
        <v>2.3668214532318257</v>
      </c>
      <c r="AY663" s="7">
        <v>2.2000000000000002</v>
      </c>
      <c r="AZ663" s="3">
        <f t="shared" si="1089"/>
        <v>2250.6274143402202</v>
      </c>
    </row>
    <row r="664" spans="1:52" ht="20.25" x14ac:dyDescent="0.3">
      <c r="A664" s="7">
        <v>26</v>
      </c>
      <c r="B664" s="7">
        <v>33</v>
      </c>
      <c r="C664" s="37">
        <v>27</v>
      </c>
      <c r="D664" s="37">
        <v>42</v>
      </c>
      <c r="E664" s="7">
        <v>3.75</v>
      </c>
      <c r="F664" s="2">
        <f t="shared" si="1073"/>
        <v>4.125</v>
      </c>
      <c r="G664" s="2">
        <f t="shared" si="1050"/>
        <v>12870</v>
      </c>
      <c r="H664" s="2">
        <v>1.4</v>
      </c>
      <c r="I664" s="7">
        <f t="shared" si="1051"/>
        <v>18018</v>
      </c>
      <c r="J664" s="7">
        <v>1.2</v>
      </c>
      <c r="K664" s="4">
        <f t="shared" si="1090"/>
        <v>1.2999999999999998</v>
      </c>
      <c r="L664" s="7">
        <v>0</v>
      </c>
      <c r="M664" s="2">
        <f t="shared" si="1074"/>
        <v>1.7948717948717949</v>
      </c>
      <c r="N664" s="2">
        <f t="shared" si="1075"/>
        <v>3.3333333333333335</v>
      </c>
      <c r="O664" s="28">
        <f t="shared" si="1076"/>
        <v>2.2743589743589747</v>
      </c>
      <c r="P664" s="2">
        <f t="shared" si="1077"/>
        <v>9.9666666666666668</v>
      </c>
      <c r="Q664" s="2">
        <f t="shared" si="1052"/>
        <v>35.466666666666661</v>
      </c>
      <c r="R664" s="28">
        <f t="shared" si="1078"/>
        <v>39.466666666666661</v>
      </c>
      <c r="S664" s="2">
        <f t="shared" si="1079"/>
        <v>41.466666666666661</v>
      </c>
      <c r="T664" s="2">
        <f t="shared" si="1080"/>
        <v>34.843333333333334</v>
      </c>
      <c r="U664" s="2">
        <f t="shared" si="1053"/>
        <v>38.843333333333334</v>
      </c>
      <c r="V664" s="2">
        <f t="shared" si="1054"/>
        <v>48.843333333333334</v>
      </c>
      <c r="W664" s="7">
        <f t="shared" si="1091"/>
        <v>1</v>
      </c>
      <c r="X664" s="2">
        <f t="shared" si="1055"/>
        <v>26.577394510968254</v>
      </c>
      <c r="Y664" s="2">
        <f t="shared" si="1056"/>
        <v>37.250802478861551</v>
      </c>
      <c r="Z664" s="2">
        <f t="shared" si="1081"/>
        <v>37.918993356056937</v>
      </c>
      <c r="AA664" s="2">
        <f t="shared" si="1057"/>
        <v>109.63175235774405</v>
      </c>
      <c r="AB664" s="2">
        <f t="shared" si="1058"/>
        <v>153.65956022530389</v>
      </c>
      <c r="AC664" s="2">
        <f t="shared" si="1059"/>
        <v>156.41584759373487</v>
      </c>
      <c r="AD664" s="2">
        <f t="shared" si="1060"/>
        <v>156.41584759373487</v>
      </c>
      <c r="AE664" s="2">
        <f t="shared" si="1061"/>
        <v>156.41584759373487</v>
      </c>
      <c r="AF664" s="27">
        <f t="shared" si="1082"/>
        <v>1</v>
      </c>
      <c r="AG664" s="28">
        <f t="shared" si="1062"/>
        <v>51.466666666666669</v>
      </c>
      <c r="AH664" s="28">
        <f t="shared" si="1063"/>
        <v>23.270184946258805</v>
      </c>
      <c r="AI664" s="28">
        <f t="shared" si="1064"/>
        <v>35.688988311360646</v>
      </c>
      <c r="AJ664" s="28">
        <f t="shared" si="1065"/>
        <v>32.61542671994917</v>
      </c>
      <c r="AK664" s="28">
        <f t="shared" si="1066"/>
        <v>50.021587093808037</v>
      </c>
      <c r="AL664" s="28">
        <f t="shared" si="1092"/>
        <v>50.918855499713757</v>
      </c>
      <c r="AM664" s="28">
        <f t="shared" si="1067"/>
        <v>95.989512903317575</v>
      </c>
      <c r="AN664" s="28">
        <f t="shared" si="1068"/>
        <v>147.21707678436266</v>
      </c>
      <c r="AO664" s="28">
        <f t="shared" si="1069"/>
        <v>134.53863521979034</v>
      </c>
      <c r="AP664" s="28">
        <f t="shared" si="1070"/>
        <v>206.33904676195814</v>
      </c>
      <c r="AQ664" s="28">
        <f t="shared" si="1071"/>
        <v>210.04027893631925</v>
      </c>
      <c r="AR664" s="28">
        <f t="shared" si="1083"/>
        <v>210.04027893631925</v>
      </c>
      <c r="AS664" s="27">
        <f t="shared" si="1072"/>
        <v>210.04027893631925</v>
      </c>
      <c r="AT664" s="27">
        <f t="shared" si="1084"/>
        <v>0</v>
      </c>
      <c r="AU664" s="2">
        <f t="shared" si="1085"/>
        <v>370.62939330725584</v>
      </c>
      <c r="AV664" s="33">
        <f t="shared" si="1086"/>
        <v>0.15524644574175828</v>
      </c>
      <c r="AW664" s="33">
        <f t="shared" si="1087"/>
        <v>0.15524644574175828</v>
      </c>
      <c r="AX664" s="2">
        <f t="shared" si="1088"/>
        <v>2.3678751927174702</v>
      </c>
      <c r="AY664" s="7">
        <v>2.2000000000000002</v>
      </c>
      <c r="AZ664" s="3">
        <f t="shared" si="1089"/>
        <v>2218.8222286935311</v>
      </c>
    </row>
    <row r="665" spans="1:52" ht="20.25" x14ac:dyDescent="0.3">
      <c r="A665" s="7">
        <v>26</v>
      </c>
      <c r="B665" s="7">
        <v>36</v>
      </c>
      <c r="C665" s="37">
        <v>29</v>
      </c>
      <c r="D665" s="37">
        <v>45</v>
      </c>
      <c r="E665" s="7">
        <v>4.5</v>
      </c>
      <c r="F665" s="2">
        <f t="shared" si="1073"/>
        <v>4.5</v>
      </c>
      <c r="G665" s="2">
        <f t="shared" si="1050"/>
        <v>14040</v>
      </c>
      <c r="H665" s="2">
        <v>1.4</v>
      </c>
      <c r="I665" s="7">
        <f t="shared" si="1051"/>
        <v>19656</v>
      </c>
      <c r="J665" s="7">
        <v>1.2</v>
      </c>
      <c r="K665" s="4">
        <f t="shared" si="1090"/>
        <v>1.325</v>
      </c>
      <c r="L665" s="7">
        <v>0</v>
      </c>
      <c r="M665" s="2">
        <f t="shared" si="1074"/>
        <v>1.7610062893081759</v>
      </c>
      <c r="N665" s="2">
        <f t="shared" si="1075"/>
        <v>3.2704402515723268</v>
      </c>
      <c r="O665" s="28">
        <f t="shared" si="1076"/>
        <v>2.2201257861635217</v>
      </c>
      <c r="P665" s="2">
        <f t="shared" si="1077"/>
        <v>9.7672955974842761</v>
      </c>
      <c r="Q665" s="2">
        <f t="shared" si="1052"/>
        <v>36.11666666666666</v>
      </c>
      <c r="R665" s="28">
        <f t="shared" si="1078"/>
        <v>40.11666666666666</v>
      </c>
      <c r="S665" s="2">
        <f t="shared" si="1079"/>
        <v>42.11666666666666</v>
      </c>
      <c r="T665" s="2">
        <f t="shared" si="1080"/>
        <v>35.508333333333333</v>
      </c>
      <c r="U665" s="2">
        <f t="shared" si="1053"/>
        <v>39.508333333333333</v>
      </c>
      <c r="V665" s="2">
        <f t="shared" si="1054"/>
        <v>49.508333333333333</v>
      </c>
      <c r="W665" s="7">
        <f t="shared" si="1091"/>
        <v>1</v>
      </c>
      <c r="X665" s="2">
        <f t="shared" si="1055"/>
        <v>25.677157480714971</v>
      </c>
      <c r="Y665" s="2">
        <f t="shared" si="1056"/>
        <v>36.058574148823588</v>
      </c>
      <c r="Z665" s="2">
        <f t="shared" si="1081"/>
        <v>36.832307027546371</v>
      </c>
      <c r="AA665" s="2">
        <f t="shared" si="1057"/>
        <v>115.54720866321738</v>
      </c>
      <c r="AB665" s="2">
        <f t="shared" si="1058"/>
        <v>162.26358366970615</v>
      </c>
      <c r="AC665" s="2">
        <f t="shared" si="1059"/>
        <v>165.74538162395868</v>
      </c>
      <c r="AD665" s="2">
        <f t="shared" si="1060"/>
        <v>165.74538162395868</v>
      </c>
      <c r="AE665" s="2">
        <f t="shared" si="1061"/>
        <v>165.74538162395868</v>
      </c>
      <c r="AF665" s="27">
        <f t="shared" si="1082"/>
        <v>1</v>
      </c>
      <c r="AG665" s="28">
        <f t="shared" si="1062"/>
        <v>52.11666666666666</v>
      </c>
      <c r="AH665" s="28">
        <f t="shared" si="1063"/>
        <v>22.464401382691708</v>
      </c>
      <c r="AI665" s="28">
        <f t="shared" si="1064"/>
        <v>34.583827392477737</v>
      </c>
      <c r="AJ665" s="28">
        <f t="shared" si="1065"/>
        <v>31.546883005843103</v>
      </c>
      <c r="AK665" s="28">
        <f t="shared" si="1066"/>
        <v>48.566259926488229</v>
      </c>
      <c r="AL665" s="28">
        <f t="shared" si="1092"/>
        <v>49.608378562311948</v>
      </c>
      <c r="AM665" s="28">
        <f t="shared" si="1067"/>
        <v>101.08980622211268</v>
      </c>
      <c r="AN665" s="28">
        <f t="shared" si="1068"/>
        <v>155.62722326614983</v>
      </c>
      <c r="AO665" s="28">
        <f t="shared" si="1069"/>
        <v>141.96097352629397</v>
      </c>
      <c r="AP665" s="28">
        <f t="shared" si="1070"/>
        <v>218.54816966919702</v>
      </c>
      <c r="AQ665" s="28">
        <f t="shared" si="1071"/>
        <v>223.23770353040376</v>
      </c>
      <c r="AR665" s="28">
        <f t="shared" si="1083"/>
        <v>223.23770353040376</v>
      </c>
      <c r="AS665" s="27">
        <f t="shared" si="1072"/>
        <v>223.23770353040376</v>
      </c>
      <c r="AT665" s="27">
        <f t="shared" si="1084"/>
        <v>0</v>
      </c>
      <c r="AU665" s="2">
        <f t="shared" si="1085"/>
        <v>441.07960856400695</v>
      </c>
      <c r="AV665" s="33">
        <f t="shared" si="1086"/>
        <v>0.15591820054945058</v>
      </c>
      <c r="AW665" s="33">
        <f t="shared" si="1087"/>
        <v>0.15591820054945058</v>
      </c>
      <c r="AX665" s="2">
        <f t="shared" si="1088"/>
        <v>2.3690617717348998</v>
      </c>
      <c r="AY665" s="7">
        <v>2.2000000000000002</v>
      </c>
      <c r="AZ665" s="3">
        <f t="shared" si="1089"/>
        <v>2262.1703211334011</v>
      </c>
    </row>
    <row r="666" spans="1:52" ht="20.25" x14ac:dyDescent="0.3">
      <c r="A666" s="7">
        <v>26</v>
      </c>
      <c r="B666" s="7">
        <v>39</v>
      </c>
      <c r="C666" s="37">
        <v>32</v>
      </c>
      <c r="D666" s="37">
        <v>49</v>
      </c>
      <c r="E666" s="7">
        <v>4.75</v>
      </c>
      <c r="F666" s="2">
        <f t="shared" si="1073"/>
        <v>4.875</v>
      </c>
      <c r="G666" s="2">
        <f t="shared" si="1050"/>
        <v>15210</v>
      </c>
      <c r="H666" s="2">
        <v>1.4</v>
      </c>
      <c r="I666" s="7">
        <f t="shared" si="1051"/>
        <v>21294</v>
      </c>
      <c r="J666" s="7">
        <v>1.2</v>
      </c>
      <c r="K666" s="4">
        <f t="shared" si="1090"/>
        <v>1.3583333333333334</v>
      </c>
      <c r="L666" s="7">
        <v>0</v>
      </c>
      <c r="M666" s="2">
        <f t="shared" si="1074"/>
        <v>1.7177914110429444</v>
      </c>
      <c r="N666" s="2">
        <f t="shared" si="1075"/>
        <v>3.1901840490797544</v>
      </c>
      <c r="O666" s="28">
        <f t="shared" si="1076"/>
        <v>2.1509202453987726</v>
      </c>
      <c r="P666" s="2">
        <f t="shared" si="1077"/>
        <v>9.5128834355828218</v>
      </c>
      <c r="Q666" s="2">
        <f t="shared" si="1052"/>
        <v>36.983333333333334</v>
      </c>
      <c r="R666" s="28">
        <f t="shared" si="1078"/>
        <v>40.983333333333334</v>
      </c>
      <c r="S666" s="2">
        <f t="shared" si="1079"/>
        <v>42.983333333333334</v>
      </c>
      <c r="T666" s="2">
        <f t="shared" si="1080"/>
        <v>36.395000000000003</v>
      </c>
      <c r="U666" s="2">
        <f t="shared" si="1053"/>
        <v>40.395000000000003</v>
      </c>
      <c r="V666" s="2">
        <f t="shared" si="1054"/>
        <v>50.395000000000003</v>
      </c>
      <c r="W666" s="7">
        <f t="shared" si="1091"/>
        <v>1</v>
      </c>
      <c r="X666" s="2">
        <f t="shared" si="1055"/>
        <v>24.54649053636372</v>
      </c>
      <c r="Y666" s="2">
        <f t="shared" si="1056"/>
        <v>34.556006431448729</v>
      </c>
      <c r="Z666" s="2">
        <f t="shared" si="1081"/>
        <v>35.454688880680933</v>
      </c>
      <c r="AA666" s="2">
        <f t="shared" si="1057"/>
        <v>119.66414136477313</v>
      </c>
      <c r="AB666" s="2">
        <f t="shared" si="1058"/>
        <v>168.46053135331255</v>
      </c>
      <c r="AC666" s="2">
        <f t="shared" si="1059"/>
        <v>172.84160829331955</v>
      </c>
      <c r="AD666" s="2">
        <f t="shared" si="1060"/>
        <v>172.84160829331955</v>
      </c>
      <c r="AE666" s="2">
        <f t="shared" si="1061"/>
        <v>172.84160829331955</v>
      </c>
      <c r="AF666" s="27">
        <f t="shared" si="1082"/>
        <v>1</v>
      </c>
      <c r="AG666" s="28">
        <f t="shared" si="1062"/>
        <v>52.983333333333334</v>
      </c>
      <c r="AH666" s="28">
        <f t="shared" si="1063"/>
        <v>21.453639383652582</v>
      </c>
      <c r="AI666" s="28">
        <f t="shared" si="1064"/>
        <v>33.189367250331358</v>
      </c>
      <c r="AJ666" s="28">
        <f t="shared" si="1065"/>
        <v>30.201958989665943</v>
      </c>
      <c r="AK666" s="28">
        <f t="shared" si="1066"/>
        <v>46.723257096941531</v>
      </c>
      <c r="AL666" s="28">
        <f t="shared" si="1092"/>
        <v>47.938367737902965</v>
      </c>
      <c r="AM666" s="28">
        <f t="shared" si="1067"/>
        <v>104.58649199530635</v>
      </c>
      <c r="AN666" s="28">
        <f t="shared" si="1068"/>
        <v>161.79816534536536</v>
      </c>
      <c r="AO666" s="28">
        <f t="shared" si="1069"/>
        <v>147.23455007462147</v>
      </c>
      <c r="AP666" s="28">
        <f t="shared" si="1070"/>
        <v>227.77587834758995</v>
      </c>
      <c r="AQ666" s="28">
        <f t="shared" si="1071"/>
        <v>233.69954272227696</v>
      </c>
      <c r="AR666" s="28">
        <f t="shared" si="1083"/>
        <v>233.69954272227696</v>
      </c>
      <c r="AS666" s="27">
        <f t="shared" si="1072"/>
        <v>233.69954272227696</v>
      </c>
      <c r="AT666" s="27">
        <f t="shared" si="1084"/>
        <v>0</v>
      </c>
      <c r="AU666" s="2">
        <f t="shared" si="1085"/>
        <v>517.65592949525819</v>
      </c>
      <c r="AV666" s="33">
        <f t="shared" si="1086"/>
        <v>0.15658995535714287</v>
      </c>
      <c r="AW666" s="33">
        <f t="shared" si="1087"/>
        <v>0.15658995535714287</v>
      </c>
      <c r="AX666" s="2">
        <f t="shared" si="1088"/>
        <v>2.3702495405748998</v>
      </c>
      <c r="AY666" s="7">
        <v>2.2000000000000002</v>
      </c>
      <c r="AZ666" s="3">
        <f t="shared" si="1089"/>
        <v>2253.6150443696556</v>
      </c>
    </row>
    <row r="667" spans="1:52" ht="20.25" x14ac:dyDescent="0.3">
      <c r="A667" s="7">
        <v>26</v>
      </c>
      <c r="B667" s="7">
        <v>42</v>
      </c>
      <c r="C667" s="37">
        <v>34</v>
      </c>
      <c r="D667" s="37">
        <v>53</v>
      </c>
      <c r="E667" s="7">
        <v>5</v>
      </c>
      <c r="F667" s="2">
        <f t="shared" si="1073"/>
        <v>5.25</v>
      </c>
      <c r="G667" s="2">
        <f t="shared" si="1050"/>
        <v>16380</v>
      </c>
      <c r="H667" s="2">
        <v>1.4</v>
      </c>
      <c r="I667" s="7">
        <f t="shared" si="1051"/>
        <v>22932</v>
      </c>
      <c r="J667" s="7">
        <v>1.2</v>
      </c>
      <c r="K667" s="4">
        <f t="shared" si="1090"/>
        <v>1.3916666666666666</v>
      </c>
      <c r="L667" s="7">
        <v>0</v>
      </c>
      <c r="M667" s="2">
        <f t="shared" si="1074"/>
        <v>1.6766467065868262</v>
      </c>
      <c r="N667" s="2">
        <f t="shared" si="1075"/>
        <v>3.1137724550898205</v>
      </c>
      <c r="O667" s="28">
        <f t="shared" si="1076"/>
        <v>2.0850299401197603</v>
      </c>
      <c r="P667" s="2">
        <f t="shared" si="1077"/>
        <v>9.2706586826347301</v>
      </c>
      <c r="Q667" s="2">
        <f t="shared" si="1052"/>
        <v>37.849999999999994</v>
      </c>
      <c r="R667" s="28">
        <f t="shared" si="1078"/>
        <v>41.849999999999994</v>
      </c>
      <c r="S667" s="2">
        <f t="shared" si="1079"/>
        <v>43.849999999999994</v>
      </c>
      <c r="T667" s="2">
        <f t="shared" si="1080"/>
        <v>37.281666666666666</v>
      </c>
      <c r="U667" s="2">
        <f t="shared" si="1053"/>
        <v>41.281666666666666</v>
      </c>
      <c r="V667" s="2">
        <f t="shared" si="1054"/>
        <v>51.281666666666666</v>
      </c>
      <c r="W667" s="7">
        <f t="shared" si="1091"/>
        <v>1</v>
      </c>
      <c r="X667" s="2">
        <f t="shared" si="1055"/>
        <v>23.489096252433978</v>
      </c>
      <c r="Y667" s="2">
        <f t="shared" si="1056"/>
        <v>33.145488947291447</v>
      </c>
      <c r="Z667" s="2">
        <f t="shared" si="1081"/>
        <v>34.153049762468434</v>
      </c>
      <c r="AA667" s="2">
        <f t="shared" si="1057"/>
        <v>123.31775532527838</v>
      </c>
      <c r="AB667" s="2">
        <f t="shared" si="1058"/>
        <v>174.01381697328009</v>
      </c>
      <c r="AC667" s="2">
        <f t="shared" si="1059"/>
        <v>179.30351125295928</v>
      </c>
      <c r="AD667" s="2">
        <f t="shared" si="1060"/>
        <v>179.30351125295928</v>
      </c>
      <c r="AE667" s="2">
        <f t="shared" si="1061"/>
        <v>179.30351125295928</v>
      </c>
      <c r="AF667" s="27">
        <f t="shared" si="1082"/>
        <v>1</v>
      </c>
      <c r="AG667" s="28">
        <f t="shared" si="1062"/>
        <v>53.849999999999994</v>
      </c>
      <c r="AH667" s="28">
        <f t="shared" si="1063"/>
        <v>20.509694756456192</v>
      </c>
      <c r="AI667" s="28">
        <f t="shared" si="1064"/>
        <v>31.878578479394303</v>
      </c>
      <c r="AJ667" s="28">
        <f t="shared" si="1065"/>
        <v>28.941252296669258</v>
      </c>
      <c r="AK667" s="28">
        <f t="shared" si="1066"/>
        <v>44.983896327413497</v>
      </c>
      <c r="AL667" s="28">
        <f t="shared" si="1092"/>
        <v>46.351322565281365</v>
      </c>
      <c r="AM667" s="28">
        <f t="shared" si="1067"/>
        <v>107.675897471395</v>
      </c>
      <c r="AN667" s="28">
        <f t="shared" si="1068"/>
        <v>167.36253701682008</v>
      </c>
      <c r="AO667" s="28">
        <f t="shared" si="1069"/>
        <v>151.9415745575136</v>
      </c>
      <c r="AP667" s="28">
        <f t="shared" si="1070"/>
        <v>236.16545571892087</v>
      </c>
      <c r="AQ667" s="28">
        <f t="shared" si="1071"/>
        <v>243.34444346772716</v>
      </c>
      <c r="AR667" s="28">
        <f t="shared" si="1083"/>
        <v>243.34444346772716</v>
      </c>
      <c r="AS667" s="27">
        <f t="shared" si="1072"/>
        <v>243.34444346772716</v>
      </c>
      <c r="AT667" s="27">
        <f t="shared" si="1084"/>
        <v>0</v>
      </c>
      <c r="AU667" s="2">
        <f t="shared" si="1085"/>
        <v>600.35835610100946</v>
      </c>
      <c r="AV667" s="33">
        <f t="shared" si="1086"/>
        <v>0.1572617101648352</v>
      </c>
      <c r="AW667" s="33">
        <f t="shared" si="1087"/>
        <v>0.1572617101648352</v>
      </c>
      <c r="AX667" s="2">
        <f t="shared" si="1088"/>
        <v>2.3714385010279804</v>
      </c>
      <c r="AY667" s="7">
        <v>2.2000000000000002</v>
      </c>
      <c r="AZ667" s="3">
        <f t="shared" si="1089"/>
        <v>2246.7717948075738</v>
      </c>
    </row>
    <row r="668" spans="1:52" ht="20.25" x14ac:dyDescent="0.3">
      <c r="A668" s="7">
        <v>26</v>
      </c>
      <c r="B668" s="7">
        <v>48</v>
      </c>
      <c r="C668" s="37">
        <v>38</v>
      </c>
      <c r="D668" s="37">
        <v>60</v>
      </c>
      <c r="E668" s="7">
        <v>5.5</v>
      </c>
      <c r="F668" s="2">
        <f t="shared" si="1073"/>
        <v>5.916666666666667</v>
      </c>
      <c r="G668" s="2">
        <f t="shared" si="1050"/>
        <v>18460</v>
      </c>
      <c r="H668" s="2">
        <v>1.4</v>
      </c>
      <c r="I668" s="7">
        <f t="shared" si="1051"/>
        <v>25844</v>
      </c>
      <c r="J668" s="7">
        <v>1.2</v>
      </c>
      <c r="K668" s="4">
        <f t="shared" si="1090"/>
        <v>1.45</v>
      </c>
      <c r="L668" s="7">
        <v>0</v>
      </c>
      <c r="M668" s="2">
        <f t="shared" si="1074"/>
        <v>1.6091954022988504</v>
      </c>
      <c r="N668" s="2">
        <f t="shared" si="1075"/>
        <v>2.9885057471264367</v>
      </c>
      <c r="O668" s="28">
        <f t="shared" si="1076"/>
        <v>1.9770114942528736</v>
      </c>
      <c r="P668" s="2">
        <f t="shared" si="1077"/>
        <v>8.8735632183908031</v>
      </c>
      <c r="Q668" s="2">
        <f t="shared" si="1052"/>
        <v>39.36666666666666</v>
      </c>
      <c r="R668" s="28">
        <f t="shared" si="1078"/>
        <v>43.36666666666666</v>
      </c>
      <c r="S668" s="2">
        <f t="shared" si="1079"/>
        <v>45.36666666666666</v>
      </c>
      <c r="T668" s="2">
        <f t="shared" si="1080"/>
        <v>38.833333333333329</v>
      </c>
      <c r="U668" s="2">
        <f t="shared" si="1053"/>
        <v>42.833333333333329</v>
      </c>
      <c r="V668" s="2">
        <f t="shared" si="1054"/>
        <v>52.833333333333329</v>
      </c>
      <c r="W668" s="7">
        <f t="shared" si="1091"/>
        <v>1</v>
      </c>
      <c r="X668" s="2">
        <f t="shared" si="1055"/>
        <v>21.796646621235968</v>
      </c>
      <c r="Y668" s="2">
        <f t="shared" si="1056"/>
        <v>30.87681579978101</v>
      </c>
      <c r="Z668" s="2">
        <f t="shared" si="1081"/>
        <v>32.041758124592938</v>
      </c>
      <c r="AA668" s="2">
        <f t="shared" si="1057"/>
        <v>128.9634925089795</v>
      </c>
      <c r="AB668" s="2">
        <f t="shared" si="1058"/>
        <v>182.68782681537098</v>
      </c>
      <c r="AC668" s="2">
        <f t="shared" si="1059"/>
        <v>189.58040223717489</v>
      </c>
      <c r="AD668" s="2">
        <f t="shared" si="1060"/>
        <v>189.58040223717489</v>
      </c>
      <c r="AE668" s="2">
        <f t="shared" si="1061"/>
        <v>189.58040223717489</v>
      </c>
      <c r="AF668" s="27">
        <f t="shared" si="1082"/>
        <v>1</v>
      </c>
      <c r="AG668" s="28">
        <f t="shared" si="1062"/>
        <v>55.36666666666666</v>
      </c>
      <c r="AH668" s="28">
        <f t="shared" si="1063"/>
        <v>19.001560371190209</v>
      </c>
      <c r="AI668" s="28">
        <f t="shared" si="1064"/>
        <v>29.766441954146252</v>
      </c>
      <c r="AJ668" s="28">
        <f t="shared" si="1065"/>
        <v>26.917336858507532</v>
      </c>
      <c r="AK668" s="28">
        <f t="shared" si="1066"/>
        <v>42.166713128137623</v>
      </c>
      <c r="AL668" s="28">
        <f t="shared" si="1092"/>
        <v>43.757608677073037</v>
      </c>
      <c r="AM668" s="28">
        <f t="shared" si="1067"/>
        <v>112.42589886287541</v>
      </c>
      <c r="AN668" s="28">
        <f t="shared" si="1068"/>
        <v>176.11811489536532</v>
      </c>
      <c r="AO668" s="28">
        <f t="shared" si="1069"/>
        <v>159.26090974616957</v>
      </c>
      <c r="AP668" s="28">
        <f t="shared" si="1070"/>
        <v>249.4863860081476</v>
      </c>
      <c r="AQ668" s="28">
        <f t="shared" si="1071"/>
        <v>258.89918467268217</v>
      </c>
      <c r="AR668" s="28">
        <f t="shared" si="1083"/>
        <v>258.89918467268217</v>
      </c>
      <c r="AS668" s="27">
        <f t="shared" si="1072"/>
        <v>258.89918467268217</v>
      </c>
      <c r="AT668" s="27">
        <f t="shared" si="1084"/>
        <v>0</v>
      </c>
      <c r="AU668" s="2">
        <f t="shared" si="1085"/>
        <v>784.14152633601236</v>
      </c>
      <c r="AV668" s="33">
        <f t="shared" si="1086"/>
        <v>0.15845594093406595</v>
      </c>
      <c r="AW668" s="33">
        <f t="shared" si="1087"/>
        <v>0.15845594093406595</v>
      </c>
      <c r="AX668" s="2">
        <f t="shared" si="1088"/>
        <v>2.3735551563351982</v>
      </c>
      <c r="AY668" s="7">
        <v>2.2000000000000002</v>
      </c>
      <c r="AZ668" s="3">
        <f t="shared" si="1089"/>
        <v>2243.7348005386343</v>
      </c>
    </row>
    <row r="669" spans="1:52" ht="20.25" x14ac:dyDescent="0.3">
      <c r="A669" s="7">
        <v>26</v>
      </c>
      <c r="B669" s="7">
        <v>54</v>
      </c>
      <c r="C669" s="37">
        <v>43</v>
      </c>
      <c r="D669" s="37">
        <v>68</v>
      </c>
      <c r="E669" s="7">
        <v>6</v>
      </c>
      <c r="F669" s="2">
        <f t="shared" si="1073"/>
        <v>6.666666666666667</v>
      </c>
      <c r="G669" s="2">
        <f t="shared" si="1050"/>
        <v>20800</v>
      </c>
      <c r="H669" s="2">
        <v>1.4</v>
      </c>
      <c r="I669" s="7">
        <f t="shared" si="1051"/>
        <v>29119.999999999996</v>
      </c>
      <c r="J669" s="7">
        <v>1.2</v>
      </c>
      <c r="K669" s="4">
        <f t="shared" si="1090"/>
        <v>1.5166666666666666</v>
      </c>
      <c r="L669" s="7">
        <v>0</v>
      </c>
      <c r="M669" s="2">
        <f t="shared" si="1074"/>
        <v>1.5384615384615383</v>
      </c>
      <c r="N669" s="2">
        <f t="shared" si="1075"/>
        <v>2.8571428571428572</v>
      </c>
      <c r="O669" s="28">
        <f t="shared" si="1076"/>
        <v>1.8637362637362638</v>
      </c>
      <c r="P669" s="2">
        <f t="shared" si="1077"/>
        <v>8.4571428571428573</v>
      </c>
      <c r="Q669" s="2">
        <f t="shared" si="1052"/>
        <v>41.099999999999994</v>
      </c>
      <c r="R669" s="28">
        <f t="shared" si="1078"/>
        <v>45.099999999999994</v>
      </c>
      <c r="S669" s="2">
        <f t="shared" si="1079"/>
        <v>47.099999999999994</v>
      </c>
      <c r="T669" s="2">
        <f t="shared" si="1080"/>
        <v>40.606666666666669</v>
      </c>
      <c r="U669" s="2">
        <f t="shared" si="1053"/>
        <v>44.606666666666669</v>
      </c>
      <c r="V669" s="2">
        <f t="shared" si="1054"/>
        <v>54.606666666666669</v>
      </c>
      <c r="W669" s="7">
        <f t="shared" si="1091"/>
        <v>1</v>
      </c>
      <c r="X669" s="2">
        <f t="shared" si="1055"/>
        <v>20.07765451166857</v>
      </c>
      <c r="Y669" s="2">
        <f t="shared" si="1056"/>
        <v>28.558183014163912</v>
      </c>
      <c r="Z669" s="2">
        <f t="shared" si="1081"/>
        <v>29.860332958264745</v>
      </c>
      <c r="AA669" s="2">
        <f t="shared" si="1057"/>
        <v>133.85103007779048</v>
      </c>
      <c r="AB669" s="2">
        <f t="shared" si="1058"/>
        <v>190.38788676109274</v>
      </c>
      <c r="AC669" s="2">
        <f t="shared" si="1059"/>
        <v>199.06888638843165</v>
      </c>
      <c r="AD669" s="2">
        <f t="shared" si="1060"/>
        <v>199.06888638843165</v>
      </c>
      <c r="AE669" s="2">
        <f t="shared" si="1061"/>
        <v>199.06888638843165</v>
      </c>
      <c r="AF669" s="27">
        <f t="shared" si="1082"/>
        <v>1</v>
      </c>
      <c r="AG669" s="28">
        <f t="shared" si="1062"/>
        <v>57.099999999999994</v>
      </c>
      <c r="AH669" s="28">
        <f t="shared" si="1063"/>
        <v>17.473346775676085</v>
      </c>
      <c r="AI669" s="28">
        <f t="shared" si="1064"/>
        <v>27.602379670157312</v>
      </c>
      <c r="AJ669" s="28">
        <f t="shared" si="1065"/>
        <v>24.853851071084996</v>
      </c>
      <c r="AK669" s="28">
        <f t="shared" si="1066"/>
        <v>39.261249853097489</v>
      </c>
      <c r="AL669" s="28">
        <f t="shared" si="1092"/>
        <v>41.051420967141553</v>
      </c>
      <c r="AM669" s="28">
        <f t="shared" si="1067"/>
        <v>116.48897850450723</v>
      </c>
      <c r="AN669" s="28">
        <f t="shared" si="1068"/>
        <v>184.01586446771543</v>
      </c>
      <c r="AO669" s="28">
        <f t="shared" si="1069"/>
        <v>165.69234047389997</v>
      </c>
      <c r="AP669" s="28">
        <f t="shared" si="1070"/>
        <v>261.74166568731658</v>
      </c>
      <c r="AQ669" s="28">
        <f t="shared" si="1071"/>
        <v>273.67613978094369</v>
      </c>
      <c r="AR669" s="28">
        <f t="shared" si="1083"/>
        <v>273.67613978094369</v>
      </c>
      <c r="AS669" s="27">
        <f t="shared" si="1072"/>
        <v>273.67613978094369</v>
      </c>
      <c r="AT669" s="27">
        <f t="shared" si="1084"/>
        <v>0</v>
      </c>
      <c r="AU669" s="2">
        <f t="shared" si="1085"/>
        <v>992.42911926901559</v>
      </c>
      <c r="AV669" s="33">
        <f t="shared" si="1086"/>
        <v>0.15979945054945058</v>
      </c>
      <c r="AW669" s="33">
        <f t="shared" si="1087"/>
        <v>0.15979945054945058</v>
      </c>
      <c r="AX669" s="2">
        <f t="shared" si="1088"/>
        <v>2.3759409145732149</v>
      </c>
      <c r="AY669" s="7">
        <v>2.2000000000000002</v>
      </c>
      <c r="AZ669" s="3">
        <f t="shared" si="1089"/>
        <v>2236.5699615158724</v>
      </c>
    </row>
    <row r="670" spans="1:52" ht="20.25" x14ac:dyDescent="0.3">
      <c r="A670" s="7">
        <v>26</v>
      </c>
      <c r="B670" s="7">
        <v>60</v>
      </c>
      <c r="C670" s="37">
        <v>48</v>
      </c>
      <c r="D670" s="37">
        <v>76</v>
      </c>
      <c r="E670" s="7">
        <v>6.5</v>
      </c>
      <c r="F670" s="2">
        <f t="shared" si="1073"/>
        <v>7.416666666666667</v>
      </c>
      <c r="G670" s="2">
        <f t="shared" si="1050"/>
        <v>23140</v>
      </c>
      <c r="H670" s="2">
        <v>1.4</v>
      </c>
      <c r="I670" s="7">
        <f t="shared" si="1051"/>
        <v>32395.999999999996</v>
      </c>
      <c r="J670" s="7">
        <v>1.2</v>
      </c>
      <c r="K670" s="4">
        <f t="shared" si="1090"/>
        <v>1.5833333333333333</v>
      </c>
      <c r="L670" s="7">
        <v>0</v>
      </c>
      <c r="M670" s="2">
        <f t="shared" si="1074"/>
        <v>1.4736842105263157</v>
      </c>
      <c r="N670" s="2">
        <f t="shared" si="1075"/>
        <v>2.736842105263158</v>
      </c>
      <c r="O670" s="28">
        <f t="shared" si="1076"/>
        <v>1.76</v>
      </c>
      <c r="P670" s="2">
        <f t="shared" si="1077"/>
        <v>8.0757894736842104</v>
      </c>
      <c r="Q670" s="2">
        <f t="shared" si="1052"/>
        <v>42.833333333333329</v>
      </c>
      <c r="R670" s="28">
        <f t="shared" si="1078"/>
        <v>46.833333333333329</v>
      </c>
      <c r="S670" s="2">
        <f t="shared" si="1079"/>
        <v>48.833333333333329</v>
      </c>
      <c r="T670" s="2">
        <f t="shared" si="1080"/>
        <v>42.38</v>
      </c>
      <c r="U670" s="2">
        <f t="shared" si="1053"/>
        <v>46.38</v>
      </c>
      <c r="V670" s="2">
        <f t="shared" si="1054"/>
        <v>56.38</v>
      </c>
      <c r="W670" s="7">
        <f t="shared" si="1091"/>
        <v>1</v>
      </c>
      <c r="X670" s="2">
        <f t="shared" si="1055"/>
        <v>18.554698510308974</v>
      </c>
      <c r="Y670" s="2">
        <f t="shared" si="1056"/>
        <v>26.491352780929759</v>
      </c>
      <c r="Z670" s="2">
        <f t="shared" si="1081"/>
        <v>27.894576901982767</v>
      </c>
      <c r="AA670" s="2">
        <f t="shared" si="1057"/>
        <v>137.61401395145822</v>
      </c>
      <c r="AB670" s="2">
        <f t="shared" si="1058"/>
        <v>196.47753312522906</v>
      </c>
      <c r="AC670" s="2">
        <f t="shared" si="1059"/>
        <v>206.88477868970551</v>
      </c>
      <c r="AD670" s="2">
        <f t="shared" si="1060"/>
        <v>206.88477868970551</v>
      </c>
      <c r="AE670" s="2">
        <f t="shared" si="1061"/>
        <v>206.88477868970551</v>
      </c>
      <c r="AF670" s="27">
        <f t="shared" si="1082"/>
        <v>1</v>
      </c>
      <c r="AG670" s="28">
        <f t="shared" si="1062"/>
        <v>58.833333333333329</v>
      </c>
      <c r="AH670" s="28">
        <f t="shared" si="1063"/>
        <v>16.122558314117818</v>
      </c>
      <c r="AI670" s="28">
        <f t="shared" si="1064"/>
        <v>25.66820898734905</v>
      </c>
      <c r="AJ670" s="28">
        <f t="shared" si="1065"/>
        <v>23.018880085446082</v>
      </c>
      <c r="AK670" s="28">
        <f t="shared" si="1066"/>
        <v>36.647622119038807</v>
      </c>
      <c r="AL670" s="28">
        <f t="shared" si="1092"/>
        <v>38.588815072148023</v>
      </c>
      <c r="AM670" s="28">
        <f t="shared" si="1067"/>
        <v>119.57564082970715</v>
      </c>
      <c r="AN670" s="28">
        <f t="shared" si="1068"/>
        <v>190.37254998950547</v>
      </c>
      <c r="AO670" s="28">
        <f t="shared" si="1069"/>
        <v>170.72336063372512</v>
      </c>
      <c r="AP670" s="28">
        <f t="shared" si="1070"/>
        <v>271.80319738287119</v>
      </c>
      <c r="AQ670" s="28">
        <f t="shared" si="1071"/>
        <v>286.20037845176449</v>
      </c>
      <c r="AR670" s="28">
        <f t="shared" si="1083"/>
        <v>286.20037845176449</v>
      </c>
      <c r="AS670" s="27">
        <f t="shared" si="1072"/>
        <v>286.20037845176449</v>
      </c>
      <c r="AT670" s="27">
        <f t="shared" si="1084"/>
        <v>0</v>
      </c>
      <c r="AU670" s="2">
        <f t="shared" si="1085"/>
        <v>1225.2211349000193</v>
      </c>
      <c r="AV670" s="33">
        <f t="shared" si="1086"/>
        <v>0.1611429601648352</v>
      </c>
      <c r="AW670" s="33">
        <f t="shared" si="1087"/>
        <v>0.1611429601648352</v>
      </c>
      <c r="AX670" s="2">
        <f t="shared" si="1088"/>
        <v>2.3783314736849057</v>
      </c>
      <c r="AY670" s="7">
        <v>2.2000000000000002</v>
      </c>
      <c r="AZ670" s="3">
        <f t="shared" si="1089"/>
        <v>2232.0748483306575</v>
      </c>
    </row>
    <row r="671" spans="1:52" ht="20.25" x14ac:dyDescent="0.3">
      <c r="A671" s="7">
        <v>26</v>
      </c>
      <c r="B671" s="7">
        <v>66</v>
      </c>
      <c r="C671" s="37">
        <v>53</v>
      </c>
      <c r="D671" s="37">
        <v>83</v>
      </c>
      <c r="E671" s="7">
        <v>7</v>
      </c>
      <c r="F671" s="2">
        <f t="shared" si="1073"/>
        <v>8.0833333333333339</v>
      </c>
      <c r="G671" s="2">
        <f t="shared" si="1050"/>
        <v>25220.000000000004</v>
      </c>
      <c r="H671" s="2">
        <v>1.4</v>
      </c>
      <c r="I671" s="7">
        <f t="shared" si="1051"/>
        <v>35308</v>
      </c>
      <c r="J671" s="7">
        <v>1.2</v>
      </c>
      <c r="K671" s="4">
        <f t="shared" si="1090"/>
        <v>1.6416666666666666</v>
      </c>
      <c r="L671" s="7">
        <v>0</v>
      </c>
      <c r="M671" s="2">
        <f t="shared" si="1074"/>
        <v>1.4213197969543145</v>
      </c>
      <c r="N671" s="2">
        <f t="shared" si="1075"/>
        <v>2.6395939086294415</v>
      </c>
      <c r="O671" s="28">
        <f t="shared" si="1076"/>
        <v>1.6761421319796954</v>
      </c>
      <c r="P671" s="2">
        <f t="shared" si="1077"/>
        <v>7.7675126903553302</v>
      </c>
      <c r="Q671" s="2">
        <f t="shared" si="1052"/>
        <v>44.349999999999994</v>
      </c>
      <c r="R671" s="28">
        <f t="shared" si="1078"/>
        <v>48.349999999999994</v>
      </c>
      <c r="S671" s="2">
        <f t="shared" si="1079"/>
        <v>50.349999999999994</v>
      </c>
      <c r="T671" s="2">
        <f t="shared" si="1080"/>
        <v>43.931666666666665</v>
      </c>
      <c r="U671" s="2">
        <f t="shared" si="1053"/>
        <v>47.931666666666665</v>
      </c>
      <c r="V671" s="2">
        <f t="shared" si="1054"/>
        <v>57.931666666666665</v>
      </c>
      <c r="W671" s="7">
        <f t="shared" si="1091"/>
        <v>1</v>
      </c>
      <c r="X671" s="2">
        <f t="shared" si="1055"/>
        <v>17.360173839838009</v>
      </c>
      <c r="Y671" s="2">
        <f t="shared" si="1056"/>
        <v>24.861609748485805</v>
      </c>
      <c r="Z671" s="2">
        <f t="shared" si="1081"/>
        <v>26.329688555153488</v>
      </c>
      <c r="AA671" s="2">
        <f t="shared" si="1057"/>
        <v>140.32807187202391</v>
      </c>
      <c r="AB671" s="2">
        <f t="shared" si="1058"/>
        <v>200.96467880026026</v>
      </c>
      <c r="AC671" s="2">
        <f t="shared" si="1059"/>
        <v>212.83164915415739</v>
      </c>
      <c r="AD671" s="2">
        <f t="shared" si="1060"/>
        <v>212.83164915415739</v>
      </c>
      <c r="AE671" s="2">
        <f t="shared" si="1061"/>
        <v>212.83164915415739</v>
      </c>
      <c r="AF671" s="27">
        <f t="shared" si="1082"/>
        <v>1</v>
      </c>
      <c r="AG671" s="28">
        <f t="shared" si="1062"/>
        <v>60.349999999999994</v>
      </c>
      <c r="AH671" s="28">
        <f t="shared" si="1063"/>
        <v>15.065231865491963</v>
      </c>
      <c r="AI671" s="28">
        <f t="shared" si="1064"/>
        <v>24.139319327142879</v>
      </c>
      <c r="AJ671" s="28">
        <f t="shared" si="1065"/>
        <v>21.575009493903138</v>
      </c>
      <c r="AK671" s="28">
        <f t="shared" si="1066"/>
        <v>34.570064922293845</v>
      </c>
      <c r="AL671" s="28">
        <f t="shared" si="1092"/>
        <v>36.611428300247944</v>
      </c>
      <c r="AM671" s="28">
        <f t="shared" si="1067"/>
        <v>121.77729091272671</v>
      </c>
      <c r="AN671" s="28">
        <f t="shared" si="1068"/>
        <v>195.12616456107162</v>
      </c>
      <c r="AO671" s="28">
        <f t="shared" si="1069"/>
        <v>174.39799340905037</v>
      </c>
      <c r="AP671" s="28">
        <f t="shared" si="1070"/>
        <v>279.44135812187528</v>
      </c>
      <c r="AQ671" s="28">
        <f t="shared" si="1071"/>
        <v>295.94237876033759</v>
      </c>
      <c r="AR671" s="28">
        <f t="shared" si="1083"/>
        <v>295.94237876033759</v>
      </c>
      <c r="AS671" s="27">
        <f t="shared" si="1072"/>
        <v>295.94237876033759</v>
      </c>
      <c r="AT671" s="27">
        <f t="shared" si="1084"/>
        <v>0</v>
      </c>
      <c r="AU671" s="2">
        <f t="shared" si="1085"/>
        <v>1482.5175732290234</v>
      </c>
      <c r="AV671" s="33">
        <f t="shared" si="1086"/>
        <v>0.16233719093406596</v>
      </c>
      <c r="AW671" s="33">
        <f t="shared" si="1087"/>
        <v>0.16233719093406596</v>
      </c>
      <c r="AX671" s="2">
        <f t="shared" si="1088"/>
        <v>2.3804604572059982</v>
      </c>
      <c r="AY671" s="7">
        <v>2.2000000000000002</v>
      </c>
      <c r="AZ671" s="3">
        <f t="shared" si="1089"/>
        <v>2234.4882723596738</v>
      </c>
    </row>
    <row r="672" spans="1:52" ht="20.25" x14ac:dyDescent="0.3">
      <c r="A672" s="7">
        <v>26</v>
      </c>
      <c r="B672" s="7">
        <v>72</v>
      </c>
      <c r="C672" s="37">
        <v>58</v>
      </c>
      <c r="D672" s="37">
        <v>91</v>
      </c>
      <c r="E672" s="7">
        <v>7.5</v>
      </c>
      <c r="F672" s="2">
        <f t="shared" si="1073"/>
        <v>8.8333333333333339</v>
      </c>
      <c r="G672" s="2">
        <f t="shared" si="1050"/>
        <v>27560.000000000004</v>
      </c>
      <c r="H672" s="2">
        <v>1.4</v>
      </c>
      <c r="I672" s="7">
        <f t="shared" si="1051"/>
        <v>38584</v>
      </c>
      <c r="J672" s="7">
        <v>1.2</v>
      </c>
      <c r="K672" s="4">
        <f t="shared" si="1090"/>
        <v>1.7083333333333335</v>
      </c>
      <c r="L672" s="7">
        <v>0</v>
      </c>
      <c r="M672" s="2">
        <f t="shared" si="1074"/>
        <v>1.365853658536585</v>
      </c>
      <c r="N672" s="2">
        <f t="shared" si="1075"/>
        <v>2.5365853658536581</v>
      </c>
      <c r="O672" s="28">
        <f t="shared" si="1076"/>
        <v>1.5873170731707313</v>
      </c>
      <c r="P672" s="2">
        <f t="shared" si="1077"/>
        <v>7.4409756097560962</v>
      </c>
      <c r="Q672" s="2">
        <f t="shared" si="1052"/>
        <v>46.083333333333336</v>
      </c>
      <c r="R672" s="28">
        <f t="shared" si="1078"/>
        <v>50.083333333333336</v>
      </c>
      <c r="S672" s="2">
        <f t="shared" si="1079"/>
        <v>52.083333333333336</v>
      </c>
      <c r="T672" s="2">
        <f t="shared" si="1080"/>
        <v>45.705000000000005</v>
      </c>
      <c r="U672" s="2">
        <f t="shared" si="1053"/>
        <v>49.705000000000005</v>
      </c>
      <c r="V672" s="2">
        <f t="shared" si="1054"/>
        <v>59.705000000000005</v>
      </c>
      <c r="W672" s="7">
        <f t="shared" si="1091"/>
        <v>1</v>
      </c>
      <c r="X672" s="2">
        <f t="shared" si="1055"/>
        <v>16.131276665572692</v>
      </c>
      <c r="Y672" s="2">
        <f t="shared" si="1056"/>
        <v>23.176742782416252</v>
      </c>
      <c r="Z672" s="2">
        <f t="shared" si="1081"/>
        <v>24.697429026044716</v>
      </c>
      <c r="AA672" s="2">
        <f t="shared" si="1057"/>
        <v>142.49294387922546</v>
      </c>
      <c r="AB672" s="2">
        <f t="shared" si="1058"/>
        <v>204.72789457801025</v>
      </c>
      <c r="AC672" s="2">
        <f t="shared" si="1059"/>
        <v>218.16062306339501</v>
      </c>
      <c r="AD672" s="2">
        <f t="shared" si="1060"/>
        <v>218.16062306339501</v>
      </c>
      <c r="AE672" s="2">
        <f t="shared" si="1061"/>
        <v>218.16062306339501</v>
      </c>
      <c r="AF672" s="27">
        <f t="shared" si="1082"/>
        <v>1</v>
      </c>
      <c r="AG672" s="28">
        <f t="shared" si="1062"/>
        <v>62.083333333333343</v>
      </c>
      <c r="AH672" s="28">
        <f t="shared" si="1063"/>
        <v>13.979545085944164</v>
      </c>
      <c r="AI672" s="28">
        <f t="shared" si="1064"/>
        <v>22.554917037993135</v>
      </c>
      <c r="AJ672" s="28">
        <f t="shared" si="1065"/>
        <v>20.085224957030171</v>
      </c>
      <c r="AK672" s="28">
        <f t="shared" si="1066"/>
        <v>32.405960266241962</v>
      </c>
      <c r="AL672" s="28">
        <f t="shared" si="1092"/>
        <v>34.532199421203458</v>
      </c>
      <c r="AM672" s="28">
        <f t="shared" si="1067"/>
        <v>123.48598159250679</v>
      </c>
      <c r="AN672" s="28">
        <f t="shared" si="1068"/>
        <v>199.2351005022727</v>
      </c>
      <c r="AO672" s="28">
        <f t="shared" si="1069"/>
        <v>177.41948712043319</v>
      </c>
      <c r="AP672" s="28">
        <f t="shared" si="1070"/>
        <v>286.25264901847066</v>
      </c>
      <c r="AQ672" s="28">
        <f t="shared" si="1071"/>
        <v>305.03442822063056</v>
      </c>
      <c r="AR672" s="28">
        <f t="shared" si="1083"/>
        <v>305.03442822063056</v>
      </c>
      <c r="AS672" s="27">
        <f t="shared" si="1072"/>
        <v>305.03442822063056</v>
      </c>
      <c r="AT672" s="27">
        <f t="shared" si="1084"/>
        <v>0</v>
      </c>
      <c r="AU672" s="2">
        <f t="shared" si="1085"/>
        <v>1764.3184342560278</v>
      </c>
      <c r="AV672" s="33">
        <f t="shared" si="1086"/>
        <v>0.16368070054945058</v>
      </c>
      <c r="AW672" s="33">
        <f t="shared" si="1087"/>
        <v>0.16368070054945058</v>
      </c>
      <c r="AX672" s="2">
        <f t="shared" si="1088"/>
        <v>2.3828601242595466</v>
      </c>
      <c r="AY672" s="7">
        <v>2.2000000000000002</v>
      </c>
      <c r="AZ672" s="3">
        <f t="shared" si="1089"/>
        <v>2232.8869923068601</v>
      </c>
    </row>
    <row r="673" spans="1:52" ht="20.25" x14ac:dyDescent="0.3">
      <c r="A673" s="7">
        <v>26</v>
      </c>
      <c r="B673" s="7">
        <v>78</v>
      </c>
      <c r="C673" s="37">
        <v>63</v>
      </c>
      <c r="D673" s="37">
        <v>98</v>
      </c>
      <c r="E673" s="7">
        <v>8</v>
      </c>
      <c r="F673" s="2">
        <f t="shared" si="1073"/>
        <v>9.5</v>
      </c>
      <c r="G673" s="2">
        <f t="shared" si="1050"/>
        <v>29640</v>
      </c>
      <c r="H673" s="2">
        <v>1.4</v>
      </c>
      <c r="I673" s="7">
        <f t="shared" si="1051"/>
        <v>41496</v>
      </c>
      <c r="J673" s="7">
        <v>1.2</v>
      </c>
      <c r="K673" s="4">
        <v>1.75</v>
      </c>
      <c r="L673" s="7">
        <v>0</v>
      </c>
      <c r="M673" s="2">
        <f t="shared" si="1074"/>
        <v>1.3333333333333333</v>
      </c>
      <c r="N673" s="2">
        <f t="shared" si="1075"/>
        <v>2.4761904761904758</v>
      </c>
      <c r="O673" s="28">
        <f t="shared" si="1076"/>
        <v>1.5295238095238095</v>
      </c>
      <c r="P673" s="2">
        <f t="shared" si="1077"/>
        <v>7.2438095238095235</v>
      </c>
      <c r="Q673" s="2">
        <f t="shared" si="1052"/>
        <v>47.166666666666664</v>
      </c>
      <c r="R673" s="28">
        <f t="shared" si="1078"/>
        <v>51.166666666666664</v>
      </c>
      <c r="S673" s="2">
        <f t="shared" si="1079"/>
        <v>53.166666666666664</v>
      </c>
      <c r="T673" s="2">
        <f t="shared" si="1080"/>
        <v>46.823333333333338</v>
      </c>
      <c r="U673" s="2">
        <f t="shared" si="1053"/>
        <v>50.823333333333338</v>
      </c>
      <c r="V673" s="2">
        <f t="shared" si="1054"/>
        <v>60.823333333333338</v>
      </c>
      <c r="W673" s="7">
        <f t="shared" si="1091"/>
        <v>1</v>
      </c>
      <c r="X673" s="2">
        <f t="shared" si="1055"/>
        <v>15.425152415993507</v>
      </c>
      <c r="Y673" s="2">
        <f t="shared" si="1056"/>
        <v>22.204892354588281</v>
      </c>
      <c r="Z673" s="2">
        <f t="shared" si="1081"/>
        <v>23.749341369809922</v>
      </c>
      <c r="AA673" s="2">
        <f t="shared" si="1057"/>
        <v>146.53894795193833</v>
      </c>
      <c r="AB673" s="2">
        <f t="shared" si="1058"/>
        <v>210.94647736858866</v>
      </c>
      <c r="AC673" s="2">
        <f t="shared" si="1059"/>
        <v>225.61874301319426</v>
      </c>
      <c r="AD673" s="2">
        <f t="shared" si="1060"/>
        <v>225.61874301319426</v>
      </c>
      <c r="AE673" s="2">
        <f t="shared" si="1061"/>
        <v>225.61874301319426</v>
      </c>
      <c r="AF673" s="27">
        <f t="shared" si="1082"/>
        <v>1</v>
      </c>
      <c r="AG673" s="28">
        <f t="shared" si="1062"/>
        <v>63.166666666666671</v>
      </c>
      <c r="AH673" s="28">
        <f t="shared" si="1063"/>
        <v>13.356741641427604</v>
      </c>
      <c r="AI673" s="28">
        <f t="shared" si="1064"/>
        <v>21.638626300360283</v>
      </c>
      <c r="AJ673" s="28">
        <f t="shared" si="1065"/>
        <v>19.227363358071827</v>
      </c>
      <c r="AK673" s="28">
        <f t="shared" si="1066"/>
        <v>31.149343276665174</v>
      </c>
      <c r="AL673" s="28">
        <f t="shared" si="1092"/>
        <v>33.315918632231153</v>
      </c>
      <c r="AM673" s="28">
        <f t="shared" si="1067"/>
        <v>126.88904559356223</v>
      </c>
      <c r="AN673" s="28">
        <f t="shared" si="1068"/>
        <v>205.5669498534227</v>
      </c>
      <c r="AO673" s="28">
        <f t="shared" si="1069"/>
        <v>182.65995190168235</v>
      </c>
      <c r="AP673" s="28">
        <f t="shared" si="1070"/>
        <v>295.91876112831915</v>
      </c>
      <c r="AQ673" s="28">
        <f t="shared" si="1071"/>
        <v>316.50122700619596</v>
      </c>
      <c r="AR673" s="28">
        <f t="shared" si="1083"/>
        <v>316.50122700619596</v>
      </c>
      <c r="AS673" s="27">
        <f t="shared" si="1072"/>
        <v>316.50122700619596</v>
      </c>
      <c r="AT673" s="27">
        <f t="shared" si="1084"/>
        <v>0</v>
      </c>
      <c r="AU673" s="2">
        <f t="shared" si="1085"/>
        <v>2070.6237179810328</v>
      </c>
      <c r="AV673" s="33">
        <f t="shared" si="1086"/>
        <v>0.16487493131868136</v>
      </c>
      <c r="AW673" s="33">
        <f t="shared" si="1087"/>
        <v>0.16487493131868136</v>
      </c>
      <c r="AX673" s="2">
        <f t="shared" si="1088"/>
        <v>2.3849972268620778</v>
      </c>
      <c r="AY673" s="7">
        <v>2.2000000000000002</v>
      </c>
      <c r="AZ673" s="3">
        <f t="shared" si="1089"/>
        <v>2236.7693171480528</v>
      </c>
    </row>
    <row r="674" spans="1:52" ht="20.25" x14ac:dyDescent="0.3">
      <c r="A674" s="7">
        <v>26</v>
      </c>
      <c r="B674" s="7">
        <v>84</v>
      </c>
      <c r="C674" s="37">
        <v>68</v>
      </c>
      <c r="D674" s="37">
        <v>106</v>
      </c>
      <c r="E674" s="7">
        <v>8.5</v>
      </c>
      <c r="F674" s="2">
        <f t="shared" si="1073"/>
        <v>10.25</v>
      </c>
      <c r="G674" s="2">
        <f t="shared" si="1050"/>
        <v>31980</v>
      </c>
      <c r="H674" s="2">
        <v>1.4</v>
      </c>
      <c r="I674" s="7">
        <f t="shared" si="1051"/>
        <v>44772</v>
      </c>
      <c r="J674" s="7">
        <v>1.2</v>
      </c>
      <c r="K674" s="4">
        <v>1.75</v>
      </c>
      <c r="L674" s="7">
        <v>0</v>
      </c>
      <c r="M674" s="2">
        <f t="shared" si="1074"/>
        <v>1.3333333333333333</v>
      </c>
      <c r="N674" s="2">
        <f t="shared" si="1075"/>
        <v>2.4761904761904758</v>
      </c>
      <c r="O674" s="28">
        <f t="shared" si="1076"/>
        <v>1.5066666666666666</v>
      </c>
      <c r="P674" s="2">
        <f t="shared" si="1077"/>
        <v>7.2209523809523812</v>
      </c>
      <c r="Q674" s="2">
        <f t="shared" si="1052"/>
        <v>47.166666666666664</v>
      </c>
      <c r="R674" s="28">
        <f t="shared" si="1078"/>
        <v>51.166666666666664</v>
      </c>
      <c r="S674" s="2">
        <f t="shared" si="1079"/>
        <v>53.166666666666664</v>
      </c>
      <c r="T674" s="2">
        <f t="shared" si="1080"/>
        <v>46.863333333333337</v>
      </c>
      <c r="U674" s="2">
        <f t="shared" si="1053"/>
        <v>50.863333333333337</v>
      </c>
      <c r="V674" s="2">
        <f t="shared" si="1054"/>
        <v>60.863333333333337</v>
      </c>
      <c r="W674" s="7">
        <f t="shared" si="1091"/>
        <v>1</v>
      </c>
      <c r="X674" s="2">
        <f t="shared" si="1055"/>
        <v>15.411986342375759</v>
      </c>
      <c r="Y674" s="2">
        <f t="shared" si="1056"/>
        <v>22.187429958084248</v>
      </c>
      <c r="Z674" s="2">
        <f t="shared" si="1081"/>
        <v>23.733733061773464</v>
      </c>
      <c r="AA674" s="2">
        <f t="shared" si="1057"/>
        <v>157.97286000935154</v>
      </c>
      <c r="AB674" s="2">
        <f t="shared" si="1058"/>
        <v>227.42115707036353</v>
      </c>
      <c r="AC674" s="2">
        <f t="shared" si="1059"/>
        <v>243.27076388317801</v>
      </c>
      <c r="AD674" s="2">
        <f t="shared" si="1060"/>
        <v>243.27076388317801</v>
      </c>
      <c r="AE674" s="2">
        <f t="shared" si="1061"/>
        <v>243.27076388317801</v>
      </c>
      <c r="AF674" s="27">
        <f t="shared" si="1082"/>
        <v>1</v>
      </c>
      <c r="AG674" s="28">
        <f t="shared" si="1062"/>
        <v>63.166666666666671</v>
      </c>
      <c r="AH674" s="28">
        <f t="shared" si="1063"/>
        <v>13.345341051079988</v>
      </c>
      <c r="AI674" s="28">
        <f t="shared" si="1064"/>
        <v>21.620156742382878</v>
      </c>
      <c r="AJ674" s="28">
        <f t="shared" si="1065"/>
        <v>19.212242553281417</v>
      </c>
      <c r="AK674" s="28">
        <f t="shared" si="1066"/>
        <v>31.124846774973062</v>
      </c>
      <c r="AL674" s="28">
        <f t="shared" si="1092"/>
        <v>33.294023072584579</v>
      </c>
      <c r="AM674" s="28">
        <f t="shared" si="1067"/>
        <v>136.78974577356988</v>
      </c>
      <c r="AN674" s="28">
        <f t="shared" si="1068"/>
        <v>221.60660660942452</v>
      </c>
      <c r="AO674" s="28">
        <f t="shared" si="1069"/>
        <v>196.92548617113454</v>
      </c>
      <c r="AP674" s="28">
        <f t="shared" si="1070"/>
        <v>319.02967944347387</v>
      </c>
      <c r="AQ674" s="28">
        <f t="shared" si="1071"/>
        <v>341.26373649399193</v>
      </c>
      <c r="AR674" s="28">
        <f t="shared" si="1083"/>
        <v>341.26373649399193</v>
      </c>
      <c r="AS674" s="27">
        <f t="shared" si="1072"/>
        <v>341.26373649399193</v>
      </c>
      <c r="AT674" s="27">
        <f t="shared" si="1084"/>
        <v>0</v>
      </c>
      <c r="AU674" s="2">
        <f t="shared" si="1085"/>
        <v>2401.4334244040379</v>
      </c>
      <c r="AV674" s="33">
        <f t="shared" si="1086"/>
        <v>0.16621844093406596</v>
      </c>
      <c r="AW674" s="33">
        <f t="shared" si="1087"/>
        <v>0.16621844093406596</v>
      </c>
      <c r="AX674" s="2">
        <f t="shared" si="1088"/>
        <v>2.3874060540082014</v>
      </c>
      <c r="AY674" s="7">
        <v>2.2000000000000002</v>
      </c>
      <c r="AZ674" s="3">
        <f t="shared" si="1089"/>
        <v>2236.9000365854099</v>
      </c>
    </row>
    <row r="675" spans="1:52" ht="20.25" x14ac:dyDescent="0.3">
      <c r="A675" s="7">
        <v>26</v>
      </c>
      <c r="B675" s="7">
        <v>90</v>
      </c>
      <c r="C675" s="37">
        <v>72</v>
      </c>
      <c r="D675" s="37">
        <v>113</v>
      </c>
      <c r="E675" s="7">
        <v>9</v>
      </c>
      <c r="F675" s="2">
        <f t="shared" si="1073"/>
        <v>10.916666666666666</v>
      </c>
      <c r="G675" s="2">
        <f t="shared" si="1050"/>
        <v>34060</v>
      </c>
      <c r="H675" s="2">
        <v>1.4</v>
      </c>
      <c r="I675" s="7">
        <f t="shared" si="1051"/>
        <v>47684</v>
      </c>
      <c r="J675" s="7">
        <v>1.2</v>
      </c>
      <c r="K675" s="4">
        <v>1.75</v>
      </c>
      <c r="L675" s="7">
        <v>0</v>
      </c>
      <c r="M675" s="2">
        <f t="shared" si="1074"/>
        <v>1.3333333333333333</v>
      </c>
      <c r="N675" s="2">
        <f t="shared" si="1075"/>
        <v>2.4761904761904758</v>
      </c>
      <c r="O675" s="28">
        <f t="shared" si="1076"/>
        <v>1.4866666666666666</v>
      </c>
      <c r="P675" s="2">
        <f t="shared" si="1077"/>
        <v>7.2009523809523808</v>
      </c>
      <c r="Q675" s="2">
        <f t="shared" si="1052"/>
        <v>47.166666666666664</v>
      </c>
      <c r="R675" s="28">
        <f t="shared" si="1078"/>
        <v>51.166666666666664</v>
      </c>
      <c r="S675" s="2">
        <f t="shared" si="1079"/>
        <v>53.166666666666664</v>
      </c>
      <c r="T675" s="2">
        <f t="shared" si="1080"/>
        <v>46.898333333333333</v>
      </c>
      <c r="U675" s="2">
        <f t="shared" si="1053"/>
        <v>50.898333333333333</v>
      </c>
      <c r="V675" s="2">
        <f t="shared" si="1054"/>
        <v>60.898333333333333</v>
      </c>
      <c r="W675" s="7">
        <f t="shared" si="1091"/>
        <v>1</v>
      </c>
      <c r="X675" s="2">
        <f t="shared" si="1055"/>
        <v>15.40048445129257</v>
      </c>
      <c r="Y675" s="2">
        <f t="shared" si="1056"/>
        <v>22.172172876021321</v>
      </c>
      <c r="Z675" s="2">
        <f t="shared" si="1081"/>
        <v>23.720092611999323</v>
      </c>
      <c r="AA675" s="2">
        <f t="shared" si="1057"/>
        <v>168.12195525994389</v>
      </c>
      <c r="AB675" s="2">
        <f t="shared" si="1058"/>
        <v>242.04622056323274</v>
      </c>
      <c r="AC675" s="2">
        <f t="shared" si="1059"/>
        <v>258.94434434765924</v>
      </c>
      <c r="AD675" s="2">
        <f t="shared" si="1060"/>
        <v>258.94434434765924</v>
      </c>
      <c r="AE675" s="2">
        <f t="shared" si="1061"/>
        <v>258.94434434765924</v>
      </c>
      <c r="AF675" s="27">
        <f t="shared" si="1082"/>
        <v>1</v>
      </c>
      <c r="AG675" s="28">
        <f t="shared" si="1062"/>
        <v>63.166666666666671</v>
      </c>
      <c r="AH675" s="28">
        <f t="shared" si="1063"/>
        <v>13.335381487411318</v>
      </c>
      <c r="AI675" s="28">
        <f t="shared" si="1064"/>
        <v>21.604021723668996</v>
      </c>
      <c r="AJ675" s="28">
        <f t="shared" si="1065"/>
        <v>19.19903134487188</v>
      </c>
      <c r="AK675" s="28">
        <f t="shared" si="1066"/>
        <v>31.103443920188216</v>
      </c>
      <c r="AL675" s="28">
        <f t="shared" si="1092"/>
        <v>33.274888052892628</v>
      </c>
      <c r="AM675" s="28">
        <f t="shared" si="1067"/>
        <v>145.57791457090687</v>
      </c>
      <c r="AN675" s="28">
        <f t="shared" si="1068"/>
        <v>235.84390381671986</v>
      </c>
      <c r="AO675" s="28">
        <f t="shared" si="1069"/>
        <v>209.58942551485134</v>
      </c>
      <c r="AP675" s="28">
        <f t="shared" si="1070"/>
        <v>339.54592946205469</v>
      </c>
      <c r="AQ675" s="28">
        <f t="shared" si="1071"/>
        <v>363.25086124407784</v>
      </c>
      <c r="AR675" s="28">
        <f t="shared" si="1083"/>
        <v>363.25086124407784</v>
      </c>
      <c r="AS675" s="27">
        <f t="shared" si="1072"/>
        <v>363.25086124407784</v>
      </c>
      <c r="AT675" s="27">
        <f t="shared" si="1084"/>
        <v>0</v>
      </c>
      <c r="AU675" s="2">
        <f t="shared" si="1085"/>
        <v>2756.7475535250433</v>
      </c>
      <c r="AV675" s="33">
        <f t="shared" si="1086"/>
        <v>0.16741267170329674</v>
      </c>
      <c r="AW675" s="33">
        <f t="shared" si="1087"/>
        <v>0.16741267170329674</v>
      </c>
      <c r="AX675" s="2">
        <f t="shared" si="1088"/>
        <v>2.3895513222252243</v>
      </c>
      <c r="AY675" s="7">
        <v>2.2000000000000002</v>
      </c>
      <c r="AZ675" s="3">
        <f t="shared" si="1089"/>
        <v>2241.6507707472142</v>
      </c>
    </row>
    <row r="676" spans="1:52" ht="20.25" x14ac:dyDescent="0.3">
      <c r="A676" s="7">
        <v>26</v>
      </c>
      <c r="B676" s="7">
        <v>96</v>
      </c>
      <c r="C676" s="37">
        <v>77</v>
      </c>
      <c r="D676" s="37">
        <v>121</v>
      </c>
      <c r="E676" s="7">
        <v>9.5</v>
      </c>
      <c r="F676" s="2">
        <f t="shared" si="1073"/>
        <v>11.666666666666666</v>
      </c>
      <c r="G676" s="2">
        <f t="shared" si="1050"/>
        <v>36400</v>
      </c>
      <c r="H676" s="2">
        <v>1.4</v>
      </c>
      <c r="I676" s="7">
        <f t="shared" si="1051"/>
        <v>50960</v>
      </c>
      <c r="J676" s="7">
        <v>1.2</v>
      </c>
      <c r="K676" s="4">
        <v>1.75</v>
      </c>
      <c r="L676" s="7">
        <v>0</v>
      </c>
      <c r="M676" s="2">
        <f t="shared" si="1074"/>
        <v>1.3333333333333333</v>
      </c>
      <c r="N676" s="2">
        <f t="shared" si="1075"/>
        <v>2.4761904761904758</v>
      </c>
      <c r="O676" s="28">
        <f t="shared" si="1076"/>
        <v>1.4638095238095237</v>
      </c>
      <c r="P676" s="2">
        <f t="shared" si="1077"/>
        <v>7.1780952380952376</v>
      </c>
      <c r="Q676" s="2">
        <f t="shared" si="1052"/>
        <v>47.166666666666664</v>
      </c>
      <c r="R676" s="28">
        <f t="shared" si="1078"/>
        <v>51.166666666666664</v>
      </c>
      <c r="S676" s="2">
        <f t="shared" si="1079"/>
        <v>53.166666666666664</v>
      </c>
      <c r="T676" s="2">
        <f t="shared" si="1080"/>
        <v>46.938333333333333</v>
      </c>
      <c r="U676" s="2">
        <f t="shared" si="1053"/>
        <v>50.938333333333333</v>
      </c>
      <c r="V676" s="2">
        <f t="shared" si="1054"/>
        <v>60.938333333333333</v>
      </c>
      <c r="W676" s="7">
        <f t="shared" si="1091"/>
        <v>1</v>
      </c>
      <c r="X676" s="2">
        <f t="shared" si="1055"/>
        <v>15.387360436562924</v>
      </c>
      <c r="Y676" s="2">
        <f t="shared" si="1056"/>
        <v>22.154761884004028</v>
      </c>
      <c r="Z676" s="2">
        <f t="shared" si="1081"/>
        <v>23.704522712847506</v>
      </c>
      <c r="AA676" s="2">
        <f t="shared" si="1057"/>
        <v>179.51920509323409</v>
      </c>
      <c r="AB676" s="2">
        <f t="shared" si="1058"/>
        <v>258.47222198004698</v>
      </c>
      <c r="AC676" s="2">
        <f t="shared" si="1059"/>
        <v>276.55276498322087</v>
      </c>
      <c r="AD676" s="2">
        <f t="shared" si="1060"/>
        <v>276.55276498322087</v>
      </c>
      <c r="AE676" s="2">
        <f t="shared" si="1061"/>
        <v>276.55276498322087</v>
      </c>
      <c r="AF676" s="27">
        <f t="shared" si="1082"/>
        <v>1</v>
      </c>
      <c r="AG676" s="28">
        <f t="shared" si="1062"/>
        <v>63.166666666666671</v>
      </c>
      <c r="AH676" s="28">
        <f t="shared" si="1063"/>
        <v>13.324017316133476</v>
      </c>
      <c r="AI676" s="28">
        <f t="shared" si="1064"/>
        <v>21.585611166506474</v>
      </c>
      <c r="AJ676" s="28">
        <f t="shared" si="1065"/>
        <v>19.183955051567004</v>
      </c>
      <c r="AK676" s="28">
        <f t="shared" si="1066"/>
        <v>31.079019529451557</v>
      </c>
      <c r="AL676" s="28">
        <f t="shared" si="1092"/>
        <v>33.253046373783434</v>
      </c>
      <c r="AM676" s="28">
        <f t="shared" si="1067"/>
        <v>155.44686868822387</v>
      </c>
      <c r="AN676" s="28">
        <f t="shared" si="1068"/>
        <v>251.83213027590887</v>
      </c>
      <c r="AO676" s="28">
        <f t="shared" si="1069"/>
        <v>223.81280893494838</v>
      </c>
      <c r="AP676" s="28">
        <f t="shared" si="1070"/>
        <v>362.58856117693483</v>
      </c>
      <c r="AQ676" s="28">
        <f t="shared" si="1071"/>
        <v>387.95220769414004</v>
      </c>
      <c r="AR676" s="28">
        <f t="shared" si="1083"/>
        <v>387.95220769414004</v>
      </c>
      <c r="AS676" s="27">
        <f t="shared" si="1072"/>
        <v>387.95220769414004</v>
      </c>
      <c r="AT676" s="27">
        <f t="shared" si="1084"/>
        <v>0</v>
      </c>
      <c r="AU676" s="2">
        <f t="shared" si="1085"/>
        <v>3136.5661053440494</v>
      </c>
      <c r="AV676" s="33">
        <f t="shared" si="1086"/>
        <v>0.16875618131868134</v>
      </c>
      <c r="AW676" s="33">
        <f t="shared" si="1087"/>
        <v>0.16875618131868134</v>
      </c>
      <c r="AX676" s="2">
        <f t="shared" si="1088"/>
        <v>2.3919693620135458</v>
      </c>
      <c r="AY676" s="7">
        <v>2.2000000000000002</v>
      </c>
      <c r="AZ676" s="3">
        <f t="shared" si="1089"/>
        <v>2242.9002602884666</v>
      </c>
    </row>
    <row r="677" spans="1:52" ht="20.25" x14ac:dyDescent="0.3">
      <c r="A677" s="7">
        <v>26</v>
      </c>
      <c r="B677" s="7">
        <v>102</v>
      </c>
      <c r="C677" s="37">
        <v>82</v>
      </c>
      <c r="D677" s="37">
        <v>128</v>
      </c>
      <c r="E677" s="7">
        <v>9.75</v>
      </c>
      <c r="F677" s="2">
        <f t="shared" si="1073"/>
        <v>12.291666666666666</v>
      </c>
      <c r="G677" s="2">
        <f t="shared" si="1050"/>
        <v>38350</v>
      </c>
      <c r="H677" s="2">
        <v>1.4</v>
      </c>
      <c r="I677" s="7">
        <f t="shared" si="1051"/>
        <v>53690</v>
      </c>
      <c r="J677" s="7">
        <v>1.2</v>
      </c>
      <c r="K677" s="4">
        <v>1.75</v>
      </c>
      <c r="L677" s="7">
        <v>0</v>
      </c>
      <c r="M677" s="2">
        <f t="shared" si="1074"/>
        <v>1.3333333333333333</v>
      </c>
      <c r="N677" s="2">
        <f t="shared" si="1075"/>
        <v>2.4761904761904758</v>
      </c>
      <c r="O677" s="28">
        <f t="shared" si="1076"/>
        <v>1.4438095238095237</v>
      </c>
      <c r="P677" s="2">
        <f t="shared" si="1077"/>
        <v>7.1580952380952372</v>
      </c>
      <c r="Q677" s="2">
        <f t="shared" si="1052"/>
        <v>47.166666666666664</v>
      </c>
      <c r="R677" s="28">
        <f t="shared" si="1078"/>
        <v>51.166666666666664</v>
      </c>
      <c r="S677" s="2">
        <f t="shared" si="1079"/>
        <v>53.166666666666664</v>
      </c>
      <c r="T677" s="2">
        <f t="shared" si="1080"/>
        <v>46.973333333333336</v>
      </c>
      <c r="U677" s="2">
        <f t="shared" si="1053"/>
        <v>50.973333333333336</v>
      </c>
      <c r="V677" s="2">
        <f t="shared" si="1054"/>
        <v>60.973333333333336</v>
      </c>
      <c r="W677" s="7">
        <f t="shared" si="1091"/>
        <v>1</v>
      </c>
      <c r="X677" s="2">
        <f t="shared" si="1055"/>
        <v>15.375895258832017</v>
      </c>
      <c r="Y677" s="2">
        <f t="shared" si="1056"/>
        <v>22.139549681559476</v>
      </c>
      <c r="Z677" s="2">
        <f t="shared" si="1081"/>
        <v>23.690915808819245</v>
      </c>
      <c r="AA677" s="2">
        <f t="shared" si="1057"/>
        <v>188.99537922314354</v>
      </c>
      <c r="AB677" s="2">
        <f t="shared" si="1058"/>
        <v>272.13196483583522</v>
      </c>
      <c r="AC677" s="2">
        <f t="shared" si="1059"/>
        <v>291.20084015006989</v>
      </c>
      <c r="AD677" s="2">
        <f t="shared" si="1060"/>
        <v>291.20084015006989</v>
      </c>
      <c r="AE677" s="2">
        <f t="shared" si="1061"/>
        <v>291.20084015006989</v>
      </c>
      <c r="AF677" s="27">
        <f t="shared" si="1082"/>
        <v>1</v>
      </c>
      <c r="AG677" s="28">
        <f t="shared" si="1062"/>
        <v>63.166666666666671</v>
      </c>
      <c r="AH677" s="28">
        <f t="shared" si="1063"/>
        <v>13.314089542799712</v>
      </c>
      <c r="AI677" s="28">
        <f t="shared" si="1064"/>
        <v>21.569527649812724</v>
      </c>
      <c r="AJ677" s="28">
        <f t="shared" si="1065"/>
        <v>19.170782704716267</v>
      </c>
      <c r="AK677" s="28">
        <f t="shared" si="1066"/>
        <v>31.05767963244271</v>
      </c>
      <c r="AL677" s="28">
        <f t="shared" si="1092"/>
        <v>33.233958412547658</v>
      </c>
      <c r="AM677" s="28">
        <f t="shared" si="1067"/>
        <v>163.65235063024645</v>
      </c>
      <c r="AN677" s="28">
        <f t="shared" si="1068"/>
        <v>265.12544402894804</v>
      </c>
      <c r="AO677" s="28">
        <f t="shared" si="1069"/>
        <v>235.64087074547078</v>
      </c>
      <c r="AP677" s="28">
        <f t="shared" si="1070"/>
        <v>381.75064548210827</v>
      </c>
      <c r="AQ677" s="28">
        <f t="shared" si="1071"/>
        <v>408.50073882089828</v>
      </c>
      <c r="AR677" s="28">
        <f t="shared" si="1083"/>
        <v>408.50073882089828</v>
      </c>
      <c r="AS677" s="27">
        <f t="shared" si="1072"/>
        <v>408.50073882089828</v>
      </c>
      <c r="AT677" s="27">
        <f t="shared" si="1084"/>
        <v>0</v>
      </c>
      <c r="AU677" s="2">
        <f t="shared" si="1085"/>
        <v>3540.8890798610555</v>
      </c>
      <c r="AV677" s="33">
        <f t="shared" si="1086"/>
        <v>0.1698757726648352</v>
      </c>
      <c r="AW677" s="33">
        <f t="shared" si="1087"/>
        <v>0.1698757726648352</v>
      </c>
      <c r="AX677" s="2">
        <f t="shared" si="1088"/>
        <v>2.3939881365959041</v>
      </c>
      <c r="AY677" s="7">
        <v>2.2000000000000002</v>
      </c>
      <c r="AZ677" s="3">
        <f t="shared" si="1089"/>
        <v>2241.1956722835803</v>
      </c>
    </row>
    <row r="678" spans="1:52" ht="20.25" x14ac:dyDescent="0.3">
      <c r="A678" s="7">
        <v>26</v>
      </c>
      <c r="B678" s="7">
        <v>108</v>
      </c>
      <c r="C678" s="37">
        <v>87</v>
      </c>
      <c r="D678" s="37">
        <v>136</v>
      </c>
      <c r="E678" s="7">
        <v>10</v>
      </c>
      <c r="F678" s="2">
        <f t="shared" si="1073"/>
        <v>13</v>
      </c>
      <c r="G678" s="2">
        <f t="shared" si="1050"/>
        <v>40560</v>
      </c>
      <c r="H678" s="2">
        <v>1.4</v>
      </c>
      <c r="I678" s="7">
        <f t="shared" si="1051"/>
        <v>56784</v>
      </c>
      <c r="J678" s="7">
        <v>1.2</v>
      </c>
      <c r="K678" s="4">
        <v>1.75</v>
      </c>
      <c r="L678" s="7">
        <v>0</v>
      </c>
      <c r="M678" s="2">
        <f t="shared" si="1074"/>
        <v>1.3333333333333333</v>
      </c>
      <c r="N678" s="2">
        <f t="shared" si="1075"/>
        <v>2.4761904761904758</v>
      </c>
      <c r="O678" s="28">
        <f t="shared" si="1076"/>
        <v>1.4209523809523807</v>
      </c>
      <c r="P678" s="2">
        <f t="shared" si="1077"/>
        <v>7.1352380952380949</v>
      </c>
      <c r="Q678" s="2">
        <f t="shared" si="1052"/>
        <v>47.166666666666664</v>
      </c>
      <c r="R678" s="28">
        <f t="shared" si="1078"/>
        <v>51.166666666666664</v>
      </c>
      <c r="S678" s="2">
        <f t="shared" si="1079"/>
        <v>53.166666666666664</v>
      </c>
      <c r="T678" s="2">
        <f t="shared" si="1080"/>
        <v>47.013333333333335</v>
      </c>
      <c r="U678" s="2">
        <f t="shared" si="1053"/>
        <v>51.013333333333335</v>
      </c>
      <c r="V678" s="2">
        <f t="shared" si="1054"/>
        <v>61.013333333333335</v>
      </c>
      <c r="W678" s="7">
        <f t="shared" si="1091"/>
        <v>1</v>
      </c>
      <c r="X678" s="2">
        <f t="shared" si="1055"/>
        <v>15.362813101776858</v>
      </c>
      <c r="Y678" s="2">
        <f t="shared" si="1056"/>
        <v>22.122189867381568</v>
      </c>
      <c r="Z678" s="2">
        <f t="shared" si="1081"/>
        <v>23.675384176951578</v>
      </c>
      <c r="AA678" s="2">
        <f t="shared" si="1057"/>
        <v>199.71657032309915</v>
      </c>
      <c r="AB678" s="2">
        <f t="shared" si="1058"/>
        <v>287.58846827596039</v>
      </c>
      <c r="AC678" s="2">
        <f t="shared" si="1059"/>
        <v>307.7799943003705</v>
      </c>
      <c r="AD678" s="2">
        <f t="shared" si="1060"/>
        <v>307.7799943003705</v>
      </c>
      <c r="AE678" s="2">
        <f t="shared" si="1061"/>
        <v>307.7799943003705</v>
      </c>
      <c r="AF678" s="27">
        <f t="shared" si="1082"/>
        <v>1</v>
      </c>
      <c r="AG678" s="28">
        <f t="shared" si="1062"/>
        <v>63.166666666666671</v>
      </c>
      <c r="AH678" s="28">
        <f t="shared" si="1063"/>
        <v>13.30276161635944</v>
      </c>
      <c r="AI678" s="28">
        <f t="shared" si="1064"/>
        <v>21.551175811199723</v>
      </c>
      <c r="AJ678" s="28">
        <f t="shared" si="1065"/>
        <v>19.155750726641479</v>
      </c>
      <c r="AK678" s="28">
        <f t="shared" si="1066"/>
        <v>31.033327034717324</v>
      </c>
      <c r="AL678" s="28">
        <f t="shared" si="1092"/>
        <v>33.212170415336637</v>
      </c>
      <c r="AM678" s="28">
        <f t="shared" si="1067"/>
        <v>172.93590101267273</v>
      </c>
      <c r="AN678" s="28">
        <f t="shared" si="1068"/>
        <v>280.16528554559642</v>
      </c>
      <c r="AO678" s="28">
        <f t="shared" si="1069"/>
        <v>249.02475944633923</v>
      </c>
      <c r="AP678" s="28">
        <f t="shared" si="1070"/>
        <v>403.43325145132519</v>
      </c>
      <c r="AQ678" s="28">
        <f t="shared" si="1071"/>
        <v>431.7582153993763</v>
      </c>
      <c r="AR678" s="28">
        <f t="shared" si="1083"/>
        <v>431.7582153993763</v>
      </c>
      <c r="AS678" s="27">
        <f t="shared" si="1072"/>
        <v>431.7582153993763</v>
      </c>
      <c r="AT678" s="27">
        <f t="shared" si="1084"/>
        <v>0</v>
      </c>
      <c r="AU678" s="2">
        <f t="shared" si="1085"/>
        <v>3969.7164770760623</v>
      </c>
      <c r="AV678" s="33">
        <f t="shared" si="1086"/>
        <v>0.17114464285714287</v>
      </c>
      <c r="AW678" s="33">
        <f t="shared" si="1087"/>
        <v>0.17114464285714287</v>
      </c>
      <c r="AX678" s="2">
        <f t="shared" si="1088"/>
        <v>2.3962802044899596</v>
      </c>
      <c r="AY678" s="7">
        <v>2.2000000000000002</v>
      </c>
      <c r="AZ678" s="3">
        <f t="shared" si="1089"/>
        <v>2237.0597695756278</v>
      </c>
    </row>
    <row r="679" spans="1:52" ht="20.25" x14ac:dyDescent="0.3">
      <c r="A679" s="7">
        <v>26</v>
      </c>
      <c r="B679" s="7">
        <v>114</v>
      </c>
      <c r="C679" s="37">
        <v>92</v>
      </c>
      <c r="D679" s="37">
        <v>143</v>
      </c>
      <c r="E679" s="7">
        <v>10.5</v>
      </c>
      <c r="F679" s="2">
        <f t="shared" si="1073"/>
        <v>13.666666666666666</v>
      </c>
      <c r="G679" s="2">
        <f t="shared" si="1050"/>
        <v>42640</v>
      </c>
      <c r="H679" s="2">
        <v>1.4</v>
      </c>
      <c r="I679" s="7">
        <f t="shared" si="1051"/>
        <v>59695.999999999993</v>
      </c>
      <c r="J679" s="7">
        <v>1.2</v>
      </c>
      <c r="K679" s="4">
        <v>1.75</v>
      </c>
      <c r="L679" s="7">
        <v>0</v>
      </c>
      <c r="M679" s="2">
        <f t="shared" si="1074"/>
        <v>1.3333333333333333</v>
      </c>
      <c r="N679" s="2">
        <f t="shared" si="1075"/>
        <v>2.4761904761904758</v>
      </c>
      <c r="O679" s="28">
        <f t="shared" si="1076"/>
        <v>1.4009523809523809</v>
      </c>
      <c r="P679" s="2">
        <f t="shared" si="1077"/>
        <v>7.1152380952380954</v>
      </c>
      <c r="Q679" s="2">
        <f t="shared" si="1052"/>
        <v>47.166666666666664</v>
      </c>
      <c r="R679" s="28">
        <f t="shared" si="1078"/>
        <v>51.166666666666664</v>
      </c>
      <c r="S679" s="2">
        <f t="shared" si="1079"/>
        <v>53.166666666666664</v>
      </c>
      <c r="T679" s="2">
        <f t="shared" si="1080"/>
        <v>47.048333333333339</v>
      </c>
      <c r="U679" s="2">
        <f t="shared" si="1053"/>
        <v>51.048333333333339</v>
      </c>
      <c r="V679" s="2">
        <f t="shared" si="1054"/>
        <v>61.048333333333339</v>
      </c>
      <c r="W679" s="7">
        <f t="shared" si="1091"/>
        <v>1</v>
      </c>
      <c r="X679" s="2">
        <f t="shared" si="1055"/>
        <v>15.351384461898103</v>
      </c>
      <c r="Y679" s="2">
        <f t="shared" si="1056"/>
        <v>22.107022346822127</v>
      </c>
      <c r="Z679" s="2">
        <f t="shared" si="1081"/>
        <v>23.661810695073392</v>
      </c>
      <c r="AA679" s="2">
        <f t="shared" si="1057"/>
        <v>209.8022543126074</v>
      </c>
      <c r="AB679" s="2">
        <f t="shared" si="1058"/>
        <v>302.12930540656907</v>
      </c>
      <c r="AC679" s="2">
        <f t="shared" si="1059"/>
        <v>323.37807949933637</v>
      </c>
      <c r="AD679" s="2">
        <f t="shared" si="1060"/>
        <v>323.37807949933637</v>
      </c>
      <c r="AE679" s="2">
        <f t="shared" si="1061"/>
        <v>323.37807949933637</v>
      </c>
      <c r="AF679" s="27">
        <f t="shared" si="1082"/>
        <v>1</v>
      </c>
      <c r="AG679" s="28">
        <f t="shared" si="1062"/>
        <v>63.166666666666671</v>
      </c>
      <c r="AH679" s="28">
        <f t="shared" si="1063"/>
        <v>13.292865481393852</v>
      </c>
      <c r="AI679" s="28">
        <f t="shared" si="1064"/>
        <v>21.535143550331991</v>
      </c>
      <c r="AJ679" s="28">
        <f t="shared" si="1065"/>
        <v>19.142617070130996</v>
      </c>
      <c r="AK679" s="28">
        <f t="shared" si="1066"/>
        <v>31.012049818101403</v>
      </c>
      <c r="AL679" s="28">
        <f t="shared" si="1092"/>
        <v>33.193129339175066</v>
      </c>
      <c r="AM679" s="28">
        <f t="shared" si="1067"/>
        <v>181.6691615790493</v>
      </c>
      <c r="AN679" s="28">
        <f t="shared" si="1068"/>
        <v>294.3136285212039</v>
      </c>
      <c r="AO679" s="28">
        <f t="shared" si="1069"/>
        <v>261.61576662512357</v>
      </c>
      <c r="AP679" s="28">
        <f t="shared" si="1070"/>
        <v>423.83134751405248</v>
      </c>
      <c r="AQ679" s="28">
        <f t="shared" si="1071"/>
        <v>453.63943430205921</v>
      </c>
      <c r="AR679" s="28">
        <f t="shared" si="1083"/>
        <v>453.63943430205921</v>
      </c>
      <c r="AS679" s="27">
        <f t="shared" si="1072"/>
        <v>453.63943430205921</v>
      </c>
      <c r="AT679" s="27">
        <f t="shared" si="1084"/>
        <v>0</v>
      </c>
      <c r="AU679" s="2">
        <f t="shared" si="1085"/>
        <v>4423.0482969890691</v>
      </c>
      <c r="AV679" s="33">
        <f t="shared" si="1086"/>
        <v>0.17233887362637365</v>
      </c>
      <c r="AW679" s="33">
        <f t="shared" si="1087"/>
        <v>0.17233887362637365</v>
      </c>
      <c r="AX679" s="2">
        <f t="shared" si="1088"/>
        <v>2.3984414577814097</v>
      </c>
      <c r="AY679" s="7">
        <v>2.2000000000000002</v>
      </c>
      <c r="AZ679" s="3">
        <f t="shared" si="1089"/>
        <v>2243.3816010196538</v>
      </c>
    </row>
    <row r="680" spans="1:52" ht="20.25" x14ac:dyDescent="0.3">
      <c r="A680" s="7">
        <v>26</v>
      </c>
      <c r="B680" s="7">
        <v>120</v>
      </c>
      <c r="C680" s="37">
        <v>97</v>
      </c>
      <c r="D680" s="37">
        <v>151</v>
      </c>
      <c r="E680" s="7">
        <v>11</v>
      </c>
      <c r="F680" s="2">
        <f t="shared" si="1073"/>
        <v>14.416666666666666</v>
      </c>
      <c r="G680" s="2">
        <f t="shared" si="1050"/>
        <v>44980</v>
      </c>
      <c r="H680" s="2">
        <v>1.4</v>
      </c>
      <c r="I680" s="7">
        <f t="shared" si="1051"/>
        <v>62971.999999999993</v>
      </c>
      <c r="J680" s="7">
        <v>1.2</v>
      </c>
      <c r="K680" s="4">
        <v>1.75</v>
      </c>
      <c r="L680" s="7">
        <v>0</v>
      </c>
      <c r="M680" s="2">
        <f t="shared" si="1074"/>
        <v>1.3333333333333333</v>
      </c>
      <c r="N680" s="2">
        <f t="shared" si="1075"/>
        <v>2.4761904761904758</v>
      </c>
      <c r="O680" s="28">
        <f t="shared" si="1076"/>
        <v>1.378095238095238</v>
      </c>
      <c r="P680" s="2">
        <f t="shared" si="1077"/>
        <v>7.0923809523809513</v>
      </c>
      <c r="Q680" s="2">
        <f t="shared" si="1052"/>
        <v>47.166666666666664</v>
      </c>
      <c r="R680" s="28">
        <f t="shared" si="1078"/>
        <v>51.166666666666664</v>
      </c>
      <c r="S680" s="2">
        <f t="shared" si="1079"/>
        <v>53.166666666666664</v>
      </c>
      <c r="T680" s="2">
        <f t="shared" si="1080"/>
        <v>47.088333333333338</v>
      </c>
      <c r="U680" s="2">
        <f t="shared" si="1053"/>
        <v>51.088333333333338</v>
      </c>
      <c r="V680" s="2">
        <f t="shared" si="1054"/>
        <v>61.088333333333338</v>
      </c>
      <c r="W680" s="7">
        <f t="shared" si="1091"/>
        <v>1</v>
      </c>
      <c r="X680" s="2">
        <f t="shared" si="1055"/>
        <v>15.338343962585268</v>
      </c>
      <c r="Y680" s="2">
        <f t="shared" si="1056"/>
        <v>22.089713485166705</v>
      </c>
      <c r="Z680" s="2">
        <f t="shared" si="1081"/>
        <v>23.646317189584572</v>
      </c>
      <c r="AA680" s="2">
        <f t="shared" si="1057"/>
        <v>221.12779212727094</v>
      </c>
      <c r="AB680" s="2">
        <f t="shared" si="1058"/>
        <v>318.46003607782001</v>
      </c>
      <c r="AC680" s="2">
        <f t="shared" si="1059"/>
        <v>340.90107281651092</v>
      </c>
      <c r="AD680" s="2">
        <f t="shared" si="1060"/>
        <v>340.90107281651092</v>
      </c>
      <c r="AE680" s="2">
        <f t="shared" si="1061"/>
        <v>340.90107281651092</v>
      </c>
      <c r="AF680" s="27">
        <f t="shared" si="1082"/>
        <v>1</v>
      </c>
      <c r="AG680" s="28">
        <f t="shared" si="1062"/>
        <v>63.166666666666671</v>
      </c>
      <c r="AH680" s="28">
        <f t="shared" si="1063"/>
        <v>13.281573626668569</v>
      </c>
      <c r="AI680" s="28">
        <f t="shared" si="1064"/>
        <v>21.516850149800792</v>
      </c>
      <c r="AJ680" s="28">
        <f t="shared" si="1065"/>
        <v>19.127629212182896</v>
      </c>
      <c r="AK680" s="28">
        <f t="shared" si="1066"/>
        <v>30.987768697309491</v>
      </c>
      <c r="AL680" s="28">
        <f t="shared" si="1092"/>
        <v>33.171394826198224</v>
      </c>
      <c r="AM680" s="28">
        <f t="shared" si="1067"/>
        <v>191.47601978447187</v>
      </c>
      <c r="AN680" s="28">
        <f t="shared" si="1068"/>
        <v>310.20125632629475</v>
      </c>
      <c r="AO680" s="28">
        <f t="shared" si="1069"/>
        <v>275.75665447563676</v>
      </c>
      <c r="AP680" s="28">
        <f t="shared" si="1070"/>
        <v>446.7403320528785</v>
      </c>
      <c r="AQ680" s="28">
        <f t="shared" si="1071"/>
        <v>478.22094207769106</v>
      </c>
      <c r="AR680" s="28">
        <f t="shared" si="1083"/>
        <v>478.22094207769106</v>
      </c>
      <c r="AS680" s="27">
        <f t="shared" si="1072"/>
        <v>478.22094207769106</v>
      </c>
      <c r="AT680" s="27">
        <f t="shared" si="1084"/>
        <v>0</v>
      </c>
      <c r="AU680" s="2">
        <f t="shared" si="1085"/>
        <v>4900.884539600077</v>
      </c>
      <c r="AV680" s="33">
        <f t="shared" si="1086"/>
        <v>0.17368238324175825</v>
      </c>
      <c r="AW680" s="33">
        <f t="shared" si="1087"/>
        <v>0.17368238324175825</v>
      </c>
      <c r="AX680" s="2">
        <f t="shared" si="1088"/>
        <v>2.4008775324596265</v>
      </c>
      <c r="AY680" s="7">
        <v>2.2000000000000002</v>
      </c>
      <c r="AZ680" s="3">
        <f t="shared" si="1089"/>
        <v>2246.6250552626925</v>
      </c>
    </row>
    <row r="681" spans="1:52" ht="20.25" x14ac:dyDescent="0.3">
      <c r="A681" s="7">
        <v>26</v>
      </c>
      <c r="B681" s="7">
        <v>132</v>
      </c>
      <c r="C681" s="37">
        <v>106</v>
      </c>
      <c r="D681" s="37">
        <v>166</v>
      </c>
      <c r="E681" s="7">
        <v>12</v>
      </c>
      <c r="F681" s="2">
        <f t="shared" si="1073"/>
        <v>15.833333333333334</v>
      </c>
      <c r="G681" s="2">
        <f t="shared" si="1050"/>
        <v>49400</v>
      </c>
      <c r="H681" s="2">
        <v>1.4</v>
      </c>
      <c r="I681" s="7">
        <f t="shared" si="1051"/>
        <v>69160</v>
      </c>
      <c r="J681" s="7">
        <v>1.2</v>
      </c>
      <c r="K681" s="4">
        <v>1.75</v>
      </c>
      <c r="L681" s="7">
        <v>0</v>
      </c>
      <c r="M681" s="2">
        <f t="shared" si="1074"/>
        <v>1.3333333333333333</v>
      </c>
      <c r="N681" s="2">
        <f t="shared" si="1075"/>
        <v>2.4761904761904758</v>
      </c>
      <c r="O681" s="28">
        <f t="shared" si="1076"/>
        <v>1.3352380952380951</v>
      </c>
      <c r="P681" s="2">
        <f t="shared" si="1077"/>
        <v>7.0495238095238095</v>
      </c>
      <c r="Q681" s="2">
        <f t="shared" si="1052"/>
        <v>47.166666666666664</v>
      </c>
      <c r="R681" s="28">
        <f t="shared" si="1078"/>
        <v>51.166666666666664</v>
      </c>
      <c r="S681" s="2">
        <f t="shared" si="1079"/>
        <v>53.166666666666664</v>
      </c>
      <c r="T681" s="2">
        <f t="shared" si="1080"/>
        <v>47.163333333333334</v>
      </c>
      <c r="U681" s="2">
        <f t="shared" si="1053"/>
        <v>51.163333333333334</v>
      </c>
      <c r="V681" s="2">
        <f t="shared" si="1054"/>
        <v>61.163333333333334</v>
      </c>
      <c r="W681" s="7">
        <f t="shared" si="1091"/>
        <v>1</v>
      </c>
      <c r="X681" s="2">
        <f t="shared" si="1055"/>
        <v>15.313952645943941</v>
      </c>
      <c r="Y681" s="2">
        <f t="shared" si="1056"/>
        <v>22.057332316789857</v>
      </c>
      <c r="Z681" s="2">
        <f t="shared" si="1081"/>
        <v>23.617321487542736</v>
      </c>
      <c r="AA681" s="2">
        <f t="shared" si="1057"/>
        <v>242.47091689411241</v>
      </c>
      <c r="AB681" s="2">
        <f t="shared" si="1058"/>
        <v>349.24109501583939</v>
      </c>
      <c r="AC681" s="2">
        <f t="shared" si="1059"/>
        <v>373.94092355276001</v>
      </c>
      <c r="AD681" s="2">
        <f t="shared" si="1060"/>
        <v>373.94092355276001</v>
      </c>
      <c r="AE681" s="2">
        <f t="shared" si="1061"/>
        <v>373.94092355276001</v>
      </c>
      <c r="AF681" s="27">
        <f t="shared" si="1082"/>
        <v>1</v>
      </c>
      <c r="AG681" s="28">
        <f t="shared" si="1062"/>
        <v>63.166666666666671</v>
      </c>
      <c r="AH681" s="28">
        <f t="shared" si="1063"/>
        <v>13.260453024039407</v>
      </c>
      <c r="AI681" s="28">
        <f t="shared" si="1064"/>
        <v>21.482633658997873</v>
      </c>
      <c r="AJ681" s="28">
        <f t="shared" si="1065"/>
        <v>19.099590144017277</v>
      </c>
      <c r="AK681" s="28">
        <f t="shared" si="1066"/>
        <v>30.942343927246984</v>
      </c>
      <c r="AL681" s="28">
        <f t="shared" si="1092"/>
        <v>33.130719237142181</v>
      </c>
      <c r="AM681" s="28">
        <f t="shared" si="1067"/>
        <v>209.95717288062394</v>
      </c>
      <c r="AN681" s="28">
        <f t="shared" si="1068"/>
        <v>340.14169960079965</v>
      </c>
      <c r="AO681" s="28">
        <f t="shared" si="1069"/>
        <v>302.41017728027356</v>
      </c>
      <c r="AP681" s="28">
        <f t="shared" si="1070"/>
        <v>489.92044551474396</v>
      </c>
      <c r="AQ681" s="28">
        <f t="shared" si="1071"/>
        <v>524.56972125475124</v>
      </c>
      <c r="AR681" s="28">
        <f t="shared" si="1083"/>
        <v>524.56972125475124</v>
      </c>
      <c r="AS681" s="27">
        <f t="shared" si="1072"/>
        <v>524.56972125475124</v>
      </c>
      <c r="AT681" s="27">
        <f t="shared" si="1084"/>
        <v>0</v>
      </c>
      <c r="AU681" s="2">
        <f t="shared" si="1085"/>
        <v>5930.0702929160934</v>
      </c>
      <c r="AV681" s="33">
        <f t="shared" si="1086"/>
        <v>0.17622012362637368</v>
      </c>
      <c r="AW681" s="33">
        <f t="shared" si="1087"/>
        <v>0.17622012362637368</v>
      </c>
      <c r="AX681" s="2">
        <f t="shared" si="1088"/>
        <v>2.4054925345320499</v>
      </c>
      <c r="AY681" s="7">
        <v>2.2000000000000002</v>
      </c>
      <c r="AZ681" s="3">
        <f t="shared" si="1089"/>
        <v>2256.5847844362265</v>
      </c>
    </row>
    <row r="682" spans="1:52" ht="20.25" x14ac:dyDescent="0.3">
      <c r="A682" s="7">
        <v>26</v>
      </c>
      <c r="B682" s="7">
        <v>144</v>
      </c>
      <c r="C682" s="37">
        <v>116</v>
      </c>
      <c r="D682" s="37">
        <v>180</v>
      </c>
      <c r="E682" s="7">
        <v>13</v>
      </c>
      <c r="F682" s="2">
        <f t="shared" si="1073"/>
        <v>17.166666666666668</v>
      </c>
      <c r="G682" s="2">
        <f t="shared" si="1050"/>
        <v>53560.000000000007</v>
      </c>
      <c r="H682" s="2">
        <v>1.4</v>
      </c>
      <c r="I682" s="7">
        <f t="shared" si="1051"/>
        <v>74984</v>
      </c>
      <c r="J682" s="7">
        <v>1.2</v>
      </c>
      <c r="K682" s="4">
        <v>1.75</v>
      </c>
      <c r="L682" s="7">
        <v>0</v>
      </c>
      <c r="M682" s="2">
        <f t="shared" si="1074"/>
        <v>1.3333333333333333</v>
      </c>
      <c r="N682" s="2">
        <f t="shared" si="1075"/>
        <v>2.4761904761904758</v>
      </c>
      <c r="O682" s="28">
        <f t="shared" si="1076"/>
        <v>1.2952380952380953</v>
      </c>
      <c r="P682" s="2">
        <f t="shared" si="1077"/>
        <v>7.0095238095238086</v>
      </c>
      <c r="Q682" s="2">
        <f t="shared" si="1052"/>
        <v>47.166666666666664</v>
      </c>
      <c r="R682" s="28">
        <f t="shared" si="1078"/>
        <v>51.166666666666664</v>
      </c>
      <c r="S682" s="2">
        <f t="shared" si="1079"/>
        <v>53.166666666666664</v>
      </c>
      <c r="T682" s="2">
        <f t="shared" si="1080"/>
        <v>47.233333333333334</v>
      </c>
      <c r="U682" s="2">
        <f t="shared" si="1053"/>
        <v>51.233333333333334</v>
      </c>
      <c r="V682" s="2">
        <f t="shared" si="1054"/>
        <v>61.233333333333334</v>
      </c>
      <c r="W682" s="7">
        <f t="shared" si="1091"/>
        <v>1</v>
      </c>
      <c r="X682" s="2">
        <f t="shared" si="1055"/>
        <v>15.291257303278815</v>
      </c>
      <c r="Y682" s="2">
        <f t="shared" si="1056"/>
        <v>22.027195428133215</v>
      </c>
      <c r="Z682" s="2">
        <f t="shared" si="1081"/>
        <v>23.590322916435582</v>
      </c>
      <c r="AA682" s="2">
        <f t="shared" si="1057"/>
        <v>262.49991703961967</v>
      </c>
      <c r="AB682" s="2">
        <f t="shared" si="1058"/>
        <v>378.13352151628686</v>
      </c>
      <c r="AC682" s="2">
        <f t="shared" si="1059"/>
        <v>404.9672100654775</v>
      </c>
      <c r="AD682" s="2">
        <f t="shared" si="1060"/>
        <v>404.9672100654775</v>
      </c>
      <c r="AE682" s="2">
        <f t="shared" si="1061"/>
        <v>404.9672100654775</v>
      </c>
      <c r="AF682" s="27">
        <f t="shared" si="1082"/>
        <v>1</v>
      </c>
      <c r="AG682" s="28">
        <f t="shared" si="1062"/>
        <v>63.166666666666671</v>
      </c>
      <c r="AH682" s="28">
        <f t="shared" si="1063"/>
        <v>13.240800976509071</v>
      </c>
      <c r="AI682" s="28">
        <f t="shared" si="1064"/>
        <v>21.450796304951371</v>
      </c>
      <c r="AJ682" s="28">
        <f t="shared" si="1065"/>
        <v>19.073494412525775</v>
      </c>
      <c r="AK682" s="28">
        <f t="shared" si="1066"/>
        <v>30.900067465147298</v>
      </c>
      <c r="AL682" s="28">
        <f t="shared" si="1092"/>
        <v>33.092845252167763</v>
      </c>
      <c r="AM682" s="28">
        <f t="shared" si="1067"/>
        <v>227.30041676340574</v>
      </c>
      <c r="AN682" s="28">
        <f t="shared" si="1068"/>
        <v>368.23866990166522</v>
      </c>
      <c r="AO682" s="28">
        <f t="shared" si="1069"/>
        <v>327.42832074835917</v>
      </c>
      <c r="AP682" s="28">
        <f t="shared" si="1070"/>
        <v>530.45115815169538</v>
      </c>
      <c r="AQ682" s="28">
        <f t="shared" si="1071"/>
        <v>568.09384349554659</v>
      </c>
      <c r="AR682" s="28">
        <f t="shared" si="1083"/>
        <v>568.09384349554659</v>
      </c>
      <c r="AS682" s="27">
        <f t="shared" si="1072"/>
        <v>568.09384349554659</v>
      </c>
      <c r="AT682" s="27">
        <f t="shared" si="1084"/>
        <v>0</v>
      </c>
      <c r="AU682" s="2">
        <f t="shared" si="1085"/>
        <v>7057.2737370241111</v>
      </c>
      <c r="AV682" s="33">
        <f t="shared" si="1086"/>
        <v>0.17860858516483522</v>
      </c>
      <c r="AW682" s="33">
        <f t="shared" si="1087"/>
        <v>0.17860858516483522</v>
      </c>
      <c r="AX682" s="2">
        <f t="shared" si="1088"/>
        <v>2.4098523025389667</v>
      </c>
      <c r="AY682" s="7">
        <v>2.2000000000000002</v>
      </c>
      <c r="AZ682" s="3">
        <f t="shared" si="1089"/>
        <v>2269.6072466235723</v>
      </c>
    </row>
    <row r="683" spans="1:52" ht="20.25" x14ac:dyDescent="0.3">
      <c r="A683" s="7"/>
      <c r="B683" s="7"/>
      <c r="C683" s="7"/>
      <c r="D683" s="2"/>
      <c r="E683" s="3"/>
      <c r="F683" s="2"/>
      <c r="G683" s="7"/>
      <c r="H683" s="7"/>
      <c r="I683" s="7"/>
      <c r="J683" s="7"/>
      <c r="K683" s="2"/>
      <c r="L683" s="2"/>
      <c r="M683" s="2"/>
      <c r="N683" s="28"/>
      <c r="O683" s="2"/>
      <c r="P683" s="2"/>
      <c r="Q683" s="28"/>
      <c r="R683" s="2"/>
      <c r="S683" s="2"/>
      <c r="T683" s="2"/>
      <c r="U683" s="7"/>
      <c r="V683" s="2"/>
      <c r="W683" s="2"/>
      <c r="X683" s="2"/>
      <c r="Y683" s="2"/>
      <c r="Z683" s="2"/>
      <c r="AA683" s="2"/>
      <c r="AB683" s="2"/>
      <c r="AC683" s="2"/>
      <c r="AD683" s="27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7"/>
      <c r="AR683" s="7"/>
      <c r="AS683" s="2"/>
      <c r="AT683" s="5"/>
      <c r="AU683" s="7"/>
      <c r="AV683" s="3"/>
    </row>
    <row r="684" spans="1:52" ht="18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52" ht="131.25" x14ac:dyDescent="0.2">
      <c r="A685" s="7" t="s">
        <v>10</v>
      </c>
      <c r="B685" s="7" t="s">
        <v>82</v>
      </c>
      <c r="C685" s="36" t="s">
        <v>83</v>
      </c>
      <c r="D685" s="36" t="s">
        <v>84</v>
      </c>
      <c r="E685" s="7" t="s">
        <v>12</v>
      </c>
      <c r="F685" s="7" t="s">
        <v>13</v>
      </c>
      <c r="G685" s="7" t="s">
        <v>47</v>
      </c>
      <c r="H685" s="7" t="s">
        <v>14</v>
      </c>
      <c r="I685" s="7" t="s">
        <v>15</v>
      </c>
      <c r="J685" s="7" t="s">
        <v>16</v>
      </c>
      <c r="K685" s="7" t="s">
        <v>17</v>
      </c>
      <c r="L685" s="7" t="s">
        <v>18</v>
      </c>
      <c r="M685" s="7" t="s">
        <v>98</v>
      </c>
      <c r="N685" s="7" t="s">
        <v>99</v>
      </c>
      <c r="O685" s="26" t="s">
        <v>100</v>
      </c>
      <c r="P685" s="7" t="s">
        <v>27</v>
      </c>
      <c r="Q685" s="7" t="s">
        <v>28</v>
      </c>
      <c r="R685" s="26" t="s">
        <v>101</v>
      </c>
      <c r="S685" s="7" t="s">
        <v>65</v>
      </c>
      <c r="T685" s="7" t="s">
        <v>30</v>
      </c>
      <c r="U685" s="7" t="s">
        <v>31</v>
      </c>
      <c r="V685" s="7" t="s">
        <v>32</v>
      </c>
      <c r="W685" s="7" t="s">
        <v>33</v>
      </c>
      <c r="X685" s="7" t="s">
        <v>34</v>
      </c>
      <c r="Y685" s="7" t="s">
        <v>35</v>
      </c>
      <c r="Z685" s="7" t="s">
        <v>66</v>
      </c>
      <c r="AA685" s="7" t="s">
        <v>37</v>
      </c>
      <c r="AB685" s="7" t="s">
        <v>38</v>
      </c>
      <c r="AC685" s="7" t="s">
        <v>39</v>
      </c>
      <c r="AD685" s="7" t="s">
        <v>40</v>
      </c>
      <c r="AE685" s="7" t="s">
        <v>41</v>
      </c>
      <c r="AF685" s="26" t="s">
        <v>67</v>
      </c>
      <c r="AG685" s="26" t="s">
        <v>68</v>
      </c>
      <c r="AH685" s="26" t="s">
        <v>69</v>
      </c>
      <c r="AI685" s="7" t="s">
        <v>70</v>
      </c>
      <c r="AJ685" s="26" t="s">
        <v>71</v>
      </c>
      <c r="AK685" s="26" t="s">
        <v>72</v>
      </c>
      <c r="AL685" s="26" t="s">
        <v>73</v>
      </c>
      <c r="AM685" s="26" t="s">
        <v>74</v>
      </c>
      <c r="AN685" s="26" t="s">
        <v>75</v>
      </c>
      <c r="AO685" s="26" t="s">
        <v>76</v>
      </c>
      <c r="AP685" s="26" t="s">
        <v>77</v>
      </c>
      <c r="AQ685" s="26" t="s">
        <v>78</v>
      </c>
      <c r="AR685" s="26" t="s">
        <v>79</v>
      </c>
      <c r="AS685" s="26" t="s">
        <v>80</v>
      </c>
      <c r="AT685" s="26" t="s">
        <v>102</v>
      </c>
      <c r="AU685" s="7" t="s">
        <v>21</v>
      </c>
      <c r="AV685" s="26" t="s">
        <v>90</v>
      </c>
      <c r="AW685" s="26" t="s">
        <v>89</v>
      </c>
      <c r="AX685" s="7" t="s">
        <v>22</v>
      </c>
      <c r="AY685" s="7" t="s">
        <v>23</v>
      </c>
      <c r="AZ685" s="7" t="s">
        <v>24</v>
      </c>
    </row>
    <row r="686" spans="1:52" ht="20.25" x14ac:dyDescent="0.3">
      <c r="A686" s="7">
        <v>27</v>
      </c>
      <c r="B686" s="7">
        <v>18</v>
      </c>
      <c r="C686" s="27">
        <v>14</v>
      </c>
      <c r="D686" s="27">
        <v>23</v>
      </c>
      <c r="E686" s="7">
        <v>2.75</v>
      </c>
      <c r="F686" s="2">
        <f>($D686+2*$E686)/12</f>
        <v>2.375</v>
      </c>
      <c r="G686" s="2">
        <f t="shared" ref="G686:G708" si="1093">$B$4*$A686*$F686</f>
        <v>7695</v>
      </c>
      <c r="H686" s="2">
        <v>1.4</v>
      </c>
      <c r="I686" s="7">
        <f t="shared" ref="I686:I708" si="1094">$G686*$H686</f>
        <v>10773</v>
      </c>
      <c r="J686" s="7">
        <v>1.2</v>
      </c>
      <c r="K686" s="7">
        <v>1.1499999999999999</v>
      </c>
      <c r="L686" s="7">
        <v>0</v>
      </c>
      <c r="M686" s="2">
        <f>($L$7-$C$7)/$K686</f>
        <v>2.0289855072463765</v>
      </c>
      <c r="N686" s="2">
        <f>($E$7-$C$7)/$K686</f>
        <v>3.7681159420289854</v>
      </c>
      <c r="O686" s="28">
        <f>($F$7-$B$7-0.06*($D686/12))/$K686</f>
        <v>2.6536231884057968</v>
      </c>
      <c r="P686" s="2">
        <f>($G$7-$B$7-0.06*$D686/12)/$K686</f>
        <v>11.34927536231884</v>
      </c>
      <c r="Q686" s="2">
        <f t="shared" ref="Q686:Q708" si="1095">$C$7+$K686*$A686</f>
        <v>32.716666666666661</v>
      </c>
      <c r="R686" s="28">
        <f>IF($A686&lt;$M686,$Q686,$Q686+$L$7)</f>
        <v>36.716666666666661</v>
      </c>
      <c r="S686" s="2">
        <f>IF($A686&lt;$N686,$Q686,$Q686+$E$7)</f>
        <v>38.716666666666661</v>
      </c>
      <c r="T686" s="2">
        <f>$B$7+$K686*$A686+0.06*$D686/12</f>
        <v>31.998333333333328</v>
      </c>
      <c r="U686" s="2">
        <f t="shared" ref="U686:U708" si="1096">$T686+$F$7</f>
        <v>35.998333333333328</v>
      </c>
      <c r="V686" s="2">
        <f t="shared" ref="V686:V708" si="1097">$T686+$G$7</f>
        <v>45.998333333333328</v>
      </c>
      <c r="W686" s="7">
        <f>IF($A686&lt;$N686,0.5,1)</f>
        <v>1</v>
      </c>
      <c r="X686" s="2">
        <f t="shared" ref="X686:X708" si="1098">($W686*$H$7*(1+$L686)*$J686)/($S686*$T686)</f>
        <v>30.996018164150968</v>
      </c>
      <c r="Y686" s="2">
        <f t="shared" ref="Y686:Y708" si="1099">($W686*$I$7*(1+$L686)*$J686)/($S686*$U686)</f>
        <v>43.049776084362584</v>
      </c>
      <c r="Z686" s="2">
        <f>(2*$W686*$H$7*(1+$L686)*$J686)/($S686*$V686)</f>
        <v>43.124211220227863</v>
      </c>
      <c r="AA686" s="2">
        <f t="shared" ref="AA686:AA708" si="1100">IF($S686&gt;$F686,$F686*$X686,$S686*$X686)</f>
        <v>73.615543139858545</v>
      </c>
      <c r="AB686" s="2">
        <f t="shared" ref="AB686:AB708" si="1101">IF($S686&gt;$F686,$F686*$Y686,$S686*$Y686)</f>
        <v>102.24321820036114</v>
      </c>
      <c r="AC686" s="2">
        <f t="shared" ref="AC686:AC708" si="1102">IF($S686&gt;$F686,$F686*$Z686,$S686*$Z686)</f>
        <v>102.42000164804118</v>
      </c>
      <c r="AD686" s="2">
        <f t="shared" ref="AD686:AD708" si="1103">IF($AA686&gt;$AC686,$AA686,$AC686)</f>
        <v>102.42000164804118</v>
      </c>
      <c r="AE686" s="2">
        <f t="shared" ref="AE686:AE708" si="1104">IF($AD686&gt;$AB686,$AD686,$AB686)</f>
        <v>102.42000164804118</v>
      </c>
      <c r="AF686" s="27">
        <f>IF($A686&lt;$M686,0.5,1)</f>
        <v>1</v>
      </c>
      <c r="AG686" s="28">
        <f t="shared" ref="AG686:AG708" si="1105">2*$E$7+$L$7+$C$7+$K686*$A686</f>
        <v>48.716666666666669</v>
      </c>
      <c r="AH686" s="28">
        <f t="shared" ref="AH686:AH708" si="1106">($AF686*$H$7*(1+$L686))/($R686*$T686)</f>
        <v>27.237006428855615</v>
      </c>
      <c r="AI686" s="28">
        <f t="shared" ref="AI686:AI708" si="1107">($AF686*2*$H$7*(1+$L686))/($AG686*$T686)</f>
        <v>41.055850265322547</v>
      </c>
      <c r="AJ686" s="28">
        <f t="shared" ref="AJ686:AJ708" si="1108">($AF686*$I$7*(1+$L686))/($R686*$U686)</f>
        <v>37.828956666656936</v>
      </c>
      <c r="AK686" s="28">
        <f t="shared" ref="AK686:AK708" si="1109">($AF686*2*$I$7*(1+$L686))/($AG686*$U686)</f>
        <v>57.02168425360604</v>
      </c>
      <c r="AL686" s="28">
        <f>($AF686*4*$H$7*(1+$L686))/($AG686*$V686)</f>
        <v>57.120277491498058</v>
      </c>
      <c r="AM686" s="28">
        <f t="shared" ref="AM686:AM708" si="1110" xml:space="preserve"> IF($R686&gt;$F686,$F686*$AH686,$R686*$AH686)</f>
        <v>64.687890268532087</v>
      </c>
      <c r="AN686" s="28">
        <f t="shared" ref="AN686:AN708" si="1111" xml:space="preserve"> IF($AG686&gt;$F686,$F686*$AI686,$AG686*$AI686)</f>
        <v>97.507644380141045</v>
      </c>
      <c r="AO686" s="28">
        <f t="shared" ref="AO686:AO708" si="1112" xml:space="preserve"> IF($R686&gt;$F686,$F686*$AJ686,$R686*$AJ686)</f>
        <v>89.843772083310228</v>
      </c>
      <c r="AP686" s="28">
        <f t="shared" ref="AP686:AP708" si="1113" xml:space="preserve"> IF($AG686&gt;$F686,$F686*$AK686,$AG686*$AK686)</f>
        <v>135.42650010231435</v>
      </c>
      <c r="AQ686" s="28">
        <f t="shared" ref="AQ686:AQ708" si="1114" xml:space="preserve"> IF($AG686&gt;$F686,$F686*$AL686,$AG686*$AL686)</f>
        <v>135.66065904230788</v>
      </c>
      <c r="AR686" s="28">
        <f>MAX($AM686,$AN686,$AO686,$AP686,$AQ686)</f>
        <v>135.66065904230788</v>
      </c>
      <c r="AS686" s="27">
        <f t="shared" ref="AS686:AS708" si="1115">IF($AR686&gt;$AE686,$AR686,$AE686)</f>
        <v>135.66065904230788</v>
      </c>
      <c r="AT686" s="27">
        <f>IF($A686&gt;$F686,0,$AS686)</f>
        <v>0</v>
      </c>
      <c r="AU686" s="2">
        <f>PI()*($B686/(2*12))^2*62.4</f>
        <v>110.26990214100174</v>
      </c>
      <c r="AV686" s="33">
        <f>0.23*($N$7/$H686)*(1+0.35*$N$7*($F686/$A686))</f>
        <v>0.15195401785714291</v>
      </c>
      <c r="AW686" s="33">
        <f>IF(AV686&gt;0.33,0.33,AV686)</f>
        <v>0.15195401785714291</v>
      </c>
      <c r="AX686" s="2">
        <f>$Q$7/($P$7-$O$7*AW686)</f>
        <v>2.3620766381068488</v>
      </c>
      <c r="AY686" s="7">
        <v>2.4</v>
      </c>
      <c r="AZ686" s="3">
        <f>(12/$D686)*(($I686+$AU686)/$AX686+$AT686/$AY686)</f>
        <v>2403.9134393120535</v>
      </c>
    </row>
    <row r="687" spans="1:52" ht="20.25" x14ac:dyDescent="0.3">
      <c r="A687" s="7">
        <v>27</v>
      </c>
      <c r="B687" s="7">
        <v>24</v>
      </c>
      <c r="C687" s="27">
        <v>19</v>
      </c>
      <c r="D687" s="27">
        <v>30</v>
      </c>
      <c r="E687" s="7">
        <v>3.25</v>
      </c>
      <c r="F687" s="2">
        <f t="shared" ref="F687:F708" si="1116">($D687+2*$E687)/12</f>
        <v>3.0416666666666665</v>
      </c>
      <c r="G687" s="2">
        <f t="shared" si="1093"/>
        <v>9855</v>
      </c>
      <c r="H687" s="2">
        <v>1.4</v>
      </c>
      <c r="I687" s="7">
        <f t="shared" si="1094"/>
        <v>13797</v>
      </c>
      <c r="J687" s="7">
        <v>1.2</v>
      </c>
      <c r="K687" s="7">
        <f>(1.75-1.15)*(($D687-24)/(96-24))+1.15</f>
        <v>1.2</v>
      </c>
      <c r="L687" s="7">
        <v>0</v>
      </c>
      <c r="M687" s="2">
        <f t="shared" ref="M687:M708" si="1117">($L$7-$C$7)/$K687</f>
        <v>1.9444444444444442</v>
      </c>
      <c r="N687" s="2">
        <f t="shared" ref="N687:N708" si="1118">($E$7-$C$7)/$K687</f>
        <v>3.6111111111111112</v>
      </c>
      <c r="O687" s="28">
        <f t="shared" ref="O687:O708" si="1119">($F$7-$B$7-0.06*($D687/12))/$K687</f>
        <v>2.5138888888888888</v>
      </c>
      <c r="P687" s="2">
        <f t="shared" ref="P687:P708" si="1120">($G$7-$B$7-0.06*$D687/12)/$K687</f>
        <v>10.847222222222221</v>
      </c>
      <c r="Q687" s="2">
        <f t="shared" si="1095"/>
        <v>34.066666666666663</v>
      </c>
      <c r="R687" s="28">
        <f t="shared" ref="R687:R708" si="1121">IF($A687&lt;$M687,$Q687,$Q687+$L$7)</f>
        <v>38.066666666666663</v>
      </c>
      <c r="S687" s="2">
        <f t="shared" ref="S687:S708" si="1122">IF($A687&lt;$N687,$Q687,$Q687+$E$7)</f>
        <v>40.066666666666663</v>
      </c>
      <c r="T687" s="2">
        <f t="shared" ref="T687:T708" si="1123">$B$7+$K687*$A687+0.06*$D687/12</f>
        <v>33.383333333333333</v>
      </c>
      <c r="U687" s="2">
        <f t="shared" si="1096"/>
        <v>37.383333333333333</v>
      </c>
      <c r="V687" s="2">
        <f t="shared" si="1097"/>
        <v>47.383333333333333</v>
      </c>
      <c r="W687" s="7">
        <f>IF($A687&lt;$N687,0.5,1)</f>
        <v>1</v>
      </c>
      <c r="X687" s="2">
        <f t="shared" si="1098"/>
        <v>28.709016342374959</v>
      </c>
      <c r="Y687" s="2">
        <f t="shared" si="1099"/>
        <v>40.058069364256191</v>
      </c>
      <c r="Z687" s="2">
        <f t="shared" ref="Z687:Z708" si="1124">(2*$W687*$H$7*(1+$L687)*$J687)/($S687*$V687)</f>
        <v>40.453154930550156</v>
      </c>
      <c r="AA687" s="2">
        <f t="shared" si="1100"/>
        <v>87.323258041390488</v>
      </c>
      <c r="AB687" s="2">
        <f t="shared" si="1101"/>
        <v>121.84329431627924</v>
      </c>
      <c r="AC687" s="2">
        <f t="shared" si="1102"/>
        <v>123.04501291375672</v>
      </c>
      <c r="AD687" s="2">
        <f t="shared" si="1103"/>
        <v>123.04501291375672</v>
      </c>
      <c r="AE687" s="2">
        <f t="shared" si="1104"/>
        <v>123.04501291375672</v>
      </c>
      <c r="AF687" s="27">
        <f t="shared" ref="AF687:AF708" si="1125">IF($A687&lt;$M687,0.5,1)</f>
        <v>1</v>
      </c>
      <c r="AG687" s="28">
        <f t="shared" si="1105"/>
        <v>50.066666666666663</v>
      </c>
      <c r="AH687" s="28">
        <f t="shared" si="1106"/>
        <v>25.181142471931334</v>
      </c>
      <c r="AI687" s="28">
        <f t="shared" si="1107"/>
        <v>38.291431029221819</v>
      </c>
      <c r="AJ687" s="28">
        <f t="shared" si="1108"/>
        <v>35.135580396844674</v>
      </c>
      <c r="AK687" s="28">
        <f t="shared" si="1109"/>
        <v>53.428539032219199</v>
      </c>
      <c r="AL687" s="28">
        <f>($AF687*4*$H$7*(1+$L687))/($AG687*$V687)</f>
        <v>53.95549514704981</v>
      </c>
      <c r="AM687" s="28">
        <f t="shared" si="1110"/>
        <v>76.592641685457806</v>
      </c>
      <c r="AN687" s="28">
        <f t="shared" si="1111"/>
        <v>116.46976938054969</v>
      </c>
      <c r="AO687" s="28">
        <f t="shared" si="1112"/>
        <v>106.87072370706922</v>
      </c>
      <c r="AP687" s="28">
        <f t="shared" si="1113"/>
        <v>162.51180622300006</v>
      </c>
      <c r="AQ687" s="28">
        <f t="shared" si="1114"/>
        <v>164.1146310722765</v>
      </c>
      <c r="AR687" s="28">
        <f t="shared" ref="AR687:AR708" si="1126">MAX($AM687,$AN687,$AO687,$AP687,$AQ687)</f>
        <v>164.1146310722765</v>
      </c>
      <c r="AS687" s="27">
        <f t="shared" si="1115"/>
        <v>164.1146310722765</v>
      </c>
      <c r="AT687" s="27">
        <f t="shared" ref="AT687:AT708" si="1127">IF($A687&gt;$F687,0,$AS687)</f>
        <v>0</v>
      </c>
      <c r="AU687" s="2">
        <f t="shared" ref="AU687:AU708" si="1128">PI()*($B687/(2*12))^2*62.4</f>
        <v>196.03538158400309</v>
      </c>
      <c r="AV687" s="33">
        <f t="shared" ref="AV687:AV708" si="1129">0.23*($N$7/$H687)*(1+0.35*$N$7*($F687/$A687))</f>
        <v>0.15310401785714289</v>
      </c>
      <c r="AW687" s="33">
        <f t="shared" ref="AW687:AW708" si="1130">IF(AV687&gt;0.33,0.33,AV687)</f>
        <v>0.15310401785714289</v>
      </c>
      <c r="AX687" s="2">
        <f t="shared" ref="AX687:AX708" si="1131">$Q$7/($P$7-$O$7*AW687)</f>
        <v>2.3640987637149147</v>
      </c>
      <c r="AY687" s="7">
        <v>2.2000000000000002</v>
      </c>
      <c r="AZ687" s="3">
        <f t="shared" ref="AZ687:AZ708" si="1132">(12/$D687)*(($I687+$AU687)/$AX687+$AT687/$AY687)</f>
        <v>2367.5889681690837</v>
      </c>
    </row>
    <row r="688" spans="1:52" ht="20.25" x14ac:dyDescent="0.3">
      <c r="A688" s="7">
        <v>27</v>
      </c>
      <c r="B688" s="7">
        <v>27</v>
      </c>
      <c r="C688" s="27">
        <v>22</v>
      </c>
      <c r="D688" s="27">
        <v>34</v>
      </c>
      <c r="E688" s="7">
        <v>3.5</v>
      </c>
      <c r="F688" s="2">
        <f t="shared" si="1116"/>
        <v>3.4166666666666665</v>
      </c>
      <c r="G688" s="2">
        <f t="shared" si="1093"/>
        <v>11070</v>
      </c>
      <c r="H688" s="2">
        <v>1.4</v>
      </c>
      <c r="I688" s="7">
        <f t="shared" si="1094"/>
        <v>15497.999999999998</v>
      </c>
      <c r="J688" s="7">
        <v>1.2</v>
      </c>
      <c r="K688" s="4">
        <f t="shared" ref="K688:K698" si="1133">(1.75-1.15)*(($D688-24)/(96-24))+1.15</f>
        <v>1.2333333333333332</v>
      </c>
      <c r="L688" s="7">
        <v>0</v>
      </c>
      <c r="M688" s="2">
        <f t="shared" si="1117"/>
        <v>1.8918918918918919</v>
      </c>
      <c r="N688" s="2">
        <f t="shared" si="1118"/>
        <v>3.5135135135135136</v>
      </c>
      <c r="O688" s="28">
        <f t="shared" si="1119"/>
        <v>2.42972972972973</v>
      </c>
      <c r="P688" s="2">
        <f t="shared" si="1120"/>
        <v>10.53783783783784</v>
      </c>
      <c r="Q688" s="2">
        <f t="shared" si="1095"/>
        <v>34.966666666666661</v>
      </c>
      <c r="R688" s="28">
        <f t="shared" si="1121"/>
        <v>38.966666666666661</v>
      </c>
      <c r="S688" s="2">
        <f t="shared" si="1122"/>
        <v>40.966666666666661</v>
      </c>
      <c r="T688" s="2">
        <f t="shared" si="1123"/>
        <v>34.303333333333335</v>
      </c>
      <c r="U688" s="2">
        <f t="shared" si="1096"/>
        <v>38.303333333333335</v>
      </c>
      <c r="V688" s="2">
        <f t="shared" si="1097"/>
        <v>48.303333333333335</v>
      </c>
      <c r="W688" s="7">
        <f t="shared" ref="W688:W708" si="1134">IF($A688&lt;$N688,0.5,1)</f>
        <v>1</v>
      </c>
      <c r="X688" s="2">
        <f t="shared" si="1098"/>
        <v>27.32525809757853</v>
      </c>
      <c r="Y688" s="2">
        <f t="shared" si="1099"/>
        <v>38.237021239744784</v>
      </c>
      <c r="Z688" s="2">
        <f t="shared" si="1124"/>
        <v>38.810880005821637</v>
      </c>
      <c r="AA688" s="2">
        <f t="shared" si="1100"/>
        <v>93.361298500059974</v>
      </c>
      <c r="AB688" s="2">
        <f t="shared" si="1101"/>
        <v>130.64315590246133</v>
      </c>
      <c r="AC688" s="2">
        <f t="shared" si="1102"/>
        <v>132.60384001989058</v>
      </c>
      <c r="AD688" s="2">
        <f t="shared" si="1103"/>
        <v>132.60384001989058</v>
      </c>
      <c r="AE688" s="2">
        <f t="shared" si="1104"/>
        <v>132.60384001989058</v>
      </c>
      <c r="AF688" s="27">
        <f t="shared" si="1125"/>
        <v>1</v>
      </c>
      <c r="AG688" s="28">
        <f t="shared" si="1105"/>
        <v>50.966666666666669</v>
      </c>
      <c r="AH688" s="28">
        <f t="shared" si="1106"/>
        <v>23.939793414545203</v>
      </c>
      <c r="AI688" s="28">
        <f t="shared" si="1107"/>
        <v>36.606433618840214</v>
      </c>
      <c r="AJ688" s="28">
        <f t="shared" si="1108"/>
        <v>33.499642931028184</v>
      </c>
      <c r="AK688" s="28">
        <f t="shared" si="1109"/>
        <v>51.224437653854729</v>
      </c>
      <c r="AL688" s="28">
        <f t="shared" ref="AL688:AL708" si="1135">($AF688*4*$H$7*(1+$L688))/($AG688*$V688)</f>
        <v>51.993210733763661</v>
      </c>
      <c r="AM688" s="28">
        <f t="shared" si="1110"/>
        <v>81.794294166362775</v>
      </c>
      <c r="AN688" s="28">
        <f t="shared" si="1111"/>
        <v>125.07198153103739</v>
      </c>
      <c r="AO688" s="28">
        <f t="shared" si="1112"/>
        <v>114.45711334767962</v>
      </c>
      <c r="AP688" s="28">
        <f t="shared" si="1113"/>
        <v>175.01682865067031</v>
      </c>
      <c r="AQ688" s="28">
        <f t="shared" si="1114"/>
        <v>177.64347000702583</v>
      </c>
      <c r="AR688" s="28">
        <f t="shared" si="1126"/>
        <v>177.64347000702583</v>
      </c>
      <c r="AS688" s="27">
        <f t="shared" si="1115"/>
        <v>177.64347000702583</v>
      </c>
      <c r="AT688" s="27">
        <f t="shared" si="1127"/>
        <v>0</v>
      </c>
      <c r="AU688" s="2">
        <f t="shared" si="1128"/>
        <v>248.1072798172539</v>
      </c>
      <c r="AV688" s="33">
        <f t="shared" si="1129"/>
        <v>0.15375089285714288</v>
      </c>
      <c r="AW688" s="33">
        <f t="shared" si="1130"/>
        <v>0.15375089285714288</v>
      </c>
      <c r="AX688" s="2">
        <f t="shared" si="1131"/>
        <v>2.365237731577484</v>
      </c>
      <c r="AY688" s="7">
        <v>2.2000000000000002</v>
      </c>
      <c r="AZ688" s="3">
        <f t="shared" si="1132"/>
        <v>2349.6368056264182</v>
      </c>
    </row>
    <row r="689" spans="1:52" ht="20.25" x14ac:dyDescent="0.3">
      <c r="A689" s="7">
        <v>27</v>
      </c>
      <c r="B689" s="7">
        <v>30</v>
      </c>
      <c r="C689" s="37">
        <v>24</v>
      </c>
      <c r="D689" s="37">
        <v>38</v>
      </c>
      <c r="E689" s="7">
        <v>3.75</v>
      </c>
      <c r="F689" s="2">
        <f t="shared" si="1116"/>
        <v>3.7916666666666665</v>
      </c>
      <c r="G689" s="2">
        <f t="shared" si="1093"/>
        <v>12285</v>
      </c>
      <c r="H689" s="2">
        <v>1.4</v>
      </c>
      <c r="I689" s="7">
        <f t="shared" si="1094"/>
        <v>17199</v>
      </c>
      <c r="J689" s="7">
        <v>1.2</v>
      </c>
      <c r="K689" s="4">
        <f t="shared" si="1133"/>
        <v>1.2666666666666666</v>
      </c>
      <c r="L689" s="7">
        <v>0</v>
      </c>
      <c r="M689" s="2">
        <f t="shared" si="1117"/>
        <v>1.8421052631578947</v>
      </c>
      <c r="N689" s="2">
        <f t="shared" si="1118"/>
        <v>3.4210526315789473</v>
      </c>
      <c r="O689" s="28">
        <f t="shared" si="1119"/>
        <v>2.35</v>
      </c>
      <c r="P689" s="2">
        <f t="shared" si="1120"/>
        <v>10.244736842105263</v>
      </c>
      <c r="Q689" s="2">
        <f t="shared" si="1095"/>
        <v>35.86666666666666</v>
      </c>
      <c r="R689" s="28">
        <f t="shared" si="1121"/>
        <v>39.86666666666666</v>
      </c>
      <c r="S689" s="2">
        <f t="shared" si="1122"/>
        <v>41.86666666666666</v>
      </c>
      <c r="T689" s="2">
        <f t="shared" si="1123"/>
        <v>35.223333333333329</v>
      </c>
      <c r="U689" s="2">
        <f t="shared" si="1096"/>
        <v>39.223333333333329</v>
      </c>
      <c r="V689" s="2">
        <f t="shared" si="1097"/>
        <v>49.223333333333329</v>
      </c>
      <c r="W689" s="7">
        <f t="shared" si="1134"/>
        <v>1</v>
      </c>
      <c r="X689" s="2">
        <f t="shared" si="1098"/>
        <v>26.039484779860878</v>
      </c>
      <c r="Y689" s="2">
        <f t="shared" si="1099"/>
        <v>36.537461182330603</v>
      </c>
      <c r="Z689" s="2">
        <f t="shared" si="1124"/>
        <v>37.266775332672829</v>
      </c>
      <c r="AA689" s="2">
        <f t="shared" si="1100"/>
        <v>98.733046456972488</v>
      </c>
      <c r="AB689" s="2">
        <f t="shared" si="1101"/>
        <v>138.53787364967019</v>
      </c>
      <c r="AC689" s="2">
        <f t="shared" si="1102"/>
        <v>141.30318980305114</v>
      </c>
      <c r="AD689" s="2">
        <f t="shared" si="1103"/>
        <v>141.30318980305114</v>
      </c>
      <c r="AE689" s="2">
        <f t="shared" si="1104"/>
        <v>141.30318980305114</v>
      </c>
      <c r="AF689" s="27">
        <f t="shared" si="1125"/>
        <v>1</v>
      </c>
      <c r="AG689" s="28">
        <f t="shared" si="1105"/>
        <v>51.86666666666666</v>
      </c>
      <c r="AH689" s="28">
        <f t="shared" si="1106"/>
        <v>22.788177873122397</v>
      </c>
      <c r="AI689" s="28">
        <f t="shared" si="1107"/>
        <v>35.031697604440083</v>
      </c>
      <c r="AJ689" s="28">
        <f t="shared" si="1108"/>
        <v>31.97537015399055</v>
      </c>
      <c r="AK689" s="28">
        <f t="shared" si="1109"/>
        <v>49.154939208448191</v>
      </c>
      <c r="AL689" s="28">
        <f t="shared" si="1135"/>
        <v>50.136107345583845</v>
      </c>
      <c r="AM689" s="28">
        <f t="shared" si="1110"/>
        <v>86.405174435589089</v>
      </c>
      <c r="AN689" s="28">
        <f t="shared" si="1111"/>
        <v>132.82852008350199</v>
      </c>
      <c r="AO689" s="28">
        <f t="shared" si="1112"/>
        <v>121.23994516721416</v>
      </c>
      <c r="AP689" s="28">
        <f t="shared" si="1113"/>
        <v>186.37914449869939</v>
      </c>
      <c r="AQ689" s="28">
        <f t="shared" si="1114"/>
        <v>190.09940701867208</v>
      </c>
      <c r="AR689" s="28">
        <f t="shared" si="1126"/>
        <v>190.09940701867208</v>
      </c>
      <c r="AS689" s="27">
        <f t="shared" si="1115"/>
        <v>190.09940701867208</v>
      </c>
      <c r="AT689" s="27">
        <f t="shared" si="1127"/>
        <v>0</v>
      </c>
      <c r="AU689" s="2">
        <f t="shared" si="1128"/>
        <v>306.30528372500481</v>
      </c>
      <c r="AV689" s="33">
        <f t="shared" si="1129"/>
        <v>0.15439776785714288</v>
      </c>
      <c r="AW689" s="33">
        <f t="shared" si="1130"/>
        <v>0.15439776785714288</v>
      </c>
      <c r="AX689" s="2">
        <f t="shared" si="1131"/>
        <v>2.3663777974255495</v>
      </c>
      <c r="AY689" s="7">
        <v>2.2000000000000002</v>
      </c>
      <c r="AZ689" s="3">
        <f t="shared" si="1132"/>
        <v>2336.0560381537593</v>
      </c>
    </row>
    <row r="690" spans="1:52" ht="20.25" x14ac:dyDescent="0.3">
      <c r="A690" s="7">
        <v>27</v>
      </c>
      <c r="B690" s="7">
        <v>33</v>
      </c>
      <c r="C690" s="37">
        <v>27</v>
      </c>
      <c r="D690" s="37">
        <v>42</v>
      </c>
      <c r="E690" s="7">
        <v>3.75</v>
      </c>
      <c r="F690" s="2">
        <f t="shared" si="1116"/>
        <v>4.125</v>
      </c>
      <c r="G690" s="2">
        <f t="shared" si="1093"/>
        <v>13365</v>
      </c>
      <c r="H690" s="2">
        <v>1.4</v>
      </c>
      <c r="I690" s="7">
        <f t="shared" si="1094"/>
        <v>18711</v>
      </c>
      <c r="J690" s="7">
        <v>1.2</v>
      </c>
      <c r="K690" s="4">
        <f t="shared" si="1133"/>
        <v>1.2999999999999998</v>
      </c>
      <c r="L690" s="7">
        <v>0</v>
      </c>
      <c r="M690" s="2">
        <f t="shared" si="1117"/>
        <v>1.7948717948717949</v>
      </c>
      <c r="N690" s="2">
        <f t="shared" si="1118"/>
        <v>3.3333333333333335</v>
      </c>
      <c r="O690" s="28">
        <f t="shared" si="1119"/>
        <v>2.2743589743589747</v>
      </c>
      <c r="P690" s="2">
        <f t="shared" si="1120"/>
        <v>9.9666666666666668</v>
      </c>
      <c r="Q690" s="2">
        <f t="shared" si="1095"/>
        <v>36.766666666666659</v>
      </c>
      <c r="R690" s="28">
        <f t="shared" si="1121"/>
        <v>40.766666666666659</v>
      </c>
      <c r="S690" s="2">
        <f t="shared" si="1122"/>
        <v>42.766666666666659</v>
      </c>
      <c r="T690" s="2">
        <f t="shared" si="1123"/>
        <v>36.143333333333331</v>
      </c>
      <c r="U690" s="2">
        <f t="shared" si="1096"/>
        <v>40.143333333333331</v>
      </c>
      <c r="V690" s="2">
        <f t="shared" si="1097"/>
        <v>50.143333333333331</v>
      </c>
      <c r="W690" s="7">
        <f t="shared" si="1134"/>
        <v>1</v>
      </c>
      <c r="X690" s="2">
        <f t="shared" si="1098"/>
        <v>24.842632775641633</v>
      </c>
      <c r="Y690" s="2">
        <f t="shared" si="1099"/>
        <v>34.948811963677322</v>
      </c>
      <c r="Z690" s="2">
        <f t="shared" si="1124"/>
        <v>35.813157905508504</v>
      </c>
      <c r="AA690" s="2">
        <f t="shared" si="1100"/>
        <v>102.47586019952173</v>
      </c>
      <c r="AB690" s="2">
        <f t="shared" si="1101"/>
        <v>144.16384935016896</v>
      </c>
      <c r="AC690" s="2">
        <f t="shared" si="1102"/>
        <v>147.72927636022257</v>
      </c>
      <c r="AD690" s="2">
        <f t="shared" si="1103"/>
        <v>147.72927636022257</v>
      </c>
      <c r="AE690" s="2">
        <f t="shared" si="1104"/>
        <v>147.72927636022257</v>
      </c>
      <c r="AF690" s="27">
        <f t="shared" si="1125"/>
        <v>1</v>
      </c>
      <c r="AG690" s="28">
        <f t="shared" si="1105"/>
        <v>52.766666666666666</v>
      </c>
      <c r="AH690" s="28">
        <f t="shared" si="1106"/>
        <v>21.717837183938549</v>
      </c>
      <c r="AI690" s="28">
        <f t="shared" si="1107"/>
        <v>33.557694094702263</v>
      </c>
      <c r="AJ690" s="28">
        <f t="shared" si="1108"/>
        <v>30.552824849685202</v>
      </c>
      <c r="AK690" s="28">
        <f t="shared" si="1109"/>
        <v>47.209229047586859</v>
      </c>
      <c r="AL690" s="28">
        <f t="shared" si="1135"/>
        <v>48.376796791711307</v>
      </c>
      <c r="AM690" s="28">
        <f t="shared" si="1110"/>
        <v>89.586078383746511</v>
      </c>
      <c r="AN690" s="28">
        <f t="shared" si="1111"/>
        <v>138.42548814064685</v>
      </c>
      <c r="AO690" s="28">
        <f t="shared" si="1112"/>
        <v>126.03040250495145</v>
      </c>
      <c r="AP690" s="28">
        <f t="shared" si="1113"/>
        <v>194.7380698212958</v>
      </c>
      <c r="AQ690" s="28">
        <f t="shared" si="1114"/>
        <v>199.55428676580914</v>
      </c>
      <c r="AR690" s="28">
        <f t="shared" si="1126"/>
        <v>199.55428676580914</v>
      </c>
      <c r="AS690" s="27">
        <f t="shared" si="1115"/>
        <v>199.55428676580914</v>
      </c>
      <c r="AT690" s="27">
        <f t="shared" si="1127"/>
        <v>0</v>
      </c>
      <c r="AU690" s="2">
        <f t="shared" si="1128"/>
        <v>370.62939330725584</v>
      </c>
      <c r="AV690" s="33">
        <f t="shared" si="1129"/>
        <v>0.15497276785714287</v>
      </c>
      <c r="AW690" s="33">
        <f t="shared" si="1130"/>
        <v>0.15497276785714287</v>
      </c>
      <c r="AX690" s="2">
        <f t="shared" si="1131"/>
        <v>2.36739211234018</v>
      </c>
      <c r="AY690" s="7">
        <v>2.2000000000000002</v>
      </c>
      <c r="AZ690" s="3">
        <f t="shared" si="1132"/>
        <v>2302.9113275976383</v>
      </c>
    </row>
    <row r="691" spans="1:52" ht="20.25" x14ac:dyDescent="0.3">
      <c r="A691" s="7">
        <v>27</v>
      </c>
      <c r="B691" s="7">
        <v>36</v>
      </c>
      <c r="C691" s="37">
        <v>29</v>
      </c>
      <c r="D691" s="37">
        <v>45</v>
      </c>
      <c r="E691" s="7">
        <v>4.5</v>
      </c>
      <c r="F691" s="2">
        <f t="shared" si="1116"/>
        <v>4.5</v>
      </c>
      <c r="G691" s="2">
        <f t="shared" si="1093"/>
        <v>14580</v>
      </c>
      <c r="H691" s="2">
        <v>1.4</v>
      </c>
      <c r="I691" s="7">
        <f t="shared" si="1094"/>
        <v>20412</v>
      </c>
      <c r="J691" s="7">
        <v>1.2</v>
      </c>
      <c r="K691" s="4">
        <f t="shared" si="1133"/>
        <v>1.325</v>
      </c>
      <c r="L691" s="7">
        <v>0</v>
      </c>
      <c r="M691" s="2">
        <f t="shared" si="1117"/>
        <v>1.7610062893081759</v>
      </c>
      <c r="N691" s="2">
        <f t="shared" si="1118"/>
        <v>3.2704402515723268</v>
      </c>
      <c r="O691" s="28">
        <f t="shared" si="1119"/>
        <v>2.2201257861635217</v>
      </c>
      <c r="P691" s="2">
        <f t="shared" si="1120"/>
        <v>9.7672955974842761</v>
      </c>
      <c r="Q691" s="2">
        <f t="shared" si="1095"/>
        <v>37.441666666666663</v>
      </c>
      <c r="R691" s="28">
        <f t="shared" si="1121"/>
        <v>41.441666666666663</v>
      </c>
      <c r="S691" s="2">
        <f t="shared" si="1122"/>
        <v>43.441666666666663</v>
      </c>
      <c r="T691" s="2">
        <f t="shared" si="1123"/>
        <v>36.833333333333336</v>
      </c>
      <c r="U691" s="2">
        <f t="shared" si="1096"/>
        <v>40.833333333333336</v>
      </c>
      <c r="V691" s="2">
        <f t="shared" si="1097"/>
        <v>50.833333333333336</v>
      </c>
      <c r="W691" s="7">
        <f t="shared" si="1134"/>
        <v>1</v>
      </c>
      <c r="X691" s="2">
        <f t="shared" si="1098"/>
        <v>23.998479263032813</v>
      </c>
      <c r="Y691" s="2">
        <f t="shared" si="1099"/>
        <v>33.824387226595995</v>
      </c>
      <c r="Z691" s="2">
        <f t="shared" si="1124"/>
        <v>34.77812404675575</v>
      </c>
      <c r="AA691" s="2">
        <f t="shared" si="1100"/>
        <v>107.99315668364765</v>
      </c>
      <c r="AB691" s="2">
        <f t="shared" si="1101"/>
        <v>152.20974251968198</v>
      </c>
      <c r="AC691" s="2">
        <f t="shared" si="1102"/>
        <v>156.50155821040087</v>
      </c>
      <c r="AD691" s="2">
        <f t="shared" si="1103"/>
        <v>156.50155821040087</v>
      </c>
      <c r="AE691" s="2">
        <f t="shared" si="1104"/>
        <v>156.50155821040087</v>
      </c>
      <c r="AF691" s="27">
        <f t="shared" si="1125"/>
        <v>1</v>
      </c>
      <c r="AG691" s="28">
        <f t="shared" si="1105"/>
        <v>53.441666666666663</v>
      </c>
      <c r="AH691" s="28">
        <f t="shared" si="1106"/>
        <v>20.963883705038885</v>
      </c>
      <c r="AI691" s="28">
        <f t="shared" si="1107"/>
        <v>32.513143198240563</v>
      </c>
      <c r="AJ691" s="28">
        <f t="shared" si="1108"/>
        <v>29.547310579168325</v>
      </c>
      <c r="AK691" s="28">
        <f t="shared" si="1109"/>
        <v>45.825284737316103</v>
      </c>
      <c r="AL691" s="28">
        <f t="shared" si="1135"/>
        <v>47.117407520073208</v>
      </c>
      <c r="AM691" s="28">
        <f t="shared" si="1110"/>
        <v>94.337476672674981</v>
      </c>
      <c r="AN691" s="28">
        <f t="shared" si="1111"/>
        <v>146.30914439208254</v>
      </c>
      <c r="AO691" s="28">
        <f t="shared" si="1112"/>
        <v>132.96289760625746</v>
      </c>
      <c r="AP691" s="28">
        <f t="shared" si="1113"/>
        <v>206.21378131792247</v>
      </c>
      <c r="AQ691" s="28">
        <f t="shared" si="1114"/>
        <v>212.02833384032942</v>
      </c>
      <c r="AR691" s="28">
        <f t="shared" si="1126"/>
        <v>212.02833384032942</v>
      </c>
      <c r="AS691" s="27">
        <f t="shared" si="1115"/>
        <v>212.02833384032942</v>
      </c>
      <c r="AT691" s="27">
        <f t="shared" si="1127"/>
        <v>0</v>
      </c>
      <c r="AU691" s="2">
        <f t="shared" si="1128"/>
        <v>441.07960856400695</v>
      </c>
      <c r="AV691" s="33">
        <f t="shared" si="1129"/>
        <v>0.15561964285714289</v>
      </c>
      <c r="AW691" s="33">
        <f t="shared" si="1130"/>
        <v>0.15561964285714289</v>
      </c>
      <c r="AX691" s="2">
        <f t="shared" si="1131"/>
        <v>2.3685342564973348</v>
      </c>
      <c r="AY691" s="7">
        <v>2.2000000000000002</v>
      </c>
      <c r="AZ691" s="3">
        <f t="shared" si="1132"/>
        <v>2347.7900789047162</v>
      </c>
    </row>
    <row r="692" spans="1:52" ht="20.25" x14ac:dyDescent="0.3">
      <c r="A692" s="7">
        <v>27</v>
      </c>
      <c r="B692" s="7">
        <v>39</v>
      </c>
      <c r="C692" s="37">
        <v>32</v>
      </c>
      <c r="D692" s="37">
        <v>49</v>
      </c>
      <c r="E692" s="7">
        <v>4.75</v>
      </c>
      <c r="F692" s="2">
        <f t="shared" si="1116"/>
        <v>4.875</v>
      </c>
      <c r="G692" s="2">
        <f t="shared" si="1093"/>
        <v>15795</v>
      </c>
      <c r="H692" s="2">
        <v>1.4</v>
      </c>
      <c r="I692" s="7">
        <f t="shared" si="1094"/>
        <v>22113</v>
      </c>
      <c r="J692" s="7">
        <v>1.2</v>
      </c>
      <c r="K692" s="4">
        <f t="shared" si="1133"/>
        <v>1.3583333333333334</v>
      </c>
      <c r="L692" s="7">
        <v>0</v>
      </c>
      <c r="M692" s="2">
        <f t="shared" si="1117"/>
        <v>1.7177914110429444</v>
      </c>
      <c r="N692" s="2">
        <f t="shared" si="1118"/>
        <v>3.1901840490797544</v>
      </c>
      <c r="O692" s="28">
        <f t="shared" si="1119"/>
        <v>2.1509202453987726</v>
      </c>
      <c r="P692" s="2">
        <f t="shared" si="1120"/>
        <v>9.5128834355828218</v>
      </c>
      <c r="Q692" s="2">
        <f t="shared" si="1095"/>
        <v>38.341666666666669</v>
      </c>
      <c r="R692" s="28">
        <f t="shared" si="1121"/>
        <v>42.341666666666669</v>
      </c>
      <c r="S692" s="2">
        <f t="shared" si="1122"/>
        <v>44.341666666666669</v>
      </c>
      <c r="T692" s="2">
        <f t="shared" si="1123"/>
        <v>37.753333333333337</v>
      </c>
      <c r="U692" s="2">
        <f t="shared" si="1096"/>
        <v>41.753333333333337</v>
      </c>
      <c r="V692" s="2">
        <f t="shared" si="1097"/>
        <v>51.753333333333337</v>
      </c>
      <c r="W692" s="7">
        <f t="shared" si="1134"/>
        <v>1</v>
      </c>
      <c r="X692" s="2">
        <f t="shared" si="1098"/>
        <v>22.938441579137805</v>
      </c>
      <c r="Y692" s="2">
        <f t="shared" si="1099"/>
        <v>32.407690669072672</v>
      </c>
      <c r="Z692" s="2">
        <f t="shared" si="1124"/>
        <v>33.466545063160474</v>
      </c>
      <c r="AA692" s="2">
        <f t="shared" si="1100"/>
        <v>111.8249026982968</v>
      </c>
      <c r="AB692" s="2">
        <f t="shared" si="1101"/>
        <v>157.98749201172927</v>
      </c>
      <c r="AC692" s="2">
        <f t="shared" si="1102"/>
        <v>163.14940718290731</v>
      </c>
      <c r="AD692" s="2">
        <f t="shared" si="1103"/>
        <v>163.14940718290731</v>
      </c>
      <c r="AE692" s="2">
        <f t="shared" si="1104"/>
        <v>163.14940718290731</v>
      </c>
      <c r="AF692" s="27">
        <f t="shared" si="1125"/>
        <v>1</v>
      </c>
      <c r="AG692" s="28">
        <f t="shared" si="1105"/>
        <v>54.341666666666669</v>
      </c>
      <c r="AH692" s="28">
        <f t="shared" si="1106"/>
        <v>20.01827849547206</v>
      </c>
      <c r="AI692" s="28">
        <f t="shared" si="1107"/>
        <v>31.195483218982837</v>
      </c>
      <c r="AJ692" s="28">
        <f t="shared" si="1108"/>
        <v>28.28205111364818</v>
      </c>
      <c r="AK692" s="28">
        <f t="shared" si="1109"/>
        <v>44.073332834978196</v>
      </c>
      <c r="AL692" s="28">
        <f t="shared" si="1135"/>
        <v>45.513338005693626</v>
      </c>
      <c r="AM692" s="28">
        <f t="shared" si="1110"/>
        <v>97.589107665426297</v>
      </c>
      <c r="AN692" s="28">
        <f t="shared" si="1111"/>
        <v>152.07798069254133</v>
      </c>
      <c r="AO692" s="28">
        <f t="shared" si="1112"/>
        <v>137.87499917903489</v>
      </c>
      <c r="AP692" s="28">
        <f t="shared" si="1113"/>
        <v>214.85749757051872</v>
      </c>
      <c r="AQ692" s="28">
        <f t="shared" si="1114"/>
        <v>221.87752277775644</v>
      </c>
      <c r="AR692" s="28">
        <f t="shared" si="1126"/>
        <v>221.87752277775644</v>
      </c>
      <c r="AS692" s="27">
        <f t="shared" si="1115"/>
        <v>221.87752277775644</v>
      </c>
      <c r="AT692" s="27">
        <f t="shared" si="1127"/>
        <v>0</v>
      </c>
      <c r="AU692" s="2">
        <f t="shared" si="1128"/>
        <v>517.65592949525819</v>
      </c>
      <c r="AV692" s="33">
        <f t="shared" si="1129"/>
        <v>0.15626651785714288</v>
      </c>
      <c r="AW692" s="33">
        <f t="shared" si="1130"/>
        <v>0.15626651785714288</v>
      </c>
      <c r="AX692" s="2">
        <f t="shared" si="1131"/>
        <v>2.369677503237305</v>
      </c>
      <c r="AY692" s="7">
        <v>2.2000000000000002</v>
      </c>
      <c r="AZ692" s="3">
        <f t="shared" si="1132"/>
        <v>2338.7998765865309</v>
      </c>
    </row>
    <row r="693" spans="1:52" ht="20.25" x14ac:dyDescent="0.3">
      <c r="A693" s="7">
        <v>27</v>
      </c>
      <c r="B693" s="7">
        <v>42</v>
      </c>
      <c r="C693" s="37">
        <v>34</v>
      </c>
      <c r="D693" s="37">
        <v>53</v>
      </c>
      <c r="E693" s="7">
        <v>5</v>
      </c>
      <c r="F693" s="2">
        <f t="shared" si="1116"/>
        <v>5.25</v>
      </c>
      <c r="G693" s="2">
        <f t="shared" si="1093"/>
        <v>17010</v>
      </c>
      <c r="H693" s="2">
        <v>1.4</v>
      </c>
      <c r="I693" s="7">
        <f t="shared" si="1094"/>
        <v>23814</v>
      </c>
      <c r="J693" s="7">
        <v>1.2</v>
      </c>
      <c r="K693" s="4">
        <f t="shared" si="1133"/>
        <v>1.3916666666666666</v>
      </c>
      <c r="L693" s="7">
        <v>0</v>
      </c>
      <c r="M693" s="2">
        <f t="shared" si="1117"/>
        <v>1.6766467065868262</v>
      </c>
      <c r="N693" s="2">
        <f t="shared" si="1118"/>
        <v>3.1137724550898205</v>
      </c>
      <c r="O693" s="28">
        <f t="shared" si="1119"/>
        <v>2.0850299401197603</v>
      </c>
      <c r="P693" s="2">
        <f t="shared" si="1120"/>
        <v>9.2706586826347301</v>
      </c>
      <c r="Q693" s="2">
        <f t="shared" si="1095"/>
        <v>39.24166666666666</v>
      </c>
      <c r="R693" s="28">
        <f t="shared" si="1121"/>
        <v>43.24166666666666</v>
      </c>
      <c r="S693" s="2">
        <f t="shared" si="1122"/>
        <v>45.24166666666666</v>
      </c>
      <c r="T693" s="2">
        <f t="shared" si="1123"/>
        <v>38.673333333333332</v>
      </c>
      <c r="U693" s="2">
        <f t="shared" si="1096"/>
        <v>42.673333333333332</v>
      </c>
      <c r="V693" s="2">
        <f t="shared" si="1097"/>
        <v>52.673333333333332</v>
      </c>
      <c r="W693" s="7">
        <f t="shared" si="1134"/>
        <v>1</v>
      </c>
      <c r="X693" s="2">
        <f t="shared" si="1098"/>
        <v>21.947296070579867</v>
      </c>
      <c r="Y693" s="2">
        <f t="shared" si="1099"/>
        <v>31.078216417706656</v>
      </c>
      <c r="Z693" s="2">
        <f t="shared" si="1124"/>
        <v>32.227886218310033</v>
      </c>
      <c r="AA693" s="2">
        <f t="shared" si="1100"/>
        <v>115.2233043705443</v>
      </c>
      <c r="AB693" s="2">
        <f t="shared" si="1101"/>
        <v>163.16063619295994</v>
      </c>
      <c r="AC693" s="2">
        <f t="shared" si="1102"/>
        <v>169.19640264612767</v>
      </c>
      <c r="AD693" s="2">
        <f t="shared" si="1103"/>
        <v>169.19640264612767</v>
      </c>
      <c r="AE693" s="2">
        <f t="shared" si="1104"/>
        <v>169.19640264612767</v>
      </c>
      <c r="AF693" s="27">
        <f t="shared" si="1125"/>
        <v>1</v>
      </c>
      <c r="AG693" s="28">
        <f t="shared" si="1105"/>
        <v>55.24166666666666</v>
      </c>
      <c r="AH693" s="28">
        <f t="shared" si="1106"/>
        <v>19.13532960223198</v>
      </c>
      <c r="AI693" s="28">
        <f t="shared" si="1107"/>
        <v>29.957225918232538</v>
      </c>
      <c r="AJ693" s="28">
        <f t="shared" si="1108"/>
        <v>27.096363610800005</v>
      </c>
      <c r="AK693" s="28">
        <f t="shared" si="1109"/>
        <v>42.420585541240371</v>
      </c>
      <c r="AL693" s="28">
        <f t="shared" si="1135"/>
        <v>43.9898411724255</v>
      </c>
      <c r="AM693" s="28">
        <f t="shared" si="1110"/>
        <v>100.4604804117179</v>
      </c>
      <c r="AN693" s="28">
        <f t="shared" si="1111"/>
        <v>157.27543607072081</v>
      </c>
      <c r="AO693" s="28">
        <f t="shared" si="1112"/>
        <v>142.25590895670001</v>
      </c>
      <c r="AP693" s="28">
        <f t="shared" si="1113"/>
        <v>222.70807409151195</v>
      </c>
      <c r="AQ693" s="28">
        <f t="shared" si="1114"/>
        <v>230.94666615523388</v>
      </c>
      <c r="AR693" s="28">
        <f t="shared" si="1126"/>
        <v>230.94666615523388</v>
      </c>
      <c r="AS693" s="27">
        <f t="shared" si="1115"/>
        <v>230.94666615523388</v>
      </c>
      <c r="AT693" s="27">
        <f t="shared" si="1127"/>
        <v>0</v>
      </c>
      <c r="AU693" s="2">
        <f t="shared" si="1128"/>
        <v>600.35835610100946</v>
      </c>
      <c r="AV693" s="33">
        <f t="shared" si="1129"/>
        <v>0.1569133928571429</v>
      </c>
      <c r="AW693" s="33">
        <f t="shared" si="1130"/>
        <v>0.1569133928571429</v>
      </c>
      <c r="AX693" s="2">
        <f t="shared" si="1131"/>
        <v>2.3708218541574491</v>
      </c>
      <c r="AY693" s="7">
        <v>2.2000000000000002</v>
      </c>
      <c r="AZ693" s="3">
        <f t="shared" si="1132"/>
        <v>2331.5877744017362</v>
      </c>
    </row>
    <row r="694" spans="1:52" ht="20.25" x14ac:dyDescent="0.3">
      <c r="A694" s="7">
        <v>27</v>
      </c>
      <c r="B694" s="7">
        <v>48</v>
      </c>
      <c r="C694" s="37">
        <v>38</v>
      </c>
      <c r="D694" s="37">
        <v>60</v>
      </c>
      <c r="E694" s="7">
        <v>5.5</v>
      </c>
      <c r="F694" s="2">
        <f t="shared" si="1116"/>
        <v>5.916666666666667</v>
      </c>
      <c r="G694" s="2">
        <f t="shared" si="1093"/>
        <v>19170</v>
      </c>
      <c r="H694" s="2">
        <v>1.4</v>
      </c>
      <c r="I694" s="7">
        <f t="shared" si="1094"/>
        <v>26838</v>
      </c>
      <c r="J694" s="7">
        <v>1.2</v>
      </c>
      <c r="K694" s="4">
        <f t="shared" si="1133"/>
        <v>1.45</v>
      </c>
      <c r="L694" s="7">
        <v>0</v>
      </c>
      <c r="M694" s="2">
        <f t="shared" si="1117"/>
        <v>1.6091954022988504</v>
      </c>
      <c r="N694" s="2">
        <f t="shared" si="1118"/>
        <v>2.9885057471264367</v>
      </c>
      <c r="O694" s="28">
        <f t="shared" si="1119"/>
        <v>1.9770114942528736</v>
      </c>
      <c r="P694" s="2">
        <f t="shared" si="1120"/>
        <v>8.8735632183908031</v>
      </c>
      <c r="Q694" s="2">
        <f t="shared" si="1095"/>
        <v>40.816666666666663</v>
      </c>
      <c r="R694" s="28">
        <f t="shared" si="1121"/>
        <v>44.816666666666663</v>
      </c>
      <c r="S694" s="2">
        <f t="shared" si="1122"/>
        <v>46.816666666666663</v>
      </c>
      <c r="T694" s="2">
        <f t="shared" si="1123"/>
        <v>40.283333333333331</v>
      </c>
      <c r="U694" s="2">
        <f t="shared" si="1096"/>
        <v>44.283333333333331</v>
      </c>
      <c r="V694" s="2">
        <f t="shared" si="1097"/>
        <v>54.283333333333331</v>
      </c>
      <c r="W694" s="7">
        <f t="shared" si="1134"/>
        <v>1</v>
      </c>
      <c r="X694" s="2">
        <f t="shared" si="1098"/>
        <v>20.361292158472246</v>
      </c>
      <c r="Y694" s="2">
        <f t="shared" si="1099"/>
        <v>28.940795038475855</v>
      </c>
      <c r="Z694" s="2">
        <f t="shared" si="1124"/>
        <v>30.219983510609403</v>
      </c>
      <c r="AA694" s="2">
        <f t="shared" si="1100"/>
        <v>120.47097860429413</v>
      </c>
      <c r="AB694" s="2">
        <f t="shared" si="1101"/>
        <v>171.23303731098216</v>
      </c>
      <c r="AC694" s="2">
        <f t="shared" si="1102"/>
        <v>178.80156910443898</v>
      </c>
      <c r="AD694" s="2">
        <f t="shared" si="1103"/>
        <v>178.80156910443898</v>
      </c>
      <c r="AE694" s="2">
        <f t="shared" si="1104"/>
        <v>178.80156910443898</v>
      </c>
      <c r="AF694" s="27">
        <f t="shared" si="1125"/>
        <v>1</v>
      </c>
      <c r="AG694" s="28">
        <f t="shared" si="1105"/>
        <v>56.816666666666663</v>
      </c>
      <c r="AH694" s="28">
        <f t="shared" si="1106"/>
        <v>17.724950313979342</v>
      </c>
      <c r="AI694" s="28">
        <f t="shared" si="1107"/>
        <v>27.962681956169231</v>
      </c>
      <c r="AJ694" s="28">
        <f t="shared" si="1108"/>
        <v>25.193595284206854</v>
      </c>
      <c r="AK694" s="28">
        <f t="shared" si="1109"/>
        <v>39.745132132139759</v>
      </c>
      <c r="AL694" s="28">
        <f t="shared" si="1135"/>
        <v>41.501874294173177</v>
      </c>
      <c r="AM694" s="28">
        <f t="shared" si="1110"/>
        <v>104.87262269104444</v>
      </c>
      <c r="AN694" s="28">
        <f t="shared" si="1111"/>
        <v>165.44586824066795</v>
      </c>
      <c r="AO694" s="28">
        <f t="shared" si="1112"/>
        <v>149.06210543155723</v>
      </c>
      <c r="AP694" s="28">
        <f t="shared" si="1113"/>
        <v>235.1586984484936</v>
      </c>
      <c r="AQ694" s="28">
        <f t="shared" si="1114"/>
        <v>245.55275624052464</v>
      </c>
      <c r="AR694" s="28">
        <f t="shared" si="1126"/>
        <v>245.55275624052464</v>
      </c>
      <c r="AS694" s="27">
        <f t="shared" si="1115"/>
        <v>245.55275624052464</v>
      </c>
      <c r="AT694" s="27">
        <f t="shared" si="1127"/>
        <v>0</v>
      </c>
      <c r="AU694" s="2">
        <f t="shared" si="1128"/>
        <v>784.14152633601236</v>
      </c>
      <c r="AV694" s="33">
        <f t="shared" si="1129"/>
        <v>0.15806339285714288</v>
      </c>
      <c r="AW694" s="33">
        <f t="shared" si="1130"/>
        <v>0.15806339285714288</v>
      </c>
      <c r="AX694" s="2">
        <f t="shared" si="1131"/>
        <v>2.3728589871421688</v>
      </c>
      <c r="AY694" s="7">
        <v>2.2000000000000002</v>
      </c>
      <c r="AZ694" s="3">
        <f t="shared" si="1132"/>
        <v>2328.1738759877726</v>
      </c>
    </row>
    <row r="695" spans="1:52" ht="20.25" x14ac:dyDescent="0.3">
      <c r="A695" s="7">
        <v>27</v>
      </c>
      <c r="B695" s="7">
        <v>54</v>
      </c>
      <c r="C695" s="37">
        <v>43</v>
      </c>
      <c r="D695" s="37">
        <v>68</v>
      </c>
      <c r="E695" s="7">
        <v>6</v>
      </c>
      <c r="F695" s="2">
        <f t="shared" si="1116"/>
        <v>6.666666666666667</v>
      </c>
      <c r="G695" s="2">
        <f t="shared" si="1093"/>
        <v>21600</v>
      </c>
      <c r="H695" s="2">
        <v>1.4</v>
      </c>
      <c r="I695" s="7">
        <f t="shared" si="1094"/>
        <v>30239.999999999996</v>
      </c>
      <c r="J695" s="7">
        <v>1.2</v>
      </c>
      <c r="K695" s="4">
        <f t="shared" si="1133"/>
        <v>1.5166666666666666</v>
      </c>
      <c r="L695" s="7">
        <v>0</v>
      </c>
      <c r="M695" s="2">
        <f t="shared" si="1117"/>
        <v>1.5384615384615383</v>
      </c>
      <c r="N695" s="2">
        <f t="shared" si="1118"/>
        <v>2.8571428571428572</v>
      </c>
      <c r="O695" s="28">
        <f t="shared" si="1119"/>
        <v>1.8637362637362638</v>
      </c>
      <c r="P695" s="2">
        <f t="shared" si="1120"/>
        <v>8.4571428571428573</v>
      </c>
      <c r="Q695" s="2">
        <f t="shared" si="1095"/>
        <v>42.61666666666666</v>
      </c>
      <c r="R695" s="28">
        <f t="shared" si="1121"/>
        <v>46.61666666666666</v>
      </c>
      <c r="S695" s="2">
        <f t="shared" si="1122"/>
        <v>48.61666666666666</v>
      </c>
      <c r="T695" s="2">
        <f t="shared" si="1123"/>
        <v>42.123333333333335</v>
      </c>
      <c r="U695" s="2">
        <f t="shared" si="1096"/>
        <v>46.123333333333335</v>
      </c>
      <c r="V695" s="2">
        <f t="shared" si="1097"/>
        <v>56.123333333333335</v>
      </c>
      <c r="W695" s="7">
        <f t="shared" si="1134"/>
        <v>1</v>
      </c>
      <c r="X695" s="2">
        <f t="shared" si="1098"/>
        <v>18.750951688113293</v>
      </c>
      <c r="Y695" s="2">
        <f t="shared" si="1099"/>
        <v>26.757490840080909</v>
      </c>
      <c r="Z695" s="2">
        <f t="shared" si="1124"/>
        <v>28.147030525947343</v>
      </c>
      <c r="AA695" s="2">
        <f t="shared" si="1100"/>
        <v>125.00634458742196</v>
      </c>
      <c r="AB695" s="2">
        <f t="shared" si="1101"/>
        <v>178.38327226720605</v>
      </c>
      <c r="AC695" s="2">
        <f t="shared" si="1102"/>
        <v>187.64687017298229</v>
      </c>
      <c r="AD695" s="2">
        <f t="shared" si="1103"/>
        <v>187.64687017298229</v>
      </c>
      <c r="AE695" s="2">
        <f t="shared" si="1104"/>
        <v>187.64687017298229</v>
      </c>
      <c r="AF695" s="27">
        <f t="shared" si="1125"/>
        <v>1</v>
      </c>
      <c r="AG695" s="28">
        <f t="shared" si="1105"/>
        <v>58.61666666666666</v>
      </c>
      <c r="AH695" s="28">
        <f t="shared" si="1106"/>
        <v>16.296188199924465</v>
      </c>
      <c r="AI695" s="28">
        <f t="shared" si="1107"/>
        <v>25.920067327374888</v>
      </c>
      <c r="AJ695" s="28">
        <f t="shared" si="1108"/>
        <v>23.254558688033612</v>
      </c>
      <c r="AK695" s="28">
        <f t="shared" si="1109"/>
        <v>36.987774040619854</v>
      </c>
      <c r="AL695" s="28">
        <f t="shared" si="1135"/>
        <v>38.908581198079993</v>
      </c>
      <c r="AM695" s="28">
        <f t="shared" si="1110"/>
        <v>108.64125466616311</v>
      </c>
      <c r="AN695" s="28">
        <f t="shared" si="1111"/>
        <v>172.80044884916592</v>
      </c>
      <c r="AO695" s="28">
        <f t="shared" si="1112"/>
        <v>155.03039125355741</v>
      </c>
      <c r="AP695" s="28">
        <f t="shared" si="1113"/>
        <v>246.58516027079904</v>
      </c>
      <c r="AQ695" s="28">
        <f t="shared" si="1114"/>
        <v>259.39054132053332</v>
      </c>
      <c r="AR695" s="28">
        <f t="shared" si="1126"/>
        <v>259.39054132053332</v>
      </c>
      <c r="AS695" s="27">
        <f t="shared" si="1115"/>
        <v>259.39054132053332</v>
      </c>
      <c r="AT695" s="27">
        <f t="shared" si="1127"/>
        <v>0</v>
      </c>
      <c r="AU695" s="2">
        <f t="shared" si="1128"/>
        <v>992.42911926901559</v>
      </c>
      <c r="AV695" s="33">
        <f t="shared" si="1129"/>
        <v>0.15935714285714286</v>
      </c>
      <c r="AW695" s="33">
        <f t="shared" si="1130"/>
        <v>0.15935714285714286</v>
      </c>
      <c r="AX695" s="2">
        <f t="shared" si="1131"/>
        <v>2.3751549503733718</v>
      </c>
      <c r="AY695" s="7">
        <v>2.2000000000000002</v>
      </c>
      <c r="AZ695" s="3">
        <f t="shared" si="1132"/>
        <v>2320.5244516060366</v>
      </c>
    </row>
    <row r="696" spans="1:52" ht="20.25" x14ac:dyDescent="0.3">
      <c r="A696" s="7">
        <v>27</v>
      </c>
      <c r="B696" s="7">
        <v>60</v>
      </c>
      <c r="C696" s="37">
        <v>48</v>
      </c>
      <c r="D696" s="37">
        <v>76</v>
      </c>
      <c r="E696" s="7">
        <v>6.5</v>
      </c>
      <c r="F696" s="2">
        <f t="shared" si="1116"/>
        <v>7.416666666666667</v>
      </c>
      <c r="G696" s="2">
        <f t="shared" si="1093"/>
        <v>24030</v>
      </c>
      <c r="H696" s="2">
        <v>1.4</v>
      </c>
      <c r="I696" s="7">
        <f t="shared" si="1094"/>
        <v>33642</v>
      </c>
      <c r="J696" s="7">
        <v>1.2</v>
      </c>
      <c r="K696" s="4">
        <f t="shared" si="1133"/>
        <v>1.5833333333333333</v>
      </c>
      <c r="L696" s="7">
        <v>0</v>
      </c>
      <c r="M696" s="2">
        <f t="shared" si="1117"/>
        <v>1.4736842105263157</v>
      </c>
      <c r="N696" s="2">
        <f t="shared" si="1118"/>
        <v>2.736842105263158</v>
      </c>
      <c r="O696" s="28">
        <f t="shared" si="1119"/>
        <v>1.76</v>
      </c>
      <c r="P696" s="2">
        <f t="shared" si="1120"/>
        <v>8.0757894736842104</v>
      </c>
      <c r="Q696" s="2">
        <f t="shared" si="1095"/>
        <v>44.416666666666664</v>
      </c>
      <c r="R696" s="28">
        <f t="shared" si="1121"/>
        <v>48.416666666666664</v>
      </c>
      <c r="S696" s="2">
        <f t="shared" si="1122"/>
        <v>50.416666666666664</v>
      </c>
      <c r="T696" s="2">
        <f t="shared" si="1123"/>
        <v>43.963333333333338</v>
      </c>
      <c r="U696" s="2">
        <f t="shared" si="1096"/>
        <v>47.963333333333338</v>
      </c>
      <c r="V696" s="2">
        <f t="shared" si="1097"/>
        <v>57.963333333333338</v>
      </c>
      <c r="W696" s="7">
        <f t="shared" si="1134"/>
        <v>1</v>
      </c>
      <c r="X696" s="2">
        <f t="shared" si="1098"/>
        <v>17.324730288012361</v>
      </c>
      <c r="Y696" s="2">
        <f t="shared" si="1099"/>
        <v>24.812342302344135</v>
      </c>
      <c r="Z696" s="2">
        <f t="shared" si="1124"/>
        <v>26.280506960560704</v>
      </c>
      <c r="AA696" s="2">
        <f t="shared" si="1100"/>
        <v>128.4917496360917</v>
      </c>
      <c r="AB696" s="2">
        <f t="shared" si="1101"/>
        <v>184.024872075719</v>
      </c>
      <c r="AC696" s="2">
        <f t="shared" si="1102"/>
        <v>194.91375995749189</v>
      </c>
      <c r="AD696" s="2">
        <f t="shared" si="1103"/>
        <v>194.91375995749189</v>
      </c>
      <c r="AE696" s="2">
        <f t="shared" si="1104"/>
        <v>194.91375995749189</v>
      </c>
      <c r="AF696" s="27">
        <f t="shared" si="1125"/>
        <v>1</v>
      </c>
      <c r="AG696" s="28">
        <f t="shared" si="1105"/>
        <v>60.416666666666671</v>
      </c>
      <c r="AH696" s="28">
        <f t="shared" si="1106"/>
        <v>15.033651497773205</v>
      </c>
      <c r="AI696" s="28">
        <f t="shared" si="1107"/>
        <v>24.095314538499945</v>
      </c>
      <c r="AJ696" s="28">
        <f t="shared" si="1108"/>
        <v>21.531077299079463</v>
      </c>
      <c r="AK696" s="28">
        <f t="shared" si="1109"/>
        <v>34.509119753834938</v>
      </c>
      <c r="AL696" s="28">
        <f t="shared" si="1135"/>
        <v>36.551049910664879</v>
      </c>
      <c r="AM696" s="28">
        <f t="shared" si="1110"/>
        <v>111.49958194181794</v>
      </c>
      <c r="AN696" s="28">
        <f t="shared" si="1111"/>
        <v>178.70691616054125</v>
      </c>
      <c r="AO696" s="28">
        <f t="shared" si="1112"/>
        <v>159.68882330150603</v>
      </c>
      <c r="AP696" s="28">
        <f t="shared" si="1113"/>
        <v>255.9426381742758</v>
      </c>
      <c r="AQ696" s="28">
        <f t="shared" si="1114"/>
        <v>271.08695350409789</v>
      </c>
      <c r="AR696" s="28">
        <f t="shared" si="1126"/>
        <v>271.08695350409789</v>
      </c>
      <c r="AS696" s="27">
        <f t="shared" si="1115"/>
        <v>271.08695350409789</v>
      </c>
      <c r="AT696" s="27">
        <f t="shared" si="1127"/>
        <v>0</v>
      </c>
      <c r="AU696" s="2">
        <f t="shared" si="1128"/>
        <v>1225.2211349000193</v>
      </c>
      <c r="AV696" s="33">
        <f t="shared" si="1129"/>
        <v>0.16065089285714287</v>
      </c>
      <c r="AW696" s="33">
        <f t="shared" si="1130"/>
        <v>0.16065089285714287</v>
      </c>
      <c r="AX696" s="2">
        <f t="shared" si="1131"/>
        <v>2.377455361026648</v>
      </c>
      <c r="AY696" s="7">
        <v>2.2000000000000002</v>
      </c>
      <c r="AZ696" s="3">
        <f t="shared" si="1132"/>
        <v>2315.6484011263092</v>
      </c>
    </row>
    <row r="697" spans="1:52" ht="20.25" x14ac:dyDescent="0.3">
      <c r="A697" s="7">
        <v>27</v>
      </c>
      <c r="B697" s="7">
        <v>66</v>
      </c>
      <c r="C697" s="37">
        <v>53</v>
      </c>
      <c r="D697" s="37">
        <v>83</v>
      </c>
      <c r="E697" s="7">
        <v>7</v>
      </c>
      <c r="F697" s="2">
        <f t="shared" si="1116"/>
        <v>8.0833333333333339</v>
      </c>
      <c r="G697" s="2">
        <f t="shared" si="1093"/>
        <v>26190.000000000004</v>
      </c>
      <c r="H697" s="2">
        <v>1.4</v>
      </c>
      <c r="I697" s="7">
        <f t="shared" si="1094"/>
        <v>36666</v>
      </c>
      <c r="J697" s="7">
        <v>1.2</v>
      </c>
      <c r="K697" s="4">
        <f t="shared" si="1133"/>
        <v>1.6416666666666666</v>
      </c>
      <c r="L697" s="7">
        <v>0</v>
      </c>
      <c r="M697" s="2">
        <f t="shared" si="1117"/>
        <v>1.4213197969543145</v>
      </c>
      <c r="N697" s="2">
        <f t="shared" si="1118"/>
        <v>2.6395939086294415</v>
      </c>
      <c r="O697" s="28">
        <f t="shared" si="1119"/>
        <v>1.6761421319796954</v>
      </c>
      <c r="P697" s="2">
        <f t="shared" si="1120"/>
        <v>7.7675126903553302</v>
      </c>
      <c r="Q697" s="2">
        <f t="shared" si="1095"/>
        <v>45.99166666666666</v>
      </c>
      <c r="R697" s="28">
        <f t="shared" si="1121"/>
        <v>49.99166666666666</v>
      </c>
      <c r="S697" s="2">
        <f t="shared" si="1122"/>
        <v>51.99166666666666</v>
      </c>
      <c r="T697" s="2">
        <f t="shared" si="1123"/>
        <v>45.573333333333331</v>
      </c>
      <c r="U697" s="2">
        <f t="shared" si="1096"/>
        <v>49.573333333333331</v>
      </c>
      <c r="V697" s="2">
        <f t="shared" si="1097"/>
        <v>59.573333333333331</v>
      </c>
      <c r="W697" s="7">
        <f t="shared" si="1134"/>
        <v>1</v>
      </c>
      <c r="X697" s="2">
        <f t="shared" si="1098"/>
        <v>16.2064050751558</v>
      </c>
      <c r="Y697" s="2">
        <f t="shared" si="1099"/>
        <v>23.279271679533068</v>
      </c>
      <c r="Z697" s="2">
        <f t="shared" si="1124"/>
        <v>24.795654676312676</v>
      </c>
      <c r="AA697" s="2">
        <f t="shared" si="1100"/>
        <v>131.00177435750939</v>
      </c>
      <c r="AB697" s="2">
        <f t="shared" si="1101"/>
        <v>188.17411274289231</v>
      </c>
      <c r="AC697" s="2">
        <f t="shared" si="1102"/>
        <v>200.43154196686081</v>
      </c>
      <c r="AD697" s="2">
        <f t="shared" si="1103"/>
        <v>200.43154196686081</v>
      </c>
      <c r="AE697" s="2">
        <f t="shared" si="1104"/>
        <v>200.43154196686081</v>
      </c>
      <c r="AF697" s="27">
        <f t="shared" si="1125"/>
        <v>1</v>
      </c>
      <c r="AG697" s="28">
        <f t="shared" si="1105"/>
        <v>61.99166666666666</v>
      </c>
      <c r="AH697" s="28">
        <f t="shared" si="1106"/>
        <v>14.045641115727211</v>
      </c>
      <c r="AI697" s="28">
        <f t="shared" si="1107"/>
        <v>22.653528983263215</v>
      </c>
      <c r="AJ697" s="28">
        <f t="shared" si="1108"/>
        <v>20.175498139774241</v>
      </c>
      <c r="AK697" s="28">
        <f t="shared" si="1109"/>
        <v>32.540076177041449</v>
      </c>
      <c r="AL697" s="28">
        <f t="shared" si="1135"/>
        <v>34.659696537508353</v>
      </c>
      <c r="AM697" s="28">
        <f t="shared" si="1110"/>
        <v>113.53559901879497</v>
      </c>
      <c r="AN697" s="28">
        <f t="shared" si="1111"/>
        <v>183.11602594804432</v>
      </c>
      <c r="AO697" s="28">
        <f t="shared" si="1112"/>
        <v>163.08527662984179</v>
      </c>
      <c r="AP697" s="28">
        <f t="shared" si="1113"/>
        <v>263.03228243108509</v>
      </c>
      <c r="AQ697" s="28">
        <f t="shared" si="1114"/>
        <v>280.1658803448592</v>
      </c>
      <c r="AR697" s="28">
        <f t="shared" si="1126"/>
        <v>280.1658803448592</v>
      </c>
      <c r="AS697" s="27">
        <f t="shared" si="1115"/>
        <v>280.1658803448592</v>
      </c>
      <c r="AT697" s="27">
        <f t="shared" si="1127"/>
        <v>0</v>
      </c>
      <c r="AU697" s="2">
        <f t="shared" si="1128"/>
        <v>1482.5175732290234</v>
      </c>
      <c r="AV697" s="33">
        <f t="shared" si="1129"/>
        <v>0.16180089285714289</v>
      </c>
      <c r="AW697" s="33">
        <f t="shared" si="1130"/>
        <v>0.16180089285714289</v>
      </c>
      <c r="AX697" s="2">
        <f t="shared" si="1131"/>
        <v>2.3795039145901491</v>
      </c>
      <c r="AY697" s="7">
        <v>2.2000000000000002</v>
      </c>
      <c r="AZ697" s="3">
        <f t="shared" si="1132"/>
        <v>2317.8984031174973</v>
      </c>
    </row>
    <row r="698" spans="1:52" ht="20.25" x14ac:dyDescent="0.3">
      <c r="A698" s="7">
        <v>27</v>
      </c>
      <c r="B698" s="7">
        <v>72</v>
      </c>
      <c r="C698" s="37">
        <v>58</v>
      </c>
      <c r="D698" s="37">
        <v>91</v>
      </c>
      <c r="E698" s="7">
        <v>7.5</v>
      </c>
      <c r="F698" s="2">
        <f t="shared" si="1116"/>
        <v>8.8333333333333339</v>
      </c>
      <c r="G698" s="2">
        <f t="shared" si="1093"/>
        <v>28620.000000000004</v>
      </c>
      <c r="H698" s="2">
        <v>1.4</v>
      </c>
      <c r="I698" s="7">
        <f t="shared" si="1094"/>
        <v>40068</v>
      </c>
      <c r="J698" s="7">
        <v>1.2</v>
      </c>
      <c r="K698" s="4">
        <f t="shared" si="1133"/>
        <v>1.7083333333333335</v>
      </c>
      <c r="L698" s="7">
        <v>0</v>
      </c>
      <c r="M698" s="2">
        <f t="shared" si="1117"/>
        <v>1.365853658536585</v>
      </c>
      <c r="N698" s="2">
        <f t="shared" si="1118"/>
        <v>2.5365853658536581</v>
      </c>
      <c r="O698" s="28">
        <f t="shared" si="1119"/>
        <v>1.5873170731707313</v>
      </c>
      <c r="P698" s="2">
        <f t="shared" si="1120"/>
        <v>7.4409756097560962</v>
      </c>
      <c r="Q698" s="2">
        <f t="shared" si="1095"/>
        <v>47.791666666666671</v>
      </c>
      <c r="R698" s="28">
        <f t="shared" si="1121"/>
        <v>51.791666666666671</v>
      </c>
      <c r="S698" s="2">
        <f t="shared" si="1122"/>
        <v>53.791666666666671</v>
      </c>
      <c r="T698" s="2">
        <f t="shared" si="1123"/>
        <v>47.413333333333341</v>
      </c>
      <c r="U698" s="2">
        <f t="shared" si="1096"/>
        <v>51.413333333333341</v>
      </c>
      <c r="V698" s="2">
        <f t="shared" si="1097"/>
        <v>61.413333333333341</v>
      </c>
      <c r="W698" s="7">
        <f t="shared" si="1134"/>
        <v>1</v>
      </c>
      <c r="X698" s="2">
        <f t="shared" si="1098"/>
        <v>15.056212473828065</v>
      </c>
      <c r="Y698" s="2">
        <f t="shared" si="1099"/>
        <v>21.695041638409542</v>
      </c>
      <c r="Z698" s="2">
        <f t="shared" si="1124"/>
        <v>23.247890385120538</v>
      </c>
      <c r="AA698" s="2">
        <f t="shared" si="1100"/>
        <v>132.99654351881458</v>
      </c>
      <c r="AB698" s="2">
        <f t="shared" si="1101"/>
        <v>191.63953447261764</v>
      </c>
      <c r="AC698" s="2">
        <f t="shared" si="1102"/>
        <v>205.35636506856477</v>
      </c>
      <c r="AD698" s="2">
        <f t="shared" si="1103"/>
        <v>205.35636506856477</v>
      </c>
      <c r="AE698" s="2">
        <f t="shared" si="1104"/>
        <v>205.35636506856477</v>
      </c>
      <c r="AF698" s="27">
        <f t="shared" si="1125"/>
        <v>1</v>
      </c>
      <c r="AG698" s="28">
        <f t="shared" si="1105"/>
        <v>63.791666666666671</v>
      </c>
      <c r="AH698" s="28">
        <f t="shared" si="1106"/>
        <v>13.031355794926275</v>
      </c>
      <c r="AI698" s="28">
        <f t="shared" si="1107"/>
        <v>21.159993798946257</v>
      </c>
      <c r="AJ698" s="28">
        <f t="shared" si="1108"/>
        <v>18.777352343246658</v>
      </c>
      <c r="AK698" s="28">
        <f t="shared" si="1109"/>
        <v>30.490201126917825</v>
      </c>
      <c r="AL698" s="28">
        <f t="shared" si="1135"/>
        <v>32.672574011746804</v>
      </c>
      <c r="AM698" s="28">
        <f t="shared" si="1110"/>
        <v>115.11030952184878</v>
      </c>
      <c r="AN698" s="28">
        <f t="shared" si="1111"/>
        <v>186.91327855735861</v>
      </c>
      <c r="AO698" s="28">
        <f t="shared" si="1112"/>
        <v>165.8666123653455</v>
      </c>
      <c r="AP698" s="28">
        <f t="shared" si="1113"/>
        <v>269.33010995444079</v>
      </c>
      <c r="AQ698" s="28">
        <f t="shared" si="1114"/>
        <v>288.60773710376344</v>
      </c>
      <c r="AR698" s="28">
        <f t="shared" si="1126"/>
        <v>288.60773710376344</v>
      </c>
      <c r="AS698" s="27">
        <f t="shared" si="1115"/>
        <v>288.60773710376344</v>
      </c>
      <c r="AT698" s="27">
        <f t="shared" si="1127"/>
        <v>0</v>
      </c>
      <c r="AU698" s="2">
        <f t="shared" si="1128"/>
        <v>1764.3184342560278</v>
      </c>
      <c r="AV698" s="33">
        <f t="shared" si="1129"/>
        <v>0.16309464285714287</v>
      </c>
      <c r="AW698" s="33">
        <f t="shared" si="1130"/>
        <v>0.16309464285714287</v>
      </c>
      <c r="AX698" s="2">
        <f t="shared" si="1131"/>
        <v>2.3818127612617279</v>
      </c>
      <c r="AY698" s="7">
        <v>2.2000000000000002</v>
      </c>
      <c r="AZ698" s="3">
        <f t="shared" si="1132"/>
        <v>2316.0299471718163</v>
      </c>
    </row>
    <row r="699" spans="1:52" ht="20.25" x14ac:dyDescent="0.3">
      <c r="A699" s="7">
        <v>27</v>
      </c>
      <c r="B699" s="7">
        <v>78</v>
      </c>
      <c r="C699" s="37">
        <v>63</v>
      </c>
      <c r="D699" s="37">
        <v>98</v>
      </c>
      <c r="E699" s="7">
        <v>8</v>
      </c>
      <c r="F699" s="2">
        <f t="shared" si="1116"/>
        <v>9.5</v>
      </c>
      <c r="G699" s="2">
        <f t="shared" si="1093"/>
        <v>30780</v>
      </c>
      <c r="H699" s="2">
        <v>1.4</v>
      </c>
      <c r="I699" s="7">
        <f t="shared" si="1094"/>
        <v>43092</v>
      </c>
      <c r="J699" s="7">
        <v>1.2</v>
      </c>
      <c r="K699" s="4">
        <v>1.75</v>
      </c>
      <c r="L699" s="7">
        <v>0</v>
      </c>
      <c r="M699" s="2">
        <f t="shared" si="1117"/>
        <v>1.3333333333333333</v>
      </c>
      <c r="N699" s="2">
        <f t="shared" si="1118"/>
        <v>2.4761904761904758</v>
      </c>
      <c r="O699" s="28">
        <f t="shared" si="1119"/>
        <v>1.5295238095238095</v>
      </c>
      <c r="P699" s="2">
        <f t="shared" si="1120"/>
        <v>7.2438095238095235</v>
      </c>
      <c r="Q699" s="2">
        <f t="shared" si="1095"/>
        <v>48.916666666666664</v>
      </c>
      <c r="R699" s="28">
        <f t="shared" si="1121"/>
        <v>52.916666666666664</v>
      </c>
      <c r="S699" s="2">
        <f t="shared" si="1122"/>
        <v>54.916666666666664</v>
      </c>
      <c r="T699" s="2">
        <f t="shared" si="1123"/>
        <v>48.573333333333338</v>
      </c>
      <c r="U699" s="2">
        <f t="shared" si="1096"/>
        <v>52.573333333333338</v>
      </c>
      <c r="V699" s="2">
        <f t="shared" si="1097"/>
        <v>62.573333333333338</v>
      </c>
      <c r="W699" s="7">
        <f t="shared" si="1134"/>
        <v>1</v>
      </c>
      <c r="X699" s="2">
        <f t="shared" si="1098"/>
        <v>14.395579357505634</v>
      </c>
      <c r="Y699" s="2">
        <f t="shared" si="1099"/>
        <v>20.781723782412271</v>
      </c>
      <c r="Z699" s="2">
        <f t="shared" si="1124"/>
        <v>22.349497378816544</v>
      </c>
      <c r="AA699" s="2">
        <f t="shared" si="1100"/>
        <v>136.75800389630351</v>
      </c>
      <c r="AB699" s="2">
        <f t="shared" si="1101"/>
        <v>197.42637593291659</v>
      </c>
      <c r="AC699" s="2">
        <f t="shared" si="1102"/>
        <v>212.32022509875716</v>
      </c>
      <c r="AD699" s="2">
        <f t="shared" si="1103"/>
        <v>212.32022509875716</v>
      </c>
      <c r="AE699" s="2">
        <f t="shared" si="1104"/>
        <v>212.32022509875716</v>
      </c>
      <c r="AF699" s="27">
        <f t="shared" si="1125"/>
        <v>1</v>
      </c>
      <c r="AG699" s="28">
        <f t="shared" si="1105"/>
        <v>64.916666666666671</v>
      </c>
      <c r="AH699" s="28">
        <f t="shared" si="1106"/>
        <v>12.449720205506839</v>
      </c>
      <c r="AI699" s="28">
        <f t="shared" si="1107"/>
        <v>20.296719718862239</v>
      </c>
      <c r="AJ699" s="28">
        <f t="shared" si="1108"/>
        <v>17.972645633346048</v>
      </c>
      <c r="AK699" s="28">
        <f t="shared" si="1109"/>
        <v>29.300718811745156</v>
      </c>
      <c r="AL699" s="28">
        <f t="shared" si="1135"/>
        <v>31.511165538382755</v>
      </c>
      <c r="AM699" s="28">
        <f t="shared" si="1110"/>
        <v>118.27234195231497</v>
      </c>
      <c r="AN699" s="28">
        <f t="shared" si="1111"/>
        <v>192.81883732919127</v>
      </c>
      <c r="AO699" s="28">
        <f t="shared" si="1112"/>
        <v>170.74013351678747</v>
      </c>
      <c r="AP699" s="28">
        <f t="shared" si="1113"/>
        <v>278.356828711579</v>
      </c>
      <c r="AQ699" s="28">
        <f t="shared" si="1114"/>
        <v>299.35607261463616</v>
      </c>
      <c r="AR699" s="28">
        <f t="shared" si="1126"/>
        <v>299.35607261463616</v>
      </c>
      <c r="AS699" s="27">
        <f t="shared" si="1115"/>
        <v>299.35607261463616</v>
      </c>
      <c r="AT699" s="27">
        <f t="shared" si="1127"/>
        <v>0</v>
      </c>
      <c r="AU699" s="2">
        <f t="shared" si="1128"/>
        <v>2070.6237179810328</v>
      </c>
      <c r="AV699" s="33">
        <f t="shared" si="1129"/>
        <v>0.16424464285714288</v>
      </c>
      <c r="AW699" s="33">
        <f t="shared" si="1130"/>
        <v>0.16424464285714288</v>
      </c>
      <c r="AX699" s="2">
        <f t="shared" si="1131"/>
        <v>2.3838688341317136</v>
      </c>
      <c r="AY699" s="7">
        <v>2.2000000000000002</v>
      </c>
      <c r="AZ699" s="3">
        <f t="shared" si="1132"/>
        <v>2319.8076633990304</v>
      </c>
    </row>
    <row r="700" spans="1:52" ht="20.25" x14ac:dyDescent="0.3">
      <c r="A700" s="7">
        <v>27</v>
      </c>
      <c r="B700" s="7">
        <v>84</v>
      </c>
      <c r="C700" s="37">
        <v>68</v>
      </c>
      <c r="D700" s="37">
        <v>106</v>
      </c>
      <c r="E700" s="7">
        <v>8.5</v>
      </c>
      <c r="F700" s="2">
        <f t="shared" si="1116"/>
        <v>10.25</v>
      </c>
      <c r="G700" s="2">
        <f t="shared" si="1093"/>
        <v>33210</v>
      </c>
      <c r="H700" s="2">
        <v>1.4</v>
      </c>
      <c r="I700" s="7">
        <f t="shared" si="1094"/>
        <v>46494</v>
      </c>
      <c r="J700" s="7">
        <v>1.2</v>
      </c>
      <c r="K700" s="4">
        <v>1.75</v>
      </c>
      <c r="L700" s="7">
        <v>0</v>
      </c>
      <c r="M700" s="2">
        <f t="shared" si="1117"/>
        <v>1.3333333333333333</v>
      </c>
      <c r="N700" s="2">
        <f t="shared" si="1118"/>
        <v>2.4761904761904758</v>
      </c>
      <c r="O700" s="28">
        <f t="shared" si="1119"/>
        <v>1.5066666666666666</v>
      </c>
      <c r="P700" s="2">
        <f t="shared" si="1120"/>
        <v>7.2209523809523812</v>
      </c>
      <c r="Q700" s="2">
        <f t="shared" si="1095"/>
        <v>48.916666666666664</v>
      </c>
      <c r="R700" s="28">
        <f t="shared" si="1121"/>
        <v>52.916666666666664</v>
      </c>
      <c r="S700" s="2">
        <f t="shared" si="1122"/>
        <v>54.916666666666664</v>
      </c>
      <c r="T700" s="2">
        <f t="shared" si="1123"/>
        <v>48.613333333333337</v>
      </c>
      <c r="U700" s="2">
        <f t="shared" si="1096"/>
        <v>52.613333333333337</v>
      </c>
      <c r="V700" s="2">
        <f t="shared" si="1097"/>
        <v>62.613333333333337</v>
      </c>
      <c r="W700" s="7">
        <f t="shared" si="1134"/>
        <v>1</v>
      </c>
      <c r="X700" s="2">
        <f t="shared" si="1098"/>
        <v>14.383734393689803</v>
      </c>
      <c r="Y700" s="2">
        <f t="shared" si="1099"/>
        <v>20.765924195147385</v>
      </c>
      <c r="Z700" s="2">
        <f t="shared" si="1124"/>
        <v>22.335219590882886</v>
      </c>
      <c r="AA700" s="2">
        <f t="shared" si="1100"/>
        <v>147.43327753532049</v>
      </c>
      <c r="AB700" s="2">
        <f t="shared" si="1101"/>
        <v>212.8507230002607</v>
      </c>
      <c r="AC700" s="2">
        <f t="shared" si="1102"/>
        <v>228.93600080654957</v>
      </c>
      <c r="AD700" s="2">
        <f t="shared" si="1103"/>
        <v>228.93600080654957</v>
      </c>
      <c r="AE700" s="2">
        <f t="shared" si="1104"/>
        <v>228.93600080654957</v>
      </c>
      <c r="AF700" s="27">
        <f t="shared" si="1125"/>
        <v>1</v>
      </c>
      <c r="AG700" s="28">
        <f t="shared" si="1105"/>
        <v>64.916666666666671</v>
      </c>
      <c r="AH700" s="28">
        <f t="shared" si="1106"/>
        <v>12.439476332600497</v>
      </c>
      <c r="AI700" s="28">
        <f t="shared" si="1107"/>
        <v>20.280019181518142</v>
      </c>
      <c r="AJ700" s="28">
        <f t="shared" si="1108"/>
        <v>17.958981685829563</v>
      </c>
      <c r="AK700" s="28">
        <f t="shared" si="1109"/>
        <v>29.278442543008399</v>
      </c>
      <c r="AL700" s="28">
        <f t="shared" si="1135"/>
        <v>31.49103489600304</v>
      </c>
      <c r="AM700" s="28">
        <f t="shared" si="1110"/>
        <v>127.50463240915509</v>
      </c>
      <c r="AN700" s="28">
        <f t="shared" si="1111"/>
        <v>207.87019661056095</v>
      </c>
      <c r="AO700" s="28">
        <f t="shared" si="1112"/>
        <v>184.07956227975302</v>
      </c>
      <c r="AP700" s="28">
        <f t="shared" si="1113"/>
        <v>300.10403606583611</v>
      </c>
      <c r="AQ700" s="28">
        <f t="shared" si="1114"/>
        <v>322.78310768403117</v>
      </c>
      <c r="AR700" s="28">
        <f t="shared" si="1126"/>
        <v>322.78310768403117</v>
      </c>
      <c r="AS700" s="27">
        <f t="shared" si="1115"/>
        <v>322.78310768403117</v>
      </c>
      <c r="AT700" s="27">
        <f t="shared" si="1127"/>
        <v>0</v>
      </c>
      <c r="AU700" s="2">
        <f t="shared" si="1128"/>
        <v>2401.4334244040379</v>
      </c>
      <c r="AV700" s="33">
        <f t="shared" si="1129"/>
        <v>0.16553839285714289</v>
      </c>
      <c r="AW700" s="33">
        <f t="shared" si="1130"/>
        <v>0.16553839285714289</v>
      </c>
      <c r="AX700" s="2">
        <f t="shared" si="1131"/>
        <v>2.3861861633114168</v>
      </c>
      <c r="AY700" s="7">
        <v>2.2000000000000002</v>
      </c>
      <c r="AZ700" s="3">
        <f t="shared" si="1132"/>
        <v>2319.7402494782564</v>
      </c>
    </row>
    <row r="701" spans="1:52" ht="20.25" x14ac:dyDescent="0.3">
      <c r="A701" s="7">
        <v>27</v>
      </c>
      <c r="B701" s="7">
        <v>90</v>
      </c>
      <c r="C701" s="37">
        <v>72</v>
      </c>
      <c r="D701" s="37">
        <v>113</v>
      </c>
      <c r="E701" s="7">
        <v>9</v>
      </c>
      <c r="F701" s="2">
        <f t="shared" si="1116"/>
        <v>10.916666666666666</v>
      </c>
      <c r="G701" s="2">
        <f t="shared" si="1093"/>
        <v>35370</v>
      </c>
      <c r="H701" s="2">
        <v>1.4</v>
      </c>
      <c r="I701" s="7">
        <f t="shared" si="1094"/>
        <v>49518</v>
      </c>
      <c r="J701" s="7">
        <v>1.2</v>
      </c>
      <c r="K701" s="4">
        <v>1.75</v>
      </c>
      <c r="L701" s="7">
        <v>0</v>
      </c>
      <c r="M701" s="2">
        <f t="shared" si="1117"/>
        <v>1.3333333333333333</v>
      </c>
      <c r="N701" s="2">
        <f t="shared" si="1118"/>
        <v>2.4761904761904758</v>
      </c>
      <c r="O701" s="28">
        <f t="shared" si="1119"/>
        <v>1.4866666666666666</v>
      </c>
      <c r="P701" s="2">
        <f t="shared" si="1120"/>
        <v>7.2009523809523808</v>
      </c>
      <c r="Q701" s="2">
        <f t="shared" si="1095"/>
        <v>48.916666666666664</v>
      </c>
      <c r="R701" s="28">
        <f t="shared" si="1121"/>
        <v>52.916666666666664</v>
      </c>
      <c r="S701" s="2">
        <f t="shared" si="1122"/>
        <v>54.916666666666664</v>
      </c>
      <c r="T701" s="2">
        <f t="shared" si="1123"/>
        <v>48.648333333333333</v>
      </c>
      <c r="U701" s="2">
        <f t="shared" si="1096"/>
        <v>52.648333333333333</v>
      </c>
      <c r="V701" s="2">
        <f t="shared" si="1097"/>
        <v>62.648333333333333</v>
      </c>
      <c r="W701" s="7">
        <f t="shared" si="1134"/>
        <v>1</v>
      </c>
      <c r="X701" s="2">
        <f t="shared" si="1098"/>
        <v>14.373386028817162</v>
      </c>
      <c r="Y701" s="2">
        <f t="shared" si="1099"/>
        <v>20.752119250131781</v>
      </c>
      <c r="Z701" s="2">
        <f t="shared" si="1124"/>
        <v>22.322741482622266</v>
      </c>
      <c r="AA701" s="2">
        <f t="shared" si="1100"/>
        <v>156.90946414792069</v>
      </c>
      <c r="AB701" s="2">
        <f t="shared" si="1101"/>
        <v>226.54396848060526</v>
      </c>
      <c r="AC701" s="2">
        <f t="shared" si="1102"/>
        <v>243.68992785195974</v>
      </c>
      <c r="AD701" s="2">
        <f t="shared" si="1103"/>
        <v>243.68992785195974</v>
      </c>
      <c r="AE701" s="2">
        <f t="shared" si="1104"/>
        <v>243.68992785195974</v>
      </c>
      <c r="AF701" s="27">
        <f t="shared" si="1125"/>
        <v>1</v>
      </c>
      <c r="AG701" s="28">
        <f t="shared" si="1105"/>
        <v>64.916666666666671</v>
      </c>
      <c r="AH701" s="28">
        <f t="shared" si="1106"/>
        <v>12.430526762454738</v>
      </c>
      <c r="AI701" s="28">
        <f t="shared" si="1107"/>
        <v>20.265428739817093</v>
      </c>
      <c r="AJ701" s="28">
        <f t="shared" si="1108"/>
        <v>17.94704276356541</v>
      </c>
      <c r="AK701" s="28">
        <f t="shared" si="1109"/>
        <v>29.2589785747472</v>
      </c>
      <c r="AL701" s="28">
        <f t="shared" si="1135"/>
        <v>31.473441671048505</v>
      </c>
      <c r="AM701" s="28">
        <f t="shared" si="1110"/>
        <v>135.69991715679754</v>
      </c>
      <c r="AN701" s="28">
        <f t="shared" si="1111"/>
        <v>221.23093040966992</v>
      </c>
      <c r="AO701" s="28">
        <f t="shared" si="1112"/>
        <v>195.92188350225572</v>
      </c>
      <c r="AP701" s="28">
        <f t="shared" si="1113"/>
        <v>319.41051610765692</v>
      </c>
      <c r="AQ701" s="28">
        <f t="shared" si="1114"/>
        <v>343.5850715756128</v>
      </c>
      <c r="AR701" s="28">
        <f t="shared" si="1126"/>
        <v>343.5850715756128</v>
      </c>
      <c r="AS701" s="27">
        <f t="shared" si="1115"/>
        <v>343.5850715756128</v>
      </c>
      <c r="AT701" s="27">
        <f t="shared" si="1127"/>
        <v>0</v>
      </c>
      <c r="AU701" s="2">
        <f t="shared" si="1128"/>
        <v>2756.7475535250433</v>
      </c>
      <c r="AV701" s="33">
        <f t="shared" si="1129"/>
        <v>0.16668839285714288</v>
      </c>
      <c r="AW701" s="33">
        <f t="shared" si="1130"/>
        <v>0.16668839285714288</v>
      </c>
      <c r="AX701" s="2">
        <f t="shared" si="1131"/>
        <v>2.3882497969639189</v>
      </c>
      <c r="AY701" s="7">
        <v>2.2000000000000002</v>
      </c>
      <c r="AZ701" s="3">
        <f t="shared" si="1132"/>
        <v>2324.4221070217345</v>
      </c>
    </row>
    <row r="702" spans="1:52" ht="20.25" x14ac:dyDescent="0.3">
      <c r="A702" s="7">
        <v>27</v>
      </c>
      <c r="B702" s="7">
        <v>96</v>
      </c>
      <c r="C702" s="37">
        <v>77</v>
      </c>
      <c r="D702" s="37">
        <v>121</v>
      </c>
      <c r="E702" s="7">
        <v>9.5</v>
      </c>
      <c r="F702" s="2">
        <f t="shared" si="1116"/>
        <v>11.666666666666666</v>
      </c>
      <c r="G702" s="2">
        <f t="shared" si="1093"/>
        <v>37800</v>
      </c>
      <c r="H702" s="2">
        <v>1.4</v>
      </c>
      <c r="I702" s="7">
        <f t="shared" si="1094"/>
        <v>52920</v>
      </c>
      <c r="J702" s="7">
        <v>1.2</v>
      </c>
      <c r="K702" s="4">
        <v>1.75</v>
      </c>
      <c r="L702" s="7">
        <v>0</v>
      </c>
      <c r="M702" s="2">
        <f t="shared" si="1117"/>
        <v>1.3333333333333333</v>
      </c>
      <c r="N702" s="2">
        <f t="shared" si="1118"/>
        <v>2.4761904761904758</v>
      </c>
      <c r="O702" s="28">
        <f t="shared" si="1119"/>
        <v>1.4638095238095237</v>
      </c>
      <c r="P702" s="2">
        <f t="shared" si="1120"/>
        <v>7.1780952380952376</v>
      </c>
      <c r="Q702" s="2">
        <f t="shared" si="1095"/>
        <v>48.916666666666664</v>
      </c>
      <c r="R702" s="28">
        <f t="shared" si="1121"/>
        <v>52.916666666666664</v>
      </c>
      <c r="S702" s="2">
        <f t="shared" si="1122"/>
        <v>54.916666666666664</v>
      </c>
      <c r="T702" s="2">
        <f t="shared" si="1123"/>
        <v>48.688333333333333</v>
      </c>
      <c r="U702" s="2">
        <f t="shared" si="1096"/>
        <v>52.688333333333333</v>
      </c>
      <c r="V702" s="2">
        <f t="shared" si="1097"/>
        <v>62.688333333333333</v>
      </c>
      <c r="W702" s="7">
        <f t="shared" si="1134"/>
        <v>1</v>
      </c>
      <c r="X702" s="2">
        <f t="shared" si="1098"/>
        <v>14.361577544077781</v>
      </c>
      <c r="Y702" s="2">
        <f t="shared" si="1099"/>
        <v>20.736364628235624</v>
      </c>
      <c r="Z702" s="2">
        <f t="shared" si="1124"/>
        <v>22.308497848889701</v>
      </c>
      <c r="AA702" s="2">
        <f t="shared" si="1100"/>
        <v>167.55173801424075</v>
      </c>
      <c r="AB702" s="2">
        <f t="shared" si="1101"/>
        <v>241.92425399608226</v>
      </c>
      <c r="AC702" s="2">
        <f t="shared" si="1102"/>
        <v>260.26580823704649</v>
      </c>
      <c r="AD702" s="2">
        <f t="shared" si="1103"/>
        <v>260.26580823704649</v>
      </c>
      <c r="AE702" s="2">
        <f t="shared" si="1104"/>
        <v>260.26580823704649</v>
      </c>
      <c r="AF702" s="27">
        <f t="shared" si="1125"/>
        <v>1</v>
      </c>
      <c r="AG702" s="28">
        <f t="shared" si="1105"/>
        <v>64.916666666666671</v>
      </c>
      <c r="AH702" s="28">
        <f t="shared" si="1106"/>
        <v>12.420314437726059</v>
      </c>
      <c r="AI702" s="28">
        <f t="shared" si="1107"/>
        <v>20.248779635317195</v>
      </c>
      <c r="AJ702" s="28">
        <f t="shared" si="1108"/>
        <v>17.933417703421622</v>
      </c>
      <c r="AK702" s="28">
        <f t="shared" si="1109"/>
        <v>29.236765703909445</v>
      </c>
      <c r="AL702" s="28">
        <f t="shared" si="1135"/>
        <v>31.453359183607859</v>
      </c>
      <c r="AM702" s="28">
        <f t="shared" si="1110"/>
        <v>144.90366844013735</v>
      </c>
      <c r="AN702" s="28">
        <f t="shared" si="1111"/>
        <v>236.23576241203392</v>
      </c>
      <c r="AO702" s="28">
        <f t="shared" si="1112"/>
        <v>209.22320653991892</v>
      </c>
      <c r="AP702" s="28">
        <f t="shared" si="1113"/>
        <v>341.09559987894352</v>
      </c>
      <c r="AQ702" s="28">
        <f t="shared" si="1114"/>
        <v>366.95585714209165</v>
      </c>
      <c r="AR702" s="28">
        <f t="shared" si="1126"/>
        <v>366.95585714209165</v>
      </c>
      <c r="AS702" s="27">
        <f t="shared" si="1115"/>
        <v>366.95585714209165</v>
      </c>
      <c r="AT702" s="27">
        <f t="shared" si="1127"/>
        <v>0</v>
      </c>
      <c r="AU702" s="2">
        <f t="shared" si="1128"/>
        <v>3136.5661053440494</v>
      </c>
      <c r="AV702" s="33">
        <f t="shared" si="1129"/>
        <v>0.16798214285714289</v>
      </c>
      <c r="AW702" s="33">
        <f t="shared" si="1130"/>
        <v>0.16798214285714289</v>
      </c>
      <c r="AX702" s="2">
        <f t="shared" si="1131"/>
        <v>2.3905756554837949</v>
      </c>
      <c r="AY702" s="7">
        <v>2.2000000000000002</v>
      </c>
      <c r="AZ702" s="3">
        <f t="shared" si="1132"/>
        <v>2325.5189005203861</v>
      </c>
    </row>
    <row r="703" spans="1:52" ht="20.25" x14ac:dyDescent="0.3">
      <c r="A703" s="7">
        <v>27</v>
      </c>
      <c r="B703" s="7">
        <v>102</v>
      </c>
      <c r="C703" s="37">
        <v>82</v>
      </c>
      <c r="D703" s="37">
        <v>128</v>
      </c>
      <c r="E703" s="7">
        <v>9.75</v>
      </c>
      <c r="F703" s="2">
        <f t="shared" si="1116"/>
        <v>12.291666666666666</v>
      </c>
      <c r="G703" s="2">
        <f t="shared" si="1093"/>
        <v>39825</v>
      </c>
      <c r="H703" s="2">
        <v>1.4</v>
      </c>
      <c r="I703" s="7">
        <f t="shared" si="1094"/>
        <v>55755</v>
      </c>
      <c r="J703" s="7">
        <v>1.2</v>
      </c>
      <c r="K703" s="4">
        <v>1.75</v>
      </c>
      <c r="L703" s="7">
        <v>0</v>
      </c>
      <c r="M703" s="2">
        <f t="shared" si="1117"/>
        <v>1.3333333333333333</v>
      </c>
      <c r="N703" s="2">
        <f t="shared" si="1118"/>
        <v>2.4761904761904758</v>
      </c>
      <c r="O703" s="28">
        <f t="shared" si="1119"/>
        <v>1.4438095238095237</v>
      </c>
      <c r="P703" s="2">
        <f t="shared" si="1120"/>
        <v>7.1580952380952372</v>
      </c>
      <c r="Q703" s="2">
        <f t="shared" si="1095"/>
        <v>48.916666666666664</v>
      </c>
      <c r="R703" s="28">
        <f t="shared" si="1121"/>
        <v>52.916666666666664</v>
      </c>
      <c r="S703" s="2">
        <f t="shared" si="1122"/>
        <v>54.916666666666664</v>
      </c>
      <c r="T703" s="2">
        <f t="shared" si="1123"/>
        <v>48.723333333333336</v>
      </c>
      <c r="U703" s="2">
        <f t="shared" si="1096"/>
        <v>52.723333333333336</v>
      </c>
      <c r="V703" s="2">
        <f t="shared" si="1097"/>
        <v>62.723333333333336</v>
      </c>
      <c r="W703" s="7">
        <f t="shared" si="1134"/>
        <v>1</v>
      </c>
      <c r="X703" s="2">
        <f t="shared" si="1098"/>
        <v>14.351261024667995</v>
      </c>
      <c r="Y703" s="2">
        <f t="shared" si="1099"/>
        <v>20.722598943934145</v>
      </c>
      <c r="Z703" s="2">
        <f t="shared" si="1124"/>
        <v>22.296049571937299</v>
      </c>
      <c r="AA703" s="2">
        <f t="shared" si="1100"/>
        <v>176.4009167615441</v>
      </c>
      <c r="AB703" s="2">
        <f t="shared" si="1101"/>
        <v>254.71527868585719</v>
      </c>
      <c r="AC703" s="2">
        <f t="shared" si="1102"/>
        <v>274.05560932172926</v>
      </c>
      <c r="AD703" s="2">
        <f t="shared" si="1103"/>
        <v>274.05560932172926</v>
      </c>
      <c r="AE703" s="2">
        <f t="shared" si="1104"/>
        <v>274.05560932172926</v>
      </c>
      <c r="AF703" s="27">
        <f t="shared" si="1125"/>
        <v>1</v>
      </c>
      <c r="AG703" s="28">
        <f t="shared" si="1105"/>
        <v>64.916666666666671</v>
      </c>
      <c r="AH703" s="28">
        <f t="shared" si="1106"/>
        <v>12.411392408472715</v>
      </c>
      <c r="AI703" s="28">
        <f t="shared" si="1107"/>
        <v>20.23423409340224</v>
      </c>
      <c r="AJ703" s="28">
        <f t="shared" si="1108"/>
        <v>17.921512734977167</v>
      </c>
      <c r="AK703" s="28">
        <f t="shared" si="1109"/>
        <v>29.217357090399229</v>
      </c>
      <c r="AL703" s="28">
        <f t="shared" si="1135"/>
        <v>31.435808018627895</v>
      </c>
      <c r="AM703" s="28">
        <f t="shared" si="1110"/>
        <v>152.55669835414378</v>
      </c>
      <c r="AN703" s="28">
        <f t="shared" si="1111"/>
        <v>248.71246073140253</v>
      </c>
      <c r="AO703" s="28">
        <f t="shared" si="1112"/>
        <v>220.285260700761</v>
      </c>
      <c r="AP703" s="28">
        <f t="shared" si="1113"/>
        <v>359.13001423615719</v>
      </c>
      <c r="AQ703" s="28">
        <f t="shared" si="1114"/>
        <v>386.39847356230121</v>
      </c>
      <c r="AR703" s="28">
        <f t="shared" si="1126"/>
        <v>386.39847356230121</v>
      </c>
      <c r="AS703" s="27">
        <f t="shared" si="1115"/>
        <v>386.39847356230121</v>
      </c>
      <c r="AT703" s="27">
        <f t="shared" si="1127"/>
        <v>0</v>
      </c>
      <c r="AU703" s="2">
        <f t="shared" si="1128"/>
        <v>3540.8890798610555</v>
      </c>
      <c r="AV703" s="33">
        <f t="shared" si="1129"/>
        <v>0.16906026785714287</v>
      </c>
      <c r="AW703" s="33">
        <f t="shared" si="1130"/>
        <v>0.16906026785714287</v>
      </c>
      <c r="AX703" s="2">
        <f t="shared" si="1131"/>
        <v>2.3925173342928927</v>
      </c>
      <c r="AY703" s="7">
        <v>2.2000000000000002</v>
      </c>
      <c r="AZ703" s="3">
        <f t="shared" si="1132"/>
        <v>2323.4897910906589</v>
      </c>
    </row>
    <row r="704" spans="1:52" ht="20.25" x14ac:dyDescent="0.3">
      <c r="A704" s="7">
        <v>27</v>
      </c>
      <c r="B704" s="7">
        <v>108</v>
      </c>
      <c r="C704" s="37">
        <v>87</v>
      </c>
      <c r="D704" s="37">
        <v>136</v>
      </c>
      <c r="E704" s="7">
        <v>10</v>
      </c>
      <c r="F704" s="2">
        <f t="shared" si="1116"/>
        <v>13</v>
      </c>
      <c r="G704" s="2">
        <f t="shared" si="1093"/>
        <v>42120</v>
      </c>
      <c r="H704" s="2">
        <v>1.4</v>
      </c>
      <c r="I704" s="7">
        <f t="shared" si="1094"/>
        <v>58967.999999999993</v>
      </c>
      <c r="J704" s="7">
        <v>1.2</v>
      </c>
      <c r="K704" s="4">
        <v>1.75</v>
      </c>
      <c r="L704" s="7">
        <v>0</v>
      </c>
      <c r="M704" s="2">
        <f t="shared" si="1117"/>
        <v>1.3333333333333333</v>
      </c>
      <c r="N704" s="2">
        <f t="shared" si="1118"/>
        <v>2.4761904761904758</v>
      </c>
      <c r="O704" s="28">
        <f t="shared" si="1119"/>
        <v>1.4209523809523807</v>
      </c>
      <c r="P704" s="2">
        <f t="shared" si="1120"/>
        <v>7.1352380952380949</v>
      </c>
      <c r="Q704" s="2">
        <f t="shared" si="1095"/>
        <v>48.916666666666664</v>
      </c>
      <c r="R704" s="28">
        <f t="shared" si="1121"/>
        <v>52.916666666666664</v>
      </c>
      <c r="S704" s="2">
        <f t="shared" si="1122"/>
        <v>54.916666666666664</v>
      </c>
      <c r="T704" s="2">
        <f t="shared" si="1123"/>
        <v>48.763333333333335</v>
      </c>
      <c r="U704" s="2">
        <f t="shared" si="1096"/>
        <v>52.763333333333335</v>
      </c>
      <c r="V704" s="2">
        <f t="shared" si="1097"/>
        <v>62.763333333333335</v>
      </c>
      <c r="W704" s="7">
        <f t="shared" si="1134"/>
        <v>1</v>
      </c>
      <c r="X704" s="2">
        <f t="shared" si="1098"/>
        <v>14.339488850746603</v>
      </c>
      <c r="Y704" s="2">
        <f t="shared" si="1099"/>
        <v>20.706889095723444</v>
      </c>
      <c r="Z704" s="2">
        <f t="shared" si="1124"/>
        <v>22.281839970000753</v>
      </c>
      <c r="AA704" s="2">
        <f t="shared" si="1100"/>
        <v>186.41335505970585</v>
      </c>
      <c r="AB704" s="2">
        <f t="shared" si="1101"/>
        <v>269.18955824440479</v>
      </c>
      <c r="AC704" s="2">
        <f t="shared" si="1102"/>
        <v>289.66391961000977</v>
      </c>
      <c r="AD704" s="2">
        <f t="shared" si="1103"/>
        <v>289.66391961000977</v>
      </c>
      <c r="AE704" s="2">
        <f t="shared" si="1104"/>
        <v>289.66391961000977</v>
      </c>
      <c r="AF704" s="27">
        <f t="shared" si="1125"/>
        <v>1</v>
      </c>
      <c r="AG704" s="28">
        <f t="shared" si="1105"/>
        <v>64.916666666666671</v>
      </c>
      <c r="AH704" s="28">
        <f t="shared" si="1106"/>
        <v>12.40121148640684</v>
      </c>
      <c r="AI704" s="28">
        <f t="shared" si="1107"/>
        <v>20.217636184514358</v>
      </c>
      <c r="AJ704" s="28">
        <f t="shared" si="1108"/>
        <v>17.907926396432742</v>
      </c>
      <c r="AK704" s="28">
        <f t="shared" si="1109"/>
        <v>29.195207347200999</v>
      </c>
      <c r="AL704" s="28">
        <f t="shared" si="1135"/>
        <v>31.41577351354406</v>
      </c>
      <c r="AM704" s="28">
        <f t="shared" si="1110"/>
        <v>161.21574932328892</v>
      </c>
      <c r="AN704" s="28">
        <f t="shared" si="1111"/>
        <v>262.82927039868667</v>
      </c>
      <c r="AO704" s="28">
        <f t="shared" si="1112"/>
        <v>232.80304315362565</v>
      </c>
      <c r="AP704" s="28">
        <f t="shared" si="1113"/>
        <v>379.53769551361296</v>
      </c>
      <c r="AQ704" s="28">
        <f t="shared" si="1114"/>
        <v>408.40505567607278</v>
      </c>
      <c r="AR704" s="28">
        <f t="shared" si="1126"/>
        <v>408.40505567607278</v>
      </c>
      <c r="AS704" s="27">
        <f t="shared" si="1115"/>
        <v>408.40505567607278</v>
      </c>
      <c r="AT704" s="27">
        <f t="shared" si="1127"/>
        <v>0</v>
      </c>
      <c r="AU704" s="2">
        <f t="shared" si="1128"/>
        <v>3969.7164770760623</v>
      </c>
      <c r="AV704" s="33">
        <f t="shared" si="1129"/>
        <v>0.17028214285714288</v>
      </c>
      <c r="AW704" s="33">
        <f t="shared" si="1130"/>
        <v>0.17028214285714288</v>
      </c>
      <c r="AX704" s="2">
        <f t="shared" si="1131"/>
        <v>2.3947217201394349</v>
      </c>
      <c r="AY704" s="7">
        <v>2.2000000000000002</v>
      </c>
      <c r="AZ704" s="3">
        <f t="shared" si="1132"/>
        <v>2318.9867439480777</v>
      </c>
    </row>
    <row r="705" spans="1:52" ht="20.25" x14ac:dyDescent="0.3">
      <c r="A705" s="7">
        <v>27</v>
      </c>
      <c r="B705" s="7">
        <v>114</v>
      </c>
      <c r="C705" s="37">
        <v>92</v>
      </c>
      <c r="D705" s="37">
        <v>143</v>
      </c>
      <c r="E705" s="7">
        <v>10.5</v>
      </c>
      <c r="F705" s="2">
        <f t="shared" si="1116"/>
        <v>13.666666666666666</v>
      </c>
      <c r="G705" s="2">
        <f t="shared" si="1093"/>
        <v>44280</v>
      </c>
      <c r="H705" s="2">
        <v>1.4</v>
      </c>
      <c r="I705" s="7">
        <f t="shared" si="1094"/>
        <v>61991.999999999993</v>
      </c>
      <c r="J705" s="7">
        <v>1.2</v>
      </c>
      <c r="K705" s="4">
        <v>1.75</v>
      </c>
      <c r="L705" s="7">
        <v>0</v>
      </c>
      <c r="M705" s="2">
        <f t="shared" si="1117"/>
        <v>1.3333333333333333</v>
      </c>
      <c r="N705" s="2">
        <f t="shared" si="1118"/>
        <v>2.4761904761904758</v>
      </c>
      <c r="O705" s="28">
        <f t="shared" si="1119"/>
        <v>1.4009523809523809</v>
      </c>
      <c r="P705" s="2">
        <f t="shared" si="1120"/>
        <v>7.1152380952380954</v>
      </c>
      <c r="Q705" s="2">
        <f t="shared" si="1095"/>
        <v>48.916666666666664</v>
      </c>
      <c r="R705" s="28">
        <f t="shared" si="1121"/>
        <v>52.916666666666664</v>
      </c>
      <c r="S705" s="2">
        <f t="shared" si="1122"/>
        <v>54.916666666666664</v>
      </c>
      <c r="T705" s="2">
        <f t="shared" si="1123"/>
        <v>48.798333333333339</v>
      </c>
      <c r="U705" s="2">
        <f t="shared" si="1096"/>
        <v>52.798333333333339</v>
      </c>
      <c r="V705" s="2">
        <f t="shared" si="1097"/>
        <v>62.798333333333339</v>
      </c>
      <c r="W705" s="7">
        <f t="shared" si="1134"/>
        <v>1</v>
      </c>
      <c r="X705" s="2">
        <f t="shared" si="1098"/>
        <v>14.329204030026439</v>
      </c>
      <c r="Y705" s="2">
        <f t="shared" si="1099"/>
        <v>20.693162504890076</v>
      </c>
      <c r="Z705" s="2">
        <f t="shared" si="1124"/>
        <v>22.269421417508113</v>
      </c>
      <c r="AA705" s="2">
        <f t="shared" si="1100"/>
        <v>195.83245507702799</v>
      </c>
      <c r="AB705" s="2">
        <f t="shared" si="1101"/>
        <v>282.80655423349771</v>
      </c>
      <c r="AC705" s="2">
        <f t="shared" si="1102"/>
        <v>304.34875937261086</v>
      </c>
      <c r="AD705" s="2">
        <f t="shared" si="1103"/>
        <v>304.34875937261086</v>
      </c>
      <c r="AE705" s="2">
        <f t="shared" si="1104"/>
        <v>304.34875937261086</v>
      </c>
      <c r="AF705" s="27">
        <f t="shared" si="1125"/>
        <v>1</v>
      </c>
      <c r="AG705" s="28">
        <f t="shared" si="1105"/>
        <v>64.916666666666671</v>
      </c>
      <c r="AH705" s="28">
        <f t="shared" si="1106"/>
        <v>12.392316871112104</v>
      </c>
      <c r="AI705" s="28">
        <f t="shared" si="1107"/>
        <v>20.203135335445921</v>
      </c>
      <c r="AJ705" s="28">
        <f t="shared" si="1108"/>
        <v>17.896055237168714</v>
      </c>
      <c r="AK705" s="28">
        <f t="shared" si="1109"/>
        <v>29.175853852637051</v>
      </c>
      <c r="AL705" s="28">
        <f t="shared" si="1135"/>
        <v>31.39826425789013</v>
      </c>
      <c r="AM705" s="28">
        <f t="shared" si="1110"/>
        <v>169.36166390519875</v>
      </c>
      <c r="AN705" s="28">
        <f t="shared" si="1111"/>
        <v>276.10951625109425</v>
      </c>
      <c r="AO705" s="28">
        <f t="shared" si="1112"/>
        <v>244.57942157463907</v>
      </c>
      <c r="AP705" s="28">
        <f t="shared" si="1113"/>
        <v>398.73666931937299</v>
      </c>
      <c r="AQ705" s="28">
        <f t="shared" si="1114"/>
        <v>429.1096115244984</v>
      </c>
      <c r="AR705" s="28">
        <f t="shared" si="1126"/>
        <v>429.1096115244984</v>
      </c>
      <c r="AS705" s="27">
        <f t="shared" si="1115"/>
        <v>429.1096115244984</v>
      </c>
      <c r="AT705" s="27">
        <f t="shared" si="1127"/>
        <v>0</v>
      </c>
      <c r="AU705" s="2">
        <f t="shared" si="1128"/>
        <v>4423.0482969890691</v>
      </c>
      <c r="AV705" s="33">
        <f t="shared" si="1129"/>
        <v>0.17143214285714289</v>
      </c>
      <c r="AW705" s="33">
        <f t="shared" si="1130"/>
        <v>0.17143214285714289</v>
      </c>
      <c r="AX705" s="2">
        <f t="shared" si="1131"/>
        <v>2.3968001501540614</v>
      </c>
      <c r="AY705" s="7">
        <v>2.2000000000000002</v>
      </c>
      <c r="AZ705" s="3">
        <f t="shared" si="1132"/>
        <v>2325.3047467569045</v>
      </c>
    </row>
    <row r="706" spans="1:52" ht="20.25" x14ac:dyDescent="0.3">
      <c r="A706" s="7">
        <v>27</v>
      </c>
      <c r="B706" s="7">
        <v>120</v>
      </c>
      <c r="C706" s="37">
        <v>97</v>
      </c>
      <c r="D706" s="37">
        <v>151</v>
      </c>
      <c r="E706" s="7">
        <v>11</v>
      </c>
      <c r="F706" s="2">
        <f t="shared" si="1116"/>
        <v>14.416666666666666</v>
      </c>
      <c r="G706" s="2">
        <f t="shared" si="1093"/>
        <v>46710</v>
      </c>
      <c r="H706" s="2">
        <v>1.4</v>
      </c>
      <c r="I706" s="7">
        <f t="shared" si="1094"/>
        <v>65393.999999999993</v>
      </c>
      <c r="J706" s="7">
        <v>1.2</v>
      </c>
      <c r="K706" s="4">
        <v>1.75</v>
      </c>
      <c r="L706" s="7">
        <v>0</v>
      </c>
      <c r="M706" s="2">
        <f t="shared" si="1117"/>
        <v>1.3333333333333333</v>
      </c>
      <c r="N706" s="2">
        <f t="shared" si="1118"/>
        <v>2.4761904761904758</v>
      </c>
      <c r="O706" s="28">
        <f t="shared" si="1119"/>
        <v>1.378095238095238</v>
      </c>
      <c r="P706" s="2">
        <f t="shared" si="1120"/>
        <v>7.0923809523809513</v>
      </c>
      <c r="Q706" s="2">
        <f t="shared" si="1095"/>
        <v>48.916666666666664</v>
      </c>
      <c r="R706" s="28">
        <f t="shared" si="1121"/>
        <v>52.916666666666664</v>
      </c>
      <c r="S706" s="2">
        <f t="shared" si="1122"/>
        <v>54.916666666666664</v>
      </c>
      <c r="T706" s="2">
        <f t="shared" si="1123"/>
        <v>48.838333333333338</v>
      </c>
      <c r="U706" s="2">
        <f t="shared" si="1096"/>
        <v>52.838333333333338</v>
      </c>
      <c r="V706" s="2">
        <f t="shared" si="1097"/>
        <v>62.838333333333338</v>
      </c>
      <c r="W706" s="7">
        <f t="shared" si="1134"/>
        <v>1</v>
      </c>
      <c r="X706" s="2">
        <f t="shared" si="1098"/>
        <v>14.317467999697783</v>
      </c>
      <c r="Y706" s="2">
        <f t="shared" si="1099"/>
        <v>20.677497239769508</v>
      </c>
      <c r="Z706" s="2">
        <f t="shared" si="1124"/>
        <v>22.255245725546729</v>
      </c>
      <c r="AA706" s="2">
        <f t="shared" si="1100"/>
        <v>206.41016366230969</v>
      </c>
      <c r="AB706" s="2">
        <f t="shared" si="1101"/>
        <v>298.10058520667707</v>
      </c>
      <c r="AC706" s="2">
        <f t="shared" si="1102"/>
        <v>320.8464592099653</v>
      </c>
      <c r="AD706" s="2">
        <f t="shared" si="1103"/>
        <v>320.8464592099653</v>
      </c>
      <c r="AE706" s="2">
        <f t="shared" si="1104"/>
        <v>320.8464592099653</v>
      </c>
      <c r="AF706" s="27">
        <f t="shared" si="1125"/>
        <v>1</v>
      </c>
      <c r="AG706" s="28">
        <f t="shared" si="1105"/>
        <v>64.916666666666671</v>
      </c>
      <c r="AH706" s="28">
        <f t="shared" si="1106"/>
        <v>12.382167207087715</v>
      </c>
      <c r="AI706" s="28">
        <f t="shared" si="1107"/>
        <v>20.186588386394604</v>
      </c>
      <c r="AJ706" s="28">
        <f t="shared" si="1108"/>
        <v>17.882507455391217</v>
      </c>
      <c r="AK706" s="28">
        <f t="shared" si="1109"/>
        <v>29.153766968352812</v>
      </c>
      <c r="AL706" s="28">
        <f t="shared" si="1135"/>
        <v>31.378277563404559</v>
      </c>
      <c r="AM706" s="28">
        <f t="shared" si="1110"/>
        <v>178.50957723551454</v>
      </c>
      <c r="AN706" s="28">
        <f t="shared" si="1111"/>
        <v>291.02331590385552</v>
      </c>
      <c r="AO706" s="28">
        <f t="shared" si="1112"/>
        <v>257.8061491485567</v>
      </c>
      <c r="AP706" s="28">
        <f t="shared" si="1113"/>
        <v>420.3001404604197</v>
      </c>
      <c r="AQ706" s="28">
        <f t="shared" si="1114"/>
        <v>452.37016820574905</v>
      </c>
      <c r="AR706" s="28">
        <f t="shared" si="1126"/>
        <v>452.37016820574905</v>
      </c>
      <c r="AS706" s="27">
        <f t="shared" si="1115"/>
        <v>452.37016820574905</v>
      </c>
      <c r="AT706" s="27">
        <f t="shared" si="1127"/>
        <v>0</v>
      </c>
      <c r="AU706" s="2">
        <f t="shared" si="1128"/>
        <v>4900.884539600077</v>
      </c>
      <c r="AV706" s="33">
        <f t="shared" si="1129"/>
        <v>0.1727258928571429</v>
      </c>
      <c r="AW706" s="33">
        <f t="shared" si="1130"/>
        <v>0.1727258928571429</v>
      </c>
      <c r="AX706" s="2">
        <f t="shared" si="1131"/>
        <v>2.3991427006165846</v>
      </c>
      <c r="AY706" s="7">
        <v>2.2000000000000002</v>
      </c>
      <c r="AZ706" s="3">
        <f t="shared" si="1132"/>
        <v>2328.476934197126</v>
      </c>
    </row>
    <row r="707" spans="1:52" ht="20.25" x14ac:dyDescent="0.3">
      <c r="A707" s="7">
        <v>27</v>
      </c>
      <c r="B707" s="7">
        <v>132</v>
      </c>
      <c r="C707" s="37">
        <v>106</v>
      </c>
      <c r="D707" s="37">
        <v>166</v>
      </c>
      <c r="E707" s="7">
        <v>12</v>
      </c>
      <c r="F707" s="2">
        <f t="shared" si="1116"/>
        <v>15.833333333333334</v>
      </c>
      <c r="G707" s="2">
        <f t="shared" si="1093"/>
        <v>51300</v>
      </c>
      <c r="H707" s="2">
        <v>1.4</v>
      </c>
      <c r="I707" s="7">
        <f t="shared" si="1094"/>
        <v>71820</v>
      </c>
      <c r="J707" s="7">
        <v>1.2</v>
      </c>
      <c r="K707" s="4">
        <v>1.75</v>
      </c>
      <c r="L707" s="7">
        <v>0</v>
      </c>
      <c r="M707" s="2">
        <f t="shared" si="1117"/>
        <v>1.3333333333333333</v>
      </c>
      <c r="N707" s="2">
        <f t="shared" si="1118"/>
        <v>2.4761904761904758</v>
      </c>
      <c r="O707" s="28">
        <f t="shared" si="1119"/>
        <v>1.3352380952380951</v>
      </c>
      <c r="P707" s="2">
        <f t="shared" si="1120"/>
        <v>7.0495238095238095</v>
      </c>
      <c r="Q707" s="2">
        <f t="shared" si="1095"/>
        <v>48.916666666666664</v>
      </c>
      <c r="R707" s="28">
        <f t="shared" si="1121"/>
        <v>52.916666666666664</v>
      </c>
      <c r="S707" s="2">
        <f t="shared" si="1122"/>
        <v>54.916666666666664</v>
      </c>
      <c r="T707" s="2">
        <f t="shared" si="1123"/>
        <v>48.913333333333334</v>
      </c>
      <c r="U707" s="2">
        <f t="shared" si="1096"/>
        <v>52.913333333333334</v>
      </c>
      <c r="V707" s="2">
        <f t="shared" si="1097"/>
        <v>62.913333333333334</v>
      </c>
      <c r="W707" s="7">
        <f t="shared" si="1134"/>
        <v>1</v>
      </c>
      <c r="X707" s="2">
        <f t="shared" si="1098"/>
        <v>14.295514678858668</v>
      </c>
      <c r="Y707" s="2">
        <f t="shared" si="1099"/>
        <v>20.648188704561321</v>
      </c>
      <c r="Z707" s="2">
        <f t="shared" si="1124"/>
        <v>22.228714887948719</v>
      </c>
      <c r="AA707" s="2">
        <f t="shared" si="1100"/>
        <v>226.34564908192891</v>
      </c>
      <c r="AB707" s="2">
        <f t="shared" si="1101"/>
        <v>326.92965448888759</v>
      </c>
      <c r="AC707" s="2">
        <f t="shared" si="1102"/>
        <v>351.95465239252138</v>
      </c>
      <c r="AD707" s="2">
        <f t="shared" si="1103"/>
        <v>351.95465239252138</v>
      </c>
      <c r="AE707" s="2">
        <f t="shared" si="1104"/>
        <v>351.95465239252138</v>
      </c>
      <c r="AF707" s="27">
        <f t="shared" si="1125"/>
        <v>1</v>
      </c>
      <c r="AG707" s="28">
        <f t="shared" si="1105"/>
        <v>64.916666666666671</v>
      </c>
      <c r="AH707" s="28">
        <f t="shared" si="1106"/>
        <v>12.363181329879085</v>
      </c>
      <c r="AI707" s="28">
        <f t="shared" si="1107"/>
        <v>20.155635800958198</v>
      </c>
      <c r="AJ707" s="28">
        <f t="shared" si="1108"/>
        <v>17.857160572579932</v>
      </c>
      <c r="AK707" s="28">
        <f t="shared" si="1109"/>
        <v>29.11244406569514</v>
      </c>
      <c r="AL707" s="28">
        <f t="shared" si="1135"/>
        <v>31.340871012319653</v>
      </c>
      <c r="AM707" s="28">
        <f t="shared" si="1110"/>
        <v>195.75037105641886</v>
      </c>
      <c r="AN707" s="28">
        <f t="shared" si="1111"/>
        <v>319.13090018183811</v>
      </c>
      <c r="AO707" s="28">
        <f t="shared" si="1112"/>
        <v>282.73837573251558</v>
      </c>
      <c r="AP707" s="28">
        <f t="shared" si="1113"/>
        <v>460.94703104017304</v>
      </c>
      <c r="AQ707" s="28">
        <f t="shared" si="1114"/>
        <v>496.2304576950612</v>
      </c>
      <c r="AR707" s="28">
        <f t="shared" si="1126"/>
        <v>496.2304576950612</v>
      </c>
      <c r="AS707" s="27">
        <f t="shared" si="1115"/>
        <v>496.2304576950612</v>
      </c>
      <c r="AT707" s="27">
        <f t="shared" si="1127"/>
        <v>0</v>
      </c>
      <c r="AU707" s="2">
        <f t="shared" si="1128"/>
        <v>5930.0702929160934</v>
      </c>
      <c r="AV707" s="33">
        <f t="shared" si="1129"/>
        <v>0.1751696428571429</v>
      </c>
      <c r="AW707" s="33">
        <f t="shared" si="1130"/>
        <v>0.1751696428571429</v>
      </c>
      <c r="AX707" s="2">
        <f t="shared" si="1131"/>
        <v>2.4035800347416703</v>
      </c>
      <c r="AY707" s="7">
        <v>2.2000000000000002</v>
      </c>
      <c r="AZ707" s="3">
        <f t="shared" si="1132"/>
        <v>2338.3814675971621</v>
      </c>
    </row>
    <row r="708" spans="1:52" ht="20.25" x14ac:dyDescent="0.3">
      <c r="A708" s="7">
        <v>27</v>
      </c>
      <c r="B708" s="7">
        <v>144</v>
      </c>
      <c r="C708" s="37">
        <v>116</v>
      </c>
      <c r="D708" s="37">
        <v>180</v>
      </c>
      <c r="E708" s="7">
        <v>13</v>
      </c>
      <c r="F708" s="2">
        <f t="shared" si="1116"/>
        <v>17.166666666666668</v>
      </c>
      <c r="G708" s="2">
        <f t="shared" si="1093"/>
        <v>55620.000000000007</v>
      </c>
      <c r="H708" s="2">
        <v>1.4</v>
      </c>
      <c r="I708" s="7">
        <f t="shared" si="1094"/>
        <v>77868</v>
      </c>
      <c r="J708" s="7">
        <v>1.2</v>
      </c>
      <c r="K708" s="4">
        <v>1.75</v>
      </c>
      <c r="L708" s="7">
        <v>0</v>
      </c>
      <c r="M708" s="2">
        <f t="shared" si="1117"/>
        <v>1.3333333333333333</v>
      </c>
      <c r="N708" s="2">
        <f t="shared" si="1118"/>
        <v>2.4761904761904758</v>
      </c>
      <c r="O708" s="28">
        <f t="shared" si="1119"/>
        <v>1.2952380952380953</v>
      </c>
      <c r="P708" s="2">
        <f t="shared" si="1120"/>
        <v>7.0095238095238086</v>
      </c>
      <c r="Q708" s="2">
        <f t="shared" si="1095"/>
        <v>48.916666666666664</v>
      </c>
      <c r="R708" s="28">
        <f t="shared" si="1121"/>
        <v>52.916666666666664</v>
      </c>
      <c r="S708" s="2">
        <f t="shared" si="1122"/>
        <v>54.916666666666664</v>
      </c>
      <c r="T708" s="2">
        <f t="shared" si="1123"/>
        <v>48.983333333333334</v>
      </c>
      <c r="U708" s="2">
        <f t="shared" si="1096"/>
        <v>52.983333333333334</v>
      </c>
      <c r="V708" s="2">
        <f t="shared" si="1097"/>
        <v>62.983333333333334</v>
      </c>
      <c r="W708" s="7">
        <f t="shared" si="1134"/>
        <v>1</v>
      </c>
      <c r="X708" s="2">
        <f t="shared" si="1098"/>
        <v>14.275085566354003</v>
      </c>
      <c r="Y708" s="2">
        <f t="shared" si="1099"/>
        <v>20.620908933388261</v>
      </c>
      <c r="Z708" s="2">
        <f t="shared" si="1124"/>
        <v>22.204009780108187</v>
      </c>
      <c r="AA708" s="2">
        <f t="shared" si="1100"/>
        <v>245.05563555574372</v>
      </c>
      <c r="AB708" s="2">
        <f t="shared" si="1101"/>
        <v>353.99227002316519</v>
      </c>
      <c r="AC708" s="2">
        <f t="shared" si="1102"/>
        <v>381.16883455852388</v>
      </c>
      <c r="AD708" s="2">
        <f t="shared" si="1103"/>
        <v>381.16883455852388</v>
      </c>
      <c r="AE708" s="2">
        <f t="shared" si="1104"/>
        <v>381.16883455852388</v>
      </c>
      <c r="AF708" s="27">
        <f t="shared" si="1125"/>
        <v>1</v>
      </c>
      <c r="AG708" s="28">
        <f t="shared" si="1105"/>
        <v>64.916666666666671</v>
      </c>
      <c r="AH708" s="28">
        <f t="shared" si="1106"/>
        <v>12.345513632844211</v>
      </c>
      <c r="AI708" s="28">
        <f t="shared" si="1107"/>
        <v>20.126832238398134</v>
      </c>
      <c r="AJ708" s="28">
        <f t="shared" si="1108"/>
        <v>17.83356822454444</v>
      </c>
      <c r="AK708" s="28">
        <f t="shared" si="1109"/>
        <v>29.073981572748952</v>
      </c>
      <c r="AL708" s="28">
        <f t="shared" si="1135"/>
        <v>31.306038607384025</v>
      </c>
      <c r="AM708" s="28">
        <f t="shared" si="1110"/>
        <v>211.93131736382563</v>
      </c>
      <c r="AN708" s="28">
        <f t="shared" si="1111"/>
        <v>345.51062009250131</v>
      </c>
      <c r="AO708" s="28">
        <f t="shared" si="1112"/>
        <v>306.14292118801291</v>
      </c>
      <c r="AP708" s="28">
        <f t="shared" si="1113"/>
        <v>499.10335033219036</v>
      </c>
      <c r="AQ708" s="28">
        <f t="shared" si="1114"/>
        <v>537.42032942675917</v>
      </c>
      <c r="AR708" s="28">
        <f t="shared" si="1126"/>
        <v>537.42032942675917</v>
      </c>
      <c r="AS708" s="27">
        <f t="shared" si="1115"/>
        <v>537.42032942675917</v>
      </c>
      <c r="AT708" s="27">
        <f t="shared" si="1127"/>
        <v>0</v>
      </c>
      <c r="AU708" s="2">
        <f t="shared" si="1128"/>
        <v>7057.2737370241111</v>
      </c>
      <c r="AV708" s="33">
        <f t="shared" si="1129"/>
        <v>0.1774696428571429</v>
      </c>
      <c r="AW708" s="33">
        <f t="shared" si="1130"/>
        <v>0.1774696428571429</v>
      </c>
      <c r="AX708" s="2">
        <f t="shared" si="1131"/>
        <v>2.4077713695923681</v>
      </c>
      <c r="AY708" s="7">
        <v>2.2000000000000002</v>
      </c>
      <c r="AZ708" s="3">
        <f t="shared" si="1132"/>
        <v>2351.4213132121931</v>
      </c>
    </row>
    <row r="709" spans="1:52" ht="20.25" x14ac:dyDescent="0.3">
      <c r="A709" s="7"/>
      <c r="B709" s="7"/>
      <c r="C709" s="7"/>
      <c r="D709" s="2"/>
      <c r="E709" s="3"/>
      <c r="F709" s="2"/>
      <c r="G709" s="7"/>
      <c r="H709" s="7"/>
      <c r="I709" s="7"/>
      <c r="J709" s="7"/>
      <c r="K709" s="2"/>
      <c r="L709" s="2"/>
      <c r="M709" s="2"/>
      <c r="N709" s="28"/>
      <c r="O709" s="2"/>
      <c r="P709" s="2"/>
      <c r="Q709" s="28"/>
      <c r="R709" s="2"/>
      <c r="S709" s="2"/>
      <c r="T709" s="2"/>
      <c r="U709" s="7"/>
      <c r="V709" s="2"/>
      <c r="W709" s="2"/>
      <c r="X709" s="2"/>
      <c r="Y709" s="2"/>
      <c r="Z709" s="2"/>
      <c r="AA709" s="2"/>
      <c r="AB709" s="2"/>
      <c r="AC709" s="2"/>
      <c r="AD709" s="27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7"/>
      <c r="AR709" s="7"/>
      <c r="AS709" s="2"/>
      <c r="AT709" s="5"/>
      <c r="AU709" s="7"/>
      <c r="AV709" s="3"/>
    </row>
    <row r="710" spans="1:52" ht="18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52" ht="131.25" x14ac:dyDescent="0.2">
      <c r="A711" s="7" t="s">
        <v>10</v>
      </c>
      <c r="B711" s="7" t="s">
        <v>82</v>
      </c>
      <c r="C711" s="36" t="s">
        <v>83</v>
      </c>
      <c r="D711" s="36" t="s">
        <v>84</v>
      </c>
      <c r="E711" s="7" t="s">
        <v>12</v>
      </c>
      <c r="F711" s="7" t="s">
        <v>13</v>
      </c>
      <c r="G711" s="7" t="s">
        <v>47</v>
      </c>
      <c r="H711" s="7" t="s">
        <v>14</v>
      </c>
      <c r="I711" s="7" t="s">
        <v>15</v>
      </c>
      <c r="J711" s="7" t="s">
        <v>16</v>
      </c>
      <c r="K711" s="7" t="s">
        <v>17</v>
      </c>
      <c r="L711" s="7" t="s">
        <v>18</v>
      </c>
      <c r="M711" s="7" t="s">
        <v>98</v>
      </c>
      <c r="N711" s="7" t="s">
        <v>99</v>
      </c>
      <c r="O711" s="26" t="s">
        <v>100</v>
      </c>
      <c r="P711" s="7" t="s">
        <v>27</v>
      </c>
      <c r="Q711" s="7" t="s">
        <v>28</v>
      </c>
      <c r="R711" s="26" t="s">
        <v>101</v>
      </c>
      <c r="S711" s="7" t="s">
        <v>65</v>
      </c>
      <c r="T711" s="7" t="s">
        <v>30</v>
      </c>
      <c r="U711" s="7" t="s">
        <v>31</v>
      </c>
      <c r="V711" s="7" t="s">
        <v>32</v>
      </c>
      <c r="W711" s="7" t="s">
        <v>33</v>
      </c>
      <c r="X711" s="7" t="s">
        <v>34</v>
      </c>
      <c r="Y711" s="7" t="s">
        <v>35</v>
      </c>
      <c r="Z711" s="7" t="s">
        <v>66</v>
      </c>
      <c r="AA711" s="7" t="s">
        <v>37</v>
      </c>
      <c r="AB711" s="7" t="s">
        <v>38</v>
      </c>
      <c r="AC711" s="7" t="s">
        <v>39</v>
      </c>
      <c r="AD711" s="7" t="s">
        <v>40</v>
      </c>
      <c r="AE711" s="7" t="s">
        <v>41</v>
      </c>
      <c r="AF711" s="26" t="s">
        <v>67</v>
      </c>
      <c r="AG711" s="26" t="s">
        <v>68</v>
      </c>
      <c r="AH711" s="26" t="s">
        <v>69</v>
      </c>
      <c r="AI711" s="7" t="s">
        <v>70</v>
      </c>
      <c r="AJ711" s="26" t="s">
        <v>71</v>
      </c>
      <c r="AK711" s="26" t="s">
        <v>72</v>
      </c>
      <c r="AL711" s="26" t="s">
        <v>73</v>
      </c>
      <c r="AM711" s="26" t="s">
        <v>74</v>
      </c>
      <c r="AN711" s="26" t="s">
        <v>75</v>
      </c>
      <c r="AO711" s="26" t="s">
        <v>76</v>
      </c>
      <c r="AP711" s="26" t="s">
        <v>77</v>
      </c>
      <c r="AQ711" s="26" t="s">
        <v>78</v>
      </c>
      <c r="AR711" s="26" t="s">
        <v>79</v>
      </c>
      <c r="AS711" s="26" t="s">
        <v>80</v>
      </c>
      <c r="AT711" s="26" t="s">
        <v>102</v>
      </c>
      <c r="AU711" s="7" t="s">
        <v>21</v>
      </c>
      <c r="AV711" s="26" t="s">
        <v>90</v>
      </c>
      <c r="AW711" s="26" t="s">
        <v>89</v>
      </c>
      <c r="AX711" s="7" t="s">
        <v>22</v>
      </c>
      <c r="AY711" s="7" t="s">
        <v>23</v>
      </c>
      <c r="AZ711" s="7" t="s">
        <v>24</v>
      </c>
    </row>
    <row r="712" spans="1:52" ht="20.25" x14ac:dyDescent="0.3">
      <c r="A712" s="7">
        <v>28</v>
      </c>
      <c r="B712" s="7">
        <v>18</v>
      </c>
      <c r="C712" s="27">
        <v>14</v>
      </c>
      <c r="D712" s="27">
        <v>23</v>
      </c>
      <c r="E712" s="7">
        <v>2.75</v>
      </c>
      <c r="F712" s="2">
        <f>($D712+2*$E712)/12</f>
        <v>2.375</v>
      </c>
      <c r="G712" s="2">
        <f t="shared" ref="G712:G734" si="1136">$B$4*$A712*$F712</f>
        <v>7980</v>
      </c>
      <c r="H712" s="2">
        <v>1.4</v>
      </c>
      <c r="I712" s="7">
        <f t="shared" ref="I712:I734" si="1137">$G712*$H712</f>
        <v>11172</v>
      </c>
      <c r="J712" s="7">
        <v>1.2</v>
      </c>
      <c r="K712" s="7">
        <v>1.1499999999999999</v>
      </c>
      <c r="L712" s="7">
        <v>0</v>
      </c>
      <c r="M712" s="2">
        <f>($L$7-$C$7)/$K712</f>
        <v>2.0289855072463765</v>
      </c>
      <c r="N712" s="2">
        <f>($E$7-$C$7)/$K712</f>
        <v>3.7681159420289854</v>
      </c>
      <c r="O712" s="28">
        <f>($F$7-$B$7-0.06*($D712/12))/$K712</f>
        <v>2.6536231884057968</v>
      </c>
      <c r="P712" s="2">
        <f>($G$7-$B$7-0.06*$D712/12)/$K712</f>
        <v>11.34927536231884</v>
      </c>
      <c r="Q712" s="2">
        <f t="shared" ref="Q712:Q734" si="1138">$C$7+$K712*$A712</f>
        <v>33.86666666666666</v>
      </c>
      <c r="R712" s="28">
        <f>IF($A712&lt;$M712,$Q712,$Q712+$L$7)</f>
        <v>37.86666666666666</v>
      </c>
      <c r="S712" s="2">
        <f>IF($A712&lt;$N712,$Q712,$Q712+$E$7)</f>
        <v>39.86666666666666</v>
      </c>
      <c r="T712" s="2">
        <f>$B$7+$K712*$A712+0.06*$D712/12</f>
        <v>33.148333333333333</v>
      </c>
      <c r="U712" s="2">
        <f t="shared" ref="U712:U734" si="1139">$T712+$F$7</f>
        <v>37.148333333333333</v>
      </c>
      <c r="V712" s="2">
        <f t="shared" ref="V712:V734" si="1140">$T712+$G$7</f>
        <v>47.148333333333333</v>
      </c>
      <c r="W712" s="7">
        <f>IF($A712&lt;$N712,0.5,1)</f>
        <v>1</v>
      </c>
      <c r="X712" s="2">
        <f t="shared" ref="X712:X734" si="1141">($W712*$H$7*(1+$L712)*$J712)/($S712*$T712)</f>
        <v>29.057590698611413</v>
      </c>
      <c r="Y712" s="2">
        <f t="shared" ref="Y712:Y734" si="1142">($W712*$I$7*(1+$L712)*$J712)/($S712*$U712)</f>
        <v>40.51370781303855</v>
      </c>
      <c r="Z712" s="2">
        <f>(2*$W712*$H$7*(1+$L712)*$J712)/($S712*$V712)</f>
        <v>40.858738124690333</v>
      </c>
      <c r="AA712" s="2">
        <f t="shared" ref="AA712:AA734" si="1143">IF($S712&gt;$F712,$F712*$X712,$S712*$X712)</f>
        <v>69.01177790920211</v>
      </c>
      <c r="AB712" s="2">
        <f t="shared" ref="AB712:AB734" si="1144">IF($S712&gt;$F712,$F712*$Y712,$S712*$Y712)</f>
        <v>96.220056055966552</v>
      </c>
      <c r="AC712" s="2">
        <f t="shared" ref="AC712:AC734" si="1145">IF($S712&gt;$F712,$F712*$Z712,$S712*$Z712)</f>
        <v>97.039503046139544</v>
      </c>
      <c r="AD712" s="2">
        <f t="shared" ref="AD712:AD734" si="1146">IF($AA712&gt;$AC712,$AA712,$AC712)</f>
        <v>97.039503046139544</v>
      </c>
      <c r="AE712" s="2">
        <f t="shared" ref="AE712:AE734" si="1147">IF($AD712&gt;$AB712,$AD712,$AB712)</f>
        <v>97.039503046139544</v>
      </c>
      <c r="AF712" s="27">
        <f>IF($A712&lt;$M712,0.5,1)</f>
        <v>1</v>
      </c>
      <c r="AG712" s="28">
        <f t="shared" ref="AG712:AG734" si="1148">2*$E$7+$L$7+$C$7+$K712*$A712</f>
        <v>49.86666666666666</v>
      </c>
      <c r="AH712" s="28">
        <f t="shared" ref="AH712:AH734" si="1149">($AF712*$H$7*(1+$L712))/($R712*$T712)</f>
        <v>25.49360216808924</v>
      </c>
      <c r="AI712" s="28">
        <f t="shared" ref="AI712:AI734" si="1150">($AF712*2*$H$7*(1+$L712))/($AG712*$T712)</f>
        <v>38.717556233889539</v>
      </c>
      <c r="AJ712" s="28">
        <f t="shared" ref="AJ712:AJ734" si="1151">($AF712*$I$7*(1+$L712))/($R712*$U712)</f>
        <v>35.544596936908817</v>
      </c>
      <c r="AK712" s="28">
        <f t="shared" ref="AK712:AK734" si="1152">($AF712*2*$I$7*(1+$L712))/($AG712*$U712)</f>
        <v>53.982168610064733</v>
      </c>
      <c r="AL712" s="28">
        <f>($AF712*4*$H$7*(1+$L712))/($AG712*$V712)</f>
        <v>54.441901511953688</v>
      </c>
      <c r="AM712" s="28">
        <f t="shared" ref="AM712:AM734" si="1153" xml:space="preserve"> IF($R712&gt;$F712,$F712*$AH712,$R712*$AH712)</f>
        <v>60.547305149211944</v>
      </c>
      <c r="AN712" s="28">
        <f t="shared" ref="AN712:AN734" si="1154" xml:space="preserve"> IF($AG712&gt;$F712,$F712*$AI712,$AG712*$AI712)</f>
        <v>91.954196055487657</v>
      </c>
      <c r="AO712" s="28">
        <f t="shared" ref="AO712:AO734" si="1155" xml:space="preserve"> IF($R712&gt;$F712,$F712*$AJ712,$R712*$AJ712)</f>
        <v>84.418417725158434</v>
      </c>
      <c r="AP712" s="28">
        <f t="shared" ref="AP712:AP734" si="1156" xml:space="preserve"> IF($AG712&gt;$F712,$F712*$AK712,$AG712*$AK712)</f>
        <v>128.20765044890373</v>
      </c>
      <c r="AQ712" s="28">
        <f t="shared" ref="AQ712:AQ734" si="1157" xml:space="preserve"> IF($AG712&gt;$F712,$F712*$AL712,$AG712*$AL712)</f>
        <v>129.29951609088999</v>
      </c>
      <c r="AR712" s="28">
        <f>MAX($AM712,$AN712,$AO712,$AP712,$AQ712)</f>
        <v>129.29951609088999</v>
      </c>
      <c r="AS712" s="27">
        <f t="shared" ref="AS712:AS734" si="1158">IF($AR712&gt;$AE712,$AR712,$AE712)</f>
        <v>129.29951609088999</v>
      </c>
      <c r="AT712" s="27">
        <f>IF($A712&gt;$F712,0,$AS712)</f>
        <v>0</v>
      </c>
      <c r="AU712" s="2">
        <f>PI()*($B712/(2*12))^2*62.4</f>
        <v>110.26990214100174</v>
      </c>
      <c r="AV712" s="33">
        <f>0.23*($N$7/$H712)*(1+0.35*$N$7*($F712/$A712))</f>
        <v>0.15180770089285717</v>
      </c>
      <c r="AW712" s="33">
        <f>IF(AV712&gt;0.33,0.33,AV712)</f>
        <v>0.15180770089285717</v>
      </c>
      <c r="AX712" s="2">
        <f>$Q$7/($P$7-$O$7*AW712)</f>
        <v>2.3618196067679618</v>
      </c>
      <c r="AY712" s="7">
        <v>2.4</v>
      </c>
      <c r="AZ712" s="3">
        <f>(12/$D712)*(($I712+$AU712)/$AX712+$AT712/$AY712)</f>
        <v>2492.3163781034186</v>
      </c>
    </row>
    <row r="713" spans="1:52" ht="20.25" x14ac:dyDescent="0.3">
      <c r="A713" s="7">
        <v>28</v>
      </c>
      <c r="B713" s="7">
        <v>24</v>
      </c>
      <c r="C713" s="27">
        <v>19</v>
      </c>
      <c r="D713" s="27">
        <v>30</v>
      </c>
      <c r="E713" s="7">
        <v>3.25</v>
      </c>
      <c r="F713" s="2">
        <f t="shared" ref="F713:F734" si="1159">($D713+2*$E713)/12</f>
        <v>3.0416666666666665</v>
      </c>
      <c r="G713" s="2">
        <f t="shared" si="1136"/>
        <v>10220</v>
      </c>
      <c r="H713" s="2">
        <v>1.4</v>
      </c>
      <c r="I713" s="7">
        <f t="shared" si="1137"/>
        <v>14308</v>
      </c>
      <c r="J713" s="7">
        <v>1.2</v>
      </c>
      <c r="K713" s="7">
        <f>(1.75-1.15)*(($D713-24)/(96-24))+1.15</f>
        <v>1.2</v>
      </c>
      <c r="L713" s="7">
        <v>0</v>
      </c>
      <c r="M713" s="2">
        <f t="shared" ref="M713:M734" si="1160">($L$7-$C$7)/$K713</f>
        <v>1.9444444444444442</v>
      </c>
      <c r="N713" s="2">
        <f t="shared" ref="N713:N734" si="1161">($E$7-$C$7)/$K713</f>
        <v>3.6111111111111112</v>
      </c>
      <c r="O713" s="28">
        <f t="shared" ref="O713:O734" si="1162">($F$7-$B$7-0.06*($D713/12))/$K713</f>
        <v>2.5138888888888888</v>
      </c>
      <c r="P713" s="2">
        <f t="shared" ref="P713:P734" si="1163">($G$7-$B$7-0.06*$D713/12)/$K713</f>
        <v>10.847222222222221</v>
      </c>
      <c r="Q713" s="2">
        <f t="shared" si="1138"/>
        <v>35.266666666666666</v>
      </c>
      <c r="R713" s="28">
        <f t="shared" ref="R713:R734" si="1164">IF($A713&lt;$M713,$Q713,$Q713+$L$7)</f>
        <v>39.266666666666666</v>
      </c>
      <c r="S713" s="2">
        <f t="shared" ref="S713:S734" si="1165">IF($A713&lt;$N713,$Q713,$Q713+$E$7)</f>
        <v>41.266666666666666</v>
      </c>
      <c r="T713" s="2">
        <f t="shared" ref="T713:T734" si="1166">$B$7+$K713*$A713+0.06*$D713/12</f>
        <v>34.583333333333336</v>
      </c>
      <c r="U713" s="2">
        <f t="shared" si="1139"/>
        <v>38.583333333333336</v>
      </c>
      <c r="V713" s="2">
        <f t="shared" si="1140"/>
        <v>48.583333333333336</v>
      </c>
      <c r="W713" s="7">
        <f>IF($A713&lt;$N713,0.5,1)</f>
        <v>1</v>
      </c>
      <c r="X713" s="2">
        <f t="shared" si="1141"/>
        <v>26.906981723339236</v>
      </c>
      <c r="Y713" s="2">
        <f t="shared" si="1142"/>
        <v>37.683576590124808</v>
      </c>
      <c r="Z713" s="2">
        <f t="shared" ref="Z713:Z734" si="1167">(2*$W713*$H$7*(1+$L713)*$J713)/($S713*$V713)</f>
        <v>38.306680669591024</v>
      </c>
      <c r="AA713" s="2">
        <f t="shared" si="1143"/>
        <v>81.842069408490175</v>
      </c>
      <c r="AB713" s="2">
        <f t="shared" si="1144"/>
        <v>114.62087879496295</v>
      </c>
      <c r="AC713" s="2">
        <f t="shared" si="1145"/>
        <v>116.51615370333936</v>
      </c>
      <c r="AD713" s="2">
        <f t="shared" si="1146"/>
        <v>116.51615370333936</v>
      </c>
      <c r="AE713" s="2">
        <f t="shared" si="1147"/>
        <v>116.51615370333936</v>
      </c>
      <c r="AF713" s="27">
        <f t="shared" ref="AF713:AF734" si="1168">IF($A713&lt;$M713,0.5,1)</f>
        <v>1</v>
      </c>
      <c r="AG713" s="28">
        <f t="shared" si="1148"/>
        <v>51.266666666666666</v>
      </c>
      <c r="AH713" s="28">
        <f t="shared" si="1149"/>
        <v>23.564546812035921</v>
      </c>
      <c r="AI713" s="28">
        <f t="shared" si="1150"/>
        <v>36.097576260830053</v>
      </c>
      <c r="AJ713" s="28">
        <f t="shared" si="1151"/>
        <v>33.002453182353221</v>
      </c>
      <c r="AK713" s="28">
        <f t="shared" si="1152"/>
        <v>50.555123340457861</v>
      </c>
      <c r="AL713" s="28">
        <f>($AF713*4*$H$7*(1+$L713))/($AG713*$V713)</f>
        <v>51.391060542862682</v>
      </c>
      <c r="AM713" s="28">
        <f t="shared" si="1153"/>
        <v>71.67549655327592</v>
      </c>
      <c r="AN713" s="28">
        <f t="shared" si="1154"/>
        <v>109.79679446002474</v>
      </c>
      <c r="AO713" s="28">
        <f t="shared" si="1155"/>
        <v>100.38246176299104</v>
      </c>
      <c r="AP713" s="28">
        <f t="shared" si="1156"/>
        <v>153.77183349389264</v>
      </c>
      <c r="AQ713" s="28">
        <f t="shared" si="1157"/>
        <v>156.31447581787398</v>
      </c>
      <c r="AR713" s="28">
        <f t="shared" ref="AR713:AR734" si="1169">MAX($AM713,$AN713,$AO713,$AP713,$AQ713)</f>
        <v>156.31447581787398</v>
      </c>
      <c r="AS713" s="27">
        <f t="shared" si="1158"/>
        <v>156.31447581787398</v>
      </c>
      <c r="AT713" s="27">
        <f t="shared" ref="AT713:AT734" si="1170">IF($A713&gt;$F713,0,$AS713)</f>
        <v>0</v>
      </c>
      <c r="AU713" s="2">
        <f t="shared" ref="AU713:AU734" si="1171">PI()*($B713/(2*12))^2*62.4</f>
        <v>196.03538158400309</v>
      </c>
      <c r="AV713" s="33">
        <f t="shared" ref="AV713:AV734" si="1172">0.23*($N$7/$H713)*(1+0.35*$N$7*($F713/$A713))</f>
        <v>0.15291662946428575</v>
      </c>
      <c r="AW713" s="33">
        <f t="shared" ref="AW713:AW734" si="1173">IF(AV713&gt;0.33,0.33,AV713)</f>
        <v>0.15291662946428575</v>
      </c>
      <c r="AX713" s="2">
        <f t="shared" ref="AX713:AX734" si="1174">$Q$7/($P$7-$O$7*AW713)</f>
        <v>2.3637690294886311</v>
      </c>
      <c r="AY713" s="7">
        <v>2.2000000000000002</v>
      </c>
      <c r="AZ713" s="3">
        <f t="shared" ref="AZ713:AZ734" si="1175">(12/$D713)*(($I713+$AU713)/$AX713+$AT713/$AY713)</f>
        <v>2454.3913048428003</v>
      </c>
    </row>
    <row r="714" spans="1:52" ht="20.25" x14ac:dyDescent="0.3">
      <c r="A714" s="7">
        <v>28</v>
      </c>
      <c r="B714" s="7">
        <v>27</v>
      </c>
      <c r="C714" s="27">
        <v>22</v>
      </c>
      <c r="D714" s="27">
        <v>34</v>
      </c>
      <c r="E714" s="7">
        <v>3.5</v>
      </c>
      <c r="F714" s="2">
        <f t="shared" si="1159"/>
        <v>3.4166666666666665</v>
      </c>
      <c r="G714" s="2">
        <f t="shared" si="1136"/>
        <v>11480</v>
      </c>
      <c r="H714" s="2">
        <v>1.4</v>
      </c>
      <c r="I714" s="7">
        <f t="shared" si="1137"/>
        <v>16071.999999999998</v>
      </c>
      <c r="J714" s="7">
        <v>1.2</v>
      </c>
      <c r="K714" s="4">
        <f t="shared" ref="K714:K724" si="1176">(1.75-1.15)*(($D714-24)/(96-24))+1.15</f>
        <v>1.2333333333333332</v>
      </c>
      <c r="L714" s="7">
        <v>0</v>
      </c>
      <c r="M714" s="2">
        <f t="shared" si="1160"/>
        <v>1.8918918918918919</v>
      </c>
      <c r="N714" s="2">
        <f t="shared" si="1161"/>
        <v>3.5135135135135136</v>
      </c>
      <c r="O714" s="28">
        <f t="shared" si="1162"/>
        <v>2.42972972972973</v>
      </c>
      <c r="P714" s="2">
        <f t="shared" si="1163"/>
        <v>10.53783783783784</v>
      </c>
      <c r="Q714" s="2">
        <f t="shared" si="1138"/>
        <v>36.199999999999996</v>
      </c>
      <c r="R714" s="28">
        <f t="shared" si="1164"/>
        <v>40.199999999999996</v>
      </c>
      <c r="S714" s="2">
        <f t="shared" si="1165"/>
        <v>42.199999999999996</v>
      </c>
      <c r="T714" s="2">
        <f t="shared" si="1166"/>
        <v>35.536666666666669</v>
      </c>
      <c r="U714" s="2">
        <f t="shared" si="1139"/>
        <v>39.536666666666669</v>
      </c>
      <c r="V714" s="2">
        <f t="shared" si="1140"/>
        <v>49.536666666666669</v>
      </c>
      <c r="W714" s="7">
        <f t="shared" ref="W714:W734" si="1177">IF($A714&lt;$N714,0.5,1)</f>
        <v>1</v>
      </c>
      <c r="X714" s="2">
        <f t="shared" si="1141"/>
        <v>25.606020259874434</v>
      </c>
      <c r="Y714" s="2">
        <f t="shared" si="1142"/>
        <v>35.961578649371013</v>
      </c>
      <c r="Z714" s="2">
        <f t="shared" si="1167"/>
        <v>36.738548144878727</v>
      </c>
      <c r="AA714" s="2">
        <f t="shared" si="1143"/>
        <v>87.487235887904319</v>
      </c>
      <c r="AB714" s="2">
        <f t="shared" si="1144"/>
        <v>122.86872705201762</v>
      </c>
      <c r="AC714" s="2">
        <f t="shared" si="1145"/>
        <v>125.52337282833565</v>
      </c>
      <c r="AD714" s="2">
        <f t="shared" si="1146"/>
        <v>125.52337282833565</v>
      </c>
      <c r="AE714" s="2">
        <f t="shared" si="1147"/>
        <v>125.52337282833565</v>
      </c>
      <c r="AF714" s="27">
        <f t="shared" si="1168"/>
        <v>1</v>
      </c>
      <c r="AG714" s="28">
        <f t="shared" si="1148"/>
        <v>52.2</v>
      </c>
      <c r="AH714" s="28">
        <f t="shared" si="1149"/>
        <v>22.399959680072577</v>
      </c>
      <c r="AI714" s="28">
        <f t="shared" si="1150"/>
        <v>34.501087323330175</v>
      </c>
      <c r="AJ714" s="28">
        <f t="shared" si="1151"/>
        <v>31.458926596257395</v>
      </c>
      <c r="AK714" s="28">
        <f t="shared" si="1152"/>
        <v>48.453978895384942</v>
      </c>
      <c r="AL714" s="28">
        <f t="shared" ref="AL714:AL734" si="1178">($AF714*4*$H$7*(1+$L714))/($AG714*$V714)</f>
        <v>49.500853502997501</v>
      </c>
      <c r="AM714" s="28">
        <f t="shared" si="1153"/>
        <v>76.533195573581295</v>
      </c>
      <c r="AN714" s="28">
        <f t="shared" si="1154"/>
        <v>117.8787150213781</v>
      </c>
      <c r="AO714" s="28">
        <f t="shared" si="1155"/>
        <v>107.4846658705461</v>
      </c>
      <c r="AP714" s="28">
        <f t="shared" si="1156"/>
        <v>165.55109455923187</v>
      </c>
      <c r="AQ714" s="28">
        <f t="shared" si="1157"/>
        <v>169.12791613524146</v>
      </c>
      <c r="AR714" s="28">
        <f t="shared" si="1169"/>
        <v>169.12791613524146</v>
      </c>
      <c r="AS714" s="27">
        <f t="shared" si="1158"/>
        <v>169.12791613524146</v>
      </c>
      <c r="AT714" s="27">
        <f t="shared" si="1170"/>
        <v>0</v>
      </c>
      <c r="AU714" s="2">
        <f t="shared" si="1171"/>
        <v>248.1072798172539</v>
      </c>
      <c r="AV714" s="33">
        <f t="shared" si="1172"/>
        <v>0.15354040178571429</v>
      </c>
      <c r="AW714" s="33">
        <f t="shared" si="1173"/>
        <v>0.15354040178571429</v>
      </c>
      <c r="AX714" s="2">
        <f t="shared" si="1174"/>
        <v>2.3648669946162681</v>
      </c>
      <c r="AY714" s="7">
        <v>2.2000000000000002</v>
      </c>
      <c r="AZ714" s="3">
        <f t="shared" si="1175"/>
        <v>2435.6709601757361</v>
      </c>
    </row>
    <row r="715" spans="1:52" ht="20.25" x14ac:dyDescent="0.3">
      <c r="A715" s="7">
        <v>28</v>
      </c>
      <c r="B715" s="7">
        <v>30</v>
      </c>
      <c r="C715" s="37">
        <v>24</v>
      </c>
      <c r="D715" s="37">
        <v>38</v>
      </c>
      <c r="E715" s="7">
        <v>3.75</v>
      </c>
      <c r="F715" s="2">
        <f t="shared" si="1159"/>
        <v>3.7916666666666665</v>
      </c>
      <c r="G715" s="2">
        <f t="shared" si="1136"/>
        <v>12740</v>
      </c>
      <c r="H715" s="2">
        <v>1.4</v>
      </c>
      <c r="I715" s="7">
        <f t="shared" si="1137"/>
        <v>17836</v>
      </c>
      <c r="J715" s="7">
        <v>1.2</v>
      </c>
      <c r="K715" s="4">
        <f t="shared" si="1176"/>
        <v>1.2666666666666666</v>
      </c>
      <c r="L715" s="7">
        <v>0</v>
      </c>
      <c r="M715" s="2">
        <f t="shared" si="1160"/>
        <v>1.8421052631578947</v>
      </c>
      <c r="N715" s="2">
        <f t="shared" si="1161"/>
        <v>3.4210526315789473</v>
      </c>
      <c r="O715" s="28">
        <f t="shared" si="1162"/>
        <v>2.35</v>
      </c>
      <c r="P715" s="2">
        <f t="shared" si="1163"/>
        <v>10.244736842105263</v>
      </c>
      <c r="Q715" s="2">
        <f t="shared" si="1138"/>
        <v>37.133333333333333</v>
      </c>
      <c r="R715" s="28">
        <f t="shared" si="1164"/>
        <v>41.133333333333333</v>
      </c>
      <c r="S715" s="2">
        <f t="shared" si="1165"/>
        <v>43.133333333333333</v>
      </c>
      <c r="T715" s="2">
        <f t="shared" si="1166"/>
        <v>36.49</v>
      </c>
      <c r="U715" s="2">
        <f t="shared" si="1139"/>
        <v>40.49</v>
      </c>
      <c r="V715" s="2">
        <f t="shared" si="1140"/>
        <v>50.49</v>
      </c>
      <c r="W715" s="7">
        <f t="shared" si="1177"/>
        <v>1</v>
      </c>
      <c r="X715" s="2">
        <f t="shared" si="1141"/>
        <v>24.397444537111436</v>
      </c>
      <c r="Y715" s="2">
        <f t="shared" si="1142"/>
        <v>34.355039483483431</v>
      </c>
      <c r="Z715" s="2">
        <f t="shared" si="1167"/>
        <v>35.264913890243463</v>
      </c>
      <c r="AA715" s="2">
        <f t="shared" si="1143"/>
        <v>92.506977203214191</v>
      </c>
      <c r="AB715" s="2">
        <f t="shared" si="1144"/>
        <v>130.26285804154134</v>
      </c>
      <c r="AC715" s="2">
        <f t="shared" si="1145"/>
        <v>133.71279850050647</v>
      </c>
      <c r="AD715" s="2">
        <f t="shared" si="1146"/>
        <v>133.71279850050647</v>
      </c>
      <c r="AE715" s="2">
        <f t="shared" si="1147"/>
        <v>133.71279850050647</v>
      </c>
      <c r="AF715" s="27">
        <f t="shared" si="1168"/>
        <v>1</v>
      </c>
      <c r="AG715" s="28">
        <f t="shared" si="1148"/>
        <v>53.13333333333334</v>
      </c>
      <c r="AH715" s="28">
        <f t="shared" si="1149"/>
        <v>21.319755018248379</v>
      </c>
      <c r="AI715" s="28">
        <f t="shared" si="1150"/>
        <v>33.009507769784811</v>
      </c>
      <c r="AJ715" s="28">
        <f t="shared" si="1151"/>
        <v>30.021218997587496</v>
      </c>
      <c r="AK715" s="28">
        <f t="shared" si="1152"/>
        <v>46.482037946076488</v>
      </c>
      <c r="AL715" s="28">
        <f t="shared" si="1178"/>
        <v>47.713089265971391</v>
      </c>
      <c r="AM715" s="28">
        <f t="shared" si="1153"/>
        <v>80.837404444191776</v>
      </c>
      <c r="AN715" s="28">
        <f t="shared" si="1154"/>
        <v>125.1610502937674</v>
      </c>
      <c r="AO715" s="28">
        <f t="shared" si="1155"/>
        <v>113.83045536585259</v>
      </c>
      <c r="AP715" s="28">
        <f t="shared" si="1156"/>
        <v>176.24439387887335</v>
      </c>
      <c r="AQ715" s="28">
        <f t="shared" si="1157"/>
        <v>180.91213013347485</v>
      </c>
      <c r="AR715" s="28">
        <f t="shared" si="1169"/>
        <v>180.91213013347485</v>
      </c>
      <c r="AS715" s="27">
        <f t="shared" si="1158"/>
        <v>180.91213013347485</v>
      </c>
      <c r="AT715" s="27">
        <f t="shared" si="1170"/>
        <v>0</v>
      </c>
      <c r="AU715" s="2">
        <f t="shared" si="1171"/>
        <v>306.30528372500481</v>
      </c>
      <c r="AV715" s="33">
        <f t="shared" si="1172"/>
        <v>0.15416417410714289</v>
      </c>
      <c r="AW715" s="33">
        <f t="shared" si="1173"/>
        <v>0.15416417410714289</v>
      </c>
      <c r="AX715" s="2">
        <f t="shared" si="1174"/>
        <v>2.3659659802223283</v>
      </c>
      <c r="AY715" s="7">
        <v>2.2000000000000002</v>
      </c>
      <c r="AZ715" s="3">
        <f t="shared" si="1175"/>
        <v>2421.4841146732911</v>
      </c>
    </row>
    <row r="716" spans="1:52" ht="20.25" x14ac:dyDescent="0.3">
      <c r="A716" s="7">
        <v>28</v>
      </c>
      <c r="B716" s="7">
        <v>33</v>
      </c>
      <c r="C716" s="37">
        <v>27</v>
      </c>
      <c r="D716" s="37">
        <v>42</v>
      </c>
      <c r="E716" s="7">
        <v>3.75</v>
      </c>
      <c r="F716" s="2">
        <f t="shared" si="1159"/>
        <v>4.125</v>
      </c>
      <c r="G716" s="2">
        <f t="shared" si="1136"/>
        <v>13860</v>
      </c>
      <c r="H716" s="2">
        <v>1.4</v>
      </c>
      <c r="I716" s="7">
        <f t="shared" si="1137"/>
        <v>19404</v>
      </c>
      <c r="J716" s="7">
        <v>1.2</v>
      </c>
      <c r="K716" s="4">
        <f t="shared" si="1176"/>
        <v>1.2999999999999998</v>
      </c>
      <c r="L716" s="7">
        <v>0</v>
      </c>
      <c r="M716" s="2">
        <f t="shared" si="1160"/>
        <v>1.7948717948717949</v>
      </c>
      <c r="N716" s="2">
        <f t="shared" si="1161"/>
        <v>3.3333333333333335</v>
      </c>
      <c r="O716" s="28">
        <f t="shared" si="1162"/>
        <v>2.2743589743589747</v>
      </c>
      <c r="P716" s="2">
        <f t="shared" si="1163"/>
        <v>9.9666666666666668</v>
      </c>
      <c r="Q716" s="2">
        <f t="shared" si="1138"/>
        <v>38.066666666666656</v>
      </c>
      <c r="R716" s="28">
        <f t="shared" si="1164"/>
        <v>42.066666666666656</v>
      </c>
      <c r="S716" s="2">
        <f t="shared" si="1165"/>
        <v>44.066666666666656</v>
      </c>
      <c r="T716" s="2">
        <f t="shared" si="1166"/>
        <v>37.443333333333328</v>
      </c>
      <c r="U716" s="2">
        <f t="shared" si="1139"/>
        <v>41.443333333333328</v>
      </c>
      <c r="V716" s="2">
        <f t="shared" si="1140"/>
        <v>51.443333333333328</v>
      </c>
      <c r="W716" s="7">
        <f t="shared" si="1177"/>
        <v>1</v>
      </c>
      <c r="X716" s="2">
        <f t="shared" si="1141"/>
        <v>23.272686525936059</v>
      </c>
      <c r="Y716" s="2">
        <f t="shared" si="1142"/>
        <v>32.853857645208279</v>
      </c>
      <c r="Z716" s="2">
        <f t="shared" si="1167"/>
        <v>33.878324077734689</v>
      </c>
      <c r="AA716" s="2">
        <f t="shared" si="1143"/>
        <v>95.99983191948624</v>
      </c>
      <c r="AB716" s="2">
        <f t="shared" si="1144"/>
        <v>135.52216278648416</v>
      </c>
      <c r="AC716" s="2">
        <f t="shared" si="1145"/>
        <v>139.7480868206556</v>
      </c>
      <c r="AD716" s="2">
        <f t="shared" si="1146"/>
        <v>139.7480868206556</v>
      </c>
      <c r="AE716" s="2">
        <f t="shared" si="1147"/>
        <v>139.7480868206556</v>
      </c>
      <c r="AF716" s="27">
        <f t="shared" si="1168"/>
        <v>1</v>
      </c>
      <c r="AG716" s="28">
        <f t="shared" si="1148"/>
        <v>54.066666666666663</v>
      </c>
      <c r="AH716" s="28">
        <f t="shared" si="1149"/>
        <v>20.315961164347247</v>
      </c>
      <c r="AI716" s="28">
        <f t="shared" si="1150"/>
        <v>31.613739814310996</v>
      </c>
      <c r="AJ716" s="28">
        <f t="shared" si="1151"/>
        <v>28.6798730896496</v>
      </c>
      <c r="AK716" s="28">
        <f t="shared" si="1152"/>
        <v>44.628853069220447</v>
      </c>
      <c r="AL716" s="28">
        <f t="shared" si="1178"/>
        <v>46.020493660876745</v>
      </c>
      <c r="AM716" s="28">
        <f t="shared" si="1153"/>
        <v>83.803339802932399</v>
      </c>
      <c r="AN716" s="28">
        <f t="shared" si="1154"/>
        <v>130.40667673403286</v>
      </c>
      <c r="AO716" s="28">
        <f t="shared" si="1155"/>
        <v>118.3044764948046</v>
      </c>
      <c r="AP716" s="28">
        <f t="shared" si="1156"/>
        <v>184.09401891053434</v>
      </c>
      <c r="AQ716" s="28">
        <f t="shared" si="1157"/>
        <v>189.83453635111658</v>
      </c>
      <c r="AR716" s="28">
        <f t="shared" si="1169"/>
        <v>189.83453635111658</v>
      </c>
      <c r="AS716" s="27">
        <f t="shared" si="1158"/>
        <v>189.83453635111658</v>
      </c>
      <c r="AT716" s="27">
        <f t="shared" si="1170"/>
        <v>0</v>
      </c>
      <c r="AU716" s="2">
        <f t="shared" si="1171"/>
        <v>370.62939330725584</v>
      </c>
      <c r="AV716" s="33">
        <f t="shared" si="1172"/>
        <v>0.15471863839285716</v>
      </c>
      <c r="AW716" s="33">
        <f t="shared" si="1173"/>
        <v>0.15471863839285716</v>
      </c>
      <c r="AX716" s="2">
        <f t="shared" si="1174"/>
        <v>2.3669437141651368</v>
      </c>
      <c r="AY716" s="7">
        <v>2.2000000000000002</v>
      </c>
      <c r="AZ716" s="3">
        <f t="shared" si="1175"/>
        <v>2386.9997746720055</v>
      </c>
    </row>
    <row r="717" spans="1:52" ht="20.25" x14ac:dyDescent="0.3">
      <c r="A717" s="7">
        <v>28</v>
      </c>
      <c r="B717" s="7">
        <v>36</v>
      </c>
      <c r="C717" s="37">
        <v>29</v>
      </c>
      <c r="D717" s="37">
        <v>45</v>
      </c>
      <c r="E717" s="7">
        <v>4.5</v>
      </c>
      <c r="F717" s="2">
        <f t="shared" si="1159"/>
        <v>4.5</v>
      </c>
      <c r="G717" s="2">
        <f t="shared" si="1136"/>
        <v>15120</v>
      </c>
      <c r="H717" s="2">
        <v>1.4</v>
      </c>
      <c r="I717" s="7">
        <f t="shared" si="1137"/>
        <v>21168</v>
      </c>
      <c r="J717" s="7">
        <v>1.2</v>
      </c>
      <c r="K717" s="4">
        <f t="shared" si="1176"/>
        <v>1.325</v>
      </c>
      <c r="L717" s="7">
        <v>0</v>
      </c>
      <c r="M717" s="2">
        <f t="shared" si="1160"/>
        <v>1.7610062893081759</v>
      </c>
      <c r="N717" s="2">
        <f t="shared" si="1161"/>
        <v>3.2704402515723268</v>
      </c>
      <c r="O717" s="28">
        <f t="shared" si="1162"/>
        <v>2.2201257861635217</v>
      </c>
      <c r="P717" s="2">
        <f t="shared" si="1163"/>
        <v>9.7672955974842761</v>
      </c>
      <c r="Q717" s="2">
        <f t="shared" si="1138"/>
        <v>38.766666666666666</v>
      </c>
      <c r="R717" s="28">
        <f t="shared" si="1164"/>
        <v>42.766666666666666</v>
      </c>
      <c r="S717" s="2">
        <f t="shared" si="1165"/>
        <v>44.766666666666666</v>
      </c>
      <c r="T717" s="2">
        <f t="shared" si="1166"/>
        <v>38.158333333333339</v>
      </c>
      <c r="U717" s="2">
        <f t="shared" si="1139"/>
        <v>42.158333333333339</v>
      </c>
      <c r="V717" s="2">
        <f t="shared" si="1140"/>
        <v>52.158333333333339</v>
      </c>
      <c r="W717" s="7">
        <f t="shared" si="1177"/>
        <v>1</v>
      </c>
      <c r="X717" s="2">
        <f t="shared" si="1141"/>
        <v>22.47952182882878</v>
      </c>
      <c r="Y717" s="2">
        <f t="shared" si="1142"/>
        <v>31.791649305139043</v>
      </c>
      <c r="Z717" s="2">
        <f t="shared" si="1167"/>
        <v>32.891430086022368</v>
      </c>
      <c r="AA717" s="2">
        <f t="shared" si="1143"/>
        <v>101.15784822972951</v>
      </c>
      <c r="AB717" s="2">
        <f t="shared" si="1144"/>
        <v>143.06242187312569</v>
      </c>
      <c r="AC717" s="2">
        <f t="shared" si="1145"/>
        <v>148.01143538710065</v>
      </c>
      <c r="AD717" s="2">
        <f t="shared" si="1146"/>
        <v>148.01143538710065</v>
      </c>
      <c r="AE717" s="2">
        <f t="shared" si="1147"/>
        <v>148.01143538710065</v>
      </c>
      <c r="AF717" s="27">
        <f t="shared" si="1168"/>
        <v>1</v>
      </c>
      <c r="AG717" s="28">
        <f t="shared" si="1148"/>
        <v>54.766666666666666</v>
      </c>
      <c r="AH717" s="28">
        <f t="shared" si="1149"/>
        <v>19.608987929408322</v>
      </c>
      <c r="AI717" s="28">
        <f t="shared" si="1150"/>
        <v>30.624870984091146</v>
      </c>
      <c r="AJ717" s="28">
        <f t="shared" si="1151"/>
        <v>27.731998581970469</v>
      </c>
      <c r="AK717" s="28">
        <f t="shared" si="1152"/>
        <v>43.311204115238112</v>
      </c>
      <c r="AL717" s="28">
        <f t="shared" si="1178"/>
        <v>44.809485296741769</v>
      </c>
      <c r="AM717" s="28">
        <f t="shared" si="1153"/>
        <v>88.240445682337452</v>
      </c>
      <c r="AN717" s="28">
        <f t="shared" si="1154"/>
        <v>137.81191942841016</v>
      </c>
      <c r="AO717" s="28">
        <f t="shared" si="1155"/>
        <v>124.79399361886711</v>
      </c>
      <c r="AP717" s="28">
        <f t="shared" si="1156"/>
        <v>194.90041851857151</v>
      </c>
      <c r="AQ717" s="28">
        <f t="shared" si="1157"/>
        <v>201.64268383533795</v>
      </c>
      <c r="AR717" s="28">
        <f t="shared" si="1169"/>
        <v>201.64268383533795</v>
      </c>
      <c r="AS717" s="27">
        <f t="shared" si="1158"/>
        <v>201.64268383533795</v>
      </c>
      <c r="AT717" s="27">
        <f t="shared" si="1170"/>
        <v>0</v>
      </c>
      <c r="AU717" s="2">
        <f t="shared" si="1171"/>
        <v>441.07960856400695</v>
      </c>
      <c r="AV717" s="33">
        <f t="shared" si="1172"/>
        <v>0.15534241071428573</v>
      </c>
      <c r="AW717" s="33">
        <f t="shared" si="1173"/>
        <v>0.15534241071428573</v>
      </c>
      <c r="AX717" s="2">
        <f t="shared" si="1174"/>
        <v>2.3680446312271588</v>
      </c>
      <c r="AY717" s="7">
        <v>2.2000000000000002</v>
      </c>
      <c r="AZ717" s="3">
        <f t="shared" si="1175"/>
        <v>2433.4090468405666</v>
      </c>
    </row>
    <row r="718" spans="1:52" ht="20.25" x14ac:dyDescent="0.3">
      <c r="A718" s="7">
        <v>28</v>
      </c>
      <c r="B718" s="7">
        <v>39</v>
      </c>
      <c r="C718" s="37">
        <v>32</v>
      </c>
      <c r="D718" s="37">
        <v>49</v>
      </c>
      <c r="E718" s="7">
        <v>4.75</v>
      </c>
      <c r="F718" s="2">
        <f t="shared" si="1159"/>
        <v>4.875</v>
      </c>
      <c r="G718" s="2">
        <f t="shared" si="1136"/>
        <v>16380</v>
      </c>
      <c r="H718" s="2">
        <v>1.4</v>
      </c>
      <c r="I718" s="7">
        <f t="shared" si="1137"/>
        <v>22932</v>
      </c>
      <c r="J718" s="7">
        <v>1.2</v>
      </c>
      <c r="K718" s="4">
        <f t="shared" si="1176"/>
        <v>1.3583333333333334</v>
      </c>
      <c r="L718" s="7">
        <v>0</v>
      </c>
      <c r="M718" s="2">
        <f t="shared" si="1160"/>
        <v>1.7177914110429444</v>
      </c>
      <c r="N718" s="2">
        <f t="shared" si="1161"/>
        <v>3.1901840490797544</v>
      </c>
      <c r="O718" s="28">
        <f t="shared" si="1162"/>
        <v>2.1509202453987726</v>
      </c>
      <c r="P718" s="2">
        <f t="shared" si="1163"/>
        <v>9.5128834355828218</v>
      </c>
      <c r="Q718" s="2">
        <f t="shared" si="1138"/>
        <v>39.699999999999996</v>
      </c>
      <c r="R718" s="28">
        <f t="shared" si="1164"/>
        <v>43.699999999999996</v>
      </c>
      <c r="S718" s="2">
        <f t="shared" si="1165"/>
        <v>45.699999999999996</v>
      </c>
      <c r="T718" s="2">
        <f t="shared" si="1166"/>
        <v>39.111666666666665</v>
      </c>
      <c r="U718" s="2">
        <f t="shared" si="1139"/>
        <v>43.111666666666665</v>
      </c>
      <c r="V718" s="2">
        <f t="shared" si="1140"/>
        <v>53.111666666666665</v>
      </c>
      <c r="W718" s="7">
        <f t="shared" si="1177"/>
        <v>1</v>
      </c>
      <c r="X718" s="2">
        <f t="shared" si="1141"/>
        <v>21.483681307117898</v>
      </c>
      <c r="Y718" s="2">
        <f t="shared" si="1142"/>
        <v>30.453712091790198</v>
      </c>
      <c r="Z718" s="2">
        <f t="shared" si="1167"/>
        <v>31.641356213897495</v>
      </c>
      <c r="AA718" s="2">
        <f t="shared" si="1143"/>
        <v>104.73294637219975</v>
      </c>
      <c r="AB718" s="2">
        <f t="shared" si="1144"/>
        <v>148.46184644747723</v>
      </c>
      <c r="AC718" s="2">
        <f t="shared" si="1145"/>
        <v>154.25161154275028</v>
      </c>
      <c r="AD718" s="2">
        <f t="shared" si="1146"/>
        <v>154.25161154275028</v>
      </c>
      <c r="AE718" s="2">
        <f t="shared" si="1147"/>
        <v>154.25161154275028</v>
      </c>
      <c r="AF718" s="27">
        <f t="shared" si="1168"/>
        <v>1</v>
      </c>
      <c r="AG718" s="28">
        <f t="shared" si="1148"/>
        <v>55.7</v>
      </c>
      <c r="AH718" s="28">
        <f t="shared" si="1149"/>
        <v>18.722430124624104</v>
      </c>
      <c r="AI718" s="28">
        <f t="shared" si="1150"/>
        <v>29.377744935227046</v>
      </c>
      <c r="AJ718" s="28">
        <f t="shared" si="1151"/>
        <v>26.539562215766821</v>
      </c>
      <c r="AK718" s="28">
        <f t="shared" si="1152"/>
        <v>41.643765487576658</v>
      </c>
      <c r="AL718" s="28">
        <f t="shared" si="1178"/>
        <v>43.267803081242228</v>
      </c>
      <c r="AM718" s="28">
        <f t="shared" si="1153"/>
        <v>91.271846857542513</v>
      </c>
      <c r="AN718" s="28">
        <f t="shared" si="1154"/>
        <v>143.21650655923185</v>
      </c>
      <c r="AO718" s="28">
        <f t="shared" si="1155"/>
        <v>129.38036580186326</v>
      </c>
      <c r="AP718" s="28">
        <f t="shared" si="1156"/>
        <v>203.01335675193621</v>
      </c>
      <c r="AQ718" s="28">
        <f t="shared" si="1157"/>
        <v>210.93054002105586</v>
      </c>
      <c r="AR718" s="28">
        <f t="shared" si="1169"/>
        <v>210.93054002105586</v>
      </c>
      <c r="AS718" s="27">
        <f t="shared" si="1158"/>
        <v>210.93054002105586</v>
      </c>
      <c r="AT718" s="27">
        <f t="shared" si="1170"/>
        <v>0</v>
      </c>
      <c r="AU718" s="2">
        <f t="shared" si="1171"/>
        <v>517.65592949525819</v>
      </c>
      <c r="AV718" s="33">
        <f t="shared" si="1172"/>
        <v>0.15596618303571433</v>
      </c>
      <c r="AW718" s="33">
        <f t="shared" si="1173"/>
        <v>0.15596618303571433</v>
      </c>
      <c r="AX718" s="2">
        <f t="shared" si="1174"/>
        <v>2.3691465728867405</v>
      </c>
      <c r="AY718" s="7">
        <v>2.2000000000000002</v>
      </c>
      <c r="AZ718" s="3">
        <f t="shared" si="1175"/>
        <v>2423.9837865731133</v>
      </c>
    </row>
    <row r="719" spans="1:52" ht="20.25" x14ac:dyDescent="0.3">
      <c r="A719" s="7">
        <v>28</v>
      </c>
      <c r="B719" s="7">
        <v>42</v>
      </c>
      <c r="C719" s="37">
        <v>34</v>
      </c>
      <c r="D719" s="37">
        <v>53</v>
      </c>
      <c r="E719" s="7">
        <v>5</v>
      </c>
      <c r="F719" s="2">
        <f t="shared" si="1159"/>
        <v>5.25</v>
      </c>
      <c r="G719" s="2">
        <f t="shared" si="1136"/>
        <v>17640</v>
      </c>
      <c r="H719" s="2">
        <v>1.4</v>
      </c>
      <c r="I719" s="7">
        <f t="shared" si="1137"/>
        <v>24696</v>
      </c>
      <c r="J719" s="7">
        <v>1.2</v>
      </c>
      <c r="K719" s="4">
        <f t="shared" si="1176"/>
        <v>1.3916666666666666</v>
      </c>
      <c r="L719" s="7">
        <v>0</v>
      </c>
      <c r="M719" s="2">
        <f t="shared" si="1160"/>
        <v>1.6766467065868262</v>
      </c>
      <c r="N719" s="2">
        <f t="shared" si="1161"/>
        <v>3.1137724550898205</v>
      </c>
      <c r="O719" s="28">
        <f t="shared" si="1162"/>
        <v>2.0850299401197603</v>
      </c>
      <c r="P719" s="2">
        <f t="shared" si="1163"/>
        <v>9.2706586826347301</v>
      </c>
      <c r="Q719" s="2">
        <f t="shared" si="1138"/>
        <v>40.633333333333333</v>
      </c>
      <c r="R719" s="28">
        <f t="shared" si="1164"/>
        <v>44.633333333333333</v>
      </c>
      <c r="S719" s="2">
        <f t="shared" si="1165"/>
        <v>46.633333333333333</v>
      </c>
      <c r="T719" s="2">
        <f t="shared" si="1166"/>
        <v>40.065000000000005</v>
      </c>
      <c r="U719" s="2">
        <f t="shared" si="1139"/>
        <v>44.065000000000005</v>
      </c>
      <c r="V719" s="2">
        <f t="shared" si="1140"/>
        <v>54.065000000000005</v>
      </c>
      <c r="W719" s="7">
        <f t="shared" si="1177"/>
        <v>1</v>
      </c>
      <c r="X719" s="2">
        <f t="shared" si="1141"/>
        <v>20.552734758126693</v>
      </c>
      <c r="Y719" s="2">
        <f t="shared" si="1142"/>
        <v>29.19853193025736</v>
      </c>
      <c r="Z719" s="2">
        <f t="shared" si="1167"/>
        <v>30.461308354179078</v>
      </c>
      <c r="AA719" s="2">
        <f t="shared" si="1143"/>
        <v>107.90185748016513</v>
      </c>
      <c r="AB719" s="2">
        <f t="shared" si="1144"/>
        <v>153.29229263385113</v>
      </c>
      <c r="AC719" s="2">
        <f t="shared" si="1145"/>
        <v>159.92186885944017</v>
      </c>
      <c r="AD719" s="2">
        <f t="shared" si="1146"/>
        <v>159.92186885944017</v>
      </c>
      <c r="AE719" s="2">
        <f t="shared" si="1147"/>
        <v>159.92186885944017</v>
      </c>
      <c r="AF719" s="27">
        <f t="shared" si="1168"/>
        <v>1</v>
      </c>
      <c r="AG719" s="28">
        <f t="shared" si="1148"/>
        <v>56.63333333333334</v>
      </c>
      <c r="AH719" s="28">
        <f t="shared" si="1149"/>
        <v>17.894744788784688</v>
      </c>
      <c r="AI719" s="28">
        <f t="shared" si="1150"/>
        <v>28.206078013163857</v>
      </c>
      <c r="AJ719" s="28">
        <f t="shared" si="1151"/>
        <v>25.422421066984093</v>
      </c>
      <c r="AK719" s="28">
        <f t="shared" si="1152"/>
        <v>40.071361752432836</v>
      </c>
      <c r="AL719" s="28">
        <f t="shared" si="1178"/>
        <v>41.804365693051324</v>
      </c>
      <c r="AM719" s="28">
        <f t="shared" si="1153"/>
        <v>93.947410141119619</v>
      </c>
      <c r="AN719" s="28">
        <f t="shared" si="1154"/>
        <v>148.08190956911025</v>
      </c>
      <c r="AO719" s="28">
        <f t="shared" si="1155"/>
        <v>133.46771060166648</v>
      </c>
      <c r="AP719" s="28">
        <f t="shared" si="1156"/>
        <v>210.37464920027239</v>
      </c>
      <c r="AQ719" s="28">
        <f t="shared" si="1157"/>
        <v>219.47291988851944</v>
      </c>
      <c r="AR719" s="28">
        <f t="shared" si="1169"/>
        <v>219.47291988851944</v>
      </c>
      <c r="AS719" s="27">
        <f t="shared" si="1158"/>
        <v>219.47291988851944</v>
      </c>
      <c r="AT719" s="27">
        <f t="shared" si="1170"/>
        <v>0</v>
      </c>
      <c r="AU719" s="2">
        <f t="shared" si="1171"/>
        <v>600.35835610100946</v>
      </c>
      <c r="AV719" s="33">
        <f t="shared" si="1172"/>
        <v>0.15658995535714287</v>
      </c>
      <c r="AW719" s="33">
        <f t="shared" si="1173"/>
        <v>0.15658995535714287</v>
      </c>
      <c r="AX719" s="2">
        <f t="shared" si="1174"/>
        <v>2.3702495405748998</v>
      </c>
      <c r="AY719" s="7">
        <v>2.2000000000000002</v>
      </c>
      <c r="AZ719" s="3">
        <f t="shared" si="1175"/>
        <v>2416.4026890840878</v>
      </c>
    </row>
    <row r="720" spans="1:52" ht="20.25" x14ac:dyDescent="0.3">
      <c r="A720" s="7">
        <v>28</v>
      </c>
      <c r="B720" s="7">
        <v>48</v>
      </c>
      <c r="C720" s="37">
        <v>38</v>
      </c>
      <c r="D720" s="37">
        <v>60</v>
      </c>
      <c r="E720" s="7">
        <v>5.5</v>
      </c>
      <c r="F720" s="2">
        <f t="shared" si="1159"/>
        <v>5.916666666666667</v>
      </c>
      <c r="G720" s="2">
        <f t="shared" si="1136"/>
        <v>19880</v>
      </c>
      <c r="H720" s="2">
        <v>1.4</v>
      </c>
      <c r="I720" s="7">
        <f t="shared" si="1137"/>
        <v>27832</v>
      </c>
      <c r="J720" s="7">
        <v>1.2</v>
      </c>
      <c r="K720" s="4">
        <f t="shared" si="1176"/>
        <v>1.45</v>
      </c>
      <c r="L720" s="7">
        <v>0</v>
      </c>
      <c r="M720" s="2">
        <f t="shared" si="1160"/>
        <v>1.6091954022988504</v>
      </c>
      <c r="N720" s="2">
        <f t="shared" si="1161"/>
        <v>2.9885057471264367</v>
      </c>
      <c r="O720" s="28">
        <f t="shared" si="1162"/>
        <v>1.9770114942528736</v>
      </c>
      <c r="P720" s="2">
        <f t="shared" si="1163"/>
        <v>8.8735632183908031</v>
      </c>
      <c r="Q720" s="2">
        <f t="shared" si="1138"/>
        <v>42.266666666666666</v>
      </c>
      <c r="R720" s="28">
        <f t="shared" si="1164"/>
        <v>46.266666666666666</v>
      </c>
      <c r="S720" s="2">
        <f t="shared" si="1165"/>
        <v>48.266666666666666</v>
      </c>
      <c r="T720" s="2">
        <f t="shared" si="1166"/>
        <v>41.733333333333334</v>
      </c>
      <c r="U720" s="2">
        <f t="shared" si="1139"/>
        <v>45.733333333333334</v>
      </c>
      <c r="V720" s="2">
        <f t="shared" si="1140"/>
        <v>55.733333333333334</v>
      </c>
      <c r="W720" s="7">
        <f t="shared" si="1177"/>
        <v>1</v>
      </c>
      <c r="X720" s="2">
        <f t="shared" si="1141"/>
        <v>19.063421178048824</v>
      </c>
      <c r="Y720" s="2">
        <f t="shared" si="1142"/>
        <v>27.181353993846951</v>
      </c>
      <c r="Z720" s="2">
        <f t="shared" si="1167"/>
        <v>28.549525496312352</v>
      </c>
      <c r="AA720" s="2">
        <f t="shared" si="1143"/>
        <v>112.79190863678888</v>
      </c>
      <c r="AB720" s="2">
        <f t="shared" si="1144"/>
        <v>160.82301113026114</v>
      </c>
      <c r="AC720" s="2">
        <f t="shared" si="1145"/>
        <v>168.91802585318143</v>
      </c>
      <c r="AD720" s="2">
        <f t="shared" si="1146"/>
        <v>168.91802585318143</v>
      </c>
      <c r="AE720" s="2">
        <f t="shared" si="1147"/>
        <v>168.91802585318143</v>
      </c>
      <c r="AF720" s="27">
        <f t="shared" si="1168"/>
        <v>1</v>
      </c>
      <c r="AG720" s="28">
        <f t="shared" si="1148"/>
        <v>58.266666666666666</v>
      </c>
      <c r="AH720" s="28">
        <f t="shared" si="1149"/>
        <v>16.572906979955988</v>
      </c>
      <c r="AI720" s="28">
        <f t="shared" si="1150"/>
        <v>26.319444952149787</v>
      </c>
      <c r="AJ720" s="28">
        <f t="shared" si="1151"/>
        <v>23.630283731442347</v>
      </c>
      <c r="AK720" s="28">
        <f t="shared" si="1152"/>
        <v>37.527269816066344</v>
      </c>
      <c r="AL720" s="28">
        <f t="shared" si="1178"/>
        <v>39.416202248913322</v>
      </c>
      <c r="AM720" s="28">
        <f t="shared" si="1153"/>
        <v>98.05636629807293</v>
      </c>
      <c r="AN720" s="28">
        <f t="shared" si="1154"/>
        <v>155.72338263355292</v>
      </c>
      <c r="AO720" s="28">
        <f t="shared" si="1155"/>
        <v>139.81251207770055</v>
      </c>
      <c r="AP720" s="28">
        <f t="shared" si="1156"/>
        <v>222.03634641172587</v>
      </c>
      <c r="AQ720" s="28">
        <f t="shared" si="1157"/>
        <v>233.21252997273717</v>
      </c>
      <c r="AR720" s="28">
        <f t="shared" si="1169"/>
        <v>233.21252997273717</v>
      </c>
      <c r="AS720" s="27">
        <f t="shared" si="1158"/>
        <v>233.21252997273717</v>
      </c>
      <c r="AT720" s="27">
        <f t="shared" si="1170"/>
        <v>0</v>
      </c>
      <c r="AU720" s="2">
        <f t="shared" si="1171"/>
        <v>784.14152633601236</v>
      </c>
      <c r="AV720" s="33">
        <f t="shared" si="1172"/>
        <v>0.15769888392857145</v>
      </c>
      <c r="AW720" s="33">
        <f t="shared" si="1173"/>
        <v>0.15769888392857145</v>
      </c>
      <c r="AX720" s="2">
        <f t="shared" si="1174"/>
        <v>2.3722129098837605</v>
      </c>
      <c r="AY720" s="7">
        <v>2.2000000000000002</v>
      </c>
      <c r="AZ720" s="3">
        <f t="shared" si="1175"/>
        <v>2412.6115667870822</v>
      </c>
    </row>
    <row r="721" spans="1:52" ht="20.25" x14ac:dyDescent="0.3">
      <c r="A721" s="7">
        <v>28</v>
      </c>
      <c r="B721" s="7">
        <v>54</v>
      </c>
      <c r="C721" s="37">
        <v>43</v>
      </c>
      <c r="D721" s="37">
        <v>68</v>
      </c>
      <c r="E721" s="7">
        <v>6</v>
      </c>
      <c r="F721" s="2">
        <f t="shared" si="1159"/>
        <v>6.666666666666667</v>
      </c>
      <c r="G721" s="2">
        <f t="shared" si="1136"/>
        <v>22400</v>
      </c>
      <c r="H721" s="2">
        <v>1.4</v>
      </c>
      <c r="I721" s="7">
        <f t="shared" si="1137"/>
        <v>31359.999999999996</v>
      </c>
      <c r="J721" s="7">
        <v>1.2</v>
      </c>
      <c r="K721" s="4">
        <f t="shared" si="1176"/>
        <v>1.5166666666666666</v>
      </c>
      <c r="L721" s="7">
        <v>0</v>
      </c>
      <c r="M721" s="2">
        <f t="shared" si="1160"/>
        <v>1.5384615384615383</v>
      </c>
      <c r="N721" s="2">
        <f t="shared" si="1161"/>
        <v>2.8571428571428572</v>
      </c>
      <c r="O721" s="28">
        <f t="shared" si="1162"/>
        <v>1.8637362637362638</v>
      </c>
      <c r="P721" s="2">
        <f t="shared" si="1163"/>
        <v>8.4571428571428573</v>
      </c>
      <c r="Q721" s="2">
        <f t="shared" si="1138"/>
        <v>44.133333333333333</v>
      </c>
      <c r="R721" s="28">
        <f t="shared" si="1164"/>
        <v>48.133333333333333</v>
      </c>
      <c r="S721" s="2">
        <f t="shared" si="1165"/>
        <v>50.133333333333333</v>
      </c>
      <c r="T721" s="2">
        <f t="shared" si="1166"/>
        <v>43.640000000000008</v>
      </c>
      <c r="U721" s="2">
        <f t="shared" si="1139"/>
        <v>47.640000000000008</v>
      </c>
      <c r="V721" s="2">
        <f t="shared" si="1140"/>
        <v>57.640000000000008</v>
      </c>
      <c r="W721" s="7">
        <f t="shared" si="1177"/>
        <v>1</v>
      </c>
      <c r="X721" s="2">
        <f t="shared" si="1141"/>
        <v>17.551728845291258</v>
      </c>
      <c r="Y721" s="2">
        <f t="shared" si="1142"/>
        <v>25.121925076370648</v>
      </c>
      <c r="Z721" s="2">
        <f t="shared" si="1167"/>
        <v>26.577288230690858</v>
      </c>
      <c r="AA721" s="2">
        <f t="shared" si="1143"/>
        <v>117.01152563527506</v>
      </c>
      <c r="AB721" s="2">
        <f t="shared" si="1144"/>
        <v>167.47950050913767</v>
      </c>
      <c r="AC721" s="2">
        <f t="shared" si="1145"/>
        <v>177.18192153793905</v>
      </c>
      <c r="AD721" s="2">
        <f t="shared" si="1146"/>
        <v>177.18192153793905</v>
      </c>
      <c r="AE721" s="2">
        <f t="shared" si="1147"/>
        <v>177.18192153793905</v>
      </c>
      <c r="AF721" s="27">
        <f t="shared" si="1168"/>
        <v>1</v>
      </c>
      <c r="AG721" s="28">
        <f t="shared" si="1148"/>
        <v>60.13333333333334</v>
      </c>
      <c r="AH721" s="28">
        <f t="shared" si="1149"/>
        <v>15.234187548082904</v>
      </c>
      <c r="AI721" s="28">
        <f t="shared" si="1150"/>
        <v>24.388211551476392</v>
      </c>
      <c r="AJ721" s="28">
        <f t="shared" si="1151"/>
        <v>21.804810315594096</v>
      </c>
      <c r="AK721" s="28">
        <f t="shared" si="1152"/>
        <v>34.907035582835782</v>
      </c>
      <c r="AL721" s="28">
        <f t="shared" si="1178"/>
        <v>36.929269677530527</v>
      </c>
      <c r="AM721" s="28">
        <f t="shared" si="1153"/>
        <v>101.5612503205527</v>
      </c>
      <c r="AN721" s="28">
        <f t="shared" si="1154"/>
        <v>162.58807700984261</v>
      </c>
      <c r="AO721" s="28">
        <f t="shared" si="1155"/>
        <v>145.36540210396066</v>
      </c>
      <c r="AP721" s="28">
        <f t="shared" si="1156"/>
        <v>232.71357055223856</v>
      </c>
      <c r="AQ721" s="28">
        <f t="shared" si="1157"/>
        <v>246.19513118353686</v>
      </c>
      <c r="AR721" s="28">
        <f t="shared" si="1169"/>
        <v>246.19513118353686</v>
      </c>
      <c r="AS721" s="27">
        <f t="shared" si="1158"/>
        <v>246.19513118353686</v>
      </c>
      <c r="AT721" s="27">
        <f t="shared" si="1170"/>
        <v>0</v>
      </c>
      <c r="AU721" s="2">
        <f t="shared" si="1171"/>
        <v>992.42911926901559</v>
      </c>
      <c r="AV721" s="33">
        <f t="shared" si="1172"/>
        <v>0.1589464285714286</v>
      </c>
      <c r="AW721" s="33">
        <f t="shared" si="1173"/>
        <v>0.1589464285714286</v>
      </c>
      <c r="AX721" s="2">
        <f t="shared" si="1174"/>
        <v>2.37442559193908</v>
      </c>
      <c r="AY721" s="7">
        <v>2.2000000000000002</v>
      </c>
      <c r="AZ721" s="3">
        <f t="shared" si="1175"/>
        <v>2404.4771994120847</v>
      </c>
    </row>
    <row r="722" spans="1:52" ht="20.25" x14ac:dyDescent="0.3">
      <c r="A722" s="7">
        <v>28</v>
      </c>
      <c r="B722" s="7">
        <v>60</v>
      </c>
      <c r="C722" s="37">
        <v>48</v>
      </c>
      <c r="D722" s="37">
        <v>76</v>
      </c>
      <c r="E722" s="7">
        <v>6.5</v>
      </c>
      <c r="F722" s="2">
        <f t="shared" si="1159"/>
        <v>7.416666666666667</v>
      </c>
      <c r="G722" s="2">
        <f t="shared" si="1136"/>
        <v>24920</v>
      </c>
      <c r="H722" s="2">
        <v>1.4</v>
      </c>
      <c r="I722" s="7">
        <f t="shared" si="1137"/>
        <v>34888</v>
      </c>
      <c r="J722" s="7">
        <v>1.2</v>
      </c>
      <c r="K722" s="4">
        <f t="shared" si="1176"/>
        <v>1.5833333333333333</v>
      </c>
      <c r="L722" s="7">
        <v>0</v>
      </c>
      <c r="M722" s="2">
        <f t="shared" si="1160"/>
        <v>1.4736842105263157</v>
      </c>
      <c r="N722" s="2">
        <f t="shared" si="1161"/>
        <v>2.736842105263158</v>
      </c>
      <c r="O722" s="28">
        <f t="shared" si="1162"/>
        <v>1.76</v>
      </c>
      <c r="P722" s="2">
        <f t="shared" si="1163"/>
        <v>8.0757894736842104</v>
      </c>
      <c r="Q722" s="2">
        <f t="shared" si="1138"/>
        <v>45.999999999999993</v>
      </c>
      <c r="R722" s="28">
        <f t="shared" si="1164"/>
        <v>49.999999999999993</v>
      </c>
      <c r="S722" s="2">
        <f t="shared" si="1165"/>
        <v>51.999999999999993</v>
      </c>
      <c r="T722" s="2">
        <f t="shared" si="1166"/>
        <v>45.546666666666667</v>
      </c>
      <c r="U722" s="2">
        <f t="shared" si="1139"/>
        <v>49.546666666666667</v>
      </c>
      <c r="V722" s="2">
        <f t="shared" si="1140"/>
        <v>59.546666666666667</v>
      </c>
      <c r="W722" s="7">
        <f t="shared" si="1177"/>
        <v>1</v>
      </c>
      <c r="X722" s="2">
        <f t="shared" si="1141"/>
        <v>16.213294901819495</v>
      </c>
      <c r="Y722" s="2">
        <f t="shared" si="1142"/>
        <v>23.288068228864788</v>
      </c>
      <c r="Z722" s="2">
        <f t="shared" si="1167"/>
        <v>24.80278342347308</v>
      </c>
      <c r="AA722" s="2">
        <f t="shared" si="1143"/>
        <v>120.24860385516126</v>
      </c>
      <c r="AB722" s="2">
        <f t="shared" si="1144"/>
        <v>172.71983936408051</v>
      </c>
      <c r="AC722" s="2">
        <f t="shared" si="1145"/>
        <v>183.95397705742536</v>
      </c>
      <c r="AD722" s="2">
        <f t="shared" si="1146"/>
        <v>183.95397705742536</v>
      </c>
      <c r="AE722" s="2">
        <f t="shared" si="1147"/>
        <v>183.95397705742536</v>
      </c>
      <c r="AF722" s="27">
        <f t="shared" si="1168"/>
        <v>1</v>
      </c>
      <c r="AG722" s="28">
        <f t="shared" si="1148"/>
        <v>62</v>
      </c>
      <c r="AH722" s="28">
        <f t="shared" si="1149"/>
        <v>14.051522248243561</v>
      </c>
      <c r="AI722" s="28">
        <f t="shared" si="1150"/>
        <v>22.663745561683161</v>
      </c>
      <c r="AJ722" s="28">
        <f t="shared" si="1151"/>
        <v>20.182992465016149</v>
      </c>
      <c r="AK722" s="28">
        <f t="shared" si="1152"/>
        <v>32.553213653251845</v>
      </c>
      <c r="AL722" s="28">
        <f t="shared" si="1178"/>
        <v>34.670557473672048</v>
      </c>
      <c r="AM722" s="28">
        <f t="shared" si="1153"/>
        <v>104.21545667447309</v>
      </c>
      <c r="AN722" s="28">
        <f t="shared" si="1154"/>
        <v>168.08944624915011</v>
      </c>
      <c r="AO722" s="28">
        <f t="shared" si="1155"/>
        <v>149.69052744886977</v>
      </c>
      <c r="AP722" s="28">
        <f t="shared" si="1156"/>
        <v>241.43633459495121</v>
      </c>
      <c r="AQ722" s="28">
        <f t="shared" si="1157"/>
        <v>257.13996792973438</v>
      </c>
      <c r="AR722" s="28">
        <f t="shared" si="1169"/>
        <v>257.13996792973438</v>
      </c>
      <c r="AS722" s="27">
        <f t="shared" si="1158"/>
        <v>257.13996792973438</v>
      </c>
      <c r="AT722" s="27">
        <f t="shared" si="1170"/>
        <v>0</v>
      </c>
      <c r="AU722" s="2">
        <f t="shared" si="1171"/>
        <v>1225.2211349000193</v>
      </c>
      <c r="AV722" s="33">
        <f t="shared" si="1172"/>
        <v>0.16019397321428575</v>
      </c>
      <c r="AW722" s="33">
        <f t="shared" si="1173"/>
        <v>0.16019397321428575</v>
      </c>
      <c r="AX722" s="2">
        <f t="shared" si="1174"/>
        <v>2.3766424056074014</v>
      </c>
      <c r="AY722" s="7">
        <v>2.2000000000000002</v>
      </c>
      <c r="AZ722" s="3">
        <f t="shared" si="1175"/>
        <v>2399.2198128596897</v>
      </c>
    </row>
    <row r="723" spans="1:52" ht="20.25" x14ac:dyDescent="0.3">
      <c r="A723" s="7">
        <v>28</v>
      </c>
      <c r="B723" s="7">
        <v>66</v>
      </c>
      <c r="C723" s="37">
        <v>53</v>
      </c>
      <c r="D723" s="37">
        <v>83</v>
      </c>
      <c r="E723" s="7">
        <v>7</v>
      </c>
      <c r="F723" s="2">
        <f t="shared" si="1159"/>
        <v>8.0833333333333339</v>
      </c>
      <c r="G723" s="2">
        <f t="shared" si="1136"/>
        <v>27160.000000000004</v>
      </c>
      <c r="H723" s="2">
        <v>1.4</v>
      </c>
      <c r="I723" s="7">
        <f t="shared" si="1137"/>
        <v>38024</v>
      </c>
      <c r="J723" s="7">
        <v>1.2</v>
      </c>
      <c r="K723" s="4">
        <f t="shared" si="1176"/>
        <v>1.6416666666666666</v>
      </c>
      <c r="L723" s="7">
        <v>0</v>
      </c>
      <c r="M723" s="2">
        <f t="shared" si="1160"/>
        <v>1.4213197969543145</v>
      </c>
      <c r="N723" s="2">
        <f t="shared" si="1161"/>
        <v>2.6395939086294415</v>
      </c>
      <c r="O723" s="28">
        <f t="shared" si="1162"/>
        <v>1.6761421319796954</v>
      </c>
      <c r="P723" s="2">
        <f t="shared" si="1163"/>
        <v>7.7675126903553302</v>
      </c>
      <c r="Q723" s="2">
        <f t="shared" si="1138"/>
        <v>47.633333333333333</v>
      </c>
      <c r="R723" s="28">
        <f t="shared" si="1164"/>
        <v>51.633333333333333</v>
      </c>
      <c r="S723" s="2">
        <f t="shared" si="1165"/>
        <v>53.633333333333333</v>
      </c>
      <c r="T723" s="2">
        <f t="shared" si="1166"/>
        <v>47.215000000000003</v>
      </c>
      <c r="U723" s="2">
        <f t="shared" si="1139"/>
        <v>51.215000000000003</v>
      </c>
      <c r="V723" s="2">
        <f t="shared" si="1140"/>
        <v>61.215000000000003</v>
      </c>
      <c r="W723" s="7">
        <f t="shared" si="1177"/>
        <v>1</v>
      </c>
      <c r="X723" s="2">
        <f t="shared" si="1141"/>
        <v>15.164093059880329</v>
      </c>
      <c r="Y723" s="2">
        <f t="shared" si="1142"/>
        <v>21.843351978859033</v>
      </c>
      <c r="Z723" s="2">
        <f t="shared" si="1167"/>
        <v>23.392065795058393</v>
      </c>
      <c r="AA723" s="2">
        <f t="shared" si="1143"/>
        <v>122.57641890069934</v>
      </c>
      <c r="AB723" s="2">
        <f t="shared" si="1144"/>
        <v>176.56709516244388</v>
      </c>
      <c r="AC723" s="2">
        <f t="shared" si="1145"/>
        <v>189.08586517672202</v>
      </c>
      <c r="AD723" s="2">
        <f t="shared" si="1146"/>
        <v>189.08586517672202</v>
      </c>
      <c r="AE723" s="2">
        <f t="shared" si="1147"/>
        <v>189.08586517672202</v>
      </c>
      <c r="AF723" s="27">
        <f t="shared" si="1168"/>
        <v>1</v>
      </c>
      <c r="AG723" s="28">
        <f t="shared" si="1148"/>
        <v>63.63333333333334</v>
      </c>
      <c r="AH723" s="28">
        <f t="shared" si="1149"/>
        <v>13.126224302424925</v>
      </c>
      <c r="AI723" s="28">
        <f t="shared" si="1150"/>
        <v>21.301751120436045</v>
      </c>
      <c r="AJ723" s="28">
        <f t="shared" si="1151"/>
        <v>18.907872462870767</v>
      </c>
      <c r="AK723" s="28">
        <f t="shared" si="1152"/>
        <v>30.684436296476495</v>
      </c>
      <c r="AL723" s="28">
        <f t="shared" si="1178"/>
        <v>32.859991150907064</v>
      </c>
      <c r="AM723" s="28">
        <f t="shared" si="1153"/>
        <v>106.10364644460148</v>
      </c>
      <c r="AN723" s="28">
        <f t="shared" si="1154"/>
        <v>172.18915489019136</v>
      </c>
      <c r="AO723" s="28">
        <f t="shared" si="1155"/>
        <v>152.83863574153872</v>
      </c>
      <c r="AP723" s="28">
        <f t="shared" si="1156"/>
        <v>248.0325267298517</v>
      </c>
      <c r="AQ723" s="28">
        <f t="shared" si="1157"/>
        <v>265.61826180316547</v>
      </c>
      <c r="AR723" s="28">
        <f t="shared" si="1169"/>
        <v>265.61826180316547</v>
      </c>
      <c r="AS723" s="27">
        <f t="shared" si="1158"/>
        <v>265.61826180316547</v>
      </c>
      <c r="AT723" s="27">
        <f t="shared" si="1170"/>
        <v>0</v>
      </c>
      <c r="AU723" s="2">
        <f t="shared" si="1171"/>
        <v>1482.5175732290234</v>
      </c>
      <c r="AV723" s="33">
        <f t="shared" si="1172"/>
        <v>0.1613029017857143</v>
      </c>
      <c r="AW723" s="33">
        <f t="shared" si="1173"/>
        <v>0.1613029017857143</v>
      </c>
      <c r="AX723" s="2">
        <f t="shared" si="1174"/>
        <v>2.3786163845233244</v>
      </c>
      <c r="AY723" s="7">
        <v>2.2000000000000002</v>
      </c>
      <c r="AZ723" s="3">
        <f t="shared" si="1175"/>
        <v>2401.3059484506048</v>
      </c>
    </row>
    <row r="724" spans="1:52" ht="20.25" x14ac:dyDescent="0.3">
      <c r="A724" s="7">
        <v>28</v>
      </c>
      <c r="B724" s="7">
        <v>72</v>
      </c>
      <c r="C724" s="37">
        <v>58</v>
      </c>
      <c r="D724" s="37">
        <v>91</v>
      </c>
      <c r="E724" s="7">
        <v>7.5</v>
      </c>
      <c r="F724" s="2">
        <f t="shared" si="1159"/>
        <v>8.8333333333333339</v>
      </c>
      <c r="G724" s="2">
        <f t="shared" si="1136"/>
        <v>29680.000000000004</v>
      </c>
      <c r="H724" s="2">
        <v>1.4</v>
      </c>
      <c r="I724" s="7">
        <f t="shared" si="1137"/>
        <v>41552</v>
      </c>
      <c r="J724" s="7">
        <v>1.2</v>
      </c>
      <c r="K724" s="4">
        <f t="shared" si="1176"/>
        <v>1.7083333333333335</v>
      </c>
      <c r="L724" s="7">
        <v>0</v>
      </c>
      <c r="M724" s="2">
        <f t="shared" si="1160"/>
        <v>1.365853658536585</v>
      </c>
      <c r="N724" s="2">
        <f t="shared" si="1161"/>
        <v>2.5365853658536581</v>
      </c>
      <c r="O724" s="28">
        <f t="shared" si="1162"/>
        <v>1.5873170731707313</v>
      </c>
      <c r="P724" s="2">
        <f t="shared" si="1163"/>
        <v>7.4409756097560962</v>
      </c>
      <c r="Q724" s="2">
        <f t="shared" si="1138"/>
        <v>49.5</v>
      </c>
      <c r="R724" s="28">
        <f t="shared" si="1164"/>
        <v>53.5</v>
      </c>
      <c r="S724" s="2">
        <f t="shared" si="1165"/>
        <v>55.5</v>
      </c>
      <c r="T724" s="2">
        <f t="shared" si="1166"/>
        <v>49.12166666666667</v>
      </c>
      <c r="U724" s="2">
        <f t="shared" si="1139"/>
        <v>53.12166666666667</v>
      </c>
      <c r="V724" s="2">
        <f t="shared" si="1140"/>
        <v>63.12166666666667</v>
      </c>
      <c r="W724" s="7">
        <f t="shared" si="1177"/>
        <v>1</v>
      </c>
      <c r="X724" s="2">
        <f t="shared" si="1141"/>
        <v>14.085269064402508</v>
      </c>
      <c r="Y724" s="2">
        <f t="shared" si="1142"/>
        <v>20.351038454135118</v>
      </c>
      <c r="Z724" s="2">
        <f t="shared" si="1167"/>
        <v>21.922484890826453</v>
      </c>
      <c r="AA724" s="2">
        <f t="shared" si="1143"/>
        <v>124.4198767355555</v>
      </c>
      <c r="AB724" s="2">
        <f t="shared" si="1144"/>
        <v>179.76750634486021</v>
      </c>
      <c r="AC724" s="2">
        <f t="shared" si="1145"/>
        <v>193.64861653563369</v>
      </c>
      <c r="AD724" s="2">
        <f t="shared" si="1146"/>
        <v>193.64861653563369</v>
      </c>
      <c r="AE724" s="2">
        <f t="shared" si="1147"/>
        <v>193.64861653563369</v>
      </c>
      <c r="AF724" s="27">
        <f t="shared" si="1168"/>
        <v>1</v>
      </c>
      <c r="AG724" s="28">
        <f t="shared" si="1148"/>
        <v>65.5</v>
      </c>
      <c r="AH724" s="28">
        <f t="shared" si="1149"/>
        <v>12.176517649133009</v>
      </c>
      <c r="AI724" s="28">
        <f t="shared" si="1150"/>
        <v>19.891410510797435</v>
      </c>
      <c r="AJ724" s="28">
        <f t="shared" si="1151"/>
        <v>17.59318744866821</v>
      </c>
      <c r="AK724" s="28">
        <f t="shared" si="1152"/>
        <v>28.74001613751906</v>
      </c>
      <c r="AL724" s="28">
        <f t="shared" si="1178"/>
        <v>30.959234387808351</v>
      </c>
      <c r="AM724" s="28">
        <f t="shared" si="1153"/>
        <v>107.55923923400826</v>
      </c>
      <c r="AN724" s="28">
        <f t="shared" si="1154"/>
        <v>175.70745951204401</v>
      </c>
      <c r="AO724" s="28">
        <f t="shared" si="1155"/>
        <v>155.40648912990252</v>
      </c>
      <c r="AP724" s="28">
        <f t="shared" si="1156"/>
        <v>253.87014254808506</v>
      </c>
      <c r="AQ724" s="28">
        <f t="shared" si="1157"/>
        <v>273.4732370923071</v>
      </c>
      <c r="AR724" s="28">
        <f t="shared" si="1169"/>
        <v>273.4732370923071</v>
      </c>
      <c r="AS724" s="27">
        <f t="shared" si="1158"/>
        <v>273.4732370923071</v>
      </c>
      <c r="AT724" s="27">
        <f t="shared" si="1170"/>
        <v>0</v>
      </c>
      <c r="AU724" s="2">
        <f t="shared" si="1171"/>
        <v>1764.3184342560278</v>
      </c>
      <c r="AV724" s="33">
        <f t="shared" si="1172"/>
        <v>0.16255044642857144</v>
      </c>
      <c r="AW724" s="33">
        <f t="shared" si="1173"/>
        <v>0.16255044642857144</v>
      </c>
      <c r="AX724" s="2">
        <f t="shared" si="1174"/>
        <v>2.3808410339872856</v>
      </c>
      <c r="AY724" s="7">
        <v>2.2000000000000002</v>
      </c>
      <c r="AZ724" s="3">
        <f t="shared" si="1175"/>
        <v>2399.169835276356</v>
      </c>
    </row>
    <row r="725" spans="1:52" ht="20.25" x14ac:dyDescent="0.3">
      <c r="A725" s="7">
        <v>28</v>
      </c>
      <c r="B725" s="7">
        <v>78</v>
      </c>
      <c r="C725" s="37">
        <v>63</v>
      </c>
      <c r="D725" s="37">
        <v>98</v>
      </c>
      <c r="E725" s="7">
        <v>8</v>
      </c>
      <c r="F725" s="2">
        <f t="shared" si="1159"/>
        <v>9.5</v>
      </c>
      <c r="G725" s="2">
        <f t="shared" si="1136"/>
        <v>31920</v>
      </c>
      <c r="H725" s="2">
        <v>1.4</v>
      </c>
      <c r="I725" s="7">
        <f t="shared" si="1137"/>
        <v>44688</v>
      </c>
      <c r="J725" s="7">
        <v>1.2</v>
      </c>
      <c r="K725" s="4">
        <v>1.75</v>
      </c>
      <c r="L725" s="7">
        <v>0</v>
      </c>
      <c r="M725" s="2">
        <f t="shared" si="1160"/>
        <v>1.3333333333333333</v>
      </c>
      <c r="N725" s="2">
        <f t="shared" si="1161"/>
        <v>2.4761904761904758</v>
      </c>
      <c r="O725" s="28">
        <f t="shared" si="1162"/>
        <v>1.5295238095238095</v>
      </c>
      <c r="P725" s="2">
        <f t="shared" si="1163"/>
        <v>7.2438095238095235</v>
      </c>
      <c r="Q725" s="2">
        <f t="shared" si="1138"/>
        <v>50.666666666666664</v>
      </c>
      <c r="R725" s="28">
        <f t="shared" si="1164"/>
        <v>54.666666666666664</v>
      </c>
      <c r="S725" s="2">
        <f t="shared" si="1165"/>
        <v>56.666666666666664</v>
      </c>
      <c r="T725" s="2">
        <f t="shared" si="1166"/>
        <v>50.323333333333338</v>
      </c>
      <c r="U725" s="2">
        <f t="shared" si="1139"/>
        <v>54.323333333333338</v>
      </c>
      <c r="V725" s="2">
        <f t="shared" si="1140"/>
        <v>64.323333333333338</v>
      </c>
      <c r="W725" s="7">
        <f t="shared" si="1177"/>
        <v>1</v>
      </c>
      <c r="X725" s="2">
        <f t="shared" si="1141"/>
        <v>13.465861935951436</v>
      </c>
      <c r="Y725" s="2">
        <f t="shared" si="1142"/>
        <v>19.491136946893867</v>
      </c>
      <c r="Z725" s="2">
        <f t="shared" si="1167"/>
        <v>21.070023075820988</v>
      </c>
      <c r="AA725" s="2">
        <f t="shared" si="1143"/>
        <v>127.92568839153864</v>
      </c>
      <c r="AB725" s="2">
        <f t="shared" si="1144"/>
        <v>185.16580099549174</v>
      </c>
      <c r="AC725" s="2">
        <f t="shared" si="1145"/>
        <v>200.16521922029938</v>
      </c>
      <c r="AD725" s="2">
        <f t="shared" si="1146"/>
        <v>200.16521922029938</v>
      </c>
      <c r="AE725" s="2">
        <f t="shared" si="1147"/>
        <v>200.16521922029938</v>
      </c>
      <c r="AF725" s="27">
        <f t="shared" si="1168"/>
        <v>1</v>
      </c>
      <c r="AG725" s="28">
        <f t="shared" si="1148"/>
        <v>66.666666666666671</v>
      </c>
      <c r="AH725" s="28">
        <f t="shared" si="1149"/>
        <v>11.632096184510894</v>
      </c>
      <c r="AI725" s="28">
        <f t="shared" si="1150"/>
        <v>19.076637742597864</v>
      </c>
      <c r="AJ725" s="28">
        <f t="shared" si="1151"/>
        <v>16.836856102499787</v>
      </c>
      <c r="AK725" s="28">
        <f t="shared" si="1152"/>
        <v>27.612444008099647</v>
      </c>
      <c r="AL725" s="28">
        <f t="shared" si="1178"/>
        <v>29.849199357413067</v>
      </c>
      <c r="AM725" s="28">
        <f t="shared" si="1153"/>
        <v>110.5049137528535</v>
      </c>
      <c r="AN725" s="28">
        <f t="shared" si="1154"/>
        <v>181.22805855467971</v>
      </c>
      <c r="AO725" s="28">
        <f t="shared" si="1155"/>
        <v>159.95013297374797</v>
      </c>
      <c r="AP725" s="28">
        <f t="shared" si="1156"/>
        <v>262.31821807694666</v>
      </c>
      <c r="AQ725" s="28">
        <f t="shared" si="1157"/>
        <v>283.56739389542412</v>
      </c>
      <c r="AR725" s="28">
        <f t="shared" si="1169"/>
        <v>283.56739389542412</v>
      </c>
      <c r="AS725" s="27">
        <f t="shared" si="1158"/>
        <v>283.56739389542412</v>
      </c>
      <c r="AT725" s="27">
        <f t="shared" si="1170"/>
        <v>0</v>
      </c>
      <c r="AU725" s="2">
        <f t="shared" si="1171"/>
        <v>2070.6237179810328</v>
      </c>
      <c r="AV725" s="33">
        <f t="shared" si="1172"/>
        <v>0.16365937500000002</v>
      </c>
      <c r="AW725" s="33">
        <f t="shared" si="1173"/>
        <v>0.16365937500000002</v>
      </c>
      <c r="AX725" s="2">
        <f t="shared" si="1174"/>
        <v>2.3828219965191217</v>
      </c>
      <c r="AY725" s="7">
        <v>2.2000000000000002</v>
      </c>
      <c r="AZ725" s="3">
        <f t="shared" si="1175"/>
        <v>2402.8424153165593</v>
      </c>
    </row>
    <row r="726" spans="1:52" ht="20.25" x14ac:dyDescent="0.3">
      <c r="A726" s="7">
        <v>28</v>
      </c>
      <c r="B726" s="7">
        <v>84</v>
      </c>
      <c r="C726" s="37">
        <v>68</v>
      </c>
      <c r="D726" s="37">
        <v>106</v>
      </c>
      <c r="E726" s="7">
        <v>8.5</v>
      </c>
      <c r="F726" s="2">
        <f t="shared" si="1159"/>
        <v>10.25</v>
      </c>
      <c r="G726" s="2">
        <f t="shared" si="1136"/>
        <v>34440</v>
      </c>
      <c r="H726" s="2">
        <v>1.4</v>
      </c>
      <c r="I726" s="7">
        <f t="shared" si="1137"/>
        <v>48216</v>
      </c>
      <c r="J726" s="7">
        <v>1.2</v>
      </c>
      <c r="K726" s="4">
        <v>1.75</v>
      </c>
      <c r="L726" s="7">
        <v>0</v>
      </c>
      <c r="M726" s="2">
        <f t="shared" si="1160"/>
        <v>1.3333333333333333</v>
      </c>
      <c r="N726" s="2">
        <f t="shared" si="1161"/>
        <v>2.4761904761904758</v>
      </c>
      <c r="O726" s="28">
        <f t="shared" si="1162"/>
        <v>1.5066666666666666</v>
      </c>
      <c r="P726" s="2">
        <f t="shared" si="1163"/>
        <v>7.2209523809523812</v>
      </c>
      <c r="Q726" s="2">
        <f t="shared" si="1138"/>
        <v>50.666666666666664</v>
      </c>
      <c r="R726" s="28">
        <f t="shared" si="1164"/>
        <v>54.666666666666664</v>
      </c>
      <c r="S726" s="2">
        <f t="shared" si="1165"/>
        <v>56.666666666666664</v>
      </c>
      <c r="T726" s="2">
        <f t="shared" si="1166"/>
        <v>50.363333333333337</v>
      </c>
      <c r="U726" s="2">
        <f t="shared" si="1139"/>
        <v>54.363333333333337</v>
      </c>
      <c r="V726" s="2">
        <f t="shared" si="1140"/>
        <v>64.363333333333344</v>
      </c>
      <c r="W726" s="7">
        <f t="shared" si="1177"/>
        <v>1</v>
      </c>
      <c r="X726" s="2">
        <f t="shared" si="1141"/>
        <v>13.455166963204633</v>
      </c>
      <c r="Y726" s="2">
        <f t="shared" si="1142"/>
        <v>19.476795562176061</v>
      </c>
      <c r="Z726" s="2">
        <f t="shared" si="1167"/>
        <v>21.056928649547753</v>
      </c>
      <c r="AA726" s="2">
        <f t="shared" si="1143"/>
        <v>137.91546137284749</v>
      </c>
      <c r="AB726" s="2">
        <f t="shared" si="1144"/>
        <v>199.63715451230462</v>
      </c>
      <c r="AC726" s="2">
        <f t="shared" si="1145"/>
        <v>215.83351865786446</v>
      </c>
      <c r="AD726" s="2">
        <f t="shared" si="1146"/>
        <v>215.83351865786446</v>
      </c>
      <c r="AE726" s="2">
        <f t="shared" si="1147"/>
        <v>215.83351865786446</v>
      </c>
      <c r="AF726" s="27">
        <f t="shared" si="1168"/>
        <v>1</v>
      </c>
      <c r="AG726" s="28">
        <f t="shared" si="1148"/>
        <v>66.666666666666671</v>
      </c>
      <c r="AH726" s="28">
        <f t="shared" si="1149"/>
        <v>11.622857640979614</v>
      </c>
      <c r="AI726" s="28">
        <f t="shared" si="1150"/>
        <v>19.061486531206562</v>
      </c>
      <c r="AJ726" s="28">
        <f t="shared" si="1151"/>
        <v>16.824467711229321</v>
      </c>
      <c r="AK726" s="28">
        <f t="shared" si="1152"/>
        <v>27.592127046416085</v>
      </c>
      <c r="AL726" s="28">
        <f t="shared" si="1178"/>
        <v>29.830648920192651</v>
      </c>
      <c r="AM726" s="28">
        <f t="shared" si="1153"/>
        <v>119.13429082004104</v>
      </c>
      <c r="AN726" s="28">
        <f t="shared" si="1154"/>
        <v>195.38023694486725</v>
      </c>
      <c r="AO726" s="28">
        <f t="shared" si="1155"/>
        <v>172.45079404010053</v>
      </c>
      <c r="AP726" s="28">
        <f t="shared" si="1156"/>
        <v>282.81930222576489</v>
      </c>
      <c r="AQ726" s="28">
        <f t="shared" si="1157"/>
        <v>305.76415143197465</v>
      </c>
      <c r="AR726" s="28">
        <f t="shared" si="1169"/>
        <v>305.76415143197465</v>
      </c>
      <c r="AS726" s="27">
        <f t="shared" si="1158"/>
        <v>305.76415143197465</v>
      </c>
      <c r="AT726" s="27">
        <f t="shared" si="1170"/>
        <v>0</v>
      </c>
      <c r="AU726" s="2">
        <f t="shared" si="1171"/>
        <v>2401.4334244040379</v>
      </c>
      <c r="AV726" s="33">
        <f t="shared" si="1172"/>
        <v>0.16490691964285717</v>
      </c>
      <c r="AW726" s="33">
        <f t="shared" si="1173"/>
        <v>0.16490691964285717</v>
      </c>
      <c r="AX726" s="2">
        <f t="shared" si="1174"/>
        <v>2.3850545233981806</v>
      </c>
      <c r="AY726" s="7">
        <v>2.2000000000000002</v>
      </c>
      <c r="AZ726" s="3">
        <f t="shared" si="1175"/>
        <v>2402.5763041440309</v>
      </c>
    </row>
    <row r="727" spans="1:52" ht="20.25" x14ac:dyDescent="0.3">
      <c r="A727" s="7">
        <v>28</v>
      </c>
      <c r="B727" s="7">
        <v>90</v>
      </c>
      <c r="C727" s="37">
        <v>72</v>
      </c>
      <c r="D727" s="37">
        <v>113</v>
      </c>
      <c r="E727" s="7">
        <v>9</v>
      </c>
      <c r="F727" s="2">
        <f t="shared" si="1159"/>
        <v>10.916666666666666</v>
      </c>
      <c r="G727" s="2">
        <f t="shared" si="1136"/>
        <v>36680</v>
      </c>
      <c r="H727" s="2">
        <v>1.4</v>
      </c>
      <c r="I727" s="7">
        <f t="shared" si="1137"/>
        <v>51352</v>
      </c>
      <c r="J727" s="7">
        <v>1.2</v>
      </c>
      <c r="K727" s="4">
        <v>1.75</v>
      </c>
      <c r="L727" s="7">
        <v>0</v>
      </c>
      <c r="M727" s="2">
        <f t="shared" si="1160"/>
        <v>1.3333333333333333</v>
      </c>
      <c r="N727" s="2">
        <f t="shared" si="1161"/>
        <v>2.4761904761904758</v>
      </c>
      <c r="O727" s="28">
        <f t="shared" si="1162"/>
        <v>1.4866666666666666</v>
      </c>
      <c r="P727" s="2">
        <f t="shared" si="1163"/>
        <v>7.2009523809523808</v>
      </c>
      <c r="Q727" s="2">
        <f t="shared" si="1138"/>
        <v>50.666666666666664</v>
      </c>
      <c r="R727" s="28">
        <f t="shared" si="1164"/>
        <v>54.666666666666664</v>
      </c>
      <c r="S727" s="2">
        <f t="shared" si="1165"/>
        <v>56.666666666666664</v>
      </c>
      <c r="T727" s="2">
        <f t="shared" si="1166"/>
        <v>50.398333333333333</v>
      </c>
      <c r="U727" s="2">
        <f t="shared" si="1139"/>
        <v>54.398333333333333</v>
      </c>
      <c r="V727" s="2">
        <f t="shared" si="1140"/>
        <v>64.398333333333341</v>
      </c>
      <c r="W727" s="7">
        <f t="shared" si="1177"/>
        <v>1</v>
      </c>
      <c r="X727" s="2">
        <f t="shared" si="1141"/>
        <v>13.44582278825747</v>
      </c>
      <c r="Y727" s="2">
        <f t="shared" si="1142"/>
        <v>19.464264151691498</v>
      </c>
      <c r="Z727" s="2">
        <f t="shared" si="1167"/>
        <v>21.045484370409049</v>
      </c>
      <c r="AA727" s="2">
        <f t="shared" si="1143"/>
        <v>146.78356543847738</v>
      </c>
      <c r="AB727" s="2">
        <f t="shared" si="1144"/>
        <v>212.48488365596552</v>
      </c>
      <c r="AC727" s="2">
        <f t="shared" si="1145"/>
        <v>229.74653771029878</v>
      </c>
      <c r="AD727" s="2">
        <f t="shared" si="1146"/>
        <v>229.74653771029878</v>
      </c>
      <c r="AE727" s="2">
        <f t="shared" si="1147"/>
        <v>229.74653771029878</v>
      </c>
      <c r="AF727" s="27">
        <f t="shared" si="1168"/>
        <v>1</v>
      </c>
      <c r="AG727" s="28">
        <f t="shared" si="1148"/>
        <v>66.666666666666671</v>
      </c>
      <c r="AH727" s="28">
        <f t="shared" si="1149"/>
        <v>11.614785945141108</v>
      </c>
      <c r="AI727" s="28">
        <f t="shared" si="1150"/>
        <v>19.048248950031414</v>
      </c>
      <c r="AJ727" s="28">
        <f t="shared" si="1151"/>
        <v>16.813642813961152</v>
      </c>
      <c r="AK727" s="28">
        <f t="shared" si="1152"/>
        <v>27.574374214896288</v>
      </c>
      <c r="AL727" s="28">
        <f t="shared" si="1178"/>
        <v>29.814436191412817</v>
      </c>
      <c r="AM727" s="28">
        <f t="shared" si="1153"/>
        <v>126.79474656779043</v>
      </c>
      <c r="AN727" s="28">
        <f t="shared" si="1154"/>
        <v>207.94338437117625</v>
      </c>
      <c r="AO727" s="28">
        <f t="shared" si="1155"/>
        <v>183.54893405240924</v>
      </c>
      <c r="AP727" s="28">
        <f t="shared" si="1156"/>
        <v>301.02025184595112</v>
      </c>
      <c r="AQ727" s="28">
        <f t="shared" si="1157"/>
        <v>325.47426175625657</v>
      </c>
      <c r="AR727" s="28">
        <f t="shared" si="1169"/>
        <v>325.47426175625657</v>
      </c>
      <c r="AS727" s="27">
        <f t="shared" si="1158"/>
        <v>325.47426175625657</v>
      </c>
      <c r="AT727" s="27">
        <f t="shared" si="1170"/>
        <v>0</v>
      </c>
      <c r="AU727" s="2">
        <f t="shared" si="1171"/>
        <v>2756.7475535250433</v>
      </c>
      <c r="AV727" s="33">
        <f t="shared" si="1172"/>
        <v>0.16601584821428575</v>
      </c>
      <c r="AW727" s="33">
        <f t="shared" si="1173"/>
        <v>0.16601584821428575</v>
      </c>
      <c r="AX727" s="2">
        <f t="shared" si="1174"/>
        <v>2.3870425066719383</v>
      </c>
      <c r="AY727" s="7">
        <v>2.2000000000000002</v>
      </c>
      <c r="AZ727" s="3">
        <f t="shared" si="1175"/>
        <v>2407.1886742860211</v>
      </c>
    </row>
    <row r="728" spans="1:52" ht="20.25" x14ac:dyDescent="0.3">
      <c r="A728" s="7">
        <v>28</v>
      </c>
      <c r="B728" s="7">
        <v>96</v>
      </c>
      <c r="C728" s="37">
        <v>77</v>
      </c>
      <c r="D728" s="37">
        <v>121</v>
      </c>
      <c r="E728" s="7">
        <v>9.5</v>
      </c>
      <c r="F728" s="2">
        <f t="shared" si="1159"/>
        <v>11.666666666666666</v>
      </c>
      <c r="G728" s="2">
        <f t="shared" si="1136"/>
        <v>39200</v>
      </c>
      <c r="H728" s="2">
        <v>1.4</v>
      </c>
      <c r="I728" s="7">
        <f t="shared" si="1137"/>
        <v>54880</v>
      </c>
      <c r="J728" s="7">
        <v>1.2</v>
      </c>
      <c r="K728" s="4">
        <v>1.75</v>
      </c>
      <c r="L728" s="7">
        <v>0</v>
      </c>
      <c r="M728" s="2">
        <f t="shared" si="1160"/>
        <v>1.3333333333333333</v>
      </c>
      <c r="N728" s="2">
        <f t="shared" si="1161"/>
        <v>2.4761904761904758</v>
      </c>
      <c r="O728" s="28">
        <f t="shared" si="1162"/>
        <v>1.4638095238095237</v>
      </c>
      <c r="P728" s="2">
        <f t="shared" si="1163"/>
        <v>7.1780952380952376</v>
      </c>
      <c r="Q728" s="2">
        <f t="shared" si="1138"/>
        <v>50.666666666666664</v>
      </c>
      <c r="R728" s="28">
        <f t="shared" si="1164"/>
        <v>54.666666666666664</v>
      </c>
      <c r="S728" s="2">
        <f t="shared" si="1165"/>
        <v>56.666666666666664</v>
      </c>
      <c r="T728" s="2">
        <f t="shared" si="1166"/>
        <v>50.438333333333333</v>
      </c>
      <c r="U728" s="2">
        <f t="shared" si="1139"/>
        <v>54.438333333333333</v>
      </c>
      <c r="V728" s="2">
        <f t="shared" si="1140"/>
        <v>64.438333333333333</v>
      </c>
      <c r="W728" s="7">
        <f t="shared" si="1177"/>
        <v>1</v>
      </c>
      <c r="X728" s="2">
        <f t="shared" si="1141"/>
        <v>13.435159610551421</v>
      </c>
      <c r="Y728" s="2">
        <f t="shared" si="1142"/>
        <v>19.449962270675041</v>
      </c>
      <c r="Z728" s="2">
        <f t="shared" si="1167"/>
        <v>21.03242041714909</v>
      </c>
      <c r="AA728" s="2">
        <f t="shared" si="1143"/>
        <v>156.74352878976657</v>
      </c>
      <c r="AB728" s="2">
        <f t="shared" si="1144"/>
        <v>226.91622649120879</v>
      </c>
      <c r="AC728" s="2">
        <f t="shared" si="1145"/>
        <v>245.3782382000727</v>
      </c>
      <c r="AD728" s="2">
        <f t="shared" si="1146"/>
        <v>245.3782382000727</v>
      </c>
      <c r="AE728" s="2">
        <f t="shared" si="1147"/>
        <v>245.3782382000727</v>
      </c>
      <c r="AF728" s="27">
        <f t="shared" si="1168"/>
        <v>1</v>
      </c>
      <c r="AG728" s="28">
        <f t="shared" si="1148"/>
        <v>66.666666666666671</v>
      </c>
      <c r="AH728" s="28">
        <f t="shared" si="1149"/>
        <v>11.605574866838118</v>
      </c>
      <c r="AI728" s="28">
        <f t="shared" si="1150"/>
        <v>19.033142781614512</v>
      </c>
      <c r="AJ728" s="28">
        <f t="shared" si="1151"/>
        <v>16.801288546822953</v>
      </c>
      <c r="AK728" s="28">
        <f t="shared" si="1152"/>
        <v>27.554113216789638</v>
      </c>
      <c r="AL728" s="28">
        <f t="shared" si="1178"/>
        <v>29.79592892429454</v>
      </c>
      <c r="AM728" s="28">
        <f t="shared" si="1153"/>
        <v>135.39837344644471</v>
      </c>
      <c r="AN728" s="28">
        <f t="shared" si="1154"/>
        <v>222.05333245216929</v>
      </c>
      <c r="AO728" s="28">
        <f t="shared" si="1155"/>
        <v>196.01503304626777</v>
      </c>
      <c r="AP728" s="28">
        <f t="shared" si="1156"/>
        <v>321.46465419587912</v>
      </c>
      <c r="AQ728" s="28">
        <f t="shared" si="1157"/>
        <v>347.61917078343629</v>
      </c>
      <c r="AR728" s="28">
        <f t="shared" si="1169"/>
        <v>347.61917078343629</v>
      </c>
      <c r="AS728" s="27">
        <f t="shared" si="1158"/>
        <v>347.61917078343629</v>
      </c>
      <c r="AT728" s="27">
        <f t="shared" si="1170"/>
        <v>0</v>
      </c>
      <c r="AU728" s="2">
        <f t="shared" si="1171"/>
        <v>3136.5661053440494</v>
      </c>
      <c r="AV728" s="33">
        <f t="shared" si="1172"/>
        <v>0.1672633928571429</v>
      </c>
      <c r="AW728" s="33">
        <f t="shared" si="1173"/>
        <v>0.1672633928571429</v>
      </c>
      <c r="AX728" s="2">
        <f t="shared" si="1174"/>
        <v>2.3892829528808219</v>
      </c>
      <c r="AY728" s="7">
        <v>2.2000000000000002</v>
      </c>
      <c r="AZ728" s="3">
        <f t="shared" si="1175"/>
        <v>2408.1321252902812</v>
      </c>
    </row>
    <row r="729" spans="1:52" ht="20.25" x14ac:dyDescent="0.3">
      <c r="A729" s="7">
        <v>28</v>
      </c>
      <c r="B729" s="7">
        <v>102</v>
      </c>
      <c r="C729" s="37">
        <v>82</v>
      </c>
      <c r="D729" s="37">
        <v>128</v>
      </c>
      <c r="E729" s="7">
        <v>9.75</v>
      </c>
      <c r="F729" s="2">
        <f t="shared" si="1159"/>
        <v>12.291666666666666</v>
      </c>
      <c r="G729" s="2">
        <f t="shared" si="1136"/>
        <v>41300</v>
      </c>
      <c r="H729" s="2">
        <v>1.4</v>
      </c>
      <c r="I729" s="7">
        <f t="shared" si="1137"/>
        <v>57819.999999999993</v>
      </c>
      <c r="J729" s="7">
        <v>1.2</v>
      </c>
      <c r="K729" s="4">
        <v>1.75</v>
      </c>
      <c r="L729" s="7">
        <v>0</v>
      </c>
      <c r="M729" s="2">
        <f t="shared" si="1160"/>
        <v>1.3333333333333333</v>
      </c>
      <c r="N729" s="2">
        <f t="shared" si="1161"/>
        <v>2.4761904761904758</v>
      </c>
      <c r="O729" s="28">
        <f t="shared" si="1162"/>
        <v>1.4438095238095237</v>
      </c>
      <c r="P729" s="2">
        <f t="shared" si="1163"/>
        <v>7.1580952380952372</v>
      </c>
      <c r="Q729" s="2">
        <f t="shared" si="1138"/>
        <v>50.666666666666664</v>
      </c>
      <c r="R729" s="28">
        <f t="shared" si="1164"/>
        <v>54.666666666666664</v>
      </c>
      <c r="S729" s="2">
        <f t="shared" si="1165"/>
        <v>56.666666666666664</v>
      </c>
      <c r="T729" s="2">
        <f t="shared" si="1166"/>
        <v>50.473333333333336</v>
      </c>
      <c r="U729" s="2">
        <f t="shared" si="1139"/>
        <v>54.473333333333336</v>
      </c>
      <c r="V729" s="2">
        <f t="shared" si="1140"/>
        <v>64.473333333333329</v>
      </c>
      <c r="W729" s="7">
        <f t="shared" si="1177"/>
        <v>1</v>
      </c>
      <c r="X729" s="2">
        <f t="shared" si="1141"/>
        <v>13.425843194231859</v>
      </c>
      <c r="Y729" s="2">
        <f t="shared" si="1142"/>
        <v>19.437465354517773</v>
      </c>
      <c r="Z729" s="2">
        <f t="shared" si="1167"/>
        <v>21.021002755357134</v>
      </c>
      <c r="AA729" s="2">
        <f t="shared" si="1143"/>
        <v>165.02598926243326</v>
      </c>
      <c r="AB729" s="2">
        <f t="shared" si="1144"/>
        <v>238.91884498261427</v>
      </c>
      <c r="AC729" s="2">
        <f t="shared" si="1145"/>
        <v>258.38315886793146</v>
      </c>
      <c r="AD729" s="2">
        <f t="shared" si="1146"/>
        <v>258.38315886793146</v>
      </c>
      <c r="AE729" s="2">
        <f t="shared" si="1147"/>
        <v>258.38315886793146</v>
      </c>
      <c r="AF729" s="27">
        <f t="shared" si="1168"/>
        <v>1</v>
      </c>
      <c r="AG729" s="28">
        <f t="shared" si="1148"/>
        <v>66.666666666666671</v>
      </c>
      <c r="AH729" s="28">
        <f t="shared" si="1149"/>
        <v>11.597527149488904</v>
      </c>
      <c r="AI729" s="28">
        <f t="shared" si="1150"/>
        <v>19.019944525161801</v>
      </c>
      <c r="AJ729" s="28">
        <f t="shared" si="1151"/>
        <v>16.790493446483847</v>
      </c>
      <c r="AK729" s="28">
        <f t="shared" si="1152"/>
        <v>27.536409252233504</v>
      </c>
      <c r="AL729" s="28">
        <f t="shared" si="1178"/>
        <v>29.779753903422602</v>
      </c>
      <c r="AM729" s="28">
        <f t="shared" si="1153"/>
        <v>142.55293787913445</v>
      </c>
      <c r="AN729" s="28">
        <f t="shared" si="1154"/>
        <v>233.78681812178047</v>
      </c>
      <c r="AO729" s="28">
        <f t="shared" si="1155"/>
        <v>206.38314861303061</v>
      </c>
      <c r="AP729" s="28">
        <f t="shared" si="1156"/>
        <v>338.46836372537012</v>
      </c>
      <c r="AQ729" s="28">
        <f t="shared" si="1157"/>
        <v>366.04280839623613</v>
      </c>
      <c r="AR729" s="28">
        <f t="shared" si="1169"/>
        <v>366.04280839623613</v>
      </c>
      <c r="AS729" s="27">
        <f t="shared" si="1158"/>
        <v>366.04280839623613</v>
      </c>
      <c r="AT729" s="27">
        <f t="shared" si="1170"/>
        <v>0</v>
      </c>
      <c r="AU729" s="2">
        <f t="shared" si="1171"/>
        <v>3540.8890798610555</v>
      </c>
      <c r="AV729" s="33">
        <f t="shared" si="1172"/>
        <v>0.16830301339285716</v>
      </c>
      <c r="AW729" s="33">
        <f t="shared" si="1173"/>
        <v>0.16830301339285716</v>
      </c>
      <c r="AX729" s="2">
        <f t="shared" si="1174"/>
        <v>2.3911532065949195</v>
      </c>
      <c r="AY729" s="7">
        <v>2.2000000000000002</v>
      </c>
      <c r="AZ729" s="3">
        <f t="shared" si="1175"/>
        <v>2405.7778210827573</v>
      </c>
    </row>
    <row r="730" spans="1:52" ht="20.25" x14ac:dyDescent="0.3">
      <c r="A730" s="7">
        <v>28</v>
      </c>
      <c r="B730" s="7">
        <v>108</v>
      </c>
      <c r="C730" s="37">
        <v>87</v>
      </c>
      <c r="D730" s="37">
        <v>136</v>
      </c>
      <c r="E730" s="7">
        <v>10</v>
      </c>
      <c r="F730" s="2">
        <f t="shared" si="1159"/>
        <v>13</v>
      </c>
      <c r="G730" s="2">
        <f t="shared" si="1136"/>
        <v>43680</v>
      </c>
      <c r="H730" s="2">
        <v>1.4</v>
      </c>
      <c r="I730" s="7">
        <f t="shared" si="1137"/>
        <v>61151.999999999993</v>
      </c>
      <c r="J730" s="7">
        <v>1.2</v>
      </c>
      <c r="K730" s="4">
        <v>1.75</v>
      </c>
      <c r="L730" s="7">
        <v>0</v>
      </c>
      <c r="M730" s="2">
        <f t="shared" si="1160"/>
        <v>1.3333333333333333</v>
      </c>
      <c r="N730" s="2">
        <f t="shared" si="1161"/>
        <v>2.4761904761904758</v>
      </c>
      <c r="O730" s="28">
        <f t="shared" si="1162"/>
        <v>1.4209523809523807</v>
      </c>
      <c r="P730" s="2">
        <f t="shared" si="1163"/>
        <v>7.1352380952380949</v>
      </c>
      <c r="Q730" s="2">
        <f t="shared" si="1138"/>
        <v>50.666666666666664</v>
      </c>
      <c r="R730" s="28">
        <f t="shared" si="1164"/>
        <v>54.666666666666664</v>
      </c>
      <c r="S730" s="2">
        <f t="shared" si="1165"/>
        <v>56.666666666666664</v>
      </c>
      <c r="T730" s="2">
        <f t="shared" si="1166"/>
        <v>50.513333333333335</v>
      </c>
      <c r="U730" s="2">
        <f t="shared" si="1139"/>
        <v>54.513333333333335</v>
      </c>
      <c r="V730" s="2">
        <f t="shared" si="1140"/>
        <v>64.513333333333335</v>
      </c>
      <c r="W730" s="7">
        <f t="shared" si="1177"/>
        <v>1</v>
      </c>
      <c r="X730" s="2">
        <f t="shared" si="1141"/>
        <v>13.415211669992003</v>
      </c>
      <c r="Y730" s="2">
        <f t="shared" si="1142"/>
        <v>19.423202814206274</v>
      </c>
      <c r="Z730" s="2">
        <f t="shared" si="1167"/>
        <v>21.007969168860061</v>
      </c>
      <c r="AA730" s="2">
        <f t="shared" si="1143"/>
        <v>174.39775170989603</v>
      </c>
      <c r="AB730" s="2">
        <f t="shared" si="1144"/>
        <v>252.50163658468156</v>
      </c>
      <c r="AC730" s="2">
        <f t="shared" si="1145"/>
        <v>273.10359919518078</v>
      </c>
      <c r="AD730" s="2">
        <f t="shared" si="1146"/>
        <v>273.10359919518078</v>
      </c>
      <c r="AE730" s="2">
        <f t="shared" si="1147"/>
        <v>273.10359919518078</v>
      </c>
      <c r="AF730" s="27">
        <f t="shared" si="1168"/>
        <v>1</v>
      </c>
      <c r="AG730" s="28">
        <f t="shared" si="1148"/>
        <v>66.666666666666671</v>
      </c>
      <c r="AH730" s="28">
        <f t="shared" si="1149"/>
        <v>11.588343414119109</v>
      </c>
      <c r="AI730" s="28">
        <f t="shared" si="1150"/>
        <v>19.004883199155337</v>
      </c>
      <c r="AJ730" s="28">
        <f t="shared" si="1151"/>
        <v>16.778173162678183</v>
      </c>
      <c r="AK730" s="28">
        <f t="shared" si="1152"/>
        <v>27.51620398679222</v>
      </c>
      <c r="AL730" s="28">
        <f t="shared" si="1178"/>
        <v>29.761289655885083</v>
      </c>
      <c r="AM730" s="28">
        <f t="shared" si="1153"/>
        <v>150.6484643835484</v>
      </c>
      <c r="AN730" s="28">
        <f t="shared" si="1154"/>
        <v>247.06348158901937</v>
      </c>
      <c r="AO730" s="28">
        <f t="shared" si="1155"/>
        <v>218.11625111481638</v>
      </c>
      <c r="AP730" s="28">
        <f t="shared" si="1156"/>
        <v>357.71065182829886</v>
      </c>
      <c r="AQ730" s="28">
        <f t="shared" si="1157"/>
        <v>386.8967655265061</v>
      </c>
      <c r="AR730" s="28">
        <f t="shared" si="1169"/>
        <v>386.8967655265061</v>
      </c>
      <c r="AS730" s="27">
        <f t="shared" si="1158"/>
        <v>386.8967655265061</v>
      </c>
      <c r="AT730" s="27">
        <f t="shared" si="1170"/>
        <v>0</v>
      </c>
      <c r="AU730" s="2">
        <f t="shared" si="1171"/>
        <v>3969.7164770760623</v>
      </c>
      <c r="AV730" s="33">
        <f t="shared" si="1172"/>
        <v>0.16948125000000003</v>
      </c>
      <c r="AW730" s="33">
        <f t="shared" si="1173"/>
        <v>0.16948125000000003</v>
      </c>
      <c r="AX730" s="2">
        <f t="shared" si="1174"/>
        <v>2.3932763701784117</v>
      </c>
      <c r="AY730" s="7">
        <v>2.2000000000000002</v>
      </c>
      <c r="AZ730" s="3">
        <f t="shared" si="1175"/>
        <v>2400.9069234124763</v>
      </c>
    </row>
    <row r="731" spans="1:52" ht="20.25" x14ac:dyDescent="0.3">
      <c r="A731" s="7">
        <v>28</v>
      </c>
      <c r="B731" s="7">
        <v>114</v>
      </c>
      <c r="C731" s="37">
        <v>92</v>
      </c>
      <c r="D731" s="37">
        <v>143</v>
      </c>
      <c r="E731" s="7">
        <v>10.5</v>
      </c>
      <c r="F731" s="2">
        <f t="shared" si="1159"/>
        <v>13.666666666666666</v>
      </c>
      <c r="G731" s="2">
        <f t="shared" si="1136"/>
        <v>45920</v>
      </c>
      <c r="H731" s="2">
        <v>1.4</v>
      </c>
      <c r="I731" s="7">
        <f t="shared" si="1137"/>
        <v>64287.999999999993</v>
      </c>
      <c r="J731" s="7">
        <v>1.2</v>
      </c>
      <c r="K731" s="4">
        <v>1.75</v>
      </c>
      <c r="L731" s="7">
        <v>0</v>
      </c>
      <c r="M731" s="2">
        <f t="shared" si="1160"/>
        <v>1.3333333333333333</v>
      </c>
      <c r="N731" s="2">
        <f t="shared" si="1161"/>
        <v>2.4761904761904758</v>
      </c>
      <c r="O731" s="28">
        <f t="shared" si="1162"/>
        <v>1.4009523809523809</v>
      </c>
      <c r="P731" s="2">
        <f t="shared" si="1163"/>
        <v>7.1152380952380954</v>
      </c>
      <c r="Q731" s="2">
        <f t="shared" si="1138"/>
        <v>50.666666666666664</v>
      </c>
      <c r="R731" s="28">
        <f t="shared" si="1164"/>
        <v>54.666666666666664</v>
      </c>
      <c r="S731" s="2">
        <f t="shared" si="1165"/>
        <v>56.666666666666664</v>
      </c>
      <c r="T731" s="2">
        <f t="shared" si="1166"/>
        <v>50.548333333333339</v>
      </c>
      <c r="U731" s="2">
        <f t="shared" si="1139"/>
        <v>54.548333333333339</v>
      </c>
      <c r="V731" s="2">
        <f t="shared" si="1140"/>
        <v>64.548333333333346</v>
      </c>
      <c r="W731" s="7">
        <f t="shared" si="1177"/>
        <v>1</v>
      </c>
      <c r="X731" s="2">
        <f t="shared" si="1141"/>
        <v>13.405922888790188</v>
      </c>
      <c r="Y731" s="2">
        <f t="shared" si="1142"/>
        <v>19.410740250146926</v>
      </c>
      <c r="Z731" s="2">
        <f t="shared" si="1167"/>
        <v>20.996578031661937</v>
      </c>
      <c r="AA731" s="2">
        <f t="shared" si="1143"/>
        <v>183.21427948013257</v>
      </c>
      <c r="AB731" s="2">
        <f t="shared" si="1144"/>
        <v>265.28011675200798</v>
      </c>
      <c r="AC731" s="2">
        <f t="shared" si="1145"/>
        <v>286.95323309937982</v>
      </c>
      <c r="AD731" s="2">
        <f t="shared" si="1146"/>
        <v>286.95323309937982</v>
      </c>
      <c r="AE731" s="2">
        <f t="shared" si="1147"/>
        <v>286.95323309937982</v>
      </c>
      <c r="AF731" s="27">
        <f t="shared" si="1168"/>
        <v>1</v>
      </c>
      <c r="AG731" s="28">
        <f t="shared" si="1148"/>
        <v>66.666666666666671</v>
      </c>
      <c r="AH731" s="28">
        <f t="shared" si="1149"/>
        <v>11.580319568568759</v>
      </c>
      <c r="AI731" s="28">
        <f t="shared" si="1150"/>
        <v>18.991724092452763</v>
      </c>
      <c r="AJ731" s="28">
        <f t="shared" si="1151"/>
        <v>16.767407736407407</v>
      </c>
      <c r="AK731" s="28">
        <f t="shared" si="1152"/>
        <v>27.498548687708144</v>
      </c>
      <c r="AL731" s="28">
        <f t="shared" si="1178"/>
        <v>29.745152211521074</v>
      </c>
      <c r="AM731" s="28">
        <f t="shared" si="1153"/>
        <v>158.26436743710636</v>
      </c>
      <c r="AN731" s="28">
        <f t="shared" si="1154"/>
        <v>259.55356259685442</v>
      </c>
      <c r="AO731" s="28">
        <f t="shared" si="1155"/>
        <v>229.15457239756788</v>
      </c>
      <c r="AP731" s="28">
        <f t="shared" si="1156"/>
        <v>375.81349873201128</v>
      </c>
      <c r="AQ731" s="28">
        <f t="shared" si="1157"/>
        <v>406.51708022412134</v>
      </c>
      <c r="AR731" s="28">
        <f t="shared" si="1169"/>
        <v>406.51708022412134</v>
      </c>
      <c r="AS731" s="27">
        <f t="shared" si="1158"/>
        <v>406.51708022412134</v>
      </c>
      <c r="AT731" s="27">
        <f t="shared" si="1170"/>
        <v>0</v>
      </c>
      <c r="AU731" s="2">
        <f t="shared" si="1171"/>
        <v>4423.0482969890691</v>
      </c>
      <c r="AV731" s="33">
        <f t="shared" si="1172"/>
        <v>0.17059017857142861</v>
      </c>
      <c r="AW731" s="33">
        <f t="shared" si="1173"/>
        <v>0.17059017857142861</v>
      </c>
      <c r="AX731" s="2">
        <f t="shared" si="1174"/>
        <v>2.395278088924472</v>
      </c>
      <c r="AY731" s="7">
        <v>2.2000000000000002</v>
      </c>
      <c r="AZ731" s="3">
        <f t="shared" si="1175"/>
        <v>2407.2203229818974</v>
      </c>
    </row>
    <row r="732" spans="1:52" ht="20.25" x14ac:dyDescent="0.3">
      <c r="A732" s="7">
        <v>28</v>
      </c>
      <c r="B732" s="7">
        <v>120</v>
      </c>
      <c r="C732" s="37">
        <v>97</v>
      </c>
      <c r="D732" s="37">
        <v>151</v>
      </c>
      <c r="E732" s="7">
        <v>11</v>
      </c>
      <c r="F732" s="2">
        <f t="shared" si="1159"/>
        <v>14.416666666666666</v>
      </c>
      <c r="G732" s="2">
        <f t="shared" si="1136"/>
        <v>48440</v>
      </c>
      <c r="H732" s="2">
        <v>1.4</v>
      </c>
      <c r="I732" s="7">
        <f t="shared" si="1137"/>
        <v>67816</v>
      </c>
      <c r="J732" s="7">
        <v>1.2</v>
      </c>
      <c r="K732" s="4">
        <v>1.75</v>
      </c>
      <c r="L732" s="7">
        <v>0</v>
      </c>
      <c r="M732" s="2">
        <f t="shared" si="1160"/>
        <v>1.3333333333333333</v>
      </c>
      <c r="N732" s="2">
        <f t="shared" si="1161"/>
        <v>2.4761904761904758</v>
      </c>
      <c r="O732" s="28">
        <f t="shared" si="1162"/>
        <v>1.378095238095238</v>
      </c>
      <c r="P732" s="2">
        <f t="shared" si="1163"/>
        <v>7.0923809523809513</v>
      </c>
      <c r="Q732" s="2">
        <f t="shared" si="1138"/>
        <v>50.666666666666664</v>
      </c>
      <c r="R732" s="28">
        <f t="shared" si="1164"/>
        <v>54.666666666666664</v>
      </c>
      <c r="S732" s="2">
        <f t="shared" si="1165"/>
        <v>56.666666666666664</v>
      </c>
      <c r="T732" s="2">
        <f t="shared" si="1166"/>
        <v>50.588333333333338</v>
      </c>
      <c r="U732" s="2">
        <f t="shared" si="1139"/>
        <v>54.588333333333338</v>
      </c>
      <c r="V732" s="2">
        <f t="shared" si="1140"/>
        <v>64.588333333333338</v>
      </c>
      <c r="W732" s="7">
        <f t="shared" si="1177"/>
        <v>1</v>
      </c>
      <c r="X732" s="2">
        <f t="shared" si="1141"/>
        <v>13.395322877281245</v>
      </c>
      <c r="Y732" s="2">
        <f t="shared" si="1142"/>
        <v>19.396516888439496</v>
      </c>
      <c r="Z732" s="2">
        <f t="shared" si="1167"/>
        <v>20.983574706170756</v>
      </c>
      <c r="AA732" s="2">
        <f t="shared" si="1143"/>
        <v>193.11590481413793</v>
      </c>
      <c r="AB732" s="2">
        <f t="shared" si="1144"/>
        <v>279.63311847500273</v>
      </c>
      <c r="AC732" s="2">
        <f t="shared" si="1145"/>
        <v>302.51320201396175</v>
      </c>
      <c r="AD732" s="2">
        <f t="shared" si="1146"/>
        <v>302.51320201396175</v>
      </c>
      <c r="AE732" s="2">
        <f t="shared" si="1147"/>
        <v>302.51320201396175</v>
      </c>
      <c r="AF732" s="27">
        <f t="shared" si="1168"/>
        <v>1</v>
      </c>
      <c r="AG732" s="28">
        <f t="shared" si="1148"/>
        <v>66.666666666666671</v>
      </c>
      <c r="AH732" s="28">
        <f t="shared" si="1149"/>
        <v>11.571163054562051</v>
      </c>
      <c r="AI732" s="28">
        <f t="shared" si="1150"/>
        <v>18.976707409481762</v>
      </c>
      <c r="AJ732" s="28">
        <f t="shared" si="1151"/>
        <v>16.755121295908101</v>
      </c>
      <c r="AK732" s="28">
        <f t="shared" si="1152"/>
        <v>27.478398925289284</v>
      </c>
      <c r="AL732" s="28">
        <f t="shared" si="1178"/>
        <v>29.7267308337419</v>
      </c>
      <c r="AM732" s="28">
        <f t="shared" si="1153"/>
        <v>166.81760070326956</v>
      </c>
      <c r="AN732" s="28">
        <f t="shared" si="1154"/>
        <v>273.58086515336203</v>
      </c>
      <c r="AO732" s="28">
        <f t="shared" si="1155"/>
        <v>241.55299868267511</v>
      </c>
      <c r="AP732" s="28">
        <f t="shared" si="1156"/>
        <v>396.14691783958716</v>
      </c>
      <c r="AQ732" s="28">
        <f t="shared" si="1157"/>
        <v>428.56036951977904</v>
      </c>
      <c r="AR732" s="28">
        <f t="shared" si="1169"/>
        <v>428.56036951977904</v>
      </c>
      <c r="AS732" s="27">
        <f t="shared" si="1158"/>
        <v>428.56036951977904</v>
      </c>
      <c r="AT732" s="27">
        <f t="shared" si="1170"/>
        <v>0</v>
      </c>
      <c r="AU732" s="2">
        <f t="shared" si="1171"/>
        <v>4900.884539600077</v>
      </c>
      <c r="AV732" s="33">
        <f t="shared" si="1172"/>
        <v>0.17183772321428573</v>
      </c>
      <c r="AW732" s="33">
        <f t="shared" si="1173"/>
        <v>0.17183772321428573</v>
      </c>
      <c r="AX732" s="2">
        <f t="shared" si="1174"/>
        <v>2.3975340287223523</v>
      </c>
      <c r="AY732" s="7">
        <v>2.2000000000000002</v>
      </c>
      <c r="AZ732" s="3">
        <f t="shared" si="1175"/>
        <v>2410.3204343275634</v>
      </c>
    </row>
    <row r="733" spans="1:52" ht="20.25" x14ac:dyDescent="0.3">
      <c r="A733" s="7">
        <v>28</v>
      </c>
      <c r="B733" s="7">
        <v>132</v>
      </c>
      <c r="C733" s="37">
        <v>106</v>
      </c>
      <c r="D733" s="37">
        <v>166</v>
      </c>
      <c r="E733" s="7">
        <v>12</v>
      </c>
      <c r="F733" s="2">
        <f t="shared" si="1159"/>
        <v>15.833333333333334</v>
      </c>
      <c r="G733" s="2">
        <f t="shared" si="1136"/>
        <v>53200</v>
      </c>
      <c r="H733" s="2">
        <v>1.4</v>
      </c>
      <c r="I733" s="7">
        <f t="shared" si="1137"/>
        <v>74480</v>
      </c>
      <c r="J733" s="7">
        <v>1.2</v>
      </c>
      <c r="K733" s="4">
        <v>1.75</v>
      </c>
      <c r="L733" s="7">
        <v>0</v>
      </c>
      <c r="M733" s="2">
        <f t="shared" si="1160"/>
        <v>1.3333333333333333</v>
      </c>
      <c r="N733" s="2">
        <f t="shared" si="1161"/>
        <v>2.4761904761904758</v>
      </c>
      <c r="O733" s="28">
        <f t="shared" si="1162"/>
        <v>1.3352380952380951</v>
      </c>
      <c r="P733" s="2">
        <f t="shared" si="1163"/>
        <v>7.0495238095238095</v>
      </c>
      <c r="Q733" s="2">
        <f t="shared" si="1138"/>
        <v>50.666666666666664</v>
      </c>
      <c r="R733" s="28">
        <f t="shared" si="1164"/>
        <v>54.666666666666664</v>
      </c>
      <c r="S733" s="2">
        <f t="shared" si="1165"/>
        <v>56.666666666666664</v>
      </c>
      <c r="T733" s="2">
        <f t="shared" si="1166"/>
        <v>50.663333333333334</v>
      </c>
      <c r="U733" s="2">
        <f t="shared" si="1139"/>
        <v>54.663333333333334</v>
      </c>
      <c r="V733" s="2">
        <f t="shared" si="1140"/>
        <v>64.663333333333327</v>
      </c>
      <c r="W733" s="7">
        <f t="shared" si="1177"/>
        <v>1</v>
      </c>
      <c r="X733" s="2">
        <f t="shared" si="1141"/>
        <v>13.375492969738723</v>
      </c>
      <c r="Y733" s="2">
        <f t="shared" si="1142"/>
        <v>19.369904190714642</v>
      </c>
      <c r="Z733" s="2">
        <f t="shared" si="1167"/>
        <v>20.959236831492227</v>
      </c>
      <c r="AA733" s="2">
        <f t="shared" si="1143"/>
        <v>211.77863868752979</v>
      </c>
      <c r="AB733" s="2">
        <f t="shared" si="1144"/>
        <v>306.69014968631518</v>
      </c>
      <c r="AC733" s="2">
        <f t="shared" si="1145"/>
        <v>331.8545831652936</v>
      </c>
      <c r="AD733" s="2">
        <f t="shared" si="1146"/>
        <v>331.8545831652936</v>
      </c>
      <c r="AE733" s="2">
        <f t="shared" si="1147"/>
        <v>331.8545831652936</v>
      </c>
      <c r="AF733" s="27">
        <f t="shared" si="1168"/>
        <v>1</v>
      </c>
      <c r="AG733" s="28">
        <f t="shared" si="1148"/>
        <v>66.666666666666671</v>
      </c>
      <c r="AH733" s="28">
        <f t="shared" si="1149"/>
        <v>11.554033561258041</v>
      </c>
      <c r="AI733" s="28">
        <f t="shared" si="1150"/>
        <v>18.948615040463189</v>
      </c>
      <c r="AJ733" s="28">
        <f t="shared" si="1151"/>
        <v>16.732132685068542</v>
      </c>
      <c r="AK733" s="28">
        <f t="shared" si="1152"/>
        <v>27.440697603512405</v>
      </c>
      <c r="AL733" s="28">
        <f t="shared" si="1178"/>
        <v>29.692252177947317</v>
      </c>
      <c r="AM733" s="28">
        <f t="shared" si="1153"/>
        <v>182.938864719919</v>
      </c>
      <c r="AN733" s="28">
        <f t="shared" si="1154"/>
        <v>300.01973814066719</v>
      </c>
      <c r="AO733" s="28">
        <f t="shared" si="1155"/>
        <v>264.92543418025195</v>
      </c>
      <c r="AP733" s="28">
        <f t="shared" si="1156"/>
        <v>434.4777120556131</v>
      </c>
      <c r="AQ733" s="28">
        <f t="shared" si="1157"/>
        <v>470.12732615083252</v>
      </c>
      <c r="AR733" s="28">
        <f t="shared" si="1169"/>
        <v>470.12732615083252</v>
      </c>
      <c r="AS733" s="27">
        <f t="shared" si="1158"/>
        <v>470.12732615083252</v>
      </c>
      <c r="AT733" s="27">
        <f t="shared" si="1170"/>
        <v>0</v>
      </c>
      <c r="AU733" s="2">
        <f t="shared" si="1171"/>
        <v>5930.0702929160934</v>
      </c>
      <c r="AV733" s="33">
        <f t="shared" si="1172"/>
        <v>0.17419419642857148</v>
      </c>
      <c r="AW733" s="33">
        <f t="shared" si="1173"/>
        <v>0.17419419642857148</v>
      </c>
      <c r="AX733" s="2">
        <f t="shared" si="1174"/>
        <v>2.4018068630840368</v>
      </c>
      <c r="AY733" s="7">
        <v>2.2000000000000002</v>
      </c>
      <c r="AZ733" s="3">
        <f t="shared" si="1175"/>
        <v>2420.1680222901364</v>
      </c>
    </row>
    <row r="734" spans="1:52" ht="20.25" x14ac:dyDescent="0.3">
      <c r="A734" s="7">
        <v>28</v>
      </c>
      <c r="B734" s="7">
        <v>144</v>
      </c>
      <c r="C734" s="37">
        <v>116</v>
      </c>
      <c r="D734" s="37">
        <v>180</v>
      </c>
      <c r="E734" s="7">
        <v>13</v>
      </c>
      <c r="F734" s="2">
        <f t="shared" si="1159"/>
        <v>17.166666666666668</v>
      </c>
      <c r="G734" s="2">
        <f t="shared" si="1136"/>
        <v>57680.000000000007</v>
      </c>
      <c r="H734" s="2">
        <v>1.4</v>
      </c>
      <c r="I734" s="7">
        <f t="shared" si="1137"/>
        <v>80752</v>
      </c>
      <c r="J734" s="7">
        <v>1.2</v>
      </c>
      <c r="K734" s="4">
        <v>1.75</v>
      </c>
      <c r="L734" s="7">
        <v>0</v>
      </c>
      <c r="M734" s="2">
        <f t="shared" si="1160"/>
        <v>1.3333333333333333</v>
      </c>
      <c r="N734" s="2">
        <f t="shared" si="1161"/>
        <v>2.4761904761904758</v>
      </c>
      <c r="O734" s="28">
        <f t="shared" si="1162"/>
        <v>1.2952380952380953</v>
      </c>
      <c r="P734" s="2">
        <f t="shared" si="1163"/>
        <v>7.0095238095238086</v>
      </c>
      <c r="Q734" s="2">
        <f t="shared" si="1138"/>
        <v>50.666666666666664</v>
      </c>
      <c r="R734" s="28">
        <f t="shared" si="1164"/>
        <v>54.666666666666664</v>
      </c>
      <c r="S734" s="2">
        <f t="shared" si="1165"/>
        <v>56.666666666666664</v>
      </c>
      <c r="T734" s="2">
        <f t="shared" si="1166"/>
        <v>50.733333333333334</v>
      </c>
      <c r="U734" s="2">
        <f t="shared" si="1139"/>
        <v>54.733333333333334</v>
      </c>
      <c r="V734" s="2">
        <f t="shared" si="1140"/>
        <v>64.733333333333334</v>
      </c>
      <c r="W734" s="7">
        <f t="shared" si="1177"/>
        <v>1</v>
      </c>
      <c r="X734" s="2">
        <f t="shared" si="1141"/>
        <v>13.357037953157612</v>
      </c>
      <c r="Y734" s="2">
        <f t="shared" si="1142"/>
        <v>19.345131475245395</v>
      </c>
      <c r="Z734" s="2">
        <f t="shared" si="1167"/>
        <v>20.936572363239836</v>
      </c>
      <c r="AA734" s="2">
        <f t="shared" si="1143"/>
        <v>229.29581819587236</v>
      </c>
      <c r="AB734" s="2">
        <f t="shared" si="1144"/>
        <v>332.09142365837931</v>
      </c>
      <c r="AC734" s="2">
        <f t="shared" si="1145"/>
        <v>359.41115890228389</v>
      </c>
      <c r="AD734" s="2">
        <f t="shared" si="1146"/>
        <v>359.41115890228389</v>
      </c>
      <c r="AE734" s="2">
        <f t="shared" si="1147"/>
        <v>359.41115890228389</v>
      </c>
      <c r="AF734" s="27">
        <f t="shared" si="1168"/>
        <v>1</v>
      </c>
      <c r="AG734" s="28">
        <f t="shared" si="1148"/>
        <v>66.666666666666671</v>
      </c>
      <c r="AH734" s="28">
        <f t="shared" si="1149"/>
        <v>11.538091727829237</v>
      </c>
      <c r="AI734" s="28">
        <f t="shared" si="1150"/>
        <v>18.922470433639944</v>
      </c>
      <c r="AJ734" s="28">
        <f t="shared" si="1151"/>
        <v>16.710733489795313</v>
      </c>
      <c r="AK734" s="28">
        <f t="shared" si="1152"/>
        <v>27.405602923264311</v>
      </c>
      <c r="AL734" s="28">
        <f t="shared" si="1178"/>
        <v>29.660144181256435</v>
      </c>
      <c r="AM734" s="28">
        <f t="shared" si="1153"/>
        <v>198.07057466106858</v>
      </c>
      <c r="AN734" s="28">
        <f t="shared" si="1154"/>
        <v>324.8357424441524</v>
      </c>
      <c r="AO734" s="28">
        <f t="shared" si="1155"/>
        <v>286.86759157481958</v>
      </c>
      <c r="AP734" s="28">
        <f t="shared" si="1156"/>
        <v>470.46285018270402</v>
      </c>
      <c r="AQ734" s="28">
        <f t="shared" si="1157"/>
        <v>509.16580844490215</v>
      </c>
      <c r="AR734" s="28">
        <f t="shared" si="1169"/>
        <v>509.16580844490215</v>
      </c>
      <c r="AS734" s="27">
        <f t="shared" si="1158"/>
        <v>509.16580844490215</v>
      </c>
      <c r="AT734" s="27">
        <f t="shared" si="1170"/>
        <v>0</v>
      </c>
      <c r="AU734" s="2">
        <f t="shared" si="1171"/>
        <v>7057.2737370241111</v>
      </c>
      <c r="AV734" s="33">
        <f t="shared" si="1172"/>
        <v>0.17641205357142861</v>
      </c>
      <c r="AW734" s="33">
        <f t="shared" si="1173"/>
        <v>0.17641205357142861</v>
      </c>
      <c r="AX734" s="2">
        <f t="shared" si="1174"/>
        <v>2.4058422900666887</v>
      </c>
      <c r="AY734" s="7">
        <v>2.2000000000000002</v>
      </c>
      <c r="AZ734" s="3">
        <f t="shared" si="1175"/>
        <v>2433.2233274966688</v>
      </c>
    </row>
    <row r="735" spans="1:52" ht="20.25" x14ac:dyDescent="0.3">
      <c r="A735" s="7"/>
      <c r="B735" s="7"/>
      <c r="C735" s="7"/>
      <c r="D735" s="2"/>
      <c r="E735" s="3"/>
      <c r="F735" s="2"/>
      <c r="G735" s="7"/>
      <c r="H735" s="7"/>
      <c r="I735" s="7"/>
      <c r="J735" s="7"/>
      <c r="K735" s="2"/>
      <c r="L735" s="2"/>
      <c r="M735" s="2"/>
      <c r="N735" s="28"/>
      <c r="O735" s="2"/>
      <c r="P735" s="2"/>
      <c r="Q735" s="28"/>
      <c r="R735" s="2"/>
      <c r="S735" s="2"/>
      <c r="T735" s="2"/>
      <c r="U735" s="7"/>
      <c r="V735" s="2"/>
      <c r="W735" s="2"/>
      <c r="X735" s="2"/>
      <c r="Y735" s="2"/>
      <c r="Z735" s="2"/>
      <c r="AA735" s="2"/>
      <c r="AB735" s="2"/>
      <c r="AC735" s="2"/>
      <c r="AD735" s="27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7"/>
      <c r="AR735" s="7"/>
      <c r="AS735" s="2"/>
      <c r="AT735" s="5"/>
      <c r="AU735" s="7"/>
      <c r="AV735" s="3"/>
    </row>
    <row r="736" spans="1:52" ht="18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52" ht="131.25" x14ac:dyDescent="0.2">
      <c r="A737" s="7" t="s">
        <v>10</v>
      </c>
      <c r="B737" s="7" t="s">
        <v>82</v>
      </c>
      <c r="C737" s="36" t="s">
        <v>83</v>
      </c>
      <c r="D737" s="36" t="s">
        <v>84</v>
      </c>
      <c r="E737" s="7" t="s">
        <v>12</v>
      </c>
      <c r="F737" s="7" t="s">
        <v>13</v>
      </c>
      <c r="G737" s="7" t="s">
        <v>47</v>
      </c>
      <c r="H737" s="7" t="s">
        <v>14</v>
      </c>
      <c r="I737" s="7" t="s">
        <v>15</v>
      </c>
      <c r="J737" s="7" t="s">
        <v>16</v>
      </c>
      <c r="K737" s="7" t="s">
        <v>17</v>
      </c>
      <c r="L737" s="7" t="s">
        <v>18</v>
      </c>
      <c r="M737" s="7" t="s">
        <v>98</v>
      </c>
      <c r="N737" s="7" t="s">
        <v>99</v>
      </c>
      <c r="O737" s="26" t="s">
        <v>100</v>
      </c>
      <c r="P737" s="7" t="s">
        <v>27</v>
      </c>
      <c r="Q737" s="7" t="s">
        <v>28</v>
      </c>
      <c r="R737" s="26" t="s">
        <v>101</v>
      </c>
      <c r="S737" s="7" t="s">
        <v>65</v>
      </c>
      <c r="T737" s="7" t="s">
        <v>30</v>
      </c>
      <c r="U737" s="7" t="s">
        <v>31</v>
      </c>
      <c r="V737" s="7" t="s">
        <v>32</v>
      </c>
      <c r="W737" s="7" t="s">
        <v>33</v>
      </c>
      <c r="X737" s="7" t="s">
        <v>34</v>
      </c>
      <c r="Y737" s="7" t="s">
        <v>35</v>
      </c>
      <c r="Z737" s="7" t="s">
        <v>66</v>
      </c>
      <c r="AA737" s="7" t="s">
        <v>37</v>
      </c>
      <c r="AB737" s="7" t="s">
        <v>38</v>
      </c>
      <c r="AC737" s="7" t="s">
        <v>39</v>
      </c>
      <c r="AD737" s="7" t="s">
        <v>40</v>
      </c>
      <c r="AE737" s="7" t="s">
        <v>41</v>
      </c>
      <c r="AF737" s="26" t="s">
        <v>67</v>
      </c>
      <c r="AG737" s="26" t="s">
        <v>68</v>
      </c>
      <c r="AH737" s="26" t="s">
        <v>69</v>
      </c>
      <c r="AI737" s="7" t="s">
        <v>70</v>
      </c>
      <c r="AJ737" s="26" t="s">
        <v>71</v>
      </c>
      <c r="AK737" s="26" t="s">
        <v>72</v>
      </c>
      <c r="AL737" s="26" t="s">
        <v>73</v>
      </c>
      <c r="AM737" s="26" t="s">
        <v>74</v>
      </c>
      <c r="AN737" s="26" t="s">
        <v>75</v>
      </c>
      <c r="AO737" s="26" t="s">
        <v>76</v>
      </c>
      <c r="AP737" s="26" t="s">
        <v>77</v>
      </c>
      <c r="AQ737" s="26" t="s">
        <v>78</v>
      </c>
      <c r="AR737" s="26" t="s">
        <v>79</v>
      </c>
      <c r="AS737" s="26" t="s">
        <v>80</v>
      </c>
      <c r="AT737" s="26" t="s">
        <v>102</v>
      </c>
      <c r="AU737" s="7" t="s">
        <v>21</v>
      </c>
      <c r="AV737" s="26" t="s">
        <v>90</v>
      </c>
      <c r="AW737" s="26" t="s">
        <v>89</v>
      </c>
      <c r="AX737" s="7" t="s">
        <v>22</v>
      </c>
      <c r="AY737" s="7" t="s">
        <v>23</v>
      </c>
      <c r="AZ737" s="7" t="s">
        <v>24</v>
      </c>
    </row>
    <row r="738" spans="1:52" ht="20.25" x14ac:dyDescent="0.3">
      <c r="A738" s="7">
        <v>29</v>
      </c>
      <c r="B738" s="7">
        <v>18</v>
      </c>
      <c r="C738" s="27">
        <v>14</v>
      </c>
      <c r="D738" s="27">
        <v>23</v>
      </c>
      <c r="E738" s="7">
        <v>2.75</v>
      </c>
      <c r="F738" s="2">
        <f>($D738+2*$E738)/12</f>
        <v>2.375</v>
      </c>
      <c r="G738" s="2">
        <f t="shared" ref="G738:G760" si="1179">$B$4*$A738*$F738</f>
        <v>8265</v>
      </c>
      <c r="H738" s="2">
        <v>1.4</v>
      </c>
      <c r="I738" s="7">
        <f t="shared" ref="I738:I760" si="1180">$G738*$H738</f>
        <v>11571</v>
      </c>
      <c r="J738" s="7">
        <v>1.2</v>
      </c>
      <c r="K738" s="7">
        <v>1.1499999999999999</v>
      </c>
      <c r="L738" s="7">
        <v>0</v>
      </c>
      <c r="M738" s="2">
        <f>($L$7-$C$7)/$K738</f>
        <v>2.0289855072463765</v>
      </c>
      <c r="N738" s="2">
        <f>($E$7-$C$7)/$K738</f>
        <v>3.7681159420289854</v>
      </c>
      <c r="O738" s="28">
        <f>($F$7-$B$7-0.06*($D738/12))/$K738</f>
        <v>2.6536231884057968</v>
      </c>
      <c r="P738" s="2">
        <f>($G$7-$B$7-0.06*$D738/12)/$K738</f>
        <v>11.34927536231884</v>
      </c>
      <c r="Q738" s="2">
        <f t="shared" ref="Q738:Q760" si="1181">$C$7+$K738*$A738</f>
        <v>35.016666666666659</v>
      </c>
      <c r="R738" s="28">
        <f>IF($A738&lt;$M738,$Q738,$Q738+$L$7)</f>
        <v>39.016666666666659</v>
      </c>
      <c r="S738" s="2">
        <f>IF($A738&lt;$N738,$Q738,$Q738+$E$7)</f>
        <v>41.016666666666659</v>
      </c>
      <c r="T738" s="2">
        <f>$B$7+$K738*$A738+0.06*$D738/12</f>
        <v>34.298333333333332</v>
      </c>
      <c r="U738" s="2">
        <f t="shared" ref="U738:U760" si="1182">$T738+$F$7</f>
        <v>38.298333333333332</v>
      </c>
      <c r="V738" s="2">
        <f t="shared" ref="V738:V760" si="1183">$T738+$G$7</f>
        <v>48.298333333333332</v>
      </c>
      <c r="W738" s="7">
        <f>IF($A738&lt;$N738,0.5,1)</f>
        <v>1</v>
      </c>
      <c r="X738" s="2">
        <f t="shared" ref="X738:X760" si="1184">($W738*$H$7*(1+$L738)*$J738)/($S738*$T738)</f>
        <v>27.295926764143907</v>
      </c>
      <c r="Y738" s="2">
        <f t="shared" ref="Y738:Y760" si="1185">($W738*$I$7*(1+$L738)*$J738)/($S738*$U738)</f>
        <v>38.19539558396508</v>
      </c>
      <c r="Z738" s="2">
        <f>(2*$W738*$H$7*(1+$L738)*$J738)/($S738*$V738)</f>
        <v>38.76758182679302</v>
      </c>
      <c r="AA738" s="2">
        <f t="shared" ref="AA738:AA760" si="1186">IF($S738&gt;$F738,$F738*$X738,$S738*$X738)</f>
        <v>64.827826064841773</v>
      </c>
      <c r="AB738" s="2">
        <f t="shared" ref="AB738:AB760" si="1187">IF($S738&gt;$F738,$F738*$Y738,$S738*$Y738)</f>
        <v>90.714064511917059</v>
      </c>
      <c r="AC738" s="2">
        <f t="shared" ref="AC738:AC760" si="1188">IF($S738&gt;$F738,$F738*$Z738,$S738*$Z738)</f>
        <v>92.073006838633418</v>
      </c>
      <c r="AD738" s="2">
        <f t="shared" ref="AD738:AD760" si="1189">IF($AA738&gt;$AC738,$AA738,$AC738)</f>
        <v>92.073006838633418</v>
      </c>
      <c r="AE738" s="2">
        <f t="shared" ref="AE738:AE760" si="1190">IF($AD738&gt;$AB738,$AD738,$AB738)</f>
        <v>92.073006838633418</v>
      </c>
      <c r="AF738" s="27">
        <f>IF($A738&lt;$M738,0.5,1)</f>
        <v>1</v>
      </c>
      <c r="AG738" s="28">
        <f t="shared" ref="AG738:AG760" si="1191">2*$E$7+$L$7+$C$7+$K738*$A738</f>
        <v>51.016666666666666</v>
      </c>
      <c r="AH738" s="28">
        <f t="shared" ref="AH738:AH760" si="1192">($AF738*$H$7*(1+$L738))/($R738*$T738)</f>
        <v>23.912599945378812</v>
      </c>
      <c r="AI738" s="28">
        <f t="shared" ref="AI738:AI760" si="1193">($AF738*2*$H$7*(1+$L738))/($AG738*$T738)</f>
        <v>36.575887926907406</v>
      </c>
      <c r="AJ738" s="28">
        <f t="shared" ref="AJ738:AJ760" si="1194">($AF738*$I$7*(1+$L738))/($R738*$U738)</f>
        <v>33.461080924155652</v>
      </c>
      <c r="AK738" s="28">
        <f t="shared" ref="AK738:AK760" si="1195">($AF738*2*$I$7*(1+$L738))/($AG738*$U738)</f>
        <v>51.180915023487991</v>
      </c>
      <c r="AL738" s="28">
        <f>($AF738*4*$H$7*(1+$L738))/($AG738*$V738)</f>
        <v>51.947630880832854</v>
      </c>
      <c r="AM738" s="28">
        <f t="shared" ref="AM738:AM760" si="1196" xml:space="preserve"> IF($R738&gt;$F738,$F738*$AH738,$R738*$AH738)</f>
        <v>56.792424870274679</v>
      </c>
      <c r="AN738" s="28">
        <f t="shared" ref="AN738:AN760" si="1197" xml:space="preserve"> IF($AG738&gt;$F738,$F738*$AI738,$AG738*$AI738)</f>
        <v>86.867733826405086</v>
      </c>
      <c r="AO738" s="28">
        <f t="shared" ref="AO738:AO760" si="1198" xml:space="preserve"> IF($R738&gt;$F738,$F738*$AJ738,$R738*$AJ738)</f>
        <v>79.470067194869671</v>
      </c>
      <c r="AP738" s="28">
        <f t="shared" ref="AP738:AP760" si="1199" xml:space="preserve"> IF($AG738&gt;$F738,$F738*$AK738,$AG738*$AK738)</f>
        <v>121.55467318078398</v>
      </c>
      <c r="AQ738" s="28">
        <f t="shared" ref="AQ738:AQ760" si="1200" xml:space="preserve"> IF($AG738&gt;$F738,$F738*$AL738,$AG738*$AL738)</f>
        <v>123.37562334197803</v>
      </c>
      <c r="AR738" s="28">
        <f>MAX($AM738,$AN738,$AO738,$AP738,$AQ738)</f>
        <v>123.37562334197803</v>
      </c>
      <c r="AS738" s="27">
        <f t="shared" ref="AS738:AS760" si="1201">IF($AR738&gt;$AE738,$AR738,$AE738)</f>
        <v>123.37562334197803</v>
      </c>
      <c r="AT738" s="27">
        <f>IF($A738&gt;$F738,0,$AS738)</f>
        <v>0</v>
      </c>
      <c r="AU738" s="2">
        <f>PI()*($B738/(2*12))^2*62.4</f>
        <v>110.26990214100174</v>
      </c>
      <c r="AV738" s="33">
        <f>0.23*($N$7/$H738)*(1+0.35*$N$7*($F738/$A738))</f>
        <v>0.15167147475369461</v>
      </c>
      <c r="AW738" s="33">
        <f>IF(AV738&gt;0.33,0.33,AV738)</f>
        <v>0.15167147475369461</v>
      </c>
      <c r="AX738" s="2">
        <f>$Q$7/($P$7-$O$7*AW738)</f>
        <v>2.3615803520076954</v>
      </c>
      <c r="AY738" s="7">
        <v>2.4</v>
      </c>
      <c r="AZ738" s="3">
        <f>(12/$D738)*(($I738+$AU738)/$AX738+$AT738/$AY738)</f>
        <v>2580.7191340899099</v>
      </c>
    </row>
    <row r="739" spans="1:52" ht="20.25" x14ac:dyDescent="0.3">
      <c r="A739" s="7">
        <v>29</v>
      </c>
      <c r="B739" s="7">
        <v>24</v>
      </c>
      <c r="C739" s="27">
        <v>19</v>
      </c>
      <c r="D739" s="27">
        <v>30</v>
      </c>
      <c r="E739" s="7">
        <v>3.25</v>
      </c>
      <c r="F739" s="2">
        <f t="shared" ref="F739:F760" si="1202">($D739+2*$E739)/12</f>
        <v>3.0416666666666665</v>
      </c>
      <c r="G739" s="2">
        <f t="shared" si="1179"/>
        <v>10585</v>
      </c>
      <c r="H739" s="2">
        <v>1.4</v>
      </c>
      <c r="I739" s="7">
        <f t="shared" si="1180"/>
        <v>14818.999999999998</v>
      </c>
      <c r="J739" s="7">
        <v>1.2</v>
      </c>
      <c r="K739" s="7">
        <f>(1.75-1.15)*(($D739-24)/(96-24))+1.15</f>
        <v>1.2</v>
      </c>
      <c r="L739" s="7">
        <v>0</v>
      </c>
      <c r="M739" s="2">
        <f t="shared" ref="M739:M760" si="1203">($L$7-$C$7)/$K739</f>
        <v>1.9444444444444442</v>
      </c>
      <c r="N739" s="2">
        <f t="shared" ref="N739:N760" si="1204">($E$7-$C$7)/$K739</f>
        <v>3.6111111111111112</v>
      </c>
      <c r="O739" s="28">
        <f t="shared" ref="O739:O760" si="1205">($F$7-$B$7-0.06*($D739/12))/$K739</f>
        <v>2.5138888888888888</v>
      </c>
      <c r="P739" s="2">
        <f t="shared" ref="P739:P760" si="1206">($G$7-$B$7-0.06*$D739/12)/$K739</f>
        <v>10.847222222222221</v>
      </c>
      <c r="Q739" s="2">
        <f t="shared" si="1181"/>
        <v>36.466666666666661</v>
      </c>
      <c r="R739" s="28">
        <f t="shared" ref="R739:R760" si="1207">IF($A739&lt;$M739,$Q739,$Q739+$L$7)</f>
        <v>40.466666666666661</v>
      </c>
      <c r="S739" s="2">
        <f t="shared" ref="S739:S760" si="1208">IF($A739&lt;$N739,$Q739,$Q739+$E$7)</f>
        <v>42.466666666666661</v>
      </c>
      <c r="T739" s="2">
        <f t="shared" ref="T739:T760" si="1209">$B$7+$K739*$A739+0.06*$D739/12</f>
        <v>35.783333333333331</v>
      </c>
      <c r="U739" s="2">
        <f t="shared" si="1182"/>
        <v>39.783333333333331</v>
      </c>
      <c r="V739" s="2">
        <f t="shared" si="1183"/>
        <v>49.783333333333331</v>
      </c>
      <c r="W739" s="7">
        <f>IF($A739&lt;$N739,0.5,1)</f>
        <v>1</v>
      </c>
      <c r="X739" s="2">
        <f t="shared" si="1184"/>
        <v>25.269826321127141</v>
      </c>
      <c r="Y739" s="2">
        <f t="shared" si="1185"/>
        <v>35.514189562905827</v>
      </c>
      <c r="Z739" s="2">
        <f t="shared" ref="Z739:Z760" si="1210">(2*$W739*$H$7*(1+$L739)*$J739)/($S739*$V739)</f>
        <v>36.326961574462651</v>
      </c>
      <c r="AA739" s="2">
        <f t="shared" si="1186"/>
        <v>76.86238839342839</v>
      </c>
      <c r="AB739" s="2">
        <f t="shared" si="1187"/>
        <v>108.02232658717189</v>
      </c>
      <c r="AC739" s="2">
        <f t="shared" si="1188"/>
        <v>110.49450812232389</v>
      </c>
      <c r="AD739" s="2">
        <f t="shared" si="1189"/>
        <v>110.49450812232389</v>
      </c>
      <c r="AE739" s="2">
        <f t="shared" si="1190"/>
        <v>110.49450812232389</v>
      </c>
      <c r="AF739" s="27">
        <f t="shared" ref="AF739:AF760" si="1211">IF($A739&lt;$M739,0.5,1)</f>
        <v>1</v>
      </c>
      <c r="AG739" s="28">
        <f t="shared" si="1191"/>
        <v>52.466666666666669</v>
      </c>
      <c r="AH739" s="28">
        <f t="shared" si="1192"/>
        <v>22.098955747608446</v>
      </c>
      <c r="AI739" s="28">
        <f t="shared" si="1193"/>
        <v>34.089113440402343</v>
      </c>
      <c r="AJ739" s="28">
        <f t="shared" si="1194"/>
        <v>31.057851114183158</v>
      </c>
      <c r="AK739" s="28">
        <f t="shared" si="1195"/>
        <v>47.908807182488367</v>
      </c>
      <c r="AL739" s="28">
        <f>($AF739*4*$H$7*(1+$L739))/($AG739*$V739)</f>
        <v>49.005240412818104</v>
      </c>
      <c r="AM739" s="28">
        <f t="shared" si="1196"/>
        <v>67.217657065642356</v>
      </c>
      <c r="AN739" s="28">
        <f t="shared" si="1197"/>
        <v>103.68772004789045</v>
      </c>
      <c r="AO739" s="28">
        <f t="shared" si="1198"/>
        <v>94.467630472307107</v>
      </c>
      <c r="AP739" s="28">
        <f t="shared" si="1199"/>
        <v>145.72262184673545</v>
      </c>
      <c r="AQ739" s="28">
        <f t="shared" si="1200"/>
        <v>149.05760625565506</v>
      </c>
      <c r="AR739" s="28">
        <f t="shared" ref="AR739:AR760" si="1212">MAX($AM739,$AN739,$AO739,$AP739,$AQ739)</f>
        <v>149.05760625565506</v>
      </c>
      <c r="AS739" s="27">
        <f t="shared" si="1201"/>
        <v>149.05760625565506</v>
      </c>
      <c r="AT739" s="27">
        <f t="shared" ref="AT739:AT760" si="1213">IF($A739&gt;$F739,0,$AS739)</f>
        <v>0</v>
      </c>
      <c r="AU739" s="2">
        <f t="shared" ref="AU739:AU760" si="1214">PI()*($B739/(2*12))^2*62.4</f>
        <v>196.03538158400309</v>
      </c>
      <c r="AV739" s="33">
        <f t="shared" ref="AV739:AV760" si="1215">0.23*($N$7/$H739)*(1+0.35*$N$7*($F739/$A739))</f>
        <v>0.15274216440886704</v>
      </c>
      <c r="AW739" s="33">
        <f t="shared" ref="AW739:AW760" si="1216">IF(AV739&gt;0.33,0.33,AV739)</f>
        <v>0.15274216440886704</v>
      </c>
      <c r="AX739" s="2">
        <f t="shared" ref="AX739:AX760" si="1217">$Q$7/($P$7-$O$7*AW739)</f>
        <v>2.3634621182264635</v>
      </c>
      <c r="AY739" s="7">
        <v>2.2000000000000002</v>
      </c>
      <c r="AZ739" s="3">
        <f t="shared" ref="AZ739:AZ760" si="1218">(12/$D739)*(($I739+$AU739)/$AX739+$AT739/$AY739)</f>
        <v>2541.1933224216427</v>
      </c>
    </row>
    <row r="740" spans="1:52" ht="20.25" x14ac:dyDescent="0.3">
      <c r="A740" s="7">
        <v>29</v>
      </c>
      <c r="B740" s="7">
        <v>27</v>
      </c>
      <c r="C740" s="27">
        <v>22</v>
      </c>
      <c r="D740" s="27">
        <v>34</v>
      </c>
      <c r="E740" s="7">
        <v>3.5</v>
      </c>
      <c r="F740" s="2">
        <f t="shared" si="1202"/>
        <v>3.4166666666666665</v>
      </c>
      <c r="G740" s="2">
        <f t="shared" si="1179"/>
        <v>11890</v>
      </c>
      <c r="H740" s="2">
        <v>1.4</v>
      </c>
      <c r="I740" s="7">
        <f t="shared" si="1180"/>
        <v>16646</v>
      </c>
      <c r="J740" s="7">
        <v>1.2</v>
      </c>
      <c r="K740" s="4">
        <f t="shared" ref="K740:K750" si="1219">(1.75-1.15)*(($D740-24)/(96-24))+1.15</f>
        <v>1.2333333333333332</v>
      </c>
      <c r="L740" s="7">
        <v>0</v>
      </c>
      <c r="M740" s="2">
        <f t="shared" si="1203"/>
        <v>1.8918918918918919</v>
      </c>
      <c r="N740" s="2">
        <f t="shared" si="1204"/>
        <v>3.5135135135135136</v>
      </c>
      <c r="O740" s="28">
        <f t="shared" si="1205"/>
        <v>2.42972972972973</v>
      </c>
      <c r="P740" s="2">
        <f t="shared" si="1206"/>
        <v>10.53783783783784</v>
      </c>
      <c r="Q740" s="2">
        <f t="shared" si="1181"/>
        <v>37.433333333333323</v>
      </c>
      <c r="R740" s="28">
        <f t="shared" si="1207"/>
        <v>41.433333333333323</v>
      </c>
      <c r="S740" s="2">
        <f t="shared" si="1208"/>
        <v>43.433333333333323</v>
      </c>
      <c r="T740" s="2">
        <f t="shared" si="1209"/>
        <v>36.769999999999996</v>
      </c>
      <c r="U740" s="2">
        <f t="shared" si="1182"/>
        <v>40.769999999999996</v>
      </c>
      <c r="V740" s="2">
        <f t="shared" si="1183"/>
        <v>50.769999999999996</v>
      </c>
      <c r="W740" s="7">
        <f t="shared" ref="W740:W760" si="1220">IF($A740&lt;$N740,0.5,1)</f>
        <v>1</v>
      </c>
      <c r="X740" s="2">
        <f t="shared" si="1184"/>
        <v>24.04442708830129</v>
      </c>
      <c r="Y740" s="2">
        <f t="shared" si="1185"/>
        <v>33.883430832905567</v>
      </c>
      <c r="Z740" s="2">
        <f t="shared" si="1210"/>
        <v>34.828189247068678</v>
      </c>
      <c r="AA740" s="2">
        <f t="shared" si="1186"/>
        <v>82.151792551696076</v>
      </c>
      <c r="AB740" s="2">
        <f t="shared" si="1187"/>
        <v>115.76838867909402</v>
      </c>
      <c r="AC740" s="2">
        <f t="shared" si="1188"/>
        <v>118.99631326081798</v>
      </c>
      <c r="AD740" s="2">
        <f t="shared" si="1189"/>
        <v>118.99631326081798</v>
      </c>
      <c r="AE740" s="2">
        <f t="shared" si="1190"/>
        <v>118.99631326081798</v>
      </c>
      <c r="AF740" s="27">
        <f t="shared" si="1211"/>
        <v>1</v>
      </c>
      <c r="AG740" s="28">
        <f t="shared" si="1191"/>
        <v>53.433333333333323</v>
      </c>
      <c r="AH740" s="28">
        <f t="shared" si="1192"/>
        <v>21.004215939968208</v>
      </c>
      <c r="AI740" s="28">
        <f t="shared" si="1193"/>
        <v>32.574223847012455</v>
      </c>
      <c r="AJ740" s="28">
        <f t="shared" si="1194"/>
        <v>29.599162225312384</v>
      </c>
      <c r="AK740" s="28">
        <f t="shared" si="1195"/>
        <v>45.90362900319812</v>
      </c>
      <c r="AL740" s="28">
        <f t="shared" ref="AL740:AL760" si="1221">($AF740*4*$H$7*(1+$L740))/($AG740*$V740)</f>
        <v>47.183541889093874</v>
      </c>
      <c r="AM740" s="28">
        <f t="shared" si="1196"/>
        <v>71.764404461558044</v>
      </c>
      <c r="AN740" s="28">
        <f t="shared" si="1197"/>
        <v>111.29526481062588</v>
      </c>
      <c r="AO740" s="28">
        <f t="shared" si="1198"/>
        <v>101.13047093648397</v>
      </c>
      <c r="AP740" s="28">
        <f t="shared" si="1199"/>
        <v>156.83739909426023</v>
      </c>
      <c r="AQ740" s="28">
        <f t="shared" si="1200"/>
        <v>161.2104347877374</v>
      </c>
      <c r="AR740" s="28">
        <f t="shared" si="1212"/>
        <v>161.2104347877374</v>
      </c>
      <c r="AS740" s="27">
        <f t="shared" si="1201"/>
        <v>161.2104347877374</v>
      </c>
      <c r="AT740" s="27">
        <f t="shared" si="1213"/>
        <v>0</v>
      </c>
      <c r="AU740" s="2">
        <f t="shared" si="1214"/>
        <v>248.1072798172539</v>
      </c>
      <c r="AV740" s="33">
        <f t="shared" si="1215"/>
        <v>0.15334442733990153</v>
      </c>
      <c r="AW740" s="33">
        <f t="shared" si="1216"/>
        <v>0.15334442733990153</v>
      </c>
      <c r="AX740" s="2">
        <f t="shared" si="1217"/>
        <v>2.3645219301811924</v>
      </c>
      <c r="AY740" s="7">
        <v>2.2000000000000002</v>
      </c>
      <c r="AZ740" s="3">
        <f t="shared" si="1218"/>
        <v>2521.7047144502976</v>
      </c>
    </row>
    <row r="741" spans="1:52" ht="20.25" x14ac:dyDescent="0.3">
      <c r="A741" s="7">
        <v>29</v>
      </c>
      <c r="B741" s="7">
        <v>30</v>
      </c>
      <c r="C741" s="37">
        <v>24</v>
      </c>
      <c r="D741" s="37">
        <v>38</v>
      </c>
      <c r="E741" s="7">
        <v>3.75</v>
      </c>
      <c r="F741" s="2">
        <f t="shared" si="1202"/>
        <v>3.7916666666666665</v>
      </c>
      <c r="G741" s="2">
        <f t="shared" si="1179"/>
        <v>13195</v>
      </c>
      <c r="H741" s="2">
        <v>1.4</v>
      </c>
      <c r="I741" s="7">
        <f t="shared" si="1180"/>
        <v>18473</v>
      </c>
      <c r="J741" s="7">
        <v>1.2</v>
      </c>
      <c r="K741" s="4">
        <f t="shared" si="1219"/>
        <v>1.2666666666666666</v>
      </c>
      <c r="L741" s="7">
        <v>0</v>
      </c>
      <c r="M741" s="2">
        <f t="shared" si="1203"/>
        <v>1.8421052631578947</v>
      </c>
      <c r="N741" s="2">
        <f t="shared" si="1204"/>
        <v>3.4210526315789473</v>
      </c>
      <c r="O741" s="28">
        <f t="shared" si="1205"/>
        <v>2.35</v>
      </c>
      <c r="P741" s="2">
        <f t="shared" si="1206"/>
        <v>10.244736842105263</v>
      </c>
      <c r="Q741" s="2">
        <f t="shared" si="1181"/>
        <v>38.4</v>
      </c>
      <c r="R741" s="28">
        <f t="shared" si="1207"/>
        <v>42.4</v>
      </c>
      <c r="S741" s="2">
        <f t="shared" si="1208"/>
        <v>44.4</v>
      </c>
      <c r="T741" s="2">
        <f t="shared" si="1209"/>
        <v>37.756666666666668</v>
      </c>
      <c r="U741" s="2">
        <f t="shared" si="1182"/>
        <v>41.756666666666668</v>
      </c>
      <c r="V741" s="2">
        <f t="shared" si="1183"/>
        <v>51.756666666666668</v>
      </c>
      <c r="W741" s="7">
        <f t="shared" si="1220"/>
        <v>1</v>
      </c>
      <c r="X741" s="2">
        <f t="shared" si="1184"/>
        <v>22.906282286524188</v>
      </c>
      <c r="Y741" s="2">
        <f t="shared" si="1185"/>
        <v>32.362529368995403</v>
      </c>
      <c r="Z741" s="2">
        <f t="shared" si="1210"/>
        <v>33.420423708309329</v>
      </c>
      <c r="AA741" s="2">
        <f t="shared" si="1186"/>
        <v>86.852987003070879</v>
      </c>
      <c r="AB741" s="2">
        <f t="shared" si="1187"/>
        <v>122.7079238574409</v>
      </c>
      <c r="AC741" s="2">
        <f t="shared" si="1188"/>
        <v>126.71910656067287</v>
      </c>
      <c r="AD741" s="2">
        <f t="shared" si="1189"/>
        <v>126.71910656067287</v>
      </c>
      <c r="AE741" s="2">
        <f t="shared" si="1190"/>
        <v>126.71910656067287</v>
      </c>
      <c r="AF741" s="27">
        <f t="shared" si="1211"/>
        <v>1</v>
      </c>
      <c r="AG741" s="28">
        <f t="shared" si="1191"/>
        <v>54.400000000000006</v>
      </c>
      <c r="AH741" s="28">
        <f t="shared" si="1192"/>
        <v>19.9889727500329</v>
      </c>
      <c r="AI741" s="28">
        <f t="shared" si="1193"/>
        <v>31.159281051521869</v>
      </c>
      <c r="AJ741" s="28">
        <f t="shared" si="1194"/>
        <v>28.240886477661086</v>
      </c>
      <c r="AK741" s="28">
        <f t="shared" si="1195"/>
        <v>44.022558332824616</v>
      </c>
      <c r="AL741" s="28">
        <f t="shared" si="1221"/>
        <v>45.46160577968547</v>
      </c>
      <c r="AM741" s="28">
        <f t="shared" si="1196"/>
        <v>75.791521677208081</v>
      </c>
      <c r="AN741" s="28">
        <f t="shared" si="1197"/>
        <v>118.14560732035375</v>
      </c>
      <c r="AO741" s="28">
        <f t="shared" si="1198"/>
        <v>107.08002789446495</v>
      </c>
      <c r="AP741" s="28">
        <f t="shared" si="1199"/>
        <v>166.91886701196</v>
      </c>
      <c r="AQ741" s="28">
        <f t="shared" si="1200"/>
        <v>172.37525524797408</v>
      </c>
      <c r="AR741" s="28">
        <f t="shared" si="1212"/>
        <v>172.37525524797408</v>
      </c>
      <c r="AS741" s="27">
        <f t="shared" si="1201"/>
        <v>172.37525524797408</v>
      </c>
      <c r="AT741" s="27">
        <f t="shared" si="1213"/>
        <v>0</v>
      </c>
      <c r="AU741" s="2">
        <f t="shared" si="1214"/>
        <v>306.30528372500481</v>
      </c>
      <c r="AV741" s="33">
        <f t="shared" si="1215"/>
        <v>0.15394669027093599</v>
      </c>
      <c r="AW741" s="33">
        <f t="shared" si="1216"/>
        <v>0.15394669027093599</v>
      </c>
      <c r="AX741" s="2">
        <f t="shared" si="1217"/>
        <v>2.3655826930335526</v>
      </c>
      <c r="AY741" s="7">
        <v>2.2000000000000002</v>
      </c>
      <c r="AZ741" s="3">
        <f t="shared" si="1218"/>
        <v>2506.9117005154376</v>
      </c>
    </row>
    <row r="742" spans="1:52" ht="20.25" x14ac:dyDescent="0.3">
      <c r="A742" s="7">
        <v>29</v>
      </c>
      <c r="B742" s="7">
        <v>33</v>
      </c>
      <c r="C742" s="37">
        <v>27</v>
      </c>
      <c r="D742" s="37">
        <v>42</v>
      </c>
      <c r="E742" s="7">
        <v>3.75</v>
      </c>
      <c r="F742" s="2">
        <f t="shared" si="1202"/>
        <v>4.125</v>
      </c>
      <c r="G742" s="2">
        <f t="shared" si="1179"/>
        <v>14355</v>
      </c>
      <c r="H742" s="2">
        <v>1.4</v>
      </c>
      <c r="I742" s="7">
        <f t="shared" si="1180"/>
        <v>20097</v>
      </c>
      <c r="J742" s="7">
        <v>1.2</v>
      </c>
      <c r="K742" s="4">
        <f t="shared" si="1219"/>
        <v>1.2999999999999998</v>
      </c>
      <c r="L742" s="7">
        <v>0</v>
      </c>
      <c r="M742" s="2">
        <f t="shared" si="1203"/>
        <v>1.7948717948717949</v>
      </c>
      <c r="N742" s="2">
        <f t="shared" si="1204"/>
        <v>3.3333333333333335</v>
      </c>
      <c r="O742" s="28">
        <f t="shared" si="1205"/>
        <v>2.2743589743589747</v>
      </c>
      <c r="P742" s="2">
        <f t="shared" si="1206"/>
        <v>9.9666666666666668</v>
      </c>
      <c r="Q742" s="2">
        <f t="shared" si="1181"/>
        <v>39.36666666666666</v>
      </c>
      <c r="R742" s="28">
        <f t="shared" si="1207"/>
        <v>43.36666666666666</v>
      </c>
      <c r="S742" s="2">
        <f t="shared" si="1208"/>
        <v>45.36666666666666</v>
      </c>
      <c r="T742" s="2">
        <f t="shared" si="1209"/>
        <v>38.743333333333332</v>
      </c>
      <c r="U742" s="2">
        <f t="shared" si="1182"/>
        <v>42.743333333333332</v>
      </c>
      <c r="V742" s="2">
        <f t="shared" si="1183"/>
        <v>52.743333333333332</v>
      </c>
      <c r="W742" s="7">
        <f t="shared" si="1220"/>
        <v>1</v>
      </c>
      <c r="X742" s="2">
        <f t="shared" si="1184"/>
        <v>21.847279801892714</v>
      </c>
      <c r="Y742" s="2">
        <f t="shared" si="1185"/>
        <v>30.941829761146842</v>
      </c>
      <c r="Z742" s="2">
        <f t="shared" si="1210"/>
        <v>32.096433437072491</v>
      </c>
      <c r="AA742" s="2">
        <f t="shared" si="1186"/>
        <v>90.120029182807443</v>
      </c>
      <c r="AB742" s="2">
        <f t="shared" si="1187"/>
        <v>127.63504776473073</v>
      </c>
      <c r="AC742" s="2">
        <f t="shared" si="1188"/>
        <v>132.39778792792401</v>
      </c>
      <c r="AD742" s="2">
        <f t="shared" si="1189"/>
        <v>132.39778792792401</v>
      </c>
      <c r="AE742" s="2">
        <f t="shared" si="1190"/>
        <v>132.39778792792401</v>
      </c>
      <c r="AF742" s="27">
        <f t="shared" si="1211"/>
        <v>1</v>
      </c>
      <c r="AG742" s="28">
        <f t="shared" si="1191"/>
        <v>55.36666666666666</v>
      </c>
      <c r="AH742" s="28">
        <f t="shared" si="1192"/>
        <v>19.045700621557767</v>
      </c>
      <c r="AI742" s="28">
        <f t="shared" si="1193"/>
        <v>29.835588812337932</v>
      </c>
      <c r="AJ742" s="28">
        <f t="shared" si="1194"/>
        <v>26.974013774609823</v>
      </c>
      <c r="AK742" s="28">
        <f t="shared" si="1195"/>
        <v>42.25549900152604</v>
      </c>
      <c r="AL742" s="28">
        <f t="shared" si="1221"/>
        <v>43.832275645048824</v>
      </c>
      <c r="AM742" s="28">
        <f t="shared" si="1196"/>
        <v>78.563515063925792</v>
      </c>
      <c r="AN742" s="28">
        <f t="shared" si="1197"/>
        <v>123.07180385089397</v>
      </c>
      <c r="AO742" s="28">
        <f t="shared" si="1198"/>
        <v>111.26780682026552</v>
      </c>
      <c r="AP742" s="28">
        <f t="shared" si="1199"/>
        <v>174.30393338129491</v>
      </c>
      <c r="AQ742" s="28">
        <f t="shared" si="1200"/>
        <v>180.80813703582641</v>
      </c>
      <c r="AR742" s="28">
        <f t="shared" si="1212"/>
        <v>180.80813703582641</v>
      </c>
      <c r="AS742" s="27">
        <f t="shared" si="1201"/>
        <v>180.80813703582641</v>
      </c>
      <c r="AT742" s="27">
        <f t="shared" si="1213"/>
        <v>0</v>
      </c>
      <c r="AU742" s="2">
        <f t="shared" si="1214"/>
        <v>370.62939330725584</v>
      </c>
      <c r="AV742" s="33">
        <f t="shared" si="1215"/>
        <v>0.15448203509852218</v>
      </c>
      <c r="AW742" s="33">
        <f t="shared" si="1216"/>
        <v>0.15448203509852218</v>
      </c>
      <c r="AX742" s="2">
        <f t="shared" si="1217"/>
        <v>2.3665263926661853</v>
      </c>
      <c r="AY742" s="7">
        <v>2.2000000000000002</v>
      </c>
      <c r="AZ742" s="3">
        <f t="shared" si="1218"/>
        <v>2471.0876373472952</v>
      </c>
    </row>
    <row r="743" spans="1:52" ht="20.25" x14ac:dyDescent="0.3">
      <c r="A743" s="7">
        <v>29</v>
      </c>
      <c r="B743" s="7">
        <v>36</v>
      </c>
      <c r="C743" s="37">
        <v>29</v>
      </c>
      <c r="D743" s="37">
        <v>45</v>
      </c>
      <c r="E743" s="7">
        <v>4.5</v>
      </c>
      <c r="F743" s="2">
        <f t="shared" si="1202"/>
        <v>4.5</v>
      </c>
      <c r="G743" s="2">
        <f t="shared" si="1179"/>
        <v>15660</v>
      </c>
      <c r="H743" s="2">
        <v>1.4</v>
      </c>
      <c r="I743" s="7">
        <f t="shared" si="1180"/>
        <v>21924</v>
      </c>
      <c r="J743" s="7">
        <v>1.2</v>
      </c>
      <c r="K743" s="4">
        <f t="shared" si="1219"/>
        <v>1.325</v>
      </c>
      <c r="L743" s="7">
        <v>0</v>
      </c>
      <c r="M743" s="2">
        <f t="shared" si="1203"/>
        <v>1.7610062893081759</v>
      </c>
      <c r="N743" s="2">
        <f t="shared" si="1204"/>
        <v>3.2704402515723268</v>
      </c>
      <c r="O743" s="28">
        <f t="shared" si="1205"/>
        <v>2.2201257861635217</v>
      </c>
      <c r="P743" s="2">
        <f t="shared" si="1206"/>
        <v>9.7672955974842761</v>
      </c>
      <c r="Q743" s="2">
        <f t="shared" si="1181"/>
        <v>40.091666666666661</v>
      </c>
      <c r="R743" s="28">
        <f t="shared" si="1207"/>
        <v>44.091666666666661</v>
      </c>
      <c r="S743" s="2">
        <f t="shared" si="1208"/>
        <v>46.091666666666661</v>
      </c>
      <c r="T743" s="2">
        <f t="shared" si="1209"/>
        <v>39.483333333333334</v>
      </c>
      <c r="U743" s="2">
        <f t="shared" si="1182"/>
        <v>43.483333333333334</v>
      </c>
      <c r="V743" s="2">
        <f t="shared" si="1183"/>
        <v>53.483333333333334</v>
      </c>
      <c r="W743" s="7">
        <f t="shared" si="1220"/>
        <v>1</v>
      </c>
      <c r="X743" s="2">
        <f t="shared" si="1184"/>
        <v>21.10060956553335</v>
      </c>
      <c r="Y743" s="2">
        <f t="shared" si="1185"/>
        <v>29.93684365462612</v>
      </c>
      <c r="Z743" s="2">
        <f t="shared" si="1210"/>
        <v>31.154468096446568</v>
      </c>
      <c r="AA743" s="2">
        <f t="shared" si="1186"/>
        <v>94.952743044900075</v>
      </c>
      <c r="AB743" s="2">
        <f t="shared" si="1187"/>
        <v>134.71579644581755</v>
      </c>
      <c r="AC743" s="2">
        <f t="shared" si="1188"/>
        <v>140.19510643400955</v>
      </c>
      <c r="AD743" s="2">
        <f t="shared" si="1189"/>
        <v>140.19510643400955</v>
      </c>
      <c r="AE743" s="2">
        <f t="shared" si="1190"/>
        <v>140.19510643400955</v>
      </c>
      <c r="AF743" s="27">
        <f t="shared" si="1211"/>
        <v>1</v>
      </c>
      <c r="AG743" s="28">
        <f t="shared" si="1191"/>
        <v>56.091666666666669</v>
      </c>
      <c r="AH743" s="28">
        <f t="shared" si="1192"/>
        <v>18.381445143792128</v>
      </c>
      <c r="AI743" s="28">
        <f t="shared" si="1193"/>
        <v>28.898002155936449</v>
      </c>
      <c r="AJ743" s="28">
        <f t="shared" si="1194"/>
        <v>26.078983533947124</v>
      </c>
      <c r="AK743" s="28">
        <f t="shared" si="1195"/>
        <v>40.999525145777511</v>
      </c>
      <c r="AL743" s="28">
        <f t="shared" si="1221"/>
        <v>42.667103214343072</v>
      </c>
      <c r="AM743" s="28">
        <f t="shared" si="1196"/>
        <v>82.716503147064572</v>
      </c>
      <c r="AN743" s="28">
        <f t="shared" si="1197"/>
        <v>130.04100970171402</v>
      </c>
      <c r="AO743" s="28">
        <f t="shared" si="1198"/>
        <v>117.35542590276205</v>
      </c>
      <c r="AP743" s="28">
        <f t="shared" si="1199"/>
        <v>184.4978631559988</v>
      </c>
      <c r="AQ743" s="28">
        <f t="shared" si="1200"/>
        <v>192.00196446454382</v>
      </c>
      <c r="AR743" s="28">
        <f t="shared" si="1212"/>
        <v>192.00196446454382</v>
      </c>
      <c r="AS743" s="27">
        <f t="shared" si="1201"/>
        <v>192.00196446454382</v>
      </c>
      <c r="AT743" s="27">
        <f t="shared" si="1213"/>
        <v>0</v>
      </c>
      <c r="AU743" s="2">
        <f t="shared" si="1214"/>
        <v>441.07960856400695</v>
      </c>
      <c r="AV743" s="33">
        <f t="shared" si="1215"/>
        <v>0.15508429802955667</v>
      </c>
      <c r="AW743" s="33">
        <f t="shared" si="1216"/>
        <v>0.15508429802955667</v>
      </c>
      <c r="AX743" s="2">
        <f t="shared" si="1217"/>
        <v>2.367588955153646</v>
      </c>
      <c r="AY743" s="7">
        <v>2.2000000000000002</v>
      </c>
      <c r="AZ743" s="3">
        <f t="shared" si="1218"/>
        <v>2519.0273066480677</v>
      </c>
    </row>
    <row r="744" spans="1:52" ht="20.25" x14ac:dyDescent="0.3">
      <c r="A744" s="7">
        <v>29</v>
      </c>
      <c r="B744" s="7">
        <v>39</v>
      </c>
      <c r="C744" s="37">
        <v>32</v>
      </c>
      <c r="D744" s="37">
        <v>49</v>
      </c>
      <c r="E744" s="7">
        <v>4.75</v>
      </c>
      <c r="F744" s="2">
        <f t="shared" si="1202"/>
        <v>4.875</v>
      </c>
      <c r="G744" s="2">
        <f t="shared" si="1179"/>
        <v>16965</v>
      </c>
      <c r="H744" s="2">
        <v>1.4</v>
      </c>
      <c r="I744" s="7">
        <f t="shared" si="1180"/>
        <v>23751</v>
      </c>
      <c r="J744" s="7">
        <v>1.2</v>
      </c>
      <c r="K744" s="4">
        <f t="shared" si="1219"/>
        <v>1.3583333333333334</v>
      </c>
      <c r="L744" s="7">
        <v>0</v>
      </c>
      <c r="M744" s="2">
        <f t="shared" si="1203"/>
        <v>1.7177914110429444</v>
      </c>
      <c r="N744" s="2">
        <f t="shared" si="1204"/>
        <v>3.1901840490797544</v>
      </c>
      <c r="O744" s="28">
        <f t="shared" si="1205"/>
        <v>2.1509202453987726</v>
      </c>
      <c r="P744" s="2">
        <f t="shared" si="1206"/>
        <v>9.5128834355828218</v>
      </c>
      <c r="Q744" s="2">
        <f t="shared" si="1181"/>
        <v>41.05833333333333</v>
      </c>
      <c r="R744" s="28">
        <f t="shared" si="1207"/>
        <v>45.05833333333333</v>
      </c>
      <c r="S744" s="2">
        <f t="shared" si="1208"/>
        <v>47.05833333333333</v>
      </c>
      <c r="T744" s="2">
        <f t="shared" si="1209"/>
        <v>40.47</v>
      </c>
      <c r="U744" s="2">
        <f t="shared" si="1182"/>
        <v>44.47</v>
      </c>
      <c r="V744" s="2">
        <f t="shared" si="1183"/>
        <v>54.47</v>
      </c>
      <c r="W744" s="7">
        <f t="shared" si="1220"/>
        <v>1</v>
      </c>
      <c r="X744" s="2">
        <f t="shared" si="1184"/>
        <v>20.163293800062828</v>
      </c>
      <c r="Y744" s="2">
        <f t="shared" si="1185"/>
        <v>28.671312826362669</v>
      </c>
      <c r="Z744" s="2">
        <f t="shared" si="1210"/>
        <v>29.961758769544431</v>
      </c>
      <c r="AA744" s="2">
        <f t="shared" si="1186"/>
        <v>98.296057275306282</v>
      </c>
      <c r="AB744" s="2">
        <f t="shared" si="1187"/>
        <v>139.772650028518</v>
      </c>
      <c r="AC744" s="2">
        <f t="shared" si="1188"/>
        <v>146.0635740015291</v>
      </c>
      <c r="AD744" s="2">
        <f t="shared" si="1189"/>
        <v>146.0635740015291</v>
      </c>
      <c r="AE744" s="2">
        <f t="shared" si="1190"/>
        <v>146.0635740015291</v>
      </c>
      <c r="AF744" s="27">
        <f t="shared" si="1211"/>
        <v>1</v>
      </c>
      <c r="AG744" s="28">
        <f t="shared" si="1191"/>
        <v>57.058333333333337</v>
      </c>
      <c r="AH744" s="28">
        <f t="shared" si="1192"/>
        <v>17.548566686541335</v>
      </c>
      <c r="AI744" s="28">
        <f t="shared" si="1193"/>
        <v>27.715817167848392</v>
      </c>
      <c r="AJ744" s="28">
        <f t="shared" si="1194"/>
        <v>24.953286408123731</v>
      </c>
      <c r="AK744" s="28">
        <f t="shared" si="1195"/>
        <v>39.410667331305675</v>
      </c>
      <c r="AL744" s="28">
        <f t="shared" si="1221"/>
        <v>41.184472949617202</v>
      </c>
      <c r="AM744" s="28">
        <f t="shared" si="1196"/>
        <v>85.549262596889008</v>
      </c>
      <c r="AN744" s="28">
        <f t="shared" si="1197"/>
        <v>135.11460869326092</v>
      </c>
      <c r="AO744" s="28">
        <f t="shared" si="1198"/>
        <v>121.64727123960319</v>
      </c>
      <c r="AP744" s="28">
        <f t="shared" si="1199"/>
        <v>192.12700324011516</v>
      </c>
      <c r="AQ744" s="28">
        <f t="shared" si="1200"/>
        <v>200.77430562938386</v>
      </c>
      <c r="AR744" s="28">
        <f t="shared" si="1212"/>
        <v>200.77430562938386</v>
      </c>
      <c r="AS744" s="27">
        <f t="shared" si="1201"/>
        <v>200.77430562938386</v>
      </c>
      <c r="AT744" s="27">
        <f t="shared" si="1213"/>
        <v>0</v>
      </c>
      <c r="AU744" s="2">
        <f t="shared" si="1214"/>
        <v>517.65592949525819</v>
      </c>
      <c r="AV744" s="33">
        <f t="shared" si="1215"/>
        <v>0.15568656096059114</v>
      </c>
      <c r="AW744" s="33">
        <f t="shared" si="1216"/>
        <v>0.15568656096059114</v>
      </c>
      <c r="AX744" s="2">
        <f t="shared" si="1217"/>
        <v>2.3686524722437734</v>
      </c>
      <c r="AY744" s="7">
        <v>2.2000000000000002</v>
      </c>
      <c r="AZ744" s="3">
        <f t="shared" si="1218"/>
        <v>2509.1668697325376</v>
      </c>
    </row>
    <row r="745" spans="1:52" ht="20.25" x14ac:dyDescent="0.3">
      <c r="A745" s="7">
        <v>29</v>
      </c>
      <c r="B745" s="7">
        <v>42</v>
      </c>
      <c r="C745" s="37">
        <v>34</v>
      </c>
      <c r="D745" s="37">
        <v>53</v>
      </c>
      <c r="E745" s="7">
        <v>5</v>
      </c>
      <c r="F745" s="2">
        <f t="shared" si="1202"/>
        <v>5.25</v>
      </c>
      <c r="G745" s="2">
        <f t="shared" si="1179"/>
        <v>18270</v>
      </c>
      <c r="H745" s="2">
        <v>1.4</v>
      </c>
      <c r="I745" s="7">
        <f t="shared" si="1180"/>
        <v>25578</v>
      </c>
      <c r="J745" s="7">
        <v>1.2</v>
      </c>
      <c r="K745" s="4">
        <f t="shared" si="1219"/>
        <v>1.3916666666666666</v>
      </c>
      <c r="L745" s="7">
        <v>0</v>
      </c>
      <c r="M745" s="2">
        <f t="shared" si="1203"/>
        <v>1.6766467065868262</v>
      </c>
      <c r="N745" s="2">
        <f t="shared" si="1204"/>
        <v>3.1137724550898205</v>
      </c>
      <c r="O745" s="28">
        <f t="shared" si="1205"/>
        <v>2.0850299401197603</v>
      </c>
      <c r="P745" s="2">
        <f t="shared" si="1206"/>
        <v>9.2706586826347301</v>
      </c>
      <c r="Q745" s="2">
        <f t="shared" si="1181"/>
        <v>42.024999999999999</v>
      </c>
      <c r="R745" s="28">
        <f t="shared" si="1207"/>
        <v>46.024999999999999</v>
      </c>
      <c r="S745" s="2">
        <f t="shared" si="1208"/>
        <v>48.024999999999999</v>
      </c>
      <c r="T745" s="2">
        <f t="shared" si="1209"/>
        <v>41.456666666666671</v>
      </c>
      <c r="U745" s="2">
        <f t="shared" si="1182"/>
        <v>45.456666666666671</v>
      </c>
      <c r="V745" s="2">
        <f t="shared" si="1183"/>
        <v>55.456666666666671</v>
      </c>
      <c r="W745" s="7">
        <f t="shared" si="1220"/>
        <v>1</v>
      </c>
      <c r="X745" s="2">
        <f t="shared" si="1184"/>
        <v>19.287212757921996</v>
      </c>
      <c r="Y745" s="2">
        <f t="shared" si="1185"/>
        <v>27.484401933878864</v>
      </c>
      <c r="Z745" s="2">
        <f t="shared" si="1210"/>
        <v>28.836336487380645</v>
      </c>
      <c r="AA745" s="2">
        <f t="shared" si="1186"/>
        <v>101.25786697909048</v>
      </c>
      <c r="AB745" s="2">
        <f t="shared" si="1187"/>
        <v>144.29311015286405</v>
      </c>
      <c r="AC745" s="2">
        <f t="shared" si="1188"/>
        <v>151.3907665587484</v>
      </c>
      <c r="AD745" s="2">
        <f t="shared" si="1189"/>
        <v>151.3907665587484</v>
      </c>
      <c r="AE745" s="2">
        <f t="shared" si="1190"/>
        <v>151.3907665587484</v>
      </c>
      <c r="AF745" s="27">
        <f t="shared" si="1211"/>
        <v>1</v>
      </c>
      <c r="AG745" s="28">
        <f t="shared" si="1191"/>
        <v>58.025000000000006</v>
      </c>
      <c r="AH745" s="28">
        <f t="shared" si="1192"/>
        <v>16.771109771848703</v>
      </c>
      <c r="AI745" s="28">
        <f t="shared" si="1193"/>
        <v>26.605439974126202</v>
      </c>
      <c r="AJ745" s="28">
        <f t="shared" si="1194"/>
        <v>23.898939034483661</v>
      </c>
      <c r="AK745" s="28">
        <f t="shared" si="1195"/>
        <v>37.912922673403195</v>
      </c>
      <c r="AL745" s="28">
        <f t="shared" si="1221"/>
        <v>39.777827367699416</v>
      </c>
      <c r="AM745" s="28">
        <f t="shared" si="1196"/>
        <v>88.048326302205695</v>
      </c>
      <c r="AN745" s="28">
        <f t="shared" si="1197"/>
        <v>139.67855986416257</v>
      </c>
      <c r="AO745" s="28">
        <f t="shared" si="1198"/>
        <v>125.46942993103922</v>
      </c>
      <c r="AP745" s="28">
        <f t="shared" si="1199"/>
        <v>199.04284403536678</v>
      </c>
      <c r="AQ745" s="28">
        <f t="shared" si="1200"/>
        <v>208.83359368042193</v>
      </c>
      <c r="AR745" s="28">
        <f t="shared" si="1212"/>
        <v>208.83359368042193</v>
      </c>
      <c r="AS745" s="27">
        <f t="shared" si="1201"/>
        <v>208.83359368042193</v>
      </c>
      <c r="AT745" s="27">
        <f t="shared" si="1213"/>
        <v>0</v>
      </c>
      <c r="AU745" s="2">
        <f t="shared" si="1214"/>
        <v>600.35835610100946</v>
      </c>
      <c r="AV745" s="33">
        <f t="shared" si="1215"/>
        <v>0.15628882389162563</v>
      </c>
      <c r="AW745" s="33">
        <f t="shared" si="1216"/>
        <v>0.15628882389162563</v>
      </c>
      <c r="AX745" s="2">
        <f t="shared" si="1217"/>
        <v>2.3697169452235625</v>
      </c>
      <c r="AY745" s="7">
        <v>2.2000000000000002</v>
      </c>
      <c r="AZ745" s="3">
        <f t="shared" si="1218"/>
        <v>2501.2166490179193</v>
      </c>
    </row>
    <row r="746" spans="1:52" ht="20.25" x14ac:dyDescent="0.3">
      <c r="A746" s="7">
        <v>29</v>
      </c>
      <c r="B746" s="7">
        <v>48</v>
      </c>
      <c r="C746" s="37">
        <v>38</v>
      </c>
      <c r="D746" s="37">
        <v>60</v>
      </c>
      <c r="E746" s="7">
        <v>5.5</v>
      </c>
      <c r="F746" s="2">
        <f t="shared" si="1202"/>
        <v>5.916666666666667</v>
      </c>
      <c r="G746" s="2">
        <f t="shared" si="1179"/>
        <v>20590</v>
      </c>
      <c r="H746" s="2">
        <v>1.4</v>
      </c>
      <c r="I746" s="7">
        <f t="shared" si="1180"/>
        <v>28825.999999999996</v>
      </c>
      <c r="J746" s="7">
        <v>1.2</v>
      </c>
      <c r="K746" s="4">
        <f t="shared" si="1219"/>
        <v>1.45</v>
      </c>
      <c r="L746" s="7">
        <v>0</v>
      </c>
      <c r="M746" s="2">
        <f t="shared" si="1203"/>
        <v>1.6091954022988504</v>
      </c>
      <c r="N746" s="2">
        <f t="shared" si="1204"/>
        <v>2.9885057471264367</v>
      </c>
      <c r="O746" s="28">
        <f t="shared" si="1205"/>
        <v>1.9770114942528736</v>
      </c>
      <c r="P746" s="2">
        <f t="shared" si="1206"/>
        <v>8.8735632183908031</v>
      </c>
      <c r="Q746" s="2">
        <f t="shared" si="1181"/>
        <v>43.716666666666661</v>
      </c>
      <c r="R746" s="28">
        <f t="shared" si="1207"/>
        <v>47.716666666666661</v>
      </c>
      <c r="S746" s="2">
        <f t="shared" si="1208"/>
        <v>49.716666666666661</v>
      </c>
      <c r="T746" s="2">
        <f t="shared" si="1209"/>
        <v>43.18333333333333</v>
      </c>
      <c r="U746" s="2">
        <f t="shared" si="1182"/>
        <v>47.18333333333333</v>
      </c>
      <c r="V746" s="2">
        <f t="shared" si="1183"/>
        <v>57.18333333333333</v>
      </c>
      <c r="W746" s="7">
        <f t="shared" si="1220"/>
        <v>1</v>
      </c>
      <c r="X746" s="2">
        <f t="shared" si="1184"/>
        <v>17.885993096348241</v>
      </c>
      <c r="Y746" s="2">
        <f t="shared" si="1185"/>
        <v>25.577649302718946</v>
      </c>
      <c r="Z746" s="2">
        <f t="shared" si="1210"/>
        <v>27.014053111418416</v>
      </c>
      <c r="AA746" s="2">
        <f t="shared" si="1186"/>
        <v>105.82545915339377</v>
      </c>
      <c r="AB746" s="2">
        <f t="shared" si="1187"/>
        <v>151.33442504108712</v>
      </c>
      <c r="AC746" s="2">
        <f t="shared" si="1188"/>
        <v>159.8331475758923</v>
      </c>
      <c r="AD746" s="2">
        <f t="shared" si="1189"/>
        <v>159.8331475758923</v>
      </c>
      <c r="AE746" s="2">
        <f t="shared" si="1190"/>
        <v>159.8331475758923</v>
      </c>
      <c r="AF746" s="27">
        <f t="shared" si="1211"/>
        <v>1</v>
      </c>
      <c r="AG746" s="28">
        <f t="shared" si="1191"/>
        <v>59.716666666666669</v>
      </c>
      <c r="AH746" s="28">
        <f t="shared" si="1192"/>
        <v>15.529723310748283</v>
      </c>
      <c r="AI746" s="28">
        <f t="shared" si="1193"/>
        <v>24.818084196858681</v>
      </c>
      <c r="AJ746" s="28">
        <f t="shared" si="1194"/>
        <v>22.208094035979336</v>
      </c>
      <c r="AK746" s="28">
        <f t="shared" si="1195"/>
        <v>35.49080280491701</v>
      </c>
      <c r="AL746" s="28">
        <f t="shared" si="1221"/>
        <v>37.483914983422238</v>
      </c>
      <c r="AM746" s="28">
        <f t="shared" si="1196"/>
        <v>91.884196255260676</v>
      </c>
      <c r="AN746" s="28">
        <f t="shared" si="1197"/>
        <v>146.84033149808053</v>
      </c>
      <c r="AO746" s="28">
        <f t="shared" si="1198"/>
        <v>131.39788971287774</v>
      </c>
      <c r="AP746" s="28">
        <f t="shared" si="1199"/>
        <v>209.98724992909231</v>
      </c>
      <c r="AQ746" s="28">
        <f t="shared" si="1200"/>
        <v>221.77983031858159</v>
      </c>
      <c r="AR746" s="28">
        <f t="shared" si="1212"/>
        <v>221.77983031858159</v>
      </c>
      <c r="AS746" s="27">
        <f t="shared" si="1201"/>
        <v>221.77983031858159</v>
      </c>
      <c r="AT746" s="27">
        <f t="shared" si="1213"/>
        <v>0</v>
      </c>
      <c r="AU746" s="2">
        <f t="shared" si="1214"/>
        <v>784.14152633601236</v>
      </c>
      <c r="AV746" s="33">
        <f t="shared" si="1215"/>
        <v>0.15735951354679806</v>
      </c>
      <c r="AW746" s="33">
        <f t="shared" si="1216"/>
        <v>0.15735951354679806</v>
      </c>
      <c r="AX746" s="2">
        <f t="shared" si="1217"/>
        <v>2.3716117058636983</v>
      </c>
      <c r="AY746" s="7">
        <v>2.2000000000000002</v>
      </c>
      <c r="AZ746" s="3">
        <f t="shared" si="1218"/>
        <v>2497.0480161762007</v>
      </c>
    </row>
    <row r="747" spans="1:52" ht="20.25" x14ac:dyDescent="0.3">
      <c r="A747" s="7">
        <v>29</v>
      </c>
      <c r="B747" s="7">
        <v>54</v>
      </c>
      <c r="C747" s="37">
        <v>43</v>
      </c>
      <c r="D747" s="37">
        <v>68</v>
      </c>
      <c r="E747" s="7">
        <v>6</v>
      </c>
      <c r="F747" s="2">
        <f t="shared" si="1202"/>
        <v>6.666666666666667</v>
      </c>
      <c r="G747" s="2">
        <f t="shared" si="1179"/>
        <v>23200</v>
      </c>
      <c r="H747" s="2">
        <v>1.4</v>
      </c>
      <c r="I747" s="7">
        <f t="shared" si="1180"/>
        <v>32479.999999999996</v>
      </c>
      <c r="J747" s="7">
        <v>1.2</v>
      </c>
      <c r="K747" s="4">
        <f t="shared" si="1219"/>
        <v>1.5166666666666666</v>
      </c>
      <c r="L747" s="7">
        <v>0</v>
      </c>
      <c r="M747" s="2">
        <f t="shared" si="1203"/>
        <v>1.5384615384615383</v>
      </c>
      <c r="N747" s="2">
        <f t="shared" si="1204"/>
        <v>2.8571428571428572</v>
      </c>
      <c r="O747" s="28">
        <f t="shared" si="1205"/>
        <v>1.8637362637362638</v>
      </c>
      <c r="P747" s="2">
        <f t="shared" si="1206"/>
        <v>8.4571428571428573</v>
      </c>
      <c r="Q747" s="2">
        <f t="shared" si="1181"/>
        <v>45.65</v>
      </c>
      <c r="R747" s="28">
        <f t="shared" si="1207"/>
        <v>49.65</v>
      </c>
      <c r="S747" s="2">
        <f t="shared" si="1208"/>
        <v>51.65</v>
      </c>
      <c r="T747" s="2">
        <f t="shared" si="1209"/>
        <v>45.156666666666673</v>
      </c>
      <c r="U747" s="2">
        <f t="shared" si="1182"/>
        <v>49.156666666666673</v>
      </c>
      <c r="V747" s="2">
        <f t="shared" si="1183"/>
        <v>59.156666666666673</v>
      </c>
      <c r="W747" s="7">
        <f t="shared" si="1220"/>
        <v>1</v>
      </c>
      <c r="X747" s="2">
        <f t="shared" si="1184"/>
        <v>16.464138940182512</v>
      </c>
      <c r="Y747" s="2">
        <f t="shared" si="1185"/>
        <v>23.631892315243402</v>
      </c>
      <c r="Z747" s="2">
        <f t="shared" si="1210"/>
        <v>25.13548095144559</v>
      </c>
      <c r="AA747" s="2">
        <f t="shared" si="1186"/>
        <v>109.76092626788342</v>
      </c>
      <c r="AB747" s="2">
        <f t="shared" si="1187"/>
        <v>157.54594876828935</v>
      </c>
      <c r="AC747" s="2">
        <f t="shared" si="1188"/>
        <v>167.56987300963726</v>
      </c>
      <c r="AD747" s="2">
        <f t="shared" si="1189"/>
        <v>167.56987300963726</v>
      </c>
      <c r="AE747" s="2">
        <f t="shared" si="1190"/>
        <v>167.56987300963726</v>
      </c>
      <c r="AF747" s="27">
        <f t="shared" si="1211"/>
        <v>1</v>
      </c>
      <c r="AG747" s="28">
        <f t="shared" si="1191"/>
        <v>61.650000000000006</v>
      </c>
      <c r="AH747" s="28">
        <f t="shared" si="1192"/>
        <v>14.272789128238109</v>
      </c>
      <c r="AI747" s="28">
        <f t="shared" si="1193"/>
        <v>22.989261320909069</v>
      </c>
      <c r="AJ747" s="28">
        <f t="shared" si="1194"/>
        <v>20.486526318937926</v>
      </c>
      <c r="AK747" s="28">
        <f t="shared" si="1195"/>
        <v>32.9977625867078</v>
      </c>
      <c r="AL747" s="28">
        <f t="shared" si="1221"/>
        <v>35.097258479106912</v>
      </c>
      <c r="AM747" s="28">
        <f t="shared" si="1196"/>
        <v>95.151927521587396</v>
      </c>
      <c r="AN747" s="28">
        <f t="shared" si="1197"/>
        <v>153.26174213939379</v>
      </c>
      <c r="AO747" s="28">
        <f t="shared" si="1198"/>
        <v>136.57684212625284</v>
      </c>
      <c r="AP747" s="28">
        <f t="shared" si="1199"/>
        <v>219.98508391138535</v>
      </c>
      <c r="AQ747" s="28">
        <f t="shared" si="1200"/>
        <v>233.98172319404608</v>
      </c>
      <c r="AR747" s="28">
        <f t="shared" si="1212"/>
        <v>233.98172319404608</v>
      </c>
      <c r="AS747" s="27">
        <f t="shared" si="1201"/>
        <v>233.98172319404608</v>
      </c>
      <c r="AT747" s="27">
        <f t="shared" si="1213"/>
        <v>0</v>
      </c>
      <c r="AU747" s="2">
        <f t="shared" si="1214"/>
        <v>992.42911926901559</v>
      </c>
      <c r="AV747" s="33">
        <f t="shared" si="1215"/>
        <v>0.15856403940886701</v>
      </c>
      <c r="AW747" s="33">
        <f t="shared" si="1216"/>
        <v>0.15856403940886701</v>
      </c>
      <c r="AX747" s="2">
        <f t="shared" si="1217"/>
        <v>2.3737469366382142</v>
      </c>
      <c r="AY747" s="7">
        <v>2.2000000000000002</v>
      </c>
      <c r="AZ747" s="3">
        <f t="shared" si="1218"/>
        <v>2488.4283851703053</v>
      </c>
    </row>
    <row r="748" spans="1:52" ht="20.25" x14ac:dyDescent="0.3">
      <c r="A748" s="7">
        <v>29</v>
      </c>
      <c r="B748" s="7">
        <v>60</v>
      </c>
      <c r="C748" s="37">
        <v>48</v>
      </c>
      <c r="D748" s="37">
        <v>76</v>
      </c>
      <c r="E748" s="7">
        <v>6.5</v>
      </c>
      <c r="F748" s="2">
        <f t="shared" si="1202"/>
        <v>7.416666666666667</v>
      </c>
      <c r="G748" s="2">
        <f t="shared" si="1179"/>
        <v>25810</v>
      </c>
      <c r="H748" s="2">
        <v>1.4</v>
      </c>
      <c r="I748" s="7">
        <f t="shared" si="1180"/>
        <v>36134</v>
      </c>
      <c r="J748" s="7">
        <v>1.2</v>
      </c>
      <c r="K748" s="4">
        <f t="shared" si="1219"/>
        <v>1.5833333333333333</v>
      </c>
      <c r="L748" s="7">
        <v>0</v>
      </c>
      <c r="M748" s="2">
        <f t="shared" si="1203"/>
        <v>1.4736842105263157</v>
      </c>
      <c r="N748" s="2">
        <f t="shared" si="1204"/>
        <v>2.736842105263158</v>
      </c>
      <c r="O748" s="28">
        <f t="shared" si="1205"/>
        <v>1.76</v>
      </c>
      <c r="P748" s="2">
        <f t="shared" si="1206"/>
        <v>8.0757894736842104</v>
      </c>
      <c r="Q748" s="2">
        <f t="shared" si="1181"/>
        <v>47.583333333333329</v>
      </c>
      <c r="R748" s="28">
        <f t="shared" si="1207"/>
        <v>51.583333333333329</v>
      </c>
      <c r="S748" s="2">
        <f t="shared" si="1208"/>
        <v>53.583333333333329</v>
      </c>
      <c r="T748" s="2">
        <f t="shared" si="1209"/>
        <v>47.13</v>
      </c>
      <c r="U748" s="2">
        <f t="shared" si="1182"/>
        <v>51.13</v>
      </c>
      <c r="V748" s="2">
        <f t="shared" si="1183"/>
        <v>61.13</v>
      </c>
      <c r="W748" s="7">
        <f t="shared" si="1220"/>
        <v>1</v>
      </c>
      <c r="X748" s="2">
        <f t="shared" si="1184"/>
        <v>15.205617366874129</v>
      </c>
      <c r="Y748" s="2">
        <f t="shared" si="1185"/>
        <v>21.900081486553198</v>
      </c>
      <c r="Z748" s="2">
        <f t="shared" si="1210"/>
        <v>23.446450073639053</v>
      </c>
      <c r="AA748" s="2">
        <f t="shared" si="1186"/>
        <v>112.77499547098313</v>
      </c>
      <c r="AB748" s="2">
        <f t="shared" si="1187"/>
        <v>162.4256043586029</v>
      </c>
      <c r="AC748" s="2">
        <f t="shared" si="1188"/>
        <v>173.89450471282299</v>
      </c>
      <c r="AD748" s="2">
        <f t="shared" si="1189"/>
        <v>173.89450471282299</v>
      </c>
      <c r="AE748" s="2">
        <f t="shared" si="1190"/>
        <v>173.89450471282299</v>
      </c>
      <c r="AF748" s="27">
        <f t="shared" si="1211"/>
        <v>1</v>
      </c>
      <c r="AG748" s="28">
        <f t="shared" si="1191"/>
        <v>63.583333333333329</v>
      </c>
      <c r="AH748" s="28">
        <f t="shared" si="1192"/>
        <v>13.162644004981239</v>
      </c>
      <c r="AI748" s="28">
        <f t="shared" si="1193"/>
        <v>21.356950561162218</v>
      </c>
      <c r="AJ748" s="28">
        <f t="shared" si="1194"/>
        <v>18.957663430066916</v>
      </c>
      <c r="AK748" s="28">
        <f t="shared" si="1195"/>
        <v>30.759616417330069</v>
      </c>
      <c r="AL748" s="28">
        <f t="shared" si="1221"/>
        <v>32.931558316622784</v>
      </c>
      <c r="AM748" s="28">
        <f t="shared" si="1196"/>
        <v>97.622943036944193</v>
      </c>
      <c r="AN748" s="28">
        <f t="shared" si="1197"/>
        <v>158.39738332861978</v>
      </c>
      <c r="AO748" s="28">
        <f t="shared" si="1198"/>
        <v>140.60267043966297</v>
      </c>
      <c r="AP748" s="28">
        <f t="shared" si="1199"/>
        <v>228.13382176186468</v>
      </c>
      <c r="AQ748" s="28">
        <f t="shared" si="1200"/>
        <v>244.24239084828565</v>
      </c>
      <c r="AR748" s="28">
        <f t="shared" si="1212"/>
        <v>244.24239084828565</v>
      </c>
      <c r="AS748" s="27">
        <f t="shared" si="1201"/>
        <v>244.24239084828565</v>
      </c>
      <c r="AT748" s="27">
        <f t="shared" si="1213"/>
        <v>0</v>
      </c>
      <c r="AU748" s="2">
        <f t="shared" si="1214"/>
        <v>1225.2211349000193</v>
      </c>
      <c r="AV748" s="33">
        <f t="shared" si="1215"/>
        <v>0.159768565270936</v>
      </c>
      <c r="AW748" s="33">
        <f t="shared" si="1216"/>
        <v>0.159768565270936</v>
      </c>
      <c r="AX748" s="2">
        <f t="shared" si="1217"/>
        <v>2.375886015697791</v>
      </c>
      <c r="AY748" s="7">
        <v>2.2000000000000002</v>
      </c>
      <c r="AZ748" s="3">
        <f t="shared" si="1218"/>
        <v>2482.78930502</v>
      </c>
    </row>
    <row r="749" spans="1:52" ht="20.25" x14ac:dyDescent="0.3">
      <c r="A749" s="7">
        <v>29</v>
      </c>
      <c r="B749" s="7">
        <v>66</v>
      </c>
      <c r="C749" s="37">
        <v>53</v>
      </c>
      <c r="D749" s="37">
        <v>83</v>
      </c>
      <c r="E749" s="7">
        <v>7</v>
      </c>
      <c r="F749" s="2">
        <f t="shared" si="1202"/>
        <v>8.0833333333333339</v>
      </c>
      <c r="G749" s="2">
        <f t="shared" si="1179"/>
        <v>28130.000000000004</v>
      </c>
      <c r="H749" s="2">
        <v>1.4</v>
      </c>
      <c r="I749" s="7">
        <f t="shared" si="1180"/>
        <v>39382</v>
      </c>
      <c r="J749" s="7">
        <v>1.2</v>
      </c>
      <c r="K749" s="4">
        <f t="shared" si="1219"/>
        <v>1.6416666666666666</v>
      </c>
      <c r="L749" s="7">
        <v>0</v>
      </c>
      <c r="M749" s="2">
        <f t="shared" si="1203"/>
        <v>1.4213197969543145</v>
      </c>
      <c r="N749" s="2">
        <f t="shared" si="1204"/>
        <v>2.6395939086294415</v>
      </c>
      <c r="O749" s="28">
        <f t="shared" si="1205"/>
        <v>1.6761421319796954</v>
      </c>
      <c r="P749" s="2">
        <f t="shared" si="1206"/>
        <v>7.7675126903553302</v>
      </c>
      <c r="Q749" s="2">
        <f t="shared" si="1181"/>
        <v>49.274999999999999</v>
      </c>
      <c r="R749" s="28">
        <f t="shared" si="1207"/>
        <v>53.274999999999999</v>
      </c>
      <c r="S749" s="2">
        <f t="shared" si="1208"/>
        <v>55.274999999999999</v>
      </c>
      <c r="T749" s="2">
        <f t="shared" si="1209"/>
        <v>48.856666666666669</v>
      </c>
      <c r="U749" s="2">
        <f t="shared" si="1182"/>
        <v>52.856666666666669</v>
      </c>
      <c r="V749" s="2">
        <f t="shared" si="1183"/>
        <v>62.856666666666669</v>
      </c>
      <c r="W749" s="7">
        <f t="shared" si="1220"/>
        <v>1</v>
      </c>
      <c r="X749" s="2">
        <f t="shared" si="1184"/>
        <v>14.219313845899482</v>
      </c>
      <c r="Y749" s="2">
        <f t="shared" si="1185"/>
        <v>20.536324951061509</v>
      </c>
      <c r="Z749" s="2">
        <f t="shared" si="1210"/>
        <v>22.104521720246986</v>
      </c>
      <c r="AA749" s="2">
        <f t="shared" si="1186"/>
        <v>114.93945358768748</v>
      </c>
      <c r="AB749" s="2">
        <f t="shared" si="1187"/>
        <v>166.00196002108055</v>
      </c>
      <c r="AC749" s="2">
        <f t="shared" si="1188"/>
        <v>178.67821723866314</v>
      </c>
      <c r="AD749" s="2">
        <f t="shared" si="1189"/>
        <v>178.67821723866314</v>
      </c>
      <c r="AE749" s="2">
        <f t="shared" si="1190"/>
        <v>178.67821723866314</v>
      </c>
      <c r="AF749" s="27">
        <f t="shared" si="1211"/>
        <v>1</v>
      </c>
      <c r="AG749" s="28">
        <f t="shared" si="1191"/>
        <v>65.275000000000006</v>
      </c>
      <c r="AH749" s="28">
        <f t="shared" si="1192"/>
        <v>12.29426830646166</v>
      </c>
      <c r="AI749" s="28">
        <f t="shared" si="1193"/>
        <v>20.068238805874984</v>
      </c>
      <c r="AJ749" s="28">
        <f t="shared" si="1194"/>
        <v>17.756066974345771</v>
      </c>
      <c r="AK749" s="28">
        <f t="shared" si="1195"/>
        <v>28.983668113619935</v>
      </c>
      <c r="AL749" s="28">
        <f t="shared" si="1221"/>
        <v>31.196921692497178</v>
      </c>
      <c r="AM749" s="28">
        <f t="shared" si="1196"/>
        <v>99.378668810565088</v>
      </c>
      <c r="AN749" s="28">
        <f t="shared" si="1197"/>
        <v>162.21826368082279</v>
      </c>
      <c r="AO749" s="28">
        <f t="shared" si="1198"/>
        <v>143.52820804262834</v>
      </c>
      <c r="AP749" s="28">
        <f t="shared" si="1199"/>
        <v>234.28465058509448</v>
      </c>
      <c r="AQ749" s="28">
        <f t="shared" si="1200"/>
        <v>252.1751170143522</v>
      </c>
      <c r="AR749" s="28">
        <f t="shared" si="1212"/>
        <v>252.1751170143522</v>
      </c>
      <c r="AS749" s="27">
        <f t="shared" si="1201"/>
        <v>252.1751170143522</v>
      </c>
      <c r="AT749" s="27">
        <f t="shared" si="1213"/>
        <v>0</v>
      </c>
      <c r="AU749" s="2">
        <f t="shared" si="1214"/>
        <v>1482.5175732290234</v>
      </c>
      <c r="AV749" s="33">
        <f t="shared" si="1215"/>
        <v>0.1608392549261084</v>
      </c>
      <c r="AW749" s="33">
        <f t="shared" si="1216"/>
        <v>0.1608392549261084</v>
      </c>
      <c r="AX749" s="2">
        <f t="shared" si="1217"/>
        <v>2.3777906583824646</v>
      </c>
      <c r="AY749" s="7">
        <v>2.2000000000000002</v>
      </c>
      <c r="AZ749" s="3">
        <f t="shared" si="1218"/>
        <v>2484.7111758167262</v>
      </c>
    </row>
    <row r="750" spans="1:52" ht="20.25" x14ac:dyDescent="0.3">
      <c r="A750" s="7">
        <v>29</v>
      </c>
      <c r="B750" s="7">
        <v>72</v>
      </c>
      <c r="C750" s="37">
        <v>58</v>
      </c>
      <c r="D750" s="37">
        <v>91</v>
      </c>
      <c r="E750" s="7">
        <v>7.5</v>
      </c>
      <c r="F750" s="2">
        <f t="shared" si="1202"/>
        <v>8.8333333333333339</v>
      </c>
      <c r="G750" s="2">
        <f t="shared" si="1179"/>
        <v>30740.000000000004</v>
      </c>
      <c r="H750" s="2">
        <v>1.4</v>
      </c>
      <c r="I750" s="7">
        <f t="shared" si="1180"/>
        <v>43036</v>
      </c>
      <c r="J750" s="7">
        <v>1.2</v>
      </c>
      <c r="K750" s="4">
        <f t="shared" si="1219"/>
        <v>1.7083333333333335</v>
      </c>
      <c r="L750" s="7">
        <v>0</v>
      </c>
      <c r="M750" s="2">
        <f t="shared" si="1203"/>
        <v>1.365853658536585</v>
      </c>
      <c r="N750" s="2">
        <f t="shared" si="1204"/>
        <v>2.5365853658536581</v>
      </c>
      <c r="O750" s="28">
        <f t="shared" si="1205"/>
        <v>1.5873170731707313</v>
      </c>
      <c r="P750" s="2">
        <f t="shared" si="1206"/>
        <v>7.4409756097560962</v>
      </c>
      <c r="Q750" s="2">
        <f t="shared" si="1181"/>
        <v>51.208333333333336</v>
      </c>
      <c r="R750" s="28">
        <f t="shared" si="1207"/>
        <v>55.208333333333336</v>
      </c>
      <c r="S750" s="2">
        <f t="shared" si="1208"/>
        <v>57.208333333333336</v>
      </c>
      <c r="T750" s="2">
        <f t="shared" si="1209"/>
        <v>50.830000000000005</v>
      </c>
      <c r="U750" s="2">
        <f t="shared" si="1182"/>
        <v>54.830000000000005</v>
      </c>
      <c r="V750" s="2">
        <f t="shared" si="1183"/>
        <v>64.830000000000013</v>
      </c>
      <c r="W750" s="7">
        <f t="shared" si="1220"/>
        <v>1</v>
      </c>
      <c r="X750" s="2">
        <f t="shared" si="1184"/>
        <v>13.205407855240299</v>
      </c>
      <c r="Y750" s="2">
        <f t="shared" si="1185"/>
        <v>19.128182600819134</v>
      </c>
      <c r="Z750" s="2">
        <f t="shared" si="1210"/>
        <v>20.707415742152225</v>
      </c>
      <c r="AA750" s="2">
        <f t="shared" si="1186"/>
        <v>116.64776938795599</v>
      </c>
      <c r="AB750" s="2">
        <f t="shared" si="1187"/>
        <v>168.96561297390235</v>
      </c>
      <c r="AC750" s="2">
        <f t="shared" si="1188"/>
        <v>182.91550572234468</v>
      </c>
      <c r="AD750" s="2">
        <f t="shared" si="1189"/>
        <v>182.91550572234468</v>
      </c>
      <c r="AE750" s="2">
        <f t="shared" si="1190"/>
        <v>182.91550572234468</v>
      </c>
      <c r="AF750" s="27">
        <f t="shared" si="1211"/>
        <v>1</v>
      </c>
      <c r="AG750" s="28">
        <f t="shared" si="1191"/>
        <v>67.208333333333343</v>
      </c>
      <c r="AH750" s="28">
        <f t="shared" si="1192"/>
        <v>11.403160368078572</v>
      </c>
      <c r="AI750" s="28">
        <f t="shared" si="1193"/>
        <v>18.734268428647376</v>
      </c>
      <c r="AJ750" s="28">
        <f t="shared" si="1194"/>
        <v>16.517606736430611</v>
      </c>
      <c r="AK750" s="28">
        <f t="shared" si="1195"/>
        <v>27.136799659975896</v>
      </c>
      <c r="AL750" s="28">
        <f t="shared" si="1221"/>
        <v>29.377228574059721</v>
      </c>
      <c r="AM750" s="28">
        <f t="shared" si="1196"/>
        <v>100.72791658469406</v>
      </c>
      <c r="AN750" s="28">
        <f t="shared" si="1197"/>
        <v>165.48603778638517</v>
      </c>
      <c r="AO750" s="28">
        <f t="shared" si="1198"/>
        <v>145.90552617180376</v>
      </c>
      <c r="AP750" s="28">
        <f t="shared" si="1199"/>
        <v>239.70839699645376</v>
      </c>
      <c r="AQ750" s="28">
        <f t="shared" si="1200"/>
        <v>259.49885240419422</v>
      </c>
      <c r="AR750" s="28">
        <f t="shared" si="1212"/>
        <v>259.49885240419422</v>
      </c>
      <c r="AS750" s="27">
        <f t="shared" si="1201"/>
        <v>259.49885240419422</v>
      </c>
      <c r="AT750" s="27">
        <f t="shared" si="1213"/>
        <v>0</v>
      </c>
      <c r="AU750" s="2">
        <f t="shared" si="1214"/>
        <v>1764.3184342560278</v>
      </c>
      <c r="AV750" s="33">
        <f t="shared" si="1215"/>
        <v>0.16204378078817736</v>
      </c>
      <c r="AW750" s="33">
        <f t="shared" si="1216"/>
        <v>0.16204378078817736</v>
      </c>
      <c r="AX750" s="2">
        <f t="shared" si="1217"/>
        <v>2.3799370348658817</v>
      </c>
      <c r="AY750" s="7">
        <v>2.2000000000000002</v>
      </c>
      <c r="AZ750" s="3">
        <f t="shared" si="1218"/>
        <v>2482.3069738715567</v>
      </c>
    </row>
    <row r="751" spans="1:52" ht="20.25" x14ac:dyDescent="0.3">
      <c r="A751" s="7">
        <v>29</v>
      </c>
      <c r="B751" s="7">
        <v>78</v>
      </c>
      <c r="C751" s="37">
        <v>63</v>
      </c>
      <c r="D751" s="37">
        <v>98</v>
      </c>
      <c r="E751" s="7">
        <v>8</v>
      </c>
      <c r="F751" s="2">
        <f t="shared" si="1202"/>
        <v>9.5</v>
      </c>
      <c r="G751" s="2">
        <f t="shared" si="1179"/>
        <v>33060</v>
      </c>
      <c r="H751" s="2">
        <v>1.4</v>
      </c>
      <c r="I751" s="7">
        <f t="shared" si="1180"/>
        <v>46284</v>
      </c>
      <c r="J751" s="7">
        <v>1.2</v>
      </c>
      <c r="K751" s="4">
        <v>1.75</v>
      </c>
      <c r="L751" s="7">
        <v>0</v>
      </c>
      <c r="M751" s="2">
        <f t="shared" si="1203"/>
        <v>1.3333333333333333</v>
      </c>
      <c r="N751" s="2">
        <f t="shared" si="1204"/>
        <v>2.4761904761904758</v>
      </c>
      <c r="O751" s="28">
        <f t="shared" si="1205"/>
        <v>1.5295238095238095</v>
      </c>
      <c r="P751" s="2">
        <f t="shared" si="1206"/>
        <v>7.2438095238095235</v>
      </c>
      <c r="Q751" s="2">
        <f t="shared" si="1181"/>
        <v>52.416666666666664</v>
      </c>
      <c r="R751" s="28">
        <f t="shared" si="1207"/>
        <v>56.416666666666664</v>
      </c>
      <c r="S751" s="2">
        <f t="shared" si="1208"/>
        <v>58.416666666666664</v>
      </c>
      <c r="T751" s="2">
        <f t="shared" si="1209"/>
        <v>52.073333333333338</v>
      </c>
      <c r="U751" s="2">
        <f t="shared" si="1182"/>
        <v>56.073333333333338</v>
      </c>
      <c r="V751" s="2">
        <f t="shared" si="1183"/>
        <v>66.073333333333338</v>
      </c>
      <c r="W751" s="7">
        <f t="shared" si="1220"/>
        <v>1</v>
      </c>
      <c r="X751" s="2">
        <f t="shared" si="1184"/>
        <v>12.623479342841243</v>
      </c>
      <c r="Y751" s="2">
        <f t="shared" si="1185"/>
        <v>18.317158547388271</v>
      </c>
      <c r="Z751" s="2">
        <f t="shared" si="1210"/>
        <v>19.897487064258488</v>
      </c>
      <c r="AA751" s="2">
        <f t="shared" si="1186"/>
        <v>119.92305375699181</v>
      </c>
      <c r="AB751" s="2">
        <f t="shared" si="1187"/>
        <v>174.01300620018858</v>
      </c>
      <c r="AC751" s="2">
        <f t="shared" si="1188"/>
        <v>189.02612711045563</v>
      </c>
      <c r="AD751" s="2">
        <f t="shared" si="1189"/>
        <v>189.02612711045563</v>
      </c>
      <c r="AE751" s="2">
        <f t="shared" si="1190"/>
        <v>189.02612711045563</v>
      </c>
      <c r="AF751" s="27">
        <f t="shared" si="1211"/>
        <v>1</v>
      </c>
      <c r="AG751" s="28">
        <f t="shared" si="1191"/>
        <v>68.416666666666671</v>
      </c>
      <c r="AH751" s="28">
        <f t="shared" si="1192"/>
        <v>10.892490176429975</v>
      </c>
      <c r="AI751" s="28">
        <f t="shared" si="1193"/>
        <v>17.963985016913746</v>
      </c>
      <c r="AJ751" s="28">
        <f t="shared" si="1194"/>
        <v>15.805426073017205</v>
      </c>
      <c r="AK751" s="28">
        <f t="shared" si="1195"/>
        <v>26.06643958936089</v>
      </c>
      <c r="AL751" s="28">
        <f t="shared" si="1221"/>
        <v>28.315343954618758</v>
      </c>
      <c r="AM751" s="28">
        <f t="shared" si="1196"/>
        <v>103.47865667608477</v>
      </c>
      <c r="AN751" s="28">
        <f t="shared" si="1197"/>
        <v>170.65785766068058</v>
      </c>
      <c r="AO751" s="28">
        <f t="shared" si="1198"/>
        <v>150.15154769366345</v>
      </c>
      <c r="AP751" s="28">
        <f t="shared" si="1199"/>
        <v>247.63117609892845</v>
      </c>
      <c r="AQ751" s="28">
        <f t="shared" si="1200"/>
        <v>268.99576756887819</v>
      </c>
      <c r="AR751" s="28">
        <f t="shared" si="1212"/>
        <v>268.99576756887819</v>
      </c>
      <c r="AS751" s="27">
        <f t="shared" si="1201"/>
        <v>268.99576756887819</v>
      </c>
      <c r="AT751" s="27">
        <f t="shared" si="1213"/>
        <v>0</v>
      </c>
      <c r="AU751" s="2">
        <f t="shared" si="1214"/>
        <v>2070.6237179810328</v>
      </c>
      <c r="AV751" s="33">
        <f t="shared" si="1215"/>
        <v>0.16311447044334978</v>
      </c>
      <c r="AW751" s="33">
        <f t="shared" si="1216"/>
        <v>0.16311447044334978</v>
      </c>
      <c r="AX751" s="2">
        <f t="shared" si="1217"/>
        <v>2.3818481807456644</v>
      </c>
      <c r="AY751" s="7">
        <v>2.2000000000000002</v>
      </c>
      <c r="AZ751" s="3">
        <f t="shared" si="1218"/>
        <v>2485.8739447282392</v>
      </c>
    </row>
    <row r="752" spans="1:52" ht="20.25" x14ac:dyDescent="0.3">
      <c r="A752" s="7">
        <v>29</v>
      </c>
      <c r="B752" s="7">
        <v>84</v>
      </c>
      <c r="C752" s="37">
        <v>68</v>
      </c>
      <c r="D752" s="37">
        <v>106</v>
      </c>
      <c r="E752" s="7">
        <v>8.5</v>
      </c>
      <c r="F752" s="2">
        <f t="shared" si="1202"/>
        <v>10.25</v>
      </c>
      <c r="G752" s="2">
        <f t="shared" si="1179"/>
        <v>35670</v>
      </c>
      <c r="H752" s="2">
        <v>1.4</v>
      </c>
      <c r="I752" s="7">
        <f t="shared" si="1180"/>
        <v>49938</v>
      </c>
      <c r="J752" s="7">
        <v>1.2</v>
      </c>
      <c r="K752" s="4">
        <v>1.75</v>
      </c>
      <c r="L752" s="7">
        <v>0</v>
      </c>
      <c r="M752" s="2">
        <f t="shared" si="1203"/>
        <v>1.3333333333333333</v>
      </c>
      <c r="N752" s="2">
        <f t="shared" si="1204"/>
        <v>2.4761904761904758</v>
      </c>
      <c r="O752" s="28">
        <f t="shared" si="1205"/>
        <v>1.5066666666666666</v>
      </c>
      <c r="P752" s="2">
        <f t="shared" si="1206"/>
        <v>7.2209523809523812</v>
      </c>
      <c r="Q752" s="2">
        <f t="shared" si="1181"/>
        <v>52.416666666666664</v>
      </c>
      <c r="R752" s="28">
        <f t="shared" si="1207"/>
        <v>56.416666666666664</v>
      </c>
      <c r="S752" s="2">
        <f t="shared" si="1208"/>
        <v>58.416666666666664</v>
      </c>
      <c r="T752" s="2">
        <f t="shared" si="1209"/>
        <v>52.113333333333337</v>
      </c>
      <c r="U752" s="2">
        <f t="shared" si="1182"/>
        <v>56.113333333333337</v>
      </c>
      <c r="V752" s="2">
        <f t="shared" si="1183"/>
        <v>66.113333333333344</v>
      </c>
      <c r="W752" s="7">
        <f t="shared" si="1220"/>
        <v>1</v>
      </c>
      <c r="X752" s="2">
        <f t="shared" si="1184"/>
        <v>12.61379009171459</v>
      </c>
      <c r="Y752" s="2">
        <f t="shared" si="1185"/>
        <v>18.304101288117234</v>
      </c>
      <c r="Z752" s="2">
        <f t="shared" si="1210"/>
        <v>19.885448653208215</v>
      </c>
      <c r="AA752" s="2">
        <f t="shared" si="1186"/>
        <v>129.29134844007453</v>
      </c>
      <c r="AB752" s="2">
        <f t="shared" si="1187"/>
        <v>187.61703820320164</v>
      </c>
      <c r="AC752" s="2">
        <f t="shared" si="1188"/>
        <v>203.8258486953842</v>
      </c>
      <c r="AD752" s="2">
        <f t="shared" si="1189"/>
        <v>203.8258486953842</v>
      </c>
      <c r="AE752" s="2">
        <f t="shared" si="1190"/>
        <v>203.8258486953842</v>
      </c>
      <c r="AF752" s="27">
        <f t="shared" si="1211"/>
        <v>1</v>
      </c>
      <c r="AG752" s="28">
        <f t="shared" si="1191"/>
        <v>68.416666666666671</v>
      </c>
      <c r="AH752" s="28">
        <f t="shared" si="1192"/>
        <v>10.884129559689718</v>
      </c>
      <c r="AI752" s="28">
        <f t="shared" si="1193"/>
        <v>17.950196618538218</v>
      </c>
      <c r="AJ752" s="28">
        <f t="shared" si="1194"/>
        <v>15.794159284798349</v>
      </c>
      <c r="AK752" s="28">
        <f t="shared" si="1195"/>
        <v>26.047858308912257</v>
      </c>
      <c r="AL752" s="28">
        <f t="shared" si="1221"/>
        <v>28.298212557651151</v>
      </c>
      <c r="AM752" s="28">
        <f t="shared" si="1196"/>
        <v>111.56232798681961</v>
      </c>
      <c r="AN752" s="28">
        <f t="shared" si="1197"/>
        <v>183.98951534001674</v>
      </c>
      <c r="AO752" s="28">
        <f t="shared" si="1198"/>
        <v>161.89013266918309</v>
      </c>
      <c r="AP752" s="28">
        <f t="shared" si="1199"/>
        <v>266.99054766635066</v>
      </c>
      <c r="AQ752" s="28">
        <f t="shared" si="1200"/>
        <v>290.05667871592431</v>
      </c>
      <c r="AR752" s="28">
        <f t="shared" si="1212"/>
        <v>290.05667871592431</v>
      </c>
      <c r="AS752" s="27">
        <f t="shared" si="1201"/>
        <v>290.05667871592431</v>
      </c>
      <c r="AT752" s="27">
        <f t="shared" si="1213"/>
        <v>0</v>
      </c>
      <c r="AU752" s="2">
        <f t="shared" si="1214"/>
        <v>2401.4334244040379</v>
      </c>
      <c r="AV752" s="33">
        <f t="shared" si="1215"/>
        <v>0.16431899630541874</v>
      </c>
      <c r="AW752" s="33">
        <f t="shared" si="1216"/>
        <v>0.16431899630541874</v>
      </c>
      <c r="AX752" s="2">
        <f t="shared" si="1217"/>
        <v>2.3840018920592354</v>
      </c>
      <c r="AY752" s="7">
        <v>2.2000000000000002</v>
      </c>
      <c r="AZ752" s="3">
        <f t="shared" si="1218"/>
        <v>2485.4086307441553</v>
      </c>
    </row>
    <row r="753" spans="1:52" ht="20.25" x14ac:dyDescent="0.3">
      <c r="A753" s="7">
        <v>29</v>
      </c>
      <c r="B753" s="7">
        <v>90</v>
      </c>
      <c r="C753" s="37">
        <v>72</v>
      </c>
      <c r="D753" s="37">
        <v>113</v>
      </c>
      <c r="E753" s="7">
        <v>9</v>
      </c>
      <c r="F753" s="2">
        <f t="shared" si="1202"/>
        <v>10.916666666666666</v>
      </c>
      <c r="G753" s="2">
        <f t="shared" si="1179"/>
        <v>37990</v>
      </c>
      <c r="H753" s="2">
        <v>1.4</v>
      </c>
      <c r="I753" s="7">
        <f t="shared" si="1180"/>
        <v>53186</v>
      </c>
      <c r="J753" s="7">
        <v>1.2</v>
      </c>
      <c r="K753" s="4">
        <v>1.75</v>
      </c>
      <c r="L753" s="7">
        <v>0</v>
      </c>
      <c r="M753" s="2">
        <f t="shared" si="1203"/>
        <v>1.3333333333333333</v>
      </c>
      <c r="N753" s="2">
        <f t="shared" si="1204"/>
        <v>2.4761904761904758</v>
      </c>
      <c r="O753" s="28">
        <f t="shared" si="1205"/>
        <v>1.4866666666666666</v>
      </c>
      <c r="P753" s="2">
        <f t="shared" si="1206"/>
        <v>7.2009523809523808</v>
      </c>
      <c r="Q753" s="2">
        <f t="shared" si="1181"/>
        <v>52.416666666666664</v>
      </c>
      <c r="R753" s="28">
        <f t="shared" si="1207"/>
        <v>56.416666666666664</v>
      </c>
      <c r="S753" s="2">
        <f t="shared" si="1208"/>
        <v>58.416666666666664</v>
      </c>
      <c r="T753" s="2">
        <f t="shared" si="1209"/>
        <v>52.148333333333333</v>
      </c>
      <c r="U753" s="2">
        <f t="shared" si="1182"/>
        <v>56.148333333333333</v>
      </c>
      <c r="V753" s="2">
        <f t="shared" si="1183"/>
        <v>66.148333333333341</v>
      </c>
      <c r="W753" s="7">
        <f t="shared" si="1220"/>
        <v>1</v>
      </c>
      <c r="X753" s="2">
        <f t="shared" si="1184"/>
        <v>12.605324190218026</v>
      </c>
      <c r="Y753" s="2">
        <f t="shared" si="1185"/>
        <v>18.292691447307163</v>
      </c>
      <c r="Z753" s="2">
        <f t="shared" si="1210"/>
        <v>19.874926986708246</v>
      </c>
      <c r="AA753" s="2">
        <f t="shared" si="1186"/>
        <v>137.60812240988011</v>
      </c>
      <c r="AB753" s="2">
        <f t="shared" si="1187"/>
        <v>199.69521496643651</v>
      </c>
      <c r="AC753" s="2">
        <f t="shared" si="1188"/>
        <v>216.96795293823166</v>
      </c>
      <c r="AD753" s="2">
        <f t="shared" si="1189"/>
        <v>216.96795293823166</v>
      </c>
      <c r="AE753" s="2">
        <f t="shared" si="1190"/>
        <v>216.96795293823166</v>
      </c>
      <c r="AF753" s="27">
        <f t="shared" si="1211"/>
        <v>1</v>
      </c>
      <c r="AG753" s="28">
        <f t="shared" si="1191"/>
        <v>68.416666666666671</v>
      </c>
      <c r="AH753" s="28">
        <f t="shared" si="1192"/>
        <v>10.876824541288572</v>
      </c>
      <c r="AI753" s="28">
        <f t="shared" si="1193"/>
        <v>17.938149121686632</v>
      </c>
      <c r="AJ753" s="28">
        <f t="shared" si="1194"/>
        <v>15.784314013493747</v>
      </c>
      <c r="AK753" s="28">
        <f t="shared" si="1195"/>
        <v>26.031621405932441</v>
      </c>
      <c r="AL753" s="28">
        <f t="shared" si="1221"/>
        <v>28.283239581166217</v>
      </c>
      <c r="AM753" s="28">
        <f t="shared" si="1196"/>
        <v>118.7386679090669</v>
      </c>
      <c r="AN753" s="28">
        <f t="shared" si="1197"/>
        <v>195.82479457841239</v>
      </c>
      <c r="AO753" s="28">
        <f t="shared" si="1198"/>
        <v>172.31209464730674</v>
      </c>
      <c r="AP753" s="28">
        <f t="shared" si="1199"/>
        <v>284.17853368142914</v>
      </c>
      <c r="AQ753" s="28">
        <f t="shared" si="1200"/>
        <v>308.75869876106452</v>
      </c>
      <c r="AR753" s="28">
        <f t="shared" si="1212"/>
        <v>308.75869876106452</v>
      </c>
      <c r="AS753" s="27">
        <f t="shared" si="1201"/>
        <v>308.75869876106452</v>
      </c>
      <c r="AT753" s="27">
        <f t="shared" si="1213"/>
        <v>0</v>
      </c>
      <c r="AU753" s="2">
        <f t="shared" si="1214"/>
        <v>2756.7475535250433</v>
      </c>
      <c r="AV753" s="33">
        <f t="shared" si="1215"/>
        <v>0.16538968596059114</v>
      </c>
      <c r="AW753" s="33">
        <f t="shared" si="1216"/>
        <v>0.16538968596059114</v>
      </c>
      <c r="AX753" s="2">
        <f t="shared" si="1217"/>
        <v>2.3859195744977555</v>
      </c>
      <c r="AY753" s="7">
        <v>2.2000000000000002</v>
      </c>
      <c r="AZ753" s="3">
        <f t="shared" si="1218"/>
        <v>2489.9509658859611</v>
      </c>
    </row>
    <row r="754" spans="1:52" ht="20.25" x14ac:dyDescent="0.3">
      <c r="A754" s="7">
        <v>29</v>
      </c>
      <c r="B754" s="7">
        <v>96</v>
      </c>
      <c r="C754" s="37">
        <v>77</v>
      </c>
      <c r="D754" s="37">
        <v>121</v>
      </c>
      <c r="E754" s="7">
        <v>9.5</v>
      </c>
      <c r="F754" s="2">
        <f t="shared" si="1202"/>
        <v>11.666666666666666</v>
      </c>
      <c r="G754" s="2">
        <f t="shared" si="1179"/>
        <v>40600</v>
      </c>
      <c r="H754" s="2">
        <v>1.4</v>
      </c>
      <c r="I754" s="7">
        <f t="shared" si="1180"/>
        <v>56840</v>
      </c>
      <c r="J754" s="7">
        <v>1.2</v>
      </c>
      <c r="K754" s="4">
        <v>1.75</v>
      </c>
      <c r="L754" s="7">
        <v>0</v>
      </c>
      <c r="M754" s="2">
        <f t="shared" si="1203"/>
        <v>1.3333333333333333</v>
      </c>
      <c r="N754" s="2">
        <f t="shared" si="1204"/>
        <v>2.4761904761904758</v>
      </c>
      <c r="O754" s="28">
        <f t="shared" si="1205"/>
        <v>1.4638095238095237</v>
      </c>
      <c r="P754" s="2">
        <f t="shared" si="1206"/>
        <v>7.1780952380952376</v>
      </c>
      <c r="Q754" s="2">
        <f t="shared" si="1181"/>
        <v>52.416666666666664</v>
      </c>
      <c r="R754" s="28">
        <f t="shared" si="1207"/>
        <v>56.416666666666664</v>
      </c>
      <c r="S754" s="2">
        <f t="shared" si="1208"/>
        <v>58.416666666666664</v>
      </c>
      <c r="T754" s="2">
        <f t="shared" si="1209"/>
        <v>52.188333333333333</v>
      </c>
      <c r="U754" s="2">
        <f t="shared" si="1182"/>
        <v>56.188333333333333</v>
      </c>
      <c r="V754" s="2">
        <f t="shared" si="1183"/>
        <v>66.188333333333333</v>
      </c>
      <c r="W754" s="7">
        <f t="shared" si="1220"/>
        <v>1</v>
      </c>
      <c r="X754" s="2">
        <f t="shared" si="1184"/>
        <v>12.595662778645668</v>
      </c>
      <c r="Y754" s="2">
        <f t="shared" si="1185"/>
        <v>18.279669034744195</v>
      </c>
      <c r="Z754" s="2">
        <f t="shared" si="1210"/>
        <v>19.862915850614755</v>
      </c>
      <c r="AA754" s="2">
        <f t="shared" si="1186"/>
        <v>146.94939908419946</v>
      </c>
      <c r="AB754" s="2">
        <f t="shared" si="1187"/>
        <v>213.26280540534893</v>
      </c>
      <c r="AC754" s="2">
        <f t="shared" si="1188"/>
        <v>231.73401825717212</v>
      </c>
      <c r="AD754" s="2">
        <f t="shared" si="1189"/>
        <v>231.73401825717212</v>
      </c>
      <c r="AE754" s="2">
        <f t="shared" si="1190"/>
        <v>231.73401825717212</v>
      </c>
      <c r="AF754" s="27">
        <f t="shared" si="1211"/>
        <v>1</v>
      </c>
      <c r="AG754" s="28">
        <f t="shared" si="1191"/>
        <v>68.416666666666671</v>
      </c>
      <c r="AH754" s="28">
        <f t="shared" si="1192"/>
        <v>10.868487946615723</v>
      </c>
      <c r="AI754" s="28">
        <f t="shared" si="1193"/>
        <v>17.924400340703638</v>
      </c>
      <c r="AJ754" s="28">
        <f t="shared" si="1194"/>
        <v>15.77307729364313</v>
      </c>
      <c r="AK754" s="28">
        <f t="shared" si="1195"/>
        <v>26.013089714485748</v>
      </c>
      <c r="AL754" s="28">
        <f t="shared" si="1221"/>
        <v>28.266146998134268</v>
      </c>
      <c r="AM754" s="28">
        <f t="shared" si="1196"/>
        <v>126.79902604385009</v>
      </c>
      <c r="AN754" s="28">
        <f t="shared" si="1197"/>
        <v>209.11800397487576</v>
      </c>
      <c r="AO754" s="28">
        <f t="shared" si="1198"/>
        <v>184.01923509250318</v>
      </c>
      <c r="AP754" s="28">
        <f t="shared" si="1199"/>
        <v>303.48604666900036</v>
      </c>
      <c r="AQ754" s="28">
        <f t="shared" si="1200"/>
        <v>329.77171497823309</v>
      </c>
      <c r="AR754" s="28">
        <f t="shared" si="1212"/>
        <v>329.77171497823309</v>
      </c>
      <c r="AS754" s="27">
        <f t="shared" si="1201"/>
        <v>329.77171497823309</v>
      </c>
      <c r="AT754" s="27">
        <f t="shared" si="1213"/>
        <v>0</v>
      </c>
      <c r="AU754" s="2">
        <f t="shared" si="1214"/>
        <v>3136.5661053440494</v>
      </c>
      <c r="AV754" s="33">
        <f t="shared" si="1215"/>
        <v>0.16659421182266013</v>
      </c>
      <c r="AW754" s="33">
        <f t="shared" si="1216"/>
        <v>0.16659421182266013</v>
      </c>
      <c r="AX754" s="2">
        <f t="shared" si="1217"/>
        <v>2.3880806583038905</v>
      </c>
      <c r="AY754" s="7">
        <v>2.2000000000000002</v>
      </c>
      <c r="AZ754" s="3">
        <f t="shared" si="1218"/>
        <v>2490.7404948183607</v>
      </c>
    </row>
    <row r="755" spans="1:52" ht="20.25" x14ac:dyDescent="0.3">
      <c r="A755" s="7">
        <v>29</v>
      </c>
      <c r="B755" s="7">
        <v>102</v>
      </c>
      <c r="C755" s="37">
        <v>82</v>
      </c>
      <c r="D755" s="37">
        <v>128</v>
      </c>
      <c r="E755" s="7">
        <v>9.75</v>
      </c>
      <c r="F755" s="2">
        <f t="shared" si="1202"/>
        <v>12.291666666666666</v>
      </c>
      <c r="G755" s="2">
        <f t="shared" si="1179"/>
        <v>42775</v>
      </c>
      <c r="H755" s="2">
        <v>1.4</v>
      </c>
      <c r="I755" s="7">
        <f t="shared" si="1180"/>
        <v>59884.999999999993</v>
      </c>
      <c r="J755" s="7">
        <v>1.2</v>
      </c>
      <c r="K755" s="4">
        <v>1.75</v>
      </c>
      <c r="L755" s="7">
        <v>0</v>
      </c>
      <c r="M755" s="2">
        <f t="shared" si="1203"/>
        <v>1.3333333333333333</v>
      </c>
      <c r="N755" s="2">
        <f t="shared" si="1204"/>
        <v>2.4761904761904758</v>
      </c>
      <c r="O755" s="28">
        <f t="shared" si="1205"/>
        <v>1.4438095238095237</v>
      </c>
      <c r="P755" s="2">
        <f t="shared" si="1206"/>
        <v>7.1580952380952372</v>
      </c>
      <c r="Q755" s="2">
        <f t="shared" si="1181"/>
        <v>52.416666666666664</v>
      </c>
      <c r="R755" s="28">
        <f t="shared" si="1207"/>
        <v>56.416666666666664</v>
      </c>
      <c r="S755" s="2">
        <f t="shared" si="1208"/>
        <v>58.416666666666664</v>
      </c>
      <c r="T755" s="2">
        <f t="shared" si="1209"/>
        <v>52.223333333333336</v>
      </c>
      <c r="U755" s="2">
        <f t="shared" si="1182"/>
        <v>56.223333333333336</v>
      </c>
      <c r="V755" s="2">
        <f t="shared" si="1183"/>
        <v>66.223333333333329</v>
      </c>
      <c r="W755" s="7">
        <f t="shared" si="1220"/>
        <v>1</v>
      </c>
      <c r="X755" s="2">
        <f t="shared" si="1184"/>
        <v>12.587221184264116</v>
      </c>
      <c r="Y755" s="2">
        <f t="shared" si="1185"/>
        <v>18.268289623772187</v>
      </c>
      <c r="Z755" s="2">
        <f t="shared" si="1210"/>
        <v>19.852418009147424</v>
      </c>
      <c r="AA755" s="2">
        <f t="shared" si="1186"/>
        <v>154.71792705657975</v>
      </c>
      <c r="AB755" s="2">
        <f t="shared" si="1187"/>
        <v>224.54772662553313</v>
      </c>
      <c r="AC755" s="2">
        <f t="shared" si="1188"/>
        <v>244.01930469577042</v>
      </c>
      <c r="AD755" s="2">
        <f t="shared" si="1189"/>
        <v>244.01930469577042</v>
      </c>
      <c r="AE755" s="2">
        <f t="shared" si="1190"/>
        <v>244.01930469577042</v>
      </c>
      <c r="AF755" s="27">
        <f t="shared" si="1211"/>
        <v>1</v>
      </c>
      <c r="AG755" s="28">
        <f t="shared" si="1191"/>
        <v>68.416666666666671</v>
      </c>
      <c r="AH755" s="28">
        <f t="shared" si="1192"/>
        <v>10.861203902226915</v>
      </c>
      <c r="AI755" s="28">
        <f t="shared" si="1193"/>
        <v>17.912387434366916</v>
      </c>
      <c r="AJ755" s="28">
        <f t="shared" si="1194"/>
        <v>15.763258279498157</v>
      </c>
      <c r="AK755" s="28">
        <f t="shared" si="1195"/>
        <v>25.996896115031063</v>
      </c>
      <c r="AL755" s="28">
        <f t="shared" si="1221"/>
        <v>28.251207926131428</v>
      </c>
      <c r="AM755" s="28">
        <f t="shared" si="1196"/>
        <v>133.5022979648725</v>
      </c>
      <c r="AN755" s="28">
        <f t="shared" si="1197"/>
        <v>220.17309554742667</v>
      </c>
      <c r="AO755" s="28">
        <f t="shared" si="1198"/>
        <v>193.75671635216483</v>
      </c>
      <c r="AP755" s="28">
        <f t="shared" si="1199"/>
        <v>319.54518141392344</v>
      </c>
      <c r="AQ755" s="28">
        <f t="shared" si="1200"/>
        <v>347.25443075869879</v>
      </c>
      <c r="AR755" s="28">
        <f t="shared" si="1212"/>
        <v>347.25443075869879</v>
      </c>
      <c r="AS755" s="27">
        <f t="shared" si="1201"/>
        <v>347.25443075869879</v>
      </c>
      <c r="AT755" s="27">
        <f t="shared" si="1213"/>
        <v>0</v>
      </c>
      <c r="AU755" s="2">
        <f t="shared" si="1214"/>
        <v>3540.8890798610555</v>
      </c>
      <c r="AV755" s="33">
        <f t="shared" si="1215"/>
        <v>0.16759798337438425</v>
      </c>
      <c r="AW755" s="33">
        <f t="shared" si="1216"/>
        <v>0.16759798337438425</v>
      </c>
      <c r="AX755" s="2">
        <f t="shared" si="1217"/>
        <v>2.3898845542608025</v>
      </c>
      <c r="AY755" s="7">
        <v>2.2000000000000002</v>
      </c>
      <c r="AZ755" s="3">
        <f t="shared" si="1218"/>
        <v>2488.0603921372854</v>
      </c>
    </row>
    <row r="756" spans="1:52" ht="20.25" x14ac:dyDescent="0.3">
      <c r="A756" s="7">
        <v>29</v>
      </c>
      <c r="B756" s="7">
        <v>108</v>
      </c>
      <c r="C756" s="37">
        <v>87</v>
      </c>
      <c r="D756" s="37">
        <v>136</v>
      </c>
      <c r="E756" s="7">
        <v>10</v>
      </c>
      <c r="F756" s="2">
        <f t="shared" si="1202"/>
        <v>13</v>
      </c>
      <c r="G756" s="2">
        <f t="shared" si="1179"/>
        <v>45240</v>
      </c>
      <c r="H756" s="2">
        <v>1.4</v>
      </c>
      <c r="I756" s="7">
        <f t="shared" si="1180"/>
        <v>63335.999999999993</v>
      </c>
      <c r="J756" s="7">
        <v>1.2</v>
      </c>
      <c r="K756" s="4">
        <v>1.75</v>
      </c>
      <c r="L756" s="7">
        <v>0</v>
      </c>
      <c r="M756" s="2">
        <f t="shared" si="1203"/>
        <v>1.3333333333333333</v>
      </c>
      <c r="N756" s="2">
        <f t="shared" si="1204"/>
        <v>2.4761904761904758</v>
      </c>
      <c r="O756" s="28">
        <f t="shared" si="1205"/>
        <v>1.4209523809523807</v>
      </c>
      <c r="P756" s="2">
        <f t="shared" si="1206"/>
        <v>7.1352380952380949</v>
      </c>
      <c r="Q756" s="2">
        <f t="shared" si="1181"/>
        <v>52.416666666666664</v>
      </c>
      <c r="R756" s="28">
        <f t="shared" si="1207"/>
        <v>56.416666666666664</v>
      </c>
      <c r="S756" s="2">
        <f t="shared" si="1208"/>
        <v>58.416666666666664</v>
      </c>
      <c r="T756" s="2">
        <f t="shared" si="1209"/>
        <v>52.263333333333335</v>
      </c>
      <c r="U756" s="2">
        <f t="shared" si="1182"/>
        <v>56.263333333333335</v>
      </c>
      <c r="V756" s="2">
        <f t="shared" si="1183"/>
        <v>66.263333333333335</v>
      </c>
      <c r="W756" s="7">
        <f t="shared" si="1220"/>
        <v>1</v>
      </c>
      <c r="X756" s="2">
        <f t="shared" si="1184"/>
        <v>12.577587492433569</v>
      </c>
      <c r="Y756" s="2">
        <f t="shared" si="1185"/>
        <v>18.255301918606875</v>
      </c>
      <c r="Z756" s="2">
        <f t="shared" si="1210"/>
        <v>19.840434055421895</v>
      </c>
      <c r="AA756" s="2">
        <f t="shared" si="1186"/>
        <v>163.50863740163641</v>
      </c>
      <c r="AB756" s="2">
        <f t="shared" si="1187"/>
        <v>237.31892494188938</v>
      </c>
      <c r="AC756" s="2">
        <f t="shared" si="1188"/>
        <v>257.92564272048463</v>
      </c>
      <c r="AD756" s="2">
        <f t="shared" si="1189"/>
        <v>257.92564272048463</v>
      </c>
      <c r="AE756" s="2">
        <f t="shared" si="1190"/>
        <v>257.92564272048463</v>
      </c>
      <c r="AF756" s="27">
        <f t="shared" si="1211"/>
        <v>1</v>
      </c>
      <c r="AG756" s="28">
        <f t="shared" si="1191"/>
        <v>68.416666666666671</v>
      </c>
      <c r="AH756" s="28">
        <f t="shared" si="1192"/>
        <v>10.852891226238222</v>
      </c>
      <c r="AI756" s="28">
        <f t="shared" si="1193"/>
        <v>17.898678100275944</v>
      </c>
      <c r="AJ756" s="28">
        <f t="shared" si="1194"/>
        <v>15.752051507808247</v>
      </c>
      <c r="AK756" s="28">
        <f t="shared" si="1195"/>
        <v>25.978413814339056</v>
      </c>
      <c r="AL756" s="28">
        <f t="shared" si="1221"/>
        <v>28.234154025275572</v>
      </c>
      <c r="AM756" s="28">
        <f t="shared" si="1196"/>
        <v>141.0875859410969</v>
      </c>
      <c r="AN756" s="28">
        <f t="shared" si="1197"/>
        <v>232.68281530358729</v>
      </c>
      <c r="AO756" s="28">
        <f t="shared" si="1198"/>
        <v>204.77666960150719</v>
      </c>
      <c r="AP756" s="28">
        <f t="shared" si="1199"/>
        <v>337.71937958640774</v>
      </c>
      <c r="AQ756" s="28">
        <f t="shared" si="1200"/>
        <v>367.04400232858245</v>
      </c>
      <c r="AR756" s="28">
        <f t="shared" si="1212"/>
        <v>367.04400232858245</v>
      </c>
      <c r="AS756" s="27">
        <f t="shared" si="1201"/>
        <v>367.04400232858245</v>
      </c>
      <c r="AT756" s="27">
        <f t="shared" si="1213"/>
        <v>0</v>
      </c>
      <c r="AU756" s="2">
        <f t="shared" si="1214"/>
        <v>3969.7164770760623</v>
      </c>
      <c r="AV756" s="33">
        <f t="shared" si="1215"/>
        <v>0.16873559113300496</v>
      </c>
      <c r="AW756" s="33">
        <f t="shared" si="1216"/>
        <v>0.16873559113300496</v>
      </c>
      <c r="AX756" s="2">
        <f t="shared" si="1217"/>
        <v>2.3919322670078911</v>
      </c>
      <c r="AY756" s="7">
        <v>2.2000000000000002</v>
      </c>
      <c r="AZ756" s="3">
        <f t="shared" si="1218"/>
        <v>2482.8210108903463</v>
      </c>
    </row>
    <row r="757" spans="1:52" ht="20.25" x14ac:dyDescent="0.3">
      <c r="A757" s="7">
        <v>29</v>
      </c>
      <c r="B757" s="7">
        <v>114</v>
      </c>
      <c r="C757" s="37">
        <v>92</v>
      </c>
      <c r="D757" s="37">
        <v>143</v>
      </c>
      <c r="E757" s="7">
        <v>10.5</v>
      </c>
      <c r="F757" s="2">
        <f t="shared" si="1202"/>
        <v>13.666666666666666</v>
      </c>
      <c r="G757" s="2">
        <f t="shared" si="1179"/>
        <v>47560</v>
      </c>
      <c r="H757" s="2">
        <v>1.4</v>
      </c>
      <c r="I757" s="7">
        <f t="shared" si="1180"/>
        <v>66584</v>
      </c>
      <c r="J757" s="7">
        <v>1.2</v>
      </c>
      <c r="K757" s="4">
        <v>1.75</v>
      </c>
      <c r="L757" s="7">
        <v>0</v>
      </c>
      <c r="M757" s="2">
        <f t="shared" si="1203"/>
        <v>1.3333333333333333</v>
      </c>
      <c r="N757" s="2">
        <f t="shared" si="1204"/>
        <v>2.4761904761904758</v>
      </c>
      <c r="O757" s="28">
        <f t="shared" si="1205"/>
        <v>1.4009523809523809</v>
      </c>
      <c r="P757" s="2">
        <f t="shared" si="1206"/>
        <v>7.1152380952380954</v>
      </c>
      <c r="Q757" s="2">
        <f t="shared" si="1181"/>
        <v>52.416666666666664</v>
      </c>
      <c r="R757" s="28">
        <f t="shared" si="1207"/>
        <v>56.416666666666664</v>
      </c>
      <c r="S757" s="2">
        <f t="shared" si="1208"/>
        <v>58.416666666666664</v>
      </c>
      <c r="T757" s="2">
        <f t="shared" si="1209"/>
        <v>52.298333333333339</v>
      </c>
      <c r="U757" s="2">
        <f t="shared" si="1182"/>
        <v>56.298333333333339</v>
      </c>
      <c r="V757" s="2">
        <f t="shared" si="1183"/>
        <v>66.298333333333346</v>
      </c>
      <c r="W757" s="7">
        <f t="shared" si="1220"/>
        <v>1</v>
      </c>
      <c r="X757" s="2">
        <f t="shared" si="1184"/>
        <v>12.569170100632007</v>
      </c>
      <c r="Y757" s="2">
        <f t="shared" si="1185"/>
        <v>18.243952815901327</v>
      </c>
      <c r="Z757" s="2">
        <f t="shared" si="1210"/>
        <v>19.829959958155396</v>
      </c>
      <c r="AA757" s="2">
        <f t="shared" si="1186"/>
        <v>171.77865804197077</v>
      </c>
      <c r="AB757" s="2">
        <f t="shared" si="1187"/>
        <v>249.33402181731813</v>
      </c>
      <c r="AC757" s="2">
        <f t="shared" si="1188"/>
        <v>271.00945276145706</v>
      </c>
      <c r="AD757" s="2">
        <f t="shared" si="1189"/>
        <v>271.00945276145706</v>
      </c>
      <c r="AE757" s="2">
        <f t="shared" si="1190"/>
        <v>271.00945276145706</v>
      </c>
      <c r="AF757" s="27">
        <f t="shared" si="1211"/>
        <v>1</v>
      </c>
      <c r="AG757" s="28">
        <f t="shared" si="1191"/>
        <v>68.416666666666671</v>
      </c>
      <c r="AH757" s="28">
        <f t="shared" si="1192"/>
        <v>10.845628065661051</v>
      </c>
      <c r="AI757" s="28">
        <f t="shared" si="1193"/>
        <v>17.886699635694349</v>
      </c>
      <c r="AJ757" s="28">
        <f t="shared" si="1194"/>
        <v>15.742258645921751</v>
      </c>
      <c r="AK757" s="28">
        <f t="shared" si="1195"/>
        <v>25.96226334540566</v>
      </c>
      <c r="AL757" s="28">
        <f t="shared" si="1221"/>
        <v>28.219248742726208</v>
      </c>
      <c r="AM757" s="28">
        <f t="shared" si="1196"/>
        <v>148.22358356403436</v>
      </c>
      <c r="AN757" s="28">
        <f t="shared" si="1197"/>
        <v>244.45156168782276</v>
      </c>
      <c r="AO757" s="28">
        <f t="shared" si="1198"/>
        <v>215.14420149426394</v>
      </c>
      <c r="AP757" s="28">
        <f t="shared" si="1199"/>
        <v>354.81759905387736</v>
      </c>
      <c r="AQ757" s="28">
        <f t="shared" si="1200"/>
        <v>385.66306615059148</v>
      </c>
      <c r="AR757" s="28">
        <f t="shared" si="1212"/>
        <v>385.66306615059148</v>
      </c>
      <c r="AS757" s="27">
        <f t="shared" si="1201"/>
        <v>385.66306615059148</v>
      </c>
      <c r="AT757" s="27">
        <f t="shared" si="1213"/>
        <v>0</v>
      </c>
      <c r="AU757" s="2">
        <f t="shared" si="1214"/>
        <v>4423.0482969890691</v>
      </c>
      <c r="AV757" s="33">
        <f t="shared" si="1215"/>
        <v>0.16980628078817736</v>
      </c>
      <c r="AW757" s="33">
        <f t="shared" si="1216"/>
        <v>0.16980628078817736</v>
      </c>
      <c r="AX757" s="2">
        <f t="shared" si="1217"/>
        <v>2.3938627341617158</v>
      </c>
      <c r="AY757" s="7">
        <v>2.2000000000000002</v>
      </c>
      <c r="AZ757" s="3">
        <f t="shared" si="1218"/>
        <v>2489.1291127476266</v>
      </c>
    </row>
    <row r="758" spans="1:52" ht="20.25" x14ac:dyDescent="0.3">
      <c r="A758" s="7">
        <v>29</v>
      </c>
      <c r="B758" s="7">
        <v>120</v>
      </c>
      <c r="C758" s="37">
        <v>97</v>
      </c>
      <c r="D758" s="37">
        <v>151</v>
      </c>
      <c r="E758" s="7">
        <v>11</v>
      </c>
      <c r="F758" s="2">
        <f t="shared" si="1202"/>
        <v>14.416666666666666</v>
      </c>
      <c r="G758" s="2">
        <f t="shared" si="1179"/>
        <v>50170</v>
      </c>
      <c r="H758" s="2">
        <v>1.4</v>
      </c>
      <c r="I758" s="7">
        <f t="shared" si="1180"/>
        <v>70238</v>
      </c>
      <c r="J758" s="7">
        <v>1.2</v>
      </c>
      <c r="K758" s="4">
        <v>1.75</v>
      </c>
      <c r="L758" s="7">
        <v>0</v>
      </c>
      <c r="M758" s="2">
        <f t="shared" si="1203"/>
        <v>1.3333333333333333</v>
      </c>
      <c r="N758" s="2">
        <f t="shared" si="1204"/>
        <v>2.4761904761904758</v>
      </c>
      <c r="O758" s="28">
        <f t="shared" si="1205"/>
        <v>1.378095238095238</v>
      </c>
      <c r="P758" s="2">
        <f t="shared" si="1206"/>
        <v>7.0923809523809513</v>
      </c>
      <c r="Q758" s="2">
        <f t="shared" si="1181"/>
        <v>52.416666666666664</v>
      </c>
      <c r="R758" s="28">
        <f t="shared" si="1207"/>
        <v>56.416666666666664</v>
      </c>
      <c r="S758" s="2">
        <f t="shared" si="1208"/>
        <v>58.416666666666664</v>
      </c>
      <c r="T758" s="2">
        <f t="shared" si="1209"/>
        <v>52.338333333333338</v>
      </c>
      <c r="U758" s="2">
        <f t="shared" si="1182"/>
        <v>56.338333333333338</v>
      </c>
      <c r="V758" s="2">
        <f t="shared" si="1183"/>
        <v>66.338333333333338</v>
      </c>
      <c r="W758" s="7">
        <f t="shared" si="1220"/>
        <v>1</v>
      </c>
      <c r="X758" s="2">
        <f t="shared" si="1184"/>
        <v>12.55956400941731</v>
      </c>
      <c r="Y758" s="2">
        <f t="shared" si="1185"/>
        <v>18.23099967956486</v>
      </c>
      <c r="Z758" s="2">
        <f t="shared" si="1210"/>
        <v>19.818003094627631</v>
      </c>
      <c r="AA758" s="2">
        <f t="shared" si="1186"/>
        <v>181.06704780243288</v>
      </c>
      <c r="AB758" s="2">
        <f t="shared" si="1187"/>
        <v>262.83024538039336</v>
      </c>
      <c r="AC758" s="2">
        <f t="shared" si="1188"/>
        <v>285.70954461421502</v>
      </c>
      <c r="AD758" s="2">
        <f t="shared" si="1189"/>
        <v>285.70954461421502</v>
      </c>
      <c r="AE758" s="2">
        <f t="shared" si="1190"/>
        <v>285.70954461421502</v>
      </c>
      <c r="AF758" s="27">
        <f t="shared" si="1211"/>
        <v>1</v>
      </c>
      <c r="AG758" s="28">
        <f t="shared" si="1191"/>
        <v>68.416666666666671</v>
      </c>
      <c r="AH758" s="28">
        <f t="shared" si="1192"/>
        <v>10.83733920556565</v>
      </c>
      <c r="AI758" s="28">
        <f t="shared" si="1193"/>
        <v>17.873029578971849</v>
      </c>
      <c r="AJ758" s="28">
        <f t="shared" si="1194"/>
        <v>15.731081702824921</v>
      </c>
      <c r="AK758" s="28">
        <f t="shared" si="1195"/>
        <v>25.943830238276419</v>
      </c>
      <c r="AL758" s="28">
        <f t="shared" si="1221"/>
        <v>28.202233392882597</v>
      </c>
      <c r="AM758" s="28">
        <f t="shared" si="1196"/>
        <v>156.2383068802381</v>
      </c>
      <c r="AN758" s="28">
        <f t="shared" si="1197"/>
        <v>257.6695097635108</v>
      </c>
      <c r="AO758" s="28">
        <f t="shared" si="1198"/>
        <v>226.78976121572595</v>
      </c>
      <c r="AP758" s="28">
        <f t="shared" si="1199"/>
        <v>374.02355260181838</v>
      </c>
      <c r="AQ758" s="28">
        <f t="shared" si="1200"/>
        <v>406.58219808072408</v>
      </c>
      <c r="AR758" s="28">
        <f t="shared" si="1212"/>
        <v>406.58219808072408</v>
      </c>
      <c r="AS758" s="27">
        <f t="shared" si="1201"/>
        <v>406.58219808072408</v>
      </c>
      <c r="AT758" s="27">
        <f t="shared" si="1213"/>
        <v>0</v>
      </c>
      <c r="AU758" s="2">
        <f t="shared" si="1214"/>
        <v>4900.884539600077</v>
      </c>
      <c r="AV758" s="33">
        <f t="shared" si="1215"/>
        <v>0.17101080665024632</v>
      </c>
      <c r="AW758" s="33">
        <f t="shared" si="1216"/>
        <v>0.17101080665024632</v>
      </c>
      <c r="AX758" s="2">
        <f t="shared" si="1217"/>
        <v>2.3960382377613558</v>
      </c>
      <c r="AY758" s="7">
        <v>2.2000000000000002</v>
      </c>
      <c r="AZ758" s="3">
        <f t="shared" si="1218"/>
        <v>2492.1564224268295</v>
      </c>
    </row>
    <row r="759" spans="1:52" ht="20.25" x14ac:dyDescent="0.3">
      <c r="A759" s="7">
        <v>29</v>
      </c>
      <c r="B759" s="7">
        <v>132</v>
      </c>
      <c r="C759" s="37">
        <v>106</v>
      </c>
      <c r="D759" s="37">
        <v>166</v>
      </c>
      <c r="E759" s="7">
        <v>12</v>
      </c>
      <c r="F759" s="2">
        <f t="shared" si="1202"/>
        <v>15.833333333333334</v>
      </c>
      <c r="G759" s="2">
        <f t="shared" si="1179"/>
        <v>55100</v>
      </c>
      <c r="H759" s="2">
        <v>1.4</v>
      </c>
      <c r="I759" s="7">
        <f t="shared" si="1180"/>
        <v>77140</v>
      </c>
      <c r="J759" s="7">
        <v>1.2</v>
      </c>
      <c r="K759" s="4">
        <v>1.75</v>
      </c>
      <c r="L759" s="7">
        <v>0</v>
      </c>
      <c r="M759" s="2">
        <f t="shared" si="1203"/>
        <v>1.3333333333333333</v>
      </c>
      <c r="N759" s="2">
        <f t="shared" si="1204"/>
        <v>2.4761904761904758</v>
      </c>
      <c r="O759" s="28">
        <f t="shared" si="1205"/>
        <v>1.3352380952380951</v>
      </c>
      <c r="P759" s="2">
        <f t="shared" si="1206"/>
        <v>7.0495238095238095</v>
      </c>
      <c r="Q759" s="2">
        <f t="shared" si="1181"/>
        <v>52.416666666666664</v>
      </c>
      <c r="R759" s="28">
        <f t="shared" si="1207"/>
        <v>56.416666666666664</v>
      </c>
      <c r="S759" s="2">
        <f t="shared" si="1208"/>
        <v>58.416666666666664</v>
      </c>
      <c r="T759" s="2">
        <f t="shared" si="1209"/>
        <v>52.413333333333334</v>
      </c>
      <c r="U759" s="2">
        <f t="shared" si="1182"/>
        <v>56.413333333333334</v>
      </c>
      <c r="V759" s="2">
        <f t="shared" si="1183"/>
        <v>66.413333333333327</v>
      </c>
      <c r="W759" s="7">
        <f t="shared" si="1220"/>
        <v>1</v>
      </c>
      <c r="X759" s="2">
        <f t="shared" si="1184"/>
        <v>12.541592107216097</v>
      </c>
      <c r="Y759" s="2">
        <f t="shared" si="1185"/>
        <v>18.206762058861113</v>
      </c>
      <c r="Z759" s="2">
        <f t="shared" si="1210"/>
        <v>19.795622796011436</v>
      </c>
      <c r="AA759" s="2">
        <f t="shared" si="1186"/>
        <v>198.57520836425488</v>
      </c>
      <c r="AB759" s="2">
        <f t="shared" si="1187"/>
        <v>288.2737325986343</v>
      </c>
      <c r="AC759" s="2">
        <f t="shared" si="1188"/>
        <v>313.43069427018111</v>
      </c>
      <c r="AD759" s="2">
        <f t="shared" si="1189"/>
        <v>313.43069427018111</v>
      </c>
      <c r="AE759" s="2">
        <f t="shared" si="1190"/>
        <v>313.43069427018111</v>
      </c>
      <c r="AF759" s="27">
        <f t="shared" si="1211"/>
        <v>1</v>
      </c>
      <c r="AG759" s="28">
        <f t="shared" si="1191"/>
        <v>68.416666666666671</v>
      </c>
      <c r="AH759" s="28">
        <f t="shared" si="1192"/>
        <v>10.821831692711083</v>
      </c>
      <c r="AI759" s="28">
        <f t="shared" si="1193"/>
        <v>17.847454460329846</v>
      </c>
      <c r="AJ759" s="28">
        <f t="shared" si="1194"/>
        <v>15.710167655418072</v>
      </c>
      <c r="AK759" s="28">
        <f t="shared" si="1195"/>
        <v>25.909338618070727</v>
      </c>
      <c r="AL759" s="28">
        <f t="shared" si="1221"/>
        <v>28.170384855874978</v>
      </c>
      <c r="AM759" s="28">
        <f t="shared" si="1196"/>
        <v>171.34566846792549</v>
      </c>
      <c r="AN759" s="28">
        <f t="shared" si="1197"/>
        <v>282.58469562188924</v>
      </c>
      <c r="AO759" s="28">
        <f t="shared" si="1198"/>
        <v>248.74432121078615</v>
      </c>
      <c r="AP759" s="28">
        <f t="shared" si="1199"/>
        <v>410.23119478611989</v>
      </c>
      <c r="AQ759" s="28">
        <f t="shared" si="1200"/>
        <v>446.03109355135382</v>
      </c>
      <c r="AR759" s="28">
        <f t="shared" si="1212"/>
        <v>446.03109355135382</v>
      </c>
      <c r="AS759" s="27">
        <f t="shared" si="1201"/>
        <v>446.03109355135382</v>
      </c>
      <c r="AT759" s="27">
        <f t="shared" si="1213"/>
        <v>0</v>
      </c>
      <c r="AU759" s="2">
        <f t="shared" si="1214"/>
        <v>5930.0702929160934</v>
      </c>
      <c r="AV759" s="33">
        <f t="shared" si="1215"/>
        <v>0.17328602216748773</v>
      </c>
      <c r="AW759" s="33">
        <f t="shared" si="1216"/>
        <v>0.17328602216748773</v>
      </c>
      <c r="AX759" s="2">
        <f t="shared" si="1217"/>
        <v>2.4001583293039706</v>
      </c>
      <c r="AY759" s="7">
        <v>2.2000000000000002</v>
      </c>
      <c r="AZ759" s="3">
        <f t="shared" si="1218"/>
        <v>2501.9454962876989</v>
      </c>
    </row>
    <row r="760" spans="1:52" ht="20.25" x14ac:dyDescent="0.3">
      <c r="A760" s="7">
        <v>29</v>
      </c>
      <c r="B760" s="7">
        <v>144</v>
      </c>
      <c r="C760" s="37">
        <v>116</v>
      </c>
      <c r="D760" s="37">
        <v>180</v>
      </c>
      <c r="E760" s="7">
        <v>13</v>
      </c>
      <c r="F760" s="2">
        <f t="shared" si="1202"/>
        <v>17.166666666666668</v>
      </c>
      <c r="G760" s="2">
        <f t="shared" si="1179"/>
        <v>59740.000000000007</v>
      </c>
      <c r="H760" s="2">
        <v>1.4</v>
      </c>
      <c r="I760" s="7">
        <f t="shared" si="1180"/>
        <v>83636</v>
      </c>
      <c r="J760" s="7">
        <v>1.2</v>
      </c>
      <c r="K760" s="4">
        <v>1.75</v>
      </c>
      <c r="L760" s="7">
        <v>0</v>
      </c>
      <c r="M760" s="2">
        <f t="shared" si="1203"/>
        <v>1.3333333333333333</v>
      </c>
      <c r="N760" s="2">
        <f t="shared" si="1204"/>
        <v>2.4761904761904758</v>
      </c>
      <c r="O760" s="28">
        <f t="shared" si="1205"/>
        <v>1.2952380952380953</v>
      </c>
      <c r="P760" s="2">
        <f t="shared" si="1206"/>
        <v>7.0095238095238086</v>
      </c>
      <c r="Q760" s="2">
        <f t="shared" si="1181"/>
        <v>52.416666666666664</v>
      </c>
      <c r="R760" s="28">
        <f t="shared" si="1207"/>
        <v>56.416666666666664</v>
      </c>
      <c r="S760" s="2">
        <f t="shared" si="1208"/>
        <v>58.416666666666664</v>
      </c>
      <c r="T760" s="2">
        <f t="shared" si="1209"/>
        <v>52.483333333333334</v>
      </c>
      <c r="U760" s="2">
        <f t="shared" si="1182"/>
        <v>56.483333333333334</v>
      </c>
      <c r="V760" s="2">
        <f t="shared" si="1183"/>
        <v>66.483333333333334</v>
      </c>
      <c r="W760" s="7">
        <f t="shared" si="1220"/>
        <v>1</v>
      </c>
      <c r="X760" s="2">
        <f t="shared" si="1184"/>
        <v>12.524864674110251</v>
      </c>
      <c r="Y760" s="2">
        <f t="shared" si="1185"/>
        <v>18.184198352562142</v>
      </c>
      <c r="Z760" s="2">
        <f t="shared" si="1210"/>
        <v>19.774780074591717</v>
      </c>
      <c r="AA760" s="2">
        <f t="shared" si="1186"/>
        <v>215.01017690555932</v>
      </c>
      <c r="AB760" s="2">
        <f t="shared" si="1187"/>
        <v>312.16207171898344</v>
      </c>
      <c r="AC760" s="2">
        <f t="shared" si="1188"/>
        <v>339.46705794715785</v>
      </c>
      <c r="AD760" s="2">
        <f t="shared" si="1189"/>
        <v>339.46705794715785</v>
      </c>
      <c r="AE760" s="2">
        <f t="shared" si="1190"/>
        <v>339.46705794715785</v>
      </c>
      <c r="AF760" s="27">
        <f t="shared" si="1211"/>
        <v>1</v>
      </c>
      <c r="AG760" s="28">
        <f t="shared" si="1191"/>
        <v>68.416666666666671</v>
      </c>
      <c r="AH760" s="28">
        <f t="shared" si="1192"/>
        <v>10.807398001663326</v>
      </c>
      <c r="AI760" s="28">
        <f t="shared" si="1193"/>
        <v>17.823650297505655</v>
      </c>
      <c r="AJ760" s="28">
        <f t="shared" si="1194"/>
        <v>15.690697987624398</v>
      </c>
      <c r="AK760" s="28">
        <f t="shared" si="1195"/>
        <v>25.877229080686273</v>
      </c>
      <c r="AL760" s="28">
        <f t="shared" si="1221"/>
        <v>28.140724385482727</v>
      </c>
      <c r="AM760" s="28">
        <f t="shared" si="1196"/>
        <v>185.52699902855377</v>
      </c>
      <c r="AN760" s="28">
        <f t="shared" si="1197"/>
        <v>305.97266344051377</v>
      </c>
      <c r="AO760" s="28">
        <f t="shared" si="1198"/>
        <v>269.3569821208855</v>
      </c>
      <c r="AP760" s="28">
        <f t="shared" si="1199"/>
        <v>444.22576588511441</v>
      </c>
      <c r="AQ760" s="28">
        <f t="shared" si="1200"/>
        <v>483.08243528412021</v>
      </c>
      <c r="AR760" s="28">
        <f t="shared" si="1212"/>
        <v>483.08243528412021</v>
      </c>
      <c r="AS760" s="27">
        <f t="shared" si="1201"/>
        <v>483.08243528412021</v>
      </c>
      <c r="AT760" s="27">
        <f t="shared" si="1213"/>
        <v>0</v>
      </c>
      <c r="AU760" s="2">
        <f t="shared" si="1214"/>
        <v>7057.2737370241111</v>
      </c>
      <c r="AV760" s="33">
        <f t="shared" si="1215"/>
        <v>0.17542740147783256</v>
      </c>
      <c r="AW760" s="33">
        <f t="shared" si="1216"/>
        <v>0.17542740147783256</v>
      </c>
      <c r="AX760" s="2">
        <f t="shared" si="1217"/>
        <v>2.4040490271316908</v>
      </c>
      <c r="AY760" s="7">
        <v>2.2000000000000002</v>
      </c>
      <c r="AZ760" s="3">
        <f t="shared" si="1218"/>
        <v>2515.0145362670828</v>
      </c>
    </row>
    <row r="761" spans="1:52" ht="20.25" x14ac:dyDescent="0.3">
      <c r="A761" s="7"/>
      <c r="B761" s="7"/>
      <c r="C761" s="7"/>
      <c r="D761" s="2"/>
      <c r="E761" s="3"/>
      <c r="F761" s="2"/>
      <c r="G761" s="7"/>
      <c r="H761" s="7"/>
      <c r="I761" s="7"/>
      <c r="J761" s="7"/>
      <c r="K761" s="2"/>
      <c r="L761" s="2"/>
      <c r="M761" s="2"/>
      <c r="N761" s="28"/>
      <c r="O761" s="2"/>
      <c r="P761" s="2"/>
      <c r="Q761" s="28"/>
      <c r="R761" s="2"/>
      <c r="S761" s="2"/>
      <c r="T761" s="2"/>
      <c r="U761" s="7"/>
      <c r="V761" s="2"/>
      <c r="W761" s="2"/>
      <c r="X761" s="2"/>
      <c r="Y761" s="2"/>
      <c r="Z761" s="2"/>
      <c r="AA761" s="2"/>
      <c r="AB761" s="2"/>
      <c r="AC761" s="2"/>
      <c r="AD761" s="27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7"/>
      <c r="AR761" s="7"/>
      <c r="AS761" s="2"/>
      <c r="AT761" s="5"/>
      <c r="AU761" s="7"/>
      <c r="AV761" s="3"/>
    </row>
    <row r="762" spans="1:52" ht="18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52" ht="131.25" x14ac:dyDescent="0.2">
      <c r="A763" s="7" t="s">
        <v>10</v>
      </c>
      <c r="B763" s="7" t="s">
        <v>82</v>
      </c>
      <c r="C763" s="36" t="s">
        <v>83</v>
      </c>
      <c r="D763" s="36" t="s">
        <v>84</v>
      </c>
      <c r="E763" s="7" t="s">
        <v>12</v>
      </c>
      <c r="F763" s="7" t="s">
        <v>13</v>
      </c>
      <c r="G763" s="7" t="s">
        <v>47</v>
      </c>
      <c r="H763" s="7" t="s">
        <v>14</v>
      </c>
      <c r="I763" s="7" t="s">
        <v>15</v>
      </c>
      <c r="J763" s="7" t="s">
        <v>16</v>
      </c>
      <c r="K763" s="7" t="s">
        <v>17</v>
      </c>
      <c r="L763" s="7" t="s">
        <v>18</v>
      </c>
      <c r="M763" s="7" t="s">
        <v>98</v>
      </c>
      <c r="N763" s="7" t="s">
        <v>99</v>
      </c>
      <c r="O763" s="26" t="s">
        <v>100</v>
      </c>
      <c r="P763" s="7" t="s">
        <v>27</v>
      </c>
      <c r="Q763" s="7" t="s">
        <v>28</v>
      </c>
      <c r="R763" s="26" t="s">
        <v>101</v>
      </c>
      <c r="S763" s="7" t="s">
        <v>65</v>
      </c>
      <c r="T763" s="7" t="s">
        <v>30</v>
      </c>
      <c r="U763" s="7" t="s">
        <v>31</v>
      </c>
      <c r="V763" s="7" t="s">
        <v>32</v>
      </c>
      <c r="W763" s="7" t="s">
        <v>33</v>
      </c>
      <c r="X763" s="7" t="s">
        <v>34</v>
      </c>
      <c r="Y763" s="7" t="s">
        <v>35</v>
      </c>
      <c r="Z763" s="7" t="s">
        <v>66</v>
      </c>
      <c r="AA763" s="7" t="s">
        <v>37</v>
      </c>
      <c r="AB763" s="7" t="s">
        <v>38</v>
      </c>
      <c r="AC763" s="7" t="s">
        <v>39</v>
      </c>
      <c r="AD763" s="7" t="s">
        <v>40</v>
      </c>
      <c r="AE763" s="7" t="s">
        <v>41</v>
      </c>
      <c r="AF763" s="26" t="s">
        <v>67</v>
      </c>
      <c r="AG763" s="26" t="s">
        <v>68</v>
      </c>
      <c r="AH763" s="26" t="s">
        <v>69</v>
      </c>
      <c r="AI763" s="7" t="s">
        <v>70</v>
      </c>
      <c r="AJ763" s="26" t="s">
        <v>71</v>
      </c>
      <c r="AK763" s="26" t="s">
        <v>72</v>
      </c>
      <c r="AL763" s="26" t="s">
        <v>73</v>
      </c>
      <c r="AM763" s="26" t="s">
        <v>74</v>
      </c>
      <c r="AN763" s="26" t="s">
        <v>75</v>
      </c>
      <c r="AO763" s="26" t="s">
        <v>76</v>
      </c>
      <c r="AP763" s="26" t="s">
        <v>77</v>
      </c>
      <c r="AQ763" s="26" t="s">
        <v>78</v>
      </c>
      <c r="AR763" s="26" t="s">
        <v>79</v>
      </c>
      <c r="AS763" s="26" t="s">
        <v>80</v>
      </c>
      <c r="AT763" s="26" t="s">
        <v>102</v>
      </c>
      <c r="AU763" s="7" t="s">
        <v>21</v>
      </c>
      <c r="AV763" s="26" t="s">
        <v>90</v>
      </c>
      <c r="AW763" s="26" t="s">
        <v>89</v>
      </c>
      <c r="AX763" s="7" t="s">
        <v>22</v>
      </c>
      <c r="AY763" s="7" t="s">
        <v>23</v>
      </c>
      <c r="AZ763" s="7" t="s">
        <v>24</v>
      </c>
    </row>
    <row r="764" spans="1:52" ht="20.25" x14ac:dyDescent="0.3">
      <c r="A764" s="7">
        <v>30</v>
      </c>
      <c r="B764" s="7">
        <v>18</v>
      </c>
      <c r="C764" s="27">
        <v>14</v>
      </c>
      <c r="D764" s="27">
        <v>23</v>
      </c>
      <c r="E764" s="7">
        <v>2.75</v>
      </c>
      <c r="F764" s="2">
        <f>($D764+2*$E764)/12</f>
        <v>2.375</v>
      </c>
      <c r="G764" s="2">
        <f t="shared" ref="G764:G786" si="1222">$B$4*$A764*$F764</f>
        <v>8550</v>
      </c>
      <c r="H764" s="2">
        <v>1.4</v>
      </c>
      <c r="I764" s="7">
        <f t="shared" ref="I764:I786" si="1223">$G764*$H764</f>
        <v>11970</v>
      </c>
      <c r="J764" s="7">
        <v>1.2</v>
      </c>
      <c r="K764" s="7">
        <v>1.1499999999999999</v>
      </c>
      <c r="L764" s="7">
        <v>0</v>
      </c>
      <c r="M764" s="2">
        <f>($L$7-$C$7)/$K764</f>
        <v>2.0289855072463765</v>
      </c>
      <c r="N764" s="2">
        <f>($E$7-$C$7)/$K764</f>
        <v>3.7681159420289854</v>
      </c>
      <c r="O764" s="28">
        <f>($F$7-$B$7-0.06*($D764/12))/$K764</f>
        <v>2.6536231884057968</v>
      </c>
      <c r="P764" s="2">
        <f>($G$7-$B$7-0.06*$D764/12)/$K764</f>
        <v>11.34927536231884</v>
      </c>
      <c r="Q764" s="2">
        <f t="shared" ref="Q764:Q786" si="1224">$C$7+$K764*$A764</f>
        <v>36.166666666666664</v>
      </c>
      <c r="R764" s="28">
        <f>IF($A764&lt;$M764,$Q764,$Q764+$L$7)</f>
        <v>40.166666666666664</v>
      </c>
      <c r="S764" s="2">
        <f>IF($A764&lt;$N764,$Q764,$Q764+$E$7)</f>
        <v>42.166666666666664</v>
      </c>
      <c r="T764" s="2">
        <f>$B$7+$K764*$A764+0.06*$D764/12</f>
        <v>35.448333333333338</v>
      </c>
      <c r="U764" s="2">
        <f t="shared" ref="U764:U786" si="1225">$T764+$F$7</f>
        <v>39.448333333333338</v>
      </c>
      <c r="V764" s="2">
        <f t="shared" ref="V764:V786" si="1226">$T764+$G$7</f>
        <v>49.448333333333338</v>
      </c>
      <c r="W764" s="7">
        <f>IF($A764&lt;$N764,0.5,1)</f>
        <v>1</v>
      </c>
      <c r="X764" s="2">
        <f t="shared" ref="X764:X786" si="1227">($W764*$H$7*(1+$L764)*$J764)/($S764*$T764)</f>
        <v>25.690119989437019</v>
      </c>
      <c r="Y764" s="2">
        <f t="shared" ref="Y764:Y786" si="1228">($W764*$I$7*(1+$L764)*$J764)/($S764*$U764)</f>
        <v>36.070596168467716</v>
      </c>
      <c r="Z764" s="2">
        <f>(2*$W764*$H$7*(1+$L764)*$J764)/($S764*$V764)</f>
        <v>36.83327122958886</v>
      </c>
      <c r="AA764" s="2">
        <f t="shared" ref="AA764:AA786" si="1229">IF($S764&gt;$F764,$F764*$X764,$S764*$X764)</f>
        <v>61.014034974912917</v>
      </c>
      <c r="AB764" s="2">
        <f t="shared" ref="AB764:AB786" si="1230">IF($S764&gt;$F764,$F764*$Y764,$S764*$Y764)</f>
        <v>85.667665900110819</v>
      </c>
      <c r="AC764" s="2">
        <f t="shared" ref="AC764:AC786" si="1231">IF($S764&gt;$F764,$F764*$Z764,$S764*$Z764)</f>
        <v>87.479019170273546</v>
      </c>
      <c r="AD764" s="2">
        <f t="shared" ref="AD764:AD786" si="1232">IF($AA764&gt;$AC764,$AA764,$AC764)</f>
        <v>87.479019170273546</v>
      </c>
      <c r="AE764" s="2">
        <f t="shared" ref="AE764:AE786" si="1233">IF($AD764&gt;$AB764,$AD764,$AB764)</f>
        <v>87.479019170273546</v>
      </c>
      <c r="AF764" s="27">
        <f>IF($A764&lt;$M764,0.5,1)</f>
        <v>1</v>
      </c>
      <c r="AG764" s="28">
        <f t="shared" ref="AG764:AG786" si="1234">2*$E$7+$L$7+$C$7+$K764*$A764</f>
        <v>52.166666666666671</v>
      </c>
      <c r="AH764" s="28">
        <f t="shared" ref="AH764:AH786" si="1235">($AF764*$H$7*(1+$L764))/($R764*$T764)</f>
        <v>22.474413407080103</v>
      </c>
      <c r="AI764" s="28">
        <f t="shared" ref="AI764:AI786" si="1236">($AF764*2*$H$7*(1+$L764))/($AG764*$T764)</f>
        <v>34.609160582148903</v>
      </c>
      <c r="AJ764" s="28">
        <f t="shared" ref="AJ764:AJ786" si="1237">($AF764*$I$7*(1+$L764))/($R764*$U764)</f>
        <v>31.555535375595895</v>
      </c>
      <c r="AK764" s="28">
        <f t="shared" ref="AK764:AK786" si="1238">($AF764*2*$I$7*(1+$L764))/($AG764*$U764)</f>
        <v>48.593508150278652</v>
      </c>
      <c r="AL764" s="28">
        <f>($AF764*4*$H$7*(1+$L764))/($AG764*$V764)</f>
        <v>49.620967098434399</v>
      </c>
      <c r="AM764" s="28">
        <f t="shared" ref="AM764:AM786" si="1239" xml:space="preserve"> IF($R764&gt;$F764,$F764*$AH764,$R764*$AH764)</f>
        <v>53.376731841815243</v>
      </c>
      <c r="AN764" s="28">
        <f t="shared" ref="AN764:AN786" si="1240" xml:space="preserve"> IF($AG764&gt;$F764,$F764*$AI764,$AG764*$AI764)</f>
        <v>82.196756382603638</v>
      </c>
      <c r="AO764" s="28">
        <f t="shared" ref="AO764:AO786" si="1241" xml:space="preserve"> IF($R764&gt;$F764,$F764*$AJ764,$R764*$AJ764)</f>
        <v>74.944396517040246</v>
      </c>
      <c r="AP764" s="28">
        <f t="shared" ref="AP764:AP786" si="1242" xml:space="preserve"> IF($AG764&gt;$F764,$F764*$AK764,$AG764*$AK764)</f>
        <v>115.4095818569118</v>
      </c>
      <c r="AQ764" s="28">
        <f t="shared" ref="AQ764:AQ786" si="1243" xml:space="preserve"> IF($AG764&gt;$F764,$F764*$AL764,$AG764*$AL764)</f>
        <v>117.8497968587817</v>
      </c>
      <c r="AR764" s="28">
        <f>MAX($AM764,$AN764,$AO764,$AP764,$AQ764)</f>
        <v>117.8497968587817</v>
      </c>
      <c r="AS764" s="27">
        <f t="shared" ref="AS764:AS786" si="1244">IF($AR764&gt;$AE764,$AR764,$AE764)</f>
        <v>117.8497968587817</v>
      </c>
      <c r="AT764" s="27">
        <f>IF($A764&gt;$F764,0,$AS764)</f>
        <v>0</v>
      </c>
      <c r="AU764" s="2">
        <f>PI()*($B764/(2*12))^2*62.4</f>
        <v>110.26990214100174</v>
      </c>
      <c r="AV764" s="33">
        <f>0.23*($N$7/$H764)*(1+0.35*$N$7*($F764/$A764))</f>
        <v>0.1515443303571429</v>
      </c>
      <c r="AW764" s="33">
        <f>IF(AV764&gt;0.33,0.33,AV764)</f>
        <v>0.1515443303571429</v>
      </c>
      <c r="AX764" s="2">
        <f>$Q$7/($P$7-$O$7*AW764)</f>
        <v>2.3613570912945212</v>
      </c>
      <c r="AY764" s="7">
        <v>2.4</v>
      </c>
      <c r="AZ764" s="3">
        <f>(12/$D764)*(($I764+$AU764)/$AX764+$AT764/$AY764)</f>
        <v>2669.1217255520164</v>
      </c>
    </row>
    <row r="765" spans="1:52" ht="20.25" x14ac:dyDescent="0.3">
      <c r="A765" s="7">
        <v>30</v>
      </c>
      <c r="B765" s="7">
        <v>24</v>
      </c>
      <c r="C765" s="27">
        <v>19</v>
      </c>
      <c r="D765" s="27">
        <v>30</v>
      </c>
      <c r="E765" s="7">
        <v>3.25</v>
      </c>
      <c r="F765" s="2">
        <f t="shared" ref="F765:F786" si="1245">($D765+2*$E765)/12</f>
        <v>3.0416666666666665</v>
      </c>
      <c r="G765" s="2">
        <f t="shared" si="1222"/>
        <v>10950</v>
      </c>
      <c r="H765" s="2">
        <v>1.4</v>
      </c>
      <c r="I765" s="7">
        <f t="shared" si="1223"/>
        <v>15329.999999999998</v>
      </c>
      <c r="J765" s="7">
        <v>1.2</v>
      </c>
      <c r="K765" s="7">
        <f>(1.75-1.15)*(($D765-24)/(96-24))+1.15</f>
        <v>1.2</v>
      </c>
      <c r="L765" s="7">
        <v>0</v>
      </c>
      <c r="M765" s="2">
        <f t="shared" ref="M765:M786" si="1246">($L$7-$C$7)/$K765</f>
        <v>1.9444444444444442</v>
      </c>
      <c r="N765" s="2">
        <f t="shared" ref="N765:N786" si="1247">($E$7-$C$7)/$K765</f>
        <v>3.6111111111111112</v>
      </c>
      <c r="O765" s="28">
        <f t="shared" ref="O765:O786" si="1248">($F$7-$B$7-0.06*($D765/12))/$K765</f>
        <v>2.5138888888888888</v>
      </c>
      <c r="P765" s="2">
        <f t="shared" ref="P765:P786" si="1249">($G$7-$B$7-0.06*$D765/12)/$K765</f>
        <v>10.847222222222221</v>
      </c>
      <c r="Q765" s="2">
        <f t="shared" si="1224"/>
        <v>37.666666666666664</v>
      </c>
      <c r="R765" s="28">
        <f t="shared" ref="R765:R786" si="1250">IF($A765&lt;$M765,$Q765,$Q765+$L$7)</f>
        <v>41.666666666666664</v>
      </c>
      <c r="S765" s="2">
        <f t="shared" ref="S765:S786" si="1251">IF($A765&lt;$N765,$Q765,$Q765+$E$7)</f>
        <v>43.666666666666664</v>
      </c>
      <c r="T765" s="2">
        <f t="shared" ref="T765:T786" si="1252">$B$7+$K765*$A765+0.06*$D765/12</f>
        <v>36.983333333333334</v>
      </c>
      <c r="U765" s="2">
        <f t="shared" si="1225"/>
        <v>40.983333333333334</v>
      </c>
      <c r="V765" s="2">
        <f t="shared" si="1226"/>
        <v>50.983333333333334</v>
      </c>
      <c r="W765" s="7">
        <f>IF($A765&lt;$N765,0.5,1)</f>
        <v>1</v>
      </c>
      <c r="X765" s="2">
        <f t="shared" si="1227"/>
        <v>23.77798953520773</v>
      </c>
      <c r="Y765" s="2">
        <f t="shared" si="1228"/>
        <v>33.526941070192372</v>
      </c>
      <c r="Z765" s="2">
        <f t="shared" ref="Z765:Z786" si="1253">(2*$W765*$H$7*(1+$L765)*$J765)/($S765*$V765)</f>
        <v>34.497128982429523</v>
      </c>
      <c r="AA765" s="2">
        <f t="shared" si="1229"/>
        <v>72.32471816959017</v>
      </c>
      <c r="AB765" s="2">
        <f t="shared" si="1230"/>
        <v>101.97777908850179</v>
      </c>
      <c r="AC765" s="2">
        <f t="shared" si="1231"/>
        <v>104.92876732155646</v>
      </c>
      <c r="AD765" s="2">
        <f t="shared" si="1232"/>
        <v>104.92876732155646</v>
      </c>
      <c r="AE765" s="2">
        <f t="shared" si="1233"/>
        <v>104.92876732155646</v>
      </c>
      <c r="AF765" s="27">
        <f t="shared" ref="AF765:AF786" si="1254">IF($A765&lt;$M765,0.5,1)</f>
        <v>1</v>
      </c>
      <c r="AG765" s="28">
        <f t="shared" si="1234"/>
        <v>53.666666666666671</v>
      </c>
      <c r="AH765" s="28">
        <f t="shared" si="1235"/>
        <v>20.766110860748086</v>
      </c>
      <c r="AI765" s="28">
        <f t="shared" si="1236"/>
        <v>32.245513758925597</v>
      </c>
      <c r="AJ765" s="28">
        <f t="shared" si="1237"/>
        <v>29.280195201301343</v>
      </c>
      <c r="AK765" s="28">
        <f t="shared" si="1238"/>
        <v>45.466141616927544</v>
      </c>
      <c r="AL765" s="28">
        <f>($AF765*4*$H$7*(1+$L765))/($AG765*$V765)</f>
        <v>46.781820876793653</v>
      </c>
      <c r="AM765" s="28">
        <f t="shared" si="1239"/>
        <v>63.163587201442091</v>
      </c>
      <c r="AN765" s="28">
        <f t="shared" si="1240"/>
        <v>98.080104350065355</v>
      </c>
      <c r="AO765" s="28">
        <f t="shared" si="1241"/>
        <v>89.060593737291583</v>
      </c>
      <c r="AP765" s="28">
        <f t="shared" si="1242"/>
        <v>138.29284741815459</v>
      </c>
      <c r="AQ765" s="28">
        <f t="shared" si="1243"/>
        <v>142.29470516691401</v>
      </c>
      <c r="AR765" s="28">
        <f t="shared" ref="AR765:AR786" si="1255">MAX($AM765,$AN765,$AO765,$AP765,$AQ765)</f>
        <v>142.29470516691401</v>
      </c>
      <c r="AS765" s="27">
        <f t="shared" si="1244"/>
        <v>142.29470516691401</v>
      </c>
      <c r="AT765" s="27">
        <f t="shared" ref="AT765:AT786" si="1256">IF($A765&gt;$F765,0,$AS765)</f>
        <v>0</v>
      </c>
      <c r="AU765" s="2">
        <f t="shared" ref="AU765:AU786" si="1257">PI()*($B765/(2*12))^2*62.4</f>
        <v>196.03538158400309</v>
      </c>
      <c r="AV765" s="33">
        <f t="shared" ref="AV765:AV786" si="1258">0.23*($N$7/$H765)*(1+0.35*$N$7*($F765/$A765))</f>
        <v>0.15257933035714288</v>
      </c>
      <c r="AW765" s="33">
        <f t="shared" ref="AW765:AW786" si="1259">IF(AV765&gt;0.33,0.33,AV765)</f>
        <v>0.15257933035714288</v>
      </c>
      <c r="AX765" s="2">
        <f t="shared" ref="AX765:AX786" si="1260">$Q$7/($P$7-$O$7*AW765)</f>
        <v>2.3631757396122279</v>
      </c>
      <c r="AY765" s="7">
        <v>2.2000000000000002</v>
      </c>
      <c r="AZ765" s="3">
        <f t="shared" ref="AZ765:AZ786" si="1261">(12/$D765)*(($I765+$AU765)/$AX765+$AT765/$AY765)</f>
        <v>2627.9950528151003</v>
      </c>
    </row>
    <row r="766" spans="1:52" ht="20.25" x14ac:dyDescent="0.3">
      <c r="A766" s="7">
        <v>30</v>
      </c>
      <c r="B766" s="7">
        <v>27</v>
      </c>
      <c r="C766" s="27">
        <v>22</v>
      </c>
      <c r="D766" s="27">
        <v>34</v>
      </c>
      <c r="E766" s="7">
        <v>3.5</v>
      </c>
      <c r="F766" s="2">
        <f t="shared" si="1245"/>
        <v>3.4166666666666665</v>
      </c>
      <c r="G766" s="2">
        <f t="shared" si="1222"/>
        <v>12300</v>
      </c>
      <c r="H766" s="2">
        <v>1.4</v>
      </c>
      <c r="I766" s="7">
        <f t="shared" si="1223"/>
        <v>17220</v>
      </c>
      <c r="J766" s="7">
        <v>1.2</v>
      </c>
      <c r="K766" s="4">
        <f t="shared" ref="K766:K776" si="1262">(1.75-1.15)*(($D766-24)/(96-24))+1.15</f>
        <v>1.2333333333333332</v>
      </c>
      <c r="L766" s="7">
        <v>0</v>
      </c>
      <c r="M766" s="2">
        <f t="shared" si="1246"/>
        <v>1.8918918918918919</v>
      </c>
      <c r="N766" s="2">
        <f t="shared" si="1247"/>
        <v>3.5135135135135136</v>
      </c>
      <c r="O766" s="28">
        <f t="shared" si="1248"/>
        <v>2.42972972972973</v>
      </c>
      <c r="P766" s="2">
        <f t="shared" si="1249"/>
        <v>10.53783783783784</v>
      </c>
      <c r="Q766" s="2">
        <f t="shared" si="1224"/>
        <v>38.666666666666657</v>
      </c>
      <c r="R766" s="28">
        <f t="shared" si="1250"/>
        <v>42.666666666666657</v>
      </c>
      <c r="S766" s="2">
        <f t="shared" si="1251"/>
        <v>44.666666666666657</v>
      </c>
      <c r="T766" s="2">
        <f t="shared" si="1252"/>
        <v>38.00333333333333</v>
      </c>
      <c r="U766" s="2">
        <f t="shared" si="1225"/>
        <v>42.00333333333333</v>
      </c>
      <c r="V766" s="2">
        <f t="shared" si="1226"/>
        <v>52.00333333333333</v>
      </c>
      <c r="W766" s="7">
        <f t="shared" ref="W766:W786" si="1263">IF($A766&lt;$N766,0.5,1)</f>
        <v>1</v>
      </c>
      <c r="X766" s="2">
        <f t="shared" si="1227"/>
        <v>22.621739124742927</v>
      </c>
      <c r="Y766" s="2">
        <f t="shared" si="1228"/>
        <v>31.980404303377966</v>
      </c>
      <c r="Z766" s="2">
        <f t="shared" si="1253"/>
        <v>33.063322576910977</v>
      </c>
      <c r="AA766" s="2">
        <f t="shared" si="1229"/>
        <v>77.290942009538327</v>
      </c>
      <c r="AB766" s="2">
        <f t="shared" si="1230"/>
        <v>109.26638136987471</v>
      </c>
      <c r="AC766" s="2">
        <f t="shared" si="1231"/>
        <v>112.96635213777917</v>
      </c>
      <c r="AD766" s="2">
        <f t="shared" si="1232"/>
        <v>112.96635213777917</v>
      </c>
      <c r="AE766" s="2">
        <f t="shared" si="1233"/>
        <v>112.96635213777917</v>
      </c>
      <c r="AF766" s="27">
        <f t="shared" si="1254"/>
        <v>1</v>
      </c>
      <c r="AG766" s="28">
        <f t="shared" si="1234"/>
        <v>54.666666666666657</v>
      </c>
      <c r="AH766" s="28">
        <f t="shared" si="1235"/>
        <v>19.735110955179376</v>
      </c>
      <c r="AI766" s="28">
        <f t="shared" si="1236"/>
        <v>30.806026856865362</v>
      </c>
      <c r="AJ766" s="28">
        <f t="shared" si="1237"/>
        <v>27.89957146258234</v>
      </c>
      <c r="AK766" s="28">
        <f t="shared" si="1238"/>
        <v>43.550550575738285</v>
      </c>
      <c r="AL766" s="28">
        <f t="shared" ref="AL766:AL786" si="1264">($AF766*4*$H$7*(1+$L766))/($AG766*$V766)</f>
        <v>45.025256354736491</v>
      </c>
      <c r="AM766" s="28">
        <f t="shared" si="1239"/>
        <v>67.428295763529533</v>
      </c>
      <c r="AN766" s="28">
        <f t="shared" si="1240"/>
        <v>105.25392509428998</v>
      </c>
      <c r="AO766" s="28">
        <f t="shared" si="1241"/>
        <v>95.323535830489661</v>
      </c>
      <c r="AP766" s="28">
        <f t="shared" si="1242"/>
        <v>148.79771446710581</v>
      </c>
      <c r="AQ766" s="28">
        <f t="shared" si="1243"/>
        <v>153.83629254534966</v>
      </c>
      <c r="AR766" s="28">
        <f t="shared" si="1255"/>
        <v>153.83629254534966</v>
      </c>
      <c r="AS766" s="27">
        <f t="shared" si="1244"/>
        <v>153.83629254534966</v>
      </c>
      <c r="AT766" s="27">
        <f t="shared" si="1256"/>
        <v>0</v>
      </c>
      <c r="AU766" s="2">
        <f t="shared" si="1257"/>
        <v>248.1072798172539</v>
      </c>
      <c r="AV766" s="33">
        <f t="shared" si="1258"/>
        <v>0.15316151785714291</v>
      </c>
      <c r="AW766" s="33">
        <f t="shared" si="1259"/>
        <v>0.15316151785714291</v>
      </c>
      <c r="AX766" s="2">
        <f t="shared" si="1260"/>
        <v>2.3641999608819826</v>
      </c>
      <c r="AY766" s="7">
        <v>2.2000000000000002</v>
      </c>
      <c r="AZ766" s="3">
        <f t="shared" si="1261"/>
        <v>2607.7381084775793</v>
      </c>
    </row>
    <row r="767" spans="1:52" ht="20.25" x14ac:dyDescent="0.3">
      <c r="A767" s="7">
        <v>30</v>
      </c>
      <c r="B767" s="7">
        <v>30</v>
      </c>
      <c r="C767" s="37">
        <v>24</v>
      </c>
      <c r="D767" s="37">
        <v>38</v>
      </c>
      <c r="E767" s="7">
        <v>3.75</v>
      </c>
      <c r="F767" s="2">
        <f t="shared" si="1245"/>
        <v>3.7916666666666665</v>
      </c>
      <c r="G767" s="2">
        <f t="shared" si="1222"/>
        <v>13650</v>
      </c>
      <c r="H767" s="2">
        <v>1.4</v>
      </c>
      <c r="I767" s="7">
        <f t="shared" si="1223"/>
        <v>19110</v>
      </c>
      <c r="J767" s="7">
        <v>1.2</v>
      </c>
      <c r="K767" s="4">
        <f t="shared" si="1262"/>
        <v>1.2666666666666666</v>
      </c>
      <c r="L767" s="7">
        <v>0</v>
      </c>
      <c r="M767" s="2">
        <f t="shared" si="1246"/>
        <v>1.8421052631578947</v>
      </c>
      <c r="N767" s="2">
        <f t="shared" si="1247"/>
        <v>3.4210526315789473</v>
      </c>
      <c r="O767" s="28">
        <f t="shared" si="1248"/>
        <v>2.35</v>
      </c>
      <c r="P767" s="2">
        <f t="shared" si="1249"/>
        <v>10.244736842105263</v>
      </c>
      <c r="Q767" s="2">
        <f t="shared" si="1224"/>
        <v>39.666666666666664</v>
      </c>
      <c r="R767" s="28">
        <f t="shared" si="1250"/>
        <v>43.666666666666664</v>
      </c>
      <c r="S767" s="2">
        <f t="shared" si="1251"/>
        <v>45.666666666666664</v>
      </c>
      <c r="T767" s="2">
        <f t="shared" si="1252"/>
        <v>39.023333333333333</v>
      </c>
      <c r="U767" s="2">
        <f t="shared" si="1225"/>
        <v>43.023333333333333</v>
      </c>
      <c r="V767" s="2">
        <f t="shared" si="1226"/>
        <v>53.023333333333333</v>
      </c>
      <c r="W767" s="7">
        <f t="shared" si="1263"/>
        <v>1</v>
      </c>
      <c r="X767" s="2">
        <f t="shared" si="1227"/>
        <v>21.548028847922417</v>
      </c>
      <c r="Y767" s="2">
        <f t="shared" si="1228"/>
        <v>30.538512740497858</v>
      </c>
      <c r="Z767" s="2">
        <f t="shared" si="1253"/>
        <v>31.717202957519046</v>
      </c>
      <c r="AA767" s="2">
        <f t="shared" si="1229"/>
        <v>81.702942715039157</v>
      </c>
      <c r="AB767" s="2">
        <f t="shared" si="1230"/>
        <v>115.79186080772104</v>
      </c>
      <c r="AC767" s="2">
        <f t="shared" si="1231"/>
        <v>120.26106121392638</v>
      </c>
      <c r="AD767" s="2">
        <f t="shared" si="1232"/>
        <v>120.26106121392638</v>
      </c>
      <c r="AE767" s="2">
        <f t="shared" si="1233"/>
        <v>120.26106121392638</v>
      </c>
      <c r="AF767" s="27">
        <f t="shared" si="1254"/>
        <v>1</v>
      </c>
      <c r="AG767" s="28">
        <f t="shared" si="1234"/>
        <v>55.666666666666671</v>
      </c>
      <c r="AH767" s="28">
        <f t="shared" si="1235"/>
        <v>18.779134555759359</v>
      </c>
      <c r="AI767" s="28">
        <f t="shared" si="1236"/>
        <v>29.461875770113483</v>
      </c>
      <c r="AJ767" s="28">
        <f t="shared" si="1237"/>
        <v>26.614352706413527</v>
      </c>
      <c r="AK767" s="28">
        <f t="shared" si="1238"/>
        <v>41.754253946588882</v>
      </c>
      <c r="AL767" s="28">
        <f t="shared" si="1264"/>
        <v>43.365836379043003</v>
      </c>
      <c r="AM767" s="28">
        <f t="shared" si="1239"/>
        <v>71.2042185239209</v>
      </c>
      <c r="AN767" s="28">
        <f t="shared" si="1240"/>
        <v>111.70961229501361</v>
      </c>
      <c r="AO767" s="28">
        <f t="shared" si="1241"/>
        <v>100.91275401181795</v>
      </c>
      <c r="AP767" s="28">
        <f t="shared" si="1242"/>
        <v>158.31821288081616</v>
      </c>
      <c r="AQ767" s="28">
        <f t="shared" si="1243"/>
        <v>164.42879627053804</v>
      </c>
      <c r="AR767" s="28">
        <f t="shared" si="1255"/>
        <v>164.42879627053804</v>
      </c>
      <c r="AS767" s="27">
        <f t="shared" si="1244"/>
        <v>164.42879627053804</v>
      </c>
      <c r="AT767" s="27">
        <f t="shared" si="1256"/>
        <v>0</v>
      </c>
      <c r="AU767" s="2">
        <f t="shared" si="1257"/>
        <v>306.30528372500481</v>
      </c>
      <c r="AV767" s="33">
        <f t="shared" si="1258"/>
        <v>0.15374370535714288</v>
      </c>
      <c r="AW767" s="33">
        <f t="shared" si="1259"/>
        <v>0.15374370535714288</v>
      </c>
      <c r="AX767" s="2">
        <f t="shared" si="1260"/>
        <v>2.3652250703498066</v>
      </c>
      <c r="AY767" s="7">
        <v>2.2000000000000002</v>
      </c>
      <c r="AZ767" s="3">
        <f t="shared" si="1261"/>
        <v>2592.3388447479365</v>
      </c>
    </row>
    <row r="768" spans="1:52" ht="20.25" x14ac:dyDescent="0.3">
      <c r="A768" s="7">
        <v>30</v>
      </c>
      <c r="B768" s="7">
        <v>33</v>
      </c>
      <c r="C768" s="37">
        <v>27</v>
      </c>
      <c r="D768" s="37">
        <v>42</v>
      </c>
      <c r="E768" s="7">
        <v>3.75</v>
      </c>
      <c r="F768" s="2">
        <f t="shared" si="1245"/>
        <v>4.125</v>
      </c>
      <c r="G768" s="2">
        <f t="shared" si="1222"/>
        <v>14850</v>
      </c>
      <c r="H768" s="2">
        <v>1.4</v>
      </c>
      <c r="I768" s="7">
        <f t="shared" si="1223"/>
        <v>20790</v>
      </c>
      <c r="J768" s="7">
        <v>1.2</v>
      </c>
      <c r="K768" s="4">
        <f t="shared" si="1262"/>
        <v>1.2999999999999998</v>
      </c>
      <c r="L768" s="7">
        <v>0</v>
      </c>
      <c r="M768" s="2">
        <f t="shared" si="1246"/>
        <v>1.7948717948717949</v>
      </c>
      <c r="N768" s="2">
        <f t="shared" si="1247"/>
        <v>3.3333333333333335</v>
      </c>
      <c r="O768" s="28">
        <f t="shared" si="1248"/>
        <v>2.2743589743589747</v>
      </c>
      <c r="P768" s="2">
        <f t="shared" si="1249"/>
        <v>9.9666666666666668</v>
      </c>
      <c r="Q768" s="2">
        <f t="shared" si="1224"/>
        <v>40.666666666666657</v>
      </c>
      <c r="R768" s="28">
        <f t="shared" si="1250"/>
        <v>44.666666666666657</v>
      </c>
      <c r="S768" s="2">
        <f t="shared" si="1251"/>
        <v>46.666666666666657</v>
      </c>
      <c r="T768" s="2">
        <f t="shared" si="1252"/>
        <v>40.043333333333329</v>
      </c>
      <c r="U768" s="2">
        <f t="shared" si="1225"/>
        <v>44.043333333333329</v>
      </c>
      <c r="V768" s="2">
        <f t="shared" si="1226"/>
        <v>54.043333333333329</v>
      </c>
      <c r="W768" s="7">
        <f t="shared" si="1263"/>
        <v>1</v>
      </c>
      <c r="X768" s="2">
        <f t="shared" si="1227"/>
        <v>20.549166973873547</v>
      </c>
      <c r="Y768" s="2">
        <f t="shared" si="1228"/>
        <v>29.192029494761663</v>
      </c>
      <c r="Z768" s="2">
        <f t="shared" si="1253"/>
        <v>30.451753883567868</v>
      </c>
      <c r="AA768" s="2">
        <f t="shared" si="1229"/>
        <v>84.765313767228378</v>
      </c>
      <c r="AB768" s="2">
        <f t="shared" si="1230"/>
        <v>120.41712166589186</v>
      </c>
      <c r="AC768" s="2">
        <f t="shared" si="1231"/>
        <v>125.61348476971746</v>
      </c>
      <c r="AD768" s="2">
        <f t="shared" si="1232"/>
        <v>125.61348476971746</v>
      </c>
      <c r="AE768" s="2">
        <f t="shared" si="1233"/>
        <v>125.61348476971746</v>
      </c>
      <c r="AF768" s="27">
        <f t="shared" si="1254"/>
        <v>1</v>
      </c>
      <c r="AG768" s="28">
        <f t="shared" si="1234"/>
        <v>56.666666666666657</v>
      </c>
      <c r="AH768" s="28">
        <f t="shared" si="1235"/>
        <v>17.891065773272992</v>
      </c>
      <c r="AI768" s="28">
        <f t="shared" si="1236"/>
        <v>28.204738983748005</v>
      </c>
      <c r="AJ768" s="28">
        <f t="shared" si="1237"/>
        <v>25.415946077528808</v>
      </c>
      <c r="AK768" s="28">
        <f t="shared" si="1238"/>
        <v>40.067491463398355</v>
      </c>
      <c r="AL768" s="28">
        <f t="shared" si="1264"/>
        <v>41.796524938230405</v>
      </c>
      <c r="AM768" s="28">
        <f t="shared" si="1239"/>
        <v>73.800646314751091</v>
      </c>
      <c r="AN768" s="28">
        <f t="shared" si="1240"/>
        <v>116.34454830796052</v>
      </c>
      <c r="AO768" s="28">
        <f t="shared" si="1241"/>
        <v>104.84077756980633</v>
      </c>
      <c r="AP768" s="28">
        <f t="shared" si="1242"/>
        <v>165.2784022865182</v>
      </c>
      <c r="AQ768" s="28">
        <f t="shared" si="1243"/>
        <v>172.41066537020043</v>
      </c>
      <c r="AR768" s="28">
        <f t="shared" si="1255"/>
        <v>172.41066537020043</v>
      </c>
      <c r="AS768" s="27">
        <f t="shared" si="1244"/>
        <v>172.41066537020043</v>
      </c>
      <c r="AT768" s="27">
        <f t="shared" si="1256"/>
        <v>0</v>
      </c>
      <c r="AU768" s="2">
        <f t="shared" si="1257"/>
        <v>370.62939330725584</v>
      </c>
      <c r="AV768" s="33">
        <f t="shared" si="1258"/>
        <v>0.15426120535714288</v>
      </c>
      <c r="AW768" s="33">
        <f t="shared" si="1259"/>
        <v>0.15426120535714288</v>
      </c>
      <c r="AX768" s="2">
        <f t="shared" si="1260"/>
        <v>2.3661370253477805</v>
      </c>
      <c r="AY768" s="7">
        <v>2.2000000000000002</v>
      </c>
      <c r="AZ768" s="3">
        <f t="shared" si="1261"/>
        <v>2555.1749740634154</v>
      </c>
    </row>
    <row r="769" spans="1:52" ht="20.25" x14ac:dyDescent="0.3">
      <c r="A769" s="7">
        <v>30</v>
      </c>
      <c r="B769" s="7">
        <v>36</v>
      </c>
      <c r="C769" s="37">
        <v>29</v>
      </c>
      <c r="D769" s="37">
        <v>45</v>
      </c>
      <c r="E769" s="7">
        <v>4.5</v>
      </c>
      <c r="F769" s="2">
        <f t="shared" si="1245"/>
        <v>4.5</v>
      </c>
      <c r="G769" s="2">
        <f t="shared" si="1222"/>
        <v>16200</v>
      </c>
      <c r="H769" s="2">
        <v>1.4</v>
      </c>
      <c r="I769" s="7">
        <f t="shared" si="1223"/>
        <v>22680</v>
      </c>
      <c r="J769" s="7">
        <v>1.2</v>
      </c>
      <c r="K769" s="4">
        <f t="shared" si="1262"/>
        <v>1.325</v>
      </c>
      <c r="L769" s="7">
        <v>0</v>
      </c>
      <c r="M769" s="2">
        <f t="shared" si="1246"/>
        <v>1.7610062893081759</v>
      </c>
      <c r="N769" s="2">
        <f t="shared" si="1247"/>
        <v>3.2704402515723268</v>
      </c>
      <c r="O769" s="28">
        <f t="shared" si="1248"/>
        <v>2.2201257861635217</v>
      </c>
      <c r="P769" s="2">
        <f t="shared" si="1249"/>
        <v>9.7672955974842761</v>
      </c>
      <c r="Q769" s="2">
        <f t="shared" si="1224"/>
        <v>41.416666666666664</v>
      </c>
      <c r="R769" s="28">
        <f t="shared" si="1250"/>
        <v>45.416666666666664</v>
      </c>
      <c r="S769" s="2">
        <f t="shared" si="1251"/>
        <v>47.416666666666664</v>
      </c>
      <c r="T769" s="2">
        <f t="shared" si="1252"/>
        <v>40.808333333333337</v>
      </c>
      <c r="U769" s="2">
        <f t="shared" si="1225"/>
        <v>44.808333333333337</v>
      </c>
      <c r="V769" s="2">
        <f t="shared" si="1226"/>
        <v>54.808333333333337</v>
      </c>
      <c r="W769" s="7">
        <f t="shared" si="1263"/>
        <v>1</v>
      </c>
      <c r="X769" s="2">
        <f t="shared" si="1227"/>
        <v>19.845011094989111</v>
      </c>
      <c r="Y769" s="2">
        <f t="shared" si="1228"/>
        <v>28.239788489213808</v>
      </c>
      <c r="Z769" s="2">
        <f t="shared" si="1253"/>
        <v>29.551777203029246</v>
      </c>
      <c r="AA769" s="2">
        <f t="shared" si="1229"/>
        <v>89.302549927450997</v>
      </c>
      <c r="AB769" s="2">
        <f t="shared" si="1230"/>
        <v>127.07904820146214</v>
      </c>
      <c r="AC769" s="2">
        <f t="shared" si="1231"/>
        <v>132.98299741363161</v>
      </c>
      <c r="AD769" s="2">
        <f t="shared" si="1232"/>
        <v>132.98299741363161</v>
      </c>
      <c r="AE769" s="2">
        <f t="shared" si="1233"/>
        <v>132.98299741363161</v>
      </c>
      <c r="AF769" s="27">
        <f t="shared" si="1254"/>
        <v>1</v>
      </c>
      <c r="AG769" s="28">
        <f t="shared" si="1234"/>
        <v>57.416666666666671</v>
      </c>
      <c r="AH769" s="28">
        <f t="shared" si="1235"/>
        <v>17.265766533713769</v>
      </c>
      <c r="AI769" s="28">
        <f t="shared" si="1236"/>
        <v>27.314492774670548</v>
      </c>
      <c r="AJ769" s="28">
        <f t="shared" si="1237"/>
        <v>24.569479587710482</v>
      </c>
      <c r="AK769" s="28">
        <f t="shared" si="1238"/>
        <v>38.868988027002061</v>
      </c>
      <c r="AL769" s="28">
        <f t="shared" si="1264"/>
        <v>40.674797359757235</v>
      </c>
      <c r="AM769" s="28">
        <f t="shared" si="1239"/>
        <v>77.695949401711957</v>
      </c>
      <c r="AN769" s="28">
        <f t="shared" si="1240"/>
        <v>122.91521748601747</v>
      </c>
      <c r="AO769" s="28">
        <f t="shared" si="1241"/>
        <v>110.56265814469717</v>
      </c>
      <c r="AP769" s="28">
        <f t="shared" si="1242"/>
        <v>174.91044612150927</v>
      </c>
      <c r="AQ769" s="28">
        <f t="shared" si="1243"/>
        <v>183.03658811890756</v>
      </c>
      <c r="AR769" s="28">
        <f t="shared" si="1255"/>
        <v>183.03658811890756</v>
      </c>
      <c r="AS769" s="27">
        <f t="shared" si="1244"/>
        <v>183.03658811890756</v>
      </c>
      <c r="AT769" s="27">
        <f t="shared" si="1256"/>
        <v>0</v>
      </c>
      <c r="AU769" s="2">
        <f t="shared" si="1257"/>
        <v>441.07960856400695</v>
      </c>
      <c r="AV769" s="33">
        <f t="shared" si="1258"/>
        <v>0.15484339285714288</v>
      </c>
      <c r="AW769" s="33">
        <f t="shared" si="1259"/>
        <v>0.15484339285714288</v>
      </c>
      <c r="AX769" s="2">
        <f t="shared" si="1260"/>
        <v>2.3671638156783361</v>
      </c>
      <c r="AY769" s="7">
        <v>2.2000000000000002</v>
      </c>
      <c r="AZ769" s="3">
        <f t="shared" si="1261"/>
        <v>2604.644929140055</v>
      </c>
    </row>
    <row r="770" spans="1:52" ht="20.25" x14ac:dyDescent="0.3">
      <c r="A770" s="7">
        <v>30</v>
      </c>
      <c r="B770" s="7">
        <v>39</v>
      </c>
      <c r="C770" s="37">
        <v>32</v>
      </c>
      <c r="D770" s="37">
        <v>49</v>
      </c>
      <c r="E770" s="7">
        <v>4.75</v>
      </c>
      <c r="F770" s="2">
        <f t="shared" si="1245"/>
        <v>4.875</v>
      </c>
      <c r="G770" s="2">
        <f t="shared" si="1222"/>
        <v>17550</v>
      </c>
      <c r="H770" s="2">
        <v>1.4</v>
      </c>
      <c r="I770" s="7">
        <f t="shared" si="1223"/>
        <v>24570</v>
      </c>
      <c r="J770" s="7">
        <v>1.2</v>
      </c>
      <c r="K770" s="4">
        <f t="shared" si="1262"/>
        <v>1.3583333333333334</v>
      </c>
      <c r="L770" s="7">
        <v>0</v>
      </c>
      <c r="M770" s="2">
        <f t="shared" si="1246"/>
        <v>1.7177914110429444</v>
      </c>
      <c r="N770" s="2">
        <f t="shared" si="1247"/>
        <v>3.1901840490797544</v>
      </c>
      <c r="O770" s="28">
        <f t="shared" si="1248"/>
        <v>2.1509202453987726</v>
      </c>
      <c r="P770" s="2">
        <f t="shared" si="1249"/>
        <v>9.5128834355828218</v>
      </c>
      <c r="Q770" s="2">
        <f t="shared" si="1224"/>
        <v>42.416666666666664</v>
      </c>
      <c r="R770" s="28">
        <f t="shared" si="1250"/>
        <v>46.416666666666664</v>
      </c>
      <c r="S770" s="2">
        <f t="shared" si="1251"/>
        <v>48.416666666666664</v>
      </c>
      <c r="T770" s="2">
        <f t="shared" si="1252"/>
        <v>41.828333333333333</v>
      </c>
      <c r="U770" s="2">
        <f t="shared" si="1225"/>
        <v>45.828333333333333</v>
      </c>
      <c r="V770" s="2">
        <f t="shared" si="1226"/>
        <v>55.828333333333333</v>
      </c>
      <c r="W770" s="7">
        <f t="shared" si="1263"/>
        <v>1</v>
      </c>
      <c r="X770" s="2">
        <f t="shared" si="1227"/>
        <v>18.961198193007689</v>
      </c>
      <c r="Y770" s="2">
        <f t="shared" si="1228"/>
        <v>27.040972142978895</v>
      </c>
      <c r="Z770" s="2">
        <f t="shared" si="1253"/>
        <v>28.412645374207479</v>
      </c>
      <c r="AA770" s="2">
        <f t="shared" si="1229"/>
        <v>92.435841190912484</v>
      </c>
      <c r="AB770" s="2">
        <f t="shared" si="1230"/>
        <v>131.8247391970221</v>
      </c>
      <c r="AC770" s="2">
        <f t="shared" si="1231"/>
        <v>138.51164619926146</v>
      </c>
      <c r="AD770" s="2">
        <f t="shared" si="1232"/>
        <v>138.51164619926146</v>
      </c>
      <c r="AE770" s="2">
        <f t="shared" si="1233"/>
        <v>138.51164619926146</v>
      </c>
      <c r="AF770" s="27">
        <f t="shared" si="1254"/>
        <v>1</v>
      </c>
      <c r="AG770" s="28">
        <f t="shared" si="1234"/>
        <v>58.416666666666671</v>
      </c>
      <c r="AH770" s="28">
        <f t="shared" si="1235"/>
        <v>16.48183146340136</v>
      </c>
      <c r="AI770" s="28">
        <f t="shared" si="1236"/>
        <v>26.192240014592166</v>
      </c>
      <c r="AJ770" s="28">
        <f t="shared" si="1237"/>
        <v>23.505093978262625</v>
      </c>
      <c r="AK770" s="28">
        <f t="shared" si="1238"/>
        <v>37.35331625076256</v>
      </c>
      <c r="AL770" s="28">
        <f t="shared" si="1264"/>
        <v>39.248090733272804</v>
      </c>
      <c r="AM770" s="28">
        <f t="shared" si="1239"/>
        <v>80.348928384081631</v>
      </c>
      <c r="AN770" s="28">
        <f t="shared" si="1240"/>
        <v>127.6871700711368</v>
      </c>
      <c r="AO770" s="28">
        <f t="shared" si="1241"/>
        <v>114.5873331440303</v>
      </c>
      <c r="AP770" s="28">
        <f t="shared" si="1242"/>
        <v>182.09741672246747</v>
      </c>
      <c r="AQ770" s="28">
        <f t="shared" si="1243"/>
        <v>191.33444232470492</v>
      </c>
      <c r="AR770" s="28">
        <f t="shared" si="1255"/>
        <v>191.33444232470492</v>
      </c>
      <c r="AS770" s="27">
        <f t="shared" si="1244"/>
        <v>191.33444232470492</v>
      </c>
      <c r="AT770" s="27">
        <f t="shared" si="1256"/>
        <v>0</v>
      </c>
      <c r="AU770" s="2">
        <f t="shared" si="1257"/>
        <v>517.65592949525819</v>
      </c>
      <c r="AV770" s="33">
        <f t="shared" si="1258"/>
        <v>0.15542558035714288</v>
      </c>
      <c r="AW770" s="33">
        <f t="shared" si="1259"/>
        <v>0.15542558035714288</v>
      </c>
      <c r="AX770" s="2">
        <f t="shared" si="1260"/>
        <v>2.3681914975515919</v>
      </c>
      <c r="AY770" s="7">
        <v>2.2000000000000002</v>
      </c>
      <c r="AZ770" s="3">
        <f t="shared" si="1261"/>
        <v>2594.3492087475183</v>
      </c>
    </row>
    <row r="771" spans="1:52" ht="20.25" x14ac:dyDescent="0.3">
      <c r="A771" s="7">
        <v>30</v>
      </c>
      <c r="B771" s="7">
        <v>42</v>
      </c>
      <c r="C771" s="37">
        <v>34</v>
      </c>
      <c r="D771" s="37">
        <v>53</v>
      </c>
      <c r="E771" s="7">
        <v>5</v>
      </c>
      <c r="F771" s="2">
        <f t="shared" si="1245"/>
        <v>5.25</v>
      </c>
      <c r="G771" s="2">
        <f t="shared" si="1222"/>
        <v>18900</v>
      </c>
      <c r="H771" s="2">
        <v>1.4</v>
      </c>
      <c r="I771" s="7">
        <f t="shared" si="1223"/>
        <v>26460</v>
      </c>
      <c r="J771" s="7">
        <v>1.2</v>
      </c>
      <c r="K771" s="4">
        <f t="shared" si="1262"/>
        <v>1.3916666666666666</v>
      </c>
      <c r="L771" s="7">
        <v>0</v>
      </c>
      <c r="M771" s="2">
        <f t="shared" si="1246"/>
        <v>1.6766467065868262</v>
      </c>
      <c r="N771" s="2">
        <f t="shared" si="1247"/>
        <v>3.1137724550898205</v>
      </c>
      <c r="O771" s="28">
        <f t="shared" si="1248"/>
        <v>2.0850299401197603</v>
      </c>
      <c r="P771" s="2">
        <f t="shared" si="1249"/>
        <v>9.2706586826347301</v>
      </c>
      <c r="Q771" s="2">
        <f t="shared" si="1224"/>
        <v>43.416666666666664</v>
      </c>
      <c r="R771" s="28">
        <f t="shared" si="1250"/>
        <v>47.416666666666664</v>
      </c>
      <c r="S771" s="2">
        <f t="shared" si="1251"/>
        <v>49.416666666666664</v>
      </c>
      <c r="T771" s="2">
        <f t="shared" si="1252"/>
        <v>42.848333333333336</v>
      </c>
      <c r="U771" s="2">
        <f t="shared" si="1225"/>
        <v>46.848333333333336</v>
      </c>
      <c r="V771" s="2">
        <f t="shared" si="1226"/>
        <v>56.848333333333336</v>
      </c>
      <c r="W771" s="7">
        <f t="shared" si="1263"/>
        <v>1</v>
      </c>
      <c r="X771" s="2">
        <f t="shared" si="1227"/>
        <v>18.135262373915552</v>
      </c>
      <c r="Y771" s="2">
        <f t="shared" si="1228"/>
        <v>25.916936099814279</v>
      </c>
      <c r="Z771" s="2">
        <f t="shared" si="1253"/>
        <v>27.338207532967544</v>
      </c>
      <c r="AA771" s="2">
        <f t="shared" si="1229"/>
        <v>95.210127463056651</v>
      </c>
      <c r="AB771" s="2">
        <f t="shared" si="1230"/>
        <v>136.06391452402497</v>
      </c>
      <c r="AC771" s="2">
        <f t="shared" si="1231"/>
        <v>143.52558954807961</v>
      </c>
      <c r="AD771" s="2">
        <f t="shared" si="1232"/>
        <v>143.52558954807961</v>
      </c>
      <c r="AE771" s="2">
        <f t="shared" si="1233"/>
        <v>143.52558954807961</v>
      </c>
      <c r="AF771" s="27">
        <f t="shared" si="1254"/>
        <v>1</v>
      </c>
      <c r="AG771" s="28">
        <f t="shared" si="1234"/>
        <v>59.416666666666671</v>
      </c>
      <c r="AH771" s="28">
        <f t="shared" si="1235"/>
        <v>15.750161962114708</v>
      </c>
      <c r="AI771" s="28">
        <f t="shared" si="1236"/>
        <v>25.138407170948856</v>
      </c>
      <c r="AJ771" s="28">
        <f t="shared" si="1237"/>
        <v>22.508411111877372</v>
      </c>
      <c r="AK771" s="28">
        <f t="shared" si="1238"/>
        <v>35.925065701706096</v>
      </c>
      <c r="AL771" s="28">
        <f t="shared" si="1264"/>
        <v>37.895177809840462</v>
      </c>
      <c r="AM771" s="28">
        <f t="shared" si="1239"/>
        <v>82.688350301102219</v>
      </c>
      <c r="AN771" s="28">
        <f t="shared" si="1240"/>
        <v>131.97663764748148</v>
      </c>
      <c r="AO771" s="28">
        <f t="shared" si="1241"/>
        <v>118.16915833735621</v>
      </c>
      <c r="AP771" s="28">
        <f t="shared" si="1242"/>
        <v>188.60659493395701</v>
      </c>
      <c r="AQ771" s="28">
        <f t="shared" si="1243"/>
        <v>198.94968350166243</v>
      </c>
      <c r="AR771" s="28">
        <f t="shared" si="1255"/>
        <v>198.94968350166243</v>
      </c>
      <c r="AS771" s="27">
        <f t="shared" si="1244"/>
        <v>198.94968350166243</v>
      </c>
      <c r="AT771" s="27">
        <f t="shared" si="1256"/>
        <v>0</v>
      </c>
      <c r="AU771" s="2">
        <f t="shared" si="1257"/>
        <v>600.35835610100946</v>
      </c>
      <c r="AV771" s="33">
        <f t="shared" si="1258"/>
        <v>0.1560077678571429</v>
      </c>
      <c r="AW771" s="33">
        <f t="shared" si="1259"/>
        <v>0.1560077678571429</v>
      </c>
      <c r="AX771" s="2">
        <f t="shared" si="1260"/>
        <v>2.3692200721292171</v>
      </c>
      <c r="AY771" s="7">
        <v>2.2000000000000002</v>
      </c>
      <c r="AZ771" s="3">
        <f t="shared" si="1261"/>
        <v>2586.0297496780813</v>
      </c>
    </row>
    <row r="772" spans="1:52" ht="20.25" x14ac:dyDescent="0.3">
      <c r="A772" s="7">
        <v>30</v>
      </c>
      <c r="B772" s="7">
        <v>48</v>
      </c>
      <c r="C772" s="37">
        <v>38</v>
      </c>
      <c r="D772" s="37">
        <v>60</v>
      </c>
      <c r="E772" s="7">
        <v>5.5</v>
      </c>
      <c r="F772" s="2">
        <f t="shared" si="1245"/>
        <v>5.916666666666667</v>
      </c>
      <c r="G772" s="2">
        <f t="shared" si="1222"/>
        <v>21300</v>
      </c>
      <c r="H772" s="2">
        <v>1.4</v>
      </c>
      <c r="I772" s="7">
        <f t="shared" si="1223"/>
        <v>29819.999999999996</v>
      </c>
      <c r="J772" s="7">
        <v>1.2</v>
      </c>
      <c r="K772" s="4">
        <f t="shared" si="1262"/>
        <v>1.45</v>
      </c>
      <c r="L772" s="7">
        <v>0</v>
      </c>
      <c r="M772" s="2">
        <f t="shared" si="1246"/>
        <v>1.6091954022988504</v>
      </c>
      <c r="N772" s="2">
        <f t="shared" si="1247"/>
        <v>2.9885057471264367</v>
      </c>
      <c r="O772" s="28">
        <f t="shared" si="1248"/>
        <v>1.9770114942528736</v>
      </c>
      <c r="P772" s="2">
        <f t="shared" si="1249"/>
        <v>8.8735632183908031</v>
      </c>
      <c r="Q772" s="2">
        <f t="shared" si="1224"/>
        <v>45.166666666666664</v>
      </c>
      <c r="R772" s="28">
        <f t="shared" si="1250"/>
        <v>49.166666666666664</v>
      </c>
      <c r="S772" s="2">
        <f t="shared" si="1251"/>
        <v>51.166666666666664</v>
      </c>
      <c r="T772" s="2">
        <f t="shared" si="1252"/>
        <v>44.633333333333333</v>
      </c>
      <c r="U772" s="2">
        <f t="shared" si="1225"/>
        <v>48.633333333333333</v>
      </c>
      <c r="V772" s="2">
        <f t="shared" si="1226"/>
        <v>58.633333333333333</v>
      </c>
      <c r="W772" s="7">
        <f t="shared" si="1263"/>
        <v>1</v>
      </c>
      <c r="X772" s="2">
        <f t="shared" si="1227"/>
        <v>16.814531725508608</v>
      </c>
      <c r="Y772" s="2">
        <f t="shared" si="1228"/>
        <v>24.111825287500029</v>
      </c>
      <c r="Z772" s="2">
        <f t="shared" si="1253"/>
        <v>25.599383718540111</v>
      </c>
      <c r="AA772" s="2">
        <f t="shared" si="1229"/>
        <v>99.485979375925936</v>
      </c>
      <c r="AB772" s="2">
        <f t="shared" si="1230"/>
        <v>142.66163295104184</v>
      </c>
      <c r="AC772" s="2">
        <f t="shared" si="1231"/>
        <v>151.46302033469567</v>
      </c>
      <c r="AD772" s="2">
        <f t="shared" si="1232"/>
        <v>151.46302033469567</v>
      </c>
      <c r="AE772" s="2">
        <f t="shared" si="1233"/>
        <v>151.46302033469567</v>
      </c>
      <c r="AF772" s="27">
        <f t="shared" si="1254"/>
        <v>1</v>
      </c>
      <c r="AG772" s="28">
        <f t="shared" si="1234"/>
        <v>61.166666666666671</v>
      </c>
      <c r="AH772" s="28">
        <f t="shared" si="1235"/>
        <v>14.582093897545601</v>
      </c>
      <c r="AI772" s="28">
        <f t="shared" si="1236"/>
        <v>23.442603268533798</v>
      </c>
      <c r="AJ772" s="28">
        <f t="shared" si="1237"/>
        <v>20.910537749329123</v>
      </c>
      <c r="AK772" s="28">
        <f t="shared" si="1238"/>
        <v>33.61639583679613</v>
      </c>
      <c r="AL772" s="28">
        <f t="shared" si="1264"/>
        <v>35.690330615766634</v>
      </c>
      <c r="AM772" s="28">
        <f t="shared" si="1239"/>
        <v>86.277388893811477</v>
      </c>
      <c r="AN772" s="28">
        <f t="shared" si="1240"/>
        <v>138.70206933882497</v>
      </c>
      <c r="AO772" s="28">
        <f t="shared" si="1241"/>
        <v>123.72068168353066</v>
      </c>
      <c r="AP772" s="28">
        <f t="shared" si="1242"/>
        <v>198.89700870104377</v>
      </c>
      <c r="AQ772" s="28">
        <f t="shared" si="1243"/>
        <v>211.16778947661925</v>
      </c>
      <c r="AR772" s="28">
        <f t="shared" si="1255"/>
        <v>211.16778947661925</v>
      </c>
      <c r="AS772" s="27">
        <f t="shared" si="1244"/>
        <v>211.16778947661925</v>
      </c>
      <c r="AT772" s="27">
        <f t="shared" si="1256"/>
        <v>0</v>
      </c>
      <c r="AU772" s="2">
        <f t="shared" si="1257"/>
        <v>784.14152633601236</v>
      </c>
      <c r="AV772" s="33">
        <f t="shared" si="1258"/>
        <v>0.15704276785714288</v>
      </c>
      <c r="AW772" s="33">
        <f t="shared" si="1259"/>
        <v>0.15704276785714288</v>
      </c>
      <c r="AX772" s="2">
        <f t="shared" si="1260"/>
        <v>2.3710508569838837</v>
      </c>
      <c r="AY772" s="7">
        <v>2.2000000000000002</v>
      </c>
      <c r="AZ772" s="3">
        <f t="shared" si="1261"/>
        <v>2581.4833482961458</v>
      </c>
    </row>
    <row r="773" spans="1:52" ht="20.25" x14ac:dyDescent="0.3">
      <c r="A773" s="7">
        <v>30</v>
      </c>
      <c r="B773" s="7">
        <v>54</v>
      </c>
      <c r="C773" s="37">
        <v>43</v>
      </c>
      <c r="D773" s="37">
        <v>68</v>
      </c>
      <c r="E773" s="7">
        <v>6</v>
      </c>
      <c r="F773" s="2">
        <f t="shared" si="1245"/>
        <v>6.666666666666667</v>
      </c>
      <c r="G773" s="2">
        <f t="shared" si="1222"/>
        <v>24000</v>
      </c>
      <c r="H773" s="2">
        <v>1.4</v>
      </c>
      <c r="I773" s="7">
        <f t="shared" si="1223"/>
        <v>33600</v>
      </c>
      <c r="J773" s="7">
        <v>1.2</v>
      </c>
      <c r="K773" s="4">
        <f t="shared" si="1262"/>
        <v>1.5166666666666666</v>
      </c>
      <c r="L773" s="7">
        <v>0</v>
      </c>
      <c r="M773" s="2">
        <f t="shared" si="1246"/>
        <v>1.5384615384615383</v>
      </c>
      <c r="N773" s="2">
        <f t="shared" si="1247"/>
        <v>2.8571428571428572</v>
      </c>
      <c r="O773" s="28">
        <f t="shared" si="1248"/>
        <v>1.8637362637362638</v>
      </c>
      <c r="P773" s="2">
        <f t="shared" si="1249"/>
        <v>8.4571428571428573</v>
      </c>
      <c r="Q773" s="2">
        <f t="shared" si="1224"/>
        <v>47.166666666666664</v>
      </c>
      <c r="R773" s="28">
        <f t="shared" si="1250"/>
        <v>51.166666666666664</v>
      </c>
      <c r="S773" s="2">
        <f t="shared" si="1251"/>
        <v>53.166666666666664</v>
      </c>
      <c r="T773" s="2">
        <f t="shared" si="1252"/>
        <v>46.673333333333339</v>
      </c>
      <c r="U773" s="2">
        <f t="shared" si="1225"/>
        <v>50.673333333333339</v>
      </c>
      <c r="V773" s="2">
        <f t="shared" si="1226"/>
        <v>60.673333333333339</v>
      </c>
      <c r="W773" s="7">
        <f t="shared" si="1263"/>
        <v>1</v>
      </c>
      <c r="X773" s="2">
        <f t="shared" si="1227"/>
        <v>15.474726181078474</v>
      </c>
      <c r="Y773" s="2">
        <f t="shared" si="1228"/>
        <v>22.27062187412232</v>
      </c>
      <c r="Z773" s="2">
        <f t="shared" si="1253"/>
        <v>23.80805581666419</v>
      </c>
      <c r="AA773" s="2">
        <f t="shared" si="1229"/>
        <v>103.16484120718982</v>
      </c>
      <c r="AB773" s="2">
        <f t="shared" si="1230"/>
        <v>148.47081249414882</v>
      </c>
      <c r="AC773" s="2">
        <f t="shared" si="1231"/>
        <v>158.7203721110946</v>
      </c>
      <c r="AD773" s="2">
        <f t="shared" si="1232"/>
        <v>158.7203721110946</v>
      </c>
      <c r="AE773" s="2">
        <f t="shared" si="1233"/>
        <v>158.7203721110946</v>
      </c>
      <c r="AF773" s="27">
        <f t="shared" si="1254"/>
        <v>1</v>
      </c>
      <c r="AG773" s="28">
        <f t="shared" si="1234"/>
        <v>63.166666666666671</v>
      </c>
      <c r="AH773" s="28">
        <f t="shared" si="1235"/>
        <v>13.399667892953401</v>
      </c>
      <c r="AI773" s="28">
        <f t="shared" si="1236"/>
        <v>21.708169093069625</v>
      </c>
      <c r="AJ773" s="28">
        <f t="shared" si="1237"/>
        <v>19.284278984378446</v>
      </c>
      <c r="AK773" s="28">
        <f t="shared" si="1238"/>
        <v>31.241549594745027</v>
      </c>
      <c r="AL773" s="28">
        <f t="shared" si="1264"/>
        <v>33.398284105170958</v>
      </c>
      <c r="AM773" s="28">
        <f t="shared" si="1239"/>
        <v>89.331119286356014</v>
      </c>
      <c r="AN773" s="28">
        <f t="shared" si="1240"/>
        <v>144.72112728713083</v>
      </c>
      <c r="AO773" s="28">
        <f t="shared" si="1241"/>
        <v>128.56185989585632</v>
      </c>
      <c r="AP773" s="28">
        <f t="shared" si="1242"/>
        <v>208.27699729830019</v>
      </c>
      <c r="AQ773" s="28">
        <f t="shared" si="1243"/>
        <v>222.65522736780639</v>
      </c>
      <c r="AR773" s="28">
        <f t="shared" si="1255"/>
        <v>222.65522736780639</v>
      </c>
      <c r="AS773" s="27">
        <f t="shared" si="1244"/>
        <v>222.65522736780639</v>
      </c>
      <c r="AT773" s="27">
        <f t="shared" si="1256"/>
        <v>0</v>
      </c>
      <c r="AU773" s="2">
        <f t="shared" si="1257"/>
        <v>992.42911926901559</v>
      </c>
      <c r="AV773" s="33">
        <f t="shared" si="1258"/>
        <v>0.15820714285714288</v>
      </c>
      <c r="AW773" s="33">
        <f t="shared" si="1259"/>
        <v>0.15820714285714288</v>
      </c>
      <c r="AX773" s="2">
        <f t="shared" si="1260"/>
        <v>2.3731138749431362</v>
      </c>
      <c r="AY773" s="7">
        <v>2.2000000000000002</v>
      </c>
      <c r="AZ773" s="3">
        <f t="shared" si="1261"/>
        <v>2572.3781650854812</v>
      </c>
    </row>
    <row r="774" spans="1:52" ht="20.25" x14ac:dyDescent="0.3">
      <c r="A774" s="7">
        <v>30</v>
      </c>
      <c r="B774" s="7">
        <v>60</v>
      </c>
      <c r="C774" s="37">
        <v>48</v>
      </c>
      <c r="D774" s="37">
        <v>76</v>
      </c>
      <c r="E774" s="7">
        <v>6.5</v>
      </c>
      <c r="F774" s="2">
        <f t="shared" si="1245"/>
        <v>7.416666666666667</v>
      </c>
      <c r="G774" s="2">
        <f t="shared" si="1222"/>
        <v>26700</v>
      </c>
      <c r="H774" s="2">
        <v>1.4</v>
      </c>
      <c r="I774" s="7">
        <f t="shared" si="1223"/>
        <v>37380</v>
      </c>
      <c r="J774" s="7">
        <v>1.2</v>
      </c>
      <c r="K774" s="4">
        <f t="shared" si="1262"/>
        <v>1.5833333333333333</v>
      </c>
      <c r="L774" s="7">
        <v>0</v>
      </c>
      <c r="M774" s="2">
        <f t="shared" si="1246"/>
        <v>1.4736842105263157</v>
      </c>
      <c r="N774" s="2">
        <f t="shared" si="1247"/>
        <v>2.736842105263158</v>
      </c>
      <c r="O774" s="28">
        <f t="shared" si="1248"/>
        <v>1.76</v>
      </c>
      <c r="P774" s="2">
        <f t="shared" si="1249"/>
        <v>8.0757894736842104</v>
      </c>
      <c r="Q774" s="2">
        <f t="shared" si="1224"/>
        <v>49.166666666666664</v>
      </c>
      <c r="R774" s="28">
        <f t="shared" si="1250"/>
        <v>53.166666666666664</v>
      </c>
      <c r="S774" s="2">
        <f t="shared" si="1251"/>
        <v>55.166666666666664</v>
      </c>
      <c r="T774" s="2">
        <f t="shared" si="1252"/>
        <v>48.713333333333338</v>
      </c>
      <c r="U774" s="2">
        <f t="shared" si="1225"/>
        <v>52.713333333333338</v>
      </c>
      <c r="V774" s="2">
        <f t="shared" si="1226"/>
        <v>62.713333333333338</v>
      </c>
      <c r="W774" s="7">
        <f t="shared" si="1263"/>
        <v>1</v>
      </c>
      <c r="X774" s="2">
        <f t="shared" si="1227"/>
        <v>14.289157812088478</v>
      </c>
      <c r="Y774" s="2">
        <f t="shared" si="1228"/>
        <v>20.632603257582385</v>
      </c>
      <c r="Z774" s="2">
        <f t="shared" si="1253"/>
        <v>22.198549193777083</v>
      </c>
      <c r="AA774" s="2">
        <f t="shared" si="1229"/>
        <v>105.97792043965622</v>
      </c>
      <c r="AB774" s="2">
        <f t="shared" si="1230"/>
        <v>153.02514082706935</v>
      </c>
      <c r="AC774" s="2">
        <f t="shared" si="1231"/>
        <v>164.6392398538467</v>
      </c>
      <c r="AD774" s="2">
        <f t="shared" si="1232"/>
        <v>164.6392398538467</v>
      </c>
      <c r="AE774" s="2">
        <f t="shared" si="1233"/>
        <v>164.6392398538467</v>
      </c>
      <c r="AF774" s="27">
        <f t="shared" si="1254"/>
        <v>1</v>
      </c>
      <c r="AG774" s="28">
        <f t="shared" si="1234"/>
        <v>65.166666666666671</v>
      </c>
      <c r="AH774" s="28">
        <f t="shared" si="1235"/>
        <v>12.355567491643905</v>
      </c>
      <c r="AI774" s="28">
        <f t="shared" si="1236"/>
        <v>20.160746955674707</v>
      </c>
      <c r="AJ774" s="28">
        <f t="shared" si="1237"/>
        <v>17.840626118755928</v>
      </c>
      <c r="AK774" s="28">
        <f t="shared" si="1238"/>
        <v>29.110791467432943</v>
      </c>
      <c r="AL774" s="28">
        <f t="shared" si="1264"/>
        <v>31.320203679199548</v>
      </c>
      <c r="AM774" s="28">
        <f t="shared" si="1239"/>
        <v>91.637125563025634</v>
      </c>
      <c r="AN774" s="28">
        <f t="shared" si="1240"/>
        <v>149.52553992125408</v>
      </c>
      <c r="AO774" s="28">
        <f t="shared" si="1241"/>
        <v>132.3179770474398</v>
      </c>
      <c r="AP774" s="28">
        <f t="shared" si="1242"/>
        <v>215.90503671679434</v>
      </c>
      <c r="AQ774" s="28">
        <f t="shared" si="1243"/>
        <v>232.29151062072998</v>
      </c>
      <c r="AR774" s="28">
        <f t="shared" si="1255"/>
        <v>232.29151062072998</v>
      </c>
      <c r="AS774" s="27">
        <f t="shared" si="1244"/>
        <v>232.29151062072998</v>
      </c>
      <c r="AT774" s="27">
        <f t="shared" si="1256"/>
        <v>0</v>
      </c>
      <c r="AU774" s="2">
        <f t="shared" si="1257"/>
        <v>1225.2211349000193</v>
      </c>
      <c r="AV774" s="33">
        <f t="shared" si="1258"/>
        <v>0.15937151785714287</v>
      </c>
      <c r="AW774" s="33">
        <f t="shared" si="1259"/>
        <v>0.15937151785714287</v>
      </c>
      <c r="AX774" s="2">
        <f t="shared" si="1260"/>
        <v>2.375180486034469</v>
      </c>
      <c r="AY774" s="7">
        <v>2.2000000000000002</v>
      </c>
      <c r="AZ774" s="3">
        <f t="shared" si="1261"/>
        <v>2566.3570695645481</v>
      </c>
    </row>
    <row r="775" spans="1:52" ht="20.25" x14ac:dyDescent="0.3">
      <c r="A775" s="7">
        <v>30</v>
      </c>
      <c r="B775" s="7">
        <v>66</v>
      </c>
      <c r="C775" s="37">
        <v>53</v>
      </c>
      <c r="D775" s="37">
        <v>83</v>
      </c>
      <c r="E775" s="7">
        <v>7</v>
      </c>
      <c r="F775" s="2">
        <f t="shared" si="1245"/>
        <v>8.0833333333333339</v>
      </c>
      <c r="G775" s="2">
        <f t="shared" si="1222"/>
        <v>29100.000000000004</v>
      </c>
      <c r="H775" s="2">
        <v>1.4</v>
      </c>
      <c r="I775" s="7">
        <f t="shared" si="1223"/>
        <v>40740</v>
      </c>
      <c r="J775" s="7">
        <v>1.2</v>
      </c>
      <c r="K775" s="4">
        <f t="shared" si="1262"/>
        <v>1.6416666666666666</v>
      </c>
      <c r="L775" s="7">
        <v>0</v>
      </c>
      <c r="M775" s="2">
        <f t="shared" si="1246"/>
        <v>1.4213197969543145</v>
      </c>
      <c r="N775" s="2">
        <f t="shared" si="1247"/>
        <v>2.6395939086294415</v>
      </c>
      <c r="O775" s="28">
        <f t="shared" si="1248"/>
        <v>1.6761421319796954</v>
      </c>
      <c r="P775" s="2">
        <f t="shared" si="1249"/>
        <v>7.7675126903553302</v>
      </c>
      <c r="Q775" s="2">
        <f t="shared" si="1224"/>
        <v>50.916666666666664</v>
      </c>
      <c r="R775" s="28">
        <f t="shared" si="1250"/>
        <v>54.916666666666664</v>
      </c>
      <c r="S775" s="2">
        <f t="shared" si="1251"/>
        <v>56.916666666666664</v>
      </c>
      <c r="T775" s="2">
        <f t="shared" si="1252"/>
        <v>50.498333333333335</v>
      </c>
      <c r="U775" s="2">
        <f t="shared" si="1225"/>
        <v>54.498333333333335</v>
      </c>
      <c r="V775" s="2">
        <f t="shared" si="1226"/>
        <v>64.498333333333335</v>
      </c>
      <c r="W775" s="7">
        <f t="shared" si="1263"/>
        <v>1</v>
      </c>
      <c r="X775" s="2">
        <f t="shared" si="1227"/>
        <v>13.360254219814165</v>
      </c>
      <c r="Y775" s="2">
        <f t="shared" si="1228"/>
        <v>19.343211117224023</v>
      </c>
      <c r="Z775" s="2">
        <f t="shared" si="1253"/>
        <v>20.920558288645669</v>
      </c>
      <c r="AA775" s="2">
        <f t="shared" si="1229"/>
        <v>107.99538827683116</v>
      </c>
      <c r="AB775" s="2">
        <f t="shared" si="1230"/>
        <v>156.35762319756086</v>
      </c>
      <c r="AC775" s="2">
        <f t="shared" si="1231"/>
        <v>169.10784616655249</v>
      </c>
      <c r="AD775" s="2">
        <f t="shared" si="1232"/>
        <v>169.10784616655249</v>
      </c>
      <c r="AE775" s="2">
        <f t="shared" si="1233"/>
        <v>169.10784616655249</v>
      </c>
      <c r="AF775" s="27">
        <f t="shared" si="1254"/>
        <v>1</v>
      </c>
      <c r="AG775" s="28">
        <f t="shared" si="1234"/>
        <v>66.916666666666671</v>
      </c>
      <c r="AH775" s="28">
        <f t="shared" si="1235"/>
        <v>11.539015720957352</v>
      </c>
      <c r="AI775" s="28">
        <f t="shared" si="1236"/>
        <v>18.93950525556885</v>
      </c>
      <c r="AJ775" s="28">
        <f t="shared" si="1237"/>
        <v>16.706389976054638</v>
      </c>
      <c r="AK775" s="28">
        <f t="shared" si="1238"/>
        <v>27.420948927073489</v>
      </c>
      <c r="AL775" s="28">
        <f t="shared" si="1264"/>
        <v>29.656997324916954</v>
      </c>
      <c r="AM775" s="28">
        <f t="shared" si="1239"/>
        <v>93.273710411071932</v>
      </c>
      <c r="AN775" s="28">
        <f t="shared" si="1240"/>
        <v>153.09433414918155</v>
      </c>
      <c r="AO775" s="28">
        <f t="shared" si="1241"/>
        <v>135.04331897310834</v>
      </c>
      <c r="AP775" s="28">
        <f t="shared" si="1242"/>
        <v>221.65267049384406</v>
      </c>
      <c r="AQ775" s="28">
        <f t="shared" si="1243"/>
        <v>239.72739504307873</v>
      </c>
      <c r="AR775" s="28">
        <f t="shared" si="1255"/>
        <v>239.72739504307873</v>
      </c>
      <c r="AS775" s="27">
        <f t="shared" si="1244"/>
        <v>239.72739504307873</v>
      </c>
      <c r="AT775" s="27">
        <f t="shared" si="1256"/>
        <v>0</v>
      </c>
      <c r="AU775" s="2">
        <f t="shared" si="1257"/>
        <v>1482.5175732290234</v>
      </c>
      <c r="AV775" s="33">
        <f t="shared" si="1258"/>
        <v>0.16040651785714288</v>
      </c>
      <c r="AW775" s="33">
        <f t="shared" si="1259"/>
        <v>0.16040651785714288</v>
      </c>
      <c r="AX775" s="2">
        <f t="shared" si="1260"/>
        <v>2.3770204977223601</v>
      </c>
      <c r="AY775" s="7">
        <v>2.2000000000000002</v>
      </c>
      <c r="AZ775" s="3">
        <f t="shared" si="1261"/>
        <v>2568.1143170125588</v>
      </c>
    </row>
    <row r="776" spans="1:52" ht="20.25" x14ac:dyDescent="0.3">
      <c r="A776" s="7">
        <v>30</v>
      </c>
      <c r="B776" s="7">
        <v>72</v>
      </c>
      <c r="C776" s="37">
        <v>58</v>
      </c>
      <c r="D776" s="37">
        <v>91</v>
      </c>
      <c r="E776" s="7">
        <v>7.5</v>
      </c>
      <c r="F776" s="2">
        <f t="shared" si="1245"/>
        <v>8.8333333333333339</v>
      </c>
      <c r="G776" s="2">
        <f t="shared" si="1222"/>
        <v>31800.000000000004</v>
      </c>
      <c r="H776" s="2">
        <v>1.4</v>
      </c>
      <c r="I776" s="7">
        <f t="shared" si="1223"/>
        <v>44520</v>
      </c>
      <c r="J776" s="7">
        <v>1.2</v>
      </c>
      <c r="K776" s="4">
        <f t="shared" si="1262"/>
        <v>1.7083333333333335</v>
      </c>
      <c r="L776" s="7">
        <v>0</v>
      </c>
      <c r="M776" s="2">
        <f t="shared" si="1246"/>
        <v>1.365853658536585</v>
      </c>
      <c r="N776" s="2">
        <f t="shared" si="1247"/>
        <v>2.5365853658536581</v>
      </c>
      <c r="O776" s="28">
        <f t="shared" si="1248"/>
        <v>1.5873170731707313</v>
      </c>
      <c r="P776" s="2">
        <f t="shared" si="1249"/>
        <v>7.4409756097560962</v>
      </c>
      <c r="Q776" s="2">
        <f t="shared" si="1224"/>
        <v>52.916666666666671</v>
      </c>
      <c r="R776" s="28">
        <f t="shared" si="1250"/>
        <v>56.916666666666671</v>
      </c>
      <c r="S776" s="2">
        <f t="shared" si="1251"/>
        <v>58.916666666666671</v>
      </c>
      <c r="T776" s="2">
        <f t="shared" si="1252"/>
        <v>52.538333333333341</v>
      </c>
      <c r="U776" s="2">
        <f t="shared" si="1225"/>
        <v>56.538333333333341</v>
      </c>
      <c r="V776" s="2">
        <f t="shared" si="1226"/>
        <v>66.538333333333341</v>
      </c>
      <c r="W776" s="7">
        <f t="shared" si="1263"/>
        <v>1</v>
      </c>
      <c r="X776" s="2">
        <f t="shared" si="1227"/>
        <v>12.405571181922754</v>
      </c>
      <c r="Y776" s="2">
        <f t="shared" si="1228"/>
        <v>18.012337700810981</v>
      </c>
      <c r="Z776" s="2">
        <f t="shared" si="1253"/>
        <v>19.590753218332839</v>
      </c>
      <c r="AA776" s="2">
        <f t="shared" si="1229"/>
        <v>109.58254544031767</v>
      </c>
      <c r="AB776" s="2">
        <f t="shared" si="1230"/>
        <v>159.10898302383035</v>
      </c>
      <c r="AC776" s="2">
        <f t="shared" si="1231"/>
        <v>173.05165342860676</v>
      </c>
      <c r="AD776" s="2">
        <f t="shared" si="1232"/>
        <v>173.05165342860676</v>
      </c>
      <c r="AE776" s="2">
        <f t="shared" si="1233"/>
        <v>173.05165342860676</v>
      </c>
      <c r="AF776" s="27">
        <f t="shared" si="1254"/>
        <v>1</v>
      </c>
      <c r="AG776" s="28">
        <f t="shared" si="1234"/>
        <v>68.916666666666671</v>
      </c>
      <c r="AH776" s="28">
        <f t="shared" si="1235"/>
        <v>10.701243076646396</v>
      </c>
      <c r="AI776" s="28">
        <f t="shared" si="1236"/>
        <v>17.675813836395378</v>
      </c>
      <c r="AJ776" s="28">
        <f t="shared" si="1237"/>
        <v>15.537729080616598</v>
      </c>
      <c r="AK776" s="28">
        <f t="shared" si="1238"/>
        <v>25.664495676084975</v>
      </c>
      <c r="AL776" s="28">
        <f t="shared" si="1264"/>
        <v>27.913467402985322</v>
      </c>
      <c r="AM776" s="28">
        <f t="shared" si="1239"/>
        <v>94.527647177043164</v>
      </c>
      <c r="AN776" s="28">
        <f t="shared" si="1240"/>
        <v>156.13635555482585</v>
      </c>
      <c r="AO776" s="28">
        <f t="shared" si="1241"/>
        <v>137.2499402121133</v>
      </c>
      <c r="AP776" s="28">
        <f t="shared" si="1242"/>
        <v>226.70304513875064</v>
      </c>
      <c r="AQ776" s="28">
        <f t="shared" si="1243"/>
        <v>246.56896205970369</v>
      </c>
      <c r="AR776" s="28">
        <f t="shared" si="1255"/>
        <v>246.56896205970369</v>
      </c>
      <c r="AS776" s="27">
        <f t="shared" si="1244"/>
        <v>246.56896205970369</v>
      </c>
      <c r="AT776" s="27">
        <f t="shared" si="1256"/>
        <v>0</v>
      </c>
      <c r="AU776" s="2">
        <f t="shared" si="1257"/>
        <v>1764.3184342560278</v>
      </c>
      <c r="AV776" s="33">
        <f t="shared" si="1258"/>
        <v>0.16157089285714291</v>
      </c>
      <c r="AW776" s="33">
        <f t="shared" si="1259"/>
        <v>0.16157089285714291</v>
      </c>
      <c r="AX776" s="2">
        <f t="shared" si="1260"/>
        <v>2.3790939215016822</v>
      </c>
      <c r="AY776" s="7">
        <v>2.2000000000000002</v>
      </c>
      <c r="AZ776" s="3">
        <f t="shared" si="1261"/>
        <v>2565.4416379083523</v>
      </c>
    </row>
    <row r="777" spans="1:52" ht="20.25" x14ac:dyDescent="0.3">
      <c r="A777" s="7">
        <v>30</v>
      </c>
      <c r="B777" s="7">
        <v>78</v>
      </c>
      <c r="C777" s="37">
        <v>63</v>
      </c>
      <c r="D777" s="37">
        <v>98</v>
      </c>
      <c r="E777" s="7">
        <v>8</v>
      </c>
      <c r="F777" s="2">
        <f t="shared" si="1245"/>
        <v>9.5</v>
      </c>
      <c r="G777" s="2">
        <f t="shared" si="1222"/>
        <v>34200</v>
      </c>
      <c r="H777" s="2">
        <v>1.4</v>
      </c>
      <c r="I777" s="7">
        <f t="shared" si="1223"/>
        <v>47880</v>
      </c>
      <c r="J777" s="7">
        <v>1.2</v>
      </c>
      <c r="K777" s="4">
        <v>1.75</v>
      </c>
      <c r="L777" s="7">
        <v>0</v>
      </c>
      <c r="M777" s="2">
        <f t="shared" si="1246"/>
        <v>1.3333333333333333</v>
      </c>
      <c r="N777" s="2">
        <f t="shared" si="1247"/>
        <v>2.4761904761904758</v>
      </c>
      <c r="O777" s="28">
        <f t="shared" si="1248"/>
        <v>1.5295238095238095</v>
      </c>
      <c r="P777" s="2">
        <f t="shared" si="1249"/>
        <v>7.2438095238095235</v>
      </c>
      <c r="Q777" s="2">
        <f t="shared" si="1224"/>
        <v>54.166666666666664</v>
      </c>
      <c r="R777" s="28">
        <f t="shared" si="1250"/>
        <v>58.166666666666664</v>
      </c>
      <c r="S777" s="2">
        <f t="shared" si="1251"/>
        <v>60.166666666666664</v>
      </c>
      <c r="T777" s="2">
        <f t="shared" si="1252"/>
        <v>53.823333333333338</v>
      </c>
      <c r="U777" s="2">
        <f t="shared" si="1225"/>
        <v>57.823333333333338</v>
      </c>
      <c r="V777" s="2">
        <f t="shared" si="1226"/>
        <v>67.823333333333338</v>
      </c>
      <c r="W777" s="7">
        <f t="shared" si="1263"/>
        <v>1</v>
      </c>
      <c r="X777" s="2">
        <f t="shared" si="1227"/>
        <v>11.857815324476455</v>
      </c>
      <c r="Y777" s="2">
        <f t="shared" si="1228"/>
        <v>17.246150635225231</v>
      </c>
      <c r="Z777" s="2">
        <f t="shared" si="1253"/>
        <v>18.820282503004996</v>
      </c>
      <c r="AA777" s="2">
        <f t="shared" si="1229"/>
        <v>112.64924558252632</v>
      </c>
      <c r="AB777" s="2">
        <f t="shared" si="1230"/>
        <v>163.83843103463968</v>
      </c>
      <c r="AC777" s="2">
        <f t="shared" si="1231"/>
        <v>178.79268377854746</v>
      </c>
      <c r="AD777" s="2">
        <f t="shared" si="1232"/>
        <v>178.79268377854746</v>
      </c>
      <c r="AE777" s="2">
        <f t="shared" si="1233"/>
        <v>178.79268377854746</v>
      </c>
      <c r="AF777" s="27">
        <f t="shared" si="1254"/>
        <v>1</v>
      </c>
      <c r="AG777" s="28">
        <f t="shared" si="1234"/>
        <v>70.166666666666671</v>
      </c>
      <c r="AH777" s="28">
        <f t="shared" si="1235"/>
        <v>10.221278252473734</v>
      </c>
      <c r="AI777" s="28">
        <f t="shared" si="1236"/>
        <v>16.946442328329375</v>
      </c>
      <c r="AJ777" s="28">
        <f t="shared" si="1237"/>
        <v>14.865951240010286</v>
      </c>
      <c r="AK777" s="28">
        <f t="shared" si="1238"/>
        <v>24.647111557071682</v>
      </c>
      <c r="AL777" s="28">
        <f t="shared" si="1264"/>
        <v>26.896761613558205</v>
      </c>
      <c r="AM777" s="28">
        <f t="shared" si="1239"/>
        <v>97.102143398500473</v>
      </c>
      <c r="AN777" s="28">
        <f t="shared" si="1240"/>
        <v>160.99120211912907</v>
      </c>
      <c r="AO777" s="28">
        <f t="shared" si="1241"/>
        <v>141.22653678009772</v>
      </c>
      <c r="AP777" s="28">
        <f t="shared" si="1242"/>
        <v>234.14755979218097</v>
      </c>
      <c r="AQ777" s="28">
        <f t="shared" si="1243"/>
        <v>255.51923532880295</v>
      </c>
      <c r="AR777" s="28">
        <f t="shared" si="1255"/>
        <v>255.51923532880295</v>
      </c>
      <c r="AS777" s="27">
        <f t="shared" si="1244"/>
        <v>255.51923532880295</v>
      </c>
      <c r="AT777" s="27">
        <f t="shared" si="1256"/>
        <v>0</v>
      </c>
      <c r="AU777" s="2">
        <f t="shared" si="1257"/>
        <v>2070.6237179810328</v>
      </c>
      <c r="AV777" s="33">
        <f t="shared" si="1258"/>
        <v>0.16260589285714289</v>
      </c>
      <c r="AW777" s="33">
        <f t="shared" si="1259"/>
        <v>0.16260589285714289</v>
      </c>
      <c r="AX777" s="2">
        <f t="shared" si="1260"/>
        <v>2.3809400038840116</v>
      </c>
      <c r="AY777" s="7">
        <v>2.2000000000000002</v>
      </c>
      <c r="AZ777" s="3">
        <f t="shared" si="1261"/>
        <v>2568.902573884654</v>
      </c>
    </row>
    <row r="778" spans="1:52" ht="20.25" x14ac:dyDescent="0.3">
      <c r="A778" s="7">
        <v>30</v>
      </c>
      <c r="B778" s="7">
        <v>84</v>
      </c>
      <c r="C778" s="37">
        <v>68</v>
      </c>
      <c r="D778" s="37">
        <v>106</v>
      </c>
      <c r="E778" s="7">
        <v>8.5</v>
      </c>
      <c r="F778" s="2">
        <f t="shared" si="1245"/>
        <v>10.25</v>
      </c>
      <c r="G778" s="2">
        <f t="shared" si="1222"/>
        <v>36900</v>
      </c>
      <c r="H778" s="2">
        <v>1.4</v>
      </c>
      <c r="I778" s="7">
        <f t="shared" si="1223"/>
        <v>51660</v>
      </c>
      <c r="J778" s="7">
        <v>1.2</v>
      </c>
      <c r="K778" s="4">
        <v>1.75</v>
      </c>
      <c r="L778" s="7">
        <v>0</v>
      </c>
      <c r="M778" s="2">
        <f t="shared" si="1246"/>
        <v>1.3333333333333333</v>
      </c>
      <c r="N778" s="2">
        <f t="shared" si="1247"/>
        <v>2.4761904761904758</v>
      </c>
      <c r="O778" s="28">
        <f t="shared" si="1248"/>
        <v>1.5066666666666666</v>
      </c>
      <c r="P778" s="2">
        <f t="shared" si="1249"/>
        <v>7.2209523809523812</v>
      </c>
      <c r="Q778" s="2">
        <f t="shared" si="1224"/>
        <v>54.166666666666664</v>
      </c>
      <c r="R778" s="28">
        <f t="shared" si="1250"/>
        <v>58.166666666666664</v>
      </c>
      <c r="S778" s="2">
        <f t="shared" si="1251"/>
        <v>60.166666666666664</v>
      </c>
      <c r="T778" s="2">
        <f t="shared" si="1252"/>
        <v>53.863333333333337</v>
      </c>
      <c r="U778" s="2">
        <f t="shared" si="1225"/>
        <v>57.863333333333337</v>
      </c>
      <c r="V778" s="2">
        <f t="shared" si="1226"/>
        <v>67.863333333333344</v>
      </c>
      <c r="W778" s="7">
        <f t="shared" si="1263"/>
        <v>1</v>
      </c>
      <c r="X778" s="2">
        <f t="shared" si="1227"/>
        <v>11.849009471150524</v>
      </c>
      <c r="Y778" s="2">
        <f t="shared" si="1228"/>
        <v>17.234228646192296</v>
      </c>
      <c r="Z778" s="2">
        <f t="shared" si="1253"/>
        <v>18.809189453737542</v>
      </c>
      <c r="AA778" s="2">
        <f t="shared" si="1229"/>
        <v>121.45234707929286</v>
      </c>
      <c r="AB778" s="2">
        <f t="shared" si="1230"/>
        <v>176.65084362347105</v>
      </c>
      <c r="AC778" s="2">
        <f t="shared" si="1231"/>
        <v>192.79419190080981</v>
      </c>
      <c r="AD778" s="2">
        <f t="shared" si="1232"/>
        <v>192.79419190080981</v>
      </c>
      <c r="AE778" s="2">
        <f t="shared" si="1233"/>
        <v>192.79419190080981</v>
      </c>
      <c r="AF778" s="27">
        <f t="shared" si="1254"/>
        <v>1</v>
      </c>
      <c r="AG778" s="28">
        <f t="shared" si="1234"/>
        <v>70.166666666666671</v>
      </c>
      <c r="AH778" s="28">
        <f t="shared" si="1235"/>
        <v>10.213687724654584</v>
      </c>
      <c r="AI778" s="28">
        <f t="shared" si="1236"/>
        <v>16.933857557740851</v>
      </c>
      <c r="AJ778" s="28">
        <f t="shared" si="1237"/>
        <v>14.855674644879224</v>
      </c>
      <c r="AK778" s="28">
        <f t="shared" si="1238"/>
        <v>24.630073401723745</v>
      </c>
      <c r="AL778" s="28">
        <f t="shared" si="1264"/>
        <v>26.88090812667954</v>
      </c>
      <c r="AM778" s="28">
        <f t="shared" si="1239"/>
        <v>104.69029917770948</v>
      </c>
      <c r="AN778" s="28">
        <f t="shared" si="1240"/>
        <v>173.5720399668437</v>
      </c>
      <c r="AO778" s="28">
        <f t="shared" si="1241"/>
        <v>152.27066511001206</v>
      </c>
      <c r="AP778" s="28">
        <f t="shared" si="1242"/>
        <v>252.45825236766839</v>
      </c>
      <c r="AQ778" s="28">
        <f t="shared" si="1243"/>
        <v>275.52930829846525</v>
      </c>
      <c r="AR778" s="28">
        <f t="shared" si="1255"/>
        <v>275.52930829846525</v>
      </c>
      <c r="AS778" s="27">
        <f t="shared" si="1244"/>
        <v>275.52930829846525</v>
      </c>
      <c r="AT778" s="27">
        <f t="shared" si="1256"/>
        <v>0</v>
      </c>
      <c r="AU778" s="2">
        <f t="shared" si="1257"/>
        <v>2401.4334244040379</v>
      </c>
      <c r="AV778" s="33">
        <f t="shared" si="1258"/>
        <v>0.16377026785714291</v>
      </c>
      <c r="AW778" s="33">
        <f t="shared" si="1259"/>
        <v>0.16377026785714291</v>
      </c>
      <c r="AX778" s="2">
        <f t="shared" si="1260"/>
        <v>2.3830202740944908</v>
      </c>
      <c r="AY778" s="7">
        <v>2.2000000000000002</v>
      </c>
      <c r="AZ778" s="3">
        <f t="shared" si="1261"/>
        <v>2568.237602085193</v>
      </c>
    </row>
    <row r="779" spans="1:52" ht="20.25" x14ac:dyDescent="0.3">
      <c r="A779" s="7">
        <v>30</v>
      </c>
      <c r="B779" s="7">
        <v>90</v>
      </c>
      <c r="C779" s="37">
        <v>72</v>
      </c>
      <c r="D779" s="37">
        <v>113</v>
      </c>
      <c r="E779" s="7">
        <v>9</v>
      </c>
      <c r="F779" s="2">
        <f t="shared" si="1245"/>
        <v>10.916666666666666</v>
      </c>
      <c r="G779" s="2">
        <f t="shared" si="1222"/>
        <v>39300</v>
      </c>
      <c r="H779" s="2">
        <v>1.4</v>
      </c>
      <c r="I779" s="7">
        <f t="shared" si="1223"/>
        <v>55020</v>
      </c>
      <c r="J779" s="7">
        <v>1.2</v>
      </c>
      <c r="K779" s="4">
        <v>1.75</v>
      </c>
      <c r="L779" s="7">
        <v>0</v>
      </c>
      <c r="M779" s="2">
        <f t="shared" si="1246"/>
        <v>1.3333333333333333</v>
      </c>
      <c r="N779" s="2">
        <f t="shared" si="1247"/>
        <v>2.4761904761904758</v>
      </c>
      <c r="O779" s="28">
        <f t="shared" si="1248"/>
        <v>1.4866666666666666</v>
      </c>
      <c r="P779" s="2">
        <f t="shared" si="1249"/>
        <v>7.2009523809523808</v>
      </c>
      <c r="Q779" s="2">
        <f t="shared" si="1224"/>
        <v>54.166666666666664</v>
      </c>
      <c r="R779" s="28">
        <f t="shared" si="1250"/>
        <v>58.166666666666664</v>
      </c>
      <c r="S779" s="2">
        <f t="shared" si="1251"/>
        <v>60.166666666666664</v>
      </c>
      <c r="T779" s="2">
        <f t="shared" si="1252"/>
        <v>53.898333333333333</v>
      </c>
      <c r="U779" s="2">
        <f t="shared" si="1225"/>
        <v>57.898333333333333</v>
      </c>
      <c r="V779" s="2">
        <f t="shared" si="1226"/>
        <v>67.898333333333341</v>
      </c>
      <c r="W779" s="7">
        <f t="shared" si="1263"/>
        <v>1</v>
      </c>
      <c r="X779" s="2">
        <f t="shared" si="1227"/>
        <v>11.841315071234195</v>
      </c>
      <c r="Y779" s="2">
        <f t="shared" si="1228"/>
        <v>17.22381041879456</v>
      </c>
      <c r="Z779" s="2">
        <f t="shared" si="1253"/>
        <v>18.799493757266632</v>
      </c>
      <c r="AA779" s="2">
        <f t="shared" si="1229"/>
        <v>129.26768952763996</v>
      </c>
      <c r="AB779" s="2">
        <f t="shared" si="1230"/>
        <v>188.0265970718406</v>
      </c>
      <c r="AC779" s="2">
        <f t="shared" si="1231"/>
        <v>205.2278068501607</v>
      </c>
      <c r="AD779" s="2">
        <f t="shared" si="1232"/>
        <v>205.2278068501607</v>
      </c>
      <c r="AE779" s="2">
        <f t="shared" si="1233"/>
        <v>205.2278068501607</v>
      </c>
      <c r="AF779" s="27">
        <f t="shared" si="1254"/>
        <v>1</v>
      </c>
      <c r="AG779" s="28">
        <f t="shared" si="1234"/>
        <v>70.166666666666671</v>
      </c>
      <c r="AH779" s="28">
        <f t="shared" si="1235"/>
        <v>10.207055254812666</v>
      </c>
      <c r="AI779" s="28">
        <f t="shared" si="1236"/>
        <v>16.922861206316487</v>
      </c>
      <c r="AJ779" s="28">
        <f t="shared" si="1237"/>
        <v>14.846694272170096</v>
      </c>
      <c r="AK779" s="28">
        <f t="shared" si="1238"/>
        <v>24.61518432773094</v>
      </c>
      <c r="AL779" s="28">
        <f t="shared" si="1264"/>
        <v>26.867051648350166</v>
      </c>
      <c r="AM779" s="28">
        <f t="shared" si="1239"/>
        <v>111.42701986503826</v>
      </c>
      <c r="AN779" s="28">
        <f t="shared" si="1240"/>
        <v>184.74123483562164</v>
      </c>
      <c r="AO779" s="28">
        <f t="shared" si="1241"/>
        <v>162.0764124711902</v>
      </c>
      <c r="AP779" s="28">
        <f t="shared" si="1242"/>
        <v>268.7157622443961</v>
      </c>
      <c r="AQ779" s="28">
        <f t="shared" si="1243"/>
        <v>293.29864716115594</v>
      </c>
      <c r="AR779" s="28">
        <f t="shared" si="1255"/>
        <v>293.29864716115594</v>
      </c>
      <c r="AS779" s="27">
        <f t="shared" si="1244"/>
        <v>293.29864716115594</v>
      </c>
      <c r="AT779" s="27">
        <f t="shared" si="1256"/>
        <v>0</v>
      </c>
      <c r="AU779" s="2">
        <f t="shared" si="1257"/>
        <v>2756.7475535250433</v>
      </c>
      <c r="AV779" s="33">
        <f t="shared" si="1258"/>
        <v>0.16480526785714289</v>
      </c>
      <c r="AW779" s="33">
        <f t="shared" si="1259"/>
        <v>0.16480526785714289</v>
      </c>
      <c r="AX779" s="2">
        <f t="shared" si="1260"/>
        <v>2.3848724572641804</v>
      </c>
      <c r="AY779" s="7">
        <v>2.2000000000000002</v>
      </c>
      <c r="AZ779" s="3">
        <f t="shared" si="1261"/>
        <v>2572.7094093879882</v>
      </c>
    </row>
    <row r="780" spans="1:52" ht="20.25" x14ac:dyDescent="0.3">
      <c r="A780" s="7">
        <v>30</v>
      </c>
      <c r="B780" s="7">
        <v>96</v>
      </c>
      <c r="C780" s="37">
        <v>77</v>
      </c>
      <c r="D780" s="37">
        <v>121</v>
      </c>
      <c r="E780" s="7">
        <v>9.5</v>
      </c>
      <c r="F780" s="2">
        <f t="shared" si="1245"/>
        <v>11.666666666666666</v>
      </c>
      <c r="G780" s="2">
        <f t="shared" si="1222"/>
        <v>42000</v>
      </c>
      <c r="H780" s="2">
        <v>1.4</v>
      </c>
      <c r="I780" s="7">
        <f t="shared" si="1223"/>
        <v>58799.999999999993</v>
      </c>
      <c r="J780" s="7">
        <v>1.2</v>
      </c>
      <c r="K780" s="4">
        <v>1.75</v>
      </c>
      <c r="L780" s="7">
        <v>0</v>
      </c>
      <c r="M780" s="2">
        <f t="shared" si="1246"/>
        <v>1.3333333333333333</v>
      </c>
      <c r="N780" s="2">
        <f t="shared" si="1247"/>
        <v>2.4761904761904758</v>
      </c>
      <c r="O780" s="28">
        <f t="shared" si="1248"/>
        <v>1.4638095238095237</v>
      </c>
      <c r="P780" s="2">
        <f t="shared" si="1249"/>
        <v>7.1780952380952376</v>
      </c>
      <c r="Q780" s="2">
        <f t="shared" si="1224"/>
        <v>54.166666666666664</v>
      </c>
      <c r="R780" s="28">
        <f t="shared" si="1250"/>
        <v>58.166666666666664</v>
      </c>
      <c r="S780" s="2">
        <f t="shared" si="1251"/>
        <v>60.166666666666664</v>
      </c>
      <c r="T780" s="2">
        <f t="shared" si="1252"/>
        <v>53.938333333333333</v>
      </c>
      <c r="U780" s="2">
        <f t="shared" si="1225"/>
        <v>57.938333333333333</v>
      </c>
      <c r="V780" s="2">
        <f t="shared" si="1226"/>
        <v>67.938333333333333</v>
      </c>
      <c r="W780" s="7">
        <f t="shared" si="1263"/>
        <v>1</v>
      </c>
      <c r="X780" s="2">
        <f t="shared" si="1227"/>
        <v>11.832533698626293</v>
      </c>
      <c r="Y780" s="2">
        <f t="shared" si="1228"/>
        <v>17.211919285979466</v>
      </c>
      <c r="Z780" s="2">
        <f t="shared" si="1253"/>
        <v>18.788425193859268</v>
      </c>
      <c r="AA780" s="2">
        <f t="shared" si="1229"/>
        <v>138.04622648397341</v>
      </c>
      <c r="AB780" s="2">
        <f t="shared" si="1230"/>
        <v>200.80572500309376</v>
      </c>
      <c r="AC780" s="2">
        <f t="shared" si="1231"/>
        <v>219.19829392835811</v>
      </c>
      <c r="AD780" s="2">
        <f t="shared" si="1232"/>
        <v>219.19829392835811</v>
      </c>
      <c r="AE780" s="2">
        <f t="shared" si="1233"/>
        <v>219.19829392835811</v>
      </c>
      <c r="AF780" s="27">
        <f t="shared" si="1254"/>
        <v>1</v>
      </c>
      <c r="AG780" s="28">
        <f t="shared" si="1234"/>
        <v>70.166666666666671</v>
      </c>
      <c r="AH780" s="28">
        <f t="shared" si="1235"/>
        <v>10.199485829045109</v>
      </c>
      <c r="AI780" s="28">
        <f t="shared" si="1236"/>
        <v>16.910311422027277</v>
      </c>
      <c r="AJ780" s="28">
        <f t="shared" si="1237"/>
        <v>14.836444274686215</v>
      </c>
      <c r="AK780" s="28">
        <f t="shared" si="1238"/>
        <v>24.59819027014484</v>
      </c>
      <c r="AL780" s="28">
        <f t="shared" si="1264"/>
        <v>26.851233155119537</v>
      </c>
      <c r="AM780" s="28">
        <f t="shared" si="1239"/>
        <v>118.9940013388596</v>
      </c>
      <c r="AN780" s="28">
        <f t="shared" si="1240"/>
        <v>197.28696659031823</v>
      </c>
      <c r="AO780" s="28">
        <f t="shared" si="1241"/>
        <v>173.09184987133918</v>
      </c>
      <c r="AP780" s="28">
        <f t="shared" si="1242"/>
        <v>286.97888648502311</v>
      </c>
      <c r="AQ780" s="28">
        <f t="shared" si="1243"/>
        <v>313.26438680972791</v>
      </c>
      <c r="AR780" s="28">
        <f t="shared" si="1255"/>
        <v>313.26438680972791</v>
      </c>
      <c r="AS780" s="27">
        <f t="shared" si="1244"/>
        <v>313.26438680972791</v>
      </c>
      <c r="AT780" s="27">
        <f t="shared" si="1256"/>
        <v>0</v>
      </c>
      <c r="AU780" s="2">
        <f t="shared" si="1257"/>
        <v>3136.5661053440494</v>
      </c>
      <c r="AV780" s="33">
        <f t="shared" si="1258"/>
        <v>0.16596964285714289</v>
      </c>
      <c r="AW780" s="33">
        <f t="shared" si="1259"/>
        <v>0.16596964285714289</v>
      </c>
      <c r="AX780" s="2">
        <f t="shared" si="1260"/>
        <v>2.3869596078721935</v>
      </c>
      <c r="AY780" s="7">
        <v>2.2000000000000002</v>
      </c>
      <c r="AZ780" s="3">
        <f t="shared" si="1261"/>
        <v>2573.3444946288068</v>
      </c>
    </row>
    <row r="781" spans="1:52" ht="20.25" x14ac:dyDescent="0.3">
      <c r="A781" s="7">
        <v>30</v>
      </c>
      <c r="B781" s="7">
        <v>102</v>
      </c>
      <c r="C781" s="37">
        <v>82</v>
      </c>
      <c r="D781" s="37">
        <v>128</v>
      </c>
      <c r="E781" s="7">
        <v>9.75</v>
      </c>
      <c r="F781" s="2">
        <f t="shared" si="1245"/>
        <v>12.291666666666666</v>
      </c>
      <c r="G781" s="2">
        <f t="shared" si="1222"/>
        <v>44250</v>
      </c>
      <c r="H781" s="2">
        <v>1.4</v>
      </c>
      <c r="I781" s="7">
        <f t="shared" si="1223"/>
        <v>61949.999999999993</v>
      </c>
      <c r="J781" s="7">
        <v>1.2</v>
      </c>
      <c r="K781" s="4">
        <v>1.75</v>
      </c>
      <c r="L781" s="7">
        <v>0</v>
      </c>
      <c r="M781" s="2">
        <f t="shared" si="1246"/>
        <v>1.3333333333333333</v>
      </c>
      <c r="N781" s="2">
        <f t="shared" si="1247"/>
        <v>2.4761904761904758</v>
      </c>
      <c r="O781" s="28">
        <f t="shared" si="1248"/>
        <v>1.4438095238095237</v>
      </c>
      <c r="P781" s="2">
        <f t="shared" si="1249"/>
        <v>7.1580952380952372</v>
      </c>
      <c r="Q781" s="2">
        <f t="shared" si="1224"/>
        <v>54.166666666666664</v>
      </c>
      <c r="R781" s="28">
        <f t="shared" si="1250"/>
        <v>58.166666666666664</v>
      </c>
      <c r="S781" s="2">
        <f t="shared" si="1251"/>
        <v>60.166666666666664</v>
      </c>
      <c r="T781" s="2">
        <f t="shared" si="1252"/>
        <v>53.973333333333336</v>
      </c>
      <c r="U781" s="2">
        <f t="shared" si="1225"/>
        <v>57.973333333333336</v>
      </c>
      <c r="V781" s="2">
        <f t="shared" si="1226"/>
        <v>67.973333333333329</v>
      </c>
      <c r="W781" s="7">
        <f t="shared" si="1263"/>
        <v>1</v>
      </c>
      <c r="X781" s="2">
        <f t="shared" si="1227"/>
        <v>11.824860674673994</v>
      </c>
      <c r="Y781" s="2">
        <f t="shared" si="1228"/>
        <v>17.20152800536178</v>
      </c>
      <c r="Z781" s="2">
        <f t="shared" si="1253"/>
        <v>18.778750887046034</v>
      </c>
      <c r="AA781" s="2">
        <f t="shared" si="1229"/>
        <v>145.34724579286782</v>
      </c>
      <c r="AB781" s="2">
        <f t="shared" si="1230"/>
        <v>211.43544839923854</v>
      </c>
      <c r="AC781" s="2">
        <f t="shared" si="1231"/>
        <v>230.82214631994083</v>
      </c>
      <c r="AD781" s="2">
        <f t="shared" si="1232"/>
        <v>230.82214631994083</v>
      </c>
      <c r="AE781" s="2">
        <f t="shared" si="1233"/>
        <v>230.82214631994083</v>
      </c>
      <c r="AF781" s="27">
        <f t="shared" si="1254"/>
        <v>1</v>
      </c>
      <c r="AG781" s="28">
        <f t="shared" si="1234"/>
        <v>70.166666666666671</v>
      </c>
      <c r="AH781" s="28">
        <f t="shared" si="1235"/>
        <v>10.192871784998356</v>
      </c>
      <c r="AI781" s="28">
        <f t="shared" si="1236"/>
        <v>16.899345619783499</v>
      </c>
      <c r="AJ781" s="28">
        <f t="shared" si="1237"/>
        <v>14.82748712974117</v>
      </c>
      <c r="AK781" s="28">
        <f t="shared" si="1238"/>
        <v>24.583339706791772</v>
      </c>
      <c r="AL781" s="28">
        <f t="shared" si="1264"/>
        <v>26.837407245540842</v>
      </c>
      <c r="AM781" s="28">
        <f t="shared" si="1239"/>
        <v>125.28738235727145</v>
      </c>
      <c r="AN781" s="28">
        <f t="shared" si="1240"/>
        <v>207.72112324317217</v>
      </c>
      <c r="AO781" s="28">
        <f t="shared" si="1241"/>
        <v>182.25452930306855</v>
      </c>
      <c r="AP781" s="28">
        <f t="shared" si="1242"/>
        <v>302.17021722931554</v>
      </c>
      <c r="AQ781" s="28">
        <f t="shared" si="1243"/>
        <v>329.87646405977284</v>
      </c>
      <c r="AR781" s="28">
        <f t="shared" si="1255"/>
        <v>329.87646405977284</v>
      </c>
      <c r="AS781" s="27">
        <f t="shared" si="1244"/>
        <v>329.87646405977284</v>
      </c>
      <c r="AT781" s="27">
        <f t="shared" si="1256"/>
        <v>0</v>
      </c>
      <c r="AU781" s="2">
        <f t="shared" si="1257"/>
        <v>3540.8890798610555</v>
      </c>
      <c r="AV781" s="33">
        <f t="shared" si="1258"/>
        <v>0.1669399553571429</v>
      </c>
      <c r="AW781" s="33">
        <f t="shared" si="1259"/>
        <v>0.1669399553571429</v>
      </c>
      <c r="AX781" s="2">
        <f t="shared" si="1260"/>
        <v>2.3887016927144824</v>
      </c>
      <c r="AY781" s="7">
        <v>2.2000000000000002</v>
      </c>
      <c r="AZ781" s="3">
        <f t="shared" si="1261"/>
        <v>2570.3380501480015</v>
      </c>
    </row>
    <row r="782" spans="1:52" ht="20.25" x14ac:dyDescent="0.3">
      <c r="A782" s="7">
        <v>30</v>
      </c>
      <c r="B782" s="7">
        <v>108</v>
      </c>
      <c r="C782" s="37">
        <v>87</v>
      </c>
      <c r="D782" s="37">
        <v>136</v>
      </c>
      <c r="E782" s="7">
        <v>10</v>
      </c>
      <c r="F782" s="2">
        <f t="shared" si="1245"/>
        <v>13</v>
      </c>
      <c r="G782" s="2">
        <f t="shared" si="1222"/>
        <v>46800</v>
      </c>
      <c r="H782" s="2">
        <v>1.4</v>
      </c>
      <c r="I782" s="7">
        <f t="shared" si="1223"/>
        <v>65519.999999999993</v>
      </c>
      <c r="J782" s="7">
        <v>1.2</v>
      </c>
      <c r="K782" s="4">
        <v>1.75</v>
      </c>
      <c r="L782" s="7">
        <v>0</v>
      </c>
      <c r="M782" s="2">
        <f t="shared" si="1246"/>
        <v>1.3333333333333333</v>
      </c>
      <c r="N782" s="2">
        <f t="shared" si="1247"/>
        <v>2.4761904761904758</v>
      </c>
      <c r="O782" s="28">
        <f t="shared" si="1248"/>
        <v>1.4209523809523807</v>
      </c>
      <c r="P782" s="2">
        <f t="shared" si="1249"/>
        <v>7.1352380952380949</v>
      </c>
      <c r="Q782" s="2">
        <f t="shared" si="1224"/>
        <v>54.166666666666664</v>
      </c>
      <c r="R782" s="28">
        <f t="shared" si="1250"/>
        <v>58.166666666666664</v>
      </c>
      <c r="S782" s="2">
        <f t="shared" si="1251"/>
        <v>60.166666666666664</v>
      </c>
      <c r="T782" s="2">
        <f t="shared" si="1252"/>
        <v>54.013333333333335</v>
      </c>
      <c r="U782" s="2">
        <f t="shared" si="1225"/>
        <v>58.013333333333335</v>
      </c>
      <c r="V782" s="2">
        <f t="shared" si="1226"/>
        <v>68.013333333333335</v>
      </c>
      <c r="W782" s="7">
        <f t="shared" si="1263"/>
        <v>1</v>
      </c>
      <c r="X782" s="2">
        <f t="shared" si="1227"/>
        <v>11.816103680839381</v>
      </c>
      <c r="Y782" s="2">
        <f t="shared" si="1228"/>
        <v>17.18966760912733</v>
      </c>
      <c r="Z782" s="2">
        <f t="shared" si="1253"/>
        <v>18.767706728516107</v>
      </c>
      <c r="AA782" s="2">
        <f t="shared" si="1229"/>
        <v>153.60934785091194</v>
      </c>
      <c r="AB782" s="2">
        <f t="shared" si="1230"/>
        <v>223.4656789186553</v>
      </c>
      <c r="AC782" s="2">
        <f t="shared" si="1231"/>
        <v>243.98018747070938</v>
      </c>
      <c r="AD782" s="2">
        <f t="shared" si="1232"/>
        <v>243.98018747070938</v>
      </c>
      <c r="AE782" s="2">
        <f t="shared" si="1233"/>
        <v>243.98018747070938</v>
      </c>
      <c r="AF782" s="27">
        <f t="shared" si="1254"/>
        <v>1</v>
      </c>
      <c r="AG782" s="28">
        <f t="shared" si="1234"/>
        <v>70.166666666666671</v>
      </c>
      <c r="AH782" s="28">
        <f t="shared" si="1235"/>
        <v>10.185323373407394</v>
      </c>
      <c r="AI782" s="28">
        <f t="shared" si="1236"/>
        <v>16.886830676100619</v>
      </c>
      <c r="AJ782" s="28">
        <f t="shared" si="1237"/>
        <v>14.817263626778812</v>
      </c>
      <c r="AK782" s="28">
        <f t="shared" si="1238"/>
        <v>24.566389575989572</v>
      </c>
      <c r="AL782" s="28">
        <f t="shared" si="1264"/>
        <v>26.821623630222938</v>
      </c>
      <c r="AM782" s="28">
        <f t="shared" si="1239"/>
        <v>132.40920385429612</v>
      </c>
      <c r="AN782" s="28">
        <f t="shared" si="1240"/>
        <v>219.52879878930804</v>
      </c>
      <c r="AO782" s="28">
        <f t="shared" si="1241"/>
        <v>192.62442714812457</v>
      </c>
      <c r="AP782" s="28">
        <f t="shared" si="1242"/>
        <v>319.36306448786445</v>
      </c>
      <c r="AQ782" s="28">
        <f t="shared" si="1243"/>
        <v>348.6811071928982</v>
      </c>
      <c r="AR782" s="28">
        <f t="shared" si="1255"/>
        <v>348.6811071928982</v>
      </c>
      <c r="AS782" s="27">
        <f t="shared" si="1244"/>
        <v>348.6811071928982</v>
      </c>
      <c r="AT782" s="27">
        <f t="shared" si="1256"/>
        <v>0</v>
      </c>
      <c r="AU782" s="2">
        <f t="shared" si="1257"/>
        <v>3969.7164770760623</v>
      </c>
      <c r="AV782" s="33">
        <f t="shared" si="1258"/>
        <v>0.1680396428571429</v>
      </c>
      <c r="AW782" s="33">
        <f t="shared" si="1259"/>
        <v>0.1680396428571429</v>
      </c>
      <c r="AX782" s="2">
        <f t="shared" si="1260"/>
        <v>2.3906791321233696</v>
      </c>
      <c r="AY782" s="7">
        <v>2.2000000000000002</v>
      </c>
      <c r="AZ782" s="3">
        <f t="shared" si="1261"/>
        <v>2564.7296155803401</v>
      </c>
    </row>
    <row r="783" spans="1:52" ht="20.25" x14ac:dyDescent="0.3">
      <c r="A783" s="7">
        <v>30</v>
      </c>
      <c r="B783" s="7">
        <v>114</v>
      </c>
      <c r="C783" s="37">
        <v>92</v>
      </c>
      <c r="D783" s="37">
        <v>143</v>
      </c>
      <c r="E783" s="7">
        <v>10.5</v>
      </c>
      <c r="F783" s="2">
        <f t="shared" si="1245"/>
        <v>13.666666666666666</v>
      </c>
      <c r="G783" s="2">
        <f t="shared" si="1222"/>
        <v>49200</v>
      </c>
      <c r="H783" s="2">
        <v>1.4</v>
      </c>
      <c r="I783" s="7">
        <f t="shared" si="1223"/>
        <v>68880</v>
      </c>
      <c r="J783" s="7">
        <v>1.2</v>
      </c>
      <c r="K783" s="4">
        <v>1.75</v>
      </c>
      <c r="L783" s="7">
        <v>0</v>
      </c>
      <c r="M783" s="2">
        <f t="shared" si="1246"/>
        <v>1.3333333333333333</v>
      </c>
      <c r="N783" s="2">
        <f t="shared" si="1247"/>
        <v>2.4761904761904758</v>
      </c>
      <c r="O783" s="28">
        <f t="shared" si="1248"/>
        <v>1.4009523809523809</v>
      </c>
      <c r="P783" s="2">
        <f t="shared" si="1249"/>
        <v>7.1152380952380954</v>
      </c>
      <c r="Q783" s="2">
        <f t="shared" si="1224"/>
        <v>54.166666666666664</v>
      </c>
      <c r="R783" s="28">
        <f t="shared" si="1250"/>
        <v>58.166666666666664</v>
      </c>
      <c r="S783" s="2">
        <f t="shared" si="1251"/>
        <v>60.166666666666664</v>
      </c>
      <c r="T783" s="2">
        <f t="shared" si="1252"/>
        <v>54.048333333333339</v>
      </c>
      <c r="U783" s="2">
        <f t="shared" si="1225"/>
        <v>58.048333333333339</v>
      </c>
      <c r="V783" s="2">
        <f t="shared" si="1226"/>
        <v>68.048333333333346</v>
      </c>
      <c r="W783" s="7">
        <f t="shared" si="1263"/>
        <v>1</v>
      </c>
      <c r="X783" s="2">
        <f t="shared" si="1227"/>
        <v>11.808451943897211</v>
      </c>
      <c r="Y783" s="2">
        <f t="shared" si="1228"/>
        <v>17.179303170877834</v>
      </c>
      <c r="Z783" s="2">
        <f t="shared" si="1253"/>
        <v>18.758053740657012</v>
      </c>
      <c r="AA783" s="2">
        <f t="shared" si="1229"/>
        <v>161.38217656659521</v>
      </c>
      <c r="AB783" s="2">
        <f t="shared" si="1230"/>
        <v>234.78381000199704</v>
      </c>
      <c r="AC783" s="2">
        <f t="shared" si="1231"/>
        <v>256.36006778897917</v>
      </c>
      <c r="AD783" s="2">
        <f t="shared" si="1232"/>
        <v>256.36006778897917</v>
      </c>
      <c r="AE783" s="2">
        <f t="shared" si="1233"/>
        <v>256.36006778897917</v>
      </c>
      <c r="AF783" s="27">
        <f t="shared" si="1254"/>
        <v>1</v>
      </c>
      <c r="AG783" s="28">
        <f t="shared" si="1234"/>
        <v>70.166666666666671</v>
      </c>
      <c r="AH783" s="28">
        <f t="shared" si="1235"/>
        <v>10.178727678478731</v>
      </c>
      <c r="AI783" s="28">
        <f t="shared" si="1236"/>
        <v>16.875895295910105</v>
      </c>
      <c r="AJ783" s="28">
        <f t="shared" si="1237"/>
        <v>14.808329619596224</v>
      </c>
      <c r="AK783" s="28">
        <f t="shared" si="1238"/>
        <v>24.551577374057395</v>
      </c>
      <c r="AL783" s="28">
        <f t="shared" si="1264"/>
        <v>26.807828188349887</v>
      </c>
      <c r="AM783" s="28">
        <f t="shared" si="1239"/>
        <v>139.10927827254267</v>
      </c>
      <c r="AN783" s="28">
        <f t="shared" si="1240"/>
        <v>230.63723571077142</v>
      </c>
      <c r="AO783" s="28">
        <f t="shared" si="1241"/>
        <v>202.38050480114839</v>
      </c>
      <c r="AP783" s="28">
        <f t="shared" si="1242"/>
        <v>335.53822411211769</v>
      </c>
      <c r="AQ783" s="28">
        <f t="shared" si="1243"/>
        <v>366.37365190744845</v>
      </c>
      <c r="AR783" s="28">
        <f t="shared" si="1255"/>
        <v>366.37365190744845</v>
      </c>
      <c r="AS783" s="27">
        <f t="shared" si="1244"/>
        <v>366.37365190744845</v>
      </c>
      <c r="AT783" s="27">
        <f t="shared" si="1256"/>
        <v>0</v>
      </c>
      <c r="AU783" s="2">
        <f t="shared" si="1257"/>
        <v>4423.0482969890691</v>
      </c>
      <c r="AV783" s="33">
        <f t="shared" si="1258"/>
        <v>0.16907464285714288</v>
      </c>
      <c r="AW783" s="33">
        <f t="shared" si="1259"/>
        <v>0.16907464285714288</v>
      </c>
      <c r="AX783" s="2">
        <f t="shared" si="1260"/>
        <v>2.3925432446519435</v>
      </c>
      <c r="AY783" s="7">
        <v>2.2000000000000002</v>
      </c>
      <c r="AZ783" s="3">
        <f t="shared" si="1261"/>
        <v>2571.0317947000167</v>
      </c>
    </row>
    <row r="784" spans="1:52" ht="20.25" x14ac:dyDescent="0.3">
      <c r="A784" s="7">
        <v>30</v>
      </c>
      <c r="B784" s="7">
        <v>120</v>
      </c>
      <c r="C784" s="37">
        <v>97</v>
      </c>
      <c r="D784" s="37">
        <v>151</v>
      </c>
      <c r="E784" s="7">
        <v>11</v>
      </c>
      <c r="F784" s="2">
        <f t="shared" si="1245"/>
        <v>14.416666666666666</v>
      </c>
      <c r="G784" s="2">
        <f t="shared" si="1222"/>
        <v>51900</v>
      </c>
      <c r="H784" s="2">
        <v>1.4</v>
      </c>
      <c r="I784" s="7">
        <f t="shared" si="1223"/>
        <v>72660</v>
      </c>
      <c r="J784" s="7">
        <v>1.2</v>
      </c>
      <c r="K784" s="4">
        <v>1.75</v>
      </c>
      <c r="L784" s="7">
        <v>0</v>
      </c>
      <c r="M784" s="2">
        <f t="shared" si="1246"/>
        <v>1.3333333333333333</v>
      </c>
      <c r="N784" s="2">
        <f t="shared" si="1247"/>
        <v>2.4761904761904758</v>
      </c>
      <c r="O784" s="28">
        <f t="shared" si="1248"/>
        <v>1.378095238095238</v>
      </c>
      <c r="P784" s="2">
        <f t="shared" si="1249"/>
        <v>7.0923809523809513</v>
      </c>
      <c r="Q784" s="2">
        <f t="shared" si="1224"/>
        <v>54.166666666666664</v>
      </c>
      <c r="R784" s="28">
        <f t="shared" si="1250"/>
        <v>58.166666666666664</v>
      </c>
      <c r="S784" s="2">
        <f t="shared" si="1251"/>
        <v>60.166666666666664</v>
      </c>
      <c r="T784" s="2">
        <f t="shared" si="1252"/>
        <v>54.088333333333338</v>
      </c>
      <c r="U784" s="2">
        <f t="shared" si="1225"/>
        <v>58.088333333333338</v>
      </c>
      <c r="V784" s="2">
        <f t="shared" si="1226"/>
        <v>68.088333333333338</v>
      </c>
      <c r="W784" s="7">
        <f t="shared" si="1263"/>
        <v>1</v>
      </c>
      <c r="X784" s="2">
        <f t="shared" si="1227"/>
        <v>11.799719227456404</v>
      </c>
      <c r="Y784" s="2">
        <f t="shared" si="1228"/>
        <v>17.167473392204521</v>
      </c>
      <c r="Z784" s="2">
        <f t="shared" si="1253"/>
        <v>18.747033906378611</v>
      </c>
      <c r="AA784" s="2">
        <f t="shared" si="1229"/>
        <v>170.11261886249648</v>
      </c>
      <c r="AB784" s="2">
        <f t="shared" si="1230"/>
        <v>247.49774140428184</v>
      </c>
      <c r="AC784" s="2">
        <f t="shared" si="1231"/>
        <v>270.2697388169583</v>
      </c>
      <c r="AD784" s="2">
        <f t="shared" si="1232"/>
        <v>270.2697388169583</v>
      </c>
      <c r="AE784" s="2">
        <f t="shared" si="1233"/>
        <v>270.2697388169583</v>
      </c>
      <c r="AF784" s="27">
        <f t="shared" si="1254"/>
        <v>1</v>
      </c>
      <c r="AG784" s="28">
        <f t="shared" si="1234"/>
        <v>70.166666666666671</v>
      </c>
      <c r="AH784" s="28">
        <f t="shared" si="1235"/>
        <v>10.171200193676603</v>
      </c>
      <c r="AI784" s="28">
        <f t="shared" si="1236"/>
        <v>16.863415047948383</v>
      </c>
      <c r="AJ784" s="28">
        <f t="shared" si="1237"/>
        <v>14.798132508562158</v>
      </c>
      <c r="AK784" s="28">
        <f t="shared" si="1238"/>
        <v>24.534670999943906</v>
      </c>
      <c r="AL784" s="28">
        <f t="shared" si="1264"/>
        <v>26.79207933571923</v>
      </c>
      <c r="AM784" s="28">
        <f t="shared" si="1239"/>
        <v>146.634802792171</v>
      </c>
      <c r="AN784" s="28">
        <f t="shared" si="1240"/>
        <v>243.1142336079225</v>
      </c>
      <c r="AO784" s="28">
        <f t="shared" si="1241"/>
        <v>213.33974366510444</v>
      </c>
      <c r="AP784" s="28">
        <f t="shared" si="1242"/>
        <v>353.70817358252464</v>
      </c>
      <c r="AQ784" s="28">
        <f t="shared" si="1243"/>
        <v>386.25247708995221</v>
      </c>
      <c r="AR784" s="28">
        <f t="shared" si="1255"/>
        <v>386.25247708995221</v>
      </c>
      <c r="AS784" s="27">
        <f t="shared" si="1244"/>
        <v>386.25247708995221</v>
      </c>
      <c r="AT784" s="27">
        <f t="shared" si="1256"/>
        <v>0</v>
      </c>
      <c r="AU784" s="2">
        <f t="shared" si="1257"/>
        <v>4900.884539600077</v>
      </c>
      <c r="AV784" s="33">
        <f t="shared" si="1258"/>
        <v>0.17023901785714288</v>
      </c>
      <c r="AW784" s="33">
        <f t="shared" si="1259"/>
        <v>0.17023901785714288</v>
      </c>
      <c r="AX784" s="2">
        <f t="shared" si="1260"/>
        <v>2.3946438491342628</v>
      </c>
      <c r="AY784" s="7">
        <v>2.2000000000000002</v>
      </c>
      <c r="AZ784" s="3">
        <f t="shared" si="1261"/>
        <v>2573.9856496980433</v>
      </c>
    </row>
    <row r="785" spans="1:52" ht="20.25" x14ac:dyDescent="0.3">
      <c r="A785" s="7">
        <v>30</v>
      </c>
      <c r="B785" s="7">
        <v>132</v>
      </c>
      <c r="C785" s="37">
        <v>106</v>
      </c>
      <c r="D785" s="37">
        <v>166</v>
      </c>
      <c r="E785" s="7">
        <v>12</v>
      </c>
      <c r="F785" s="2">
        <f t="shared" si="1245"/>
        <v>15.833333333333334</v>
      </c>
      <c r="G785" s="2">
        <f t="shared" si="1222"/>
        <v>57000</v>
      </c>
      <c r="H785" s="2">
        <v>1.4</v>
      </c>
      <c r="I785" s="7">
        <f t="shared" si="1223"/>
        <v>79800</v>
      </c>
      <c r="J785" s="7">
        <v>1.2</v>
      </c>
      <c r="K785" s="4">
        <v>1.75</v>
      </c>
      <c r="L785" s="7">
        <v>0</v>
      </c>
      <c r="M785" s="2">
        <f t="shared" si="1246"/>
        <v>1.3333333333333333</v>
      </c>
      <c r="N785" s="2">
        <f t="shared" si="1247"/>
        <v>2.4761904761904758</v>
      </c>
      <c r="O785" s="28">
        <f t="shared" si="1248"/>
        <v>1.3352380952380951</v>
      </c>
      <c r="P785" s="2">
        <f t="shared" si="1249"/>
        <v>7.0495238095238095</v>
      </c>
      <c r="Q785" s="2">
        <f t="shared" si="1224"/>
        <v>54.166666666666664</v>
      </c>
      <c r="R785" s="28">
        <f t="shared" si="1250"/>
        <v>58.166666666666664</v>
      </c>
      <c r="S785" s="2">
        <f t="shared" si="1251"/>
        <v>60.166666666666664</v>
      </c>
      <c r="T785" s="2">
        <f t="shared" si="1252"/>
        <v>54.163333333333334</v>
      </c>
      <c r="U785" s="2">
        <f t="shared" si="1225"/>
        <v>58.163333333333334</v>
      </c>
      <c r="V785" s="2">
        <f t="shared" si="1226"/>
        <v>68.163333333333327</v>
      </c>
      <c r="W785" s="7">
        <f t="shared" si="1263"/>
        <v>1</v>
      </c>
      <c r="X785" s="2">
        <f t="shared" si="1227"/>
        <v>11.783380149198187</v>
      </c>
      <c r="Y785" s="2">
        <f t="shared" si="1228"/>
        <v>17.145336412932092</v>
      </c>
      <c r="Z785" s="2">
        <f t="shared" si="1253"/>
        <v>18.726406576783347</v>
      </c>
      <c r="AA785" s="2">
        <f t="shared" si="1229"/>
        <v>186.57018569563797</v>
      </c>
      <c r="AB785" s="2">
        <f t="shared" si="1230"/>
        <v>271.46782653809146</v>
      </c>
      <c r="AC785" s="2">
        <f t="shared" si="1231"/>
        <v>296.50143746573633</v>
      </c>
      <c r="AD785" s="2">
        <f t="shared" si="1232"/>
        <v>296.50143746573633</v>
      </c>
      <c r="AE785" s="2">
        <f t="shared" si="1233"/>
        <v>296.50143746573633</v>
      </c>
      <c r="AF785" s="27">
        <f t="shared" si="1254"/>
        <v>1</v>
      </c>
      <c r="AG785" s="28">
        <f t="shared" si="1234"/>
        <v>70.166666666666671</v>
      </c>
      <c r="AH785" s="28">
        <f t="shared" si="1235"/>
        <v>10.157116126696623</v>
      </c>
      <c r="AI785" s="28">
        <f t="shared" si="1236"/>
        <v>16.840064267064708</v>
      </c>
      <c r="AJ785" s="28">
        <f t="shared" si="1237"/>
        <v>14.779050728434779</v>
      </c>
      <c r="AK785" s="28">
        <f t="shared" si="1238"/>
        <v>24.503034224340794</v>
      </c>
      <c r="AL785" s="28">
        <f t="shared" si="1264"/>
        <v>26.762600056289742</v>
      </c>
      <c r="AM785" s="28">
        <f t="shared" si="1239"/>
        <v>160.82100533936321</v>
      </c>
      <c r="AN785" s="28">
        <f t="shared" si="1240"/>
        <v>266.63435089519123</v>
      </c>
      <c r="AO785" s="28">
        <f t="shared" si="1241"/>
        <v>234.00163653355068</v>
      </c>
      <c r="AP785" s="28">
        <f t="shared" si="1242"/>
        <v>387.96470855206258</v>
      </c>
      <c r="AQ785" s="28">
        <f t="shared" si="1243"/>
        <v>423.7411675579209</v>
      </c>
      <c r="AR785" s="28">
        <f t="shared" si="1255"/>
        <v>423.7411675579209</v>
      </c>
      <c r="AS785" s="27">
        <f t="shared" si="1244"/>
        <v>423.7411675579209</v>
      </c>
      <c r="AT785" s="27">
        <f t="shared" si="1256"/>
        <v>0</v>
      </c>
      <c r="AU785" s="2">
        <f t="shared" si="1257"/>
        <v>5930.0702929160934</v>
      </c>
      <c r="AV785" s="33">
        <f t="shared" si="1258"/>
        <v>0.17243839285714288</v>
      </c>
      <c r="AW785" s="33">
        <f t="shared" si="1259"/>
        <v>0.17243839285714288</v>
      </c>
      <c r="AX785" s="2">
        <f t="shared" si="1260"/>
        <v>2.3986217382120585</v>
      </c>
      <c r="AY785" s="7">
        <v>2.2000000000000002</v>
      </c>
      <c r="AZ785" s="3">
        <f t="shared" si="1261"/>
        <v>2583.7147976593897</v>
      </c>
    </row>
    <row r="786" spans="1:52" ht="20.25" x14ac:dyDescent="0.3">
      <c r="A786" s="7">
        <v>30</v>
      </c>
      <c r="B786" s="7">
        <v>144</v>
      </c>
      <c r="C786" s="37">
        <v>116</v>
      </c>
      <c r="D786" s="37">
        <v>180</v>
      </c>
      <c r="E786" s="7">
        <v>13</v>
      </c>
      <c r="F786" s="2">
        <f t="shared" si="1245"/>
        <v>17.166666666666668</v>
      </c>
      <c r="G786" s="2">
        <f t="shared" si="1222"/>
        <v>61800.000000000007</v>
      </c>
      <c r="H786" s="2">
        <v>1.4</v>
      </c>
      <c r="I786" s="7">
        <f t="shared" si="1223"/>
        <v>86520</v>
      </c>
      <c r="J786" s="7">
        <v>1.2</v>
      </c>
      <c r="K786" s="4">
        <v>1.75</v>
      </c>
      <c r="L786" s="7">
        <v>0</v>
      </c>
      <c r="M786" s="2">
        <f t="shared" si="1246"/>
        <v>1.3333333333333333</v>
      </c>
      <c r="N786" s="2">
        <f t="shared" si="1247"/>
        <v>2.4761904761904758</v>
      </c>
      <c r="O786" s="28">
        <f t="shared" si="1248"/>
        <v>1.2952380952380953</v>
      </c>
      <c r="P786" s="2">
        <f t="shared" si="1249"/>
        <v>7.0095238095238086</v>
      </c>
      <c r="Q786" s="2">
        <f t="shared" si="1224"/>
        <v>54.166666666666664</v>
      </c>
      <c r="R786" s="28">
        <f t="shared" si="1250"/>
        <v>58.166666666666664</v>
      </c>
      <c r="S786" s="2">
        <f t="shared" si="1251"/>
        <v>60.166666666666664</v>
      </c>
      <c r="T786" s="2">
        <f t="shared" si="1252"/>
        <v>54.233333333333334</v>
      </c>
      <c r="U786" s="2">
        <f t="shared" si="1225"/>
        <v>58.233333333333334</v>
      </c>
      <c r="V786" s="2">
        <f t="shared" si="1226"/>
        <v>68.233333333333334</v>
      </c>
      <c r="W786" s="7">
        <f t="shared" si="1263"/>
        <v>1</v>
      </c>
      <c r="X786" s="2">
        <f t="shared" si="1227"/>
        <v>11.768171115201065</v>
      </c>
      <c r="Y786" s="2">
        <f t="shared" si="1228"/>
        <v>17.124726678262856</v>
      </c>
      <c r="Z786" s="2">
        <f t="shared" si="1253"/>
        <v>18.707195314540431</v>
      </c>
      <c r="AA786" s="2">
        <f t="shared" si="1229"/>
        <v>202.02027081095164</v>
      </c>
      <c r="AB786" s="2">
        <f t="shared" si="1230"/>
        <v>293.97447464351239</v>
      </c>
      <c r="AC786" s="2">
        <f t="shared" si="1231"/>
        <v>321.14018623294407</v>
      </c>
      <c r="AD786" s="2">
        <f t="shared" si="1232"/>
        <v>321.14018623294407</v>
      </c>
      <c r="AE786" s="2">
        <f t="shared" si="1233"/>
        <v>321.14018623294407</v>
      </c>
      <c r="AF786" s="27">
        <f t="shared" si="1254"/>
        <v>1</v>
      </c>
      <c r="AG786" s="28">
        <f t="shared" si="1234"/>
        <v>70.166666666666671</v>
      </c>
      <c r="AH786" s="28">
        <f t="shared" si="1235"/>
        <v>10.144006142759276</v>
      </c>
      <c r="AI786" s="28">
        <f t="shared" si="1236"/>
        <v>16.818328474218465</v>
      </c>
      <c r="AJ786" s="28">
        <f t="shared" si="1237"/>
        <v>14.761285412733741</v>
      </c>
      <c r="AK786" s="28">
        <f t="shared" si="1238"/>
        <v>24.473580090470666</v>
      </c>
      <c r="AL786" s="28">
        <f t="shared" si="1264"/>
        <v>26.735144531073221</v>
      </c>
      <c r="AM786" s="28">
        <f t="shared" si="1239"/>
        <v>174.13877211736758</v>
      </c>
      <c r="AN786" s="28">
        <f t="shared" si="1240"/>
        <v>288.71463880741697</v>
      </c>
      <c r="AO786" s="28">
        <f t="shared" si="1241"/>
        <v>253.40206625192926</v>
      </c>
      <c r="AP786" s="28">
        <f t="shared" si="1242"/>
        <v>420.12979155307977</v>
      </c>
      <c r="AQ786" s="28">
        <f t="shared" si="1243"/>
        <v>458.95331445009032</v>
      </c>
      <c r="AR786" s="28">
        <f t="shared" si="1255"/>
        <v>458.95331445009032</v>
      </c>
      <c r="AS786" s="27">
        <f t="shared" si="1244"/>
        <v>458.95331445009032</v>
      </c>
      <c r="AT786" s="27">
        <f t="shared" si="1256"/>
        <v>0</v>
      </c>
      <c r="AU786" s="2">
        <f t="shared" si="1257"/>
        <v>7057.2737370241111</v>
      </c>
      <c r="AV786" s="33">
        <f t="shared" si="1258"/>
        <v>0.1745083928571429</v>
      </c>
      <c r="AW786" s="33">
        <f t="shared" si="1259"/>
        <v>0.1745083928571429</v>
      </c>
      <c r="AX786" s="2">
        <f t="shared" si="1260"/>
        <v>2.402377725310056</v>
      </c>
      <c r="AY786" s="7">
        <v>2.2000000000000002</v>
      </c>
      <c r="AZ786" s="3">
        <f t="shared" si="1261"/>
        <v>2596.7960200748425</v>
      </c>
    </row>
    <row r="787" spans="1:52" ht="20.25" x14ac:dyDescent="0.3">
      <c r="A787" s="7"/>
      <c r="B787" s="7"/>
      <c r="C787" s="7"/>
      <c r="D787" s="2"/>
      <c r="E787" s="3"/>
      <c r="F787" s="2"/>
      <c r="G787" s="7"/>
      <c r="H787" s="7"/>
      <c r="I787" s="7"/>
      <c r="J787" s="7"/>
      <c r="K787" s="2"/>
      <c r="L787" s="2"/>
      <c r="M787" s="2"/>
      <c r="N787" s="28"/>
      <c r="O787" s="2"/>
      <c r="P787" s="2"/>
      <c r="Q787" s="28"/>
      <c r="R787" s="2"/>
      <c r="S787" s="2"/>
      <c r="T787" s="2"/>
      <c r="U787" s="7"/>
      <c r="V787" s="2"/>
      <c r="W787" s="2"/>
      <c r="X787" s="2"/>
      <c r="Y787" s="2"/>
      <c r="Z787" s="2"/>
      <c r="AA787" s="2"/>
      <c r="AB787" s="2"/>
      <c r="AC787" s="2"/>
      <c r="AD787" s="27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7"/>
      <c r="AR787" s="7"/>
      <c r="AS787" s="2"/>
      <c r="AT787" s="5"/>
      <c r="AU787" s="7"/>
      <c r="AV787" s="3"/>
    </row>
    <row r="788" spans="1:52" ht="18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52" ht="131.25" x14ac:dyDescent="0.2">
      <c r="A789" s="7" t="s">
        <v>10</v>
      </c>
      <c r="B789" s="7" t="s">
        <v>82</v>
      </c>
      <c r="C789" s="36" t="s">
        <v>83</v>
      </c>
      <c r="D789" s="36" t="s">
        <v>84</v>
      </c>
      <c r="E789" s="7" t="s">
        <v>12</v>
      </c>
      <c r="F789" s="7" t="s">
        <v>13</v>
      </c>
      <c r="G789" s="7" t="s">
        <v>47</v>
      </c>
      <c r="H789" s="7" t="s">
        <v>14</v>
      </c>
      <c r="I789" s="7" t="s">
        <v>15</v>
      </c>
      <c r="J789" s="7" t="s">
        <v>16</v>
      </c>
      <c r="K789" s="7" t="s">
        <v>17</v>
      </c>
      <c r="L789" s="7" t="s">
        <v>18</v>
      </c>
      <c r="M789" s="7" t="s">
        <v>98</v>
      </c>
      <c r="N789" s="7" t="s">
        <v>99</v>
      </c>
      <c r="O789" s="26" t="s">
        <v>100</v>
      </c>
      <c r="P789" s="7" t="s">
        <v>27</v>
      </c>
      <c r="Q789" s="7" t="s">
        <v>28</v>
      </c>
      <c r="R789" s="26" t="s">
        <v>101</v>
      </c>
      <c r="S789" s="7" t="s">
        <v>65</v>
      </c>
      <c r="T789" s="7" t="s">
        <v>30</v>
      </c>
      <c r="U789" s="7" t="s">
        <v>31</v>
      </c>
      <c r="V789" s="7" t="s">
        <v>32</v>
      </c>
      <c r="W789" s="7" t="s">
        <v>33</v>
      </c>
      <c r="X789" s="7" t="s">
        <v>34</v>
      </c>
      <c r="Y789" s="7" t="s">
        <v>35</v>
      </c>
      <c r="Z789" s="7" t="s">
        <v>66</v>
      </c>
      <c r="AA789" s="7" t="s">
        <v>37</v>
      </c>
      <c r="AB789" s="7" t="s">
        <v>38</v>
      </c>
      <c r="AC789" s="7" t="s">
        <v>39</v>
      </c>
      <c r="AD789" s="7" t="s">
        <v>40</v>
      </c>
      <c r="AE789" s="7" t="s">
        <v>41</v>
      </c>
      <c r="AF789" s="26" t="s">
        <v>67</v>
      </c>
      <c r="AG789" s="26" t="s">
        <v>68</v>
      </c>
      <c r="AH789" s="26" t="s">
        <v>69</v>
      </c>
      <c r="AI789" s="7" t="s">
        <v>70</v>
      </c>
      <c r="AJ789" s="26" t="s">
        <v>71</v>
      </c>
      <c r="AK789" s="26" t="s">
        <v>72</v>
      </c>
      <c r="AL789" s="26" t="s">
        <v>73</v>
      </c>
      <c r="AM789" s="26" t="s">
        <v>74</v>
      </c>
      <c r="AN789" s="26" t="s">
        <v>75</v>
      </c>
      <c r="AO789" s="26" t="s">
        <v>76</v>
      </c>
      <c r="AP789" s="26" t="s">
        <v>77</v>
      </c>
      <c r="AQ789" s="26" t="s">
        <v>78</v>
      </c>
      <c r="AR789" s="26" t="s">
        <v>79</v>
      </c>
      <c r="AS789" s="26" t="s">
        <v>80</v>
      </c>
      <c r="AT789" s="26" t="s">
        <v>102</v>
      </c>
      <c r="AU789" s="7" t="s">
        <v>21</v>
      </c>
      <c r="AV789" s="26" t="s">
        <v>90</v>
      </c>
      <c r="AW789" s="26" t="s">
        <v>89</v>
      </c>
      <c r="AX789" s="7" t="s">
        <v>22</v>
      </c>
      <c r="AY789" s="7" t="s">
        <v>23</v>
      </c>
      <c r="AZ789" s="7" t="s">
        <v>24</v>
      </c>
    </row>
    <row r="790" spans="1:52" ht="20.25" x14ac:dyDescent="0.3">
      <c r="A790" s="7">
        <v>31</v>
      </c>
      <c r="B790" s="7">
        <v>18</v>
      </c>
      <c r="C790" s="27">
        <v>14</v>
      </c>
      <c r="D790" s="27">
        <v>23</v>
      </c>
      <c r="E790" s="7">
        <v>2.75</v>
      </c>
      <c r="F790" s="2">
        <f>($D790+2*$E790)/12</f>
        <v>2.375</v>
      </c>
      <c r="G790" s="2">
        <f t="shared" ref="G790:G812" si="1265">$B$4*$A790*$F790</f>
        <v>8835</v>
      </c>
      <c r="H790" s="2">
        <v>1.4</v>
      </c>
      <c r="I790" s="7">
        <f t="shared" ref="I790:I812" si="1266">$G790*$H790</f>
        <v>12369</v>
      </c>
      <c r="J790" s="7">
        <v>1.2</v>
      </c>
      <c r="K790" s="7">
        <v>1.1499999999999999</v>
      </c>
      <c r="L790" s="7">
        <v>0</v>
      </c>
      <c r="M790" s="2">
        <f>($L$7-$C$7)/$K790</f>
        <v>2.0289855072463765</v>
      </c>
      <c r="N790" s="2">
        <f>($E$7-$C$7)/$K790</f>
        <v>3.7681159420289854</v>
      </c>
      <c r="O790" s="28">
        <f>($F$7-$B$7-0.06*($D790/12))/$K790</f>
        <v>2.6536231884057968</v>
      </c>
      <c r="P790" s="2">
        <f>($G$7-$B$7-0.06*$D790/12)/$K790</f>
        <v>11.34927536231884</v>
      </c>
      <c r="Q790" s="2">
        <f t="shared" ref="Q790:Q812" si="1267">$C$7+$K790*$A790</f>
        <v>37.316666666666663</v>
      </c>
      <c r="R790" s="28">
        <f>IF($A790&lt;$M790,$Q790,$Q790+$L$7)</f>
        <v>41.316666666666663</v>
      </c>
      <c r="S790" s="2">
        <f>IF($A790&lt;$N790,$Q790,$Q790+$E$7)</f>
        <v>43.316666666666663</v>
      </c>
      <c r="T790" s="2">
        <f>$B$7+$K790*$A790+0.06*$D790/12</f>
        <v>36.598333333333336</v>
      </c>
      <c r="U790" s="2">
        <f t="shared" ref="U790:U812" si="1268">$T790+$F$7</f>
        <v>40.598333333333336</v>
      </c>
      <c r="V790" s="2">
        <f t="shared" ref="V790:V812" si="1269">$T790+$G$7</f>
        <v>50.598333333333336</v>
      </c>
      <c r="W790" s="7">
        <f>IF($A790&lt;$N790,0.5,1)</f>
        <v>1</v>
      </c>
      <c r="X790" s="2">
        <f t="shared" ref="X790:X812" si="1270">($W790*$H$7*(1+$L790)*$J790)/($S790*$T790)</f>
        <v>24.222272572371178</v>
      </c>
      <c r="Y790" s="2">
        <f t="shared" ref="Y790:Y812" si="1271">($W790*$I$7*(1+$L790)*$J790)/($S790*$U790)</f>
        <v>34.118349699847769</v>
      </c>
      <c r="Z790" s="2">
        <f>(2*$W790*$H$7*(1+$L790)*$J790)/($S790*$V790)</f>
        <v>35.040474549010092</v>
      </c>
      <c r="AA790" s="2">
        <f t="shared" ref="AA790:AA812" si="1272">IF($S790&gt;$F790,$F790*$X790,$S790*$X790)</f>
        <v>57.527897359381548</v>
      </c>
      <c r="AB790" s="2">
        <f t="shared" ref="AB790:AB812" si="1273">IF($S790&gt;$F790,$F790*$Y790,$S790*$Y790)</f>
        <v>81.03108053713845</v>
      </c>
      <c r="AC790" s="2">
        <f t="shared" ref="AC790:AC812" si="1274">IF($S790&gt;$F790,$F790*$Z790,$S790*$Z790)</f>
        <v>83.221127053898968</v>
      </c>
      <c r="AD790" s="2">
        <f t="shared" ref="AD790:AD812" si="1275">IF($AA790&gt;$AC790,$AA790,$AC790)</f>
        <v>83.221127053898968</v>
      </c>
      <c r="AE790" s="2">
        <f t="shared" ref="AE790:AE812" si="1276">IF($AD790&gt;$AB790,$AD790,$AB790)</f>
        <v>83.221127053898968</v>
      </c>
      <c r="AF790" s="27">
        <f>IF($A790&lt;$M790,0.5,1)</f>
        <v>1</v>
      </c>
      <c r="AG790" s="28">
        <f t="shared" ref="AG790:AG812" si="1277">2*$E$7+$L$7+$C$7+$K790*$A790</f>
        <v>53.316666666666663</v>
      </c>
      <c r="AH790" s="28">
        <f t="shared" ref="AH790:AH812" si="1278">($AF790*$H$7*(1+$L790))/($R790*$T790)</f>
        <v>21.162325674194129</v>
      </c>
      <c r="AI790" s="28">
        <f t="shared" ref="AI790:AI812" si="1279">($AF790*2*$H$7*(1+$L790))/($AG790*$T790)</f>
        <v>32.79862791267724</v>
      </c>
      <c r="AJ790" s="28">
        <f t="shared" ref="AJ790:AJ812" si="1280">($AF790*$I$7*(1+$L790))/($R790*$U790)</f>
        <v>29.808252948065196</v>
      </c>
      <c r="AK790" s="28">
        <f t="shared" ref="AK790:AK812" si="1281">($AF790*2*$I$7*(1+$L790))/($AG790*$U790)</f>
        <v>46.198598973587764</v>
      </c>
      <c r="AL790" s="28">
        <f>($AF790*4*$H$7*(1+$L790))/($AG790*$V790)</f>
        <v>47.447219627423792</v>
      </c>
      <c r="AM790" s="28">
        <f t="shared" ref="AM790:AM812" si="1282" xml:space="preserve"> IF($R790&gt;$F790,$F790*$AH790,$R790*$AH790)</f>
        <v>50.260523476211056</v>
      </c>
      <c r="AN790" s="28">
        <f t="shared" ref="AN790:AN812" si="1283" xml:space="preserve"> IF($AG790&gt;$F790,$F790*$AI790,$AG790*$AI790)</f>
        <v>77.896741292608439</v>
      </c>
      <c r="AO790" s="28">
        <f t="shared" ref="AO790:AO812" si="1284" xml:space="preserve"> IF($R790&gt;$F790,$F790*$AJ790,$R790*$AJ790)</f>
        <v>70.794600751654841</v>
      </c>
      <c r="AP790" s="28">
        <f t="shared" ref="AP790:AP812" si="1285" xml:space="preserve"> IF($AG790&gt;$F790,$F790*$AK790,$AG790*$AK790)</f>
        <v>109.72167256227094</v>
      </c>
      <c r="AQ790" s="28">
        <f t="shared" ref="AQ790:AQ812" si="1286" xml:space="preserve"> IF($AG790&gt;$F790,$F790*$AL790,$AG790*$AL790)</f>
        <v>112.68714661513151</v>
      </c>
      <c r="AR790" s="28">
        <f>MAX($AM790,$AN790,$AO790,$AP790,$AQ790)</f>
        <v>112.68714661513151</v>
      </c>
      <c r="AS790" s="27">
        <f t="shared" ref="AS790:AS812" si="1287">IF($AR790&gt;$AE790,$AR790,$AE790)</f>
        <v>112.68714661513151</v>
      </c>
      <c r="AT790" s="27">
        <f>IF($A790&gt;$F790,0,$AS790)</f>
        <v>0</v>
      </c>
      <c r="AU790" s="2">
        <f>PI()*($B790/(2*12))^2*62.4</f>
        <v>110.26990214100174</v>
      </c>
      <c r="AV790" s="33">
        <f>0.23*($N$7/$H790)*(1+0.35*$N$7*($F790/$A790))</f>
        <v>0.15142538882488482</v>
      </c>
      <c r="AW790" s="33">
        <f>IF(AV790&gt;0.33,0.33,AV790)</f>
        <v>0.15142538882488482</v>
      </c>
      <c r="AX790" s="2">
        <f>$Q$7/($P$7-$O$7*AW790)</f>
        <v>2.3611482727111683</v>
      </c>
      <c r="AY790" s="7">
        <v>2.4</v>
      </c>
      <c r="AZ790" s="3">
        <f>(12/$D790)*(($I790+$AU790)/$AX790+$AT790/$AY790)</f>
        <v>2757.5241684114526</v>
      </c>
    </row>
    <row r="791" spans="1:52" ht="20.25" x14ac:dyDescent="0.3">
      <c r="A791" s="7">
        <v>31</v>
      </c>
      <c r="B791" s="7">
        <v>24</v>
      </c>
      <c r="C791" s="27">
        <v>19</v>
      </c>
      <c r="D791" s="27">
        <v>30</v>
      </c>
      <c r="E791" s="7">
        <v>3.25</v>
      </c>
      <c r="F791" s="2">
        <f t="shared" ref="F791:F812" si="1288">($D791+2*$E791)/12</f>
        <v>3.0416666666666665</v>
      </c>
      <c r="G791" s="2">
        <f t="shared" si="1265"/>
        <v>11315</v>
      </c>
      <c r="H791" s="2">
        <v>1.4</v>
      </c>
      <c r="I791" s="7">
        <f t="shared" si="1266"/>
        <v>15840.999999999998</v>
      </c>
      <c r="J791" s="7">
        <v>1.2</v>
      </c>
      <c r="K791" s="7">
        <f>(1.75-1.15)*(($D791-24)/(96-24))+1.15</f>
        <v>1.2</v>
      </c>
      <c r="L791" s="7">
        <v>0</v>
      </c>
      <c r="M791" s="2">
        <f t="shared" ref="M791:M812" si="1289">($L$7-$C$7)/$K791</f>
        <v>1.9444444444444442</v>
      </c>
      <c r="N791" s="2">
        <f t="shared" ref="N791:N812" si="1290">($E$7-$C$7)/$K791</f>
        <v>3.6111111111111112</v>
      </c>
      <c r="O791" s="28">
        <f t="shared" ref="O791:O812" si="1291">($F$7-$B$7-0.06*($D791/12))/$K791</f>
        <v>2.5138888888888888</v>
      </c>
      <c r="P791" s="2">
        <f t="shared" ref="P791:P812" si="1292">($G$7-$B$7-0.06*$D791/12)/$K791</f>
        <v>10.847222222222221</v>
      </c>
      <c r="Q791" s="2">
        <f t="shared" si="1267"/>
        <v>38.86666666666666</v>
      </c>
      <c r="R791" s="28">
        <f t="shared" ref="R791:R812" si="1293">IF($A791&lt;$M791,$Q791,$Q791+$L$7)</f>
        <v>42.86666666666666</v>
      </c>
      <c r="S791" s="2">
        <f t="shared" ref="S791:S812" si="1294">IF($A791&lt;$N791,$Q791,$Q791+$E$7)</f>
        <v>44.86666666666666</v>
      </c>
      <c r="T791" s="2">
        <f t="shared" ref="T791:T812" si="1295">$B$7+$K791*$A791+0.06*$D791/12</f>
        <v>38.18333333333333</v>
      </c>
      <c r="U791" s="2">
        <f t="shared" si="1268"/>
        <v>42.18333333333333</v>
      </c>
      <c r="V791" s="2">
        <f t="shared" si="1269"/>
        <v>52.18333333333333</v>
      </c>
      <c r="W791" s="7">
        <f>IF($A791&lt;$N791,0.5,1)</f>
        <v>1</v>
      </c>
      <c r="X791" s="2">
        <f t="shared" si="1270"/>
        <v>22.414733536423622</v>
      </c>
      <c r="Y791" s="2">
        <f t="shared" si="1271"/>
        <v>31.701991883115937</v>
      </c>
      <c r="Z791" s="2">
        <f t="shared" ref="Z791:Z812" si="1296">(2*$W791*$H$7*(1+$L791)*$J791)/($S791*$V791)</f>
        <v>32.802398295717992</v>
      </c>
      <c r="AA791" s="2">
        <f t="shared" si="1272"/>
        <v>68.178147839955187</v>
      </c>
      <c r="AB791" s="2">
        <f t="shared" si="1273"/>
        <v>96.426891977810968</v>
      </c>
      <c r="AC791" s="2">
        <f t="shared" si="1274"/>
        <v>99.773961482808886</v>
      </c>
      <c r="AD791" s="2">
        <f t="shared" si="1275"/>
        <v>99.773961482808886</v>
      </c>
      <c r="AE791" s="2">
        <f t="shared" si="1276"/>
        <v>99.773961482808886</v>
      </c>
      <c r="AF791" s="27">
        <f t="shared" ref="AF791:AF812" si="1297">IF($A791&lt;$M791,0.5,1)</f>
        <v>1</v>
      </c>
      <c r="AG791" s="28">
        <f t="shared" si="1277"/>
        <v>54.86666666666666</v>
      </c>
      <c r="AH791" s="28">
        <f t="shared" si="1278"/>
        <v>19.550435031121175</v>
      </c>
      <c r="AI791" s="28">
        <f t="shared" si="1279"/>
        <v>30.549039428945118</v>
      </c>
      <c r="AJ791" s="28">
        <f t="shared" si="1280"/>
        <v>27.650907902199357</v>
      </c>
      <c r="AK791" s="28">
        <f t="shared" si="1281"/>
        <v>43.206643453497421</v>
      </c>
      <c r="AL791" s="28">
        <f>($AF791*4*$H$7*(1+$L791))/($AG791*$V791)</f>
        <v>44.706387308663849</v>
      </c>
      <c r="AM791" s="28">
        <f t="shared" si="1282"/>
        <v>59.465906552993573</v>
      </c>
      <c r="AN791" s="28">
        <f t="shared" si="1283"/>
        <v>92.919994929708068</v>
      </c>
      <c r="AO791" s="28">
        <f t="shared" si="1284"/>
        <v>84.104844869189705</v>
      </c>
      <c r="AP791" s="28">
        <f t="shared" si="1285"/>
        <v>131.42020717105464</v>
      </c>
      <c r="AQ791" s="28">
        <f t="shared" si="1286"/>
        <v>135.98192806385254</v>
      </c>
      <c r="AR791" s="28">
        <f t="shared" ref="AR791:AR812" si="1298">MAX($AM791,$AN791,$AO791,$AP791,$AQ791)</f>
        <v>135.98192806385254</v>
      </c>
      <c r="AS791" s="27">
        <f t="shared" si="1287"/>
        <v>135.98192806385254</v>
      </c>
      <c r="AT791" s="27">
        <f t="shared" ref="AT791:AT812" si="1299">IF($A791&gt;$F791,0,$AS791)</f>
        <v>0</v>
      </c>
      <c r="AU791" s="2">
        <f t="shared" ref="AU791:AU812" si="1300">PI()*($B791/(2*12))^2*62.4</f>
        <v>196.03538158400309</v>
      </c>
      <c r="AV791" s="33">
        <f t="shared" ref="AV791:AV812" si="1301">0.23*($N$7/$H791)*(1+0.35*$N$7*($F791/$A791))</f>
        <v>0.15242700172811063</v>
      </c>
      <c r="AW791" s="33">
        <f t="shared" ref="AW791:AW812" si="1302">IF(AV791&gt;0.33,0.33,AV791)</f>
        <v>0.15242700172811063</v>
      </c>
      <c r="AX791" s="2">
        <f t="shared" ref="AX791:AX812" si="1303">$Q$7/($P$7-$O$7*AW791)</f>
        <v>2.3629078998592439</v>
      </c>
      <c r="AY791" s="7">
        <v>2.2000000000000002</v>
      </c>
      <c r="AZ791" s="3">
        <f t="shared" ref="AZ791:AZ812" si="1304">(12/$D791)*(($I791+$AU791)/$AX791+$AT791/$AY791)</f>
        <v>2714.796523815306</v>
      </c>
    </row>
    <row r="792" spans="1:52" ht="20.25" x14ac:dyDescent="0.3">
      <c r="A792" s="7">
        <v>31</v>
      </c>
      <c r="B792" s="7">
        <v>27</v>
      </c>
      <c r="C792" s="27">
        <v>22</v>
      </c>
      <c r="D792" s="27">
        <v>34</v>
      </c>
      <c r="E792" s="7">
        <v>3.5</v>
      </c>
      <c r="F792" s="2">
        <f t="shared" si="1288"/>
        <v>3.4166666666666665</v>
      </c>
      <c r="G792" s="2">
        <f t="shared" si="1265"/>
        <v>12710</v>
      </c>
      <c r="H792" s="2">
        <v>1.4</v>
      </c>
      <c r="I792" s="7">
        <f t="shared" si="1266"/>
        <v>17794</v>
      </c>
      <c r="J792" s="7">
        <v>1.2</v>
      </c>
      <c r="K792" s="4">
        <f t="shared" ref="K792:K802" si="1305">(1.75-1.15)*(($D792-24)/(96-24))+1.15</f>
        <v>1.2333333333333332</v>
      </c>
      <c r="L792" s="7">
        <v>0</v>
      </c>
      <c r="M792" s="2">
        <f t="shared" si="1289"/>
        <v>1.8918918918918919</v>
      </c>
      <c r="N792" s="2">
        <f t="shared" si="1290"/>
        <v>3.5135135135135136</v>
      </c>
      <c r="O792" s="28">
        <f t="shared" si="1291"/>
        <v>2.42972972972973</v>
      </c>
      <c r="P792" s="2">
        <f t="shared" si="1292"/>
        <v>10.53783783783784</v>
      </c>
      <c r="Q792" s="2">
        <f t="shared" si="1267"/>
        <v>39.899999999999991</v>
      </c>
      <c r="R792" s="28">
        <f t="shared" si="1293"/>
        <v>43.899999999999991</v>
      </c>
      <c r="S792" s="2">
        <f t="shared" si="1294"/>
        <v>45.899999999999991</v>
      </c>
      <c r="T792" s="2">
        <f t="shared" si="1295"/>
        <v>39.236666666666665</v>
      </c>
      <c r="U792" s="2">
        <f t="shared" si="1268"/>
        <v>43.236666666666665</v>
      </c>
      <c r="V792" s="2">
        <f t="shared" si="1269"/>
        <v>53.236666666666665</v>
      </c>
      <c r="W792" s="7">
        <f t="shared" ref="W792:W812" si="1306">IF($A792&lt;$N792,0.5,1)</f>
        <v>1</v>
      </c>
      <c r="X792" s="2">
        <f t="shared" si="1270"/>
        <v>21.321926102868304</v>
      </c>
      <c r="Y792" s="2">
        <f t="shared" si="1271"/>
        <v>30.233356159517239</v>
      </c>
      <c r="Z792" s="2">
        <f t="shared" si="1296"/>
        <v>31.429515015573575</v>
      </c>
      <c r="AA792" s="2">
        <f t="shared" si="1272"/>
        <v>72.849914184800028</v>
      </c>
      <c r="AB792" s="2">
        <f t="shared" si="1273"/>
        <v>103.29730021168389</v>
      </c>
      <c r="AC792" s="2">
        <f t="shared" si="1274"/>
        <v>107.38417630320971</v>
      </c>
      <c r="AD792" s="2">
        <f t="shared" si="1275"/>
        <v>107.38417630320971</v>
      </c>
      <c r="AE792" s="2">
        <f t="shared" si="1276"/>
        <v>107.38417630320971</v>
      </c>
      <c r="AF792" s="27">
        <f t="shared" si="1297"/>
        <v>1</v>
      </c>
      <c r="AG792" s="28">
        <f t="shared" si="1277"/>
        <v>55.899999999999991</v>
      </c>
      <c r="AH792" s="28">
        <f t="shared" si="1278"/>
        <v>18.577760214913727</v>
      </c>
      <c r="AI792" s="28">
        <f t="shared" si="1279"/>
        <v>29.179380087109575</v>
      </c>
      <c r="AJ792" s="28">
        <f t="shared" si="1280"/>
        <v>26.342275013702377</v>
      </c>
      <c r="AK792" s="28">
        <f t="shared" si="1281"/>
        <v>41.374807624384061</v>
      </c>
      <c r="AL792" s="28">
        <f t="shared" ref="AL792:AL812" si="1307">($AF792*4*$H$7*(1+$L792))/($AG792*$V792)</f>
        <v>43.011769207359187</v>
      </c>
      <c r="AM792" s="28">
        <f t="shared" si="1282"/>
        <v>63.474014067621901</v>
      </c>
      <c r="AN792" s="28">
        <f t="shared" si="1283"/>
        <v>99.696215297624377</v>
      </c>
      <c r="AO792" s="28">
        <f t="shared" si="1284"/>
        <v>90.00277296348311</v>
      </c>
      <c r="AP792" s="28">
        <f t="shared" si="1285"/>
        <v>141.36392604997886</v>
      </c>
      <c r="AQ792" s="28">
        <f t="shared" si="1286"/>
        <v>146.95687812514387</v>
      </c>
      <c r="AR792" s="28">
        <f t="shared" si="1298"/>
        <v>146.95687812514387</v>
      </c>
      <c r="AS792" s="27">
        <f t="shared" si="1287"/>
        <v>146.95687812514387</v>
      </c>
      <c r="AT792" s="27">
        <f t="shared" si="1299"/>
        <v>0</v>
      </c>
      <c r="AU792" s="2">
        <f t="shared" si="1300"/>
        <v>248.1072798172539</v>
      </c>
      <c r="AV792" s="33">
        <f t="shared" si="1301"/>
        <v>0.15299040898617514</v>
      </c>
      <c r="AW792" s="33">
        <f t="shared" si="1302"/>
        <v>0.15299040898617514</v>
      </c>
      <c r="AX792" s="2">
        <f t="shared" si="1303"/>
        <v>2.3638988431655776</v>
      </c>
      <c r="AY792" s="7">
        <v>2.2000000000000002</v>
      </c>
      <c r="AZ792" s="3">
        <f t="shared" si="1304"/>
        <v>2693.7711771202207</v>
      </c>
    </row>
    <row r="793" spans="1:52" ht="20.25" x14ac:dyDescent="0.3">
      <c r="A793" s="7">
        <v>31</v>
      </c>
      <c r="B793" s="7">
        <v>30</v>
      </c>
      <c r="C793" s="37">
        <v>24</v>
      </c>
      <c r="D793" s="37">
        <v>38</v>
      </c>
      <c r="E793" s="7">
        <v>3.75</v>
      </c>
      <c r="F793" s="2">
        <f t="shared" si="1288"/>
        <v>3.7916666666666665</v>
      </c>
      <c r="G793" s="2">
        <f t="shared" si="1265"/>
        <v>14105</v>
      </c>
      <c r="H793" s="2">
        <v>1.4</v>
      </c>
      <c r="I793" s="7">
        <f t="shared" si="1266"/>
        <v>19747</v>
      </c>
      <c r="J793" s="7">
        <v>1.2</v>
      </c>
      <c r="K793" s="4">
        <f t="shared" si="1305"/>
        <v>1.2666666666666666</v>
      </c>
      <c r="L793" s="7">
        <v>0</v>
      </c>
      <c r="M793" s="2">
        <f t="shared" si="1289"/>
        <v>1.8421052631578947</v>
      </c>
      <c r="N793" s="2">
        <f t="shared" si="1290"/>
        <v>3.4210526315789473</v>
      </c>
      <c r="O793" s="28">
        <f t="shared" si="1291"/>
        <v>2.35</v>
      </c>
      <c r="P793" s="2">
        <f t="shared" si="1292"/>
        <v>10.244736842105263</v>
      </c>
      <c r="Q793" s="2">
        <f t="shared" si="1267"/>
        <v>40.93333333333333</v>
      </c>
      <c r="R793" s="28">
        <f t="shared" si="1293"/>
        <v>44.93333333333333</v>
      </c>
      <c r="S793" s="2">
        <f t="shared" si="1294"/>
        <v>46.93333333333333</v>
      </c>
      <c r="T793" s="2">
        <f t="shared" si="1295"/>
        <v>40.29</v>
      </c>
      <c r="U793" s="2">
        <f t="shared" si="1268"/>
        <v>44.29</v>
      </c>
      <c r="V793" s="2">
        <f t="shared" si="1269"/>
        <v>54.29</v>
      </c>
      <c r="W793" s="7">
        <f t="shared" si="1306"/>
        <v>1</v>
      </c>
      <c r="X793" s="2">
        <f t="shared" si="1270"/>
        <v>20.307317403371016</v>
      </c>
      <c r="Y793" s="2">
        <f t="shared" si="1271"/>
        <v>28.864508713233032</v>
      </c>
      <c r="Z793" s="2">
        <f t="shared" si="1296"/>
        <v>30.141161104506104</v>
      </c>
      <c r="AA793" s="2">
        <f t="shared" si="1272"/>
        <v>76.998578487781771</v>
      </c>
      <c r="AB793" s="2">
        <f t="shared" si="1273"/>
        <v>109.44459553767524</v>
      </c>
      <c r="AC793" s="2">
        <f t="shared" si="1274"/>
        <v>114.28523585458564</v>
      </c>
      <c r="AD793" s="2">
        <f t="shared" si="1275"/>
        <v>114.28523585458564</v>
      </c>
      <c r="AE793" s="2">
        <f t="shared" si="1276"/>
        <v>114.28523585458564</v>
      </c>
      <c r="AF793" s="27">
        <f t="shared" si="1297"/>
        <v>1</v>
      </c>
      <c r="AG793" s="28">
        <f t="shared" si="1277"/>
        <v>56.933333333333337</v>
      </c>
      <c r="AH793" s="28">
        <f t="shared" si="1278"/>
        <v>17.676003278898609</v>
      </c>
      <c r="AI793" s="28">
        <f t="shared" si="1279"/>
        <v>27.900763957793117</v>
      </c>
      <c r="AJ793" s="28">
        <f t="shared" si="1280"/>
        <v>25.124399275613321</v>
      </c>
      <c r="AK793" s="28">
        <f t="shared" si="1281"/>
        <v>39.657716889375585</v>
      </c>
      <c r="AL793" s="28">
        <f t="shared" si="1307"/>
        <v>41.411743594013068</v>
      </c>
      <c r="AM793" s="28">
        <f t="shared" si="1282"/>
        <v>67.021512432490553</v>
      </c>
      <c r="AN793" s="28">
        <f t="shared" si="1283"/>
        <v>105.7903966732989</v>
      </c>
      <c r="AO793" s="28">
        <f t="shared" si="1284"/>
        <v>95.263347253367172</v>
      </c>
      <c r="AP793" s="28">
        <f t="shared" si="1285"/>
        <v>150.3688432055491</v>
      </c>
      <c r="AQ793" s="28">
        <f t="shared" si="1286"/>
        <v>157.0195277939662</v>
      </c>
      <c r="AR793" s="28">
        <f t="shared" si="1298"/>
        <v>157.0195277939662</v>
      </c>
      <c r="AS793" s="27">
        <f t="shared" si="1287"/>
        <v>157.0195277939662</v>
      </c>
      <c r="AT793" s="27">
        <f t="shared" si="1299"/>
        <v>0</v>
      </c>
      <c r="AU793" s="2">
        <f t="shared" si="1300"/>
        <v>306.30528372500481</v>
      </c>
      <c r="AV793" s="33">
        <f t="shared" si="1301"/>
        <v>0.15355381624423967</v>
      </c>
      <c r="AW793" s="33">
        <f t="shared" si="1302"/>
        <v>0.15355381624423967</v>
      </c>
      <c r="AX793" s="2">
        <f t="shared" si="1303"/>
        <v>2.3648906179733182</v>
      </c>
      <c r="AY793" s="7">
        <v>2.2000000000000002</v>
      </c>
      <c r="AZ793" s="3">
        <f t="shared" si="1304"/>
        <v>2677.7655901072058</v>
      </c>
    </row>
    <row r="794" spans="1:52" ht="20.25" x14ac:dyDescent="0.3">
      <c r="A794" s="7">
        <v>31</v>
      </c>
      <c r="B794" s="7">
        <v>33</v>
      </c>
      <c r="C794" s="37">
        <v>27</v>
      </c>
      <c r="D794" s="37">
        <v>42</v>
      </c>
      <c r="E794" s="7">
        <v>3.75</v>
      </c>
      <c r="F794" s="2">
        <f t="shared" si="1288"/>
        <v>4.125</v>
      </c>
      <c r="G794" s="2">
        <f t="shared" si="1265"/>
        <v>15345</v>
      </c>
      <c r="H794" s="2">
        <v>1.4</v>
      </c>
      <c r="I794" s="7">
        <f t="shared" si="1266"/>
        <v>21483</v>
      </c>
      <c r="J794" s="7">
        <v>1.2</v>
      </c>
      <c r="K794" s="4">
        <f t="shared" si="1305"/>
        <v>1.2999999999999998</v>
      </c>
      <c r="L794" s="7">
        <v>0</v>
      </c>
      <c r="M794" s="2">
        <f t="shared" si="1289"/>
        <v>1.7948717948717949</v>
      </c>
      <c r="N794" s="2">
        <f t="shared" si="1290"/>
        <v>3.3333333333333335</v>
      </c>
      <c r="O794" s="28">
        <f t="shared" si="1291"/>
        <v>2.2743589743589747</v>
      </c>
      <c r="P794" s="2">
        <f t="shared" si="1292"/>
        <v>9.9666666666666668</v>
      </c>
      <c r="Q794" s="2">
        <f t="shared" si="1267"/>
        <v>41.966666666666661</v>
      </c>
      <c r="R794" s="28">
        <f t="shared" si="1293"/>
        <v>45.966666666666661</v>
      </c>
      <c r="S794" s="2">
        <f t="shared" si="1294"/>
        <v>47.966666666666661</v>
      </c>
      <c r="T794" s="2">
        <f t="shared" si="1295"/>
        <v>41.343333333333334</v>
      </c>
      <c r="U794" s="2">
        <f t="shared" si="1268"/>
        <v>45.343333333333334</v>
      </c>
      <c r="V794" s="2">
        <f t="shared" si="1269"/>
        <v>55.343333333333334</v>
      </c>
      <c r="W794" s="7">
        <f t="shared" si="1306"/>
        <v>1</v>
      </c>
      <c r="X794" s="2">
        <f t="shared" si="1270"/>
        <v>19.363604167365864</v>
      </c>
      <c r="Y794" s="2">
        <f t="shared" si="1271"/>
        <v>27.586605722064849</v>
      </c>
      <c r="Z794" s="2">
        <f t="shared" si="1296"/>
        <v>28.930528517477423</v>
      </c>
      <c r="AA794" s="2">
        <f t="shared" si="1272"/>
        <v>79.874867190384194</v>
      </c>
      <c r="AB794" s="2">
        <f t="shared" si="1273"/>
        <v>113.7947486035175</v>
      </c>
      <c r="AC794" s="2">
        <f t="shared" si="1274"/>
        <v>119.33843013459438</v>
      </c>
      <c r="AD794" s="2">
        <f t="shared" si="1275"/>
        <v>119.33843013459438</v>
      </c>
      <c r="AE794" s="2">
        <f t="shared" si="1276"/>
        <v>119.33843013459438</v>
      </c>
      <c r="AF794" s="27">
        <f t="shared" si="1297"/>
        <v>1</v>
      </c>
      <c r="AG794" s="28">
        <f t="shared" si="1277"/>
        <v>57.966666666666669</v>
      </c>
      <c r="AH794" s="28">
        <f t="shared" si="1278"/>
        <v>16.838425427144958</v>
      </c>
      <c r="AI794" s="28">
        <f t="shared" si="1279"/>
        <v>26.705219855126963</v>
      </c>
      <c r="AJ794" s="28">
        <f t="shared" si="1280"/>
        <v>23.989077613035604</v>
      </c>
      <c r="AK794" s="28">
        <f t="shared" si="1281"/>
        <v>38.045932177545822</v>
      </c>
      <c r="AL794" s="28">
        <f t="shared" si="1307"/>
        <v>39.899396719043516</v>
      </c>
      <c r="AM794" s="28">
        <f t="shared" si="1282"/>
        <v>69.45850488697296</v>
      </c>
      <c r="AN794" s="28">
        <f t="shared" si="1283"/>
        <v>110.15903190239872</v>
      </c>
      <c r="AO794" s="28">
        <f t="shared" si="1284"/>
        <v>98.954945153771874</v>
      </c>
      <c r="AP794" s="28">
        <f t="shared" si="1285"/>
        <v>156.93947023237652</v>
      </c>
      <c r="AQ794" s="28">
        <f t="shared" si="1286"/>
        <v>164.58501146605451</v>
      </c>
      <c r="AR794" s="28">
        <f t="shared" si="1298"/>
        <v>164.58501146605451</v>
      </c>
      <c r="AS794" s="27">
        <f t="shared" si="1287"/>
        <v>164.58501146605451</v>
      </c>
      <c r="AT794" s="27">
        <f t="shared" si="1299"/>
        <v>0</v>
      </c>
      <c r="AU794" s="2">
        <f t="shared" si="1300"/>
        <v>370.62939330725584</v>
      </c>
      <c r="AV794" s="33">
        <f t="shared" si="1301"/>
        <v>0.15405462269585257</v>
      </c>
      <c r="AW794" s="33">
        <f t="shared" si="1302"/>
        <v>0.15405462269585257</v>
      </c>
      <c r="AX794" s="2">
        <f t="shared" si="1303"/>
        <v>2.3657728944771397</v>
      </c>
      <c r="AY794" s="7">
        <v>2.2000000000000002</v>
      </c>
      <c r="AZ794" s="3">
        <f t="shared" si="1304"/>
        <v>2639.2618357196402</v>
      </c>
    </row>
    <row r="795" spans="1:52" ht="20.25" x14ac:dyDescent="0.3">
      <c r="A795" s="7">
        <v>31</v>
      </c>
      <c r="B795" s="7">
        <v>36</v>
      </c>
      <c r="C795" s="37">
        <v>29</v>
      </c>
      <c r="D795" s="37">
        <v>45</v>
      </c>
      <c r="E795" s="7">
        <v>4.5</v>
      </c>
      <c r="F795" s="2">
        <f t="shared" si="1288"/>
        <v>4.5</v>
      </c>
      <c r="G795" s="2">
        <f t="shared" si="1265"/>
        <v>16740</v>
      </c>
      <c r="H795" s="2">
        <v>1.4</v>
      </c>
      <c r="I795" s="7">
        <f t="shared" si="1266"/>
        <v>23436</v>
      </c>
      <c r="J795" s="7">
        <v>1.2</v>
      </c>
      <c r="K795" s="4">
        <f t="shared" si="1305"/>
        <v>1.325</v>
      </c>
      <c r="L795" s="7">
        <v>0</v>
      </c>
      <c r="M795" s="2">
        <f t="shared" si="1289"/>
        <v>1.7610062893081759</v>
      </c>
      <c r="N795" s="2">
        <f t="shared" si="1290"/>
        <v>3.2704402515723268</v>
      </c>
      <c r="O795" s="28">
        <f t="shared" si="1291"/>
        <v>2.2201257861635217</v>
      </c>
      <c r="P795" s="2">
        <f t="shared" si="1292"/>
        <v>9.7672955974842761</v>
      </c>
      <c r="Q795" s="2">
        <f t="shared" si="1267"/>
        <v>42.74166666666666</v>
      </c>
      <c r="R795" s="28">
        <f t="shared" si="1293"/>
        <v>46.74166666666666</v>
      </c>
      <c r="S795" s="2">
        <f t="shared" si="1294"/>
        <v>48.74166666666666</v>
      </c>
      <c r="T795" s="2">
        <f t="shared" si="1295"/>
        <v>42.133333333333333</v>
      </c>
      <c r="U795" s="2">
        <f t="shared" si="1268"/>
        <v>46.133333333333333</v>
      </c>
      <c r="V795" s="2">
        <f t="shared" si="1269"/>
        <v>56.133333333333333</v>
      </c>
      <c r="W795" s="7">
        <f t="shared" si="1306"/>
        <v>1</v>
      </c>
      <c r="X795" s="2">
        <f t="shared" si="1270"/>
        <v>18.698425133799788</v>
      </c>
      <c r="Y795" s="2">
        <f t="shared" si="1271"/>
        <v>26.683084999461403</v>
      </c>
      <c r="Z795" s="2">
        <f t="shared" si="1296"/>
        <v>28.069844856440536</v>
      </c>
      <c r="AA795" s="2">
        <f t="shared" si="1272"/>
        <v>84.142913102099044</v>
      </c>
      <c r="AB795" s="2">
        <f t="shared" si="1273"/>
        <v>120.07388249757632</v>
      </c>
      <c r="AC795" s="2">
        <f t="shared" si="1274"/>
        <v>126.31430185398241</v>
      </c>
      <c r="AD795" s="2">
        <f t="shared" si="1275"/>
        <v>126.31430185398241</v>
      </c>
      <c r="AE795" s="2">
        <f t="shared" si="1276"/>
        <v>126.31430185398241</v>
      </c>
      <c r="AF795" s="27">
        <f t="shared" si="1297"/>
        <v>1</v>
      </c>
      <c r="AG795" s="28">
        <f t="shared" si="1277"/>
        <v>58.74166666666666</v>
      </c>
      <c r="AH795" s="28">
        <f t="shared" si="1278"/>
        <v>16.248750313126962</v>
      </c>
      <c r="AI795" s="28">
        <f t="shared" si="1279"/>
        <v>25.858771600604094</v>
      </c>
      <c r="AJ795" s="28">
        <f t="shared" si="1280"/>
        <v>23.187342390481032</v>
      </c>
      <c r="AK795" s="28">
        <f t="shared" si="1281"/>
        <v>36.901064964734886</v>
      </c>
      <c r="AL795" s="28">
        <f t="shared" si="1307"/>
        <v>38.818868531073129</v>
      </c>
      <c r="AM795" s="28">
        <f t="shared" si="1282"/>
        <v>73.119376409071322</v>
      </c>
      <c r="AN795" s="28">
        <f t="shared" si="1283"/>
        <v>116.36447220271842</v>
      </c>
      <c r="AO795" s="28">
        <f t="shared" si="1284"/>
        <v>104.34304075716464</v>
      </c>
      <c r="AP795" s="28">
        <f t="shared" si="1285"/>
        <v>166.05479234130698</v>
      </c>
      <c r="AQ795" s="28">
        <f t="shared" si="1286"/>
        <v>174.68490838982908</v>
      </c>
      <c r="AR795" s="28">
        <f t="shared" si="1298"/>
        <v>174.68490838982908</v>
      </c>
      <c r="AS795" s="27">
        <f t="shared" si="1287"/>
        <v>174.68490838982908</v>
      </c>
      <c r="AT795" s="27">
        <f t="shared" si="1299"/>
        <v>0</v>
      </c>
      <c r="AU795" s="2">
        <f t="shared" si="1300"/>
        <v>441.07960856400695</v>
      </c>
      <c r="AV795" s="33">
        <f t="shared" si="1301"/>
        <v>0.15461802995391707</v>
      </c>
      <c r="AW795" s="33">
        <f t="shared" si="1302"/>
        <v>0.15461802995391707</v>
      </c>
      <c r="AX795" s="2">
        <f t="shared" si="1303"/>
        <v>2.3667662427567264</v>
      </c>
      <c r="AY795" s="7">
        <v>2.2000000000000002</v>
      </c>
      <c r="AZ795" s="3">
        <f t="shared" si="1304"/>
        <v>2690.2619759922236</v>
      </c>
    </row>
    <row r="796" spans="1:52" ht="20.25" x14ac:dyDescent="0.3">
      <c r="A796" s="7">
        <v>31</v>
      </c>
      <c r="B796" s="7">
        <v>39</v>
      </c>
      <c r="C796" s="37">
        <v>32</v>
      </c>
      <c r="D796" s="37">
        <v>49</v>
      </c>
      <c r="E796" s="7">
        <v>4.75</v>
      </c>
      <c r="F796" s="2">
        <f t="shared" si="1288"/>
        <v>4.875</v>
      </c>
      <c r="G796" s="2">
        <f t="shared" si="1265"/>
        <v>18135</v>
      </c>
      <c r="H796" s="2">
        <v>1.4</v>
      </c>
      <c r="I796" s="7">
        <f t="shared" si="1266"/>
        <v>25389</v>
      </c>
      <c r="J796" s="7">
        <v>1.2</v>
      </c>
      <c r="K796" s="4">
        <f t="shared" si="1305"/>
        <v>1.3583333333333334</v>
      </c>
      <c r="L796" s="7">
        <v>0</v>
      </c>
      <c r="M796" s="2">
        <f t="shared" si="1289"/>
        <v>1.7177914110429444</v>
      </c>
      <c r="N796" s="2">
        <f t="shared" si="1290"/>
        <v>3.1901840490797544</v>
      </c>
      <c r="O796" s="28">
        <f t="shared" si="1291"/>
        <v>2.1509202453987726</v>
      </c>
      <c r="P796" s="2">
        <f t="shared" si="1292"/>
        <v>9.5128834355828218</v>
      </c>
      <c r="Q796" s="2">
        <f t="shared" si="1267"/>
        <v>43.774999999999999</v>
      </c>
      <c r="R796" s="28">
        <f t="shared" si="1293"/>
        <v>47.774999999999999</v>
      </c>
      <c r="S796" s="2">
        <f t="shared" si="1294"/>
        <v>49.774999999999999</v>
      </c>
      <c r="T796" s="2">
        <f t="shared" si="1295"/>
        <v>43.186666666666667</v>
      </c>
      <c r="U796" s="2">
        <f t="shared" si="1268"/>
        <v>47.186666666666667</v>
      </c>
      <c r="V796" s="2">
        <f t="shared" si="1269"/>
        <v>57.186666666666667</v>
      </c>
      <c r="W796" s="7">
        <f t="shared" si="1306"/>
        <v>1</v>
      </c>
      <c r="X796" s="2">
        <f t="shared" si="1270"/>
        <v>17.86365287821129</v>
      </c>
      <c r="Y796" s="2">
        <f t="shared" si="1271"/>
        <v>25.545869098141409</v>
      </c>
      <c r="Z796" s="2">
        <f t="shared" si="1296"/>
        <v>26.980821484041208</v>
      </c>
      <c r="AA796" s="2">
        <f t="shared" si="1272"/>
        <v>87.085307781280036</v>
      </c>
      <c r="AB796" s="2">
        <f t="shared" si="1273"/>
        <v>124.53611185343937</v>
      </c>
      <c r="AC796" s="2">
        <f t="shared" si="1274"/>
        <v>131.53150473470089</v>
      </c>
      <c r="AD796" s="2">
        <f t="shared" si="1275"/>
        <v>131.53150473470089</v>
      </c>
      <c r="AE796" s="2">
        <f t="shared" si="1276"/>
        <v>131.53150473470089</v>
      </c>
      <c r="AF796" s="27">
        <f t="shared" si="1297"/>
        <v>1</v>
      </c>
      <c r="AG796" s="28">
        <f t="shared" si="1277"/>
        <v>59.775000000000006</v>
      </c>
      <c r="AH796" s="28">
        <f t="shared" si="1278"/>
        <v>15.509564312104779</v>
      </c>
      <c r="AI796" s="28">
        <f t="shared" si="1279"/>
        <v>24.791950983213912</v>
      </c>
      <c r="AJ796" s="28">
        <f t="shared" si="1280"/>
        <v>22.179411030175977</v>
      </c>
      <c r="AK796" s="28">
        <f t="shared" si="1281"/>
        <v>35.453663302941266</v>
      </c>
      <c r="AL796" s="28">
        <f t="shared" si="1307"/>
        <v>37.445152359351759</v>
      </c>
      <c r="AM796" s="28">
        <f t="shared" si="1282"/>
        <v>75.609126021510789</v>
      </c>
      <c r="AN796" s="28">
        <f t="shared" si="1283"/>
        <v>120.86076104316783</v>
      </c>
      <c r="AO796" s="28">
        <f t="shared" si="1284"/>
        <v>108.12462877210788</v>
      </c>
      <c r="AP796" s="28">
        <f t="shared" si="1285"/>
        <v>172.83660860183866</v>
      </c>
      <c r="AQ796" s="28">
        <f t="shared" si="1286"/>
        <v>182.54511775183983</v>
      </c>
      <c r="AR796" s="28">
        <f t="shared" si="1298"/>
        <v>182.54511775183983</v>
      </c>
      <c r="AS796" s="27">
        <f t="shared" si="1287"/>
        <v>182.54511775183983</v>
      </c>
      <c r="AT796" s="27">
        <f t="shared" si="1299"/>
        <v>0</v>
      </c>
      <c r="AU796" s="2">
        <f t="shared" si="1300"/>
        <v>517.65592949525819</v>
      </c>
      <c r="AV796" s="33">
        <f t="shared" si="1301"/>
        <v>0.1551814372119816</v>
      </c>
      <c r="AW796" s="33">
        <f t="shared" si="1302"/>
        <v>0.1551814372119816</v>
      </c>
      <c r="AX796" s="2">
        <f t="shared" si="1303"/>
        <v>2.3677604255672162</v>
      </c>
      <c r="AY796" s="7">
        <v>2.2000000000000002</v>
      </c>
      <c r="AZ796" s="3">
        <f t="shared" si="1304"/>
        <v>2679.5308756320346</v>
      </c>
    </row>
    <row r="797" spans="1:52" ht="20.25" x14ac:dyDescent="0.3">
      <c r="A797" s="7">
        <v>31</v>
      </c>
      <c r="B797" s="7">
        <v>42</v>
      </c>
      <c r="C797" s="37">
        <v>34</v>
      </c>
      <c r="D797" s="37">
        <v>53</v>
      </c>
      <c r="E797" s="7">
        <v>5</v>
      </c>
      <c r="F797" s="2">
        <f t="shared" si="1288"/>
        <v>5.25</v>
      </c>
      <c r="G797" s="2">
        <f t="shared" si="1265"/>
        <v>19530</v>
      </c>
      <c r="H797" s="2">
        <v>1.4</v>
      </c>
      <c r="I797" s="7">
        <f t="shared" si="1266"/>
        <v>27342</v>
      </c>
      <c r="J797" s="7">
        <v>1.2</v>
      </c>
      <c r="K797" s="4">
        <f t="shared" si="1305"/>
        <v>1.3916666666666666</v>
      </c>
      <c r="L797" s="7">
        <v>0</v>
      </c>
      <c r="M797" s="2">
        <f t="shared" si="1289"/>
        <v>1.6766467065868262</v>
      </c>
      <c r="N797" s="2">
        <f t="shared" si="1290"/>
        <v>3.1137724550898205</v>
      </c>
      <c r="O797" s="28">
        <f t="shared" si="1291"/>
        <v>2.0850299401197603</v>
      </c>
      <c r="P797" s="2">
        <f t="shared" si="1292"/>
        <v>9.2706586826347301</v>
      </c>
      <c r="Q797" s="2">
        <f t="shared" si="1267"/>
        <v>44.80833333333333</v>
      </c>
      <c r="R797" s="28">
        <f t="shared" si="1293"/>
        <v>48.80833333333333</v>
      </c>
      <c r="S797" s="2">
        <f t="shared" si="1294"/>
        <v>50.80833333333333</v>
      </c>
      <c r="T797" s="2">
        <f t="shared" si="1295"/>
        <v>44.24</v>
      </c>
      <c r="U797" s="2">
        <f t="shared" si="1268"/>
        <v>48.24</v>
      </c>
      <c r="V797" s="2">
        <f t="shared" si="1269"/>
        <v>58.24</v>
      </c>
      <c r="W797" s="7">
        <f t="shared" si="1306"/>
        <v>1</v>
      </c>
      <c r="X797" s="2">
        <f t="shared" si="1270"/>
        <v>17.083669346766161</v>
      </c>
      <c r="Y797" s="2">
        <f t="shared" si="1271"/>
        <v>24.479864087794581</v>
      </c>
      <c r="Z797" s="2">
        <f t="shared" si="1296"/>
        <v>25.954036122971665</v>
      </c>
      <c r="AA797" s="2">
        <f t="shared" si="1272"/>
        <v>89.689264070522341</v>
      </c>
      <c r="AB797" s="2">
        <f t="shared" si="1273"/>
        <v>128.51928646092156</v>
      </c>
      <c r="AC797" s="2">
        <f t="shared" si="1274"/>
        <v>136.25868964560124</v>
      </c>
      <c r="AD797" s="2">
        <f t="shared" si="1275"/>
        <v>136.25868964560124</v>
      </c>
      <c r="AE797" s="2">
        <f t="shared" si="1276"/>
        <v>136.25868964560124</v>
      </c>
      <c r="AF797" s="27">
        <f t="shared" si="1297"/>
        <v>1</v>
      </c>
      <c r="AG797" s="28">
        <f t="shared" si="1277"/>
        <v>60.808333333333337</v>
      </c>
      <c r="AH797" s="28">
        <f t="shared" si="1278"/>
        <v>14.819750157537033</v>
      </c>
      <c r="AI797" s="28">
        <f t="shared" si="1279"/>
        <v>23.790400622911985</v>
      </c>
      <c r="AJ797" s="28">
        <f t="shared" si="1280"/>
        <v>21.235804926197083</v>
      </c>
      <c r="AK797" s="28">
        <f t="shared" si="1281"/>
        <v>34.090204043507278</v>
      </c>
      <c r="AL797" s="28">
        <f t="shared" si="1307"/>
        <v>36.143108638654752</v>
      </c>
      <c r="AM797" s="28">
        <f t="shared" si="1282"/>
        <v>77.803688327069423</v>
      </c>
      <c r="AN797" s="28">
        <f t="shared" si="1283"/>
        <v>124.89960327028793</v>
      </c>
      <c r="AO797" s="28">
        <f t="shared" si="1284"/>
        <v>111.48797586253468</v>
      </c>
      <c r="AP797" s="28">
        <f t="shared" si="1285"/>
        <v>178.97357122841322</v>
      </c>
      <c r="AQ797" s="28">
        <f t="shared" si="1286"/>
        <v>189.75132035293746</v>
      </c>
      <c r="AR797" s="28">
        <f t="shared" si="1298"/>
        <v>189.75132035293746</v>
      </c>
      <c r="AS797" s="27">
        <f t="shared" si="1287"/>
        <v>189.75132035293746</v>
      </c>
      <c r="AT797" s="27">
        <f t="shared" si="1299"/>
        <v>0</v>
      </c>
      <c r="AU797" s="2">
        <f t="shared" si="1300"/>
        <v>600.35835610100946</v>
      </c>
      <c r="AV797" s="33">
        <f t="shared" si="1301"/>
        <v>0.15574484447004608</v>
      </c>
      <c r="AW797" s="33">
        <f t="shared" si="1302"/>
        <v>0.15574484447004608</v>
      </c>
      <c r="AX797" s="2">
        <f t="shared" si="1303"/>
        <v>2.3687554439607084</v>
      </c>
      <c r="AY797" s="7">
        <v>2.2000000000000002</v>
      </c>
      <c r="AZ797" s="3">
        <f t="shared" si="1304"/>
        <v>2670.8420742200919</v>
      </c>
    </row>
    <row r="798" spans="1:52" ht="20.25" x14ac:dyDescent="0.3">
      <c r="A798" s="7">
        <v>31</v>
      </c>
      <c r="B798" s="7">
        <v>48</v>
      </c>
      <c r="C798" s="37">
        <v>38</v>
      </c>
      <c r="D798" s="37">
        <v>60</v>
      </c>
      <c r="E798" s="7">
        <v>5.5</v>
      </c>
      <c r="F798" s="2">
        <f t="shared" si="1288"/>
        <v>5.916666666666667</v>
      </c>
      <c r="G798" s="2">
        <f t="shared" si="1265"/>
        <v>22010</v>
      </c>
      <c r="H798" s="2">
        <v>1.4</v>
      </c>
      <c r="I798" s="7">
        <f t="shared" si="1266"/>
        <v>30813.999999999996</v>
      </c>
      <c r="J798" s="7">
        <v>1.2</v>
      </c>
      <c r="K798" s="4">
        <f t="shared" si="1305"/>
        <v>1.45</v>
      </c>
      <c r="L798" s="7">
        <v>0</v>
      </c>
      <c r="M798" s="2">
        <f t="shared" si="1289"/>
        <v>1.6091954022988504</v>
      </c>
      <c r="N798" s="2">
        <f t="shared" si="1290"/>
        <v>2.9885057471264367</v>
      </c>
      <c r="O798" s="28">
        <f t="shared" si="1291"/>
        <v>1.9770114942528736</v>
      </c>
      <c r="P798" s="2">
        <f t="shared" si="1292"/>
        <v>8.8735632183908031</v>
      </c>
      <c r="Q798" s="2">
        <f t="shared" si="1267"/>
        <v>46.61666666666666</v>
      </c>
      <c r="R798" s="28">
        <f t="shared" si="1293"/>
        <v>50.61666666666666</v>
      </c>
      <c r="S798" s="2">
        <f t="shared" si="1294"/>
        <v>52.61666666666666</v>
      </c>
      <c r="T798" s="2">
        <f t="shared" si="1295"/>
        <v>46.083333333333329</v>
      </c>
      <c r="U798" s="2">
        <f t="shared" si="1268"/>
        <v>50.083333333333329</v>
      </c>
      <c r="V798" s="2">
        <f t="shared" si="1269"/>
        <v>60.083333333333329</v>
      </c>
      <c r="W798" s="7">
        <f t="shared" si="1306"/>
        <v>1</v>
      </c>
      <c r="X798" s="2">
        <f t="shared" si="1270"/>
        <v>15.836675123050991</v>
      </c>
      <c r="Y798" s="2">
        <f t="shared" si="1271"/>
        <v>22.768514307007067</v>
      </c>
      <c r="Z798" s="2">
        <f t="shared" si="1296"/>
        <v>24.293152130505405</v>
      </c>
      <c r="AA798" s="2">
        <f t="shared" si="1272"/>
        <v>93.700327811385037</v>
      </c>
      <c r="AB798" s="2">
        <f t="shared" si="1273"/>
        <v>134.71370964979181</v>
      </c>
      <c r="AC798" s="2">
        <f t="shared" si="1274"/>
        <v>143.73448343882364</v>
      </c>
      <c r="AD798" s="2">
        <f t="shared" si="1275"/>
        <v>143.73448343882364</v>
      </c>
      <c r="AE798" s="2">
        <f t="shared" si="1276"/>
        <v>143.73448343882364</v>
      </c>
      <c r="AF798" s="27">
        <f t="shared" si="1297"/>
        <v>1</v>
      </c>
      <c r="AG798" s="28">
        <f t="shared" si="1277"/>
        <v>62.61666666666666</v>
      </c>
      <c r="AH798" s="28">
        <f t="shared" si="1278"/>
        <v>13.718687126405438</v>
      </c>
      <c r="AI798" s="28">
        <f t="shared" si="1279"/>
        <v>22.179213629434827</v>
      </c>
      <c r="AJ798" s="28">
        <f t="shared" si="1280"/>
        <v>19.723466048518638</v>
      </c>
      <c r="AK798" s="28">
        <f t="shared" si="1281"/>
        <v>31.887232573516687</v>
      </c>
      <c r="AL798" s="28">
        <f t="shared" si="1307"/>
        <v>34.022483043210705</v>
      </c>
      <c r="AM798" s="28">
        <f t="shared" si="1282"/>
        <v>81.168898831232184</v>
      </c>
      <c r="AN798" s="28">
        <f t="shared" si="1283"/>
        <v>131.22701397415605</v>
      </c>
      <c r="AO798" s="28">
        <f t="shared" si="1284"/>
        <v>116.69717412040195</v>
      </c>
      <c r="AP798" s="28">
        <f t="shared" si="1285"/>
        <v>188.66612605997375</v>
      </c>
      <c r="AQ798" s="28">
        <f t="shared" si="1286"/>
        <v>201.29969133899669</v>
      </c>
      <c r="AR798" s="28">
        <f t="shared" si="1298"/>
        <v>201.29969133899669</v>
      </c>
      <c r="AS798" s="27">
        <f t="shared" si="1287"/>
        <v>201.29969133899669</v>
      </c>
      <c r="AT798" s="27">
        <f t="shared" si="1299"/>
        <v>0</v>
      </c>
      <c r="AU798" s="2">
        <f t="shared" si="1300"/>
        <v>784.14152633601236</v>
      </c>
      <c r="AV798" s="33">
        <f t="shared" si="1301"/>
        <v>0.15674645737327192</v>
      </c>
      <c r="AW798" s="33">
        <f t="shared" si="1302"/>
        <v>0.15674645737327192</v>
      </c>
      <c r="AX798" s="2">
        <f t="shared" si="1303"/>
        <v>2.3705264319948949</v>
      </c>
      <c r="AY798" s="7">
        <v>2.2000000000000002</v>
      </c>
      <c r="AZ798" s="3">
        <f t="shared" si="1304"/>
        <v>2665.9176712697426</v>
      </c>
    </row>
    <row r="799" spans="1:52" ht="20.25" x14ac:dyDescent="0.3">
      <c r="A799" s="7">
        <v>31</v>
      </c>
      <c r="B799" s="7">
        <v>54</v>
      </c>
      <c r="C799" s="37">
        <v>43</v>
      </c>
      <c r="D799" s="37">
        <v>68</v>
      </c>
      <c r="E799" s="7">
        <v>6</v>
      </c>
      <c r="F799" s="2">
        <f t="shared" si="1288"/>
        <v>6.666666666666667</v>
      </c>
      <c r="G799" s="2">
        <f t="shared" si="1265"/>
        <v>24800</v>
      </c>
      <c r="H799" s="2">
        <v>1.4</v>
      </c>
      <c r="I799" s="7">
        <f t="shared" si="1266"/>
        <v>34720</v>
      </c>
      <c r="J799" s="7">
        <v>1.2</v>
      </c>
      <c r="K799" s="4">
        <f t="shared" si="1305"/>
        <v>1.5166666666666666</v>
      </c>
      <c r="L799" s="7">
        <v>0</v>
      </c>
      <c r="M799" s="2">
        <f t="shared" si="1289"/>
        <v>1.5384615384615383</v>
      </c>
      <c r="N799" s="2">
        <f t="shared" si="1290"/>
        <v>2.8571428571428572</v>
      </c>
      <c r="O799" s="28">
        <f t="shared" si="1291"/>
        <v>1.8637362637362638</v>
      </c>
      <c r="P799" s="2">
        <f t="shared" si="1292"/>
        <v>8.4571428571428573</v>
      </c>
      <c r="Q799" s="2">
        <f t="shared" si="1267"/>
        <v>48.68333333333333</v>
      </c>
      <c r="R799" s="28">
        <f t="shared" si="1293"/>
        <v>52.68333333333333</v>
      </c>
      <c r="S799" s="2">
        <f t="shared" si="1294"/>
        <v>54.68333333333333</v>
      </c>
      <c r="T799" s="2">
        <f t="shared" si="1295"/>
        <v>48.190000000000005</v>
      </c>
      <c r="U799" s="2">
        <f t="shared" si="1268"/>
        <v>52.190000000000005</v>
      </c>
      <c r="V799" s="2">
        <f t="shared" si="1269"/>
        <v>62.190000000000005</v>
      </c>
      <c r="W799" s="7">
        <f t="shared" si="1306"/>
        <v>1</v>
      </c>
      <c r="X799" s="2">
        <f t="shared" si="1270"/>
        <v>14.572005217334437</v>
      </c>
      <c r="Y799" s="2">
        <f t="shared" si="1271"/>
        <v>21.023691422666772</v>
      </c>
      <c r="Z799" s="2">
        <f t="shared" si="1296"/>
        <v>22.583210529774771</v>
      </c>
      <c r="AA799" s="2">
        <f t="shared" si="1272"/>
        <v>97.146701448896252</v>
      </c>
      <c r="AB799" s="2">
        <f t="shared" si="1273"/>
        <v>140.15794281777849</v>
      </c>
      <c r="AC799" s="2">
        <f t="shared" si="1274"/>
        <v>150.55473686516515</v>
      </c>
      <c r="AD799" s="2">
        <f t="shared" si="1275"/>
        <v>150.55473686516515</v>
      </c>
      <c r="AE799" s="2">
        <f t="shared" si="1276"/>
        <v>150.55473686516515</v>
      </c>
      <c r="AF799" s="27">
        <f t="shared" si="1297"/>
        <v>1</v>
      </c>
      <c r="AG799" s="28">
        <f t="shared" si="1277"/>
        <v>64.683333333333337</v>
      </c>
      <c r="AH799" s="28">
        <f t="shared" si="1278"/>
        <v>12.604331202698063</v>
      </c>
      <c r="AI799" s="28">
        <f t="shared" si="1279"/>
        <v>20.531971621607095</v>
      </c>
      <c r="AJ799" s="28">
        <f t="shared" si="1280"/>
        <v>18.184839069326607</v>
      </c>
      <c r="AK799" s="28">
        <f t="shared" si="1281"/>
        <v>29.622404688555218</v>
      </c>
      <c r="AL799" s="28">
        <f t="shared" si="1307"/>
        <v>31.819768851752563</v>
      </c>
      <c r="AM799" s="28">
        <f t="shared" si="1282"/>
        <v>84.028874684653758</v>
      </c>
      <c r="AN799" s="28">
        <f t="shared" si="1283"/>
        <v>136.87981081071396</v>
      </c>
      <c r="AO799" s="28">
        <f t="shared" si="1284"/>
        <v>121.23226046217738</v>
      </c>
      <c r="AP799" s="28">
        <f t="shared" si="1285"/>
        <v>197.48269792370147</v>
      </c>
      <c r="AQ799" s="28">
        <f t="shared" si="1286"/>
        <v>212.13179234501709</v>
      </c>
      <c r="AR799" s="28">
        <f t="shared" si="1298"/>
        <v>212.13179234501709</v>
      </c>
      <c r="AS799" s="27">
        <f t="shared" si="1287"/>
        <v>212.13179234501709</v>
      </c>
      <c r="AT799" s="27">
        <f t="shared" si="1299"/>
        <v>0</v>
      </c>
      <c r="AU799" s="2">
        <f t="shared" si="1300"/>
        <v>992.42911926901559</v>
      </c>
      <c r="AV799" s="33">
        <f t="shared" si="1301"/>
        <v>0.15787327188940095</v>
      </c>
      <c r="AW799" s="33">
        <f t="shared" si="1302"/>
        <v>0.15787327188940095</v>
      </c>
      <c r="AX799" s="2">
        <f t="shared" si="1303"/>
        <v>2.3725219615534243</v>
      </c>
      <c r="AY799" s="7">
        <v>2.2000000000000002</v>
      </c>
      <c r="AZ799" s="3">
        <f t="shared" si="1304"/>
        <v>2656.326675206938</v>
      </c>
    </row>
    <row r="800" spans="1:52" ht="20.25" x14ac:dyDescent="0.3">
      <c r="A800" s="7">
        <v>31</v>
      </c>
      <c r="B800" s="7">
        <v>60</v>
      </c>
      <c r="C800" s="37">
        <v>48</v>
      </c>
      <c r="D800" s="37">
        <v>76</v>
      </c>
      <c r="E800" s="7">
        <v>6.5</v>
      </c>
      <c r="F800" s="2">
        <f t="shared" si="1288"/>
        <v>7.416666666666667</v>
      </c>
      <c r="G800" s="2">
        <f t="shared" si="1265"/>
        <v>27590</v>
      </c>
      <c r="H800" s="2">
        <v>1.4</v>
      </c>
      <c r="I800" s="7">
        <f t="shared" si="1266"/>
        <v>38626</v>
      </c>
      <c r="J800" s="7">
        <v>1.2</v>
      </c>
      <c r="K800" s="4">
        <f t="shared" si="1305"/>
        <v>1.5833333333333333</v>
      </c>
      <c r="L800" s="7">
        <v>0</v>
      </c>
      <c r="M800" s="2">
        <f t="shared" si="1289"/>
        <v>1.4736842105263157</v>
      </c>
      <c r="N800" s="2">
        <f t="shared" si="1290"/>
        <v>2.736842105263158</v>
      </c>
      <c r="O800" s="28">
        <f t="shared" si="1291"/>
        <v>1.76</v>
      </c>
      <c r="P800" s="2">
        <f t="shared" si="1292"/>
        <v>8.0757894736842104</v>
      </c>
      <c r="Q800" s="2">
        <f t="shared" si="1267"/>
        <v>50.749999999999993</v>
      </c>
      <c r="R800" s="28">
        <f t="shared" si="1293"/>
        <v>54.749999999999993</v>
      </c>
      <c r="S800" s="2">
        <f t="shared" si="1294"/>
        <v>56.749999999999993</v>
      </c>
      <c r="T800" s="2">
        <f t="shared" si="1295"/>
        <v>50.296666666666667</v>
      </c>
      <c r="U800" s="2">
        <f t="shared" si="1268"/>
        <v>54.296666666666667</v>
      </c>
      <c r="V800" s="2">
        <f t="shared" si="1269"/>
        <v>64.296666666666667</v>
      </c>
      <c r="W800" s="7">
        <f t="shared" si="1306"/>
        <v>1</v>
      </c>
      <c r="X800" s="2">
        <f t="shared" si="1270"/>
        <v>13.453217225373212</v>
      </c>
      <c r="Y800" s="2">
        <f t="shared" si="1271"/>
        <v>19.472074205911237</v>
      </c>
      <c r="Z800" s="2">
        <f t="shared" si="1296"/>
        <v>21.047809084312966</v>
      </c>
      <c r="AA800" s="2">
        <f t="shared" si="1272"/>
        <v>99.778027754851323</v>
      </c>
      <c r="AB800" s="2">
        <f t="shared" si="1273"/>
        <v>144.41788369384167</v>
      </c>
      <c r="AC800" s="2">
        <f t="shared" si="1274"/>
        <v>156.10458404198783</v>
      </c>
      <c r="AD800" s="2">
        <f t="shared" si="1275"/>
        <v>156.10458404198783</v>
      </c>
      <c r="AE800" s="2">
        <f t="shared" si="1276"/>
        <v>156.10458404198783</v>
      </c>
      <c r="AF800" s="27">
        <f t="shared" si="1297"/>
        <v>1</v>
      </c>
      <c r="AG800" s="28">
        <f t="shared" si="1277"/>
        <v>66.75</v>
      </c>
      <c r="AH800" s="28">
        <f t="shared" si="1278"/>
        <v>11.620549125417501</v>
      </c>
      <c r="AI800" s="28">
        <f t="shared" si="1279"/>
        <v>19.062923284392753</v>
      </c>
      <c r="AJ800" s="28">
        <f t="shared" si="1280"/>
        <v>16.819485710585429</v>
      </c>
      <c r="AK800" s="28">
        <f t="shared" si="1281"/>
        <v>27.591515884780588</v>
      </c>
      <c r="AL800" s="28">
        <f t="shared" si="1307"/>
        <v>29.824298764912879</v>
      </c>
      <c r="AM800" s="28">
        <f t="shared" si="1282"/>
        <v>86.185739346846475</v>
      </c>
      <c r="AN800" s="28">
        <f t="shared" si="1283"/>
        <v>141.38334769257958</v>
      </c>
      <c r="AO800" s="28">
        <f t="shared" si="1284"/>
        <v>124.74451902017528</v>
      </c>
      <c r="AP800" s="28">
        <f t="shared" si="1285"/>
        <v>204.63707614545604</v>
      </c>
      <c r="AQ800" s="28">
        <f t="shared" si="1286"/>
        <v>221.19688250643719</v>
      </c>
      <c r="AR800" s="28">
        <f t="shared" si="1298"/>
        <v>221.19688250643719</v>
      </c>
      <c r="AS800" s="27">
        <f t="shared" si="1287"/>
        <v>221.19688250643719</v>
      </c>
      <c r="AT800" s="27">
        <f t="shared" si="1299"/>
        <v>0</v>
      </c>
      <c r="AU800" s="2">
        <f t="shared" si="1300"/>
        <v>1225.2211349000193</v>
      </c>
      <c r="AV800" s="33">
        <f t="shared" si="1301"/>
        <v>0.15900008640552998</v>
      </c>
      <c r="AW800" s="33">
        <f t="shared" si="1302"/>
        <v>0.15900008640552998</v>
      </c>
      <c r="AX800" s="2">
        <f t="shared" si="1303"/>
        <v>2.3745208536504916</v>
      </c>
      <c r="AY800" s="7">
        <v>2.2000000000000002</v>
      </c>
      <c r="AZ800" s="3">
        <f t="shared" si="1304"/>
        <v>2649.9232736819554</v>
      </c>
    </row>
    <row r="801" spans="1:52" ht="20.25" x14ac:dyDescent="0.3">
      <c r="A801" s="7">
        <v>31</v>
      </c>
      <c r="B801" s="7">
        <v>66</v>
      </c>
      <c r="C801" s="37">
        <v>53</v>
      </c>
      <c r="D801" s="37">
        <v>83</v>
      </c>
      <c r="E801" s="7">
        <v>7</v>
      </c>
      <c r="F801" s="2">
        <f t="shared" si="1288"/>
        <v>8.0833333333333339</v>
      </c>
      <c r="G801" s="2">
        <f t="shared" si="1265"/>
        <v>30070.000000000004</v>
      </c>
      <c r="H801" s="2">
        <v>1.4</v>
      </c>
      <c r="I801" s="7">
        <f t="shared" si="1266"/>
        <v>42098</v>
      </c>
      <c r="J801" s="7">
        <v>1.2</v>
      </c>
      <c r="K801" s="4">
        <f t="shared" si="1305"/>
        <v>1.6416666666666666</v>
      </c>
      <c r="L801" s="7">
        <v>0</v>
      </c>
      <c r="M801" s="2">
        <f t="shared" si="1289"/>
        <v>1.4213197969543145</v>
      </c>
      <c r="N801" s="2">
        <f t="shared" si="1290"/>
        <v>2.6395939086294415</v>
      </c>
      <c r="O801" s="28">
        <f t="shared" si="1291"/>
        <v>1.6761421319796954</v>
      </c>
      <c r="P801" s="2">
        <f t="shared" si="1292"/>
        <v>7.7675126903553302</v>
      </c>
      <c r="Q801" s="2">
        <f t="shared" si="1267"/>
        <v>52.55833333333333</v>
      </c>
      <c r="R801" s="28">
        <f t="shared" si="1293"/>
        <v>56.55833333333333</v>
      </c>
      <c r="S801" s="2">
        <f t="shared" si="1294"/>
        <v>58.55833333333333</v>
      </c>
      <c r="T801" s="2">
        <f t="shared" si="1295"/>
        <v>52.14</v>
      </c>
      <c r="U801" s="2">
        <f t="shared" si="1268"/>
        <v>56.14</v>
      </c>
      <c r="V801" s="2">
        <f t="shared" si="1269"/>
        <v>66.14</v>
      </c>
      <c r="W801" s="7">
        <f t="shared" si="1306"/>
        <v>1</v>
      </c>
      <c r="X801" s="2">
        <f t="shared" si="1270"/>
        <v>12.576838670765712</v>
      </c>
      <c r="Y801" s="2">
        <f t="shared" si="1271"/>
        <v>18.251145804398721</v>
      </c>
      <c r="Z801" s="2">
        <f t="shared" si="1296"/>
        <v>19.829342857385068</v>
      </c>
      <c r="AA801" s="2">
        <f t="shared" si="1272"/>
        <v>101.66277925535618</v>
      </c>
      <c r="AB801" s="2">
        <f t="shared" si="1273"/>
        <v>147.53009525222302</v>
      </c>
      <c r="AC801" s="2">
        <f t="shared" si="1274"/>
        <v>160.28718809719598</v>
      </c>
      <c r="AD801" s="2">
        <f t="shared" si="1275"/>
        <v>160.28718809719598</v>
      </c>
      <c r="AE801" s="2">
        <f t="shared" si="1276"/>
        <v>160.28718809719598</v>
      </c>
      <c r="AF801" s="27">
        <f t="shared" si="1297"/>
        <v>1</v>
      </c>
      <c r="AG801" s="28">
        <f t="shared" si="1277"/>
        <v>68.558333333333337</v>
      </c>
      <c r="AH801" s="28">
        <f t="shared" si="1278"/>
        <v>10.851314441760064</v>
      </c>
      <c r="AI801" s="28">
        <f t="shared" si="1279"/>
        <v>17.903943385493019</v>
      </c>
      <c r="AJ801" s="28">
        <f t="shared" si="1280"/>
        <v>15.747114774263274</v>
      </c>
      <c r="AK801" s="28">
        <f t="shared" si="1281"/>
        <v>25.981686634964099</v>
      </c>
      <c r="AL801" s="28">
        <f t="shared" si="1307"/>
        <v>28.228352226174966</v>
      </c>
      <c r="AM801" s="28">
        <f t="shared" si="1282"/>
        <v>87.714791737560518</v>
      </c>
      <c r="AN801" s="28">
        <f t="shared" si="1283"/>
        <v>144.72354236606859</v>
      </c>
      <c r="AO801" s="28">
        <f t="shared" si="1284"/>
        <v>127.28917775862814</v>
      </c>
      <c r="AP801" s="28">
        <f t="shared" si="1285"/>
        <v>210.01863363262649</v>
      </c>
      <c r="AQ801" s="28">
        <f t="shared" si="1286"/>
        <v>228.17918049491433</v>
      </c>
      <c r="AR801" s="28">
        <f t="shared" si="1298"/>
        <v>228.17918049491433</v>
      </c>
      <c r="AS801" s="27">
        <f t="shared" si="1287"/>
        <v>228.17918049491433</v>
      </c>
      <c r="AT801" s="27">
        <f t="shared" si="1299"/>
        <v>0</v>
      </c>
      <c r="AU801" s="2">
        <f t="shared" si="1300"/>
        <v>1482.5175732290234</v>
      </c>
      <c r="AV801" s="33">
        <f t="shared" si="1301"/>
        <v>0.16000169930875577</v>
      </c>
      <c r="AW801" s="33">
        <f t="shared" si="1302"/>
        <v>0.16000169930875577</v>
      </c>
      <c r="AX801" s="2">
        <f t="shared" si="1303"/>
        <v>2.3763004763733728</v>
      </c>
      <c r="AY801" s="7">
        <v>2.2000000000000002</v>
      </c>
      <c r="AZ801" s="3">
        <f t="shared" si="1304"/>
        <v>2651.5155739255501</v>
      </c>
    </row>
    <row r="802" spans="1:52" ht="20.25" x14ac:dyDescent="0.3">
      <c r="A802" s="7">
        <v>31</v>
      </c>
      <c r="B802" s="7">
        <v>72</v>
      </c>
      <c r="C802" s="37">
        <v>58</v>
      </c>
      <c r="D802" s="37">
        <v>91</v>
      </c>
      <c r="E802" s="7">
        <v>7.5</v>
      </c>
      <c r="F802" s="2">
        <f t="shared" si="1288"/>
        <v>8.8333333333333339</v>
      </c>
      <c r="G802" s="2">
        <f t="shared" si="1265"/>
        <v>32860</v>
      </c>
      <c r="H802" s="2">
        <v>1.4</v>
      </c>
      <c r="I802" s="7">
        <f t="shared" si="1266"/>
        <v>46004</v>
      </c>
      <c r="J802" s="7">
        <v>1.2</v>
      </c>
      <c r="K802" s="4">
        <f t="shared" si="1305"/>
        <v>1.7083333333333335</v>
      </c>
      <c r="L802" s="7">
        <v>0</v>
      </c>
      <c r="M802" s="2">
        <f t="shared" si="1289"/>
        <v>1.365853658536585</v>
      </c>
      <c r="N802" s="2">
        <f t="shared" si="1290"/>
        <v>2.5365853658536581</v>
      </c>
      <c r="O802" s="28">
        <f t="shared" si="1291"/>
        <v>1.5873170731707313</v>
      </c>
      <c r="P802" s="2">
        <f t="shared" si="1292"/>
        <v>7.4409756097560962</v>
      </c>
      <c r="Q802" s="2">
        <f t="shared" si="1267"/>
        <v>54.625</v>
      </c>
      <c r="R802" s="28">
        <f t="shared" si="1293"/>
        <v>58.625</v>
      </c>
      <c r="S802" s="2">
        <f t="shared" si="1294"/>
        <v>60.625</v>
      </c>
      <c r="T802" s="2">
        <f t="shared" si="1295"/>
        <v>54.24666666666667</v>
      </c>
      <c r="U802" s="2">
        <f t="shared" si="1268"/>
        <v>58.24666666666667</v>
      </c>
      <c r="V802" s="2">
        <f t="shared" si="1269"/>
        <v>68.24666666666667</v>
      </c>
      <c r="W802" s="7">
        <f t="shared" si="1306"/>
        <v>1</v>
      </c>
      <c r="X802" s="2">
        <f t="shared" si="1270"/>
        <v>11.676331483144956</v>
      </c>
      <c r="Y802" s="2">
        <f t="shared" si="1271"/>
        <v>16.991370979446341</v>
      </c>
      <c r="Z802" s="2">
        <f t="shared" si="1296"/>
        <v>18.562139157634174</v>
      </c>
      <c r="AA802" s="2">
        <f t="shared" si="1272"/>
        <v>103.14092810111379</v>
      </c>
      <c r="AB802" s="2">
        <f t="shared" si="1273"/>
        <v>150.09044365177601</v>
      </c>
      <c r="AC802" s="2">
        <f t="shared" si="1274"/>
        <v>163.9655625591019</v>
      </c>
      <c r="AD802" s="2">
        <f t="shared" si="1275"/>
        <v>163.9655625591019</v>
      </c>
      <c r="AE802" s="2">
        <f t="shared" si="1276"/>
        <v>163.9655625591019</v>
      </c>
      <c r="AF802" s="27">
        <f t="shared" si="1297"/>
        <v>1</v>
      </c>
      <c r="AG802" s="28">
        <f t="shared" si="1277"/>
        <v>70.625</v>
      </c>
      <c r="AH802" s="28">
        <f t="shared" si="1278"/>
        <v>10.062225958289453</v>
      </c>
      <c r="AI802" s="28">
        <f t="shared" si="1279"/>
        <v>16.705076015708862</v>
      </c>
      <c r="AJ802" s="28">
        <f t="shared" si="1280"/>
        <v>14.642528296075826</v>
      </c>
      <c r="AK802" s="28">
        <f t="shared" si="1281"/>
        <v>24.309188569414381</v>
      </c>
      <c r="AL802" s="28">
        <f t="shared" si="1307"/>
        <v>26.556452777146234</v>
      </c>
      <c r="AM802" s="28">
        <f t="shared" si="1282"/>
        <v>88.882995964890171</v>
      </c>
      <c r="AN802" s="28">
        <f t="shared" si="1283"/>
        <v>147.56150480542829</v>
      </c>
      <c r="AO802" s="28">
        <f t="shared" si="1284"/>
        <v>129.34233328200312</v>
      </c>
      <c r="AP802" s="28">
        <f t="shared" si="1285"/>
        <v>214.73116569649372</v>
      </c>
      <c r="AQ802" s="28">
        <f t="shared" si="1286"/>
        <v>234.58199953145842</v>
      </c>
      <c r="AR802" s="28">
        <f t="shared" si="1298"/>
        <v>234.58199953145842</v>
      </c>
      <c r="AS802" s="27">
        <f t="shared" si="1287"/>
        <v>234.58199953145842</v>
      </c>
      <c r="AT802" s="27">
        <f t="shared" si="1299"/>
        <v>0</v>
      </c>
      <c r="AU802" s="2">
        <f t="shared" si="1300"/>
        <v>1764.3184342560278</v>
      </c>
      <c r="AV802" s="33">
        <f t="shared" si="1301"/>
        <v>0.16112851382488483</v>
      </c>
      <c r="AW802" s="33">
        <f t="shared" si="1302"/>
        <v>0.16112851382488483</v>
      </c>
      <c r="AX802" s="2">
        <f t="shared" si="1303"/>
        <v>2.3783057431635064</v>
      </c>
      <c r="AY802" s="7">
        <v>2.2000000000000002</v>
      </c>
      <c r="AZ802" s="3">
        <f t="shared" si="1304"/>
        <v>2648.574066860137</v>
      </c>
    </row>
    <row r="803" spans="1:52" ht="20.25" x14ac:dyDescent="0.3">
      <c r="A803" s="7">
        <v>31</v>
      </c>
      <c r="B803" s="7">
        <v>78</v>
      </c>
      <c r="C803" s="37">
        <v>63</v>
      </c>
      <c r="D803" s="37">
        <v>98</v>
      </c>
      <c r="E803" s="7">
        <v>8</v>
      </c>
      <c r="F803" s="2">
        <f t="shared" si="1288"/>
        <v>9.5</v>
      </c>
      <c r="G803" s="2">
        <f t="shared" si="1265"/>
        <v>35340</v>
      </c>
      <c r="H803" s="2">
        <v>1.4</v>
      </c>
      <c r="I803" s="7">
        <f t="shared" si="1266"/>
        <v>49476</v>
      </c>
      <c r="J803" s="7">
        <v>1.2</v>
      </c>
      <c r="K803" s="4">
        <v>1.75</v>
      </c>
      <c r="L803" s="7">
        <v>0</v>
      </c>
      <c r="M803" s="2">
        <f t="shared" si="1289"/>
        <v>1.3333333333333333</v>
      </c>
      <c r="N803" s="2">
        <f t="shared" si="1290"/>
        <v>2.4761904761904758</v>
      </c>
      <c r="O803" s="28">
        <f t="shared" si="1291"/>
        <v>1.5295238095238095</v>
      </c>
      <c r="P803" s="2">
        <f t="shared" si="1292"/>
        <v>7.2438095238095235</v>
      </c>
      <c r="Q803" s="2">
        <f t="shared" si="1267"/>
        <v>55.916666666666664</v>
      </c>
      <c r="R803" s="28">
        <f t="shared" si="1293"/>
        <v>59.916666666666664</v>
      </c>
      <c r="S803" s="2">
        <f t="shared" si="1294"/>
        <v>61.916666666666664</v>
      </c>
      <c r="T803" s="2">
        <f t="shared" si="1295"/>
        <v>55.573333333333338</v>
      </c>
      <c r="U803" s="2">
        <f t="shared" si="1268"/>
        <v>59.573333333333338</v>
      </c>
      <c r="V803" s="2">
        <f t="shared" si="1269"/>
        <v>69.573333333333338</v>
      </c>
      <c r="W803" s="7">
        <f t="shared" si="1306"/>
        <v>1</v>
      </c>
      <c r="X803" s="2">
        <f t="shared" si="1270"/>
        <v>11.15982051288675</v>
      </c>
      <c r="Y803" s="2">
        <f t="shared" si="1271"/>
        <v>16.26641250899171</v>
      </c>
      <c r="Z803" s="2">
        <f t="shared" si="1296"/>
        <v>17.828337254776532</v>
      </c>
      <c r="AA803" s="2">
        <f t="shared" si="1272"/>
        <v>106.01829487242412</v>
      </c>
      <c r="AB803" s="2">
        <f t="shared" si="1273"/>
        <v>154.53091883542123</v>
      </c>
      <c r="AC803" s="2">
        <f t="shared" si="1274"/>
        <v>169.36920392037706</v>
      </c>
      <c r="AD803" s="2">
        <f t="shared" si="1275"/>
        <v>169.36920392037706</v>
      </c>
      <c r="AE803" s="2">
        <f t="shared" si="1276"/>
        <v>169.36920392037706</v>
      </c>
      <c r="AF803" s="27">
        <f t="shared" si="1297"/>
        <v>1</v>
      </c>
      <c r="AG803" s="28">
        <f t="shared" si="1277"/>
        <v>71.916666666666671</v>
      </c>
      <c r="AH803" s="28">
        <f t="shared" si="1278"/>
        <v>9.6102765890992767</v>
      </c>
      <c r="AI803" s="28">
        <f t="shared" si="1279"/>
        <v>16.013415683806208</v>
      </c>
      <c r="AJ803" s="28">
        <f t="shared" si="1280"/>
        <v>14.007816984446965</v>
      </c>
      <c r="AK803" s="28">
        <f t="shared" si="1281"/>
        <v>23.340951128197837</v>
      </c>
      <c r="AL803" s="28">
        <f t="shared" si="1307"/>
        <v>25.582183430473084</v>
      </c>
      <c r="AM803" s="28">
        <f t="shared" si="1282"/>
        <v>91.297627596443135</v>
      </c>
      <c r="AN803" s="28">
        <f t="shared" si="1283"/>
        <v>152.12744899615899</v>
      </c>
      <c r="AO803" s="28">
        <f t="shared" si="1284"/>
        <v>133.07426135224617</v>
      </c>
      <c r="AP803" s="28">
        <f t="shared" si="1285"/>
        <v>221.73903571787946</v>
      </c>
      <c r="AQ803" s="28">
        <f t="shared" si="1286"/>
        <v>243.03074258949428</v>
      </c>
      <c r="AR803" s="28">
        <f t="shared" si="1298"/>
        <v>243.03074258949428</v>
      </c>
      <c r="AS803" s="27">
        <f t="shared" si="1287"/>
        <v>243.03074258949428</v>
      </c>
      <c r="AT803" s="27">
        <f t="shared" si="1299"/>
        <v>0</v>
      </c>
      <c r="AU803" s="2">
        <f t="shared" si="1300"/>
        <v>2070.6237179810328</v>
      </c>
      <c r="AV803" s="33">
        <f t="shared" si="1301"/>
        <v>0.16213012672811061</v>
      </c>
      <c r="AW803" s="33">
        <f t="shared" si="1302"/>
        <v>0.16213012672811061</v>
      </c>
      <c r="AX803" s="2">
        <f t="shared" si="1303"/>
        <v>2.3800910458328941</v>
      </c>
      <c r="AY803" s="7">
        <v>2.2000000000000002</v>
      </c>
      <c r="AZ803" s="3">
        <f t="shared" si="1304"/>
        <v>2651.9285834556686</v>
      </c>
    </row>
    <row r="804" spans="1:52" ht="20.25" x14ac:dyDescent="0.3">
      <c r="A804" s="7">
        <v>31</v>
      </c>
      <c r="B804" s="7">
        <v>84</v>
      </c>
      <c r="C804" s="37">
        <v>68</v>
      </c>
      <c r="D804" s="37">
        <v>106</v>
      </c>
      <c r="E804" s="7">
        <v>8.5</v>
      </c>
      <c r="F804" s="2">
        <f t="shared" si="1288"/>
        <v>10.25</v>
      </c>
      <c r="G804" s="2">
        <f t="shared" si="1265"/>
        <v>38130</v>
      </c>
      <c r="H804" s="2">
        <v>1.4</v>
      </c>
      <c r="I804" s="7">
        <f t="shared" si="1266"/>
        <v>53382</v>
      </c>
      <c r="J804" s="7">
        <v>1.2</v>
      </c>
      <c r="K804" s="4">
        <v>1.75</v>
      </c>
      <c r="L804" s="7">
        <v>0</v>
      </c>
      <c r="M804" s="2">
        <f t="shared" si="1289"/>
        <v>1.3333333333333333</v>
      </c>
      <c r="N804" s="2">
        <f t="shared" si="1290"/>
        <v>2.4761904761904758</v>
      </c>
      <c r="O804" s="28">
        <f t="shared" si="1291"/>
        <v>1.5066666666666666</v>
      </c>
      <c r="P804" s="2">
        <f t="shared" si="1292"/>
        <v>7.2209523809523812</v>
      </c>
      <c r="Q804" s="2">
        <f t="shared" si="1267"/>
        <v>55.916666666666664</v>
      </c>
      <c r="R804" s="28">
        <f t="shared" si="1293"/>
        <v>59.916666666666664</v>
      </c>
      <c r="S804" s="2">
        <f t="shared" si="1294"/>
        <v>61.916666666666664</v>
      </c>
      <c r="T804" s="2">
        <f t="shared" si="1295"/>
        <v>55.613333333333337</v>
      </c>
      <c r="U804" s="2">
        <f t="shared" si="1268"/>
        <v>59.613333333333337</v>
      </c>
      <c r="V804" s="2">
        <f t="shared" si="1269"/>
        <v>69.613333333333344</v>
      </c>
      <c r="W804" s="7">
        <f t="shared" si="1306"/>
        <v>1</v>
      </c>
      <c r="X804" s="2">
        <f t="shared" si="1270"/>
        <v>11.15179378990937</v>
      </c>
      <c r="Y804" s="2">
        <f t="shared" si="1271"/>
        <v>16.255497895364563</v>
      </c>
      <c r="Z804" s="2">
        <f t="shared" si="1296"/>
        <v>17.818093046432477</v>
      </c>
      <c r="AA804" s="2">
        <f t="shared" si="1272"/>
        <v>114.30588634657104</v>
      </c>
      <c r="AB804" s="2">
        <f t="shared" si="1273"/>
        <v>166.61885342748678</v>
      </c>
      <c r="AC804" s="2">
        <f t="shared" si="1274"/>
        <v>182.63545372593288</v>
      </c>
      <c r="AD804" s="2">
        <f t="shared" si="1275"/>
        <v>182.63545372593288</v>
      </c>
      <c r="AE804" s="2">
        <f t="shared" si="1276"/>
        <v>182.63545372593288</v>
      </c>
      <c r="AF804" s="27">
        <f t="shared" si="1297"/>
        <v>1</v>
      </c>
      <c r="AG804" s="28">
        <f t="shared" si="1277"/>
        <v>71.916666666666671</v>
      </c>
      <c r="AH804" s="28">
        <f t="shared" si="1278"/>
        <v>9.6033643786539873</v>
      </c>
      <c r="AI804" s="28">
        <f t="shared" si="1279"/>
        <v>16.00189800290201</v>
      </c>
      <c r="AJ804" s="28">
        <f t="shared" si="1280"/>
        <v>13.998417867704996</v>
      </c>
      <c r="AK804" s="28">
        <f t="shared" si="1281"/>
        <v>23.325289564032193</v>
      </c>
      <c r="AL804" s="28">
        <f t="shared" si="1307"/>
        <v>25.567483842215772</v>
      </c>
      <c r="AM804" s="28">
        <f t="shared" si="1282"/>
        <v>98.434484881203375</v>
      </c>
      <c r="AN804" s="28">
        <f t="shared" si="1283"/>
        <v>164.01945452974559</v>
      </c>
      <c r="AO804" s="28">
        <f t="shared" si="1284"/>
        <v>143.48378314397621</v>
      </c>
      <c r="AP804" s="28">
        <f t="shared" si="1285"/>
        <v>239.08421803132998</v>
      </c>
      <c r="AQ804" s="28">
        <f t="shared" si="1286"/>
        <v>262.06670938271168</v>
      </c>
      <c r="AR804" s="28">
        <f t="shared" si="1298"/>
        <v>262.06670938271168</v>
      </c>
      <c r="AS804" s="27">
        <f t="shared" si="1287"/>
        <v>262.06670938271168</v>
      </c>
      <c r="AT804" s="27">
        <f t="shared" si="1299"/>
        <v>0</v>
      </c>
      <c r="AU804" s="2">
        <f t="shared" si="1300"/>
        <v>2401.4334244040379</v>
      </c>
      <c r="AV804" s="33">
        <f t="shared" si="1301"/>
        <v>0.16325694124423967</v>
      </c>
      <c r="AW804" s="33">
        <f t="shared" si="1302"/>
        <v>0.16325694124423967</v>
      </c>
      <c r="AX804" s="2">
        <f t="shared" si="1303"/>
        <v>2.382102717859218</v>
      </c>
      <c r="AY804" s="7">
        <v>2.2000000000000002</v>
      </c>
      <c r="AZ804" s="3">
        <f t="shared" si="1304"/>
        <v>2651.0635428696369</v>
      </c>
    </row>
    <row r="805" spans="1:52" ht="20.25" x14ac:dyDescent="0.3">
      <c r="A805" s="7">
        <v>31</v>
      </c>
      <c r="B805" s="7">
        <v>90</v>
      </c>
      <c r="C805" s="37">
        <v>72</v>
      </c>
      <c r="D805" s="37">
        <v>113</v>
      </c>
      <c r="E805" s="7">
        <v>9</v>
      </c>
      <c r="F805" s="2">
        <f t="shared" si="1288"/>
        <v>10.916666666666666</v>
      </c>
      <c r="G805" s="2">
        <f t="shared" si="1265"/>
        <v>40610</v>
      </c>
      <c r="H805" s="2">
        <v>1.4</v>
      </c>
      <c r="I805" s="7">
        <f t="shared" si="1266"/>
        <v>56854</v>
      </c>
      <c r="J805" s="7">
        <v>1.2</v>
      </c>
      <c r="K805" s="4">
        <v>1.75</v>
      </c>
      <c r="L805" s="7">
        <v>0</v>
      </c>
      <c r="M805" s="2">
        <f t="shared" si="1289"/>
        <v>1.3333333333333333</v>
      </c>
      <c r="N805" s="2">
        <f t="shared" si="1290"/>
        <v>2.4761904761904758</v>
      </c>
      <c r="O805" s="28">
        <f t="shared" si="1291"/>
        <v>1.4866666666666666</v>
      </c>
      <c r="P805" s="2">
        <f t="shared" si="1292"/>
        <v>7.2009523809523808</v>
      </c>
      <c r="Q805" s="2">
        <f t="shared" si="1267"/>
        <v>55.916666666666664</v>
      </c>
      <c r="R805" s="28">
        <f t="shared" si="1293"/>
        <v>59.916666666666664</v>
      </c>
      <c r="S805" s="2">
        <f t="shared" si="1294"/>
        <v>61.916666666666664</v>
      </c>
      <c r="T805" s="2">
        <f t="shared" si="1295"/>
        <v>55.648333333333333</v>
      </c>
      <c r="U805" s="2">
        <f t="shared" si="1268"/>
        <v>59.648333333333333</v>
      </c>
      <c r="V805" s="2">
        <f t="shared" si="1269"/>
        <v>69.648333333333341</v>
      </c>
      <c r="W805" s="7">
        <f t="shared" si="1306"/>
        <v>1</v>
      </c>
      <c r="X805" s="2">
        <f t="shared" si="1270"/>
        <v>11.144779873062861</v>
      </c>
      <c r="Y805" s="2">
        <f t="shared" si="1271"/>
        <v>16.245959616681098</v>
      </c>
      <c r="Z805" s="2">
        <f t="shared" si="1296"/>
        <v>17.80913901656875</v>
      </c>
      <c r="AA805" s="2">
        <f t="shared" si="1272"/>
        <v>121.66384694760289</v>
      </c>
      <c r="AB805" s="2">
        <f t="shared" si="1273"/>
        <v>177.35172581543532</v>
      </c>
      <c r="AC805" s="2">
        <f t="shared" si="1274"/>
        <v>194.41643426420885</v>
      </c>
      <c r="AD805" s="2">
        <f t="shared" si="1275"/>
        <v>194.41643426420885</v>
      </c>
      <c r="AE805" s="2">
        <f t="shared" si="1276"/>
        <v>194.41643426420885</v>
      </c>
      <c r="AF805" s="27">
        <f t="shared" si="1297"/>
        <v>1</v>
      </c>
      <c r="AG805" s="28">
        <f t="shared" si="1277"/>
        <v>71.916666666666671</v>
      </c>
      <c r="AH805" s="28">
        <f t="shared" si="1278"/>
        <v>9.5973243459500512</v>
      </c>
      <c r="AI805" s="28">
        <f t="shared" si="1279"/>
        <v>15.991833614688499</v>
      </c>
      <c r="AJ805" s="28">
        <f t="shared" si="1280"/>
        <v>13.990203981448834</v>
      </c>
      <c r="AK805" s="28">
        <f t="shared" si="1281"/>
        <v>23.311602926214857</v>
      </c>
      <c r="AL805" s="28">
        <f t="shared" si="1307"/>
        <v>25.55463555293662</v>
      </c>
      <c r="AM805" s="28">
        <f t="shared" si="1282"/>
        <v>104.77079077662138</v>
      </c>
      <c r="AN805" s="28">
        <f t="shared" si="1283"/>
        <v>174.57751696034944</v>
      </c>
      <c r="AO805" s="28">
        <f t="shared" si="1284"/>
        <v>152.72639346414977</v>
      </c>
      <c r="AP805" s="28">
        <f t="shared" si="1285"/>
        <v>254.48499861117884</v>
      </c>
      <c r="AQ805" s="28">
        <f t="shared" si="1286"/>
        <v>278.97143811955812</v>
      </c>
      <c r="AR805" s="28">
        <f t="shared" si="1298"/>
        <v>278.97143811955812</v>
      </c>
      <c r="AS805" s="27">
        <f t="shared" si="1287"/>
        <v>278.97143811955812</v>
      </c>
      <c r="AT805" s="27">
        <f t="shared" si="1299"/>
        <v>0</v>
      </c>
      <c r="AU805" s="2">
        <f t="shared" si="1300"/>
        <v>2756.7475535250433</v>
      </c>
      <c r="AV805" s="33">
        <f t="shared" si="1301"/>
        <v>0.16425855414746546</v>
      </c>
      <c r="AW805" s="33">
        <f t="shared" si="1302"/>
        <v>0.16425855414746546</v>
      </c>
      <c r="AX805" s="2">
        <f t="shared" si="1303"/>
        <v>2.3838937277112384</v>
      </c>
      <c r="AY805" s="7">
        <v>2.2000000000000002</v>
      </c>
      <c r="AZ805" s="3">
        <f t="shared" si="1304"/>
        <v>2655.4643771886749</v>
      </c>
    </row>
    <row r="806" spans="1:52" ht="20.25" x14ac:dyDescent="0.3">
      <c r="A806" s="7">
        <v>31</v>
      </c>
      <c r="B806" s="7">
        <v>96</v>
      </c>
      <c r="C806" s="37">
        <v>77</v>
      </c>
      <c r="D806" s="37">
        <v>121</v>
      </c>
      <c r="E806" s="7">
        <v>9.5</v>
      </c>
      <c r="F806" s="2">
        <f t="shared" si="1288"/>
        <v>11.666666666666666</v>
      </c>
      <c r="G806" s="2">
        <f t="shared" si="1265"/>
        <v>43400</v>
      </c>
      <c r="H806" s="2">
        <v>1.4</v>
      </c>
      <c r="I806" s="7">
        <f t="shared" si="1266"/>
        <v>60759.999999999993</v>
      </c>
      <c r="J806" s="7">
        <v>1.2</v>
      </c>
      <c r="K806" s="4">
        <v>1.75</v>
      </c>
      <c r="L806" s="7">
        <v>0</v>
      </c>
      <c r="M806" s="2">
        <f t="shared" si="1289"/>
        <v>1.3333333333333333</v>
      </c>
      <c r="N806" s="2">
        <f t="shared" si="1290"/>
        <v>2.4761904761904758</v>
      </c>
      <c r="O806" s="28">
        <f t="shared" si="1291"/>
        <v>1.4638095238095237</v>
      </c>
      <c r="P806" s="2">
        <f t="shared" si="1292"/>
        <v>7.1780952380952376</v>
      </c>
      <c r="Q806" s="2">
        <f t="shared" si="1267"/>
        <v>55.916666666666664</v>
      </c>
      <c r="R806" s="28">
        <f t="shared" si="1293"/>
        <v>59.916666666666664</v>
      </c>
      <c r="S806" s="2">
        <f t="shared" si="1294"/>
        <v>61.916666666666664</v>
      </c>
      <c r="T806" s="2">
        <f t="shared" si="1295"/>
        <v>55.688333333333333</v>
      </c>
      <c r="U806" s="2">
        <f t="shared" si="1268"/>
        <v>59.688333333333333</v>
      </c>
      <c r="V806" s="2">
        <f t="shared" si="1269"/>
        <v>69.688333333333333</v>
      </c>
      <c r="W806" s="7">
        <f t="shared" si="1306"/>
        <v>1</v>
      </c>
      <c r="X806" s="2">
        <f t="shared" si="1270"/>
        <v>11.136774763765477</v>
      </c>
      <c r="Y806" s="2">
        <f t="shared" si="1271"/>
        <v>16.235072424019204</v>
      </c>
      <c r="Z806" s="2">
        <f t="shared" si="1296"/>
        <v>17.7989168527346</v>
      </c>
      <c r="AA806" s="2">
        <f t="shared" si="1272"/>
        <v>129.92903891059723</v>
      </c>
      <c r="AB806" s="2">
        <f t="shared" si="1273"/>
        <v>189.40917828022404</v>
      </c>
      <c r="AC806" s="2">
        <f t="shared" si="1274"/>
        <v>207.65402994857033</v>
      </c>
      <c r="AD806" s="2">
        <f t="shared" si="1275"/>
        <v>207.65402994857033</v>
      </c>
      <c r="AE806" s="2">
        <f t="shared" si="1276"/>
        <v>207.65402994857033</v>
      </c>
      <c r="AF806" s="27">
        <f t="shared" si="1297"/>
        <v>1</v>
      </c>
      <c r="AG806" s="28">
        <f t="shared" si="1277"/>
        <v>71.916666666666671</v>
      </c>
      <c r="AH806" s="28">
        <f t="shared" si="1278"/>
        <v>9.5904307481197826</v>
      </c>
      <c r="AI806" s="28">
        <f t="shared" si="1279"/>
        <v>15.980346947620216</v>
      </c>
      <c r="AJ806" s="28">
        <f t="shared" si="1280"/>
        <v>13.980828478264105</v>
      </c>
      <c r="AK806" s="28">
        <f t="shared" si="1281"/>
        <v>23.295980708857218</v>
      </c>
      <c r="AL806" s="28">
        <f t="shared" si="1307"/>
        <v>25.539967596720363</v>
      </c>
      <c r="AM806" s="28">
        <f t="shared" si="1282"/>
        <v>111.88835872806412</v>
      </c>
      <c r="AN806" s="28">
        <f t="shared" si="1283"/>
        <v>186.43738105556918</v>
      </c>
      <c r="AO806" s="28">
        <f t="shared" si="1284"/>
        <v>163.10966557974788</v>
      </c>
      <c r="AP806" s="28">
        <f t="shared" si="1285"/>
        <v>271.7864416033342</v>
      </c>
      <c r="AQ806" s="28">
        <f t="shared" si="1286"/>
        <v>297.96628862840424</v>
      </c>
      <c r="AR806" s="28">
        <f t="shared" si="1298"/>
        <v>297.96628862840424</v>
      </c>
      <c r="AS806" s="27">
        <f t="shared" si="1287"/>
        <v>297.96628862840424</v>
      </c>
      <c r="AT806" s="27">
        <f t="shared" si="1299"/>
        <v>0</v>
      </c>
      <c r="AU806" s="2">
        <f t="shared" si="1300"/>
        <v>3136.5661053440494</v>
      </c>
      <c r="AV806" s="33">
        <f t="shared" si="1301"/>
        <v>0.16538536866359452</v>
      </c>
      <c r="AW806" s="33">
        <f t="shared" si="1302"/>
        <v>0.16538536866359452</v>
      </c>
      <c r="AX806" s="2">
        <f t="shared" si="1303"/>
        <v>2.385911835712311</v>
      </c>
      <c r="AY806" s="7">
        <v>2.2000000000000002</v>
      </c>
      <c r="AZ806" s="3">
        <f t="shared" si="1304"/>
        <v>2655.944547597519</v>
      </c>
    </row>
    <row r="807" spans="1:52" ht="20.25" x14ac:dyDescent="0.3">
      <c r="A807" s="7">
        <v>31</v>
      </c>
      <c r="B807" s="7">
        <v>102</v>
      </c>
      <c r="C807" s="37">
        <v>82</v>
      </c>
      <c r="D807" s="37">
        <v>128</v>
      </c>
      <c r="E807" s="7">
        <v>9.75</v>
      </c>
      <c r="F807" s="2">
        <f t="shared" si="1288"/>
        <v>12.291666666666666</v>
      </c>
      <c r="G807" s="2">
        <f t="shared" si="1265"/>
        <v>45725</v>
      </c>
      <c r="H807" s="2">
        <v>1.4</v>
      </c>
      <c r="I807" s="7">
        <f t="shared" si="1266"/>
        <v>64014.999999999993</v>
      </c>
      <c r="J807" s="7">
        <v>1.2</v>
      </c>
      <c r="K807" s="4">
        <v>1.75</v>
      </c>
      <c r="L807" s="7">
        <v>0</v>
      </c>
      <c r="M807" s="2">
        <f t="shared" si="1289"/>
        <v>1.3333333333333333</v>
      </c>
      <c r="N807" s="2">
        <f t="shared" si="1290"/>
        <v>2.4761904761904758</v>
      </c>
      <c r="O807" s="28">
        <f t="shared" si="1291"/>
        <v>1.4438095238095237</v>
      </c>
      <c r="P807" s="2">
        <f t="shared" si="1292"/>
        <v>7.1580952380952372</v>
      </c>
      <c r="Q807" s="2">
        <f t="shared" si="1267"/>
        <v>55.916666666666664</v>
      </c>
      <c r="R807" s="28">
        <f t="shared" si="1293"/>
        <v>59.916666666666664</v>
      </c>
      <c r="S807" s="2">
        <f t="shared" si="1294"/>
        <v>61.916666666666664</v>
      </c>
      <c r="T807" s="2">
        <f t="shared" si="1295"/>
        <v>55.723333333333336</v>
      </c>
      <c r="U807" s="2">
        <f t="shared" si="1268"/>
        <v>59.723333333333336</v>
      </c>
      <c r="V807" s="2">
        <f t="shared" si="1269"/>
        <v>69.723333333333329</v>
      </c>
      <c r="W807" s="7">
        <f t="shared" si="1306"/>
        <v>1</v>
      </c>
      <c r="X807" s="2">
        <f t="shared" si="1270"/>
        <v>11.129779720694378</v>
      </c>
      <c r="Y807" s="2">
        <f t="shared" si="1271"/>
        <v>16.225558093469882</v>
      </c>
      <c r="Z807" s="2">
        <f t="shared" si="1296"/>
        <v>17.78998208068537</v>
      </c>
      <c r="AA807" s="2">
        <f t="shared" si="1272"/>
        <v>136.80354240020174</v>
      </c>
      <c r="AB807" s="2">
        <f t="shared" si="1273"/>
        <v>199.4391515655673</v>
      </c>
      <c r="AC807" s="2">
        <f t="shared" si="1274"/>
        <v>218.66852974175765</v>
      </c>
      <c r="AD807" s="2">
        <f t="shared" si="1275"/>
        <v>218.66852974175765</v>
      </c>
      <c r="AE807" s="2">
        <f t="shared" si="1276"/>
        <v>218.66852974175765</v>
      </c>
      <c r="AF807" s="27">
        <f t="shared" si="1297"/>
        <v>1</v>
      </c>
      <c r="AG807" s="28">
        <f t="shared" si="1277"/>
        <v>71.916666666666671</v>
      </c>
      <c r="AH807" s="28">
        <f t="shared" si="1278"/>
        <v>9.5844069685627282</v>
      </c>
      <c r="AI807" s="28">
        <f t="shared" si="1279"/>
        <v>15.970309641707072</v>
      </c>
      <c r="AJ807" s="28">
        <f t="shared" si="1280"/>
        <v>13.972635214937554</v>
      </c>
      <c r="AK807" s="28">
        <f t="shared" si="1281"/>
        <v>23.28232843462364</v>
      </c>
      <c r="AL807" s="28">
        <f t="shared" si="1307"/>
        <v>25.527146940805771</v>
      </c>
      <c r="AM807" s="28">
        <f t="shared" si="1282"/>
        <v>117.80833565525019</v>
      </c>
      <c r="AN807" s="28">
        <f t="shared" si="1283"/>
        <v>196.30172267931607</v>
      </c>
      <c r="AO807" s="28">
        <f t="shared" si="1284"/>
        <v>171.74697451694075</v>
      </c>
      <c r="AP807" s="28">
        <f t="shared" si="1285"/>
        <v>286.17862034224891</v>
      </c>
      <c r="AQ807" s="28">
        <f t="shared" si="1286"/>
        <v>313.77118114740426</v>
      </c>
      <c r="AR807" s="28">
        <f t="shared" si="1298"/>
        <v>313.77118114740426</v>
      </c>
      <c r="AS807" s="27">
        <f t="shared" si="1287"/>
        <v>313.77118114740426</v>
      </c>
      <c r="AT807" s="27">
        <f t="shared" si="1299"/>
        <v>0</v>
      </c>
      <c r="AU807" s="2">
        <f t="shared" si="1300"/>
        <v>3540.8890798610555</v>
      </c>
      <c r="AV807" s="33">
        <f t="shared" si="1301"/>
        <v>0.16632438076036871</v>
      </c>
      <c r="AW807" s="33">
        <f t="shared" si="1302"/>
        <v>0.16632438076036871</v>
      </c>
      <c r="AX807" s="2">
        <f t="shared" si="1303"/>
        <v>2.3875962043523375</v>
      </c>
      <c r="AY807" s="7">
        <v>2.2000000000000002</v>
      </c>
      <c r="AZ807" s="3">
        <f t="shared" si="1304"/>
        <v>2652.6112705707583</v>
      </c>
    </row>
    <row r="808" spans="1:52" ht="20.25" x14ac:dyDescent="0.3">
      <c r="A808" s="7">
        <v>31</v>
      </c>
      <c r="B808" s="7">
        <v>108</v>
      </c>
      <c r="C808" s="37">
        <v>87</v>
      </c>
      <c r="D808" s="37">
        <v>136</v>
      </c>
      <c r="E808" s="7">
        <v>10</v>
      </c>
      <c r="F808" s="2">
        <f t="shared" si="1288"/>
        <v>13</v>
      </c>
      <c r="G808" s="2">
        <f t="shared" si="1265"/>
        <v>48360</v>
      </c>
      <c r="H808" s="2">
        <v>1.4</v>
      </c>
      <c r="I808" s="7">
        <f t="shared" si="1266"/>
        <v>67704</v>
      </c>
      <c r="J808" s="7">
        <v>1.2</v>
      </c>
      <c r="K808" s="4">
        <v>1.75</v>
      </c>
      <c r="L808" s="7">
        <v>0</v>
      </c>
      <c r="M808" s="2">
        <f t="shared" si="1289"/>
        <v>1.3333333333333333</v>
      </c>
      <c r="N808" s="2">
        <f t="shared" si="1290"/>
        <v>2.4761904761904758</v>
      </c>
      <c r="O808" s="28">
        <f t="shared" si="1291"/>
        <v>1.4209523809523807</v>
      </c>
      <c r="P808" s="2">
        <f t="shared" si="1292"/>
        <v>7.1352380952380949</v>
      </c>
      <c r="Q808" s="2">
        <f t="shared" si="1267"/>
        <v>55.916666666666664</v>
      </c>
      <c r="R808" s="28">
        <f t="shared" si="1293"/>
        <v>59.916666666666664</v>
      </c>
      <c r="S808" s="2">
        <f t="shared" si="1294"/>
        <v>61.916666666666664</v>
      </c>
      <c r="T808" s="2">
        <f t="shared" si="1295"/>
        <v>55.763333333333335</v>
      </c>
      <c r="U808" s="2">
        <f t="shared" si="1268"/>
        <v>59.763333333333335</v>
      </c>
      <c r="V808" s="2">
        <f t="shared" si="1269"/>
        <v>69.763333333333335</v>
      </c>
      <c r="W808" s="7">
        <f t="shared" si="1306"/>
        <v>1</v>
      </c>
      <c r="X808" s="2">
        <f t="shared" si="1270"/>
        <v>11.121796137895148</v>
      </c>
      <c r="Y808" s="2">
        <f t="shared" si="1271"/>
        <v>16.214698218567676</v>
      </c>
      <c r="Z808" s="2">
        <f t="shared" si="1296"/>
        <v>17.779781890281228</v>
      </c>
      <c r="AA808" s="2">
        <f t="shared" si="1272"/>
        <v>144.58334979263691</v>
      </c>
      <c r="AB808" s="2">
        <f t="shared" si="1273"/>
        <v>210.79107684137978</v>
      </c>
      <c r="AC808" s="2">
        <f t="shared" si="1274"/>
        <v>231.13716457365598</v>
      </c>
      <c r="AD808" s="2">
        <f t="shared" si="1275"/>
        <v>231.13716457365598</v>
      </c>
      <c r="AE808" s="2">
        <f t="shared" si="1276"/>
        <v>231.13716457365598</v>
      </c>
      <c r="AF808" s="27">
        <f t="shared" si="1297"/>
        <v>1</v>
      </c>
      <c r="AG808" s="28">
        <f t="shared" si="1277"/>
        <v>71.916666666666671</v>
      </c>
      <c r="AH808" s="28">
        <f t="shared" si="1278"/>
        <v>9.5775319082708563</v>
      </c>
      <c r="AI808" s="28">
        <f t="shared" si="1279"/>
        <v>15.958853863376001</v>
      </c>
      <c r="AJ808" s="28">
        <f t="shared" si="1280"/>
        <v>13.963283236434613</v>
      </c>
      <c r="AK808" s="28">
        <f t="shared" si="1281"/>
        <v>23.266745415982587</v>
      </c>
      <c r="AL808" s="28">
        <f t="shared" si="1307"/>
        <v>25.512510514636833</v>
      </c>
      <c r="AM808" s="28">
        <f t="shared" si="1282"/>
        <v>124.50791480752113</v>
      </c>
      <c r="AN808" s="28">
        <f t="shared" si="1283"/>
        <v>207.46510022388802</v>
      </c>
      <c r="AO808" s="28">
        <f t="shared" si="1284"/>
        <v>181.52268207364997</v>
      </c>
      <c r="AP808" s="28">
        <f t="shared" si="1285"/>
        <v>302.46769040777366</v>
      </c>
      <c r="AQ808" s="28">
        <f t="shared" si="1286"/>
        <v>331.66263669027882</v>
      </c>
      <c r="AR808" s="28">
        <f t="shared" si="1298"/>
        <v>331.66263669027882</v>
      </c>
      <c r="AS808" s="27">
        <f t="shared" si="1287"/>
        <v>331.66263669027882</v>
      </c>
      <c r="AT808" s="27">
        <f t="shared" si="1299"/>
        <v>0</v>
      </c>
      <c r="AU808" s="2">
        <f t="shared" si="1300"/>
        <v>3969.7164770760623</v>
      </c>
      <c r="AV808" s="33">
        <f t="shared" si="1301"/>
        <v>0.16738859447004611</v>
      </c>
      <c r="AW808" s="33">
        <f t="shared" si="1302"/>
        <v>0.16738859447004611</v>
      </c>
      <c r="AX808" s="2">
        <f t="shared" si="1303"/>
        <v>2.3895080327694411</v>
      </c>
      <c r="AY808" s="7">
        <v>2.2000000000000002</v>
      </c>
      <c r="AZ808" s="3">
        <f t="shared" si="1304"/>
        <v>2646.6332680748337</v>
      </c>
    </row>
    <row r="809" spans="1:52" ht="20.25" x14ac:dyDescent="0.3">
      <c r="A809" s="7">
        <v>31</v>
      </c>
      <c r="B809" s="7">
        <v>114</v>
      </c>
      <c r="C809" s="37">
        <v>92</v>
      </c>
      <c r="D809" s="37">
        <v>143</v>
      </c>
      <c r="E809" s="7">
        <v>10.5</v>
      </c>
      <c r="F809" s="2">
        <f t="shared" si="1288"/>
        <v>13.666666666666666</v>
      </c>
      <c r="G809" s="2">
        <f t="shared" si="1265"/>
        <v>50840</v>
      </c>
      <c r="H809" s="2">
        <v>1.4</v>
      </c>
      <c r="I809" s="7">
        <f t="shared" si="1266"/>
        <v>71176</v>
      </c>
      <c r="J809" s="7">
        <v>1.2</v>
      </c>
      <c r="K809" s="4">
        <v>1.75</v>
      </c>
      <c r="L809" s="7">
        <v>0</v>
      </c>
      <c r="M809" s="2">
        <f t="shared" si="1289"/>
        <v>1.3333333333333333</v>
      </c>
      <c r="N809" s="2">
        <f t="shared" si="1290"/>
        <v>2.4761904761904758</v>
      </c>
      <c r="O809" s="28">
        <f t="shared" si="1291"/>
        <v>1.4009523809523809</v>
      </c>
      <c r="P809" s="2">
        <f t="shared" si="1292"/>
        <v>7.1152380952380954</v>
      </c>
      <c r="Q809" s="2">
        <f t="shared" si="1267"/>
        <v>55.916666666666664</v>
      </c>
      <c r="R809" s="28">
        <f t="shared" si="1293"/>
        <v>59.916666666666664</v>
      </c>
      <c r="S809" s="2">
        <f t="shared" si="1294"/>
        <v>61.916666666666664</v>
      </c>
      <c r="T809" s="2">
        <f t="shared" si="1295"/>
        <v>55.798333333333339</v>
      </c>
      <c r="U809" s="2">
        <f t="shared" si="1268"/>
        <v>59.798333333333339</v>
      </c>
      <c r="V809" s="2">
        <f t="shared" si="1269"/>
        <v>69.798333333333346</v>
      </c>
      <c r="W809" s="7">
        <f t="shared" si="1306"/>
        <v>1</v>
      </c>
      <c r="X809" s="2">
        <f t="shared" si="1270"/>
        <v>11.114819892520559</v>
      </c>
      <c r="Y809" s="2">
        <f t="shared" si="1271"/>
        <v>16.205207746074297</v>
      </c>
      <c r="Z809" s="2">
        <f t="shared" si="1296"/>
        <v>17.770866313985326</v>
      </c>
      <c r="AA809" s="2">
        <f t="shared" si="1272"/>
        <v>151.90253853111432</v>
      </c>
      <c r="AB809" s="2">
        <f t="shared" si="1273"/>
        <v>221.47117252968206</v>
      </c>
      <c r="AC809" s="2">
        <f t="shared" si="1274"/>
        <v>242.86850629113277</v>
      </c>
      <c r="AD809" s="2">
        <f t="shared" si="1275"/>
        <v>242.86850629113277</v>
      </c>
      <c r="AE809" s="2">
        <f t="shared" si="1276"/>
        <v>242.86850629113277</v>
      </c>
      <c r="AF809" s="27">
        <f t="shared" si="1297"/>
        <v>1</v>
      </c>
      <c r="AG809" s="28">
        <f t="shared" si="1277"/>
        <v>71.916666666666671</v>
      </c>
      <c r="AH809" s="28">
        <f t="shared" si="1278"/>
        <v>9.5715243163453589</v>
      </c>
      <c r="AI809" s="28">
        <f t="shared" si="1279"/>
        <v>15.948843530596321</v>
      </c>
      <c r="AJ809" s="28">
        <f t="shared" si="1280"/>
        <v>13.955110518466856</v>
      </c>
      <c r="AK809" s="28">
        <f t="shared" si="1281"/>
        <v>23.253127376078023</v>
      </c>
      <c r="AL809" s="28">
        <f t="shared" si="1307"/>
        <v>25.499717403034179</v>
      </c>
      <c r="AM809" s="28">
        <f t="shared" si="1282"/>
        <v>130.81083232338656</v>
      </c>
      <c r="AN809" s="28">
        <f t="shared" si="1283"/>
        <v>217.96752825148303</v>
      </c>
      <c r="AO809" s="28">
        <f t="shared" si="1284"/>
        <v>190.71984375238037</v>
      </c>
      <c r="AP809" s="28">
        <f t="shared" si="1285"/>
        <v>317.79274080639965</v>
      </c>
      <c r="AQ809" s="28">
        <f t="shared" si="1286"/>
        <v>348.49613784146709</v>
      </c>
      <c r="AR809" s="28">
        <f t="shared" si="1298"/>
        <v>348.49613784146709</v>
      </c>
      <c r="AS809" s="27">
        <f t="shared" si="1287"/>
        <v>348.49613784146709</v>
      </c>
      <c r="AT809" s="27">
        <f t="shared" si="1299"/>
        <v>0</v>
      </c>
      <c r="AU809" s="2">
        <f t="shared" si="1300"/>
        <v>4423.0482969890691</v>
      </c>
      <c r="AV809" s="33">
        <f t="shared" si="1301"/>
        <v>0.16839020737327193</v>
      </c>
      <c r="AW809" s="33">
        <f t="shared" si="1302"/>
        <v>0.16839020737327193</v>
      </c>
      <c r="AX809" s="2">
        <f t="shared" si="1303"/>
        <v>2.3913101996756194</v>
      </c>
      <c r="AY809" s="7">
        <v>2.2000000000000002</v>
      </c>
      <c r="AZ809" s="3">
        <f t="shared" si="1304"/>
        <v>2652.9289599177787</v>
      </c>
    </row>
    <row r="810" spans="1:52" ht="20.25" x14ac:dyDescent="0.3">
      <c r="A810" s="7">
        <v>31</v>
      </c>
      <c r="B810" s="7">
        <v>120</v>
      </c>
      <c r="C810" s="37">
        <v>97</v>
      </c>
      <c r="D810" s="37">
        <v>151</v>
      </c>
      <c r="E810" s="7">
        <v>11</v>
      </c>
      <c r="F810" s="2">
        <f t="shared" si="1288"/>
        <v>14.416666666666666</v>
      </c>
      <c r="G810" s="2">
        <f t="shared" si="1265"/>
        <v>53630</v>
      </c>
      <c r="H810" s="2">
        <v>1.4</v>
      </c>
      <c r="I810" s="7">
        <f t="shared" si="1266"/>
        <v>75082</v>
      </c>
      <c r="J810" s="7">
        <v>1.2</v>
      </c>
      <c r="K810" s="4">
        <v>1.75</v>
      </c>
      <c r="L810" s="7">
        <v>0</v>
      </c>
      <c r="M810" s="2">
        <f t="shared" si="1289"/>
        <v>1.3333333333333333</v>
      </c>
      <c r="N810" s="2">
        <f t="shared" si="1290"/>
        <v>2.4761904761904758</v>
      </c>
      <c r="O810" s="28">
        <f t="shared" si="1291"/>
        <v>1.378095238095238</v>
      </c>
      <c r="P810" s="2">
        <f t="shared" si="1292"/>
        <v>7.0923809523809513</v>
      </c>
      <c r="Q810" s="2">
        <f t="shared" si="1267"/>
        <v>55.916666666666664</v>
      </c>
      <c r="R810" s="28">
        <f t="shared" si="1293"/>
        <v>59.916666666666664</v>
      </c>
      <c r="S810" s="2">
        <f t="shared" si="1294"/>
        <v>61.916666666666664</v>
      </c>
      <c r="T810" s="2">
        <f t="shared" si="1295"/>
        <v>55.838333333333338</v>
      </c>
      <c r="U810" s="2">
        <f t="shared" si="1268"/>
        <v>59.838333333333338</v>
      </c>
      <c r="V810" s="2">
        <f t="shared" si="1269"/>
        <v>69.838333333333338</v>
      </c>
      <c r="W810" s="7">
        <f t="shared" si="1306"/>
        <v>1</v>
      </c>
      <c r="X810" s="2">
        <f t="shared" si="1270"/>
        <v>11.10685774950589</v>
      </c>
      <c r="Y810" s="2">
        <f t="shared" si="1271"/>
        <v>16.194375086243483</v>
      </c>
      <c r="Z810" s="2">
        <f t="shared" si="1296"/>
        <v>17.760688026236586</v>
      </c>
      <c r="AA810" s="2">
        <f t="shared" si="1272"/>
        <v>160.1238658887099</v>
      </c>
      <c r="AB810" s="2">
        <f t="shared" si="1273"/>
        <v>233.46890749334352</v>
      </c>
      <c r="AC810" s="2">
        <f t="shared" si="1274"/>
        <v>256.04991904491078</v>
      </c>
      <c r="AD810" s="2">
        <f t="shared" si="1275"/>
        <v>256.04991904491078</v>
      </c>
      <c r="AE810" s="2">
        <f t="shared" si="1276"/>
        <v>256.04991904491078</v>
      </c>
      <c r="AF810" s="27">
        <f t="shared" si="1297"/>
        <v>1</v>
      </c>
      <c r="AG810" s="28">
        <f t="shared" si="1277"/>
        <v>71.916666666666671</v>
      </c>
      <c r="AH810" s="28">
        <f t="shared" si="1278"/>
        <v>9.5646677189184928</v>
      </c>
      <c r="AI810" s="28">
        <f t="shared" si="1279"/>
        <v>15.937418516575658</v>
      </c>
      <c r="AJ810" s="28">
        <f t="shared" si="1280"/>
        <v>13.9457819762157</v>
      </c>
      <c r="AK810" s="28">
        <f t="shared" si="1281"/>
        <v>23.237583408804376</v>
      </c>
      <c r="AL810" s="28">
        <f t="shared" si="1307"/>
        <v>25.485112405356858</v>
      </c>
      <c r="AM810" s="28">
        <f t="shared" si="1282"/>
        <v>137.89062628107493</v>
      </c>
      <c r="AN810" s="28">
        <f t="shared" si="1283"/>
        <v>229.76445028063239</v>
      </c>
      <c r="AO810" s="28">
        <f t="shared" si="1284"/>
        <v>201.05169015710968</v>
      </c>
      <c r="AP810" s="28">
        <f t="shared" si="1285"/>
        <v>335.00849414359641</v>
      </c>
      <c r="AQ810" s="28">
        <f t="shared" si="1286"/>
        <v>367.41037051056134</v>
      </c>
      <c r="AR810" s="28">
        <f t="shared" si="1298"/>
        <v>367.41037051056134</v>
      </c>
      <c r="AS810" s="27">
        <f t="shared" si="1287"/>
        <v>367.41037051056134</v>
      </c>
      <c r="AT810" s="27">
        <f t="shared" si="1299"/>
        <v>0</v>
      </c>
      <c r="AU810" s="2">
        <f t="shared" si="1300"/>
        <v>4900.884539600077</v>
      </c>
      <c r="AV810" s="33">
        <f t="shared" si="1301"/>
        <v>0.16951702188940096</v>
      </c>
      <c r="AW810" s="33">
        <f t="shared" si="1302"/>
        <v>0.16951702188940096</v>
      </c>
      <c r="AX810" s="2">
        <f t="shared" si="1303"/>
        <v>2.3933408895281145</v>
      </c>
      <c r="AY810" s="7">
        <v>2.2000000000000002</v>
      </c>
      <c r="AZ810" s="3">
        <f t="shared" si="1304"/>
        <v>2655.8087704148857</v>
      </c>
    </row>
    <row r="811" spans="1:52" ht="20.25" x14ac:dyDescent="0.3">
      <c r="A811" s="7">
        <v>31</v>
      </c>
      <c r="B811" s="7">
        <v>132</v>
      </c>
      <c r="C811" s="37">
        <v>106</v>
      </c>
      <c r="D811" s="37">
        <v>166</v>
      </c>
      <c r="E811" s="7">
        <v>12</v>
      </c>
      <c r="F811" s="2">
        <f t="shared" si="1288"/>
        <v>15.833333333333334</v>
      </c>
      <c r="G811" s="2">
        <f t="shared" si="1265"/>
        <v>58900</v>
      </c>
      <c r="H811" s="2">
        <v>1.4</v>
      </c>
      <c r="I811" s="7">
        <f t="shared" si="1266"/>
        <v>82460</v>
      </c>
      <c r="J811" s="7">
        <v>1.2</v>
      </c>
      <c r="K811" s="4">
        <v>1.75</v>
      </c>
      <c r="L811" s="7">
        <v>0</v>
      </c>
      <c r="M811" s="2">
        <f t="shared" si="1289"/>
        <v>1.3333333333333333</v>
      </c>
      <c r="N811" s="2">
        <f t="shared" si="1290"/>
        <v>2.4761904761904758</v>
      </c>
      <c r="O811" s="28">
        <f t="shared" si="1291"/>
        <v>1.3352380952380951</v>
      </c>
      <c r="P811" s="2">
        <f t="shared" si="1292"/>
        <v>7.0495238095238095</v>
      </c>
      <c r="Q811" s="2">
        <f t="shared" si="1267"/>
        <v>55.916666666666664</v>
      </c>
      <c r="R811" s="28">
        <f t="shared" si="1293"/>
        <v>59.916666666666664</v>
      </c>
      <c r="S811" s="2">
        <f t="shared" si="1294"/>
        <v>61.916666666666664</v>
      </c>
      <c r="T811" s="2">
        <f t="shared" si="1295"/>
        <v>55.913333333333334</v>
      </c>
      <c r="U811" s="2">
        <f t="shared" si="1268"/>
        <v>59.913333333333334</v>
      </c>
      <c r="V811" s="2">
        <f t="shared" si="1269"/>
        <v>69.913333333333327</v>
      </c>
      <c r="W811" s="7">
        <f t="shared" si="1306"/>
        <v>1</v>
      </c>
      <c r="X811" s="2">
        <f t="shared" si="1270"/>
        <v>11.091959436678664</v>
      </c>
      <c r="Y811" s="2">
        <f t="shared" si="1271"/>
        <v>16.17410283524535</v>
      </c>
      <c r="Z811" s="2">
        <f t="shared" si="1296"/>
        <v>17.741635128334888</v>
      </c>
      <c r="AA811" s="2">
        <f t="shared" si="1272"/>
        <v>175.62269108074551</v>
      </c>
      <c r="AB811" s="2">
        <f t="shared" si="1273"/>
        <v>256.08996155805136</v>
      </c>
      <c r="AC811" s="2">
        <f t="shared" si="1274"/>
        <v>280.90922286530241</v>
      </c>
      <c r="AD811" s="2">
        <f t="shared" si="1275"/>
        <v>280.90922286530241</v>
      </c>
      <c r="AE811" s="2">
        <f t="shared" si="1276"/>
        <v>280.90922286530241</v>
      </c>
      <c r="AF811" s="27">
        <f t="shared" si="1297"/>
        <v>1</v>
      </c>
      <c r="AG811" s="28">
        <f t="shared" si="1277"/>
        <v>71.916666666666671</v>
      </c>
      <c r="AH811" s="28">
        <f t="shared" si="1278"/>
        <v>9.5518380406261567</v>
      </c>
      <c r="AI811" s="28">
        <f t="shared" si="1279"/>
        <v>15.916040674878809</v>
      </c>
      <c r="AJ811" s="28">
        <f t="shared" si="1280"/>
        <v>13.928324532437752</v>
      </c>
      <c r="AK811" s="28">
        <f t="shared" si="1281"/>
        <v>23.20849441210369</v>
      </c>
      <c r="AL811" s="28">
        <f t="shared" si="1307"/>
        <v>25.457773079090032</v>
      </c>
      <c r="AM811" s="28">
        <f t="shared" si="1282"/>
        <v>151.23743564324749</v>
      </c>
      <c r="AN811" s="28">
        <f t="shared" si="1283"/>
        <v>252.00397735224783</v>
      </c>
      <c r="AO811" s="28">
        <f t="shared" si="1284"/>
        <v>220.53180509693109</v>
      </c>
      <c r="AP811" s="28">
        <f t="shared" si="1285"/>
        <v>367.46782819164179</v>
      </c>
      <c r="AQ811" s="28">
        <f t="shared" si="1286"/>
        <v>403.08140708559216</v>
      </c>
      <c r="AR811" s="28">
        <f t="shared" si="1298"/>
        <v>403.08140708559216</v>
      </c>
      <c r="AS811" s="27">
        <f t="shared" si="1287"/>
        <v>403.08140708559216</v>
      </c>
      <c r="AT811" s="27">
        <f t="shared" si="1299"/>
        <v>0</v>
      </c>
      <c r="AU811" s="2">
        <f t="shared" si="1300"/>
        <v>5930.0702929160934</v>
      </c>
      <c r="AV811" s="33">
        <f t="shared" si="1301"/>
        <v>0.17164544930875578</v>
      </c>
      <c r="AW811" s="33">
        <f t="shared" si="1302"/>
        <v>0.17164544930875578</v>
      </c>
      <c r="AX811" s="2">
        <f t="shared" si="1303"/>
        <v>2.3971860621218011</v>
      </c>
      <c r="AY811" s="7">
        <v>2.2000000000000002</v>
      </c>
      <c r="AZ811" s="3">
        <f t="shared" si="1304"/>
        <v>2665.476717304487</v>
      </c>
    </row>
    <row r="812" spans="1:52" ht="20.25" x14ac:dyDescent="0.3">
      <c r="A812" s="7">
        <v>31</v>
      </c>
      <c r="B812" s="7">
        <v>144</v>
      </c>
      <c r="C812" s="37">
        <v>116</v>
      </c>
      <c r="D812" s="37">
        <v>180</v>
      </c>
      <c r="E812" s="7">
        <v>13</v>
      </c>
      <c r="F812" s="2">
        <f t="shared" si="1288"/>
        <v>17.166666666666668</v>
      </c>
      <c r="G812" s="2">
        <f t="shared" si="1265"/>
        <v>63860.000000000007</v>
      </c>
      <c r="H812" s="2">
        <v>1.4</v>
      </c>
      <c r="I812" s="7">
        <f t="shared" si="1266"/>
        <v>89404</v>
      </c>
      <c r="J812" s="7">
        <v>1.2</v>
      </c>
      <c r="K812" s="4">
        <v>1.75</v>
      </c>
      <c r="L812" s="7">
        <v>0</v>
      </c>
      <c r="M812" s="2">
        <f t="shared" si="1289"/>
        <v>1.3333333333333333</v>
      </c>
      <c r="N812" s="2">
        <f t="shared" si="1290"/>
        <v>2.4761904761904758</v>
      </c>
      <c r="O812" s="28">
        <f t="shared" si="1291"/>
        <v>1.2952380952380953</v>
      </c>
      <c r="P812" s="2">
        <f t="shared" si="1292"/>
        <v>7.0095238095238086</v>
      </c>
      <c r="Q812" s="2">
        <f t="shared" si="1267"/>
        <v>55.916666666666664</v>
      </c>
      <c r="R812" s="28">
        <f t="shared" si="1293"/>
        <v>59.916666666666664</v>
      </c>
      <c r="S812" s="2">
        <f t="shared" si="1294"/>
        <v>61.916666666666664</v>
      </c>
      <c r="T812" s="2">
        <f t="shared" si="1295"/>
        <v>55.983333333333334</v>
      </c>
      <c r="U812" s="2">
        <f t="shared" si="1268"/>
        <v>59.983333333333334</v>
      </c>
      <c r="V812" s="2">
        <f t="shared" si="1269"/>
        <v>69.983333333333334</v>
      </c>
      <c r="W812" s="7">
        <f t="shared" si="1306"/>
        <v>1</v>
      </c>
      <c r="X812" s="2">
        <f t="shared" si="1270"/>
        <v>11.07809035968133</v>
      </c>
      <c r="Y812" s="2">
        <f t="shared" si="1271"/>
        <v>16.15522780554042</v>
      </c>
      <c r="Z812" s="2">
        <f t="shared" si="1296"/>
        <v>17.723889268001706</v>
      </c>
      <c r="AA812" s="2">
        <f t="shared" si="1272"/>
        <v>190.17388450786285</v>
      </c>
      <c r="AB812" s="2">
        <f t="shared" si="1273"/>
        <v>277.33141066177723</v>
      </c>
      <c r="AC812" s="2">
        <f t="shared" si="1274"/>
        <v>304.26009910069598</v>
      </c>
      <c r="AD812" s="2">
        <f t="shared" si="1275"/>
        <v>304.26009910069598</v>
      </c>
      <c r="AE812" s="2">
        <f t="shared" si="1276"/>
        <v>304.26009910069598</v>
      </c>
      <c r="AF812" s="27">
        <f t="shared" si="1297"/>
        <v>1</v>
      </c>
      <c r="AG812" s="28">
        <f t="shared" si="1277"/>
        <v>71.916666666666671</v>
      </c>
      <c r="AH812" s="28">
        <f t="shared" si="1278"/>
        <v>9.5398946885062905</v>
      </c>
      <c r="AI812" s="28">
        <f t="shared" si="1279"/>
        <v>15.896139701126355</v>
      </c>
      <c r="AJ812" s="28">
        <f t="shared" si="1280"/>
        <v>13.912070305420182</v>
      </c>
      <c r="AK812" s="28">
        <f t="shared" si="1281"/>
        <v>23.181410311928413</v>
      </c>
      <c r="AL812" s="28">
        <f t="shared" si="1307"/>
        <v>25.432309243192869</v>
      </c>
      <c r="AM812" s="28">
        <f t="shared" si="1282"/>
        <v>163.76819215269134</v>
      </c>
      <c r="AN812" s="28">
        <f t="shared" si="1283"/>
        <v>272.88373153600247</v>
      </c>
      <c r="AO812" s="28">
        <f t="shared" si="1284"/>
        <v>238.82387357637981</v>
      </c>
      <c r="AP812" s="28">
        <f t="shared" si="1285"/>
        <v>397.94754368810447</v>
      </c>
      <c r="AQ812" s="28">
        <f t="shared" si="1286"/>
        <v>436.5879753414776</v>
      </c>
      <c r="AR812" s="28">
        <f t="shared" si="1298"/>
        <v>436.5879753414776</v>
      </c>
      <c r="AS812" s="27">
        <f t="shared" si="1287"/>
        <v>436.5879753414776</v>
      </c>
      <c r="AT812" s="27">
        <f t="shared" si="1299"/>
        <v>0</v>
      </c>
      <c r="AU812" s="2">
        <f t="shared" si="1300"/>
        <v>7057.2737370241111</v>
      </c>
      <c r="AV812" s="33">
        <f t="shared" si="1301"/>
        <v>0.17364867511520743</v>
      </c>
      <c r="AW812" s="33">
        <f t="shared" si="1302"/>
        <v>0.17364867511520743</v>
      </c>
      <c r="AX812" s="2">
        <f t="shared" si="1303"/>
        <v>2.4008163517863226</v>
      </c>
      <c r="AY812" s="7">
        <v>2.2000000000000002</v>
      </c>
      <c r="AZ812" s="3">
        <f t="shared" si="1304"/>
        <v>2678.5687200453658</v>
      </c>
    </row>
    <row r="813" spans="1:52" ht="20.25" x14ac:dyDescent="0.3">
      <c r="A813" s="7"/>
      <c r="B813" s="7"/>
      <c r="C813" s="7"/>
      <c r="D813" s="2"/>
      <c r="E813" s="3"/>
      <c r="F813" s="2"/>
      <c r="G813" s="7"/>
      <c r="H813" s="7"/>
      <c r="I813" s="7"/>
      <c r="J813" s="7"/>
      <c r="K813" s="2"/>
      <c r="L813" s="2"/>
      <c r="M813" s="2"/>
      <c r="N813" s="28"/>
      <c r="O813" s="2"/>
      <c r="P813" s="2"/>
      <c r="Q813" s="28"/>
      <c r="R813" s="2"/>
      <c r="S813" s="2"/>
      <c r="T813" s="2"/>
      <c r="U813" s="7"/>
      <c r="V813" s="2"/>
      <c r="W813" s="2"/>
      <c r="X813" s="2"/>
      <c r="Y813" s="2"/>
      <c r="Z813" s="2"/>
      <c r="AA813" s="2"/>
      <c r="AB813" s="2"/>
      <c r="AC813" s="2"/>
      <c r="AD813" s="27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7"/>
      <c r="AR813" s="7"/>
      <c r="AS813" s="2"/>
      <c r="AT813" s="5"/>
      <c r="AU813" s="7"/>
      <c r="AV813" s="3"/>
    </row>
    <row r="814" spans="1:52" ht="18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52" ht="131.25" x14ac:dyDescent="0.2">
      <c r="A815" s="7" t="s">
        <v>10</v>
      </c>
      <c r="B815" s="7" t="s">
        <v>82</v>
      </c>
      <c r="C815" s="36" t="s">
        <v>83</v>
      </c>
      <c r="D815" s="36" t="s">
        <v>84</v>
      </c>
      <c r="E815" s="7" t="s">
        <v>12</v>
      </c>
      <c r="F815" s="7" t="s">
        <v>13</v>
      </c>
      <c r="G815" s="7" t="s">
        <v>47</v>
      </c>
      <c r="H815" s="7" t="s">
        <v>14</v>
      </c>
      <c r="I815" s="7" t="s">
        <v>15</v>
      </c>
      <c r="J815" s="7" t="s">
        <v>16</v>
      </c>
      <c r="K815" s="7" t="s">
        <v>17</v>
      </c>
      <c r="L815" s="7" t="s">
        <v>18</v>
      </c>
      <c r="M815" s="7" t="s">
        <v>98</v>
      </c>
      <c r="N815" s="7" t="s">
        <v>99</v>
      </c>
      <c r="O815" s="26" t="s">
        <v>100</v>
      </c>
      <c r="P815" s="7" t="s">
        <v>27</v>
      </c>
      <c r="Q815" s="7" t="s">
        <v>28</v>
      </c>
      <c r="R815" s="26" t="s">
        <v>101</v>
      </c>
      <c r="S815" s="7" t="s">
        <v>65</v>
      </c>
      <c r="T815" s="7" t="s">
        <v>30</v>
      </c>
      <c r="U815" s="7" t="s">
        <v>31</v>
      </c>
      <c r="V815" s="7" t="s">
        <v>32</v>
      </c>
      <c r="W815" s="7" t="s">
        <v>33</v>
      </c>
      <c r="X815" s="7" t="s">
        <v>34</v>
      </c>
      <c r="Y815" s="7" t="s">
        <v>35</v>
      </c>
      <c r="Z815" s="7" t="s">
        <v>66</v>
      </c>
      <c r="AA815" s="7" t="s">
        <v>37</v>
      </c>
      <c r="AB815" s="7" t="s">
        <v>38</v>
      </c>
      <c r="AC815" s="7" t="s">
        <v>39</v>
      </c>
      <c r="AD815" s="7" t="s">
        <v>40</v>
      </c>
      <c r="AE815" s="7" t="s">
        <v>41</v>
      </c>
      <c r="AF815" s="26" t="s">
        <v>67</v>
      </c>
      <c r="AG815" s="26" t="s">
        <v>68</v>
      </c>
      <c r="AH815" s="26" t="s">
        <v>69</v>
      </c>
      <c r="AI815" s="7" t="s">
        <v>70</v>
      </c>
      <c r="AJ815" s="26" t="s">
        <v>71</v>
      </c>
      <c r="AK815" s="26" t="s">
        <v>72</v>
      </c>
      <c r="AL815" s="26" t="s">
        <v>73</v>
      </c>
      <c r="AM815" s="26" t="s">
        <v>74</v>
      </c>
      <c r="AN815" s="26" t="s">
        <v>75</v>
      </c>
      <c r="AO815" s="26" t="s">
        <v>76</v>
      </c>
      <c r="AP815" s="26" t="s">
        <v>77</v>
      </c>
      <c r="AQ815" s="26" t="s">
        <v>78</v>
      </c>
      <c r="AR815" s="26" t="s">
        <v>79</v>
      </c>
      <c r="AS815" s="26" t="s">
        <v>80</v>
      </c>
      <c r="AT815" s="26" t="s">
        <v>102</v>
      </c>
      <c r="AU815" s="7" t="s">
        <v>21</v>
      </c>
      <c r="AV815" s="26" t="s">
        <v>90</v>
      </c>
      <c r="AW815" s="26" t="s">
        <v>89</v>
      </c>
      <c r="AX815" s="7" t="s">
        <v>22</v>
      </c>
      <c r="AY815" s="7" t="s">
        <v>23</v>
      </c>
      <c r="AZ815" s="7" t="s">
        <v>24</v>
      </c>
    </row>
    <row r="816" spans="1:52" ht="20.25" x14ac:dyDescent="0.3">
      <c r="A816" s="7">
        <v>32</v>
      </c>
      <c r="B816" s="7">
        <v>18</v>
      </c>
      <c r="C816" s="27">
        <v>14</v>
      </c>
      <c r="D816" s="27">
        <v>23</v>
      </c>
      <c r="E816" s="7">
        <v>2.75</v>
      </c>
      <c r="F816" s="2">
        <f>($D816+2*$E816)/12</f>
        <v>2.375</v>
      </c>
      <c r="G816" s="2">
        <f t="shared" ref="G816:G838" si="1308">$B$4*$A816*$F816</f>
        <v>9120</v>
      </c>
      <c r="H816" s="2">
        <v>1.4</v>
      </c>
      <c r="I816" s="7">
        <f t="shared" ref="I816:I838" si="1309">$G816*$H816</f>
        <v>12768</v>
      </c>
      <c r="J816" s="7">
        <v>1.2</v>
      </c>
      <c r="K816" s="7">
        <v>1.1499999999999999</v>
      </c>
      <c r="L816" s="7">
        <v>0</v>
      </c>
      <c r="M816" s="2">
        <f>($L$7-$C$7)/$K816</f>
        <v>2.0289855072463765</v>
      </c>
      <c r="N816" s="2">
        <f>($E$7-$C$7)/$K816</f>
        <v>3.7681159420289854</v>
      </c>
      <c r="O816" s="28">
        <f>($F$7-$B$7-0.06*($D816/12))/$K816</f>
        <v>2.6536231884057968</v>
      </c>
      <c r="P816" s="2">
        <f>($G$7-$B$7-0.06*$D816/12)/$K816</f>
        <v>11.34927536231884</v>
      </c>
      <c r="Q816" s="2">
        <f t="shared" ref="Q816:Q838" si="1310">$C$7+$K816*$A816</f>
        <v>38.466666666666661</v>
      </c>
      <c r="R816" s="28">
        <f>IF($A816&lt;$M816,$Q816,$Q816+$L$7)</f>
        <v>42.466666666666661</v>
      </c>
      <c r="S816" s="2">
        <f>IF($A816&lt;$N816,$Q816,$Q816+$E$7)</f>
        <v>44.466666666666661</v>
      </c>
      <c r="T816" s="2">
        <f>$B$7+$K816*$A816+0.06*$D816/12</f>
        <v>37.748333333333335</v>
      </c>
      <c r="U816" s="2">
        <f t="shared" ref="U816:U838" si="1311">$T816+$F$7</f>
        <v>41.748333333333335</v>
      </c>
      <c r="V816" s="2">
        <f t="shared" ref="V816:V838" si="1312">$T816+$G$7</f>
        <v>51.748333333333335</v>
      </c>
      <c r="W816" s="7">
        <f>IF($A816&lt;$N816,0.5,1)</f>
        <v>1</v>
      </c>
      <c r="X816" s="2">
        <f t="shared" ref="X816:X838" si="1313">($W816*$H$7*(1+$L816)*$J816)/($S816*$T816)</f>
        <v>22.876989250529046</v>
      </c>
      <c r="Y816" s="2">
        <f t="shared" ref="Y816:Y838" si="1314">($W816*$I$7*(1+$L816)*$J816)/($S816*$U816)</f>
        <v>32.320459994363077</v>
      </c>
      <c r="Z816" s="2">
        <f>(2*$W816*$H$7*(1+$L816)*$J816)/($S816*$V816)</f>
        <v>33.375691940818221</v>
      </c>
      <c r="AA816" s="2">
        <f t="shared" ref="AA816:AA838" si="1315">IF($S816&gt;$F816,$F816*$X816,$S816*$X816)</f>
        <v>54.332849470006487</v>
      </c>
      <c r="AB816" s="2">
        <f t="shared" ref="AB816:AB838" si="1316">IF($S816&gt;$F816,$F816*$Y816,$S816*$Y816)</f>
        <v>76.761092486612313</v>
      </c>
      <c r="AC816" s="2">
        <f t="shared" ref="AC816:AC838" si="1317">IF($S816&gt;$F816,$F816*$Z816,$S816*$Z816)</f>
        <v>79.267268359443278</v>
      </c>
      <c r="AD816" s="2">
        <f t="shared" ref="AD816:AD838" si="1318">IF($AA816&gt;$AC816,$AA816,$AC816)</f>
        <v>79.267268359443278</v>
      </c>
      <c r="AE816" s="2">
        <f t="shared" ref="AE816:AE838" si="1319">IF($AD816&gt;$AB816,$AD816,$AB816)</f>
        <v>79.267268359443278</v>
      </c>
      <c r="AF816" s="27">
        <f>IF($A816&lt;$M816,0.5,1)</f>
        <v>1</v>
      </c>
      <c r="AG816" s="28">
        <f t="shared" ref="AG816:AG838" si="1320">2*$E$7+$L$7+$C$7+$K816*$A816</f>
        <v>54.466666666666669</v>
      </c>
      <c r="AH816" s="28">
        <f t="shared" ref="AH816:AH838" si="1321">($AF816*$H$7*(1+$L816))/($R816*$T816)</f>
        <v>19.961998731165455</v>
      </c>
      <c r="AI816" s="28">
        <f t="shared" ref="AI816:AI838" si="1322">($AF816*2*$H$7*(1+$L816))/($AG816*$T816)</f>
        <v>31.128012709308191</v>
      </c>
      <c r="AJ816" s="28">
        <f t="shared" ref="AJ816:AJ838" si="1323">($AF816*$I$7*(1+$L816))/($R816*$U816)</f>
        <v>28.202180554997607</v>
      </c>
      <c r="AK816" s="28">
        <f t="shared" ref="AK816:AK838" si="1324">($AF816*2*$I$7*(1+$L816))/($AG816*$U816)</f>
        <v>43.977451685516456</v>
      </c>
      <c r="AL816" s="28">
        <f>($AF816*4*$H$7*(1+$L816))/($AG816*$V816)</f>
        <v>45.413273203846892</v>
      </c>
      <c r="AM816" s="28">
        <f t="shared" ref="AM816:AM838" si="1325" xml:space="preserve"> IF($R816&gt;$F816,$F816*$AH816,$R816*$AH816)</f>
        <v>47.409746986517952</v>
      </c>
      <c r="AN816" s="28">
        <f t="shared" ref="AN816:AN838" si="1326" xml:space="preserve"> IF($AG816&gt;$F816,$F816*$AI816,$AG816*$AI816)</f>
        <v>73.929030184606958</v>
      </c>
      <c r="AO816" s="28">
        <f t="shared" ref="AO816:AO838" si="1327" xml:space="preserve"> IF($R816&gt;$F816,$F816*$AJ816,$R816*$AJ816)</f>
        <v>66.980178818119313</v>
      </c>
      <c r="AP816" s="28">
        <f t="shared" ref="AP816:AP838" si="1328" xml:space="preserve"> IF($AG816&gt;$F816,$F816*$AK816,$AG816*$AK816)</f>
        <v>104.44644775310158</v>
      </c>
      <c r="AQ816" s="28">
        <f t="shared" ref="AQ816:AQ838" si="1329" xml:space="preserve"> IF($AG816&gt;$F816,$F816*$AL816,$AG816*$AL816)</f>
        <v>107.85652385913637</v>
      </c>
      <c r="AR816" s="28">
        <f>MAX($AM816,$AN816,$AO816,$AP816,$AQ816)</f>
        <v>107.85652385913637</v>
      </c>
      <c r="AS816" s="27">
        <f t="shared" ref="AS816:AS838" si="1330">IF($AR816&gt;$AE816,$AR816,$AE816)</f>
        <v>107.85652385913637</v>
      </c>
      <c r="AT816" s="27">
        <f>IF($A816&gt;$F816,0,$AS816)</f>
        <v>0</v>
      </c>
      <c r="AU816" s="2">
        <f>PI()*($B816/(2*12))^2*62.4</f>
        <v>110.26990214100174</v>
      </c>
      <c r="AV816" s="33">
        <f>0.23*($N$7/$H816)*(1+0.35*$N$7*($F816/$A816))</f>
        <v>0.15131388113839289</v>
      </c>
      <c r="AW816" s="33">
        <f>IF(AV816&gt;0.33,0.33,AV816)</f>
        <v>0.15131388113839289</v>
      </c>
      <c r="AX816" s="2">
        <f>$Q$7/($P$7-$O$7*AW816)</f>
        <v>2.3609525388285446</v>
      </c>
      <c r="AY816" s="7">
        <v>2.4</v>
      </c>
      <c r="AZ816" s="3">
        <f>(12/$D816)*(($I816+$AU816)/$AX816+$AT816/$AY816)</f>
        <v>2845.9264765997182</v>
      </c>
    </row>
    <row r="817" spans="1:52" ht="20.25" x14ac:dyDescent="0.3">
      <c r="A817" s="7">
        <v>32</v>
      </c>
      <c r="B817" s="7">
        <v>24</v>
      </c>
      <c r="C817" s="27">
        <v>19</v>
      </c>
      <c r="D817" s="27">
        <v>30</v>
      </c>
      <c r="E817" s="7">
        <v>3.25</v>
      </c>
      <c r="F817" s="2">
        <f t="shared" ref="F817:F838" si="1331">($D817+2*$E817)/12</f>
        <v>3.0416666666666665</v>
      </c>
      <c r="G817" s="2">
        <f t="shared" si="1308"/>
        <v>11680</v>
      </c>
      <c r="H817" s="2">
        <v>1.4</v>
      </c>
      <c r="I817" s="7">
        <f t="shared" si="1309"/>
        <v>16351.999999999998</v>
      </c>
      <c r="J817" s="7">
        <v>1.2</v>
      </c>
      <c r="K817" s="7">
        <f>(1.75-1.15)*(($D817-24)/(96-24))+1.15</f>
        <v>1.2</v>
      </c>
      <c r="L817" s="7">
        <v>0</v>
      </c>
      <c r="M817" s="2">
        <f t="shared" ref="M817:M838" si="1332">($L$7-$C$7)/$K817</f>
        <v>1.9444444444444442</v>
      </c>
      <c r="N817" s="2">
        <f t="shared" ref="N817:N838" si="1333">($E$7-$C$7)/$K817</f>
        <v>3.6111111111111112</v>
      </c>
      <c r="O817" s="28">
        <f t="shared" ref="O817:O838" si="1334">($F$7-$B$7-0.06*($D817/12))/$K817</f>
        <v>2.5138888888888888</v>
      </c>
      <c r="P817" s="2">
        <f t="shared" ref="P817:P838" si="1335">($G$7-$B$7-0.06*$D817/12)/$K817</f>
        <v>10.847222222222221</v>
      </c>
      <c r="Q817" s="2">
        <f t="shared" si="1310"/>
        <v>40.066666666666663</v>
      </c>
      <c r="R817" s="28">
        <f t="shared" ref="R817:R838" si="1336">IF($A817&lt;$M817,$Q817,$Q817+$L$7)</f>
        <v>44.066666666666663</v>
      </c>
      <c r="S817" s="2">
        <f t="shared" ref="S817:S838" si="1337">IF($A817&lt;$N817,$Q817,$Q817+$E$7)</f>
        <v>46.066666666666663</v>
      </c>
      <c r="T817" s="2">
        <f t="shared" ref="T817:T838" si="1338">$B$7+$K817*$A817+0.06*$D817/12</f>
        <v>39.383333333333333</v>
      </c>
      <c r="U817" s="2">
        <f t="shared" si="1311"/>
        <v>43.383333333333333</v>
      </c>
      <c r="V817" s="2">
        <f t="shared" si="1312"/>
        <v>53.383333333333333</v>
      </c>
      <c r="W817" s="7">
        <f>IF($A817&lt;$N817,0.5,1)</f>
        <v>1</v>
      </c>
      <c r="X817" s="2">
        <f t="shared" si="1313"/>
        <v>21.165667278895025</v>
      </c>
      <c r="Y817" s="2">
        <f t="shared" si="1314"/>
        <v>30.022132983594016</v>
      </c>
      <c r="Z817" s="2">
        <f t="shared" ref="Z817:Z838" si="1339">(2*$W817*$H$7*(1+$L817)*$J817)/($S817*$V817)</f>
        <v>31.229766955996848</v>
      </c>
      <c r="AA817" s="2">
        <f t="shared" si="1315"/>
        <v>64.378904639972362</v>
      </c>
      <c r="AB817" s="2">
        <f t="shared" si="1316"/>
        <v>91.317321158431795</v>
      </c>
      <c r="AC817" s="2">
        <f t="shared" si="1317"/>
        <v>94.990541157823742</v>
      </c>
      <c r="AD817" s="2">
        <f t="shared" si="1318"/>
        <v>94.990541157823742</v>
      </c>
      <c r="AE817" s="2">
        <f t="shared" si="1319"/>
        <v>94.990541157823742</v>
      </c>
      <c r="AF817" s="27">
        <f t="shared" ref="AF817:AF838" si="1340">IF($A817&lt;$M817,0.5,1)</f>
        <v>1</v>
      </c>
      <c r="AG817" s="28">
        <f t="shared" si="1320"/>
        <v>56.066666666666663</v>
      </c>
      <c r="AH817" s="28">
        <f t="shared" si="1321"/>
        <v>18.438572982496801</v>
      </c>
      <c r="AI817" s="28">
        <f t="shared" si="1322"/>
        <v>28.98429665025062</v>
      </c>
      <c r="AJ817" s="28">
        <f t="shared" si="1323"/>
        <v>26.153925733312487</v>
      </c>
      <c r="AK817" s="28">
        <f t="shared" si="1324"/>
        <v>41.1123541253735</v>
      </c>
      <c r="AL817" s="28">
        <f>($AF817*4*$H$7*(1+$L817))/($AG817*$V817)</f>
        <v>42.76608990605196</v>
      </c>
      <c r="AM817" s="28">
        <f t="shared" si="1325"/>
        <v>56.0839928217611</v>
      </c>
      <c r="AN817" s="28">
        <f t="shared" si="1326"/>
        <v>88.160568977845628</v>
      </c>
      <c r="AO817" s="28">
        <f t="shared" si="1327"/>
        <v>79.551524105492149</v>
      </c>
      <c r="AP817" s="28">
        <f t="shared" si="1328"/>
        <v>125.05007713134439</v>
      </c>
      <c r="AQ817" s="28">
        <f t="shared" si="1329"/>
        <v>130.08019013090805</v>
      </c>
      <c r="AR817" s="28">
        <f t="shared" ref="AR817:AR838" si="1341">MAX($AM817,$AN817,$AO817,$AP817,$AQ817)</f>
        <v>130.08019013090805</v>
      </c>
      <c r="AS817" s="27">
        <f t="shared" si="1330"/>
        <v>130.08019013090805</v>
      </c>
      <c r="AT817" s="27">
        <f t="shared" ref="AT817:AT838" si="1342">IF($A817&gt;$F817,0,$AS817)</f>
        <v>0</v>
      </c>
      <c r="AU817" s="2">
        <f t="shared" ref="AU817:AU838" si="1343">PI()*($B817/(2*12))^2*62.4</f>
        <v>196.03538158400309</v>
      </c>
      <c r="AV817" s="33">
        <f t="shared" ref="AV817:AV838" si="1344">0.23*($N$7/$H817)*(1+0.35*$N$7*($F817/$A817))</f>
        <v>0.15228419363839291</v>
      </c>
      <c r="AW817" s="33">
        <f t="shared" ref="AW817:AW838" si="1345">IF(AV817&gt;0.33,0.33,AV817)</f>
        <v>0.15228419363839291</v>
      </c>
      <c r="AX817" s="2">
        <f t="shared" ref="AX817:AX838" si="1346">$Q$7/($P$7-$O$7*AW817)</f>
        <v>2.3626568552249991</v>
      </c>
      <c r="AY817" s="7">
        <v>2.2000000000000002</v>
      </c>
      <c r="AZ817" s="3">
        <f t="shared" ref="AZ817:AZ838" si="1347">(12/$D817)*(($I817+$AU817)/$AX817+$AT817/$AY817)</f>
        <v>2801.5977597403767</v>
      </c>
    </row>
    <row r="818" spans="1:52" ht="20.25" x14ac:dyDescent="0.3">
      <c r="A818" s="7">
        <v>32</v>
      </c>
      <c r="B818" s="7">
        <v>27</v>
      </c>
      <c r="C818" s="27">
        <v>22</v>
      </c>
      <c r="D818" s="27">
        <v>34</v>
      </c>
      <c r="E818" s="7">
        <v>3.5</v>
      </c>
      <c r="F818" s="2">
        <f t="shared" si="1331"/>
        <v>3.4166666666666665</v>
      </c>
      <c r="G818" s="2">
        <f t="shared" si="1308"/>
        <v>13120</v>
      </c>
      <c r="H818" s="2">
        <v>1.4</v>
      </c>
      <c r="I818" s="7">
        <f t="shared" si="1309"/>
        <v>18368</v>
      </c>
      <c r="J818" s="7">
        <v>1.2</v>
      </c>
      <c r="K818" s="4">
        <f t="shared" ref="K818:K828" si="1348">(1.75-1.15)*(($D818-24)/(96-24))+1.15</f>
        <v>1.2333333333333332</v>
      </c>
      <c r="L818" s="7">
        <v>0</v>
      </c>
      <c r="M818" s="2">
        <f t="shared" si="1332"/>
        <v>1.8918918918918919</v>
      </c>
      <c r="N818" s="2">
        <f t="shared" si="1333"/>
        <v>3.5135135135135136</v>
      </c>
      <c r="O818" s="28">
        <f t="shared" si="1334"/>
        <v>2.42972972972973</v>
      </c>
      <c r="P818" s="2">
        <f t="shared" si="1335"/>
        <v>10.53783783783784</v>
      </c>
      <c r="Q818" s="2">
        <f t="shared" si="1310"/>
        <v>41.133333333333326</v>
      </c>
      <c r="R818" s="28">
        <f t="shared" si="1336"/>
        <v>45.133333333333326</v>
      </c>
      <c r="S818" s="2">
        <f t="shared" si="1337"/>
        <v>47.133333333333326</v>
      </c>
      <c r="T818" s="2">
        <f t="shared" si="1338"/>
        <v>40.47</v>
      </c>
      <c r="U818" s="2">
        <f t="shared" si="1311"/>
        <v>44.47</v>
      </c>
      <c r="V818" s="2">
        <f t="shared" si="1312"/>
        <v>54.47</v>
      </c>
      <c r="W818" s="7">
        <f t="shared" ref="W818:W838" si="1349">IF($A818&lt;$N818,0.5,1)</f>
        <v>1</v>
      </c>
      <c r="X818" s="2">
        <f t="shared" si="1313"/>
        <v>20.131209350946747</v>
      </c>
      <c r="Y818" s="2">
        <f t="shared" si="1314"/>
        <v>28.625690157438125</v>
      </c>
      <c r="Z818" s="2">
        <f t="shared" si="1339"/>
        <v>29.914082703609871</v>
      </c>
      <c r="AA818" s="2">
        <f t="shared" si="1315"/>
        <v>68.781631949068057</v>
      </c>
      <c r="AB818" s="2">
        <f t="shared" si="1316"/>
        <v>97.804441371246924</v>
      </c>
      <c r="AC818" s="2">
        <f t="shared" si="1317"/>
        <v>102.20644923733373</v>
      </c>
      <c r="AD818" s="2">
        <f t="shared" si="1318"/>
        <v>102.20644923733373</v>
      </c>
      <c r="AE818" s="2">
        <f t="shared" si="1319"/>
        <v>102.20644923733373</v>
      </c>
      <c r="AF818" s="27">
        <f t="shared" si="1340"/>
        <v>1</v>
      </c>
      <c r="AG818" s="28">
        <f t="shared" si="1320"/>
        <v>57.133333333333326</v>
      </c>
      <c r="AH818" s="28">
        <f t="shared" si="1321"/>
        <v>17.519405478975074</v>
      </c>
      <c r="AI818" s="28">
        <f t="shared" si="1322"/>
        <v>27.679434093969952</v>
      </c>
      <c r="AJ818" s="28">
        <f t="shared" si="1323"/>
        <v>24.911820459513482</v>
      </c>
      <c r="AK818" s="28">
        <f t="shared" si="1324"/>
        <v>39.35893220791278</v>
      </c>
      <c r="AL818" s="28">
        <f t="shared" ref="AL818:AL838" si="1350">($AF818*4*$H$7*(1+$L818))/($AG818*$V818)</f>
        <v>41.130409318265613</v>
      </c>
      <c r="AM818" s="28">
        <f t="shared" si="1325"/>
        <v>59.857968719831497</v>
      </c>
      <c r="AN818" s="28">
        <f t="shared" si="1326"/>
        <v>94.571399821064006</v>
      </c>
      <c r="AO818" s="28">
        <f t="shared" si="1327"/>
        <v>85.115386570004389</v>
      </c>
      <c r="AP818" s="28">
        <f t="shared" si="1328"/>
        <v>134.47635171036865</v>
      </c>
      <c r="AQ818" s="28">
        <f t="shared" si="1329"/>
        <v>140.52889850407416</v>
      </c>
      <c r="AR818" s="28">
        <f t="shared" si="1341"/>
        <v>140.52889850407416</v>
      </c>
      <c r="AS818" s="27">
        <f t="shared" si="1330"/>
        <v>140.52889850407416</v>
      </c>
      <c r="AT818" s="27">
        <f t="shared" si="1342"/>
        <v>0</v>
      </c>
      <c r="AU818" s="2">
        <f t="shared" si="1343"/>
        <v>248.1072798172539</v>
      </c>
      <c r="AV818" s="33">
        <f t="shared" si="1344"/>
        <v>0.1528299944196429</v>
      </c>
      <c r="AW818" s="33">
        <f t="shared" si="1345"/>
        <v>0.1528299944196429</v>
      </c>
      <c r="AX818" s="2">
        <f t="shared" si="1346"/>
        <v>2.3636166149610069</v>
      </c>
      <c r="AY818" s="7">
        <v>2.2000000000000002</v>
      </c>
      <c r="AZ818" s="3">
        <f t="shared" si="1347"/>
        <v>2779.8039508830316</v>
      </c>
    </row>
    <row r="819" spans="1:52" ht="20.25" x14ac:dyDescent="0.3">
      <c r="A819" s="7">
        <v>32</v>
      </c>
      <c r="B819" s="7">
        <v>30</v>
      </c>
      <c r="C819" s="37">
        <v>24</v>
      </c>
      <c r="D819" s="37">
        <v>38</v>
      </c>
      <c r="E819" s="7">
        <v>3.75</v>
      </c>
      <c r="F819" s="2">
        <f t="shared" si="1331"/>
        <v>3.7916666666666665</v>
      </c>
      <c r="G819" s="2">
        <f t="shared" si="1308"/>
        <v>14560</v>
      </c>
      <c r="H819" s="2">
        <v>1.4</v>
      </c>
      <c r="I819" s="7">
        <f t="shared" si="1309"/>
        <v>20384</v>
      </c>
      <c r="J819" s="7">
        <v>1.2</v>
      </c>
      <c r="K819" s="4">
        <f t="shared" si="1348"/>
        <v>1.2666666666666666</v>
      </c>
      <c r="L819" s="7">
        <v>0</v>
      </c>
      <c r="M819" s="2">
        <f t="shared" si="1332"/>
        <v>1.8421052631578947</v>
      </c>
      <c r="N819" s="2">
        <f t="shared" si="1333"/>
        <v>3.4210526315789473</v>
      </c>
      <c r="O819" s="28">
        <f t="shared" si="1334"/>
        <v>2.35</v>
      </c>
      <c r="P819" s="2">
        <f t="shared" si="1335"/>
        <v>10.244736842105263</v>
      </c>
      <c r="Q819" s="2">
        <f t="shared" si="1310"/>
        <v>42.199999999999996</v>
      </c>
      <c r="R819" s="28">
        <f t="shared" si="1336"/>
        <v>46.199999999999996</v>
      </c>
      <c r="S819" s="2">
        <f t="shared" si="1337"/>
        <v>48.199999999999996</v>
      </c>
      <c r="T819" s="2">
        <f t="shared" si="1338"/>
        <v>41.556666666666665</v>
      </c>
      <c r="U819" s="2">
        <f t="shared" si="1311"/>
        <v>45.556666666666665</v>
      </c>
      <c r="V819" s="2">
        <f t="shared" si="1312"/>
        <v>55.556666666666665</v>
      </c>
      <c r="W819" s="7">
        <f t="shared" si="1349"/>
        <v>1</v>
      </c>
      <c r="X819" s="2">
        <f t="shared" si="1313"/>
        <v>19.170943240362028</v>
      </c>
      <c r="Y819" s="2">
        <f t="shared" si="1314"/>
        <v>27.32450306596105</v>
      </c>
      <c r="Z819" s="2">
        <f t="shared" si="1339"/>
        <v>28.679924326824668</v>
      </c>
      <c r="AA819" s="2">
        <f t="shared" si="1315"/>
        <v>72.689826453039359</v>
      </c>
      <c r="AB819" s="2">
        <f t="shared" si="1316"/>
        <v>103.60540745843565</v>
      </c>
      <c r="AC819" s="2">
        <f t="shared" si="1317"/>
        <v>108.74471307254353</v>
      </c>
      <c r="AD819" s="2">
        <f t="shared" si="1318"/>
        <v>108.74471307254353</v>
      </c>
      <c r="AE819" s="2">
        <f t="shared" si="1319"/>
        <v>108.74471307254353</v>
      </c>
      <c r="AF819" s="27">
        <f t="shared" si="1340"/>
        <v>1</v>
      </c>
      <c r="AG819" s="28">
        <f t="shared" si="1320"/>
        <v>58.2</v>
      </c>
      <c r="AH819" s="28">
        <f t="shared" si="1321"/>
        <v>16.667378502623553</v>
      </c>
      <c r="AI819" s="28">
        <f t="shared" si="1322"/>
        <v>26.461611230969346</v>
      </c>
      <c r="AJ819" s="28">
        <f t="shared" si="1323"/>
        <v>23.756151655471186</v>
      </c>
      <c r="AK819" s="28">
        <f t="shared" si="1324"/>
        <v>37.715952112809923</v>
      </c>
      <c r="AL819" s="28">
        <f t="shared" si="1350"/>
        <v>39.586837129236798</v>
      </c>
      <c r="AM819" s="28">
        <f t="shared" si="1325"/>
        <v>63.197143489114303</v>
      </c>
      <c r="AN819" s="28">
        <f t="shared" si="1326"/>
        <v>100.33360925075877</v>
      </c>
      <c r="AO819" s="28">
        <f t="shared" si="1327"/>
        <v>90.07540836032824</v>
      </c>
      <c r="AP819" s="28">
        <f t="shared" si="1328"/>
        <v>143.00631842773763</v>
      </c>
      <c r="AQ819" s="28">
        <f t="shared" si="1329"/>
        <v>150.10009078168952</v>
      </c>
      <c r="AR819" s="28">
        <f t="shared" si="1341"/>
        <v>150.10009078168952</v>
      </c>
      <c r="AS819" s="27">
        <f t="shared" si="1330"/>
        <v>150.10009078168952</v>
      </c>
      <c r="AT819" s="27">
        <f t="shared" si="1342"/>
        <v>0</v>
      </c>
      <c r="AU819" s="2">
        <f t="shared" si="1343"/>
        <v>306.30528372500481</v>
      </c>
      <c r="AV819" s="33">
        <f t="shared" si="1344"/>
        <v>0.15337579520089289</v>
      </c>
      <c r="AW819" s="33">
        <f t="shared" si="1345"/>
        <v>0.15337579520089289</v>
      </c>
      <c r="AX819" s="2">
        <f t="shared" si="1346"/>
        <v>2.3645771547621233</v>
      </c>
      <c r="AY819" s="7">
        <v>2.2000000000000002</v>
      </c>
      <c r="AZ819" s="3">
        <f t="shared" si="1347"/>
        <v>2763.1919739876103</v>
      </c>
    </row>
    <row r="820" spans="1:52" ht="20.25" x14ac:dyDescent="0.3">
      <c r="A820" s="7">
        <v>32</v>
      </c>
      <c r="B820" s="7">
        <v>33</v>
      </c>
      <c r="C820" s="37">
        <v>27</v>
      </c>
      <c r="D820" s="37">
        <v>42</v>
      </c>
      <c r="E820" s="7">
        <v>3.75</v>
      </c>
      <c r="F820" s="2">
        <f t="shared" si="1331"/>
        <v>4.125</v>
      </c>
      <c r="G820" s="2">
        <f t="shared" si="1308"/>
        <v>15840</v>
      </c>
      <c r="H820" s="2">
        <v>1.4</v>
      </c>
      <c r="I820" s="7">
        <f t="shared" si="1309"/>
        <v>22176</v>
      </c>
      <c r="J820" s="7">
        <v>1.2</v>
      </c>
      <c r="K820" s="4">
        <f t="shared" si="1348"/>
        <v>1.2999999999999998</v>
      </c>
      <c r="L820" s="7">
        <v>0</v>
      </c>
      <c r="M820" s="2">
        <f t="shared" si="1332"/>
        <v>1.7948717948717949</v>
      </c>
      <c r="N820" s="2">
        <f t="shared" si="1333"/>
        <v>3.3333333333333335</v>
      </c>
      <c r="O820" s="28">
        <f t="shared" si="1334"/>
        <v>2.2743589743589747</v>
      </c>
      <c r="P820" s="2">
        <f t="shared" si="1335"/>
        <v>9.9666666666666668</v>
      </c>
      <c r="Q820" s="2">
        <f t="shared" si="1310"/>
        <v>43.266666666666659</v>
      </c>
      <c r="R820" s="28">
        <f t="shared" si="1336"/>
        <v>47.266666666666659</v>
      </c>
      <c r="S820" s="2">
        <f t="shared" si="1337"/>
        <v>49.266666666666659</v>
      </c>
      <c r="T820" s="2">
        <f t="shared" si="1338"/>
        <v>42.643333333333331</v>
      </c>
      <c r="U820" s="2">
        <f t="shared" si="1311"/>
        <v>46.643333333333331</v>
      </c>
      <c r="V820" s="2">
        <f t="shared" si="1312"/>
        <v>56.643333333333331</v>
      </c>
      <c r="W820" s="7">
        <f t="shared" si="1349"/>
        <v>1</v>
      </c>
      <c r="X820" s="2">
        <f t="shared" si="1313"/>
        <v>18.277925375080908</v>
      </c>
      <c r="Y820" s="2">
        <f t="shared" si="1314"/>
        <v>26.110097383893962</v>
      </c>
      <c r="Z820" s="2">
        <f t="shared" si="1339"/>
        <v>27.520684908304602</v>
      </c>
      <c r="AA820" s="2">
        <f t="shared" si="1315"/>
        <v>75.396442172208751</v>
      </c>
      <c r="AB820" s="2">
        <f t="shared" si="1316"/>
        <v>107.70415170856259</v>
      </c>
      <c r="AC820" s="2">
        <f t="shared" si="1317"/>
        <v>113.52282524675648</v>
      </c>
      <c r="AD820" s="2">
        <f t="shared" si="1318"/>
        <v>113.52282524675648</v>
      </c>
      <c r="AE820" s="2">
        <f t="shared" si="1319"/>
        <v>113.52282524675648</v>
      </c>
      <c r="AF820" s="27">
        <f t="shared" si="1340"/>
        <v>1</v>
      </c>
      <c r="AG820" s="28">
        <f t="shared" si="1320"/>
        <v>59.266666666666666</v>
      </c>
      <c r="AH820" s="28">
        <f t="shared" si="1321"/>
        <v>15.876101142671359</v>
      </c>
      <c r="AI820" s="28">
        <f t="shared" si="1322"/>
        <v>25.323184949727764</v>
      </c>
      <c r="AJ820" s="28">
        <f t="shared" si="1323"/>
        <v>22.679080825925762</v>
      </c>
      <c r="AK820" s="28">
        <f t="shared" si="1324"/>
        <v>36.174281902320281</v>
      </c>
      <c r="AL820" s="28">
        <f t="shared" si="1350"/>
        <v>38.128582953200407</v>
      </c>
      <c r="AM820" s="28">
        <f t="shared" si="1325"/>
        <v>65.488917213519358</v>
      </c>
      <c r="AN820" s="28">
        <f t="shared" si="1326"/>
        <v>104.45813791762703</v>
      </c>
      <c r="AO820" s="28">
        <f t="shared" si="1327"/>
        <v>93.551208406943772</v>
      </c>
      <c r="AP820" s="28">
        <f t="shared" si="1328"/>
        <v>149.21891284707115</v>
      </c>
      <c r="AQ820" s="28">
        <f t="shared" si="1329"/>
        <v>157.28040468195167</v>
      </c>
      <c r="AR820" s="28">
        <f t="shared" si="1341"/>
        <v>157.28040468195167</v>
      </c>
      <c r="AS820" s="27">
        <f t="shared" si="1330"/>
        <v>157.28040468195167</v>
      </c>
      <c r="AT820" s="27">
        <f t="shared" si="1342"/>
        <v>0</v>
      </c>
      <c r="AU820" s="2">
        <f t="shared" si="1343"/>
        <v>370.62939330725584</v>
      </c>
      <c r="AV820" s="33">
        <f t="shared" si="1344"/>
        <v>0.15386095145089287</v>
      </c>
      <c r="AW820" s="33">
        <f t="shared" si="1345"/>
        <v>0.15386095145089287</v>
      </c>
      <c r="AX820" s="2">
        <f t="shared" si="1346"/>
        <v>2.3654316235572419</v>
      </c>
      <c r="AY820" s="7">
        <v>2.2000000000000002</v>
      </c>
      <c r="AZ820" s="3">
        <f t="shared" si="1347"/>
        <v>2723.3482668528345</v>
      </c>
    </row>
    <row r="821" spans="1:52" ht="20.25" x14ac:dyDescent="0.3">
      <c r="A821" s="7">
        <v>32</v>
      </c>
      <c r="B821" s="7">
        <v>36</v>
      </c>
      <c r="C821" s="37">
        <v>29</v>
      </c>
      <c r="D821" s="37">
        <v>45</v>
      </c>
      <c r="E821" s="7">
        <v>4.5</v>
      </c>
      <c r="F821" s="2">
        <f t="shared" si="1331"/>
        <v>4.5</v>
      </c>
      <c r="G821" s="2">
        <f t="shared" si="1308"/>
        <v>17280</v>
      </c>
      <c r="H821" s="2">
        <v>1.4</v>
      </c>
      <c r="I821" s="7">
        <f t="shared" si="1309"/>
        <v>24192</v>
      </c>
      <c r="J821" s="7">
        <v>1.2</v>
      </c>
      <c r="K821" s="4">
        <f t="shared" si="1348"/>
        <v>1.325</v>
      </c>
      <c r="L821" s="7">
        <v>0</v>
      </c>
      <c r="M821" s="2">
        <f t="shared" si="1332"/>
        <v>1.7610062893081759</v>
      </c>
      <c r="N821" s="2">
        <f t="shared" si="1333"/>
        <v>3.2704402515723268</v>
      </c>
      <c r="O821" s="28">
        <f t="shared" si="1334"/>
        <v>2.2201257861635217</v>
      </c>
      <c r="P821" s="2">
        <f t="shared" si="1335"/>
        <v>9.7672955974842761</v>
      </c>
      <c r="Q821" s="2">
        <f t="shared" si="1310"/>
        <v>44.066666666666663</v>
      </c>
      <c r="R821" s="28">
        <f t="shared" si="1336"/>
        <v>48.066666666666663</v>
      </c>
      <c r="S821" s="2">
        <f t="shared" si="1337"/>
        <v>50.066666666666663</v>
      </c>
      <c r="T821" s="2">
        <f t="shared" si="1338"/>
        <v>43.458333333333336</v>
      </c>
      <c r="U821" s="2">
        <f t="shared" si="1311"/>
        <v>47.458333333333336</v>
      </c>
      <c r="V821" s="2">
        <f t="shared" si="1312"/>
        <v>57.458333333333336</v>
      </c>
      <c r="W821" s="7">
        <f t="shared" si="1349"/>
        <v>1</v>
      </c>
      <c r="X821" s="2">
        <f t="shared" si="1313"/>
        <v>17.64856828798419</v>
      </c>
      <c r="Y821" s="2">
        <f t="shared" si="1314"/>
        <v>25.251669123638489</v>
      </c>
      <c r="Z821" s="2">
        <f t="shared" si="1339"/>
        <v>26.696819034615679</v>
      </c>
      <c r="AA821" s="2">
        <f t="shared" si="1315"/>
        <v>79.418557295928849</v>
      </c>
      <c r="AB821" s="2">
        <f t="shared" si="1316"/>
        <v>113.6325110563732</v>
      </c>
      <c r="AC821" s="2">
        <f t="shared" si="1317"/>
        <v>120.13568565577056</v>
      </c>
      <c r="AD821" s="2">
        <f t="shared" si="1318"/>
        <v>120.13568565577056</v>
      </c>
      <c r="AE821" s="2">
        <f t="shared" si="1319"/>
        <v>120.13568565577056</v>
      </c>
      <c r="AF821" s="27">
        <f t="shared" si="1340"/>
        <v>1</v>
      </c>
      <c r="AG821" s="28">
        <f t="shared" si="1320"/>
        <v>60.066666666666663</v>
      </c>
      <c r="AH821" s="28">
        <f t="shared" si="1321"/>
        <v>15.319087822787941</v>
      </c>
      <c r="AI821" s="28">
        <f t="shared" si="1322"/>
        <v>24.517341443352063</v>
      </c>
      <c r="AJ821" s="28">
        <f t="shared" si="1323"/>
        <v>21.918635589288609</v>
      </c>
      <c r="AK821" s="28">
        <f t="shared" si="1324"/>
        <v>35.079547746674997</v>
      </c>
      <c r="AL821" s="28">
        <f t="shared" si="1350"/>
        <v>37.087145939689933</v>
      </c>
      <c r="AM821" s="28">
        <f t="shared" si="1325"/>
        <v>68.935895202545737</v>
      </c>
      <c r="AN821" s="28">
        <f t="shared" si="1326"/>
        <v>110.32803649508428</v>
      </c>
      <c r="AO821" s="28">
        <f t="shared" si="1327"/>
        <v>98.633860151798743</v>
      </c>
      <c r="AP821" s="28">
        <f t="shared" si="1328"/>
        <v>157.8579648600375</v>
      </c>
      <c r="AQ821" s="28">
        <f t="shared" si="1329"/>
        <v>166.8921567286047</v>
      </c>
      <c r="AR821" s="28">
        <f t="shared" si="1341"/>
        <v>166.8921567286047</v>
      </c>
      <c r="AS821" s="27">
        <f t="shared" si="1330"/>
        <v>166.8921567286047</v>
      </c>
      <c r="AT821" s="27">
        <f t="shared" si="1342"/>
        <v>0</v>
      </c>
      <c r="AU821" s="2">
        <f t="shared" si="1343"/>
        <v>441.07960856400695</v>
      </c>
      <c r="AV821" s="33">
        <f t="shared" si="1344"/>
        <v>0.15440675223214287</v>
      </c>
      <c r="AW821" s="33">
        <f t="shared" si="1345"/>
        <v>0.15440675223214287</v>
      </c>
      <c r="AX821" s="2">
        <f t="shared" si="1346"/>
        <v>2.3663936394117444</v>
      </c>
      <c r="AY821" s="7">
        <v>2.2000000000000002</v>
      </c>
      <c r="AZ821" s="3">
        <f t="shared" si="1347"/>
        <v>2775.878501170806</v>
      </c>
    </row>
    <row r="822" spans="1:52" ht="20.25" x14ac:dyDescent="0.3">
      <c r="A822" s="7">
        <v>32</v>
      </c>
      <c r="B822" s="7">
        <v>39</v>
      </c>
      <c r="C822" s="37">
        <v>32</v>
      </c>
      <c r="D822" s="37">
        <v>49</v>
      </c>
      <c r="E822" s="7">
        <v>4.75</v>
      </c>
      <c r="F822" s="2">
        <f t="shared" si="1331"/>
        <v>4.875</v>
      </c>
      <c r="G822" s="2">
        <f t="shared" si="1308"/>
        <v>18720</v>
      </c>
      <c r="H822" s="2">
        <v>1.4</v>
      </c>
      <c r="I822" s="7">
        <f t="shared" si="1309"/>
        <v>26208</v>
      </c>
      <c r="J822" s="7">
        <v>1.2</v>
      </c>
      <c r="K822" s="4">
        <f t="shared" si="1348"/>
        <v>1.3583333333333334</v>
      </c>
      <c r="L822" s="7">
        <v>0</v>
      </c>
      <c r="M822" s="2">
        <f t="shared" si="1332"/>
        <v>1.7177914110429444</v>
      </c>
      <c r="N822" s="2">
        <f t="shared" si="1333"/>
        <v>3.1901840490797544</v>
      </c>
      <c r="O822" s="28">
        <f t="shared" si="1334"/>
        <v>2.1509202453987726</v>
      </c>
      <c r="P822" s="2">
        <f t="shared" si="1335"/>
        <v>9.5128834355828218</v>
      </c>
      <c r="Q822" s="2">
        <f t="shared" si="1310"/>
        <v>45.133333333333333</v>
      </c>
      <c r="R822" s="28">
        <f t="shared" si="1336"/>
        <v>49.133333333333333</v>
      </c>
      <c r="S822" s="2">
        <f t="shared" si="1337"/>
        <v>51.133333333333333</v>
      </c>
      <c r="T822" s="2">
        <f t="shared" si="1338"/>
        <v>44.545000000000002</v>
      </c>
      <c r="U822" s="2">
        <f t="shared" si="1311"/>
        <v>48.545000000000002</v>
      </c>
      <c r="V822" s="2">
        <f t="shared" si="1312"/>
        <v>58.545000000000002</v>
      </c>
      <c r="W822" s="7">
        <f t="shared" si="1349"/>
        <v>1</v>
      </c>
      <c r="X822" s="2">
        <f t="shared" si="1313"/>
        <v>16.858858137245448</v>
      </c>
      <c r="Y822" s="2">
        <f t="shared" si="1314"/>
        <v>24.171446458298952</v>
      </c>
      <c r="Z822" s="2">
        <f t="shared" si="1339"/>
        <v>25.654721521004301</v>
      </c>
      <c r="AA822" s="2">
        <f t="shared" si="1315"/>
        <v>82.186933419071565</v>
      </c>
      <c r="AB822" s="2">
        <f t="shared" si="1316"/>
        <v>117.83580148420739</v>
      </c>
      <c r="AC822" s="2">
        <f t="shared" si="1317"/>
        <v>125.06676741489596</v>
      </c>
      <c r="AD822" s="2">
        <f t="shared" si="1318"/>
        <v>125.06676741489596</v>
      </c>
      <c r="AE822" s="2">
        <f t="shared" si="1319"/>
        <v>125.06676741489596</v>
      </c>
      <c r="AF822" s="27">
        <f t="shared" si="1340"/>
        <v>1</v>
      </c>
      <c r="AG822" s="28">
        <f t="shared" si="1320"/>
        <v>61.13333333333334</v>
      </c>
      <c r="AH822" s="28">
        <f t="shared" si="1321"/>
        <v>14.620922875697941</v>
      </c>
      <c r="AI822" s="28">
        <f t="shared" si="1322"/>
        <v>23.501897839453392</v>
      </c>
      <c r="AJ822" s="28">
        <f t="shared" si="1323"/>
        <v>20.9627989976428</v>
      </c>
      <c r="AK822" s="28">
        <f t="shared" si="1324"/>
        <v>33.695927723582869</v>
      </c>
      <c r="AL822" s="28">
        <f t="shared" si="1350"/>
        <v>35.763670313722827</v>
      </c>
      <c r="AM822" s="28">
        <f t="shared" si="1325"/>
        <v>71.276999019027457</v>
      </c>
      <c r="AN822" s="28">
        <f t="shared" si="1326"/>
        <v>114.57175196733529</v>
      </c>
      <c r="AO822" s="28">
        <f t="shared" si="1327"/>
        <v>102.19364511350865</v>
      </c>
      <c r="AP822" s="28">
        <f t="shared" si="1328"/>
        <v>164.26764765246648</v>
      </c>
      <c r="AQ822" s="28">
        <f t="shared" si="1329"/>
        <v>174.34789277939879</v>
      </c>
      <c r="AR822" s="28">
        <f t="shared" si="1341"/>
        <v>174.34789277939879</v>
      </c>
      <c r="AS822" s="27">
        <f t="shared" si="1330"/>
        <v>174.34789277939879</v>
      </c>
      <c r="AT822" s="27">
        <f t="shared" si="1342"/>
        <v>0</v>
      </c>
      <c r="AU822" s="2">
        <f t="shared" si="1343"/>
        <v>517.65592949525819</v>
      </c>
      <c r="AV822" s="33">
        <f t="shared" si="1344"/>
        <v>0.15495255301339289</v>
      </c>
      <c r="AW822" s="33">
        <f t="shared" si="1345"/>
        <v>0.15495255301339289</v>
      </c>
      <c r="AX822" s="2">
        <f t="shared" si="1346"/>
        <v>2.3673564380840939</v>
      </c>
      <c r="AY822" s="7">
        <v>2.2000000000000002</v>
      </c>
      <c r="AZ822" s="3">
        <f t="shared" si="1347"/>
        <v>2764.7119333983178</v>
      </c>
    </row>
    <row r="823" spans="1:52" ht="20.25" x14ac:dyDescent="0.3">
      <c r="A823" s="7">
        <v>32</v>
      </c>
      <c r="B823" s="7">
        <v>42</v>
      </c>
      <c r="C823" s="37">
        <v>34</v>
      </c>
      <c r="D823" s="37">
        <v>53</v>
      </c>
      <c r="E823" s="7">
        <v>5</v>
      </c>
      <c r="F823" s="2">
        <f t="shared" si="1331"/>
        <v>5.25</v>
      </c>
      <c r="G823" s="2">
        <f t="shared" si="1308"/>
        <v>20160</v>
      </c>
      <c r="H823" s="2">
        <v>1.4</v>
      </c>
      <c r="I823" s="7">
        <f t="shared" si="1309"/>
        <v>28224</v>
      </c>
      <c r="J823" s="7">
        <v>1.2</v>
      </c>
      <c r="K823" s="4">
        <f t="shared" si="1348"/>
        <v>1.3916666666666666</v>
      </c>
      <c r="L823" s="7">
        <v>0</v>
      </c>
      <c r="M823" s="2">
        <f t="shared" si="1332"/>
        <v>1.6766467065868262</v>
      </c>
      <c r="N823" s="2">
        <f t="shared" si="1333"/>
        <v>3.1137724550898205</v>
      </c>
      <c r="O823" s="28">
        <f t="shared" si="1334"/>
        <v>2.0850299401197603</v>
      </c>
      <c r="P823" s="2">
        <f t="shared" si="1335"/>
        <v>9.2706586826347301</v>
      </c>
      <c r="Q823" s="2">
        <f t="shared" si="1310"/>
        <v>46.199999999999996</v>
      </c>
      <c r="R823" s="28">
        <f t="shared" si="1336"/>
        <v>50.199999999999996</v>
      </c>
      <c r="S823" s="2">
        <f t="shared" si="1337"/>
        <v>52.199999999999996</v>
      </c>
      <c r="T823" s="2">
        <f t="shared" si="1338"/>
        <v>45.631666666666668</v>
      </c>
      <c r="U823" s="2">
        <f t="shared" si="1311"/>
        <v>49.631666666666668</v>
      </c>
      <c r="V823" s="2">
        <f t="shared" si="1312"/>
        <v>59.631666666666668</v>
      </c>
      <c r="W823" s="7">
        <f t="shared" si="1349"/>
        <v>1</v>
      </c>
      <c r="X823" s="2">
        <f t="shared" si="1313"/>
        <v>16.121089533760458</v>
      </c>
      <c r="Y823" s="2">
        <f t="shared" si="1314"/>
        <v>23.159111199630384</v>
      </c>
      <c r="Z823" s="2">
        <f t="shared" si="1339"/>
        <v>24.67253474634996</v>
      </c>
      <c r="AA823" s="2">
        <f t="shared" si="1315"/>
        <v>84.635720052242405</v>
      </c>
      <c r="AB823" s="2">
        <f t="shared" si="1316"/>
        <v>121.58533379805952</v>
      </c>
      <c r="AC823" s="2">
        <f t="shared" si="1317"/>
        <v>129.5308074183373</v>
      </c>
      <c r="AD823" s="2">
        <f t="shared" si="1318"/>
        <v>129.5308074183373</v>
      </c>
      <c r="AE823" s="2">
        <f t="shared" si="1319"/>
        <v>129.5308074183373</v>
      </c>
      <c r="AF823" s="27">
        <f t="shared" si="1340"/>
        <v>1</v>
      </c>
      <c r="AG823" s="28">
        <f t="shared" si="1320"/>
        <v>62.2</v>
      </c>
      <c r="AH823" s="28">
        <f t="shared" si="1321"/>
        <v>13.969470014314341</v>
      </c>
      <c r="AI823" s="28">
        <f t="shared" si="1322"/>
        <v>22.548790826963984</v>
      </c>
      <c r="AJ823" s="28">
        <f t="shared" si="1323"/>
        <v>20.068154127169755</v>
      </c>
      <c r="AK823" s="28">
        <f t="shared" si="1324"/>
        <v>32.392969041283649</v>
      </c>
      <c r="AL823" s="28">
        <f t="shared" si="1350"/>
        <v>34.50981548122904</v>
      </c>
      <c r="AM823" s="28">
        <f t="shared" si="1325"/>
        <v>73.339717575150289</v>
      </c>
      <c r="AN823" s="28">
        <f t="shared" si="1326"/>
        <v>118.38115184156092</v>
      </c>
      <c r="AO823" s="28">
        <f t="shared" si="1327"/>
        <v>105.35780916764122</v>
      </c>
      <c r="AP823" s="28">
        <f t="shared" si="1328"/>
        <v>170.06308746673915</v>
      </c>
      <c r="AQ823" s="28">
        <f t="shared" si="1329"/>
        <v>181.17653127645247</v>
      </c>
      <c r="AR823" s="28">
        <f t="shared" si="1341"/>
        <v>181.17653127645247</v>
      </c>
      <c r="AS823" s="27">
        <f t="shared" si="1330"/>
        <v>181.17653127645247</v>
      </c>
      <c r="AT823" s="27">
        <f t="shared" si="1342"/>
        <v>0</v>
      </c>
      <c r="AU823" s="2">
        <f t="shared" si="1343"/>
        <v>600.35835610100946</v>
      </c>
      <c r="AV823" s="33">
        <f t="shared" si="1344"/>
        <v>0.15549835379464289</v>
      </c>
      <c r="AW823" s="33">
        <f t="shared" si="1345"/>
        <v>0.15549835379464289</v>
      </c>
      <c r="AX823" s="2">
        <f t="shared" si="1346"/>
        <v>2.3683200205301795</v>
      </c>
      <c r="AY823" s="7">
        <v>2.2000000000000002</v>
      </c>
      <c r="AZ823" s="3">
        <f t="shared" si="1347"/>
        <v>2755.6536954050275</v>
      </c>
    </row>
    <row r="824" spans="1:52" ht="20.25" x14ac:dyDescent="0.3">
      <c r="A824" s="7">
        <v>32</v>
      </c>
      <c r="B824" s="7">
        <v>48</v>
      </c>
      <c r="C824" s="37">
        <v>38</v>
      </c>
      <c r="D824" s="37">
        <v>60</v>
      </c>
      <c r="E824" s="7">
        <v>5.5</v>
      </c>
      <c r="F824" s="2">
        <f t="shared" si="1331"/>
        <v>5.916666666666667</v>
      </c>
      <c r="G824" s="2">
        <f t="shared" si="1308"/>
        <v>22720</v>
      </c>
      <c r="H824" s="2">
        <v>1.4</v>
      </c>
      <c r="I824" s="7">
        <f t="shared" si="1309"/>
        <v>31807.999999999996</v>
      </c>
      <c r="J824" s="7">
        <v>1.2</v>
      </c>
      <c r="K824" s="4">
        <f t="shared" si="1348"/>
        <v>1.45</v>
      </c>
      <c r="L824" s="7">
        <v>0</v>
      </c>
      <c r="M824" s="2">
        <f t="shared" si="1332"/>
        <v>1.6091954022988504</v>
      </c>
      <c r="N824" s="2">
        <f t="shared" si="1333"/>
        <v>2.9885057471264367</v>
      </c>
      <c r="O824" s="28">
        <f t="shared" si="1334"/>
        <v>1.9770114942528736</v>
      </c>
      <c r="P824" s="2">
        <f t="shared" si="1335"/>
        <v>8.8735632183908031</v>
      </c>
      <c r="Q824" s="2">
        <f t="shared" si="1310"/>
        <v>48.066666666666663</v>
      </c>
      <c r="R824" s="28">
        <f t="shared" si="1336"/>
        <v>52.066666666666663</v>
      </c>
      <c r="S824" s="2">
        <f t="shared" si="1337"/>
        <v>54.066666666666663</v>
      </c>
      <c r="T824" s="2">
        <f t="shared" si="1338"/>
        <v>47.533333333333331</v>
      </c>
      <c r="U824" s="2">
        <f t="shared" si="1311"/>
        <v>51.533333333333331</v>
      </c>
      <c r="V824" s="2">
        <f t="shared" si="1312"/>
        <v>61.533333333333331</v>
      </c>
      <c r="W824" s="7">
        <f t="shared" si="1349"/>
        <v>1</v>
      </c>
      <c r="X824" s="2">
        <f t="shared" si="1313"/>
        <v>14.941815119249176</v>
      </c>
      <c r="Y824" s="2">
        <f t="shared" si="1314"/>
        <v>21.534431961563435</v>
      </c>
      <c r="Z824" s="2">
        <f t="shared" si="1339"/>
        <v>23.084537768200782</v>
      </c>
      <c r="AA824" s="2">
        <f t="shared" si="1315"/>
        <v>88.405739455557622</v>
      </c>
      <c r="AB824" s="2">
        <f t="shared" si="1316"/>
        <v>127.41205577258366</v>
      </c>
      <c r="AC824" s="2">
        <f t="shared" si="1317"/>
        <v>136.5835151285213</v>
      </c>
      <c r="AD824" s="2">
        <f t="shared" si="1318"/>
        <v>136.5835151285213</v>
      </c>
      <c r="AE824" s="2">
        <f t="shared" si="1319"/>
        <v>136.5835151285213</v>
      </c>
      <c r="AF824" s="27">
        <f t="shared" si="1340"/>
        <v>1</v>
      </c>
      <c r="AG824" s="28">
        <f t="shared" si="1320"/>
        <v>64.066666666666663</v>
      </c>
      <c r="AH824" s="28">
        <f t="shared" si="1321"/>
        <v>12.929803736354121</v>
      </c>
      <c r="AI824" s="28">
        <f t="shared" si="1322"/>
        <v>21.01597652048401</v>
      </c>
      <c r="AJ824" s="28">
        <f t="shared" si="1323"/>
        <v>18.63468237390946</v>
      </c>
      <c r="AK824" s="28">
        <f t="shared" si="1324"/>
        <v>30.2886304558237</v>
      </c>
      <c r="AL824" s="28">
        <f t="shared" si="1350"/>
        <v>32.468886801961219</v>
      </c>
      <c r="AM824" s="28">
        <f t="shared" si="1325"/>
        <v>76.501338773428543</v>
      </c>
      <c r="AN824" s="28">
        <f t="shared" si="1326"/>
        <v>124.34452774619706</v>
      </c>
      <c r="AO824" s="28">
        <f t="shared" si="1327"/>
        <v>110.25520404563098</v>
      </c>
      <c r="AP824" s="28">
        <f t="shared" si="1328"/>
        <v>179.2077301969569</v>
      </c>
      <c r="AQ824" s="28">
        <f t="shared" si="1329"/>
        <v>192.10758024493722</v>
      </c>
      <c r="AR824" s="28">
        <f t="shared" si="1341"/>
        <v>192.10758024493722</v>
      </c>
      <c r="AS824" s="27">
        <f t="shared" si="1330"/>
        <v>192.10758024493722</v>
      </c>
      <c r="AT824" s="27">
        <f t="shared" si="1342"/>
        <v>0</v>
      </c>
      <c r="AU824" s="2">
        <f t="shared" si="1343"/>
        <v>784.14152633601236</v>
      </c>
      <c r="AV824" s="33">
        <f t="shared" si="1344"/>
        <v>0.1564686662946429</v>
      </c>
      <c r="AW824" s="33">
        <f t="shared" si="1345"/>
        <v>0.1564686662946429</v>
      </c>
      <c r="AX824" s="2">
        <f t="shared" si="1346"/>
        <v>2.3700349942115904</v>
      </c>
      <c r="AY824" s="7">
        <v>2.2000000000000002</v>
      </c>
      <c r="AZ824" s="3">
        <f t="shared" si="1347"/>
        <v>2750.3510797044605</v>
      </c>
    </row>
    <row r="825" spans="1:52" ht="20.25" x14ac:dyDescent="0.3">
      <c r="A825" s="7">
        <v>32</v>
      </c>
      <c r="B825" s="7">
        <v>54</v>
      </c>
      <c r="C825" s="37">
        <v>43</v>
      </c>
      <c r="D825" s="37">
        <v>68</v>
      </c>
      <c r="E825" s="7">
        <v>6</v>
      </c>
      <c r="F825" s="2">
        <f t="shared" si="1331"/>
        <v>6.666666666666667</v>
      </c>
      <c r="G825" s="2">
        <f t="shared" si="1308"/>
        <v>25600</v>
      </c>
      <c r="H825" s="2">
        <v>1.4</v>
      </c>
      <c r="I825" s="7">
        <f t="shared" si="1309"/>
        <v>35840</v>
      </c>
      <c r="J825" s="7">
        <v>1.2</v>
      </c>
      <c r="K825" s="4">
        <f t="shared" si="1348"/>
        <v>1.5166666666666666</v>
      </c>
      <c r="L825" s="7">
        <v>0</v>
      </c>
      <c r="M825" s="2">
        <f t="shared" si="1332"/>
        <v>1.5384615384615383</v>
      </c>
      <c r="N825" s="2">
        <f t="shared" si="1333"/>
        <v>2.8571428571428572</v>
      </c>
      <c r="O825" s="28">
        <f t="shared" si="1334"/>
        <v>1.8637362637362638</v>
      </c>
      <c r="P825" s="2">
        <f t="shared" si="1335"/>
        <v>8.4571428571428573</v>
      </c>
      <c r="Q825" s="2">
        <f t="shared" si="1310"/>
        <v>50.199999999999996</v>
      </c>
      <c r="R825" s="28">
        <f t="shared" si="1336"/>
        <v>54.199999999999996</v>
      </c>
      <c r="S825" s="2">
        <f t="shared" si="1337"/>
        <v>56.199999999999996</v>
      </c>
      <c r="T825" s="2">
        <f t="shared" si="1338"/>
        <v>49.706666666666671</v>
      </c>
      <c r="U825" s="2">
        <f t="shared" si="1311"/>
        <v>53.706666666666671</v>
      </c>
      <c r="V825" s="2">
        <f t="shared" si="1312"/>
        <v>63.706666666666671</v>
      </c>
      <c r="W825" s="7">
        <f t="shared" si="1349"/>
        <v>1</v>
      </c>
      <c r="X825" s="2">
        <f t="shared" si="1313"/>
        <v>13.746124356605014</v>
      </c>
      <c r="Y825" s="2">
        <f t="shared" si="1314"/>
        <v>19.878643092657448</v>
      </c>
      <c r="Z825" s="2">
        <f t="shared" si="1339"/>
        <v>21.450628548105268</v>
      </c>
      <c r="AA825" s="2">
        <f t="shared" si="1315"/>
        <v>91.640829044033424</v>
      </c>
      <c r="AB825" s="2">
        <f t="shared" si="1316"/>
        <v>132.52428728438301</v>
      </c>
      <c r="AC825" s="2">
        <f t="shared" si="1317"/>
        <v>143.00419032070178</v>
      </c>
      <c r="AD825" s="2">
        <f t="shared" si="1318"/>
        <v>143.00419032070178</v>
      </c>
      <c r="AE825" s="2">
        <f t="shared" si="1319"/>
        <v>143.00419032070178</v>
      </c>
      <c r="AF825" s="27">
        <f t="shared" si="1340"/>
        <v>1</v>
      </c>
      <c r="AG825" s="28">
        <f t="shared" si="1320"/>
        <v>66.2</v>
      </c>
      <c r="AH825" s="28">
        <f t="shared" si="1321"/>
        <v>11.877801181445291</v>
      </c>
      <c r="AI825" s="28">
        <f t="shared" si="1322"/>
        <v>19.449450877170232</v>
      </c>
      <c r="AJ825" s="28">
        <f t="shared" si="1323"/>
        <v>17.176810298390969</v>
      </c>
      <c r="AK825" s="28">
        <f t="shared" si="1324"/>
        <v>28.12637819253143</v>
      </c>
      <c r="AL825" s="28">
        <f t="shared" si="1350"/>
        <v>30.350587220632328</v>
      </c>
      <c r="AM825" s="28">
        <f t="shared" si="1325"/>
        <v>79.185341209635268</v>
      </c>
      <c r="AN825" s="28">
        <f t="shared" si="1326"/>
        <v>129.66300584780154</v>
      </c>
      <c r="AO825" s="28">
        <f t="shared" si="1327"/>
        <v>114.5120686559398</v>
      </c>
      <c r="AP825" s="28">
        <f t="shared" si="1328"/>
        <v>187.50918795020954</v>
      </c>
      <c r="AQ825" s="28">
        <f t="shared" si="1329"/>
        <v>202.33724813754887</v>
      </c>
      <c r="AR825" s="28">
        <f t="shared" si="1341"/>
        <v>202.33724813754887</v>
      </c>
      <c r="AS825" s="27">
        <f t="shared" si="1330"/>
        <v>202.33724813754887</v>
      </c>
      <c r="AT825" s="27">
        <f t="shared" si="1342"/>
        <v>0</v>
      </c>
      <c r="AU825" s="2">
        <f t="shared" si="1343"/>
        <v>992.42911926901559</v>
      </c>
      <c r="AV825" s="33">
        <f t="shared" si="1344"/>
        <v>0.15756026785714289</v>
      </c>
      <c r="AW825" s="33">
        <f t="shared" si="1345"/>
        <v>0.15756026785714289</v>
      </c>
      <c r="AX825" s="2">
        <f t="shared" si="1346"/>
        <v>2.3719673108582127</v>
      </c>
      <c r="AY825" s="7">
        <v>2.2000000000000002</v>
      </c>
      <c r="AZ825" s="3">
        <f t="shared" si="1347"/>
        <v>2740.2740345778379</v>
      </c>
    </row>
    <row r="826" spans="1:52" ht="20.25" x14ac:dyDescent="0.3">
      <c r="A826" s="7">
        <v>32</v>
      </c>
      <c r="B826" s="7">
        <v>60</v>
      </c>
      <c r="C826" s="37">
        <v>48</v>
      </c>
      <c r="D826" s="37">
        <v>76</v>
      </c>
      <c r="E826" s="7">
        <v>6.5</v>
      </c>
      <c r="F826" s="2">
        <f t="shared" si="1331"/>
        <v>7.416666666666667</v>
      </c>
      <c r="G826" s="2">
        <f t="shared" si="1308"/>
        <v>28480</v>
      </c>
      <c r="H826" s="2">
        <v>1.4</v>
      </c>
      <c r="I826" s="7">
        <f t="shared" si="1309"/>
        <v>39872</v>
      </c>
      <c r="J826" s="7">
        <v>1.2</v>
      </c>
      <c r="K826" s="4">
        <f t="shared" si="1348"/>
        <v>1.5833333333333333</v>
      </c>
      <c r="L826" s="7">
        <v>0</v>
      </c>
      <c r="M826" s="2">
        <f t="shared" si="1332"/>
        <v>1.4736842105263157</v>
      </c>
      <c r="N826" s="2">
        <f t="shared" si="1333"/>
        <v>2.736842105263158</v>
      </c>
      <c r="O826" s="28">
        <f t="shared" si="1334"/>
        <v>1.76</v>
      </c>
      <c r="P826" s="2">
        <f t="shared" si="1335"/>
        <v>8.0757894736842104</v>
      </c>
      <c r="Q826" s="2">
        <f t="shared" si="1310"/>
        <v>52.333333333333329</v>
      </c>
      <c r="R826" s="28">
        <f t="shared" si="1336"/>
        <v>56.333333333333329</v>
      </c>
      <c r="S826" s="2">
        <f t="shared" si="1337"/>
        <v>58.333333333333329</v>
      </c>
      <c r="T826" s="2">
        <f t="shared" si="1338"/>
        <v>51.88</v>
      </c>
      <c r="U826" s="2">
        <f t="shared" si="1311"/>
        <v>55.88</v>
      </c>
      <c r="V826" s="2">
        <f t="shared" si="1312"/>
        <v>65.88</v>
      </c>
      <c r="W826" s="7">
        <f t="shared" si="1349"/>
        <v>1</v>
      </c>
      <c r="X826" s="2">
        <f t="shared" si="1313"/>
        <v>12.688622094944378</v>
      </c>
      <c r="Y826" s="2">
        <f t="shared" si="1314"/>
        <v>18.406790060333368</v>
      </c>
      <c r="Z826" s="2">
        <f t="shared" si="1339"/>
        <v>19.984387197501952</v>
      </c>
      <c r="AA826" s="2">
        <f t="shared" si="1315"/>
        <v>94.107280537504138</v>
      </c>
      <c r="AB826" s="2">
        <f t="shared" si="1316"/>
        <v>136.51702628080582</v>
      </c>
      <c r="AC826" s="2">
        <f t="shared" si="1317"/>
        <v>148.21753838147282</v>
      </c>
      <c r="AD826" s="2">
        <f t="shared" si="1318"/>
        <v>148.21753838147282</v>
      </c>
      <c r="AE826" s="2">
        <f t="shared" si="1319"/>
        <v>148.21753838147282</v>
      </c>
      <c r="AF826" s="27">
        <f t="shared" si="1340"/>
        <v>1</v>
      </c>
      <c r="AG826" s="28">
        <f t="shared" si="1320"/>
        <v>68.333333333333329</v>
      </c>
      <c r="AH826" s="28">
        <f t="shared" si="1321"/>
        <v>10.949254766347465</v>
      </c>
      <c r="AI826" s="28">
        <f t="shared" si="1322"/>
        <v>18.052917614758261</v>
      </c>
      <c r="AJ826" s="28">
        <f t="shared" si="1323"/>
        <v>15.883571304528299</v>
      </c>
      <c r="AK826" s="28">
        <f t="shared" si="1324"/>
        <v>26.188522443563734</v>
      </c>
      <c r="AL826" s="28">
        <f t="shared" si="1350"/>
        <v>28.433071215958066</v>
      </c>
      <c r="AM826" s="28">
        <f t="shared" si="1325"/>
        <v>81.206972850410367</v>
      </c>
      <c r="AN826" s="28">
        <f t="shared" si="1326"/>
        <v>133.8924723094571</v>
      </c>
      <c r="AO826" s="28">
        <f t="shared" si="1327"/>
        <v>117.80315384191823</v>
      </c>
      <c r="AP826" s="28">
        <f t="shared" si="1328"/>
        <v>194.23154145643105</v>
      </c>
      <c r="AQ826" s="28">
        <f t="shared" si="1329"/>
        <v>210.87861151835565</v>
      </c>
      <c r="AR826" s="28">
        <f t="shared" si="1341"/>
        <v>210.87861151835565</v>
      </c>
      <c r="AS826" s="27">
        <f t="shared" si="1330"/>
        <v>210.87861151835565</v>
      </c>
      <c r="AT826" s="27">
        <f t="shared" si="1342"/>
        <v>0</v>
      </c>
      <c r="AU826" s="2">
        <f t="shared" si="1343"/>
        <v>1225.2211349000193</v>
      </c>
      <c r="AV826" s="33">
        <f t="shared" si="1344"/>
        <v>0.15865186941964288</v>
      </c>
      <c r="AW826" s="33">
        <f t="shared" si="1345"/>
        <v>0.15865186941964288</v>
      </c>
      <c r="AX826" s="2">
        <f t="shared" si="1346"/>
        <v>2.3739027809556195</v>
      </c>
      <c r="AY826" s="7">
        <v>2.2000000000000002</v>
      </c>
      <c r="AZ826" s="3">
        <f t="shared" si="1347"/>
        <v>2733.4880636622661</v>
      </c>
    </row>
    <row r="827" spans="1:52" ht="20.25" x14ac:dyDescent="0.3">
      <c r="A827" s="7">
        <v>32</v>
      </c>
      <c r="B827" s="7">
        <v>66</v>
      </c>
      <c r="C827" s="37">
        <v>53</v>
      </c>
      <c r="D827" s="37">
        <v>83</v>
      </c>
      <c r="E827" s="7">
        <v>7</v>
      </c>
      <c r="F827" s="2">
        <f t="shared" si="1331"/>
        <v>8.0833333333333339</v>
      </c>
      <c r="G827" s="2">
        <f t="shared" si="1308"/>
        <v>31040.000000000004</v>
      </c>
      <c r="H827" s="2">
        <v>1.4</v>
      </c>
      <c r="I827" s="7">
        <f t="shared" si="1309"/>
        <v>43456</v>
      </c>
      <c r="J827" s="7">
        <v>1.2</v>
      </c>
      <c r="K827" s="4">
        <f t="shared" si="1348"/>
        <v>1.6416666666666666</v>
      </c>
      <c r="L827" s="7">
        <v>0</v>
      </c>
      <c r="M827" s="2">
        <f t="shared" si="1332"/>
        <v>1.4213197969543145</v>
      </c>
      <c r="N827" s="2">
        <f t="shared" si="1333"/>
        <v>2.6395939086294415</v>
      </c>
      <c r="O827" s="28">
        <f t="shared" si="1334"/>
        <v>1.6761421319796954</v>
      </c>
      <c r="P827" s="2">
        <f t="shared" si="1335"/>
        <v>7.7675126903553302</v>
      </c>
      <c r="Q827" s="2">
        <f t="shared" si="1310"/>
        <v>54.199999999999996</v>
      </c>
      <c r="R827" s="28">
        <f t="shared" si="1336"/>
        <v>58.199999999999996</v>
      </c>
      <c r="S827" s="2">
        <f t="shared" si="1337"/>
        <v>60.199999999999996</v>
      </c>
      <c r="T827" s="2">
        <f t="shared" si="1338"/>
        <v>53.781666666666666</v>
      </c>
      <c r="U827" s="2">
        <f t="shared" si="1311"/>
        <v>57.781666666666666</v>
      </c>
      <c r="V827" s="2">
        <f t="shared" si="1312"/>
        <v>67.781666666666666</v>
      </c>
      <c r="W827" s="7">
        <f t="shared" si="1349"/>
        <v>1</v>
      </c>
      <c r="X827" s="2">
        <f t="shared" si="1313"/>
        <v>11.860431141085698</v>
      </c>
      <c r="Y827" s="2">
        <f t="shared" si="1314"/>
        <v>17.249030676346951</v>
      </c>
      <c r="Z827" s="2">
        <f t="shared" si="1339"/>
        <v>18.821424303115119</v>
      </c>
      <c r="AA827" s="2">
        <f t="shared" si="1315"/>
        <v>95.871818390442726</v>
      </c>
      <c r="AB827" s="2">
        <f t="shared" si="1316"/>
        <v>139.42966463380452</v>
      </c>
      <c r="AC827" s="2">
        <f t="shared" si="1317"/>
        <v>152.13984645018056</v>
      </c>
      <c r="AD827" s="2">
        <f t="shared" si="1318"/>
        <v>152.13984645018056</v>
      </c>
      <c r="AE827" s="2">
        <f t="shared" si="1319"/>
        <v>152.13984645018056</v>
      </c>
      <c r="AF827" s="27">
        <f t="shared" si="1340"/>
        <v>1</v>
      </c>
      <c r="AG827" s="28">
        <f t="shared" si="1320"/>
        <v>70.2</v>
      </c>
      <c r="AH827" s="28">
        <f t="shared" si="1321"/>
        <v>10.223338411989676</v>
      </c>
      <c r="AI827" s="28">
        <f t="shared" si="1322"/>
        <v>16.951518392529891</v>
      </c>
      <c r="AJ827" s="28">
        <f t="shared" si="1323"/>
        <v>14.868150726175351</v>
      </c>
      <c r="AK827" s="28">
        <f t="shared" si="1324"/>
        <v>24.653172998957416</v>
      </c>
      <c r="AL827" s="28">
        <f t="shared" si="1350"/>
        <v>26.900516216702993</v>
      </c>
      <c r="AM827" s="28">
        <f t="shared" si="1325"/>
        <v>82.638652163583217</v>
      </c>
      <c r="AN827" s="28">
        <f t="shared" si="1326"/>
        <v>137.02477367294998</v>
      </c>
      <c r="AO827" s="28">
        <f t="shared" si="1327"/>
        <v>120.18421836991743</v>
      </c>
      <c r="AP827" s="28">
        <f t="shared" si="1328"/>
        <v>199.2798150749058</v>
      </c>
      <c r="AQ827" s="28">
        <f t="shared" si="1329"/>
        <v>217.44583941834921</v>
      </c>
      <c r="AR827" s="28">
        <f t="shared" si="1341"/>
        <v>217.44583941834921</v>
      </c>
      <c r="AS827" s="27">
        <f t="shared" si="1330"/>
        <v>217.44583941834921</v>
      </c>
      <c r="AT827" s="27">
        <f t="shared" si="1342"/>
        <v>0</v>
      </c>
      <c r="AU827" s="2">
        <f t="shared" si="1343"/>
        <v>1482.5175732290234</v>
      </c>
      <c r="AV827" s="33">
        <f t="shared" si="1344"/>
        <v>0.15962218191964289</v>
      </c>
      <c r="AW827" s="33">
        <f t="shared" si="1345"/>
        <v>0.15962218191964289</v>
      </c>
      <c r="AX827" s="2">
        <f t="shared" si="1346"/>
        <v>2.3756258524063978</v>
      </c>
      <c r="AY827" s="7">
        <v>2.2000000000000002</v>
      </c>
      <c r="AZ827" s="3">
        <f t="shared" si="1347"/>
        <v>2734.9151232072163</v>
      </c>
    </row>
    <row r="828" spans="1:52" ht="20.25" x14ac:dyDescent="0.3">
      <c r="A828" s="7">
        <v>32</v>
      </c>
      <c r="B828" s="7">
        <v>72</v>
      </c>
      <c r="C828" s="37">
        <v>58</v>
      </c>
      <c r="D828" s="37">
        <v>91</v>
      </c>
      <c r="E828" s="7">
        <v>7.5</v>
      </c>
      <c r="F828" s="2">
        <f t="shared" si="1331"/>
        <v>8.8333333333333339</v>
      </c>
      <c r="G828" s="2">
        <f t="shared" si="1308"/>
        <v>33920</v>
      </c>
      <c r="H828" s="2">
        <v>1.4</v>
      </c>
      <c r="I828" s="7">
        <f t="shared" si="1309"/>
        <v>47488</v>
      </c>
      <c r="J828" s="7">
        <v>1.2</v>
      </c>
      <c r="K828" s="4">
        <f t="shared" si="1348"/>
        <v>1.7083333333333335</v>
      </c>
      <c r="L828" s="7">
        <v>0</v>
      </c>
      <c r="M828" s="2">
        <f t="shared" si="1332"/>
        <v>1.365853658536585</v>
      </c>
      <c r="N828" s="2">
        <f t="shared" si="1333"/>
        <v>2.5365853658536581</v>
      </c>
      <c r="O828" s="28">
        <f t="shared" si="1334"/>
        <v>1.5873170731707313</v>
      </c>
      <c r="P828" s="2">
        <f t="shared" si="1335"/>
        <v>7.4409756097560962</v>
      </c>
      <c r="Q828" s="2">
        <f t="shared" si="1310"/>
        <v>56.333333333333336</v>
      </c>
      <c r="R828" s="28">
        <f t="shared" si="1336"/>
        <v>60.333333333333336</v>
      </c>
      <c r="S828" s="2">
        <f t="shared" si="1337"/>
        <v>62.333333333333336</v>
      </c>
      <c r="T828" s="2">
        <f t="shared" si="1338"/>
        <v>55.955000000000005</v>
      </c>
      <c r="U828" s="2">
        <f t="shared" si="1311"/>
        <v>59.955000000000005</v>
      </c>
      <c r="V828" s="2">
        <f t="shared" si="1312"/>
        <v>69.955000000000013</v>
      </c>
      <c r="W828" s="7">
        <f t="shared" si="1349"/>
        <v>1</v>
      </c>
      <c r="X828" s="2">
        <f t="shared" si="1313"/>
        <v>11.009610950740113</v>
      </c>
      <c r="Y828" s="2">
        <f t="shared" si="1314"/>
        <v>16.054821865061896</v>
      </c>
      <c r="Z828" s="2">
        <f t="shared" si="1339"/>
        <v>17.612544657241454</v>
      </c>
      <c r="AA828" s="2">
        <f t="shared" si="1315"/>
        <v>97.25156339820434</v>
      </c>
      <c r="AB828" s="2">
        <f t="shared" si="1316"/>
        <v>141.81759314138009</v>
      </c>
      <c r="AC828" s="2">
        <f t="shared" si="1317"/>
        <v>155.57747780563287</v>
      </c>
      <c r="AD828" s="2">
        <f t="shared" si="1318"/>
        <v>155.57747780563287</v>
      </c>
      <c r="AE828" s="2">
        <f t="shared" si="1319"/>
        <v>155.57747780563287</v>
      </c>
      <c r="AF828" s="27">
        <f t="shared" si="1340"/>
        <v>1</v>
      </c>
      <c r="AG828" s="28">
        <f t="shared" si="1320"/>
        <v>72.333333333333343</v>
      </c>
      <c r="AH828" s="28">
        <f t="shared" si="1321"/>
        <v>9.4788086914751428</v>
      </c>
      <c r="AI828" s="28">
        <f t="shared" si="1322"/>
        <v>15.812574867806457</v>
      </c>
      <c r="AJ828" s="28">
        <f t="shared" si="1323"/>
        <v>13.822521587323088</v>
      </c>
      <c r="AK828" s="28">
        <f t="shared" si="1324"/>
        <v>23.058768730926069</v>
      </c>
      <c r="AL828" s="28">
        <f t="shared" si="1350"/>
        <v>25.296051082213147</v>
      </c>
      <c r="AM828" s="28">
        <f t="shared" si="1325"/>
        <v>83.729476774697105</v>
      </c>
      <c r="AN828" s="28">
        <f t="shared" si="1326"/>
        <v>139.67774466562372</v>
      </c>
      <c r="AO828" s="28">
        <f t="shared" si="1327"/>
        <v>122.09894068802062</v>
      </c>
      <c r="AP828" s="28">
        <f t="shared" si="1328"/>
        <v>203.68579045651362</v>
      </c>
      <c r="AQ828" s="28">
        <f t="shared" si="1329"/>
        <v>223.44845122621615</v>
      </c>
      <c r="AR828" s="28">
        <f t="shared" si="1341"/>
        <v>223.44845122621615</v>
      </c>
      <c r="AS828" s="27">
        <f t="shared" si="1330"/>
        <v>223.44845122621615</v>
      </c>
      <c r="AT828" s="27">
        <f t="shared" si="1342"/>
        <v>0</v>
      </c>
      <c r="AU828" s="2">
        <f t="shared" si="1343"/>
        <v>1764.3184342560278</v>
      </c>
      <c r="AV828" s="33">
        <f t="shared" si="1344"/>
        <v>0.16071378348214288</v>
      </c>
      <c r="AW828" s="33">
        <f t="shared" si="1345"/>
        <v>0.16071378348214288</v>
      </c>
      <c r="AX828" s="2">
        <f t="shared" si="1346"/>
        <v>2.377567300121215</v>
      </c>
      <c r="AY828" s="7">
        <v>2.2000000000000002</v>
      </c>
      <c r="AZ828" s="3">
        <f t="shared" si="1347"/>
        <v>2731.7044702661301</v>
      </c>
    </row>
    <row r="829" spans="1:52" ht="20.25" x14ac:dyDescent="0.3">
      <c r="A829" s="7">
        <v>32</v>
      </c>
      <c r="B829" s="7">
        <v>78</v>
      </c>
      <c r="C829" s="37">
        <v>63</v>
      </c>
      <c r="D829" s="37">
        <v>98</v>
      </c>
      <c r="E829" s="7">
        <v>8</v>
      </c>
      <c r="F829" s="2">
        <f t="shared" si="1331"/>
        <v>9.5</v>
      </c>
      <c r="G829" s="2">
        <f t="shared" si="1308"/>
        <v>36480</v>
      </c>
      <c r="H829" s="2">
        <v>1.4</v>
      </c>
      <c r="I829" s="7">
        <f t="shared" si="1309"/>
        <v>51072</v>
      </c>
      <c r="J829" s="7">
        <v>1.2</v>
      </c>
      <c r="K829" s="4">
        <v>1.75</v>
      </c>
      <c r="L829" s="7">
        <v>0</v>
      </c>
      <c r="M829" s="2">
        <f t="shared" si="1332"/>
        <v>1.3333333333333333</v>
      </c>
      <c r="N829" s="2">
        <f t="shared" si="1333"/>
        <v>2.4761904761904758</v>
      </c>
      <c r="O829" s="28">
        <f t="shared" si="1334"/>
        <v>1.5295238095238095</v>
      </c>
      <c r="P829" s="2">
        <f t="shared" si="1335"/>
        <v>7.2438095238095235</v>
      </c>
      <c r="Q829" s="2">
        <f t="shared" si="1310"/>
        <v>57.666666666666664</v>
      </c>
      <c r="R829" s="28">
        <f t="shared" si="1336"/>
        <v>61.666666666666664</v>
      </c>
      <c r="S829" s="2">
        <f t="shared" si="1337"/>
        <v>63.666666666666664</v>
      </c>
      <c r="T829" s="2">
        <f t="shared" si="1338"/>
        <v>57.323333333333338</v>
      </c>
      <c r="U829" s="2">
        <f t="shared" si="1311"/>
        <v>61.323333333333338</v>
      </c>
      <c r="V829" s="2">
        <f t="shared" si="1312"/>
        <v>71.323333333333338</v>
      </c>
      <c r="W829" s="7">
        <f t="shared" si="1349"/>
        <v>1</v>
      </c>
      <c r="X829" s="2">
        <f t="shared" si="1313"/>
        <v>10.521742651448703</v>
      </c>
      <c r="Y829" s="2">
        <f t="shared" si="1314"/>
        <v>15.3678596015114</v>
      </c>
      <c r="Z829" s="2">
        <f t="shared" si="1339"/>
        <v>16.912876419775046</v>
      </c>
      <c r="AA829" s="2">
        <f t="shared" si="1315"/>
        <v>99.956555188762678</v>
      </c>
      <c r="AB829" s="2">
        <f t="shared" si="1316"/>
        <v>145.99466621435829</v>
      </c>
      <c r="AC829" s="2">
        <f t="shared" si="1317"/>
        <v>160.67232598786293</v>
      </c>
      <c r="AD829" s="2">
        <f t="shared" si="1318"/>
        <v>160.67232598786293</v>
      </c>
      <c r="AE829" s="2">
        <f t="shared" si="1319"/>
        <v>160.67232598786293</v>
      </c>
      <c r="AF829" s="27">
        <f t="shared" si="1340"/>
        <v>1</v>
      </c>
      <c r="AG829" s="28">
        <f t="shared" si="1320"/>
        <v>73.666666666666671</v>
      </c>
      <c r="AH829" s="28">
        <f t="shared" si="1321"/>
        <v>9.0524902992193805</v>
      </c>
      <c r="AI829" s="28">
        <f t="shared" si="1322"/>
        <v>15.155752989643302</v>
      </c>
      <c r="AJ829" s="28">
        <f t="shared" si="1323"/>
        <v>13.221897224723772</v>
      </c>
      <c r="AK829" s="28">
        <f t="shared" si="1324"/>
        <v>22.136208023293193</v>
      </c>
      <c r="AL829" s="28">
        <f t="shared" si="1350"/>
        <v>24.36168473738336</v>
      </c>
      <c r="AM829" s="28">
        <f t="shared" si="1325"/>
        <v>85.998657842584109</v>
      </c>
      <c r="AN829" s="28">
        <f t="shared" si="1326"/>
        <v>143.97965340161136</v>
      </c>
      <c r="AO829" s="28">
        <f t="shared" si="1327"/>
        <v>125.60802363487583</v>
      </c>
      <c r="AP829" s="28">
        <f t="shared" si="1328"/>
        <v>210.29397622128533</v>
      </c>
      <c r="AQ829" s="28">
        <f t="shared" si="1329"/>
        <v>231.43600500514191</v>
      </c>
      <c r="AR829" s="28">
        <f t="shared" si="1341"/>
        <v>231.43600500514191</v>
      </c>
      <c r="AS829" s="27">
        <f t="shared" si="1330"/>
        <v>231.43600500514191</v>
      </c>
      <c r="AT829" s="27">
        <f t="shared" si="1342"/>
        <v>0</v>
      </c>
      <c r="AU829" s="2">
        <f t="shared" si="1343"/>
        <v>2070.6237179810328</v>
      </c>
      <c r="AV829" s="33">
        <f t="shared" si="1344"/>
        <v>0.16168409598214289</v>
      </c>
      <c r="AW829" s="33">
        <f t="shared" si="1345"/>
        <v>0.16168409598214289</v>
      </c>
      <c r="AX829" s="2">
        <f t="shared" si="1346"/>
        <v>2.3792956973170774</v>
      </c>
      <c r="AY829" s="7">
        <v>2.2000000000000002</v>
      </c>
      <c r="AZ829" s="3">
        <f t="shared" si="1347"/>
        <v>2734.9522190274138</v>
      </c>
    </row>
    <row r="830" spans="1:52" ht="20.25" x14ac:dyDescent="0.3">
      <c r="A830" s="7">
        <v>32</v>
      </c>
      <c r="B830" s="7">
        <v>84</v>
      </c>
      <c r="C830" s="37">
        <v>68</v>
      </c>
      <c r="D830" s="37">
        <v>106</v>
      </c>
      <c r="E830" s="7">
        <v>8.5</v>
      </c>
      <c r="F830" s="2">
        <f t="shared" si="1331"/>
        <v>10.25</v>
      </c>
      <c r="G830" s="2">
        <f t="shared" si="1308"/>
        <v>39360</v>
      </c>
      <c r="H830" s="2">
        <v>1.4</v>
      </c>
      <c r="I830" s="7">
        <f t="shared" si="1309"/>
        <v>55104</v>
      </c>
      <c r="J830" s="7">
        <v>1.2</v>
      </c>
      <c r="K830" s="4">
        <v>1.75</v>
      </c>
      <c r="L830" s="7">
        <v>0</v>
      </c>
      <c r="M830" s="2">
        <f t="shared" si="1332"/>
        <v>1.3333333333333333</v>
      </c>
      <c r="N830" s="2">
        <f t="shared" si="1333"/>
        <v>2.4761904761904758</v>
      </c>
      <c r="O830" s="28">
        <f t="shared" si="1334"/>
        <v>1.5066666666666666</v>
      </c>
      <c r="P830" s="2">
        <f t="shared" si="1335"/>
        <v>7.2209523809523812</v>
      </c>
      <c r="Q830" s="2">
        <f t="shared" si="1310"/>
        <v>57.666666666666664</v>
      </c>
      <c r="R830" s="28">
        <f t="shared" si="1336"/>
        <v>61.666666666666664</v>
      </c>
      <c r="S830" s="2">
        <f t="shared" si="1337"/>
        <v>63.666666666666664</v>
      </c>
      <c r="T830" s="2">
        <f t="shared" si="1338"/>
        <v>57.363333333333337</v>
      </c>
      <c r="U830" s="2">
        <f t="shared" si="1311"/>
        <v>61.363333333333337</v>
      </c>
      <c r="V830" s="2">
        <f t="shared" si="1312"/>
        <v>71.363333333333344</v>
      </c>
      <c r="W830" s="7">
        <f t="shared" si="1349"/>
        <v>1</v>
      </c>
      <c r="X830" s="2">
        <f t="shared" si="1313"/>
        <v>10.5144057398433</v>
      </c>
      <c r="Y830" s="2">
        <f t="shared" si="1314"/>
        <v>15.357841984301441</v>
      </c>
      <c r="Z830" s="2">
        <f t="shared" si="1339"/>
        <v>16.903396550699547</v>
      </c>
      <c r="AA830" s="2">
        <f t="shared" si="1315"/>
        <v>107.77265883339382</v>
      </c>
      <c r="AB830" s="2">
        <f t="shared" si="1316"/>
        <v>157.41788033908978</v>
      </c>
      <c r="AC830" s="2">
        <f t="shared" si="1317"/>
        <v>173.25981464467037</v>
      </c>
      <c r="AD830" s="2">
        <f t="shared" si="1318"/>
        <v>173.25981464467037</v>
      </c>
      <c r="AE830" s="2">
        <f t="shared" si="1319"/>
        <v>173.25981464467037</v>
      </c>
      <c r="AF830" s="27">
        <f t="shared" si="1340"/>
        <v>1</v>
      </c>
      <c r="AG830" s="28">
        <f t="shared" si="1320"/>
        <v>73.666666666666671</v>
      </c>
      <c r="AH830" s="28">
        <f t="shared" si="1321"/>
        <v>9.0461779113066232</v>
      </c>
      <c r="AI830" s="28">
        <f t="shared" si="1322"/>
        <v>15.145184738386654</v>
      </c>
      <c r="AJ830" s="28">
        <f t="shared" si="1323"/>
        <v>13.21327846397106</v>
      </c>
      <c r="AK830" s="28">
        <f t="shared" si="1324"/>
        <v>22.121778423842947</v>
      </c>
      <c r="AL830" s="28">
        <f t="shared" si="1350"/>
        <v>24.348029722350031</v>
      </c>
      <c r="AM830" s="28">
        <f t="shared" si="1325"/>
        <v>92.723323590892889</v>
      </c>
      <c r="AN830" s="28">
        <f t="shared" si="1326"/>
        <v>155.23814356846319</v>
      </c>
      <c r="AO830" s="28">
        <f t="shared" si="1327"/>
        <v>135.43610425570336</v>
      </c>
      <c r="AP830" s="28">
        <f t="shared" si="1328"/>
        <v>226.74822884439021</v>
      </c>
      <c r="AQ830" s="28">
        <f t="shared" si="1329"/>
        <v>249.56730465408782</v>
      </c>
      <c r="AR830" s="28">
        <f t="shared" si="1341"/>
        <v>249.56730465408782</v>
      </c>
      <c r="AS830" s="27">
        <f t="shared" si="1330"/>
        <v>249.56730465408782</v>
      </c>
      <c r="AT830" s="27">
        <f t="shared" si="1342"/>
        <v>0</v>
      </c>
      <c r="AU830" s="2">
        <f t="shared" si="1343"/>
        <v>2401.4334244040379</v>
      </c>
      <c r="AV830" s="33">
        <f t="shared" si="1344"/>
        <v>0.16277569754464288</v>
      </c>
      <c r="AW830" s="33">
        <f t="shared" si="1345"/>
        <v>0.16277569754464288</v>
      </c>
      <c r="AX830" s="2">
        <f t="shared" si="1346"/>
        <v>2.3812431503845586</v>
      </c>
      <c r="AY830" s="7">
        <v>2.2000000000000002</v>
      </c>
      <c r="AZ830" s="3">
        <f t="shared" si="1347"/>
        <v>2733.8867372121676</v>
      </c>
    </row>
    <row r="831" spans="1:52" ht="20.25" x14ac:dyDescent="0.3">
      <c r="A831" s="7">
        <v>32</v>
      </c>
      <c r="B831" s="7">
        <v>90</v>
      </c>
      <c r="C831" s="37">
        <v>72</v>
      </c>
      <c r="D831" s="37">
        <v>113</v>
      </c>
      <c r="E831" s="7">
        <v>9</v>
      </c>
      <c r="F831" s="2">
        <f t="shared" si="1331"/>
        <v>10.916666666666666</v>
      </c>
      <c r="G831" s="2">
        <f t="shared" si="1308"/>
        <v>41920</v>
      </c>
      <c r="H831" s="2">
        <v>1.4</v>
      </c>
      <c r="I831" s="7">
        <f t="shared" si="1309"/>
        <v>58687.999999999993</v>
      </c>
      <c r="J831" s="7">
        <v>1.2</v>
      </c>
      <c r="K831" s="4">
        <v>1.75</v>
      </c>
      <c r="L831" s="7">
        <v>0</v>
      </c>
      <c r="M831" s="2">
        <f t="shared" si="1332"/>
        <v>1.3333333333333333</v>
      </c>
      <c r="N831" s="2">
        <f t="shared" si="1333"/>
        <v>2.4761904761904758</v>
      </c>
      <c r="O831" s="28">
        <f t="shared" si="1334"/>
        <v>1.4866666666666666</v>
      </c>
      <c r="P831" s="2">
        <f t="shared" si="1335"/>
        <v>7.2009523809523808</v>
      </c>
      <c r="Q831" s="2">
        <f t="shared" si="1310"/>
        <v>57.666666666666664</v>
      </c>
      <c r="R831" s="28">
        <f t="shared" si="1336"/>
        <v>61.666666666666664</v>
      </c>
      <c r="S831" s="2">
        <f t="shared" si="1337"/>
        <v>63.666666666666664</v>
      </c>
      <c r="T831" s="2">
        <f t="shared" si="1338"/>
        <v>57.398333333333333</v>
      </c>
      <c r="U831" s="2">
        <f t="shared" si="1311"/>
        <v>61.398333333333333</v>
      </c>
      <c r="V831" s="2">
        <f t="shared" si="1312"/>
        <v>71.398333333333341</v>
      </c>
      <c r="W831" s="7">
        <f t="shared" si="1349"/>
        <v>1</v>
      </c>
      <c r="X831" s="2">
        <f t="shared" si="1313"/>
        <v>10.507994330669494</v>
      </c>
      <c r="Y831" s="2">
        <f t="shared" si="1314"/>
        <v>15.349087276473588</v>
      </c>
      <c r="Z831" s="2">
        <f t="shared" si="1339"/>
        <v>16.895110378576842</v>
      </c>
      <c r="AA831" s="2">
        <f t="shared" si="1315"/>
        <v>114.71227144314197</v>
      </c>
      <c r="AB831" s="2">
        <f t="shared" si="1316"/>
        <v>167.56086943483666</v>
      </c>
      <c r="AC831" s="2">
        <f t="shared" si="1317"/>
        <v>184.43828829946384</v>
      </c>
      <c r="AD831" s="2">
        <f t="shared" si="1318"/>
        <v>184.43828829946384</v>
      </c>
      <c r="AE831" s="2">
        <f t="shared" si="1319"/>
        <v>184.43828829946384</v>
      </c>
      <c r="AF831" s="27">
        <f t="shared" si="1340"/>
        <v>1</v>
      </c>
      <c r="AG831" s="28">
        <f t="shared" si="1320"/>
        <v>73.666666666666671</v>
      </c>
      <c r="AH831" s="28">
        <f t="shared" si="1321"/>
        <v>9.0406617889994294</v>
      </c>
      <c r="AI831" s="28">
        <f t="shared" si="1322"/>
        <v>15.135949601492255</v>
      </c>
      <c r="AJ831" s="28">
        <f t="shared" si="1323"/>
        <v>13.205746260389438</v>
      </c>
      <c r="AK831" s="28">
        <f t="shared" si="1324"/>
        <v>22.109167947258335</v>
      </c>
      <c r="AL831" s="28">
        <f t="shared" si="1350"/>
        <v>24.336094135054122</v>
      </c>
      <c r="AM831" s="28">
        <f t="shared" si="1325"/>
        <v>98.693891196577098</v>
      </c>
      <c r="AN831" s="28">
        <f t="shared" si="1326"/>
        <v>165.23411648295712</v>
      </c>
      <c r="AO831" s="28">
        <f t="shared" si="1327"/>
        <v>144.16273000925136</v>
      </c>
      <c r="AP831" s="28">
        <f t="shared" si="1328"/>
        <v>241.35841675757015</v>
      </c>
      <c r="AQ831" s="28">
        <f t="shared" si="1329"/>
        <v>265.66902764100746</v>
      </c>
      <c r="AR831" s="28">
        <f t="shared" si="1341"/>
        <v>265.66902764100746</v>
      </c>
      <c r="AS831" s="27">
        <f t="shared" si="1330"/>
        <v>265.66902764100746</v>
      </c>
      <c r="AT831" s="27">
        <f t="shared" si="1342"/>
        <v>0</v>
      </c>
      <c r="AU831" s="2">
        <f t="shared" si="1343"/>
        <v>2756.7475535250433</v>
      </c>
      <c r="AV831" s="33">
        <f t="shared" si="1344"/>
        <v>0.16374601004464287</v>
      </c>
      <c r="AW831" s="33">
        <f t="shared" si="1345"/>
        <v>0.16374601004464287</v>
      </c>
      <c r="AX831" s="2">
        <f t="shared" si="1346"/>
        <v>2.3829768980552903</v>
      </c>
      <c r="AY831" s="7">
        <v>2.2000000000000002</v>
      </c>
      <c r="AZ831" s="3">
        <f t="shared" si="1347"/>
        <v>2738.2161951350217</v>
      </c>
    </row>
    <row r="832" spans="1:52" ht="20.25" x14ac:dyDescent="0.3">
      <c r="A832" s="7">
        <v>32</v>
      </c>
      <c r="B832" s="7">
        <v>96</v>
      </c>
      <c r="C832" s="37">
        <v>77</v>
      </c>
      <c r="D832" s="37">
        <v>121</v>
      </c>
      <c r="E832" s="7">
        <v>9.5</v>
      </c>
      <c r="F832" s="2">
        <f t="shared" si="1331"/>
        <v>11.666666666666666</v>
      </c>
      <c r="G832" s="2">
        <f t="shared" si="1308"/>
        <v>44800</v>
      </c>
      <c r="H832" s="2">
        <v>1.4</v>
      </c>
      <c r="I832" s="7">
        <f t="shared" si="1309"/>
        <v>62719.999999999993</v>
      </c>
      <c r="J832" s="7">
        <v>1.2</v>
      </c>
      <c r="K832" s="4">
        <v>1.75</v>
      </c>
      <c r="L832" s="7">
        <v>0</v>
      </c>
      <c r="M832" s="2">
        <f t="shared" si="1332"/>
        <v>1.3333333333333333</v>
      </c>
      <c r="N832" s="2">
        <f t="shared" si="1333"/>
        <v>2.4761904761904758</v>
      </c>
      <c r="O832" s="28">
        <f t="shared" si="1334"/>
        <v>1.4638095238095237</v>
      </c>
      <c r="P832" s="2">
        <f t="shared" si="1335"/>
        <v>7.1780952380952376</v>
      </c>
      <c r="Q832" s="2">
        <f t="shared" si="1310"/>
        <v>57.666666666666664</v>
      </c>
      <c r="R832" s="28">
        <f t="shared" si="1336"/>
        <v>61.666666666666664</v>
      </c>
      <c r="S832" s="2">
        <f t="shared" si="1337"/>
        <v>63.666666666666664</v>
      </c>
      <c r="T832" s="2">
        <f t="shared" si="1338"/>
        <v>57.438333333333333</v>
      </c>
      <c r="U832" s="2">
        <f t="shared" si="1311"/>
        <v>61.438333333333333</v>
      </c>
      <c r="V832" s="2">
        <f t="shared" si="1312"/>
        <v>71.438333333333333</v>
      </c>
      <c r="W832" s="7">
        <f t="shared" si="1349"/>
        <v>1</v>
      </c>
      <c r="X832" s="2">
        <f t="shared" si="1313"/>
        <v>10.500676573540513</v>
      </c>
      <c r="Y832" s="2">
        <f t="shared" si="1314"/>
        <v>15.339094110029311</v>
      </c>
      <c r="Z832" s="2">
        <f t="shared" si="1339"/>
        <v>16.885650409627264</v>
      </c>
      <c r="AA832" s="2">
        <f t="shared" si="1315"/>
        <v>122.50789335797265</v>
      </c>
      <c r="AB832" s="2">
        <f t="shared" si="1316"/>
        <v>178.95609795034196</v>
      </c>
      <c r="AC832" s="2">
        <f t="shared" si="1317"/>
        <v>196.99925477898472</v>
      </c>
      <c r="AD832" s="2">
        <f t="shared" si="1318"/>
        <v>196.99925477898472</v>
      </c>
      <c r="AE832" s="2">
        <f t="shared" si="1319"/>
        <v>196.99925477898472</v>
      </c>
      <c r="AF832" s="27">
        <f t="shared" si="1340"/>
        <v>1</v>
      </c>
      <c r="AG832" s="28">
        <f t="shared" si="1320"/>
        <v>73.666666666666671</v>
      </c>
      <c r="AH832" s="28">
        <f t="shared" si="1321"/>
        <v>9.0343658808389105</v>
      </c>
      <c r="AI832" s="28">
        <f t="shared" si="1322"/>
        <v>15.125408940771026</v>
      </c>
      <c r="AJ832" s="28">
        <f t="shared" si="1323"/>
        <v>13.197148536106299</v>
      </c>
      <c r="AK832" s="28">
        <f t="shared" si="1324"/>
        <v>22.094773567236789</v>
      </c>
      <c r="AL832" s="28">
        <f t="shared" si="1350"/>
        <v>24.322467784606388</v>
      </c>
      <c r="AM832" s="28">
        <f t="shared" si="1325"/>
        <v>105.40093527645395</v>
      </c>
      <c r="AN832" s="28">
        <f t="shared" si="1326"/>
        <v>176.4631043089953</v>
      </c>
      <c r="AO832" s="28">
        <f t="shared" si="1327"/>
        <v>153.96673292124015</v>
      </c>
      <c r="AP832" s="28">
        <f t="shared" si="1328"/>
        <v>257.77235828442917</v>
      </c>
      <c r="AQ832" s="28">
        <f t="shared" si="1329"/>
        <v>283.76212415374118</v>
      </c>
      <c r="AR832" s="28">
        <f t="shared" si="1341"/>
        <v>283.76212415374118</v>
      </c>
      <c r="AS832" s="27">
        <f t="shared" si="1330"/>
        <v>283.76212415374118</v>
      </c>
      <c r="AT832" s="27">
        <f t="shared" si="1342"/>
        <v>0</v>
      </c>
      <c r="AU832" s="2">
        <f t="shared" si="1343"/>
        <v>3136.5661053440494</v>
      </c>
      <c r="AV832" s="33">
        <f t="shared" si="1344"/>
        <v>0.16483761160714286</v>
      </c>
      <c r="AW832" s="33">
        <f t="shared" si="1345"/>
        <v>0.16483761160714286</v>
      </c>
      <c r="AX832" s="2">
        <f t="shared" si="1346"/>
        <v>2.3849303843825371</v>
      </c>
      <c r="AY832" s="7">
        <v>2.2000000000000002</v>
      </c>
      <c r="AZ832" s="3">
        <f t="shared" si="1347"/>
        <v>2738.5410237409105</v>
      </c>
    </row>
    <row r="833" spans="1:52" ht="20.25" x14ac:dyDescent="0.3">
      <c r="A833" s="7">
        <v>32</v>
      </c>
      <c r="B833" s="7">
        <v>102</v>
      </c>
      <c r="C833" s="37">
        <v>82</v>
      </c>
      <c r="D833" s="37">
        <v>128</v>
      </c>
      <c r="E833" s="7">
        <v>9.75</v>
      </c>
      <c r="F833" s="2">
        <f t="shared" si="1331"/>
        <v>12.291666666666666</v>
      </c>
      <c r="G833" s="2">
        <f t="shared" si="1308"/>
        <v>47200</v>
      </c>
      <c r="H833" s="2">
        <v>1.4</v>
      </c>
      <c r="I833" s="7">
        <f t="shared" si="1309"/>
        <v>66080</v>
      </c>
      <c r="J833" s="7">
        <v>1.2</v>
      </c>
      <c r="K833" s="4">
        <v>1.75</v>
      </c>
      <c r="L833" s="7">
        <v>0</v>
      </c>
      <c r="M833" s="2">
        <f t="shared" si="1332"/>
        <v>1.3333333333333333</v>
      </c>
      <c r="N833" s="2">
        <f t="shared" si="1333"/>
        <v>2.4761904761904758</v>
      </c>
      <c r="O833" s="28">
        <f t="shared" si="1334"/>
        <v>1.4438095238095237</v>
      </c>
      <c r="P833" s="2">
        <f t="shared" si="1335"/>
        <v>7.1580952380952372</v>
      </c>
      <c r="Q833" s="2">
        <f t="shared" si="1310"/>
        <v>57.666666666666664</v>
      </c>
      <c r="R833" s="28">
        <f t="shared" si="1336"/>
        <v>61.666666666666664</v>
      </c>
      <c r="S833" s="2">
        <f t="shared" si="1337"/>
        <v>63.666666666666664</v>
      </c>
      <c r="T833" s="2">
        <f t="shared" si="1338"/>
        <v>57.473333333333336</v>
      </c>
      <c r="U833" s="2">
        <f t="shared" si="1311"/>
        <v>61.473333333333336</v>
      </c>
      <c r="V833" s="2">
        <f t="shared" si="1312"/>
        <v>71.473333333333329</v>
      </c>
      <c r="W833" s="7">
        <f t="shared" si="1349"/>
        <v>1</v>
      </c>
      <c r="X833" s="2">
        <f t="shared" si="1313"/>
        <v>10.494281891715772</v>
      </c>
      <c r="Y833" s="2">
        <f t="shared" si="1314"/>
        <v>15.330360757456091</v>
      </c>
      <c r="Z833" s="2">
        <f t="shared" si="1339"/>
        <v>16.877381622699687</v>
      </c>
      <c r="AA833" s="2">
        <f t="shared" si="1315"/>
        <v>128.99221491900636</v>
      </c>
      <c r="AB833" s="2">
        <f t="shared" si="1316"/>
        <v>188.43568431039779</v>
      </c>
      <c r="AC833" s="2">
        <f t="shared" si="1317"/>
        <v>207.45114911235032</v>
      </c>
      <c r="AD833" s="2">
        <f t="shared" si="1318"/>
        <v>207.45114911235032</v>
      </c>
      <c r="AE833" s="2">
        <f t="shared" si="1319"/>
        <v>207.45114911235032</v>
      </c>
      <c r="AF833" s="27">
        <f t="shared" si="1340"/>
        <v>1</v>
      </c>
      <c r="AG833" s="28">
        <f t="shared" si="1320"/>
        <v>73.666666666666671</v>
      </c>
      <c r="AH833" s="28">
        <f t="shared" si="1321"/>
        <v>9.0288641500797855</v>
      </c>
      <c r="AI833" s="28">
        <f t="shared" si="1322"/>
        <v>15.116197898323623</v>
      </c>
      <c r="AJ833" s="28">
        <f t="shared" si="1323"/>
        <v>13.18963470573925</v>
      </c>
      <c r="AK833" s="28">
        <f t="shared" si="1324"/>
        <v>22.082193851237655</v>
      </c>
      <c r="AL833" s="28">
        <f t="shared" si="1350"/>
        <v>24.310557239333637</v>
      </c>
      <c r="AM833" s="28">
        <f t="shared" si="1325"/>
        <v>110.97978851139736</v>
      </c>
      <c r="AN833" s="28">
        <f t="shared" si="1326"/>
        <v>185.8032658335612</v>
      </c>
      <c r="AO833" s="28">
        <f t="shared" si="1327"/>
        <v>162.12259325804493</v>
      </c>
      <c r="AP833" s="28">
        <f t="shared" si="1328"/>
        <v>271.42696608812952</v>
      </c>
      <c r="AQ833" s="28">
        <f t="shared" si="1329"/>
        <v>298.81726606680928</v>
      </c>
      <c r="AR833" s="28">
        <f t="shared" si="1341"/>
        <v>298.81726606680928</v>
      </c>
      <c r="AS833" s="27">
        <f t="shared" si="1330"/>
        <v>298.81726606680928</v>
      </c>
      <c r="AT833" s="27">
        <f t="shared" si="1342"/>
        <v>0</v>
      </c>
      <c r="AU833" s="2">
        <f t="shared" si="1343"/>
        <v>3540.8890798610555</v>
      </c>
      <c r="AV833" s="33">
        <f t="shared" si="1344"/>
        <v>0.16574727957589289</v>
      </c>
      <c r="AW833" s="33">
        <f t="shared" si="1345"/>
        <v>0.16574727957589289</v>
      </c>
      <c r="AX833" s="2">
        <f t="shared" si="1346"/>
        <v>2.3865607379172524</v>
      </c>
      <c r="AY833" s="7">
        <v>2.2000000000000002</v>
      </c>
      <c r="AZ833" s="3">
        <f t="shared" si="1347"/>
        <v>2734.8804694294263</v>
      </c>
    </row>
    <row r="834" spans="1:52" ht="20.25" x14ac:dyDescent="0.3">
      <c r="A834" s="7">
        <v>32</v>
      </c>
      <c r="B834" s="7">
        <v>108</v>
      </c>
      <c r="C834" s="37">
        <v>87</v>
      </c>
      <c r="D834" s="37">
        <v>136</v>
      </c>
      <c r="E834" s="7">
        <v>10</v>
      </c>
      <c r="F834" s="2">
        <f t="shared" si="1331"/>
        <v>13</v>
      </c>
      <c r="G834" s="2">
        <f t="shared" si="1308"/>
        <v>49920</v>
      </c>
      <c r="H834" s="2">
        <v>1.4</v>
      </c>
      <c r="I834" s="7">
        <f t="shared" si="1309"/>
        <v>69888</v>
      </c>
      <c r="J834" s="7">
        <v>1.2</v>
      </c>
      <c r="K834" s="4">
        <v>1.75</v>
      </c>
      <c r="L834" s="7">
        <v>0</v>
      </c>
      <c r="M834" s="2">
        <f t="shared" si="1332"/>
        <v>1.3333333333333333</v>
      </c>
      <c r="N834" s="2">
        <f t="shared" si="1333"/>
        <v>2.4761904761904758</v>
      </c>
      <c r="O834" s="28">
        <f t="shared" si="1334"/>
        <v>1.4209523809523807</v>
      </c>
      <c r="P834" s="2">
        <f t="shared" si="1335"/>
        <v>7.1352380952380949</v>
      </c>
      <c r="Q834" s="2">
        <f t="shared" si="1310"/>
        <v>57.666666666666664</v>
      </c>
      <c r="R834" s="28">
        <f t="shared" si="1336"/>
        <v>61.666666666666664</v>
      </c>
      <c r="S834" s="2">
        <f t="shared" si="1337"/>
        <v>63.666666666666664</v>
      </c>
      <c r="T834" s="2">
        <f t="shared" si="1338"/>
        <v>57.513333333333335</v>
      </c>
      <c r="U834" s="2">
        <f t="shared" si="1311"/>
        <v>61.513333333333335</v>
      </c>
      <c r="V834" s="2">
        <f t="shared" si="1312"/>
        <v>71.513333333333335</v>
      </c>
      <c r="W834" s="7">
        <f t="shared" si="1349"/>
        <v>1</v>
      </c>
      <c r="X834" s="2">
        <f t="shared" si="1313"/>
        <v>10.486983214151115</v>
      </c>
      <c r="Y834" s="2">
        <f t="shared" si="1314"/>
        <v>15.320391952368334</v>
      </c>
      <c r="Z834" s="2">
        <f t="shared" si="1339"/>
        <v>16.867941491280259</v>
      </c>
      <c r="AA834" s="2">
        <f t="shared" si="1315"/>
        <v>136.33078178396448</v>
      </c>
      <c r="AB834" s="2">
        <f t="shared" si="1316"/>
        <v>199.16509538078836</v>
      </c>
      <c r="AC834" s="2">
        <f t="shared" si="1317"/>
        <v>219.28323938664337</v>
      </c>
      <c r="AD834" s="2">
        <f t="shared" si="1318"/>
        <v>219.28323938664337</v>
      </c>
      <c r="AE834" s="2">
        <f t="shared" si="1319"/>
        <v>219.28323938664337</v>
      </c>
      <c r="AF834" s="27">
        <f t="shared" si="1340"/>
        <v>1</v>
      </c>
      <c r="AG834" s="28">
        <f t="shared" si="1320"/>
        <v>73.666666666666671</v>
      </c>
      <c r="AH834" s="28">
        <f t="shared" si="1321"/>
        <v>9.0225846572201043</v>
      </c>
      <c r="AI834" s="28">
        <f t="shared" si="1322"/>
        <v>15.105684720232752</v>
      </c>
      <c r="AJ834" s="28">
        <f t="shared" si="1323"/>
        <v>13.181057941001585</v>
      </c>
      <c r="AK834" s="28">
        <f t="shared" si="1324"/>
        <v>22.067834561857854</v>
      </c>
      <c r="AL834" s="28">
        <f t="shared" si="1350"/>
        <v>24.296959463307157</v>
      </c>
      <c r="AM834" s="28">
        <f t="shared" si="1325"/>
        <v>117.29360054386136</v>
      </c>
      <c r="AN834" s="28">
        <f t="shared" si="1326"/>
        <v>196.37390136302577</v>
      </c>
      <c r="AO834" s="28">
        <f t="shared" si="1327"/>
        <v>171.3537532330206</v>
      </c>
      <c r="AP834" s="28">
        <f t="shared" si="1328"/>
        <v>286.88184930415213</v>
      </c>
      <c r="AQ834" s="28">
        <f t="shared" si="1329"/>
        <v>315.86047302299306</v>
      </c>
      <c r="AR834" s="28">
        <f t="shared" si="1341"/>
        <v>315.86047302299306</v>
      </c>
      <c r="AS834" s="27">
        <f t="shared" si="1330"/>
        <v>315.86047302299306</v>
      </c>
      <c r="AT834" s="27">
        <f t="shared" si="1342"/>
        <v>0</v>
      </c>
      <c r="AU834" s="2">
        <f t="shared" si="1343"/>
        <v>3969.7164770760623</v>
      </c>
      <c r="AV834" s="33">
        <f t="shared" si="1344"/>
        <v>0.16677823660714289</v>
      </c>
      <c r="AW834" s="33">
        <f t="shared" si="1345"/>
        <v>0.16677823660714289</v>
      </c>
      <c r="AX834" s="2">
        <f t="shared" si="1346"/>
        <v>2.3884111686743061</v>
      </c>
      <c r="AY834" s="7">
        <v>2.2000000000000002</v>
      </c>
      <c r="AZ834" s="3">
        <f t="shared" si="1347"/>
        <v>2728.5324326421537</v>
      </c>
    </row>
    <row r="835" spans="1:52" ht="20.25" x14ac:dyDescent="0.3">
      <c r="A835" s="7">
        <v>32</v>
      </c>
      <c r="B835" s="7">
        <v>114</v>
      </c>
      <c r="C835" s="37">
        <v>92</v>
      </c>
      <c r="D835" s="37">
        <v>143</v>
      </c>
      <c r="E835" s="7">
        <v>10.5</v>
      </c>
      <c r="F835" s="2">
        <f t="shared" si="1331"/>
        <v>13.666666666666666</v>
      </c>
      <c r="G835" s="2">
        <f t="shared" si="1308"/>
        <v>52480</v>
      </c>
      <c r="H835" s="2">
        <v>1.4</v>
      </c>
      <c r="I835" s="7">
        <f t="shared" si="1309"/>
        <v>73472</v>
      </c>
      <c r="J835" s="7">
        <v>1.2</v>
      </c>
      <c r="K835" s="4">
        <v>1.75</v>
      </c>
      <c r="L835" s="7">
        <v>0</v>
      </c>
      <c r="M835" s="2">
        <f t="shared" si="1332"/>
        <v>1.3333333333333333</v>
      </c>
      <c r="N835" s="2">
        <f t="shared" si="1333"/>
        <v>2.4761904761904758</v>
      </c>
      <c r="O835" s="28">
        <f t="shared" si="1334"/>
        <v>1.4009523809523809</v>
      </c>
      <c r="P835" s="2">
        <f t="shared" si="1335"/>
        <v>7.1152380952380954</v>
      </c>
      <c r="Q835" s="2">
        <f t="shared" si="1310"/>
        <v>57.666666666666664</v>
      </c>
      <c r="R835" s="28">
        <f t="shared" si="1336"/>
        <v>61.666666666666664</v>
      </c>
      <c r="S835" s="2">
        <f t="shared" si="1337"/>
        <v>63.666666666666664</v>
      </c>
      <c r="T835" s="2">
        <f t="shared" si="1338"/>
        <v>57.548333333333339</v>
      </c>
      <c r="U835" s="2">
        <f t="shared" si="1311"/>
        <v>61.548333333333339</v>
      </c>
      <c r="V835" s="2">
        <f t="shared" si="1312"/>
        <v>71.548333333333346</v>
      </c>
      <c r="W835" s="7">
        <f t="shared" si="1349"/>
        <v>1</v>
      </c>
      <c r="X835" s="2">
        <f t="shared" si="1313"/>
        <v>10.48060519429832</v>
      </c>
      <c r="Y835" s="2">
        <f t="shared" si="1314"/>
        <v>15.311679877007512</v>
      </c>
      <c r="Z835" s="2">
        <f t="shared" si="1339"/>
        <v>16.859690034891411</v>
      </c>
      <c r="AA835" s="2">
        <f t="shared" si="1315"/>
        <v>143.23493765541036</v>
      </c>
      <c r="AB835" s="2">
        <f t="shared" si="1316"/>
        <v>209.25962498576931</v>
      </c>
      <c r="AC835" s="2">
        <f t="shared" si="1317"/>
        <v>230.4157638101826</v>
      </c>
      <c r="AD835" s="2">
        <f t="shared" si="1318"/>
        <v>230.4157638101826</v>
      </c>
      <c r="AE835" s="2">
        <f t="shared" si="1319"/>
        <v>230.4157638101826</v>
      </c>
      <c r="AF835" s="27">
        <f t="shared" si="1340"/>
        <v>1</v>
      </c>
      <c r="AG835" s="28">
        <f t="shared" si="1320"/>
        <v>73.666666666666671</v>
      </c>
      <c r="AH835" s="28">
        <f t="shared" si="1321"/>
        <v>9.0170972617611671</v>
      </c>
      <c r="AI835" s="28">
        <f t="shared" si="1322"/>
        <v>15.096497678061681</v>
      </c>
      <c r="AJ835" s="28">
        <f t="shared" si="1323"/>
        <v>13.173562416704662</v>
      </c>
      <c r="AK835" s="28">
        <f t="shared" si="1324"/>
        <v>22.055285494030425</v>
      </c>
      <c r="AL835" s="28">
        <f t="shared" si="1350"/>
        <v>24.28507388132925</v>
      </c>
      <c r="AM835" s="28">
        <f t="shared" si="1325"/>
        <v>123.23366257740261</v>
      </c>
      <c r="AN835" s="28">
        <f t="shared" si="1326"/>
        <v>206.3188016001763</v>
      </c>
      <c r="AO835" s="28">
        <f t="shared" si="1327"/>
        <v>180.03868636163037</v>
      </c>
      <c r="AP835" s="28">
        <f t="shared" si="1328"/>
        <v>301.42223508508243</v>
      </c>
      <c r="AQ835" s="28">
        <f t="shared" si="1329"/>
        <v>331.89600971149974</v>
      </c>
      <c r="AR835" s="28">
        <f t="shared" si="1341"/>
        <v>331.89600971149974</v>
      </c>
      <c r="AS835" s="27">
        <f t="shared" si="1330"/>
        <v>331.89600971149974</v>
      </c>
      <c r="AT835" s="27">
        <f t="shared" si="1342"/>
        <v>0</v>
      </c>
      <c r="AU835" s="2">
        <f t="shared" si="1343"/>
        <v>4423.0482969890691</v>
      </c>
      <c r="AV835" s="33">
        <f t="shared" si="1344"/>
        <v>0.16774854910714287</v>
      </c>
      <c r="AW835" s="33">
        <f t="shared" si="1345"/>
        <v>0.16774854910714287</v>
      </c>
      <c r="AX835" s="2">
        <f t="shared" si="1346"/>
        <v>2.3901553737325032</v>
      </c>
      <c r="AY835" s="7">
        <v>2.2000000000000002</v>
      </c>
      <c r="AZ835" s="3">
        <f t="shared" si="1347"/>
        <v>2734.8211255947836</v>
      </c>
    </row>
    <row r="836" spans="1:52" ht="20.25" x14ac:dyDescent="0.3">
      <c r="A836" s="7">
        <v>32</v>
      </c>
      <c r="B836" s="7">
        <v>120</v>
      </c>
      <c r="C836" s="37">
        <v>97</v>
      </c>
      <c r="D836" s="37">
        <v>151</v>
      </c>
      <c r="E836" s="7">
        <v>11</v>
      </c>
      <c r="F836" s="2">
        <f t="shared" si="1331"/>
        <v>14.416666666666666</v>
      </c>
      <c r="G836" s="2">
        <f t="shared" si="1308"/>
        <v>55360</v>
      </c>
      <c r="H836" s="2">
        <v>1.4</v>
      </c>
      <c r="I836" s="7">
        <f t="shared" si="1309"/>
        <v>77504</v>
      </c>
      <c r="J836" s="7">
        <v>1.2</v>
      </c>
      <c r="K836" s="4">
        <v>1.75</v>
      </c>
      <c r="L836" s="7">
        <v>0</v>
      </c>
      <c r="M836" s="2">
        <f t="shared" si="1332"/>
        <v>1.3333333333333333</v>
      </c>
      <c r="N836" s="2">
        <f t="shared" si="1333"/>
        <v>2.4761904761904758</v>
      </c>
      <c r="O836" s="28">
        <f t="shared" si="1334"/>
        <v>1.378095238095238</v>
      </c>
      <c r="P836" s="2">
        <f t="shared" si="1335"/>
        <v>7.0923809523809513</v>
      </c>
      <c r="Q836" s="2">
        <f t="shared" si="1310"/>
        <v>57.666666666666664</v>
      </c>
      <c r="R836" s="28">
        <f t="shared" si="1336"/>
        <v>61.666666666666664</v>
      </c>
      <c r="S836" s="2">
        <f t="shared" si="1337"/>
        <v>63.666666666666664</v>
      </c>
      <c r="T836" s="2">
        <f t="shared" si="1338"/>
        <v>57.588333333333338</v>
      </c>
      <c r="U836" s="2">
        <f t="shared" si="1311"/>
        <v>61.588333333333338</v>
      </c>
      <c r="V836" s="2">
        <f t="shared" si="1312"/>
        <v>71.588333333333338</v>
      </c>
      <c r="W836" s="7">
        <f t="shared" si="1349"/>
        <v>1</v>
      </c>
      <c r="X836" s="2">
        <f t="shared" si="1313"/>
        <v>10.473325521776017</v>
      </c>
      <c r="Y836" s="2">
        <f t="shared" si="1314"/>
        <v>15.301735344302504</v>
      </c>
      <c r="Z836" s="2">
        <f t="shared" si="1339"/>
        <v>16.850269678668624</v>
      </c>
      <c r="AA836" s="2">
        <f t="shared" si="1315"/>
        <v>150.99044293893758</v>
      </c>
      <c r="AB836" s="2">
        <f t="shared" si="1316"/>
        <v>220.60001788036109</v>
      </c>
      <c r="AC836" s="2">
        <f t="shared" si="1317"/>
        <v>242.924721200806</v>
      </c>
      <c r="AD836" s="2">
        <f t="shared" si="1318"/>
        <v>242.924721200806</v>
      </c>
      <c r="AE836" s="2">
        <f t="shared" si="1319"/>
        <v>242.924721200806</v>
      </c>
      <c r="AF836" s="27">
        <f t="shared" si="1340"/>
        <v>1</v>
      </c>
      <c r="AG836" s="28">
        <f t="shared" si="1320"/>
        <v>73.666666666666671</v>
      </c>
      <c r="AH836" s="28">
        <f t="shared" si="1321"/>
        <v>9.0108341200865727</v>
      </c>
      <c r="AI836" s="28">
        <f t="shared" si="1322"/>
        <v>15.086011875258061</v>
      </c>
      <c r="AJ836" s="28">
        <f t="shared" si="1323"/>
        <v>13.165006534962965</v>
      </c>
      <c r="AK836" s="28">
        <f t="shared" si="1324"/>
        <v>22.040961167132565</v>
      </c>
      <c r="AL836" s="28">
        <f t="shared" si="1350"/>
        <v>24.271504589937457</v>
      </c>
      <c r="AM836" s="28">
        <f t="shared" si="1325"/>
        <v>129.90619189791474</v>
      </c>
      <c r="AN836" s="28">
        <f t="shared" si="1326"/>
        <v>217.49000453497035</v>
      </c>
      <c r="AO836" s="28">
        <f t="shared" si="1327"/>
        <v>189.7955108790494</v>
      </c>
      <c r="AP836" s="28">
        <f t="shared" si="1328"/>
        <v>317.75719015949448</v>
      </c>
      <c r="AQ836" s="28">
        <f t="shared" si="1329"/>
        <v>349.9141911715983</v>
      </c>
      <c r="AR836" s="28">
        <f t="shared" si="1341"/>
        <v>349.9141911715983</v>
      </c>
      <c r="AS836" s="27">
        <f t="shared" si="1330"/>
        <v>349.9141911715983</v>
      </c>
      <c r="AT836" s="27">
        <f t="shared" si="1342"/>
        <v>0</v>
      </c>
      <c r="AU836" s="2">
        <f t="shared" si="1343"/>
        <v>4900.884539600077</v>
      </c>
      <c r="AV836" s="33">
        <f t="shared" si="1344"/>
        <v>0.16884015066964286</v>
      </c>
      <c r="AW836" s="33">
        <f t="shared" si="1345"/>
        <v>0.16884015066964286</v>
      </c>
      <c r="AX836" s="2">
        <f t="shared" si="1346"/>
        <v>2.3921206519979141</v>
      </c>
      <c r="AY836" s="7">
        <v>2.2000000000000002</v>
      </c>
      <c r="AZ836" s="3">
        <f t="shared" si="1347"/>
        <v>2737.6263570668316</v>
      </c>
    </row>
    <row r="837" spans="1:52" ht="20.25" x14ac:dyDescent="0.3">
      <c r="A837" s="7">
        <v>32</v>
      </c>
      <c r="B837" s="7">
        <v>132</v>
      </c>
      <c r="C837" s="37">
        <v>106</v>
      </c>
      <c r="D837" s="37">
        <v>166</v>
      </c>
      <c r="E837" s="7">
        <v>12</v>
      </c>
      <c r="F837" s="2">
        <f t="shared" si="1331"/>
        <v>15.833333333333334</v>
      </c>
      <c r="G837" s="2">
        <f t="shared" si="1308"/>
        <v>60800</v>
      </c>
      <c r="H837" s="2">
        <v>1.4</v>
      </c>
      <c r="I837" s="7">
        <f t="shared" si="1309"/>
        <v>85120</v>
      </c>
      <c r="J837" s="7">
        <v>1.2</v>
      </c>
      <c r="K837" s="4">
        <v>1.75</v>
      </c>
      <c r="L837" s="7">
        <v>0</v>
      </c>
      <c r="M837" s="2">
        <f t="shared" si="1332"/>
        <v>1.3333333333333333</v>
      </c>
      <c r="N837" s="2">
        <f t="shared" si="1333"/>
        <v>2.4761904761904758</v>
      </c>
      <c r="O837" s="28">
        <f t="shared" si="1334"/>
        <v>1.3352380952380951</v>
      </c>
      <c r="P837" s="2">
        <f t="shared" si="1335"/>
        <v>7.0495238095238095</v>
      </c>
      <c r="Q837" s="2">
        <f t="shared" si="1310"/>
        <v>57.666666666666664</v>
      </c>
      <c r="R837" s="28">
        <f t="shared" si="1336"/>
        <v>61.666666666666664</v>
      </c>
      <c r="S837" s="2">
        <f t="shared" si="1337"/>
        <v>63.666666666666664</v>
      </c>
      <c r="T837" s="2">
        <f t="shared" si="1338"/>
        <v>57.663333333333334</v>
      </c>
      <c r="U837" s="2">
        <f t="shared" si="1311"/>
        <v>61.663333333333334</v>
      </c>
      <c r="V837" s="2">
        <f t="shared" si="1312"/>
        <v>71.663333333333327</v>
      </c>
      <c r="W837" s="7">
        <f t="shared" si="1349"/>
        <v>1</v>
      </c>
      <c r="X837" s="2">
        <f t="shared" si="1313"/>
        <v>10.459703357243965</v>
      </c>
      <c r="Y837" s="2">
        <f t="shared" si="1314"/>
        <v>15.28312411962837</v>
      </c>
      <c r="Z837" s="2">
        <f t="shared" si="1339"/>
        <v>16.832634855292188</v>
      </c>
      <c r="AA837" s="2">
        <f t="shared" si="1315"/>
        <v>165.61196982302945</v>
      </c>
      <c r="AB837" s="2">
        <f t="shared" si="1316"/>
        <v>241.98279856078253</v>
      </c>
      <c r="AC837" s="2">
        <f t="shared" si="1317"/>
        <v>266.51671854212634</v>
      </c>
      <c r="AD837" s="2">
        <f t="shared" si="1318"/>
        <v>266.51671854212634</v>
      </c>
      <c r="AE837" s="2">
        <f t="shared" si="1319"/>
        <v>266.51671854212634</v>
      </c>
      <c r="AF837" s="27">
        <f t="shared" si="1340"/>
        <v>1</v>
      </c>
      <c r="AG837" s="28">
        <f t="shared" si="1320"/>
        <v>73.666666666666671</v>
      </c>
      <c r="AH837" s="28">
        <f t="shared" si="1321"/>
        <v>8.9991141497008886</v>
      </c>
      <c r="AI837" s="28">
        <f t="shared" si="1322"/>
        <v>15.066390205381577</v>
      </c>
      <c r="AJ837" s="28">
        <f t="shared" si="1323"/>
        <v>13.148994174995581</v>
      </c>
      <c r="AK837" s="28">
        <f t="shared" si="1324"/>
        <v>22.014153143657758</v>
      </c>
      <c r="AL837" s="28">
        <f t="shared" si="1350"/>
        <v>24.246102996687839</v>
      </c>
      <c r="AM837" s="28">
        <f t="shared" si="1325"/>
        <v>142.48597403693074</v>
      </c>
      <c r="AN837" s="28">
        <f t="shared" si="1326"/>
        <v>238.55117825187497</v>
      </c>
      <c r="AO837" s="28">
        <f t="shared" si="1327"/>
        <v>208.19240777076337</v>
      </c>
      <c r="AP837" s="28">
        <f t="shared" si="1328"/>
        <v>348.55742477458119</v>
      </c>
      <c r="AQ837" s="28">
        <f t="shared" si="1329"/>
        <v>383.8966307808908</v>
      </c>
      <c r="AR837" s="28">
        <f t="shared" si="1341"/>
        <v>383.8966307808908</v>
      </c>
      <c r="AS837" s="27">
        <f t="shared" si="1330"/>
        <v>383.8966307808908</v>
      </c>
      <c r="AT837" s="27">
        <f t="shared" si="1342"/>
        <v>0</v>
      </c>
      <c r="AU837" s="2">
        <f t="shared" si="1343"/>
        <v>5930.0702929160934</v>
      </c>
      <c r="AV837" s="33">
        <f t="shared" si="1344"/>
        <v>0.17090206473214287</v>
      </c>
      <c r="AW837" s="33">
        <f t="shared" si="1345"/>
        <v>0.17090206473214287</v>
      </c>
      <c r="AX837" s="2">
        <f t="shared" si="1346"/>
        <v>2.3958416757725676</v>
      </c>
      <c r="AY837" s="7">
        <v>2.2000000000000002</v>
      </c>
      <c r="AZ837" s="3">
        <f t="shared" si="1347"/>
        <v>2747.2319472598588</v>
      </c>
    </row>
    <row r="838" spans="1:52" ht="20.25" x14ac:dyDescent="0.3">
      <c r="A838" s="7">
        <v>32</v>
      </c>
      <c r="B838" s="7">
        <v>144</v>
      </c>
      <c r="C838" s="37">
        <v>116</v>
      </c>
      <c r="D838" s="37">
        <v>180</v>
      </c>
      <c r="E838" s="7">
        <v>13</v>
      </c>
      <c r="F838" s="2">
        <f t="shared" si="1331"/>
        <v>17.166666666666668</v>
      </c>
      <c r="G838" s="2">
        <f t="shared" si="1308"/>
        <v>65920</v>
      </c>
      <c r="H838" s="2">
        <v>1.4</v>
      </c>
      <c r="I838" s="7">
        <f t="shared" si="1309"/>
        <v>92288</v>
      </c>
      <c r="J838" s="7">
        <v>1.2</v>
      </c>
      <c r="K838" s="4">
        <v>1.75</v>
      </c>
      <c r="L838" s="7">
        <v>0</v>
      </c>
      <c r="M838" s="2">
        <f t="shared" si="1332"/>
        <v>1.3333333333333333</v>
      </c>
      <c r="N838" s="2">
        <f t="shared" si="1333"/>
        <v>2.4761904761904758</v>
      </c>
      <c r="O838" s="28">
        <f t="shared" si="1334"/>
        <v>1.2952380952380953</v>
      </c>
      <c r="P838" s="2">
        <f t="shared" si="1335"/>
        <v>7.0095238095238086</v>
      </c>
      <c r="Q838" s="2">
        <f t="shared" si="1310"/>
        <v>57.666666666666664</v>
      </c>
      <c r="R838" s="28">
        <f t="shared" si="1336"/>
        <v>61.666666666666664</v>
      </c>
      <c r="S838" s="2">
        <f t="shared" si="1337"/>
        <v>63.666666666666664</v>
      </c>
      <c r="T838" s="2">
        <f t="shared" si="1338"/>
        <v>57.733333333333334</v>
      </c>
      <c r="U838" s="2">
        <f t="shared" si="1311"/>
        <v>61.733333333333334</v>
      </c>
      <c r="V838" s="2">
        <f t="shared" si="1312"/>
        <v>71.733333333333334</v>
      </c>
      <c r="W838" s="7">
        <f t="shared" si="1349"/>
        <v>1</v>
      </c>
      <c r="X838" s="2">
        <f t="shared" si="1313"/>
        <v>10.447021268877792</v>
      </c>
      <c r="Y838" s="2">
        <f t="shared" si="1314"/>
        <v>15.265794443250824</v>
      </c>
      <c r="Z838" s="2">
        <f t="shared" si="1339"/>
        <v>16.816208956966854</v>
      </c>
      <c r="AA838" s="2">
        <f t="shared" si="1315"/>
        <v>179.34053178240211</v>
      </c>
      <c r="AB838" s="2">
        <f t="shared" si="1316"/>
        <v>262.06280460913916</v>
      </c>
      <c r="AC838" s="2">
        <f t="shared" si="1317"/>
        <v>288.67825376126433</v>
      </c>
      <c r="AD838" s="2">
        <f t="shared" si="1318"/>
        <v>288.67825376126433</v>
      </c>
      <c r="AE838" s="2">
        <f t="shared" si="1319"/>
        <v>288.67825376126433</v>
      </c>
      <c r="AF838" s="27">
        <f t="shared" si="1340"/>
        <v>1</v>
      </c>
      <c r="AG838" s="28">
        <f t="shared" si="1320"/>
        <v>73.666666666666671</v>
      </c>
      <c r="AH838" s="28">
        <f t="shared" si="1321"/>
        <v>8.9882029835840456</v>
      </c>
      <c r="AI838" s="28">
        <f t="shared" si="1322"/>
        <v>15.048122642199532</v>
      </c>
      <c r="AJ838" s="28">
        <f t="shared" si="1323"/>
        <v>13.134084408382465</v>
      </c>
      <c r="AK838" s="28">
        <f t="shared" si="1324"/>
        <v>21.989191090957068</v>
      </c>
      <c r="AL838" s="28">
        <f t="shared" si="1350"/>
        <v>24.222442766068394</v>
      </c>
      <c r="AM838" s="28">
        <f t="shared" si="1325"/>
        <v>154.29748455152614</v>
      </c>
      <c r="AN838" s="28">
        <f t="shared" si="1326"/>
        <v>258.32610535775865</v>
      </c>
      <c r="AO838" s="28">
        <f t="shared" si="1327"/>
        <v>225.46844901056568</v>
      </c>
      <c r="AP838" s="28">
        <f t="shared" si="1328"/>
        <v>377.48111372809637</v>
      </c>
      <c r="AQ838" s="28">
        <f t="shared" si="1329"/>
        <v>415.81860081750744</v>
      </c>
      <c r="AR838" s="28">
        <f t="shared" si="1341"/>
        <v>415.81860081750744</v>
      </c>
      <c r="AS838" s="27">
        <f t="shared" si="1330"/>
        <v>415.81860081750744</v>
      </c>
      <c r="AT838" s="27">
        <f t="shared" si="1342"/>
        <v>0</v>
      </c>
      <c r="AU838" s="2">
        <f t="shared" si="1343"/>
        <v>7057.2737370241111</v>
      </c>
      <c r="AV838" s="33">
        <f t="shared" si="1344"/>
        <v>0.17284268973214287</v>
      </c>
      <c r="AW838" s="33">
        <f t="shared" si="1345"/>
        <v>0.17284268973214287</v>
      </c>
      <c r="AX838" s="2">
        <f t="shared" si="1346"/>
        <v>2.3993544062399552</v>
      </c>
      <c r="AY838" s="7">
        <v>2.2000000000000002</v>
      </c>
      <c r="AZ838" s="3">
        <f t="shared" si="1347"/>
        <v>2760.3334596633927</v>
      </c>
    </row>
    <row r="839" spans="1:52" ht="20.25" x14ac:dyDescent="0.3">
      <c r="A839" s="7"/>
      <c r="B839" s="7"/>
      <c r="C839" s="7"/>
      <c r="D839" s="2"/>
      <c r="E839" s="3"/>
      <c r="F839" s="2"/>
      <c r="G839" s="7"/>
      <c r="H839" s="7"/>
      <c r="I839" s="7"/>
      <c r="J839" s="7"/>
      <c r="K839" s="2"/>
      <c r="L839" s="2"/>
      <c r="M839" s="2"/>
      <c r="N839" s="28"/>
      <c r="O839" s="2"/>
      <c r="P839" s="2"/>
      <c r="Q839" s="28"/>
      <c r="R839" s="2"/>
      <c r="S839" s="2"/>
      <c r="T839" s="2"/>
      <c r="U839" s="7"/>
      <c r="V839" s="2"/>
      <c r="W839" s="2"/>
      <c r="X839" s="2"/>
      <c r="Y839" s="2"/>
      <c r="Z839" s="2"/>
      <c r="AA839" s="2"/>
      <c r="AB839" s="2"/>
      <c r="AC839" s="2"/>
      <c r="AD839" s="27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7"/>
      <c r="AR839" s="7"/>
      <c r="AS839" s="2"/>
      <c r="AT839" s="5"/>
      <c r="AU839" s="7"/>
      <c r="AV839" s="3"/>
    </row>
    <row r="840" spans="1:52" ht="18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52" ht="131.25" x14ac:dyDescent="0.2">
      <c r="A841" s="7" t="s">
        <v>10</v>
      </c>
      <c r="B841" s="7" t="s">
        <v>82</v>
      </c>
      <c r="C841" s="36" t="s">
        <v>83</v>
      </c>
      <c r="D841" s="36" t="s">
        <v>84</v>
      </c>
      <c r="E841" s="7" t="s">
        <v>12</v>
      </c>
      <c r="F841" s="7" t="s">
        <v>13</v>
      </c>
      <c r="G841" s="7" t="s">
        <v>47</v>
      </c>
      <c r="H841" s="7" t="s">
        <v>14</v>
      </c>
      <c r="I841" s="7" t="s">
        <v>15</v>
      </c>
      <c r="J841" s="7" t="s">
        <v>16</v>
      </c>
      <c r="K841" s="7" t="s">
        <v>17</v>
      </c>
      <c r="L841" s="7" t="s">
        <v>18</v>
      </c>
      <c r="M841" s="7" t="s">
        <v>98</v>
      </c>
      <c r="N841" s="7" t="s">
        <v>99</v>
      </c>
      <c r="O841" s="26" t="s">
        <v>100</v>
      </c>
      <c r="P841" s="7" t="s">
        <v>27</v>
      </c>
      <c r="Q841" s="7" t="s">
        <v>28</v>
      </c>
      <c r="R841" s="26" t="s">
        <v>101</v>
      </c>
      <c r="S841" s="7" t="s">
        <v>65</v>
      </c>
      <c r="T841" s="7" t="s">
        <v>30</v>
      </c>
      <c r="U841" s="7" t="s">
        <v>31</v>
      </c>
      <c r="V841" s="7" t="s">
        <v>32</v>
      </c>
      <c r="W841" s="7" t="s">
        <v>33</v>
      </c>
      <c r="X841" s="7" t="s">
        <v>34</v>
      </c>
      <c r="Y841" s="7" t="s">
        <v>35</v>
      </c>
      <c r="Z841" s="7" t="s">
        <v>66</v>
      </c>
      <c r="AA841" s="7" t="s">
        <v>37</v>
      </c>
      <c r="AB841" s="7" t="s">
        <v>38</v>
      </c>
      <c r="AC841" s="7" t="s">
        <v>39</v>
      </c>
      <c r="AD841" s="7" t="s">
        <v>40</v>
      </c>
      <c r="AE841" s="7" t="s">
        <v>41</v>
      </c>
      <c r="AF841" s="26" t="s">
        <v>67</v>
      </c>
      <c r="AG841" s="26" t="s">
        <v>68</v>
      </c>
      <c r="AH841" s="26" t="s">
        <v>69</v>
      </c>
      <c r="AI841" s="7" t="s">
        <v>70</v>
      </c>
      <c r="AJ841" s="26" t="s">
        <v>71</v>
      </c>
      <c r="AK841" s="26" t="s">
        <v>72</v>
      </c>
      <c r="AL841" s="26" t="s">
        <v>73</v>
      </c>
      <c r="AM841" s="26" t="s">
        <v>74</v>
      </c>
      <c r="AN841" s="26" t="s">
        <v>75</v>
      </c>
      <c r="AO841" s="26" t="s">
        <v>76</v>
      </c>
      <c r="AP841" s="26" t="s">
        <v>77</v>
      </c>
      <c r="AQ841" s="26" t="s">
        <v>78</v>
      </c>
      <c r="AR841" s="26" t="s">
        <v>79</v>
      </c>
      <c r="AS841" s="26" t="s">
        <v>80</v>
      </c>
      <c r="AT841" s="26" t="s">
        <v>102</v>
      </c>
      <c r="AU841" s="7" t="s">
        <v>21</v>
      </c>
      <c r="AV841" s="26" t="s">
        <v>90</v>
      </c>
      <c r="AW841" s="26" t="s">
        <v>89</v>
      </c>
      <c r="AX841" s="7" t="s">
        <v>22</v>
      </c>
      <c r="AY841" s="7" t="s">
        <v>23</v>
      </c>
      <c r="AZ841" s="7" t="s">
        <v>24</v>
      </c>
    </row>
    <row r="842" spans="1:52" ht="20.25" x14ac:dyDescent="0.3">
      <c r="A842" s="7">
        <v>33</v>
      </c>
      <c r="B842" s="7">
        <v>18</v>
      </c>
      <c r="C842" s="27">
        <v>14</v>
      </c>
      <c r="D842" s="27">
        <v>23</v>
      </c>
      <c r="E842" s="7">
        <v>2.75</v>
      </c>
      <c r="F842" s="2">
        <f>($D842+2*$E842)/12</f>
        <v>2.375</v>
      </c>
      <c r="G842" s="2">
        <f t="shared" ref="G842:G864" si="1351">$B$4*$A842*$F842</f>
        <v>9405</v>
      </c>
      <c r="H842" s="2">
        <v>1.4</v>
      </c>
      <c r="I842" s="7">
        <f t="shared" ref="I842:I864" si="1352">$G842*$H842</f>
        <v>13167</v>
      </c>
      <c r="J842" s="7">
        <v>1.2</v>
      </c>
      <c r="K842" s="7">
        <v>1.1499999999999999</v>
      </c>
      <c r="L842" s="7">
        <v>0</v>
      </c>
      <c r="M842" s="2">
        <f>($L$7-$C$7)/$K842</f>
        <v>2.0289855072463765</v>
      </c>
      <c r="N842" s="2">
        <f>($E$7-$C$7)/$K842</f>
        <v>3.7681159420289854</v>
      </c>
      <c r="O842" s="28">
        <f>($F$7-$B$7-0.06*($D842/12))/$K842</f>
        <v>2.6536231884057968</v>
      </c>
      <c r="P842" s="2">
        <f>($G$7-$B$7-0.06*$D842/12)/$K842</f>
        <v>11.34927536231884</v>
      </c>
      <c r="Q842" s="2">
        <f t="shared" ref="Q842:Q864" si="1353">$C$7+$K842*$A842</f>
        <v>39.61666666666666</v>
      </c>
      <c r="R842" s="28">
        <f>IF($A842&lt;$M842,$Q842,$Q842+$L$7)</f>
        <v>43.61666666666666</v>
      </c>
      <c r="S842" s="2">
        <f>IF($A842&lt;$N842,$Q842,$Q842+$E$7)</f>
        <v>45.61666666666666</v>
      </c>
      <c r="T842" s="2">
        <f>$B$7+$K842*$A842+0.06*$D842/12</f>
        <v>38.898333333333333</v>
      </c>
      <c r="U842" s="2">
        <f t="shared" ref="U842:U864" si="1354">$T842+$F$7</f>
        <v>42.898333333333333</v>
      </c>
      <c r="V842" s="2">
        <f t="shared" ref="V842:V864" si="1355">$T842+$G$7</f>
        <v>52.898333333333333</v>
      </c>
      <c r="W842" s="7">
        <f>IF($A842&lt;$N842,0.5,1)</f>
        <v>1</v>
      </c>
      <c r="X842" s="2">
        <f t="shared" ref="X842:X864" si="1356">($W842*$H$7*(1+$L842)*$J842)/($S842*$T842)</f>
        <v>21.640968043206421</v>
      </c>
      <c r="Y842" s="2">
        <f t="shared" ref="Y842:Y864" si="1357">($W842*$I$7*(1+$L842)*$J842)/($S842*$U842)</f>
        <v>30.661068390889959</v>
      </c>
      <c r="Z842" s="2">
        <f>(2*$W842*$H$7*(1+$L842)*$J842)/($S842*$V842)</f>
        <v>31.826998529279102</v>
      </c>
      <c r="AA842" s="2">
        <f t="shared" ref="AA842:AA864" si="1358">IF($S842&gt;$F842,$F842*$X842,$S842*$X842)</f>
        <v>51.39729910261525</v>
      </c>
      <c r="AB842" s="2">
        <f t="shared" ref="AB842:AB864" si="1359">IF($S842&gt;$F842,$F842*$Y842,$S842*$Y842)</f>
        <v>72.820037428363648</v>
      </c>
      <c r="AC842" s="2">
        <f t="shared" ref="AC842:AC864" si="1360">IF($S842&gt;$F842,$F842*$Z842,$S842*$Z842)</f>
        <v>75.589121507037873</v>
      </c>
      <c r="AD842" s="2">
        <f t="shared" ref="AD842:AD864" si="1361">IF($AA842&gt;$AC842,$AA842,$AC842)</f>
        <v>75.589121507037873</v>
      </c>
      <c r="AE842" s="2">
        <f t="shared" ref="AE842:AE864" si="1362">IF($AD842&gt;$AB842,$AD842,$AB842)</f>
        <v>75.589121507037873</v>
      </c>
      <c r="AF842" s="27">
        <f>IF($A842&lt;$M842,0.5,1)</f>
        <v>1</v>
      </c>
      <c r="AG842" s="28">
        <f t="shared" ref="AG842:AG864" si="1363">2*$E$7+$L$7+$C$7+$K842*$A842</f>
        <v>55.61666666666666</v>
      </c>
      <c r="AH842" s="28">
        <f t="shared" ref="AH842:AH864" si="1364">($AF842*$H$7*(1+$L842))/($R842*$T842)</f>
        <v>18.861078058290655</v>
      </c>
      <c r="AI842" s="28">
        <f t="shared" ref="AI842:AI864" si="1365">($AF842*2*$H$7*(1+$L842))/($AG842*$T842)</f>
        <v>29.583123331463376</v>
      </c>
      <c r="AJ842" s="28">
        <f t="shared" ref="AJ842:AJ864" si="1366">($AF842*$I$7*(1+$L842))/($R842*$U842)</f>
        <v>26.722501651339265</v>
      </c>
      <c r="AK842" s="28">
        <f t="shared" ref="AK842:AK864" si="1367">($AF842*2*$I$7*(1+$L842))/($AG842*$U842)</f>
        <v>41.913567169046956</v>
      </c>
      <c r="AL842" s="28">
        <f>($AF842*4*$H$7*(1+$L842))/($AG842*$V842)</f>
        <v>43.50738935902352</v>
      </c>
      <c r="AM842" s="28">
        <f t="shared" ref="AM842:AM864" si="1368" xml:space="preserve"> IF($R842&gt;$F842,$F842*$AH842,$R842*$AH842)</f>
        <v>44.795060388440305</v>
      </c>
      <c r="AN842" s="28">
        <f t="shared" ref="AN842:AN864" si="1369" xml:space="preserve"> IF($AG842&gt;$F842,$F842*$AI842,$AG842*$AI842)</f>
        <v>70.259917912225518</v>
      </c>
      <c r="AO842" s="28">
        <f t="shared" ref="AO842:AO864" si="1370" xml:space="preserve"> IF($R842&gt;$F842,$F842*$AJ842,$R842*$AJ842)</f>
        <v>63.465941421930751</v>
      </c>
      <c r="AP842" s="28">
        <f t="shared" ref="AP842:AP864" si="1371" xml:space="preserve"> IF($AG842&gt;$F842,$F842*$AK842,$AG842*$AK842)</f>
        <v>99.544722026486525</v>
      </c>
      <c r="AQ842" s="28">
        <f t="shared" ref="AQ842:AQ864" si="1372" xml:space="preserve"> IF($AG842&gt;$F842,$F842*$AL842,$AG842*$AL842)</f>
        <v>103.33004972768086</v>
      </c>
      <c r="AR842" s="28">
        <f>MAX($AM842,$AN842,$AO842,$AP842,$AQ842)</f>
        <v>103.33004972768086</v>
      </c>
      <c r="AS842" s="27">
        <f t="shared" ref="AS842:AS864" si="1373">IF($AR842&gt;$AE842,$AR842,$AE842)</f>
        <v>103.33004972768086</v>
      </c>
      <c r="AT842" s="27">
        <f>IF($A842&gt;$F842,0,$AS842)</f>
        <v>0</v>
      </c>
      <c r="AU842" s="2">
        <f>PI()*($B842/(2*12))^2*62.4</f>
        <v>110.26990214100174</v>
      </c>
      <c r="AV842" s="33">
        <f>0.23*($N$7/$H842)*(1+0.35*$N$7*($F842/$A842))</f>
        <v>0.15120913149350651</v>
      </c>
      <c r="AW842" s="33">
        <f>IF(AV842&gt;0.33,0.33,AV842)</f>
        <v>0.15120913149350651</v>
      </c>
      <c r="AX842" s="2">
        <f>$Q$7/($P$7-$O$7*AW842)</f>
        <v>2.360768697164406</v>
      </c>
      <c r="AY842" s="7">
        <v>2.4</v>
      </c>
      <c r="AZ842" s="3">
        <f>(12/$D842)*(($I842+$AU842)/$AX842+$AT842/$AY842)</f>
        <v>2934.3286623596468</v>
      </c>
    </row>
    <row r="843" spans="1:52" ht="20.25" x14ac:dyDescent="0.3">
      <c r="A843" s="7">
        <v>33</v>
      </c>
      <c r="B843" s="7">
        <v>24</v>
      </c>
      <c r="C843" s="27">
        <v>19</v>
      </c>
      <c r="D843" s="27">
        <v>30</v>
      </c>
      <c r="E843" s="7">
        <v>3.25</v>
      </c>
      <c r="F843" s="2">
        <f t="shared" ref="F843:F864" si="1374">($D843+2*$E843)/12</f>
        <v>3.0416666666666665</v>
      </c>
      <c r="G843" s="2">
        <f t="shared" si="1351"/>
        <v>12045</v>
      </c>
      <c r="H843" s="2">
        <v>1.4</v>
      </c>
      <c r="I843" s="7">
        <f t="shared" si="1352"/>
        <v>16863</v>
      </c>
      <c r="J843" s="7">
        <v>1.2</v>
      </c>
      <c r="K843" s="7">
        <f>(1.75-1.15)*(($D843-24)/(96-24))+1.15</f>
        <v>1.2</v>
      </c>
      <c r="L843" s="7">
        <v>0</v>
      </c>
      <c r="M843" s="2">
        <f t="shared" ref="M843:M864" si="1375">($L$7-$C$7)/$K843</f>
        <v>1.9444444444444442</v>
      </c>
      <c r="N843" s="2">
        <f t="shared" ref="N843:N864" si="1376">($E$7-$C$7)/$K843</f>
        <v>3.6111111111111112</v>
      </c>
      <c r="O843" s="28">
        <f t="shared" ref="O843:O864" si="1377">($F$7-$B$7-0.06*($D843/12))/$K843</f>
        <v>2.5138888888888888</v>
      </c>
      <c r="P843" s="2">
        <f t="shared" ref="P843:P864" si="1378">($G$7-$B$7-0.06*$D843/12)/$K843</f>
        <v>10.847222222222221</v>
      </c>
      <c r="Q843" s="2">
        <f t="shared" si="1353"/>
        <v>41.266666666666666</v>
      </c>
      <c r="R843" s="28">
        <f t="shared" ref="R843:R864" si="1379">IF($A843&lt;$M843,$Q843,$Q843+$L$7)</f>
        <v>45.266666666666666</v>
      </c>
      <c r="S843" s="2">
        <f t="shared" ref="S843:S864" si="1380">IF($A843&lt;$N843,$Q843,$Q843+$E$7)</f>
        <v>47.266666666666666</v>
      </c>
      <c r="T843" s="2">
        <f t="shared" ref="T843:T864" si="1381">$B$7+$K843*$A843+0.06*$D843/12</f>
        <v>40.583333333333336</v>
      </c>
      <c r="U843" s="2">
        <f t="shared" si="1354"/>
        <v>44.583333333333336</v>
      </c>
      <c r="V843" s="2">
        <f t="shared" si="1355"/>
        <v>54.583333333333336</v>
      </c>
      <c r="W843" s="7">
        <f>IF($A843&lt;$N843,0.5,1)</f>
        <v>1</v>
      </c>
      <c r="X843" s="2">
        <f t="shared" si="1356"/>
        <v>20.018361749637254</v>
      </c>
      <c r="Y843" s="2">
        <f t="shared" si="1357"/>
        <v>28.472377838999247</v>
      </c>
      <c r="Z843" s="2">
        <f t="shared" ref="Z843:Z864" si="1382">(2*$W843*$H$7*(1+$L843)*$J843)/($S843*$V843)</f>
        <v>29.767762357475856</v>
      </c>
      <c r="AA843" s="2">
        <f t="shared" si="1358"/>
        <v>60.889183655146645</v>
      </c>
      <c r="AB843" s="2">
        <f t="shared" si="1359"/>
        <v>86.603482593622701</v>
      </c>
      <c r="AC843" s="2">
        <f t="shared" si="1360"/>
        <v>90.543610503989058</v>
      </c>
      <c r="AD843" s="2">
        <f t="shared" si="1361"/>
        <v>90.543610503989058</v>
      </c>
      <c r="AE843" s="2">
        <f t="shared" si="1362"/>
        <v>90.543610503989058</v>
      </c>
      <c r="AF843" s="27">
        <f t="shared" ref="AF843:AF864" si="1383">IF($A843&lt;$M843,0.5,1)</f>
        <v>1</v>
      </c>
      <c r="AG843" s="28">
        <f t="shared" si="1363"/>
        <v>57.266666666666666</v>
      </c>
      <c r="AH843" s="28">
        <f t="shared" si="1364"/>
        <v>17.419021208263146</v>
      </c>
      <c r="AI843" s="28">
        <f t="shared" si="1365"/>
        <v>27.537870548104017</v>
      </c>
      <c r="AJ843" s="28">
        <f t="shared" si="1366"/>
        <v>24.775301776939699</v>
      </c>
      <c r="AK843" s="28">
        <f t="shared" si="1367"/>
        <v>39.167473589154959</v>
      </c>
      <c r="AL843" s="28">
        <f>($AF843*4*$H$7*(1+$L843))/($AG843*$V843)</f>
        <v>40.949444143287508</v>
      </c>
      <c r="AM843" s="28">
        <f t="shared" si="1368"/>
        <v>52.982856175133733</v>
      </c>
      <c r="AN843" s="28">
        <f t="shared" si="1369"/>
        <v>83.761022917149717</v>
      </c>
      <c r="AO843" s="28">
        <f t="shared" si="1370"/>
        <v>75.35820957152491</v>
      </c>
      <c r="AP843" s="28">
        <f t="shared" si="1371"/>
        <v>119.13439883367965</v>
      </c>
      <c r="AQ843" s="28">
        <f t="shared" si="1372"/>
        <v>124.55455926916616</v>
      </c>
      <c r="AR843" s="28">
        <f t="shared" ref="AR843:AR864" si="1384">MAX($AM843,$AN843,$AO843,$AP843,$AQ843)</f>
        <v>124.55455926916616</v>
      </c>
      <c r="AS843" s="27">
        <f t="shared" si="1373"/>
        <v>124.55455926916616</v>
      </c>
      <c r="AT843" s="27">
        <f t="shared" ref="AT843:AT864" si="1385">IF($A843&gt;$F843,0,$AS843)</f>
        <v>0</v>
      </c>
      <c r="AU843" s="2">
        <f t="shared" ref="AU843:AU864" si="1386">PI()*($B843/(2*12))^2*62.4</f>
        <v>196.03538158400309</v>
      </c>
      <c r="AV843" s="33">
        <f t="shared" ref="AV843:AV864" si="1387">0.23*($N$7/$H843)*(1+0.35*$N$7*($F843/$A843))</f>
        <v>0.15215004058441561</v>
      </c>
      <c r="AW843" s="33">
        <f t="shared" ref="AW843:AW864" si="1388">IF(AV843&gt;0.33,0.33,AV843)</f>
        <v>0.15215004058441561</v>
      </c>
      <c r="AX843" s="2">
        <f t="shared" ref="AX843:AX864" si="1389">$Q$7/($P$7-$O$7*AW843)</f>
        <v>2.3624210740046818</v>
      </c>
      <c r="AY843" s="7">
        <v>2.2000000000000002</v>
      </c>
      <c r="AZ843" s="3">
        <f t="shared" ref="AZ843:AZ864" si="1390">(12/$D843)*(($I843+$AU843)/$AX843+$AT843/$AY843)</f>
        <v>2888.3987819607805</v>
      </c>
    </row>
    <row r="844" spans="1:52" ht="20.25" x14ac:dyDescent="0.3">
      <c r="A844" s="7">
        <v>33</v>
      </c>
      <c r="B844" s="7">
        <v>27</v>
      </c>
      <c r="C844" s="27">
        <v>22</v>
      </c>
      <c r="D844" s="27">
        <v>34</v>
      </c>
      <c r="E844" s="7">
        <v>3.5</v>
      </c>
      <c r="F844" s="2">
        <f t="shared" si="1374"/>
        <v>3.4166666666666665</v>
      </c>
      <c r="G844" s="2">
        <f t="shared" si="1351"/>
        <v>13530</v>
      </c>
      <c r="H844" s="2">
        <v>1.4</v>
      </c>
      <c r="I844" s="7">
        <f t="shared" si="1352"/>
        <v>18942</v>
      </c>
      <c r="J844" s="7">
        <v>1.2</v>
      </c>
      <c r="K844" s="4">
        <f t="shared" ref="K844:K854" si="1391">(1.75-1.15)*(($D844-24)/(96-24))+1.15</f>
        <v>1.2333333333333332</v>
      </c>
      <c r="L844" s="7">
        <v>0</v>
      </c>
      <c r="M844" s="2">
        <f t="shared" si="1375"/>
        <v>1.8918918918918919</v>
      </c>
      <c r="N844" s="2">
        <f t="shared" si="1376"/>
        <v>3.5135135135135136</v>
      </c>
      <c r="O844" s="28">
        <f t="shared" si="1377"/>
        <v>2.42972972972973</v>
      </c>
      <c r="P844" s="2">
        <f t="shared" si="1378"/>
        <v>10.53783783783784</v>
      </c>
      <c r="Q844" s="2">
        <f t="shared" si="1353"/>
        <v>42.36666666666666</v>
      </c>
      <c r="R844" s="28">
        <f t="shared" si="1379"/>
        <v>46.36666666666666</v>
      </c>
      <c r="S844" s="2">
        <f t="shared" si="1380"/>
        <v>48.36666666666666</v>
      </c>
      <c r="T844" s="2">
        <f t="shared" si="1381"/>
        <v>41.703333333333333</v>
      </c>
      <c r="U844" s="2">
        <f t="shared" si="1354"/>
        <v>45.703333333333333</v>
      </c>
      <c r="V844" s="2">
        <f t="shared" si="1355"/>
        <v>55.703333333333333</v>
      </c>
      <c r="W844" s="7">
        <f t="shared" ref="W844:W864" si="1392">IF($A844&lt;$N844,0.5,1)</f>
        <v>1</v>
      </c>
      <c r="X844" s="2">
        <f t="shared" si="1356"/>
        <v>19.037692041203606</v>
      </c>
      <c r="Y844" s="2">
        <f t="shared" si="1357"/>
        <v>27.142960616418648</v>
      </c>
      <c r="Z844" s="2">
        <f t="shared" si="1382"/>
        <v>28.5058422748487</v>
      </c>
      <c r="AA844" s="2">
        <f t="shared" si="1358"/>
        <v>65.045447807445655</v>
      </c>
      <c r="AB844" s="2">
        <f t="shared" si="1359"/>
        <v>92.738448772763704</v>
      </c>
      <c r="AC844" s="2">
        <f t="shared" si="1360"/>
        <v>97.39496110573306</v>
      </c>
      <c r="AD844" s="2">
        <f t="shared" si="1361"/>
        <v>97.39496110573306</v>
      </c>
      <c r="AE844" s="2">
        <f t="shared" si="1362"/>
        <v>97.39496110573306</v>
      </c>
      <c r="AF844" s="27">
        <f t="shared" si="1383"/>
        <v>1</v>
      </c>
      <c r="AG844" s="28">
        <f t="shared" si="1363"/>
        <v>58.36666666666666</v>
      </c>
      <c r="AH844" s="28">
        <f t="shared" si="1364"/>
        <v>16.54906011968993</v>
      </c>
      <c r="AI844" s="28">
        <f t="shared" si="1365"/>
        <v>26.293252571660414</v>
      </c>
      <c r="AJ844" s="28">
        <f t="shared" si="1366"/>
        <v>23.594797420574803</v>
      </c>
      <c r="AK844" s="28">
        <f t="shared" si="1367"/>
        <v>37.487565062272473</v>
      </c>
      <c r="AL844" s="28">
        <f t="shared" ref="AL844:AL864" si="1393">($AF844*4*$H$7*(1+$L844))/($AG844*$V844)</f>
        <v>39.369862117652261</v>
      </c>
      <c r="AM844" s="28">
        <f t="shared" si="1368"/>
        <v>56.542622075607255</v>
      </c>
      <c r="AN844" s="28">
        <f t="shared" si="1369"/>
        <v>89.835279619839739</v>
      </c>
      <c r="AO844" s="28">
        <f t="shared" si="1370"/>
        <v>80.615557853630577</v>
      </c>
      <c r="AP844" s="28">
        <f t="shared" si="1371"/>
        <v>128.08251396276427</v>
      </c>
      <c r="AQ844" s="28">
        <f t="shared" si="1372"/>
        <v>134.51369556864523</v>
      </c>
      <c r="AR844" s="28">
        <f t="shared" si="1384"/>
        <v>134.51369556864523</v>
      </c>
      <c r="AS844" s="27">
        <f t="shared" si="1373"/>
        <v>134.51369556864523</v>
      </c>
      <c r="AT844" s="27">
        <f t="shared" si="1385"/>
        <v>0</v>
      </c>
      <c r="AU844" s="2">
        <f t="shared" si="1386"/>
        <v>248.1072798172539</v>
      </c>
      <c r="AV844" s="33">
        <f t="shared" si="1387"/>
        <v>0.15267930194805199</v>
      </c>
      <c r="AW844" s="33">
        <f t="shared" si="1388"/>
        <v>0.15267930194805199</v>
      </c>
      <c r="AX844" s="2">
        <f t="shared" si="1389"/>
        <v>2.3633515528775395</v>
      </c>
      <c r="AY844" s="7">
        <v>2.2000000000000002</v>
      </c>
      <c r="AZ844" s="3">
        <f t="shared" si="1390"/>
        <v>2865.8364565732695</v>
      </c>
    </row>
    <row r="845" spans="1:52" ht="20.25" x14ac:dyDescent="0.3">
      <c r="A845" s="7">
        <v>33</v>
      </c>
      <c r="B845" s="7">
        <v>30</v>
      </c>
      <c r="C845" s="37">
        <v>24</v>
      </c>
      <c r="D845" s="37">
        <v>38</v>
      </c>
      <c r="E845" s="7">
        <v>3.75</v>
      </c>
      <c r="F845" s="2">
        <f t="shared" si="1374"/>
        <v>3.7916666666666665</v>
      </c>
      <c r="G845" s="2">
        <f t="shared" si="1351"/>
        <v>15015</v>
      </c>
      <c r="H845" s="2">
        <v>1.4</v>
      </c>
      <c r="I845" s="7">
        <f t="shared" si="1352"/>
        <v>21021</v>
      </c>
      <c r="J845" s="7">
        <v>1.2</v>
      </c>
      <c r="K845" s="4">
        <f t="shared" si="1391"/>
        <v>1.2666666666666666</v>
      </c>
      <c r="L845" s="7">
        <v>0</v>
      </c>
      <c r="M845" s="2">
        <f t="shared" si="1375"/>
        <v>1.8421052631578947</v>
      </c>
      <c r="N845" s="2">
        <f t="shared" si="1376"/>
        <v>3.4210526315789473</v>
      </c>
      <c r="O845" s="28">
        <f t="shared" si="1377"/>
        <v>2.35</v>
      </c>
      <c r="P845" s="2">
        <f t="shared" si="1378"/>
        <v>10.244736842105263</v>
      </c>
      <c r="Q845" s="2">
        <f t="shared" si="1353"/>
        <v>43.466666666666661</v>
      </c>
      <c r="R845" s="28">
        <f t="shared" si="1379"/>
        <v>47.466666666666661</v>
      </c>
      <c r="S845" s="2">
        <f t="shared" si="1380"/>
        <v>49.466666666666661</v>
      </c>
      <c r="T845" s="2">
        <f t="shared" si="1381"/>
        <v>42.823333333333331</v>
      </c>
      <c r="U845" s="2">
        <f t="shared" si="1354"/>
        <v>46.823333333333331</v>
      </c>
      <c r="V845" s="2">
        <f t="shared" si="1355"/>
        <v>56.823333333333331</v>
      </c>
      <c r="W845" s="7">
        <f t="shared" si="1392"/>
        <v>1</v>
      </c>
      <c r="X845" s="2">
        <f t="shared" si="1356"/>
        <v>18.127508136922277</v>
      </c>
      <c r="Y845" s="2">
        <f t="shared" si="1357"/>
        <v>25.904563367071312</v>
      </c>
      <c r="Z845" s="2">
        <f t="shared" si="1382"/>
        <v>27.322590137272304</v>
      </c>
      <c r="AA845" s="2">
        <f t="shared" si="1358"/>
        <v>68.733468352496971</v>
      </c>
      <c r="AB845" s="2">
        <f t="shared" si="1359"/>
        <v>98.221469433478717</v>
      </c>
      <c r="AC845" s="2">
        <f t="shared" si="1360"/>
        <v>103.59815427049081</v>
      </c>
      <c r="AD845" s="2">
        <f t="shared" si="1361"/>
        <v>103.59815427049081</v>
      </c>
      <c r="AE845" s="2">
        <f t="shared" si="1362"/>
        <v>103.59815427049081</v>
      </c>
      <c r="AF845" s="27">
        <f t="shared" si="1383"/>
        <v>1</v>
      </c>
      <c r="AG845" s="28">
        <f t="shared" si="1363"/>
        <v>59.466666666666669</v>
      </c>
      <c r="AH845" s="28">
        <f t="shared" si="1364"/>
        <v>15.742756364227912</v>
      </c>
      <c r="AI845" s="28">
        <f t="shared" si="1365"/>
        <v>25.13193392674949</v>
      </c>
      <c r="AJ845" s="28">
        <f t="shared" si="1366"/>
        <v>22.49670648217101</v>
      </c>
      <c r="AK845" s="28">
        <f t="shared" si="1367"/>
        <v>35.914024697994975</v>
      </c>
      <c r="AL845" s="28">
        <f t="shared" si="1393"/>
        <v>37.879973620807263</v>
      </c>
      <c r="AM845" s="28">
        <f t="shared" si="1368"/>
        <v>59.691284547697499</v>
      </c>
      <c r="AN845" s="28">
        <f t="shared" si="1369"/>
        <v>95.291916138925146</v>
      </c>
      <c r="AO845" s="28">
        <f t="shared" si="1370"/>
        <v>85.300012078231745</v>
      </c>
      <c r="AP845" s="28">
        <f t="shared" si="1371"/>
        <v>136.17401031323095</v>
      </c>
      <c r="AQ845" s="28">
        <f t="shared" si="1372"/>
        <v>143.62823331222754</v>
      </c>
      <c r="AR845" s="28">
        <f t="shared" si="1384"/>
        <v>143.62823331222754</v>
      </c>
      <c r="AS845" s="27">
        <f t="shared" si="1373"/>
        <v>143.62823331222754</v>
      </c>
      <c r="AT845" s="27">
        <f t="shared" si="1385"/>
        <v>0</v>
      </c>
      <c r="AU845" s="2">
        <f t="shared" si="1386"/>
        <v>306.30528372500481</v>
      </c>
      <c r="AV845" s="33">
        <f t="shared" si="1387"/>
        <v>0.15320856331168833</v>
      </c>
      <c r="AW845" s="33">
        <f t="shared" si="1388"/>
        <v>0.15320856331168833</v>
      </c>
      <c r="AX845" s="2">
        <f t="shared" si="1389"/>
        <v>2.3642827650083946</v>
      </c>
      <c r="AY845" s="7">
        <v>2.2000000000000002</v>
      </c>
      <c r="AZ845" s="3">
        <f t="shared" si="1390"/>
        <v>2848.6180292508657</v>
      </c>
    </row>
    <row r="846" spans="1:52" ht="20.25" x14ac:dyDescent="0.3">
      <c r="A846" s="7">
        <v>33</v>
      </c>
      <c r="B846" s="7">
        <v>33</v>
      </c>
      <c r="C846" s="37">
        <v>27</v>
      </c>
      <c r="D846" s="37">
        <v>42</v>
      </c>
      <c r="E846" s="7">
        <v>3.75</v>
      </c>
      <c r="F846" s="2">
        <f t="shared" si="1374"/>
        <v>4.125</v>
      </c>
      <c r="G846" s="2">
        <f t="shared" si="1351"/>
        <v>16335</v>
      </c>
      <c r="H846" s="2">
        <v>1.4</v>
      </c>
      <c r="I846" s="7">
        <f t="shared" si="1352"/>
        <v>22869</v>
      </c>
      <c r="J846" s="7">
        <v>1.2</v>
      </c>
      <c r="K846" s="4">
        <f t="shared" si="1391"/>
        <v>1.2999999999999998</v>
      </c>
      <c r="L846" s="7">
        <v>0</v>
      </c>
      <c r="M846" s="2">
        <f t="shared" si="1375"/>
        <v>1.7948717948717949</v>
      </c>
      <c r="N846" s="2">
        <f t="shared" si="1376"/>
        <v>3.3333333333333335</v>
      </c>
      <c r="O846" s="28">
        <f t="shared" si="1377"/>
        <v>2.2743589743589747</v>
      </c>
      <c r="P846" s="2">
        <f t="shared" si="1378"/>
        <v>9.9666666666666668</v>
      </c>
      <c r="Q846" s="2">
        <f t="shared" si="1353"/>
        <v>44.566666666666656</v>
      </c>
      <c r="R846" s="28">
        <f t="shared" si="1379"/>
        <v>48.566666666666656</v>
      </c>
      <c r="S846" s="2">
        <f t="shared" si="1380"/>
        <v>50.566666666666656</v>
      </c>
      <c r="T846" s="2">
        <f t="shared" si="1381"/>
        <v>43.943333333333328</v>
      </c>
      <c r="U846" s="2">
        <f t="shared" si="1354"/>
        <v>47.943333333333328</v>
      </c>
      <c r="V846" s="2">
        <f t="shared" si="1355"/>
        <v>57.943333333333328</v>
      </c>
      <c r="W846" s="7">
        <f t="shared" si="1392"/>
        <v>1</v>
      </c>
      <c r="X846" s="2">
        <f t="shared" si="1356"/>
        <v>17.28120017935246</v>
      </c>
      <c r="Y846" s="2">
        <f t="shared" si="1357"/>
        <v>24.749059432620488</v>
      </c>
      <c r="Z846" s="2">
        <f t="shared" si="1382"/>
        <v>26.211593161641087</v>
      </c>
      <c r="AA846" s="2">
        <f t="shared" si="1358"/>
        <v>71.284950739828901</v>
      </c>
      <c r="AB846" s="2">
        <f t="shared" si="1359"/>
        <v>102.08987015955951</v>
      </c>
      <c r="AC846" s="2">
        <f t="shared" si="1360"/>
        <v>108.12282179176948</v>
      </c>
      <c r="AD846" s="2">
        <f t="shared" si="1361"/>
        <v>108.12282179176948</v>
      </c>
      <c r="AE846" s="2">
        <f t="shared" si="1362"/>
        <v>108.12282179176948</v>
      </c>
      <c r="AF846" s="27">
        <f t="shared" si="1383"/>
        <v>1</v>
      </c>
      <c r="AG846" s="28">
        <f t="shared" si="1363"/>
        <v>60.566666666666663</v>
      </c>
      <c r="AH846" s="28">
        <f t="shared" si="1364"/>
        <v>14.994040649781335</v>
      </c>
      <c r="AI846" s="28">
        <f t="shared" si="1365"/>
        <v>24.046579225901375</v>
      </c>
      <c r="AJ846" s="28">
        <f t="shared" si="1366"/>
        <v>21.473531891606772</v>
      </c>
      <c r="AK846" s="28">
        <f t="shared" si="1367"/>
        <v>34.438014271954934</v>
      </c>
      <c r="AL846" s="28">
        <f t="shared" si="1393"/>
        <v>36.473112113565875</v>
      </c>
      <c r="AM846" s="28">
        <f t="shared" si="1368"/>
        <v>61.850417680348002</v>
      </c>
      <c r="AN846" s="28">
        <f t="shared" si="1369"/>
        <v>99.192139306843174</v>
      </c>
      <c r="AO846" s="28">
        <f t="shared" si="1370"/>
        <v>88.57831905287793</v>
      </c>
      <c r="AP846" s="28">
        <f t="shared" si="1371"/>
        <v>142.0568088718141</v>
      </c>
      <c r="AQ846" s="28">
        <f t="shared" si="1372"/>
        <v>150.45158746845922</v>
      </c>
      <c r="AR846" s="28">
        <f t="shared" si="1384"/>
        <v>150.45158746845922</v>
      </c>
      <c r="AS846" s="27">
        <f t="shared" si="1373"/>
        <v>150.45158746845922</v>
      </c>
      <c r="AT846" s="27">
        <f t="shared" si="1385"/>
        <v>0</v>
      </c>
      <c r="AU846" s="2">
        <f t="shared" si="1386"/>
        <v>370.62939330725584</v>
      </c>
      <c r="AV846" s="33">
        <f t="shared" si="1387"/>
        <v>0.15367901785714289</v>
      </c>
      <c r="AW846" s="33">
        <f t="shared" si="1388"/>
        <v>0.15367901785714289</v>
      </c>
      <c r="AX846" s="2">
        <f t="shared" si="1389"/>
        <v>2.3651111254002717</v>
      </c>
      <c r="AY846" s="7">
        <v>2.2000000000000002</v>
      </c>
      <c r="AZ846" s="3">
        <f t="shared" si="1390"/>
        <v>2807.4343066014562</v>
      </c>
    </row>
    <row r="847" spans="1:52" ht="20.25" x14ac:dyDescent="0.3">
      <c r="A847" s="7">
        <v>33</v>
      </c>
      <c r="B847" s="7">
        <v>36</v>
      </c>
      <c r="C847" s="37">
        <v>29</v>
      </c>
      <c r="D847" s="37">
        <v>45</v>
      </c>
      <c r="E847" s="7">
        <v>4.5</v>
      </c>
      <c r="F847" s="2">
        <f t="shared" si="1374"/>
        <v>4.5</v>
      </c>
      <c r="G847" s="2">
        <f t="shared" si="1351"/>
        <v>17820</v>
      </c>
      <c r="H847" s="2">
        <v>1.4</v>
      </c>
      <c r="I847" s="7">
        <f t="shared" si="1352"/>
        <v>24948</v>
      </c>
      <c r="J847" s="7">
        <v>1.2</v>
      </c>
      <c r="K847" s="4">
        <f t="shared" si="1391"/>
        <v>1.325</v>
      </c>
      <c r="L847" s="7">
        <v>0</v>
      </c>
      <c r="M847" s="2">
        <f t="shared" si="1375"/>
        <v>1.7610062893081759</v>
      </c>
      <c r="N847" s="2">
        <f t="shared" si="1376"/>
        <v>3.2704402515723268</v>
      </c>
      <c r="O847" s="28">
        <f t="shared" si="1377"/>
        <v>2.2201257861635217</v>
      </c>
      <c r="P847" s="2">
        <f t="shared" si="1378"/>
        <v>9.7672955974842761</v>
      </c>
      <c r="Q847" s="2">
        <f t="shared" si="1353"/>
        <v>45.391666666666666</v>
      </c>
      <c r="R847" s="28">
        <f t="shared" si="1379"/>
        <v>49.391666666666666</v>
      </c>
      <c r="S847" s="2">
        <f t="shared" si="1380"/>
        <v>51.391666666666666</v>
      </c>
      <c r="T847" s="2">
        <f t="shared" si="1381"/>
        <v>44.783333333333339</v>
      </c>
      <c r="U847" s="2">
        <f t="shared" si="1354"/>
        <v>48.783333333333339</v>
      </c>
      <c r="V847" s="2">
        <f t="shared" si="1355"/>
        <v>58.783333333333339</v>
      </c>
      <c r="W847" s="7">
        <f t="shared" si="1392"/>
        <v>1</v>
      </c>
      <c r="X847" s="2">
        <f t="shared" si="1356"/>
        <v>16.684842290281853</v>
      </c>
      <c r="Y847" s="2">
        <f t="shared" si="1357"/>
        <v>23.932445354665266</v>
      </c>
      <c r="Z847" s="2">
        <f t="shared" si="1382"/>
        <v>25.422268916352337</v>
      </c>
      <c r="AA847" s="2">
        <f t="shared" si="1358"/>
        <v>75.081790306268346</v>
      </c>
      <c r="AB847" s="2">
        <f t="shared" si="1359"/>
        <v>107.6960040959937</v>
      </c>
      <c r="AC847" s="2">
        <f t="shared" si="1360"/>
        <v>114.40021012358551</v>
      </c>
      <c r="AD847" s="2">
        <f t="shared" si="1361"/>
        <v>114.40021012358551</v>
      </c>
      <c r="AE847" s="2">
        <f t="shared" si="1362"/>
        <v>114.40021012358551</v>
      </c>
      <c r="AF847" s="27">
        <f t="shared" si="1383"/>
        <v>1</v>
      </c>
      <c r="AG847" s="28">
        <f t="shared" si="1363"/>
        <v>61.391666666666666</v>
      </c>
      <c r="AH847" s="28">
        <f t="shared" si="1364"/>
        <v>14.467046623385666</v>
      </c>
      <c r="AI847" s="28">
        <f t="shared" si="1365"/>
        <v>23.278454007549026</v>
      </c>
      <c r="AJ847" s="28">
        <f t="shared" si="1366"/>
        <v>20.751278120215495</v>
      </c>
      <c r="AK847" s="28">
        <f t="shared" si="1367"/>
        <v>33.390206439125087</v>
      </c>
      <c r="AL847" s="28">
        <f t="shared" si="1393"/>
        <v>35.468787024828032</v>
      </c>
      <c r="AM847" s="28">
        <f t="shared" si="1368"/>
        <v>65.101709805235501</v>
      </c>
      <c r="AN847" s="28">
        <f t="shared" si="1369"/>
        <v>104.75304303397061</v>
      </c>
      <c r="AO847" s="28">
        <f t="shared" si="1370"/>
        <v>93.380751540969726</v>
      </c>
      <c r="AP847" s="28">
        <f t="shared" si="1371"/>
        <v>150.2559289760629</v>
      </c>
      <c r="AQ847" s="28">
        <f t="shared" si="1372"/>
        <v>159.60954161172614</v>
      </c>
      <c r="AR847" s="28">
        <f t="shared" si="1384"/>
        <v>159.60954161172614</v>
      </c>
      <c r="AS847" s="27">
        <f t="shared" si="1373"/>
        <v>159.60954161172614</v>
      </c>
      <c r="AT847" s="27">
        <f t="shared" si="1385"/>
        <v>0</v>
      </c>
      <c r="AU847" s="2">
        <f t="shared" si="1386"/>
        <v>441.07960856400695</v>
      </c>
      <c r="AV847" s="33">
        <f t="shared" si="1387"/>
        <v>0.15420827922077926</v>
      </c>
      <c r="AW847" s="33">
        <f t="shared" si="1388"/>
        <v>0.15420827922077926</v>
      </c>
      <c r="AX847" s="2">
        <f t="shared" si="1389"/>
        <v>2.3660437249409108</v>
      </c>
      <c r="AY847" s="7">
        <v>2.2000000000000002</v>
      </c>
      <c r="AZ847" s="3">
        <f t="shared" si="1390"/>
        <v>2861.4945521006739</v>
      </c>
    </row>
    <row r="848" spans="1:52" ht="20.25" x14ac:dyDescent="0.3">
      <c r="A848" s="7">
        <v>33</v>
      </c>
      <c r="B848" s="7">
        <v>39</v>
      </c>
      <c r="C848" s="37">
        <v>32</v>
      </c>
      <c r="D848" s="37">
        <v>49</v>
      </c>
      <c r="E848" s="7">
        <v>4.75</v>
      </c>
      <c r="F848" s="2">
        <f t="shared" si="1374"/>
        <v>4.875</v>
      </c>
      <c r="G848" s="2">
        <f t="shared" si="1351"/>
        <v>19305</v>
      </c>
      <c r="H848" s="2">
        <v>1.4</v>
      </c>
      <c r="I848" s="7">
        <f t="shared" si="1352"/>
        <v>27027</v>
      </c>
      <c r="J848" s="7">
        <v>1.2</v>
      </c>
      <c r="K848" s="4">
        <f t="shared" si="1391"/>
        <v>1.3583333333333334</v>
      </c>
      <c r="L848" s="7">
        <v>0</v>
      </c>
      <c r="M848" s="2">
        <f t="shared" si="1375"/>
        <v>1.7177914110429444</v>
      </c>
      <c r="N848" s="2">
        <f t="shared" si="1376"/>
        <v>3.1901840490797544</v>
      </c>
      <c r="O848" s="28">
        <f t="shared" si="1377"/>
        <v>2.1509202453987726</v>
      </c>
      <c r="P848" s="2">
        <f t="shared" si="1378"/>
        <v>9.5128834355828218</v>
      </c>
      <c r="Q848" s="2">
        <f t="shared" si="1353"/>
        <v>46.491666666666667</v>
      </c>
      <c r="R848" s="28">
        <f t="shared" si="1379"/>
        <v>50.491666666666667</v>
      </c>
      <c r="S848" s="2">
        <f t="shared" si="1380"/>
        <v>52.491666666666667</v>
      </c>
      <c r="T848" s="2">
        <f t="shared" si="1381"/>
        <v>45.903333333333336</v>
      </c>
      <c r="U848" s="2">
        <f t="shared" si="1354"/>
        <v>49.903333333333336</v>
      </c>
      <c r="V848" s="2">
        <f t="shared" si="1355"/>
        <v>59.903333333333336</v>
      </c>
      <c r="W848" s="7">
        <f t="shared" si="1392"/>
        <v>1</v>
      </c>
      <c r="X848" s="2">
        <f t="shared" si="1356"/>
        <v>15.936635457844929</v>
      </c>
      <c r="Y848" s="2">
        <f t="shared" si="1357"/>
        <v>22.905054656709485</v>
      </c>
      <c r="Z848" s="2">
        <f t="shared" si="1382"/>
        <v>24.424173044347285</v>
      </c>
      <c r="AA848" s="2">
        <f t="shared" si="1358"/>
        <v>77.691097856994034</v>
      </c>
      <c r="AB848" s="2">
        <f t="shared" si="1359"/>
        <v>111.66214145145874</v>
      </c>
      <c r="AC848" s="2">
        <f t="shared" si="1360"/>
        <v>119.06784359119301</v>
      </c>
      <c r="AD848" s="2">
        <f t="shared" si="1361"/>
        <v>119.06784359119301</v>
      </c>
      <c r="AE848" s="2">
        <f t="shared" si="1362"/>
        <v>119.06784359119301</v>
      </c>
      <c r="AF848" s="27">
        <f t="shared" si="1383"/>
        <v>1</v>
      </c>
      <c r="AG848" s="28">
        <f t="shared" si="1363"/>
        <v>62.491666666666674</v>
      </c>
      <c r="AH848" s="28">
        <f t="shared" si="1364"/>
        <v>13.806577921131817</v>
      </c>
      <c r="AI848" s="28">
        <f t="shared" si="1365"/>
        <v>22.310722929493977</v>
      </c>
      <c r="AJ848" s="28">
        <f t="shared" si="1366"/>
        <v>19.843612708727107</v>
      </c>
      <c r="AK848" s="28">
        <f t="shared" si="1367"/>
        <v>32.066262008848518</v>
      </c>
      <c r="AL848" s="28">
        <f t="shared" si="1393"/>
        <v>34.192973731240507</v>
      </c>
      <c r="AM848" s="28">
        <f t="shared" si="1368"/>
        <v>67.307067365517611</v>
      </c>
      <c r="AN848" s="28">
        <f t="shared" si="1369"/>
        <v>108.76477428128314</v>
      </c>
      <c r="AO848" s="28">
        <f t="shared" si="1370"/>
        <v>96.737611955044656</v>
      </c>
      <c r="AP848" s="28">
        <f t="shared" si="1371"/>
        <v>156.32302729313653</v>
      </c>
      <c r="AQ848" s="28">
        <f t="shared" si="1372"/>
        <v>166.69074693979746</v>
      </c>
      <c r="AR848" s="28">
        <f t="shared" si="1384"/>
        <v>166.69074693979746</v>
      </c>
      <c r="AS848" s="27">
        <f t="shared" si="1373"/>
        <v>166.69074693979746</v>
      </c>
      <c r="AT848" s="27">
        <f t="shared" si="1385"/>
        <v>0</v>
      </c>
      <c r="AU848" s="2">
        <f t="shared" si="1386"/>
        <v>517.65592949525819</v>
      </c>
      <c r="AV848" s="33">
        <f t="shared" si="1387"/>
        <v>0.15473754058441563</v>
      </c>
      <c r="AW848" s="33">
        <f t="shared" si="1388"/>
        <v>0.15473754058441563</v>
      </c>
      <c r="AX848" s="2">
        <f t="shared" si="1389"/>
        <v>2.3669770602482387</v>
      </c>
      <c r="AY848" s="7">
        <v>2.2000000000000002</v>
      </c>
      <c r="AZ848" s="3">
        <f t="shared" si="1390"/>
        <v>2849.8924374207518</v>
      </c>
    </row>
    <row r="849" spans="1:52" ht="20.25" x14ac:dyDescent="0.3">
      <c r="A849" s="7">
        <v>33</v>
      </c>
      <c r="B849" s="7">
        <v>42</v>
      </c>
      <c r="C849" s="37">
        <v>34</v>
      </c>
      <c r="D849" s="37">
        <v>53</v>
      </c>
      <c r="E849" s="7">
        <v>5</v>
      </c>
      <c r="F849" s="2">
        <f t="shared" si="1374"/>
        <v>5.25</v>
      </c>
      <c r="G849" s="2">
        <f t="shared" si="1351"/>
        <v>20790</v>
      </c>
      <c r="H849" s="2">
        <v>1.4</v>
      </c>
      <c r="I849" s="7">
        <f t="shared" si="1352"/>
        <v>29105.999999999996</v>
      </c>
      <c r="J849" s="7">
        <v>1.2</v>
      </c>
      <c r="K849" s="4">
        <f t="shared" si="1391"/>
        <v>1.3916666666666666</v>
      </c>
      <c r="L849" s="7">
        <v>0</v>
      </c>
      <c r="M849" s="2">
        <f t="shared" si="1375"/>
        <v>1.6766467065868262</v>
      </c>
      <c r="N849" s="2">
        <f t="shared" si="1376"/>
        <v>3.1137724550898205</v>
      </c>
      <c r="O849" s="28">
        <f t="shared" si="1377"/>
        <v>2.0850299401197603</v>
      </c>
      <c r="P849" s="2">
        <f t="shared" si="1378"/>
        <v>9.2706586826347301</v>
      </c>
      <c r="Q849" s="2">
        <f t="shared" si="1353"/>
        <v>47.591666666666661</v>
      </c>
      <c r="R849" s="28">
        <f t="shared" si="1379"/>
        <v>51.591666666666661</v>
      </c>
      <c r="S849" s="2">
        <f t="shared" si="1380"/>
        <v>53.591666666666661</v>
      </c>
      <c r="T849" s="2">
        <f t="shared" si="1381"/>
        <v>47.023333333333333</v>
      </c>
      <c r="U849" s="2">
        <f t="shared" si="1354"/>
        <v>51.023333333333333</v>
      </c>
      <c r="V849" s="2">
        <f t="shared" si="1355"/>
        <v>61.023333333333333</v>
      </c>
      <c r="W849" s="7">
        <f t="shared" si="1392"/>
        <v>1</v>
      </c>
      <c r="X849" s="2">
        <f t="shared" si="1356"/>
        <v>15.237739657243669</v>
      </c>
      <c r="Y849" s="2">
        <f t="shared" si="1357"/>
        <v>21.942452120020299</v>
      </c>
      <c r="Z849" s="2">
        <f t="shared" si="1382"/>
        <v>23.48378143275648</v>
      </c>
      <c r="AA849" s="2">
        <f t="shared" si="1358"/>
        <v>79.998133200529267</v>
      </c>
      <c r="AB849" s="2">
        <f t="shared" si="1359"/>
        <v>115.19787363010657</v>
      </c>
      <c r="AC849" s="2">
        <f t="shared" si="1360"/>
        <v>123.28985252197153</v>
      </c>
      <c r="AD849" s="2">
        <f t="shared" si="1361"/>
        <v>123.28985252197153</v>
      </c>
      <c r="AE849" s="2">
        <f t="shared" si="1362"/>
        <v>123.28985252197153</v>
      </c>
      <c r="AF849" s="27">
        <f t="shared" si="1383"/>
        <v>1</v>
      </c>
      <c r="AG849" s="28">
        <f t="shared" si="1363"/>
        <v>63.591666666666669</v>
      </c>
      <c r="AH849" s="28">
        <f t="shared" si="1364"/>
        <v>13.190370933039095</v>
      </c>
      <c r="AI849" s="28">
        <f t="shared" si="1365"/>
        <v>21.402591127360772</v>
      </c>
      <c r="AJ849" s="28">
        <f t="shared" si="1366"/>
        <v>18.994226778637074</v>
      </c>
      <c r="AK849" s="28">
        <f t="shared" si="1367"/>
        <v>30.819881532313484</v>
      </c>
      <c r="AL849" s="28">
        <f t="shared" si="1393"/>
        <v>32.984798496059256</v>
      </c>
      <c r="AM849" s="28">
        <f t="shared" si="1368"/>
        <v>69.249447398455246</v>
      </c>
      <c r="AN849" s="28">
        <f t="shared" si="1369"/>
        <v>112.36360341864405</v>
      </c>
      <c r="AO849" s="28">
        <f t="shared" si="1370"/>
        <v>99.719690587844639</v>
      </c>
      <c r="AP849" s="28">
        <f t="shared" si="1371"/>
        <v>161.8043780446458</v>
      </c>
      <c r="AQ849" s="28">
        <f t="shared" si="1372"/>
        <v>173.1701921043111</v>
      </c>
      <c r="AR849" s="28">
        <f t="shared" si="1384"/>
        <v>173.1701921043111</v>
      </c>
      <c r="AS849" s="27">
        <f t="shared" si="1373"/>
        <v>173.1701921043111</v>
      </c>
      <c r="AT849" s="27">
        <f t="shared" si="1385"/>
        <v>0</v>
      </c>
      <c r="AU849" s="2">
        <f t="shared" si="1386"/>
        <v>600.35835610100946</v>
      </c>
      <c r="AV849" s="33">
        <f t="shared" si="1387"/>
        <v>0.15526680194805195</v>
      </c>
      <c r="AW849" s="33">
        <f t="shared" si="1388"/>
        <v>0.15526680194805195</v>
      </c>
      <c r="AX849" s="2">
        <f t="shared" si="1389"/>
        <v>2.3679111321933153</v>
      </c>
      <c r="AY849" s="7">
        <v>2.2000000000000002</v>
      </c>
      <c r="AZ849" s="3">
        <f t="shared" si="1390"/>
        <v>2840.4646771744397</v>
      </c>
    </row>
    <row r="850" spans="1:52" ht="20.25" x14ac:dyDescent="0.3">
      <c r="A850" s="7">
        <v>33</v>
      </c>
      <c r="B850" s="7">
        <v>48</v>
      </c>
      <c r="C850" s="37">
        <v>38</v>
      </c>
      <c r="D850" s="37">
        <v>60</v>
      </c>
      <c r="E850" s="7">
        <v>5.5</v>
      </c>
      <c r="F850" s="2">
        <f t="shared" si="1374"/>
        <v>5.916666666666667</v>
      </c>
      <c r="G850" s="2">
        <f t="shared" si="1351"/>
        <v>23430</v>
      </c>
      <c r="H850" s="2">
        <v>1.4</v>
      </c>
      <c r="I850" s="7">
        <f t="shared" si="1352"/>
        <v>32802</v>
      </c>
      <c r="J850" s="7">
        <v>1.2</v>
      </c>
      <c r="K850" s="4">
        <f t="shared" si="1391"/>
        <v>1.45</v>
      </c>
      <c r="L850" s="7">
        <v>0</v>
      </c>
      <c r="M850" s="2">
        <f t="shared" si="1375"/>
        <v>1.6091954022988504</v>
      </c>
      <c r="N850" s="2">
        <f t="shared" si="1376"/>
        <v>2.9885057471264367</v>
      </c>
      <c r="O850" s="28">
        <f t="shared" si="1377"/>
        <v>1.9770114942528736</v>
      </c>
      <c r="P850" s="2">
        <f t="shared" si="1378"/>
        <v>8.8735632183908031</v>
      </c>
      <c r="Q850" s="2">
        <f t="shared" si="1353"/>
        <v>49.516666666666666</v>
      </c>
      <c r="R850" s="28">
        <f t="shared" si="1379"/>
        <v>53.516666666666666</v>
      </c>
      <c r="S850" s="2">
        <f t="shared" si="1380"/>
        <v>55.516666666666666</v>
      </c>
      <c r="T850" s="2">
        <f t="shared" si="1381"/>
        <v>48.983333333333334</v>
      </c>
      <c r="U850" s="2">
        <f t="shared" si="1354"/>
        <v>52.983333333333334</v>
      </c>
      <c r="V850" s="2">
        <f t="shared" si="1355"/>
        <v>62.983333333333334</v>
      </c>
      <c r="W850" s="7">
        <f t="shared" si="1392"/>
        <v>1</v>
      </c>
      <c r="X850" s="2">
        <f t="shared" si="1356"/>
        <v>14.120806646993829</v>
      </c>
      <c r="Y850" s="2">
        <f t="shared" si="1357"/>
        <v>20.39804711363384</v>
      </c>
      <c r="Z850" s="2">
        <f t="shared" si="1382"/>
        <v>21.96403849458315</v>
      </c>
      <c r="AA850" s="2">
        <f t="shared" si="1358"/>
        <v>83.548105994713495</v>
      </c>
      <c r="AB850" s="2">
        <f t="shared" si="1359"/>
        <v>120.68844542233356</v>
      </c>
      <c r="AC850" s="2">
        <f t="shared" si="1360"/>
        <v>129.95389442628365</v>
      </c>
      <c r="AD850" s="2">
        <f t="shared" si="1361"/>
        <v>129.95389442628365</v>
      </c>
      <c r="AE850" s="2">
        <f t="shared" si="1362"/>
        <v>129.95389442628365</v>
      </c>
      <c r="AF850" s="27">
        <f t="shared" si="1383"/>
        <v>1</v>
      </c>
      <c r="AG850" s="28">
        <f t="shared" si="1363"/>
        <v>65.516666666666666</v>
      </c>
      <c r="AH850" s="28">
        <f t="shared" si="1364"/>
        <v>12.207102393111295</v>
      </c>
      <c r="AI850" s="28">
        <f t="shared" si="1365"/>
        <v>19.942511210521683</v>
      </c>
      <c r="AJ850" s="28">
        <f t="shared" si="1366"/>
        <v>17.633627876963125</v>
      </c>
      <c r="AK850" s="28">
        <f t="shared" si="1367"/>
        <v>28.807722774321341</v>
      </c>
      <c r="AL850" s="28">
        <f t="shared" si="1393"/>
        <v>31.019338686278498</v>
      </c>
      <c r="AM850" s="28">
        <f t="shared" si="1368"/>
        <v>72.225355825908508</v>
      </c>
      <c r="AN850" s="28">
        <f t="shared" si="1369"/>
        <v>117.99319132891996</v>
      </c>
      <c r="AO850" s="28">
        <f t="shared" si="1370"/>
        <v>104.33229827203182</v>
      </c>
      <c r="AP850" s="28">
        <f t="shared" si="1371"/>
        <v>170.44569308140129</v>
      </c>
      <c r="AQ850" s="28">
        <f t="shared" si="1372"/>
        <v>183.53108722714779</v>
      </c>
      <c r="AR850" s="28">
        <f t="shared" si="1384"/>
        <v>183.53108722714779</v>
      </c>
      <c r="AS850" s="27">
        <f t="shared" si="1373"/>
        <v>183.53108722714779</v>
      </c>
      <c r="AT850" s="27">
        <f t="shared" si="1385"/>
        <v>0</v>
      </c>
      <c r="AU850" s="2">
        <f t="shared" si="1386"/>
        <v>784.14152633601236</v>
      </c>
      <c r="AV850" s="33">
        <f t="shared" si="1387"/>
        <v>0.15620771103896106</v>
      </c>
      <c r="AW850" s="33">
        <f t="shared" si="1388"/>
        <v>0.15620771103896106</v>
      </c>
      <c r="AX850" s="2">
        <f t="shared" si="1389"/>
        <v>2.3695735261122342</v>
      </c>
      <c r="AY850" s="7">
        <v>2.2000000000000002</v>
      </c>
      <c r="AZ850" s="3">
        <f t="shared" si="1390"/>
        <v>2834.7836567401973</v>
      </c>
    </row>
    <row r="851" spans="1:52" ht="20.25" x14ac:dyDescent="0.3">
      <c r="A851" s="7">
        <v>33</v>
      </c>
      <c r="B851" s="7">
        <v>54</v>
      </c>
      <c r="C851" s="37">
        <v>43</v>
      </c>
      <c r="D851" s="37">
        <v>68</v>
      </c>
      <c r="E851" s="7">
        <v>6</v>
      </c>
      <c r="F851" s="2">
        <f t="shared" si="1374"/>
        <v>6.666666666666667</v>
      </c>
      <c r="G851" s="2">
        <f t="shared" si="1351"/>
        <v>26400</v>
      </c>
      <c r="H851" s="2">
        <v>1.4</v>
      </c>
      <c r="I851" s="7">
        <f t="shared" si="1352"/>
        <v>36960</v>
      </c>
      <c r="J851" s="7">
        <v>1.2</v>
      </c>
      <c r="K851" s="4">
        <f t="shared" si="1391"/>
        <v>1.5166666666666666</v>
      </c>
      <c r="L851" s="7">
        <v>0</v>
      </c>
      <c r="M851" s="2">
        <f t="shared" si="1375"/>
        <v>1.5384615384615383</v>
      </c>
      <c r="N851" s="2">
        <f t="shared" si="1376"/>
        <v>2.8571428571428572</v>
      </c>
      <c r="O851" s="28">
        <f t="shared" si="1377"/>
        <v>1.8637362637362638</v>
      </c>
      <c r="P851" s="2">
        <f t="shared" si="1378"/>
        <v>8.4571428571428573</v>
      </c>
      <c r="Q851" s="2">
        <f t="shared" si="1353"/>
        <v>51.716666666666661</v>
      </c>
      <c r="R851" s="28">
        <f t="shared" si="1379"/>
        <v>55.716666666666661</v>
      </c>
      <c r="S851" s="2">
        <f t="shared" si="1380"/>
        <v>57.716666666666661</v>
      </c>
      <c r="T851" s="2">
        <f t="shared" si="1381"/>
        <v>51.223333333333336</v>
      </c>
      <c r="U851" s="2">
        <f t="shared" si="1354"/>
        <v>55.223333333333336</v>
      </c>
      <c r="V851" s="2">
        <f t="shared" si="1355"/>
        <v>65.223333333333329</v>
      </c>
      <c r="W851" s="7">
        <f t="shared" si="1392"/>
        <v>1</v>
      </c>
      <c r="X851" s="2">
        <f t="shared" si="1356"/>
        <v>12.988594146477331</v>
      </c>
      <c r="Y851" s="2">
        <f t="shared" si="1357"/>
        <v>18.824670867624373</v>
      </c>
      <c r="Z851" s="2">
        <f t="shared" si="1382"/>
        <v>20.401259901764927</v>
      </c>
      <c r="AA851" s="2">
        <f t="shared" si="1358"/>
        <v>86.590627643182202</v>
      </c>
      <c r="AB851" s="2">
        <f t="shared" si="1359"/>
        <v>125.49780578416249</v>
      </c>
      <c r="AC851" s="2">
        <f t="shared" si="1360"/>
        <v>136.00839934509952</v>
      </c>
      <c r="AD851" s="2">
        <f t="shared" si="1361"/>
        <v>136.00839934509952</v>
      </c>
      <c r="AE851" s="2">
        <f t="shared" si="1362"/>
        <v>136.00839934509952</v>
      </c>
      <c r="AF851" s="27">
        <f t="shared" si="1383"/>
        <v>1</v>
      </c>
      <c r="AG851" s="28">
        <f t="shared" si="1363"/>
        <v>67.716666666666669</v>
      </c>
      <c r="AH851" s="28">
        <f t="shared" si="1364"/>
        <v>11.212359539647771</v>
      </c>
      <c r="AI851" s="28">
        <f t="shared" si="1365"/>
        <v>18.450857957687663</v>
      </c>
      <c r="AJ851" s="28">
        <f t="shared" si="1366"/>
        <v>16.250332838414401</v>
      </c>
      <c r="AK851" s="28">
        <f t="shared" si="1367"/>
        <v>26.741256548766597</v>
      </c>
      <c r="AL851" s="28">
        <f t="shared" si="1393"/>
        <v>28.980869242682719</v>
      </c>
      <c r="AM851" s="28">
        <f t="shared" si="1368"/>
        <v>74.749063597651812</v>
      </c>
      <c r="AN851" s="28">
        <f t="shared" si="1369"/>
        <v>123.00571971791776</v>
      </c>
      <c r="AO851" s="28">
        <f t="shared" si="1370"/>
        <v>108.33555225609601</v>
      </c>
      <c r="AP851" s="28">
        <f t="shared" si="1371"/>
        <v>178.27504365844399</v>
      </c>
      <c r="AQ851" s="28">
        <f t="shared" si="1372"/>
        <v>193.20579495121814</v>
      </c>
      <c r="AR851" s="28">
        <f t="shared" si="1384"/>
        <v>193.20579495121814</v>
      </c>
      <c r="AS851" s="27">
        <f t="shared" si="1373"/>
        <v>193.20579495121814</v>
      </c>
      <c r="AT851" s="27">
        <f t="shared" si="1385"/>
        <v>0</v>
      </c>
      <c r="AU851" s="2">
        <f t="shared" si="1386"/>
        <v>992.42911926901559</v>
      </c>
      <c r="AV851" s="33">
        <f t="shared" si="1387"/>
        <v>0.1572662337662338</v>
      </c>
      <c r="AW851" s="33">
        <f t="shared" si="1388"/>
        <v>0.1572662337662338</v>
      </c>
      <c r="AX851" s="2">
        <f t="shared" si="1389"/>
        <v>2.3714465115389269</v>
      </c>
      <c r="AY851" s="7">
        <v>2.2000000000000002</v>
      </c>
      <c r="AZ851" s="3">
        <f t="shared" si="1390"/>
        <v>2824.2203478118677</v>
      </c>
    </row>
    <row r="852" spans="1:52" ht="20.25" x14ac:dyDescent="0.3">
      <c r="A852" s="7">
        <v>33</v>
      </c>
      <c r="B852" s="7">
        <v>60</v>
      </c>
      <c r="C852" s="37">
        <v>48</v>
      </c>
      <c r="D852" s="37">
        <v>76</v>
      </c>
      <c r="E852" s="7">
        <v>6.5</v>
      </c>
      <c r="F852" s="2">
        <f t="shared" si="1374"/>
        <v>7.416666666666667</v>
      </c>
      <c r="G852" s="2">
        <f t="shared" si="1351"/>
        <v>29370</v>
      </c>
      <c r="H852" s="2">
        <v>1.4</v>
      </c>
      <c r="I852" s="7">
        <f t="shared" si="1352"/>
        <v>41118</v>
      </c>
      <c r="J852" s="7">
        <v>1.2</v>
      </c>
      <c r="K852" s="4">
        <f t="shared" si="1391"/>
        <v>1.5833333333333333</v>
      </c>
      <c r="L852" s="7">
        <v>0</v>
      </c>
      <c r="M852" s="2">
        <f t="shared" si="1375"/>
        <v>1.4736842105263157</v>
      </c>
      <c r="N852" s="2">
        <f t="shared" si="1376"/>
        <v>2.736842105263158</v>
      </c>
      <c r="O852" s="28">
        <f t="shared" si="1377"/>
        <v>1.76</v>
      </c>
      <c r="P852" s="2">
        <f t="shared" si="1378"/>
        <v>8.0757894736842104</v>
      </c>
      <c r="Q852" s="2">
        <f t="shared" si="1353"/>
        <v>53.916666666666664</v>
      </c>
      <c r="R852" s="28">
        <f t="shared" si="1379"/>
        <v>57.916666666666664</v>
      </c>
      <c r="S852" s="2">
        <f t="shared" si="1380"/>
        <v>59.916666666666664</v>
      </c>
      <c r="T852" s="2">
        <f t="shared" si="1381"/>
        <v>53.463333333333338</v>
      </c>
      <c r="U852" s="2">
        <f t="shared" si="1354"/>
        <v>57.463333333333338</v>
      </c>
      <c r="V852" s="2">
        <f t="shared" si="1355"/>
        <v>67.463333333333338</v>
      </c>
      <c r="W852" s="7">
        <f t="shared" si="1392"/>
        <v>1</v>
      </c>
      <c r="X852" s="2">
        <f t="shared" si="1356"/>
        <v>11.987470387939133</v>
      </c>
      <c r="Y852" s="2">
        <f t="shared" si="1357"/>
        <v>17.426605149674771</v>
      </c>
      <c r="Z852" s="2">
        <f t="shared" si="1382"/>
        <v>18.999657843980017</v>
      </c>
      <c r="AA852" s="2">
        <f t="shared" si="1358"/>
        <v>88.907072043881911</v>
      </c>
      <c r="AB852" s="2">
        <f t="shared" si="1359"/>
        <v>129.24732152675455</v>
      </c>
      <c r="AC852" s="2">
        <f t="shared" si="1360"/>
        <v>140.91412900951846</v>
      </c>
      <c r="AD852" s="2">
        <f t="shared" si="1361"/>
        <v>140.91412900951846</v>
      </c>
      <c r="AE852" s="2">
        <f t="shared" si="1362"/>
        <v>140.91412900951846</v>
      </c>
      <c r="AF852" s="27">
        <f t="shared" si="1383"/>
        <v>1</v>
      </c>
      <c r="AG852" s="28">
        <f t="shared" si="1363"/>
        <v>69.916666666666671</v>
      </c>
      <c r="AH852" s="28">
        <f t="shared" si="1364"/>
        <v>10.334521833247287</v>
      </c>
      <c r="AI852" s="28">
        <f t="shared" si="1365"/>
        <v>17.121555838157004</v>
      </c>
      <c r="AJ852" s="28">
        <f t="shared" si="1366"/>
        <v>15.02365599834072</v>
      </c>
      <c r="AK852" s="28">
        <f t="shared" si="1367"/>
        <v>24.890204812507271</v>
      </c>
      <c r="AL852" s="28">
        <f t="shared" si="1393"/>
        <v>27.136976539176857</v>
      </c>
      <c r="AM852" s="28">
        <f t="shared" si="1368"/>
        <v>76.647703596584051</v>
      </c>
      <c r="AN852" s="28">
        <f t="shared" si="1369"/>
        <v>126.98487246633113</v>
      </c>
      <c r="AO852" s="28">
        <f t="shared" si="1370"/>
        <v>111.42544865436035</v>
      </c>
      <c r="AP852" s="28">
        <f t="shared" si="1371"/>
        <v>184.60235235942892</v>
      </c>
      <c r="AQ852" s="28">
        <f t="shared" si="1372"/>
        <v>201.26590933222838</v>
      </c>
      <c r="AR852" s="28">
        <f t="shared" si="1384"/>
        <v>201.26590933222838</v>
      </c>
      <c r="AS852" s="27">
        <f t="shared" si="1373"/>
        <v>201.26590933222838</v>
      </c>
      <c r="AT852" s="27">
        <f t="shared" si="1385"/>
        <v>0</v>
      </c>
      <c r="AU852" s="2">
        <f t="shared" si="1386"/>
        <v>1225.2211349000193</v>
      </c>
      <c r="AV852" s="33">
        <f t="shared" si="1387"/>
        <v>0.15832475649350652</v>
      </c>
      <c r="AW852" s="33">
        <f t="shared" si="1388"/>
        <v>0.15832475649350652</v>
      </c>
      <c r="AX852" s="2">
        <f t="shared" si="1389"/>
        <v>2.3733224602410412</v>
      </c>
      <c r="AY852" s="7">
        <v>2.2000000000000002</v>
      </c>
      <c r="AZ852" s="3">
        <f t="shared" si="1390"/>
        <v>2817.0515680633989</v>
      </c>
    </row>
    <row r="853" spans="1:52" ht="20.25" x14ac:dyDescent="0.3">
      <c r="A853" s="7">
        <v>33</v>
      </c>
      <c r="B853" s="7">
        <v>66</v>
      </c>
      <c r="C853" s="37">
        <v>53</v>
      </c>
      <c r="D853" s="37">
        <v>83</v>
      </c>
      <c r="E853" s="7">
        <v>7</v>
      </c>
      <c r="F853" s="2">
        <f t="shared" si="1374"/>
        <v>8.0833333333333339</v>
      </c>
      <c r="G853" s="2">
        <f t="shared" si="1351"/>
        <v>32010.000000000004</v>
      </c>
      <c r="H853" s="2">
        <v>1.4</v>
      </c>
      <c r="I853" s="7">
        <f t="shared" si="1352"/>
        <v>44814</v>
      </c>
      <c r="J853" s="7">
        <v>1.2</v>
      </c>
      <c r="K853" s="4">
        <f t="shared" si="1391"/>
        <v>1.6416666666666666</v>
      </c>
      <c r="L853" s="7">
        <v>0</v>
      </c>
      <c r="M853" s="2">
        <f t="shared" si="1375"/>
        <v>1.4213197969543145</v>
      </c>
      <c r="N853" s="2">
        <f t="shared" si="1376"/>
        <v>2.6395939086294415</v>
      </c>
      <c r="O853" s="28">
        <f t="shared" si="1377"/>
        <v>1.6761421319796954</v>
      </c>
      <c r="P853" s="2">
        <f t="shared" si="1378"/>
        <v>7.7675126903553302</v>
      </c>
      <c r="Q853" s="2">
        <f t="shared" si="1353"/>
        <v>55.841666666666661</v>
      </c>
      <c r="R853" s="28">
        <f t="shared" si="1379"/>
        <v>59.841666666666661</v>
      </c>
      <c r="S853" s="2">
        <f t="shared" si="1380"/>
        <v>61.841666666666661</v>
      </c>
      <c r="T853" s="2">
        <f t="shared" si="1381"/>
        <v>55.423333333333332</v>
      </c>
      <c r="U853" s="2">
        <f t="shared" si="1354"/>
        <v>59.423333333333332</v>
      </c>
      <c r="V853" s="2">
        <f t="shared" si="1355"/>
        <v>69.423333333333332</v>
      </c>
      <c r="W853" s="7">
        <f t="shared" si="1392"/>
        <v>1</v>
      </c>
      <c r="X853" s="2">
        <f t="shared" si="1356"/>
        <v>11.203594888674285</v>
      </c>
      <c r="Y853" s="2">
        <f t="shared" si="1357"/>
        <v>16.327250467513057</v>
      </c>
      <c r="Z853" s="2">
        <f t="shared" si="1382"/>
        <v>17.888526644642756</v>
      </c>
      <c r="AA853" s="2">
        <f t="shared" si="1358"/>
        <v>90.562392016783818</v>
      </c>
      <c r="AB853" s="2">
        <f t="shared" si="1359"/>
        <v>131.97860794573054</v>
      </c>
      <c r="AC853" s="2">
        <f t="shared" si="1360"/>
        <v>144.59892371086229</v>
      </c>
      <c r="AD853" s="2">
        <f t="shared" si="1361"/>
        <v>144.59892371086229</v>
      </c>
      <c r="AE853" s="2">
        <f t="shared" si="1362"/>
        <v>144.59892371086229</v>
      </c>
      <c r="AF853" s="27">
        <f t="shared" si="1383"/>
        <v>1</v>
      </c>
      <c r="AG853" s="28">
        <f t="shared" si="1363"/>
        <v>71.841666666666669</v>
      </c>
      <c r="AH853" s="28">
        <f t="shared" si="1364"/>
        <v>9.6483634671183065</v>
      </c>
      <c r="AI853" s="28">
        <f t="shared" si="1365"/>
        <v>16.073517702674064</v>
      </c>
      <c r="AJ853" s="28">
        <f t="shared" si="1366"/>
        <v>14.060776785894998</v>
      </c>
      <c r="AK853" s="28">
        <f t="shared" si="1367"/>
        <v>23.424298364345663</v>
      </c>
      <c r="AL853" s="28">
        <f t="shared" si="1393"/>
        <v>25.664222292443625</v>
      </c>
      <c r="AM853" s="28">
        <f t="shared" si="1368"/>
        <v>77.990938025872978</v>
      </c>
      <c r="AN853" s="28">
        <f t="shared" si="1369"/>
        <v>129.92760142994868</v>
      </c>
      <c r="AO853" s="28">
        <f t="shared" si="1370"/>
        <v>113.65794568598457</v>
      </c>
      <c r="AP853" s="28">
        <f t="shared" si="1371"/>
        <v>189.3464117784608</v>
      </c>
      <c r="AQ853" s="28">
        <f t="shared" si="1372"/>
        <v>207.45246353058599</v>
      </c>
      <c r="AR853" s="28">
        <f t="shared" si="1384"/>
        <v>207.45246353058599</v>
      </c>
      <c r="AS853" s="27">
        <f t="shared" si="1373"/>
        <v>207.45246353058599</v>
      </c>
      <c r="AT853" s="27">
        <f t="shared" si="1385"/>
        <v>0</v>
      </c>
      <c r="AU853" s="2">
        <f t="shared" si="1386"/>
        <v>1482.5175732290234</v>
      </c>
      <c r="AV853" s="33">
        <f t="shared" si="1387"/>
        <v>0.1592656655844156</v>
      </c>
      <c r="AW853" s="33">
        <f t="shared" si="1388"/>
        <v>0.1592656655844156</v>
      </c>
      <c r="AX853" s="2">
        <f t="shared" si="1389"/>
        <v>2.3749924635755355</v>
      </c>
      <c r="AY853" s="7">
        <v>2.2000000000000002</v>
      </c>
      <c r="AZ853" s="3">
        <f t="shared" si="1390"/>
        <v>2818.3131200967705</v>
      </c>
    </row>
    <row r="854" spans="1:52" ht="20.25" x14ac:dyDescent="0.3">
      <c r="A854" s="7">
        <v>33</v>
      </c>
      <c r="B854" s="7">
        <v>72</v>
      </c>
      <c r="C854" s="37">
        <v>58</v>
      </c>
      <c r="D854" s="37">
        <v>91</v>
      </c>
      <c r="E854" s="7">
        <v>7.5</v>
      </c>
      <c r="F854" s="2">
        <f t="shared" si="1374"/>
        <v>8.8333333333333339</v>
      </c>
      <c r="G854" s="2">
        <f t="shared" si="1351"/>
        <v>34980</v>
      </c>
      <c r="H854" s="2">
        <v>1.4</v>
      </c>
      <c r="I854" s="7">
        <f t="shared" si="1352"/>
        <v>48972</v>
      </c>
      <c r="J854" s="7">
        <v>1.2</v>
      </c>
      <c r="K854" s="4">
        <f t="shared" si="1391"/>
        <v>1.7083333333333335</v>
      </c>
      <c r="L854" s="7">
        <v>0</v>
      </c>
      <c r="M854" s="2">
        <f t="shared" si="1375"/>
        <v>1.365853658536585</v>
      </c>
      <c r="N854" s="2">
        <f t="shared" si="1376"/>
        <v>2.5365853658536581</v>
      </c>
      <c r="O854" s="28">
        <f t="shared" si="1377"/>
        <v>1.5873170731707313</v>
      </c>
      <c r="P854" s="2">
        <f t="shared" si="1378"/>
        <v>7.4409756097560962</v>
      </c>
      <c r="Q854" s="2">
        <f t="shared" si="1353"/>
        <v>58.041666666666671</v>
      </c>
      <c r="R854" s="28">
        <f t="shared" si="1379"/>
        <v>62.041666666666671</v>
      </c>
      <c r="S854" s="2">
        <f t="shared" si="1380"/>
        <v>64.041666666666671</v>
      </c>
      <c r="T854" s="2">
        <f t="shared" si="1381"/>
        <v>57.663333333333341</v>
      </c>
      <c r="U854" s="2">
        <f t="shared" si="1354"/>
        <v>61.663333333333341</v>
      </c>
      <c r="V854" s="2">
        <f t="shared" si="1355"/>
        <v>71.663333333333341</v>
      </c>
      <c r="W854" s="7">
        <f t="shared" si="1392"/>
        <v>1</v>
      </c>
      <c r="X854" s="2">
        <f t="shared" si="1356"/>
        <v>10.398455907526854</v>
      </c>
      <c r="Y854" s="2">
        <f t="shared" si="1357"/>
        <v>15.193632826800355</v>
      </c>
      <c r="Z854" s="2">
        <f t="shared" si="1382"/>
        <v>16.734070305066009</v>
      </c>
      <c r="AA854" s="2">
        <f t="shared" si="1358"/>
        <v>91.853027183153884</v>
      </c>
      <c r="AB854" s="2">
        <f t="shared" si="1359"/>
        <v>134.21042330340316</v>
      </c>
      <c r="AC854" s="2">
        <f t="shared" si="1360"/>
        <v>147.8176210280831</v>
      </c>
      <c r="AD854" s="2">
        <f t="shared" si="1361"/>
        <v>147.8176210280831</v>
      </c>
      <c r="AE854" s="2">
        <f t="shared" si="1362"/>
        <v>147.8176210280831</v>
      </c>
      <c r="AF854" s="27">
        <f t="shared" si="1383"/>
        <v>1</v>
      </c>
      <c r="AG854" s="28">
        <f t="shared" si="1363"/>
        <v>74.041666666666671</v>
      </c>
      <c r="AH854" s="28">
        <f t="shared" si="1364"/>
        <v>8.9447205786147173</v>
      </c>
      <c r="AI854" s="28">
        <f t="shared" si="1365"/>
        <v>14.990083220661015</v>
      </c>
      <c r="AJ854" s="28">
        <f t="shared" si="1366"/>
        <v>13.069517380116491</v>
      </c>
      <c r="AK854" s="28">
        <f t="shared" si="1367"/>
        <v>21.902657714117566</v>
      </c>
      <c r="AL854" s="28">
        <f t="shared" si="1393"/>
        <v>24.123303375432805</v>
      </c>
      <c r="AM854" s="28">
        <f t="shared" si="1368"/>
        <v>79.01169844443001</v>
      </c>
      <c r="AN854" s="28">
        <f t="shared" si="1369"/>
        <v>132.41240178250564</v>
      </c>
      <c r="AO854" s="28">
        <f t="shared" si="1370"/>
        <v>115.44740352436234</v>
      </c>
      <c r="AP854" s="28">
        <f t="shared" si="1371"/>
        <v>193.47347647470519</v>
      </c>
      <c r="AQ854" s="28">
        <f t="shared" si="1372"/>
        <v>213.08917981632311</v>
      </c>
      <c r="AR854" s="28">
        <f t="shared" si="1384"/>
        <v>213.08917981632311</v>
      </c>
      <c r="AS854" s="27">
        <f t="shared" si="1373"/>
        <v>213.08917981632311</v>
      </c>
      <c r="AT854" s="27">
        <f t="shared" si="1385"/>
        <v>0</v>
      </c>
      <c r="AU854" s="2">
        <f t="shared" si="1386"/>
        <v>1764.3184342560278</v>
      </c>
      <c r="AV854" s="33">
        <f t="shared" si="1387"/>
        <v>0.16032418831168832</v>
      </c>
      <c r="AW854" s="33">
        <f t="shared" si="1388"/>
        <v>0.16032418831168832</v>
      </c>
      <c r="AX854" s="2">
        <f t="shared" si="1389"/>
        <v>2.3768740287959345</v>
      </c>
      <c r="AY854" s="7">
        <v>2.2000000000000002</v>
      </c>
      <c r="AZ854" s="3">
        <f t="shared" si="1390"/>
        <v>2814.8330322668585</v>
      </c>
    </row>
    <row r="855" spans="1:52" ht="20.25" x14ac:dyDescent="0.3">
      <c r="A855" s="7">
        <v>33</v>
      </c>
      <c r="B855" s="7">
        <v>78</v>
      </c>
      <c r="C855" s="37">
        <v>63</v>
      </c>
      <c r="D855" s="37">
        <v>98</v>
      </c>
      <c r="E855" s="7">
        <v>8</v>
      </c>
      <c r="F855" s="2">
        <f t="shared" si="1374"/>
        <v>9.5</v>
      </c>
      <c r="G855" s="2">
        <f t="shared" si="1351"/>
        <v>37620</v>
      </c>
      <c r="H855" s="2">
        <v>1.4</v>
      </c>
      <c r="I855" s="7">
        <f t="shared" si="1352"/>
        <v>52668</v>
      </c>
      <c r="J855" s="7">
        <v>1.2</v>
      </c>
      <c r="K855" s="4">
        <v>1.75</v>
      </c>
      <c r="L855" s="7">
        <v>0</v>
      </c>
      <c r="M855" s="2">
        <f t="shared" si="1375"/>
        <v>1.3333333333333333</v>
      </c>
      <c r="N855" s="2">
        <f t="shared" si="1376"/>
        <v>2.4761904761904758</v>
      </c>
      <c r="O855" s="28">
        <f t="shared" si="1377"/>
        <v>1.5295238095238095</v>
      </c>
      <c r="P855" s="2">
        <f t="shared" si="1378"/>
        <v>7.2438095238095235</v>
      </c>
      <c r="Q855" s="2">
        <f t="shared" si="1353"/>
        <v>59.416666666666664</v>
      </c>
      <c r="R855" s="28">
        <f t="shared" si="1379"/>
        <v>63.416666666666664</v>
      </c>
      <c r="S855" s="2">
        <f t="shared" si="1380"/>
        <v>65.416666666666657</v>
      </c>
      <c r="T855" s="2">
        <f t="shared" si="1381"/>
        <v>59.073333333333338</v>
      </c>
      <c r="U855" s="2">
        <f t="shared" si="1354"/>
        <v>63.073333333333338</v>
      </c>
      <c r="V855" s="2">
        <f t="shared" si="1355"/>
        <v>73.073333333333338</v>
      </c>
      <c r="W855" s="7">
        <f t="shared" si="1392"/>
        <v>1</v>
      </c>
      <c r="X855" s="2">
        <f t="shared" si="1356"/>
        <v>9.9369095377511272</v>
      </c>
      <c r="Y855" s="2">
        <f t="shared" si="1357"/>
        <v>14.541762798266031</v>
      </c>
      <c r="Z855" s="2">
        <f t="shared" si="1382"/>
        <v>16.066226697201486</v>
      </c>
      <c r="AA855" s="2">
        <f t="shared" si="1358"/>
        <v>94.400640608635712</v>
      </c>
      <c r="AB855" s="2">
        <f t="shared" si="1359"/>
        <v>138.14674658352729</v>
      </c>
      <c r="AC855" s="2">
        <f t="shared" si="1360"/>
        <v>152.62915362341411</v>
      </c>
      <c r="AD855" s="2">
        <f t="shared" si="1361"/>
        <v>152.62915362341411</v>
      </c>
      <c r="AE855" s="2">
        <f t="shared" si="1362"/>
        <v>152.62915362341411</v>
      </c>
      <c r="AF855" s="27">
        <f t="shared" si="1383"/>
        <v>1</v>
      </c>
      <c r="AG855" s="28">
        <f t="shared" si="1363"/>
        <v>75.416666666666671</v>
      </c>
      <c r="AH855" s="28">
        <f t="shared" si="1364"/>
        <v>8.5419119438618427</v>
      </c>
      <c r="AI855" s="28">
        <f t="shared" si="1365"/>
        <v>14.365513788461573</v>
      </c>
      <c r="AJ855" s="28">
        <f t="shared" si="1366"/>
        <v>12.500310771615016</v>
      </c>
      <c r="AK855" s="28">
        <f t="shared" si="1367"/>
        <v>21.022622093257517</v>
      </c>
      <c r="AL855" s="28">
        <f t="shared" si="1393"/>
        <v>23.226497158937686</v>
      </c>
      <c r="AM855" s="28">
        <f t="shared" si="1368"/>
        <v>81.148163466687507</v>
      </c>
      <c r="AN855" s="28">
        <f t="shared" si="1369"/>
        <v>136.47238099038495</v>
      </c>
      <c r="AO855" s="28">
        <f t="shared" si="1370"/>
        <v>118.75295233034265</v>
      </c>
      <c r="AP855" s="28">
        <f t="shared" si="1371"/>
        <v>199.71490988594641</v>
      </c>
      <c r="AQ855" s="28">
        <f t="shared" si="1372"/>
        <v>220.65172300990801</v>
      </c>
      <c r="AR855" s="28">
        <f t="shared" si="1384"/>
        <v>220.65172300990801</v>
      </c>
      <c r="AS855" s="27">
        <f t="shared" si="1373"/>
        <v>220.65172300990801</v>
      </c>
      <c r="AT855" s="27">
        <f t="shared" si="1385"/>
        <v>0</v>
      </c>
      <c r="AU855" s="2">
        <f t="shared" si="1386"/>
        <v>2070.6237179810328</v>
      </c>
      <c r="AV855" s="33">
        <f t="shared" si="1387"/>
        <v>0.16126509740259742</v>
      </c>
      <c r="AW855" s="33">
        <f t="shared" si="1388"/>
        <v>0.16126509740259742</v>
      </c>
      <c r="AX855" s="2">
        <f t="shared" si="1389"/>
        <v>2.3785490358012353</v>
      </c>
      <c r="AY855" s="7">
        <v>2.2000000000000002</v>
      </c>
      <c r="AZ855" s="3">
        <f t="shared" si="1390"/>
        <v>2817.9736964180051</v>
      </c>
    </row>
    <row r="856" spans="1:52" ht="20.25" x14ac:dyDescent="0.3">
      <c r="A856" s="7">
        <v>33</v>
      </c>
      <c r="B856" s="7">
        <v>84</v>
      </c>
      <c r="C856" s="37">
        <v>68</v>
      </c>
      <c r="D856" s="37">
        <v>106</v>
      </c>
      <c r="E856" s="7">
        <v>8.5</v>
      </c>
      <c r="F856" s="2">
        <f t="shared" si="1374"/>
        <v>10.25</v>
      </c>
      <c r="G856" s="2">
        <f t="shared" si="1351"/>
        <v>40590</v>
      </c>
      <c r="H856" s="2">
        <v>1.4</v>
      </c>
      <c r="I856" s="7">
        <f t="shared" si="1352"/>
        <v>56826</v>
      </c>
      <c r="J856" s="7">
        <v>1.2</v>
      </c>
      <c r="K856" s="4">
        <v>1.75</v>
      </c>
      <c r="L856" s="7">
        <v>0</v>
      </c>
      <c r="M856" s="2">
        <f t="shared" si="1375"/>
        <v>1.3333333333333333</v>
      </c>
      <c r="N856" s="2">
        <f t="shared" si="1376"/>
        <v>2.4761904761904758</v>
      </c>
      <c r="O856" s="28">
        <f t="shared" si="1377"/>
        <v>1.5066666666666666</v>
      </c>
      <c r="P856" s="2">
        <f t="shared" si="1378"/>
        <v>7.2209523809523812</v>
      </c>
      <c r="Q856" s="2">
        <f t="shared" si="1353"/>
        <v>59.416666666666664</v>
      </c>
      <c r="R856" s="28">
        <f t="shared" si="1379"/>
        <v>63.416666666666664</v>
      </c>
      <c r="S856" s="2">
        <f t="shared" si="1380"/>
        <v>65.416666666666657</v>
      </c>
      <c r="T856" s="2">
        <f t="shared" si="1381"/>
        <v>59.113333333333337</v>
      </c>
      <c r="U856" s="2">
        <f t="shared" si="1354"/>
        <v>63.113333333333337</v>
      </c>
      <c r="V856" s="2">
        <f t="shared" si="1355"/>
        <v>73.113333333333344</v>
      </c>
      <c r="W856" s="7">
        <f t="shared" si="1392"/>
        <v>1</v>
      </c>
      <c r="X856" s="2">
        <f t="shared" si="1356"/>
        <v>9.9301855660327902</v>
      </c>
      <c r="Y856" s="2">
        <f t="shared" si="1357"/>
        <v>14.532546512558881</v>
      </c>
      <c r="Z856" s="2">
        <f t="shared" si="1382"/>
        <v>16.057436931524162</v>
      </c>
      <c r="AA856" s="2">
        <f t="shared" si="1358"/>
        <v>101.7844020518361</v>
      </c>
      <c r="AB856" s="2">
        <f t="shared" si="1359"/>
        <v>148.95860175372852</v>
      </c>
      <c r="AC856" s="2">
        <f t="shared" si="1360"/>
        <v>164.58872854812265</v>
      </c>
      <c r="AD856" s="2">
        <f t="shared" si="1361"/>
        <v>164.58872854812265</v>
      </c>
      <c r="AE856" s="2">
        <f t="shared" si="1362"/>
        <v>164.58872854812265</v>
      </c>
      <c r="AF856" s="27">
        <f t="shared" si="1383"/>
        <v>1</v>
      </c>
      <c r="AG856" s="28">
        <f t="shared" si="1363"/>
        <v>75.416666666666671</v>
      </c>
      <c r="AH856" s="28">
        <f t="shared" si="1364"/>
        <v>8.5361319199909538</v>
      </c>
      <c r="AI856" s="28">
        <f t="shared" si="1365"/>
        <v>14.355793129531746</v>
      </c>
      <c r="AJ856" s="28">
        <f t="shared" si="1366"/>
        <v>12.492388318395443</v>
      </c>
      <c r="AK856" s="28">
        <f t="shared" si="1367"/>
        <v>21.009298365301508</v>
      </c>
      <c r="AL856" s="28">
        <f t="shared" si="1393"/>
        <v>23.213790039127925</v>
      </c>
      <c r="AM856" s="28">
        <f t="shared" si="1368"/>
        <v>87.495352179907272</v>
      </c>
      <c r="AN856" s="28">
        <f t="shared" si="1369"/>
        <v>147.14687957770039</v>
      </c>
      <c r="AO856" s="28">
        <f t="shared" si="1370"/>
        <v>128.04698026355331</v>
      </c>
      <c r="AP856" s="28">
        <f t="shared" si="1371"/>
        <v>215.34530824434046</v>
      </c>
      <c r="AQ856" s="28">
        <f t="shared" si="1372"/>
        <v>237.94134790106122</v>
      </c>
      <c r="AR856" s="28">
        <f t="shared" si="1384"/>
        <v>237.94134790106122</v>
      </c>
      <c r="AS856" s="27">
        <f t="shared" si="1373"/>
        <v>237.94134790106122</v>
      </c>
      <c r="AT856" s="27">
        <f t="shared" si="1385"/>
        <v>0</v>
      </c>
      <c r="AU856" s="2">
        <f t="shared" si="1386"/>
        <v>2401.4334244040379</v>
      </c>
      <c r="AV856" s="33">
        <f t="shared" si="1387"/>
        <v>0.16232362012987017</v>
      </c>
      <c r="AW856" s="33">
        <f t="shared" si="1388"/>
        <v>0.16232362012987017</v>
      </c>
      <c r="AX856" s="2">
        <f t="shared" si="1389"/>
        <v>2.380436242801192</v>
      </c>
      <c r="AY856" s="7">
        <v>2.2000000000000002</v>
      </c>
      <c r="AZ856" s="3">
        <f t="shared" si="1390"/>
        <v>2816.7074347893226</v>
      </c>
    </row>
    <row r="857" spans="1:52" ht="20.25" x14ac:dyDescent="0.3">
      <c r="A857" s="7">
        <v>33</v>
      </c>
      <c r="B857" s="7">
        <v>90</v>
      </c>
      <c r="C857" s="37">
        <v>72</v>
      </c>
      <c r="D857" s="37">
        <v>113</v>
      </c>
      <c r="E857" s="7">
        <v>9</v>
      </c>
      <c r="F857" s="2">
        <f t="shared" si="1374"/>
        <v>10.916666666666666</v>
      </c>
      <c r="G857" s="2">
        <f t="shared" si="1351"/>
        <v>43230</v>
      </c>
      <c r="H857" s="2">
        <v>1.4</v>
      </c>
      <c r="I857" s="7">
        <f t="shared" si="1352"/>
        <v>60521.999999999993</v>
      </c>
      <c r="J857" s="7">
        <v>1.2</v>
      </c>
      <c r="K857" s="4">
        <v>1.75</v>
      </c>
      <c r="L857" s="7">
        <v>0</v>
      </c>
      <c r="M857" s="2">
        <f t="shared" si="1375"/>
        <v>1.3333333333333333</v>
      </c>
      <c r="N857" s="2">
        <f t="shared" si="1376"/>
        <v>2.4761904761904758</v>
      </c>
      <c r="O857" s="28">
        <f t="shared" si="1377"/>
        <v>1.4866666666666666</v>
      </c>
      <c r="P857" s="2">
        <f t="shared" si="1378"/>
        <v>7.2009523809523808</v>
      </c>
      <c r="Q857" s="2">
        <f t="shared" si="1353"/>
        <v>59.416666666666664</v>
      </c>
      <c r="R857" s="28">
        <f t="shared" si="1379"/>
        <v>63.416666666666664</v>
      </c>
      <c r="S857" s="2">
        <f t="shared" si="1380"/>
        <v>65.416666666666657</v>
      </c>
      <c r="T857" s="2">
        <f t="shared" si="1381"/>
        <v>59.148333333333333</v>
      </c>
      <c r="U857" s="2">
        <f t="shared" si="1354"/>
        <v>63.148333333333333</v>
      </c>
      <c r="V857" s="2">
        <f t="shared" si="1355"/>
        <v>73.148333333333341</v>
      </c>
      <c r="W857" s="7">
        <f t="shared" si="1392"/>
        <v>1</v>
      </c>
      <c r="X857" s="2">
        <f t="shared" si="1356"/>
        <v>9.9243095510172452</v>
      </c>
      <c r="Y857" s="2">
        <f t="shared" si="1357"/>
        <v>14.524491840311956</v>
      </c>
      <c r="Z857" s="2">
        <f t="shared" si="1382"/>
        <v>16.049753772291506</v>
      </c>
      <c r="AA857" s="2">
        <f t="shared" si="1358"/>
        <v>108.34037926527159</v>
      </c>
      <c r="AB857" s="2">
        <f t="shared" si="1359"/>
        <v>158.5590359234055</v>
      </c>
      <c r="AC857" s="2">
        <f t="shared" si="1360"/>
        <v>175.20981201418226</v>
      </c>
      <c r="AD857" s="2">
        <f t="shared" si="1361"/>
        <v>175.20981201418226</v>
      </c>
      <c r="AE857" s="2">
        <f t="shared" si="1362"/>
        <v>175.20981201418226</v>
      </c>
      <c r="AF857" s="27">
        <f t="shared" si="1383"/>
        <v>1</v>
      </c>
      <c r="AG857" s="28">
        <f t="shared" si="1363"/>
        <v>75.416666666666671</v>
      </c>
      <c r="AH857" s="28">
        <f t="shared" si="1364"/>
        <v>8.5310808120330002</v>
      </c>
      <c r="AI857" s="28">
        <f t="shared" si="1365"/>
        <v>14.34729833802677</v>
      </c>
      <c r="AJ857" s="28">
        <f t="shared" si="1366"/>
        <v>12.485464404998778</v>
      </c>
      <c r="AK857" s="28">
        <f t="shared" si="1367"/>
        <v>20.997653949622251</v>
      </c>
      <c r="AL857" s="28">
        <f t="shared" si="1393"/>
        <v>23.202682709482193</v>
      </c>
      <c r="AM857" s="28">
        <f t="shared" si="1368"/>
        <v>93.130965531360246</v>
      </c>
      <c r="AN857" s="28">
        <f t="shared" si="1369"/>
        <v>156.62467352345888</v>
      </c>
      <c r="AO857" s="28">
        <f t="shared" si="1370"/>
        <v>136.29965308790332</v>
      </c>
      <c r="AP857" s="28">
        <f t="shared" si="1371"/>
        <v>229.22438895004288</v>
      </c>
      <c r="AQ857" s="28">
        <f t="shared" si="1372"/>
        <v>253.29595291184725</v>
      </c>
      <c r="AR857" s="28">
        <f t="shared" si="1384"/>
        <v>253.29595291184725</v>
      </c>
      <c r="AS857" s="27">
        <f t="shared" si="1373"/>
        <v>253.29595291184725</v>
      </c>
      <c r="AT857" s="27">
        <f t="shared" si="1385"/>
        <v>0</v>
      </c>
      <c r="AU857" s="2">
        <f t="shared" si="1386"/>
        <v>2756.7475535250433</v>
      </c>
      <c r="AV857" s="33">
        <f t="shared" si="1387"/>
        <v>0.16326452922077925</v>
      </c>
      <c r="AW857" s="33">
        <f t="shared" si="1388"/>
        <v>0.16326452922077925</v>
      </c>
      <c r="AX857" s="2">
        <f t="shared" si="1389"/>
        <v>2.3821162759990639</v>
      </c>
      <c r="AY857" s="7">
        <v>2.2000000000000002</v>
      </c>
      <c r="AZ857" s="3">
        <f t="shared" si="1390"/>
        <v>2820.9651495774242</v>
      </c>
    </row>
    <row r="858" spans="1:52" ht="20.25" x14ac:dyDescent="0.3">
      <c r="A858" s="7">
        <v>33</v>
      </c>
      <c r="B858" s="7">
        <v>96</v>
      </c>
      <c r="C858" s="37">
        <v>77</v>
      </c>
      <c r="D858" s="37">
        <v>121</v>
      </c>
      <c r="E858" s="7">
        <v>9.5</v>
      </c>
      <c r="F858" s="2">
        <f t="shared" si="1374"/>
        <v>11.666666666666666</v>
      </c>
      <c r="G858" s="2">
        <f t="shared" si="1351"/>
        <v>46200</v>
      </c>
      <c r="H858" s="2">
        <v>1.4</v>
      </c>
      <c r="I858" s="7">
        <f t="shared" si="1352"/>
        <v>64679.999999999993</v>
      </c>
      <c r="J858" s="7">
        <v>1.2</v>
      </c>
      <c r="K858" s="4">
        <v>1.75</v>
      </c>
      <c r="L858" s="7">
        <v>0</v>
      </c>
      <c r="M858" s="2">
        <f t="shared" si="1375"/>
        <v>1.3333333333333333</v>
      </c>
      <c r="N858" s="2">
        <f t="shared" si="1376"/>
        <v>2.4761904761904758</v>
      </c>
      <c r="O858" s="28">
        <f t="shared" si="1377"/>
        <v>1.4638095238095237</v>
      </c>
      <c r="P858" s="2">
        <f t="shared" si="1378"/>
        <v>7.1780952380952376</v>
      </c>
      <c r="Q858" s="2">
        <f t="shared" si="1353"/>
        <v>59.416666666666664</v>
      </c>
      <c r="R858" s="28">
        <f t="shared" si="1379"/>
        <v>63.416666666666664</v>
      </c>
      <c r="S858" s="2">
        <f t="shared" si="1380"/>
        <v>65.416666666666657</v>
      </c>
      <c r="T858" s="2">
        <f t="shared" si="1381"/>
        <v>59.188333333333333</v>
      </c>
      <c r="U858" s="2">
        <f t="shared" si="1354"/>
        <v>63.188333333333333</v>
      </c>
      <c r="V858" s="2">
        <f t="shared" si="1355"/>
        <v>73.188333333333333</v>
      </c>
      <c r="W858" s="7">
        <f t="shared" si="1392"/>
        <v>1</v>
      </c>
      <c r="X858" s="2">
        <f t="shared" si="1356"/>
        <v>9.9176026147059098</v>
      </c>
      <c r="Y858" s="2">
        <f t="shared" si="1357"/>
        <v>14.51529742667633</v>
      </c>
      <c r="Z858" s="2">
        <f t="shared" si="1382"/>
        <v>16.040982016990462</v>
      </c>
      <c r="AA858" s="2">
        <f t="shared" si="1358"/>
        <v>115.70536383823561</v>
      </c>
      <c r="AB858" s="2">
        <f t="shared" si="1359"/>
        <v>169.34513664455719</v>
      </c>
      <c r="AC858" s="2">
        <f t="shared" si="1360"/>
        <v>187.14479019822204</v>
      </c>
      <c r="AD858" s="2">
        <f t="shared" si="1361"/>
        <v>187.14479019822204</v>
      </c>
      <c r="AE858" s="2">
        <f t="shared" si="1362"/>
        <v>187.14479019822204</v>
      </c>
      <c r="AF858" s="27">
        <f t="shared" si="1383"/>
        <v>1</v>
      </c>
      <c r="AG858" s="28">
        <f t="shared" si="1363"/>
        <v>75.416666666666671</v>
      </c>
      <c r="AH858" s="28">
        <f t="shared" si="1364"/>
        <v>8.5253154320457067</v>
      </c>
      <c r="AI858" s="28">
        <f t="shared" si="1365"/>
        <v>14.337602306711121</v>
      </c>
      <c r="AJ858" s="28">
        <f t="shared" si="1366"/>
        <v>12.477560753329957</v>
      </c>
      <c r="AK858" s="28">
        <f t="shared" si="1367"/>
        <v>20.984361841511816</v>
      </c>
      <c r="AL858" s="28">
        <f t="shared" si="1393"/>
        <v>23.190001626772574</v>
      </c>
      <c r="AM858" s="28">
        <f t="shared" si="1368"/>
        <v>99.462013373866569</v>
      </c>
      <c r="AN858" s="28">
        <f t="shared" si="1369"/>
        <v>167.27202691162972</v>
      </c>
      <c r="AO858" s="28">
        <f t="shared" si="1370"/>
        <v>145.57154212218282</v>
      </c>
      <c r="AP858" s="28">
        <f t="shared" si="1371"/>
        <v>244.81755481763784</v>
      </c>
      <c r="AQ858" s="28">
        <f t="shared" si="1372"/>
        <v>270.55001897901337</v>
      </c>
      <c r="AR858" s="28">
        <f t="shared" si="1384"/>
        <v>270.55001897901337</v>
      </c>
      <c r="AS858" s="27">
        <f t="shared" si="1373"/>
        <v>270.55001897901337</v>
      </c>
      <c r="AT858" s="27">
        <f t="shared" si="1385"/>
        <v>0</v>
      </c>
      <c r="AU858" s="2">
        <f t="shared" si="1386"/>
        <v>3136.5661053440494</v>
      </c>
      <c r="AV858" s="33">
        <f t="shared" si="1387"/>
        <v>0.16432305194805197</v>
      </c>
      <c r="AW858" s="33">
        <f t="shared" si="1388"/>
        <v>0.16432305194805197</v>
      </c>
      <c r="AX858" s="2">
        <f t="shared" si="1389"/>
        <v>2.3840091501915661</v>
      </c>
      <c r="AY858" s="7">
        <v>2.2000000000000002</v>
      </c>
      <c r="AZ858" s="3">
        <f t="shared" si="1390"/>
        <v>2821.1342482249192</v>
      </c>
    </row>
    <row r="859" spans="1:52" ht="20.25" x14ac:dyDescent="0.3">
      <c r="A859" s="7">
        <v>33</v>
      </c>
      <c r="B859" s="7">
        <v>102</v>
      </c>
      <c r="C859" s="37">
        <v>82</v>
      </c>
      <c r="D859" s="37">
        <v>128</v>
      </c>
      <c r="E859" s="7">
        <v>9.75</v>
      </c>
      <c r="F859" s="2">
        <f t="shared" si="1374"/>
        <v>12.291666666666666</v>
      </c>
      <c r="G859" s="2">
        <f t="shared" si="1351"/>
        <v>48675</v>
      </c>
      <c r="H859" s="2">
        <v>1.4</v>
      </c>
      <c r="I859" s="7">
        <f t="shared" si="1352"/>
        <v>68145</v>
      </c>
      <c r="J859" s="7">
        <v>1.2</v>
      </c>
      <c r="K859" s="4">
        <v>1.75</v>
      </c>
      <c r="L859" s="7">
        <v>0</v>
      </c>
      <c r="M859" s="2">
        <f t="shared" si="1375"/>
        <v>1.3333333333333333</v>
      </c>
      <c r="N859" s="2">
        <f t="shared" si="1376"/>
        <v>2.4761904761904758</v>
      </c>
      <c r="O859" s="28">
        <f t="shared" si="1377"/>
        <v>1.4438095238095237</v>
      </c>
      <c r="P859" s="2">
        <f t="shared" si="1378"/>
        <v>7.1580952380952372</v>
      </c>
      <c r="Q859" s="2">
        <f t="shared" si="1353"/>
        <v>59.416666666666664</v>
      </c>
      <c r="R859" s="28">
        <f t="shared" si="1379"/>
        <v>63.416666666666664</v>
      </c>
      <c r="S859" s="2">
        <f t="shared" si="1380"/>
        <v>65.416666666666657</v>
      </c>
      <c r="T859" s="2">
        <f t="shared" si="1381"/>
        <v>59.223333333333336</v>
      </c>
      <c r="U859" s="2">
        <f t="shared" si="1354"/>
        <v>63.223333333333336</v>
      </c>
      <c r="V859" s="2">
        <f t="shared" si="1355"/>
        <v>73.223333333333329</v>
      </c>
      <c r="W859" s="7">
        <f t="shared" si="1392"/>
        <v>1</v>
      </c>
      <c r="X859" s="2">
        <f t="shared" si="1356"/>
        <v>9.9117414773470767</v>
      </c>
      <c r="Y859" s="2">
        <f t="shared" si="1357"/>
        <v>14.507261858427261</v>
      </c>
      <c r="Z859" s="2">
        <f t="shared" si="1382"/>
        <v>16.03331459261852</v>
      </c>
      <c r="AA859" s="2">
        <f t="shared" si="1358"/>
        <v>121.83182232572447</v>
      </c>
      <c r="AB859" s="2">
        <f t="shared" si="1359"/>
        <v>178.31842700983509</v>
      </c>
      <c r="AC859" s="2">
        <f t="shared" si="1360"/>
        <v>197.0761585342693</v>
      </c>
      <c r="AD859" s="2">
        <f t="shared" si="1361"/>
        <v>197.0761585342693</v>
      </c>
      <c r="AE859" s="2">
        <f t="shared" si="1362"/>
        <v>197.0761585342693</v>
      </c>
      <c r="AF859" s="27">
        <f t="shared" si="1383"/>
        <v>1</v>
      </c>
      <c r="AG859" s="28">
        <f t="shared" si="1363"/>
        <v>75.416666666666671</v>
      </c>
      <c r="AH859" s="28">
        <f t="shared" si="1364"/>
        <v>8.5202771131378157</v>
      </c>
      <c r="AI859" s="28">
        <f t="shared" si="1365"/>
        <v>14.329129023420725</v>
      </c>
      <c r="AJ859" s="28">
        <f t="shared" si="1366"/>
        <v>12.470653262007662</v>
      </c>
      <c r="AK859" s="28">
        <f t="shared" si="1367"/>
        <v>20.972745043951008</v>
      </c>
      <c r="AL859" s="28">
        <f t="shared" si="1393"/>
        <v>23.178917044577414</v>
      </c>
      <c r="AM859" s="28">
        <f t="shared" si="1368"/>
        <v>104.72840618231898</v>
      </c>
      <c r="AN859" s="28">
        <f t="shared" si="1369"/>
        <v>176.12887757954641</v>
      </c>
      <c r="AO859" s="28">
        <f t="shared" si="1370"/>
        <v>153.2851130121775</v>
      </c>
      <c r="AP859" s="28">
        <f t="shared" si="1371"/>
        <v>257.78999116523113</v>
      </c>
      <c r="AQ859" s="28">
        <f t="shared" si="1372"/>
        <v>284.90752200626406</v>
      </c>
      <c r="AR859" s="28">
        <f t="shared" si="1384"/>
        <v>284.90752200626406</v>
      </c>
      <c r="AS859" s="27">
        <f t="shared" si="1373"/>
        <v>284.90752200626406</v>
      </c>
      <c r="AT859" s="27">
        <f t="shared" si="1385"/>
        <v>0</v>
      </c>
      <c r="AU859" s="2">
        <f t="shared" si="1386"/>
        <v>3540.8890798610555</v>
      </c>
      <c r="AV859" s="33">
        <f t="shared" si="1387"/>
        <v>0.16520515422077925</v>
      </c>
      <c r="AW859" s="33">
        <f t="shared" si="1388"/>
        <v>0.16520515422077925</v>
      </c>
      <c r="AX859" s="2">
        <f t="shared" si="1389"/>
        <v>2.3855888448254894</v>
      </c>
      <c r="AY859" s="7">
        <v>2.2000000000000002</v>
      </c>
      <c r="AZ859" s="3">
        <f t="shared" si="1390"/>
        <v>2817.1460123207421</v>
      </c>
    </row>
    <row r="860" spans="1:52" ht="20.25" x14ac:dyDescent="0.3">
      <c r="A860" s="7">
        <v>33</v>
      </c>
      <c r="B860" s="7">
        <v>108</v>
      </c>
      <c r="C860" s="37">
        <v>87</v>
      </c>
      <c r="D860" s="37">
        <v>136</v>
      </c>
      <c r="E860" s="7">
        <v>10</v>
      </c>
      <c r="F860" s="2">
        <f t="shared" si="1374"/>
        <v>13</v>
      </c>
      <c r="G860" s="2">
        <f t="shared" si="1351"/>
        <v>51480</v>
      </c>
      <c r="H860" s="2">
        <v>1.4</v>
      </c>
      <c r="I860" s="7">
        <f t="shared" si="1352"/>
        <v>72072</v>
      </c>
      <c r="J860" s="7">
        <v>1.2</v>
      </c>
      <c r="K860" s="4">
        <v>1.75</v>
      </c>
      <c r="L860" s="7">
        <v>0</v>
      </c>
      <c r="M860" s="2">
        <f t="shared" si="1375"/>
        <v>1.3333333333333333</v>
      </c>
      <c r="N860" s="2">
        <f t="shared" si="1376"/>
        <v>2.4761904761904758</v>
      </c>
      <c r="O860" s="28">
        <f t="shared" si="1377"/>
        <v>1.4209523809523807</v>
      </c>
      <c r="P860" s="2">
        <f t="shared" si="1378"/>
        <v>7.1352380952380949</v>
      </c>
      <c r="Q860" s="2">
        <f t="shared" si="1353"/>
        <v>59.416666666666664</v>
      </c>
      <c r="R860" s="28">
        <f t="shared" si="1379"/>
        <v>63.416666666666664</v>
      </c>
      <c r="S860" s="2">
        <f t="shared" si="1380"/>
        <v>65.416666666666657</v>
      </c>
      <c r="T860" s="2">
        <f t="shared" si="1381"/>
        <v>59.263333333333335</v>
      </c>
      <c r="U860" s="2">
        <f t="shared" si="1354"/>
        <v>63.263333333333335</v>
      </c>
      <c r="V860" s="2">
        <f t="shared" si="1355"/>
        <v>73.263333333333335</v>
      </c>
      <c r="W860" s="7">
        <f t="shared" si="1392"/>
        <v>1</v>
      </c>
      <c r="X860" s="2">
        <f t="shared" si="1356"/>
        <v>9.9050515117849987</v>
      </c>
      <c r="Y860" s="2">
        <f t="shared" si="1357"/>
        <v>14.498089239095307</v>
      </c>
      <c r="Z860" s="2">
        <f t="shared" si="1382"/>
        <v>16.024560792395057</v>
      </c>
      <c r="AA860" s="2">
        <f t="shared" si="1358"/>
        <v>128.76566965320498</v>
      </c>
      <c r="AB860" s="2">
        <f t="shared" si="1359"/>
        <v>188.47516010823898</v>
      </c>
      <c r="AC860" s="2">
        <f t="shared" si="1360"/>
        <v>208.31929030113574</v>
      </c>
      <c r="AD860" s="2">
        <f t="shared" si="1361"/>
        <v>208.31929030113574</v>
      </c>
      <c r="AE860" s="2">
        <f t="shared" si="1362"/>
        <v>208.31929030113574</v>
      </c>
      <c r="AF860" s="27">
        <f t="shared" si="1383"/>
        <v>1</v>
      </c>
      <c r="AG860" s="28">
        <f t="shared" si="1363"/>
        <v>75.416666666666671</v>
      </c>
      <c r="AH860" s="28">
        <f t="shared" si="1364"/>
        <v>8.514526321453376</v>
      </c>
      <c r="AI860" s="28">
        <f t="shared" si="1365"/>
        <v>14.319457526245344</v>
      </c>
      <c r="AJ860" s="28">
        <f t="shared" si="1366"/>
        <v>12.462768345039219</v>
      </c>
      <c r="AK860" s="28">
        <f t="shared" si="1367"/>
        <v>20.959484443259328</v>
      </c>
      <c r="AL860" s="28">
        <f t="shared" si="1393"/>
        <v>23.166261919024159</v>
      </c>
      <c r="AM860" s="28">
        <f t="shared" si="1368"/>
        <v>110.68884217889389</v>
      </c>
      <c r="AN860" s="28">
        <f t="shared" si="1369"/>
        <v>186.15294784118947</v>
      </c>
      <c r="AO860" s="28">
        <f t="shared" si="1370"/>
        <v>162.01598848550984</v>
      </c>
      <c r="AP860" s="28">
        <f t="shared" si="1371"/>
        <v>272.47329776237126</v>
      </c>
      <c r="AQ860" s="28">
        <f t="shared" si="1372"/>
        <v>301.16140494731405</v>
      </c>
      <c r="AR860" s="28">
        <f t="shared" si="1384"/>
        <v>301.16140494731405</v>
      </c>
      <c r="AS860" s="27">
        <f t="shared" si="1373"/>
        <v>301.16140494731405</v>
      </c>
      <c r="AT860" s="27">
        <f t="shared" si="1385"/>
        <v>0</v>
      </c>
      <c r="AU860" s="2">
        <f t="shared" si="1386"/>
        <v>3969.7164770760623</v>
      </c>
      <c r="AV860" s="33">
        <f t="shared" si="1387"/>
        <v>0.16620487012987015</v>
      </c>
      <c r="AW860" s="33">
        <f t="shared" si="1388"/>
        <v>0.16620487012987015</v>
      </c>
      <c r="AX860" s="2">
        <f t="shared" si="1389"/>
        <v>2.3873816980946461</v>
      </c>
      <c r="AY860" s="7">
        <v>2.2000000000000002</v>
      </c>
      <c r="AZ860" s="3">
        <f t="shared" si="1390"/>
        <v>2810.4275172756807</v>
      </c>
    </row>
    <row r="861" spans="1:52" ht="20.25" x14ac:dyDescent="0.3">
      <c r="A861" s="7">
        <v>33</v>
      </c>
      <c r="B861" s="7">
        <v>114</v>
      </c>
      <c r="C861" s="37">
        <v>92</v>
      </c>
      <c r="D861" s="37">
        <v>143</v>
      </c>
      <c r="E861" s="7">
        <v>10.5</v>
      </c>
      <c r="F861" s="2">
        <f t="shared" si="1374"/>
        <v>13.666666666666666</v>
      </c>
      <c r="G861" s="2">
        <f t="shared" si="1351"/>
        <v>54120</v>
      </c>
      <c r="H861" s="2">
        <v>1.4</v>
      </c>
      <c r="I861" s="7">
        <f t="shared" si="1352"/>
        <v>75768</v>
      </c>
      <c r="J861" s="7">
        <v>1.2</v>
      </c>
      <c r="K861" s="4">
        <v>1.75</v>
      </c>
      <c r="L861" s="7">
        <v>0</v>
      </c>
      <c r="M861" s="2">
        <f t="shared" si="1375"/>
        <v>1.3333333333333333</v>
      </c>
      <c r="N861" s="2">
        <f t="shared" si="1376"/>
        <v>2.4761904761904758</v>
      </c>
      <c r="O861" s="28">
        <f t="shared" si="1377"/>
        <v>1.4009523809523809</v>
      </c>
      <c r="P861" s="2">
        <f t="shared" si="1378"/>
        <v>7.1152380952380954</v>
      </c>
      <c r="Q861" s="2">
        <f t="shared" si="1353"/>
        <v>59.416666666666664</v>
      </c>
      <c r="R861" s="28">
        <f t="shared" si="1379"/>
        <v>63.416666666666664</v>
      </c>
      <c r="S861" s="2">
        <f t="shared" si="1380"/>
        <v>65.416666666666657</v>
      </c>
      <c r="T861" s="2">
        <f t="shared" si="1381"/>
        <v>59.298333333333339</v>
      </c>
      <c r="U861" s="2">
        <f t="shared" si="1354"/>
        <v>63.298333333333339</v>
      </c>
      <c r="V861" s="2">
        <f t="shared" si="1355"/>
        <v>73.298333333333346</v>
      </c>
      <c r="W861" s="7">
        <f t="shared" si="1392"/>
        <v>1</v>
      </c>
      <c r="X861" s="2">
        <f t="shared" si="1356"/>
        <v>9.899205195650552</v>
      </c>
      <c r="Y861" s="2">
        <f t="shared" si="1357"/>
        <v>14.490072706958571</v>
      </c>
      <c r="Z861" s="2">
        <f t="shared" si="1382"/>
        <v>16.016909054596553</v>
      </c>
      <c r="AA861" s="2">
        <f t="shared" si="1358"/>
        <v>135.28913767389088</v>
      </c>
      <c r="AB861" s="2">
        <f t="shared" si="1359"/>
        <v>198.03099366176713</v>
      </c>
      <c r="AC861" s="2">
        <f t="shared" si="1360"/>
        <v>218.89775707948621</v>
      </c>
      <c r="AD861" s="2">
        <f t="shared" si="1361"/>
        <v>218.89775707948621</v>
      </c>
      <c r="AE861" s="2">
        <f t="shared" si="1362"/>
        <v>218.89775707948621</v>
      </c>
      <c r="AF861" s="27">
        <f t="shared" si="1383"/>
        <v>1</v>
      </c>
      <c r="AG861" s="28">
        <f t="shared" si="1363"/>
        <v>75.416666666666671</v>
      </c>
      <c r="AH861" s="28">
        <f t="shared" si="1364"/>
        <v>8.5095007430855034</v>
      </c>
      <c r="AI861" s="28">
        <f t="shared" si="1365"/>
        <v>14.311005669586889</v>
      </c>
      <c r="AJ861" s="28">
        <f t="shared" si="1366"/>
        <v>12.455877217435917</v>
      </c>
      <c r="AK861" s="28">
        <f t="shared" si="1367"/>
        <v>20.947895165676755</v>
      </c>
      <c r="AL861" s="28">
        <f t="shared" si="1393"/>
        <v>23.155200014471994</v>
      </c>
      <c r="AM861" s="28">
        <f t="shared" si="1368"/>
        <v>116.29651015550188</v>
      </c>
      <c r="AN861" s="28">
        <f t="shared" si="1369"/>
        <v>195.5837441510208</v>
      </c>
      <c r="AO861" s="28">
        <f t="shared" si="1370"/>
        <v>170.23032197162419</v>
      </c>
      <c r="AP861" s="28">
        <f t="shared" si="1371"/>
        <v>286.28790059758228</v>
      </c>
      <c r="AQ861" s="28">
        <f t="shared" si="1372"/>
        <v>316.45440019778391</v>
      </c>
      <c r="AR861" s="28">
        <f t="shared" si="1384"/>
        <v>316.45440019778391</v>
      </c>
      <c r="AS861" s="27">
        <f t="shared" si="1373"/>
        <v>316.45440019778391</v>
      </c>
      <c r="AT861" s="27">
        <f t="shared" si="1385"/>
        <v>0</v>
      </c>
      <c r="AU861" s="2">
        <f t="shared" si="1386"/>
        <v>4423.0482969890691</v>
      </c>
      <c r="AV861" s="33">
        <f t="shared" si="1387"/>
        <v>0.16714577922077925</v>
      </c>
      <c r="AW861" s="33">
        <f t="shared" si="1388"/>
        <v>0.16714577922077925</v>
      </c>
      <c r="AX861" s="2">
        <f t="shared" si="1389"/>
        <v>2.3890715528200617</v>
      </c>
      <c r="AY861" s="7">
        <v>2.2000000000000002</v>
      </c>
      <c r="AZ861" s="3">
        <f t="shared" si="1390"/>
        <v>2816.7087462347376</v>
      </c>
    </row>
    <row r="862" spans="1:52" ht="20.25" x14ac:dyDescent="0.3">
      <c r="A862" s="7">
        <v>33</v>
      </c>
      <c r="B862" s="7">
        <v>120</v>
      </c>
      <c r="C862" s="37">
        <v>97</v>
      </c>
      <c r="D862" s="37">
        <v>151</v>
      </c>
      <c r="E862" s="7">
        <v>11</v>
      </c>
      <c r="F862" s="2">
        <f t="shared" si="1374"/>
        <v>14.416666666666666</v>
      </c>
      <c r="G862" s="2">
        <f t="shared" si="1351"/>
        <v>57090</v>
      </c>
      <c r="H862" s="2">
        <v>1.4</v>
      </c>
      <c r="I862" s="7">
        <f t="shared" si="1352"/>
        <v>79926</v>
      </c>
      <c r="J862" s="7">
        <v>1.2</v>
      </c>
      <c r="K862" s="4">
        <v>1.75</v>
      </c>
      <c r="L862" s="7">
        <v>0</v>
      </c>
      <c r="M862" s="2">
        <f t="shared" si="1375"/>
        <v>1.3333333333333333</v>
      </c>
      <c r="N862" s="2">
        <f t="shared" si="1376"/>
        <v>2.4761904761904758</v>
      </c>
      <c r="O862" s="28">
        <f t="shared" si="1377"/>
        <v>1.378095238095238</v>
      </c>
      <c r="P862" s="2">
        <f t="shared" si="1378"/>
        <v>7.0923809523809513</v>
      </c>
      <c r="Q862" s="2">
        <f t="shared" si="1353"/>
        <v>59.416666666666664</v>
      </c>
      <c r="R862" s="28">
        <f t="shared" si="1379"/>
        <v>63.416666666666664</v>
      </c>
      <c r="S862" s="2">
        <f t="shared" si="1380"/>
        <v>65.416666666666657</v>
      </c>
      <c r="T862" s="2">
        <f t="shared" si="1381"/>
        <v>59.338333333333338</v>
      </c>
      <c r="U862" s="2">
        <f t="shared" si="1354"/>
        <v>63.338333333333338</v>
      </c>
      <c r="V862" s="2">
        <f t="shared" si="1355"/>
        <v>73.338333333333338</v>
      </c>
      <c r="W862" s="7">
        <f t="shared" si="1392"/>
        <v>1</v>
      </c>
      <c r="X862" s="2">
        <f t="shared" si="1356"/>
        <v>9.8925321365067838</v>
      </c>
      <c r="Y862" s="2">
        <f t="shared" si="1357"/>
        <v>14.480921804530686</v>
      </c>
      <c r="Z862" s="2">
        <f t="shared" si="1382"/>
        <v>16.008173154378156</v>
      </c>
      <c r="AA862" s="2">
        <f t="shared" si="1358"/>
        <v>142.61733830130612</v>
      </c>
      <c r="AB862" s="2">
        <f t="shared" si="1359"/>
        <v>208.76662268198405</v>
      </c>
      <c r="AC862" s="2">
        <f t="shared" si="1360"/>
        <v>230.78449630895173</v>
      </c>
      <c r="AD862" s="2">
        <f t="shared" si="1361"/>
        <v>230.78449630895173</v>
      </c>
      <c r="AE862" s="2">
        <f t="shared" si="1362"/>
        <v>230.78449630895173</v>
      </c>
      <c r="AF862" s="27">
        <f t="shared" si="1383"/>
        <v>1</v>
      </c>
      <c r="AG862" s="28">
        <f t="shared" si="1363"/>
        <v>75.416666666666671</v>
      </c>
      <c r="AH862" s="28">
        <f t="shared" si="1364"/>
        <v>8.5037644844040994</v>
      </c>
      <c r="AI862" s="28">
        <f t="shared" si="1365"/>
        <v>14.301358613550317</v>
      </c>
      <c r="AJ862" s="28">
        <f t="shared" si="1366"/>
        <v>12.448010968634019</v>
      </c>
      <c r="AK862" s="28">
        <f t="shared" si="1367"/>
        <v>20.934665960509367</v>
      </c>
      <c r="AL862" s="28">
        <f t="shared" si="1393"/>
        <v>23.142570766458288</v>
      </c>
      <c r="AM862" s="28">
        <f t="shared" si="1368"/>
        <v>122.59593798349243</v>
      </c>
      <c r="AN862" s="28">
        <f t="shared" si="1369"/>
        <v>206.17792001201707</v>
      </c>
      <c r="AO862" s="28">
        <f t="shared" si="1370"/>
        <v>179.4588247978071</v>
      </c>
      <c r="AP862" s="28">
        <f t="shared" si="1371"/>
        <v>301.80810093067669</v>
      </c>
      <c r="AQ862" s="28">
        <f t="shared" si="1372"/>
        <v>333.63872854977365</v>
      </c>
      <c r="AR862" s="28">
        <f t="shared" si="1384"/>
        <v>333.63872854977365</v>
      </c>
      <c r="AS862" s="27">
        <f t="shared" si="1373"/>
        <v>333.63872854977365</v>
      </c>
      <c r="AT862" s="27">
        <f t="shared" si="1385"/>
        <v>0</v>
      </c>
      <c r="AU862" s="2">
        <f t="shared" si="1386"/>
        <v>4900.884539600077</v>
      </c>
      <c r="AV862" s="33">
        <f t="shared" si="1387"/>
        <v>0.168204301948052</v>
      </c>
      <c r="AW862" s="33">
        <f t="shared" si="1388"/>
        <v>0.168204301948052</v>
      </c>
      <c r="AX862" s="2">
        <f t="shared" si="1389"/>
        <v>2.3909755011533873</v>
      </c>
      <c r="AY862" s="7">
        <v>2.2000000000000002</v>
      </c>
      <c r="AZ862" s="3">
        <f t="shared" si="1390"/>
        <v>2819.4389127506879</v>
      </c>
    </row>
    <row r="863" spans="1:52" ht="20.25" x14ac:dyDescent="0.3">
      <c r="A863" s="7">
        <v>33</v>
      </c>
      <c r="B863" s="7">
        <v>132</v>
      </c>
      <c r="C863" s="37">
        <v>106</v>
      </c>
      <c r="D863" s="37">
        <v>166</v>
      </c>
      <c r="E863" s="7">
        <v>12</v>
      </c>
      <c r="F863" s="2">
        <f t="shared" si="1374"/>
        <v>15.833333333333334</v>
      </c>
      <c r="G863" s="2">
        <f t="shared" si="1351"/>
        <v>62700</v>
      </c>
      <c r="H863" s="2">
        <v>1.4</v>
      </c>
      <c r="I863" s="7">
        <f t="shared" si="1352"/>
        <v>87780</v>
      </c>
      <c r="J863" s="7">
        <v>1.2</v>
      </c>
      <c r="K863" s="4">
        <v>1.75</v>
      </c>
      <c r="L863" s="7">
        <v>0</v>
      </c>
      <c r="M863" s="2">
        <f t="shared" si="1375"/>
        <v>1.3333333333333333</v>
      </c>
      <c r="N863" s="2">
        <f t="shared" si="1376"/>
        <v>2.4761904761904758</v>
      </c>
      <c r="O863" s="28">
        <f t="shared" si="1377"/>
        <v>1.3352380952380951</v>
      </c>
      <c r="P863" s="2">
        <f t="shared" si="1378"/>
        <v>7.0495238095238095</v>
      </c>
      <c r="Q863" s="2">
        <f t="shared" si="1353"/>
        <v>59.416666666666664</v>
      </c>
      <c r="R863" s="28">
        <f t="shared" si="1379"/>
        <v>63.416666666666664</v>
      </c>
      <c r="S863" s="2">
        <f t="shared" si="1380"/>
        <v>65.416666666666657</v>
      </c>
      <c r="T863" s="2">
        <f t="shared" si="1381"/>
        <v>59.413333333333334</v>
      </c>
      <c r="U863" s="2">
        <f t="shared" si="1354"/>
        <v>63.413333333333334</v>
      </c>
      <c r="V863" s="2">
        <f t="shared" si="1355"/>
        <v>73.413333333333327</v>
      </c>
      <c r="W863" s="7">
        <f t="shared" si="1392"/>
        <v>1</v>
      </c>
      <c r="X863" s="2">
        <f t="shared" si="1356"/>
        <v>9.8800443687177673</v>
      </c>
      <c r="Y863" s="2">
        <f t="shared" si="1357"/>
        <v>14.463794978384664</v>
      </c>
      <c r="Z863" s="2">
        <f t="shared" si="1382"/>
        <v>15.991819000002318</v>
      </c>
      <c r="AA863" s="2">
        <f t="shared" si="1358"/>
        <v>156.43403583803132</v>
      </c>
      <c r="AB863" s="2">
        <f t="shared" si="1359"/>
        <v>229.0100871577572</v>
      </c>
      <c r="AC863" s="2">
        <f t="shared" si="1360"/>
        <v>253.20380083337005</v>
      </c>
      <c r="AD863" s="2">
        <f t="shared" si="1361"/>
        <v>253.20380083337005</v>
      </c>
      <c r="AE863" s="2">
        <f t="shared" si="1362"/>
        <v>253.20380083337005</v>
      </c>
      <c r="AF863" s="27">
        <f t="shared" si="1383"/>
        <v>1</v>
      </c>
      <c r="AG863" s="28">
        <f t="shared" si="1363"/>
        <v>75.416666666666671</v>
      </c>
      <c r="AH863" s="28">
        <f t="shared" si="1364"/>
        <v>8.4930298176121841</v>
      </c>
      <c r="AI863" s="28">
        <f t="shared" si="1365"/>
        <v>14.283305394923476</v>
      </c>
      <c r="AJ863" s="28">
        <f t="shared" si="1366"/>
        <v>12.433288499815989</v>
      </c>
      <c r="AK863" s="28">
        <f t="shared" si="1367"/>
        <v>20.909906184220919</v>
      </c>
      <c r="AL863" s="28">
        <f t="shared" si="1393"/>
        <v>23.118928020261173</v>
      </c>
      <c r="AM863" s="28">
        <f t="shared" si="1368"/>
        <v>134.47297211219291</v>
      </c>
      <c r="AN863" s="28">
        <f t="shared" si="1369"/>
        <v>226.15233541962169</v>
      </c>
      <c r="AO863" s="28">
        <f t="shared" si="1370"/>
        <v>196.86040124708649</v>
      </c>
      <c r="AP863" s="28">
        <f t="shared" si="1371"/>
        <v>331.07351458349791</v>
      </c>
      <c r="AQ863" s="28">
        <f t="shared" si="1372"/>
        <v>366.04969365413524</v>
      </c>
      <c r="AR863" s="28">
        <f t="shared" si="1384"/>
        <v>366.04969365413524</v>
      </c>
      <c r="AS863" s="27">
        <f t="shared" si="1373"/>
        <v>366.04969365413524</v>
      </c>
      <c r="AT863" s="27">
        <f t="shared" si="1385"/>
        <v>0</v>
      </c>
      <c r="AU863" s="2">
        <f t="shared" si="1386"/>
        <v>5930.0702929160934</v>
      </c>
      <c r="AV863" s="33">
        <f t="shared" si="1387"/>
        <v>0.17020373376623379</v>
      </c>
      <c r="AW863" s="33">
        <f t="shared" si="1388"/>
        <v>0.17020373376623379</v>
      </c>
      <c r="AX863" s="2">
        <f t="shared" si="1389"/>
        <v>2.3945801402604636</v>
      </c>
      <c r="AY863" s="7">
        <v>2.2000000000000002</v>
      </c>
      <c r="AZ863" s="3">
        <f t="shared" si="1390"/>
        <v>2828.9810956791166</v>
      </c>
    </row>
    <row r="864" spans="1:52" ht="20.25" x14ac:dyDescent="0.3">
      <c r="A864" s="7">
        <v>33</v>
      </c>
      <c r="B864" s="7">
        <v>144</v>
      </c>
      <c r="C864" s="37">
        <v>116</v>
      </c>
      <c r="D864" s="37">
        <v>180</v>
      </c>
      <c r="E864" s="7">
        <v>13</v>
      </c>
      <c r="F864" s="2">
        <f t="shared" si="1374"/>
        <v>17.166666666666668</v>
      </c>
      <c r="G864" s="2">
        <f t="shared" si="1351"/>
        <v>67980</v>
      </c>
      <c r="H864" s="2">
        <v>1.4</v>
      </c>
      <c r="I864" s="7">
        <f t="shared" si="1352"/>
        <v>95172</v>
      </c>
      <c r="J864" s="7">
        <v>1.2</v>
      </c>
      <c r="K864" s="4">
        <v>1.75</v>
      </c>
      <c r="L864" s="7">
        <v>0</v>
      </c>
      <c r="M864" s="2">
        <f t="shared" si="1375"/>
        <v>1.3333333333333333</v>
      </c>
      <c r="N864" s="2">
        <f t="shared" si="1376"/>
        <v>2.4761904761904758</v>
      </c>
      <c r="O864" s="28">
        <f t="shared" si="1377"/>
        <v>1.2952380952380953</v>
      </c>
      <c r="P864" s="2">
        <f t="shared" si="1378"/>
        <v>7.0095238095238086</v>
      </c>
      <c r="Q864" s="2">
        <f t="shared" si="1353"/>
        <v>59.416666666666664</v>
      </c>
      <c r="R864" s="28">
        <f t="shared" si="1379"/>
        <v>63.416666666666664</v>
      </c>
      <c r="S864" s="2">
        <f t="shared" si="1380"/>
        <v>65.416666666666657</v>
      </c>
      <c r="T864" s="2">
        <f t="shared" si="1381"/>
        <v>59.483333333333334</v>
      </c>
      <c r="U864" s="2">
        <f t="shared" si="1354"/>
        <v>63.483333333333334</v>
      </c>
      <c r="V864" s="2">
        <f t="shared" si="1355"/>
        <v>73.483333333333334</v>
      </c>
      <c r="W864" s="7">
        <f t="shared" si="1392"/>
        <v>1</v>
      </c>
      <c r="X864" s="2">
        <f t="shared" si="1356"/>
        <v>9.8684175302900261</v>
      </c>
      <c r="Y864" s="2">
        <f t="shared" si="1357"/>
        <v>14.447846451498549</v>
      </c>
      <c r="Z864" s="2">
        <f t="shared" si="1382"/>
        <v>15.976585241825855</v>
      </c>
      <c r="AA864" s="2">
        <f t="shared" si="1358"/>
        <v>169.40783426997879</v>
      </c>
      <c r="AB864" s="2">
        <f t="shared" si="1359"/>
        <v>248.02136408405843</v>
      </c>
      <c r="AC864" s="2">
        <f t="shared" si="1360"/>
        <v>274.26471331801054</v>
      </c>
      <c r="AD864" s="2">
        <f t="shared" si="1361"/>
        <v>274.26471331801054</v>
      </c>
      <c r="AE864" s="2">
        <f t="shared" si="1362"/>
        <v>274.26471331801054</v>
      </c>
      <c r="AF864" s="27">
        <f t="shared" si="1383"/>
        <v>1</v>
      </c>
      <c r="AG864" s="28">
        <f t="shared" si="1363"/>
        <v>75.416666666666671</v>
      </c>
      <c r="AH864" s="28">
        <f t="shared" si="1364"/>
        <v>8.4830352182190865</v>
      </c>
      <c r="AI864" s="28">
        <f t="shared" si="1365"/>
        <v>14.26649679793309</v>
      </c>
      <c r="AJ864" s="28">
        <f t="shared" si="1366"/>
        <v>12.419578914176915</v>
      </c>
      <c r="AK864" s="28">
        <f t="shared" si="1367"/>
        <v>20.886849842405812</v>
      </c>
      <c r="AL864" s="28">
        <f t="shared" si="1393"/>
        <v>23.096904999692992</v>
      </c>
      <c r="AM864" s="28">
        <f t="shared" si="1368"/>
        <v>145.62543791276099</v>
      </c>
      <c r="AN864" s="28">
        <f t="shared" si="1369"/>
        <v>244.90819503118473</v>
      </c>
      <c r="AO864" s="28">
        <f t="shared" si="1370"/>
        <v>213.20277136003705</v>
      </c>
      <c r="AP864" s="28">
        <f t="shared" si="1371"/>
        <v>358.55758896129981</v>
      </c>
      <c r="AQ864" s="28">
        <f t="shared" si="1372"/>
        <v>396.49686916139638</v>
      </c>
      <c r="AR864" s="28">
        <f t="shared" si="1384"/>
        <v>396.49686916139638</v>
      </c>
      <c r="AS864" s="27">
        <f t="shared" si="1373"/>
        <v>396.49686916139638</v>
      </c>
      <c r="AT864" s="27">
        <f t="shared" si="1385"/>
        <v>0</v>
      </c>
      <c r="AU864" s="2">
        <f t="shared" si="1386"/>
        <v>7057.2737370241111</v>
      </c>
      <c r="AV864" s="33">
        <f t="shared" si="1387"/>
        <v>0.17208555194805197</v>
      </c>
      <c r="AW864" s="33">
        <f t="shared" si="1388"/>
        <v>0.17208555194805197</v>
      </c>
      <c r="AX864" s="2">
        <f t="shared" si="1389"/>
        <v>2.3979826844012226</v>
      </c>
      <c r="AY864" s="7">
        <v>2.2000000000000002</v>
      </c>
      <c r="AZ864" s="3">
        <f t="shared" si="1390"/>
        <v>2842.0909625973327</v>
      </c>
    </row>
    <row r="865" spans="1:52" ht="20.25" x14ac:dyDescent="0.3">
      <c r="A865" s="7"/>
      <c r="B865" s="7"/>
      <c r="C865" s="7"/>
      <c r="D865" s="2"/>
      <c r="E865" s="3"/>
      <c r="F865" s="2"/>
      <c r="G865" s="7"/>
      <c r="H865" s="7"/>
      <c r="I865" s="7"/>
      <c r="J865" s="7"/>
      <c r="K865" s="2"/>
      <c r="L865" s="2"/>
      <c r="M865" s="2"/>
      <c r="N865" s="28"/>
      <c r="O865" s="2"/>
      <c r="P865" s="2"/>
      <c r="Q865" s="28"/>
      <c r="R865" s="2"/>
      <c r="S865" s="2"/>
      <c r="T865" s="2"/>
      <c r="U865" s="7"/>
      <c r="V865" s="2"/>
      <c r="W865" s="2"/>
      <c r="X865" s="2"/>
      <c r="Y865" s="2"/>
      <c r="Z865" s="2"/>
      <c r="AA865" s="2"/>
      <c r="AB865" s="2"/>
      <c r="AC865" s="2"/>
      <c r="AD865" s="27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7"/>
      <c r="AR865" s="7"/>
      <c r="AS865" s="2"/>
      <c r="AT865" s="5"/>
      <c r="AU865" s="7"/>
      <c r="AV865" s="3"/>
    </row>
    <row r="866" spans="1:52" ht="18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52" ht="131.25" x14ac:dyDescent="0.2">
      <c r="A867" s="7" t="s">
        <v>10</v>
      </c>
      <c r="B867" s="7" t="s">
        <v>82</v>
      </c>
      <c r="C867" s="36" t="s">
        <v>83</v>
      </c>
      <c r="D867" s="36" t="s">
        <v>84</v>
      </c>
      <c r="E867" s="7" t="s">
        <v>12</v>
      </c>
      <c r="F867" s="7" t="s">
        <v>13</v>
      </c>
      <c r="G867" s="7" t="s">
        <v>47</v>
      </c>
      <c r="H867" s="7" t="s">
        <v>14</v>
      </c>
      <c r="I867" s="7" t="s">
        <v>15</v>
      </c>
      <c r="J867" s="7" t="s">
        <v>16</v>
      </c>
      <c r="K867" s="7" t="s">
        <v>17</v>
      </c>
      <c r="L867" s="7" t="s">
        <v>18</v>
      </c>
      <c r="M867" s="7" t="s">
        <v>98</v>
      </c>
      <c r="N867" s="7" t="s">
        <v>99</v>
      </c>
      <c r="O867" s="26" t="s">
        <v>100</v>
      </c>
      <c r="P867" s="7" t="s">
        <v>27</v>
      </c>
      <c r="Q867" s="7" t="s">
        <v>28</v>
      </c>
      <c r="R867" s="26" t="s">
        <v>101</v>
      </c>
      <c r="S867" s="7" t="s">
        <v>65</v>
      </c>
      <c r="T867" s="7" t="s">
        <v>30</v>
      </c>
      <c r="U867" s="7" t="s">
        <v>31</v>
      </c>
      <c r="V867" s="7" t="s">
        <v>32</v>
      </c>
      <c r="W867" s="7" t="s">
        <v>33</v>
      </c>
      <c r="X867" s="7" t="s">
        <v>34</v>
      </c>
      <c r="Y867" s="7" t="s">
        <v>35</v>
      </c>
      <c r="Z867" s="7" t="s">
        <v>66</v>
      </c>
      <c r="AA867" s="7" t="s">
        <v>37</v>
      </c>
      <c r="AB867" s="7" t="s">
        <v>38</v>
      </c>
      <c r="AC867" s="7" t="s">
        <v>39</v>
      </c>
      <c r="AD867" s="7" t="s">
        <v>40</v>
      </c>
      <c r="AE867" s="7" t="s">
        <v>41</v>
      </c>
      <c r="AF867" s="26" t="s">
        <v>67</v>
      </c>
      <c r="AG867" s="26" t="s">
        <v>68</v>
      </c>
      <c r="AH867" s="26" t="s">
        <v>69</v>
      </c>
      <c r="AI867" s="7" t="s">
        <v>70</v>
      </c>
      <c r="AJ867" s="26" t="s">
        <v>71</v>
      </c>
      <c r="AK867" s="26" t="s">
        <v>72</v>
      </c>
      <c r="AL867" s="26" t="s">
        <v>73</v>
      </c>
      <c r="AM867" s="26" t="s">
        <v>74</v>
      </c>
      <c r="AN867" s="26" t="s">
        <v>75</v>
      </c>
      <c r="AO867" s="26" t="s">
        <v>76</v>
      </c>
      <c r="AP867" s="26" t="s">
        <v>77</v>
      </c>
      <c r="AQ867" s="26" t="s">
        <v>78</v>
      </c>
      <c r="AR867" s="26" t="s">
        <v>79</v>
      </c>
      <c r="AS867" s="26" t="s">
        <v>80</v>
      </c>
      <c r="AT867" s="26" t="s">
        <v>102</v>
      </c>
      <c r="AU867" s="7" t="s">
        <v>21</v>
      </c>
      <c r="AV867" s="26" t="s">
        <v>90</v>
      </c>
      <c r="AW867" s="26" t="s">
        <v>89</v>
      </c>
      <c r="AX867" s="7" t="s">
        <v>22</v>
      </c>
      <c r="AY867" s="7" t="s">
        <v>23</v>
      </c>
      <c r="AZ867" s="7" t="s">
        <v>24</v>
      </c>
    </row>
    <row r="868" spans="1:52" ht="20.25" x14ac:dyDescent="0.3">
      <c r="A868" s="7">
        <v>34</v>
      </c>
      <c r="B868" s="7">
        <v>18</v>
      </c>
      <c r="C868" s="27">
        <v>14</v>
      </c>
      <c r="D868" s="27">
        <v>23</v>
      </c>
      <c r="E868" s="7">
        <v>2.75</v>
      </c>
      <c r="F868" s="2">
        <f>($D868+2*$E868)/12</f>
        <v>2.375</v>
      </c>
      <c r="G868" s="2">
        <f t="shared" ref="G868:G890" si="1394">$B$4*$A868*$F868</f>
        <v>9690</v>
      </c>
      <c r="H868" s="2">
        <v>1.4</v>
      </c>
      <c r="I868" s="7">
        <f t="shared" ref="I868:I890" si="1395">$G868*$H868</f>
        <v>13566</v>
      </c>
      <c r="J868" s="7">
        <v>1.2</v>
      </c>
      <c r="K868" s="7">
        <v>1.1499999999999999</v>
      </c>
      <c r="L868" s="7">
        <v>0</v>
      </c>
      <c r="M868" s="2">
        <f>($L$7-$C$7)/$K868</f>
        <v>2.0289855072463765</v>
      </c>
      <c r="N868" s="2">
        <f>($E$7-$C$7)/$K868</f>
        <v>3.7681159420289854</v>
      </c>
      <c r="O868" s="28">
        <f>($F$7-$B$7-0.06*($D868/12))/$K868</f>
        <v>2.6536231884057968</v>
      </c>
      <c r="P868" s="2">
        <f>($G$7-$B$7-0.06*$D868/12)/$K868</f>
        <v>11.34927536231884</v>
      </c>
      <c r="Q868" s="2">
        <f t="shared" ref="Q868:Q890" si="1396">$C$7+$K868*$A868</f>
        <v>40.766666666666659</v>
      </c>
      <c r="R868" s="28">
        <f>IF($A868&lt;$M868,$Q868,$Q868+$L$7)</f>
        <v>44.766666666666659</v>
      </c>
      <c r="S868" s="2">
        <f>IF($A868&lt;$N868,$Q868,$Q868+$E$7)</f>
        <v>46.766666666666659</v>
      </c>
      <c r="T868" s="2">
        <f>$B$7+$K868*$A868+0.06*$D868/12</f>
        <v>40.048333333333332</v>
      </c>
      <c r="U868" s="2">
        <f t="shared" ref="U868:U890" si="1397">$T868+$F$7</f>
        <v>44.048333333333332</v>
      </c>
      <c r="V868" s="2">
        <f t="shared" ref="V868:V890" si="1398">$T868+$G$7</f>
        <v>54.048333333333332</v>
      </c>
      <c r="W868" s="7">
        <f>IF($A868&lt;$N868,0.5,1)</f>
        <v>1</v>
      </c>
      <c r="X868" s="2">
        <f t="shared" ref="X868:X890" si="1399">($W868*$H$7*(1+$L868)*$J868)/($S868*$T868)</f>
        <v>20.502667141304997</v>
      </c>
      <c r="Y868" s="2">
        <f t="shared" ref="Y868:Y890" si="1400">($W868*$I$7*(1+$L868)*$J868)/($S868*$U868)</f>
        <v>29.126302353618286</v>
      </c>
      <c r="Z868" s="2">
        <f>(2*$W868*$H$7*(1+$L868)*$J868)/($S868*$V868)</f>
        <v>30.383828594061967</v>
      </c>
      <c r="AA868" s="2">
        <f t="shared" ref="AA868:AA890" si="1401">IF($S868&gt;$F868,$F868*$X868,$S868*$X868)</f>
        <v>48.693834460599369</v>
      </c>
      <c r="AB868" s="2">
        <f t="shared" ref="AB868:AB890" si="1402">IF($S868&gt;$F868,$F868*$Y868,$S868*$Y868)</f>
        <v>69.174968089843432</v>
      </c>
      <c r="AC868" s="2">
        <f t="shared" ref="AC868:AC890" si="1403">IF($S868&gt;$F868,$F868*$Z868,$S868*$Z868)</f>
        <v>72.16159291089717</v>
      </c>
      <c r="AD868" s="2">
        <f t="shared" ref="AD868:AD890" si="1404">IF($AA868&gt;$AC868,$AA868,$AC868)</f>
        <v>72.16159291089717</v>
      </c>
      <c r="AE868" s="2">
        <f t="shared" ref="AE868:AE890" si="1405">IF($AD868&gt;$AB868,$AD868,$AB868)</f>
        <v>72.16159291089717</v>
      </c>
      <c r="AF868" s="27">
        <f>IF($A868&lt;$M868,0.5,1)</f>
        <v>1</v>
      </c>
      <c r="AG868" s="28">
        <f t="shared" ref="AG868:AG890" si="1406">2*$E$7+$L$7+$C$7+$K868*$A868</f>
        <v>56.766666666666666</v>
      </c>
      <c r="AH868" s="28">
        <f t="shared" ref="AH868:AH890" si="1407">($AF868*$H$7*(1+$L868))/($R868*$T868)</f>
        <v>17.84887192805343</v>
      </c>
      <c r="AI868" s="28">
        <f t="shared" ref="AI868:AI890" si="1408">($AF868*2*$H$7*(1+$L868))/($AG868*$T868)</f>
        <v>28.151538460805348</v>
      </c>
      <c r="AJ868" s="28">
        <f t="shared" ref="AJ868:AJ890" si="1409">($AF868*$I$7*(1+$L868))/($R868*$U868)</f>
        <v>25.356293250264617</v>
      </c>
      <c r="AK868" s="28">
        <f t="shared" ref="AK868:AK890" si="1410">($AF868*2*$I$7*(1+$L868))/($AG868*$U868)</f>
        <v>39.992368567358049</v>
      </c>
      <c r="AL868" s="28">
        <f>($AF868*4*$H$7*(1+$L868))/($AG868*$V868)</f>
        <v>41.719036521304496</v>
      </c>
      <c r="AM868" s="28">
        <f t="shared" ref="AM868:AM890" si="1411" xml:space="preserve"> IF($R868&gt;$F868,$F868*$AH868,$R868*$AH868)</f>
        <v>42.391070829126896</v>
      </c>
      <c r="AN868" s="28">
        <f t="shared" ref="AN868:AN890" si="1412" xml:space="preserve"> IF($AG868&gt;$F868,$F868*$AI868,$AG868*$AI868)</f>
        <v>66.859903844412699</v>
      </c>
      <c r="AO868" s="28">
        <f t="shared" ref="AO868:AO890" si="1413" xml:space="preserve"> IF($R868&gt;$F868,$F868*$AJ868,$R868*$AJ868)</f>
        <v>60.221196469378462</v>
      </c>
      <c r="AP868" s="28">
        <f t="shared" ref="AP868:AP890" si="1414" xml:space="preserve"> IF($AG868&gt;$F868,$F868*$AK868,$AG868*$AK868)</f>
        <v>94.981875347475366</v>
      </c>
      <c r="AQ868" s="28">
        <f t="shared" ref="AQ868:AQ890" si="1415" xml:space="preserve"> IF($AG868&gt;$F868,$F868*$AL868,$AG868*$AL868)</f>
        <v>99.082711738098183</v>
      </c>
      <c r="AR868" s="28">
        <f>MAX($AM868,$AN868,$AO868,$AP868,$AQ868)</f>
        <v>99.082711738098183</v>
      </c>
      <c r="AS868" s="27">
        <f t="shared" ref="AS868:AS890" si="1416">IF($AR868&gt;$AE868,$AR868,$AE868)</f>
        <v>99.082711738098183</v>
      </c>
      <c r="AT868" s="27">
        <f>IF($A868&gt;$F868,0,$AS868)</f>
        <v>0</v>
      </c>
      <c r="AU868" s="2">
        <f>PI()*($B868/(2*12))^2*62.4</f>
        <v>110.26990214100174</v>
      </c>
      <c r="AV868" s="33">
        <f>0.23*($N$7/$H868)*(1+0.35*$N$7*($F868/$A868))</f>
        <v>0.151110543592437</v>
      </c>
      <c r="AW868" s="33">
        <f>IF(AV868&gt;0.33,0.33,AV868)</f>
        <v>0.151110543592437</v>
      </c>
      <c r="AX868" s="2">
        <f>$Q$7/($P$7-$O$7*AW868)</f>
        <v>2.3605956958678029</v>
      </c>
      <c r="AY868" s="7">
        <v>2.4</v>
      </c>
      <c r="AZ868" s="3">
        <f>(12/$D868)*(($I868+$AU868)/$AX868+$AT868/$AY868)</f>
        <v>3022.7307364937396</v>
      </c>
    </row>
    <row r="869" spans="1:52" ht="20.25" x14ac:dyDescent="0.3">
      <c r="A869" s="7">
        <v>34</v>
      </c>
      <c r="B869" s="7">
        <v>24</v>
      </c>
      <c r="C869" s="27">
        <v>19</v>
      </c>
      <c r="D869" s="27">
        <v>30</v>
      </c>
      <c r="E869" s="7">
        <v>3.25</v>
      </c>
      <c r="F869" s="2">
        <f t="shared" ref="F869:F890" si="1417">($D869+2*$E869)/12</f>
        <v>3.0416666666666665</v>
      </c>
      <c r="G869" s="2">
        <f t="shared" si="1394"/>
        <v>12410</v>
      </c>
      <c r="H869" s="2">
        <v>1.4</v>
      </c>
      <c r="I869" s="7">
        <f t="shared" si="1395"/>
        <v>17374</v>
      </c>
      <c r="J869" s="7">
        <v>1.2</v>
      </c>
      <c r="K869" s="7">
        <f>(1.75-1.15)*(($D869-24)/(96-24))+1.15</f>
        <v>1.2</v>
      </c>
      <c r="L869" s="7">
        <v>0</v>
      </c>
      <c r="M869" s="2">
        <f t="shared" ref="M869:M890" si="1418">($L$7-$C$7)/$K869</f>
        <v>1.9444444444444442</v>
      </c>
      <c r="N869" s="2">
        <f t="shared" ref="N869:N890" si="1419">($E$7-$C$7)/$K869</f>
        <v>3.6111111111111112</v>
      </c>
      <c r="O869" s="28">
        <f t="shared" ref="O869:O890" si="1420">($F$7-$B$7-0.06*($D869/12))/$K869</f>
        <v>2.5138888888888888</v>
      </c>
      <c r="P869" s="2">
        <f t="shared" ref="P869:P890" si="1421">($G$7-$B$7-0.06*$D869/12)/$K869</f>
        <v>10.847222222222221</v>
      </c>
      <c r="Q869" s="2">
        <f t="shared" si="1396"/>
        <v>42.466666666666661</v>
      </c>
      <c r="R869" s="28">
        <f t="shared" ref="R869:R890" si="1422">IF($A869&lt;$M869,$Q869,$Q869+$L$7)</f>
        <v>46.466666666666661</v>
      </c>
      <c r="S869" s="2">
        <f t="shared" ref="S869:S890" si="1423">IF($A869&lt;$N869,$Q869,$Q869+$E$7)</f>
        <v>48.466666666666661</v>
      </c>
      <c r="T869" s="2">
        <f t="shared" ref="T869:T890" si="1424">$B$7+$K869*$A869+0.06*$D869/12</f>
        <v>41.783333333333331</v>
      </c>
      <c r="U869" s="2">
        <f t="shared" si="1397"/>
        <v>45.783333333333331</v>
      </c>
      <c r="V869" s="2">
        <f t="shared" si="1398"/>
        <v>55.783333333333331</v>
      </c>
      <c r="W869" s="7">
        <f>IF($A869&lt;$N869,0.5,1)</f>
        <v>1</v>
      </c>
      <c r="X869" s="2">
        <f t="shared" si="1399"/>
        <v>18.962036970485396</v>
      </c>
      <c r="Y869" s="2">
        <f t="shared" si="1400"/>
        <v>27.03962657274236</v>
      </c>
      <c r="Z869" s="2">
        <f t="shared" ref="Z869:Z890" si="1425">(2*$W869*$H$7*(1+$L869)*$J869)/($S869*$V869)</f>
        <v>28.406230466093145</v>
      </c>
      <c r="AA869" s="2">
        <f t="shared" si="1401"/>
        <v>57.676195785226412</v>
      </c>
      <c r="AB869" s="2">
        <f t="shared" si="1402"/>
        <v>82.24553082542468</v>
      </c>
      <c r="AC869" s="2">
        <f t="shared" si="1403"/>
        <v>86.402284334366641</v>
      </c>
      <c r="AD869" s="2">
        <f t="shared" si="1404"/>
        <v>86.402284334366641</v>
      </c>
      <c r="AE869" s="2">
        <f t="shared" si="1405"/>
        <v>86.402284334366641</v>
      </c>
      <c r="AF869" s="27">
        <f t="shared" ref="AF869:AF890" si="1426">IF($A869&lt;$M869,0.5,1)</f>
        <v>1</v>
      </c>
      <c r="AG869" s="28">
        <f t="shared" si="1406"/>
        <v>58.466666666666669</v>
      </c>
      <c r="AH869" s="28">
        <f t="shared" si="1407"/>
        <v>16.481827926282737</v>
      </c>
      <c r="AI869" s="28">
        <f t="shared" si="1408"/>
        <v>26.198025232882706</v>
      </c>
      <c r="AJ869" s="28">
        <f t="shared" si="1409"/>
        <v>23.502879625040286</v>
      </c>
      <c r="AK869" s="28">
        <f t="shared" si="1410"/>
        <v>37.358054957019554</v>
      </c>
      <c r="AL869" s="28">
        <f>($AF869*4*$H$7*(1+$L869))/($AG869*$V869)</f>
        <v>39.246160298080042</v>
      </c>
      <c r="AM869" s="28">
        <f t="shared" si="1411"/>
        <v>50.132226609109992</v>
      </c>
      <c r="AN869" s="28">
        <f t="shared" si="1412"/>
        <v>79.685660083351564</v>
      </c>
      <c r="AO869" s="28">
        <f t="shared" si="1413"/>
        <v>71.487925526164204</v>
      </c>
      <c r="AP869" s="28">
        <f t="shared" si="1414"/>
        <v>113.6307504942678</v>
      </c>
      <c r="AQ869" s="28">
        <f t="shared" si="1415"/>
        <v>119.37373757332679</v>
      </c>
      <c r="AR869" s="28">
        <f t="shared" ref="AR869:AR890" si="1427">MAX($AM869,$AN869,$AO869,$AP869,$AQ869)</f>
        <v>119.37373757332679</v>
      </c>
      <c r="AS869" s="27">
        <f t="shared" si="1416"/>
        <v>119.37373757332679</v>
      </c>
      <c r="AT869" s="27">
        <f t="shared" ref="AT869:AT890" si="1428">IF($A869&gt;$F869,0,$AS869)</f>
        <v>0</v>
      </c>
      <c r="AU869" s="2">
        <f t="shared" ref="AU869:AU890" si="1429">PI()*($B869/(2*12))^2*62.4</f>
        <v>196.03538158400309</v>
      </c>
      <c r="AV869" s="33">
        <f t="shared" ref="AV869:AV890" si="1430">0.23*($N$7/$H869)*(1+0.35*$N$7*($F869/$A869))</f>
        <v>0.15202377888655463</v>
      </c>
      <c r="AW869" s="33">
        <f t="shared" ref="AW869:AW890" si="1431">IF(AV869&gt;0.33,0.33,AV869)</f>
        <v>0.15202377888655463</v>
      </c>
      <c r="AX869" s="2">
        <f t="shared" ref="AX869:AX890" si="1432">$Q$7/($P$7-$O$7*AW869)</f>
        <v>2.3621992052525296</v>
      </c>
      <c r="AY869" s="7">
        <v>2.2000000000000002</v>
      </c>
      <c r="AZ869" s="3">
        <f t="shared" ref="AZ869:AZ890" si="1433">(12/$D869)*(($I869+$AU869)/$AX869+$AT869/$AY869)</f>
        <v>2975.1996093328107</v>
      </c>
    </row>
    <row r="870" spans="1:52" ht="20.25" x14ac:dyDescent="0.3">
      <c r="A870" s="7">
        <v>34</v>
      </c>
      <c r="B870" s="7">
        <v>27</v>
      </c>
      <c r="C870" s="27">
        <v>22</v>
      </c>
      <c r="D870" s="27">
        <v>34</v>
      </c>
      <c r="E870" s="7">
        <v>3.5</v>
      </c>
      <c r="F870" s="2">
        <f t="shared" si="1417"/>
        <v>3.4166666666666665</v>
      </c>
      <c r="G870" s="2">
        <f t="shared" si="1394"/>
        <v>13940</v>
      </c>
      <c r="H870" s="2">
        <v>1.4</v>
      </c>
      <c r="I870" s="7">
        <f t="shared" si="1395"/>
        <v>19516</v>
      </c>
      <c r="J870" s="7">
        <v>1.2</v>
      </c>
      <c r="K870" s="4">
        <f t="shared" ref="K870:K880" si="1434">(1.75-1.15)*(($D870-24)/(96-24))+1.15</f>
        <v>1.2333333333333332</v>
      </c>
      <c r="L870" s="7">
        <v>0</v>
      </c>
      <c r="M870" s="2">
        <f t="shared" si="1418"/>
        <v>1.8918918918918919</v>
      </c>
      <c r="N870" s="2">
        <f t="shared" si="1419"/>
        <v>3.5135135135135136</v>
      </c>
      <c r="O870" s="28">
        <f t="shared" si="1420"/>
        <v>2.42972972972973</v>
      </c>
      <c r="P870" s="2">
        <f t="shared" si="1421"/>
        <v>10.53783783783784</v>
      </c>
      <c r="Q870" s="2">
        <f t="shared" si="1396"/>
        <v>43.599999999999994</v>
      </c>
      <c r="R870" s="28">
        <f t="shared" si="1422"/>
        <v>47.599999999999994</v>
      </c>
      <c r="S870" s="2">
        <f t="shared" si="1423"/>
        <v>49.599999999999994</v>
      </c>
      <c r="T870" s="2">
        <f t="shared" si="1424"/>
        <v>42.936666666666667</v>
      </c>
      <c r="U870" s="2">
        <f t="shared" si="1397"/>
        <v>46.936666666666667</v>
      </c>
      <c r="V870" s="2">
        <f t="shared" si="1398"/>
        <v>56.936666666666667</v>
      </c>
      <c r="W870" s="7">
        <f t="shared" ref="W870:W890" si="1435">IF($A870&lt;$N870,0.5,1)</f>
        <v>1</v>
      </c>
      <c r="X870" s="2">
        <f t="shared" si="1399"/>
        <v>18.031058498263263</v>
      </c>
      <c r="Y870" s="2">
        <f t="shared" si="1400"/>
        <v>25.772546396310748</v>
      </c>
      <c r="Z870" s="2">
        <f t="shared" si="1425"/>
        <v>27.194902466615428</v>
      </c>
      <c r="AA870" s="2">
        <f t="shared" si="1401"/>
        <v>61.606116535732816</v>
      </c>
      <c r="AB870" s="2">
        <f t="shared" si="1402"/>
        <v>88.056200187395049</v>
      </c>
      <c r="AC870" s="2">
        <f t="shared" si="1403"/>
        <v>92.915916760936042</v>
      </c>
      <c r="AD870" s="2">
        <f t="shared" si="1404"/>
        <v>92.915916760936042</v>
      </c>
      <c r="AE870" s="2">
        <f t="shared" si="1405"/>
        <v>92.915916760936042</v>
      </c>
      <c r="AF870" s="27">
        <f t="shared" si="1426"/>
        <v>1</v>
      </c>
      <c r="AG870" s="28">
        <f t="shared" si="1406"/>
        <v>59.599999999999994</v>
      </c>
      <c r="AH870" s="28">
        <f t="shared" si="1407"/>
        <v>15.657221665158573</v>
      </c>
      <c r="AI870" s="28">
        <f t="shared" si="1408"/>
        <v>25.009521854414366</v>
      </c>
      <c r="AJ870" s="28">
        <f t="shared" si="1409"/>
        <v>22.379522080830064</v>
      </c>
      <c r="AK870" s="28">
        <f t="shared" si="1410"/>
        <v>35.747156075419831</v>
      </c>
      <c r="AL870" s="28">
        <f t="shared" ref="AL870:AL890" si="1436">($AF870*4*$H$7*(1+$L870))/($AG870*$V870)</f>
        <v>37.719998946983367</v>
      </c>
      <c r="AM870" s="28">
        <f t="shared" si="1411"/>
        <v>53.495507355958459</v>
      </c>
      <c r="AN870" s="28">
        <f t="shared" si="1412"/>
        <v>85.449199669249083</v>
      </c>
      <c r="AO870" s="28">
        <f t="shared" si="1413"/>
        <v>76.463367109502713</v>
      </c>
      <c r="AP870" s="28">
        <f t="shared" si="1414"/>
        <v>122.13611659101775</v>
      </c>
      <c r="AQ870" s="28">
        <f t="shared" si="1415"/>
        <v>128.87666306885984</v>
      </c>
      <c r="AR870" s="28">
        <f t="shared" si="1427"/>
        <v>128.87666306885984</v>
      </c>
      <c r="AS870" s="27">
        <f t="shared" si="1416"/>
        <v>128.87666306885984</v>
      </c>
      <c r="AT870" s="27">
        <f t="shared" si="1428"/>
        <v>0</v>
      </c>
      <c r="AU870" s="2">
        <f t="shared" si="1429"/>
        <v>248.1072798172539</v>
      </c>
      <c r="AV870" s="33">
        <f t="shared" si="1430"/>
        <v>0.15253747373949583</v>
      </c>
      <c r="AW870" s="33">
        <f t="shared" si="1431"/>
        <v>0.15253747373949583</v>
      </c>
      <c r="AX870" s="2">
        <f t="shared" si="1432"/>
        <v>2.3631021369824095</v>
      </c>
      <c r="AY870" s="7">
        <v>2.2000000000000002</v>
      </c>
      <c r="AZ870" s="3">
        <f t="shared" si="1433"/>
        <v>2951.868717844397</v>
      </c>
    </row>
    <row r="871" spans="1:52" ht="20.25" x14ac:dyDescent="0.3">
      <c r="A871" s="7">
        <v>34</v>
      </c>
      <c r="B871" s="7">
        <v>30</v>
      </c>
      <c r="C871" s="37">
        <v>24</v>
      </c>
      <c r="D871" s="37">
        <v>38</v>
      </c>
      <c r="E871" s="7">
        <v>3.75</v>
      </c>
      <c r="F871" s="2">
        <f t="shared" si="1417"/>
        <v>3.7916666666666665</v>
      </c>
      <c r="G871" s="2">
        <f t="shared" si="1394"/>
        <v>15470</v>
      </c>
      <c r="H871" s="2">
        <v>1.4</v>
      </c>
      <c r="I871" s="7">
        <f t="shared" si="1395"/>
        <v>21658</v>
      </c>
      <c r="J871" s="7">
        <v>1.2</v>
      </c>
      <c r="K871" s="4">
        <f t="shared" si="1434"/>
        <v>1.2666666666666666</v>
      </c>
      <c r="L871" s="7">
        <v>0</v>
      </c>
      <c r="M871" s="2">
        <f t="shared" si="1418"/>
        <v>1.8421052631578947</v>
      </c>
      <c r="N871" s="2">
        <f t="shared" si="1419"/>
        <v>3.4210526315789473</v>
      </c>
      <c r="O871" s="28">
        <f t="shared" si="1420"/>
        <v>2.35</v>
      </c>
      <c r="P871" s="2">
        <f t="shared" si="1421"/>
        <v>10.244736842105263</v>
      </c>
      <c r="Q871" s="2">
        <f t="shared" si="1396"/>
        <v>44.733333333333327</v>
      </c>
      <c r="R871" s="28">
        <f t="shared" si="1422"/>
        <v>48.733333333333327</v>
      </c>
      <c r="S871" s="2">
        <f t="shared" si="1423"/>
        <v>50.733333333333327</v>
      </c>
      <c r="T871" s="2">
        <f t="shared" si="1424"/>
        <v>44.089999999999996</v>
      </c>
      <c r="U871" s="2">
        <f t="shared" si="1397"/>
        <v>48.089999999999996</v>
      </c>
      <c r="V871" s="2">
        <f t="shared" si="1398"/>
        <v>58.089999999999996</v>
      </c>
      <c r="W871" s="7">
        <f t="shared" si="1435"/>
        <v>1</v>
      </c>
      <c r="X871" s="2">
        <f t="shared" si="1399"/>
        <v>17.167131262091132</v>
      </c>
      <c r="Y871" s="2">
        <f t="shared" si="1400"/>
        <v>24.592522397639776</v>
      </c>
      <c r="Z871" s="2">
        <f t="shared" si="1425"/>
        <v>26.059522029457671</v>
      </c>
      <c r="AA871" s="2">
        <f t="shared" si="1401"/>
        <v>65.092039368762201</v>
      </c>
      <c r="AB871" s="2">
        <f t="shared" si="1402"/>
        <v>93.24664742438415</v>
      </c>
      <c r="AC871" s="2">
        <f t="shared" si="1403"/>
        <v>98.809021028360334</v>
      </c>
      <c r="AD871" s="2">
        <f t="shared" si="1404"/>
        <v>98.809021028360334</v>
      </c>
      <c r="AE871" s="2">
        <f t="shared" si="1405"/>
        <v>98.809021028360334</v>
      </c>
      <c r="AF871" s="27">
        <f t="shared" si="1426"/>
        <v>1</v>
      </c>
      <c r="AG871" s="28">
        <f t="shared" si="1406"/>
        <v>60.733333333333334</v>
      </c>
      <c r="AH871" s="28">
        <f t="shared" si="1407"/>
        <v>14.893053910683255</v>
      </c>
      <c r="AI871" s="28">
        <f t="shared" si="1408"/>
        <v>23.900817582238112</v>
      </c>
      <c r="AJ871" s="28">
        <f t="shared" si="1409"/>
        <v>21.334826202238798</v>
      </c>
      <c r="AK871" s="28">
        <f t="shared" si="1410"/>
        <v>34.23876608965216</v>
      </c>
      <c r="AL871" s="28">
        <f t="shared" si="1436"/>
        <v>36.28118599417725</v>
      </c>
      <c r="AM871" s="28">
        <f t="shared" si="1411"/>
        <v>56.469496078007339</v>
      </c>
      <c r="AN871" s="28">
        <f t="shared" si="1412"/>
        <v>90.62393333265284</v>
      </c>
      <c r="AO871" s="28">
        <f t="shared" si="1413"/>
        <v>80.894549350155444</v>
      </c>
      <c r="AP871" s="28">
        <f t="shared" si="1414"/>
        <v>129.8219880899311</v>
      </c>
      <c r="AQ871" s="28">
        <f t="shared" si="1415"/>
        <v>137.56616356125539</v>
      </c>
      <c r="AR871" s="28">
        <f t="shared" si="1427"/>
        <v>137.56616356125539</v>
      </c>
      <c r="AS871" s="27">
        <f t="shared" si="1416"/>
        <v>137.56616356125539</v>
      </c>
      <c r="AT871" s="27">
        <f t="shared" si="1428"/>
        <v>0</v>
      </c>
      <c r="AU871" s="2">
        <f t="shared" si="1429"/>
        <v>306.30528372500481</v>
      </c>
      <c r="AV871" s="33">
        <f t="shared" si="1430"/>
        <v>0.153051168592437</v>
      </c>
      <c r="AW871" s="33">
        <f t="shared" si="1431"/>
        <v>0.153051168592437</v>
      </c>
      <c r="AX871" s="2">
        <f t="shared" si="1432"/>
        <v>2.364005759253089</v>
      </c>
      <c r="AY871" s="7">
        <v>2.2000000000000002</v>
      </c>
      <c r="AZ871" s="3">
        <f t="shared" si="1433"/>
        <v>2934.0437848926022</v>
      </c>
    </row>
    <row r="872" spans="1:52" ht="20.25" x14ac:dyDescent="0.3">
      <c r="A872" s="7">
        <v>34</v>
      </c>
      <c r="B872" s="7">
        <v>33</v>
      </c>
      <c r="C872" s="37">
        <v>27</v>
      </c>
      <c r="D872" s="37">
        <v>42</v>
      </c>
      <c r="E872" s="7">
        <v>3.75</v>
      </c>
      <c r="F872" s="2">
        <f t="shared" si="1417"/>
        <v>4.125</v>
      </c>
      <c r="G872" s="2">
        <f t="shared" si="1394"/>
        <v>16830</v>
      </c>
      <c r="H872" s="2">
        <v>1.4</v>
      </c>
      <c r="I872" s="7">
        <f t="shared" si="1395"/>
        <v>23562</v>
      </c>
      <c r="J872" s="7">
        <v>1.2</v>
      </c>
      <c r="K872" s="4">
        <f t="shared" si="1434"/>
        <v>1.2999999999999998</v>
      </c>
      <c r="L872" s="7">
        <v>0</v>
      </c>
      <c r="M872" s="2">
        <f t="shared" si="1418"/>
        <v>1.7948717948717949</v>
      </c>
      <c r="N872" s="2">
        <f t="shared" si="1419"/>
        <v>3.3333333333333335</v>
      </c>
      <c r="O872" s="28">
        <f t="shared" si="1420"/>
        <v>2.2743589743589747</v>
      </c>
      <c r="P872" s="2">
        <f t="shared" si="1421"/>
        <v>9.9666666666666668</v>
      </c>
      <c r="Q872" s="2">
        <f t="shared" si="1396"/>
        <v>45.86666666666666</v>
      </c>
      <c r="R872" s="28">
        <f t="shared" si="1422"/>
        <v>49.86666666666666</v>
      </c>
      <c r="S872" s="2">
        <f t="shared" si="1423"/>
        <v>51.86666666666666</v>
      </c>
      <c r="T872" s="2">
        <f t="shared" si="1424"/>
        <v>45.243333333333332</v>
      </c>
      <c r="U872" s="2">
        <f t="shared" si="1397"/>
        <v>49.243333333333332</v>
      </c>
      <c r="V872" s="2">
        <f t="shared" si="1398"/>
        <v>59.243333333333332</v>
      </c>
      <c r="W872" s="7">
        <f t="shared" si="1435"/>
        <v>1</v>
      </c>
      <c r="X872" s="2">
        <f t="shared" si="1399"/>
        <v>16.363955584739628</v>
      </c>
      <c r="Y872" s="2">
        <f t="shared" si="1400"/>
        <v>23.491755350943336</v>
      </c>
      <c r="Z872" s="2">
        <f t="shared" si="1425"/>
        <v>24.99386363041366</v>
      </c>
      <c r="AA872" s="2">
        <f t="shared" si="1401"/>
        <v>67.501316787050968</v>
      </c>
      <c r="AB872" s="2">
        <f t="shared" si="1402"/>
        <v>96.90349082264126</v>
      </c>
      <c r="AC872" s="2">
        <f t="shared" si="1403"/>
        <v>103.09968747545635</v>
      </c>
      <c r="AD872" s="2">
        <f t="shared" si="1404"/>
        <v>103.09968747545635</v>
      </c>
      <c r="AE872" s="2">
        <f t="shared" si="1405"/>
        <v>103.09968747545635</v>
      </c>
      <c r="AF872" s="27">
        <f t="shared" si="1426"/>
        <v>1</v>
      </c>
      <c r="AG872" s="28">
        <f t="shared" si="1406"/>
        <v>61.86666666666666</v>
      </c>
      <c r="AH872" s="28">
        <f t="shared" si="1407"/>
        <v>14.183553303172271</v>
      </c>
      <c r="AI872" s="28">
        <f t="shared" si="1408"/>
        <v>22.864866100803575</v>
      </c>
      <c r="AJ872" s="28">
        <f t="shared" si="1409"/>
        <v>20.361615043486982</v>
      </c>
      <c r="AK872" s="28">
        <f t="shared" si="1410"/>
        <v>32.824327699414361</v>
      </c>
      <c r="AL872" s="28">
        <f t="shared" si="1436"/>
        <v>34.923178707725981</v>
      </c>
      <c r="AM872" s="28">
        <f t="shared" si="1411"/>
        <v>58.507157375585621</v>
      </c>
      <c r="AN872" s="28">
        <f t="shared" si="1412"/>
        <v>94.317572665814751</v>
      </c>
      <c r="AO872" s="28">
        <f t="shared" si="1413"/>
        <v>83.991662054383795</v>
      </c>
      <c r="AP872" s="28">
        <f t="shared" si="1414"/>
        <v>135.40035176008425</v>
      </c>
      <c r="AQ872" s="28">
        <f t="shared" si="1415"/>
        <v>144.05811216936968</v>
      </c>
      <c r="AR872" s="28">
        <f t="shared" si="1427"/>
        <v>144.05811216936968</v>
      </c>
      <c r="AS872" s="27">
        <f t="shared" si="1416"/>
        <v>144.05811216936968</v>
      </c>
      <c r="AT872" s="27">
        <f t="shared" si="1428"/>
        <v>0</v>
      </c>
      <c r="AU872" s="2">
        <f t="shared" si="1429"/>
        <v>370.62939330725584</v>
      </c>
      <c r="AV872" s="33">
        <f t="shared" si="1430"/>
        <v>0.15350778623949585</v>
      </c>
      <c r="AW872" s="33">
        <f t="shared" si="1431"/>
        <v>0.15350778623949585</v>
      </c>
      <c r="AX872" s="2">
        <f t="shared" si="1432"/>
        <v>2.3648095594031266</v>
      </c>
      <c r="AY872" s="7">
        <v>2.2000000000000002</v>
      </c>
      <c r="AZ872" s="3">
        <f t="shared" si="1433"/>
        <v>2891.5199894994385</v>
      </c>
    </row>
    <row r="873" spans="1:52" ht="20.25" x14ac:dyDescent="0.3">
      <c r="A873" s="7">
        <v>34</v>
      </c>
      <c r="B873" s="7">
        <v>36</v>
      </c>
      <c r="C873" s="37">
        <v>29</v>
      </c>
      <c r="D873" s="37">
        <v>45</v>
      </c>
      <c r="E873" s="7">
        <v>4.5</v>
      </c>
      <c r="F873" s="2">
        <f t="shared" si="1417"/>
        <v>4.5</v>
      </c>
      <c r="G873" s="2">
        <f t="shared" si="1394"/>
        <v>18360</v>
      </c>
      <c r="H873" s="2">
        <v>1.4</v>
      </c>
      <c r="I873" s="7">
        <f t="shared" si="1395"/>
        <v>25704</v>
      </c>
      <c r="J873" s="7">
        <v>1.2</v>
      </c>
      <c r="K873" s="4">
        <f t="shared" si="1434"/>
        <v>1.325</v>
      </c>
      <c r="L873" s="7">
        <v>0</v>
      </c>
      <c r="M873" s="2">
        <f t="shared" si="1418"/>
        <v>1.7610062893081759</v>
      </c>
      <c r="N873" s="2">
        <f t="shared" si="1419"/>
        <v>3.2704402515723268</v>
      </c>
      <c r="O873" s="28">
        <f t="shared" si="1420"/>
        <v>2.2201257861635217</v>
      </c>
      <c r="P873" s="2">
        <f t="shared" si="1421"/>
        <v>9.7672955974842761</v>
      </c>
      <c r="Q873" s="2">
        <f t="shared" si="1396"/>
        <v>46.716666666666661</v>
      </c>
      <c r="R873" s="28">
        <f t="shared" si="1422"/>
        <v>50.716666666666661</v>
      </c>
      <c r="S873" s="2">
        <f t="shared" si="1423"/>
        <v>52.716666666666661</v>
      </c>
      <c r="T873" s="2">
        <f t="shared" si="1424"/>
        <v>46.108333333333334</v>
      </c>
      <c r="U873" s="2">
        <f t="shared" si="1397"/>
        <v>50.108333333333334</v>
      </c>
      <c r="V873" s="2">
        <f t="shared" si="1398"/>
        <v>60.108333333333334</v>
      </c>
      <c r="W873" s="7">
        <f t="shared" si="1435"/>
        <v>1</v>
      </c>
      <c r="X873" s="2">
        <f t="shared" si="1399"/>
        <v>15.798063628689736</v>
      </c>
      <c r="Y873" s="2">
        <f t="shared" si="1400"/>
        <v>22.713985858125188</v>
      </c>
      <c r="Z873" s="2">
        <f t="shared" si="1425"/>
        <v>24.236984904350564</v>
      </c>
      <c r="AA873" s="2">
        <f t="shared" si="1401"/>
        <v>71.091286329103809</v>
      </c>
      <c r="AB873" s="2">
        <f t="shared" si="1402"/>
        <v>102.21293636156335</v>
      </c>
      <c r="AC873" s="2">
        <f t="shared" si="1403"/>
        <v>109.06643206957753</v>
      </c>
      <c r="AD873" s="2">
        <f t="shared" si="1404"/>
        <v>109.06643206957753</v>
      </c>
      <c r="AE873" s="2">
        <f t="shared" si="1405"/>
        <v>109.06643206957753</v>
      </c>
      <c r="AF873" s="27">
        <f t="shared" si="1426"/>
        <v>1</v>
      </c>
      <c r="AG873" s="28">
        <f t="shared" si="1406"/>
        <v>62.716666666666669</v>
      </c>
      <c r="AH873" s="28">
        <f t="shared" si="1407"/>
        <v>13.684213839836136</v>
      </c>
      <c r="AI873" s="28">
        <f t="shared" si="1408"/>
        <v>22.131843058528492</v>
      </c>
      <c r="AJ873" s="28">
        <f t="shared" si="1409"/>
        <v>19.674755523400695</v>
      </c>
      <c r="AK873" s="28">
        <f t="shared" si="1410"/>
        <v>31.820505478452453</v>
      </c>
      <c r="AL873" s="28">
        <f t="shared" si="1436"/>
        <v>33.954107207219785</v>
      </c>
      <c r="AM873" s="28">
        <f t="shared" si="1411"/>
        <v>61.578962279262612</v>
      </c>
      <c r="AN873" s="28">
        <f t="shared" si="1412"/>
        <v>99.593293763378213</v>
      </c>
      <c r="AO873" s="28">
        <f t="shared" si="1413"/>
        <v>88.536399855303131</v>
      </c>
      <c r="AP873" s="28">
        <f t="shared" si="1414"/>
        <v>143.19227465303604</v>
      </c>
      <c r="AQ873" s="28">
        <f t="shared" si="1415"/>
        <v>152.79348243248904</v>
      </c>
      <c r="AR873" s="28">
        <f t="shared" si="1427"/>
        <v>152.79348243248904</v>
      </c>
      <c r="AS873" s="27">
        <f t="shared" si="1416"/>
        <v>152.79348243248904</v>
      </c>
      <c r="AT873" s="27">
        <f t="shared" si="1428"/>
        <v>0</v>
      </c>
      <c r="AU873" s="2">
        <f t="shared" si="1429"/>
        <v>441.07960856400695</v>
      </c>
      <c r="AV873" s="33">
        <f t="shared" si="1430"/>
        <v>0.15402148109243702</v>
      </c>
      <c r="AW873" s="33">
        <f t="shared" si="1431"/>
        <v>0.15402148109243702</v>
      </c>
      <c r="AX873" s="2">
        <f t="shared" si="1432"/>
        <v>2.3657144881917946</v>
      </c>
      <c r="AY873" s="7">
        <v>2.2000000000000002</v>
      </c>
      <c r="AZ873" s="3">
        <f t="shared" si="1433"/>
        <v>2947.1101706273025</v>
      </c>
    </row>
    <row r="874" spans="1:52" ht="20.25" x14ac:dyDescent="0.3">
      <c r="A874" s="7">
        <v>34</v>
      </c>
      <c r="B874" s="7">
        <v>39</v>
      </c>
      <c r="C874" s="37">
        <v>32</v>
      </c>
      <c r="D874" s="37">
        <v>49</v>
      </c>
      <c r="E874" s="7">
        <v>4.75</v>
      </c>
      <c r="F874" s="2">
        <f t="shared" si="1417"/>
        <v>4.875</v>
      </c>
      <c r="G874" s="2">
        <f t="shared" si="1394"/>
        <v>19890</v>
      </c>
      <c r="H874" s="2">
        <v>1.4</v>
      </c>
      <c r="I874" s="7">
        <f t="shared" si="1395"/>
        <v>27846</v>
      </c>
      <c r="J874" s="7">
        <v>1.2</v>
      </c>
      <c r="K874" s="4">
        <f t="shared" si="1434"/>
        <v>1.3583333333333334</v>
      </c>
      <c r="L874" s="7">
        <v>0</v>
      </c>
      <c r="M874" s="2">
        <f t="shared" si="1418"/>
        <v>1.7177914110429444</v>
      </c>
      <c r="N874" s="2">
        <f t="shared" si="1419"/>
        <v>3.1901840490797544</v>
      </c>
      <c r="O874" s="28">
        <f t="shared" si="1420"/>
        <v>2.1509202453987726</v>
      </c>
      <c r="P874" s="2">
        <f t="shared" si="1421"/>
        <v>9.5128834355828218</v>
      </c>
      <c r="Q874" s="2">
        <f t="shared" si="1396"/>
        <v>47.85</v>
      </c>
      <c r="R874" s="28">
        <f t="shared" si="1422"/>
        <v>51.85</v>
      </c>
      <c r="S874" s="2">
        <f t="shared" si="1423"/>
        <v>53.85</v>
      </c>
      <c r="T874" s="2">
        <f t="shared" si="1424"/>
        <v>47.26166666666667</v>
      </c>
      <c r="U874" s="2">
        <f t="shared" si="1397"/>
        <v>51.26166666666667</v>
      </c>
      <c r="V874" s="2">
        <f t="shared" si="1398"/>
        <v>61.26166666666667</v>
      </c>
      <c r="W874" s="7">
        <f t="shared" si="1435"/>
        <v>1</v>
      </c>
      <c r="X874" s="2">
        <f t="shared" si="1399"/>
        <v>15.088167055871304</v>
      </c>
      <c r="Y874" s="2">
        <f t="shared" si="1400"/>
        <v>21.735659423227975</v>
      </c>
      <c r="Z874" s="2">
        <f t="shared" si="1425"/>
        <v>23.280199864153364</v>
      </c>
      <c r="AA874" s="2">
        <f t="shared" si="1401"/>
        <v>73.55481439737261</v>
      </c>
      <c r="AB874" s="2">
        <f t="shared" si="1402"/>
        <v>105.96133968823638</v>
      </c>
      <c r="AC874" s="2">
        <f t="shared" si="1403"/>
        <v>113.49097433774764</v>
      </c>
      <c r="AD874" s="2">
        <f t="shared" si="1404"/>
        <v>113.49097433774764</v>
      </c>
      <c r="AE874" s="2">
        <f t="shared" si="1405"/>
        <v>113.49097433774764</v>
      </c>
      <c r="AF874" s="27">
        <f t="shared" si="1426"/>
        <v>1</v>
      </c>
      <c r="AG874" s="28">
        <f t="shared" si="1406"/>
        <v>63.850000000000009</v>
      </c>
      <c r="AH874" s="28">
        <f t="shared" si="1407"/>
        <v>13.058466666002406</v>
      </c>
      <c r="AI874" s="28">
        <f t="shared" si="1408"/>
        <v>21.20850420147924</v>
      </c>
      <c r="AJ874" s="28">
        <f t="shared" si="1409"/>
        <v>18.811720667644266</v>
      </c>
      <c r="AK874" s="28">
        <f t="shared" si="1410"/>
        <v>30.552473504067507</v>
      </c>
      <c r="AL874" s="28">
        <f t="shared" si="1436"/>
        <v>32.723538571773908</v>
      </c>
      <c r="AM874" s="28">
        <f t="shared" si="1411"/>
        <v>63.660024996761727</v>
      </c>
      <c r="AN874" s="28">
        <f t="shared" si="1412"/>
        <v>103.39145798221129</v>
      </c>
      <c r="AO874" s="28">
        <f t="shared" si="1413"/>
        <v>91.707138254765795</v>
      </c>
      <c r="AP874" s="28">
        <f t="shared" si="1414"/>
        <v>148.94330833232908</v>
      </c>
      <c r="AQ874" s="28">
        <f t="shared" si="1415"/>
        <v>159.5272505373978</v>
      </c>
      <c r="AR874" s="28">
        <f t="shared" si="1427"/>
        <v>159.5272505373978</v>
      </c>
      <c r="AS874" s="27">
        <f t="shared" si="1416"/>
        <v>159.5272505373978</v>
      </c>
      <c r="AT874" s="27">
        <f t="shared" si="1428"/>
        <v>0</v>
      </c>
      <c r="AU874" s="2">
        <f t="shared" si="1429"/>
        <v>517.65592949525819</v>
      </c>
      <c r="AV874" s="33">
        <f t="shared" si="1430"/>
        <v>0.15453517594537819</v>
      </c>
      <c r="AW874" s="33">
        <f t="shared" si="1431"/>
        <v>0.15453517594537819</v>
      </c>
      <c r="AX874" s="2">
        <f t="shared" si="1432"/>
        <v>2.3666201098139221</v>
      </c>
      <c r="AY874" s="7">
        <v>2.2000000000000002</v>
      </c>
      <c r="AZ874" s="3">
        <f t="shared" si="1433"/>
        <v>2935.0724365590891</v>
      </c>
    </row>
    <row r="875" spans="1:52" ht="20.25" x14ac:dyDescent="0.3">
      <c r="A875" s="7">
        <v>34</v>
      </c>
      <c r="B875" s="7">
        <v>42</v>
      </c>
      <c r="C875" s="37">
        <v>34</v>
      </c>
      <c r="D875" s="37">
        <v>53</v>
      </c>
      <c r="E875" s="7">
        <v>5</v>
      </c>
      <c r="F875" s="2">
        <f t="shared" si="1417"/>
        <v>5.25</v>
      </c>
      <c r="G875" s="2">
        <f t="shared" si="1394"/>
        <v>21420</v>
      </c>
      <c r="H875" s="2">
        <v>1.4</v>
      </c>
      <c r="I875" s="7">
        <f t="shared" si="1395"/>
        <v>29987.999999999996</v>
      </c>
      <c r="J875" s="7">
        <v>1.2</v>
      </c>
      <c r="K875" s="4">
        <f t="shared" si="1434"/>
        <v>1.3916666666666666</v>
      </c>
      <c r="L875" s="7">
        <v>0</v>
      </c>
      <c r="M875" s="2">
        <f t="shared" si="1418"/>
        <v>1.6766467065868262</v>
      </c>
      <c r="N875" s="2">
        <f t="shared" si="1419"/>
        <v>3.1137724550898205</v>
      </c>
      <c r="O875" s="28">
        <f t="shared" si="1420"/>
        <v>2.0850299401197603</v>
      </c>
      <c r="P875" s="2">
        <f t="shared" si="1421"/>
        <v>9.2706586826347301</v>
      </c>
      <c r="Q875" s="2">
        <f t="shared" si="1396"/>
        <v>48.983333333333327</v>
      </c>
      <c r="R875" s="28">
        <f t="shared" si="1422"/>
        <v>52.983333333333327</v>
      </c>
      <c r="S875" s="2">
        <f t="shared" si="1423"/>
        <v>54.983333333333327</v>
      </c>
      <c r="T875" s="2">
        <f t="shared" si="1424"/>
        <v>48.414999999999999</v>
      </c>
      <c r="U875" s="2">
        <f t="shared" si="1397"/>
        <v>52.414999999999999</v>
      </c>
      <c r="V875" s="2">
        <f t="shared" si="1398"/>
        <v>62.414999999999999</v>
      </c>
      <c r="W875" s="7">
        <f t="shared" si="1435"/>
        <v>1</v>
      </c>
      <c r="X875" s="2">
        <f t="shared" si="1399"/>
        <v>14.425146185301712</v>
      </c>
      <c r="Y875" s="2">
        <f t="shared" si="1400"/>
        <v>20.819226740955067</v>
      </c>
      <c r="Z875" s="2">
        <f t="shared" si="1425"/>
        <v>22.379025957266119</v>
      </c>
      <c r="AA875" s="2">
        <f t="shared" si="1401"/>
        <v>75.732017472833988</v>
      </c>
      <c r="AB875" s="2">
        <f t="shared" si="1402"/>
        <v>109.30094039001411</v>
      </c>
      <c r="AC875" s="2">
        <f t="shared" si="1403"/>
        <v>117.48988627564712</v>
      </c>
      <c r="AD875" s="2">
        <f t="shared" si="1404"/>
        <v>117.48988627564712</v>
      </c>
      <c r="AE875" s="2">
        <f t="shared" si="1405"/>
        <v>117.48988627564712</v>
      </c>
      <c r="AF875" s="27">
        <f t="shared" si="1426"/>
        <v>1</v>
      </c>
      <c r="AG875" s="28">
        <f t="shared" si="1406"/>
        <v>64.983333333333334</v>
      </c>
      <c r="AH875" s="28">
        <f t="shared" si="1407"/>
        <v>12.474718796610659</v>
      </c>
      <c r="AI875" s="28">
        <f t="shared" si="1408"/>
        <v>20.342206234637231</v>
      </c>
      <c r="AJ875" s="28">
        <f t="shared" si="1409"/>
        <v>18.004254225230881</v>
      </c>
      <c r="AK875" s="28">
        <f t="shared" si="1410"/>
        <v>29.359078831499854</v>
      </c>
      <c r="AL875" s="28">
        <f t="shared" si="1436"/>
        <v>31.558693097811794</v>
      </c>
      <c r="AM875" s="28">
        <f t="shared" si="1411"/>
        <v>65.492273682205962</v>
      </c>
      <c r="AN875" s="28">
        <f t="shared" si="1412"/>
        <v>106.79658273184546</v>
      </c>
      <c r="AO875" s="28">
        <f t="shared" si="1413"/>
        <v>94.522334682462116</v>
      </c>
      <c r="AP875" s="28">
        <f t="shared" si="1414"/>
        <v>154.13516386537424</v>
      </c>
      <c r="AQ875" s="28">
        <f t="shared" si="1415"/>
        <v>165.68313876351192</v>
      </c>
      <c r="AR875" s="28">
        <f t="shared" si="1427"/>
        <v>165.68313876351192</v>
      </c>
      <c r="AS875" s="27">
        <f t="shared" si="1416"/>
        <v>165.68313876351192</v>
      </c>
      <c r="AT875" s="27">
        <f t="shared" si="1428"/>
        <v>0</v>
      </c>
      <c r="AU875" s="2">
        <f t="shared" si="1429"/>
        <v>600.35835610100946</v>
      </c>
      <c r="AV875" s="33">
        <f t="shared" si="1430"/>
        <v>0.15504887079831933</v>
      </c>
      <c r="AW875" s="33">
        <f t="shared" si="1431"/>
        <v>0.15504887079831933</v>
      </c>
      <c r="AX875" s="2">
        <f t="shared" si="1432"/>
        <v>2.3675264250654884</v>
      </c>
      <c r="AY875" s="7">
        <v>2.2000000000000002</v>
      </c>
      <c r="AZ875" s="3">
        <f t="shared" si="1433"/>
        <v>2925.2750759473456</v>
      </c>
    </row>
    <row r="876" spans="1:52" ht="20.25" x14ac:dyDescent="0.3">
      <c r="A876" s="7">
        <v>34</v>
      </c>
      <c r="B876" s="7">
        <v>48</v>
      </c>
      <c r="C876" s="37">
        <v>38</v>
      </c>
      <c r="D876" s="37">
        <v>60</v>
      </c>
      <c r="E876" s="7">
        <v>5.5</v>
      </c>
      <c r="F876" s="2">
        <f t="shared" si="1417"/>
        <v>5.916666666666667</v>
      </c>
      <c r="G876" s="2">
        <f t="shared" si="1394"/>
        <v>24140</v>
      </c>
      <c r="H876" s="2">
        <v>1.4</v>
      </c>
      <c r="I876" s="7">
        <f t="shared" si="1395"/>
        <v>33796</v>
      </c>
      <c r="J876" s="7">
        <v>1.2</v>
      </c>
      <c r="K876" s="4">
        <f t="shared" si="1434"/>
        <v>1.45</v>
      </c>
      <c r="L876" s="7">
        <v>0</v>
      </c>
      <c r="M876" s="2">
        <f t="shared" si="1418"/>
        <v>1.6091954022988504</v>
      </c>
      <c r="N876" s="2">
        <f t="shared" si="1419"/>
        <v>2.9885057471264367</v>
      </c>
      <c r="O876" s="28">
        <f t="shared" si="1420"/>
        <v>1.9770114942528736</v>
      </c>
      <c r="P876" s="2">
        <f t="shared" si="1421"/>
        <v>8.8735632183908031</v>
      </c>
      <c r="Q876" s="2">
        <f t="shared" si="1396"/>
        <v>50.966666666666661</v>
      </c>
      <c r="R876" s="28">
        <f t="shared" si="1422"/>
        <v>54.966666666666661</v>
      </c>
      <c r="S876" s="2">
        <f t="shared" si="1423"/>
        <v>56.966666666666661</v>
      </c>
      <c r="T876" s="2">
        <f t="shared" si="1424"/>
        <v>50.43333333333333</v>
      </c>
      <c r="U876" s="2">
        <f t="shared" si="1397"/>
        <v>54.43333333333333</v>
      </c>
      <c r="V876" s="2">
        <f t="shared" si="1398"/>
        <v>64.433333333333337</v>
      </c>
      <c r="W876" s="7">
        <f t="shared" si="1435"/>
        <v>1</v>
      </c>
      <c r="X876" s="2">
        <f t="shared" si="1399"/>
        <v>13.365731826027368</v>
      </c>
      <c r="Y876" s="2">
        <f t="shared" si="1400"/>
        <v>19.349311325761068</v>
      </c>
      <c r="Z876" s="2">
        <f t="shared" si="1425"/>
        <v>20.923282206703988</v>
      </c>
      <c r="AA876" s="2">
        <f t="shared" si="1401"/>
        <v>79.08057997066193</v>
      </c>
      <c r="AB876" s="2">
        <f t="shared" si="1402"/>
        <v>114.48342534408633</v>
      </c>
      <c r="AC876" s="2">
        <f t="shared" si="1403"/>
        <v>123.79608638966526</v>
      </c>
      <c r="AD876" s="2">
        <f t="shared" si="1404"/>
        <v>123.79608638966526</v>
      </c>
      <c r="AE876" s="2">
        <f t="shared" si="1405"/>
        <v>123.79608638966526</v>
      </c>
      <c r="AF876" s="27">
        <f t="shared" si="1426"/>
        <v>1</v>
      </c>
      <c r="AG876" s="28">
        <f t="shared" si="1406"/>
        <v>66.966666666666669</v>
      </c>
      <c r="AH876" s="28">
        <f t="shared" si="1407"/>
        <v>11.54337764841357</v>
      </c>
      <c r="AI876" s="28">
        <f t="shared" si="1408"/>
        <v>18.949755840949699</v>
      </c>
      <c r="AJ876" s="28">
        <f t="shared" si="1409"/>
        <v>16.711124447001044</v>
      </c>
      <c r="AK876" s="28">
        <f t="shared" si="1410"/>
        <v>27.433194836341183</v>
      </c>
      <c r="AL876" s="28">
        <f t="shared" si="1436"/>
        <v>29.664749702386853</v>
      </c>
      <c r="AM876" s="28">
        <f t="shared" si="1411"/>
        <v>68.298317753113622</v>
      </c>
      <c r="AN876" s="28">
        <f t="shared" si="1412"/>
        <v>112.11938872561906</v>
      </c>
      <c r="AO876" s="28">
        <f t="shared" si="1413"/>
        <v>98.874152978089512</v>
      </c>
      <c r="AP876" s="28">
        <f t="shared" si="1414"/>
        <v>162.313069448352</v>
      </c>
      <c r="AQ876" s="28">
        <f t="shared" si="1415"/>
        <v>175.51643573912222</v>
      </c>
      <c r="AR876" s="28">
        <f t="shared" si="1427"/>
        <v>175.51643573912222</v>
      </c>
      <c r="AS876" s="27">
        <f t="shared" si="1416"/>
        <v>175.51643573912222</v>
      </c>
      <c r="AT876" s="27">
        <f t="shared" si="1428"/>
        <v>0</v>
      </c>
      <c r="AU876" s="2">
        <f t="shared" si="1429"/>
        <v>784.14152633601236</v>
      </c>
      <c r="AV876" s="33">
        <f t="shared" si="1430"/>
        <v>0.15596210609243702</v>
      </c>
      <c r="AW876" s="33">
        <f t="shared" si="1431"/>
        <v>0.15596210609243702</v>
      </c>
      <c r="AX876" s="2">
        <f t="shared" si="1432"/>
        <v>2.3691393673241121</v>
      </c>
      <c r="AY876" s="7">
        <v>2.2000000000000002</v>
      </c>
      <c r="AZ876" s="3">
        <f t="shared" si="1433"/>
        <v>2919.2154757356871</v>
      </c>
    </row>
    <row r="877" spans="1:52" ht="20.25" x14ac:dyDescent="0.3">
      <c r="A877" s="7">
        <v>34</v>
      </c>
      <c r="B877" s="7">
        <v>54</v>
      </c>
      <c r="C877" s="37">
        <v>43</v>
      </c>
      <c r="D877" s="37">
        <v>68</v>
      </c>
      <c r="E877" s="7">
        <v>6</v>
      </c>
      <c r="F877" s="2">
        <f t="shared" si="1417"/>
        <v>6.666666666666667</v>
      </c>
      <c r="G877" s="2">
        <f t="shared" si="1394"/>
        <v>27200</v>
      </c>
      <c r="H877" s="2">
        <v>1.4</v>
      </c>
      <c r="I877" s="7">
        <f t="shared" si="1395"/>
        <v>38080</v>
      </c>
      <c r="J877" s="7">
        <v>1.2</v>
      </c>
      <c r="K877" s="4">
        <f t="shared" si="1434"/>
        <v>1.5166666666666666</v>
      </c>
      <c r="L877" s="7">
        <v>0</v>
      </c>
      <c r="M877" s="2">
        <f t="shared" si="1418"/>
        <v>1.5384615384615383</v>
      </c>
      <c r="N877" s="2">
        <f t="shared" si="1419"/>
        <v>2.8571428571428572</v>
      </c>
      <c r="O877" s="28">
        <f t="shared" si="1420"/>
        <v>1.8637362637362638</v>
      </c>
      <c r="P877" s="2">
        <f t="shared" si="1421"/>
        <v>8.4571428571428573</v>
      </c>
      <c r="Q877" s="2">
        <f t="shared" si="1396"/>
        <v>53.233333333333327</v>
      </c>
      <c r="R877" s="28">
        <f t="shared" si="1422"/>
        <v>57.233333333333327</v>
      </c>
      <c r="S877" s="2">
        <f t="shared" si="1423"/>
        <v>59.233333333333327</v>
      </c>
      <c r="T877" s="2">
        <f t="shared" si="1424"/>
        <v>52.74</v>
      </c>
      <c r="U877" s="2">
        <f t="shared" si="1397"/>
        <v>56.74</v>
      </c>
      <c r="V877" s="2">
        <f t="shared" si="1398"/>
        <v>66.740000000000009</v>
      </c>
      <c r="W877" s="7">
        <f t="shared" si="1435"/>
        <v>1</v>
      </c>
      <c r="X877" s="2">
        <f t="shared" si="1399"/>
        <v>12.29206719919487</v>
      </c>
      <c r="Y877" s="2">
        <f t="shared" si="1400"/>
        <v>17.852364515926194</v>
      </c>
      <c r="Z877" s="2">
        <f t="shared" si="1425"/>
        <v>19.427138869809333</v>
      </c>
      <c r="AA877" s="2">
        <f t="shared" si="1401"/>
        <v>81.947114661299139</v>
      </c>
      <c r="AB877" s="2">
        <f t="shared" si="1402"/>
        <v>119.01576343950796</v>
      </c>
      <c r="AC877" s="2">
        <f t="shared" si="1403"/>
        <v>129.51425913206222</v>
      </c>
      <c r="AD877" s="2">
        <f t="shared" si="1404"/>
        <v>129.51425913206222</v>
      </c>
      <c r="AE877" s="2">
        <f t="shared" si="1405"/>
        <v>129.51425913206222</v>
      </c>
      <c r="AF877" s="27">
        <f t="shared" si="1426"/>
        <v>1</v>
      </c>
      <c r="AG877" s="28">
        <f t="shared" si="1406"/>
        <v>69.233333333333334</v>
      </c>
      <c r="AH877" s="28">
        <f t="shared" si="1407"/>
        <v>10.60134120217884</v>
      </c>
      <c r="AI877" s="28">
        <f t="shared" si="1408"/>
        <v>17.52768689854701</v>
      </c>
      <c r="AJ877" s="28">
        <f t="shared" si="1409"/>
        <v>15.396841266162321</v>
      </c>
      <c r="AK877" s="28">
        <f t="shared" si="1410"/>
        <v>25.45630857390535</v>
      </c>
      <c r="AL877" s="28">
        <f t="shared" si="1436"/>
        <v>27.701834193268478</v>
      </c>
      <c r="AM877" s="28">
        <f t="shared" si="1411"/>
        <v>70.675608014525608</v>
      </c>
      <c r="AN877" s="28">
        <f t="shared" si="1412"/>
        <v>116.8512459903134</v>
      </c>
      <c r="AO877" s="28">
        <f t="shared" si="1413"/>
        <v>102.64560844108215</v>
      </c>
      <c r="AP877" s="28">
        <f t="shared" si="1414"/>
        <v>169.70872382603568</v>
      </c>
      <c r="AQ877" s="28">
        <f t="shared" si="1415"/>
        <v>184.67889462178985</v>
      </c>
      <c r="AR877" s="28">
        <f t="shared" si="1427"/>
        <v>184.67889462178985</v>
      </c>
      <c r="AS877" s="27">
        <f t="shared" si="1416"/>
        <v>184.67889462178985</v>
      </c>
      <c r="AT877" s="27">
        <f t="shared" si="1428"/>
        <v>0</v>
      </c>
      <c r="AU877" s="2">
        <f t="shared" si="1429"/>
        <v>992.42911926901559</v>
      </c>
      <c r="AV877" s="33">
        <f t="shared" si="1430"/>
        <v>0.15698949579831936</v>
      </c>
      <c r="AW877" s="33">
        <f t="shared" si="1431"/>
        <v>0.15698949579831936</v>
      </c>
      <c r="AX877" s="2">
        <f t="shared" si="1432"/>
        <v>2.3709565563448671</v>
      </c>
      <c r="AY877" s="7">
        <v>2.2000000000000002</v>
      </c>
      <c r="AZ877" s="3">
        <f t="shared" si="1433"/>
        <v>2908.165707215222</v>
      </c>
    </row>
    <row r="878" spans="1:52" ht="20.25" x14ac:dyDescent="0.3">
      <c r="A878" s="7">
        <v>34</v>
      </c>
      <c r="B878" s="7">
        <v>60</v>
      </c>
      <c r="C878" s="37">
        <v>48</v>
      </c>
      <c r="D878" s="37">
        <v>76</v>
      </c>
      <c r="E878" s="7">
        <v>6.5</v>
      </c>
      <c r="F878" s="2">
        <f t="shared" si="1417"/>
        <v>7.416666666666667</v>
      </c>
      <c r="G878" s="2">
        <f t="shared" si="1394"/>
        <v>30260</v>
      </c>
      <c r="H878" s="2">
        <v>1.4</v>
      </c>
      <c r="I878" s="7">
        <f t="shared" si="1395"/>
        <v>42364</v>
      </c>
      <c r="J878" s="7">
        <v>1.2</v>
      </c>
      <c r="K878" s="4">
        <f t="shared" si="1434"/>
        <v>1.5833333333333333</v>
      </c>
      <c r="L878" s="7">
        <v>0</v>
      </c>
      <c r="M878" s="2">
        <f t="shared" si="1418"/>
        <v>1.4736842105263157</v>
      </c>
      <c r="N878" s="2">
        <f t="shared" si="1419"/>
        <v>2.736842105263158</v>
      </c>
      <c r="O878" s="28">
        <f t="shared" si="1420"/>
        <v>1.76</v>
      </c>
      <c r="P878" s="2">
        <f t="shared" si="1421"/>
        <v>8.0757894736842104</v>
      </c>
      <c r="Q878" s="2">
        <f t="shared" si="1396"/>
        <v>55.499999999999993</v>
      </c>
      <c r="R878" s="28">
        <f t="shared" si="1422"/>
        <v>59.499999999999993</v>
      </c>
      <c r="S878" s="2">
        <f t="shared" si="1423"/>
        <v>61.499999999999993</v>
      </c>
      <c r="T878" s="2">
        <f t="shared" si="1424"/>
        <v>55.046666666666667</v>
      </c>
      <c r="U878" s="2">
        <f t="shared" si="1397"/>
        <v>59.046666666666667</v>
      </c>
      <c r="V878" s="2">
        <f t="shared" si="1398"/>
        <v>69.046666666666667</v>
      </c>
      <c r="W878" s="7">
        <f t="shared" si="1435"/>
        <v>1</v>
      </c>
      <c r="X878" s="2">
        <f t="shared" si="1399"/>
        <v>11.342925588635808</v>
      </c>
      <c r="Y878" s="2">
        <f t="shared" si="1400"/>
        <v>16.52268978374553</v>
      </c>
      <c r="Z878" s="2">
        <f t="shared" si="1425"/>
        <v>18.086035837668408</v>
      </c>
      <c r="AA878" s="2">
        <f t="shared" si="1401"/>
        <v>84.126698115715584</v>
      </c>
      <c r="AB878" s="2">
        <f t="shared" si="1402"/>
        <v>122.54328256277935</v>
      </c>
      <c r="AC878" s="2">
        <f t="shared" si="1403"/>
        <v>134.13809912937404</v>
      </c>
      <c r="AD878" s="2">
        <f t="shared" si="1404"/>
        <v>134.13809912937404</v>
      </c>
      <c r="AE878" s="2">
        <f t="shared" si="1405"/>
        <v>134.13809912937404</v>
      </c>
      <c r="AF878" s="27">
        <f t="shared" si="1426"/>
        <v>1</v>
      </c>
      <c r="AG878" s="28">
        <f t="shared" si="1406"/>
        <v>71.5</v>
      </c>
      <c r="AH878" s="28">
        <f t="shared" si="1407"/>
        <v>9.7701669986148776</v>
      </c>
      <c r="AI878" s="28">
        <f t="shared" si="1408"/>
        <v>16.260837382310072</v>
      </c>
      <c r="AJ878" s="28">
        <f t="shared" si="1409"/>
        <v>14.231728595242998</v>
      </c>
      <c r="AK878" s="28">
        <f t="shared" si="1410"/>
        <v>23.686373466208622</v>
      </c>
      <c r="AL878" s="28">
        <f t="shared" si="1436"/>
        <v>25.927533893161002</v>
      </c>
      <c r="AM878" s="28">
        <f t="shared" si="1411"/>
        <v>72.462071906393675</v>
      </c>
      <c r="AN878" s="28">
        <f t="shared" si="1412"/>
        <v>120.60121058546638</v>
      </c>
      <c r="AO878" s="28">
        <f t="shared" si="1413"/>
        <v>105.55198708138558</v>
      </c>
      <c r="AP878" s="28">
        <f t="shared" si="1414"/>
        <v>175.67393654104728</v>
      </c>
      <c r="AQ878" s="28">
        <f t="shared" si="1415"/>
        <v>192.29587637427744</v>
      </c>
      <c r="AR878" s="28">
        <f t="shared" si="1427"/>
        <v>192.29587637427744</v>
      </c>
      <c r="AS878" s="27">
        <f t="shared" si="1416"/>
        <v>192.29587637427744</v>
      </c>
      <c r="AT878" s="27">
        <f t="shared" si="1428"/>
        <v>0</v>
      </c>
      <c r="AU878" s="2">
        <f t="shared" si="1429"/>
        <v>1225.2211349000193</v>
      </c>
      <c r="AV878" s="33">
        <f t="shared" si="1430"/>
        <v>0.1580168855042017</v>
      </c>
      <c r="AW878" s="33">
        <f t="shared" si="1431"/>
        <v>0.1580168855042017</v>
      </c>
      <c r="AX878" s="2">
        <f t="shared" si="1432"/>
        <v>2.3727765351641277</v>
      </c>
      <c r="AY878" s="7">
        <v>2.2000000000000002</v>
      </c>
      <c r="AZ878" s="3">
        <f t="shared" si="1433"/>
        <v>2900.61390031881</v>
      </c>
    </row>
    <row r="879" spans="1:52" ht="20.25" x14ac:dyDescent="0.3">
      <c r="A879" s="7">
        <v>34</v>
      </c>
      <c r="B879" s="7">
        <v>66</v>
      </c>
      <c r="C879" s="37">
        <v>53</v>
      </c>
      <c r="D879" s="37">
        <v>83</v>
      </c>
      <c r="E879" s="7">
        <v>7</v>
      </c>
      <c r="F879" s="2">
        <f t="shared" si="1417"/>
        <v>8.0833333333333339</v>
      </c>
      <c r="G879" s="2">
        <f t="shared" si="1394"/>
        <v>32980</v>
      </c>
      <c r="H879" s="2">
        <v>1.4</v>
      </c>
      <c r="I879" s="7">
        <f t="shared" si="1395"/>
        <v>46172</v>
      </c>
      <c r="J879" s="7">
        <v>1.2</v>
      </c>
      <c r="K879" s="4">
        <f t="shared" si="1434"/>
        <v>1.6416666666666666</v>
      </c>
      <c r="L879" s="7">
        <v>0</v>
      </c>
      <c r="M879" s="2">
        <f t="shared" si="1418"/>
        <v>1.4213197969543145</v>
      </c>
      <c r="N879" s="2">
        <f t="shared" si="1419"/>
        <v>2.6395939086294415</v>
      </c>
      <c r="O879" s="28">
        <f t="shared" si="1420"/>
        <v>1.6761421319796954</v>
      </c>
      <c r="P879" s="2">
        <f t="shared" si="1421"/>
        <v>7.7675126903553302</v>
      </c>
      <c r="Q879" s="2">
        <f t="shared" si="1396"/>
        <v>57.483333333333327</v>
      </c>
      <c r="R879" s="28">
        <f t="shared" si="1422"/>
        <v>61.483333333333327</v>
      </c>
      <c r="S879" s="2">
        <f t="shared" si="1423"/>
        <v>63.483333333333327</v>
      </c>
      <c r="T879" s="2">
        <f t="shared" si="1424"/>
        <v>57.064999999999998</v>
      </c>
      <c r="U879" s="2">
        <f t="shared" si="1397"/>
        <v>61.064999999999998</v>
      </c>
      <c r="V879" s="2">
        <f t="shared" si="1398"/>
        <v>71.064999999999998</v>
      </c>
      <c r="W879" s="7">
        <f t="shared" si="1435"/>
        <v>1</v>
      </c>
      <c r="X879" s="2">
        <f t="shared" si="1399"/>
        <v>10.599897860966836</v>
      </c>
      <c r="Y879" s="2">
        <f t="shared" si="1400"/>
        <v>15.477441339046317</v>
      </c>
      <c r="Z879" s="2">
        <f t="shared" si="1425"/>
        <v>17.023377793177303</v>
      </c>
      <c r="AA879" s="2">
        <f t="shared" si="1401"/>
        <v>85.682507709481925</v>
      </c>
      <c r="AB879" s="2">
        <f t="shared" si="1402"/>
        <v>125.10931749062441</v>
      </c>
      <c r="AC879" s="2">
        <f t="shared" si="1403"/>
        <v>137.60563716151654</v>
      </c>
      <c r="AD879" s="2">
        <f t="shared" si="1404"/>
        <v>137.60563716151654</v>
      </c>
      <c r="AE879" s="2">
        <f t="shared" si="1405"/>
        <v>137.60563716151654</v>
      </c>
      <c r="AF879" s="27">
        <f t="shared" si="1426"/>
        <v>1</v>
      </c>
      <c r="AG879" s="28">
        <f t="shared" si="1406"/>
        <v>73.483333333333334</v>
      </c>
      <c r="AH879" s="28">
        <f t="shared" si="1407"/>
        <v>9.12058619147526</v>
      </c>
      <c r="AI879" s="28">
        <f t="shared" si="1408"/>
        <v>15.26234631905295</v>
      </c>
      <c r="AJ879" s="28">
        <f t="shared" si="1409"/>
        <v>13.317424338218899</v>
      </c>
      <c r="AK879" s="28">
        <f t="shared" si="1410"/>
        <v>22.285315665089367</v>
      </c>
      <c r="AL879" s="28">
        <f t="shared" si="1436"/>
        <v>24.511244429656138</v>
      </c>
      <c r="AM879" s="28">
        <f t="shared" si="1411"/>
        <v>73.724738381091683</v>
      </c>
      <c r="AN879" s="28">
        <f t="shared" si="1412"/>
        <v>123.37063274567802</v>
      </c>
      <c r="AO879" s="28">
        <f t="shared" si="1413"/>
        <v>107.64918006726944</v>
      </c>
      <c r="AP879" s="28">
        <f t="shared" si="1414"/>
        <v>180.1396349594724</v>
      </c>
      <c r="AQ879" s="28">
        <f t="shared" si="1415"/>
        <v>198.13255913972046</v>
      </c>
      <c r="AR879" s="28">
        <f t="shared" si="1427"/>
        <v>198.13255913972046</v>
      </c>
      <c r="AS879" s="27">
        <f t="shared" si="1416"/>
        <v>198.13255913972046</v>
      </c>
      <c r="AT879" s="27">
        <f t="shared" si="1428"/>
        <v>0</v>
      </c>
      <c r="AU879" s="2">
        <f t="shared" si="1429"/>
        <v>1482.5175732290234</v>
      </c>
      <c r="AV879" s="33">
        <f t="shared" si="1430"/>
        <v>0.15893012079831936</v>
      </c>
      <c r="AW879" s="33">
        <f t="shared" si="1431"/>
        <v>0.15893012079831936</v>
      </c>
      <c r="AX879" s="2">
        <f t="shared" si="1432"/>
        <v>2.374396641364815</v>
      </c>
      <c r="AY879" s="7">
        <v>2.2000000000000002</v>
      </c>
      <c r="AZ879" s="3">
        <f t="shared" si="1433"/>
        <v>2901.7097015699856</v>
      </c>
    </row>
    <row r="880" spans="1:52" ht="20.25" x14ac:dyDescent="0.3">
      <c r="A880" s="7">
        <v>34</v>
      </c>
      <c r="B880" s="7">
        <v>72</v>
      </c>
      <c r="C880" s="37">
        <v>58</v>
      </c>
      <c r="D880" s="37">
        <v>91</v>
      </c>
      <c r="E880" s="7">
        <v>7.5</v>
      </c>
      <c r="F880" s="2">
        <f t="shared" si="1417"/>
        <v>8.8333333333333339</v>
      </c>
      <c r="G880" s="2">
        <f t="shared" si="1394"/>
        <v>36040</v>
      </c>
      <c r="H880" s="2">
        <v>1.4</v>
      </c>
      <c r="I880" s="7">
        <f t="shared" si="1395"/>
        <v>50456</v>
      </c>
      <c r="J880" s="7">
        <v>1.2</v>
      </c>
      <c r="K880" s="4">
        <f t="shared" si="1434"/>
        <v>1.7083333333333335</v>
      </c>
      <c r="L880" s="7">
        <v>0</v>
      </c>
      <c r="M880" s="2">
        <f t="shared" si="1418"/>
        <v>1.365853658536585</v>
      </c>
      <c r="N880" s="2">
        <f t="shared" si="1419"/>
        <v>2.5365853658536581</v>
      </c>
      <c r="O880" s="28">
        <f t="shared" si="1420"/>
        <v>1.5873170731707313</v>
      </c>
      <c r="P880" s="2">
        <f t="shared" si="1421"/>
        <v>7.4409756097560962</v>
      </c>
      <c r="Q880" s="2">
        <f t="shared" si="1396"/>
        <v>59.75</v>
      </c>
      <c r="R880" s="28">
        <f t="shared" si="1422"/>
        <v>63.75</v>
      </c>
      <c r="S880" s="2">
        <f t="shared" si="1423"/>
        <v>65.75</v>
      </c>
      <c r="T880" s="2">
        <f t="shared" si="1424"/>
        <v>59.37166666666667</v>
      </c>
      <c r="U880" s="2">
        <f t="shared" si="1397"/>
        <v>63.37166666666667</v>
      </c>
      <c r="V880" s="2">
        <f t="shared" si="1398"/>
        <v>73.37166666666667</v>
      </c>
      <c r="W880" s="7">
        <f t="shared" si="1435"/>
        <v>1</v>
      </c>
      <c r="X880" s="2">
        <f t="shared" si="1399"/>
        <v>9.8368540255051595</v>
      </c>
      <c r="Y880" s="2">
        <f t="shared" si="1400"/>
        <v>14.399929440345742</v>
      </c>
      <c r="Z880" s="2">
        <f t="shared" si="1425"/>
        <v>15.919780612433062</v>
      </c>
      <c r="AA880" s="2">
        <f t="shared" si="1401"/>
        <v>86.892210558628918</v>
      </c>
      <c r="AB880" s="2">
        <f t="shared" si="1402"/>
        <v>127.19937672305406</v>
      </c>
      <c r="AC880" s="2">
        <f t="shared" si="1403"/>
        <v>140.62472874315873</v>
      </c>
      <c r="AD880" s="2">
        <f t="shared" si="1404"/>
        <v>140.62472874315873</v>
      </c>
      <c r="AE880" s="2">
        <f t="shared" si="1405"/>
        <v>140.62472874315873</v>
      </c>
      <c r="AF880" s="27">
        <f t="shared" si="1426"/>
        <v>1</v>
      </c>
      <c r="AG880" s="28">
        <f t="shared" si="1406"/>
        <v>75.75</v>
      </c>
      <c r="AH880" s="28">
        <f t="shared" si="1407"/>
        <v>8.4545510088492062</v>
      </c>
      <c r="AI880" s="28">
        <f t="shared" si="1408"/>
        <v>14.230432391132327</v>
      </c>
      <c r="AJ880" s="28">
        <f t="shared" si="1409"/>
        <v>12.376409943826568</v>
      </c>
      <c r="AK880" s="28">
        <f t="shared" si="1410"/>
        <v>20.831581093569472</v>
      </c>
      <c r="AL880" s="28">
        <f t="shared" si="1436"/>
        <v>23.030265682452669</v>
      </c>
      <c r="AM880" s="28">
        <f t="shared" si="1411"/>
        <v>74.681867244834663</v>
      </c>
      <c r="AN880" s="28">
        <f t="shared" si="1412"/>
        <v>125.70215278833557</v>
      </c>
      <c r="AO880" s="28">
        <f t="shared" si="1413"/>
        <v>109.32495450380135</v>
      </c>
      <c r="AP880" s="28">
        <f t="shared" si="1414"/>
        <v>184.01229965986369</v>
      </c>
      <c r="AQ880" s="28">
        <f t="shared" si="1415"/>
        <v>203.43401352833192</v>
      </c>
      <c r="AR880" s="28">
        <f t="shared" si="1427"/>
        <v>203.43401352833192</v>
      </c>
      <c r="AS880" s="27">
        <f t="shared" si="1416"/>
        <v>203.43401352833192</v>
      </c>
      <c r="AT880" s="27">
        <f t="shared" si="1428"/>
        <v>0</v>
      </c>
      <c r="AU880" s="2">
        <f t="shared" si="1429"/>
        <v>1764.3184342560278</v>
      </c>
      <c r="AV880" s="33">
        <f t="shared" si="1430"/>
        <v>0.15995751050420171</v>
      </c>
      <c r="AW880" s="33">
        <f t="shared" si="1431"/>
        <v>0.15995751050420171</v>
      </c>
      <c r="AX880" s="2">
        <f t="shared" si="1432"/>
        <v>2.3762219073613942</v>
      </c>
      <c r="AY880" s="7">
        <v>2.2000000000000002</v>
      </c>
      <c r="AZ880" s="3">
        <f t="shared" si="1433"/>
        <v>2897.9599153392564</v>
      </c>
    </row>
    <row r="881" spans="1:52" ht="20.25" x14ac:dyDescent="0.3">
      <c r="A881" s="7">
        <v>34</v>
      </c>
      <c r="B881" s="7">
        <v>78</v>
      </c>
      <c r="C881" s="37">
        <v>63</v>
      </c>
      <c r="D881" s="37">
        <v>98</v>
      </c>
      <c r="E881" s="7">
        <v>8</v>
      </c>
      <c r="F881" s="2">
        <f t="shared" si="1417"/>
        <v>9.5</v>
      </c>
      <c r="G881" s="2">
        <f t="shared" si="1394"/>
        <v>38760</v>
      </c>
      <c r="H881" s="2">
        <v>1.4</v>
      </c>
      <c r="I881" s="7">
        <f t="shared" si="1395"/>
        <v>54264</v>
      </c>
      <c r="J881" s="7">
        <v>1.2</v>
      </c>
      <c r="K881" s="4">
        <v>1.75</v>
      </c>
      <c r="L881" s="7">
        <v>0</v>
      </c>
      <c r="M881" s="2">
        <f t="shared" si="1418"/>
        <v>1.3333333333333333</v>
      </c>
      <c r="N881" s="2">
        <f t="shared" si="1419"/>
        <v>2.4761904761904758</v>
      </c>
      <c r="O881" s="28">
        <f t="shared" si="1420"/>
        <v>1.5295238095238095</v>
      </c>
      <c r="P881" s="2">
        <f t="shared" si="1421"/>
        <v>7.2438095238095235</v>
      </c>
      <c r="Q881" s="2">
        <f t="shared" si="1396"/>
        <v>61.166666666666664</v>
      </c>
      <c r="R881" s="28">
        <f t="shared" si="1422"/>
        <v>65.166666666666657</v>
      </c>
      <c r="S881" s="2">
        <f t="shared" si="1423"/>
        <v>67.166666666666657</v>
      </c>
      <c r="T881" s="2">
        <f t="shared" si="1424"/>
        <v>60.823333333333338</v>
      </c>
      <c r="U881" s="2">
        <f t="shared" si="1397"/>
        <v>64.823333333333338</v>
      </c>
      <c r="V881" s="2">
        <f t="shared" si="1398"/>
        <v>74.823333333333338</v>
      </c>
      <c r="W881" s="7">
        <f t="shared" si="1435"/>
        <v>1</v>
      </c>
      <c r="X881" s="2">
        <f t="shared" si="1399"/>
        <v>9.3995532220463591</v>
      </c>
      <c r="Y881" s="2">
        <f t="shared" si="1400"/>
        <v>13.780535529474335</v>
      </c>
      <c r="Z881" s="2">
        <f t="shared" si="1425"/>
        <v>15.281654354049977</v>
      </c>
      <c r="AA881" s="2">
        <f t="shared" si="1401"/>
        <v>89.295755609440405</v>
      </c>
      <c r="AB881" s="2">
        <f t="shared" si="1402"/>
        <v>130.91508753000619</v>
      </c>
      <c r="AC881" s="2">
        <f t="shared" si="1403"/>
        <v>145.17571636347478</v>
      </c>
      <c r="AD881" s="2">
        <f t="shared" si="1404"/>
        <v>145.17571636347478</v>
      </c>
      <c r="AE881" s="2">
        <f t="shared" si="1405"/>
        <v>145.17571636347478</v>
      </c>
      <c r="AF881" s="27">
        <f t="shared" si="1426"/>
        <v>1</v>
      </c>
      <c r="AG881" s="28">
        <f t="shared" si="1406"/>
        <v>77.166666666666671</v>
      </c>
      <c r="AH881" s="28">
        <f t="shared" si="1407"/>
        <v>8.0733587989869626</v>
      </c>
      <c r="AI881" s="28">
        <f t="shared" si="1408"/>
        <v>13.635780952068691</v>
      </c>
      <c r="AJ881" s="28">
        <f t="shared" si="1409"/>
        <v>11.836222971820453</v>
      </c>
      <c r="AK881" s="28">
        <f t="shared" si="1410"/>
        <v>19.991201650029357</v>
      </c>
      <c r="AL881" s="28">
        <f t="shared" si="1436"/>
        <v>22.168850628805398</v>
      </c>
      <c r="AM881" s="28">
        <f t="shared" si="1411"/>
        <v>76.69690859037614</v>
      </c>
      <c r="AN881" s="28">
        <f t="shared" si="1412"/>
        <v>129.53991904465258</v>
      </c>
      <c r="AO881" s="28">
        <f t="shared" si="1413"/>
        <v>112.4441182322943</v>
      </c>
      <c r="AP881" s="28">
        <f t="shared" si="1414"/>
        <v>189.9164156752789</v>
      </c>
      <c r="AQ881" s="28">
        <f t="shared" si="1415"/>
        <v>210.60408097365129</v>
      </c>
      <c r="AR881" s="28">
        <f t="shared" si="1427"/>
        <v>210.60408097365129</v>
      </c>
      <c r="AS881" s="27">
        <f t="shared" si="1416"/>
        <v>210.60408097365129</v>
      </c>
      <c r="AT881" s="27">
        <f t="shared" si="1428"/>
        <v>0</v>
      </c>
      <c r="AU881" s="2">
        <f t="shared" si="1429"/>
        <v>2070.6237179810328</v>
      </c>
      <c r="AV881" s="33">
        <f t="shared" si="1430"/>
        <v>0.16087074579831934</v>
      </c>
      <c r="AW881" s="33">
        <f t="shared" si="1431"/>
        <v>0.16087074579831934</v>
      </c>
      <c r="AX881" s="2">
        <f t="shared" si="1432"/>
        <v>2.3778467235147405</v>
      </c>
      <c r="AY881" s="7">
        <v>2.2000000000000002</v>
      </c>
      <c r="AZ881" s="3">
        <f t="shared" si="1433"/>
        <v>2900.9932060551923</v>
      </c>
    </row>
    <row r="882" spans="1:52" ht="20.25" x14ac:dyDescent="0.3">
      <c r="A882" s="7">
        <v>34</v>
      </c>
      <c r="B882" s="7">
        <v>84</v>
      </c>
      <c r="C882" s="37">
        <v>68</v>
      </c>
      <c r="D882" s="37">
        <v>106</v>
      </c>
      <c r="E882" s="7">
        <v>8.5</v>
      </c>
      <c r="F882" s="2">
        <f t="shared" si="1417"/>
        <v>10.25</v>
      </c>
      <c r="G882" s="2">
        <f t="shared" si="1394"/>
        <v>41820</v>
      </c>
      <c r="H882" s="2">
        <v>1.4</v>
      </c>
      <c r="I882" s="7">
        <f t="shared" si="1395"/>
        <v>58547.999999999993</v>
      </c>
      <c r="J882" s="7">
        <v>1.2</v>
      </c>
      <c r="K882" s="4">
        <v>1.75</v>
      </c>
      <c r="L882" s="7">
        <v>0</v>
      </c>
      <c r="M882" s="2">
        <f t="shared" si="1418"/>
        <v>1.3333333333333333</v>
      </c>
      <c r="N882" s="2">
        <f t="shared" si="1419"/>
        <v>2.4761904761904758</v>
      </c>
      <c r="O882" s="28">
        <f t="shared" si="1420"/>
        <v>1.5066666666666666</v>
      </c>
      <c r="P882" s="2">
        <f t="shared" si="1421"/>
        <v>7.2209523809523812</v>
      </c>
      <c r="Q882" s="2">
        <f t="shared" si="1396"/>
        <v>61.166666666666664</v>
      </c>
      <c r="R882" s="28">
        <f t="shared" si="1422"/>
        <v>65.166666666666657</v>
      </c>
      <c r="S882" s="2">
        <f t="shared" si="1423"/>
        <v>67.166666666666657</v>
      </c>
      <c r="T882" s="2">
        <f t="shared" si="1424"/>
        <v>60.863333333333337</v>
      </c>
      <c r="U882" s="2">
        <f t="shared" si="1397"/>
        <v>64.863333333333344</v>
      </c>
      <c r="V882" s="2">
        <f t="shared" si="1398"/>
        <v>74.863333333333344</v>
      </c>
      <c r="W882" s="7">
        <f t="shared" si="1435"/>
        <v>1</v>
      </c>
      <c r="X882" s="2">
        <f t="shared" si="1399"/>
        <v>9.3933757403296951</v>
      </c>
      <c r="Y882" s="2">
        <f t="shared" si="1400"/>
        <v>13.772037331912603</v>
      </c>
      <c r="Z882" s="2">
        <f t="shared" si="1425"/>
        <v>15.273489259778252</v>
      </c>
      <c r="AA882" s="2">
        <f t="shared" si="1401"/>
        <v>96.282101338379377</v>
      </c>
      <c r="AB882" s="2">
        <f t="shared" si="1402"/>
        <v>141.16338265210419</v>
      </c>
      <c r="AC882" s="2">
        <f t="shared" si="1403"/>
        <v>156.55326491272709</v>
      </c>
      <c r="AD882" s="2">
        <f t="shared" si="1404"/>
        <v>156.55326491272709</v>
      </c>
      <c r="AE882" s="2">
        <f t="shared" si="1405"/>
        <v>156.55326491272709</v>
      </c>
      <c r="AF882" s="27">
        <f t="shared" si="1426"/>
        <v>1</v>
      </c>
      <c r="AG882" s="28">
        <f t="shared" si="1406"/>
        <v>77.166666666666671</v>
      </c>
      <c r="AH882" s="28">
        <f t="shared" si="1407"/>
        <v>8.0680529056966481</v>
      </c>
      <c r="AI882" s="28">
        <f t="shared" si="1408"/>
        <v>13.626819378520038</v>
      </c>
      <c r="AJ882" s="28">
        <f t="shared" si="1409"/>
        <v>11.828923795312827</v>
      </c>
      <c r="AK882" s="28">
        <f t="shared" si="1410"/>
        <v>19.9788734512627</v>
      </c>
      <c r="AL882" s="28">
        <f t="shared" si="1436"/>
        <v>22.157005657633675</v>
      </c>
      <c r="AM882" s="28">
        <f t="shared" si="1411"/>
        <v>82.697542283390646</v>
      </c>
      <c r="AN882" s="28">
        <f t="shared" si="1412"/>
        <v>139.67489862983038</v>
      </c>
      <c r="AO882" s="28">
        <f t="shared" si="1413"/>
        <v>121.24646890195648</v>
      </c>
      <c r="AP882" s="28">
        <f t="shared" si="1414"/>
        <v>204.78345287544266</v>
      </c>
      <c r="AQ882" s="28">
        <f t="shared" si="1415"/>
        <v>227.10930799074518</v>
      </c>
      <c r="AR882" s="28">
        <f t="shared" si="1427"/>
        <v>227.10930799074518</v>
      </c>
      <c r="AS882" s="27">
        <f t="shared" si="1416"/>
        <v>227.10930799074518</v>
      </c>
      <c r="AT882" s="27">
        <f t="shared" si="1428"/>
        <v>0</v>
      </c>
      <c r="AU882" s="2">
        <f t="shared" si="1429"/>
        <v>2401.4334244040379</v>
      </c>
      <c r="AV882" s="33">
        <f t="shared" si="1430"/>
        <v>0.16189813550420171</v>
      </c>
      <c r="AW882" s="33">
        <f t="shared" si="1431"/>
        <v>0.16189813550420171</v>
      </c>
      <c r="AX882" s="2">
        <f t="shared" si="1432"/>
        <v>2.3796772997616302</v>
      </c>
      <c r="AY882" s="7">
        <v>2.2000000000000002</v>
      </c>
      <c r="AZ882" s="3">
        <f t="shared" si="1433"/>
        <v>2899.5258559039298</v>
      </c>
    </row>
    <row r="883" spans="1:52" ht="20.25" x14ac:dyDescent="0.3">
      <c r="A883" s="7">
        <v>34</v>
      </c>
      <c r="B883" s="7">
        <v>90</v>
      </c>
      <c r="C883" s="37">
        <v>72</v>
      </c>
      <c r="D883" s="37">
        <v>113</v>
      </c>
      <c r="E883" s="7">
        <v>9</v>
      </c>
      <c r="F883" s="2">
        <f t="shared" si="1417"/>
        <v>10.916666666666666</v>
      </c>
      <c r="G883" s="2">
        <f t="shared" si="1394"/>
        <v>44540</v>
      </c>
      <c r="H883" s="2">
        <v>1.4</v>
      </c>
      <c r="I883" s="7">
        <f t="shared" si="1395"/>
        <v>62355.999999999993</v>
      </c>
      <c r="J883" s="7">
        <v>1.2</v>
      </c>
      <c r="K883" s="4">
        <v>1.75</v>
      </c>
      <c r="L883" s="7">
        <v>0</v>
      </c>
      <c r="M883" s="2">
        <f t="shared" si="1418"/>
        <v>1.3333333333333333</v>
      </c>
      <c r="N883" s="2">
        <f t="shared" si="1419"/>
        <v>2.4761904761904758</v>
      </c>
      <c r="O883" s="28">
        <f t="shared" si="1420"/>
        <v>1.4866666666666666</v>
      </c>
      <c r="P883" s="2">
        <f t="shared" si="1421"/>
        <v>7.2009523809523808</v>
      </c>
      <c r="Q883" s="2">
        <f t="shared" si="1396"/>
        <v>61.166666666666664</v>
      </c>
      <c r="R883" s="28">
        <f t="shared" si="1422"/>
        <v>65.166666666666657</v>
      </c>
      <c r="S883" s="2">
        <f t="shared" si="1423"/>
        <v>67.166666666666657</v>
      </c>
      <c r="T883" s="2">
        <f t="shared" si="1424"/>
        <v>60.898333333333333</v>
      </c>
      <c r="U883" s="2">
        <f t="shared" si="1397"/>
        <v>64.898333333333341</v>
      </c>
      <c r="V883" s="2">
        <f t="shared" si="1398"/>
        <v>74.898333333333341</v>
      </c>
      <c r="W883" s="7">
        <f t="shared" si="1435"/>
        <v>1</v>
      </c>
      <c r="X883" s="2">
        <f t="shared" si="1399"/>
        <v>9.3879771007788904</v>
      </c>
      <c r="Y883" s="2">
        <f t="shared" si="1400"/>
        <v>13.764610002397974</v>
      </c>
      <c r="Z883" s="2">
        <f t="shared" si="1425"/>
        <v>15.26635195644584</v>
      </c>
      <c r="AA883" s="2">
        <f t="shared" si="1401"/>
        <v>102.48541668350288</v>
      </c>
      <c r="AB883" s="2">
        <f t="shared" si="1402"/>
        <v>150.26365919284456</v>
      </c>
      <c r="AC883" s="2">
        <f t="shared" si="1403"/>
        <v>166.65767552453374</v>
      </c>
      <c r="AD883" s="2">
        <f t="shared" si="1404"/>
        <v>166.65767552453374</v>
      </c>
      <c r="AE883" s="2">
        <f t="shared" si="1405"/>
        <v>166.65767552453374</v>
      </c>
      <c r="AF883" s="27">
        <f t="shared" si="1426"/>
        <v>1</v>
      </c>
      <c r="AG883" s="28">
        <f t="shared" si="1406"/>
        <v>77.166666666666671</v>
      </c>
      <c r="AH883" s="28">
        <f t="shared" si="1407"/>
        <v>8.0634159667815268</v>
      </c>
      <c r="AI883" s="28">
        <f t="shared" si="1408"/>
        <v>13.618987658797305</v>
      </c>
      <c r="AJ883" s="28">
        <f t="shared" si="1409"/>
        <v>11.822544396774047</v>
      </c>
      <c r="AK883" s="28">
        <f t="shared" si="1410"/>
        <v>19.968098743579489</v>
      </c>
      <c r="AL883" s="28">
        <f t="shared" si="1436"/>
        <v>22.146651686276719</v>
      </c>
      <c r="AM883" s="28">
        <f t="shared" si="1411"/>
        <v>88.025624304031666</v>
      </c>
      <c r="AN883" s="28">
        <f t="shared" si="1412"/>
        <v>148.67394860853724</v>
      </c>
      <c r="AO883" s="28">
        <f t="shared" si="1413"/>
        <v>129.06277633145001</v>
      </c>
      <c r="AP883" s="28">
        <f t="shared" si="1414"/>
        <v>217.98507795074275</v>
      </c>
      <c r="AQ883" s="28">
        <f t="shared" si="1415"/>
        <v>241.76761424185418</v>
      </c>
      <c r="AR883" s="28">
        <f t="shared" si="1427"/>
        <v>241.76761424185418</v>
      </c>
      <c r="AS883" s="27">
        <f t="shared" si="1416"/>
        <v>241.76761424185418</v>
      </c>
      <c r="AT883" s="27">
        <f t="shared" si="1428"/>
        <v>0</v>
      </c>
      <c r="AU883" s="2">
        <f t="shared" si="1429"/>
        <v>2756.7475535250433</v>
      </c>
      <c r="AV883" s="33">
        <f t="shared" si="1430"/>
        <v>0.16281137079831934</v>
      </c>
      <c r="AW883" s="33">
        <f t="shared" si="1431"/>
        <v>0.16281137079831934</v>
      </c>
      <c r="AX883" s="2">
        <f t="shared" si="1432"/>
        <v>2.3813068464366061</v>
      </c>
      <c r="AY883" s="7">
        <v>2.2000000000000002</v>
      </c>
      <c r="AZ883" s="3">
        <f t="shared" si="1433"/>
        <v>2903.7114931779952</v>
      </c>
    </row>
    <row r="884" spans="1:52" ht="20.25" x14ac:dyDescent="0.3">
      <c r="A884" s="7">
        <v>34</v>
      </c>
      <c r="B884" s="7">
        <v>96</v>
      </c>
      <c r="C884" s="37">
        <v>77</v>
      </c>
      <c r="D884" s="37">
        <v>121</v>
      </c>
      <c r="E884" s="7">
        <v>9.5</v>
      </c>
      <c r="F884" s="2">
        <f t="shared" si="1417"/>
        <v>11.666666666666666</v>
      </c>
      <c r="G884" s="2">
        <f t="shared" si="1394"/>
        <v>47600</v>
      </c>
      <c r="H884" s="2">
        <v>1.4</v>
      </c>
      <c r="I884" s="7">
        <f t="shared" si="1395"/>
        <v>66640</v>
      </c>
      <c r="J884" s="7">
        <v>1.2</v>
      </c>
      <c r="K884" s="4">
        <v>1.75</v>
      </c>
      <c r="L884" s="7">
        <v>0</v>
      </c>
      <c r="M884" s="2">
        <f t="shared" si="1418"/>
        <v>1.3333333333333333</v>
      </c>
      <c r="N884" s="2">
        <f t="shared" si="1419"/>
        <v>2.4761904761904758</v>
      </c>
      <c r="O884" s="28">
        <f t="shared" si="1420"/>
        <v>1.4638095238095237</v>
      </c>
      <c r="P884" s="2">
        <f t="shared" si="1421"/>
        <v>7.1780952380952376</v>
      </c>
      <c r="Q884" s="2">
        <f t="shared" si="1396"/>
        <v>61.166666666666664</v>
      </c>
      <c r="R884" s="28">
        <f t="shared" si="1422"/>
        <v>65.166666666666657</v>
      </c>
      <c r="S884" s="2">
        <f t="shared" si="1423"/>
        <v>67.166666666666657</v>
      </c>
      <c r="T884" s="2">
        <f t="shared" si="1424"/>
        <v>60.938333333333333</v>
      </c>
      <c r="U884" s="2">
        <f t="shared" si="1397"/>
        <v>64.938333333333333</v>
      </c>
      <c r="V884" s="2">
        <f t="shared" si="1398"/>
        <v>74.938333333333333</v>
      </c>
      <c r="W884" s="7">
        <f t="shared" si="1435"/>
        <v>1</v>
      </c>
      <c r="X884" s="2">
        <f t="shared" si="1399"/>
        <v>9.3818148205934921</v>
      </c>
      <c r="Y884" s="2">
        <f t="shared" si="1400"/>
        <v>13.756131429391338</v>
      </c>
      <c r="Z884" s="2">
        <f t="shared" si="1425"/>
        <v>15.258203201982068</v>
      </c>
      <c r="AA884" s="2">
        <f t="shared" si="1401"/>
        <v>109.4545062402574</v>
      </c>
      <c r="AB884" s="2">
        <f t="shared" si="1402"/>
        <v>160.48820000956562</v>
      </c>
      <c r="AC884" s="2">
        <f t="shared" si="1403"/>
        <v>178.0123706897908</v>
      </c>
      <c r="AD884" s="2">
        <f t="shared" si="1404"/>
        <v>178.0123706897908</v>
      </c>
      <c r="AE884" s="2">
        <f t="shared" si="1405"/>
        <v>178.0123706897908</v>
      </c>
      <c r="AF884" s="27">
        <f t="shared" si="1426"/>
        <v>1</v>
      </c>
      <c r="AG884" s="28">
        <f t="shared" si="1406"/>
        <v>77.166666666666671</v>
      </c>
      <c r="AH884" s="28">
        <f t="shared" si="1407"/>
        <v>8.0581231302199008</v>
      </c>
      <c r="AI884" s="28">
        <f t="shared" si="1408"/>
        <v>13.610048137866007</v>
      </c>
      <c r="AJ884" s="28">
        <f t="shared" si="1409"/>
        <v>11.815262075969118</v>
      </c>
      <c r="AK884" s="28">
        <f t="shared" si="1410"/>
        <v>19.955799013839844</v>
      </c>
      <c r="AL884" s="28">
        <f t="shared" si="1436"/>
        <v>22.134830419002057</v>
      </c>
      <c r="AM884" s="28">
        <f t="shared" si="1411"/>
        <v>94.011436519232177</v>
      </c>
      <c r="AN884" s="28">
        <f t="shared" si="1412"/>
        <v>158.78389494177009</v>
      </c>
      <c r="AO884" s="28">
        <f t="shared" si="1413"/>
        <v>137.84472421963969</v>
      </c>
      <c r="AP884" s="28">
        <f t="shared" si="1414"/>
        <v>232.81765516146484</v>
      </c>
      <c r="AQ884" s="28">
        <f t="shared" si="1415"/>
        <v>258.23968822169064</v>
      </c>
      <c r="AR884" s="28">
        <f t="shared" si="1427"/>
        <v>258.23968822169064</v>
      </c>
      <c r="AS884" s="27">
        <f t="shared" si="1416"/>
        <v>258.23968822169064</v>
      </c>
      <c r="AT884" s="27">
        <f t="shared" si="1428"/>
        <v>0</v>
      </c>
      <c r="AU884" s="2">
        <f t="shared" si="1429"/>
        <v>3136.5661053440494</v>
      </c>
      <c r="AV884" s="33">
        <f t="shared" si="1430"/>
        <v>0.16383876050420171</v>
      </c>
      <c r="AW884" s="33">
        <f t="shared" si="1431"/>
        <v>0.16383876050420171</v>
      </c>
      <c r="AX884" s="2">
        <f t="shared" si="1432"/>
        <v>2.3831427561412464</v>
      </c>
      <c r="AY884" s="7">
        <v>2.2000000000000002</v>
      </c>
      <c r="AZ884" s="3">
        <f t="shared" si="1433"/>
        <v>2903.7245079606678</v>
      </c>
    </row>
    <row r="885" spans="1:52" ht="20.25" x14ac:dyDescent="0.3">
      <c r="A885" s="7">
        <v>34</v>
      </c>
      <c r="B885" s="7">
        <v>102</v>
      </c>
      <c r="C885" s="37">
        <v>82</v>
      </c>
      <c r="D885" s="37">
        <v>128</v>
      </c>
      <c r="E885" s="7">
        <v>9.75</v>
      </c>
      <c r="F885" s="2">
        <f t="shared" si="1417"/>
        <v>12.291666666666666</v>
      </c>
      <c r="G885" s="2">
        <f t="shared" si="1394"/>
        <v>50150</v>
      </c>
      <c r="H885" s="2">
        <v>1.4</v>
      </c>
      <c r="I885" s="7">
        <f t="shared" si="1395"/>
        <v>70210</v>
      </c>
      <c r="J885" s="7">
        <v>1.2</v>
      </c>
      <c r="K885" s="4">
        <v>1.75</v>
      </c>
      <c r="L885" s="7">
        <v>0</v>
      </c>
      <c r="M885" s="2">
        <f t="shared" si="1418"/>
        <v>1.3333333333333333</v>
      </c>
      <c r="N885" s="2">
        <f t="shared" si="1419"/>
        <v>2.4761904761904758</v>
      </c>
      <c r="O885" s="28">
        <f t="shared" si="1420"/>
        <v>1.4438095238095237</v>
      </c>
      <c r="P885" s="2">
        <f t="shared" si="1421"/>
        <v>7.1580952380952372</v>
      </c>
      <c r="Q885" s="2">
        <f t="shared" si="1396"/>
        <v>61.166666666666664</v>
      </c>
      <c r="R885" s="28">
        <f t="shared" si="1422"/>
        <v>65.166666666666657</v>
      </c>
      <c r="S885" s="2">
        <f t="shared" si="1423"/>
        <v>67.166666666666657</v>
      </c>
      <c r="T885" s="2">
        <f t="shared" si="1424"/>
        <v>60.973333333333336</v>
      </c>
      <c r="U885" s="2">
        <f t="shared" si="1397"/>
        <v>64.973333333333329</v>
      </c>
      <c r="V885" s="2">
        <f t="shared" si="1398"/>
        <v>74.973333333333329</v>
      </c>
      <c r="W885" s="7">
        <f t="shared" si="1435"/>
        <v>1</v>
      </c>
      <c r="X885" s="2">
        <f t="shared" si="1399"/>
        <v>9.376429457832927</v>
      </c>
      <c r="Y885" s="2">
        <f t="shared" si="1400"/>
        <v>13.748721241621558</v>
      </c>
      <c r="Z885" s="2">
        <f t="shared" si="1425"/>
        <v>15.251080174522492</v>
      </c>
      <c r="AA885" s="2">
        <f t="shared" si="1401"/>
        <v>115.25194541919639</v>
      </c>
      <c r="AB885" s="2">
        <f t="shared" si="1402"/>
        <v>168.99469859493163</v>
      </c>
      <c r="AC885" s="2">
        <f t="shared" si="1403"/>
        <v>187.46119381183897</v>
      </c>
      <c r="AD885" s="2">
        <f t="shared" si="1404"/>
        <v>187.46119381183897</v>
      </c>
      <c r="AE885" s="2">
        <f t="shared" si="1405"/>
        <v>187.46119381183897</v>
      </c>
      <c r="AF885" s="27">
        <f t="shared" si="1426"/>
        <v>1</v>
      </c>
      <c r="AG885" s="28">
        <f t="shared" si="1406"/>
        <v>77.166666666666671</v>
      </c>
      <c r="AH885" s="28">
        <f t="shared" si="1407"/>
        <v>8.0534975948565002</v>
      </c>
      <c r="AI885" s="28">
        <f t="shared" si="1408"/>
        <v>13.602235678569722</v>
      </c>
      <c r="AJ885" s="28">
        <f t="shared" si="1409"/>
        <v>11.808897400625506</v>
      </c>
      <c r="AK885" s="28">
        <f t="shared" si="1410"/>
        <v>19.945049173410677</v>
      </c>
      <c r="AL885" s="28">
        <f t="shared" si="1436"/>
        <v>22.124497157424631</v>
      </c>
      <c r="AM885" s="28">
        <f t="shared" si="1411"/>
        <v>98.990907936777816</v>
      </c>
      <c r="AN885" s="28">
        <f t="shared" si="1412"/>
        <v>167.19414688241949</v>
      </c>
      <c r="AO885" s="28">
        <f t="shared" si="1413"/>
        <v>145.15103054935517</v>
      </c>
      <c r="AP885" s="28">
        <f t="shared" si="1414"/>
        <v>245.15789608983957</v>
      </c>
      <c r="AQ885" s="28">
        <f t="shared" si="1415"/>
        <v>271.94694422667777</v>
      </c>
      <c r="AR885" s="28">
        <f t="shared" si="1427"/>
        <v>271.94694422667777</v>
      </c>
      <c r="AS885" s="27">
        <f t="shared" si="1416"/>
        <v>271.94694422667777</v>
      </c>
      <c r="AT885" s="27">
        <f t="shared" si="1428"/>
        <v>0</v>
      </c>
      <c r="AU885" s="2">
        <f t="shared" si="1429"/>
        <v>3540.8890798610555</v>
      </c>
      <c r="AV885" s="33">
        <f t="shared" si="1430"/>
        <v>0.16469491859243698</v>
      </c>
      <c r="AW885" s="33">
        <f t="shared" si="1431"/>
        <v>0.16469491859243698</v>
      </c>
      <c r="AX885" s="2">
        <f t="shared" si="1432"/>
        <v>2.3846748447422406</v>
      </c>
      <c r="AY885" s="7">
        <v>2.2000000000000002</v>
      </c>
      <c r="AZ885" s="3">
        <f t="shared" si="1433"/>
        <v>2899.40822183006</v>
      </c>
    </row>
    <row r="886" spans="1:52" ht="20.25" x14ac:dyDescent="0.3">
      <c r="A886" s="7">
        <v>34</v>
      </c>
      <c r="B886" s="7">
        <v>108</v>
      </c>
      <c r="C886" s="37">
        <v>87</v>
      </c>
      <c r="D886" s="37">
        <v>136</v>
      </c>
      <c r="E886" s="7">
        <v>10</v>
      </c>
      <c r="F886" s="2">
        <f t="shared" si="1417"/>
        <v>13</v>
      </c>
      <c r="G886" s="2">
        <f t="shared" si="1394"/>
        <v>53040</v>
      </c>
      <c r="H886" s="2">
        <v>1.4</v>
      </c>
      <c r="I886" s="7">
        <f t="shared" si="1395"/>
        <v>74256</v>
      </c>
      <c r="J886" s="7">
        <v>1.2</v>
      </c>
      <c r="K886" s="4">
        <v>1.75</v>
      </c>
      <c r="L886" s="7">
        <v>0</v>
      </c>
      <c r="M886" s="2">
        <f t="shared" si="1418"/>
        <v>1.3333333333333333</v>
      </c>
      <c r="N886" s="2">
        <f t="shared" si="1419"/>
        <v>2.4761904761904758</v>
      </c>
      <c r="O886" s="28">
        <f t="shared" si="1420"/>
        <v>1.4209523809523807</v>
      </c>
      <c r="P886" s="2">
        <f t="shared" si="1421"/>
        <v>7.1352380952380949</v>
      </c>
      <c r="Q886" s="2">
        <f t="shared" si="1396"/>
        <v>61.166666666666664</v>
      </c>
      <c r="R886" s="28">
        <f t="shared" si="1422"/>
        <v>65.166666666666657</v>
      </c>
      <c r="S886" s="2">
        <f t="shared" si="1423"/>
        <v>67.166666666666657</v>
      </c>
      <c r="T886" s="2">
        <f t="shared" si="1424"/>
        <v>61.013333333333335</v>
      </c>
      <c r="U886" s="2">
        <f t="shared" si="1397"/>
        <v>65.013333333333335</v>
      </c>
      <c r="V886" s="2">
        <f t="shared" si="1398"/>
        <v>75.013333333333335</v>
      </c>
      <c r="W886" s="7">
        <f t="shared" si="1435"/>
        <v>1</v>
      </c>
      <c r="X886" s="2">
        <f t="shared" si="1399"/>
        <v>9.3702823231359211</v>
      </c>
      <c r="Y886" s="2">
        <f t="shared" si="1400"/>
        <v>13.74026222527109</v>
      </c>
      <c r="Z886" s="2">
        <f t="shared" si="1425"/>
        <v>15.242947710867394</v>
      </c>
      <c r="AA886" s="2">
        <f t="shared" si="1401"/>
        <v>121.81367020076698</v>
      </c>
      <c r="AB886" s="2">
        <f t="shared" si="1402"/>
        <v>178.62340892852419</v>
      </c>
      <c r="AC886" s="2">
        <f t="shared" si="1403"/>
        <v>198.15832024127613</v>
      </c>
      <c r="AD886" s="2">
        <f t="shared" si="1404"/>
        <v>198.15832024127613</v>
      </c>
      <c r="AE886" s="2">
        <f t="shared" si="1405"/>
        <v>198.15832024127613</v>
      </c>
      <c r="AF886" s="27">
        <f t="shared" si="1426"/>
        <v>1</v>
      </c>
      <c r="AG886" s="28">
        <f t="shared" si="1406"/>
        <v>77.166666666666671</v>
      </c>
      <c r="AH886" s="28">
        <f t="shared" si="1407"/>
        <v>8.048217766887845</v>
      </c>
      <c r="AI886" s="28">
        <f t="shared" si="1408"/>
        <v>13.593318128955277</v>
      </c>
      <c r="AJ886" s="28">
        <f t="shared" si="1409"/>
        <v>11.801631877204283</v>
      </c>
      <c r="AK886" s="28">
        <f t="shared" si="1410"/>
        <v>19.932777814198158</v>
      </c>
      <c r="AL886" s="28">
        <f t="shared" si="1436"/>
        <v>22.112699522964576</v>
      </c>
      <c r="AM886" s="28">
        <f t="shared" si="1411"/>
        <v>104.62683096954198</v>
      </c>
      <c r="AN886" s="28">
        <f t="shared" si="1412"/>
        <v>176.7131356764186</v>
      </c>
      <c r="AO886" s="28">
        <f t="shared" si="1413"/>
        <v>153.42121440365568</v>
      </c>
      <c r="AP886" s="28">
        <f t="shared" si="1414"/>
        <v>259.12611158457605</v>
      </c>
      <c r="AQ886" s="28">
        <f t="shared" si="1415"/>
        <v>287.4650937985395</v>
      </c>
      <c r="AR886" s="28">
        <f t="shared" si="1427"/>
        <v>287.4650937985395</v>
      </c>
      <c r="AS886" s="27">
        <f t="shared" si="1416"/>
        <v>287.4650937985395</v>
      </c>
      <c r="AT886" s="27">
        <f t="shared" si="1428"/>
        <v>0</v>
      </c>
      <c r="AU886" s="2">
        <f t="shared" si="1429"/>
        <v>3969.7164770760623</v>
      </c>
      <c r="AV886" s="33">
        <f t="shared" si="1430"/>
        <v>0.165665231092437</v>
      </c>
      <c r="AW886" s="33">
        <f t="shared" si="1431"/>
        <v>0.165665231092437</v>
      </c>
      <c r="AX886" s="2">
        <f t="shared" si="1432"/>
        <v>2.3864135949692589</v>
      </c>
      <c r="AY886" s="7">
        <v>2.2000000000000002</v>
      </c>
      <c r="AZ886" s="3">
        <f t="shared" si="1433"/>
        <v>2892.3188819695729</v>
      </c>
    </row>
    <row r="887" spans="1:52" ht="20.25" x14ac:dyDescent="0.3">
      <c r="A887" s="7">
        <v>34</v>
      </c>
      <c r="B887" s="7">
        <v>114</v>
      </c>
      <c r="C887" s="37">
        <v>92</v>
      </c>
      <c r="D887" s="37">
        <v>143</v>
      </c>
      <c r="E887" s="7">
        <v>10.5</v>
      </c>
      <c r="F887" s="2">
        <f t="shared" si="1417"/>
        <v>13.666666666666666</v>
      </c>
      <c r="G887" s="2">
        <f t="shared" si="1394"/>
        <v>55760</v>
      </c>
      <c r="H887" s="2">
        <v>1.4</v>
      </c>
      <c r="I887" s="7">
        <f t="shared" si="1395"/>
        <v>78064</v>
      </c>
      <c r="J887" s="7">
        <v>1.2</v>
      </c>
      <c r="K887" s="4">
        <v>1.75</v>
      </c>
      <c r="L887" s="7">
        <v>0</v>
      </c>
      <c r="M887" s="2">
        <f t="shared" si="1418"/>
        <v>1.3333333333333333</v>
      </c>
      <c r="N887" s="2">
        <f t="shared" si="1419"/>
        <v>2.4761904761904758</v>
      </c>
      <c r="O887" s="28">
        <f t="shared" si="1420"/>
        <v>1.4009523809523809</v>
      </c>
      <c r="P887" s="2">
        <f t="shared" si="1421"/>
        <v>7.1152380952380954</v>
      </c>
      <c r="Q887" s="2">
        <f t="shared" si="1396"/>
        <v>61.166666666666664</v>
      </c>
      <c r="R887" s="28">
        <f t="shared" si="1422"/>
        <v>65.166666666666657</v>
      </c>
      <c r="S887" s="2">
        <f t="shared" si="1423"/>
        <v>67.166666666666657</v>
      </c>
      <c r="T887" s="2">
        <f t="shared" si="1424"/>
        <v>61.048333333333339</v>
      </c>
      <c r="U887" s="2">
        <f t="shared" si="1397"/>
        <v>65.048333333333346</v>
      </c>
      <c r="V887" s="2">
        <f t="shared" si="1398"/>
        <v>75.048333333333346</v>
      </c>
      <c r="W887" s="7">
        <f t="shared" si="1435"/>
        <v>1</v>
      </c>
      <c r="X887" s="2">
        <f t="shared" si="1399"/>
        <v>9.3649101882486487</v>
      </c>
      <c r="Y887" s="2">
        <f t="shared" si="1400"/>
        <v>13.732869119971678</v>
      </c>
      <c r="Z887" s="2">
        <f t="shared" si="1425"/>
        <v>15.23583891649203</v>
      </c>
      <c r="AA887" s="2">
        <f t="shared" si="1401"/>
        <v>127.98710590606485</v>
      </c>
      <c r="AB887" s="2">
        <f t="shared" si="1402"/>
        <v>187.68254463961293</v>
      </c>
      <c r="AC887" s="2">
        <f t="shared" si="1403"/>
        <v>208.2231318587244</v>
      </c>
      <c r="AD887" s="2">
        <f t="shared" si="1404"/>
        <v>208.2231318587244</v>
      </c>
      <c r="AE887" s="2">
        <f t="shared" si="1405"/>
        <v>208.2231318587244</v>
      </c>
      <c r="AF887" s="27">
        <f t="shared" si="1426"/>
        <v>1</v>
      </c>
      <c r="AG887" s="28">
        <f t="shared" si="1406"/>
        <v>77.166666666666671</v>
      </c>
      <c r="AH887" s="28">
        <f t="shared" si="1407"/>
        <v>8.0436035930609684</v>
      </c>
      <c r="AI887" s="28">
        <f t="shared" si="1408"/>
        <v>13.58552485912241</v>
      </c>
      <c r="AJ887" s="28">
        <f t="shared" si="1409"/>
        <v>11.795281874144473</v>
      </c>
      <c r="AK887" s="28">
        <f t="shared" si="1410"/>
        <v>19.922052755034503</v>
      </c>
      <c r="AL887" s="28">
        <f t="shared" si="1436"/>
        <v>22.102386909093905</v>
      </c>
      <c r="AM887" s="28">
        <f t="shared" si="1411"/>
        <v>109.92924910516656</v>
      </c>
      <c r="AN887" s="28">
        <f t="shared" si="1412"/>
        <v>185.66883974133958</v>
      </c>
      <c r="AO887" s="28">
        <f t="shared" si="1413"/>
        <v>161.20218561330779</v>
      </c>
      <c r="AP887" s="28">
        <f t="shared" si="1414"/>
        <v>272.26805431880484</v>
      </c>
      <c r="AQ887" s="28">
        <f t="shared" si="1415"/>
        <v>302.06595442428335</v>
      </c>
      <c r="AR887" s="28">
        <f t="shared" si="1427"/>
        <v>302.06595442428335</v>
      </c>
      <c r="AS887" s="27">
        <f t="shared" si="1416"/>
        <v>302.06595442428335</v>
      </c>
      <c r="AT887" s="27">
        <f t="shared" si="1428"/>
        <v>0</v>
      </c>
      <c r="AU887" s="2">
        <f t="shared" si="1429"/>
        <v>4423.0482969890691</v>
      </c>
      <c r="AV887" s="33">
        <f t="shared" si="1430"/>
        <v>0.16657846638655466</v>
      </c>
      <c r="AW887" s="33">
        <f t="shared" si="1431"/>
        <v>0.16657846638655466</v>
      </c>
      <c r="AX887" s="2">
        <f t="shared" si="1432"/>
        <v>2.3880523835897574</v>
      </c>
      <c r="AY887" s="7">
        <v>2.2000000000000002</v>
      </c>
      <c r="AZ887" s="3">
        <f t="shared" si="1433"/>
        <v>2898.5922228703207</v>
      </c>
    </row>
    <row r="888" spans="1:52" ht="20.25" x14ac:dyDescent="0.3">
      <c r="A888" s="7">
        <v>34</v>
      </c>
      <c r="B888" s="7">
        <v>120</v>
      </c>
      <c r="C888" s="37">
        <v>97</v>
      </c>
      <c r="D888" s="37">
        <v>151</v>
      </c>
      <c r="E888" s="7">
        <v>11</v>
      </c>
      <c r="F888" s="2">
        <f t="shared" si="1417"/>
        <v>14.416666666666666</v>
      </c>
      <c r="G888" s="2">
        <f t="shared" si="1394"/>
        <v>58820</v>
      </c>
      <c r="H888" s="2">
        <v>1.4</v>
      </c>
      <c r="I888" s="7">
        <f t="shared" si="1395"/>
        <v>82348</v>
      </c>
      <c r="J888" s="7">
        <v>1.2</v>
      </c>
      <c r="K888" s="4">
        <v>1.75</v>
      </c>
      <c r="L888" s="7">
        <v>0</v>
      </c>
      <c r="M888" s="2">
        <f t="shared" si="1418"/>
        <v>1.3333333333333333</v>
      </c>
      <c r="N888" s="2">
        <f t="shared" si="1419"/>
        <v>2.4761904761904758</v>
      </c>
      <c r="O888" s="28">
        <f t="shared" si="1420"/>
        <v>1.378095238095238</v>
      </c>
      <c r="P888" s="2">
        <f t="shared" si="1421"/>
        <v>7.0923809523809513</v>
      </c>
      <c r="Q888" s="2">
        <f t="shared" si="1396"/>
        <v>61.166666666666664</v>
      </c>
      <c r="R888" s="28">
        <f t="shared" si="1422"/>
        <v>65.166666666666657</v>
      </c>
      <c r="S888" s="2">
        <f t="shared" si="1423"/>
        <v>67.166666666666657</v>
      </c>
      <c r="T888" s="2">
        <f t="shared" si="1424"/>
        <v>61.088333333333338</v>
      </c>
      <c r="U888" s="2">
        <f t="shared" si="1397"/>
        <v>65.088333333333338</v>
      </c>
      <c r="V888" s="2">
        <f t="shared" si="1398"/>
        <v>75.088333333333338</v>
      </c>
      <c r="W888" s="7">
        <f t="shared" si="1435"/>
        <v>1</v>
      </c>
      <c r="X888" s="2">
        <f t="shared" si="1399"/>
        <v>9.3587781432723052</v>
      </c>
      <c r="Y888" s="2">
        <f t="shared" si="1400"/>
        <v>13.724429592691337</v>
      </c>
      <c r="Z888" s="2">
        <f t="shared" si="1425"/>
        <v>15.227722694842067</v>
      </c>
      <c r="AA888" s="2">
        <f t="shared" si="1401"/>
        <v>134.92238489884238</v>
      </c>
      <c r="AB888" s="2">
        <f t="shared" si="1402"/>
        <v>197.86052662796675</v>
      </c>
      <c r="AC888" s="2">
        <f t="shared" si="1403"/>
        <v>219.53300218397311</v>
      </c>
      <c r="AD888" s="2">
        <f t="shared" si="1404"/>
        <v>219.53300218397311</v>
      </c>
      <c r="AE888" s="2">
        <f t="shared" si="1405"/>
        <v>219.53300218397311</v>
      </c>
      <c r="AF888" s="27">
        <f t="shared" si="1426"/>
        <v>1</v>
      </c>
      <c r="AG888" s="28">
        <f t="shared" si="1406"/>
        <v>77.166666666666671</v>
      </c>
      <c r="AH888" s="28">
        <f t="shared" si="1407"/>
        <v>8.0383367257858893</v>
      </c>
      <c r="AI888" s="28">
        <f t="shared" si="1408"/>
        <v>13.576629199923465</v>
      </c>
      <c r="AJ888" s="28">
        <f t="shared" si="1409"/>
        <v>11.788033090056709</v>
      </c>
      <c r="AK888" s="28">
        <f t="shared" si="1410"/>
        <v>19.909809668303119</v>
      </c>
      <c r="AL888" s="28">
        <f t="shared" si="1436"/>
        <v>22.090612836649935</v>
      </c>
      <c r="AM888" s="28">
        <f t="shared" si="1411"/>
        <v>115.8860211300799</v>
      </c>
      <c r="AN888" s="28">
        <f t="shared" si="1412"/>
        <v>195.72973763222996</v>
      </c>
      <c r="AO888" s="28">
        <f t="shared" si="1413"/>
        <v>169.94414371498422</v>
      </c>
      <c r="AP888" s="28">
        <f t="shared" si="1414"/>
        <v>287.03308938470326</v>
      </c>
      <c r="AQ888" s="28">
        <f t="shared" si="1415"/>
        <v>318.47300172836987</v>
      </c>
      <c r="AR888" s="28">
        <f t="shared" si="1427"/>
        <v>318.47300172836987</v>
      </c>
      <c r="AS888" s="27">
        <f t="shared" si="1416"/>
        <v>318.47300172836987</v>
      </c>
      <c r="AT888" s="27">
        <f t="shared" si="1428"/>
        <v>0</v>
      </c>
      <c r="AU888" s="2">
        <f t="shared" si="1429"/>
        <v>4900.884539600077</v>
      </c>
      <c r="AV888" s="33">
        <f t="shared" si="1430"/>
        <v>0.167605856092437</v>
      </c>
      <c r="AW888" s="33">
        <f t="shared" si="1431"/>
        <v>0.167605856092437</v>
      </c>
      <c r="AX888" s="2">
        <f t="shared" si="1432"/>
        <v>2.3898987132354672</v>
      </c>
      <c r="AY888" s="7">
        <v>2.2000000000000002</v>
      </c>
      <c r="AZ888" s="3">
        <f t="shared" si="1433"/>
        <v>2901.246881375404</v>
      </c>
    </row>
    <row r="889" spans="1:52" ht="20.25" x14ac:dyDescent="0.3">
      <c r="A889" s="7">
        <v>34</v>
      </c>
      <c r="B889" s="7">
        <v>132</v>
      </c>
      <c r="C889" s="37">
        <v>106</v>
      </c>
      <c r="D889" s="37">
        <v>166</v>
      </c>
      <c r="E889" s="7">
        <v>12</v>
      </c>
      <c r="F889" s="2">
        <f t="shared" si="1417"/>
        <v>15.833333333333334</v>
      </c>
      <c r="G889" s="2">
        <f t="shared" si="1394"/>
        <v>64600</v>
      </c>
      <c r="H889" s="2">
        <v>1.4</v>
      </c>
      <c r="I889" s="7">
        <f t="shared" si="1395"/>
        <v>90440</v>
      </c>
      <c r="J889" s="7">
        <v>1.2</v>
      </c>
      <c r="K889" s="4">
        <v>1.75</v>
      </c>
      <c r="L889" s="7">
        <v>0</v>
      </c>
      <c r="M889" s="2">
        <f t="shared" si="1418"/>
        <v>1.3333333333333333</v>
      </c>
      <c r="N889" s="2">
        <f t="shared" si="1419"/>
        <v>2.4761904761904758</v>
      </c>
      <c r="O889" s="28">
        <f t="shared" si="1420"/>
        <v>1.3352380952380951</v>
      </c>
      <c r="P889" s="2">
        <f t="shared" si="1421"/>
        <v>7.0495238095238095</v>
      </c>
      <c r="Q889" s="2">
        <f t="shared" si="1396"/>
        <v>61.166666666666664</v>
      </c>
      <c r="R889" s="28">
        <f t="shared" si="1422"/>
        <v>65.166666666666657</v>
      </c>
      <c r="S889" s="2">
        <f t="shared" si="1423"/>
        <v>67.166666666666657</v>
      </c>
      <c r="T889" s="2">
        <f t="shared" si="1424"/>
        <v>61.163333333333334</v>
      </c>
      <c r="U889" s="2">
        <f t="shared" si="1397"/>
        <v>65.163333333333327</v>
      </c>
      <c r="V889" s="2">
        <f t="shared" si="1398"/>
        <v>75.163333333333327</v>
      </c>
      <c r="W889" s="7">
        <f t="shared" si="1435"/>
        <v>1</v>
      </c>
      <c r="X889" s="2">
        <f t="shared" si="1399"/>
        <v>9.3473021768314304</v>
      </c>
      <c r="Y889" s="2">
        <f t="shared" si="1400"/>
        <v>13.70863340537559</v>
      </c>
      <c r="Z889" s="2">
        <f t="shared" si="1425"/>
        <v>15.212528062679493</v>
      </c>
      <c r="AA889" s="2">
        <f t="shared" si="1401"/>
        <v>147.99895113316433</v>
      </c>
      <c r="AB889" s="2">
        <f t="shared" si="1402"/>
        <v>217.05336225178019</v>
      </c>
      <c r="AC889" s="2">
        <f t="shared" si="1403"/>
        <v>240.86502765909196</v>
      </c>
      <c r="AD889" s="2">
        <f t="shared" si="1404"/>
        <v>240.86502765909196</v>
      </c>
      <c r="AE889" s="2">
        <f t="shared" si="1405"/>
        <v>240.86502765909196</v>
      </c>
      <c r="AF889" s="27">
        <f t="shared" si="1426"/>
        <v>1</v>
      </c>
      <c r="AG889" s="28">
        <f t="shared" si="1406"/>
        <v>77.166666666666671</v>
      </c>
      <c r="AH889" s="28">
        <f t="shared" si="1407"/>
        <v>8.0284799174404657</v>
      </c>
      <c r="AI889" s="28">
        <f t="shared" si="1408"/>
        <v>13.559981199651066</v>
      </c>
      <c r="AJ889" s="28">
        <f t="shared" si="1409"/>
        <v>11.774465606066418</v>
      </c>
      <c r="AK889" s="28">
        <f t="shared" si="1410"/>
        <v>19.886894392967466</v>
      </c>
      <c r="AL889" s="28">
        <f t="shared" si="1436"/>
        <v>22.068570227717185</v>
      </c>
      <c r="AM889" s="28">
        <f t="shared" si="1411"/>
        <v>127.11759869280738</v>
      </c>
      <c r="AN889" s="28">
        <f t="shared" si="1412"/>
        <v>214.69970232780855</v>
      </c>
      <c r="AO889" s="28">
        <f t="shared" si="1413"/>
        <v>186.42903876271828</v>
      </c>
      <c r="AP889" s="28">
        <f t="shared" si="1414"/>
        <v>314.87582788865154</v>
      </c>
      <c r="AQ889" s="28">
        <f t="shared" si="1415"/>
        <v>349.4190286055221</v>
      </c>
      <c r="AR889" s="28">
        <f t="shared" si="1427"/>
        <v>349.4190286055221</v>
      </c>
      <c r="AS889" s="27">
        <f t="shared" si="1416"/>
        <v>349.4190286055221</v>
      </c>
      <c r="AT889" s="27">
        <f t="shared" si="1428"/>
        <v>0</v>
      </c>
      <c r="AU889" s="2">
        <f t="shared" si="1429"/>
        <v>5930.0702929160934</v>
      </c>
      <c r="AV889" s="33">
        <f t="shared" si="1430"/>
        <v>0.169546481092437</v>
      </c>
      <c r="AW889" s="33">
        <f t="shared" si="1431"/>
        <v>0.169546481092437</v>
      </c>
      <c r="AX889" s="2">
        <f t="shared" si="1432"/>
        <v>2.3933940257223147</v>
      </c>
      <c r="AY889" s="7">
        <v>2.2000000000000002</v>
      </c>
      <c r="AZ889" s="3">
        <f t="shared" si="1433"/>
        <v>2910.7246991683901</v>
      </c>
    </row>
    <row r="890" spans="1:52" ht="20.25" x14ac:dyDescent="0.3">
      <c r="A890" s="7">
        <v>34</v>
      </c>
      <c r="B890" s="7">
        <v>144</v>
      </c>
      <c r="C890" s="37">
        <v>116</v>
      </c>
      <c r="D890" s="37">
        <v>180</v>
      </c>
      <c r="E890" s="7">
        <v>13</v>
      </c>
      <c r="F890" s="2">
        <f t="shared" si="1417"/>
        <v>17.166666666666668</v>
      </c>
      <c r="G890" s="2">
        <f t="shared" si="1394"/>
        <v>70040</v>
      </c>
      <c r="H890" s="2">
        <v>1.4</v>
      </c>
      <c r="I890" s="7">
        <f t="shared" si="1395"/>
        <v>98056</v>
      </c>
      <c r="J890" s="7">
        <v>1.2</v>
      </c>
      <c r="K890" s="4">
        <v>1.75</v>
      </c>
      <c r="L890" s="7">
        <v>0</v>
      </c>
      <c r="M890" s="2">
        <f t="shared" si="1418"/>
        <v>1.3333333333333333</v>
      </c>
      <c r="N890" s="2">
        <f t="shared" si="1419"/>
        <v>2.4761904761904758</v>
      </c>
      <c r="O890" s="28">
        <f t="shared" si="1420"/>
        <v>1.2952380952380953</v>
      </c>
      <c r="P890" s="2">
        <f t="shared" si="1421"/>
        <v>7.0095238095238086</v>
      </c>
      <c r="Q890" s="2">
        <f t="shared" si="1396"/>
        <v>61.166666666666664</v>
      </c>
      <c r="R890" s="28">
        <f t="shared" si="1422"/>
        <v>65.166666666666657</v>
      </c>
      <c r="S890" s="2">
        <f t="shared" si="1423"/>
        <v>67.166666666666657</v>
      </c>
      <c r="T890" s="2">
        <f t="shared" si="1424"/>
        <v>61.233333333333334</v>
      </c>
      <c r="U890" s="2">
        <f t="shared" si="1397"/>
        <v>65.233333333333334</v>
      </c>
      <c r="V890" s="2">
        <f t="shared" si="1398"/>
        <v>75.233333333333334</v>
      </c>
      <c r="W890" s="7">
        <f t="shared" si="1435"/>
        <v>1</v>
      </c>
      <c r="X890" s="2">
        <f t="shared" si="1399"/>
        <v>9.336616638142619</v>
      </c>
      <c r="Y890" s="2">
        <f t="shared" si="1400"/>
        <v>13.69392306804739</v>
      </c>
      <c r="Z890" s="2">
        <f t="shared" si="1425"/>
        <v>15.198373738828527</v>
      </c>
      <c r="AA890" s="2">
        <f t="shared" si="1401"/>
        <v>160.27858562144831</v>
      </c>
      <c r="AB890" s="2">
        <f t="shared" si="1402"/>
        <v>235.07901266814687</v>
      </c>
      <c r="AC890" s="2">
        <f t="shared" si="1403"/>
        <v>260.90541584988972</v>
      </c>
      <c r="AD890" s="2">
        <f t="shared" si="1404"/>
        <v>260.90541584988972</v>
      </c>
      <c r="AE890" s="2">
        <f t="shared" si="1405"/>
        <v>260.90541584988972</v>
      </c>
      <c r="AF890" s="27">
        <f t="shared" si="1426"/>
        <v>1</v>
      </c>
      <c r="AG890" s="28">
        <f t="shared" si="1406"/>
        <v>77.166666666666671</v>
      </c>
      <c r="AH890" s="28">
        <f t="shared" si="1407"/>
        <v>8.0193020144319593</v>
      </c>
      <c r="AI890" s="28">
        <f t="shared" si="1408"/>
        <v>13.544479860228492</v>
      </c>
      <c r="AJ890" s="28">
        <f t="shared" si="1409"/>
        <v>11.761830768165169</v>
      </c>
      <c r="AK890" s="28">
        <f t="shared" si="1410"/>
        <v>19.865554342775724</v>
      </c>
      <c r="AL890" s="28">
        <f t="shared" si="1436"/>
        <v>22.048036777350234</v>
      </c>
      <c r="AM890" s="28">
        <f t="shared" si="1411"/>
        <v>137.66468458108199</v>
      </c>
      <c r="AN890" s="28">
        <f t="shared" si="1412"/>
        <v>232.51357093392247</v>
      </c>
      <c r="AO890" s="28">
        <f t="shared" si="1413"/>
        <v>201.91142818683539</v>
      </c>
      <c r="AP890" s="28">
        <f t="shared" si="1414"/>
        <v>341.02534955098326</v>
      </c>
      <c r="AQ890" s="28">
        <f t="shared" si="1415"/>
        <v>378.49129801117903</v>
      </c>
      <c r="AR890" s="28">
        <f t="shared" si="1427"/>
        <v>378.49129801117903</v>
      </c>
      <c r="AS890" s="27">
        <f t="shared" si="1416"/>
        <v>378.49129801117903</v>
      </c>
      <c r="AT890" s="27">
        <f t="shared" si="1428"/>
        <v>0</v>
      </c>
      <c r="AU890" s="2">
        <f t="shared" si="1429"/>
        <v>7057.2737370241111</v>
      </c>
      <c r="AV890" s="33">
        <f t="shared" si="1430"/>
        <v>0.17137295168067229</v>
      </c>
      <c r="AW890" s="33">
        <f t="shared" si="1431"/>
        <v>0.17137295168067229</v>
      </c>
      <c r="AX890" s="2">
        <f t="shared" si="1432"/>
        <v>2.3966930840730045</v>
      </c>
      <c r="AY890" s="7">
        <v>2.2000000000000002</v>
      </c>
      <c r="AZ890" s="3">
        <f t="shared" si="1433"/>
        <v>2923.8418673781343</v>
      </c>
    </row>
    <row r="891" spans="1:52" ht="20.25" x14ac:dyDescent="0.3">
      <c r="A891" s="7"/>
      <c r="B891" s="7"/>
      <c r="C891" s="7"/>
      <c r="D891" s="2"/>
      <c r="E891" s="3"/>
      <c r="F891" s="2"/>
      <c r="G891" s="7"/>
      <c r="H891" s="7"/>
      <c r="I891" s="7"/>
      <c r="J891" s="7"/>
      <c r="K891" s="2"/>
      <c r="L891" s="2"/>
      <c r="M891" s="2"/>
      <c r="N891" s="28"/>
      <c r="O891" s="2"/>
      <c r="P891" s="2"/>
      <c r="Q891" s="28"/>
      <c r="R891" s="2"/>
      <c r="S891" s="2"/>
      <c r="T891" s="2"/>
      <c r="U891" s="7"/>
      <c r="V891" s="2"/>
      <c r="W891" s="2"/>
      <c r="X891" s="2"/>
      <c r="Y891" s="2"/>
      <c r="Z891" s="2"/>
      <c r="AA891" s="2"/>
      <c r="AB891" s="2"/>
      <c r="AC891" s="2"/>
      <c r="AD891" s="27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7"/>
      <c r="AR891" s="7"/>
      <c r="AS891" s="2"/>
      <c r="AT891" s="5"/>
      <c r="AU891" s="7"/>
      <c r="AV891" s="3"/>
    </row>
    <row r="892" spans="1:52" ht="18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52" ht="131.25" x14ac:dyDescent="0.2">
      <c r="A893" s="7" t="s">
        <v>10</v>
      </c>
      <c r="B893" s="7" t="s">
        <v>82</v>
      </c>
      <c r="C893" s="36" t="s">
        <v>83</v>
      </c>
      <c r="D893" s="36" t="s">
        <v>84</v>
      </c>
      <c r="E893" s="7" t="s">
        <v>12</v>
      </c>
      <c r="F893" s="7" t="s">
        <v>13</v>
      </c>
      <c r="G893" s="7" t="s">
        <v>47</v>
      </c>
      <c r="H893" s="7" t="s">
        <v>14</v>
      </c>
      <c r="I893" s="7" t="s">
        <v>15</v>
      </c>
      <c r="J893" s="7" t="s">
        <v>16</v>
      </c>
      <c r="K893" s="7" t="s">
        <v>17</v>
      </c>
      <c r="L893" s="7" t="s">
        <v>18</v>
      </c>
      <c r="M893" s="7" t="s">
        <v>98</v>
      </c>
      <c r="N893" s="7" t="s">
        <v>99</v>
      </c>
      <c r="O893" s="26" t="s">
        <v>100</v>
      </c>
      <c r="P893" s="7" t="s">
        <v>27</v>
      </c>
      <c r="Q893" s="7" t="s">
        <v>28</v>
      </c>
      <c r="R893" s="26" t="s">
        <v>101</v>
      </c>
      <c r="S893" s="7" t="s">
        <v>65</v>
      </c>
      <c r="T893" s="7" t="s">
        <v>30</v>
      </c>
      <c r="U893" s="7" t="s">
        <v>31</v>
      </c>
      <c r="V893" s="7" t="s">
        <v>32</v>
      </c>
      <c r="W893" s="7" t="s">
        <v>33</v>
      </c>
      <c r="X893" s="7" t="s">
        <v>34</v>
      </c>
      <c r="Y893" s="7" t="s">
        <v>35</v>
      </c>
      <c r="Z893" s="7" t="s">
        <v>66</v>
      </c>
      <c r="AA893" s="7" t="s">
        <v>37</v>
      </c>
      <c r="AB893" s="7" t="s">
        <v>38</v>
      </c>
      <c r="AC893" s="7" t="s">
        <v>39</v>
      </c>
      <c r="AD893" s="7" t="s">
        <v>40</v>
      </c>
      <c r="AE893" s="7" t="s">
        <v>41</v>
      </c>
      <c r="AF893" s="26" t="s">
        <v>67</v>
      </c>
      <c r="AG893" s="26" t="s">
        <v>68</v>
      </c>
      <c r="AH893" s="26" t="s">
        <v>69</v>
      </c>
      <c r="AI893" s="7" t="s">
        <v>70</v>
      </c>
      <c r="AJ893" s="26" t="s">
        <v>71</v>
      </c>
      <c r="AK893" s="26" t="s">
        <v>72</v>
      </c>
      <c r="AL893" s="26" t="s">
        <v>73</v>
      </c>
      <c r="AM893" s="26" t="s">
        <v>74</v>
      </c>
      <c r="AN893" s="26" t="s">
        <v>75</v>
      </c>
      <c r="AO893" s="26" t="s">
        <v>76</v>
      </c>
      <c r="AP893" s="26" t="s">
        <v>77</v>
      </c>
      <c r="AQ893" s="26" t="s">
        <v>78</v>
      </c>
      <c r="AR893" s="26" t="s">
        <v>79</v>
      </c>
      <c r="AS893" s="26" t="s">
        <v>80</v>
      </c>
      <c r="AT893" s="26" t="s">
        <v>102</v>
      </c>
      <c r="AU893" s="7" t="s">
        <v>21</v>
      </c>
      <c r="AV893" s="26" t="s">
        <v>90</v>
      </c>
      <c r="AW893" s="26" t="s">
        <v>89</v>
      </c>
      <c r="AX893" s="7" t="s">
        <v>22</v>
      </c>
      <c r="AY893" s="7" t="s">
        <v>23</v>
      </c>
      <c r="AZ893" s="7" t="s">
        <v>24</v>
      </c>
    </row>
    <row r="894" spans="1:52" ht="20.25" x14ac:dyDescent="0.3">
      <c r="A894" s="7">
        <v>35</v>
      </c>
      <c r="B894" s="7">
        <v>18</v>
      </c>
      <c r="C894" s="27">
        <v>14</v>
      </c>
      <c r="D894" s="27">
        <v>23</v>
      </c>
      <c r="E894" s="7">
        <v>2.75</v>
      </c>
      <c r="F894" s="2">
        <f>($D894+2*$E894)/12</f>
        <v>2.375</v>
      </c>
      <c r="G894" s="2">
        <f t="shared" ref="G894:G916" si="1437">$B$4*$A894*$F894</f>
        <v>9975</v>
      </c>
      <c r="H894" s="2">
        <v>1.4</v>
      </c>
      <c r="I894" s="7">
        <f t="shared" ref="I894:I916" si="1438">$G894*$H894</f>
        <v>13965</v>
      </c>
      <c r="J894" s="7">
        <v>1.2</v>
      </c>
      <c r="K894" s="7">
        <v>1.1499999999999999</v>
      </c>
      <c r="L894" s="7">
        <v>0</v>
      </c>
      <c r="M894" s="2">
        <f>($L$7-$C$7)/$K894</f>
        <v>2.0289855072463765</v>
      </c>
      <c r="N894" s="2">
        <f>($E$7-$C$7)/$K894</f>
        <v>3.7681159420289854</v>
      </c>
      <c r="O894" s="28">
        <f>($F$7-$B$7-0.06*($D894/12))/$K894</f>
        <v>2.6536231884057968</v>
      </c>
      <c r="P894" s="2">
        <f>($G$7-$B$7-0.06*$D894/12)/$K894</f>
        <v>11.34927536231884</v>
      </c>
      <c r="Q894" s="2">
        <f t="shared" ref="Q894:Q916" si="1439">$C$7+$K894*$A894</f>
        <v>41.916666666666664</v>
      </c>
      <c r="R894" s="28">
        <f>IF($A894&lt;$M894,$Q894,$Q894+$L$7)</f>
        <v>45.916666666666664</v>
      </c>
      <c r="S894" s="2">
        <f>IF($A894&lt;$N894,$Q894,$Q894+$E$7)</f>
        <v>47.916666666666664</v>
      </c>
      <c r="T894" s="2">
        <f>$B$7+$K894*$A894+0.06*$D894/12</f>
        <v>41.198333333333338</v>
      </c>
      <c r="U894" s="2">
        <f t="shared" ref="U894:U916" si="1440">$T894+$F$7</f>
        <v>45.198333333333338</v>
      </c>
      <c r="V894" s="2">
        <f t="shared" ref="V894:V916" si="1441">$T894+$G$7</f>
        <v>55.198333333333338</v>
      </c>
      <c r="W894" s="7">
        <f>IF($A894&lt;$N894,0.5,1)</f>
        <v>1</v>
      </c>
      <c r="X894" s="2">
        <f t="shared" ref="X894:X916" si="1442">($W894*$H$7*(1+$L894)*$J894)/($S894*$T894)</f>
        <v>19.4520321456651</v>
      </c>
      <c r="Y894" s="2">
        <f t="shared" ref="Y894:Y916" si="1443">($W894*$I$7*(1+$L894)*$J894)/($S894*$U894)</f>
        <v>27.703984211294184</v>
      </c>
      <c r="Z894" s="2">
        <f>(2*$W894*$H$7*(1+$L894)*$J894)/($S894*$V894)</f>
        <v>29.03679353897736</v>
      </c>
      <c r="AA894" s="2">
        <f t="shared" ref="AA894:AA916" si="1444">IF($S894&gt;$F894,$F894*$X894,$S894*$X894)</f>
        <v>46.198576345954613</v>
      </c>
      <c r="AB894" s="2">
        <f t="shared" ref="AB894:AB916" si="1445">IF($S894&gt;$F894,$F894*$Y894,$S894*$Y894)</f>
        <v>65.796962501823685</v>
      </c>
      <c r="AC894" s="2">
        <f t="shared" ref="AC894:AC916" si="1446">IF($S894&gt;$F894,$F894*$Z894,$S894*$Z894)</f>
        <v>68.962384655071233</v>
      </c>
      <c r="AD894" s="2">
        <f t="shared" ref="AD894:AD916" si="1447">IF($AA894&gt;$AC894,$AA894,$AC894)</f>
        <v>68.962384655071233</v>
      </c>
      <c r="AE894" s="2">
        <f t="shared" ref="AE894:AE916" si="1448">IF($AD894&gt;$AB894,$AD894,$AB894)</f>
        <v>68.962384655071233</v>
      </c>
      <c r="AF894" s="27">
        <f>IF($A894&lt;$M894,0.5,1)</f>
        <v>1</v>
      </c>
      <c r="AG894" s="28">
        <f t="shared" ref="AG894:AG916" si="1449">2*$E$7+$L$7+$C$7+$K894*$A894</f>
        <v>57.916666666666671</v>
      </c>
      <c r="AH894" s="28">
        <f t="shared" ref="AH894:AH916" si="1450">($AF894*$H$7*(1+$L894))/($R894*$T894)</f>
        <v>16.916089660855164</v>
      </c>
      <c r="AI894" s="28">
        <f t="shared" ref="AI894:AI916" si="1451">($AF894*2*$H$7*(1+$L894))/($AG894*$T894)</f>
        <v>26.822346483830771</v>
      </c>
      <c r="AJ894" s="28">
        <f t="shared" ref="AJ894:AJ916" si="1452">($AF894*$I$7*(1+$L894))/($R894*$U894)</f>
        <v>24.092242772979667</v>
      </c>
      <c r="AK894" s="28">
        <f t="shared" ref="AK894:AK916" si="1453">($AF894*2*$I$7*(1+$L894))/($AG894*$U894)</f>
        <v>38.200937461616668</v>
      </c>
      <c r="AL894" s="28">
        <f>($AF894*4*$H$7*(1+$L894))/($AG894*$V894)</f>
        <v>40.038744088517944</v>
      </c>
      <c r="AM894" s="28">
        <f t="shared" ref="AM894:AM916" si="1454" xml:space="preserve"> IF($R894&gt;$F894,$F894*$AH894,$R894*$AH894)</f>
        <v>40.175712944531014</v>
      </c>
      <c r="AN894" s="28">
        <f t="shared" ref="AN894:AN916" si="1455" xml:space="preserve"> IF($AG894&gt;$F894,$F894*$AI894,$AG894*$AI894)</f>
        <v>63.703072899098082</v>
      </c>
      <c r="AO894" s="28">
        <f t="shared" ref="AO894:AO916" si="1456" xml:space="preserve"> IF($R894&gt;$F894,$F894*$AJ894,$R894*$AJ894)</f>
        <v>57.219076585826706</v>
      </c>
      <c r="AP894" s="28">
        <f t="shared" ref="AP894:AP916" si="1457" xml:space="preserve"> IF($AG894&gt;$F894,$F894*$AK894,$AG894*$AK894)</f>
        <v>90.727226471339591</v>
      </c>
      <c r="AQ894" s="28">
        <f t="shared" ref="AQ894:AQ916" si="1458" xml:space="preserve"> IF($AG894&gt;$F894,$F894*$AL894,$AG894*$AL894)</f>
        <v>95.092017210230125</v>
      </c>
      <c r="AR894" s="28">
        <f>MAX($AM894,$AN894,$AO894,$AP894,$AQ894)</f>
        <v>95.092017210230125</v>
      </c>
      <c r="AS894" s="27">
        <f t="shared" ref="AS894:AS916" si="1459">IF($AR894&gt;$AE894,$AR894,$AE894)</f>
        <v>95.092017210230125</v>
      </c>
      <c r="AT894" s="27">
        <f>IF($A894&gt;$F894,0,$AS894)</f>
        <v>0</v>
      </c>
      <c r="AU894" s="2">
        <f>PI()*($B894/(2*12))^2*62.4</f>
        <v>110.26990214100174</v>
      </c>
      <c r="AV894" s="33">
        <f>0.23*($N$7/$H894)*(1+0.35*$N$7*($F894/$A894))</f>
        <v>0.15101758928571429</v>
      </c>
      <c r="AW894" s="33">
        <f>IF(AV894&gt;0.33,0.33,AV894)</f>
        <v>0.15101758928571429</v>
      </c>
      <c r="AX894" s="2">
        <f>$Q$7/($P$7-$O$7*AW894)</f>
        <v>2.3604326035817063</v>
      </c>
      <c r="AY894" s="7">
        <v>2.4</v>
      </c>
      <c r="AZ894" s="3">
        <f>(12/$D894)*(($I894+$AU894)/$AX894+$AT894/$AY894)</f>
        <v>3111.1327085699249</v>
      </c>
    </row>
    <row r="895" spans="1:52" ht="20.25" x14ac:dyDescent="0.3">
      <c r="A895" s="7">
        <v>35</v>
      </c>
      <c r="B895" s="7">
        <v>24</v>
      </c>
      <c r="C895" s="27">
        <v>19</v>
      </c>
      <c r="D895" s="27">
        <v>30</v>
      </c>
      <c r="E895" s="7">
        <v>3.25</v>
      </c>
      <c r="F895" s="2">
        <f t="shared" ref="F895:F916" si="1460">($D895+2*$E895)/12</f>
        <v>3.0416666666666665</v>
      </c>
      <c r="G895" s="2">
        <f t="shared" si="1437"/>
        <v>12775</v>
      </c>
      <c r="H895" s="2">
        <v>1.4</v>
      </c>
      <c r="I895" s="7">
        <f t="shared" si="1438"/>
        <v>17885</v>
      </c>
      <c r="J895" s="7">
        <v>1.2</v>
      </c>
      <c r="K895" s="7">
        <f>(1.75-1.15)*(($D895-24)/(96-24))+1.15</f>
        <v>1.2</v>
      </c>
      <c r="L895" s="7">
        <v>0</v>
      </c>
      <c r="M895" s="2">
        <f t="shared" ref="M895:M916" si="1461">($L$7-$C$7)/$K895</f>
        <v>1.9444444444444442</v>
      </c>
      <c r="N895" s="2">
        <f t="shared" ref="N895:N916" si="1462">($E$7-$C$7)/$K895</f>
        <v>3.6111111111111112</v>
      </c>
      <c r="O895" s="28">
        <f t="shared" ref="O895:O916" si="1463">($F$7-$B$7-0.06*($D895/12))/$K895</f>
        <v>2.5138888888888888</v>
      </c>
      <c r="P895" s="2">
        <f t="shared" ref="P895:P916" si="1464">($G$7-$B$7-0.06*$D895/12)/$K895</f>
        <v>10.847222222222221</v>
      </c>
      <c r="Q895" s="2">
        <f t="shared" si="1439"/>
        <v>43.666666666666664</v>
      </c>
      <c r="R895" s="28">
        <f t="shared" ref="R895:R916" si="1465">IF($A895&lt;$M895,$Q895,$Q895+$L$7)</f>
        <v>47.666666666666664</v>
      </c>
      <c r="S895" s="2">
        <f t="shared" ref="S895:S916" si="1466">IF($A895&lt;$N895,$Q895,$Q895+$E$7)</f>
        <v>49.666666666666664</v>
      </c>
      <c r="T895" s="2">
        <f t="shared" ref="T895:T916" si="1467">$B$7+$K895*$A895+0.06*$D895/12</f>
        <v>42.983333333333334</v>
      </c>
      <c r="U895" s="2">
        <f t="shared" si="1440"/>
        <v>46.983333333333334</v>
      </c>
      <c r="V895" s="2">
        <f t="shared" si="1441"/>
        <v>56.983333333333334</v>
      </c>
      <c r="W895" s="7">
        <f>IF($A895&lt;$N895,0.5,1)</f>
        <v>1</v>
      </c>
      <c r="X895" s="2">
        <f t="shared" si="1442"/>
        <v>17.987305833643443</v>
      </c>
      <c r="Y895" s="2">
        <f t="shared" si="1443"/>
        <v>25.712387895179166</v>
      </c>
      <c r="Z895" s="2">
        <f t="shared" ref="Z895:Z916" si="1468">(2*$W895*$H$7*(1+$L895)*$J895)/($S895*$V895)</f>
        <v>27.136157791732348</v>
      </c>
      <c r="AA895" s="2">
        <f t="shared" si="1444"/>
        <v>54.711388577332137</v>
      </c>
      <c r="AB895" s="2">
        <f t="shared" si="1445"/>
        <v>78.208513181169963</v>
      </c>
      <c r="AC895" s="2">
        <f t="shared" si="1446"/>
        <v>82.539146616519218</v>
      </c>
      <c r="AD895" s="2">
        <f t="shared" si="1447"/>
        <v>82.539146616519218</v>
      </c>
      <c r="AE895" s="2">
        <f t="shared" si="1448"/>
        <v>82.539146616519218</v>
      </c>
      <c r="AF895" s="27">
        <f t="shared" ref="AF895:AF916" si="1469">IF($A895&lt;$M895,0.5,1)</f>
        <v>1</v>
      </c>
      <c r="AG895" s="28">
        <f t="shared" si="1449"/>
        <v>59.666666666666671</v>
      </c>
      <c r="AH895" s="28">
        <f t="shared" si="1450"/>
        <v>15.618348305436324</v>
      </c>
      <c r="AI895" s="28">
        <f t="shared" si="1451"/>
        <v>24.954455951702727</v>
      </c>
      <c r="AJ895" s="28">
        <f t="shared" si="1452"/>
        <v>22.326024454438787</v>
      </c>
      <c r="AK895" s="28">
        <f t="shared" si="1453"/>
        <v>35.671748569661972</v>
      </c>
      <c r="AL895" s="28">
        <f>($AF895*4*$H$7*(1+$L895))/($AG895*$V895)</f>
        <v>37.64699730882792</v>
      </c>
      <c r="AM895" s="28">
        <f t="shared" si="1454"/>
        <v>47.505809429035487</v>
      </c>
      <c r="AN895" s="28">
        <f t="shared" si="1455"/>
        <v>75.903136853095788</v>
      </c>
      <c r="AO895" s="28">
        <f t="shared" si="1456"/>
        <v>67.908324382251308</v>
      </c>
      <c r="AP895" s="28">
        <f t="shared" si="1457"/>
        <v>108.50156856605516</v>
      </c>
      <c r="AQ895" s="28">
        <f t="shared" si="1458"/>
        <v>114.50961681435159</v>
      </c>
      <c r="AR895" s="28">
        <f t="shared" ref="AR895:AR916" si="1470">MAX($AM895,$AN895,$AO895,$AP895,$AQ895)</f>
        <v>114.50961681435159</v>
      </c>
      <c r="AS895" s="27">
        <f t="shared" si="1459"/>
        <v>114.50961681435159</v>
      </c>
      <c r="AT895" s="27">
        <f t="shared" ref="AT895:AT916" si="1471">IF($A895&gt;$F895,0,$AS895)</f>
        <v>0</v>
      </c>
      <c r="AU895" s="2">
        <f t="shared" ref="AU895:AU916" si="1472">PI()*($B895/(2*12))^2*62.4</f>
        <v>196.03538158400309</v>
      </c>
      <c r="AV895" s="33">
        <f t="shared" ref="AV895:AV916" si="1473">0.23*($N$7/$H895)*(1+0.35*$N$7*($F895/$A895))</f>
        <v>0.15190473214285716</v>
      </c>
      <c r="AW895" s="33">
        <f t="shared" ref="AW895:AW916" si="1474">IF(AV895&gt;0.33,0.33,AV895)</f>
        <v>0.15190473214285716</v>
      </c>
      <c r="AX895" s="2">
        <f t="shared" ref="AX895:AX916" si="1475">$Q$7/($P$7-$O$7*AW895)</f>
        <v>2.3619900528813691</v>
      </c>
      <c r="AY895" s="7">
        <v>2.2000000000000002</v>
      </c>
      <c r="AZ895" s="3">
        <f t="shared" ref="AZ895:AZ916" si="1476">(12/$D895)*(($I895+$AU895)/$AX895+$AT895/$AY895)</f>
        <v>3062.0002585577568</v>
      </c>
    </row>
    <row r="896" spans="1:52" ht="20.25" x14ac:dyDescent="0.3">
      <c r="A896" s="7">
        <v>35</v>
      </c>
      <c r="B896" s="7">
        <v>27</v>
      </c>
      <c r="C896" s="27">
        <v>22</v>
      </c>
      <c r="D896" s="27">
        <v>34</v>
      </c>
      <c r="E896" s="7">
        <v>3.5</v>
      </c>
      <c r="F896" s="2">
        <f t="shared" si="1460"/>
        <v>3.4166666666666665</v>
      </c>
      <c r="G896" s="2">
        <f t="shared" si="1437"/>
        <v>14350</v>
      </c>
      <c r="H896" s="2">
        <v>1.4</v>
      </c>
      <c r="I896" s="7">
        <f t="shared" si="1438"/>
        <v>20090</v>
      </c>
      <c r="J896" s="7">
        <v>1.2</v>
      </c>
      <c r="K896" s="4">
        <f t="shared" ref="K896:K906" si="1477">(1.75-1.15)*(($D896-24)/(96-24))+1.15</f>
        <v>1.2333333333333332</v>
      </c>
      <c r="L896" s="7">
        <v>0</v>
      </c>
      <c r="M896" s="2">
        <f t="shared" si="1461"/>
        <v>1.8918918918918919</v>
      </c>
      <c r="N896" s="2">
        <f t="shared" si="1462"/>
        <v>3.5135135135135136</v>
      </c>
      <c r="O896" s="28">
        <f t="shared" si="1463"/>
        <v>2.42972972972973</v>
      </c>
      <c r="P896" s="2">
        <f t="shared" si="1464"/>
        <v>10.53783783783784</v>
      </c>
      <c r="Q896" s="2">
        <f t="shared" si="1439"/>
        <v>44.833333333333329</v>
      </c>
      <c r="R896" s="28">
        <f t="shared" si="1465"/>
        <v>48.833333333333329</v>
      </c>
      <c r="S896" s="2">
        <f t="shared" si="1466"/>
        <v>50.833333333333329</v>
      </c>
      <c r="T896" s="2">
        <f t="shared" si="1467"/>
        <v>44.17</v>
      </c>
      <c r="U896" s="2">
        <f t="shared" si="1440"/>
        <v>48.17</v>
      </c>
      <c r="V896" s="2">
        <f t="shared" si="1441"/>
        <v>58.17</v>
      </c>
      <c r="W896" s="7">
        <f t="shared" ref="W896:W916" si="1478">IF($A896&lt;$N896,0.5,1)</f>
        <v>1</v>
      </c>
      <c r="X896" s="2">
        <f t="shared" si="1442"/>
        <v>17.102328188036534</v>
      </c>
      <c r="Y896" s="2">
        <f t="shared" si="1443"/>
        <v>24.503381126270689</v>
      </c>
      <c r="Z896" s="2">
        <f t="shared" si="1468"/>
        <v>25.972488776536832</v>
      </c>
      <c r="AA896" s="2">
        <f t="shared" si="1444"/>
        <v>58.432954642458157</v>
      </c>
      <c r="AB896" s="2">
        <f t="shared" si="1445"/>
        <v>83.71988551475819</v>
      </c>
      <c r="AC896" s="2">
        <f t="shared" si="1446"/>
        <v>88.739336653167499</v>
      </c>
      <c r="AD896" s="2">
        <f t="shared" si="1447"/>
        <v>88.739336653167499</v>
      </c>
      <c r="AE896" s="2">
        <f t="shared" si="1448"/>
        <v>88.739336653167499</v>
      </c>
      <c r="AF896" s="27">
        <f t="shared" si="1469"/>
        <v>1</v>
      </c>
      <c r="AG896" s="28">
        <f t="shared" si="1449"/>
        <v>60.833333333333329</v>
      </c>
      <c r="AH896" s="28">
        <f t="shared" si="1450"/>
        <v>14.835637364479931</v>
      </c>
      <c r="AI896" s="28">
        <f t="shared" si="1451"/>
        <v>23.818310946808875</v>
      </c>
      <c r="AJ896" s="28">
        <f t="shared" si="1452"/>
        <v>21.255777143096015</v>
      </c>
      <c r="AK896" s="28">
        <f t="shared" si="1453"/>
        <v>34.125713440696622</v>
      </c>
      <c r="AL896" s="28">
        <f t="shared" ref="AL896:AL916" si="1479">($AF896*4*$H$7*(1+$L896))/($AG896*$V896)</f>
        <v>36.171730944491941</v>
      </c>
      <c r="AM896" s="28">
        <f t="shared" si="1454"/>
        <v>50.688427661973094</v>
      </c>
      <c r="AN896" s="28">
        <f t="shared" si="1455"/>
        <v>81.379229068263655</v>
      </c>
      <c r="AO896" s="28">
        <f t="shared" si="1456"/>
        <v>72.623905238911377</v>
      </c>
      <c r="AP896" s="28">
        <f t="shared" si="1457"/>
        <v>116.59618758904679</v>
      </c>
      <c r="AQ896" s="28">
        <f t="shared" si="1458"/>
        <v>123.5867473936808</v>
      </c>
      <c r="AR896" s="28">
        <f t="shared" si="1470"/>
        <v>123.5867473936808</v>
      </c>
      <c r="AS896" s="27">
        <f t="shared" si="1459"/>
        <v>123.5867473936808</v>
      </c>
      <c r="AT896" s="27">
        <f t="shared" si="1471"/>
        <v>0</v>
      </c>
      <c r="AU896" s="2">
        <f t="shared" si="1472"/>
        <v>248.1072798172539</v>
      </c>
      <c r="AV896" s="33">
        <f t="shared" si="1473"/>
        <v>0.15240375000000003</v>
      </c>
      <c r="AW896" s="33">
        <f t="shared" si="1474"/>
        <v>0.15240375000000003</v>
      </c>
      <c r="AX896" s="2">
        <f t="shared" si="1475"/>
        <v>2.3628670216370686</v>
      </c>
      <c r="AY896" s="7">
        <v>2.2000000000000002</v>
      </c>
      <c r="AZ896" s="3">
        <f t="shared" si="1476"/>
        <v>3037.9007556466236</v>
      </c>
    </row>
    <row r="897" spans="1:52" ht="20.25" x14ac:dyDescent="0.3">
      <c r="A897" s="7">
        <v>35</v>
      </c>
      <c r="B897" s="7">
        <v>30</v>
      </c>
      <c r="C897" s="37">
        <v>24</v>
      </c>
      <c r="D897" s="37">
        <v>38</v>
      </c>
      <c r="E897" s="7">
        <v>3.75</v>
      </c>
      <c r="F897" s="2">
        <f t="shared" si="1460"/>
        <v>3.7916666666666665</v>
      </c>
      <c r="G897" s="2">
        <f t="shared" si="1437"/>
        <v>15925</v>
      </c>
      <c r="H897" s="2">
        <v>1.4</v>
      </c>
      <c r="I897" s="7">
        <f t="shared" si="1438"/>
        <v>22295</v>
      </c>
      <c r="J897" s="7">
        <v>1.2</v>
      </c>
      <c r="K897" s="4">
        <f t="shared" si="1477"/>
        <v>1.2666666666666666</v>
      </c>
      <c r="L897" s="7">
        <v>0</v>
      </c>
      <c r="M897" s="2">
        <f t="shared" si="1461"/>
        <v>1.8421052631578947</v>
      </c>
      <c r="N897" s="2">
        <f t="shared" si="1462"/>
        <v>3.4210526315789473</v>
      </c>
      <c r="O897" s="28">
        <f t="shared" si="1463"/>
        <v>2.35</v>
      </c>
      <c r="P897" s="2">
        <f t="shared" si="1464"/>
        <v>10.244736842105263</v>
      </c>
      <c r="Q897" s="2">
        <f t="shared" si="1439"/>
        <v>45.999999999999993</v>
      </c>
      <c r="R897" s="28">
        <f t="shared" si="1465"/>
        <v>49.999999999999993</v>
      </c>
      <c r="S897" s="2">
        <f t="shared" si="1466"/>
        <v>51.999999999999993</v>
      </c>
      <c r="T897" s="2">
        <f t="shared" si="1467"/>
        <v>45.356666666666662</v>
      </c>
      <c r="U897" s="2">
        <f t="shared" si="1440"/>
        <v>49.356666666666662</v>
      </c>
      <c r="V897" s="2">
        <f t="shared" si="1441"/>
        <v>59.356666666666662</v>
      </c>
      <c r="W897" s="7">
        <f t="shared" si="1478"/>
        <v>1</v>
      </c>
      <c r="X897" s="2">
        <f t="shared" si="1442"/>
        <v>16.281212724220005</v>
      </c>
      <c r="Y897" s="2">
        <f t="shared" si="1443"/>
        <v>23.377716360764925</v>
      </c>
      <c r="Z897" s="2">
        <f t="shared" si="1468"/>
        <v>24.882176844888143</v>
      </c>
      <c r="AA897" s="2">
        <f t="shared" si="1444"/>
        <v>61.732931579334185</v>
      </c>
      <c r="AB897" s="2">
        <f t="shared" si="1445"/>
        <v>88.64050786790034</v>
      </c>
      <c r="AC897" s="2">
        <f t="shared" si="1446"/>
        <v>94.344920536867534</v>
      </c>
      <c r="AD897" s="2">
        <f t="shared" si="1447"/>
        <v>94.344920536867534</v>
      </c>
      <c r="AE897" s="2">
        <f t="shared" si="1448"/>
        <v>94.344920536867534</v>
      </c>
      <c r="AF897" s="27">
        <f t="shared" si="1469"/>
        <v>1</v>
      </c>
      <c r="AG897" s="28">
        <f t="shared" si="1449"/>
        <v>62</v>
      </c>
      <c r="AH897" s="28">
        <f t="shared" si="1450"/>
        <v>14.110384360990672</v>
      </c>
      <c r="AI897" s="28">
        <f t="shared" si="1451"/>
        <v>22.758684453210755</v>
      </c>
      <c r="AJ897" s="28">
        <f t="shared" si="1452"/>
        <v>20.260687512662937</v>
      </c>
      <c r="AK897" s="28">
        <f t="shared" si="1453"/>
        <v>32.678528246230535</v>
      </c>
      <c r="AL897" s="28">
        <f t="shared" si="1479"/>
        <v>34.781537525112455</v>
      </c>
      <c r="AM897" s="28">
        <f t="shared" si="1454"/>
        <v>53.501874035422965</v>
      </c>
      <c r="AN897" s="28">
        <f t="shared" si="1455"/>
        <v>86.293345218424108</v>
      </c>
      <c r="AO897" s="28">
        <f t="shared" si="1456"/>
        <v>76.821773485513631</v>
      </c>
      <c r="AP897" s="28">
        <f t="shared" si="1457"/>
        <v>123.90608626695744</v>
      </c>
      <c r="AQ897" s="28">
        <f t="shared" si="1458"/>
        <v>131.87999644938472</v>
      </c>
      <c r="AR897" s="28">
        <f t="shared" si="1470"/>
        <v>131.87999644938472</v>
      </c>
      <c r="AS897" s="27">
        <f t="shared" si="1459"/>
        <v>131.87999644938472</v>
      </c>
      <c r="AT897" s="27">
        <f t="shared" si="1471"/>
        <v>0</v>
      </c>
      <c r="AU897" s="2">
        <f t="shared" si="1472"/>
        <v>306.30528372500481</v>
      </c>
      <c r="AV897" s="33">
        <f t="shared" si="1473"/>
        <v>0.15290276785714288</v>
      </c>
      <c r="AW897" s="33">
        <f t="shared" si="1474"/>
        <v>0.15290276785714288</v>
      </c>
      <c r="AX897" s="2">
        <f t="shared" si="1475"/>
        <v>2.3637446418433097</v>
      </c>
      <c r="AY897" s="7">
        <v>2.2000000000000002</v>
      </c>
      <c r="AZ897" s="3">
        <f t="shared" si="1476"/>
        <v>3019.4692665946641</v>
      </c>
    </row>
    <row r="898" spans="1:52" ht="20.25" x14ac:dyDescent="0.3">
      <c r="A898" s="7">
        <v>35</v>
      </c>
      <c r="B898" s="7">
        <v>33</v>
      </c>
      <c r="C898" s="37">
        <v>27</v>
      </c>
      <c r="D898" s="37">
        <v>42</v>
      </c>
      <c r="E898" s="7">
        <v>3.75</v>
      </c>
      <c r="F898" s="2">
        <f t="shared" si="1460"/>
        <v>4.125</v>
      </c>
      <c r="G898" s="2">
        <f t="shared" si="1437"/>
        <v>17325</v>
      </c>
      <c r="H898" s="2">
        <v>1.4</v>
      </c>
      <c r="I898" s="7">
        <f t="shared" si="1438"/>
        <v>24255</v>
      </c>
      <c r="J898" s="7">
        <v>1.2</v>
      </c>
      <c r="K898" s="4">
        <f t="shared" si="1477"/>
        <v>1.2999999999999998</v>
      </c>
      <c r="L898" s="7">
        <v>0</v>
      </c>
      <c r="M898" s="2">
        <f t="shared" si="1461"/>
        <v>1.7948717948717949</v>
      </c>
      <c r="N898" s="2">
        <f t="shared" si="1462"/>
        <v>3.3333333333333335</v>
      </c>
      <c r="O898" s="28">
        <f t="shared" si="1463"/>
        <v>2.2743589743589747</v>
      </c>
      <c r="P898" s="2">
        <f t="shared" si="1464"/>
        <v>9.9666666666666668</v>
      </c>
      <c r="Q898" s="2">
        <f t="shared" si="1439"/>
        <v>47.166666666666657</v>
      </c>
      <c r="R898" s="28">
        <f t="shared" si="1465"/>
        <v>51.166666666666657</v>
      </c>
      <c r="S898" s="2">
        <f t="shared" si="1466"/>
        <v>53.166666666666657</v>
      </c>
      <c r="T898" s="2">
        <f t="shared" si="1467"/>
        <v>46.543333333333329</v>
      </c>
      <c r="U898" s="2">
        <f t="shared" si="1440"/>
        <v>50.543333333333329</v>
      </c>
      <c r="V898" s="2">
        <f t="shared" si="1441"/>
        <v>60.543333333333329</v>
      </c>
      <c r="W898" s="7">
        <f t="shared" si="1478"/>
        <v>1</v>
      </c>
      <c r="X898" s="2">
        <f t="shared" si="1442"/>
        <v>15.517948577487708</v>
      </c>
      <c r="Y898" s="2">
        <f t="shared" si="1443"/>
        <v>22.327903035705837</v>
      </c>
      <c r="Z898" s="2">
        <f t="shared" si="1468"/>
        <v>23.859177006822758</v>
      </c>
      <c r="AA898" s="2">
        <f t="shared" si="1444"/>
        <v>64.011537882136793</v>
      </c>
      <c r="AB898" s="2">
        <f t="shared" si="1445"/>
        <v>92.10260002228658</v>
      </c>
      <c r="AC898" s="2">
        <f t="shared" si="1446"/>
        <v>98.419105153143875</v>
      </c>
      <c r="AD898" s="2">
        <f t="shared" si="1447"/>
        <v>98.419105153143875</v>
      </c>
      <c r="AE898" s="2">
        <f t="shared" si="1448"/>
        <v>98.419105153143875</v>
      </c>
      <c r="AF898" s="27">
        <f t="shared" si="1469"/>
        <v>1</v>
      </c>
      <c r="AG898" s="28">
        <f t="shared" si="1449"/>
        <v>63.166666666666657</v>
      </c>
      <c r="AH898" s="28">
        <f t="shared" si="1450"/>
        <v>13.437094452276273</v>
      </c>
      <c r="AI898" s="28">
        <f t="shared" si="1451"/>
        <v>21.768802094189002</v>
      </c>
      <c r="AJ898" s="28">
        <f t="shared" si="1452"/>
        <v>19.333879121580246</v>
      </c>
      <c r="AK898" s="28">
        <f t="shared" si="1453"/>
        <v>31.321904434433431</v>
      </c>
      <c r="AL898" s="28">
        <f t="shared" si="1479"/>
        <v>33.469997648093489</v>
      </c>
      <c r="AM898" s="28">
        <f t="shared" si="1454"/>
        <v>55.428014615639626</v>
      </c>
      <c r="AN898" s="28">
        <f t="shared" si="1455"/>
        <v>89.796308638529638</v>
      </c>
      <c r="AO898" s="28">
        <f t="shared" si="1456"/>
        <v>79.752251376518515</v>
      </c>
      <c r="AP898" s="28">
        <f t="shared" si="1457"/>
        <v>129.20285579203789</v>
      </c>
      <c r="AQ898" s="28">
        <f t="shared" si="1458"/>
        <v>138.06374029838565</v>
      </c>
      <c r="AR898" s="28">
        <f t="shared" si="1470"/>
        <v>138.06374029838565</v>
      </c>
      <c r="AS898" s="27">
        <f t="shared" si="1459"/>
        <v>138.06374029838565</v>
      </c>
      <c r="AT898" s="27">
        <f t="shared" si="1471"/>
        <v>0</v>
      </c>
      <c r="AU898" s="2">
        <f t="shared" si="1472"/>
        <v>370.62939330725584</v>
      </c>
      <c r="AV898" s="33">
        <f t="shared" si="1473"/>
        <v>0.15334633928571431</v>
      </c>
      <c r="AW898" s="33">
        <f t="shared" si="1474"/>
        <v>0.15334633928571431</v>
      </c>
      <c r="AX898" s="2">
        <f t="shared" si="1475"/>
        <v>2.3645252961770646</v>
      </c>
      <c r="AY898" s="7">
        <v>2.2000000000000002</v>
      </c>
      <c r="AZ898" s="3">
        <f t="shared" si="1476"/>
        <v>2975.6053461339779</v>
      </c>
    </row>
    <row r="899" spans="1:52" ht="20.25" x14ac:dyDescent="0.3">
      <c r="A899" s="7">
        <v>35</v>
      </c>
      <c r="B899" s="7">
        <v>36</v>
      </c>
      <c r="C899" s="37">
        <v>29</v>
      </c>
      <c r="D899" s="37">
        <v>45</v>
      </c>
      <c r="E899" s="7">
        <v>4.5</v>
      </c>
      <c r="F899" s="2">
        <f t="shared" si="1460"/>
        <v>4.5</v>
      </c>
      <c r="G899" s="2">
        <f t="shared" si="1437"/>
        <v>18900</v>
      </c>
      <c r="H899" s="2">
        <v>1.4</v>
      </c>
      <c r="I899" s="7">
        <f t="shared" si="1438"/>
        <v>26460</v>
      </c>
      <c r="J899" s="7">
        <v>1.2</v>
      </c>
      <c r="K899" s="4">
        <f t="shared" si="1477"/>
        <v>1.325</v>
      </c>
      <c r="L899" s="7">
        <v>0</v>
      </c>
      <c r="M899" s="2">
        <f t="shared" si="1461"/>
        <v>1.7610062893081759</v>
      </c>
      <c r="N899" s="2">
        <f t="shared" si="1462"/>
        <v>3.2704402515723268</v>
      </c>
      <c r="O899" s="28">
        <f t="shared" si="1463"/>
        <v>2.2201257861635217</v>
      </c>
      <c r="P899" s="2">
        <f t="shared" si="1464"/>
        <v>9.7672955974842761</v>
      </c>
      <c r="Q899" s="2">
        <f t="shared" si="1439"/>
        <v>48.041666666666664</v>
      </c>
      <c r="R899" s="28">
        <f t="shared" si="1465"/>
        <v>52.041666666666664</v>
      </c>
      <c r="S899" s="2">
        <f t="shared" si="1466"/>
        <v>54.041666666666664</v>
      </c>
      <c r="T899" s="2">
        <f t="shared" si="1467"/>
        <v>47.433333333333337</v>
      </c>
      <c r="U899" s="2">
        <f t="shared" si="1440"/>
        <v>51.433333333333337</v>
      </c>
      <c r="V899" s="2">
        <f t="shared" si="1441"/>
        <v>61.433333333333337</v>
      </c>
      <c r="W899" s="7">
        <f t="shared" si="1478"/>
        <v>1</v>
      </c>
      <c r="X899" s="2">
        <f t="shared" si="1442"/>
        <v>14.980242529519714</v>
      </c>
      <c r="Y899" s="2">
        <f t="shared" si="1443"/>
        <v>21.586281917841209</v>
      </c>
      <c r="Z899" s="2">
        <f t="shared" si="1468"/>
        <v>23.132810764521491</v>
      </c>
      <c r="AA899" s="2">
        <f t="shared" si="1444"/>
        <v>67.41109138283872</v>
      </c>
      <c r="AB899" s="2">
        <f t="shared" si="1445"/>
        <v>97.138268630285438</v>
      </c>
      <c r="AC899" s="2">
        <f t="shared" si="1446"/>
        <v>104.0976484403467</v>
      </c>
      <c r="AD899" s="2">
        <f t="shared" si="1447"/>
        <v>104.0976484403467</v>
      </c>
      <c r="AE899" s="2">
        <f t="shared" si="1448"/>
        <v>104.0976484403467</v>
      </c>
      <c r="AF899" s="27">
        <f t="shared" si="1469"/>
        <v>1</v>
      </c>
      <c r="AG899" s="28">
        <f t="shared" si="1449"/>
        <v>64.041666666666671</v>
      </c>
      <c r="AH899" s="28">
        <f t="shared" si="1450"/>
        <v>12.963287003460815</v>
      </c>
      <c r="AI899" s="28">
        <f t="shared" si="1451"/>
        <v>21.068504186496494</v>
      </c>
      <c r="AJ899" s="28">
        <f t="shared" si="1452"/>
        <v>18.679882337496696</v>
      </c>
      <c r="AK899" s="28">
        <f t="shared" si="1453"/>
        <v>30.35936634942534</v>
      </c>
      <c r="AL899" s="28">
        <f t="shared" si="1479"/>
        <v>32.534434571225731</v>
      </c>
      <c r="AM899" s="28">
        <f t="shared" si="1454"/>
        <v>58.33479151557367</v>
      </c>
      <c r="AN899" s="28">
        <f t="shared" si="1455"/>
        <v>94.808268839234216</v>
      </c>
      <c r="AO899" s="28">
        <f t="shared" si="1456"/>
        <v>84.059470518735139</v>
      </c>
      <c r="AP899" s="28">
        <f t="shared" si="1457"/>
        <v>136.61714857241404</v>
      </c>
      <c r="AQ899" s="28">
        <f t="shared" si="1458"/>
        <v>146.4049555705158</v>
      </c>
      <c r="AR899" s="28">
        <f t="shared" si="1470"/>
        <v>146.4049555705158</v>
      </c>
      <c r="AS899" s="27">
        <f t="shared" si="1459"/>
        <v>146.4049555705158</v>
      </c>
      <c r="AT899" s="27">
        <f t="shared" si="1471"/>
        <v>0</v>
      </c>
      <c r="AU899" s="2">
        <f t="shared" si="1472"/>
        <v>441.07960856400695</v>
      </c>
      <c r="AV899" s="33">
        <f t="shared" si="1473"/>
        <v>0.15384535714285716</v>
      </c>
      <c r="AW899" s="33">
        <f t="shared" si="1474"/>
        <v>0.15384535714285716</v>
      </c>
      <c r="AX899" s="2">
        <f t="shared" si="1475"/>
        <v>2.3654041488831146</v>
      </c>
      <c r="AY899" s="7">
        <v>2.2000000000000002</v>
      </c>
      <c r="AZ899" s="3">
        <f t="shared" si="1476"/>
        <v>3032.725393813826</v>
      </c>
    </row>
    <row r="900" spans="1:52" ht="20.25" x14ac:dyDescent="0.3">
      <c r="A900" s="7">
        <v>35</v>
      </c>
      <c r="B900" s="7">
        <v>39</v>
      </c>
      <c r="C900" s="37">
        <v>32</v>
      </c>
      <c r="D900" s="37">
        <v>49</v>
      </c>
      <c r="E900" s="7">
        <v>4.75</v>
      </c>
      <c r="F900" s="2">
        <f t="shared" si="1460"/>
        <v>4.875</v>
      </c>
      <c r="G900" s="2">
        <f t="shared" si="1437"/>
        <v>20475</v>
      </c>
      <c r="H900" s="2">
        <v>1.4</v>
      </c>
      <c r="I900" s="7">
        <f t="shared" si="1438"/>
        <v>28665</v>
      </c>
      <c r="J900" s="7">
        <v>1.2</v>
      </c>
      <c r="K900" s="4">
        <f t="shared" si="1477"/>
        <v>1.3583333333333334</v>
      </c>
      <c r="L900" s="7">
        <v>0</v>
      </c>
      <c r="M900" s="2">
        <f t="shared" si="1461"/>
        <v>1.7177914110429444</v>
      </c>
      <c r="N900" s="2">
        <f t="shared" si="1462"/>
        <v>3.1901840490797544</v>
      </c>
      <c r="O900" s="28">
        <f t="shared" si="1463"/>
        <v>2.1509202453987726</v>
      </c>
      <c r="P900" s="2">
        <f t="shared" si="1464"/>
        <v>9.5128834355828218</v>
      </c>
      <c r="Q900" s="2">
        <f t="shared" si="1439"/>
        <v>49.208333333333336</v>
      </c>
      <c r="R900" s="28">
        <f t="shared" si="1465"/>
        <v>53.208333333333336</v>
      </c>
      <c r="S900" s="2">
        <f t="shared" si="1466"/>
        <v>55.208333333333336</v>
      </c>
      <c r="T900" s="2">
        <f t="shared" si="1467"/>
        <v>48.620000000000005</v>
      </c>
      <c r="U900" s="2">
        <f t="shared" si="1440"/>
        <v>52.620000000000005</v>
      </c>
      <c r="V900" s="2">
        <f t="shared" si="1441"/>
        <v>62.620000000000005</v>
      </c>
      <c r="W900" s="7">
        <f t="shared" si="1478"/>
        <v>1</v>
      </c>
      <c r="X900" s="2">
        <f t="shared" si="1442"/>
        <v>14.305783007225847</v>
      </c>
      <c r="Y900" s="2">
        <f t="shared" si="1443"/>
        <v>20.653600395860671</v>
      </c>
      <c r="Z900" s="2">
        <f t="shared" si="1468"/>
        <v>22.214856908697563</v>
      </c>
      <c r="AA900" s="2">
        <f t="shared" si="1444"/>
        <v>69.740692160226004</v>
      </c>
      <c r="AB900" s="2">
        <f t="shared" si="1445"/>
        <v>100.68630192982077</v>
      </c>
      <c r="AC900" s="2">
        <f t="shared" si="1446"/>
        <v>108.29742742990062</v>
      </c>
      <c r="AD900" s="2">
        <f t="shared" si="1447"/>
        <v>108.29742742990062</v>
      </c>
      <c r="AE900" s="2">
        <f t="shared" si="1448"/>
        <v>108.29742742990062</v>
      </c>
      <c r="AF900" s="27">
        <f t="shared" si="1469"/>
        <v>1</v>
      </c>
      <c r="AG900" s="28">
        <f t="shared" si="1449"/>
        <v>65.208333333333343</v>
      </c>
      <c r="AH900" s="28">
        <f t="shared" si="1450"/>
        <v>12.369591806691625</v>
      </c>
      <c r="AI900" s="28">
        <f t="shared" si="1451"/>
        <v>20.186541517118474</v>
      </c>
      <c r="AJ900" s="28">
        <f t="shared" si="1452"/>
        <v>17.858274944215211</v>
      </c>
      <c r="AK900" s="28">
        <f t="shared" si="1453"/>
        <v>29.143791825894983</v>
      </c>
      <c r="AL900" s="28">
        <f t="shared" si="1479"/>
        <v>31.346842815787291</v>
      </c>
      <c r="AM900" s="28">
        <f t="shared" si="1454"/>
        <v>60.301760057621671</v>
      </c>
      <c r="AN900" s="28">
        <f t="shared" si="1455"/>
        <v>98.409389895952557</v>
      </c>
      <c r="AO900" s="28">
        <f t="shared" si="1456"/>
        <v>87.059090353049157</v>
      </c>
      <c r="AP900" s="28">
        <f t="shared" si="1457"/>
        <v>142.07598515123803</v>
      </c>
      <c r="AQ900" s="28">
        <f t="shared" si="1458"/>
        <v>152.81585872696303</v>
      </c>
      <c r="AR900" s="28">
        <f t="shared" si="1470"/>
        <v>152.81585872696303</v>
      </c>
      <c r="AS900" s="27">
        <f t="shared" si="1459"/>
        <v>152.81585872696303</v>
      </c>
      <c r="AT900" s="27">
        <f t="shared" si="1471"/>
        <v>0</v>
      </c>
      <c r="AU900" s="2">
        <f t="shared" si="1472"/>
        <v>517.65592949525819</v>
      </c>
      <c r="AV900" s="33">
        <f t="shared" si="1473"/>
        <v>0.15434437500000003</v>
      </c>
      <c r="AW900" s="33">
        <f t="shared" si="1474"/>
        <v>0.15434437500000003</v>
      </c>
      <c r="AX900" s="2">
        <f t="shared" si="1475"/>
        <v>2.3662836551404443</v>
      </c>
      <c r="AY900" s="7">
        <v>2.2000000000000002</v>
      </c>
      <c r="AZ900" s="3">
        <f t="shared" si="1476"/>
        <v>3020.2519740891075</v>
      </c>
    </row>
    <row r="901" spans="1:52" ht="20.25" x14ac:dyDescent="0.3">
      <c r="A901" s="7">
        <v>35</v>
      </c>
      <c r="B901" s="7">
        <v>42</v>
      </c>
      <c r="C901" s="37">
        <v>34</v>
      </c>
      <c r="D901" s="37">
        <v>53</v>
      </c>
      <c r="E901" s="7">
        <v>5</v>
      </c>
      <c r="F901" s="2">
        <f t="shared" si="1460"/>
        <v>5.25</v>
      </c>
      <c r="G901" s="2">
        <f t="shared" si="1437"/>
        <v>22050</v>
      </c>
      <c r="H901" s="2">
        <v>1.4</v>
      </c>
      <c r="I901" s="7">
        <f t="shared" si="1438"/>
        <v>30869.999999999996</v>
      </c>
      <c r="J901" s="7">
        <v>1.2</v>
      </c>
      <c r="K901" s="4">
        <f t="shared" si="1477"/>
        <v>1.3916666666666666</v>
      </c>
      <c r="L901" s="7">
        <v>0</v>
      </c>
      <c r="M901" s="2">
        <f t="shared" si="1461"/>
        <v>1.6766467065868262</v>
      </c>
      <c r="N901" s="2">
        <f t="shared" si="1462"/>
        <v>3.1137724550898205</v>
      </c>
      <c r="O901" s="28">
        <f t="shared" si="1463"/>
        <v>2.0850299401197603</v>
      </c>
      <c r="P901" s="2">
        <f t="shared" si="1464"/>
        <v>9.2706586826347301</v>
      </c>
      <c r="Q901" s="2">
        <f t="shared" si="1439"/>
        <v>50.374999999999993</v>
      </c>
      <c r="R901" s="28">
        <f t="shared" si="1465"/>
        <v>54.374999999999993</v>
      </c>
      <c r="S901" s="2">
        <f t="shared" si="1466"/>
        <v>56.374999999999993</v>
      </c>
      <c r="T901" s="2">
        <f t="shared" si="1467"/>
        <v>49.806666666666665</v>
      </c>
      <c r="U901" s="2">
        <f t="shared" si="1440"/>
        <v>53.806666666666665</v>
      </c>
      <c r="V901" s="2">
        <f t="shared" si="1441"/>
        <v>63.806666666666665</v>
      </c>
      <c r="W901" s="7">
        <f t="shared" si="1478"/>
        <v>1</v>
      </c>
      <c r="X901" s="2">
        <f t="shared" si="1442"/>
        <v>13.675940168948911</v>
      </c>
      <c r="Y901" s="2">
        <f t="shared" si="1443"/>
        <v>19.780105664225566</v>
      </c>
      <c r="Z901" s="2">
        <f t="shared" si="1468"/>
        <v>21.350527427064531</v>
      </c>
      <c r="AA901" s="2">
        <f t="shared" si="1444"/>
        <v>71.798685886981787</v>
      </c>
      <c r="AB901" s="2">
        <f t="shared" si="1445"/>
        <v>103.84555473718422</v>
      </c>
      <c r="AC901" s="2">
        <f t="shared" si="1446"/>
        <v>112.09026899208878</v>
      </c>
      <c r="AD901" s="2">
        <f t="shared" si="1447"/>
        <v>112.09026899208878</v>
      </c>
      <c r="AE901" s="2">
        <f t="shared" si="1448"/>
        <v>112.09026899208878</v>
      </c>
      <c r="AF901" s="27">
        <f t="shared" si="1469"/>
        <v>1</v>
      </c>
      <c r="AG901" s="28">
        <f t="shared" si="1449"/>
        <v>66.375</v>
      </c>
      <c r="AH901" s="28">
        <f t="shared" si="1450"/>
        <v>11.815802713019076</v>
      </c>
      <c r="AI901" s="28">
        <f t="shared" si="1451"/>
        <v>19.359224784042553</v>
      </c>
      <c r="AJ901" s="28">
        <f t="shared" si="1452"/>
        <v>17.089708150509061</v>
      </c>
      <c r="AK901" s="28">
        <f t="shared" si="1453"/>
        <v>28.000086800269081</v>
      </c>
      <c r="AL901" s="28">
        <f t="shared" si="1479"/>
        <v>30.22312576775299</v>
      </c>
      <c r="AM901" s="28">
        <f t="shared" si="1454"/>
        <v>62.03296424335015</v>
      </c>
      <c r="AN901" s="28">
        <f t="shared" si="1455"/>
        <v>101.63593011622341</v>
      </c>
      <c r="AO901" s="28">
        <f t="shared" si="1456"/>
        <v>89.720967790172566</v>
      </c>
      <c r="AP901" s="28">
        <f t="shared" si="1457"/>
        <v>147.00045570141268</v>
      </c>
      <c r="AQ901" s="28">
        <f t="shared" si="1458"/>
        <v>158.67141028070318</v>
      </c>
      <c r="AR901" s="28">
        <f t="shared" si="1470"/>
        <v>158.67141028070318</v>
      </c>
      <c r="AS901" s="27">
        <f t="shared" si="1459"/>
        <v>158.67141028070318</v>
      </c>
      <c r="AT901" s="27">
        <f t="shared" si="1471"/>
        <v>0</v>
      </c>
      <c r="AU901" s="2">
        <f t="shared" si="1472"/>
        <v>600.35835610100946</v>
      </c>
      <c r="AV901" s="33">
        <f t="shared" si="1473"/>
        <v>0.15484339285714288</v>
      </c>
      <c r="AW901" s="33">
        <f t="shared" si="1474"/>
        <v>0.15484339285714288</v>
      </c>
      <c r="AX901" s="2">
        <f t="shared" si="1475"/>
        <v>2.3671638156783361</v>
      </c>
      <c r="AY901" s="7">
        <v>2.2000000000000002</v>
      </c>
      <c r="AZ901" s="3">
        <f t="shared" si="1476"/>
        <v>3010.0849416948745</v>
      </c>
    </row>
    <row r="902" spans="1:52" ht="20.25" x14ac:dyDescent="0.3">
      <c r="A902" s="7">
        <v>35</v>
      </c>
      <c r="B902" s="7">
        <v>48</v>
      </c>
      <c r="C902" s="37">
        <v>38</v>
      </c>
      <c r="D902" s="37">
        <v>60</v>
      </c>
      <c r="E902" s="7">
        <v>5.5</v>
      </c>
      <c r="F902" s="2">
        <f t="shared" si="1460"/>
        <v>5.916666666666667</v>
      </c>
      <c r="G902" s="2">
        <f t="shared" si="1437"/>
        <v>24850</v>
      </c>
      <c r="H902" s="2">
        <v>1.4</v>
      </c>
      <c r="I902" s="7">
        <f t="shared" si="1438"/>
        <v>34790</v>
      </c>
      <c r="J902" s="7">
        <v>1.2</v>
      </c>
      <c r="K902" s="4">
        <f t="shared" si="1477"/>
        <v>1.45</v>
      </c>
      <c r="L902" s="7">
        <v>0</v>
      </c>
      <c r="M902" s="2">
        <f t="shared" si="1461"/>
        <v>1.6091954022988504</v>
      </c>
      <c r="N902" s="2">
        <f t="shared" si="1462"/>
        <v>2.9885057471264367</v>
      </c>
      <c r="O902" s="28">
        <f t="shared" si="1463"/>
        <v>1.9770114942528736</v>
      </c>
      <c r="P902" s="2">
        <f t="shared" si="1464"/>
        <v>8.8735632183908031</v>
      </c>
      <c r="Q902" s="2">
        <f t="shared" si="1439"/>
        <v>52.416666666666664</v>
      </c>
      <c r="R902" s="28">
        <f t="shared" si="1465"/>
        <v>56.416666666666664</v>
      </c>
      <c r="S902" s="2">
        <f t="shared" si="1466"/>
        <v>58.416666666666664</v>
      </c>
      <c r="T902" s="2">
        <f t="shared" si="1467"/>
        <v>51.883333333333333</v>
      </c>
      <c r="U902" s="2">
        <f t="shared" si="1440"/>
        <v>55.883333333333333</v>
      </c>
      <c r="V902" s="2">
        <f t="shared" si="1441"/>
        <v>65.883333333333326</v>
      </c>
      <c r="W902" s="7">
        <f t="shared" si="1478"/>
        <v>1</v>
      </c>
      <c r="X902" s="2">
        <f t="shared" si="1442"/>
        <v>12.669707310881202</v>
      </c>
      <c r="Y902" s="2">
        <f t="shared" si="1443"/>
        <v>18.379435793866119</v>
      </c>
      <c r="Z902" s="2">
        <f t="shared" si="1468"/>
        <v>19.954869141802774</v>
      </c>
      <c r="AA902" s="2">
        <f t="shared" si="1444"/>
        <v>74.962434922713783</v>
      </c>
      <c r="AB902" s="2">
        <f t="shared" si="1445"/>
        <v>108.74499511370787</v>
      </c>
      <c r="AC902" s="2">
        <f t="shared" si="1446"/>
        <v>118.06630908899976</v>
      </c>
      <c r="AD902" s="2">
        <f t="shared" si="1447"/>
        <v>118.06630908899976</v>
      </c>
      <c r="AE902" s="2">
        <f t="shared" si="1448"/>
        <v>118.06630908899976</v>
      </c>
      <c r="AF902" s="27">
        <f t="shared" si="1469"/>
        <v>1</v>
      </c>
      <c r="AG902" s="28">
        <f t="shared" si="1449"/>
        <v>68.416666666666671</v>
      </c>
      <c r="AH902" s="28">
        <f t="shared" si="1450"/>
        <v>10.932379154268492</v>
      </c>
      <c r="AI902" s="28">
        <f t="shared" si="1451"/>
        <v>18.029770249548765</v>
      </c>
      <c r="AJ902" s="28">
        <f t="shared" si="1452"/>
        <v>15.859163578902203</v>
      </c>
      <c r="AK902" s="28">
        <f t="shared" si="1453"/>
        <v>26.155063929151741</v>
      </c>
      <c r="AL902" s="28">
        <f t="shared" si="1479"/>
        <v>28.397002168907317</v>
      </c>
      <c r="AM902" s="28">
        <f t="shared" si="1454"/>
        <v>64.683243329421913</v>
      </c>
      <c r="AN902" s="28">
        <f t="shared" si="1455"/>
        <v>106.67614064316354</v>
      </c>
      <c r="AO902" s="28">
        <f t="shared" si="1456"/>
        <v>93.833384508504707</v>
      </c>
      <c r="AP902" s="28">
        <f t="shared" si="1457"/>
        <v>154.7507949141478</v>
      </c>
      <c r="AQ902" s="28">
        <f t="shared" si="1458"/>
        <v>168.01559616603498</v>
      </c>
      <c r="AR902" s="28">
        <f t="shared" si="1470"/>
        <v>168.01559616603498</v>
      </c>
      <c r="AS902" s="27">
        <f t="shared" si="1459"/>
        <v>168.01559616603498</v>
      </c>
      <c r="AT902" s="27">
        <f t="shared" si="1471"/>
        <v>0</v>
      </c>
      <c r="AU902" s="2">
        <f t="shared" si="1472"/>
        <v>784.14152633601236</v>
      </c>
      <c r="AV902" s="33">
        <f t="shared" si="1473"/>
        <v>0.15573053571428574</v>
      </c>
      <c r="AW902" s="33">
        <f t="shared" si="1474"/>
        <v>0.15573053571428574</v>
      </c>
      <c r="AX902" s="2">
        <f t="shared" si="1475"/>
        <v>2.3687301633026183</v>
      </c>
      <c r="AY902" s="7">
        <v>2.2000000000000002</v>
      </c>
      <c r="AZ902" s="3">
        <f t="shared" si="1476"/>
        <v>3003.6466016658073</v>
      </c>
    </row>
    <row r="903" spans="1:52" ht="20.25" x14ac:dyDescent="0.3">
      <c r="A903" s="7">
        <v>35</v>
      </c>
      <c r="B903" s="7">
        <v>54</v>
      </c>
      <c r="C903" s="37">
        <v>43</v>
      </c>
      <c r="D903" s="37">
        <v>68</v>
      </c>
      <c r="E903" s="7">
        <v>6</v>
      </c>
      <c r="F903" s="2">
        <f t="shared" si="1460"/>
        <v>6.666666666666667</v>
      </c>
      <c r="G903" s="2">
        <f t="shared" si="1437"/>
        <v>28000</v>
      </c>
      <c r="H903" s="2">
        <v>1.4</v>
      </c>
      <c r="I903" s="7">
        <f t="shared" si="1438"/>
        <v>39200</v>
      </c>
      <c r="J903" s="7">
        <v>1.2</v>
      </c>
      <c r="K903" s="4">
        <f t="shared" si="1477"/>
        <v>1.5166666666666666</v>
      </c>
      <c r="L903" s="7">
        <v>0</v>
      </c>
      <c r="M903" s="2">
        <f t="shared" si="1461"/>
        <v>1.5384615384615383</v>
      </c>
      <c r="N903" s="2">
        <f t="shared" si="1462"/>
        <v>2.8571428571428572</v>
      </c>
      <c r="O903" s="28">
        <f t="shared" si="1463"/>
        <v>1.8637362637362638</v>
      </c>
      <c r="P903" s="2">
        <f t="shared" si="1464"/>
        <v>8.4571428571428573</v>
      </c>
      <c r="Q903" s="2">
        <f t="shared" si="1439"/>
        <v>54.749999999999993</v>
      </c>
      <c r="R903" s="28">
        <f t="shared" si="1465"/>
        <v>58.749999999999993</v>
      </c>
      <c r="S903" s="2">
        <f t="shared" si="1466"/>
        <v>60.749999999999993</v>
      </c>
      <c r="T903" s="2">
        <f t="shared" si="1467"/>
        <v>54.256666666666668</v>
      </c>
      <c r="U903" s="2">
        <f t="shared" si="1440"/>
        <v>58.256666666666668</v>
      </c>
      <c r="V903" s="2">
        <f t="shared" si="1441"/>
        <v>68.256666666666661</v>
      </c>
      <c r="W903" s="7">
        <f t="shared" si="1478"/>
        <v>1</v>
      </c>
      <c r="X903" s="2">
        <f t="shared" si="1442"/>
        <v>11.650158483112961</v>
      </c>
      <c r="Y903" s="2">
        <f t="shared" si="1443"/>
        <v>16.953498672329136</v>
      </c>
      <c r="Z903" s="2">
        <f t="shared" si="1468"/>
        <v>18.521231589552148</v>
      </c>
      <c r="AA903" s="2">
        <f t="shared" si="1444"/>
        <v>77.667723220753075</v>
      </c>
      <c r="AB903" s="2">
        <f t="shared" si="1445"/>
        <v>113.02332448219424</v>
      </c>
      <c r="AC903" s="2">
        <f t="shared" si="1446"/>
        <v>123.47487726368099</v>
      </c>
      <c r="AD903" s="2">
        <f t="shared" si="1447"/>
        <v>123.47487726368099</v>
      </c>
      <c r="AE903" s="2">
        <f t="shared" si="1448"/>
        <v>123.47487726368099</v>
      </c>
      <c r="AF903" s="27">
        <f t="shared" si="1469"/>
        <v>1</v>
      </c>
      <c r="AG903" s="28">
        <f t="shared" si="1449"/>
        <v>70.75</v>
      </c>
      <c r="AH903" s="28">
        <f t="shared" si="1450"/>
        <v>10.038966352469679</v>
      </c>
      <c r="AI903" s="28">
        <f t="shared" si="1451"/>
        <v>16.672488288553879</v>
      </c>
      <c r="AJ903" s="28">
        <f t="shared" si="1452"/>
        <v>14.608865877219788</v>
      </c>
      <c r="AK903" s="28">
        <f t="shared" si="1453"/>
        <v>24.262074071707776</v>
      </c>
      <c r="AL903" s="28">
        <f t="shared" si="1479"/>
        <v>26.50564944794565</v>
      </c>
      <c r="AM903" s="28">
        <f t="shared" si="1454"/>
        <v>66.926442349797867</v>
      </c>
      <c r="AN903" s="28">
        <f t="shared" si="1455"/>
        <v>111.14992192369253</v>
      </c>
      <c r="AO903" s="28">
        <f t="shared" si="1456"/>
        <v>97.392439181465264</v>
      </c>
      <c r="AP903" s="28">
        <f t="shared" si="1457"/>
        <v>161.74716047805185</v>
      </c>
      <c r="AQ903" s="28">
        <f t="shared" si="1458"/>
        <v>176.70432965297101</v>
      </c>
      <c r="AR903" s="28">
        <f t="shared" si="1470"/>
        <v>176.70432965297101</v>
      </c>
      <c r="AS903" s="27">
        <f t="shared" si="1459"/>
        <v>176.70432965297101</v>
      </c>
      <c r="AT903" s="27">
        <f t="shared" si="1471"/>
        <v>0</v>
      </c>
      <c r="AU903" s="2">
        <f t="shared" si="1472"/>
        <v>992.42911926901559</v>
      </c>
      <c r="AV903" s="33">
        <f t="shared" si="1473"/>
        <v>0.15672857142857147</v>
      </c>
      <c r="AW903" s="33">
        <f t="shared" si="1474"/>
        <v>0.15672857142857147</v>
      </c>
      <c r="AX903" s="2">
        <f t="shared" si="1475"/>
        <v>2.370494783986985</v>
      </c>
      <c r="AY903" s="7">
        <v>2.2000000000000002</v>
      </c>
      <c r="AZ903" s="3">
        <f t="shared" si="1476"/>
        <v>2992.1101945448154</v>
      </c>
    </row>
    <row r="904" spans="1:52" ht="20.25" x14ac:dyDescent="0.3">
      <c r="A904" s="7">
        <v>35</v>
      </c>
      <c r="B904" s="7">
        <v>60</v>
      </c>
      <c r="C904" s="37">
        <v>48</v>
      </c>
      <c r="D904" s="37">
        <v>76</v>
      </c>
      <c r="E904" s="7">
        <v>6.5</v>
      </c>
      <c r="F904" s="2">
        <f t="shared" si="1460"/>
        <v>7.416666666666667</v>
      </c>
      <c r="G904" s="2">
        <f t="shared" si="1437"/>
        <v>31150</v>
      </c>
      <c r="H904" s="2">
        <v>1.4</v>
      </c>
      <c r="I904" s="7">
        <f t="shared" si="1438"/>
        <v>43610</v>
      </c>
      <c r="J904" s="7">
        <v>1.2</v>
      </c>
      <c r="K904" s="4">
        <f t="shared" si="1477"/>
        <v>1.5833333333333333</v>
      </c>
      <c r="L904" s="7">
        <v>0</v>
      </c>
      <c r="M904" s="2">
        <f t="shared" si="1461"/>
        <v>1.4736842105263157</v>
      </c>
      <c r="N904" s="2">
        <f t="shared" si="1462"/>
        <v>2.736842105263158</v>
      </c>
      <c r="O904" s="28">
        <f t="shared" si="1463"/>
        <v>1.76</v>
      </c>
      <c r="P904" s="2">
        <f t="shared" si="1464"/>
        <v>8.0757894736842104</v>
      </c>
      <c r="Q904" s="2">
        <f t="shared" si="1439"/>
        <v>57.083333333333329</v>
      </c>
      <c r="R904" s="28">
        <f t="shared" si="1465"/>
        <v>61.083333333333329</v>
      </c>
      <c r="S904" s="2">
        <f t="shared" si="1466"/>
        <v>63.083333333333329</v>
      </c>
      <c r="T904" s="2">
        <f t="shared" si="1467"/>
        <v>56.63</v>
      </c>
      <c r="U904" s="2">
        <f t="shared" si="1440"/>
        <v>60.63</v>
      </c>
      <c r="V904" s="2">
        <f t="shared" si="1441"/>
        <v>70.63</v>
      </c>
      <c r="W904" s="7">
        <f t="shared" si="1478"/>
        <v>1</v>
      </c>
      <c r="X904" s="2">
        <f t="shared" si="1442"/>
        <v>10.749048669536968</v>
      </c>
      <c r="Y904" s="2">
        <f t="shared" si="1443"/>
        <v>15.687330585000167</v>
      </c>
      <c r="Z904" s="2">
        <f t="shared" si="1468"/>
        <v>17.236829283757004</v>
      </c>
      <c r="AA904" s="2">
        <f t="shared" si="1444"/>
        <v>79.722110965732512</v>
      </c>
      <c r="AB904" s="2">
        <f t="shared" si="1445"/>
        <v>116.34770183875123</v>
      </c>
      <c r="AC904" s="2">
        <f t="shared" si="1446"/>
        <v>127.83981718786445</v>
      </c>
      <c r="AD904" s="2">
        <f t="shared" si="1447"/>
        <v>127.83981718786445</v>
      </c>
      <c r="AE904" s="2">
        <f t="shared" si="1448"/>
        <v>127.83981718786445</v>
      </c>
      <c r="AF904" s="27">
        <f t="shared" si="1469"/>
        <v>1</v>
      </c>
      <c r="AG904" s="28">
        <f t="shared" si="1449"/>
        <v>73.083333333333329</v>
      </c>
      <c r="AH904" s="28">
        <f t="shared" si="1450"/>
        <v>9.2508297440194234</v>
      </c>
      <c r="AI904" s="28">
        <f t="shared" si="1451"/>
        <v>15.46375872831525</v>
      </c>
      <c r="AJ904" s="28">
        <f t="shared" si="1452"/>
        <v>13.500806335658396</v>
      </c>
      <c r="AK904" s="28">
        <f t="shared" si="1453"/>
        <v>22.568052551967174</v>
      </c>
      <c r="AL904" s="28">
        <f t="shared" si="1479"/>
        <v>24.797186939954486</v>
      </c>
      <c r="AM904" s="28">
        <f t="shared" si="1454"/>
        <v>68.610320601477397</v>
      </c>
      <c r="AN904" s="28">
        <f t="shared" si="1455"/>
        <v>114.68954390167144</v>
      </c>
      <c r="AO904" s="28">
        <f t="shared" si="1456"/>
        <v>100.13098032279977</v>
      </c>
      <c r="AP904" s="28">
        <f t="shared" si="1457"/>
        <v>167.37972309375655</v>
      </c>
      <c r="AQ904" s="28">
        <f t="shared" si="1458"/>
        <v>183.91246980466244</v>
      </c>
      <c r="AR904" s="28">
        <f t="shared" si="1470"/>
        <v>183.91246980466244</v>
      </c>
      <c r="AS904" s="27">
        <f t="shared" si="1459"/>
        <v>183.91246980466244</v>
      </c>
      <c r="AT904" s="27">
        <f t="shared" si="1471"/>
        <v>0</v>
      </c>
      <c r="AU904" s="2">
        <f t="shared" si="1472"/>
        <v>1225.2211349000193</v>
      </c>
      <c r="AV904" s="33">
        <f t="shared" si="1473"/>
        <v>0.15772660714285719</v>
      </c>
      <c r="AW904" s="33">
        <f t="shared" si="1474"/>
        <v>0.15772660714285719</v>
      </c>
      <c r="AX904" s="2">
        <f t="shared" si="1475"/>
        <v>2.3722620357921715</v>
      </c>
      <c r="AY904" s="7">
        <v>2.2000000000000002</v>
      </c>
      <c r="AZ904" s="3">
        <f t="shared" si="1476"/>
        <v>2984.1751608981322</v>
      </c>
    </row>
    <row r="905" spans="1:52" ht="20.25" x14ac:dyDescent="0.3">
      <c r="A905" s="7">
        <v>35</v>
      </c>
      <c r="B905" s="7">
        <v>66</v>
      </c>
      <c r="C905" s="37">
        <v>53</v>
      </c>
      <c r="D905" s="37">
        <v>83</v>
      </c>
      <c r="E905" s="7">
        <v>7</v>
      </c>
      <c r="F905" s="2">
        <f t="shared" si="1460"/>
        <v>8.0833333333333339</v>
      </c>
      <c r="G905" s="2">
        <f t="shared" si="1437"/>
        <v>33950</v>
      </c>
      <c r="H905" s="2">
        <v>1.4</v>
      </c>
      <c r="I905" s="7">
        <f t="shared" si="1438"/>
        <v>47530</v>
      </c>
      <c r="J905" s="7">
        <v>1.2</v>
      </c>
      <c r="K905" s="4">
        <f t="shared" si="1477"/>
        <v>1.6416666666666666</v>
      </c>
      <c r="L905" s="7">
        <v>0</v>
      </c>
      <c r="M905" s="2">
        <f t="shared" si="1461"/>
        <v>1.4213197969543145</v>
      </c>
      <c r="N905" s="2">
        <f t="shared" si="1462"/>
        <v>2.6395939086294415</v>
      </c>
      <c r="O905" s="28">
        <f t="shared" si="1463"/>
        <v>1.6761421319796954</v>
      </c>
      <c r="P905" s="2">
        <f t="shared" si="1464"/>
        <v>7.7675126903553302</v>
      </c>
      <c r="Q905" s="2">
        <f t="shared" si="1439"/>
        <v>59.124999999999993</v>
      </c>
      <c r="R905" s="28">
        <f t="shared" si="1465"/>
        <v>63.124999999999993</v>
      </c>
      <c r="S905" s="2">
        <f t="shared" si="1466"/>
        <v>65.125</v>
      </c>
      <c r="T905" s="2">
        <f t="shared" si="1467"/>
        <v>58.706666666666663</v>
      </c>
      <c r="U905" s="2">
        <f t="shared" si="1440"/>
        <v>62.706666666666663</v>
      </c>
      <c r="V905" s="2">
        <f t="shared" si="1441"/>
        <v>72.706666666666663</v>
      </c>
      <c r="W905" s="7">
        <f t="shared" si="1478"/>
        <v>1</v>
      </c>
      <c r="X905" s="2">
        <f t="shared" si="1442"/>
        <v>10.043753975107707</v>
      </c>
      <c r="Y905" s="2">
        <f t="shared" si="1443"/>
        <v>14.692300377551309</v>
      </c>
      <c r="Z905" s="2">
        <f t="shared" si="1468"/>
        <v>16.21956675312644</v>
      </c>
      <c r="AA905" s="2">
        <f t="shared" si="1444"/>
        <v>81.187011298787311</v>
      </c>
      <c r="AB905" s="2">
        <f t="shared" si="1445"/>
        <v>118.76276138520642</v>
      </c>
      <c r="AC905" s="2">
        <f t="shared" si="1446"/>
        <v>131.10816458777205</v>
      </c>
      <c r="AD905" s="2">
        <f t="shared" si="1447"/>
        <v>131.10816458777205</v>
      </c>
      <c r="AE905" s="2">
        <f t="shared" si="1448"/>
        <v>131.10816458777205</v>
      </c>
      <c r="AF905" s="27">
        <f t="shared" si="1469"/>
        <v>1</v>
      </c>
      <c r="AG905" s="28">
        <f t="shared" si="1449"/>
        <v>75.125</v>
      </c>
      <c r="AH905" s="28">
        <f t="shared" si="1450"/>
        <v>8.6349766023615775</v>
      </c>
      <c r="AI905" s="28">
        <f t="shared" si="1451"/>
        <v>14.511358350058556</v>
      </c>
      <c r="AJ905" s="28">
        <f t="shared" si="1452"/>
        <v>12.631499169478932</v>
      </c>
      <c r="AK905" s="28">
        <f t="shared" si="1453"/>
        <v>21.22764419496459</v>
      </c>
      <c r="AL905" s="28">
        <f t="shared" si="1479"/>
        <v>23.43426033937569</v>
      </c>
      <c r="AM905" s="28">
        <f t="shared" si="1454"/>
        <v>69.799394202422761</v>
      </c>
      <c r="AN905" s="28">
        <f t="shared" si="1455"/>
        <v>117.30014666297333</v>
      </c>
      <c r="AO905" s="28">
        <f t="shared" si="1456"/>
        <v>102.10461828662137</v>
      </c>
      <c r="AP905" s="28">
        <f t="shared" si="1457"/>
        <v>171.59012390929712</v>
      </c>
      <c r="AQ905" s="28">
        <f t="shared" si="1458"/>
        <v>189.42693774328686</v>
      </c>
      <c r="AR905" s="28">
        <f t="shared" si="1470"/>
        <v>189.42693774328686</v>
      </c>
      <c r="AS905" s="27">
        <f t="shared" si="1459"/>
        <v>189.42693774328686</v>
      </c>
      <c r="AT905" s="27">
        <f t="shared" si="1471"/>
        <v>0</v>
      </c>
      <c r="AU905" s="2">
        <f t="shared" si="1472"/>
        <v>1482.5175732290234</v>
      </c>
      <c r="AV905" s="33">
        <f t="shared" si="1473"/>
        <v>0.15861375000000005</v>
      </c>
      <c r="AW905" s="33">
        <f t="shared" si="1474"/>
        <v>0.15861375000000005</v>
      </c>
      <c r="AX905" s="2">
        <f t="shared" si="1475"/>
        <v>2.373835139888234</v>
      </c>
      <c r="AY905" s="7">
        <v>2.2000000000000002</v>
      </c>
      <c r="AZ905" s="3">
        <f t="shared" si="1476"/>
        <v>2985.1049889482624</v>
      </c>
    </row>
    <row r="906" spans="1:52" ht="20.25" x14ac:dyDescent="0.3">
      <c r="A906" s="7">
        <v>35</v>
      </c>
      <c r="B906" s="7">
        <v>72</v>
      </c>
      <c r="C906" s="37">
        <v>58</v>
      </c>
      <c r="D906" s="37">
        <v>91</v>
      </c>
      <c r="E906" s="7">
        <v>7.5</v>
      </c>
      <c r="F906" s="2">
        <f t="shared" si="1460"/>
        <v>8.8333333333333339</v>
      </c>
      <c r="G906" s="2">
        <f t="shared" si="1437"/>
        <v>37100</v>
      </c>
      <c r="H906" s="2">
        <v>1.4</v>
      </c>
      <c r="I906" s="7">
        <f t="shared" si="1438"/>
        <v>51940</v>
      </c>
      <c r="J906" s="7">
        <v>1.2</v>
      </c>
      <c r="K906" s="4">
        <f t="shared" si="1477"/>
        <v>1.7083333333333335</v>
      </c>
      <c r="L906" s="7">
        <v>0</v>
      </c>
      <c r="M906" s="2">
        <f t="shared" si="1461"/>
        <v>1.365853658536585</v>
      </c>
      <c r="N906" s="2">
        <f t="shared" si="1462"/>
        <v>2.5365853658536581</v>
      </c>
      <c r="O906" s="28">
        <f t="shared" si="1463"/>
        <v>1.5873170731707313</v>
      </c>
      <c r="P906" s="2">
        <f t="shared" si="1464"/>
        <v>7.4409756097560962</v>
      </c>
      <c r="Q906" s="2">
        <f t="shared" si="1439"/>
        <v>61.458333333333336</v>
      </c>
      <c r="R906" s="28">
        <f t="shared" si="1465"/>
        <v>65.458333333333343</v>
      </c>
      <c r="S906" s="2">
        <f t="shared" si="1466"/>
        <v>67.458333333333343</v>
      </c>
      <c r="T906" s="2">
        <f t="shared" si="1467"/>
        <v>61.080000000000005</v>
      </c>
      <c r="U906" s="2">
        <f t="shared" si="1440"/>
        <v>65.080000000000013</v>
      </c>
      <c r="V906" s="2">
        <f t="shared" si="1441"/>
        <v>75.080000000000013</v>
      </c>
      <c r="W906" s="7">
        <f t="shared" si="1478"/>
        <v>1</v>
      </c>
      <c r="X906" s="2">
        <f t="shared" si="1442"/>
        <v>9.3195853269924527</v>
      </c>
      <c r="Y906" s="2">
        <f t="shared" si="1443"/>
        <v>13.666839653424129</v>
      </c>
      <c r="Z906" s="2">
        <f t="shared" si="1468"/>
        <v>15.16356611008788</v>
      </c>
      <c r="AA906" s="2">
        <f t="shared" si="1444"/>
        <v>82.323003721766668</v>
      </c>
      <c r="AB906" s="2">
        <f t="shared" si="1445"/>
        <v>120.72375027191315</v>
      </c>
      <c r="AC906" s="2">
        <f t="shared" si="1446"/>
        <v>133.94483397244295</v>
      </c>
      <c r="AD906" s="2">
        <f t="shared" si="1447"/>
        <v>133.94483397244295</v>
      </c>
      <c r="AE906" s="2">
        <f t="shared" si="1448"/>
        <v>133.94483397244295</v>
      </c>
      <c r="AF906" s="27">
        <f t="shared" si="1469"/>
        <v>1</v>
      </c>
      <c r="AG906" s="28">
        <f t="shared" si="1449"/>
        <v>77.458333333333343</v>
      </c>
      <c r="AH906" s="28">
        <f t="shared" si="1450"/>
        <v>8.0036116297479207</v>
      </c>
      <c r="AI906" s="28">
        <f t="shared" si="1451"/>
        <v>13.527352200466904</v>
      </c>
      <c r="AJ906" s="28">
        <f t="shared" si="1452"/>
        <v>11.7370111388148</v>
      </c>
      <c r="AK906" s="28">
        <f t="shared" si="1453"/>
        <v>19.837379773080208</v>
      </c>
      <c r="AL906" s="28">
        <f t="shared" si="1479"/>
        <v>22.009874065117696</v>
      </c>
      <c r="AM906" s="28">
        <f t="shared" si="1454"/>
        <v>70.698569396106635</v>
      </c>
      <c r="AN906" s="28">
        <f t="shared" si="1455"/>
        <v>119.49161110412433</v>
      </c>
      <c r="AO906" s="28">
        <f t="shared" si="1456"/>
        <v>103.67693172619741</v>
      </c>
      <c r="AP906" s="28">
        <f t="shared" si="1457"/>
        <v>175.23018799554185</v>
      </c>
      <c r="AQ906" s="28">
        <f t="shared" si="1458"/>
        <v>194.42055424187299</v>
      </c>
      <c r="AR906" s="28">
        <f t="shared" si="1470"/>
        <v>194.42055424187299</v>
      </c>
      <c r="AS906" s="27">
        <f t="shared" si="1459"/>
        <v>194.42055424187299</v>
      </c>
      <c r="AT906" s="27">
        <f t="shared" si="1471"/>
        <v>0</v>
      </c>
      <c r="AU906" s="2">
        <f t="shared" si="1472"/>
        <v>1764.3184342560278</v>
      </c>
      <c r="AV906" s="33">
        <f t="shared" si="1473"/>
        <v>0.15961178571428572</v>
      </c>
      <c r="AW906" s="33">
        <f t="shared" si="1474"/>
        <v>0.15961178571428572</v>
      </c>
      <c r="AX906" s="2">
        <f t="shared" si="1475"/>
        <v>2.3756073776701792</v>
      </c>
      <c r="AY906" s="7">
        <v>2.2000000000000002</v>
      </c>
      <c r="AZ906" s="3">
        <f t="shared" si="1476"/>
        <v>2981.0852633914674</v>
      </c>
    </row>
    <row r="907" spans="1:52" ht="20.25" x14ac:dyDescent="0.3">
      <c r="A907" s="7">
        <v>35</v>
      </c>
      <c r="B907" s="7">
        <v>78</v>
      </c>
      <c r="C907" s="37">
        <v>63</v>
      </c>
      <c r="D907" s="37">
        <v>98</v>
      </c>
      <c r="E907" s="7">
        <v>8</v>
      </c>
      <c r="F907" s="2">
        <f t="shared" si="1460"/>
        <v>9.5</v>
      </c>
      <c r="G907" s="2">
        <f t="shared" si="1437"/>
        <v>39900</v>
      </c>
      <c r="H907" s="2">
        <v>1.4</v>
      </c>
      <c r="I907" s="7">
        <f t="shared" si="1438"/>
        <v>55860</v>
      </c>
      <c r="J907" s="7">
        <v>1.2</v>
      </c>
      <c r="K907" s="4">
        <v>1.75</v>
      </c>
      <c r="L907" s="7">
        <v>0</v>
      </c>
      <c r="M907" s="2">
        <f t="shared" si="1461"/>
        <v>1.3333333333333333</v>
      </c>
      <c r="N907" s="2">
        <f t="shared" si="1462"/>
        <v>2.4761904761904758</v>
      </c>
      <c r="O907" s="28">
        <f t="shared" si="1463"/>
        <v>1.5295238095238095</v>
      </c>
      <c r="P907" s="2">
        <f t="shared" si="1464"/>
        <v>7.2438095238095235</v>
      </c>
      <c r="Q907" s="2">
        <f t="shared" si="1439"/>
        <v>62.916666666666664</v>
      </c>
      <c r="R907" s="28">
        <f t="shared" si="1465"/>
        <v>66.916666666666657</v>
      </c>
      <c r="S907" s="2">
        <f t="shared" si="1466"/>
        <v>68.916666666666657</v>
      </c>
      <c r="T907" s="2">
        <f t="shared" si="1467"/>
        <v>62.573333333333338</v>
      </c>
      <c r="U907" s="2">
        <f t="shared" si="1440"/>
        <v>66.573333333333338</v>
      </c>
      <c r="V907" s="2">
        <f t="shared" si="1441"/>
        <v>76.573333333333338</v>
      </c>
      <c r="W907" s="7">
        <f t="shared" si="1478"/>
        <v>1</v>
      </c>
      <c r="X907" s="2">
        <f t="shared" si="1442"/>
        <v>8.9046667307376683</v>
      </c>
      <c r="Y907" s="2">
        <f t="shared" si="1443"/>
        <v>13.077558884736092</v>
      </c>
      <c r="Z907" s="2">
        <f t="shared" si="1468"/>
        <v>14.553230356034085</v>
      </c>
      <c r="AA907" s="2">
        <f t="shared" si="1444"/>
        <v>84.59433394200785</v>
      </c>
      <c r="AB907" s="2">
        <f t="shared" si="1445"/>
        <v>124.23680940499287</v>
      </c>
      <c r="AC907" s="2">
        <f t="shared" si="1446"/>
        <v>138.2556883823238</v>
      </c>
      <c r="AD907" s="2">
        <f t="shared" si="1447"/>
        <v>138.2556883823238</v>
      </c>
      <c r="AE907" s="2">
        <f t="shared" si="1448"/>
        <v>138.2556883823238</v>
      </c>
      <c r="AF907" s="27">
        <f t="shared" si="1469"/>
        <v>1</v>
      </c>
      <c r="AG907" s="28">
        <f t="shared" si="1449"/>
        <v>78.916666666666671</v>
      </c>
      <c r="AH907" s="28">
        <f t="shared" si="1450"/>
        <v>7.6423405835616984</v>
      </c>
      <c r="AI907" s="28">
        <f t="shared" si="1451"/>
        <v>12.96050578373821</v>
      </c>
      <c r="AJ907" s="28">
        <f t="shared" si="1452"/>
        <v>11.223683268655821</v>
      </c>
      <c r="AK907" s="28">
        <f t="shared" si="1453"/>
        <v>19.034039418649677</v>
      </c>
      <c r="AL907" s="28">
        <f t="shared" si="1479"/>
        <v>21.181840028933802</v>
      </c>
      <c r="AM907" s="28">
        <f t="shared" si="1454"/>
        <v>72.60223554383613</v>
      </c>
      <c r="AN907" s="28">
        <f t="shared" si="1455"/>
        <v>123.12480494551299</v>
      </c>
      <c r="AO907" s="28">
        <f t="shared" si="1456"/>
        <v>106.6249910522303</v>
      </c>
      <c r="AP907" s="28">
        <f t="shared" si="1457"/>
        <v>180.82337447717194</v>
      </c>
      <c r="AQ907" s="28">
        <f t="shared" si="1458"/>
        <v>201.22748027487111</v>
      </c>
      <c r="AR907" s="28">
        <f t="shared" si="1470"/>
        <v>201.22748027487111</v>
      </c>
      <c r="AS907" s="27">
        <f t="shared" si="1459"/>
        <v>201.22748027487111</v>
      </c>
      <c r="AT907" s="27">
        <f t="shared" si="1471"/>
        <v>0</v>
      </c>
      <c r="AU907" s="2">
        <f t="shared" si="1472"/>
        <v>2070.6237179810328</v>
      </c>
      <c r="AV907" s="33">
        <f t="shared" si="1473"/>
        <v>0.16049892857142858</v>
      </c>
      <c r="AW907" s="33">
        <f t="shared" si="1474"/>
        <v>0.16049892857142858</v>
      </c>
      <c r="AX907" s="2">
        <f t="shared" si="1475"/>
        <v>2.3771849231233437</v>
      </c>
      <c r="AY907" s="7">
        <v>2.2000000000000002</v>
      </c>
      <c r="AZ907" s="3">
        <f t="shared" si="1476"/>
        <v>2984.0109166035518</v>
      </c>
    </row>
    <row r="908" spans="1:52" ht="20.25" x14ac:dyDescent="0.3">
      <c r="A908" s="7">
        <v>35</v>
      </c>
      <c r="B908" s="7">
        <v>84</v>
      </c>
      <c r="C908" s="37">
        <v>68</v>
      </c>
      <c r="D908" s="37">
        <v>106</v>
      </c>
      <c r="E908" s="7">
        <v>8.5</v>
      </c>
      <c r="F908" s="2">
        <f t="shared" si="1460"/>
        <v>10.25</v>
      </c>
      <c r="G908" s="2">
        <f t="shared" si="1437"/>
        <v>43050</v>
      </c>
      <c r="H908" s="2">
        <v>1.4</v>
      </c>
      <c r="I908" s="7">
        <f t="shared" si="1438"/>
        <v>60269.999999999993</v>
      </c>
      <c r="J908" s="7">
        <v>1.2</v>
      </c>
      <c r="K908" s="4">
        <v>1.75</v>
      </c>
      <c r="L908" s="7">
        <v>0</v>
      </c>
      <c r="M908" s="2">
        <f t="shared" si="1461"/>
        <v>1.3333333333333333</v>
      </c>
      <c r="N908" s="2">
        <f t="shared" si="1462"/>
        <v>2.4761904761904758</v>
      </c>
      <c r="O908" s="28">
        <f t="shared" si="1463"/>
        <v>1.5066666666666666</v>
      </c>
      <c r="P908" s="2">
        <f t="shared" si="1464"/>
        <v>7.2209523809523812</v>
      </c>
      <c r="Q908" s="2">
        <f t="shared" si="1439"/>
        <v>62.916666666666664</v>
      </c>
      <c r="R908" s="28">
        <f t="shared" si="1465"/>
        <v>66.916666666666657</v>
      </c>
      <c r="S908" s="2">
        <f t="shared" si="1466"/>
        <v>68.916666666666657</v>
      </c>
      <c r="T908" s="2">
        <f t="shared" si="1467"/>
        <v>62.613333333333337</v>
      </c>
      <c r="U908" s="2">
        <f t="shared" si="1440"/>
        <v>66.613333333333344</v>
      </c>
      <c r="V908" s="2">
        <f t="shared" si="1441"/>
        <v>76.613333333333344</v>
      </c>
      <c r="W908" s="7">
        <f t="shared" si="1478"/>
        <v>1</v>
      </c>
      <c r="X908" s="2">
        <f t="shared" si="1442"/>
        <v>8.898978059487197</v>
      </c>
      <c r="Y908" s="2">
        <f t="shared" si="1443"/>
        <v>13.069706067151182</v>
      </c>
      <c r="Z908" s="2">
        <f t="shared" si="1468"/>
        <v>14.545632080526234</v>
      </c>
      <c r="AA908" s="2">
        <f t="shared" si="1444"/>
        <v>91.214525109743775</v>
      </c>
      <c r="AB908" s="2">
        <f t="shared" si="1445"/>
        <v>133.96448718829961</v>
      </c>
      <c r="AC908" s="2">
        <f t="shared" si="1446"/>
        <v>149.09272882539389</v>
      </c>
      <c r="AD908" s="2">
        <f t="shared" si="1447"/>
        <v>149.09272882539389</v>
      </c>
      <c r="AE908" s="2">
        <f t="shared" si="1448"/>
        <v>149.09272882539389</v>
      </c>
      <c r="AF908" s="27">
        <f t="shared" si="1469"/>
        <v>1</v>
      </c>
      <c r="AG908" s="28">
        <f t="shared" si="1449"/>
        <v>78.916666666666671</v>
      </c>
      <c r="AH908" s="28">
        <f t="shared" si="1450"/>
        <v>7.637458338725521</v>
      </c>
      <c r="AI908" s="28">
        <f t="shared" si="1451"/>
        <v>12.952226073910438</v>
      </c>
      <c r="AJ908" s="28">
        <f t="shared" si="1452"/>
        <v>11.216943667013311</v>
      </c>
      <c r="AK908" s="28">
        <f t="shared" si="1453"/>
        <v>19.02260985134464</v>
      </c>
      <c r="AL908" s="28">
        <f t="shared" si="1479"/>
        <v>21.170780940857433</v>
      </c>
      <c r="AM908" s="28">
        <f t="shared" si="1454"/>
        <v>78.283947971936584</v>
      </c>
      <c r="AN908" s="28">
        <f t="shared" si="1455"/>
        <v>132.76031725758199</v>
      </c>
      <c r="AO908" s="28">
        <f t="shared" si="1456"/>
        <v>114.97367258688644</v>
      </c>
      <c r="AP908" s="28">
        <f t="shared" si="1457"/>
        <v>194.98175097628257</v>
      </c>
      <c r="AQ908" s="28">
        <f t="shared" si="1458"/>
        <v>217.0005046437887</v>
      </c>
      <c r="AR908" s="28">
        <f t="shared" si="1470"/>
        <v>217.0005046437887</v>
      </c>
      <c r="AS908" s="27">
        <f t="shared" si="1459"/>
        <v>217.0005046437887</v>
      </c>
      <c r="AT908" s="27">
        <f t="shared" si="1471"/>
        <v>0</v>
      </c>
      <c r="AU908" s="2">
        <f t="shared" si="1472"/>
        <v>2401.4334244040379</v>
      </c>
      <c r="AV908" s="33">
        <f t="shared" si="1473"/>
        <v>0.16149696428571431</v>
      </c>
      <c r="AW908" s="33">
        <f t="shared" si="1474"/>
        <v>0.16149696428571431</v>
      </c>
      <c r="AX908" s="2">
        <f t="shared" si="1475"/>
        <v>2.3789621680123814</v>
      </c>
      <c r="AY908" s="7">
        <v>2.2000000000000002</v>
      </c>
      <c r="AZ908" s="3">
        <f t="shared" si="1476"/>
        <v>2982.3421956813495</v>
      </c>
    </row>
    <row r="909" spans="1:52" ht="20.25" x14ac:dyDescent="0.3">
      <c r="A909" s="7">
        <v>35</v>
      </c>
      <c r="B909" s="7">
        <v>90</v>
      </c>
      <c r="C909" s="37">
        <v>72</v>
      </c>
      <c r="D909" s="37">
        <v>113</v>
      </c>
      <c r="E909" s="7">
        <v>9</v>
      </c>
      <c r="F909" s="2">
        <f t="shared" si="1460"/>
        <v>10.916666666666666</v>
      </c>
      <c r="G909" s="2">
        <f t="shared" si="1437"/>
        <v>45850</v>
      </c>
      <c r="H909" s="2">
        <v>1.4</v>
      </c>
      <c r="I909" s="7">
        <f t="shared" si="1438"/>
        <v>64189.999999999993</v>
      </c>
      <c r="J909" s="7">
        <v>1.2</v>
      </c>
      <c r="K909" s="4">
        <v>1.75</v>
      </c>
      <c r="L909" s="7">
        <v>0</v>
      </c>
      <c r="M909" s="2">
        <f t="shared" si="1461"/>
        <v>1.3333333333333333</v>
      </c>
      <c r="N909" s="2">
        <f t="shared" si="1462"/>
        <v>2.4761904761904758</v>
      </c>
      <c r="O909" s="28">
        <f t="shared" si="1463"/>
        <v>1.4866666666666666</v>
      </c>
      <c r="P909" s="2">
        <f t="shared" si="1464"/>
        <v>7.2009523809523808</v>
      </c>
      <c r="Q909" s="2">
        <f t="shared" si="1439"/>
        <v>62.916666666666664</v>
      </c>
      <c r="R909" s="28">
        <f t="shared" si="1465"/>
        <v>66.916666666666657</v>
      </c>
      <c r="S909" s="2">
        <f t="shared" si="1466"/>
        <v>68.916666666666657</v>
      </c>
      <c r="T909" s="2">
        <f t="shared" si="1467"/>
        <v>62.648333333333333</v>
      </c>
      <c r="U909" s="2">
        <f t="shared" si="1440"/>
        <v>66.648333333333341</v>
      </c>
      <c r="V909" s="2">
        <f t="shared" si="1441"/>
        <v>76.648333333333341</v>
      </c>
      <c r="W909" s="7">
        <f t="shared" si="1478"/>
        <v>1</v>
      </c>
      <c r="X909" s="2">
        <f t="shared" si="1442"/>
        <v>8.8940064311052449</v>
      </c>
      <c r="Y909" s="2">
        <f t="shared" si="1443"/>
        <v>13.062842584008063</v>
      </c>
      <c r="Z909" s="2">
        <f t="shared" si="1468"/>
        <v>14.53899009497119</v>
      </c>
      <c r="AA909" s="2">
        <f t="shared" si="1444"/>
        <v>97.092903539565583</v>
      </c>
      <c r="AB909" s="2">
        <f t="shared" si="1445"/>
        <v>142.60269820875467</v>
      </c>
      <c r="AC909" s="2">
        <f t="shared" si="1446"/>
        <v>158.71730853676883</v>
      </c>
      <c r="AD909" s="2">
        <f t="shared" si="1447"/>
        <v>158.71730853676883</v>
      </c>
      <c r="AE909" s="2">
        <f t="shared" si="1448"/>
        <v>158.71730853676883</v>
      </c>
      <c r="AF909" s="27">
        <f t="shared" si="1469"/>
        <v>1</v>
      </c>
      <c r="AG909" s="28">
        <f t="shared" si="1449"/>
        <v>78.916666666666671</v>
      </c>
      <c r="AH909" s="28">
        <f t="shared" si="1450"/>
        <v>7.633191488713198</v>
      </c>
      <c r="AI909" s="28">
        <f t="shared" si="1451"/>
        <v>12.944990000922274</v>
      </c>
      <c r="AJ909" s="28">
        <f t="shared" si="1452"/>
        <v>11.211053151696419</v>
      </c>
      <c r="AK909" s="28">
        <f t="shared" si="1453"/>
        <v>19.012620234027921</v>
      </c>
      <c r="AL909" s="28">
        <f t="shared" si="1479"/>
        <v>21.161113707393824</v>
      </c>
      <c r="AM909" s="28">
        <f t="shared" si="1454"/>
        <v>83.329007085119073</v>
      </c>
      <c r="AN909" s="28">
        <f t="shared" si="1455"/>
        <v>141.31614084340148</v>
      </c>
      <c r="AO909" s="28">
        <f t="shared" si="1456"/>
        <v>122.38733023935256</v>
      </c>
      <c r="AP909" s="28">
        <f t="shared" si="1457"/>
        <v>207.55443755480479</v>
      </c>
      <c r="AQ909" s="28">
        <f t="shared" si="1458"/>
        <v>231.00882463904924</v>
      </c>
      <c r="AR909" s="28">
        <f t="shared" si="1470"/>
        <v>231.00882463904924</v>
      </c>
      <c r="AS909" s="27">
        <f t="shared" si="1459"/>
        <v>231.00882463904924</v>
      </c>
      <c r="AT909" s="27">
        <f t="shared" si="1471"/>
        <v>0</v>
      </c>
      <c r="AU909" s="2">
        <f t="shared" si="1472"/>
        <v>2756.7475535250433</v>
      </c>
      <c r="AV909" s="33">
        <f t="shared" si="1473"/>
        <v>0.16238410714285717</v>
      </c>
      <c r="AW909" s="33">
        <f t="shared" si="1474"/>
        <v>0.16238410714285717</v>
      </c>
      <c r="AX909" s="2">
        <f t="shared" si="1475"/>
        <v>2.3805441736582122</v>
      </c>
      <c r="AY909" s="7">
        <v>2.2000000000000002</v>
      </c>
      <c r="AZ909" s="3">
        <f t="shared" si="1476"/>
        <v>2986.4554497231761</v>
      </c>
    </row>
    <row r="910" spans="1:52" ht="20.25" x14ac:dyDescent="0.3">
      <c r="A910" s="7">
        <v>35</v>
      </c>
      <c r="B910" s="7">
        <v>96</v>
      </c>
      <c r="C910" s="37">
        <v>77</v>
      </c>
      <c r="D910" s="37">
        <v>121</v>
      </c>
      <c r="E910" s="7">
        <v>9.5</v>
      </c>
      <c r="F910" s="2">
        <f t="shared" si="1460"/>
        <v>11.666666666666666</v>
      </c>
      <c r="G910" s="2">
        <f t="shared" si="1437"/>
        <v>49000</v>
      </c>
      <c r="H910" s="2">
        <v>1.4</v>
      </c>
      <c r="I910" s="7">
        <f t="shared" si="1438"/>
        <v>68600</v>
      </c>
      <c r="J910" s="7">
        <v>1.2</v>
      </c>
      <c r="K910" s="4">
        <v>1.75</v>
      </c>
      <c r="L910" s="7">
        <v>0</v>
      </c>
      <c r="M910" s="2">
        <f t="shared" si="1461"/>
        <v>1.3333333333333333</v>
      </c>
      <c r="N910" s="2">
        <f t="shared" si="1462"/>
        <v>2.4761904761904758</v>
      </c>
      <c r="O910" s="28">
        <f t="shared" si="1463"/>
        <v>1.4638095238095237</v>
      </c>
      <c r="P910" s="2">
        <f t="shared" si="1464"/>
        <v>7.1780952380952376</v>
      </c>
      <c r="Q910" s="2">
        <f t="shared" si="1439"/>
        <v>62.916666666666664</v>
      </c>
      <c r="R910" s="28">
        <f t="shared" si="1465"/>
        <v>66.916666666666657</v>
      </c>
      <c r="S910" s="2">
        <f t="shared" si="1466"/>
        <v>68.916666666666657</v>
      </c>
      <c r="T910" s="2">
        <f t="shared" si="1467"/>
        <v>62.688333333333333</v>
      </c>
      <c r="U910" s="2">
        <f t="shared" si="1440"/>
        <v>66.688333333333333</v>
      </c>
      <c r="V910" s="2">
        <f t="shared" si="1441"/>
        <v>76.688333333333333</v>
      </c>
      <c r="W910" s="7">
        <f t="shared" si="1478"/>
        <v>1</v>
      </c>
      <c r="X910" s="2">
        <f t="shared" si="1442"/>
        <v>8.8883313678466234</v>
      </c>
      <c r="Y910" s="2">
        <f t="shared" si="1443"/>
        <v>13.055007424884375</v>
      </c>
      <c r="Z910" s="2">
        <f t="shared" si="1468"/>
        <v>14.531406678061202</v>
      </c>
      <c r="AA910" s="2">
        <f t="shared" si="1444"/>
        <v>103.69719929154394</v>
      </c>
      <c r="AB910" s="2">
        <f t="shared" si="1445"/>
        <v>152.30841995698435</v>
      </c>
      <c r="AC910" s="2">
        <f t="shared" si="1446"/>
        <v>169.53307791071401</v>
      </c>
      <c r="AD910" s="2">
        <f t="shared" si="1447"/>
        <v>169.53307791071401</v>
      </c>
      <c r="AE910" s="2">
        <f t="shared" si="1448"/>
        <v>169.53307791071401</v>
      </c>
      <c r="AF910" s="27">
        <f t="shared" si="1469"/>
        <v>1</v>
      </c>
      <c r="AG910" s="28">
        <f t="shared" si="1449"/>
        <v>78.916666666666671</v>
      </c>
      <c r="AH910" s="28">
        <f t="shared" si="1450"/>
        <v>7.6283209227990429</v>
      </c>
      <c r="AI910" s="28">
        <f t="shared" si="1451"/>
        <v>12.936730097165006</v>
      </c>
      <c r="AJ910" s="28">
        <f t="shared" si="1452"/>
        <v>11.204328705250497</v>
      </c>
      <c r="AK910" s="28">
        <f t="shared" si="1453"/>
        <v>19.001216368143922</v>
      </c>
      <c r="AL910" s="28">
        <f t="shared" si="1479"/>
        <v>21.150076245611778</v>
      </c>
      <c r="AM910" s="28">
        <f t="shared" si="1454"/>
        <v>88.997077432655502</v>
      </c>
      <c r="AN910" s="28">
        <f t="shared" si="1455"/>
        <v>150.92851780025839</v>
      </c>
      <c r="AO910" s="28">
        <f t="shared" si="1456"/>
        <v>130.71716822792246</v>
      </c>
      <c r="AP910" s="28">
        <f t="shared" si="1457"/>
        <v>221.68085762834573</v>
      </c>
      <c r="AQ910" s="28">
        <f t="shared" si="1458"/>
        <v>246.75088953213739</v>
      </c>
      <c r="AR910" s="28">
        <f t="shared" si="1470"/>
        <v>246.75088953213739</v>
      </c>
      <c r="AS910" s="27">
        <f t="shared" si="1459"/>
        <v>246.75088953213739</v>
      </c>
      <c r="AT910" s="27">
        <f t="shared" si="1471"/>
        <v>0</v>
      </c>
      <c r="AU910" s="2">
        <f t="shared" si="1472"/>
        <v>3136.5661053440494</v>
      </c>
      <c r="AV910" s="33">
        <f t="shared" si="1473"/>
        <v>0.16338214285714289</v>
      </c>
      <c r="AW910" s="33">
        <f t="shared" si="1474"/>
        <v>0.16338214285714289</v>
      </c>
      <c r="AX910" s="2">
        <f t="shared" si="1475"/>
        <v>2.3823264469042429</v>
      </c>
      <c r="AY910" s="7">
        <v>2.2000000000000002</v>
      </c>
      <c r="AZ910" s="3">
        <f t="shared" si="1476"/>
        <v>2986.3120570694341</v>
      </c>
    </row>
    <row r="911" spans="1:52" ht="20.25" x14ac:dyDescent="0.3">
      <c r="A911" s="7">
        <v>35</v>
      </c>
      <c r="B911" s="7">
        <v>102</v>
      </c>
      <c r="C911" s="37">
        <v>82</v>
      </c>
      <c r="D911" s="37">
        <v>128</v>
      </c>
      <c r="E911" s="7">
        <v>9.75</v>
      </c>
      <c r="F911" s="2">
        <f t="shared" si="1460"/>
        <v>12.291666666666666</v>
      </c>
      <c r="G911" s="2">
        <f t="shared" si="1437"/>
        <v>51625</v>
      </c>
      <c r="H911" s="2">
        <v>1.4</v>
      </c>
      <c r="I911" s="7">
        <f t="shared" si="1438"/>
        <v>72275</v>
      </c>
      <c r="J911" s="7">
        <v>1.2</v>
      </c>
      <c r="K911" s="4">
        <v>1.75</v>
      </c>
      <c r="L911" s="7">
        <v>0</v>
      </c>
      <c r="M911" s="2">
        <f t="shared" si="1461"/>
        <v>1.3333333333333333</v>
      </c>
      <c r="N911" s="2">
        <f t="shared" si="1462"/>
        <v>2.4761904761904758</v>
      </c>
      <c r="O911" s="28">
        <f t="shared" si="1463"/>
        <v>1.4438095238095237</v>
      </c>
      <c r="P911" s="2">
        <f t="shared" si="1464"/>
        <v>7.1580952380952372</v>
      </c>
      <c r="Q911" s="2">
        <f t="shared" si="1439"/>
        <v>62.916666666666664</v>
      </c>
      <c r="R911" s="28">
        <f t="shared" si="1465"/>
        <v>66.916666666666657</v>
      </c>
      <c r="S911" s="2">
        <f t="shared" si="1466"/>
        <v>68.916666666666657</v>
      </c>
      <c r="T911" s="2">
        <f t="shared" si="1467"/>
        <v>62.723333333333336</v>
      </c>
      <c r="U911" s="2">
        <f t="shared" si="1440"/>
        <v>66.723333333333329</v>
      </c>
      <c r="V911" s="2">
        <f t="shared" si="1441"/>
        <v>76.723333333333329</v>
      </c>
      <c r="W911" s="7">
        <f t="shared" si="1478"/>
        <v>1</v>
      </c>
      <c r="X911" s="2">
        <f t="shared" si="1442"/>
        <v>8.8833716250947283</v>
      </c>
      <c r="Y911" s="2">
        <f t="shared" si="1443"/>
        <v>13.048159366835653</v>
      </c>
      <c r="Z911" s="2">
        <f t="shared" si="1468"/>
        <v>14.52477767471065</v>
      </c>
      <c r="AA911" s="2">
        <f t="shared" si="1444"/>
        <v>109.19144289178936</v>
      </c>
      <c r="AB911" s="2">
        <f t="shared" si="1445"/>
        <v>160.38362555068824</v>
      </c>
      <c r="AC911" s="2">
        <f t="shared" si="1446"/>
        <v>178.53372558498506</v>
      </c>
      <c r="AD911" s="2">
        <f t="shared" si="1447"/>
        <v>178.53372558498506</v>
      </c>
      <c r="AE911" s="2">
        <f t="shared" si="1448"/>
        <v>178.53372558498506</v>
      </c>
      <c r="AF911" s="27">
        <f t="shared" si="1469"/>
        <v>1</v>
      </c>
      <c r="AG911" s="28">
        <f t="shared" si="1449"/>
        <v>78.916666666666671</v>
      </c>
      <c r="AH911" s="28">
        <f t="shared" si="1450"/>
        <v>7.6240642735090711</v>
      </c>
      <c r="AI911" s="28">
        <f t="shared" si="1451"/>
        <v>12.929511323395527</v>
      </c>
      <c r="AJ911" s="28">
        <f t="shared" si="1452"/>
        <v>11.198451428365592</v>
      </c>
      <c r="AK911" s="28">
        <f t="shared" si="1453"/>
        <v>18.991249201642173</v>
      </c>
      <c r="AL911" s="28">
        <f t="shared" si="1479"/>
        <v>21.140427907401808</v>
      </c>
      <c r="AM911" s="28">
        <f t="shared" si="1454"/>
        <v>93.712456695215664</v>
      </c>
      <c r="AN911" s="28">
        <f t="shared" si="1455"/>
        <v>158.92524335007002</v>
      </c>
      <c r="AO911" s="28">
        <f t="shared" si="1456"/>
        <v>137.64763214032706</v>
      </c>
      <c r="AP911" s="28">
        <f t="shared" si="1457"/>
        <v>233.43410477018503</v>
      </c>
      <c r="AQ911" s="28">
        <f t="shared" si="1458"/>
        <v>259.85109302848053</v>
      </c>
      <c r="AR911" s="28">
        <f t="shared" si="1470"/>
        <v>259.85109302848053</v>
      </c>
      <c r="AS911" s="27">
        <f t="shared" si="1459"/>
        <v>259.85109302848053</v>
      </c>
      <c r="AT911" s="27">
        <f t="shared" si="1471"/>
        <v>0</v>
      </c>
      <c r="AU911" s="2">
        <f t="shared" si="1472"/>
        <v>3540.8890798610555</v>
      </c>
      <c r="AV911" s="33">
        <f t="shared" si="1473"/>
        <v>0.16421383928571431</v>
      </c>
      <c r="AW911" s="33">
        <f t="shared" si="1474"/>
        <v>0.16421383928571431</v>
      </c>
      <c r="AX911" s="2">
        <f t="shared" si="1475"/>
        <v>2.3838137144842988</v>
      </c>
      <c r="AY911" s="7">
        <v>2.2000000000000002</v>
      </c>
      <c r="AZ911" s="3">
        <f t="shared" si="1476"/>
        <v>2981.6673836758355</v>
      </c>
    </row>
    <row r="912" spans="1:52" ht="20.25" x14ac:dyDescent="0.3">
      <c r="A912" s="7">
        <v>35</v>
      </c>
      <c r="B912" s="7">
        <v>108</v>
      </c>
      <c r="C912" s="37">
        <v>87</v>
      </c>
      <c r="D912" s="37">
        <v>136</v>
      </c>
      <c r="E912" s="7">
        <v>10</v>
      </c>
      <c r="F912" s="2">
        <f t="shared" si="1460"/>
        <v>13</v>
      </c>
      <c r="G912" s="2">
        <f t="shared" si="1437"/>
        <v>54600</v>
      </c>
      <c r="H912" s="2">
        <v>1.4</v>
      </c>
      <c r="I912" s="7">
        <f t="shared" si="1438"/>
        <v>76440</v>
      </c>
      <c r="J912" s="7">
        <v>1.2</v>
      </c>
      <c r="K912" s="4">
        <v>1.75</v>
      </c>
      <c r="L912" s="7">
        <v>0</v>
      </c>
      <c r="M912" s="2">
        <f t="shared" si="1461"/>
        <v>1.3333333333333333</v>
      </c>
      <c r="N912" s="2">
        <f t="shared" si="1462"/>
        <v>2.4761904761904758</v>
      </c>
      <c r="O912" s="28">
        <f t="shared" si="1463"/>
        <v>1.4209523809523807</v>
      </c>
      <c r="P912" s="2">
        <f t="shared" si="1464"/>
        <v>7.1352380952380949</v>
      </c>
      <c r="Q912" s="2">
        <f t="shared" si="1439"/>
        <v>62.916666666666664</v>
      </c>
      <c r="R912" s="28">
        <f t="shared" si="1465"/>
        <v>66.916666666666657</v>
      </c>
      <c r="S912" s="2">
        <f t="shared" si="1466"/>
        <v>68.916666666666657</v>
      </c>
      <c r="T912" s="2">
        <f t="shared" si="1467"/>
        <v>62.763333333333335</v>
      </c>
      <c r="U912" s="2">
        <f t="shared" si="1440"/>
        <v>66.763333333333335</v>
      </c>
      <c r="V912" s="2">
        <f t="shared" si="1441"/>
        <v>76.763333333333335</v>
      </c>
      <c r="W912" s="7">
        <f t="shared" si="1478"/>
        <v>1</v>
      </c>
      <c r="X912" s="2">
        <f t="shared" si="1442"/>
        <v>8.8777101210583425</v>
      </c>
      <c r="Y912" s="2">
        <f t="shared" si="1443"/>
        <v>13.040341806677779</v>
      </c>
      <c r="Z912" s="2">
        <f t="shared" si="1468"/>
        <v>14.517209072856616</v>
      </c>
      <c r="AA912" s="2">
        <f t="shared" si="1444"/>
        <v>115.41023157375845</v>
      </c>
      <c r="AB912" s="2">
        <f t="shared" si="1445"/>
        <v>169.52444348681112</v>
      </c>
      <c r="AC912" s="2">
        <f t="shared" si="1446"/>
        <v>188.72371794713601</v>
      </c>
      <c r="AD912" s="2">
        <f t="shared" si="1447"/>
        <v>188.72371794713601</v>
      </c>
      <c r="AE912" s="2">
        <f t="shared" si="1448"/>
        <v>188.72371794713601</v>
      </c>
      <c r="AF912" s="27">
        <f t="shared" si="1469"/>
        <v>1</v>
      </c>
      <c r="AG912" s="28">
        <f t="shared" si="1449"/>
        <v>78.916666666666671</v>
      </c>
      <c r="AH912" s="28">
        <f t="shared" si="1450"/>
        <v>7.619205344660906</v>
      </c>
      <c r="AI912" s="28">
        <f t="shared" si="1451"/>
        <v>12.921271154725885</v>
      </c>
      <c r="AJ912" s="28">
        <f t="shared" si="1452"/>
        <v>11.191742086054923</v>
      </c>
      <c r="AK912" s="28">
        <f t="shared" si="1453"/>
        <v>18.979870950585219</v>
      </c>
      <c r="AL912" s="28">
        <f t="shared" si="1479"/>
        <v>21.129412008539987</v>
      </c>
      <c r="AM912" s="28">
        <f t="shared" si="1454"/>
        <v>99.049669480591774</v>
      </c>
      <c r="AN912" s="28">
        <f t="shared" si="1455"/>
        <v>167.97652501143651</v>
      </c>
      <c r="AO912" s="28">
        <f t="shared" si="1456"/>
        <v>145.49264711871399</v>
      </c>
      <c r="AP912" s="28">
        <f t="shared" si="1457"/>
        <v>246.73832235760784</v>
      </c>
      <c r="AQ912" s="28">
        <f t="shared" si="1458"/>
        <v>274.68235611101983</v>
      </c>
      <c r="AR912" s="28">
        <f t="shared" si="1470"/>
        <v>274.68235611101983</v>
      </c>
      <c r="AS912" s="27">
        <f t="shared" si="1459"/>
        <v>274.68235611101983</v>
      </c>
      <c r="AT912" s="27">
        <f t="shared" si="1471"/>
        <v>0</v>
      </c>
      <c r="AU912" s="2">
        <f t="shared" si="1472"/>
        <v>3969.7164770760623</v>
      </c>
      <c r="AV912" s="33">
        <f t="shared" si="1473"/>
        <v>0.16515642857142859</v>
      </c>
      <c r="AW912" s="33">
        <f t="shared" si="1474"/>
        <v>0.16515642857142859</v>
      </c>
      <c r="AX912" s="2">
        <f t="shared" si="1475"/>
        <v>2.3855015308788481</v>
      </c>
      <c r="AY912" s="7">
        <v>2.2000000000000002</v>
      </c>
      <c r="AZ912" s="3">
        <f t="shared" si="1476"/>
        <v>2974.2068455757985</v>
      </c>
    </row>
    <row r="913" spans="1:52" ht="20.25" x14ac:dyDescent="0.3">
      <c r="A913" s="7">
        <v>35</v>
      </c>
      <c r="B913" s="7">
        <v>114</v>
      </c>
      <c r="C913" s="37">
        <v>92</v>
      </c>
      <c r="D913" s="37">
        <v>143</v>
      </c>
      <c r="E913" s="7">
        <v>10.5</v>
      </c>
      <c r="F913" s="2">
        <f t="shared" si="1460"/>
        <v>13.666666666666666</v>
      </c>
      <c r="G913" s="2">
        <f t="shared" si="1437"/>
        <v>57400</v>
      </c>
      <c r="H913" s="2">
        <v>1.4</v>
      </c>
      <c r="I913" s="7">
        <f t="shared" si="1438"/>
        <v>80360</v>
      </c>
      <c r="J913" s="7">
        <v>1.2</v>
      </c>
      <c r="K913" s="4">
        <v>1.75</v>
      </c>
      <c r="L913" s="7">
        <v>0</v>
      </c>
      <c r="M913" s="2">
        <f t="shared" si="1461"/>
        <v>1.3333333333333333</v>
      </c>
      <c r="N913" s="2">
        <f t="shared" si="1462"/>
        <v>2.4761904761904758</v>
      </c>
      <c r="O913" s="28">
        <f t="shared" si="1463"/>
        <v>1.4009523809523809</v>
      </c>
      <c r="P913" s="2">
        <f t="shared" si="1464"/>
        <v>7.1152380952380954</v>
      </c>
      <c r="Q913" s="2">
        <f t="shared" si="1439"/>
        <v>62.916666666666664</v>
      </c>
      <c r="R913" s="28">
        <f t="shared" si="1465"/>
        <v>66.916666666666657</v>
      </c>
      <c r="S913" s="2">
        <f t="shared" si="1466"/>
        <v>68.916666666666657</v>
      </c>
      <c r="T913" s="2">
        <f t="shared" si="1467"/>
        <v>62.798333333333339</v>
      </c>
      <c r="U913" s="2">
        <f t="shared" si="1440"/>
        <v>66.798333333333346</v>
      </c>
      <c r="V913" s="2">
        <f t="shared" si="1441"/>
        <v>76.798333333333346</v>
      </c>
      <c r="W913" s="7">
        <f t="shared" si="1478"/>
        <v>1</v>
      </c>
      <c r="X913" s="2">
        <f t="shared" si="1442"/>
        <v>8.8727622213650843</v>
      </c>
      <c r="Y913" s="2">
        <f t="shared" si="1443"/>
        <v>13.033509121781941</v>
      </c>
      <c r="Z913" s="2">
        <f t="shared" si="1468"/>
        <v>14.510593013685844</v>
      </c>
      <c r="AA913" s="2">
        <f t="shared" si="1444"/>
        <v>121.26108369198948</v>
      </c>
      <c r="AB913" s="2">
        <f t="shared" si="1445"/>
        <v>178.12462466435318</v>
      </c>
      <c r="AC913" s="2">
        <f t="shared" si="1446"/>
        <v>198.31143785370651</v>
      </c>
      <c r="AD913" s="2">
        <f t="shared" si="1447"/>
        <v>198.31143785370651</v>
      </c>
      <c r="AE913" s="2">
        <f t="shared" si="1448"/>
        <v>198.31143785370651</v>
      </c>
      <c r="AF913" s="27">
        <f t="shared" si="1469"/>
        <v>1</v>
      </c>
      <c r="AG913" s="28">
        <f t="shared" si="1449"/>
        <v>78.916666666666671</v>
      </c>
      <c r="AH913" s="28">
        <f t="shared" si="1450"/>
        <v>7.6149588595567916</v>
      </c>
      <c r="AI913" s="28">
        <f t="shared" si="1451"/>
        <v>12.914069618213523</v>
      </c>
      <c r="AJ913" s="28">
        <f t="shared" si="1452"/>
        <v>11.185878003023729</v>
      </c>
      <c r="AK913" s="28">
        <f t="shared" si="1453"/>
        <v>18.96992615929895</v>
      </c>
      <c r="AL913" s="28">
        <f t="shared" si="1479"/>
        <v>21.119782510239688</v>
      </c>
      <c r="AM913" s="28">
        <f t="shared" si="1454"/>
        <v>104.07110441394282</v>
      </c>
      <c r="AN913" s="28">
        <f t="shared" si="1455"/>
        <v>176.49228478225146</v>
      </c>
      <c r="AO913" s="28">
        <f t="shared" si="1456"/>
        <v>152.8736660413243</v>
      </c>
      <c r="AP913" s="28">
        <f t="shared" si="1457"/>
        <v>259.25565751041898</v>
      </c>
      <c r="AQ913" s="28">
        <f t="shared" si="1458"/>
        <v>288.6370276399424</v>
      </c>
      <c r="AR913" s="28">
        <f t="shared" si="1470"/>
        <v>288.6370276399424</v>
      </c>
      <c r="AS913" s="27">
        <f t="shared" si="1459"/>
        <v>288.6370276399424</v>
      </c>
      <c r="AT913" s="27">
        <f t="shared" si="1471"/>
        <v>0</v>
      </c>
      <c r="AU913" s="2">
        <f t="shared" si="1472"/>
        <v>4423.0482969890691</v>
      </c>
      <c r="AV913" s="33">
        <f t="shared" si="1473"/>
        <v>0.16604357142857146</v>
      </c>
      <c r="AW913" s="33">
        <f t="shared" si="1474"/>
        <v>0.16604357142857146</v>
      </c>
      <c r="AX913" s="2">
        <f t="shared" si="1475"/>
        <v>2.3870922487157453</v>
      </c>
      <c r="AY913" s="7">
        <v>2.2000000000000002</v>
      </c>
      <c r="AZ913" s="3">
        <f t="shared" si="1476"/>
        <v>2980.4719107019073</v>
      </c>
    </row>
    <row r="914" spans="1:52" ht="20.25" x14ac:dyDescent="0.3">
      <c r="A914" s="7">
        <v>35</v>
      </c>
      <c r="B914" s="7">
        <v>120</v>
      </c>
      <c r="C914" s="37">
        <v>97</v>
      </c>
      <c r="D914" s="37">
        <v>151</v>
      </c>
      <c r="E914" s="7">
        <v>11</v>
      </c>
      <c r="F914" s="2">
        <f t="shared" si="1460"/>
        <v>14.416666666666666</v>
      </c>
      <c r="G914" s="2">
        <f t="shared" si="1437"/>
        <v>60550</v>
      </c>
      <c r="H914" s="2">
        <v>1.4</v>
      </c>
      <c r="I914" s="7">
        <f t="shared" si="1438"/>
        <v>84770</v>
      </c>
      <c r="J914" s="7">
        <v>1.2</v>
      </c>
      <c r="K914" s="4">
        <v>1.75</v>
      </c>
      <c r="L914" s="7">
        <v>0</v>
      </c>
      <c r="M914" s="2">
        <f t="shared" si="1461"/>
        <v>1.3333333333333333</v>
      </c>
      <c r="N914" s="2">
        <f t="shared" si="1462"/>
        <v>2.4761904761904758</v>
      </c>
      <c r="O914" s="28">
        <f t="shared" si="1463"/>
        <v>1.378095238095238</v>
      </c>
      <c r="P914" s="2">
        <f t="shared" si="1464"/>
        <v>7.0923809523809513</v>
      </c>
      <c r="Q914" s="2">
        <f t="shared" si="1439"/>
        <v>62.916666666666664</v>
      </c>
      <c r="R914" s="28">
        <f t="shared" si="1465"/>
        <v>66.916666666666657</v>
      </c>
      <c r="S914" s="2">
        <f t="shared" si="1466"/>
        <v>68.916666666666657</v>
      </c>
      <c r="T914" s="2">
        <f t="shared" si="1467"/>
        <v>62.838333333333338</v>
      </c>
      <c r="U914" s="2">
        <f t="shared" si="1440"/>
        <v>66.838333333333338</v>
      </c>
      <c r="V914" s="2">
        <f t="shared" si="1441"/>
        <v>76.838333333333338</v>
      </c>
      <c r="W914" s="7">
        <f t="shared" si="1478"/>
        <v>1</v>
      </c>
      <c r="X914" s="2">
        <f t="shared" si="1442"/>
        <v>8.8671142280140831</v>
      </c>
      <c r="Y914" s="2">
        <f t="shared" si="1443"/>
        <v>13.025709101361457</v>
      </c>
      <c r="Z914" s="2">
        <f t="shared" si="1468"/>
        <v>14.503039183515824</v>
      </c>
      <c r="AA914" s="2">
        <f t="shared" si="1444"/>
        <v>127.83423012053636</v>
      </c>
      <c r="AB914" s="2">
        <f t="shared" si="1445"/>
        <v>187.78730621129432</v>
      </c>
      <c r="AC914" s="2">
        <f t="shared" si="1446"/>
        <v>209.08548156235312</v>
      </c>
      <c r="AD914" s="2">
        <f t="shared" si="1447"/>
        <v>209.08548156235312</v>
      </c>
      <c r="AE914" s="2">
        <f t="shared" si="1448"/>
        <v>209.08548156235312</v>
      </c>
      <c r="AF914" s="27">
        <f t="shared" si="1469"/>
        <v>1</v>
      </c>
      <c r="AG914" s="28">
        <f t="shared" si="1449"/>
        <v>78.916666666666671</v>
      </c>
      <c r="AH914" s="28">
        <f t="shared" si="1450"/>
        <v>7.6101115261183558</v>
      </c>
      <c r="AI914" s="28">
        <f t="shared" si="1451"/>
        <v>12.90584911398741</v>
      </c>
      <c r="AJ914" s="28">
        <f t="shared" si="1452"/>
        <v>11.17918371401611</v>
      </c>
      <c r="AK914" s="28">
        <f t="shared" si="1453"/>
        <v>18.958573436863642</v>
      </c>
      <c r="AL914" s="28">
        <f t="shared" si="1479"/>
        <v>21.108788111171393</v>
      </c>
      <c r="AM914" s="28">
        <f t="shared" si="1454"/>
        <v>109.7124411682063</v>
      </c>
      <c r="AN914" s="28">
        <f t="shared" si="1455"/>
        <v>186.05932472665182</v>
      </c>
      <c r="AO914" s="28">
        <f t="shared" si="1456"/>
        <v>161.16656521039891</v>
      </c>
      <c r="AP914" s="28">
        <f t="shared" si="1457"/>
        <v>273.31943371478417</v>
      </c>
      <c r="AQ914" s="28">
        <f t="shared" si="1458"/>
        <v>304.31836193605426</v>
      </c>
      <c r="AR914" s="28">
        <f t="shared" si="1470"/>
        <v>304.31836193605426</v>
      </c>
      <c r="AS914" s="27">
        <f t="shared" si="1459"/>
        <v>304.31836193605426</v>
      </c>
      <c r="AT914" s="27">
        <f t="shared" si="1471"/>
        <v>0</v>
      </c>
      <c r="AU914" s="2">
        <f t="shared" si="1472"/>
        <v>4900.884539600077</v>
      </c>
      <c r="AV914" s="33">
        <f t="shared" si="1473"/>
        <v>0.16704160714285718</v>
      </c>
      <c r="AW914" s="33">
        <f t="shared" si="1474"/>
        <v>0.16704160714285718</v>
      </c>
      <c r="AX914" s="2">
        <f t="shared" si="1475"/>
        <v>2.3888843440038801</v>
      </c>
      <c r="AY914" s="7">
        <v>2.2000000000000002</v>
      </c>
      <c r="AZ914" s="3">
        <f t="shared" si="1476"/>
        <v>2983.050656117477</v>
      </c>
    </row>
    <row r="915" spans="1:52" ht="20.25" x14ac:dyDescent="0.3">
      <c r="A915" s="7">
        <v>35</v>
      </c>
      <c r="B915" s="7">
        <v>132</v>
      </c>
      <c r="C915" s="37">
        <v>106</v>
      </c>
      <c r="D915" s="37">
        <v>166</v>
      </c>
      <c r="E915" s="7">
        <v>12</v>
      </c>
      <c r="F915" s="2">
        <f t="shared" si="1460"/>
        <v>15.833333333333334</v>
      </c>
      <c r="G915" s="2">
        <f t="shared" si="1437"/>
        <v>66500</v>
      </c>
      <c r="H915" s="2">
        <v>1.4</v>
      </c>
      <c r="I915" s="7">
        <f t="shared" si="1438"/>
        <v>93100</v>
      </c>
      <c r="J915" s="7">
        <v>1.2</v>
      </c>
      <c r="K915" s="4">
        <v>1.75</v>
      </c>
      <c r="L915" s="7">
        <v>0</v>
      </c>
      <c r="M915" s="2">
        <f t="shared" si="1461"/>
        <v>1.3333333333333333</v>
      </c>
      <c r="N915" s="2">
        <f t="shared" si="1462"/>
        <v>2.4761904761904758</v>
      </c>
      <c r="O915" s="28">
        <f t="shared" si="1463"/>
        <v>1.3352380952380951</v>
      </c>
      <c r="P915" s="2">
        <f t="shared" si="1464"/>
        <v>7.0495238095238095</v>
      </c>
      <c r="Q915" s="2">
        <f t="shared" si="1439"/>
        <v>62.916666666666664</v>
      </c>
      <c r="R915" s="28">
        <f t="shared" si="1465"/>
        <v>66.916666666666657</v>
      </c>
      <c r="S915" s="2">
        <f t="shared" si="1466"/>
        <v>68.916666666666657</v>
      </c>
      <c r="T915" s="2">
        <f t="shared" si="1467"/>
        <v>62.913333333333334</v>
      </c>
      <c r="U915" s="2">
        <f t="shared" si="1440"/>
        <v>66.913333333333327</v>
      </c>
      <c r="V915" s="2">
        <f t="shared" si="1441"/>
        <v>76.913333333333327</v>
      </c>
      <c r="W915" s="7">
        <f t="shared" si="1478"/>
        <v>1</v>
      </c>
      <c r="X915" s="2">
        <f t="shared" si="1442"/>
        <v>8.8565435980400284</v>
      </c>
      <c r="Y915" s="2">
        <f t="shared" si="1443"/>
        <v>13.011109198263886</v>
      </c>
      <c r="Z915" s="2">
        <f t="shared" si="1468"/>
        <v>14.488896928959655</v>
      </c>
      <c r="AA915" s="2">
        <f t="shared" si="1444"/>
        <v>140.22860696896711</v>
      </c>
      <c r="AB915" s="2">
        <f t="shared" si="1445"/>
        <v>206.00922897251155</v>
      </c>
      <c r="AC915" s="2">
        <f t="shared" si="1446"/>
        <v>229.40753470852786</v>
      </c>
      <c r="AD915" s="2">
        <f t="shared" si="1447"/>
        <v>229.40753470852786</v>
      </c>
      <c r="AE915" s="2">
        <f t="shared" si="1448"/>
        <v>229.40753470852786</v>
      </c>
      <c r="AF915" s="27">
        <f t="shared" si="1469"/>
        <v>1</v>
      </c>
      <c r="AG915" s="28">
        <f t="shared" si="1449"/>
        <v>78.916666666666671</v>
      </c>
      <c r="AH915" s="28">
        <f t="shared" si="1450"/>
        <v>7.6010393893514987</v>
      </c>
      <c r="AI915" s="28">
        <f t="shared" si="1451"/>
        <v>12.890463842976246</v>
      </c>
      <c r="AJ915" s="28">
        <f t="shared" si="1452"/>
        <v>11.166653494151344</v>
      </c>
      <c r="AK915" s="28">
        <f t="shared" si="1453"/>
        <v>18.93732366589974</v>
      </c>
      <c r="AL915" s="28">
        <f t="shared" si="1479"/>
        <v>21.088204435497413</v>
      </c>
      <c r="AM915" s="28">
        <f t="shared" si="1454"/>
        <v>120.34979033139874</v>
      </c>
      <c r="AN915" s="28">
        <f t="shared" si="1455"/>
        <v>204.09901084712391</v>
      </c>
      <c r="AO915" s="28">
        <f t="shared" si="1456"/>
        <v>176.80534699072962</v>
      </c>
      <c r="AP915" s="28">
        <f t="shared" si="1457"/>
        <v>299.84095804341257</v>
      </c>
      <c r="AQ915" s="28">
        <f t="shared" si="1458"/>
        <v>333.89657022870904</v>
      </c>
      <c r="AR915" s="28">
        <f t="shared" si="1470"/>
        <v>333.89657022870904</v>
      </c>
      <c r="AS915" s="27">
        <f t="shared" si="1459"/>
        <v>333.89657022870904</v>
      </c>
      <c r="AT915" s="27">
        <f t="shared" si="1471"/>
        <v>0</v>
      </c>
      <c r="AU915" s="2">
        <f t="shared" si="1472"/>
        <v>5930.0702929160934</v>
      </c>
      <c r="AV915" s="33">
        <f t="shared" si="1473"/>
        <v>0.16892678571428577</v>
      </c>
      <c r="AW915" s="33">
        <f t="shared" si="1474"/>
        <v>0.16892678571428577</v>
      </c>
      <c r="AX915" s="2">
        <f t="shared" si="1475"/>
        <v>2.3922767648991319</v>
      </c>
      <c r="AY915" s="7">
        <v>2.2000000000000002</v>
      </c>
      <c r="AZ915" s="3">
        <f t="shared" si="1476"/>
        <v>2992.4632330073887</v>
      </c>
    </row>
    <row r="916" spans="1:52" ht="20.25" x14ac:dyDescent="0.3">
      <c r="A916" s="7">
        <v>35</v>
      </c>
      <c r="B916" s="7">
        <v>144</v>
      </c>
      <c r="C916" s="37">
        <v>116</v>
      </c>
      <c r="D916" s="37">
        <v>180</v>
      </c>
      <c r="E916" s="7">
        <v>13</v>
      </c>
      <c r="F916" s="2">
        <f t="shared" si="1460"/>
        <v>17.166666666666668</v>
      </c>
      <c r="G916" s="2">
        <f t="shared" si="1437"/>
        <v>72100</v>
      </c>
      <c r="H916" s="2">
        <v>1.4</v>
      </c>
      <c r="I916" s="7">
        <f t="shared" si="1438"/>
        <v>100940</v>
      </c>
      <c r="J916" s="7">
        <v>1.2</v>
      </c>
      <c r="K916" s="4">
        <v>1.75</v>
      </c>
      <c r="L916" s="7">
        <v>0</v>
      </c>
      <c r="M916" s="2">
        <f t="shared" si="1461"/>
        <v>1.3333333333333333</v>
      </c>
      <c r="N916" s="2">
        <f t="shared" si="1462"/>
        <v>2.4761904761904758</v>
      </c>
      <c r="O916" s="28">
        <f t="shared" si="1463"/>
        <v>1.2952380952380953</v>
      </c>
      <c r="P916" s="2">
        <f t="shared" si="1464"/>
        <v>7.0095238095238086</v>
      </c>
      <c r="Q916" s="2">
        <f t="shared" si="1439"/>
        <v>62.916666666666664</v>
      </c>
      <c r="R916" s="28">
        <f t="shared" si="1465"/>
        <v>66.916666666666657</v>
      </c>
      <c r="S916" s="2">
        <f t="shared" si="1466"/>
        <v>68.916666666666657</v>
      </c>
      <c r="T916" s="2">
        <f t="shared" si="1467"/>
        <v>62.983333333333334</v>
      </c>
      <c r="U916" s="2">
        <f t="shared" si="1440"/>
        <v>66.983333333333334</v>
      </c>
      <c r="V916" s="2">
        <f t="shared" si="1441"/>
        <v>76.983333333333334</v>
      </c>
      <c r="W916" s="7">
        <f t="shared" si="1478"/>
        <v>1</v>
      </c>
      <c r="X916" s="2">
        <f t="shared" si="1442"/>
        <v>8.8467003900189205</v>
      </c>
      <c r="Y916" s="2">
        <f t="shared" si="1443"/>
        <v>12.99751211972875</v>
      </c>
      <c r="Z916" s="2">
        <f t="shared" si="1468"/>
        <v>14.475722352838929</v>
      </c>
      <c r="AA916" s="2">
        <f t="shared" si="1444"/>
        <v>151.86835669532482</v>
      </c>
      <c r="AB916" s="2">
        <f t="shared" si="1445"/>
        <v>223.12395805534356</v>
      </c>
      <c r="AC916" s="2">
        <f t="shared" si="1446"/>
        <v>248.49990039040162</v>
      </c>
      <c r="AD916" s="2">
        <f t="shared" si="1447"/>
        <v>248.49990039040162</v>
      </c>
      <c r="AE916" s="2">
        <f t="shared" si="1448"/>
        <v>248.49990039040162</v>
      </c>
      <c r="AF916" s="27">
        <f t="shared" si="1469"/>
        <v>1</v>
      </c>
      <c r="AG916" s="28">
        <f t="shared" si="1449"/>
        <v>78.916666666666671</v>
      </c>
      <c r="AH916" s="28">
        <f t="shared" si="1450"/>
        <v>7.5925915551532244</v>
      </c>
      <c r="AI916" s="28">
        <f t="shared" si="1451"/>
        <v>12.876137315286249</v>
      </c>
      <c r="AJ916" s="28">
        <f t="shared" si="1452"/>
        <v>11.154983938372434</v>
      </c>
      <c r="AK916" s="28">
        <f t="shared" si="1453"/>
        <v>18.917533479436244</v>
      </c>
      <c r="AL916" s="28">
        <f t="shared" si="1479"/>
        <v>21.06902919007003</v>
      </c>
      <c r="AM916" s="28">
        <f t="shared" si="1454"/>
        <v>130.33948836346369</v>
      </c>
      <c r="AN916" s="28">
        <f t="shared" si="1455"/>
        <v>221.04035724574729</v>
      </c>
      <c r="AO916" s="28">
        <f t="shared" si="1456"/>
        <v>191.49389094206012</v>
      </c>
      <c r="AP916" s="28">
        <f t="shared" si="1457"/>
        <v>324.75099139698887</v>
      </c>
      <c r="AQ916" s="28">
        <f t="shared" si="1458"/>
        <v>361.6850010962022</v>
      </c>
      <c r="AR916" s="28">
        <f t="shared" si="1470"/>
        <v>361.6850010962022</v>
      </c>
      <c r="AS916" s="27">
        <f t="shared" si="1459"/>
        <v>361.6850010962022</v>
      </c>
      <c r="AT916" s="27">
        <f t="shared" si="1471"/>
        <v>0</v>
      </c>
      <c r="AU916" s="2">
        <f t="shared" si="1472"/>
        <v>7057.2737370241111</v>
      </c>
      <c r="AV916" s="33">
        <f t="shared" si="1473"/>
        <v>0.17070107142857147</v>
      </c>
      <c r="AW916" s="33">
        <f t="shared" si="1474"/>
        <v>0.17070107142857147</v>
      </c>
      <c r="AX916" s="2">
        <f t="shared" si="1475"/>
        <v>2.3954784449789939</v>
      </c>
      <c r="AY916" s="7">
        <v>2.2000000000000002</v>
      </c>
      <c r="AZ916" s="3">
        <f t="shared" si="1476"/>
        <v>3005.5867395617815</v>
      </c>
    </row>
    <row r="917" spans="1:52" ht="20.25" x14ac:dyDescent="0.3">
      <c r="A917" s="7"/>
      <c r="B917" s="7"/>
      <c r="C917" s="7"/>
      <c r="D917" s="2"/>
      <c r="E917" s="3"/>
      <c r="F917" s="2"/>
      <c r="G917" s="7"/>
      <c r="H917" s="7"/>
      <c r="I917" s="7"/>
      <c r="J917" s="7"/>
      <c r="K917" s="2"/>
      <c r="L917" s="2"/>
      <c r="M917" s="2"/>
      <c r="N917" s="28"/>
      <c r="O917" s="2"/>
      <c r="P917" s="2"/>
      <c r="Q917" s="28"/>
      <c r="R917" s="2"/>
      <c r="S917" s="2"/>
      <c r="T917" s="2"/>
      <c r="U917" s="7"/>
      <c r="V917" s="2"/>
      <c r="W917" s="2"/>
      <c r="X917" s="2"/>
      <c r="Y917" s="2"/>
      <c r="Z917" s="2"/>
      <c r="AA917" s="2"/>
      <c r="AB917" s="2"/>
      <c r="AC917" s="2"/>
      <c r="AD917" s="27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7"/>
      <c r="AR917" s="7"/>
      <c r="AS917" s="2"/>
      <c r="AT917" s="5"/>
      <c r="AU917" s="7"/>
      <c r="AV917" s="3"/>
    </row>
    <row r="918" spans="1:52" ht="18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52" ht="131.25" x14ac:dyDescent="0.2">
      <c r="A919" s="7" t="s">
        <v>10</v>
      </c>
      <c r="B919" s="7" t="s">
        <v>82</v>
      </c>
      <c r="C919" s="36" t="s">
        <v>83</v>
      </c>
      <c r="D919" s="36" t="s">
        <v>84</v>
      </c>
      <c r="E919" s="7" t="s">
        <v>12</v>
      </c>
      <c r="F919" s="7" t="s">
        <v>13</v>
      </c>
      <c r="G919" s="7" t="s">
        <v>47</v>
      </c>
      <c r="H919" s="7" t="s">
        <v>14</v>
      </c>
      <c r="I919" s="7" t="s">
        <v>15</v>
      </c>
      <c r="J919" s="7" t="s">
        <v>16</v>
      </c>
      <c r="K919" s="7" t="s">
        <v>17</v>
      </c>
      <c r="L919" s="7" t="s">
        <v>18</v>
      </c>
      <c r="M919" s="7" t="s">
        <v>98</v>
      </c>
      <c r="N919" s="7" t="s">
        <v>99</v>
      </c>
      <c r="O919" s="26" t="s">
        <v>100</v>
      </c>
      <c r="P919" s="7" t="s">
        <v>27</v>
      </c>
      <c r="Q919" s="7" t="s">
        <v>28</v>
      </c>
      <c r="R919" s="26" t="s">
        <v>101</v>
      </c>
      <c r="S919" s="7" t="s">
        <v>65</v>
      </c>
      <c r="T919" s="7" t="s">
        <v>30</v>
      </c>
      <c r="U919" s="7" t="s">
        <v>31</v>
      </c>
      <c r="V919" s="7" t="s">
        <v>32</v>
      </c>
      <c r="W919" s="7" t="s">
        <v>33</v>
      </c>
      <c r="X919" s="7" t="s">
        <v>34</v>
      </c>
      <c r="Y919" s="7" t="s">
        <v>35</v>
      </c>
      <c r="Z919" s="7" t="s">
        <v>66</v>
      </c>
      <c r="AA919" s="7" t="s">
        <v>37</v>
      </c>
      <c r="AB919" s="7" t="s">
        <v>38</v>
      </c>
      <c r="AC919" s="7" t="s">
        <v>39</v>
      </c>
      <c r="AD919" s="7" t="s">
        <v>40</v>
      </c>
      <c r="AE919" s="7" t="s">
        <v>41</v>
      </c>
      <c r="AF919" s="26" t="s">
        <v>67</v>
      </c>
      <c r="AG919" s="26" t="s">
        <v>68</v>
      </c>
      <c r="AH919" s="26" t="s">
        <v>69</v>
      </c>
      <c r="AI919" s="7" t="s">
        <v>70</v>
      </c>
      <c r="AJ919" s="26" t="s">
        <v>71</v>
      </c>
      <c r="AK919" s="26" t="s">
        <v>72</v>
      </c>
      <c r="AL919" s="26" t="s">
        <v>73</v>
      </c>
      <c r="AM919" s="26" t="s">
        <v>74</v>
      </c>
      <c r="AN919" s="26" t="s">
        <v>75</v>
      </c>
      <c r="AO919" s="26" t="s">
        <v>76</v>
      </c>
      <c r="AP919" s="26" t="s">
        <v>77</v>
      </c>
      <c r="AQ919" s="26" t="s">
        <v>78</v>
      </c>
      <c r="AR919" s="26" t="s">
        <v>79</v>
      </c>
      <c r="AS919" s="26" t="s">
        <v>80</v>
      </c>
      <c r="AT919" s="26" t="s">
        <v>102</v>
      </c>
      <c r="AU919" s="7" t="s">
        <v>21</v>
      </c>
      <c r="AV919" s="26" t="s">
        <v>90</v>
      </c>
      <c r="AW919" s="26" t="s">
        <v>89</v>
      </c>
      <c r="AX919" s="7" t="s">
        <v>22</v>
      </c>
      <c r="AY919" s="7" t="s">
        <v>23</v>
      </c>
      <c r="AZ919" s="7" t="s">
        <v>24</v>
      </c>
    </row>
    <row r="920" spans="1:52" ht="20.25" x14ac:dyDescent="0.3">
      <c r="A920" s="7">
        <v>36</v>
      </c>
      <c r="B920" s="7">
        <v>18</v>
      </c>
      <c r="C920" s="27">
        <v>14</v>
      </c>
      <c r="D920" s="27">
        <v>23</v>
      </c>
      <c r="E920" s="7">
        <v>2.75</v>
      </c>
      <c r="F920" s="2">
        <f>($D920+2*$E920)/12</f>
        <v>2.375</v>
      </c>
      <c r="G920" s="2">
        <f t="shared" ref="G920:G942" si="1480">$B$4*$A920*$F920</f>
        <v>10260</v>
      </c>
      <c r="H920" s="2">
        <v>1.4</v>
      </c>
      <c r="I920" s="7">
        <f t="shared" ref="I920:I942" si="1481">$G920*$H920</f>
        <v>14363.999999999998</v>
      </c>
      <c r="J920" s="7">
        <v>1.2</v>
      </c>
      <c r="K920" s="7">
        <v>1.1499999999999999</v>
      </c>
      <c r="L920" s="7">
        <v>0</v>
      </c>
      <c r="M920" s="2">
        <f>($L$7-$C$7)/$K920</f>
        <v>2.0289855072463765</v>
      </c>
      <c r="N920" s="2">
        <f>($E$7-$C$7)/$K920</f>
        <v>3.7681159420289854</v>
      </c>
      <c r="O920" s="28">
        <f>($F$7-$B$7-0.06*($D920/12))/$K920</f>
        <v>2.6536231884057968</v>
      </c>
      <c r="P920" s="2">
        <f>($G$7-$B$7-0.06*$D920/12)/$K920</f>
        <v>11.34927536231884</v>
      </c>
      <c r="Q920" s="2">
        <f t="shared" ref="Q920:Q942" si="1482">$C$7+$K920*$A920</f>
        <v>43.066666666666663</v>
      </c>
      <c r="R920" s="28">
        <f>IF($A920&lt;$M920,$Q920,$Q920+$L$7)</f>
        <v>47.066666666666663</v>
      </c>
      <c r="S920" s="2">
        <f>IF($A920&lt;$N920,$Q920,$Q920+$E$7)</f>
        <v>49.066666666666663</v>
      </c>
      <c r="T920" s="2">
        <f>$B$7+$K920*$A920+0.06*$D920/12</f>
        <v>42.348333333333336</v>
      </c>
      <c r="U920" s="2">
        <f t="shared" ref="U920:U942" si="1483">$T920+$F$7</f>
        <v>46.348333333333336</v>
      </c>
      <c r="V920" s="2">
        <f t="shared" ref="V920:V942" si="1484">$T920+$G$7</f>
        <v>56.348333333333336</v>
      </c>
      <c r="W920" s="7">
        <f>IF($A920&lt;$N920,0.5,1)</f>
        <v>1</v>
      </c>
      <c r="X920" s="2">
        <f t="shared" ref="X920:X942" si="1485">($W920*$H$7*(1+$L920)*$J920)/($S920*$T920)</f>
        <v>18.480271454654034</v>
      </c>
      <c r="Y920" s="2">
        <f t="shared" ref="Y920:Y942" si="1486">($W920*$I$7*(1+$L920)*$J920)/($S920*$U920)</f>
        <v>26.383388549531194</v>
      </c>
      <c r="Z920" s="2">
        <f>(2*$W920*$H$7*(1+$L920)*$J920)/($S920*$V920)</f>
        <v>27.777527722872865</v>
      </c>
      <c r="AA920" s="2">
        <f t="shared" ref="AA920:AA942" si="1487">IF($S920&gt;$F920,$F920*$X920,$S920*$X920)</f>
        <v>43.890644704803329</v>
      </c>
      <c r="AB920" s="2">
        <f t="shared" ref="AB920:AB942" si="1488">IF($S920&gt;$F920,$F920*$Y920,$S920*$Y920)</f>
        <v>62.660547805136588</v>
      </c>
      <c r="AC920" s="2">
        <f t="shared" ref="AC920:AC942" si="1489">IF($S920&gt;$F920,$F920*$Z920,$S920*$Z920)</f>
        <v>65.971628341823049</v>
      </c>
      <c r="AD920" s="2">
        <f t="shared" ref="AD920:AD942" si="1490">IF($AA920&gt;$AC920,$AA920,$AC920)</f>
        <v>65.971628341823049</v>
      </c>
      <c r="AE920" s="2">
        <f t="shared" ref="AE920:AE942" si="1491">IF($AD920&gt;$AB920,$AD920,$AB920)</f>
        <v>65.971628341823049</v>
      </c>
      <c r="AF920" s="27">
        <f>IF($A920&lt;$M920,0.5,1)</f>
        <v>1</v>
      </c>
      <c r="AG920" s="28">
        <f t="shared" ref="AG920:AG942" si="1492">2*$E$7+$L$7+$C$7+$K920*$A920</f>
        <v>59.066666666666663</v>
      </c>
      <c r="AH920" s="28">
        <f t="shared" ref="AH920:AH942" si="1493">($AF920*$H$7*(1+$L920))/($R920*$T920)</f>
        <v>16.054626759472814</v>
      </c>
      <c r="AI920" s="28">
        <f t="shared" ref="AI920:AI942" si="1494">($AF920*2*$H$7*(1+$L920))/($AG920*$T920)</f>
        <v>25.585928876270444</v>
      </c>
      <c r="AJ920" s="28">
        <f t="shared" ref="AJ920:AJ942" si="1495">($AF920*$I$7*(1+$L920))/($R920*$U920)</f>
        <v>22.920413093077148</v>
      </c>
      <c r="AK920" s="28">
        <f t="shared" ref="AK920:AK942" si="1496">($AF920*2*$I$7*(1+$L920))/($AG920*$U920)</f>
        <v>36.527791520795638</v>
      </c>
      <c r="AL920" s="28">
        <f>($AF920*4*$H$7*(1+$L920))/($AG920*$V920)</f>
        <v>38.457976681780345</v>
      </c>
      <c r="AM920" s="28">
        <f t="shared" ref="AM920:AM942" si="1497" xml:space="preserve"> IF($R920&gt;$F920,$F920*$AH920,$R920*$AH920)</f>
        <v>38.129738553747934</v>
      </c>
      <c r="AN920" s="28">
        <f t="shared" ref="AN920:AN942" si="1498" xml:space="preserve"> IF($AG920&gt;$F920,$F920*$AI920,$AG920*$AI920)</f>
        <v>60.766581081142306</v>
      </c>
      <c r="AO920" s="28">
        <f t="shared" ref="AO920:AO942" si="1499" xml:space="preserve"> IF($R920&gt;$F920,$F920*$AJ920,$R920*$AJ920)</f>
        <v>54.435981096058228</v>
      </c>
      <c r="AP920" s="28">
        <f t="shared" ref="AP920:AP942" si="1500" xml:space="preserve"> IF($AG920&gt;$F920,$F920*$AK920,$AG920*$AK920)</f>
        <v>86.753504861889638</v>
      </c>
      <c r="AQ920" s="28">
        <f t="shared" ref="AQ920:AQ942" si="1501" xml:space="preserve"> IF($AG920&gt;$F920,$F920*$AL920,$AG920*$AL920)</f>
        <v>91.337694619228316</v>
      </c>
      <c r="AR920" s="28">
        <f>MAX($AM920,$AN920,$AO920,$AP920,$AQ920)</f>
        <v>91.337694619228316</v>
      </c>
      <c r="AS920" s="27">
        <f t="shared" ref="AS920:AS942" si="1502">IF($AR920&gt;$AE920,$AR920,$AE920)</f>
        <v>91.337694619228316</v>
      </c>
      <c r="AT920" s="27">
        <f>IF($A920&gt;$F920,0,$AS920)</f>
        <v>0</v>
      </c>
      <c r="AU920" s="2">
        <f>PI()*($B920/(2*12))^2*62.4</f>
        <v>110.26990214100174</v>
      </c>
      <c r="AV920" s="33">
        <f>0.23*($N$7/$H920)*(1+0.35*$N$7*($F920/$A920))</f>
        <v>0.15092979910714288</v>
      </c>
      <c r="AW920" s="33">
        <f>IF(AV920&gt;0.33,0.33,AV920)</f>
        <v>0.15092979910714288</v>
      </c>
      <c r="AX920" s="2">
        <f>$Q$7/($P$7-$O$7*AW920)</f>
        <v>2.3602785926695216</v>
      </c>
      <c r="AY920" s="7">
        <v>2.4</v>
      </c>
      <c r="AZ920" s="3">
        <f>(12/$D920)*(($I920+$AU920)/$AX920+$AT920/$AY920)</f>
        <v>3199.5345870930282</v>
      </c>
    </row>
    <row r="921" spans="1:52" ht="20.25" x14ac:dyDescent="0.3">
      <c r="A921" s="7">
        <v>36</v>
      </c>
      <c r="B921" s="7">
        <v>24</v>
      </c>
      <c r="C921" s="27">
        <v>19</v>
      </c>
      <c r="D921" s="27">
        <v>30</v>
      </c>
      <c r="E921" s="7">
        <v>3.25</v>
      </c>
      <c r="F921" s="2">
        <f t="shared" ref="F921:F942" si="1503">($D921+2*$E921)/12</f>
        <v>3.0416666666666665</v>
      </c>
      <c r="G921" s="2">
        <f t="shared" si="1480"/>
        <v>13140</v>
      </c>
      <c r="H921" s="2">
        <v>1.4</v>
      </c>
      <c r="I921" s="7">
        <f t="shared" si="1481"/>
        <v>18396</v>
      </c>
      <c r="J921" s="7">
        <v>1.2</v>
      </c>
      <c r="K921" s="7">
        <f>(1.75-1.15)*(($D921-24)/(96-24))+1.15</f>
        <v>1.2</v>
      </c>
      <c r="L921" s="7">
        <v>0</v>
      </c>
      <c r="M921" s="2">
        <f t="shared" ref="M921:M942" si="1504">($L$7-$C$7)/$K921</f>
        <v>1.9444444444444442</v>
      </c>
      <c r="N921" s="2">
        <f t="shared" ref="N921:N942" si="1505">($E$7-$C$7)/$K921</f>
        <v>3.6111111111111112</v>
      </c>
      <c r="O921" s="28">
        <f t="shared" ref="O921:O942" si="1506">($F$7-$B$7-0.06*($D921/12))/$K921</f>
        <v>2.5138888888888888</v>
      </c>
      <c r="P921" s="2">
        <f t="shared" ref="P921:P942" si="1507">($G$7-$B$7-0.06*$D921/12)/$K921</f>
        <v>10.847222222222221</v>
      </c>
      <c r="Q921" s="2">
        <f t="shared" si="1482"/>
        <v>44.86666666666666</v>
      </c>
      <c r="R921" s="28">
        <f t="shared" ref="R921:R942" si="1508">IF($A921&lt;$M921,$Q921,$Q921+$L$7)</f>
        <v>48.86666666666666</v>
      </c>
      <c r="S921" s="2">
        <f t="shared" ref="S921:S942" si="1509">IF($A921&lt;$N921,$Q921,$Q921+$E$7)</f>
        <v>50.86666666666666</v>
      </c>
      <c r="T921" s="2">
        <f t="shared" ref="T921:T942" si="1510">$B$7+$K921*$A921+0.06*$D921/12</f>
        <v>44.18333333333333</v>
      </c>
      <c r="U921" s="2">
        <f t="shared" si="1483"/>
        <v>48.18333333333333</v>
      </c>
      <c r="V921" s="2">
        <f t="shared" si="1484"/>
        <v>58.18333333333333</v>
      </c>
      <c r="W921" s="7">
        <f>IF($A921&lt;$N921,0.5,1)</f>
        <v>1</v>
      </c>
      <c r="X921" s="2">
        <f t="shared" si="1485"/>
        <v>17.0859632582576</v>
      </c>
      <c r="Y921" s="2">
        <f t="shared" si="1486"/>
        <v>24.480547711454136</v>
      </c>
      <c r="Z921" s="2">
        <f t="shared" ref="Z921:Z942" si="1511">(2*$W921*$H$7*(1+$L921)*$J921)/($S921*$V921)</f>
        <v>25.949520823626983</v>
      </c>
      <c r="AA921" s="2">
        <f t="shared" si="1487"/>
        <v>51.969804910533533</v>
      </c>
      <c r="AB921" s="2">
        <f t="shared" si="1488"/>
        <v>74.461665955672999</v>
      </c>
      <c r="AC921" s="2">
        <f t="shared" si="1489"/>
        <v>78.929792505198733</v>
      </c>
      <c r="AD921" s="2">
        <f t="shared" si="1490"/>
        <v>78.929792505198733</v>
      </c>
      <c r="AE921" s="2">
        <f t="shared" si="1491"/>
        <v>78.929792505198733</v>
      </c>
      <c r="AF921" s="27">
        <f t="shared" ref="AF921:AF942" si="1512">IF($A921&lt;$M921,0.5,1)</f>
        <v>1</v>
      </c>
      <c r="AG921" s="28">
        <f t="shared" si="1492"/>
        <v>60.86666666666666</v>
      </c>
      <c r="AH921" s="28">
        <f t="shared" si="1493"/>
        <v>14.821043617610904</v>
      </c>
      <c r="AI921" s="28">
        <f t="shared" si="1494"/>
        <v>23.798083180084973</v>
      </c>
      <c r="AJ921" s="28">
        <f t="shared" si="1495"/>
        <v>21.235400072577885</v>
      </c>
      <c r="AK921" s="28">
        <f t="shared" si="1496"/>
        <v>34.097586534938856</v>
      </c>
      <c r="AL921" s="28">
        <f>($AF921*4*$H$7*(1+$L921))/($AG921*$V921)</f>
        <v>36.143637072704252</v>
      </c>
      <c r="AM921" s="28">
        <f t="shared" si="1497"/>
        <v>45.080674336899833</v>
      </c>
      <c r="AN921" s="28">
        <f t="shared" si="1498"/>
        <v>72.385836339425126</v>
      </c>
      <c r="AO921" s="28">
        <f t="shared" si="1499"/>
        <v>64.591008554091061</v>
      </c>
      <c r="AP921" s="28">
        <f t="shared" si="1500"/>
        <v>103.71349237710568</v>
      </c>
      <c r="AQ921" s="28">
        <f t="shared" si="1501"/>
        <v>109.93689609614209</v>
      </c>
      <c r="AR921" s="28">
        <f t="shared" ref="AR921:AR942" si="1513">MAX($AM921,$AN921,$AO921,$AP921,$AQ921)</f>
        <v>109.93689609614209</v>
      </c>
      <c r="AS921" s="27">
        <f t="shared" si="1502"/>
        <v>109.93689609614209</v>
      </c>
      <c r="AT921" s="27">
        <f t="shared" ref="AT921:AT942" si="1514">IF($A921&gt;$F921,0,$AS921)</f>
        <v>0</v>
      </c>
      <c r="AU921" s="2">
        <f t="shared" ref="AU921:AU942" si="1515">PI()*($B921/(2*12))^2*62.4</f>
        <v>196.03538158400309</v>
      </c>
      <c r="AV921" s="33">
        <f t="shared" ref="AV921:AV942" si="1516">0.23*($N$7/$H921)*(1+0.35*$N$7*($F921/$A921))</f>
        <v>0.15179229910714287</v>
      </c>
      <c r="AW921" s="33">
        <f t="shared" ref="AW921:AW942" si="1517">IF(AV921&gt;0.33,0.33,AV921)</f>
        <v>0.15179229910714287</v>
      </c>
      <c r="AX921" s="2">
        <f t="shared" ref="AX921:AX942" si="1518">$Q$7/($P$7-$O$7*AW921)</f>
        <v>2.3617925540915361</v>
      </c>
      <c r="AY921" s="7">
        <v>2.2000000000000002</v>
      </c>
      <c r="AZ921" s="3">
        <f t="shared" ref="AZ921:AZ942" si="1519">(12/$D921)*(($I921+$AU921)/$AX921+$AT921/$AY921)</f>
        <v>3148.8007444812074</v>
      </c>
    </row>
    <row r="922" spans="1:52" ht="20.25" x14ac:dyDescent="0.3">
      <c r="A922" s="7">
        <v>36</v>
      </c>
      <c r="B922" s="7">
        <v>27</v>
      </c>
      <c r="C922" s="27">
        <v>22</v>
      </c>
      <c r="D922" s="27">
        <v>34</v>
      </c>
      <c r="E922" s="7">
        <v>3.5</v>
      </c>
      <c r="F922" s="2">
        <f t="shared" si="1503"/>
        <v>3.4166666666666665</v>
      </c>
      <c r="G922" s="2">
        <f t="shared" si="1480"/>
        <v>14760</v>
      </c>
      <c r="H922" s="2">
        <v>1.4</v>
      </c>
      <c r="I922" s="7">
        <f t="shared" si="1481"/>
        <v>20664</v>
      </c>
      <c r="J922" s="7">
        <v>1.2</v>
      </c>
      <c r="K922" s="4">
        <f t="shared" ref="K922:K932" si="1520">(1.75-1.15)*(($D922-24)/(96-24))+1.15</f>
        <v>1.2333333333333332</v>
      </c>
      <c r="L922" s="7">
        <v>0</v>
      </c>
      <c r="M922" s="2">
        <f t="shared" si="1504"/>
        <v>1.8918918918918919</v>
      </c>
      <c r="N922" s="2">
        <f t="shared" si="1505"/>
        <v>3.5135135135135136</v>
      </c>
      <c r="O922" s="28">
        <f t="shared" si="1506"/>
        <v>2.42972972972973</v>
      </c>
      <c r="P922" s="2">
        <f t="shared" si="1507"/>
        <v>10.53783783783784</v>
      </c>
      <c r="Q922" s="2">
        <f t="shared" si="1482"/>
        <v>46.066666666666656</v>
      </c>
      <c r="R922" s="28">
        <f t="shared" si="1508"/>
        <v>50.066666666666656</v>
      </c>
      <c r="S922" s="2">
        <f t="shared" si="1509"/>
        <v>52.066666666666656</v>
      </c>
      <c r="T922" s="2">
        <f t="shared" si="1510"/>
        <v>45.403333333333329</v>
      </c>
      <c r="U922" s="2">
        <f t="shared" si="1483"/>
        <v>49.403333333333329</v>
      </c>
      <c r="V922" s="2">
        <f t="shared" si="1484"/>
        <v>59.403333333333329</v>
      </c>
      <c r="W922" s="7">
        <f t="shared" ref="W922:W942" si="1521">IF($A922&lt;$N922,0.5,1)</f>
        <v>1</v>
      </c>
      <c r="X922" s="2">
        <f t="shared" si="1485"/>
        <v>16.243653295388867</v>
      </c>
      <c r="Y922" s="2">
        <f t="shared" si="1486"/>
        <v>23.325728857753752</v>
      </c>
      <c r="Z922" s="2">
        <f t="shared" si="1511"/>
        <v>24.830795301777872</v>
      </c>
      <c r="AA922" s="2">
        <f t="shared" si="1487"/>
        <v>55.499148759245294</v>
      </c>
      <c r="AB922" s="2">
        <f t="shared" si="1488"/>
        <v>79.696240263991982</v>
      </c>
      <c r="AC922" s="2">
        <f t="shared" si="1489"/>
        <v>84.838550614407723</v>
      </c>
      <c r="AD922" s="2">
        <f t="shared" si="1490"/>
        <v>84.838550614407723</v>
      </c>
      <c r="AE922" s="2">
        <f t="shared" si="1491"/>
        <v>84.838550614407723</v>
      </c>
      <c r="AF922" s="27">
        <f t="shared" si="1512"/>
        <v>1</v>
      </c>
      <c r="AG922" s="28">
        <f t="shared" si="1492"/>
        <v>62.066666666666663</v>
      </c>
      <c r="AH922" s="28">
        <f t="shared" si="1493"/>
        <v>14.077111877162345</v>
      </c>
      <c r="AI922" s="28">
        <f t="shared" si="1494"/>
        <v>22.710872222876301</v>
      </c>
      <c r="AJ922" s="28">
        <f t="shared" si="1495"/>
        <v>20.214596358084421</v>
      </c>
      <c r="AK922" s="28">
        <f t="shared" si="1496"/>
        <v>32.612592620668956</v>
      </c>
      <c r="AL922" s="28">
        <f t="shared" ref="AL922:AL942" si="1522">($AF922*4*$H$7*(1+$L922))/($AG922*$V922)</f>
        <v>34.716883513584882</v>
      </c>
      <c r="AM922" s="28">
        <f t="shared" si="1497"/>
        <v>48.096798913638011</v>
      </c>
      <c r="AN922" s="28">
        <f t="shared" si="1498"/>
        <v>77.595480094827352</v>
      </c>
      <c r="AO922" s="28">
        <f t="shared" si="1499"/>
        <v>69.066537556788433</v>
      </c>
      <c r="AP922" s="28">
        <f t="shared" si="1500"/>
        <v>111.42635812061893</v>
      </c>
      <c r="AQ922" s="28">
        <f t="shared" si="1501"/>
        <v>118.61601867141501</v>
      </c>
      <c r="AR922" s="28">
        <f t="shared" si="1513"/>
        <v>118.61601867141501</v>
      </c>
      <c r="AS922" s="27">
        <f t="shared" si="1502"/>
        <v>118.61601867141501</v>
      </c>
      <c r="AT922" s="27">
        <f t="shared" si="1514"/>
        <v>0</v>
      </c>
      <c r="AU922" s="2">
        <f t="shared" si="1515"/>
        <v>248.1072798172539</v>
      </c>
      <c r="AV922" s="33">
        <f t="shared" si="1516"/>
        <v>0.15227745535714288</v>
      </c>
      <c r="AW922" s="33">
        <f t="shared" si="1517"/>
        <v>0.15227745535714288</v>
      </c>
      <c r="AX922" s="2">
        <f t="shared" si="1518"/>
        <v>2.3626450112100499</v>
      </c>
      <c r="AY922" s="7">
        <v>2.2000000000000002</v>
      </c>
      <c r="AZ922" s="3">
        <f t="shared" si="1519"/>
        <v>3123.9325886023562</v>
      </c>
    </row>
    <row r="923" spans="1:52" ht="20.25" x14ac:dyDescent="0.3">
      <c r="A923" s="7">
        <v>36</v>
      </c>
      <c r="B923" s="7">
        <v>30</v>
      </c>
      <c r="C923" s="37">
        <v>24</v>
      </c>
      <c r="D923" s="37">
        <v>38</v>
      </c>
      <c r="E923" s="7">
        <v>3.75</v>
      </c>
      <c r="F923" s="2">
        <f t="shared" si="1503"/>
        <v>3.7916666666666665</v>
      </c>
      <c r="G923" s="2">
        <f t="shared" si="1480"/>
        <v>16380</v>
      </c>
      <c r="H923" s="2">
        <v>1.4</v>
      </c>
      <c r="I923" s="7">
        <f t="shared" si="1481"/>
        <v>22932</v>
      </c>
      <c r="J923" s="7">
        <v>1.2</v>
      </c>
      <c r="K923" s="4">
        <f t="shared" si="1520"/>
        <v>1.2666666666666666</v>
      </c>
      <c r="L923" s="7">
        <v>0</v>
      </c>
      <c r="M923" s="2">
        <f t="shared" si="1504"/>
        <v>1.8421052631578947</v>
      </c>
      <c r="N923" s="2">
        <f t="shared" si="1505"/>
        <v>3.4210526315789473</v>
      </c>
      <c r="O923" s="28">
        <f t="shared" si="1506"/>
        <v>2.35</v>
      </c>
      <c r="P923" s="2">
        <f t="shared" si="1507"/>
        <v>10.244736842105263</v>
      </c>
      <c r="Q923" s="2">
        <f t="shared" si="1482"/>
        <v>47.266666666666659</v>
      </c>
      <c r="R923" s="28">
        <f t="shared" si="1508"/>
        <v>51.266666666666659</v>
      </c>
      <c r="S923" s="2">
        <f t="shared" si="1509"/>
        <v>53.266666666666659</v>
      </c>
      <c r="T923" s="2">
        <f t="shared" si="1510"/>
        <v>46.623333333333328</v>
      </c>
      <c r="U923" s="2">
        <f t="shared" si="1483"/>
        <v>50.623333333333328</v>
      </c>
      <c r="V923" s="2">
        <f t="shared" si="1484"/>
        <v>60.623333333333328</v>
      </c>
      <c r="W923" s="7">
        <f t="shared" si="1521"/>
        <v>1</v>
      </c>
      <c r="X923" s="2">
        <f t="shared" si="1485"/>
        <v>15.46223907359713</v>
      </c>
      <c r="Y923" s="2">
        <f t="shared" si="1486"/>
        <v>22.25076730122834</v>
      </c>
      <c r="Z923" s="2">
        <f t="shared" si="1511"/>
        <v>23.782959028141317</v>
      </c>
      <c r="AA923" s="2">
        <f t="shared" si="1487"/>
        <v>58.627656487389118</v>
      </c>
      <c r="AB923" s="2">
        <f t="shared" si="1488"/>
        <v>84.367492683824125</v>
      </c>
      <c r="AC923" s="2">
        <f t="shared" si="1489"/>
        <v>90.177052981702488</v>
      </c>
      <c r="AD923" s="2">
        <f t="shared" si="1490"/>
        <v>90.177052981702488</v>
      </c>
      <c r="AE923" s="2">
        <f t="shared" si="1491"/>
        <v>90.177052981702488</v>
      </c>
      <c r="AF923" s="27">
        <f t="shared" si="1512"/>
        <v>1</v>
      </c>
      <c r="AG923" s="28">
        <f t="shared" si="1492"/>
        <v>63.266666666666666</v>
      </c>
      <c r="AH923" s="28">
        <f t="shared" si="1493"/>
        <v>13.387872799961105</v>
      </c>
      <c r="AI923" s="28">
        <f t="shared" si="1494"/>
        <v>21.69710049140166</v>
      </c>
      <c r="AJ923" s="28">
        <f t="shared" si="1495"/>
        <v>19.265673031731083</v>
      </c>
      <c r="AK923" s="28">
        <f t="shared" si="1496"/>
        <v>31.222976947104744</v>
      </c>
      <c r="AL923" s="28">
        <f t="shared" si="1522"/>
        <v>33.372996599025129</v>
      </c>
      <c r="AM923" s="28">
        <f t="shared" si="1497"/>
        <v>50.762351033185858</v>
      </c>
      <c r="AN923" s="28">
        <f t="shared" si="1498"/>
        <v>82.268172696564619</v>
      </c>
      <c r="AO923" s="28">
        <f t="shared" si="1499"/>
        <v>73.049010245313681</v>
      </c>
      <c r="AP923" s="28">
        <f t="shared" si="1500"/>
        <v>118.38712092443882</v>
      </c>
      <c r="AQ923" s="28">
        <f t="shared" si="1501"/>
        <v>126.53927877130361</v>
      </c>
      <c r="AR923" s="28">
        <f t="shared" si="1513"/>
        <v>126.53927877130361</v>
      </c>
      <c r="AS923" s="27">
        <f t="shared" si="1502"/>
        <v>126.53927877130361</v>
      </c>
      <c r="AT923" s="27">
        <f t="shared" si="1514"/>
        <v>0</v>
      </c>
      <c r="AU923" s="2">
        <f t="shared" si="1515"/>
        <v>306.30528372500481</v>
      </c>
      <c r="AV923" s="33">
        <f t="shared" si="1516"/>
        <v>0.15276261160714288</v>
      </c>
      <c r="AW923" s="33">
        <f t="shared" si="1517"/>
        <v>0.15276261160714288</v>
      </c>
      <c r="AX923" s="2">
        <f t="shared" si="1518"/>
        <v>2.3634980839165158</v>
      </c>
      <c r="AY923" s="7">
        <v>2.2000000000000002</v>
      </c>
      <c r="AZ923" s="3">
        <f t="shared" si="1519"/>
        <v>3104.8944971853575</v>
      </c>
    </row>
    <row r="924" spans="1:52" ht="20.25" x14ac:dyDescent="0.3">
      <c r="A924" s="7">
        <v>36</v>
      </c>
      <c r="B924" s="7">
        <v>33</v>
      </c>
      <c r="C924" s="37">
        <v>27</v>
      </c>
      <c r="D924" s="37">
        <v>42</v>
      </c>
      <c r="E924" s="7">
        <v>3.75</v>
      </c>
      <c r="F924" s="2">
        <f t="shared" si="1503"/>
        <v>4.125</v>
      </c>
      <c r="G924" s="2">
        <f t="shared" si="1480"/>
        <v>17820</v>
      </c>
      <c r="H924" s="2">
        <v>1.4</v>
      </c>
      <c r="I924" s="7">
        <f t="shared" si="1481"/>
        <v>24948</v>
      </c>
      <c r="J924" s="7">
        <v>1.2</v>
      </c>
      <c r="K924" s="4">
        <f t="shared" si="1520"/>
        <v>1.2999999999999998</v>
      </c>
      <c r="L924" s="7">
        <v>0</v>
      </c>
      <c r="M924" s="2">
        <f t="shared" si="1504"/>
        <v>1.7948717948717949</v>
      </c>
      <c r="N924" s="2">
        <f t="shared" si="1505"/>
        <v>3.3333333333333335</v>
      </c>
      <c r="O924" s="28">
        <f t="shared" si="1506"/>
        <v>2.2743589743589747</v>
      </c>
      <c r="P924" s="2">
        <f t="shared" si="1507"/>
        <v>9.9666666666666668</v>
      </c>
      <c r="Q924" s="2">
        <f t="shared" si="1482"/>
        <v>48.466666666666661</v>
      </c>
      <c r="R924" s="28">
        <f t="shared" si="1508"/>
        <v>52.466666666666661</v>
      </c>
      <c r="S924" s="2">
        <f t="shared" si="1509"/>
        <v>54.466666666666661</v>
      </c>
      <c r="T924" s="2">
        <f t="shared" si="1510"/>
        <v>47.843333333333334</v>
      </c>
      <c r="U924" s="2">
        <f t="shared" si="1483"/>
        <v>51.843333333333334</v>
      </c>
      <c r="V924" s="2">
        <f t="shared" si="1484"/>
        <v>61.843333333333334</v>
      </c>
      <c r="W924" s="7">
        <f t="shared" si="1521"/>
        <v>1</v>
      </c>
      <c r="X924" s="2">
        <f t="shared" si="1485"/>
        <v>14.735979095376322</v>
      </c>
      <c r="Y924" s="2">
        <f t="shared" si="1486"/>
        <v>21.248463716398806</v>
      </c>
      <c r="Z924" s="2">
        <f t="shared" si="1511"/>
        <v>22.800140996705263</v>
      </c>
      <c r="AA924" s="2">
        <f t="shared" si="1487"/>
        <v>60.785913768427328</v>
      </c>
      <c r="AB924" s="2">
        <f t="shared" si="1488"/>
        <v>87.64991283014507</v>
      </c>
      <c r="AC924" s="2">
        <f t="shared" si="1489"/>
        <v>94.050581611409214</v>
      </c>
      <c r="AD924" s="2">
        <f t="shared" si="1490"/>
        <v>94.050581611409214</v>
      </c>
      <c r="AE924" s="2">
        <f t="shared" si="1491"/>
        <v>94.050581611409214</v>
      </c>
      <c r="AF924" s="27">
        <f t="shared" si="1512"/>
        <v>1</v>
      </c>
      <c r="AG924" s="28">
        <f t="shared" si="1492"/>
        <v>64.466666666666669</v>
      </c>
      <c r="AH924" s="28">
        <f t="shared" si="1493"/>
        <v>12.74808864985436</v>
      </c>
      <c r="AI924" s="28">
        <f t="shared" si="1494"/>
        <v>20.750249777529223</v>
      </c>
      <c r="AJ924" s="28">
        <f t="shared" si="1495"/>
        <v>18.382036061306462</v>
      </c>
      <c r="AK924" s="28">
        <f t="shared" si="1496"/>
        <v>29.920708128744952</v>
      </c>
      <c r="AL924" s="28">
        <f t="shared" si="1522"/>
        <v>32.105679411079279</v>
      </c>
      <c r="AM924" s="28">
        <f t="shared" si="1497"/>
        <v>52.585865680649235</v>
      </c>
      <c r="AN924" s="28">
        <f t="shared" si="1498"/>
        <v>85.594780332308048</v>
      </c>
      <c r="AO924" s="28">
        <f t="shared" si="1499"/>
        <v>75.825898752889159</v>
      </c>
      <c r="AP924" s="28">
        <f t="shared" si="1500"/>
        <v>123.42292103107293</v>
      </c>
      <c r="AQ924" s="28">
        <f t="shared" si="1501"/>
        <v>132.43592757070203</v>
      </c>
      <c r="AR924" s="28">
        <f t="shared" si="1513"/>
        <v>132.43592757070203</v>
      </c>
      <c r="AS924" s="27">
        <f t="shared" si="1502"/>
        <v>132.43592757070203</v>
      </c>
      <c r="AT924" s="27">
        <f t="shared" si="1514"/>
        <v>0</v>
      </c>
      <c r="AU924" s="2">
        <f t="shared" si="1515"/>
        <v>370.62939330725584</v>
      </c>
      <c r="AV924" s="33">
        <f t="shared" si="1516"/>
        <v>0.15319386160714288</v>
      </c>
      <c r="AW924" s="33">
        <f t="shared" si="1517"/>
        <v>0.15319386160714288</v>
      </c>
      <c r="AX924" s="2">
        <f t="shared" si="1518"/>
        <v>2.3642568880958201</v>
      </c>
      <c r="AY924" s="7">
        <v>2.2000000000000002</v>
      </c>
      <c r="AZ924" s="3">
        <f t="shared" si="1519"/>
        <v>3059.6904036936958</v>
      </c>
    </row>
    <row r="925" spans="1:52" ht="20.25" x14ac:dyDescent="0.3">
      <c r="A925" s="7">
        <v>36</v>
      </c>
      <c r="B925" s="7">
        <v>36</v>
      </c>
      <c r="C925" s="37">
        <v>29</v>
      </c>
      <c r="D925" s="37">
        <v>45</v>
      </c>
      <c r="E925" s="7">
        <v>4.5</v>
      </c>
      <c r="F925" s="2">
        <f t="shared" si="1503"/>
        <v>4.5</v>
      </c>
      <c r="G925" s="2">
        <f t="shared" si="1480"/>
        <v>19440</v>
      </c>
      <c r="H925" s="2">
        <v>1.4</v>
      </c>
      <c r="I925" s="7">
        <f t="shared" si="1481"/>
        <v>27216</v>
      </c>
      <c r="J925" s="7">
        <v>1.2</v>
      </c>
      <c r="K925" s="4">
        <f t="shared" si="1520"/>
        <v>1.325</v>
      </c>
      <c r="L925" s="7">
        <v>0</v>
      </c>
      <c r="M925" s="2">
        <f t="shared" si="1504"/>
        <v>1.7610062893081759</v>
      </c>
      <c r="N925" s="2">
        <f t="shared" si="1505"/>
        <v>3.2704402515723268</v>
      </c>
      <c r="O925" s="28">
        <f t="shared" si="1506"/>
        <v>2.2201257861635217</v>
      </c>
      <c r="P925" s="2">
        <f t="shared" si="1507"/>
        <v>9.7672955974842761</v>
      </c>
      <c r="Q925" s="2">
        <f t="shared" si="1482"/>
        <v>49.36666666666666</v>
      </c>
      <c r="R925" s="28">
        <f t="shared" si="1508"/>
        <v>53.36666666666666</v>
      </c>
      <c r="S925" s="2">
        <f t="shared" si="1509"/>
        <v>55.36666666666666</v>
      </c>
      <c r="T925" s="2">
        <f t="shared" si="1510"/>
        <v>48.758333333333333</v>
      </c>
      <c r="U925" s="2">
        <f t="shared" si="1483"/>
        <v>52.758333333333333</v>
      </c>
      <c r="V925" s="2">
        <f t="shared" si="1484"/>
        <v>62.758333333333333</v>
      </c>
      <c r="W925" s="7">
        <f t="shared" si="1521"/>
        <v>1</v>
      </c>
      <c r="X925" s="2">
        <f t="shared" si="1485"/>
        <v>14.224401248298225</v>
      </c>
      <c r="Y925" s="2">
        <f t="shared" si="1486"/>
        <v>20.540537559181239</v>
      </c>
      <c r="Z925" s="2">
        <f t="shared" si="1511"/>
        <v>22.102502112280682</v>
      </c>
      <c r="AA925" s="2">
        <f t="shared" si="1487"/>
        <v>64.00980561734201</v>
      </c>
      <c r="AB925" s="2">
        <f t="shared" si="1488"/>
        <v>92.432419016315578</v>
      </c>
      <c r="AC925" s="2">
        <f t="shared" si="1489"/>
        <v>99.461259505263072</v>
      </c>
      <c r="AD925" s="2">
        <f t="shared" si="1490"/>
        <v>99.461259505263072</v>
      </c>
      <c r="AE925" s="2">
        <f t="shared" si="1491"/>
        <v>99.461259505263072</v>
      </c>
      <c r="AF925" s="27">
        <f t="shared" si="1512"/>
        <v>1</v>
      </c>
      <c r="AG925" s="28">
        <f t="shared" si="1492"/>
        <v>65.36666666666666</v>
      </c>
      <c r="AH925" s="28">
        <f t="shared" si="1493"/>
        <v>12.297902599116879</v>
      </c>
      <c r="AI925" s="28">
        <f t="shared" si="1494"/>
        <v>20.080512046084777</v>
      </c>
      <c r="AJ925" s="28">
        <f t="shared" si="1495"/>
        <v>17.758605499583609</v>
      </c>
      <c r="AK925" s="28">
        <f t="shared" si="1496"/>
        <v>28.996968286418522</v>
      </c>
      <c r="AL925" s="28">
        <f t="shared" si="1522"/>
        <v>31.201985388830707</v>
      </c>
      <c r="AM925" s="28">
        <f t="shared" si="1497"/>
        <v>55.340561696025958</v>
      </c>
      <c r="AN925" s="28">
        <f t="shared" si="1498"/>
        <v>90.362304207381499</v>
      </c>
      <c r="AO925" s="28">
        <f t="shared" si="1499"/>
        <v>79.913724748126242</v>
      </c>
      <c r="AP925" s="28">
        <f t="shared" si="1500"/>
        <v>130.48635728888334</v>
      </c>
      <c r="AQ925" s="28">
        <f t="shared" si="1501"/>
        <v>140.40893424973819</v>
      </c>
      <c r="AR925" s="28">
        <f t="shared" si="1513"/>
        <v>140.40893424973819</v>
      </c>
      <c r="AS925" s="27">
        <f t="shared" si="1502"/>
        <v>140.40893424973819</v>
      </c>
      <c r="AT925" s="27">
        <f t="shared" si="1514"/>
        <v>0</v>
      </c>
      <c r="AU925" s="2">
        <f t="shared" si="1515"/>
        <v>441.07960856400695</v>
      </c>
      <c r="AV925" s="33">
        <f t="shared" si="1516"/>
        <v>0.15367901785714289</v>
      </c>
      <c r="AW925" s="33">
        <f t="shared" si="1517"/>
        <v>0.15367901785714289</v>
      </c>
      <c r="AX925" s="2">
        <f t="shared" si="1518"/>
        <v>2.3651111254002717</v>
      </c>
      <c r="AY925" s="7">
        <v>2.2000000000000002</v>
      </c>
      <c r="AZ925" s="3">
        <f t="shared" si="1519"/>
        <v>3118.3402546052539</v>
      </c>
    </row>
    <row r="926" spans="1:52" ht="20.25" x14ac:dyDescent="0.3">
      <c r="A926" s="7">
        <v>36</v>
      </c>
      <c r="B926" s="7">
        <v>39</v>
      </c>
      <c r="C926" s="37">
        <v>32</v>
      </c>
      <c r="D926" s="37">
        <v>49</v>
      </c>
      <c r="E926" s="7">
        <v>4.75</v>
      </c>
      <c r="F926" s="2">
        <f t="shared" si="1503"/>
        <v>4.875</v>
      </c>
      <c r="G926" s="2">
        <f t="shared" si="1480"/>
        <v>21060</v>
      </c>
      <c r="H926" s="2">
        <v>1.4</v>
      </c>
      <c r="I926" s="7">
        <f t="shared" si="1481"/>
        <v>29483.999999999996</v>
      </c>
      <c r="J926" s="7">
        <v>1.2</v>
      </c>
      <c r="K926" s="4">
        <f t="shared" si="1520"/>
        <v>1.3583333333333334</v>
      </c>
      <c r="L926" s="7">
        <v>0</v>
      </c>
      <c r="M926" s="2">
        <f t="shared" si="1504"/>
        <v>1.7177914110429444</v>
      </c>
      <c r="N926" s="2">
        <f t="shared" si="1505"/>
        <v>3.1901840490797544</v>
      </c>
      <c r="O926" s="28">
        <f t="shared" si="1506"/>
        <v>2.1509202453987726</v>
      </c>
      <c r="P926" s="2">
        <f t="shared" si="1507"/>
        <v>9.5128834355828218</v>
      </c>
      <c r="Q926" s="2">
        <f t="shared" si="1482"/>
        <v>50.56666666666667</v>
      </c>
      <c r="R926" s="28">
        <f t="shared" si="1508"/>
        <v>54.56666666666667</v>
      </c>
      <c r="S926" s="2">
        <f t="shared" si="1509"/>
        <v>56.56666666666667</v>
      </c>
      <c r="T926" s="2">
        <f t="shared" si="1510"/>
        <v>49.978333333333339</v>
      </c>
      <c r="U926" s="2">
        <f t="shared" si="1483"/>
        <v>53.978333333333339</v>
      </c>
      <c r="V926" s="2">
        <f t="shared" si="1484"/>
        <v>63.978333333333339</v>
      </c>
      <c r="W926" s="7">
        <f t="shared" si="1521"/>
        <v>1</v>
      </c>
      <c r="X926" s="2">
        <f t="shared" si="1485"/>
        <v>13.582786286550137</v>
      </c>
      <c r="Y926" s="2">
        <f t="shared" si="1486"/>
        <v>19.650390799876252</v>
      </c>
      <c r="Z926" s="2">
        <f t="shared" si="1511"/>
        <v>21.221091118075336</v>
      </c>
      <c r="AA926" s="2">
        <f t="shared" si="1487"/>
        <v>66.216083146931922</v>
      </c>
      <c r="AB926" s="2">
        <f t="shared" si="1488"/>
        <v>95.795655149396723</v>
      </c>
      <c r="AC926" s="2">
        <f t="shared" si="1489"/>
        <v>103.45281920061726</v>
      </c>
      <c r="AD926" s="2">
        <f t="shared" si="1490"/>
        <v>103.45281920061726</v>
      </c>
      <c r="AE926" s="2">
        <f t="shared" si="1491"/>
        <v>103.45281920061726</v>
      </c>
      <c r="AF926" s="27">
        <f t="shared" si="1512"/>
        <v>1</v>
      </c>
      <c r="AG926" s="28">
        <f t="shared" si="1492"/>
        <v>66.566666666666677</v>
      </c>
      <c r="AH926" s="28">
        <f t="shared" si="1493"/>
        <v>11.733856815452851</v>
      </c>
      <c r="AI926" s="28">
        <f t="shared" si="1494"/>
        <v>19.23717937596026</v>
      </c>
      <c r="AJ926" s="28">
        <f t="shared" si="1495"/>
        <v>16.975520865093664</v>
      </c>
      <c r="AK926" s="28">
        <f t="shared" si="1496"/>
        <v>27.830673666658317</v>
      </c>
      <c r="AL926" s="28">
        <f t="shared" si="1522"/>
        <v>30.055242553308162</v>
      </c>
      <c r="AM926" s="28">
        <f t="shared" si="1497"/>
        <v>57.202551975332653</v>
      </c>
      <c r="AN926" s="28">
        <f t="shared" si="1498"/>
        <v>93.781249457806268</v>
      </c>
      <c r="AO926" s="28">
        <f t="shared" si="1499"/>
        <v>82.755664217331613</v>
      </c>
      <c r="AP926" s="28">
        <f t="shared" si="1500"/>
        <v>135.67453412495931</v>
      </c>
      <c r="AQ926" s="28">
        <f t="shared" si="1501"/>
        <v>146.51930744737729</v>
      </c>
      <c r="AR926" s="28">
        <f t="shared" si="1513"/>
        <v>146.51930744737729</v>
      </c>
      <c r="AS926" s="27">
        <f t="shared" si="1502"/>
        <v>146.51930744737729</v>
      </c>
      <c r="AT926" s="27">
        <f t="shared" si="1514"/>
        <v>0</v>
      </c>
      <c r="AU926" s="2">
        <f t="shared" si="1515"/>
        <v>517.65592949525819</v>
      </c>
      <c r="AV926" s="33">
        <f t="shared" si="1516"/>
        <v>0.15416417410714289</v>
      </c>
      <c r="AW926" s="33">
        <f t="shared" si="1517"/>
        <v>0.15416417410714289</v>
      </c>
      <c r="AX926" s="2">
        <f t="shared" si="1518"/>
        <v>2.3659659802223283</v>
      </c>
      <c r="AY926" s="7">
        <v>2.2000000000000002</v>
      </c>
      <c r="AZ926" s="3">
        <f t="shared" si="1519"/>
        <v>3105.4310884781689</v>
      </c>
    </row>
    <row r="927" spans="1:52" ht="20.25" x14ac:dyDescent="0.3">
      <c r="A927" s="7">
        <v>36</v>
      </c>
      <c r="B927" s="7">
        <v>42</v>
      </c>
      <c r="C927" s="37">
        <v>34</v>
      </c>
      <c r="D927" s="37">
        <v>53</v>
      </c>
      <c r="E927" s="7">
        <v>5</v>
      </c>
      <c r="F927" s="2">
        <f t="shared" si="1503"/>
        <v>5.25</v>
      </c>
      <c r="G927" s="2">
        <f t="shared" si="1480"/>
        <v>22680</v>
      </c>
      <c r="H927" s="2">
        <v>1.4</v>
      </c>
      <c r="I927" s="7">
        <f t="shared" si="1481"/>
        <v>31751.999999999996</v>
      </c>
      <c r="J927" s="7">
        <v>1.2</v>
      </c>
      <c r="K927" s="4">
        <f t="shared" si="1520"/>
        <v>1.3916666666666666</v>
      </c>
      <c r="L927" s="7">
        <v>0</v>
      </c>
      <c r="M927" s="2">
        <f t="shared" si="1504"/>
        <v>1.6766467065868262</v>
      </c>
      <c r="N927" s="2">
        <f t="shared" si="1505"/>
        <v>3.1137724550898205</v>
      </c>
      <c r="O927" s="28">
        <f t="shared" si="1506"/>
        <v>2.0850299401197603</v>
      </c>
      <c r="P927" s="2">
        <f t="shared" si="1507"/>
        <v>9.2706586826347301</v>
      </c>
      <c r="Q927" s="2">
        <f t="shared" si="1482"/>
        <v>51.766666666666659</v>
      </c>
      <c r="R927" s="28">
        <f t="shared" si="1508"/>
        <v>55.766666666666659</v>
      </c>
      <c r="S927" s="2">
        <f t="shared" si="1509"/>
        <v>57.766666666666659</v>
      </c>
      <c r="T927" s="2">
        <f t="shared" si="1510"/>
        <v>51.198333333333331</v>
      </c>
      <c r="U927" s="2">
        <f t="shared" si="1483"/>
        <v>55.198333333333331</v>
      </c>
      <c r="V927" s="2">
        <f t="shared" si="1484"/>
        <v>65.198333333333323</v>
      </c>
      <c r="W927" s="7">
        <f t="shared" si="1521"/>
        <v>1</v>
      </c>
      <c r="X927" s="2">
        <f t="shared" si="1485"/>
        <v>12.983688658809946</v>
      </c>
      <c r="Y927" s="2">
        <f t="shared" si="1486"/>
        <v>18.816895697616115</v>
      </c>
      <c r="Z927" s="2">
        <f t="shared" si="1511"/>
        <v>20.391417567421602</v>
      </c>
      <c r="AA927" s="2">
        <f t="shared" si="1487"/>
        <v>68.164365458752215</v>
      </c>
      <c r="AB927" s="2">
        <f t="shared" si="1488"/>
        <v>98.788702412484596</v>
      </c>
      <c r="AC927" s="2">
        <f t="shared" si="1489"/>
        <v>107.05494222896341</v>
      </c>
      <c r="AD927" s="2">
        <f t="shared" si="1490"/>
        <v>107.05494222896341</v>
      </c>
      <c r="AE927" s="2">
        <f t="shared" si="1491"/>
        <v>107.05494222896341</v>
      </c>
      <c r="AF927" s="27">
        <f t="shared" si="1512"/>
        <v>1</v>
      </c>
      <c r="AG927" s="28">
        <f t="shared" si="1492"/>
        <v>67.766666666666666</v>
      </c>
      <c r="AH927" s="28">
        <f t="shared" si="1493"/>
        <v>11.207776671507091</v>
      </c>
      <c r="AI927" s="28">
        <f t="shared" si="1494"/>
        <v>18.446247291127754</v>
      </c>
      <c r="AJ927" s="28">
        <f t="shared" si="1495"/>
        <v>16.243116280119906</v>
      </c>
      <c r="AK927" s="28">
        <f t="shared" si="1496"/>
        <v>26.733628663689721</v>
      </c>
      <c r="AL927" s="28">
        <f t="shared" si="1522"/>
        <v>28.970590788933951</v>
      </c>
      <c r="AM927" s="28">
        <f t="shared" si="1497"/>
        <v>58.840827525412223</v>
      </c>
      <c r="AN927" s="28">
        <f t="shared" si="1498"/>
        <v>96.842798278420716</v>
      </c>
      <c r="AO927" s="28">
        <f t="shared" si="1499"/>
        <v>85.276360470629513</v>
      </c>
      <c r="AP927" s="28">
        <f t="shared" si="1500"/>
        <v>140.35155048437105</v>
      </c>
      <c r="AQ927" s="28">
        <f t="shared" si="1501"/>
        <v>152.09560164190324</v>
      </c>
      <c r="AR927" s="28">
        <f t="shared" si="1513"/>
        <v>152.09560164190324</v>
      </c>
      <c r="AS927" s="27">
        <f t="shared" si="1502"/>
        <v>152.09560164190324</v>
      </c>
      <c r="AT927" s="27">
        <f t="shared" si="1514"/>
        <v>0</v>
      </c>
      <c r="AU927" s="2">
        <f t="shared" si="1515"/>
        <v>600.35835610100946</v>
      </c>
      <c r="AV927" s="33">
        <f t="shared" si="1516"/>
        <v>0.15464933035714287</v>
      </c>
      <c r="AW927" s="33">
        <f t="shared" si="1517"/>
        <v>0.15464933035714287</v>
      </c>
      <c r="AX927" s="2">
        <f t="shared" si="1518"/>
        <v>2.3668214532318257</v>
      </c>
      <c r="AY927" s="7">
        <v>2.2000000000000002</v>
      </c>
      <c r="AZ927" s="3">
        <f t="shared" si="1519"/>
        <v>3094.894318835808</v>
      </c>
    </row>
    <row r="928" spans="1:52" ht="20.25" x14ac:dyDescent="0.3">
      <c r="A928" s="7">
        <v>36</v>
      </c>
      <c r="B928" s="7">
        <v>48</v>
      </c>
      <c r="C928" s="37">
        <v>38</v>
      </c>
      <c r="D928" s="37">
        <v>60</v>
      </c>
      <c r="E928" s="7">
        <v>5.5</v>
      </c>
      <c r="F928" s="2">
        <f t="shared" si="1503"/>
        <v>5.916666666666667</v>
      </c>
      <c r="G928" s="2">
        <f t="shared" si="1480"/>
        <v>25560</v>
      </c>
      <c r="H928" s="2">
        <v>1.4</v>
      </c>
      <c r="I928" s="7">
        <f t="shared" si="1481"/>
        <v>35784</v>
      </c>
      <c r="J928" s="7">
        <v>1.2</v>
      </c>
      <c r="K928" s="4">
        <f t="shared" si="1520"/>
        <v>1.45</v>
      </c>
      <c r="L928" s="7">
        <v>0</v>
      </c>
      <c r="M928" s="2">
        <f t="shared" si="1504"/>
        <v>1.6091954022988504</v>
      </c>
      <c r="N928" s="2">
        <f t="shared" si="1505"/>
        <v>2.9885057471264367</v>
      </c>
      <c r="O928" s="28">
        <f t="shared" si="1506"/>
        <v>1.9770114942528736</v>
      </c>
      <c r="P928" s="2">
        <f t="shared" si="1507"/>
        <v>8.8735632183908031</v>
      </c>
      <c r="Q928" s="2">
        <f t="shared" si="1482"/>
        <v>53.86666666666666</v>
      </c>
      <c r="R928" s="28">
        <f t="shared" si="1508"/>
        <v>57.86666666666666</v>
      </c>
      <c r="S928" s="2">
        <f t="shared" si="1509"/>
        <v>59.86666666666666</v>
      </c>
      <c r="T928" s="2">
        <f t="shared" si="1510"/>
        <v>53.333333333333329</v>
      </c>
      <c r="U928" s="2">
        <f t="shared" si="1483"/>
        <v>57.333333333333329</v>
      </c>
      <c r="V928" s="2">
        <f t="shared" si="1484"/>
        <v>67.333333333333329</v>
      </c>
      <c r="W928" s="7">
        <f t="shared" si="1521"/>
        <v>1</v>
      </c>
      <c r="X928" s="2">
        <f t="shared" si="1485"/>
        <v>12.026726057906462</v>
      </c>
      <c r="Y928" s="2">
        <f t="shared" si="1486"/>
        <v>17.480706479515206</v>
      </c>
      <c r="Z928" s="2">
        <f t="shared" si="1511"/>
        <v>19.052239299653799</v>
      </c>
      <c r="AA928" s="2">
        <f t="shared" si="1487"/>
        <v>71.15812917594657</v>
      </c>
      <c r="AB928" s="2">
        <f t="shared" si="1488"/>
        <v>103.42751333713164</v>
      </c>
      <c r="AC928" s="2">
        <f t="shared" si="1489"/>
        <v>112.72574918961831</v>
      </c>
      <c r="AD928" s="2">
        <f t="shared" si="1490"/>
        <v>112.72574918961831</v>
      </c>
      <c r="AE928" s="2">
        <f t="shared" si="1491"/>
        <v>112.72574918961831</v>
      </c>
      <c r="AF928" s="27">
        <f t="shared" si="1512"/>
        <v>1</v>
      </c>
      <c r="AG928" s="28">
        <f t="shared" si="1492"/>
        <v>69.86666666666666</v>
      </c>
      <c r="AH928" s="28">
        <f t="shared" si="1493"/>
        <v>10.368663594470048</v>
      </c>
      <c r="AI928" s="28">
        <f t="shared" si="1494"/>
        <v>17.175572519083971</v>
      </c>
      <c r="AJ928" s="28">
        <f t="shared" si="1495"/>
        <v>15.070731968706465</v>
      </c>
      <c r="AK928" s="28">
        <f t="shared" si="1496"/>
        <v>24.964494940529033</v>
      </c>
      <c r="AL928" s="28">
        <f t="shared" si="1522"/>
        <v>27.208827753004311</v>
      </c>
      <c r="AM928" s="28">
        <f t="shared" si="1497"/>
        <v>61.347926267281117</v>
      </c>
      <c r="AN928" s="28">
        <f t="shared" si="1498"/>
        <v>101.62213740458017</v>
      </c>
      <c r="AO928" s="28">
        <f t="shared" si="1499"/>
        <v>89.168497481513256</v>
      </c>
      <c r="AP928" s="28">
        <f t="shared" si="1500"/>
        <v>147.70659506479677</v>
      </c>
      <c r="AQ928" s="28">
        <f t="shared" si="1501"/>
        <v>160.98556420527552</v>
      </c>
      <c r="AR928" s="28">
        <f t="shared" si="1513"/>
        <v>160.98556420527552</v>
      </c>
      <c r="AS928" s="27">
        <f t="shared" si="1502"/>
        <v>160.98556420527552</v>
      </c>
      <c r="AT928" s="27">
        <f t="shared" si="1514"/>
        <v>0</v>
      </c>
      <c r="AU928" s="2">
        <f t="shared" si="1515"/>
        <v>784.14152633601236</v>
      </c>
      <c r="AV928" s="33">
        <f t="shared" si="1516"/>
        <v>0.15551183035714289</v>
      </c>
      <c r="AW928" s="33">
        <f t="shared" si="1517"/>
        <v>0.15551183035714289</v>
      </c>
      <c r="AX928" s="2">
        <f t="shared" si="1518"/>
        <v>2.3683438226126512</v>
      </c>
      <c r="AY928" s="7">
        <v>2.2000000000000002</v>
      </c>
      <c r="AZ928" s="3">
        <f t="shared" si="1519"/>
        <v>3088.077092286007</v>
      </c>
    </row>
    <row r="929" spans="1:52" ht="20.25" x14ac:dyDescent="0.3">
      <c r="A929" s="7">
        <v>36</v>
      </c>
      <c r="B929" s="7">
        <v>54</v>
      </c>
      <c r="C929" s="37">
        <v>43</v>
      </c>
      <c r="D929" s="37">
        <v>68</v>
      </c>
      <c r="E929" s="7">
        <v>6</v>
      </c>
      <c r="F929" s="2">
        <f t="shared" si="1503"/>
        <v>6.666666666666667</v>
      </c>
      <c r="G929" s="2">
        <f t="shared" si="1480"/>
        <v>28800</v>
      </c>
      <c r="H929" s="2">
        <v>1.4</v>
      </c>
      <c r="I929" s="7">
        <f t="shared" si="1481"/>
        <v>40320</v>
      </c>
      <c r="J929" s="7">
        <v>1.2</v>
      </c>
      <c r="K929" s="4">
        <f t="shared" si="1520"/>
        <v>1.5166666666666666</v>
      </c>
      <c r="L929" s="7">
        <v>0</v>
      </c>
      <c r="M929" s="2">
        <f t="shared" si="1504"/>
        <v>1.5384615384615383</v>
      </c>
      <c r="N929" s="2">
        <f t="shared" si="1505"/>
        <v>2.8571428571428572</v>
      </c>
      <c r="O929" s="28">
        <f t="shared" si="1506"/>
        <v>1.8637362637362638</v>
      </c>
      <c r="P929" s="2">
        <f t="shared" si="1507"/>
        <v>8.4571428571428573</v>
      </c>
      <c r="Q929" s="2">
        <f t="shared" si="1482"/>
        <v>56.266666666666659</v>
      </c>
      <c r="R929" s="28">
        <f t="shared" si="1508"/>
        <v>60.266666666666659</v>
      </c>
      <c r="S929" s="2">
        <f t="shared" si="1509"/>
        <v>62.266666666666659</v>
      </c>
      <c r="T929" s="2">
        <f t="shared" si="1510"/>
        <v>55.773333333333333</v>
      </c>
      <c r="U929" s="2">
        <f t="shared" si="1483"/>
        <v>59.773333333333333</v>
      </c>
      <c r="V929" s="2">
        <f t="shared" si="1484"/>
        <v>69.773333333333341</v>
      </c>
      <c r="W929" s="7">
        <f t="shared" si="1521"/>
        <v>1</v>
      </c>
      <c r="X929" s="2">
        <f t="shared" si="1485"/>
        <v>11.057297790946429</v>
      </c>
      <c r="Y929" s="2">
        <f t="shared" si="1486"/>
        <v>16.120858193288853</v>
      </c>
      <c r="Z929" s="2">
        <f t="shared" si="1511"/>
        <v>17.677308106068761</v>
      </c>
      <c r="AA929" s="2">
        <f t="shared" si="1487"/>
        <v>73.715318606309523</v>
      </c>
      <c r="AB929" s="2">
        <f t="shared" si="1488"/>
        <v>107.47238795525902</v>
      </c>
      <c r="AC929" s="2">
        <f t="shared" si="1489"/>
        <v>117.84872070712508</v>
      </c>
      <c r="AD929" s="2">
        <f t="shared" si="1490"/>
        <v>117.84872070712508</v>
      </c>
      <c r="AE929" s="2">
        <f t="shared" si="1491"/>
        <v>117.84872070712508</v>
      </c>
      <c r="AF929" s="27">
        <f t="shared" si="1512"/>
        <v>1</v>
      </c>
      <c r="AG929" s="28">
        <f t="shared" si="1492"/>
        <v>72.266666666666666</v>
      </c>
      <c r="AH929" s="28">
        <f t="shared" si="1493"/>
        <v>9.5202029284144221</v>
      </c>
      <c r="AI929" s="28">
        <f t="shared" si="1494"/>
        <v>15.878714847392319</v>
      </c>
      <c r="AJ929" s="28">
        <f t="shared" si="1495"/>
        <v>13.879868687805851</v>
      </c>
      <c r="AK929" s="28">
        <f t="shared" si="1496"/>
        <v>23.150186888886513</v>
      </c>
      <c r="AL929" s="28">
        <f t="shared" si="1522"/>
        <v>25.385310226119646</v>
      </c>
      <c r="AM929" s="28">
        <f t="shared" si="1497"/>
        <v>63.468019522762816</v>
      </c>
      <c r="AN929" s="28">
        <f t="shared" si="1498"/>
        <v>105.85809898261546</v>
      </c>
      <c r="AO929" s="28">
        <f t="shared" si="1499"/>
        <v>92.532457918705674</v>
      </c>
      <c r="AP929" s="28">
        <f t="shared" si="1500"/>
        <v>154.33457925924341</v>
      </c>
      <c r="AQ929" s="28">
        <f t="shared" si="1501"/>
        <v>169.2354015074643</v>
      </c>
      <c r="AR929" s="28">
        <f t="shared" si="1513"/>
        <v>169.2354015074643</v>
      </c>
      <c r="AS929" s="27">
        <f t="shared" si="1502"/>
        <v>169.2354015074643</v>
      </c>
      <c r="AT929" s="27">
        <f t="shared" si="1514"/>
        <v>0</v>
      </c>
      <c r="AU929" s="2">
        <f t="shared" si="1515"/>
        <v>992.42911926901559</v>
      </c>
      <c r="AV929" s="33">
        <f t="shared" si="1516"/>
        <v>0.15648214285714288</v>
      </c>
      <c r="AW929" s="33">
        <f t="shared" si="1517"/>
        <v>0.15648214285714288</v>
      </c>
      <c r="AX929" s="2">
        <f t="shared" si="1518"/>
        <v>2.3700588307783628</v>
      </c>
      <c r="AY929" s="7">
        <v>2.2000000000000002</v>
      </c>
      <c r="AZ929" s="3">
        <f t="shared" si="1519"/>
        <v>3076.0538824734622</v>
      </c>
    </row>
    <row r="930" spans="1:52" ht="20.25" x14ac:dyDescent="0.3">
      <c r="A930" s="7">
        <v>36</v>
      </c>
      <c r="B930" s="7">
        <v>60</v>
      </c>
      <c r="C930" s="37">
        <v>48</v>
      </c>
      <c r="D930" s="37">
        <v>76</v>
      </c>
      <c r="E930" s="7">
        <v>6.5</v>
      </c>
      <c r="F930" s="2">
        <f t="shared" si="1503"/>
        <v>7.416666666666667</v>
      </c>
      <c r="G930" s="2">
        <f t="shared" si="1480"/>
        <v>32040</v>
      </c>
      <c r="H930" s="2">
        <v>1.4</v>
      </c>
      <c r="I930" s="7">
        <f t="shared" si="1481"/>
        <v>44856</v>
      </c>
      <c r="J930" s="7">
        <v>1.2</v>
      </c>
      <c r="K930" s="4">
        <f t="shared" si="1520"/>
        <v>1.5833333333333333</v>
      </c>
      <c r="L930" s="7">
        <v>0</v>
      </c>
      <c r="M930" s="2">
        <f t="shared" si="1504"/>
        <v>1.4736842105263157</v>
      </c>
      <c r="N930" s="2">
        <f t="shared" si="1505"/>
        <v>2.736842105263158</v>
      </c>
      <c r="O930" s="28">
        <f t="shared" si="1506"/>
        <v>1.76</v>
      </c>
      <c r="P930" s="2">
        <f t="shared" si="1507"/>
        <v>8.0757894736842104</v>
      </c>
      <c r="Q930" s="2">
        <f t="shared" si="1482"/>
        <v>58.666666666666664</v>
      </c>
      <c r="R930" s="28">
        <f t="shared" si="1508"/>
        <v>62.666666666666664</v>
      </c>
      <c r="S930" s="2">
        <f t="shared" si="1509"/>
        <v>64.666666666666657</v>
      </c>
      <c r="T930" s="2">
        <f t="shared" si="1510"/>
        <v>58.213333333333338</v>
      </c>
      <c r="U930" s="2">
        <f t="shared" si="1483"/>
        <v>62.213333333333338</v>
      </c>
      <c r="V930" s="2">
        <f t="shared" si="1484"/>
        <v>72.213333333333338</v>
      </c>
      <c r="W930" s="7">
        <f t="shared" si="1521"/>
        <v>1</v>
      </c>
      <c r="X930" s="2">
        <f t="shared" si="1485"/>
        <v>10.200660209396887</v>
      </c>
      <c r="Y930" s="2">
        <f t="shared" si="1486"/>
        <v>14.913765294894853</v>
      </c>
      <c r="Z930" s="2">
        <f t="shared" si="1511"/>
        <v>16.446116127853326</v>
      </c>
      <c r="AA930" s="2">
        <f t="shared" si="1487"/>
        <v>75.654896553026916</v>
      </c>
      <c r="AB930" s="2">
        <f t="shared" si="1488"/>
        <v>110.61042593713684</v>
      </c>
      <c r="AC930" s="2">
        <f t="shared" si="1489"/>
        <v>121.97536128157884</v>
      </c>
      <c r="AD930" s="2">
        <f t="shared" si="1490"/>
        <v>121.97536128157884</v>
      </c>
      <c r="AE930" s="2">
        <f t="shared" si="1491"/>
        <v>121.97536128157884</v>
      </c>
      <c r="AF930" s="27">
        <f t="shared" si="1512"/>
        <v>1</v>
      </c>
      <c r="AG930" s="28">
        <f t="shared" si="1492"/>
        <v>74.666666666666671</v>
      </c>
      <c r="AH930" s="28">
        <f t="shared" si="1493"/>
        <v>8.7718443290026418</v>
      </c>
      <c r="AI930" s="28">
        <f t="shared" si="1494"/>
        <v>14.724167266540144</v>
      </c>
      <c r="AJ930" s="28">
        <f t="shared" si="1495"/>
        <v>12.824780439758872</v>
      </c>
      <c r="AK930" s="28">
        <f t="shared" si="1496"/>
        <v>21.527310023880961</v>
      </c>
      <c r="AL930" s="28">
        <f t="shared" si="1522"/>
        <v>23.73918548216923</v>
      </c>
      <c r="AM930" s="28">
        <f t="shared" si="1497"/>
        <v>65.057845440102923</v>
      </c>
      <c r="AN930" s="28">
        <f t="shared" si="1498"/>
        <v>109.20424056017274</v>
      </c>
      <c r="AO930" s="28">
        <f t="shared" si="1499"/>
        <v>95.117121594878299</v>
      </c>
      <c r="AP930" s="28">
        <f t="shared" si="1500"/>
        <v>159.66088267711714</v>
      </c>
      <c r="AQ930" s="28">
        <f t="shared" si="1501"/>
        <v>176.06562565942178</v>
      </c>
      <c r="AR930" s="28">
        <f t="shared" si="1513"/>
        <v>176.06562565942178</v>
      </c>
      <c r="AS930" s="27">
        <f t="shared" si="1502"/>
        <v>176.06562565942178</v>
      </c>
      <c r="AT930" s="27">
        <f t="shared" si="1514"/>
        <v>0</v>
      </c>
      <c r="AU930" s="2">
        <f t="shared" si="1515"/>
        <v>1225.2211349000193</v>
      </c>
      <c r="AV930" s="33">
        <f t="shared" si="1516"/>
        <v>0.15745245535714289</v>
      </c>
      <c r="AW930" s="33">
        <f t="shared" si="1517"/>
        <v>0.15745245535714289</v>
      </c>
      <c r="AX930" s="2">
        <f t="shared" si="1518"/>
        <v>2.3717763245497516</v>
      </c>
      <c r="AY930" s="7">
        <v>2.2000000000000002</v>
      </c>
      <c r="AZ930" s="3">
        <f t="shared" si="1519"/>
        <v>3067.7354391077079</v>
      </c>
    </row>
    <row r="931" spans="1:52" ht="20.25" x14ac:dyDescent="0.3">
      <c r="A931" s="7">
        <v>36</v>
      </c>
      <c r="B931" s="7">
        <v>66</v>
      </c>
      <c r="C931" s="37">
        <v>53</v>
      </c>
      <c r="D931" s="37">
        <v>83</v>
      </c>
      <c r="E931" s="7">
        <v>7</v>
      </c>
      <c r="F931" s="2">
        <f t="shared" si="1503"/>
        <v>8.0833333333333339</v>
      </c>
      <c r="G931" s="2">
        <f t="shared" si="1480"/>
        <v>34920</v>
      </c>
      <c r="H931" s="2">
        <v>1.4</v>
      </c>
      <c r="I931" s="7">
        <f t="shared" si="1481"/>
        <v>48888</v>
      </c>
      <c r="J931" s="7">
        <v>1.2</v>
      </c>
      <c r="K931" s="4">
        <f t="shared" si="1520"/>
        <v>1.6416666666666666</v>
      </c>
      <c r="L931" s="7">
        <v>0</v>
      </c>
      <c r="M931" s="2">
        <f t="shared" si="1504"/>
        <v>1.4213197969543145</v>
      </c>
      <c r="N931" s="2">
        <f t="shared" si="1505"/>
        <v>2.6395939086294415</v>
      </c>
      <c r="O931" s="28">
        <f t="shared" si="1506"/>
        <v>1.6761421319796954</v>
      </c>
      <c r="P931" s="2">
        <f t="shared" si="1507"/>
        <v>7.7675126903553302</v>
      </c>
      <c r="Q931" s="2">
        <f t="shared" si="1482"/>
        <v>60.766666666666659</v>
      </c>
      <c r="R931" s="28">
        <f t="shared" si="1508"/>
        <v>64.766666666666652</v>
      </c>
      <c r="S931" s="2">
        <f t="shared" si="1509"/>
        <v>66.766666666666652</v>
      </c>
      <c r="T931" s="2">
        <f t="shared" si="1510"/>
        <v>60.348333333333329</v>
      </c>
      <c r="U931" s="2">
        <f t="shared" si="1483"/>
        <v>64.348333333333329</v>
      </c>
      <c r="V931" s="2">
        <f t="shared" si="1484"/>
        <v>74.348333333333329</v>
      </c>
      <c r="W931" s="7">
        <f t="shared" si="1521"/>
        <v>1</v>
      </c>
      <c r="X931" s="2">
        <f t="shared" si="1485"/>
        <v>9.5302929226255095</v>
      </c>
      <c r="Y931" s="2">
        <f t="shared" si="1486"/>
        <v>13.965428091383611</v>
      </c>
      <c r="Z931" s="2">
        <f t="shared" si="1511"/>
        <v>15.471423992259279</v>
      </c>
      <c r="AA931" s="2">
        <f t="shared" si="1487"/>
        <v>77.036534457889545</v>
      </c>
      <c r="AB931" s="2">
        <f t="shared" si="1488"/>
        <v>112.88721040535087</v>
      </c>
      <c r="AC931" s="2">
        <f t="shared" si="1489"/>
        <v>125.06067727076251</v>
      </c>
      <c r="AD931" s="2">
        <f t="shared" si="1490"/>
        <v>125.06067727076251</v>
      </c>
      <c r="AE931" s="2">
        <f t="shared" si="1491"/>
        <v>125.06067727076251</v>
      </c>
      <c r="AF931" s="27">
        <f t="shared" si="1512"/>
        <v>1</v>
      </c>
      <c r="AG931" s="28">
        <f t="shared" si="1492"/>
        <v>76.766666666666666</v>
      </c>
      <c r="AH931" s="28">
        <f t="shared" si="1493"/>
        <v>8.1871576273884443</v>
      </c>
      <c r="AI931" s="28">
        <f t="shared" si="1494"/>
        <v>13.814717559718405</v>
      </c>
      <c r="AJ931" s="28">
        <f t="shared" si="1495"/>
        <v>11.997234717379211</v>
      </c>
      <c r="AK931" s="28">
        <f t="shared" si="1496"/>
        <v>20.243705649906907</v>
      </c>
      <c r="AL931" s="28">
        <f t="shared" si="1522"/>
        <v>22.426734879501613</v>
      </c>
      <c r="AM931" s="28">
        <f t="shared" si="1497"/>
        <v>66.179524154723268</v>
      </c>
      <c r="AN931" s="28">
        <f t="shared" si="1498"/>
        <v>111.66896694105712</v>
      </c>
      <c r="AO931" s="28">
        <f t="shared" si="1499"/>
        <v>96.977647298815299</v>
      </c>
      <c r="AP931" s="28">
        <f t="shared" si="1500"/>
        <v>163.63662067008084</v>
      </c>
      <c r="AQ931" s="28">
        <f t="shared" si="1501"/>
        <v>181.28277360930471</v>
      </c>
      <c r="AR931" s="28">
        <f t="shared" si="1513"/>
        <v>181.28277360930471</v>
      </c>
      <c r="AS931" s="27">
        <f t="shared" si="1502"/>
        <v>181.28277360930471</v>
      </c>
      <c r="AT931" s="27">
        <f t="shared" si="1514"/>
        <v>0</v>
      </c>
      <c r="AU931" s="2">
        <f t="shared" si="1515"/>
        <v>1482.5175732290234</v>
      </c>
      <c r="AV931" s="33">
        <f t="shared" si="1516"/>
        <v>0.15831495535714291</v>
      </c>
      <c r="AW931" s="33">
        <f t="shared" si="1517"/>
        <v>0.15831495535714291</v>
      </c>
      <c r="AX931" s="2">
        <f t="shared" si="1518"/>
        <v>2.373305076732406</v>
      </c>
      <c r="AY931" s="7">
        <v>2.2000000000000002</v>
      </c>
      <c r="AZ931" s="3">
        <f t="shared" si="1519"/>
        <v>3068.4990900728458</v>
      </c>
    </row>
    <row r="932" spans="1:52" ht="20.25" x14ac:dyDescent="0.3">
      <c r="A932" s="7">
        <v>36</v>
      </c>
      <c r="B932" s="7">
        <v>72</v>
      </c>
      <c r="C932" s="37">
        <v>58</v>
      </c>
      <c r="D932" s="37">
        <v>91</v>
      </c>
      <c r="E932" s="7">
        <v>7.5</v>
      </c>
      <c r="F932" s="2">
        <f t="shared" si="1503"/>
        <v>8.8333333333333339</v>
      </c>
      <c r="G932" s="2">
        <f t="shared" si="1480"/>
        <v>38160</v>
      </c>
      <c r="H932" s="2">
        <v>1.4</v>
      </c>
      <c r="I932" s="7">
        <f t="shared" si="1481"/>
        <v>53424</v>
      </c>
      <c r="J932" s="7">
        <v>1.2</v>
      </c>
      <c r="K932" s="4">
        <f t="shared" si="1520"/>
        <v>1.7083333333333335</v>
      </c>
      <c r="L932" s="7">
        <v>0</v>
      </c>
      <c r="M932" s="2">
        <f t="shared" si="1504"/>
        <v>1.365853658536585</v>
      </c>
      <c r="N932" s="2">
        <f t="shared" si="1505"/>
        <v>2.5365853658536581</v>
      </c>
      <c r="O932" s="28">
        <f t="shared" si="1506"/>
        <v>1.5873170731707313</v>
      </c>
      <c r="P932" s="2">
        <f t="shared" si="1507"/>
        <v>7.4409756097560962</v>
      </c>
      <c r="Q932" s="2">
        <f t="shared" si="1482"/>
        <v>63.166666666666671</v>
      </c>
      <c r="R932" s="28">
        <f t="shared" si="1508"/>
        <v>67.166666666666671</v>
      </c>
      <c r="S932" s="2">
        <f t="shared" si="1509"/>
        <v>69.166666666666671</v>
      </c>
      <c r="T932" s="2">
        <f t="shared" si="1510"/>
        <v>62.788333333333341</v>
      </c>
      <c r="U932" s="2">
        <f t="shared" si="1483"/>
        <v>66.788333333333341</v>
      </c>
      <c r="V932" s="2">
        <f t="shared" si="1484"/>
        <v>76.788333333333341</v>
      </c>
      <c r="W932" s="7">
        <f t="shared" si="1521"/>
        <v>1</v>
      </c>
      <c r="X932" s="2">
        <f t="shared" si="1485"/>
        <v>8.8421000115451296</v>
      </c>
      <c r="Y932" s="2">
        <f t="shared" si="1486"/>
        <v>12.988344464124056</v>
      </c>
      <c r="Z932" s="2">
        <f t="shared" si="1511"/>
        <v>14.460027944129521</v>
      </c>
      <c r="AA932" s="2">
        <f t="shared" si="1487"/>
        <v>78.105216768648646</v>
      </c>
      <c r="AB932" s="2">
        <f t="shared" si="1488"/>
        <v>114.73037609976251</v>
      </c>
      <c r="AC932" s="2">
        <f t="shared" si="1489"/>
        <v>127.73024683981077</v>
      </c>
      <c r="AD932" s="2">
        <f t="shared" si="1490"/>
        <v>127.73024683981077</v>
      </c>
      <c r="AE932" s="2">
        <f t="shared" si="1491"/>
        <v>127.73024683981077</v>
      </c>
      <c r="AF932" s="27">
        <f t="shared" si="1512"/>
        <v>1</v>
      </c>
      <c r="AG932" s="28">
        <f t="shared" si="1492"/>
        <v>79.166666666666671</v>
      </c>
      <c r="AH932" s="28">
        <f t="shared" si="1493"/>
        <v>7.5878236244649067</v>
      </c>
      <c r="AI932" s="28">
        <f t="shared" si="1494"/>
        <v>12.875338613302558</v>
      </c>
      <c r="AJ932" s="28">
        <f t="shared" si="1495"/>
        <v>11.145911812678831</v>
      </c>
      <c r="AK932" s="28">
        <f t="shared" si="1496"/>
        <v>18.912852465303448</v>
      </c>
      <c r="AL932" s="28">
        <f t="shared" si="1522"/>
        <v>21.055830164258776</v>
      </c>
      <c r="AM932" s="28">
        <f t="shared" si="1497"/>
        <v>67.025775349440011</v>
      </c>
      <c r="AN932" s="28">
        <f t="shared" si="1498"/>
        <v>113.73215775083928</v>
      </c>
      <c r="AO932" s="28">
        <f t="shared" si="1499"/>
        <v>98.455554345329674</v>
      </c>
      <c r="AP932" s="28">
        <f t="shared" si="1500"/>
        <v>167.06353011018047</v>
      </c>
      <c r="AQ932" s="28">
        <f t="shared" si="1501"/>
        <v>185.99316645095254</v>
      </c>
      <c r="AR932" s="28">
        <f t="shared" si="1513"/>
        <v>185.99316645095254</v>
      </c>
      <c r="AS932" s="27">
        <f t="shared" si="1502"/>
        <v>185.99316645095254</v>
      </c>
      <c r="AT932" s="27">
        <f t="shared" si="1514"/>
        <v>0</v>
      </c>
      <c r="AU932" s="2">
        <f t="shared" si="1515"/>
        <v>1764.3184342560278</v>
      </c>
      <c r="AV932" s="33">
        <f t="shared" si="1516"/>
        <v>0.15928526785714289</v>
      </c>
      <c r="AW932" s="33">
        <f t="shared" si="1517"/>
        <v>0.15928526785714289</v>
      </c>
      <c r="AX932" s="2">
        <f t="shared" si="1518"/>
        <v>2.3750272803034913</v>
      </c>
      <c r="AY932" s="7">
        <v>2.2000000000000002</v>
      </c>
      <c r="AZ932" s="3">
        <f t="shared" si="1519"/>
        <v>3064.2092043418406</v>
      </c>
    </row>
    <row r="933" spans="1:52" ht="20.25" x14ac:dyDescent="0.3">
      <c r="A933" s="7">
        <v>36</v>
      </c>
      <c r="B933" s="7">
        <v>78</v>
      </c>
      <c r="C933" s="37">
        <v>63</v>
      </c>
      <c r="D933" s="37">
        <v>98</v>
      </c>
      <c r="E933" s="7">
        <v>8</v>
      </c>
      <c r="F933" s="2">
        <f t="shared" si="1503"/>
        <v>9.5</v>
      </c>
      <c r="G933" s="2">
        <f t="shared" si="1480"/>
        <v>41040</v>
      </c>
      <c r="H933" s="2">
        <v>1.4</v>
      </c>
      <c r="I933" s="7">
        <f t="shared" si="1481"/>
        <v>57455.999999999993</v>
      </c>
      <c r="J933" s="7">
        <v>1.2</v>
      </c>
      <c r="K933" s="4">
        <v>1.75</v>
      </c>
      <c r="L933" s="7">
        <v>0</v>
      </c>
      <c r="M933" s="2">
        <f t="shared" si="1504"/>
        <v>1.3333333333333333</v>
      </c>
      <c r="N933" s="2">
        <f t="shared" si="1505"/>
        <v>2.4761904761904758</v>
      </c>
      <c r="O933" s="28">
        <f t="shared" si="1506"/>
        <v>1.5295238095238095</v>
      </c>
      <c r="P933" s="2">
        <f t="shared" si="1507"/>
        <v>7.2438095238095235</v>
      </c>
      <c r="Q933" s="2">
        <f t="shared" si="1482"/>
        <v>64.666666666666671</v>
      </c>
      <c r="R933" s="28">
        <f t="shared" si="1508"/>
        <v>68.666666666666671</v>
      </c>
      <c r="S933" s="2">
        <f t="shared" si="1509"/>
        <v>70.666666666666671</v>
      </c>
      <c r="T933" s="2">
        <f t="shared" si="1510"/>
        <v>64.323333333333338</v>
      </c>
      <c r="U933" s="2">
        <f t="shared" si="1483"/>
        <v>68.323333333333338</v>
      </c>
      <c r="V933" s="2">
        <f t="shared" si="1484"/>
        <v>78.323333333333338</v>
      </c>
      <c r="W933" s="7">
        <f t="shared" si="1521"/>
        <v>1</v>
      </c>
      <c r="X933" s="2">
        <f t="shared" si="1485"/>
        <v>8.4478866105886024</v>
      </c>
      <c r="Y933" s="2">
        <f t="shared" si="1486"/>
        <v>12.42703718261577</v>
      </c>
      <c r="Z933" s="2">
        <f t="shared" si="1511"/>
        <v>13.875717574543838</v>
      </c>
      <c r="AA933" s="2">
        <f t="shared" si="1487"/>
        <v>80.254922800591729</v>
      </c>
      <c r="AB933" s="2">
        <f t="shared" si="1488"/>
        <v>118.05685323484981</v>
      </c>
      <c r="AC933" s="2">
        <f t="shared" si="1489"/>
        <v>131.81931695816647</v>
      </c>
      <c r="AD933" s="2">
        <f t="shared" si="1490"/>
        <v>131.81931695816647</v>
      </c>
      <c r="AE933" s="2">
        <f t="shared" si="1491"/>
        <v>131.81931695816647</v>
      </c>
      <c r="AF933" s="27">
        <f t="shared" si="1512"/>
        <v>1</v>
      </c>
      <c r="AG933" s="28">
        <f t="shared" si="1492"/>
        <v>80.666666666666671</v>
      </c>
      <c r="AH933" s="28">
        <f t="shared" si="1493"/>
        <v>7.2449513003429775</v>
      </c>
      <c r="AI933" s="28">
        <f t="shared" si="1494"/>
        <v>12.334379899757465</v>
      </c>
      <c r="AJ933" s="28">
        <f t="shared" si="1495"/>
        <v>10.657491434929382</v>
      </c>
      <c r="AK933" s="28">
        <f t="shared" si="1496"/>
        <v>18.144158971863245</v>
      </c>
      <c r="AL933" s="28">
        <f t="shared" si="1522"/>
        <v>20.259312161179707</v>
      </c>
      <c r="AM933" s="28">
        <f t="shared" si="1497"/>
        <v>68.827037353258291</v>
      </c>
      <c r="AN933" s="28">
        <f t="shared" si="1498"/>
        <v>117.17660904769592</v>
      </c>
      <c r="AO933" s="28">
        <f t="shared" si="1499"/>
        <v>101.24616863182912</v>
      </c>
      <c r="AP933" s="28">
        <f t="shared" si="1500"/>
        <v>172.36951023270083</v>
      </c>
      <c r="AQ933" s="28">
        <f t="shared" si="1501"/>
        <v>192.46346553120722</v>
      </c>
      <c r="AR933" s="28">
        <f t="shared" si="1513"/>
        <v>192.46346553120722</v>
      </c>
      <c r="AS933" s="27">
        <f t="shared" si="1502"/>
        <v>192.46346553120722</v>
      </c>
      <c r="AT933" s="27">
        <f t="shared" si="1514"/>
        <v>0</v>
      </c>
      <c r="AU933" s="2">
        <f t="shared" si="1515"/>
        <v>2070.6237179810328</v>
      </c>
      <c r="AV933" s="33">
        <f t="shared" si="1516"/>
        <v>0.16014776785714288</v>
      </c>
      <c r="AW933" s="33">
        <f t="shared" si="1517"/>
        <v>0.16014776785714288</v>
      </c>
      <c r="AX933" s="2">
        <f t="shared" si="1518"/>
        <v>2.3765602275848439</v>
      </c>
      <c r="AY933" s="7">
        <v>2.2000000000000002</v>
      </c>
      <c r="AZ933" s="3">
        <f t="shared" si="1519"/>
        <v>3067.0269779871523</v>
      </c>
    </row>
    <row r="934" spans="1:52" ht="20.25" x14ac:dyDescent="0.3">
      <c r="A934" s="7">
        <v>36</v>
      </c>
      <c r="B934" s="7">
        <v>84</v>
      </c>
      <c r="C934" s="37">
        <v>68</v>
      </c>
      <c r="D934" s="37">
        <v>106</v>
      </c>
      <c r="E934" s="7">
        <v>8.5</v>
      </c>
      <c r="F934" s="2">
        <f t="shared" si="1503"/>
        <v>10.25</v>
      </c>
      <c r="G934" s="2">
        <f t="shared" si="1480"/>
        <v>44280</v>
      </c>
      <c r="H934" s="2">
        <v>1.4</v>
      </c>
      <c r="I934" s="7">
        <f t="shared" si="1481"/>
        <v>61991.999999999993</v>
      </c>
      <c r="J934" s="7">
        <v>1.2</v>
      </c>
      <c r="K934" s="4">
        <v>1.75</v>
      </c>
      <c r="L934" s="7">
        <v>0</v>
      </c>
      <c r="M934" s="2">
        <f t="shared" si="1504"/>
        <v>1.3333333333333333</v>
      </c>
      <c r="N934" s="2">
        <f t="shared" si="1505"/>
        <v>2.4761904761904758</v>
      </c>
      <c r="O934" s="28">
        <f t="shared" si="1506"/>
        <v>1.5066666666666666</v>
      </c>
      <c r="P934" s="2">
        <f t="shared" si="1507"/>
        <v>7.2209523809523812</v>
      </c>
      <c r="Q934" s="2">
        <f t="shared" si="1482"/>
        <v>64.666666666666671</v>
      </c>
      <c r="R934" s="28">
        <f t="shared" si="1508"/>
        <v>68.666666666666671</v>
      </c>
      <c r="S934" s="2">
        <f t="shared" si="1509"/>
        <v>70.666666666666671</v>
      </c>
      <c r="T934" s="2">
        <f t="shared" si="1510"/>
        <v>64.36333333333333</v>
      </c>
      <c r="U934" s="2">
        <f t="shared" si="1483"/>
        <v>68.36333333333333</v>
      </c>
      <c r="V934" s="2">
        <f t="shared" si="1484"/>
        <v>78.36333333333333</v>
      </c>
      <c r="W934" s="7">
        <f t="shared" si="1521"/>
        <v>1</v>
      </c>
      <c r="X934" s="2">
        <f t="shared" si="1485"/>
        <v>8.4426364868469772</v>
      </c>
      <c r="Y934" s="2">
        <f t="shared" si="1486"/>
        <v>12.419766011608342</v>
      </c>
      <c r="Z934" s="2">
        <f t="shared" si="1511"/>
        <v>13.868634814286299</v>
      </c>
      <c r="AA934" s="2">
        <f t="shared" si="1487"/>
        <v>86.53702399018151</v>
      </c>
      <c r="AB934" s="2">
        <f t="shared" si="1488"/>
        <v>127.30260161898551</v>
      </c>
      <c r="AC934" s="2">
        <f t="shared" si="1489"/>
        <v>142.15350684643457</v>
      </c>
      <c r="AD934" s="2">
        <f t="shared" si="1490"/>
        <v>142.15350684643457</v>
      </c>
      <c r="AE934" s="2">
        <f t="shared" si="1491"/>
        <v>142.15350684643457</v>
      </c>
      <c r="AF934" s="27">
        <f t="shared" si="1512"/>
        <v>1</v>
      </c>
      <c r="AG934" s="28">
        <f t="shared" si="1492"/>
        <v>80.666666666666671</v>
      </c>
      <c r="AH934" s="28">
        <f t="shared" si="1493"/>
        <v>7.2404487670370514</v>
      </c>
      <c r="AI934" s="28">
        <f t="shared" si="1494"/>
        <v>12.326714429831675</v>
      </c>
      <c r="AJ934" s="28">
        <f t="shared" si="1495"/>
        <v>10.651255641023335</v>
      </c>
      <c r="AK934" s="28">
        <f t="shared" si="1496"/>
        <v>18.133542661576914</v>
      </c>
      <c r="AL934" s="28">
        <f t="shared" si="1522"/>
        <v>20.248970940968977</v>
      </c>
      <c r="AM934" s="28">
        <f t="shared" si="1497"/>
        <v>74.214599862129774</v>
      </c>
      <c r="AN934" s="28">
        <f t="shared" si="1498"/>
        <v>126.34882290577467</v>
      </c>
      <c r="AO934" s="28">
        <f t="shared" si="1499"/>
        <v>109.17537032048918</v>
      </c>
      <c r="AP934" s="28">
        <f t="shared" si="1500"/>
        <v>185.86881228116337</v>
      </c>
      <c r="AQ934" s="28">
        <f t="shared" si="1501"/>
        <v>207.55195214493202</v>
      </c>
      <c r="AR934" s="28">
        <f t="shared" si="1513"/>
        <v>207.55195214493202</v>
      </c>
      <c r="AS934" s="27">
        <f t="shared" si="1502"/>
        <v>207.55195214493202</v>
      </c>
      <c r="AT934" s="27">
        <f t="shared" si="1514"/>
        <v>0</v>
      </c>
      <c r="AU934" s="2">
        <f t="shared" si="1515"/>
        <v>2401.4334244040379</v>
      </c>
      <c r="AV934" s="33">
        <f t="shared" si="1516"/>
        <v>0.16111808035714287</v>
      </c>
      <c r="AW934" s="33">
        <f t="shared" si="1517"/>
        <v>0.16111808035714287</v>
      </c>
      <c r="AX934" s="2">
        <f t="shared" si="1518"/>
        <v>2.3782871603554061</v>
      </c>
      <c r="AY934" s="7">
        <v>2.2000000000000002</v>
      </c>
      <c r="AZ934" s="3">
        <f t="shared" si="1519"/>
        <v>3065.1566275663486</v>
      </c>
    </row>
    <row r="935" spans="1:52" ht="20.25" x14ac:dyDescent="0.3">
      <c r="A935" s="7">
        <v>36</v>
      </c>
      <c r="B935" s="7">
        <v>90</v>
      </c>
      <c r="C935" s="37">
        <v>72</v>
      </c>
      <c r="D935" s="37">
        <v>113</v>
      </c>
      <c r="E935" s="7">
        <v>9</v>
      </c>
      <c r="F935" s="2">
        <f t="shared" si="1503"/>
        <v>10.916666666666666</v>
      </c>
      <c r="G935" s="2">
        <f t="shared" si="1480"/>
        <v>47160</v>
      </c>
      <c r="H935" s="2">
        <v>1.4</v>
      </c>
      <c r="I935" s="7">
        <f t="shared" si="1481"/>
        <v>66024</v>
      </c>
      <c r="J935" s="7">
        <v>1.2</v>
      </c>
      <c r="K935" s="4">
        <v>1.75</v>
      </c>
      <c r="L935" s="7">
        <v>0</v>
      </c>
      <c r="M935" s="2">
        <f t="shared" si="1504"/>
        <v>1.3333333333333333</v>
      </c>
      <c r="N935" s="2">
        <f t="shared" si="1505"/>
        <v>2.4761904761904758</v>
      </c>
      <c r="O935" s="28">
        <f t="shared" si="1506"/>
        <v>1.4866666666666666</v>
      </c>
      <c r="P935" s="2">
        <f t="shared" si="1507"/>
        <v>7.2009523809523808</v>
      </c>
      <c r="Q935" s="2">
        <f t="shared" si="1482"/>
        <v>64.666666666666671</v>
      </c>
      <c r="R935" s="28">
        <f t="shared" si="1508"/>
        <v>68.666666666666671</v>
      </c>
      <c r="S935" s="2">
        <f t="shared" si="1509"/>
        <v>70.666666666666671</v>
      </c>
      <c r="T935" s="2">
        <f t="shared" si="1510"/>
        <v>64.398333333333341</v>
      </c>
      <c r="U935" s="2">
        <f t="shared" si="1483"/>
        <v>68.398333333333341</v>
      </c>
      <c r="V935" s="2">
        <f t="shared" si="1484"/>
        <v>78.398333333333341</v>
      </c>
      <c r="W935" s="7">
        <f t="shared" si="1521"/>
        <v>1</v>
      </c>
      <c r="X935" s="2">
        <f t="shared" si="1485"/>
        <v>8.4380479787017393</v>
      </c>
      <c r="Y935" s="2">
        <f t="shared" si="1486"/>
        <v>12.413410713325151</v>
      </c>
      <c r="Z935" s="2">
        <f t="shared" si="1511"/>
        <v>13.862443327836754</v>
      </c>
      <c r="AA935" s="2">
        <f t="shared" si="1487"/>
        <v>92.11535710082731</v>
      </c>
      <c r="AB935" s="2">
        <f t="shared" si="1488"/>
        <v>135.51306695379955</v>
      </c>
      <c r="AC935" s="2">
        <f t="shared" si="1489"/>
        <v>151.33167299555123</v>
      </c>
      <c r="AD935" s="2">
        <f t="shared" si="1490"/>
        <v>151.33167299555123</v>
      </c>
      <c r="AE935" s="2">
        <f t="shared" si="1491"/>
        <v>151.33167299555123</v>
      </c>
      <c r="AF935" s="27">
        <f t="shared" si="1512"/>
        <v>1</v>
      </c>
      <c r="AG935" s="28">
        <f t="shared" si="1492"/>
        <v>80.666666666666671</v>
      </c>
      <c r="AH935" s="28">
        <f t="shared" si="1493"/>
        <v>7.2365136386924309</v>
      </c>
      <c r="AI935" s="28">
        <f t="shared" si="1494"/>
        <v>12.320014955129263</v>
      </c>
      <c r="AJ935" s="28">
        <f t="shared" si="1495"/>
        <v>10.645805304307977</v>
      </c>
      <c r="AK935" s="28">
        <f t="shared" si="1496"/>
        <v>18.124263575929284</v>
      </c>
      <c r="AL935" s="28">
        <f t="shared" si="1522"/>
        <v>20.239931029623911</v>
      </c>
      <c r="AM935" s="28">
        <f t="shared" si="1497"/>
        <v>78.998607222392366</v>
      </c>
      <c r="AN935" s="28">
        <f t="shared" si="1498"/>
        <v>134.49349659349446</v>
      </c>
      <c r="AO935" s="28">
        <f t="shared" si="1499"/>
        <v>116.21670790536209</v>
      </c>
      <c r="AP935" s="28">
        <f t="shared" si="1500"/>
        <v>197.85654403722799</v>
      </c>
      <c r="AQ935" s="28">
        <f t="shared" si="1501"/>
        <v>220.95258040672769</v>
      </c>
      <c r="AR935" s="28">
        <f t="shared" si="1513"/>
        <v>220.95258040672769</v>
      </c>
      <c r="AS935" s="27">
        <f t="shared" si="1502"/>
        <v>220.95258040672769</v>
      </c>
      <c r="AT935" s="27">
        <f t="shared" si="1514"/>
        <v>0</v>
      </c>
      <c r="AU935" s="2">
        <f t="shared" si="1515"/>
        <v>2756.7475535250433</v>
      </c>
      <c r="AV935" s="33">
        <f t="shared" si="1516"/>
        <v>0.16198058035714288</v>
      </c>
      <c r="AW935" s="33">
        <f t="shared" si="1517"/>
        <v>0.16198058035714288</v>
      </c>
      <c r="AX935" s="2">
        <f t="shared" si="1518"/>
        <v>2.3798243200270406</v>
      </c>
      <c r="AY935" s="7">
        <v>2.2000000000000002</v>
      </c>
      <c r="AZ935" s="3">
        <f t="shared" si="1519"/>
        <v>3069.1972181342499</v>
      </c>
    </row>
    <row r="936" spans="1:52" ht="20.25" x14ac:dyDescent="0.3">
      <c r="A936" s="7">
        <v>36</v>
      </c>
      <c r="B936" s="7">
        <v>96</v>
      </c>
      <c r="C936" s="37">
        <v>77</v>
      </c>
      <c r="D936" s="37">
        <v>121</v>
      </c>
      <c r="E936" s="7">
        <v>9.5</v>
      </c>
      <c r="F936" s="2">
        <f t="shared" si="1503"/>
        <v>11.666666666666666</v>
      </c>
      <c r="G936" s="2">
        <f t="shared" si="1480"/>
        <v>50400</v>
      </c>
      <c r="H936" s="2">
        <v>1.4</v>
      </c>
      <c r="I936" s="7">
        <f t="shared" si="1481"/>
        <v>70560</v>
      </c>
      <c r="J936" s="7">
        <v>1.2</v>
      </c>
      <c r="K936" s="4">
        <v>1.75</v>
      </c>
      <c r="L936" s="7">
        <v>0</v>
      </c>
      <c r="M936" s="2">
        <f t="shared" si="1504"/>
        <v>1.3333333333333333</v>
      </c>
      <c r="N936" s="2">
        <f t="shared" si="1505"/>
        <v>2.4761904761904758</v>
      </c>
      <c r="O936" s="28">
        <f t="shared" si="1506"/>
        <v>1.4638095238095237</v>
      </c>
      <c r="P936" s="2">
        <f t="shared" si="1507"/>
        <v>7.1780952380952376</v>
      </c>
      <c r="Q936" s="2">
        <f t="shared" si="1482"/>
        <v>64.666666666666671</v>
      </c>
      <c r="R936" s="28">
        <f t="shared" si="1508"/>
        <v>68.666666666666671</v>
      </c>
      <c r="S936" s="2">
        <f t="shared" si="1509"/>
        <v>70.666666666666671</v>
      </c>
      <c r="T936" s="2">
        <f t="shared" si="1510"/>
        <v>64.438333333333333</v>
      </c>
      <c r="U936" s="2">
        <f t="shared" si="1483"/>
        <v>68.438333333333333</v>
      </c>
      <c r="V936" s="2">
        <f t="shared" si="1484"/>
        <v>78.438333333333333</v>
      </c>
      <c r="W936" s="7">
        <f t="shared" si="1521"/>
        <v>1</v>
      </c>
      <c r="X936" s="2">
        <f t="shared" si="1485"/>
        <v>8.4328100729135489</v>
      </c>
      <c r="Y936" s="2">
        <f t="shared" si="1486"/>
        <v>12.406155474859386</v>
      </c>
      <c r="Z936" s="2">
        <f t="shared" si="1511"/>
        <v>13.85537410913272</v>
      </c>
      <c r="AA936" s="2">
        <f t="shared" si="1487"/>
        <v>98.382784183991404</v>
      </c>
      <c r="AB936" s="2">
        <f t="shared" si="1488"/>
        <v>144.73848054002616</v>
      </c>
      <c r="AC936" s="2">
        <f t="shared" si="1489"/>
        <v>161.64603127321507</v>
      </c>
      <c r="AD936" s="2">
        <f t="shared" si="1490"/>
        <v>161.64603127321507</v>
      </c>
      <c r="AE936" s="2">
        <f t="shared" si="1491"/>
        <v>161.64603127321507</v>
      </c>
      <c r="AF936" s="27">
        <f t="shared" si="1512"/>
        <v>1</v>
      </c>
      <c r="AG936" s="28">
        <f t="shared" si="1492"/>
        <v>80.666666666666671</v>
      </c>
      <c r="AH936" s="28">
        <f t="shared" si="1493"/>
        <v>7.2320215835666373</v>
      </c>
      <c r="AI936" s="28">
        <f t="shared" si="1494"/>
        <v>12.312367324088655</v>
      </c>
      <c r="AJ936" s="28">
        <f t="shared" si="1495"/>
        <v>10.639583174232158</v>
      </c>
      <c r="AK936" s="28">
        <f t="shared" si="1496"/>
        <v>18.113670528031609</v>
      </c>
      <c r="AL936" s="28">
        <f t="shared" si="1522"/>
        <v>20.229609580827386</v>
      </c>
      <c r="AM936" s="28">
        <f t="shared" si="1497"/>
        <v>84.373585141610761</v>
      </c>
      <c r="AN936" s="28">
        <f t="shared" si="1498"/>
        <v>143.64428544770095</v>
      </c>
      <c r="AO936" s="28">
        <f t="shared" si="1499"/>
        <v>124.12847036604184</v>
      </c>
      <c r="AP936" s="28">
        <f t="shared" si="1500"/>
        <v>211.32615616036875</v>
      </c>
      <c r="AQ936" s="28">
        <f t="shared" si="1501"/>
        <v>236.0121117763195</v>
      </c>
      <c r="AR936" s="28">
        <f t="shared" si="1513"/>
        <v>236.0121117763195</v>
      </c>
      <c r="AS936" s="27">
        <f t="shared" si="1502"/>
        <v>236.0121117763195</v>
      </c>
      <c r="AT936" s="27">
        <f t="shared" si="1514"/>
        <v>0</v>
      </c>
      <c r="AU936" s="2">
        <f t="shared" si="1515"/>
        <v>3136.5661053440494</v>
      </c>
      <c r="AV936" s="33">
        <f t="shared" si="1516"/>
        <v>0.16295089285714287</v>
      </c>
      <c r="AW936" s="33">
        <f t="shared" si="1517"/>
        <v>0.16295089285714287</v>
      </c>
      <c r="AX936" s="2">
        <f t="shared" si="1518"/>
        <v>2.3815560015035495</v>
      </c>
      <c r="AY936" s="7">
        <v>2.2000000000000002</v>
      </c>
      <c r="AZ936" s="3">
        <f t="shared" si="1519"/>
        <v>3068.8971214368016</v>
      </c>
    </row>
    <row r="937" spans="1:52" ht="20.25" x14ac:dyDescent="0.3">
      <c r="A937" s="7">
        <v>36</v>
      </c>
      <c r="B937" s="7">
        <v>102</v>
      </c>
      <c r="C937" s="37">
        <v>82</v>
      </c>
      <c r="D937" s="37">
        <v>128</v>
      </c>
      <c r="E937" s="7">
        <v>9.75</v>
      </c>
      <c r="F937" s="2">
        <f t="shared" si="1503"/>
        <v>12.291666666666666</v>
      </c>
      <c r="G937" s="2">
        <f t="shared" si="1480"/>
        <v>53100</v>
      </c>
      <c r="H937" s="2">
        <v>1.4</v>
      </c>
      <c r="I937" s="7">
        <f t="shared" si="1481"/>
        <v>74340</v>
      </c>
      <c r="J937" s="7">
        <v>1.2</v>
      </c>
      <c r="K937" s="4">
        <v>1.75</v>
      </c>
      <c r="L937" s="7">
        <v>0</v>
      </c>
      <c r="M937" s="2">
        <f t="shared" si="1504"/>
        <v>1.3333333333333333</v>
      </c>
      <c r="N937" s="2">
        <f t="shared" si="1505"/>
        <v>2.4761904761904758</v>
      </c>
      <c r="O937" s="28">
        <f t="shared" si="1506"/>
        <v>1.4438095238095237</v>
      </c>
      <c r="P937" s="2">
        <f t="shared" si="1507"/>
        <v>7.1580952380952372</v>
      </c>
      <c r="Q937" s="2">
        <f t="shared" si="1482"/>
        <v>64.666666666666671</v>
      </c>
      <c r="R937" s="28">
        <f t="shared" si="1508"/>
        <v>68.666666666666671</v>
      </c>
      <c r="S937" s="2">
        <f t="shared" si="1509"/>
        <v>70.666666666666671</v>
      </c>
      <c r="T937" s="2">
        <f t="shared" si="1510"/>
        <v>64.473333333333329</v>
      </c>
      <c r="U937" s="2">
        <f t="shared" si="1483"/>
        <v>68.473333333333329</v>
      </c>
      <c r="V937" s="2">
        <f t="shared" si="1484"/>
        <v>78.473333333333329</v>
      </c>
      <c r="W937" s="7">
        <f t="shared" si="1521"/>
        <v>1</v>
      </c>
      <c r="X937" s="2">
        <f t="shared" si="1485"/>
        <v>8.4282322368177187</v>
      </c>
      <c r="Y937" s="2">
        <f t="shared" si="1486"/>
        <v>12.399814094639055</v>
      </c>
      <c r="Z937" s="2">
        <f t="shared" si="1511"/>
        <v>13.84919445455172</v>
      </c>
      <c r="AA937" s="2">
        <f t="shared" si="1487"/>
        <v>103.59702124421779</v>
      </c>
      <c r="AB937" s="2">
        <f t="shared" si="1488"/>
        <v>152.41438157993838</v>
      </c>
      <c r="AC937" s="2">
        <f t="shared" si="1489"/>
        <v>170.2296818371982</v>
      </c>
      <c r="AD937" s="2">
        <f t="shared" si="1490"/>
        <v>170.2296818371982</v>
      </c>
      <c r="AE937" s="2">
        <f t="shared" si="1491"/>
        <v>170.2296818371982</v>
      </c>
      <c r="AF937" s="27">
        <f t="shared" si="1512"/>
        <v>1</v>
      </c>
      <c r="AG937" s="28">
        <f t="shared" si="1492"/>
        <v>80.666666666666671</v>
      </c>
      <c r="AH937" s="28">
        <f t="shared" si="1493"/>
        <v>7.2280956076268446</v>
      </c>
      <c r="AI937" s="28">
        <f t="shared" si="1494"/>
        <v>12.305683431166365</v>
      </c>
      <c r="AJ937" s="28">
        <f t="shared" si="1495"/>
        <v>10.634144773719578</v>
      </c>
      <c r="AK937" s="28">
        <f t="shared" si="1496"/>
        <v>18.104411763522588</v>
      </c>
      <c r="AL937" s="28">
        <f t="shared" si="1522"/>
        <v>20.220586944662291</v>
      </c>
      <c r="AM937" s="28">
        <f t="shared" si="1497"/>
        <v>88.845341843746624</v>
      </c>
      <c r="AN937" s="28">
        <f t="shared" si="1498"/>
        <v>151.25735884141989</v>
      </c>
      <c r="AO937" s="28">
        <f t="shared" si="1499"/>
        <v>130.71136284363646</v>
      </c>
      <c r="AP937" s="28">
        <f t="shared" si="1500"/>
        <v>222.53339459329848</v>
      </c>
      <c r="AQ937" s="28">
        <f t="shared" si="1501"/>
        <v>248.54471452814064</v>
      </c>
      <c r="AR937" s="28">
        <f t="shared" si="1513"/>
        <v>248.54471452814064</v>
      </c>
      <c r="AS937" s="27">
        <f t="shared" si="1502"/>
        <v>248.54471452814064</v>
      </c>
      <c r="AT937" s="27">
        <f t="shared" si="1514"/>
        <v>0</v>
      </c>
      <c r="AU937" s="2">
        <f t="shared" si="1515"/>
        <v>3540.8890798610555</v>
      </c>
      <c r="AV937" s="33">
        <f t="shared" si="1516"/>
        <v>0.16375948660714287</v>
      </c>
      <c r="AW937" s="33">
        <f t="shared" si="1517"/>
        <v>0.16375948660714287</v>
      </c>
      <c r="AX937" s="2">
        <f t="shared" si="1518"/>
        <v>2.3830009956598968</v>
      </c>
      <c r="AY937" s="7">
        <v>2.2000000000000002</v>
      </c>
      <c r="AZ937" s="3">
        <f t="shared" si="1519"/>
        <v>3063.9237518300324</v>
      </c>
    </row>
    <row r="938" spans="1:52" ht="20.25" x14ac:dyDescent="0.3">
      <c r="A938" s="7">
        <v>36</v>
      </c>
      <c r="B938" s="7">
        <v>108</v>
      </c>
      <c r="C938" s="37">
        <v>87</v>
      </c>
      <c r="D938" s="37">
        <v>136</v>
      </c>
      <c r="E938" s="7">
        <v>10</v>
      </c>
      <c r="F938" s="2">
        <f t="shared" si="1503"/>
        <v>13</v>
      </c>
      <c r="G938" s="2">
        <f t="shared" si="1480"/>
        <v>56160</v>
      </c>
      <c r="H938" s="2">
        <v>1.4</v>
      </c>
      <c r="I938" s="7">
        <f t="shared" si="1481"/>
        <v>78624</v>
      </c>
      <c r="J938" s="7">
        <v>1.2</v>
      </c>
      <c r="K938" s="4">
        <v>1.75</v>
      </c>
      <c r="L938" s="7">
        <v>0</v>
      </c>
      <c r="M938" s="2">
        <f t="shared" si="1504"/>
        <v>1.3333333333333333</v>
      </c>
      <c r="N938" s="2">
        <f t="shared" si="1505"/>
        <v>2.4761904761904758</v>
      </c>
      <c r="O938" s="28">
        <f t="shared" si="1506"/>
        <v>1.4209523809523807</v>
      </c>
      <c r="P938" s="2">
        <f t="shared" si="1507"/>
        <v>7.1352380952380949</v>
      </c>
      <c r="Q938" s="2">
        <f t="shared" si="1482"/>
        <v>64.666666666666671</v>
      </c>
      <c r="R938" s="28">
        <f t="shared" si="1508"/>
        <v>68.666666666666671</v>
      </c>
      <c r="S938" s="2">
        <f t="shared" si="1509"/>
        <v>70.666666666666671</v>
      </c>
      <c r="T938" s="2">
        <f t="shared" si="1510"/>
        <v>64.513333333333335</v>
      </c>
      <c r="U938" s="2">
        <f t="shared" si="1483"/>
        <v>68.513333333333335</v>
      </c>
      <c r="V938" s="2">
        <f t="shared" si="1484"/>
        <v>78.513333333333335</v>
      </c>
      <c r="W938" s="7">
        <f t="shared" si="1521"/>
        <v>1</v>
      </c>
      <c r="X938" s="2">
        <f t="shared" si="1485"/>
        <v>8.4230065063825705</v>
      </c>
      <c r="Y938" s="2">
        <f t="shared" si="1486"/>
        <v>12.392574736405345</v>
      </c>
      <c r="Z938" s="2">
        <f t="shared" si="1511"/>
        <v>13.842138738603065</v>
      </c>
      <c r="AA938" s="2">
        <f t="shared" si="1487"/>
        <v>109.49908458297341</v>
      </c>
      <c r="AB938" s="2">
        <f t="shared" si="1488"/>
        <v>161.1034715732695</v>
      </c>
      <c r="AC938" s="2">
        <f t="shared" si="1489"/>
        <v>179.94780360183984</v>
      </c>
      <c r="AD938" s="2">
        <f t="shared" si="1490"/>
        <v>179.94780360183984</v>
      </c>
      <c r="AE938" s="2">
        <f t="shared" si="1491"/>
        <v>179.94780360183984</v>
      </c>
      <c r="AF938" s="27">
        <f t="shared" si="1512"/>
        <v>1</v>
      </c>
      <c r="AG938" s="28">
        <f t="shared" si="1492"/>
        <v>80.666666666666671</v>
      </c>
      <c r="AH938" s="28">
        <f t="shared" si="1493"/>
        <v>7.2236139941468647</v>
      </c>
      <c r="AI938" s="28">
        <f t="shared" si="1494"/>
        <v>12.298053576812018</v>
      </c>
      <c r="AJ938" s="28">
        <f t="shared" si="1495"/>
        <v>10.627936262612998</v>
      </c>
      <c r="AK938" s="28">
        <f t="shared" si="1496"/>
        <v>18.093841901638655</v>
      </c>
      <c r="AL938" s="28">
        <f t="shared" si="1522"/>
        <v>20.210285210632573</v>
      </c>
      <c r="AM938" s="28">
        <f t="shared" si="1497"/>
        <v>93.906981923909242</v>
      </c>
      <c r="AN938" s="28">
        <f t="shared" si="1498"/>
        <v>159.87469649855623</v>
      </c>
      <c r="AO938" s="28">
        <f t="shared" si="1499"/>
        <v>138.16317141396897</v>
      </c>
      <c r="AP938" s="28">
        <f t="shared" si="1500"/>
        <v>235.21994472130251</v>
      </c>
      <c r="AQ938" s="28">
        <f t="shared" si="1501"/>
        <v>262.73370773822347</v>
      </c>
      <c r="AR938" s="28">
        <f t="shared" si="1513"/>
        <v>262.73370773822347</v>
      </c>
      <c r="AS938" s="27">
        <f t="shared" si="1502"/>
        <v>262.73370773822347</v>
      </c>
      <c r="AT938" s="27">
        <f t="shared" si="1514"/>
        <v>0</v>
      </c>
      <c r="AU938" s="2">
        <f t="shared" si="1515"/>
        <v>3969.7164770760623</v>
      </c>
      <c r="AV938" s="33">
        <f t="shared" si="1516"/>
        <v>0.16467589285714287</v>
      </c>
      <c r="AW938" s="33">
        <f t="shared" si="1517"/>
        <v>0.16467589285714287</v>
      </c>
      <c r="AX938" s="2">
        <f t="shared" si="1518"/>
        <v>2.3846407769276348</v>
      </c>
      <c r="AY938" s="7">
        <v>2.2000000000000002</v>
      </c>
      <c r="AZ938" s="3">
        <f t="shared" si="1519"/>
        <v>3056.0916915183293</v>
      </c>
    </row>
    <row r="939" spans="1:52" ht="20.25" x14ac:dyDescent="0.3">
      <c r="A939" s="7">
        <v>36</v>
      </c>
      <c r="B939" s="7">
        <v>114</v>
      </c>
      <c r="C939" s="37">
        <v>92</v>
      </c>
      <c r="D939" s="37">
        <v>143</v>
      </c>
      <c r="E939" s="7">
        <v>10.5</v>
      </c>
      <c r="F939" s="2">
        <f t="shared" si="1503"/>
        <v>13.666666666666666</v>
      </c>
      <c r="G939" s="2">
        <f t="shared" si="1480"/>
        <v>59040</v>
      </c>
      <c r="H939" s="2">
        <v>1.4</v>
      </c>
      <c r="I939" s="7">
        <f t="shared" si="1481"/>
        <v>82656</v>
      </c>
      <c r="J939" s="7">
        <v>1.2</v>
      </c>
      <c r="K939" s="4">
        <v>1.75</v>
      </c>
      <c r="L939" s="7">
        <v>0</v>
      </c>
      <c r="M939" s="2">
        <f t="shared" si="1504"/>
        <v>1.3333333333333333</v>
      </c>
      <c r="N939" s="2">
        <f t="shared" si="1505"/>
        <v>2.4761904761904758</v>
      </c>
      <c r="O939" s="28">
        <f t="shared" si="1506"/>
        <v>1.4009523809523809</v>
      </c>
      <c r="P939" s="2">
        <f t="shared" si="1507"/>
        <v>7.1152380952380954</v>
      </c>
      <c r="Q939" s="2">
        <f t="shared" si="1482"/>
        <v>64.666666666666671</v>
      </c>
      <c r="R939" s="28">
        <f t="shared" si="1508"/>
        <v>68.666666666666671</v>
      </c>
      <c r="S939" s="2">
        <f t="shared" si="1509"/>
        <v>70.666666666666671</v>
      </c>
      <c r="T939" s="2">
        <f t="shared" si="1510"/>
        <v>64.548333333333332</v>
      </c>
      <c r="U939" s="2">
        <f t="shared" si="1483"/>
        <v>68.548333333333332</v>
      </c>
      <c r="V939" s="2">
        <f t="shared" si="1484"/>
        <v>78.548333333333332</v>
      </c>
      <c r="W939" s="7">
        <f t="shared" si="1521"/>
        <v>1</v>
      </c>
      <c r="X939" s="2">
        <f t="shared" si="1485"/>
        <v>8.4184393051474764</v>
      </c>
      <c r="Y939" s="2">
        <f t="shared" si="1486"/>
        <v>12.386247228577183</v>
      </c>
      <c r="Z939" s="2">
        <f t="shared" si="1511"/>
        <v>13.835970882007112</v>
      </c>
      <c r="AA939" s="2">
        <f t="shared" si="1487"/>
        <v>115.0520038370155</v>
      </c>
      <c r="AB939" s="2">
        <f t="shared" si="1488"/>
        <v>169.27871212388817</v>
      </c>
      <c r="AC939" s="2">
        <f t="shared" si="1489"/>
        <v>189.09160205409719</v>
      </c>
      <c r="AD939" s="2">
        <f t="shared" si="1490"/>
        <v>189.09160205409719</v>
      </c>
      <c r="AE939" s="2">
        <f t="shared" si="1491"/>
        <v>189.09160205409719</v>
      </c>
      <c r="AF939" s="27">
        <f t="shared" si="1512"/>
        <v>1</v>
      </c>
      <c r="AG939" s="28">
        <f t="shared" si="1492"/>
        <v>80.666666666666671</v>
      </c>
      <c r="AH939" s="28">
        <f t="shared" si="1493"/>
        <v>7.2196971387187094</v>
      </c>
      <c r="AI939" s="28">
        <f t="shared" si="1494"/>
        <v>12.291385211372347</v>
      </c>
      <c r="AJ939" s="28">
        <f t="shared" si="1495"/>
        <v>10.62250975913577</v>
      </c>
      <c r="AK939" s="28">
        <f t="shared" si="1496"/>
        <v>18.084603391586519</v>
      </c>
      <c r="AL939" s="28">
        <f t="shared" si="1522"/>
        <v>20.201279800175673</v>
      </c>
      <c r="AM939" s="28">
        <f t="shared" si="1497"/>
        <v>98.669194229155693</v>
      </c>
      <c r="AN939" s="28">
        <f t="shared" si="1498"/>
        <v>167.98226455542206</v>
      </c>
      <c r="AO939" s="28">
        <f t="shared" si="1499"/>
        <v>145.17430004152217</v>
      </c>
      <c r="AP939" s="28">
        <f t="shared" si="1500"/>
        <v>247.15624635168243</v>
      </c>
      <c r="AQ939" s="28">
        <f t="shared" si="1501"/>
        <v>276.08415726906753</v>
      </c>
      <c r="AR939" s="28">
        <f t="shared" si="1513"/>
        <v>276.08415726906753</v>
      </c>
      <c r="AS939" s="27">
        <f t="shared" si="1502"/>
        <v>276.08415726906753</v>
      </c>
      <c r="AT939" s="27">
        <f t="shared" si="1514"/>
        <v>0</v>
      </c>
      <c r="AU939" s="2">
        <f t="shared" si="1515"/>
        <v>4423.0482969890691</v>
      </c>
      <c r="AV939" s="33">
        <f t="shared" si="1516"/>
        <v>0.16553839285714289</v>
      </c>
      <c r="AW939" s="33">
        <f t="shared" si="1517"/>
        <v>0.16553839285714289</v>
      </c>
      <c r="AX939" s="2">
        <f t="shared" si="1518"/>
        <v>2.3861861633114168</v>
      </c>
      <c r="AY939" s="7">
        <v>2.2000000000000002</v>
      </c>
      <c r="AZ939" s="3">
        <f t="shared" si="1519"/>
        <v>3062.3481254631652</v>
      </c>
    </row>
    <row r="940" spans="1:52" ht="20.25" x14ac:dyDescent="0.3">
      <c r="A940" s="7">
        <v>36</v>
      </c>
      <c r="B940" s="7">
        <v>120</v>
      </c>
      <c r="C940" s="37">
        <v>97</v>
      </c>
      <c r="D940" s="37">
        <v>151</v>
      </c>
      <c r="E940" s="7">
        <v>11</v>
      </c>
      <c r="F940" s="2">
        <f t="shared" si="1503"/>
        <v>14.416666666666666</v>
      </c>
      <c r="G940" s="2">
        <f t="shared" si="1480"/>
        <v>62280</v>
      </c>
      <c r="H940" s="2">
        <v>1.4</v>
      </c>
      <c r="I940" s="7">
        <f t="shared" si="1481"/>
        <v>87192</v>
      </c>
      <c r="J940" s="7">
        <v>1.2</v>
      </c>
      <c r="K940" s="4">
        <v>1.75</v>
      </c>
      <c r="L940" s="7">
        <v>0</v>
      </c>
      <c r="M940" s="2">
        <f t="shared" si="1504"/>
        <v>1.3333333333333333</v>
      </c>
      <c r="N940" s="2">
        <f t="shared" si="1505"/>
        <v>2.4761904761904758</v>
      </c>
      <c r="O940" s="28">
        <f t="shared" si="1506"/>
        <v>1.378095238095238</v>
      </c>
      <c r="P940" s="2">
        <f t="shared" si="1507"/>
        <v>7.0923809523809513</v>
      </c>
      <c r="Q940" s="2">
        <f t="shared" si="1482"/>
        <v>64.666666666666671</v>
      </c>
      <c r="R940" s="28">
        <f t="shared" si="1508"/>
        <v>68.666666666666671</v>
      </c>
      <c r="S940" s="2">
        <f t="shared" si="1509"/>
        <v>70.666666666666671</v>
      </c>
      <c r="T940" s="2">
        <f t="shared" si="1510"/>
        <v>64.588333333333338</v>
      </c>
      <c r="U940" s="2">
        <f t="shared" si="1483"/>
        <v>68.588333333333338</v>
      </c>
      <c r="V940" s="2">
        <f t="shared" si="1484"/>
        <v>78.588333333333338</v>
      </c>
      <c r="W940" s="7">
        <f t="shared" si="1521"/>
        <v>1</v>
      </c>
      <c r="X940" s="2">
        <f t="shared" si="1485"/>
        <v>8.4132257076628019</v>
      </c>
      <c r="Y940" s="2">
        <f t="shared" si="1486"/>
        <v>12.379023698494665</v>
      </c>
      <c r="Z940" s="2">
        <f t="shared" si="1511"/>
        <v>13.828928630163789</v>
      </c>
      <c r="AA940" s="2">
        <f t="shared" si="1487"/>
        <v>121.29067061880539</v>
      </c>
      <c r="AB940" s="2">
        <f t="shared" si="1488"/>
        <v>178.46425831996476</v>
      </c>
      <c r="AC940" s="2">
        <f t="shared" si="1489"/>
        <v>199.36705441819461</v>
      </c>
      <c r="AD940" s="2">
        <f t="shared" si="1490"/>
        <v>199.36705441819461</v>
      </c>
      <c r="AE940" s="2">
        <f t="shared" si="1491"/>
        <v>199.36705441819461</v>
      </c>
      <c r="AF940" s="27">
        <f t="shared" si="1512"/>
        <v>1</v>
      </c>
      <c r="AG940" s="28">
        <f t="shared" si="1492"/>
        <v>80.666666666666671</v>
      </c>
      <c r="AH940" s="28">
        <f t="shared" si="1493"/>
        <v>7.2152259305198791</v>
      </c>
      <c r="AI940" s="28">
        <f t="shared" si="1494"/>
        <v>12.283773071794174</v>
      </c>
      <c r="AJ940" s="28">
        <f t="shared" si="1495"/>
        <v>10.61631482233361</v>
      </c>
      <c r="AK940" s="28">
        <f t="shared" si="1496"/>
        <v>18.074056639675401</v>
      </c>
      <c r="AL940" s="28">
        <f t="shared" si="1522"/>
        <v>20.190997724481566</v>
      </c>
      <c r="AM940" s="28">
        <f t="shared" si="1497"/>
        <v>104.01950716499492</v>
      </c>
      <c r="AN940" s="28">
        <f t="shared" si="1498"/>
        <v>177.09106178503268</v>
      </c>
      <c r="AO940" s="28">
        <f t="shared" si="1499"/>
        <v>153.05187202197621</v>
      </c>
      <c r="AP940" s="28">
        <f t="shared" si="1500"/>
        <v>260.5676498886537</v>
      </c>
      <c r="AQ940" s="28">
        <f t="shared" si="1501"/>
        <v>291.08688386127591</v>
      </c>
      <c r="AR940" s="28">
        <f t="shared" si="1513"/>
        <v>291.08688386127591</v>
      </c>
      <c r="AS940" s="27">
        <f t="shared" si="1502"/>
        <v>291.08688386127591</v>
      </c>
      <c r="AT940" s="27">
        <f t="shared" si="1514"/>
        <v>0</v>
      </c>
      <c r="AU940" s="2">
        <f t="shared" si="1515"/>
        <v>4900.884539600077</v>
      </c>
      <c r="AV940" s="33">
        <f t="shared" si="1516"/>
        <v>0.16650870535714291</v>
      </c>
      <c r="AW940" s="33">
        <f t="shared" si="1517"/>
        <v>0.16650870535714291</v>
      </c>
      <c r="AX940" s="2">
        <f t="shared" si="1518"/>
        <v>2.3879271189522608</v>
      </c>
      <c r="AY940" s="7">
        <v>2.2000000000000002</v>
      </c>
      <c r="AZ940" s="3">
        <f t="shared" si="1519"/>
        <v>3064.8505864671279</v>
      </c>
    </row>
    <row r="941" spans="1:52" ht="20.25" x14ac:dyDescent="0.3">
      <c r="A941" s="7">
        <v>36</v>
      </c>
      <c r="B941" s="7">
        <v>132</v>
      </c>
      <c r="C941" s="37">
        <v>106</v>
      </c>
      <c r="D941" s="37">
        <v>166</v>
      </c>
      <c r="E941" s="7">
        <v>12</v>
      </c>
      <c r="F941" s="2">
        <f t="shared" si="1503"/>
        <v>15.833333333333334</v>
      </c>
      <c r="G941" s="2">
        <f t="shared" si="1480"/>
        <v>68400</v>
      </c>
      <c r="H941" s="2">
        <v>1.4</v>
      </c>
      <c r="I941" s="7">
        <f t="shared" si="1481"/>
        <v>95760</v>
      </c>
      <c r="J941" s="7">
        <v>1.2</v>
      </c>
      <c r="K941" s="4">
        <v>1.75</v>
      </c>
      <c r="L941" s="7">
        <v>0</v>
      </c>
      <c r="M941" s="2">
        <f t="shared" si="1504"/>
        <v>1.3333333333333333</v>
      </c>
      <c r="N941" s="2">
        <f t="shared" si="1505"/>
        <v>2.4761904761904758</v>
      </c>
      <c r="O941" s="28">
        <f t="shared" si="1506"/>
        <v>1.3352380952380951</v>
      </c>
      <c r="P941" s="2">
        <f t="shared" si="1507"/>
        <v>7.0495238095238095</v>
      </c>
      <c r="Q941" s="2">
        <f t="shared" si="1482"/>
        <v>64.666666666666671</v>
      </c>
      <c r="R941" s="28">
        <f t="shared" si="1508"/>
        <v>68.666666666666671</v>
      </c>
      <c r="S941" s="2">
        <f t="shared" si="1509"/>
        <v>70.666666666666671</v>
      </c>
      <c r="T941" s="2">
        <f t="shared" si="1510"/>
        <v>64.663333333333341</v>
      </c>
      <c r="U941" s="2">
        <f t="shared" si="1483"/>
        <v>68.663333333333341</v>
      </c>
      <c r="V941" s="2">
        <f t="shared" si="1484"/>
        <v>78.663333333333341</v>
      </c>
      <c r="W941" s="7">
        <f t="shared" si="1521"/>
        <v>1</v>
      </c>
      <c r="X941" s="2">
        <f t="shared" si="1485"/>
        <v>8.4034675975322575</v>
      </c>
      <c r="Y941" s="2">
        <f t="shared" si="1486"/>
        <v>12.365502263802874</v>
      </c>
      <c r="Z941" s="2">
        <f t="shared" si="1511"/>
        <v>13.815743711557971</v>
      </c>
      <c r="AA941" s="2">
        <f t="shared" si="1487"/>
        <v>133.05490362759409</v>
      </c>
      <c r="AB941" s="2">
        <f t="shared" si="1488"/>
        <v>195.78711917687883</v>
      </c>
      <c r="AC941" s="2">
        <f t="shared" si="1489"/>
        <v>218.74927543300123</v>
      </c>
      <c r="AD941" s="2">
        <f t="shared" si="1490"/>
        <v>218.74927543300123</v>
      </c>
      <c r="AE941" s="2">
        <f t="shared" si="1491"/>
        <v>218.74927543300123</v>
      </c>
      <c r="AF941" s="27">
        <f t="shared" si="1512"/>
        <v>1</v>
      </c>
      <c r="AG941" s="28">
        <f t="shared" si="1492"/>
        <v>80.666666666666671</v>
      </c>
      <c r="AH941" s="28">
        <f t="shared" si="1493"/>
        <v>7.2068573247444929</v>
      </c>
      <c r="AI941" s="28">
        <f t="shared" si="1494"/>
        <v>12.269525693366658</v>
      </c>
      <c r="AJ941" s="28">
        <f t="shared" si="1495"/>
        <v>10.604718769928031</v>
      </c>
      <c r="AK941" s="28">
        <f t="shared" si="1496"/>
        <v>18.054314600042765</v>
      </c>
      <c r="AL941" s="28">
        <f t="shared" si="1522"/>
        <v>20.171747016875276</v>
      </c>
      <c r="AM941" s="28">
        <f t="shared" si="1497"/>
        <v>114.10857430845448</v>
      </c>
      <c r="AN941" s="28">
        <f t="shared" si="1498"/>
        <v>194.2674901449721</v>
      </c>
      <c r="AO941" s="28">
        <f t="shared" si="1499"/>
        <v>167.90804719052716</v>
      </c>
      <c r="AP941" s="28">
        <f t="shared" si="1500"/>
        <v>285.85998116734379</v>
      </c>
      <c r="AQ941" s="28">
        <f t="shared" si="1501"/>
        <v>319.38599443385857</v>
      </c>
      <c r="AR941" s="28">
        <f t="shared" si="1513"/>
        <v>319.38599443385857</v>
      </c>
      <c r="AS941" s="27">
        <f t="shared" si="1502"/>
        <v>319.38599443385857</v>
      </c>
      <c r="AT941" s="27">
        <f t="shared" si="1514"/>
        <v>0</v>
      </c>
      <c r="AU941" s="2">
        <f t="shared" si="1515"/>
        <v>5930.0702929160934</v>
      </c>
      <c r="AV941" s="33">
        <f t="shared" si="1516"/>
        <v>0.16834151785714291</v>
      </c>
      <c r="AW941" s="33">
        <f t="shared" si="1517"/>
        <v>0.16834151785714291</v>
      </c>
      <c r="AX941" s="2">
        <f t="shared" si="1518"/>
        <v>2.3912225314820952</v>
      </c>
      <c r="AY941" s="7">
        <v>2.2000000000000002</v>
      </c>
      <c r="AZ941" s="3">
        <f t="shared" si="1519"/>
        <v>3074.1971196669706</v>
      </c>
    </row>
    <row r="942" spans="1:52" ht="20.25" x14ac:dyDescent="0.3">
      <c r="A942" s="7">
        <v>36</v>
      </c>
      <c r="B942" s="7">
        <v>144</v>
      </c>
      <c r="C942" s="37">
        <v>116</v>
      </c>
      <c r="D942" s="37">
        <v>180</v>
      </c>
      <c r="E942" s="7">
        <v>13</v>
      </c>
      <c r="F942" s="2">
        <f t="shared" si="1503"/>
        <v>17.166666666666668</v>
      </c>
      <c r="G942" s="2">
        <f t="shared" si="1480"/>
        <v>74160</v>
      </c>
      <c r="H942" s="2">
        <v>1.4</v>
      </c>
      <c r="I942" s="7">
        <f t="shared" si="1481"/>
        <v>103824</v>
      </c>
      <c r="J942" s="7">
        <v>1.2</v>
      </c>
      <c r="K942" s="4">
        <v>1.75</v>
      </c>
      <c r="L942" s="7">
        <v>0</v>
      </c>
      <c r="M942" s="2">
        <f t="shared" si="1504"/>
        <v>1.3333333333333333</v>
      </c>
      <c r="N942" s="2">
        <f t="shared" si="1505"/>
        <v>2.4761904761904758</v>
      </c>
      <c r="O942" s="28">
        <f t="shared" si="1506"/>
        <v>1.2952380952380953</v>
      </c>
      <c r="P942" s="2">
        <f t="shared" si="1507"/>
        <v>7.0095238095238086</v>
      </c>
      <c r="Q942" s="2">
        <f t="shared" si="1482"/>
        <v>64.666666666666671</v>
      </c>
      <c r="R942" s="28">
        <f t="shared" si="1508"/>
        <v>68.666666666666671</v>
      </c>
      <c r="S942" s="2">
        <f t="shared" si="1509"/>
        <v>70.666666666666671</v>
      </c>
      <c r="T942" s="2">
        <f t="shared" si="1510"/>
        <v>64.733333333333334</v>
      </c>
      <c r="U942" s="2">
        <f t="shared" si="1483"/>
        <v>68.733333333333334</v>
      </c>
      <c r="V942" s="2">
        <f t="shared" si="1484"/>
        <v>78.733333333333334</v>
      </c>
      <c r="W942" s="7">
        <f t="shared" si="1521"/>
        <v>1</v>
      </c>
      <c r="X942" s="2">
        <f t="shared" si="1485"/>
        <v>8.394380428657481</v>
      </c>
      <c r="Y942" s="2">
        <f t="shared" si="1486"/>
        <v>12.35290888128397</v>
      </c>
      <c r="Z942" s="2">
        <f t="shared" si="1511"/>
        <v>13.803460450849135</v>
      </c>
      <c r="AA942" s="2">
        <f t="shared" si="1487"/>
        <v>144.10353069195344</v>
      </c>
      <c r="AB942" s="2">
        <f t="shared" si="1488"/>
        <v>212.05826912870816</v>
      </c>
      <c r="AC942" s="2">
        <f t="shared" si="1489"/>
        <v>236.95940440624349</v>
      </c>
      <c r="AD942" s="2">
        <f t="shared" si="1490"/>
        <v>236.95940440624349</v>
      </c>
      <c r="AE942" s="2">
        <f t="shared" si="1491"/>
        <v>236.95940440624349</v>
      </c>
      <c r="AF942" s="27">
        <f t="shared" si="1512"/>
        <v>1</v>
      </c>
      <c r="AG942" s="28">
        <f t="shared" si="1492"/>
        <v>80.666666666666671</v>
      </c>
      <c r="AH942" s="28">
        <f t="shared" si="1493"/>
        <v>7.1990641216641826</v>
      </c>
      <c r="AI942" s="28">
        <f t="shared" si="1494"/>
        <v>12.256257926139021</v>
      </c>
      <c r="AJ942" s="28">
        <f t="shared" si="1495"/>
        <v>10.593918619871367</v>
      </c>
      <c r="AK942" s="28">
        <f t="shared" si="1496"/>
        <v>18.035927567714886</v>
      </c>
      <c r="AL942" s="28">
        <f t="shared" si="1522"/>
        <v>20.153812779476699</v>
      </c>
      <c r="AM942" s="28">
        <f t="shared" si="1497"/>
        <v>123.58393408856848</v>
      </c>
      <c r="AN942" s="28">
        <f t="shared" si="1498"/>
        <v>210.39909439871988</v>
      </c>
      <c r="AO942" s="28">
        <f t="shared" si="1499"/>
        <v>181.86226964112515</v>
      </c>
      <c r="AP942" s="28">
        <f t="shared" si="1500"/>
        <v>309.61675657910558</v>
      </c>
      <c r="AQ942" s="28">
        <f t="shared" si="1501"/>
        <v>345.97378604768335</v>
      </c>
      <c r="AR942" s="28">
        <f t="shared" si="1513"/>
        <v>345.97378604768335</v>
      </c>
      <c r="AS942" s="27">
        <f t="shared" si="1502"/>
        <v>345.97378604768335</v>
      </c>
      <c r="AT942" s="27">
        <f t="shared" si="1514"/>
        <v>0</v>
      </c>
      <c r="AU942" s="2">
        <f t="shared" si="1515"/>
        <v>7057.2737370241111</v>
      </c>
      <c r="AV942" s="33">
        <f t="shared" si="1516"/>
        <v>0.17006651785714288</v>
      </c>
      <c r="AW942" s="33">
        <f t="shared" si="1517"/>
        <v>0.17006651785714288</v>
      </c>
      <c r="AX942" s="2">
        <f t="shared" si="1518"/>
        <v>2.3943324157508128</v>
      </c>
      <c r="AY942" s="7">
        <v>2.2000000000000002</v>
      </c>
      <c r="AZ942" s="3">
        <f t="shared" si="1519"/>
        <v>3087.3260818647036</v>
      </c>
    </row>
    <row r="943" spans="1:52" ht="20.25" x14ac:dyDescent="0.3">
      <c r="A943" s="7"/>
      <c r="B943" s="7"/>
      <c r="C943" s="7"/>
      <c r="D943" s="2"/>
      <c r="E943" s="3"/>
      <c r="F943" s="2"/>
      <c r="G943" s="7"/>
      <c r="H943" s="7"/>
      <c r="I943" s="7"/>
      <c r="J943" s="7"/>
      <c r="K943" s="2"/>
      <c r="L943" s="2"/>
      <c r="M943" s="2"/>
      <c r="N943" s="28"/>
      <c r="O943" s="2"/>
      <c r="P943" s="2"/>
      <c r="Q943" s="28"/>
      <c r="R943" s="2"/>
      <c r="S943" s="2"/>
      <c r="T943" s="2"/>
      <c r="U943" s="7"/>
      <c r="V943" s="2"/>
      <c r="W943" s="2"/>
      <c r="X943" s="2"/>
      <c r="Y943" s="2"/>
      <c r="Z943" s="2"/>
      <c r="AA943" s="2"/>
      <c r="AB943" s="2"/>
      <c r="AC943" s="2"/>
      <c r="AD943" s="27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7"/>
      <c r="AR943" s="7"/>
      <c r="AS943" s="2"/>
      <c r="AT943" s="5"/>
      <c r="AU943" s="7"/>
      <c r="AV943" s="3"/>
    </row>
    <row r="944" spans="1:52" ht="18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52" ht="131.25" x14ac:dyDescent="0.2">
      <c r="A945" s="7" t="s">
        <v>10</v>
      </c>
      <c r="B945" s="7" t="s">
        <v>82</v>
      </c>
      <c r="C945" s="36" t="s">
        <v>83</v>
      </c>
      <c r="D945" s="36" t="s">
        <v>84</v>
      </c>
      <c r="E945" s="7" t="s">
        <v>12</v>
      </c>
      <c r="F945" s="7" t="s">
        <v>13</v>
      </c>
      <c r="G945" s="7" t="s">
        <v>47</v>
      </c>
      <c r="H945" s="7" t="s">
        <v>14</v>
      </c>
      <c r="I945" s="7" t="s">
        <v>15</v>
      </c>
      <c r="J945" s="7" t="s">
        <v>16</v>
      </c>
      <c r="K945" s="7" t="s">
        <v>17</v>
      </c>
      <c r="L945" s="7" t="s">
        <v>18</v>
      </c>
      <c r="M945" s="7" t="s">
        <v>98</v>
      </c>
      <c r="N945" s="7" t="s">
        <v>99</v>
      </c>
      <c r="O945" s="26" t="s">
        <v>100</v>
      </c>
      <c r="P945" s="7" t="s">
        <v>27</v>
      </c>
      <c r="Q945" s="7" t="s">
        <v>28</v>
      </c>
      <c r="R945" s="26" t="s">
        <v>101</v>
      </c>
      <c r="S945" s="7" t="s">
        <v>65</v>
      </c>
      <c r="T945" s="7" t="s">
        <v>30</v>
      </c>
      <c r="U945" s="7" t="s">
        <v>31</v>
      </c>
      <c r="V945" s="7" t="s">
        <v>32</v>
      </c>
      <c r="W945" s="7" t="s">
        <v>33</v>
      </c>
      <c r="X945" s="7" t="s">
        <v>34</v>
      </c>
      <c r="Y945" s="7" t="s">
        <v>35</v>
      </c>
      <c r="Z945" s="7" t="s">
        <v>66</v>
      </c>
      <c r="AA945" s="7" t="s">
        <v>37</v>
      </c>
      <c r="AB945" s="7" t="s">
        <v>38</v>
      </c>
      <c r="AC945" s="7" t="s">
        <v>39</v>
      </c>
      <c r="AD945" s="7" t="s">
        <v>40</v>
      </c>
      <c r="AE945" s="7" t="s">
        <v>41</v>
      </c>
      <c r="AF945" s="26" t="s">
        <v>67</v>
      </c>
      <c r="AG945" s="26" t="s">
        <v>68</v>
      </c>
      <c r="AH945" s="26" t="s">
        <v>69</v>
      </c>
      <c r="AI945" s="7" t="s">
        <v>70</v>
      </c>
      <c r="AJ945" s="26" t="s">
        <v>71</v>
      </c>
      <c r="AK945" s="26" t="s">
        <v>72</v>
      </c>
      <c r="AL945" s="26" t="s">
        <v>73</v>
      </c>
      <c r="AM945" s="26" t="s">
        <v>74</v>
      </c>
      <c r="AN945" s="26" t="s">
        <v>75</v>
      </c>
      <c r="AO945" s="26" t="s">
        <v>76</v>
      </c>
      <c r="AP945" s="26" t="s">
        <v>77</v>
      </c>
      <c r="AQ945" s="26" t="s">
        <v>78</v>
      </c>
      <c r="AR945" s="26" t="s">
        <v>79</v>
      </c>
      <c r="AS945" s="26" t="s">
        <v>80</v>
      </c>
      <c r="AT945" s="26" t="s">
        <v>102</v>
      </c>
      <c r="AU945" s="7" t="s">
        <v>21</v>
      </c>
      <c r="AV945" s="26" t="s">
        <v>90</v>
      </c>
      <c r="AW945" s="26" t="s">
        <v>89</v>
      </c>
      <c r="AX945" s="7" t="s">
        <v>22</v>
      </c>
      <c r="AY945" s="7" t="s">
        <v>23</v>
      </c>
      <c r="AZ945" s="7" t="s">
        <v>24</v>
      </c>
    </row>
    <row r="946" spans="1:52" ht="20.25" x14ac:dyDescent="0.3">
      <c r="A946" s="7">
        <v>37</v>
      </c>
      <c r="B946" s="7">
        <v>18</v>
      </c>
      <c r="C946" s="27">
        <v>14</v>
      </c>
      <c r="D946" s="27">
        <v>23</v>
      </c>
      <c r="E946" s="7">
        <v>2.75</v>
      </c>
      <c r="F946" s="2">
        <f>($D946+2*$E946)/12</f>
        <v>2.375</v>
      </c>
      <c r="G946" s="2">
        <f t="shared" ref="G946:G968" si="1523">$B$4*$A946*$F946</f>
        <v>10545</v>
      </c>
      <c r="H946" s="2">
        <v>1.4</v>
      </c>
      <c r="I946" s="7">
        <f t="shared" ref="I946:I968" si="1524">$G946*$H946</f>
        <v>14762.999999999998</v>
      </c>
      <c r="J946" s="7">
        <v>1.2</v>
      </c>
      <c r="K946" s="7">
        <v>1.1499999999999999</v>
      </c>
      <c r="L946" s="7">
        <v>0</v>
      </c>
      <c r="M946" s="2">
        <f>($L$7-$C$7)/$K946</f>
        <v>2.0289855072463765</v>
      </c>
      <c r="N946" s="2">
        <f>($E$7-$C$7)/$K946</f>
        <v>3.7681159420289854</v>
      </c>
      <c r="O946" s="28">
        <f>($F$7-$B$7-0.06*($D946/12))/$K946</f>
        <v>2.6536231884057968</v>
      </c>
      <c r="P946" s="2">
        <f>($G$7-$B$7-0.06*$D946/12)/$K946</f>
        <v>11.34927536231884</v>
      </c>
      <c r="Q946" s="2">
        <f t="shared" ref="Q946:Q968" si="1525">$C$7+$K946*$A946</f>
        <v>44.216666666666661</v>
      </c>
      <c r="R946" s="28">
        <f>IF($A946&lt;$M946,$Q946,$Q946+$L$7)</f>
        <v>48.216666666666661</v>
      </c>
      <c r="S946" s="2">
        <f>IF($A946&lt;$N946,$Q946,$Q946+$E$7)</f>
        <v>50.216666666666661</v>
      </c>
      <c r="T946" s="2">
        <f>$B$7+$K946*$A946+0.06*$D946/12</f>
        <v>43.498333333333335</v>
      </c>
      <c r="U946" s="2">
        <f t="shared" ref="U946:U968" si="1526">$T946+$F$7</f>
        <v>47.498333333333335</v>
      </c>
      <c r="V946" s="2">
        <f t="shared" ref="V946:V968" si="1527">$T946+$G$7</f>
        <v>57.498333333333335</v>
      </c>
      <c r="W946" s="7">
        <f>IF($A946&lt;$N946,0.5,1)</f>
        <v>1</v>
      </c>
      <c r="X946" s="2">
        <f t="shared" ref="X946:X968" si="1528">($W946*$H$7*(1+$L946)*$J946)/($S946*$T946)</f>
        <v>17.579670311748064</v>
      </c>
      <c r="Y946" s="2">
        <f t="shared" ref="Y946:Y968" si="1529">($W946*$I$7*(1+$L946)*$J946)/($S946*$U946)</f>
        <v>25.155039182641971</v>
      </c>
      <c r="Z946" s="2">
        <f>(2*$W946*$H$7*(1+$L946)*$J946)/($S946*$V946)</f>
        <v>26.598557376521796</v>
      </c>
      <c r="AA946" s="2">
        <f t="shared" ref="AA946:AA968" si="1530">IF($S946&gt;$F946,$F946*$X946,$S946*$X946)</f>
        <v>41.751716990401654</v>
      </c>
      <c r="AB946" s="2">
        <f t="shared" ref="AB946:AB968" si="1531">IF($S946&gt;$F946,$F946*$Y946,$S946*$Y946)</f>
        <v>59.74321805877468</v>
      </c>
      <c r="AC946" s="2">
        <f t="shared" ref="AC946:AC968" si="1532">IF($S946&gt;$F946,$F946*$Z946,$S946*$Z946)</f>
        <v>63.171573769239266</v>
      </c>
      <c r="AD946" s="2">
        <f t="shared" ref="AD946:AD968" si="1533">IF($AA946&gt;$AC946,$AA946,$AC946)</f>
        <v>63.171573769239266</v>
      </c>
      <c r="AE946" s="2">
        <f t="shared" ref="AE946:AE968" si="1534">IF($AD946&gt;$AB946,$AD946,$AB946)</f>
        <v>63.171573769239266</v>
      </c>
      <c r="AF946" s="27">
        <f>IF($A946&lt;$M946,0.5,1)</f>
        <v>1</v>
      </c>
      <c r="AG946" s="28">
        <f t="shared" ref="AG946:AG968" si="1535">2*$E$7+$L$7+$C$7+$K946*$A946</f>
        <v>60.216666666666669</v>
      </c>
      <c r="AH946" s="28">
        <f t="shared" ref="AH946:AH968" si="1536">($AF946*$H$7*(1+$L946))/($R946*$T946)</f>
        <v>15.257387558848055</v>
      </c>
      <c r="AI946" s="28">
        <f t="shared" ref="AI946:AI968" si="1537">($AF946*2*$H$7*(1+$L946))/($AG946*$T946)</f>
        <v>24.433779245916089</v>
      </c>
      <c r="AJ946" s="28">
        <f t="shared" ref="AJ946:AJ968" si="1538">($AF946*$I$7*(1+$L946))/($R946*$U946)</f>
        <v>21.832046623257362</v>
      </c>
      <c r="AK946" s="28">
        <f t="shared" ref="AK946:AK968" si="1539">($AF946*2*$I$7*(1+$L946))/($AG946*$U946)</f>
        <v>34.962696308377275</v>
      </c>
      <c r="AL946" s="28">
        <f>($AF946*4*$H$7*(1+$L946))/($AG946*$V946)</f>
        <v>36.969025452283489</v>
      </c>
      <c r="AM946" s="28">
        <f t="shared" ref="AM946:AM968" si="1540" xml:space="preserve"> IF($R946&gt;$F946,$F946*$AH946,$R946*$AH946)</f>
        <v>36.23629545226413</v>
      </c>
      <c r="AN946" s="28">
        <f t="shared" ref="AN946:AN968" si="1541" xml:space="preserve"> IF($AG946&gt;$F946,$F946*$AI946,$AG946*$AI946)</f>
        <v>58.030225709050711</v>
      </c>
      <c r="AO946" s="28">
        <f t="shared" ref="AO946:AO968" si="1542" xml:space="preserve"> IF($R946&gt;$F946,$F946*$AJ946,$R946*$AJ946)</f>
        <v>51.851110730236236</v>
      </c>
      <c r="AP946" s="28">
        <f t="shared" ref="AP946:AP968" si="1543" xml:space="preserve"> IF($AG946&gt;$F946,$F946*$AK946,$AG946*$AK946)</f>
        <v>83.036403732396025</v>
      </c>
      <c r="AQ946" s="28">
        <f t="shared" ref="AQ946:AQ968" si="1544" xml:space="preserve"> IF($AG946&gt;$F946,$F946*$AL946,$AG946*$AL946)</f>
        <v>87.801435449173283</v>
      </c>
      <c r="AR946" s="28">
        <f>MAX($AM946,$AN946,$AO946,$AP946,$AQ946)</f>
        <v>87.801435449173283</v>
      </c>
      <c r="AS946" s="27">
        <f t="shared" ref="AS946:AS968" si="1545">IF($AR946&gt;$AE946,$AR946,$AE946)</f>
        <v>87.801435449173283</v>
      </c>
      <c r="AT946" s="27">
        <f>IF($A946&gt;$F946,0,$AS946)</f>
        <v>0</v>
      </c>
      <c r="AU946" s="2">
        <f>PI()*($B946/(2*12))^2*62.4</f>
        <v>110.26990214100174</v>
      </c>
      <c r="AV946" s="33">
        <f>0.23*($N$7/$H946)*(1+0.35*$N$7*($F946/$A946))</f>
        <v>0.15084675434362937</v>
      </c>
      <c r="AW946" s="33">
        <f>IF(AV946&gt;0.33,0.33,AV946)</f>
        <v>0.15084675434362937</v>
      </c>
      <c r="AX946" s="2">
        <f>$Q$7/($P$7-$O$7*AW946)</f>
        <v>2.3601329251676737</v>
      </c>
      <c r="AY946" s="7">
        <v>2.4</v>
      </c>
      <c r="AZ946" s="3">
        <f>(12/$D946)*(($I946+$AU946)/$AX946+$AT946/$AY946)</f>
        <v>3287.9363796484345</v>
      </c>
    </row>
    <row r="947" spans="1:52" ht="20.25" x14ac:dyDescent="0.3">
      <c r="A947" s="7">
        <v>37</v>
      </c>
      <c r="B947" s="7">
        <v>24</v>
      </c>
      <c r="C947" s="27">
        <v>19</v>
      </c>
      <c r="D947" s="27">
        <v>30</v>
      </c>
      <c r="E947" s="7">
        <v>3.25</v>
      </c>
      <c r="F947" s="2">
        <f t="shared" ref="F947:F968" si="1546">($D947+2*$E947)/12</f>
        <v>3.0416666666666665</v>
      </c>
      <c r="G947" s="2">
        <f t="shared" si="1523"/>
        <v>13505</v>
      </c>
      <c r="H947" s="2">
        <v>1.4</v>
      </c>
      <c r="I947" s="7">
        <f t="shared" si="1524"/>
        <v>18907</v>
      </c>
      <c r="J947" s="7">
        <v>1.2</v>
      </c>
      <c r="K947" s="7">
        <f>(1.75-1.15)*(($D947-24)/(96-24))+1.15</f>
        <v>1.2</v>
      </c>
      <c r="L947" s="7">
        <v>0</v>
      </c>
      <c r="M947" s="2">
        <f t="shared" ref="M947:M968" si="1547">($L$7-$C$7)/$K947</f>
        <v>1.9444444444444442</v>
      </c>
      <c r="N947" s="2">
        <f t="shared" ref="N947:N968" si="1548">($E$7-$C$7)/$K947</f>
        <v>3.6111111111111112</v>
      </c>
      <c r="O947" s="28">
        <f t="shared" ref="O947:O968" si="1549">($F$7-$B$7-0.06*($D947/12))/$K947</f>
        <v>2.5138888888888888</v>
      </c>
      <c r="P947" s="2">
        <f t="shared" ref="P947:P968" si="1550">($G$7-$B$7-0.06*$D947/12)/$K947</f>
        <v>10.847222222222221</v>
      </c>
      <c r="Q947" s="2">
        <f t="shared" si="1525"/>
        <v>46.066666666666663</v>
      </c>
      <c r="R947" s="28">
        <f t="shared" ref="R947:R968" si="1551">IF($A947&lt;$M947,$Q947,$Q947+$L$7)</f>
        <v>50.066666666666663</v>
      </c>
      <c r="S947" s="2">
        <f t="shared" ref="S947:S968" si="1552">IF($A947&lt;$N947,$Q947,$Q947+$E$7)</f>
        <v>52.066666666666663</v>
      </c>
      <c r="T947" s="2">
        <f t="shared" ref="T947:T968" si="1553">$B$7+$K947*$A947+0.06*$D947/12</f>
        <v>45.383333333333333</v>
      </c>
      <c r="U947" s="2">
        <f t="shared" si="1526"/>
        <v>49.383333333333333</v>
      </c>
      <c r="V947" s="2">
        <f t="shared" si="1527"/>
        <v>59.383333333333333</v>
      </c>
      <c r="W947" s="7">
        <f>IF($A947&lt;$N947,0.5,1)</f>
        <v>1</v>
      </c>
      <c r="X947" s="2">
        <f t="shared" si="1528"/>
        <v>16.250811717700454</v>
      </c>
      <c r="Y947" s="2">
        <f t="shared" si="1529"/>
        <v>23.335175659856112</v>
      </c>
      <c r="Z947" s="2">
        <f t="shared" ref="Z947:Z968" si="1554">(2*$W947*$H$7*(1+$L947)*$J947)/($S947*$V947)</f>
        <v>24.839158185404628</v>
      </c>
      <c r="AA947" s="2">
        <f t="shared" si="1530"/>
        <v>49.429552308005547</v>
      </c>
      <c r="AB947" s="2">
        <f t="shared" si="1531"/>
        <v>70.977825965395667</v>
      </c>
      <c r="AC947" s="2">
        <f t="shared" si="1532"/>
        <v>75.552439480605742</v>
      </c>
      <c r="AD947" s="2">
        <f t="shared" si="1533"/>
        <v>75.552439480605742</v>
      </c>
      <c r="AE947" s="2">
        <f t="shared" si="1534"/>
        <v>75.552439480605742</v>
      </c>
      <c r="AF947" s="27">
        <f t="shared" ref="AF947:AF968" si="1555">IF($A947&lt;$M947,0.5,1)</f>
        <v>1</v>
      </c>
      <c r="AG947" s="28">
        <f t="shared" si="1535"/>
        <v>62.066666666666663</v>
      </c>
      <c r="AH947" s="28">
        <f t="shared" si="1536"/>
        <v>14.083315525437257</v>
      </c>
      <c r="AI947" s="28">
        <f t="shared" si="1537"/>
        <v>22.720880686580838</v>
      </c>
      <c r="AJ947" s="28">
        <f t="shared" si="1538"/>
        <v>20.222783167274326</v>
      </c>
      <c r="AK947" s="28">
        <f t="shared" si="1539"/>
        <v>32.625800555581137</v>
      </c>
      <c r="AL947" s="28">
        <f>($AF947*4*$H$7*(1+$L947))/($AG947*$V947)</f>
        <v>34.728575980667763</v>
      </c>
      <c r="AM947" s="28">
        <f t="shared" si="1540"/>
        <v>42.836751389871658</v>
      </c>
      <c r="AN947" s="28">
        <f t="shared" si="1541"/>
        <v>69.109345421683372</v>
      </c>
      <c r="AO947" s="28">
        <f t="shared" si="1542"/>
        <v>61.51096546712607</v>
      </c>
      <c r="AP947" s="28">
        <f t="shared" si="1543"/>
        <v>99.236810023225956</v>
      </c>
      <c r="AQ947" s="28">
        <f t="shared" si="1544"/>
        <v>105.63275194119777</v>
      </c>
      <c r="AR947" s="28">
        <f t="shared" ref="AR947:AR968" si="1556">MAX($AM947,$AN947,$AO947,$AP947,$AQ947)</f>
        <v>105.63275194119777</v>
      </c>
      <c r="AS947" s="27">
        <f t="shared" si="1545"/>
        <v>105.63275194119777</v>
      </c>
      <c r="AT947" s="27">
        <f t="shared" ref="AT947:AT968" si="1557">IF($A947&gt;$F947,0,$AS947)</f>
        <v>0</v>
      </c>
      <c r="AU947" s="2">
        <f t="shared" ref="AU947:AU968" si="1558">PI()*($B947/(2*12))^2*62.4</f>
        <v>196.03538158400309</v>
      </c>
      <c r="AV947" s="33">
        <f t="shared" ref="AV947:AV968" si="1559">0.23*($N$7/$H947)*(1+0.35*$N$7*($F947/$A947))</f>
        <v>0.15168594353281853</v>
      </c>
      <c r="AW947" s="33">
        <f t="shared" ref="AW947:AW968" si="1560">IF(AV947&gt;0.33,0.33,AV947)</f>
        <v>0.15168594353281853</v>
      </c>
      <c r="AX947" s="2">
        <f t="shared" ref="AX947:AX968" si="1561">$Q$7/($P$7-$O$7*AW947)</f>
        <v>2.3616057613077617</v>
      </c>
      <c r="AY947" s="7">
        <v>2.2000000000000002</v>
      </c>
      <c r="AZ947" s="3">
        <f t="shared" ref="AZ947:AZ968" si="1562">(12/$D947)*(($I947+$AU947)/$AX947+$AT947/$AY947)</f>
        <v>3235.6010803438276</v>
      </c>
    </row>
    <row r="948" spans="1:52" ht="20.25" x14ac:dyDescent="0.3">
      <c r="A948" s="7">
        <v>37</v>
      </c>
      <c r="B948" s="7">
        <v>27</v>
      </c>
      <c r="C948" s="27">
        <v>22</v>
      </c>
      <c r="D948" s="27">
        <v>34</v>
      </c>
      <c r="E948" s="7">
        <v>3.5</v>
      </c>
      <c r="F948" s="2">
        <f t="shared" si="1546"/>
        <v>3.4166666666666665</v>
      </c>
      <c r="G948" s="2">
        <f t="shared" si="1523"/>
        <v>15170</v>
      </c>
      <c r="H948" s="2">
        <v>1.4</v>
      </c>
      <c r="I948" s="7">
        <f t="shared" si="1524"/>
        <v>21238</v>
      </c>
      <c r="J948" s="7">
        <v>1.2</v>
      </c>
      <c r="K948" s="4">
        <f t="shared" ref="K948:K958" si="1563">(1.75-1.15)*(($D948-24)/(96-24))+1.15</f>
        <v>1.2333333333333332</v>
      </c>
      <c r="L948" s="7">
        <v>0</v>
      </c>
      <c r="M948" s="2">
        <f t="shared" si="1547"/>
        <v>1.8918918918918919</v>
      </c>
      <c r="N948" s="2">
        <f t="shared" si="1548"/>
        <v>3.5135135135135136</v>
      </c>
      <c r="O948" s="28">
        <f t="shared" si="1549"/>
        <v>2.42972972972973</v>
      </c>
      <c r="P948" s="2">
        <f t="shared" si="1550"/>
        <v>10.53783783783784</v>
      </c>
      <c r="Q948" s="2">
        <f t="shared" si="1525"/>
        <v>47.29999999999999</v>
      </c>
      <c r="R948" s="28">
        <f t="shared" si="1551"/>
        <v>51.29999999999999</v>
      </c>
      <c r="S948" s="2">
        <f t="shared" si="1552"/>
        <v>53.29999999999999</v>
      </c>
      <c r="T948" s="2">
        <f t="shared" si="1553"/>
        <v>46.636666666666663</v>
      </c>
      <c r="U948" s="2">
        <f t="shared" si="1526"/>
        <v>50.636666666666663</v>
      </c>
      <c r="V948" s="2">
        <f t="shared" si="1527"/>
        <v>60.636666666666663</v>
      </c>
      <c r="W948" s="7">
        <f t="shared" ref="W948:W968" si="1564">IF($A948&lt;$N948,0.5,1)</f>
        <v>1</v>
      </c>
      <c r="X948" s="2">
        <f t="shared" si="1528"/>
        <v>15.44815127065738</v>
      </c>
      <c r="Y948" s="2">
        <f t="shared" si="1529"/>
        <v>22.230996604462284</v>
      </c>
      <c r="Z948" s="2">
        <f t="shared" si="1554"/>
        <v>23.762859043237579</v>
      </c>
      <c r="AA948" s="2">
        <f t="shared" si="1530"/>
        <v>52.78118350807938</v>
      </c>
      <c r="AB948" s="2">
        <f t="shared" si="1531"/>
        <v>75.955905065246128</v>
      </c>
      <c r="AC948" s="2">
        <f t="shared" si="1532"/>
        <v>81.189768397728386</v>
      </c>
      <c r="AD948" s="2">
        <f t="shared" si="1533"/>
        <v>81.189768397728386</v>
      </c>
      <c r="AE948" s="2">
        <f t="shared" si="1534"/>
        <v>81.189768397728386</v>
      </c>
      <c r="AF948" s="27">
        <f t="shared" si="1555"/>
        <v>1</v>
      </c>
      <c r="AG948" s="28">
        <f t="shared" si="1535"/>
        <v>63.3</v>
      </c>
      <c r="AH948" s="28">
        <f t="shared" si="1536"/>
        <v>13.375348647271579</v>
      </c>
      <c r="AI948" s="28">
        <f t="shared" si="1537"/>
        <v>21.679475058610802</v>
      </c>
      <c r="AJ948" s="28">
        <f t="shared" si="1538"/>
        <v>19.248085104253409</v>
      </c>
      <c r="AK948" s="28">
        <f t="shared" si="1539"/>
        <v>31.198318036278032</v>
      </c>
      <c r="AL948" s="28">
        <f t="shared" ref="AL948:AL968" si="1565">($AF948*4*$H$7*(1+$L948))/($AG948*$V948)</f>
        <v>33.348088125449259</v>
      </c>
      <c r="AM948" s="28">
        <f t="shared" si="1540"/>
        <v>45.699107878177891</v>
      </c>
      <c r="AN948" s="28">
        <f t="shared" si="1541"/>
        <v>74.0715397835869</v>
      </c>
      <c r="AO948" s="28">
        <f t="shared" si="1542"/>
        <v>65.764290772865806</v>
      </c>
      <c r="AP948" s="28">
        <f t="shared" si="1543"/>
        <v>106.59425329061661</v>
      </c>
      <c r="AQ948" s="28">
        <f t="shared" si="1544"/>
        <v>113.93930109528496</v>
      </c>
      <c r="AR948" s="28">
        <f t="shared" si="1556"/>
        <v>113.93930109528496</v>
      </c>
      <c r="AS948" s="27">
        <f t="shared" si="1545"/>
        <v>113.93930109528496</v>
      </c>
      <c r="AT948" s="27">
        <f t="shared" si="1557"/>
        <v>0</v>
      </c>
      <c r="AU948" s="2">
        <f t="shared" si="1558"/>
        <v>248.1072798172539</v>
      </c>
      <c r="AV948" s="33">
        <f t="shared" si="1559"/>
        <v>0.15215798745173748</v>
      </c>
      <c r="AW948" s="33">
        <f t="shared" si="1560"/>
        <v>0.15215798745173748</v>
      </c>
      <c r="AX948" s="2">
        <f t="shared" si="1561"/>
        <v>2.3624350397408831</v>
      </c>
      <c r="AY948" s="7">
        <v>2.2000000000000002</v>
      </c>
      <c r="AZ948" s="3">
        <f t="shared" si="1562"/>
        <v>3209.9642333207726</v>
      </c>
    </row>
    <row r="949" spans="1:52" ht="20.25" x14ac:dyDescent="0.3">
      <c r="A949" s="7">
        <v>37</v>
      </c>
      <c r="B949" s="7">
        <v>30</v>
      </c>
      <c r="C949" s="37">
        <v>24</v>
      </c>
      <c r="D949" s="37">
        <v>38</v>
      </c>
      <c r="E949" s="7">
        <v>3.75</v>
      </c>
      <c r="F949" s="2">
        <f t="shared" si="1546"/>
        <v>3.7916666666666665</v>
      </c>
      <c r="G949" s="2">
        <f t="shared" si="1523"/>
        <v>16835</v>
      </c>
      <c r="H949" s="2">
        <v>1.4</v>
      </c>
      <c r="I949" s="7">
        <f t="shared" si="1524"/>
        <v>23569</v>
      </c>
      <c r="J949" s="7">
        <v>1.2</v>
      </c>
      <c r="K949" s="4">
        <f t="shared" si="1563"/>
        <v>1.2666666666666666</v>
      </c>
      <c r="L949" s="7">
        <v>0</v>
      </c>
      <c r="M949" s="2">
        <f t="shared" si="1547"/>
        <v>1.8421052631578947</v>
      </c>
      <c r="N949" s="2">
        <f t="shared" si="1548"/>
        <v>3.4210526315789473</v>
      </c>
      <c r="O949" s="28">
        <f t="shared" si="1549"/>
        <v>2.35</v>
      </c>
      <c r="P949" s="2">
        <f t="shared" si="1550"/>
        <v>10.244736842105263</v>
      </c>
      <c r="Q949" s="2">
        <f t="shared" si="1525"/>
        <v>48.533333333333331</v>
      </c>
      <c r="R949" s="28">
        <f t="shared" si="1551"/>
        <v>52.533333333333331</v>
      </c>
      <c r="S949" s="2">
        <f t="shared" si="1552"/>
        <v>54.533333333333331</v>
      </c>
      <c r="T949" s="2">
        <f t="shared" si="1553"/>
        <v>47.89</v>
      </c>
      <c r="U949" s="2">
        <f t="shared" si="1526"/>
        <v>51.89</v>
      </c>
      <c r="V949" s="2">
        <f t="shared" si="1527"/>
        <v>61.89</v>
      </c>
      <c r="W949" s="7">
        <f t="shared" si="1564"/>
        <v>1</v>
      </c>
      <c r="X949" s="2">
        <f t="shared" si="1528"/>
        <v>14.703622451818834</v>
      </c>
      <c r="Y949" s="2">
        <f t="shared" si="1529"/>
        <v>21.203401402534325</v>
      </c>
      <c r="Z949" s="2">
        <f t="shared" si="1554"/>
        <v>22.755097082488415</v>
      </c>
      <c r="AA949" s="2">
        <f t="shared" si="1530"/>
        <v>55.751235129813075</v>
      </c>
      <c r="AB949" s="2">
        <f t="shared" si="1531"/>
        <v>80.396230317942653</v>
      </c>
      <c r="AC949" s="2">
        <f t="shared" si="1532"/>
        <v>86.279743104435241</v>
      </c>
      <c r="AD949" s="2">
        <f t="shared" si="1533"/>
        <v>86.279743104435241</v>
      </c>
      <c r="AE949" s="2">
        <f t="shared" si="1534"/>
        <v>86.279743104435241</v>
      </c>
      <c r="AF949" s="27">
        <f t="shared" si="1555"/>
        <v>1</v>
      </c>
      <c r="AG949" s="28">
        <f t="shared" si="1535"/>
        <v>64.533333333333331</v>
      </c>
      <c r="AH949" s="28">
        <f t="shared" si="1536"/>
        <v>12.719504193726529</v>
      </c>
      <c r="AI949" s="28">
        <f t="shared" si="1537"/>
        <v>20.708614265819225</v>
      </c>
      <c r="AJ949" s="28">
        <f t="shared" si="1538"/>
        <v>18.342197913782865</v>
      </c>
      <c r="AK949" s="28">
        <f t="shared" si="1539"/>
        <v>29.862917264588631</v>
      </c>
      <c r="AL949" s="28">
        <f t="shared" si="1565"/>
        <v>32.048328879950965</v>
      </c>
      <c r="AM949" s="28">
        <f t="shared" si="1540"/>
        <v>48.22812006787975</v>
      </c>
      <c r="AN949" s="28">
        <f t="shared" si="1541"/>
        <v>78.52016242456456</v>
      </c>
      <c r="AO949" s="28">
        <f t="shared" si="1542"/>
        <v>69.547500423093354</v>
      </c>
      <c r="AP949" s="28">
        <f t="shared" si="1543"/>
        <v>113.23022796156522</v>
      </c>
      <c r="AQ949" s="28">
        <f t="shared" si="1544"/>
        <v>121.51658033648074</v>
      </c>
      <c r="AR949" s="28">
        <f t="shared" si="1556"/>
        <v>121.51658033648074</v>
      </c>
      <c r="AS949" s="27">
        <f t="shared" si="1545"/>
        <v>121.51658033648074</v>
      </c>
      <c r="AT949" s="27">
        <f t="shared" si="1557"/>
        <v>0</v>
      </c>
      <c r="AU949" s="2">
        <f t="shared" si="1558"/>
        <v>306.30528372500481</v>
      </c>
      <c r="AV949" s="33">
        <f t="shared" si="1559"/>
        <v>0.15263003137065639</v>
      </c>
      <c r="AW949" s="33">
        <f t="shared" si="1560"/>
        <v>0.15263003137065639</v>
      </c>
      <c r="AX949" s="2">
        <f t="shared" si="1561"/>
        <v>2.3632649007812319</v>
      </c>
      <c r="AY949" s="7">
        <v>2.2000000000000002</v>
      </c>
      <c r="AZ949" s="3">
        <f t="shared" si="1562"/>
        <v>3190.3194970250652</v>
      </c>
    </row>
    <row r="950" spans="1:52" ht="20.25" x14ac:dyDescent="0.3">
      <c r="A950" s="7">
        <v>37</v>
      </c>
      <c r="B950" s="7">
        <v>33</v>
      </c>
      <c r="C950" s="37">
        <v>27</v>
      </c>
      <c r="D950" s="37">
        <v>42</v>
      </c>
      <c r="E950" s="7">
        <v>3.75</v>
      </c>
      <c r="F950" s="2">
        <f t="shared" si="1546"/>
        <v>4.125</v>
      </c>
      <c r="G950" s="2">
        <f t="shared" si="1523"/>
        <v>18315</v>
      </c>
      <c r="H950" s="2">
        <v>1.4</v>
      </c>
      <c r="I950" s="7">
        <f t="shared" si="1524"/>
        <v>25641</v>
      </c>
      <c r="J950" s="7">
        <v>1.2</v>
      </c>
      <c r="K950" s="4">
        <f t="shared" si="1563"/>
        <v>1.2999999999999998</v>
      </c>
      <c r="L950" s="7">
        <v>0</v>
      </c>
      <c r="M950" s="2">
        <f t="shared" si="1547"/>
        <v>1.7948717948717949</v>
      </c>
      <c r="N950" s="2">
        <f t="shared" si="1548"/>
        <v>3.3333333333333335</v>
      </c>
      <c r="O950" s="28">
        <f t="shared" si="1549"/>
        <v>2.2743589743589747</v>
      </c>
      <c r="P950" s="2">
        <f t="shared" si="1550"/>
        <v>9.9666666666666668</v>
      </c>
      <c r="Q950" s="2">
        <f t="shared" si="1525"/>
        <v>49.766666666666659</v>
      </c>
      <c r="R950" s="28">
        <f t="shared" si="1551"/>
        <v>53.766666666666659</v>
      </c>
      <c r="S950" s="2">
        <f t="shared" si="1552"/>
        <v>55.766666666666659</v>
      </c>
      <c r="T950" s="2">
        <f t="shared" si="1553"/>
        <v>49.143333333333331</v>
      </c>
      <c r="U950" s="2">
        <f t="shared" si="1526"/>
        <v>53.143333333333331</v>
      </c>
      <c r="V950" s="2">
        <f t="shared" si="1527"/>
        <v>63.143333333333331</v>
      </c>
      <c r="W950" s="7">
        <f t="shared" si="1564"/>
        <v>1</v>
      </c>
      <c r="X950" s="2">
        <f t="shared" si="1528"/>
        <v>14.011735395999173</v>
      </c>
      <c r="Y950" s="2">
        <f t="shared" si="1529"/>
        <v>20.245465774871398</v>
      </c>
      <c r="Z950" s="2">
        <f t="shared" si="1554"/>
        <v>21.810168921840873</v>
      </c>
      <c r="AA950" s="2">
        <f t="shared" si="1530"/>
        <v>57.798408508496586</v>
      </c>
      <c r="AB950" s="2">
        <f t="shared" si="1531"/>
        <v>83.512546321344516</v>
      </c>
      <c r="AC950" s="2">
        <f t="shared" si="1532"/>
        <v>89.966946802593597</v>
      </c>
      <c r="AD950" s="2">
        <f t="shared" si="1533"/>
        <v>89.966946802593597</v>
      </c>
      <c r="AE950" s="2">
        <f t="shared" si="1534"/>
        <v>89.966946802593597</v>
      </c>
      <c r="AF950" s="27">
        <f t="shared" si="1555"/>
        <v>1</v>
      </c>
      <c r="AG950" s="28">
        <f t="shared" si="1535"/>
        <v>65.766666666666666</v>
      </c>
      <c r="AH950" s="28">
        <f t="shared" si="1536"/>
        <v>12.1107839003444</v>
      </c>
      <c r="AI950" s="28">
        <f t="shared" si="1537"/>
        <v>19.802021724536758</v>
      </c>
      <c r="AJ950" s="28">
        <f t="shared" si="1538"/>
        <v>17.498793263773429</v>
      </c>
      <c r="AK950" s="28">
        <f t="shared" si="1539"/>
        <v>28.611813010102928</v>
      </c>
      <c r="AL950" s="28">
        <f t="shared" si="1565"/>
        <v>30.823122661125002</v>
      </c>
      <c r="AM950" s="28">
        <f t="shared" si="1540"/>
        <v>49.95698358892065</v>
      </c>
      <c r="AN950" s="28">
        <f t="shared" si="1541"/>
        <v>81.683339613714125</v>
      </c>
      <c r="AO950" s="28">
        <f t="shared" si="1542"/>
        <v>72.182522213065397</v>
      </c>
      <c r="AP950" s="28">
        <f t="shared" si="1543"/>
        <v>118.02372866667457</v>
      </c>
      <c r="AQ950" s="28">
        <f t="shared" si="1544"/>
        <v>127.14538097714063</v>
      </c>
      <c r="AR950" s="28">
        <f t="shared" si="1556"/>
        <v>127.14538097714063</v>
      </c>
      <c r="AS950" s="27">
        <f t="shared" si="1545"/>
        <v>127.14538097714063</v>
      </c>
      <c r="AT950" s="27">
        <f t="shared" si="1557"/>
        <v>0</v>
      </c>
      <c r="AU950" s="2">
        <f t="shared" si="1558"/>
        <v>370.62939330725584</v>
      </c>
      <c r="AV950" s="33">
        <f t="shared" si="1559"/>
        <v>0.15304962596525101</v>
      </c>
      <c r="AW950" s="33">
        <f t="shared" si="1560"/>
        <v>0.15304962596525101</v>
      </c>
      <c r="AX950" s="2">
        <f t="shared" si="1561"/>
        <v>2.364003044638173</v>
      </c>
      <c r="AY950" s="7">
        <v>2.2000000000000002</v>
      </c>
      <c r="AZ950" s="3">
        <f t="shared" si="1562"/>
        <v>3143.7751864279026</v>
      </c>
    </row>
    <row r="951" spans="1:52" ht="20.25" x14ac:dyDescent="0.3">
      <c r="A951" s="7">
        <v>37</v>
      </c>
      <c r="B951" s="7">
        <v>36</v>
      </c>
      <c r="C951" s="37">
        <v>29</v>
      </c>
      <c r="D951" s="37">
        <v>45</v>
      </c>
      <c r="E951" s="7">
        <v>4.5</v>
      </c>
      <c r="F951" s="2">
        <f t="shared" si="1546"/>
        <v>4.5</v>
      </c>
      <c r="G951" s="2">
        <f t="shared" si="1523"/>
        <v>19980</v>
      </c>
      <c r="H951" s="2">
        <v>1.4</v>
      </c>
      <c r="I951" s="7">
        <f t="shared" si="1524"/>
        <v>27972</v>
      </c>
      <c r="J951" s="7">
        <v>1.2</v>
      </c>
      <c r="K951" s="4">
        <f t="shared" si="1563"/>
        <v>1.325</v>
      </c>
      <c r="L951" s="7">
        <v>0</v>
      </c>
      <c r="M951" s="2">
        <f t="shared" si="1547"/>
        <v>1.7610062893081759</v>
      </c>
      <c r="N951" s="2">
        <f t="shared" si="1548"/>
        <v>3.2704402515723268</v>
      </c>
      <c r="O951" s="28">
        <f t="shared" si="1549"/>
        <v>2.2201257861635217</v>
      </c>
      <c r="P951" s="2">
        <f t="shared" si="1550"/>
        <v>9.7672955974842761</v>
      </c>
      <c r="Q951" s="2">
        <f t="shared" si="1525"/>
        <v>50.691666666666663</v>
      </c>
      <c r="R951" s="28">
        <f t="shared" si="1551"/>
        <v>54.691666666666663</v>
      </c>
      <c r="S951" s="2">
        <f t="shared" si="1552"/>
        <v>56.691666666666663</v>
      </c>
      <c r="T951" s="2">
        <f t="shared" si="1553"/>
        <v>50.083333333333336</v>
      </c>
      <c r="U951" s="2">
        <f t="shared" si="1526"/>
        <v>54.083333333333336</v>
      </c>
      <c r="V951" s="2">
        <f t="shared" si="1527"/>
        <v>64.083333333333343</v>
      </c>
      <c r="W951" s="7">
        <f t="shared" si="1564"/>
        <v>1</v>
      </c>
      <c r="X951" s="2">
        <f t="shared" si="1528"/>
        <v>13.524423868005771</v>
      </c>
      <c r="Y951" s="2">
        <f t="shared" si="1529"/>
        <v>19.568997362941712</v>
      </c>
      <c r="Z951" s="2">
        <f t="shared" si="1554"/>
        <v>21.139606618131257</v>
      </c>
      <c r="AA951" s="2">
        <f t="shared" si="1530"/>
        <v>60.859907406025968</v>
      </c>
      <c r="AB951" s="2">
        <f t="shared" si="1531"/>
        <v>88.060488133237698</v>
      </c>
      <c r="AC951" s="2">
        <f t="shared" si="1532"/>
        <v>95.128229781590662</v>
      </c>
      <c r="AD951" s="2">
        <f t="shared" si="1533"/>
        <v>95.128229781590662</v>
      </c>
      <c r="AE951" s="2">
        <f t="shared" si="1534"/>
        <v>95.128229781590662</v>
      </c>
      <c r="AF951" s="27">
        <f t="shared" si="1555"/>
        <v>1</v>
      </c>
      <c r="AG951" s="28">
        <f t="shared" si="1535"/>
        <v>66.691666666666663</v>
      </c>
      <c r="AH951" s="28">
        <f t="shared" si="1536"/>
        <v>11.682494739961815</v>
      </c>
      <c r="AI951" s="28">
        <f t="shared" si="1537"/>
        <v>19.160867919122676</v>
      </c>
      <c r="AJ951" s="28">
        <f t="shared" si="1538"/>
        <v>16.90384085785114</v>
      </c>
      <c r="AK951" s="28">
        <f t="shared" si="1539"/>
        <v>27.724580169955527</v>
      </c>
      <c r="AL951" s="28">
        <f t="shared" si="1565"/>
        <v>29.949757137562358</v>
      </c>
      <c r="AM951" s="28">
        <f t="shared" si="1540"/>
        <v>52.571226329828164</v>
      </c>
      <c r="AN951" s="28">
        <f t="shared" si="1541"/>
        <v>86.223905636052038</v>
      </c>
      <c r="AO951" s="28">
        <f t="shared" si="1542"/>
        <v>76.067283860330136</v>
      </c>
      <c r="AP951" s="28">
        <f t="shared" si="1543"/>
        <v>124.76061076479986</v>
      </c>
      <c r="AQ951" s="28">
        <f t="shared" si="1544"/>
        <v>134.77390711903061</v>
      </c>
      <c r="AR951" s="28">
        <f t="shared" si="1556"/>
        <v>134.77390711903061</v>
      </c>
      <c r="AS951" s="27">
        <f t="shared" si="1545"/>
        <v>134.77390711903061</v>
      </c>
      <c r="AT951" s="27">
        <f t="shared" si="1557"/>
        <v>0</v>
      </c>
      <c r="AU951" s="2">
        <f t="shared" si="1558"/>
        <v>441.07960856400695</v>
      </c>
      <c r="AV951" s="33">
        <f t="shared" si="1559"/>
        <v>0.1535216698841699</v>
      </c>
      <c r="AW951" s="33">
        <f t="shared" si="1560"/>
        <v>0.1535216698841699</v>
      </c>
      <c r="AX951" s="2">
        <f t="shared" si="1561"/>
        <v>2.3648340078352601</v>
      </c>
      <c r="AY951" s="7">
        <v>2.2000000000000002</v>
      </c>
      <c r="AZ951" s="3">
        <f t="shared" si="1562"/>
        <v>3203.9547823849721</v>
      </c>
    </row>
    <row r="952" spans="1:52" ht="20.25" x14ac:dyDescent="0.3">
      <c r="A952" s="7">
        <v>37</v>
      </c>
      <c r="B952" s="7">
        <v>39</v>
      </c>
      <c r="C952" s="37">
        <v>32</v>
      </c>
      <c r="D952" s="37">
        <v>49</v>
      </c>
      <c r="E952" s="7">
        <v>4.75</v>
      </c>
      <c r="F952" s="2">
        <f t="shared" si="1546"/>
        <v>4.875</v>
      </c>
      <c r="G952" s="2">
        <f t="shared" si="1523"/>
        <v>21645</v>
      </c>
      <c r="H952" s="2">
        <v>1.4</v>
      </c>
      <c r="I952" s="7">
        <f t="shared" si="1524"/>
        <v>30302.999999999996</v>
      </c>
      <c r="J952" s="7">
        <v>1.2</v>
      </c>
      <c r="K952" s="4">
        <f t="shared" si="1563"/>
        <v>1.3583333333333334</v>
      </c>
      <c r="L952" s="7">
        <v>0</v>
      </c>
      <c r="M952" s="2">
        <f t="shared" si="1547"/>
        <v>1.7177914110429444</v>
      </c>
      <c r="N952" s="2">
        <f t="shared" si="1548"/>
        <v>3.1901840490797544</v>
      </c>
      <c r="O952" s="28">
        <f t="shared" si="1549"/>
        <v>2.1509202453987726</v>
      </c>
      <c r="P952" s="2">
        <f t="shared" si="1550"/>
        <v>9.5128834355828218</v>
      </c>
      <c r="Q952" s="2">
        <f t="shared" si="1525"/>
        <v>51.924999999999997</v>
      </c>
      <c r="R952" s="28">
        <f t="shared" si="1551"/>
        <v>55.924999999999997</v>
      </c>
      <c r="S952" s="2">
        <f t="shared" si="1552"/>
        <v>57.924999999999997</v>
      </c>
      <c r="T952" s="2">
        <f t="shared" si="1553"/>
        <v>51.336666666666666</v>
      </c>
      <c r="U952" s="2">
        <f t="shared" si="1526"/>
        <v>55.336666666666666</v>
      </c>
      <c r="V952" s="2">
        <f t="shared" si="1527"/>
        <v>65.336666666666673</v>
      </c>
      <c r="W952" s="7">
        <f t="shared" si="1564"/>
        <v>1</v>
      </c>
      <c r="X952" s="2">
        <f t="shared" si="1528"/>
        <v>12.913308181340174</v>
      </c>
      <c r="Y952" s="2">
        <f t="shared" si="1529"/>
        <v>18.718550398020078</v>
      </c>
      <c r="Z952" s="2">
        <f t="shared" si="1554"/>
        <v>20.2926237743809</v>
      </c>
      <c r="AA952" s="2">
        <f t="shared" si="1530"/>
        <v>62.952377384033348</v>
      </c>
      <c r="AB952" s="2">
        <f t="shared" si="1531"/>
        <v>91.252933190347875</v>
      </c>
      <c r="AC952" s="2">
        <f t="shared" si="1532"/>
        <v>98.926540900106886</v>
      </c>
      <c r="AD952" s="2">
        <f t="shared" si="1533"/>
        <v>98.926540900106886</v>
      </c>
      <c r="AE952" s="2">
        <f t="shared" si="1534"/>
        <v>98.926540900106886</v>
      </c>
      <c r="AF952" s="27">
        <f t="shared" si="1555"/>
        <v>1</v>
      </c>
      <c r="AG952" s="28">
        <f t="shared" si="1535"/>
        <v>67.924999999999997</v>
      </c>
      <c r="AH952" s="28">
        <f t="shared" si="1536"/>
        <v>11.145930210164352</v>
      </c>
      <c r="AI952" s="28">
        <f t="shared" si="1537"/>
        <v>18.353659094690951</v>
      </c>
      <c r="AJ952" s="28">
        <f t="shared" si="1538"/>
        <v>16.156638828867724</v>
      </c>
      <c r="AK952" s="28">
        <f t="shared" si="1539"/>
        <v>26.604638248198086</v>
      </c>
      <c r="AL952" s="28">
        <f t="shared" si="1565"/>
        <v>28.841865590259196</v>
      </c>
      <c r="AM952" s="28">
        <f t="shared" si="1540"/>
        <v>54.336409774551214</v>
      </c>
      <c r="AN952" s="28">
        <f t="shared" si="1541"/>
        <v>89.47408808661838</v>
      </c>
      <c r="AO952" s="28">
        <f t="shared" si="1542"/>
        <v>78.76361429073016</v>
      </c>
      <c r="AP952" s="28">
        <f t="shared" si="1543"/>
        <v>129.69761145996566</v>
      </c>
      <c r="AQ952" s="28">
        <f t="shared" si="1544"/>
        <v>140.60409475251359</v>
      </c>
      <c r="AR952" s="28">
        <f t="shared" si="1556"/>
        <v>140.60409475251359</v>
      </c>
      <c r="AS952" s="27">
        <f t="shared" si="1545"/>
        <v>140.60409475251359</v>
      </c>
      <c r="AT952" s="27">
        <f t="shared" si="1557"/>
        <v>0</v>
      </c>
      <c r="AU952" s="2">
        <f t="shared" si="1558"/>
        <v>517.65592949525819</v>
      </c>
      <c r="AV952" s="33">
        <f t="shared" si="1559"/>
        <v>0.15399371380308885</v>
      </c>
      <c r="AW952" s="33">
        <f t="shared" si="1560"/>
        <v>0.15399371380308885</v>
      </c>
      <c r="AX952" s="2">
        <f t="shared" si="1561"/>
        <v>2.3656655554162267</v>
      </c>
      <c r="AY952" s="7">
        <v>2.2000000000000002</v>
      </c>
      <c r="AZ952" s="3">
        <f t="shared" si="1562"/>
        <v>3190.609814035</v>
      </c>
    </row>
    <row r="953" spans="1:52" ht="20.25" x14ac:dyDescent="0.3">
      <c r="A953" s="7">
        <v>37</v>
      </c>
      <c r="B953" s="7">
        <v>42</v>
      </c>
      <c r="C953" s="37">
        <v>34</v>
      </c>
      <c r="D953" s="37">
        <v>53</v>
      </c>
      <c r="E953" s="7">
        <v>5</v>
      </c>
      <c r="F953" s="2">
        <f t="shared" si="1546"/>
        <v>5.25</v>
      </c>
      <c r="G953" s="2">
        <f t="shared" si="1523"/>
        <v>23310</v>
      </c>
      <c r="H953" s="2">
        <v>1.4</v>
      </c>
      <c r="I953" s="7">
        <f t="shared" si="1524"/>
        <v>32633.999999999996</v>
      </c>
      <c r="J953" s="7">
        <v>1.2</v>
      </c>
      <c r="K953" s="4">
        <f t="shared" si="1563"/>
        <v>1.3916666666666666</v>
      </c>
      <c r="L953" s="7">
        <v>0</v>
      </c>
      <c r="M953" s="2">
        <f t="shared" si="1547"/>
        <v>1.6766467065868262</v>
      </c>
      <c r="N953" s="2">
        <f t="shared" si="1548"/>
        <v>3.1137724550898205</v>
      </c>
      <c r="O953" s="28">
        <f t="shared" si="1549"/>
        <v>2.0850299401197603</v>
      </c>
      <c r="P953" s="2">
        <f t="shared" si="1550"/>
        <v>9.2706586826347301</v>
      </c>
      <c r="Q953" s="2">
        <f t="shared" si="1525"/>
        <v>53.158333333333331</v>
      </c>
      <c r="R953" s="28">
        <f t="shared" si="1551"/>
        <v>57.158333333333331</v>
      </c>
      <c r="S953" s="2">
        <f t="shared" si="1552"/>
        <v>59.158333333333331</v>
      </c>
      <c r="T953" s="2">
        <f t="shared" si="1553"/>
        <v>52.59</v>
      </c>
      <c r="U953" s="2">
        <f t="shared" si="1526"/>
        <v>56.59</v>
      </c>
      <c r="V953" s="2">
        <f t="shared" si="1527"/>
        <v>66.59</v>
      </c>
      <c r="W953" s="7">
        <f t="shared" si="1564"/>
        <v>1</v>
      </c>
      <c r="X953" s="2">
        <f t="shared" si="1528"/>
        <v>12.342755425328058</v>
      </c>
      <c r="Y953" s="2">
        <f t="shared" si="1529"/>
        <v>17.922377733974713</v>
      </c>
      <c r="Z953" s="2">
        <f t="shared" si="1554"/>
        <v>19.495585157471169</v>
      </c>
      <c r="AA953" s="2">
        <f t="shared" si="1530"/>
        <v>64.799465982972308</v>
      </c>
      <c r="AB953" s="2">
        <f t="shared" si="1531"/>
        <v>94.092483103367243</v>
      </c>
      <c r="AC953" s="2">
        <f t="shared" si="1532"/>
        <v>102.35182207672364</v>
      </c>
      <c r="AD953" s="2">
        <f t="shared" si="1533"/>
        <v>102.35182207672364</v>
      </c>
      <c r="AE953" s="2">
        <f t="shared" si="1534"/>
        <v>102.35182207672364</v>
      </c>
      <c r="AF953" s="27">
        <f t="shared" si="1555"/>
        <v>1</v>
      </c>
      <c r="AG953" s="28">
        <f t="shared" si="1535"/>
        <v>69.158333333333331</v>
      </c>
      <c r="AH953" s="28">
        <f t="shared" si="1536"/>
        <v>10.64552908154783</v>
      </c>
      <c r="AI953" s="28">
        <f t="shared" si="1537"/>
        <v>17.596742732940491</v>
      </c>
      <c r="AJ953" s="28">
        <f t="shared" si="1538"/>
        <v>15.457909259547854</v>
      </c>
      <c r="AK953" s="28">
        <f t="shared" si="1539"/>
        <v>25.55146393812236</v>
      </c>
      <c r="AL953" s="28">
        <f t="shared" si="1565"/>
        <v>27.794344505942046</v>
      </c>
      <c r="AM953" s="28">
        <f t="shared" si="1540"/>
        <v>55.889027678126105</v>
      </c>
      <c r="AN953" s="28">
        <f t="shared" si="1541"/>
        <v>92.382899347937581</v>
      </c>
      <c r="AO953" s="28">
        <f t="shared" si="1542"/>
        <v>81.154023612626233</v>
      </c>
      <c r="AP953" s="28">
        <f t="shared" si="1543"/>
        <v>134.14518567514239</v>
      </c>
      <c r="AQ953" s="28">
        <f t="shared" si="1544"/>
        <v>145.92030865619574</v>
      </c>
      <c r="AR953" s="28">
        <f t="shared" si="1556"/>
        <v>145.92030865619574</v>
      </c>
      <c r="AS953" s="27">
        <f t="shared" si="1545"/>
        <v>145.92030865619574</v>
      </c>
      <c r="AT953" s="27">
        <f t="shared" si="1557"/>
        <v>0</v>
      </c>
      <c r="AU953" s="2">
        <f t="shared" si="1558"/>
        <v>600.35835610100946</v>
      </c>
      <c r="AV953" s="33">
        <f t="shared" si="1559"/>
        <v>0.15446575772200774</v>
      </c>
      <c r="AW953" s="33">
        <f t="shared" si="1560"/>
        <v>0.15446575772200774</v>
      </c>
      <c r="AX953" s="2">
        <f t="shared" si="1561"/>
        <v>2.366497687997752</v>
      </c>
      <c r="AY953" s="7">
        <v>2.2000000000000002</v>
      </c>
      <c r="AZ953" s="3">
        <f t="shared" si="1562"/>
        <v>3179.7032469868968</v>
      </c>
    </row>
    <row r="954" spans="1:52" ht="20.25" x14ac:dyDescent="0.3">
      <c r="A954" s="7">
        <v>37</v>
      </c>
      <c r="B954" s="7">
        <v>48</v>
      </c>
      <c r="C954" s="37">
        <v>38</v>
      </c>
      <c r="D954" s="37">
        <v>60</v>
      </c>
      <c r="E954" s="7">
        <v>5.5</v>
      </c>
      <c r="F954" s="2">
        <f t="shared" si="1546"/>
        <v>5.916666666666667</v>
      </c>
      <c r="G954" s="2">
        <f t="shared" si="1523"/>
        <v>26270</v>
      </c>
      <c r="H954" s="2">
        <v>1.4</v>
      </c>
      <c r="I954" s="7">
        <f t="shared" si="1524"/>
        <v>36778</v>
      </c>
      <c r="J954" s="7">
        <v>1.2</v>
      </c>
      <c r="K954" s="4">
        <f t="shared" si="1563"/>
        <v>1.45</v>
      </c>
      <c r="L954" s="7">
        <v>0</v>
      </c>
      <c r="M954" s="2">
        <f t="shared" si="1547"/>
        <v>1.6091954022988504</v>
      </c>
      <c r="N954" s="2">
        <f t="shared" si="1548"/>
        <v>2.9885057471264367</v>
      </c>
      <c r="O954" s="28">
        <f t="shared" si="1549"/>
        <v>1.9770114942528736</v>
      </c>
      <c r="P954" s="2">
        <f t="shared" si="1550"/>
        <v>8.8735632183908031</v>
      </c>
      <c r="Q954" s="2">
        <f t="shared" si="1525"/>
        <v>55.316666666666663</v>
      </c>
      <c r="R954" s="28">
        <f t="shared" si="1551"/>
        <v>59.316666666666663</v>
      </c>
      <c r="S954" s="2">
        <f t="shared" si="1552"/>
        <v>61.316666666666663</v>
      </c>
      <c r="T954" s="2">
        <f t="shared" si="1553"/>
        <v>54.783333333333331</v>
      </c>
      <c r="U954" s="2">
        <f t="shared" si="1526"/>
        <v>58.783333333333331</v>
      </c>
      <c r="V954" s="2">
        <f t="shared" si="1527"/>
        <v>68.783333333333331</v>
      </c>
      <c r="W954" s="7">
        <f t="shared" si="1564"/>
        <v>1</v>
      </c>
      <c r="X954" s="2">
        <f t="shared" si="1528"/>
        <v>11.431526652103269</v>
      </c>
      <c r="Y954" s="2">
        <f t="shared" si="1529"/>
        <v>16.646330143120679</v>
      </c>
      <c r="Z954" s="2">
        <f t="shared" si="1554"/>
        <v>18.209560506645722</v>
      </c>
      <c r="AA954" s="2">
        <f t="shared" si="1530"/>
        <v>67.636532691611009</v>
      </c>
      <c r="AB954" s="2">
        <f t="shared" si="1531"/>
        <v>98.490786680130682</v>
      </c>
      <c r="AC954" s="2">
        <f t="shared" si="1532"/>
        <v>107.73989966432053</v>
      </c>
      <c r="AD954" s="2">
        <f t="shared" si="1533"/>
        <v>107.73989966432053</v>
      </c>
      <c r="AE954" s="2">
        <f t="shared" si="1534"/>
        <v>107.73989966432053</v>
      </c>
      <c r="AF954" s="27">
        <f t="shared" si="1555"/>
        <v>1</v>
      </c>
      <c r="AG954" s="28">
        <f t="shared" si="1535"/>
        <v>71.316666666666663</v>
      </c>
      <c r="AH954" s="28">
        <f t="shared" si="1536"/>
        <v>9.8474727341687576</v>
      </c>
      <c r="AI954" s="28">
        <f t="shared" si="1537"/>
        <v>16.381002786121339</v>
      </c>
      <c r="AJ954" s="28">
        <f t="shared" si="1538"/>
        <v>14.339666712686377</v>
      </c>
      <c r="AK954" s="28">
        <f t="shared" si="1539"/>
        <v>23.853645164968832</v>
      </c>
      <c r="AL954" s="28">
        <f t="shared" si="1565"/>
        <v>26.093703008471451</v>
      </c>
      <c r="AM954" s="28">
        <f t="shared" si="1540"/>
        <v>58.264213677165152</v>
      </c>
      <c r="AN954" s="28">
        <f t="shared" si="1541"/>
        <v>96.920933151217923</v>
      </c>
      <c r="AO954" s="28">
        <f t="shared" si="1542"/>
        <v>84.843028050061065</v>
      </c>
      <c r="AP954" s="28">
        <f t="shared" si="1543"/>
        <v>141.13406722606558</v>
      </c>
      <c r="AQ954" s="28">
        <f t="shared" si="1544"/>
        <v>154.38774280012277</v>
      </c>
      <c r="AR954" s="28">
        <f t="shared" si="1556"/>
        <v>154.38774280012277</v>
      </c>
      <c r="AS954" s="27">
        <f t="shared" si="1545"/>
        <v>154.38774280012277</v>
      </c>
      <c r="AT954" s="27">
        <f t="shared" si="1557"/>
        <v>0</v>
      </c>
      <c r="AU954" s="2">
        <f t="shared" si="1558"/>
        <v>784.14152633601236</v>
      </c>
      <c r="AV954" s="33">
        <f t="shared" si="1559"/>
        <v>0.15530494691119695</v>
      </c>
      <c r="AW954" s="33">
        <f t="shared" si="1560"/>
        <v>0.15530494691119695</v>
      </c>
      <c r="AX954" s="2">
        <f t="shared" si="1561"/>
        <v>2.3679784811758262</v>
      </c>
      <c r="AY954" s="7">
        <v>2.2000000000000002</v>
      </c>
      <c r="AZ954" s="3">
        <f t="shared" si="1562"/>
        <v>3172.5069991078999</v>
      </c>
    </row>
    <row r="955" spans="1:52" ht="20.25" x14ac:dyDescent="0.3">
      <c r="A955" s="7">
        <v>37</v>
      </c>
      <c r="B955" s="7">
        <v>54</v>
      </c>
      <c r="C955" s="37">
        <v>43</v>
      </c>
      <c r="D955" s="37">
        <v>68</v>
      </c>
      <c r="E955" s="7">
        <v>6</v>
      </c>
      <c r="F955" s="2">
        <f t="shared" si="1546"/>
        <v>6.666666666666667</v>
      </c>
      <c r="G955" s="2">
        <f t="shared" si="1523"/>
        <v>29600</v>
      </c>
      <c r="H955" s="2">
        <v>1.4</v>
      </c>
      <c r="I955" s="7">
        <f t="shared" si="1524"/>
        <v>41440</v>
      </c>
      <c r="J955" s="7">
        <v>1.2</v>
      </c>
      <c r="K955" s="4">
        <f t="shared" si="1563"/>
        <v>1.5166666666666666</v>
      </c>
      <c r="L955" s="7">
        <v>0</v>
      </c>
      <c r="M955" s="2">
        <f t="shared" si="1547"/>
        <v>1.5384615384615383</v>
      </c>
      <c r="N955" s="2">
        <f t="shared" si="1548"/>
        <v>2.8571428571428572</v>
      </c>
      <c r="O955" s="28">
        <f t="shared" si="1549"/>
        <v>1.8637362637362638</v>
      </c>
      <c r="P955" s="2">
        <f t="shared" si="1550"/>
        <v>8.4571428571428573</v>
      </c>
      <c r="Q955" s="2">
        <f t="shared" si="1525"/>
        <v>57.783333333333331</v>
      </c>
      <c r="R955" s="28">
        <f t="shared" si="1551"/>
        <v>61.783333333333331</v>
      </c>
      <c r="S955" s="2">
        <f t="shared" si="1552"/>
        <v>63.783333333333331</v>
      </c>
      <c r="T955" s="2">
        <f t="shared" si="1553"/>
        <v>57.290000000000006</v>
      </c>
      <c r="U955" s="2">
        <f t="shared" si="1526"/>
        <v>61.290000000000006</v>
      </c>
      <c r="V955" s="2">
        <f t="shared" si="1527"/>
        <v>71.290000000000006</v>
      </c>
      <c r="W955" s="7">
        <f t="shared" si="1564"/>
        <v>1</v>
      </c>
      <c r="X955" s="2">
        <f t="shared" si="1528"/>
        <v>10.508607959276224</v>
      </c>
      <c r="Y955" s="2">
        <f t="shared" si="1529"/>
        <v>15.348092826800224</v>
      </c>
      <c r="Z955" s="2">
        <f t="shared" si="1554"/>
        <v>16.889834478522509</v>
      </c>
      <c r="AA955" s="2">
        <f t="shared" si="1530"/>
        <v>70.057386395174831</v>
      </c>
      <c r="AB955" s="2">
        <f t="shared" si="1531"/>
        <v>102.32061884533483</v>
      </c>
      <c r="AC955" s="2">
        <f t="shared" si="1532"/>
        <v>112.5988965234834</v>
      </c>
      <c r="AD955" s="2">
        <f t="shared" si="1533"/>
        <v>112.5988965234834</v>
      </c>
      <c r="AE955" s="2">
        <f t="shared" si="1534"/>
        <v>112.5988965234834</v>
      </c>
      <c r="AF955" s="27">
        <f t="shared" si="1555"/>
        <v>1</v>
      </c>
      <c r="AG955" s="28">
        <f t="shared" si="1535"/>
        <v>73.783333333333331</v>
      </c>
      <c r="AH955" s="28">
        <f t="shared" si="1536"/>
        <v>9.0406534169926509</v>
      </c>
      <c r="AI955" s="28">
        <f t="shared" si="1537"/>
        <v>15.14059282439203</v>
      </c>
      <c r="AJ955" s="28">
        <f t="shared" si="1538"/>
        <v>13.20410737527301</v>
      </c>
      <c r="AK955" s="28">
        <f t="shared" si="1539"/>
        <v>22.113226130624373</v>
      </c>
      <c r="AL955" s="28">
        <f t="shared" si="1565"/>
        <v>24.334536762783546</v>
      </c>
      <c r="AM955" s="28">
        <f t="shared" si="1540"/>
        <v>60.271022779951011</v>
      </c>
      <c r="AN955" s="28">
        <f t="shared" si="1541"/>
        <v>100.93728549594687</v>
      </c>
      <c r="AO955" s="28">
        <f t="shared" si="1542"/>
        <v>88.027382501820071</v>
      </c>
      <c r="AP955" s="28">
        <f t="shared" si="1543"/>
        <v>147.42150753749581</v>
      </c>
      <c r="AQ955" s="28">
        <f t="shared" si="1544"/>
        <v>162.23024508522366</v>
      </c>
      <c r="AR955" s="28">
        <f t="shared" si="1556"/>
        <v>162.23024508522366</v>
      </c>
      <c r="AS955" s="27">
        <f t="shared" si="1545"/>
        <v>162.23024508522366</v>
      </c>
      <c r="AT955" s="27">
        <f t="shared" si="1557"/>
        <v>0</v>
      </c>
      <c r="AU955" s="2">
        <f t="shared" si="1558"/>
        <v>992.42911926901559</v>
      </c>
      <c r="AV955" s="33">
        <f t="shared" si="1559"/>
        <v>0.15624903474903479</v>
      </c>
      <c r="AW955" s="33">
        <f t="shared" si="1560"/>
        <v>0.15624903474903479</v>
      </c>
      <c r="AX955" s="2">
        <f t="shared" si="1561"/>
        <v>2.3696465901658885</v>
      </c>
      <c r="AY955" s="7">
        <v>2.2000000000000002</v>
      </c>
      <c r="AZ955" s="3">
        <f t="shared" si="1562"/>
        <v>3159.9968358174538</v>
      </c>
    </row>
    <row r="956" spans="1:52" ht="20.25" x14ac:dyDescent="0.3">
      <c r="A956" s="7">
        <v>37</v>
      </c>
      <c r="B956" s="7">
        <v>60</v>
      </c>
      <c r="C956" s="37">
        <v>48</v>
      </c>
      <c r="D956" s="37">
        <v>76</v>
      </c>
      <c r="E956" s="7">
        <v>6.5</v>
      </c>
      <c r="F956" s="2">
        <f t="shared" si="1546"/>
        <v>7.416666666666667</v>
      </c>
      <c r="G956" s="2">
        <f t="shared" si="1523"/>
        <v>32930</v>
      </c>
      <c r="H956" s="2">
        <v>1.4</v>
      </c>
      <c r="I956" s="7">
        <f t="shared" si="1524"/>
        <v>46102</v>
      </c>
      <c r="J956" s="7">
        <v>1.2</v>
      </c>
      <c r="K956" s="4">
        <f t="shared" si="1563"/>
        <v>1.5833333333333333</v>
      </c>
      <c r="L956" s="7">
        <v>0</v>
      </c>
      <c r="M956" s="2">
        <f t="shared" si="1547"/>
        <v>1.4736842105263157</v>
      </c>
      <c r="N956" s="2">
        <f t="shared" si="1548"/>
        <v>2.736842105263158</v>
      </c>
      <c r="O956" s="28">
        <f t="shared" si="1549"/>
        <v>1.76</v>
      </c>
      <c r="P956" s="2">
        <f t="shared" si="1550"/>
        <v>8.0757894736842104</v>
      </c>
      <c r="Q956" s="2">
        <f t="shared" si="1525"/>
        <v>60.249999999999993</v>
      </c>
      <c r="R956" s="28">
        <f t="shared" si="1551"/>
        <v>64.25</v>
      </c>
      <c r="S956" s="2">
        <f t="shared" si="1552"/>
        <v>66.25</v>
      </c>
      <c r="T956" s="2">
        <f t="shared" si="1553"/>
        <v>59.796666666666667</v>
      </c>
      <c r="U956" s="2">
        <f t="shared" si="1526"/>
        <v>63.796666666666667</v>
      </c>
      <c r="V956" s="2">
        <f t="shared" si="1527"/>
        <v>73.796666666666667</v>
      </c>
      <c r="W956" s="7">
        <f t="shared" si="1564"/>
        <v>1</v>
      </c>
      <c r="X956" s="2">
        <f t="shared" si="1528"/>
        <v>9.6932266265026019</v>
      </c>
      <c r="Y956" s="2">
        <f t="shared" si="1529"/>
        <v>14.196045415515293</v>
      </c>
      <c r="Z956" s="2">
        <f t="shared" si="1554"/>
        <v>15.70864017822216</v>
      </c>
      <c r="AA956" s="2">
        <f t="shared" si="1530"/>
        <v>71.891430813227629</v>
      </c>
      <c r="AB956" s="2">
        <f t="shared" si="1531"/>
        <v>105.28733683173843</v>
      </c>
      <c r="AC956" s="2">
        <f t="shared" si="1532"/>
        <v>116.50574798848102</v>
      </c>
      <c r="AD956" s="2">
        <f t="shared" si="1533"/>
        <v>116.50574798848102</v>
      </c>
      <c r="AE956" s="2">
        <f t="shared" si="1534"/>
        <v>116.50574798848102</v>
      </c>
      <c r="AF956" s="27">
        <f t="shared" si="1555"/>
        <v>1</v>
      </c>
      <c r="AG956" s="28">
        <f t="shared" si="1535"/>
        <v>76.25</v>
      </c>
      <c r="AH956" s="28">
        <f t="shared" si="1536"/>
        <v>8.3291344229026905</v>
      </c>
      <c r="AI956" s="28">
        <f t="shared" si="1537"/>
        <v>14.036639650399943</v>
      </c>
      <c r="AJ956" s="28">
        <f t="shared" si="1538"/>
        <v>12.198288051593881</v>
      </c>
      <c r="AK956" s="28">
        <f t="shared" si="1539"/>
        <v>20.557114945964766</v>
      </c>
      <c r="AL956" s="28">
        <f t="shared" si="1565"/>
        <v>22.747484411086731</v>
      </c>
      <c r="AM956" s="28">
        <f t="shared" si="1540"/>
        <v>61.774413636528287</v>
      </c>
      <c r="AN956" s="28">
        <f t="shared" si="1541"/>
        <v>104.10507740713291</v>
      </c>
      <c r="AO956" s="28">
        <f t="shared" si="1542"/>
        <v>90.470636382654618</v>
      </c>
      <c r="AP956" s="28">
        <f t="shared" si="1543"/>
        <v>152.46526918257203</v>
      </c>
      <c r="AQ956" s="28">
        <f t="shared" si="1544"/>
        <v>168.7105093822266</v>
      </c>
      <c r="AR956" s="28">
        <f t="shared" si="1556"/>
        <v>168.7105093822266</v>
      </c>
      <c r="AS956" s="27">
        <f t="shared" si="1545"/>
        <v>168.7105093822266</v>
      </c>
      <c r="AT956" s="27">
        <f t="shared" si="1557"/>
        <v>0</v>
      </c>
      <c r="AU956" s="2">
        <f t="shared" si="1558"/>
        <v>1225.2211349000193</v>
      </c>
      <c r="AV956" s="33">
        <f t="shared" si="1559"/>
        <v>0.1571931225868726</v>
      </c>
      <c r="AW956" s="33">
        <f t="shared" si="1560"/>
        <v>0.1571931225868726</v>
      </c>
      <c r="AX956" s="2">
        <f t="shared" si="1561"/>
        <v>2.3713170509924932</v>
      </c>
      <c r="AY956" s="7">
        <v>2.2000000000000002</v>
      </c>
      <c r="AZ956" s="3">
        <f t="shared" si="1562"/>
        <v>3151.2948145991368</v>
      </c>
    </row>
    <row r="957" spans="1:52" ht="20.25" x14ac:dyDescent="0.3">
      <c r="A957" s="7">
        <v>37</v>
      </c>
      <c r="B957" s="7">
        <v>66</v>
      </c>
      <c r="C957" s="37">
        <v>53</v>
      </c>
      <c r="D957" s="37">
        <v>83</v>
      </c>
      <c r="E957" s="7">
        <v>7</v>
      </c>
      <c r="F957" s="2">
        <f t="shared" si="1546"/>
        <v>8.0833333333333339</v>
      </c>
      <c r="G957" s="2">
        <f t="shared" si="1523"/>
        <v>35890</v>
      </c>
      <c r="H957" s="2">
        <v>1.4</v>
      </c>
      <c r="I957" s="7">
        <f t="shared" si="1524"/>
        <v>50246</v>
      </c>
      <c r="J957" s="7">
        <v>1.2</v>
      </c>
      <c r="K957" s="4">
        <f t="shared" si="1563"/>
        <v>1.6416666666666666</v>
      </c>
      <c r="L957" s="7">
        <v>0</v>
      </c>
      <c r="M957" s="2">
        <f t="shared" si="1547"/>
        <v>1.4213197969543145</v>
      </c>
      <c r="N957" s="2">
        <f t="shared" si="1548"/>
        <v>2.6395939086294415</v>
      </c>
      <c r="O957" s="28">
        <f t="shared" si="1549"/>
        <v>1.6761421319796954</v>
      </c>
      <c r="P957" s="2">
        <f t="shared" si="1550"/>
        <v>7.7675126903553302</v>
      </c>
      <c r="Q957" s="2">
        <f t="shared" si="1525"/>
        <v>62.408333333333331</v>
      </c>
      <c r="R957" s="28">
        <f t="shared" si="1551"/>
        <v>66.408333333333331</v>
      </c>
      <c r="S957" s="2">
        <f t="shared" si="1552"/>
        <v>68.408333333333331</v>
      </c>
      <c r="T957" s="2">
        <f t="shared" si="1553"/>
        <v>61.99</v>
      </c>
      <c r="U957" s="2">
        <f t="shared" si="1526"/>
        <v>65.990000000000009</v>
      </c>
      <c r="V957" s="2">
        <f t="shared" si="1527"/>
        <v>75.990000000000009</v>
      </c>
      <c r="W957" s="7">
        <f t="shared" si="1564"/>
        <v>1</v>
      </c>
      <c r="X957" s="2">
        <f t="shared" si="1528"/>
        <v>9.0552527825496796</v>
      </c>
      <c r="Y957" s="2">
        <f t="shared" si="1529"/>
        <v>13.291197529698026</v>
      </c>
      <c r="Z957" s="2">
        <f t="shared" si="1554"/>
        <v>14.773920778793382</v>
      </c>
      <c r="AA957" s="2">
        <f t="shared" si="1530"/>
        <v>73.196626658943245</v>
      </c>
      <c r="AB957" s="2">
        <f t="shared" si="1531"/>
        <v>107.43718003172572</v>
      </c>
      <c r="AC957" s="2">
        <f t="shared" si="1532"/>
        <v>119.42252629524651</v>
      </c>
      <c r="AD957" s="2">
        <f t="shared" si="1533"/>
        <v>119.42252629524651</v>
      </c>
      <c r="AE957" s="2">
        <f t="shared" si="1534"/>
        <v>119.42252629524651</v>
      </c>
      <c r="AF957" s="27">
        <f t="shared" si="1555"/>
        <v>1</v>
      </c>
      <c r="AG957" s="28">
        <f t="shared" si="1535"/>
        <v>78.408333333333331</v>
      </c>
      <c r="AH957" s="28">
        <f t="shared" si="1536"/>
        <v>7.7733059451154798</v>
      </c>
      <c r="AI957" s="28">
        <f t="shared" si="1537"/>
        <v>13.167281342677279</v>
      </c>
      <c r="AJ957" s="28">
        <f t="shared" si="1538"/>
        <v>11.40957047321821</v>
      </c>
      <c r="AK957" s="28">
        <f t="shared" si="1539"/>
        <v>19.326786502513745</v>
      </c>
      <c r="AL957" s="28">
        <f t="shared" si="1565"/>
        <v>21.48282064567876</v>
      </c>
      <c r="AM957" s="28">
        <f t="shared" si="1540"/>
        <v>62.834223056350133</v>
      </c>
      <c r="AN957" s="28">
        <f t="shared" si="1541"/>
        <v>106.43552418664135</v>
      </c>
      <c r="AO957" s="28">
        <f t="shared" si="1542"/>
        <v>92.227361325180539</v>
      </c>
      <c r="AP957" s="28">
        <f t="shared" si="1543"/>
        <v>156.22485756198611</v>
      </c>
      <c r="AQ957" s="28">
        <f t="shared" si="1544"/>
        <v>173.65280021923667</v>
      </c>
      <c r="AR957" s="28">
        <f t="shared" si="1556"/>
        <v>173.65280021923667</v>
      </c>
      <c r="AS957" s="27">
        <f t="shared" si="1545"/>
        <v>173.65280021923667</v>
      </c>
      <c r="AT957" s="27">
        <f t="shared" si="1557"/>
        <v>0</v>
      </c>
      <c r="AU957" s="2">
        <f t="shared" si="1558"/>
        <v>1482.5175732290234</v>
      </c>
      <c r="AV957" s="33">
        <f t="shared" si="1559"/>
        <v>0.15803231177606181</v>
      </c>
      <c r="AW957" s="33">
        <f t="shared" si="1560"/>
        <v>0.15803231177606181</v>
      </c>
      <c r="AX957" s="2">
        <f t="shared" si="1561"/>
        <v>2.3728038834652225</v>
      </c>
      <c r="AY957" s="7">
        <v>2.2000000000000002</v>
      </c>
      <c r="AZ957" s="3">
        <f t="shared" si="1562"/>
        <v>3151.8921011264683</v>
      </c>
    </row>
    <row r="958" spans="1:52" ht="20.25" x14ac:dyDescent="0.3">
      <c r="A958" s="7">
        <v>37</v>
      </c>
      <c r="B958" s="7">
        <v>72</v>
      </c>
      <c r="C958" s="37">
        <v>58</v>
      </c>
      <c r="D958" s="37">
        <v>91</v>
      </c>
      <c r="E958" s="7">
        <v>7.5</v>
      </c>
      <c r="F958" s="2">
        <f t="shared" si="1546"/>
        <v>8.8333333333333339</v>
      </c>
      <c r="G958" s="2">
        <f t="shared" si="1523"/>
        <v>39220</v>
      </c>
      <c r="H958" s="2">
        <v>1.4</v>
      </c>
      <c r="I958" s="7">
        <f t="shared" si="1524"/>
        <v>54908</v>
      </c>
      <c r="J958" s="7">
        <v>1.2</v>
      </c>
      <c r="K958" s="4">
        <f t="shared" si="1563"/>
        <v>1.7083333333333335</v>
      </c>
      <c r="L958" s="7">
        <v>0</v>
      </c>
      <c r="M958" s="2">
        <f t="shared" si="1547"/>
        <v>1.365853658536585</v>
      </c>
      <c r="N958" s="2">
        <f t="shared" si="1548"/>
        <v>2.5365853658536581</v>
      </c>
      <c r="O958" s="28">
        <f t="shared" si="1549"/>
        <v>1.5873170731707313</v>
      </c>
      <c r="P958" s="2">
        <f t="shared" si="1550"/>
        <v>7.4409756097560962</v>
      </c>
      <c r="Q958" s="2">
        <f t="shared" si="1525"/>
        <v>64.875</v>
      </c>
      <c r="R958" s="28">
        <f t="shared" si="1551"/>
        <v>68.875</v>
      </c>
      <c r="S958" s="2">
        <f t="shared" si="1552"/>
        <v>70.875</v>
      </c>
      <c r="T958" s="2">
        <f t="shared" si="1553"/>
        <v>64.49666666666667</v>
      </c>
      <c r="U958" s="2">
        <f t="shared" si="1526"/>
        <v>68.49666666666667</v>
      </c>
      <c r="V958" s="2">
        <f t="shared" si="1527"/>
        <v>78.49666666666667</v>
      </c>
      <c r="W958" s="7">
        <f t="shared" si="1564"/>
        <v>1</v>
      </c>
      <c r="X958" s="2">
        <f t="shared" si="1528"/>
        <v>8.4004177238969735</v>
      </c>
      <c r="Y958" s="2">
        <f t="shared" si="1529"/>
        <v>12.359153923220301</v>
      </c>
      <c r="Z958" s="2">
        <f t="shared" si="1554"/>
        <v>13.80438086879974</v>
      </c>
      <c r="AA958" s="2">
        <f t="shared" si="1530"/>
        <v>74.203689894423277</v>
      </c>
      <c r="AB958" s="2">
        <f t="shared" si="1531"/>
        <v>109.17252632177933</v>
      </c>
      <c r="AC958" s="2">
        <f t="shared" si="1532"/>
        <v>121.93869767439772</v>
      </c>
      <c r="AD958" s="2">
        <f t="shared" si="1533"/>
        <v>121.93869767439772</v>
      </c>
      <c r="AE958" s="2">
        <f t="shared" si="1534"/>
        <v>121.93869767439772</v>
      </c>
      <c r="AF958" s="27">
        <f t="shared" si="1555"/>
        <v>1</v>
      </c>
      <c r="AG958" s="28">
        <f t="shared" si="1535"/>
        <v>80.875</v>
      </c>
      <c r="AH958" s="28">
        <f t="shared" si="1536"/>
        <v>7.2036249991675492</v>
      </c>
      <c r="AI958" s="28">
        <f t="shared" si="1537"/>
        <v>12.269543661642409</v>
      </c>
      <c r="AJ958" s="28">
        <f t="shared" si="1538"/>
        <v>10.598367021273306</v>
      </c>
      <c r="AK958" s="28">
        <f t="shared" si="1539"/>
        <v>18.051623581828721</v>
      </c>
      <c r="AL958" s="28">
        <f t="shared" si="1565"/>
        <v>20.162503741909973</v>
      </c>
      <c r="AM958" s="28">
        <f t="shared" si="1540"/>
        <v>63.632020825980021</v>
      </c>
      <c r="AN958" s="28">
        <f t="shared" si="1541"/>
        <v>108.38096901117461</v>
      </c>
      <c r="AO958" s="28">
        <f t="shared" si="1542"/>
        <v>93.618908687914214</v>
      </c>
      <c r="AP958" s="28">
        <f t="shared" si="1543"/>
        <v>159.45600830615371</v>
      </c>
      <c r="AQ958" s="28">
        <f t="shared" si="1544"/>
        <v>178.10211638687144</v>
      </c>
      <c r="AR958" s="28">
        <f t="shared" si="1556"/>
        <v>178.10211638687144</v>
      </c>
      <c r="AS958" s="27">
        <f t="shared" si="1545"/>
        <v>178.10211638687144</v>
      </c>
      <c r="AT958" s="27">
        <f t="shared" si="1557"/>
        <v>0</v>
      </c>
      <c r="AU958" s="2">
        <f t="shared" si="1558"/>
        <v>1764.3184342560278</v>
      </c>
      <c r="AV958" s="33">
        <f t="shared" si="1559"/>
        <v>0.15897639961389964</v>
      </c>
      <c r="AW958" s="33">
        <f t="shared" si="1560"/>
        <v>0.15897639961389964</v>
      </c>
      <c r="AX958" s="2">
        <f t="shared" si="1561"/>
        <v>2.3744788002409414</v>
      </c>
      <c r="AY958" s="7">
        <v>2.2000000000000002</v>
      </c>
      <c r="AZ958" s="3">
        <f t="shared" si="1562"/>
        <v>3147.3318522797135</v>
      </c>
    </row>
    <row r="959" spans="1:52" ht="20.25" x14ac:dyDescent="0.3">
      <c r="A959" s="7">
        <v>37</v>
      </c>
      <c r="B959" s="7">
        <v>78</v>
      </c>
      <c r="C959" s="37">
        <v>63</v>
      </c>
      <c r="D959" s="37">
        <v>98</v>
      </c>
      <c r="E959" s="7">
        <v>8</v>
      </c>
      <c r="F959" s="2">
        <f t="shared" si="1546"/>
        <v>9.5</v>
      </c>
      <c r="G959" s="2">
        <f t="shared" si="1523"/>
        <v>42180</v>
      </c>
      <c r="H959" s="2">
        <v>1.4</v>
      </c>
      <c r="I959" s="7">
        <f t="shared" si="1524"/>
        <v>59051.999999999993</v>
      </c>
      <c r="J959" s="7">
        <v>1.2</v>
      </c>
      <c r="K959" s="4">
        <v>1.75</v>
      </c>
      <c r="L959" s="7">
        <v>0</v>
      </c>
      <c r="M959" s="2">
        <f t="shared" si="1547"/>
        <v>1.3333333333333333</v>
      </c>
      <c r="N959" s="2">
        <f t="shared" si="1548"/>
        <v>2.4761904761904758</v>
      </c>
      <c r="O959" s="28">
        <f t="shared" si="1549"/>
        <v>1.5295238095238095</v>
      </c>
      <c r="P959" s="2">
        <f t="shared" si="1550"/>
        <v>7.2438095238095235</v>
      </c>
      <c r="Q959" s="2">
        <f t="shared" si="1525"/>
        <v>66.416666666666671</v>
      </c>
      <c r="R959" s="28">
        <f t="shared" si="1551"/>
        <v>70.416666666666671</v>
      </c>
      <c r="S959" s="2">
        <f t="shared" si="1552"/>
        <v>72.416666666666671</v>
      </c>
      <c r="T959" s="2">
        <f t="shared" si="1553"/>
        <v>66.073333333333323</v>
      </c>
      <c r="U959" s="2">
        <f t="shared" si="1526"/>
        <v>70.073333333333323</v>
      </c>
      <c r="V959" s="2">
        <f t="shared" si="1527"/>
        <v>80.073333333333323</v>
      </c>
      <c r="W959" s="7">
        <f t="shared" si="1564"/>
        <v>1</v>
      </c>
      <c r="X959" s="2">
        <f t="shared" si="1528"/>
        <v>8.0253961058948242</v>
      </c>
      <c r="Y959" s="2">
        <f t="shared" si="1529"/>
        <v>11.823878080927658</v>
      </c>
      <c r="Z959" s="2">
        <f t="shared" si="1554"/>
        <v>13.244476031225309</v>
      </c>
      <c r="AA959" s="2">
        <f t="shared" si="1530"/>
        <v>76.241263006000835</v>
      </c>
      <c r="AB959" s="2">
        <f t="shared" si="1531"/>
        <v>112.32684176881276</v>
      </c>
      <c r="AC959" s="2">
        <f t="shared" si="1532"/>
        <v>125.82252229664044</v>
      </c>
      <c r="AD959" s="2">
        <f t="shared" si="1533"/>
        <v>125.82252229664044</v>
      </c>
      <c r="AE959" s="2">
        <f t="shared" si="1534"/>
        <v>125.82252229664044</v>
      </c>
      <c r="AF959" s="27">
        <f t="shared" si="1555"/>
        <v>1</v>
      </c>
      <c r="AG959" s="28">
        <f t="shared" si="1535"/>
        <v>82.416666666666671</v>
      </c>
      <c r="AH959" s="28">
        <f t="shared" si="1536"/>
        <v>6.8777802919355047</v>
      </c>
      <c r="AI959" s="28">
        <f t="shared" si="1537"/>
        <v>11.752728709171894</v>
      </c>
      <c r="AJ959" s="28">
        <f t="shared" si="1538"/>
        <v>10.133086836613545</v>
      </c>
      <c r="AK959" s="28">
        <f t="shared" si="1539"/>
        <v>17.315385999875524</v>
      </c>
      <c r="AL959" s="28">
        <f t="shared" si="1565"/>
        <v>19.395769583981789</v>
      </c>
      <c r="AM959" s="28">
        <f t="shared" si="1540"/>
        <v>65.338912773387293</v>
      </c>
      <c r="AN959" s="28">
        <f t="shared" si="1541"/>
        <v>111.65092273713299</v>
      </c>
      <c r="AO959" s="28">
        <f t="shared" si="1542"/>
        <v>96.264324947828683</v>
      </c>
      <c r="AP959" s="28">
        <f t="shared" si="1543"/>
        <v>164.49616699881747</v>
      </c>
      <c r="AQ959" s="28">
        <f t="shared" si="1544"/>
        <v>184.25981104782699</v>
      </c>
      <c r="AR959" s="28">
        <f t="shared" si="1556"/>
        <v>184.25981104782699</v>
      </c>
      <c r="AS959" s="27">
        <f t="shared" si="1545"/>
        <v>184.25981104782699</v>
      </c>
      <c r="AT959" s="27">
        <f t="shared" si="1557"/>
        <v>0</v>
      </c>
      <c r="AU959" s="2">
        <f t="shared" si="1558"/>
        <v>2070.6237179810328</v>
      </c>
      <c r="AV959" s="33">
        <f t="shared" si="1559"/>
        <v>0.15981558880308883</v>
      </c>
      <c r="AW959" s="33">
        <f t="shared" si="1560"/>
        <v>0.15981558880308883</v>
      </c>
      <c r="AX959" s="2">
        <f t="shared" si="1561"/>
        <v>2.3759696014812808</v>
      </c>
      <c r="AY959" s="7">
        <v>2.2000000000000002</v>
      </c>
      <c r="AZ959" s="3">
        <f t="shared" si="1562"/>
        <v>3150.0415239220565</v>
      </c>
    </row>
    <row r="960" spans="1:52" ht="20.25" x14ac:dyDescent="0.3">
      <c r="A960" s="7">
        <v>37</v>
      </c>
      <c r="B960" s="7">
        <v>84</v>
      </c>
      <c r="C960" s="37">
        <v>68</v>
      </c>
      <c r="D960" s="37">
        <v>106</v>
      </c>
      <c r="E960" s="7">
        <v>8.5</v>
      </c>
      <c r="F960" s="2">
        <f t="shared" si="1546"/>
        <v>10.25</v>
      </c>
      <c r="G960" s="2">
        <f t="shared" si="1523"/>
        <v>45510</v>
      </c>
      <c r="H960" s="2">
        <v>1.4</v>
      </c>
      <c r="I960" s="7">
        <f t="shared" si="1524"/>
        <v>63713.999999999993</v>
      </c>
      <c r="J960" s="7">
        <v>1.2</v>
      </c>
      <c r="K960" s="4">
        <v>1.75</v>
      </c>
      <c r="L960" s="7">
        <v>0</v>
      </c>
      <c r="M960" s="2">
        <f t="shared" si="1547"/>
        <v>1.3333333333333333</v>
      </c>
      <c r="N960" s="2">
        <f t="shared" si="1548"/>
        <v>2.4761904761904758</v>
      </c>
      <c r="O960" s="28">
        <f t="shared" si="1549"/>
        <v>1.5066666666666666</v>
      </c>
      <c r="P960" s="2">
        <f t="shared" si="1550"/>
        <v>7.2209523809523812</v>
      </c>
      <c r="Q960" s="2">
        <f t="shared" si="1525"/>
        <v>66.416666666666671</v>
      </c>
      <c r="R960" s="28">
        <f t="shared" si="1551"/>
        <v>70.416666666666671</v>
      </c>
      <c r="S960" s="2">
        <f t="shared" si="1552"/>
        <v>72.416666666666671</v>
      </c>
      <c r="T960" s="2">
        <f t="shared" si="1553"/>
        <v>66.11333333333333</v>
      </c>
      <c r="U960" s="2">
        <f t="shared" si="1526"/>
        <v>70.11333333333333</v>
      </c>
      <c r="V960" s="2">
        <f t="shared" si="1527"/>
        <v>80.11333333333333</v>
      </c>
      <c r="W960" s="7">
        <f t="shared" si="1564"/>
        <v>1</v>
      </c>
      <c r="X960" s="2">
        <f t="shared" si="1528"/>
        <v>8.0205405672606229</v>
      </c>
      <c r="Y960" s="2">
        <f t="shared" si="1529"/>
        <v>11.817132500582924</v>
      </c>
      <c r="Z960" s="2">
        <f t="shared" si="1554"/>
        <v>13.23786316144189</v>
      </c>
      <c r="AA960" s="2">
        <f t="shared" si="1530"/>
        <v>82.210540814421378</v>
      </c>
      <c r="AB960" s="2">
        <f t="shared" si="1531"/>
        <v>121.12560813097497</v>
      </c>
      <c r="AC960" s="2">
        <f t="shared" si="1532"/>
        <v>135.68809740477937</v>
      </c>
      <c r="AD960" s="2">
        <f t="shared" si="1533"/>
        <v>135.68809740477937</v>
      </c>
      <c r="AE960" s="2">
        <f t="shared" si="1534"/>
        <v>135.68809740477937</v>
      </c>
      <c r="AF960" s="27">
        <f t="shared" si="1555"/>
        <v>1</v>
      </c>
      <c r="AG960" s="28">
        <f t="shared" si="1535"/>
        <v>82.416666666666671</v>
      </c>
      <c r="AH960" s="28">
        <f t="shared" si="1536"/>
        <v>6.8736190857489943</v>
      </c>
      <c r="AI960" s="28">
        <f t="shared" si="1537"/>
        <v>11.74561805350435</v>
      </c>
      <c r="AJ960" s="28">
        <f t="shared" si="1538"/>
        <v>10.127305860953216</v>
      </c>
      <c r="AK960" s="28">
        <f t="shared" si="1539"/>
        <v>17.305507487372026</v>
      </c>
      <c r="AL960" s="28">
        <f t="shared" si="1565"/>
        <v>19.386085418424337</v>
      </c>
      <c r="AM960" s="28">
        <f t="shared" si="1540"/>
        <v>70.454595628927194</v>
      </c>
      <c r="AN960" s="28">
        <f t="shared" si="1541"/>
        <v>120.39258504841959</v>
      </c>
      <c r="AO960" s="28">
        <f t="shared" si="1542"/>
        <v>103.80488507477047</v>
      </c>
      <c r="AP960" s="28">
        <f t="shared" si="1543"/>
        <v>177.38145174556325</v>
      </c>
      <c r="AQ960" s="28">
        <f t="shared" si="1544"/>
        <v>198.70737553884945</v>
      </c>
      <c r="AR960" s="28">
        <f t="shared" si="1556"/>
        <v>198.70737553884945</v>
      </c>
      <c r="AS960" s="27">
        <f t="shared" si="1545"/>
        <v>198.70737553884945</v>
      </c>
      <c r="AT960" s="27">
        <f t="shared" si="1557"/>
        <v>0</v>
      </c>
      <c r="AU960" s="2">
        <f t="shared" si="1558"/>
        <v>2401.4334244040379</v>
      </c>
      <c r="AV960" s="33">
        <f t="shared" si="1559"/>
        <v>0.16075967664092669</v>
      </c>
      <c r="AW960" s="33">
        <f t="shared" si="1560"/>
        <v>0.16075967664092669</v>
      </c>
      <c r="AX960" s="2">
        <f t="shared" si="1561"/>
        <v>2.3776489920592696</v>
      </c>
      <c r="AY960" s="7">
        <v>2.2000000000000002</v>
      </c>
      <c r="AZ960" s="3">
        <f t="shared" si="1562"/>
        <v>3147.9693062529063</v>
      </c>
    </row>
    <row r="961" spans="1:52" ht="20.25" x14ac:dyDescent="0.3">
      <c r="A961" s="7">
        <v>37</v>
      </c>
      <c r="B961" s="7">
        <v>90</v>
      </c>
      <c r="C961" s="37">
        <v>72</v>
      </c>
      <c r="D961" s="37">
        <v>113</v>
      </c>
      <c r="E961" s="7">
        <v>9</v>
      </c>
      <c r="F961" s="2">
        <f t="shared" si="1546"/>
        <v>10.916666666666666</v>
      </c>
      <c r="G961" s="2">
        <f t="shared" si="1523"/>
        <v>48470</v>
      </c>
      <c r="H961" s="2">
        <v>1.4</v>
      </c>
      <c r="I961" s="7">
        <f t="shared" si="1524"/>
        <v>67858</v>
      </c>
      <c r="J961" s="7">
        <v>1.2</v>
      </c>
      <c r="K961" s="4">
        <v>1.75</v>
      </c>
      <c r="L961" s="7">
        <v>0</v>
      </c>
      <c r="M961" s="2">
        <f t="shared" si="1547"/>
        <v>1.3333333333333333</v>
      </c>
      <c r="N961" s="2">
        <f t="shared" si="1548"/>
        <v>2.4761904761904758</v>
      </c>
      <c r="O961" s="28">
        <f t="shared" si="1549"/>
        <v>1.4866666666666666</v>
      </c>
      <c r="P961" s="2">
        <f t="shared" si="1550"/>
        <v>7.2009523809523808</v>
      </c>
      <c r="Q961" s="2">
        <f t="shared" si="1525"/>
        <v>66.416666666666671</v>
      </c>
      <c r="R961" s="28">
        <f t="shared" si="1551"/>
        <v>70.416666666666671</v>
      </c>
      <c r="S961" s="2">
        <f t="shared" si="1552"/>
        <v>72.416666666666671</v>
      </c>
      <c r="T961" s="2">
        <f t="shared" si="1553"/>
        <v>66.148333333333326</v>
      </c>
      <c r="U961" s="2">
        <f t="shared" si="1526"/>
        <v>70.148333333333326</v>
      </c>
      <c r="V961" s="2">
        <f t="shared" si="1527"/>
        <v>80.148333333333326</v>
      </c>
      <c r="W961" s="7">
        <f t="shared" si="1564"/>
        <v>1</v>
      </c>
      <c r="X961" s="2">
        <f t="shared" si="1528"/>
        <v>8.0162967880796785</v>
      </c>
      <c r="Y961" s="2">
        <f t="shared" si="1529"/>
        <v>11.811236428390373</v>
      </c>
      <c r="Z961" s="2">
        <f t="shared" si="1554"/>
        <v>13.232082314961609</v>
      </c>
      <c r="AA961" s="2">
        <f t="shared" si="1530"/>
        <v>87.511239936536484</v>
      </c>
      <c r="AB961" s="2">
        <f t="shared" si="1531"/>
        <v>128.93933100992822</v>
      </c>
      <c r="AC961" s="2">
        <f t="shared" si="1532"/>
        <v>144.45023193833089</v>
      </c>
      <c r="AD961" s="2">
        <f t="shared" si="1533"/>
        <v>144.45023193833089</v>
      </c>
      <c r="AE961" s="2">
        <f t="shared" si="1534"/>
        <v>144.45023193833089</v>
      </c>
      <c r="AF961" s="27">
        <f t="shared" si="1555"/>
        <v>1</v>
      </c>
      <c r="AG961" s="28">
        <f t="shared" si="1535"/>
        <v>82.416666666666671</v>
      </c>
      <c r="AH961" s="28">
        <f t="shared" si="1536"/>
        <v>6.8699821586205534</v>
      </c>
      <c r="AI961" s="28">
        <f t="shared" si="1537"/>
        <v>11.739403284194879</v>
      </c>
      <c r="AJ961" s="28">
        <f t="shared" si="1538"/>
        <v>10.122252915454867</v>
      </c>
      <c r="AK961" s="28">
        <f t="shared" si="1539"/>
        <v>17.296873030453717</v>
      </c>
      <c r="AL961" s="28">
        <f t="shared" si="1565"/>
        <v>19.37761970290131</v>
      </c>
      <c r="AM961" s="28">
        <f t="shared" si="1540"/>
        <v>74.997305231607697</v>
      </c>
      <c r="AN961" s="28">
        <f t="shared" si="1541"/>
        <v>128.15515251912743</v>
      </c>
      <c r="AO961" s="28">
        <f t="shared" si="1542"/>
        <v>110.50126099371563</v>
      </c>
      <c r="AP961" s="28">
        <f t="shared" si="1543"/>
        <v>188.82419724911975</v>
      </c>
      <c r="AQ961" s="28">
        <f t="shared" si="1544"/>
        <v>211.53901509000596</v>
      </c>
      <c r="AR961" s="28">
        <f t="shared" si="1556"/>
        <v>211.53901509000596</v>
      </c>
      <c r="AS961" s="27">
        <f t="shared" si="1545"/>
        <v>211.53901509000596</v>
      </c>
      <c r="AT961" s="27">
        <f t="shared" si="1557"/>
        <v>0</v>
      </c>
      <c r="AU961" s="2">
        <f t="shared" si="1558"/>
        <v>2756.7475535250433</v>
      </c>
      <c r="AV961" s="33">
        <f t="shared" si="1559"/>
        <v>0.16159886583011585</v>
      </c>
      <c r="AW961" s="33">
        <f t="shared" si="1560"/>
        <v>0.16159886583011585</v>
      </c>
      <c r="AX961" s="2">
        <f t="shared" si="1561"/>
        <v>2.3791437779790625</v>
      </c>
      <c r="AY961" s="7">
        <v>2.2000000000000002</v>
      </c>
      <c r="AZ961" s="3">
        <f t="shared" si="1562"/>
        <v>3151.9369758274952</v>
      </c>
    </row>
    <row r="962" spans="1:52" ht="20.25" x14ac:dyDescent="0.3">
      <c r="A962" s="7">
        <v>37</v>
      </c>
      <c r="B962" s="7">
        <v>96</v>
      </c>
      <c r="C962" s="37">
        <v>77</v>
      </c>
      <c r="D962" s="37">
        <v>121</v>
      </c>
      <c r="E962" s="7">
        <v>9.5</v>
      </c>
      <c r="F962" s="2">
        <f t="shared" si="1546"/>
        <v>11.666666666666666</v>
      </c>
      <c r="G962" s="2">
        <f t="shared" si="1523"/>
        <v>51800</v>
      </c>
      <c r="H962" s="2">
        <v>1.4</v>
      </c>
      <c r="I962" s="7">
        <f t="shared" si="1524"/>
        <v>72520</v>
      </c>
      <c r="J962" s="7">
        <v>1.2</v>
      </c>
      <c r="K962" s="4">
        <v>1.75</v>
      </c>
      <c r="L962" s="7">
        <v>0</v>
      </c>
      <c r="M962" s="2">
        <f t="shared" si="1547"/>
        <v>1.3333333333333333</v>
      </c>
      <c r="N962" s="2">
        <f t="shared" si="1548"/>
        <v>2.4761904761904758</v>
      </c>
      <c r="O962" s="28">
        <f t="shared" si="1549"/>
        <v>1.4638095238095237</v>
      </c>
      <c r="P962" s="2">
        <f t="shared" si="1550"/>
        <v>7.1780952380952376</v>
      </c>
      <c r="Q962" s="2">
        <f t="shared" si="1525"/>
        <v>66.416666666666671</v>
      </c>
      <c r="R962" s="28">
        <f t="shared" si="1551"/>
        <v>70.416666666666671</v>
      </c>
      <c r="S962" s="2">
        <f t="shared" si="1552"/>
        <v>72.416666666666671</v>
      </c>
      <c r="T962" s="2">
        <f t="shared" si="1553"/>
        <v>66.188333333333333</v>
      </c>
      <c r="U962" s="2">
        <f t="shared" si="1526"/>
        <v>70.188333333333333</v>
      </c>
      <c r="V962" s="2">
        <f t="shared" si="1527"/>
        <v>80.188333333333333</v>
      </c>
      <c r="W962" s="7">
        <f t="shared" si="1564"/>
        <v>1</v>
      </c>
      <c r="X962" s="2">
        <f t="shared" si="1528"/>
        <v>8.0114522504493326</v>
      </c>
      <c r="Y962" s="2">
        <f t="shared" si="1529"/>
        <v>11.804505260478296</v>
      </c>
      <c r="Z962" s="2">
        <f t="shared" si="1554"/>
        <v>13.225481812487034</v>
      </c>
      <c r="AA962" s="2">
        <f t="shared" si="1530"/>
        <v>93.466942921908881</v>
      </c>
      <c r="AB962" s="2">
        <f t="shared" si="1531"/>
        <v>137.71922803891343</v>
      </c>
      <c r="AC962" s="2">
        <f t="shared" si="1532"/>
        <v>154.29728781234871</v>
      </c>
      <c r="AD962" s="2">
        <f t="shared" si="1533"/>
        <v>154.29728781234871</v>
      </c>
      <c r="AE962" s="2">
        <f t="shared" si="1534"/>
        <v>154.29728781234871</v>
      </c>
      <c r="AF962" s="27">
        <f t="shared" si="1555"/>
        <v>1</v>
      </c>
      <c r="AG962" s="28">
        <f t="shared" si="1535"/>
        <v>82.416666666666671</v>
      </c>
      <c r="AH962" s="28">
        <f t="shared" si="1536"/>
        <v>6.8658303803160452</v>
      </c>
      <c r="AI962" s="28">
        <f t="shared" si="1537"/>
        <v>11.732308738861594</v>
      </c>
      <c r="AJ962" s="28">
        <f t="shared" si="1538"/>
        <v>10.116484291277748</v>
      </c>
      <c r="AK962" s="28">
        <f t="shared" si="1539"/>
        <v>17.28701562412477</v>
      </c>
      <c r="AL962" s="28">
        <f t="shared" si="1565"/>
        <v>19.367953648552803</v>
      </c>
      <c r="AM962" s="28">
        <f t="shared" si="1540"/>
        <v>80.101354437020518</v>
      </c>
      <c r="AN962" s="28">
        <f t="shared" si="1541"/>
        <v>136.87693528671858</v>
      </c>
      <c r="AO962" s="28">
        <f t="shared" si="1542"/>
        <v>118.02565006490705</v>
      </c>
      <c r="AP962" s="28">
        <f t="shared" si="1543"/>
        <v>201.68184894812231</v>
      </c>
      <c r="AQ962" s="28">
        <f t="shared" si="1544"/>
        <v>225.95945923311601</v>
      </c>
      <c r="AR962" s="28">
        <f t="shared" si="1556"/>
        <v>225.95945923311601</v>
      </c>
      <c r="AS962" s="27">
        <f t="shared" si="1545"/>
        <v>225.95945923311601</v>
      </c>
      <c r="AT962" s="27">
        <f t="shared" si="1557"/>
        <v>0</v>
      </c>
      <c r="AU962" s="2">
        <f t="shared" si="1558"/>
        <v>3136.5661053440494</v>
      </c>
      <c r="AV962" s="33">
        <f t="shared" si="1559"/>
        <v>0.16254295366795368</v>
      </c>
      <c r="AW962" s="33">
        <f t="shared" si="1560"/>
        <v>0.16254295366795368</v>
      </c>
      <c r="AX962" s="2">
        <f t="shared" si="1561"/>
        <v>2.3808276603079781</v>
      </c>
      <c r="AY962" s="7">
        <v>2.2000000000000002</v>
      </c>
      <c r="AZ962" s="3">
        <f t="shared" si="1562"/>
        <v>3151.4799025282878</v>
      </c>
    </row>
    <row r="963" spans="1:52" ht="20.25" x14ac:dyDescent="0.3">
      <c r="A963" s="7">
        <v>37</v>
      </c>
      <c r="B963" s="7">
        <v>102</v>
      </c>
      <c r="C963" s="37">
        <v>82</v>
      </c>
      <c r="D963" s="37">
        <v>128</v>
      </c>
      <c r="E963" s="7">
        <v>9.75</v>
      </c>
      <c r="F963" s="2">
        <f t="shared" si="1546"/>
        <v>12.291666666666666</v>
      </c>
      <c r="G963" s="2">
        <f t="shared" si="1523"/>
        <v>54575</v>
      </c>
      <c r="H963" s="2">
        <v>1.4</v>
      </c>
      <c r="I963" s="7">
        <f t="shared" si="1524"/>
        <v>76405</v>
      </c>
      <c r="J963" s="7">
        <v>1.2</v>
      </c>
      <c r="K963" s="4">
        <v>1.75</v>
      </c>
      <c r="L963" s="7">
        <v>0</v>
      </c>
      <c r="M963" s="2">
        <f t="shared" si="1547"/>
        <v>1.3333333333333333</v>
      </c>
      <c r="N963" s="2">
        <f t="shared" si="1548"/>
        <v>2.4761904761904758</v>
      </c>
      <c r="O963" s="28">
        <f t="shared" si="1549"/>
        <v>1.4438095238095237</v>
      </c>
      <c r="P963" s="2">
        <f t="shared" si="1550"/>
        <v>7.1580952380952372</v>
      </c>
      <c r="Q963" s="2">
        <f t="shared" si="1525"/>
        <v>66.416666666666671</v>
      </c>
      <c r="R963" s="28">
        <f t="shared" si="1551"/>
        <v>70.416666666666671</v>
      </c>
      <c r="S963" s="2">
        <f t="shared" si="1552"/>
        <v>72.416666666666671</v>
      </c>
      <c r="T963" s="2">
        <f t="shared" si="1553"/>
        <v>66.223333333333329</v>
      </c>
      <c r="U963" s="2">
        <f t="shared" si="1526"/>
        <v>70.223333333333329</v>
      </c>
      <c r="V963" s="2">
        <f t="shared" si="1527"/>
        <v>80.223333333333329</v>
      </c>
      <c r="W963" s="7">
        <f t="shared" si="1564"/>
        <v>1</v>
      </c>
      <c r="X963" s="2">
        <f t="shared" si="1528"/>
        <v>8.0072180807896096</v>
      </c>
      <c r="Y963" s="2">
        <f t="shared" si="1529"/>
        <v>11.798621778955772</v>
      </c>
      <c r="Z963" s="2">
        <f t="shared" si="1554"/>
        <v>13.219711772223143</v>
      </c>
      <c r="AA963" s="2">
        <f t="shared" si="1530"/>
        <v>98.422055576372287</v>
      </c>
      <c r="AB963" s="2">
        <f t="shared" si="1531"/>
        <v>145.02472603299802</v>
      </c>
      <c r="AC963" s="2">
        <f t="shared" si="1532"/>
        <v>162.49229053357612</v>
      </c>
      <c r="AD963" s="2">
        <f t="shared" si="1533"/>
        <v>162.49229053357612</v>
      </c>
      <c r="AE963" s="2">
        <f t="shared" si="1534"/>
        <v>162.49229053357612</v>
      </c>
      <c r="AF963" s="27">
        <f t="shared" si="1555"/>
        <v>1</v>
      </c>
      <c r="AG963" s="28">
        <f t="shared" si="1535"/>
        <v>82.416666666666671</v>
      </c>
      <c r="AH963" s="28">
        <f t="shared" si="1536"/>
        <v>6.8622016885662429</v>
      </c>
      <c r="AI963" s="28">
        <f t="shared" si="1537"/>
        <v>11.726108042140497</v>
      </c>
      <c r="AJ963" s="28">
        <f t="shared" si="1538"/>
        <v>10.111442136008447</v>
      </c>
      <c r="AK963" s="28">
        <f t="shared" si="1539"/>
        <v>17.278399605514938</v>
      </c>
      <c r="AL963" s="28">
        <f t="shared" si="1565"/>
        <v>19.359503758109049</v>
      </c>
      <c r="AM963" s="28">
        <f t="shared" si="1540"/>
        <v>84.347895755293393</v>
      </c>
      <c r="AN963" s="28">
        <f t="shared" si="1541"/>
        <v>144.13341135131029</v>
      </c>
      <c r="AO963" s="28">
        <f t="shared" si="1542"/>
        <v>124.28647625510382</v>
      </c>
      <c r="AP963" s="28">
        <f t="shared" si="1543"/>
        <v>212.38032848445442</v>
      </c>
      <c r="AQ963" s="28">
        <f t="shared" si="1544"/>
        <v>237.96056702675705</v>
      </c>
      <c r="AR963" s="28">
        <f t="shared" si="1556"/>
        <v>237.96056702675705</v>
      </c>
      <c r="AS963" s="27">
        <f t="shared" si="1545"/>
        <v>237.96056702675705</v>
      </c>
      <c r="AT963" s="27">
        <f t="shared" si="1557"/>
        <v>0</v>
      </c>
      <c r="AU963" s="2">
        <f t="shared" si="1558"/>
        <v>3540.8890798610555</v>
      </c>
      <c r="AV963" s="33">
        <f t="shared" si="1559"/>
        <v>0.16332969353281857</v>
      </c>
      <c r="AW963" s="33">
        <f t="shared" si="1560"/>
        <v>0.16332969353281857</v>
      </c>
      <c r="AX963" s="2">
        <f t="shared" si="1561"/>
        <v>2.3822327174597091</v>
      </c>
      <c r="AY963" s="7">
        <v>2.2000000000000002</v>
      </c>
      <c r="AZ963" s="3">
        <f t="shared" si="1562"/>
        <v>3146.1775528081826</v>
      </c>
    </row>
    <row r="964" spans="1:52" ht="20.25" x14ac:dyDescent="0.3">
      <c r="A964" s="7">
        <v>37</v>
      </c>
      <c r="B964" s="7">
        <v>108</v>
      </c>
      <c r="C964" s="37">
        <v>87</v>
      </c>
      <c r="D964" s="37">
        <v>136</v>
      </c>
      <c r="E964" s="7">
        <v>10</v>
      </c>
      <c r="F964" s="2">
        <f t="shared" si="1546"/>
        <v>13</v>
      </c>
      <c r="G964" s="2">
        <f t="shared" si="1523"/>
        <v>57720</v>
      </c>
      <c r="H964" s="2">
        <v>1.4</v>
      </c>
      <c r="I964" s="7">
        <f t="shared" si="1524"/>
        <v>80808</v>
      </c>
      <c r="J964" s="7">
        <v>1.2</v>
      </c>
      <c r="K964" s="4">
        <v>1.75</v>
      </c>
      <c r="L964" s="7">
        <v>0</v>
      </c>
      <c r="M964" s="2">
        <f t="shared" si="1547"/>
        <v>1.3333333333333333</v>
      </c>
      <c r="N964" s="2">
        <f t="shared" si="1548"/>
        <v>2.4761904761904758</v>
      </c>
      <c r="O964" s="28">
        <f t="shared" si="1549"/>
        <v>1.4209523809523807</v>
      </c>
      <c r="P964" s="2">
        <f t="shared" si="1550"/>
        <v>7.1352380952380949</v>
      </c>
      <c r="Q964" s="2">
        <f t="shared" si="1525"/>
        <v>66.416666666666671</v>
      </c>
      <c r="R964" s="28">
        <f t="shared" si="1551"/>
        <v>70.416666666666671</v>
      </c>
      <c r="S964" s="2">
        <f t="shared" si="1552"/>
        <v>72.416666666666671</v>
      </c>
      <c r="T964" s="2">
        <f t="shared" si="1553"/>
        <v>66.263333333333335</v>
      </c>
      <c r="U964" s="2">
        <f t="shared" si="1526"/>
        <v>70.263333333333335</v>
      </c>
      <c r="V964" s="2">
        <f t="shared" si="1527"/>
        <v>80.263333333333335</v>
      </c>
      <c r="W964" s="7">
        <f t="shared" si="1564"/>
        <v>1</v>
      </c>
      <c r="X964" s="2">
        <f t="shared" si="1528"/>
        <v>8.0023845068186112</v>
      </c>
      <c r="Y964" s="2">
        <f t="shared" si="1529"/>
        <v>11.791904977335793</v>
      </c>
      <c r="Z964" s="2">
        <f t="shared" si="1554"/>
        <v>13.213123602396042</v>
      </c>
      <c r="AA964" s="2">
        <f t="shared" si="1530"/>
        <v>104.03099858864195</v>
      </c>
      <c r="AB964" s="2">
        <f t="shared" si="1531"/>
        <v>153.29476470536531</v>
      </c>
      <c r="AC964" s="2">
        <f t="shared" si="1532"/>
        <v>171.77060683114854</v>
      </c>
      <c r="AD964" s="2">
        <f t="shared" si="1533"/>
        <v>171.77060683114854</v>
      </c>
      <c r="AE964" s="2">
        <f t="shared" si="1534"/>
        <v>171.77060683114854</v>
      </c>
      <c r="AF964" s="27">
        <f t="shared" si="1555"/>
        <v>1</v>
      </c>
      <c r="AG964" s="28">
        <f t="shared" si="1535"/>
        <v>82.416666666666671</v>
      </c>
      <c r="AH964" s="28">
        <f t="shared" si="1536"/>
        <v>6.8580593061394213</v>
      </c>
      <c r="AI964" s="28">
        <f t="shared" si="1537"/>
        <v>11.7190295524526</v>
      </c>
      <c r="AJ964" s="28">
        <f t="shared" si="1538"/>
        <v>10.105685823771996</v>
      </c>
      <c r="AK964" s="28">
        <f t="shared" si="1539"/>
        <v>17.268563237790367</v>
      </c>
      <c r="AL964" s="28">
        <f t="shared" si="1565"/>
        <v>19.349855764209913</v>
      </c>
      <c r="AM964" s="28">
        <f t="shared" si="1540"/>
        <v>89.154770979812483</v>
      </c>
      <c r="AN964" s="28">
        <f t="shared" si="1541"/>
        <v>152.3473841818838</v>
      </c>
      <c r="AO964" s="28">
        <f t="shared" si="1542"/>
        <v>131.37391570903594</v>
      </c>
      <c r="AP964" s="28">
        <f t="shared" si="1543"/>
        <v>224.49132209127478</v>
      </c>
      <c r="AQ964" s="28">
        <f t="shared" si="1544"/>
        <v>251.54812493472886</v>
      </c>
      <c r="AR964" s="28">
        <f t="shared" si="1556"/>
        <v>251.54812493472886</v>
      </c>
      <c r="AS964" s="27">
        <f t="shared" si="1545"/>
        <v>251.54812493472886</v>
      </c>
      <c r="AT964" s="27">
        <f t="shared" si="1557"/>
        <v>0</v>
      </c>
      <c r="AU964" s="2">
        <f t="shared" si="1558"/>
        <v>3969.7164770760623</v>
      </c>
      <c r="AV964" s="33">
        <f t="shared" si="1559"/>
        <v>0.16422133204633207</v>
      </c>
      <c r="AW964" s="33">
        <f t="shared" si="1560"/>
        <v>0.16422133204633207</v>
      </c>
      <c r="AX964" s="2">
        <f t="shared" si="1561"/>
        <v>2.383827121731501</v>
      </c>
      <c r="AY964" s="7">
        <v>2.2000000000000002</v>
      </c>
      <c r="AZ964" s="3">
        <f t="shared" si="1562"/>
        <v>3137.9736725807093</v>
      </c>
    </row>
    <row r="965" spans="1:52" ht="20.25" x14ac:dyDescent="0.3">
      <c r="A965" s="7">
        <v>37</v>
      </c>
      <c r="B965" s="7">
        <v>114</v>
      </c>
      <c r="C965" s="37">
        <v>92</v>
      </c>
      <c r="D965" s="37">
        <v>143</v>
      </c>
      <c r="E965" s="7">
        <v>10.5</v>
      </c>
      <c r="F965" s="2">
        <f t="shared" si="1546"/>
        <v>13.666666666666666</v>
      </c>
      <c r="G965" s="2">
        <f t="shared" si="1523"/>
        <v>60680</v>
      </c>
      <c r="H965" s="2">
        <v>1.4</v>
      </c>
      <c r="I965" s="7">
        <f t="shared" si="1524"/>
        <v>84952</v>
      </c>
      <c r="J965" s="7">
        <v>1.2</v>
      </c>
      <c r="K965" s="4">
        <v>1.75</v>
      </c>
      <c r="L965" s="7">
        <v>0</v>
      </c>
      <c r="M965" s="2">
        <f t="shared" si="1547"/>
        <v>1.3333333333333333</v>
      </c>
      <c r="N965" s="2">
        <f t="shared" si="1548"/>
        <v>2.4761904761904758</v>
      </c>
      <c r="O965" s="28">
        <f t="shared" si="1549"/>
        <v>1.4009523809523809</v>
      </c>
      <c r="P965" s="2">
        <f t="shared" si="1550"/>
        <v>7.1152380952380954</v>
      </c>
      <c r="Q965" s="2">
        <f t="shared" si="1525"/>
        <v>66.416666666666671</v>
      </c>
      <c r="R965" s="28">
        <f t="shared" si="1551"/>
        <v>70.416666666666671</v>
      </c>
      <c r="S965" s="2">
        <f t="shared" si="1552"/>
        <v>72.416666666666671</v>
      </c>
      <c r="T965" s="2">
        <f t="shared" si="1553"/>
        <v>66.298333333333332</v>
      </c>
      <c r="U965" s="2">
        <f t="shared" si="1526"/>
        <v>70.298333333333332</v>
      </c>
      <c r="V965" s="2">
        <f t="shared" si="1527"/>
        <v>80.298333333333332</v>
      </c>
      <c r="W965" s="7">
        <f t="shared" si="1564"/>
        <v>1</v>
      </c>
      <c r="X965" s="2">
        <f t="shared" si="1528"/>
        <v>7.9981599140776378</v>
      </c>
      <c r="Y965" s="2">
        <f t="shared" si="1529"/>
        <v>11.786034046196505</v>
      </c>
      <c r="Z965" s="2">
        <f t="shared" si="1554"/>
        <v>13.20736433807652</v>
      </c>
      <c r="AA965" s="2">
        <f t="shared" si="1530"/>
        <v>109.30818549239437</v>
      </c>
      <c r="AB965" s="2">
        <f t="shared" si="1531"/>
        <v>161.07579863135223</v>
      </c>
      <c r="AC965" s="2">
        <f t="shared" si="1532"/>
        <v>180.50064595371242</v>
      </c>
      <c r="AD965" s="2">
        <f t="shared" si="1533"/>
        <v>180.50064595371242</v>
      </c>
      <c r="AE965" s="2">
        <f t="shared" si="1534"/>
        <v>180.50064595371242</v>
      </c>
      <c r="AF965" s="27">
        <f t="shared" si="1555"/>
        <v>1</v>
      </c>
      <c r="AG965" s="28">
        <f t="shared" si="1535"/>
        <v>82.416666666666671</v>
      </c>
      <c r="AH965" s="28">
        <f t="shared" si="1536"/>
        <v>6.8544388218278769</v>
      </c>
      <c r="AI965" s="28">
        <f t="shared" si="1537"/>
        <v>11.712842880575442</v>
      </c>
      <c r="AJ965" s="28">
        <f t="shared" si="1538"/>
        <v>10.10065442420588</v>
      </c>
      <c r="AK965" s="28">
        <f t="shared" si="1539"/>
        <v>17.259965598491345</v>
      </c>
      <c r="AL965" s="28">
        <f t="shared" si="1565"/>
        <v>19.341421654513812</v>
      </c>
      <c r="AM965" s="28">
        <f t="shared" si="1540"/>
        <v>93.677330564980977</v>
      </c>
      <c r="AN965" s="28">
        <f t="shared" si="1541"/>
        <v>160.07551936786436</v>
      </c>
      <c r="AO965" s="28">
        <f t="shared" si="1542"/>
        <v>138.04227713081369</v>
      </c>
      <c r="AP965" s="28">
        <f t="shared" si="1543"/>
        <v>235.88619651271503</v>
      </c>
      <c r="AQ965" s="28">
        <f t="shared" si="1544"/>
        <v>264.33276261168874</v>
      </c>
      <c r="AR965" s="28">
        <f t="shared" si="1556"/>
        <v>264.33276261168874</v>
      </c>
      <c r="AS965" s="27">
        <f t="shared" si="1545"/>
        <v>264.33276261168874</v>
      </c>
      <c r="AT965" s="27">
        <f t="shared" si="1557"/>
        <v>0</v>
      </c>
      <c r="AU965" s="2">
        <f t="shared" si="1558"/>
        <v>4423.0482969890691</v>
      </c>
      <c r="AV965" s="33">
        <f t="shared" si="1559"/>
        <v>0.16506052123552128</v>
      </c>
      <c r="AW965" s="33">
        <f t="shared" si="1560"/>
        <v>0.16506052123552128</v>
      </c>
      <c r="AX965" s="2">
        <f t="shared" si="1561"/>
        <v>2.3853296883603039</v>
      </c>
      <c r="AY965" s="7">
        <v>2.2000000000000002</v>
      </c>
      <c r="AZ965" s="3">
        <f t="shared" si="1562"/>
        <v>3144.2211487543914</v>
      </c>
    </row>
    <row r="966" spans="1:52" ht="20.25" x14ac:dyDescent="0.3">
      <c r="A966" s="7">
        <v>37</v>
      </c>
      <c r="B966" s="7">
        <v>120</v>
      </c>
      <c r="C966" s="37">
        <v>97</v>
      </c>
      <c r="D966" s="37">
        <v>151</v>
      </c>
      <c r="E966" s="7">
        <v>11</v>
      </c>
      <c r="F966" s="2">
        <f t="shared" si="1546"/>
        <v>14.416666666666666</v>
      </c>
      <c r="G966" s="2">
        <f t="shared" si="1523"/>
        <v>64010</v>
      </c>
      <c r="H966" s="2">
        <v>1.4</v>
      </c>
      <c r="I966" s="7">
        <f t="shared" si="1524"/>
        <v>89614</v>
      </c>
      <c r="J966" s="7">
        <v>1.2</v>
      </c>
      <c r="K966" s="4">
        <v>1.75</v>
      </c>
      <c r="L966" s="7">
        <v>0</v>
      </c>
      <c r="M966" s="2">
        <f t="shared" si="1547"/>
        <v>1.3333333333333333</v>
      </c>
      <c r="N966" s="2">
        <f t="shared" si="1548"/>
        <v>2.4761904761904758</v>
      </c>
      <c r="O966" s="28">
        <f t="shared" si="1549"/>
        <v>1.378095238095238</v>
      </c>
      <c r="P966" s="2">
        <f t="shared" si="1550"/>
        <v>7.0923809523809513</v>
      </c>
      <c r="Q966" s="2">
        <f t="shared" si="1525"/>
        <v>66.416666666666671</v>
      </c>
      <c r="R966" s="28">
        <f t="shared" si="1551"/>
        <v>70.416666666666671</v>
      </c>
      <c r="S966" s="2">
        <f t="shared" si="1552"/>
        <v>72.416666666666671</v>
      </c>
      <c r="T966" s="2">
        <f t="shared" si="1553"/>
        <v>66.338333333333324</v>
      </c>
      <c r="U966" s="2">
        <f t="shared" si="1526"/>
        <v>70.338333333333324</v>
      </c>
      <c r="V966" s="2">
        <f t="shared" si="1527"/>
        <v>80.338333333333324</v>
      </c>
      <c r="W966" s="7">
        <f t="shared" si="1564"/>
        <v>1</v>
      </c>
      <c r="X966" s="2">
        <f t="shared" si="1528"/>
        <v>7.9933372665903164</v>
      </c>
      <c r="Y966" s="2">
        <f t="shared" si="1529"/>
        <v>11.779331564924828</v>
      </c>
      <c r="Z966" s="2">
        <f t="shared" si="1554"/>
        <v>13.200788466364932</v>
      </c>
      <c r="AA966" s="2">
        <f t="shared" si="1530"/>
        <v>115.23727892667706</v>
      </c>
      <c r="AB966" s="2">
        <f t="shared" si="1531"/>
        <v>169.81869672766626</v>
      </c>
      <c r="AC966" s="2">
        <f t="shared" si="1532"/>
        <v>190.3113670567611</v>
      </c>
      <c r="AD966" s="2">
        <f t="shared" si="1533"/>
        <v>190.3113670567611</v>
      </c>
      <c r="AE966" s="2">
        <f t="shared" si="1534"/>
        <v>190.3113670567611</v>
      </c>
      <c r="AF966" s="27">
        <f t="shared" si="1555"/>
        <v>1</v>
      </c>
      <c r="AG966" s="28">
        <f t="shared" si="1535"/>
        <v>82.416666666666671</v>
      </c>
      <c r="AH966" s="28">
        <f t="shared" si="1536"/>
        <v>6.8503058034191184</v>
      </c>
      <c r="AI966" s="28">
        <f t="shared" si="1537"/>
        <v>11.705780392091313</v>
      </c>
      <c r="AJ966" s="28">
        <f t="shared" si="1538"/>
        <v>10.094910384536169</v>
      </c>
      <c r="AK966" s="28">
        <f t="shared" si="1539"/>
        <v>17.250150202089106</v>
      </c>
      <c r="AL966" s="28">
        <f t="shared" si="1565"/>
        <v>19.331791670493974</v>
      </c>
      <c r="AM966" s="28">
        <f t="shared" si="1540"/>
        <v>98.758575332625625</v>
      </c>
      <c r="AN966" s="28">
        <f t="shared" si="1541"/>
        <v>168.75833398598309</v>
      </c>
      <c r="AO966" s="28">
        <f t="shared" si="1542"/>
        <v>145.53495804372977</v>
      </c>
      <c r="AP966" s="28">
        <f t="shared" si="1543"/>
        <v>248.68966541345128</v>
      </c>
      <c r="AQ966" s="28">
        <f t="shared" si="1544"/>
        <v>278.69999658295478</v>
      </c>
      <c r="AR966" s="28">
        <f t="shared" si="1556"/>
        <v>278.69999658295478</v>
      </c>
      <c r="AS966" s="27">
        <f t="shared" si="1545"/>
        <v>278.69999658295478</v>
      </c>
      <c r="AT966" s="27">
        <f t="shared" si="1557"/>
        <v>0</v>
      </c>
      <c r="AU966" s="2">
        <f t="shared" si="1558"/>
        <v>4900.884539600077</v>
      </c>
      <c r="AV966" s="33">
        <f t="shared" si="1559"/>
        <v>0.16600460907335909</v>
      </c>
      <c r="AW966" s="33">
        <f t="shared" si="1560"/>
        <v>0.16600460907335909</v>
      </c>
      <c r="AX966" s="2">
        <f t="shared" si="1561"/>
        <v>2.3870223415690655</v>
      </c>
      <c r="AY966" s="7">
        <v>2.2000000000000002</v>
      </c>
      <c r="AZ966" s="3">
        <f t="shared" si="1562"/>
        <v>3146.6469841318508</v>
      </c>
    </row>
    <row r="967" spans="1:52" ht="20.25" x14ac:dyDescent="0.3">
      <c r="A967" s="7">
        <v>37</v>
      </c>
      <c r="B967" s="7">
        <v>132</v>
      </c>
      <c r="C967" s="37">
        <v>106</v>
      </c>
      <c r="D967" s="37">
        <v>166</v>
      </c>
      <c r="E967" s="7">
        <v>12</v>
      </c>
      <c r="F967" s="2">
        <f t="shared" si="1546"/>
        <v>15.833333333333334</v>
      </c>
      <c r="G967" s="2">
        <f t="shared" si="1523"/>
        <v>70300</v>
      </c>
      <c r="H967" s="2">
        <v>1.4</v>
      </c>
      <c r="I967" s="7">
        <f t="shared" si="1524"/>
        <v>98420</v>
      </c>
      <c r="J967" s="7">
        <v>1.2</v>
      </c>
      <c r="K967" s="4">
        <v>1.75</v>
      </c>
      <c r="L967" s="7">
        <v>0</v>
      </c>
      <c r="M967" s="2">
        <f t="shared" si="1547"/>
        <v>1.3333333333333333</v>
      </c>
      <c r="N967" s="2">
        <f t="shared" si="1548"/>
        <v>2.4761904761904758</v>
      </c>
      <c r="O967" s="28">
        <f t="shared" si="1549"/>
        <v>1.3352380952380951</v>
      </c>
      <c r="P967" s="2">
        <f t="shared" si="1550"/>
        <v>7.0495238095238095</v>
      </c>
      <c r="Q967" s="2">
        <f t="shared" si="1525"/>
        <v>66.416666666666671</v>
      </c>
      <c r="R967" s="28">
        <f t="shared" si="1551"/>
        <v>70.416666666666671</v>
      </c>
      <c r="S967" s="2">
        <f t="shared" si="1552"/>
        <v>72.416666666666671</v>
      </c>
      <c r="T967" s="2">
        <f t="shared" si="1553"/>
        <v>66.413333333333327</v>
      </c>
      <c r="U967" s="2">
        <f t="shared" si="1526"/>
        <v>70.413333333333327</v>
      </c>
      <c r="V967" s="2">
        <f t="shared" si="1527"/>
        <v>80.413333333333327</v>
      </c>
      <c r="W967" s="7">
        <f t="shared" si="1564"/>
        <v>1</v>
      </c>
      <c r="X967" s="2">
        <f t="shared" si="1528"/>
        <v>7.9843104603015052</v>
      </c>
      <c r="Y967" s="2">
        <f t="shared" si="1529"/>
        <v>11.766784937382182</v>
      </c>
      <c r="Z967" s="2">
        <f t="shared" si="1554"/>
        <v>13.188476339831469</v>
      </c>
      <c r="AA967" s="2">
        <f t="shared" si="1530"/>
        <v>126.41824895477383</v>
      </c>
      <c r="AB967" s="2">
        <f t="shared" si="1531"/>
        <v>186.30742817521789</v>
      </c>
      <c r="AC967" s="2">
        <f t="shared" si="1532"/>
        <v>208.81754204733161</v>
      </c>
      <c r="AD967" s="2">
        <f t="shared" si="1533"/>
        <v>208.81754204733161</v>
      </c>
      <c r="AE967" s="2">
        <f t="shared" si="1534"/>
        <v>208.81754204733161</v>
      </c>
      <c r="AF967" s="27">
        <f t="shared" si="1555"/>
        <v>1</v>
      </c>
      <c r="AG967" s="28">
        <f t="shared" si="1535"/>
        <v>82.416666666666671</v>
      </c>
      <c r="AH967" s="28">
        <f t="shared" si="1536"/>
        <v>6.8425698126252534</v>
      </c>
      <c r="AI967" s="28">
        <f t="shared" si="1537"/>
        <v>11.692561156053266</v>
      </c>
      <c r="AJ967" s="28">
        <f t="shared" si="1538"/>
        <v>10.084157899985323</v>
      </c>
      <c r="AK967" s="28">
        <f t="shared" si="1539"/>
        <v>17.231776391279269</v>
      </c>
      <c r="AL967" s="28">
        <f t="shared" si="1565"/>
        <v>19.313761272857342</v>
      </c>
      <c r="AM967" s="28">
        <f t="shared" si="1540"/>
        <v>108.34068869989984</v>
      </c>
      <c r="AN967" s="28">
        <f t="shared" si="1541"/>
        <v>185.13221830417672</v>
      </c>
      <c r="AO967" s="28">
        <f t="shared" si="1542"/>
        <v>159.66583341643428</v>
      </c>
      <c r="AP967" s="28">
        <f t="shared" si="1543"/>
        <v>272.83645952858842</v>
      </c>
      <c r="AQ967" s="28">
        <f t="shared" si="1544"/>
        <v>305.8012201535746</v>
      </c>
      <c r="AR967" s="28">
        <f t="shared" si="1556"/>
        <v>305.8012201535746</v>
      </c>
      <c r="AS967" s="27">
        <f t="shared" si="1545"/>
        <v>305.8012201535746</v>
      </c>
      <c r="AT967" s="27">
        <f t="shared" si="1557"/>
        <v>0</v>
      </c>
      <c r="AU967" s="2">
        <f t="shared" si="1558"/>
        <v>5930.0702929160934</v>
      </c>
      <c r="AV967" s="33">
        <f t="shared" si="1559"/>
        <v>0.16778788610038611</v>
      </c>
      <c r="AW967" s="33">
        <f t="shared" si="1560"/>
        <v>0.16778788610038611</v>
      </c>
      <c r="AX967" s="2">
        <f t="shared" si="1561"/>
        <v>2.3902261384821553</v>
      </c>
      <c r="AY967" s="7">
        <v>2.2000000000000002</v>
      </c>
      <c r="AZ967" s="3">
        <f t="shared" si="1562"/>
        <v>3155.9267359454661</v>
      </c>
    </row>
    <row r="968" spans="1:52" ht="20.25" x14ac:dyDescent="0.3">
      <c r="A968" s="7">
        <v>37</v>
      </c>
      <c r="B968" s="7">
        <v>144</v>
      </c>
      <c r="C968" s="37">
        <v>116</v>
      </c>
      <c r="D968" s="37">
        <v>180</v>
      </c>
      <c r="E968" s="7">
        <v>13</v>
      </c>
      <c r="F968" s="2">
        <f t="shared" si="1546"/>
        <v>17.166666666666668</v>
      </c>
      <c r="G968" s="2">
        <f t="shared" si="1523"/>
        <v>76220</v>
      </c>
      <c r="H968" s="2">
        <v>1.4</v>
      </c>
      <c r="I968" s="7">
        <f t="shared" si="1524"/>
        <v>106708</v>
      </c>
      <c r="J968" s="7">
        <v>1.2</v>
      </c>
      <c r="K968" s="4">
        <v>1.75</v>
      </c>
      <c r="L968" s="7">
        <v>0</v>
      </c>
      <c r="M968" s="2">
        <f t="shared" si="1547"/>
        <v>1.3333333333333333</v>
      </c>
      <c r="N968" s="2">
        <f t="shared" si="1548"/>
        <v>2.4761904761904758</v>
      </c>
      <c r="O968" s="28">
        <f t="shared" si="1549"/>
        <v>1.2952380952380953</v>
      </c>
      <c r="P968" s="2">
        <f t="shared" si="1550"/>
        <v>7.0095238095238086</v>
      </c>
      <c r="Q968" s="2">
        <f t="shared" si="1525"/>
        <v>66.416666666666671</v>
      </c>
      <c r="R968" s="28">
        <f t="shared" si="1551"/>
        <v>70.416666666666671</v>
      </c>
      <c r="S968" s="2">
        <f t="shared" si="1552"/>
        <v>72.416666666666671</v>
      </c>
      <c r="T968" s="2">
        <f t="shared" si="1553"/>
        <v>66.483333333333334</v>
      </c>
      <c r="U968" s="2">
        <f t="shared" si="1526"/>
        <v>70.483333333333334</v>
      </c>
      <c r="V968" s="2">
        <f t="shared" si="1527"/>
        <v>80.483333333333334</v>
      </c>
      <c r="W968" s="7">
        <f t="shared" si="1564"/>
        <v>1</v>
      </c>
      <c r="X968" s="2">
        <f t="shared" si="1528"/>
        <v>7.975903816046487</v>
      </c>
      <c r="Y968" s="2">
        <f t="shared" si="1529"/>
        <v>11.755098842149975</v>
      </c>
      <c r="Z968" s="2">
        <f t="shared" si="1554"/>
        <v>13.177005724667398</v>
      </c>
      <c r="AA968" s="2">
        <f t="shared" si="1530"/>
        <v>136.91968217546471</v>
      </c>
      <c r="AB968" s="2">
        <f t="shared" si="1531"/>
        <v>201.79586345690791</v>
      </c>
      <c r="AC968" s="2">
        <f t="shared" si="1532"/>
        <v>226.20526494012367</v>
      </c>
      <c r="AD968" s="2">
        <f t="shared" si="1533"/>
        <v>226.20526494012367</v>
      </c>
      <c r="AE968" s="2">
        <f t="shared" si="1534"/>
        <v>226.20526494012367</v>
      </c>
      <c r="AF968" s="27">
        <f t="shared" si="1555"/>
        <v>1</v>
      </c>
      <c r="AG968" s="28">
        <f t="shared" si="1535"/>
        <v>82.416666666666671</v>
      </c>
      <c r="AH968" s="28">
        <f t="shared" si="1536"/>
        <v>6.8353653019175509</v>
      </c>
      <c r="AI968" s="28">
        <f t="shared" si="1537"/>
        <v>11.680250111466796</v>
      </c>
      <c r="AJ968" s="28">
        <f t="shared" si="1538"/>
        <v>10.074142893321822</v>
      </c>
      <c r="AK968" s="28">
        <f t="shared" si="1539"/>
        <v>17.21466278029715</v>
      </c>
      <c r="AL968" s="28">
        <f t="shared" si="1565"/>
        <v>19.296963219979727</v>
      </c>
      <c r="AM968" s="28">
        <f t="shared" si="1540"/>
        <v>117.34043768291797</v>
      </c>
      <c r="AN968" s="28">
        <f t="shared" si="1541"/>
        <v>200.51096024684668</v>
      </c>
      <c r="AO968" s="28">
        <f t="shared" si="1542"/>
        <v>172.93945300202463</v>
      </c>
      <c r="AP968" s="28">
        <f t="shared" si="1543"/>
        <v>295.51837772843442</v>
      </c>
      <c r="AQ968" s="28">
        <f t="shared" si="1544"/>
        <v>331.26453527631867</v>
      </c>
      <c r="AR968" s="28">
        <f t="shared" si="1556"/>
        <v>331.26453527631867</v>
      </c>
      <c r="AS968" s="27">
        <f t="shared" si="1545"/>
        <v>331.26453527631867</v>
      </c>
      <c r="AT968" s="27">
        <f t="shared" si="1557"/>
        <v>0</v>
      </c>
      <c r="AU968" s="2">
        <f t="shared" si="1558"/>
        <v>7057.2737370241111</v>
      </c>
      <c r="AV968" s="33">
        <f t="shared" si="1559"/>
        <v>0.16946626447876453</v>
      </c>
      <c r="AW968" s="33">
        <f t="shared" si="1560"/>
        <v>0.16946626447876453</v>
      </c>
      <c r="AX968" s="2">
        <f t="shared" si="1561"/>
        <v>2.393249342836036</v>
      </c>
      <c r="AY968" s="7">
        <v>2.2000000000000002</v>
      </c>
      <c r="AZ968" s="3">
        <f t="shared" si="1562"/>
        <v>3169.0603426556067</v>
      </c>
    </row>
    <row r="969" spans="1:52" ht="20.25" x14ac:dyDescent="0.3">
      <c r="A969" s="7"/>
      <c r="B969" s="7"/>
      <c r="C969" s="7"/>
      <c r="D969" s="2"/>
      <c r="E969" s="3"/>
      <c r="F969" s="2"/>
      <c r="G969" s="7"/>
      <c r="H969" s="7"/>
      <c r="I969" s="7"/>
      <c r="J969" s="7"/>
      <c r="K969" s="2"/>
      <c r="L969" s="2"/>
      <c r="M969" s="2"/>
      <c r="N969" s="28"/>
      <c r="O969" s="2"/>
      <c r="P969" s="2"/>
      <c r="Q969" s="28"/>
      <c r="R969" s="2"/>
      <c r="S969" s="2"/>
      <c r="T969" s="2"/>
      <c r="U969" s="7"/>
      <c r="V969" s="2"/>
      <c r="W969" s="2"/>
      <c r="X969" s="2"/>
      <c r="Y969" s="2"/>
      <c r="Z969" s="2"/>
      <c r="AA969" s="2"/>
      <c r="AB969" s="2"/>
      <c r="AC969" s="2"/>
      <c r="AD969" s="27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7"/>
      <c r="AR969" s="7"/>
      <c r="AS969" s="2"/>
      <c r="AT969" s="5"/>
      <c r="AU969" s="7"/>
      <c r="AV969" s="3"/>
    </row>
    <row r="970" spans="1:52" ht="18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52" ht="131.25" x14ac:dyDescent="0.2">
      <c r="A971" s="7" t="s">
        <v>10</v>
      </c>
      <c r="B971" s="7" t="s">
        <v>82</v>
      </c>
      <c r="C971" s="36" t="s">
        <v>83</v>
      </c>
      <c r="D971" s="36" t="s">
        <v>84</v>
      </c>
      <c r="E971" s="7" t="s">
        <v>12</v>
      </c>
      <c r="F971" s="7" t="s">
        <v>13</v>
      </c>
      <c r="G971" s="7" t="s">
        <v>47</v>
      </c>
      <c r="H971" s="7" t="s">
        <v>14</v>
      </c>
      <c r="I971" s="7" t="s">
        <v>15</v>
      </c>
      <c r="J971" s="7" t="s">
        <v>16</v>
      </c>
      <c r="K971" s="7" t="s">
        <v>17</v>
      </c>
      <c r="L971" s="7" t="s">
        <v>18</v>
      </c>
      <c r="M971" s="7" t="s">
        <v>98</v>
      </c>
      <c r="N971" s="7" t="s">
        <v>99</v>
      </c>
      <c r="O971" s="26" t="s">
        <v>100</v>
      </c>
      <c r="P971" s="7" t="s">
        <v>27</v>
      </c>
      <c r="Q971" s="7" t="s">
        <v>28</v>
      </c>
      <c r="R971" s="26" t="s">
        <v>101</v>
      </c>
      <c r="S971" s="7" t="s">
        <v>65</v>
      </c>
      <c r="T971" s="7" t="s">
        <v>30</v>
      </c>
      <c r="U971" s="7" t="s">
        <v>31</v>
      </c>
      <c r="V971" s="7" t="s">
        <v>32</v>
      </c>
      <c r="W971" s="7" t="s">
        <v>33</v>
      </c>
      <c r="X971" s="7" t="s">
        <v>34</v>
      </c>
      <c r="Y971" s="7" t="s">
        <v>35</v>
      </c>
      <c r="Z971" s="7" t="s">
        <v>66</v>
      </c>
      <c r="AA971" s="7" t="s">
        <v>37</v>
      </c>
      <c r="AB971" s="7" t="s">
        <v>38</v>
      </c>
      <c r="AC971" s="7" t="s">
        <v>39</v>
      </c>
      <c r="AD971" s="7" t="s">
        <v>40</v>
      </c>
      <c r="AE971" s="7" t="s">
        <v>41</v>
      </c>
      <c r="AF971" s="26" t="s">
        <v>67</v>
      </c>
      <c r="AG971" s="26" t="s">
        <v>68</v>
      </c>
      <c r="AH971" s="26" t="s">
        <v>69</v>
      </c>
      <c r="AI971" s="7" t="s">
        <v>70</v>
      </c>
      <c r="AJ971" s="26" t="s">
        <v>71</v>
      </c>
      <c r="AK971" s="26" t="s">
        <v>72</v>
      </c>
      <c r="AL971" s="26" t="s">
        <v>73</v>
      </c>
      <c r="AM971" s="26" t="s">
        <v>74</v>
      </c>
      <c r="AN971" s="26" t="s">
        <v>75</v>
      </c>
      <c r="AO971" s="26" t="s">
        <v>76</v>
      </c>
      <c r="AP971" s="26" t="s">
        <v>77</v>
      </c>
      <c r="AQ971" s="26" t="s">
        <v>78</v>
      </c>
      <c r="AR971" s="26" t="s">
        <v>79</v>
      </c>
      <c r="AS971" s="26" t="s">
        <v>80</v>
      </c>
      <c r="AT971" s="26" t="s">
        <v>102</v>
      </c>
      <c r="AU971" s="7" t="s">
        <v>21</v>
      </c>
      <c r="AV971" s="26" t="s">
        <v>90</v>
      </c>
      <c r="AW971" s="26" t="s">
        <v>89</v>
      </c>
      <c r="AX971" s="7" t="s">
        <v>22</v>
      </c>
      <c r="AY971" s="7" t="s">
        <v>23</v>
      </c>
      <c r="AZ971" s="7" t="s">
        <v>24</v>
      </c>
    </row>
    <row r="972" spans="1:52" ht="20.25" x14ac:dyDescent="0.3">
      <c r="A972" s="7">
        <v>38</v>
      </c>
      <c r="B972" s="7">
        <v>18</v>
      </c>
      <c r="C972" s="27">
        <v>14</v>
      </c>
      <c r="D972" s="27">
        <v>23</v>
      </c>
      <c r="E972" s="7">
        <v>2.75</v>
      </c>
      <c r="F972" s="2">
        <f>($D972+2*$E972)/12</f>
        <v>2.375</v>
      </c>
      <c r="G972" s="2">
        <f t="shared" ref="G972:G994" si="1566">$B$4*$A972*$F972</f>
        <v>10830</v>
      </c>
      <c r="H972" s="2">
        <v>1.4</v>
      </c>
      <c r="I972" s="7">
        <f t="shared" ref="I972:I994" si="1567">$G972*$H972</f>
        <v>15161.999999999998</v>
      </c>
      <c r="J972" s="7">
        <v>1.2</v>
      </c>
      <c r="K972" s="7">
        <v>1.1499999999999999</v>
      </c>
      <c r="L972" s="7">
        <v>0</v>
      </c>
      <c r="M972" s="2">
        <f>($L$7-$C$7)/$K972</f>
        <v>2.0289855072463765</v>
      </c>
      <c r="N972" s="2">
        <f>($E$7-$C$7)/$K972</f>
        <v>3.7681159420289854</v>
      </c>
      <c r="O972" s="28">
        <f>($F$7-$B$7-0.06*($D972/12))/$K972</f>
        <v>2.6536231884057968</v>
      </c>
      <c r="P972" s="2">
        <f>($G$7-$B$7-0.06*$D972/12)/$K972</f>
        <v>11.34927536231884</v>
      </c>
      <c r="Q972" s="2">
        <f t="shared" ref="Q972:Q994" si="1568">$C$7+$K972*$A972</f>
        <v>45.36666666666666</v>
      </c>
      <c r="R972" s="28">
        <f>IF($A972&lt;$M972,$Q972,$Q972+$L$7)</f>
        <v>49.36666666666666</v>
      </c>
      <c r="S972" s="2">
        <f>IF($A972&lt;$N972,$Q972,$Q972+$E$7)</f>
        <v>51.36666666666666</v>
      </c>
      <c r="T972" s="2">
        <f>$B$7+$K972*$A972+0.06*$D972/12</f>
        <v>44.648333333333333</v>
      </c>
      <c r="U972" s="2">
        <f t="shared" ref="U972:U994" si="1569">$T972+$F$7</f>
        <v>48.648333333333333</v>
      </c>
      <c r="V972" s="2">
        <f t="shared" ref="V972:V994" si="1570">$T972+$G$7</f>
        <v>58.648333333333333</v>
      </c>
      <c r="W972" s="7">
        <f>IF($A972&lt;$N972,0.5,1)</f>
        <v>1</v>
      </c>
      <c r="X972" s="2">
        <f t="shared" ref="X972:X994" si="1571">($W972*$H$7*(1+$L972)*$J972)/($S972*$T972)</f>
        <v>16.743436080103873</v>
      </c>
      <c r="Y972" s="2">
        <f t="shared" ref="Y972:Y994" si="1572">($W972*$I$7*(1+$L972)*$J972)/($S972*$U972)</f>
        <v>24.010538492127957</v>
      </c>
      <c r="Z972" s="2">
        <f>(2*$W972*$H$7*(1+$L972)*$J972)/($S972*$V972)</f>
        <v>25.493188732268759</v>
      </c>
      <c r="AA972" s="2">
        <f t="shared" ref="AA972:AA994" si="1573">IF($S972&gt;$F972,$F972*$X972,$S972*$X972)</f>
        <v>39.765660690246698</v>
      </c>
      <c r="AB972" s="2">
        <f t="shared" ref="AB972:AB994" si="1574">IF($S972&gt;$F972,$F972*$Y972,$S972*$Y972)</f>
        <v>57.025028918803898</v>
      </c>
      <c r="AC972" s="2">
        <f t="shared" ref="AC972:AC994" si="1575">IF($S972&gt;$F972,$F972*$Z972,$S972*$Z972)</f>
        <v>60.546323239138303</v>
      </c>
      <c r="AD972" s="2">
        <f t="shared" ref="AD972:AD994" si="1576">IF($AA972&gt;$AC972,$AA972,$AC972)</f>
        <v>60.546323239138303</v>
      </c>
      <c r="AE972" s="2">
        <f t="shared" ref="AE972:AE994" si="1577">IF($AD972&gt;$AB972,$AD972,$AB972)</f>
        <v>60.546323239138303</v>
      </c>
      <c r="AF972" s="27">
        <f>IF($A972&lt;$M972,0.5,1)</f>
        <v>1</v>
      </c>
      <c r="AG972" s="28">
        <f t="shared" ref="AG972:AG994" si="1578">2*$E$7+$L$7+$C$7+$K972*$A972</f>
        <v>61.36666666666666</v>
      </c>
      <c r="AH972" s="28">
        <f t="shared" ref="AH972:AH994" si="1579">($AF972*$H$7*(1+$L972))/($R972*$T972)</f>
        <v>14.518138082061709</v>
      </c>
      <c r="AI972" s="28">
        <f t="shared" ref="AI972:AI994" si="1580">($AF972*2*$H$7*(1+$L972))/($AG972*$T972)</f>
        <v>23.358351438928185</v>
      </c>
      <c r="AJ972" s="28">
        <f t="shared" ref="AJ972:AJ994" si="1581">($AF972*$I$7*(1+$L972))/($R972*$U972)</f>
        <v>20.819401202098351</v>
      </c>
      <c r="AK972" s="28">
        <f t="shared" ref="AK972:AK994" si="1582">($AF972*2*$I$7*(1+$L972))/($AG972*$U972)</f>
        <v>33.496505356119123</v>
      </c>
      <c r="AL972" s="28">
        <f>($AF972*4*$H$7*(1+$L972))/($AG972*$V972)</f>
        <v>35.564913847932431</v>
      </c>
      <c r="AM972" s="28">
        <f t="shared" ref="AM972:AM994" si="1583" xml:space="preserve"> IF($R972&gt;$F972,$F972*$AH972,$R972*$AH972)</f>
        <v>34.480577944896559</v>
      </c>
      <c r="AN972" s="28">
        <f t="shared" ref="AN972:AN994" si="1584" xml:space="preserve"> IF($AG972&gt;$F972,$F972*$AI972,$AG972*$AI972)</f>
        <v>55.476084667454437</v>
      </c>
      <c r="AO972" s="28">
        <f t="shared" ref="AO972:AO994" si="1585" xml:space="preserve"> IF($R972&gt;$F972,$F972*$AJ972,$R972*$AJ972)</f>
        <v>49.446077854983585</v>
      </c>
      <c r="AP972" s="28">
        <f t="shared" ref="AP972:AP994" si="1586" xml:space="preserve"> IF($AG972&gt;$F972,$F972*$AK972,$AG972*$AK972)</f>
        <v>79.554200220782917</v>
      </c>
      <c r="AQ972" s="28">
        <f t="shared" ref="AQ972:AQ994" si="1587" xml:space="preserve"> IF($AG972&gt;$F972,$F972*$AL972,$AG972*$AL972)</f>
        <v>84.466670388839518</v>
      </c>
      <c r="AR972" s="28">
        <f>MAX($AM972,$AN972,$AO972,$AP972,$AQ972)</f>
        <v>84.466670388839518</v>
      </c>
      <c r="AS972" s="27">
        <f t="shared" ref="AS972:AS994" si="1588">IF($AR972&gt;$AE972,$AR972,$AE972)</f>
        <v>84.466670388839518</v>
      </c>
      <c r="AT972" s="27">
        <f>IF($A972&gt;$F972,0,$AS972)</f>
        <v>0</v>
      </c>
      <c r="AU972" s="2">
        <f>PI()*($B972/(2*12))^2*62.4</f>
        <v>110.26990214100174</v>
      </c>
      <c r="AV972" s="33">
        <f>0.23*($N$7/$H972)*(1+0.35*$N$7*($F972/$A972))</f>
        <v>0.1507680803571429</v>
      </c>
      <c r="AW972" s="33">
        <f>IF(AV972&gt;0.33,0.33,AV972)</f>
        <v>0.1507680803571429</v>
      </c>
      <c r="AX972" s="2">
        <f>$Q$7/($P$7-$O$7*AW972)</f>
        <v>2.3599949409609997</v>
      </c>
      <c r="AY972" s="7">
        <v>2.4</v>
      </c>
      <c r="AZ972" s="3">
        <f>(12/$D972)*(($I972+$AU972)/$AX972+$AT972/$AY972)</f>
        <v>3376.3380930230669</v>
      </c>
    </row>
    <row r="973" spans="1:52" ht="20.25" x14ac:dyDescent="0.3">
      <c r="A973" s="7">
        <v>38</v>
      </c>
      <c r="B973" s="7">
        <v>24</v>
      </c>
      <c r="C973" s="27">
        <v>19</v>
      </c>
      <c r="D973" s="27">
        <v>30</v>
      </c>
      <c r="E973" s="7">
        <v>3.25</v>
      </c>
      <c r="F973" s="2">
        <f t="shared" ref="F973:F994" si="1589">($D973+2*$E973)/12</f>
        <v>3.0416666666666665</v>
      </c>
      <c r="G973" s="2">
        <f t="shared" si="1566"/>
        <v>13870</v>
      </c>
      <c r="H973" s="2">
        <v>1.4</v>
      </c>
      <c r="I973" s="7">
        <f t="shared" si="1567"/>
        <v>19418</v>
      </c>
      <c r="J973" s="7">
        <v>1.2</v>
      </c>
      <c r="K973" s="7">
        <f>(1.75-1.15)*(($D973-24)/(96-24))+1.15</f>
        <v>1.2</v>
      </c>
      <c r="L973" s="7">
        <v>0</v>
      </c>
      <c r="M973" s="2">
        <f t="shared" ref="M973:M994" si="1590">($L$7-$C$7)/$K973</f>
        <v>1.9444444444444442</v>
      </c>
      <c r="N973" s="2">
        <f t="shared" ref="N973:N994" si="1591">($E$7-$C$7)/$K973</f>
        <v>3.6111111111111112</v>
      </c>
      <c r="O973" s="28">
        <f t="shared" ref="O973:O994" si="1592">($F$7-$B$7-0.06*($D973/12))/$K973</f>
        <v>2.5138888888888888</v>
      </c>
      <c r="P973" s="2">
        <f t="shared" ref="P973:P994" si="1593">($G$7-$B$7-0.06*$D973/12)/$K973</f>
        <v>10.847222222222221</v>
      </c>
      <c r="Q973" s="2">
        <f t="shared" si="1568"/>
        <v>47.266666666666666</v>
      </c>
      <c r="R973" s="28">
        <f t="shared" ref="R973:R994" si="1594">IF($A973&lt;$M973,$Q973,$Q973+$L$7)</f>
        <v>51.266666666666666</v>
      </c>
      <c r="S973" s="2">
        <f t="shared" ref="S973:S994" si="1595">IF($A973&lt;$N973,$Q973,$Q973+$E$7)</f>
        <v>53.266666666666666</v>
      </c>
      <c r="T973" s="2">
        <f t="shared" ref="T973:T994" si="1596">$B$7+$K973*$A973+0.06*$D973/12</f>
        <v>46.583333333333336</v>
      </c>
      <c r="U973" s="2">
        <f t="shared" si="1569"/>
        <v>50.583333333333336</v>
      </c>
      <c r="V973" s="2">
        <f t="shared" si="1570"/>
        <v>60.583333333333336</v>
      </c>
      <c r="W973" s="7">
        <f>IF($A973&lt;$N973,0.5,1)</f>
        <v>1</v>
      </c>
      <c r="X973" s="2">
        <f t="shared" si="1571"/>
        <v>15.475516130404507</v>
      </c>
      <c r="Y973" s="2">
        <f t="shared" si="1572"/>
        <v>22.268362636161758</v>
      </c>
      <c r="Z973" s="2">
        <f t="shared" ref="Z973:Z994" si="1597">(2*$W973*$H$7*(1+$L973)*$J973)/($S973*$V973)</f>
        <v>23.798661669590427</v>
      </c>
      <c r="AA973" s="2">
        <f t="shared" si="1573"/>
        <v>47.071361563313708</v>
      </c>
      <c r="AB973" s="2">
        <f t="shared" si="1574"/>
        <v>67.73293635165868</v>
      </c>
      <c r="AC973" s="2">
        <f t="shared" si="1575"/>
        <v>72.387595911670871</v>
      </c>
      <c r="AD973" s="2">
        <f t="shared" si="1576"/>
        <v>72.387595911670871</v>
      </c>
      <c r="AE973" s="2">
        <f t="shared" si="1577"/>
        <v>72.387595911670871</v>
      </c>
      <c r="AF973" s="27">
        <f t="shared" ref="AF973:AF994" si="1598">IF($A973&lt;$M973,0.5,1)</f>
        <v>1</v>
      </c>
      <c r="AG973" s="28">
        <f t="shared" si="1578"/>
        <v>63.266666666666666</v>
      </c>
      <c r="AH973" s="28">
        <f t="shared" si="1579"/>
        <v>13.399368647803643</v>
      </c>
      <c r="AI973" s="28">
        <f t="shared" si="1580"/>
        <v>21.715731275365652</v>
      </c>
      <c r="AJ973" s="28">
        <f t="shared" si="1581"/>
        <v>19.280907830833598</v>
      </c>
      <c r="AK973" s="28">
        <f t="shared" si="1582"/>
        <v>31.247667274838857</v>
      </c>
      <c r="AL973" s="28">
        <f>($AF973*4*$H$7*(1+$L973))/($AG973*$V973)</f>
        <v>33.395031039695731</v>
      </c>
      <c r="AM973" s="28">
        <f t="shared" si="1583"/>
        <v>40.756412970402742</v>
      </c>
      <c r="AN973" s="28">
        <f t="shared" si="1584"/>
        <v>66.052015962570522</v>
      </c>
      <c r="AO973" s="28">
        <f t="shared" si="1585"/>
        <v>58.646094652118862</v>
      </c>
      <c r="AP973" s="28">
        <f t="shared" si="1586"/>
        <v>95.044987960968186</v>
      </c>
      <c r="AQ973" s="28">
        <f t="shared" si="1587"/>
        <v>101.57655274574118</v>
      </c>
      <c r="AR973" s="28">
        <f t="shared" ref="AR973:AR994" si="1599">MAX($AM973,$AN973,$AO973,$AP973,$AQ973)</f>
        <v>101.57655274574118</v>
      </c>
      <c r="AS973" s="27">
        <f t="shared" si="1588"/>
        <v>101.57655274574118</v>
      </c>
      <c r="AT973" s="27">
        <f t="shared" ref="AT973:AT994" si="1600">IF($A973&gt;$F973,0,$AS973)</f>
        <v>0</v>
      </c>
      <c r="AU973" s="2">
        <f t="shared" ref="AU973:AU994" si="1601">PI()*($B973/(2*12))^2*62.4</f>
        <v>196.03538158400309</v>
      </c>
      <c r="AV973" s="33">
        <f t="shared" ref="AV973:AV994" si="1602">0.23*($N$7/$H973)*(1+0.35*$N$7*($F973/$A973))</f>
        <v>0.15158518562030077</v>
      </c>
      <c r="AW973" s="33">
        <f t="shared" ref="AW973:AW994" si="1603">IF(AV973&gt;0.33,0.33,AV973)</f>
        <v>0.15158518562030077</v>
      </c>
      <c r="AX973" s="2">
        <f t="shared" ref="AX973:AX994" si="1604">$Q$7/($P$7-$O$7*AW973)</f>
        <v>2.3614288269760464</v>
      </c>
      <c r="AY973" s="7">
        <v>2.2000000000000002</v>
      </c>
      <c r="AZ973" s="3">
        <f t="shared" ref="AZ973:AZ994" si="1605">(12/$D973)*(($I973+$AU973)/$AX973+$AT973/$AY973)</f>
        <v>3322.4012779925233</v>
      </c>
    </row>
    <row r="974" spans="1:52" ht="20.25" x14ac:dyDescent="0.3">
      <c r="A974" s="7">
        <v>38</v>
      </c>
      <c r="B974" s="7">
        <v>27</v>
      </c>
      <c r="C974" s="27">
        <v>22</v>
      </c>
      <c r="D974" s="27">
        <v>34</v>
      </c>
      <c r="E974" s="7">
        <v>3.5</v>
      </c>
      <c r="F974" s="2">
        <f t="shared" si="1589"/>
        <v>3.4166666666666665</v>
      </c>
      <c r="G974" s="2">
        <f t="shared" si="1566"/>
        <v>15580</v>
      </c>
      <c r="H974" s="2">
        <v>1.4</v>
      </c>
      <c r="I974" s="7">
        <f t="shared" si="1567"/>
        <v>21812</v>
      </c>
      <c r="J974" s="7">
        <v>1.2</v>
      </c>
      <c r="K974" s="4">
        <f t="shared" ref="K974:K984" si="1606">(1.75-1.15)*(($D974-24)/(96-24))+1.15</f>
        <v>1.2333333333333332</v>
      </c>
      <c r="L974" s="7">
        <v>0</v>
      </c>
      <c r="M974" s="2">
        <f t="shared" si="1590"/>
        <v>1.8918918918918919</v>
      </c>
      <c r="N974" s="2">
        <f t="shared" si="1591"/>
        <v>3.5135135135135136</v>
      </c>
      <c r="O974" s="28">
        <f t="shared" si="1592"/>
        <v>2.42972972972973</v>
      </c>
      <c r="P974" s="2">
        <f t="shared" si="1593"/>
        <v>10.53783783783784</v>
      </c>
      <c r="Q974" s="2">
        <f t="shared" si="1568"/>
        <v>48.533333333333324</v>
      </c>
      <c r="R974" s="28">
        <f t="shared" si="1594"/>
        <v>52.533333333333324</v>
      </c>
      <c r="S974" s="2">
        <f t="shared" si="1595"/>
        <v>54.533333333333324</v>
      </c>
      <c r="T974" s="2">
        <f t="shared" si="1596"/>
        <v>47.87</v>
      </c>
      <c r="U974" s="2">
        <f t="shared" si="1569"/>
        <v>51.87</v>
      </c>
      <c r="V974" s="2">
        <f t="shared" si="1570"/>
        <v>61.87</v>
      </c>
      <c r="W974" s="7">
        <f t="shared" ref="W974:W994" si="1607">IF($A974&lt;$N974,0.5,1)</f>
        <v>1</v>
      </c>
      <c r="X974" s="2">
        <f t="shared" si="1571"/>
        <v>14.709765598863674</v>
      </c>
      <c r="Y974" s="2">
        <f t="shared" si="1572"/>
        <v>21.211576995903343</v>
      </c>
      <c r="Z974" s="2">
        <f t="shared" si="1597"/>
        <v>22.762452859790013</v>
      </c>
      <c r="AA974" s="2">
        <f t="shared" si="1573"/>
        <v>50.258365796117552</v>
      </c>
      <c r="AB974" s="2">
        <f t="shared" si="1574"/>
        <v>72.47288806933642</v>
      </c>
      <c r="AC974" s="2">
        <f t="shared" si="1575"/>
        <v>77.771713937615871</v>
      </c>
      <c r="AD974" s="2">
        <f t="shared" si="1576"/>
        <v>77.771713937615871</v>
      </c>
      <c r="AE974" s="2">
        <f t="shared" si="1577"/>
        <v>77.771713937615871</v>
      </c>
      <c r="AF974" s="27">
        <f t="shared" si="1598"/>
        <v>1</v>
      </c>
      <c r="AG974" s="28">
        <f t="shared" si="1578"/>
        <v>64.533333333333331</v>
      </c>
      <c r="AH974" s="28">
        <f t="shared" si="1579"/>
        <v>12.724818379727672</v>
      </c>
      <c r="AI974" s="28">
        <f t="shared" si="1580"/>
        <v>20.717266287655793</v>
      </c>
      <c r="AJ974" s="28">
        <f t="shared" si="1581"/>
        <v>18.349270286219262</v>
      </c>
      <c r="AK974" s="28">
        <f t="shared" si="1582"/>
        <v>29.87443178830739</v>
      </c>
      <c r="AL974" s="28">
        <f t="shared" ref="AL974:AL994" si="1608">($AF974*4*$H$7*(1+$L974))/($AG974*$V974)</f>
        <v>32.058688772913619</v>
      </c>
      <c r="AM974" s="28">
        <f t="shared" si="1583"/>
        <v>43.476462797402881</v>
      </c>
      <c r="AN974" s="28">
        <f t="shared" si="1584"/>
        <v>70.783993149490627</v>
      </c>
      <c r="AO974" s="28">
        <f t="shared" si="1585"/>
        <v>62.693340144582479</v>
      </c>
      <c r="AP974" s="28">
        <f t="shared" si="1586"/>
        <v>102.07097527671691</v>
      </c>
      <c r="AQ974" s="28">
        <f t="shared" si="1587"/>
        <v>109.53385330745486</v>
      </c>
      <c r="AR974" s="28">
        <f t="shared" si="1599"/>
        <v>109.53385330745486</v>
      </c>
      <c r="AS974" s="27">
        <f t="shared" si="1588"/>
        <v>109.53385330745486</v>
      </c>
      <c r="AT974" s="27">
        <f t="shared" si="1600"/>
        <v>0</v>
      </c>
      <c r="AU974" s="2">
        <f t="shared" si="1601"/>
        <v>248.1072798172539</v>
      </c>
      <c r="AV974" s="33">
        <f t="shared" si="1602"/>
        <v>0.15204480733082712</v>
      </c>
      <c r="AW974" s="33">
        <f t="shared" si="1603"/>
        <v>0.15204480733082712</v>
      </c>
      <c r="AX974" s="2">
        <f t="shared" si="1604"/>
        <v>2.3622361538249774</v>
      </c>
      <c r="AY974" s="7">
        <v>2.2000000000000002</v>
      </c>
      <c r="AZ974" s="3">
        <f t="shared" si="1605"/>
        <v>3295.9957046627114</v>
      </c>
    </row>
    <row r="975" spans="1:52" ht="20.25" x14ac:dyDescent="0.3">
      <c r="A975" s="7">
        <v>38</v>
      </c>
      <c r="B975" s="7">
        <v>30</v>
      </c>
      <c r="C975" s="37">
        <v>24</v>
      </c>
      <c r="D975" s="37">
        <v>38</v>
      </c>
      <c r="E975" s="7">
        <v>3.75</v>
      </c>
      <c r="F975" s="2">
        <f t="shared" si="1589"/>
        <v>3.7916666666666665</v>
      </c>
      <c r="G975" s="2">
        <f t="shared" si="1566"/>
        <v>17290</v>
      </c>
      <c r="H975" s="2">
        <v>1.4</v>
      </c>
      <c r="I975" s="7">
        <f t="shared" si="1567"/>
        <v>24206</v>
      </c>
      <c r="J975" s="7">
        <v>1.2</v>
      </c>
      <c r="K975" s="4">
        <f t="shared" si="1606"/>
        <v>1.2666666666666666</v>
      </c>
      <c r="L975" s="7">
        <v>0</v>
      </c>
      <c r="M975" s="2">
        <f t="shared" si="1590"/>
        <v>1.8421052631578947</v>
      </c>
      <c r="N975" s="2">
        <f t="shared" si="1591"/>
        <v>3.4210526315789473</v>
      </c>
      <c r="O975" s="28">
        <f t="shared" si="1592"/>
        <v>2.35</v>
      </c>
      <c r="P975" s="2">
        <f t="shared" si="1593"/>
        <v>10.244736842105263</v>
      </c>
      <c r="Q975" s="2">
        <f t="shared" si="1568"/>
        <v>49.8</v>
      </c>
      <c r="R975" s="28">
        <f t="shared" si="1594"/>
        <v>53.8</v>
      </c>
      <c r="S975" s="2">
        <f t="shared" si="1595"/>
        <v>55.8</v>
      </c>
      <c r="T975" s="2">
        <f t="shared" si="1596"/>
        <v>49.156666666666666</v>
      </c>
      <c r="U975" s="2">
        <f t="shared" si="1569"/>
        <v>53.156666666666666</v>
      </c>
      <c r="V975" s="2">
        <f t="shared" si="1570"/>
        <v>63.156666666666666</v>
      </c>
      <c r="W975" s="7">
        <f t="shared" si="1607"/>
        <v>1</v>
      </c>
      <c r="X975" s="2">
        <f t="shared" si="1571"/>
        <v>13.999566888399389</v>
      </c>
      <c r="Y975" s="2">
        <f t="shared" si="1572"/>
        <v>20.228296554918813</v>
      </c>
      <c r="Z975" s="2">
        <f t="shared" si="1597"/>
        <v>21.792538439143485</v>
      </c>
      <c r="AA975" s="2">
        <f t="shared" si="1573"/>
        <v>53.08169111851435</v>
      </c>
      <c r="AB975" s="2">
        <f t="shared" si="1574"/>
        <v>76.698957770733827</v>
      </c>
      <c r="AC975" s="2">
        <f t="shared" si="1575"/>
        <v>82.63004158175238</v>
      </c>
      <c r="AD975" s="2">
        <f t="shared" si="1576"/>
        <v>82.63004158175238</v>
      </c>
      <c r="AE975" s="2">
        <f t="shared" si="1577"/>
        <v>82.63004158175238</v>
      </c>
      <c r="AF975" s="27">
        <f t="shared" si="1598"/>
        <v>1</v>
      </c>
      <c r="AG975" s="28">
        <f t="shared" si="1578"/>
        <v>65.8</v>
      </c>
      <c r="AH975" s="28">
        <f t="shared" si="1579"/>
        <v>12.099997403542224</v>
      </c>
      <c r="AI975" s="28">
        <f t="shared" si="1580"/>
        <v>19.786621893938349</v>
      </c>
      <c r="AJ975" s="28">
        <f t="shared" si="1581"/>
        <v>17.48356486624024</v>
      </c>
      <c r="AK975" s="28">
        <f t="shared" si="1582"/>
        <v>28.590145586739357</v>
      </c>
      <c r="AL975" s="28">
        <f t="shared" si="1608"/>
        <v>30.801004176904929</v>
      </c>
      <c r="AM975" s="28">
        <f t="shared" si="1583"/>
        <v>45.879156821764262</v>
      </c>
      <c r="AN975" s="28">
        <f t="shared" si="1584"/>
        <v>75.024274681182902</v>
      </c>
      <c r="AO975" s="28">
        <f t="shared" si="1585"/>
        <v>66.291850117827579</v>
      </c>
      <c r="AP975" s="28">
        <f t="shared" si="1586"/>
        <v>108.40430201638672</v>
      </c>
      <c r="AQ975" s="28">
        <f t="shared" si="1587"/>
        <v>116.78714083743118</v>
      </c>
      <c r="AR975" s="28">
        <f t="shared" si="1599"/>
        <v>116.78714083743118</v>
      </c>
      <c r="AS975" s="27">
        <f t="shared" si="1588"/>
        <v>116.78714083743118</v>
      </c>
      <c r="AT975" s="27">
        <f t="shared" si="1600"/>
        <v>0</v>
      </c>
      <c r="AU975" s="2">
        <f t="shared" si="1601"/>
        <v>306.30528372500481</v>
      </c>
      <c r="AV975" s="33">
        <f t="shared" si="1602"/>
        <v>0.15250442904135342</v>
      </c>
      <c r="AW975" s="33">
        <f t="shared" si="1603"/>
        <v>0.15250442904135342</v>
      </c>
      <c r="AX975" s="2">
        <f t="shared" si="1604"/>
        <v>2.3630440328815716</v>
      </c>
      <c r="AY975" s="7">
        <v>2.2000000000000002</v>
      </c>
      <c r="AZ975" s="3">
        <f t="shared" si="1605"/>
        <v>3275.7442843309691</v>
      </c>
    </row>
    <row r="976" spans="1:52" ht="20.25" x14ac:dyDescent="0.3">
      <c r="A976" s="7">
        <v>38</v>
      </c>
      <c r="B976" s="7">
        <v>33</v>
      </c>
      <c r="C976" s="37">
        <v>27</v>
      </c>
      <c r="D976" s="37">
        <v>42</v>
      </c>
      <c r="E976" s="7">
        <v>3.75</v>
      </c>
      <c r="F976" s="2">
        <f t="shared" si="1589"/>
        <v>4.125</v>
      </c>
      <c r="G976" s="2">
        <f t="shared" si="1566"/>
        <v>18810</v>
      </c>
      <c r="H976" s="2">
        <v>1.4</v>
      </c>
      <c r="I976" s="7">
        <f t="shared" si="1567"/>
        <v>26334</v>
      </c>
      <c r="J976" s="7">
        <v>1.2</v>
      </c>
      <c r="K976" s="4">
        <f t="shared" si="1606"/>
        <v>1.2999999999999998</v>
      </c>
      <c r="L976" s="7">
        <v>0</v>
      </c>
      <c r="M976" s="2">
        <f t="shared" si="1590"/>
        <v>1.7948717948717949</v>
      </c>
      <c r="N976" s="2">
        <f t="shared" si="1591"/>
        <v>3.3333333333333335</v>
      </c>
      <c r="O976" s="28">
        <f t="shared" si="1592"/>
        <v>2.2743589743589747</v>
      </c>
      <c r="P976" s="2">
        <f t="shared" si="1593"/>
        <v>9.9666666666666668</v>
      </c>
      <c r="Q976" s="2">
        <f t="shared" si="1568"/>
        <v>51.066666666666656</v>
      </c>
      <c r="R976" s="28">
        <f t="shared" si="1594"/>
        <v>55.066666666666656</v>
      </c>
      <c r="S976" s="2">
        <f t="shared" si="1595"/>
        <v>57.066666666666656</v>
      </c>
      <c r="T976" s="2">
        <f t="shared" si="1596"/>
        <v>50.443333333333328</v>
      </c>
      <c r="U976" s="2">
        <f t="shared" si="1569"/>
        <v>54.443333333333328</v>
      </c>
      <c r="V976" s="2">
        <f t="shared" si="1570"/>
        <v>64.443333333333328</v>
      </c>
      <c r="W976" s="7">
        <f t="shared" si="1607"/>
        <v>1</v>
      </c>
      <c r="X976" s="2">
        <f t="shared" si="1571"/>
        <v>13.339665557292324</v>
      </c>
      <c r="Y976" s="2">
        <f t="shared" si="1572"/>
        <v>19.311857022449253</v>
      </c>
      <c r="Z976" s="2">
        <f t="shared" si="1597"/>
        <v>20.883376493922796</v>
      </c>
      <c r="AA976" s="2">
        <f t="shared" si="1573"/>
        <v>55.026120423830839</v>
      </c>
      <c r="AB976" s="2">
        <f t="shared" si="1574"/>
        <v>79.661410217603162</v>
      </c>
      <c r="AC976" s="2">
        <f t="shared" si="1575"/>
        <v>86.143928037431536</v>
      </c>
      <c r="AD976" s="2">
        <f t="shared" si="1576"/>
        <v>86.143928037431536</v>
      </c>
      <c r="AE976" s="2">
        <f t="shared" si="1577"/>
        <v>86.143928037431536</v>
      </c>
      <c r="AF976" s="27">
        <f t="shared" si="1598"/>
        <v>1</v>
      </c>
      <c r="AG976" s="28">
        <f t="shared" si="1578"/>
        <v>67.066666666666663</v>
      </c>
      <c r="AH976" s="28">
        <f t="shared" si="1579"/>
        <v>11.520130868686671</v>
      </c>
      <c r="AI976" s="28">
        <f t="shared" si="1580"/>
        <v>18.917749696889043</v>
      </c>
      <c r="AJ976" s="28">
        <f t="shared" si="1581"/>
        <v>16.677713489927925</v>
      </c>
      <c r="AK976" s="28">
        <f t="shared" si="1582"/>
        <v>27.387259130577466</v>
      </c>
      <c r="AL976" s="28">
        <f t="shared" si="1608"/>
        <v>29.615921601719535</v>
      </c>
      <c r="AM976" s="28">
        <f t="shared" si="1583"/>
        <v>47.520539833332521</v>
      </c>
      <c r="AN976" s="28">
        <f t="shared" si="1584"/>
        <v>78.0357174996673</v>
      </c>
      <c r="AO976" s="28">
        <f t="shared" si="1585"/>
        <v>68.795568145952686</v>
      </c>
      <c r="AP976" s="28">
        <f t="shared" si="1586"/>
        <v>112.97244391363205</v>
      </c>
      <c r="AQ976" s="28">
        <f t="shared" si="1587"/>
        <v>122.16567660709308</v>
      </c>
      <c r="AR976" s="28">
        <f t="shared" si="1599"/>
        <v>122.16567660709308</v>
      </c>
      <c r="AS976" s="27">
        <f t="shared" si="1588"/>
        <v>122.16567660709308</v>
      </c>
      <c r="AT976" s="27">
        <f t="shared" si="1600"/>
        <v>0</v>
      </c>
      <c r="AU976" s="2">
        <f t="shared" si="1601"/>
        <v>370.62939330725584</v>
      </c>
      <c r="AV976" s="33">
        <f t="shared" si="1602"/>
        <v>0.15291298167293235</v>
      </c>
      <c r="AW976" s="33">
        <f t="shared" si="1603"/>
        <v>0.15291298167293235</v>
      </c>
      <c r="AX976" s="2">
        <f t="shared" si="1604"/>
        <v>2.3637626116384407</v>
      </c>
      <c r="AY976" s="7">
        <v>2.2000000000000002</v>
      </c>
      <c r="AZ976" s="3">
        <f t="shared" si="1605"/>
        <v>3227.8597160333475</v>
      </c>
    </row>
    <row r="977" spans="1:52" ht="20.25" x14ac:dyDescent="0.3">
      <c r="A977" s="7">
        <v>38</v>
      </c>
      <c r="B977" s="7">
        <v>36</v>
      </c>
      <c r="C977" s="37">
        <v>29</v>
      </c>
      <c r="D977" s="37">
        <v>45</v>
      </c>
      <c r="E977" s="7">
        <v>4.5</v>
      </c>
      <c r="F977" s="2">
        <f t="shared" si="1589"/>
        <v>4.5</v>
      </c>
      <c r="G977" s="2">
        <f t="shared" si="1566"/>
        <v>20520</v>
      </c>
      <c r="H977" s="2">
        <v>1.4</v>
      </c>
      <c r="I977" s="7">
        <f t="shared" si="1567"/>
        <v>28727.999999999996</v>
      </c>
      <c r="J977" s="7">
        <v>1.2</v>
      </c>
      <c r="K977" s="4">
        <f t="shared" si="1606"/>
        <v>1.325</v>
      </c>
      <c r="L977" s="7">
        <v>0</v>
      </c>
      <c r="M977" s="2">
        <f t="shared" si="1590"/>
        <v>1.7610062893081759</v>
      </c>
      <c r="N977" s="2">
        <f t="shared" si="1591"/>
        <v>3.2704402515723268</v>
      </c>
      <c r="O977" s="28">
        <f t="shared" si="1592"/>
        <v>2.2201257861635217</v>
      </c>
      <c r="P977" s="2">
        <f t="shared" si="1593"/>
        <v>9.7672955974842761</v>
      </c>
      <c r="Q977" s="2">
        <f t="shared" si="1568"/>
        <v>52.016666666666666</v>
      </c>
      <c r="R977" s="28">
        <f t="shared" si="1594"/>
        <v>56.016666666666666</v>
      </c>
      <c r="S977" s="2">
        <f t="shared" si="1595"/>
        <v>58.016666666666666</v>
      </c>
      <c r="T977" s="2">
        <f t="shared" si="1596"/>
        <v>51.408333333333339</v>
      </c>
      <c r="U977" s="2">
        <f t="shared" si="1569"/>
        <v>55.408333333333339</v>
      </c>
      <c r="V977" s="2">
        <f t="shared" si="1570"/>
        <v>65.408333333333331</v>
      </c>
      <c r="W977" s="7">
        <f t="shared" si="1607"/>
        <v>1</v>
      </c>
      <c r="X977" s="2">
        <f t="shared" si="1571"/>
        <v>12.874931505299196</v>
      </c>
      <c r="Y977" s="2">
        <f t="shared" si="1572"/>
        <v>18.664802145104233</v>
      </c>
      <c r="Z977" s="2">
        <f t="shared" si="1597"/>
        <v>20.238362200583705</v>
      </c>
      <c r="AA977" s="2">
        <f t="shared" si="1573"/>
        <v>57.937191773846386</v>
      </c>
      <c r="AB977" s="2">
        <f t="shared" si="1574"/>
        <v>83.991609652969046</v>
      </c>
      <c r="AC977" s="2">
        <f t="shared" si="1575"/>
        <v>91.072629902626673</v>
      </c>
      <c r="AD977" s="2">
        <f t="shared" si="1576"/>
        <v>91.072629902626673</v>
      </c>
      <c r="AE977" s="2">
        <f t="shared" si="1577"/>
        <v>91.072629902626673</v>
      </c>
      <c r="AF977" s="27">
        <f t="shared" si="1598"/>
        <v>1</v>
      </c>
      <c r="AG977" s="28">
        <f t="shared" si="1578"/>
        <v>68.016666666666666</v>
      </c>
      <c r="AH977" s="28">
        <f t="shared" si="1579"/>
        <v>11.112178064550854</v>
      </c>
      <c r="AI977" s="28">
        <f t="shared" si="1580"/>
        <v>18.303371955381241</v>
      </c>
      <c r="AJ977" s="28">
        <f t="shared" si="1581"/>
        <v>16.109336573219238</v>
      </c>
      <c r="AK977" s="28">
        <f t="shared" si="1582"/>
        <v>26.534418143881332</v>
      </c>
      <c r="AL977" s="28">
        <f t="shared" si="1608"/>
        <v>28.77143625754794</v>
      </c>
      <c r="AM977" s="28">
        <f t="shared" si="1583"/>
        <v>50.004801290478838</v>
      </c>
      <c r="AN977" s="28">
        <f t="shared" si="1584"/>
        <v>82.365173799215583</v>
      </c>
      <c r="AO977" s="28">
        <f t="shared" si="1585"/>
        <v>72.492014579486579</v>
      </c>
      <c r="AP977" s="28">
        <f t="shared" si="1586"/>
        <v>119.404881647466</v>
      </c>
      <c r="AQ977" s="28">
        <f t="shared" si="1587"/>
        <v>129.47146315896572</v>
      </c>
      <c r="AR977" s="28">
        <f t="shared" si="1599"/>
        <v>129.47146315896572</v>
      </c>
      <c r="AS977" s="27">
        <f t="shared" si="1588"/>
        <v>129.47146315896572</v>
      </c>
      <c r="AT977" s="27">
        <f t="shared" si="1600"/>
        <v>0</v>
      </c>
      <c r="AU977" s="2">
        <f t="shared" si="1601"/>
        <v>441.07960856400695</v>
      </c>
      <c r="AV977" s="33">
        <f t="shared" si="1602"/>
        <v>0.15337260338345865</v>
      </c>
      <c r="AW977" s="33">
        <f t="shared" si="1603"/>
        <v>0.15337260338345865</v>
      </c>
      <c r="AX977" s="2">
        <f t="shared" si="1604"/>
        <v>2.3645715353009131</v>
      </c>
      <c r="AY977" s="7">
        <v>2.2000000000000002</v>
      </c>
      <c r="AZ977" s="3">
        <f t="shared" si="1605"/>
        <v>3289.5690034433774</v>
      </c>
    </row>
    <row r="978" spans="1:52" ht="20.25" x14ac:dyDescent="0.3">
      <c r="A978" s="7">
        <v>38</v>
      </c>
      <c r="B978" s="7">
        <v>39</v>
      </c>
      <c r="C978" s="37">
        <v>32</v>
      </c>
      <c r="D978" s="37">
        <v>49</v>
      </c>
      <c r="E978" s="7">
        <v>4.75</v>
      </c>
      <c r="F978" s="2">
        <f t="shared" si="1589"/>
        <v>4.875</v>
      </c>
      <c r="G978" s="2">
        <f t="shared" si="1566"/>
        <v>22230</v>
      </c>
      <c r="H978" s="2">
        <v>1.4</v>
      </c>
      <c r="I978" s="7">
        <f t="shared" si="1567"/>
        <v>31121.999999999996</v>
      </c>
      <c r="J978" s="7">
        <v>1.2</v>
      </c>
      <c r="K978" s="4">
        <f t="shared" si="1606"/>
        <v>1.3583333333333334</v>
      </c>
      <c r="L978" s="7">
        <v>0</v>
      </c>
      <c r="M978" s="2">
        <f t="shared" si="1590"/>
        <v>1.7177914110429444</v>
      </c>
      <c r="N978" s="2">
        <f t="shared" si="1591"/>
        <v>3.1901840490797544</v>
      </c>
      <c r="O978" s="28">
        <f t="shared" si="1592"/>
        <v>2.1509202453987726</v>
      </c>
      <c r="P978" s="2">
        <f t="shared" si="1593"/>
        <v>9.5128834355828218</v>
      </c>
      <c r="Q978" s="2">
        <f t="shared" si="1568"/>
        <v>53.283333333333331</v>
      </c>
      <c r="R978" s="28">
        <f t="shared" si="1594"/>
        <v>57.283333333333331</v>
      </c>
      <c r="S978" s="2">
        <f t="shared" si="1595"/>
        <v>59.283333333333331</v>
      </c>
      <c r="T978" s="2">
        <f t="shared" si="1596"/>
        <v>52.695</v>
      </c>
      <c r="U978" s="2">
        <f t="shared" si="1569"/>
        <v>56.695</v>
      </c>
      <c r="V978" s="2">
        <f t="shared" si="1570"/>
        <v>66.694999999999993</v>
      </c>
      <c r="W978" s="7">
        <f t="shared" si="1607"/>
        <v>1</v>
      </c>
      <c r="X978" s="2">
        <f t="shared" si="1571"/>
        <v>12.292188194361582</v>
      </c>
      <c r="Y978" s="2">
        <f t="shared" si="1572"/>
        <v>17.851465542097067</v>
      </c>
      <c r="Z978" s="2">
        <f t="shared" si="1597"/>
        <v>19.423850570564021</v>
      </c>
      <c r="AA978" s="2">
        <f t="shared" si="1573"/>
        <v>59.924417447512717</v>
      </c>
      <c r="AB978" s="2">
        <f t="shared" si="1574"/>
        <v>87.025894517723202</v>
      </c>
      <c r="AC978" s="2">
        <f t="shared" si="1575"/>
        <v>94.691271531499595</v>
      </c>
      <c r="AD978" s="2">
        <f t="shared" si="1576"/>
        <v>94.691271531499595</v>
      </c>
      <c r="AE978" s="2">
        <f t="shared" si="1577"/>
        <v>94.691271531499595</v>
      </c>
      <c r="AF978" s="27">
        <f t="shared" si="1598"/>
        <v>1</v>
      </c>
      <c r="AG978" s="28">
        <f t="shared" si="1578"/>
        <v>69.283333333333331</v>
      </c>
      <c r="AH978" s="28">
        <f t="shared" si="1579"/>
        <v>10.601133112051244</v>
      </c>
      <c r="AI978" s="28">
        <f t="shared" si="1580"/>
        <v>17.529994951224502</v>
      </c>
      <c r="AJ978" s="28">
        <f t="shared" si="1581"/>
        <v>15.395612194074111</v>
      </c>
      <c r="AK978" s="28">
        <f t="shared" si="1582"/>
        <v>25.458128030326062</v>
      </c>
      <c r="AL978" s="28">
        <f t="shared" si="1608"/>
        <v>27.700519797729218</v>
      </c>
      <c r="AM978" s="28">
        <f t="shared" si="1583"/>
        <v>51.680523921249815</v>
      </c>
      <c r="AN978" s="28">
        <f t="shared" si="1584"/>
        <v>85.458725387219445</v>
      </c>
      <c r="AO978" s="28">
        <f t="shared" si="1585"/>
        <v>75.053609446111295</v>
      </c>
      <c r="AP978" s="28">
        <f t="shared" si="1586"/>
        <v>124.10837414783956</v>
      </c>
      <c r="AQ978" s="28">
        <f t="shared" si="1587"/>
        <v>135.04003401392993</v>
      </c>
      <c r="AR978" s="28">
        <f t="shared" si="1599"/>
        <v>135.04003401392993</v>
      </c>
      <c r="AS978" s="27">
        <f t="shared" si="1588"/>
        <v>135.04003401392993</v>
      </c>
      <c r="AT978" s="27">
        <f t="shared" si="1600"/>
        <v>0</v>
      </c>
      <c r="AU978" s="2">
        <f t="shared" si="1601"/>
        <v>517.65592949525819</v>
      </c>
      <c r="AV978" s="33">
        <f t="shared" si="1602"/>
        <v>0.153832225093985</v>
      </c>
      <c r="AW978" s="33">
        <f t="shared" si="1603"/>
        <v>0.153832225093985</v>
      </c>
      <c r="AX978" s="2">
        <f t="shared" si="1604"/>
        <v>2.3653810128104578</v>
      </c>
      <c r="AY978" s="7">
        <v>2.2000000000000002</v>
      </c>
      <c r="AZ978" s="3">
        <f t="shared" si="1605"/>
        <v>3275.7881814568796</v>
      </c>
    </row>
    <row r="979" spans="1:52" ht="20.25" x14ac:dyDescent="0.3">
      <c r="A979" s="7">
        <v>38</v>
      </c>
      <c r="B979" s="7">
        <v>42</v>
      </c>
      <c r="C979" s="37">
        <v>34</v>
      </c>
      <c r="D979" s="37">
        <v>53</v>
      </c>
      <c r="E979" s="7">
        <v>5</v>
      </c>
      <c r="F979" s="2">
        <f t="shared" si="1589"/>
        <v>5.25</v>
      </c>
      <c r="G979" s="2">
        <f t="shared" si="1566"/>
        <v>23940</v>
      </c>
      <c r="H979" s="2">
        <v>1.4</v>
      </c>
      <c r="I979" s="7">
        <f t="shared" si="1567"/>
        <v>33516</v>
      </c>
      <c r="J979" s="7">
        <v>1.2</v>
      </c>
      <c r="K979" s="4">
        <f t="shared" si="1606"/>
        <v>1.3916666666666666</v>
      </c>
      <c r="L979" s="7">
        <v>0</v>
      </c>
      <c r="M979" s="2">
        <f t="shared" si="1590"/>
        <v>1.6766467065868262</v>
      </c>
      <c r="N979" s="2">
        <f t="shared" si="1591"/>
        <v>3.1137724550898205</v>
      </c>
      <c r="O979" s="28">
        <f t="shared" si="1592"/>
        <v>2.0850299401197603</v>
      </c>
      <c r="P979" s="2">
        <f t="shared" si="1593"/>
        <v>9.2706586826347301</v>
      </c>
      <c r="Q979" s="2">
        <f t="shared" si="1568"/>
        <v>54.55</v>
      </c>
      <c r="R979" s="28">
        <f t="shared" si="1594"/>
        <v>58.55</v>
      </c>
      <c r="S979" s="2">
        <f t="shared" si="1595"/>
        <v>60.55</v>
      </c>
      <c r="T979" s="2">
        <f t="shared" si="1596"/>
        <v>53.981666666666669</v>
      </c>
      <c r="U979" s="2">
        <f t="shared" si="1569"/>
        <v>57.981666666666669</v>
      </c>
      <c r="V979" s="2">
        <f t="shared" si="1570"/>
        <v>67.981666666666669</v>
      </c>
      <c r="W979" s="7">
        <f t="shared" si="1607"/>
        <v>1</v>
      </c>
      <c r="X979" s="2">
        <f t="shared" si="1571"/>
        <v>11.74818529672288</v>
      </c>
      <c r="Y979" s="2">
        <f t="shared" si="1572"/>
        <v>17.090170994044335</v>
      </c>
      <c r="Z979" s="2">
        <f t="shared" si="1597"/>
        <v>18.657577953642274</v>
      </c>
      <c r="AA979" s="2">
        <f t="shared" si="1573"/>
        <v>61.677972807795122</v>
      </c>
      <c r="AB979" s="2">
        <f t="shared" si="1574"/>
        <v>89.723397718732755</v>
      </c>
      <c r="AC979" s="2">
        <f t="shared" si="1575"/>
        <v>97.952284256621937</v>
      </c>
      <c r="AD979" s="2">
        <f t="shared" si="1576"/>
        <v>97.952284256621937</v>
      </c>
      <c r="AE979" s="2">
        <f t="shared" si="1577"/>
        <v>97.952284256621937</v>
      </c>
      <c r="AF979" s="27">
        <f t="shared" si="1598"/>
        <v>1</v>
      </c>
      <c r="AG979" s="28">
        <f t="shared" si="1578"/>
        <v>70.55</v>
      </c>
      <c r="AH979" s="28">
        <f t="shared" si="1579"/>
        <v>10.124574718425427</v>
      </c>
      <c r="AI979" s="28">
        <f t="shared" si="1580"/>
        <v>16.804928412864882</v>
      </c>
      <c r="AJ979" s="28">
        <f t="shared" si="1581"/>
        <v>14.728292822222951</v>
      </c>
      <c r="AK979" s="28">
        <f t="shared" si="1582"/>
        <v>24.446252154249578</v>
      </c>
      <c r="AL979" s="28">
        <f t="shared" si="1608"/>
        <v>26.688314318285844</v>
      </c>
      <c r="AM979" s="28">
        <f t="shared" si="1583"/>
        <v>53.154017271733487</v>
      </c>
      <c r="AN979" s="28">
        <f t="shared" si="1584"/>
        <v>88.225874167540638</v>
      </c>
      <c r="AO979" s="28">
        <f t="shared" si="1585"/>
        <v>77.323537316670496</v>
      </c>
      <c r="AP979" s="28">
        <f t="shared" si="1586"/>
        <v>128.34282380981028</v>
      </c>
      <c r="AQ979" s="28">
        <f t="shared" si="1587"/>
        <v>140.11365017100067</v>
      </c>
      <c r="AR979" s="28">
        <f t="shared" si="1599"/>
        <v>140.11365017100067</v>
      </c>
      <c r="AS979" s="27">
        <f t="shared" si="1588"/>
        <v>140.11365017100067</v>
      </c>
      <c r="AT979" s="27">
        <f t="shared" si="1600"/>
        <v>0</v>
      </c>
      <c r="AU979" s="2">
        <f t="shared" si="1601"/>
        <v>600.35835610100946</v>
      </c>
      <c r="AV979" s="33">
        <f t="shared" si="1602"/>
        <v>0.1542918468045113</v>
      </c>
      <c r="AW979" s="33">
        <f t="shared" si="1603"/>
        <v>0.1542918468045113</v>
      </c>
      <c r="AX979" s="2">
        <f t="shared" si="1604"/>
        <v>2.366191044736075</v>
      </c>
      <c r="AY979" s="7">
        <v>2.2000000000000002</v>
      </c>
      <c r="AZ979" s="3">
        <f t="shared" si="1605"/>
        <v>3264.5117615947065</v>
      </c>
    </row>
    <row r="980" spans="1:52" ht="20.25" x14ac:dyDescent="0.3">
      <c r="A980" s="7">
        <v>38</v>
      </c>
      <c r="B980" s="7">
        <v>48</v>
      </c>
      <c r="C980" s="37">
        <v>38</v>
      </c>
      <c r="D980" s="37">
        <v>60</v>
      </c>
      <c r="E980" s="7">
        <v>5.5</v>
      </c>
      <c r="F980" s="2">
        <f t="shared" si="1589"/>
        <v>5.916666666666667</v>
      </c>
      <c r="G980" s="2">
        <f t="shared" si="1566"/>
        <v>26980</v>
      </c>
      <c r="H980" s="2">
        <v>1.4</v>
      </c>
      <c r="I980" s="7">
        <f t="shared" si="1567"/>
        <v>37772</v>
      </c>
      <c r="J980" s="7">
        <v>1.2</v>
      </c>
      <c r="K980" s="4">
        <f t="shared" si="1606"/>
        <v>1.45</v>
      </c>
      <c r="L980" s="7">
        <v>0</v>
      </c>
      <c r="M980" s="2">
        <f t="shared" si="1590"/>
        <v>1.6091954022988504</v>
      </c>
      <c r="N980" s="2">
        <f t="shared" si="1591"/>
        <v>2.9885057471264367</v>
      </c>
      <c r="O980" s="28">
        <f t="shared" si="1592"/>
        <v>1.9770114942528736</v>
      </c>
      <c r="P980" s="2">
        <f t="shared" si="1593"/>
        <v>8.8735632183908031</v>
      </c>
      <c r="Q980" s="2">
        <f t="shared" si="1568"/>
        <v>56.766666666666666</v>
      </c>
      <c r="R980" s="28">
        <f t="shared" si="1594"/>
        <v>60.766666666666666</v>
      </c>
      <c r="S980" s="2">
        <f t="shared" si="1595"/>
        <v>62.766666666666666</v>
      </c>
      <c r="T980" s="2">
        <f t="shared" si="1596"/>
        <v>56.233333333333334</v>
      </c>
      <c r="U980" s="2">
        <f t="shared" si="1569"/>
        <v>60.233333333333334</v>
      </c>
      <c r="V980" s="2">
        <f t="shared" si="1570"/>
        <v>70.233333333333334</v>
      </c>
      <c r="W980" s="7">
        <f t="shared" si="1607"/>
        <v>1</v>
      </c>
      <c r="X980" s="2">
        <f t="shared" si="1571"/>
        <v>10.87948483624581</v>
      </c>
      <c r="Y980" s="2">
        <f t="shared" si="1572"/>
        <v>15.870305512197946</v>
      </c>
      <c r="Z980" s="2">
        <f t="shared" si="1597"/>
        <v>17.421633525151098</v>
      </c>
      <c r="AA980" s="2">
        <f t="shared" si="1573"/>
        <v>64.370285281121042</v>
      </c>
      <c r="AB980" s="2">
        <f t="shared" si="1574"/>
        <v>93.899307613837848</v>
      </c>
      <c r="AC980" s="2">
        <f t="shared" si="1575"/>
        <v>103.077998357144</v>
      </c>
      <c r="AD980" s="2">
        <f t="shared" si="1576"/>
        <v>103.077998357144</v>
      </c>
      <c r="AE980" s="2">
        <f t="shared" si="1577"/>
        <v>103.077998357144</v>
      </c>
      <c r="AF980" s="27">
        <f t="shared" si="1598"/>
        <v>1</v>
      </c>
      <c r="AG980" s="28">
        <f t="shared" si="1578"/>
        <v>72.766666666666666</v>
      </c>
      <c r="AH980" s="28">
        <f t="shared" si="1579"/>
        <v>9.3646324495569857</v>
      </c>
      <c r="AI980" s="28">
        <f t="shared" si="1580"/>
        <v>15.640609212590364</v>
      </c>
      <c r="AJ980" s="28">
        <f t="shared" si="1581"/>
        <v>13.660534503322696</v>
      </c>
      <c r="AK980" s="28">
        <f t="shared" si="1582"/>
        <v>22.81553311915463</v>
      </c>
      <c r="AL980" s="28">
        <f t="shared" si="1608"/>
        <v>25.045759602885568</v>
      </c>
      <c r="AM980" s="28">
        <f t="shared" si="1583"/>
        <v>55.407408659878833</v>
      </c>
      <c r="AN980" s="28">
        <f t="shared" si="1584"/>
        <v>92.540271174493</v>
      </c>
      <c r="AO980" s="28">
        <f t="shared" si="1585"/>
        <v>80.82482914465929</v>
      </c>
      <c r="AP980" s="28">
        <f t="shared" si="1586"/>
        <v>134.99190428833157</v>
      </c>
      <c r="AQ980" s="28">
        <f t="shared" si="1587"/>
        <v>148.18741098373962</v>
      </c>
      <c r="AR980" s="28">
        <f t="shared" si="1599"/>
        <v>148.18741098373962</v>
      </c>
      <c r="AS980" s="27">
        <f t="shared" si="1588"/>
        <v>148.18741098373962</v>
      </c>
      <c r="AT980" s="27">
        <f t="shared" si="1600"/>
        <v>0</v>
      </c>
      <c r="AU980" s="2">
        <f t="shared" si="1601"/>
        <v>784.14152633601236</v>
      </c>
      <c r="AV980" s="33">
        <f t="shared" si="1602"/>
        <v>0.1551089520676692</v>
      </c>
      <c r="AW980" s="33">
        <f t="shared" si="1603"/>
        <v>0.1551089520676692</v>
      </c>
      <c r="AX980" s="2">
        <f t="shared" si="1604"/>
        <v>2.3676324721933795</v>
      </c>
      <c r="AY980" s="7">
        <v>2.2000000000000002</v>
      </c>
      <c r="AZ980" s="3">
        <f t="shared" si="1605"/>
        <v>3256.9363682208264</v>
      </c>
    </row>
    <row r="981" spans="1:52" ht="20.25" x14ac:dyDescent="0.3">
      <c r="A981" s="7">
        <v>38</v>
      </c>
      <c r="B981" s="7">
        <v>54</v>
      </c>
      <c r="C981" s="37">
        <v>43</v>
      </c>
      <c r="D981" s="37">
        <v>68</v>
      </c>
      <c r="E981" s="7">
        <v>6</v>
      </c>
      <c r="F981" s="2">
        <f t="shared" si="1589"/>
        <v>6.666666666666667</v>
      </c>
      <c r="G981" s="2">
        <f t="shared" si="1566"/>
        <v>30400</v>
      </c>
      <c r="H981" s="2">
        <v>1.4</v>
      </c>
      <c r="I981" s="7">
        <f t="shared" si="1567"/>
        <v>42560</v>
      </c>
      <c r="J981" s="7">
        <v>1.2</v>
      </c>
      <c r="K981" s="4">
        <f t="shared" si="1606"/>
        <v>1.5166666666666666</v>
      </c>
      <c r="L981" s="7">
        <v>0</v>
      </c>
      <c r="M981" s="2">
        <f t="shared" si="1590"/>
        <v>1.5384615384615383</v>
      </c>
      <c r="N981" s="2">
        <f t="shared" si="1591"/>
        <v>2.8571428571428572</v>
      </c>
      <c r="O981" s="28">
        <f t="shared" si="1592"/>
        <v>1.8637362637362638</v>
      </c>
      <c r="P981" s="2">
        <f t="shared" si="1593"/>
        <v>8.4571428571428573</v>
      </c>
      <c r="Q981" s="2">
        <f t="shared" si="1568"/>
        <v>59.3</v>
      </c>
      <c r="R981" s="28">
        <f t="shared" si="1594"/>
        <v>63.3</v>
      </c>
      <c r="S981" s="2">
        <f t="shared" si="1595"/>
        <v>65.3</v>
      </c>
      <c r="T981" s="2">
        <f t="shared" si="1596"/>
        <v>58.806666666666672</v>
      </c>
      <c r="U981" s="2">
        <f t="shared" si="1569"/>
        <v>62.806666666666672</v>
      </c>
      <c r="V981" s="2">
        <f t="shared" si="1570"/>
        <v>72.806666666666672</v>
      </c>
      <c r="W981" s="7">
        <f t="shared" si="1607"/>
        <v>1</v>
      </c>
      <c r="X981" s="2">
        <f t="shared" si="1571"/>
        <v>9.9998038232930497</v>
      </c>
      <c r="Y981" s="2">
        <f t="shared" si="1572"/>
        <v>14.629595704620659</v>
      </c>
      <c r="Z981" s="2">
        <f t="shared" si="1597"/>
        <v>16.153881425742696</v>
      </c>
      <c r="AA981" s="2">
        <f t="shared" si="1573"/>
        <v>66.665358821953674</v>
      </c>
      <c r="AB981" s="2">
        <f t="shared" si="1574"/>
        <v>97.530638030804397</v>
      </c>
      <c r="AC981" s="2">
        <f t="shared" si="1575"/>
        <v>107.69254283828465</v>
      </c>
      <c r="AD981" s="2">
        <f t="shared" si="1576"/>
        <v>107.69254283828465</v>
      </c>
      <c r="AE981" s="2">
        <f t="shared" si="1577"/>
        <v>107.69254283828465</v>
      </c>
      <c r="AF981" s="27">
        <f t="shared" si="1598"/>
        <v>1</v>
      </c>
      <c r="AG981" s="28">
        <f t="shared" si="1578"/>
        <v>75.3</v>
      </c>
      <c r="AH981" s="28">
        <f t="shared" si="1579"/>
        <v>8.5964611593080065</v>
      </c>
      <c r="AI981" s="28">
        <f t="shared" si="1580"/>
        <v>14.453014379394338</v>
      </c>
      <c r="AJ981" s="28">
        <f t="shared" si="1581"/>
        <v>12.57652184717916</v>
      </c>
      <c r="AK981" s="28">
        <f t="shared" si="1582"/>
        <v>21.144590515974524</v>
      </c>
      <c r="AL981" s="28">
        <f t="shared" si="1608"/>
        <v>23.347686080146037</v>
      </c>
      <c r="AM981" s="28">
        <f t="shared" si="1583"/>
        <v>57.309741062053376</v>
      </c>
      <c r="AN981" s="28">
        <f t="shared" si="1584"/>
        <v>96.353429195962249</v>
      </c>
      <c r="AO981" s="28">
        <f t="shared" si="1585"/>
        <v>83.843478981194409</v>
      </c>
      <c r="AP981" s="28">
        <f t="shared" si="1586"/>
        <v>140.96393677316351</v>
      </c>
      <c r="AQ981" s="28">
        <f t="shared" si="1587"/>
        <v>155.65124053430691</v>
      </c>
      <c r="AR981" s="28">
        <f t="shared" si="1599"/>
        <v>155.65124053430691</v>
      </c>
      <c r="AS981" s="27">
        <f t="shared" si="1588"/>
        <v>155.65124053430691</v>
      </c>
      <c r="AT981" s="27">
        <f t="shared" si="1600"/>
        <v>0</v>
      </c>
      <c r="AU981" s="2">
        <f t="shared" si="1601"/>
        <v>992.42911926901559</v>
      </c>
      <c r="AV981" s="33">
        <f t="shared" si="1602"/>
        <v>0.15602819548872185</v>
      </c>
      <c r="AW981" s="33">
        <f t="shared" si="1603"/>
        <v>0.15602819548872185</v>
      </c>
      <c r="AX981" s="2">
        <f t="shared" si="1604"/>
        <v>2.369256178690609</v>
      </c>
      <c r="AY981" s="7">
        <v>2.2000000000000002</v>
      </c>
      <c r="AZ981" s="3">
        <f t="shared" si="1605"/>
        <v>3243.9391125703178</v>
      </c>
    </row>
    <row r="982" spans="1:52" ht="20.25" x14ac:dyDescent="0.3">
      <c r="A982" s="7">
        <v>38</v>
      </c>
      <c r="B982" s="7">
        <v>60</v>
      </c>
      <c r="C982" s="37">
        <v>48</v>
      </c>
      <c r="D982" s="37">
        <v>76</v>
      </c>
      <c r="E982" s="7">
        <v>6.5</v>
      </c>
      <c r="F982" s="2">
        <f t="shared" si="1589"/>
        <v>7.416666666666667</v>
      </c>
      <c r="G982" s="2">
        <f t="shared" si="1566"/>
        <v>33820</v>
      </c>
      <c r="H982" s="2">
        <v>1.4</v>
      </c>
      <c r="I982" s="7">
        <f t="shared" si="1567"/>
        <v>47348</v>
      </c>
      <c r="J982" s="7">
        <v>1.2</v>
      </c>
      <c r="K982" s="4">
        <f t="shared" si="1606"/>
        <v>1.5833333333333333</v>
      </c>
      <c r="L982" s="7">
        <v>0</v>
      </c>
      <c r="M982" s="2">
        <f t="shared" si="1590"/>
        <v>1.4736842105263157</v>
      </c>
      <c r="N982" s="2">
        <f t="shared" si="1591"/>
        <v>2.736842105263158</v>
      </c>
      <c r="O982" s="28">
        <f t="shared" si="1592"/>
        <v>1.76</v>
      </c>
      <c r="P982" s="2">
        <f t="shared" si="1593"/>
        <v>8.0757894736842104</v>
      </c>
      <c r="Q982" s="2">
        <f t="shared" si="1568"/>
        <v>61.833333333333329</v>
      </c>
      <c r="R982" s="28">
        <f t="shared" si="1594"/>
        <v>65.833333333333329</v>
      </c>
      <c r="S982" s="2">
        <f t="shared" si="1595"/>
        <v>67.833333333333329</v>
      </c>
      <c r="T982" s="2">
        <f t="shared" si="1596"/>
        <v>61.38</v>
      </c>
      <c r="U982" s="2">
        <f t="shared" si="1569"/>
        <v>65.38</v>
      </c>
      <c r="V982" s="2">
        <f t="shared" si="1570"/>
        <v>75.38</v>
      </c>
      <c r="W982" s="7">
        <f t="shared" si="1607"/>
        <v>1</v>
      </c>
      <c r="X982" s="2">
        <f t="shared" si="1571"/>
        <v>9.2227658210062913</v>
      </c>
      <c r="Y982" s="2">
        <f t="shared" si="1572"/>
        <v>13.528921451833659</v>
      </c>
      <c r="Z982" s="2">
        <f t="shared" si="1597"/>
        <v>15.019723165119824</v>
      </c>
      <c r="AA982" s="2">
        <f t="shared" si="1573"/>
        <v>68.40217983913</v>
      </c>
      <c r="AB982" s="2">
        <f t="shared" si="1574"/>
        <v>100.33950076776631</v>
      </c>
      <c r="AC982" s="2">
        <f t="shared" si="1575"/>
        <v>111.39628014130537</v>
      </c>
      <c r="AD982" s="2">
        <f t="shared" si="1576"/>
        <v>111.39628014130537</v>
      </c>
      <c r="AE982" s="2">
        <f t="shared" si="1577"/>
        <v>111.39628014130537</v>
      </c>
      <c r="AF982" s="27">
        <f t="shared" si="1598"/>
        <v>1</v>
      </c>
      <c r="AG982" s="28">
        <f t="shared" si="1578"/>
        <v>77.833333333333329</v>
      </c>
      <c r="AH982" s="28">
        <f t="shared" si="1579"/>
        <v>7.9191259264758651</v>
      </c>
      <c r="AI982" s="28">
        <f t="shared" si="1580"/>
        <v>13.396380046929194</v>
      </c>
      <c r="AJ982" s="28">
        <f t="shared" si="1581"/>
        <v>11.616605550414134</v>
      </c>
      <c r="AK982" s="28">
        <f t="shared" si="1582"/>
        <v>19.651217098130974</v>
      </c>
      <c r="AL982" s="28">
        <f t="shared" si="1608"/>
        <v>21.816657131348208</v>
      </c>
      <c r="AM982" s="28">
        <f t="shared" si="1583"/>
        <v>58.733517288029333</v>
      </c>
      <c r="AN982" s="28">
        <f t="shared" si="1584"/>
        <v>99.356485348058186</v>
      </c>
      <c r="AO982" s="28">
        <f t="shared" si="1585"/>
        <v>86.156491165571495</v>
      </c>
      <c r="AP982" s="28">
        <f t="shared" si="1586"/>
        <v>145.74652681113807</v>
      </c>
      <c r="AQ982" s="28">
        <f t="shared" si="1587"/>
        <v>161.80687372416588</v>
      </c>
      <c r="AR982" s="28">
        <f t="shared" si="1599"/>
        <v>161.80687372416588</v>
      </c>
      <c r="AS982" s="27">
        <f t="shared" si="1588"/>
        <v>161.80687372416588</v>
      </c>
      <c r="AT982" s="27">
        <f t="shared" si="1600"/>
        <v>0</v>
      </c>
      <c r="AU982" s="2">
        <f t="shared" si="1601"/>
        <v>1225.2211349000193</v>
      </c>
      <c r="AV982" s="33">
        <f t="shared" si="1602"/>
        <v>0.15694743890977447</v>
      </c>
      <c r="AW982" s="33">
        <f t="shared" si="1603"/>
        <v>0.15694743890977447</v>
      </c>
      <c r="AX982" s="2">
        <f t="shared" si="1604"/>
        <v>2.370882113770274</v>
      </c>
      <c r="AY982" s="7">
        <v>2.2000000000000002</v>
      </c>
      <c r="AZ982" s="3">
        <f t="shared" si="1605"/>
        <v>3234.853358639642</v>
      </c>
    </row>
    <row r="983" spans="1:52" ht="20.25" x14ac:dyDescent="0.3">
      <c r="A983" s="7">
        <v>38</v>
      </c>
      <c r="B983" s="7">
        <v>66</v>
      </c>
      <c r="C983" s="37">
        <v>53</v>
      </c>
      <c r="D983" s="37">
        <v>83</v>
      </c>
      <c r="E983" s="7">
        <v>7</v>
      </c>
      <c r="F983" s="2">
        <f t="shared" si="1589"/>
        <v>8.0833333333333339</v>
      </c>
      <c r="G983" s="2">
        <f t="shared" si="1566"/>
        <v>36860</v>
      </c>
      <c r="H983" s="2">
        <v>1.4</v>
      </c>
      <c r="I983" s="7">
        <f t="shared" si="1567"/>
        <v>51604</v>
      </c>
      <c r="J983" s="7">
        <v>1.2</v>
      </c>
      <c r="K983" s="4">
        <f t="shared" si="1606"/>
        <v>1.6416666666666666</v>
      </c>
      <c r="L983" s="7">
        <v>0</v>
      </c>
      <c r="M983" s="2">
        <f t="shared" si="1590"/>
        <v>1.4213197969543145</v>
      </c>
      <c r="N983" s="2">
        <f t="shared" si="1591"/>
        <v>2.6395939086294415</v>
      </c>
      <c r="O983" s="28">
        <f t="shared" si="1592"/>
        <v>1.6761421319796954</v>
      </c>
      <c r="P983" s="2">
        <f t="shared" si="1593"/>
        <v>7.7675126903553302</v>
      </c>
      <c r="Q983" s="2">
        <f t="shared" si="1568"/>
        <v>64.05</v>
      </c>
      <c r="R983" s="28">
        <f t="shared" si="1594"/>
        <v>68.05</v>
      </c>
      <c r="S983" s="2">
        <f t="shared" si="1595"/>
        <v>70.05</v>
      </c>
      <c r="T983" s="2">
        <f t="shared" si="1596"/>
        <v>63.631666666666668</v>
      </c>
      <c r="U983" s="2">
        <f t="shared" si="1569"/>
        <v>67.631666666666661</v>
      </c>
      <c r="V983" s="2">
        <f t="shared" si="1570"/>
        <v>77.631666666666661</v>
      </c>
      <c r="W983" s="7">
        <f t="shared" si="1607"/>
        <v>1</v>
      </c>
      <c r="X983" s="2">
        <f t="shared" si="1571"/>
        <v>8.614890984892364</v>
      </c>
      <c r="Y983" s="2">
        <f t="shared" si="1572"/>
        <v>12.66464500234903</v>
      </c>
      <c r="Z983" s="2">
        <f t="shared" si="1597"/>
        <v>14.122584122123945</v>
      </c>
      <c r="AA983" s="2">
        <f t="shared" si="1573"/>
        <v>69.637035461213287</v>
      </c>
      <c r="AB983" s="2">
        <f t="shared" si="1574"/>
        <v>102.37254710232133</v>
      </c>
      <c r="AC983" s="2">
        <f t="shared" si="1575"/>
        <v>114.15755498716857</v>
      </c>
      <c r="AD983" s="2">
        <f t="shared" si="1576"/>
        <v>114.15755498716857</v>
      </c>
      <c r="AE983" s="2">
        <f t="shared" si="1577"/>
        <v>114.15755498716857</v>
      </c>
      <c r="AF983" s="27">
        <f t="shared" si="1598"/>
        <v>1</v>
      </c>
      <c r="AG983" s="28">
        <f t="shared" si="1578"/>
        <v>80.05</v>
      </c>
      <c r="AH983" s="28">
        <f t="shared" si="1579"/>
        <v>7.3900699668345586</v>
      </c>
      <c r="AI983" s="28">
        <f t="shared" si="1580"/>
        <v>12.564503716254634</v>
      </c>
      <c r="AJ983" s="28">
        <f t="shared" si="1581"/>
        <v>10.864050727584491</v>
      </c>
      <c r="AK983" s="28">
        <f t="shared" si="1582"/>
        <v>18.470921974069324</v>
      </c>
      <c r="AL983" s="28">
        <f t="shared" si="1608"/>
        <v>20.597272907657345</v>
      </c>
      <c r="AM983" s="28">
        <f t="shared" si="1583"/>
        <v>59.736398898579353</v>
      </c>
      <c r="AN983" s="28">
        <f t="shared" si="1584"/>
        <v>101.56307170639164</v>
      </c>
      <c r="AO983" s="28">
        <f t="shared" si="1585"/>
        <v>87.817743381307977</v>
      </c>
      <c r="AP983" s="28">
        <f t="shared" si="1586"/>
        <v>149.30661929039371</v>
      </c>
      <c r="AQ983" s="28">
        <f t="shared" si="1587"/>
        <v>166.49462267023023</v>
      </c>
      <c r="AR983" s="28">
        <f t="shared" si="1599"/>
        <v>166.49462267023023</v>
      </c>
      <c r="AS983" s="27">
        <f t="shared" si="1588"/>
        <v>166.49462267023023</v>
      </c>
      <c r="AT983" s="27">
        <f t="shared" si="1600"/>
        <v>0</v>
      </c>
      <c r="AU983" s="2">
        <f t="shared" si="1601"/>
        <v>1482.5175732290234</v>
      </c>
      <c r="AV983" s="33">
        <f t="shared" si="1602"/>
        <v>0.15776454417293234</v>
      </c>
      <c r="AW983" s="33">
        <f t="shared" si="1603"/>
        <v>0.15776454417293234</v>
      </c>
      <c r="AX983" s="2">
        <f t="shared" si="1604"/>
        <v>2.3723292640167704</v>
      </c>
      <c r="AY983" s="7">
        <v>2.2000000000000002</v>
      </c>
      <c r="AZ983" s="3">
        <f t="shared" si="1605"/>
        <v>3235.2841081673632</v>
      </c>
    </row>
    <row r="984" spans="1:52" ht="20.25" x14ac:dyDescent="0.3">
      <c r="A984" s="7">
        <v>38</v>
      </c>
      <c r="B984" s="7">
        <v>72</v>
      </c>
      <c r="C984" s="37">
        <v>58</v>
      </c>
      <c r="D984" s="37">
        <v>91</v>
      </c>
      <c r="E984" s="7">
        <v>7.5</v>
      </c>
      <c r="F984" s="2">
        <f t="shared" si="1589"/>
        <v>8.8333333333333339</v>
      </c>
      <c r="G984" s="2">
        <f t="shared" si="1566"/>
        <v>40280</v>
      </c>
      <c r="H984" s="2">
        <v>1.4</v>
      </c>
      <c r="I984" s="7">
        <f t="shared" si="1567"/>
        <v>56392</v>
      </c>
      <c r="J984" s="7">
        <v>1.2</v>
      </c>
      <c r="K984" s="4">
        <f t="shared" si="1606"/>
        <v>1.7083333333333335</v>
      </c>
      <c r="L984" s="7">
        <v>0</v>
      </c>
      <c r="M984" s="2">
        <f t="shared" si="1590"/>
        <v>1.365853658536585</v>
      </c>
      <c r="N984" s="2">
        <f t="shared" si="1591"/>
        <v>2.5365853658536581</v>
      </c>
      <c r="O984" s="28">
        <f t="shared" si="1592"/>
        <v>1.5873170731707313</v>
      </c>
      <c r="P984" s="2">
        <f t="shared" si="1593"/>
        <v>7.4409756097560962</v>
      </c>
      <c r="Q984" s="2">
        <f t="shared" si="1568"/>
        <v>66.583333333333343</v>
      </c>
      <c r="R984" s="28">
        <f t="shared" si="1594"/>
        <v>70.583333333333343</v>
      </c>
      <c r="S984" s="2">
        <f t="shared" si="1595"/>
        <v>72.583333333333343</v>
      </c>
      <c r="T984" s="2">
        <f t="shared" si="1596"/>
        <v>66.204999999999998</v>
      </c>
      <c r="U984" s="2">
        <f t="shared" si="1569"/>
        <v>70.204999999999998</v>
      </c>
      <c r="V984" s="2">
        <f t="shared" si="1570"/>
        <v>80.204999999999998</v>
      </c>
      <c r="W984" s="7">
        <f t="shared" si="1607"/>
        <v>1</v>
      </c>
      <c r="X984" s="2">
        <f t="shared" si="1571"/>
        <v>7.9910440651107066</v>
      </c>
      <c r="Y984" s="2">
        <f t="shared" si="1572"/>
        <v>11.774603668067053</v>
      </c>
      <c r="Z984" s="2">
        <f t="shared" si="1597"/>
        <v>13.192371356664905</v>
      </c>
      <c r="AA984" s="2">
        <f t="shared" si="1573"/>
        <v>70.58755590847791</v>
      </c>
      <c r="AB984" s="2">
        <f t="shared" si="1574"/>
        <v>104.00899906792564</v>
      </c>
      <c r="AC984" s="2">
        <f t="shared" si="1575"/>
        <v>116.53261365054</v>
      </c>
      <c r="AD984" s="2">
        <f t="shared" si="1576"/>
        <v>116.53261365054</v>
      </c>
      <c r="AE984" s="2">
        <f t="shared" si="1577"/>
        <v>116.53261365054</v>
      </c>
      <c r="AF984" s="27">
        <f t="shared" si="1598"/>
        <v>1</v>
      </c>
      <c r="AG984" s="28">
        <f t="shared" si="1578"/>
        <v>82.583333333333343</v>
      </c>
      <c r="AH984" s="28">
        <f t="shared" si="1579"/>
        <v>6.8478939204165945</v>
      </c>
      <c r="AI984" s="28">
        <f t="shared" si="1580"/>
        <v>11.705683452256014</v>
      </c>
      <c r="AJ984" s="28">
        <f t="shared" si="1581"/>
        <v>10.090200506578515</v>
      </c>
      <c r="AK984" s="28">
        <f t="shared" si="1582"/>
        <v>17.248031945654898</v>
      </c>
      <c r="AL984" s="28">
        <f t="shared" si="1608"/>
        <v>19.324849397334567</v>
      </c>
      <c r="AM984" s="28">
        <f t="shared" si="1583"/>
        <v>60.489729630346588</v>
      </c>
      <c r="AN984" s="28">
        <f t="shared" si="1584"/>
        <v>103.40020382826147</v>
      </c>
      <c r="AO984" s="28">
        <f t="shared" si="1585"/>
        <v>89.130104474776886</v>
      </c>
      <c r="AP984" s="28">
        <f t="shared" si="1586"/>
        <v>152.35761551995159</v>
      </c>
      <c r="AQ984" s="28">
        <f t="shared" si="1587"/>
        <v>170.70283634312202</v>
      </c>
      <c r="AR984" s="28">
        <f t="shared" si="1599"/>
        <v>170.70283634312202</v>
      </c>
      <c r="AS984" s="27">
        <f t="shared" si="1588"/>
        <v>170.70283634312202</v>
      </c>
      <c r="AT984" s="27">
        <f t="shared" si="1600"/>
        <v>0</v>
      </c>
      <c r="AU984" s="2">
        <f t="shared" si="1601"/>
        <v>1764.3184342560278</v>
      </c>
      <c r="AV984" s="33">
        <f t="shared" si="1602"/>
        <v>0.15868378759398499</v>
      </c>
      <c r="AW984" s="33">
        <f t="shared" si="1603"/>
        <v>0.15868378759398499</v>
      </c>
      <c r="AX984" s="2">
        <f t="shared" si="1604"/>
        <v>2.3739594211782231</v>
      </c>
      <c r="AY984" s="7">
        <v>2.2000000000000002</v>
      </c>
      <c r="AZ984" s="3">
        <f t="shared" si="1605"/>
        <v>3230.4533092850206</v>
      </c>
    </row>
    <row r="985" spans="1:52" ht="20.25" x14ac:dyDescent="0.3">
      <c r="A985" s="7">
        <v>38</v>
      </c>
      <c r="B985" s="7">
        <v>78</v>
      </c>
      <c r="C985" s="37">
        <v>63</v>
      </c>
      <c r="D985" s="37">
        <v>98</v>
      </c>
      <c r="E985" s="7">
        <v>8</v>
      </c>
      <c r="F985" s="2">
        <f t="shared" si="1589"/>
        <v>9.5</v>
      </c>
      <c r="G985" s="2">
        <f t="shared" si="1566"/>
        <v>43320</v>
      </c>
      <c r="H985" s="2">
        <v>1.4</v>
      </c>
      <c r="I985" s="7">
        <f t="shared" si="1567"/>
        <v>60647.999999999993</v>
      </c>
      <c r="J985" s="7">
        <v>1.2</v>
      </c>
      <c r="K985" s="4">
        <v>1.75</v>
      </c>
      <c r="L985" s="7">
        <v>0</v>
      </c>
      <c r="M985" s="2">
        <f t="shared" si="1590"/>
        <v>1.3333333333333333</v>
      </c>
      <c r="N985" s="2">
        <f t="shared" si="1591"/>
        <v>2.4761904761904758</v>
      </c>
      <c r="O985" s="28">
        <f t="shared" si="1592"/>
        <v>1.5295238095238095</v>
      </c>
      <c r="P985" s="2">
        <f t="shared" si="1593"/>
        <v>7.2438095238095235</v>
      </c>
      <c r="Q985" s="2">
        <f t="shared" si="1568"/>
        <v>68.166666666666671</v>
      </c>
      <c r="R985" s="28">
        <f t="shared" si="1594"/>
        <v>72.166666666666671</v>
      </c>
      <c r="S985" s="2">
        <f t="shared" si="1595"/>
        <v>74.166666666666671</v>
      </c>
      <c r="T985" s="2">
        <f t="shared" si="1596"/>
        <v>67.823333333333323</v>
      </c>
      <c r="U985" s="2">
        <f t="shared" si="1569"/>
        <v>71.823333333333323</v>
      </c>
      <c r="V985" s="2">
        <f t="shared" si="1570"/>
        <v>81.823333333333323</v>
      </c>
      <c r="W985" s="7">
        <f t="shared" si="1607"/>
        <v>1</v>
      </c>
      <c r="X985" s="2">
        <f t="shared" si="1571"/>
        <v>7.6338449253761844</v>
      </c>
      <c r="Y985" s="2">
        <f t="shared" si="1572"/>
        <v>11.263592574998059</v>
      </c>
      <c r="Z985" s="2">
        <f t="shared" si="1597"/>
        <v>12.655382954872628</v>
      </c>
      <c r="AA985" s="2">
        <f t="shared" si="1573"/>
        <v>72.521526791073754</v>
      </c>
      <c r="AB985" s="2">
        <f t="shared" si="1574"/>
        <v>107.00412946248156</v>
      </c>
      <c r="AC985" s="2">
        <f t="shared" si="1575"/>
        <v>120.22613807128997</v>
      </c>
      <c r="AD985" s="2">
        <f t="shared" si="1576"/>
        <v>120.22613807128997</v>
      </c>
      <c r="AE985" s="2">
        <f t="shared" si="1577"/>
        <v>120.22613807128997</v>
      </c>
      <c r="AF985" s="27">
        <f t="shared" si="1598"/>
        <v>1</v>
      </c>
      <c r="AG985" s="28">
        <f t="shared" si="1578"/>
        <v>84.166666666666671</v>
      </c>
      <c r="AH985" s="28">
        <f t="shared" si="1579"/>
        <v>6.5378387062979257</v>
      </c>
      <c r="AI985" s="28">
        <f t="shared" si="1580"/>
        <v>11.211422415156443</v>
      </c>
      <c r="AJ985" s="28">
        <f t="shared" si="1581"/>
        <v>9.6464563046076517</v>
      </c>
      <c r="AK985" s="28">
        <f t="shared" si="1582"/>
        <v>16.542239920376684</v>
      </c>
      <c r="AL985" s="28">
        <f t="shared" si="1608"/>
        <v>18.586288498080265</v>
      </c>
      <c r="AM985" s="28">
        <f t="shared" si="1583"/>
        <v>62.109467709830298</v>
      </c>
      <c r="AN985" s="28">
        <f t="shared" si="1584"/>
        <v>106.5085129439862</v>
      </c>
      <c r="AO985" s="28">
        <f t="shared" si="1585"/>
        <v>91.641334893772694</v>
      </c>
      <c r="AP985" s="28">
        <f t="shared" si="1586"/>
        <v>157.1512792435785</v>
      </c>
      <c r="AQ985" s="28">
        <f t="shared" si="1587"/>
        <v>176.56974073176252</v>
      </c>
      <c r="AR985" s="28">
        <f t="shared" si="1599"/>
        <v>176.56974073176252</v>
      </c>
      <c r="AS985" s="27">
        <f t="shared" si="1588"/>
        <v>176.56974073176252</v>
      </c>
      <c r="AT985" s="27">
        <f t="shared" si="1600"/>
        <v>0</v>
      </c>
      <c r="AU985" s="2">
        <f t="shared" si="1601"/>
        <v>2070.6237179810328</v>
      </c>
      <c r="AV985" s="33">
        <f t="shared" si="1602"/>
        <v>0.15950089285714289</v>
      </c>
      <c r="AW985" s="33">
        <f t="shared" si="1603"/>
        <v>0.15950089285714289</v>
      </c>
      <c r="AX985" s="2">
        <f t="shared" si="1604"/>
        <v>2.375410331695142</v>
      </c>
      <c r="AY985" s="7">
        <v>2.2000000000000002</v>
      </c>
      <c r="AZ985" s="3">
        <f t="shared" si="1605"/>
        <v>3233.0546740489503</v>
      </c>
    </row>
    <row r="986" spans="1:52" ht="20.25" x14ac:dyDescent="0.3">
      <c r="A986" s="7">
        <v>38</v>
      </c>
      <c r="B986" s="7">
        <v>84</v>
      </c>
      <c r="C986" s="37">
        <v>68</v>
      </c>
      <c r="D986" s="37">
        <v>106</v>
      </c>
      <c r="E986" s="7">
        <v>8.5</v>
      </c>
      <c r="F986" s="2">
        <f t="shared" si="1589"/>
        <v>10.25</v>
      </c>
      <c r="G986" s="2">
        <f t="shared" si="1566"/>
        <v>46740</v>
      </c>
      <c r="H986" s="2">
        <v>1.4</v>
      </c>
      <c r="I986" s="7">
        <f t="shared" si="1567"/>
        <v>65435.999999999993</v>
      </c>
      <c r="J986" s="7">
        <v>1.2</v>
      </c>
      <c r="K986" s="4">
        <v>1.75</v>
      </c>
      <c r="L986" s="7">
        <v>0</v>
      </c>
      <c r="M986" s="2">
        <f t="shared" si="1590"/>
        <v>1.3333333333333333</v>
      </c>
      <c r="N986" s="2">
        <f t="shared" si="1591"/>
        <v>2.4761904761904758</v>
      </c>
      <c r="O986" s="28">
        <f t="shared" si="1592"/>
        <v>1.5066666666666666</v>
      </c>
      <c r="P986" s="2">
        <f t="shared" si="1593"/>
        <v>7.2209523809523812</v>
      </c>
      <c r="Q986" s="2">
        <f t="shared" si="1568"/>
        <v>68.166666666666671</v>
      </c>
      <c r="R986" s="28">
        <f t="shared" si="1594"/>
        <v>72.166666666666671</v>
      </c>
      <c r="S986" s="2">
        <f t="shared" si="1595"/>
        <v>74.166666666666671</v>
      </c>
      <c r="T986" s="2">
        <f t="shared" si="1596"/>
        <v>67.86333333333333</v>
      </c>
      <c r="U986" s="2">
        <f t="shared" si="1569"/>
        <v>71.86333333333333</v>
      </c>
      <c r="V986" s="2">
        <f t="shared" si="1570"/>
        <v>81.86333333333333</v>
      </c>
      <c r="W986" s="7">
        <f t="shared" si="1607"/>
        <v>1</v>
      </c>
      <c r="X986" s="2">
        <f t="shared" si="1571"/>
        <v>7.6293453851677002</v>
      </c>
      <c r="Y986" s="2">
        <f t="shared" si="1572"/>
        <v>11.257323123219219</v>
      </c>
      <c r="Z986" s="2">
        <f t="shared" si="1597"/>
        <v>12.649199291227591</v>
      </c>
      <c r="AA986" s="2">
        <f t="shared" si="1573"/>
        <v>78.200790197968928</v>
      </c>
      <c r="AB986" s="2">
        <f t="shared" si="1574"/>
        <v>115.38756201299699</v>
      </c>
      <c r="AC986" s="2">
        <f t="shared" si="1575"/>
        <v>129.65429273508281</v>
      </c>
      <c r="AD986" s="2">
        <f t="shared" si="1576"/>
        <v>129.65429273508281</v>
      </c>
      <c r="AE986" s="2">
        <f t="shared" si="1577"/>
        <v>129.65429273508281</v>
      </c>
      <c r="AF986" s="27">
        <f t="shared" si="1598"/>
        <v>1</v>
      </c>
      <c r="AG986" s="28">
        <f t="shared" si="1578"/>
        <v>84.166666666666671</v>
      </c>
      <c r="AH986" s="28">
        <f t="shared" si="1579"/>
        <v>6.533985173979266</v>
      </c>
      <c r="AI986" s="28">
        <f t="shared" si="1580"/>
        <v>11.204814179536722</v>
      </c>
      <c r="AJ986" s="28">
        <f t="shared" si="1581"/>
        <v>9.6410869704244657</v>
      </c>
      <c r="AK986" s="28">
        <f t="shared" si="1582"/>
        <v>16.53303230967839</v>
      </c>
      <c r="AL986" s="28">
        <f t="shared" si="1608"/>
        <v>18.577206879855702</v>
      </c>
      <c r="AM986" s="28">
        <f t="shared" si="1583"/>
        <v>66.973348033287479</v>
      </c>
      <c r="AN986" s="28">
        <f t="shared" si="1584"/>
        <v>114.8493453402514</v>
      </c>
      <c r="AO986" s="28">
        <f t="shared" si="1585"/>
        <v>98.821141446850774</v>
      </c>
      <c r="AP986" s="28">
        <f t="shared" si="1586"/>
        <v>169.46358117420351</v>
      </c>
      <c r="AQ986" s="28">
        <f t="shared" si="1587"/>
        <v>190.41637051852095</v>
      </c>
      <c r="AR986" s="28">
        <f t="shared" si="1599"/>
        <v>190.41637051852095</v>
      </c>
      <c r="AS986" s="27">
        <f t="shared" si="1588"/>
        <v>190.41637051852095</v>
      </c>
      <c r="AT986" s="27">
        <f t="shared" si="1600"/>
        <v>0</v>
      </c>
      <c r="AU986" s="2">
        <f t="shared" si="1601"/>
        <v>2401.4334244040379</v>
      </c>
      <c r="AV986" s="33">
        <f t="shared" si="1602"/>
        <v>0.16042013627819554</v>
      </c>
      <c r="AW986" s="33">
        <f t="shared" si="1603"/>
        <v>0.16042013627819554</v>
      </c>
      <c r="AX986" s="2">
        <f t="shared" si="1604"/>
        <v>2.3770447274050421</v>
      </c>
      <c r="AY986" s="7">
        <v>2.2000000000000002</v>
      </c>
      <c r="AZ986" s="3">
        <f t="shared" si="1605"/>
        <v>3230.7803701514249</v>
      </c>
    </row>
    <row r="987" spans="1:52" ht="20.25" x14ac:dyDescent="0.3">
      <c r="A987" s="7">
        <v>38</v>
      </c>
      <c r="B987" s="7">
        <v>90</v>
      </c>
      <c r="C987" s="37">
        <v>72</v>
      </c>
      <c r="D987" s="37">
        <v>113</v>
      </c>
      <c r="E987" s="7">
        <v>9</v>
      </c>
      <c r="F987" s="2">
        <f t="shared" si="1589"/>
        <v>10.916666666666666</v>
      </c>
      <c r="G987" s="2">
        <f t="shared" si="1566"/>
        <v>49780</v>
      </c>
      <c r="H987" s="2">
        <v>1.4</v>
      </c>
      <c r="I987" s="7">
        <f t="shared" si="1567"/>
        <v>69692</v>
      </c>
      <c r="J987" s="7">
        <v>1.2</v>
      </c>
      <c r="K987" s="4">
        <v>1.75</v>
      </c>
      <c r="L987" s="7">
        <v>0</v>
      </c>
      <c r="M987" s="2">
        <f t="shared" si="1590"/>
        <v>1.3333333333333333</v>
      </c>
      <c r="N987" s="2">
        <f t="shared" si="1591"/>
        <v>2.4761904761904758</v>
      </c>
      <c r="O987" s="28">
        <f t="shared" si="1592"/>
        <v>1.4866666666666666</v>
      </c>
      <c r="P987" s="2">
        <f t="shared" si="1593"/>
        <v>7.2009523809523808</v>
      </c>
      <c r="Q987" s="2">
        <f t="shared" si="1568"/>
        <v>68.166666666666671</v>
      </c>
      <c r="R987" s="28">
        <f t="shared" si="1594"/>
        <v>72.166666666666671</v>
      </c>
      <c r="S987" s="2">
        <f t="shared" si="1595"/>
        <v>74.166666666666671</v>
      </c>
      <c r="T987" s="2">
        <f t="shared" si="1596"/>
        <v>67.898333333333326</v>
      </c>
      <c r="U987" s="2">
        <f t="shared" si="1569"/>
        <v>71.898333333333326</v>
      </c>
      <c r="V987" s="2">
        <f t="shared" si="1570"/>
        <v>81.898333333333326</v>
      </c>
      <c r="W987" s="7">
        <f t="shared" si="1607"/>
        <v>1</v>
      </c>
      <c r="X987" s="2">
        <f t="shared" si="1571"/>
        <v>7.6254126363744437</v>
      </c>
      <c r="Y987" s="2">
        <f t="shared" si="1572"/>
        <v>11.251843075337082</v>
      </c>
      <c r="Z987" s="2">
        <f t="shared" si="1597"/>
        <v>12.643793540497708</v>
      </c>
      <c r="AA987" s="2">
        <f t="shared" si="1573"/>
        <v>83.244087947087678</v>
      </c>
      <c r="AB987" s="2">
        <f t="shared" si="1574"/>
        <v>122.83262023909647</v>
      </c>
      <c r="AC987" s="2">
        <f t="shared" si="1575"/>
        <v>138.02807948376665</v>
      </c>
      <c r="AD987" s="2">
        <f t="shared" si="1576"/>
        <v>138.02807948376665</v>
      </c>
      <c r="AE987" s="2">
        <f t="shared" si="1577"/>
        <v>138.02807948376665</v>
      </c>
      <c r="AF987" s="27">
        <f t="shared" si="1598"/>
        <v>1</v>
      </c>
      <c r="AG987" s="28">
        <f t="shared" si="1578"/>
        <v>84.166666666666671</v>
      </c>
      <c r="AH987" s="28">
        <f t="shared" si="1579"/>
        <v>6.5306170577109839</v>
      </c>
      <c r="AI987" s="28">
        <f t="shared" si="1580"/>
        <v>11.199038360351905</v>
      </c>
      <c r="AJ987" s="28">
        <f t="shared" si="1581"/>
        <v>9.6363937038587384</v>
      </c>
      <c r="AK987" s="28">
        <f t="shared" si="1582"/>
        <v>16.524984054537956</v>
      </c>
      <c r="AL987" s="28">
        <f t="shared" si="1608"/>
        <v>18.569267740994981</v>
      </c>
      <c r="AM987" s="28">
        <f t="shared" si="1583"/>
        <v>71.292569546678237</v>
      </c>
      <c r="AN987" s="28">
        <f t="shared" si="1584"/>
        <v>122.25616876717496</v>
      </c>
      <c r="AO987" s="28">
        <f t="shared" si="1585"/>
        <v>105.19729793379122</v>
      </c>
      <c r="AP987" s="28">
        <f t="shared" si="1586"/>
        <v>180.39774259537268</v>
      </c>
      <c r="AQ987" s="28">
        <f t="shared" si="1587"/>
        <v>202.71450617252853</v>
      </c>
      <c r="AR987" s="28">
        <f t="shared" si="1599"/>
        <v>202.71450617252853</v>
      </c>
      <c r="AS987" s="27">
        <f t="shared" si="1588"/>
        <v>202.71450617252853</v>
      </c>
      <c r="AT987" s="27">
        <f t="shared" si="1600"/>
        <v>0</v>
      </c>
      <c r="AU987" s="2">
        <f t="shared" si="1601"/>
        <v>2756.7475535250433</v>
      </c>
      <c r="AV987" s="33">
        <f t="shared" si="1602"/>
        <v>0.16123724154135341</v>
      </c>
      <c r="AW987" s="33">
        <f t="shared" si="1603"/>
        <v>0.16123724154135341</v>
      </c>
      <c r="AX987" s="2">
        <f t="shared" si="1604"/>
        <v>2.378499412867459</v>
      </c>
      <c r="AY987" s="7">
        <v>2.2000000000000002</v>
      </c>
      <c r="AZ987" s="3">
        <f t="shared" si="1605"/>
        <v>3234.6748815437941</v>
      </c>
    </row>
    <row r="988" spans="1:52" ht="20.25" x14ac:dyDescent="0.3">
      <c r="A988" s="7">
        <v>38</v>
      </c>
      <c r="B988" s="7">
        <v>96</v>
      </c>
      <c r="C988" s="37">
        <v>77</v>
      </c>
      <c r="D988" s="37">
        <v>121</v>
      </c>
      <c r="E988" s="7">
        <v>9.5</v>
      </c>
      <c r="F988" s="2">
        <f t="shared" si="1589"/>
        <v>11.666666666666666</v>
      </c>
      <c r="G988" s="2">
        <f t="shared" si="1566"/>
        <v>53200</v>
      </c>
      <c r="H988" s="2">
        <v>1.4</v>
      </c>
      <c r="I988" s="7">
        <f t="shared" si="1567"/>
        <v>74480</v>
      </c>
      <c r="J988" s="7">
        <v>1.2</v>
      </c>
      <c r="K988" s="4">
        <v>1.75</v>
      </c>
      <c r="L988" s="7">
        <v>0</v>
      </c>
      <c r="M988" s="2">
        <f t="shared" si="1590"/>
        <v>1.3333333333333333</v>
      </c>
      <c r="N988" s="2">
        <f t="shared" si="1591"/>
        <v>2.4761904761904758</v>
      </c>
      <c r="O988" s="28">
        <f t="shared" si="1592"/>
        <v>1.4638095238095237</v>
      </c>
      <c r="P988" s="2">
        <f t="shared" si="1593"/>
        <v>7.1780952380952376</v>
      </c>
      <c r="Q988" s="2">
        <f t="shared" si="1568"/>
        <v>68.166666666666671</v>
      </c>
      <c r="R988" s="28">
        <f t="shared" si="1594"/>
        <v>72.166666666666671</v>
      </c>
      <c r="S988" s="2">
        <f t="shared" si="1595"/>
        <v>74.166666666666671</v>
      </c>
      <c r="T988" s="2">
        <f t="shared" si="1596"/>
        <v>67.938333333333333</v>
      </c>
      <c r="U988" s="2">
        <f t="shared" si="1569"/>
        <v>71.938333333333333</v>
      </c>
      <c r="V988" s="2">
        <f t="shared" si="1570"/>
        <v>81.938333333333333</v>
      </c>
      <c r="W988" s="7">
        <f t="shared" si="1607"/>
        <v>1</v>
      </c>
      <c r="X988" s="2">
        <f t="shared" si="1571"/>
        <v>7.6209230280710063</v>
      </c>
      <c r="Y988" s="2">
        <f t="shared" si="1572"/>
        <v>11.245586692930665</v>
      </c>
      <c r="Z988" s="2">
        <f t="shared" si="1597"/>
        <v>12.637621194526714</v>
      </c>
      <c r="AA988" s="2">
        <f t="shared" si="1573"/>
        <v>88.910768660828396</v>
      </c>
      <c r="AB988" s="2">
        <f t="shared" si="1574"/>
        <v>131.19851141752443</v>
      </c>
      <c r="AC988" s="2">
        <f t="shared" si="1575"/>
        <v>147.43891393614498</v>
      </c>
      <c r="AD988" s="2">
        <f t="shared" si="1576"/>
        <v>147.43891393614498</v>
      </c>
      <c r="AE988" s="2">
        <f t="shared" si="1577"/>
        <v>147.43891393614498</v>
      </c>
      <c r="AF988" s="27">
        <f t="shared" si="1598"/>
        <v>1</v>
      </c>
      <c r="AG988" s="28">
        <f t="shared" si="1578"/>
        <v>84.166666666666671</v>
      </c>
      <c r="AH988" s="28">
        <f t="shared" si="1579"/>
        <v>6.5267720313541133</v>
      </c>
      <c r="AI988" s="28">
        <f t="shared" si="1580"/>
        <v>11.19244471119339</v>
      </c>
      <c r="AJ988" s="28">
        <f t="shared" si="1581"/>
        <v>9.6310355626523201</v>
      </c>
      <c r="AK988" s="28">
        <f t="shared" si="1582"/>
        <v>16.515795638132495</v>
      </c>
      <c r="AL988" s="28">
        <f t="shared" si="1608"/>
        <v>18.560202744436921</v>
      </c>
      <c r="AM988" s="28">
        <f t="shared" si="1583"/>
        <v>76.145673699131322</v>
      </c>
      <c r="AN988" s="28">
        <f t="shared" si="1584"/>
        <v>130.57852163058953</v>
      </c>
      <c r="AO988" s="28">
        <f t="shared" si="1585"/>
        <v>112.36208156427706</v>
      </c>
      <c r="AP988" s="28">
        <f t="shared" si="1586"/>
        <v>192.6842824448791</v>
      </c>
      <c r="AQ988" s="28">
        <f t="shared" si="1587"/>
        <v>216.5356986850974</v>
      </c>
      <c r="AR988" s="28">
        <f t="shared" si="1599"/>
        <v>216.5356986850974</v>
      </c>
      <c r="AS988" s="27">
        <f t="shared" si="1588"/>
        <v>216.5356986850974</v>
      </c>
      <c r="AT988" s="27">
        <f t="shared" si="1600"/>
        <v>0</v>
      </c>
      <c r="AU988" s="2">
        <f t="shared" si="1601"/>
        <v>3136.5661053440494</v>
      </c>
      <c r="AV988" s="33">
        <f t="shared" si="1602"/>
        <v>0.16215648496240603</v>
      </c>
      <c r="AW988" s="33">
        <f t="shared" si="1603"/>
        <v>0.16215648496240603</v>
      </c>
      <c r="AX988" s="2">
        <f t="shared" si="1604"/>
        <v>2.3801380636782081</v>
      </c>
      <c r="AY988" s="7">
        <v>2.2000000000000002</v>
      </c>
      <c r="AZ988" s="3">
        <f t="shared" si="1605"/>
        <v>3234.0605806025164</v>
      </c>
    </row>
    <row r="989" spans="1:52" ht="20.25" x14ac:dyDescent="0.3">
      <c r="A989" s="7">
        <v>38</v>
      </c>
      <c r="B989" s="7">
        <v>102</v>
      </c>
      <c r="C989" s="37">
        <v>82</v>
      </c>
      <c r="D989" s="37">
        <v>128</v>
      </c>
      <c r="E989" s="7">
        <v>9.75</v>
      </c>
      <c r="F989" s="2">
        <f t="shared" si="1589"/>
        <v>12.291666666666666</v>
      </c>
      <c r="G989" s="2">
        <f t="shared" si="1566"/>
        <v>56050</v>
      </c>
      <c r="H989" s="2">
        <v>1.4</v>
      </c>
      <c r="I989" s="7">
        <f t="shared" si="1567"/>
        <v>78470</v>
      </c>
      <c r="J989" s="7">
        <v>1.2</v>
      </c>
      <c r="K989" s="4">
        <v>1.75</v>
      </c>
      <c r="L989" s="7">
        <v>0</v>
      </c>
      <c r="M989" s="2">
        <f t="shared" si="1590"/>
        <v>1.3333333333333333</v>
      </c>
      <c r="N989" s="2">
        <f t="shared" si="1591"/>
        <v>2.4761904761904758</v>
      </c>
      <c r="O989" s="28">
        <f t="shared" si="1592"/>
        <v>1.4438095238095237</v>
      </c>
      <c r="P989" s="2">
        <f t="shared" si="1593"/>
        <v>7.1580952380952372</v>
      </c>
      <c r="Q989" s="2">
        <f t="shared" si="1568"/>
        <v>68.166666666666671</v>
      </c>
      <c r="R989" s="28">
        <f t="shared" si="1594"/>
        <v>72.166666666666671</v>
      </c>
      <c r="S989" s="2">
        <f t="shared" si="1595"/>
        <v>74.166666666666671</v>
      </c>
      <c r="T989" s="2">
        <f t="shared" si="1596"/>
        <v>67.973333333333329</v>
      </c>
      <c r="U989" s="2">
        <f t="shared" si="1569"/>
        <v>71.973333333333329</v>
      </c>
      <c r="V989" s="2">
        <f t="shared" si="1570"/>
        <v>81.973333333333329</v>
      </c>
      <c r="W989" s="7">
        <f t="shared" si="1607"/>
        <v>1</v>
      </c>
      <c r="X989" s="2">
        <f t="shared" si="1571"/>
        <v>7.6169989553074346</v>
      </c>
      <c r="Y989" s="2">
        <f t="shared" si="1572"/>
        <v>11.240118062869728</v>
      </c>
      <c r="Z989" s="2">
        <f t="shared" si="1597"/>
        <v>12.632225333167632</v>
      </c>
      <c r="AA989" s="2">
        <f t="shared" si="1573"/>
        <v>93.625612158987209</v>
      </c>
      <c r="AB989" s="2">
        <f t="shared" si="1574"/>
        <v>138.15978452277372</v>
      </c>
      <c r="AC989" s="2">
        <f t="shared" si="1575"/>
        <v>155.2711030535188</v>
      </c>
      <c r="AD989" s="2">
        <f t="shared" si="1576"/>
        <v>155.2711030535188</v>
      </c>
      <c r="AE989" s="2">
        <f t="shared" si="1577"/>
        <v>155.2711030535188</v>
      </c>
      <c r="AF989" s="27">
        <f t="shared" si="1598"/>
        <v>1</v>
      </c>
      <c r="AG989" s="28">
        <f t="shared" si="1578"/>
        <v>84.166666666666671</v>
      </c>
      <c r="AH989" s="28">
        <f t="shared" si="1579"/>
        <v>6.5234113454807705</v>
      </c>
      <c r="AI989" s="28">
        <f t="shared" si="1580"/>
        <v>11.186681634032372</v>
      </c>
      <c r="AJ989" s="28">
        <f t="shared" si="1581"/>
        <v>9.6263520746286169</v>
      </c>
      <c r="AK989" s="28">
        <f t="shared" si="1582"/>
        <v>16.507764151739369</v>
      </c>
      <c r="AL989" s="28">
        <f t="shared" si="1608"/>
        <v>18.552278129569626</v>
      </c>
      <c r="AM989" s="28">
        <f t="shared" si="1583"/>
        <v>80.183597788201141</v>
      </c>
      <c r="AN989" s="28">
        <f t="shared" si="1584"/>
        <v>137.50296175164789</v>
      </c>
      <c r="AO989" s="28">
        <f t="shared" si="1585"/>
        <v>118.32391091731007</v>
      </c>
      <c r="AP989" s="28">
        <f t="shared" si="1586"/>
        <v>202.90793436512973</v>
      </c>
      <c r="AQ989" s="28">
        <f t="shared" si="1587"/>
        <v>228.03841867595997</v>
      </c>
      <c r="AR989" s="28">
        <f t="shared" si="1599"/>
        <v>228.03841867595997</v>
      </c>
      <c r="AS989" s="27">
        <f t="shared" si="1588"/>
        <v>228.03841867595997</v>
      </c>
      <c r="AT989" s="27">
        <f t="shared" si="1600"/>
        <v>0</v>
      </c>
      <c r="AU989" s="2">
        <f t="shared" si="1601"/>
        <v>3540.8890798610555</v>
      </c>
      <c r="AV989" s="33">
        <f t="shared" si="1602"/>
        <v>0.16292252114661659</v>
      </c>
      <c r="AW989" s="33">
        <f t="shared" si="1603"/>
        <v>0.16292252114661659</v>
      </c>
      <c r="AX989" s="2">
        <f t="shared" si="1604"/>
        <v>2.3815053317764634</v>
      </c>
      <c r="AY989" s="7">
        <v>2.2000000000000002</v>
      </c>
      <c r="AZ989" s="3">
        <f t="shared" si="1605"/>
        <v>3228.4289892820807</v>
      </c>
    </row>
    <row r="990" spans="1:52" ht="20.25" x14ac:dyDescent="0.3">
      <c r="A990" s="7">
        <v>38</v>
      </c>
      <c r="B990" s="7">
        <v>108</v>
      </c>
      <c r="C990" s="37">
        <v>87</v>
      </c>
      <c r="D990" s="37">
        <v>136</v>
      </c>
      <c r="E990" s="7">
        <v>10</v>
      </c>
      <c r="F990" s="2">
        <f t="shared" si="1589"/>
        <v>13</v>
      </c>
      <c r="G990" s="2">
        <f t="shared" si="1566"/>
        <v>59280</v>
      </c>
      <c r="H990" s="2">
        <v>1.4</v>
      </c>
      <c r="I990" s="7">
        <f t="shared" si="1567"/>
        <v>82992</v>
      </c>
      <c r="J990" s="7">
        <v>1.2</v>
      </c>
      <c r="K990" s="4">
        <v>1.75</v>
      </c>
      <c r="L990" s="7">
        <v>0</v>
      </c>
      <c r="M990" s="2">
        <f t="shared" si="1590"/>
        <v>1.3333333333333333</v>
      </c>
      <c r="N990" s="2">
        <f t="shared" si="1591"/>
        <v>2.4761904761904758</v>
      </c>
      <c r="O990" s="28">
        <f t="shared" si="1592"/>
        <v>1.4209523809523807</v>
      </c>
      <c r="P990" s="2">
        <f t="shared" si="1593"/>
        <v>7.1352380952380949</v>
      </c>
      <c r="Q990" s="2">
        <f t="shared" si="1568"/>
        <v>68.166666666666671</v>
      </c>
      <c r="R990" s="28">
        <f t="shared" si="1594"/>
        <v>72.166666666666671</v>
      </c>
      <c r="S990" s="2">
        <f t="shared" si="1595"/>
        <v>74.166666666666671</v>
      </c>
      <c r="T990" s="2">
        <f t="shared" si="1596"/>
        <v>68.013333333333335</v>
      </c>
      <c r="U990" s="2">
        <f t="shared" si="1569"/>
        <v>72.013333333333335</v>
      </c>
      <c r="V990" s="2">
        <f t="shared" si="1570"/>
        <v>82.013333333333335</v>
      </c>
      <c r="W990" s="7">
        <f t="shared" si="1607"/>
        <v>1</v>
      </c>
      <c r="X990" s="2">
        <f t="shared" si="1571"/>
        <v>7.6125192460610265</v>
      </c>
      <c r="Y990" s="2">
        <f t="shared" si="1572"/>
        <v>11.23387470901144</v>
      </c>
      <c r="Z990" s="2">
        <f t="shared" si="1597"/>
        <v>12.626064273827769</v>
      </c>
      <c r="AA990" s="2">
        <f t="shared" si="1573"/>
        <v>98.962750198793344</v>
      </c>
      <c r="AB990" s="2">
        <f t="shared" si="1574"/>
        <v>146.04037121714873</v>
      </c>
      <c r="AC990" s="2">
        <f t="shared" si="1575"/>
        <v>164.13883555976099</v>
      </c>
      <c r="AD990" s="2">
        <f t="shared" si="1576"/>
        <v>164.13883555976099</v>
      </c>
      <c r="AE990" s="2">
        <f t="shared" si="1577"/>
        <v>164.13883555976099</v>
      </c>
      <c r="AF990" s="27">
        <f t="shared" si="1598"/>
        <v>1</v>
      </c>
      <c r="AG990" s="28">
        <f t="shared" si="1578"/>
        <v>84.166666666666671</v>
      </c>
      <c r="AH990" s="28">
        <f t="shared" si="1579"/>
        <v>6.5195747969537274</v>
      </c>
      <c r="AI990" s="28">
        <f t="shared" si="1580"/>
        <v>11.180102523092927</v>
      </c>
      <c r="AJ990" s="28">
        <f t="shared" si="1581"/>
        <v>9.6210050914358938</v>
      </c>
      <c r="AK990" s="28">
        <f t="shared" si="1582"/>
        <v>16.498594869670264</v>
      </c>
      <c r="AL990" s="28">
        <f t="shared" si="1608"/>
        <v>18.543229709086987</v>
      </c>
      <c r="AM990" s="28">
        <f t="shared" si="1583"/>
        <v>84.754472360398452</v>
      </c>
      <c r="AN990" s="28">
        <f t="shared" si="1584"/>
        <v>145.34133280020805</v>
      </c>
      <c r="AO990" s="28">
        <f t="shared" si="1585"/>
        <v>125.07306618866662</v>
      </c>
      <c r="AP990" s="28">
        <f t="shared" si="1586"/>
        <v>214.48173330571342</v>
      </c>
      <c r="AQ990" s="28">
        <f t="shared" si="1587"/>
        <v>241.06198621813081</v>
      </c>
      <c r="AR990" s="28">
        <f t="shared" si="1599"/>
        <v>241.06198621813081</v>
      </c>
      <c r="AS990" s="27">
        <f t="shared" si="1588"/>
        <v>241.06198621813081</v>
      </c>
      <c r="AT990" s="27">
        <f t="shared" si="1600"/>
        <v>0</v>
      </c>
      <c r="AU990" s="2">
        <f t="shared" si="1601"/>
        <v>3969.7164770760623</v>
      </c>
      <c r="AV990" s="33">
        <f t="shared" si="1602"/>
        <v>0.16379069548872183</v>
      </c>
      <c r="AW990" s="33">
        <f t="shared" si="1603"/>
        <v>0.16379069548872183</v>
      </c>
      <c r="AX990" s="2">
        <f t="shared" si="1604"/>
        <v>2.3830568025102035</v>
      </c>
      <c r="AY990" s="7">
        <v>2.2000000000000002</v>
      </c>
      <c r="AZ990" s="3">
        <f t="shared" si="1605"/>
        <v>3219.8530149376866</v>
      </c>
    </row>
    <row r="991" spans="1:52" ht="20.25" x14ac:dyDescent="0.3">
      <c r="A991" s="7">
        <v>38</v>
      </c>
      <c r="B991" s="7">
        <v>114</v>
      </c>
      <c r="C991" s="37">
        <v>92</v>
      </c>
      <c r="D991" s="37">
        <v>143</v>
      </c>
      <c r="E991" s="7">
        <v>10.5</v>
      </c>
      <c r="F991" s="2">
        <f t="shared" si="1589"/>
        <v>13.666666666666666</v>
      </c>
      <c r="G991" s="2">
        <f t="shared" si="1566"/>
        <v>62320</v>
      </c>
      <c r="H991" s="2">
        <v>1.4</v>
      </c>
      <c r="I991" s="7">
        <f t="shared" si="1567"/>
        <v>87248</v>
      </c>
      <c r="J991" s="7">
        <v>1.2</v>
      </c>
      <c r="K991" s="4">
        <v>1.75</v>
      </c>
      <c r="L991" s="7">
        <v>0</v>
      </c>
      <c r="M991" s="2">
        <f t="shared" si="1590"/>
        <v>1.3333333333333333</v>
      </c>
      <c r="N991" s="2">
        <f t="shared" si="1591"/>
        <v>2.4761904761904758</v>
      </c>
      <c r="O991" s="28">
        <f t="shared" si="1592"/>
        <v>1.4009523809523809</v>
      </c>
      <c r="P991" s="2">
        <f t="shared" si="1593"/>
        <v>7.1152380952380954</v>
      </c>
      <c r="Q991" s="2">
        <f t="shared" si="1568"/>
        <v>68.166666666666671</v>
      </c>
      <c r="R991" s="28">
        <f t="shared" si="1594"/>
        <v>72.166666666666671</v>
      </c>
      <c r="S991" s="2">
        <f t="shared" si="1595"/>
        <v>74.166666666666671</v>
      </c>
      <c r="T991" s="2">
        <f t="shared" si="1596"/>
        <v>68.048333333333332</v>
      </c>
      <c r="U991" s="2">
        <f t="shared" si="1569"/>
        <v>72.048333333333332</v>
      </c>
      <c r="V991" s="2">
        <f t="shared" si="1570"/>
        <v>82.048333333333332</v>
      </c>
      <c r="W991" s="7">
        <f t="shared" si="1607"/>
        <v>1</v>
      </c>
      <c r="X991" s="2">
        <f t="shared" si="1571"/>
        <v>7.6086038206485194</v>
      </c>
      <c r="Y991" s="2">
        <f t="shared" si="1572"/>
        <v>11.228417461124852</v>
      </c>
      <c r="Z991" s="2">
        <f t="shared" si="1597"/>
        <v>12.620678274726622</v>
      </c>
      <c r="AA991" s="2">
        <f t="shared" si="1573"/>
        <v>103.98425221552976</v>
      </c>
      <c r="AB991" s="2">
        <f t="shared" si="1574"/>
        <v>153.45503863537297</v>
      </c>
      <c r="AC991" s="2">
        <f t="shared" si="1575"/>
        <v>172.4826030879305</v>
      </c>
      <c r="AD991" s="2">
        <f t="shared" si="1576"/>
        <v>172.4826030879305</v>
      </c>
      <c r="AE991" s="2">
        <f t="shared" si="1577"/>
        <v>172.4826030879305</v>
      </c>
      <c r="AF991" s="27">
        <f t="shared" si="1598"/>
        <v>1</v>
      </c>
      <c r="AG991" s="28">
        <f t="shared" si="1578"/>
        <v>84.166666666666671</v>
      </c>
      <c r="AH991" s="28">
        <f t="shared" si="1579"/>
        <v>6.5162215169141477</v>
      </c>
      <c r="AI991" s="28">
        <f t="shared" si="1580"/>
        <v>11.174352145836934</v>
      </c>
      <c r="AJ991" s="28">
        <f t="shared" si="1581"/>
        <v>9.6163313514252504</v>
      </c>
      <c r="AK991" s="28">
        <f t="shared" si="1582"/>
        <v>16.490580099671813</v>
      </c>
      <c r="AL991" s="28">
        <f t="shared" si="1608"/>
        <v>18.535319578393882</v>
      </c>
      <c r="AM991" s="28">
        <f t="shared" si="1583"/>
        <v>89.055027397826677</v>
      </c>
      <c r="AN991" s="28">
        <f t="shared" si="1584"/>
        <v>152.71614599310476</v>
      </c>
      <c r="AO991" s="28">
        <f t="shared" si="1585"/>
        <v>131.4231951361451</v>
      </c>
      <c r="AP991" s="28">
        <f t="shared" si="1586"/>
        <v>225.37126136218143</v>
      </c>
      <c r="AQ991" s="28">
        <f t="shared" si="1587"/>
        <v>253.3160342380497</v>
      </c>
      <c r="AR991" s="28">
        <f t="shared" si="1599"/>
        <v>253.3160342380497</v>
      </c>
      <c r="AS991" s="27">
        <f t="shared" si="1588"/>
        <v>253.3160342380497</v>
      </c>
      <c r="AT991" s="27">
        <f t="shared" si="1600"/>
        <v>0</v>
      </c>
      <c r="AU991" s="2">
        <f t="shared" si="1601"/>
        <v>4423.0482969890691</v>
      </c>
      <c r="AV991" s="33">
        <f t="shared" si="1602"/>
        <v>0.16460780075187972</v>
      </c>
      <c r="AW991" s="33">
        <f t="shared" si="1603"/>
        <v>0.16460780075187972</v>
      </c>
      <c r="AX991" s="2">
        <f t="shared" si="1604"/>
        <v>2.3845188579877075</v>
      </c>
      <c r="AY991" s="7">
        <v>2.2000000000000002</v>
      </c>
      <c r="AZ991" s="3">
        <f t="shared" si="1605"/>
        <v>3226.0912325337431</v>
      </c>
    </row>
    <row r="992" spans="1:52" ht="20.25" x14ac:dyDescent="0.3">
      <c r="A992" s="7">
        <v>38</v>
      </c>
      <c r="B992" s="7">
        <v>120</v>
      </c>
      <c r="C992" s="37">
        <v>97</v>
      </c>
      <c r="D992" s="37">
        <v>151</v>
      </c>
      <c r="E992" s="7">
        <v>11</v>
      </c>
      <c r="F992" s="2">
        <f t="shared" si="1589"/>
        <v>14.416666666666666</v>
      </c>
      <c r="G992" s="2">
        <f t="shared" si="1566"/>
        <v>65740</v>
      </c>
      <c r="H992" s="2">
        <v>1.4</v>
      </c>
      <c r="I992" s="7">
        <f t="shared" si="1567"/>
        <v>92036</v>
      </c>
      <c r="J992" s="7">
        <v>1.2</v>
      </c>
      <c r="K992" s="4">
        <v>1.75</v>
      </c>
      <c r="L992" s="7">
        <v>0</v>
      </c>
      <c r="M992" s="2">
        <f t="shared" si="1590"/>
        <v>1.3333333333333333</v>
      </c>
      <c r="N992" s="2">
        <f t="shared" si="1591"/>
        <v>2.4761904761904758</v>
      </c>
      <c r="O992" s="28">
        <f t="shared" si="1592"/>
        <v>1.378095238095238</v>
      </c>
      <c r="P992" s="2">
        <f t="shared" si="1593"/>
        <v>7.0923809523809513</v>
      </c>
      <c r="Q992" s="2">
        <f t="shared" si="1568"/>
        <v>68.166666666666671</v>
      </c>
      <c r="R992" s="28">
        <f t="shared" si="1594"/>
        <v>72.166666666666671</v>
      </c>
      <c r="S992" s="2">
        <f t="shared" si="1595"/>
        <v>74.166666666666671</v>
      </c>
      <c r="T992" s="2">
        <f t="shared" si="1596"/>
        <v>68.088333333333324</v>
      </c>
      <c r="U992" s="2">
        <f t="shared" si="1569"/>
        <v>72.088333333333324</v>
      </c>
      <c r="V992" s="2">
        <f t="shared" si="1570"/>
        <v>82.088333333333324</v>
      </c>
      <c r="W992" s="7">
        <f t="shared" si="1607"/>
        <v>1</v>
      </c>
      <c r="X992" s="2">
        <f t="shared" si="1571"/>
        <v>7.6041339777558177</v>
      </c>
      <c r="Y992" s="2">
        <f t="shared" si="1572"/>
        <v>11.222187095160251</v>
      </c>
      <c r="Z992" s="2">
        <f t="shared" si="1597"/>
        <v>12.614528471088398</v>
      </c>
      <c r="AA992" s="2">
        <f t="shared" si="1573"/>
        <v>109.6262648459797</v>
      </c>
      <c r="AB992" s="2">
        <f t="shared" si="1574"/>
        <v>161.7865306218936</v>
      </c>
      <c r="AC992" s="2">
        <f t="shared" si="1575"/>
        <v>181.85945212485774</v>
      </c>
      <c r="AD992" s="2">
        <f t="shared" si="1576"/>
        <v>181.85945212485774</v>
      </c>
      <c r="AE992" s="2">
        <f t="shared" si="1577"/>
        <v>181.85945212485774</v>
      </c>
      <c r="AF992" s="27">
        <f t="shared" si="1598"/>
        <v>1</v>
      </c>
      <c r="AG992" s="28">
        <f t="shared" si="1578"/>
        <v>84.166666666666671</v>
      </c>
      <c r="AH992" s="28">
        <f t="shared" si="1579"/>
        <v>6.5123934182088901</v>
      </c>
      <c r="AI992" s="28">
        <f t="shared" si="1580"/>
        <v>11.167787525086927</v>
      </c>
      <c r="AJ992" s="28">
        <f t="shared" si="1581"/>
        <v>9.6109954914286213</v>
      </c>
      <c r="AK992" s="28">
        <f t="shared" si="1582"/>
        <v>16.481429892232054</v>
      </c>
      <c r="AL992" s="28">
        <f t="shared" si="1608"/>
        <v>18.526287688562171</v>
      </c>
      <c r="AM992" s="28">
        <f t="shared" si="1583"/>
        <v>93.887005112511488</v>
      </c>
      <c r="AN992" s="28">
        <f t="shared" si="1584"/>
        <v>161.00227015333653</v>
      </c>
      <c r="AO992" s="28">
        <f t="shared" si="1585"/>
        <v>138.55851833476262</v>
      </c>
      <c r="AP992" s="28">
        <f t="shared" si="1586"/>
        <v>237.60728094634544</v>
      </c>
      <c r="AQ992" s="28">
        <f t="shared" si="1587"/>
        <v>267.08731417677126</v>
      </c>
      <c r="AR992" s="28">
        <f t="shared" si="1599"/>
        <v>267.08731417677126</v>
      </c>
      <c r="AS992" s="27">
        <f t="shared" si="1588"/>
        <v>267.08731417677126</v>
      </c>
      <c r="AT992" s="27">
        <f t="shared" si="1600"/>
        <v>0</v>
      </c>
      <c r="AU992" s="2">
        <f t="shared" si="1601"/>
        <v>4900.884539600077</v>
      </c>
      <c r="AV992" s="33">
        <f t="shared" si="1602"/>
        <v>0.16552704417293235</v>
      </c>
      <c r="AW992" s="33">
        <f t="shared" si="1603"/>
        <v>0.16552704417293235</v>
      </c>
      <c r="AX992" s="2">
        <f t="shared" si="1604"/>
        <v>2.3861658162759127</v>
      </c>
      <c r="AY992" s="7">
        <v>2.2000000000000002</v>
      </c>
      <c r="AZ992" s="3">
        <f t="shared" si="1605"/>
        <v>3228.4401280078241</v>
      </c>
    </row>
    <row r="993" spans="1:52" ht="20.25" x14ac:dyDescent="0.3">
      <c r="A993" s="7">
        <v>38</v>
      </c>
      <c r="B993" s="7">
        <v>132</v>
      </c>
      <c r="C993" s="37">
        <v>106</v>
      </c>
      <c r="D993" s="37">
        <v>166</v>
      </c>
      <c r="E993" s="7">
        <v>12</v>
      </c>
      <c r="F993" s="2">
        <f t="shared" si="1589"/>
        <v>15.833333333333334</v>
      </c>
      <c r="G993" s="2">
        <f t="shared" si="1566"/>
        <v>72200</v>
      </c>
      <c r="H993" s="2">
        <v>1.4</v>
      </c>
      <c r="I993" s="7">
        <f t="shared" si="1567"/>
        <v>101080</v>
      </c>
      <c r="J993" s="7">
        <v>1.2</v>
      </c>
      <c r="K993" s="4">
        <v>1.75</v>
      </c>
      <c r="L993" s="7">
        <v>0</v>
      </c>
      <c r="M993" s="2">
        <f t="shared" si="1590"/>
        <v>1.3333333333333333</v>
      </c>
      <c r="N993" s="2">
        <f t="shared" si="1591"/>
        <v>2.4761904761904758</v>
      </c>
      <c r="O993" s="28">
        <f t="shared" si="1592"/>
        <v>1.3352380952380951</v>
      </c>
      <c r="P993" s="2">
        <f t="shared" si="1593"/>
        <v>7.0495238095238095</v>
      </c>
      <c r="Q993" s="2">
        <f t="shared" si="1568"/>
        <v>68.166666666666671</v>
      </c>
      <c r="R993" s="28">
        <f t="shared" si="1594"/>
        <v>72.166666666666671</v>
      </c>
      <c r="S993" s="2">
        <f t="shared" si="1595"/>
        <v>74.166666666666671</v>
      </c>
      <c r="T993" s="2">
        <f t="shared" si="1596"/>
        <v>68.163333333333327</v>
      </c>
      <c r="U993" s="2">
        <f t="shared" si="1569"/>
        <v>72.163333333333327</v>
      </c>
      <c r="V993" s="2">
        <f t="shared" si="1570"/>
        <v>82.163333333333327</v>
      </c>
      <c r="W993" s="7">
        <f t="shared" si="1607"/>
        <v>1</v>
      </c>
      <c r="X993" s="2">
        <f t="shared" si="1571"/>
        <v>7.5957671620435825</v>
      </c>
      <c r="Y993" s="2">
        <f t="shared" si="1572"/>
        <v>11.210523775393003</v>
      </c>
      <c r="Z993" s="2">
        <f t="shared" si="1597"/>
        <v>12.603013728478171</v>
      </c>
      <c r="AA993" s="2">
        <f t="shared" si="1573"/>
        <v>120.26631339902339</v>
      </c>
      <c r="AB993" s="2">
        <f t="shared" si="1574"/>
        <v>177.49995977705589</v>
      </c>
      <c r="AC993" s="2">
        <f t="shared" si="1575"/>
        <v>199.54771736757104</v>
      </c>
      <c r="AD993" s="2">
        <f t="shared" si="1576"/>
        <v>199.54771736757104</v>
      </c>
      <c r="AE993" s="2">
        <f t="shared" si="1577"/>
        <v>199.54771736757104</v>
      </c>
      <c r="AF993" s="27">
        <f t="shared" si="1598"/>
        <v>1</v>
      </c>
      <c r="AG993" s="28">
        <f t="shared" si="1578"/>
        <v>84.166666666666671</v>
      </c>
      <c r="AH993" s="28">
        <f t="shared" si="1579"/>
        <v>6.5052278427817445</v>
      </c>
      <c r="AI993" s="28">
        <f t="shared" si="1580"/>
        <v>11.155499627423744</v>
      </c>
      <c r="AJ993" s="28">
        <f t="shared" si="1581"/>
        <v>9.6010066975555937</v>
      </c>
      <c r="AK993" s="28">
        <f t="shared" si="1582"/>
        <v>16.464300594224049</v>
      </c>
      <c r="AL993" s="28">
        <f t="shared" si="1608"/>
        <v>18.50937659792999</v>
      </c>
      <c r="AM993" s="28">
        <f t="shared" si="1583"/>
        <v>102.99944084404429</v>
      </c>
      <c r="AN993" s="28">
        <f t="shared" si="1584"/>
        <v>176.62874410087596</v>
      </c>
      <c r="AO993" s="28">
        <f t="shared" si="1585"/>
        <v>152.01593937796358</v>
      </c>
      <c r="AP993" s="28">
        <f t="shared" si="1586"/>
        <v>260.68475940854745</v>
      </c>
      <c r="AQ993" s="28">
        <f t="shared" si="1587"/>
        <v>293.06512946722484</v>
      </c>
      <c r="AR993" s="28">
        <f t="shared" si="1599"/>
        <v>293.06512946722484</v>
      </c>
      <c r="AS993" s="27">
        <f t="shared" si="1588"/>
        <v>293.06512946722484</v>
      </c>
      <c r="AT993" s="27">
        <f t="shared" si="1600"/>
        <v>0</v>
      </c>
      <c r="AU993" s="2">
        <f t="shared" si="1601"/>
        <v>5930.0702929160934</v>
      </c>
      <c r="AV993" s="33">
        <f t="shared" si="1602"/>
        <v>0.1672633928571429</v>
      </c>
      <c r="AW993" s="33">
        <f t="shared" si="1603"/>
        <v>0.1672633928571429</v>
      </c>
      <c r="AX993" s="2">
        <f t="shared" si="1604"/>
        <v>2.3892829528808219</v>
      </c>
      <c r="AY993" s="7">
        <v>2.2000000000000002</v>
      </c>
      <c r="AZ993" s="3">
        <f t="shared" si="1605"/>
        <v>3237.6524189782253</v>
      </c>
    </row>
    <row r="994" spans="1:52" ht="20.25" x14ac:dyDescent="0.3">
      <c r="A994" s="7">
        <v>38</v>
      </c>
      <c r="B994" s="7">
        <v>144</v>
      </c>
      <c r="C994" s="37">
        <v>116</v>
      </c>
      <c r="D994" s="37">
        <v>180</v>
      </c>
      <c r="E994" s="7">
        <v>13</v>
      </c>
      <c r="F994" s="2">
        <f t="shared" si="1589"/>
        <v>17.166666666666668</v>
      </c>
      <c r="G994" s="2">
        <f t="shared" si="1566"/>
        <v>78280</v>
      </c>
      <c r="H994" s="2">
        <v>1.4</v>
      </c>
      <c r="I994" s="7">
        <f t="shared" si="1567"/>
        <v>109592</v>
      </c>
      <c r="J994" s="7">
        <v>1.2</v>
      </c>
      <c r="K994" s="4">
        <v>1.75</v>
      </c>
      <c r="L994" s="7">
        <v>0</v>
      </c>
      <c r="M994" s="2">
        <f t="shared" si="1590"/>
        <v>1.3333333333333333</v>
      </c>
      <c r="N994" s="2">
        <f t="shared" si="1591"/>
        <v>2.4761904761904758</v>
      </c>
      <c r="O994" s="28">
        <f t="shared" si="1592"/>
        <v>1.2952380952380953</v>
      </c>
      <c r="P994" s="2">
        <f t="shared" si="1593"/>
        <v>7.0095238095238086</v>
      </c>
      <c r="Q994" s="2">
        <f t="shared" si="1568"/>
        <v>68.166666666666671</v>
      </c>
      <c r="R994" s="28">
        <f t="shared" si="1594"/>
        <v>72.166666666666671</v>
      </c>
      <c r="S994" s="2">
        <f t="shared" si="1595"/>
        <v>74.166666666666671</v>
      </c>
      <c r="T994" s="2">
        <f t="shared" si="1596"/>
        <v>68.233333333333334</v>
      </c>
      <c r="U994" s="2">
        <f t="shared" si="1569"/>
        <v>72.233333333333334</v>
      </c>
      <c r="V994" s="2">
        <f t="shared" si="1570"/>
        <v>82.233333333333334</v>
      </c>
      <c r="W994" s="7">
        <f t="shared" si="1607"/>
        <v>1</v>
      </c>
      <c r="X994" s="2">
        <f t="shared" si="1571"/>
        <v>7.5879747287068486</v>
      </c>
      <c r="Y994" s="2">
        <f t="shared" si="1572"/>
        <v>11.199659862181964</v>
      </c>
      <c r="Z994" s="2">
        <f t="shared" si="1597"/>
        <v>12.592285585458386</v>
      </c>
      <c r="AA994" s="2">
        <f t="shared" si="1573"/>
        <v>130.26023284280092</v>
      </c>
      <c r="AB994" s="2">
        <f t="shared" si="1574"/>
        <v>192.26082763412373</v>
      </c>
      <c r="AC994" s="2">
        <f t="shared" si="1575"/>
        <v>216.16756921703563</v>
      </c>
      <c r="AD994" s="2">
        <f t="shared" si="1576"/>
        <v>216.16756921703563</v>
      </c>
      <c r="AE994" s="2">
        <f t="shared" si="1577"/>
        <v>216.16756921703563</v>
      </c>
      <c r="AF994" s="27">
        <f t="shared" si="1598"/>
        <v>1</v>
      </c>
      <c r="AG994" s="28">
        <f t="shared" si="1578"/>
        <v>84.166666666666671</v>
      </c>
      <c r="AH994" s="28">
        <f t="shared" si="1579"/>
        <v>6.4985541845160659</v>
      </c>
      <c r="AI994" s="28">
        <f t="shared" si="1580"/>
        <v>11.144055294635471</v>
      </c>
      <c r="AJ994" s="28">
        <f t="shared" si="1581"/>
        <v>9.5917025378579162</v>
      </c>
      <c r="AK994" s="28">
        <f t="shared" si="1582"/>
        <v>16.448345342148425</v>
      </c>
      <c r="AL994" s="28">
        <f t="shared" si="1608"/>
        <v>18.493620744320076</v>
      </c>
      <c r="AM994" s="28">
        <f t="shared" si="1583"/>
        <v>111.55851350085914</v>
      </c>
      <c r="AN994" s="28">
        <f t="shared" si="1584"/>
        <v>191.30628255790893</v>
      </c>
      <c r="AO994" s="28">
        <f t="shared" si="1585"/>
        <v>164.65756023322757</v>
      </c>
      <c r="AP994" s="28">
        <f t="shared" si="1586"/>
        <v>282.3632617068813</v>
      </c>
      <c r="AQ994" s="28">
        <f t="shared" si="1587"/>
        <v>317.47382277749466</v>
      </c>
      <c r="AR994" s="28">
        <f t="shared" si="1599"/>
        <v>317.47382277749466</v>
      </c>
      <c r="AS994" s="27">
        <f t="shared" si="1588"/>
        <v>317.47382277749466</v>
      </c>
      <c r="AT994" s="27">
        <f t="shared" si="1600"/>
        <v>0</v>
      </c>
      <c r="AU994" s="2">
        <f t="shared" si="1601"/>
        <v>7057.2737370241111</v>
      </c>
      <c r="AV994" s="33">
        <f t="shared" si="1602"/>
        <v>0.16889760338345866</v>
      </c>
      <c r="AW994" s="33">
        <f t="shared" si="1603"/>
        <v>0.16889760338345866</v>
      </c>
      <c r="AX994" s="2">
        <f t="shared" si="1604"/>
        <v>2.3922241772250574</v>
      </c>
      <c r="AY994" s="7">
        <v>2.2000000000000002</v>
      </c>
      <c r="AZ994" s="3">
        <f t="shared" si="1605"/>
        <v>3250.7899231064944</v>
      </c>
    </row>
    <row r="995" spans="1:52" ht="20.25" x14ac:dyDescent="0.3">
      <c r="A995" s="7"/>
      <c r="B995" s="7"/>
      <c r="C995" s="7"/>
      <c r="D995" s="2"/>
      <c r="E995" s="3"/>
      <c r="F995" s="2"/>
      <c r="G995" s="7"/>
      <c r="H995" s="7"/>
      <c r="I995" s="7"/>
      <c r="J995" s="7"/>
      <c r="K995" s="2"/>
      <c r="L995" s="2"/>
      <c r="M995" s="2"/>
      <c r="N995" s="28"/>
      <c r="O995" s="2"/>
      <c r="P995" s="2"/>
      <c r="Q995" s="28"/>
      <c r="R995" s="2"/>
      <c r="S995" s="2"/>
      <c r="T995" s="2"/>
      <c r="U995" s="7"/>
      <c r="V995" s="2"/>
      <c r="W995" s="2"/>
      <c r="X995" s="2"/>
      <c r="Y995" s="2"/>
      <c r="Z995" s="2"/>
      <c r="AA995" s="2"/>
      <c r="AB995" s="2"/>
      <c r="AC995" s="2"/>
      <c r="AD995" s="27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7"/>
      <c r="AR995" s="7"/>
      <c r="AS995" s="2"/>
      <c r="AT995" s="5"/>
      <c r="AU995" s="7"/>
      <c r="AV995" s="3"/>
    </row>
    <row r="996" spans="1:52" ht="18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52" ht="131.25" x14ac:dyDescent="0.2">
      <c r="A997" s="7" t="s">
        <v>10</v>
      </c>
      <c r="B997" s="7" t="s">
        <v>82</v>
      </c>
      <c r="C997" s="36" t="s">
        <v>83</v>
      </c>
      <c r="D997" s="36" t="s">
        <v>84</v>
      </c>
      <c r="E997" s="7" t="s">
        <v>12</v>
      </c>
      <c r="F997" s="7" t="s">
        <v>13</v>
      </c>
      <c r="G997" s="7" t="s">
        <v>47</v>
      </c>
      <c r="H997" s="7" t="s">
        <v>14</v>
      </c>
      <c r="I997" s="7" t="s">
        <v>15</v>
      </c>
      <c r="J997" s="7" t="s">
        <v>16</v>
      </c>
      <c r="K997" s="7" t="s">
        <v>17</v>
      </c>
      <c r="L997" s="7" t="s">
        <v>18</v>
      </c>
      <c r="M997" s="7" t="s">
        <v>98</v>
      </c>
      <c r="N997" s="7" t="s">
        <v>99</v>
      </c>
      <c r="O997" s="26" t="s">
        <v>100</v>
      </c>
      <c r="P997" s="7" t="s">
        <v>27</v>
      </c>
      <c r="Q997" s="7" t="s">
        <v>28</v>
      </c>
      <c r="R997" s="26" t="s">
        <v>101</v>
      </c>
      <c r="S997" s="7" t="s">
        <v>65</v>
      </c>
      <c r="T997" s="7" t="s">
        <v>30</v>
      </c>
      <c r="U997" s="7" t="s">
        <v>31</v>
      </c>
      <c r="V997" s="7" t="s">
        <v>32</v>
      </c>
      <c r="W997" s="7" t="s">
        <v>33</v>
      </c>
      <c r="X997" s="7" t="s">
        <v>34</v>
      </c>
      <c r="Y997" s="7" t="s">
        <v>35</v>
      </c>
      <c r="Z997" s="7" t="s">
        <v>66</v>
      </c>
      <c r="AA997" s="7" t="s">
        <v>37</v>
      </c>
      <c r="AB997" s="7" t="s">
        <v>38</v>
      </c>
      <c r="AC997" s="7" t="s">
        <v>39</v>
      </c>
      <c r="AD997" s="7" t="s">
        <v>40</v>
      </c>
      <c r="AE997" s="7" t="s">
        <v>41</v>
      </c>
      <c r="AF997" s="26" t="s">
        <v>67</v>
      </c>
      <c r="AG997" s="26" t="s">
        <v>68</v>
      </c>
      <c r="AH997" s="26" t="s">
        <v>69</v>
      </c>
      <c r="AI997" s="7" t="s">
        <v>70</v>
      </c>
      <c r="AJ997" s="26" t="s">
        <v>71</v>
      </c>
      <c r="AK997" s="26" t="s">
        <v>72</v>
      </c>
      <c r="AL997" s="26" t="s">
        <v>73</v>
      </c>
      <c r="AM997" s="26" t="s">
        <v>74</v>
      </c>
      <c r="AN997" s="26" t="s">
        <v>75</v>
      </c>
      <c r="AO997" s="26" t="s">
        <v>76</v>
      </c>
      <c r="AP997" s="26" t="s">
        <v>77</v>
      </c>
      <c r="AQ997" s="26" t="s">
        <v>78</v>
      </c>
      <c r="AR997" s="26" t="s">
        <v>79</v>
      </c>
      <c r="AS997" s="26" t="s">
        <v>80</v>
      </c>
      <c r="AT997" s="26" t="s">
        <v>102</v>
      </c>
      <c r="AU997" s="7" t="s">
        <v>21</v>
      </c>
      <c r="AV997" s="26" t="s">
        <v>90</v>
      </c>
      <c r="AW997" s="26" t="s">
        <v>89</v>
      </c>
      <c r="AX997" s="7" t="s">
        <v>22</v>
      </c>
      <c r="AY997" s="7" t="s">
        <v>23</v>
      </c>
      <c r="AZ997" s="7" t="s">
        <v>24</v>
      </c>
    </row>
    <row r="998" spans="1:52" ht="20.25" x14ac:dyDescent="0.3">
      <c r="A998" s="7">
        <v>39</v>
      </c>
      <c r="B998" s="7">
        <v>18</v>
      </c>
      <c r="C998" s="27">
        <v>14</v>
      </c>
      <c r="D998" s="27">
        <v>23</v>
      </c>
      <c r="E998" s="7">
        <v>2.75</v>
      </c>
      <c r="F998" s="2">
        <f>($D998+2*$E998)/12</f>
        <v>2.375</v>
      </c>
      <c r="G998" s="2">
        <f t="shared" ref="G998:G1020" si="1609">$B$4*$A998*$F998</f>
        <v>11115</v>
      </c>
      <c r="H998" s="2">
        <v>1.4</v>
      </c>
      <c r="I998" s="7">
        <f t="shared" ref="I998:I1020" si="1610">$G998*$H998</f>
        <v>15560.999999999998</v>
      </c>
      <c r="J998" s="7">
        <v>1.2</v>
      </c>
      <c r="K998" s="7">
        <v>1.1499999999999999</v>
      </c>
      <c r="L998" s="7">
        <v>0</v>
      </c>
      <c r="M998" s="2">
        <f>($L$7-$C$7)/$K998</f>
        <v>2.0289855072463765</v>
      </c>
      <c r="N998" s="2">
        <f>($E$7-$C$7)/$K998</f>
        <v>3.7681159420289854</v>
      </c>
      <c r="O998" s="28">
        <f>($F$7-$B$7-0.06*($D998/12))/$K998</f>
        <v>2.6536231884057968</v>
      </c>
      <c r="P998" s="2">
        <f>($G$7-$B$7-0.06*$D998/12)/$K998</f>
        <v>11.34927536231884</v>
      </c>
      <c r="Q998" s="2">
        <f t="shared" ref="Q998:Q1020" si="1611">$C$7+$K998*$A998</f>
        <v>46.516666666666659</v>
      </c>
      <c r="R998" s="28">
        <f>IF($A998&lt;$M998,$Q998,$Q998+$L$7)</f>
        <v>50.516666666666659</v>
      </c>
      <c r="S998" s="2">
        <f>IF($A998&lt;$N998,$Q998,$Q998+$E$7)</f>
        <v>52.516666666666659</v>
      </c>
      <c r="T998" s="2">
        <f>$B$7+$K998*$A998+0.06*$D998/12</f>
        <v>45.798333333333332</v>
      </c>
      <c r="U998" s="2">
        <f t="shared" ref="U998:U1020" si="1612">$T998+$F$7</f>
        <v>49.798333333333332</v>
      </c>
      <c r="V998" s="2">
        <f t="shared" ref="V998:V1020" si="1613">$T998+$G$7</f>
        <v>59.798333333333332</v>
      </c>
      <c r="W998" s="7">
        <f>IF($A998&lt;$N998,0.5,1)</f>
        <v>1</v>
      </c>
      <c r="X998" s="2">
        <f t="shared" ref="X998:X1020" si="1614">($W998*$H$7*(1+$L998)*$J998)/($S998*$T998)</f>
        <v>15.965568883281797</v>
      </c>
      <c r="Y998" s="2">
        <f t="shared" ref="Y998:Y1020" si="1615">($W998*$I$7*(1+$L998)*$J998)/($S998*$U998)</f>
        <v>22.942423365056797</v>
      </c>
      <c r="Z998" s="2">
        <f>(2*$W998*$H$7*(1+$L998)*$J998)/($S998*$V998)</f>
        <v>24.455412210134089</v>
      </c>
      <c r="AA998" s="2">
        <f t="shared" ref="AA998:AA1020" si="1616">IF($S998&gt;$F998,$F998*$X998,$S998*$X998)</f>
        <v>37.918226097794268</v>
      </c>
      <c r="AB998" s="2">
        <f t="shared" ref="AB998:AB1020" si="1617">IF($S998&gt;$F998,$F998*$Y998,$S998*$Y998)</f>
        <v>54.488255492009891</v>
      </c>
      <c r="AC998" s="2">
        <f t="shared" ref="AC998:AC1020" si="1618">IF($S998&gt;$F998,$F998*$Z998,$S998*$Z998)</f>
        <v>58.081603999068463</v>
      </c>
      <c r="AD998" s="2">
        <f t="shared" ref="AD998:AD1020" si="1619">IF($AA998&gt;$AC998,$AA998,$AC998)</f>
        <v>58.081603999068463</v>
      </c>
      <c r="AE998" s="2">
        <f t="shared" ref="AE998:AE1020" si="1620">IF($AD998&gt;$AB998,$AD998,$AB998)</f>
        <v>58.081603999068463</v>
      </c>
      <c r="AF998" s="27">
        <f>IF($A998&lt;$M998,0.5,1)</f>
        <v>1</v>
      </c>
      <c r="AG998" s="28">
        <f t="shared" ref="AG998:AG1020" si="1621">2*$E$7+$L$7+$C$7+$K998*$A998</f>
        <v>62.516666666666666</v>
      </c>
      <c r="AH998" s="28">
        <f t="shared" ref="AH998:AH1020" si="1622">($AF998*$H$7*(1+$L998))/($R998*$T998)</f>
        <v>13.831383358413325</v>
      </c>
      <c r="AI998" s="28">
        <f t="shared" ref="AI998:AI1020" si="1623">($AF998*2*$H$7*(1+$L998))/($AG998*$T998)</f>
        <v>22.352931463263545</v>
      </c>
      <c r="AJ998" s="28">
        <f t="shared" ref="AJ998:AJ1020" si="1624">($AF998*$I$7*(1+$L998))/($R998*$U998)</f>
        <v>19.875612015642243</v>
      </c>
      <c r="AK998" s="28">
        <f t="shared" ref="AK998:AK1020" si="1625">($AF998*2*$I$7*(1+$L998))/($AG998*$U998)</f>
        <v>32.121023737356239</v>
      </c>
      <c r="AL998" s="28">
        <f>($AF998*4*$H$7*(1+$L998))/($AG998*$V998)</f>
        <v>34.239315682099217</v>
      </c>
      <c r="AM998" s="28">
        <f t="shared" ref="AM998:AM1020" si="1626" xml:space="preserve"> IF($R998&gt;$F998,$F998*$AH998,$R998*$AH998)</f>
        <v>32.849535476231644</v>
      </c>
      <c r="AN998" s="28">
        <f t="shared" ref="AN998:AN1020" si="1627" xml:space="preserve"> IF($AG998&gt;$F998,$F998*$AI998,$AG998*$AI998)</f>
        <v>53.088212225250921</v>
      </c>
      <c r="AO998" s="28">
        <f t="shared" ref="AO998:AO1020" si="1628" xml:space="preserve"> IF($R998&gt;$F998,$F998*$AJ998,$R998*$AJ998)</f>
        <v>47.204578537150326</v>
      </c>
      <c r="AP998" s="28">
        <f t="shared" ref="AP998:AP1020" si="1629" xml:space="preserve"> IF($AG998&gt;$F998,$F998*$AK998,$AG998*$AK998)</f>
        <v>76.287431376221065</v>
      </c>
      <c r="AQ998" s="28">
        <f t="shared" ref="AQ998:AQ1020" si="1630" xml:space="preserve"> IF($AG998&gt;$F998,$F998*$AL998,$AG998*$AL998)</f>
        <v>81.318374744985647</v>
      </c>
      <c r="AR998" s="28">
        <f>MAX($AM998,$AN998,$AO998,$AP998,$AQ998)</f>
        <v>81.318374744985647</v>
      </c>
      <c r="AS998" s="27">
        <f t="shared" ref="AS998:AS1020" si="1631">IF($AR998&gt;$AE998,$AR998,$AE998)</f>
        <v>81.318374744985647</v>
      </c>
      <c r="AT998" s="27">
        <f>IF($A998&gt;$F998,0,$AS998)</f>
        <v>0</v>
      </c>
      <c r="AU998" s="2">
        <f>PI()*($B998/(2*12))^2*62.4</f>
        <v>110.26990214100174</v>
      </c>
      <c r="AV998" s="33">
        <f>0.23*($N$7/$H998)*(1+0.35*$N$7*($F998/$A998))</f>
        <v>0.15069344093406595</v>
      </c>
      <c r="AW998" s="33">
        <f>IF(AV998&gt;0.33,0.33,AV998)</f>
        <v>0.15069344093406595</v>
      </c>
      <c r="AX998" s="2">
        <f>$Q$7/($P$7-$O$7*AW998)</f>
        <v>2.3598640477811514</v>
      </c>
      <c r="AY998" s="7">
        <v>2.4</v>
      </c>
      <c r="AZ998" s="3">
        <f>(12/$D998)*(($I998+$AU998)/$AX998+$AT998/$AY998)</f>
        <v>3464.7397333077552</v>
      </c>
    </row>
    <row r="999" spans="1:52" ht="20.25" x14ac:dyDescent="0.3">
      <c r="A999" s="7">
        <v>39</v>
      </c>
      <c r="B999" s="7">
        <v>24</v>
      </c>
      <c r="C999" s="27">
        <v>19</v>
      </c>
      <c r="D999" s="27">
        <v>30</v>
      </c>
      <c r="E999" s="7">
        <v>3.25</v>
      </c>
      <c r="F999" s="2">
        <f t="shared" ref="F999:F1020" si="1632">($D999+2*$E999)/12</f>
        <v>3.0416666666666665</v>
      </c>
      <c r="G999" s="2">
        <f t="shared" si="1609"/>
        <v>14235</v>
      </c>
      <c r="H999" s="2">
        <v>1.4</v>
      </c>
      <c r="I999" s="7">
        <f t="shared" si="1610"/>
        <v>19929</v>
      </c>
      <c r="J999" s="7">
        <v>1.2</v>
      </c>
      <c r="K999" s="7">
        <f>(1.75-1.15)*(($D999-24)/(96-24))+1.15</f>
        <v>1.2</v>
      </c>
      <c r="L999" s="7">
        <v>0</v>
      </c>
      <c r="M999" s="2">
        <f t="shared" ref="M999:M1020" si="1633">($L$7-$C$7)/$K999</f>
        <v>1.9444444444444442</v>
      </c>
      <c r="N999" s="2">
        <f t="shared" ref="N999:N1020" si="1634">($E$7-$C$7)/$K999</f>
        <v>3.6111111111111112</v>
      </c>
      <c r="O999" s="28">
        <f t="shared" ref="O999:O1020" si="1635">($F$7-$B$7-0.06*($D999/12))/$K999</f>
        <v>2.5138888888888888</v>
      </c>
      <c r="P999" s="2">
        <f t="shared" ref="P999:P1020" si="1636">($G$7-$B$7-0.06*$D999/12)/$K999</f>
        <v>10.847222222222221</v>
      </c>
      <c r="Q999" s="2">
        <f t="shared" si="1611"/>
        <v>48.466666666666661</v>
      </c>
      <c r="R999" s="28">
        <f t="shared" ref="R999:R1020" si="1637">IF($A999&lt;$M999,$Q999,$Q999+$L$7)</f>
        <v>52.466666666666661</v>
      </c>
      <c r="S999" s="2">
        <f t="shared" ref="S999:S1020" si="1638">IF($A999&lt;$N999,$Q999,$Q999+$E$7)</f>
        <v>54.466666666666661</v>
      </c>
      <c r="T999" s="2">
        <f t="shared" ref="T999:T1020" si="1639">$B$7+$K999*$A999+0.06*$D999/12</f>
        <v>47.783333333333331</v>
      </c>
      <c r="U999" s="2">
        <f t="shared" si="1612"/>
        <v>51.783333333333331</v>
      </c>
      <c r="V999" s="2">
        <f t="shared" si="1613"/>
        <v>61.783333333333331</v>
      </c>
      <c r="W999" s="7">
        <f>IF($A999&lt;$N999,0.5,1)</f>
        <v>1</v>
      </c>
      <c r="X999" s="2">
        <f t="shared" si="1614"/>
        <v>14.754482591973238</v>
      </c>
      <c r="Y999" s="2">
        <f t="shared" si="1615"/>
        <v>21.273083758039949</v>
      </c>
      <c r="Z999" s="2">
        <f t="shared" ref="Z999:Z1020" si="1640">(2*$W999*$H$7*(1+$L999)*$J999)/($S999*$V999)</f>
        <v>22.822283027346792</v>
      </c>
      <c r="AA999" s="2">
        <f t="shared" si="1616"/>
        <v>44.878217883918595</v>
      </c>
      <c r="AB999" s="2">
        <f t="shared" si="1617"/>
        <v>64.705629764038179</v>
      </c>
      <c r="AC999" s="2">
        <f t="shared" si="1618"/>
        <v>69.417777541513161</v>
      </c>
      <c r="AD999" s="2">
        <f t="shared" si="1619"/>
        <v>69.417777541513161</v>
      </c>
      <c r="AE999" s="2">
        <f t="shared" si="1620"/>
        <v>69.417777541513161</v>
      </c>
      <c r="AF999" s="27">
        <f t="shared" ref="AF999:AF1020" si="1641">IF($A999&lt;$M999,0.5,1)</f>
        <v>1</v>
      </c>
      <c r="AG999" s="28">
        <f t="shared" si="1621"/>
        <v>64.466666666666669</v>
      </c>
      <c r="AH999" s="28">
        <f t="shared" si="1622"/>
        <v>12.764096016139494</v>
      </c>
      <c r="AI999" s="28">
        <f t="shared" si="1623"/>
        <v>20.776305201037804</v>
      </c>
      <c r="AJ999" s="28">
        <f t="shared" si="1624"/>
        <v>18.403334847859632</v>
      </c>
      <c r="AK999" s="28">
        <f t="shared" si="1625"/>
        <v>29.955376474178962</v>
      </c>
      <c r="AL999" s="28">
        <f>($AF999*4*$H$7*(1+$L999))/($AG999*$V999)</f>
        <v>32.136858382182567</v>
      </c>
      <c r="AM999" s="28">
        <f t="shared" si="1626"/>
        <v>38.824125382424292</v>
      </c>
      <c r="AN999" s="28">
        <f t="shared" si="1627"/>
        <v>63.194594986489982</v>
      </c>
      <c r="AO999" s="28">
        <f t="shared" si="1628"/>
        <v>55.976810162239715</v>
      </c>
      <c r="AP999" s="28">
        <f t="shared" si="1629"/>
        <v>91.114270108961009</v>
      </c>
      <c r="AQ999" s="28">
        <f t="shared" si="1630"/>
        <v>97.749610912471965</v>
      </c>
      <c r="AR999" s="28">
        <f t="shared" ref="AR999:AR1020" si="1642">MAX($AM999,$AN999,$AO999,$AP999,$AQ999)</f>
        <v>97.749610912471965</v>
      </c>
      <c r="AS999" s="27">
        <f t="shared" si="1631"/>
        <v>97.749610912471965</v>
      </c>
      <c r="AT999" s="27">
        <f t="shared" ref="AT999:AT1020" si="1643">IF($A999&gt;$F999,0,$AS999)</f>
        <v>0</v>
      </c>
      <c r="AU999" s="2">
        <f t="shared" ref="AU999:AU1020" si="1644">PI()*($B999/(2*12))^2*62.4</f>
        <v>196.03538158400309</v>
      </c>
      <c r="AV999" s="33">
        <f t="shared" ref="AV999:AV1020" si="1645">0.23*($N$7/$H999)*(1+0.35*$N$7*($F999/$A999))</f>
        <v>0.15148959478021981</v>
      </c>
      <c r="AW999" s="33">
        <f t="shared" ref="AW999:AW1020" si="1646">IF(AV999&gt;0.33,0.33,AV999)</f>
        <v>0.15148959478021981</v>
      </c>
      <c r="AX999" s="2">
        <f t="shared" ref="AX999:AX1020" si="1647">$Q$7/($P$7-$O$7*AW999)</f>
        <v>2.3612609907057829</v>
      </c>
      <c r="AY999" s="7">
        <v>2.2000000000000002</v>
      </c>
      <c r="AZ999" s="3">
        <f t="shared" ref="AZ999:AZ1020" si="1648">(12/$D999)*(($I999+$AU999)/$AX999+$AT999/$AY999)</f>
        <v>3409.201348059134</v>
      </c>
    </row>
    <row r="1000" spans="1:52" ht="20.25" x14ac:dyDescent="0.3">
      <c r="A1000" s="7">
        <v>39</v>
      </c>
      <c r="B1000" s="7">
        <v>27</v>
      </c>
      <c r="C1000" s="27">
        <v>22</v>
      </c>
      <c r="D1000" s="27">
        <v>34</v>
      </c>
      <c r="E1000" s="7">
        <v>3.5</v>
      </c>
      <c r="F1000" s="2">
        <f t="shared" si="1632"/>
        <v>3.4166666666666665</v>
      </c>
      <c r="G1000" s="2">
        <f t="shared" si="1609"/>
        <v>15990</v>
      </c>
      <c r="H1000" s="2">
        <v>1.4</v>
      </c>
      <c r="I1000" s="7">
        <f t="shared" si="1610"/>
        <v>22386</v>
      </c>
      <c r="J1000" s="7">
        <v>1.2</v>
      </c>
      <c r="K1000" s="4">
        <f t="shared" ref="K1000:K1010" si="1649">(1.75-1.15)*(($D1000-24)/(96-24))+1.15</f>
        <v>1.2333333333333332</v>
      </c>
      <c r="L1000" s="7">
        <v>0</v>
      </c>
      <c r="M1000" s="2">
        <f t="shared" si="1633"/>
        <v>1.8918918918918919</v>
      </c>
      <c r="N1000" s="2">
        <f t="shared" si="1634"/>
        <v>3.5135135135135136</v>
      </c>
      <c r="O1000" s="28">
        <f t="shared" si="1635"/>
        <v>2.42972972972973</v>
      </c>
      <c r="P1000" s="2">
        <f t="shared" si="1636"/>
        <v>10.53783783783784</v>
      </c>
      <c r="Q1000" s="2">
        <f t="shared" si="1611"/>
        <v>49.766666666666659</v>
      </c>
      <c r="R1000" s="28">
        <f t="shared" si="1637"/>
        <v>53.766666666666659</v>
      </c>
      <c r="S1000" s="2">
        <f t="shared" si="1638"/>
        <v>55.766666666666659</v>
      </c>
      <c r="T1000" s="2">
        <f t="shared" si="1639"/>
        <v>49.103333333333332</v>
      </c>
      <c r="U1000" s="2">
        <f t="shared" si="1612"/>
        <v>53.103333333333332</v>
      </c>
      <c r="V1000" s="2">
        <f t="shared" si="1613"/>
        <v>63.103333333333332</v>
      </c>
      <c r="W1000" s="7">
        <f t="shared" ref="W1000:W1020" si="1650">IF($A1000&lt;$N1000,0.5,1)</f>
        <v>1</v>
      </c>
      <c r="X1000" s="2">
        <f t="shared" si="1614"/>
        <v>14.023149476832247</v>
      </c>
      <c r="Y1000" s="2">
        <f t="shared" si="1615"/>
        <v>20.260715639242655</v>
      </c>
      <c r="Z1000" s="2">
        <f t="shared" si="1640"/>
        <v>21.82399397213204</v>
      </c>
      <c r="AA1000" s="2">
        <f t="shared" si="1616"/>
        <v>47.91242737917684</v>
      </c>
      <c r="AB1000" s="2">
        <f t="shared" si="1617"/>
        <v>69.224111767412396</v>
      </c>
      <c r="AC1000" s="2">
        <f t="shared" si="1618"/>
        <v>74.565312738117797</v>
      </c>
      <c r="AD1000" s="2">
        <f t="shared" si="1619"/>
        <v>74.565312738117797</v>
      </c>
      <c r="AE1000" s="2">
        <f t="shared" si="1620"/>
        <v>74.565312738117797</v>
      </c>
      <c r="AF1000" s="27">
        <f t="shared" si="1641"/>
        <v>1</v>
      </c>
      <c r="AG1000" s="28">
        <f t="shared" si="1621"/>
        <v>65.766666666666666</v>
      </c>
      <c r="AH1000" s="28">
        <f t="shared" si="1622"/>
        <v>12.120649449648866</v>
      </c>
      <c r="AI1000" s="28">
        <f t="shared" si="1623"/>
        <v>19.818152622689933</v>
      </c>
      <c r="AJ1000" s="28">
        <f t="shared" si="1624"/>
        <v>17.511974201515272</v>
      </c>
      <c r="AK1000" s="28">
        <f t="shared" si="1625"/>
        <v>28.633364812006214</v>
      </c>
      <c r="AL1000" s="28">
        <f t="shared" ref="AL1000:AL1020" si="1651">($AF1000*4*$H$7*(1+$L1000))/($AG1000*$V1000)</f>
        <v>30.842660850968823</v>
      </c>
      <c r="AM1000" s="28">
        <f t="shared" si="1626"/>
        <v>41.41221895296696</v>
      </c>
      <c r="AN1000" s="28">
        <f t="shared" si="1627"/>
        <v>67.712021460857272</v>
      </c>
      <c r="AO1000" s="28">
        <f t="shared" si="1628"/>
        <v>59.832578521843843</v>
      </c>
      <c r="AP1000" s="28">
        <f t="shared" si="1629"/>
        <v>97.830663107687897</v>
      </c>
      <c r="AQ1000" s="28">
        <f t="shared" si="1630"/>
        <v>105.37909124081014</v>
      </c>
      <c r="AR1000" s="28">
        <f t="shared" si="1642"/>
        <v>105.37909124081014</v>
      </c>
      <c r="AS1000" s="27">
        <f t="shared" si="1631"/>
        <v>105.37909124081014</v>
      </c>
      <c r="AT1000" s="27">
        <f t="shared" si="1643"/>
        <v>0</v>
      </c>
      <c r="AU1000" s="2">
        <f t="shared" si="1644"/>
        <v>248.1072798172539</v>
      </c>
      <c r="AV1000" s="33">
        <f t="shared" si="1645"/>
        <v>0.15193743131868134</v>
      </c>
      <c r="AW1000" s="33">
        <f t="shared" si="1646"/>
        <v>0.15193743131868134</v>
      </c>
      <c r="AX1000" s="2">
        <f t="shared" si="1647"/>
        <v>2.3620474981395865</v>
      </c>
      <c r="AY1000" s="7">
        <v>2.2000000000000002</v>
      </c>
      <c r="AZ1000" s="3">
        <f t="shared" si="1648"/>
        <v>3382.0270159648253</v>
      </c>
    </row>
    <row r="1001" spans="1:52" ht="20.25" x14ac:dyDescent="0.3">
      <c r="A1001" s="7">
        <v>39</v>
      </c>
      <c r="B1001" s="7">
        <v>30</v>
      </c>
      <c r="C1001" s="37">
        <v>24</v>
      </c>
      <c r="D1001" s="37">
        <v>38</v>
      </c>
      <c r="E1001" s="7">
        <v>3.75</v>
      </c>
      <c r="F1001" s="2">
        <f t="shared" si="1632"/>
        <v>3.7916666666666665</v>
      </c>
      <c r="G1001" s="2">
        <f t="shared" si="1609"/>
        <v>17745</v>
      </c>
      <c r="H1001" s="2">
        <v>1.4</v>
      </c>
      <c r="I1001" s="7">
        <f t="shared" si="1610"/>
        <v>24843</v>
      </c>
      <c r="J1001" s="7">
        <v>1.2</v>
      </c>
      <c r="K1001" s="4">
        <f t="shared" si="1649"/>
        <v>1.2666666666666666</v>
      </c>
      <c r="L1001" s="7">
        <v>0</v>
      </c>
      <c r="M1001" s="2">
        <f t="shared" si="1633"/>
        <v>1.8421052631578947</v>
      </c>
      <c r="N1001" s="2">
        <f t="shared" si="1634"/>
        <v>3.4210526315789473</v>
      </c>
      <c r="O1001" s="28">
        <f t="shared" si="1635"/>
        <v>2.35</v>
      </c>
      <c r="P1001" s="2">
        <f t="shared" si="1636"/>
        <v>10.244736842105263</v>
      </c>
      <c r="Q1001" s="2">
        <f t="shared" si="1611"/>
        <v>51.066666666666663</v>
      </c>
      <c r="R1001" s="28">
        <f t="shared" si="1637"/>
        <v>55.066666666666663</v>
      </c>
      <c r="S1001" s="2">
        <f t="shared" si="1638"/>
        <v>57.066666666666663</v>
      </c>
      <c r="T1001" s="2">
        <f t="shared" si="1639"/>
        <v>50.423333333333332</v>
      </c>
      <c r="U1001" s="2">
        <f t="shared" si="1612"/>
        <v>54.423333333333332</v>
      </c>
      <c r="V1001" s="2">
        <f t="shared" si="1613"/>
        <v>64.423333333333332</v>
      </c>
      <c r="W1001" s="7">
        <f t="shared" si="1650"/>
        <v>1</v>
      </c>
      <c r="X1001" s="2">
        <f t="shared" si="1614"/>
        <v>13.344956625801856</v>
      </c>
      <c r="Y1001" s="2">
        <f t="shared" si="1615"/>
        <v>19.318953925869028</v>
      </c>
      <c r="Z1001" s="2">
        <f t="shared" si="1640"/>
        <v>20.889859665597836</v>
      </c>
      <c r="AA1001" s="2">
        <f t="shared" si="1616"/>
        <v>50.599627206165373</v>
      </c>
      <c r="AB1001" s="2">
        <f t="shared" si="1617"/>
        <v>73.251033635586722</v>
      </c>
      <c r="AC1001" s="2">
        <f t="shared" si="1618"/>
        <v>79.207384565391791</v>
      </c>
      <c r="AD1001" s="2">
        <f t="shared" si="1619"/>
        <v>79.207384565391791</v>
      </c>
      <c r="AE1001" s="2">
        <f t="shared" si="1620"/>
        <v>79.207384565391791</v>
      </c>
      <c r="AF1001" s="27">
        <f t="shared" si="1641"/>
        <v>1</v>
      </c>
      <c r="AG1001" s="28">
        <f t="shared" si="1621"/>
        <v>67.066666666666663</v>
      </c>
      <c r="AH1001" s="28">
        <f t="shared" si="1622"/>
        <v>11.524700233743332</v>
      </c>
      <c r="AI1001" s="28">
        <f t="shared" si="1623"/>
        <v>18.925253266544715</v>
      </c>
      <c r="AJ1001" s="28">
        <f t="shared" si="1624"/>
        <v>16.683842373430071</v>
      </c>
      <c r="AK1001" s="28">
        <f t="shared" si="1625"/>
        <v>27.397323658952757</v>
      </c>
      <c r="AL1001" s="28">
        <f t="shared" si="1651"/>
        <v>29.625115761682814</v>
      </c>
      <c r="AM1001" s="28">
        <f t="shared" si="1626"/>
        <v>43.697821719610133</v>
      </c>
      <c r="AN1001" s="28">
        <f t="shared" si="1627"/>
        <v>71.758251968982037</v>
      </c>
      <c r="AO1001" s="28">
        <f t="shared" si="1628"/>
        <v>63.259568999255684</v>
      </c>
      <c r="AP1001" s="28">
        <f t="shared" si="1629"/>
        <v>103.8815188735292</v>
      </c>
      <c r="AQ1001" s="28">
        <f t="shared" si="1630"/>
        <v>112.32856392971399</v>
      </c>
      <c r="AR1001" s="28">
        <f t="shared" si="1642"/>
        <v>112.32856392971399</v>
      </c>
      <c r="AS1001" s="27">
        <f t="shared" si="1631"/>
        <v>112.32856392971399</v>
      </c>
      <c r="AT1001" s="27">
        <f t="shared" si="1643"/>
        <v>0</v>
      </c>
      <c r="AU1001" s="2">
        <f t="shared" si="1644"/>
        <v>306.30528372500481</v>
      </c>
      <c r="AV1001" s="33">
        <f t="shared" si="1645"/>
        <v>0.15238526785714288</v>
      </c>
      <c r="AW1001" s="33">
        <f t="shared" si="1646"/>
        <v>0.15238526785714288</v>
      </c>
      <c r="AX1001" s="2">
        <f t="shared" si="1647"/>
        <v>2.3628345297001685</v>
      </c>
      <c r="AY1001" s="7">
        <v>2.2000000000000002</v>
      </c>
      <c r="AZ1001" s="3">
        <f t="shared" si="1648"/>
        <v>3361.1688754518236</v>
      </c>
    </row>
    <row r="1002" spans="1:52" ht="20.25" x14ac:dyDescent="0.3">
      <c r="A1002" s="7">
        <v>39</v>
      </c>
      <c r="B1002" s="7">
        <v>33</v>
      </c>
      <c r="C1002" s="37">
        <v>27</v>
      </c>
      <c r="D1002" s="37">
        <v>42</v>
      </c>
      <c r="E1002" s="7">
        <v>3.75</v>
      </c>
      <c r="F1002" s="2">
        <f t="shared" si="1632"/>
        <v>4.125</v>
      </c>
      <c r="G1002" s="2">
        <f t="shared" si="1609"/>
        <v>19305</v>
      </c>
      <c r="H1002" s="2">
        <v>1.4</v>
      </c>
      <c r="I1002" s="7">
        <f t="shared" si="1610"/>
        <v>27027</v>
      </c>
      <c r="J1002" s="7">
        <v>1.2</v>
      </c>
      <c r="K1002" s="4">
        <f t="shared" si="1649"/>
        <v>1.2999999999999998</v>
      </c>
      <c r="L1002" s="7">
        <v>0</v>
      </c>
      <c r="M1002" s="2">
        <f t="shared" si="1633"/>
        <v>1.7948717948717949</v>
      </c>
      <c r="N1002" s="2">
        <f t="shared" si="1634"/>
        <v>3.3333333333333335</v>
      </c>
      <c r="O1002" s="28">
        <f t="shared" si="1635"/>
        <v>2.2743589743589747</v>
      </c>
      <c r="P1002" s="2">
        <f t="shared" si="1636"/>
        <v>9.9666666666666668</v>
      </c>
      <c r="Q1002" s="2">
        <f t="shared" si="1611"/>
        <v>52.36666666666666</v>
      </c>
      <c r="R1002" s="28">
        <f t="shared" si="1637"/>
        <v>56.36666666666666</v>
      </c>
      <c r="S1002" s="2">
        <f t="shared" si="1638"/>
        <v>58.36666666666666</v>
      </c>
      <c r="T1002" s="2">
        <f t="shared" si="1639"/>
        <v>51.743333333333332</v>
      </c>
      <c r="U1002" s="2">
        <f t="shared" si="1612"/>
        <v>55.743333333333332</v>
      </c>
      <c r="V1002" s="2">
        <f t="shared" si="1613"/>
        <v>65.743333333333339</v>
      </c>
      <c r="W1002" s="7">
        <f t="shared" si="1650"/>
        <v>1</v>
      </c>
      <c r="X1002" s="2">
        <f t="shared" si="1614"/>
        <v>12.714870176797403</v>
      </c>
      <c r="Y1002" s="2">
        <f t="shared" si="1615"/>
        <v>18.441380299066598</v>
      </c>
      <c r="Z1002" s="2">
        <f t="shared" si="1640"/>
        <v>20.014493713372818</v>
      </c>
      <c r="AA1002" s="2">
        <f t="shared" si="1616"/>
        <v>52.448839479289283</v>
      </c>
      <c r="AB1002" s="2">
        <f t="shared" si="1617"/>
        <v>76.070693733649719</v>
      </c>
      <c r="AC1002" s="2">
        <f t="shared" si="1618"/>
        <v>82.559786567662883</v>
      </c>
      <c r="AD1002" s="2">
        <f t="shared" si="1619"/>
        <v>82.559786567662883</v>
      </c>
      <c r="AE1002" s="2">
        <f t="shared" si="1620"/>
        <v>82.559786567662883</v>
      </c>
      <c r="AF1002" s="27">
        <f t="shared" si="1641"/>
        <v>1</v>
      </c>
      <c r="AG1002" s="28">
        <f t="shared" si="1621"/>
        <v>68.36666666666666</v>
      </c>
      <c r="AH1002" s="28">
        <f t="shared" si="1622"/>
        <v>10.971682278519738</v>
      </c>
      <c r="AI1002" s="28">
        <f t="shared" si="1623"/>
        <v>18.091774483643956</v>
      </c>
      <c r="AJ1002" s="28">
        <f t="shared" si="1624"/>
        <v>15.913097232242073</v>
      </c>
      <c r="AK1002" s="28">
        <f t="shared" si="1625"/>
        <v>26.239929224496681</v>
      </c>
      <c r="AL1002" s="28">
        <f t="shared" si="1651"/>
        <v>28.478285789140099</v>
      </c>
      <c r="AM1002" s="28">
        <f t="shared" si="1626"/>
        <v>45.258189398893919</v>
      </c>
      <c r="AN1002" s="28">
        <f t="shared" si="1627"/>
        <v>74.628569745031314</v>
      </c>
      <c r="AO1002" s="28">
        <f t="shared" si="1628"/>
        <v>65.641526082998553</v>
      </c>
      <c r="AP1002" s="28">
        <f t="shared" si="1629"/>
        <v>108.23970805104881</v>
      </c>
      <c r="AQ1002" s="28">
        <f t="shared" si="1630"/>
        <v>117.4729288802029</v>
      </c>
      <c r="AR1002" s="28">
        <f t="shared" si="1642"/>
        <v>117.4729288802029</v>
      </c>
      <c r="AS1002" s="27">
        <f t="shared" si="1631"/>
        <v>117.4729288802029</v>
      </c>
      <c r="AT1002" s="27">
        <f t="shared" si="1643"/>
        <v>0</v>
      </c>
      <c r="AU1002" s="2">
        <f t="shared" si="1644"/>
        <v>370.62939330725584</v>
      </c>
      <c r="AV1002" s="33">
        <f t="shared" si="1645"/>
        <v>0.15278334478021979</v>
      </c>
      <c r="AW1002" s="33">
        <f t="shared" si="1646"/>
        <v>0.15278334478021979</v>
      </c>
      <c r="AX1002" s="2">
        <f t="shared" si="1647"/>
        <v>2.3635345537409069</v>
      </c>
      <c r="AY1002" s="7">
        <v>2.2000000000000002</v>
      </c>
      <c r="AZ1002" s="3">
        <f t="shared" si="1648"/>
        <v>3311.9440119814735</v>
      </c>
    </row>
    <row r="1003" spans="1:52" ht="20.25" x14ac:dyDescent="0.3">
      <c r="A1003" s="7">
        <v>39</v>
      </c>
      <c r="B1003" s="7">
        <v>36</v>
      </c>
      <c r="C1003" s="37">
        <v>29</v>
      </c>
      <c r="D1003" s="37">
        <v>45</v>
      </c>
      <c r="E1003" s="7">
        <v>4.5</v>
      </c>
      <c r="F1003" s="2">
        <f t="shared" si="1632"/>
        <v>4.5</v>
      </c>
      <c r="G1003" s="2">
        <f t="shared" si="1609"/>
        <v>21060</v>
      </c>
      <c r="H1003" s="2">
        <v>1.4</v>
      </c>
      <c r="I1003" s="7">
        <f t="shared" si="1610"/>
        <v>29483.999999999996</v>
      </c>
      <c r="J1003" s="7">
        <v>1.2</v>
      </c>
      <c r="K1003" s="4">
        <f t="shared" si="1649"/>
        <v>1.325</v>
      </c>
      <c r="L1003" s="7">
        <v>0</v>
      </c>
      <c r="M1003" s="2">
        <f t="shared" si="1633"/>
        <v>1.7610062893081759</v>
      </c>
      <c r="N1003" s="2">
        <f t="shared" si="1634"/>
        <v>3.2704402515723268</v>
      </c>
      <c r="O1003" s="28">
        <f t="shared" si="1635"/>
        <v>2.2201257861635217</v>
      </c>
      <c r="P1003" s="2">
        <f t="shared" si="1636"/>
        <v>9.7672955974842761</v>
      </c>
      <c r="Q1003" s="2">
        <f t="shared" si="1611"/>
        <v>53.341666666666661</v>
      </c>
      <c r="R1003" s="28">
        <f t="shared" si="1637"/>
        <v>57.341666666666661</v>
      </c>
      <c r="S1003" s="2">
        <f t="shared" si="1638"/>
        <v>59.341666666666661</v>
      </c>
      <c r="T1003" s="2">
        <f t="shared" si="1639"/>
        <v>52.733333333333334</v>
      </c>
      <c r="U1003" s="2">
        <f t="shared" si="1612"/>
        <v>56.733333333333334</v>
      </c>
      <c r="V1003" s="2">
        <f t="shared" si="1613"/>
        <v>66.733333333333334</v>
      </c>
      <c r="W1003" s="7">
        <f t="shared" si="1650"/>
        <v>1</v>
      </c>
      <c r="X1003" s="2">
        <f t="shared" si="1614"/>
        <v>12.271178123642418</v>
      </c>
      <c r="Y1003" s="2">
        <f t="shared" si="1615"/>
        <v>17.821867464382255</v>
      </c>
      <c r="Z1003" s="2">
        <f t="shared" si="1640"/>
        <v>19.393610181420883</v>
      </c>
      <c r="AA1003" s="2">
        <f t="shared" si="1616"/>
        <v>55.220301556390879</v>
      </c>
      <c r="AB1003" s="2">
        <f t="shared" si="1617"/>
        <v>80.198403589720144</v>
      </c>
      <c r="AC1003" s="2">
        <f t="shared" si="1618"/>
        <v>87.271245816393971</v>
      </c>
      <c r="AD1003" s="2">
        <f t="shared" si="1619"/>
        <v>87.271245816393971</v>
      </c>
      <c r="AE1003" s="2">
        <f t="shared" si="1620"/>
        <v>87.271245816393971</v>
      </c>
      <c r="AF1003" s="27">
        <f t="shared" si="1641"/>
        <v>1</v>
      </c>
      <c r="AG1003" s="28">
        <f t="shared" si="1621"/>
        <v>69.341666666666669</v>
      </c>
      <c r="AH1003" s="28">
        <f t="shared" si="1622"/>
        <v>10.58265022264904</v>
      </c>
      <c r="AI1003" s="28">
        <f t="shared" si="1623"/>
        <v>17.502515606789576</v>
      </c>
      <c r="AJ1003" s="28">
        <f t="shared" si="1624"/>
        <v>15.369558471862865</v>
      </c>
      <c r="AK1003" s="28">
        <f t="shared" si="1625"/>
        <v>25.419524539091061</v>
      </c>
      <c r="AL1003" s="28">
        <f t="shared" si="1651"/>
        <v>27.661318371569543</v>
      </c>
      <c r="AM1003" s="28">
        <f t="shared" si="1626"/>
        <v>47.621926001920677</v>
      </c>
      <c r="AN1003" s="28">
        <f t="shared" si="1627"/>
        <v>78.761320230553096</v>
      </c>
      <c r="AO1003" s="28">
        <f t="shared" si="1628"/>
        <v>69.163013123382896</v>
      </c>
      <c r="AP1003" s="28">
        <f t="shared" si="1629"/>
        <v>114.38786042590978</v>
      </c>
      <c r="AQ1003" s="28">
        <f t="shared" si="1630"/>
        <v>124.47593267206294</v>
      </c>
      <c r="AR1003" s="28">
        <f t="shared" si="1642"/>
        <v>124.47593267206294</v>
      </c>
      <c r="AS1003" s="27">
        <f t="shared" si="1631"/>
        <v>124.47593267206294</v>
      </c>
      <c r="AT1003" s="27">
        <f t="shared" si="1643"/>
        <v>0</v>
      </c>
      <c r="AU1003" s="2">
        <f t="shared" si="1644"/>
        <v>441.07960856400695</v>
      </c>
      <c r="AV1003" s="33">
        <f t="shared" si="1645"/>
        <v>0.15323118131868133</v>
      </c>
      <c r="AW1003" s="33">
        <f t="shared" si="1646"/>
        <v>0.15323118131868133</v>
      </c>
      <c r="AX1003" s="2">
        <f t="shared" si="1647"/>
        <v>2.3643225767492271</v>
      </c>
      <c r="AY1003" s="7">
        <v>2.2000000000000002</v>
      </c>
      <c r="AZ1003" s="3">
        <f t="shared" si="1648"/>
        <v>3375.1829413744185</v>
      </c>
    </row>
    <row r="1004" spans="1:52" ht="20.25" x14ac:dyDescent="0.3">
      <c r="A1004" s="7">
        <v>39</v>
      </c>
      <c r="B1004" s="7">
        <v>39</v>
      </c>
      <c r="C1004" s="37">
        <v>32</v>
      </c>
      <c r="D1004" s="37">
        <v>49</v>
      </c>
      <c r="E1004" s="7">
        <v>4.75</v>
      </c>
      <c r="F1004" s="2">
        <f t="shared" si="1632"/>
        <v>4.875</v>
      </c>
      <c r="G1004" s="2">
        <f t="shared" si="1609"/>
        <v>22815</v>
      </c>
      <c r="H1004" s="2">
        <v>1.4</v>
      </c>
      <c r="I1004" s="7">
        <f t="shared" si="1610"/>
        <v>31940.999999999996</v>
      </c>
      <c r="J1004" s="7">
        <v>1.2</v>
      </c>
      <c r="K1004" s="4">
        <f t="shared" si="1649"/>
        <v>1.3583333333333334</v>
      </c>
      <c r="L1004" s="7">
        <v>0</v>
      </c>
      <c r="M1004" s="2">
        <f t="shared" si="1633"/>
        <v>1.7177914110429444</v>
      </c>
      <c r="N1004" s="2">
        <f t="shared" si="1634"/>
        <v>3.1901840490797544</v>
      </c>
      <c r="O1004" s="28">
        <f t="shared" si="1635"/>
        <v>2.1509202453987726</v>
      </c>
      <c r="P1004" s="2">
        <f t="shared" si="1636"/>
        <v>9.5128834355828218</v>
      </c>
      <c r="Q1004" s="2">
        <f t="shared" si="1611"/>
        <v>54.641666666666666</v>
      </c>
      <c r="R1004" s="28">
        <f t="shared" si="1637"/>
        <v>58.641666666666666</v>
      </c>
      <c r="S1004" s="2">
        <f t="shared" si="1638"/>
        <v>60.641666666666666</v>
      </c>
      <c r="T1004" s="2">
        <f t="shared" si="1639"/>
        <v>54.053333333333335</v>
      </c>
      <c r="U1004" s="2">
        <f t="shared" si="1612"/>
        <v>58.053333333333335</v>
      </c>
      <c r="V1004" s="2">
        <f t="shared" si="1613"/>
        <v>68.053333333333342</v>
      </c>
      <c r="W1004" s="7">
        <f t="shared" si="1650"/>
        <v>1</v>
      </c>
      <c r="X1004" s="2">
        <f t="shared" si="1614"/>
        <v>11.714873801725354</v>
      </c>
      <c r="Y1004" s="2">
        <f t="shared" si="1615"/>
        <v>17.043271414286643</v>
      </c>
      <c r="Z1004" s="2">
        <f t="shared" si="1640"/>
        <v>18.60975642327374</v>
      </c>
      <c r="AA1004" s="2">
        <f t="shared" si="1616"/>
        <v>57.110009783411101</v>
      </c>
      <c r="AB1004" s="2">
        <f t="shared" si="1617"/>
        <v>83.085948144647389</v>
      </c>
      <c r="AC1004" s="2">
        <f t="shared" si="1618"/>
        <v>90.722562563459491</v>
      </c>
      <c r="AD1004" s="2">
        <f t="shared" si="1619"/>
        <v>90.722562563459491</v>
      </c>
      <c r="AE1004" s="2">
        <f t="shared" si="1620"/>
        <v>90.722562563459491</v>
      </c>
      <c r="AF1004" s="27">
        <f t="shared" si="1641"/>
        <v>1</v>
      </c>
      <c r="AG1004" s="28">
        <f t="shared" si="1621"/>
        <v>70.641666666666666</v>
      </c>
      <c r="AH1004" s="28">
        <f t="shared" si="1622"/>
        <v>10.095345632034888</v>
      </c>
      <c r="AI1004" s="28">
        <f t="shared" si="1623"/>
        <v>16.760869933379617</v>
      </c>
      <c r="AJ1004" s="28">
        <f t="shared" si="1624"/>
        <v>14.687116441874366</v>
      </c>
      <c r="AK1004" s="28">
        <f t="shared" si="1625"/>
        <v>24.384390327113344</v>
      </c>
      <c r="AL1004" s="28">
        <f t="shared" si="1651"/>
        <v>26.625613914545831</v>
      </c>
      <c r="AM1004" s="28">
        <f t="shared" si="1626"/>
        <v>49.214809956170079</v>
      </c>
      <c r="AN1004" s="28">
        <f t="shared" si="1627"/>
        <v>81.709240925225629</v>
      </c>
      <c r="AO1004" s="28">
        <f t="shared" si="1628"/>
        <v>71.599692654137527</v>
      </c>
      <c r="AP1004" s="28">
        <f t="shared" si="1629"/>
        <v>118.87390284467756</v>
      </c>
      <c r="AQ1004" s="28">
        <f t="shared" si="1630"/>
        <v>129.79986783341093</v>
      </c>
      <c r="AR1004" s="28">
        <f t="shared" si="1642"/>
        <v>129.79986783341093</v>
      </c>
      <c r="AS1004" s="27">
        <f t="shared" si="1631"/>
        <v>129.79986783341093</v>
      </c>
      <c r="AT1004" s="27">
        <f t="shared" si="1643"/>
        <v>0</v>
      </c>
      <c r="AU1004" s="2">
        <f t="shared" si="1644"/>
        <v>517.65592949525819</v>
      </c>
      <c r="AV1004" s="33">
        <f t="shared" si="1645"/>
        <v>0.15367901785714289</v>
      </c>
      <c r="AW1004" s="33">
        <f t="shared" si="1646"/>
        <v>0.15367901785714289</v>
      </c>
      <c r="AX1004" s="2">
        <f t="shared" si="1647"/>
        <v>2.3651111254002717</v>
      </c>
      <c r="AY1004" s="7">
        <v>2.2000000000000002</v>
      </c>
      <c r="AZ1004" s="3">
        <f t="shared" si="1648"/>
        <v>3360.9662182926518</v>
      </c>
    </row>
    <row r="1005" spans="1:52" ht="20.25" x14ac:dyDescent="0.3">
      <c r="A1005" s="7">
        <v>39</v>
      </c>
      <c r="B1005" s="7">
        <v>42</v>
      </c>
      <c r="C1005" s="37">
        <v>34</v>
      </c>
      <c r="D1005" s="37">
        <v>53</v>
      </c>
      <c r="E1005" s="7">
        <v>5</v>
      </c>
      <c r="F1005" s="2">
        <f t="shared" si="1632"/>
        <v>5.25</v>
      </c>
      <c r="G1005" s="2">
        <f t="shared" si="1609"/>
        <v>24570</v>
      </c>
      <c r="H1005" s="2">
        <v>1.4</v>
      </c>
      <c r="I1005" s="7">
        <f t="shared" si="1610"/>
        <v>34398</v>
      </c>
      <c r="J1005" s="7">
        <v>1.2</v>
      </c>
      <c r="K1005" s="4">
        <f t="shared" si="1649"/>
        <v>1.3916666666666666</v>
      </c>
      <c r="L1005" s="7">
        <v>0</v>
      </c>
      <c r="M1005" s="2">
        <f t="shared" si="1633"/>
        <v>1.6766467065868262</v>
      </c>
      <c r="N1005" s="2">
        <f t="shared" si="1634"/>
        <v>3.1137724550898205</v>
      </c>
      <c r="O1005" s="28">
        <f t="shared" si="1635"/>
        <v>2.0850299401197603</v>
      </c>
      <c r="P1005" s="2">
        <f t="shared" si="1636"/>
        <v>9.2706586826347301</v>
      </c>
      <c r="Q1005" s="2">
        <f t="shared" si="1611"/>
        <v>55.941666666666663</v>
      </c>
      <c r="R1005" s="28">
        <f t="shared" si="1637"/>
        <v>59.941666666666663</v>
      </c>
      <c r="S1005" s="2">
        <f t="shared" si="1638"/>
        <v>61.941666666666663</v>
      </c>
      <c r="T1005" s="2">
        <f t="shared" si="1639"/>
        <v>55.373333333333335</v>
      </c>
      <c r="U1005" s="2">
        <f t="shared" si="1612"/>
        <v>59.373333333333335</v>
      </c>
      <c r="V1005" s="2">
        <f t="shared" si="1613"/>
        <v>69.373333333333335</v>
      </c>
      <c r="W1005" s="7">
        <f t="shared" si="1650"/>
        <v>1</v>
      </c>
      <c r="X1005" s="2">
        <f t="shared" si="1614"/>
        <v>11.195607641766731</v>
      </c>
      <c r="Y1005" s="2">
        <f t="shared" si="1615"/>
        <v>16.314618844127988</v>
      </c>
      <c r="Z1005" s="2">
        <f t="shared" si="1640"/>
        <v>17.872519137519596</v>
      </c>
      <c r="AA1005" s="2">
        <f t="shared" si="1616"/>
        <v>58.776940119275338</v>
      </c>
      <c r="AB1005" s="2">
        <f t="shared" si="1617"/>
        <v>85.651748931671932</v>
      </c>
      <c r="AC1005" s="2">
        <f t="shared" si="1618"/>
        <v>93.830725471977885</v>
      </c>
      <c r="AD1005" s="2">
        <f t="shared" si="1619"/>
        <v>93.830725471977885</v>
      </c>
      <c r="AE1005" s="2">
        <f t="shared" si="1620"/>
        <v>93.830725471977885</v>
      </c>
      <c r="AF1005" s="27">
        <f t="shared" si="1641"/>
        <v>1</v>
      </c>
      <c r="AG1005" s="28">
        <f t="shared" si="1621"/>
        <v>71.941666666666663</v>
      </c>
      <c r="AH1005" s="28">
        <f t="shared" si="1622"/>
        <v>9.6409647807187682</v>
      </c>
      <c r="AI1005" s="28">
        <f t="shared" si="1623"/>
        <v>16.065668867765574</v>
      </c>
      <c r="AJ1005" s="28">
        <f t="shared" si="1624"/>
        <v>14.049140584411155</v>
      </c>
      <c r="AK1005" s="28">
        <f t="shared" si="1625"/>
        <v>23.411437095718622</v>
      </c>
      <c r="AL1005" s="28">
        <f t="shared" si="1651"/>
        <v>25.647020106796237</v>
      </c>
      <c r="AM1005" s="28">
        <f t="shared" si="1626"/>
        <v>50.615065098773535</v>
      </c>
      <c r="AN1005" s="28">
        <f t="shared" si="1627"/>
        <v>84.344761555769267</v>
      </c>
      <c r="AO1005" s="28">
        <f t="shared" si="1628"/>
        <v>73.757988068158568</v>
      </c>
      <c r="AP1005" s="28">
        <f t="shared" si="1629"/>
        <v>122.91004475252277</v>
      </c>
      <c r="AQ1005" s="28">
        <f t="shared" si="1630"/>
        <v>134.64685556068025</v>
      </c>
      <c r="AR1005" s="28">
        <f t="shared" si="1642"/>
        <v>134.64685556068025</v>
      </c>
      <c r="AS1005" s="27">
        <f t="shared" si="1631"/>
        <v>134.64685556068025</v>
      </c>
      <c r="AT1005" s="27">
        <f t="shared" si="1643"/>
        <v>0</v>
      </c>
      <c r="AU1005" s="2">
        <f t="shared" si="1644"/>
        <v>600.35835610100946</v>
      </c>
      <c r="AV1005" s="33">
        <f t="shared" si="1645"/>
        <v>0.15412685439560442</v>
      </c>
      <c r="AW1005" s="33">
        <f t="shared" si="1646"/>
        <v>0.15412685439560442</v>
      </c>
      <c r="AX1005" s="2">
        <f t="shared" si="1647"/>
        <v>2.3659002002201523</v>
      </c>
      <c r="AY1005" s="7">
        <v>2.2000000000000002</v>
      </c>
      <c r="AZ1005" s="3">
        <f t="shared" si="1648"/>
        <v>3349.3198944702613</v>
      </c>
    </row>
    <row r="1006" spans="1:52" ht="20.25" x14ac:dyDescent="0.3">
      <c r="A1006" s="7">
        <v>39</v>
      </c>
      <c r="B1006" s="7">
        <v>48</v>
      </c>
      <c r="C1006" s="37">
        <v>38</v>
      </c>
      <c r="D1006" s="37">
        <v>60</v>
      </c>
      <c r="E1006" s="7">
        <v>5.5</v>
      </c>
      <c r="F1006" s="2">
        <f t="shared" si="1632"/>
        <v>5.916666666666667</v>
      </c>
      <c r="G1006" s="2">
        <f t="shared" si="1609"/>
        <v>27690</v>
      </c>
      <c r="H1006" s="2">
        <v>1.4</v>
      </c>
      <c r="I1006" s="7">
        <f t="shared" si="1610"/>
        <v>38766</v>
      </c>
      <c r="J1006" s="7">
        <v>1.2</v>
      </c>
      <c r="K1006" s="4">
        <f t="shared" si="1649"/>
        <v>1.45</v>
      </c>
      <c r="L1006" s="7">
        <v>0</v>
      </c>
      <c r="M1006" s="2">
        <f t="shared" si="1633"/>
        <v>1.6091954022988504</v>
      </c>
      <c r="N1006" s="2">
        <f t="shared" si="1634"/>
        <v>2.9885057471264367</v>
      </c>
      <c r="O1006" s="28">
        <f t="shared" si="1635"/>
        <v>1.9770114942528736</v>
      </c>
      <c r="P1006" s="2">
        <f t="shared" si="1636"/>
        <v>8.8735632183908031</v>
      </c>
      <c r="Q1006" s="2">
        <f t="shared" si="1611"/>
        <v>58.216666666666661</v>
      </c>
      <c r="R1006" s="28">
        <f t="shared" si="1637"/>
        <v>62.216666666666661</v>
      </c>
      <c r="S1006" s="2">
        <f t="shared" si="1638"/>
        <v>64.216666666666669</v>
      </c>
      <c r="T1006" s="2">
        <f t="shared" si="1639"/>
        <v>57.68333333333333</v>
      </c>
      <c r="U1006" s="2">
        <f t="shared" si="1612"/>
        <v>61.68333333333333</v>
      </c>
      <c r="V1006" s="2">
        <f t="shared" si="1613"/>
        <v>71.683333333333337</v>
      </c>
      <c r="W1006" s="7">
        <f t="shared" si="1650"/>
        <v>1</v>
      </c>
      <c r="X1006" s="2">
        <f t="shared" si="1614"/>
        <v>10.366523029631352</v>
      </c>
      <c r="Y1006" s="2">
        <f t="shared" si="1615"/>
        <v>15.147315001669361</v>
      </c>
      <c r="Z1006" s="2">
        <f t="shared" si="1640"/>
        <v>16.683811302280454</v>
      </c>
      <c r="AA1006" s="2">
        <f t="shared" si="1616"/>
        <v>61.335261258652174</v>
      </c>
      <c r="AB1006" s="2">
        <f t="shared" si="1617"/>
        <v>89.62161375987705</v>
      </c>
      <c r="AC1006" s="2">
        <f t="shared" si="1618"/>
        <v>98.71255020515936</v>
      </c>
      <c r="AD1006" s="2">
        <f t="shared" si="1619"/>
        <v>98.71255020515936</v>
      </c>
      <c r="AE1006" s="2">
        <f t="shared" si="1620"/>
        <v>98.71255020515936</v>
      </c>
      <c r="AF1006" s="27">
        <f t="shared" si="1641"/>
        <v>1</v>
      </c>
      <c r="AG1006" s="28">
        <f t="shared" si="1621"/>
        <v>74.216666666666669</v>
      </c>
      <c r="AH1006" s="28">
        <f t="shared" si="1622"/>
        <v>8.9164687099673205</v>
      </c>
      <c r="AI1006" s="28">
        <f t="shared" si="1623"/>
        <v>14.949552074694813</v>
      </c>
      <c r="AJ1006" s="28">
        <f t="shared" si="1624"/>
        <v>13.028530382496664</v>
      </c>
      <c r="AK1006" s="28">
        <f t="shared" si="1625"/>
        <v>21.84392720317091</v>
      </c>
      <c r="AL1006" s="28">
        <f t="shared" si="1651"/>
        <v>24.059706919562309</v>
      </c>
      <c r="AM1006" s="28">
        <f t="shared" si="1626"/>
        <v>52.755773200639986</v>
      </c>
      <c r="AN1006" s="28">
        <f t="shared" si="1627"/>
        <v>88.451516441944307</v>
      </c>
      <c r="AO1006" s="28">
        <f t="shared" si="1628"/>
        <v>77.085471429771928</v>
      </c>
      <c r="AP1006" s="28">
        <f t="shared" si="1629"/>
        <v>129.24323595209455</v>
      </c>
      <c r="AQ1006" s="28">
        <f t="shared" si="1630"/>
        <v>142.35326594074368</v>
      </c>
      <c r="AR1006" s="28">
        <f t="shared" si="1642"/>
        <v>142.35326594074368</v>
      </c>
      <c r="AS1006" s="27">
        <f t="shared" si="1631"/>
        <v>142.35326594074368</v>
      </c>
      <c r="AT1006" s="27">
        <f t="shared" si="1643"/>
        <v>0</v>
      </c>
      <c r="AU1006" s="2">
        <f t="shared" si="1644"/>
        <v>784.14152633601236</v>
      </c>
      <c r="AV1006" s="33">
        <f t="shared" si="1645"/>
        <v>0.15492300824175828</v>
      </c>
      <c r="AW1006" s="33">
        <f t="shared" si="1646"/>
        <v>0.15492300824175828</v>
      </c>
      <c r="AX1006" s="2">
        <f t="shared" si="1647"/>
        <v>2.3673043007206953</v>
      </c>
      <c r="AY1006" s="7">
        <v>2.2000000000000002</v>
      </c>
      <c r="AZ1006" s="3">
        <f t="shared" si="1648"/>
        <v>3341.3652409870151</v>
      </c>
    </row>
    <row r="1007" spans="1:52" ht="20.25" x14ac:dyDescent="0.3">
      <c r="A1007" s="7">
        <v>39</v>
      </c>
      <c r="B1007" s="7">
        <v>54</v>
      </c>
      <c r="C1007" s="37">
        <v>43</v>
      </c>
      <c r="D1007" s="37">
        <v>68</v>
      </c>
      <c r="E1007" s="7">
        <v>6</v>
      </c>
      <c r="F1007" s="2">
        <f t="shared" si="1632"/>
        <v>6.666666666666667</v>
      </c>
      <c r="G1007" s="2">
        <f t="shared" si="1609"/>
        <v>31200</v>
      </c>
      <c r="H1007" s="2">
        <v>1.4</v>
      </c>
      <c r="I1007" s="7">
        <f t="shared" si="1610"/>
        <v>43680</v>
      </c>
      <c r="J1007" s="7">
        <v>1.2</v>
      </c>
      <c r="K1007" s="4">
        <f t="shared" si="1649"/>
        <v>1.5166666666666666</v>
      </c>
      <c r="L1007" s="7">
        <v>0</v>
      </c>
      <c r="M1007" s="2">
        <f t="shared" si="1633"/>
        <v>1.5384615384615383</v>
      </c>
      <c r="N1007" s="2">
        <f t="shared" si="1634"/>
        <v>2.8571428571428572</v>
      </c>
      <c r="O1007" s="28">
        <f t="shared" si="1635"/>
        <v>1.8637362637362638</v>
      </c>
      <c r="P1007" s="2">
        <f t="shared" si="1636"/>
        <v>8.4571428571428573</v>
      </c>
      <c r="Q1007" s="2">
        <f t="shared" si="1611"/>
        <v>60.816666666666663</v>
      </c>
      <c r="R1007" s="28">
        <f t="shared" si="1637"/>
        <v>64.816666666666663</v>
      </c>
      <c r="S1007" s="2">
        <f t="shared" si="1638"/>
        <v>66.816666666666663</v>
      </c>
      <c r="T1007" s="2">
        <f t="shared" si="1639"/>
        <v>60.323333333333338</v>
      </c>
      <c r="U1007" s="2">
        <f t="shared" si="1612"/>
        <v>64.323333333333338</v>
      </c>
      <c r="V1007" s="2">
        <f t="shared" si="1613"/>
        <v>74.323333333333338</v>
      </c>
      <c r="W1007" s="7">
        <f t="shared" si="1650"/>
        <v>1</v>
      </c>
      <c r="X1007" s="2">
        <f t="shared" si="1614"/>
        <v>9.5271079646415835</v>
      </c>
      <c r="Y1007" s="2">
        <f t="shared" si="1615"/>
        <v>13.960401295871666</v>
      </c>
      <c r="Z1007" s="2">
        <f t="shared" si="1640"/>
        <v>15.465046673195383</v>
      </c>
      <c r="AA1007" s="2">
        <f t="shared" si="1616"/>
        <v>63.514053097610557</v>
      </c>
      <c r="AB1007" s="2">
        <f t="shared" si="1617"/>
        <v>93.069341972477773</v>
      </c>
      <c r="AC1007" s="2">
        <f t="shared" si="1618"/>
        <v>103.10031115463589</v>
      </c>
      <c r="AD1007" s="2">
        <f t="shared" si="1619"/>
        <v>103.10031115463589</v>
      </c>
      <c r="AE1007" s="2">
        <f t="shared" si="1620"/>
        <v>103.10031115463589</v>
      </c>
      <c r="AF1007" s="27">
        <f t="shared" si="1641"/>
        <v>1</v>
      </c>
      <c r="AG1007" s="28">
        <f t="shared" si="1621"/>
        <v>76.816666666666663</v>
      </c>
      <c r="AH1007" s="28">
        <f t="shared" si="1622"/>
        <v>8.1842324141270471</v>
      </c>
      <c r="AI1007" s="28">
        <f t="shared" si="1623"/>
        <v>13.811447107198997</v>
      </c>
      <c r="AJ1007" s="28">
        <f t="shared" si="1624"/>
        <v>11.992639237839528</v>
      </c>
      <c r="AK1007" s="28">
        <f t="shared" si="1625"/>
        <v>20.238391840294174</v>
      </c>
      <c r="AL1007" s="28">
        <f t="shared" si="1651"/>
        <v>22.419676037043569</v>
      </c>
      <c r="AM1007" s="28">
        <f t="shared" si="1626"/>
        <v>54.561549427513647</v>
      </c>
      <c r="AN1007" s="28">
        <f t="shared" si="1627"/>
        <v>92.076314047993321</v>
      </c>
      <c r="AO1007" s="28">
        <f t="shared" si="1628"/>
        <v>79.950928252263523</v>
      </c>
      <c r="AP1007" s="28">
        <f t="shared" si="1629"/>
        <v>134.92261226862783</v>
      </c>
      <c r="AQ1007" s="28">
        <f t="shared" si="1630"/>
        <v>149.46450691362381</v>
      </c>
      <c r="AR1007" s="28">
        <f t="shared" si="1642"/>
        <v>149.46450691362381</v>
      </c>
      <c r="AS1007" s="27">
        <f t="shared" si="1631"/>
        <v>149.46450691362381</v>
      </c>
      <c r="AT1007" s="27">
        <f t="shared" si="1643"/>
        <v>0</v>
      </c>
      <c r="AU1007" s="2">
        <f t="shared" si="1644"/>
        <v>992.42911926901559</v>
      </c>
      <c r="AV1007" s="33">
        <f t="shared" si="1645"/>
        <v>0.15581868131868135</v>
      </c>
      <c r="AW1007" s="33">
        <f t="shared" si="1646"/>
        <v>0.15581868131868135</v>
      </c>
      <c r="AX1007" s="2">
        <f t="shared" si="1647"/>
        <v>2.368885907216062</v>
      </c>
      <c r="AY1007" s="7">
        <v>2.2000000000000002</v>
      </c>
      <c r="AZ1007" s="3">
        <f t="shared" si="1648"/>
        <v>3327.8807647775234</v>
      </c>
    </row>
    <row r="1008" spans="1:52" ht="20.25" x14ac:dyDescent="0.3">
      <c r="A1008" s="7">
        <v>39</v>
      </c>
      <c r="B1008" s="7">
        <v>60</v>
      </c>
      <c r="C1008" s="37">
        <v>48</v>
      </c>
      <c r="D1008" s="37">
        <v>76</v>
      </c>
      <c r="E1008" s="7">
        <v>6.5</v>
      </c>
      <c r="F1008" s="2">
        <f t="shared" si="1632"/>
        <v>7.416666666666667</v>
      </c>
      <c r="G1008" s="2">
        <f t="shared" si="1609"/>
        <v>34710</v>
      </c>
      <c r="H1008" s="2">
        <v>1.4</v>
      </c>
      <c r="I1008" s="7">
        <f t="shared" si="1610"/>
        <v>48594</v>
      </c>
      <c r="J1008" s="7">
        <v>1.2</v>
      </c>
      <c r="K1008" s="4">
        <f t="shared" si="1649"/>
        <v>1.5833333333333333</v>
      </c>
      <c r="L1008" s="7">
        <v>0</v>
      </c>
      <c r="M1008" s="2">
        <f t="shared" si="1633"/>
        <v>1.4736842105263157</v>
      </c>
      <c r="N1008" s="2">
        <f t="shared" si="1634"/>
        <v>2.736842105263158</v>
      </c>
      <c r="O1008" s="28">
        <f t="shared" si="1635"/>
        <v>1.76</v>
      </c>
      <c r="P1008" s="2">
        <f t="shared" si="1636"/>
        <v>8.0757894736842104</v>
      </c>
      <c r="Q1008" s="2">
        <f t="shared" si="1611"/>
        <v>63.416666666666664</v>
      </c>
      <c r="R1008" s="28">
        <f t="shared" si="1637"/>
        <v>67.416666666666657</v>
      </c>
      <c r="S1008" s="2">
        <f t="shared" si="1638"/>
        <v>69.416666666666657</v>
      </c>
      <c r="T1008" s="2">
        <f t="shared" si="1639"/>
        <v>62.963333333333338</v>
      </c>
      <c r="U1008" s="2">
        <f t="shared" si="1612"/>
        <v>66.963333333333338</v>
      </c>
      <c r="V1008" s="2">
        <f t="shared" si="1613"/>
        <v>76.963333333333338</v>
      </c>
      <c r="W1008" s="7">
        <f t="shared" si="1650"/>
        <v>1</v>
      </c>
      <c r="X1008" s="2">
        <f t="shared" si="1614"/>
        <v>8.7857685294457664</v>
      </c>
      <c r="Y1008" s="2">
        <f t="shared" si="1615"/>
        <v>12.907746602050647</v>
      </c>
      <c r="Z1008" s="2">
        <f t="shared" si="1640"/>
        <v>14.375190069097934</v>
      </c>
      <c r="AA1008" s="2">
        <f t="shared" si="1616"/>
        <v>65.161116593389437</v>
      </c>
      <c r="AB1008" s="2">
        <f t="shared" si="1617"/>
        <v>95.732453965208975</v>
      </c>
      <c r="AC1008" s="2">
        <f t="shared" si="1618"/>
        <v>106.61599301247635</v>
      </c>
      <c r="AD1008" s="2">
        <f t="shared" si="1619"/>
        <v>106.61599301247635</v>
      </c>
      <c r="AE1008" s="2">
        <f t="shared" si="1620"/>
        <v>106.61599301247635</v>
      </c>
      <c r="AF1008" s="27">
        <f t="shared" si="1641"/>
        <v>1</v>
      </c>
      <c r="AG1008" s="28">
        <f t="shared" si="1621"/>
        <v>79.416666666666671</v>
      </c>
      <c r="AH1008" s="28">
        <f t="shared" si="1622"/>
        <v>7.5386744798396412</v>
      </c>
      <c r="AI1008" s="28">
        <f t="shared" si="1623"/>
        <v>12.799134636285979</v>
      </c>
      <c r="AJ1008" s="28">
        <f t="shared" si="1624"/>
        <v>11.075559249596406</v>
      </c>
      <c r="AK1008" s="28">
        <f t="shared" si="1625"/>
        <v>18.80404497990239</v>
      </c>
      <c r="AL1008" s="28">
        <f t="shared" si="1651"/>
        <v>20.941821139486841</v>
      </c>
      <c r="AM1008" s="28">
        <f t="shared" si="1626"/>
        <v>55.911835725477339</v>
      </c>
      <c r="AN1008" s="28">
        <f t="shared" si="1627"/>
        <v>94.926915219121014</v>
      </c>
      <c r="AO1008" s="28">
        <f t="shared" si="1628"/>
        <v>82.143731101173344</v>
      </c>
      <c r="AP1008" s="28">
        <f t="shared" si="1629"/>
        <v>139.46333360094272</v>
      </c>
      <c r="AQ1008" s="28">
        <f t="shared" si="1630"/>
        <v>155.31850678452741</v>
      </c>
      <c r="AR1008" s="28">
        <f t="shared" si="1642"/>
        <v>155.31850678452741</v>
      </c>
      <c r="AS1008" s="27">
        <f t="shared" si="1631"/>
        <v>155.31850678452741</v>
      </c>
      <c r="AT1008" s="27">
        <f t="shared" si="1643"/>
        <v>0</v>
      </c>
      <c r="AU1008" s="2">
        <f t="shared" si="1644"/>
        <v>1225.2211349000193</v>
      </c>
      <c r="AV1008" s="33">
        <f t="shared" si="1645"/>
        <v>0.15671435439560441</v>
      </c>
      <c r="AW1008" s="33">
        <f t="shared" si="1646"/>
        <v>0.15671435439560441</v>
      </c>
      <c r="AX1008" s="2">
        <f t="shared" si="1647"/>
        <v>2.3704696284809339</v>
      </c>
      <c r="AY1008" s="7">
        <v>2.2000000000000002</v>
      </c>
      <c r="AZ1008" s="3">
        <f t="shared" si="1648"/>
        <v>3318.4111351869851</v>
      </c>
    </row>
    <row r="1009" spans="1:52" ht="20.25" x14ac:dyDescent="0.3">
      <c r="A1009" s="7">
        <v>39</v>
      </c>
      <c r="B1009" s="7">
        <v>66</v>
      </c>
      <c r="C1009" s="37">
        <v>53</v>
      </c>
      <c r="D1009" s="37">
        <v>83</v>
      </c>
      <c r="E1009" s="7">
        <v>7</v>
      </c>
      <c r="F1009" s="2">
        <f t="shared" si="1632"/>
        <v>8.0833333333333339</v>
      </c>
      <c r="G1009" s="2">
        <f t="shared" si="1609"/>
        <v>37830</v>
      </c>
      <c r="H1009" s="2">
        <v>1.4</v>
      </c>
      <c r="I1009" s="7">
        <f t="shared" si="1610"/>
        <v>52962</v>
      </c>
      <c r="J1009" s="7">
        <v>1.2</v>
      </c>
      <c r="K1009" s="4">
        <f t="shared" si="1649"/>
        <v>1.6416666666666666</v>
      </c>
      <c r="L1009" s="7">
        <v>0</v>
      </c>
      <c r="M1009" s="2">
        <f t="shared" si="1633"/>
        <v>1.4213197969543145</v>
      </c>
      <c r="N1009" s="2">
        <f t="shared" si="1634"/>
        <v>2.6395939086294415</v>
      </c>
      <c r="O1009" s="28">
        <f t="shared" si="1635"/>
        <v>1.6761421319796954</v>
      </c>
      <c r="P1009" s="2">
        <f t="shared" si="1636"/>
        <v>7.7675126903553302</v>
      </c>
      <c r="Q1009" s="2">
        <f t="shared" si="1611"/>
        <v>65.691666666666663</v>
      </c>
      <c r="R1009" s="28">
        <f t="shared" si="1637"/>
        <v>69.691666666666663</v>
      </c>
      <c r="S1009" s="2">
        <f t="shared" si="1638"/>
        <v>71.691666666666663</v>
      </c>
      <c r="T1009" s="2">
        <f t="shared" si="1639"/>
        <v>65.273333333333326</v>
      </c>
      <c r="U1009" s="2">
        <f t="shared" si="1612"/>
        <v>69.273333333333326</v>
      </c>
      <c r="V1009" s="2">
        <f t="shared" si="1613"/>
        <v>79.273333333333326</v>
      </c>
      <c r="W1009" s="7">
        <f t="shared" si="1650"/>
        <v>1</v>
      </c>
      <c r="X1009" s="2">
        <f t="shared" si="1614"/>
        <v>8.205910123938331</v>
      </c>
      <c r="Y1009" s="2">
        <f t="shared" si="1615"/>
        <v>12.081378419948782</v>
      </c>
      <c r="Z1009" s="2">
        <f t="shared" si="1640"/>
        <v>13.513424610794752</v>
      </c>
      <c r="AA1009" s="2">
        <f t="shared" si="1616"/>
        <v>66.331106835168185</v>
      </c>
      <c r="AB1009" s="2">
        <f t="shared" si="1617"/>
        <v>97.657808894585997</v>
      </c>
      <c r="AC1009" s="2">
        <f t="shared" si="1618"/>
        <v>109.23351560392426</v>
      </c>
      <c r="AD1009" s="2">
        <f t="shared" si="1619"/>
        <v>109.23351560392426</v>
      </c>
      <c r="AE1009" s="2">
        <f t="shared" si="1620"/>
        <v>109.23351560392426</v>
      </c>
      <c r="AF1009" s="27">
        <f t="shared" si="1641"/>
        <v>1</v>
      </c>
      <c r="AG1009" s="28">
        <f t="shared" si="1621"/>
        <v>81.691666666666663</v>
      </c>
      <c r="AH1009" s="28">
        <f t="shared" si="1622"/>
        <v>7.0345016537368421</v>
      </c>
      <c r="AI1009" s="28">
        <f t="shared" si="1623"/>
        <v>12.00235383662169</v>
      </c>
      <c r="AJ1009" s="28">
        <f t="shared" si="1624"/>
        <v>10.356739860777569</v>
      </c>
      <c r="AK1009" s="28">
        <f t="shared" si="1625"/>
        <v>17.670797807953242</v>
      </c>
      <c r="AL1009" s="28">
        <f t="shared" si="1651"/>
        <v>19.765376572931288</v>
      </c>
      <c r="AM1009" s="28">
        <f t="shared" si="1626"/>
        <v>56.862221701039481</v>
      </c>
      <c r="AN1009" s="28">
        <f t="shared" si="1627"/>
        <v>97.019026846025341</v>
      </c>
      <c r="AO1009" s="28">
        <f t="shared" si="1628"/>
        <v>83.716980541285352</v>
      </c>
      <c r="AP1009" s="28">
        <f t="shared" si="1629"/>
        <v>142.83894894762204</v>
      </c>
      <c r="AQ1009" s="28">
        <f t="shared" si="1630"/>
        <v>159.77012729786125</v>
      </c>
      <c r="AR1009" s="28">
        <f t="shared" si="1642"/>
        <v>159.77012729786125</v>
      </c>
      <c r="AS1009" s="27">
        <f t="shared" si="1631"/>
        <v>159.77012729786125</v>
      </c>
      <c r="AT1009" s="27">
        <f t="shared" si="1643"/>
        <v>0</v>
      </c>
      <c r="AU1009" s="2">
        <f t="shared" si="1644"/>
        <v>1482.5175732290234</v>
      </c>
      <c r="AV1009" s="33">
        <f t="shared" si="1645"/>
        <v>0.15751050824175825</v>
      </c>
      <c r="AW1009" s="33">
        <f t="shared" si="1646"/>
        <v>0.15751050824175825</v>
      </c>
      <c r="AX1009" s="2">
        <f t="shared" si="1647"/>
        <v>2.3718791595093496</v>
      </c>
      <c r="AY1009" s="7">
        <v>2.2000000000000002</v>
      </c>
      <c r="AZ1009" s="3">
        <f t="shared" si="1648"/>
        <v>3318.675188427278</v>
      </c>
    </row>
    <row r="1010" spans="1:52" ht="20.25" x14ac:dyDescent="0.3">
      <c r="A1010" s="7">
        <v>39</v>
      </c>
      <c r="B1010" s="7">
        <v>72</v>
      </c>
      <c r="C1010" s="37">
        <v>58</v>
      </c>
      <c r="D1010" s="37">
        <v>91</v>
      </c>
      <c r="E1010" s="7">
        <v>7.5</v>
      </c>
      <c r="F1010" s="2">
        <f t="shared" si="1632"/>
        <v>8.8333333333333339</v>
      </c>
      <c r="G1010" s="2">
        <f t="shared" si="1609"/>
        <v>41340</v>
      </c>
      <c r="H1010" s="2">
        <v>1.4</v>
      </c>
      <c r="I1010" s="7">
        <f t="shared" si="1610"/>
        <v>57875.999999999993</v>
      </c>
      <c r="J1010" s="7">
        <v>1.2</v>
      </c>
      <c r="K1010" s="4">
        <f t="shared" si="1649"/>
        <v>1.7083333333333335</v>
      </c>
      <c r="L1010" s="7">
        <v>0</v>
      </c>
      <c r="M1010" s="2">
        <f t="shared" si="1633"/>
        <v>1.365853658536585</v>
      </c>
      <c r="N1010" s="2">
        <f t="shared" si="1634"/>
        <v>2.5365853658536581</v>
      </c>
      <c r="O1010" s="28">
        <f t="shared" si="1635"/>
        <v>1.5873170731707313</v>
      </c>
      <c r="P1010" s="2">
        <f t="shared" si="1636"/>
        <v>7.4409756097560962</v>
      </c>
      <c r="Q1010" s="2">
        <f t="shared" si="1611"/>
        <v>68.291666666666671</v>
      </c>
      <c r="R1010" s="28">
        <f t="shared" si="1637"/>
        <v>72.291666666666671</v>
      </c>
      <c r="S1010" s="2">
        <f t="shared" si="1638"/>
        <v>74.291666666666671</v>
      </c>
      <c r="T1010" s="2">
        <f t="shared" si="1639"/>
        <v>67.913333333333327</v>
      </c>
      <c r="U1010" s="2">
        <f t="shared" si="1612"/>
        <v>71.913333333333327</v>
      </c>
      <c r="V1010" s="2">
        <f t="shared" si="1613"/>
        <v>81.913333333333327</v>
      </c>
      <c r="W1010" s="7">
        <f t="shared" si="1650"/>
        <v>1</v>
      </c>
      <c r="X1010" s="2">
        <f t="shared" si="1614"/>
        <v>7.6109010521751381</v>
      </c>
      <c r="Y1010" s="2">
        <f t="shared" si="1615"/>
        <v>11.230568192400016</v>
      </c>
      <c r="Z1010" s="2">
        <f t="shared" si="1640"/>
        <v>12.620208190527897</v>
      </c>
      <c r="AA1010" s="2">
        <f t="shared" si="1616"/>
        <v>67.229625960880398</v>
      </c>
      <c r="AB1010" s="2">
        <f t="shared" si="1617"/>
        <v>99.20335236620015</v>
      </c>
      <c r="AC1010" s="2">
        <f t="shared" si="1618"/>
        <v>111.47850568299643</v>
      </c>
      <c r="AD1010" s="2">
        <f t="shared" si="1619"/>
        <v>111.47850568299643</v>
      </c>
      <c r="AE1010" s="2">
        <f t="shared" si="1620"/>
        <v>111.47850568299643</v>
      </c>
      <c r="AF1010" s="27">
        <f t="shared" si="1641"/>
        <v>1</v>
      </c>
      <c r="AG1010" s="28">
        <f t="shared" si="1621"/>
        <v>84.291666666666671</v>
      </c>
      <c r="AH1010" s="28">
        <f t="shared" si="1622"/>
        <v>6.5178850028954232</v>
      </c>
      <c r="AI1010" s="28">
        <f t="shared" si="1623"/>
        <v>11.179960929336193</v>
      </c>
      <c r="AJ1010" s="28">
        <f t="shared" si="1624"/>
        <v>9.6177248256720578</v>
      </c>
      <c r="AK1010" s="28">
        <f t="shared" si="1625"/>
        <v>16.497036651053904</v>
      </c>
      <c r="AL1010" s="28">
        <f t="shared" si="1651"/>
        <v>18.538335148880574</v>
      </c>
      <c r="AM1010" s="28">
        <f t="shared" si="1626"/>
        <v>57.574650858909578</v>
      </c>
      <c r="AN1010" s="28">
        <f t="shared" si="1627"/>
        <v>98.75632154246972</v>
      </c>
      <c r="AO1010" s="28">
        <f t="shared" si="1628"/>
        <v>84.956569293436516</v>
      </c>
      <c r="AP1010" s="28">
        <f t="shared" si="1629"/>
        <v>145.72382375097615</v>
      </c>
      <c r="AQ1010" s="28">
        <f t="shared" si="1630"/>
        <v>163.75529381511174</v>
      </c>
      <c r="AR1010" s="28">
        <f t="shared" si="1642"/>
        <v>163.75529381511174</v>
      </c>
      <c r="AS1010" s="27">
        <f t="shared" si="1631"/>
        <v>163.75529381511174</v>
      </c>
      <c r="AT1010" s="27">
        <f t="shared" si="1643"/>
        <v>0</v>
      </c>
      <c r="AU1010" s="2">
        <f t="shared" si="1644"/>
        <v>1764.3184342560278</v>
      </c>
      <c r="AV1010" s="33">
        <f t="shared" si="1645"/>
        <v>0.15840618131868137</v>
      </c>
      <c r="AW1010" s="33">
        <f t="shared" si="1646"/>
        <v>0.15840618131868137</v>
      </c>
      <c r="AX1010" s="2">
        <f t="shared" si="1647"/>
        <v>2.3734668869282447</v>
      </c>
      <c r="AY1010" s="7">
        <v>2.2000000000000002</v>
      </c>
      <c r="AZ1010" s="3">
        <f t="shared" si="1648"/>
        <v>3313.5736669679586</v>
      </c>
    </row>
    <row r="1011" spans="1:52" ht="20.25" x14ac:dyDescent="0.3">
      <c r="A1011" s="7">
        <v>39</v>
      </c>
      <c r="B1011" s="7">
        <v>78</v>
      </c>
      <c r="C1011" s="37">
        <v>63</v>
      </c>
      <c r="D1011" s="37">
        <v>98</v>
      </c>
      <c r="E1011" s="7">
        <v>8</v>
      </c>
      <c r="F1011" s="2">
        <f t="shared" si="1632"/>
        <v>9.5</v>
      </c>
      <c r="G1011" s="2">
        <f t="shared" si="1609"/>
        <v>44460</v>
      </c>
      <c r="H1011" s="2">
        <v>1.4</v>
      </c>
      <c r="I1011" s="7">
        <f t="shared" si="1610"/>
        <v>62243.999999999993</v>
      </c>
      <c r="J1011" s="7">
        <v>1.2</v>
      </c>
      <c r="K1011" s="4">
        <v>1.75</v>
      </c>
      <c r="L1011" s="7">
        <v>0</v>
      </c>
      <c r="M1011" s="2">
        <f t="shared" si="1633"/>
        <v>1.3333333333333333</v>
      </c>
      <c r="N1011" s="2">
        <f t="shared" si="1634"/>
        <v>2.4761904761904758</v>
      </c>
      <c r="O1011" s="28">
        <f t="shared" si="1635"/>
        <v>1.5295238095238095</v>
      </c>
      <c r="P1011" s="2">
        <f t="shared" si="1636"/>
        <v>7.2438095238095235</v>
      </c>
      <c r="Q1011" s="2">
        <f t="shared" si="1611"/>
        <v>69.916666666666671</v>
      </c>
      <c r="R1011" s="28">
        <f t="shared" si="1637"/>
        <v>73.916666666666671</v>
      </c>
      <c r="S1011" s="2">
        <f t="shared" si="1638"/>
        <v>75.916666666666671</v>
      </c>
      <c r="T1011" s="2">
        <f t="shared" si="1639"/>
        <v>69.573333333333323</v>
      </c>
      <c r="U1011" s="2">
        <f t="shared" si="1612"/>
        <v>73.573333333333323</v>
      </c>
      <c r="V1011" s="2">
        <f t="shared" si="1613"/>
        <v>83.573333333333323</v>
      </c>
      <c r="W1011" s="7">
        <f t="shared" si="1650"/>
        <v>1</v>
      </c>
      <c r="X1011" s="2">
        <f t="shared" si="1614"/>
        <v>7.2702824260696852</v>
      </c>
      <c r="Y1011" s="2">
        <f t="shared" si="1615"/>
        <v>10.742211200625118</v>
      </c>
      <c r="Z1011" s="2">
        <f t="shared" si="1640"/>
        <v>12.10476506038022</v>
      </c>
      <c r="AA1011" s="2">
        <f t="shared" si="1616"/>
        <v>69.067683047662015</v>
      </c>
      <c r="AB1011" s="2">
        <f t="shared" si="1617"/>
        <v>102.05100640593862</v>
      </c>
      <c r="AC1011" s="2">
        <f t="shared" si="1618"/>
        <v>114.9952680736121</v>
      </c>
      <c r="AD1011" s="2">
        <f t="shared" si="1619"/>
        <v>114.9952680736121</v>
      </c>
      <c r="AE1011" s="2">
        <f t="shared" si="1620"/>
        <v>114.9952680736121</v>
      </c>
      <c r="AF1011" s="27">
        <f t="shared" si="1641"/>
        <v>1</v>
      </c>
      <c r="AG1011" s="28">
        <f t="shared" si="1621"/>
        <v>85.916666666666671</v>
      </c>
      <c r="AH1011" s="28">
        <f t="shared" si="1622"/>
        <v>6.2224983936015441</v>
      </c>
      <c r="AI1011" s="28">
        <f t="shared" si="1623"/>
        <v>10.706801309649988</v>
      </c>
      <c r="AJ1011" s="28">
        <f t="shared" si="1624"/>
        <v>9.1940571249243543</v>
      </c>
      <c r="AK1011" s="28">
        <f t="shared" si="1625"/>
        <v>15.819842230471197</v>
      </c>
      <c r="AL1011" s="28">
        <f t="shared" si="1651"/>
        <v>17.82644838345681</v>
      </c>
      <c r="AM1011" s="28">
        <f t="shared" si="1626"/>
        <v>59.113734739214671</v>
      </c>
      <c r="AN1011" s="28">
        <f t="shared" si="1627"/>
        <v>101.71461244167489</v>
      </c>
      <c r="AO1011" s="28">
        <f t="shared" si="1628"/>
        <v>87.343542686781362</v>
      </c>
      <c r="AP1011" s="28">
        <f t="shared" si="1629"/>
        <v>150.28850118947636</v>
      </c>
      <c r="AQ1011" s="28">
        <f t="shared" si="1630"/>
        <v>169.35125964283969</v>
      </c>
      <c r="AR1011" s="28">
        <f t="shared" si="1642"/>
        <v>169.35125964283969</v>
      </c>
      <c r="AS1011" s="27">
        <f t="shared" si="1631"/>
        <v>169.35125964283969</v>
      </c>
      <c r="AT1011" s="27">
        <f t="shared" si="1643"/>
        <v>0</v>
      </c>
      <c r="AU1011" s="2">
        <f t="shared" si="1644"/>
        <v>2070.6237179810328</v>
      </c>
      <c r="AV1011" s="33">
        <f t="shared" si="1645"/>
        <v>0.1592023351648352</v>
      </c>
      <c r="AW1011" s="33">
        <f t="shared" si="1646"/>
        <v>0.1592023351648352</v>
      </c>
      <c r="AX1011" s="2">
        <f t="shared" si="1647"/>
        <v>2.3748799857382275</v>
      </c>
      <c r="AY1011" s="7">
        <v>2.2000000000000002</v>
      </c>
      <c r="AZ1011" s="3">
        <f t="shared" si="1648"/>
        <v>3316.0665357376811</v>
      </c>
    </row>
    <row r="1012" spans="1:52" ht="20.25" x14ac:dyDescent="0.3">
      <c r="A1012" s="7">
        <v>39</v>
      </c>
      <c r="B1012" s="7">
        <v>84</v>
      </c>
      <c r="C1012" s="37">
        <v>68</v>
      </c>
      <c r="D1012" s="37">
        <v>106</v>
      </c>
      <c r="E1012" s="7">
        <v>8.5</v>
      </c>
      <c r="F1012" s="2">
        <f t="shared" si="1632"/>
        <v>10.25</v>
      </c>
      <c r="G1012" s="2">
        <f t="shared" si="1609"/>
        <v>47970</v>
      </c>
      <c r="H1012" s="2">
        <v>1.4</v>
      </c>
      <c r="I1012" s="7">
        <f t="shared" si="1610"/>
        <v>67158</v>
      </c>
      <c r="J1012" s="7">
        <v>1.2</v>
      </c>
      <c r="K1012" s="4">
        <v>1.75</v>
      </c>
      <c r="L1012" s="7">
        <v>0</v>
      </c>
      <c r="M1012" s="2">
        <f t="shared" si="1633"/>
        <v>1.3333333333333333</v>
      </c>
      <c r="N1012" s="2">
        <f t="shared" si="1634"/>
        <v>2.4761904761904758</v>
      </c>
      <c r="O1012" s="28">
        <f t="shared" si="1635"/>
        <v>1.5066666666666666</v>
      </c>
      <c r="P1012" s="2">
        <f t="shared" si="1636"/>
        <v>7.2209523809523812</v>
      </c>
      <c r="Q1012" s="2">
        <f t="shared" si="1611"/>
        <v>69.916666666666671</v>
      </c>
      <c r="R1012" s="28">
        <f t="shared" si="1637"/>
        <v>73.916666666666671</v>
      </c>
      <c r="S1012" s="2">
        <f t="shared" si="1638"/>
        <v>75.916666666666671</v>
      </c>
      <c r="T1012" s="2">
        <f t="shared" si="1639"/>
        <v>69.61333333333333</v>
      </c>
      <c r="U1012" s="2">
        <f t="shared" si="1612"/>
        <v>73.61333333333333</v>
      </c>
      <c r="V1012" s="2">
        <f t="shared" si="1613"/>
        <v>83.61333333333333</v>
      </c>
      <c r="W1012" s="7">
        <f t="shared" si="1650"/>
        <v>1</v>
      </c>
      <c r="X1012" s="2">
        <f t="shared" si="1614"/>
        <v>7.2661049031280625</v>
      </c>
      <c r="Y1012" s="2">
        <f t="shared" si="1615"/>
        <v>10.736374099809709</v>
      </c>
      <c r="Z1012" s="2">
        <f t="shared" si="1640"/>
        <v>12.098974230340174</v>
      </c>
      <c r="AA1012" s="2">
        <f t="shared" si="1616"/>
        <v>74.477575257062639</v>
      </c>
      <c r="AB1012" s="2">
        <f t="shared" si="1617"/>
        <v>110.04783452304952</v>
      </c>
      <c r="AC1012" s="2">
        <f t="shared" si="1618"/>
        <v>124.01448586098678</v>
      </c>
      <c r="AD1012" s="2">
        <f t="shared" si="1619"/>
        <v>124.01448586098678</v>
      </c>
      <c r="AE1012" s="2">
        <f t="shared" si="1620"/>
        <v>124.01448586098678</v>
      </c>
      <c r="AF1012" s="27">
        <f t="shared" si="1641"/>
        <v>1</v>
      </c>
      <c r="AG1012" s="28">
        <f t="shared" si="1621"/>
        <v>85.916666666666671</v>
      </c>
      <c r="AH1012" s="28">
        <f t="shared" si="1622"/>
        <v>6.218922930054176</v>
      </c>
      <c r="AI1012" s="28">
        <f t="shared" si="1623"/>
        <v>10.700649154137835</v>
      </c>
      <c r="AJ1012" s="28">
        <f t="shared" si="1624"/>
        <v>9.1890612597957944</v>
      </c>
      <c r="AK1012" s="28">
        <f t="shared" si="1625"/>
        <v>15.811246047408089</v>
      </c>
      <c r="AL1012" s="28">
        <f t="shared" si="1651"/>
        <v>17.817920342450531</v>
      </c>
      <c r="AM1012" s="28">
        <f t="shared" si="1626"/>
        <v>63.743960033055302</v>
      </c>
      <c r="AN1012" s="28">
        <f t="shared" si="1627"/>
        <v>109.68165382991282</v>
      </c>
      <c r="AO1012" s="28">
        <f t="shared" si="1628"/>
        <v>94.187877912906899</v>
      </c>
      <c r="AP1012" s="28">
        <f t="shared" si="1629"/>
        <v>162.0652719859329</v>
      </c>
      <c r="AQ1012" s="28">
        <f t="shared" si="1630"/>
        <v>182.63368351011795</v>
      </c>
      <c r="AR1012" s="28">
        <f t="shared" si="1642"/>
        <v>182.63368351011795</v>
      </c>
      <c r="AS1012" s="27">
        <f t="shared" si="1631"/>
        <v>182.63368351011795</v>
      </c>
      <c r="AT1012" s="27">
        <f t="shared" si="1643"/>
        <v>0</v>
      </c>
      <c r="AU1012" s="2">
        <f t="shared" si="1644"/>
        <v>2401.4334244040379</v>
      </c>
      <c r="AV1012" s="33">
        <f t="shared" si="1645"/>
        <v>0.16009800824175827</v>
      </c>
      <c r="AW1012" s="33">
        <f t="shared" si="1646"/>
        <v>0.16009800824175827</v>
      </c>
      <c r="AX1012" s="2">
        <f t="shared" si="1647"/>
        <v>2.3764717345312416</v>
      </c>
      <c r="AY1012" s="7">
        <v>2.2000000000000002</v>
      </c>
      <c r="AZ1012" s="3">
        <f t="shared" si="1648"/>
        <v>3313.589943476371</v>
      </c>
    </row>
    <row r="1013" spans="1:52" ht="20.25" x14ac:dyDescent="0.3">
      <c r="A1013" s="7">
        <v>39</v>
      </c>
      <c r="B1013" s="7">
        <v>90</v>
      </c>
      <c r="C1013" s="37">
        <v>72</v>
      </c>
      <c r="D1013" s="37">
        <v>113</v>
      </c>
      <c r="E1013" s="7">
        <v>9</v>
      </c>
      <c r="F1013" s="2">
        <f t="shared" si="1632"/>
        <v>10.916666666666666</v>
      </c>
      <c r="G1013" s="2">
        <f t="shared" si="1609"/>
        <v>51090</v>
      </c>
      <c r="H1013" s="2">
        <v>1.4</v>
      </c>
      <c r="I1013" s="7">
        <f t="shared" si="1610"/>
        <v>71526</v>
      </c>
      <c r="J1013" s="7">
        <v>1.2</v>
      </c>
      <c r="K1013" s="4">
        <v>1.75</v>
      </c>
      <c r="L1013" s="7">
        <v>0</v>
      </c>
      <c r="M1013" s="2">
        <f t="shared" si="1633"/>
        <v>1.3333333333333333</v>
      </c>
      <c r="N1013" s="2">
        <f t="shared" si="1634"/>
        <v>2.4761904761904758</v>
      </c>
      <c r="O1013" s="28">
        <f t="shared" si="1635"/>
        <v>1.4866666666666666</v>
      </c>
      <c r="P1013" s="2">
        <f t="shared" si="1636"/>
        <v>7.2009523809523808</v>
      </c>
      <c r="Q1013" s="2">
        <f t="shared" si="1611"/>
        <v>69.916666666666671</v>
      </c>
      <c r="R1013" s="28">
        <f t="shared" si="1637"/>
        <v>73.916666666666671</v>
      </c>
      <c r="S1013" s="2">
        <f t="shared" si="1638"/>
        <v>75.916666666666671</v>
      </c>
      <c r="T1013" s="2">
        <f t="shared" si="1639"/>
        <v>69.648333333333326</v>
      </c>
      <c r="U1013" s="2">
        <f t="shared" si="1612"/>
        <v>73.648333333333326</v>
      </c>
      <c r="V1013" s="2">
        <f t="shared" si="1613"/>
        <v>83.648333333333326</v>
      </c>
      <c r="W1013" s="7">
        <f t="shared" si="1650"/>
        <v>1</v>
      </c>
      <c r="X1013" s="2">
        <f t="shared" si="1614"/>
        <v>7.2624535067566329</v>
      </c>
      <c r="Y1013" s="2">
        <f t="shared" si="1615"/>
        <v>10.731271837796628</v>
      </c>
      <c r="Z1013" s="2">
        <f t="shared" si="1640"/>
        <v>12.09391179716085</v>
      </c>
      <c r="AA1013" s="2">
        <f t="shared" si="1616"/>
        <v>79.281784115426575</v>
      </c>
      <c r="AB1013" s="2">
        <f t="shared" si="1617"/>
        <v>117.14971756261319</v>
      </c>
      <c r="AC1013" s="2">
        <f t="shared" si="1618"/>
        <v>132.0252037856726</v>
      </c>
      <c r="AD1013" s="2">
        <f t="shared" si="1619"/>
        <v>132.0252037856726</v>
      </c>
      <c r="AE1013" s="2">
        <f t="shared" si="1620"/>
        <v>132.0252037856726</v>
      </c>
      <c r="AF1013" s="27">
        <f t="shared" si="1641"/>
        <v>1</v>
      </c>
      <c r="AG1013" s="28">
        <f t="shared" si="1621"/>
        <v>85.916666666666671</v>
      </c>
      <c r="AH1013" s="28">
        <f t="shared" si="1622"/>
        <v>6.2157977683721279</v>
      </c>
      <c r="AI1013" s="28">
        <f t="shared" si="1623"/>
        <v>10.695271814832351</v>
      </c>
      <c r="AJ1013" s="28">
        <f t="shared" si="1624"/>
        <v>9.1846943294181962</v>
      </c>
      <c r="AK1013" s="28">
        <f t="shared" si="1625"/>
        <v>15.803732046932959</v>
      </c>
      <c r="AL1013" s="28">
        <f t="shared" si="1651"/>
        <v>17.810464997112081</v>
      </c>
      <c r="AM1013" s="28">
        <f t="shared" si="1626"/>
        <v>67.855792304729064</v>
      </c>
      <c r="AN1013" s="28">
        <f t="shared" si="1627"/>
        <v>116.75671731191983</v>
      </c>
      <c r="AO1013" s="28">
        <f t="shared" si="1628"/>
        <v>100.26624642948197</v>
      </c>
      <c r="AP1013" s="28">
        <f t="shared" si="1629"/>
        <v>172.52407484568479</v>
      </c>
      <c r="AQ1013" s="28">
        <f t="shared" si="1630"/>
        <v>194.43090955180688</v>
      </c>
      <c r="AR1013" s="28">
        <f t="shared" si="1642"/>
        <v>194.43090955180688</v>
      </c>
      <c r="AS1013" s="27">
        <f t="shared" si="1631"/>
        <v>194.43090955180688</v>
      </c>
      <c r="AT1013" s="27">
        <f t="shared" si="1643"/>
        <v>0</v>
      </c>
      <c r="AU1013" s="2">
        <f t="shared" si="1644"/>
        <v>2756.7475535250433</v>
      </c>
      <c r="AV1013" s="33">
        <f t="shared" si="1645"/>
        <v>0.1608941620879121</v>
      </c>
      <c r="AW1013" s="33">
        <f t="shared" si="1646"/>
        <v>0.1608941620879121</v>
      </c>
      <c r="AX1013" s="2">
        <f t="shared" si="1647"/>
        <v>2.3778884146860206</v>
      </c>
      <c r="AY1013" s="7">
        <v>2.2000000000000002</v>
      </c>
      <c r="AZ1013" s="3">
        <f t="shared" si="1648"/>
        <v>3317.4110777429109</v>
      </c>
    </row>
    <row r="1014" spans="1:52" ht="20.25" x14ac:dyDescent="0.3">
      <c r="A1014" s="7">
        <v>39</v>
      </c>
      <c r="B1014" s="7">
        <v>96</v>
      </c>
      <c r="C1014" s="37">
        <v>77</v>
      </c>
      <c r="D1014" s="37">
        <v>121</v>
      </c>
      <c r="E1014" s="7">
        <v>9.5</v>
      </c>
      <c r="F1014" s="2">
        <f t="shared" si="1632"/>
        <v>11.666666666666666</v>
      </c>
      <c r="G1014" s="2">
        <f t="shared" si="1609"/>
        <v>54600</v>
      </c>
      <c r="H1014" s="2">
        <v>1.4</v>
      </c>
      <c r="I1014" s="7">
        <f t="shared" si="1610"/>
        <v>76440</v>
      </c>
      <c r="J1014" s="7">
        <v>1.2</v>
      </c>
      <c r="K1014" s="4">
        <v>1.75</v>
      </c>
      <c r="L1014" s="7">
        <v>0</v>
      </c>
      <c r="M1014" s="2">
        <f t="shared" si="1633"/>
        <v>1.3333333333333333</v>
      </c>
      <c r="N1014" s="2">
        <f t="shared" si="1634"/>
        <v>2.4761904761904758</v>
      </c>
      <c r="O1014" s="28">
        <f t="shared" si="1635"/>
        <v>1.4638095238095237</v>
      </c>
      <c r="P1014" s="2">
        <f t="shared" si="1636"/>
        <v>7.1780952380952376</v>
      </c>
      <c r="Q1014" s="2">
        <f t="shared" si="1611"/>
        <v>69.916666666666671</v>
      </c>
      <c r="R1014" s="28">
        <f t="shared" si="1637"/>
        <v>73.916666666666671</v>
      </c>
      <c r="S1014" s="2">
        <f t="shared" si="1638"/>
        <v>75.916666666666671</v>
      </c>
      <c r="T1014" s="2">
        <f t="shared" si="1639"/>
        <v>69.688333333333333</v>
      </c>
      <c r="U1014" s="2">
        <f t="shared" si="1612"/>
        <v>73.688333333333333</v>
      </c>
      <c r="V1014" s="2">
        <f t="shared" si="1613"/>
        <v>83.688333333333333</v>
      </c>
      <c r="W1014" s="7">
        <f t="shared" si="1650"/>
        <v>1</v>
      </c>
      <c r="X1014" s="2">
        <f t="shared" si="1614"/>
        <v>7.2582849734257984</v>
      </c>
      <c r="Y1014" s="2">
        <f t="shared" si="1615"/>
        <v>10.725446616162557</v>
      </c>
      <c r="Z1014" s="2">
        <f t="shared" si="1640"/>
        <v>12.088131344227705</v>
      </c>
      <c r="AA1014" s="2">
        <f t="shared" si="1616"/>
        <v>84.679991356634304</v>
      </c>
      <c r="AB1014" s="2">
        <f t="shared" si="1617"/>
        <v>125.1302105218965</v>
      </c>
      <c r="AC1014" s="2">
        <f t="shared" si="1618"/>
        <v>141.02819901598988</v>
      </c>
      <c r="AD1014" s="2">
        <f t="shared" si="1619"/>
        <v>141.02819901598988</v>
      </c>
      <c r="AE1014" s="2">
        <f t="shared" si="1620"/>
        <v>141.02819901598988</v>
      </c>
      <c r="AF1014" s="27">
        <f t="shared" si="1641"/>
        <v>1</v>
      </c>
      <c r="AG1014" s="28">
        <f t="shared" si="1621"/>
        <v>85.916666666666671</v>
      </c>
      <c r="AH1014" s="28">
        <f t="shared" si="1622"/>
        <v>6.2122299988640561</v>
      </c>
      <c r="AI1014" s="28">
        <f t="shared" si="1623"/>
        <v>10.689132898142422</v>
      </c>
      <c r="AJ1014" s="28">
        <f t="shared" si="1624"/>
        <v>9.1797086314581833</v>
      </c>
      <c r="AK1014" s="28">
        <f t="shared" si="1625"/>
        <v>15.795153358105544</v>
      </c>
      <c r="AL1014" s="28">
        <f t="shared" si="1651"/>
        <v>17.80195223826615</v>
      </c>
      <c r="AM1014" s="28">
        <f t="shared" si="1626"/>
        <v>72.476016653413978</v>
      </c>
      <c r="AN1014" s="28">
        <f t="shared" si="1627"/>
        <v>124.70655047832824</v>
      </c>
      <c r="AO1014" s="28">
        <f t="shared" si="1628"/>
        <v>107.09660070034546</v>
      </c>
      <c r="AP1014" s="28">
        <f t="shared" si="1629"/>
        <v>184.276789177898</v>
      </c>
      <c r="AQ1014" s="28">
        <f t="shared" si="1630"/>
        <v>207.68944277977175</v>
      </c>
      <c r="AR1014" s="28">
        <f t="shared" si="1642"/>
        <v>207.68944277977175</v>
      </c>
      <c r="AS1014" s="27">
        <f t="shared" si="1631"/>
        <v>207.68944277977175</v>
      </c>
      <c r="AT1014" s="27">
        <f t="shared" si="1643"/>
        <v>0</v>
      </c>
      <c r="AU1014" s="2">
        <f t="shared" si="1644"/>
        <v>3136.5661053440494</v>
      </c>
      <c r="AV1014" s="33">
        <f t="shared" si="1645"/>
        <v>0.16178983516483519</v>
      </c>
      <c r="AW1014" s="33">
        <f t="shared" si="1646"/>
        <v>0.16178983516483519</v>
      </c>
      <c r="AX1014" s="2">
        <f t="shared" si="1647"/>
        <v>2.3794842001504461</v>
      </c>
      <c r="AY1014" s="7">
        <v>2.2000000000000002</v>
      </c>
      <c r="AZ1014" s="3">
        <f t="shared" si="1648"/>
        <v>3316.6393174300447</v>
      </c>
    </row>
    <row r="1015" spans="1:52" ht="20.25" x14ac:dyDescent="0.3">
      <c r="A1015" s="7">
        <v>39</v>
      </c>
      <c r="B1015" s="7">
        <v>102</v>
      </c>
      <c r="C1015" s="37">
        <v>82</v>
      </c>
      <c r="D1015" s="37">
        <v>128</v>
      </c>
      <c r="E1015" s="7">
        <v>9.75</v>
      </c>
      <c r="F1015" s="2">
        <f t="shared" si="1632"/>
        <v>12.291666666666666</v>
      </c>
      <c r="G1015" s="2">
        <f t="shared" si="1609"/>
        <v>57525</v>
      </c>
      <c r="H1015" s="2">
        <v>1.4</v>
      </c>
      <c r="I1015" s="7">
        <f t="shared" si="1610"/>
        <v>80535</v>
      </c>
      <c r="J1015" s="7">
        <v>1.2</v>
      </c>
      <c r="K1015" s="4">
        <v>1.75</v>
      </c>
      <c r="L1015" s="7">
        <v>0</v>
      </c>
      <c r="M1015" s="2">
        <f t="shared" si="1633"/>
        <v>1.3333333333333333</v>
      </c>
      <c r="N1015" s="2">
        <f t="shared" si="1634"/>
        <v>2.4761904761904758</v>
      </c>
      <c r="O1015" s="28">
        <f t="shared" si="1635"/>
        <v>1.4438095238095237</v>
      </c>
      <c r="P1015" s="2">
        <f t="shared" si="1636"/>
        <v>7.1580952380952372</v>
      </c>
      <c r="Q1015" s="2">
        <f t="shared" si="1611"/>
        <v>69.916666666666671</v>
      </c>
      <c r="R1015" s="28">
        <f t="shared" si="1637"/>
        <v>73.916666666666671</v>
      </c>
      <c r="S1015" s="2">
        <f t="shared" si="1638"/>
        <v>75.916666666666671</v>
      </c>
      <c r="T1015" s="2">
        <f t="shared" si="1639"/>
        <v>69.723333333333329</v>
      </c>
      <c r="U1015" s="2">
        <f t="shared" si="1612"/>
        <v>73.723333333333329</v>
      </c>
      <c r="V1015" s="2">
        <f t="shared" si="1613"/>
        <v>83.723333333333329</v>
      </c>
      <c r="W1015" s="7">
        <f t="shared" si="1650"/>
        <v>1</v>
      </c>
      <c r="X1015" s="2">
        <f t="shared" si="1614"/>
        <v>7.2546414302685109</v>
      </c>
      <c r="Y1015" s="2">
        <f t="shared" si="1615"/>
        <v>10.720354732567598</v>
      </c>
      <c r="Z1015" s="2">
        <f t="shared" si="1640"/>
        <v>12.08307797881327</v>
      </c>
      <c r="AA1015" s="2">
        <f t="shared" si="1616"/>
        <v>89.171634247050449</v>
      </c>
      <c r="AB1015" s="2">
        <f t="shared" si="1617"/>
        <v>131.77102692114337</v>
      </c>
      <c r="AC1015" s="2">
        <f t="shared" si="1618"/>
        <v>148.5211668229131</v>
      </c>
      <c r="AD1015" s="2">
        <f t="shared" si="1619"/>
        <v>148.5211668229131</v>
      </c>
      <c r="AE1015" s="2">
        <f t="shared" si="1620"/>
        <v>148.5211668229131</v>
      </c>
      <c r="AF1015" s="27">
        <f t="shared" si="1641"/>
        <v>1</v>
      </c>
      <c r="AG1015" s="28">
        <f t="shared" si="1621"/>
        <v>85.916666666666671</v>
      </c>
      <c r="AH1015" s="28">
        <f t="shared" si="1622"/>
        <v>6.2091115586007266</v>
      </c>
      <c r="AI1015" s="28">
        <f t="shared" si="1623"/>
        <v>10.68376712411027</v>
      </c>
      <c r="AJ1015" s="28">
        <f t="shared" si="1624"/>
        <v>9.1753505837740335</v>
      </c>
      <c r="AK1015" s="28">
        <f t="shared" si="1625"/>
        <v>15.787654641721764</v>
      </c>
      <c r="AL1015" s="28">
        <f t="shared" si="1651"/>
        <v>17.794510246845924</v>
      </c>
      <c r="AM1015" s="28">
        <f t="shared" si="1626"/>
        <v>76.320329574467266</v>
      </c>
      <c r="AN1015" s="28">
        <f t="shared" si="1627"/>
        <v>131.32130423385539</v>
      </c>
      <c r="AO1015" s="28">
        <f t="shared" si="1628"/>
        <v>112.78035092555582</v>
      </c>
      <c r="AP1015" s="28">
        <f t="shared" si="1629"/>
        <v>194.05658830449667</v>
      </c>
      <c r="AQ1015" s="28">
        <f t="shared" si="1630"/>
        <v>218.72418845081447</v>
      </c>
      <c r="AR1015" s="28">
        <f t="shared" si="1642"/>
        <v>218.72418845081447</v>
      </c>
      <c r="AS1015" s="27">
        <f t="shared" si="1631"/>
        <v>218.72418845081447</v>
      </c>
      <c r="AT1015" s="27">
        <f t="shared" si="1643"/>
        <v>0</v>
      </c>
      <c r="AU1015" s="2">
        <f t="shared" si="1644"/>
        <v>3540.8890798610555</v>
      </c>
      <c r="AV1015" s="33">
        <f t="shared" si="1645"/>
        <v>0.16253622939560441</v>
      </c>
      <c r="AW1015" s="33">
        <f t="shared" si="1646"/>
        <v>0.16253622939560441</v>
      </c>
      <c r="AX1015" s="2">
        <f t="shared" si="1647"/>
        <v>2.3808156584160067</v>
      </c>
      <c r="AY1015" s="7">
        <v>2.2000000000000002</v>
      </c>
      <c r="AZ1015" s="3">
        <f t="shared" si="1648"/>
        <v>3310.6782431366673</v>
      </c>
    </row>
    <row r="1016" spans="1:52" ht="20.25" x14ac:dyDescent="0.3">
      <c r="A1016" s="7">
        <v>39</v>
      </c>
      <c r="B1016" s="7">
        <v>108</v>
      </c>
      <c r="C1016" s="37">
        <v>87</v>
      </c>
      <c r="D1016" s="37">
        <v>136</v>
      </c>
      <c r="E1016" s="7">
        <v>10</v>
      </c>
      <c r="F1016" s="2">
        <f t="shared" si="1632"/>
        <v>13</v>
      </c>
      <c r="G1016" s="2">
        <f t="shared" si="1609"/>
        <v>60840</v>
      </c>
      <c r="H1016" s="2">
        <v>1.4</v>
      </c>
      <c r="I1016" s="7">
        <f t="shared" si="1610"/>
        <v>85176</v>
      </c>
      <c r="J1016" s="7">
        <v>1.2</v>
      </c>
      <c r="K1016" s="4">
        <v>1.75</v>
      </c>
      <c r="L1016" s="7">
        <v>0</v>
      </c>
      <c r="M1016" s="2">
        <f t="shared" si="1633"/>
        <v>1.3333333333333333</v>
      </c>
      <c r="N1016" s="2">
        <f t="shared" si="1634"/>
        <v>2.4761904761904758</v>
      </c>
      <c r="O1016" s="28">
        <f t="shared" si="1635"/>
        <v>1.4209523809523807</v>
      </c>
      <c r="P1016" s="2">
        <f t="shared" si="1636"/>
        <v>7.1352380952380949</v>
      </c>
      <c r="Q1016" s="2">
        <f t="shared" si="1611"/>
        <v>69.916666666666671</v>
      </c>
      <c r="R1016" s="28">
        <f t="shared" si="1637"/>
        <v>73.916666666666671</v>
      </c>
      <c r="S1016" s="2">
        <f t="shared" si="1638"/>
        <v>75.916666666666671</v>
      </c>
      <c r="T1016" s="2">
        <f t="shared" si="1639"/>
        <v>69.763333333333335</v>
      </c>
      <c r="U1016" s="2">
        <f t="shared" si="1612"/>
        <v>73.763333333333335</v>
      </c>
      <c r="V1016" s="2">
        <f t="shared" si="1613"/>
        <v>83.763333333333335</v>
      </c>
      <c r="W1016" s="7">
        <f t="shared" si="1650"/>
        <v>1</v>
      </c>
      <c r="X1016" s="2">
        <f t="shared" si="1614"/>
        <v>7.2504818575625425</v>
      </c>
      <c r="Y1016" s="2">
        <f t="shared" si="1615"/>
        <v>10.714541353888452</v>
      </c>
      <c r="Z1016" s="2">
        <f t="shared" si="1640"/>
        <v>12.077307875118503</v>
      </c>
      <c r="AA1016" s="2">
        <f t="shared" si="1616"/>
        <v>94.256264148313051</v>
      </c>
      <c r="AB1016" s="2">
        <f t="shared" si="1617"/>
        <v>139.28903760054988</v>
      </c>
      <c r="AC1016" s="2">
        <f t="shared" si="1618"/>
        <v>157.00500237654055</v>
      </c>
      <c r="AD1016" s="2">
        <f t="shared" si="1619"/>
        <v>157.00500237654055</v>
      </c>
      <c r="AE1016" s="2">
        <f t="shared" si="1620"/>
        <v>157.00500237654055</v>
      </c>
      <c r="AF1016" s="27">
        <f t="shared" si="1641"/>
        <v>1</v>
      </c>
      <c r="AG1016" s="28">
        <f t="shared" si="1621"/>
        <v>85.916666666666671</v>
      </c>
      <c r="AH1016" s="28">
        <f t="shared" si="1622"/>
        <v>6.2055514583234457</v>
      </c>
      <c r="AI1016" s="28">
        <f t="shared" si="1623"/>
        <v>10.677641403555571</v>
      </c>
      <c r="AJ1016" s="28">
        <f t="shared" si="1624"/>
        <v>9.1703750219770566</v>
      </c>
      <c r="AK1016" s="28">
        <f t="shared" si="1625"/>
        <v>15.779093393780117</v>
      </c>
      <c r="AL1016" s="28">
        <f t="shared" si="1651"/>
        <v>17.786012729118909</v>
      </c>
      <c r="AM1016" s="28">
        <f t="shared" si="1626"/>
        <v>80.672168958204793</v>
      </c>
      <c r="AN1016" s="28">
        <f t="shared" si="1627"/>
        <v>138.80933824622241</v>
      </c>
      <c r="AO1016" s="28">
        <f t="shared" si="1628"/>
        <v>119.21487528570174</v>
      </c>
      <c r="AP1016" s="28">
        <f t="shared" si="1629"/>
        <v>205.12821411914152</v>
      </c>
      <c r="AQ1016" s="28">
        <f t="shared" si="1630"/>
        <v>231.21816547854581</v>
      </c>
      <c r="AR1016" s="28">
        <f t="shared" si="1642"/>
        <v>231.21816547854581</v>
      </c>
      <c r="AS1016" s="27">
        <f t="shared" si="1631"/>
        <v>231.21816547854581</v>
      </c>
      <c r="AT1016" s="27">
        <f t="shared" si="1643"/>
        <v>0</v>
      </c>
      <c r="AU1016" s="2">
        <f t="shared" si="1644"/>
        <v>3969.7164770760623</v>
      </c>
      <c r="AV1016" s="33">
        <f t="shared" si="1645"/>
        <v>0.16338214285714289</v>
      </c>
      <c r="AW1016" s="33">
        <f t="shared" si="1646"/>
        <v>0.16338214285714289</v>
      </c>
      <c r="AX1016" s="2">
        <f t="shared" si="1647"/>
        <v>2.3823264469042429</v>
      </c>
      <c r="AY1016" s="7">
        <v>2.2000000000000002</v>
      </c>
      <c r="AZ1016" s="3">
        <f t="shared" si="1648"/>
        <v>3301.7299215665998</v>
      </c>
    </row>
    <row r="1017" spans="1:52" ht="20.25" x14ac:dyDescent="0.3">
      <c r="A1017" s="7">
        <v>39</v>
      </c>
      <c r="B1017" s="7">
        <v>114</v>
      </c>
      <c r="C1017" s="37">
        <v>92</v>
      </c>
      <c r="D1017" s="37">
        <v>143</v>
      </c>
      <c r="E1017" s="7">
        <v>10.5</v>
      </c>
      <c r="F1017" s="2">
        <f t="shared" si="1632"/>
        <v>13.666666666666666</v>
      </c>
      <c r="G1017" s="2">
        <f t="shared" si="1609"/>
        <v>63960</v>
      </c>
      <c r="H1017" s="2">
        <v>1.4</v>
      </c>
      <c r="I1017" s="7">
        <f t="shared" si="1610"/>
        <v>89544</v>
      </c>
      <c r="J1017" s="7">
        <v>1.2</v>
      </c>
      <c r="K1017" s="4">
        <v>1.75</v>
      </c>
      <c r="L1017" s="7">
        <v>0</v>
      </c>
      <c r="M1017" s="2">
        <f t="shared" si="1633"/>
        <v>1.3333333333333333</v>
      </c>
      <c r="N1017" s="2">
        <f t="shared" si="1634"/>
        <v>2.4761904761904758</v>
      </c>
      <c r="O1017" s="28">
        <f t="shared" si="1635"/>
        <v>1.4009523809523809</v>
      </c>
      <c r="P1017" s="2">
        <f t="shared" si="1636"/>
        <v>7.1152380952380954</v>
      </c>
      <c r="Q1017" s="2">
        <f t="shared" si="1611"/>
        <v>69.916666666666671</v>
      </c>
      <c r="R1017" s="28">
        <f t="shared" si="1637"/>
        <v>73.916666666666671</v>
      </c>
      <c r="S1017" s="2">
        <f t="shared" si="1638"/>
        <v>75.916666666666671</v>
      </c>
      <c r="T1017" s="2">
        <f t="shared" si="1639"/>
        <v>69.798333333333332</v>
      </c>
      <c r="U1017" s="2">
        <f t="shared" si="1612"/>
        <v>73.798333333333332</v>
      </c>
      <c r="V1017" s="2">
        <f t="shared" si="1613"/>
        <v>83.798333333333332</v>
      </c>
      <c r="W1017" s="7">
        <f t="shared" si="1650"/>
        <v>1</v>
      </c>
      <c r="X1017" s="2">
        <f t="shared" si="1614"/>
        <v>7.2468461423112513</v>
      </c>
      <c r="Y1017" s="2">
        <f t="shared" si="1615"/>
        <v>10.709459817077963</v>
      </c>
      <c r="Z1017" s="2">
        <f t="shared" si="1640"/>
        <v>12.072263553127664</v>
      </c>
      <c r="AA1017" s="2">
        <f t="shared" si="1616"/>
        <v>99.040230611587091</v>
      </c>
      <c r="AB1017" s="2">
        <f t="shared" si="1617"/>
        <v>146.36261750006548</v>
      </c>
      <c r="AC1017" s="2">
        <f t="shared" si="1618"/>
        <v>164.98760189274475</v>
      </c>
      <c r="AD1017" s="2">
        <f t="shared" si="1619"/>
        <v>164.98760189274475</v>
      </c>
      <c r="AE1017" s="2">
        <f t="shared" si="1620"/>
        <v>164.98760189274475</v>
      </c>
      <c r="AF1017" s="27">
        <f t="shared" si="1641"/>
        <v>1</v>
      </c>
      <c r="AG1017" s="28">
        <f t="shared" si="1621"/>
        <v>85.916666666666671</v>
      </c>
      <c r="AH1017" s="28">
        <f t="shared" si="1622"/>
        <v>6.2024397178180672</v>
      </c>
      <c r="AI1017" s="28">
        <f t="shared" si="1623"/>
        <v>10.672287157525947</v>
      </c>
      <c r="AJ1017" s="28">
        <f t="shared" si="1624"/>
        <v>9.1660258299117103</v>
      </c>
      <c r="AK1017" s="28">
        <f t="shared" si="1625"/>
        <v>15.771609914901431</v>
      </c>
      <c r="AL1017" s="28">
        <f t="shared" si="1651"/>
        <v>17.778584055769965</v>
      </c>
      <c r="AM1017" s="28">
        <f t="shared" si="1626"/>
        <v>84.766676143513578</v>
      </c>
      <c r="AN1017" s="28">
        <f t="shared" si="1627"/>
        <v>145.8545911528546</v>
      </c>
      <c r="AO1017" s="28">
        <f t="shared" si="1628"/>
        <v>125.26901967546003</v>
      </c>
      <c r="AP1017" s="28">
        <f t="shared" si="1629"/>
        <v>215.54533550365286</v>
      </c>
      <c r="AQ1017" s="28">
        <f t="shared" si="1630"/>
        <v>242.97398209552284</v>
      </c>
      <c r="AR1017" s="28">
        <f t="shared" si="1642"/>
        <v>242.97398209552284</v>
      </c>
      <c r="AS1017" s="27">
        <f t="shared" si="1631"/>
        <v>242.97398209552284</v>
      </c>
      <c r="AT1017" s="27">
        <f t="shared" si="1643"/>
        <v>0</v>
      </c>
      <c r="AU1017" s="2">
        <f t="shared" si="1644"/>
        <v>4423.0482969890691</v>
      </c>
      <c r="AV1017" s="33">
        <f t="shared" si="1645"/>
        <v>0.16417829670329673</v>
      </c>
      <c r="AW1017" s="33">
        <f t="shared" si="1646"/>
        <v>0.16417829670329673</v>
      </c>
      <c r="AX1017" s="2">
        <f t="shared" si="1647"/>
        <v>2.3837501180583707</v>
      </c>
      <c r="AY1017" s="7">
        <v>2.2000000000000002</v>
      </c>
      <c r="AZ1017" s="3">
        <f t="shared" si="1648"/>
        <v>3307.9586029175221</v>
      </c>
    </row>
    <row r="1018" spans="1:52" ht="20.25" x14ac:dyDescent="0.3">
      <c r="A1018" s="7">
        <v>39</v>
      </c>
      <c r="B1018" s="7">
        <v>120</v>
      </c>
      <c r="C1018" s="37">
        <v>97</v>
      </c>
      <c r="D1018" s="37">
        <v>151</v>
      </c>
      <c r="E1018" s="7">
        <v>11</v>
      </c>
      <c r="F1018" s="2">
        <f t="shared" si="1632"/>
        <v>14.416666666666666</v>
      </c>
      <c r="G1018" s="2">
        <f t="shared" si="1609"/>
        <v>67470</v>
      </c>
      <c r="H1018" s="2">
        <v>1.4</v>
      </c>
      <c r="I1018" s="7">
        <f t="shared" si="1610"/>
        <v>94458</v>
      </c>
      <c r="J1018" s="7">
        <v>1.2</v>
      </c>
      <c r="K1018" s="4">
        <v>1.75</v>
      </c>
      <c r="L1018" s="7">
        <v>0</v>
      </c>
      <c r="M1018" s="2">
        <f t="shared" si="1633"/>
        <v>1.3333333333333333</v>
      </c>
      <c r="N1018" s="2">
        <f t="shared" si="1634"/>
        <v>2.4761904761904758</v>
      </c>
      <c r="O1018" s="28">
        <f t="shared" si="1635"/>
        <v>1.378095238095238</v>
      </c>
      <c r="P1018" s="2">
        <f t="shared" si="1636"/>
        <v>7.0923809523809513</v>
      </c>
      <c r="Q1018" s="2">
        <f t="shared" si="1611"/>
        <v>69.916666666666671</v>
      </c>
      <c r="R1018" s="28">
        <f t="shared" si="1637"/>
        <v>73.916666666666671</v>
      </c>
      <c r="S1018" s="2">
        <f t="shared" si="1638"/>
        <v>75.916666666666671</v>
      </c>
      <c r="T1018" s="2">
        <f t="shared" si="1639"/>
        <v>69.838333333333324</v>
      </c>
      <c r="U1018" s="2">
        <f t="shared" si="1612"/>
        <v>73.838333333333324</v>
      </c>
      <c r="V1018" s="2">
        <f t="shared" si="1613"/>
        <v>83.838333333333324</v>
      </c>
      <c r="W1018" s="7">
        <f t="shared" si="1650"/>
        <v>1</v>
      </c>
      <c r="X1018" s="2">
        <f t="shared" si="1614"/>
        <v>7.2426955013687069</v>
      </c>
      <c r="Y1018" s="2">
        <f t="shared" si="1615"/>
        <v>10.703658245274479</v>
      </c>
      <c r="Z1018" s="2">
        <f t="shared" si="1640"/>
        <v>12.066503770902449</v>
      </c>
      <c r="AA1018" s="2">
        <f t="shared" si="1616"/>
        <v>104.41552681139885</v>
      </c>
      <c r="AB1018" s="2">
        <f t="shared" si="1617"/>
        <v>154.3110730360404</v>
      </c>
      <c r="AC1018" s="2">
        <f t="shared" si="1618"/>
        <v>173.95876269717695</v>
      </c>
      <c r="AD1018" s="2">
        <f t="shared" si="1619"/>
        <v>173.95876269717695</v>
      </c>
      <c r="AE1018" s="2">
        <f t="shared" si="1620"/>
        <v>173.95876269717695</v>
      </c>
      <c r="AF1018" s="27">
        <f t="shared" si="1641"/>
        <v>1</v>
      </c>
      <c r="AG1018" s="28">
        <f t="shared" si="1621"/>
        <v>85.916666666666671</v>
      </c>
      <c r="AH1018" s="28">
        <f t="shared" si="1622"/>
        <v>6.1988872620696096</v>
      </c>
      <c r="AI1018" s="28">
        <f t="shared" si="1623"/>
        <v>10.6661745906028</v>
      </c>
      <c r="AJ1018" s="28">
        <f t="shared" si="1624"/>
        <v>9.1610603733982057</v>
      </c>
      <c r="AK1018" s="28">
        <f t="shared" si="1625"/>
        <v>15.763066054712333</v>
      </c>
      <c r="AL1018" s="28">
        <f t="shared" si="1651"/>
        <v>17.770101738267265</v>
      </c>
      <c r="AM1018" s="28">
        <f t="shared" si="1626"/>
        <v>89.367291361503533</v>
      </c>
      <c r="AN1018" s="28">
        <f t="shared" si="1627"/>
        <v>153.77068368119038</v>
      </c>
      <c r="AO1018" s="28">
        <f t="shared" si="1628"/>
        <v>132.07195371649078</v>
      </c>
      <c r="AP1018" s="28">
        <f t="shared" si="1629"/>
        <v>227.25086895543612</v>
      </c>
      <c r="AQ1018" s="28">
        <f t="shared" si="1630"/>
        <v>256.18563339335304</v>
      </c>
      <c r="AR1018" s="28">
        <f t="shared" si="1642"/>
        <v>256.18563339335304</v>
      </c>
      <c r="AS1018" s="27">
        <f t="shared" si="1631"/>
        <v>256.18563339335304</v>
      </c>
      <c r="AT1018" s="27">
        <f t="shared" si="1643"/>
        <v>0</v>
      </c>
      <c r="AU1018" s="2">
        <f t="shared" si="1644"/>
        <v>4900.884539600077</v>
      </c>
      <c r="AV1018" s="33">
        <f t="shared" si="1645"/>
        <v>0.16507396978021982</v>
      </c>
      <c r="AW1018" s="33">
        <f t="shared" si="1646"/>
        <v>0.16507396978021982</v>
      </c>
      <c r="AX1018" s="2">
        <f t="shared" si="1647"/>
        <v>2.3853537833748795</v>
      </c>
      <c r="AY1018" s="7">
        <v>2.2000000000000002</v>
      </c>
      <c r="AZ1018" s="3">
        <f t="shared" si="1648"/>
        <v>3310.2302683864896</v>
      </c>
    </row>
    <row r="1019" spans="1:52" ht="20.25" x14ac:dyDescent="0.3">
      <c r="A1019" s="7">
        <v>39</v>
      </c>
      <c r="B1019" s="7">
        <v>132</v>
      </c>
      <c r="C1019" s="37">
        <v>106</v>
      </c>
      <c r="D1019" s="37">
        <v>166</v>
      </c>
      <c r="E1019" s="7">
        <v>12</v>
      </c>
      <c r="F1019" s="2">
        <f t="shared" si="1632"/>
        <v>15.833333333333334</v>
      </c>
      <c r="G1019" s="2">
        <f t="shared" si="1609"/>
        <v>74100</v>
      </c>
      <c r="H1019" s="2">
        <v>1.4</v>
      </c>
      <c r="I1019" s="7">
        <f t="shared" si="1610"/>
        <v>103740</v>
      </c>
      <c r="J1019" s="7">
        <v>1.2</v>
      </c>
      <c r="K1019" s="4">
        <v>1.75</v>
      </c>
      <c r="L1019" s="7">
        <v>0</v>
      </c>
      <c r="M1019" s="2">
        <f t="shared" si="1633"/>
        <v>1.3333333333333333</v>
      </c>
      <c r="N1019" s="2">
        <f t="shared" si="1634"/>
        <v>2.4761904761904758</v>
      </c>
      <c r="O1019" s="28">
        <f t="shared" si="1635"/>
        <v>1.3352380952380951</v>
      </c>
      <c r="P1019" s="2">
        <f t="shared" si="1636"/>
        <v>7.0495238095238095</v>
      </c>
      <c r="Q1019" s="2">
        <f t="shared" si="1611"/>
        <v>69.916666666666671</v>
      </c>
      <c r="R1019" s="28">
        <f t="shared" si="1637"/>
        <v>73.916666666666671</v>
      </c>
      <c r="S1019" s="2">
        <f t="shared" si="1638"/>
        <v>75.916666666666671</v>
      </c>
      <c r="T1019" s="2">
        <f t="shared" si="1639"/>
        <v>69.913333333333327</v>
      </c>
      <c r="U1019" s="2">
        <f t="shared" si="1612"/>
        <v>73.913333333333327</v>
      </c>
      <c r="V1019" s="2">
        <f t="shared" si="1613"/>
        <v>83.913333333333327</v>
      </c>
      <c r="W1019" s="7">
        <f t="shared" si="1650"/>
        <v>1</v>
      </c>
      <c r="X1019" s="2">
        <f t="shared" si="1614"/>
        <v>7.2349258509071444</v>
      </c>
      <c r="Y1019" s="2">
        <f t="shared" si="1615"/>
        <v>10.692797222882547</v>
      </c>
      <c r="Z1019" s="2">
        <f t="shared" si="1640"/>
        <v>12.055718979655714</v>
      </c>
      <c r="AA1019" s="2">
        <f t="shared" si="1616"/>
        <v>114.55299263936313</v>
      </c>
      <c r="AB1019" s="2">
        <f t="shared" si="1617"/>
        <v>169.30262269564034</v>
      </c>
      <c r="AC1019" s="2">
        <f t="shared" si="1618"/>
        <v>190.88221717788213</v>
      </c>
      <c r="AD1019" s="2">
        <f t="shared" si="1619"/>
        <v>190.88221717788213</v>
      </c>
      <c r="AE1019" s="2">
        <f t="shared" si="1620"/>
        <v>190.88221717788213</v>
      </c>
      <c r="AF1019" s="27">
        <f t="shared" si="1641"/>
        <v>1</v>
      </c>
      <c r="AG1019" s="28">
        <f t="shared" si="1621"/>
        <v>85.916666666666671</v>
      </c>
      <c r="AH1019" s="28">
        <f t="shared" si="1622"/>
        <v>6.1922373639387533</v>
      </c>
      <c r="AI1019" s="28">
        <f t="shared" si="1623"/>
        <v>10.654732379851938</v>
      </c>
      <c r="AJ1019" s="28">
        <f t="shared" si="1624"/>
        <v>9.1517646280026312</v>
      </c>
      <c r="AK1019" s="28">
        <f t="shared" si="1625"/>
        <v>15.747071241587456</v>
      </c>
      <c r="AL1019" s="28">
        <f t="shared" si="1651"/>
        <v>17.754219189244026</v>
      </c>
      <c r="AM1019" s="28">
        <f t="shared" si="1626"/>
        <v>98.043758262363596</v>
      </c>
      <c r="AN1019" s="28">
        <f t="shared" si="1627"/>
        <v>168.69992934765568</v>
      </c>
      <c r="AO1019" s="28">
        <f t="shared" si="1628"/>
        <v>144.902939943375</v>
      </c>
      <c r="AP1019" s="28">
        <f t="shared" si="1629"/>
        <v>249.3286279918014</v>
      </c>
      <c r="AQ1019" s="28">
        <f t="shared" si="1630"/>
        <v>281.10847049636374</v>
      </c>
      <c r="AR1019" s="28">
        <f t="shared" si="1642"/>
        <v>281.10847049636374</v>
      </c>
      <c r="AS1019" s="27">
        <f t="shared" si="1631"/>
        <v>281.10847049636374</v>
      </c>
      <c r="AT1019" s="27">
        <f t="shared" si="1643"/>
        <v>0</v>
      </c>
      <c r="AU1019" s="2">
        <f t="shared" si="1644"/>
        <v>5930.0702929160934</v>
      </c>
      <c r="AV1019" s="33">
        <f t="shared" si="1645"/>
        <v>0.16676579670329672</v>
      </c>
      <c r="AW1019" s="33">
        <f t="shared" si="1646"/>
        <v>0.16676579670329672</v>
      </c>
      <c r="AX1019" s="2">
        <f t="shared" si="1647"/>
        <v>2.3883888235983286</v>
      </c>
      <c r="AY1019" s="7">
        <v>2.2000000000000002</v>
      </c>
      <c r="AZ1019" s="3">
        <f t="shared" si="1648"/>
        <v>3319.374471322612</v>
      </c>
    </row>
    <row r="1020" spans="1:52" ht="20.25" x14ac:dyDescent="0.3">
      <c r="A1020" s="7">
        <v>39</v>
      </c>
      <c r="B1020" s="7">
        <v>144</v>
      </c>
      <c r="C1020" s="37">
        <v>116</v>
      </c>
      <c r="D1020" s="37">
        <v>180</v>
      </c>
      <c r="E1020" s="7">
        <v>13</v>
      </c>
      <c r="F1020" s="2">
        <f t="shared" si="1632"/>
        <v>17.166666666666668</v>
      </c>
      <c r="G1020" s="2">
        <f t="shared" si="1609"/>
        <v>80340</v>
      </c>
      <c r="H1020" s="2">
        <v>1.4</v>
      </c>
      <c r="I1020" s="7">
        <f t="shared" si="1610"/>
        <v>112476</v>
      </c>
      <c r="J1020" s="7">
        <v>1.2</v>
      </c>
      <c r="K1020" s="4">
        <v>1.75</v>
      </c>
      <c r="L1020" s="7">
        <v>0</v>
      </c>
      <c r="M1020" s="2">
        <f t="shared" si="1633"/>
        <v>1.3333333333333333</v>
      </c>
      <c r="N1020" s="2">
        <f t="shared" si="1634"/>
        <v>2.4761904761904758</v>
      </c>
      <c r="O1020" s="28">
        <f t="shared" si="1635"/>
        <v>1.2952380952380953</v>
      </c>
      <c r="P1020" s="2">
        <f t="shared" si="1636"/>
        <v>7.0095238095238086</v>
      </c>
      <c r="Q1020" s="2">
        <f t="shared" si="1611"/>
        <v>69.916666666666671</v>
      </c>
      <c r="R1020" s="28">
        <f t="shared" si="1637"/>
        <v>73.916666666666671</v>
      </c>
      <c r="S1020" s="2">
        <f t="shared" si="1638"/>
        <v>75.916666666666671</v>
      </c>
      <c r="T1020" s="2">
        <f t="shared" si="1639"/>
        <v>69.983333333333334</v>
      </c>
      <c r="U1020" s="2">
        <f t="shared" si="1612"/>
        <v>73.983333333333334</v>
      </c>
      <c r="V1020" s="2">
        <f t="shared" si="1613"/>
        <v>83.983333333333334</v>
      </c>
      <c r="W1020" s="7">
        <f t="shared" si="1650"/>
        <v>1</v>
      </c>
      <c r="X1020" s="2">
        <f t="shared" si="1614"/>
        <v>7.2276892020446031</v>
      </c>
      <c r="Y1020" s="2">
        <f t="shared" si="1615"/>
        <v>10.682680136075582</v>
      </c>
      <c r="Z1020" s="2">
        <f t="shared" si="1640"/>
        <v>12.045670553437304</v>
      </c>
      <c r="AA1020" s="2">
        <f t="shared" si="1616"/>
        <v>124.0753313017657</v>
      </c>
      <c r="AB1020" s="2">
        <f t="shared" si="1617"/>
        <v>183.38600900263083</v>
      </c>
      <c r="AC1020" s="2">
        <f t="shared" si="1618"/>
        <v>206.7840111673404</v>
      </c>
      <c r="AD1020" s="2">
        <f t="shared" si="1619"/>
        <v>206.7840111673404</v>
      </c>
      <c r="AE1020" s="2">
        <f t="shared" si="1620"/>
        <v>206.7840111673404</v>
      </c>
      <c r="AF1020" s="27">
        <f t="shared" si="1641"/>
        <v>1</v>
      </c>
      <c r="AG1020" s="28">
        <f t="shared" si="1621"/>
        <v>85.916666666666671</v>
      </c>
      <c r="AH1020" s="28">
        <f t="shared" si="1622"/>
        <v>6.1860436518814677</v>
      </c>
      <c r="AI1020" s="28">
        <f t="shared" si="1623"/>
        <v>10.64407511002689</v>
      </c>
      <c r="AJ1020" s="28">
        <f t="shared" si="1624"/>
        <v>9.1431056031236899</v>
      </c>
      <c r="AK1020" s="28">
        <f t="shared" si="1625"/>
        <v>15.732172007702644</v>
      </c>
      <c r="AL1020" s="28">
        <f t="shared" si="1651"/>
        <v>17.739421070451638</v>
      </c>
      <c r="AM1020" s="28">
        <f t="shared" si="1626"/>
        <v>106.19374935729853</v>
      </c>
      <c r="AN1020" s="28">
        <f t="shared" si="1627"/>
        <v>182.72328938879497</v>
      </c>
      <c r="AO1020" s="28">
        <f t="shared" si="1628"/>
        <v>156.95664618695668</v>
      </c>
      <c r="AP1020" s="28">
        <f t="shared" si="1629"/>
        <v>270.0689527988954</v>
      </c>
      <c r="AQ1020" s="28">
        <f t="shared" si="1630"/>
        <v>304.52672837608645</v>
      </c>
      <c r="AR1020" s="28">
        <f t="shared" si="1642"/>
        <v>304.52672837608645</v>
      </c>
      <c r="AS1020" s="27">
        <f t="shared" si="1631"/>
        <v>304.52672837608645</v>
      </c>
      <c r="AT1020" s="27">
        <f t="shared" si="1643"/>
        <v>0</v>
      </c>
      <c r="AU1020" s="2">
        <f t="shared" si="1644"/>
        <v>7057.2737370241111</v>
      </c>
      <c r="AV1020" s="33">
        <f t="shared" si="1645"/>
        <v>0.16835810439560445</v>
      </c>
      <c r="AW1020" s="33">
        <f t="shared" si="1646"/>
        <v>0.16835810439560445</v>
      </c>
      <c r="AX1020" s="2">
        <f t="shared" si="1647"/>
        <v>2.3912523957491865</v>
      </c>
      <c r="AY1020" s="7">
        <v>2.2000000000000002</v>
      </c>
      <c r="AZ1020" s="3">
        <f t="shared" si="1648"/>
        <v>3332.5151832435204</v>
      </c>
    </row>
    <row r="1021" spans="1:52" ht="20.25" x14ac:dyDescent="0.3">
      <c r="A1021" s="7"/>
      <c r="B1021" s="7"/>
      <c r="C1021" s="7"/>
      <c r="D1021" s="2"/>
      <c r="E1021" s="3"/>
      <c r="F1021" s="2"/>
      <c r="G1021" s="7"/>
      <c r="H1021" s="7"/>
      <c r="I1021" s="7"/>
      <c r="J1021" s="7"/>
      <c r="K1021" s="2"/>
      <c r="L1021" s="2"/>
      <c r="M1021" s="2"/>
      <c r="N1021" s="28"/>
      <c r="O1021" s="2"/>
      <c r="P1021" s="2"/>
      <c r="Q1021" s="28"/>
      <c r="R1021" s="2"/>
      <c r="S1021" s="2"/>
      <c r="T1021" s="2"/>
      <c r="U1021" s="7"/>
      <c r="V1021" s="2"/>
      <c r="W1021" s="2"/>
      <c r="X1021" s="2"/>
      <c r="Y1021" s="2"/>
      <c r="Z1021" s="2"/>
      <c r="AA1021" s="2"/>
      <c r="AB1021" s="2"/>
      <c r="AC1021" s="2"/>
      <c r="AD1021" s="27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7"/>
      <c r="AR1021" s="7"/>
      <c r="AS1021" s="2"/>
      <c r="AT1021" s="5"/>
      <c r="AU1021" s="7"/>
      <c r="AV1021" s="3"/>
    </row>
    <row r="1022" spans="1:52" ht="18.75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</row>
    <row r="1023" spans="1:52" ht="131.25" x14ac:dyDescent="0.2">
      <c r="A1023" s="7" t="s">
        <v>10</v>
      </c>
      <c r="B1023" s="7" t="s">
        <v>82</v>
      </c>
      <c r="C1023" s="36" t="s">
        <v>83</v>
      </c>
      <c r="D1023" s="36" t="s">
        <v>84</v>
      </c>
      <c r="E1023" s="7" t="s">
        <v>12</v>
      </c>
      <c r="F1023" s="7" t="s">
        <v>13</v>
      </c>
      <c r="G1023" s="7" t="s">
        <v>47</v>
      </c>
      <c r="H1023" s="7" t="s">
        <v>14</v>
      </c>
      <c r="I1023" s="7" t="s">
        <v>15</v>
      </c>
      <c r="J1023" s="7" t="s">
        <v>16</v>
      </c>
      <c r="K1023" s="7" t="s">
        <v>17</v>
      </c>
      <c r="L1023" s="7" t="s">
        <v>18</v>
      </c>
      <c r="M1023" s="7" t="s">
        <v>98</v>
      </c>
      <c r="N1023" s="7" t="s">
        <v>99</v>
      </c>
      <c r="O1023" s="26" t="s">
        <v>100</v>
      </c>
      <c r="P1023" s="7" t="s">
        <v>27</v>
      </c>
      <c r="Q1023" s="7" t="s">
        <v>28</v>
      </c>
      <c r="R1023" s="26" t="s">
        <v>101</v>
      </c>
      <c r="S1023" s="7" t="s">
        <v>65</v>
      </c>
      <c r="T1023" s="7" t="s">
        <v>30</v>
      </c>
      <c r="U1023" s="7" t="s">
        <v>31</v>
      </c>
      <c r="V1023" s="7" t="s">
        <v>32</v>
      </c>
      <c r="W1023" s="7" t="s">
        <v>33</v>
      </c>
      <c r="X1023" s="7" t="s">
        <v>34</v>
      </c>
      <c r="Y1023" s="7" t="s">
        <v>35</v>
      </c>
      <c r="Z1023" s="7" t="s">
        <v>66</v>
      </c>
      <c r="AA1023" s="7" t="s">
        <v>37</v>
      </c>
      <c r="AB1023" s="7" t="s">
        <v>38</v>
      </c>
      <c r="AC1023" s="7" t="s">
        <v>39</v>
      </c>
      <c r="AD1023" s="7" t="s">
        <v>40</v>
      </c>
      <c r="AE1023" s="7" t="s">
        <v>41</v>
      </c>
      <c r="AF1023" s="26" t="s">
        <v>67</v>
      </c>
      <c r="AG1023" s="26" t="s">
        <v>68</v>
      </c>
      <c r="AH1023" s="26" t="s">
        <v>69</v>
      </c>
      <c r="AI1023" s="7" t="s">
        <v>70</v>
      </c>
      <c r="AJ1023" s="26" t="s">
        <v>71</v>
      </c>
      <c r="AK1023" s="26" t="s">
        <v>72</v>
      </c>
      <c r="AL1023" s="26" t="s">
        <v>73</v>
      </c>
      <c r="AM1023" s="26" t="s">
        <v>74</v>
      </c>
      <c r="AN1023" s="26" t="s">
        <v>75</v>
      </c>
      <c r="AO1023" s="26" t="s">
        <v>76</v>
      </c>
      <c r="AP1023" s="26" t="s">
        <v>77</v>
      </c>
      <c r="AQ1023" s="26" t="s">
        <v>78</v>
      </c>
      <c r="AR1023" s="26" t="s">
        <v>79</v>
      </c>
      <c r="AS1023" s="26" t="s">
        <v>80</v>
      </c>
      <c r="AT1023" s="26" t="s">
        <v>102</v>
      </c>
      <c r="AU1023" s="7" t="s">
        <v>21</v>
      </c>
      <c r="AV1023" s="26" t="s">
        <v>90</v>
      </c>
      <c r="AW1023" s="26" t="s">
        <v>89</v>
      </c>
      <c r="AX1023" s="7" t="s">
        <v>22</v>
      </c>
      <c r="AY1023" s="7" t="s">
        <v>23</v>
      </c>
      <c r="AZ1023" s="7" t="s">
        <v>24</v>
      </c>
    </row>
    <row r="1024" spans="1:52" ht="20.25" x14ac:dyDescent="0.3">
      <c r="A1024" s="7">
        <v>40</v>
      </c>
      <c r="B1024" s="7">
        <v>18</v>
      </c>
      <c r="C1024" s="27">
        <v>14</v>
      </c>
      <c r="D1024" s="27">
        <v>23</v>
      </c>
      <c r="E1024" s="7">
        <v>2.75</v>
      </c>
      <c r="F1024" s="2">
        <f>($D1024+2*$E1024)/12</f>
        <v>2.375</v>
      </c>
      <c r="G1024" s="2">
        <f t="shared" ref="G1024:G1046" si="1652">$B$4*$A1024*$F1024</f>
        <v>11400</v>
      </c>
      <c r="H1024" s="2">
        <v>1.4</v>
      </c>
      <c r="I1024" s="7">
        <f t="shared" ref="I1024:I1046" si="1653">$G1024*$H1024</f>
        <v>15959.999999999998</v>
      </c>
      <c r="J1024" s="7">
        <v>1.2</v>
      </c>
      <c r="K1024" s="7">
        <v>1.1499999999999999</v>
      </c>
      <c r="L1024" s="7">
        <v>0</v>
      </c>
      <c r="M1024" s="2">
        <f>($L$7-$C$7)/$K1024</f>
        <v>2.0289855072463765</v>
      </c>
      <c r="N1024" s="2">
        <f>($E$7-$C$7)/$K1024</f>
        <v>3.7681159420289854</v>
      </c>
      <c r="O1024" s="28">
        <f>($F$7-$B$7-0.06*($D1024/12))/$K1024</f>
        <v>2.6536231884057968</v>
      </c>
      <c r="P1024" s="2">
        <f>($G$7-$B$7-0.06*$D1024/12)/$K1024</f>
        <v>11.34927536231884</v>
      </c>
      <c r="Q1024" s="2">
        <f t="shared" ref="Q1024:Q1046" si="1654">$C$7+$K1024*$A1024</f>
        <v>47.666666666666664</v>
      </c>
      <c r="R1024" s="28">
        <f>IF($A1024&lt;$M1024,$Q1024,$Q1024+$L$7)</f>
        <v>51.666666666666664</v>
      </c>
      <c r="S1024" s="2">
        <f>IF($A1024&lt;$N1024,$Q1024,$Q1024+$E$7)</f>
        <v>53.666666666666664</v>
      </c>
      <c r="T1024" s="2">
        <f>$B$7+$K1024*$A1024+0.06*$D1024/12</f>
        <v>46.948333333333338</v>
      </c>
      <c r="U1024" s="2">
        <f t="shared" ref="U1024:U1046" si="1655">$T1024+$F$7</f>
        <v>50.948333333333338</v>
      </c>
      <c r="V1024" s="2">
        <f t="shared" ref="V1024:V1046" si="1656">$T1024+$G$7</f>
        <v>60.948333333333338</v>
      </c>
      <c r="W1024" s="7">
        <f>IF($A1024&lt;$N1024,0.5,1)</f>
        <v>1</v>
      </c>
      <c r="X1024" s="2">
        <f t="shared" ref="X1024:X1046" si="1657">($W1024*$H$7*(1+$L1024)*$J1024)/($S1024*$T1024)</f>
        <v>15.240752961991387</v>
      </c>
      <c r="Y1024" s="2">
        <f t="shared" ref="Y1024:Y1046" si="1658">($W1024*$I$7*(1+$L1024)*$J1024)/($S1024*$U1024)</f>
        <v>21.944043096475156</v>
      </c>
      <c r="Z1024" s="2">
        <f>(2*$W1024*$H$7*(1+$L1024)*$J1024)/($S1024*$V1024)</f>
        <v>23.479820076367165</v>
      </c>
      <c r="AA1024" s="2">
        <f t="shared" ref="AA1024:AA1046" si="1659">IF($S1024&gt;$F1024,$F1024*$X1024,$S1024*$X1024)</f>
        <v>36.196788284729543</v>
      </c>
      <c r="AB1024" s="2">
        <f t="shared" ref="AB1024:AB1046" si="1660">IF($S1024&gt;$F1024,$F1024*$Y1024,$S1024*$Y1024)</f>
        <v>52.117102354128491</v>
      </c>
      <c r="AC1024" s="2">
        <f t="shared" ref="AC1024:AC1046" si="1661">IF($S1024&gt;$F1024,$F1024*$Z1024,$S1024*$Z1024)</f>
        <v>55.764572681372016</v>
      </c>
      <c r="AD1024" s="2">
        <f t="shared" ref="AD1024:AD1046" si="1662">IF($AA1024&gt;$AC1024,$AA1024,$AC1024)</f>
        <v>55.764572681372016</v>
      </c>
      <c r="AE1024" s="2">
        <f t="shared" ref="AE1024:AE1046" si="1663">IF($AD1024&gt;$AB1024,$AD1024,$AB1024)</f>
        <v>55.764572681372016</v>
      </c>
      <c r="AF1024" s="27">
        <f>IF($A1024&lt;$M1024,0.5,1)</f>
        <v>1</v>
      </c>
      <c r="AG1024" s="28">
        <f t="shared" ref="AG1024:AG1046" si="1664">2*$E$7+$L$7+$C$7+$K1024*$A1024</f>
        <v>63.666666666666671</v>
      </c>
      <c r="AH1024" s="28">
        <f t="shared" ref="AH1024:AH1046" si="1665">($AF1024*$H$7*(1+$L1024))/($R1024*$T1024)</f>
        <v>13.19226466064846</v>
      </c>
      <c r="AI1024" s="28">
        <f t="shared" ref="AI1024:AI1046" si="1666">($AF1024*2*$H$7*(1+$L1024))/($AG1024*$T1024)</f>
        <v>21.411529030371842</v>
      </c>
      <c r="AJ1024" s="28">
        <f t="shared" ref="AJ1024:AJ1046" si="1667">($AF1024*$I$7*(1+$L1024))/($R1024*$U1024)</f>
        <v>18.994574938346773</v>
      </c>
      <c r="AK1024" s="28">
        <f t="shared" ref="AK1024:AK1046" si="1668">($AF1024*2*$I$7*(1+$L1024))/($AG1024*$U1024)</f>
        <v>30.828891261191099</v>
      </c>
      <c r="AL1024" s="28">
        <f>($AF1024*4*$H$7*(1+$L1024))/($AG1024*$V1024)</f>
        <v>32.986483702400633</v>
      </c>
      <c r="AM1024" s="28">
        <f t="shared" ref="AM1024:AM1046" si="1669" xml:space="preserve"> IF($R1024&gt;$F1024,$F1024*$AH1024,$R1024*$AH1024)</f>
        <v>31.331628569040092</v>
      </c>
      <c r="AN1024" s="28">
        <f t="shared" ref="AN1024:AN1046" si="1670" xml:space="preserve"> IF($AG1024&gt;$F1024,$F1024*$AI1024,$AG1024*$AI1024)</f>
        <v>50.852381447133126</v>
      </c>
      <c r="AO1024" s="28">
        <f t="shared" ref="AO1024:AO1046" si="1671" xml:space="preserve"> IF($R1024&gt;$F1024,$F1024*$AJ1024,$R1024*$AJ1024)</f>
        <v>45.112115478573585</v>
      </c>
      <c r="AP1024" s="28">
        <f t="shared" ref="AP1024:AP1046" si="1672" xml:space="preserve"> IF($AG1024&gt;$F1024,$F1024*$AK1024,$AG1024*$AK1024)</f>
        <v>73.218616745328859</v>
      </c>
      <c r="AQ1024" s="28">
        <f t="shared" ref="AQ1024:AQ1046" si="1673" xml:space="preserve"> IF($AG1024&gt;$F1024,$F1024*$AL1024,$AG1024*$AL1024)</f>
        <v>78.342898793201499</v>
      </c>
      <c r="AR1024" s="28">
        <f>MAX($AM1024,$AN1024,$AO1024,$AP1024,$AQ1024)</f>
        <v>78.342898793201499</v>
      </c>
      <c r="AS1024" s="27">
        <f t="shared" ref="AS1024:AS1046" si="1674">IF($AR1024&gt;$AE1024,$AR1024,$AE1024)</f>
        <v>78.342898793201499</v>
      </c>
      <c r="AT1024" s="27">
        <f>IF($A1024&gt;$F1024,0,$AS1024)</f>
        <v>0</v>
      </c>
      <c r="AU1024" s="2">
        <f>PI()*($B1024/(2*12))^2*62.4</f>
        <v>110.26990214100174</v>
      </c>
      <c r="AV1024" s="33">
        <f>0.23*($N$7/$H1024)*(1+0.35*$N$7*($F1024/$A1024))</f>
        <v>0.15062253348214288</v>
      </c>
      <c r="AW1024" s="33">
        <f>IF(AV1024&gt;0.33,0.33,AV1024)</f>
        <v>0.15062253348214288</v>
      </c>
      <c r="AX1024" s="2">
        <f>$Q$7/($P$7-$O$7*AW1024)</f>
        <v>2.359739712708314</v>
      </c>
      <c r="AY1024" s="7">
        <v>2.4</v>
      </c>
      <c r="AZ1024" s="3">
        <f>(12/$D1024)*(($I1024+$AU1024)/$AX1024+$AT1024/$AY1024)</f>
        <v>3553.1413059842444</v>
      </c>
    </row>
    <row r="1025" spans="1:52" ht="20.25" x14ac:dyDescent="0.3">
      <c r="A1025" s="7">
        <v>40</v>
      </c>
      <c r="B1025" s="7">
        <v>24</v>
      </c>
      <c r="C1025" s="27">
        <v>19</v>
      </c>
      <c r="D1025" s="27">
        <v>30</v>
      </c>
      <c r="E1025" s="7">
        <v>3.25</v>
      </c>
      <c r="F1025" s="2">
        <f t="shared" ref="F1025:F1046" si="1675">($D1025+2*$E1025)/12</f>
        <v>3.0416666666666665</v>
      </c>
      <c r="G1025" s="2">
        <f t="shared" si="1652"/>
        <v>14600</v>
      </c>
      <c r="H1025" s="2">
        <v>1.4</v>
      </c>
      <c r="I1025" s="7">
        <f t="shared" si="1653"/>
        <v>20440</v>
      </c>
      <c r="J1025" s="7">
        <v>1.2</v>
      </c>
      <c r="K1025" s="7">
        <f>(1.75-1.15)*(($D1025-24)/(96-24))+1.15</f>
        <v>1.2</v>
      </c>
      <c r="L1025" s="7">
        <v>0</v>
      </c>
      <c r="M1025" s="2">
        <f t="shared" ref="M1025:M1046" si="1676">($L$7-$C$7)/$K1025</f>
        <v>1.9444444444444442</v>
      </c>
      <c r="N1025" s="2">
        <f t="shared" ref="N1025:N1046" si="1677">($E$7-$C$7)/$K1025</f>
        <v>3.6111111111111112</v>
      </c>
      <c r="O1025" s="28">
        <f t="shared" ref="O1025:O1046" si="1678">($F$7-$B$7-0.06*($D1025/12))/$K1025</f>
        <v>2.5138888888888888</v>
      </c>
      <c r="P1025" s="2">
        <f t="shared" ref="P1025:P1046" si="1679">($G$7-$B$7-0.06*$D1025/12)/$K1025</f>
        <v>10.847222222222221</v>
      </c>
      <c r="Q1025" s="2">
        <f t="shared" si="1654"/>
        <v>49.666666666666664</v>
      </c>
      <c r="R1025" s="28">
        <f t="shared" ref="R1025:R1046" si="1680">IF($A1025&lt;$M1025,$Q1025,$Q1025+$L$7)</f>
        <v>53.666666666666664</v>
      </c>
      <c r="S1025" s="2">
        <f t="shared" ref="S1025:S1046" si="1681">IF($A1025&lt;$N1025,$Q1025,$Q1025+$E$7)</f>
        <v>55.666666666666664</v>
      </c>
      <c r="T1025" s="2">
        <f t="shared" ref="T1025:T1046" si="1682">$B$7+$K1025*$A1025+0.06*$D1025/12</f>
        <v>48.983333333333334</v>
      </c>
      <c r="U1025" s="2">
        <f t="shared" si="1655"/>
        <v>52.983333333333334</v>
      </c>
      <c r="V1025" s="2">
        <f t="shared" si="1656"/>
        <v>62.983333333333334</v>
      </c>
      <c r="W1025" s="7">
        <f>IF($A1025&lt;$N1025,0.5,1)</f>
        <v>1</v>
      </c>
      <c r="X1025" s="2">
        <f t="shared" si="1657"/>
        <v>14.082756569202527</v>
      </c>
      <c r="Y1025" s="2">
        <f t="shared" si="1658"/>
        <v>20.343082316022251</v>
      </c>
      <c r="Z1025" s="2">
        <f t="shared" ref="Z1025:Z1046" si="1683">(2*$W1025*$H$7*(1+$L1025)*$J1025)/($S1025*$V1025)</f>
        <v>21.904853959717506</v>
      </c>
      <c r="AA1025" s="2">
        <f t="shared" si="1659"/>
        <v>42.83505123132435</v>
      </c>
      <c r="AB1025" s="2">
        <f t="shared" si="1660"/>
        <v>61.876875377901008</v>
      </c>
      <c r="AC1025" s="2">
        <f t="shared" si="1661"/>
        <v>66.627264127474078</v>
      </c>
      <c r="AD1025" s="2">
        <f t="shared" si="1662"/>
        <v>66.627264127474078</v>
      </c>
      <c r="AE1025" s="2">
        <f t="shared" si="1663"/>
        <v>66.627264127474078</v>
      </c>
      <c r="AF1025" s="27">
        <f t="shared" ref="AF1025:AF1046" si="1684">IF($A1025&lt;$M1025,0.5,1)</f>
        <v>1</v>
      </c>
      <c r="AG1025" s="28">
        <f t="shared" si="1664"/>
        <v>65.666666666666671</v>
      </c>
      <c r="AH1025" s="28">
        <f t="shared" si="1665"/>
        <v>12.172983162819989</v>
      </c>
      <c r="AI1025" s="28">
        <f t="shared" si="1666"/>
        <v>19.896957250903739</v>
      </c>
      <c r="AJ1025" s="28">
        <f t="shared" si="1667"/>
        <v>17.584341339418817</v>
      </c>
      <c r="AK1025" s="28">
        <f t="shared" si="1668"/>
        <v>28.741918331435834</v>
      </c>
      <c r="AL1025" s="28">
        <f>($AF1025*4*$H$7*(1+$L1025))/($AG1025*$V1025)</f>
        <v>30.948482328873293</v>
      </c>
      <c r="AM1025" s="28">
        <f t="shared" si="1669"/>
        <v>37.026157120244129</v>
      </c>
      <c r="AN1025" s="28">
        <f t="shared" si="1670"/>
        <v>60.519911638165539</v>
      </c>
      <c r="AO1025" s="28">
        <f t="shared" si="1671"/>
        <v>53.485704907398897</v>
      </c>
      <c r="AP1025" s="28">
        <f t="shared" si="1672"/>
        <v>87.423334924783987</v>
      </c>
      <c r="AQ1025" s="28">
        <f t="shared" si="1673"/>
        <v>94.134967083656264</v>
      </c>
      <c r="AR1025" s="28">
        <f t="shared" ref="AR1025:AR1046" si="1685">MAX($AM1025,$AN1025,$AO1025,$AP1025,$AQ1025)</f>
        <v>94.134967083656264</v>
      </c>
      <c r="AS1025" s="27">
        <f t="shared" si="1674"/>
        <v>94.134967083656264</v>
      </c>
      <c r="AT1025" s="27">
        <f t="shared" ref="AT1025:AT1046" si="1686">IF($A1025&gt;$F1025,0,$AS1025)</f>
        <v>0</v>
      </c>
      <c r="AU1025" s="2">
        <f t="shared" ref="AU1025:AU1046" si="1687">PI()*($B1025/(2*12))^2*62.4</f>
        <v>196.03538158400309</v>
      </c>
      <c r="AV1025" s="33">
        <f t="shared" ref="AV1025:AV1046" si="1688">0.23*($N$7/$H1025)*(1+0.35*$N$7*($F1025/$A1025))</f>
        <v>0.15139878348214289</v>
      </c>
      <c r="AW1025" s="33">
        <f t="shared" ref="AW1025:AW1046" si="1689">IF(AV1025&gt;0.33,0.33,AV1025)</f>
        <v>0.15139878348214289</v>
      </c>
      <c r="AX1025" s="2">
        <f t="shared" ref="AX1025:AX1046" si="1690">$Q$7/($P$7-$O$7*AW1025)</f>
        <v>2.3611015683456436</v>
      </c>
      <c r="AY1025" s="7">
        <v>2.2000000000000002</v>
      </c>
      <c r="AZ1025" s="3">
        <f t="shared" ref="AZ1025:AZ1046" si="1691">(12/$D1025)*(($I1025+$AU1025)/$AX1025+$AT1025/$AY1025)</f>
        <v>3496.0013001123175</v>
      </c>
    </row>
    <row r="1026" spans="1:52" ht="20.25" x14ac:dyDescent="0.3">
      <c r="A1026" s="7">
        <v>40</v>
      </c>
      <c r="B1026" s="7">
        <v>27</v>
      </c>
      <c r="C1026" s="27">
        <v>22</v>
      </c>
      <c r="D1026" s="27">
        <v>34</v>
      </c>
      <c r="E1026" s="7">
        <v>3.5</v>
      </c>
      <c r="F1026" s="2">
        <f t="shared" si="1675"/>
        <v>3.4166666666666665</v>
      </c>
      <c r="G1026" s="2">
        <f t="shared" si="1652"/>
        <v>16400</v>
      </c>
      <c r="H1026" s="2">
        <v>1.4</v>
      </c>
      <c r="I1026" s="7">
        <f t="shared" si="1653"/>
        <v>22960</v>
      </c>
      <c r="J1026" s="7">
        <v>1.2</v>
      </c>
      <c r="K1026" s="4">
        <f t="shared" ref="K1026:K1036" si="1692">(1.75-1.15)*(($D1026-24)/(96-24))+1.15</f>
        <v>1.2333333333333332</v>
      </c>
      <c r="L1026" s="7">
        <v>0</v>
      </c>
      <c r="M1026" s="2">
        <f t="shared" si="1676"/>
        <v>1.8918918918918919</v>
      </c>
      <c r="N1026" s="2">
        <f t="shared" si="1677"/>
        <v>3.5135135135135136</v>
      </c>
      <c r="O1026" s="28">
        <f t="shared" si="1678"/>
        <v>2.42972972972973</v>
      </c>
      <c r="P1026" s="2">
        <f t="shared" si="1679"/>
        <v>10.53783783783784</v>
      </c>
      <c r="Q1026" s="2">
        <f t="shared" si="1654"/>
        <v>50.999999999999993</v>
      </c>
      <c r="R1026" s="28">
        <f t="shared" si="1680"/>
        <v>54.999999999999993</v>
      </c>
      <c r="S1026" s="2">
        <f t="shared" si="1681"/>
        <v>56.999999999999993</v>
      </c>
      <c r="T1026" s="2">
        <f t="shared" si="1682"/>
        <v>50.336666666666666</v>
      </c>
      <c r="U1026" s="2">
        <f t="shared" si="1655"/>
        <v>54.336666666666666</v>
      </c>
      <c r="V1026" s="2">
        <f t="shared" si="1656"/>
        <v>64.336666666666673</v>
      </c>
      <c r="W1026" s="7">
        <f t="shared" ref="W1026:W1046" si="1693">IF($A1026&lt;$N1026,0.5,1)</f>
        <v>1</v>
      </c>
      <c r="X1026" s="2">
        <f t="shared" si="1657"/>
        <v>13.383568184749008</v>
      </c>
      <c r="Y1026" s="2">
        <f t="shared" si="1658"/>
        <v>19.372398851862496</v>
      </c>
      <c r="Z1026" s="2">
        <f t="shared" si="1683"/>
        <v>20.942465484471761</v>
      </c>
      <c r="AA1026" s="2">
        <f t="shared" si="1659"/>
        <v>45.727191297892439</v>
      </c>
      <c r="AB1026" s="2">
        <f t="shared" si="1660"/>
        <v>66.189029410530196</v>
      </c>
      <c r="AC1026" s="2">
        <f t="shared" si="1661"/>
        <v>71.553423738611841</v>
      </c>
      <c r="AD1026" s="2">
        <f t="shared" si="1662"/>
        <v>71.553423738611841</v>
      </c>
      <c r="AE1026" s="2">
        <f t="shared" si="1663"/>
        <v>71.553423738611841</v>
      </c>
      <c r="AF1026" s="27">
        <f t="shared" si="1684"/>
        <v>1</v>
      </c>
      <c r="AG1026" s="28">
        <f t="shared" si="1664"/>
        <v>67</v>
      </c>
      <c r="AH1026" s="28">
        <f t="shared" si="1665"/>
        <v>11.55853615955596</v>
      </c>
      <c r="AI1026" s="28">
        <f t="shared" si="1666"/>
        <v>18.976701157479933</v>
      </c>
      <c r="AJ1026" s="28">
        <f t="shared" si="1667"/>
        <v>16.730708099335793</v>
      </c>
      <c r="AK1026" s="28">
        <f t="shared" si="1668"/>
        <v>27.468326730252791</v>
      </c>
      <c r="AL1026" s="28">
        <f t="shared" ref="AL1026:AL1046" si="1694">($AF1026*4*$H$7*(1+$L1026))/($AG1026*$V1026)</f>
        <v>29.694540612310703</v>
      </c>
      <c r="AM1026" s="28">
        <f t="shared" si="1669"/>
        <v>39.491665211816191</v>
      </c>
      <c r="AN1026" s="28">
        <f t="shared" si="1670"/>
        <v>64.83706228805643</v>
      </c>
      <c r="AO1026" s="28">
        <f t="shared" si="1671"/>
        <v>57.163252672730621</v>
      </c>
      <c r="AP1026" s="28">
        <f t="shared" si="1672"/>
        <v>93.850116328363697</v>
      </c>
      <c r="AQ1026" s="28">
        <f t="shared" si="1673"/>
        <v>101.45634709206156</v>
      </c>
      <c r="AR1026" s="28">
        <f t="shared" si="1685"/>
        <v>101.45634709206156</v>
      </c>
      <c r="AS1026" s="27">
        <f t="shared" si="1674"/>
        <v>101.45634709206156</v>
      </c>
      <c r="AT1026" s="27">
        <f t="shared" si="1686"/>
        <v>0</v>
      </c>
      <c r="AU1026" s="2">
        <f t="shared" si="1687"/>
        <v>248.1072798172539</v>
      </c>
      <c r="AV1026" s="33">
        <f t="shared" si="1688"/>
        <v>0.15183542410714287</v>
      </c>
      <c r="AW1026" s="33">
        <f t="shared" si="1689"/>
        <v>0.15183542410714287</v>
      </c>
      <c r="AX1026" s="2">
        <f t="shared" si="1690"/>
        <v>2.3618683031473027</v>
      </c>
      <c r="AY1026" s="7">
        <v>2.2000000000000002</v>
      </c>
      <c r="AZ1026" s="3">
        <f t="shared" si="1691"/>
        <v>3468.0581792301018</v>
      </c>
    </row>
    <row r="1027" spans="1:52" ht="20.25" x14ac:dyDescent="0.3">
      <c r="A1027" s="7">
        <v>40</v>
      </c>
      <c r="B1027" s="7">
        <v>30</v>
      </c>
      <c r="C1027" s="37">
        <v>24</v>
      </c>
      <c r="D1027" s="37">
        <v>38</v>
      </c>
      <c r="E1027" s="7">
        <v>3.75</v>
      </c>
      <c r="F1027" s="2">
        <f t="shared" si="1675"/>
        <v>3.7916666666666665</v>
      </c>
      <c r="G1027" s="2">
        <f t="shared" si="1652"/>
        <v>18200</v>
      </c>
      <c r="H1027" s="2">
        <v>1.4</v>
      </c>
      <c r="I1027" s="7">
        <f t="shared" si="1653"/>
        <v>25480</v>
      </c>
      <c r="J1027" s="7">
        <v>1.2</v>
      </c>
      <c r="K1027" s="4">
        <f t="shared" si="1692"/>
        <v>1.2666666666666666</v>
      </c>
      <c r="L1027" s="7">
        <v>0</v>
      </c>
      <c r="M1027" s="2">
        <f t="shared" si="1676"/>
        <v>1.8421052631578947</v>
      </c>
      <c r="N1027" s="2">
        <f t="shared" si="1677"/>
        <v>3.4210526315789473</v>
      </c>
      <c r="O1027" s="28">
        <f t="shared" si="1678"/>
        <v>2.35</v>
      </c>
      <c r="P1027" s="2">
        <f t="shared" si="1679"/>
        <v>10.244736842105263</v>
      </c>
      <c r="Q1027" s="2">
        <f t="shared" si="1654"/>
        <v>52.333333333333329</v>
      </c>
      <c r="R1027" s="28">
        <f t="shared" si="1680"/>
        <v>56.333333333333329</v>
      </c>
      <c r="S1027" s="2">
        <f t="shared" si="1681"/>
        <v>58.333333333333329</v>
      </c>
      <c r="T1027" s="2">
        <f t="shared" si="1682"/>
        <v>51.69</v>
      </c>
      <c r="U1027" s="2">
        <f t="shared" si="1655"/>
        <v>55.69</v>
      </c>
      <c r="V1027" s="2">
        <f t="shared" si="1656"/>
        <v>65.69</v>
      </c>
      <c r="W1027" s="7">
        <f t="shared" si="1693"/>
        <v>1</v>
      </c>
      <c r="X1027" s="2">
        <f t="shared" si="1657"/>
        <v>12.735262416051739</v>
      </c>
      <c r="Y1027" s="2">
        <f t="shared" si="1658"/>
        <v>18.469589308159968</v>
      </c>
      <c r="Z1027" s="2">
        <f t="shared" si="1683"/>
        <v>20.042189504816999</v>
      </c>
      <c r="AA1027" s="2">
        <f t="shared" si="1659"/>
        <v>48.287869994196178</v>
      </c>
      <c r="AB1027" s="2">
        <f t="shared" si="1660"/>
        <v>70.030526126773211</v>
      </c>
      <c r="AC1027" s="2">
        <f t="shared" si="1661"/>
        <v>75.993301872431118</v>
      </c>
      <c r="AD1027" s="2">
        <f t="shared" si="1662"/>
        <v>75.993301872431118</v>
      </c>
      <c r="AE1027" s="2">
        <f t="shared" si="1663"/>
        <v>75.993301872431118</v>
      </c>
      <c r="AF1027" s="27">
        <f t="shared" si="1684"/>
        <v>1</v>
      </c>
      <c r="AG1027" s="28">
        <f t="shared" si="1664"/>
        <v>68.333333333333329</v>
      </c>
      <c r="AH1027" s="28">
        <f t="shared" si="1665"/>
        <v>10.989501591760623</v>
      </c>
      <c r="AI1027" s="28">
        <f t="shared" si="1666"/>
        <v>18.119275795195563</v>
      </c>
      <c r="AJ1027" s="28">
        <f t="shared" si="1667"/>
        <v>15.937761976962499</v>
      </c>
      <c r="AK1027" s="28">
        <f t="shared" si="1668"/>
        <v>26.277870966894262</v>
      </c>
      <c r="AL1027" s="28">
        <f t="shared" si="1694"/>
        <v>28.515310271081095</v>
      </c>
      <c r="AM1027" s="28">
        <f t="shared" si="1669"/>
        <v>41.668526868759031</v>
      </c>
      <c r="AN1027" s="28">
        <f t="shared" si="1670"/>
        <v>68.702254056783175</v>
      </c>
      <c r="AO1027" s="28">
        <f t="shared" si="1671"/>
        <v>60.430680829316138</v>
      </c>
      <c r="AP1027" s="28">
        <f t="shared" si="1672"/>
        <v>99.636927416140736</v>
      </c>
      <c r="AQ1027" s="28">
        <f t="shared" si="1673"/>
        <v>108.12055144451581</v>
      </c>
      <c r="AR1027" s="28">
        <f t="shared" si="1685"/>
        <v>108.12055144451581</v>
      </c>
      <c r="AS1027" s="27">
        <f t="shared" si="1674"/>
        <v>108.12055144451581</v>
      </c>
      <c r="AT1027" s="27">
        <f t="shared" si="1686"/>
        <v>0</v>
      </c>
      <c r="AU1027" s="2">
        <f t="shared" si="1687"/>
        <v>306.30528372500481</v>
      </c>
      <c r="AV1027" s="33">
        <f t="shared" si="1688"/>
        <v>0.15227206473214289</v>
      </c>
      <c r="AW1027" s="33">
        <f t="shared" si="1689"/>
        <v>0.15227206473214289</v>
      </c>
      <c r="AX1027" s="2">
        <f t="shared" si="1690"/>
        <v>2.3626355360835891</v>
      </c>
      <c r="AY1027" s="7">
        <v>2.2000000000000002</v>
      </c>
      <c r="AZ1027" s="3">
        <f t="shared" si="1691"/>
        <v>3446.5932851015059</v>
      </c>
    </row>
    <row r="1028" spans="1:52" ht="20.25" x14ac:dyDescent="0.3">
      <c r="A1028" s="7">
        <v>40</v>
      </c>
      <c r="B1028" s="7">
        <v>33</v>
      </c>
      <c r="C1028" s="37">
        <v>27</v>
      </c>
      <c r="D1028" s="37">
        <v>42</v>
      </c>
      <c r="E1028" s="7">
        <v>3.75</v>
      </c>
      <c r="F1028" s="2">
        <f t="shared" si="1675"/>
        <v>4.125</v>
      </c>
      <c r="G1028" s="2">
        <f t="shared" si="1652"/>
        <v>19800</v>
      </c>
      <c r="H1028" s="2">
        <v>1.4</v>
      </c>
      <c r="I1028" s="7">
        <f t="shared" si="1653"/>
        <v>27720</v>
      </c>
      <c r="J1028" s="7">
        <v>1.2</v>
      </c>
      <c r="K1028" s="4">
        <f t="shared" si="1692"/>
        <v>1.2999999999999998</v>
      </c>
      <c r="L1028" s="7">
        <v>0</v>
      </c>
      <c r="M1028" s="2">
        <f t="shared" si="1676"/>
        <v>1.7948717948717949</v>
      </c>
      <c r="N1028" s="2">
        <f t="shared" si="1677"/>
        <v>3.3333333333333335</v>
      </c>
      <c r="O1028" s="28">
        <f t="shared" si="1678"/>
        <v>2.2743589743589747</v>
      </c>
      <c r="P1028" s="2">
        <f t="shared" si="1679"/>
        <v>9.9666666666666668</v>
      </c>
      <c r="Q1028" s="2">
        <f t="shared" si="1654"/>
        <v>53.666666666666657</v>
      </c>
      <c r="R1028" s="28">
        <f t="shared" si="1680"/>
        <v>57.666666666666657</v>
      </c>
      <c r="S1028" s="2">
        <f t="shared" si="1681"/>
        <v>59.666666666666657</v>
      </c>
      <c r="T1028" s="2">
        <f t="shared" si="1682"/>
        <v>53.043333333333329</v>
      </c>
      <c r="U1028" s="2">
        <f t="shared" si="1655"/>
        <v>57.043333333333329</v>
      </c>
      <c r="V1028" s="2">
        <f t="shared" si="1656"/>
        <v>67.043333333333322</v>
      </c>
      <c r="W1028" s="7">
        <f t="shared" si="1693"/>
        <v>1</v>
      </c>
      <c r="X1028" s="2">
        <f t="shared" si="1657"/>
        <v>12.133012360857418</v>
      </c>
      <c r="Y1028" s="2">
        <f t="shared" si="1658"/>
        <v>17.628468278713921</v>
      </c>
      <c r="Z1028" s="2">
        <f t="shared" si="1683"/>
        <v>19.198789409667786</v>
      </c>
      <c r="AA1028" s="2">
        <f t="shared" si="1659"/>
        <v>50.04867598853685</v>
      </c>
      <c r="AB1028" s="2">
        <f t="shared" si="1660"/>
        <v>72.71743164969493</v>
      </c>
      <c r="AC1028" s="2">
        <f t="shared" si="1661"/>
        <v>79.19500631487962</v>
      </c>
      <c r="AD1028" s="2">
        <f t="shared" si="1662"/>
        <v>79.19500631487962</v>
      </c>
      <c r="AE1028" s="2">
        <f t="shared" si="1663"/>
        <v>79.19500631487962</v>
      </c>
      <c r="AF1028" s="27">
        <f t="shared" si="1684"/>
        <v>1</v>
      </c>
      <c r="AG1028" s="28">
        <f t="shared" si="1664"/>
        <v>69.666666666666657</v>
      </c>
      <c r="AH1028" s="28">
        <f t="shared" si="1665"/>
        <v>10.461508731182455</v>
      </c>
      <c r="AI1028" s="28">
        <f t="shared" si="1666"/>
        <v>17.319052732005403</v>
      </c>
      <c r="AJ1028" s="28">
        <f t="shared" si="1667"/>
        <v>15.199883535114607</v>
      </c>
      <c r="AK1028" s="28">
        <f t="shared" si="1668"/>
        <v>25.16344355573997</v>
      </c>
      <c r="AL1028" s="28">
        <f t="shared" si="1694"/>
        <v>27.404970528951623</v>
      </c>
      <c r="AM1028" s="28">
        <f t="shared" si="1669"/>
        <v>43.153723516127627</v>
      </c>
      <c r="AN1028" s="28">
        <f t="shared" si="1670"/>
        <v>71.441092519522286</v>
      </c>
      <c r="AO1028" s="28">
        <f t="shared" si="1671"/>
        <v>62.699519582347754</v>
      </c>
      <c r="AP1028" s="28">
        <f t="shared" si="1672"/>
        <v>103.79920466742738</v>
      </c>
      <c r="AQ1028" s="28">
        <f t="shared" si="1673"/>
        <v>113.04550343192544</v>
      </c>
      <c r="AR1028" s="28">
        <f t="shared" si="1685"/>
        <v>113.04550343192544</v>
      </c>
      <c r="AS1028" s="27">
        <f t="shared" si="1674"/>
        <v>113.04550343192544</v>
      </c>
      <c r="AT1028" s="27">
        <f t="shared" si="1686"/>
        <v>0</v>
      </c>
      <c r="AU1028" s="2">
        <f t="shared" si="1687"/>
        <v>370.62939330725584</v>
      </c>
      <c r="AV1028" s="33">
        <f t="shared" si="1688"/>
        <v>0.15266018973214288</v>
      </c>
      <c r="AW1028" s="33">
        <f t="shared" si="1689"/>
        <v>0.15266018973214288</v>
      </c>
      <c r="AX1028" s="2">
        <f t="shared" si="1690"/>
        <v>2.3633179394954911</v>
      </c>
      <c r="AY1028" s="7">
        <v>2.2000000000000002</v>
      </c>
      <c r="AZ1028" s="3">
        <f t="shared" si="1691"/>
        <v>3396.0280917965815</v>
      </c>
    </row>
    <row r="1029" spans="1:52" ht="20.25" x14ac:dyDescent="0.3">
      <c r="A1029" s="7">
        <v>40</v>
      </c>
      <c r="B1029" s="7">
        <v>36</v>
      </c>
      <c r="C1029" s="37">
        <v>29</v>
      </c>
      <c r="D1029" s="37">
        <v>45</v>
      </c>
      <c r="E1029" s="7">
        <v>4.5</v>
      </c>
      <c r="F1029" s="2">
        <f t="shared" si="1675"/>
        <v>4.5</v>
      </c>
      <c r="G1029" s="2">
        <f t="shared" si="1652"/>
        <v>21600</v>
      </c>
      <c r="H1029" s="2">
        <v>1.4</v>
      </c>
      <c r="I1029" s="7">
        <f t="shared" si="1653"/>
        <v>30239.999999999996</v>
      </c>
      <c r="J1029" s="7">
        <v>1.2</v>
      </c>
      <c r="K1029" s="4">
        <f t="shared" si="1692"/>
        <v>1.325</v>
      </c>
      <c r="L1029" s="7">
        <v>0</v>
      </c>
      <c r="M1029" s="2">
        <f t="shared" si="1676"/>
        <v>1.7610062893081759</v>
      </c>
      <c r="N1029" s="2">
        <f t="shared" si="1677"/>
        <v>3.2704402515723268</v>
      </c>
      <c r="O1029" s="28">
        <f t="shared" si="1678"/>
        <v>2.2201257861635217</v>
      </c>
      <c r="P1029" s="2">
        <f t="shared" si="1679"/>
        <v>9.7672955974842761</v>
      </c>
      <c r="Q1029" s="2">
        <f t="shared" si="1654"/>
        <v>54.666666666666664</v>
      </c>
      <c r="R1029" s="28">
        <f t="shared" si="1680"/>
        <v>58.666666666666664</v>
      </c>
      <c r="S1029" s="2">
        <f t="shared" si="1681"/>
        <v>60.666666666666664</v>
      </c>
      <c r="T1029" s="2">
        <f t="shared" si="1682"/>
        <v>54.058333333333337</v>
      </c>
      <c r="U1029" s="2">
        <f t="shared" si="1655"/>
        <v>58.058333333333337</v>
      </c>
      <c r="V1029" s="2">
        <f t="shared" si="1656"/>
        <v>68.058333333333337</v>
      </c>
      <c r="W1029" s="7">
        <f t="shared" si="1693"/>
        <v>1</v>
      </c>
      <c r="X1029" s="2">
        <f t="shared" si="1657"/>
        <v>11.708963150307378</v>
      </c>
      <c r="Y1029" s="2">
        <f t="shared" si="1658"/>
        <v>17.034780921676283</v>
      </c>
      <c r="Z1029" s="2">
        <f t="shared" si="1683"/>
        <v>18.600720939400993</v>
      </c>
      <c r="AA1029" s="2">
        <f t="shared" si="1659"/>
        <v>52.690334176383203</v>
      </c>
      <c r="AB1029" s="2">
        <f t="shared" si="1660"/>
        <v>76.656514147543277</v>
      </c>
      <c r="AC1029" s="2">
        <f t="shared" si="1661"/>
        <v>83.703244227304467</v>
      </c>
      <c r="AD1029" s="2">
        <f t="shared" si="1662"/>
        <v>83.703244227304467</v>
      </c>
      <c r="AE1029" s="2">
        <f t="shared" si="1663"/>
        <v>83.703244227304467</v>
      </c>
      <c r="AF1029" s="27">
        <f t="shared" si="1684"/>
        <v>1</v>
      </c>
      <c r="AG1029" s="28">
        <f t="shared" si="1664"/>
        <v>70.666666666666671</v>
      </c>
      <c r="AH1029" s="28">
        <f t="shared" si="1665"/>
        <v>10.090110290511092</v>
      </c>
      <c r="AI1029" s="28">
        <f t="shared" si="1666"/>
        <v>16.753390671037284</v>
      </c>
      <c r="AJ1029" s="28">
        <f t="shared" si="1667"/>
        <v>14.679593407883919</v>
      </c>
      <c r="AK1029" s="28">
        <f t="shared" si="1668"/>
        <v>24.373664526297826</v>
      </c>
      <c r="AL1029" s="28">
        <f t="shared" si="1694"/>
        <v>26.614239079960537</v>
      </c>
      <c r="AM1029" s="28">
        <f t="shared" si="1669"/>
        <v>45.405496307299913</v>
      </c>
      <c r="AN1029" s="28">
        <f t="shared" si="1670"/>
        <v>75.390258019667783</v>
      </c>
      <c r="AO1029" s="28">
        <f t="shared" si="1671"/>
        <v>66.058170335477641</v>
      </c>
      <c r="AP1029" s="28">
        <f t="shared" si="1672"/>
        <v>109.68149036834022</v>
      </c>
      <c r="AQ1029" s="28">
        <f t="shared" si="1673"/>
        <v>119.76407585982241</v>
      </c>
      <c r="AR1029" s="28">
        <f t="shared" si="1685"/>
        <v>119.76407585982241</v>
      </c>
      <c r="AS1029" s="27">
        <f t="shared" si="1674"/>
        <v>119.76407585982241</v>
      </c>
      <c r="AT1029" s="27">
        <f t="shared" si="1686"/>
        <v>0</v>
      </c>
      <c r="AU1029" s="2">
        <f t="shared" si="1687"/>
        <v>441.07960856400695</v>
      </c>
      <c r="AV1029" s="33">
        <f t="shared" si="1688"/>
        <v>0.15309683035714289</v>
      </c>
      <c r="AW1029" s="33">
        <f t="shared" si="1689"/>
        <v>0.15309683035714289</v>
      </c>
      <c r="AX1029" s="2">
        <f t="shared" si="1690"/>
        <v>2.3640861146781642</v>
      </c>
      <c r="AY1029" s="7">
        <v>2.2000000000000002</v>
      </c>
      <c r="AZ1029" s="3">
        <f t="shared" si="1691"/>
        <v>3460.7966174126482</v>
      </c>
    </row>
    <row r="1030" spans="1:52" ht="20.25" x14ac:dyDescent="0.3">
      <c r="A1030" s="7">
        <v>40</v>
      </c>
      <c r="B1030" s="7">
        <v>39</v>
      </c>
      <c r="C1030" s="37">
        <v>32</v>
      </c>
      <c r="D1030" s="37">
        <v>49</v>
      </c>
      <c r="E1030" s="7">
        <v>4.75</v>
      </c>
      <c r="F1030" s="2">
        <f t="shared" si="1675"/>
        <v>4.875</v>
      </c>
      <c r="G1030" s="2">
        <f t="shared" si="1652"/>
        <v>23400</v>
      </c>
      <c r="H1030" s="2">
        <v>1.4</v>
      </c>
      <c r="I1030" s="7">
        <f t="shared" si="1653"/>
        <v>32759.999999999996</v>
      </c>
      <c r="J1030" s="7">
        <v>1.2</v>
      </c>
      <c r="K1030" s="4">
        <f t="shared" si="1692"/>
        <v>1.3583333333333334</v>
      </c>
      <c r="L1030" s="7">
        <v>0</v>
      </c>
      <c r="M1030" s="2">
        <f t="shared" si="1676"/>
        <v>1.7177914110429444</v>
      </c>
      <c r="N1030" s="2">
        <f t="shared" si="1677"/>
        <v>3.1901840490797544</v>
      </c>
      <c r="O1030" s="28">
        <f t="shared" si="1678"/>
        <v>2.1509202453987726</v>
      </c>
      <c r="P1030" s="2">
        <f t="shared" si="1679"/>
        <v>9.5128834355828218</v>
      </c>
      <c r="Q1030" s="2">
        <f t="shared" si="1654"/>
        <v>56</v>
      </c>
      <c r="R1030" s="28">
        <f t="shared" si="1680"/>
        <v>60</v>
      </c>
      <c r="S1030" s="2">
        <f t="shared" si="1681"/>
        <v>62</v>
      </c>
      <c r="T1030" s="2">
        <f t="shared" si="1682"/>
        <v>55.411666666666669</v>
      </c>
      <c r="U1030" s="2">
        <f t="shared" si="1655"/>
        <v>59.411666666666669</v>
      </c>
      <c r="V1030" s="2">
        <f t="shared" si="1656"/>
        <v>69.411666666666662</v>
      </c>
      <c r="W1030" s="7">
        <f t="shared" si="1693"/>
        <v>1</v>
      </c>
      <c r="X1030" s="2">
        <f t="shared" si="1657"/>
        <v>11.17733639804513</v>
      </c>
      <c r="Y1030" s="2">
        <f t="shared" si="1658"/>
        <v>16.288752525887805</v>
      </c>
      <c r="Z1030" s="2">
        <f t="shared" si="1683"/>
        <v>17.845842592542393</v>
      </c>
      <c r="AA1030" s="2">
        <f t="shared" si="1659"/>
        <v>54.489514940470009</v>
      </c>
      <c r="AB1030" s="2">
        <f t="shared" si="1660"/>
        <v>79.407668563703055</v>
      </c>
      <c r="AC1030" s="2">
        <f t="shared" si="1661"/>
        <v>86.998482638644163</v>
      </c>
      <c r="AD1030" s="2">
        <f t="shared" si="1662"/>
        <v>86.998482638644163</v>
      </c>
      <c r="AE1030" s="2">
        <f t="shared" si="1663"/>
        <v>86.998482638644163</v>
      </c>
      <c r="AF1030" s="27">
        <f t="shared" si="1684"/>
        <v>1</v>
      </c>
      <c r="AG1030" s="28">
        <f t="shared" si="1664"/>
        <v>72</v>
      </c>
      <c r="AH1030" s="28">
        <f t="shared" si="1665"/>
        <v>9.6249285649833052</v>
      </c>
      <c r="AI1030" s="28">
        <f t="shared" si="1666"/>
        <v>16.04154760830551</v>
      </c>
      <c r="AJ1030" s="28">
        <f t="shared" si="1667"/>
        <v>14.026425786181164</v>
      </c>
      <c r="AK1030" s="28">
        <f t="shared" si="1668"/>
        <v>23.377376310301941</v>
      </c>
      <c r="AL1030" s="28">
        <f t="shared" si="1694"/>
        <v>25.612088905963617</v>
      </c>
      <c r="AM1030" s="28">
        <f t="shared" si="1669"/>
        <v>46.921526754293616</v>
      </c>
      <c r="AN1030" s="28">
        <f t="shared" si="1670"/>
        <v>78.202544590489367</v>
      </c>
      <c r="AO1030" s="28">
        <f t="shared" si="1671"/>
        <v>68.378825707633183</v>
      </c>
      <c r="AP1030" s="28">
        <f t="shared" si="1672"/>
        <v>113.96470951272195</v>
      </c>
      <c r="AQ1030" s="28">
        <f t="shared" si="1673"/>
        <v>124.85893341657263</v>
      </c>
      <c r="AR1030" s="28">
        <f t="shared" si="1685"/>
        <v>124.85893341657263</v>
      </c>
      <c r="AS1030" s="27">
        <f t="shared" si="1674"/>
        <v>124.85893341657263</v>
      </c>
      <c r="AT1030" s="27">
        <f t="shared" si="1686"/>
        <v>0</v>
      </c>
      <c r="AU1030" s="2">
        <f t="shared" si="1687"/>
        <v>517.65592949525819</v>
      </c>
      <c r="AV1030" s="33">
        <f t="shared" si="1688"/>
        <v>0.15353347098214287</v>
      </c>
      <c r="AW1030" s="33">
        <f t="shared" si="1689"/>
        <v>0.15353347098214287</v>
      </c>
      <c r="AX1030" s="2">
        <f t="shared" si="1690"/>
        <v>2.3648547894000393</v>
      </c>
      <c r="AY1030" s="7">
        <v>2.2000000000000002</v>
      </c>
      <c r="AZ1030" s="3">
        <f t="shared" si="1691"/>
        <v>3446.1439493362755</v>
      </c>
    </row>
    <row r="1031" spans="1:52" ht="20.25" x14ac:dyDescent="0.3">
      <c r="A1031" s="7">
        <v>40</v>
      </c>
      <c r="B1031" s="7">
        <v>42</v>
      </c>
      <c r="C1031" s="37">
        <v>34</v>
      </c>
      <c r="D1031" s="37">
        <v>53</v>
      </c>
      <c r="E1031" s="7">
        <v>5</v>
      </c>
      <c r="F1031" s="2">
        <f t="shared" si="1675"/>
        <v>5.25</v>
      </c>
      <c r="G1031" s="2">
        <f t="shared" si="1652"/>
        <v>25200</v>
      </c>
      <c r="H1031" s="2">
        <v>1.4</v>
      </c>
      <c r="I1031" s="7">
        <f t="shared" si="1653"/>
        <v>35280</v>
      </c>
      <c r="J1031" s="7">
        <v>1.2</v>
      </c>
      <c r="K1031" s="4">
        <f t="shared" si="1692"/>
        <v>1.3916666666666666</v>
      </c>
      <c r="L1031" s="7">
        <v>0</v>
      </c>
      <c r="M1031" s="2">
        <f t="shared" si="1676"/>
        <v>1.6766467065868262</v>
      </c>
      <c r="N1031" s="2">
        <f t="shared" si="1677"/>
        <v>3.1137724550898205</v>
      </c>
      <c r="O1031" s="28">
        <f t="shared" si="1678"/>
        <v>2.0850299401197603</v>
      </c>
      <c r="P1031" s="2">
        <f t="shared" si="1679"/>
        <v>9.2706586826347301</v>
      </c>
      <c r="Q1031" s="2">
        <f t="shared" si="1654"/>
        <v>57.333333333333329</v>
      </c>
      <c r="R1031" s="28">
        <f t="shared" si="1680"/>
        <v>61.333333333333329</v>
      </c>
      <c r="S1031" s="2">
        <f t="shared" si="1681"/>
        <v>63.333333333333329</v>
      </c>
      <c r="T1031" s="2">
        <f t="shared" si="1682"/>
        <v>56.765000000000001</v>
      </c>
      <c r="U1031" s="2">
        <f t="shared" si="1655"/>
        <v>60.765000000000001</v>
      </c>
      <c r="V1031" s="2">
        <f t="shared" si="1656"/>
        <v>70.765000000000001</v>
      </c>
      <c r="W1031" s="7">
        <f t="shared" si="1693"/>
        <v>1</v>
      </c>
      <c r="X1031" s="2">
        <f t="shared" si="1657"/>
        <v>10.681155456243888</v>
      </c>
      <c r="Y1031" s="2">
        <f t="shared" si="1658"/>
        <v>15.590692356663073</v>
      </c>
      <c r="Z1031" s="2">
        <f t="shared" si="1683"/>
        <v>17.136035878575122</v>
      </c>
      <c r="AA1031" s="2">
        <f t="shared" si="1659"/>
        <v>56.076066145280407</v>
      </c>
      <c r="AB1031" s="2">
        <f t="shared" si="1660"/>
        <v>81.85113487248114</v>
      </c>
      <c r="AC1031" s="2">
        <f t="shared" si="1661"/>
        <v>89.964188362519394</v>
      </c>
      <c r="AD1031" s="2">
        <f t="shared" si="1662"/>
        <v>89.964188362519394</v>
      </c>
      <c r="AE1031" s="2">
        <f t="shared" si="1663"/>
        <v>89.964188362519394</v>
      </c>
      <c r="AF1031" s="27">
        <f t="shared" si="1684"/>
        <v>1</v>
      </c>
      <c r="AG1031" s="28">
        <f t="shared" si="1664"/>
        <v>73.333333333333329</v>
      </c>
      <c r="AH1031" s="28">
        <f t="shared" si="1665"/>
        <v>9.1912116697750843</v>
      </c>
      <c r="AI1031" s="28">
        <f t="shared" si="1666"/>
        <v>15.374390429441959</v>
      </c>
      <c r="AJ1031" s="28">
        <f t="shared" si="1667"/>
        <v>13.415903748940146</v>
      </c>
      <c r="AK1031" s="28">
        <f t="shared" si="1668"/>
        <v>22.441148089136242</v>
      </c>
      <c r="AL1031" s="28">
        <f t="shared" si="1694"/>
        <v>24.665506188858128</v>
      </c>
      <c r="AM1031" s="28">
        <f t="shared" si="1669"/>
        <v>48.253861266319191</v>
      </c>
      <c r="AN1031" s="28">
        <f t="shared" si="1670"/>
        <v>80.71554975457029</v>
      </c>
      <c r="AO1031" s="28">
        <f t="shared" si="1671"/>
        <v>70.43349468193577</v>
      </c>
      <c r="AP1031" s="28">
        <f t="shared" si="1672"/>
        <v>117.81602746796527</v>
      </c>
      <c r="AQ1031" s="28">
        <f t="shared" si="1673"/>
        <v>129.49390749150518</v>
      </c>
      <c r="AR1031" s="28">
        <f t="shared" si="1685"/>
        <v>129.49390749150518</v>
      </c>
      <c r="AS1031" s="27">
        <f t="shared" si="1674"/>
        <v>129.49390749150518</v>
      </c>
      <c r="AT1031" s="27">
        <f t="shared" si="1686"/>
        <v>0</v>
      </c>
      <c r="AU1031" s="2">
        <f t="shared" si="1687"/>
        <v>600.35835610100946</v>
      </c>
      <c r="AV1031" s="33">
        <f t="shared" si="1688"/>
        <v>0.15397011160714288</v>
      </c>
      <c r="AW1031" s="33">
        <f t="shared" si="1689"/>
        <v>0.15397011160714288</v>
      </c>
      <c r="AX1031" s="2">
        <f t="shared" si="1690"/>
        <v>2.3656239641485453</v>
      </c>
      <c r="AY1031" s="7">
        <v>2.2000000000000002</v>
      </c>
      <c r="AZ1031" s="3">
        <f t="shared" si="1691"/>
        <v>3434.1276742434766</v>
      </c>
    </row>
    <row r="1032" spans="1:52" ht="20.25" x14ac:dyDescent="0.3">
      <c r="A1032" s="7">
        <v>40</v>
      </c>
      <c r="B1032" s="7">
        <v>48</v>
      </c>
      <c r="C1032" s="37">
        <v>38</v>
      </c>
      <c r="D1032" s="37">
        <v>60</v>
      </c>
      <c r="E1032" s="7">
        <v>5.5</v>
      </c>
      <c r="F1032" s="2">
        <f t="shared" si="1675"/>
        <v>5.916666666666667</v>
      </c>
      <c r="G1032" s="2">
        <f t="shared" si="1652"/>
        <v>28400</v>
      </c>
      <c r="H1032" s="2">
        <v>1.4</v>
      </c>
      <c r="I1032" s="7">
        <f t="shared" si="1653"/>
        <v>39760</v>
      </c>
      <c r="J1032" s="7">
        <v>1.2</v>
      </c>
      <c r="K1032" s="4">
        <f t="shared" si="1692"/>
        <v>1.45</v>
      </c>
      <c r="L1032" s="7">
        <v>0</v>
      </c>
      <c r="M1032" s="2">
        <f t="shared" si="1676"/>
        <v>1.6091954022988504</v>
      </c>
      <c r="N1032" s="2">
        <f t="shared" si="1677"/>
        <v>2.9885057471264367</v>
      </c>
      <c r="O1032" s="28">
        <f t="shared" si="1678"/>
        <v>1.9770114942528736</v>
      </c>
      <c r="P1032" s="2">
        <f t="shared" si="1679"/>
        <v>8.8735632183908031</v>
      </c>
      <c r="Q1032" s="2">
        <f t="shared" si="1654"/>
        <v>59.666666666666664</v>
      </c>
      <c r="R1032" s="28">
        <f t="shared" si="1680"/>
        <v>63.666666666666664</v>
      </c>
      <c r="S1032" s="2">
        <f t="shared" si="1681"/>
        <v>65.666666666666657</v>
      </c>
      <c r="T1032" s="2">
        <f t="shared" si="1682"/>
        <v>59.133333333333333</v>
      </c>
      <c r="U1032" s="2">
        <f t="shared" si="1655"/>
        <v>63.133333333333333</v>
      </c>
      <c r="V1032" s="2">
        <f t="shared" si="1656"/>
        <v>73.133333333333326</v>
      </c>
      <c r="W1032" s="7">
        <f t="shared" si="1693"/>
        <v>1</v>
      </c>
      <c r="X1032" s="2">
        <f t="shared" si="1657"/>
        <v>9.8890345028871636</v>
      </c>
      <c r="Y1032" s="2">
        <f t="shared" si="1658"/>
        <v>14.472633322434193</v>
      </c>
      <c r="Z1032" s="2">
        <f t="shared" si="1683"/>
        <v>15.991929998287906</v>
      </c>
      <c r="AA1032" s="2">
        <f t="shared" si="1659"/>
        <v>58.510120808749051</v>
      </c>
      <c r="AB1032" s="2">
        <f t="shared" si="1660"/>
        <v>85.62974715773565</v>
      </c>
      <c r="AC1032" s="2">
        <f t="shared" si="1661"/>
        <v>94.618919156536791</v>
      </c>
      <c r="AD1032" s="2">
        <f t="shared" si="1662"/>
        <v>94.618919156536791</v>
      </c>
      <c r="AE1032" s="2">
        <f t="shared" si="1663"/>
        <v>94.618919156536791</v>
      </c>
      <c r="AF1032" s="27">
        <f t="shared" si="1684"/>
        <v>1</v>
      </c>
      <c r="AG1032" s="28">
        <f t="shared" si="1664"/>
        <v>75.666666666666671</v>
      </c>
      <c r="AH1032" s="28">
        <f t="shared" si="1665"/>
        <v>8.4997373345059835</v>
      </c>
      <c r="AI1032" s="28">
        <f t="shared" si="1666"/>
        <v>14.303522739124604</v>
      </c>
      <c r="AJ1032" s="28">
        <f t="shared" si="1667"/>
        <v>12.43939251535574</v>
      </c>
      <c r="AK1032" s="28">
        <f t="shared" si="1668"/>
        <v>20.933250840818907</v>
      </c>
      <c r="AL1032" s="28">
        <f t="shared" si="1694"/>
        <v>23.130765122340062</v>
      </c>
      <c r="AM1032" s="28">
        <f t="shared" si="1669"/>
        <v>50.290112562493739</v>
      </c>
      <c r="AN1032" s="28">
        <f t="shared" si="1670"/>
        <v>84.629176206487244</v>
      </c>
      <c r="AO1032" s="28">
        <f t="shared" si="1671"/>
        <v>73.59973904918813</v>
      </c>
      <c r="AP1032" s="28">
        <f t="shared" si="1672"/>
        <v>123.8550674748452</v>
      </c>
      <c r="AQ1032" s="28">
        <f t="shared" si="1673"/>
        <v>136.85702697384536</v>
      </c>
      <c r="AR1032" s="28">
        <f t="shared" si="1685"/>
        <v>136.85702697384536</v>
      </c>
      <c r="AS1032" s="27">
        <f t="shared" si="1674"/>
        <v>136.85702697384536</v>
      </c>
      <c r="AT1032" s="27">
        <f t="shared" si="1686"/>
        <v>0</v>
      </c>
      <c r="AU1032" s="2">
        <f t="shared" si="1687"/>
        <v>784.14152633601236</v>
      </c>
      <c r="AV1032" s="33">
        <f t="shared" si="1688"/>
        <v>0.15474636160714289</v>
      </c>
      <c r="AW1032" s="33">
        <f t="shared" si="1689"/>
        <v>0.15474636160714289</v>
      </c>
      <c r="AX1032" s="2">
        <f t="shared" si="1690"/>
        <v>2.366992622075232</v>
      </c>
      <c r="AY1032" s="7">
        <v>2.2000000000000002</v>
      </c>
      <c r="AZ1032" s="3">
        <f t="shared" si="1691"/>
        <v>3425.7936546324704</v>
      </c>
    </row>
    <row r="1033" spans="1:52" ht="20.25" x14ac:dyDescent="0.3">
      <c r="A1033" s="7">
        <v>40</v>
      </c>
      <c r="B1033" s="7">
        <v>54</v>
      </c>
      <c r="C1033" s="37">
        <v>43</v>
      </c>
      <c r="D1033" s="37">
        <v>68</v>
      </c>
      <c r="E1033" s="7">
        <v>6</v>
      </c>
      <c r="F1033" s="2">
        <f t="shared" si="1675"/>
        <v>6.666666666666667</v>
      </c>
      <c r="G1033" s="2">
        <f t="shared" si="1652"/>
        <v>32000</v>
      </c>
      <c r="H1033" s="2">
        <v>1.4</v>
      </c>
      <c r="I1033" s="7">
        <f t="shared" si="1653"/>
        <v>44800</v>
      </c>
      <c r="J1033" s="7">
        <v>1.2</v>
      </c>
      <c r="K1033" s="4">
        <f t="shared" si="1692"/>
        <v>1.5166666666666666</v>
      </c>
      <c r="L1033" s="7">
        <v>0</v>
      </c>
      <c r="M1033" s="2">
        <f t="shared" si="1676"/>
        <v>1.5384615384615383</v>
      </c>
      <c r="N1033" s="2">
        <f t="shared" si="1677"/>
        <v>2.8571428571428572</v>
      </c>
      <c r="O1033" s="28">
        <f t="shared" si="1678"/>
        <v>1.8637362637362638</v>
      </c>
      <c r="P1033" s="2">
        <f t="shared" si="1679"/>
        <v>8.4571428571428573</v>
      </c>
      <c r="Q1033" s="2">
        <f t="shared" si="1654"/>
        <v>62.333333333333329</v>
      </c>
      <c r="R1033" s="28">
        <f t="shared" si="1680"/>
        <v>66.333333333333329</v>
      </c>
      <c r="S1033" s="2">
        <f t="shared" si="1681"/>
        <v>68.333333333333329</v>
      </c>
      <c r="T1033" s="2">
        <f t="shared" si="1682"/>
        <v>61.84</v>
      </c>
      <c r="U1033" s="2">
        <f t="shared" si="1655"/>
        <v>65.84</v>
      </c>
      <c r="V1033" s="2">
        <f t="shared" si="1656"/>
        <v>75.84</v>
      </c>
      <c r="W1033" s="7">
        <f t="shared" si="1693"/>
        <v>1</v>
      </c>
      <c r="X1033" s="2">
        <f t="shared" si="1657"/>
        <v>9.0871801344145382</v>
      </c>
      <c r="Y1033" s="2">
        <f t="shared" si="1658"/>
        <v>13.336099339122189</v>
      </c>
      <c r="Z1033" s="2">
        <f t="shared" si="1683"/>
        <v>14.819388700216118</v>
      </c>
      <c r="AA1033" s="2">
        <f t="shared" si="1659"/>
        <v>60.581200896096924</v>
      </c>
      <c r="AB1033" s="2">
        <f t="shared" si="1660"/>
        <v>88.907328927481259</v>
      </c>
      <c r="AC1033" s="2">
        <f t="shared" si="1661"/>
        <v>98.79592466810746</v>
      </c>
      <c r="AD1033" s="2">
        <f t="shared" si="1662"/>
        <v>98.79592466810746</v>
      </c>
      <c r="AE1033" s="2">
        <f t="shared" si="1663"/>
        <v>98.79592466810746</v>
      </c>
      <c r="AF1033" s="27">
        <f t="shared" si="1684"/>
        <v>1</v>
      </c>
      <c r="AG1033" s="28">
        <f t="shared" si="1664"/>
        <v>78.333333333333329</v>
      </c>
      <c r="AH1033" s="28">
        <f t="shared" si="1665"/>
        <v>7.8009712209170043</v>
      </c>
      <c r="AI1033" s="28">
        <f t="shared" si="1666"/>
        <v>13.211857642233905</v>
      </c>
      <c r="AJ1033" s="28">
        <f t="shared" si="1667"/>
        <v>11.448493988777424</v>
      </c>
      <c r="AK1033" s="28">
        <f t="shared" si="1668"/>
        <v>19.389364287376232</v>
      </c>
      <c r="AL1033" s="28">
        <f t="shared" si="1694"/>
        <v>21.545919741448962</v>
      </c>
      <c r="AM1033" s="28">
        <f t="shared" si="1669"/>
        <v>52.006474806113367</v>
      </c>
      <c r="AN1033" s="28">
        <f t="shared" si="1670"/>
        <v>88.07905094822604</v>
      </c>
      <c r="AO1033" s="28">
        <f t="shared" si="1671"/>
        <v>76.323293258516159</v>
      </c>
      <c r="AP1033" s="28">
        <f t="shared" si="1672"/>
        <v>129.26242858250822</v>
      </c>
      <c r="AQ1033" s="28">
        <f t="shared" si="1673"/>
        <v>143.6394649429931</v>
      </c>
      <c r="AR1033" s="28">
        <f t="shared" si="1685"/>
        <v>143.6394649429931</v>
      </c>
      <c r="AS1033" s="27">
        <f t="shared" si="1674"/>
        <v>143.6394649429931</v>
      </c>
      <c r="AT1033" s="27">
        <f t="shared" si="1686"/>
        <v>0</v>
      </c>
      <c r="AU1033" s="2">
        <f t="shared" si="1687"/>
        <v>992.42911926901559</v>
      </c>
      <c r="AV1033" s="33">
        <f t="shared" si="1688"/>
        <v>0.15561964285714289</v>
      </c>
      <c r="AW1033" s="33">
        <f t="shared" si="1689"/>
        <v>0.15561964285714289</v>
      </c>
      <c r="AX1033" s="2">
        <f t="shared" si="1690"/>
        <v>2.3685342564973348</v>
      </c>
      <c r="AY1033" s="7">
        <v>2.2000000000000002</v>
      </c>
      <c r="AZ1033" s="3">
        <f t="shared" si="1691"/>
        <v>3411.8218392799959</v>
      </c>
    </row>
    <row r="1034" spans="1:52" ht="20.25" x14ac:dyDescent="0.3">
      <c r="A1034" s="7">
        <v>40</v>
      </c>
      <c r="B1034" s="7">
        <v>60</v>
      </c>
      <c r="C1034" s="37">
        <v>48</v>
      </c>
      <c r="D1034" s="37">
        <v>76</v>
      </c>
      <c r="E1034" s="7">
        <v>6.5</v>
      </c>
      <c r="F1034" s="2">
        <f t="shared" si="1675"/>
        <v>7.416666666666667</v>
      </c>
      <c r="G1034" s="2">
        <f t="shared" si="1652"/>
        <v>35600</v>
      </c>
      <c r="H1034" s="2">
        <v>1.4</v>
      </c>
      <c r="I1034" s="7">
        <f t="shared" si="1653"/>
        <v>49840</v>
      </c>
      <c r="J1034" s="7">
        <v>1.2</v>
      </c>
      <c r="K1034" s="4">
        <f t="shared" si="1692"/>
        <v>1.5833333333333333</v>
      </c>
      <c r="L1034" s="7">
        <v>0</v>
      </c>
      <c r="M1034" s="2">
        <f t="shared" si="1676"/>
        <v>1.4736842105263157</v>
      </c>
      <c r="N1034" s="2">
        <f t="shared" si="1677"/>
        <v>2.736842105263158</v>
      </c>
      <c r="O1034" s="28">
        <f t="shared" si="1678"/>
        <v>1.76</v>
      </c>
      <c r="P1034" s="2">
        <f t="shared" si="1679"/>
        <v>8.0757894736842104</v>
      </c>
      <c r="Q1034" s="2">
        <f t="shared" si="1654"/>
        <v>65</v>
      </c>
      <c r="R1034" s="28">
        <f t="shared" si="1680"/>
        <v>69</v>
      </c>
      <c r="S1034" s="2">
        <f t="shared" si="1681"/>
        <v>71</v>
      </c>
      <c r="T1034" s="2">
        <f t="shared" si="1682"/>
        <v>64.546666666666653</v>
      </c>
      <c r="U1034" s="2">
        <f t="shared" si="1655"/>
        <v>68.546666666666653</v>
      </c>
      <c r="V1034" s="2">
        <f t="shared" si="1656"/>
        <v>78.546666666666653</v>
      </c>
      <c r="W1034" s="7">
        <f t="shared" si="1693"/>
        <v>1</v>
      </c>
      <c r="X1034" s="2">
        <f t="shared" si="1657"/>
        <v>8.3791324688473754</v>
      </c>
      <c r="Y1034" s="2">
        <f t="shared" si="1658"/>
        <v>12.328395582598882</v>
      </c>
      <c r="Z1034" s="2">
        <f t="shared" si="1683"/>
        <v>13.771305476723866</v>
      </c>
      <c r="AA1034" s="2">
        <f t="shared" si="1659"/>
        <v>62.145232477284701</v>
      </c>
      <c r="AB1034" s="2">
        <f t="shared" si="1660"/>
        <v>91.435600570941702</v>
      </c>
      <c r="AC1034" s="2">
        <f t="shared" si="1661"/>
        <v>102.13718228570201</v>
      </c>
      <c r="AD1034" s="2">
        <f t="shared" si="1662"/>
        <v>102.13718228570201</v>
      </c>
      <c r="AE1034" s="2">
        <f t="shared" si="1663"/>
        <v>102.13718228570201</v>
      </c>
      <c r="AF1034" s="27">
        <f t="shared" si="1684"/>
        <v>1</v>
      </c>
      <c r="AG1034" s="28">
        <f t="shared" si="1664"/>
        <v>81</v>
      </c>
      <c r="AH1034" s="28">
        <f t="shared" si="1665"/>
        <v>7.1850048947845853</v>
      </c>
      <c r="AI1034" s="28">
        <f t="shared" si="1666"/>
        <v>12.241119450373739</v>
      </c>
      <c r="AJ1034" s="28">
        <f t="shared" si="1667"/>
        <v>10.571450318412085</v>
      </c>
      <c r="AK1034" s="28">
        <f t="shared" si="1668"/>
        <v>18.010619060998369</v>
      </c>
      <c r="AL1034" s="28">
        <f t="shared" si="1694"/>
        <v>20.118573844596593</v>
      </c>
      <c r="AM1034" s="28">
        <f t="shared" si="1669"/>
        <v>53.288786302985677</v>
      </c>
      <c r="AN1034" s="28">
        <f t="shared" si="1670"/>
        <v>90.788302590271911</v>
      </c>
      <c r="AO1034" s="28">
        <f t="shared" si="1671"/>
        <v>78.404923194889633</v>
      </c>
      <c r="AP1034" s="28">
        <f t="shared" si="1672"/>
        <v>133.57875803573791</v>
      </c>
      <c r="AQ1034" s="28">
        <f t="shared" si="1673"/>
        <v>149.21275601409141</v>
      </c>
      <c r="AR1034" s="28">
        <f t="shared" si="1685"/>
        <v>149.21275601409141</v>
      </c>
      <c r="AS1034" s="27">
        <f t="shared" si="1674"/>
        <v>149.21275601409141</v>
      </c>
      <c r="AT1034" s="27">
        <f t="shared" si="1686"/>
        <v>0</v>
      </c>
      <c r="AU1034" s="2">
        <f t="shared" si="1687"/>
        <v>1225.2211349000193</v>
      </c>
      <c r="AV1034" s="33">
        <f t="shared" si="1688"/>
        <v>0.15649292410714288</v>
      </c>
      <c r="AW1034" s="33">
        <f t="shared" si="1689"/>
        <v>0.15649292410714288</v>
      </c>
      <c r="AX1034" s="2">
        <f t="shared" si="1690"/>
        <v>2.3700779003770029</v>
      </c>
      <c r="AY1034" s="7">
        <v>2.2000000000000002</v>
      </c>
      <c r="AZ1034" s="3">
        <f t="shared" si="1691"/>
        <v>3401.9682018031554</v>
      </c>
    </row>
    <row r="1035" spans="1:52" ht="20.25" x14ac:dyDescent="0.3">
      <c r="A1035" s="7">
        <v>40</v>
      </c>
      <c r="B1035" s="7">
        <v>66</v>
      </c>
      <c r="C1035" s="37">
        <v>53</v>
      </c>
      <c r="D1035" s="37">
        <v>83</v>
      </c>
      <c r="E1035" s="7">
        <v>7</v>
      </c>
      <c r="F1035" s="2">
        <f t="shared" si="1675"/>
        <v>8.0833333333333339</v>
      </c>
      <c r="G1035" s="2">
        <f t="shared" si="1652"/>
        <v>38800</v>
      </c>
      <c r="H1035" s="2">
        <v>1.4</v>
      </c>
      <c r="I1035" s="7">
        <f t="shared" si="1653"/>
        <v>54320</v>
      </c>
      <c r="J1035" s="7">
        <v>1.2</v>
      </c>
      <c r="K1035" s="4">
        <f t="shared" si="1692"/>
        <v>1.6416666666666666</v>
      </c>
      <c r="L1035" s="7">
        <v>0</v>
      </c>
      <c r="M1035" s="2">
        <f t="shared" si="1676"/>
        <v>1.4213197969543145</v>
      </c>
      <c r="N1035" s="2">
        <f t="shared" si="1677"/>
        <v>2.6395939086294415</v>
      </c>
      <c r="O1035" s="28">
        <f t="shared" si="1678"/>
        <v>1.6761421319796954</v>
      </c>
      <c r="P1035" s="2">
        <f t="shared" si="1679"/>
        <v>7.7675126903553302</v>
      </c>
      <c r="Q1035" s="2">
        <f t="shared" si="1654"/>
        <v>67.333333333333329</v>
      </c>
      <c r="R1035" s="28">
        <f t="shared" si="1680"/>
        <v>71.333333333333329</v>
      </c>
      <c r="S1035" s="2">
        <f t="shared" si="1681"/>
        <v>73.333333333333329</v>
      </c>
      <c r="T1035" s="2">
        <f t="shared" si="1682"/>
        <v>66.914999999999992</v>
      </c>
      <c r="U1035" s="2">
        <f t="shared" si="1655"/>
        <v>70.914999999999992</v>
      </c>
      <c r="V1035" s="2">
        <f t="shared" si="1656"/>
        <v>80.914999999999992</v>
      </c>
      <c r="W1035" s="7">
        <f t="shared" si="1693"/>
        <v>1</v>
      </c>
      <c r="X1035" s="2">
        <f t="shared" si="1657"/>
        <v>7.8253958549856337</v>
      </c>
      <c r="Y1035" s="2">
        <f t="shared" si="1658"/>
        <v>11.53750008012153</v>
      </c>
      <c r="Z1035" s="2">
        <f t="shared" si="1683"/>
        <v>12.942874958570444</v>
      </c>
      <c r="AA1035" s="2">
        <f t="shared" si="1659"/>
        <v>63.255283161133875</v>
      </c>
      <c r="AB1035" s="2">
        <f t="shared" si="1660"/>
        <v>93.261458980982383</v>
      </c>
      <c r="AC1035" s="2">
        <f t="shared" si="1661"/>
        <v>104.62157258177777</v>
      </c>
      <c r="AD1035" s="2">
        <f t="shared" si="1662"/>
        <v>104.62157258177777</v>
      </c>
      <c r="AE1035" s="2">
        <f t="shared" si="1663"/>
        <v>104.62157258177777</v>
      </c>
      <c r="AF1035" s="27">
        <f t="shared" si="1684"/>
        <v>1</v>
      </c>
      <c r="AG1035" s="28">
        <f t="shared" si="1664"/>
        <v>83.333333333333329</v>
      </c>
      <c r="AH1035" s="28">
        <f t="shared" si="1665"/>
        <v>6.7039995642400294</v>
      </c>
      <c r="AI1035" s="28">
        <f t="shared" si="1666"/>
        <v>11.477247253978931</v>
      </c>
      <c r="AJ1035" s="28">
        <f t="shared" si="1667"/>
        <v>9.8841511589826201</v>
      </c>
      <c r="AK1035" s="28">
        <f t="shared" si="1668"/>
        <v>16.921666784178246</v>
      </c>
      <c r="AL1035" s="28">
        <f t="shared" si="1694"/>
        <v>18.982883272569982</v>
      </c>
      <c r="AM1035" s="28">
        <f t="shared" si="1669"/>
        <v>54.190663144273572</v>
      </c>
      <c r="AN1035" s="28">
        <f t="shared" si="1670"/>
        <v>92.77441530299636</v>
      </c>
      <c r="AO1035" s="28">
        <f t="shared" si="1671"/>
        <v>79.896888535109525</v>
      </c>
      <c r="AP1035" s="28">
        <f t="shared" si="1672"/>
        <v>136.78347317210751</v>
      </c>
      <c r="AQ1035" s="28">
        <f t="shared" si="1673"/>
        <v>153.4449731199407</v>
      </c>
      <c r="AR1035" s="28">
        <f t="shared" si="1685"/>
        <v>153.4449731199407</v>
      </c>
      <c r="AS1035" s="27">
        <f t="shared" si="1674"/>
        <v>153.4449731199407</v>
      </c>
      <c r="AT1035" s="27">
        <f t="shared" si="1686"/>
        <v>0</v>
      </c>
      <c r="AU1035" s="2">
        <f t="shared" si="1687"/>
        <v>1482.5175732290234</v>
      </c>
      <c r="AV1035" s="33">
        <f t="shared" si="1688"/>
        <v>0.15726917410714289</v>
      </c>
      <c r="AW1035" s="33">
        <f t="shared" si="1689"/>
        <v>0.15726917410714289</v>
      </c>
      <c r="AX1035" s="2">
        <f t="shared" si="1690"/>
        <v>2.371451718400063</v>
      </c>
      <c r="AY1035" s="7">
        <v>2.2000000000000002</v>
      </c>
      <c r="AZ1035" s="3">
        <f t="shared" si="1691"/>
        <v>3402.0654114147874</v>
      </c>
    </row>
    <row r="1036" spans="1:52" ht="20.25" x14ac:dyDescent="0.3">
      <c r="A1036" s="7">
        <v>40</v>
      </c>
      <c r="B1036" s="7">
        <v>72</v>
      </c>
      <c r="C1036" s="37">
        <v>58</v>
      </c>
      <c r="D1036" s="37">
        <v>91</v>
      </c>
      <c r="E1036" s="7">
        <v>7.5</v>
      </c>
      <c r="F1036" s="2">
        <f t="shared" si="1675"/>
        <v>8.8333333333333339</v>
      </c>
      <c r="G1036" s="2">
        <f t="shared" si="1652"/>
        <v>42400</v>
      </c>
      <c r="H1036" s="2">
        <v>1.4</v>
      </c>
      <c r="I1036" s="7">
        <f t="shared" si="1653"/>
        <v>59359.999999999993</v>
      </c>
      <c r="J1036" s="7">
        <v>1.2</v>
      </c>
      <c r="K1036" s="4">
        <f t="shared" si="1692"/>
        <v>1.7083333333333335</v>
      </c>
      <c r="L1036" s="7">
        <v>0</v>
      </c>
      <c r="M1036" s="2">
        <f t="shared" si="1676"/>
        <v>1.365853658536585</v>
      </c>
      <c r="N1036" s="2">
        <f t="shared" si="1677"/>
        <v>2.5365853658536581</v>
      </c>
      <c r="O1036" s="28">
        <f t="shared" si="1678"/>
        <v>1.5873170731707313</v>
      </c>
      <c r="P1036" s="2">
        <f t="shared" si="1679"/>
        <v>7.4409756097560962</v>
      </c>
      <c r="Q1036" s="2">
        <f t="shared" si="1654"/>
        <v>70.000000000000014</v>
      </c>
      <c r="R1036" s="28">
        <f t="shared" si="1680"/>
        <v>74.000000000000014</v>
      </c>
      <c r="S1036" s="2">
        <f t="shared" si="1681"/>
        <v>76.000000000000014</v>
      </c>
      <c r="T1036" s="2">
        <f t="shared" si="1682"/>
        <v>69.62166666666667</v>
      </c>
      <c r="U1036" s="2">
        <f t="shared" si="1655"/>
        <v>73.62166666666667</v>
      </c>
      <c r="V1036" s="2">
        <f t="shared" si="1656"/>
        <v>83.62166666666667</v>
      </c>
      <c r="W1036" s="7">
        <f t="shared" si="1693"/>
        <v>1</v>
      </c>
      <c r="X1036" s="2">
        <f t="shared" si="1657"/>
        <v>7.2572689233917131</v>
      </c>
      <c r="Y1036" s="2">
        <f t="shared" si="1658"/>
        <v>10.723387828001623</v>
      </c>
      <c r="Z1036" s="2">
        <f t="shared" si="1683"/>
        <v>12.084503407683098</v>
      </c>
      <c r="AA1036" s="2">
        <f t="shared" si="1659"/>
        <v>64.105875489960141</v>
      </c>
      <c r="AB1036" s="2">
        <f t="shared" si="1660"/>
        <v>94.723259147347676</v>
      </c>
      <c r="AC1036" s="2">
        <f t="shared" si="1661"/>
        <v>106.74644676786737</v>
      </c>
      <c r="AD1036" s="2">
        <f t="shared" si="1662"/>
        <v>106.74644676786737</v>
      </c>
      <c r="AE1036" s="2">
        <f t="shared" si="1663"/>
        <v>106.74644676786737</v>
      </c>
      <c r="AF1036" s="27">
        <f t="shared" si="1684"/>
        <v>1</v>
      </c>
      <c r="AG1036" s="28">
        <f t="shared" si="1664"/>
        <v>86.000000000000014</v>
      </c>
      <c r="AH1036" s="28">
        <f t="shared" si="1665"/>
        <v>6.2111761056055199</v>
      </c>
      <c r="AI1036" s="28">
        <f t="shared" si="1666"/>
        <v>10.689000739879267</v>
      </c>
      <c r="AJ1036" s="28">
        <f t="shared" si="1667"/>
        <v>9.1776742672085962</v>
      </c>
      <c r="AK1036" s="28">
        <f t="shared" si="1668"/>
        <v>15.794137111010141</v>
      </c>
      <c r="AL1036" s="28">
        <f t="shared" si="1694"/>
        <v>17.798880988060375</v>
      </c>
      <c r="AM1036" s="28">
        <f t="shared" si="1669"/>
        <v>54.865388932848759</v>
      </c>
      <c r="AN1036" s="28">
        <f t="shared" si="1670"/>
        <v>94.419506535600206</v>
      </c>
      <c r="AO1036" s="28">
        <f t="shared" si="1671"/>
        <v>81.069456027009267</v>
      </c>
      <c r="AP1036" s="28">
        <f t="shared" si="1672"/>
        <v>139.51487781392291</v>
      </c>
      <c r="AQ1036" s="28">
        <f t="shared" si="1673"/>
        <v>157.22344872786667</v>
      </c>
      <c r="AR1036" s="28">
        <f t="shared" si="1685"/>
        <v>157.22344872786667</v>
      </c>
      <c r="AS1036" s="27">
        <f t="shared" si="1674"/>
        <v>157.22344872786667</v>
      </c>
      <c r="AT1036" s="27">
        <f t="shared" si="1686"/>
        <v>0</v>
      </c>
      <c r="AU1036" s="2">
        <f t="shared" si="1687"/>
        <v>1764.3184342560278</v>
      </c>
      <c r="AV1036" s="33">
        <f t="shared" si="1688"/>
        <v>0.15814245535714289</v>
      </c>
      <c r="AW1036" s="33">
        <f t="shared" si="1689"/>
        <v>0.15814245535714289</v>
      </c>
      <c r="AX1036" s="2">
        <f t="shared" si="1690"/>
        <v>2.3729991686565919</v>
      </c>
      <c r="AY1036" s="7">
        <v>2.2000000000000002</v>
      </c>
      <c r="AZ1036" s="3">
        <f t="shared" si="1691"/>
        <v>3396.6930077777065</v>
      </c>
    </row>
    <row r="1037" spans="1:52" ht="20.25" x14ac:dyDescent="0.3">
      <c r="A1037" s="7">
        <v>40</v>
      </c>
      <c r="B1037" s="7">
        <v>78</v>
      </c>
      <c r="C1037" s="37">
        <v>63</v>
      </c>
      <c r="D1037" s="37">
        <v>98</v>
      </c>
      <c r="E1037" s="7">
        <v>8</v>
      </c>
      <c r="F1037" s="2">
        <f t="shared" si="1675"/>
        <v>9.5</v>
      </c>
      <c r="G1037" s="2">
        <f t="shared" si="1652"/>
        <v>45600</v>
      </c>
      <c r="H1037" s="2">
        <v>1.4</v>
      </c>
      <c r="I1037" s="7">
        <f t="shared" si="1653"/>
        <v>63839.999999999993</v>
      </c>
      <c r="J1037" s="7">
        <v>1.2</v>
      </c>
      <c r="K1037" s="4">
        <v>1.75</v>
      </c>
      <c r="L1037" s="7">
        <v>0</v>
      </c>
      <c r="M1037" s="2">
        <f t="shared" si="1676"/>
        <v>1.3333333333333333</v>
      </c>
      <c r="N1037" s="2">
        <f t="shared" si="1677"/>
        <v>2.4761904761904758</v>
      </c>
      <c r="O1037" s="28">
        <f t="shared" si="1678"/>
        <v>1.5295238095238095</v>
      </c>
      <c r="P1037" s="2">
        <f t="shared" si="1679"/>
        <v>7.2438095238095235</v>
      </c>
      <c r="Q1037" s="2">
        <f t="shared" si="1654"/>
        <v>71.666666666666671</v>
      </c>
      <c r="R1037" s="28">
        <f t="shared" si="1680"/>
        <v>75.666666666666671</v>
      </c>
      <c r="S1037" s="2">
        <f t="shared" si="1681"/>
        <v>77.666666666666671</v>
      </c>
      <c r="T1037" s="2">
        <f t="shared" si="1682"/>
        <v>71.323333333333323</v>
      </c>
      <c r="U1037" s="2">
        <f t="shared" si="1655"/>
        <v>75.323333333333323</v>
      </c>
      <c r="V1037" s="2">
        <f t="shared" si="1656"/>
        <v>85.323333333333323</v>
      </c>
      <c r="W1037" s="7">
        <f t="shared" si="1693"/>
        <v>1</v>
      </c>
      <c r="X1037" s="2">
        <f t="shared" si="1657"/>
        <v>6.9321017085344083</v>
      </c>
      <c r="Y1037" s="2">
        <f t="shared" si="1658"/>
        <v>10.256213508534785</v>
      </c>
      <c r="Z1037" s="2">
        <f t="shared" si="1683"/>
        <v>11.589340958511603</v>
      </c>
      <c r="AA1037" s="2">
        <f t="shared" si="1659"/>
        <v>65.854966231076872</v>
      </c>
      <c r="AB1037" s="2">
        <f t="shared" si="1660"/>
        <v>97.434028331080455</v>
      </c>
      <c r="AC1037" s="2">
        <f t="shared" si="1661"/>
        <v>110.09873910586022</v>
      </c>
      <c r="AD1037" s="2">
        <f t="shared" si="1662"/>
        <v>110.09873910586022</v>
      </c>
      <c r="AE1037" s="2">
        <f t="shared" si="1663"/>
        <v>110.09873910586022</v>
      </c>
      <c r="AF1037" s="27">
        <f t="shared" si="1684"/>
        <v>1</v>
      </c>
      <c r="AG1037" s="28">
        <f t="shared" si="1664"/>
        <v>87.666666666666671</v>
      </c>
      <c r="AH1037" s="28">
        <f t="shared" si="1665"/>
        <v>5.9294408887243657</v>
      </c>
      <c r="AI1037" s="28">
        <f t="shared" si="1666"/>
        <v>10.235612788900616</v>
      </c>
      <c r="AJ1037" s="28">
        <f t="shared" si="1667"/>
        <v>8.7727523769772571</v>
      </c>
      <c r="AK1037" s="28">
        <f t="shared" si="1668"/>
        <v>15.143838703983555</v>
      </c>
      <c r="AL1037" s="28">
        <f t="shared" si="1694"/>
        <v>17.112271504012696</v>
      </c>
      <c r="AM1037" s="28">
        <f t="shared" si="1669"/>
        <v>56.329688442881476</v>
      </c>
      <c r="AN1037" s="28">
        <f t="shared" si="1670"/>
        <v>97.238321494555848</v>
      </c>
      <c r="AO1037" s="28">
        <f t="shared" si="1671"/>
        <v>83.341147581283948</v>
      </c>
      <c r="AP1037" s="28">
        <f t="shared" si="1672"/>
        <v>143.86646768784377</v>
      </c>
      <c r="AQ1037" s="28">
        <f t="shared" si="1673"/>
        <v>162.56657928812061</v>
      </c>
      <c r="AR1037" s="28">
        <f t="shared" si="1685"/>
        <v>162.56657928812061</v>
      </c>
      <c r="AS1037" s="27">
        <f t="shared" si="1674"/>
        <v>162.56657928812061</v>
      </c>
      <c r="AT1037" s="27">
        <f t="shared" si="1686"/>
        <v>0</v>
      </c>
      <c r="AU1037" s="2">
        <f t="shared" si="1687"/>
        <v>2070.6237179810328</v>
      </c>
      <c r="AV1037" s="33">
        <f t="shared" si="1688"/>
        <v>0.15891870535714286</v>
      </c>
      <c r="AW1037" s="33">
        <f t="shared" si="1689"/>
        <v>0.15891870535714286</v>
      </c>
      <c r="AX1037" s="2">
        <f t="shared" si="1690"/>
        <v>2.3743763763828776</v>
      </c>
      <c r="AY1037" s="7">
        <v>2.2000000000000002</v>
      </c>
      <c r="AZ1037" s="3">
        <f t="shared" si="1691"/>
        <v>3399.0772056211099</v>
      </c>
    </row>
    <row r="1038" spans="1:52" ht="20.25" x14ac:dyDescent="0.3">
      <c r="A1038" s="7">
        <v>40</v>
      </c>
      <c r="B1038" s="7">
        <v>84</v>
      </c>
      <c r="C1038" s="37">
        <v>68</v>
      </c>
      <c r="D1038" s="37">
        <v>106</v>
      </c>
      <c r="E1038" s="7">
        <v>8.5</v>
      </c>
      <c r="F1038" s="2">
        <f t="shared" si="1675"/>
        <v>10.25</v>
      </c>
      <c r="G1038" s="2">
        <f t="shared" si="1652"/>
        <v>49200</v>
      </c>
      <c r="H1038" s="2">
        <v>1.4</v>
      </c>
      <c r="I1038" s="7">
        <f t="shared" si="1653"/>
        <v>68880</v>
      </c>
      <c r="J1038" s="7">
        <v>1.2</v>
      </c>
      <c r="K1038" s="4">
        <v>1.75</v>
      </c>
      <c r="L1038" s="7">
        <v>0</v>
      </c>
      <c r="M1038" s="2">
        <f t="shared" si="1676"/>
        <v>1.3333333333333333</v>
      </c>
      <c r="N1038" s="2">
        <f t="shared" si="1677"/>
        <v>2.4761904761904758</v>
      </c>
      <c r="O1038" s="28">
        <f t="shared" si="1678"/>
        <v>1.5066666666666666</v>
      </c>
      <c r="P1038" s="2">
        <f t="shared" si="1679"/>
        <v>7.2209523809523812</v>
      </c>
      <c r="Q1038" s="2">
        <f t="shared" si="1654"/>
        <v>71.666666666666671</v>
      </c>
      <c r="R1038" s="28">
        <f t="shared" si="1680"/>
        <v>75.666666666666671</v>
      </c>
      <c r="S1038" s="2">
        <f t="shared" si="1681"/>
        <v>77.666666666666671</v>
      </c>
      <c r="T1038" s="2">
        <f t="shared" si="1682"/>
        <v>71.36333333333333</v>
      </c>
      <c r="U1038" s="2">
        <f t="shared" si="1655"/>
        <v>75.36333333333333</v>
      </c>
      <c r="V1038" s="2">
        <f t="shared" si="1656"/>
        <v>85.36333333333333</v>
      </c>
      <c r="W1038" s="7">
        <f t="shared" si="1693"/>
        <v>1</v>
      </c>
      <c r="X1038" s="2">
        <f t="shared" si="1657"/>
        <v>6.9282161827974553</v>
      </c>
      <c r="Y1038" s="2">
        <f t="shared" si="1658"/>
        <v>10.250769899259611</v>
      </c>
      <c r="Z1038" s="2">
        <f t="shared" si="1683"/>
        <v>11.583910364130636</v>
      </c>
      <c r="AA1038" s="2">
        <f t="shared" si="1659"/>
        <v>71.014215873673919</v>
      </c>
      <c r="AB1038" s="2">
        <f t="shared" si="1660"/>
        <v>105.07039146741101</v>
      </c>
      <c r="AC1038" s="2">
        <f t="shared" si="1661"/>
        <v>118.73508123233903</v>
      </c>
      <c r="AD1038" s="2">
        <f t="shared" si="1662"/>
        <v>118.73508123233903</v>
      </c>
      <c r="AE1038" s="2">
        <f t="shared" si="1663"/>
        <v>118.73508123233903</v>
      </c>
      <c r="AF1038" s="27">
        <f t="shared" si="1684"/>
        <v>1</v>
      </c>
      <c r="AG1038" s="28">
        <f t="shared" si="1664"/>
        <v>87.666666666666671</v>
      </c>
      <c r="AH1038" s="28">
        <f t="shared" si="1665"/>
        <v>5.926117366342905</v>
      </c>
      <c r="AI1038" s="28">
        <f t="shared" si="1666"/>
        <v>10.229875605778245</v>
      </c>
      <c r="AJ1038" s="28">
        <f t="shared" si="1667"/>
        <v>8.7680961326266118</v>
      </c>
      <c r="AK1038" s="28">
        <f t="shared" si="1668"/>
        <v>15.135800928564571</v>
      </c>
      <c r="AL1038" s="28">
        <f t="shared" si="1694"/>
        <v>17.10425294576957</v>
      </c>
      <c r="AM1038" s="28">
        <f t="shared" si="1669"/>
        <v>60.742703005014775</v>
      </c>
      <c r="AN1038" s="28">
        <f t="shared" si="1670"/>
        <v>104.85622495922701</v>
      </c>
      <c r="AO1038" s="28">
        <f t="shared" si="1671"/>
        <v>89.872985359422771</v>
      </c>
      <c r="AP1038" s="28">
        <f t="shared" si="1672"/>
        <v>155.14195951778686</v>
      </c>
      <c r="AQ1038" s="28">
        <f t="shared" si="1673"/>
        <v>175.31859269413809</v>
      </c>
      <c r="AR1038" s="28">
        <f t="shared" si="1685"/>
        <v>175.31859269413809</v>
      </c>
      <c r="AS1038" s="27">
        <f t="shared" si="1674"/>
        <v>175.31859269413809</v>
      </c>
      <c r="AT1038" s="27">
        <f t="shared" si="1686"/>
        <v>0</v>
      </c>
      <c r="AU1038" s="2">
        <f t="shared" si="1687"/>
        <v>2401.4334244040379</v>
      </c>
      <c r="AV1038" s="33">
        <f t="shared" si="1688"/>
        <v>0.15979198660714289</v>
      </c>
      <c r="AW1038" s="33">
        <f t="shared" si="1689"/>
        <v>0.15979198660714289</v>
      </c>
      <c r="AX1038" s="2">
        <f t="shared" si="1690"/>
        <v>2.3759276471125128</v>
      </c>
      <c r="AY1038" s="7">
        <v>2.2000000000000002</v>
      </c>
      <c r="AZ1038" s="3">
        <f t="shared" si="1691"/>
        <v>3396.3981380207606</v>
      </c>
    </row>
    <row r="1039" spans="1:52" ht="20.25" x14ac:dyDescent="0.3">
      <c r="A1039" s="7">
        <v>40</v>
      </c>
      <c r="B1039" s="7">
        <v>90</v>
      </c>
      <c r="C1039" s="37">
        <v>72</v>
      </c>
      <c r="D1039" s="37">
        <v>113</v>
      </c>
      <c r="E1039" s="7">
        <v>9</v>
      </c>
      <c r="F1039" s="2">
        <f t="shared" si="1675"/>
        <v>10.916666666666666</v>
      </c>
      <c r="G1039" s="2">
        <f t="shared" si="1652"/>
        <v>52400</v>
      </c>
      <c r="H1039" s="2">
        <v>1.4</v>
      </c>
      <c r="I1039" s="7">
        <f t="shared" si="1653"/>
        <v>73360</v>
      </c>
      <c r="J1039" s="7">
        <v>1.2</v>
      </c>
      <c r="K1039" s="4">
        <v>1.75</v>
      </c>
      <c r="L1039" s="7">
        <v>0</v>
      </c>
      <c r="M1039" s="2">
        <f t="shared" si="1676"/>
        <v>1.3333333333333333</v>
      </c>
      <c r="N1039" s="2">
        <f t="shared" si="1677"/>
        <v>2.4761904761904758</v>
      </c>
      <c r="O1039" s="28">
        <f t="shared" si="1678"/>
        <v>1.4866666666666666</v>
      </c>
      <c r="P1039" s="2">
        <f t="shared" si="1679"/>
        <v>7.2009523809523808</v>
      </c>
      <c r="Q1039" s="2">
        <f t="shared" si="1654"/>
        <v>71.666666666666671</v>
      </c>
      <c r="R1039" s="28">
        <f t="shared" si="1680"/>
        <v>75.666666666666671</v>
      </c>
      <c r="S1039" s="2">
        <f t="shared" si="1681"/>
        <v>77.666666666666671</v>
      </c>
      <c r="T1039" s="2">
        <f t="shared" si="1682"/>
        <v>71.398333333333326</v>
      </c>
      <c r="U1039" s="2">
        <f t="shared" si="1655"/>
        <v>75.398333333333326</v>
      </c>
      <c r="V1039" s="2">
        <f t="shared" si="1656"/>
        <v>85.398333333333326</v>
      </c>
      <c r="W1039" s="7">
        <f t="shared" si="1693"/>
        <v>1</v>
      </c>
      <c r="X1039" s="2">
        <f t="shared" si="1657"/>
        <v>6.9248199191162598</v>
      </c>
      <c r="Y1039" s="2">
        <f t="shared" si="1658"/>
        <v>10.246011479137936</v>
      </c>
      <c r="Z1039" s="2">
        <f t="shared" si="1683"/>
        <v>11.579162767228926</v>
      </c>
      <c r="AA1039" s="2">
        <f t="shared" si="1659"/>
        <v>75.595950783685836</v>
      </c>
      <c r="AB1039" s="2">
        <f t="shared" si="1660"/>
        <v>111.85229198058913</v>
      </c>
      <c r="AC1039" s="2">
        <f t="shared" si="1661"/>
        <v>126.40586020891577</v>
      </c>
      <c r="AD1039" s="2">
        <f t="shared" si="1662"/>
        <v>126.40586020891577</v>
      </c>
      <c r="AE1039" s="2">
        <f t="shared" si="1663"/>
        <v>126.40586020891577</v>
      </c>
      <c r="AF1039" s="27">
        <f t="shared" si="1684"/>
        <v>1</v>
      </c>
      <c r="AG1039" s="28">
        <f t="shared" si="1664"/>
        <v>87.666666666666671</v>
      </c>
      <c r="AH1039" s="28">
        <f t="shared" si="1665"/>
        <v>5.9232123390385043</v>
      </c>
      <c r="AI1039" s="28">
        <f t="shared" si="1666"/>
        <v>10.224860843815518</v>
      </c>
      <c r="AJ1039" s="28">
        <f t="shared" si="1667"/>
        <v>8.7640259715093194</v>
      </c>
      <c r="AK1039" s="28">
        <f t="shared" si="1668"/>
        <v>15.128774870970462</v>
      </c>
      <c r="AL1039" s="28">
        <f t="shared" si="1694"/>
        <v>17.097242869229021</v>
      </c>
      <c r="AM1039" s="28">
        <f t="shared" si="1669"/>
        <v>64.661734701170332</v>
      </c>
      <c r="AN1039" s="28">
        <f t="shared" si="1670"/>
        <v>111.62139754498607</v>
      </c>
      <c r="AO1039" s="28">
        <f t="shared" si="1671"/>
        <v>95.673950188976733</v>
      </c>
      <c r="AP1039" s="28">
        <f t="shared" si="1672"/>
        <v>165.15579234142754</v>
      </c>
      <c r="AQ1039" s="28">
        <f t="shared" si="1673"/>
        <v>186.64490132241681</v>
      </c>
      <c r="AR1039" s="28">
        <f t="shared" si="1685"/>
        <v>186.64490132241681</v>
      </c>
      <c r="AS1039" s="27">
        <f t="shared" si="1674"/>
        <v>186.64490132241681</v>
      </c>
      <c r="AT1039" s="27">
        <f t="shared" si="1686"/>
        <v>0</v>
      </c>
      <c r="AU1039" s="2">
        <f t="shared" si="1687"/>
        <v>2756.7475535250433</v>
      </c>
      <c r="AV1039" s="33">
        <f t="shared" si="1688"/>
        <v>0.16056823660714287</v>
      </c>
      <c r="AW1039" s="33">
        <f t="shared" si="1689"/>
        <v>0.16056823660714287</v>
      </c>
      <c r="AX1039" s="2">
        <f t="shared" si="1690"/>
        <v>2.3773082571029445</v>
      </c>
      <c r="AY1039" s="7">
        <v>2.2000000000000002</v>
      </c>
      <c r="AZ1039" s="3">
        <f t="shared" si="1691"/>
        <v>3400.1456926386345</v>
      </c>
    </row>
    <row r="1040" spans="1:52" ht="20.25" x14ac:dyDescent="0.3">
      <c r="A1040" s="7">
        <v>40</v>
      </c>
      <c r="B1040" s="7">
        <v>96</v>
      </c>
      <c r="C1040" s="37">
        <v>77</v>
      </c>
      <c r="D1040" s="37">
        <v>121</v>
      </c>
      <c r="E1040" s="7">
        <v>9.5</v>
      </c>
      <c r="F1040" s="2">
        <f t="shared" si="1675"/>
        <v>11.666666666666666</v>
      </c>
      <c r="G1040" s="2">
        <f t="shared" si="1652"/>
        <v>56000</v>
      </c>
      <c r="H1040" s="2">
        <v>1.4</v>
      </c>
      <c r="I1040" s="7">
        <f t="shared" si="1653"/>
        <v>78400</v>
      </c>
      <c r="J1040" s="7">
        <v>1.2</v>
      </c>
      <c r="K1040" s="4">
        <v>1.75</v>
      </c>
      <c r="L1040" s="7">
        <v>0</v>
      </c>
      <c r="M1040" s="2">
        <f t="shared" si="1676"/>
        <v>1.3333333333333333</v>
      </c>
      <c r="N1040" s="2">
        <f t="shared" si="1677"/>
        <v>2.4761904761904758</v>
      </c>
      <c r="O1040" s="28">
        <f t="shared" si="1678"/>
        <v>1.4638095238095237</v>
      </c>
      <c r="P1040" s="2">
        <f t="shared" si="1679"/>
        <v>7.1780952380952376</v>
      </c>
      <c r="Q1040" s="2">
        <f t="shared" si="1654"/>
        <v>71.666666666666671</v>
      </c>
      <c r="R1040" s="28">
        <f t="shared" si="1680"/>
        <v>75.666666666666671</v>
      </c>
      <c r="S1040" s="2">
        <f t="shared" si="1681"/>
        <v>77.666666666666671</v>
      </c>
      <c r="T1040" s="2">
        <f t="shared" si="1682"/>
        <v>71.438333333333333</v>
      </c>
      <c r="U1040" s="2">
        <f t="shared" si="1655"/>
        <v>75.438333333333333</v>
      </c>
      <c r="V1040" s="2">
        <f t="shared" si="1656"/>
        <v>85.438333333333333</v>
      </c>
      <c r="W1040" s="7">
        <f t="shared" si="1693"/>
        <v>1</v>
      </c>
      <c r="X1040" s="2">
        <f t="shared" si="1657"/>
        <v>6.920942549868685</v>
      </c>
      <c r="Y1040" s="2">
        <f t="shared" si="1658"/>
        <v>10.240578691309038</v>
      </c>
      <c r="Z1040" s="2">
        <f t="shared" si="1683"/>
        <v>11.573741705129292</v>
      </c>
      <c r="AA1040" s="2">
        <f t="shared" si="1659"/>
        <v>80.74432974846799</v>
      </c>
      <c r="AB1040" s="2">
        <f t="shared" si="1660"/>
        <v>119.4734180652721</v>
      </c>
      <c r="AC1040" s="2">
        <f t="shared" si="1661"/>
        <v>135.02698655984173</v>
      </c>
      <c r="AD1040" s="2">
        <f t="shared" si="1662"/>
        <v>135.02698655984173</v>
      </c>
      <c r="AE1040" s="2">
        <f t="shared" si="1663"/>
        <v>135.02698655984173</v>
      </c>
      <c r="AF1040" s="27">
        <f t="shared" si="1684"/>
        <v>1</v>
      </c>
      <c r="AG1040" s="28">
        <f t="shared" si="1664"/>
        <v>87.666666666666671</v>
      </c>
      <c r="AH1040" s="28">
        <f t="shared" si="1665"/>
        <v>5.9198957933898804</v>
      </c>
      <c r="AI1040" s="28">
        <f t="shared" si="1666"/>
        <v>10.219135704178731</v>
      </c>
      <c r="AJ1040" s="28">
        <f t="shared" si="1667"/>
        <v>8.7593789833884212</v>
      </c>
      <c r="AK1040" s="28">
        <f t="shared" si="1668"/>
        <v>15.120753073986096</v>
      </c>
      <c r="AL1040" s="28">
        <f t="shared" si="1694"/>
        <v>17.089238385900664</v>
      </c>
      <c r="AM1040" s="28">
        <f t="shared" si="1669"/>
        <v>69.065450922881936</v>
      </c>
      <c r="AN1040" s="28">
        <f t="shared" si="1670"/>
        <v>119.22324988208518</v>
      </c>
      <c r="AO1040" s="28">
        <f t="shared" si="1671"/>
        <v>102.19275480619824</v>
      </c>
      <c r="AP1040" s="28">
        <f t="shared" si="1672"/>
        <v>176.40878586317112</v>
      </c>
      <c r="AQ1040" s="28">
        <f t="shared" si="1673"/>
        <v>199.37444783550774</v>
      </c>
      <c r="AR1040" s="28">
        <f t="shared" si="1685"/>
        <v>199.37444783550774</v>
      </c>
      <c r="AS1040" s="27">
        <f t="shared" si="1674"/>
        <v>199.37444783550774</v>
      </c>
      <c r="AT1040" s="27">
        <f t="shared" si="1686"/>
        <v>0</v>
      </c>
      <c r="AU1040" s="2">
        <f t="shared" si="1687"/>
        <v>3136.5661053440494</v>
      </c>
      <c r="AV1040" s="33">
        <f t="shared" si="1688"/>
        <v>0.16144151785714286</v>
      </c>
      <c r="AW1040" s="33">
        <f t="shared" si="1689"/>
        <v>0.16144151785714286</v>
      </c>
      <c r="AX1040" s="2">
        <f t="shared" si="1690"/>
        <v>2.3788633624716216</v>
      </c>
      <c r="AY1040" s="7">
        <v>2.2000000000000002</v>
      </c>
      <c r="AZ1040" s="3">
        <f t="shared" si="1691"/>
        <v>3399.2162586043742</v>
      </c>
    </row>
    <row r="1041" spans="1:52" ht="20.25" x14ac:dyDescent="0.3">
      <c r="A1041" s="7">
        <v>40</v>
      </c>
      <c r="B1041" s="7">
        <v>102</v>
      </c>
      <c r="C1041" s="37">
        <v>82</v>
      </c>
      <c r="D1041" s="37">
        <v>128</v>
      </c>
      <c r="E1041" s="7">
        <v>9.75</v>
      </c>
      <c r="F1041" s="2">
        <f t="shared" si="1675"/>
        <v>12.291666666666666</v>
      </c>
      <c r="G1041" s="2">
        <f t="shared" si="1652"/>
        <v>59000</v>
      </c>
      <c r="H1041" s="2">
        <v>1.4</v>
      </c>
      <c r="I1041" s="7">
        <f t="shared" si="1653"/>
        <v>82600</v>
      </c>
      <c r="J1041" s="7">
        <v>1.2</v>
      </c>
      <c r="K1041" s="4">
        <v>1.75</v>
      </c>
      <c r="L1041" s="7">
        <v>0</v>
      </c>
      <c r="M1041" s="2">
        <f t="shared" si="1676"/>
        <v>1.3333333333333333</v>
      </c>
      <c r="N1041" s="2">
        <f t="shared" si="1677"/>
        <v>2.4761904761904758</v>
      </c>
      <c r="O1041" s="28">
        <f t="shared" si="1678"/>
        <v>1.4438095238095237</v>
      </c>
      <c r="P1041" s="2">
        <f t="shared" si="1679"/>
        <v>7.1580952380952372</v>
      </c>
      <c r="Q1041" s="2">
        <f t="shared" si="1654"/>
        <v>71.666666666666671</v>
      </c>
      <c r="R1041" s="28">
        <f t="shared" si="1680"/>
        <v>75.666666666666671</v>
      </c>
      <c r="S1041" s="2">
        <f t="shared" si="1681"/>
        <v>77.666666666666671</v>
      </c>
      <c r="T1041" s="2">
        <f t="shared" si="1682"/>
        <v>71.473333333333329</v>
      </c>
      <c r="U1041" s="2">
        <f t="shared" si="1655"/>
        <v>75.473333333333329</v>
      </c>
      <c r="V1041" s="2">
        <f t="shared" si="1656"/>
        <v>85.473333333333329</v>
      </c>
      <c r="W1041" s="7">
        <f t="shared" si="1693"/>
        <v>1</v>
      </c>
      <c r="X1041" s="2">
        <f t="shared" si="1657"/>
        <v>6.917553411879056</v>
      </c>
      <c r="Y1041" s="2">
        <f t="shared" si="1658"/>
        <v>10.235829725835195</v>
      </c>
      <c r="Z1041" s="2">
        <f t="shared" si="1683"/>
        <v>11.569002437993193</v>
      </c>
      <c r="AA1041" s="2">
        <f t="shared" si="1659"/>
        <v>85.02826068768006</v>
      </c>
      <c r="AB1041" s="2">
        <f t="shared" si="1660"/>
        <v>125.81540704672427</v>
      </c>
      <c r="AC1041" s="2">
        <f t="shared" si="1661"/>
        <v>142.20232163366632</v>
      </c>
      <c r="AD1041" s="2">
        <f t="shared" si="1662"/>
        <v>142.20232163366632</v>
      </c>
      <c r="AE1041" s="2">
        <f t="shared" si="1663"/>
        <v>142.20232163366632</v>
      </c>
      <c r="AF1041" s="27">
        <f t="shared" si="1684"/>
        <v>1</v>
      </c>
      <c r="AG1041" s="28">
        <f t="shared" si="1664"/>
        <v>87.666666666666671</v>
      </c>
      <c r="AH1041" s="28">
        <f t="shared" si="1665"/>
        <v>5.9169968611153454</v>
      </c>
      <c r="AI1041" s="28">
        <f t="shared" si="1666"/>
        <v>10.214131463674399</v>
      </c>
      <c r="AJ1041" s="28">
        <f t="shared" si="1667"/>
        <v>8.7553169093964787</v>
      </c>
      <c r="AK1041" s="28">
        <f t="shared" si="1668"/>
        <v>15.113740976676812</v>
      </c>
      <c r="AL1041" s="28">
        <f t="shared" si="1694"/>
        <v>17.082240608697173</v>
      </c>
      <c r="AM1041" s="28">
        <f t="shared" si="1669"/>
        <v>72.729753084542779</v>
      </c>
      <c r="AN1041" s="28">
        <f t="shared" si="1670"/>
        <v>125.54869924099781</v>
      </c>
      <c r="AO1041" s="28">
        <f t="shared" si="1671"/>
        <v>107.61743701133172</v>
      </c>
      <c r="AP1041" s="28">
        <f t="shared" si="1672"/>
        <v>185.77306617165249</v>
      </c>
      <c r="AQ1041" s="28">
        <f t="shared" si="1673"/>
        <v>209.96920748190274</v>
      </c>
      <c r="AR1041" s="28">
        <f t="shared" si="1685"/>
        <v>209.96920748190274</v>
      </c>
      <c r="AS1041" s="27">
        <f t="shared" si="1674"/>
        <v>209.96920748190274</v>
      </c>
      <c r="AT1041" s="27">
        <f t="shared" si="1686"/>
        <v>0</v>
      </c>
      <c r="AU1041" s="2">
        <f t="shared" si="1687"/>
        <v>3540.8890798610555</v>
      </c>
      <c r="AV1041" s="33">
        <f t="shared" si="1688"/>
        <v>0.16216925223214287</v>
      </c>
      <c r="AW1041" s="33">
        <f t="shared" si="1689"/>
        <v>0.16216925223214287</v>
      </c>
      <c r="AX1041" s="2">
        <f t="shared" si="1690"/>
        <v>2.3801608386148554</v>
      </c>
      <c r="AY1041" s="7">
        <v>2.2000000000000002</v>
      </c>
      <c r="AZ1041" s="3">
        <f t="shared" si="1691"/>
        <v>3392.9254780683923</v>
      </c>
    </row>
    <row r="1042" spans="1:52" ht="20.25" x14ac:dyDescent="0.3">
      <c r="A1042" s="7">
        <v>40</v>
      </c>
      <c r="B1042" s="7">
        <v>108</v>
      </c>
      <c r="C1042" s="37">
        <v>87</v>
      </c>
      <c r="D1042" s="37">
        <v>136</v>
      </c>
      <c r="E1042" s="7">
        <v>10</v>
      </c>
      <c r="F1042" s="2">
        <f t="shared" si="1675"/>
        <v>13</v>
      </c>
      <c r="G1042" s="2">
        <f t="shared" si="1652"/>
        <v>62400</v>
      </c>
      <c r="H1042" s="2">
        <v>1.4</v>
      </c>
      <c r="I1042" s="7">
        <f t="shared" si="1653"/>
        <v>87360</v>
      </c>
      <c r="J1042" s="7">
        <v>1.2</v>
      </c>
      <c r="K1042" s="4">
        <v>1.75</v>
      </c>
      <c r="L1042" s="7">
        <v>0</v>
      </c>
      <c r="M1042" s="2">
        <f t="shared" si="1676"/>
        <v>1.3333333333333333</v>
      </c>
      <c r="N1042" s="2">
        <f t="shared" si="1677"/>
        <v>2.4761904761904758</v>
      </c>
      <c r="O1042" s="28">
        <f t="shared" si="1678"/>
        <v>1.4209523809523807</v>
      </c>
      <c r="P1042" s="2">
        <f t="shared" si="1679"/>
        <v>7.1352380952380949</v>
      </c>
      <c r="Q1042" s="2">
        <f t="shared" si="1654"/>
        <v>71.666666666666671</v>
      </c>
      <c r="R1042" s="28">
        <f t="shared" si="1680"/>
        <v>75.666666666666671</v>
      </c>
      <c r="S1042" s="2">
        <f t="shared" si="1681"/>
        <v>77.666666666666671</v>
      </c>
      <c r="T1042" s="2">
        <f t="shared" si="1682"/>
        <v>71.513333333333335</v>
      </c>
      <c r="U1042" s="2">
        <f t="shared" si="1655"/>
        <v>75.513333333333335</v>
      </c>
      <c r="V1042" s="2">
        <f t="shared" si="1656"/>
        <v>85.513333333333335</v>
      </c>
      <c r="W1042" s="7">
        <f t="shared" si="1693"/>
        <v>1</v>
      </c>
      <c r="X1042" s="2">
        <f t="shared" si="1657"/>
        <v>6.913684173464655</v>
      </c>
      <c r="Y1042" s="2">
        <f t="shared" si="1658"/>
        <v>10.230407727216408</v>
      </c>
      <c r="Z1042" s="2">
        <f t="shared" si="1683"/>
        <v>11.563590883098987</v>
      </c>
      <c r="AA1042" s="2">
        <f t="shared" si="1659"/>
        <v>89.877894255040516</v>
      </c>
      <c r="AB1042" s="2">
        <f t="shared" si="1660"/>
        <v>132.99530045381329</v>
      </c>
      <c r="AC1042" s="2">
        <f t="shared" si="1661"/>
        <v>150.32668148028682</v>
      </c>
      <c r="AD1042" s="2">
        <f t="shared" si="1662"/>
        <v>150.32668148028682</v>
      </c>
      <c r="AE1042" s="2">
        <f t="shared" si="1663"/>
        <v>150.32668148028682</v>
      </c>
      <c r="AF1042" s="27">
        <f t="shared" si="1684"/>
        <v>1</v>
      </c>
      <c r="AG1042" s="28">
        <f t="shared" si="1664"/>
        <v>87.666666666666671</v>
      </c>
      <c r="AH1042" s="28">
        <f t="shared" si="1665"/>
        <v>5.9136872702542753</v>
      </c>
      <c r="AI1042" s="28">
        <f t="shared" si="1666"/>
        <v>10.208418329640461</v>
      </c>
      <c r="AJ1042" s="28">
        <f t="shared" si="1667"/>
        <v>8.750679149931802</v>
      </c>
      <c r="AK1042" s="28">
        <f t="shared" si="1668"/>
        <v>15.105735110528663</v>
      </c>
      <c r="AL1042" s="28">
        <f t="shared" si="1694"/>
        <v>17.074250163257695</v>
      </c>
      <c r="AM1042" s="28">
        <f t="shared" si="1669"/>
        <v>76.877934513305576</v>
      </c>
      <c r="AN1042" s="28">
        <f t="shared" si="1670"/>
        <v>132.709438285326</v>
      </c>
      <c r="AO1042" s="28">
        <f t="shared" si="1671"/>
        <v>113.75882894911342</v>
      </c>
      <c r="AP1042" s="28">
        <f t="shared" si="1672"/>
        <v>196.37455643687261</v>
      </c>
      <c r="AQ1042" s="28">
        <f t="shared" si="1673"/>
        <v>221.96525212235002</v>
      </c>
      <c r="AR1042" s="28">
        <f t="shared" si="1685"/>
        <v>221.96525212235002</v>
      </c>
      <c r="AS1042" s="27">
        <f t="shared" si="1674"/>
        <v>221.96525212235002</v>
      </c>
      <c r="AT1042" s="27">
        <f t="shared" si="1686"/>
        <v>0</v>
      </c>
      <c r="AU1042" s="2">
        <f t="shared" si="1687"/>
        <v>3969.7164770760623</v>
      </c>
      <c r="AV1042" s="33">
        <f t="shared" si="1688"/>
        <v>0.1629940178571429</v>
      </c>
      <c r="AW1042" s="33">
        <f t="shared" si="1689"/>
        <v>0.1629940178571429</v>
      </c>
      <c r="AX1042" s="2">
        <f t="shared" si="1690"/>
        <v>2.3816330236182801</v>
      </c>
      <c r="AY1042" s="7">
        <v>2.2000000000000002</v>
      </c>
      <c r="AZ1042" s="3">
        <f t="shared" si="1691"/>
        <v>3383.6045751470538</v>
      </c>
    </row>
    <row r="1043" spans="1:52" ht="20.25" x14ac:dyDescent="0.3">
      <c r="A1043" s="7">
        <v>40</v>
      </c>
      <c r="B1043" s="7">
        <v>114</v>
      </c>
      <c r="C1043" s="37">
        <v>92</v>
      </c>
      <c r="D1043" s="37">
        <v>143</v>
      </c>
      <c r="E1043" s="7">
        <v>10.5</v>
      </c>
      <c r="F1043" s="2">
        <f t="shared" si="1675"/>
        <v>13.666666666666666</v>
      </c>
      <c r="G1043" s="2">
        <f t="shared" si="1652"/>
        <v>65600</v>
      </c>
      <c r="H1043" s="2">
        <v>1.4</v>
      </c>
      <c r="I1043" s="7">
        <f t="shared" si="1653"/>
        <v>91840</v>
      </c>
      <c r="J1043" s="7">
        <v>1.2</v>
      </c>
      <c r="K1043" s="4">
        <v>1.75</v>
      </c>
      <c r="L1043" s="7">
        <v>0</v>
      </c>
      <c r="M1043" s="2">
        <f t="shared" si="1676"/>
        <v>1.3333333333333333</v>
      </c>
      <c r="N1043" s="2">
        <f t="shared" si="1677"/>
        <v>2.4761904761904758</v>
      </c>
      <c r="O1043" s="28">
        <f t="shared" si="1678"/>
        <v>1.4009523809523809</v>
      </c>
      <c r="P1043" s="2">
        <f t="shared" si="1679"/>
        <v>7.1152380952380954</v>
      </c>
      <c r="Q1043" s="2">
        <f t="shared" si="1654"/>
        <v>71.666666666666671</v>
      </c>
      <c r="R1043" s="28">
        <f t="shared" si="1680"/>
        <v>75.666666666666671</v>
      </c>
      <c r="S1043" s="2">
        <f t="shared" si="1681"/>
        <v>77.666666666666671</v>
      </c>
      <c r="T1043" s="2">
        <f t="shared" si="1682"/>
        <v>71.548333333333332</v>
      </c>
      <c r="U1043" s="2">
        <f t="shared" si="1655"/>
        <v>75.548333333333332</v>
      </c>
      <c r="V1043" s="2">
        <f t="shared" si="1656"/>
        <v>85.548333333333332</v>
      </c>
      <c r="W1043" s="7">
        <f t="shared" si="1693"/>
        <v>1</v>
      </c>
      <c r="X1043" s="2">
        <f t="shared" si="1657"/>
        <v>6.9103021387645054</v>
      </c>
      <c r="Y1043" s="2">
        <f t="shared" si="1658"/>
        <v>10.22566818823978</v>
      </c>
      <c r="Z1043" s="2">
        <f t="shared" si="1683"/>
        <v>11.558859923825574</v>
      </c>
      <c r="AA1043" s="2">
        <f t="shared" si="1659"/>
        <v>94.440795896448236</v>
      </c>
      <c r="AB1043" s="2">
        <f t="shared" si="1660"/>
        <v>139.75079857261031</v>
      </c>
      <c r="AC1043" s="2">
        <f t="shared" si="1661"/>
        <v>157.97108562561618</v>
      </c>
      <c r="AD1043" s="2">
        <f t="shared" si="1662"/>
        <v>157.97108562561618</v>
      </c>
      <c r="AE1043" s="2">
        <f t="shared" si="1663"/>
        <v>157.97108562561618</v>
      </c>
      <c r="AF1043" s="27">
        <f t="shared" si="1684"/>
        <v>1</v>
      </c>
      <c r="AG1043" s="28">
        <f t="shared" si="1664"/>
        <v>87.666666666666671</v>
      </c>
      <c r="AH1043" s="28">
        <f t="shared" si="1665"/>
        <v>5.9107944138477597</v>
      </c>
      <c r="AI1043" s="28">
        <f t="shared" si="1666"/>
        <v>10.203424577516666</v>
      </c>
      <c r="AJ1043" s="28">
        <f t="shared" si="1667"/>
        <v>8.7466251389863015</v>
      </c>
      <c r="AK1043" s="28">
        <f t="shared" si="1668"/>
        <v>15.098736931938332</v>
      </c>
      <c r="AL1043" s="28">
        <f t="shared" si="1694"/>
        <v>17.067264653050437</v>
      </c>
      <c r="AM1043" s="28">
        <f t="shared" si="1669"/>
        <v>80.780856989252712</v>
      </c>
      <c r="AN1043" s="28">
        <f t="shared" si="1670"/>
        <v>139.44680255939443</v>
      </c>
      <c r="AO1043" s="28">
        <f t="shared" si="1671"/>
        <v>119.53721023281278</v>
      </c>
      <c r="AP1043" s="28">
        <f t="shared" si="1672"/>
        <v>206.34940473649053</v>
      </c>
      <c r="AQ1043" s="28">
        <f t="shared" si="1673"/>
        <v>233.25261692502264</v>
      </c>
      <c r="AR1043" s="28">
        <f t="shared" si="1685"/>
        <v>233.25261692502264</v>
      </c>
      <c r="AS1043" s="27">
        <f t="shared" si="1674"/>
        <v>233.25261692502264</v>
      </c>
      <c r="AT1043" s="27">
        <f t="shared" si="1686"/>
        <v>0</v>
      </c>
      <c r="AU1043" s="2">
        <f t="shared" si="1687"/>
        <v>4423.0482969890691</v>
      </c>
      <c r="AV1043" s="33">
        <f t="shared" si="1688"/>
        <v>0.16377026785714291</v>
      </c>
      <c r="AW1043" s="33">
        <f t="shared" si="1689"/>
        <v>0.16377026785714291</v>
      </c>
      <c r="AX1043" s="2">
        <f t="shared" si="1690"/>
        <v>2.3830202740944908</v>
      </c>
      <c r="AY1043" s="7">
        <v>2.2000000000000002</v>
      </c>
      <c r="AZ1043" s="3">
        <f t="shared" si="1691"/>
        <v>3389.8234634103942</v>
      </c>
    </row>
    <row r="1044" spans="1:52" ht="20.25" x14ac:dyDescent="0.3">
      <c r="A1044" s="7">
        <v>40</v>
      </c>
      <c r="B1044" s="7">
        <v>120</v>
      </c>
      <c r="C1044" s="37">
        <v>97</v>
      </c>
      <c r="D1044" s="37">
        <v>151</v>
      </c>
      <c r="E1044" s="7">
        <v>11</v>
      </c>
      <c r="F1044" s="2">
        <f t="shared" si="1675"/>
        <v>14.416666666666666</v>
      </c>
      <c r="G1044" s="2">
        <f t="shared" si="1652"/>
        <v>69200</v>
      </c>
      <c r="H1044" s="2">
        <v>1.4</v>
      </c>
      <c r="I1044" s="7">
        <f t="shared" si="1653"/>
        <v>96880</v>
      </c>
      <c r="J1044" s="7">
        <v>1.2</v>
      </c>
      <c r="K1044" s="4">
        <v>1.75</v>
      </c>
      <c r="L1044" s="7">
        <v>0</v>
      </c>
      <c r="M1044" s="2">
        <f t="shared" si="1676"/>
        <v>1.3333333333333333</v>
      </c>
      <c r="N1044" s="2">
        <f t="shared" si="1677"/>
        <v>2.4761904761904758</v>
      </c>
      <c r="O1044" s="28">
        <f t="shared" si="1678"/>
        <v>1.378095238095238</v>
      </c>
      <c r="P1044" s="2">
        <f t="shared" si="1679"/>
        <v>7.0923809523809513</v>
      </c>
      <c r="Q1044" s="2">
        <f t="shared" si="1654"/>
        <v>71.666666666666671</v>
      </c>
      <c r="R1044" s="28">
        <f t="shared" si="1680"/>
        <v>75.666666666666671</v>
      </c>
      <c r="S1044" s="2">
        <f t="shared" si="1681"/>
        <v>77.666666666666671</v>
      </c>
      <c r="T1044" s="2">
        <f t="shared" si="1682"/>
        <v>71.588333333333324</v>
      </c>
      <c r="U1044" s="2">
        <f t="shared" si="1655"/>
        <v>75.588333333333324</v>
      </c>
      <c r="V1044" s="2">
        <f t="shared" si="1656"/>
        <v>85.588333333333324</v>
      </c>
      <c r="W1044" s="7">
        <f t="shared" si="1693"/>
        <v>1</v>
      </c>
      <c r="X1044" s="2">
        <f t="shared" si="1657"/>
        <v>6.9064410056345649</v>
      </c>
      <c r="Y1044" s="2">
        <f t="shared" si="1658"/>
        <v>10.220256946722841</v>
      </c>
      <c r="Z1044" s="2">
        <f t="shared" si="1683"/>
        <v>11.553457851148773</v>
      </c>
      <c r="AA1044" s="2">
        <f t="shared" si="1659"/>
        <v>99.567857831231635</v>
      </c>
      <c r="AB1044" s="2">
        <f t="shared" si="1660"/>
        <v>147.34203764858762</v>
      </c>
      <c r="AC1044" s="2">
        <f t="shared" si="1661"/>
        <v>166.5623506873948</v>
      </c>
      <c r="AD1044" s="2">
        <f t="shared" si="1662"/>
        <v>166.5623506873948</v>
      </c>
      <c r="AE1044" s="2">
        <f t="shared" si="1663"/>
        <v>166.5623506873948</v>
      </c>
      <c r="AF1044" s="27">
        <f t="shared" si="1684"/>
        <v>1</v>
      </c>
      <c r="AG1044" s="28">
        <f t="shared" si="1664"/>
        <v>87.666666666666671</v>
      </c>
      <c r="AH1044" s="28">
        <f t="shared" si="1665"/>
        <v>5.9074917559209021</v>
      </c>
      <c r="AI1044" s="28">
        <f t="shared" si="1666"/>
        <v>10.197723411361556</v>
      </c>
      <c r="AJ1044" s="28">
        <f t="shared" si="1667"/>
        <v>8.7419965807137388</v>
      </c>
      <c r="AK1044" s="28">
        <f t="shared" si="1668"/>
        <v>15.09074694921687</v>
      </c>
      <c r="AL1044" s="28">
        <f t="shared" si="1694"/>
        <v>17.059288208603704</v>
      </c>
      <c r="AM1044" s="28">
        <f t="shared" si="1669"/>
        <v>85.166339481193006</v>
      </c>
      <c r="AN1044" s="28">
        <f t="shared" si="1670"/>
        <v>147.01717918046242</v>
      </c>
      <c r="AO1044" s="28">
        <f t="shared" si="1671"/>
        <v>126.03045070528972</v>
      </c>
      <c r="AP1044" s="28">
        <f t="shared" si="1672"/>
        <v>217.55826851787654</v>
      </c>
      <c r="AQ1044" s="28">
        <f t="shared" si="1673"/>
        <v>245.93807167403671</v>
      </c>
      <c r="AR1044" s="28">
        <f t="shared" si="1685"/>
        <v>245.93807167403671</v>
      </c>
      <c r="AS1044" s="27">
        <f t="shared" si="1674"/>
        <v>245.93807167403671</v>
      </c>
      <c r="AT1044" s="27">
        <f t="shared" si="1686"/>
        <v>0</v>
      </c>
      <c r="AU1044" s="2">
        <f t="shared" si="1687"/>
        <v>4900.884539600077</v>
      </c>
      <c r="AV1044" s="33">
        <f t="shared" si="1688"/>
        <v>0.16464354910714291</v>
      </c>
      <c r="AW1044" s="33">
        <f t="shared" si="1689"/>
        <v>0.16464354910714291</v>
      </c>
      <c r="AX1044" s="2">
        <f t="shared" si="1690"/>
        <v>2.3845828638766937</v>
      </c>
      <c r="AY1044" s="7">
        <v>2.2000000000000002</v>
      </c>
      <c r="AZ1044" s="3">
        <f t="shared" si="1691"/>
        <v>3392.0176305301447</v>
      </c>
    </row>
    <row r="1045" spans="1:52" ht="20.25" x14ac:dyDescent="0.3">
      <c r="A1045" s="7">
        <v>40</v>
      </c>
      <c r="B1045" s="7">
        <v>132</v>
      </c>
      <c r="C1045" s="37">
        <v>106</v>
      </c>
      <c r="D1045" s="37">
        <v>166</v>
      </c>
      <c r="E1045" s="7">
        <v>12</v>
      </c>
      <c r="F1045" s="2">
        <f t="shared" si="1675"/>
        <v>15.833333333333334</v>
      </c>
      <c r="G1045" s="2">
        <f t="shared" si="1652"/>
        <v>76000</v>
      </c>
      <c r="H1045" s="2">
        <v>1.4</v>
      </c>
      <c r="I1045" s="7">
        <f t="shared" si="1653"/>
        <v>106400</v>
      </c>
      <c r="J1045" s="7">
        <v>1.2</v>
      </c>
      <c r="K1045" s="4">
        <v>1.75</v>
      </c>
      <c r="L1045" s="7">
        <v>0</v>
      </c>
      <c r="M1045" s="2">
        <f t="shared" si="1676"/>
        <v>1.3333333333333333</v>
      </c>
      <c r="N1045" s="2">
        <f t="shared" si="1677"/>
        <v>2.4761904761904758</v>
      </c>
      <c r="O1045" s="28">
        <f t="shared" si="1678"/>
        <v>1.3352380952380951</v>
      </c>
      <c r="P1045" s="2">
        <f t="shared" si="1679"/>
        <v>7.0495238095238095</v>
      </c>
      <c r="Q1045" s="2">
        <f t="shared" si="1654"/>
        <v>71.666666666666671</v>
      </c>
      <c r="R1045" s="28">
        <f t="shared" si="1680"/>
        <v>75.666666666666671</v>
      </c>
      <c r="S1045" s="2">
        <f t="shared" si="1681"/>
        <v>77.666666666666671</v>
      </c>
      <c r="T1045" s="2">
        <f t="shared" si="1682"/>
        <v>71.663333333333327</v>
      </c>
      <c r="U1045" s="2">
        <f t="shared" si="1655"/>
        <v>75.663333333333327</v>
      </c>
      <c r="V1045" s="2">
        <f t="shared" si="1656"/>
        <v>85.663333333333327</v>
      </c>
      <c r="W1045" s="7">
        <f t="shared" si="1693"/>
        <v>1</v>
      </c>
      <c r="X1045" s="2">
        <f t="shared" si="1657"/>
        <v>6.899212998628343</v>
      </c>
      <c r="Y1045" s="2">
        <f t="shared" si="1658"/>
        <v>10.210126289808384</v>
      </c>
      <c r="Z1045" s="2">
        <f t="shared" si="1683"/>
        <v>11.543342562551906</v>
      </c>
      <c r="AA1045" s="2">
        <f t="shared" si="1659"/>
        <v>109.23753914494877</v>
      </c>
      <c r="AB1045" s="2">
        <f t="shared" si="1660"/>
        <v>161.6603329219661</v>
      </c>
      <c r="AC1045" s="2">
        <f t="shared" si="1661"/>
        <v>182.76959057373853</v>
      </c>
      <c r="AD1045" s="2">
        <f t="shared" si="1662"/>
        <v>182.76959057373853</v>
      </c>
      <c r="AE1045" s="2">
        <f t="shared" si="1663"/>
        <v>182.76959057373853</v>
      </c>
      <c r="AF1045" s="27">
        <f t="shared" si="1684"/>
        <v>1</v>
      </c>
      <c r="AG1045" s="28">
        <f t="shared" si="1664"/>
        <v>87.666666666666671</v>
      </c>
      <c r="AH1045" s="28">
        <f t="shared" si="1665"/>
        <v>5.9013092095462696</v>
      </c>
      <c r="AI1045" s="28">
        <f t="shared" si="1666"/>
        <v>10.187050878836526</v>
      </c>
      <c r="AJ1045" s="28">
        <f t="shared" si="1667"/>
        <v>8.7333312243955721</v>
      </c>
      <c r="AK1045" s="28">
        <f t="shared" si="1668"/>
        <v>15.075788501428097</v>
      </c>
      <c r="AL1045" s="28">
        <f t="shared" si="1694"/>
        <v>17.044352452944196</v>
      </c>
      <c r="AM1045" s="28">
        <f t="shared" si="1669"/>
        <v>93.43739581781594</v>
      </c>
      <c r="AN1045" s="28">
        <f t="shared" si="1670"/>
        <v>161.29497224824502</v>
      </c>
      <c r="AO1045" s="28">
        <f t="shared" si="1671"/>
        <v>138.27774438626324</v>
      </c>
      <c r="AP1045" s="28">
        <f t="shared" si="1672"/>
        <v>238.69998460594488</v>
      </c>
      <c r="AQ1045" s="28">
        <f t="shared" si="1673"/>
        <v>269.86891383828311</v>
      </c>
      <c r="AR1045" s="28">
        <f t="shared" si="1685"/>
        <v>269.86891383828311</v>
      </c>
      <c r="AS1045" s="27">
        <f t="shared" si="1674"/>
        <v>269.86891383828311</v>
      </c>
      <c r="AT1045" s="27">
        <f t="shared" si="1686"/>
        <v>0</v>
      </c>
      <c r="AU1045" s="2">
        <f t="shared" si="1687"/>
        <v>5930.0702929160934</v>
      </c>
      <c r="AV1045" s="33">
        <f t="shared" si="1688"/>
        <v>0.16629308035714288</v>
      </c>
      <c r="AW1045" s="33">
        <f t="shared" si="1689"/>
        <v>0.16629308035714288</v>
      </c>
      <c r="AX1045" s="2">
        <f t="shared" si="1690"/>
        <v>2.387540020416326</v>
      </c>
      <c r="AY1045" s="7">
        <v>2.2000000000000002</v>
      </c>
      <c r="AZ1045" s="3">
        <f t="shared" si="1691"/>
        <v>3401.0931652802533</v>
      </c>
    </row>
    <row r="1046" spans="1:52" ht="20.25" x14ac:dyDescent="0.3">
      <c r="A1046" s="7">
        <v>40</v>
      </c>
      <c r="B1046" s="7">
        <v>144</v>
      </c>
      <c r="C1046" s="37">
        <v>116</v>
      </c>
      <c r="D1046" s="37">
        <v>180</v>
      </c>
      <c r="E1046" s="7">
        <v>13</v>
      </c>
      <c r="F1046" s="2">
        <f t="shared" si="1675"/>
        <v>17.166666666666668</v>
      </c>
      <c r="G1046" s="2">
        <f t="shared" si="1652"/>
        <v>82400</v>
      </c>
      <c r="H1046" s="2">
        <v>1.4</v>
      </c>
      <c r="I1046" s="7">
        <f t="shared" si="1653"/>
        <v>115359.99999999999</v>
      </c>
      <c r="J1046" s="7">
        <v>1.2</v>
      </c>
      <c r="K1046" s="4">
        <v>1.75</v>
      </c>
      <c r="L1046" s="7">
        <v>0</v>
      </c>
      <c r="M1046" s="2">
        <f t="shared" si="1676"/>
        <v>1.3333333333333333</v>
      </c>
      <c r="N1046" s="2">
        <f t="shared" si="1677"/>
        <v>2.4761904761904758</v>
      </c>
      <c r="O1046" s="28">
        <f t="shared" si="1678"/>
        <v>1.2952380952380953</v>
      </c>
      <c r="P1046" s="2">
        <f t="shared" si="1679"/>
        <v>7.0095238095238086</v>
      </c>
      <c r="Q1046" s="2">
        <f t="shared" si="1654"/>
        <v>71.666666666666671</v>
      </c>
      <c r="R1046" s="28">
        <f t="shared" si="1680"/>
        <v>75.666666666666671</v>
      </c>
      <c r="S1046" s="2">
        <f t="shared" si="1681"/>
        <v>77.666666666666671</v>
      </c>
      <c r="T1046" s="2">
        <f t="shared" si="1682"/>
        <v>71.733333333333334</v>
      </c>
      <c r="U1046" s="2">
        <f t="shared" si="1655"/>
        <v>75.733333333333334</v>
      </c>
      <c r="V1046" s="2">
        <f t="shared" si="1656"/>
        <v>85.733333333333334</v>
      </c>
      <c r="W1046" s="7">
        <f t="shared" si="1693"/>
        <v>1</v>
      </c>
      <c r="X1046" s="2">
        <f t="shared" si="1657"/>
        <v>6.8924804952374874</v>
      </c>
      <c r="Y1046" s="2">
        <f t="shared" si="1658"/>
        <v>10.200689113220092</v>
      </c>
      <c r="Z1046" s="2">
        <f t="shared" si="1683"/>
        <v>11.533917593896636</v>
      </c>
      <c r="AA1046" s="2">
        <f t="shared" si="1659"/>
        <v>118.32091516824354</v>
      </c>
      <c r="AB1046" s="2">
        <f t="shared" si="1660"/>
        <v>175.11182977694492</v>
      </c>
      <c r="AC1046" s="2">
        <f t="shared" si="1661"/>
        <v>197.9989186952256</v>
      </c>
      <c r="AD1046" s="2">
        <f t="shared" si="1662"/>
        <v>197.9989186952256</v>
      </c>
      <c r="AE1046" s="2">
        <f t="shared" si="1663"/>
        <v>197.9989186952256</v>
      </c>
      <c r="AF1046" s="27">
        <f t="shared" si="1684"/>
        <v>1</v>
      </c>
      <c r="AG1046" s="28">
        <f t="shared" si="1664"/>
        <v>87.666666666666671</v>
      </c>
      <c r="AH1046" s="28">
        <f t="shared" si="1665"/>
        <v>5.8955504970276591</v>
      </c>
      <c r="AI1046" s="28">
        <f t="shared" si="1666"/>
        <v>10.177109983462197</v>
      </c>
      <c r="AJ1046" s="28">
        <f t="shared" si="1667"/>
        <v>8.7252590432462611</v>
      </c>
      <c r="AK1046" s="28">
        <f t="shared" si="1668"/>
        <v>15.06185401381674</v>
      </c>
      <c r="AL1046" s="28">
        <f t="shared" si="1694"/>
        <v>17.03043599098806</v>
      </c>
      <c r="AM1046" s="28">
        <f t="shared" si="1669"/>
        <v>101.20695019897482</v>
      </c>
      <c r="AN1046" s="28">
        <f t="shared" si="1670"/>
        <v>174.70705471610106</v>
      </c>
      <c r="AO1046" s="28">
        <f t="shared" si="1671"/>
        <v>149.78361357572749</v>
      </c>
      <c r="AP1046" s="28">
        <f t="shared" si="1672"/>
        <v>258.5618272371874</v>
      </c>
      <c r="AQ1046" s="28">
        <f t="shared" si="1673"/>
        <v>292.35581784529506</v>
      </c>
      <c r="AR1046" s="28">
        <f t="shared" si="1685"/>
        <v>292.35581784529506</v>
      </c>
      <c r="AS1046" s="27">
        <f t="shared" si="1674"/>
        <v>292.35581784529506</v>
      </c>
      <c r="AT1046" s="27">
        <f t="shared" si="1686"/>
        <v>0</v>
      </c>
      <c r="AU1046" s="2">
        <f t="shared" si="1687"/>
        <v>7057.2737370241111</v>
      </c>
      <c r="AV1046" s="33">
        <f t="shared" si="1688"/>
        <v>0.16784558035714289</v>
      </c>
      <c r="AW1046" s="33">
        <f t="shared" si="1689"/>
        <v>0.16784558035714289</v>
      </c>
      <c r="AX1046" s="2">
        <f t="shared" si="1690"/>
        <v>2.3903299343616342</v>
      </c>
      <c r="AY1046" s="7">
        <v>2.2000000000000002</v>
      </c>
      <c r="AZ1046" s="3">
        <f t="shared" si="1691"/>
        <v>3414.2364470902235</v>
      </c>
    </row>
    <row r="1047" spans="1:52" ht="20.25" x14ac:dyDescent="0.3">
      <c r="A1047" s="7"/>
      <c r="B1047" s="7"/>
      <c r="C1047" s="7"/>
      <c r="D1047" s="2"/>
      <c r="E1047" s="3"/>
      <c r="F1047" s="2"/>
      <c r="G1047" s="7"/>
      <c r="H1047" s="7"/>
      <c r="I1047" s="7"/>
      <c r="J1047" s="7"/>
      <c r="K1047" s="2"/>
      <c r="L1047" s="2"/>
      <c r="M1047" s="2"/>
      <c r="N1047" s="28"/>
      <c r="O1047" s="2"/>
      <c r="P1047" s="2"/>
      <c r="Q1047" s="28"/>
      <c r="R1047" s="2"/>
      <c r="S1047" s="2"/>
      <c r="T1047" s="2"/>
      <c r="U1047" s="7"/>
      <c r="V1047" s="2"/>
      <c r="W1047" s="2"/>
      <c r="X1047" s="2"/>
      <c r="Y1047" s="2"/>
      <c r="Z1047" s="2"/>
      <c r="AA1047" s="2"/>
      <c r="AB1047" s="2"/>
      <c r="AC1047" s="2"/>
      <c r="AD1047" s="27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7"/>
      <c r="AR1047" s="7"/>
      <c r="AS1047" s="2"/>
      <c r="AT1047" s="5"/>
      <c r="AU1047" s="7"/>
      <c r="AV1047" s="3"/>
    </row>
    <row r="1048" spans="1:52" ht="18.75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</row>
    <row r="1049" spans="1:52" ht="131.25" x14ac:dyDescent="0.2">
      <c r="A1049" s="7" t="s">
        <v>10</v>
      </c>
      <c r="B1049" s="7" t="s">
        <v>82</v>
      </c>
      <c r="C1049" s="36" t="s">
        <v>83</v>
      </c>
      <c r="D1049" s="36" t="s">
        <v>84</v>
      </c>
      <c r="E1049" s="7" t="s">
        <v>12</v>
      </c>
      <c r="F1049" s="7" t="s">
        <v>13</v>
      </c>
      <c r="G1049" s="7" t="s">
        <v>47</v>
      </c>
      <c r="H1049" s="7" t="s">
        <v>14</v>
      </c>
      <c r="I1049" s="7" t="s">
        <v>15</v>
      </c>
      <c r="J1049" s="7" t="s">
        <v>16</v>
      </c>
      <c r="K1049" s="7" t="s">
        <v>17</v>
      </c>
      <c r="L1049" s="7" t="s">
        <v>18</v>
      </c>
      <c r="M1049" s="7" t="s">
        <v>98</v>
      </c>
      <c r="N1049" s="7" t="s">
        <v>99</v>
      </c>
      <c r="O1049" s="26" t="s">
        <v>100</v>
      </c>
      <c r="P1049" s="7" t="s">
        <v>27</v>
      </c>
      <c r="Q1049" s="7" t="s">
        <v>28</v>
      </c>
      <c r="R1049" s="26" t="s">
        <v>101</v>
      </c>
      <c r="S1049" s="7" t="s">
        <v>65</v>
      </c>
      <c r="T1049" s="7" t="s">
        <v>30</v>
      </c>
      <c r="U1049" s="7" t="s">
        <v>31</v>
      </c>
      <c r="V1049" s="7" t="s">
        <v>32</v>
      </c>
      <c r="W1049" s="7" t="s">
        <v>33</v>
      </c>
      <c r="X1049" s="7" t="s">
        <v>34</v>
      </c>
      <c r="Y1049" s="7" t="s">
        <v>35</v>
      </c>
      <c r="Z1049" s="7" t="s">
        <v>66</v>
      </c>
      <c r="AA1049" s="7" t="s">
        <v>37</v>
      </c>
      <c r="AB1049" s="7" t="s">
        <v>38</v>
      </c>
      <c r="AC1049" s="7" t="s">
        <v>39</v>
      </c>
      <c r="AD1049" s="7" t="s">
        <v>40</v>
      </c>
      <c r="AE1049" s="7" t="s">
        <v>41</v>
      </c>
      <c r="AF1049" s="26" t="s">
        <v>67</v>
      </c>
      <c r="AG1049" s="26" t="s">
        <v>68</v>
      </c>
      <c r="AH1049" s="26" t="s">
        <v>69</v>
      </c>
      <c r="AI1049" s="7" t="s">
        <v>70</v>
      </c>
      <c r="AJ1049" s="26" t="s">
        <v>71</v>
      </c>
      <c r="AK1049" s="26" t="s">
        <v>72</v>
      </c>
      <c r="AL1049" s="26" t="s">
        <v>73</v>
      </c>
      <c r="AM1049" s="26" t="s">
        <v>74</v>
      </c>
      <c r="AN1049" s="26" t="s">
        <v>75</v>
      </c>
      <c r="AO1049" s="26" t="s">
        <v>76</v>
      </c>
      <c r="AP1049" s="26" t="s">
        <v>77</v>
      </c>
      <c r="AQ1049" s="26" t="s">
        <v>78</v>
      </c>
      <c r="AR1049" s="26" t="s">
        <v>79</v>
      </c>
      <c r="AS1049" s="26" t="s">
        <v>80</v>
      </c>
      <c r="AT1049" s="26" t="s">
        <v>102</v>
      </c>
      <c r="AU1049" s="7" t="s">
        <v>21</v>
      </c>
      <c r="AV1049" s="26" t="s">
        <v>90</v>
      </c>
      <c r="AW1049" s="26" t="s">
        <v>89</v>
      </c>
      <c r="AX1049" s="7" t="s">
        <v>22</v>
      </c>
      <c r="AY1049" s="7" t="s">
        <v>23</v>
      </c>
      <c r="AZ1049" s="7" t="s">
        <v>24</v>
      </c>
    </row>
    <row r="1050" spans="1:52" ht="20.25" x14ac:dyDescent="0.3">
      <c r="A1050" s="7">
        <v>41</v>
      </c>
      <c r="B1050" s="7">
        <v>18</v>
      </c>
      <c r="C1050" s="27">
        <v>14</v>
      </c>
      <c r="D1050" s="27">
        <v>23</v>
      </c>
      <c r="E1050" s="7">
        <v>2.75</v>
      </c>
      <c r="F1050" s="2">
        <f>($D1050+2*$E1050)/12</f>
        <v>2.375</v>
      </c>
      <c r="G1050" s="2">
        <f t="shared" ref="G1050:G1072" si="1695">$B$4*$A1050*$F1050</f>
        <v>11685</v>
      </c>
      <c r="H1050" s="2">
        <v>1.4</v>
      </c>
      <c r="I1050" s="7">
        <f t="shared" ref="I1050:I1072" si="1696">$G1050*$H1050</f>
        <v>16358.999999999998</v>
      </c>
      <c r="J1050" s="7">
        <v>1.2</v>
      </c>
      <c r="K1050" s="7">
        <v>1.1499999999999999</v>
      </c>
      <c r="L1050" s="7">
        <v>0</v>
      </c>
      <c r="M1050" s="2">
        <f>($L$7-$C$7)/$K1050</f>
        <v>2.0289855072463765</v>
      </c>
      <c r="N1050" s="2">
        <f>($E$7-$C$7)/$K1050</f>
        <v>3.7681159420289854</v>
      </c>
      <c r="O1050" s="28">
        <f>($F$7-$B$7-0.06*($D1050/12))/$K1050</f>
        <v>2.6536231884057968</v>
      </c>
      <c r="P1050" s="2">
        <f>($G$7-$B$7-0.06*$D1050/12)/$K1050</f>
        <v>11.34927536231884</v>
      </c>
      <c r="Q1050" s="2">
        <f t="shared" ref="Q1050:Q1072" si="1697">$C$7+$K1050*$A1050</f>
        <v>48.816666666666663</v>
      </c>
      <c r="R1050" s="28">
        <f>IF($A1050&lt;$M1050,$Q1050,$Q1050+$L$7)</f>
        <v>52.816666666666663</v>
      </c>
      <c r="S1050" s="2">
        <f>IF($A1050&lt;$N1050,$Q1050,$Q1050+$E$7)</f>
        <v>54.816666666666663</v>
      </c>
      <c r="T1050" s="2">
        <f>$B$7+$K1050*$A1050+0.06*$D1050/12</f>
        <v>48.098333333333336</v>
      </c>
      <c r="U1050" s="2">
        <f t="shared" ref="U1050:U1072" si="1698">$T1050+$F$7</f>
        <v>52.098333333333336</v>
      </c>
      <c r="V1050" s="2">
        <f t="shared" ref="V1050:V1072" si="1699">$T1050+$G$7</f>
        <v>62.098333333333336</v>
      </c>
      <c r="W1050" s="7">
        <f>IF($A1050&lt;$N1050,0.5,1)</f>
        <v>1</v>
      </c>
      <c r="X1050" s="2">
        <f t="shared" ref="X1050:X1072" si="1700">($W1050*$H$7*(1+$L1050)*$J1050)/($S1050*$T1050)</f>
        <v>14.564265035446507</v>
      </c>
      <c r="Y1050" s="2">
        <f t="shared" ref="Y1050:Y1072" si="1701">($W1050*$I$7*(1+$L1050)*$J1050)/($S1050*$U1050)</f>
        <v>21.00945550971074</v>
      </c>
      <c r="Z1050" s="2">
        <f>(2*$W1050*$H$7*(1+$L1050)*$J1050)/($S1050*$V1050)</f>
        <v>22.561535449580006</v>
      </c>
      <c r="AA1050" s="2">
        <f t="shared" ref="AA1050:AA1072" si="1702">IF($S1050&gt;$F1050,$F1050*$X1050,$S1050*$X1050)</f>
        <v>34.590129459185455</v>
      </c>
      <c r="AB1050" s="2">
        <f t="shared" ref="AB1050:AB1072" si="1703">IF($S1050&gt;$F1050,$F1050*$Y1050,$S1050*$Y1050)</f>
        <v>49.897456835563005</v>
      </c>
      <c r="AC1050" s="2">
        <f t="shared" ref="AC1050:AC1072" si="1704">IF($S1050&gt;$F1050,$F1050*$Z1050,$S1050*$Z1050)</f>
        <v>53.583646692752517</v>
      </c>
      <c r="AD1050" s="2">
        <f t="shared" ref="AD1050:AD1072" si="1705">IF($AA1050&gt;$AC1050,$AA1050,$AC1050)</f>
        <v>53.583646692752517</v>
      </c>
      <c r="AE1050" s="2">
        <f t="shared" ref="AE1050:AE1072" si="1706">IF($AD1050&gt;$AB1050,$AD1050,$AB1050)</f>
        <v>53.583646692752517</v>
      </c>
      <c r="AF1050" s="27">
        <f>IF($A1050&lt;$M1050,0.5,1)</f>
        <v>1</v>
      </c>
      <c r="AG1050" s="28">
        <f t="shared" ref="AG1050:AG1072" si="1707">2*$E$7+$L$7+$C$7+$K1050*$A1050</f>
        <v>64.816666666666663</v>
      </c>
      <c r="AH1050" s="28">
        <f t="shared" ref="AH1050:AH1072" si="1708">($AF1050*$H$7*(1+$L1050))/($R1050*$T1050)</f>
        <v>12.596473046592923</v>
      </c>
      <c r="AI1050" s="28">
        <f t="shared" ref="AI1050:AI1072" si="1709">($AF1050*2*$H$7*(1+$L1050))/($AG1050*$T1050)</f>
        <v>20.528785335383372</v>
      </c>
      <c r="AJ1050" s="28">
        <f t="shared" ref="AJ1050:AJ1072" si="1710">($AF1050*$I$7*(1+$L1050))/($R1050*$U1050)</f>
        <v>18.170847578478654</v>
      </c>
      <c r="AK1050" s="28">
        <f t="shared" ref="AK1050:AK1072" si="1711">($AF1050*2*$I$7*(1+$L1050))/($AG1050*$U1050)</f>
        <v>29.613482116841787</v>
      </c>
      <c r="AL1050" s="28">
        <f>($AF1050*4*$H$7*(1+$L1050))/($AG1050*$V1050)</f>
        <v>31.801187149082303</v>
      </c>
      <c r="AM1050" s="28">
        <f t="shared" ref="AM1050:AM1072" si="1712" xml:space="preserve"> IF($R1050&gt;$F1050,$F1050*$AH1050,$R1050*$AH1050)</f>
        <v>29.916623485658192</v>
      </c>
      <c r="AN1050" s="28">
        <f t="shared" ref="AN1050:AN1072" si="1713" xml:space="preserve"> IF($AG1050&gt;$F1050,$F1050*$AI1050,$AG1050*$AI1050)</f>
        <v>48.755865171535511</v>
      </c>
      <c r="AO1050" s="28">
        <f t="shared" ref="AO1050:AO1072" si="1714" xml:space="preserve"> IF($R1050&gt;$F1050,$F1050*$AJ1050,$R1050*$AJ1050)</f>
        <v>43.1557629988868</v>
      </c>
      <c r="AP1050" s="28">
        <f t="shared" ref="AP1050:AP1072" si="1715" xml:space="preserve"> IF($AG1050&gt;$F1050,$F1050*$AK1050,$AG1050*$AK1050)</f>
        <v>70.33202002749924</v>
      </c>
      <c r="AQ1050" s="28">
        <f t="shared" ref="AQ1050:AQ1072" si="1716" xml:space="preserve"> IF($AG1050&gt;$F1050,$F1050*$AL1050,$AG1050*$AL1050)</f>
        <v>75.527819479070473</v>
      </c>
      <c r="AR1050" s="28">
        <f>MAX($AM1050,$AN1050,$AO1050,$AP1050,$AQ1050)</f>
        <v>75.527819479070473</v>
      </c>
      <c r="AS1050" s="27">
        <f t="shared" ref="AS1050:AS1072" si="1717">IF($AR1050&gt;$AE1050,$AR1050,$AE1050)</f>
        <v>75.527819479070473</v>
      </c>
      <c r="AT1050" s="27">
        <f>IF($A1050&gt;$F1050,0,$AS1050)</f>
        <v>0</v>
      </c>
      <c r="AU1050" s="2">
        <f>PI()*($B1050/(2*12))^2*62.4</f>
        <v>110.26990214100174</v>
      </c>
      <c r="AV1050" s="33">
        <f>0.23*($N$7/$H1050)*(1+0.35*$N$7*($F1050/$A1050))</f>
        <v>0.15055508493031361</v>
      </c>
      <c r="AW1050" s="33">
        <f>IF(AV1050&gt;0.33,0.33,AV1050)</f>
        <v>0.15055508493031361</v>
      </c>
      <c r="AX1050" s="2">
        <f>$Q$7/($P$7-$O$7*AW1050)</f>
        <v>2.3596214549190728</v>
      </c>
      <c r="AY1050" s="7">
        <v>2.4</v>
      </c>
      <c r="AZ1050" s="3">
        <f>(12/$D1050)*(($I1050+$AU1050)/$AX1050+$AT1050/$AY1050)</f>
        <v>3641.5428159994767</v>
      </c>
    </row>
    <row r="1051" spans="1:52" ht="20.25" x14ac:dyDescent="0.3">
      <c r="A1051" s="7">
        <v>41</v>
      </c>
      <c r="B1051" s="7">
        <v>24</v>
      </c>
      <c r="C1051" s="27">
        <v>19</v>
      </c>
      <c r="D1051" s="27">
        <v>30</v>
      </c>
      <c r="E1051" s="7">
        <v>3.25</v>
      </c>
      <c r="F1051" s="2">
        <f t="shared" ref="F1051:F1072" si="1718">($D1051+2*$E1051)/12</f>
        <v>3.0416666666666665</v>
      </c>
      <c r="G1051" s="2">
        <f t="shared" si="1695"/>
        <v>14965</v>
      </c>
      <c r="H1051" s="2">
        <v>1.4</v>
      </c>
      <c r="I1051" s="7">
        <f t="shared" si="1696"/>
        <v>20951</v>
      </c>
      <c r="J1051" s="7">
        <v>1.2</v>
      </c>
      <c r="K1051" s="7">
        <f>(1.75-1.15)*(($D1051-24)/(96-24))+1.15</f>
        <v>1.2</v>
      </c>
      <c r="L1051" s="7">
        <v>0</v>
      </c>
      <c r="M1051" s="2">
        <f t="shared" ref="M1051:M1072" si="1719">($L$7-$C$7)/$K1051</f>
        <v>1.9444444444444442</v>
      </c>
      <c r="N1051" s="2">
        <f t="shared" ref="N1051:N1072" si="1720">($E$7-$C$7)/$K1051</f>
        <v>3.6111111111111112</v>
      </c>
      <c r="O1051" s="28">
        <f t="shared" ref="O1051:O1072" si="1721">($F$7-$B$7-0.06*($D1051/12))/$K1051</f>
        <v>2.5138888888888888</v>
      </c>
      <c r="P1051" s="2">
        <f t="shared" ref="P1051:P1072" si="1722">($G$7-$B$7-0.06*$D1051/12)/$K1051</f>
        <v>10.847222222222221</v>
      </c>
      <c r="Q1051" s="2">
        <f t="shared" si="1697"/>
        <v>50.86666666666666</v>
      </c>
      <c r="R1051" s="28">
        <f t="shared" ref="R1051:R1072" si="1723">IF($A1051&lt;$M1051,$Q1051,$Q1051+$L$7)</f>
        <v>54.86666666666666</v>
      </c>
      <c r="S1051" s="2">
        <f t="shared" ref="S1051:S1072" si="1724">IF($A1051&lt;$N1051,$Q1051,$Q1051+$E$7)</f>
        <v>56.86666666666666</v>
      </c>
      <c r="T1051" s="2">
        <f t="shared" ref="T1051:T1072" si="1725">$B$7+$K1051*$A1051+0.06*$D1051/12</f>
        <v>50.18333333333333</v>
      </c>
      <c r="U1051" s="2">
        <f t="shared" si="1698"/>
        <v>54.18333333333333</v>
      </c>
      <c r="V1051" s="2">
        <f t="shared" si="1699"/>
        <v>64.183333333333337</v>
      </c>
      <c r="W1051" s="7">
        <f>IF($A1051&lt;$N1051,0.5,1)</f>
        <v>1</v>
      </c>
      <c r="X1051" s="2">
        <f t="shared" si="1700"/>
        <v>13.455937062346232</v>
      </c>
      <c r="Y1051" s="2">
        <f t="shared" si="1701"/>
        <v>19.472771115966488</v>
      </c>
      <c r="Z1051" s="2">
        <f t="shared" ref="Z1051:Z1072" si="1726">(2*$W1051*$H$7*(1+$L1051)*$J1051)/($S1051*$V1051)</f>
        <v>21.041717213567647</v>
      </c>
      <c r="AA1051" s="2">
        <f t="shared" si="1702"/>
        <v>40.928475231303118</v>
      </c>
      <c r="AB1051" s="2">
        <f t="shared" si="1703"/>
        <v>59.22967881106473</v>
      </c>
      <c r="AC1051" s="2">
        <f t="shared" si="1704"/>
        <v>64.001889857934927</v>
      </c>
      <c r="AD1051" s="2">
        <f t="shared" si="1705"/>
        <v>64.001889857934927</v>
      </c>
      <c r="AE1051" s="2">
        <f t="shared" si="1706"/>
        <v>64.001889857934927</v>
      </c>
      <c r="AF1051" s="27">
        <f t="shared" ref="AF1051:AF1072" si="1727">IF($A1051&lt;$M1051,0.5,1)</f>
        <v>1</v>
      </c>
      <c r="AG1051" s="28">
        <f t="shared" si="1707"/>
        <v>66.86666666666666</v>
      </c>
      <c r="AH1051" s="28">
        <f t="shared" si="1708"/>
        <v>11.622027454618607</v>
      </c>
      <c r="AI1051" s="28">
        <f t="shared" si="1709"/>
        <v>19.072639272484775</v>
      </c>
      <c r="AJ1051" s="28">
        <f t="shared" si="1710"/>
        <v>16.818827219440472</v>
      </c>
      <c r="AK1051" s="28">
        <f t="shared" si="1711"/>
        <v>27.600986643269213</v>
      </c>
      <c r="AL1051" s="28">
        <f>($AF1051*4*$H$7*(1+$L1051))/($AG1051*$V1051)</f>
        <v>29.824833471540714</v>
      </c>
      <c r="AM1051" s="28">
        <f t="shared" si="1712"/>
        <v>35.350333507798261</v>
      </c>
      <c r="AN1051" s="28">
        <f t="shared" si="1713"/>
        <v>58.012611120474517</v>
      </c>
      <c r="AO1051" s="28">
        <f t="shared" si="1714"/>
        <v>51.157266125798103</v>
      </c>
      <c r="AP1051" s="28">
        <f t="shared" si="1715"/>
        <v>83.953001039943857</v>
      </c>
      <c r="AQ1051" s="28">
        <f t="shared" si="1716"/>
        <v>90.717201809269667</v>
      </c>
      <c r="AR1051" s="28">
        <f t="shared" ref="AR1051:AR1072" si="1728">MAX($AM1051,$AN1051,$AO1051,$AP1051,$AQ1051)</f>
        <v>90.717201809269667</v>
      </c>
      <c r="AS1051" s="27">
        <f t="shared" si="1717"/>
        <v>90.717201809269667</v>
      </c>
      <c r="AT1051" s="27">
        <f t="shared" ref="AT1051:AT1072" si="1729">IF($A1051&gt;$F1051,0,$AS1051)</f>
        <v>0</v>
      </c>
      <c r="AU1051" s="2">
        <f t="shared" ref="AU1051:AU1072" si="1730">PI()*($B1051/(2*12))^2*62.4</f>
        <v>196.03538158400309</v>
      </c>
      <c r="AV1051" s="33">
        <f t="shared" ref="AV1051:AV1072" si="1731">0.23*($N$7/$H1051)*(1+0.35*$N$7*($F1051/$A1051))</f>
        <v>0.15131240200348436</v>
      </c>
      <c r="AW1051" s="33">
        <f t="shared" ref="AW1051:AW1072" si="1732">IF(AV1051&gt;0.33,0.33,AV1051)</f>
        <v>0.15131240200348436</v>
      </c>
      <c r="AX1051" s="2">
        <f t="shared" ref="AX1051:AX1072" si="1733">$Q$7/($P$7-$O$7*AW1051)</f>
        <v>2.3609499426622258</v>
      </c>
      <c r="AY1051" s="7">
        <v>2.2000000000000002</v>
      </c>
      <c r="AZ1051" s="3">
        <f t="shared" ref="AZ1051:AZ1072" si="1734">(12/$D1051)*(($I1051+$AU1051)/$AX1051+$AT1051/$AY1051)</f>
        <v>3582.8011427872025</v>
      </c>
    </row>
    <row r="1052" spans="1:52" ht="20.25" x14ac:dyDescent="0.3">
      <c r="A1052" s="7">
        <v>41</v>
      </c>
      <c r="B1052" s="7">
        <v>27</v>
      </c>
      <c r="C1052" s="27">
        <v>22</v>
      </c>
      <c r="D1052" s="27">
        <v>34</v>
      </c>
      <c r="E1052" s="7">
        <v>3.5</v>
      </c>
      <c r="F1052" s="2">
        <f t="shared" si="1718"/>
        <v>3.4166666666666665</v>
      </c>
      <c r="G1052" s="2">
        <f t="shared" si="1695"/>
        <v>16810</v>
      </c>
      <c r="H1052" s="2">
        <v>1.4</v>
      </c>
      <c r="I1052" s="7">
        <f t="shared" si="1696"/>
        <v>23534</v>
      </c>
      <c r="J1052" s="7">
        <v>1.2</v>
      </c>
      <c r="K1052" s="4">
        <f t="shared" ref="K1052:K1062" si="1735">(1.75-1.15)*(($D1052-24)/(96-24))+1.15</f>
        <v>1.2333333333333332</v>
      </c>
      <c r="L1052" s="7">
        <v>0</v>
      </c>
      <c r="M1052" s="2">
        <f t="shared" si="1719"/>
        <v>1.8918918918918919</v>
      </c>
      <c r="N1052" s="2">
        <f t="shared" si="1720"/>
        <v>3.5135135135135136</v>
      </c>
      <c r="O1052" s="28">
        <f t="shared" si="1721"/>
        <v>2.42972972972973</v>
      </c>
      <c r="P1052" s="2">
        <f t="shared" si="1722"/>
        <v>10.53783783783784</v>
      </c>
      <c r="Q1052" s="2">
        <f t="shared" si="1697"/>
        <v>52.233333333333327</v>
      </c>
      <c r="R1052" s="28">
        <f t="shared" si="1723"/>
        <v>56.233333333333327</v>
      </c>
      <c r="S1052" s="2">
        <f t="shared" si="1724"/>
        <v>58.233333333333327</v>
      </c>
      <c r="T1052" s="2">
        <f t="shared" si="1725"/>
        <v>51.57</v>
      </c>
      <c r="U1052" s="2">
        <f t="shared" si="1698"/>
        <v>55.57</v>
      </c>
      <c r="V1052" s="2">
        <f t="shared" si="1699"/>
        <v>65.569999999999993</v>
      </c>
      <c r="W1052" s="7">
        <f t="shared" ref="W1052:W1072" si="1736">IF($A1052&lt;$N1052,0.5,1)</f>
        <v>1</v>
      </c>
      <c r="X1052" s="2">
        <f t="shared" si="1700"/>
        <v>12.786816791887565</v>
      </c>
      <c r="Y1052" s="2">
        <f t="shared" si="1701"/>
        <v>18.54125826540967</v>
      </c>
      <c r="Z1052" s="2">
        <f t="shared" si="1726"/>
        <v>20.113348847266792</v>
      </c>
      <c r="AA1052" s="2">
        <f t="shared" si="1702"/>
        <v>43.688290705615849</v>
      </c>
      <c r="AB1052" s="2">
        <f t="shared" si="1703"/>
        <v>63.349299073483039</v>
      </c>
      <c r="AC1052" s="2">
        <f t="shared" si="1704"/>
        <v>68.720608561494871</v>
      </c>
      <c r="AD1052" s="2">
        <f t="shared" si="1705"/>
        <v>68.720608561494871</v>
      </c>
      <c r="AE1052" s="2">
        <f t="shared" si="1706"/>
        <v>68.720608561494871</v>
      </c>
      <c r="AF1052" s="27">
        <f t="shared" si="1727"/>
        <v>1</v>
      </c>
      <c r="AG1052" s="28">
        <f t="shared" si="1707"/>
        <v>68.233333333333334</v>
      </c>
      <c r="AH1052" s="28">
        <f t="shared" si="1708"/>
        <v>11.034661596239665</v>
      </c>
      <c r="AI1052" s="28">
        <f t="shared" si="1709"/>
        <v>18.188054824481007</v>
      </c>
      <c r="AJ1052" s="28">
        <f t="shared" si="1710"/>
        <v>16.000581994502415</v>
      </c>
      <c r="AK1052" s="28">
        <f t="shared" si="1711"/>
        <v>26.373211357816874</v>
      </c>
      <c r="AL1052" s="28">
        <f t="shared" ref="AL1052:AL1072" si="1737">($AF1052*4*$H$7*(1+$L1052))/($AG1052*$V1052)</f>
        <v>28.609363651013748</v>
      </c>
      <c r="AM1052" s="28">
        <f t="shared" si="1712"/>
        <v>37.701760453818856</v>
      </c>
      <c r="AN1052" s="28">
        <f t="shared" si="1713"/>
        <v>62.142520650310104</v>
      </c>
      <c r="AO1052" s="28">
        <f t="shared" si="1714"/>
        <v>54.66865514788325</v>
      </c>
      <c r="AP1052" s="28">
        <f t="shared" si="1715"/>
        <v>90.108472139207649</v>
      </c>
      <c r="AQ1052" s="28">
        <f t="shared" si="1716"/>
        <v>97.748659140963639</v>
      </c>
      <c r="AR1052" s="28">
        <f t="shared" si="1728"/>
        <v>97.748659140963639</v>
      </c>
      <c r="AS1052" s="27">
        <f t="shared" si="1717"/>
        <v>97.748659140963639</v>
      </c>
      <c r="AT1052" s="27">
        <f t="shared" si="1729"/>
        <v>0</v>
      </c>
      <c r="AU1052" s="2">
        <f t="shared" si="1730"/>
        <v>248.1072798172539</v>
      </c>
      <c r="AV1052" s="33">
        <f t="shared" si="1731"/>
        <v>0.15173839285714288</v>
      </c>
      <c r="AW1052" s="33">
        <f t="shared" si="1732"/>
        <v>0.15173839285714288</v>
      </c>
      <c r="AX1052" s="2">
        <f t="shared" si="1733"/>
        <v>2.3616978746042365</v>
      </c>
      <c r="AY1052" s="7">
        <v>2.2000000000000002</v>
      </c>
      <c r="AZ1052" s="3">
        <f t="shared" si="1734"/>
        <v>3554.0892052905037</v>
      </c>
    </row>
    <row r="1053" spans="1:52" ht="20.25" x14ac:dyDescent="0.3">
      <c r="A1053" s="7">
        <v>41</v>
      </c>
      <c r="B1053" s="7">
        <v>30</v>
      </c>
      <c r="C1053" s="37">
        <v>24</v>
      </c>
      <c r="D1053" s="37">
        <v>38</v>
      </c>
      <c r="E1053" s="7">
        <v>3.75</v>
      </c>
      <c r="F1053" s="2">
        <f t="shared" si="1718"/>
        <v>3.7916666666666665</v>
      </c>
      <c r="G1053" s="2">
        <f t="shared" si="1695"/>
        <v>18655</v>
      </c>
      <c r="H1053" s="2">
        <v>1.4</v>
      </c>
      <c r="I1053" s="7">
        <f t="shared" si="1696"/>
        <v>26117</v>
      </c>
      <c r="J1053" s="7">
        <v>1.2</v>
      </c>
      <c r="K1053" s="4">
        <f t="shared" si="1735"/>
        <v>1.2666666666666666</v>
      </c>
      <c r="L1053" s="7">
        <v>0</v>
      </c>
      <c r="M1053" s="2">
        <f t="shared" si="1719"/>
        <v>1.8421052631578947</v>
      </c>
      <c r="N1053" s="2">
        <f t="shared" si="1720"/>
        <v>3.4210526315789473</v>
      </c>
      <c r="O1053" s="28">
        <f t="shared" si="1721"/>
        <v>2.35</v>
      </c>
      <c r="P1053" s="2">
        <f t="shared" si="1722"/>
        <v>10.244736842105263</v>
      </c>
      <c r="Q1053" s="2">
        <f t="shared" si="1697"/>
        <v>53.599999999999994</v>
      </c>
      <c r="R1053" s="28">
        <f t="shared" si="1723"/>
        <v>57.599999999999994</v>
      </c>
      <c r="S1053" s="2">
        <f t="shared" si="1724"/>
        <v>59.599999999999994</v>
      </c>
      <c r="T1053" s="2">
        <f t="shared" si="1725"/>
        <v>52.956666666666663</v>
      </c>
      <c r="U1053" s="2">
        <f t="shared" si="1698"/>
        <v>56.956666666666663</v>
      </c>
      <c r="V1053" s="2">
        <f t="shared" si="1699"/>
        <v>66.956666666666663</v>
      </c>
      <c r="W1053" s="7">
        <f t="shared" si="1736"/>
        <v>1</v>
      </c>
      <c r="X1053" s="2">
        <f t="shared" si="1700"/>
        <v>12.16646255454314</v>
      </c>
      <c r="Y1053" s="2">
        <f t="shared" si="1701"/>
        <v>17.67504083916381</v>
      </c>
      <c r="Z1053" s="2">
        <f t="shared" si="1726"/>
        <v>19.245142689702483</v>
      </c>
      <c r="AA1053" s="2">
        <f t="shared" si="1702"/>
        <v>46.1311705193094</v>
      </c>
      <c r="AB1053" s="2">
        <f t="shared" si="1703"/>
        <v>67.017863181829441</v>
      </c>
      <c r="AC1053" s="2">
        <f t="shared" si="1704"/>
        <v>72.971166031788584</v>
      </c>
      <c r="AD1053" s="2">
        <f t="shared" si="1705"/>
        <v>72.971166031788584</v>
      </c>
      <c r="AE1053" s="2">
        <f t="shared" si="1706"/>
        <v>72.971166031788584</v>
      </c>
      <c r="AF1053" s="27">
        <f t="shared" si="1727"/>
        <v>1</v>
      </c>
      <c r="AG1053" s="28">
        <f t="shared" si="1707"/>
        <v>69.599999999999994</v>
      </c>
      <c r="AH1053" s="28">
        <f t="shared" si="1708"/>
        <v>10.490757642516943</v>
      </c>
      <c r="AI1053" s="28">
        <f t="shared" si="1709"/>
        <v>17.364012649683218</v>
      </c>
      <c r="AJ1053" s="28">
        <f t="shared" si="1710"/>
        <v>15.240631279140091</v>
      </c>
      <c r="AK1053" s="28">
        <f t="shared" si="1711"/>
        <v>25.225872462024977</v>
      </c>
      <c r="AL1053" s="28">
        <f t="shared" si="1737"/>
        <v>27.466726635686491</v>
      </c>
      <c r="AM1053" s="28">
        <f t="shared" si="1712"/>
        <v>39.777456061210074</v>
      </c>
      <c r="AN1053" s="28">
        <f t="shared" si="1713"/>
        <v>65.838547963382197</v>
      </c>
      <c r="AO1053" s="28">
        <f t="shared" si="1714"/>
        <v>57.787393600072846</v>
      </c>
      <c r="AP1053" s="28">
        <f t="shared" si="1715"/>
        <v>95.648099751844697</v>
      </c>
      <c r="AQ1053" s="28">
        <f t="shared" si="1716"/>
        <v>104.14467182697794</v>
      </c>
      <c r="AR1053" s="28">
        <f t="shared" si="1728"/>
        <v>104.14467182697794</v>
      </c>
      <c r="AS1053" s="27">
        <f t="shared" si="1717"/>
        <v>104.14467182697794</v>
      </c>
      <c r="AT1053" s="27">
        <f t="shared" si="1729"/>
        <v>0</v>
      </c>
      <c r="AU1053" s="2">
        <f t="shared" si="1730"/>
        <v>306.30528372500481</v>
      </c>
      <c r="AV1053" s="33">
        <f t="shared" si="1731"/>
        <v>0.1521643837108014</v>
      </c>
      <c r="AW1053" s="33">
        <f t="shared" si="1732"/>
        <v>0.1521643837108014</v>
      </c>
      <c r="AX1053" s="2">
        <f t="shared" si="1733"/>
        <v>2.3624462805753232</v>
      </c>
      <c r="AY1053" s="7">
        <v>2.2000000000000002</v>
      </c>
      <c r="AZ1053" s="3">
        <f t="shared" si="1734"/>
        <v>3532.0175265583966</v>
      </c>
    </row>
    <row r="1054" spans="1:52" ht="20.25" x14ac:dyDescent="0.3">
      <c r="A1054" s="7">
        <v>41</v>
      </c>
      <c r="B1054" s="7">
        <v>33</v>
      </c>
      <c r="C1054" s="37">
        <v>27</v>
      </c>
      <c r="D1054" s="37">
        <v>42</v>
      </c>
      <c r="E1054" s="7">
        <v>3.75</v>
      </c>
      <c r="F1054" s="2">
        <f t="shared" si="1718"/>
        <v>4.125</v>
      </c>
      <c r="G1054" s="2">
        <f t="shared" si="1695"/>
        <v>20295</v>
      </c>
      <c r="H1054" s="2">
        <v>1.4</v>
      </c>
      <c r="I1054" s="7">
        <f t="shared" si="1696"/>
        <v>28413</v>
      </c>
      <c r="J1054" s="7">
        <v>1.2</v>
      </c>
      <c r="K1054" s="4">
        <f t="shared" si="1735"/>
        <v>1.2999999999999998</v>
      </c>
      <c r="L1054" s="7">
        <v>0</v>
      </c>
      <c r="M1054" s="2">
        <f t="shared" si="1719"/>
        <v>1.7948717948717949</v>
      </c>
      <c r="N1054" s="2">
        <f t="shared" si="1720"/>
        <v>3.3333333333333335</v>
      </c>
      <c r="O1054" s="28">
        <f t="shared" si="1721"/>
        <v>2.2743589743589747</v>
      </c>
      <c r="P1054" s="2">
        <f t="shared" si="1722"/>
        <v>9.9666666666666668</v>
      </c>
      <c r="Q1054" s="2">
        <f t="shared" si="1697"/>
        <v>54.966666666666654</v>
      </c>
      <c r="R1054" s="28">
        <f t="shared" si="1723"/>
        <v>58.966666666666654</v>
      </c>
      <c r="S1054" s="2">
        <f t="shared" si="1724"/>
        <v>60.966666666666654</v>
      </c>
      <c r="T1054" s="2">
        <f t="shared" si="1725"/>
        <v>54.343333333333327</v>
      </c>
      <c r="U1054" s="2">
        <f t="shared" si="1698"/>
        <v>58.343333333333327</v>
      </c>
      <c r="V1054" s="2">
        <f t="shared" si="1699"/>
        <v>68.343333333333334</v>
      </c>
      <c r="W1054" s="7">
        <f t="shared" si="1736"/>
        <v>1</v>
      </c>
      <c r="X1054" s="2">
        <f t="shared" si="1700"/>
        <v>11.59024188828114</v>
      </c>
      <c r="Y1054" s="2">
        <f t="shared" si="1701"/>
        <v>16.86815416505808</v>
      </c>
      <c r="Z1054" s="2">
        <f t="shared" si="1726"/>
        <v>18.432006389762222</v>
      </c>
      <c r="AA1054" s="2">
        <f t="shared" si="1702"/>
        <v>47.809747789159701</v>
      </c>
      <c r="AB1054" s="2">
        <f t="shared" si="1703"/>
        <v>69.581135930864576</v>
      </c>
      <c r="AC1054" s="2">
        <f t="shared" si="1704"/>
        <v>76.032026357769169</v>
      </c>
      <c r="AD1054" s="2">
        <f t="shared" si="1705"/>
        <v>76.032026357769169</v>
      </c>
      <c r="AE1054" s="2">
        <f t="shared" si="1706"/>
        <v>76.032026357769169</v>
      </c>
      <c r="AF1054" s="27">
        <f t="shared" si="1727"/>
        <v>1</v>
      </c>
      <c r="AG1054" s="28">
        <f t="shared" si="1707"/>
        <v>70.966666666666654</v>
      </c>
      <c r="AH1054" s="28">
        <f t="shared" si="1708"/>
        <v>9.9861279506624285</v>
      </c>
      <c r="AI1054" s="28">
        <f t="shared" si="1709"/>
        <v>16.595077825008769</v>
      </c>
      <c r="AJ1054" s="28">
        <f t="shared" si="1710"/>
        <v>14.533566029720761</v>
      </c>
      <c r="AK1054" s="28">
        <f t="shared" si="1711"/>
        <v>24.152069804204814</v>
      </c>
      <c r="AL1054" s="28">
        <f t="shared" si="1737"/>
        <v>26.391216288457098</v>
      </c>
      <c r="AM1054" s="28">
        <f t="shared" si="1712"/>
        <v>41.192777796482517</v>
      </c>
      <c r="AN1054" s="28">
        <f t="shared" si="1713"/>
        <v>68.454696028161166</v>
      </c>
      <c r="AO1054" s="28">
        <f t="shared" si="1714"/>
        <v>59.950959872598141</v>
      </c>
      <c r="AP1054" s="28">
        <f t="shared" si="1715"/>
        <v>99.62728794234485</v>
      </c>
      <c r="AQ1054" s="28">
        <f t="shared" si="1716"/>
        <v>108.86376718988554</v>
      </c>
      <c r="AR1054" s="28">
        <f t="shared" si="1728"/>
        <v>108.86376718988554</v>
      </c>
      <c r="AS1054" s="27">
        <f t="shared" si="1717"/>
        <v>108.86376718988554</v>
      </c>
      <c r="AT1054" s="27">
        <f t="shared" si="1729"/>
        <v>0</v>
      </c>
      <c r="AU1054" s="2">
        <f t="shared" si="1730"/>
        <v>370.62939330725584</v>
      </c>
      <c r="AV1054" s="33">
        <f t="shared" si="1731"/>
        <v>0.1525430422473868</v>
      </c>
      <c r="AW1054" s="33">
        <f t="shared" si="1732"/>
        <v>0.1525430422473868</v>
      </c>
      <c r="AX1054" s="2">
        <f t="shared" si="1733"/>
        <v>2.3631119286421503</v>
      </c>
      <c r="AY1054" s="7">
        <v>2.2000000000000002</v>
      </c>
      <c r="AZ1054" s="3">
        <f t="shared" si="1734"/>
        <v>3480.1119712932814</v>
      </c>
    </row>
    <row r="1055" spans="1:52" ht="20.25" x14ac:dyDescent="0.3">
      <c r="A1055" s="7">
        <v>41</v>
      </c>
      <c r="B1055" s="7">
        <v>36</v>
      </c>
      <c r="C1055" s="37">
        <v>29</v>
      </c>
      <c r="D1055" s="37">
        <v>45</v>
      </c>
      <c r="E1055" s="7">
        <v>4.5</v>
      </c>
      <c r="F1055" s="2">
        <f t="shared" si="1718"/>
        <v>4.5</v>
      </c>
      <c r="G1055" s="2">
        <f t="shared" si="1695"/>
        <v>22140</v>
      </c>
      <c r="H1055" s="2">
        <v>1.4</v>
      </c>
      <c r="I1055" s="7">
        <f t="shared" si="1696"/>
        <v>30995.999999999996</v>
      </c>
      <c r="J1055" s="7">
        <v>1.2</v>
      </c>
      <c r="K1055" s="4">
        <f t="shared" si="1735"/>
        <v>1.325</v>
      </c>
      <c r="L1055" s="7">
        <v>0</v>
      </c>
      <c r="M1055" s="2">
        <f t="shared" si="1719"/>
        <v>1.7610062893081759</v>
      </c>
      <c r="N1055" s="2">
        <f t="shared" si="1720"/>
        <v>3.2704402515723268</v>
      </c>
      <c r="O1055" s="28">
        <f t="shared" si="1721"/>
        <v>2.2201257861635217</v>
      </c>
      <c r="P1055" s="2">
        <f t="shared" si="1722"/>
        <v>9.7672955974842761</v>
      </c>
      <c r="Q1055" s="2">
        <f t="shared" si="1697"/>
        <v>55.99166666666666</v>
      </c>
      <c r="R1055" s="28">
        <f t="shared" si="1723"/>
        <v>59.99166666666666</v>
      </c>
      <c r="S1055" s="2">
        <f t="shared" si="1724"/>
        <v>61.99166666666666</v>
      </c>
      <c r="T1055" s="2">
        <f t="shared" si="1725"/>
        <v>55.383333333333333</v>
      </c>
      <c r="U1055" s="2">
        <f t="shared" si="1698"/>
        <v>59.383333333333333</v>
      </c>
      <c r="V1055" s="2">
        <f t="shared" si="1699"/>
        <v>69.383333333333326</v>
      </c>
      <c r="W1055" s="7">
        <f t="shared" si="1736"/>
        <v>1</v>
      </c>
      <c r="X1055" s="2">
        <f t="shared" si="1700"/>
        <v>11.18455786671711</v>
      </c>
      <c r="Y1055" s="2">
        <f t="shared" si="1701"/>
        <v>16.29871500100905</v>
      </c>
      <c r="Z1055" s="2">
        <f t="shared" si="1726"/>
        <v>17.85553004616909</v>
      </c>
      <c r="AA1055" s="2">
        <f t="shared" si="1702"/>
        <v>50.330510400226999</v>
      </c>
      <c r="AB1055" s="2">
        <f t="shared" si="1703"/>
        <v>73.344217504540723</v>
      </c>
      <c r="AC1055" s="2">
        <f t="shared" si="1704"/>
        <v>80.349885207760906</v>
      </c>
      <c r="AD1055" s="2">
        <f t="shared" si="1705"/>
        <v>80.349885207760906</v>
      </c>
      <c r="AE1055" s="2">
        <f t="shared" si="1706"/>
        <v>80.349885207760906</v>
      </c>
      <c r="AF1055" s="27">
        <f t="shared" si="1727"/>
        <v>1</v>
      </c>
      <c r="AG1055" s="28">
        <f t="shared" si="1707"/>
        <v>71.99166666666666</v>
      </c>
      <c r="AH1055" s="28">
        <f t="shared" si="1708"/>
        <v>9.631190208189631</v>
      </c>
      <c r="AI1055" s="28">
        <f t="shared" si="1709"/>
        <v>16.051612063608555</v>
      </c>
      <c r="AJ1055" s="28">
        <f t="shared" si="1710"/>
        <v>14.035067473781814</v>
      </c>
      <c r="AK1055" s="28">
        <f t="shared" si="1711"/>
        <v>23.391237583922972</v>
      </c>
      <c r="AL1055" s="28">
        <f t="shared" si="1737"/>
        <v>25.625513758045273</v>
      </c>
      <c r="AM1055" s="28">
        <f t="shared" si="1712"/>
        <v>43.340355936853342</v>
      </c>
      <c r="AN1055" s="28">
        <f t="shared" si="1713"/>
        <v>72.232254286238501</v>
      </c>
      <c r="AO1055" s="28">
        <f t="shared" si="1714"/>
        <v>63.157803632018158</v>
      </c>
      <c r="AP1055" s="28">
        <f t="shared" si="1715"/>
        <v>105.26056912765338</v>
      </c>
      <c r="AQ1055" s="28">
        <f t="shared" si="1716"/>
        <v>115.31481191120372</v>
      </c>
      <c r="AR1055" s="28">
        <f t="shared" si="1728"/>
        <v>115.31481191120372</v>
      </c>
      <c r="AS1055" s="27">
        <f t="shared" si="1717"/>
        <v>115.31481191120372</v>
      </c>
      <c r="AT1055" s="27">
        <f t="shared" si="1729"/>
        <v>0</v>
      </c>
      <c r="AU1055" s="2">
        <f t="shared" si="1730"/>
        <v>441.07960856400695</v>
      </c>
      <c r="AV1055" s="33">
        <f t="shared" si="1731"/>
        <v>0.15296903310104534</v>
      </c>
      <c r="AW1055" s="33">
        <f t="shared" si="1732"/>
        <v>0.15296903310104534</v>
      </c>
      <c r="AX1055" s="2">
        <f t="shared" si="1733"/>
        <v>2.3638612312318954</v>
      </c>
      <c r="AY1055" s="7">
        <v>2.2000000000000002</v>
      </c>
      <c r="AZ1055" s="3">
        <f t="shared" si="1734"/>
        <v>3546.4100507209532</v>
      </c>
    </row>
    <row r="1056" spans="1:52" ht="20.25" x14ac:dyDescent="0.3">
      <c r="A1056" s="7">
        <v>41</v>
      </c>
      <c r="B1056" s="7">
        <v>39</v>
      </c>
      <c r="C1056" s="37">
        <v>32</v>
      </c>
      <c r="D1056" s="37">
        <v>49</v>
      </c>
      <c r="E1056" s="7">
        <v>4.75</v>
      </c>
      <c r="F1056" s="2">
        <f t="shared" si="1718"/>
        <v>4.875</v>
      </c>
      <c r="G1056" s="2">
        <f t="shared" si="1695"/>
        <v>23985</v>
      </c>
      <c r="H1056" s="2">
        <v>1.4</v>
      </c>
      <c r="I1056" s="7">
        <f t="shared" si="1696"/>
        <v>33579</v>
      </c>
      <c r="J1056" s="7">
        <v>1.2</v>
      </c>
      <c r="K1056" s="4">
        <f t="shared" si="1735"/>
        <v>1.3583333333333334</v>
      </c>
      <c r="L1056" s="7">
        <v>0</v>
      </c>
      <c r="M1056" s="2">
        <f t="shared" si="1719"/>
        <v>1.7177914110429444</v>
      </c>
      <c r="N1056" s="2">
        <f t="shared" si="1720"/>
        <v>3.1901840490797544</v>
      </c>
      <c r="O1056" s="28">
        <f t="shared" si="1721"/>
        <v>2.1509202453987726</v>
      </c>
      <c r="P1056" s="2">
        <f t="shared" si="1722"/>
        <v>9.5128834355828218</v>
      </c>
      <c r="Q1056" s="2">
        <f t="shared" si="1697"/>
        <v>57.358333333333334</v>
      </c>
      <c r="R1056" s="28">
        <f t="shared" si="1723"/>
        <v>61.358333333333334</v>
      </c>
      <c r="S1056" s="2">
        <f t="shared" si="1724"/>
        <v>63.358333333333334</v>
      </c>
      <c r="T1056" s="2">
        <f t="shared" si="1725"/>
        <v>56.77</v>
      </c>
      <c r="U1056" s="2">
        <f t="shared" si="1698"/>
        <v>60.77</v>
      </c>
      <c r="V1056" s="2">
        <f t="shared" si="1699"/>
        <v>70.77000000000001</v>
      </c>
      <c r="W1056" s="7">
        <f t="shared" si="1736"/>
        <v>1</v>
      </c>
      <c r="X1056" s="2">
        <f t="shared" si="1700"/>
        <v>10.676000506090613</v>
      </c>
      <c r="Y1056" s="2">
        <f t="shared" si="1701"/>
        <v>15.583258308241222</v>
      </c>
      <c r="Z1056" s="2">
        <f t="shared" si="1726"/>
        <v>17.128064115607295</v>
      </c>
      <c r="AA1056" s="2">
        <f t="shared" si="1702"/>
        <v>52.045502467191739</v>
      </c>
      <c r="AB1056" s="2">
        <f t="shared" si="1703"/>
        <v>75.968384252675961</v>
      </c>
      <c r="AC1056" s="2">
        <f t="shared" si="1704"/>
        <v>83.499312563585562</v>
      </c>
      <c r="AD1056" s="2">
        <f t="shared" si="1705"/>
        <v>83.499312563585562</v>
      </c>
      <c r="AE1056" s="2">
        <f t="shared" si="1706"/>
        <v>83.499312563585562</v>
      </c>
      <c r="AF1056" s="27">
        <f t="shared" si="1727"/>
        <v>1</v>
      </c>
      <c r="AG1056" s="28">
        <f t="shared" si="1707"/>
        <v>73.358333333333334</v>
      </c>
      <c r="AH1056" s="28">
        <f t="shared" si="1708"/>
        <v>9.1866575951612717</v>
      </c>
      <c r="AI1056" s="28">
        <f t="shared" si="1709"/>
        <v>15.367797313000668</v>
      </c>
      <c r="AJ1056" s="28">
        <f t="shared" si="1710"/>
        <v>13.40933416152361</v>
      </c>
      <c r="AK1056" s="28">
        <f t="shared" si="1711"/>
        <v>22.431654533976676</v>
      </c>
      <c r="AL1056" s="28">
        <f t="shared" si="1737"/>
        <v>24.655358300382872</v>
      </c>
      <c r="AM1056" s="28">
        <f t="shared" si="1712"/>
        <v>44.784955776411202</v>
      </c>
      <c r="AN1056" s="28">
        <f t="shared" si="1713"/>
        <v>74.918011900878255</v>
      </c>
      <c r="AO1056" s="28">
        <f t="shared" si="1714"/>
        <v>65.370504037427594</v>
      </c>
      <c r="AP1056" s="28">
        <f t="shared" si="1715"/>
        <v>109.3543158531363</v>
      </c>
      <c r="AQ1056" s="28">
        <f t="shared" si="1716"/>
        <v>120.1948717143665</v>
      </c>
      <c r="AR1056" s="28">
        <f t="shared" si="1728"/>
        <v>120.1948717143665</v>
      </c>
      <c r="AS1056" s="27">
        <f t="shared" si="1717"/>
        <v>120.1948717143665</v>
      </c>
      <c r="AT1056" s="27">
        <f t="shared" si="1729"/>
        <v>0</v>
      </c>
      <c r="AU1056" s="2">
        <f t="shared" si="1730"/>
        <v>517.65592949525819</v>
      </c>
      <c r="AV1056" s="33">
        <f t="shared" si="1731"/>
        <v>0.15339502395470384</v>
      </c>
      <c r="AW1056" s="33">
        <f t="shared" si="1732"/>
        <v>0.15339502395470384</v>
      </c>
      <c r="AX1056" s="2">
        <f t="shared" si="1733"/>
        <v>2.3646110091545678</v>
      </c>
      <c r="AY1056" s="7">
        <v>2.2000000000000002</v>
      </c>
      <c r="AZ1056" s="3">
        <f t="shared" si="1734"/>
        <v>3531.3213969627845</v>
      </c>
    </row>
    <row r="1057" spans="1:52" ht="20.25" x14ac:dyDescent="0.3">
      <c r="A1057" s="7">
        <v>41</v>
      </c>
      <c r="B1057" s="7">
        <v>42</v>
      </c>
      <c r="C1057" s="37">
        <v>34</v>
      </c>
      <c r="D1057" s="37">
        <v>53</v>
      </c>
      <c r="E1057" s="7">
        <v>5</v>
      </c>
      <c r="F1057" s="2">
        <f t="shared" si="1718"/>
        <v>5.25</v>
      </c>
      <c r="G1057" s="2">
        <f t="shared" si="1695"/>
        <v>25830</v>
      </c>
      <c r="H1057" s="2">
        <v>1.4</v>
      </c>
      <c r="I1057" s="7">
        <f t="shared" si="1696"/>
        <v>36162</v>
      </c>
      <c r="J1057" s="7">
        <v>1.2</v>
      </c>
      <c r="K1057" s="4">
        <f t="shared" si="1735"/>
        <v>1.3916666666666666</v>
      </c>
      <c r="L1057" s="7">
        <v>0</v>
      </c>
      <c r="M1057" s="2">
        <f t="shared" si="1719"/>
        <v>1.6766467065868262</v>
      </c>
      <c r="N1057" s="2">
        <f t="shared" si="1720"/>
        <v>3.1137724550898205</v>
      </c>
      <c r="O1057" s="28">
        <f t="shared" si="1721"/>
        <v>2.0850299401197603</v>
      </c>
      <c r="P1057" s="2">
        <f t="shared" si="1722"/>
        <v>9.2706586826347301</v>
      </c>
      <c r="Q1057" s="2">
        <f t="shared" si="1697"/>
        <v>58.724999999999994</v>
      </c>
      <c r="R1057" s="28">
        <f t="shared" si="1723"/>
        <v>62.724999999999994</v>
      </c>
      <c r="S1057" s="2">
        <f t="shared" si="1724"/>
        <v>64.724999999999994</v>
      </c>
      <c r="T1057" s="2">
        <f t="shared" si="1725"/>
        <v>58.156666666666666</v>
      </c>
      <c r="U1057" s="2">
        <f t="shared" si="1698"/>
        <v>62.156666666666666</v>
      </c>
      <c r="V1057" s="2">
        <f t="shared" si="1699"/>
        <v>72.156666666666666</v>
      </c>
      <c r="W1057" s="7">
        <f t="shared" si="1736"/>
        <v>1</v>
      </c>
      <c r="X1057" s="2">
        <f t="shared" si="1700"/>
        <v>10.201397232778021</v>
      </c>
      <c r="Y1057" s="2">
        <f t="shared" si="1701"/>
        <v>14.913908530886177</v>
      </c>
      <c r="Z1057" s="2">
        <f t="shared" si="1726"/>
        <v>16.444198043172552</v>
      </c>
      <c r="AA1057" s="2">
        <f t="shared" si="1702"/>
        <v>53.55733547208461</v>
      </c>
      <c r="AB1057" s="2">
        <f t="shared" si="1703"/>
        <v>78.298019787152427</v>
      </c>
      <c r="AC1057" s="2">
        <f t="shared" si="1704"/>
        <v>86.332039726655893</v>
      </c>
      <c r="AD1057" s="2">
        <f t="shared" si="1705"/>
        <v>86.332039726655893</v>
      </c>
      <c r="AE1057" s="2">
        <f t="shared" si="1706"/>
        <v>86.332039726655893</v>
      </c>
      <c r="AF1057" s="27">
        <f t="shared" si="1727"/>
        <v>1</v>
      </c>
      <c r="AG1057" s="28">
        <f t="shared" si="1707"/>
        <v>74.724999999999994</v>
      </c>
      <c r="AH1057" s="28">
        <f t="shared" si="1708"/>
        <v>8.7722257990109913</v>
      </c>
      <c r="AI1057" s="28">
        <f t="shared" si="1709"/>
        <v>14.72700871844669</v>
      </c>
      <c r="AJ1057" s="28">
        <f t="shared" si="1710"/>
        <v>12.824534737101207</v>
      </c>
      <c r="AK1057" s="28">
        <f t="shared" si="1711"/>
        <v>21.530115527190986</v>
      </c>
      <c r="AL1057" s="28">
        <f t="shared" si="1737"/>
        <v>23.739282220237392</v>
      </c>
      <c r="AM1057" s="28">
        <f t="shared" si="1712"/>
        <v>46.054185444807707</v>
      </c>
      <c r="AN1057" s="28">
        <f t="shared" si="1713"/>
        <v>77.316795771845122</v>
      </c>
      <c r="AO1057" s="28">
        <f t="shared" si="1714"/>
        <v>67.32880736978133</v>
      </c>
      <c r="AP1057" s="28">
        <f t="shared" si="1715"/>
        <v>113.03310651775269</v>
      </c>
      <c r="AQ1057" s="28">
        <f t="shared" si="1716"/>
        <v>124.63123165624631</v>
      </c>
      <c r="AR1057" s="28">
        <f t="shared" si="1728"/>
        <v>124.63123165624631</v>
      </c>
      <c r="AS1057" s="27">
        <f t="shared" si="1717"/>
        <v>124.63123165624631</v>
      </c>
      <c r="AT1057" s="27">
        <f t="shared" si="1729"/>
        <v>0</v>
      </c>
      <c r="AU1057" s="2">
        <f t="shared" si="1730"/>
        <v>600.35835610100946</v>
      </c>
      <c r="AV1057" s="33">
        <f t="shared" si="1731"/>
        <v>0.15382101480836238</v>
      </c>
      <c r="AW1057" s="33">
        <f t="shared" si="1732"/>
        <v>0.15382101480836238</v>
      </c>
      <c r="AX1057" s="2">
        <f t="shared" si="1733"/>
        <v>2.3653612628626144</v>
      </c>
      <c r="AY1057" s="7">
        <v>2.2000000000000002</v>
      </c>
      <c r="AZ1057" s="3">
        <f t="shared" si="1734"/>
        <v>3518.9351267511124</v>
      </c>
    </row>
    <row r="1058" spans="1:52" ht="20.25" x14ac:dyDescent="0.3">
      <c r="A1058" s="7">
        <v>41</v>
      </c>
      <c r="B1058" s="7">
        <v>48</v>
      </c>
      <c r="C1058" s="37">
        <v>38</v>
      </c>
      <c r="D1058" s="37">
        <v>60</v>
      </c>
      <c r="E1058" s="7">
        <v>5.5</v>
      </c>
      <c r="F1058" s="2">
        <f t="shared" si="1718"/>
        <v>5.916666666666667</v>
      </c>
      <c r="G1058" s="2">
        <f t="shared" si="1695"/>
        <v>29110</v>
      </c>
      <c r="H1058" s="2">
        <v>1.4</v>
      </c>
      <c r="I1058" s="7">
        <f t="shared" si="1696"/>
        <v>40754</v>
      </c>
      <c r="J1058" s="7">
        <v>1.2</v>
      </c>
      <c r="K1058" s="4">
        <f t="shared" si="1735"/>
        <v>1.45</v>
      </c>
      <c r="L1058" s="7">
        <v>0</v>
      </c>
      <c r="M1058" s="2">
        <f t="shared" si="1719"/>
        <v>1.6091954022988504</v>
      </c>
      <c r="N1058" s="2">
        <f t="shared" si="1720"/>
        <v>2.9885057471264367</v>
      </c>
      <c r="O1058" s="28">
        <f t="shared" si="1721"/>
        <v>1.9770114942528736</v>
      </c>
      <c r="P1058" s="2">
        <f t="shared" si="1722"/>
        <v>8.8735632183908031</v>
      </c>
      <c r="Q1058" s="2">
        <f t="shared" si="1697"/>
        <v>61.11666666666666</v>
      </c>
      <c r="R1058" s="28">
        <f t="shared" si="1723"/>
        <v>65.11666666666666</v>
      </c>
      <c r="S1058" s="2">
        <f t="shared" si="1724"/>
        <v>67.11666666666666</v>
      </c>
      <c r="T1058" s="2">
        <f t="shared" si="1725"/>
        <v>60.583333333333329</v>
      </c>
      <c r="U1058" s="2">
        <f t="shared" si="1698"/>
        <v>64.583333333333329</v>
      </c>
      <c r="V1058" s="2">
        <f t="shared" si="1699"/>
        <v>74.583333333333329</v>
      </c>
      <c r="W1058" s="7">
        <f t="shared" si="1736"/>
        <v>1</v>
      </c>
      <c r="X1058" s="2">
        <f t="shared" si="1700"/>
        <v>9.4438195550050938</v>
      </c>
      <c r="Y1058" s="2">
        <f t="shared" si="1701"/>
        <v>13.842050033243352</v>
      </c>
      <c r="Z1058" s="2">
        <f t="shared" si="1726"/>
        <v>15.342249869248496</v>
      </c>
      <c r="AA1058" s="2">
        <f t="shared" si="1702"/>
        <v>55.875932367113478</v>
      </c>
      <c r="AB1058" s="2">
        <f t="shared" si="1703"/>
        <v>81.898796030023163</v>
      </c>
      <c r="AC1058" s="2">
        <f t="shared" si="1704"/>
        <v>90.774978393053601</v>
      </c>
      <c r="AD1058" s="2">
        <f t="shared" si="1705"/>
        <v>90.774978393053601</v>
      </c>
      <c r="AE1058" s="2">
        <f t="shared" si="1706"/>
        <v>90.774978393053601</v>
      </c>
      <c r="AF1058" s="27">
        <f t="shared" si="1727"/>
        <v>1</v>
      </c>
      <c r="AG1058" s="28">
        <f t="shared" si="1707"/>
        <v>77.11666666666666</v>
      </c>
      <c r="AH1058" s="28">
        <f t="shared" si="1708"/>
        <v>8.1115650004277597</v>
      </c>
      <c r="AI1058" s="28">
        <f t="shared" si="1709"/>
        <v>13.698674932643724</v>
      </c>
      <c r="AJ1058" s="28">
        <f t="shared" si="1710"/>
        <v>11.889330151836656</v>
      </c>
      <c r="AK1058" s="28">
        <f t="shared" si="1711"/>
        <v>20.078501362967717</v>
      </c>
      <c r="AL1058" s="28">
        <f t="shared" si="1737"/>
        <v>22.254607097278186</v>
      </c>
      <c r="AM1058" s="28">
        <f t="shared" si="1712"/>
        <v>47.993426252530917</v>
      </c>
      <c r="AN1058" s="28">
        <f t="shared" si="1713"/>
        <v>81.050493351475367</v>
      </c>
      <c r="AO1058" s="28">
        <f t="shared" si="1714"/>
        <v>70.345203398366891</v>
      </c>
      <c r="AP1058" s="28">
        <f t="shared" si="1715"/>
        <v>118.79779973089234</v>
      </c>
      <c r="AQ1058" s="28">
        <f t="shared" si="1716"/>
        <v>131.67309199222927</v>
      </c>
      <c r="AR1058" s="28">
        <f t="shared" si="1728"/>
        <v>131.67309199222927</v>
      </c>
      <c r="AS1058" s="27">
        <f t="shared" si="1717"/>
        <v>131.67309199222927</v>
      </c>
      <c r="AT1058" s="27">
        <f t="shared" si="1729"/>
        <v>0</v>
      </c>
      <c r="AU1058" s="2">
        <f t="shared" si="1730"/>
        <v>784.14152633601236</v>
      </c>
      <c r="AV1058" s="33">
        <f t="shared" si="1731"/>
        <v>0.15457833188153311</v>
      </c>
      <c r="AW1058" s="33">
        <f t="shared" si="1732"/>
        <v>0.15457833188153311</v>
      </c>
      <c r="AX1058" s="2">
        <f t="shared" si="1733"/>
        <v>2.3666962234200946</v>
      </c>
      <c r="AY1058" s="7">
        <v>2.2000000000000002</v>
      </c>
      <c r="AZ1058" s="3">
        <f t="shared" si="1734"/>
        <v>3510.2216427513931</v>
      </c>
    </row>
    <row r="1059" spans="1:52" ht="20.25" x14ac:dyDescent="0.3">
      <c r="A1059" s="7">
        <v>41</v>
      </c>
      <c r="B1059" s="7">
        <v>54</v>
      </c>
      <c r="C1059" s="37">
        <v>43</v>
      </c>
      <c r="D1059" s="37">
        <v>68</v>
      </c>
      <c r="E1059" s="7">
        <v>6</v>
      </c>
      <c r="F1059" s="2">
        <f t="shared" si="1718"/>
        <v>6.666666666666667</v>
      </c>
      <c r="G1059" s="2">
        <f t="shared" si="1695"/>
        <v>32800</v>
      </c>
      <c r="H1059" s="2">
        <v>1.4</v>
      </c>
      <c r="I1059" s="7">
        <f t="shared" si="1696"/>
        <v>45920</v>
      </c>
      <c r="J1059" s="7">
        <v>1.2</v>
      </c>
      <c r="K1059" s="4">
        <f t="shared" si="1735"/>
        <v>1.5166666666666666</v>
      </c>
      <c r="L1059" s="7">
        <v>0</v>
      </c>
      <c r="M1059" s="2">
        <f t="shared" si="1719"/>
        <v>1.5384615384615383</v>
      </c>
      <c r="N1059" s="2">
        <f t="shared" si="1720"/>
        <v>2.8571428571428572</v>
      </c>
      <c r="O1059" s="28">
        <f t="shared" si="1721"/>
        <v>1.8637362637362638</v>
      </c>
      <c r="P1059" s="2">
        <f t="shared" si="1722"/>
        <v>8.4571428571428573</v>
      </c>
      <c r="Q1059" s="2">
        <f t="shared" si="1697"/>
        <v>63.849999999999994</v>
      </c>
      <c r="R1059" s="28">
        <f t="shared" si="1723"/>
        <v>67.849999999999994</v>
      </c>
      <c r="S1059" s="2">
        <f t="shared" si="1724"/>
        <v>69.849999999999994</v>
      </c>
      <c r="T1059" s="2">
        <f t="shared" si="1725"/>
        <v>63.356666666666669</v>
      </c>
      <c r="U1059" s="2">
        <f t="shared" si="1698"/>
        <v>67.356666666666669</v>
      </c>
      <c r="V1059" s="2">
        <f t="shared" si="1699"/>
        <v>77.356666666666669</v>
      </c>
      <c r="W1059" s="7">
        <f t="shared" si="1736"/>
        <v>1</v>
      </c>
      <c r="X1059" s="2">
        <f t="shared" si="1700"/>
        <v>8.6770578702892074</v>
      </c>
      <c r="Y1059" s="2">
        <f t="shared" si="1701"/>
        <v>12.752761955988873</v>
      </c>
      <c r="Z1059" s="2">
        <f t="shared" si="1726"/>
        <v>14.213370012546816</v>
      </c>
      <c r="AA1059" s="2">
        <f t="shared" si="1702"/>
        <v>57.847052468594718</v>
      </c>
      <c r="AB1059" s="2">
        <f t="shared" si="1703"/>
        <v>85.018413039925832</v>
      </c>
      <c r="AC1059" s="2">
        <f t="shared" si="1704"/>
        <v>94.75580008364544</v>
      </c>
      <c r="AD1059" s="2">
        <f t="shared" si="1705"/>
        <v>94.75580008364544</v>
      </c>
      <c r="AE1059" s="2">
        <f t="shared" si="1706"/>
        <v>94.75580008364544</v>
      </c>
      <c r="AF1059" s="27">
        <f t="shared" si="1727"/>
        <v>1</v>
      </c>
      <c r="AG1059" s="28">
        <f t="shared" si="1707"/>
        <v>79.849999999999994</v>
      </c>
      <c r="AH1059" s="28">
        <f t="shared" si="1708"/>
        <v>7.4440247143171359</v>
      </c>
      <c r="AI1059" s="28">
        <f t="shared" si="1709"/>
        <v>12.650646884569008</v>
      </c>
      <c r="AJ1059" s="28">
        <f t="shared" si="1710"/>
        <v>10.940560336843808</v>
      </c>
      <c r="AK1059" s="28">
        <f t="shared" si="1711"/>
        <v>18.592786946896737</v>
      </c>
      <c r="AL1059" s="28">
        <f t="shared" si="1737"/>
        <v>20.722268740897416</v>
      </c>
      <c r="AM1059" s="28">
        <f t="shared" si="1712"/>
        <v>49.62683142878091</v>
      </c>
      <c r="AN1059" s="28">
        <f t="shared" si="1713"/>
        <v>84.33764589712672</v>
      </c>
      <c r="AO1059" s="28">
        <f t="shared" si="1714"/>
        <v>72.937068912292048</v>
      </c>
      <c r="AP1059" s="28">
        <f t="shared" si="1715"/>
        <v>123.95191297931159</v>
      </c>
      <c r="AQ1059" s="28">
        <f t="shared" si="1716"/>
        <v>138.14845827264944</v>
      </c>
      <c r="AR1059" s="28">
        <f t="shared" si="1728"/>
        <v>138.14845827264944</v>
      </c>
      <c r="AS1059" s="27">
        <f t="shared" si="1717"/>
        <v>138.14845827264944</v>
      </c>
      <c r="AT1059" s="27">
        <f t="shared" si="1729"/>
        <v>0</v>
      </c>
      <c r="AU1059" s="2">
        <f t="shared" si="1730"/>
        <v>992.42911926901559</v>
      </c>
      <c r="AV1059" s="33">
        <f t="shared" si="1731"/>
        <v>0.15543031358885021</v>
      </c>
      <c r="AW1059" s="33">
        <f t="shared" si="1732"/>
        <v>0.15543031358885021</v>
      </c>
      <c r="AX1059" s="2">
        <f t="shared" si="1733"/>
        <v>2.3681998563455804</v>
      </c>
      <c r="AY1059" s="7">
        <v>2.2000000000000002</v>
      </c>
      <c r="AZ1059" s="3">
        <f t="shared" si="1734"/>
        <v>3495.7623783488134</v>
      </c>
    </row>
    <row r="1060" spans="1:52" ht="20.25" x14ac:dyDescent="0.3">
      <c r="A1060" s="7">
        <v>41</v>
      </c>
      <c r="B1060" s="7">
        <v>60</v>
      </c>
      <c r="C1060" s="37">
        <v>48</v>
      </c>
      <c r="D1060" s="37">
        <v>76</v>
      </c>
      <c r="E1060" s="7">
        <v>6.5</v>
      </c>
      <c r="F1060" s="2">
        <f t="shared" si="1718"/>
        <v>7.416666666666667</v>
      </c>
      <c r="G1060" s="2">
        <f t="shared" si="1695"/>
        <v>36490</v>
      </c>
      <c r="H1060" s="2">
        <v>1.4</v>
      </c>
      <c r="I1060" s="7">
        <f t="shared" si="1696"/>
        <v>51086</v>
      </c>
      <c r="J1060" s="7">
        <v>1.2</v>
      </c>
      <c r="K1060" s="4">
        <f t="shared" si="1735"/>
        <v>1.5833333333333333</v>
      </c>
      <c r="L1060" s="7">
        <v>0</v>
      </c>
      <c r="M1060" s="2">
        <f t="shared" si="1719"/>
        <v>1.4736842105263157</v>
      </c>
      <c r="N1060" s="2">
        <f t="shared" si="1720"/>
        <v>2.736842105263158</v>
      </c>
      <c r="O1060" s="28">
        <f t="shared" si="1721"/>
        <v>1.76</v>
      </c>
      <c r="P1060" s="2">
        <f t="shared" si="1722"/>
        <v>8.0757894736842104</v>
      </c>
      <c r="Q1060" s="2">
        <f t="shared" si="1697"/>
        <v>66.583333333333329</v>
      </c>
      <c r="R1060" s="28">
        <f t="shared" si="1723"/>
        <v>70.583333333333329</v>
      </c>
      <c r="S1060" s="2">
        <f t="shared" si="1724"/>
        <v>72.583333333333329</v>
      </c>
      <c r="T1060" s="2">
        <f t="shared" si="1725"/>
        <v>66.129999999999981</v>
      </c>
      <c r="U1060" s="2">
        <f t="shared" si="1698"/>
        <v>70.129999999999981</v>
      </c>
      <c r="V1060" s="2">
        <f t="shared" si="1699"/>
        <v>80.129999999999981</v>
      </c>
      <c r="W1060" s="7">
        <f t="shared" si="1736"/>
        <v>1</v>
      </c>
      <c r="X1060" s="2">
        <f t="shared" si="1700"/>
        <v>8.000106945874105</v>
      </c>
      <c r="Y1060" s="2">
        <f t="shared" si="1701"/>
        <v>11.787195929226405</v>
      </c>
      <c r="Z1060" s="2">
        <f t="shared" si="1726"/>
        <v>13.204719139664411</v>
      </c>
      <c r="AA1060" s="2">
        <f t="shared" si="1702"/>
        <v>59.334126515232946</v>
      </c>
      <c r="AB1060" s="2">
        <f t="shared" si="1703"/>
        <v>87.421703141762507</v>
      </c>
      <c r="AC1060" s="2">
        <f t="shared" si="1704"/>
        <v>97.935000285844382</v>
      </c>
      <c r="AD1060" s="2">
        <f t="shared" si="1705"/>
        <v>97.935000285844382</v>
      </c>
      <c r="AE1060" s="2">
        <f t="shared" si="1706"/>
        <v>97.935000285844382</v>
      </c>
      <c r="AF1060" s="27">
        <f t="shared" si="1727"/>
        <v>1</v>
      </c>
      <c r="AG1060" s="28">
        <f t="shared" si="1707"/>
        <v>82.583333333333329</v>
      </c>
      <c r="AH1060" s="28">
        <f t="shared" si="1708"/>
        <v>6.8556603205985303</v>
      </c>
      <c r="AI1060" s="28">
        <f t="shared" si="1709"/>
        <v>11.718959216038254</v>
      </c>
      <c r="AJ1060" s="28">
        <f t="shared" si="1710"/>
        <v>10.100991395470484</v>
      </c>
      <c r="AK1060" s="28">
        <f t="shared" si="1711"/>
        <v>17.266477723437941</v>
      </c>
      <c r="AL1060" s="28">
        <f t="shared" si="1737"/>
        <v>19.342937051207031</v>
      </c>
      <c r="AM1060" s="28">
        <f t="shared" si="1712"/>
        <v>50.846147377772432</v>
      </c>
      <c r="AN1060" s="28">
        <f t="shared" si="1713"/>
        <v>86.915614185617059</v>
      </c>
      <c r="AO1060" s="28">
        <f t="shared" si="1714"/>
        <v>74.915686183072751</v>
      </c>
      <c r="AP1060" s="28">
        <f t="shared" si="1715"/>
        <v>128.05970978216473</v>
      </c>
      <c r="AQ1060" s="28">
        <f t="shared" si="1716"/>
        <v>143.46011646311882</v>
      </c>
      <c r="AR1060" s="28">
        <f t="shared" si="1728"/>
        <v>143.46011646311882</v>
      </c>
      <c r="AS1060" s="27">
        <f t="shared" si="1717"/>
        <v>143.46011646311882</v>
      </c>
      <c r="AT1060" s="27">
        <f t="shared" si="1729"/>
        <v>0</v>
      </c>
      <c r="AU1060" s="2">
        <f t="shared" si="1730"/>
        <v>1225.2211349000193</v>
      </c>
      <c r="AV1060" s="33">
        <f t="shared" si="1731"/>
        <v>0.15628229529616727</v>
      </c>
      <c r="AW1060" s="33">
        <f t="shared" si="1732"/>
        <v>0.15628229529616727</v>
      </c>
      <c r="AX1060" s="2">
        <f t="shared" si="1733"/>
        <v>2.3697054010916792</v>
      </c>
      <c r="AY1060" s="7">
        <v>2.2000000000000002</v>
      </c>
      <c r="AZ1060" s="3">
        <f t="shared" si="1734"/>
        <v>3485.5246104343346</v>
      </c>
    </row>
    <row r="1061" spans="1:52" ht="20.25" x14ac:dyDescent="0.3">
      <c r="A1061" s="7">
        <v>41</v>
      </c>
      <c r="B1061" s="7">
        <v>66</v>
      </c>
      <c r="C1061" s="37">
        <v>53</v>
      </c>
      <c r="D1061" s="37">
        <v>83</v>
      </c>
      <c r="E1061" s="7">
        <v>7</v>
      </c>
      <c r="F1061" s="2">
        <f t="shared" si="1718"/>
        <v>8.0833333333333339</v>
      </c>
      <c r="G1061" s="2">
        <f t="shared" si="1695"/>
        <v>39770</v>
      </c>
      <c r="H1061" s="2">
        <v>1.4</v>
      </c>
      <c r="I1061" s="7">
        <f t="shared" si="1696"/>
        <v>55678</v>
      </c>
      <c r="J1061" s="7">
        <v>1.2</v>
      </c>
      <c r="K1061" s="4">
        <f t="shared" si="1735"/>
        <v>1.6416666666666666</v>
      </c>
      <c r="L1061" s="7">
        <v>0</v>
      </c>
      <c r="M1061" s="2">
        <f t="shared" si="1719"/>
        <v>1.4213197969543145</v>
      </c>
      <c r="N1061" s="2">
        <f t="shared" si="1720"/>
        <v>2.6395939086294415</v>
      </c>
      <c r="O1061" s="28">
        <f t="shared" si="1721"/>
        <v>1.6761421319796954</v>
      </c>
      <c r="P1061" s="2">
        <f t="shared" si="1722"/>
        <v>7.7675126903553302</v>
      </c>
      <c r="Q1061" s="2">
        <f t="shared" si="1697"/>
        <v>68.975000000000009</v>
      </c>
      <c r="R1061" s="28">
        <f t="shared" si="1723"/>
        <v>72.975000000000009</v>
      </c>
      <c r="S1061" s="2">
        <f t="shared" si="1724"/>
        <v>74.975000000000009</v>
      </c>
      <c r="T1061" s="2">
        <f t="shared" si="1725"/>
        <v>68.556666666666672</v>
      </c>
      <c r="U1061" s="2">
        <f t="shared" si="1698"/>
        <v>72.556666666666672</v>
      </c>
      <c r="V1061" s="2">
        <f t="shared" si="1699"/>
        <v>82.556666666666672</v>
      </c>
      <c r="W1061" s="7">
        <f t="shared" si="1736"/>
        <v>1</v>
      </c>
      <c r="X1061" s="2">
        <f t="shared" si="1700"/>
        <v>7.470764675079371</v>
      </c>
      <c r="Y1061" s="2">
        <f t="shared" si="1701"/>
        <v>11.029541355058505</v>
      </c>
      <c r="Z1061" s="2">
        <f t="shared" si="1726"/>
        <v>12.407737479093747</v>
      </c>
      <c r="AA1061" s="2">
        <f t="shared" si="1702"/>
        <v>60.388681123558257</v>
      </c>
      <c r="AB1061" s="2">
        <f t="shared" si="1703"/>
        <v>89.15545928672293</v>
      </c>
      <c r="AC1061" s="2">
        <f t="shared" si="1704"/>
        <v>100.2958779560078</v>
      </c>
      <c r="AD1061" s="2">
        <f t="shared" si="1705"/>
        <v>100.2958779560078</v>
      </c>
      <c r="AE1061" s="2">
        <f t="shared" si="1706"/>
        <v>100.2958779560078</v>
      </c>
      <c r="AF1061" s="27">
        <f t="shared" si="1727"/>
        <v>1</v>
      </c>
      <c r="AG1061" s="28">
        <f t="shared" si="1707"/>
        <v>84.975000000000009</v>
      </c>
      <c r="AH1061" s="28">
        <f t="shared" si="1708"/>
        <v>6.3962610655941061</v>
      </c>
      <c r="AI1061" s="28">
        <f t="shared" si="1709"/>
        <v>10.985987673121032</v>
      </c>
      <c r="AJ1061" s="28">
        <f t="shared" si="1710"/>
        <v>9.4431867431256293</v>
      </c>
      <c r="AK1061" s="28">
        <f t="shared" si="1711"/>
        <v>16.219277495253728</v>
      </c>
      <c r="AL1061" s="28">
        <f t="shared" si="1737"/>
        <v>18.245956997059011</v>
      </c>
      <c r="AM1061" s="28">
        <f t="shared" si="1712"/>
        <v>51.703110280219029</v>
      </c>
      <c r="AN1061" s="28">
        <f t="shared" si="1713"/>
        <v>88.80340035772835</v>
      </c>
      <c r="AO1061" s="28">
        <f t="shared" si="1714"/>
        <v>76.332426173598847</v>
      </c>
      <c r="AP1061" s="28">
        <f t="shared" si="1715"/>
        <v>131.10582641996766</v>
      </c>
      <c r="AQ1061" s="28">
        <f t="shared" si="1716"/>
        <v>147.48815239289368</v>
      </c>
      <c r="AR1061" s="28">
        <f t="shared" si="1728"/>
        <v>147.48815239289368</v>
      </c>
      <c r="AS1061" s="27">
        <f t="shared" si="1717"/>
        <v>147.48815239289368</v>
      </c>
      <c r="AT1061" s="27">
        <f t="shared" si="1729"/>
        <v>0</v>
      </c>
      <c r="AU1061" s="2">
        <f t="shared" si="1730"/>
        <v>1482.5175732290234</v>
      </c>
      <c r="AV1061" s="33">
        <f t="shared" si="1731"/>
        <v>0.157039612369338</v>
      </c>
      <c r="AW1061" s="33">
        <f t="shared" si="1732"/>
        <v>0.157039612369338</v>
      </c>
      <c r="AX1061" s="2">
        <f t="shared" si="1733"/>
        <v>2.371045271022743</v>
      </c>
      <c r="AY1061" s="7">
        <v>2.2000000000000002</v>
      </c>
      <c r="AZ1061" s="3">
        <f t="shared" si="1734"/>
        <v>3485.4548398571405</v>
      </c>
    </row>
    <row r="1062" spans="1:52" ht="20.25" x14ac:dyDescent="0.3">
      <c r="A1062" s="7">
        <v>41</v>
      </c>
      <c r="B1062" s="7">
        <v>72</v>
      </c>
      <c r="C1062" s="37">
        <v>58</v>
      </c>
      <c r="D1062" s="37">
        <v>91</v>
      </c>
      <c r="E1062" s="7">
        <v>7.5</v>
      </c>
      <c r="F1062" s="2">
        <f t="shared" si="1718"/>
        <v>8.8333333333333339</v>
      </c>
      <c r="G1062" s="2">
        <f t="shared" si="1695"/>
        <v>43460</v>
      </c>
      <c r="H1062" s="2">
        <v>1.4</v>
      </c>
      <c r="I1062" s="7">
        <f t="shared" si="1696"/>
        <v>60843.999999999993</v>
      </c>
      <c r="J1062" s="7">
        <v>1.2</v>
      </c>
      <c r="K1062" s="4">
        <f t="shared" si="1735"/>
        <v>1.7083333333333335</v>
      </c>
      <c r="L1062" s="7">
        <v>0</v>
      </c>
      <c r="M1062" s="2">
        <f t="shared" si="1719"/>
        <v>1.365853658536585</v>
      </c>
      <c r="N1062" s="2">
        <f t="shared" si="1720"/>
        <v>2.5365853658536581</v>
      </c>
      <c r="O1062" s="28">
        <f t="shared" si="1721"/>
        <v>1.5873170731707313</v>
      </c>
      <c r="P1062" s="2">
        <f t="shared" si="1722"/>
        <v>7.4409756097560962</v>
      </c>
      <c r="Q1062" s="2">
        <f t="shared" si="1697"/>
        <v>71.708333333333343</v>
      </c>
      <c r="R1062" s="28">
        <f t="shared" si="1723"/>
        <v>75.708333333333343</v>
      </c>
      <c r="S1062" s="2">
        <f t="shared" si="1724"/>
        <v>77.708333333333343</v>
      </c>
      <c r="T1062" s="2">
        <f t="shared" si="1725"/>
        <v>71.33</v>
      </c>
      <c r="U1062" s="2">
        <f t="shared" si="1698"/>
        <v>75.33</v>
      </c>
      <c r="V1062" s="2">
        <f t="shared" si="1699"/>
        <v>85.33</v>
      </c>
      <c r="W1062" s="7">
        <f t="shared" si="1736"/>
        <v>1</v>
      </c>
      <c r="X1062" s="2">
        <f t="shared" si="1700"/>
        <v>6.9277372210648007</v>
      </c>
      <c r="Y1062" s="2">
        <f t="shared" si="1701"/>
        <v>10.249807015352289</v>
      </c>
      <c r="Z1062" s="2">
        <f t="shared" si="1726"/>
        <v>11.582221867539019</v>
      </c>
      <c r="AA1062" s="2">
        <f t="shared" si="1702"/>
        <v>61.195012119405746</v>
      </c>
      <c r="AB1062" s="2">
        <f t="shared" si="1703"/>
        <v>90.539961968945221</v>
      </c>
      <c r="AC1062" s="2">
        <f t="shared" si="1704"/>
        <v>102.30962649659467</v>
      </c>
      <c r="AD1062" s="2">
        <f t="shared" si="1705"/>
        <v>102.30962649659467</v>
      </c>
      <c r="AE1062" s="2">
        <f t="shared" si="1706"/>
        <v>102.30962649659467</v>
      </c>
      <c r="AF1062" s="27">
        <f t="shared" si="1727"/>
        <v>1</v>
      </c>
      <c r="AG1062" s="28">
        <f t="shared" si="1707"/>
        <v>87.708333333333343</v>
      </c>
      <c r="AH1062" s="28">
        <f t="shared" si="1708"/>
        <v>5.9256237008282211</v>
      </c>
      <c r="AI1062" s="28">
        <f t="shared" si="1709"/>
        <v>10.229794075444063</v>
      </c>
      <c r="AJ1062" s="28">
        <f t="shared" si="1710"/>
        <v>8.7671482680389001</v>
      </c>
      <c r="AK1062" s="28">
        <f t="shared" si="1711"/>
        <v>15.135304895987346</v>
      </c>
      <c r="AL1062" s="28">
        <f t="shared" si="1737"/>
        <v>17.102805845574242</v>
      </c>
      <c r="AM1062" s="28">
        <f t="shared" si="1712"/>
        <v>52.343009357315957</v>
      </c>
      <c r="AN1062" s="28">
        <f t="shared" si="1713"/>
        <v>90.363180999755897</v>
      </c>
      <c r="AO1062" s="28">
        <f t="shared" si="1714"/>
        <v>77.44314303434362</v>
      </c>
      <c r="AP1062" s="28">
        <f t="shared" si="1715"/>
        <v>133.69519324788823</v>
      </c>
      <c r="AQ1062" s="28">
        <f t="shared" si="1716"/>
        <v>151.07478496923915</v>
      </c>
      <c r="AR1062" s="28">
        <f t="shared" si="1728"/>
        <v>151.07478496923915</v>
      </c>
      <c r="AS1062" s="27">
        <f t="shared" si="1717"/>
        <v>151.07478496923915</v>
      </c>
      <c r="AT1062" s="27">
        <f t="shared" si="1729"/>
        <v>0</v>
      </c>
      <c r="AU1062" s="2">
        <f t="shared" si="1730"/>
        <v>1764.3184342560278</v>
      </c>
      <c r="AV1062" s="33">
        <f t="shared" si="1731"/>
        <v>0.15789159407665507</v>
      </c>
      <c r="AW1062" s="33">
        <f t="shared" si="1732"/>
        <v>0.15789159407665507</v>
      </c>
      <c r="AX1062" s="2">
        <f t="shared" si="1733"/>
        <v>2.372554436947742</v>
      </c>
      <c r="AY1062" s="7">
        <v>2.2000000000000002</v>
      </c>
      <c r="AZ1062" s="3">
        <f t="shared" si="1734"/>
        <v>3479.8114061196197</v>
      </c>
    </row>
    <row r="1063" spans="1:52" ht="20.25" x14ac:dyDescent="0.3">
      <c r="A1063" s="7">
        <v>41</v>
      </c>
      <c r="B1063" s="7">
        <v>78</v>
      </c>
      <c r="C1063" s="37">
        <v>63</v>
      </c>
      <c r="D1063" s="37">
        <v>98</v>
      </c>
      <c r="E1063" s="7">
        <v>8</v>
      </c>
      <c r="F1063" s="2">
        <f t="shared" si="1718"/>
        <v>9.5</v>
      </c>
      <c r="G1063" s="2">
        <f t="shared" si="1695"/>
        <v>46740</v>
      </c>
      <c r="H1063" s="2">
        <v>1.4</v>
      </c>
      <c r="I1063" s="7">
        <f t="shared" si="1696"/>
        <v>65435.999999999993</v>
      </c>
      <c r="J1063" s="7">
        <v>1.2</v>
      </c>
      <c r="K1063" s="4">
        <v>1.75</v>
      </c>
      <c r="L1063" s="7">
        <v>0</v>
      </c>
      <c r="M1063" s="2">
        <f t="shared" si="1719"/>
        <v>1.3333333333333333</v>
      </c>
      <c r="N1063" s="2">
        <f t="shared" si="1720"/>
        <v>2.4761904761904758</v>
      </c>
      <c r="O1063" s="28">
        <f t="shared" si="1721"/>
        <v>1.5295238095238095</v>
      </c>
      <c r="P1063" s="2">
        <f t="shared" si="1722"/>
        <v>7.2438095238095235</v>
      </c>
      <c r="Q1063" s="2">
        <f t="shared" si="1697"/>
        <v>73.416666666666671</v>
      </c>
      <c r="R1063" s="28">
        <f t="shared" si="1723"/>
        <v>77.416666666666671</v>
      </c>
      <c r="S1063" s="2">
        <f t="shared" si="1724"/>
        <v>79.416666666666671</v>
      </c>
      <c r="T1063" s="2">
        <f t="shared" si="1725"/>
        <v>73.073333333333323</v>
      </c>
      <c r="U1063" s="2">
        <f t="shared" si="1698"/>
        <v>77.073333333333323</v>
      </c>
      <c r="V1063" s="2">
        <f t="shared" si="1699"/>
        <v>87.073333333333323</v>
      </c>
      <c r="W1063" s="7">
        <f t="shared" si="1736"/>
        <v>1</v>
      </c>
      <c r="X1063" s="2">
        <f t="shared" si="1700"/>
        <v>6.6169926323731199</v>
      </c>
      <c r="Y1063" s="2">
        <f t="shared" si="1701"/>
        <v>9.8024684612384529</v>
      </c>
      <c r="Z1063" s="2">
        <f t="shared" si="1726"/>
        <v>11.106171999608264</v>
      </c>
      <c r="AA1063" s="2">
        <f t="shared" si="1702"/>
        <v>62.861430007544641</v>
      </c>
      <c r="AB1063" s="2">
        <f t="shared" si="1703"/>
        <v>93.123450381765309</v>
      </c>
      <c r="AC1063" s="2">
        <f t="shared" si="1704"/>
        <v>105.50863399627852</v>
      </c>
      <c r="AD1063" s="2">
        <f t="shared" si="1705"/>
        <v>105.50863399627852</v>
      </c>
      <c r="AE1063" s="2">
        <f t="shared" si="1706"/>
        <v>105.50863399627852</v>
      </c>
      <c r="AF1063" s="27">
        <f t="shared" si="1727"/>
        <v>1</v>
      </c>
      <c r="AG1063" s="28">
        <f t="shared" si="1707"/>
        <v>89.416666666666671</v>
      </c>
      <c r="AH1063" s="28">
        <f t="shared" si="1708"/>
        <v>5.6566146202472041</v>
      </c>
      <c r="AI1063" s="28">
        <f t="shared" si="1709"/>
        <v>9.7949580283497717</v>
      </c>
      <c r="AJ1063" s="28">
        <f t="shared" si="1710"/>
        <v>8.379756407929893</v>
      </c>
      <c r="AK1063" s="28">
        <f t="shared" si="1711"/>
        <v>14.510333090338998</v>
      </c>
      <c r="AL1063" s="28">
        <f t="shared" si="1737"/>
        <v>16.440170729460508</v>
      </c>
      <c r="AM1063" s="28">
        <f t="shared" si="1712"/>
        <v>53.737838892348435</v>
      </c>
      <c r="AN1063" s="28">
        <f t="shared" si="1713"/>
        <v>93.052101269322833</v>
      </c>
      <c r="AO1063" s="28">
        <f t="shared" si="1714"/>
        <v>79.607685875333985</v>
      </c>
      <c r="AP1063" s="28">
        <f t="shared" si="1715"/>
        <v>137.84816435822049</v>
      </c>
      <c r="AQ1063" s="28">
        <f t="shared" si="1716"/>
        <v>156.18162192987484</v>
      </c>
      <c r="AR1063" s="28">
        <f t="shared" si="1728"/>
        <v>156.18162192987484</v>
      </c>
      <c r="AS1063" s="27">
        <f t="shared" si="1717"/>
        <v>156.18162192987484</v>
      </c>
      <c r="AT1063" s="27">
        <f t="shared" si="1729"/>
        <v>0</v>
      </c>
      <c r="AU1063" s="2">
        <f t="shared" si="1730"/>
        <v>2070.6237179810328</v>
      </c>
      <c r="AV1063" s="33">
        <f t="shared" si="1731"/>
        <v>0.15864891114982582</v>
      </c>
      <c r="AW1063" s="33">
        <f t="shared" si="1732"/>
        <v>0.15864891114982582</v>
      </c>
      <c r="AX1063" s="2">
        <f t="shared" si="1733"/>
        <v>2.3738975315108699</v>
      </c>
      <c r="AY1063" s="7">
        <v>2.2000000000000002</v>
      </c>
      <c r="AZ1063" s="3">
        <f t="shared" si="1734"/>
        <v>3482.0867709045046</v>
      </c>
    </row>
    <row r="1064" spans="1:52" ht="20.25" x14ac:dyDescent="0.3">
      <c r="A1064" s="7">
        <v>41</v>
      </c>
      <c r="B1064" s="7">
        <v>84</v>
      </c>
      <c r="C1064" s="37">
        <v>68</v>
      </c>
      <c r="D1064" s="37">
        <v>106</v>
      </c>
      <c r="E1064" s="7">
        <v>8.5</v>
      </c>
      <c r="F1064" s="2">
        <f t="shared" si="1718"/>
        <v>10.25</v>
      </c>
      <c r="G1064" s="2">
        <f t="shared" si="1695"/>
        <v>50430</v>
      </c>
      <c r="H1064" s="2">
        <v>1.4</v>
      </c>
      <c r="I1064" s="7">
        <f t="shared" si="1696"/>
        <v>70602</v>
      </c>
      <c r="J1064" s="7">
        <v>1.2</v>
      </c>
      <c r="K1064" s="4">
        <v>1.75</v>
      </c>
      <c r="L1064" s="7">
        <v>0</v>
      </c>
      <c r="M1064" s="2">
        <f t="shared" si="1719"/>
        <v>1.3333333333333333</v>
      </c>
      <c r="N1064" s="2">
        <f t="shared" si="1720"/>
        <v>2.4761904761904758</v>
      </c>
      <c r="O1064" s="28">
        <f t="shared" si="1721"/>
        <v>1.5066666666666666</v>
      </c>
      <c r="P1064" s="2">
        <f t="shared" si="1722"/>
        <v>7.2209523809523812</v>
      </c>
      <c r="Q1064" s="2">
        <f t="shared" si="1697"/>
        <v>73.416666666666671</v>
      </c>
      <c r="R1064" s="28">
        <f t="shared" si="1723"/>
        <v>77.416666666666671</v>
      </c>
      <c r="S1064" s="2">
        <f t="shared" si="1724"/>
        <v>79.416666666666671</v>
      </c>
      <c r="T1064" s="2">
        <f t="shared" si="1725"/>
        <v>73.11333333333333</v>
      </c>
      <c r="U1064" s="2">
        <f t="shared" si="1698"/>
        <v>77.11333333333333</v>
      </c>
      <c r="V1064" s="2">
        <f t="shared" si="1699"/>
        <v>87.11333333333333</v>
      </c>
      <c r="W1064" s="7">
        <f t="shared" si="1736"/>
        <v>1</v>
      </c>
      <c r="X1064" s="2">
        <f t="shared" si="1700"/>
        <v>6.6133725032772643</v>
      </c>
      <c r="Y1064" s="2">
        <f t="shared" si="1701"/>
        <v>9.7973837538149695</v>
      </c>
      <c r="Z1064" s="2">
        <f t="shared" si="1726"/>
        <v>11.101072356844227</v>
      </c>
      <c r="AA1064" s="2">
        <f t="shared" si="1702"/>
        <v>67.787068158591964</v>
      </c>
      <c r="AB1064" s="2">
        <f t="shared" si="1703"/>
        <v>100.42318347660344</v>
      </c>
      <c r="AC1064" s="2">
        <f t="shared" si="1704"/>
        <v>113.78599165765333</v>
      </c>
      <c r="AD1064" s="2">
        <f t="shared" si="1705"/>
        <v>113.78599165765333</v>
      </c>
      <c r="AE1064" s="2">
        <f t="shared" si="1706"/>
        <v>113.78599165765333</v>
      </c>
      <c r="AF1064" s="27">
        <f t="shared" si="1727"/>
        <v>1</v>
      </c>
      <c r="AG1064" s="28">
        <f t="shared" si="1707"/>
        <v>89.416666666666671</v>
      </c>
      <c r="AH1064" s="28">
        <f t="shared" si="1708"/>
        <v>5.6535199099598428</v>
      </c>
      <c r="AI1064" s="28">
        <f t="shared" si="1709"/>
        <v>9.789599247628507</v>
      </c>
      <c r="AJ1064" s="28">
        <f t="shared" si="1710"/>
        <v>8.3754096854912685</v>
      </c>
      <c r="AK1064" s="28">
        <f t="shared" si="1711"/>
        <v>14.502806333311069</v>
      </c>
      <c r="AL1064" s="28">
        <f t="shared" si="1737"/>
        <v>16.432621864045586</v>
      </c>
      <c r="AM1064" s="28">
        <f t="shared" si="1712"/>
        <v>57.94857907708839</v>
      </c>
      <c r="AN1064" s="28">
        <f t="shared" si="1713"/>
        <v>100.34339228819219</v>
      </c>
      <c r="AO1064" s="28">
        <f t="shared" si="1714"/>
        <v>85.847949276285505</v>
      </c>
      <c r="AP1064" s="28">
        <f t="shared" si="1715"/>
        <v>148.65376491643846</v>
      </c>
      <c r="AQ1064" s="28">
        <f t="shared" si="1716"/>
        <v>168.43437410646726</v>
      </c>
      <c r="AR1064" s="28">
        <f t="shared" si="1728"/>
        <v>168.43437410646726</v>
      </c>
      <c r="AS1064" s="27">
        <f t="shared" si="1717"/>
        <v>168.43437410646726</v>
      </c>
      <c r="AT1064" s="27">
        <f t="shared" si="1729"/>
        <v>0</v>
      </c>
      <c r="AU1064" s="2">
        <f t="shared" si="1730"/>
        <v>2401.4334244040379</v>
      </c>
      <c r="AV1064" s="33">
        <f t="shared" si="1731"/>
        <v>0.15950089285714289</v>
      </c>
      <c r="AW1064" s="33">
        <f t="shared" si="1732"/>
        <v>0.15950089285714289</v>
      </c>
      <c r="AX1064" s="2">
        <f t="shared" si="1733"/>
        <v>2.375410331695142</v>
      </c>
      <c r="AY1064" s="7">
        <v>2.2000000000000002</v>
      </c>
      <c r="AZ1064" s="3">
        <f t="shared" si="1734"/>
        <v>3479.205054670977</v>
      </c>
    </row>
    <row r="1065" spans="1:52" ht="20.25" x14ac:dyDescent="0.3">
      <c r="A1065" s="7">
        <v>41</v>
      </c>
      <c r="B1065" s="7">
        <v>90</v>
      </c>
      <c r="C1065" s="37">
        <v>72</v>
      </c>
      <c r="D1065" s="37">
        <v>113</v>
      </c>
      <c r="E1065" s="7">
        <v>9</v>
      </c>
      <c r="F1065" s="2">
        <f t="shared" si="1718"/>
        <v>10.916666666666666</v>
      </c>
      <c r="G1065" s="2">
        <f t="shared" si="1695"/>
        <v>53710</v>
      </c>
      <c r="H1065" s="2">
        <v>1.4</v>
      </c>
      <c r="I1065" s="7">
        <f t="shared" si="1696"/>
        <v>75194</v>
      </c>
      <c r="J1065" s="7">
        <v>1.2</v>
      </c>
      <c r="K1065" s="4">
        <v>1.75</v>
      </c>
      <c r="L1065" s="7">
        <v>0</v>
      </c>
      <c r="M1065" s="2">
        <f t="shared" si="1719"/>
        <v>1.3333333333333333</v>
      </c>
      <c r="N1065" s="2">
        <f t="shared" si="1720"/>
        <v>2.4761904761904758</v>
      </c>
      <c r="O1065" s="28">
        <f t="shared" si="1721"/>
        <v>1.4866666666666666</v>
      </c>
      <c r="P1065" s="2">
        <f t="shared" si="1722"/>
        <v>7.2009523809523808</v>
      </c>
      <c r="Q1065" s="2">
        <f t="shared" si="1697"/>
        <v>73.416666666666671</v>
      </c>
      <c r="R1065" s="28">
        <f t="shared" si="1723"/>
        <v>77.416666666666671</v>
      </c>
      <c r="S1065" s="2">
        <f t="shared" si="1724"/>
        <v>79.416666666666671</v>
      </c>
      <c r="T1065" s="2">
        <f t="shared" si="1725"/>
        <v>73.148333333333326</v>
      </c>
      <c r="U1065" s="2">
        <f t="shared" si="1698"/>
        <v>77.148333333333326</v>
      </c>
      <c r="V1065" s="2">
        <f t="shared" si="1699"/>
        <v>87.148333333333326</v>
      </c>
      <c r="W1065" s="7">
        <f t="shared" si="1736"/>
        <v>1</v>
      </c>
      <c r="X1065" s="2">
        <f t="shared" si="1700"/>
        <v>6.6102081381158619</v>
      </c>
      <c r="Y1065" s="2">
        <f t="shared" si="1701"/>
        <v>9.7929389600447401</v>
      </c>
      <c r="Z1065" s="2">
        <f t="shared" si="1726"/>
        <v>11.09661400959158</v>
      </c>
      <c r="AA1065" s="2">
        <f t="shared" si="1702"/>
        <v>72.16143884109816</v>
      </c>
      <c r="AB1065" s="2">
        <f t="shared" si="1703"/>
        <v>106.90625031382174</v>
      </c>
      <c r="AC1065" s="2">
        <f t="shared" si="1704"/>
        <v>121.13803627137474</v>
      </c>
      <c r="AD1065" s="2">
        <f t="shared" si="1705"/>
        <v>121.13803627137474</v>
      </c>
      <c r="AE1065" s="2">
        <f t="shared" si="1706"/>
        <v>121.13803627137474</v>
      </c>
      <c r="AF1065" s="27">
        <f t="shared" si="1727"/>
        <v>1</v>
      </c>
      <c r="AG1065" s="28">
        <f t="shared" si="1707"/>
        <v>89.416666666666671</v>
      </c>
      <c r="AH1065" s="28">
        <f t="shared" si="1708"/>
        <v>5.6508148148765853</v>
      </c>
      <c r="AI1065" s="28">
        <f t="shared" si="1709"/>
        <v>9.7849151221255291</v>
      </c>
      <c r="AJ1065" s="28">
        <f t="shared" si="1710"/>
        <v>8.3716100008276264</v>
      </c>
      <c r="AK1065" s="28">
        <f t="shared" si="1711"/>
        <v>14.496226823427522</v>
      </c>
      <c r="AL1065" s="28">
        <f t="shared" si="1737"/>
        <v>16.42602229130285</v>
      </c>
      <c r="AM1065" s="28">
        <f t="shared" si="1712"/>
        <v>61.688061729069389</v>
      </c>
      <c r="AN1065" s="28">
        <f t="shared" si="1713"/>
        <v>106.81865674987036</v>
      </c>
      <c r="AO1065" s="28">
        <f t="shared" si="1714"/>
        <v>91.390075842368248</v>
      </c>
      <c r="AP1065" s="28">
        <f t="shared" si="1715"/>
        <v>158.25047615575045</v>
      </c>
      <c r="AQ1065" s="28">
        <f t="shared" si="1716"/>
        <v>179.31741001338943</v>
      </c>
      <c r="AR1065" s="28">
        <f t="shared" si="1728"/>
        <v>179.31741001338943</v>
      </c>
      <c r="AS1065" s="27">
        <f t="shared" si="1717"/>
        <v>179.31741001338943</v>
      </c>
      <c r="AT1065" s="27">
        <f t="shared" si="1729"/>
        <v>0</v>
      </c>
      <c r="AU1065" s="2">
        <f t="shared" si="1730"/>
        <v>2756.7475535250433</v>
      </c>
      <c r="AV1065" s="33">
        <f t="shared" si="1731"/>
        <v>0.16025820993031362</v>
      </c>
      <c r="AW1065" s="33">
        <f t="shared" si="1732"/>
        <v>0.16025820993031362</v>
      </c>
      <c r="AX1065" s="2">
        <f t="shared" si="1733"/>
        <v>2.3767566625453216</v>
      </c>
      <c r="AY1065" s="7">
        <v>2.2000000000000002</v>
      </c>
      <c r="AZ1065" s="3">
        <f t="shared" si="1734"/>
        <v>3482.8788419360912</v>
      </c>
    </row>
    <row r="1066" spans="1:52" ht="20.25" x14ac:dyDescent="0.3">
      <c r="A1066" s="7">
        <v>41</v>
      </c>
      <c r="B1066" s="7">
        <v>96</v>
      </c>
      <c r="C1066" s="37">
        <v>77</v>
      </c>
      <c r="D1066" s="37">
        <v>121</v>
      </c>
      <c r="E1066" s="7">
        <v>9.5</v>
      </c>
      <c r="F1066" s="2">
        <f t="shared" si="1718"/>
        <v>11.666666666666666</v>
      </c>
      <c r="G1066" s="2">
        <f t="shared" si="1695"/>
        <v>57400</v>
      </c>
      <c r="H1066" s="2">
        <v>1.4</v>
      </c>
      <c r="I1066" s="7">
        <f t="shared" si="1696"/>
        <v>80360</v>
      </c>
      <c r="J1066" s="7">
        <v>1.2</v>
      </c>
      <c r="K1066" s="4">
        <v>1.75</v>
      </c>
      <c r="L1066" s="7">
        <v>0</v>
      </c>
      <c r="M1066" s="2">
        <f t="shared" si="1719"/>
        <v>1.3333333333333333</v>
      </c>
      <c r="N1066" s="2">
        <f t="shared" si="1720"/>
        <v>2.4761904761904758</v>
      </c>
      <c r="O1066" s="28">
        <f t="shared" si="1721"/>
        <v>1.4638095238095237</v>
      </c>
      <c r="P1066" s="2">
        <f t="shared" si="1722"/>
        <v>7.1780952380952376</v>
      </c>
      <c r="Q1066" s="2">
        <f t="shared" si="1697"/>
        <v>73.416666666666671</v>
      </c>
      <c r="R1066" s="28">
        <f t="shared" si="1723"/>
        <v>77.416666666666671</v>
      </c>
      <c r="S1066" s="2">
        <f t="shared" si="1724"/>
        <v>79.416666666666671</v>
      </c>
      <c r="T1066" s="2">
        <f t="shared" si="1725"/>
        <v>73.188333333333333</v>
      </c>
      <c r="U1066" s="2">
        <f t="shared" si="1698"/>
        <v>77.188333333333333</v>
      </c>
      <c r="V1066" s="2">
        <f t="shared" si="1699"/>
        <v>87.188333333333333</v>
      </c>
      <c r="W1066" s="7">
        <f t="shared" si="1736"/>
        <v>1</v>
      </c>
      <c r="X1066" s="2">
        <f t="shared" si="1700"/>
        <v>6.6065954267248204</v>
      </c>
      <c r="Y1066" s="2">
        <f t="shared" si="1701"/>
        <v>9.7878641314859962</v>
      </c>
      <c r="Z1066" s="2">
        <f t="shared" si="1726"/>
        <v>11.091523138560857</v>
      </c>
      <c r="AA1066" s="2">
        <f t="shared" si="1702"/>
        <v>77.076946645122902</v>
      </c>
      <c r="AB1066" s="2">
        <f t="shared" si="1703"/>
        <v>114.19174820066995</v>
      </c>
      <c r="AC1066" s="2">
        <f t="shared" si="1704"/>
        <v>129.40110328321001</v>
      </c>
      <c r="AD1066" s="2">
        <f t="shared" si="1705"/>
        <v>129.40110328321001</v>
      </c>
      <c r="AE1066" s="2">
        <f t="shared" si="1706"/>
        <v>129.40110328321001</v>
      </c>
      <c r="AF1066" s="27">
        <f t="shared" si="1727"/>
        <v>1</v>
      </c>
      <c r="AG1066" s="28">
        <f t="shared" si="1707"/>
        <v>89.416666666666671</v>
      </c>
      <c r="AH1066" s="28">
        <f t="shared" si="1708"/>
        <v>5.6477264457021477</v>
      </c>
      <c r="AI1066" s="28">
        <f t="shared" si="1709"/>
        <v>9.7795673216352181</v>
      </c>
      <c r="AJ1066" s="28">
        <f t="shared" si="1710"/>
        <v>8.3672717234536744</v>
      </c>
      <c r="AK1066" s="28">
        <f t="shared" si="1711"/>
        <v>14.48871468982006</v>
      </c>
      <c r="AL1066" s="28">
        <f t="shared" si="1737"/>
        <v>16.418486410451219</v>
      </c>
      <c r="AM1066" s="28">
        <f t="shared" si="1712"/>
        <v>65.890141866525056</v>
      </c>
      <c r="AN1066" s="28">
        <f t="shared" si="1713"/>
        <v>114.09495208574421</v>
      </c>
      <c r="AO1066" s="28">
        <f t="shared" si="1714"/>
        <v>97.618170106959525</v>
      </c>
      <c r="AP1066" s="28">
        <f t="shared" si="1715"/>
        <v>169.03500471456735</v>
      </c>
      <c r="AQ1066" s="28">
        <f t="shared" si="1716"/>
        <v>191.54900812193088</v>
      </c>
      <c r="AR1066" s="28">
        <f t="shared" si="1728"/>
        <v>191.54900812193088</v>
      </c>
      <c r="AS1066" s="27">
        <f t="shared" si="1717"/>
        <v>191.54900812193088</v>
      </c>
      <c r="AT1066" s="27">
        <f t="shared" si="1729"/>
        <v>0</v>
      </c>
      <c r="AU1066" s="2">
        <f t="shared" si="1730"/>
        <v>3136.5661053440494</v>
      </c>
      <c r="AV1066" s="33">
        <f t="shared" si="1731"/>
        <v>0.16111019163763068</v>
      </c>
      <c r="AW1066" s="33">
        <f t="shared" si="1732"/>
        <v>0.16111019163763068</v>
      </c>
      <c r="AX1066" s="2">
        <f t="shared" si="1733"/>
        <v>2.3782731101323131</v>
      </c>
      <c r="AY1066" s="7">
        <v>2.2000000000000002</v>
      </c>
      <c r="AZ1066" s="3">
        <f t="shared" si="1734"/>
        <v>3481.7915355147657</v>
      </c>
    </row>
    <row r="1067" spans="1:52" ht="20.25" x14ac:dyDescent="0.3">
      <c r="A1067" s="7">
        <v>41</v>
      </c>
      <c r="B1067" s="7">
        <v>102</v>
      </c>
      <c r="C1067" s="37">
        <v>82</v>
      </c>
      <c r="D1067" s="37">
        <v>128</v>
      </c>
      <c r="E1067" s="7">
        <v>9.75</v>
      </c>
      <c r="F1067" s="2">
        <f t="shared" si="1718"/>
        <v>12.291666666666666</v>
      </c>
      <c r="G1067" s="2">
        <f t="shared" si="1695"/>
        <v>60475</v>
      </c>
      <c r="H1067" s="2">
        <v>1.4</v>
      </c>
      <c r="I1067" s="7">
        <f t="shared" si="1696"/>
        <v>84665</v>
      </c>
      <c r="J1067" s="7">
        <v>1.2</v>
      </c>
      <c r="K1067" s="4">
        <v>1.75</v>
      </c>
      <c r="L1067" s="7">
        <v>0</v>
      </c>
      <c r="M1067" s="2">
        <f t="shared" si="1719"/>
        <v>1.3333333333333333</v>
      </c>
      <c r="N1067" s="2">
        <f t="shared" si="1720"/>
        <v>2.4761904761904758</v>
      </c>
      <c r="O1067" s="28">
        <f t="shared" si="1721"/>
        <v>1.4438095238095237</v>
      </c>
      <c r="P1067" s="2">
        <f t="shared" si="1722"/>
        <v>7.1580952380952372</v>
      </c>
      <c r="Q1067" s="2">
        <f t="shared" si="1697"/>
        <v>73.416666666666671</v>
      </c>
      <c r="R1067" s="28">
        <f t="shared" si="1723"/>
        <v>77.416666666666671</v>
      </c>
      <c r="S1067" s="2">
        <f t="shared" si="1724"/>
        <v>79.416666666666671</v>
      </c>
      <c r="T1067" s="2">
        <f t="shared" si="1725"/>
        <v>73.223333333333329</v>
      </c>
      <c r="U1067" s="2">
        <f t="shared" si="1698"/>
        <v>77.223333333333329</v>
      </c>
      <c r="V1067" s="2">
        <f t="shared" si="1699"/>
        <v>87.223333333333329</v>
      </c>
      <c r="W1067" s="7">
        <f t="shared" si="1736"/>
        <v>1</v>
      </c>
      <c r="X1067" s="2">
        <f t="shared" si="1700"/>
        <v>6.6034375420805542</v>
      </c>
      <c r="Y1067" s="2">
        <f t="shared" si="1701"/>
        <v>9.7834279691265813</v>
      </c>
      <c r="Z1067" s="2">
        <f t="shared" si="1726"/>
        <v>11.087072456673178</v>
      </c>
      <c r="AA1067" s="2">
        <f t="shared" si="1702"/>
        <v>81.167253121406802</v>
      </c>
      <c r="AB1067" s="2">
        <f t="shared" si="1703"/>
        <v>120.25463545384756</v>
      </c>
      <c r="AC1067" s="2">
        <f t="shared" si="1704"/>
        <v>136.27859894660781</v>
      </c>
      <c r="AD1067" s="2">
        <f t="shared" si="1705"/>
        <v>136.27859894660781</v>
      </c>
      <c r="AE1067" s="2">
        <f t="shared" si="1706"/>
        <v>136.27859894660781</v>
      </c>
      <c r="AF1067" s="27">
        <f t="shared" si="1727"/>
        <v>1</v>
      </c>
      <c r="AG1067" s="28">
        <f t="shared" si="1707"/>
        <v>89.416666666666671</v>
      </c>
      <c r="AH1067" s="28">
        <f t="shared" si="1708"/>
        <v>5.6450268905658127</v>
      </c>
      <c r="AI1067" s="28">
        <f t="shared" si="1709"/>
        <v>9.7748927890692254</v>
      </c>
      <c r="AJ1067" s="28">
        <f t="shared" si="1710"/>
        <v>8.363479417453922</v>
      </c>
      <c r="AK1067" s="28">
        <f t="shared" si="1711"/>
        <v>14.482147956784145</v>
      </c>
      <c r="AL1067" s="28">
        <f t="shared" si="1737"/>
        <v>16.411898184544174</v>
      </c>
      <c r="AM1067" s="28">
        <f t="shared" si="1712"/>
        <v>69.386788863204785</v>
      </c>
      <c r="AN1067" s="28">
        <f t="shared" si="1713"/>
        <v>120.14972386564256</v>
      </c>
      <c r="AO1067" s="28">
        <f t="shared" si="1714"/>
        <v>102.80110117287111</v>
      </c>
      <c r="AP1067" s="28">
        <f t="shared" si="1715"/>
        <v>178.00973530213844</v>
      </c>
      <c r="AQ1067" s="28">
        <f t="shared" si="1716"/>
        <v>201.72958185168881</v>
      </c>
      <c r="AR1067" s="28">
        <f t="shared" si="1728"/>
        <v>201.72958185168881</v>
      </c>
      <c r="AS1067" s="27">
        <f t="shared" si="1717"/>
        <v>201.72958185168881</v>
      </c>
      <c r="AT1067" s="27">
        <f t="shared" si="1729"/>
        <v>0</v>
      </c>
      <c r="AU1067" s="2">
        <f t="shared" si="1730"/>
        <v>3540.8890798610555</v>
      </c>
      <c r="AV1067" s="33">
        <f t="shared" si="1731"/>
        <v>0.16182017639372825</v>
      </c>
      <c r="AW1067" s="33">
        <f t="shared" si="1732"/>
        <v>0.16182017639372825</v>
      </c>
      <c r="AX1067" s="2">
        <f t="shared" si="1733"/>
        <v>2.3795382954312281</v>
      </c>
      <c r="AY1067" s="7">
        <v>2.2000000000000002</v>
      </c>
      <c r="AZ1067" s="3">
        <f t="shared" si="1734"/>
        <v>3475.1708418033181</v>
      </c>
    </row>
    <row r="1068" spans="1:52" ht="20.25" x14ac:dyDescent="0.3">
      <c r="A1068" s="7">
        <v>41</v>
      </c>
      <c r="B1068" s="7">
        <v>108</v>
      </c>
      <c r="C1068" s="37">
        <v>87</v>
      </c>
      <c r="D1068" s="37">
        <v>136</v>
      </c>
      <c r="E1068" s="7">
        <v>10</v>
      </c>
      <c r="F1068" s="2">
        <f t="shared" si="1718"/>
        <v>13</v>
      </c>
      <c r="G1068" s="2">
        <f t="shared" si="1695"/>
        <v>63960</v>
      </c>
      <c r="H1068" s="2">
        <v>1.4</v>
      </c>
      <c r="I1068" s="7">
        <f t="shared" si="1696"/>
        <v>89544</v>
      </c>
      <c r="J1068" s="7">
        <v>1.2</v>
      </c>
      <c r="K1068" s="4">
        <v>1.75</v>
      </c>
      <c r="L1068" s="7">
        <v>0</v>
      </c>
      <c r="M1068" s="2">
        <f t="shared" si="1719"/>
        <v>1.3333333333333333</v>
      </c>
      <c r="N1068" s="2">
        <f t="shared" si="1720"/>
        <v>2.4761904761904758</v>
      </c>
      <c r="O1068" s="28">
        <f t="shared" si="1721"/>
        <v>1.4209523809523807</v>
      </c>
      <c r="P1068" s="2">
        <f t="shared" si="1722"/>
        <v>7.1352380952380949</v>
      </c>
      <c r="Q1068" s="2">
        <f t="shared" si="1697"/>
        <v>73.416666666666671</v>
      </c>
      <c r="R1068" s="28">
        <f t="shared" si="1723"/>
        <v>77.416666666666671</v>
      </c>
      <c r="S1068" s="2">
        <f t="shared" si="1724"/>
        <v>79.416666666666671</v>
      </c>
      <c r="T1068" s="2">
        <f t="shared" si="1725"/>
        <v>73.263333333333335</v>
      </c>
      <c r="U1068" s="2">
        <f t="shared" si="1698"/>
        <v>77.263333333333335</v>
      </c>
      <c r="V1068" s="2">
        <f t="shared" si="1699"/>
        <v>87.263333333333335</v>
      </c>
      <c r="W1068" s="7">
        <f t="shared" si="1736"/>
        <v>1</v>
      </c>
      <c r="X1068" s="2">
        <f t="shared" si="1700"/>
        <v>6.5998322256191599</v>
      </c>
      <c r="Y1068" s="2">
        <f t="shared" si="1701"/>
        <v>9.7783629906706704</v>
      </c>
      <c r="Z1068" s="2">
        <f t="shared" si="1726"/>
        <v>11.081990334763248</v>
      </c>
      <c r="AA1068" s="2">
        <f t="shared" si="1702"/>
        <v>85.797818933049086</v>
      </c>
      <c r="AB1068" s="2">
        <f t="shared" si="1703"/>
        <v>127.11871887871871</v>
      </c>
      <c r="AC1068" s="2">
        <f t="shared" si="1704"/>
        <v>144.06587435192222</v>
      </c>
      <c r="AD1068" s="2">
        <f t="shared" si="1705"/>
        <v>144.06587435192222</v>
      </c>
      <c r="AE1068" s="2">
        <f t="shared" si="1706"/>
        <v>144.06587435192222</v>
      </c>
      <c r="AF1068" s="27">
        <f t="shared" si="1727"/>
        <v>1</v>
      </c>
      <c r="AG1068" s="28">
        <f t="shared" si="1707"/>
        <v>89.416666666666671</v>
      </c>
      <c r="AH1068" s="28">
        <f t="shared" si="1708"/>
        <v>5.6419448430346781</v>
      </c>
      <c r="AI1068" s="28">
        <f t="shared" si="1709"/>
        <v>9.7695559350963954</v>
      </c>
      <c r="AJ1068" s="28">
        <f t="shared" si="1710"/>
        <v>8.3591495605571851</v>
      </c>
      <c r="AK1068" s="28">
        <f t="shared" si="1711"/>
        <v>14.474650404021668</v>
      </c>
      <c r="AL1068" s="28">
        <f t="shared" si="1737"/>
        <v>16.404375254783123</v>
      </c>
      <c r="AM1068" s="28">
        <f t="shared" si="1712"/>
        <v>73.345282959450813</v>
      </c>
      <c r="AN1068" s="28">
        <f t="shared" si="1713"/>
        <v>127.00422715625314</v>
      </c>
      <c r="AO1068" s="28">
        <f t="shared" si="1714"/>
        <v>108.66894428724341</v>
      </c>
      <c r="AP1068" s="28">
        <f t="shared" si="1715"/>
        <v>188.1704552522817</v>
      </c>
      <c r="AQ1068" s="28">
        <f t="shared" si="1716"/>
        <v>213.25687831218059</v>
      </c>
      <c r="AR1068" s="28">
        <f t="shared" si="1728"/>
        <v>213.25687831218059</v>
      </c>
      <c r="AS1068" s="27">
        <f t="shared" si="1717"/>
        <v>213.25687831218059</v>
      </c>
      <c r="AT1068" s="27">
        <f t="shared" si="1729"/>
        <v>0</v>
      </c>
      <c r="AU1068" s="2">
        <f t="shared" si="1730"/>
        <v>3969.7164770760623</v>
      </c>
      <c r="AV1068" s="33">
        <f t="shared" si="1731"/>
        <v>0.16262482578397214</v>
      </c>
      <c r="AW1068" s="33">
        <f t="shared" si="1732"/>
        <v>0.16262482578397214</v>
      </c>
      <c r="AX1068" s="2">
        <f t="shared" si="1733"/>
        <v>2.3809738003674319</v>
      </c>
      <c r="AY1068" s="7">
        <v>2.2000000000000002</v>
      </c>
      <c r="AZ1068" s="3">
        <f t="shared" si="1734"/>
        <v>3465.4771405362535</v>
      </c>
    </row>
    <row r="1069" spans="1:52" ht="20.25" x14ac:dyDescent="0.3">
      <c r="A1069" s="7">
        <v>41</v>
      </c>
      <c r="B1069" s="7">
        <v>114</v>
      </c>
      <c r="C1069" s="37">
        <v>92</v>
      </c>
      <c r="D1069" s="37">
        <v>143</v>
      </c>
      <c r="E1069" s="7">
        <v>10.5</v>
      </c>
      <c r="F1069" s="2">
        <f t="shared" si="1718"/>
        <v>13.666666666666666</v>
      </c>
      <c r="G1069" s="2">
        <f t="shared" si="1695"/>
        <v>67240</v>
      </c>
      <c r="H1069" s="2">
        <v>1.4</v>
      </c>
      <c r="I1069" s="7">
        <f t="shared" si="1696"/>
        <v>94136</v>
      </c>
      <c r="J1069" s="7">
        <v>1.2</v>
      </c>
      <c r="K1069" s="4">
        <v>1.75</v>
      </c>
      <c r="L1069" s="7">
        <v>0</v>
      </c>
      <c r="M1069" s="2">
        <f t="shared" si="1719"/>
        <v>1.3333333333333333</v>
      </c>
      <c r="N1069" s="2">
        <f t="shared" si="1720"/>
        <v>2.4761904761904758</v>
      </c>
      <c r="O1069" s="28">
        <f t="shared" si="1721"/>
        <v>1.4009523809523809</v>
      </c>
      <c r="P1069" s="2">
        <f t="shared" si="1722"/>
        <v>7.1152380952380954</v>
      </c>
      <c r="Q1069" s="2">
        <f t="shared" si="1697"/>
        <v>73.416666666666671</v>
      </c>
      <c r="R1069" s="28">
        <f t="shared" si="1723"/>
        <v>77.416666666666671</v>
      </c>
      <c r="S1069" s="2">
        <f t="shared" si="1724"/>
        <v>79.416666666666671</v>
      </c>
      <c r="T1069" s="2">
        <f t="shared" si="1725"/>
        <v>73.298333333333332</v>
      </c>
      <c r="U1069" s="2">
        <f t="shared" si="1698"/>
        <v>77.298333333333332</v>
      </c>
      <c r="V1069" s="2">
        <f t="shared" si="1699"/>
        <v>87.298333333333332</v>
      </c>
      <c r="W1069" s="7">
        <f t="shared" si="1736"/>
        <v>1</v>
      </c>
      <c r="X1069" s="2">
        <f t="shared" si="1700"/>
        <v>6.5966808016045624</v>
      </c>
      <c r="Y1069" s="2">
        <f t="shared" si="1701"/>
        <v>9.77393543460426</v>
      </c>
      <c r="Z1069" s="2">
        <f t="shared" si="1726"/>
        <v>11.077547298488593</v>
      </c>
      <c r="AA1069" s="2">
        <f t="shared" si="1702"/>
        <v>90.154637621929012</v>
      </c>
      <c r="AB1069" s="2">
        <f t="shared" si="1703"/>
        <v>133.57711760625821</v>
      </c>
      <c r="AC1069" s="2">
        <f t="shared" si="1704"/>
        <v>151.39314641267742</v>
      </c>
      <c r="AD1069" s="2">
        <f t="shared" si="1705"/>
        <v>151.39314641267742</v>
      </c>
      <c r="AE1069" s="2">
        <f t="shared" si="1706"/>
        <v>151.39314641267742</v>
      </c>
      <c r="AF1069" s="27">
        <f t="shared" si="1727"/>
        <v>1</v>
      </c>
      <c r="AG1069" s="28">
        <f t="shared" si="1707"/>
        <v>89.416666666666671</v>
      </c>
      <c r="AH1069" s="28">
        <f t="shared" si="1708"/>
        <v>5.6392508108442296</v>
      </c>
      <c r="AI1069" s="28">
        <f t="shared" si="1709"/>
        <v>9.7648909660284993</v>
      </c>
      <c r="AJ1069" s="28">
        <f t="shared" si="1710"/>
        <v>8.3553646117490672</v>
      </c>
      <c r="AK1069" s="28">
        <f t="shared" si="1711"/>
        <v>14.468096410652159</v>
      </c>
      <c r="AL1069" s="28">
        <f t="shared" si="1737"/>
        <v>16.397798346473486</v>
      </c>
      <c r="AM1069" s="28">
        <f t="shared" si="1712"/>
        <v>77.069761081537806</v>
      </c>
      <c r="AN1069" s="28">
        <f t="shared" si="1713"/>
        <v>133.45350986905615</v>
      </c>
      <c r="AO1069" s="28">
        <f t="shared" si="1714"/>
        <v>114.18998302723725</v>
      </c>
      <c r="AP1069" s="28">
        <f t="shared" si="1715"/>
        <v>197.7306509455795</v>
      </c>
      <c r="AQ1069" s="28">
        <f t="shared" si="1716"/>
        <v>224.10324406847096</v>
      </c>
      <c r="AR1069" s="28">
        <f t="shared" si="1728"/>
        <v>224.10324406847096</v>
      </c>
      <c r="AS1069" s="27">
        <f t="shared" si="1717"/>
        <v>224.10324406847096</v>
      </c>
      <c r="AT1069" s="27">
        <f t="shared" si="1729"/>
        <v>0</v>
      </c>
      <c r="AU1069" s="2">
        <f t="shared" si="1730"/>
        <v>4423.0482969890691</v>
      </c>
      <c r="AV1069" s="33">
        <f t="shared" si="1731"/>
        <v>0.16338214285714289</v>
      </c>
      <c r="AW1069" s="33">
        <f t="shared" si="1732"/>
        <v>0.16338214285714289</v>
      </c>
      <c r="AX1069" s="2">
        <f t="shared" si="1733"/>
        <v>2.3823264469042429</v>
      </c>
      <c r="AY1069" s="7">
        <v>2.2000000000000002</v>
      </c>
      <c r="AZ1069" s="3">
        <f t="shared" si="1734"/>
        <v>3471.6859976629144</v>
      </c>
    </row>
    <row r="1070" spans="1:52" ht="20.25" x14ac:dyDescent="0.3">
      <c r="A1070" s="7">
        <v>41</v>
      </c>
      <c r="B1070" s="7">
        <v>120</v>
      </c>
      <c r="C1070" s="37">
        <v>97</v>
      </c>
      <c r="D1070" s="37">
        <v>151</v>
      </c>
      <c r="E1070" s="7">
        <v>11</v>
      </c>
      <c r="F1070" s="2">
        <f t="shared" si="1718"/>
        <v>14.416666666666666</v>
      </c>
      <c r="G1070" s="2">
        <f t="shared" si="1695"/>
        <v>70930</v>
      </c>
      <c r="H1070" s="2">
        <v>1.4</v>
      </c>
      <c r="I1070" s="7">
        <f t="shared" si="1696"/>
        <v>99302</v>
      </c>
      <c r="J1070" s="7">
        <v>1.2</v>
      </c>
      <c r="K1070" s="4">
        <v>1.75</v>
      </c>
      <c r="L1070" s="7">
        <v>0</v>
      </c>
      <c r="M1070" s="2">
        <f t="shared" si="1719"/>
        <v>1.3333333333333333</v>
      </c>
      <c r="N1070" s="2">
        <f t="shared" si="1720"/>
        <v>2.4761904761904758</v>
      </c>
      <c r="O1070" s="28">
        <f t="shared" si="1721"/>
        <v>1.378095238095238</v>
      </c>
      <c r="P1070" s="2">
        <f t="shared" si="1722"/>
        <v>7.0923809523809513</v>
      </c>
      <c r="Q1070" s="2">
        <f t="shared" si="1697"/>
        <v>73.416666666666671</v>
      </c>
      <c r="R1070" s="28">
        <f t="shared" si="1723"/>
        <v>77.416666666666671</v>
      </c>
      <c r="S1070" s="2">
        <f t="shared" si="1724"/>
        <v>79.416666666666671</v>
      </c>
      <c r="T1070" s="2">
        <f t="shared" si="1725"/>
        <v>73.338333333333324</v>
      </c>
      <c r="U1070" s="2">
        <f t="shared" si="1698"/>
        <v>77.338333333333324</v>
      </c>
      <c r="V1070" s="2">
        <f t="shared" si="1699"/>
        <v>87.338333333333324</v>
      </c>
      <c r="W1070" s="7">
        <f t="shared" si="1736"/>
        <v>1</v>
      </c>
      <c r="X1070" s="2">
        <f t="shared" si="1700"/>
        <v>6.5930828573907929</v>
      </c>
      <c r="Y1070" s="2">
        <f t="shared" si="1701"/>
        <v>9.7688802776008234</v>
      </c>
      <c r="Z1070" s="2">
        <f t="shared" si="1726"/>
        <v>11.072473903164592</v>
      </c>
      <c r="AA1070" s="2">
        <f t="shared" si="1702"/>
        <v>95.050277860717259</v>
      </c>
      <c r="AB1070" s="2">
        <f t="shared" si="1703"/>
        <v>140.8346906687452</v>
      </c>
      <c r="AC1070" s="2">
        <f t="shared" si="1704"/>
        <v>159.62816543728954</v>
      </c>
      <c r="AD1070" s="2">
        <f t="shared" si="1705"/>
        <v>159.62816543728954</v>
      </c>
      <c r="AE1070" s="2">
        <f t="shared" si="1706"/>
        <v>159.62816543728954</v>
      </c>
      <c r="AF1070" s="27">
        <f t="shared" si="1727"/>
        <v>1</v>
      </c>
      <c r="AG1070" s="28">
        <f t="shared" si="1707"/>
        <v>89.416666666666671</v>
      </c>
      <c r="AH1070" s="28">
        <f t="shared" si="1708"/>
        <v>5.6361750655664036</v>
      </c>
      <c r="AI1070" s="28">
        <f t="shared" si="1709"/>
        <v>9.7595650249975545</v>
      </c>
      <c r="AJ1070" s="28">
        <f t="shared" si="1710"/>
        <v>8.3510431508374463</v>
      </c>
      <c r="AK1070" s="28">
        <f t="shared" si="1711"/>
        <v>14.460613396324302</v>
      </c>
      <c r="AL1070" s="28">
        <f t="shared" si="1737"/>
        <v>16.390288334445259</v>
      </c>
      <c r="AM1070" s="28">
        <f t="shared" si="1712"/>
        <v>81.254857195248988</v>
      </c>
      <c r="AN1070" s="28">
        <f t="shared" si="1713"/>
        <v>140.70039577704807</v>
      </c>
      <c r="AO1070" s="28">
        <f t="shared" si="1714"/>
        <v>120.39420542457317</v>
      </c>
      <c r="AP1070" s="28">
        <f t="shared" si="1715"/>
        <v>208.473843130342</v>
      </c>
      <c r="AQ1070" s="28">
        <f t="shared" si="1716"/>
        <v>236.29332348825247</v>
      </c>
      <c r="AR1070" s="28">
        <f t="shared" si="1728"/>
        <v>236.29332348825247</v>
      </c>
      <c r="AS1070" s="27">
        <f t="shared" si="1717"/>
        <v>236.29332348825247</v>
      </c>
      <c r="AT1070" s="27">
        <f t="shared" si="1729"/>
        <v>0</v>
      </c>
      <c r="AU1070" s="2">
        <f t="shared" si="1730"/>
        <v>4900.884539600077</v>
      </c>
      <c r="AV1070" s="33">
        <f t="shared" si="1731"/>
        <v>0.16423412456445996</v>
      </c>
      <c r="AW1070" s="33">
        <f t="shared" si="1732"/>
        <v>0.16423412456445996</v>
      </c>
      <c r="AX1070" s="2">
        <f t="shared" si="1733"/>
        <v>2.3838500125021036</v>
      </c>
      <c r="AY1070" s="7">
        <v>2.2000000000000002</v>
      </c>
      <c r="AZ1070" s="3">
        <f t="shared" si="1734"/>
        <v>3473.8024177242796</v>
      </c>
    </row>
    <row r="1071" spans="1:52" ht="20.25" x14ac:dyDescent="0.3">
      <c r="A1071" s="7">
        <v>41</v>
      </c>
      <c r="B1071" s="7">
        <v>132</v>
      </c>
      <c r="C1071" s="37">
        <v>106</v>
      </c>
      <c r="D1071" s="37">
        <v>166</v>
      </c>
      <c r="E1071" s="7">
        <v>12</v>
      </c>
      <c r="F1071" s="2">
        <f t="shared" si="1718"/>
        <v>15.833333333333334</v>
      </c>
      <c r="G1071" s="2">
        <f t="shared" si="1695"/>
        <v>77900</v>
      </c>
      <c r="H1071" s="2">
        <v>1.4</v>
      </c>
      <c r="I1071" s="7">
        <f t="shared" si="1696"/>
        <v>109060</v>
      </c>
      <c r="J1071" s="7">
        <v>1.2</v>
      </c>
      <c r="K1071" s="4">
        <v>1.75</v>
      </c>
      <c r="L1071" s="7">
        <v>0</v>
      </c>
      <c r="M1071" s="2">
        <f t="shared" si="1719"/>
        <v>1.3333333333333333</v>
      </c>
      <c r="N1071" s="2">
        <f t="shared" si="1720"/>
        <v>2.4761904761904758</v>
      </c>
      <c r="O1071" s="28">
        <f t="shared" si="1721"/>
        <v>1.3352380952380951</v>
      </c>
      <c r="P1071" s="2">
        <f t="shared" si="1722"/>
        <v>7.0495238095238095</v>
      </c>
      <c r="Q1071" s="2">
        <f t="shared" si="1697"/>
        <v>73.416666666666671</v>
      </c>
      <c r="R1071" s="28">
        <f t="shared" si="1723"/>
        <v>77.416666666666671</v>
      </c>
      <c r="S1071" s="2">
        <f t="shared" si="1724"/>
        <v>79.416666666666671</v>
      </c>
      <c r="T1071" s="2">
        <f t="shared" si="1725"/>
        <v>73.413333333333327</v>
      </c>
      <c r="U1071" s="2">
        <f t="shared" si="1698"/>
        <v>77.413333333333327</v>
      </c>
      <c r="V1071" s="2">
        <f t="shared" si="1699"/>
        <v>87.413333333333327</v>
      </c>
      <c r="W1071" s="7">
        <f t="shared" si="1736"/>
        <v>1</v>
      </c>
      <c r="X1071" s="2">
        <f t="shared" si="1700"/>
        <v>6.5863472796441851</v>
      </c>
      <c r="Y1071" s="2">
        <f t="shared" si="1701"/>
        <v>9.7594159387166517</v>
      </c>
      <c r="Z1071" s="2">
        <f t="shared" si="1726"/>
        <v>11.06297380162321</v>
      </c>
      <c r="AA1071" s="2">
        <f t="shared" si="1702"/>
        <v>104.28383192769959</v>
      </c>
      <c r="AB1071" s="2">
        <f t="shared" si="1703"/>
        <v>154.52408569634699</v>
      </c>
      <c r="AC1071" s="2">
        <f t="shared" si="1704"/>
        <v>175.16375185903416</v>
      </c>
      <c r="AD1071" s="2">
        <f t="shared" si="1705"/>
        <v>175.16375185903416</v>
      </c>
      <c r="AE1071" s="2">
        <f t="shared" si="1706"/>
        <v>175.16375185903416</v>
      </c>
      <c r="AF1071" s="27">
        <f t="shared" si="1727"/>
        <v>1</v>
      </c>
      <c r="AG1071" s="28">
        <f t="shared" si="1707"/>
        <v>89.416666666666671</v>
      </c>
      <c r="AH1071" s="28">
        <f t="shared" si="1708"/>
        <v>5.6304170770549948</v>
      </c>
      <c r="AI1071" s="28">
        <f t="shared" si="1709"/>
        <v>9.7495945285817154</v>
      </c>
      <c r="AJ1071" s="28">
        <f t="shared" si="1710"/>
        <v>8.3429524485082247</v>
      </c>
      <c r="AK1071" s="28">
        <f t="shared" si="1711"/>
        <v>14.446603587444809</v>
      </c>
      <c r="AL1071" s="28">
        <f t="shared" si="1737"/>
        <v>16.376225587056414</v>
      </c>
      <c r="AM1071" s="28">
        <f t="shared" si="1712"/>
        <v>89.148270386704084</v>
      </c>
      <c r="AN1071" s="28">
        <f t="shared" si="1713"/>
        <v>154.36858003587716</v>
      </c>
      <c r="AO1071" s="28">
        <f t="shared" si="1714"/>
        <v>132.09674710138023</v>
      </c>
      <c r="AP1071" s="28">
        <f t="shared" si="1715"/>
        <v>228.73789013454282</v>
      </c>
      <c r="AQ1071" s="28">
        <f t="shared" si="1716"/>
        <v>259.29023846172657</v>
      </c>
      <c r="AR1071" s="28">
        <f t="shared" si="1728"/>
        <v>259.29023846172657</v>
      </c>
      <c r="AS1071" s="27">
        <f t="shared" si="1717"/>
        <v>259.29023846172657</v>
      </c>
      <c r="AT1071" s="27">
        <f t="shared" si="1729"/>
        <v>0</v>
      </c>
      <c r="AU1071" s="2">
        <f t="shared" si="1730"/>
        <v>5930.0702929160934</v>
      </c>
      <c r="AV1071" s="33">
        <f t="shared" si="1731"/>
        <v>0.16584342334494775</v>
      </c>
      <c r="AW1071" s="33">
        <f t="shared" si="1732"/>
        <v>0.16584342334494775</v>
      </c>
      <c r="AX1071" s="2">
        <f t="shared" si="1733"/>
        <v>2.3867331819595403</v>
      </c>
      <c r="AY1071" s="7">
        <v>2.2000000000000002</v>
      </c>
      <c r="AZ1071" s="3">
        <f t="shared" si="1734"/>
        <v>3482.8087465867652</v>
      </c>
    </row>
    <row r="1072" spans="1:52" ht="20.25" x14ac:dyDescent="0.3">
      <c r="A1072" s="7">
        <v>41</v>
      </c>
      <c r="B1072" s="7">
        <v>144</v>
      </c>
      <c r="C1072" s="37">
        <v>116</v>
      </c>
      <c r="D1072" s="37">
        <v>180</v>
      </c>
      <c r="E1072" s="7">
        <v>13</v>
      </c>
      <c r="F1072" s="2">
        <f t="shared" si="1718"/>
        <v>17.166666666666668</v>
      </c>
      <c r="G1072" s="2">
        <f t="shared" si="1695"/>
        <v>84460</v>
      </c>
      <c r="H1072" s="2">
        <v>1.4</v>
      </c>
      <c r="I1072" s="7">
        <f t="shared" si="1696"/>
        <v>118243.99999999999</v>
      </c>
      <c r="J1072" s="7">
        <v>1.2</v>
      </c>
      <c r="K1072" s="4">
        <v>1.75</v>
      </c>
      <c r="L1072" s="7">
        <v>0</v>
      </c>
      <c r="M1072" s="2">
        <f t="shared" si="1719"/>
        <v>1.3333333333333333</v>
      </c>
      <c r="N1072" s="2">
        <f t="shared" si="1720"/>
        <v>2.4761904761904758</v>
      </c>
      <c r="O1072" s="28">
        <f t="shared" si="1721"/>
        <v>1.2952380952380953</v>
      </c>
      <c r="P1072" s="2">
        <f t="shared" si="1722"/>
        <v>7.0095238095238086</v>
      </c>
      <c r="Q1072" s="2">
        <f t="shared" si="1697"/>
        <v>73.416666666666671</v>
      </c>
      <c r="R1072" s="28">
        <f t="shared" si="1723"/>
        <v>77.416666666666671</v>
      </c>
      <c r="S1072" s="2">
        <f t="shared" si="1724"/>
        <v>79.416666666666671</v>
      </c>
      <c r="T1072" s="2">
        <f t="shared" si="1725"/>
        <v>73.483333333333334</v>
      </c>
      <c r="U1072" s="2">
        <f t="shared" si="1698"/>
        <v>77.483333333333334</v>
      </c>
      <c r="V1072" s="2">
        <f t="shared" si="1699"/>
        <v>87.483333333333334</v>
      </c>
      <c r="W1072" s="7">
        <f t="shared" si="1736"/>
        <v>1</v>
      </c>
      <c r="X1072" s="2">
        <f t="shared" si="1700"/>
        <v>6.5800731452430723</v>
      </c>
      <c r="Y1072" s="2">
        <f t="shared" si="1701"/>
        <v>9.7505990862876093</v>
      </c>
      <c r="Z1072" s="2">
        <f t="shared" si="1726"/>
        <v>11.054121736474263</v>
      </c>
      <c r="AA1072" s="2">
        <f t="shared" si="1702"/>
        <v>112.95792232667274</v>
      </c>
      <c r="AB1072" s="2">
        <f t="shared" si="1703"/>
        <v>167.38528431460398</v>
      </c>
      <c r="AC1072" s="2">
        <f t="shared" si="1704"/>
        <v>189.76242314280819</v>
      </c>
      <c r="AD1072" s="2">
        <f t="shared" si="1705"/>
        <v>189.76242314280819</v>
      </c>
      <c r="AE1072" s="2">
        <f t="shared" si="1706"/>
        <v>189.76242314280819</v>
      </c>
      <c r="AF1072" s="27">
        <f t="shared" si="1727"/>
        <v>1</v>
      </c>
      <c r="AG1072" s="28">
        <f t="shared" si="1707"/>
        <v>89.416666666666671</v>
      </c>
      <c r="AH1072" s="28">
        <f t="shared" si="1708"/>
        <v>5.6250535588595687</v>
      </c>
      <c r="AI1072" s="28">
        <f t="shared" si="1709"/>
        <v>9.7403070944651251</v>
      </c>
      <c r="AJ1072" s="28">
        <f t="shared" si="1710"/>
        <v>8.335415257653473</v>
      </c>
      <c r="AK1072" s="28">
        <f t="shared" si="1711"/>
        <v>14.433552235526705</v>
      </c>
      <c r="AL1072" s="28">
        <f t="shared" si="1737"/>
        <v>16.363122110686508</v>
      </c>
      <c r="AM1072" s="28">
        <f t="shared" si="1712"/>
        <v>96.563419427089272</v>
      </c>
      <c r="AN1072" s="28">
        <f t="shared" si="1713"/>
        <v>167.20860512165132</v>
      </c>
      <c r="AO1072" s="28">
        <f t="shared" si="1714"/>
        <v>143.09129525638463</v>
      </c>
      <c r="AP1072" s="28">
        <f t="shared" si="1715"/>
        <v>247.77598004320845</v>
      </c>
      <c r="AQ1072" s="28">
        <f t="shared" si="1716"/>
        <v>280.90026290011838</v>
      </c>
      <c r="AR1072" s="28">
        <f t="shared" si="1728"/>
        <v>280.90026290011838</v>
      </c>
      <c r="AS1072" s="27">
        <f t="shared" si="1717"/>
        <v>280.90026290011838</v>
      </c>
      <c r="AT1072" s="27">
        <f t="shared" si="1729"/>
        <v>0</v>
      </c>
      <c r="AU1072" s="2">
        <f t="shared" si="1730"/>
        <v>7057.2737370241111</v>
      </c>
      <c r="AV1072" s="33">
        <f t="shared" si="1731"/>
        <v>0.16735805749128921</v>
      </c>
      <c r="AW1072" s="33">
        <f t="shared" si="1732"/>
        <v>0.16735805749128921</v>
      </c>
      <c r="AX1072" s="2">
        <f t="shared" si="1733"/>
        <v>2.3894531313255141</v>
      </c>
      <c r="AY1072" s="7">
        <v>2.2000000000000002</v>
      </c>
      <c r="AZ1072" s="3">
        <f t="shared" si="1734"/>
        <v>3495.9540070580933</v>
      </c>
    </row>
    <row r="1073" spans="1:52" ht="20.25" x14ac:dyDescent="0.3">
      <c r="A1073" s="7"/>
      <c r="B1073" s="7"/>
      <c r="C1073" s="7"/>
      <c r="D1073" s="2"/>
      <c r="E1073" s="3"/>
      <c r="F1073" s="2"/>
      <c r="G1073" s="7"/>
      <c r="H1073" s="7"/>
      <c r="I1073" s="7"/>
      <c r="J1073" s="7"/>
      <c r="K1073" s="2"/>
      <c r="L1073" s="2"/>
      <c r="M1073" s="2"/>
      <c r="N1073" s="28"/>
      <c r="O1073" s="2"/>
      <c r="P1073" s="2"/>
      <c r="Q1073" s="28"/>
      <c r="R1073" s="2"/>
      <c r="S1073" s="2"/>
      <c r="T1073" s="2"/>
      <c r="U1073" s="7"/>
      <c r="V1073" s="2"/>
      <c r="W1073" s="2"/>
      <c r="X1073" s="2"/>
      <c r="Y1073" s="2"/>
      <c r="Z1073" s="2"/>
      <c r="AA1073" s="2"/>
      <c r="AB1073" s="2"/>
      <c r="AC1073" s="2"/>
      <c r="AD1073" s="27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7"/>
      <c r="AR1073" s="7"/>
      <c r="AS1073" s="2"/>
      <c r="AT1073" s="5"/>
      <c r="AU1073" s="7"/>
      <c r="AV1073" s="3"/>
    </row>
    <row r="1075" spans="1:52" ht="131.25" x14ac:dyDescent="0.2">
      <c r="A1075" s="7" t="s">
        <v>10</v>
      </c>
      <c r="B1075" s="7" t="s">
        <v>82</v>
      </c>
      <c r="C1075" s="36" t="s">
        <v>83</v>
      </c>
      <c r="D1075" s="36" t="s">
        <v>84</v>
      </c>
      <c r="E1075" s="7" t="s">
        <v>12</v>
      </c>
      <c r="F1075" s="7" t="s">
        <v>13</v>
      </c>
      <c r="G1075" s="7" t="s">
        <v>47</v>
      </c>
      <c r="H1075" s="7" t="s">
        <v>14</v>
      </c>
      <c r="I1075" s="7" t="s">
        <v>15</v>
      </c>
      <c r="J1075" s="7" t="s">
        <v>16</v>
      </c>
      <c r="K1075" s="7" t="s">
        <v>17</v>
      </c>
      <c r="L1075" s="7" t="s">
        <v>18</v>
      </c>
      <c r="M1075" s="7" t="s">
        <v>98</v>
      </c>
      <c r="N1075" s="7" t="s">
        <v>99</v>
      </c>
      <c r="O1075" s="26" t="s">
        <v>100</v>
      </c>
      <c r="P1075" s="7" t="s">
        <v>27</v>
      </c>
      <c r="Q1075" s="7" t="s">
        <v>28</v>
      </c>
      <c r="R1075" s="26" t="s">
        <v>101</v>
      </c>
      <c r="S1075" s="7" t="s">
        <v>65</v>
      </c>
      <c r="T1075" s="7" t="s">
        <v>30</v>
      </c>
      <c r="U1075" s="7" t="s">
        <v>31</v>
      </c>
      <c r="V1075" s="7" t="s">
        <v>32</v>
      </c>
      <c r="W1075" s="7" t="s">
        <v>33</v>
      </c>
      <c r="X1075" s="7" t="s">
        <v>34</v>
      </c>
      <c r="Y1075" s="7" t="s">
        <v>35</v>
      </c>
      <c r="Z1075" s="7" t="s">
        <v>66</v>
      </c>
      <c r="AA1075" s="7" t="s">
        <v>37</v>
      </c>
      <c r="AB1075" s="7" t="s">
        <v>38</v>
      </c>
      <c r="AC1075" s="7" t="s">
        <v>39</v>
      </c>
      <c r="AD1075" s="7" t="s">
        <v>40</v>
      </c>
      <c r="AE1075" s="7" t="s">
        <v>41</v>
      </c>
      <c r="AF1075" s="26" t="s">
        <v>67</v>
      </c>
      <c r="AG1075" s="26" t="s">
        <v>68</v>
      </c>
      <c r="AH1075" s="26" t="s">
        <v>69</v>
      </c>
      <c r="AI1075" s="7" t="s">
        <v>70</v>
      </c>
      <c r="AJ1075" s="26" t="s">
        <v>71</v>
      </c>
      <c r="AK1075" s="26" t="s">
        <v>72</v>
      </c>
      <c r="AL1075" s="26" t="s">
        <v>73</v>
      </c>
      <c r="AM1075" s="26" t="s">
        <v>74</v>
      </c>
      <c r="AN1075" s="26" t="s">
        <v>75</v>
      </c>
      <c r="AO1075" s="26" t="s">
        <v>76</v>
      </c>
      <c r="AP1075" s="26" t="s">
        <v>77</v>
      </c>
      <c r="AQ1075" s="26" t="s">
        <v>78</v>
      </c>
      <c r="AR1075" s="26" t="s">
        <v>79</v>
      </c>
      <c r="AS1075" s="26" t="s">
        <v>80</v>
      </c>
      <c r="AT1075" s="26" t="s">
        <v>102</v>
      </c>
      <c r="AU1075" s="7" t="s">
        <v>21</v>
      </c>
      <c r="AV1075" s="26" t="s">
        <v>90</v>
      </c>
      <c r="AW1075" s="26" t="s">
        <v>89</v>
      </c>
      <c r="AX1075" s="7" t="s">
        <v>22</v>
      </c>
      <c r="AY1075" s="7" t="s">
        <v>23</v>
      </c>
      <c r="AZ1075" s="7" t="s">
        <v>24</v>
      </c>
    </row>
    <row r="1076" spans="1:52" ht="20.25" x14ac:dyDescent="0.3">
      <c r="A1076" s="7">
        <v>42</v>
      </c>
      <c r="B1076" s="7">
        <v>18</v>
      </c>
      <c r="C1076" s="27">
        <v>14</v>
      </c>
      <c r="D1076" s="27">
        <v>23</v>
      </c>
      <c r="E1076" s="7">
        <v>2.75</v>
      </c>
      <c r="F1076" s="2">
        <f>($D1076+2*$E1076)/12</f>
        <v>2.375</v>
      </c>
      <c r="G1076" s="2">
        <f t="shared" ref="G1076:G1098" si="1738">$B$4*$A1076*$F1076</f>
        <v>11970</v>
      </c>
      <c r="H1076" s="2">
        <v>1.4</v>
      </c>
      <c r="I1076" s="7">
        <f t="shared" ref="I1076:I1098" si="1739">$G1076*$H1076</f>
        <v>16758</v>
      </c>
      <c r="J1076" s="7">
        <v>1.2</v>
      </c>
      <c r="K1076" s="7">
        <v>1.1499999999999999</v>
      </c>
      <c r="L1076" s="7">
        <v>0</v>
      </c>
      <c r="M1076" s="2">
        <f>($L$7-$C$7)/$K1076</f>
        <v>2.0289855072463765</v>
      </c>
      <c r="N1076" s="2">
        <f>($E$7-$C$7)/$K1076</f>
        <v>3.7681159420289854</v>
      </c>
      <c r="O1076" s="28">
        <f>($F$7-$B$7-0.06*($D1076/12))/$K1076</f>
        <v>2.6536231884057968</v>
      </c>
      <c r="P1076" s="2">
        <f>($G$7-$B$7-0.06*$D1076/12)/$K1076</f>
        <v>11.34927536231884</v>
      </c>
      <c r="Q1076" s="2">
        <f t="shared" ref="Q1076:Q1098" si="1740">$C$7+$K1076*$A1076</f>
        <v>49.966666666666661</v>
      </c>
      <c r="R1076" s="28">
        <f>IF($A1076&lt;$M1076,$Q1076,$Q1076+$L$7)</f>
        <v>53.966666666666661</v>
      </c>
      <c r="S1076" s="2">
        <f>IF($A1076&lt;$N1076,$Q1076,$Q1076+$E$7)</f>
        <v>55.966666666666661</v>
      </c>
      <c r="T1076" s="2">
        <f>$B$7+$K1076*$A1076+0.06*$D1076/12</f>
        <v>49.248333333333335</v>
      </c>
      <c r="U1076" s="2">
        <f t="shared" ref="U1076:U1098" si="1741">$T1076+$F$7</f>
        <v>53.248333333333335</v>
      </c>
      <c r="V1076" s="2">
        <f t="shared" ref="V1076:V1098" si="1742">$T1076+$G$7</f>
        <v>63.248333333333335</v>
      </c>
      <c r="W1076" s="7">
        <f>IF($A1076&lt;$N1076,0.5,1)</f>
        <v>1</v>
      </c>
      <c r="X1076" s="2">
        <f t="shared" ref="X1076:X1098" si="1743">($W1076*$H$7*(1+$L1076)*$J1076)/($S1076*$T1076)</f>
        <v>13.931896688455478</v>
      </c>
      <c r="Y1076" s="2">
        <f t="shared" ref="Y1076:Y1098" si="1744">($W1076*$I$7*(1+$L1076)*$J1076)/($S1076*$U1076)</f>
        <v>20.133338252330422</v>
      </c>
      <c r="Z1076" s="2">
        <f>(2*$W1076*$H$7*(1+$L1076)*$J1076)/($S1076*$V1076)</f>
        <v>21.696150899742864</v>
      </c>
      <c r="AA1076" s="2">
        <f t="shared" ref="AA1076:AA1098" si="1745">IF($S1076&gt;$F1076,$F1076*$X1076,$S1076*$X1076)</f>
        <v>33.088254635081761</v>
      </c>
      <c r="AB1076" s="2">
        <f t="shared" ref="AB1076:AB1098" si="1746">IF($S1076&gt;$F1076,$F1076*$Y1076,$S1076*$Y1076)</f>
        <v>47.81667834928475</v>
      </c>
      <c r="AC1076" s="2">
        <f t="shared" ref="AC1076:AC1098" si="1747">IF($S1076&gt;$F1076,$F1076*$Z1076,$S1076*$Z1076)</f>
        <v>51.528358386889302</v>
      </c>
      <c r="AD1076" s="2">
        <f t="shared" ref="AD1076:AD1098" si="1748">IF($AA1076&gt;$AC1076,$AA1076,$AC1076)</f>
        <v>51.528358386889302</v>
      </c>
      <c r="AE1076" s="2">
        <f t="shared" ref="AE1076:AE1098" si="1749">IF($AD1076&gt;$AB1076,$AD1076,$AB1076)</f>
        <v>51.528358386889302</v>
      </c>
      <c r="AF1076" s="27">
        <f>IF($A1076&lt;$M1076,0.5,1)</f>
        <v>1</v>
      </c>
      <c r="AG1076" s="28">
        <f t="shared" ref="AG1076:AG1098" si="1750">2*$E$7+$L$7+$C$7+$K1076*$A1076</f>
        <v>65.966666666666669</v>
      </c>
      <c r="AH1076" s="28">
        <f t="shared" ref="AH1076:AH1098" si="1751">($AF1076*$H$7*(1+$L1076))/($R1076*$T1076)</f>
        <v>12.040176312495754</v>
      </c>
      <c r="AI1076" s="28">
        <f t="shared" ref="AI1076:AI1098" si="1752">($AF1076*2*$H$7*(1+$L1076))/($AG1076*$T1076)</f>
        <v>19.699894340505935</v>
      </c>
      <c r="AJ1076" s="28">
        <f t="shared" ref="AJ1076:AJ1098" si="1753">($AF1076*$I$7*(1+$L1076))/($R1076*$U1076)</f>
        <v>17.39956502247415</v>
      </c>
      <c r="AK1076" s="28">
        <f t="shared" ref="AK1076:AK1098" si="1754">($AF1076*2*$I$7*(1+$L1076))/($AG1076*$U1076)</f>
        <v>28.468818364209845</v>
      </c>
      <c r="AL1076" s="28">
        <f>($AF1076*4*$H$7*(1+$L1076))/($AG1076*$V1076)</f>
        <v>30.678657032733931</v>
      </c>
      <c r="AM1076" s="28">
        <f t="shared" ref="AM1076:AM1098" si="1755" xml:space="preserve"> IF($R1076&gt;$F1076,$F1076*$AH1076,$R1076*$AH1076)</f>
        <v>28.595418742177415</v>
      </c>
      <c r="AN1076" s="28">
        <f t="shared" ref="AN1076:AN1098" si="1756" xml:space="preserve"> IF($AG1076&gt;$F1076,$F1076*$AI1076,$AG1076*$AI1076)</f>
        <v>46.787249058701597</v>
      </c>
      <c r="AO1076" s="28">
        <f t="shared" ref="AO1076:AO1098" si="1757" xml:space="preserve"> IF($R1076&gt;$F1076,$F1076*$AJ1076,$R1076*$AJ1076)</f>
        <v>41.323966928376109</v>
      </c>
      <c r="AP1076" s="28">
        <f t="shared" ref="AP1076:AP1098" si="1758" xml:space="preserve"> IF($AG1076&gt;$F1076,$F1076*$AK1076,$AG1076*$AK1076)</f>
        <v>67.613443614998388</v>
      </c>
      <c r="AQ1076" s="28">
        <f t="shared" ref="AQ1076:AQ1098" si="1759" xml:space="preserve"> IF($AG1076&gt;$F1076,$F1076*$AL1076,$AG1076*$AL1076)</f>
        <v>72.861810452743086</v>
      </c>
      <c r="AR1076" s="28">
        <f>MAX($AM1076,$AN1076,$AO1076,$AP1076,$AQ1076)</f>
        <v>72.861810452743086</v>
      </c>
      <c r="AS1076" s="27">
        <f t="shared" ref="AS1076:AS1098" si="1760">IF($AR1076&gt;$AE1076,$AR1076,$AE1076)</f>
        <v>72.861810452743086</v>
      </c>
      <c r="AT1076" s="27">
        <f>IF($A1076&gt;$F1076,0,$AS1076)</f>
        <v>0</v>
      </c>
      <c r="AU1076" s="2">
        <f>PI()*($B1076/(2*12))^2*62.4</f>
        <v>110.26990214100174</v>
      </c>
      <c r="AV1076" s="33">
        <f>0.23*($N$7/$H1076)*(1+0.35*$N$7*($F1076/$A1076))</f>
        <v>0.15049084821428574</v>
      </c>
      <c r="AW1076" s="33">
        <f>IF(AV1076&gt;0.33,0.33,AV1076)</f>
        <v>0.15049084821428574</v>
      </c>
      <c r="AX1076" s="2">
        <f>$Q$7/($P$7-$O$7*AW1076)</f>
        <v>2.3595088394723258</v>
      </c>
      <c r="AY1076" s="7">
        <v>2.4</v>
      </c>
      <c r="AZ1076" s="3">
        <f>(12/$D1076)*(($I1076+$AU1076)/$AX1076+$AT1076/$AY1076)</f>
        <v>3729.9442678292558</v>
      </c>
    </row>
    <row r="1077" spans="1:52" ht="20.25" x14ac:dyDescent="0.3">
      <c r="A1077" s="7">
        <v>42</v>
      </c>
      <c r="B1077" s="7">
        <v>24</v>
      </c>
      <c r="C1077" s="27">
        <v>19</v>
      </c>
      <c r="D1077" s="27">
        <v>30</v>
      </c>
      <c r="E1077" s="7">
        <v>3.25</v>
      </c>
      <c r="F1077" s="2">
        <f t="shared" ref="F1077:F1098" si="1761">($D1077+2*$E1077)/12</f>
        <v>3.0416666666666665</v>
      </c>
      <c r="G1077" s="2">
        <f t="shared" si="1738"/>
        <v>15330</v>
      </c>
      <c r="H1077" s="2">
        <v>1.4</v>
      </c>
      <c r="I1077" s="7">
        <f t="shared" si="1739"/>
        <v>21462</v>
      </c>
      <c r="J1077" s="7">
        <v>1.2</v>
      </c>
      <c r="K1077" s="7">
        <f>(1.75-1.15)*(($D1077-24)/(96-24))+1.15</f>
        <v>1.2</v>
      </c>
      <c r="L1077" s="7">
        <v>0</v>
      </c>
      <c r="M1077" s="2">
        <f t="shared" ref="M1077:M1098" si="1762">($L$7-$C$7)/$K1077</f>
        <v>1.9444444444444442</v>
      </c>
      <c r="N1077" s="2">
        <f t="shared" ref="N1077:N1098" si="1763">($E$7-$C$7)/$K1077</f>
        <v>3.6111111111111112</v>
      </c>
      <c r="O1077" s="28">
        <f t="shared" ref="O1077:O1098" si="1764">($F$7-$B$7-0.06*($D1077/12))/$K1077</f>
        <v>2.5138888888888888</v>
      </c>
      <c r="P1077" s="2">
        <f t="shared" ref="P1077:P1098" si="1765">($G$7-$B$7-0.06*$D1077/12)/$K1077</f>
        <v>10.847222222222221</v>
      </c>
      <c r="Q1077" s="2">
        <f t="shared" si="1740"/>
        <v>52.066666666666663</v>
      </c>
      <c r="R1077" s="28">
        <f t="shared" ref="R1077:R1098" si="1766">IF($A1077&lt;$M1077,$Q1077,$Q1077+$L$7)</f>
        <v>56.066666666666663</v>
      </c>
      <c r="S1077" s="2">
        <f t="shared" ref="S1077:S1098" si="1767">IF($A1077&lt;$N1077,$Q1077,$Q1077+$E$7)</f>
        <v>58.066666666666663</v>
      </c>
      <c r="T1077" s="2">
        <f t="shared" ref="T1077:T1098" si="1768">$B$7+$K1077*$A1077+0.06*$D1077/12</f>
        <v>51.383333333333333</v>
      </c>
      <c r="U1077" s="2">
        <f t="shared" si="1741"/>
        <v>55.383333333333333</v>
      </c>
      <c r="V1077" s="2">
        <f t="shared" si="1742"/>
        <v>65.383333333333326</v>
      </c>
      <c r="W1077" s="7">
        <f>IF($A1077&lt;$N1077,0.5,1)</f>
        <v>1</v>
      </c>
      <c r="X1077" s="2">
        <f t="shared" si="1743"/>
        <v>12.870103932792437</v>
      </c>
      <c r="Y1077" s="2">
        <f t="shared" si="1744"/>
        <v>18.657148296343237</v>
      </c>
      <c r="Z1077" s="2">
        <f t="shared" ref="Z1077:Z1098" si="1769">(2*$W1077*$H$7*(1+$L1077)*$J1077)/($S1077*$V1077)</f>
        <v>20.228667053173126</v>
      </c>
      <c r="AA1077" s="2">
        <f t="shared" si="1745"/>
        <v>39.146566128910329</v>
      </c>
      <c r="AB1077" s="2">
        <f t="shared" si="1746"/>
        <v>56.748826068044011</v>
      </c>
      <c r="AC1077" s="2">
        <f t="shared" si="1747"/>
        <v>61.52886228673492</v>
      </c>
      <c r="AD1077" s="2">
        <f t="shared" si="1748"/>
        <v>61.52886228673492</v>
      </c>
      <c r="AE1077" s="2">
        <f t="shared" si="1749"/>
        <v>61.52886228673492</v>
      </c>
      <c r="AF1077" s="27">
        <f t="shared" ref="AF1077:AF1098" si="1770">IF($A1077&lt;$M1077,0.5,1)</f>
        <v>1</v>
      </c>
      <c r="AG1077" s="28">
        <f t="shared" si="1750"/>
        <v>68.066666666666663</v>
      </c>
      <c r="AH1077" s="28">
        <f t="shared" si="1751"/>
        <v>11.10766996181353</v>
      </c>
      <c r="AI1077" s="28">
        <f t="shared" si="1752"/>
        <v>18.29882553944207</v>
      </c>
      <c r="AJ1077" s="28">
        <f t="shared" si="1753"/>
        <v>16.102235598607766</v>
      </c>
      <c r="AK1077" s="28">
        <f t="shared" si="1754"/>
        <v>26.52689547194737</v>
      </c>
      <c r="AL1077" s="28">
        <f>($AF1077*4*$H$7*(1+$L1077))/($AG1077*$V1077)</f>
        <v>28.761294487942855</v>
      </c>
      <c r="AM1077" s="28">
        <f t="shared" si="1755"/>
        <v>33.785829467182815</v>
      </c>
      <c r="AN1077" s="28">
        <f t="shared" si="1756"/>
        <v>55.658927682469631</v>
      </c>
      <c r="AO1077" s="28">
        <f t="shared" si="1757"/>
        <v>48.977633279098619</v>
      </c>
      <c r="AP1077" s="28">
        <f t="shared" si="1758"/>
        <v>80.685973727173248</v>
      </c>
      <c r="AQ1077" s="28">
        <f t="shared" si="1759"/>
        <v>87.482270734159513</v>
      </c>
      <c r="AR1077" s="28">
        <f t="shared" ref="AR1077:AR1098" si="1771">MAX($AM1077,$AN1077,$AO1077,$AP1077,$AQ1077)</f>
        <v>87.482270734159513</v>
      </c>
      <c r="AS1077" s="27">
        <f t="shared" si="1760"/>
        <v>87.482270734159513</v>
      </c>
      <c r="AT1077" s="27">
        <f t="shared" ref="AT1077:AT1098" si="1772">IF($A1077&gt;$F1077,0,$AS1077)</f>
        <v>0</v>
      </c>
      <c r="AU1077" s="2">
        <f t="shared" ref="AU1077:AU1098" si="1773">PI()*($B1077/(2*12))^2*62.4</f>
        <v>196.03538158400309</v>
      </c>
      <c r="AV1077" s="33">
        <f t="shared" ref="AV1077:AV1098" si="1774">0.23*($N$7/$H1077)*(1+0.35*$N$7*($F1077/$A1077))</f>
        <v>0.15123013392857143</v>
      </c>
      <c r="AW1077" s="33">
        <f t="shared" ref="AW1077:AW1098" si="1775">IF(AV1077&gt;0.33,0.33,AV1077)</f>
        <v>0.15123013392857143</v>
      </c>
      <c r="AX1077" s="2">
        <f t="shared" ref="AX1077:AX1098" si="1776">$Q$7/($P$7-$O$7*AW1077)</f>
        <v>2.3608055553536573</v>
      </c>
      <c r="AY1077" s="7">
        <v>2.2000000000000002</v>
      </c>
      <c r="AZ1077" s="3">
        <f t="shared" ref="AZ1077:AZ1098" si="1777">(12/$D1077)*(($I1077+$AU1077)/$AX1077+$AT1077/$AY1077)</f>
        <v>3669.6008838965226</v>
      </c>
    </row>
    <row r="1078" spans="1:52" ht="20.25" x14ac:dyDescent="0.3">
      <c r="A1078" s="7">
        <v>42</v>
      </c>
      <c r="B1078" s="7">
        <v>27</v>
      </c>
      <c r="C1078" s="27">
        <v>22</v>
      </c>
      <c r="D1078" s="27">
        <v>34</v>
      </c>
      <c r="E1078" s="7">
        <v>3.5</v>
      </c>
      <c r="F1078" s="2">
        <f t="shared" si="1761"/>
        <v>3.4166666666666665</v>
      </c>
      <c r="G1078" s="2">
        <f t="shared" si="1738"/>
        <v>17220</v>
      </c>
      <c r="H1078" s="2">
        <v>1.4</v>
      </c>
      <c r="I1078" s="7">
        <f t="shared" si="1739"/>
        <v>24108</v>
      </c>
      <c r="J1078" s="7">
        <v>1.2</v>
      </c>
      <c r="K1078" s="4">
        <f t="shared" ref="K1078:K1088" si="1778">(1.75-1.15)*(($D1078-24)/(96-24))+1.15</f>
        <v>1.2333333333333332</v>
      </c>
      <c r="L1078" s="7">
        <v>0</v>
      </c>
      <c r="M1078" s="2">
        <f t="shared" si="1762"/>
        <v>1.8918918918918919</v>
      </c>
      <c r="N1078" s="2">
        <f t="shared" si="1763"/>
        <v>3.5135135135135136</v>
      </c>
      <c r="O1078" s="28">
        <f t="shared" si="1764"/>
        <v>2.42972972972973</v>
      </c>
      <c r="P1078" s="2">
        <f t="shared" si="1765"/>
        <v>10.53783783783784</v>
      </c>
      <c r="Q1078" s="2">
        <f t="shared" si="1740"/>
        <v>53.466666666666654</v>
      </c>
      <c r="R1078" s="28">
        <f t="shared" si="1766"/>
        <v>57.466666666666654</v>
      </c>
      <c r="S1078" s="2">
        <f t="shared" si="1767"/>
        <v>59.466666666666654</v>
      </c>
      <c r="T1078" s="2">
        <f t="shared" si="1768"/>
        <v>52.803333333333327</v>
      </c>
      <c r="U1078" s="2">
        <f t="shared" si="1741"/>
        <v>56.803333333333327</v>
      </c>
      <c r="V1078" s="2">
        <f t="shared" si="1742"/>
        <v>66.803333333333327</v>
      </c>
      <c r="W1078" s="7">
        <f t="shared" ref="W1078:W1098" si="1779">IF($A1078&lt;$N1078,0.5,1)</f>
        <v>1</v>
      </c>
      <c r="X1078" s="2">
        <f t="shared" si="1743"/>
        <v>12.229150501494253</v>
      </c>
      <c r="Y1078" s="2">
        <f t="shared" si="1744"/>
        <v>17.762489464212273</v>
      </c>
      <c r="Z1078" s="2">
        <f t="shared" si="1769"/>
        <v>19.332565550039465</v>
      </c>
      <c r="AA1078" s="2">
        <f t="shared" si="1745"/>
        <v>41.782930880105361</v>
      </c>
      <c r="AB1078" s="2">
        <f t="shared" si="1746"/>
        <v>60.68850566939193</v>
      </c>
      <c r="AC1078" s="2">
        <f t="shared" si="1747"/>
        <v>66.052932295968176</v>
      </c>
      <c r="AD1078" s="2">
        <f t="shared" si="1748"/>
        <v>66.052932295968176</v>
      </c>
      <c r="AE1078" s="2">
        <f t="shared" si="1749"/>
        <v>66.052932295968176</v>
      </c>
      <c r="AF1078" s="27">
        <f t="shared" si="1770"/>
        <v>1</v>
      </c>
      <c r="AG1078" s="28">
        <f t="shared" si="1750"/>
        <v>69.466666666666654</v>
      </c>
      <c r="AH1078" s="28">
        <f t="shared" si="1751"/>
        <v>10.54563248968762</v>
      </c>
      <c r="AI1078" s="28">
        <f t="shared" si="1752"/>
        <v>17.447860280442857</v>
      </c>
      <c r="AJ1078" s="28">
        <f t="shared" si="1753"/>
        <v>15.317227960244923</v>
      </c>
      <c r="AK1078" s="28">
        <f t="shared" si="1754"/>
        <v>25.342515358409063</v>
      </c>
      <c r="AL1078" s="28">
        <f t="shared" ref="AL1078:AL1098" si="1780">($AF1078*4*$H$7*(1+$L1078))/($AG1078*$V1078)</f>
        <v>27.58261111745874</v>
      </c>
      <c r="AM1078" s="28">
        <f t="shared" si="1755"/>
        <v>36.030911006432696</v>
      </c>
      <c r="AN1078" s="28">
        <f t="shared" si="1756"/>
        <v>59.613522624846425</v>
      </c>
      <c r="AO1078" s="28">
        <f t="shared" si="1757"/>
        <v>52.333862197503485</v>
      </c>
      <c r="AP1078" s="28">
        <f t="shared" si="1758"/>
        <v>86.586927474564291</v>
      </c>
      <c r="AQ1078" s="28">
        <f t="shared" si="1759"/>
        <v>94.240587984650688</v>
      </c>
      <c r="AR1078" s="28">
        <f t="shared" si="1771"/>
        <v>94.240587984650688</v>
      </c>
      <c r="AS1078" s="27">
        <f t="shared" si="1760"/>
        <v>94.240587984650688</v>
      </c>
      <c r="AT1078" s="27">
        <f t="shared" si="1772"/>
        <v>0</v>
      </c>
      <c r="AU1078" s="2">
        <f t="shared" si="1773"/>
        <v>248.1072798172539</v>
      </c>
      <c r="AV1078" s="33">
        <f t="shared" si="1774"/>
        <v>0.15164598214285716</v>
      </c>
      <c r="AW1078" s="33">
        <f t="shared" si="1775"/>
        <v>0.15164598214285716</v>
      </c>
      <c r="AX1078" s="2">
        <f t="shared" si="1776"/>
        <v>2.361535584571246</v>
      </c>
      <c r="AY1078" s="7">
        <v>2.2000000000000002</v>
      </c>
      <c r="AZ1078" s="3">
        <f t="shared" si="1777"/>
        <v>3640.1201039463808</v>
      </c>
    </row>
    <row r="1079" spans="1:52" ht="20.25" x14ac:dyDescent="0.3">
      <c r="A1079" s="7">
        <v>42</v>
      </c>
      <c r="B1079" s="7">
        <v>30</v>
      </c>
      <c r="C1079" s="37">
        <v>24</v>
      </c>
      <c r="D1079" s="37">
        <v>38</v>
      </c>
      <c r="E1079" s="7">
        <v>3.75</v>
      </c>
      <c r="F1079" s="2">
        <f t="shared" si="1761"/>
        <v>3.7916666666666665</v>
      </c>
      <c r="G1079" s="2">
        <f t="shared" si="1738"/>
        <v>19110</v>
      </c>
      <c r="H1079" s="2">
        <v>1.4</v>
      </c>
      <c r="I1079" s="7">
        <f t="shared" si="1739"/>
        <v>26754</v>
      </c>
      <c r="J1079" s="7">
        <v>1.2</v>
      </c>
      <c r="K1079" s="4">
        <f t="shared" si="1778"/>
        <v>1.2666666666666666</v>
      </c>
      <c r="L1079" s="7">
        <v>0</v>
      </c>
      <c r="M1079" s="2">
        <f t="shared" si="1762"/>
        <v>1.8421052631578947</v>
      </c>
      <c r="N1079" s="2">
        <f t="shared" si="1763"/>
        <v>3.4210526315789473</v>
      </c>
      <c r="O1079" s="28">
        <f t="shared" si="1764"/>
        <v>2.35</v>
      </c>
      <c r="P1079" s="2">
        <f t="shared" si="1765"/>
        <v>10.244736842105263</v>
      </c>
      <c r="Q1079" s="2">
        <f t="shared" si="1740"/>
        <v>54.86666666666666</v>
      </c>
      <c r="R1079" s="28">
        <f t="shared" si="1766"/>
        <v>58.86666666666666</v>
      </c>
      <c r="S1079" s="2">
        <f t="shared" si="1767"/>
        <v>60.86666666666666</v>
      </c>
      <c r="T1079" s="2">
        <f t="shared" si="1768"/>
        <v>54.223333333333329</v>
      </c>
      <c r="U1079" s="2">
        <f t="shared" si="1741"/>
        <v>58.223333333333329</v>
      </c>
      <c r="V1079" s="2">
        <f t="shared" si="1742"/>
        <v>68.223333333333329</v>
      </c>
      <c r="W1079" s="7">
        <f t="shared" si="1779"/>
        <v>1</v>
      </c>
      <c r="X1079" s="2">
        <f t="shared" si="1743"/>
        <v>11.634976057737493</v>
      </c>
      <c r="Y1079" s="2">
        <f t="shared" si="1744"/>
        <v>16.930690331340511</v>
      </c>
      <c r="Z1079" s="2">
        <f t="shared" si="1769"/>
        <v>18.494762840789154</v>
      </c>
      <c r="AA1079" s="2">
        <f t="shared" si="1745"/>
        <v>44.115950885587992</v>
      </c>
      <c r="AB1079" s="2">
        <f t="shared" si="1746"/>
        <v>64.19553417299943</v>
      </c>
      <c r="AC1079" s="2">
        <f t="shared" si="1747"/>
        <v>70.125975771325542</v>
      </c>
      <c r="AD1079" s="2">
        <f t="shared" si="1748"/>
        <v>70.125975771325542</v>
      </c>
      <c r="AE1079" s="2">
        <f t="shared" si="1749"/>
        <v>70.125975771325542</v>
      </c>
      <c r="AF1079" s="27">
        <f t="shared" si="1770"/>
        <v>1</v>
      </c>
      <c r="AG1079" s="28">
        <f t="shared" si="1750"/>
        <v>70.86666666666666</v>
      </c>
      <c r="AH1079" s="28">
        <f t="shared" si="1751"/>
        <v>10.025229464622813</v>
      </c>
      <c r="AI1079" s="28">
        <f t="shared" si="1752"/>
        <v>16.655273033418521</v>
      </c>
      <c r="AJ1079" s="28">
        <f t="shared" si="1753"/>
        <v>14.588259977834925</v>
      </c>
      <c r="AK1079" s="28">
        <f t="shared" si="1754"/>
        <v>24.235999172959996</v>
      </c>
      <c r="AL1079" s="28">
        <f t="shared" si="1780"/>
        <v>26.474942730700061</v>
      </c>
      <c r="AM1079" s="28">
        <f t="shared" si="1755"/>
        <v>38.012328386694833</v>
      </c>
      <c r="AN1079" s="28">
        <f t="shared" si="1756"/>
        <v>63.151243585045222</v>
      </c>
      <c r="AO1079" s="28">
        <f t="shared" si="1757"/>
        <v>55.313819082624086</v>
      </c>
      <c r="AP1079" s="28">
        <f t="shared" si="1758"/>
        <v>91.894830197473311</v>
      </c>
      <c r="AQ1079" s="28">
        <f t="shared" si="1759"/>
        <v>100.3841578539044</v>
      </c>
      <c r="AR1079" s="28">
        <f t="shared" si="1771"/>
        <v>100.3841578539044</v>
      </c>
      <c r="AS1079" s="27">
        <f t="shared" si="1760"/>
        <v>100.3841578539044</v>
      </c>
      <c r="AT1079" s="27">
        <f t="shared" si="1772"/>
        <v>0</v>
      </c>
      <c r="AU1079" s="2">
        <f t="shared" si="1773"/>
        <v>306.30528372500481</v>
      </c>
      <c r="AV1079" s="33">
        <f t="shared" si="1774"/>
        <v>0.15206183035714288</v>
      </c>
      <c r="AW1079" s="33">
        <f t="shared" si="1775"/>
        <v>0.15206183035714288</v>
      </c>
      <c r="AX1079" s="2">
        <f t="shared" si="1776"/>
        <v>2.3622660654207022</v>
      </c>
      <c r="AY1079" s="7">
        <v>2.2000000000000002</v>
      </c>
      <c r="AZ1079" s="3">
        <f t="shared" si="1777"/>
        <v>3617.4416118362665</v>
      </c>
    </row>
    <row r="1080" spans="1:52" ht="20.25" x14ac:dyDescent="0.3">
      <c r="A1080" s="7">
        <v>42</v>
      </c>
      <c r="B1080" s="7">
        <v>33</v>
      </c>
      <c r="C1080" s="37">
        <v>27</v>
      </c>
      <c r="D1080" s="37">
        <v>42</v>
      </c>
      <c r="E1080" s="7">
        <v>3.75</v>
      </c>
      <c r="F1080" s="2">
        <f t="shared" si="1761"/>
        <v>4.125</v>
      </c>
      <c r="G1080" s="2">
        <f t="shared" si="1738"/>
        <v>20790</v>
      </c>
      <c r="H1080" s="2">
        <v>1.4</v>
      </c>
      <c r="I1080" s="7">
        <f t="shared" si="1739"/>
        <v>29105.999999999996</v>
      </c>
      <c r="J1080" s="7">
        <v>1.2</v>
      </c>
      <c r="K1080" s="4">
        <f t="shared" si="1778"/>
        <v>1.2999999999999998</v>
      </c>
      <c r="L1080" s="7">
        <v>0</v>
      </c>
      <c r="M1080" s="2">
        <f t="shared" si="1762"/>
        <v>1.7948717948717949</v>
      </c>
      <c r="N1080" s="2">
        <f t="shared" si="1763"/>
        <v>3.3333333333333335</v>
      </c>
      <c r="O1080" s="28">
        <f t="shared" si="1764"/>
        <v>2.2743589743589747</v>
      </c>
      <c r="P1080" s="2">
        <f t="shared" si="1765"/>
        <v>9.9666666666666668</v>
      </c>
      <c r="Q1080" s="2">
        <f t="shared" si="1740"/>
        <v>56.266666666666659</v>
      </c>
      <c r="R1080" s="28">
        <f t="shared" si="1766"/>
        <v>60.266666666666659</v>
      </c>
      <c r="S1080" s="2">
        <f t="shared" si="1767"/>
        <v>62.266666666666659</v>
      </c>
      <c r="T1080" s="2">
        <f t="shared" si="1768"/>
        <v>55.643333333333331</v>
      </c>
      <c r="U1080" s="2">
        <f t="shared" si="1741"/>
        <v>59.643333333333331</v>
      </c>
      <c r="V1080" s="2">
        <f t="shared" si="1742"/>
        <v>69.643333333333331</v>
      </c>
      <c r="W1080" s="7">
        <f t="shared" si="1779"/>
        <v>1</v>
      </c>
      <c r="X1080" s="2">
        <f t="shared" si="1743"/>
        <v>11.083131051226003</v>
      </c>
      <c r="Y1080" s="2">
        <f t="shared" si="1744"/>
        <v>16.155995591687013</v>
      </c>
      <c r="Z1080" s="2">
        <f t="shared" si="1769"/>
        <v>17.710305522243399</v>
      </c>
      <c r="AA1080" s="2">
        <f t="shared" si="1745"/>
        <v>45.717915586307264</v>
      </c>
      <c r="AB1080" s="2">
        <f t="shared" si="1746"/>
        <v>66.643481815708924</v>
      </c>
      <c r="AC1080" s="2">
        <f t="shared" si="1747"/>
        <v>73.05501027925402</v>
      </c>
      <c r="AD1080" s="2">
        <f t="shared" si="1748"/>
        <v>73.05501027925402</v>
      </c>
      <c r="AE1080" s="2">
        <f t="shared" si="1749"/>
        <v>73.05501027925402</v>
      </c>
      <c r="AF1080" s="27">
        <f t="shared" si="1770"/>
        <v>1</v>
      </c>
      <c r="AG1080" s="28">
        <f t="shared" si="1750"/>
        <v>72.266666666666666</v>
      </c>
      <c r="AH1080" s="28">
        <f t="shared" si="1751"/>
        <v>9.5424450606979043</v>
      </c>
      <c r="AI1080" s="28">
        <f t="shared" si="1752"/>
        <v>15.915812425961079</v>
      </c>
      <c r="AJ1080" s="28">
        <f t="shared" si="1753"/>
        <v>13.910121573226098</v>
      </c>
      <c r="AK1080" s="28">
        <f t="shared" si="1754"/>
        <v>23.2006455760081</v>
      </c>
      <c r="AL1080" s="28">
        <f t="shared" si="1780"/>
        <v>25.43269581453772</v>
      </c>
      <c r="AM1080" s="28">
        <f t="shared" si="1755"/>
        <v>39.362585875378855</v>
      </c>
      <c r="AN1080" s="28">
        <f t="shared" si="1756"/>
        <v>65.652726257089455</v>
      </c>
      <c r="AO1080" s="28">
        <f t="shared" si="1757"/>
        <v>57.379251489557653</v>
      </c>
      <c r="AP1080" s="28">
        <f t="shared" si="1758"/>
        <v>95.702663001033415</v>
      </c>
      <c r="AQ1080" s="28">
        <f t="shared" si="1759"/>
        <v>104.9098702349681</v>
      </c>
      <c r="AR1080" s="28">
        <f t="shared" si="1771"/>
        <v>104.9098702349681</v>
      </c>
      <c r="AS1080" s="27">
        <f t="shared" si="1760"/>
        <v>104.9098702349681</v>
      </c>
      <c r="AT1080" s="27">
        <f t="shared" si="1772"/>
        <v>0</v>
      </c>
      <c r="AU1080" s="2">
        <f t="shared" si="1773"/>
        <v>370.62939330725584</v>
      </c>
      <c r="AV1080" s="33">
        <f t="shared" si="1774"/>
        <v>0.15243147321428574</v>
      </c>
      <c r="AW1080" s="33">
        <f t="shared" si="1775"/>
        <v>0.15243147321428574</v>
      </c>
      <c r="AX1080" s="2">
        <f t="shared" si="1776"/>
        <v>2.3629157612179719</v>
      </c>
      <c r="AY1080" s="7">
        <v>2.2000000000000002</v>
      </c>
      <c r="AZ1080" s="3">
        <f t="shared" si="1777"/>
        <v>3564.1956647800303</v>
      </c>
    </row>
    <row r="1081" spans="1:52" ht="20.25" x14ac:dyDescent="0.3">
      <c r="A1081" s="7">
        <v>42</v>
      </c>
      <c r="B1081" s="7">
        <v>36</v>
      </c>
      <c r="C1081" s="37">
        <v>29</v>
      </c>
      <c r="D1081" s="37">
        <v>45</v>
      </c>
      <c r="E1081" s="7">
        <v>4.5</v>
      </c>
      <c r="F1081" s="2">
        <f t="shared" si="1761"/>
        <v>4.5</v>
      </c>
      <c r="G1081" s="2">
        <f t="shared" si="1738"/>
        <v>22680</v>
      </c>
      <c r="H1081" s="2">
        <v>1.4</v>
      </c>
      <c r="I1081" s="7">
        <f t="shared" si="1739"/>
        <v>31751.999999999996</v>
      </c>
      <c r="J1081" s="7">
        <v>1.2</v>
      </c>
      <c r="K1081" s="4">
        <f t="shared" si="1778"/>
        <v>1.325</v>
      </c>
      <c r="L1081" s="7">
        <v>0</v>
      </c>
      <c r="M1081" s="2">
        <f t="shared" si="1762"/>
        <v>1.7610062893081759</v>
      </c>
      <c r="N1081" s="2">
        <f t="shared" si="1763"/>
        <v>3.2704402515723268</v>
      </c>
      <c r="O1081" s="28">
        <f t="shared" si="1764"/>
        <v>2.2201257861635217</v>
      </c>
      <c r="P1081" s="2">
        <f t="shared" si="1765"/>
        <v>9.7672955974842761</v>
      </c>
      <c r="Q1081" s="2">
        <f t="shared" si="1740"/>
        <v>57.316666666666663</v>
      </c>
      <c r="R1081" s="28">
        <f t="shared" si="1766"/>
        <v>61.316666666666663</v>
      </c>
      <c r="S1081" s="2">
        <f t="shared" si="1767"/>
        <v>63.316666666666663</v>
      </c>
      <c r="T1081" s="2">
        <f t="shared" si="1768"/>
        <v>56.708333333333336</v>
      </c>
      <c r="U1081" s="2">
        <f t="shared" si="1741"/>
        <v>60.708333333333336</v>
      </c>
      <c r="V1081" s="2">
        <f t="shared" si="1742"/>
        <v>70.708333333333343</v>
      </c>
      <c r="W1081" s="7">
        <f t="shared" si="1779"/>
        <v>1</v>
      </c>
      <c r="X1081" s="2">
        <f t="shared" si="1743"/>
        <v>10.694643143454549</v>
      </c>
      <c r="Y1081" s="2">
        <f t="shared" si="1744"/>
        <v>15.609352820694967</v>
      </c>
      <c r="Z1081" s="2">
        <f t="shared" si="1769"/>
        <v>17.154283227155737</v>
      </c>
      <c r="AA1081" s="2">
        <f t="shared" si="1745"/>
        <v>48.125894145545473</v>
      </c>
      <c r="AB1081" s="2">
        <f t="shared" si="1746"/>
        <v>70.24208769312736</v>
      </c>
      <c r="AC1081" s="2">
        <f t="shared" si="1747"/>
        <v>77.194274522200814</v>
      </c>
      <c r="AD1081" s="2">
        <f t="shared" si="1748"/>
        <v>77.194274522200814</v>
      </c>
      <c r="AE1081" s="2">
        <f t="shared" si="1749"/>
        <v>77.194274522200814</v>
      </c>
      <c r="AF1081" s="27">
        <f t="shared" si="1770"/>
        <v>1</v>
      </c>
      <c r="AG1081" s="28">
        <f t="shared" si="1750"/>
        <v>73.316666666666663</v>
      </c>
      <c r="AH1081" s="28">
        <f t="shared" si="1751"/>
        <v>9.2028969153718947</v>
      </c>
      <c r="AI1081" s="28">
        <f t="shared" si="1752"/>
        <v>15.393251989840053</v>
      </c>
      <c r="AJ1081" s="28">
        <f t="shared" si="1753"/>
        <v>13.432076507615335</v>
      </c>
      <c r="AK1081" s="28">
        <f t="shared" si="1754"/>
        <v>22.467201396461387</v>
      </c>
      <c r="AL1081" s="28">
        <f t="shared" si="1780"/>
        <v>24.690885042041614</v>
      </c>
      <c r="AM1081" s="28">
        <f t="shared" si="1755"/>
        <v>41.413036119173526</v>
      </c>
      <c r="AN1081" s="28">
        <f t="shared" si="1756"/>
        <v>69.269633954280238</v>
      </c>
      <c r="AO1081" s="28">
        <f t="shared" si="1757"/>
        <v>60.444344284269008</v>
      </c>
      <c r="AP1081" s="28">
        <f t="shared" si="1758"/>
        <v>101.10240628407624</v>
      </c>
      <c r="AQ1081" s="28">
        <f t="shared" si="1759"/>
        <v>111.10898268918726</v>
      </c>
      <c r="AR1081" s="28">
        <f t="shared" si="1771"/>
        <v>111.10898268918726</v>
      </c>
      <c r="AS1081" s="27">
        <f t="shared" si="1760"/>
        <v>111.10898268918726</v>
      </c>
      <c r="AT1081" s="27">
        <f t="shared" si="1772"/>
        <v>0</v>
      </c>
      <c r="AU1081" s="2">
        <f t="shared" si="1773"/>
        <v>441.07960856400695</v>
      </c>
      <c r="AV1081" s="33">
        <f t="shared" si="1774"/>
        <v>0.15284732142857144</v>
      </c>
      <c r="AW1081" s="33">
        <f t="shared" si="1775"/>
        <v>0.15284732142857144</v>
      </c>
      <c r="AX1081" s="2">
        <f t="shared" si="1776"/>
        <v>2.3636470962940948</v>
      </c>
      <c r="AY1081" s="7">
        <v>2.2000000000000002</v>
      </c>
      <c r="AZ1081" s="3">
        <f t="shared" si="1777"/>
        <v>3632.0232586371862</v>
      </c>
    </row>
    <row r="1082" spans="1:52" ht="20.25" x14ac:dyDescent="0.3">
      <c r="A1082" s="7">
        <v>42</v>
      </c>
      <c r="B1082" s="7">
        <v>39</v>
      </c>
      <c r="C1082" s="37">
        <v>32</v>
      </c>
      <c r="D1082" s="37">
        <v>49</v>
      </c>
      <c r="E1082" s="7">
        <v>4.75</v>
      </c>
      <c r="F1082" s="2">
        <f t="shared" si="1761"/>
        <v>4.875</v>
      </c>
      <c r="G1082" s="2">
        <f t="shared" si="1738"/>
        <v>24570</v>
      </c>
      <c r="H1082" s="2">
        <v>1.4</v>
      </c>
      <c r="I1082" s="7">
        <f t="shared" si="1739"/>
        <v>34398</v>
      </c>
      <c r="J1082" s="7">
        <v>1.2</v>
      </c>
      <c r="K1082" s="4">
        <f t="shared" si="1778"/>
        <v>1.3583333333333334</v>
      </c>
      <c r="L1082" s="7">
        <v>0</v>
      </c>
      <c r="M1082" s="2">
        <f t="shared" si="1762"/>
        <v>1.7177914110429444</v>
      </c>
      <c r="N1082" s="2">
        <f t="shared" si="1763"/>
        <v>3.1901840490797544</v>
      </c>
      <c r="O1082" s="28">
        <f t="shared" si="1764"/>
        <v>2.1509202453987726</v>
      </c>
      <c r="P1082" s="2">
        <f t="shared" si="1765"/>
        <v>9.5128834355828218</v>
      </c>
      <c r="Q1082" s="2">
        <f t="shared" si="1740"/>
        <v>58.716666666666669</v>
      </c>
      <c r="R1082" s="28">
        <f t="shared" si="1766"/>
        <v>62.716666666666669</v>
      </c>
      <c r="S1082" s="2">
        <f t="shared" si="1767"/>
        <v>64.716666666666669</v>
      </c>
      <c r="T1082" s="2">
        <f t="shared" si="1768"/>
        <v>58.128333333333337</v>
      </c>
      <c r="U1082" s="2">
        <f t="shared" si="1741"/>
        <v>62.128333333333337</v>
      </c>
      <c r="V1082" s="2">
        <f t="shared" si="1742"/>
        <v>72.12833333333333</v>
      </c>
      <c r="W1082" s="7">
        <f t="shared" si="1779"/>
        <v>1</v>
      </c>
      <c r="X1082" s="2">
        <f t="shared" si="1743"/>
        <v>10.207683909379897</v>
      </c>
      <c r="Y1082" s="2">
        <f t="shared" si="1744"/>
        <v>14.922631234886904</v>
      </c>
      <c r="Z1082" s="2">
        <f t="shared" si="1769"/>
        <v>16.452775918268028</v>
      </c>
      <c r="AA1082" s="2">
        <f t="shared" si="1745"/>
        <v>49.762459058226995</v>
      </c>
      <c r="AB1082" s="2">
        <f t="shared" si="1746"/>
        <v>72.747827270073657</v>
      </c>
      <c r="AC1082" s="2">
        <f t="shared" si="1747"/>
        <v>80.207282601556642</v>
      </c>
      <c r="AD1082" s="2">
        <f t="shared" si="1748"/>
        <v>80.207282601556642</v>
      </c>
      <c r="AE1082" s="2">
        <f t="shared" si="1749"/>
        <v>80.207282601556642</v>
      </c>
      <c r="AF1082" s="27">
        <f t="shared" si="1770"/>
        <v>1</v>
      </c>
      <c r="AG1082" s="28">
        <f t="shared" si="1750"/>
        <v>74.716666666666669</v>
      </c>
      <c r="AH1082" s="28">
        <f t="shared" si="1751"/>
        <v>8.7776677783953705</v>
      </c>
      <c r="AI1082" s="28">
        <f t="shared" si="1752"/>
        <v>14.7358304037929</v>
      </c>
      <c r="AJ1082" s="28">
        <f t="shared" si="1753"/>
        <v>12.832088113443584</v>
      </c>
      <c r="AK1082" s="28">
        <f t="shared" si="1754"/>
        <v>21.542336636577385</v>
      </c>
      <c r="AL1082" s="28">
        <f t="shared" si="1780"/>
        <v>23.751256186569542</v>
      </c>
      <c r="AM1082" s="28">
        <f t="shared" si="1755"/>
        <v>42.79113041967743</v>
      </c>
      <c r="AN1082" s="28">
        <f t="shared" si="1756"/>
        <v>71.837173218490392</v>
      </c>
      <c r="AO1082" s="28">
        <f t="shared" si="1757"/>
        <v>62.556429553037475</v>
      </c>
      <c r="AP1082" s="28">
        <f t="shared" si="1758"/>
        <v>105.01889110331476</v>
      </c>
      <c r="AQ1082" s="28">
        <f t="shared" si="1759"/>
        <v>115.78737390952652</v>
      </c>
      <c r="AR1082" s="28">
        <f t="shared" si="1771"/>
        <v>115.78737390952652</v>
      </c>
      <c r="AS1082" s="27">
        <f t="shared" si="1760"/>
        <v>115.78737390952652</v>
      </c>
      <c r="AT1082" s="27">
        <f t="shared" si="1772"/>
        <v>0</v>
      </c>
      <c r="AU1082" s="2">
        <f t="shared" si="1773"/>
        <v>517.65592949525819</v>
      </c>
      <c r="AV1082" s="33">
        <f t="shared" si="1774"/>
        <v>0.15326316964285719</v>
      </c>
      <c r="AW1082" s="33">
        <f t="shared" si="1775"/>
        <v>0.15326316964285719</v>
      </c>
      <c r="AX1082" s="2">
        <f t="shared" si="1776"/>
        <v>2.3643788842146165</v>
      </c>
      <c r="AY1082" s="7">
        <v>2.2000000000000002</v>
      </c>
      <c r="AZ1082" s="3">
        <f t="shared" si="1777"/>
        <v>3616.4985814162587</v>
      </c>
    </row>
    <row r="1083" spans="1:52" ht="20.25" x14ac:dyDescent="0.3">
      <c r="A1083" s="7">
        <v>42</v>
      </c>
      <c r="B1083" s="7">
        <v>42</v>
      </c>
      <c r="C1083" s="37">
        <v>34</v>
      </c>
      <c r="D1083" s="37">
        <v>53</v>
      </c>
      <c r="E1083" s="7">
        <v>5</v>
      </c>
      <c r="F1083" s="2">
        <f t="shared" si="1761"/>
        <v>5.25</v>
      </c>
      <c r="G1083" s="2">
        <f t="shared" si="1738"/>
        <v>26460</v>
      </c>
      <c r="H1083" s="2">
        <v>1.4</v>
      </c>
      <c r="I1083" s="7">
        <f t="shared" si="1739"/>
        <v>37044</v>
      </c>
      <c r="J1083" s="7">
        <v>1.2</v>
      </c>
      <c r="K1083" s="4">
        <f t="shared" si="1778"/>
        <v>1.3916666666666666</v>
      </c>
      <c r="L1083" s="7">
        <v>0</v>
      </c>
      <c r="M1083" s="2">
        <f t="shared" si="1762"/>
        <v>1.6766467065868262</v>
      </c>
      <c r="N1083" s="2">
        <f t="shared" si="1763"/>
        <v>3.1137724550898205</v>
      </c>
      <c r="O1083" s="28">
        <f t="shared" si="1764"/>
        <v>2.0850299401197603</v>
      </c>
      <c r="P1083" s="2">
        <f t="shared" si="1765"/>
        <v>9.2706586826347301</v>
      </c>
      <c r="Q1083" s="2">
        <f t="shared" si="1740"/>
        <v>60.11666666666666</v>
      </c>
      <c r="R1083" s="28">
        <f t="shared" si="1766"/>
        <v>64.11666666666666</v>
      </c>
      <c r="S1083" s="2">
        <f t="shared" si="1767"/>
        <v>66.11666666666666</v>
      </c>
      <c r="T1083" s="2">
        <f t="shared" si="1768"/>
        <v>59.548333333333332</v>
      </c>
      <c r="U1083" s="2">
        <f t="shared" si="1741"/>
        <v>63.548333333333332</v>
      </c>
      <c r="V1083" s="2">
        <f t="shared" si="1742"/>
        <v>73.548333333333332</v>
      </c>
      <c r="W1083" s="7">
        <f t="shared" si="1779"/>
        <v>1</v>
      </c>
      <c r="X1083" s="2">
        <f t="shared" si="1743"/>
        <v>9.7532793549808687</v>
      </c>
      <c r="Y1083" s="2">
        <f t="shared" si="1744"/>
        <v>14.280260680605293</v>
      </c>
      <c r="Z1083" s="2">
        <f t="shared" si="1769"/>
        <v>15.793465434254639</v>
      </c>
      <c r="AA1083" s="2">
        <f t="shared" si="1745"/>
        <v>51.204716613649559</v>
      </c>
      <c r="AB1083" s="2">
        <f t="shared" si="1746"/>
        <v>74.971368573177784</v>
      </c>
      <c r="AC1083" s="2">
        <f t="shared" si="1747"/>
        <v>82.915693529836858</v>
      </c>
      <c r="AD1083" s="2">
        <f t="shared" si="1748"/>
        <v>82.915693529836858</v>
      </c>
      <c r="AE1083" s="2">
        <f t="shared" si="1749"/>
        <v>82.915693529836858</v>
      </c>
      <c r="AF1083" s="27">
        <f t="shared" si="1770"/>
        <v>1</v>
      </c>
      <c r="AG1083" s="28">
        <f t="shared" si="1750"/>
        <v>76.11666666666666</v>
      </c>
      <c r="AH1083" s="28">
        <f t="shared" si="1751"/>
        <v>8.3812622825598098</v>
      </c>
      <c r="AI1083" s="28">
        <f t="shared" si="1752"/>
        <v>14.119866871472558</v>
      </c>
      <c r="AJ1083" s="28">
        <f t="shared" si="1753"/>
        <v>12.271422346408714</v>
      </c>
      <c r="AK1083" s="28">
        <f t="shared" si="1754"/>
        <v>20.673598321276256</v>
      </c>
      <c r="AL1083" s="28">
        <f t="shared" si="1780"/>
        <v>22.864271723847949</v>
      </c>
      <c r="AM1083" s="28">
        <f t="shared" si="1755"/>
        <v>44.001626983439003</v>
      </c>
      <c r="AN1083" s="28">
        <f t="shared" si="1756"/>
        <v>74.129301075230927</v>
      </c>
      <c r="AO1083" s="28">
        <f t="shared" si="1757"/>
        <v>64.424967318645756</v>
      </c>
      <c r="AP1083" s="28">
        <f t="shared" si="1758"/>
        <v>108.53639118670034</v>
      </c>
      <c r="AQ1083" s="28">
        <f t="shared" si="1759"/>
        <v>120.03742655020173</v>
      </c>
      <c r="AR1083" s="28">
        <f t="shared" si="1771"/>
        <v>120.03742655020173</v>
      </c>
      <c r="AS1083" s="27">
        <f t="shared" si="1760"/>
        <v>120.03742655020173</v>
      </c>
      <c r="AT1083" s="27">
        <f t="shared" si="1772"/>
        <v>0</v>
      </c>
      <c r="AU1083" s="2">
        <f t="shared" si="1773"/>
        <v>600.35835610100946</v>
      </c>
      <c r="AV1083" s="33">
        <f t="shared" si="1774"/>
        <v>0.15367901785714289</v>
      </c>
      <c r="AW1083" s="33">
        <f t="shared" si="1775"/>
        <v>0.15367901785714289</v>
      </c>
      <c r="AX1083" s="2">
        <f t="shared" si="1776"/>
        <v>2.3651111254002717</v>
      </c>
      <c r="AY1083" s="7">
        <v>2.2000000000000002</v>
      </c>
      <c r="AZ1083" s="3">
        <f t="shared" si="1777"/>
        <v>3603.7422753692795</v>
      </c>
    </row>
    <row r="1084" spans="1:52" ht="20.25" x14ac:dyDescent="0.3">
      <c r="A1084" s="7">
        <v>42</v>
      </c>
      <c r="B1084" s="7">
        <v>48</v>
      </c>
      <c r="C1084" s="37">
        <v>38</v>
      </c>
      <c r="D1084" s="37">
        <v>60</v>
      </c>
      <c r="E1084" s="7">
        <v>5.5</v>
      </c>
      <c r="F1084" s="2">
        <f t="shared" si="1761"/>
        <v>5.916666666666667</v>
      </c>
      <c r="G1084" s="2">
        <f t="shared" si="1738"/>
        <v>29820</v>
      </c>
      <c r="H1084" s="2">
        <v>1.4</v>
      </c>
      <c r="I1084" s="7">
        <f t="shared" si="1739"/>
        <v>41748</v>
      </c>
      <c r="J1084" s="7">
        <v>1.2</v>
      </c>
      <c r="K1084" s="4">
        <f t="shared" si="1778"/>
        <v>1.45</v>
      </c>
      <c r="L1084" s="7">
        <v>0</v>
      </c>
      <c r="M1084" s="2">
        <f t="shared" si="1762"/>
        <v>1.6091954022988504</v>
      </c>
      <c r="N1084" s="2">
        <f t="shared" si="1763"/>
        <v>2.9885057471264367</v>
      </c>
      <c r="O1084" s="28">
        <f t="shared" si="1764"/>
        <v>1.9770114942528736</v>
      </c>
      <c r="P1084" s="2">
        <f t="shared" si="1765"/>
        <v>8.8735632183908031</v>
      </c>
      <c r="Q1084" s="2">
        <f t="shared" si="1740"/>
        <v>62.566666666666663</v>
      </c>
      <c r="R1084" s="28">
        <f t="shared" si="1766"/>
        <v>66.566666666666663</v>
      </c>
      <c r="S1084" s="2">
        <f t="shared" si="1767"/>
        <v>68.566666666666663</v>
      </c>
      <c r="T1084" s="2">
        <f t="shared" si="1768"/>
        <v>62.033333333333331</v>
      </c>
      <c r="U1084" s="2">
        <f t="shared" si="1741"/>
        <v>66.033333333333331</v>
      </c>
      <c r="V1084" s="2">
        <f t="shared" si="1742"/>
        <v>76.033333333333331</v>
      </c>
      <c r="W1084" s="7">
        <f t="shared" si="1779"/>
        <v>1</v>
      </c>
      <c r="X1084" s="2">
        <f t="shared" si="1743"/>
        <v>9.0280315678080676</v>
      </c>
      <c r="Y1084" s="2">
        <f t="shared" si="1744"/>
        <v>13.251803656368955</v>
      </c>
      <c r="Z1084" s="2">
        <f t="shared" si="1769"/>
        <v>14.731404425857793</v>
      </c>
      <c r="AA1084" s="2">
        <f t="shared" si="1745"/>
        <v>53.415853442864403</v>
      </c>
      <c r="AB1084" s="2">
        <f t="shared" si="1746"/>
        <v>78.406504966849653</v>
      </c>
      <c r="AC1084" s="2">
        <f t="shared" si="1747"/>
        <v>87.160809519658613</v>
      </c>
      <c r="AD1084" s="2">
        <f t="shared" si="1748"/>
        <v>87.160809519658613</v>
      </c>
      <c r="AE1084" s="2">
        <f t="shared" si="1749"/>
        <v>87.160809519658613</v>
      </c>
      <c r="AF1084" s="27">
        <f t="shared" si="1770"/>
        <v>1</v>
      </c>
      <c r="AG1084" s="28">
        <f t="shared" si="1750"/>
        <v>78.566666666666663</v>
      </c>
      <c r="AH1084" s="28">
        <f t="shared" si="1751"/>
        <v>7.7493994888087112</v>
      </c>
      <c r="AI1084" s="28">
        <f t="shared" si="1752"/>
        <v>13.131566210565122</v>
      </c>
      <c r="AJ1084" s="28">
        <f t="shared" si="1753"/>
        <v>11.374962494220888</v>
      </c>
      <c r="AK1084" s="28">
        <f t="shared" si="1754"/>
        <v>19.275180399625892</v>
      </c>
      <c r="AL1084" s="28">
        <f t="shared" si="1780"/>
        <v>21.427307950777458</v>
      </c>
      <c r="AM1084" s="28">
        <f t="shared" si="1755"/>
        <v>45.850613642118212</v>
      </c>
      <c r="AN1084" s="28">
        <f t="shared" si="1756"/>
        <v>77.695100079176981</v>
      </c>
      <c r="AO1084" s="28">
        <f t="shared" si="1757"/>
        <v>67.301861424140256</v>
      </c>
      <c r="AP1084" s="28">
        <f t="shared" si="1758"/>
        <v>114.04481736445319</v>
      </c>
      <c r="AQ1084" s="28">
        <f t="shared" si="1759"/>
        <v>126.77823870876664</v>
      </c>
      <c r="AR1084" s="28">
        <f t="shared" si="1771"/>
        <v>126.77823870876664</v>
      </c>
      <c r="AS1084" s="27">
        <f t="shared" si="1760"/>
        <v>126.77823870876664</v>
      </c>
      <c r="AT1084" s="27">
        <f t="shared" si="1772"/>
        <v>0</v>
      </c>
      <c r="AU1084" s="2">
        <f t="shared" si="1773"/>
        <v>784.14152633601236</v>
      </c>
      <c r="AV1084" s="33">
        <f t="shared" si="1774"/>
        <v>0.15441830357142861</v>
      </c>
      <c r="AW1084" s="33">
        <f t="shared" si="1775"/>
        <v>0.15441830357142861</v>
      </c>
      <c r="AX1084" s="2">
        <f t="shared" si="1776"/>
        <v>2.3664140079913869</v>
      </c>
      <c r="AY1084" s="7">
        <v>2.2000000000000002</v>
      </c>
      <c r="AZ1084" s="3">
        <f t="shared" si="1777"/>
        <v>3594.6492357385355</v>
      </c>
    </row>
    <row r="1085" spans="1:52" ht="20.25" x14ac:dyDescent="0.3">
      <c r="A1085" s="7">
        <v>42</v>
      </c>
      <c r="B1085" s="7">
        <v>54</v>
      </c>
      <c r="C1085" s="37">
        <v>43</v>
      </c>
      <c r="D1085" s="37">
        <v>68</v>
      </c>
      <c r="E1085" s="7">
        <v>6</v>
      </c>
      <c r="F1085" s="2">
        <f t="shared" si="1761"/>
        <v>6.666666666666667</v>
      </c>
      <c r="G1085" s="2">
        <f t="shared" si="1738"/>
        <v>33600</v>
      </c>
      <c r="H1085" s="2">
        <v>1.4</v>
      </c>
      <c r="I1085" s="7">
        <f t="shared" si="1739"/>
        <v>47040</v>
      </c>
      <c r="J1085" s="7">
        <v>1.2</v>
      </c>
      <c r="K1085" s="4">
        <f t="shared" si="1778"/>
        <v>1.5166666666666666</v>
      </c>
      <c r="L1085" s="7">
        <v>0</v>
      </c>
      <c r="M1085" s="2">
        <f t="shared" si="1762"/>
        <v>1.5384615384615383</v>
      </c>
      <c r="N1085" s="2">
        <f t="shared" si="1763"/>
        <v>2.8571428571428572</v>
      </c>
      <c r="O1085" s="28">
        <f t="shared" si="1764"/>
        <v>1.8637362637362638</v>
      </c>
      <c r="P1085" s="2">
        <f t="shared" si="1765"/>
        <v>8.4571428571428573</v>
      </c>
      <c r="Q1085" s="2">
        <f t="shared" si="1740"/>
        <v>65.36666666666666</v>
      </c>
      <c r="R1085" s="28">
        <f t="shared" si="1766"/>
        <v>69.36666666666666</v>
      </c>
      <c r="S1085" s="2">
        <f t="shared" si="1767"/>
        <v>71.36666666666666</v>
      </c>
      <c r="T1085" s="2">
        <f t="shared" si="1768"/>
        <v>64.873333333333335</v>
      </c>
      <c r="U1085" s="2">
        <f t="shared" si="1741"/>
        <v>68.873333333333335</v>
      </c>
      <c r="V1085" s="2">
        <f t="shared" si="1742"/>
        <v>78.873333333333335</v>
      </c>
      <c r="W1085" s="7">
        <f t="shared" si="1779"/>
        <v>1</v>
      </c>
      <c r="X1085" s="2">
        <f t="shared" si="1743"/>
        <v>8.2941063222833407</v>
      </c>
      <c r="Y1085" s="2">
        <f t="shared" si="1744"/>
        <v>12.206881688325668</v>
      </c>
      <c r="Z1085" s="2">
        <f t="shared" si="1769"/>
        <v>13.643808405399239</v>
      </c>
      <c r="AA1085" s="2">
        <f t="shared" si="1745"/>
        <v>55.294042148555604</v>
      </c>
      <c r="AB1085" s="2">
        <f t="shared" si="1746"/>
        <v>81.379211255504458</v>
      </c>
      <c r="AC1085" s="2">
        <f t="shared" si="1747"/>
        <v>90.958722702661603</v>
      </c>
      <c r="AD1085" s="2">
        <f t="shared" si="1748"/>
        <v>90.958722702661603</v>
      </c>
      <c r="AE1085" s="2">
        <f t="shared" si="1749"/>
        <v>90.958722702661603</v>
      </c>
      <c r="AF1085" s="27">
        <f t="shared" si="1770"/>
        <v>1</v>
      </c>
      <c r="AG1085" s="28">
        <f t="shared" si="1750"/>
        <v>81.36666666666666</v>
      </c>
      <c r="AH1085" s="28">
        <f t="shared" si="1751"/>
        <v>7.1110370158612186</v>
      </c>
      <c r="AI1085" s="28">
        <f t="shared" si="1752"/>
        <v>12.124594862767058</v>
      </c>
      <c r="AJ1085" s="28">
        <f t="shared" si="1753"/>
        <v>10.46569505634521</v>
      </c>
      <c r="AK1085" s="28">
        <f t="shared" si="1754"/>
        <v>17.844417379970817</v>
      </c>
      <c r="AL1085" s="28">
        <f t="shared" si="1780"/>
        <v>19.944963673330445</v>
      </c>
      <c r="AM1085" s="28">
        <f t="shared" si="1755"/>
        <v>47.406913439074792</v>
      </c>
      <c r="AN1085" s="28">
        <f t="shared" si="1756"/>
        <v>80.830632418447053</v>
      </c>
      <c r="AO1085" s="28">
        <f t="shared" si="1757"/>
        <v>69.771300375634738</v>
      </c>
      <c r="AP1085" s="28">
        <f t="shared" si="1758"/>
        <v>118.96278253313879</v>
      </c>
      <c r="AQ1085" s="28">
        <f t="shared" si="1759"/>
        <v>132.96642448886965</v>
      </c>
      <c r="AR1085" s="28">
        <f t="shared" si="1771"/>
        <v>132.96642448886965</v>
      </c>
      <c r="AS1085" s="27">
        <f t="shared" si="1760"/>
        <v>132.96642448886965</v>
      </c>
      <c r="AT1085" s="27">
        <f t="shared" si="1772"/>
        <v>0</v>
      </c>
      <c r="AU1085" s="2">
        <f t="shared" si="1773"/>
        <v>992.42911926901559</v>
      </c>
      <c r="AV1085" s="33">
        <f t="shared" si="1774"/>
        <v>0.15525000000000003</v>
      </c>
      <c r="AW1085" s="33">
        <f t="shared" si="1775"/>
        <v>0.15525000000000003</v>
      </c>
      <c r="AX1085" s="2">
        <f t="shared" si="1776"/>
        <v>2.3678814677854332</v>
      </c>
      <c r="AY1085" s="7">
        <v>2.2000000000000002</v>
      </c>
      <c r="AZ1085" s="3">
        <f t="shared" si="1777"/>
        <v>3579.7024202292373</v>
      </c>
    </row>
    <row r="1086" spans="1:52" ht="20.25" x14ac:dyDescent="0.3">
      <c r="A1086" s="7">
        <v>42</v>
      </c>
      <c r="B1086" s="7">
        <v>60</v>
      </c>
      <c r="C1086" s="37">
        <v>48</v>
      </c>
      <c r="D1086" s="37">
        <v>76</v>
      </c>
      <c r="E1086" s="7">
        <v>6.5</v>
      </c>
      <c r="F1086" s="2">
        <f t="shared" si="1761"/>
        <v>7.416666666666667</v>
      </c>
      <c r="G1086" s="2">
        <f t="shared" si="1738"/>
        <v>37380</v>
      </c>
      <c r="H1086" s="2">
        <v>1.4</v>
      </c>
      <c r="I1086" s="7">
        <f t="shared" si="1739"/>
        <v>52332</v>
      </c>
      <c r="J1086" s="7">
        <v>1.2</v>
      </c>
      <c r="K1086" s="4">
        <f t="shared" si="1778"/>
        <v>1.5833333333333333</v>
      </c>
      <c r="L1086" s="7">
        <v>0</v>
      </c>
      <c r="M1086" s="2">
        <f t="shared" si="1762"/>
        <v>1.4736842105263157</v>
      </c>
      <c r="N1086" s="2">
        <f t="shared" si="1763"/>
        <v>2.736842105263158</v>
      </c>
      <c r="O1086" s="28">
        <f t="shared" si="1764"/>
        <v>1.76</v>
      </c>
      <c r="P1086" s="2">
        <f t="shared" si="1765"/>
        <v>8.0757894736842104</v>
      </c>
      <c r="Q1086" s="2">
        <f t="shared" si="1740"/>
        <v>68.166666666666671</v>
      </c>
      <c r="R1086" s="28">
        <f t="shared" si="1766"/>
        <v>72.166666666666671</v>
      </c>
      <c r="S1086" s="2">
        <f t="shared" si="1767"/>
        <v>74.166666666666671</v>
      </c>
      <c r="T1086" s="2">
        <f t="shared" si="1768"/>
        <v>67.713333333333324</v>
      </c>
      <c r="U1086" s="2">
        <f t="shared" si="1741"/>
        <v>71.713333333333324</v>
      </c>
      <c r="V1086" s="2">
        <f t="shared" si="1742"/>
        <v>81.713333333333324</v>
      </c>
      <c r="W1086" s="7">
        <f t="shared" si="1779"/>
        <v>1</v>
      </c>
      <c r="X1086" s="2">
        <f t="shared" si="1743"/>
        <v>7.6462460715087728</v>
      </c>
      <c r="Y1086" s="2">
        <f t="shared" si="1744"/>
        <v>11.280869629705457</v>
      </c>
      <c r="Z1086" s="2">
        <f t="shared" si="1769"/>
        <v>12.672419245870051</v>
      </c>
      <c r="AA1086" s="2">
        <f t="shared" si="1745"/>
        <v>56.709658363690068</v>
      </c>
      <c r="AB1086" s="2">
        <f t="shared" si="1746"/>
        <v>83.666449753648806</v>
      </c>
      <c r="AC1086" s="2">
        <f t="shared" si="1747"/>
        <v>93.98710940686955</v>
      </c>
      <c r="AD1086" s="2">
        <f t="shared" si="1748"/>
        <v>93.98710940686955</v>
      </c>
      <c r="AE1086" s="2">
        <f t="shared" si="1749"/>
        <v>93.98710940686955</v>
      </c>
      <c r="AF1086" s="27">
        <f t="shared" si="1770"/>
        <v>1</v>
      </c>
      <c r="AG1086" s="28">
        <f t="shared" si="1750"/>
        <v>84.166666666666671</v>
      </c>
      <c r="AH1086" s="28">
        <f t="shared" si="1751"/>
        <v>6.5484593953452741</v>
      </c>
      <c r="AI1086" s="28">
        <f t="shared" si="1752"/>
        <v>11.229635319542588</v>
      </c>
      <c r="AJ1086" s="28">
        <f t="shared" si="1753"/>
        <v>9.6612528583890054</v>
      </c>
      <c r="AK1086" s="28">
        <f t="shared" si="1754"/>
        <v>16.567613812603721</v>
      </c>
      <c r="AL1086" s="28">
        <f t="shared" si="1780"/>
        <v>18.611308793439516</v>
      </c>
      <c r="AM1086" s="28">
        <f t="shared" si="1755"/>
        <v>48.567740515477453</v>
      </c>
      <c r="AN1086" s="28">
        <f t="shared" si="1756"/>
        <v>83.286461953274198</v>
      </c>
      <c r="AO1086" s="28">
        <f t="shared" si="1757"/>
        <v>71.654292033051789</v>
      </c>
      <c r="AP1086" s="28">
        <f t="shared" si="1758"/>
        <v>122.87646911014427</v>
      </c>
      <c r="AQ1086" s="28">
        <f t="shared" si="1759"/>
        <v>138.03387355134308</v>
      </c>
      <c r="AR1086" s="28">
        <f t="shared" si="1771"/>
        <v>138.03387355134308</v>
      </c>
      <c r="AS1086" s="27">
        <f t="shared" si="1760"/>
        <v>138.03387355134308</v>
      </c>
      <c r="AT1086" s="27">
        <f t="shared" si="1772"/>
        <v>0</v>
      </c>
      <c r="AU1086" s="2">
        <f t="shared" si="1773"/>
        <v>1225.2211349000193</v>
      </c>
      <c r="AV1086" s="33">
        <f t="shared" si="1774"/>
        <v>0.15608169642857145</v>
      </c>
      <c r="AW1086" s="33">
        <f t="shared" si="1775"/>
        <v>0.15608169642857145</v>
      </c>
      <c r="AX1086" s="2">
        <f t="shared" si="1776"/>
        <v>2.3693507487100658</v>
      </c>
      <c r="AY1086" s="7">
        <v>2.2000000000000002</v>
      </c>
      <c r="AZ1086" s="3">
        <f t="shared" si="1777"/>
        <v>3569.0804080794514</v>
      </c>
    </row>
    <row r="1087" spans="1:52" ht="20.25" x14ac:dyDescent="0.3">
      <c r="A1087" s="7">
        <v>42</v>
      </c>
      <c r="B1087" s="7">
        <v>66</v>
      </c>
      <c r="C1087" s="37">
        <v>53</v>
      </c>
      <c r="D1087" s="37">
        <v>83</v>
      </c>
      <c r="E1087" s="7">
        <v>7</v>
      </c>
      <c r="F1087" s="2">
        <f t="shared" si="1761"/>
        <v>8.0833333333333339</v>
      </c>
      <c r="G1087" s="2">
        <f t="shared" si="1738"/>
        <v>40740</v>
      </c>
      <c r="H1087" s="2">
        <v>1.4</v>
      </c>
      <c r="I1087" s="7">
        <f t="shared" si="1739"/>
        <v>57036</v>
      </c>
      <c r="J1087" s="7">
        <v>1.2</v>
      </c>
      <c r="K1087" s="4">
        <f t="shared" si="1778"/>
        <v>1.6416666666666666</v>
      </c>
      <c r="L1087" s="7">
        <v>0</v>
      </c>
      <c r="M1087" s="2">
        <f t="shared" si="1762"/>
        <v>1.4213197969543145</v>
      </c>
      <c r="N1087" s="2">
        <f t="shared" si="1763"/>
        <v>2.6395939086294415</v>
      </c>
      <c r="O1087" s="28">
        <f t="shared" si="1764"/>
        <v>1.6761421319796954</v>
      </c>
      <c r="P1087" s="2">
        <f t="shared" si="1765"/>
        <v>7.7675126903553302</v>
      </c>
      <c r="Q1087" s="2">
        <f t="shared" si="1740"/>
        <v>70.616666666666674</v>
      </c>
      <c r="R1087" s="28">
        <f t="shared" si="1766"/>
        <v>74.616666666666674</v>
      </c>
      <c r="S1087" s="2">
        <f t="shared" si="1767"/>
        <v>76.616666666666674</v>
      </c>
      <c r="T1087" s="2">
        <f t="shared" si="1768"/>
        <v>70.198333333333338</v>
      </c>
      <c r="U1087" s="2">
        <f t="shared" si="1741"/>
        <v>74.198333333333338</v>
      </c>
      <c r="V1087" s="2">
        <f t="shared" si="1742"/>
        <v>84.198333333333338</v>
      </c>
      <c r="W1087" s="7">
        <f t="shared" si="1779"/>
        <v>1</v>
      </c>
      <c r="X1087" s="2">
        <f t="shared" si="1743"/>
        <v>7.1397198289031003</v>
      </c>
      <c r="Y1087" s="2">
        <f t="shared" si="1744"/>
        <v>10.554407228991051</v>
      </c>
      <c r="Z1087" s="2">
        <f t="shared" si="1769"/>
        <v>11.905139035751684</v>
      </c>
      <c r="AA1087" s="2">
        <f t="shared" si="1745"/>
        <v>57.7127352836334</v>
      </c>
      <c r="AB1087" s="2">
        <f t="shared" si="1746"/>
        <v>85.314791767677676</v>
      </c>
      <c r="AC1087" s="2">
        <f t="shared" si="1747"/>
        <v>96.233207205659454</v>
      </c>
      <c r="AD1087" s="2">
        <f t="shared" si="1748"/>
        <v>96.233207205659454</v>
      </c>
      <c r="AE1087" s="2">
        <f t="shared" si="1749"/>
        <v>96.233207205659454</v>
      </c>
      <c r="AF1087" s="27">
        <f t="shared" si="1770"/>
        <v>1</v>
      </c>
      <c r="AG1087" s="28">
        <f t="shared" si="1750"/>
        <v>86.616666666666674</v>
      </c>
      <c r="AH1087" s="28">
        <f t="shared" si="1751"/>
        <v>6.1092420619215897</v>
      </c>
      <c r="AI1087" s="28">
        <f t="shared" si="1752"/>
        <v>10.525717418211645</v>
      </c>
      <c r="AJ1087" s="28">
        <f t="shared" si="1753"/>
        <v>9.0310866710728668</v>
      </c>
      <c r="AK1087" s="28">
        <f t="shared" si="1754"/>
        <v>15.559813364015094</v>
      </c>
      <c r="AL1087" s="28">
        <f t="shared" si="1780"/>
        <v>17.551126979459461</v>
      </c>
      <c r="AM1087" s="28">
        <f t="shared" si="1755"/>
        <v>49.383040000532851</v>
      </c>
      <c r="AN1087" s="28">
        <f t="shared" si="1756"/>
        <v>85.082882463877468</v>
      </c>
      <c r="AO1087" s="28">
        <f t="shared" si="1757"/>
        <v>73.001283924505685</v>
      </c>
      <c r="AP1087" s="28">
        <f t="shared" si="1758"/>
        <v>125.77515802578868</v>
      </c>
      <c r="AQ1087" s="28">
        <f t="shared" si="1759"/>
        <v>141.87160975063065</v>
      </c>
      <c r="AR1087" s="28">
        <f t="shared" si="1771"/>
        <v>141.87160975063065</v>
      </c>
      <c r="AS1087" s="27">
        <f t="shared" si="1760"/>
        <v>141.87160975063065</v>
      </c>
      <c r="AT1087" s="27">
        <f t="shared" si="1772"/>
        <v>0</v>
      </c>
      <c r="AU1087" s="2">
        <f t="shared" si="1773"/>
        <v>1482.5175732290234</v>
      </c>
      <c r="AV1087" s="33">
        <f t="shared" si="1774"/>
        <v>0.15682098214285717</v>
      </c>
      <c r="AW1087" s="33">
        <f t="shared" si="1775"/>
        <v>0.15682098214285717</v>
      </c>
      <c r="AX1087" s="2">
        <f t="shared" si="1776"/>
        <v>2.3706583077910786</v>
      </c>
      <c r="AY1087" s="7">
        <v>2.2000000000000002</v>
      </c>
      <c r="AZ1087" s="3">
        <f t="shared" si="1777"/>
        <v>3568.8435305075618</v>
      </c>
    </row>
    <row r="1088" spans="1:52" ht="20.25" x14ac:dyDescent="0.3">
      <c r="A1088" s="7">
        <v>42</v>
      </c>
      <c r="B1088" s="7">
        <v>72</v>
      </c>
      <c r="C1088" s="37">
        <v>58</v>
      </c>
      <c r="D1088" s="37">
        <v>91</v>
      </c>
      <c r="E1088" s="7">
        <v>7.5</v>
      </c>
      <c r="F1088" s="2">
        <f t="shared" si="1761"/>
        <v>8.8333333333333339</v>
      </c>
      <c r="G1088" s="2">
        <f t="shared" si="1738"/>
        <v>44520</v>
      </c>
      <c r="H1088" s="2">
        <v>1.4</v>
      </c>
      <c r="I1088" s="7">
        <f t="shared" si="1739"/>
        <v>62327.999999999993</v>
      </c>
      <c r="J1088" s="7">
        <v>1.2</v>
      </c>
      <c r="K1088" s="4">
        <f t="shared" si="1778"/>
        <v>1.7083333333333335</v>
      </c>
      <c r="L1088" s="7">
        <v>0</v>
      </c>
      <c r="M1088" s="2">
        <f t="shared" si="1762"/>
        <v>1.365853658536585</v>
      </c>
      <c r="N1088" s="2">
        <f t="shared" si="1763"/>
        <v>2.5365853658536581</v>
      </c>
      <c r="O1088" s="28">
        <f t="shared" si="1764"/>
        <v>1.5873170731707313</v>
      </c>
      <c r="P1088" s="2">
        <f t="shared" si="1765"/>
        <v>7.4409756097560962</v>
      </c>
      <c r="Q1088" s="2">
        <f t="shared" si="1740"/>
        <v>73.416666666666671</v>
      </c>
      <c r="R1088" s="28">
        <f t="shared" si="1766"/>
        <v>77.416666666666671</v>
      </c>
      <c r="S1088" s="2">
        <f t="shared" si="1767"/>
        <v>79.416666666666671</v>
      </c>
      <c r="T1088" s="2">
        <f t="shared" si="1768"/>
        <v>73.038333333333327</v>
      </c>
      <c r="U1088" s="2">
        <f t="shared" si="1741"/>
        <v>77.038333333333327</v>
      </c>
      <c r="V1088" s="2">
        <f t="shared" si="1742"/>
        <v>87.038333333333327</v>
      </c>
      <c r="W1088" s="7">
        <f t="shared" si="1779"/>
        <v>1</v>
      </c>
      <c r="X1088" s="2">
        <f t="shared" si="1743"/>
        <v>6.620163498020835</v>
      </c>
      <c r="Y1088" s="2">
        <f t="shared" si="1744"/>
        <v>9.806921911635138</v>
      </c>
      <c r="Z1088" s="2">
        <f t="shared" si="1769"/>
        <v>11.110638032045921</v>
      </c>
      <c r="AA1088" s="2">
        <f t="shared" si="1745"/>
        <v>58.478110899184045</v>
      </c>
      <c r="AB1088" s="2">
        <f t="shared" si="1746"/>
        <v>86.627810219443731</v>
      </c>
      <c r="AC1088" s="2">
        <f t="shared" si="1747"/>
        <v>98.143969283072309</v>
      </c>
      <c r="AD1088" s="2">
        <f t="shared" si="1748"/>
        <v>98.143969283072309</v>
      </c>
      <c r="AE1088" s="2">
        <f t="shared" si="1749"/>
        <v>98.143969283072309</v>
      </c>
      <c r="AF1088" s="27">
        <f t="shared" si="1770"/>
        <v>1</v>
      </c>
      <c r="AG1088" s="28">
        <f t="shared" si="1750"/>
        <v>89.416666666666671</v>
      </c>
      <c r="AH1088" s="28">
        <f t="shared" si="1751"/>
        <v>5.6593252723482745</v>
      </c>
      <c r="AI1088" s="28">
        <f t="shared" si="1752"/>
        <v>9.7996517763495739</v>
      </c>
      <c r="AJ1088" s="28">
        <f t="shared" si="1753"/>
        <v>8.3835634928133178</v>
      </c>
      <c r="AK1088" s="28">
        <f t="shared" si="1754"/>
        <v>14.516925414396221</v>
      </c>
      <c r="AL1088" s="28">
        <f t="shared" si="1780"/>
        <v>16.446781678378009</v>
      </c>
      <c r="AM1088" s="28">
        <f t="shared" si="1755"/>
        <v>49.990706572409763</v>
      </c>
      <c r="AN1088" s="28">
        <f t="shared" si="1756"/>
        <v>86.56359069108791</v>
      </c>
      <c r="AO1088" s="28">
        <f t="shared" si="1757"/>
        <v>74.054810853184307</v>
      </c>
      <c r="AP1088" s="28">
        <f t="shared" si="1758"/>
        <v>128.23284116049996</v>
      </c>
      <c r="AQ1088" s="28">
        <f t="shared" si="1759"/>
        <v>145.27990482567242</v>
      </c>
      <c r="AR1088" s="28">
        <f t="shared" si="1771"/>
        <v>145.27990482567242</v>
      </c>
      <c r="AS1088" s="27">
        <f t="shared" si="1760"/>
        <v>145.27990482567242</v>
      </c>
      <c r="AT1088" s="27">
        <f t="shared" si="1772"/>
        <v>0</v>
      </c>
      <c r="AU1088" s="2">
        <f t="shared" si="1773"/>
        <v>1764.3184342560278</v>
      </c>
      <c r="AV1088" s="33">
        <f t="shared" si="1774"/>
        <v>0.15765267857142859</v>
      </c>
      <c r="AW1088" s="33">
        <f t="shared" si="1775"/>
        <v>0.15765267857142859</v>
      </c>
      <c r="AX1088" s="2">
        <f t="shared" si="1776"/>
        <v>2.3721310378910183</v>
      </c>
      <c r="AY1088" s="7">
        <v>2.2000000000000002</v>
      </c>
      <c r="AZ1088" s="3">
        <f t="shared" si="1777"/>
        <v>3562.9289293128277</v>
      </c>
    </row>
    <row r="1089" spans="1:52" ht="20.25" x14ac:dyDescent="0.3">
      <c r="A1089" s="7">
        <v>42</v>
      </c>
      <c r="B1089" s="7">
        <v>78</v>
      </c>
      <c r="C1089" s="37">
        <v>63</v>
      </c>
      <c r="D1089" s="37">
        <v>98</v>
      </c>
      <c r="E1089" s="7">
        <v>8</v>
      </c>
      <c r="F1089" s="2">
        <f t="shared" si="1761"/>
        <v>9.5</v>
      </c>
      <c r="G1089" s="2">
        <f t="shared" si="1738"/>
        <v>47880</v>
      </c>
      <c r="H1089" s="2">
        <v>1.4</v>
      </c>
      <c r="I1089" s="7">
        <f t="shared" si="1739"/>
        <v>67032</v>
      </c>
      <c r="J1089" s="7">
        <v>1.2</v>
      </c>
      <c r="K1089" s="4">
        <v>1.75</v>
      </c>
      <c r="L1089" s="7">
        <v>0</v>
      </c>
      <c r="M1089" s="2">
        <f t="shared" si="1762"/>
        <v>1.3333333333333333</v>
      </c>
      <c r="N1089" s="2">
        <f t="shared" si="1763"/>
        <v>2.4761904761904758</v>
      </c>
      <c r="O1089" s="28">
        <f t="shared" si="1764"/>
        <v>1.5295238095238095</v>
      </c>
      <c r="P1089" s="2">
        <f t="shared" si="1765"/>
        <v>7.2438095238095235</v>
      </c>
      <c r="Q1089" s="2">
        <f t="shared" si="1740"/>
        <v>75.166666666666671</v>
      </c>
      <c r="R1089" s="28">
        <f t="shared" si="1766"/>
        <v>79.166666666666671</v>
      </c>
      <c r="S1089" s="2">
        <f t="shared" si="1767"/>
        <v>81.166666666666671</v>
      </c>
      <c r="T1089" s="2">
        <f t="shared" si="1768"/>
        <v>74.823333333333323</v>
      </c>
      <c r="U1089" s="2">
        <f t="shared" si="1741"/>
        <v>78.823333333333323</v>
      </c>
      <c r="V1089" s="2">
        <f t="shared" si="1742"/>
        <v>88.823333333333323</v>
      </c>
      <c r="W1089" s="7">
        <f t="shared" si="1779"/>
        <v>1</v>
      </c>
      <c r="X1089" s="2">
        <f t="shared" si="1743"/>
        <v>6.3229021608646203</v>
      </c>
      <c r="Y1089" s="2">
        <f t="shared" si="1744"/>
        <v>9.3781838608576233</v>
      </c>
      <c r="Z1089" s="2">
        <f t="shared" si="1769"/>
        <v>10.652620167743322</v>
      </c>
      <c r="AA1089" s="2">
        <f t="shared" si="1745"/>
        <v>60.067570528213892</v>
      </c>
      <c r="AB1089" s="2">
        <f t="shared" si="1746"/>
        <v>89.092746678147421</v>
      </c>
      <c r="AC1089" s="2">
        <f t="shared" si="1747"/>
        <v>101.19989159356156</v>
      </c>
      <c r="AD1089" s="2">
        <f t="shared" si="1748"/>
        <v>101.19989159356156</v>
      </c>
      <c r="AE1089" s="2">
        <f t="shared" si="1749"/>
        <v>101.19989159356156</v>
      </c>
      <c r="AF1089" s="27">
        <f t="shared" si="1770"/>
        <v>1</v>
      </c>
      <c r="AG1089" s="28">
        <f t="shared" si="1750"/>
        <v>91.166666666666671</v>
      </c>
      <c r="AH1089" s="28">
        <f t="shared" si="1751"/>
        <v>5.4021988637562632</v>
      </c>
      <c r="AI1089" s="28">
        <f t="shared" si="1752"/>
        <v>9.3822466555181911</v>
      </c>
      <c r="AJ1089" s="28">
        <f t="shared" si="1753"/>
        <v>8.0125886670836195</v>
      </c>
      <c r="AK1089" s="28">
        <f t="shared" si="1754"/>
        <v>13.91583040901177</v>
      </c>
      <c r="AL1089" s="28">
        <f t="shared" si="1780"/>
        <v>15.806904392720893</v>
      </c>
      <c r="AM1089" s="28">
        <f t="shared" si="1755"/>
        <v>51.320889205684502</v>
      </c>
      <c r="AN1089" s="28">
        <f t="shared" si="1756"/>
        <v>89.131343227422818</v>
      </c>
      <c r="AO1089" s="28">
        <f t="shared" si="1757"/>
        <v>76.119592337294392</v>
      </c>
      <c r="AP1089" s="28">
        <f t="shared" si="1758"/>
        <v>132.2003888856118</v>
      </c>
      <c r="AQ1089" s="28">
        <f t="shared" si="1759"/>
        <v>150.16559173084849</v>
      </c>
      <c r="AR1089" s="28">
        <f t="shared" si="1771"/>
        <v>150.16559173084849</v>
      </c>
      <c r="AS1089" s="27">
        <f t="shared" si="1760"/>
        <v>150.16559173084849</v>
      </c>
      <c r="AT1089" s="27">
        <f t="shared" si="1772"/>
        <v>0</v>
      </c>
      <c r="AU1089" s="2">
        <f t="shared" si="1773"/>
        <v>2070.6237179810328</v>
      </c>
      <c r="AV1089" s="33">
        <f t="shared" si="1774"/>
        <v>0.15839196428571431</v>
      </c>
      <c r="AW1089" s="33">
        <f t="shared" si="1775"/>
        <v>0.15839196428571431</v>
      </c>
      <c r="AX1089" s="2">
        <f t="shared" si="1776"/>
        <v>2.3734416683035353</v>
      </c>
      <c r="AY1089" s="7">
        <v>2.2000000000000002</v>
      </c>
      <c r="AZ1089" s="3">
        <f t="shared" si="1777"/>
        <v>3565.0953104878663</v>
      </c>
    </row>
    <row r="1090" spans="1:52" ht="20.25" x14ac:dyDescent="0.3">
      <c r="A1090" s="7">
        <v>42</v>
      </c>
      <c r="B1090" s="7">
        <v>84</v>
      </c>
      <c r="C1090" s="37">
        <v>68</v>
      </c>
      <c r="D1090" s="37">
        <v>106</v>
      </c>
      <c r="E1090" s="7">
        <v>8.5</v>
      </c>
      <c r="F1090" s="2">
        <f t="shared" si="1761"/>
        <v>10.25</v>
      </c>
      <c r="G1090" s="2">
        <f t="shared" si="1738"/>
        <v>51660</v>
      </c>
      <c r="H1090" s="2">
        <v>1.4</v>
      </c>
      <c r="I1090" s="7">
        <f t="shared" si="1739"/>
        <v>72324</v>
      </c>
      <c r="J1090" s="7">
        <v>1.2</v>
      </c>
      <c r="K1090" s="4">
        <v>1.75</v>
      </c>
      <c r="L1090" s="7">
        <v>0</v>
      </c>
      <c r="M1090" s="2">
        <f t="shared" si="1762"/>
        <v>1.3333333333333333</v>
      </c>
      <c r="N1090" s="2">
        <f t="shared" si="1763"/>
        <v>2.4761904761904758</v>
      </c>
      <c r="O1090" s="28">
        <f t="shared" si="1764"/>
        <v>1.5066666666666666</v>
      </c>
      <c r="P1090" s="2">
        <f t="shared" si="1765"/>
        <v>7.2209523809523812</v>
      </c>
      <c r="Q1090" s="2">
        <f t="shared" si="1740"/>
        <v>75.166666666666671</v>
      </c>
      <c r="R1090" s="28">
        <f t="shared" si="1766"/>
        <v>79.166666666666671</v>
      </c>
      <c r="S1090" s="2">
        <f t="shared" si="1767"/>
        <v>81.166666666666671</v>
      </c>
      <c r="T1090" s="2">
        <f t="shared" si="1768"/>
        <v>74.86333333333333</v>
      </c>
      <c r="U1090" s="2">
        <f t="shared" si="1741"/>
        <v>78.86333333333333</v>
      </c>
      <c r="V1090" s="2">
        <f t="shared" si="1742"/>
        <v>88.86333333333333</v>
      </c>
      <c r="W1090" s="7">
        <f t="shared" si="1779"/>
        <v>1</v>
      </c>
      <c r="X1090" s="2">
        <f t="shared" si="1743"/>
        <v>6.3195237902367927</v>
      </c>
      <c r="Y1090" s="2">
        <f t="shared" si="1744"/>
        <v>9.3734271844837149</v>
      </c>
      <c r="Z1090" s="2">
        <f t="shared" si="1769"/>
        <v>10.64782511008876</v>
      </c>
      <c r="AA1090" s="2">
        <f t="shared" si="1745"/>
        <v>64.775118849927125</v>
      </c>
      <c r="AB1090" s="2">
        <f t="shared" si="1746"/>
        <v>96.077628640958082</v>
      </c>
      <c r="AC1090" s="2">
        <f t="shared" si="1747"/>
        <v>109.1402073784098</v>
      </c>
      <c r="AD1090" s="2">
        <f t="shared" si="1748"/>
        <v>109.1402073784098</v>
      </c>
      <c r="AE1090" s="2">
        <f t="shared" si="1749"/>
        <v>109.1402073784098</v>
      </c>
      <c r="AF1090" s="27">
        <f t="shared" si="1770"/>
        <v>1</v>
      </c>
      <c r="AG1090" s="28">
        <f t="shared" si="1750"/>
        <v>91.166666666666671</v>
      </c>
      <c r="AH1090" s="28">
        <f t="shared" si="1751"/>
        <v>5.3993124313075755</v>
      </c>
      <c r="AI1090" s="28">
        <f t="shared" si="1752"/>
        <v>9.3772336558358269</v>
      </c>
      <c r="AJ1090" s="28">
        <f t="shared" si="1753"/>
        <v>8.00852462955012</v>
      </c>
      <c r="AK1090" s="28">
        <f t="shared" si="1754"/>
        <v>13.908772208542258</v>
      </c>
      <c r="AL1090" s="28">
        <f t="shared" si="1780"/>
        <v>15.7997892401378</v>
      </c>
      <c r="AM1090" s="28">
        <f t="shared" si="1755"/>
        <v>55.342952420902648</v>
      </c>
      <c r="AN1090" s="28">
        <f t="shared" si="1756"/>
        <v>96.116644972317232</v>
      </c>
      <c r="AO1090" s="28">
        <f t="shared" si="1757"/>
        <v>82.087377452888731</v>
      </c>
      <c r="AP1090" s="28">
        <f t="shared" si="1758"/>
        <v>142.56491513755813</v>
      </c>
      <c r="AQ1090" s="28">
        <f t="shared" si="1759"/>
        <v>161.94783971141246</v>
      </c>
      <c r="AR1090" s="28">
        <f t="shared" si="1771"/>
        <v>161.94783971141246</v>
      </c>
      <c r="AS1090" s="27">
        <f t="shared" si="1760"/>
        <v>161.94783971141246</v>
      </c>
      <c r="AT1090" s="27">
        <f t="shared" si="1772"/>
        <v>0</v>
      </c>
      <c r="AU1090" s="2">
        <f t="shared" si="1773"/>
        <v>2401.4334244040379</v>
      </c>
      <c r="AV1090" s="33">
        <f t="shared" si="1774"/>
        <v>0.15922366071428573</v>
      </c>
      <c r="AW1090" s="33">
        <f t="shared" si="1775"/>
        <v>0.15922366071428573</v>
      </c>
      <c r="AX1090" s="2">
        <f t="shared" si="1776"/>
        <v>2.3749178597385971</v>
      </c>
      <c r="AY1090" s="7">
        <v>2.2000000000000002</v>
      </c>
      <c r="AZ1090" s="3">
        <f t="shared" si="1777"/>
        <v>3562.010784705175</v>
      </c>
    </row>
    <row r="1091" spans="1:52" ht="20.25" x14ac:dyDescent="0.3">
      <c r="A1091" s="7">
        <v>42</v>
      </c>
      <c r="B1091" s="7">
        <v>90</v>
      </c>
      <c r="C1091" s="37">
        <v>72</v>
      </c>
      <c r="D1091" s="37">
        <v>113</v>
      </c>
      <c r="E1091" s="7">
        <v>9</v>
      </c>
      <c r="F1091" s="2">
        <f t="shared" si="1761"/>
        <v>10.916666666666666</v>
      </c>
      <c r="G1091" s="2">
        <f t="shared" si="1738"/>
        <v>55020</v>
      </c>
      <c r="H1091" s="2">
        <v>1.4</v>
      </c>
      <c r="I1091" s="7">
        <f t="shared" si="1739"/>
        <v>77028</v>
      </c>
      <c r="J1091" s="7">
        <v>1.2</v>
      </c>
      <c r="K1091" s="4">
        <v>1.75</v>
      </c>
      <c r="L1091" s="7">
        <v>0</v>
      </c>
      <c r="M1091" s="2">
        <f t="shared" si="1762"/>
        <v>1.3333333333333333</v>
      </c>
      <c r="N1091" s="2">
        <f t="shared" si="1763"/>
        <v>2.4761904761904758</v>
      </c>
      <c r="O1091" s="28">
        <f t="shared" si="1764"/>
        <v>1.4866666666666666</v>
      </c>
      <c r="P1091" s="2">
        <f t="shared" si="1765"/>
        <v>7.2009523809523808</v>
      </c>
      <c r="Q1091" s="2">
        <f t="shared" si="1740"/>
        <v>75.166666666666671</v>
      </c>
      <c r="R1091" s="28">
        <f t="shared" si="1766"/>
        <v>79.166666666666671</v>
      </c>
      <c r="S1091" s="2">
        <f t="shared" si="1767"/>
        <v>81.166666666666671</v>
      </c>
      <c r="T1091" s="2">
        <f t="shared" si="1768"/>
        <v>74.898333333333326</v>
      </c>
      <c r="U1091" s="2">
        <f t="shared" si="1741"/>
        <v>78.898333333333326</v>
      </c>
      <c r="V1091" s="2">
        <f t="shared" si="1742"/>
        <v>88.898333333333326</v>
      </c>
      <c r="W1091" s="7">
        <f t="shared" si="1779"/>
        <v>1</v>
      </c>
      <c r="X1091" s="2">
        <f t="shared" si="1743"/>
        <v>6.3165706760243054</v>
      </c>
      <c r="Y1091" s="2">
        <f t="shared" si="1744"/>
        <v>9.3692690491011739</v>
      </c>
      <c r="Z1091" s="2">
        <f t="shared" si="1769"/>
        <v>10.643632974366083</v>
      </c>
      <c r="AA1091" s="2">
        <f t="shared" si="1745"/>
        <v>68.955896546598666</v>
      </c>
      <c r="AB1091" s="2">
        <f t="shared" si="1746"/>
        <v>102.28118711935447</v>
      </c>
      <c r="AC1091" s="2">
        <f t="shared" si="1747"/>
        <v>116.19299330349641</v>
      </c>
      <c r="AD1091" s="2">
        <f t="shared" si="1748"/>
        <v>116.19299330349641</v>
      </c>
      <c r="AE1091" s="2">
        <f t="shared" si="1749"/>
        <v>116.19299330349641</v>
      </c>
      <c r="AF1091" s="27">
        <f t="shared" si="1770"/>
        <v>1</v>
      </c>
      <c r="AG1091" s="28">
        <f t="shared" si="1750"/>
        <v>91.166666666666671</v>
      </c>
      <c r="AH1091" s="28">
        <f t="shared" si="1751"/>
        <v>5.396789331971644</v>
      </c>
      <c r="AI1091" s="28">
        <f t="shared" si="1752"/>
        <v>9.3728516734425256</v>
      </c>
      <c r="AJ1091" s="28">
        <f t="shared" si="1753"/>
        <v>8.0049719770390713</v>
      </c>
      <c r="AK1091" s="28">
        <f t="shared" si="1754"/>
        <v>13.902602153906981</v>
      </c>
      <c r="AL1091" s="28">
        <f t="shared" si="1780"/>
        <v>15.793568734053268</v>
      </c>
      <c r="AM1091" s="28">
        <f t="shared" si="1755"/>
        <v>58.914950207357109</v>
      </c>
      <c r="AN1091" s="28">
        <f t="shared" si="1756"/>
        <v>102.3202974350809</v>
      </c>
      <c r="AO1091" s="28">
        <f t="shared" si="1757"/>
        <v>87.387610749343196</v>
      </c>
      <c r="AP1091" s="28">
        <f t="shared" si="1758"/>
        <v>151.77007351348453</v>
      </c>
      <c r="AQ1091" s="28">
        <f t="shared" si="1759"/>
        <v>172.41312534674816</v>
      </c>
      <c r="AR1091" s="28">
        <f t="shared" si="1771"/>
        <v>172.41312534674816</v>
      </c>
      <c r="AS1091" s="27">
        <f t="shared" si="1760"/>
        <v>172.41312534674816</v>
      </c>
      <c r="AT1091" s="27">
        <f t="shared" si="1772"/>
        <v>0</v>
      </c>
      <c r="AU1091" s="2">
        <f t="shared" si="1773"/>
        <v>2756.7475535250433</v>
      </c>
      <c r="AV1091" s="33">
        <f t="shared" si="1774"/>
        <v>0.15996294642857145</v>
      </c>
      <c r="AW1091" s="33">
        <f t="shared" si="1775"/>
        <v>0.15996294642857145</v>
      </c>
      <c r="AX1091" s="2">
        <f t="shared" si="1776"/>
        <v>2.3762315723167378</v>
      </c>
      <c r="AY1091" s="7">
        <v>2.2000000000000002</v>
      </c>
      <c r="AZ1091" s="3">
        <f t="shared" si="1777"/>
        <v>3565.6106303208726</v>
      </c>
    </row>
    <row r="1092" spans="1:52" ht="20.25" x14ac:dyDescent="0.3">
      <c r="A1092" s="7">
        <v>42</v>
      </c>
      <c r="B1092" s="7">
        <v>96</v>
      </c>
      <c r="C1092" s="37">
        <v>77</v>
      </c>
      <c r="D1092" s="37">
        <v>121</v>
      </c>
      <c r="E1092" s="7">
        <v>9.5</v>
      </c>
      <c r="F1092" s="2">
        <f t="shared" si="1761"/>
        <v>11.666666666666666</v>
      </c>
      <c r="G1092" s="2">
        <f t="shared" si="1738"/>
        <v>58800</v>
      </c>
      <c r="H1092" s="2">
        <v>1.4</v>
      </c>
      <c r="I1092" s="7">
        <f t="shared" si="1739"/>
        <v>82320</v>
      </c>
      <c r="J1092" s="7">
        <v>1.2</v>
      </c>
      <c r="K1092" s="4">
        <v>1.75</v>
      </c>
      <c r="L1092" s="7">
        <v>0</v>
      </c>
      <c r="M1092" s="2">
        <f t="shared" si="1762"/>
        <v>1.3333333333333333</v>
      </c>
      <c r="N1092" s="2">
        <f t="shared" si="1763"/>
        <v>2.4761904761904758</v>
      </c>
      <c r="O1092" s="28">
        <f t="shared" si="1764"/>
        <v>1.4638095238095237</v>
      </c>
      <c r="P1092" s="2">
        <f t="shared" si="1765"/>
        <v>7.1780952380952376</v>
      </c>
      <c r="Q1092" s="2">
        <f t="shared" si="1740"/>
        <v>75.166666666666671</v>
      </c>
      <c r="R1092" s="28">
        <f t="shared" si="1766"/>
        <v>79.166666666666671</v>
      </c>
      <c r="S1092" s="2">
        <f t="shared" si="1767"/>
        <v>81.166666666666671</v>
      </c>
      <c r="T1092" s="2">
        <f t="shared" si="1768"/>
        <v>74.938333333333333</v>
      </c>
      <c r="U1092" s="2">
        <f t="shared" si="1741"/>
        <v>78.938333333333333</v>
      </c>
      <c r="V1092" s="2">
        <f t="shared" si="1742"/>
        <v>88.938333333333333</v>
      </c>
      <c r="W1092" s="7">
        <f t="shared" si="1779"/>
        <v>1</v>
      </c>
      <c r="X1092" s="2">
        <f t="shared" si="1743"/>
        <v>6.3131990661178357</v>
      </c>
      <c r="Y1092" s="2">
        <f t="shared" si="1744"/>
        <v>9.3645214094419771</v>
      </c>
      <c r="Z1092" s="2">
        <f t="shared" si="1769"/>
        <v>10.638846002280841</v>
      </c>
      <c r="AA1092" s="2">
        <f t="shared" si="1745"/>
        <v>73.653989104708074</v>
      </c>
      <c r="AB1092" s="2">
        <f t="shared" si="1746"/>
        <v>109.25274977682307</v>
      </c>
      <c r="AC1092" s="2">
        <f t="shared" si="1747"/>
        <v>124.1198700266098</v>
      </c>
      <c r="AD1092" s="2">
        <f t="shared" si="1748"/>
        <v>124.1198700266098</v>
      </c>
      <c r="AE1092" s="2">
        <f t="shared" si="1749"/>
        <v>124.1198700266098</v>
      </c>
      <c r="AF1092" s="27">
        <f t="shared" si="1770"/>
        <v>1</v>
      </c>
      <c r="AG1092" s="28">
        <f t="shared" si="1750"/>
        <v>91.166666666666671</v>
      </c>
      <c r="AH1092" s="28">
        <f t="shared" si="1751"/>
        <v>5.3939086757883965</v>
      </c>
      <c r="AI1092" s="28">
        <f t="shared" si="1752"/>
        <v>9.3678487056654056</v>
      </c>
      <c r="AJ1092" s="28">
        <f t="shared" si="1753"/>
        <v>8.0009156603477951</v>
      </c>
      <c r="AK1092" s="28">
        <f t="shared" si="1754"/>
        <v>13.895557362578437</v>
      </c>
      <c r="AL1092" s="28">
        <f t="shared" si="1780"/>
        <v>15.786465579252802</v>
      </c>
      <c r="AM1092" s="28">
        <f t="shared" si="1755"/>
        <v>62.928934550864625</v>
      </c>
      <c r="AN1092" s="28">
        <f t="shared" si="1756"/>
        <v>109.29156823276305</v>
      </c>
      <c r="AO1092" s="28">
        <f t="shared" si="1757"/>
        <v>93.344016037390944</v>
      </c>
      <c r="AP1092" s="28">
        <f t="shared" si="1758"/>
        <v>162.11483589674842</v>
      </c>
      <c r="AQ1092" s="28">
        <f t="shared" si="1759"/>
        <v>184.17543175794935</v>
      </c>
      <c r="AR1092" s="28">
        <f t="shared" si="1771"/>
        <v>184.17543175794935</v>
      </c>
      <c r="AS1092" s="27">
        <f t="shared" si="1760"/>
        <v>184.17543175794935</v>
      </c>
      <c r="AT1092" s="27">
        <f t="shared" si="1772"/>
        <v>0</v>
      </c>
      <c r="AU1092" s="2">
        <f t="shared" si="1773"/>
        <v>3136.5661053440494</v>
      </c>
      <c r="AV1092" s="33">
        <f t="shared" si="1774"/>
        <v>0.16079464285714287</v>
      </c>
      <c r="AW1092" s="33">
        <f t="shared" si="1775"/>
        <v>0.16079464285714287</v>
      </c>
      <c r="AX1092" s="2">
        <f t="shared" si="1776"/>
        <v>2.3777112373039624</v>
      </c>
      <c r="AY1092" s="7">
        <v>2.2000000000000002</v>
      </c>
      <c r="AZ1092" s="3">
        <f t="shared" si="1777"/>
        <v>3564.365267037213</v>
      </c>
    </row>
    <row r="1093" spans="1:52" ht="20.25" x14ac:dyDescent="0.3">
      <c r="A1093" s="7">
        <v>42</v>
      </c>
      <c r="B1093" s="7">
        <v>102</v>
      </c>
      <c r="C1093" s="37">
        <v>82</v>
      </c>
      <c r="D1093" s="37">
        <v>128</v>
      </c>
      <c r="E1093" s="7">
        <v>9.75</v>
      </c>
      <c r="F1093" s="2">
        <f t="shared" si="1761"/>
        <v>12.291666666666666</v>
      </c>
      <c r="G1093" s="2">
        <f t="shared" si="1738"/>
        <v>61950</v>
      </c>
      <c r="H1093" s="2">
        <v>1.4</v>
      </c>
      <c r="I1093" s="7">
        <f t="shared" si="1739"/>
        <v>86730</v>
      </c>
      <c r="J1093" s="7">
        <v>1.2</v>
      </c>
      <c r="K1093" s="4">
        <v>1.75</v>
      </c>
      <c r="L1093" s="7">
        <v>0</v>
      </c>
      <c r="M1093" s="2">
        <f t="shared" si="1762"/>
        <v>1.3333333333333333</v>
      </c>
      <c r="N1093" s="2">
        <f t="shared" si="1763"/>
        <v>2.4761904761904758</v>
      </c>
      <c r="O1093" s="28">
        <f t="shared" si="1764"/>
        <v>1.4438095238095237</v>
      </c>
      <c r="P1093" s="2">
        <f t="shared" si="1765"/>
        <v>7.1580952380952372</v>
      </c>
      <c r="Q1093" s="2">
        <f t="shared" si="1740"/>
        <v>75.166666666666671</v>
      </c>
      <c r="R1093" s="28">
        <f t="shared" si="1766"/>
        <v>79.166666666666671</v>
      </c>
      <c r="S1093" s="2">
        <f t="shared" si="1767"/>
        <v>81.166666666666671</v>
      </c>
      <c r="T1093" s="2">
        <f t="shared" si="1768"/>
        <v>74.973333333333329</v>
      </c>
      <c r="U1093" s="2">
        <f t="shared" si="1741"/>
        <v>78.973333333333329</v>
      </c>
      <c r="V1093" s="2">
        <f t="shared" si="1742"/>
        <v>88.973333333333329</v>
      </c>
      <c r="W1093" s="7">
        <f t="shared" si="1779"/>
        <v>1</v>
      </c>
      <c r="X1093" s="2">
        <f t="shared" si="1743"/>
        <v>6.3102518586576624</v>
      </c>
      <c r="Y1093" s="2">
        <f t="shared" si="1744"/>
        <v>9.3603711699181247</v>
      </c>
      <c r="Z1093" s="2">
        <f t="shared" si="1769"/>
        <v>10.634660932483749</v>
      </c>
      <c r="AA1093" s="2">
        <f t="shared" si="1745"/>
        <v>77.56351242933377</v>
      </c>
      <c r="AB1093" s="2">
        <f t="shared" si="1746"/>
        <v>115.05456229691028</v>
      </c>
      <c r="AC1093" s="2">
        <f t="shared" si="1747"/>
        <v>130.71770729511275</v>
      </c>
      <c r="AD1093" s="2">
        <f t="shared" si="1748"/>
        <v>130.71770729511275</v>
      </c>
      <c r="AE1093" s="2">
        <f t="shared" si="1749"/>
        <v>130.71770729511275</v>
      </c>
      <c r="AF1093" s="27">
        <f t="shared" si="1770"/>
        <v>1</v>
      </c>
      <c r="AG1093" s="28">
        <f t="shared" si="1750"/>
        <v>91.166666666666671</v>
      </c>
      <c r="AH1093" s="28">
        <f t="shared" si="1751"/>
        <v>5.3913906230987392</v>
      </c>
      <c r="AI1093" s="28">
        <f t="shared" si="1752"/>
        <v>9.363475488014263</v>
      </c>
      <c r="AJ1093" s="28">
        <f t="shared" si="1753"/>
        <v>7.9973697539475905</v>
      </c>
      <c r="AK1093" s="28">
        <f t="shared" si="1754"/>
        <v>13.889399024223421</v>
      </c>
      <c r="AL1093" s="28">
        <f t="shared" si="1780"/>
        <v>15.780255557951207</v>
      </c>
      <c r="AM1093" s="28">
        <f t="shared" si="1755"/>
        <v>66.269176408921993</v>
      </c>
      <c r="AN1093" s="28">
        <f t="shared" si="1756"/>
        <v>115.09271954017531</v>
      </c>
      <c r="AO1093" s="28">
        <f t="shared" si="1757"/>
        <v>98.301003225605797</v>
      </c>
      <c r="AP1093" s="28">
        <f t="shared" si="1758"/>
        <v>170.72386300607954</v>
      </c>
      <c r="AQ1093" s="28">
        <f t="shared" si="1759"/>
        <v>193.96564123315025</v>
      </c>
      <c r="AR1093" s="28">
        <f t="shared" si="1771"/>
        <v>193.96564123315025</v>
      </c>
      <c r="AS1093" s="27">
        <f t="shared" si="1760"/>
        <v>193.96564123315025</v>
      </c>
      <c r="AT1093" s="27">
        <f t="shared" si="1772"/>
        <v>0</v>
      </c>
      <c r="AU1093" s="2">
        <f t="shared" si="1773"/>
        <v>3540.8890798610555</v>
      </c>
      <c r="AV1093" s="33">
        <f t="shared" si="1774"/>
        <v>0.16148772321428576</v>
      </c>
      <c r="AW1093" s="33">
        <f t="shared" si="1775"/>
        <v>0.16148772321428576</v>
      </c>
      <c r="AX1093" s="2">
        <f t="shared" si="1776"/>
        <v>2.3789456998522773</v>
      </c>
      <c r="AY1093" s="7">
        <v>2.2000000000000002</v>
      </c>
      <c r="AZ1093" s="3">
        <f t="shared" si="1777"/>
        <v>3557.4144679983592</v>
      </c>
    </row>
    <row r="1094" spans="1:52" ht="20.25" x14ac:dyDescent="0.3">
      <c r="A1094" s="7">
        <v>42</v>
      </c>
      <c r="B1094" s="7">
        <v>108</v>
      </c>
      <c r="C1094" s="37">
        <v>87</v>
      </c>
      <c r="D1094" s="37">
        <v>136</v>
      </c>
      <c r="E1094" s="7">
        <v>10</v>
      </c>
      <c r="F1094" s="2">
        <f t="shared" si="1761"/>
        <v>13</v>
      </c>
      <c r="G1094" s="2">
        <f t="shared" si="1738"/>
        <v>65520</v>
      </c>
      <c r="H1094" s="2">
        <v>1.4</v>
      </c>
      <c r="I1094" s="7">
        <f t="shared" si="1739"/>
        <v>91728</v>
      </c>
      <c r="J1094" s="7">
        <v>1.2</v>
      </c>
      <c r="K1094" s="4">
        <v>1.75</v>
      </c>
      <c r="L1094" s="7">
        <v>0</v>
      </c>
      <c r="M1094" s="2">
        <f t="shared" si="1762"/>
        <v>1.3333333333333333</v>
      </c>
      <c r="N1094" s="2">
        <f t="shared" si="1763"/>
        <v>2.4761904761904758</v>
      </c>
      <c r="O1094" s="28">
        <f t="shared" si="1764"/>
        <v>1.4209523809523807</v>
      </c>
      <c r="P1094" s="2">
        <f t="shared" si="1765"/>
        <v>7.1352380952380949</v>
      </c>
      <c r="Q1094" s="2">
        <f t="shared" si="1740"/>
        <v>75.166666666666671</v>
      </c>
      <c r="R1094" s="28">
        <f t="shared" si="1766"/>
        <v>79.166666666666671</v>
      </c>
      <c r="S1094" s="2">
        <f t="shared" si="1767"/>
        <v>81.166666666666671</v>
      </c>
      <c r="T1094" s="2">
        <f t="shared" si="1768"/>
        <v>75.013333333333335</v>
      </c>
      <c r="U1094" s="2">
        <f t="shared" si="1741"/>
        <v>79.013333333333335</v>
      </c>
      <c r="V1094" s="2">
        <f t="shared" si="1742"/>
        <v>89.013333333333335</v>
      </c>
      <c r="W1094" s="7">
        <f t="shared" si="1779"/>
        <v>1</v>
      </c>
      <c r="X1094" s="2">
        <f t="shared" si="1743"/>
        <v>6.306886989198726</v>
      </c>
      <c r="Y1094" s="2">
        <f t="shared" si="1744"/>
        <v>9.3556325412462105</v>
      </c>
      <c r="Z1094" s="2">
        <f t="shared" si="1769"/>
        <v>10.629882025533862</v>
      </c>
      <c r="AA1094" s="2">
        <f t="shared" si="1745"/>
        <v>81.989530859583439</v>
      </c>
      <c r="AB1094" s="2">
        <f t="shared" si="1746"/>
        <v>121.62322303620074</v>
      </c>
      <c r="AC1094" s="2">
        <f t="shared" si="1747"/>
        <v>138.18846633194019</v>
      </c>
      <c r="AD1094" s="2">
        <f t="shared" si="1748"/>
        <v>138.18846633194019</v>
      </c>
      <c r="AE1094" s="2">
        <f t="shared" si="1749"/>
        <v>138.18846633194019</v>
      </c>
      <c r="AF1094" s="27">
        <f t="shared" si="1770"/>
        <v>1</v>
      </c>
      <c r="AG1094" s="28">
        <f t="shared" si="1750"/>
        <v>91.166666666666671</v>
      </c>
      <c r="AH1094" s="28">
        <f t="shared" si="1751"/>
        <v>5.3885157258592624</v>
      </c>
      <c r="AI1094" s="28">
        <f t="shared" si="1752"/>
        <v>9.3584825220590471</v>
      </c>
      <c r="AJ1094" s="28">
        <f t="shared" si="1753"/>
        <v>7.9933211361173768</v>
      </c>
      <c r="AK1094" s="28">
        <f t="shared" si="1754"/>
        <v>13.882367603860162</v>
      </c>
      <c r="AL1094" s="28">
        <f t="shared" si="1780"/>
        <v>15.773164370612403</v>
      </c>
      <c r="AM1094" s="28">
        <f t="shared" si="1755"/>
        <v>70.050704436170406</v>
      </c>
      <c r="AN1094" s="28">
        <f t="shared" si="1756"/>
        <v>121.66027278676761</v>
      </c>
      <c r="AO1094" s="28">
        <f t="shared" si="1757"/>
        <v>103.9131747695259</v>
      </c>
      <c r="AP1094" s="28">
        <f t="shared" si="1758"/>
        <v>180.47077885018211</v>
      </c>
      <c r="AQ1094" s="28">
        <f t="shared" si="1759"/>
        <v>205.05113681796124</v>
      </c>
      <c r="AR1094" s="28">
        <f t="shared" si="1771"/>
        <v>205.05113681796124</v>
      </c>
      <c r="AS1094" s="27">
        <f t="shared" si="1760"/>
        <v>205.05113681796124</v>
      </c>
      <c r="AT1094" s="27">
        <f t="shared" si="1772"/>
        <v>0</v>
      </c>
      <c r="AU1094" s="2">
        <f t="shared" si="1773"/>
        <v>3969.7164770760623</v>
      </c>
      <c r="AV1094" s="33">
        <f t="shared" si="1774"/>
        <v>0.16227321428571431</v>
      </c>
      <c r="AW1094" s="33">
        <f t="shared" si="1775"/>
        <v>0.16227321428571431</v>
      </c>
      <c r="AX1094" s="2">
        <f t="shared" si="1776"/>
        <v>2.3803463078961604</v>
      </c>
      <c r="AY1094" s="7">
        <v>2.2000000000000002</v>
      </c>
      <c r="AZ1094" s="3">
        <f t="shared" si="1777"/>
        <v>3547.3477668907162</v>
      </c>
    </row>
    <row r="1095" spans="1:52" ht="20.25" x14ac:dyDescent="0.3">
      <c r="A1095" s="7">
        <v>42</v>
      </c>
      <c r="B1095" s="7">
        <v>114</v>
      </c>
      <c r="C1095" s="37">
        <v>92</v>
      </c>
      <c r="D1095" s="37">
        <v>143</v>
      </c>
      <c r="E1095" s="7">
        <v>10.5</v>
      </c>
      <c r="F1095" s="2">
        <f t="shared" si="1761"/>
        <v>13.666666666666666</v>
      </c>
      <c r="G1095" s="2">
        <f t="shared" si="1738"/>
        <v>68880</v>
      </c>
      <c r="H1095" s="2">
        <v>1.4</v>
      </c>
      <c r="I1095" s="7">
        <f t="shared" si="1739"/>
        <v>96432</v>
      </c>
      <c r="J1095" s="7">
        <v>1.2</v>
      </c>
      <c r="K1095" s="4">
        <v>1.75</v>
      </c>
      <c r="L1095" s="7">
        <v>0</v>
      </c>
      <c r="M1095" s="2">
        <f t="shared" si="1762"/>
        <v>1.3333333333333333</v>
      </c>
      <c r="N1095" s="2">
        <f t="shared" si="1763"/>
        <v>2.4761904761904758</v>
      </c>
      <c r="O1095" s="28">
        <f t="shared" si="1764"/>
        <v>1.4009523809523809</v>
      </c>
      <c r="P1095" s="2">
        <f t="shared" si="1765"/>
        <v>7.1152380952380954</v>
      </c>
      <c r="Q1095" s="2">
        <f t="shared" si="1740"/>
        <v>75.166666666666671</v>
      </c>
      <c r="R1095" s="28">
        <f t="shared" si="1766"/>
        <v>79.166666666666671</v>
      </c>
      <c r="S1095" s="2">
        <f t="shared" si="1767"/>
        <v>81.166666666666671</v>
      </c>
      <c r="T1095" s="2">
        <f t="shared" si="1768"/>
        <v>75.048333333333332</v>
      </c>
      <c r="U1095" s="2">
        <f t="shared" si="1741"/>
        <v>79.048333333333332</v>
      </c>
      <c r="V1095" s="2">
        <f t="shared" si="1742"/>
        <v>89.048333333333332</v>
      </c>
      <c r="W1095" s="7">
        <f t="shared" si="1779"/>
        <v>1</v>
      </c>
      <c r="X1095" s="2">
        <f t="shared" si="1743"/>
        <v>6.3039456707867432</v>
      </c>
      <c r="Y1095" s="2">
        <f t="shared" si="1744"/>
        <v>9.3514901751122803</v>
      </c>
      <c r="Z1095" s="2">
        <f t="shared" si="1769"/>
        <v>10.625704003812771</v>
      </c>
      <c r="AA1095" s="2">
        <f t="shared" si="1745"/>
        <v>86.153924167418822</v>
      </c>
      <c r="AB1095" s="2">
        <f t="shared" si="1746"/>
        <v>127.80369905986782</v>
      </c>
      <c r="AC1095" s="2">
        <f t="shared" si="1747"/>
        <v>145.21795471877454</v>
      </c>
      <c r="AD1095" s="2">
        <f t="shared" si="1748"/>
        <v>145.21795471877454</v>
      </c>
      <c r="AE1095" s="2">
        <f t="shared" si="1749"/>
        <v>145.21795471877454</v>
      </c>
      <c r="AF1095" s="27">
        <f t="shared" si="1770"/>
        <v>1</v>
      </c>
      <c r="AG1095" s="28">
        <f t="shared" si="1750"/>
        <v>91.166666666666671</v>
      </c>
      <c r="AH1095" s="28">
        <f t="shared" si="1751"/>
        <v>5.3860027046897265</v>
      </c>
      <c r="AI1095" s="28">
        <f t="shared" si="1752"/>
        <v>9.3541180428797794</v>
      </c>
      <c r="AJ1095" s="28">
        <f t="shared" si="1753"/>
        <v>7.9897819566310195</v>
      </c>
      <c r="AK1095" s="28">
        <f t="shared" si="1754"/>
        <v>13.876220948445098</v>
      </c>
      <c r="AL1095" s="28">
        <f t="shared" si="1780"/>
        <v>15.766964807607614</v>
      </c>
      <c r="AM1095" s="28">
        <f t="shared" si="1755"/>
        <v>73.608703630759592</v>
      </c>
      <c r="AN1095" s="28">
        <f t="shared" si="1756"/>
        <v>127.83961325269031</v>
      </c>
      <c r="AO1095" s="28">
        <f t="shared" si="1757"/>
        <v>109.19368674062393</v>
      </c>
      <c r="AP1095" s="28">
        <f t="shared" si="1758"/>
        <v>189.64168629541635</v>
      </c>
      <c r="AQ1095" s="28">
        <f t="shared" si="1759"/>
        <v>215.4818523706374</v>
      </c>
      <c r="AR1095" s="28">
        <f t="shared" si="1771"/>
        <v>215.4818523706374</v>
      </c>
      <c r="AS1095" s="27">
        <f t="shared" si="1760"/>
        <v>215.4818523706374</v>
      </c>
      <c r="AT1095" s="27">
        <f t="shared" si="1772"/>
        <v>0</v>
      </c>
      <c r="AU1095" s="2">
        <f t="shared" si="1773"/>
        <v>4423.0482969890691</v>
      </c>
      <c r="AV1095" s="33">
        <f t="shared" si="1774"/>
        <v>0.16301250000000003</v>
      </c>
      <c r="AW1095" s="33">
        <f t="shared" si="1775"/>
        <v>0.16301250000000003</v>
      </c>
      <c r="AX1095" s="2">
        <f t="shared" si="1776"/>
        <v>2.3816660346211318</v>
      </c>
      <c r="AY1095" s="7">
        <v>2.2000000000000002</v>
      </c>
      <c r="AZ1095" s="3">
        <f t="shared" si="1777"/>
        <v>3553.5463718351079</v>
      </c>
    </row>
    <row r="1096" spans="1:52" ht="20.25" x14ac:dyDescent="0.3">
      <c r="A1096" s="7">
        <v>42</v>
      </c>
      <c r="B1096" s="7">
        <v>120</v>
      </c>
      <c r="C1096" s="37">
        <v>97</v>
      </c>
      <c r="D1096" s="37">
        <v>151</v>
      </c>
      <c r="E1096" s="7">
        <v>11</v>
      </c>
      <c r="F1096" s="2">
        <f t="shared" si="1761"/>
        <v>14.416666666666666</v>
      </c>
      <c r="G1096" s="2">
        <f t="shared" si="1738"/>
        <v>72660</v>
      </c>
      <c r="H1096" s="2">
        <v>1.4</v>
      </c>
      <c r="I1096" s="7">
        <f t="shared" si="1739"/>
        <v>101724</v>
      </c>
      <c r="J1096" s="7">
        <v>1.2</v>
      </c>
      <c r="K1096" s="4">
        <v>1.75</v>
      </c>
      <c r="L1096" s="7">
        <v>0</v>
      </c>
      <c r="M1096" s="2">
        <f t="shared" si="1762"/>
        <v>1.3333333333333333</v>
      </c>
      <c r="N1096" s="2">
        <f t="shared" si="1763"/>
        <v>2.4761904761904758</v>
      </c>
      <c r="O1096" s="28">
        <f t="shared" si="1764"/>
        <v>1.378095238095238</v>
      </c>
      <c r="P1096" s="2">
        <f t="shared" si="1765"/>
        <v>7.0923809523809513</v>
      </c>
      <c r="Q1096" s="2">
        <f t="shared" si="1740"/>
        <v>75.166666666666671</v>
      </c>
      <c r="R1096" s="28">
        <f t="shared" si="1766"/>
        <v>79.166666666666671</v>
      </c>
      <c r="S1096" s="2">
        <f t="shared" si="1767"/>
        <v>81.166666666666671</v>
      </c>
      <c r="T1096" s="2">
        <f t="shared" si="1768"/>
        <v>75.088333333333324</v>
      </c>
      <c r="U1096" s="2">
        <f t="shared" si="1741"/>
        <v>79.088333333333324</v>
      </c>
      <c r="V1096" s="2">
        <f t="shared" si="1742"/>
        <v>89.088333333333324</v>
      </c>
      <c r="W1096" s="7">
        <f t="shared" si="1779"/>
        <v>1</v>
      </c>
      <c r="X1096" s="2">
        <f t="shared" si="1743"/>
        <v>6.3005875215824982</v>
      </c>
      <c r="Y1096" s="2">
        <f t="shared" si="1744"/>
        <v>9.3467605317977878</v>
      </c>
      <c r="Z1096" s="2">
        <f t="shared" si="1769"/>
        <v>10.620933141633072</v>
      </c>
      <c r="AA1096" s="2">
        <f t="shared" si="1745"/>
        <v>90.833470102814346</v>
      </c>
      <c r="AB1096" s="2">
        <f t="shared" si="1746"/>
        <v>134.74913100008476</v>
      </c>
      <c r="AC1096" s="2">
        <f t="shared" si="1747"/>
        <v>153.11845279187679</v>
      </c>
      <c r="AD1096" s="2">
        <f t="shared" si="1748"/>
        <v>153.11845279187679</v>
      </c>
      <c r="AE1096" s="2">
        <f t="shared" si="1749"/>
        <v>153.11845279187679</v>
      </c>
      <c r="AF1096" s="27">
        <f t="shared" si="1770"/>
        <v>1</v>
      </c>
      <c r="AG1096" s="28">
        <f t="shared" si="1750"/>
        <v>91.166666666666671</v>
      </c>
      <c r="AH1096" s="28">
        <f t="shared" si="1751"/>
        <v>5.3831335491415384</v>
      </c>
      <c r="AI1096" s="28">
        <f t="shared" si="1752"/>
        <v>9.3491350487832925</v>
      </c>
      <c r="AJ1096" s="28">
        <f t="shared" si="1753"/>
        <v>7.9857410157640754</v>
      </c>
      <c r="AK1096" s="28">
        <f t="shared" si="1754"/>
        <v>13.869202861016218</v>
      </c>
      <c r="AL1096" s="28">
        <f t="shared" si="1780"/>
        <v>15.759885557511597</v>
      </c>
      <c r="AM1096" s="28">
        <f t="shared" si="1755"/>
        <v>77.606842000123848</v>
      </c>
      <c r="AN1096" s="28">
        <f t="shared" si="1756"/>
        <v>134.78336361995912</v>
      </c>
      <c r="AO1096" s="28">
        <f t="shared" si="1757"/>
        <v>115.12776631059874</v>
      </c>
      <c r="AP1096" s="28">
        <f t="shared" si="1758"/>
        <v>199.94767457965045</v>
      </c>
      <c r="AQ1096" s="28">
        <f t="shared" si="1759"/>
        <v>227.20501678745885</v>
      </c>
      <c r="AR1096" s="28">
        <f t="shared" si="1771"/>
        <v>227.20501678745885</v>
      </c>
      <c r="AS1096" s="27">
        <f t="shared" si="1760"/>
        <v>227.20501678745885</v>
      </c>
      <c r="AT1096" s="27">
        <f t="shared" si="1772"/>
        <v>0</v>
      </c>
      <c r="AU1096" s="2">
        <f t="shared" si="1773"/>
        <v>4900.884539600077</v>
      </c>
      <c r="AV1096" s="33">
        <f t="shared" si="1774"/>
        <v>0.16384419642857145</v>
      </c>
      <c r="AW1096" s="33">
        <f t="shared" si="1775"/>
        <v>0.16384419642857145</v>
      </c>
      <c r="AX1096" s="2">
        <f t="shared" si="1776"/>
        <v>2.3831524774778909</v>
      </c>
      <c r="AY1096" s="7">
        <v>2.2000000000000002</v>
      </c>
      <c r="AZ1096" s="3">
        <f t="shared" si="1777"/>
        <v>3555.5848138938582</v>
      </c>
    </row>
    <row r="1097" spans="1:52" ht="20.25" x14ac:dyDescent="0.3">
      <c r="A1097" s="7">
        <v>42</v>
      </c>
      <c r="B1097" s="7">
        <v>132</v>
      </c>
      <c r="C1097" s="37">
        <v>106</v>
      </c>
      <c r="D1097" s="37">
        <v>166</v>
      </c>
      <c r="E1097" s="7">
        <v>12</v>
      </c>
      <c r="F1097" s="2">
        <f t="shared" si="1761"/>
        <v>15.833333333333334</v>
      </c>
      <c r="G1097" s="2">
        <f t="shared" si="1738"/>
        <v>79800</v>
      </c>
      <c r="H1097" s="2">
        <v>1.4</v>
      </c>
      <c r="I1097" s="7">
        <f t="shared" si="1739"/>
        <v>111720</v>
      </c>
      <c r="J1097" s="7">
        <v>1.2</v>
      </c>
      <c r="K1097" s="4">
        <v>1.75</v>
      </c>
      <c r="L1097" s="7">
        <v>0</v>
      </c>
      <c r="M1097" s="2">
        <f t="shared" si="1762"/>
        <v>1.3333333333333333</v>
      </c>
      <c r="N1097" s="2">
        <f t="shared" si="1763"/>
        <v>2.4761904761904758</v>
      </c>
      <c r="O1097" s="28">
        <f t="shared" si="1764"/>
        <v>1.3352380952380951</v>
      </c>
      <c r="P1097" s="2">
        <f t="shared" si="1765"/>
        <v>7.0495238095238095</v>
      </c>
      <c r="Q1097" s="2">
        <f t="shared" si="1740"/>
        <v>75.166666666666671</v>
      </c>
      <c r="R1097" s="28">
        <f t="shared" si="1766"/>
        <v>79.166666666666671</v>
      </c>
      <c r="S1097" s="2">
        <f t="shared" si="1767"/>
        <v>81.166666666666671</v>
      </c>
      <c r="T1097" s="2">
        <f t="shared" si="1768"/>
        <v>75.163333333333327</v>
      </c>
      <c r="U1097" s="2">
        <f t="shared" si="1741"/>
        <v>79.163333333333327</v>
      </c>
      <c r="V1097" s="2">
        <f t="shared" si="1742"/>
        <v>89.163333333333327</v>
      </c>
      <c r="W1097" s="7">
        <f t="shared" si="1779"/>
        <v>1</v>
      </c>
      <c r="X1097" s="2">
        <f t="shared" si="1743"/>
        <v>6.2943006255234435</v>
      </c>
      <c r="Y1097" s="2">
        <f t="shared" si="1744"/>
        <v>9.3379053331803537</v>
      </c>
      <c r="Z1097" s="2">
        <f t="shared" si="1769"/>
        <v>10.611999312492291</v>
      </c>
      <c r="AA1097" s="2">
        <f t="shared" si="1745"/>
        <v>99.659759904121188</v>
      </c>
      <c r="AB1097" s="2">
        <f t="shared" si="1746"/>
        <v>147.8501677753556</v>
      </c>
      <c r="AC1097" s="2">
        <f t="shared" si="1747"/>
        <v>168.02332244779461</v>
      </c>
      <c r="AD1097" s="2">
        <f t="shared" si="1748"/>
        <v>168.02332244779461</v>
      </c>
      <c r="AE1097" s="2">
        <f t="shared" si="1749"/>
        <v>168.02332244779461</v>
      </c>
      <c r="AF1097" s="27">
        <f t="shared" si="1770"/>
        <v>1</v>
      </c>
      <c r="AG1097" s="28">
        <f t="shared" si="1750"/>
        <v>91.166666666666671</v>
      </c>
      <c r="AH1097" s="28">
        <f t="shared" si="1751"/>
        <v>5.3777621133858196</v>
      </c>
      <c r="AI1097" s="28">
        <f t="shared" si="1752"/>
        <v>9.3398062298291187</v>
      </c>
      <c r="AJ1097" s="28">
        <f t="shared" si="1753"/>
        <v>7.9781752583488288</v>
      </c>
      <c r="AK1097" s="28">
        <f t="shared" si="1754"/>
        <v>13.856063062945863</v>
      </c>
      <c r="AL1097" s="28">
        <f t="shared" si="1780"/>
        <v>15.746629083436153</v>
      </c>
      <c r="AM1097" s="28">
        <f t="shared" si="1755"/>
        <v>85.147900128608811</v>
      </c>
      <c r="AN1097" s="28">
        <f t="shared" si="1756"/>
        <v>147.88026530562772</v>
      </c>
      <c r="AO1097" s="28">
        <f t="shared" si="1757"/>
        <v>126.32110825718979</v>
      </c>
      <c r="AP1097" s="28">
        <f t="shared" si="1758"/>
        <v>219.38766516330949</v>
      </c>
      <c r="AQ1097" s="28">
        <f t="shared" si="1759"/>
        <v>249.32162715440575</v>
      </c>
      <c r="AR1097" s="28">
        <f t="shared" si="1771"/>
        <v>249.32162715440575</v>
      </c>
      <c r="AS1097" s="27">
        <f t="shared" si="1760"/>
        <v>249.32162715440575</v>
      </c>
      <c r="AT1097" s="27">
        <f t="shared" si="1772"/>
        <v>0</v>
      </c>
      <c r="AU1097" s="2">
        <f t="shared" si="1773"/>
        <v>5930.0702929160934</v>
      </c>
      <c r="AV1097" s="33">
        <f t="shared" si="1774"/>
        <v>0.16541517857142859</v>
      </c>
      <c r="AW1097" s="33">
        <f t="shared" si="1775"/>
        <v>0.16541517857142859</v>
      </c>
      <c r="AX1097" s="2">
        <f t="shared" si="1776"/>
        <v>2.3859652712066497</v>
      </c>
      <c r="AY1097" s="7">
        <v>2.2000000000000002</v>
      </c>
      <c r="AZ1097" s="3">
        <f t="shared" si="1777"/>
        <v>3564.5214375743726</v>
      </c>
    </row>
    <row r="1098" spans="1:52" ht="20.25" x14ac:dyDescent="0.3">
      <c r="A1098" s="7">
        <v>42</v>
      </c>
      <c r="B1098" s="7">
        <v>144</v>
      </c>
      <c r="C1098" s="37">
        <v>116</v>
      </c>
      <c r="D1098" s="37">
        <v>180</v>
      </c>
      <c r="E1098" s="7">
        <v>13</v>
      </c>
      <c r="F1098" s="2">
        <f t="shared" si="1761"/>
        <v>17.166666666666668</v>
      </c>
      <c r="G1098" s="2">
        <f t="shared" si="1738"/>
        <v>86520</v>
      </c>
      <c r="H1098" s="2">
        <v>1.4</v>
      </c>
      <c r="I1098" s="7">
        <f t="shared" si="1739"/>
        <v>121127.99999999999</v>
      </c>
      <c r="J1098" s="7">
        <v>1.2</v>
      </c>
      <c r="K1098" s="4">
        <v>1.75</v>
      </c>
      <c r="L1098" s="7">
        <v>0</v>
      </c>
      <c r="M1098" s="2">
        <f t="shared" si="1762"/>
        <v>1.3333333333333333</v>
      </c>
      <c r="N1098" s="2">
        <f t="shared" si="1763"/>
        <v>2.4761904761904758</v>
      </c>
      <c r="O1098" s="28">
        <f t="shared" si="1764"/>
        <v>1.2952380952380953</v>
      </c>
      <c r="P1098" s="2">
        <f t="shared" si="1765"/>
        <v>7.0095238095238086</v>
      </c>
      <c r="Q1098" s="2">
        <f t="shared" si="1740"/>
        <v>75.166666666666671</v>
      </c>
      <c r="R1098" s="28">
        <f t="shared" si="1766"/>
        <v>79.166666666666671</v>
      </c>
      <c r="S1098" s="2">
        <f t="shared" si="1767"/>
        <v>81.166666666666671</v>
      </c>
      <c r="T1098" s="2">
        <f t="shared" si="1768"/>
        <v>75.233333333333334</v>
      </c>
      <c r="U1098" s="2">
        <f t="shared" si="1741"/>
        <v>79.233333333333334</v>
      </c>
      <c r="V1098" s="2">
        <f t="shared" si="1742"/>
        <v>89.233333333333334</v>
      </c>
      <c r="W1098" s="7">
        <f t="shared" si="1779"/>
        <v>1</v>
      </c>
      <c r="X1098" s="2">
        <f t="shared" si="1743"/>
        <v>6.2884441650389071</v>
      </c>
      <c r="Y1098" s="2">
        <f t="shared" si="1744"/>
        <v>9.3296556061295828</v>
      </c>
      <c r="Z1098" s="2">
        <f t="shared" si="1769"/>
        <v>10.603674621212411</v>
      </c>
      <c r="AA1098" s="2">
        <f t="shared" si="1745"/>
        <v>107.95162483316791</v>
      </c>
      <c r="AB1098" s="2">
        <f t="shared" si="1746"/>
        <v>160.15908790522451</v>
      </c>
      <c r="AC1098" s="2">
        <f t="shared" si="1747"/>
        <v>182.02974766414641</v>
      </c>
      <c r="AD1098" s="2">
        <f t="shared" si="1748"/>
        <v>182.02974766414641</v>
      </c>
      <c r="AE1098" s="2">
        <f t="shared" si="1749"/>
        <v>182.02974766414641</v>
      </c>
      <c r="AF1098" s="27">
        <f t="shared" si="1770"/>
        <v>1</v>
      </c>
      <c r="AG1098" s="28">
        <f t="shared" si="1750"/>
        <v>91.166666666666671</v>
      </c>
      <c r="AH1098" s="28">
        <f t="shared" si="1751"/>
        <v>5.3727584357437674</v>
      </c>
      <c r="AI1098" s="28">
        <f t="shared" si="1752"/>
        <v>9.3311161132661411</v>
      </c>
      <c r="AJ1098" s="28">
        <f t="shared" si="1753"/>
        <v>7.9711268073422925</v>
      </c>
      <c r="AK1098" s="28">
        <f t="shared" si="1754"/>
        <v>13.843821694652975</v>
      </c>
      <c r="AL1098" s="28">
        <f t="shared" si="1780"/>
        <v>15.734276479373689</v>
      </c>
      <c r="AM1098" s="28">
        <f t="shared" si="1755"/>
        <v>92.232353146934685</v>
      </c>
      <c r="AN1098" s="28">
        <f t="shared" si="1756"/>
        <v>160.1841599444021</v>
      </c>
      <c r="AO1098" s="28">
        <f t="shared" si="1757"/>
        <v>136.83767685937602</v>
      </c>
      <c r="AP1098" s="28">
        <f t="shared" si="1758"/>
        <v>237.65227242487609</v>
      </c>
      <c r="AQ1098" s="28">
        <f t="shared" si="1759"/>
        <v>270.10507956258169</v>
      </c>
      <c r="AR1098" s="28">
        <f t="shared" si="1771"/>
        <v>270.10507956258169</v>
      </c>
      <c r="AS1098" s="27">
        <f t="shared" si="1760"/>
        <v>270.10507956258169</v>
      </c>
      <c r="AT1098" s="27">
        <f t="shared" si="1772"/>
        <v>0</v>
      </c>
      <c r="AU1098" s="2">
        <f t="shared" si="1773"/>
        <v>7057.2737370241111</v>
      </c>
      <c r="AV1098" s="33">
        <f t="shared" si="1774"/>
        <v>0.16689375000000001</v>
      </c>
      <c r="AW1098" s="33">
        <f t="shared" si="1775"/>
        <v>0.16689375000000001</v>
      </c>
      <c r="AX1098" s="2">
        <f t="shared" si="1776"/>
        <v>2.3886186786340571</v>
      </c>
      <c r="AY1098" s="7">
        <v>2.2000000000000002</v>
      </c>
      <c r="AZ1098" s="3">
        <f t="shared" si="1777"/>
        <v>3577.6681277099015</v>
      </c>
    </row>
    <row r="1099" spans="1:52" ht="20.25" x14ac:dyDescent="0.3">
      <c r="A1099" s="7"/>
      <c r="B1099" s="7"/>
      <c r="C1099" s="7"/>
      <c r="D1099" s="2"/>
      <c r="E1099" s="3"/>
      <c r="F1099" s="2"/>
      <c r="G1099" s="7"/>
      <c r="H1099" s="7"/>
      <c r="I1099" s="7"/>
      <c r="J1099" s="7"/>
      <c r="K1099" s="2"/>
      <c r="L1099" s="2"/>
      <c r="M1099" s="2"/>
      <c r="N1099" s="28"/>
      <c r="O1099" s="2"/>
      <c r="P1099" s="2"/>
      <c r="Q1099" s="28"/>
      <c r="R1099" s="2"/>
      <c r="S1099" s="2"/>
      <c r="T1099" s="2"/>
      <c r="U1099" s="7"/>
      <c r="V1099" s="2"/>
      <c r="W1099" s="2"/>
      <c r="X1099" s="2"/>
      <c r="Y1099" s="2"/>
      <c r="Z1099" s="2"/>
      <c r="AA1099" s="2"/>
      <c r="AB1099" s="2"/>
      <c r="AC1099" s="2"/>
      <c r="AD1099" s="27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7"/>
      <c r="AR1099" s="7"/>
      <c r="AS1099" s="2"/>
      <c r="AT1099" s="5"/>
      <c r="AU1099" s="7"/>
      <c r="AV1099" s="3"/>
    </row>
    <row r="1100" spans="1:52" ht="20.25" x14ac:dyDescent="0.3">
      <c r="A1100" s="7"/>
      <c r="B1100" s="7"/>
      <c r="C1100" s="7"/>
      <c r="D1100" s="2"/>
      <c r="E1100" s="3"/>
      <c r="F1100" s="2"/>
      <c r="G1100" s="7"/>
      <c r="H1100" s="7"/>
      <c r="I1100" s="7"/>
      <c r="J1100" s="7"/>
      <c r="K1100" s="2"/>
      <c r="L1100" s="2"/>
      <c r="M1100" s="2"/>
      <c r="N1100" s="28"/>
      <c r="O1100" s="2"/>
      <c r="P1100" s="2"/>
      <c r="Q1100" s="28"/>
      <c r="R1100" s="2"/>
      <c r="S1100" s="2"/>
      <c r="T1100" s="2"/>
      <c r="U1100" s="7"/>
      <c r="V1100" s="2"/>
      <c r="W1100" s="2"/>
      <c r="X1100" s="2"/>
      <c r="Y1100" s="2"/>
      <c r="Z1100" s="2"/>
      <c r="AA1100" s="2"/>
      <c r="AB1100" s="2"/>
      <c r="AC1100" s="2"/>
      <c r="AD1100" s="27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7"/>
      <c r="AR1100" s="7"/>
      <c r="AS1100" s="2"/>
      <c r="AT1100" s="5"/>
      <c r="AU1100" s="7"/>
      <c r="AV1100" s="3"/>
    </row>
    <row r="1101" spans="1:52" ht="20.25" x14ac:dyDescent="0.3">
      <c r="A1101" s="7"/>
      <c r="B1101" s="7"/>
      <c r="C1101" s="7"/>
      <c r="D1101" s="2"/>
      <c r="E1101" s="3"/>
      <c r="F1101" s="2"/>
      <c r="G1101" s="7"/>
      <c r="H1101" s="7"/>
      <c r="I1101" s="7"/>
      <c r="J1101" s="7"/>
      <c r="K1101" s="2"/>
      <c r="L1101" s="2"/>
      <c r="M1101" s="2"/>
      <c r="N1101" s="28"/>
      <c r="O1101" s="2"/>
      <c r="P1101" s="2"/>
      <c r="Q1101" s="28"/>
      <c r="R1101" s="2"/>
      <c r="S1101" s="2"/>
      <c r="T1101" s="2"/>
      <c r="U1101" s="7"/>
      <c r="V1101" s="2"/>
      <c r="W1101" s="2"/>
      <c r="X1101" s="2"/>
      <c r="Y1101" s="2"/>
      <c r="Z1101" s="2"/>
      <c r="AA1101" s="2"/>
      <c r="AB1101" s="2"/>
      <c r="AC1101" s="2"/>
      <c r="AD1101" s="27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7"/>
      <c r="AR1101" s="7"/>
      <c r="AS1101" s="2"/>
      <c r="AT1101" s="5"/>
      <c r="AU1101" s="7"/>
      <c r="AV1101" s="3"/>
    </row>
    <row r="1102" spans="1:52" ht="20.25" x14ac:dyDescent="0.3">
      <c r="A1102" s="7"/>
      <c r="B1102" s="7"/>
      <c r="C1102" s="7"/>
      <c r="D1102" s="2"/>
      <c r="E1102" s="3"/>
      <c r="F1102" s="2"/>
      <c r="G1102" s="7"/>
      <c r="H1102" s="7"/>
      <c r="I1102" s="7"/>
      <c r="J1102" s="7"/>
      <c r="K1102" s="2"/>
      <c r="L1102" s="2"/>
      <c r="M1102" s="2"/>
      <c r="N1102" s="28"/>
      <c r="O1102" s="2"/>
      <c r="P1102" s="2"/>
      <c r="Q1102" s="28"/>
      <c r="R1102" s="2"/>
      <c r="S1102" s="2"/>
      <c r="T1102" s="2"/>
      <c r="U1102" s="7"/>
      <c r="V1102" s="2"/>
      <c r="W1102" s="2"/>
      <c r="X1102" s="2"/>
      <c r="Y1102" s="2"/>
      <c r="Z1102" s="2"/>
      <c r="AA1102" s="2"/>
      <c r="AB1102" s="2"/>
      <c r="AC1102" s="2"/>
      <c r="AD1102" s="27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7"/>
      <c r="AR1102" s="7"/>
      <c r="AS1102" s="2"/>
      <c r="AT1102" s="7"/>
      <c r="AU1102" s="7"/>
      <c r="AV1102" s="3"/>
    </row>
    <row r="1104" spans="1:52" ht="18.75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26"/>
      <c r="O1104" s="7"/>
      <c r="P1104" s="7"/>
      <c r="Q1104" s="26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26"/>
      <c r="AE1104" s="26"/>
      <c r="AF1104" s="26"/>
      <c r="AG1104" s="7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7"/>
      <c r="AS1104" s="7"/>
      <c r="AT1104" s="7"/>
      <c r="AU1104" s="7"/>
      <c r="AV1104" s="7"/>
    </row>
    <row r="1105" spans="1:48" ht="20.25" x14ac:dyDescent="0.3">
      <c r="A1105" s="7"/>
      <c r="B1105" s="7"/>
      <c r="C1105" s="7"/>
      <c r="D1105" s="2"/>
      <c r="E1105" s="3"/>
      <c r="F1105" s="2"/>
      <c r="G1105" s="7"/>
      <c r="H1105" s="7"/>
      <c r="I1105" s="7"/>
      <c r="J1105" s="7"/>
      <c r="K1105" s="2"/>
      <c r="L1105" s="2"/>
      <c r="M1105" s="2"/>
      <c r="N1105" s="28"/>
      <c r="O1105" s="2"/>
      <c r="P1105" s="2"/>
      <c r="Q1105" s="28"/>
      <c r="R1105" s="2"/>
      <c r="S1105" s="2"/>
      <c r="T1105" s="2"/>
      <c r="U1105" s="7"/>
      <c r="V1105" s="2"/>
      <c r="W1105" s="2"/>
      <c r="X1105" s="2"/>
      <c r="Y1105" s="2"/>
      <c r="Z1105" s="2"/>
      <c r="AA1105" s="2"/>
      <c r="AB1105" s="2"/>
      <c r="AC1105" s="2"/>
      <c r="AD1105" s="27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7"/>
      <c r="AR1105" s="7"/>
      <c r="AS1105" s="2"/>
      <c r="AT1105" s="7"/>
      <c r="AU1105" s="7"/>
      <c r="AV1105" s="3"/>
    </row>
    <row r="1106" spans="1:48" ht="20.25" x14ac:dyDescent="0.3">
      <c r="A1106" s="7"/>
      <c r="B1106" s="7"/>
      <c r="C1106" s="7"/>
      <c r="D1106" s="2"/>
      <c r="E1106" s="3"/>
      <c r="F1106" s="2"/>
      <c r="G1106" s="7"/>
      <c r="H1106" s="7"/>
      <c r="I1106" s="7"/>
      <c r="J1106" s="7"/>
      <c r="K1106" s="2"/>
      <c r="L1106" s="2"/>
      <c r="M1106" s="2"/>
      <c r="N1106" s="28"/>
      <c r="O1106" s="2"/>
      <c r="P1106" s="2"/>
      <c r="Q1106" s="28"/>
      <c r="R1106" s="2"/>
      <c r="S1106" s="2"/>
      <c r="T1106" s="2"/>
      <c r="U1106" s="7"/>
      <c r="V1106" s="2"/>
      <c r="W1106" s="2"/>
      <c r="X1106" s="2"/>
      <c r="Y1106" s="2"/>
      <c r="Z1106" s="2"/>
      <c r="AA1106" s="2"/>
      <c r="AB1106" s="2"/>
      <c r="AC1106" s="2"/>
      <c r="AD1106" s="27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7"/>
      <c r="AR1106" s="7"/>
      <c r="AS1106" s="2"/>
      <c r="AT1106" s="7"/>
      <c r="AU1106" s="7"/>
      <c r="AV1106" s="3"/>
    </row>
    <row r="1107" spans="1:48" ht="20.25" x14ac:dyDescent="0.3">
      <c r="A1107" s="7"/>
      <c r="B1107" s="7"/>
      <c r="C1107" s="7"/>
      <c r="D1107" s="2"/>
      <c r="E1107" s="3"/>
      <c r="F1107" s="2"/>
      <c r="G1107" s="7"/>
      <c r="H1107" s="7"/>
      <c r="I1107" s="7"/>
      <c r="J1107" s="7"/>
      <c r="K1107" s="2"/>
      <c r="L1107" s="2"/>
      <c r="M1107" s="2"/>
      <c r="N1107" s="28"/>
      <c r="O1107" s="2"/>
      <c r="P1107" s="2"/>
      <c r="Q1107" s="28"/>
      <c r="R1107" s="2"/>
      <c r="S1107" s="2"/>
      <c r="T1107" s="2"/>
      <c r="U1107" s="7"/>
      <c r="V1107" s="2"/>
      <c r="W1107" s="2"/>
      <c r="X1107" s="2"/>
      <c r="Y1107" s="2"/>
      <c r="Z1107" s="2"/>
      <c r="AA1107" s="2"/>
      <c r="AB1107" s="2"/>
      <c r="AC1107" s="2"/>
      <c r="AD1107" s="27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7"/>
      <c r="AR1107" s="7"/>
      <c r="AS1107" s="2"/>
      <c r="AT1107" s="7"/>
      <c r="AU1107" s="7"/>
      <c r="AV1107" s="3"/>
    </row>
    <row r="1108" spans="1:48" ht="20.25" x14ac:dyDescent="0.3">
      <c r="A1108" s="7"/>
      <c r="B1108" s="7"/>
      <c r="C1108" s="7"/>
      <c r="D1108" s="2"/>
      <c r="E1108" s="3"/>
      <c r="F1108" s="2"/>
      <c r="G1108" s="7"/>
      <c r="H1108" s="7"/>
      <c r="I1108" s="7"/>
      <c r="J1108" s="7"/>
      <c r="K1108" s="2"/>
      <c r="L1108" s="2"/>
      <c r="M1108" s="2"/>
      <c r="N1108" s="28"/>
      <c r="O1108" s="2"/>
      <c r="P1108" s="2"/>
      <c r="Q1108" s="28"/>
      <c r="R1108" s="2"/>
      <c r="S1108" s="2"/>
      <c r="T1108" s="2"/>
      <c r="U1108" s="7"/>
      <c r="V1108" s="2"/>
      <c r="W1108" s="2"/>
      <c r="X1108" s="2"/>
      <c r="Y1108" s="2"/>
      <c r="Z1108" s="2"/>
      <c r="AA1108" s="2"/>
      <c r="AB1108" s="2"/>
      <c r="AC1108" s="2"/>
      <c r="AD1108" s="27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7"/>
      <c r="AR1108" s="7"/>
      <c r="AS1108" s="2"/>
      <c r="AT1108" s="7"/>
      <c r="AU1108" s="7"/>
      <c r="AV1108" s="3"/>
    </row>
    <row r="1109" spans="1:48" ht="20.25" x14ac:dyDescent="0.3">
      <c r="A1109" s="7"/>
      <c r="B1109" s="7"/>
      <c r="C1109" s="7"/>
      <c r="D1109" s="2"/>
      <c r="E1109" s="3"/>
      <c r="F1109" s="2"/>
      <c r="G1109" s="7"/>
      <c r="H1109" s="7"/>
      <c r="I1109" s="7"/>
      <c r="J1109" s="7"/>
      <c r="K1109" s="2"/>
      <c r="L1109" s="2"/>
      <c r="M1109" s="2"/>
      <c r="N1109" s="28"/>
      <c r="O1109" s="2"/>
      <c r="P1109" s="2"/>
      <c r="Q1109" s="28"/>
      <c r="R1109" s="2"/>
      <c r="S1109" s="2"/>
      <c r="T1109" s="2"/>
      <c r="U1109" s="7"/>
      <c r="V1109" s="2"/>
      <c r="W1109" s="2"/>
      <c r="X1109" s="2"/>
      <c r="Y1109" s="2"/>
      <c r="Z1109" s="2"/>
      <c r="AA1109" s="2"/>
      <c r="AB1109" s="2"/>
      <c r="AC1109" s="2"/>
      <c r="AD1109" s="27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7"/>
      <c r="AR1109" s="7"/>
      <c r="AS1109" s="2"/>
      <c r="AT1109" s="7"/>
      <c r="AU1109" s="7"/>
      <c r="AV1109" s="3"/>
    </row>
    <row r="1110" spans="1:48" ht="20.25" x14ac:dyDescent="0.3">
      <c r="A1110" s="7"/>
      <c r="B1110" s="7"/>
      <c r="C1110" s="7"/>
      <c r="D1110" s="2"/>
      <c r="E1110" s="3"/>
      <c r="F1110" s="2"/>
      <c r="G1110" s="7"/>
      <c r="H1110" s="7"/>
      <c r="I1110" s="7"/>
      <c r="J1110" s="7"/>
      <c r="K1110" s="2"/>
      <c r="L1110" s="2"/>
      <c r="M1110" s="2"/>
      <c r="N1110" s="28"/>
      <c r="O1110" s="2"/>
      <c r="P1110" s="2"/>
      <c r="Q1110" s="28"/>
      <c r="R1110" s="2"/>
      <c r="S1110" s="2"/>
      <c r="T1110" s="2"/>
      <c r="U1110" s="7"/>
      <c r="V1110" s="2"/>
      <c r="W1110" s="2"/>
      <c r="X1110" s="2"/>
      <c r="Y1110" s="2"/>
      <c r="Z1110" s="2"/>
      <c r="AA1110" s="2"/>
      <c r="AB1110" s="2"/>
      <c r="AC1110" s="2"/>
      <c r="AD1110" s="27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7"/>
      <c r="AR1110" s="7"/>
      <c r="AS1110" s="2"/>
      <c r="AT1110" s="7"/>
      <c r="AU1110" s="7"/>
      <c r="AV1110" s="3"/>
    </row>
    <row r="1111" spans="1:48" ht="20.25" x14ac:dyDescent="0.3">
      <c r="A1111" s="7"/>
      <c r="B1111" s="7"/>
      <c r="C1111" s="7"/>
      <c r="D1111" s="2"/>
      <c r="E1111" s="3"/>
      <c r="F1111" s="2"/>
      <c r="G1111" s="7"/>
      <c r="H1111" s="7"/>
      <c r="I1111" s="7"/>
      <c r="J1111" s="7"/>
      <c r="K1111" s="2"/>
      <c r="L1111" s="2"/>
      <c r="M1111" s="2"/>
      <c r="N1111" s="28"/>
      <c r="O1111" s="2"/>
      <c r="P1111" s="2"/>
      <c r="Q1111" s="28"/>
      <c r="R1111" s="2"/>
      <c r="S1111" s="2"/>
      <c r="T1111" s="2"/>
      <c r="U1111" s="7"/>
      <c r="V1111" s="2"/>
      <c r="W1111" s="2"/>
      <c r="X1111" s="2"/>
      <c r="Y1111" s="2"/>
      <c r="Z1111" s="2"/>
      <c r="AA1111" s="2"/>
      <c r="AB1111" s="2"/>
      <c r="AC1111" s="2"/>
      <c r="AD1111" s="27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7"/>
      <c r="AR1111" s="7"/>
      <c r="AS1111" s="2"/>
      <c r="AT1111" s="7"/>
      <c r="AU1111" s="7"/>
      <c r="AV1111" s="3"/>
    </row>
    <row r="1112" spans="1:48" ht="20.25" x14ac:dyDescent="0.3">
      <c r="A1112" s="7"/>
      <c r="B1112" s="7"/>
      <c r="C1112" s="7"/>
      <c r="D1112" s="2"/>
      <c r="E1112" s="3"/>
      <c r="F1112" s="2"/>
      <c r="G1112" s="7"/>
      <c r="H1112" s="7"/>
      <c r="I1112" s="7"/>
      <c r="J1112" s="7"/>
      <c r="K1112" s="2"/>
      <c r="L1112" s="2"/>
      <c r="M1112" s="2"/>
      <c r="N1112" s="28"/>
      <c r="O1112" s="2"/>
      <c r="P1112" s="2"/>
      <c r="Q1112" s="28"/>
      <c r="R1112" s="2"/>
      <c r="S1112" s="2"/>
      <c r="T1112" s="2"/>
      <c r="U1112" s="7"/>
      <c r="V1112" s="2"/>
      <c r="W1112" s="2"/>
      <c r="X1112" s="2"/>
      <c r="Y1112" s="2"/>
      <c r="Z1112" s="2"/>
      <c r="AA1112" s="2"/>
      <c r="AB1112" s="2"/>
      <c r="AC1112" s="2"/>
      <c r="AD1112" s="27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7"/>
      <c r="AR1112" s="7"/>
      <c r="AS1112" s="2"/>
      <c r="AT1112" s="7"/>
      <c r="AU1112" s="7"/>
      <c r="AV1112" s="3"/>
    </row>
    <row r="1113" spans="1:48" ht="20.25" x14ac:dyDescent="0.3">
      <c r="A1113" s="7"/>
      <c r="B1113" s="7"/>
      <c r="C1113" s="7"/>
      <c r="D1113" s="2"/>
      <c r="E1113" s="3"/>
      <c r="F1113" s="2"/>
      <c r="G1113" s="7"/>
      <c r="H1113" s="7"/>
      <c r="I1113" s="7"/>
      <c r="J1113" s="7"/>
      <c r="K1113" s="2"/>
      <c r="L1113" s="2"/>
      <c r="M1113" s="2"/>
      <c r="N1113" s="28"/>
      <c r="O1113" s="2"/>
      <c r="P1113" s="2"/>
      <c r="Q1113" s="28"/>
      <c r="R1113" s="2"/>
      <c r="S1113" s="2"/>
      <c r="T1113" s="2"/>
      <c r="U1113" s="7"/>
      <c r="V1113" s="2"/>
      <c r="W1113" s="2"/>
      <c r="X1113" s="2"/>
      <c r="Y1113" s="2"/>
      <c r="Z1113" s="2"/>
      <c r="AA1113" s="2"/>
      <c r="AB1113" s="2"/>
      <c r="AC1113" s="2"/>
      <c r="AD1113" s="27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7"/>
      <c r="AR1113" s="7"/>
      <c r="AS1113" s="2"/>
      <c r="AT1113" s="7"/>
      <c r="AU1113" s="7"/>
      <c r="AV1113" s="3"/>
    </row>
    <row r="1114" spans="1:48" ht="20.25" x14ac:dyDescent="0.3">
      <c r="A1114" s="7"/>
      <c r="B1114" s="7"/>
      <c r="C1114" s="7"/>
      <c r="D1114" s="2"/>
      <c r="E1114" s="3"/>
      <c r="F1114" s="2"/>
      <c r="G1114" s="7"/>
      <c r="H1114" s="7"/>
      <c r="I1114" s="7"/>
      <c r="J1114" s="7"/>
      <c r="K1114" s="2"/>
      <c r="L1114" s="2"/>
      <c r="M1114" s="2"/>
      <c r="N1114" s="28"/>
      <c r="O1114" s="2"/>
      <c r="P1114" s="2"/>
      <c r="Q1114" s="28"/>
      <c r="R1114" s="2"/>
      <c r="S1114" s="2"/>
      <c r="T1114" s="2"/>
      <c r="U1114" s="7"/>
      <c r="V1114" s="2"/>
      <c r="W1114" s="2"/>
      <c r="X1114" s="2"/>
      <c r="Y1114" s="2"/>
      <c r="Z1114" s="2"/>
      <c r="AA1114" s="2"/>
      <c r="AB1114" s="2"/>
      <c r="AC1114" s="2"/>
      <c r="AD1114" s="27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7"/>
      <c r="AR1114" s="7"/>
      <c r="AS1114" s="2"/>
      <c r="AT1114" s="4"/>
      <c r="AU1114" s="7"/>
      <c r="AV1114" s="3"/>
    </row>
    <row r="1115" spans="1:48" ht="20.25" x14ac:dyDescent="0.3">
      <c r="A1115" s="7"/>
      <c r="B1115" s="7"/>
      <c r="C1115" s="7"/>
      <c r="D1115" s="2"/>
      <c r="E1115" s="3"/>
      <c r="F1115" s="2"/>
      <c r="G1115" s="7"/>
      <c r="H1115" s="7"/>
      <c r="I1115" s="7"/>
      <c r="J1115" s="7"/>
      <c r="K1115" s="2"/>
      <c r="L1115" s="2"/>
      <c r="M1115" s="2"/>
      <c r="N1115" s="28"/>
      <c r="O1115" s="2"/>
      <c r="P1115" s="2"/>
      <c r="Q1115" s="28"/>
      <c r="R1115" s="2"/>
      <c r="S1115" s="2"/>
      <c r="T1115" s="2"/>
      <c r="U1115" s="7"/>
      <c r="V1115" s="2"/>
      <c r="W1115" s="2"/>
      <c r="X1115" s="2"/>
      <c r="Y1115" s="2"/>
      <c r="Z1115" s="2"/>
      <c r="AA1115" s="2"/>
      <c r="AB1115" s="2"/>
      <c r="AC1115" s="2"/>
      <c r="AD1115" s="27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7"/>
      <c r="AR1115" s="7"/>
      <c r="AS1115" s="2"/>
      <c r="AT1115" s="4"/>
      <c r="AU1115" s="7"/>
      <c r="AV1115" s="3"/>
    </row>
    <row r="1116" spans="1:48" ht="20.25" x14ac:dyDescent="0.3">
      <c r="A1116" s="7"/>
      <c r="B1116" s="7"/>
      <c r="C1116" s="7"/>
      <c r="D1116" s="2"/>
      <c r="E1116" s="3"/>
      <c r="F1116" s="2"/>
      <c r="G1116" s="7"/>
      <c r="H1116" s="7"/>
      <c r="I1116" s="7"/>
      <c r="J1116" s="7"/>
      <c r="K1116" s="2"/>
      <c r="L1116" s="2"/>
      <c r="M1116" s="2"/>
      <c r="N1116" s="28"/>
      <c r="O1116" s="2"/>
      <c r="P1116" s="2"/>
      <c r="Q1116" s="28"/>
      <c r="R1116" s="2"/>
      <c r="S1116" s="2"/>
      <c r="T1116" s="2"/>
      <c r="U1116" s="7"/>
      <c r="V1116" s="2"/>
      <c r="W1116" s="2"/>
      <c r="X1116" s="2"/>
      <c r="Y1116" s="2"/>
      <c r="Z1116" s="2"/>
      <c r="AA1116" s="2"/>
      <c r="AB1116" s="2"/>
      <c r="AC1116" s="2"/>
      <c r="AD1116" s="27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7"/>
      <c r="AR1116" s="7"/>
      <c r="AS1116" s="2"/>
      <c r="AT1116" s="4"/>
      <c r="AU1116" s="7"/>
      <c r="AV1116" s="3"/>
    </row>
    <row r="1117" spans="1:48" ht="20.25" x14ac:dyDescent="0.3">
      <c r="A1117" s="7"/>
      <c r="B1117" s="7"/>
      <c r="C1117" s="7"/>
      <c r="D1117" s="2"/>
      <c r="E1117" s="3"/>
      <c r="F1117" s="2"/>
      <c r="G1117" s="7"/>
      <c r="H1117" s="7"/>
      <c r="I1117" s="7"/>
      <c r="J1117" s="7"/>
      <c r="K1117" s="2"/>
      <c r="L1117" s="2"/>
      <c r="M1117" s="2"/>
      <c r="N1117" s="28"/>
      <c r="O1117" s="2"/>
      <c r="P1117" s="2"/>
      <c r="Q1117" s="28"/>
      <c r="R1117" s="2"/>
      <c r="S1117" s="2"/>
      <c r="T1117" s="2"/>
      <c r="U1117" s="7"/>
      <c r="V1117" s="2"/>
      <c r="W1117" s="2"/>
      <c r="X1117" s="2"/>
      <c r="Y1117" s="2"/>
      <c r="Z1117" s="2"/>
      <c r="AA1117" s="2"/>
      <c r="AB1117" s="2"/>
      <c r="AC1117" s="2"/>
      <c r="AD1117" s="27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7"/>
      <c r="AR1117" s="7"/>
      <c r="AS1117" s="2"/>
      <c r="AT1117" s="4"/>
      <c r="AU1117" s="7"/>
      <c r="AV1117" s="3"/>
    </row>
    <row r="1118" spans="1:48" ht="20.25" x14ac:dyDescent="0.3">
      <c r="A1118" s="7"/>
      <c r="B1118" s="7"/>
      <c r="C1118" s="7"/>
      <c r="D1118" s="2"/>
      <c r="E1118" s="3"/>
      <c r="F1118" s="2"/>
      <c r="G1118" s="7"/>
      <c r="H1118" s="7"/>
      <c r="I1118" s="7"/>
      <c r="J1118" s="7"/>
      <c r="K1118" s="2"/>
      <c r="L1118" s="2"/>
      <c r="M1118" s="2"/>
      <c r="N1118" s="28"/>
      <c r="O1118" s="2"/>
      <c r="P1118" s="2"/>
      <c r="Q1118" s="28"/>
      <c r="R1118" s="2"/>
      <c r="S1118" s="2"/>
      <c r="T1118" s="2"/>
      <c r="U1118" s="7"/>
      <c r="V1118" s="2"/>
      <c r="W1118" s="2"/>
      <c r="X1118" s="2"/>
      <c r="Y1118" s="2"/>
      <c r="Z1118" s="2"/>
      <c r="AA1118" s="2"/>
      <c r="AB1118" s="2"/>
      <c r="AC1118" s="2"/>
      <c r="AD1118" s="27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7"/>
      <c r="AR1118" s="7"/>
      <c r="AS1118" s="2"/>
      <c r="AT1118" s="4"/>
      <c r="AU1118" s="7"/>
      <c r="AV1118" s="3"/>
    </row>
    <row r="1119" spans="1:48" ht="20.25" x14ac:dyDescent="0.3">
      <c r="A1119" s="7"/>
      <c r="B1119" s="7"/>
      <c r="C1119" s="7"/>
      <c r="D1119" s="2"/>
      <c r="E1119" s="3"/>
      <c r="F1119" s="2"/>
      <c r="G1119" s="7"/>
      <c r="H1119" s="7"/>
      <c r="I1119" s="7"/>
      <c r="J1119" s="7"/>
      <c r="K1119" s="2"/>
      <c r="L1119" s="2"/>
      <c r="M1119" s="2"/>
      <c r="N1119" s="28"/>
      <c r="O1119" s="2"/>
      <c r="P1119" s="2"/>
      <c r="Q1119" s="28"/>
      <c r="R1119" s="2"/>
      <c r="S1119" s="2"/>
      <c r="T1119" s="2"/>
      <c r="U1119" s="7"/>
      <c r="V1119" s="2"/>
      <c r="W1119" s="2"/>
      <c r="X1119" s="2"/>
      <c r="Y1119" s="2"/>
      <c r="Z1119" s="2"/>
      <c r="AA1119" s="2"/>
      <c r="AB1119" s="2"/>
      <c r="AC1119" s="2"/>
      <c r="AD1119" s="27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7"/>
      <c r="AR1119" s="7"/>
      <c r="AS1119" s="2"/>
      <c r="AT1119" s="7"/>
      <c r="AU1119" s="7"/>
      <c r="AV1119" s="3"/>
    </row>
    <row r="1120" spans="1:48" ht="20.25" x14ac:dyDescent="0.3">
      <c r="A1120" s="7"/>
      <c r="B1120" s="7"/>
      <c r="C1120" s="7"/>
      <c r="D1120" s="2"/>
      <c r="E1120" s="3"/>
      <c r="F1120" s="2"/>
      <c r="G1120" s="7"/>
      <c r="H1120" s="7"/>
      <c r="I1120" s="7"/>
      <c r="J1120" s="7"/>
      <c r="K1120" s="2"/>
      <c r="L1120" s="2"/>
      <c r="M1120" s="2"/>
      <c r="N1120" s="28"/>
      <c r="O1120" s="2"/>
      <c r="P1120" s="2"/>
      <c r="Q1120" s="28"/>
      <c r="R1120" s="2"/>
      <c r="S1120" s="2"/>
      <c r="T1120" s="2"/>
      <c r="U1120" s="7"/>
      <c r="V1120" s="2"/>
      <c r="W1120" s="2"/>
      <c r="X1120" s="2"/>
      <c r="Y1120" s="2"/>
      <c r="Z1120" s="2"/>
      <c r="AA1120" s="2"/>
      <c r="AB1120" s="2"/>
      <c r="AC1120" s="2"/>
      <c r="AD1120" s="27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7"/>
      <c r="AR1120" s="7"/>
      <c r="AS1120" s="2"/>
      <c r="AT1120" s="5"/>
      <c r="AU1120" s="7"/>
      <c r="AV1120" s="3"/>
    </row>
    <row r="1121" spans="1:48" ht="20.25" x14ac:dyDescent="0.3">
      <c r="A1121" s="7"/>
      <c r="B1121" s="7"/>
      <c r="C1121" s="7"/>
      <c r="D1121" s="2"/>
      <c r="E1121" s="3"/>
      <c r="F1121" s="2"/>
      <c r="G1121" s="7"/>
      <c r="H1121" s="7"/>
      <c r="I1121" s="7"/>
      <c r="J1121" s="7"/>
      <c r="K1121" s="2"/>
      <c r="L1121" s="2"/>
      <c r="M1121" s="2"/>
      <c r="N1121" s="28"/>
      <c r="O1121" s="2"/>
      <c r="P1121" s="2"/>
      <c r="Q1121" s="28"/>
      <c r="R1121" s="2"/>
      <c r="S1121" s="2"/>
      <c r="T1121" s="2"/>
      <c r="U1121" s="7"/>
      <c r="V1121" s="2"/>
      <c r="W1121" s="2"/>
      <c r="X1121" s="2"/>
      <c r="Y1121" s="2"/>
      <c r="Z1121" s="2"/>
      <c r="AA1121" s="2"/>
      <c r="AB1121" s="2"/>
      <c r="AC1121" s="2"/>
      <c r="AD1121" s="27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7"/>
      <c r="AR1121" s="7"/>
      <c r="AS1121" s="2"/>
      <c r="AT1121" s="5"/>
      <c r="AU1121" s="7"/>
      <c r="AV1121" s="3"/>
    </row>
    <row r="1122" spans="1:48" ht="20.25" x14ac:dyDescent="0.3">
      <c r="A1122" s="7"/>
      <c r="B1122" s="7"/>
      <c r="C1122" s="7"/>
      <c r="D1122" s="2"/>
      <c r="E1122" s="3"/>
      <c r="F1122" s="2"/>
      <c r="G1122" s="7"/>
      <c r="H1122" s="7"/>
      <c r="I1122" s="7"/>
      <c r="J1122" s="7"/>
      <c r="K1122" s="2"/>
      <c r="L1122" s="2"/>
      <c r="M1122" s="2"/>
      <c r="N1122" s="28"/>
      <c r="O1122" s="2"/>
      <c r="P1122" s="2"/>
      <c r="Q1122" s="28"/>
      <c r="R1122" s="2"/>
      <c r="S1122" s="2"/>
      <c r="T1122" s="2"/>
      <c r="U1122" s="7"/>
      <c r="V1122" s="2"/>
      <c r="W1122" s="2"/>
      <c r="X1122" s="2"/>
      <c r="Y1122" s="2"/>
      <c r="Z1122" s="2"/>
      <c r="AA1122" s="2"/>
      <c r="AB1122" s="2"/>
      <c r="AC1122" s="2"/>
      <c r="AD1122" s="27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7"/>
      <c r="AR1122" s="7"/>
      <c r="AS1122" s="2"/>
      <c r="AT1122" s="5"/>
      <c r="AU1122" s="7"/>
      <c r="AV1122" s="3"/>
    </row>
    <row r="1123" spans="1:48" ht="20.25" x14ac:dyDescent="0.3">
      <c r="A1123" s="7"/>
      <c r="B1123" s="7"/>
      <c r="C1123" s="7"/>
      <c r="D1123" s="2"/>
      <c r="E1123" s="3"/>
      <c r="F1123" s="2"/>
      <c r="G1123" s="7"/>
      <c r="H1123" s="7"/>
      <c r="I1123" s="7"/>
      <c r="J1123" s="7"/>
      <c r="K1123" s="2"/>
      <c r="L1123" s="2"/>
      <c r="M1123" s="2"/>
      <c r="N1123" s="28"/>
      <c r="O1123" s="2"/>
      <c r="P1123" s="2"/>
      <c r="Q1123" s="28"/>
      <c r="R1123" s="2"/>
      <c r="S1123" s="2"/>
      <c r="T1123" s="2"/>
      <c r="U1123" s="7"/>
      <c r="V1123" s="2"/>
      <c r="W1123" s="2"/>
      <c r="X1123" s="2"/>
      <c r="Y1123" s="2"/>
      <c r="Z1123" s="2"/>
      <c r="AA1123" s="2"/>
      <c r="AB1123" s="2"/>
      <c r="AC1123" s="2"/>
      <c r="AD1123" s="27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7"/>
      <c r="AR1123" s="7"/>
      <c r="AS1123" s="2"/>
      <c r="AT1123" s="5"/>
      <c r="AU1123" s="7"/>
      <c r="AV1123" s="3"/>
    </row>
    <row r="1124" spans="1:48" ht="20.25" x14ac:dyDescent="0.3">
      <c r="A1124" s="7"/>
      <c r="B1124" s="7"/>
      <c r="C1124" s="7"/>
      <c r="D1124" s="2"/>
      <c r="E1124" s="3"/>
      <c r="F1124" s="2"/>
      <c r="G1124" s="7"/>
      <c r="H1124" s="7"/>
      <c r="I1124" s="7"/>
      <c r="J1124" s="7"/>
      <c r="K1124" s="2"/>
      <c r="L1124" s="2"/>
      <c r="M1124" s="2"/>
      <c r="N1124" s="28"/>
      <c r="O1124" s="2"/>
      <c r="P1124" s="2"/>
      <c r="Q1124" s="28"/>
      <c r="R1124" s="2"/>
      <c r="S1124" s="2"/>
      <c r="T1124" s="2"/>
      <c r="U1124" s="7"/>
      <c r="V1124" s="2"/>
      <c r="W1124" s="2"/>
      <c r="X1124" s="2"/>
      <c r="Y1124" s="2"/>
      <c r="Z1124" s="2"/>
      <c r="AA1124" s="2"/>
      <c r="AB1124" s="2"/>
      <c r="AC1124" s="2"/>
      <c r="AD1124" s="27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7"/>
      <c r="AR1124" s="7"/>
      <c r="AS1124" s="2"/>
      <c r="AT1124" s="5"/>
      <c r="AU1124" s="7"/>
      <c r="AV1124" s="3"/>
    </row>
    <row r="1125" spans="1:48" ht="20.25" x14ac:dyDescent="0.3">
      <c r="A1125" s="7"/>
      <c r="B1125" s="7"/>
      <c r="C1125" s="7"/>
      <c r="D1125" s="2"/>
      <c r="E1125" s="3"/>
      <c r="F1125" s="2"/>
      <c r="G1125" s="7"/>
      <c r="H1125" s="7"/>
      <c r="I1125" s="7"/>
      <c r="J1125" s="7"/>
      <c r="K1125" s="2"/>
      <c r="L1125" s="2"/>
      <c r="M1125" s="2"/>
      <c r="N1125" s="28"/>
      <c r="O1125" s="2"/>
      <c r="P1125" s="2"/>
      <c r="Q1125" s="28"/>
      <c r="R1125" s="2"/>
      <c r="S1125" s="2"/>
      <c r="T1125" s="2"/>
      <c r="U1125" s="7"/>
      <c r="V1125" s="2"/>
      <c r="W1125" s="2"/>
      <c r="X1125" s="2"/>
      <c r="Y1125" s="2"/>
      <c r="Z1125" s="2"/>
      <c r="AA1125" s="2"/>
      <c r="AB1125" s="2"/>
      <c r="AC1125" s="2"/>
      <c r="AD1125" s="27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7"/>
      <c r="AR1125" s="7"/>
      <c r="AS1125" s="2"/>
      <c r="AT1125" s="5"/>
      <c r="AU1125" s="7"/>
      <c r="AV1125" s="3"/>
    </row>
    <row r="1126" spans="1:48" ht="20.25" x14ac:dyDescent="0.3">
      <c r="A1126" s="7"/>
      <c r="B1126" s="7"/>
      <c r="C1126" s="7"/>
      <c r="D1126" s="2"/>
      <c r="E1126" s="3"/>
      <c r="F1126" s="2"/>
      <c r="G1126" s="7"/>
      <c r="H1126" s="7"/>
      <c r="I1126" s="7"/>
      <c r="J1126" s="7"/>
      <c r="K1126" s="2"/>
      <c r="L1126" s="2"/>
      <c r="M1126" s="2"/>
      <c r="N1126" s="28"/>
      <c r="O1126" s="2"/>
      <c r="P1126" s="2"/>
      <c r="Q1126" s="28"/>
      <c r="R1126" s="2"/>
      <c r="S1126" s="2"/>
      <c r="T1126" s="2"/>
      <c r="U1126" s="7"/>
      <c r="V1126" s="2"/>
      <c r="W1126" s="2"/>
      <c r="X1126" s="2"/>
      <c r="Y1126" s="2"/>
      <c r="Z1126" s="2"/>
      <c r="AA1126" s="2"/>
      <c r="AB1126" s="2"/>
      <c r="AC1126" s="2"/>
      <c r="AD1126" s="27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7"/>
      <c r="AR1126" s="7"/>
      <c r="AS1126" s="2"/>
      <c r="AT1126" s="5"/>
      <c r="AU1126" s="7"/>
      <c r="AV1126" s="3"/>
    </row>
    <row r="1127" spans="1:48" ht="20.25" x14ac:dyDescent="0.3">
      <c r="A1127" s="7"/>
      <c r="B1127" s="7"/>
      <c r="C1127" s="7"/>
      <c r="D1127" s="2"/>
      <c r="E1127" s="3"/>
      <c r="F1127" s="2"/>
      <c r="G1127" s="7"/>
      <c r="H1127" s="7"/>
      <c r="I1127" s="7"/>
      <c r="J1127" s="7"/>
      <c r="K1127" s="2"/>
      <c r="L1127" s="2"/>
      <c r="M1127" s="2"/>
      <c r="N1127" s="28"/>
      <c r="O1127" s="2"/>
      <c r="P1127" s="2"/>
      <c r="Q1127" s="28"/>
      <c r="R1127" s="2"/>
      <c r="S1127" s="2"/>
      <c r="T1127" s="2"/>
      <c r="U1127" s="7"/>
      <c r="V1127" s="2"/>
      <c r="W1127" s="2"/>
      <c r="X1127" s="2"/>
      <c r="Y1127" s="2"/>
      <c r="Z1127" s="2"/>
      <c r="AA1127" s="2"/>
      <c r="AB1127" s="2"/>
      <c r="AC1127" s="2"/>
      <c r="AD1127" s="27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7"/>
      <c r="AR1127" s="7"/>
      <c r="AS1127" s="2"/>
      <c r="AT1127" s="5"/>
      <c r="AU1127" s="7"/>
      <c r="AV1127" s="3"/>
    </row>
    <row r="1128" spans="1:48" ht="20.25" x14ac:dyDescent="0.3">
      <c r="A1128" s="7"/>
      <c r="B1128" s="7"/>
      <c r="C1128" s="7"/>
      <c r="D1128" s="2"/>
      <c r="E1128" s="3"/>
      <c r="F1128" s="2"/>
      <c r="G1128" s="7"/>
      <c r="H1128" s="7"/>
      <c r="I1128" s="7"/>
      <c r="J1128" s="7"/>
      <c r="K1128" s="2"/>
      <c r="L1128" s="2"/>
      <c r="M1128" s="2"/>
      <c r="N1128" s="28"/>
      <c r="O1128" s="2"/>
      <c r="P1128" s="2"/>
      <c r="Q1128" s="28"/>
      <c r="R1128" s="2"/>
      <c r="S1128" s="2"/>
      <c r="T1128" s="2"/>
      <c r="U1128" s="7"/>
      <c r="V1128" s="2"/>
      <c r="W1128" s="2"/>
      <c r="X1128" s="2"/>
      <c r="Y1128" s="2"/>
      <c r="Z1128" s="2"/>
      <c r="AA1128" s="2"/>
      <c r="AB1128" s="2"/>
      <c r="AC1128" s="2"/>
      <c r="AD1128" s="27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7"/>
      <c r="AR1128" s="7"/>
      <c r="AS1128" s="2"/>
      <c r="AT1128" s="5"/>
      <c r="AU1128" s="7"/>
      <c r="AV1128" s="3"/>
    </row>
    <row r="1129" spans="1:48" ht="20.25" x14ac:dyDescent="0.3">
      <c r="A1129" s="7"/>
      <c r="B1129" s="7"/>
      <c r="C1129" s="7"/>
      <c r="D1129" s="2"/>
      <c r="E1129" s="3"/>
      <c r="F1129" s="2"/>
      <c r="G1129" s="7"/>
      <c r="H1129" s="7"/>
      <c r="I1129" s="7"/>
      <c r="J1129" s="7"/>
      <c r="K1129" s="2"/>
      <c r="L1129" s="2"/>
      <c r="M1129" s="2"/>
      <c r="N1129" s="28"/>
      <c r="O1129" s="2"/>
      <c r="P1129" s="2"/>
      <c r="Q1129" s="28"/>
      <c r="R1129" s="2"/>
      <c r="S1129" s="2"/>
      <c r="T1129" s="2"/>
      <c r="U1129" s="7"/>
      <c r="V1129" s="2"/>
      <c r="W1129" s="2"/>
      <c r="X1129" s="2"/>
      <c r="Y1129" s="2"/>
      <c r="Z1129" s="2"/>
      <c r="AA1129" s="2"/>
      <c r="AB1129" s="2"/>
      <c r="AC1129" s="2"/>
      <c r="AD1129" s="27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7"/>
      <c r="AR1129" s="7"/>
      <c r="AS1129" s="2"/>
      <c r="AT1129" s="5"/>
      <c r="AU1129" s="7"/>
      <c r="AV1129" s="3"/>
    </row>
    <row r="1130" spans="1:48" ht="20.25" x14ac:dyDescent="0.3">
      <c r="A1130" s="7"/>
      <c r="B1130" s="7"/>
      <c r="C1130" s="7"/>
      <c r="D1130" s="2"/>
      <c r="E1130" s="3"/>
      <c r="F1130" s="2"/>
      <c r="G1130" s="7"/>
      <c r="H1130" s="7"/>
      <c r="I1130" s="7"/>
      <c r="J1130" s="7"/>
      <c r="K1130" s="2"/>
      <c r="L1130" s="2"/>
      <c r="M1130" s="2"/>
      <c r="N1130" s="28"/>
      <c r="O1130" s="2"/>
      <c r="P1130" s="2"/>
      <c r="Q1130" s="28"/>
      <c r="R1130" s="2"/>
      <c r="S1130" s="2"/>
      <c r="T1130" s="2"/>
      <c r="U1130" s="7"/>
      <c r="V1130" s="2"/>
      <c r="W1130" s="2"/>
      <c r="X1130" s="2"/>
      <c r="Y1130" s="2"/>
      <c r="Z1130" s="2"/>
      <c r="AA1130" s="2"/>
      <c r="AB1130" s="2"/>
      <c r="AC1130" s="2"/>
      <c r="AD1130" s="27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7"/>
      <c r="AR1130" s="7"/>
      <c r="AS1130" s="2"/>
      <c r="AT1130" s="5"/>
      <c r="AU1130" s="7"/>
      <c r="AV1130" s="3"/>
    </row>
    <row r="1131" spans="1:48" ht="20.25" x14ac:dyDescent="0.3">
      <c r="A1131" s="7"/>
      <c r="B1131" s="7"/>
      <c r="C1131" s="7"/>
      <c r="D1131" s="2"/>
      <c r="E1131" s="3"/>
      <c r="F1131" s="2"/>
      <c r="G1131" s="7"/>
      <c r="H1131" s="7"/>
      <c r="I1131" s="7"/>
      <c r="J1131" s="7"/>
      <c r="K1131" s="2"/>
      <c r="L1131" s="2"/>
      <c r="M1131" s="2"/>
      <c r="N1131" s="28"/>
      <c r="O1131" s="2"/>
      <c r="P1131" s="2"/>
      <c r="Q1131" s="28"/>
      <c r="R1131" s="2"/>
      <c r="S1131" s="2"/>
      <c r="T1131" s="2"/>
      <c r="U1131" s="7"/>
      <c r="V1131" s="2"/>
      <c r="W1131" s="2"/>
      <c r="X1131" s="2"/>
      <c r="Y1131" s="2"/>
      <c r="Z1131" s="2"/>
      <c r="AA1131" s="2"/>
      <c r="AB1131" s="2"/>
      <c r="AC1131" s="2"/>
      <c r="AD1131" s="27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7"/>
      <c r="AR1131" s="7"/>
      <c r="AS1131" s="2"/>
      <c r="AT1131" s="7"/>
      <c r="AU1131" s="7"/>
      <c r="AV1131" s="3"/>
    </row>
    <row r="1133" spans="1:48" ht="18.75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26"/>
      <c r="O1133" s="7"/>
      <c r="P1133" s="7"/>
      <c r="Q1133" s="26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26"/>
      <c r="AE1133" s="26"/>
      <c r="AF1133" s="26"/>
      <c r="AG1133" s="7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7"/>
      <c r="AS1133" s="7"/>
      <c r="AT1133" s="7"/>
      <c r="AU1133" s="7"/>
      <c r="AV1133" s="7"/>
    </row>
    <row r="1134" spans="1:48" ht="20.25" x14ac:dyDescent="0.3">
      <c r="A1134" s="7"/>
      <c r="B1134" s="7"/>
      <c r="C1134" s="7"/>
      <c r="D1134" s="2"/>
      <c r="E1134" s="3"/>
      <c r="F1134" s="2"/>
      <c r="G1134" s="7"/>
      <c r="H1134" s="7"/>
      <c r="I1134" s="7"/>
      <c r="J1134" s="7"/>
      <c r="K1134" s="2"/>
      <c r="L1134" s="2"/>
      <c r="M1134" s="2"/>
      <c r="N1134" s="28"/>
      <c r="O1134" s="2"/>
      <c r="P1134" s="2"/>
      <c r="Q1134" s="28"/>
      <c r="R1134" s="2"/>
      <c r="S1134" s="2"/>
      <c r="T1134" s="2"/>
      <c r="U1134" s="7"/>
      <c r="V1134" s="2"/>
      <c r="W1134" s="2"/>
      <c r="X1134" s="2"/>
      <c r="Y1134" s="2"/>
      <c r="Z1134" s="2"/>
      <c r="AA1134" s="2"/>
      <c r="AB1134" s="2"/>
      <c r="AC1134" s="2"/>
      <c r="AD1134" s="27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7"/>
      <c r="AR1134" s="7"/>
      <c r="AS1134" s="2"/>
      <c r="AT1134" s="7"/>
      <c r="AU1134" s="7"/>
      <c r="AV1134" s="3"/>
    </row>
    <row r="1135" spans="1:48" ht="20.25" x14ac:dyDescent="0.3">
      <c r="A1135" s="7"/>
      <c r="B1135" s="7"/>
      <c r="C1135" s="7"/>
      <c r="D1135" s="2"/>
      <c r="E1135" s="3"/>
      <c r="F1135" s="2"/>
      <c r="G1135" s="7"/>
      <c r="H1135" s="7"/>
      <c r="I1135" s="7"/>
      <c r="J1135" s="7"/>
      <c r="K1135" s="2"/>
      <c r="L1135" s="2"/>
      <c r="M1135" s="2"/>
      <c r="N1135" s="28"/>
      <c r="O1135" s="2"/>
      <c r="P1135" s="2"/>
      <c r="Q1135" s="28"/>
      <c r="R1135" s="2"/>
      <c r="S1135" s="2"/>
      <c r="T1135" s="2"/>
      <c r="U1135" s="7"/>
      <c r="V1135" s="2"/>
      <c r="W1135" s="2"/>
      <c r="X1135" s="2"/>
      <c r="Y1135" s="2"/>
      <c r="Z1135" s="2"/>
      <c r="AA1135" s="2"/>
      <c r="AB1135" s="2"/>
      <c r="AC1135" s="2"/>
      <c r="AD1135" s="27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7"/>
      <c r="AR1135" s="7"/>
      <c r="AS1135" s="2"/>
      <c r="AT1135" s="7"/>
      <c r="AU1135" s="7"/>
      <c r="AV1135" s="3"/>
    </row>
    <row r="1136" spans="1:48" ht="20.25" x14ac:dyDescent="0.3">
      <c r="A1136" s="7"/>
      <c r="B1136" s="7"/>
      <c r="C1136" s="7"/>
      <c r="D1136" s="2"/>
      <c r="E1136" s="3"/>
      <c r="F1136" s="2"/>
      <c r="G1136" s="7"/>
      <c r="H1136" s="7"/>
      <c r="I1136" s="7"/>
      <c r="J1136" s="7"/>
      <c r="K1136" s="2"/>
      <c r="L1136" s="2"/>
      <c r="M1136" s="2"/>
      <c r="N1136" s="28"/>
      <c r="O1136" s="2"/>
      <c r="P1136" s="2"/>
      <c r="Q1136" s="28"/>
      <c r="R1136" s="2"/>
      <c r="S1136" s="2"/>
      <c r="T1136" s="2"/>
      <c r="U1136" s="7"/>
      <c r="V1136" s="2"/>
      <c r="W1136" s="2"/>
      <c r="X1136" s="2"/>
      <c r="Y1136" s="2"/>
      <c r="Z1136" s="2"/>
      <c r="AA1136" s="2"/>
      <c r="AB1136" s="2"/>
      <c r="AC1136" s="2"/>
      <c r="AD1136" s="27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7"/>
      <c r="AR1136" s="7"/>
      <c r="AS1136" s="2"/>
      <c r="AT1136" s="7"/>
      <c r="AU1136" s="7"/>
      <c r="AV1136" s="3"/>
    </row>
    <row r="1137" spans="1:48" ht="20.25" x14ac:dyDescent="0.3">
      <c r="A1137" s="7"/>
      <c r="B1137" s="7"/>
      <c r="C1137" s="7"/>
      <c r="D1137" s="2"/>
      <c r="E1137" s="3"/>
      <c r="F1137" s="2"/>
      <c r="G1137" s="7"/>
      <c r="H1137" s="7"/>
      <c r="I1137" s="7"/>
      <c r="J1137" s="7"/>
      <c r="K1137" s="2"/>
      <c r="L1137" s="2"/>
      <c r="M1137" s="2"/>
      <c r="N1137" s="28"/>
      <c r="O1137" s="2"/>
      <c r="P1137" s="2"/>
      <c r="Q1137" s="28"/>
      <c r="R1137" s="2"/>
      <c r="S1137" s="2"/>
      <c r="T1137" s="2"/>
      <c r="U1137" s="7"/>
      <c r="V1137" s="2"/>
      <c r="W1137" s="2"/>
      <c r="X1137" s="2"/>
      <c r="Y1137" s="2"/>
      <c r="Z1137" s="2"/>
      <c r="AA1137" s="2"/>
      <c r="AB1137" s="2"/>
      <c r="AC1137" s="2"/>
      <c r="AD1137" s="27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7"/>
      <c r="AR1137" s="7"/>
      <c r="AS1137" s="2"/>
      <c r="AT1137" s="7"/>
      <c r="AU1137" s="7"/>
      <c r="AV1137" s="3"/>
    </row>
    <row r="1138" spans="1:48" ht="20.25" x14ac:dyDescent="0.3">
      <c r="A1138" s="7"/>
      <c r="B1138" s="7"/>
      <c r="C1138" s="7"/>
      <c r="D1138" s="2"/>
      <c r="E1138" s="3"/>
      <c r="F1138" s="2"/>
      <c r="G1138" s="7"/>
      <c r="H1138" s="7"/>
      <c r="I1138" s="7"/>
      <c r="J1138" s="7"/>
      <c r="K1138" s="2"/>
      <c r="L1138" s="2"/>
      <c r="M1138" s="2"/>
      <c r="N1138" s="28"/>
      <c r="O1138" s="2"/>
      <c r="P1138" s="2"/>
      <c r="Q1138" s="28"/>
      <c r="R1138" s="2"/>
      <c r="S1138" s="2"/>
      <c r="T1138" s="2"/>
      <c r="U1138" s="7"/>
      <c r="V1138" s="2"/>
      <c r="W1138" s="2"/>
      <c r="X1138" s="2"/>
      <c r="Y1138" s="2"/>
      <c r="Z1138" s="2"/>
      <c r="AA1138" s="2"/>
      <c r="AB1138" s="2"/>
      <c r="AC1138" s="2"/>
      <c r="AD1138" s="27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7"/>
      <c r="AR1138" s="7"/>
      <c r="AS1138" s="2"/>
      <c r="AT1138" s="7"/>
      <c r="AU1138" s="7"/>
      <c r="AV1138" s="3"/>
    </row>
    <row r="1139" spans="1:48" ht="20.25" x14ac:dyDescent="0.3">
      <c r="A1139" s="7"/>
      <c r="B1139" s="7"/>
      <c r="C1139" s="7"/>
      <c r="D1139" s="2"/>
      <c r="E1139" s="3"/>
      <c r="F1139" s="2"/>
      <c r="G1139" s="7"/>
      <c r="H1139" s="7"/>
      <c r="I1139" s="7"/>
      <c r="J1139" s="7"/>
      <c r="K1139" s="2"/>
      <c r="L1139" s="2"/>
      <c r="M1139" s="2"/>
      <c r="N1139" s="28"/>
      <c r="O1139" s="2"/>
      <c r="P1139" s="2"/>
      <c r="Q1139" s="28"/>
      <c r="R1139" s="2"/>
      <c r="S1139" s="2"/>
      <c r="T1139" s="2"/>
      <c r="U1139" s="7"/>
      <c r="V1139" s="2"/>
      <c r="W1139" s="2"/>
      <c r="X1139" s="2"/>
      <c r="Y1139" s="2"/>
      <c r="Z1139" s="2"/>
      <c r="AA1139" s="2"/>
      <c r="AB1139" s="2"/>
      <c r="AC1139" s="2"/>
      <c r="AD1139" s="27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7"/>
      <c r="AR1139" s="7"/>
      <c r="AS1139" s="2"/>
      <c r="AT1139" s="7"/>
      <c r="AU1139" s="7"/>
      <c r="AV1139" s="3"/>
    </row>
    <row r="1140" spans="1:48" ht="20.25" x14ac:dyDescent="0.3">
      <c r="A1140" s="7"/>
      <c r="B1140" s="7"/>
      <c r="C1140" s="7"/>
      <c r="D1140" s="2"/>
      <c r="E1140" s="3"/>
      <c r="F1140" s="2"/>
      <c r="G1140" s="7"/>
      <c r="H1140" s="7"/>
      <c r="I1140" s="7"/>
      <c r="J1140" s="7"/>
      <c r="K1140" s="2"/>
      <c r="L1140" s="2"/>
      <c r="M1140" s="2"/>
      <c r="N1140" s="28"/>
      <c r="O1140" s="2"/>
      <c r="P1140" s="2"/>
      <c r="Q1140" s="28"/>
      <c r="R1140" s="2"/>
      <c r="S1140" s="2"/>
      <c r="T1140" s="2"/>
      <c r="U1140" s="7"/>
      <c r="V1140" s="2"/>
      <c r="W1140" s="2"/>
      <c r="X1140" s="2"/>
      <c r="Y1140" s="2"/>
      <c r="Z1140" s="2"/>
      <c r="AA1140" s="2"/>
      <c r="AB1140" s="2"/>
      <c r="AC1140" s="2"/>
      <c r="AD1140" s="27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7"/>
      <c r="AR1140" s="7"/>
      <c r="AS1140" s="2"/>
      <c r="AT1140" s="7"/>
      <c r="AU1140" s="7"/>
      <c r="AV1140" s="3"/>
    </row>
    <row r="1141" spans="1:48" ht="20.25" x14ac:dyDescent="0.3">
      <c r="A1141" s="7"/>
      <c r="B1141" s="7"/>
      <c r="C1141" s="7"/>
      <c r="D1141" s="2"/>
      <c r="E1141" s="3"/>
      <c r="F1141" s="2"/>
      <c r="G1141" s="7"/>
      <c r="H1141" s="7"/>
      <c r="I1141" s="7"/>
      <c r="J1141" s="7"/>
      <c r="K1141" s="2"/>
      <c r="L1141" s="2"/>
      <c r="M1141" s="2"/>
      <c r="N1141" s="28"/>
      <c r="O1141" s="2"/>
      <c r="P1141" s="2"/>
      <c r="Q1141" s="28"/>
      <c r="R1141" s="2"/>
      <c r="S1141" s="2"/>
      <c r="T1141" s="2"/>
      <c r="U1141" s="7"/>
      <c r="V1141" s="2"/>
      <c r="W1141" s="2"/>
      <c r="X1141" s="2"/>
      <c r="Y1141" s="2"/>
      <c r="Z1141" s="2"/>
      <c r="AA1141" s="2"/>
      <c r="AB1141" s="2"/>
      <c r="AC1141" s="2"/>
      <c r="AD1141" s="27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7"/>
      <c r="AR1141" s="7"/>
      <c r="AS1141" s="2"/>
      <c r="AT1141" s="7"/>
      <c r="AU1141" s="7"/>
      <c r="AV1141" s="3"/>
    </row>
    <row r="1142" spans="1:48" ht="20.25" x14ac:dyDescent="0.3">
      <c r="A1142" s="7"/>
      <c r="B1142" s="7"/>
      <c r="C1142" s="7"/>
      <c r="D1142" s="2"/>
      <c r="E1142" s="3"/>
      <c r="F1142" s="2"/>
      <c r="G1142" s="7"/>
      <c r="H1142" s="7"/>
      <c r="I1142" s="7"/>
      <c r="J1142" s="7"/>
      <c r="K1142" s="2"/>
      <c r="L1142" s="2"/>
      <c r="M1142" s="2"/>
      <c r="N1142" s="28"/>
      <c r="O1142" s="2"/>
      <c r="P1142" s="2"/>
      <c r="Q1142" s="28"/>
      <c r="R1142" s="2"/>
      <c r="S1142" s="2"/>
      <c r="T1142" s="2"/>
      <c r="U1142" s="7"/>
      <c r="V1142" s="2"/>
      <c r="W1142" s="2"/>
      <c r="X1142" s="2"/>
      <c r="Y1142" s="2"/>
      <c r="Z1142" s="2"/>
      <c r="AA1142" s="2"/>
      <c r="AB1142" s="2"/>
      <c r="AC1142" s="2"/>
      <c r="AD1142" s="27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7"/>
      <c r="AR1142" s="7"/>
      <c r="AS1142" s="2"/>
      <c r="AT1142" s="7"/>
      <c r="AU1142" s="7"/>
      <c r="AV1142" s="3"/>
    </row>
    <row r="1143" spans="1:48" ht="20.25" x14ac:dyDescent="0.3">
      <c r="A1143" s="7"/>
      <c r="B1143" s="7"/>
      <c r="C1143" s="7"/>
      <c r="D1143" s="2"/>
      <c r="E1143" s="3"/>
      <c r="F1143" s="2"/>
      <c r="G1143" s="7"/>
      <c r="H1143" s="7"/>
      <c r="I1143" s="7"/>
      <c r="J1143" s="7"/>
      <c r="K1143" s="2"/>
      <c r="L1143" s="2"/>
      <c r="M1143" s="2"/>
      <c r="N1143" s="28"/>
      <c r="O1143" s="2"/>
      <c r="P1143" s="2"/>
      <c r="Q1143" s="28"/>
      <c r="R1143" s="2"/>
      <c r="S1143" s="2"/>
      <c r="T1143" s="2"/>
      <c r="U1143" s="7"/>
      <c r="V1143" s="2"/>
      <c r="W1143" s="2"/>
      <c r="X1143" s="2"/>
      <c r="Y1143" s="2"/>
      <c r="Z1143" s="2"/>
      <c r="AA1143" s="2"/>
      <c r="AB1143" s="2"/>
      <c r="AC1143" s="2"/>
      <c r="AD1143" s="27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7"/>
      <c r="AR1143" s="7"/>
      <c r="AS1143" s="2"/>
      <c r="AT1143" s="4"/>
      <c r="AU1143" s="7"/>
      <c r="AV1143" s="3"/>
    </row>
    <row r="1144" spans="1:48" ht="20.25" x14ac:dyDescent="0.3">
      <c r="A1144" s="7"/>
      <c r="B1144" s="7"/>
      <c r="C1144" s="7"/>
      <c r="D1144" s="2"/>
      <c r="E1144" s="3"/>
      <c r="F1144" s="2"/>
      <c r="G1144" s="7"/>
      <c r="H1144" s="7"/>
      <c r="I1144" s="7"/>
      <c r="J1144" s="7"/>
      <c r="K1144" s="2"/>
      <c r="L1144" s="2"/>
      <c r="M1144" s="2"/>
      <c r="N1144" s="28"/>
      <c r="O1144" s="2"/>
      <c r="P1144" s="2"/>
      <c r="Q1144" s="28"/>
      <c r="R1144" s="2"/>
      <c r="S1144" s="2"/>
      <c r="T1144" s="2"/>
      <c r="U1144" s="7"/>
      <c r="V1144" s="2"/>
      <c r="W1144" s="2"/>
      <c r="X1144" s="2"/>
      <c r="Y1144" s="2"/>
      <c r="Z1144" s="2"/>
      <c r="AA1144" s="2"/>
      <c r="AB1144" s="2"/>
      <c r="AC1144" s="2"/>
      <c r="AD1144" s="27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7"/>
      <c r="AR1144" s="7"/>
      <c r="AS1144" s="2"/>
      <c r="AT1144" s="4"/>
      <c r="AU1144" s="7"/>
      <c r="AV1144" s="3"/>
    </row>
    <row r="1145" spans="1:48" ht="20.25" x14ac:dyDescent="0.3">
      <c r="A1145" s="7"/>
      <c r="B1145" s="7"/>
      <c r="C1145" s="7"/>
      <c r="D1145" s="2"/>
      <c r="E1145" s="3"/>
      <c r="F1145" s="2"/>
      <c r="G1145" s="7"/>
      <c r="H1145" s="7"/>
      <c r="I1145" s="7"/>
      <c r="J1145" s="7"/>
      <c r="K1145" s="2"/>
      <c r="L1145" s="2"/>
      <c r="M1145" s="2"/>
      <c r="N1145" s="28"/>
      <c r="O1145" s="2"/>
      <c r="P1145" s="2"/>
      <c r="Q1145" s="28"/>
      <c r="R1145" s="2"/>
      <c r="S1145" s="2"/>
      <c r="T1145" s="2"/>
      <c r="U1145" s="7"/>
      <c r="V1145" s="2"/>
      <c r="W1145" s="2"/>
      <c r="X1145" s="2"/>
      <c r="Y1145" s="2"/>
      <c r="Z1145" s="2"/>
      <c r="AA1145" s="2"/>
      <c r="AB1145" s="2"/>
      <c r="AC1145" s="2"/>
      <c r="AD1145" s="27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7"/>
      <c r="AR1145" s="7"/>
      <c r="AS1145" s="2"/>
      <c r="AT1145" s="4"/>
      <c r="AU1145" s="7"/>
      <c r="AV1145" s="3"/>
    </row>
    <row r="1146" spans="1:48" ht="20.25" x14ac:dyDescent="0.3">
      <c r="A1146" s="7"/>
      <c r="B1146" s="7"/>
      <c r="C1146" s="7"/>
      <c r="D1146" s="2"/>
      <c r="E1146" s="3"/>
      <c r="F1146" s="2"/>
      <c r="G1146" s="7"/>
      <c r="H1146" s="7"/>
      <c r="I1146" s="7"/>
      <c r="J1146" s="7"/>
      <c r="K1146" s="2"/>
      <c r="L1146" s="2"/>
      <c r="M1146" s="2"/>
      <c r="N1146" s="28"/>
      <c r="O1146" s="2"/>
      <c r="P1146" s="2"/>
      <c r="Q1146" s="28"/>
      <c r="R1146" s="2"/>
      <c r="S1146" s="2"/>
      <c r="T1146" s="2"/>
      <c r="U1146" s="7"/>
      <c r="V1146" s="2"/>
      <c r="W1146" s="2"/>
      <c r="X1146" s="2"/>
      <c r="Y1146" s="2"/>
      <c r="Z1146" s="2"/>
      <c r="AA1146" s="2"/>
      <c r="AB1146" s="2"/>
      <c r="AC1146" s="2"/>
      <c r="AD1146" s="27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7"/>
      <c r="AR1146" s="7"/>
      <c r="AS1146" s="2"/>
      <c r="AT1146" s="4"/>
      <c r="AU1146" s="7"/>
      <c r="AV1146" s="3"/>
    </row>
    <row r="1147" spans="1:48" ht="20.25" x14ac:dyDescent="0.3">
      <c r="A1147" s="7"/>
      <c r="B1147" s="7"/>
      <c r="C1147" s="7"/>
      <c r="D1147" s="2"/>
      <c r="E1147" s="3"/>
      <c r="F1147" s="2"/>
      <c r="G1147" s="7"/>
      <c r="H1147" s="7"/>
      <c r="I1147" s="7"/>
      <c r="J1147" s="7"/>
      <c r="K1147" s="2"/>
      <c r="L1147" s="2"/>
      <c r="M1147" s="2"/>
      <c r="N1147" s="28"/>
      <c r="O1147" s="2"/>
      <c r="P1147" s="2"/>
      <c r="Q1147" s="28"/>
      <c r="R1147" s="2"/>
      <c r="S1147" s="2"/>
      <c r="T1147" s="2"/>
      <c r="U1147" s="7"/>
      <c r="V1147" s="2"/>
      <c r="W1147" s="2"/>
      <c r="X1147" s="2"/>
      <c r="Y1147" s="2"/>
      <c r="Z1147" s="2"/>
      <c r="AA1147" s="2"/>
      <c r="AB1147" s="2"/>
      <c r="AC1147" s="2"/>
      <c r="AD1147" s="27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7"/>
      <c r="AR1147" s="7"/>
      <c r="AS1147" s="2"/>
      <c r="AT1147" s="4"/>
      <c r="AU1147" s="7"/>
      <c r="AV1147" s="3"/>
    </row>
    <row r="1148" spans="1:48" ht="20.25" x14ac:dyDescent="0.3">
      <c r="A1148" s="7"/>
      <c r="B1148" s="7"/>
      <c r="C1148" s="7"/>
      <c r="D1148" s="2"/>
      <c r="E1148" s="3"/>
      <c r="F1148" s="2"/>
      <c r="G1148" s="7"/>
      <c r="H1148" s="7"/>
      <c r="I1148" s="7"/>
      <c r="J1148" s="7"/>
      <c r="K1148" s="2"/>
      <c r="L1148" s="2"/>
      <c r="M1148" s="2"/>
      <c r="N1148" s="28"/>
      <c r="O1148" s="2"/>
      <c r="P1148" s="2"/>
      <c r="Q1148" s="28"/>
      <c r="R1148" s="2"/>
      <c r="S1148" s="2"/>
      <c r="T1148" s="2"/>
      <c r="U1148" s="7"/>
      <c r="V1148" s="2"/>
      <c r="W1148" s="2"/>
      <c r="X1148" s="2"/>
      <c r="Y1148" s="2"/>
      <c r="Z1148" s="2"/>
      <c r="AA1148" s="2"/>
      <c r="AB1148" s="2"/>
      <c r="AC1148" s="2"/>
      <c r="AD1148" s="27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7"/>
      <c r="AR1148" s="7"/>
      <c r="AS1148" s="2"/>
      <c r="AT1148" s="7"/>
      <c r="AU1148" s="7"/>
      <c r="AV1148" s="3"/>
    </row>
    <row r="1149" spans="1:48" ht="20.25" x14ac:dyDescent="0.3">
      <c r="A1149" s="7"/>
      <c r="B1149" s="7"/>
      <c r="C1149" s="7"/>
      <c r="D1149" s="2"/>
      <c r="E1149" s="3"/>
      <c r="F1149" s="2"/>
      <c r="G1149" s="7"/>
      <c r="H1149" s="7"/>
      <c r="I1149" s="7"/>
      <c r="J1149" s="7"/>
      <c r="K1149" s="2"/>
      <c r="L1149" s="2"/>
      <c r="M1149" s="2"/>
      <c r="N1149" s="28"/>
      <c r="O1149" s="2"/>
      <c r="P1149" s="2"/>
      <c r="Q1149" s="28"/>
      <c r="R1149" s="2"/>
      <c r="S1149" s="2"/>
      <c r="T1149" s="2"/>
      <c r="U1149" s="7"/>
      <c r="V1149" s="2"/>
      <c r="W1149" s="2"/>
      <c r="X1149" s="2"/>
      <c r="Y1149" s="2"/>
      <c r="Z1149" s="2"/>
      <c r="AA1149" s="2"/>
      <c r="AB1149" s="2"/>
      <c r="AC1149" s="2"/>
      <c r="AD1149" s="27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7"/>
      <c r="AR1149" s="7"/>
      <c r="AS1149" s="2"/>
      <c r="AT1149" s="5"/>
      <c r="AU1149" s="7"/>
      <c r="AV1149" s="3"/>
    </row>
    <row r="1150" spans="1:48" ht="20.25" x14ac:dyDescent="0.3">
      <c r="A1150" s="7"/>
      <c r="B1150" s="7"/>
      <c r="C1150" s="7"/>
      <c r="D1150" s="2"/>
      <c r="E1150" s="3"/>
      <c r="F1150" s="2"/>
      <c r="G1150" s="7"/>
      <c r="H1150" s="7"/>
      <c r="I1150" s="7"/>
      <c r="J1150" s="7"/>
      <c r="K1150" s="2"/>
      <c r="L1150" s="2"/>
      <c r="M1150" s="2"/>
      <c r="N1150" s="28"/>
      <c r="O1150" s="2"/>
      <c r="P1150" s="2"/>
      <c r="Q1150" s="28"/>
      <c r="R1150" s="2"/>
      <c r="S1150" s="2"/>
      <c r="T1150" s="2"/>
      <c r="U1150" s="7"/>
      <c r="V1150" s="2"/>
      <c r="W1150" s="2"/>
      <c r="X1150" s="2"/>
      <c r="Y1150" s="2"/>
      <c r="Z1150" s="2"/>
      <c r="AA1150" s="2"/>
      <c r="AB1150" s="2"/>
      <c r="AC1150" s="2"/>
      <c r="AD1150" s="27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7"/>
      <c r="AR1150" s="7"/>
      <c r="AS1150" s="2"/>
      <c r="AT1150" s="5"/>
      <c r="AU1150" s="7"/>
      <c r="AV1150" s="3"/>
    </row>
    <row r="1151" spans="1:48" ht="20.25" x14ac:dyDescent="0.3">
      <c r="A1151" s="7"/>
      <c r="B1151" s="7"/>
      <c r="C1151" s="7"/>
      <c r="D1151" s="2"/>
      <c r="E1151" s="3"/>
      <c r="F1151" s="2"/>
      <c r="G1151" s="7"/>
      <c r="H1151" s="7"/>
      <c r="I1151" s="7"/>
      <c r="J1151" s="7"/>
      <c r="K1151" s="2"/>
      <c r="L1151" s="2"/>
      <c r="M1151" s="2"/>
      <c r="N1151" s="28"/>
      <c r="O1151" s="2"/>
      <c r="P1151" s="2"/>
      <c r="Q1151" s="28"/>
      <c r="R1151" s="2"/>
      <c r="S1151" s="2"/>
      <c r="T1151" s="2"/>
      <c r="U1151" s="7"/>
      <c r="V1151" s="2"/>
      <c r="W1151" s="2"/>
      <c r="X1151" s="2"/>
      <c r="Y1151" s="2"/>
      <c r="Z1151" s="2"/>
      <c r="AA1151" s="2"/>
      <c r="AB1151" s="2"/>
      <c r="AC1151" s="2"/>
      <c r="AD1151" s="27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7"/>
      <c r="AR1151" s="7"/>
      <c r="AS1151" s="2"/>
      <c r="AT1151" s="5"/>
      <c r="AU1151" s="7"/>
      <c r="AV1151" s="3"/>
    </row>
    <row r="1152" spans="1:48" ht="20.25" x14ac:dyDescent="0.3">
      <c r="A1152" s="7"/>
      <c r="B1152" s="7"/>
      <c r="C1152" s="7"/>
      <c r="D1152" s="2"/>
      <c r="E1152" s="3"/>
      <c r="F1152" s="2"/>
      <c r="G1152" s="7"/>
      <c r="H1152" s="7"/>
      <c r="I1152" s="7"/>
      <c r="J1152" s="7"/>
      <c r="K1152" s="2"/>
      <c r="L1152" s="2"/>
      <c r="M1152" s="2"/>
      <c r="N1152" s="28"/>
      <c r="O1152" s="2"/>
      <c r="P1152" s="2"/>
      <c r="Q1152" s="28"/>
      <c r="R1152" s="2"/>
      <c r="S1152" s="2"/>
      <c r="T1152" s="2"/>
      <c r="U1152" s="7"/>
      <c r="V1152" s="2"/>
      <c r="W1152" s="2"/>
      <c r="X1152" s="2"/>
      <c r="Y1152" s="2"/>
      <c r="Z1152" s="2"/>
      <c r="AA1152" s="2"/>
      <c r="AB1152" s="2"/>
      <c r="AC1152" s="2"/>
      <c r="AD1152" s="27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7"/>
      <c r="AR1152" s="7"/>
      <c r="AS1152" s="2"/>
      <c r="AT1152" s="5"/>
      <c r="AU1152" s="7"/>
      <c r="AV1152" s="3"/>
    </row>
    <row r="1153" spans="1:48" ht="20.25" x14ac:dyDescent="0.3">
      <c r="A1153" s="7"/>
      <c r="B1153" s="7"/>
      <c r="C1153" s="7"/>
      <c r="D1153" s="2"/>
      <c r="E1153" s="3"/>
      <c r="F1153" s="2"/>
      <c r="G1153" s="7"/>
      <c r="H1153" s="7"/>
      <c r="I1153" s="7"/>
      <c r="J1153" s="7"/>
      <c r="K1153" s="2"/>
      <c r="L1153" s="2"/>
      <c r="M1153" s="2"/>
      <c r="N1153" s="28"/>
      <c r="O1153" s="2"/>
      <c r="P1153" s="2"/>
      <c r="Q1153" s="28"/>
      <c r="R1153" s="2"/>
      <c r="S1153" s="2"/>
      <c r="T1153" s="2"/>
      <c r="U1153" s="7"/>
      <c r="V1153" s="2"/>
      <c r="W1153" s="2"/>
      <c r="X1153" s="2"/>
      <c r="Y1153" s="2"/>
      <c r="Z1153" s="2"/>
      <c r="AA1153" s="2"/>
      <c r="AB1153" s="2"/>
      <c r="AC1153" s="2"/>
      <c r="AD1153" s="27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7"/>
      <c r="AR1153" s="7"/>
      <c r="AS1153" s="2"/>
      <c r="AT1153" s="5"/>
      <c r="AU1153" s="7"/>
      <c r="AV1153" s="3"/>
    </row>
    <row r="1154" spans="1:48" ht="20.25" x14ac:dyDescent="0.3">
      <c r="A1154" s="7"/>
      <c r="B1154" s="7"/>
      <c r="C1154" s="7"/>
      <c r="D1154" s="2"/>
      <c r="E1154" s="3"/>
      <c r="F1154" s="2"/>
      <c r="G1154" s="7"/>
      <c r="H1154" s="7"/>
      <c r="I1154" s="7"/>
      <c r="J1154" s="7"/>
      <c r="K1154" s="2"/>
      <c r="L1154" s="2"/>
      <c r="M1154" s="2"/>
      <c r="N1154" s="28"/>
      <c r="O1154" s="2"/>
      <c r="P1154" s="2"/>
      <c r="Q1154" s="28"/>
      <c r="R1154" s="2"/>
      <c r="S1154" s="2"/>
      <c r="T1154" s="2"/>
      <c r="U1154" s="7"/>
      <c r="V1154" s="2"/>
      <c r="W1154" s="2"/>
      <c r="X1154" s="2"/>
      <c r="Y1154" s="2"/>
      <c r="Z1154" s="2"/>
      <c r="AA1154" s="2"/>
      <c r="AB1154" s="2"/>
      <c r="AC1154" s="2"/>
      <c r="AD1154" s="27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7"/>
      <c r="AR1154" s="7"/>
      <c r="AS1154" s="2"/>
      <c r="AT1154" s="5"/>
      <c r="AU1154" s="7"/>
      <c r="AV1154" s="3"/>
    </row>
    <row r="1155" spans="1:48" ht="20.25" x14ac:dyDescent="0.3">
      <c r="A1155" s="7"/>
      <c r="B1155" s="7"/>
      <c r="C1155" s="7"/>
      <c r="D1155" s="2"/>
      <c r="E1155" s="3"/>
      <c r="F1155" s="2"/>
      <c r="G1155" s="7"/>
      <c r="H1155" s="7"/>
      <c r="I1155" s="7"/>
      <c r="J1155" s="7"/>
      <c r="K1155" s="2"/>
      <c r="L1155" s="2"/>
      <c r="M1155" s="2"/>
      <c r="N1155" s="28"/>
      <c r="O1155" s="2"/>
      <c r="P1155" s="2"/>
      <c r="Q1155" s="28"/>
      <c r="R1155" s="2"/>
      <c r="S1155" s="2"/>
      <c r="T1155" s="2"/>
      <c r="U1155" s="7"/>
      <c r="V1155" s="2"/>
      <c r="W1155" s="2"/>
      <c r="X1155" s="2"/>
      <c r="Y1155" s="2"/>
      <c r="Z1155" s="2"/>
      <c r="AA1155" s="2"/>
      <c r="AB1155" s="2"/>
      <c r="AC1155" s="2"/>
      <c r="AD1155" s="27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7"/>
      <c r="AR1155" s="7"/>
      <c r="AS1155" s="2"/>
      <c r="AT1155" s="5"/>
      <c r="AU1155" s="7"/>
      <c r="AV1155" s="3"/>
    </row>
    <row r="1156" spans="1:48" ht="20.25" x14ac:dyDescent="0.3">
      <c r="A1156" s="7"/>
      <c r="B1156" s="7"/>
      <c r="C1156" s="7"/>
      <c r="D1156" s="2"/>
      <c r="E1156" s="3"/>
      <c r="F1156" s="2"/>
      <c r="G1156" s="7"/>
      <c r="H1156" s="7"/>
      <c r="I1156" s="7"/>
      <c r="J1156" s="7"/>
      <c r="K1156" s="2"/>
      <c r="L1156" s="2"/>
      <c r="M1156" s="2"/>
      <c r="N1156" s="28"/>
      <c r="O1156" s="2"/>
      <c r="P1156" s="2"/>
      <c r="Q1156" s="28"/>
      <c r="R1156" s="2"/>
      <c r="S1156" s="2"/>
      <c r="T1156" s="2"/>
      <c r="U1156" s="7"/>
      <c r="V1156" s="2"/>
      <c r="W1156" s="2"/>
      <c r="X1156" s="2"/>
      <c r="Y1156" s="2"/>
      <c r="Z1156" s="2"/>
      <c r="AA1156" s="2"/>
      <c r="AB1156" s="2"/>
      <c r="AC1156" s="2"/>
      <c r="AD1156" s="27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7"/>
      <c r="AR1156" s="7"/>
      <c r="AS1156" s="2"/>
      <c r="AT1156" s="5"/>
      <c r="AU1156" s="7"/>
      <c r="AV1156" s="3"/>
    </row>
    <row r="1157" spans="1:48" ht="20.25" x14ac:dyDescent="0.3">
      <c r="A1157" s="7"/>
      <c r="B1157" s="7"/>
      <c r="C1157" s="7"/>
      <c r="D1157" s="2"/>
      <c r="E1157" s="3"/>
      <c r="F1157" s="2"/>
      <c r="G1157" s="7"/>
      <c r="H1157" s="7"/>
      <c r="I1157" s="7"/>
      <c r="J1157" s="7"/>
      <c r="K1157" s="2"/>
      <c r="L1157" s="2"/>
      <c r="M1157" s="2"/>
      <c r="N1157" s="28"/>
      <c r="O1157" s="2"/>
      <c r="P1157" s="2"/>
      <c r="Q1157" s="28"/>
      <c r="R1157" s="2"/>
      <c r="S1157" s="2"/>
      <c r="T1157" s="2"/>
      <c r="U1157" s="7"/>
      <c r="V1157" s="2"/>
      <c r="W1157" s="2"/>
      <c r="X1157" s="2"/>
      <c r="Y1157" s="2"/>
      <c r="Z1157" s="2"/>
      <c r="AA1157" s="2"/>
      <c r="AB1157" s="2"/>
      <c r="AC1157" s="2"/>
      <c r="AD1157" s="27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7"/>
      <c r="AR1157" s="7"/>
      <c r="AS1157" s="2"/>
      <c r="AT1157" s="5"/>
      <c r="AU1157" s="7"/>
      <c r="AV1157" s="3"/>
    </row>
    <row r="1158" spans="1:48" ht="20.25" x14ac:dyDescent="0.3">
      <c r="A1158" s="7"/>
      <c r="B1158" s="7"/>
      <c r="C1158" s="7"/>
      <c r="D1158" s="2"/>
      <c r="E1158" s="3"/>
      <c r="F1158" s="2"/>
      <c r="G1158" s="7"/>
      <c r="H1158" s="7"/>
      <c r="I1158" s="7"/>
      <c r="J1158" s="7"/>
      <c r="K1158" s="2"/>
      <c r="L1158" s="2"/>
      <c r="M1158" s="2"/>
      <c r="N1158" s="28"/>
      <c r="O1158" s="2"/>
      <c r="P1158" s="2"/>
      <c r="Q1158" s="28"/>
      <c r="R1158" s="2"/>
      <c r="S1158" s="2"/>
      <c r="T1158" s="2"/>
      <c r="U1158" s="7"/>
      <c r="V1158" s="2"/>
      <c r="W1158" s="2"/>
      <c r="X1158" s="2"/>
      <c r="Y1158" s="2"/>
      <c r="Z1158" s="2"/>
      <c r="AA1158" s="2"/>
      <c r="AB1158" s="2"/>
      <c r="AC1158" s="2"/>
      <c r="AD1158" s="27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7"/>
      <c r="AR1158" s="7"/>
      <c r="AS1158" s="2"/>
      <c r="AT1158" s="5"/>
      <c r="AU1158" s="7"/>
      <c r="AV1158" s="3"/>
    </row>
    <row r="1159" spans="1:48" ht="20.25" x14ac:dyDescent="0.3">
      <c r="A1159" s="7"/>
      <c r="B1159" s="7"/>
      <c r="C1159" s="7"/>
      <c r="D1159" s="2"/>
      <c r="E1159" s="3"/>
      <c r="F1159" s="2"/>
      <c r="G1159" s="7"/>
      <c r="H1159" s="7"/>
      <c r="I1159" s="7"/>
      <c r="J1159" s="7"/>
      <c r="K1159" s="2"/>
      <c r="L1159" s="2"/>
      <c r="M1159" s="2"/>
      <c r="N1159" s="28"/>
      <c r="O1159" s="2"/>
      <c r="P1159" s="2"/>
      <c r="Q1159" s="28"/>
      <c r="R1159" s="2"/>
      <c r="S1159" s="2"/>
      <c r="T1159" s="2"/>
      <c r="U1159" s="7"/>
      <c r="V1159" s="2"/>
      <c r="W1159" s="2"/>
      <c r="X1159" s="2"/>
      <c r="Y1159" s="2"/>
      <c r="Z1159" s="2"/>
      <c r="AA1159" s="2"/>
      <c r="AB1159" s="2"/>
      <c r="AC1159" s="2"/>
      <c r="AD1159" s="27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7"/>
      <c r="AR1159" s="7"/>
      <c r="AS1159" s="2"/>
      <c r="AT1159" s="5"/>
      <c r="AU1159" s="7"/>
      <c r="AV1159" s="3"/>
    </row>
    <row r="1160" spans="1:48" ht="20.25" x14ac:dyDescent="0.3">
      <c r="A1160" s="7"/>
      <c r="B1160" s="7"/>
      <c r="C1160" s="7"/>
      <c r="D1160" s="2"/>
      <c r="E1160" s="3"/>
      <c r="F1160" s="2"/>
      <c r="G1160" s="7"/>
      <c r="H1160" s="7"/>
      <c r="I1160" s="7"/>
      <c r="J1160" s="7"/>
      <c r="K1160" s="2"/>
      <c r="L1160" s="2"/>
      <c r="M1160" s="2"/>
      <c r="N1160" s="28"/>
      <c r="O1160" s="2"/>
      <c r="P1160" s="2"/>
      <c r="Q1160" s="28"/>
      <c r="R1160" s="2"/>
      <c r="S1160" s="2"/>
      <c r="T1160" s="2"/>
      <c r="U1160" s="7"/>
      <c r="V1160" s="2"/>
      <c r="W1160" s="2"/>
      <c r="X1160" s="2"/>
      <c r="Y1160" s="2"/>
      <c r="Z1160" s="2"/>
      <c r="AA1160" s="2"/>
      <c r="AB1160" s="2"/>
      <c r="AC1160" s="2"/>
      <c r="AD1160" s="27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7"/>
      <c r="AR1160" s="7"/>
      <c r="AS1160" s="2"/>
      <c r="AT1160" s="7"/>
      <c r="AU1160" s="7"/>
      <c r="AV1160" s="3"/>
    </row>
    <row r="1162" spans="1:48" ht="18.75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26"/>
      <c r="O1162" s="7"/>
      <c r="P1162" s="7"/>
      <c r="Q1162" s="26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26"/>
      <c r="AE1162" s="26"/>
      <c r="AF1162" s="26"/>
      <c r="AG1162" s="7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7"/>
      <c r="AS1162" s="7"/>
      <c r="AT1162" s="7"/>
      <c r="AU1162" s="7"/>
      <c r="AV1162" s="7"/>
    </row>
    <row r="1163" spans="1:48" ht="20.25" x14ac:dyDescent="0.3">
      <c r="A1163" s="7"/>
      <c r="B1163" s="7"/>
      <c r="C1163" s="7"/>
      <c r="D1163" s="2"/>
      <c r="E1163" s="3"/>
      <c r="F1163" s="2"/>
      <c r="G1163" s="7"/>
      <c r="H1163" s="7"/>
      <c r="I1163" s="7"/>
      <c r="J1163" s="7"/>
      <c r="K1163" s="2"/>
      <c r="L1163" s="2"/>
      <c r="M1163" s="2"/>
      <c r="N1163" s="28"/>
      <c r="O1163" s="2"/>
      <c r="P1163" s="2"/>
      <c r="Q1163" s="28"/>
      <c r="R1163" s="2"/>
      <c r="S1163" s="2"/>
      <c r="T1163" s="2"/>
      <c r="U1163" s="7"/>
      <c r="V1163" s="2"/>
      <c r="W1163" s="2"/>
      <c r="X1163" s="2"/>
      <c r="Y1163" s="2"/>
      <c r="Z1163" s="2"/>
      <c r="AA1163" s="2"/>
      <c r="AB1163" s="2"/>
      <c r="AC1163" s="2"/>
      <c r="AD1163" s="27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7"/>
      <c r="AR1163" s="7"/>
      <c r="AS1163" s="2"/>
      <c r="AT1163" s="7"/>
      <c r="AU1163" s="7"/>
      <c r="AV1163" s="3"/>
    </row>
    <row r="1164" spans="1:48" ht="20.25" x14ac:dyDescent="0.3">
      <c r="A1164" s="7"/>
      <c r="B1164" s="7"/>
      <c r="C1164" s="7"/>
      <c r="D1164" s="2"/>
      <c r="E1164" s="3"/>
      <c r="F1164" s="2"/>
      <c r="G1164" s="7"/>
      <c r="H1164" s="7"/>
      <c r="I1164" s="7"/>
      <c r="J1164" s="7"/>
      <c r="K1164" s="2"/>
      <c r="L1164" s="2"/>
      <c r="M1164" s="2"/>
      <c r="N1164" s="28"/>
      <c r="O1164" s="2"/>
      <c r="P1164" s="2"/>
      <c r="Q1164" s="28"/>
      <c r="R1164" s="2"/>
      <c r="S1164" s="2"/>
      <c r="T1164" s="2"/>
      <c r="U1164" s="7"/>
      <c r="V1164" s="2"/>
      <c r="W1164" s="2"/>
      <c r="X1164" s="2"/>
      <c r="Y1164" s="2"/>
      <c r="Z1164" s="2"/>
      <c r="AA1164" s="2"/>
      <c r="AB1164" s="2"/>
      <c r="AC1164" s="2"/>
      <c r="AD1164" s="27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7"/>
      <c r="AR1164" s="7"/>
      <c r="AS1164" s="2"/>
      <c r="AT1164" s="7"/>
      <c r="AU1164" s="7"/>
      <c r="AV1164" s="3"/>
    </row>
    <row r="1165" spans="1:48" ht="20.25" x14ac:dyDescent="0.3">
      <c r="A1165" s="7"/>
      <c r="B1165" s="7"/>
      <c r="C1165" s="7"/>
      <c r="D1165" s="2"/>
      <c r="E1165" s="3"/>
      <c r="F1165" s="2"/>
      <c r="G1165" s="7"/>
      <c r="H1165" s="7"/>
      <c r="I1165" s="7"/>
      <c r="J1165" s="7"/>
      <c r="K1165" s="2"/>
      <c r="L1165" s="2"/>
      <c r="M1165" s="2"/>
      <c r="N1165" s="28"/>
      <c r="O1165" s="2"/>
      <c r="P1165" s="2"/>
      <c r="Q1165" s="28"/>
      <c r="R1165" s="2"/>
      <c r="S1165" s="2"/>
      <c r="T1165" s="2"/>
      <c r="U1165" s="7"/>
      <c r="V1165" s="2"/>
      <c r="W1165" s="2"/>
      <c r="X1165" s="2"/>
      <c r="Y1165" s="2"/>
      <c r="Z1165" s="2"/>
      <c r="AA1165" s="2"/>
      <c r="AB1165" s="2"/>
      <c r="AC1165" s="2"/>
      <c r="AD1165" s="27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7"/>
      <c r="AR1165" s="7"/>
      <c r="AS1165" s="2"/>
      <c r="AT1165" s="7"/>
      <c r="AU1165" s="7"/>
      <c r="AV1165" s="3"/>
    </row>
    <row r="1166" spans="1:48" ht="20.25" x14ac:dyDescent="0.3">
      <c r="A1166" s="7"/>
      <c r="B1166" s="7"/>
      <c r="C1166" s="7"/>
      <c r="D1166" s="2"/>
      <c r="E1166" s="3"/>
      <c r="F1166" s="2"/>
      <c r="G1166" s="7"/>
      <c r="H1166" s="7"/>
      <c r="I1166" s="7"/>
      <c r="J1166" s="7"/>
      <c r="K1166" s="2"/>
      <c r="L1166" s="2"/>
      <c r="M1166" s="2"/>
      <c r="N1166" s="28"/>
      <c r="O1166" s="2"/>
      <c r="P1166" s="2"/>
      <c r="Q1166" s="28"/>
      <c r="R1166" s="2"/>
      <c r="S1166" s="2"/>
      <c r="T1166" s="2"/>
      <c r="U1166" s="7"/>
      <c r="V1166" s="2"/>
      <c r="W1166" s="2"/>
      <c r="X1166" s="2"/>
      <c r="Y1166" s="2"/>
      <c r="Z1166" s="2"/>
      <c r="AA1166" s="2"/>
      <c r="AB1166" s="2"/>
      <c r="AC1166" s="2"/>
      <c r="AD1166" s="27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7"/>
      <c r="AR1166" s="7"/>
      <c r="AS1166" s="2"/>
      <c r="AT1166" s="7"/>
      <c r="AU1166" s="7"/>
      <c r="AV1166" s="3"/>
    </row>
    <row r="1167" spans="1:48" ht="20.25" x14ac:dyDescent="0.3">
      <c r="A1167" s="7"/>
      <c r="B1167" s="7"/>
      <c r="C1167" s="7"/>
      <c r="D1167" s="2"/>
      <c r="E1167" s="3"/>
      <c r="F1167" s="2"/>
      <c r="G1167" s="7"/>
      <c r="H1167" s="7"/>
      <c r="I1167" s="7"/>
      <c r="J1167" s="7"/>
      <c r="K1167" s="2"/>
      <c r="L1167" s="2"/>
      <c r="M1167" s="2"/>
      <c r="N1167" s="28"/>
      <c r="O1167" s="2"/>
      <c r="P1167" s="2"/>
      <c r="Q1167" s="28"/>
      <c r="R1167" s="2"/>
      <c r="S1167" s="2"/>
      <c r="T1167" s="2"/>
      <c r="U1167" s="7"/>
      <c r="V1167" s="2"/>
      <c r="W1167" s="2"/>
      <c r="X1167" s="2"/>
      <c r="Y1167" s="2"/>
      <c r="Z1167" s="2"/>
      <c r="AA1167" s="2"/>
      <c r="AB1167" s="2"/>
      <c r="AC1167" s="2"/>
      <c r="AD1167" s="27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7"/>
      <c r="AR1167" s="7"/>
      <c r="AS1167" s="2"/>
      <c r="AT1167" s="7"/>
      <c r="AU1167" s="7"/>
      <c r="AV1167" s="3"/>
    </row>
    <row r="1168" spans="1:48" ht="20.25" x14ac:dyDescent="0.3">
      <c r="A1168" s="7"/>
      <c r="B1168" s="7"/>
      <c r="C1168" s="7"/>
      <c r="D1168" s="2"/>
      <c r="E1168" s="3"/>
      <c r="F1168" s="2"/>
      <c r="G1168" s="7"/>
      <c r="H1168" s="7"/>
      <c r="I1168" s="7"/>
      <c r="J1168" s="7"/>
      <c r="K1168" s="2"/>
      <c r="L1168" s="2"/>
      <c r="M1168" s="2"/>
      <c r="N1168" s="28"/>
      <c r="O1168" s="2"/>
      <c r="P1168" s="2"/>
      <c r="Q1168" s="28"/>
      <c r="R1168" s="2"/>
      <c r="S1168" s="2"/>
      <c r="T1168" s="2"/>
      <c r="U1168" s="7"/>
      <c r="V1168" s="2"/>
      <c r="W1168" s="2"/>
      <c r="X1168" s="2"/>
      <c r="Y1168" s="2"/>
      <c r="Z1168" s="2"/>
      <c r="AA1168" s="2"/>
      <c r="AB1168" s="2"/>
      <c r="AC1168" s="2"/>
      <c r="AD1168" s="27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7"/>
      <c r="AR1168" s="7"/>
      <c r="AS1168" s="2"/>
      <c r="AT1168" s="7"/>
      <c r="AU1168" s="7"/>
      <c r="AV1168" s="3"/>
    </row>
    <row r="1169" spans="1:48" ht="20.25" x14ac:dyDescent="0.3">
      <c r="A1169" s="7"/>
      <c r="B1169" s="7"/>
      <c r="C1169" s="7"/>
      <c r="D1169" s="2"/>
      <c r="E1169" s="3"/>
      <c r="F1169" s="2"/>
      <c r="G1169" s="7"/>
      <c r="H1169" s="7"/>
      <c r="I1169" s="7"/>
      <c r="J1169" s="7"/>
      <c r="K1169" s="2"/>
      <c r="L1169" s="2"/>
      <c r="M1169" s="2"/>
      <c r="N1169" s="28"/>
      <c r="O1169" s="2"/>
      <c r="P1169" s="2"/>
      <c r="Q1169" s="28"/>
      <c r="R1169" s="2"/>
      <c r="S1169" s="2"/>
      <c r="T1169" s="2"/>
      <c r="U1169" s="7"/>
      <c r="V1169" s="2"/>
      <c r="W1169" s="2"/>
      <c r="X1169" s="2"/>
      <c r="Y1169" s="2"/>
      <c r="Z1169" s="2"/>
      <c r="AA1169" s="2"/>
      <c r="AB1169" s="2"/>
      <c r="AC1169" s="2"/>
      <c r="AD1169" s="27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7"/>
      <c r="AR1169" s="7"/>
      <c r="AS1169" s="2"/>
      <c r="AT1169" s="7"/>
      <c r="AU1169" s="7"/>
      <c r="AV1169" s="3"/>
    </row>
    <row r="1170" spans="1:48" ht="20.25" x14ac:dyDescent="0.3">
      <c r="A1170" s="7"/>
      <c r="B1170" s="7"/>
      <c r="C1170" s="7"/>
      <c r="D1170" s="2"/>
      <c r="E1170" s="3"/>
      <c r="F1170" s="2"/>
      <c r="G1170" s="7"/>
      <c r="H1170" s="7"/>
      <c r="I1170" s="7"/>
      <c r="J1170" s="7"/>
      <c r="K1170" s="2"/>
      <c r="L1170" s="2"/>
      <c r="M1170" s="2"/>
      <c r="N1170" s="28"/>
      <c r="O1170" s="2"/>
      <c r="P1170" s="2"/>
      <c r="Q1170" s="28"/>
      <c r="R1170" s="2"/>
      <c r="S1170" s="2"/>
      <c r="T1170" s="2"/>
      <c r="U1170" s="7"/>
      <c r="V1170" s="2"/>
      <c r="W1170" s="2"/>
      <c r="X1170" s="2"/>
      <c r="Y1170" s="2"/>
      <c r="Z1170" s="2"/>
      <c r="AA1170" s="2"/>
      <c r="AB1170" s="2"/>
      <c r="AC1170" s="2"/>
      <c r="AD1170" s="27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7"/>
      <c r="AR1170" s="7"/>
      <c r="AS1170" s="2"/>
      <c r="AT1170" s="7"/>
      <c r="AU1170" s="7"/>
      <c r="AV1170" s="3"/>
    </row>
    <row r="1171" spans="1:48" ht="20.25" x14ac:dyDescent="0.3">
      <c r="A1171" s="7"/>
      <c r="B1171" s="7"/>
      <c r="C1171" s="7"/>
      <c r="D1171" s="2"/>
      <c r="E1171" s="3"/>
      <c r="F1171" s="2"/>
      <c r="G1171" s="7"/>
      <c r="H1171" s="7"/>
      <c r="I1171" s="7"/>
      <c r="J1171" s="7"/>
      <c r="K1171" s="2"/>
      <c r="L1171" s="2"/>
      <c r="M1171" s="2"/>
      <c r="N1171" s="28"/>
      <c r="O1171" s="2"/>
      <c r="P1171" s="2"/>
      <c r="Q1171" s="28"/>
      <c r="R1171" s="2"/>
      <c r="S1171" s="2"/>
      <c r="T1171" s="2"/>
      <c r="U1171" s="7"/>
      <c r="V1171" s="2"/>
      <c r="W1171" s="2"/>
      <c r="X1171" s="2"/>
      <c r="Y1171" s="2"/>
      <c r="Z1171" s="2"/>
      <c r="AA1171" s="2"/>
      <c r="AB1171" s="2"/>
      <c r="AC1171" s="2"/>
      <c r="AD1171" s="27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7"/>
      <c r="AR1171" s="7"/>
      <c r="AS1171" s="2"/>
      <c r="AT1171" s="7"/>
      <c r="AU1171" s="7"/>
      <c r="AV1171" s="3"/>
    </row>
    <row r="1172" spans="1:48" ht="20.25" x14ac:dyDescent="0.3">
      <c r="A1172" s="7"/>
      <c r="B1172" s="7"/>
      <c r="C1172" s="7"/>
      <c r="D1172" s="2"/>
      <c r="E1172" s="3"/>
      <c r="F1172" s="2"/>
      <c r="G1172" s="7"/>
      <c r="H1172" s="7"/>
      <c r="I1172" s="7"/>
      <c r="J1172" s="7"/>
      <c r="K1172" s="2"/>
      <c r="L1172" s="2"/>
      <c r="M1172" s="2"/>
      <c r="N1172" s="28"/>
      <c r="O1172" s="2"/>
      <c r="P1172" s="2"/>
      <c r="Q1172" s="28"/>
      <c r="R1172" s="2"/>
      <c r="S1172" s="2"/>
      <c r="T1172" s="2"/>
      <c r="U1172" s="7"/>
      <c r="V1172" s="2"/>
      <c r="W1172" s="2"/>
      <c r="X1172" s="2"/>
      <c r="Y1172" s="2"/>
      <c r="Z1172" s="2"/>
      <c r="AA1172" s="2"/>
      <c r="AB1172" s="2"/>
      <c r="AC1172" s="2"/>
      <c r="AD1172" s="27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7"/>
      <c r="AR1172" s="7"/>
      <c r="AS1172" s="2"/>
      <c r="AT1172" s="4"/>
      <c r="AU1172" s="7"/>
      <c r="AV1172" s="3"/>
    </row>
    <row r="1173" spans="1:48" ht="20.25" x14ac:dyDescent="0.3">
      <c r="A1173" s="7"/>
      <c r="B1173" s="7"/>
      <c r="C1173" s="7"/>
      <c r="D1173" s="2"/>
      <c r="E1173" s="3"/>
      <c r="F1173" s="2"/>
      <c r="G1173" s="7"/>
      <c r="H1173" s="7"/>
      <c r="I1173" s="7"/>
      <c r="J1173" s="7"/>
      <c r="K1173" s="2"/>
      <c r="L1173" s="2"/>
      <c r="M1173" s="2"/>
      <c r="N1173" s="28"/>
      <c r="O1173" s="2"/>
      <c r="P1173" s="2"/>
      <c r="Q1173" s="28"/>
      <c r="R1173" s="2"/>
      <c r="S1173" s="2"/>
      <c r="T1173" s="2"/>
      <c r="U1173" s="7"/>
      <c r="V1173" s="2"/>
      <c r="W1173" s="2"/>
      <c r="X1173" s="2"/>
      <c r="Y1173" s="2"/>
      <c r="Z1173" s="2"/>
      <c r="AA1173" s="2"/>
      <c r="AB1173" s="2"/>
      <c r="AC1173" s="2"/>
      <c r="AD1173" s="27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7"/>
      <c r="AR1173" s="7"/>
      <c r="AS1173" s="2"/>
      <c r="AT1173" s="4"/>
      <c r="AU1173" s="7"/>
      <c r="AV1173" s="3"/>
    </row>
    <row r="1174" spans="1:48" ht="20.25" x14ac:dyDescent="0.3">
      <c r="A1174" s="7"/>
      <c r="B1174" s="7"/>
      <c r="C1174" s="7"/>
      <c r="D1174" s="2"/>
      <c r="E1174" s="3"/>
      <c r="F1174" s="2"/>
      <c r="G1174" s="7"/>
      <c r="H1174" s="7"/>
      <c r="I1174" s="7"/>
      <c r="J1174" s="7"/>
      <c r="K1174" s="2"/>
      <c r="L1174" s="2"/>
      <c r="M1174" s="2"/>
      <c r="N1174" s="28"/>
      <c r="O1174" s="2"/>
      <c r="P1174" s="2"/>
      <c r="Q1174" s="28"/>
      <c r="R1174" s="2"/>
      <c r="S1174" s="2"/>
      <c r="T1174" s="2"/>
      <c r="U1174" s="7"/>
      <c r="V1174" s="2"/>
      <c r="W1174" s="2"/>
      <c r="X1174" s="2"/>
      <c r="Y1174" s="2"/>
      <c r="Z1174" s="2"/>
      <c r="AA1174" s="2"/>
      <c r="AB1174" s="2"/>
      <c r="AC1174" s="2"/>
      <c r="AD1174" s="27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7"/>
      <c r="AR1174" s="7"/>
      <c r="AS1174" s="2"/>
      <c r="AT1174" s="4"/>
      <c r="AU1174" s="7"/>
      <c r="AV1174" s="3"/>
    </row>
    <row r="1175" spans="1:48" ht="20.25" x14ac:dyDescent="0.3">
      <c r="A1175" s="7"/>
      <c r="B1175" s="7"/>
      <c r="C1175" s="7"/>
      <c r="D1175" s="2"/>
      <c r="E1175" s="3"/>
      <c r="F1175" s="2"/>
      <c r="G1175" s="7"/>
      <c r="H1175" s="7"/>
      <c r="I1175" s="7"/>
      <c r="J1175" s="7"/>
      <c r="K1175" s="2"/>
      <c r="L1175" s="2"/>
      <c r="M1175" s="2"/>
      <c r="N1175" s="28"/>
      <c r="O1175" s="2"/>
      <c r="P1175" s="2"/>
      <c r="Q1175" s="28"/>
      <c r="R1175" s="2"/>
      <c r="S1175" s="2"/>
      <c r="T1175" s="2"/>
      <c r="U1175" s="7"/>
      <c r="V1175" s="2"/>
      <c r="W1175" s="2"/>
      <c r="X1175" s="2"/>
      <c r="Y1175" s="2"/>
      <c r="Z1175" s="2"/>
      <c r="AA1175" s="2"/>
      <c r="AB1175" s="2"/>
      <c r="AC1175" s="2"/>
      <c r="AD1175" s="27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7"/>
      <c r="AR1175" s="7"/>
      <c r="AS1175" s="2"/>
      <c r="AT1175" s="4"/>
      <c r="AU1175" s="7"/>
      <c r="AV1175" s="3"/>
    </row>
    <row r="1176" spans="1:48" ht="20.25" x14ac:dyDescent="0.3">
      <c r="A1176" s="7"/>
      <c r="B1176" s="7"/>
      <c r="C1176" s="7"/>
      <c r="D1176" s="2"/>
      <c r="E1176" s="3"/>
      <c r="F1176" s="2"/>
      <c r="G1176" s="7"/>
      <c r="H1176" s="7"/>
      <c r="I1176" s="7"/>
      <c r="J1176" s="7"/>
      <c r="K1176" s="2"/>
      <c r="L1176" s="2"/>
      <c r="M1176" s="2"/>
      <c r="N1176" s="28"/>
      <c r="O1176" s="2"/>
      <c r="P1176" s="2"/>
      <c r="Q1176" s="28"/>
      <c r="R1176" s="2"/>
      <c r="S1176" s="2"/>
      <c r="T1176" s="2"/>
      <c r="U1176" s="7"/>
      <c r="V1176" s="2"/>
      <c r="W1176" s="2"/>
      <c r="X1176" s="2"/>
      <c r="Y1176" s="2"/>
      <c r="Z1176" s="2"/>
      <c r="AA1176" s="2"/>
      <c r="AB1176" s="2"/>
      <c r="AC1176" s="2"/>
      <c r="AD1176" s="27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7"/>
      <c r="AR1176" s="7"/>
      <c r="AS1176" s="2"/>
      <c r="AT1176" s="4"/>
      <c r="AU1176" s="7"/>
      <c r="AV1176" s="3"/>
    </row>
    <row r="1177" spans="1:48" ht="20.25" x14ac:dyDescent="0.3">
      <c r="A1177" s="7"/>
      <c r="B1177" s="7"/>
      <c r="C1177" s="7"/>
      <c r="D1177" s="2"/>
      <c r="E1177" s="3"/>
      <c r="F1177" s="2"/>
      <c r="G1177" s="7"/>
      <c r="H1177" s="7"/>
      <c r="I1177" s="7"/>
      <c r="J1177" s="7"/>
      <c r="K1177" s="2"/>
      <c r="L1177" s="2"/>
      <c r="M1177" s="2"/>
      <c r="N1177" s="28"/>
      <c r="O1177" s="2"/>
      <c r="P1177" s="2"/>
      <c r="Q1177" s="28"/>
      <c r="R1177" s="2"/>
      <c r="S1177" s="2"/>
      <c r="T1177" s="2"/>
      <c r="U1177" s="7"/>
      <c r="V1177" s="2"/>
      <c r="W1177" s="2"/>
      <c r="X1177" s="2"/>
      <c r="Y1177" s="2"/>
      <c r="Z1177" s="2"/>
      <c r="AA1177" s="2"/>
      <c r="AB1177" s="2"/>
      <c r="AC1177" s="2"/>
      <c r="AD1177" s="27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7"/>
      <c r="AR1177" s="7"/>
      <c r="AS1177" s="2"/>
      <c r="AT1177" s="7"/>
      <c r="AU1177" s="7"/>
      <c r="AV1177" s="3"/>
    </row>
    <row r="1178" spans="1:48" ht="20.25" x14ac:dyDescent="0.3">
      <c r="A1178" s="7"/>
      <c r="B1178" s="7"/>
      <c r="C1178" s="7"/>
      <c r="D1178" s="2"/>
      <c r="E1178" s="3"/>
      <c r="F1178" s="2"/>
      <c r="G1178" s="7"/>
      <c r="H1178" s="7"/>
      <c r="I1178" s="7"/>
      <c r="J1178" s="7"/>
      <c r="K1178" s="2"/>
      <c r="L1178" s="2"/>
      <c r="M1178" s="2"/>
      <c r="N1178" s="28"/>
      <c r="O1178" s="2"/>
      <c r="P1178" s="2"/>
      <c r="Q1178" s="28"/>
      <c r="R1178" s="2"/>
      <c r="S1178" s="2"/>
      <c r="T1178" s="2"/>
      <c r="U1178" s="7"/>
      <c r="V1178" s="2"/>
      <c r="W1178" s="2"/>
      <c r="X1178" s="2"/>
      <c r="Y1178" s="2"/>
      <c r="Z1178" s="2"/>
      <c r="AA1178" s="2"/>
      <c r="AB1178" s="2"/>
      <c r="AC1178" s="2"/>
      <c r="AD1178" s="27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7"/>
      <c r="AR1178" s="7"/>
      <c r="AS1178" s="2"/>
      <c r="AT1178" s="5"/>
      <c r="AU1178" s="7"/>
      <c r="AV1178" s="3"/>
    </row>
    <row r="1179" spans="1:48" ht="20.25" x14ac:dyDescent="0.3">
      <c r="A1179" s="7"/>
      <c r="B1179" s="7"/>
      <c r="C1179" s="7"/>
      <c r="D1179" s="2"/>
      <c r="E1179" s="3"/>
      <c r="F1179" s="2"/>
      <c r="G1179" s="7"/>
      <c r="H1179" s="7"/>
      <c r="I1179" s="7"/>
      <c r="J1179" s="7"/>
      <c r="K1179" s="2"/>
      <c r="L1179" s="2"/>
      <c r="M1179" s="2"/>
      <c r="N1179" s="28"/>
      <c r="O1179" s="2"/>
      <c r="P1179" s="2"/>
      <c r="Q1179" s="28"/>
      <c r="R1179" s="2"/>
      <c r="S1179" s="2"/>
      <c r="T1179" s="2"/>
      <c r="U1179" s="7"/>
      <c r="V1179" s="2"/>
      <c r="W1179" s="2"/>
      <c r="X1179" s="2"/>
      <c r="Y1179" s="2"/>
      <c r="Z1179" s="2"/>
      <c r="AA1179" s="2"/>
      <c r="AB1179" s="2"/>
      <c r="AC1179" s="2"/>
      <c r="AD1179" s="27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7"/>
      <c r="AR1179" s="7"/>
      <c r="AS1179" s="2"/>
      <c r="AT1179" s="5"/>
      <c r="AU1179" s="7"/>
      <c r="AV1179" s="3"/>
    </row>
    <row r="1180" spans="1:48" ht="20.25" x14ac:dyDescent="0.3">
      <c r="A1180" s="7"/>
      <c r="B1180" s="7"/>
      <c r="C1180" s="7"/>
      <c r="D1180" s="2"/>
      <c r="E1180" s="3"/>
      <c r="F1180" s="2"/>
      <c r="G1180" s="7"/>
      <c r="H1180" s="7"/>
      <c r="I1180" s="7"/>
      <c r="J1180" s="7"/>
      <c r="K1180" s="2"/>
      <c r="L1180" s="2"/>
      <c r="M1180" s="2"/>
      <c r="N1180" s="28"/>
      <c r="O1180" s="2"/>
      <c r="P1180" s="2"/>
      <c r="Q1180" s="28"/>
      <c r="R1180" s="2"/>
      <c r="S1180" s="2"/>
      <c r="T1180" s="2"/>
      <c r="U1180" s="7"/>
      <c r="V1180" s="2"/>
      <c r="W1180" s="2"/>
      <c r="X1180" s="2"/>
      <c r="Y1180" s="2"/>
      <c r="Z1180" s="2"/>
      <c r="AA1180" s="2"/>
      <c r="AB1180" s="2"/>
      <c r="AC1180" s="2"/>
      <c r="AD1180" s="27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7"/>
      <c r="AR1180" s="7"/>
      <c r="AS1180" s="2"/>
      <c r="AT1180" s="5"/>
      <c r="AU1180" s="7"/>
      <c r="AV1180" s="3"/>
    </row>
    <row r="1181" spans="1:48" ht="20.25" x14ac:dyDescent="0.3">
      <c r="A1181" s="7"/>
      <c r="B1181" s="7"/>
      <c r="C1181" s="7"/>
      <c r="D1181" s="2"/>
      <c r="E1181" s="3"/>
      <c r="F1181" s="2"/>
      <c r="G1181" s="7"/>
      <c r="H1181" s="7"/>
      <c r="I1181" s="7"/>
      <c r="J1181" s="7"/>
      <c r="K1181" s="2"/>
      <c r="L1181" s="2"/>
      <c r="M1181" s="2"/>
      <c r="N1181" s="28"/>
      <c r="O1181" s="2"/>
      <c r="P1181" s="2"/>
      <c r="Q1181" s="28"/>
      <c r="R1181" s="2"/>
      <c r="S1181" s="2"/>
      <c r="T1181" s="2"/>
      <c r="U1181" s="7"/>
      <c r="V1181" s="2"/>
      <c r="W1181" s="2"/>
      <c r="X1181" s="2"/>
      <c r="Y1181" s="2"/>
      <c r="Z1181" s="2"/>
      <c r="AA1181" s="2"/>
      <c r="AB1181" s="2"/>
      <c r="AC1181" s="2"/>
      <c r="AD1181" s="27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7"/>
      <c r="AR1181" s="7"/>
      <c r="AS1181" s="2"/>
      <c r="AT1181" s="5"/>
      <c r="AU1181" s="7"/>
      <c r="AV1181" s="3"/>
    </row>
    <row r="1182" spans="1:48" ht="20.25" x14ac:dyDescent="0.3">
      <c r="A1182" s="7"/>
      <c r="B1182" s="7"/>
      <c r="C1182" s="7"/>
      <c r="D1182" s="2"/>
      <c r="E1182" s="3"/>
      <c r="F1182" s="2"/>
      <c r="G1182" s="7"/>
      <c r="H1182" s="7"/>
      <c r="I1182" s="7"/>
      <c r="J1182" s="7"/>
      <c r="K1182" s="2"/>
      <c r="L1182" s="2"/>
      <c r="M1182" s="2"/>
      <c r="N1182" s="28"/>
      <c r="O1182" s="2"/>
      <c r="P1182" s="2"/>
      <c r="Q1182" s="28"/>
      <c r="R1182" s="2"/>
      <c r="S1182" s="2"/>
      <c r="T1182" s="2"/>
      <c r="U1182" s="7"/>
      <c r="V1182" s="2"/>
      <c r="W1182" s="2"/>
      <c r="X1182" s="2"/>
      <c r="Y1182" s="2"/>
      <c r="Z1182" s="2"/>
      <c r="AA1182" s="2"/>
      <c r="AB1182" s="2"/>
      <c r="AC1182" s="2"/>
      <c r="AD1182" s="27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7"/>
      <c r="AR1182" s="7"/>
      <c r="AS1182" s="2"/>
      <c r="AT1182" s="5"/>
      <c r="AU1182" s="7"/>
      <c r="AV1182" s="3"/>
    </row>
    <row r="1183" spans="1:48" ht="20.25" x14ac:dyDescent="0.3">
      <c r="A1183" s="7"/>
      <c r="B1183" s="7"/>
      <c r="C1183" s="7"/>
      <c r="D1183" s="2"/>
      <c r="E1183" s="3"/>
      <c r="F1183" s="2"/>
      <c r="G1183" s="7"/>
      <c r="H1183" s="7"/>
      <c r="I1183" s="7"/>
      <c r="J1183" s="7"/>
      <c r="K1183" s="2"/>
      <c r="L1183" s="2"/>
      <c r="M1183" s="2"/>
      <c r="N1183" s="28"/>
      <c r="O1183" s="2"/>
      <c r="P1183" s="2"/>
      <c r="Q1183" s="28"/>
      <c r="R1183" s="2"/>
      <c r="S1183" s="2"/>
      <c r="T1183" s="2"/>
      <c r="U1183" s="7"/>
      <c r="V1183" s="2"/>
      <c r="W1183" s="2"/>
      <c r="X1183" s="2"/>
      <c r="Y1183" s="2"/>
      <c r="Z1183" s="2"/>
      <c r="AA1183" s="2"/>
      <c r="AB1183" s="2"/>
      <c r="AC1183" s="2"/>
      <c r="AD1183" s="27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7"/>
      <c r="AR1183" s="7"/>
      <c r="AS1183" s="2"/>
      <c r="AT1183" s="5"/>
      <c r="AU1183" s="7"/>
      <c r="AV1183" s="3"/>
    </row>
    <row r="1184" spans="1:48" ht="20.25" x14ac:dyDescent="0.3">
      <c r="A1184" s="7"/>
      <c r="B1184" s="7"/>
      <c r="C1184" s="7"/>
      <c r="D1184" s="2"/>
      <c r="E1184" s="3"/>
      <c r="F1184" s="2"/>
      <c r="G1184" s="7"/>
      <c r="H1184" s="7"/>
      <c r="I1184" s="7"/>
      <c r="J1184" s="7"/>
      <c r="K1184" s="2"/>
      <c r="L1184" s="2"/>
      <c r="M1184" s="2"/>
      <c r="N1184" s="28"/>
      <c r="O1184" s="2"/>
      <c r="P1184" s="2"/>
      <c r="Q1184" s="28"/>
      <c r="R1184" s="2"/>
      <c r="S1184" s="2"/>
      <c r="T1184" s="2"/>
      <c r="U1184" s="7"/>
      <c r="V1184" s="2"/>
      <c r="W1184" s="2"/>
      <c r="X1184" s="2"/>
      <c r="Y1184" s="2"/>
      <c r="Z1184" s="2"/>
      <c r="AA1184" s="2"/>
      <c r="AB1184" s="2"/>
      <c r="AC1184" s="2"/>
      <c r="AD1184" s="27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7"/>
      <c r="AR1184" s="7"/>
      <c r="AS1184" s="2"/>
      <c r="AT1184" s="5"/>
      <c r="AU1184" s="7"/>
      <c r="AV1184" s="3"/>
    </row>
    <row r="1185" spans="1:48" ht="20.25" x14ac:dyDescent="0.3">
      <c r="A1185" s="7"/>
      <c r="B1185" s="7"/>
      <c r="C1185" s="7"/>
      <c r="D1185" s="2"/>
      <c r="E1185" s="3"/>
      <c r="F1185" s="2"/>
      <c r="G1185" s="7"/>
      <c r="H1185" s="7"/>
      <c r="I1185" s="7"/>
      <c r="J1185" s="7"/>
      <c r="K1185" s="2"/>
      <c r="L1185" s="2"/>
      <c r="M1185" s="2"/>
      <c r="N1185" s="28"/>
      <c r="O1185" s="2"/>
      <c r="P1185" s="2"/>
      <c r="Q1185" s="28"/>
      <c r="R1185" s="2"/>
      <c r="S1185" s="2"/>
      <c r="T1185" s="2"/>
      <c r="U1185" s="7"/>
      <c r="V1185" s="2"/>
      <c r="W1185" s="2"/>
      <c r="X1185" s="2"/>
      <c r="Y1185" s="2"/>
      <c r="Z1185" s="2"/>
      <c r="AA1185" s="2"/>
      <c r="AB1185" s="2"/>
      <c r="AC1185" s="2"/>
      <c r="AD1185" s="27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7"/>
      <c r="AR1185" s="7"/>
      <c r="AS1185" s="2"/>
      <c r="AT1185" s="5"/>
      <c r="AU1185" s="7"/>
      <c r="AV1185" s="3"/>
    </row>
    <row r="1186" spans="1:48" ht="20.25" x14ac:dyDescent="0.3">
      <c r="A1186" s="7"/>
      <c r="B1186" s="7"/>
      <c r="C1186" s="7"/>
      <c r="D1186" s="2"/>
      <c r="E1186" s="3"/>
      <c r="F1186" s="2"/>
      <c r="G1186" s="7"/>
      <c r="H1186" s="7"/>
      <c r="I1186" s="7"/>
      <c r="J1186" s="7"/>
      <c r="K1186" s="2"/>
      <c r="L1186" s="2"/>
      <c r="M1186" s="2"/>
      <c r="N1186" s="28"/>
      <c r="O1186" s="2"/>
      <c r="P1186" s="2"/>
      <c r="Q1186" s="28"/>
      <c r="R1186" s="2"/>
      <c r="S1186" s="2"/>
      <c r="T1186" s="2"/>
      <c r="U1186" s="7"/>
      <c r="V1186" s="2"/>
      <c r="W1186" s="2"/>
      <c r="X1186" s="2"/>
      <c r="Y1186" s="2"/>
      <c r="Z1186" s="2"/>
      <c r="AA1186" s="2"/>
      <c r="AB1186" s="2"/>
      <c r="AC1186" s="2"/>
      <c r="AD1186" s="27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7"/>
      <c r="AR1186" s="7"/>
      <c r="AS1186" s="2"/>
      <c r="AT1186" s="5"/>
      <c r="AU1186" s="7"/>
      <c r="AV1186" s="3"/>
    </row>
    <row r="1187" spans="1:48" ht="20.25" x14ac:dyDescent="0.3">
      <c r="A1187" s="7"/>
      <c r="B1187" s="7"/>
      <c r="C1187" s="7"/>
      <c r="D1187" s="2"/>
      <c r="E1187" s="3"/>
      <c r="F1187" s="2"/>
      <c r="G1187" s="7"/>
      <c r="H1187" s="7"/>
      <c r="I1187" s="7"/>
      <c r="J1187" s="7"/>
      <c r="K1187" s="2"/>
      <c r="L1187" s="2"/>
      <c r="M1187" s="2"/>
      <c r="N1187" s="28"/>
      <c r="O1187" s="2"/>
      <c r="P1187" s="2"/>
      <c r="Q1187" s="28"/>
      <c r="R1187" s="2"/>
      <c r="S1187" s="2"/>
      <c r="T1187" s="2"/>
      <c r="U1187" s="7"/>
      <c r="V1187" s="2"/>
      <c r="W1187" s="2"/>
      <c r="X1187" s="2"/>
      <c r="Y1187" s="2"/>
      <c r="Z1187" s="2"/>
      <c r="AA1187" s="2"/>
      <c r="AB1187" s="2"/>
      <c r="AC1187" s="2"/>
      <c r="AD1187" s="27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7"/>
      <c r="AR1187" s="7"/>
      <c r="AS1187" s="2"/>
      <c r="AT1187" s="5"/>
      <c r="AU1187" s="7"/>
      <c r="AV1187" s="3"/>
    </row>
    <row r="1188" spans="1:48" ht="20.25" x14ac:dyDescent="0.3">
      <c r="A1188" s="7"/>
      <c r="B1188" s="7"/>
      <c r="C1188" s="7"/>
      <c r="D1188" s="2"/>
      <c r="E1188" s="3"/>
      <c r="F1188" s="2"/>
      <c r="G1188" s="7"/>
      <c r="H1188" s="7"/>
      <c r="I1188" s="7"/>
      <c r="J1188" s="7"/>
      <c r="K1188" s="2"/>
      <c r="L1188" s="2"/>
      <c r="M1188" s="2"/>
      <c r="N1188" s="28"/>
      <c r="O1188" s="2"/>
      <c r="P1188" s="2"/>
      <c r="Q1188" s="28"/>
      <c r="R1188" s="2"/>
      <c r="S1188" s="2"/>
      <c r="T1188" s="2"/>
      <c r="U1188" s="7"/>
      <c r="V1188" s="2"/>
      <c r="W1188" s="2"/>
      <c r="X1188" s="2"/>
      <c r="Y1188" s="2"/>
      <c r="Z1188" s="2"/>
      <c r="AA1188" s="2"/>
      <c r="AB1188" s="2"/>
      <c r="AC1188" s="2"/>
      <c r="AD1188" s="27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7"/>
      <c r="AR1188" s="7"/>
      <c r="AS1188" s="2"/>
      <c r="AT1188" s="5"/>
      <c r="AU1188" s="7"/>
      <c r="AV1188" s="3"/>
    </row>
    <row r="1189" spans="1:48" ht="20.25" x14ac:dyDescent="0.3">
      <c r="A1189" s="7"/>
      <c r="B1189" s="7"/>
      <c r="C1189" s="7"/>
      <c r="D1189" s="2"/>
      <c r="E1189" s="3"/>
      <c r="F1189" s="2"/>
      <c r="G1189" s="7"/>
      <c r="H1189" s="7"/>
      <c r="I1189" s="7"/>
      <c r="J1189" s="7"/>
      <c r="K1189" s="2"/>
      <c r="L1189" s="2"/>
      <c r="M1189" s="2"/>
      <c r="N1189" s="28"/>
      <c r="O1189" s="2"/>
      <c r="P1189" s="2"/>
      <c r="Q1189" s="28"/>
      <c r="R1189" s="2"/>
      <c r="S1189" s="2"/>
      <c r="T1189" s="2"/>
      <c r="U1189" s="7"/>
      <c r="V1189" s="2"/>
      <c r="W1189" s="2"/>
      <c r="X1189" s="2"/>
      <c r="Y1189" s="2"/>
      <c r="Z1189" s="2"/>
      <c r="AA1189" s="2"/>
      <c r="AB1189" s="2"/>
      <c r="AC1189" s="2"/>
      <c r="AD1189" s="27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7"/>
      <c r="AR1189" s="7"/>
      <c r="AS1189" s="2"/>
      <c r="AT1189" s="7"/>
      <c r="AU1189" s="7"/>
      <c r="AV1189" s="3"/>
    </row>
    <row r="1191" spans="1:48" ht="18.75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26"/>
      <c r="O1191" s="7"/>
      <c r="P1191" s="7"/>
      <c r="Q1191" s="26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26"/>
      <c r="AE1191" s="26"/>
      <c r="AF1191" s="26"/>
      <c r="AG1191" s="7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7"/>
      <c r="AS1191" s="7"/>
      <c r="AT1191" s="7"/>
      <c r="AU1191" s="7"/>
      <c r="AV1191" s="7"/>
    </row>
    <row r="1192" spans="1:48" ht="20.25" x14ac:dyDescent="0.3">
      <c r="A1192" s="7"/>
      <c r="B1192" s="7"/>
      <c r="C1192" s="7"/>
      <c r="D1192" s="2"/>
      <c r="E1192" s="3"/>
      <c r="F1192" s="2"/>
      <c r="G1192" s="7"/>
      <c r="H1192" s="7"/>
      <c r="I1192" s="7"/>
      <c r="J1192" s="7"/>
      <c r="K1192" s="2"/>
      <c r="L1192" s="2"/>
      <c r="M1192" s="2"/>
      <c r="N1192" s="28"/>
      <c r="O1192" s="2"/>
      <c r="P1192" s="2"/>
      <c r="Q1192" s="28"/>
      <c r="R1192" s="2"/>
      <c r="S1192" s="2"/>
      <c r="T1192" s="2"/>
      <c r="U1192" s="7"/>
      <c r="V1192" s="2"/>
      <c r="W1192" s="2"/>
      <c r="X1192" s="2"/>
      <c r="Y1192" s="2"/>
      <c r="Z1192" s="2"/>
      <c r="AA1192" s="2"/>
      <c r="AB1192" s="2"/>
      <c r="AC1192" s="2"/>
      <c r="AD1192" s="27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7"/>
      <c r="AR1192" s="7"/>
      <c r="AS1192" s="2"/>
      <c r="AT1192" s="7"/>
      <c r="AU1192" s="7"/>
      <c r="AV1192" s="3"/>
    </row>
    <row r="1193" spans="1:48" ht="20.25" x14ac:dyDescent="0.3">
      <c r="A1193" s="7"/>
      <c r="B1193" s="7"/>
      <c r="C1193" s="7"/>
      <c r="D1193" s="2"/>
      <c r="E1193" s="3"/>
      <c r="F1193" s="2"/>
      <c r="G1193" s="7"/>
      <c r="H1193" s="7"/>
      <c r="I1193" s="7"/>
      <c r="J1193" s="7"/>
      <c r="K1193" s="2"/>
      <c r="L1193" s="2"/>
      <c r="M1193" s="2"/>
      <c r="N1193" s="28"/>
      <c r="O1193" s="2"/>
      <c r="P1193" s="2"/>
      <c r="Q1193" s="28"/>
      <c r="R1193" s="2"/>
      <c r="S1193" s="2"/>
      <c r="T1193" s="2"/>
      <c r="U1193" s="7"/>
      <c r="V1193" s="2"/>
      <c r="W1193" s="2"/>
      <c r="X1193" s="2"/>
      <c r="Y1193" s="2"/>
      <c r="Z1193" s="2"/>
      <c r="AA1193" s="2"/>
      <c r="AB1193" s="2"/>
      <c r="AC1193" s="2"/>
      <c r="AD1193" s="27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7"/>
      <c r="AR1193" s="7"/>
      <c r="AS1193" s="2"/>
      <c r="AT1193" s="7"/>
      <c r="AU1193" s="7"/>
      <c r="AV1193" s="3"/>
    </row>
    <row r="1194" spans="1:48" ht="20.25" x14ac:dyDescent="0.3">
      <c r="A1194" s="7"/>
      <c r="B1194" s="7"/>
      <c r="C1194" s="7"/>
      <c r="D1194" s="2"/>
      <c r="E1194" s="3"/>
      <c r="F1194" s="2"/>
      <c r="G1194" s="7"/>
      <c r="H1194" s="7"/>
      <c r="I1194" s="7"/>
      <c r="J1194" s="7"/>
      <c r="K1194" s="2"/>
      <c r="L1194" s="2"/>
      <c r="M1194" s="2"/>
      <c r="N1194" s="28"/>
      <c r="O1194" s="2"/>
      <c r="P1194" s="2"/>
      <c r="Q1194" s="28"/>
      <c r="R1194" s="2"/>
      <c r="S1194" s="2"/>
      <c r="T1194" s="2"/>
      <c r="U1194" s="7"/>
      <c r="V1194" s="2"/>
      <c r="W1194" s="2"/>
      <c r="X1194" s="2"/>
      <c r="Y1194" s="2"/>
      <c r="Z1194" s="2"/>
      <c r="AA1194" s="2"/>
      <c r="AB1194" s="2"/>
      <c r="AC1194" s="2"/>
      <c r="AD1194" s="27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7"/>
      <c r="AR1194" s="7"/>
      <c r="AS1194" s="2"/>
      <c r="AT1194" s="7"/>
      <c r="AU1194" s="7"/>
      <c r="AV1194" s="3"/>
    </row>
    <row r="1195" spans="1:48" ht="20.25" x14ac:dyDescent="0.3">
      <c r="A1195" s="7"/>
      <c r="B1195" s="7"/>
      <c r="C1195" s="7"/>
      <c r="D1195" s="2"/>
      <c r="E1195" s="3"/>
      <c r="F1195" s="2"/>
      <c r="G1195" s="7"/>
      <c r="H1195" s="7"/>
      <c r="I1195" s="7"/>
      <c r="J1195" s="7"/>
      <c r="K1195" s="2"/>
      <c r="L1195" s="2"/>
      <c r="M1195" s="2"/>
      <c r="N1195" s="28"/>
      <c r="O1195" s="2"/>
      <c r="P1195" s="2"/>
      <c r="Q1195" s="28"/>
      <c r="R1195" s="2"/>
      <c r="S1195" s="2"/>
      <c r="T1195" s="2"/>
      <c r="U1195" s="7"/>
      <c r="V1195" s="2"/>
      <c r="W1195" s="2"/>
      <c r="X1195" s="2"/>
      <c r="Y1195" s="2"/>
      <c r="Z1195" s="2"/>
      <c r="AA1195" s="2"/>
      <c r="AB1195" s="2"/>
      <c r="AC1195" s="2"/>
      <c r="AD1195" s="27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7"/>
      <c r="AR1195" s="7"/>
      <c r="AS1195" s="2"/>
      <c r="AT1195" s="7"/>
      <c r="AU1195" s="7"/>
      <c r="AV1195" s="3"/>
    </row>
    <row r="1196" spans="1:48" ht="20.25" x14ac:dyDescent="0.3">
      <c r="A1196" s="7"/>
      <c r="B1196" s="7"/>
      <c r="C1196" s="7"/>
      <c r="D1196" s="2"/>
      <c r="E1196" s="3"/>
      <c r="F1196" s="2"/>
      <c r="G1196" s="7"/>
      <c r="H1196" s="7"/>
      <c r="I1196" s="7"/>
      <c r="J1196" s="7"/>
      <c r="K1196" s="2"/>
      <c r="L1196" s="2"/>
      <c r="M1196" s="2"/>
      <c r="N1196" s="28"/>
      <c r="O1196" s="2"/>
      <c r="P1196" s="2"/>
      <c r="Q1196" s="28"/>
      <c r="R1196" s="2"/>
      <c r="S1196" s="2"/>
      <c r="T1196" s="2"/>
      <c r="U1196" s="7"/>
      <c r="V1196" s="2"/>
      <c r="W1196" s="2"/>
      <c r="X1196" s="2"/>
      <c r="Y1196" s="2"/>
      <c r="Z1196" s="2"/>
      <c r="AA1196" s="2"/>
      <c r="AB1196" s="2"/>
      <c r="AC1196" s="2"/>
      <c r="AD1196" s="27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7"/>
      <c r="AR1196" s="7"/>
      <c r="AS1196" s="2"/>
      <c r="AT1196" s="7"/>
      <c r="AU1196" s="7"/>
      <c r="AV1196" s="3"/>
    </row>
    <row r="1197" spans="1:48" ht="20.25" x14ac:dyDescent="0.3">
      <c r="A1197" s="7"/>
      <c r="B1197" s="7"/>
      <c r="C1197" s="7"/>
      <c r="D1197" s="2"/>
      <c r="E1197" s="3"/>
      <c r="F1197" s="2"/>
      <c r="G1197" s="7"/>
      <c r="H1197" s="7"/>
      <c r="I1197" s="7"/>
      <c r="J1197" s="7"/>
      <c r="K1197" s="2"/>
      <c r="L1197" s="2"/>
      <c r="M1197" s="2"/>
      <c r="N1197" s="28"/>
      <c r="O1197" s="2"/>
      <c r="P1197" s="2"/>
      <c r="Q1197" s="28"/>
      <c r="R1197" s="2"/>
      <c r="S1197" s="2"/>
      <c r="T1197" s="2"/>
      <c r="U1197" s="7"/>
      <c r="V1197" s="2"/>
      <c r="W1197" s="2"/>
      <c r="X1197" s="2"/>
      <c r="Y1197" s="2"/>
      <c r="Z1197" s="2"/>
      <c r="AA1197" s="2"/>
      <c r="AB1197" s="2"/>
      <c r="AC1197" s="2"/>
      <c r="AD1197" s="27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7"/>
      <c r="AR1197" s="7"/>
      <c r="AS1197" s="2"/>
      <c r="AT1197" s="7"/>
      <c r="AU1197" s="7"/>
      <c r="AV1197" s="3"/>
    </row>
    <row r="1198" spans="1:48" ht="20.25" x14ac:dyDescent="0.3">
      <c r="A1198" s="7"/>
      <c r="B1198" s="7"/>
      <c r="C1198" s="7"/>
      <c r="D1198" s="2"/>
      <c r="E1198" s="3"/>
      <c r="F1198" s="2"/>
      <c r="G1198" s="7"/>
      <c r="H1198" s="7"/>
      <c r="I1198" s="7"/>
      <c r="J1198" s="7"/>
      <c r="K1198" s="2"/>
      <c r="L1198" s="2"/>
      <c r="M1198" s="2"/>
      <c r="N1198" s="28"/>
      <c r="O1198" s="2"/>
      <c r="P1198" s="2"/>
      <c r="Q1198" s="28"/>
      <c r="R1198" s="2"/>
      <c r="S1198" s="2"/>
      <c r="T1198" s="2"/>
      <c r="U1198" s="7"/>
      <c r="V1198" s="2"/>
      <c r="W1198" s="2"/>
      <c r="X1198" s="2"/>
      <c r="Y1198" s="2"/>
      <c r="Z1198" s="2"/>
      <c r="AA1198" s="2"/>
      <c r="AB1198" s="2"/>
      <c r="AC1198" s="2"/>
      <c r="AD1198" s="27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7"/>
      <c r="AR1198" s="7"/>
      <c r="AS1198" s="2"/>
      <c r="AT1198" s="7"/>
      <c r="AU1198" s="7"/>
      <c r="AV1198" s="3"/>
    </row>
    <row r="1199" spans="1:48" ht="20.25" x14ac:dyDescent="0.3">
      <c r="A1199" s="7"/>
      <c r="B1199" s="7"/>
      <c r="C1199" s="7"/>
      <c r="D1199" s="2"/>
      <c r="E1199" s="3"/>
      <c r="F1199" s="2"/>
      <c r="G1199" s="7"/>
      <c r="H1199" s="7"/>
      <c r="I1199" s="7"/>
      <c r="J1199" s="7"/>
      <c r="K1199" s="2"/>
      <c r="L1199" s="2"/>
      <c r="M1199" s="2"/>
      <c r="N1199" s="28"/>
      <c r="O1199" s="2"/>
      <c r="P1199" s="2"/>
      <c r="Q1199" s="28"/>
      <c r="R1199" s="2"/>
      <c r="S1199" s="2"/>
      <c r="T1199" s="2"/>
      <c r="U1199" s="7"/>
      <c r="V1199" s="2"/>
      <c r="W1199" s="2"/>
      <c r="X1199" s="2"/>
      <c r="Y1199" s="2"/>
      <c r="Z1199" s="2"/>
      <c r="AA1199" s="2"/>
      <c r="AB1199" s="2"/>
      <c r="AC1199" s="2"/>
      <c r="AD1199" s="27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7"/>
      <c r="AR1199" s="7"/>
      <c r="AS1199" s="2"/>
      <c r="AT1199" s="7"/>
      <c r="AU1199" s="7"/>
      <c r="AV1199" s="3"/>
    </row>
    <row r="1200" spans="1:48" ht="20.25" x14ac:dyDescent="0.3">
      <c r="A1200" s="7"/>
      <c r="B1200" s="7"/>
      <c r="C1200" s="7"/>
      <c r="D1200" s="2"/>
      <c r="E1200" s="3"/>
      <c r="F1200" s="2"/>
      <c r="G1200" s="7"/>
      <c r="H1200" s="7"/>
      <c r="I1200" s="7"/>
      <c r="J1200" s="7"/>
      <c r="K1200" s="2"/>
      <c r="L1200" s="2"/>
      <c r="M1200" s="2"/>
      <c r="N1200" s="28"/>
      <c r="O1200" s="2"/>
      <c r="P1200" s="2"/>
      <c r="Q1200" s="28"/>
      <c r="R1200" s="2"/>
      <c r="S1200" s="2"/>
      <c r="T1200" s="2"/>
      <c r="U1200" s="7"/>
      <c r="V1200" s="2"/>
      <c r="W1200" s="2"/>
      <c r="X1200" s="2"/>
      <c r="Y1200" s="2"/>
      <c r="Z1200" s="2"/>
      <c r="AA1200" s="2"/>
      <c r="AB1200" s="2"/>
      <c r="AC1200" s="2"/>
      <c r="AD1200" s="27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7"/>
      <c r="AR1200" s="7"/>
      <c r="AS1200" s="2"/>
      <c r="AT1200" s="7"/>
      <c r="AU1200" s="7"/>
      <c r="AV1200" s="3"/>
    </row>
    <row r="1201" spans="1:48" ht="20.25" x14ac:dyDescent="0.3">
      <c r="A1201" s="7"/>
      <c r="B1201" s="7"/>
      <c r="C1201" s="7"/>
      <c r="D1201" s="2"/>
      <c r="E1201" s="3"/>
      <c r="F1201" s="2"/>
      <c r="G1201" s="7"/>
      <c r="H1201" s="7"/>
      <c r="I1201" s="7"/>
      <c r="J1201" s="7"/>
      <c r="K1201" s="2"/>
      <c r="L1201" s="2"/>
      <c r="M1201" s="2"/>
      <c r="N1201" s="28"/>
      <c r="O1201" s="2"/>
      <c r="P1201" s="2"/>
      <c r="Q1201" s="28"/>
      <c r="R1201" s="2"/>
      <c r="S1201" s="2"/>
      <c r="T1201" s="2"/>
      <c r="U1201" s="7"/>
      <c r="V1201" s="2"/>
      <c r="W1201" s="2"/>
      <c r="X1201" s="2"/>
      <c r="Y1201" s="2"/>
      <c r="Z1201" s="2"/>
      <c r="AA1201" s="2"/>
      <c r="AB1201" s="2"/>
      <c r="AC1201" s="2"/>
      <c r="AD1201" s="27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7"/>
      <c r="AR1201" s="7"/>
      <c r="AS1201" s="2"/>
      <c r="AT1201" s="4"/>
      <c r="AU1201" s="7"/>
      <c r="AV1201" s="3"/>
    </row>
    <row r="1202" spans="1:48" ht="20.25" x14ac:dyDescent="0.3">
      <c r="A1202" s="7"/>
      <c r="B1202" s="7"/>
      <c r="C1202" s="7"/>
      <c r="D1202" s="2"/>
      <c r="E1202" s="3"/>
      <c r="F1202" s="2"/>
      <c r="G1202" s="7"/>
      <c r="H1202" s="7"/>
      <c r="I1202" s="7"/>
      <c r="J1202" s="7"/>
      <c r="K1202" s="2"/>
      <c r="L1202" s="2"/>
      <c r="M1202" s="2"/>
      <c r="N1202" s="28"/>
      <c r="O1202" s="2"/>
      <c r="P1202" s="2"/>
      <c r="Q1202" s="28"/>
      <c r="R1202" s="2"/>
      <c r="S1202" s="2"/>
      <c r="T1202" s="2"/>
      <c r="U1202" s="7"/>
      <c r="V1202" s="2"/>
      <c r="W1202" s="2"/>
      <c r="X1202" s="2"/>
      <c r="Y1202" s="2"/>
      <c r="Z1202" s="2"/>
      <c r="AA1202" s="2"/>
      <c r="AB1202" s="2"/>
      <c r="AC1202" s="2"/>
      <c r="AD1202" s="27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7"/>
      <c r="AR1202" s="7"/>
      <c r="AS1202" s="2"/>
      <c r="AT1202" s="4"/>
      <c r="AU1202" s="7"/>
      <c r="AV1202" s="3"/>
    </row>
    <row r="1203" spans="1:48" ht="20.25" x14ac:dyDescent="0.3">
      <c r="A1203" s="7"/>
      <c r="B1203" s="7"/>
      <c r="C1203" s="7"/>
      <c r="D1203" s="2"/>
      <c r="E1203" s="3"/>
      <c r="F1203" s="2"/>
      <c r="G1203" s="7"/>
      <c r="H1203" s="7"/>
      <c r="I1203" s="7"/>
      <c r="J1203" s="7"/>
      <c r="K1203" s="2"/>
      <c r="L1203" s="2"/>
      <c r="M1203" s="2"/>
      <c r="N1203" s="28"/>
      <c r="O1203" s="2"/>
      <c r="P1203" s="2"/>
      <c r="Q1203" s="28"/>
      <c r="R1203" s="2"/>
      <c r="S1203" s="2"/>
      <c r="T1203" s="2"/>
      <c r="U1203" s="7"/>
      <c r="V1203" s="2"/>
      <c r="W1203" s="2"/>
      <c r="X1203" s="2"/>
      <c r="Y1203" s="2"/>
      <c r="Z1203" s="2"/>
      <c r="AA1203" s="2"/>
      <c r="AB1203" s="2"/>
      <c r="AC1203" s="2"/>
      <c r="AD1203" s="27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7"/>
      <c r="AR1203" s="7"/>
      <c r="AS1203" s="2"/>
      <c r="AT1203" s="4"/>
      <c r="AU1203" s="7"/>
      <c r="AV1203" s="3"/>
    </row>
    <row r="1204" spans="1:48" ht="20.25" x14ac:dyDescent="0.3">
      <c r="A1204" s="7"/>
      <c r="B1204" s="7"/>
      <c r="C1204" s="7"/>
      <c r="D1204" s="2"/>
      <c r="E1204" s="3"/>
      <c r="F1204" s="2"/>
      <c r="G1204" s="7"/>
      <c r="H1204" s="7"/>
      <c r="I1204" s="7"/>
      <c r="J1204" s="7"/>
      <c r="K1204" s="2"/>
      <c r="L1204" s="2"/>
      <c r="M1204" s="2"/>
      <c r="N1204" s="28"/>
      <c r="O1204" s="2"/>
      <c r="P1204" s="2"/>
      <c r="Q1204" s="28"/>
      <c r="R1204" s="2"/>
      <c r="S1204" s="2"/>
      <c r="T1204" s="2"/>
      <c r="U1204" s="7"/>
      <c r="V1204" s="2"/>
      <c r="W1204" s="2"/>
      <c r="X1204" s="2"/>
      <c r="Y1204" s="2"/>
      <c r="Z1204" s="2"/>
      <c r="AA1204" s="2"/>
      <c r="AB1204" s="2"/>
      <c r="AC1204" s="2"/>
      <c r="AD1204" s="27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7"/>
      <c r="AR1204" s="7"/>
      <c r="AS1204" s="2"/>
      <c r="AT1204" s="4"/>
      <c r="AU1204" s="7"/>
      <c r="AV1204" s="3"/>
    </row>
    <row r="1205" spans="1:48" ht="20.25" x14ac:dyDescent="0.3">
      <c r="A1205" s="7"/>
      <c r="B1205" s="7"/>
      <c r="C1205" s="7"/>
      <c r="D1205" s="2"/>
      <c r="E1205" s="3"/>
      <c r="F1205" s="2"/>
      <c r="G1205" s="7"/>
      <c r="H1205" s="7"/>
      <c r="I1205" s="7"/>
      <c r="J1205" s="7"/>
      <c r="K1205" s="2"/>
      <c r="L1205" s="2"/>
      <c r="M1205" s="2"/>
      <c r="N1205" s="28"/>
      <c r="O1205" s="2"/>
      <c r="P1205" s="2"/>
      <c r="Q1205" s="28"/>
      <c r="R1205" s="2"/>
      <c r="S1205" s="2"/>
      <c r="T1205" s="2"/>
      <c r="U1205" s="7"/>
      <c r="V1205" s="2"/>
      <c r="W1205" s="2"/>
      <c r="X1205" s="2"/>
      <c r="Y1205" s="2"/>
      <c r="Z1205" s="2"/>
      <c r="AA1205" s="2"/>
      <c r="AB1205" s="2"/>
      <c r="AC1205" s="2"/>
      <c r="AD1205" s="27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7"/>
      <c r="AR1205" s="7"/>
      <c r="AS1205" s="2"/>
      <c r="AT1205" s="4"/>
      <c r="AU1205" s="7"/>
      <c r="AV1205" s="3"/>
    </row>
    <row r="1206" spans="1:48" ht="20.25" x14ac:dyDescent="0.3">
      <c r="A1206" s="7"/>
      <c r="B1206" s="7"/>
      <c r="C1206" s="7"/>
      <c r="D1206" s="2"/>
      <c r="E1206" s="3"/>
      <c r="F1206" s="2"/>
      <c r="G1206" s="7"/>
      <c r="H1206" s="7"/>
      <c r="I1206" s="7"/>
      <c r="J1206" s="7"/>
      <c r="K1206" s="2"/>
      <c r="L1206" s="2"/>
      <c r="M1206" s="2"/>
      <c r="N1206" s="28"/>
      <c r="O1206" s="2"/>
      <c r="P1206" s="2"/>
      <c r="Q1206" s="28"/>
      <c r="R1206" s="2"/>
      <c r="S1206" s="2"/>
      <c r="T1206" s="2"/>
      <c r="U1206" s="7"/>
      <c r="V1206" s="2"/>
      <c r="W1206" s="2"/>
      <c r="X1206" s="2"/>
      <c r="Y1206" s="2"/>
      <c r="Z1206" s="2"/>
      <c r="AA1206" s="2"/>
      <c r="AB1206" s="2"/>
      <c r="AC1206" s="2"/>
      <c r="AD1206" s="27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7"/>
      <c r="AR1206" s="7"/>
      <c r="AS1206" s="2"/>
      <c r="AT1206" s="7"/>
      <c r="AU1206" s="7"/>
      <c r="AV1206" s="3"/>
    </row>
    <row r="1207" spans="1:48" ht="20.25" x14ac:dyDescent="0.3">
      <c r="A1207" s="7"/>
      <c r="B1207" s="7"/>
      <c r="C1207" s="7"/>
      <c r="D1207" s="2"/>
      <c r="E1207" s="3"/>
      <c r="F1207" s="2"/>
      <c r="G1207" s="7"/>
      <c r="H1207" s="7"/>
      <c r="I1207" s="7"/>
      <c r="J1207" s="7"/>
      <c r="K1207" s="2"/>
      <c r="L1207" s="2"/>
      <c r="M1207" s="2"/>
      <c r="N1207" s="28"/>
      <c r="O1207" s="2"/>
      <c r="P1207" s="2"/>
      <c r="Q1207" s="28"/>
      <c r="R1207" s="2"/>
      <c r="S1207" s="2"/>
      <c r="T1207" s="2"/>
      <c r="U1207" s="7"/>
      <c r="V1207" s="2"/>
      <c r="W1207" s="2"/>
      <c r="X1207" s="2"/>
      <c r="Y1207" s="2"/>
      <c r="Z1207" s="2"/>
      <c r="AA1207" s="2"/>
      <c r="AB1207" s="2"/>
      <c r="AC1207" s="2"/>
      <c r="AD1207" s="27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7"/>
      <c r="AR1207" s="7"/>
      <c r="AS1207" s="2"/>
      <c r="AT1207" s="5"/>
      <c r="AU1207" s="7"/>
      <c r="AV1207" s="3"/>
    </row>
    <row r="1208" spans="1:48" ht="20.25" x14ac:dyDescent="0.3">
      <c r="A1208" s="7"/>
      <c r="B1208" s="7"/>
      <c r="C1208" s="7"/>
      <c r="D1208" s="2"/>
      <c r="E1208" s="3"/>
      <c r="F1208" s="2"/>
      <c r="G1208" s="7"/>
      <c r="H1208" s="7"/>
      <c r="I1208" s="7"/>
      <c r="J1208" s="7"/>
      <c r="K1208" s="2"/>
      <c r="L1208" s="2"/>
      <c r="M1208" s="2"/>
      <c r="N1208" s="28"/>
      <c r="O1208" s="2"/>
      <c r="P1208" s="2"/>
      <c r="Q1208" s="28"/>
      <c r="R1208" s="2"/>
      <c r="S1208" s="2"/>
      <c r="T1208" s="2"/>
      <c r="U1208" s="7"/>
      <c r="V1208" s="2"/>
      <c r="W1208" s="2"/>
      <c r="X1208" s="2"/>
      <c r="Y1208" s="2"/>
      <c r="Z1208" s="2"/>
      <c r="AA1208" s="2"/>
      <c r="AB1208" s="2"/>
      <c r="AC1208" s="2"/>
      <c r="AD1208" s="27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7"/>
      <c r="AR1208" s="7"/>
      <c r="AS1208" s="2"/>
      <c r="AT1208" s="5"/>
      <c r="AU1208" s="7"/>
      <c r="AV1208" s="3"/>
    </row>
    <row r="1209" spans="1:48" ht="20.25" x14ac:dyDescent="0.3">
      <c r="A1209" s="7"/>
      <c r="B1209" s="7"/>
      <c r="C1209" s="7"/>
      <c r="D1209" s="2"/>
      <c r="E1209" s="3"/>
      <c r="F1209" s="2"/>
      <c r="G1209" s="7"/>
      <c r="H1209" s="7"/>
      <c r="I1209" s="7"/>
      <c r="J1209" s="7"/>
      <c r="K1209" s="2"/>
      <c r="L1209" s="2"/>
      <c r="M1209" s="2"/>
      <c r="N1209" s="28"/>
      <c r="O1209" s="2"/>
      <c r="P1209" s="2"/>
      <c r="Q1209" s="28"/>
      <c r="R1209" s="2"/>
      <c r="S1209" s="2"/>
      <c r="T1209" s="2"/>
      <c r="U1209" s="7"/>
      <c r="V1209" s="2"/>
      <c r="W1209" s="2"/>
      <c r="X1209" s="2"/>
      <c r="Y1209" s="2"/>
      <c r="Z1209" s="2"/>
      <c r="AA1209" s="2"/>
      <c r="AB1209" s="2"/>
      <c r="AC1209" s="2"/>
      <c r="AD1209" s="27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7"/>
      <c r="AR1209" s="7"/>
      <c r="AS1209" s="2"/>
      <c r="AT1209" s="5"/>
      <c r="AU1209" s="7"/>
      <c r="AV1209" s="3"/>
    </row>
    <row r="1210" spans="1:48" ht="20.25" x14ac:dyDescent="0.3">
      <c r="A1210" s="7"/>
      <c r="B1210" s="7"/>
      <c r="C1210" s="7"/>
      <c r="D1210" s="2"/>
      <c r="E1210" s="3"/>
      <c r="F1210" s="2"/>
      <c r="G1210" s="7"/>
      <c r="H1210" s="7"/>
      <c r="I1210" s="7"/>
      <c r="J1210" s="7"/>
      <c r="K1210" s="2"/>
      <c r="L1210" s="2"/>
      <c r="M1210" s="2"/>
      <c r="N1210" s="28"/>
      <c r="O1210" s="2"/>
      <c r="P1210" s="2"/>
      <c r="Q1210" s="28"/>
      <c r="R1210" s="2"/>
      <c r="S1210" s="2"/>
      <c r="T1210" s="2"/>
      <c r="U1210" s="7"/>
      <c r="V1210" s="2"/>
      <c r="W1210" s="2"/>
      <c r="X1210" s="2"/>
      <c r="Y1210" s="2"/>
      <c r="Z1210" s="2"/>
      <c r="AA1210" s="2"/>
      <c r="AB1210" s="2"/>
      <c r="AC1210" s="2"/>
      <c r="AD1210" s="27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7"/>
      <c r="AR1210" s="7"/>
      <c r="AS1210" s="2"/>
      <c r="AT1210" s="5"/>
      <c r="AU1210" s="7"/>
      <c r="AV1210" s="3"/>
    </row>
    <row r="1211" spans="1:48" ht="20.25" x14ac:dyDescent="0.3">
      <c r="A1211" s="7"/>
      <c r="B1211" s="7"/>
      <c r="C1211" s="7"/>
      <c r="D1211" s="2"/>
      <c r="E1211" s="3"/>
      <c r="F1211" s="2"/>
      <c r="G1211" s="7"/>
      <c r="H1211" s="7"/>
      <c r="I1211" s="7"/>
      <c r="J1211" s="7"/>
      <c r="K1211" s="2"/>
      <c r="L1211" s="2"/>
      <c r="M1211" s="2"/>
      <c r="N1211" s="28"/>
      <c r="O1211" s="2"/>
      <c r="P1211" s="2"/>
      <c r="Q1211" s="28"/>
      <c r="R1211" s="2"/>
      <c r="S1211" s="2"/>
      <c r="T1211" s="2"/>
      <c r="U1211" s="7"/>
      <c r="V1211" s="2"/>
      <c r="W1211" s="2"/>
      <c r="X1211" s="2"/>
      <c r="Y1211" s="2"/>
      <c r="Z1211" s="2"/>
      <c r="AA1211" s="2"/>
      <c r="AB1211" s="2"/>
      <c r="AC1211" s="2"/>
      <c r="AD1211" s="27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7"/>
      <c r="AR1211" s="7"/>
      <c r="AS1211" s="2"/>
      <c r="AT1211" s="5"/>
      <c r="AU1211" s="7"/>
      <c r="AV1211" s="3"/>
    </row>
    <row r="1212" spans="1:48" ht="20.25" x14ac:dyDescent="0.3">
      <c r="A1212" s="7"/>
      <c r="B1212" s="7"/>
      <c r="C1212" s="7"/>
      <c r="D1212" s="2"/>
      <c r="E1212" s="3"/>
      <c r="F1212" s="2"/>
      <c r="G1212" s="7"/>
      <c r="H1212" s="7"/>
      <c r="I1212" s="7"/>
      <c r="J1212" s="7"/>
      <c r="K1212" s="2"/>
      <c r="L1212" s="2"/>
      <c r="M1212" s="2"/>
      <c r="N1212" s="28"/>
      <c r="O1212" s="2"/>
      <c r="P1212" s="2"/>
      <c r="Q1212" s="28"/>
      <c r="R1212" s="2"/>
      <c r="S1212" s="2"/>
      <c r="T1212" s="2"/>
      <c r="U1212" s="7"/>
      <c r="V1212" s="2"/>
      <c r="W1212" s="2"/>
      <c r="X1212" s="2"/>
      <c r="Y1212" s="2"/>
      <c r="Z1212" s="2"/>
      <c r="AA1212" s="2"/>
      <c r="AB1212" s="2"/>
      <c r="AC1212" s="2"/>
      <c r="AD1212" s="27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7"/>
      <c r="AR1212" s="7"/>
      <c r="AS1212" s="2"/>
      <c r="AT1212" s="5"/>
      <c r="AU1212" s="7"/>
      <c r="AV1212" s="3"/>
    </row>
    <row r="1213" spans="1:48" ht="20.25" x14ac:dyDescent="0.3">
      <c r="A1213" s="7"/>
      <c r="B1213" s="7"/>
      <c r="C1213" s="7"/>
      <c r="D1213" s="2"/>
      <c r="E1213" s="3"/>
      <c r="F1213" s="2"/>
      <c r="G1213" s="7"/>
      <c r="H1213" s="7"/>
      <c r="I1213" s="7"/>
      <c r="J1213" s="7"/>
      <c r="K1213" s="2"/>
      <c r="L1213" s="2"/>
      <c r="M1213" s="2"/>
      <c r="N1213" s="28"/>
      <c r="O1213" s="2"/>
      <c r="P1213" s="2"/>
      <c r="Q1213" s="28"/>
      <c r="R1213" s="2"/>
      <c r="S1213" s="2"/>
      <c r="T1213" s="2"/>
      <c r="U1213" s="7"/>
      <c r="V1213" s="2"/>
      <c r="W1213" s="2"/>
      <c r="X1213" s="2"/>
      <c r="Y1213" s="2"/>
      <c r="Z1213" s="2"/>
      <c r="AA1213" s="2"/>
      <c r="AB1213" s="2"/>
      <c r="AC1213" s="2"/>
      <c r="AD1213" s="27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7"/>
      <c r="AR1213" s="7"/>
      <c r="AS1213" s="2"/>
      <c r="AT1213" s="5"/>
      <c r="AU1213" s="7"/>
      <c r="AV1213" s="3"/>
    </row>
    <row r="1214" spans="1:48" ht="20.25" x14ac:dyDescent="0.3">
      <c r="A1214" s="7"/>
      <c r="B1214" s="7"/>
      <c r="C1214" s="7"/>
      <c r="D1214" s="2"/>
      <c r="E1214" s="3"/>
      <c r="F1214" s="2"/>
      <c r="G1214" s="7"/>
      <c r="H1214" s="7"/>
      <c r="I1214" s="7"/>
      <c r="J1214" s="7"/>
      <c r="K1214" s="2"/>
      <c r="L1214" s="2"/>
      <c r="M1214" s="2"/>
      <c r="N1214" s="28"/>
      <c r="O1214" s="2"/>
      <c r="P1214" s="2"/>
      <c r="Q1214" s="28"/>
      <c r="R1214" s="2"/>
      <c r="S1214" s="2"/>
      <c r="T1214" s="2"/>
      <c r="U1214" s="7"/>
      <c r="V1214" s="2"/>
      <c r="W1214" s="2"/>
      <c r="X1214" s="2"/>
      <c r="Y1214" s="2"/>
      <c r="Z1214" s="2"/>
      <c r="AA1214" s="2"/>
      <c r="AB1214" s="2"/>
      <c r="AC1214" s="2"/>
      <c r="AD1214" s="27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7"/>
      <c r="AR1214" s="7"/>
      <c r="AS1214" s="2"/>
      <c r="AT1214" s="5"/>
      <c r="AU1214" s="7"/>
      <c r="AV1214" s="3"/>
    </row>
    <row r="1215" spans="1:48" ht="20.25" x14ac:dyDescent="0.3">
      <c r="A1215" s="7"/>
      <c r="B1215" s="7"/>
      <c r="C1215" s="7"/>
      <c r="D1215" s="2"/>
      <c r="E1215" s="3"/>
      <c r="F1215" s="2"/>
      <c r="G1215" s="7"/>
      <c r="H1215" s="7"/>
      <c r="I1215" s="7"/>
      <c r="J1215" s="7"/>
      <c r="K1215" s="2"/>
      <c r="L1215" s="2"/>
      <c r="M1215" s="2"/>
      <c r="N1215" s="28"/>
      <c r="O1215" s="2"/>
      <c r="P1215" s="2"/>
      <c r="Q1215" s="28"/>
      <c r="R1215" s="2"/>
      <c r="S1215" s="2"/>
      <c r="T1215" s="2"/>
      <c r="U1215" s="7"/>
      <c r="V1215" s="2"/>
      <c r="W1215" s="2"/>
      <c r="X1215" s="2"/>
      <c r="Y1215" s="2"/>
      <c r="Z1215" s="2"/>
      <c r="AA1215" s="2"/>
      <c r="AB1215" s="2"/>
      <c r="AC1215" s="2"/>
      <c r="AD1215" s="27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7"/>
      <c r="AR1215" s="7"/>
      <c r="AS1215" s="2"/>
      <c r="AT1215" s="5"/>
      <c r="AU1215" s="7"/>
      <c r="AV1215" s="3"/>
    </row>
    <row r="1216" spans="1:48" ht="20.25" x14ac:dyDescent="0.3">
      <c r="A1216" s="7"/>
      <c r="B1216" s="7"/>
      <c r="C1216" s="7"/>
      <c r="D1216" s="2"/>
      <c r="E1216" s="3"/>
      <c r="F1216" s="2"/>
      <c r="G1216" s="7"/>
      <c r="H1216" s="7"/>
      <c r="I1216" s="7"/>
      <c r="J1216" s="7"/>
      <c r="K1216" s="2"/>
      <c r="L1216" s="2"/>
      <c r="M1216" s="2"/>
      <c r="N1216" s="28"/>
      <c r="O1216" s="2"/>
      <c r="P1216" s="2"/>
      <c r="Q1216" s="28"/>
      <c r="R1216" s="2"/>
      <c r="S1216" s="2"/>
      <c r="T1216" s="2"/>
      <c r="U1216" s="7"/>
      <c r="V1216" s="2"/>
      <c r="W1216" s="2"/>
      <c r="X1216" s="2"/>
      <c r="Y1216" s="2"/>
      <c r="Z1216" s="2"/>
      <c r="AA1216" s="2"/>
      <c r="AB1216" s="2"/>
      <c r="AC1216" s="2"/>
      <c r="AD1216" s="27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7"/>
      <c r="AR1216" s="7"/>
      <c r="AS1216" s="2"/>
      <c r="AT1216" s="5"/>
      <c r="AU1216" s="7"/>
      <c r="AV1216" s="3"/>
    </row>
    <row r="1217" spans="1:48" ht="20.25" x14ac:dyDescent="0.3">
      <c r="A1217" s="7"/>
      <c r="B1217" s="7"/>
      <c r="C1217" s="7"/>
      <c r="D1217" s="2"/>
      <c r="E1217" s="3"/>
      <c r="F1217" s="2"/>
      <c r="G1217" s="7"/>
      <c r="H1217" s="7"/>
      <c r="I1217" s="7"/>
      <c r="J1217" s="7"/>
      <c r="K1217" s="2"/>
      <c r="L1217" s="2"/>
      <c r="M1217" s="2"/>
      <c r="N1217" s="28"/>
      <c r="O1217" s="2"/>
      <c r="P1217" s="2"/>
      <c r="Q1217" s="28"/>
      <c r="R1217" s="2"/>
      <c r="S1217" s="2"/>
      <c r="T1217" s="2"/>
      <c r="U1217" s="7"/>
      <c r="V1217" s="2"/>
      <c r="W1217" s="2"/>
      <c r="X1217" s="2"/>
      <c r="Y1217" s="2"/>
      <c r="Z1217" s="2"/>
      <c r="AA1217" s="2"/>
      <c r="AB1217" s="2"/>
      <c r="AC1217" s="2"/>
      <c r="AD1217" s="27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7"/>
      <c r="AR1217" s="7"/>
      <c r="AS1217" s="2"/>
      <c r="AT1217" s="5"/>
      <c r="AU1217" s="7"/>
      <c r="AV1217" s="3"/>
    </row>
    <row r="1218" spans="1:48" ht="20.25" x14ac:dyDescent="0.3">
      <c r="A1218" s="7"/>
      <c r="B1218" s="7"/>
      <c r="C1218" s="7"/>
      <c r="D1218" s="2"/>
      <c r="E1218" s="3"/>
      <c r="F1218" s="2"/>
      <c r="G1218" s="7"/>
      <c r="H1218" s="7"/>
      <c r="I1218" s="7"/>
      <c r="J1218" s="7"/>
      <c r="K1218" s="2"/>
      <c r="L1218" s="2"/>
      <c r="M1218" s="2"/>
      <c r="N1218" s="28"/>
      <c r="O1218" s="2"/>
      <c r="P1218" s="2"/>
      <c r="Q1218" s="28"/>
      <c r="R1218" s="2"/>
      <c r="S1218" s="2"/>
      <c r="T1218" s="2"/>
      <c r="U1218" s="7"/>
      <c r="V1218" s="2"/>
      <c r="W1218" s="2"/>
      <c r="X1218" s="2"/>
      <c r="Y1218" s="2"/>
      <c r="Z1218" s="2"/>
      <c r="AA1218" s="2"/>
      <c r="AB1218" s="2"/>
      <c r="AC1218" s="2"/>
      <c r="AD1218" s="27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7"/>
      <c r="AR1218" s="7"/>
      <c r="AS1218" s="2"/>
      <c r="AT1218" s="7"/>
      <c r="AU1218" s="7"/>
      <c r="AV1218" s="3"/>
    </row>
    <row r="1220" spans="1:48" ht="18.75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26"/>
      <c r="O1220" s="7"/>
      <c r="P1220" s="7"/>
      <c r="Q1220" s="26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26"/>
      <c r="AE1220" s="26"/>
      <c r="AF1220" s="26"/>
      <c r="AG1220" s="7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7"/>
      <c r="AS1220" s="7"/>
      <c r="AT1220" s="7"/>
      <c r="AU1220" s="7"/>
      <c r="AV1220" s="7"/>
    </row>
    <row r="1221" spans="1:48" ht="20.25" x14ac:dyDescent="0.3">
      <c r="A1221" s="7"/>
      <c r="B1221" s="7"/>
      <c r="C1221" s="7"/>
      <c r="D1221" s="2"/>
      <c r="E1221" s="3"/>
      <c r="F1221" s="2"/>
      <c r="G1221" s="7"/>
      <c r="H1221" s="7"/>
      <c r="I1221" s="7"/>
      <c r="J1221" s="7"/>
      <c r="K1221" s="2"/>
      <c r="L1221" s="2"/>
      <c r="M1221" s="2"/>
      <c r="N1221" s="28"/>
      <c r="O1221" s="2"/>
      <c r="P1221" s="2"/>
      <c r="Q1221" s="28"/>
      <c r="R1221" s="2"/>
      <c r="S1221" s="2"/>
      <c r="T1221" s="2"/>
      <c r="U1221" s="7"/>
      <c r="V1221" s="2"/>
      <c r="W1221" s="2"/>
      <c r="X1221" s="2"/>
      <c r="Y1221" s="2"/>
      <c r="Z1221" s="2"/>
      <c r="AA1221" s="2"/>
      <c r="AB1221" s="2"/>
      <c r="AC1221" s="2"/>
      <c r="AD1221" s="27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7"/>
      <c r="AR1221" s="7"/>
      <c r="AS1221" s="2"/>
      <c r="AT1221" s="7"/>
      <c r="AU1221" s="7"/>
      <c r="AV1221" s="3"/>
    </row>
    <row r="1222" spans="1:48" ht="20.25" x14ac:dyDescent="0.3">
      <c r="A1222" s="7"/>
      <c r="B1222" s="7"/>
      <c r="C1222" s="7"/>
      <c r="D1222" s="2"/>
      <c r="E1222" s="3"/>
      <c r="F1222" s="2"/>
      <c r="G1222" s="7"/>
      <c r="H1222" s="7"/>
      <c r="I1222" s="7"/>
      <c r="J1222" s="7"/>
      <c r="K1222" s="2"/>
      <c r="L1222" s="2"/>
      <c r="M1222" s="2"/>
      <c r="N1222" s="28"/>
      <c r="O1222" s="2"/>
      <c r="P1222" s="2"/>
      <c r="Q1222" s="28"/>
      <c r="R1222" s="2"/>
      <c r="S1222" s="2"/>
      <c r="T1222" s="2"/>
      <c r="U1222" s="7"/>
      <c r="V1222" s="2"/>
      <c r="W1222" s="2"/>
      <c r="X1222" s="2"/>
      <c r="Y1222" s="2"/>
      <c r="Z1222" s="2"/>
      <c r="AA1222" s="2"/>
      <c r="AB1222" s="2"/>
      <c r="AC1222" s="2"/>
      <c r="AD1222" s="27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7"/>
      <c r="AR1222" s="7"/>
      <c r="AS1222" s="2"/>
      <c r="AT1222" s="7"/>
      <c r="AU1222" s="7"/>
      <c r="AV1222" s="3"/>
    </row>
    <row r="1223" spans="1:48" ht="20.25" x14ac:dyDescent="0.3">
      <c r="A1223" s="7"/>
      <c r="B1223" s="7"/>
      <c r="C1223" s="7"/>
      <c r="D1223" s="2"/>
      <c r="E1223" s="3"/>
      <c r="F1223" s="2"/>
      <c r="G1223" s="7"/>
      <c r="H1223" s="7"/>
      <c r="I1223" s="7"/>
      <c r="J1223" s="7"/>
      <c r="K1223" s="2"/>
      <c r="L1223" s="2"/>
      <c r="M1223" s="2"/>
      <c r="N1223" s="28"/>
      <c r="O1223" s="2"/>
      <c r="P1223" s="2"/>
      <c r="Q1223" s="28"/>
      <c r="R1223" s="2"/>
      <c r="S1223" s="2"/>
      <c r="T1223" s="2"/>
      <c r="U1223" s="7"/>
      <c r="V1223" s="2"/>
      <c r="W1223" s="2"/>
      <c r="X1223" s="2"/>
      <c r="Y1223" s="2"/>
      <c r="Z1223" s="2"/>
      <c r="AA1223" s="2"/>
      <c r="AB1223" s="2"/>
      <c r="AC1223" s="2"/>
      <c r="AD1223" s="27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7"/>
      <c r="AR1223" s="7"/>
      <c r="AS1223" s="2"/>
      <c r="AT1223" s="7"/>
      <c r="AU1223" s="7"/>
      <c r="AV1223" s="3"/>
    </row>
    <row r="1224" spans="1:48" ht="20.25" x14ac:dyDescent="0.3">
      <c r="A1224" s="7"/>
      <c r="B1224" s="7"/>
      <c r="C1224" s="7"/>
      <c r="D1224" s="2"/>
      <c r="E1224" s="3"/>
      <c r="F1224" s="2"/>
      <c r="G1224" s="7"/>
      <c r="H1224" s="7"/>
      <c r="I1224" s="7"/>
      <c r="J1224" s="7"/>
      <c r="K1224" s="2"/>
      <c r="L1224" s="2"/>
      <c r="M1224" s="2"/>
      <c r="N1224" s="28"/>
      <c r="O1224" s="2"/>
      <c r="P1224" s="2"/>
      <c r="Q1224" s="28"/>
      <c r="R1224" s="2"/>
      <c r="S1224" s="2"/>
      <c r="T1224" s="2"/>
      <c r="U1224" s="7"/>
      <c r="V1224" s="2"/>
      <c r="W1224" s="2"/>
      <c r="X1224" s="2"/>
      <c r="Y1224" s="2"/>
      <c r="Z1224" s="2"/>
      <c r="AA1224" s="2"/>
      <c r="AB1224" s="2"/>
      <c r="AC1224" s="2"/>
      <c r="AD1224" s="27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7"/>
      <c r="AR1224" s="7"/>
      <c r="AS1224" s="2"/>
      <c r="AT1224" s="7"/>
      <c r="AU1224" s="7"/>
      <c r="AV1224" s="3"/>
    </row>
    <row r="1225" spans="1:48" ht="20.25" x14ac:dyDescent="0.3">
      <c r="A1225" s="7"/>
      <c r="B1225" s="7"/>
      <c r="C1225" s="7"/>
      <c r="D1225" s="2"/>
      <c r="E1225" s="3"/>
      <c r="F1225" s="2"/>
      <c r="G1225" s="7"/>
      <c r="H1225" s="7"/>
      <c r="I1225" s="7"/>
      <c r="J1225" s="7"/>
      <c r="K1225" s="2"/>
      <c r="L1225" s="2"/>
      <c r="M1225" s="2"/>
      <c r="N1225" s="28"/>
      <c r="O1225" s="2"/>
      <c r="P1225" s="2"/>
      <c r="Q1225" s="28"/>
      <c r="R1225" s="2"/>
      <c r="S1225" s="2"/>
      <c r="T1225" s="2"/>
      <c r="U1225" s="7"/>
      <c r="V1225" s="2"/>
      <c r="W1225" s="2"/>
      <c r="X1225" s="2"/>
      <c r="Y1225" s="2"/>
      <c r="Z1225" s="2"/>
      <c r="AA1225" s="2"/>
      <c r="AB1225" s="2"/>
      <c r="AC1225" s="2"/>
      <c r="AD1225" s="27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7"/>
      <c r="AR1225" s="7"/>
      <c r="AS1225" s="2"/>
      <c r="AT1225" s="7"/>
      <c r="AU1225" s="7"/>
      <c r="AV1225" s="3"/>
    </row>
    <row r="1226" spans="1:48" ht="20.25" x14ac:dyDescent="0.3">
      <c r="A1226" s="7"/>
      <c r="B1226" s="7"/>
      <c r="C1226" s="7"/>
      <c r="D1226" s="2"/>
      <c r="E1226" s="3"/>
      <c r="F1226" s="2"/>
      <c r="G1226" s="7"/>
      <c r="H1226" s="7"/>
      <c r="I1226" s="7"/>
      <c r="J1226" s="7"/>
      <c r="K1226" s="2"/>
      <c r="L1226" s="2"/>
      <c r="M1226" s="2"/>
      <c r="N1226" s="28"/>
      <c r="O1226" s="2"/>
      <c r="P1226" s="2"/>
      <c r="Q1226" s="28"/>
      <c r="R1226" s="2"/>
      <c r="S1226" s="2"/>
      <c r="T1226" s="2"/>
      <c r="U1226" s="7"/>
      <c r="V1226" s="2"/>
      <c r="W1226" s="2"/>
      <c r="X1226" s="2"/>
      <c r="Y1226" s="2"/>
      <c r="Z1226" s="2"/>
      <c r="AA1226" s="2"/>
      <c r="AB1226" s="2"/>
      <c r="AC1226" s="2"/>
      <c r="AD1226" s="27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7"/>
      <c r="AR1226" s="7"/>
      <c r="AS1226" s="2"/>
      <c r="AT1226" s="7"/>
      <c r="AU1226" s="7"/>
      <c r="AV1226" s="3"/>
    </row>
    <row r="1227" spans="1:48" ht="20.25" x14ac:dyDescent="0.3">
      <c r="A1227" s="7"/>
      <c r="B1227" s="7"/>
      <c r="C1227" s="7"/>
      <c r="D1227" s="2"/>
      <c r="E1227" s="3"/>
      <c r="F1227" s="2"/>
      <c r="G1227" s="7"/>
      <c r="H1227" s="7"/>
      <c r="I1227" s="7"/>
      <c r="J1227" s="7"/>
      <c r="K1227" s="2"/>
      <c r="L1227" s="2"/>
      <c r="M1227" s="2"/>
      <c r="N1227" s="28"/>
      <c r="O1227" s="2"/>
      <c r="P1227" s="2"/>
      <c r="Q1227" s="28"/>
      <c r="R1227" s="2"/>
      <c r="S1227" s="2"/>
      <c r="T1227" s="2"/>
      <c r="U1227" s="7"/>
      <c r="V1227" s="2"/>
      <c r="W1227" s="2"/>
      <c r="X1227" s="2"/>
      <c r="Y1227" s="2"/>
      <c r="Z1227" s="2"/>
      <c r="AA1227" s="2"/>
      <c r="AB1227" s="2"/>
      <c r="AC1227" s="2"/>
      <c r="AD1227" s="27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7"/>
      <c r="AR1227" s="7"/>
      <c r="AS1227" s="2"/>
      <c r="AT1227" s="7"/>
      <c r="AU1227" s="7"/>
      <c r="AV1227" s="3"/>
    </row>
    <row r="1228" spans="1:48" ht="20.25" x14ac:dyDescent="0.3">
      <c r="A1228" s="7"/>
      <c r="B1228" s="7"/>
      <c r="C1228" s="7"/>
      <c r="D1228" s="2"/>
      <c r="E1228" s="3"/>
      <c r="F1228" s="2"/>
      <c r="G1228" s="7"/>
      <c r="H1228" s="7"/>
      <c r="I1228" s="7"/>
      <c r="J1228" s="7"/>
      <c r="K1228" s="2"/>
      <c r="L1228" s="2"/>
      <c r="M1228" s="2"/>
      <c r="N1228" s="28"/>
      <c r="O1228" s="2"/>
      <c r="P1228" s="2"/>
      <c r="Q1228" s="28"/>
      <c r="R1228" s="2"/>
      <c r="S1228" s="2"/>
      <c r="T1228" s="2"/>
      <c r="U1228" s="7"/>
      <c r="V1228" s="2"/>
      <c r="W1228" s="2"/>
      <c r="X1228" s="2"/>
      <c r="Y1228" s="2"/>
      <c r="Z1228" s="2"/>
      <c r="AA1228" s="2"/>
      <c r="AB1228" s="2"/>
      <c r="AC1228" s="2"/>
      <c r="AD1228" s="27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7"/>
      <c r="AR1228" s="7"/>
      <c r="AS1228" s="2"/>
      <c r="AT1228" s="7"/>
      <c r="AU1228" s="7"/>
      <c r="AV1228" s="3"/>
    </row>
    <row r="1229" spans="1:48" ht="20.25" x14ac:dyDescent="0.3">
      <c r="A1229" s="7"/>
      <c r="B1229" s="7"/>
      <c r="C1229" s="7"/>
      <c r="D1229" s="2"/>
      <c r="E1229" s="3"/>
      <c r="F1229" s="2"/>
      <c r="G1229" s="7"/>
      <c r="H1229" s="7"/>
      <c r="I1229" s="7"/>
      <c r="J1229" s="7"/>
      <c r="K1229" s="2"/>
      <c r="L1229" s="2"/>
      <c r="M1229" s="2"/>
      <c r="N1229" s="28"/>
      <c r="O1229" s="2"/>
      <c r="P1229" s="2"/>
      <c r="Q1229" s="28"/>
      <c r="R1229" s="2"/>
      <c r="S1229" s="2"/>
      <c r="T1229" s="2"/>
      <c r="U1229" s="7"/>
      <c r="V1229" s="2"/>
      <c r="W1229" s="2"/>
      <c r="X1229" s="2"/>
      <c r="Y1229" s="2"/>
      <c r="Z1229" s="2"/>
      <c r="AA1229" s="2"/>
      <c r="AB1229" s="2"/>
      <c r="AC1229" s="2"/>
      <c r="AD1229" s="27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7"/>
      <c r="AR1229" s="7"/>
      <c r="AS1229" s="2"/>
      <c r="AT1229" s="7"/>
      <c r="AU1229" s="7"/>
      <c r="AV1229" s="3"/>
    </row>
    <row r="1230" spans="1:48" ht="20.25" x14ac:dyDescent="0.3">
      <c r="A1230" s="7"/>
      <c r="B1230" s="7"/>
      <c r="C1230" s="7"/>
      <c r="D1230" s="2"/>
      <c r="E1230" s="3"/>
      <c r="F1230" s="2"/>
      <c r="G1230" s="7"/>
      <c r="H1230" s="7"/>
      <c r="I1230" s="7"/>
      <c r="J1230" s="7"/>
      <c r="K1230" s="2"/>
      <c r="L1230" s="2"/>
      <c r="M1230" s="2"/>
      <c r="N1230" s="28"/>
      <c r="O1230" s="2"/>
      <c r="P1230" s="2"/>
      <c r="Q1230" s="28"/>
      <c r="R1230" s="2"/>
      <c r="S1230" s="2"/>
      <c r="T1230" s="2"/>
      <c r="U1230" s="7"/>
      <c r="V1230" s="2"/>
      <c r="W1230" s="2"/>
      <c r="X1230" s="2"/>
      <c r="Y1230" s="2"/>
      <c r="Z1230" s="2"/>
      <c r="AA1230" s="2"/>
      <c r="AB1230" s="2"/>
      <c r="AC1230" s="2"/>
      <c r="AD1230" s="27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7"/>
      <c r="AR1230" s="7"/>
      <c r="AS1230" s="2"/>
      <c r="AT1230" s="4"/>
      <c r="AU1230" s="7"/>
      <c r="AV1230" s="3"/>
    </row>
    <row r="1231" spans="1:48" ht="20.25" x14ac:dyDescent="0.3">
      <c r="A1231" s="7"/>
      <c r="B1231" s="7"/>
      <c r="C1231" s="7"/>
      <c r="D1231" s="2"/>
      <c r="E1231" s="3"/>
      <c r="F1231" s="2"/>
      <c r="G1231" s="7"/>
      <c r="H1231" s="7"/>
      <c r="I1231" s="7"/>
      <c r="J1231" s="7"/>
      <c r="K1231" s="2"/>
      <c r="L1231" s="2"/>
      <c r="M1231" s="2"/>
      <c r="N1231" s="28"/>
      <c r="O1231" s="2"/>
      <c r="P1231" s="2"/>
      <c r="Q1231" s="28"/>
      <c r="R1231" s="2"/>
      <c r="S1231" s="2"/>
      <c r="T1231" s="2"/>
      <c r="U1231" s="7"/>
      <c r="V1231" s="2"/>
      <c r="W1231" s="2"/>
      <c r="X1231" s="2"/>
      <c r="Y1231" s="2"/>
      <c r="Z1231" s="2"/>
      <c r="AA1231" s="2"/>
      <c r="AB1231" s="2"/>
      <c r="AC1231" s="2"/>
      <c r="AD1231" s="27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7"/>
      <c r="AR1231" s="7"/>
      <c r="AS1231" s="2"/>
      <c r="AT1231" s="4"/>
      <c r="AU1231" s="7"/>
      <c r="AV1231" s="3"/>
    </row>
    <row r="1232" spans="1:48" ht="20.25" x14ac:dyDescent="0.3">
      <c r="A1232" s="7"/>
      <c r="B1232" s="7"/>
      <c r="C1232" s="7"/>
      <c r="D1232" s="2"/>
      <c r="E1232" s="3"/>
      <c r="F1232" s="2"/>
      <c r="G1232" s="7"/>
      <c r="H1232" s="7"/>
      <c r="I1232" s="7"/>
      <c r="J1232" s="7"/>
      <c r="K1232" s="2"/>
      <c r="L1232" s="2"/>
      <c r="M1232" s="2"/>
      <c r="N1232" s="28"/>
      <c r="O1232" s="2"/>
      <c r="P1232" s="2"/>
      <c r="Q1232" s="28"/>
      <c r="R1232" s="2"/>
      <c r="S1232" s="2"/>
      <c r="T1232" s="2"/>
      <c r="U1232" s="7"/>
      <c r="V1232" s="2"/>
      <c r="W1232" s="2"/>
      <c r="X1232" s="2"/>
      <c r="Y1232" s="2"/>
      <c r="Z1232" s="2"/>
      <c r="AA1232" s="2"/>
      <c r="AB1232" s="2"/>
      <c r="AC1232" s="2"/>
      <c r="AD1232" s="27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7"/>
      <c r="AR1232" s="7"/>
      <c r="AS1232" s="2"/>
      <c r="AT1232" s="4"/>
      <c r="AU1232" s="7"/>
      <c r="AV1232" s="3"/>
    </row>
    <row r="1233" spans="1:48" ht="20.25" x14ac:dyDescent="0.3">
      <c r="A1233" s="7"/>
      <c r="B1233" s="7"/>
      <c r="C1233" s="7"/>
      <c r="D1233" s="2"/>
      <c r="E1233" s="3"/>
      <c r="F1233" s="2"/>
      <c r="G1233" s="7"/>
      <c r="H1233" s="7"/>
      <c r="I1233" s="7"/>
      <c r="J1233" s="7"/>
      <c r="K1233" s="2"/>
      <c r="L1233" s="2"/>
      <c r="M1233" s="2"/>
      <c r="N1233" s="28"/>
      <c r="O1233" s="2"/>
      <c r="P1233" s="2"/>
      <c r="Q1233" s="28"/>
      <c r="R1233" s="2"/>
      <c r="S1233" s="2"/>
      <c r="T1233" s="2"/>
      <c r="U1233" s="7"/>
      <c r="V1233" s="2"/>
      <c r="W1233" s="2"/>
      <c r="X1233" s="2"/>
      <c r="Y1233" s="2"/>
      <c r="Z1233" s="2"/>
      <c r="AA1233" s="2"/>
      <c r="AB1233" s="2"/>
      <c r="AC1233" s="2"/>
      <c r="AD1233" s="27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7"/>
      <c r="AR1233" s="7"/>
      <c r="AS1233" s="2"/>
      <c r="AT1233" s="4"/>
      <c r="AU1233" s="7"/>
      <c r="AV1233" s="3"/>
    </row>
    <row r="1234" spans="1:48" ht="20.25" x14ac:dyDescent="0.3">
      <c r="A1234" s="7"/>
      <c r="B1234" s="7"/>
      <c r="C1234" s="7"/>
      <c r="D1234" s="2"/>
      <c r="E1234" s="3"/>
      <c r="F1234" s="2"/>
      <c r="G1234" s="7"/>
      <c r="H1234" s="7"/>
      <c r="I1234" s="7"/>
      <c r="J1234" s="7"/>
      <c r="K1234" s="2"/>
      <c r="L1234" s="2"/>
      <c r="M1234" s="2"/>
      <c r="N1234" s="28"/>
      <c r="O1234" s="2"/>
      <c r="P1234" s="2"/>
      <c r="Q1234" s="28"/>
      <c r="R1234" s="2"/>
      <c r="S1234" s="2"/>
      <c r="T1234" s="2"/>
      <c r="U1234" s="7"/>
      <c r="V1234" s="2"/>
      <c r="W1234" s="2"/>
      <c r="X1234" s="2"/>
      <c r="Y1234" s="2"/>
      <c r="Z1234" s="2"/>
      <c r="AA1234" s="2"/>
      <c r="AB1234" s="2"/>
      <c r="AC1234" s="2"/>
      <c r="AD1234" s="27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7"/>
      <c r="AR1234" s="7"/>
      <c r="AS1234" s="2"/>
      <c r="AT1234" s="4"/>
      <c r="AU1234" s="7"/>
      <c r="AV1234" s="3"/>
    </row>
    <row r="1235" spans="1:48" ht="20.25" x14ac:dyDescent="0.3">
      <c r="A1235" s="7"/>
      <c r="B1235" s="7"/>
      <c r="C1235" s="7"/>
      <c r="D1235" s="2"/>
      <c r="E1235" s="3"/>
      <c r="F1235" s="2"/>
      <c r="G1235" s="7"/>
      <c r="H1235" s="7"/>
      <c r="I1235" s="7"/>
      <c r="J1235" s="7"/>
      <c r="K1235" s="2"/>
      <c r="L1235" s="2"/>
      <c r="M1235" s="2"/>
      <c r="N1235" s="28"/>
      <c r="O1235" s="2"/>
      <c r="P1235" s="2"/>
      <c r="Q1235" s="28"/>
      <c r="R1235" s="2"/>
      <c r="S1235" s="2"/>
      <c r="T1235" s="2"/>
      <c r="U1235" s="7"/>
      <c r="V1235" s="2"/>
      <c r="W1235" s="2"/>
      <c r="X1235" s="2"/>
      <c r="Y1235" s="2"/>
      <c r="Z1235" s="2"/>
      <c r="AA1235" s="2"/>
      <c r="AB1235" s="2"/>
      <c r="AC1235" s="2"/>
      <c r="AD1235" s="27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7"/>
      <c r="AR1235" s="7"/>
      <c r="AS1235" s="2"/>
      <c r="AT1235" s="7"/>
      <c r="AU1235" s="7"/>
      <c r="AV1235" s="3"/>
    </row>
    <row r="1236" spans="1:48" ht="20.25" x14ac:dyDescent="0.3">
      <c r="A1236" s="7"/>
      <c r="B1236" s="7"/>
      <c r="C1236" s="7"/>
      <c r="D1236" s="2"/>
      <c r="E1236" s="3"/>
      <c r="F1236" s="2"/>
      <c r="G1236" s="7"/>
      <c r="H1236" s="7"/>
      <c r="I1236" s="7"/>
      <c r="J1236" s="7"/>
      <c r="K1236" s="2"/>
      <c r="L1236" s="2"/>
      <c r="M1236" s="2"/>
      <c r="N1236" s="28"/>
      <c r="O1236" s="2"/>
      <c r="P1236" s="2"/>
      <c r="Q1236" s="28"/>
      <c r="R1236" s="2"/>
      <c r="S1236" s="2"/>
      <c r="T1236" s="2"/>
      <c r="U1236" s="7"/>
      <c r="V1236" s="2"/>
      <c r="W1236" s="2"/>
      <c r="X1236" s="2"/>
      <c r="Y1236" s="2"/>
      <c r="Z1236" s="2"/>
      <c r="AA1236" s="2"/>
      <c r="AB1236" s="2"/>
      <c r="AC1236" s="2"/>
      <c r="AD1236" s="27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7"/>
      <c r="AR1236" s="7"/>
      <c r="AS1236" s="2"/>
      <c r="AT1236" s="5"/>
      <c r="AU1236" s="7"/>
      <c r="AV1236" s="3"/>
    </row>
    <row r="1237" spans="1:48" ht="20.25" x14ac:dyDescent="0.3">
      <c r="A1237" s="7"/>
      <c r="B1237" s="7"/>
      <c r="C1237" s="7"/>
      <c r="D1237" s="2"/>
      <c r="E1237" s="3"/>
      <c r="F1237" s="2"/>
      <c r="G1237" s="7"/>
      <c r="H1237" s="7"/>
      <c r="I1237" s="7"/>
      <c r="J1237" s="7"/>
      <c r="K1237" s="2"/>
      <c r="L1237" s="2"/>
      <c r="M1237" s="2"/>
      <c r="N1237" s="28"/>
      <c r="O1237" s="2"/>
      <c r="P1237" s="2"/>
      <c r="Q1237" s="28"/>
      <c r="R1237" s="2"/>
      <c r="S1237" s="2"/>
      <c r="T1237" s="2"/>
      <c r="U1237" s="7"/>
      <c r="V1237" s="2"/>
      <c r="W1237" s="2"/>
      <c r="X1237" s="2"/>
      <c r="Y1237" s="2"/>
      <c r="Z1237" s="2"/>
      <c r="AA1237" s="2"/>
      <c r="AB1237" s="2"/>
      <c r="AC1237" s="2"/>
      <c r="AD1237" s="27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7"/>
      <c r="AR1237" s="7"/>
      <c r="AS1237" s="2"/>
      <c r="AT1237" s="5"/>
      <c r="AU1237" s="7"/>
      <c r="AV1237" s="3"/>
    </row>
    <row r="1238" spans="1:48" ht="20.25" x14ac:dyDescent="0.3">
      <c r="A1238" s="7"/>
      <c r="B1238" s="7"/>
      <c r="C1238" s="7"/>
      <c r="D1238" s="2"/>
      <c r="E1238" s="3"/>
      <c r="F1238" s="2"/>
      <c r="G1238" s="7"/>
      <c r="H1238" s="7"/>
      <c r="I1238" s="7"/>
      <c r="J1238" s="7"/>
      <c r="K1238" s="2"/>
      <c r="L1238" s="2"/>
      <c r="M1238" s="2"/>
      <c r="N1238" s="28"/>
      <c r="O1238" s="2"/>
      <c r="P1238" s="2"/>
      <c r="Q1238" s="28"/>
      <c r="R1238" s="2"/>
      <c r="S1238" s="2"/>
      <c r="T1238" s="2"/>
      <c r="U1238" s="7"/>
      <c r="V1238" s="2"/>
      <c r="W1238" s="2"/>
      <c r="X1238" s="2"/>
      <c r="Y1238" s="2"/>
      <c r="Z1238" s="2"/>
      <c r="AA1238" s="2"/>
      <c r="AB1238" s="2"/>
      <c r="AC1238" s="2"/>
      <c r="AD1238" s="27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7"/>
      <c r="AR1238" s="7"/>
      <c r="AS1238" s="2"/>
      <c r="AT1238" s="5"/>
      <c r="AU1238" s="7"/>
      <c r="AV1238" s="3"/>
    </row>
    <row r="1239" spans="1:48" ht="20.25" x14ac:dyDescent="0.3">
      <c r="A1239" s="7"/>
      <c r="B1239" s="7"/>
      <c r="C1239" s="7"/>
      <c r="D1239" s="2"/>
      <c r="E1239" s="3"/>
      <c r="F1239" s="2"/>
      <c r="G1239" s="7"/>
      <c r="H1239" s="7"/>
      <c r="I1239" s="7"/>
      <c r="J1239" s="7"/>
      <c r="K1239" s="2"/>
      <c r="L1239" s="2"/>
      <c r="M1239" s="2"/>
      <c r="N1239" s="28"/>
      <c r="O1239" s="2"/>
      <c r="P1239" s="2"/>
      <c r="Q1239" s="28"/>
      <c r="R1239" s="2"/>
      <c r="S1239" s="2"/>
      <c r="T1239" s="2"/>
      <c r="U1239" s="7"/>
      <c r="V1239" s="2"/>
      <c r="W1239" s="2"/>
      <c r="X1239" s="2"/>
      <c r="Y1239" s="2"/>
      <c r="Z1239" s="2"/>
      <c r="AA1239" s="2"/>
      <c r="AB1239" s="2"/>
      <c r="AC1239" s="2"/>
      <c r="AD1239" s="27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7"/>
      <c r="AR1239" s="7"/>
      <c r="AS1239" s="2"/>
      <c r="AT1239" s="5"/>
      <c r="AU1239" s="7"/>
      <c r="AV1239" s="3"/>
    </row>
    <row r="1240" spans="1:48" ht="20.25" x14ac:dyDescent="0.3">
      <c r="A1240" s="7"/>
      <c r="B1240" s="7"/>
      <c r="C1240" s="7"/>
      <c r="D1240" s="2"/>
      <c r="E1240" s="3"/>
      <c r="F1240" s="2"/>
      <c r="G1240" s="7"/>
      <c r="H1240" s="7"/>
      <c r="I1240" s="7"/>
      <c r="J1240" s="7"/>
      <c r="K1240" s="2"/>
      <c r="L1240" s="2"/>
      <c r="M1240" s="2"/>
      <c r="N1240" s="28"/>
      <c r="O1240" s="2"/>
      <c r="P1240" s="2"/>
      <c r="Q1240" s="28"/>
      <c r="R1240" s="2"/>
      <c r="S1240" s="2"/>
      <c r="T1240" s="2"/>
      <c r="U1240" s="7"/>
      <c r="V1240" s="2"/>
      <c r="W1240" s="2"/>
      <c r="X1240" s="2"/>
      <c r="Y1240" s="2"/>
      <c r="Z1240" s="2"/>
      <c r="AA1240" s="2"/>
      <c r="AB1240" s="2"/>
      <c r="AC1240" s="2"/>
      <c r="AD1240" s="27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7"/>
      <c r="AR1240" s="7"/>
      <c r="AS1240" s="2"/>
      <c r="AT1240" s="5"/>
      <c r="AU1240" s="7"/>
      <c r="AV1240" s="3"/>
    </row>
    <row r="1241" spans="1:48" ht="20.25" x14ac:dyDescent="0.3">
      <c r="A1241" s="7"/>
      <c r="B1241" s="7"/>
      <c r="C1241" s="7"/>
      <c r="D1241" s="2"/>
      <c r="E1241" s="3"/>
      <c r="F1241" s="2"/>
      <c r="G1241" s="7"/>
      <c r="H1241" s="7"/>
      <c r="I1241" s="7"/>
      <c r="J1241" s="7"/>
      <c r="K1241" s="2"/>
      <c r="L1241" s="2"/>
      <c r="M1241" s="2"/>
      <c r="N1241" s="28"/>
      <c r="O1241" s="2"/>
      <c r="P1241" s="2"/>
      <c r="Q1241" s="28"/>
      <c r="R1241" s="2"/>
      <c r="S1241" s="2"/>
      <c r="T1241" s="2"/>
      <c r="U1241" s="7"/>
      <c r="V1241" s="2"/>
      <c r="W1241" s="2"/>
      <c r="X1241" s="2"/>
      <c r="Y1241" s="2"/>
      <c r="Z1241" s="2"/>
      <c r="AA1241" s="2"/>
      <c r="AB1241" s="2"/>
      <c r="AC1241" s="2"/>
      <c r="AD1241" s="27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7"/>
      <c r="AR1241" s="7"/>
      <c r="AS1241" s="2"/>
      <c r="AT1241" s="5"/>
      <c r="AU1241" s="7"/>
      <c r="AV1241" s="3"/>
    </row>
    <row r="1242" spans="1:48" ht="20.25" x14ac:dyDescent="0.3">
      <c r="A1242" s="7"/>
      <c r="B1242" s="7"/>
      <c r="C1242" s="7"/>
      <c r="D1242" s="2"/>
      <c r="E1242" s="3"/>
      <c r="F1242" s="2"/>
      <c r="G1242" s="7"/>
      <c r="H1242" s="7"/>
      <c r="I1242" s="7"/>
      <c r="J1242" s="7"/>
      <c r="K1242" s="2"/>
      <c r="L1242" s="2"/>
      <c r="M1242" s="2"/>
      <c r="N1242" s="28"/>
      <c r="O1242" s="2"/>
      <c r="P1242" s="2"/>
      <c r="Q1242" s="28"/>
      <c r="R1242" s="2"/>
      <c r="S1242" s="2"/>
      <c r="T1242" s="2"/>
      <c r="U1242" s="7"/>
      <c r="V1242" s="2"/>
      <c r="W1242" s="2"/>
      <c r="X1242" s="2"/>
      <c r="Y1242" s="2"/>
      <c r="Z1242" s="2"/>
      <c r="AA1242" s="2"/>
      <c r="AB1242" s="2"/>
      <c r="AC1242" s="2"/>
      <c r="AD1242" s="27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7"/>
      <c r="AR1242" s="7"/>
      <c r="AS1242" s="2"/>
      <c r="AT1242" s="5"/>
      <c r="AU1242" s="7"/>
      <c r="AV1242" s="3"/>
    </row>
    <row r="1243" spans="1:48" ht="20.25" x14ac:dyDescent="0.3">
      <c r="A1243" s="7"/>
      <c r="B1243" s="7"/>
      <c r="C1243" s="7"/>
      <c r="D1243" s="2"/>
      <c r="E1243" s="3"/>
      <c r="F1243" s="2"/>
      <c r="G1243" s="7"/>
      <c r="H1243" s="7"/>
      <c r="I1243" s="7"/>
      <c r="J1243" s="7"/>
      <c r="K1243" s="2"/>
      <c r="L1243" s="2"/>
      <c r="M1243" s="2"/>
      <c r="N1243" s="28"/>
      <c r="O1243" s="2"/>
      <c r="P1243" s="2"/>
      <c r="Q1243" s="28"/>
      <c r="R1243" s="2"/>
      <c r="S1243" s="2"/>
      <c r="T1243" s="2"/>
      <c r="U1243" s="7"/>
      <c r="V1243" s="2"/>
      <c r="W1243" s="2"/>
      <c r="X1243" s="2"/>
      <c r="Y1243" s="2"/>
      <c r="Z1243" s="2"/>
      <c r="AA1243" s="2"/>
      <c r="AB1243" s="2"/>
      <c r="AC1243" s="2"/>
      <c r="AD1243" s="27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7"/>
      <c r="AR1243" s="7"/>
      <c r="AS1243" s="2"/>
      <c r="AT1243" s="5"/>
      <c r="AU1243" s="7"/>
      <c r="AV1243" s="3"/>
    </row>
    <row r="1244" spans="1:48" ht="20.25" x14ac:dyDescent="0.3">
      <c r="A1244" s="7"/>
      <c r="B1244" s="7"/>
      <c r="C1244" s="7"/>
      <c r="D1244" s="2"/>
      <c r="E1244" s="3"/>
      <c r="F1244" s="2"/>
      <c r="G1244" s="7"/>
      <c r="H1244" s="7"/>
      <c r="I1244" s="7"/>
      <c r="J1244" s="7"/>
      <c r="K1244" s="2"/>
      <c r="L1244" s="2"/>
      <c r="M1244" s="2"/>
      <c r="N1244" s="28"/>
      <c r="O1244" s="2"/>
      <c r="P1244" s="2"/>
      <c r="Q1244" s="28"/>
      <c r="R1244" s="2"/>
      <c r="S1244" s="2"/>
      <c r="T1244" s="2"/>
      <c r="U1244" s="7"/>
      <c r="V1244" s="2"/>
      <c r="W1244" s="2"/>
      <c r="X1244" s="2"/>
      <c r="Y1244" s="2"/>
      <c r="Z1244" s="2"/>
      <c r="AA1244" s="2"/>
      <c r="AB1244" s="2"/>
      <c r="AC1244" s="2"/>
      <c r="AD1244" s="27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7"/>
      <c r="AR1244" s="7"/>
      <c r="AS1244" s="2"/>
      <c r="AT1244" s="5"/>
      <c r="AU1244" s="7"/>
      <c r="AV1244" s="3"/>
    </row>
    <row r="1245" spans="1:48" ht="20.25" x14ac:dyDescent="0.3">
      <c r="A1245" s="7"/>
      <c r="B1245" s="7"/>
      <c r="C1245" s="7"/>
      <c r="D1245" s="2"/>
      <c r="E1245" s="3"/>
      <c r="F1245" s="2"/>
      <c r="G1245" s="7"/>
      <c r="H1245" s="7"/>
      <c r="I1245" s="7"/>
      <c r="J1245" s="7"/>
      <c r="K1245" s="2"/>
      <c r="L1245" s="2"/>
      <c r="M1245" s="2"/>
      <c r="N1245" s="28"/>
      <c r="O1245" s="2"/>
      <c r="P1245" s="2"/>
      <c r="Q1245" s="28"/>
      <c r="R1245" s="2"/>
      <c r="S1245" s="2"/>
      <c r="T1245" s="2"/>
      <c r="U1245" s="7"/>
      <c r="V1245" s="2"/>
      <c r="W1245" s="2"/>
      <c r="X1245" s="2"/>
      <c r="Y1245" s="2"/>
      <c r="Z1245" s="2"/>
      <c r="AA1245" s="2"/>
      <c r="AB1245" s="2"/>
      <c r="AC1245" s="2"/>
      <c r="AD1245" s="27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7"/>
      <c r="AR1245" s="7"/>
      <c r="AS1245" s="2"/>
      <c r="AT1245" s="5"/>
      <c r="AU1245" s="7"/>
      <c r="AV1245" s="3"/>
    </row>
    <row r="1246" spans="1:48" ht="20.25" x14ac:dyDescent="0.3">
      <c r="A1246" s="7"/>
      <c r="B1246" s="7"/>
      <c r="C1246" s="7"/>
      <c r="D1246" s="2"/>
      <c r="E1246" s="3"/>
      <c r="F1246" s="2"/>
      <c r="G1246" s="7"/>
      <c r="H1246" s="7"/>
      <c r="I1246" s="7"/>
      <c r="J1246" s="7"/>
      <c r="K1246" s="2"/>
      <c r="L1246" s="2"/>
      <c r="M1246" s="2"/>
      <c r="N1246" s="28"/>
      <c r="O1246" s="2"/>
      <c r="P1246" s="2"/>
      <c r="Q1246" s="28"/>
      <c r="R1246" s="2"/>
      <c r="S1246" s="2"/>
      <c r="T1246" s="2"/>
      <c r="U1246" s="7"/>
      <c r="V1246" s="2"/>
      <c r="W1246" s="2"/>
      <c r="X1246" s="2"/>
      <c r="Y1246" s="2"/>
      <c r="Z1246" s="2"/>
      <c r="AA1246" s="2"/>
      <c r="AB1246" s="2"/>
      <c r="AC1246" s="2"/>
      <c r="AD1246" s="27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7"/>
      <c r="AR1246" s="7"/>
      <c r="AS1246" s="2"/>
      <c r="AT1246" s="5"/>
      <c r="AU1246" s="7"/>
      <c r="AV1246" s="3"/>
    </row>
    <row r="1247" spans="1:48" ht="20.25" x14ac:dyDescent="0.3">
      <c r="A1247" s="7"/>
      <c r="B1247" s="7"/>
      <c r="C1247" s="7"/>
      <c r="D1247" s="2"/>
      <c r="E1247" s="3"/>
      <c r="F1247" s="2"/>
      <c r="G1247" s="7"/>
      <c r="H1247" s="7"/>
      <c r="I1247" s="7"/>
      <c r="J1247" s="7"/>
      <c r="K1247" s="2"/>
      <c r="L1247" s="2"/>
      <c r="M1247" s="2"/>
      <c r="N1247" s="28"/>
      <c r="O1247" s="2"/>
      <c r="P1247" s="2"/>
      <c r="Q1247" s="28"/>
      <c r="R1247" s="2"/>
      <c r="S1247" s="2"/>
      <c r="T1247" s="2"/>
      <c r="U1247" s="7"/>
      <c r="V1247" s="2"/>
      <c r="W1247" s="2"/>
      <c r="X1247" s="2"/>
      <c r="Y1247" s="2"/>
      <c r="Z1247" s="2"/>
      <c r="AA1247" s="2"/>
      <c r="AB1247" s="2"/>
      <c r="AC1247" s="2"/>
      <c r="AD1247" s="27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7"/>
      <c r="AR1247" s="7"/>
      <c r="AS1247" s="2"/>
      <c r="AT1247" s="7"/>
      <c r="AU1247" s="7"/>
      <c r="AV1247" s="3"/>
    </row>
    <row r="1249" spans="1:48" ht="18.75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26"/>
      <c r="O1249" s="7"/>
      <c r="P1249" s="7"/>
      <c r="Q1249" s="26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26"/>
      <c r="AE1249" s="26"/>
      <c r="AF1249" s="26"/>
      <c r="AG1249" s="7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7"/>
      <c r="AS1249" s="7"/>
      <c r="AT1249" s="7"/>
      <c r="AU1249" s="7"/>
      <c r="AV1249" s="7"/>
    </row>
    <row r="1250" spans="1:48" ht="20.25" x14ac:dyDescent="0.3">
      <c r="A1250" s="7"/>
      <c r="B1250" s="7"/>
      <c r="C1250" s="7"/>
      <c r="D1250" s="2"/>
      <c r="E1250" s="3"/>
      <c r="F1250" s="2"/>
      <c r="G1250" s="7"/>
      <c r="H1250" s="7"/>
      <c r="I1250" s="7"/>
      <c r="J1250" s="7"/>
      <c r="K1250" s="2"/>
      <c r="L1250" s="2"/>
      <c r="M1250" s="2"/>
      <c r="N1250" s="28"/>
      <c r="O1250" s="2"/>
      <c r="P1250" s="2"/>
      <c r="Q1250" s="28"/>
      <c r="R1250" s="2"/>
      <c r="S1250" s="2"/>
      <c r="T1250" s="2"/>
      <c r="U1250" s="7"/>
      <c r="V1250" s="2"/>
      <c r="W1250" s="2"/>
      <c r="X1250" s="2"/>
      <c r="Y1250" s="2"/>
      <c r="Z1250" s="2"/>
      <c r="AA1250" s="2"/>
      <c r="AB1250" s="2"/>
      <c r="AC1250" s="2"/>
      <c r="AD1250" s="27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7"/>
      <c r="AR1250" s="7"/>
      <c r="AS1250" s="2"/>
      <c r="AT1250" s="7"/>
      <c r="AU1250" s="7"/>
      <c r="AV1250" s="3"/>
    </row>
    <row r="1251" spans="1:48" ht="20.25" x14ac:dyDescent="0.3">
      <c r="A1251" s="7"/>
      <c r="B1251" s="7"/>
      <c r="C1251" s="7"/>
      <c r="D1251" s="2"/>
      <c r="E1251" s="3"/>
      <c r="F1251" s="2"/>
      <c r="G1251" s="7"/>
      <c r="H1251" s="7"/>
      <c r="I1251" s="7"/>
      <c r="J1251" s="7"/>
      <c r="K1251" s="2"/>
      <c r="L1251" s="2"/>
      <c r="M1251" s="2"/>
      <c r="N1251" s="28"/>
      <c r="O1251" s="2"/>
      <c r="P1251" s="2"/>
      <c r="Q1251" s="28"/>
      <c r="R1251" s="2"/>
      <c r="S1251" s="2"/>
      <c r="T1251" s="2"/>
      <c r="U1251" s="7"/>
      <c r="V1251" s="2"/>
      <c r="W1251" s="2"/>
      <c r="X1251" s="2"/>
      <c r="Y1251" s="2"/>
      <c r="Z1251" s="2"/>
      <c r="AA1251" s="2"/>
      <c r="AB1251" s="2"/>
      <c r="AC1251" s="2"/>
      <c r="AD1251" s="27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7"/>
      <c r="AR1251" s="7"/>
      <c r="AS1251" s="2"/>
      <c r="AT1251" s="7"/>
      <c r="AU1251" s="7"/>
      <c r="AV1251" s="3"/>
    </row>
    <row r="1252" spans="1:48" ht="20.25" x14ac:dyDescent="0.3">
      <c r="A1252" s="7"/>
      <c r="B1252" s="7"/>
      <c r="C1252" s="7"/>
      <c r="D1252" s="2"/>
      <c r="E1252" s="3"/>
      <c r="F1252" s="2"/>
      <c r="G1252" s="7"/>
      <c r="H1252" s="7"/>
      <c r="I1252" s="7"/>
      <c r="J1252" s="7"/>
      <c r="K1252" s="2"/>
      <c r="L1252" s="2"/>
      <c r="M1252" s="2"/>
      <c r="N1252" s="28"/>
      <c r="O1252" s="2"/>
      <c r="P1252" s="2"/>
      <c r="Q1252" s="28"/>
      <c r="R1252" s="2"/>
      <c r="S1252" s="2"/>
      <c r="T1252" s="2"/>
      <c r="U1252" s="7"/>
      <c r="V1252" s="2"/>
      <c r="W1252" s="2"/>
      <c r="X1252" s="2"/>
      <c r="Y1252" s="2"/>
      <c r="Z1252" s="2"/>
      <c r="AA1252" s="2"/>
      <c r="AB1252" s="2"/>
      <c r="AC1252" s="2"/>
      <c r="AD1252" s="27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7"/>
      <c r="AR1252" s="7"/>
      <c r="AS1252" s="2"/>
      <c r="AT1252" s="7"/>
      <c r="AU1252" s="7"/>
      <c r="AV1252" s="3"/>
    </row>
    <row r="1253" spans="1:48" ht="20.25" x14ac:dyDescent="0.3">
      <c r="A1253" s="7"/>
      <c r="B1253" s="7"/>
      <c r="C1253" s="7"/>
      <c r="D1253" s="2"/>
      <c r="E1253" s="3"/>
      <c r="F1253" s="2"/>
      <c r="G1253" s="7"/>
      <c r="H1253" s="7"/>
      <c r="I1253" s="7"/>
      <c r="J1253" s="7"/>
      <c r="K1253" s="2"/>
      <c r="L1253" s="2"/>
      <c r="M1253" s="2"/>
      <c r="N1253" s="28"/>
      <c r="O1253" s="2"/>
      <c r="P1253" s="2"/>
      <c r="Q1253" s="28"/>
      <c r="R1253" s="2"/>
      <c r="S1253" s="2"/>
      <c r="T1253" s="2"/>
      <c r="U1253" s="7"/>
      <c r="V1253" s="2"/>
      <c r="W1253" s="2"/>
      <c r="X1253" s="2"/>
      <c r="Y1253" s="2"/>
      <c r="Z1253" s="2"/>
      <c r="AA1253" s="2"/>
      <c r="AB1253" s="2"/>
      <c r="AC1253" s="2"/>
      <c r="AD1253" s="27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7"/>
      <c r="AR1253" s="7"/>
      <c r="AS1253" s="2"/>
      <c r="AT1253" s="7"/>
      <c r="AU1253" s="7"/>
      <c r="AV1253" s="3"/>
    </row>
    <row r="1254" spans="1:48" ht="20.25" x14ac:dyDescent="0.3">
      <c r="A1254" s="7"/>
      <c r="B1254" s="7"/>
      <c r="C1254" s="7"/>
      <c r="D1254" s="2"/>
      <c r="E1254" s="3"/>
      <c r="F1254" s="2"/>
      <c r="G1254" s="7"/>
      <c r="H1254" s="7"/>
      <c r="I1254" s="7"/>
      <c r="J1254" s="7"/>
      <c r="K1254" s="2"/>
      <c r="L1254" s="2"/>
      <c r="M1254" s="2"/>
      <c r="N1254" s="28"/>
      <c r="O1254" s="2"/>
      <c r="P1254" s="2"/>
      <c r="Q1254" s="28"/>
      <c r="R1254" s="2"/>
      <c r="S1254" s="2"/>
      <c r="T1254" s="2"/>
      <c r="U1254" s="7"/>
      <c r="V1254" s="2"/>
      <c r="W1254" s="2"/>
      <c r="X1254" s="2"/>
      <c r="Y1254" s="2"/>
      <c r="Z1254" s="2"/>
      <c r="AA1254" s="2"/>
      <c r="AB1254" s="2"/>
      <c r="AC1254" s="2"/>
      <c r="AD1254" s="27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7"/>
      <c r="AR1254" s="7"/>
      <c r="AS1254" s="2"/>
      <c r="AT1254" s="7"/>
      <c r="AU1254" s="7"/>
      <c r="AV1254" s="3"/>
    </row>
    <row r="1255" spans="1:48" ht="20.25" x14ac:dyDescent="0.3">
      <c r="A1255" s="7"/>
      <c r="B1255" s="7"/>
      <c r="C1255" s="7"/>
      <c r="D1255" s="2"/>
      <c r="E1255" s="3"/>
      <c r="F1255" s="2"/>
      <c r="G1255" s="7"/>
      <c r="H1255" s="7"/>
      <c r="I1255" s="7"/>
      <c r="J1255" s="7"/>
      <c r="K1255" s="2"/>
      <c r="L1255" s="2"/>
      <c r="M1255" s="2"/>
      <c r="N1255" s="28"/>
      <c r="O1255" s="2"/>
      <c r="P1255" s="2"/>
      <c r="Q1255" s="28"/>
      <c r="R1255" s="2"/>
      <c r="S1255" s="2"/>
      <c r="T1255" s="2"/>
      <c r="U1255" s="7"/>
      <c r="V1255" s="2"/>
      <c r="W1255" s="2"/>
      <c r="X1255" s="2"/>
      <c r="Y1255" s="2"/>
      <c r="Z1255" s="2"/>
      <c r="AA1255" s="2"/>
      <c r="AB1255" s="2"/>
      <c r="AC1255" s="2"/>
      <c r="AD1255" s="27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7"/>
      <c r="AR1255" s="7"/>
      <c r="AS1255" s="2"/>
      <c r="AT1255" s="7"/>
      <c r="AU1255" s="7"/>
      <c r="AV1255" s="3"/>
    </row>
    <row r="1256" spans="1:48" ht="20.25" x14ac:dyDescent="0.3">
      <c r="A1256" s="7"/>
      <c r="B1256" s="7"/>
      <c r="C1256" s="7"/>
      <c r="D1256" s="2"/>
      <c r="E1256" s="3"/>
      <c r="F1256" s="2"/>
      <c r="G1256" s="7"/>
      <c r="H1256" s="7"/>
      <c r="I1256" s="7"/>
      <c r="J1256" s="7"/>
      <c r="K1256" s="2"/>
      <c r="L1256" s="2"/>
      <c r="M1256" s="2"/>
      <c r="N1256" s="28"/>
      <c r="O1256" s="2"/>
      <c r="P1256" s="2"/>
      <c r="Q1256" s="28"/>
      <c r="R1256" s="2"/>
      <c r="S1256" s="2"/>
      <c r="T1256" s="2"/>
      <c r="U1256" s="7"/>
      <c r="V1256" s="2"/>
      <c r="W1256" s="2"/>
      <c r="X1256" s="2"/>
      <c r="Y1256" s="2"/>
      <c r="Z1256" s="2"/>
      <c r="AA1256" s="2"/>
      <c r="AB1256" s="2"/>
      <c r="AC1256" s="2"/>
      <c r="AD1256" s="27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7"/>
      <c r="AR1256" s="7"/>
      <c r="AS1256" s="2"/>
      <c r="AT1256" s="7"/>
      <c r="AU1256" s="7"/>
      <c r="AV1256" s="3"/>
    </row>
    <row r="1257" spans="1:48" ht="20.25" x14ac:dyDescent="0.3">
      <c r="A1257" s="7"/>
      <c r="B1257" s="7"/>
      <c r="C1257" s="7"/>
      <c r="D1257" s="2"/>
      <c r="E1257" s="3"/>
      <c r="F1257" s="2"/>
      <c r="G1257" s="7"/>
      <c r="H1257" s="7"/>
      <c r="I1257" s="7"/>
      <c r="J1257" s="7"/>
      <c r="K1257" s="2"/>
      <c r="L1257" s="2"/>
      <c r="M1257" s="2"/>
      <c r="N1257" s="28"/>
      <c r="O1257" s="2"/>
      <c r="P1257" s="2"/>
      <c r="Q1257" s="28"/>
      <c r="R1257" s="2"/>
      <c r="S1257" s="2"/>
      <c r="T1257" s="2"/>
      <c r="U1257" s="7"/>
      <c r="V1257" s="2"/>
      <c r="W1257" s="2"/>
      <c r="X1257" s="2"/>
      <c r="Y1257" s="2"/>
      <c r="Z1257" s="2"/>
      <c r="AA1257" s="2"/>
      <c r="AB1257" s="2"/>
      <c r="AC1257" s="2"/>
      <c r="AD1257" s="27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7"/>
      <c r="AR1257" s="7"/>
      <c r="AS1257" s="2"/>
      <c r="AT1257" s="7"/>
      <c r="AU1257" s="7"/>
      <c r="AV1257" s="3"/>
    </row>
    <row r="1258" spans="1:48" ht="20.25" x14ac:dyDescent="0.3">
      <c r="A1258" s="7"/>
      <c r="B1258" s="7"/>
      <c r="C1258" s="7"/>
      <c r="D1258" s="2"/>
      <c r="E1258" s="3"/>
      <c r="F1258" s="2"/>
      <c r="G1258" s="7"/>
      <c r="H1258" s="7"/>
      <c r="I1258" s="7"/>
      <c r="J1258" s="7"/>
      <c r="K1258" s="2"/>
      <c r="L1258" s="2"/>
      <c r="M1258" s="2"/>
      <c r="N1258" s="28"/>
      <c r="O1258" s="2"/>
      <c r="P1258" s="2"/>
      <c r="Q1258" s="28"/>
      <c r="R1258" s="2"/>
      <c r="S1258" s="2"/>
      <c r="T1258" s="2"/>
      <c r="U1258" s="7"/>
      <c r="V1258" s="2"/>
      <c r="W1258" s="2"/>
      <c r="X1258" s="2"/>
      <c r="Y1258" s="2"/>
      <c r="Z1258" s="2"/>
      <c r="AA1258" s="2"/>
      <c r="AB1258" s="2"/>
      <c r="AC1258" s="2"/>
      <c r="AD1258" s="27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7"/>
      <c r="AR1258" s="7"/>
      <c r="AS1258" s="2"/>
      <c r="AT1258" s="7"/>
      <c r="AU1258" s="7"/>
      <c r="AV1258" s="3"/>
    </row>
    <row r="1259" spans="1:48" ht="20.25" x14ac:dyDescent="0.3">
      <c r="A1259" s="7"/>
      <c r="B1259" s="7"/>
      <c r="C1259" s="7"/>
      <c r="D1259" s="2"/>
      <c r="E1259" s="3"/>
      <c r="F1259" s="2"/>
      <c r="G1259" s="7"/>
      <c r="H1259" s="7"/>
      <c r="I1259" s="7"/>
      <c r="J1259" s="7"/>
      <c r="K1259" s="2"/>
      <c r="L1259" s="2"/>
      <c r="M1259" s="2"/>
      <c r="N1259" s="28"/>
      <c r="O1259" s="2"/>
      <c r="P1259" s="2"/>
      <c r="Q1259" s="28"/>
      <c r="R1259" s="2"/>
      <c r="S1259" s="2"/>
      <c r="T1259" s="2"/>
      <c r="U1259" s="7"/>
      <c r="V1259" s="2"/>
      <c r="W1259" s="2"/>
      <c r="X1259" s="2"/>
      <c r="Y1259" s="2"/>
      <c r="Z1259" s="2"/>
      <c r="AA1259" s="2"/>
      <c r="AB1259" s="2"/>
      <c r="AC1259" s="2"/>
      <c r="AD1259" s="27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7"/>
      <c r="AR1259" s="7"/>
      <c r="AS1259" s="2"/>
      <c r="AT1259" s="4"/>
      <c r="AU1259" s="7"/>
      <c r="AV1259" s="3"/>
    </row>
    <row r="1260" spans="1:48" ht="20.25" x14ac:dyDescent="0.3">
      <c r="A1260" s="7"/>
      <c r="B1260" s="7"/>
      <c r="C1260" s="7"/>
      <c r="D1260" s="2"/>
      <c r="E1260" s="3"/>
      <c r="F1260" s="2"/>
      <c r="G1260" s="7"/>
      <c r="H1260" s="7"/>
      <c r="I1260" s="7"/>
      <c r="J1260" s="7"/>
      <c r="K1260" s="2"/>
      <c r="L1260" s="2"/>
      <c r="M1260" s="2"/>
      <c r="N1260" s="28"/>
      <c r="O1260" s="2"/>
      <c r="P1260" s="2"/>
      <c r="Q1260" s="28"/>
      <c r="R1260" s="2"/>
      <c r="S1260" s="2"/>
      <c r="T1260" s="2"/>
      <c r="U1260" s="7"/>
      <c r="V1260" s="2"/>
      <c r="W1260" s="2"/>
      <c r="X1260" s="2"/>
      <c r="Y1260" s="2"/>
      <c r="Z1260" s="2"/>
      <c r="AA1260" s="2"/>
      <c r="AB1260" s="2"/>
      <c r="AC1260" s="2"/>
      <c r="AD1260" s="27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7"/>
      <c r="AR1260" s="7"/>
      <c r="AS1260" s="2"/>
      <c r="AT1260" s="4"/>
      <c r="AU1260" s="7"/>
      <c r="AV1260" s="3"/>
    </row>
    <row r="1261" spans="1:48" ht="20.25" x14ac:dyDescent="0.3">
      <c r="A1261" s="7"/>
      <c r="B1261" s="7"/>
      <c r="C1261" s="7"/>
      <c r="D1261" s="2"/>
      <c r="E1261" s="3"/>
      <c r="F1261" s="2"/>
      <c r="G1261" s="7"/>
      <c r="H1261" s="7"/>
      <c r="I1261" s="7"/>
      <c r="J1261" s="7"/>
      <c r="K1261" s="2"/>
      <c r="L1261" s="2"/>
      <c r="M1261" s="2"/>
      <c r="N1261" s="28"/>
      <c r="O1261" s="2"/>
      <c r="P1261" s="2"/>
      <c r="Q1261" s="28"/>
      <c r="R1261" s="2"/>
      <c r="S1261" s="2"/>
      <c r="T1261" s="2"/>
      <c r="U1261" s="7"/>
      <c r="V1261" s="2"/>
      <c r="W1261" s="2"/>
      <c r="X1261" s="2"/>
      <c r="Y1261" s="2"/>
      <c r="Z1261" s="2"/>
      <c r="AA1261" s="2"/>
      <c r="AB1261" s="2"/>
      <c r="AC1261" s="2"/>
      <c r="AD1261" s="27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7"/>
      <c r="AR1261" s="7"/>
      <c r="AS1261" s="2"/>
      <c r="AT1261" s="4"/>
      <c r="AU1261" s="7"/>
      <c r="AV1261" s="3"/>
    </row>
    <row r="1262" spans="1:48" ht="20.25" x14ac:dyDescent="0.3">
      <c r="A1262" s="7"/>
      <c r="B1262" s="7"/>
      <c r="C1262" s="7"/>
      <c r="D1262" s="2"/>
      <c r="E1262" s="3"/>
      <c r="F1262" s="2"/>
      <c r="G1262" s="7"/>
      <c r="H1262" s="7"/>
      <c r="I1262" s="7"/>
      <c r="J1262" s="7"/>
      <c r="K1262" s="2"/>
      <c r="L1262" s="2"/>
      <c r="M1262" s="2"/>
      <c r="N1262" s="28"/>
      <c r="O1262" s="2"/>
      <c r="P1262" s="2"/>
      <c r="Q1262" s="28"/>
      <c r="R1262" s="2"/>
      <c r="S1262" s="2"/>
      <c r="T1262" s="2"/>
      <c r="U1262" s="7"/>
      <c r="V1262" s="2"/>
      <c r="W1262" s="2"/>
      <c r="X1262" s="2"/>
      <c r="Y1262" s="2"/>
      <c r="Z1262" s="2"/>
      <c r="AA1262" s="2"/>
      <c r="AB1262" s="2"/>
      <c r="AC1262" s="2"/>
      <c r="AD1262" s="27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7"/>
      <c r="AR1262" s="7"/>
      <c r="AS1262" s="2"/>
      <c r="AT1262" s="4"/>
      <c r="AU1262" s="7"/>
      <c r="AV1262" s="3"/>
    </row>
    <row r="1263" spans="1:48" ht="20.25" x14ac:dyDescent="0.3">
      <c r="A1263" s="7"/>
      <c r="B1263" s="7"/>
      <c r="C1263" s="7"/>
      <c r="D1263" s="2"/>
      <c r="E1263" s="3"/>
      <c r="F1263" s="2"/>
      <c r="G1263" s="7"/>
      <c r="H1263" s="7"/>
      <c r="I1263" s="7"/>
      <c r="J1263" s="7"/>
      <c r="K1263" s="2"/>
      <c r="L1263" s="2"/>
      <c r="M1263" s="2"/>
      <c r="N1263" s="28"/>
      <c r="O1263" s="2"/>
      <c r="P1263" s="2"/>
      <c r="Q1263" s="28"/>
      <c r="R1263" s="2"/>
      <c r="S1263" s="2"/>
      <c r="T1263" s="2"/>
      <c r="U1263" s="7"/>
      <c r="V1263" s="2"/>
      <c r="W1263" s="2"/>
      <c r="X1263" s="2"/>
      <c r="Y1263" s="2"/>
      <c r="Z1263" s="2"/>
      <c r="AA1263" s="2"/>
      <c r="AB1263" s="2"/>
      <c r="AC1263" s="2"/>
      <c r="AD1263" s="27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7"/>
      <c r="AR1263" s="7"/>
      <c r="AS1263" s="2"/>
      <c r="AT1263" s="4"/>
      <c r="AU1263" s="7"/>
      <c r="AV1263" s="3"/>
    </row>
    <row r="1264" spans="1:48" ht="20.25" x14ac:dyDescent="0.3">
      <c r="A1264" s="7"/>
      <c r="B1264" s="7"/>
      <c r="C1264" s="7"/>
      <c r="D1264" s="2"/>
      <c r="E1264" s="3"/>
      <c r="F1264" s="2"/>
      <c r="G1264" s="7"/>
      <c r="H1264" s="7"/>
      <c r="I1264" s="7"/>
      <c r="J1264" s="7"/>
      <c r="K1264" s="2"/>
      <c r="L1264" s="2"/>
      <c r="M1264" s="2"/>
      <c r="N1264" s="28"/>
      <c r="O1264" s="2"/>
      <c r="P1264" s="2"/>
      <c r="Q1264" s="28"/>
      <c r="R1264" s="2"/>
      <c r="S1264" s="2"/>
      <c r="T1264" s="2"/>
      <c r="U1264" s="7"/>
      <c r="V1264" s="2"/>
      <c r="W1264" s="2"/>
      <c r="X1264" s="2"/>
      <c r="Y1264" s="2"/>
      <c r="Z1264" s="2"/>
      <c r="AA1264" s="2"/>
      <c r="AB1264" s="2"/>
      <c r="AC1264" s="2"/>
      <c r="AD1264" s="27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7"/>
      <c r="AR1264" s="7"/>
      <c r="AS1264" s="2"/>
      <c r="AT1264" s="7"/>
      <c r="AU1264" s="7"/>
      <c r="AV1264" s="3"/>
    </row>
    <row r="1265" spans="1:48" ht="20.25" x14ac:dyDescent="0.3">
      <c r="A1265" s="7"/>
      <c r="B1265" s="7"/>
      <c r="C1265" s="7"/>
      <c r="D1265" s="2"/>
      <c r="E1265" s="3"/>
      <c r="F1265" s="2"/>
      <c r="G1265" s="7"/>
      <c r="H1265" s="7"/>
      <c r="I1265" s="7"/>
      <c r="J1265" s="7"/>
      <c r="K1265" s="2"/>
      <c r="L1265" s="2"/>
      <c r="M1265" s="2"/>
      <c r="N1265" s="28"/>
      <c r="O1265" s="2"/>
      <c r="P1265" s="2"/>
      <c r="Q1265" s="28"/>
      <c r="R1265" s="2"/>
      <c r="S1265" s="2"/>
      <c r="T1265" s="2"/>
      <c r="U1265" s="7"/>
      <c r="V1265" s="2"/>
      <c r="W1265" s="2"/>
      <c r="X1265" s="2"/>
      <c r="Y1265" s="2"/>
      <c r="Z1265" s="2"/>
      <c r="AA1265" s="2"/>
      <c r="AB1265" s="2"/>
      <c r="AC1265" s="2"/>
      <c r="AD1265" s="27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7"/>
      <c r="AR1265" s="7"/>
      <c r="AS1265" s="2"/>
      <c r="AT1265" s="5"/>
      <c r="AU1265" s="7"/>
      <c r="AV1265" s="3"/>
    </row>
    <row r="1266" spans="1:48" ht="20.25" x14ac:dyDescent="0.3">
      <c r="A1266" s="7"/>
      <c r="B1266" s="7"/>
      <c r="C1266" s="7"/>
      <c r="D1266" s="2"/>
      <c r="E1266" s="3"/>
      <c r="F1266" s="2"/>
      <c r="G1266" s="7"/>
      <c r="H1266" s="7"/>
      <c r="I1266" s="7"/>
      <c r="J1266" s="7"/>
      <c r="K1266" s="2"/>
      <c r="L1266" s="2"/>
      <c r="M1266" s="2"/>
      <c r="N1266" s="28"/>
      <c r="O1266" s="2"/>
      <c r="P1266" s="2"/>
      <c r="Q1266" s="28"/>
      <c r="R1266" s="2"/>
      <c r="S1266" s="2"/>
      <c r="T1266" s="2"/>
      <c r="U1266" s="7"/>
      <c r="V1266" s="2"/>
      <c r="W1266" s="2"/>
      <c r="X1266" s="2"/>
      <c r="Y1266" s="2"/>
      <c r="Z1266" s="2"/>
      <c r="AA1266" s="2"/>
      <c r="AB1266" s="2"/>
      <c r="AC1266" s="2"/>
      <c r="AD1266" s="27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7"/>
      <c r="AR1266" s="7"/>
      <c r="AS1266" s="2"/>
      <c r="AT1266" s="5"/>
      <c r="AU1266" s="7"/>
      <c r="AV1266" s="3"/>
    </row>
    <row r="1267" spans="1:48" ht="20.25" x14ac:dyDescent="0.3">
      <c r="A1267" s="7"/>
      <c r="B1267" s="7"/>
      <c r="C1267" s="7"/>
      <c r="D1267" s="2"/>
      <c r="E1267" s="3"/>
      <c r="F1267" s="2"/>
      <c r="G1267" s="7"/>
      <c r="H1267" s="7"/>
      <c r="I1267" s="7"/>
      <c r="J1267" s="7"/>
      <c r="K1267" s="2"/>
      <c r="L1267" s="2"/>
      <c r="M1267" s="2"/>
      <c r="N1267" s="28"/>
      <c r="O1267" s="2"/>
      <c r="P1267" s="2"/>
      <c r="Q1267" s="28"/>
      <c r="R1267" s="2"/>
      <c r="S1267" s="2"/>
      <c r="T1267" s="2"/>
      <c r="U1267" s="7"/>
      <c r="V1267" s="2"/>
      <c r="W1267" s="2"/>
      <c r="X1267" s="2"/>
      <c r="Y1267" s="2"/>
      <c r="Z1267" s="2"/>
      <c r="AA1267" s="2"/>
      <c r="AB1267" s="2"/>
      <c r="AC1267" s="2"/>
      <c r="AD1267" s="27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7"/>
      <c r="AR1267" s="7"/>
      <c r="AS1267" s="2"/>
      <c r="AT1267" s="5"/>
      <c r="AU1267" s="7"/>
      <c r="AV1267" s="3"/>
    </row>
    <row r="1268" spans="1:48" ht="20.25" x14ac:dyDescent="0.3">
      <c r="A1268" s="7"/>
      <c r="B1268" s="7"/>
      <c r="C1268" s="7"/>
      <c r="D1268" s="2"/>
      <c r="E1268" s="3"/>
      <c r="F1268" s="2"/>
      <c r="G1268" s="7"/>
      <c r="H1268" s="7"/>
      <c r="I1268" s="7"/>
      <c r="J1268" s="7"/>
      <c r="K1268" s="2"/>
      <c r="L1268" s="2"/>
      <c r="M1268" s="2"/>
      <c r="N1268" s="28"/>
      <c r="O1268" s="2"/>
      <c r="P1268" s="2"/>
      <c r="Q1268" s="28"/>
      <c r="R1268" s="2"/>
      <c r="S1268" s="2"/>
      <c r="T1268" s="2"/>
      <c r="U1268" s="7"/>
      <c r="V1268" s="2"/>
      <c r="W1268" s="2"/>
      <c r="X1268" s="2"/>
      <c r="Y1268" s="2"/>
      <c r="Z1268" s="2"/>
      <c r="AA1268" s="2"/>
      <c r="AB1268" s="2"/>
      <c r="AC1268" s="2"/>
      <c r="AD1268" s="27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7"/>
      <c r="AR1268" s="7"/>
      <c r="AS1268" s="2"/>
      <c r="AT1268" s="5"/>
      <c r="AU1268" s="7"/>
      <c r="AV1268" s="3"/>
    </row>
    <row r="1269" spans="1:48" ht="20.25" x14ac:dyDescent="0.3">
      <c r="A1269" s="7"/>
      <c r="B1269" s="7"/>
      <c r="C1269" s="7"/>
      <c r="D1269" s="2"/>
      <c r="E1269" s="3"/>
      <c r="F1269" s="2"/>
      <c r="G1269" s="7"/>
      <c r="H1269" s="7"/>
      <c r="I1269" s="7"/>
      <c r="J1269" s="7"/>
      <c r="K1269" s="2"/>
      <c r="L1269" s="2"/>
      <c r="M1269" s="2"/>
      <c r="N1269" s="28"/>
      <c r="O1269" s="2"/>
      <c r="P1269" s="2"/>
      <c r="Q1269" s="28"/>
      <c r="R1269" s="2"/>
      <c r="S1269" s="2"/>
      <c r="T1269" s="2"/>
      <c r="U1269" s="7"/>
      <c r="V1269" s="2"/>
      <c r="W1269" s="2"/>
      <c r="X1269" s="2"/>
      <c r="Y1269" s="2"/>
      <c r="Z1269" s="2"/>
      <c r="AA1269" s="2"/>
      <c r="AB1269" s="2"/>
      <c r="AC1269" s="2"/>
      <c r="AD1269" s="27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7"/>
      <c r="AR1269" s="7"/>
      <c r="AS1269" s="2"/>
      <c r="AT1269" s="5"/>
      <c r="AU1269" s="7"/>
      <c r="AV1269" s="3"/>
    </row>
    <row r="1270" spans="1:48" ht="20.25" x14ac:dyDescent="0.3">
      <c r="A1270" s="7"/>
      <c r="B1270" s="7"/>
      <c r="C1270" s="7"/>
      <c r="D1270" s="2"/>
      <c r="E1270" s="3"/>
      <c r="F1270" s="2"/>
      <c r="G1270" s="7"/>
      <c r="H1270" s="7"/>
      <c r="I1270" s="7"/>
      <c r="J1270" s="7"/>
      <c r="K1270" s="2"/>
      <c r="L1270" s="2"/>
      <c r="M1270" s="2"/>
      <c r="N1270" s="28"/>
      <c r="O1270" s="2"/>
      <c r="P1270" s="2"/>
      <c r="Q1270" s="28"/>
      <c r="R1270" s="2"/>
      <c r="S1270" s="2"/>
      <c r="T1270" s="2"/>
      <c r="U1270" s="7"/>
      <c r="V1270" s="2"/>
      <c r="W1270" s="2"/>
      <c r="X1270" s="2"/>
      <c r="Y1270" s="2"/>
      <c r="Z1270" s="2"/>
      <c r="AA1270" s="2"/>
      <c r="AB1270" s="2"/>
      <c r="AC1270" s="2"/>
      <c r="AD1270" s="27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7"/>
      <c r="AR1270" s="7"/>
      <c r="AS1270" s="2"/>
      <c r="AT1270" s="5"/>
      <c r="AU1270" s="7"/>
      <c r="AV1270" s="3"/>
    </row>
    <row r="1271" spans="1:48" ht="20.25" x14ac:dyDescent="0.3">
      <c r="A1271" s="7"/>
      <c r="B1271" s="7"/>
      <c r="C1271" s="7"/>
      <c r="D1271" s="2"/>
      <c r="E1271" s="3"/>
      <c r="F1271" s="2"/>
      <c r="G1271" s="7"/>
      <c r="H1271" s="7"/>
      <c r="I1271" s="7"/>
      <c r="J1271" s="7"/>
      <c r="K1271" s="2"/>
      <c r="L1271" s="2"/>
      <c r="M1271" s="2"/>
      <c r="N1271" s="28"/>
      <c r="O1271" s="2"/>
      <c r="P1271" s="2"/>
      <c r="Q1271" s="28"/>
      <c r="R1271" s="2"/>
      <c r="S1271" s="2"/>
      <c r="T1271" s="2"/>
      <c r="U1271" s="7"/>
      <c r="V1271" s="2"/>
      <c r="W1271" s="2"/>
      <c r="X1271" s="2"/>
      <c r="Y1271" s="2"/>
      <c r="Z1271" s="2"/>
      <c r="AA1271" s="2"/>
      <c r="AB1271" s="2"/>
      <c r="AC1271" s="2"/>
      <c r="AD1271" s="27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7"/>
      <c r="AR1271" s="7"/>
      <c r="AS1271" s="2"/>
      <c r="AT1271" s="5"/>
      <c r="AU1271" s="7"/>
      <c r="AV1271" s="3"/>
    </row>
    <row r="1272" spans="1:48" ht="20.25" x14ac:dyDescent="0.3">
      <c r="A1272" s="7"/>
      <c r="B1272" s="7"/>
      <c r="C1272" s="7"/>
      <c r="D1272" s="2"/>
      <c r="E1272" s="3"/>
      <c r="F1272" s="2"/>
      <c r="G1272" s="7"/>
      <c r="H1272" s="7"/>
      <c r="I1272" s="7"/>
      <c r="J1272" s="7"/>
      <c r="K1272" s="2"/>
      <c r="L1272" s="2"/>
      <c r="M1272" s="2"/>
      <c r="N1272" s="28"/>
      <c r="O1272" s="2"/>
      <c r="P1272" s="2"/>
      <c r="Q1272" s="28"/>
      <c r="R1272" s="2"/>
      <c r="S1272" s="2"/>
      <c r="T1272" s="2"/>
      <c r="U1272" s="7"/>
      <c r="V1272" s="2"/>
      <c r="W1272" s="2"/>
      <c r="X1272" s="2"/>
      <c r="Y1272" s="2"/>
      <c r="Z1272" s="2"/>
      <c r="AA1272" s="2"/>
      <c r="AB1272" s="2"/>
      <c r="AC1272" s="2"/>
      <c r="AD1272" s="27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7"/>
      <c r="AR1272" s="7"/>
      <c r="AS1272" s="2"/>
      <c r="AT1272" s="5"/>
      <c r="AU1272" s="7"/>
      <c r="AV1272" s="3"/>
    </row>
    <row r="1273" spans="1:48" ht="20.25" x14ac:dyDescent="0.3">
      <c r="A1273" s="7"/>
      <c r="B1273" s="7"/>
      <c r="C1273" s="7"/>
      <c r="D1273" s="2"/>
      <c r="E1273" s="3"/>
      <c r="F1273" s="2"/>
      <c r="G1273" s="7"/>
      <c r="H1273" s="7"/>
      <c r="I1273" s="7"/>
      <c r="J1273" s="7"/>
      <c r="K1273" s="2"/>
      <c r="L1273" s="2"/>
      <c r="M1273" s="2"/>
      <c r="N1273" s="28"/>
      <c r="O1273" s="2"/>
      <c r="P1273" s="2"/>
      <c r="Q1273" s="28"/>
      <c r="R1273" s="2"/>
      <c r="S1273" s="2"/>
      <c r="T1273" s="2"/>
      <c r="U1273" s="7"/>
      <c r="V1273" s="2"/>
      <c r="W1273" s="2"/>
      <c r="X1273" s="2"/>
      <c r="Y1273" s="2"/>
      <c r="Z1273" s="2"/>
      <c r="AA1273" s="2"/>
      <c r="AB1273" s="2"/>
      <c r="AC1273" s="2"/>
      <c r="AD1273" s="27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7"/>
      <c r="AR1273" s="7"/>
      <c r="AS1273" s="2"/>
      <c r="AT1273" s="5"/>
      <c r="AU1273" s="7"/>
      <c r="AV1273" s="3"/>
    </row>
    <row r="1274" spans="1:48" ht="20.25" x14ac:dyDescent="0.3">
      <c r="A1274" s="7"/>
      <c r="B1274" s="7"/>
      <c r="C1274" s="7"/>
      <c r="D1274" s="2"/>
      <c r="E1274" s="3"/>
      <c r="F1274" s="2"/>
      <c r="G1274" s="7"/>
      <c r="H1274" s="7"/>
      <c r="I1274" s="7"/>
      <c r="J1274" s="7"/>
      <c r="K1274" s="2"/>
      <c r="L1274" s="2"/>
      <c r="M1274" s="2"/>
      <c r="N1274" s="28"/>
      <c r="O1274" s="2"/>
      <c r="P1274" s="2"/>
      <c r="Q1274" s="28"/>
      <c r="R1274" s="2"/>
      <c r="S1274" s="2"/>
      <c r="T1274" s="2"/>
      <c r="U1274" s="7"/>
      <c r="V1274" s="2"/>
      <c r="W1274" s="2"/>
      <c r="X1274" s="2"/>
      <c r="Y1274" s="2"/>
      <c r="Z1274" s="2"/>
      <c r="AA1274" s="2"/>
      <c r="AB1274" s="2"/>
      <c r="AC1274" s="2"/>
      <c r="AD1274" s="27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7"/>
      <c r="AR1274" s="7"/>
      <c r="AS1274" s="2"/>
      <c r="AT1274" s="5"/>
      <c r="AU1274" s="7"/>
      <c r="AV1274" s="3"/>
    </row>
    <row r="1275" spans="1:48" ht="20.25" x14ac:dyDescent="0.3">
      <c r="A1275" s="7"/>
      <c r="B1275" s="7"/>
      <c r="C1275" s="7"/>
      <c r="D1275" s="2"/>
      <c r="E1275" s="3"/>
      <c r="F1275" s="2"/>
      <c r="G1275" s="7"/>
      <c r="H1275" s="7"/>
      <c r="I1275" s="7"/>
      <c r="J1275" s="7"/>
      <c r="K1275" s="2"/>
      <c r="L1275" s="2"/>
      <c r="M1275" s="2"/>
      <c r="N1275" s="28"/>
      <c r="O1275" s="2"/>
      <c r="P1275" s="2"/>
      <c r="Q1275" s="28"/>
      <c r="R1275" s="2"/>
      <c r="S1275" s="2"/>
      <c r="T1275" s="2"/>
      <c r="U1275" s="7"/>
      <c r="V1275" s="2"/>
      <c r="W1275" s="2"/>
      <c r="X1275" s="2"/>
      <c r="Y1275" s="2"/>
      <c r="Z1275" s="2"/>
      <c r="AA1275" s="2"/>
      <c r="AB1275" s="2"/>
      <c r="AC1275" s="2"/>
      <c r="AD1275" s="27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7"/>
      <c r="AR1275" s="7"/>
      <c r="AS1275" s="2"/>
      <c r="AT1275" s="5"/>
      <c r="AU1275" s="7"/>
      <c r="AV1275" s="3"/>
    </row>
    <row r="1276" spans="1:48" ht="20.25" x14ac:dyDescent="0.3">
      <c r="A1276" s="7"/>
      <c r="B1276" s="7"/>
      <c r="C1276" s="7"/>
      <c r="D1276" s="2"/>
      <c r="E1276" s="3"/>
      <c r="F1276" s="2"/>
      <c r="G1276" s="7"/>
      <c r="H1276" s="7"/>
      <c r="I1276" s="7"/>
      <c r="J1276" s="7"/>
      <c r="K1276" s="2"/>
      <c r="L1276" s="2"/>
      <c r="M1276" s="2"/>
      <c r="N1276" s="28"/>
      <c r="O1276" s="2"/>
      <c r="P1276" s="2"/>
      <c r="Q1276" s="28"/>
      <c r="R1276" s="2"/>
      <c r="S1276" s="2"/>
      <c r="T1276" s="2"/>
      <c r="U1276" s="7"/>
      <c r="V1276" s="2"/>
      <c r="W1276" s="2"/>
      <c r="X1276" s="2"/>
      <c r="Y1276" s="2"/>
      <c r="Z1276" s="2"/>
      <c r="AA1276" s="2"/>
      <c r="AB1276" s="2"/>
      <c r="AC1276" s="2"/>
      <c r="AD1276" s="27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7"/>
      <c r="AR1276" s="7"/>
      <c r="AS1276" s="2"/>
      <c r="AT1276" s="7"/>
      <c r="AU1276" s="7"/>
      <c r="AV1276" s="3"/>
    </row>
    <row r="1278" spans="1:48" ht="18.75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26"/>
      <c r="O1278" s="7"/>
      <c r="P1278" s="7"/>
      <c r="Q1278" s="26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26"/>
      <c r="AE1278" s="26"/>
      <c r="AF1278" s="26"/>
      <c r="AG1278" s="7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7"/>
      <c r="AS1278" s="7"/>
      <c r="AT1278" s="7"/>
      <c r="AU1278" s="7"/>
      <c r="AV1278" s="7"/>
    </row>
    <row r="1279" spans="1:48" ht="20.25" x14ac:dyDescent="0.3">
      <c r="A1279" s="7"/>
      <c r="B1279" s="7"/>
      <c r="C1279" s="7"/>
      <c r="D1279" s="2"/>
      <c r="E1279" s="3"/>
      <c r="F1279" s="2"/>
      <c r="G1279" s="7"/>
      <c r="H1279" s="7"/>
      <c r="I1279" s="7"/>
      <c r="J1279" s="7"/>
      <c r="K1279" s="2"/>
      <c r="L1279" s="2"/>
      <c r="M1279" s="2"/>
      <c r="N1279" s="28"/>
      <c r="O1279" s="2"/>
      <c r="P1279" s="2"/>
      <c r="Q1279" s="28"/>
      <c r="R1279" s="2"/>
      <c r="S1279" s="2"/>
      <c r="T1279" s="2"/>
      <c r="U1279" s="7"/>
      <c r="V1279" s="2"/>
      <c r="W1279" s="2"/>
      <c r="X1279" s="2"/>
      <c r="Y1279" s="2"/>
      <c r="Z1279" s="2"/>
      <c r="AA1279" s="2"/>
      <c r="AB1279" s="2"/>
      <c r="AC1279" s="2"/>
      <c r="AD1279" s="27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7"/>
      <c r="AR1279" s="7"/>
      <c r="AS1279" s="2"/>
      <c r="AT1279" s="7"/>
      <c r="AU1279" s="7"/>
      <c r="AV1279" s="3"/>
    </row>
    <row r="1280" spans="1:48" ht="20.25" x14ac:dyDescent="0.3">
      <c r="A1280" s="7"/>
      <c r="B1280" s="7"/>
      <c r="C1280" s="7"/>
      <c r="D1280" s="2"/>
      <c r="E1280" s="3"/>
      <c r="F1280" s="2"/>
      <c r="G1280" s="7"/>
      <c r="H1280" s="7"/>
      <c r="I1280" s="7"/>
      <c r="J1280" s="7"/>
      <c r="K1280" s="2"/>
      <c r="L1280" s="2"/>
      <c r="M1280" s="2"/>
      <c r="N1280" s="28"/>
      <c r="O1280" s="2"/>
      <c r="P1280" s="2"/>
      <c r="Q1280" s="28"/>
      <c r="R1280" s="2"/>
      <c r="S1280" s="2"/>
      <c r="T1280" s="2"/>
      <c r="U1280" s="7"/>
      <c r="V1280" s="2"/>
      <c r="W1280" s="2"/>
      <c r="X1280" s="2"/>
      <c r="Y1280" s="2"/>
      <c r="Z1280" s="2"/>
      <c r="AA1280" s="2"/>
      <c r="AB1280" s="2"/>
      <c r="AC1280" s="2"/>
      <c r="AD1280" s="27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7"/>
      <c r="AR1280" s="7"/>
      <c r="AS1280" s="2"/>
      <c r="AT1280" s="7"/>
      <c r="AU1280" s="7"/>
      <c r="AV1280" s="3"/>
    </row>
    <row r="1281" spans="1:48" ht="20.25" x14ac:dyDescent="0.3">
      <c r="A1281" s="7"/>
      <c r="B1281" s="7"/>
      <c r="C1281" s="7"/>
      <c r="D1281" s="2"/>
      <c r="E1281" s="3"/>
      <c r="F1281" s="2"/>
      <c r="G1281" s="7"/>
      <c r="H1281" s="7"/>
      <c r="I1281" s="7"/>
      <c r="J1281" s="7"/>
      <c r="K1281" s="2"/>
      <c r="L1281" s="2"/>
      <c r="M1281" s="2"/>
      <c r="N1281" s="28"/>
      <c r="O1281" s="2"/>
      <c r="P1281" s="2"/>
      <c r="Q1281" s="28"/>
      <c r="R1281" s="2"/>
      <c r="S1281" s="2"/>
      <c r="T1281" s="2"/>
      <c r="U1281" s="7"/>
      <c r="V1281" s="2"/>
      <c r="W1281" s="2"/>
      <c r="X1281" s="2"/>
      <c r="Y1281" s="2"/>
      <c r="Z1281" s="2"/>
      <c r="AA1281" s="2"/>
      <c r="AB1281" s="2"/>
      <c r="AC1281" s="2"/>
      <c r="AD1281" s="27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7"/>
      <c r="AR1281" s="7"/>
      <c r="AS1281" s="2"/>
      <c r="AT1281" s="7"/>
      <c r="AU1281" s="7"/>
      <c r="AV1281" s="3"/>
    </row>
    <row r="1282" spans="1:48" ht="20.25" x14ac:dyDescent="0.3">
      <c r="A1282" s="7"/>
      <c r="B1282" s="7"/>
      <c r="C1282" s="7"/>
      <c r="D1282" s="2"/>
      <c r="E1282" s="3"/>
      <c r="F1282" s="2"/>
      <c r="G1282" s="7"/>
      <c r="H1282" s="7"/>
      <c r="I1282" s="7"/>
      <c r="J1282" s="7"/>
      <c r="K1282" s="2"/>
      <c r="L1282" s="2"/>
      <c r="M1282" s="2"/>
      <c r="N1282" s="28"/>
      <c r="O1282" s="2"/>
      <c r="P1282" s="2"/>
      <c r="Q1282" s="28"/>
      <c r="R1282" s="2"/>
      <c r="S1282" s="2"/>
      <c r="T1282" s="2"/>
      <c r="U1282" s="7"/>
      <c r="V1282" s="2"/>
      <c r="W1282" s="2"/>
      <c r="X1282" s="2"/>
      <c r="Y1282" s="2"/>
      <c r="Z1282" s="2"/>
      <c r="AA1282" s="2"/>
      <c r="AB1282" s="2"/>
      <c r="AC1282" s="2"/>
      <c r="AD1282" s="27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7"/>
      <c r="AR1282" s="7"/>
      <c r="AS1282" s="2"/>
      <c r="AT1282" s="7"/>
      <c r="AU1282" s="7"/>
      <c r="AV1282" s="3"/>
    </row>
    <row r="1283" spans="1:48" ht="20.25" x14ac:dyDescent="0.3">
      <c r="A1283" s="7"/>
      <c r="B1283" s="7"/>
      <c r="C1283" s="7"/>
      <c r="D1283" s="2"/>
      <c r="E1283" s="3"/>
      <c r="F1283" s="2"/>
      <c r="G1283" s="7"/>
      <c r="H1283" s="7"/>
      <c r="I1283" s="7"/>
      <c r="J1283" s="7"/>
      <c r="K1283" s="2"/>
      <c r="L1283" s="2"/>
      <c r="M1283" s="2"/>
      <c r="N1283" s="28"/>
      <c r="O1283" s="2"/>
      <c r="P1283" s="2"/>
      <c r="Q1283" s="28"/>
      <c r="R1283" s="2"/>
      <c r="S1283" s="2"/>
      <c r="T1283" s="2"/>
      <c r="U1283" s="7"/>
      <c r="V1283" s="2"/>
      <c r="W1283" s="2"/>
      <c r="X1283" s="2"/>
      <c r="Y1283" s="2"/>
      <c r="Z1283" s="2"/>
      <c r="AA1283" s="2"/>
      <c r="AB1283" s="2"/>
      <c r="AC1283" s="2"/>
      <c r="AD1283" s="27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7"/>
      <c r="AR1283" s="7"/>
      <c r="AS1283" s="2"/>
      <c r="AT1283" s="7"/>
      <c r="AU1283" s="7"/>
      <c r="AV1283" s="3"/>
    </row>
    <row r="1284" spans="1:48" ht="20.25" x14ac:dyDescent="0.3">
      <c r="A1284" s="7"/>
      <c r="B1284" s="7"/>
      <c r="C1284" s="7"/>
      <c r="D1284" s="2"/>
      <c r="E1284" s="3"/>
      <c r="F1284" s="2"/>
      <c r="G1284" s="7"/>
      <c r="H1284" s="7"/>
      <c r="I1284" s="7"/>
      <c r="J1284" s="7"/>
      <c r="K1284" s="2"/>
      <c r="L1284" s="2"/>
      <c r="M1284" s="2"/>
      <c r="N1284" s="28"/>
      <c r="O1284" s="2"/>
      <c r="P1284" s="2"/>
      <c r="Q1284" s="28"/>
      <c r="R1284" s="2"/>
      <c r="S1284" s="2"/>
      <c r="T1284" s="2"/>
      <c r="U1284" s="7"/>
      <c r="V1284" s="2"/>
      <c r="W1284" s="2"/>
      <c r="X1284" s="2"/>
      <c r="Y1284" s="2"/>
      <c r="Z1284" s="2"/>
      <c r="AA1284" s="2"/>
      <c r="AB1284" s="2"/>
      <c r="AC1284" s="2"/>
      <c r="AD1284" s="27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7"/>
      <c r="AR1284" s="7"/>
      <c r="AS1284" s="2"/>
      <c r="AT1284" s="7"/>
      <c r="AU1284" s="7"/>
      <c r="AV1284" s="3"/>
    </row>
    <row r="1285" spans="1:48" ht="20.25" x14ac:dyDescent="0.3">
      <c r="A1285" s="7"/>
      <c r="B1285" s="7"/>
      <c r="C1285" s="7"/>
      <c r="D1285" s="2"/>
      <c r="E1285" s="3"/>
      <c r="F1285" s="2"/>
      <c r="G1285" s="7"/>
      <c r="H1285" s="7"/>
      <c r="I1285" s="7"/>
      <c r="J1285" s="7"/>
      <c r="K1285" s="2"/>
      <c r="L1285" s="2"/>
      <c r="M1285" s="2"/>
      <c r="N1285" s="28"/>
      <c r="O1285" s="2"/>
      <c r="P1285" s="2"/>
      <c r="Q1285" s="28"/>
      <c r="R1285" s="2"/>
      <c r="S1285" s="2"/>
      <c r="T1285" s="2"/>
      <c r="U1285" s="7"/>
      <c r="V1285" s="2"/>
      <c r="W1285" s="2"/>
      <c r="X1285" s="2"/>
      <c r="Y1285" s="2"/>
      <c r="Z1285" s="2"/>
      <c r="AA1285" s="2"/>
      <c r="AB1285" s="2"/>
      <c r="AC1285" s="2"/>
      <c r="AD1285" s="27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7"/>
      <c r="AR1285" s="7"/>
      <c r="AS1285" s="2"/>
      <c r="AT1285" s="7"/>
      <c r="AU1285" s="7"/>
      <c r="AV1285" s="3"/>
    </row>
    <row r="1286" spans="1:48" ht="20.25" x14ac:dyDescent="0.3">
      <c r="A1286" s="7"/>
      <c r="B1286" s="7"/>
      <c r="C1286" s="7"/>
      <c r="D1286" s="2"/>
      <c r="E1286" s="3"/>
      <c r="F1286" s="2"/>
      <c r="G1286" s="7"/>
      <c r="H1286" s="7"/>
      <c r="I1286" s="7"/>
      <c r="J1286" s="7"/>
      <c r="K1286" s="2"/>
      <c r="L1286" s="2"/>
      <c r="M1286" s="2"/>
      <c r="N1286" s="28"/>
      <c r="O1286" s="2"/>
      <c r="P1286" s="2"/>
      <c r="Q1286" s="28"/>
      <c r="R1286" s="2"/>
      <c r="S1286" s="2"/>
      <c r="T1286" s="2"/>
      <c r="U1286" s="7"/>
      <c r="V1286" s="2"/>
      <c r="W1286" s="2"/>
      <c r="X1286" s="2"/>
      <c r="Y1286" s="2"/>
      <c r="Z1286" s="2"/>
      <c r="AA1286" s="2"/>
      <c r="AB1286" s="2"/>
      <c r="AC1286" s="2"/>
      <c r="AD1286" s="27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7"/>
      <c r="AR1286" s="7"/>
      <c r="AS1286" s="2"/>
      <c r="AT1286" s="7"/>
      <c r="AU1286" s="7"/>
      <c r="AV1286" s="3"/>
    </row>
    <row r="1287" spans="1:48" ht="20.25" x14ac:dyDescent="0.3">
      <c r="A1287" s="7"/>
      <c r="B1287" s="7"/>
      <c r="C1287" s="7"/>
      <c r="D1287" s="2"/>
      <c r="E1287" s="3"/>
      <c r="F1287" s="2"/>
      <c r="G1287" s="7"/>
      <c r="H1287" s="7"/>
      <c r="I1287" s="7"/>
      <c r="J1287" s="7"/>
      <c r="K1287" s="2"/>
      <c r="L1287" s="2"/>
      <c r="M1287" s="2"/>
      <c r="N1287" s="28"/>
      <c r="O1287" s="2"/>
      <c r="P1287" s="2"/>
      <c r="Q1287" s="28"/>
      <c r="R1287" s="2"/>
      <c r="S1287" s="2"/>
      <c r="T1287" s="2"/>
      <c r="U1287" s="7"/>
      <c r="V1287" s="2"/>
      <c r="W1287" s="2"/>
      <c r="X1287" s="2"/>
      <c r="Y1287" s="2"/>
      <c r="Z1287" s="2"/>
      <c r="AA1287" s="2"/>
      <c r="AB1287" s="2"/>
      <c r="AC1287" s="2"/>
      <c r="AD1287" s="27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7"/>
      <c r="AR1287" s="7"/>
      <c r="AS1287" s="2"/>
      <c r="AT1287" s="7"/>
      <c r="AU1287" s="7"/>
      <c r="AV1287" s="3"/>
    </row>
    <row r="1288" spans="1:48" ht="20.25" x14ac:dyDescent="0.3">
      <c r="A1288" s="7"/>
      <c r="B1288" s="7"/>
      <c r="C1288" s="7"/>
      <c r="D1288" s="2"/>
      <c r="E1288" s="3"/>
      <c r="F1288" s="2"/>
      <c r="G1288" s="7"/>
      <c r="H1288" s="7"/>
      <c r="I1288" s="7"/>
      <c r="J1288" s="7"/>
      <c r="K1288" s="2"/>
      <c r="L1288" s="2"/>
      <c r="M1288" s="2"/>
      <c r="N1288" s="28"/>
      <c r="O1288" s="2"/>
      <c r="P1288" s="2"/>
      <c r="Q1288" s="28"/>
      <c r="R1288" s="2"/>
      <c r="S1288" s="2"/>
      <c r="T1288" s="2"/>
      <c r="U1288" s="7"/>
      <c r="V1288" s="2"/>
      <c r="W1288" s="2"/>
      <c r="X1288" s="2"/>
      <c r="Y1288" s="2"/>
      <c r="Z1288" s="2"/>
      <c r="AA1288" s="2"/>
      <c r="AB1288" s="2"/>
      <c r="AC1288" s="2"/>
      <c r="AD1288" s="27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7"/>
      <c r="AR1288" s="7"/>
      <c r="AS1288" s="2"/>
      <c r="AT1288" s="4"/>
      <c r="AU1288" s="7"/>
      <c r="AV1288" s="3"/>
    </row>
    <row r="1289" spans="1:48" ht="20.25" x14ac:dyDescent="0.3">
      <c r="A1289" s="7"/>
      <c r="B1289" s="7"/>
      <c r="C1289" s="7"/>
      <c r="D1289" s="2"/>
      <c r="E1289" s="3"/>
      <c r="F1289" s="2"/>
      <c r="G1289" s="7"/>
      <c r="H1289" s="7"/>
      <c r="I1289" s="7"/>
      <c r="J1289" s="7"/>
      <c r="K1289" s="2"/>
      <c r="L1289" s="2"/>
      <c r="M1289" s="2"/>
      <c r="N1289" s="28"/>
      <c r="O1289" s="2"/>
      <c r="P1289" s="2"/>
      <c r="Q1289" s="28"/>
      <c r="R1289" s="2"/>
      <c r="S1289" s="2"/>
      <c r="T1289" s="2"/>
      <c r="U1289" s="7"/>
      <c r="V1289" s="2"/>
      <c r="W1289" s="2"/>
      <c r="X1289" s="2"/>
      <c r="Y1289" s="2"/>
      <c r="Z1289" s="2"/>
      <c r="AA1289" s="2"/>
      <c r="AB1289" s="2"/>
      <c r="AC1289" s="2"/>
      <c r="AD1289" s="27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7"/>
      <c r="AR1289" s="7"/>
      <c r="AS1289" s="2"/>
      <c r="AT1289" s="4"/>
      <c r="AU1289" s="7"/>
      <c r="AV1289" s="3"/>
    </row>
    <row r="1290" spans="1:48" ht="20.25" x14ac:dyDescent="0.3">
      <c r="A1290" s="7"/>
      <c r="B1290" s="7"/>
      <c r="C1290" s="7"/>
      <c r="D1290" s="2"/>
      <c r="E1290" s="3"/>
      <c r="F1290" s="2"/>
      <c r="G1290" s="7"/>
      <c r="H1290" s="7"/>
      <c r="I1290" s="7"/>
      <c r="J1290" s="7"/>
      <c r="K1290" s="2"/>
      <c r="L1290" s="2"/>
      <c r="M1290" s="2"/>
      <c r="N1290" s="28"/>
      <c r="O1290" s="2"/>
      <c r="P1290" s="2"/>
      <c r="Q1290" s="28"/>
      <c r="R1290" s="2"/>
      <c r="S1290" s="2"/>
      <c r="T1290" s="2"/>
      <c r="U1290" s="7"/>
      <c r="V1290" s="2"/>
      <c r="W1290" s="2"/>
      <c r="X1290" s="2"/>
      <c r="Y1290" s="2"/>
      <c r="Z1290" s="2"/>
      <c r="AA1290" s="2"/>
      <c r="AB1290" s="2"/>
      <c r="AC1290" s="2"/>
      <c r="AD1290" s="27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7"/>
      <c r="AR1290" s="7"/>
      <c r="AS1290" s="2"/>
      <c r="AT1290" s="4"/>
      <c r="AU1290" s="7"/>
      <c r="AV1290" s="3"/>
    </row>
    <row r="1291" spans="1:48" ht="20.25" x14ac:dyDescent="0.3">
      <c r="A1291" s="7"/>
      <c r="B1291" s="7"/>
      <c r="C1291" s="7"/>
      <c r="D1291" s="2"/>
      <c r="E1291" s="3"/>
      <c r="F1291" s="2"/>
      <c r="G1291" s="7"/>
      <c r="H1291" s="7"/>
      <c r="I1291" s="7"/>
      <c r="J1291" s="7"/>
      <c r="K1291" s="2"/>
      <c r="L1291" s="2"/>
      <c r="M1291" s="2"/>
      <c r="N1291" s="28"/>
      <c r="O1291" s="2"/>
      <c r="P1291" s="2"/>
      <c r="Q1291" s="28"/>
      <c r="R1291" s="2"/>
      <c r="S1291" s="2"/>
      <c r="T1291" s="2"/>
      <c r="U1291" s="7"/>
      <c r="V1291" s="2"/>
      <c r="W1291" s="2"/>
      <c r="X1291" s="2"/>
      <c r="Y1291" s="2"/>
      <c r="Z1291" s="2"/>
      <c r="AA1291" s="2"/>
      <c r="AB1291" s="2"/>
      <c r="AC1291" s="2"/>
      <c r="AD1291" s="27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7"/>
      <c r="AR1291" s="7"/>
      <c r="AS1291" s="2"/>
      <c r="AT1291" s="4"/>
      <c r="AU1291" s="7"/>
      <c r="AV1291" s="3"/>
    </row>
    <row r="1292" spans="1:48" ht="20.25" x14ac:dyDescent="0.3">
      <c r="A1292" s="7"/>
      <c r="B1292" s="7"/>
      <c r="C1292" s="7"/>
      <c r="D1292" s="2"/>
      <c r="E1292" s="3"/>
      <c r="F1292" s="2"/>
      <c r="G1292" s="7"/>
      <c r="H1292" s="7"/>
      <c r="I1292" s="7"/>
      <c r="J1292" s="7"/>
      <c r="K1292" s="2"/>
      <c r="L1292" s="2"/>
      <c r="M1292" s="2"/>
      <c r="N1292" s="28"/>
      <c r="O1292" s="2"/>
      <c r="P1292" s="2"/>
      <c r="Q1292" s="28"/>
      <c r="R1292" s="2"/>
      <c r="S1292" s="2"/>
      <c r="T1292" s="2"/>
      <c r="U1292" s="7"/>
      <c r="V1292" s="2"/>
      <c r="W1292" s="2"/>
      <c r="X1292" s="2"/>
      <c r="Y1292" s="2"/>
      <c r="Z1292" s="2"/>
      <c r="AA1292" s="2"/>
      <c r="AB1292" s="2"/>
      <c r="AC1292" s="2"/>
      <c r="AD1292" s="27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7"/>
      <c r="AR1292" s="7"/>
      <c r="AS1292" s="2"/>
      <c r="AT1292" s="4"/>
      <c r="AU1292" s="7"/>
      <c r="AV1292" s="3"/>
    </row>
    <row r="1293" spans="1:48" ht="20.25" x14ac:dyDescent="0.3">
      <c r="A1293" s="7"/>
      <c r="B1293" s="7"/>
      <c r="C1293" s="7"/>
      <c r="D1293" s="2"/>
      <c r="E1293" s="3"/>
      <c r="F1293" s="2"/>
      <c r="G1293" s="7"/>
      <c r="H1293" s="7"/>
      <c r="I1293" s="7"/>
      <c r="J1293" s="7"/>
      <c r="K1293" s="2"/>
      <c r="L1293" s="2"/>
      <c r="M1293" s="2"/>
      <c r="N1293" s="28"/>
      <c r="O1293" s="2"/>
      <c r="P1293" s="2"/>
      <c r="Q1293" s="28"/>
      <c r="R1293" s="2"/>
      <c r="S1293" s="2"/>
      <c r="T1293" s="2"/>
      <c r="U1293" s="7"/>
      <c r="V1293" s="2"/>
      <c r="W1293" s="2"/>
      <c r="X1293" s="2"/>
      <c r="Y1293" s="2"/>
      <c r="Z1293" s="2"/>
      <c r="AA1293" s="2"/>
      <c r="AB1293" s="2"/>
      <c r="AC1293" s="2"/>
      <c r="AD1293" s="27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7"/>
      <c r="AR1293" s="7"/>
      <c r="AS1293" s="2"/>
      <c r="AT1293" s="7"/>
      <c r="AU1293" s="7"/>
      <c r="AV1293" s="3"/>
    </row>
    <row r="1294" spans="1:48" ht="20.25" x14ac:dyDescent="0.3">
      <c r="A1294" s="7"/>
      <c r="B1294" s="7"/>
      <c r="C1294" s="7"/>
      <c r="D1294" s="2"/>
      <c r="E1294" s="3"/>
      <c r="F1294" s="2"/>
      <c r="G1294" s="7"/>
      <c r="H1294" s="7"/>
      <c r="I1294" s="7"/>
      <c r="J1294" s="7"/>
      <c r="K1294" s="2"/>
      <c r="L1294" s="2"/>
      <c r="M1294" s="2"/>
      <c r="N1294" s="28"/>
      <c r="O1294" s="2"/>
      <c r="P1294" s="2"/>
      <c r="Q1294" s="28"/>
      <c r="R1294" s="2"/>
      <c r="S1294" s="2"/>
      <c r="T1294" s="2"/>
      <c r="U1294" s="7"/>
      <c r="V1294" s="2"/>
      <c r="W1294" s="2"/>
      <c r="X1294" s="2"/>
      <c r="Y1294" s="2"/>
      <c r="Z1294" s="2"/>
      <c r="AA1294" s="2"/>
      <c r="AB1294" s="2"/>
      <c r="AC1294" s="2"/>
      <c r="AD1294" s="27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7"/>
      <c r="AR1294" s="7"/>
      <c r="AS1294" s="2"/>
      <c r="AT1294" s="5"/>
      <c r="AU1294" s="7"/>
      <c r="AV1294" s="3"/>
    </row>
    <row r="1295" spans="1:48" ht="20.25" x14ac:dyDescent="0.3">
      <c r="A1295" s="7"/>
      <c r="B1295" s="7"/>
      <c r="C1295" s="7"/>
      <c r="D1295" s="2"/>
      <c r="E1295" s="3"/>
      <c r="F1295" s="2"/>
      <c r="G1295" s="7"/>
      <c r="H1295" s="7"/>
      <c r="I1295" s="7"/>
      <c r="J1295" s="7"/>
      <c r="K1295" s="2"/>
      <c r="L1295" s="2"/>
      <c r="M1295" s="2"/>
      <c r="N1295" s="28"/>
      <c r="O1295" s="2"/>
      <c r="P1295" s="2"/>
      <c r="Q1295" s="28"/>
      <c r="R1295" s="2"/>
      <c r="S1295" s="2"/>
      <c r="T1295" s="2"/>
      <c r="U1295" s="7"/>
      <c r="V1295" s="2"/>
      <c r="W1295" s="2"/>
      <c r="X1295" s="2"/>
      <c r="Y1295" s="2"/>
      <c r="Z1295" s="2"/>
      <c r="AA1295" s="2"/>
      <c r="AB1295" s="2"/>
      <c r="AC1295" s="2"/>
      <c r="AD1295" s="27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7"/>
      <c r="AR1295" s="7"/>
      <c r="AS1295" s="2"/>
      <c r="AT1295" s="5"/>
      <c r="AU1295" s="7"/>
      <c r="AV1295" s="3"/>
    </row>
    <row r="1296" spans="1:48" ht="20.25" x14ac:dyDescent="0.3">
      <c r="A1296" s="7"/>
      <c r="B1296" s="7"/>
      <c r="C1296" s="7"/>
      <c r="D1296" s="2"/>
      <c r="E1296" s="3"/>
      <c r="F1296" s="2"/>
      <c r="G1296" s="7"/>
      <c r="H1296" s="7"/>
      <c r="I1296" s="7"/>
      <c r="J1296" s="7"/>
      <c r="K1296" s="2"/>
      <c r="L1296" s="2"/>
      <c r="M1296" s="2"/>
      <c r="N1296" s="28"/>
      <c r="O1296" s="2"/>
      <c r="P1296" s="2"/>
      <c r="Q1296" s="28"/>
      <c r="R1296" s="2"/>
      <c r="S1296" s="2"/>
      <c r="T1296" s="2"/>
      <c r="U1296" s="7"/>
      <c r="V1296" s="2"/>
      <c r="W1296" s="2"/>
      <c r="X1296" s="2"/>
      <c r="Y1296" s="2"/>
      <c r="Z1296" s="2"/>
      <c r="AA1296" s="2"/>
      <c r="AB1296" s="2"/>
      <c r="AC1296" s="2"/>
      <c r="AD1296" s="27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7"/>
      <c r="AR1296" s="7"/>
      <c r="AS1296" s="2"/>
      <c r="AT1296" s="5"/>
      <c r="AU1296" s="7"/>
      <c r="AV1296" s="3"/>
    </row>
    <row r="1297" spans="1:48" ht="20.25" x14ac:dyDescent="0.3">
      <c r="A1297" s="7"/>
      <c r="B1297" s="7"/>
      <c r="C1297" s="7"/>
      <c r="D1297" s="2"/>
      <c r="E1297" s="3"/>
      <c r="F1297" s="2"/>
      <c r="G1297" s="7"/>
      <c r="H1297" s="7"/>
      <c r="I1297" s="7"/>
      <c r="J1297" s="7"/>
      <c r="K1297" s="2"/>
      <c r="L1297" s="2"/>
      <c r="M1297" s="2"/>
      <c r="N1297" s="28"/>
      <c r="O1297" s="2"/>
      <c r="P1297" s="2"/>
      <c r="Q1297" s="28"/>
      <c r="R1297" s="2"/>
      <c r="S1297" s="2"/>
      <c r="T1297" s="2"/>
      <c r="U1297" s="7"/>
      <c r="V1297" s="2"/>
      <c r="W1297" s="2"/>
      <c r="X1297" s="2"/>
      <c r="Y1297" s="2"/>
      <c r="Z1297" s="2"/>
      <c r="AA1297" s="2"/>
      <c r="AB1297" s="2"/>
      <c r="AC1297" s="2"/>
      <c r="AD1297" s="27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7"/>
      <c r="AR1297" s="7"/>
      <c r="AS1297" s="2"/>
      <c r="AT1297" s="5"/>
      <c r="AU1297" s="7"/>
      <c r="AV1297" s="3"/>
    </row>
    <row r="1298" spans="1:48" ht="20.25" x14ac:dyDescent="0.3">
      <c r="A1298" s="7"/>
      <c r="B1298" s="7"/>
      <c r="C1298" s="7"/>
      <c r="D1298" s="2"/>
      <c r="E1298" s="3"/>
      <c r="F1298" s="2"/>
      <c r="G1298" s="7"/>
      <c r="H1298" s="7"/>
      <c r="I1298" s="7"/>
      <c r="J1298" s="7"/>
      <c r="K1298" s="2"/>
      <c r="L1298" s="2"/>
      <c r="M1298" s="2"/>
      <c r="N1298" s="28"/>
      <c r="O1298" s="2"/>
      <c r="P1298" s="2"/>
      <c r="Q1298" s="28"/>
      <c r="R1298" s="2"/>
      <c r="S1298" s="2"/>
      <c r="T1298" s="2"/>
      <c r="U1298" s="7"/>
      <c r="V1298" s="2"/>
      <c r="W1298" s="2"/>
      <c r="X1298" s="2"/>
      <c r="Y1298" s="2"/>
      <c r="Z1298" s="2"/>
      <c r="AA1298" s="2"/>
      <c r="AB1298" s="2"/>
      <c r="AC1298" s="2"/>
      <c r="AD1298" s="27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7"/>
      <c r="AR1298" s="7"/>
      <c r="AS1298" s="2"/>
      <c r="AT1298" s="5"/>
      <c r="AU1298" s="7"/>
      <c r="AV1298" s="3"/>
    </row>
    <row r="1299" spans="1:48" ht="20.25" x14ac:dyDescent="0.3">
      <c r="A1299" s="7"/>
      <c r="B1299" s="7"/>
      <c r="C1299" s="7"/>
      <c r="D1299" s="2"/>
      <c r="E1299" s="3"/>
      <c r="F1299" s="2"/>
      <c r="G1299" s="7"/>
      <c r="H1299" s="7"/>
      <c r="I1299" s="7"/>
      <c r="J1299" s="7"/>
      <c r="K1299" s="2"/>
      <c r="L1299" s="2"/>
      <c r="M1299" s="2"/>
      <c r="N1299" s="28"/>
      <c r="O1299" s="2"/>
      <c r="P1299" s="2"/>
      <c r="Q1299" s="28"/>
      <c r="R1299" s="2"/>
      <c r="S1299" s="2"/>
      <c r="T1299" s="2"/>
      <c r="U1299" s="7"/>
      <c r="V1299" s="2"/>
      <c r="W1299" s="2"/>
      <c r="X1299" s="2"/>
      <c r="Y1299" s="2"/>
      <c r="Z1299" s="2"/>
      <c r="AA1299" s="2"/>
      <c r="AB1299" s="2"/>
      <c r="AC1299" s="2"/>
      <c r="AD1299" s="27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7"/>
      <c r="AR1299" s="7"/>
      <c r="AS1299" s="2"/>
      <c r="AT1299" s="5"/>
      <c r="AU1299" s="7"/>
      <c r="AV1299" s="3"/>
    </row>
    <row r="1300" spans="1:48" ht="20.25" x14ac:dyDescent="0.3">
      <c r="A1300" s="7"/>
      <c r="B1300" s="7"/>
      <c r="C1300" s="7"/>
      <c r="D1300" s="2"/>
      <c r="E1300" s="3"/>
      <c r="F1300" s="2"/>
      <c r="G1300" s="7"/>
      <c r="H1300" s="7"/>
      <c r="I1300" s="7"/>
      <c r="J1300" s="7"/>
      <c r="K1300" s="2"/>
      <c r="L1300" s="2"/>
      <c r="M1300" s="2"/>
      <c r="N1300" s="28"/>
      <c r="O1300" s="2"/>
      <c r="P1300" s="2"/>
      <c r="Q1300" s="28"/>
      <c r="R1300" s="2"/>
      <c r="S1300" s="2"/>
      <c r="T1300" s="2"/>
      <c r="U1300" s="7"/>
      <c r="V1300" s="2"/>
      <c r="W1300" s="2"/>
      <c r="X1300" s="2"/>
      <c r="Y1300" s="2"/>
      <c r="Z1300" s="2"/>
      <c r="AA1300" s="2"/>
      <c r="AB1300" s="2"/>
      <c r="AC1300" s="2"/>
      <c r="AD1300" s="27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7"/>
      <c r="AR1300" s="7"/>
      <c r="AS1300" s="2"/>
      <c r="AT1300" s="5"/>
      <c r="AU1300" s="7"/>
      <c r="AV1300" s="3"/>
    </row>
    <row r="1301" spans="1:48" ht="20.25" x14ac:dyDescent="0.3">
      <c r="A1301" s="7"/>
      <c r="B1301" s="7"/>
      <c r="C1301" s="7"/>
      <c r="D1301" s="2"/>
      <c r="E1301" s="3"/>
      <c r="F1301" s="2"/>
      <c r="G1301" s="7"/>
      <c r="H1301" s="7"/>
      <c r="I1301" s="7"/>
      <c r="J1301" s="7"/>
      <c r="K1301" s="2"/>
      <c r="L1301" s="2"/>
      <c r="M1301" s="2"/>
      <c r="N1301" s="28"/>
      <c r="O1301" s="2"/>
      <c r="P1301" s="2"/>
      <c r="Q1301" s="28"/>
      <c r="R1301" s="2"/>
      <c r="S1301" s="2"/>
      <c r="T1301" s="2"/>
      <c r="U1301" s="7"/>
      <c r="V1301" s="2"/>
      <c r="W1301" s="2"/>
      <c r="X1301" s="2"/>
      <c r="Y1301" s="2"/>
      <c r="Z1301" s="2"/>
      <c r="AA1301" s="2"/>
      <c r="AB1301" s="2"/>
      <c r="AC1301" s="2"/>
      <c r="AD1301" s="27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7"/>
      <c r="AR1301" s="7"/>
      <c r="AS1301" s="2"/>
      <c r="AT1301" s="5"/>
      <c r="AU1301" s="7"/>
      <c r="AV1301" s="3"/>
    </row>
    <row r="1302" spans="1:48" ht="20.25" x14ac:dyDescent="0.3">
      <c r="A1302" s="7"/>
      <c r="B1302" s="7"/>
      <c r="C1302" s="7"/>
      <c r="D1302" s="2"/>
      <c r="E1302" s="3"/>
      <c r="F1302" s="2"/>
      <c r="G1302" s="7"/>
      <c r="H1302" s="7"/>
      <c r="I1302" s="7"/>
      <c r="J1302" s="7"/>
      <c r="K1302" s="2"/>
      <c r="L1302" s="2"/>
      <c r="M1302" s="2"/>
      <c r="N1302" s="28"/>
      <c r="O1302" s="2"/>
      <c r="P1302" s="2"/>
      <c r="Q1302" s="28"/>
      <c r="R1302" s="2"/>
      <c r="S1302" s="2"/>
      <c r="T1302" s="2"/>
      <c r="U1302" s="7"/>
      <c r="V1302" s="2"/>
      <c r="W1302" s="2"/>
      <c r="X1302" s="2"/>
      <c r="Y1302" s="2"/>
      <c r="Z1302" s="2"/>
      <c r="AA1302" s="2"/>
      <c r="AB1302" s="2"/>
      <c r="AC1302" s="2"/>
      <c r="AD1302" s="27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7"/>
      <c r="AR1302" s="7"/>
      <c r="AS1302" s="2"/>
      <c r="AT1302" s="5"/>
      <c r="AU1302" s="7"/>
      <c r="AV1302" s="3"/>
    </row>
    <row r="1303" spans="1:48" ht="20.25" x14ac:dyDescent="0.3">
      <c r="A1303" s="7"/>
      <c r="B1303" s="7"/>
      <c r="C1303" s="7"/>
      <c r="D1303" s="2"/>
      <c r="E1303" s="3"/>
      <c r="F1303" s="2"/>
      <c r="G1303" s="7"/>
      <c r="H1303" s="7"/>
      <c r="I1303" s="7"/>
      <c r="J1303" s="7"/>
      <c r="K1303" s="2"/>
      <c r="L1303" s="2"/>
      <c r="M1303" s="2"/>
      <c r="N1303" s="28"/>
      <c r="O1303" s="2"/>
      <c r="P1303" s="2"/>
      <c r="Q1303" s="28"/>
      <c r="R1303" s="2"/>
      <c r="S1303" s="2"/>
      <c r="T1303" s="2"/>
      <c r="U1303" s="7"/>
      <c r="V1303" s="2"/>
      <c r="W1303" s="2"/>
      <c r="X1303" s="2"/>
      <c r="Y1303" s="2"/>
      <c r="Z1303" s="2"/>
      <c r="AA1303" s="2"/>
      <c r="AB1303" s="2"/>
      <c r="AC1303" s="2"/>
      <c r="AD1303" s="27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7"/>
      <c r="AR1303" s="7"/>
      <c r="AS1303" s="2"/>
      <c r="AT1303" s="5"/>
      <c r="AU1303" s="7"/>
      <c r="AV1303" s="3"/>
    </row>
    <row r="1304" spans="1:48" ht="20.25" x14ac:dyDescent="0.3">
      <c r="A1304" s="7"/>
      <c r="B1304" s="7"/>
      <c r="C1304" s="7"/>
      <c r="D1304" s="2"/>
      <c r="E1304" s="3"/>
      <c r="F1304" s="2"/>
      <c r="G1304" s="7"/>
      <c r="H1304" s="7"/>
      <c r="I1304" s="7"/>
      <c r="J1304" s="7"/>
      <c r="K1304" s="2"/>
      <c r="L1304" s="2"/>
      <c r="M1304" s="2"/>
      <c r="N1304" s="28"/>
      <c r="O1304" s="2"/>
      <c r="P1304" s="2"/>
      <c r="Q1304" s="28"/>
      <c r="R1304" s="2"/>
      <c r="S1304" s="2"/>
      <c r="T1304" s="2"/>
      <c r="U1304" s="7"/>
      <c r="V1304" s="2"/>
      <c r="W1304" s="2"/>
      <c r="X1304" s="2"/>
      <c r="Y1304" s="2"/>
      <c r="Z1304" s="2"/>
      <c r="AA1304" s="2"/>
      <c r="AB1304" s="2"/>
      <c r="AC1304" s="2"/>
      <c r="AD1304" s="27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7"/>
      <c r="AR1304" s="7"/>
      <c r="AS1304" s="2"/>
      <c r="AT1304" s="5"/>
      <c r="AU1304" s="7"/>
      <c r="AV1304" s="3"/>
    </row>
    <row r="1305" spans="1:48" ht="20.25" x14ac:dyDescent="0.3">
      <c r="A1305" s="7"/>
      <c r="B1305" s="7"/>
      <c r="C1305" s="7"/>
      <c r="D1305" s="2"/>
      <c r="E1305" s="3"/>
      <c r="F1305" s="2"/>
      <c r="G1305" s="7"/>
      <c r="H1305" s="7"/>
      <c r="I1305" s="7"/>
      <c r="J1305" s="7"/>
      <c r="K1305" s="2"/>
      <c r="L1305" s="2"/>
      <c r="M1305" s="2"/>
      <c r="N1305" s="28"/>
      <c r="O1305" s="2"/>
      <c r="P1305" s="2"/>
      <c r="Q1305" s="28"/>
      <c r="R1305" s="2"/>
      <c r="S1305" s="2"/>
      <c r="T1305" s="2"/>
      <c r="U1305" s="7"/>
      <c r="V1305" s="2"/>
      <c r="W1305" s="2"/>
      <c r="X1305" s="2"/>
      <c r="Y1305" s="2"/>
      <c r="Z1305" s="2"/>
      <c r="AA1305" s="2"/>
      <c r="AB1305" s="2"/>
      <c r="AC1305" s="2"/>
      <c r="AD1305" s="27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7"/>
      <c r="AR1305" s="7"/>
      <c r="AS1305" s="2"/>
      <c r="AT1305" s="7"/>
      <c r="AU1305" s="7"/>
      <c r="AV1305" s="3"/>
    </row>
    <row r="1307" spans="1:48" ht="18.75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26"/>
      <c r="O1307" s="7"/>
      <c r="P1307" s="7"/>
      <c r="Q1307" s="26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26"/>
      <c r="AE1307" s="26"/>
      <c r="AF1307" s="26"/>
      <c r="AG1307" s="7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7"/>
      <c r="AS1307" s="7"/>
      <c r="AT1307" s="7"/>
      <c r="AU1307" s="7"/>
      <c r="AV1307" s="7"/>
    </row>
    <row r="1308" spans="1:48" ht="20.25" x14ac:dyDescent="0.3">
      <c r="A1308" s="7"/>
      <c r="B1308" s="7"/>
      <c r="C1308" s="7"/>
      <c r="D1308" s="2"/>
      <c r="E1308" s="3"/>
      <c r="F1308" s="2"/>
      <c r="G1308" s="7"/>
      <c r="H1308" s="7"/>
      <c r="I1308" s="7"/>
      <c r="J1308" s="7"/>
      <c r="K1308" s="2"/>
      <c r="L1308" s="2"/>
      <c r="M1308" s="2"/>
      <c r="N1308" s="28"/>
      <c r="O1308" s="2"/>
      <c r="P1308" s="2"/>
      <c r="Q1308" s="28"/>
      <c r="R1308" s="2"/>
      <c r="S1308" s="2"/>
      <c r="T1308" s="2"/>
      <c r="U1308" s="7"/>
      <c r="V1308" s="2"/>
      <c r="W1308" s="2"/>
      <c r="X1308" s="2"/>
      <c r="Y1308" s="2"/>
      <c r="Z1308" s="2"/>
      <c r="AA1308" s="2"/>
      <c r="AB1308" s="2"/>
      <c r="AC1308" s="2"/>
      <c r="AD1308" s="27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7"/>
      <c r="AR1308" s="7"/>
      <c r="AS1308" s="2"/>
      <c r="AT1308" s="7"/>
      <c r="AU1308" s="7"/>
      <c r="AV1308" s="3"/>
    </row>
    <row r="1309" spans="1:48" ht="20.25" x14ac:dyDescent="0.3">
      <c r="A1309" s="7"/>
      <c r="B1309" s="7"/>
      <c r="C1309" s="7"/>
      <c r="D1309" s="2"/>
      <c r="E1309" s="3"/>
      <c r="F1309" s="2"/>
      <c r="G1309" s="7"/>
      <c r="H1309" s="7"/>
      <c r="I1309" s="7"/>
      <c r="J1309" s="7"/>
      <c r="K1309" s="2"/>
      <c r="L1309" s="2"/>
      <c r="M1309" s="2"/>
      <c r="N1309" s="28"/>
      <c r="O1309" s="2"/>
      <c r="P1309" s="2"/>
      <c r="Q1309" s="28"/>
      <c r="R1309" s="2"/>
      <c r="S1309" s="2"/>
      <c r="T1309" s="2"/>
      <c r="U1309" s="7"/>
      <c r="V1309" s="2"/>
      <c r="W1309" s="2"/>
      <c r="X1309" s="2"/>
      <c r="Y1309" s="2"/>
      <c r="Z1309" s="2"/>
      <c r="AA1309" s="2"/>
      <c r="AB1309" s="2"/>
      <c r="AC1309" s="2"/>
      <c r="AD1309" s="27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7"/>
      <c r="AR1309" s="7"/>
      <c r="AS1309" s="2"/>
      <c r="AT1309" s="7"/>
      <c r="AU1309" s="7"/>
      <c r="AV1309" s="3"/>
    </row>
    <row r="1310" spans="1:48" ht="20.25" x14ac:dyDescent="0.3">
      <c r="A1310" s="7"/>
      <c r="B1310" s="7"/>
      <c r="C1310" s="7"/>
      <c r="D1310" s="2"/>
      <c r="E1310" s="3"/>
      <c r="F1310" s="2"/>
      <c r="G1310" s="7"/>
      <c r="H1310" s="7"/>
      <c r="I1310" s="7"/>
      <c r="J1310" s="7"/>
      <c r="K1310" s="2"/>
      <c r="L1310" s="2"/>
      <c r="M1310" s="2"/>
      <c r="N1310" s="28"/>
      <c r="O1310" s="2"/>
      <c r="P1310" s="2"/>
      <c r="Q1310" s="28"/>
      <c r="R1310" s="2"/>
      <c r="S1310" s="2"/>
      <c r="T1310" s="2"/>
      <c r="U1310" s="7"/>
      <c r="V1310" s="2"/>
      <c r="W1310" s="2"/>
      <c r="X1310" s="2"/>
      <c r="Y1310" s="2"/>
      <c r="Z1310" s="2"/>
      <c r="AA1310" s="2"/>
      <c r="AB1310" s="2"/>
      <c r="AC1310" s="2"/>
      <c r="AD1310" s="27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7"/>
      <c r="AR1310" s="7"/>
      <c r="AS1310" s="2"/>
      <c r="AT1310" s="7"/>
      <c r="AU1310" s="7"/>
      <c r="AV1310" s="3"/>
    </row>
    <row r="1311" spans="1:48" ht="20.25" x14ac:dyDescent="0.3">
      <c r="A1311" s="7"/>
      <c r="B1311" s="7"/>
      <c r="C1311" s="7"/>
      <c r="D1311" s="2"/>
      <c r="E1311" s="3"/>
      <c r="F1311" s="2"/>
      <c r="G1311" s="7"/>
      <c r="H1311" s="7"/>
      <c r="I1311" s="7"/>
      <c r="J1311" s="7"/>
      <c r="K1311" s="2"/>
      <c r="L1311" s="2"/>
      <c r="M1311" s="2"/>
      <c r="N1311" s="28"/>
      <c r="O1311" s="2"/>
      <c r="P1311" s="2"/>
      <c r="Q1311" s="28"/>
      <c r="R1311" s="2"/>
      <c r="S1311" s="2"/>
      <c r="T1311" s="2"/>
      <c r="U1311" s="7"/>
      <c r="V1311" s="2"/>
      <c r="W1311" s="2"/>
      <c r="X1311" s="2"/>
      <c r="Y1311" s="2"/>
      <c r="Z1311" s="2"/>
      <c r="AA1311" s="2"/>
      <c r="AB1311" s="2"/>
      <c r="AC1311" s="2"/>
      <c r="AD1311" s="27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7"/>
      <c r="AR1311" s="7"/>
      <c r="AS1311" s="2"/>
      <c r="AT1311" s="7"/>
      <c r="AU1311" s="7"/>
      <c r="AV1311" s="3"/>
    </row>
    <row r="1312" spans="1:48" ht="20.25" x14ac:dyDescent="0.3">
      <c r="A1312" s="7"/>
      <c r="B1312" s="7"/>
      <c r="C1312" s="7"/>
      <c r="D1312" s="2"/>
      <c r="E1312" s="3"/>
      <c r="F1312" s="2"/>
      <c r="G1312" s="7"/>
      <c r="H1312" s="7"/>
      <c r="I1312" s="7"/>
      <c r="J1312" s="7"/>
      <c r="K1312" s="2"/>
      <c r="L1312" s="2"/>
      <c r="M1312" s="2"/>
      <c r="N1312" s="28"/>
      <c r="O1312" s="2"/>
      <c r="P1312" s="2"/>
      <c r="Q1312" s="28"/>
      <c r="R1312" s="2"/>
      <c r="S1312" s="2"/>
      <c r="T1312" s="2"/>
      <c r="U1312" s="7"/>
      <c r="V1312" s="2"/>
      <c r="W1312" s="2"/>
      <c r="X1312" s="2"/>
      <c r="Y1312" s="2"/>
      <c r="Z1312" s="2"/>
      <c r="AA1312" s="2"/>
      <c r="AB1312" s="2"/>
      <c r="AC1312" s="2"/>
      <c r="AD1312" s="27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7"/>
      <c r="AR1312" s="7"/>
      <c r="AS1312" s="2"/>
      <c r="AT1312" s="7"/>
      <c r="AU1312" s="7"/>
      <c r="AV1312" s="3"/>
    </row>
    <row r="1313" spans="1:48" ht="20.25" x14ac:dyDescent="0.3">
      <c r="A1313" s="7"/>
      <c r="B1313" s="7"/>
      <c r="C1313" s="7"/>
      <c r="D1313" s="2"/>
      <c r="E1313" s="3"/>
      <c r="F1313" s="2"/>
      <c r="G1313" s="7"/>
      <c r="H1313" s="7"/>
      <c r="I1313" s="7"/>
      <c r="J1313" s="7"/>
      <c r="K1313" s="2"/>
      <c r="L1313" s="2"/>
      <c r="M1313" s="2"/>
      <c r="N1313" s="28"/>
      <c r="O1313" s="2"/>
      <c r="P1313" s="2"/>
      <c r="Q1313" s="28"/>
      <c r="R1313" s="2"/>
      <c r="S1313" s="2"/>
      <c r="T1313" s="2"/>
      <c r="U1313" s="7"/>
      <c r="V1313" s="2"/>
      <c r="W1313" s="2"/>
      <c r="X1313" s="2"/>
      <c r="Y1313" s="2"/>
      <c r="Z1313" s="2"/>
      <c r="AA1313" s="2"/>
      <c r="AB1313" s="2"/>
      <c r="AC1313" s="2"/>
      <c r="AD1313" s="27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7"/>
      <c r="AR1313" s="7"/>
      <c r="AS1313" s="2"/>
      <c r="AT1313" s="7"/>
      <c r="AU1313" s="7"/>
      <c r="AV1313" s="3"/>
    </row>
    <row r="1314" spans="1:48" ht="20.25" x14ac:dyDescent="0.3">
      <c r="A1314" s="7"/>
      <c r="B1314" s="7"/>
      <c r="C1314" s="7"/>
      <c r="D1314" s="2"/>
      <c r="E1314" s="3"/>
      <c r="F1314" s="2"/>
      <c r="G1314" s="7"/>
      <c r="H1314" s="7"/>
      <c r="I1314" s="7"/>
      <c r="J1314" s="7"/>
      <c r="K1314" s="2"/>
      <c r="L1314" s="2"/>
      <c r="M1314" s="2"/>
      <c r="N1314" s="28"/>
      <c r="O1314" s="2"/>
      <c r="P1314" s="2"/>
      <c r="Q1314" s="28"/>
      <c r="R1314" s="2"/>
      <c r="S1314" s="2"/>
      <c r="T1314" s="2"/>
      <c r="U1314" s="7"/>
      <c r="V1314" s="2"/>
      <c r="W1314" s="2"/>
      <c r="X1314" s="2"/>
      <c r="Y1314" s="2"/>
      <c r="Z1314" s="2"/>
      <c r="AA1314" s="2"/>
      <c r="AB1314" s="2"/>
      <c r="AC1314" s="2"/>
      <c r="AD1314" s="27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7"/>
      <c r="AR1314" s="7"/>
      <c r="AS1314" s="2"/>
      <c r="AT1314" s="7"/>
      <c r="AU1314" s="7"/>
      <c r="AV1314" s="3"/>
    </row>
    <row r="1315" spans="1:48" ht="20.25" x14ac:dyDescent="0.3">
      <c r="A1315" s="7"/>
      <c r="B1315" s="7"/>
      <c r="C1315" s="7"/>
      <c r="D1315" s="2"/>
      <c r="E1315" s="3"/>
      <c r="F1315" s="2"/>
      <c r="G1315" s="7"/>
      <c r="H1315" s="7"/>
      <c r="I1315" s="7"/>
      <c r="J1315" s="7"/>
      <c r="K1315" s="2"/>
      <c r="L1315" s="2"/>
      <c r="M1315" s="2"/>
      <c r="N1315" s="28"/>
      <c r="O1315" s="2"/>
      <c r="P1315" s="2"/>
      <c r="Q1315" s="28"/>
      <c r="R1315" s="2"/>
      <c r="S1315" s="2"/>
      <c r="T1315" s="2"/>
      <c r="U1315" s="7"/>
      <c r="V1315" s="2"/>
      <c r="W1315" s="2"/>
      <c r="X1315" s="2"/>
      <c r="Y1315" s="2"/>
      <c r="Z1315" s="2"/>
      <c r="AA1315" s="2"/>
      <c r="AB1315" s="2"/>
      <c r="AC1315" s="2"/>
      <c r="AD1315" s="27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7"/>
      <c r="AR1315" s="7"/>
      <c r="AS1315" s="2"/>
      <c r="AT1315" s="7"/>
      <c r="AU1315" s="7"/>
      <c r="AV1315" s="3"/>
    </row>
    <row r="1316" spans="1:48" ht="20.25" x14ac:dyDescent="0.3">
      <c r="A1316" s="7"/>
      <c r="B1316" s="7"/>
      <c r="C1316" s="7"/>
      <c r="D1316" s="2"/>
      <c r="E1316" s="3"/>
      <c r="F1316" s="2"/>
      <c r="G1316" s="7"/>
      <c r="H1316" s="7"/>
      <c r="I1316" s="7"/>
      <c r="J1316" s="7"/>
      <c r="K1316" s="2"/>
      <c r="L1316" s="2"/>
      <c r="M1316" s="2"/>
      <c r="N1316" s="28"/>
      <c r="O1316" s="2"/>
      <c r="P1316" s="2"/>
      <c r="Q1316" s="28"/>
      <c r="R1316" s="2"/>
      <c r="S1316" s="2"/>
      <c r="T1316" s="2"/>
      <c r="U1316" s="7"/>
      <c r="V1316" s="2"/>
      <c r="W1316" s="2"/>
      <c r="X1316" s="2"/>
      <c r="Y1316" s="2"/>
      <c r="Z1316" s="2"/>
      <c r="AA1316" s="2"/>
      <c r="AB1316" s="2"/>
      <c r="AC1316" s="2"/>
      <c r="AD1316" s="27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7"/>
      <c r="AR1316" s="7"/>
      <c r="AS1316" s="2"/>
      <c r="AT1316" s="7"/>
      <c r="AU1316" s="7"/>
      <c r="AV1316" s="3"/>
    </row>
    <row r="1317" spans="1:48" ht="20.25" x14ac:dyDescent="0.3">
      <c r="A1317" s="7"/>
      <c r="B1317" s="7"/>
      <c r="C1317" s="7"/>
      <c r="D1317" s="2"/>
      <c r="E1317" s="3"/>
      <c r="F1317" s="2"/>
      <c r="G1317" s="7"/>
      <c r="H1317" s="7"/>
      <c r="I1317" s="7"/>
      <c r="J1317" s="7"/>
      <c r="K1317" s="2"/>
      <c r="L1317" s="2"/>
      <c r="M1317" s="2"/>
      <c r="N1317" s="28"/>
      <c r="O1317" s="2"/>
      <c r="P1317" s="2"/>
      <c r="Q1317" s="28"/>
      <c r="R1317" s="2"/>
      <c r="S1317" s="2"/>
      <c r="T1317" s="2"/>
      <c r="U1317" s="7"/>
      <c r="V1317" s="2"/>
      <c r="W1317" s="2"/>
      <c r="X1317" s="2"/>
      <c r="Y1317" s="2"/>
      <c r="Z1317" s="2"/>
      <c r="AA1317" s="2"/>
      <c r="AB1317" s="2"/>
      <c r="AC1317" s="2"/>
      <c r="AD1317" s="27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7"/>
      <c r="AR1317" s="7"/>
      <c r="AS1317" s="2"/>
      <c r="AT1317" s="4"/>
      <c r="AU1317" s="7"/>
      <c r="AV1317" s="3"/>
    </row>
    <row r="1318" spans="1:48" ht="20.25" x14ac:dyDescent="0.3">
      <c r="A1318" s="7"/>
      <c r="B1318" s="7"/>
      <c r="C1318" s="7"/>
      <c r="D1318" s="2"/>
      <c r="E1318" s="3"/>
      <c r="F1318" s="2"/>
      <c r="G1318" s="7"/>
      <c r="H1318" s="7"/>
      <c r="I1318" s="7"/>
      <c r="J1318" s="7"/>
      <c r="K1318" s="2"/>
      <c r="L1318" s="2"/>
      <c r="M1318" s="2"/>
      <c r="N1318" s="28"/>
      <c r="O1318" s="2"/>
      <c r="P1318" s="2"/>
      <c r="Q1318" s="28"/>
      <c r="R1318" s="2"/>
      <c r="S1318" s="2"/>
      <c r="T1318" s="2"/>
      <c r="U1318" s="7"/>
      <c r="V1318" s="2"/>
      <c r="W1318" s="2"/>
      <c r="X1318" s="2"/>
      <c r="Y1318" s="2"/>
      <c r="Z1318" s="2"/>
      <c r="AA1318" s="2"/>
      <c r="AB1318" s="2"/>
      <c r="AC1318" s="2"/>
      <c r="AD1318" s="27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7"/>
      <c r="AR1318" s="7"/>
      <c r="AS1318" s="2"/>
      <c r="AT1318" s="4"/>
      <c r="AU1318" s="7"/>
      <c r="AV1318" s="3"/>
    </row>
    <row r="1319" spans="1:48" ht="20.25" x14ac:dyDescent="0.3">
      <c r="A1319" s="7"/>
      <c r="B1319" s="7"/>
      <c r="C1319" s="7"/>
      <c r="D1319" s="2"/>
      <c r="E1319" s="3"/>
      <c r="F1319" s="2"/>
      <c r="G1319" s="7"/>
      <c r="H1319" s="7"/>
      <c r="I1319" s="7"/>
      <c r="J1319" s="7"/>
      <c r="K1319" s="2"/>
      <c r="L1319" s="2"/>
      <c r="M1319" s="2"/>
      <c r="N1319" s="28"/>
      <c r="O1319" s="2"/>
      <c r="P1319" s="2"/>
      <c r="Q1319" s="28"/>
      <c r="R1319" s="2"/>
      <c r="S1319" s="2"/>
      <c r="T1319" s="2"/>
      <c r="U1319" s="7"/>
      <c r="V1319" s="2"/>
      <c r="W1319" s="2"/>
      <c r="X1319" s="2"/>
      <c r="Y1319" s="2"/>
      <c r="Z1319" s="2"/>
      <c r="AA1319" s="2"/>
      <c r="AB1319" s="2"/>
      <c r="AC1319" s="2"/>
      <c r="AD1319" s="27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7"/>
      <c r="AR1319" s="7"/>
      <c r="AS1319" s="2"/>
      <c r="AT1319" s="4"/>
      <c r="AU1319" s="7"/>
      <c r="AV1319" s="3"/>
    </row>
    <row r="1320" spans="1:48" ht="20.25" x14ac:dyDescent="0.3">
      <c r="A1320" s="7"/>
      <c r="B1320" s="7"/>
      <c r="C1320" s="7"/>
      <c r="D1320" s="2"/>
      <c r="E1320" s="3"/>
      <c r="F1320" s="2"/>
      <c r="G1320" s="7"/>
      <c r="H1320" s="7"/>
      <c r="I1320" s="7"/>
      <c r="J1320" s="7"/>
      <c r="K1320" s="2"/>
      <c r="L1320" s="2"/>
      <c r="M1320" s="2"/>
      <c r="N1320" s="28"/>
      <c r="O1320" s="2"/>
      <c r="P1320" s="2"/>
      <c r="Q1320" s="28"/>
      <c r="R1320" s="2"/>
      <c r="S1320" s="2"/>
      <c r="T1320" s="2"/>
      <c r="U1320" s="7"/>
      <c r="V1320" s="2"/>
      <c r="W1320" s="2"/>
      <c r="X1320" s="2"/>
      <c r="Y1320" s="2"/>
      <c r="Z1320" s="2"/>
      <c r="AA1320" s="2"/>
      <c r="AB1320" s="2"/>
      <c r="AC1320" s="2"/>
      <c r="AD1320" s="27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7"/>
      <c r="AR1320" s="7"/>
      <c r="AS1320" s="2"/>
      <c r="AT1320" s="4"/>
      <c r="AU1320" s="7"/>
      <c r="AV1320" s="3"/>
    </row>
    <row r="1321" spans="1:48" ht="20.25" x14ac:dyDescent="0.3">
      <c r="A1321" s="7"/>
      <c r="B1321" s="7"/>
      <c r="C1321" s="7"/>
      <c r="D1321" s="2"/>
      <c r="E1321" s="3"/>
      <c r="F1321" s="2"/>
      <c r="G1321" s="7"/>
      <c r="H1321" s="7"/>
      <c r="I1321" s="7"/>
      <c r="J1321" s="7"/>
      <c r="K1321" s="2"/>
      <c r="L1321" s="2"/>
      <c r="M1321" s="2"/>
      <c r="N1321" s="28"/>
      <c r="O1321" s="2"/>
      <c r="P1321" s="2"/>
      <c r="Q1321" s="28"/>
      <c r="R1321" s="2"/>
      <c r="S1321" s="2"/>
      <c r="T1321" s="2"/>
      <c r="U1321" s="7"/>
      <c r="V1321" s="2"/>
      <c r="W1321" s="2"/>
      <c r="X1321" s="2"/>
      <c r="Y1321" s="2"/>
      <c r="Z1321" s="2"/>
      <c r="AA1321" s="2"/>
      <c r="AB1321" s="2"/>
      <c r="AC1321" s="2"/>
      <c r="AD1321" s="27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7"/>
      <c r="AR1321" s="7"/>
      <c r="AS1321" s="2"/>
      <c r="AT1321" s="4"/>
      <c r="AU1321" s="7"/>
      <c r="AV1321" s="3"/>
    </row>
    <row r="1322" spans="1:48" ht="20.25" x14ac:dyDescent="0.3">
      <c r="A1322" s="7"/>
      <c r="B1322" s="7"/>
      <c r="C1322" s="7"/>
      <c r="D1322" s="2"/>
      <c r="E1322" s="3"/>
      <c r="F1322" s="2"/>
      <c r="G1322" s="7"/>
      <c r="H1322" s="7"/>
      <c r="I1322" s="7"/>
      <c r="J1322" s="7"/>
      <c r="K1322" s="2"/>
      <c r="L1322" s="2"/>
      <c r="M1322" s="2"/>
      <c r="N1322" s="28"/>
      <c r="O1322" s="2"/>
      <c r="P1322" s="2"/>
      <c r="Q1322" s="28"/>
      <c r="R1322" s="2"/>
      <c r="S1322" s="2"/>
      <c r="T1322" s="2"/>
      <c r="U1322" s="7"/>
      <c r="V1322" s="2"/>
      <c r="W1322" s="2"/>
      <c r="X1322" s="2"/>
      <c r="Y1322" s="2"/>
      <c r="Z1322" s="2"/>
      <c r="AA1322" s="2"/>
      <c r="AB1322" s="2"/>
      <c r="AC1322" s="2"/>
      <c r="AD1322" s="27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7"/>
      <c r="AR1322" s="7"/>
      <c r="AS1322" s="2"/>
      <c r="AT1322" s="7"/>
      <c r="AU1322" s="7"/>
      <c r="AV1322" s="3"/>
    </row>
    <row r="1323" spans="1:48" ht="20.25" x14ac:dyDescent="0.3">
      <c r="A1323" s="7"/>
      <c r="B1323" s="7"/>
      <c r="C1323" s="7"/>
      <c r="D1323" s="2"/>
      <c r="E1323" s="3"/>
      <c r="F1323" s="2"/>
      <c r="G1323" s="7"/>
      <c r="H1323" s="7"/>
      <c r="I1323" s="7"/>
      <c r="J1323" s="7"/>
      <c r="K1323" s="2"/>
      <c r="L1323" s="2"/>
      <c r="M1323" s="2"/>
      <c r="N1323" s="28"/>
      <c r="O1323" s="2"/>
      <c r="P1323" s="2"/>
      <c r="Q1323" s="28"/>
      <c r="R1323" s="2"/>
      <c r="S1323" s="2"/>
      <c r="T1323" s="2"/>
      <c r="U1323" s="7"/>
      <c r="V1323" s="2"/>
      <c r="W1323" s="2"/>
      <c r="X1323" s="2"/>
      <c r="Y1323" s="2"/>
      <c r="Z1323" s="2"/>
      <c r="AA1323" s="2"/>
      <c r="AB1323" s="2"/>
      <c r="AC1323" s="2"/>
      <c r="AD1323" s="27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7"/>
      <c r="AR1323" s="7"/>
      <c r="AS1323" s="2"/>
      <c r="AT1323" s="5"/>
      <c r="AU1323" s="7"/>
      <c r="AV1323" s="3"/>
    </row>
    <row r="1324" spans="1:48" ht="20.25" x14ac:dyDescent="0.3">
      <c r="A1324" s="7"/>
      <c r="B1324" s="7"/>
      <c r="C1324" s="7"/>
      <c r="D1324" s="2"/>
      <c r="E1324" s="3"/>
      <c r="F1324" s="2"/>
      <c r="G1324" s="7"/>
      <c r="H1324" s="7"/>
      <c r="I1324" s="7"/>
      <c r="J1324" s="7"/>
      <c r="K1324" s="2"/>
      <c r="L1324" s="2"/>
      <c r="M1324" s="2"/>
      <c r="N1324" s="28"/>
      <c r="O1324" s="2"/>
      <c r="P1324" s="2"/>
      <c r="Q1324" s="28"/>
      <c r="R1324" s="2"/>
      <c r="S1324" s="2"/>
      <c r="T1324" s="2"/>
      <c r="U1324" s="7"/>
      <c r="V1324" s="2"/>
      <c r="W1324" s="2"/>
      <c r="X1324" s="2"/>
      <c r="Y1324" s="2"/>
      <c r="Z1324" s="2"/>
      <c r="AA1324" s="2"/>
      <c r="AB1324" s="2"/>
      <c r="AC1324" s="2"/>
      <c r="AD1324" s="27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7"/>
      <c r="AR1324" s="7"/>
      <c r="AS1324" s="2"/>
      <c r="AT1324" s="5"/>
      <c r="AU1324" s="7"/>
      <c r="AV1324" s="3"/>
    </row>
    <row r="1325" spans="1:48" ht="20.25" x14ac:dyDescent="0.3">
      <c r="A1325" s="7"/>
      <c r="B1325" s="7"/>
      <c r="C1325" s="7"/>
      <c r="D1325" s="2"/>
      <c r="E1325" s="3"/>
      <c r="F1325" s="2"/>
      <c r="G1325" s="7"/>
      <c r="H1325" s="7"/>
      <c r="I1325" s="7"/>
      <c r="J1325" s="7"/>
      <c r="K1325" s="2"/>
      <c r="L1325" s="2"/>
      <c r="M1325" s="2"/>
      <c r="N1325" s="28"/>
      <c r="O1325" s="2"/>
      <c r="P1325" s="2"/>
      <c r="Q1325" s="28"/>
      <c r="R1325" s="2"/>
      <c r="S1325" s="2"/>
      <c r="T1325" s="2"/>
      <c r="U1325" s="7"/>
      <c r="V1325" s="2"/>
      <c r="W1325" s="2"/>
      <c r="X1325" s="2"/>
      <c r="Y1325" s="2"/>
      <c r="Z1325" s="2"/>
      <c r="AA1325" s="2"/>
      <c r="AB1325" s="2"/>
      <c r="AC1325" s="2"/>
      <c r="AD1325" s="27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7"/>
      <c r="AR1325" s="7"/>
      <c r="AS1325" s="2"/>
      <c r="AT1325" s="5"/>
      <c r="AU1325" s="7"/>
      <c r="AV1325" s="3"/>
    </row>
    <row r="1326" spans="1:48" ht="20.25" x14ac:dyDescent="0.3">
      <c r="A1326" s="7"/>
      <c r="B1326" s="7"/>
      <c r="C1326" s="7"/>
      <c r="D1326" s="2"/>
      <c r="E1326" s="3"/>
      <c r="F1326" s="2"/>
      <c r="G1326" s="7"/>
      <c r="H1326" s="7"/>
      <c r="I1326" s="7"/>
      <c r="J1326" s="7"/>
      <c r="K1326" s="2"/>
      <c r="L1326" s="2"/>
      <c r="M1326" s="2"/>
      <c r="N1326" s="28"/>
      <c r="O1326" s="2"/>
      <c r="P1326" s="2"/>
      <c r="Q1326" s="28"/>
      <c r="R1326" s="2"/>
      <c r="S1326" s="2"/>
      <c r="T1326" s="2"/>
      <c r="U1326" s="7"/>
      <c r="V1326" s="2"/>
      <c r="W1326" s="2"/>
      <c r="X1326" s="2"/>
      <c r="Y1326" s="2"/>
      <c r="Z1326" s="2"/>
      <c r="AA1326" s="2"/>
      <c r="AB1326" s="2"/>
      <c r="AC1326" s="2"/>
      <c r="AD1326" s="27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7"/>
      <c r="AR1326" s="7"/>
      <c r="AS1326" s="2"/>
      <c r="AT1326" s="5"/>
      <c r="AU1326" s="7"/>
      <c r="AV1326" s="3"/>
    </row>
    <row r="1327" spans="1:48" ht="20.25" x14ac:dyDescent="0.3">
      <c r="A1327" s="7"/>
      <c r="B1327" s="7"/>
      <c r="C1327" s="7"/>
      <c r="D1327" s="2"/>
      <c r="E1327" s="3"/>
      <c r="F1327" s="2"/>
      <c r="G1327" s="7"/>
      <c r="H1327" s="7"/>
      <c r="I1327" s="7"/>
      <c r="J1327" s="7"/>
      <c r="K1327" s="2"/>
      <c r="L1327" s="2"/>
      <c r="M1327" s="2"/>
      <c r="N1327" s="28"/>
      <c r="O1327" s="2"/>
      <c r="P1327" s="2"/>
      <c r="Q1327" s="28"/>
      <c r="R1327" s="2"/>
      <c r="S1327" s="2"/>
      <c r="T1327" s="2"/>
      <c r="U1327" s="7"/>
      <c r="V1327" s="2"/>
      <c r="W1327" s="2"/>
      <c r="X1327" s="2"/>
      <c r="Y1327" s="2"/>
      <c r="Z1327" s="2"/>
      <c r="AA1327" s="2"/>
      <c r="AB1327" s="2"/>
      <c r="AC1327" s="2"/>
      <c r="AD1327" s="27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7"/>
      <c r="AR1327" s="7"/>
      <c r="AS1327" s="2"/>
      <c r="AT1327" s="5"/>
      <c r="AU1327" s="7"/>
      <c r="AV1327" s="3"/>
    </row>
    <row r="1328" spans="1:48" ht="20.25" x14ac:dyDescent="0.3">
      <c r="A1328" s="7"/>
      <c r="B1328" s="7"/>
      <c r="C1328" s="7"/>
      <c r="D1328" s="2"/>
      <c r="E1328" s="3"/>
      <c r="F1328" s="2"/>
      <c r="G1328" s="7"/>
      <c r="H1328" s="7"/>
      <c r="I1328" s="7"/>
      <c r="J1328" s="7"/>
      <c r="K1328" s="2"/>
      <c r="L1328" s="2"/>
      <c r="M1328" s="2"/>
      <c r="N1328" s="28"/>
      <c r="O1328" s="2"/>
      <c r="P1328" s="2"/>
      <c r="Q1328" s="28"/>
      <c r="R1328" s="2"/>
      <c r="S1328" s="2"/>
      <c r="T1328" s="2"/>
      <c r="U1328" s="7"/>
      <c r="V1328" s="2"/>
      <c r="W1328" s="2"/>
      <c r="X1328" s="2"/>
      <c r="Y1328" s="2"/>
      <c r="Z1328" s="2"/>
      <c r="AA1328" s="2"/>
      <c r="AB1328" s="2"/>
      <c r="AC1328" s="2"/>
      <c r="AD1328" s="27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7"/>
      <c r="AR1328" s="7"/>
      <c r="AS1328" s="2"/>
      <c r="AT1328" s="5"/>
      <c r="AU1328" s="7"/>
      <c r="AV1328" s="3"/>
    </row>
    <row r="1329" spans="1:48" ht="20.25" x14ac:dyDescent="0.3">
      <c r="A1329" s="7"/>
      <c r="B1329" s="7"/>
      <c r="C1329" s="7"/>
      <c r="D1329" s="2"/>
      <c r="E1329" s="3"/>
      <c r="F1329" s="2"/>
      <c r="G1329" s="7"/>
      <c r="H1329" s="7"/>
      <c r="I1329" s="7"/>
      <c r="J1329" s="7"/>
      <c r="K1329" s="2"/>
      <c r="L1329" s="2"/>
      <c r="M1329" s="2"/>
      <c r="N1329" s="28"/>
      <c r="O1329" s="2"/>
      <c r="P1329" s="2"/>
      <c r="Q1329" s="28"/>
      <c r="R1329" s="2"/>
      <c r="S1329" s="2"/>
      <c r="T1329" s="2"/>
      <c r="U1329" s="7"/>
      <c r="V1329" s="2"/>
      <c r="W1329" s="2"/>
      <c r="X1329" s="2"/>
      <c r="Y1329" s="2"/>
      <c r="Z1329" s="2"/>
      <c r="AA1329" s="2"/>
      <c r="AB1329" s="2"/>
      <c r="AC1329" s="2"/>
      <c r="AD1329" s="27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7"/>
      <c r="AR1329" s="7"/>
      <c r="AS1329" s="2"/>
      <c r="AT1329" s="5"/>
      <c r="AU1329" s="7"/>
      <c r="AV1329" s="3"/>
    </row>
    <row r="1330" spans="1:48" ht="20.25" x14ac:dyDescent="0.3">
      <c r="A1330" s="7"/>
      <c r="B1330" s="7"/>
      <c r="C1330" s="7"/>
      <c r="D1330" s="2"/>
      <c r="E1330" s="3"/>
      <c r="F1330" s="2"/>
      <c r="G1330" s="7"/>
      <c r="H1330" s="7"/>
      <c r="I1330" s="7"/>
      <c r="J1330" s="7"/>
      <c r="K1330" s="2"/>
      <c r="L1330" s="2"/>
      <c r="M1330" s="2"/>
      <c r="N1330" s="28"/>
      <c r="O1330" s="2"/>
      <c r="P1330" s="2"/>
      <c r="Q1330" s="28"/>
      <c r="R1330" s="2"/>
      <c r="S1330" s="2"/>
      <c r="T1330" s="2"/>
      <c r="U1330" s="7"/>
      <c r="V1330" s="2"/>
      <c r="W1330" s="2"/>
      <c r="X1330" s="2"/>
      <c r="Y1330" s="2"/>
      <c r="Z1330" s="2"/>
      <c r="AA1330" s="2"/>
      <c r="AB1330" s="2"/>
      <c r="AC1330" s="2"/>
      <c r="AD1330" s="27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7"/>
      <c r="AR1330" s="7"/>
      <c r="AS1330" s="2"/>
      <c r="AT1330" s="5"/>
      <c r="AU1330" s="7"/>
      <c r="AV1330" s="3"/>
    </row>
    <row r="1331" spans="1:48" ht="20.25" x14ac:dyDescent="0.3">
      <c r="A1331" s="7"/>
      <c r="B1331" s="7"/>
      <c r="C1331" s="7"/>
      <c r="D1331" s="2"/>
      <c r="E1331" s="3"/>
      <c r="F1331" s="2"/>
      <c r="G1331" s="7"/>
      <c r="H1331" s="7"/>
      <c r="I1331" s="7"/>
      <c r="J1331" s="7"/>
      <c r="K1331" s="2"/>
      <c r="L1331" s="2"/>
      <c r="M1331" s="2"/>
      <c r="N1331" s="28"/>
      <c r="O1331" s="2"/>
      <c r="P1331" s="2"/>
      <c r="Q1331" s="28"/>
      <c r="R1331" s="2"/>
      <c r="S1331" s="2"/>
      <c r="T1331" s="2"/>
      <c r="U1331" s="7"/>
      <c r="V1331" s="2"/>
      <c r="W1331" s="2"/>
      <c r="X1331" s="2"/>
      <c r="Y1331" s="2"/>
      <c r="Z1331" s="2"/>
      <c r="AA1331" s="2"/>
      <c r="AB1331" s="2"/>
      <c r="AC1331" s="2"/>
      <c r="AD1331" s="27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7"/>
      <c r="AR1331" s="7"/>
      <c r="AS1331" s="2"/>
      <c r="AT1331" s="5"/>
      <c r="AU1331" s="7"/>
      <c r="AV1331" s="3"/>
    </row>
    <row r="1332" spans="1:48" ht="20.25" x14ac:dyDescent="0.3">
      <c r="A1332" s="7"/>
      <c r="B1332" s="7"/>
      <c r="C1332" s="7"/>
      <c r="D1332" s="2"/>
      <c r="E1332" s="3"/>
      <c r="F1332" s="2"/>
      <c r="G1332" s="7"/>
      <c r="H1332" s="7"/>
      <c r="I1332" s="7"/>
      <c r="J1332" s="7"/>
      <c r="K1332" s="2"/>
      <c r="L1332" s="2"/>
      <c r="M1332" s="2"/>
      <c r="N1332" s="28"/>
      <c r="O1332" s="2"/>
      <c r="P1332" s="2"/>
      <c r="Q1332" s="28"/>
      <c r="R1332" s="2"/>
      <c r="S1332" s="2"/>
      <c r="T1332" s="2"/>
      <c r="U1332" s="7"/>
      <c r="V1332" s="2"/>
      <c r="W1332" s="2"/>
      <c r="X1332" s="2"/>
      <c r="Y1332" s="2"/>
      <c r="Z1332" s="2"/>
      <c r="AA1332" s="2"/>
      <c r="AB1332" s="2"/>
      <c r="AC1332" s="2"/>
      <c r="AD1332" s="27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7"/>
      <c r="AR1332" s="7"/>
      <c r="AS1332" s="2"/>
      <c r="AT1332" s="5"/>
      <c r="AU1332" s="7"/>
      <c r="AV1332" s="3"/>
    </row>
    <row r="1333" spans="1:48" ht="20.25" x14ac:dyDescent="0.3">
      <c r="A1333" s="7"/>
      <c r="B1333" s="7"/>
      <c r="C1333" s="7"/>
      <c r="D1333" s="2"/>
      <c r="E1333" s="3"/>
      <c r="F1333" s="2"/>
      <c r="G1333" s="7"/>
      <c r="H1333" s="7"/>
      <c r="I1333" s="7"/>
      <c r="J1333" s="7"/>
      <c r="K1333" s="2"/>
      <c r="L1333" s="2"/>
      <c r="M1333" s="2"/>
      <c r="N1333" s="28"/>
      <c r="O1333" s="2"/>
      <c r="P1333" s="2"/>
      <c r="Q1333" s="28"/>
      <c r="R1333" s="2"/>
      <c r="S1333" s="2"/>
      <c r="T1333" s="2"/>
      <c r="U1333" s="7"/>
      <c r="V1333" s="2"/>
      <c r="W1333" s="2"/>
      <c r="X1333" s="2"/>
      <c r="Y1333" s="2"/>
      <c r="Z1333" s="2"/>
      <c r="AA1333" s="2"/>
      <c r="AB1333" s="2"/>
      <c r="AC1333" s="2"/>
      <c r="AD1333" s="27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7"/>
      <c r="AR1333" s="7"/>
      <c r="AS1333" s="2"/>
      <c r="AT1333" s="5"/>
      <c r="AU1333" s="7"/>
      <c r="AV1333" s="3"/>
    </row>
    <row r="1334" spans="1:48" ht="20.25" x14ac:dyDescent="0.3">
      <c r="A1334" s="7"/>
      <c r="B1334" s="7"/>
      <c r="C1334" s="7"/>
      <c r="D1334" s="2"/>
      <c r="E1334" s="3"/>
      <c r="F1334" s="2"/>
      <c r="G1334" s="7"/>
      <c r="H1334" s="7"/>
      <c r="I1334" s="7"/>
      <c r="J1334" s="7"/>
      <c r="K1334" s="2"/>
      <c r="L1334" s="2"/>
      <c r="M1334" s="2"/>
      <c r="N1334" s="28"/>
      <c r="O1334" s="2"/>
      <c r="P1334" s="2"/>
      <c r="Q1334" s="28"/>
      <c r="R1334" s="2"/>
      <c r="S1334" s="2"/>
      <c r="T1334" s="2"/>
      <c r="U1334" s="7"/>
      <c r="V1334" s="2"/>
      <c r="W1334" s="2"/>
      <c r="X1334" s="2"/>
      <c r="Y1334" s="2"/>
      <c r="Z1334" s="2"/>
      <c r="AA1334" s="2"/>
      <c r="AB1334" s="2"/>
      <c r="AC1334" s="2"/>
      <c r="AD1334" s="27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7"/>
      <c r="AR1334" s="7"/>
      <c r="AS1334" s="2"/>
      <c r="AT1334" s="7"/>
      <c r="AU1334" s="7"/>
      <c r="AV1334" s="3"/>
    </row>
    <row r="1336" spans="1:48" ht="18.75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26"/>
      <c r="O1336" s="7"/>
      <c r="P1336" s="7"/>
      <c r="Q1336" s="26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26"/>
      <c r="AE1336" s="26"/>
      <c r="AF1336" s="26"/>
      <c r="AG1336" s="7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7"/>
      <c r="AS1336" s="7"/>
      <c r="AT1336" s="7"/>
      <c r="AU1336" s="7"/>
      <c r="AV1336" s="7"/>
    </row>
    <row r="1337" spans="1:48" ht="20.25" x14ac:dyDescent="0.3">
      <c r="A1337" s="7"/>
      <c r="B1337" s="7"/>
      <c r="C1337" s="7"/>
      <c r="D1337" s="2"/>
      <c r="E1337" s="3"/>
      <c r="F1337" s="7"/>
      <c r="G1337" s="7"/>
      <c r="H1337" s="7"/>
      <c r="I1337" s="7"/>
      <c r="J1337" s="7"/>
      <c r="K1337" s="2"/>
      <c r="L1337" s="2"/>
      <c r="M1337" s="2"/>
      <c r="N1337" s="28"/>
      <c r="O1337" s="2"/>
      <c r="P1337" s="2"/>
      <c r="Q1337" s="28"/>
      <c r="R1337" s="2"/>
      <c r="S1337" s="2"/>
      <c r="T1337" s="2"/>
      <c r="U1337" s="7"/>
      <c r="V1337" s="2"/>
      <c r="W1337" s="2"/>
      <c r="X1337" s="2"/>
      <c r="Y1337" s="2"/>
      <c r="Z1337" s="2"/>
      <c r="AA1337" s="2"/>
      <c r="AB1337" s="2"/>
      <c r="AC1337" s="2"/>
      <c r="AD1337" s="27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7"/>
      <c r="AR1337" s="7"/>
      <c r="AS1337" s="2"/>
      <c r="AT1337" s="7"/>
      <c r="AU1337" s="7"/>
      <c r="AV1337" s="3"/>
    </row>
    <row r="1338" spans="1:48" ht="20.25" x14ac:dyDescent="0.3">
      <c r="A1338" s="7"/>
      <c r="B1338" s="7"/>
      <c r="C1338" s="7"/>
      <c r="D1338" s="2"/>
      <c r="E1338" s="3"/>
      <c r="F1338" s="7"/>
      <c r="G1338" s="7"/>
      <c r="H1338" s="7"/>
      <c r="I1338" s="7"/>
      <c r="J1338" s="7"/>
      <c r="K1338" s="2"/>
      <c r="L1338" s="2"/>
      <c r="M1338" s="2"/>
      <c r="N1338" s="28"/>
      <c r="O1338" s="2"/>
      <c r="P1338" s="2"/>
      <c r="Q1338" s="28"/>
      <c r="R1338" s="2"/>
      <c r="S1338" s="2"/>
      <c r="T1338" s="2"/>
      <c r="U1338" s="7"/>
      <c r="V1338" s="2"/>
      <c r="W1338" s="2"/>
      <c r="X1338" s="2"/>
      <c r="Y1338" s="2"/>
      <c r="Z1338" s="2"/>
      <c r="AA1338" s="2"/>
      <c r="AB1338" s="2"/>
      <c r="AC1338" s="2"/>
      <c r="AD1338" s="27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7"/>
      <c r="AR1338" s="7"/>
      <c r="AS1338" s="2"/>
      <c r="AT1338" s="7"/>
      <c r="AU1338" s="7"/>
      <c r="AV1338" s="3"/>
    </row>
    <row r="1339" spans="1:48" ht="20.25" x14ac:dyDescent="0.3">
      <c r="A1339" s="7"/>
      <c r="B1339" s="7"/>
      <c r="C1339" s="7"/>
      <c r="D1339" s="2"/>
      <c r="E1339" s="3"/>
      <c r="F1339" s="7"/>
      <c r="G1339" s="7"/>
      <c r="H1339" s="7"/>
      <c r="I1339" s="7"/>
      <c r="J1339" s="7"/>
      <c r="K1339" s="2"/>
      <c r="L1339" s="2"/>
      <c r="M1339" s="2"/>
      <c r="N1339" s="28"/>
      <c r="O1339" s="2"/>
      <c r="P1339" s="2"/>
      <c r="Q1339" s="28"/>
      <c r="R1339" s="2"/>
      <c r="S1339" s="2"/>
      <c r="T1339" s="2"/>
      <c r="U1339" s="7"/>
      <c r="V1339" s="2"/>
      <c r="W1339" s="2"/>
      <c r="X1339" s="2"/>
      <c r="Y1339" s="2"/>
      <c r="Z1339" s="2"/>
      <c r="AA1339" s="2"/>
      <c r="AB1339" s="2"/>
      <c r="AC1339" s="2"/>
      <c r="AD1339" s="27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7"/>
      <c r="AR1339" s="7"/>
      <c r="AS1339" s="2"/>
      <c r="AT1339" s="7"/>
      <c r="AU1339" s="7"/>
      <c r="AV1339" s="3"/>
    </row>
    <row r="1340" spans="1:48" ht="20.25" x14ac:dyDescent="0.3">
      <c r="A1340" s="7"/>
      <c r="B1340" s="7"/>
      <c r="C1340" s="7"/>
      <c r="D1340" s="2"/>
      <c r="E1340" s="3"/>
      <c r="F1340" s="7"/>
      <c r="G1340" s="7"/>
      <c r="H1340" s="7"/>
      <c r="I1340" s="7"/>
      <c r="J1340" s="7"/>
      <c r="K1340" s="2"/>
      <c r="L1340" s="2"/>
      <c r="M1340" s="2"/>
      <c r="N1340" s="28"/>
      <c r="O1340" s="2"/>
      <c r="P1340" s="2"/>
      <c r="Q1340" s="28"/>
      <c r="R1340" s="2"/>
      <c r="S1340" s="2"/>
      <c r="T1340" s="2"/>
      <c r="U1340" s="7"/>
      <c r="V1340" s="2"/>
      <c r="W1340" s="2"/>
      <c r="X1340" s="2"/>
      <c r="Y1340" s="2"/>
      <c r="Z1340" s="2"/>
      <c r="AA1340" s="2"/>
      <c r="AB1340" s="2"/>
      <c r="AC1340" s="2"/>
      <c r="AD1340" s="27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7"/>
      <c r="AR1340" s="7"/>
      <c r="AS1340" s="2"/>
      <c r="AT1340" s="7"/>
      <c r="AU1340" s="7"/>
      <c r="AV1340" s="3"/>
    </row>
    <row r="1341" spans="1:48" ht="20.25" x14ac:dyDescent="0.3">
      <c r="A1341" s="7"/>
      <c r="B1341" s="7"/>
      <c r="C1341" s="7"/>
      <c r="D1341" s="2"/>
      <c r="E1341" s="3"/>
      <c r="F1341" s="7"/>
      <c r="G1341" s="7"/>
      <c r="H1341" s="7"/>
      <c r="I1341" s="7"/>
      <c r="J1341" s="7"/>
      <c r="K1341" s="2"/>
      <c r="L1341" s="2"/>
      <c r="M1341" s="2"/>
      <c r="N1341" s="28"/>
      <c r="O1341" s="2"/>
      <c r="P1341" s="2"/>
      <c r="Q1341" s="28"/>
      <c r="R1341" s="2"/>
      <c r="S1341" s="2"/>
      <c r="T1341" s="2"/>
      <c r="U1341" s="7"/>
      <c r="V1341" s="2"/>
      <c r="W1341" s="2"/>
      <c r="X1341" s="2"/>
      <c r="Y1341" s="2"/>
      <c r="Z1341" s="2"/>
      <c r="AA1341" s="2"/>
      <c r="AB1341" s="2"/>
      <c r="AC1341" s="2"/>
      <c r="AD1341" s="27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7"/>
      <c r="AR1341" s="7"/>
      <c r="AS1341" s="2"/>
      <c r="AT1341" s="7"/>
      <c r="AU1341" s="7"/>
      <c r="AV1341" s="3"/>
    </row>
    <row r="1342" spans="1:48" ht="20.25" x14ac:dyDescent="0.3">
      <c r="A1342" s="7"/>
      <c r="B1342" s="7"/>
      <c r="C1342" s="7"/>
      <c r="D1342" s="2"/>
      <c r="E1342" s="3"/>
      <c r="F1342" s="7"/>
      <c r="G1342" s="7"/>
      <c r="H1342" s="7"/>
      <c r="I1342" s="7"/>
      <c r="J1342" s="7"/>
      <c r="K1342" s="2"/>
      <c r="L1342" s="2"/>
      <c r="M1342" s="2"/>
      <c r="N1342" s="28"/>
      <c r="O1342" s="2"/>
      <c r="P1342" s="2"/>
      <c r="Q1342" s="28"/>
      <c r="R1342" s="2"/>
      <c r="S1342" s="2"/>
      <c r="T1342" s="2"/>
      <c r="U1342" s="7"/>
      <c r="V1342" s="2"/>
      <c r="W1342" s="2"/>
      <c r="X1342" s="2"/>
      <c r="Y1342" s="2"/>
      <c r="Z1342" s="2"/>
      <c r="AA1342" s="2"/>
      <c r="AB1342" s="2"/>
      <c r="AC1342" s="2"/>
      <c r="AD1342" s="27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7"/>
      <c r="AR1342" s="7"/>
      <c r="AS1342" s="2"/>
      <c r="AT1342" s="7"/>
      <c r="AU1342" s="7"/>
      <c r="AV1342" s="3"/>
    </row>
    <row r="1343" spans="1:48" ht="20.25" x14ac:dyDescent="0.3">
      <c r="A1343" s="7"/>
      <c r="B1343" s="7"/>
      <c r="C1343" s="7"/>
      <c r="D1343" s="2"/>
      <c r="E1343" s="3"/>
      <c r="F1343" s="7"/>
      <c r="G1343" s="7"/>
      <c r="H1343" s="7"/>
      <c r="I1343" s="7"/>
      <c r="J1343" s="7"/>
      <c r="K1343" s="2"/>
      <c r="L1343" s="2"/>
      <c r="M1343" s="2"/>
      <c r="N1343" s="28"/>
      <c r="O1343" s="2"/>
      <c r="P1343" s="2"/>
      <c r="Q1343" s="28"/>
      <c r="R1343" s="2"/>
      <c r="S1343" s="2"/>
      <c r="T1343" s="2"/>
      <c r="U1343" s="7"/>
      <c r="V1343" s="2"/>
      <c r="W1343" s="2"/>
      <c r="X1343" s="2"/>
      <c r="Y1343" s="2"/>
      <c r="Z1343" s="2"/>
      <c r="AA1343" s="2"/>
      <c r="AB1343" s="2"/>
      <c r="AC1343" s="2"/>
      <c r="AD1343" s="27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7"/>
      <c r="AR1343" s="7"/>
      <c r="AS1343" s="2"/>
      <c r="AT1343" s="7"/>
      <c r="AU1343" s="7"/>
      <c r="AV1343" s="3"/>
    </row>
    <row r="1344" spans="1:48" ht="20.25" x14ac:dyDescent="0.3">
      <c r="A1344" s="7"/>
      <c r="B1344" s="7"/>
      <c r="C1344" s="7"/>
      <c r="D1344" s="2"/>
      <c r="E1344" s="3"/>
      <c r="F1344" s="7"/>
      <c r="G1344" s="7"/>
      <c r="H1344" s="7"/>
      <c r="I1344" s="7"/>
      <c r="J1344" s="7"/>
      <c r="K1344" s="2"/>
      <c r="L1344" s="2"/>
      <c r="M1344" s="2"/>
      <c r="N1344" s="28"/>
      <c r="O1344" s="2"/>
      <c r="P1344" s="2"/>
      <c r="Q1344" s="28"/>
      <c r="R1344" s="2"/>
      <c r="S1344" s="2"/>
      <c r="T1344" s="2"/>
      <c r="U1344" s="7"/>
      <c r="V1344" s="2"/>
      <c r="W1344" s="2"/>
      <c r="X1344" s="2"/>
      <c r="Y1344" s="2"/>
      <c r="Z1344" s="2"/>
      <c r="AA1344" s="2"/>
      <c r="AB1344" s="2"/>
      <c r="AC1344" s="2"/>
      <c r="AD1344" s="27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7"/>
      <c r="AR1344" s="7"/>
      <c r="AS1344" s="2"/>
      <c r="AT1344" s="7"/>
      <c r="AU1344" s="7"/>
      <c r="AV1344" s="3"/>
    </row>
    <row r="1345" spans="1:48" ht="20.25" x14ac:dyDescent="0.3">
      <c r="A1345" s="7"/>
      <c r="B1345" s="7"/>
      <c r="C1345" s="7"/>
      <c r="D1345" s="2"/>
      <c r="E1345" s="3"/>
      <c r="F1345" s="7"/>
      <c r="G1345" s="7"/>
      <c r="H1345" s="7"/>
      <c r="I1345" s="7"/>
      <c r="J1345" s="7"/>
      <c r="K1345" s="2"/>
      <c r="L1345" s="2"/>
      <c r="M1345" s="2"/>
      <c r="N1345" s="28"/>
      <c r="O1345" s="2"/>
      <c r="P1345" s="2"/>
      <c r="Q1345" s="28"/>
      <c r="R1345" s="2"/>
      <c r="S1345" s="2"/>
      <c r="T1345" s="2"/>
      <c r="U1345" s="7"/>
      <c r="V1345" s="2"/>
      <c r="W1345" s="2"/>
      <c r="X1345" s="2"/>
      <c r="Y1345" s="2"/>
      <c r="Z1345" s="2"/>
      <c r="AA1345" s="2"/>
      <c r="AB1345" s="2"/>
      <c r="AC1345" s="2"/>
      <c r="AD1345" s="27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7"/>
      <c r="AR1345" s="7"/>
      <c r="AS1345" s="2"/>
      <c r="AT1345" s="7"/>
      <c r="AU1345" s="7"/>
      <c r="AV1345" s="3"/>
    </row>
    <row r="1346" spans="1:48" ht="20.25" x14ac:dyDescent="0.3">
      <c r="A1346" s="7"/>
      <c r="B1346" s="7"/>
      <c r="C1346" s="7"/>
      <c r="D1346" s="2"/>
      <c r="E1346" s="3"/>
      <c r="F1346" s="7"/>
      <c r="G1346" s="7"/>
      <c r="H1346" s="7"/>
      <c r="I1346" s="7"/>
      <c r="J1346" s="7"/>
      <c r="K1346" s="2"/>
      <c r="L1346" s="2"/>
      <c r="M1346" s="2"/>
      <c r="N1346" s="28"/>
      <c r="O1346" s="2"/>
      <c r="P1346" s="2"/>
      <c r="Q1346" s="28"/>
      <c r="R1346" s="2"/>
      <c r="S1346" s="2"/>
      <c r="T1346" s="2"/>
      <c r="U1346" s="7"/>
      <c r="V1346" s="2"/>
      <c r="W1346" s="2"/>
      <c r="X1346" s="2"/>
      <c r="Y1346" s="2"/>
      <c r="Z1346" s="2"/>
      <c r="AA1346" s="2"/>
      <c r="AB1346" s="2"/>
      <c r="AC1346" s="2"/>
      <c r="AD1346" s="27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7"/>
      <c r="AR1346" s="7"/>
      <c r="AS1346" s="2"/>
      <c r="AT1346" s="4"/>
      <c r="AU1346" s="7"/>
      <c r="AV1346" s="3"/>
    </row>
    <row r="1347" spans="1:48" ht="20.25" x14ac:dyDescent="0.3">
      <c r="A1347" s="7"/>
      <c r="B1347" s="7"/>
      <c r="C1347" s="7"/>
      <c r="D1347" s="2"/>
      <c r="E1347" s="3"/>
      <c r="F1347" s="7"/>
      <c r="G1347" s="7"/>
      <c r="H1347" s="7"/>
      <c r="I1347" s="7"/>
      <c r="J1347" s="7"/>
      <c r="K1347" s="2"/>
      <c r="L1347" s="2"/>
      <c r="M1347" s="2"/>
      <c r="N1347" s="28"/>
      <c r="O1347" s="2"/>
      <c r="P1347" s="2"/>
      <c r="Q1347" s="28"/>
      <c r="R1347" s="2"/>
      <c r="S1347" s="2"/>
      <c r="T1347" s="2"/>
      <c r="U1347" s="7"/>
      <c r="V1347" s="2"/>
      <c r="W1347" s="2"/>
      <c r="X1347" s="2"/>
      <c r="Y1347" s="2"/>
      <c r="Z1347" s="2"/>
      <c r="AA1347" s="2"/>
      <c r="AB1347" s="2"/>
      <c r="AC1347" s="2"/>
      <c r="AD1347" s="27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7"/>
      <c r="AR1347" s="7"/>
      <c r="AS1347" s="2"/>
      <c r="AT1347" s="4"/>
      <c r="AU1347" s="7"/>
      <c r="AV1347" s="3"/>
    </row>
    <row r="1348" spans="1:48" ht="20.25" x14ac:dyDescent="0.3">
      <c r="A1348" s="7"/>
      <c r="B1348" s="7"/>
      <c r="C1348" s="7"/>
      <c r="D1348" s="2"/>
      <c r="E1348" s="3"/>
      <c r="F1348" s="7"/>
      <c r="G1348" s="7"/>
      <c r="H1348" s="7"/>
      <c r="I1348" s="7"/>
      <c r="J1348" s="7"/>
      <c r="K1348" s="2"/>
      <c r="L1348" s="2"/>
      <c r="M1348" s="2"/>
      <c r="N1348" s="28"/>
      <c r="O1348" s="2"/>
      <c r="P1348" s="2"/>
      <c r="Q1348" s="28"/>
      <c r="R1348" s="2"/>
      <c r="S1348" s="2"/>
      <c r="T1348" s="2"/>
      <c r="U1348" s="7"/>
      <c r="V1348" s="2"/>
      <c r="W1348" s="2"/>
      <c r="X1348" s="2"/>
      <c r="Y1348" s="2"/>
      <c r="Z1348" s="2"/>
      <c r="AA1348" s="2"/>
      <c r="AB1348" s="2"/>
      <c r="AC1348" s="2"/>
      <c r="AD1348" s="27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7"/>
      <c r="AR1348" s="7"/>
      <c r="AS1348" s="2"/>
      <c r="AT1348" s="4"/>
      <c r="AU1348" s="7"/>
      <c r="AV1348" s="3"/>
    </row>
    <row r="1349" spans="1:48" ht="20.25" x14ac:dyDescent="0.3">
      <c r="A1349" s="7"/>
      <c r="B1349" s="7"/>
      <c r="C1349" s="7"/>
      <c r="D1349" s="2"/>
      <c r="E1349" s="3"/>
      <c r="F1349" s="7"/>
      <c r="G1349" s="7"/>
      <c r="H1349" s="7"/>
      <c r="I1349" s="7"/>
      <c r="J1349" s="7"/>
      <c r="K1349" s="2"/>
      <c r="L1349" s="2"/>
      <c r="M1349" s="2"/>
      <c r="N1349" s="28"/>
      <c r="O1349" s="2"/>
      <c r="P1349" s="2"/>
      <c r="Q1349" s="28"/>
      <c r="R1349" s="2"/>
      <c r="S1349" s="2"/>
      <c r="T1349" s="2"/>
      <c r="U1349" s="7"/>
      <c r="V1349" s="2"/>
      <c r="W1349" s="2"/>
      <c r="X1349" s="2"/>
      <c r="Y1349" s="2"/>
      <c r="Z1349" s="2"/>
      <c r="AA1349" s="2"/>
      <c r="AB1349" s="2"/>
      <c r="AC1349" s="2"/>
      <c r="AD1349" s="27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7"/>
      <c r="AR1349" s="7"/>
      <c r="AS1349" s="2"/>
      <c r="AT1349" s="4"/>
      <c r="AU1349" s="7"/>
      <c r="AV1349" s="3"/>
    </row>
    <row r="1350" spans="1:48" ht="20.25" x14ac:dyDescent="0.3">
      <c r="A1350" s="7"/>
      <c r="B1350" s="7"/>
      <c r="C1350" s="7"/>
      <c r="D1350" s="2"/>
      <c r="E1350" s="3"/>
      <c r="F1350" s="7"/>
      <c r="G1350" s="7"/>
      <c r="H1350" s="7"/>
      <c r="I1350" s="7"/>
      <c r="J1350" s="7"/>
      <c r="K1350" s="2"/>
      <c r="L1350" s="2"/>
      <c r="M1350" s="2"/>
      <c r="N1350" s="28"/>
      <c r="O1350" s="2"/>
      <c r="P1350" s="2"/>
      <c r="Q1350" s="28"/>
      <c r="R1350" s="2"/>
      <c r="S1350" s="2"/>
      <c r="T1350" s="2"/>
      <c r="U1350" s="7"/>
      <c r="V1350" s="2"/>
      <c r="W1350" s="2"/>
      <c r="X1350" s="2"/>
      <c r="Y1350" s="2"/>
      <c r="Z1350" s="2"/>
      <c r="AA1350" s="2"/>
      <c r="AB1350" s="2"/>
      <c r="AC1350" s="2"/>
      <c r="AD1350" s="27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7"/>
      <c r="AR1350" s="7"/>
      <c r="AS1350" s="2"/>
      <c r="AT1350" s="4"/>
      <c r="AU1350" s="7"/>
      <c r="AV1350" s="3"/>
    </row>
    <row r="1351" spans="1:48" ht="20.25" x14ac:dyDescent="0.3">
      <c r="A1351" s="7"/>
      <c r="B1351" s="7"/>
      <c r="C1351" s="7"/>
      <c r="D1351" s="2"/>
      <c r="E1351" s="3"/>
      <c r="F1351" s="7"/>
      <c r="G1351" s="7"/>
      <c r="H1351" s="7"/>
      <c r="I1351" s="7"/>
      <c r="J1351" s="7"/>
      <c r="K1351" s="2"/>
      <c r="L1351" s="2"/>
      <c r="M1351" s="2"/>
      <c r="N1351" s="28"/>
      <c r="O1351" s="2"/>
      <c r="P1351" s="2"/>
      <c r="Q1351" s="28"/>
      <c r="R1351" s="2"/>
      <c r="S1351" s="2"/>
      <c r="T1351" s="2"/>
      <c r="U1351" s="7"/>
      <c r="V1351" s="2"/>
      <c r="W1351" s="2"/>
      <c r="X1351" s="2"/>
      <c r="Y1351" s="2"/>
      <c r="Z1351" s="2"/>
      <c r="AA1351" s="2"/>
      <c r="AB1351" s="2"/>
      <c r="AC1351" s="2"/>
      <c r="AD1351" s="27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7"/>
      <c r="AR1351" s="7"/>
      <c r="AS1351" s="2"/>
      <c r="AT1351" s="7"/>
      <c r="AU1351" s="7"/>
      <c r="AV1351" s="3"/>
    </row>
    <row r="1352" spans="1:48" ht="20.25" x14ac:dyDescent="0.3">
      <c r="A1352" s="7"/>
      <c r="B1352" s="7"/>
      <c r="C1352" s="7"/>
      <c r="D1352" s="2"/>
      <c r="E1352" s="3"/>
      <c r="F1352" s="7"/>
      <c r="G1352" s="7"/>
      <c r="H1352" s="7"/>
      <c r="I1352" s="7"/>
      <c r="J1352" s="7"/>
      <c r="K1352" s="2"/>
      <c r="L1352" s="2"/>
      <c r="M1352" s="2"/>
      <c r="N1352" s="28"/>
      <c r="O1352" s="2"/>
      <c r="P1352" s="2"/>
      <c r="Q1352" s="28"/>
      <c r="R1352" s="2"/>
      <c r="S1352" s="2"/>
      <c r="T1352" s="2"/>
      <c r="U1352" s="7"/>
      <c r="V1352" s="2"/>
      <c r="W1352" s="2"/>
      <c r="X1352" s="2"/>
      <c r="Y1352" s="2"/>
      <c r="Z1352" s="2"/>
      <c r="AA1352" s="2"/>
      <c r="AB1352" s="2"/>
      <c r="AC1352" s="2"/>
      <c r="AD1352" s="27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7"/>
      <c r="AR1352" s="7"/>
      <c r="AS1352" s="2"/>
      <c r="AT1352" s="5"/>
      <c r="AU1352" s="7"/>
      <c r="AV1352" s="3"/>
    </row>
    <row r="1353" spans="1:48" ht="20.25" x14ac:dyDescent="0.3">
      <c r="A1353" s="7"/>
      <c r="B1353" s="7"/>
      <c r="C1353" s="7"/>
      <c r="D1353" s="2"/>
      <c r="E1353" s="3"/>
      <c r="F1353" s="7"/>
      <c r="G1353" s="7"/>
      <c r="H1353" s="7"/>
      <c r="I1353" s="7"/>
      <c r="J1353" s="7"/>
      <c r="K1353" s="2"/>
      <c r="L1353" s="2"/>
      <c r="M1353" s="2"/>
      <c r="N1353" s="28"/>
      <c r="O1353" s="2"/>
      <c r="P1353" s="2"/>
      <c r="Q1353" s="28"/>
      <c r="R1353" s="2"/>
      <c r="S1353" s="2"/>
      <c r="T1353" s="2"/>
      <c r="U1353" s="7"/>
      <c r="V1353" s="2"/>
      <c r="W1353" s="2"/>
      <c r="X1353" s="2"/>
      <c r="Y1353" s="2"/>
      <c r="Z1353" s="2"/>
      <c r="AA1353" s="2"/>
      <c r="AB1353" s="2"/>
      <c r="AC1353" s="2"/>
      <c r="AD1353" s="27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7"/>
      <c r="AR1353" s="7"/>
      <c r="AS1353" s="2"/>
      <c r="AT1353" s="5"/>
      <c r="AU1353" s="7"/>
      <c r="AV1353" s="3"/>
    </row>
    <row r="1354" spans="1:48" ht="20.25" x14ac:dyDescent="0.3">
      <c r="A1354" s="7"/>
      <c r="B1354" s="7"/>
      <c r="C1354" s="7"/>
      <c r="D1354" s="2"/>
      <c r="E1354" s="3"/>
      <c r="F1354" s="7"/>
      <c r="G1354" s="7"/>
      <c r="H1354" s="7"/>
      <c r="I1354" s="7"/>
      <c r="J1354" s="7"/>
      <c r="K1354" s="2"/>
      <c r="L1354" s="2"/>
      <c r="M1354" s="2"/>
      <c r="N1354" s="28"/>
      <c r="O1354" s="2"/>
      <c r="P1354" s="2"/>
      <c r="Q1354" s="28"/>
      <c r="R1354" s="2"/>
      <c r="S1354" s="2"/>
      <c r="T1354" s="2"/>
      <c r="U1354" s="7"/>
      <c r="V1354" s="2"/>
      <c r="W1354" s="2"/>
      <c r="X1354" s="2"/>
      <c r="Y1354" s="2"/>
      <c r="Z1354" s="2"/>
      <c r="AA1354" s="2"/>
      <c r="AB1354" s="2"/>
      <c r="AC1354" s="2"/>
      <c r="AD1354" s="27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7"/>
      <c r="AR1354" s="7"/>
      <c r="AS1354" s="2"/>
      <c r="AT1354" s="5"/>
      <c r="AU1354" s="7"/>
      <c r="AV1354" s="3"/>
    </row>
    <row r="1355" spans="1:48" ht="20.25" x14ac:dyDescent="0.3">
      <c r="A1355" s="7"/>
      <c r="B1355" s="7"/>
      <c r="C1355" s="7"/>
      <c r="D1355" s="2"/>
      <c r="E1355" s="3"/>
      <c r="F1355" s="7"/>
      <c r="G1355" s="7"/>
      <c r="H1355" s="7"/>
      <c r="I1355" s="7"/>
      <c r="J1355" s="7"/>
      <c r="K1355" s="2"/>
      <c r="L1355" s="2"/>
      <c r="M1355" s="2"/>
      <c r="N1355" s="28"/>
      <c r="O1355" s="2"/>
      <c r="P1355" s="2"/>
      <c r="Q1355" s="28"/>
      <c r="R1355" s="2"/>
      <c r="S1355" s="2"/>
      <c r="T1355" s="2"/>
      <c r="U1355" s="7"/>
      <c r="V1355" s="2"/>
      <c r="W1355" s="2"/>
      <c r="X1355" s="2"/>
      <c r="Y1355" s="2"/>
      <c r="Z1355" s="2"/>
      <c r="AA1355" s="2"/>
      <c r="AB1355" s="2"/>
      <c r="AC1355" s="2"/>
      <c r="AD1355" s="27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7"/>
      <c r="AR1355" s="7"/>
      <c r="AS1355" s="2"/>
      <c r="AT1355" s="5"/>
      <c r="AU1355" s="7"/>
      <c r="AV1355" s="3"/>
    </row>
    <row r="1356" spans="1:48" ht="20.25" x14ac:dyDescent="0.3">
      <c r="A1356" s="7"/>
      <c r="B1356" s="7"/>
      <c r="C1356" s="7"/>
      <c r="D1356" s="2"/>
      <c r="E1356" s="3"/>
      <c r="F1356" s="7"/>
      <c r="G1356" s="7"/>
      <c r="H1356" s="7"/>
      <c r="I1356" s="7"/>
      <c r="J1356" s="7"/>
      <c r="K1356" s="2"/>
      <c r="L1356" s="2"/>
      <c r="M1356" s="2"/>
      <c r="N1356" s="28"/>
      <c r="O1356" s="2"/>
      <c r="P1356" s="2"/>
      <c r="Q1356" s="28"/>
      <c r="R1356" s="2"/>
      <c r="S1356" s="2"/>
      <c r="T1356" s="2"/>
      <c r="U1356" s="7"/>
      <c r="V1356" s="2"/>
      <c r="W1356" s="2"/>
      <c r="X1356" s="2"/>
      <c r="Y1356" s="2"/>
      <c r="Z1356" s="2"/>
      <c r="AA1356" s="2"/>
      <c r="AB1356" s="2"/>
      <c r="AC1356" s="2"/>
      <c r="AD1356" s="27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7"/>
      <c r="AR1356" s="7"/>
      <c r="AS1356" s="2"/>
      <c r="AT1356" s="5"/>
      <c r="AU1356" s="7"/>
      <c r="AV1356" s="3"/>
    </row>
    <row r="1357" spans="1:48" ht="20.25" x14ac:dyDescent="0.3">
      <c r="A1357" s="7"/>
      <c r="B1357" s="7"/>
      <c r="C1357" s="7"/>
      <c r="D1357" s="2"/>
      <c r="E1357" s="3"/>
      <c r="F1357" s="7"/>
      <c r="G1357" s="7"/>
      <c r="H1357" s="7"/>
      <c r="I1357" s="7"/>
      <c r="J1357" s="7"/>
      <c r="K1357" s="2"/>
      <c r="L1357" s="2"/>
      <c r="M1357" s="2"/>
      <c r="N1357" s="28"/>
      <c r="O1357" s="2"/>
      <c r="P1357" s="2"/>
      <c r="Q1357" s="28"/>
      <c r="R1357" s="2"/>
      <c r="S1357" s="2"/>
      <c r="T1357" s="2"/>
      <c r="U1357" s="7"/>
      <c r="V1357" s="2"/>
      <c r="W1357" s="2"/>
      <c r="X1357" s="2"/>
      <c r="Y1357" s="2"/>
      <c r="Z1357" s="2"/>
      <c r="AA1357" s="2"/>
      <c r="AB1357" s="2"/>
      <c r="AC1357" s="2"/>
      <c r="AD1357" s="27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7"/>
      <c r="AR1357" s="7"/>
      <c r="AS1357" s="2"/>
      <c r="AT1357" s="5"/>
      <c r="AU1357" s="7"/>
      <c r="AV1357" s="3"/>
    </row>
    <row r="1358" spans="1:48" ht="20.25" x14ac:dyDescent="0.3">
      <c r="A1358" s="7"/>
      <c r="B1358" s="7"/>
      <c r="C1358" s="7"/>
      <c r="D1358" s="2"/>
      <c r="E1358" s="3"/>
      <c r="F1358" s="7"/>
      <c r="G1358" s="7"/>
      <c r="H1358" s="7"/>
      <c r="I1358" s="7"/>
      <c r="J1358" s="7"/>
      <c r="K1358" s="2"/>
      <c r="L1358" s="2"/>
      <c r="M1358" s="2"/>
      <c r="N1358" s="28"/>
      <c r="O1358" s="2"/>
      <c r="P1358" s="2"/>
      <c r="Q1358" s="28"/>
      <c r="R1358" s="2"/>
      <c r="S1358" s="2"/>
      <c r="T1358" s="2"/>
      <c r="U1358" s="7"/>
      <c r="V1358" s="2"/>
      <c r="W1358" s="2"/>
      <c r="X1358" s="2"/>
      <c r="Y1358" s="2"/>
      <c r="Z1358" s="2"/>
      <c r="AA1358" s="2"/>
      <c r="AB1358" s="2"/>
      <c r="AC1358" s="2"/>
      <c r="AD1358" s="27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7"/>
      <c r="AR1358" s="7"/>
      <c r="AS1358" s="2"/>
      <c r="AT1358" s="5"/>
      <c r="AU1358" s="7"/>
      <c r="AV1358" s="3"/>
    </row>
    <row r="1359" spans="1:48" ht="20.25" x14ac:dyDescent="0.3">
      <c r="A1359" s="7"/>
      <c r="B1359" s="7"/>
      <c r="C1359" s="7"/>
      <c r="D1359" s="2"/>
      <c r="E1359" s="3"/>
      <c r="F1359" s="7"/>
      <c r="G1359" s="7"/>
      <c r="H1359" s="7"/>
      <c r="I1359" s="7"/>
      <c r="J1359" s="7"/>
      <c r="K1359" s="2"/>
      <c r="L1359" s="2"/>
      <c r="M1359" s="2"/>
      <c r="N1359" s="28"/>
      <c r="O1359" s="2"/>
      <c r="P1359" s="2"/>
      <c r="Q1359" s="28"/>
      <c r="R1359" s="2"/>
      <c r="S1359" s="2"/>
      <c r="T1359" s="2"/>
      <c r="U1359" s="7"/>
      <c r="V1359" s="2"/>
      <c r="W1359" s="2"/>
      <c r="X1359" s="2"/>
      <c r="Y1359" s="2"/>
      <c r="Z1359" s="2"/>
      <c r="AA1359" s="2"/>
      <c r="AB1359" s="2"/>
      <c r="AC1359" s="2"/>
      <c r="AD1359" s="27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7"/>
      <c r="AR1359" s="7"/>
      <c r="AS1359" s="2"/>
      <c r="AT1359" s="5"/>
      <c r="AU1359" s="7"/>
      <c r="AV1359" s="3"/>
    </row>
    <row r="1360" spans="1:48" ht="20.25" x14ac:dyDescent="0.3">
      <c r="A1360" s="7"/>
      <c r="B1360" s="7"/>
      <c r="C1360" s="7"/>
      <c r="D1360" s="2"/>
      <c r="E1360" s="3"/>
      <c r="F1360" s="7"/>
      <c r="G1360" s="7"/>
      <c r="H1360" s="7"/>
      <c r="I1360" s="7"/>
      <c r="J1360" s="7"/>
      <c r="K1360" s="2"/>
      <c r="L1360" s="2"/>
      <c r="M1360" s="2"/>
      <c r="N1360" s="28"/>
      <c r="O1360" s="2"/>
      <c r="P1360" s="2"/>
      <c r="Q1360" s="28"/>
      <c r="R1360" s="2"/>
      <c r="S1360" s="2"/>
      <c r="T1360" s="2"/>
      <c r="U1360" s="7"/>
      <c r="V1360" s="2"/>
      <c r="W1360" s="2"/>
      <c r="X1360" s="2"/>
      <c r="Y1360" s="2"/>
      <c r="Z1360" s="2"/>
      <c r="AA1360" s="2"/>
      <c r="AB1360" s="2"/>
      <c r="AC1360" s="2"/>
      <c r="AD1360" s="27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7"/>
      <c r="AR1360" s="7"/>
      <c r="AS1360" s="2"/>
      <c r="AT1360" s="5"/>
      <c r="AU1360" s="7"/>
      <c r="AV1360" s="3"/>
    </row>
    <row r="1361" spans="1:48" ht="20.25" x14ac:dyDescent="0.3">
      <c r="A1361" s="7"/>
      <c r="B1361" s="7"/>
      <c r="C1361" s="7"/>
      <c r="D1361" s="2"/>
      <c r="E1361" s="3"/>
      <c r="F1361" s="7"/>
      <c r="G1361" s="7"/>
      <c r="H1361" s="7"/>
      <c r="I1361" s="7"/>
      <c r="J1361" s="7"/>
      <c r="K1361" s="2"/>
      <c r="L1361" s="2"/>
      <c r="M1361" s="2"/>
      <c r="N1361" s="28"/>
      <c r="O1361" s="2"/>
      <c r="P1361" s="2"/>
      <c r="Q1361" s="28"/>
      <c r="R1361" s="2"/>
      <c r="S1361" s="2"/>
      <c r="T1361" s="2"/>
      <c r="U1361" s="7"/>
      <c r="V1361" s="2"/>
      <c r="W1361" s="2"/>
      <c r="X1361" s="2"/>
      <c r="Y1361" s="2"/>
      <c r="Z1361" s="2"/>
      <c r="AA1361" s="2"/>
      <c r="AB1361" s="2"/>
      <c r="AC1361" s="2"/>
      <c r="AD1361" s="27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7"/>
      <c r="AR1361" s="7"/>
      <c r="AS1361" s="2"/>
      <c r="AT1361" s="5"/>
      <c r="AU1361" s="7"/>
      <c r="AV1361" s="3"/>
    </row>
    <row r="1362" spans="1:48" ht="20.25" x14ac:dyDescent="0.3">
      <c r="A1362" s="7"/>
      <c r="B1362" s="7"/>
      <c r="C1362" s="7"/>
      <c r="D1362" s="2"/>
      <c r="E1362" s="3"/>
      <c r="F1362" s="7"/>
      <c r="G1362" s="7"/>
      <c r="H1362" s="7"/>
      <c r="I1362" s="7"/>
      <c r="J1362" s="7"/>
      <c r="K1362" s="2"/>
      <c r="L1362" s="2"/>
      <c r="M1362" s="2"/>
      <c r="N1362" s="28"/>
      <c r="O1362" s="2"/>
      <c r="P1362" s="2"/>
      <c r="Q1362" s="28"/>
      <c r="R1362" s="2"/>
      <c r="S1362" s="2"/>
      <c r="T1362" s="2"/>
      <c r="U1362" s="7"/>
      <c r="V1362" s="2"/>
      <c r="W1362" s="2"/>
      <c r="X1362" s="2"/>
      <c r="Y1362" s="2"/>
      <c r="Z1362" s="2"/>
      <c r="AA1362" s="2"/>
      <c r="AB1362" s="2"/>
      <c r="AC1362" s="2"/>
      <c r="AD1362" s="27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7"/>
      <c r="AR1362" s="7"/>
      <c r="AS1362" s="2"/>
      <c r="AT1362" s="5"/>
      <c r="AU1362" s="7"/>
      <c r="AV1362" s="3"/>
    </row>
    <row r="1363" spans="1:48" ht="20.25" x14ac:dyDescent="0.3">
      <c r="A1363" s="7"/>
      <c r="B1363" s="7"/>
      <c r="C1363" s="7"/>
      <c r="D1363" s="2"/>
      <c r="E1363" s="3"/>
      <c r="F1363" s="7"/>
      <c r="G1363" s="7"/>
      <c r="H1363" s="7"/>
      <c r="I1363" s="7"/>
      <c r="J1363" s="7"/>
      <c r="K1363" s="2"/>
      <c r="L1363" s="2"/>
      <c r="M1363" s="2"/>
      <c r="N1363" s="28"/>
      <c r="O1363" s="2"/>
      <c r="P1363" s="2"/>
      <c r="Q1363" s="28"/>
      <c r="R1363" s="2"/>
      <c r="S1363" s="2"/>
      <c r="T1363" s="2"/>
      <c r="U1363" s="7"/>
      <c r="V1363" s="2"/>
      <c r="W1363" s="2"/>
      <c r="X1363" s="2"/>
      <c r="Y1363" s="2"/>
      <c r="Z1363" s="2"/>
      <c r="AA1363" s="2"/>
      <c r="AB1363" s="2"/>
      <c r="AC1363" s="2"/>
      <c r="AD1363" s="27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7"/>
      <c r="AR1363" s="7"/>
      <c r="AS1363" s="2"/>
      <c r="AT1363" s="7"/>
      <c r="AU1363" s="7"/>
      <c r="AV1363" s="3"/>
    </row>
    <row r="1365" spans="1:48" ht="18.75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26"/>
      <c r="O1365" s="7"/>
      <c r="P1365" s="7"/>
      <c r="Q1365" s="26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26"/>
      <c r="AE1365" s="26"/>
      <c r="AF1365" s="26"/>
      <c r="AG1365" s="7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7"/>
      <c r="AS1365" s="7"/>
      <c r="AT1365" s="7"/>
      <c r="AU1365" s="7"/>
      <c r="AV1365" s="7"/>
    </row>
    <row r="1366" spans="1:48" ht="20.25" x14ac:dyDescent="0.3">
      <c r="A1366" s="7"/>
      <c r="B1366" s="7"/>
      <c r="C1366" s="7"/>
      <c r="D1366" s="2"/>
      <c r="E1366" s="3"/>
      <c r="F1366" s="7"/>
      <c r="G1366" s="7"/>
      <c r="H1366" s="7"/>
      <c r="I1366" s="7"/>
      <c r="J1366" s="7"/>
      <c r="K1366" s="2"/>
      <c r="L1366" s="2"/>
      <c r="M1366" s="2"/>
      <c r="N1366" s="28"/>
      <c r="O1366" s="2"/>
      <c r="P1366" s="2"/>
      <c r="Q1366" s="28"/>
      <c r="R1366" s="2"/>
      <c r="S1366" s="2"/>
      <c r="T1366" s="2"/>
      <c r="U1366" s="7"/>
      <c r="V1366" s="2"/>
      <c r="W1366" s="2"/>
      <c r="X1366" s="2"/>
      <c r="Y1366" s="2"/>
      <c r="Z1366" s="2"/>
      <c r="AA1366" s="2"/>
      <c r="AB1366" s="2"/>
      <c r="AC1366" s="2"/>
      <c r="AD1366" s="27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7"/>
      <c r="AR1366" s="7"/>
      <c r="AS1366" s="2"/>
      <c r="AT1366" s="7"/>
      <c r="AU1366" s="7"/>
      <c r="AV1366" s="3"/>
    </row>
    <row r="1367" spans="1:48" ht="20.25" x14ac:dyDescent="0.3">
      <c r="A1367" s="7"/>
      <c r="B1367" s="7"/>
      <c r="C1367" s="7"/>
      <c r="D1367" s="2"/>
      <c r="E1367" s="3"/>
      <c r="F1367" s="7"/>
      <c r="G1367" s="7"/>
      <c r="H1367" s="7"/>
      <c r="I1367" s="7"/>
      <c r="J1367" s="7"/>
      <c r="K1367" s="2"/>
      <c r="L1367" s="2"/>
      <c r="M1367" s="2"/>
      <c r="N1367" s="28"/>
      <c r="O1367" s="2"/>
      <c r="P1367" s="2"/>
      <c r="Q1367" s="28"/>
      <c r="R1367" s="2"/>
      <c r="S1367" s="2"/>
      <c r="T1367" s="2"/>
      <c r="U1367" s="7"/>
      <c r="V1367" s="2"/>
      <c r="W1367" s="2"/>
      <c r="X1367" s="2"/>
      <c r="Y1367" s="2"/>
      <c r="Z1367" s="2"/>
      <c r="AA1367" s="2"/>
      <c r="AB1367" s="2"/>
      <c r="AC1367" s="2"/>
      <c r="AD1367" s="27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7"/>
      <c r="AR1367" s="7"/>
      <c r="AS1367" s="2"/>
      <c r="AT1367" s="7"/>
      <c r="AU1367" s="7"/>
      <c r="AV1367" s="3"/>
    </row>
    <row r="1368" spans="1:48" ht="20.25" x14ac:dyDescent="0.3">
      <c r="A1368" s="7"/>
      <c r="B1368" s="7"/>
      <c r="C1368" s="7"/>
      <c r="D1368" s="2"/>
      <c r="E1368" s="3"/>
      <c r="F1368" s="7"/>
      <c r="G1368" s="7"/>
      <c r="H1368" s="7"/>
      <c r="I1368" s="7"/>
      <c r="J1368" s="7"/>
      <c r="K1368" s="2"/>
      <c r="L1368" s="2"/>
      <c r="M1368" s="2"/>
      <c r="N1368" s="28"/>
      <c r="O1368" s="2"/>
      <c r="P1368" s="2"/>
      <c r="Q1368" s="28"/>
      <c r="R1368" s="2"/>
      <c r="S1368" s="2"/>
      <c r="T1368" s="2"/>
      <c r="U1368" s="7"/>
      <c r="V1368" s="2"/>
      <c r="W1368" s="2"/>
      <c r="X1368" s="2"/>
      <c r="Y1368" s="2"/>
      <c r="Z1368" s="2"/>
      <c r="AA1368" s="2"/>
      <c r="AB1368" s="2"/>
      <c r="AC1368" s="2"/>
      <c r="AD1368" s="27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7"/>
      <c r="AR1368" s="7"/>
      <c r="AS1368" s="2"/>
      <c r="AT1368" s="7"/>
      <c r="AU1368" s="7"/>
      <c r="AV1368" s="3"/>
    </row>
    <row r="1369" spans="1:48" ht="20.25" x14ac:dyDescent="0.3">
      <c r="A1369" s="7"/>
      <c r="B1369" s="7"/>
      <c r="C1369" s="7"/>
      <c r="D1369" s="2"/>
      <c r="E1369" s="3"/>
      <c r="F1369" s="7"/>
      <c r="G1369" s="7"/>
      <c r="H1369" s="7"/>
      <c r="I1369" s="7"/>
      <c r="J1369" s="7"/>
      <c r="K1369" s="2"/>
      <c r="L1369" s="2"/>
      <c r="M1369" s="2"/>
      <c r="N1369" s="28"/>
      <c r="O1369" s="2"/>
      <c r="P1369" s="2"/>
      <c r="Q1369" s="28"/>
      <c r="R1369" s="2"/>
      <c r="S1369" s="2"/>
      <c r="T1369" s="2"/>
      <c r="U1369" s="7"/>
      <c r="V1369" s="2"/>
      <c r="W1369" s="2"/>
      <c r="X1369" s="2"/>
      <c r="Y1369" s="2"/>
      <c r="Z1369" s="2"/>
      <c r="AA1369" s="2"/>
      <c r="AB1369" s="2"/>
      <c r="AC1369" s="2"/>
      <c r="AD1369" s="27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7"/>
      <c r="AR1369" s="7"/>
      <c r="AS1369" s="2"/>
      <c r="AT1369" s="7"/>
      <c r="AU1369" s="7"/>
      <c r="AV1369" s="3"/>
    </row>
    <row r="1370" spans="1:48" ht="20.25" x14ac:dyDescent="0.3">
      <c r="A1370" s="7"/>
      <c r="B1370" s="7"/>
      <c r="C1370" s="7"/>
      <c r="D1370" s="2"/>
      <c r="E1370" s="3"/>
      <c r="F1370" s="7"/>
      <c r="G1370" s="7"/>
      <c r="H1370" s="7"/>
      <c r="I1370" s="7"/>
      <c r="J1370" s="7"/>
      <c r="K1370" s="2"/>
      <c r="L1370" s="2"/>
      <c r="M1370" s="2"/>
      <c r="N1370" s="28"/>
      <c r="O1370" s="2"/>
      <c r="P1370" s="2"/>
      <c r="Q1370" s="28"/>
      <c r="R1370" s="2"/>
      <c r="S1370" s="2"/>
      <c r="T1370" s="2"/>
      <c r="U1370" s="7"/>
      <c r="V1370" s="2"/>
      <c r="W1370" s="2"/>
      <c r="X1370" s="2"/>
      <c r="Y1370" s="2"/>
      <c r="Z1370" s="2"/>
      <c r="AA1370" s="2"/>
      <c r="AB1370" s="2"/>
      <c r="AC1370" s="2"/>
      <c r="AD1370" s="27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7"/>
      <c r="AR1370" s="7"/>
      <c r="AS1370" s="2"/>
      <c r="AT1370" s="7"/>
      <c r="AU1370" s="7"/>
      <c r="AV1370" s="3"/>
    </row>
    <row r="1371" spans="1:48" ht="20.25" x14ac:dyDescent="0.3">
      <c r="A1371" s="7"/>
      <c r="B1371" s="7"/>
      <c r="C1371" s="7"/>
      <c r="D1371" s="2"/>
      <c r="E1371" s="3"/>
      <c r="F1371" s="7"/>
      <c r="G1371" s="7"/>
      <c r="H1371" s="7"/>
      <c r="I1371" s="7"/>
      <c r="J1371" s="7"/>
      <c r="K1371" s="2"/>
      <c r="L1371" s="2"/>
      <c r="M1371" s="2"/>
      <c r="N1371" s="28"/>
      <c r="O1371" s="2"/>
      <c r="P1371" s="2"/>
      <c r="Q1371" s="28"/>
      <c r="R1371" s="2"/>
      <c r="S1371" s="2"/>
      <c r="T1371" s="2"/>
      <c r="U1371" s="7"/>
      <c r="V1371" s="2"/>
      <c r="W1371" s="2"/>
      <c r="X1371" s="2"/>
      <c r="Y1371" s="2"/>
      <c r="Z1371" s="2"/>
      <c r="AA1371" s="2"/>
      <c r="AB1371" s="2"/>
      <c r="AC1371" s="2"/>
      <c r="AD1371" s="27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7"/>
      <c r="AR1371" s="7"/>
      <c r="AS1371" s="2"/>
      <c r="AT1371" s="7"/>
      <c r="AU1371" s="7"/>
      <c r="AV1371" s="3"/>
    </row>
    <row r="1372" spans="1:48" ht="20.25" x14ac:dyDescent="0.3">
      <c r="A1372" s="7"/>
      <c r="B1372" s="7"/>
      <c r="C1372" s="7"/>
      <c r="D1372" s="2"/>
      <c r="E1372" s="3"/>
      <c r="F1372" s="7"/>
      <c r="G1372" s="7"/>
      <c r="H1372" s="7"/>
      <c r="I1372" s="7"/>
      <c r="J1372" s="7"/>
      <c r="K1372" s="2"/>
      <c r="L1372" s="2"/>
      <c r="M1372" s="2"/>
      <c r="N1372" s="28"/>
      <c r="O1372" s="2"/>
      <c r="P1372" s="2"/>
      <c r="Q1372" s="28"/>
      <c r="R1372" s="2"/>
      <c r="S1372" s="2"/>
      <c r="T1372" s="2"/>
      <c r="U1372" s="7"/>
      <c r="V1372" s="2"/>
      <c r="W1372" s="2"/>
      <c r="X1372" s="2"/>
      <c r="Y1372" s="2"/>
      <c r="Z1372" s="2"/>
      <c r="AA1372" s="2"/>
      <c r="AB1372" s="2"/>
      <c r="AC1372" s="2"/>
      <c r="AD1372" s="27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7"/>
      <c r="AR1372" s="7"/>
      <c r="AS1372" s="2"/>
      <c r="AT1372" s="7"/>
      <c r="AU1372" s="7"/>
      <c r="AV1372" s="3"/>
    </row>
    <row r="1373" spans="1:48" ht="20.25" x14ac:dyDescent="0.3">
      <c r="A1373" s="7"/>
      <c r="B1373" s="7"/>
      <c r="C1373" s="7"/>
      <c r="D1373" s="2"/>
      <c r="E1373" s="3"/>
      <c r="F1373" s="7"/>
      <c r="G1373" s="7"/>
      <c r="H1373" s="7"/>
      <c r="I1373" s="7"/>
      <c r="J1373" s="7"/>
      <c r="K1373" s="2"/>
      <c r="L1373" s="2"/>
      <c r="M1373" s="2"/>
      <c r="N1373" s="28"/>
      <c r="O1373" s="2"/>
      <c r="P1373" s="2"/>
      <c r="Q1373" s="28"/>
      <c r="R1373" s="2"/>
      <c r="S1373" s="2"/>
      <c r="T1373" s="2"/>
      <c r="U1373" s="7"/>
      <c r="V1373" s="2"/>
      <c r="W1373" s="2"/>
      <c r="X1373" s="2"/>
      <c r="Y1373" s="2"/>
      <c r="Z1373" s="2"/>
      <c r="AA1373" s="2"/>
      <c r="AB1373" s="2"/>
      <c r="AC1373" s="2"/>
      <c r="AD1373" s="27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7"/>
      <c r="AR1373" s="7"/>
      <c r="AS1373" s="2"/>
      <c r="AT1373" s="7"/>
      <c r="AU1373" s="7"/>
      <c r="AV1373" s="3"/>
    </row>
    <row r="1374" spans="1:48" ht="20.25" x14ac:dyDescent="0.3">
      <c r="A1374" s="7"/>
      <c r="B1374" s="7"/>
      <c r="C1374" s="7"/>
      <c r="D1374" s="2"/>
      <c r="E1374" s="3"/>
      <c r="F1374" s="7"/>
      <c r="G1374" s="7"/>
      <c r="H1374" s="7"/>
      <c r="I1374" s="7"/>
      <c r="J1374" s="7"/>
      <c r="K1374" s="2"/>
      <c r="L1374" s="2"/>
      <c r="M1374" s="2"/>
      <c r="N1374" s="28"/>
      <c r="O1374" s="2"/>
      <c r="P1374" s="2"/>
      <c r="Q1374" s="28"/>
      <c r="R1374" s="2"/>
      <c r="S1374" s="2"/>
      <c r="T1374" s="2"/>
      <c r="U1374" s="7"/>
      <c r="V1374" s="2"/>
      <c r="W1374" s="2"/>
      <c r="X1374" s="2"/>
      <c r="Y1374" s="2"/>
      <c r="Z1374" s="2"/>
      <c r="AA1374" s="2"/>
      <c r="AB1374" s="2"/>
      <c r="AC1374" s="2"/>
      <c r="AD1374" s="27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7"/>
      <c r="AR1374" s="7"/>
      <c r="AS1374" s="2"/>
      <c r="AT1374" s="7"/>
      <c r="AU1374" s="7"/>
      <c r="AV1374" s="3"/>
    </row>
    <row r="1375" spans="1:48" ht="20.25" x14ac:dyDescent="0.3">
      <c r="A1375" s="7"/>
      <c r="B1375" s="7"/>
      <c r="C1375" s="7"/>
      <c r="D1375" s="2"/>
      <c r="E1375" s="3"/>
      <c r="F1375" s="7"/>
      <c r="G1375" s="7"/>
      <c r="H1375" s="7"/>
      <c r="I1375" s="7"/>
      <c r="J1375" s="7"/>
      <c r="K1375" s="2"/>
      <c r="L1375" s="2"/>
      <c r="M1375" s="2"/>
      <c r="N1375" s="28"/>
      <c r="O1375" s="2"/>
      <c r="P1375" s="2"/>
      <c r="Q1375" s="28"/>
      <c r="R1375" s="2"/>
      <c r="S1375" s="2"/>
      <c r="T1375" s="2"/>
      <c r="U1375" s="7"/>
      <c r="V1375" s="2"/>
      <c r="W1375" s="2"/>
      <c r="X1375" s="2"/>
      <c r="Y1375" s="2"/>
      <c r="Z1375" s="2"/>
      <c r="AA1375" s="2"/>
      <c r="AB1375" s="2"/>
      <c r="AC1375" s="2"/>
      <c r="AD1375" s="27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7"/>
      <c r="AR1375" s="7"/>
      <c r="AS1375" s="2"/>
      <c r="AT1375" s="4"/>
      <c r="AU1375" s="7"/>
      <c r="AV1375" s="3"/>
    </row>
    <row r="1376" spans="1:48" ht="20.25" x14ac:dyDescent="0.3">
      <c r="A1376" s="7"/>
      <c r="B1376" s="7"/>
      <c r="C1376" s="7"/>
      <c r="D1376" s="2"/>
      <c r="E1376" s="3"/>
      <c r="F1376" s="7"/>
      <c r="G1376" s="7"/>
      <c r="H1376" s="7"/>
      <c r="I1376" s="7"/>
      <c r="J1376" s="7"/>
      <c r="K1376" s="2"/>
      <c r="L1376" s="2"/>
      <c r="M1376" s="2"/>
      <c r="N1376" s="28"/>
      <c r="O1376" s="2"/>
      <c r="P1376" s="2"/>
      <c r="Q1376" s="28"/>
      <c r="R1376" s="2"/>
      <c r="S1376" s="2"/>
      <c r="T1376" s="2"/>
      <c r="U1376" s="7"/>
      <c r="V1376" s="2"/>
      <c r="W1376" s="2"/>
      <c r="X1376" s="2"/>
      <c r="Y1376" s="2"/>
      <c r="Z1376" s="2"/>
      <c r="AA1376" s="2"/>
      <c r="AB1376" s="2"/>
      <c r="AC1376" s="2"/>
      <c r="AD1376" s="27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7"/>
      <c r="AR1376" s="7"/>
      <c r="AS1376" s="2"/>
      <c r="AT1376" s="4"/>
      <c r="AU1376" s="7"/>
      <c r="AV1376" s="3"/>
    </row>
    <row r="1377" spans="1:48" ht="20.25" x14ac:dyDescent="0.3">
      <c r="A1377" s="7"/>
      <c r="B1377" s="7"/>
      <c r="C1377" s="7"/>
      <c r="D1377" s="2"/>
      <c r="E1377" s="3"/>
      <c r="F1377" s="7"/>
      <c r="G1377" s="7"/>
      <c r="H1377" s="7"/>
      <c r="I1377" s="7"/>
      <c r="J1377" s="7"/>
      <c r="K1377" s="2"/>
      <c r="L1377" s="2"/>
      <c r="M1377" s="2"/>
      <c r="N1377" s="28"/>
      <c r="O1377" s="2"/>
      <c r="P1377" s="2"/>
      <c r="Q1377" s="28"/>
      <c r="R1377" s="2"/>
      <c r="S1377" s="2"/>
      <c r="T1377" s="2"/>
      <c r="U1377" s="7"/>
      <c r="V1377" s="2"/>
      <c r="W1377" s="2"/>
      <c r="X1377" s="2"/>
      <c r="Y1377" s="2"/>
      <c r="Z1377" s="2"/>
      <c r="AA1377" s="2"/>
      <c r="AB1377" s="2"/>
      <c r="AC1377" s="2"/>
      <c r="AD1377" s="27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7"/>
      <c r="AR1377" s="7"/>
      <c r="AS1377" s="2"/>
      <c r="AT1377" s="4"/>
      <c r="AU1377" s="7"/>
      <c r="AV1377" s="3"/>
    </row>
    <row r="1378" spans="1:48" ht="20.25" x14ac:dyDescent="0.3">
      <c r="A1378" s="7"/>
      <c r="B1378" s="7"/>
      <c r="C1378" s="7"/>
      <c r="D1378" s="2"/>
      <c r="E1378" s="3"/>
      <c r="F1378" s="7"/>
      <c r="G1378" s="7"/>
      <c r="H1378" s="7"/>
      <c r="I1378" s="7"/>
      <c r="J1378" s="7"/>
      <c r="K1378" s="2"/>
      <c r="L1378" s="2"/>
      <c r="M1378" s="2"/>
      <c r="N1378" s="28"/>
      <c r="O1378" s="2"/>
      <c r="P1378" s="2"/>
      <c r="Q1378" s="28"/>
      <c r="R1378" s="2"/>
      <c r="S1378" s="2"/>
      <c r="T1378" s="2"/>
      <c r="U1378" s="7"/>
      <c r="V1378" s="2"/>
      <c r="W1378" s="2"/>
      <c r="X1378" s="2"/>
      <c r="Y1378" s="2"/>
      <c r="Z1378" s="2"/>
      <c r="AA1378" s="2"/>
      <c r="AB1378" s="2"/>
      <c r="AC1378" s="2"/>
      <c r="AD1378" s="27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7"/>
      <c r="AR1378" s="7"/>
      <c r="AS1378" s="2"/>
      <c r="AT1378" s="4"/>
      <c r="AU1378" s="7"/>
      <c r="AV1378" s="3"/>
    </row>
    <row r="1379" spans="1:48" ht="20.25" x14ac:dyDescent="0.3">
      <c r="A1379" s="7"/>
      <c r="B1379" s="7"/>
      <c r="C1379" s="7"/>
      <c r="D1379" s="2"/>
      <c r="E1379" s="3"/>
      <c r="F1379" s="7"/>
      <c r="G1379" s="7"/>
      <c r="H1379" s="7"/>
      <c r="I1379" s="7"/>
      <c r="J1379" s="7"/>
      <c r="K1379" s="2"/>
      <c r="L1379" s="2"/>
      <c r="M1379" s="2"/>
      <c r="N1379" s="28"/>
      <c r="O1379" s="2"/>
      <c r="P1379" s="2"/>
      <c r="Q1379" s="28"/>
      <c r="R1379" s="2"/>
      <c r="S1379" s="2"/>
      <c r="T1379" s="2"/>
      <c r="U1379" s="7"/>
      <c r="V1379" s="2"/>
      <c r="W1379" s="2"/>
      <c r="X1379" s="2"/>
      <c r="Y1379" s="2"/>
      <c r="Z1379" s="2"/>
      <c r="AA1379" s="2"/>
      <c r="AB1379" s="2"/>
      <c r="AC1379" s="2"/>
      <c r="AD1379" s="27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7"/>
      <c r="AR1379" s="7"/>
      <c r="AS1379" s="2"/>
      <c r="AT1379" s="4"/>
      <c r="AU1379" s="7"/>
      <c r="AV1379" s="3"/>
    </row>
    <row r="1380" spans="1:48" ht="20.25" x14ac:dyDescent="0.3">
      <c r="A1380" s="7"/>
      <c r="B1380" s="7"/>
      <c r="C1380" s="7"/>
      <c r="D1380" s="2"/>
      <c r="E1380" s="3"/>
      <c r="F1380" s="7"/>
      <c r="G1380" s="7"/>
      <c r="H1380" s="7"/>
      <c r="I1380" s="7"/>
      <c r="J1380" s="7"/>
      <c r="K1380" s="2"/>
      <c r="L1380" s="2"/>
      <c r="M1380" s="2"/>
      <c r="N1380" s="28"/>
      <c r="O1380" s="2"/>
      <c r="P1380" s="2"/>
      <c r="Q1380" s="28"/>
      <c r="R1380" s="2"/>
      <c r="S1380" s="2"/>
      <c r="T1380" s="2"/>
      <c r="U1380" s="7"/>
      <c r="V1380" s="2"/>
      <c r="W1380" s="2"/>
      <c r="X1380" s="2"/>
      <c r="Y1380" s="2"/>
      <c r="Z1380" s="2"/>
      <c r="AA1380" s="2"/>
      <c r="AB1380" s="2"/>
      <c r="AC1380" s="2"/>
      <c r="AD1380" s="27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7"/>
      <c r="AR1380" s="7"/>
      <c r="AS1380" s="2"/>
      <c r="AT1380" s="7"/>
      <c r="AU1380" s="7"/>
      <c r="AV1380" s="3"/>
    </row>
    <row r="1381" spans="1:48" ht="20.25" x14ac:dyDescent="0.3">
      <c r="A1381" s="7"/>
      <c r="B1381" s="7"/>
      <c r="C1381" s="7"/>
      <c r="D1381" s="2"/>
      <c r="E1381" s="3"/>
      <c r="F1381" s="7"/>
      <c r="G1381" s="7"/>
      <c r="H1381" s="7"/>
      <c r="I1381" s="7"/>
      <c r="J1381" s="7"/>
      <c r="K1381" s="2"/>
      <c r="L1381" s="2"/>
      <c r="M1381" s="2"/>
      <c r="N1381" s="28"/>
      <c r="O1381" s="2"/>
      <c r="P1381" s="2"/>
      <c r="Q1381" s="28"/>
      <c r="R1381" s="2"/>
      <c r="S1381" s="2"/>
      <c r="T1381" s="2"/>
      <c r="U1381" s="7"/>
      <c r="V1381" s="2"/>
      <c r="W1381" s="2"/>
      <c r="X1381" s="2"/>
      <c r="Y1381" s="2"/>
      <c r="Z1381" s="2"/>
      <c r="AA1381" s="2"/>
      <c r="AB1381" s="2"/>
      <c r="AC1381" s="2"/>
      <c r="AD1381" s="27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7"/>
      <c r="AR1381" s="7"/>
      <c r="AS1381" s="2"/>
      <c r="AT1381" s="5"/>
      <c r="AU1381" s="7"/>
      <c r="AV1381" s="3"/>
    </row>
    <row r="1382" spans="1:48" ht="20.25" x14ac:dyDescent="0.3">
      <c r="A1382" s="7"/>
      <c r="B1382" s="7"/>
      <c r="C1382" s="7"/>
      <c r="D1382" s="2"/>
      <c r="E1382" s="3"/>
      <c r="F1382" s="7"/>
      <c r="G1382" s="7"/>
      <c r="H1382" s="7"/>
      <c r="I1382" s="7"/>
      <c r="J1382" s="7"/>
      <c r="K1382" s="2"/>
      <c r="L1382" s="2"/>
      <c r="M1382" s="2"/>
      <c r="N1382" s="28"/>
      <c r="O1382" s="2"/>
      <c r="P1382" s="2"/>
      <c r="Q1382" s="28"/>
      <c r="R1382" s="2"/>
      <c r="S1382" s="2"/>
      <c r="T1382" s="2"/>
      <c r="U1382" s="7"/>
      <c r="V1382" s="2"/>
      <c r="W1382" s="2"/>
      <c r="X1382" s="2"/>
      <c r="Y1382" s="2"/>
      <c r="Z1382" s="2"/>
      <c r="AA1382" s="2"/>
      <c r="AB1382" s="2"/>
      <c r="AC1382" s="2"/>
      <c r="AD1382" s="27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7"/>
      <c r="AR1382" s="7"/>
      <c r="AS1382" s="2"/>
      <c r="AT1382" s="5"/>
      <c r="AU1382" s="7"/>
      <c r="AV1382" s="3"/>
    </row>
    <row r="1383" spans="1:48" ht="20.25" x14ac:dyDescent="0.3">
      <c r="A1383" s="7"/>
      <c r="B1383" s="7"/>
      <c r="C1383" s="7"/>
      <c r="D1383" s="2"/>
      <c r="E1383" s="3"/>
      <c r="F1383" s="7"/>
      <c r="G1383" s="7"/>
      <c r="H1383" s="7"/>
      <c r="I1383" s="7"/>
      <c r="J1383" s="7"/>
      <c r="K1383" s="2"/>
      <c r="L1383" s="2"/>
      <c r="M1383" s="2"/>
      <c r="N1383" s="28"/>
      <c r="O1383" s="2"/>
      <c r="P1383" s="2"/>
      <c r="Q1383" s="28"/>
      <c r="R1383" s="2"/>
      <c r="S1383" s="2"/>
      <c r="T1383" s="2"/>
      <c r="U1383" s="7"/>
      <c r="V1383" s="2"/>
      <c r="W1383" s="2"/>
      <c r="X1383" s="2"/>
      <c r="Y1383" s="2"/>
      <c r="Z1383" s="2"/>
      <c r="AA1383" s="2"/>
      <c r="AB1383" s="2"/>
      <c r="AC1383" s="2"/>
      <c r="AD1383" s="27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7"/>
      <c r="AR1383" s="7"/>
      <c r="AS1383" s="2"/>
      <c r="AT1383" s="5"/>
      <c r="AU1383" s="7"/>
      <c r="AV1383" s="3"/>
    </row>
    <row r="1384" spans="1:48" ht="20.25" x14ac:dyDescent="0.3">
      <c r="A1384" s="7"/>
      <c r="B1384" s="7"/>
      <c r="C1384" s="7"/>
      <c r="D1384" s="2"/>
      <c r="E1384" s="3"/>
      <c r="F1384" s="7"/>
      <c r="G1384" s="7"/>
      <c r="H1384" s="7"/>
      <c r="I1384" s="7"/>
      <c r="J1384" s="7"/>
      <c r="K1384" s="2"/>
      <c r="L1384" s="2"/>
      <c r="M1384" s="2"/>
      <c r="N1384" s="28"/>
      <c r="O1384" s="2"/>
      <c r="P1384" s="2"/>
      <c r="Q1384" s="28"/>
      <c r="R1384" s="2"/>
      <c r="S1384" s="2"/>
      <c r="T1384" s="2"/>
      <c r="U1384" s="7"/>
      <c r="V1384" s="2"/>
      <c r="W1384" s="2"/>
      <c r="X1384" s="2"/>
      <c r="Y1384" s="2"/>
      <c r="Z1384" s="2"/>
      <c r="AA1384" s="2"/>
      <c r="AB1384" s="2"/>
      <c r="AC1384" s="2"/>
      <c r="AD1384" s="27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7"/>
      <c r="AR1384" s="7"/>
      <c r="AS1384" s="2"/>
      <c r="AT1384" s="5"/>
      <c r="AU1384" s="7"/>
      <c r="AV1384" s="3"/>
    </row>
    <row r="1385" spans="1:48" ht="20.25" x14ac:dyDescent="0.3">
      <c r="A1385" s="7"/>
      <c r="B1385" s="7"/>
      <c r="C1385" s="7"/>
      <c r="D1385" s="2"/>
      <c r="E1385" s="3"/>
      <c r="F1385" s="7"/>
      <c r="G1385" s="7"/>
      <c r="H1385" s="7"/>
      <c r="I1385" s="7"/>
      <c r="J1385" s="7"/>
      <c r="K1385" s="2"/>
      <c r="L1385" s="2"/>
      <c r="M1385" s="2"/>
      <c r="N1385" s="28"/>
      <c r="O1385" s="2"/>
      <c r="P1385" s="2"/>
      <c r="Q1385" s="28"/>
      <c r="R1385" s="2"/>
      <c r="S1385" s="2"/>
      <c r="T1385" s="2"/>
      <c r="U1385" s="7"/>
      <c r="V1385" s="2"/>
      <c r="W1385" s="2"/>
      <c r="X1385" s="2"/>
      <c r="Y1385" s="2"/>
      <c r="Z1385" s="2"/>
      <c r="AA1385" s="2"/>
      <c r="AB1385" s="2"/>
      <c r="AC1385" s="2"/>
      <c r="AD1385" s="27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7"/>
      <c r="AR1385" s="7"/>
      <c r="AS1385" s="2"/>
      <c r="AT1385" s="5"/>
      <c r="AU1385" s="7"/>
      <c r="AV1385" s="3"/>
    </row>
    <row r="1386" spans="1:48" ht="20.25" x14ac:dyDescent="0.3">
      <c r="A1386" s="7"/>
      <c r="B1386" s="7"/>
      <c r="C1386" s="7"/>
      <c r="D1386" s="2"/>
      <c r="E1386" s="3"/>
      <c r="F1386" s="7"/>
      <c r="G1386" s="7"/>
      <c r="H1386" s="7"/>
      <c r="I1386" s="7"/>
      <c r="J1386" s="7"/>
      <c r="K1386" s="2"/>
      <c r="L1386" s="2"/>
      <c r="M1386" s="2"/>
      <c r="N1386" s="28"/>
      <c r="O1386" s="2"/>
      <c r="P1386" s="2"/>
      <c r="Q1386" s="28"/>
      <c r="R1386" s="2"/>
      <c r="S1386" s="2"/>
      <c r="T1386" s="2"/>
      <c r="U1386" s="7"/>
      <c r="V1386" s="2"/>
      <c r="W1386" s="2"/>
      <c r="X1386" s="2"/>
      <c r="Y1386" s="2"/>
      <c r="Z1386" s="2"/>
      <c r="AA1386" s="2"/>
      <c r="AB1386" s="2"/>
      <c r="AC1386" s="2"/>
      <c r="AD1386" s="27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7"/>
      <c r="AR1386" s="7"/>
      <c r="AS1386" s="2"/>
      <c r="AT1386" s="5"/>
      <c r="AU1386" s="7"/>
      <c r="AV1386" s="3"/>
    </row>
    <row r="1387" spans="1:48" ht="20.25" x14ac:dyDescent="0.3">
      <c r="A1387" s="7"/>
      <c r="B1387" s="7"/>
      <c r="C1387" s="7"/>
      <c r="D1387" s="2"/>
      <c r="E1387" s="3"/>
      <c r="F1387" s="7"/>
      <c r="G1387" s="7"/>
      <c r="H1387" s="7"/>
      <c r="I1387" s="7"/>
      <c r="J1387" s="7"/>
      <c r="K1387" s="2"/>
      <c r="L1387" s="2"/>
      <c r="M1387" s="2"/>
      <c r="N1387" s="28"/>
      <c r="O1387" s="2"/>
      <c r="P1387" s="2"/>
      <c r="Q1387" s="28"/>
      <c r="R1387" s="2"/>
      <c r="S1387" s="2"/>
      <c r="T1387" s="2"/>
      <c r="U1387" s="7"/>
      <c r="V1387" s="2"/>
      <c r="W1387" s="2"/>
      <c r="X1387" s="2"/>
      <c r="Y1387" s="2"/>
      <c r="Z1387" s="2"/>
      <c r="AA1387" s="2"/>
      <c r="AB1387" s="2"/>
      <c r="AC1387" s="2"/>
      <c r="AD1387" s="27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7"/>
      <c r="AR1387" s="7"/>
      <c r="AS1387" s="2"/>
      <c r="AT1387" s="5"/>
      <c r="AU1387" s="7"/>
      <c r="AV1387" s="3"/>
    </row>
    <row r="1388" spans="1:48" ht="20.25" x14ac:dyDescent="0.3">
      <c r="A1388" s="7"/>
      <c r="B1388" s="7"/>
      <c r="C1388" s="7"/>
      <c r="D1388" s="2"/>
      <c r="E1388" s="3"/>
      <c r="F1388" s="7"/>
      <c r="G1388" s="7"/>
      <c r="H1388" s="7"/>
      <c r="I1388" s="7"/>
      <c r="J1388" s="7"/>
      <c r="K1388" s="2"/>
      <c r="L1388" s="2"/>
      <c r="M1388" s="2"/>
      <c r="N1388" s="28"/>
      <c r="O1388" s="2"/>
      <c r="P1388" s="2"/>
      <c r="Q1388" s="28"/>
      <c r="R1388" s="2"/>
      <c r="S1388" s="2"/>
      <c r="T1388" s="2"/>
      <c r="U1388" s="7"/>
      <c r="V1388" s="2"/>
      <c r="W1388" s="2"/>
      <c r="X1388" s="2"/>
      <c r="Y1388" s="2"/>
      <c r="Z1388" s="2"/>
      <c r="AA1388" s="2"/>
      <c r="AB1388" s="2"/>
      <c r="AC1388" s="2"/>
      <c r="AD1388" s="27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7"/>
      <c r="AR1388" s="7"/>
      <c r="AS1388" s="2"/>
      <c r="AT1388" s="5"/>
      <c r="AU1388" s="7"/>
      <c r="AV1388" s="3"/>
    </row>
    <row r="1389" spans="1:48" ht="20.25" x14ac:dyDescent="0.3">
      <c r="A1389" s="7"/>
      <c r="B1389" s="7"/>
      <c r="C1389" s="7"/>
      <c r="D1389" s="2"/>
      <c r="E1389" s="3"/>
      <c r="F1389" s="7"/>
      <c r="G1389" s="7"/>
      <c r="H1389" s="7"/>
      <c r="I1389" s="7"/>
      <c r="J1389" s="7"/>
      <c r="K1389" s="2"/>
      <c r="L1389" s="2"/>
      <c r="M1389" s="2"/>
      <c r="N1389" s="28"/>
      <c r="O1389" s="2"/>
      <c r="P1389" s="2"/>
      <c r="Q1389" s="28"/>
      <c r="R1389" s="2"/>
      <c r="S1389" s="2"/>
      <c r="T1389" s="2"/>
      <c r="U1389" s="7"/>
      <c r="V1389" s="2"/>
      <c r="W1389" s="2"/>
      <c r="X1389" s="2"/>
      <c r="Y1389" s="2"/>
      <c r="Z1389" s="2"/>
      <c r="AA1389" s="2"/>
      <c r="AB1389" s="2"/>
      <c r="AC1389" s="2"/>
      <c r="AD1389" s="27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7"/>
      <c r="AR1389" s="7"/>
      <c r="AS1389" s="2"/>
      <c r="AT1389" s="5"/>
      <c r="AU1389" s="7"/>
      <c r="AV1389" s="3"/>
    </row>
    <row r="1390" spans="1:48" ht="20.25" x14ac:dyDescent="0.3">
      <c r="A1390" s="7"/>
      <c r="B1390" s="7"/>
      <c r="C1390" s="7"/>
      <c r="D1390" s="2"/>
      <c r="E1390" s="3"/>
      <c r="F1390" s="7"/>
      <c r="G1390" s="7"/>
      <c r="H1390" s="7"/>
      <c r="I1390" s="7"/>
      <c r="J1390" s="7"/>
      <c r="K1390" s="2"/>
      <c r="L1390" s="2"/>
      <c r="M1390" s="2"/>
      <c r="N1390" s="28"/>
      <c r="O1390" s="2"/>
      <c r="P1390" s="2"/>
      <c r="Q1390" s="28"/>
      <c r="R1390" s="2"/>
      <c r="S1390" s="2"/>
      <c r="T1390" s="2"/>
      <c r="U1390" s="7"/>
      <c r="V1390" s="2"/>
      <c r="W1390" s="2"/>
      <c r="X1390" s="2"/>
      <c r="Y1390" s="2"/>
      <c r="Z1390" s="2"/>
      <c r="AA1390" s="2"/>
      <c r="AB1390" s="2"/>
      <c r="AC1390" s="2"/>
      <c r="AD1390" s="27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7"/>
      <c r="AR1390" s="7"/>
      <c r="AS1390" s="2"/>
      <c r="AT1390" s="5"/>
      <c r="AU1390" s="7"/>
      <c r="AV1390" s="3"/>
    </row>
    <row r="1391" spans="1:48" ht="20.25" x14ac:dyDescent="0.3">
      <c r="A1391" s="7"/>
      <c r="B1391" s="7"/>
      <c r="C1391" s="7"/>
      <c r="D1391" s="2"/>
      <c r="E1391" s="3"/>
      <c r="F1391" s="7"/>
      <c r="G1391" s="7"/>
      <c r="H1391" s="7"/>
      <c r="I1391" s="7"/>
      <c r="J1391" s="7"/>
      <c r="K1391" s="2"/>
      <c r="L1391" s="2"/>
      <c r="M1391" s="2"/>
      <c r="N1391" s="28"/>
      <c r="O1391" s="2"/>
      <c r="P1391" s="2"/>
      <c r="Q1391" s="28"/>
      <c r="R1391" s="2"/>
      <c r="S1391" s="2"/>
      <c r="T1391" s="2"/>
      <c r="U1391" s="7"/>
      <c r="V1391" s="2"/>
      <c r="W1391" s="2"/>
      <c r="X1391" s="2"/>
      <c r="Y1391" s="2"/>
      <c r="Z1391" s="2"/>
      <c r="AA1391" s="2"/>
      <c r="AB1391" s="2"/>
      <c r="AC1391" s="2"/>
      <c r="AD1391" s="27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7"/>
      <c r="AR1391" s="7"/>
      <c r="AS1391" s="2"/>
      <c r="AT1391" s="5"/>
      <c r="AU1391" s="7"/>
      <c r="AV1391" s="3"/>
    </row>
    <row r="1392" spans="1:48" ht="20.25" x14ac:dyDescent="0.3">
      <c r="A1392" s="7"/>
      <c r="B1392" s="7"/>
      <c r="C1392" s="7"/>
      <c r="D1392" s="2"/>
      <c r="E1392" s="3"/>
      <c r="F1392" s="7"/>
      <c r="G1392" s="7"/>
      <c r="H1392" s="7"/>
      <c r="I1392" s="7"/>
      <c r="J1392" s="7"/>
      <c r="K1392" s="2"/>
      <c r="L1392" s="2"/>
      <c r="M1392" s="2"/>
      <c r="N1392" s="28"/>
      <c r="O1392" s="2"/>
      <c r="P1392" s="2"/>
      <c r="Q1392" s="28"/>
      <c r="R1392" s="2"/>
      <c r="S1392" s="2"/>
      <c r="T1392" s="2"/>
      <c r="U1392" s="7"/>
      <c r="V1392" s="2"/>
      <c r="W1392" s="2"/>
      <c r="X1392" s="2"/>
      <c r="Y1392" s="2"/>
      <c r="Z1392" s="2"/>
      <c r="AA1392" s="2"/>
      <c r="AB1392" s="2"/>
      <c r="AC1392" s="2"/>
      <c r="AD1392" s="27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7"/>
      <c r="AR1392" s="7"/>
      <c r="AS1392" s="2"/>
      <c r="AT1392" s="7"/>
      <c r="AU1392" s="7"/>
      <c r="AV1392" s="3"/>
    </row>
    <row r="1394" spans="1:48" ht="18.75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26"/>
      <c r="O1394" s="7"/>
      <c r="P1394" s="7"/>
      <c r="Q1394" s="26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26"/>
      <c r="AE1394" s="26"/>
      <c r="AF1394" s="26"/>
      <c r="AG1394" s="7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7"/>
      <c r="AS1394" s="7"/>
      <c r="AT1394" s="7"/>
      <c r="AU1394" s="7"/>
      <c r="AV1394" s="7"/>
    </row>
    <row r="1395" spans="1:48" ht="20.25" x14ac:dyDescent="0.3">
      <c r="A1395" s="7"/>
      <c r="B1395" s="7"/>
      <c r="C1395" s="7"/>
      <c r="D1395" s="2"/>
      <c r="E1395" s="3"/>
      <c r="F1395" s="7"/>
      <c r="G1395" s="7"/>
      <c r="H1395" s="7"/>
      <c r="I1395" s="7"/>
      <c r="J1395" s="7"/>
      <c r="K1395" s="2"/>
      <c r="L1395" s="2"/>
      <c r="M1395" s="2"/>
      <c r="N1395" s="28"/>
      <c r="O1395" s="2"/>
      <c r="P1395" s="2"/>
      <c r="Q1395" s="28"/>
      <c r="R1395" s="2"/>
      <c r="S1395" s="2"/>
      <c r="T1395" s="2"/>
      <c r="U1395" s="7"/>
      <c r="V1395" s="2"/>
      <c r="W1395" s="2"/>
      <c r="X1395" s="2"/>
      <c r="Y1395" s="2"/>
      <c r="Z1395" s="2"/>
      <c r="AA1395" s="2"/>
      <c r="AB1395" s="2"/>
      <c r="AC1395" s="2"/>
      <c r="AD1395" s="27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7"/>
      <c r="AR1395" s="7"/>
      <c r="AS1395" s="2"/>
      <c r="AT1395" s="7"/>
      <c r="AU1395" s="7"/>
      <c r="AV1395" s="3"/>
    </row>
    <row r="1396" spans="1:48" ht="20.25" x14ac:dyDescent="0.3">
      <c r="A1396" s="7"/>
      <c r="B1396" s="7"/>
      <c r="C1396" s="7"/>
      <c r="D1396" s="2"/>
      <c r="E1396" s="3"/>
      <c r="F1396" s="7"/>
      <c r="G1396" s="7"/>
      <c r="H1396" s="7"/>
      <c r="I1396" s="7"/>
      <c r="J1396" s="7"/>
      <c r="K1396" s="2"/>
      <c r="L1396" s="2"/>
      <c r="M1396" s="2"/>
      <c r="N1396" s="28"/>
      <c r="O1396" s="2"/>
      <c r="P1396" s="2"/>
      <c r="Q1396" s="28"/>
      <c r="R1396" s="2"/>
      <c r="S1396" s="2"/>
      <c r="T1396" s="2"/>
      <c r="U1396" s="7"/>
      <c r="V1396" s="2"/>
      <c r="W1396" s="2"/>
      <c r="X1396" s="2"/>
      <c r="Y1396" s="2"/>
      <c r="Z1396" s="2"/>
      <c r="AA1396" s="2"/>
      <c r="AB1396" s="2"/>
      <c r="AC1396" s="2"/>
      <c r="AD1396" s="27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7"/>
      <c r="AR1396" s="7"/>
      <c r="AS1396" s="2"/>
      <c r="AT1396" s="7"/>
      <c r="AU1396" s="7"/>
      <c r="AV1396" s="3"/>
    </row>
    <row r="1397" spans="1:48" ht="20.25" x14ac:dyDescent="0.3">
      <c r="A1397" s="7"/>
      <c r="B1397" s="7"/>
      <c r="C1397" s="7"/>
      <c r="D1397" s="2"/>
      <c r="E1397" s="3"/>
      <c r="F1397" s="7"/>
      <c r="G1397" s="7"/>
      <c r="H1397" s="7"/>
      <c r="I1397" s="7"/>
      <c r="J1397" s="7"/>
      <c r="K1397" s="2"/>
      <c r="L1397" s="2"/>
      <c r="M1397" s="2"/>
      <c r="N1397" s="28"/>
      <c r="O1397" s="2"/>
      <c r="P1397" s="2"/>
      <c r="Q1397" s="28"/>
      <c r="R1397" s="2"/>
      <c r="S1397" s="2"/>
      <c r="T1397" s="2"/>
      <c r="U1397" s="7"/>
      <c r="V1397" s="2"/>
      <c r="W1397" s="2"/>
      <c r="X1397" s="2"/>
      <c r="Y1397" s="2"/>
      <c r="Z1397" s="2"/>
      <c r="AA1397" s="2"/>
      <c r="AB1397" s="2"/>
      <c r="AC1397" s="2"/>
      <c r="AD1397" s="27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7"/>
      <c r="AR1397" s="7"/>
      <c r="AS1397" s="2"/>
      <c r="AT1397" s="7"/>
      <c r="AU1397" s="7"/>
      <c r="AV1397" s="3"/>
    </row>
    <row r="1398" spans="1:48" ht="20.25" x14ac:dyDescent="0.3">
      <c r="A1398" s="7"/>
      <c r="B1398" s="7"/>
      <c r="C1398" s="7"/>
      <c r="D1398" s="2"/>
      <c r="E1398" s="3"/>
      <c r="F1398" s="7"/>
      <c r="G1398" s="7"/>
      <c r="H1398" s="7"/>
      <c r="I1398" s="7"/>
      <c r="J1398" s="7"/>
      <c r="K1398" s="2"/>
      <c r="L1398" s="2"/>
      <c r="M1398" s="2"/>
      <c r="N1398" s="28"/>
      <c r="O1398" s="2"/>
      <c r="P1398" s="2"/>
      <c r="Q1398" s="28"/>
      <c r="R1398" s="2"/>
      <c r="S1398" s="2"/>
      <c r="T1398" s="2"/>
      <c r="U1398" s="7"/>
      <c r="V1398" s="2"/>
      <c r="W1398" s="2"/>
      <c r="X1398" s="2"/>
      <c r="Y1398" s="2"/>
      <c r="Z1398" s="2"/>
      <c r="AA1398" s="2"/>
      <c r="AB1398" s="2"/>
      <c r="AC1398" s="2"/>
      <c r="AD1398" s="27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7"/>
      <c r="AR1398" s="7"/>
      <c r="AS1398" s="2"/>
      <c r="AT1398" s="7"/>
      <c r="AU1398" s="7"/>
      <c r="AV1398" s="3"/>
    </row>
    <row r="1399" spans="1:48" ht="20.25" x14ac:dyDescent="0.3">
      <c r="A1399" s="7"/>
      <c r="B1399" s="7"/>
      <c r="C1399" s="7"/>
      <c r="D1399" s="2"/>
      <c r="E1399" s="3"/>
      <c r="F1399" s="7"/>
      <c r="G1399" s="7"/>
      <c r="H1399" s="7"/>
      <c r="I1399" s="7"/>
      <c r="J1399" s="7"/>
      <c r="K1399" s="2"/>
      <c r="L1399" s="2"/>
      <c r="M1399" s="2"/>
      <c r="N1399" s="28"/>
      <c r="O1399" s="2"/>
      <c r="P1399" s="2"/>
      <c r="Q1399" s="28"/>
      <c r="R1399" s="2"/>
      <c r="S1399" s="2"/>
      <c r="T1399" s="2"/>
      <c r="U1399" s="7"/>
      <c r="V1399" s="2"/>
      <c r="W1399" s="2"/>
      <c r="X1399" s="2"/>
      <c r="Y1399" s="2"/>
      <c r="Z1399" s="2"/>
      <c r="AA1399" s="2"/>
      <c r="AB1399" s="2"/>
      <c r="AC1399" s="2"/>
      <c r="AD1399" s="27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7"/>
      <c r="AR1399" s="7"/>
      <c r="AS1399" s="2"/>
      <c r="AT1399" s="7"/>
      <c r="AU1399" s="7"/>
      <c r="AV1399" s="3"/>
    </row>
    <row r="1400" spans="1:48" ht="20.25" x14ac:dyDescent="0.3">
      <c r="A1400" s="7"/>
      <c r="B1400" s="7"/>
      <c r="C1400" s="7"/>
      <c r="D1400" s="2"/>
      <c r="E1400" s="3"/>
      <c r="F1400" s="7"/>
      <c r="G1400" s="7"/>
      <c r="H1400" s="7"/>
      <c r="I1400" s="7"/>
      <c r="J1400" s="7"/>
      <c r="K1400" s="2"/>
      <c r="L1400" s="2"/>
      <c r="M1400" s="2"/>
      <c r="N1400" s="28"/>
      <c r="O1400" s="2"/>
      <c r="P1400" s="2"/>
      <c r="Q1400" s="28"/>
      <c r="R1400" s="2"/>
      <c r="S1400" s="2"/>
      <c r="T1400" s="2"/>
      <c r="U1400" s="7"/>
      <c r="V1400" s="2"/>
      <c r="W1400" s="2"/>
      <c r="X1400" s="2"/>
      <c r="Y1400" s="2"/>
      <c r="Z1400" s="2"/>
      <c r="AA1400" s="2"/>
      <c r="AB1400" s="2"/>
      <c r="AC1400" s="2"/>
      <c r="AD1400" s="27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7"/>
      <c r="AR1400" s="7"/>
      <c r="AS1400" s="2"/>
      <c r="AT1400" s="7"/>
      <c r="AU1400" s="7"/>
      <c r="AV1400" s="3"/>
    </row>
    <row r="1401" spans="1:48" ht="20.25" x14ac:dyDescent="0.3">
      <c r="A1401" s="7"/>
      <c r="B1401" s="7"/>
      <c r="C1401" s="7"/>
      <c r="D1401" s="2"/>
      <c r="E1401" s="3"/>
      <c r="F1401" s="7"/>
      <c r="G1401" s="7"/>
      <c r="H1401" s="7"/>
      <c r="I1401" s="7"/>
      <c r="J1401" s="7"/>
      <c r="K1401" s="2"/>
      <c r="L1401" s="2"/>
      <c r="M1401" s="2"/>
      <c r="N1401" s="28"/>
      <c r="O1401" s="2"/>
      <c r="P1401" s="2"/>
      <c r="Q1401" s="28"/>
      <c r="R1401" s="2"/>
      <c r="S1401" s="2"/>
      <c r="T1401" s="2"/>
      <c r="U1401" s="7"/>
      <c r="V1401" s="2"/>
      <c r="W1401" s="2"/>
      <c r="X1401" s="2"/>
      <c r="Y1401" s="2"/>
      <c r="Z1401" s="2"/>
      <c r="AA1401" s="2"/>
      <c r="AB1401" s="2"/>
      <c r="AC1401" s="2"/>
      <c r="AD1401" s="27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7"/>
      <c r="AR1401" s="7"/>
      <c r="AS1401" s="2"/>
      <c r="AT1401" s="7"/>
      <c r="AU1401" s="7"/>
      <c r="AV1401" s="3"/>
    </row>
    <row r="1402" spans="1:48" ht="20.25" x14ac:dyDescent="0.3">
      <c r="A1402" s="7"/>
      <c r="B1402" s="7"/>
      <c r="C1402" s="7"/>
      <c r="D1402" s="2"/>
      <c r="E1402" s="3"/>
      <c r="F1402" s="7"/>
      <c r="G1402" s="7"/>
      <c r="H1402" s="7"/>
      <c r="I1402" s="7"/>
      <c r="J1402" s="7"/>
      <c r="K1402" s="2"/>
      <c r="L1402" s="2"/>
      <c r="M1402" s="2"/>
      <c r="N1402" s="28"/>
      <c r="O1402" s="2"/>
      <c r="P1402" s="2"/>
      <c r="Q1402" s="28"/>
      <c r="R1402" s="2"/>
      <c r="S1402" s="2"/>
      <c r="T1402" s="2"/>
      <c r="U1402" s="7"/>
      <c r="V1402" s="2"/>
      <c r="W1402" s="2"/>
      <c r="X1402" s="2"/>
      <c r="Y1402" s="2"/>
      <c r="Z1402" s="2"/>
      <c r="AA1402" s="2"/>
      <c r="AB1402" s="2"/>
      <c r="AC1402" s="2"/>
      <c r="AD1402" s="27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7"/>
      <c r="AR1402" s="7"/>
      <c r="AS1402" s="2"/>
      <c r="AT1402" s="7"/>
      <c r="AU1402" s="7"/>
      <c r="AV1402" s="3"/>
    </row>
    <row r="1403" spans="1:48" ht="20.25" x14ac:dyDescent="0.3">
      <c r="A1403" s="7"/>
      <c r="B1403" s="7"/>
      <c r="C1403" s="7"/>
      <c r="D1403" s="2"/>
      <c r="E1403" s="3"/>
      <c r="F1403" s="7"/>
      <c r="G1403" s="7"/>
      <c r="H1403" s="7"/>
      <c r="I1403" s="7"/>
      <c r="J1403" s="7"/>
      <c r="K1403" s="2"/>
      <c r="L1403" s="2"/>
      <c r="M1403" s="2"/>
      <c r="N1403" s="28"/>
      <c r="O1403" s="2"/>
      <c r="P1403" s="2"/>
      <c r="Q1403" s="28"/>
      <c r="R1403" s="2"/>
      <c r="S1403" s="2"/>
      <c r="T1403" s="2"/>
      <c r="U1403" s="7"/>
      <c r="V1403" s="2"/>
      <c r="W1403" s="2"/>
      <c r="X1403" s="2"/>
      <c r="Y1403" s="2"/>
      <c r="Z1403" s="2"/>
      <c r="AA1403" s="2"/>
      <c r="AB1403" s="2"/>
      <c r="AC1403" s="2"/>
      <c r="AD1403" s="27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7"/>
      <c r="AR1403" s="7"/>
      <c r="AS1403" s="2"/>
      <c r="AT1403" s="7"/>
      <c r="AU1403" s="7"/>
      <c r="AV1403" s="3"/>
    </row>
    <row r="1404" spans="1:48" ht="20.25" x14ac:dyDescent="0.3">
      <c r="A1404" s="7"/>
      <c r="B1404" s="7"/>
      <c r="C1404" s="7"/>
      <c r="D1404" s="2"/>
      <c r="E1404" s="3"/>
      <c r="F1404" s="7"/>
      <c r="G1404" s="7"/>
      <c r="H1404" s="7"/>
      <c r="I1404" s="7"/>
      <c r="J1404" s="7"/>
      <c r="K1404" s="2"/>
      <c r="L1404" s="2"/>
      <c r="M1404" s="2"/>
      <c r="N1404" s="28"/>
      <c r="O1404" s="2"/>
      <c r="P1404" s="2"/>
      <c r="Q1404" s="28"/>
      <c r="R1404" s="2"/>
      <c r="S1404" s="2"/>
      <c r="T1404" s="2"/>
      <c r="U1404" s="7"/>
      <c r="V1404" s="2"/>
      <c r="W1404" s="2"/>
      <c r="X1404" s="2"/>
      <c r="Y1404" s="2"/>
      <c r="Z1404" s="2"/>
      <c r="AA1404" s="2"/>
      <c r="AB1404" s="2"/>
      <c r="AC1404" s="2"/>
      <c r="AD1404" s="27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7"/>
      <c r="AR1404" s="7"/>
      <c r="AS1404" s="2"/>
      <c r="AT1404" s="4"/>
      <c r="AU1404" s="7"/>
      <c r="AV1404" s="3"/>
    </row>
    <row r="1405" spans="1:48" ht="20.25" x14ac:dyDescent="0.3">
      <c r="A1405" s="7"/>
      <c r="B1405" s="7"/>
      <c r="C1405" s="7"/>
      <c r="D1405" s="2"/>
      <c r="E1405" s="3"/>
      <c r="F1405" s="7"/>
      <c r="G1405" s="7"/>
      <c r="H1405" s="7"/>
      <c r="I1405" s="7"/>
      <c r="J1405" s="7"/>
      <c r="K1405" s="2"/>
      <c r="L1405" s="2"/>
      <c r="M1405" s="2"/>
      <c r="N1405" s="28"/>
      <c r="O1405" s="2"/>
      <c r="P1405" s="2"/>
      <c r="Q1405" s="28"/>
      <c r="R1405" s="2"/>
      <c r="S1405" s="2"/>
      <c r="T1405" s="2"/>
      <c r="U1405" s="7"/>
      <c r="V1405" s="2"/>
      <c r="W1405" s="2"/>
      <c r="X1405" s="2"/>
      <c r="Y1405" s="2"/>
      <c r="Z1405" s="2"/>
      <c r="AA1405" s="2"/>
      <c r="AB1405" s="2"/>
      <c r="AC1405" s="2"/>
      <c r="AD1405" s="27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7"/>
      <c r="AR1405" s="7"/>
      <c r="AS1405" s="2"/>
      <c r="AT1405" s="4"/>
      <c r="AU1405" s="7"/>
      <c r="AV1405" s="3"/>
    </row>
    <row r="1406" spans="1:48" ht="20.25" x14ac:dyDescent="0.3">
      <c r="A1406" s="7"/>
      <c r="B1406" s="7"/>
      <c r="C1406" s="7"/>
      <c r="D1406" s="2"/>
      <c r="E1406" s="3"/>
      <c r="F1406" s="7"/>
      <c r="G1406" s="7"/>
      <c r="H1406" s="7"/>
      <c r="I1406" s="7"/>
      <c r="J1406" s="7"/>
      <c r="K1406" s="2"/>
      <c r="L1406" s="2"/>
      <c r="M1406" s="2"/>
      <c r="N1406" s="28"/>
      <c r="O1406" s="2"/>
      <c r="P1406" s="2"/>
      <c r="Q1406" s="28"/>
      <c r="R1406" s="2"/>
      <c r="S1406" s="2"/>
      <c r="T1406" s="2"/>
      <c r="U1406" s="7"/>
      <c r="V1406" s="2"/>
      <c r="W1406" s="2"/>
      <c r="X1406" s="2"/>
      <c r="Y1406" s="2"/>
      <c r="Z1406" s="2"/>
      <c r="AA1406" s="2"/>
      <c r="AB1406" s="2"/>
      <c r="AC1406" s="2"/>
      <c r="AD1406" s="27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7"/>
      <c r="AR1406" s="7"/>
      <c r="AS1406" s="2"/>
      <c r="AT1406" s="4"/>
      <c r="AU1406" s="7"/>
      <c r="AV1406" s="3"/>
    </row>
    <row r="1407" spans="1:48" ht="20.25" x14ac:dyDescent="0.3">
      <c r="A1407" s="7"/>
      <c r="B1407" s="7"/>
      <c r="C1407" s="7"/>
      <c r="D1407" s="2"/>
      <c r="E1407" s="3"/>
      <c r="F1407" s="7"/>
      <c r="G1407" s="7"/>
      <c r="H1407" s="7"/>
      <c r="I1407" s="7"/>
      <c r="J1407" s="7"/>
      <c r="K1407" s="2"/>
      <c r="L1407" s="2"/>
      <c r="M1407" s="2"/>
      <c r="N1407" s="28"/>
      <c r="O1407" s="2"/>
      <c r="P1407" s="2"/>
      <c r="Q1407" s="28"/>
      <c r="R1407" s="2"/>
      <c r="S1407" s="2"/>
      <c r="T1407" s="2"/>
      <c r="U1407" s="7"/>
      <c r="V1407" s="2"/>
      <c r="W1407" s="2"/>
      <c r="X1407" s="2"/>
      <c r="Y1407" s="2"/>
      <c r="Z1407" s="2"/>
      <c r="AA1407" s="2"/>
      <c r="AB1407" s="2"/>
      <c r="AC1407" s="2"/>
      <c r="AD1407" s="27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7"/>
      <c r="AR1407" s="7"/>
      <c r="AS1407" s="2"/>
      <c r="AT1407" s="4"/>
      <c r="AU1407" s="7"/>
      <c r="AV1407" s="3"/>
    </row>
    <row r="1408" spans="1:48" ht="20.25" x14ac:dyDescent="0.3">
      <c r="A1408" s="7"/>
      <c r="B1408" s="7"/>
      <c r="C1408" s="7"/>
      <c r="D1408" s="2"/>
      <c r="E1408" s="3"/>
      <c r="F1408" s="7"/>
      <c r="G1408" s="7"/>
      <c r="H1408" s="7"/>
      <c r="I1408" s="7"/>
      <c r="J1408" s="7"/>
      <c r="K1408" s="2"/>
      <c r="L1408" s="2"/>
      <c r="M1408" s="2"/>
      <c r="N1408" s="28"/>
      <c r="O1408" s="2"/>
      <c r="P1408" s="2"/>
      <c r="Q1408" s="28"/>
      <c r="R1408" s="2"/>
      <c r="S1408" s="2"/>
      <c r="T1408" s="2"/>
      <c r="U1408" s="7"/>
      <c r="V1408" s="2"/>
      <c r="W1408" s="2"/>
      <c r="X1408" s="2"/>
      <c r="Y1408" s="2"/>
      <c r="Z1408" s="2"/>
      <c r="AA1408" s="2"/>
      <c r="AB1408" s="2"/>
      <c r="AC1408" s="2"/>
      <c r="AD1408" s="27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7"/>
      <c r="AR1408" s="7"/>
      <c r="AS1408" s="2"/>
      <c r="AT1408" s="4"/>
      <c r="AU1408" s="7"/>
      <c r="AV1408" s="3"/>
    </row>
    <row r="1409" spans="1:48" ht="20.25" x14ac:dyDescent="0.3">
      <c r="A1409" s="7"/>
      <c r="B1409" s="7"/>
      <c r="C1409" s="7"/>
      <c r="D1409" s="2"/>
      <c r="E1409" s="3"/>
      <c r="F1409" s="7"/>
      <c r="G1409" s="7"/>
      <c r="H1409" s="7"/>
      <c r="I1409" s="7"/>
      <c r="J1409" s="7"/>
      <c r="K1409" s="2"/>
      <c r="L1409" s="2"/>
      <c r="M1409" s="2"/>
      <c r="N1409" s="28"/>
      <c r="O1409" s="2"/>
      <c r="P1409" s="2"/>
      <c r="Q1409" s="28"/>
      <c r="R1409" s="2"/>
      <c r="S1409" s="2"/>
      <c r="T1409" s="2"/>
      <c r="U1409" s="7"/>
      <c r="V1409" s="2"/>
      <c r="W1409" s="2"/>
      <c r="X1409" s="2"/>
      <c r="Y1409" s="2"/>
      <c r="Z1409" s="2"/>
      <c r="AA1409" s="2"/>
      <c r="AB1409" s="2"/>
      <c r="AC1409" s="2"/>
      <c r="AD1409" s="27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7"/>
      <c r="AR1409" s="7"/>
      <c r="AS1409" s="2"/>
      <c r="AT1409" s="7"/>
      <c r="AU1409" s="7"/>
      <c r="AV1409" s="3"/>
    </row>
    <row r="1410" spans="1:48" ht="20.25" x14ac:dyDescent="0.3">
      <c r="A1410" s="7"/>
      <c r="B1410" s="7"/>
      <c r="C1410" s="7"/>
      <c r="D1410" s="2"/>
      <c r="E1410" s="3"/>
      <c r="F1410" s="7"/>
      <c r="G1410" s="7"/>
      <c r="H1410" s="7"/>
      <c r="I1410" s="7"/>
      <c r="J1410" s="7"/>
      <c r="K1410" s="2"/>
      <c r="L1410" s="2"/>
      <c r="M1410" s="2"/>
      <c r="N1410" s="28"/>
      <c r="O1410" s="2"/>
      <c r="P1410" s="2"/>
      <c r="Q1410" s="28"/>
      <c r="R1410" s="2"/>
      <c r="S1410" s="2"/>
      <c r="T1410" s="2"/>
      <c r="U1410" s="7"/>
      <c r="V1410" s="2"/>
      <c r="W1410" s="2"/>
      <c r="X1410" s="2"/>
      <c r="Y1410" s="2"/>
      <c r="Z1410" s="2"/>
      <c r="AA1410" s="2"/>
      <c r="AB1410" s="2"/>
      <c r="AC1410" s="2"/>
      <c r="AD1410" s="27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7"/>
      <c r="AR1410" s="7"/>
      <c r="AS1410" s="2"/>
      <c r="AT1410" s="5"/>
      <c r="AU1410" s="7"/>
      <c r="AV1410" s="3"/>
    </row>
    <row r="1411" spans="1:48" ht="20.25" x14ac:dyDescent="0.3">
      <c r="A1411" s="7"/>
      <c r="B1411" s="7"/>
      <c r="C1411" s="7"/>
      <c r="D1411" s="2"/>
      <c r="E1411" s="3"/>
      <c r="F1411" s="7"/>
      <c r="G1411" s="7"/>
      <c r="H1411" s="7"/>
      <c r="I1411" s="7"/>
      <c r="J1411" s="7"/>
      <c r="K1411" s="2"/>
      <c r="L1411" s="2"/>
      <c r="M1411" s="2"/>
      <c r="N1411" s="28"/>
      <c r="O1411" s="2"/>
      <c r="P1411" s="2"/>
      <c r="Q1411" s="28"/>
      <c r="R1411" s="2"/>
      <c r="S1411" s="2"/>
      <c r="T1411" s="2"/>
      <c r="U1411" s="7"/>
      <c r="V1411" s="2"/>
      <c r="W1411" s="2"/>
      <c r="X1411" s="2"/>
      <c r="Y1411" s="2"/>
      <c r="Z1411" s="2"/>
      <c r="AA1411" s="2"/>
      <c r="AB1411" s="2"/>
      <c r="AC1411" s="2"/>
      <c r="AD1411" s="27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7"/>
      <c r="AR1411" s="7"/>
      <c r="AS1411" s="2"/>
      <c r="AT1411" s="5"/>
      <c r="AU1411" s="7"/>
      <c r="AV1411" s="3"/>
    </row>
    <row r="1412" spans="1:48" ht="20.25" x14ac:dyDescent="0.3">
      <c r="A1412" s="7"/>
      <c r="B1412" s="7"/>
      <c r="C1412" s="7"/>
      <c r="D1412" s="2"/>
      <c r="E1412" s="3"/>
      <c r="F1412" s="7"/>
      <c r="G1412" s="7"/>
      <c r="H1412" s="7"/>
      <c r="I1412" s="7"/>
      <c r="J1412" s="7"/>
      <c r="K1412" s="2"/>
      <c r="L1412" s="2"/>
      <c r="M1412" s="2"/>
      <c r="N1412" s="28"/>
      <c r="O1412" s="2"/>
      <c r="P1412" s="2"/>
      <c r="Q1412" s="28"/>
      <c r="R1412" s="2"/>
      <c r="S1412" s="2"/>
      <c r="T1412" s="2"/>
      <c r="U1412" s="7"/>
      <c r="V1412" s="2"/>
      <c r="W1412" s="2"/>
      <c r="X1412" s="2"/>
      <c r="Y1412" s="2"/>
      <c r="Z1412" s="2"/>
      <c r="AA1412" s="2"/>
      <c r="AB1412" s="2"/>
      <c r="AC1412" s="2"/>
      <c r="AD1412" s="27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7"/>
      <c r="AR1412" s="7"/>
      <c r="AS1412" s="2"/>
      <c r="AT1412" s="5"/>
      <c r="AU1412" s="7"/>
      <c r="AV1412" s="3"/>
    </row>
    <row r="1413" spans="1:48" ht="20.25" x14ac:dyDescent="0.3">
      <c r="A1413" s="7"/>
      <c r="B1413" s="7"/>
      <c r="C1413" s="7"/>
      <c r="D1413" s="2"/>
      <c r="E1413" s="3"/>
      <c r="F1413" s="7"/>
      <c r="G1413" s="7"/>
      <c r="H1413" s="7"/>
      <c r="I1413" s="7"/>
      <c r="J1413" s="7"/>
      <c r="K1413" s="2"/>
      <c r="L1413" s="2"/>
      <c r="M1413" s="2"/>
      <c r="N1413" s="28"/>
      <c r="O1413" s="2"/>
      <c r="P1413" s="2"/>
      <c r="Q1413" s="28"/>
      <c r="R1413" s="2"/>
      <c r="S1413" s="2"/>
      <c r="T1413" s="2"/>
      <c r="U1413" s="7"/>
      <c r="V1413" s="2"/>
      <c r="W1413" s="2"/>
      <c r="X1413" s="2"/>
      <c r="Y1413" s="2"/>
      <c r="Z1413" s="2"/>
      <c r="AA1413" s="2"/>
      <c r="AB1413" s="2"/>
      <c r="AC1413" s="2"/>
      <c r="AD1413" s="27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7"/>
      <c r="AR1413" s="7"/>
      <c r="AS1413" s="2"/>
      <c r="AT1413" s="5"/>
      <c r="AU1413" s="7"/>
      <c r="AV1413" s="3"/>
    </row>
    <row r="1414" spans="1:48" ht="20.25" x14ac:dyDescent="0.3">
      <c r="A1414" s="7"/>
      <c r="B1414" s="7"/>
      <c r="C1414" s="7"/>
      <c r="D1414" s="2"/>
      <c r="E1414" s="3"/>
      <c r="F1414" s="7"/>
      <c r="G1414" s="7"/>
      <c r="H1414" s="7"/>
      <c r="I1414" s="7"/>
      <c r="J1414" s="7"/>
      <c r="K1414" s="2"/>
      <c r="L1414" s="2"/>
      <c r="M1414" s="2"/>
      <c r="N1414" s="28"/>
      <c r="O1414" s="2"/>
      <c r="P1414" s="2"/>
      <c r="Q1414" s="28"/>
      <c r="R1414" s="2"/>
      <c r="S1414" s="2"/>
      <c r="T1414" s="2"/>
      <c r="U1414" s="7"/>
      <c r="V1414" s="2"/>
      <c r="W1414" s="2"/>
      <c r="X1414" s="2"/>
      <c r="Y1414" s="2"/>
      <c r="Z1414" s="2"/>
      <c r="AA1414" s="2"/>
      <c r="AB1414" s="2"/>
      <c r="AC1414" s="2"/>
      <c r="AD1414" s="27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7"/>
      <c r="AR1414" s="7"/>
      <c r="AS1414" s="2"/>
      <c r="AT1414" s="5"/>
      <c r="AU1414" s="7"/>
      <c r="AV1414" s="3"/>
    </row>
    <row r="1415" spans="1:48" ht="20.25" x14ac:dyDescent="0.3">
      <c r="A1415" s="7"/>
      <c r="B1415" s="7"/>
      <c r="C1415" s="7"/>
      <c r="D1415" s="2"/>
      <c r="E1415" s="3"/>
      <c r="F1415" s="7"/>
      <c r="G1415" s="7"/>
      <c r="H1415" s="7"/>
      <c r="I1415" s="7"/>
      <c r="J1415" s="7"/>
      <c r="K1415" s="2"/>
      <c r="L1415" s="2"/>
      <c r="M1415" s="2"/>
      <c r="N1415" s="28"/>
      <c r="O1415" s="2"/>
      <c r="P1415" s="2"/>
      <c r="Q1415" s="28"/>
      <c r="R1415" s="2"/>
      <c r="S1415" s="2"/>
      <c r="T1415" s="2"/>
      <c r="U1415" s="7"/>
      <c r="V1415" s="2"/>
      <c r="W1415" s="2"/>
      <c r="X1415" s="2"/>
      <c r="Y1415" s="2"/>
      <c r="Z1415" s="2"/>
      <c r="AA1415" s="2"/>
      <c r="AB1415" s="2"/>
      <c r="AC1415" s="2"/>
      <c r="AD1415" s="27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7"/>
      <c r="AR1415" s="7"/>
      <c r="AS1415" s="2"/>
      <c r="AT1415" s="5"/>
      <c r="AU1415" s="7"/>
      <c r="AV1415" s="3"/>
    </row>
    <row r="1416" spans="1:48" ht="20.25" x14ac:dyDescent="0.3">
      <c r="A1416" s="7"/>
      <c r="B1416" s="7"/>
      <c r="C1416" s="7"/>
      <c r="D1416" s="2"/>
      <c r="E1416" s="3"/>
      <c r="F1416" s="7"/>
      <c r="G1416" s="7"/>
      <c r="H1416" s="7"/>
      <c r="I1416" s="7"/>
      <c r="J1416" s="7"/>
      <c r="K1416" s="2"/>
      <c r="L1416" s="2"/>
      <c r="M1416" s="2"/>
      <c r="N1416" s="28"/>
      <c r="O1416" s="2"/>
      <c r="P1416" s="2"/>
      <c r="Q1416" s="28"/>
      <c r="R1416" s="2"/>
      <c r="S1416" s="2"/>
      <c r="T1416" s="2"/>
      <c r="U1416" s="7"/>
      <c r="V1416" s="2"/>
      <c r="W1416" s="2"/>
      <c r="X1416" s="2"/>
      <c r="Y1416" s="2"/>
      <c r="Z1416" s="2"/>
      <c r="AA1416" s="2"/>
      <c r="AB1416" s="2"/>
      <c r="AC1416" s="2"/>
      <c r="AD1416" s="27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7"/>
      <c r="AR1416" s="7"/>
      <c r="AS1416" s="2"/>
      <c r="AT1416" s="5"/>
      <c r="AU1416" s="7"/>
      <c r="AV1416" s="3"/>
    </row>
    <row r="1417" spans="1:48" ht="20.25" x14ac:dyDescent="0.3">
      <c r="A1417" s="7"/>
      <c r="B1417" s="7"/>
      <c r="C1417" s="7"/>
      <c r="D1417" s="2"/>
      <c r="E1417" s="3"/>
      <c r="F1417" s="7"/>
      <c r="G1417" s="7"/>
      <c r="H1417" s="7"/>
      <c r="I1417" s="7"/>
      <c r="J1417" s="7"/>
      <c r="K1417" s="2"/>
      <c r="L1417" s="2"/>
      <c r="M1417" s="2"/>
      <c r="N1417" s="28"/>
      <c r="O1417" s="2"/>
      <c r="P1417" s="2"/>
      <c r="Q1417" s="28"/>
      <c r="R1417" s="2"/>
      <c r="S1417" s="2"/>
      <c r="T1417" s="2"/>
      <c r="U1417" s="7"/>
      <c r="V1417" s="2"/>
      <c r="W1417" s="2"/>
      <c r="X1417" s="2"/>
      <c r="Y1417" s="2"/>
      <c r="Z1417" s="2"/>
      <c r="AA1417" s="2"/>
      <c r="AB1417" s="2"/>
      <c r="AC1417" s="2"/>
      <c r="AD1417" s="27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7"/>
      <c r="AR1417" s="7"/>
      <c r="AS1417" s="2"/>
      <c r="AT1417" s="5"/>
      <c r="AU1417" s="7"/>
      <c r="AV1417" s="3"/>
    </row>
    <row r="1418" spans="1:48" ht="20.25" x14ac:dyDescent="0.3">
      <c r="A1418" s="7"/>
      <c r="B1418" s="7"/>
      <c r="C1418" s="7"/>
      <c r="D1418" s="2"/>
      <c r="E1418" s="3"/>
      <c r="F1418" s="7"/>
      <c r="G1418" s="7"/>
      <c r="H1418" s="7"/>
      <c r="I1418" s="7"/>
      <c r="J1418" s="7"/>
      <c r="K1418" s="2"/>
      <c r="L1418" s="2"/>
      <c r="M1418" s="2"/>
      <c r="N1418" s="28"/>
      <c r="O1418" s="2"/>
      <c r="P1418" s="2"/>
      <c r="Q1418" s="28"/>
      <c r="R1418" s="2"/>
      <c r="S1418" s="2"/>
      <c r="T1418" s="2"/>
      <c r="U1418" s="7"/>
      <c r="V1418" s="2"/>
      <c r="W1418" s="2"/>
      <c r="X1418" s="2"/>
      <c r="Y1418" s="2"/>
      <c r="Z1418" s="2"/>
      <c r="AA1418" s="2"/>
      <c r="AB1418" s="2"/>
      <c r="AC1418" s="2"/>
      <c r="AD1418" s="27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7"/>
      <c r="AR1418" s="7"/>
      <c r="AS1418" s="2"/>
      <c r="AT1418" s="5"/>
      <c r="AU1418" s="7"/>
      <c r="AV1418" s="3"/>
    </row>
    <row r="1419" spans="1:48" ht="20.25" x14ac:dyDescent="0.3">
      <c r="A1419" s="7"/>
      <c r="B1419" s="7"/>
      <c r="C1419" s="7"/>
      <c r="D1419" s="2"/>
      <c r="E1419" s="3"/>
      <c r="F1419" s="7"/>
      <c r="G1419" s="7"/>
      <c r="H1419" s="7"/>
      <c r="I1419" s="7"/>
      <c r="J1419" s="7"/>
      <c r="K1419" s="2"/>
      <c r="L1419" s="2"/>
      <c r="M1419" s="2"/>
      <c r="N1419" s="28"/>
      <c r="O1419" s="2"/>
      <c r="P1419" s="2"/>
      <c r="Q1419" s="28"/>
      <c r="R1419" s="2"/>
      <c r="S1419" s="2"/>
      <c r="T1419" s="2"/>
      <c r="U1419" s="7"/>
      <c r="V1419" s="2"/>
      <c r="W1419" s="2"/>
      <c r="X1419" s="2"/>
      <c r="Y1419" s="2"/>
      <c r="Z1419" s="2"/>
      <c r="AA1419" s="2"/>
      <c r="AB1419" s="2"/>
      <c r="AC1419" s="2"/>
      <c r="AD1419" s="27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7"/>
      <c r="AR1419" s="7"/>
      <c r="AS1419" s="2"/>
      <c r="AT1419" s="5"/>
      <c r="AU1419" s="7"/>
      <c r="AV1419" s="3"/>
    </row>
    <row r="1420" spans="1:48" ht="20.25" x14ac:dyDescent="0.3">
      <c r="A1420" s="7"/>
      <c r="B1420" s="7"/>
      <c r="C1420" s="7"/>
      <c r="D1420" s="2"/>
      <c r="E1420" s="3"/>
      <c r="F1420" s="7"/>
      <c r="G1420" s="7"/>
      <c r="H1420" s="7"/>
      <c r="I1420" s="7"/>
      <c r="J1420" s="7"/>
      <c r="K1420" s="2"/>
      <c r="L1420" s="2"/>
      <c r="M1420" s="2"/>
      <c r="N1420" s="28"/>
      <c r="O1420" s="2"/>
      <c r="P1420" s="2"/>
      <c r="Q1420" s="28"/>
      <c r="R1420" s="2"/>
      <c r="S1420" s="2"/>
      <c r="T1420" s="2"/>
      <c r="U1420" s="7"/>
      <c r="V1420" s="2"/>
      <c r="W1420" s="2"/>
      <c r="X1420" s="2"/>
      <c r="Y1420" s="2"/>
      <c r="Z1420" s="2"/>
      <c r="AA1420" s="2"/>
      <c r="AB1420" s="2"/>
      <c r="AC1420" s="2"/>
      <c r="AD1420" s="27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7"/>
      <c r="AR1420" s="7"/>
      <c r="AS1420" s="2"/>
      <c r="AT1420" s="5"/>
      <c r="AU1420" s="7"/>
      <c r="AV1420" s="3"/>
    </row>
    <row r="1421" spans="1:48" ht="20.25" x14ac:dyDescent="0.3">
      <c r="A1421" s="7"/>
      <c r="B1421" s="7"/>
      <c r="C1421" s="7"/>
      <c r="D1421" s="2"/>
      <c r="E1421" s="3"/>
      <c r="F1421" s="7"/>
      <c r="G1421" s="7"/>
      <c r="H1421" s="7"/>
      <c r="I1421" s="7"/>
      <c r="J1421" s="7"/>
      <c r="K1421" s="2"/>
      <c r="L1421" s="2"/>
      <c r="M1421" s="2"/>
      <c r="N1421" s="28"/>
      <c r="O1421" s="2"/>
      <c r="P1421" s="2"/>
      <c r="Q1421" s="28"/>
      <c r="R1421" s="2"/>
      <c r="S1421" s="2"/>
      <c r="T1421" s="2"/>
      <c r="U1421" s="7"/>
      <c r="V1421" s="2"/>
      <c r="W1421" s="2"/>
      <c r="X1421" s="2"/>
      <c r="Y1421" s="2"/>
      <c r="Z1421" s="2"/>
      <c r="AA1421" s="2"/>
      <c r="AB1421" s="2"/>
      <c r="AC1421" s="2"/>
      <c r="AD1421" s="27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7"/>
      <c r="AR1421" s="7"/>
      <c r="AS1421" s="2"/>
      <c r="AT1421" s="7"/>
      <c r="AU1421" s="7"/>
      <c r="AV1421" s="3"/>
    </row>
    <row r="1423" spans="1:48" ht="18.75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26"/>
      <c r="O1423" s="7"/>
      <c r="P1423" s="7"/>
      <c r="Q1423" s="26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26"/>
      <c r="AE1423" s="26"/>
      <c r="AF1423" s="26"/>
      <c r="AG1423" s="7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7"/>
      <c r="AS1423" s="7"/>
      <c r="AT1423" s="7"/>
      <c r="AU1423" s="7"/>
      <c r="AV1423" s="7"/>
    </row>
    <row r="1424" spans="1:48" ht="20.25" x14ac:dyDescent="0.3">
      <c r="A1424" s="7"/>
      <c r="B1424" s="7"/>
      <c r="C1424" s="7"/>
      <c r="D1424" s="2"/>
      <c r="E1424" s="3"/>
      <c r="F1424" s="7"/>
      <c r="G1424" s="7"/>
      <c r="H1424" s="7"/>
      <c r="I1424" s="7"/>
      <c r="J1424" s="7"/>
      <c r="K1424" s="2"/>
      <c r="L1424" s="2"/>
      <c r="M1424" s="2"/>
      <c r="N1424" s="28"/>
      <c r="O1424" s="2"/>
      <c r="P1424" s="2"/>
      <c r="Q1424" s="28"/>
      <c r="R1424" s="2"/>
      <c r="S1424" s="2"/>
      <c r="T1424" s="2"/>
      <c r="U1424" s="7"/>
      <c r="V1424" s="2"/>
      <c r="W1424" s="2"/>
      <c r="X1424" s="2"/>
      <c r="Y1424" s="2"/>
      <c r="Z1424" s="2"/>
      <c r="AA1424" s="2"/>
      <c r="AB1424" s="2"/>
      <c r="AC1424" s="2"/>
      <c r="AD1424" s="27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7"/>
      <c r="AR1424" s="7"/>
      <c r="AS1424" s="2"/>
      <c r="AT1424" s="7"/>
      <c r="AU1424" s="7"/>
      <c r="AV1424" s="3"/>
    </row>
    <row r="1425" spans="1:48" ht="20.25" x14ac:dyDescent="0.3">
      <c r="A1425" s="7"/>
      <c r="B1425" s="7"/>
      <c r="C1425" s="7"/>
      <c r="D1425" s="2"/>
      <c r="E1425" s="3"/>
      <c r="F1425" s="7"/>
      <c r="G1425" s="7"/>
      <c r="H1425" s="7"/>
      <c r="I1425" s="7"/>
      <c r="J1425" s="7"/>
      <c r="K1425" s="2"/>
      <c r="L1425" s="2"/>
      <c r="M1425" s="2"/>
      <c r="N1425" s="28"/>
      <c r="O1425" s="2"/>
      <c r="P1425" s="2"/>
      <c r="Q1425" s="28"/>
      <c r="R1425" s="2"/>
      <c r="S1425" s="2"/>
      <c r="T1425" s="2"/>
      <c r="U1425" s="7"/>
      <c r="V1425" s="2"/>
      <c r="W1425" s="2"/>
      <c r="X1425" s="2"/>
      <c r="Y1425" s="2"/>
      <c r="Z1425" s="2"/>
      <c r="AA1425" s="2"/>
      <c r="AB1425" s="2"/>
      <c r="AC1425" s="2"/>
      <c r="AD1425" s="27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7"/>
      <c r="AR1425" s="7"/>
      <c r="AS1425" s="2"/>
      <c r="AT1425" s="7"/>
      <c r="AU1425" s="7"/>
      <c r="AV1425" s="3"/>
    </row>
    <row r="1426" spans="1:48" ht="20.25" x14ac:dyDescent="0.3">
      <c r="A1426" s="7"/>
      <c r="B1426" s="7"/>
      <c r="C1426" s="7"/>
      <c r="D1426" s="2"/>
      <c r="E1426" s="3"/>
      <c r="F1426" s="7"/>
      <c r="G1426" s="7"/>
      <c r="H1426" s="7"/>
      <c r="I1426" s="7"/>
      <c r="J1426" s="7"/>
      <c r="K1426" s="2"/>
      <c r="L1426" s="2"/>
      <c r="M1426" s="2"/>
      <c r="N1426" s="28"/>
      <c r="O1426" s="2"/>
      <c r="P1426" s="2"/>
      <c r="Q1426" s="28"/>
      <c r="R1426" s="2"/>
      <c r="S1426" s="2"/>
      <c r="T1426" s="2"/>
      <c r="U1426" s="7"/>
      <c r="V1426" s="2"/>
      <c r="W1426" s="2"/>
      <c r="X1426" s="2"/>
      <c r="Y1426" s="2"/>
      <c r="Z1426" s="2"/>
      <c r="AA1426" s="2"/>
      <c r="AB1426" s="2"/>
      <c r="AC1426" s="2"/>
      <c r="AD1426" s="27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7"/>
      <c r="AR1426" s="7"/>
      <c r="AS1426" s="2"/>
      <c r="AT1426" s="7"/>
      <c r="AU1426" s="7"/>
      <c r="AV1426" s="3"/>
    </row>
    <row r="1427" spans="1:48" ht="20.25" x14ac:dyDescent="0.3">
      <c r="A1427" s="7"/>
      <c r="B1427" s="7"/>
      <c r="C1427" s="7"/>
      <c r="D1427" s="2"/>
      <c r="E1427" s="3"/>
      <c r="F1427" s="7"/>
      <c r="G1427" s="7"/>
      <c r="H1427" s="7"/>
      <c r="I1427" s="7"/>
      <c r="J1427" s="7"/>
      <c r="K1427" s="2"/>
      <c r="L1427" s="2"/>
      <c r="M1427" s="2"/>
      <c r="N1427" s="28"/>
      <c r="O1427" s="2"/>
      <c r="P1427" s="2"/>
      <c r="Q1427" s="28"/>
      <c r="R1427" s="2"/>
      <c r="S1427" s="2"/>
      <c r="T1427" s="2"/>
      <c r="U1427" s="7"/>
      <c r="V1427" s="2"/>
      <c r="W1427" s="2"/>
      <c r="X1427" s="2"/>
      <c r="Y1427" s="2"/>
      <c r="Z1427" s="2"/>
      <c r="AA1427" s="2"/>
      <c r="AB1427" s="2"/>
      <c r="AC1427" s="2"/>
      <c r="AD1427" s="27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7"/>
      <c r="AR1427" s="7"/>
      <c r="AS1427" s="2"/>
      <c r="AT1427" s="7"/>
      <c r="AU1427" s="7"/>
      <c r="AV1427" s="3"/>
    </row>
    <row r="1428" spans="1:48" ht="20.25" x14ac:dyDescent="0.3">
      <c r="A1428" s="7"/>
      <c r="B1428" s="7"/>
      <c r="C1428" s="7"/>
      <c r="D1428" s="2"/>
      <c r="E1428" s="3"/>
      <c r="F1428" s="7"/>
      <c r="G1428" s="7"/>
      <c r="H1428" s="7"/>
      <c r="I1428" s="7"/>
      <c r="J1428" s="7"/>
      <c r="K1428" s="2"/>
      <c r="L1428" s="2"/>
      <c r="M1428" s="2"/>
      <c r="N1428" s="28"/>
      <c r="O1428" s="2"/>
      <c r="P1428" s="2"/>
      <c r="Q1428" s="28"/>
      <c r="R1428" s="2"/>
      <c r="S1428" s="2"/>
      <c r="T1428" s="2"/>
      <c r="U1428" s="7"/>
      <c r="V1428" s="2"/>
      <c r="W1428" s="2"/>
      <c r="X1428" s="2"/>
      <c r="Y1428" s="2"/>
      <c r="Z1428" s="2"/>
      <c r="AA1428" s="2"/>
      <c r="AB1428" s="2"/>
      <c r="AC1428" s="2"/>
      <c r="AD1428" s="27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7"/>
      <c r="AR1428" s="7"/>
      <c r="AS1428" s="2"/>
      <c r="AT1428" s="7"/>
      <c r="AU1428" s="7"/>
      <c r="AV1428" s="3"/>
    </row>
    <row r="1429" spans="1:48" ht="20.25" x14ac:dyDescent="0.3">
      <c r="A1429" s="7"/>
      <c r="B1429" s="7"/>
      <c r="C1429" s="7"/>
      <c r="D1429" s="2"/>
      <c r="E1429" s="3"/>
      <c r="F1429" s="7"/>
      <c r="G1429" s="7"/>
      <c r="H1429" s="7"/>
      <c r="I1429" s="7"/>
      <c r="J1429" s="7"/>
      <c r="K1429" s="2"/>
      <c r="L1429" s="2"/>
      <c r="M1429" s="2"/>
      <c r="N1429" s="28"/>
      <c r="O1429" s="2"/>
      <c r="P1429" s="2"/>
      <c r="Q1429" s="28"/>
      <c r="R1429" s="2"/>
      <c r="S1429" s="2"/>
      <c r="T1429" s="2"/>
      <c r="U1429" s="7"/>
      <c r="V1429" s="2"/>
      <c r="W1429" s="2"/>
      <c r="X1429" s="2"/>
      <c r="Y1429" s="2"/>
      <c r="Z1429" s="2"/>
      <c r="AA1429" s="2"/>
      <c r="AB1429" s="2"/>
      <c r="AC1429" s="2"/>
      <c r="AD1429" s="27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7"/>
      <c r="AR1429" s="7"/>
      <c r="AS1429" s="2"/>
      <c r="AT1429" s="7"/>
      <c r="AU1429" s="7"/>
      <c r="AV1429" s="3"/>
    </row>
    <row r="1430" spans="1:48" ht="20.25" x14ac:dyDescent="0.3">
      <c r="A1430" s="7"/>
      <c r="B1430" s="7"/>
      <c r="C1430" s="7"/>
      <c r="D1430" s="2"/>
      <c r="E1430" s="3"/>
      <c r="F1430" s="7"/>
      <c r="G1430" s="7"/>
      <c r="H1430" s="7"/>
      <c r="I1430" s="7"/>
      <c r="J1430" s="7"/>
      <c r="K1430" s="2"/>
      <c r="L1430" s="2"/>
      <c r="M1430" s="2"/>
      <c r="N1430" s="28"/>
      <c r="O1430" s="2"/>
      <c r="P1430" s="2"/>
      <c r="Q1430" s="28"/>
      <c r="R1430" s="2"/>
      <c r="S1430" s="2"/>
      <c r="T1430" s="2"/>
      <c r="U1430" s="7"/>
      <c r="V1430" s="2"/>
      <c r="W1430" s="2"/>
      <c r="X1430" s="2"/>
      <c r="Y1430" s="2"/>
      <c r="Z1430" s="2"/>
      <c r="AA1430" s="2"/>
      <c r="AB1430" s="2"/>
      <c r="AC1430" s="2"/>
      <c r="AD1430" s="27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7"/>
      <c r="AR1430" s="7"/>
      <c r="AS1430" s="2"/>
      <c r="AT1430" s="7"/>
      <c r="AU1430" s="7"/>
      <c r="AV1430" s="3"/>
    </row>
    <row r="1431" spans="1:48" ht="20.25" x14ac:dyDescent="0.3">
      <c r="A1431" s="7"/>
      <c r="B1431" s="7"/>
      <c r="C1431" s="7"/>
      <c r="D1431" s="2"/>
      <c r="E1431" s="3"/>
      <c r="F1431" s="7"/>
      <c r="G1431" s="7"/>
      <c r="H1431" s="7"/>
      <c r="I1431" s="7"/>
      <c r="J1431" s="7"/>
      <c r="K1431" s="2"/>
      <c r="L1431" s="2"/>
      <c r="M1431" s="2"/>
      <c r="N1431" s="28"/>
      <c r="O1431" s="2"/>
      <c r="P1431" s="2"/>
      <c r="Q1431" s="28"/>
      <c r="R1431" s="2"/>
      <c r="S1431" s="2"/>
      <c r="T1431" s="2"/>
      <c r="U1431" s="7"/>
      <c r="V1431" s="2"/>
      <c r="W1431" s="2"/>
      <c r="X1431" s="2"/>
      <c r="Y1431" s="2"/>
      <c r="Z1431" s="2"/>
      <c r="AA1431" s="2"/>
      <c r="AB1431" s="2"/>
      <c r="AC1431" s="2"/>
      <c r="AD1431" s="27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7"/>
      <c r="AR1431" s="7"/>
      <c r="AS1431" s="2"/>
      <c r="AT1431" s="7"/>
      <c r="AU1431" s="7"/>
      <c r="AV1431" s="3"/>
    </row>
    <row r="1432" spans="1:48" ht="20.25" x14ac:dyDescent="0.3">
      <c r="A1432" s="7"/>
      <c r="B1432" s="7"/>
      <c r="C1432" s="7"/>
      <c r="D1432" s="2"/>
      <c r="E1432" s="3"/>
      <c r="F1432" s="7"/>
      <c r="G1432" s="7"/>
      <c r="H1432" s="7"/>
      <c r="I1432" s="7"/>
      <c r="J1432" s="7"/>
      <c r="K1432" s="2"/>
      <c r="L1432" s="2"/>
      <c r="M1432" s="2"/>
      <c r="N1432" s="28"/>
      <c r="O1432" s="2"/>
      <c r="P1432" s="2"/>
      <c r="Q1432" s="28"/>
      <c r="R1432" s="2"/>
      <c r="S1432" s="2"/>
      <c r="T1432" s="2"/>
      <c r="U1432" s="7"/>
      <c r="V1432" s="2"/>
      <c r="W1432" s="2"/>
      <c r="X1432" s="2"/>
      <c r="Y1432" s="2"/>
      <c r="Z1432" s="2"/>
      <c r="AA1432" s="2"/>
      <c r="AB1432" s="2"/>
      <c r="AC1432" s="2"/>
      <c r="AD1432" s="27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7"/>
      <c r="AR1432" s="7"/>
      <c r="AS1432" s="2"/>
      <c r="AT1432" s="7"/>
      <c r="AU1432" s="7"/>
      <c r="AV1432" s="3"/>
    </row>
    <row r="1433" spans="1:48" ht="20.25" x14ac:dyDescent="0.3">
      <c r="A1433" s="7"/>
      <c r="B1433" s="7"/>
      <c r="C1433" s="7"/>
      <c r="D1433" s="2"/>
      <c r="E1433" s="3"/>
      <c r="F1433" s="7"/>
      <c r="G1433" s="7"/>
      <c r="H1433" s="7"/>
      <c r="I1433" s="7"/>
      <c r="J1433" s="7"/>
      <c r="K1433" s="2"/>
      <c r="L1433" s="2"/>
      <c r="M1433" s="2"/>
      <c r="N1433" s="28"/>
      <c r="O1433" s="2"/>
      <c r="P1433" s="2"/>
      <c r="Q1433" s="28"/>
      <c r="R1433" s="2"/>
      <c r="S1433" s="2"/>
      <c r="T1433" s="2"/>
      <c r="U1433" s="7"/>
      <c r="V1433" s="2"/>
      <c r="W1433" s="2"/>
      <c r="X1433" s="2"/>
      <c r="Y1433" s="2"/>
      <c r="Z1433" s="2"/>
      <c r="AA1433" s="2"/>
      <c r="AB1433" s="2"/>
      <c r="AC1433" s="2"/>
      <c r="AD1433" s="27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7"/>
      <c r="AR1433" s="7"/>
      <c r="AS1433" s="2"/>
      <c r="AT1433" s="4"/>
      <c r="AU1433" s="7"/>
      <c r="AV1433" s="3"/>
    </row>
    <row r="1434" spans="1:48" ht="20.25" x14ac:dyDescent="0.3">
      <c r="A1434" s="7"/>
      <c r="B1434" s="7"/>
      <c r="C1434" s="7"/>
      <c r="D1434" s="2"/>
      <c r="E1434" s="3"/>
      <c r="F1434" s="7"/>
      <c r="G1434" s="7"/>
      <c r="H1434" s="7"/>
      <c r="I1434" s="7"/>
      <c r="J1434" s="7"/>
      <c r="K1434" s="2"/>
      <c r="L1434" s="2"/>
      <c r="M1434" s="2"/>
      <c r="N1434" s="28"/>
      <c r="O1434" s="2"/>
      <c r="P1434" s="2"/>
      <c r="Q1434" s="28"/>
      <c r="R1434" s="2"/>
      <c r="S1434" s="2"/>
      <c r="T1434" s="2"/>
      <c r="U1434" s="7"/>
      <c r="V1434" s="2"/>
      <c r="W1434" s="2"/>
      <c r="X1434" s="2"/>
      <c r="Y1434" s="2"/>
      <c r="Z1434" s="2"/>
      <c r="AA1434" s="2"/>
      <c r="AB1434" s="2"/>
      <c r="AC1434" s="2"/>
      <c r="AD1434" s="27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7"/>
      <c r="AR1434" s="7"/>
      <c r="AS1434" s="2"/>
      <c r="AT1434" s="4"/>
      <c r="AU1434" s="7"/>
      <c r="AV1434" s="3"/>
    </row>
    <row r="1435" spans="1:48" ht="20.25" x14ac:dyDescent="0.3">
      <c r="A1435" s="7"/>
      <c r="B1435" s="7"/>
      <c r="C1435" s="7"/>
      <c r="D1435" s="2"/>
      <c r="E1435" s="3"/>
      <c r="F1435" s="7"/>
      <c r="G1435" s="7"/>
      <c r="H1435" s="7"/>
      <c r="I1435" s="7"/>
      <c r="J1435" s="7"/>
      <c r="K1435" s="2"/>
      <c r="L1435" s="2"/>
      <c r="M1435" s="2"/>
      <c r="N1435" s="28"/>
      <c r="O1435" s="2"/>
      <c r="P1435" s="2"/>
      <c r="Q1435" s="28"/>
      <c r="R1435" s="2"/>
      <c r="S1435" s="2"/>
      <c r="T1435" s="2"/>
      <c r="U1435" s="7"/>
      <c r="V1435" s="2"/>
      <c r="W1435" s="2"/>
      <c r="X1435" s="2"/>
      <c r="Y1435" s="2"/>
      <c r="Z1435" s="2"/>
      <c r="AA1435" s="2"/>
      <c r="AB1435" s="2"/>
      <c r="AC1435" s="2"/>
      <c r="AD1435" s="27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7"/>
      <c r="AR1435" s="7"/>
      <c r="AS1435" s="2"/>
      <c r="AT1435" s="4"/>
      <c r="AU1435" s="7"/>
      <c r="AV1435" s="3"/>
    </row>
    <row r="1436" spans="1:48" ht="20.25" x14ac:dyDescent="0.3">
      <c r="A1436" s="7"/>
      <c r="B1436" s="7"/>
      <c r="C1436" s="7"/>
      <c r="D1436" s="2"/>
      <c r="E1436" s="3"/>
      <c r="F1436" s="7"/>
      <c r="G1436" s="7"/>
      <c r="H1436" s="7"/>
      <c r="I1436" s="7"/>
      <c r="J1436" s="7"/>
      <c r="K1436" s="2"/>
      <c r="L1436" s="2"/>
      <c r="M1436" s="2"/>
      <c r="N1436" s="28"/>
      <c r="O1436" s="2"/>
      <c r="P1436" s="2"/>
      <c r="Q1436" s="28"/>
      <c r="R1436" s="2"/>
      <c r="S1436" s="2"/>
      <c r="T1436" s="2"/>
      <c r="U1436" s="7"/>
      <c r="V1436" s="2"/>
      <c r="W1436" s="2"/>
      <c r="X1436" s="2"/>
      <c r="Y1436" s="2"/>
      <c r="Z1436" s="2"/>
      <c r="AA1436" s="2"/>
      <c r="AB1436" s="2"/>
      <c r="AC1436" s="2"/>
      <c r="AD1436" s="27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7"/>
      <c r="AR1436" s="7"/>
      <c r="AS1436" s="2"/>
      <c r="AT1436" s="4"/>
      <c r="AU1436" s="7"/>
      <c r="AV1436" s="3"/>
    </row>
    <row r="1437" spans="1:48" ht="20.25" x14ac:dyDescent="0.3">
      <c r="A1437" s="7"/>
      <c r="B1437" s="7"/>
      <c r="C1437" s="7"/>
      <c r="D1437" s="2"/>
      <c r="E1437" s="3"/>
      <c r="F1437" s="7"/>
      <c r="G1437" s="7"/>
      <c r="H1437" s="7"/>
      <c r="I1437" s="7"/>
      <c r="J1437" s="7"/>
      <c r="K1437" s="2"/>
      <c r="L1437" s="2"/>
      <c r="M1437" s="2"/>
      <c r="N1437" s="28"/>
      <c r="O1437" s="2"/>
      <c r="P1437" s="2"/>
      <c r="Q1437" s="28"/>
      <c r="R1437" s="2"/>
      <c r="S1437" s="2"/>
      <c r="T1437" s="2"/>
      <c r="U1437" s="7"/>
      <c r="V1437" s="2"/>
      <c r="W1437" s="2"/>
      <c r="X1437" s="2"/>
      <c r="Y1437" s="2"/>
      <c r="Z1437" s="2"/>
      <c r="AA1437" s="2"/>
      <c r="AB1437" s="2"/>
      <c r="AC1437" s="2"/>
      <c r="AD1437" s="27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7"/>
      <c r="AR1437" s="7"/>
      <c r="AS1437" s="2"/>
      <c r="AT1437" s="4"/>
      <c r="AU1437" s="7"/>
      <c r="AV1437" s="3"/>
    </row>
    <row r="1438" spans="1:48" ht="20.25" x14ac:dyDescent="0.3">
      <c r="A1438" s="7"/>
      <c r="B1438" s="7"/>
      <c r="C1438" s="7"/>
      <c r="D1438" s="2"/>
      <c r="E1438" s="3"/>
      <c r="F1438" s="7"/>
      <c r="G1438" s="7"/>
      <c r="H1438" s="7"/>
      <c r="I1438" s="7"/>
      <c r="J1438" s="7"/>
      <c r="K1438" s="2"/>
      <c r="L1438" s="2"/>
      <c r="M1438" s="2"/>
      <c r="N1438" s="28"/>
      <c r="O1438" s="2"/>
      <c r="P1438" s="2"/>
      <c r="Q1438" s="28"/>
      <c r="R1438" s="2"/>
      <c r="S1438" s="2"/>
      <c r="T1438" s="2"/>
      <c r="U1438" s="7"/>
      <c r="V1438" s="2"/>
      <c r="W1438" s="2"/>
      <c r="X1438" s="2"/>
      <c r="Y1438" s="2"/>
      <c r="Z1438" s="2"/>
      <c r="AA1438" s="2"/>
      <c r="AB1438" s="2"/>
      <c r="AC1438" s="2"/>
      <c r="AD1438" s="27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7"/>
      <c r="AR1438" s="7"/>
      <c r="AS1438" s="2"/>
      <c r="AT1438" s="7"/>
      <c r="AU1438" s="7"/>
      <c r="AV1438" s="3"/>
    </row>
    <row r="1439" spans="1:48" ht="20.25" x14ac:dyDescent="0.3">
      <c r="A1439" s="7"/>
      <c r="B1439" s="7"/>
      <c r="C1439" s="7"/>
      <c r="D1439" s="2"/>
      <c r="E1439" s="3"/>
      <c r="F1439" s="7"/>
      <c r="G1439" s="7"/>
      <c r="H1439" s="7"/>
      <c r="I1439" s="7"/>
      <c r="J1439" s="7"/>
      <c r="K1439" s="2"/>
      <c r="L1439" s="2"/>
      <c r="M1439" s="2"/>
      <c r="N1439" s="28"/>
      <c r="O1439" s="2"/>
      <c r="P1439" s="2"/>
      <c r="Q1439" s="28"/>
      <c r="R1439" s="2"/>
      <c r="S1439" s="2"/>
      <c r="T1439" s="2"/>
      <c r="U1439" s="7"/>
      <c r="V1439" s="2"/>
      <c r="W1439" s="2"/>
      <c r="X1439" s="2"/>
      <c r="Y1439" s="2"/>
      <c r="Z1439" s="2"/>
      <c r="AA1439" s="2"/>
      <c r="AB1439" s="2"/>
      <c r="AC1439" s="2"/>
      <c r="AD1439" s="27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7"/>
      <c r="AR1439" s="7"/>
      <c r="AS1439" s="2"/>
      <c r="AT1439" s="5"/>
      <c r="AU1439" s="7"/>
      <c r="AV1439" s="3"/>
    </row>
    <row r="1440" spans="1:48" ht="20.25" x14ac:dyDescent="0.3">
      <c r="A1440" s="7"/>
      <c r="B1440" s="7"/>
      <c r="C1440" s="7"/>
      <c r="D1440" s="2"/>
      <c r="E1440" s="3"/>
      <c r="F1440" s="7"/>
      <c r="G1440" s="7"/>
      <c r="H1440" s="7"/>
      <c r="I1440" s="7"/>
      <c r="J1440" s="7"/>
      <c r="K1440" s="2"/>
      <c r="L1440" s="2"/>
      <c r="M1440" s="2"/>
      <c r="N1440" s="28"/>
      <c r="O1440" s="2"/>
      <c r="P1440" s="2"/>
      <c r="Q1440" s="28"/>
      <c r="R1440" s="2"/>
      <c r="S1440" s="2"/>
      <c r="T1440" s="2"/>
      <c r="U1440" s="7"/>
      <c r="V1440" s="2"/>
      <c r="W1440" s="2"/>
      <c r="X1440" s="2"/>
      <c r="Y1440" s="2"/>
      <c r="Z1440" s="2"/>
      <c r="AA1440" s="2"/>
      <c r="AB1440" s="2"/>
      <c r="AC1440" s="2"/>
      <c r="AD1440" s="27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7"/>
      <c r="AR1440" s="7"/>
      <c r="AS1440" s="2"/>
      <c r="AT1440" s="5"/>
      <c r="AU1440" s="7"/>
      <c r="AV1440" s="3"/>
    </row>
    <row r="1441" spans="1:48" ht="20.25" x14ac:dyDescent="0.3">
      <c r="A1441" s="7"/>
      <c r="B1441" s="7"/>
      <c r="C1441" s="7"/>
      <c r="D1441" s="2"/>
      <c r="E1441" s="3"/>
      <c r="F1441" s="7"/>
      <c r="G1441" s="7"/>
      <c r="H1441" s="7"/>
      <c r="I1441" s="7"/>
      <c r="J1441" s="7"/>
      <c r="K1441" s="2"/>
      <c r="L1441" s="2"/>
      <c r="M1441" s="2"/>
      <c r="N1441" s="28"/>
      <c r="O1441" s="2"/>
      <c r="P1441" s="2"/>
      <c r="Q1441" s="28"/>
      <c r="R1441" s="2"/>
      <c r="S1441" s="2"/>
      <c r="T1441" s="2"/>
      <c r="U1441" s="7"/>
      <c r="V1441" s="2"/>
      <c r="W1441" s="2"/>
      <c r="X1441" s="2"/>
      <c r="Y1441" s="2"/>
      <c r="Z1441" s="2"/>
      <c r="AA1441" s="2"/>
      <c r="AB1441" s="2"/>
      <c r="AC1441" s="2"/>
      <c r="AD1441" s="27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7"/>
      <c r="AR1441" s="7"/>
      <c r="AS1441" s="2"/>
      <c r="AT1441" s="5"/>
      <c r="AU1441" s="7"/>
      <c r="AV1441" s="3"/>
    </row>
    <row r="1442" spans="1:48" ht="20.25" x14ac:dyDescent="0.3">
      <c r="A1442" s="7"/>
      <c r="B1442" s="7"/>
      <c r="C1442" s="7"/>
      <c r="D1442" s="2"/>
      <c r="E1442" s="3"/>
      <c r="F1442" s="7"/>
      <c r="G1442" s="7"/>
      <c r="H1442" s="7"/>
      <c r="I1442" s="7"/>
      <c r="J1442" s="7"/>
      <c r="K1442" s="2"/>
      <c r="L1442" s="2"/>
      <c r="M1442" s="2"/>
      <c r="N1442" s="28"/>
      <c r="O1442" s="2"/>
      <c r="P1442" s="2"/>
      <c r="Q1442" s="28"/>
      <c r="R1442" s="2"/>
      <c r="S1442" s="2"/>
      <c r="T1442" s="2"/>
      <c r="U1442" s="7"/>
      <c r="V1442" s="2"/>
      <c r="W1442" s="2"/>
      <c r="X1442" s="2"/>
      <c r="Y1442" s="2"/>
      <c r="Z1442" s="2"/>
      <c r="AA1442" s="2"/>
      <c r="AB1442" s="2"/>
      <c r="AC1442" s="2"/>
      <c r="AD1442" s="27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7"/>
      <c r="AR1442" s="7"/>
      <c r="AS1442" s="2"/>
      <c r="AT1442" s="5"/>
      <c r="AU1442" s="7"/>
      <c r="AV1442" s="3"/>
    </row>
    <row r="1443" spans="1:48" ht="20.25" x14ac:dyDescent="0.3">
      <c r="A1443" s="7"/>
      <c r="B1443" s="7"/>
      <c r="C1443" s="7"/>
      <c r="D1443" s="2"/>
      <c r="E1443" s="3"/>
      <c r="F1443" s="7"/>
      <c r="G1443" s="7"/>
      <c r="H1443" s="7"/>
      <c r="I1443" s="7"/>
      <c r="J1443" s="7"/>
      <c r="K1443" s="2"/>
      <c r="L1443" s="2"/>
      <c r="M1443" s="2"/>
      <c r="N1443" s="28"/>
      <c r="O1443" s="2"/>
      <c r="P1443" s="2"/>
      <c r="Q1443" s="28"/>
      <c r="R1443" s="2"/>
      <c r="S1443" s="2"/>
      <c r="T1443" s="2"/>
      <c r="U1443" s="7"/>
      <c r="V1443" s="2"/>
      <c r="W1443" s="2"/>
      <c r="X1443" s="2"/>
      <c r="Y1443" s="2"/>
      <c r="Z1443" s="2"/>
      <c r="AA1443" s="2"/>
      <c r="AB1443" s="2"/>
      <c r="AC1443" s="2"/>
      <c r="AD1443" s="27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7"/>
      <c r="AR1443" s="7"/>
      <c r="AS1443" s="2"/>
      <c r="AT1443" s="5"/>
      <c r="AU1443" s="7"/>
      <c r="AV1443" s="3"/>
    </row>
    <row r="1444" spans="1:48" ht="20.25" x14ac:dyDescent="0.3">
      <c r="A1444" s="7"/>
      <c r="B1444" s="7"/>
      <c r="C1444" s="7"/>
      <c r="D1444" s="2"/>
      <c r="E1444" s="3"/>
      <c r="F1444" s="7"/>
      <c r="G1444" s="7"/>
      <c r="H1444" s="7"/>
      <c r="I1444" s="7"/>
      <c r="J1444" s="7"/>
      <c r="K1444" s="2"/>
      <c r="L1444" s="2"/>
      <c r="M1444" s="2"/>
      <c r="N1444" s="28"/>
      <c r="O1444" s="2"/>
      <c r="P1444" s="2"/>
      <c r="Q1444" s="28"/>
      <c r="R1444" s="2"/>
      <c r="S1444" s="2"/>
      <c r="T1444" s="2"/>
      <c r="U1444" s="7"/>
      <c r="V1444" s="2"/>
      <c r="W1444" s="2"/>
      <c r="X1444" s="2"/>
      <c r="Y1444" s="2"/>
      <c r="Z1444" s="2"/>
      <c r="AA1444" s="2"/>
      <c r="AB1444" s="2"/>
      <c r="AC1444" s="2"/>
      <c r="AD1444" s="27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7"/>
      <c r="AR1444" s="7"/>
      <c r="AS1444" s="2"/>
      <c r="AT1444" s="5"/>
      <c r="AU1444" s="7"/>
      <c r="AV1444" s="3"/>
    </row>
    <row r="1445" spans="1:48" ht="20.25" x14ac:dyDescent="0.3">
      <c r="A1445" s="7"/>
      <c r="B1445" s="7"/>
      <c r="C1445" s="7"/>
      <c r="D1445" s="2"/>
      <c r="E1445" s="3"/>
      <c r="F1445" s="7"/>
      <c r="G1445" s="7"/>
      <c r="H1445" s="7"/>
      <c r="I1445" s="7"/>
      <c r="J1445" s="7"/>
      <c r="K1445" s="2"/>
      <c r="L1445" s="2"/>
      <c r="M1445" s="2"/>
      <c r="N1445" s="28"/>
      <c r="O1445" s="2"/>
      <c r="P1445" s="2"/>
      <c r="Q1445" s="28"/>
      <c r="R1445" s="2"/>
      <c r="S1445" s="2"/>
      <c r="T1445" s="2"/>
      <c r="U1445" s="7"/>
      <c r="V1445" s="2"/>
      <c r="W1445" s="2"/>
      <c r="X1445" s="2"/>
      <c r="Y1445" s="2"/>
      <c r="Z1445" s="2"/>
      <c r="AA1445" s="2"/>
      <c r="AB1445" s="2"/>
      <c r="AC1445" s="2"/>
      <c r="AD1445" s="27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7"/>
      <c r="AR1445" s="7"/>
      <c r="AS1445" s="2"/>
      <c r="AT1445" s="5"/>
      <c r="AU1445" s="7"/>
      <c r="AV1445" s="3"/>
    </row>
    <row r="1446" spans="1:48" ht="20.25" x14ac:dyDescent="0.3">
      <c r="A1446" s="7"/>
      <c r="B1446" s="7"/>
      <c r="C1446" s="7"/>
      <c r="D1446" s="2"/>
      <c r="E1446" s="3"/>
      <c r="F1446" s="7"/>
      <c r="G1446" s="7"/>
      <c r="H1446" s="7"/>
      <c r="I1446" s="7"/>
      <c r="J1446" s="7"/>
      <c r="K1446" s="2"/>
      <c r="L1446" s="2"/>
      <c r="M1446" s="2"/>
      <c r="N1446" s="28"/>
      <c r="O1446" s="2"/>
      <c r="P1446" s="2"/>
      <c r="Q1446" s="28"/>
      <c r="R1446" s="2"/>
      <c r="S1446" s="2"/>
      <c r="T1446" s="2"/>
      <c r="U1446" s="7"/>
      <c r="V1446" s="2"/>
      <c r="W1446" s="2"/>
      <c r="X1446" s="2"/>
      <c r="Y1446" s="2"/>
      <c r="Z1446" s="2"/>
      <c r="AA1446" s="2"/>
      <c r="AB1446" s="2"/>
      <c r="AC1446" s="2"/>
      <c r="AD1446" s="27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7"/>
      <c r="AR1446" s="7"/>
      <c r="AS1446" s="2"/>
      <c r="AT1446" s="5"/>
      <c r="AU1446" s="7"/>
      <c r="AV1446" s="3"/>
    </row>
    <row r="1447" spans="1:48" ht="20.25" x14ac:dyDescent="0.3">
      <c r="A1447" s="7"/>
      <c r="B1447" s="7"/>
      <c r="C1447" s="7"/>
      <c r="D1447" s="2"/>
      <c r="E1447" s="3"/>
      <c r="F1447" s="7"/>
      <c r="G1447" s="7"/>
      <c r="H1447" s="7"/>
      <c r="I1447" s="7"/>
      <c r="J1447" s="7"/>
      <c r="K1447" s="2"/>
      <c r="L1447" s="2"/>
      <c r="M1447" s="2"/>
      <c r="N1447" s="28"/>
      <c r="O1447" s="2"/>
      <c r="P1447" s="2"/>
      <c r="Q1447" s="28"/>
      <c r="R1447" s="2"/>
      <c r="S1447" s="2"/>
      <c r="T1447" s="2"/>
      <c r="U1447" s="7"/>
      <c r="V1447" s="2"/>
      <c r="W1447" s="2"/>
      <c r="X1447" s="2"/>
      <c r="Y1447" s="2"/>
      <c r="Z1447" s="2"/>
      <c r="AA1447" s="2"/>
      <c r="AB1447" s="2"/>
      <c r="AC1447" s="2"/>
      <c r="AD1447" s="27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7"/>
      <c r="AR1447" s="7"/>
      <c r="AS1447" s="2"/>
      <c r="AT1447" s="5"/>
      <c r="AU1447" s="7"/>
      <c r="AV1447" s="3"/>
    </row>
    <row r="1448" spans="1:48" ht="20.25" x14ac:dyDescent="0.3">
      <c r="A1448" s="7"/>
      <c r="B1448" s="7"/>
      <c r="C1448" s="7"/>
      <c r="D1448" s="2"/>
      <c r="E1448" s="3"/>
      <c r="F1448" s="7"/>
      <c r="G1448" s="7"/>
      <c r="H1448" s="7"/>
      <c r="I1448" s="7"/>
      <c r="J1448" s="7"/>
      <c r="K1448" s="2"/>
      <c r="L1448" s="2"/>
      <c r="M1448" s="2"/>
      <c r="N1448" s="28"/>
      <c r="O1448" s="2"/>
      <c r="P1448" s="2"/>
      <c r="Q1448" s="28"/>
      <c r="R1448" s="2"/>
      <c r="S1448" s="2"/>
      <c r="T1448" s="2"/>
      <c r="U1448" s="7"/>
      <c r="V1448" s="2"/>
      <c r="W1448" s="2"/>
      <c r="X1448" s="2"/>
      <c r="Y1448" s="2"/>
      <c r="Z1448" s="2"/>
      <c r="AA1448" s="2"/>
      <c r="AB1448" s="2"/>
      <c r="AC1448" s="2"/>
      <c r="AD1448" s="27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7"/>
      <c r="AR1448" s="7"/>
      <c r="AS1448" s="2"/>
      <c r="AT1448" s="5"/>
      <c r="AU1448" s="7"/>
      <c r="AV1448" s="3"/>
    </row>
    <row r="1449" spans="1:48" ht="20.25" x14ac:dyDescent="0.3">
      <c r="A1449" s="7"/>
      <c r="B1449" s="7"/>
      <c r="C1449" s="7"/>
      <c r="D1449" s="2"/>
      <c r="E1449" s="3"/>
      <c r="F1449" s="7"/>
      <c r="G1449" s="7"/>
      <c r="H1449" s="7"/>
      <c r="I1449" s="7"/>
      <c r="J1449" s="7"/>
      <c r="K1449" s="2"/>
      <c r="L1449" s="2"/>
      <c r="M1449" s="2"/>
      <c r="N1449" s="28"/>
      <c r="O1449" s="2"/>
      <c r="P1449" s="2"/>
      <c r="Q1449" s="28"/>
      <c r="R1449" s="2"/>
      <c r="S1449" s="2"/>
      <c r="T1449" s="2"/>
      <c r="U1449" s="7"/>
      <c r="V1449" s="2"/>
      <c r="W1449" s="2"/>
      <c r="X1449" s="2"/>
      <c r="Y1449" s="2"/>
      <c r="Z1449" s="2"/>
      <c r="AA1449" s="2"/>
      <c r="AB1449" s="2"/>
      <c r="AC1449" s="2"/>
      <c r="AD1449" s="27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7"/>
      <c r="AR1449" s="7"/>
      <c r="AS1449" s="2"/>
      <c r="AT1449" s="5"/>
      <c r="AU1449" s="7"/>
      <c r="AV1449" s="3"/>
    </row>
    <row r="1450" spans="1:48" ht="20.25" x14ac:dyDescent="0.3">
      <c r="A1450" s="7"/>
      <c r="B1450" s="7"/>
      <c r="C1450" s="7"/>
      <c r="D1450" s="2"/>
      <c r="E1450" s="3"/>
      <c r="F1450" s="7"/>
      <c r="G1450" s="7"/>
      <c r="H1450" s="7"/>
      <c r="I1450" s="7"/>
      <c r="J1450" s="7"/>
      <c r="K1450" s="2"/>
      <c r="L1450" s="2"/>
      <c r="M1450" s="2"/>
      <c r="N1450" s="28"/>
      <c r="O1450" s="2"/>
      <c r="P1450" s="2"/>
      <c r="Q1450" s="28"/>
      <c r="R1450" s="2"/>
      <c r="S1450" s="2"/>
      <c r="T1450" s="2"/>
      <c r="U1450" s="7"/>
      <c r="V1450" s="2"/>
      <c r="W1450" s="2"/>
      <c r="X1450" s="2"/>
      <c r="Y1450" s="2"/>
      <c r="Z1450" s="2"/>
      <c r="AA1450" s="2"/>
      <c r="AB1450" s="2"/>
      <c r="AC1450" s="2"/>
      <c r="AD1450" s="27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7"/>
      <c r="AR1450" s="7"/>
      <c r="AS1450" s="2"/>
      <c r="AT1450" s="7"/>
      <c r="AU1450" s="7"/>
      <c r="AV1450" s="3"/>
    </row>
    <row r="1452" spans="1:48" ht="18.75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26"/>
      <c r="O1452" s="7"/>
      <c r="P1452" s="7"/>
      <c r="Q1452" s="26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26"/>
      <c r="AE1452" s="26"/>
      <c r="AF1452" s="26"/>
      <c r="AG1452" s="7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7"/>
      <c r="AS1452" s="7"/>
      <c r="AT1452" s="7"/>
      <c r="AU1452" s="7"/>
      <c r="AV1452" s="7"/>
    </row>
    <row r="1453" spans="1:48" ht="20.25" x14ac:dyDescent="0.3">
      <c r="A1453" s="7"/>
      <c r="B1453" s="7"/>
      <c r="C1453" s="7"/>
      <c r="D1453" s="2"/>
      <c r="E1453" s="3"/>
      <c r="F1453" s="7"/>
      <c r="G1453" s="7"/>
      <c r="H1453" s="7"/>
      <c r="I1453" s="7"/>
      <c r="J1453" s="7"/>
      <c r="K1453" s="2"/>
      <c r="L1453" s="2"/>
      <c r="M1453" s="2"/>
      <c r="N1453" s="28"/>
      <c r="O1453" s="2"/>
      <c r="P1453" s="2"/>
      <c r="Q1453" s="28"/>
      <c r="R1453" s="2"/>
      <c r="S1453" s="2"/>
      <c r="T1453" s="2"/>
      <c r="U1453" s="7"/>
      <c r="V1453" s="2"/>
      <c r="W1453" s="2"/>
      <c r="X1453" s="2"/>
      <c r="Y1453" s="2"/>
      <c r="Z1453" s="2"/>
      <c r="AA1453" s="2"/>
      <c r="AB1453" s="2"/>
      <c r="AC1453" s="2"/>
      <c r="AD1453" s="27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7"/>
      <c r="AR1453" s="7"/>
      <c r="AS1453" s="2"/>
      <c r="AT1453" s="7"/>
      <c r="AU1453" s="7"/>
      <c r="AV1453" s="3"/>
    </row>
    <row r="1454" spans="1:48" ht="20.25" x14ac:dyDescent="0.3">
      <c r="A1454" s="7"/>
      <c r="B1454" s="7"/>
      <c r="C1454" s="7"/>
      <c r="D1454" s="2"/>
      <c r="E1454" s="3"/>
      <c r="F1454" s="7"/>
      <c r="G1454" s="7"/>
      <c r="H1454" s="7"/>
      <c r="I1454" s="7"/>
      <c r="J1454" s="7"/>
      <c r="K1454" s="2"/>
      <c r="L1454" s="2"/>
      <c r="M1454" s="2"/>
      <c r="N1454" s="28"/>
      <c r="O1454" s="2"/>
      <c r="P1454" s="2"/>
      <c r="Q1454" s="28"/>
      <c r="R1454" s="2"/>
      <c r="S1454" s="2"/>
      <c r="T1454" s="2"/>
      <c r="U1454" s="7"/>
      <c r="V1454" s="2"/>
      <c r="W1454" s="2"/>
      <c r="X1454" s="2"/>
      <c r="Y1454" s="2"/>
      <c r="Z1454" s="2"/>
      <c r="AA1454" s="2"/>
      <c r="AB1454" s="2"/>
      <c r="AC1454" s="2"/>
      <c r="AD1454" s="27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7"/>
      <c r="AR1454" s="7"/>
      <c r="AS1454" s="2"/>
      <c r="AT1454" s="7"/>
      <c r="AU1454" s="7"/>
      <c r="AV1454" s="3"/>
    </row>
    <row r="1455" spans="1:48" ht="20.25" x14ac:dyDescent="0.3">
      <c r="A1455" s="7"/>
      <c r="B1455" s="7"/>
      <c r="C1455" s="7"/>
      <c r="D1455" s="2"/>
      <c r="E1455" s="3"/>
      <c r="F1455" s="7"/>
      <c r="G1455" s="7"/>
      <c r="H1455" s="7"/>
      <c r="I1455" s="7"/>
      <c r="J1455" s="7"/>
      <c r="K1455" s="2"/>
      <c r="L1455" s="2"/>
      <c r="M1455" s="2"/>
      <c r="N1455" s="28"/>
      <c r="O1455" s="2"/>
      <c r="P1455" s="2"/>
      <c r="Q1455" s="28"/>
      <c r="R1455" s="2"/>
      <c r="S1455" s="2"/>
      <c r="T1455" s="2"/>
      <c r="U1455" s="7"/>
      <c r="V1455" s="2"/>
      <c r="W1455" s="2"/>
      <c r="X1455" s="2"/>
      <c r="Y1455" s="2"/>
      <c r="Z1455" s="2"/>
      <c r="AA1455" s="2"/>
      <c r="AB1455" s="2"/>
      <c r="AC1455" s="2"/>
      <c r="AD1455" s="27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7"/>
      <c r="AR1455" s="7"/>
      <c r="AS1455" s="2"/>
      <c r="AT1455" s="7"/>
      <c r="AU1455" s="7"/>
      <c r="AV1455" s="3"/>
    </row>
    <row r="1456" spans="1:48" ht="20.25" x14ac:dyDescent="0.3">
      <c r="A1456" s="7"/>
      <c r="B1456" s="7"/>
      <c r="C1456" s="7"/>
      <c r="D1456" s="2"/>
      <c r="E1456" s="3"/>
      <c r="F1456" s="7"/>
      <c r="G1456" s="7"/>
      <c r="H1456" s="7"/>
      <c r="I1456" s="7"/>
      <c r="J1456" s="7"/>
      <c r="K1456" s="2"/>
      <c r="L1456" s="2"/>
      <c r="M1456" s="2"/>
      <c r="N1456" s="28"/>
      <c r="O1456" s="2"/>
      <c r="P1456" s="2"/>
      <c r="Q1456" s="28"/>
      <c r="R1456" s="2"/>
      <c r="S1456" s="2"/>
      <c r="T1456" s="2"/>
      <c r="U1456" s="7"/>
      <c r="V1456" s="2"/>
      <c r="W1456" s="2"/>
      <c r="X1456" s="2"/>
      <c r="Y1456" s="2"/>
      <c r="Z1456" s="2"/>
      <c r="AA1456" s="2"/>
      <c r="AB1456" s="2"/>
      <c r="AC1456" s="2"/>
      <c r="AD1456" s="27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7"/>
      <c r="AR1456" s="7"/>
      <c r="AS1456" s="2"/>
      <c r="AT1456" s="7"/>
      <c r="AU1456" s="7"/>
      <c r="AV1456" s="3"/>
    </row>
    <row r="1457" spans="1:48" ht="20.25" x14ac:dyDescent="0.3">
      <c r="A1457" s="7"/>
      <c r="B1457" s="7"/>
      <c r="C1457" s="7"/>
      <c r="D1457" s="2"/>
      <c r="E1457" s="3"/>
      <c r="F1457" s="7"/>
      <c r="G1457" s="7"/>
      <c r="H1457" s="7"/>
      <c r="I1457" s="7"/>
      <c r="J1457" s="7"/>
      <c r="K1457" s="2"/>
      <c r="L1457" s="2"/>
      <c r="M1457" s="2"/>
      <c r="N1457" s="28"/>
      <c r="O1457" s="2"/>
      <c r="P1457" s="2"/>
      <c r="Q1457" s="28"/>
      <c r="R1457" s="2"/>
      <c r="S1457" s="2"/>
      <c r="T1457" s="2"/>
      <c r="U1457" s="7"/>
      <c r="V1457" s="2"/>
      <c r="W1457" s="2"/>
      <c r="X1457" s="2"/>
      <c r="Y1457" s="2"/>
      <c r="Z1457" s="2"/>
      <c r="AA1457" s="2"/>
      <c r="AB1457" s="2"/>
      <c r="AC1457" s="2"/>
      <c r="AD1457" s="27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7"/>
      <c r="AR1457" s="7"/>
      <c r="AS1457" s="2"/>
      <c r="AT1457" s="7"/>
      <c r="AU1457" s="7"/>
      <c r="AV1457" s="3"/>
    </row>
    <row r="1458" spans="1:48" ht="20.25" x14ac:dyDescent="0.3">
      <c r="A1458" s="7"/>
      <c r="B1458" s="7"/>
      <c r="C1458" s="7"/>
      <c r="D1458" s="2"/>
      <c r="E1458" s="3"/>
      <c r="F1458" s="7"/>
      <c r="G1458" s="7"/>
      <c r="H1458" s="7"/>
      <c r="I1458" s="7"/>
      <c r="J1458" s="7"/>
      <c r="K1458" s="2"/>
      <c r="L1458" s="2"/>
      <c r="M1458" s="2"/>
      <c r="N1458" s="28"/>
      <c r="O1458" s="2"/>
      <c r="P1458" s="2"/>
      <c r="Q1458" s="28"/>
      <c r="R1458" s="2"/>
      <c r="S1458" s="2"/>
      <c r="T1458" s="2"/>
      <c r="U1458" s="7"/>
      <c r="V1458" s="2"/>
      <c r="W1458" s="2"/>
      <c r="X1458" s="2"/>
      <c r="Y1458" s="2"/>
      <c r="Z1458" s="2"/>
      <c r="AA1458" s="2"/>
      <c r="AB1458" s="2"/>
      <c r="AC1458" s="2"/>
      <c r="AD1458" s="27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7"/>
      <c r="AR1458" s="7"/>
      <c r="AS1458" s="2"/>
      <c r="AT1458" s="7"/>
      <c r="AU1458" s="7"/>
      <c r="AV1458" s="3"/>
    </row>
    <row r="1459" spans="1:48" ht="20.25" x14ac:dyDescent="0.3">
      <c r="A1459" s="7"/>
      <c r="B1459" s="7"/>
      <c r="C1459" s="7"/>
      <c r="D1459" s="2"/>
      <c r="E1459" s="3"/>
      <c r="F1459" s="7"/>
      <c r="G1459" s="7"/>
      <c r="H1459" s="7"/>
      <c r="I1459" s="7"/>
      <c r="J1459" s="7"/>
      <c r="K1459" s="2"/>
      <c r="L1459" s="2"/>
      <c r="M1459" s="2"/>
      <c r="N1459" s="28"/>
      <c r="O1459" s="2"/>
      <c r="P1459" s="2"/>
      <c r="Q1459" s="28"/>
      <c r="R1459" s="2"/>
      <c r="S1459" s="2"/>
      <c r="T1459" s="2"/>
      <c r="U1459" s="7"/>
      <c r="V1459" s="2"/>
      <c r="W1459" s="2"/>
      <c r="X1459" s="2"/>
      <c r="Y1459" s="2"/>
      <c r="Z1459" s="2"/>
      <c r="AA1459" s="2"/>
      <c r="AB1459" s="2"/>
      <c r="AC1459" s="2"/>
      <c r="AD1459" s="27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7"/>
      <c r="AR1459" s="7"/>
      <c r="AS1459" s="2"/>
      <c r="AT1459" s="7"/>
      <c r="AU1459" s="7"/>
      <c r="AV1459" s="3"/>
    </row>
    <row r="1460" spans="1:48" ht="20.25" x14ac:dyDescent="0.3">
      <c r="A1460" s="7"/>
      <c r="B1460" s="7"/>
      <c r="C1460" s="7"/>
      <c r="D1460" s="2"/>
      <c r="E1460" s="3"/>
      <c r="F1460" s="7"/>
      <c r="G1460" s="7"/>
      <c r="H1460" s="7"/>
      <c r="I1460" s="7"/>
      <c r="J1460" s="7"/>
      <c r="K1460" s="2"/>
      <c r="L1460" s="2"/>
      <c r="M1460" s="2"/>
      <c r="N1460" s="28"/>
      <c r="O1460" s="2"/>
      <c r="P1460" s="2"/>
      <c r="Q1460" s="28"/>
      <c r="R1460" s="2"/>
      <c r="S1460" s="2"/>
      <c r="T1460" s="2"/>
      <c r="U1460" s="7"/>
      <c r="V1460" s="2"/>
      <c r="W1460" s="2"/>
      <c r="X1460" s="2"/>
      <c r="Y1460" s="2"/>
      <c r="Z1460" s="2"/>
      <c r="AA1460" s="2"/>
      <c r="AB1460" s="2"/>
      <c r="AC1460" s="2"/>
      <c r="AD1460" s="27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7"/>
      <c r="AR1460" s="7"/>
      <c r="AS1460" s="2"/>
      <c r="AT1460" s="7"/>
      <c r="AU1460" s="7"/>
      <c r="AV1460" s="3"/>
    </row>
    <row r="1461" spans="1:48" ht="20.25" x14ac:dyDescent="0.3">
      <c r="A1461" s="7"/>
      <c r="B1461" s="7"/>
      <c r="C1461" s="7"/>
      <c r="D1461" s="2"/>
      <c r="E1461" s="3"/>
      <c r="F1461" s="7"/>
      <c r="G1461" s="7"/>
      <c r="H1461" s="7"/>
      <c r="I1461" s="7"/>
      <c r="J1461" s="7"/>
      <c r="K1461" s="2"/>
      <c r="L1461" s="2"/>
      <c r="M1461" s="2"/>
      <c r="N1461" s="28"/>
      <c r="O1461" s="2"/>
      <c r="P1461" s="2"/>
      <c r="Q1461" s="28"/>
      <c r="R1461" s="2"/>
      <c r="S1461" s="2"/>
      <c r="T1461" s="2"/>
      <c r="U1461" s="7"/>
      <c r="V1461" s="2"/>
      <c r="W1461" s="2"/>
      <c r="X1461" s="2"/>
      <c r="Y1461" s="2"/>
      <c r="Z1461" s="2"/>
      <c r="AA1461" s="2"/>
      <c r="AB1461" s="2"/>
      <c r="AC1461" s="2"/>
      <c r="AD1461" s="27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7"/>
      <c r="AR1461" s="7"/>
      <c r="AS1461" s="2"/>
      <c r="AT1461" s="7"/>
      <c r="AU1461" s="7"/>
      <c r="AV1461" s="3"/>
    </row>
    <row r="1462" spans="1:48" ht="20.25" x14ac:dyDescent="0.3">
      <c r="A1462" s="7"/>
      <c r="B1462" s="7"/>
      <c r="C1462" s="7"/>
      <c r="D1462" s="2"/>
      <c r="E1462" s="3"/>
      <c r="F1462" s="7"/>
      <c r="G1462" s="7"/>
      <c r="H1462" s="7"/>
      <c r="I1462" s="7"/>
      <c r="J1462" s="7"/>
      <c r="K1462" s="2"/>
      <c r="L1462" s="2"/>
      <c r="M1462" s="2"/>
      <c r="N1462" s="28"/>
      <c r="O1462" s="2"/>
      <c r="P1462" s="2"/>
      <c r="Q1462" s="28"/>
      <c r="R1462" s="2"/>
      <c r="S1462" s="2"/>
      <c r="T1462" s="2"/>
      <c r="U1462" s="7"/>
      <c r="V1462" s="2"/>
      <c r="W1462" s="2"/>
      <c r="X1462" s="2"/>
      <c r="Y1462" s="2"/>
      <c r="Z1462" s="2"/>
      <c r="AA1462" s="2"/>
      <c r="AB1462" s="2"/>
      <c r="AC1462" s="2"/>
      <c r="AD1462" s="27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7"/>
      <c r="AR1462" s="7"/>
      <c r="AS1462" s="2"/>
      <c r="AT1462" s="4"/>
      <c r="AU1462" s="7"/>
      <c r="AV1462" s="3"/>
    </row>
    <row r="1463" spans="1:48" ht="20.25" x14ac:dyDescent="0.3">
      <c r="A1463" s="7"/>
      <c r="B1463" s="7"/>
      <c r="C1463" s="7"/>
      <c r="D1463" s="2"/>
      <c r="E1463" s="3"/>
      <c r="F1463" s="7"/>
      <c r="G1463" s="7"/>
      <c r="H1463" s="7"/>
      <c r="I1463" s="7"/>
      <c r="J1463" s="7"/>
      <c r="K1463" s="2"/>
      <c r="L1463" s="2"/>
      <c r="M1463" s="2"/>
      <c r="N1463" s="28"/>
      <c r="O1463" s="2"/>
      <c r="P1463" s="2"/>
      <c r="Q1463" s="28"/>
      <c r="R1463" s="2"/>
      <c r="S1463" s="2"/>
      <c r="T1463" s="2"/>
      <c r="U1463" s="7"/>
      <c r="V1463" s="2"/>
      <c r="W1463" s="2"/>
      <c r="X1463" s="2"/>
      <c r="Y1463" s="2"/>
      <c r="Z1463" s="2"/>
      <c r="AA1463" s="2"/>
      <c r="AB1463" s="2"/>
      <c r="AC1463" s="2"/>
      <c r="AD1463" s="27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7"/>
      <c r="AR1463" s="7"/>
      <c r="AS1463" s="2"/>
      <c r="AT1463" s="4"/>
      <c r="AU1463" s="7"/>
      <c r="AV1463" s="3"/>
    </row>
    <row r="1464" spans="1:48" ht="20.25" x14ac:dyDescent="0.3">
      <c r="A1464" s="7"/>
      <c r="B1464" s="7"/>
      <c r="C1464" s="7"/>
      <c r="D1464" s="2"/>
      <c r="E1464" s="3"/>
      <c r="F1464" s="7"/>
      <c r="G1464" s="7"/>
      <c r="H1464" s="7"/>
      <c r="I1464" s="7"/>
      <c r="J1464" s="7"/>
      <c r="K1464" s="2"/>
      <c r="L1464" s="2"/>
      <c r="M1464" s="2"/>
      <c r="N1464" s="28"/>
      <c r="O1464" s="2"/>
      <c r="P1464" s="2"/>
      <c r="Q1464" s="28"/>
      <c r="R1464" s="2"/>
      <c r="S1464" s="2"/>
      <c r="T1464" s="2"/>
      <c r="U1464" s="7"/>
      <c r="V1464" s="2"/>
      <c r="W1464" s="2"/>
      <c r="X1464" s="2"/>
      <c r="Y1464" s="2"/>
      <c r="Z1464" s="2"/>
      <c r="AA1464" s="2"/>
      <c r="AB1464" s="2"/>
      <c r="AC1464" s="2"/>
      <c r="AD1464" s="27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7"/>
      <c r="AR1464" s="7"/>
      <c r="AS1464" s="2"/>
      <c r="AT1464" s="4"/>
      <c r="AU1464" s="7"/>
      <c r="AV1464" s="3"/>
    </row>
    <row r="1465" spans="1:48" ht="20.25" x14ac:dyDescent="0.3">
      <c r="A1465" s="7"/>
      <c r="B1465" s="7"/>
      <c r="C1465" s="7"/>
      <c r="D1465" s="2"/>
      <c r="E1465" s="3"/>
      <c r="F1465" s="7"/>
      <c r="G1465" s="7"/>
      <c r="H1465" s="7"/>
      <c r="I1465" s="7"/>
      <c r="J1465" s="7"/>
      <c r="K1465" s="2"/>
      <c r="L1465" s="2"/>
      <c r="M1465" s="2"/>
      <c r="N1465" s="28"/>
      <c r="O1465" s="2"/>
      <c r="P1465" s="2"/>
      <c r="Q1465" s="28"/>
      <c r="R1465" s="2"/>
      <c r="S1465" s="2"/>
      <c r="T1465" s="2"/>
      <c r="U1465" s="7"/>
      <c r="V1465" s="2"/>
      <c r="W1465" s="2"/>
      <c r="X1465" s="2"/>
      <c r="Y1465" s="2"/>
      <c r="Z1465" s="2"/>
      <c r="AA1465" s="2"/>
      <c r="AB1465" s="2"/>
      <c r="AC1465" s="2"/>
      <c r="AD1465" s="27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7"/>
      <c r="AR1465" s="7"/>
      <c r="AS1465" s="2"/>
      <c r="AT1465" s="4"/>
      <c r="AU1465" s="7"/>
      <c r="AV1465" s="3"/>
    </row>
    <row r="1466" spans="1:48" ht="20.25" x14ac:dyDescent="0.3">
      <c r="A1466" s="7"/>
      <c r="B1466" s="7"/>
      <c r="C1466" s="7"/>
      <c r="D1466" s="2"/>
      <c r="E1466" s="3"/>
      <c r="F1466" s="7"/>
      <c r="G1466" s="7"/>
      <c r="H1466" s="7"/>
      <c r="I1466" s="7"/>
      <c r="J1466" s="7"/>
      <c r="K1466" s="2"/>
      <c r="L1466" s="2"/>
      <c r="M1466" s="2"/>
      <c r="N1466" s="28"/>
      <c r="O1466" s="2"/>
      <c r="P1466" s="2"/>
      <c r="Q1466" s="28"/>
      <c r="R1466" s="2"/>
      <c r="S1466" s="2"/>
      <c r="T1466" s="2"/>
      <c r="U1466" s="7"/>
      <c r="V1466" s="2"/>
      <c r="W1466" s="2"/>
      <c r="X1466" s="2"/>
      <c r="Y1466" s="2"/>
      <c r="Z1466" s="2"/>
      <c r="AA1466" s="2"/>
      <c r="AB1466" s="2"/>
      <c r="AC1466" s="2"/>
      <c r="AD1466" s="27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7"/>
      <c r="AR1466" s="7"/>
      <c r="AS1466" s="2"/>
      <c r="AT1466" s="4"/>
      <c r="AU1466" s="7"/>
      <c r="AV1466" s="3"/>
    </row>
    <row r="1467" spans="1:48" ht="20.25" x14ac:dyDescent="0.3">
      <c r="A1467" s="7"/>
      <c r="B1467" s="7"/>
      <c r="C1467" s="7"/>
      <c r="D1467" s="2"/>
      <c r="E1467" s="3"/>
      <c r="F1467" s="7"/>
      <c r="G1467" s="7"/>
      <c r="H1467" s="7"/>
      <c r="I1467" s="7"/>
      <c r="J1467" s="7"/>
      <c r="K1467" s="2"/>
      <c r="L1467" s="2"/>
      <c r="M1467" s="2"/>
      <c r="N1467" s="28"/>
      <c r="O1467" s="2"/>
      <c r="P1467" s="2"/>
      <c r="Q1467" s="28"/>
      <c r="R1467" s="2"/>
      <c r="S1467" s="2"/>
      <c r="T1467" s="2"/>
      <c r="U1467" s="7"/>
      <c r="V1467" s="2"/>
      <c r="W1467" s="2"/>
      <c r="X1467" s="2"/>
      <c r="Y1467" s="2"/>
      <c r="Z1467" s="2"/>
      <c r="AA1467" s="2"/>
      <c r="AB1467" s="2"/>
      <c r="AC1467" s="2"/>
      <c r="AD1467" s="27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7"/>
      <c r="AR1467" s="7"/>
      <c r="AS1467" s="2"/>
      <c r="AT1467" s="7"/>
      <c r="AU1467" s="7"/>
      <c r="AV1467" s="3"/>
    </row>
    <row r="1468" spans="1:48" ht="20.25" x14ac:dyDescent="0.3">
      <c r="A1468" s="7"/>
      <c r="B1468" s="7"/>
      <c r="C1468" s="7"/>
      <c r="D1468" s="2"/>
      <c r="E1468" s="3"/>
      <c r="F1468" s="7"/>
      <c r="G1468" s="7"/>
      <c r="H1468" s="7"/>
      <c r="I1468" s="7"/>
      <c r="J1468" s="7"/>
      <c r="K1468" s="2"/>
      <c r="L1468" s="2"/>
      <c r="M1468" s="2"/>
      <c r="N1468" s="28"/>
      <c r="O1468" s="2"/>
      <c r="P1468" s="2"/>
      <c r="Q1468" s="28"/>
      <c r="R1468" s="2"/>
      <c r="S1468" s="2"/>
      <c r="T1468" s="2"/>
      <c r="U1468" s="7"/>
      <c r="V1468" s="2"/>
      <c r="W1468" s="2"/>
      <c r="X1468" s="2"/>
      <c r="Y1468" s="2"/>
      <c r="Z1468" s="2"/>
      <c r="AA1468" s="2"/>
      <c r="AB1468" s="2"/>
      <c r="AC1468" s="2"/>
      <c r="AD1468" s="27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7"/>
      <c r="AR1468" s="7"/>
      <c r="AS1468" s="2"/>
      <c r="AT1468" s="5"/>
      <c r="AU1468" s="7"/>
      <c r="AV1468" s="3"/>
    </row>
    <row r="1469" spans="1:48" ht="20.25" x14ac:dyDescent="0.3">
      <c r="A1469" s="7"/>
      <c r="B1469" s="7"/>
      <c r="C1469" s="7"/>
      <c r="D1469" s="2"/>
      <c r="E1469" s="3"/>
      <c r="F1469" s="7"/>
      <c r="G1469" s="7"/>
      <c r="H1469" s="7"/>
      <c r="I1469" s="7"/>
      <c r="J1469" s="7"/>
      <c r="K1469" s="2"/>
      <c r="L1469" s="2"/>
      <c r="M1469" s="2"/>
      <c r="N1469" s="28"/>
      <c r="O1469" s="2"/>
      <c r="P1469" s="2"/>
      <c r="Q1469" s="28"/>
      <c r="R1469" s="2"/>
      <c r="S1469" s="2"/>
      <c r="T1469" s="2"/>
      <c r="U1469" s="7"/>
      <c r="V1469" s="2"/>
      <c r="W1469" s="2"/>
      <c r="X1469" s="2"/>
      <c r="Y1469" s="2"/>
      <c r="Z1469" s="2"/>
      <c r="AA1469" s="2"/>
      <c r="AB1469" s="2"/>
      <c r="AC1469" s="2"/>
      <c r="AD1469" s="27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7"/>
      <c r="AR1469" s="7"/>
      <c r="AS1469" s="2"/>
      <c r="AT1469" s="5"/>
      <c r="AU1469" s="7"/>
      <c r="AV1469" s="3"/>
    </row>
    <row r="1470" spans="1:48" ht="20.25" x14ac:dyDescent="0.3">
      <c r="A1470" s="7"/>
      <c r="B1470" s="7"/>
      <c r="C1470" s="7"/>
      <c r="D1470" s="2"/>
      <c r="E1470" s="3"/>
      <c r="F1470" s="7"/>
      <c r="G1470" s="7"/>
      <c r="H1470" s="7"/>
      <c r="I1470" s="7"/>
      <c r="J1470" s="7"/>
      <c r="K1470" s="2"/>
      <c r="L1470" s="2"/>
      <c r="M1470" s="2"/>
      <c r="N1470" s="28"/>
      <c r="O1470" s="2"/>
      <c r="P1470" s="2"/>
      <c r="Q1470" s="28"/>
      <c r="R1470" s="2"/>
      <c r="S1470" s="2"/>
      <c r="T1470" s="2"/>
      <c r="U1470" s="7"/>
      <c r="V1470" s="2"/>
      <c r="W1470" s="2"/>
      <c r="X1470" s="2"/>
      <c r="Y1470" s="2"/>
      <c r="Z1470" s="2"/>
      <c r="AA1470" s="2"/>
      <c r="AB1470" s="2"/>
      <c r="AC1470" s="2"/>
      <c r="AD1470" s="27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7"/>
      <c r="AR1470" s="7"/>
      <c r="AS1470" s="2"/>
      <c r="AT1470" s="5"/>
      <c r="AU1470" s="7"/>
      <c r="AV1470" s="3"/>
    </row>
    <row r="1471" spans="1:48" ht="20.25" x14ac:dyDescent="0.3">
      <c r="A1471" s="7"/>
      <c r="B1471" s="7"/>
      <c r="C1471" s="7"/>
      <c r="D1471" s="2"/>
      <c r="E1471" s="3"/>
      <c r="F1471" s="7"/>
      <c r="G1471" s="7"/>
      <c r="H1471" s="7"/>
      <c r="I1471" s="7"/>
      <c r="J1471" s="7"/>
      <c r="K1471" s="2"/>
      <c r="L1471" s="2"/>
      <c r="M1471" s="2"/>
      <c r="N1471" s="28"/>
      <c r="O1471" s="2"/>
      <c r="P1471" s="2"/>
      <c r="Q1471" s="28"/>
      <c r="R1471" s="2"/>
      <c r="S1471" s="2"/>
      <c r="T1471" s="2"/>
      <c r="U1471" s="7"/>
      <c r="V1471" s="2"/>
      <c r="W1471" s="2"/>
      <c r="X1471" s="2"/>
      <c r="Y1471" s="2"/>
      <c r="Z1471" s="2"/>
      <c r="AA1471" s="2"/>
      <c r="AB1471" s="2"/>
      <c r="AC1471" s="2"/>
      <c r="AD1471" s="27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7"/>
      <c r="AR1471" s="7"/>
      <c r="AS1471" s="2"/>
      <c r="AT1471" s="5"/>
      <c r="AU1471" s="7"/>
      <c r="AV1471" s="3"/>
    </row>
    <row r="1472" spans="1:48" ht="20.25" x14ac:dyDescent="0.3">
      <c r="A1472" s="7"/>
      <c r="B1472" s="7"/>
      <c r="C1472" s="7"/>
      <c r="D1472" s="2"/>
      <c r="E1472" s="3"/>
      <c r="F1472" s="7"/>
      <c r="G1472" s="7"/>
      <c r="H1472" s="7"/>
      <c r="I1472" s="7"/>
      <c r="J1472" s="7"/>
      <c r="K1472" s="2"/>
      <c r="L1472" s="2"/>
      <c r="M1472" s="2"/>
      <c r="N1472" s="28"/>
      <c r="O1472" s="2"/>
      <c r="P1472" s="2"/>
      <c r="Q1472" s="28"/>
      <c r="R1472" s="2"/>
      <c r="S1472" s="2"/>
      <c r="T1472" s="2"/>
      <c r="U1472" s="7"/>
      <c r="V1472" s="2"/>
      <c r="W1472" s="2"/>
      <c r="X1472" s="2"/>
      <c r="Y1472" s="2"/>
      <c r="Z1472" s="2"/>
      <c r="AA1472" s="2"/>
      <c r="AB1472" s="2"/>
      <c r="AC1472" s="2"/>
      <c r="AD1472" s="27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7"/>
      <c r="AR1472" s="7"/>
      <c r="AS1472" s="2"/>
      <c r="AT1472" s="5"/>
      <c r="AU1472" s="7"/>
      <c r="AV1472" s="3"/>
    </row>
    <row r="1473" spans="1:48" ht="20.25" x14ac:dyDescent="0.3">
      <c r="A1473" s="7"/>
      <c r="B1473" s="7"/>
      <c r="C1473" s="7"/>
      <c r="D1473" s="2"/>
      <c r="E1473" s="3"/>
      <c r="F1473" s="7"/>
      <c r="G1473" s="7"/>
      <c r="H1473" s="7"/>
      <c r="I1473" s="7"/>
      <c r="J1473" s="7"/>
      <c r="K1473" s="2"/>
      <c r="L1473" s="2"/>
      <c r="M1473" s="2"/>
      <c r="N1473" s="28"/>
      <c r="O1473" s="2"/>
      <c r="P1473" s="2"/>
      <c r="Q1473" s="28"/>
      <c r="R1473" s="2"/>
      <c r="S1473" s="2"/>
      <c r="T1473" s="2"/>
      <c r="U1473" s="7"/>
      <c r="V1473" s="2"/>
      <c r="W1473" s="2"/>
      <c r="X1473" s="2"/>
      <c r="Y1473" s="2"/>
      <c r="Z1473" s="2"/>
      <c r="AA1473" s="2"/>
      <c r="AB1473" s="2"/>
      <c r="AC1473" s="2"/>
      <c r="AD1473" s="27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7"/>
      <c r="AR1473" s="7"/>
      <c r="AS1473" s="2"/>
      <c r="AT1473" s="5"/>
      <c r="AU1473" s="7"/>
      <c r="AV1473" s="3"/>
    </row>
    <row r="1474" spans="1:48" ht="20.25" x14ac:dyDescent="0.3">
      <c r="A1474" s="7"/>
      <c r="B1474" s="7"/>
      <c r="C1474" s="7"/>
      <c r="D1474" s="2"/>
      <c r="E1474" s="3"/>
      <c r="F1474" s="7"/>
      <c r="G1474" s="7"/>
      <c r="H1474" s="7"/>
      <c r="I1474" s="7"/>
      <c r="J1474" s="7"/>
      <c r="K1474" s="2"/>
      <c r="L1474" s="2"/>
      <c r="M1474" s="2"/>
      <c r="N1474" s="28"/>
      <c r="O1474" s="2"/>
      <c r="P1474" s="2"/>
      <c r="Q1474" s="28"/>
      <c r="R1474" s="2"/>
      <c r="S1474" s="2"/>
      <c r="T1474" s="2"/>
      <c r="U1474" s="7"/>
      <c r="V1474" s="2"/>
      <c r="W1474" s="2"/>
      <c r="X1474" s="2"/>
      <c r="Y1474" s="2"/>
      <c r="Z1474" s="2"/>
      <c r="AA1474" s="2"/>
      <c r="AB1474" s="2"/>
      <c r="AC1474" s="2"/>
      <c r="AD1474" s="27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7"/>
      <c r="AR1474" s="7"/>
      <c r="AS1474" s="2"/>
      <c r="AT1474" s="5"/>
      <c r="AU1474" s="7"/>
      <c r="AV1474" s="3"/>
    </row>
    <row r="1475" spans="1:48" ht="20.25" x14ac:dyDescent="0.3">
      <c r="A1475" s="7"/>
      <c r="B1475" s="7"/>
      <c r="C1475" s="7"/>
      <c r="D1475" s="2"/>
      <c r="E1475" s="3"/>
      <c r="F1475" s="7"/>
      <c r="G1475" s="7"/>
      <c r="H1475" s="7"/>
      <c r="I1475" s="7"/>
      <c r="J1475" s="7"/>
      <c r="K1475" s="2"/>
      <c r="L1475" s="2"/>
      <c r="M1475" s="2"/>
      <c r="N1475" s="28"/>
      <c r="O1475" s="2"/>
      <c r="P1475" s="2"/>
      <c r="Q1475" s="28"/>
      <c r="R1475" s="2"/>
      <c r="S1475" s="2"/>
      <c r="T1475" s="2"/>
      <c r="U1475" s="7"/>
      <c r="V1475" s="2"/>
      <c r="W1475" s="2"/>
      <c r="X1475" s="2"/>
      <c r="Y1475" s="2"/>
      <c r="Z1475" s="2"/>
      <c r="AA1475" s="2"/>
      <c r="AB1475" s="2"/>
      <c r="AC1475" s="2"/>
      <c r="AD1475" s="27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7"/>
      <c r="AR1475" s="7"/>
      <c r="AS1475" s="2"/>
      <c r="AT1475" s="5"/>
      <c r="AU1475" s="7"/>
      <c r="AV1475" s="3"/>
    </row>
    <row r="1476" spans="1:48" ht="20.25" x14ac:dyDescent="0.3">
      <c r="A1476" s="7"/>
      <c r="B1476" s="7"/>
      <c r="C1476" s="7"/>
      <c r="D1476" s="2"/>
      <c r="E1476" s="3"/>
      <c r="F1476" s="7"/>
      <c r="G1476" s="7"/>
      <c r="H1476" s="7"/>
      <c r="I1476" s="7"/>
      <c r="J1476" s="7"/>
      <c r="K1476" s="2"/>
      <c r="L1476" s="2"/>
      <c r="M1476" s="2"/>
      <c r="N1476" s="28"/>
      <c r="O1476" s="2"/>
      <c r="P1476" s="2"/>
      <c r="Q1476" s="28"/>
      <c r="R1476" s="2"/>
      <c r="S1476" s="2"/>
      <c r="T1476" s="2"/>
      <c r="U1476" s="7"/>
      <c r="V1476" s="2"/>
      <c r="W1476" s="2"/>
      <c r="X1476" s="2"/>
      <c r="Y1476" s="2"/>
      <c r="Z1476" s="2"/>
      <c r="AA1476" s="2"/>
      <c r="AB1476" s="2"/>
      <c r="AC1476" s="2"/>
      <c r="AD1476" s="27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7"/>
      <c r="AR1476" s="7"/>
      <c r="AS1476" s="2"/>
      <c r="AT1476" s="5"/>
      <c r="AU1476" s="7"/>
      <c r="AV1476" s="3"/>
    </row>
    <row r="1477" spans="1:48" ht="20.25" x14ac:dyDescent="0.3">
      <c r="A1477" s="7"/>
      <c r="B1477" s="7"/>
      <c r="C1477" s="7"/>
      <c r="D1477" s="2"/>
      <c r="E1477" s="3"/>
      <c r="F1477" s="7"/>
      <c r="G1477" s="7"/>
      <c r="H1477" s="7"/>
      <c r="I1477" s="7"/>
      <c r="J1477" s="7"/>
      <c r="K1477" s="2"/>
      <c r="L1477" s="2"/>
      <c r="M1477" s="2"/>
      <c r="N1477" s="28"/>
      <c r="O1477" s="2"/>
      <c r="P1477" s="2"/>
      <c r="Q1477" s="28"/>
      <c r="R1477" s="2"/>
      <c r="S1477" s="2"/>
      <c r="T1477" s="2"/>
      <c r="U1477" s="7"/>
      <c r="V1477" s="2"/>
      <c r="W1477" s="2"/>
      <c r="X1477" s="2"/>
      <c r="Y1477" s="2"/>
      <c r="Z1477" s="2"/>
      <c r="AA1477" s="2"/>
      <c r="AB1477" s="2"/>
      <c r="AC1477" s="2"/>
      <c r="AD1477" s="27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7"/>
      <c r="AR1477" s="7"/>
      <c r="AS1477" s="2"/>
      <c r="AT1477" s="5"/>
      <c r="AU1477" s="7"/>
      <c r="AV1477" s="3"/>
    </row>
    <row r="1478" spans="1:48" ht="20.25" x14ac:dyDescent="0.3">
      <c r="A1478" s="7"/>
      <c r="B1478" s="7"/>
      <c r="C1478" s="7"/>
      <c r="D1478" s="2"/>
      <c r="E1478" s="3"/>
      <c r="F1478" s="7"/>
      <c r="G1478" s="7"/>
      <c r="H1478" s="7"/>
      <c r="I1478" s="7"/>
      <c r="J1478" s="7"/>
      <c r="K1478" s="2"/>
      <c r="L1478" s="2"/>
      <c r="M1478" s="2"/>
      <c r="N1478" s="28"/>
      <c r="O1478" s="2"/>
      <c r="P1478" s="2"/>
      <c r="Q1478" s="28"/>
      <c r="R1478" s="2"/>
      <c r="S1478" s="2"/>
      <c r="T1478" s="2"/>
      <c r="U1478" s="7"/>
      <c r="V1478" s="2"/>
      <c r="W1478" s="2"/>
      <c r="X1478" s="2"/>
      <c r="Y1478" s="2"/>
      <c r="Z1478" s="2"/>
      <c r="AA1478" s="2"/>
      <c r="AB1478" s="2"/>
      <c r="AC1478" s="2"/>
      <c r="AD1478" s="27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7"/>
      <c r="AR1478" s="7"/>
      <c r="AS1478" s="2"/>
      <c r="AT1478" s="5"/>
      <c r="AU1478" s="7"/>
      <c r="AV1478" s="3"/>
    </row>
    <row r="1479" spans="1:48" ht="20.25" x14ac:dyDescent="0.3">
      <c r="A1479" s="7"/>
      <c r="B1479" s="7"/>
      <c r="C1479" s="7"/>
      <c r="D1479" s="2"/>
      <c r="E1479" s="3"/>
      <c r="F1479" s="7"/>
      <c r="G1479" s="7"/>
      <c r="H1479" s="7"/>
      <c r="I1479" s="7"/>
      <c r="J1479" s="7"/>
      <c r="K1479" s="2"/>
      <c r="L1479" s="2"/>
      <c r="M1479" s="2"/>
      <c r="N1479" s="28"/>
      <c r="O1479" s="2"/>
      <c r="P1479" s="2"/>
      <c r="Q1479" s="28"/>
      <c r="R1479" s="2"/>
      <c r="S1479" s="2"/>
      <c r="T1479" s="2"/>
      <c r="U1479" s="7"/>
      <c r="V1479" s="2"/>
      <c r="W1479" s="2"/>
      <c r="X1479" s="2"/>
      <c r="Y1479" s="2"/>
      <c r="Z1479" s="2"/>
      <c r="AA1479" s="2"/>
      <c r="AB1479" s="2"/>
      <c r="AC1479" s="2"/>
      <c r="AD1479" s="27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7"/>
      <c r="AR1479" s="7"/>
      <c r="AS1479" s="2"/>
      <c r="AT1479" s="7"/>
      <c r="AU1479" s="7"/>
      <c r="AV1479" s="3"/>
    </row>
  </sheetData>
  <mergeCells count="1">
    <mergeCell ref="A2:G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66"/>
  <sheetViews>
    <sheetView topLeftCell="Y485" zoomScale="64" zoomScaleNormal="64" workbookViewId="0">
      <selection activeCell="AL411" sqref="AL411"/>
    </sheetView>
  </sheetViews>
  <sheetFormatPr defaultRowHeight="15" x14ac:dyDescent="0.2"/>
  <cols>
    <col min="1" max="1" width="8.796875" style="29"/>
    <col min="2" max="2" width="10.3984375" style="29" customWidth="1"/>
    <col min="3" max="3" width="8.796875" style="29"/>
    <col min="4" max="4" width="10.09765625" style="29" customWidth="1"/>
    <col min="5" max="6" width="10.69921875" style="29" customWidth="1"/>
    <col min="7" max="7" width="8.796875" style="29"/>
    <col min="8" max="8" width="9.3984375" style="29" customWidth="1"/>
    <col min="9" max="9" width="10.8984375" style="29" customWidth="1"/>
    <col min="10" max="10" width="10.19921875" style="29" customWidth="1"/>
    <col min="11" max="11" width="11.296875" style="29" customWidth="1"/>
    <col min="12" max="12" width="10.296875" style="29" customWidth="1"/>
    <col min="13" max="13" width="10" style="29" customWidth="1"/>
    <col min="14" max="14" width="12.796875" style="29" bestFit="1" customWidth="1"/>
    <col min="15" max="15" width="9.69921875" style="29" customWidth="1"/>
    <col min="16" max="16" width="10.5" style="29" customWidth="1"/>
    <col min="17" max="17" width="10.19921875" style="29" customWidth="1"/>
    <col min="18" max="18" width="10.3984375" style="29" customWidth="1"/>
    <col min="19" max="19" width="11.09765625" style="29" customWidth="1"/>
    <col min="20" max="20" width="9.69921875" style="29" customWidth="1"/>
    <col min="21" max="21" width="10.8984375" style="29" customWidth="1"/>
    <col min="22" max="23" width="10.3984375" style="29" customWidth="1"/>
    <col min="24" max="24" width="10.09765625" style="29" customWidth="1"/>
    <col min="25" max="25" width="10.796875" style="29" customWidth="1"/>
    <col min="26" max="26" width="11.59765625" style="29" customWidth="1"/>
    <col min="27" max="27" width="11.69921875" style="29" customWidth="1"/>
    <col min="28" max="28" width="10.5" style="29" customWidth="1"/>
    <col min="29" max="29" width="10.69921875" style="29" customWidth="1"/>
    <col min="30" max="30" width="10.8984375" style="29" customWidth="1"/>
    <col min="31" max="31" width="9.8984375" style="29" customWidth="1"/>
    <col min="32" max="33" width="8.796875" style="29"/>
    <col min="34" max="34" width="10.19921875" style="29" customWidth="1"/>
    <col min="35" max="16384" width="8.796875" style="29"/>
  </cols>
  <sheetData>
    <row r="1" spans="1:33" ht="18.75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18.75" x14ac:dyDescent="0.2">
      <c r="A2" s="68" t="s">
        <v>81</v>
      </c>
      <c r="B2" s="69"/>
      <c r="C2" s="70"/>
      <c r="D2" s="70"/>
      <c r="E2" s="70"/>
      <c r="F2" s="70"/>
      <c r="G2" s="70"/>
      <c r="H2" s="71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1:33" ht="75" x14ac:dyDescent="0.2">
      <c r="A3" s="6"/>
      <c r="B3" s="7" t="s">
        <v>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</row>
    <row r="4" spans="1:33" ht="18.75" x14ac:dyDescent="0.2">
      <c r="A4" s="6"/>
      <c r="B4" s="7">
        <v>120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 spans="1:33" ht="18.75" x14ac:dyDescent="0.2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 spans="1:33" ht="75" x14ac:dyDescent="0.2">
      <c r="A6" s="7"/>
      <c r="B6" s="7" t="s">
        <v>1</v>
      </c>
      <c r="C6" s="7" t="s">
        <v>2</v>
      </c>
      <c r="D6" s="6"/>
      <c r="E6" s="7" t="s">
        <v>3</v>
      </c>
      <c r="F6" s="7" t="s">
        <v>4</v>
      </c>
      <c r="G6" s="7" t="s">
        <v>5</v>
      </c>
      <c r="H6" s="7" t="s">
        <v>6</v>
      </c>
      <c r="I6" s="7" t="s">
        <v>7</v>
      </c>
      <c r="J6" s="7" t="s">
        <v>8</v>
      </c>
      <c r="K6" s="7" t="s">
        <v>9</v>
      </c>
      <c r="L6" s="7"/>
      <c r="M6" s="7" t="s">
        <v>86</v>
      </c>
      <c r="N6" s="7" t="s">
        <v>87</v>
      </c>
      <c r="O6" s="7" t="s">
        <v>88</v>
      </c>
      <c r="P6" s="7" t="s">
        <v>103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18.75" x14ac:dyDescent="0.2">
      <c r="A7" s="6"/>
      <c r="B7" s="7">
        <f>10/12</f>
        <v>0.83333333333333337</v>
      </c>
      <c r="C7" s="7">
        <f>20/12</f>
        <v>1.6666666666666667</v>
      </c>
      <c r="D7" s="6"/>
      <c r="E7" s="7">
        <v>6</v>
      </c>
      <c r="F7" s="7">
        <v>4</v>
      </c>
      <c r="G7" s="7">
        <v>14</v>
      </c>
      <c r="H7" s="7">
        <v>32000</v>
      </c>
      <c r="I7" s="7">
        <v>50000</v>
      </c>
      <c r="J7" s="7">
        <v>1.2</v>
      </c>
      <c r="K7" s="7">
        <v>1.1499999999999999</v>
      </c>
      <c r="L7" s="7"/>
      <c r="M7" s="7">
        <v>0.5</v>
      </c>
      <c r="N7" s="7">
        <v>0.26800000000000002</v>
      </c>
      <c r="O7" s="7">
        <v>0.76300000000000001</v>
      </c>
      <c r="P7" s="7">
        <v>1.337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</row>
    <row r="8" spans="1:33" ht="18.75" x14ac:dyDescent="0.2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1:33" ht="18.75" x14ac:dyDescent="0.2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ht="112.5" x14ac:dyDescent="0.2">
      <c r="A10" s="7" t="s">
        <v>10</v>
      </c>
      <c r="B10" s="7" t="s">
        <v>82</v>
      </c>
      <c r="C10" s="31" t="s">
        <v>83</v>
      </c>
      <c r="D10" s="31" t="s">
        <v>84</v>
      </c>
      <c r="E10" s="7" t="s">
        <v>12</v>
      </c>
      <c r="F10" s="7" t="s">
        <v>85</v>
      </c>
      <c r="G10" s="7" t="s">
        <v>47</v>
      </c>
      <c r="H10" s="7" t="s">
        <v>14</v>
      </c>
      <c r="I10" s="7" t="s">
        <v>15</v>
      </c>
      <c r="J10" s="7" t="s">
        <v>16</v>
      </c>
      <c r="K10" s="7" t="s">
        <v>17</v>
      </c>
      <c r="L10" s="7" t="s">
        <v>18</v>
      </c>
      <c r="M10" s="7" t="s">
        <v>19</v>
      </c>
      <c r="N10" s="26" t="s">
        <v>57</v>
      </c>
      <c r="O10" s="26" t="s">
        <v>58</v>
      </c>
      <c r="P10" s="26" t="s">
        <v>34</v>
      </c>
      <c r="Q10" s="7" t="s">
        <v>26</v>
      </c>
      <c r="R10" s="26" t="s">
        <v>35</v>
      </c>
      <c r="S10" s="7" t="s">
        <v>37</v>
      </c>
      <c r="T10" s="26" t="s">
        <v>59</v>
      </c>
      <c r="U10" s="26" t="s">
        <v>60</v>
      </c>
      <c r="V10" s="26" t="s">
        <v>61</v>
      </c>
      <c r="W10" s="26" t="s">
        <v>62</v>
      </c>
      <c r="X10" s="7" t="s">
        <v>21</v>
      </c>
      <c r="Y10" s="26" t="s">
        <v>90</v>
      </c>
      <c r="Z10" s="26" t="s">
        <v>89</v>
      </c>
      <c r="AA10" s="7" t="s">
        <v>22</v>
      </c>
      <c r="AB10" s="34" t="s">
        <v>23</v>
      </c>
      <c r="AC10" s="34" t="s">
        <v>24</v>
      </c>
      <c r="AD10" s="7"/>
      <c r="AE10" s="7"/>
      <c r="AF10" s="7"/>
    </row>
    <row r="11" spans="1:33" ht="20.25" x14ac:dyDescent="0.3">
      <c r="A11" s="7">
        <v>1</v>
      </c>
      <c r="B11" s="7">
        <v>18</v>
      </c>
      <c r="C11" s="27">
        <v>14</v>
      </c>
      <c r="D11" s="27">
        <v>23</v>
      </c>
      <c r="E11" s="7">
        <v>2.75</v>
      </c>
      <c r="F11" s="32">
        <f>($D11+2*$E11)/12</f>
        <v>2.375</v>
      </c>
      <c r="G11" s="2">
        <f t="shared" ref="G11:G33" si="0">$B$4*$A11*$F11</f>
        <v>285</v>
      </c>
      <c r="H11" s="2">
        <v>1.4</v>
      </c>
      <c r="I11" s="7">
        <f t="shared" ref="I11:I33" si="1">$G11*$H11</f>
        <v>399</v>
      </c>
      <c r="J11" s="7">
        <v>1.2</v>
      </c>
      <c r="K11" s="7">
        <v>1.1499999999999999</v>
      </c>
      <c r="L11" s="7">
        <f>0.33*(1-0.125*$A11)</f>
        <v>0.28875000000000001</v>
      </c>
      <c r="M11" s="7">
        <f>(96+1.44*$D11/12)/12</f>
        <v>8.23</v>
      </c>
      <c r="N11" s="28">
        <f t="shared" ref="N11:N33" si="2">$B$7+$K11*$A11</f>
        <v>1.9833333333333334</v>
      </c>
      <c r="O11" s="28">
        <f t="shared" ref="O11:O33" si="3">$F$7+$N11</f>
        <v>5.9833333333333334</v>
      </c>
      <c r="P11" s="28">
        <f t="shared" ref="P11:P33" si="4">($H$7*(1+$L11)*$J$7)/($M11*$N11)</f>
        <v>3031.8265823948045</v>
      </c>
      <c r="Q11" s="2">
        <f t="shared" ref="Q11:Q33" si="5">($F$7-$B$7)/$K11</f>
        <v>2.7536231884057973</v>
      </c>
      <c r="R11" s="27">
        <f t="shared" ref="R11:R33" si="6">IF($A11&lt;$Q11,(($I$7/2*(1+$L11)*$J$7)/($N11*$M11)),(($I$7*(1+$L11)*$J$7)/($O11*$M11)))</f>
        <v>2368.6145174959411</v>
      </c>
      <c r="S11" s="2">
        <f t="shared" ref="S11:S33" si="7">IF($N11&gt;$F11,$F11*$P11,$N11*$P11)</f>
        <v>6013.1227217496962</v>
      </c>
      <c r="T11" s="28">
        <f t="shared" ref="T11:T33" si="8">IF($Q11&lt;$A11,0,$F$7-$B$7-$K11*$A11)</f>
        <v>2.0166666666666666</v>
      </c>
      <c r="U11" s="28">
        <f t="shared" ref="U11:U33" si="9">IF($O11&gt;$F11,$F11,$O11)</f>
        <v>2.375</v>
      </c>
      <c r="V11" s="28">
        <f t="shared" ref="V11:V33" si="10">($U11-$T11)*$R11</f>
        <v>848.75353543604569</v>
      </c>
      <c r="W11" s="2">
        <f t="shared" ref="W11:W33" si="11">IF($S11&gt;$V11,$S11,$V11)</f>
        <v>6013.1227217496962</v>
      </c>
      <c r="X11" s="2">
        <f>PI()*($B11/(2*12))^2*62.4</f>
        <v>110.26990214100174</v>
      </c>
      <c r="Y11" s="33">
        <f>0.23*($M$7/H11)*(1+0.35*$M$7*(F11/A11))</f>
        <v>0.11628348214285714</v>
      </c>
      <c r="Z11" s="33">
        <f>IF(Y11&gt;0.33,0.33,Y11)</f>
        <v>0.11628348214285714</v>
      </c>
      <c r="AA11" s="2">
        <f>$P$7/($O$7-$N$7*Z11)</f>
        <v>1.8269119735362265</v>
      </c>
      <c r="AB11" s="34">
        <v>3.2</v>
      </c>
      <c r="AC11" s="35">
        <f>(12/$D11)*(($I11+$X11)/$AA11+$W11/$AB11)</f>
        <v>1125.840421030392</v>
      </c>
      <c r="AD11" s="6"/>
      <c r="AE11" s="6"/>
      <c r="AF11" s="6"/>
    </row>
    <row r="12" spans="1:33" ht="20.25" x14ac:dyDescent="0.3">
      <c r="A12" s="7">
        <v>1</v>
      </c>
      <c r="B12" s="7">
        <v>24</v>
      </c>
      <c r="C12" s="27">
        <v>19</v>
      </c>
      <c r="D12" s="27">
        <v>30</v>
      </c>
      <c r="E12" s="7">
        <v>3.25</v>
      </c>
      <c r="F12" s="32">
        <f t="shared" ref="F12:F33" si="12">($D12+2*$E12)/12</f>
        <v>3.0416666666666665</v>
      </c>
      <c r="G12" s="2">
        <f t="shared" si="0"/>
        <v>365</v>
      </c>
      <c r="H12" s="2">
        <v>1.4</v>
      </c>
      <c r="I12" s="7">
        <f t="shared" si="1"/>
        <v>510.99999999999994</v>
      </c>
      <c r="J12" s="7">
        <v>1.2</v>
      </c>
      <c r="K12" s="4">
        <f>(1.75-1.15)*(($D12-24)/(96-24))+1.15</f>
        <v>1.2</v>
      </c>
      <c r="L12" s="7">
        <f t="shared" ref="L12:L33" si="13">0.33*(1-0.125*$A12)</f>
        <v>0.28875000000000001</v>
      </c>
      <c r="M12" s="7">
        <f t="shared" ref="M12:M33" si="14">(96+1.44*$D12/12)/12</f>
        <v>8.2999999999999989</v>
      </c>
      <c r="N12" s="28">
        <f t="shared" si="2"/>
        <v>2.0333333333333332</v>
      </c>
      <c r="O12" s="28">
        <f t="shared" si="3"/>
        <v>6.0333333333333332</v>
      </c>
      <c r="P12" s="28">
        <f t="shared" si="4"/>
        <v>2932.3326091250251</v>
      </c>
      <c r="Q12" s="2">
        <f t="shared" si="5"/>
        <v>2.6388888888888888</v>
      </c>
      <c r="R12" s="27">
        <f t="shared" si="6"/>
        <v>2290.8848508789256</v>
      </c>
      <c r="S12" s="2">
        <f t="shared" si="7"/>
        <v>5962.4096385542171</v>
      </c>
      <c r="T12" s="28">
        <f t="shared" si="8"/>
        <v>1.9666666666666666</v>
      </c>
      <c r="U12" s="28">
        <f t="shared" si="9"/>
        <v>3.0416666666666665</v>
      </c>
      <c r="V12" s="28">
        <f t="shared" si="10"/>
        <v>2462.701214694845</v>
      </c>
      <c r="W12" s="2">
        <f t="shared" si="11"/>
        <v>5962.4096385542171</v>
      </c>
      <c r="X12" s="2">
        <f t="shared" ref="X12:X33" si="15">PI()*($B12/(2*12))^2*62.4</f>
        <v>196.03538158400309</v>
      </c>
      <c r="Y12" s="33">
        <f t="shared" ref="Y12:Y33" si="16">0.23*($M$7/H12)*(1+0.35*$M$7*(F12/A12))</f>
        <v>0.12586681547619047</v>
      </c>
      <c r="Z12" s="33">
        <f t="shared" ref="Z12:Z33" si="17">IF(Y12&gt;0.33,0.33,Y12)</f>
        <v>0.12586681547619047</v>
      </c>
      <c r="AA12" s="2">
        <f t="shared" ref="AA12:AA33" si="18">$P$7/($O$7-$N$7*Z12)</f>
        <v>1.8333459880425955</v>
      </c>
      <c r="AB12" s="34">
        <v>2.2000000000000002</v>
      </c>
      <c r="AC12" s="35">
        <f t="shared" ref="AC12:AC33" si="19">(12/$D12)*(($I12+$X12)/$AA12+$W12/$AB12)</f>
        <v>1238.335680011473</v>
      </c>
      <c r="AD12" s="6"/>
      <c r="AE12" s="6"/>
      <c r="AF12" s="6"/>
    </row>
    <row r="13" spans="1:33" ht="20.25" x14ac:dyDescent="0.3">
      <c r="A13" s="7">
        <v>1</v>
      </c>
      <c r="B13" s="7">
        <v>27</v>
      </c>
      <c r="C13" s="27">
        <v>22</v>
      </c>
      <c r="D13" s="27">
        <v>34</v>
      </c>
      <c r="E13" s="7">
        <v>3.5</v>
      </c>
      <c r="F13" s="32">
        <f t="shared" si="12"/>
        <v>3.4166666666666665</v>
      </c>
      <c r="G13" s="2">
        <f t="shared" si="0"/>
        <v>410</v>
      </c>
      <c r="H13" s="2">
        <v>1.4</v>
      </c>
      <c r="I13" s="7">
        <f t="shared" si="1"/>
        <v>574</v>
      </c>
      <c r="J13" s="7">
        <v>1.2</v>
      </c>
      <c r="K13" s="4">
        <f t="shared" ref="K13:K23" si="20">(1.75-1.15)*(($D13-24)/(96-24))+1.15</f>
        <v>1.2333333333333332</v>
      </c>
      <c r="L13" s="7">
        <f t="shared" si="13"/>
        <v>0.28875000000000001</v>
      </c>
      <c r="M13" s="7">
        <f t="shared" si="14"/>
        <v>8.34</v>
      </c>
      <c r="N13" s="28">
        <f t="shared" si="2"/>
        <v>2.0666666666666664</v>
      </c>
      <c r="O13" s="28">
        <f t="shared" si="3"/>
        <v>6.0666666666666664</v>
      </c>
      <c r="P13" s="28">
        <f t="shared" si="4"/>
        <v>2871.1998143420751</v>
      </c>
      <c r="Q13" s="2">
        <f t="shared" si="5"/>
        <v>2.567567567567568</v>
      </c>
      <c r="R13" s="27">
        <f t="shared" si="6"/>
        <v>2243.1248549547463</v>
      </c>
      <c r="S13" s="2">
        <f t="shared" si="7"/>
        <v>5933.812949640288</v>
      </c>
      <c r="T13" s="28">
        <f t="shared" si="8"/>
        <v>1.9333333333333333</v>
      </c>
      <c r="U13" s="28">
        <f t="shared" si="9"/>
        <v>3.4166666666666665</v>
      </c>
      <c r="V13" s="28">
        <f t="shared" si="10"/>
        <v>3327.3018681828735</v>
      </c>
      <c r="W13" s="2">
        <f t="shared" si="11"/>
        <v>5933.812949640288</v>
      </c>
      <c r="X13" s="2">
        <f t="shared" si="15"/>
        <v>248.1072798172539</v>
      </c>
      <c r="Y13" s="33">
        <f t="shared" si="16"/>
        <v>0.13125744047619048</v>
      </c>
      <c r="Z13" s="33">
        <f t="shared" si="17"/>
        <v>0.13125744047619048</v>
      </c>
      <c r="AA13" s="2">
        <f t="shared" si="18"/>
        <v>1.8369850761319235</v>
      </c>
      <c r="AB13" s="34">
        <v>2.2000000000000002</v>
      </c>
      <c r="AC13" s="35">
        <f t="shared" si="19"/>
        <v>1109.9006253783084</v>
      </c>
      <c r="AD13" s="6"/>
      <c r="AE13" s="6"/>
      <c r="AF13" s="6"/>
    </row>
    <row r="14" spans="1:33" ht="20.25" x14ac:dyDescent="0.3">
      <c r="A14" s="7">
        <v>1</v>
      </c>
      <c r="B14" s="7">
        <v>30</v>
      </c>
      <c r="C14" s="27">
        <v>24</v>
      </c>
      <c r="D14" s="27">
        <v>38</v>
      </c>
      <c r="E14" s="7">
        <v>3.75</v>
      </c>
      <c r="F14" s="32">
        <f t="shared" si="12"/>
        <v>3.7916666666666665</v>
      </c>
      <c r="G14" s="2">
        <f t="shared" si="0"/>
        <v>455</v>
      </c>
      <c r="H14" s="2">
        <v>1.4</v>
      </c>
      <c r="I14" s="7">
        <f t="shared" si="1"/>
        <v>637</v>
      </c>
      <c r="J14" s="7">
        <v>1.2</v>
      </c>
      <c r="K14" s="4">
        <f t="shared" si="20"/>
        <v>1.2666666666666666</v>
      </c>
      <c r="L14" s="7">
        <f t="shared" si="13"/>
        <v>0.28875000000000001</v>
      </c>
      <c r="M14" s="7">
        <f t="shared" si="14"/>
        <v>8.3800000000000008</v>
      </c>
      <c r="N14" s="28">
        <f t="shared" si="2"/>
        <v>2.1</v>
      </c>
      <c r="O14" s="28">
        <f t="shared" si="3"/>
        <v>6.1</v>
      </c>
      <c r="P14" s="28">
        <f t="shared" si="4"/>
        <v>2812.1377429253321</v>
      </c>
      <c r="Q14" s="2">
        <f t="shared" si="5"/>
        <v>2.5</v>
      </c>
      <c r="R14" s="27">
        <f t="shared" si="6"/>
        <v>2196.9826116604158</v>
      </c>
      <c r="S14" s="2">
        <f t="shared" si="7"/>
        <v>5905.4892601431975</v>
      </c>
      <c r="T14" s="28">
        <f t="shared" si="8"/>
        <v>1.9</v>
      </c>
      <c r="U14" s="28">
        <f t="shared" si="9"/>
        <v>3.7916666666666665</v>
      </c>
      <c r="V14" s="28">
        <f t="shared" si="10"/>
        <v>4155.9587737242864</v>
      </c>
      <c r="W14" s="2">
        <f t="shared" si="11"/>
        <v>5905.4892601431975</v>
      </c>
      <c r="X14" s="2">
        <f t="shared" si="15"/>
        <v>306.30528372500481</v>
      </c>
      <c r="Y14" s="33">
        <f t="shared" si="16"/>
        <v>0.13664806547619049</v>
      </c>
      <c r="Z14" s="33">
        <f t="shared" si="17"/>
        <v>0.13664806547619049</v>
      </c>
      <c r="AA14" s="2">
        <f t="shared" si="18"/>
        <v>1.840638639722352</v>
      </c>
      <c r="AB14" s="34">
        <v>2.2000000000000002</v>
      </c>
      <c r="AC14" s="35">
        <f t="shared" si="19"/>
        <v>1009.5162117780829</v>
      </c>
      <c r="AD14" s="6"/>
      <c r="AE14" s="6"/>
      <c r="AF14" s="6"/>
    </row>
    <row r="15" spans="1:33" ht="20.25" x14ac:dyDescent="0.3">
      <c r="A15" s="7">
        <v>1</v>
      </c>
      <c r="B15" s="7">
        <v>33</v>
      </c>
      <c r="C15" s="27">
        <v>27</v>
      </c>
      <c r="D15" s="27">
        <v>42</v>
      </c>
      <c r="E15" s="7">
        <v>3.75</v>
      </c>
      <c r="F15" s="32">
        <f t="shared" si="12"/>
        <v>4.125</v>
      </c>
      <c r="G15" s="2">
        <f t="shared" si="0"/>
        <v>495</v>
      </c>
      <c r="H15" s="2">
        <v>1.4</v>
      </c>
      <c r="I15" s="7">
        <f t="shared" si="1"/>
        <v>693</v>
      </c>
      <c r="J15" s="7">
        <v>1.2</v>
      </c>
      <c r="K15" s="4">
        <f t="shared" si="20"/>
        <v>1.2999999999999998</v>
      </c>
      <c r="L15" s="7">
        <f t="shared" si="13"/>
        <v>0.28875000000000001</v>
      </c>
      <c r="M15" s="7">
        <f t="shared" si="14"/>
        <v>8.42</v>
      </c>
      <c r="N15" s="28">
        <f t="shared" si="2"/>
        <v>2.1333333333333333</v>
      </c>
      <c r="O15" s="28">
        <f t="shared" si="3"/>
        <v>6.1333333333333329</v>
      </c>
      <c r="P15" s="28">
        <f t="shared" si="4"/>
        <v>2755.047505938242</v>
      </c>
      <c r="Q15" s="2">
        <f t="shared" si="5"/>
        <v>2.4358974358974361</v>
      </c>
      <c r="R15" s="27">
        <f t="shared" si="6"/>
        <v>2152.3808640142515</v>
      </c>
      <c r="S15" s="2">
        <f t="shared" si="7"/>
        <v>5877.4346793349159</v>
      </c>
      <c r="T15" s="28">
        <f t="shared" si="8"/>
        <v>1.8666666666666667</v>
      </c>
      <c r="U15" s="28">
        <f t="shared" si="9"/>
        <v>4.125</v>
      </c>
      <c r="V15" s="28">
        <f t="shared" si="10"/>
        <v>4860.7934512321845</v>
      </c>
      <c r="W15" s="2">
        <f t="shared" si="11"/>
        <v>5877.4346793349159</v>
      </c>
      <c r="X15" s="2">
        <f t="shared" si="15"/>
        <v>370.62939330725584</v>
      </c>
      <c r="Y15" s="33">
        <f t="shared" si="16"/>
        <v>0.14143973214285713</v>
      </c>
      <c r="Z15" s="33">
        <f t="shared" si="17"/>
        <v>0.14143973214285713</v>
      </c>
      <c r="AA15" s="2">
        <f t="shared" si="18"/>
        <v>1.8438984740220619</v>
      </c>
      <c r="AB15" s="34">
        <v>2.2000000000000002</v>
      </c>
      <c r="AC15" s="35">
        <f t="shared" si="19"/>
        <v>928.11385854458376</v>
      </c>
      <c r="AD15" s="6"/>
      <c r="AE15" s="6"/>
      <c r="AF15" s="6"/>
    </row>
    <row r="16" spans="1:33" ht="20.25" x14ac:dyDescent="0.3">
      <c r="A16" s="7">
        <v>1</v>
      </c>
      <c r="B16" s="7">
        <v>36</v>
      </c>
      <c r="C16" s="27">
        <v>29</v>
      </c>
      <c r="D16" s="27">
        <v>45</v>
      </c>
      <c r="E16" s="7">
        <v>4.5</v>
      </c>
      <c r="F16" s="32">
        <f t="shared" si="12"/>
        <v>4.5</v>
      </c>
      <c r="G16" s="2">
        <f t="shared" si="0"/>
        <v>540</v>
      </c>
      <c r="H16" s="2">
        <v>1.4</v>
      </c>
      <c r="I16" s="7">
        <f t="shared" si="1"/>
        <v>756</v>
      </c>
      <c r="J16" s="7">
        <v>1.2</v>
      </c>
      <c r="K16" s="4">
        <f t="shared" si="20"/>
        <v>1.325</v>
      </c>
      <c r="L16" s="7">
        <f t="shared" si="13"/>
        <v>0.28875000000000001</v>
      </c>
      <c r="M16" s="7">
        <f t="shared" si="14"/>
        <v>8.4500000000000011</v>
      </c>
      <c r="N16" s="28">
        <f t="shared" si="2"/>
        <v>2.1583333333333332</v>
      </c>
      <c r="O16" s="28">
        <f t="shared" si="3"/>
        <v>6.1583333333333332</v>
      </c>
      <c r="P16" s="28">
        <f t="shared" si="4"/>
        <v>2713.467821160129</v>
      </c>
      <c r="Q16" s="2">
        <f t="shared" si="5"/>
        <v>2.3899371069182389</v>
      </c>
      <c r="R16" s="27">
        <f t="shared" si="6"/>
        <v>2119.8967352813506</v>
      </c>
      <c r="S16" s="2">
        <f t="shared" si="7"/>
        <v>5856.5680473372777</v>
      </c>
      <c r="T16" s="28">
        <f t="shared" si="8"/>
        <v>1.8416666666666666</v>
      </c>
      <c r="U16" s="28">
        <f t="shared" si="9"/>
        <v>4.5</v>
      </c>
      <c r="V16" s="28">
        <f t="shared" si="10"/>
        <v>5635.392154622924</v>
      </c>
      <c r="W16" s="2">
        <f t="shared" si="11"/>
        <v>5856.5680473372777</v>
      </c>
      <c r="X16" s="2">
        <f t="shared" si="15"/>
        <v>441.07960856400695</v>
      </c>
      <c r="Y16" s="33">
        <f t="shared" si="16"/>
        <v>0.14683035714285714</v>
      </c>
      <c r="Z16" s="33">
        <f t="shared" si="17"/>
        <v>0.14683035714285714</v>
      </c>
      <c r="AA16" s="2">
        <f t="shared" si="18"/>
        <v>1.8475796169070611</v>
      </c>
      <c r="AB16" s="34">
        <v>2.2000000000000002</v>
      </c>
      <c r="AC16" s="35">
        <f t="shared" si="19"/>
        <v>882.66509985433436</v>
      </c>
      <c r="AD16" s="6"/>
      <c r="AE16" s="6"/>
      <c r="AF16" s="6"/>
    </row>
    <row r="17" spans="1:32" ht="20.25" x14ac:dyDescent="0.3">
      <c r="A17" s="7">
        <v>1</v>
      </c>
      <c r="B17" s="7">
        <v>39</v>
      </c>
      <c r="C17" s="27">
        <v>32</v>
      </c>
      <c r="D17" s="27">
        <v>49</v>
      </c>
      <c r="E17" s="7">
        <v>4.75</v>
      </c>
      <c r="F17" s="32">
        <f t="shared" si="12"/>
        <v>4.875</v>
      </c>
      <c r="G17" s="2">
        <f t="shared" si="0"/>
        <v>585</v>
      </c>
      <c r="H17" s="2">
        <v>1.4</v>
      </c>
      <c r="I17" s="7">
        <f t="shared" si="1"/>
        <v>819</v>
      </c>
      <c r="J17" s="7">
        <v>1.2</v>
      </c>
      <c r="K17" s="4">
        <f t="shared" si="20"/>
        <v>1.3583333333333334</v>
      </c>
      <c r="L17" s="7">
        <f t="shared" si="13"/>
        <v>0.28875000000000001</v>
      </c>
      <c r="M17" s="7">
        <f t="shared" si="14"/>
        <v>8.49</v>
      </c>
      <c r="N17" s="28">
        <f t="shared" si="2"/>
        <v>2.1916666666666669</v>
      </c>
      <c r="O17" s="28">
        <f t="shared" si="3"/>
        <v>6.1916666666666664</v>
      </c>
      <c r="P17" s="28">
        <f t="shared" si="4"/>
        <v>2659.6084859396201</v>
      </c>
      <c r="Q17" s="2">
        <f t="shared" si="5"/>
        <v>2.3312883435582821</v>
      </c>
      <c r="R17" s="27">
        <f t="shared" si="6"/>
        <v>2077.8191296403284</v>
      </c>
      <c r="S17" s="2">
        <f t="shared" si="7"/>
        <v>5828.9752650176679</v>
      </c>
      <c r="T17" s="28">
        <f t="shared" si="8"/>
        <v>1.8083333333333331</v>
      </c>
      <c r="U17" s="28">
        <f t="shared" si="9"/>
        <v>4.875</v>
      </c>
      <c r="V17" s="28">
        <f t="shared" si="10"/>
        <v>6371.9786642303407</v>
      </c>
      <c r="W17" s="2">
        <f t="shared" si="11"/>
        <v>6371.9786642303407</v>
      </c>
      <c r="X17" s="2">
        <f t="shared" si="15"/>
        <v>517.65592949525819</v>
      </c>
      <c r="Y17" s="33">
        <f t="shared" si="16"/>
        <v>0.15222098214285715</v>
      </c>
      <c r="Z17" s="33">
        <f t="shared" si="17"/>
        <v>0.15222098214285715</v>
      </c>
      <c r="AA17" s="2">
        <f t="shared" si="18"/>
        <v>1.8512754871970363</v>
      </c>
      <c r="AB17" s="34">
        <v>2.2000000000000002</v>
      </c>
      <c r="AC17" s="35">
        <f t="shared" si="19"/>
        <v>886.13212877251829</v>
      </c>
      <c r="AD17" s="6"/>
      <c r="AE17" s="6"/>
      <c r="AF17" s="6"/>
    </row>
    <row r="18" spans="1:32" ht="20.25" x14ac:dyDescent="0.3">
      <c r="A18" s="7">
        <v>1</v>
      </c>
      <c r="B18" s="7">
        <v>42</v>
      </c>
      <c r="C18" s="27">
        <v>34</v>
      </c>
      <c r="D18" s="27">
        <v>53</v>
      </c>
      <c r="E18" s="7">
        <v>5</v>
      </c>
      <c r="F18" s="32">
        <f t="shared" si="12"/>
        <v>5.25</v>
      </c>
      <c r="G18" s="2">
        <f t="shared" si="0"/>
        <v>630</v>
      </c>
      <c r="H18" s="2">
        <v>1.4</v>
      </c>
      <c r="I18" s="7">
        <f t="shared" si="1"/>
        <v>882</v>
      </c>
      <c r="J18" s="7">
        <v>1.2</v>
      </c>
      <c r="K18" s="4">
        <f t="shared" si="20"/>
        <v>1.3916666666666666</v>
      </c>
      <c r="L18" s="7">
        <f t="shared" si="13"/>
        <v>0.28875000000000001</v>
      </c>
      <c r="M18" s="7">
        <f t="shared" si="14"/>
        <v>8.5299999999999994</v>
      </c>
      <c r="N18" s="28">
        <f t="shared" si="2"/>
        <v>2.2250000000000001</v>
      </c>
      <c r="O18" s="28">
        <f t="shared" si="3"/>
        <v>6.2249999999999996</v>
      </c>
      <c r="P18" s="28">
        <f t="shared" si="4"/>
        <v>2607.4792207279002</v>
      </c>
      <c r="Q18" s="2">
        <f t="shared" si="5"/>
        <v>2.2754491017964074</v>
      </c>
      <c r="R18" s="27">
        <f t="shared" si="6"/>
        <v>2037.093141193672</v>
      </c>
      <c r="S18" s="2">
        <f t="shared" si="7"/>
        <v>5801.6412661195782</v>
      </c>
      <c r="T18" s="28">
        <f t="shared" si="8"/>
        <v>1.7749999999999999</v>
      </c>
      <c r="U18" s="28">
        <f t="shared" si="9"/>
        <v>5.25</v>
      </c>
      <c r="V18" s="28">
        <f t="shared" si="10"/>
        <v>7078.8986656480101</v>
      </c>
      <c r="W18" s="2">
        <f t="shared" si="11"/>
        <v>7078.8986656480101</v>
      </c>
      <c r="X18" s="2">
        <f t="shared" si="15"/>
        <v>600.35835610100946</v>
      </c>
      <c r="Y18" s="33">
        <f t="shared" si="16"/>
        <v>0.15761160714285713</v>
      </c>
      <c r="Z18" s="33">
        <f t="shared" si="17"/>
        <v>0.15761160714285713</v>
      </c>
      <c r="AA18" s="2">
        <f t="shared" si="18"/>
        <v>1.8549861734505722</v>
      </c>
      <c r="AB18" s="34">
        <v>2.2000000000000002</v>
      </c>
      <c r="AC18" s="35">
        <f t="shared" si="19"/>
        <v>909.46464561614152</v>
      </c>
      <c r="AD18" s="6"/>
      <c r="AE18" s="6"/>
      <c r="AF18" s="6"/>
    </row>
    <row r="19" spans="1:32" ht="20.25" x14ac:dyDescent="0.3">
      <c r="A19" s="7">
        <v>1</v>
      </c>
      <c r="B19" s="7">
        <v>48</v>
      </c>
      <c r="C19" s="27">
        <v>38</v>
      </c>
      <c r="D19" s="27">
        <v>60</v>
      </c>
      <c r="E19" s="7">
        <v>5.5</v>
      </c>
      <c r="F19" s="32">
        <f t="shared" si="12"/>
        <v>5.916666666666667</v>
      </c>
      <c r="G19" s="2">
        <f t="shared" si="0"/>
        <v>710</v>
      </c>
      <c r="H19" s="2">
        <v>1.4</v>
      </c>
      <c r="I19" s="7">
        <f t="shared" si="1"/>
        <v>993.99999999999989</v>
      </c>
      <c r="J19" s="7">
        <v>1.2</v>
      </c>
      <c r="K19" s="4">
        <f t="shared" si="20"/>
        <v>1.45</v>
      </c>
      <c r="L19" s="7">
        <f t="shared" si="13"/>
        <v>0.28875000000000001</v>
      </c>
      <c r="M19" s="7">
        <f t="shared" si="14"/>
        <v>8.6</v>
      </c>
      <c r="N19" s="28">
        <f t="shared" si="2"/>
        <v>2.2833333333333332</v>
      </c>
      <c r="O19" s="28">
        <f t="shared" si="3"/>
        <v>6.2833333333333332</v>
      </c>
      <c r="P19" s="28">
        <f t="shared" si="4"/>
        <v>2520.1833305041591</v>
      </c>
      <c r="Q19" s="2">
        <f t="shared" si="5"/>
        <v>2.1839080459770113</v>
      </c>
      <c r="R19" s="27">
        <f t="shared" si="6"/>
        <v>1968.8932269563745</v>
      </c>
      <c r="S19" s="2">
        <f t="shared" si="7"/>
        <v>5754.4186046511632</v>
      </c>
      <c r="T19" s="28">
        <f t="shared" si="8"/>
        <v>1.7166666666666666</v>
      </c>
      <c r="U19" s="28">
        <f t="shared" si="9"/>
        <v>5.916666666666667</v>
      </c>
      <c r="V19" s="28">
        <f t="shared" si="10"/>
        <v>8269.351553216773</v>
      </c>
      <c r="W19" s="2">
        <f t="shared" si="11"/>
        <v>8269.351553216773</v>
      </c>
      <c r="X19" s="2">
        <f t="shared" si="15"/>
        <v>784.14152633601236</v>
      </c>
      <c r="Y19" s="33">
        <f t="shared" si="16"/>
        <v>0.16719494047619046</v>
      </c>
      <c r="Z19" s="33">
        <f t="shared" si="17"/>
        <v>0.16719494047619046</v>
      </c>
      <c r="AA19" s="2">
        <f t="shared" si="18"/>
        <v>1.8616198096384839</v>
      </c>
      <c r="AB19" s="34">
        <v>2.2000000000000002</v>
      </c>
      <c r="AC19" s="35">
        <f t="shared" si="19"/>
        <v>942.79088284077397</v>
      </c>
      <c r="AD19" s="6"/>
      <c r="AE19" s="6"/>
      <c r="AF19" s="6"/>
    </row>
    <row r="20" spans="1:32" ht="20.25" x14ac:dyDescent="0.3">
      <c r="A20" s="7">
        <v>1</v>
      </c>
      <c r="B20" s="7">
        <v>54</v>
      </c>
      <c r="C20" s="27">
        <v>43</v>
      </c>
      <c r="D20" s="27">
        <v>68</v>
      </c>
      <c r="E20" s="7">
        <v>6</v>
      </c>
      <c r="F20" s="32">
        <f t="shared" si="12"/>
        <v>6.666666666666667</v>
      </c>
      <c r="G20" s="2">
        <f t="shared" si="0"/>
        <v>800</v>
      </c>
      <c r="H20" s="2">
        <v>1.4</v>
      </c>
      <c r="I20" s="7">
        <f t="shared" si="1"/>
        <v>1120</v>
      </c>
      <c r="J20" s="7">
        <v>1.2</v>
      </c>
      <c r="K20" s="4">
        <f t="shared" si="20"/>
        <v>1.5166666666666666</v>
      </c>
      <c r="L20" s="7">
        <f t="shared" si="13"/>
        <v>0.28875000000000001</v>
      </c>
      <c r="M20" s="7">
        <f t="shared" si="14"/>
        <v>8.68</v>
      </c>
      <c r="N20" s="28">
        <f t="shared" si="2"/>
        <v>2.35</v>
      </c>
      <c r="O20" s="28">
        <f t="shared" si="3"/>
        <v>6.35</v>
      </c>
      <c r="P20" s="28">
        <f t="shared" si="4"/>
        <v>2426.120207863516</v>
      </c>
      <c r="Q20" s="2">
        <f t="shared" si="5"/>
        <v>2.087912087912088</v>
      </c>
      <c r="R20" s="27">
        <f t="shared" si="6"/>
        <v>1895.406412393372</v>
      </c>
      <c r="S20" s="2">
        <f t="shared" si="7"/>
        <v>5701.382488479263</v>
      </c>
      <c r="T20" s="28">
        <f t="shared" si="8"/>
        <v>1.65</v>
      </c>
      <c r="U20" s="28">
        <f t="shared" si="9"/>
        <v>6.35</v>
      </c>
      <c r="V20" s="28">
        <f t="shared" si="10"/>
        <v>8908.4101382488461</v>
      </c>
      <c r="W20" s="2">
        <f t="shared" si="11"/>
        <v>8908.4101382488461</v>
      </c>
      <c r="X20" s="2">
        <f t="shared" si="15"/>
        <v>992.42911926901559</v>
      </c>
      <c r="Y20" s="33">
        <f t="shared" si="16"/>
        <v>0.17797619047619051</v>
      </c>
      <c r="Z20" s="33">
        <f t="shared" si="17"/>
        <v>0.17797619047619051</v>
      </c>
      <c r="AA20" s="2">
        <f t="shared" si="18"/>
        <v>1.8691395913150282</v>
      </c>
      <c r="AB20" s="34">
        <v>2.2000000000000002</v>
      </c>
      <c r="AC20" s="35">
        <f t="shared" si="19"/>
        <v>914.01857225485844</v>
      </c>
      <c r="AD20" s="6"/>
      <c r="AE20" s="6"/>
      <c r="AF20" s="6"/>
    </row>
    <row r="21" spans="1:32" ht="20.25" x14ac:dyDescent="0.3">
      <c r="A21" s="7">
        <v>1</v>
      </c>
      <c r="B21" s="7">
        <v>60</v>
      </c>
      <c r="C21" s="27">
        <v>48</v>
      </c>
      <c r="D21" s="27">
        <v>76</v>
      </c>
      <c r="E21" s="7">
        <v>6.5</v>
      </c>
      <c r="F21" s="32">
        <f t="shared" si="12"/>
        <v>7.416666666666667</v>
      </c>
      <c r="G21" s="2">
        <f t="shared" si="0"/>
        <v>890</v>
      </c>
      <c r="H21" s="2">
        <v>1.4</v>
      </c>
      <c r="I21" s="7">
        <f t="shared" si="1"/>
        <v>1246</v>
      </c>
      <c r="J21" s="7">
        <v>1.2</v>
      </c>
      <c r="K21" s="4">
        <f t="shared" si="20"/>
        <v>1.5833333333333333</v>
      </c>
      <c r="L21" s="7">
        <f t="shared" si="13"/>
        <v>0.28875000000000001</v>
      </c>
      <c r="M21" s="7">
        <f t="shared" si="14"/>
        <v>8.76</v>
      </c>
      <c r="N21" s="28">
        <f t="shared" si="2"/>
        <v>2.4166666666666665</v>
      </c>
      <c r="O21" s="28">
        <f t="shared" si="3"/>
        <v>6.4166666666666661</v>
      </c>
      <c r="P21" s="28">
        <f t="shared" si="4"/>
        <v>2337.64761454889</v>
      </c>
      <c r="Q21" s="2">
        <f t="shared" si="5"/>
        <v>2</v>
      </c>
      <c r="R21" s="27">
        <f t="shared" si="6"/>
        <v>1826.2871988663205</v>
      </c>
      <c r="S21" s="2">
        <f t="shared" si="7"/>
        <v>5649.3150684931506</v>
      </c>
      <c r="T21" s="28">
        <f t="shared" si="8"/>
        <v>1.5833333333333333</v>
      </c>
      <c r="U21" s="28">
        <f t="shared" si="9"/>
        <v>6.4166666666666661</v>
      </c>
      <c r="V21" s="28">
        <f t="shared" si="10"/>
        <v>8827.054794520549</v>
      </c>
      <c r="W21" s="2">
        <f t="shared" si="11"/>
        <v>8827.054794520549</v>
      </c>
      <c r="X21" s="2">
        <f t="shared" si="15"/>
        <v>1225.2211349000193</v>
      </c>
      <c r="Y21" s="33">
        <f t="shared" si="16"/>
        <v>0.18875744047619047</v>
      </c>
      <c r="Z21" s="33">
        <f t="shared" si="17"/>
        <v>0.18875744047619047</v>
      </c>
      <c r="AA21" s="2">
        <f t="shared" si="18"/>
        <v>1.876720369826274</v>
      </c>
      <c r="AB21" s="34">
        <v>2.2000000000000002</v>
      </c>
      <c r="AC21" s="35">
        <f t="shared" si="19"/>
        <v>841.4327457672731</v>
      </c>
      <c r="AD21" s="6"/>
      <c r="AE21" s="6"/>
      <c r="AF21" s="6"/>
    </row>
    <row r="22" spans="1:32" ht="20.25" x14ac:dyDescent="0.3">
      <c r="A22" s="7">
        <v>1</v>
      </c>
      <c r="B22" s="7">
        <v>66</v>
      </c>
      <c r="C22" s="27">
        <v>53</v>
      </c>
      <c r="D22" s="27">
        <v>83</v>
      </c>
      <c r="E22" s="7">
        <v>7</v>
      </c>
      <c r="F22" s="32">
        <f t="shared" si="12"/>
        <v>8.0833333333333339</v>
      </c>
      <c r="G22" s="2">
        <f t="shared" si="0"/>
        <v>970.00000000000011</v>
      </c>
      <c r="H22" s="2">
        <v>1.4</v>
      </c>
      <c r="I22" s="7">
        <f t="shared" si="1"/>
        <v>1358</v>
      </c>
      <c r="J22" s="7">
        <v>1.2</v>
      </c>
      <c r="K22" s="4">
        <f t="shared" si="20"/>
        <v>1.6416666666666666</v>
      </c>
      <c r="L22" s="7">
        <f t="shared" si="13"/>
        <v>0.28875000000000001</v>
      </c>
      <c r="M22" s="7">
        <f t="shared" si="14"/>
        <v>8.83</v>
      </c>
      <c r="N22" s="28">
        <f t="shared" si="2"/>
        <v>2.4750000000000001</v>
      </c>
      <c r="O22" s="28">
        <f t="shared" si="3"/>
        <v>6.4749999999999996</v>
      </c>
      <c r="P22" s="28">
        <f t="shared" si="4"/>
        <v>2264.4565702323348</v>
      </c>
      <c r="Q22" s="2">
        <f t="shared" si="5"/>
        <v>1.9289340101522843</v>
      </c>
      <c r="R22" s="27">
        <f t="shared" si="6"/>
        <v>1769.1066954940113</v>
      </c>
      <c r="S22" s="2">
        <f t="shared" si="7"/>
        <v>5604.5300113250287</v>
      </c>
      <c r="T22" s="28">
        <f t="shared" si="8"/>
        <v>1.5249999999999999</v>
      </c>
      <c r="U22" s="28">
        <f t="shared" si="9"/>
        <v>6.4749999999999996</v>
      </c>
      <c r="V22" s="28">
        <f t="shared" si="10"/>
        <v>8757.0781426953545</v>
      </c>
      <c r="W22" s="2">
        <f t="shared" si="11"/>
        <v>8757.0781426953545</v>
      </c>
      <c r="X22" s="2">
        <f t="shared" si="15"/>
        <v>1482.5175732290234</v>
      </c>
      <c r="Y22" s="33">
        <f t="shared" si="16"/>
        <v>0.19834077380952381</v>
      </c>
      <c r="Z22" s="33">
        <f t="shared" si="17"/>
        <v>0.19834077380952381</v>
      </c>
      <c r="AA22" s="2">
        <f t="shared" si="18"/>
        <v>1.8835106489804254</v>
      </c>
      <c r="AB22" s="34">
        <v>2.2000000000000002</v>
      </c>
      <c r="AC22" s="35">
        <f t="shared" si="19"/>
        <v>793.53072246521333</v>
      </c>
      <c r="AD22" s="6"/>
      <c r="AE22" s="6"/>
      <c r="AF22" s="6"/>
    </row>
    <row r="23" spans="1:32" ht="20.25" x14ac:dyDescent="0.3">
      <c r="A23" s="7">
        <v>1</v>
      </c>
      <c r="B23" s="7">
        <v>72</v>
      </c>
      <c r="C23" s="27">
        <v>58</v>
      </c>
      <c r="D23" s="27">
        <v>91</v>
      </c>
      <c r="E23" s="7">
        <v>7.5</v>
      </c>
      <c r="F23" s="32">
        <f t="shared" si="12"/>
        <v>8.8333333333333339</v>
      </c>
      <c r="G23" s="2">
        <f t="shared" si="0"/>
        <v>1060</v>
      </c>
      <c r="H23" s="2">
        <v>1.4</v>
      </c>
      <c r="I23" s="7">
        <f t="shared" si="1"/>
        <v>1484</v>
      </c>
      <c r="J23" s="7">
        <v>1.2</v>
      </c>
      <c r="K23" s="4">
        <f t="shared" si="20"/>
        <v>1.7083333333333335</v>
      </c>
      <c r="L23" s="7">
        <f t="shared" si="13"/>
        <v>0.28875000000000001</v>
      </c>
      <c r="M23" s="7">
        <f t="shared" si="14"/>
        <v>8.91</v>
      </c>
      <c r="N23" s="28">
        <f t="shared" si="2"/>
        <v>2.541666666666667</v>
      </c>
      <c r="O23" s="28">
        <f t="shared" si="3"/>
        <v>6.541666666666667</v>
      </c>
      <c r="P23" s="28">
        <f t="shared" si="4"/>
        <v>2185.2624606722966</v>
      </c>
      <c r="Q23" s="2">
        <f t="shared" si="5"/>
        <v>1.8536585365853655</v>
      </c>
      <c r="R23" s="27">
        <f t="shared" si="6"/>
        <v>1707.2362974002317</v>
      </c>
      <c r="S23" s="2">
        <f t="shared" si="7"/>
        <v>5554.2087542087547</v>
      </c>
      <c r="T23" s="28">
        <f t="shared" si="8"/>
        <v>1.458333333333333</v>
      </c>
      <c r="U23" s="28">
        <f t="shared" si="9"/>
        <v>6.541666666666667</v>
      </c>
      <c r="V23" s="28">
        <f t="shared" si="10"/>
        <v>8678.4511784511797</v>
      </c>
      <c r="W23" s="2">
        <f t="shared" si="11"/>
        <v>8678.4511784511797</v>
      </c>
      <c r="X23" s="2">
        <f t="shared" si="15"/>
        <v>1764.3184342560278</v>
      </c>
      <c r="Y23" s="33">
        <f t="shared" si="16"/>
        <v>0.20912202380952383</v>
      </c>
      <c r="Z23" s="33">
        <f t="shared" si="17"/>
        <v>0.20912202380952383</v>
      </c>
      <c r="AA23" s="2">
        <f t="shared" si="18"/>
        <v>1.8912086867484801</v>
      </c>
      <c r="AB23" s="34">
        <v>2.2000000000000002</v>
      </c>
      <c r="AC23" s="35">
        <f t="shared" si="19"/>
        <v>746.68208059320898</v>
      </c>
      <c r="AD23" s="6"/>
      <c r="AE23" s="6"/>
      <c r="AF23" s="6"/>
    </row>
    <row r="24" spans="1:32" ht="20.25" x14ac:dyDescent="0.3">
      <c r="A24" s="7">
        <v>1</v>
      </c>
      <c r="B24" s="7">
        <v>78</v>
      </c>
      <c r="C24" s="27">
        <v>63</v>
      </c>
      <c r="D24" s="27">
        <v>98</v>
      </c>
      <c r="E24" s="7">
        <v>8</v>
      </c>
      <c r="F24" s="32">
        <f t="shared" si="12"/>
        <v>9.5</v>
      </c>
      <c r="G24" s="2">
        <f t="shared" si="0"/>
        <v>1140</v>
      </c>
      <c r="H24" s="2">
        <v>1.4</v>
      </c>
      <c r="I24" s="7">
        <f t="shared" si="1"/>
        <v>1596</v>
      </c>
      <c r="J24" s="7">
        <v>1.2</v>
      </c>
      <c r="K24" s="7">
        <v>1.75</v>
      </c>
      <c r="L24" s="7">
        <f t="shared" si="13"/>
        <v>0.28875000000000001</v>
      </c>
      <c r="M24" s="7">
        <f t="shared" si="14"/>
        <v>8.98</v>
      </c>
      <c r="N24" s="28">
        <f t="shared" si="2"/>
        <v>2.5833333333333335</v>
      </c>
      <c r="O24" s="28">
        <f t="shared" si="3"/>
        <v>6.5833333333333339</v>
      </c>
      <c r="P24" s="28">
        <f t="shared" si="4"/>
        <v>2133.2566994755371</v>
      </c>
      <c r="Q24" s="2">
        <f t="shared" si="5"/>
        <v>1.8095238095238095</v>
      </c>
      <c r="R24" s="27">
        <f t="shared" si="6"/>
        <v>1666.6067964652632</v>
      </c>
      <c r="S24" s="2">
        <f t="shared" si="7"/>
        <v>5510.9131403118045</v>
      </c>
      <c r="T24" s="28">
        <f t="shared" si="8"/>
        <v>1.4166666666666665</v>
      </c>
      <c r="U24" s="28">
        <f t="shared" si="9"/>
        <v>6.5833333333333339</v>
      </c>
      <c r="V24" s="28">
        <f t="shared" si="10"/>
        <v>8610.8017817371947</v>
      </c>
      <c r="W24" s="2">
        <f t="shared" si="11"/>
        <v>8610.8017817371947</v>
      </c>
      <c r="X24" s="2">
        <f t="shared" si="15"/>
        <v>2070.6237179810328</v>
      </c>
      <c r="Y24" s="33">
        <f t="shared" si="16"/>
        <v>0.2187053571428571</v>
      </c>
      <c r="Z24" s="33">
        <f t="shared" si="17"/>
        <v>0.2187053571428571</v>
      </c>
      <c r="AA24" s="2">
        <f t="shared" si="18"/>
        <v>1.8981044053757989</v>
      </c>
      <c r="AB24" s="34">
        <v>2.2000000000000002</v>
      </c>
      <c r="AC24" s="35">
        <f t="shared" si="19"/>
        <v>715.80367554808458</v>
      </c>
      <c r="AD24" s="6"/>
      <c r="AE24" s="6"/>
      <c r="AF24" s="6"/>
    </row>
    <row r="25" spans="1:32" ht="20.25" x14ac:dyDescent="0.3">
      <c r="A25" s="7">
        <v>1</v>
      </c>
      <c r="B25" s="7">
        <v>84</v>
      </c>
      <c r="C25" s="27">
        <v>68</v>
      </c>
      <c r="D25" s="27">
        <v>106</v>
      </c>
      <c r="E25" s="7">
        <v>8.5</v>
      </c>
      <c r="F25" s="32">
        <f t="shared" si="12"/>
        <v>10.25</v>
      </c>
      <c r="G25" s="2">
        <f t="shared" si="0"/>
        <v>1230</v>
      </c>
      <c r="H25" s="2">
        <v>1.4</v>
      </c>
      <c r="I25" s="7">
        <f t="shared" si="1"/>
        <v>1722</v>
      </c>
      <c r="J25" s="7">
        <v>1.2</v>
      </c>
      <c r="K25" s="7">
        <v>1.75</v>
      </c>
      <c r="L25" s="7">
        <f t="shared" si="13"/>
        <v>0.28875000000000001</v>
      </c>
      <c r="M25" s="7">
        <f t="shared" si="14"/>
        <v>9.06</v>
      </c>
      <c r="N25" s="28">
        <f t="shared" si="2"/>
        <v>2.5833333333333335</v>
      </c>
      <c r="O25" s="28">
        <f t="shared" si="3"/>
        <v>6.5833333333333339</v>
      </c>
      <c r="P25" s="28">
        <f t="shared" si="4"/>
        <v>2114.4199957274086</v>
      </c>
      <c r="Q25" s="2">
        <f t="shared" si="5"/>
        <v>1.8095238095238095</v>
      </c>
      <c r="R25" s="27">
        <f t="shared" si="6"/>
        <v>1651.890621662038</v>
      </c>
      <c r="S25" s="2">
        <f t="shared" si="7"/>
        <v>5462.2516556291393</v>
      </c>
      <c r="T25" s="28">
        <f t="shared" si="8"/>
        <v>1.4166666666666665</v>
      </c>
      <c r="U25" s="28">
        <f t="shared" si="9"/>
        <v>6.5833333333333339</v>
      </c>
      <c r="V25" s="28">
        <f t="shared" si="10"/>
        <v>8534.768211920531</v>
      </c>
      <c r="W25" s="2">
        <f t="shared" si="11"/>
        <v>8534.768211920531</v>
      </c>
      <c r="X25" s="2">
        <f t="shared" si="15"/>
        <v>2401.4334244040379</v>
      </c>
      <c r="Y25" s="33">
        <f t="shared" si="16"/>
        <v>0.22948660714285715</v>
      </c>
      <c r="Z25" s="33">
        <f t="shared" si="17"/>
        <v>0.22948660714285715</v>
      </c>
      <c r="AA25" s="2">
        <f t="shared" si="18"/>
        <v>1.9059224442401479</v>
      </c>
      <c r="AB25" s="34">
        <v>2.2000000000000002</v>
      </c>
      <c r="AC25" s="35">
        <f t="shared" si="19"/>
        <v>684.10465691334787</v>
      </c>
      <c r="AD25" s="6"/>
      <c r="AE25" s="6"/>
      <c r="AF25" s="6"/>
    </row>
    <row r="26" spans="1:32" ht="20.25" x14ac:dyDescent="0.3">
      <c r="A26" s="7">
        <v>1</v>
      </c>
      <c r="B26" s="7">
        <v>90</v>
      </c>
      <c r="C26" s="27">
        <v>72</v>
      </c>
      <c r="D26" s="27">
        <v>113</v>
      </c>
      <c r="E26" s="7">
        <v>9</v>
      </c>
      <c r="F26" s="32">
        <f t="shared" si="12"/>
        <v>10.916666666666666</v>
      </c>
      <c r="G26" s="2">
        <f t="shared" si="0"/>
        <v>1310</v>
      </c>
      <c r="H26" s="2">
        <v>1.4</v>
      </c>
      <c r="I26" s="7">
        <f t="shared" si="1"/>
        <v>1833.9999999999998</v>
      </c>
      <c r="J26" s="7">
        <v>1.2</v>
      </c>
      <c r="K26" s="7">
        <v>1.75</v>
      </c>
      <c r="L26" s="7">
        <f t="shared" si="13"/>
        <v>0.28875000000000001</v>
      </c>
      <c r="M26" s="7">
        <f t="shared" si="14"/>
        <v>9.1300000000000008</v>
      </c>
      <c r="N26" s="28">
        <f t="shared" si="2"/>
        <v>2.5833333333333335</v>
      </c>
      <c r="O26" s="28">
        <f t="shared" si="3"/>
        <v>6.5833333333333339</v>
      </c>
      <c r="P26" s="28">
        <f t="shared" si="4"/>
        <v>2098.2086704589615</v>
      </c>
      <c r="Q26" s="2">
        <f t="shared" si="5"/>
        <v>1.8095238095238095</v>
      </c>
      <c r="R26" s="27">
        <f t="shared" si="6"/>
        <v>1639.2255237960637</v>
      </c>
      <c r="S26" s="2">
        <f t="shared" si="7"/>
        <v>5420.3723986856512</v>
      </c>
      <c r="T26" s="28">
        <f t="shared" si="8"/>
        <v>1.4166666666666665</v>
      </c>
      <c r="U26" s="28">
        <f t="shared" si="9"/>
        <v>6.5833333333333339</v>
      </c>
      <c r="V26" s="28">
        <f t="shared" si="10"/>
        <v>8469.3318729463317</v>
      </c>
      <c r="W26" s="2">
        <f t="shared" si="11"/>
        <v>8469.3318729463317</v>
      </c>
      <c r="X26" s="2">
        <f t="shared" si="15"/>
        <v>2756.7475535250433</v>
      </c>
      <c r="Y26" s="33">
        <f t="shared" si="16"/>
        <v>0.23906994047619046</v>
      </c>
      <c r="Z26" s="33">
        <f t="shared" si="17"/>
        <v>0.23906994047619046</v>
      </c>
      <c r="AA26" s="2">
        <f t="shared" si="18"/>
        <v>1.9129260774442265</v>
      </c>
      <c r="AB26" s="34">
        <v>2.2000000000000002</v>
      </c>
      <c r="AC26" s="35">
        <f t="shared" si="19"/>
        <v>663.66929523778458</v>
      </c>
      <c r="AD26" s="6"/>
      <c r="AE26" s="6"/>
      <c r="AF26" s="6"/>
    </row>
    <row r="27" spans="1:32" ht="20.25" x14ac:dyDescent="0.3">
      <c r="A27" s="7">
        <v>1</v>
      </c>
      <c r="B27" s="7">
        <v>96</v>
      </c>
      <c r="C27" s="27">
        <v>77</v>
      </c>
      <c r="D27" s="27">
        <v>121</v>
      </c>
      <c r="E27" s="7">
        <v>9.5</v>
      </c>
      <c r="F27" s="32">
        <f t="shared" si="12"/>
        <v>11.666666666666666</v>
      </c>
      <c r="G27" s="2">
        <f t="shared" si="0"/>
        <v>1400</v>
      </c>
      <c r="H27" s="2">
        <v>1.4</v>
      </c>
      <c r="I27" s="7">
        <f t="shared" si="1"/>
        <v>1959.9999999999998</v>
      </c>
      <c r="J27" s="7">
        <v>1.2</v>
      </c>
      <c r="K27" s="7">
        <v>1.75</v>
      </c>
      <c r="L27" s="7">
        <f t="shared" si="13"/>
        <v>0.28875000000000001</v>
      </c>
      <c r="M27" s="7">
        <f t="shared" si="14"/>
        <v>9.2099999999999991</v>
      </c>
      <c r="N27" s="28">
        <f t="shared" si="2"/>
        <v>2.5833333333333335</v>
      </c>
      <c r="O27" s="28">
        <f t="shared" si="3"/>
        <v>6.5833333333333339</v>
      </c>
      <c r="P27" s="28">
        <f t="shared" si="4"/>
        <v>2079.9831879794051</v>
      </c>
      <c r="Q27" s="2">
        <f t="shared" si="5"/>
        <v>1.8095238095238095</v>
      </c>
      <c r="R27" s="27">
        <f t="shared" si="6"/>
        <v>1624.9868656089104</v>
      </c>
      <c r="S27" s="2">
        <f t="shared" si="7"/>
        <v>5373.2899022801303</v>
      </c>
      <c r="T27" s="28">
        <f t="shared" si="8"/>
        <v>1.4166666666666665</v>
      </c>
      <c r="U27" s="28">
        <f t="shared" si="9"/>
        <v>6.5833333333333339</v>
      </c>
      <c r="V27" s="28">
        <f t="shared" si="10"/>
        <v>8395.7654723127052</v>
      </c>
      <c r="W27" s="2">
        <f t="shared" si="11"/>
        <v>8395.7654723127052</v>
      </c>
      <c r="X27" s="2">
        <f t="shared" si="15"/>
        <v>3136.5661053440494</v>
      </c>
      <c r="Y27" s="33">
        <f t="shared" si="16"/>
        <v>0.24985119047619045</v>
      </c>
      <c r="Z27" s="33">
        <f t="shared" si="17"/>
        <v>0.24985119047619045</v>
      </c>
      <c r="AA27" s="2">
        <f t="shared" si="18"/>
        <v>1.9208669453977303</v>
      </c>
      <c r="AB27" s="34">
        <v>2.2000000000000002</v>
      </c>
      <c r="AC27" s="35">
        <f t="shared" si="19"/>
        <v>641.60533956070503</v>
      </c>
      <c r="AD27" s="6"/>
      <c r="AE27" s="6"/>
      <c r="AF27" s="6"/>
    </row>
    <row r="28" spans="1:32" ht="20.25" x14ac:dyDescent="0.3">
      <c r="A28" s="7">
        <v>1</v>
      </c>
      <c r="B28" s="7">
        <v>102</v>
      </c>
      <c r="C28" s="27">
        <v>82</v>
      </c>
      <c r="D28" s="27">
        <v>128</v>
      </c>
      <c r="E28" s="7">
        <v>9.75</v>
      </c>
      <c r="F28" s="32">
        <f t="shared" si="12"/>
        <v>12.291666666666666</v>
      </c>
      <c r="G28" s="2">
        <f t="shared" si="0"/>
        <v>1475</v>
      </c>
      <c r="H28" s="2">
        <v>1.4</v>
      </c>
      <c r="I28" s="7">
        <f t="shared" si="1"/>
        <v>2065</v>
      </c>
      <c r="J28" s="7">
        <v>1.2</v>
      </c>
      <c r="K28" s="7">
        <v>1.75</v>
      </c>
      <c r="L28" s="7">
        <f t="shared" si="13"/>
        <v>0.28875000000000001</v>
      </c>
      <c r="M28" s="7">
        <f t="shared" si="14"/>
        <v>9.2799999999999994</v>
      </c>
      <c r="N28" s="28">
        <f t="shared" si="2"/>
        <v>2.5833333333333335</v>
      </c>
      <c r="O28" s="28">
        <f t="shared" si="3"/>
        <v>6.5833333333333339</v>
      </c>
      <c r="P28" s="28">
        <f t="shared" si="4"/>
        <v>2064.2936596218019</v>
      </c>
      <c r="Q28" s="2">
        <f t="shared" si="5"/>
        <v>1.8095238095238095</v>
      </c>
      <c r="R28" s="27">
        <f t="shared" si="6"/>
        <v>1612.7294215795328</v>
      </c>
      <c r="S28" s="2">
        <f t="shared" si="7"/>
        <v>5332.7586206896549</v>
      </c>
      <c r="T28" s="28">
        <f t="shared" si="8"/>
        <v>1.4166666666666665</v>
      </c>
      <c r="U28" s="28">
        <f t="shared" si="9"/>
        <v>6.5833333333333339</v>
      </c>
      <c r="V28" s="28">
        <f t="shared" si="10"/>
        <v>8332.435344827587</v>
      </c>
      <c r="W28" s="2">
        <f t="shared" si="11"/>
        <v>8332.435344827587</v>
      </c>
      <c r="X28" s="2">
        <f t="shared" si="15"/>
        <v>3540.8890798610555</v>
      </c>
      <c r="Y28" s="33">
        <f t="shared" si="16"/>
        <v>0.25883556547619047</v>
      </c>
      <c r="Z28" s="33">
        <f t="shared" si="17"/>
        <v>0.25883556547619047</v>
      </c>
      <c r="AA28" s="2">
        <f t="shared" si="18"/>
        <v>1.927534871597113</v>
      </c>
      <c r="AB28" s="34">
        <v>2.2000000000000002</v>
      </c>
      <c r="AC28" s="35">
        <f t="shared" si="19"/>
        <v>627.73041173805905</v>
      </c>
      <c r="AD28" s="6"/>
      <c r="AE28" s="6"/>
      <c r="AF28" s="6"/>
    </row>
    <row r="29" spans="1:32" ht="20.25" x14ac:dyDescent="0.3">
      <c r="A29" s="7">
        <v>1</v>
      </c>
      <c r="B29" s="7">
        <v>108</v>
      </c>
      <c r="C29" s="27">
        <v>87</v>
      </c>
      <c r="D29" s="27">
        <v>136</v>
      </c>
      <c r="E29" s="7">
        <v>10</v>
      </c>
      <c r="F29" s="32">
        <f t="shared" si="12"/>
        <v>13</v>
      </c>
      <c r="G29" s="2">
        <f t="shared" si="0"/>
        <v>1560</v>
      </c>
      <c r="H29" s="2">
        <v>1.4</v>
      </c>
      <c r="I29" s="7">
        <f t="shared" si="1"/>
        <v>2184</v>
      </c>
      <c r="J29" s="7">
        <v>1.2</v>
      </c>
      <c r="K29" s="7">
        <v>1.75</v>
      </c>
      <c r="L29" s="7">
        <f t="shared" si="13"/>
        <v>0.28875000000000001</v>
      </c>
      <c r="M29" s="7">
        <f t="shared" si="14"/>
        <v>9.36</v>
      </c>
      <c r="N29" s="28">
        <f t="shared" si="2"/>
        <v>2.5833333333333335</v>
      </c>
      <c r="O29" s="28">
        <f t="shared" si="3"/>
        <v>6.5833333333333339</v>
      </c>
      <c r="P29" s="28">
        <f t="shared" si="4"/>
        <v>2046.650124069479</v>
      </c>
      <c r="Q29" s="2">
        <f t="shared" si="5"/>
        <v>1.8095238095238095</v>
      </c>
      <c r="R29" s="27">
        <f t="shared" si="6"/>
        <v>1598.9454094292805</v>
      </c>
      <c r="S29" s="2">
        <f t="shared" si="7"/>
        <v>5287.1794871794882</v>
      </c>
      <c r="T29" s="28">
        <f t="shared" si="8"/>
        <v>1.4166666666666665</v>
      </c>
      <c r="U29" s="28">
        <f t="shared" si="9"/>
        <v>6.5833333333333339</v>
      </c>
      <c r="V29" s="28">
        <f t="shared" si="10"/>
        <v>8261.217948717951</v>
      </c>
      <c r="W29" s="2">
        <f t="shared" si="11"/>
        <v>8261.217948717951</v>
      </c>
      <c r="X29" s="2">
        <f t="shared" si="15"/>
        <v>3969.7164770760623</v>
      </c>
      <c r="Y29" s="33">
        <f t="shared" si="16"/>
        <v>0.26901785714285714</v>
      </c>
      <c r="Z29" s="33">
        <f t="shared" si="17"/>
        <v>0.26901785714285714</v>
      </c>
      <c r="AA29" s="2">
        <f t="shared" si="18"/>
        <v>1.9351480386181854</v>
      </c>
      <c r="AB29" s="34">
        <v>2.2000000000000002</v>
      </c>
      <c r="AC29" s="35">
        <f t="shared" si="19"/>
        <v>611.91803074451821</v>
      </c>
      <c r="AD29" s="6"/>
      <c r="AE29" s="6"/>
      <c r="AF29" s="6"/>
    </row>
    <row r="30" spans="1:32" ht="20.25" x14ac:dyDescent="0.3">
      <c r="A30" s="7">
        <v>1</v>
      </c>
      <c r="B30" s="7">
        <v>114</v>
      </c>
      <c r="C30" s="27">
        <v>92</v>
      </c>
      <c r="D30" s="27">
        <v>143</v>
      </c>
      <c r="E30" s="7">
        <v>10.5</v>
      </c>
      <c r="F30" s="32">
        <f t="shared" si="12"/>
        <v>13.666666666666666</v>
      </c>
      <c r="G30" s="2">
        <f t="shared" si="0"/>
        <v>1640</v>
      </c>
      <c r="H30" s="2">
        <v>1.4</v>
      </c>
      <c r="I30" s="7">
        <f t="shared" si="1"/>
        <v>2296</v>
      </c>
      <c r="J30" s="7">
        <v>1.2</v>
      </c>
      <c r="K30" s="7">
        <v>1.75</v>
      </c>
      <c r="L30" s="7">
        <f t="shared" si="13"/>
        <v>0.28875000000000001</v>
      </c>
      <c r="M30" s="7">
        <f t="shared" si="14"/>
        <v>9.43</v>
      </c>
      <c r="N30" s="28">
        <f t="shared" si="2"/>
        <v>2.5833333333333335</v>
      </c>
      <c r="O30" s="28">
        <f t="shared" si="3"/>
        <v>6.5833333333333339</v>
      </c>
      <c r="P30" s="28">
        <f t="shared" si="4"/>
        <v>2031.4575992884752</v>
      </c>
      <c r="Q30" s="2">
        <f t="shared" si="5"/>
        <v>1.8095238095238095</v>
      </c>
      <c r="R30" s="27">
        <f t="shared" si="6"/>
        <v>1587.0762494441212</v>
      </c>
      <c r="S30" s="2">
        <f t="shared" si="7"/>
        <v>5247.9321314952276</v>
      </c>
      <c r="T30" s="28">
        <f t="shared" si="8"/>
        <v>1.4166666666666665</v>
      </c>
      <c r="U30" s="28">
        <f t="shared" si="9"/>
        <v>6.5833333333333339</v>
      </c>
      <c r="V30" s="28">
        <f t="shared" si="10"/>
        <v>8199.8939554612953</v>
      </c>
      <c r="W30" s="2">
        <f t="shared" si="11"/>
        <v>8199.8939554612953</v>
      </c>
      <c r="X30" s="2">
        <f t="shared" si="15"/>
        <v>4423.0482969890691</v>
      </c>
      <c r="Y30" s="33">
        <f t="shared" si="16"/>
        <v>0.27860119047619047</v>
      </c>
      <c r="Z30" s="33">
        <f t="shared" si="17"/>
        <v>0.27860119047619047</v>
      </c>
      <c r="AA30" s="2">
        <f t="shared" si="18"/>
        <v>1.942368514218145</v>
      </c>
      <c r="AB30" s="34">
        <v>2.2000000000000002</v>
      </c>
      <c r="AC30" s="35">
        <f t="shared" si="19"/>
        <v>603.05691166383008</v>
      </c>
      <c r="AD30" s="6"/>
      <c r="AE30" s="6"/>
      <c r="AF30" s="6"/>
    </row>
    <row r="31" spans="1:32" ht="20.25" x14ac:dyDescent="0.3">
      <c r="A31" s="7">
        <v>1</v>
      </c>
      <c r="B31" s="7">
        <v>120</v>
      </c>
      <c r="C31" s="27">
        <v>97</v>
      </c>
      <c r="D31" s="27">
        <v>151</v>
      </c>
      <c r="E31" s="7">
        <v>11</v>
      </c>
      <c r="F31" s="32">
        <f t="shared" si="12"/>
        <v>14.416666666666666</v>
      </c>
      <c r="G31" s="2">
        <f t="shared" si="0"/>
        <v>1730</v>
      </c>
      <c r="H31" s="2">
        <v>1.4</v>
      </c>
      <c r="I31" s="7">
        <f t="shared" si="1"/>
        <v>2422</v>
      </c>
      <c r="J31" s="7">
        <v>1.2</v>
      </c>
      <c r="K31" s="7">
        <v>1.75</v>
      </c>
      <c r="L31" s="7">
        <f t="shared" si="13"/>
        <v>0.28875000000000001</v>
      </c>
      <c r="M31" s="7">
        <f t="shared" si="14"/>
        <v>9.51</v>
      </c>
      <c r="N31" s="28">
        <f t="shared" si="2"/>
        <v>2.5833333333333335</v>
      </c>
      <c r="O31" s="28">
        <f t="shared" si="3"/>
        <v>6.5833333333333339</v>
      </c>
      <c r="P31" s="28">
        <f t="shared" si="4"/>
        <v>2014.3685763712219</v>
      </c>
      <c r="Q31" s="2">
        <f t="shared" si="5"/>
        <v>1.8095238095238095</v>
      </c>
      <c r="R31" s="27">
        <f t="shared" si="6"/>
        <v>1573.7254502900171</v>
      </c>
      <c r="S31" s="2">
        <f t="shared" si="7"/>
        <v>5203.7854889589898</v>
      </c>
      <c r="T31" s="28">
        <f t="shared" si="8"/>
        <v>1.4166666666666665</v>
      </c>
      <c r="U31" s="28">
        <f t="shared" si="9"/>
        <v>6.5833333333333339</v>
      </c>
      <c r="V31" s="28">
        <f t="shared" si="10"/>
        <v>8130.9148264984233</v>
      </c>
      <c r="W31" s="2">
        <f t="shared" si="11"/>
        <v>8130.9148264984233</v>
      </c>
      <c r="X31" s="2">
        <f t="shared" si="15"/>
        <v>4900.884539600077</v>
      </c>
      <c r="Y31" s="33">
        <f t="shared" si="16"/>
        <v>0.28938244047619044</v>
      </c>
      <c r="Z31" s="33">
        <f t="shared" si="17"/>
        <v>0.28938244047619044</v>
      </c>
      <c r="AA31" s="2">
        <f t="shared" si="18"/>
        <v>1.9505562271392054</v>
      </c>
      <c r="AB31" s="34">
        <v>2.2000000000000002</v>
      </c>
      <c r="AC31" s="35">
        <f t="shared" si="19"/>
        <v>592.06290591643892</v>
      </c>
      <c r="AD31" s="6"/>
      <c r="AE31" s="6"/>
      <c r="AF31" s="6"/>
    </row>
    <row r="32" spans="1:32" ht="20.25" x14ac:dyDescent="0.3">
      <c r="A32" s="7">
        <v>1</v>
      </c>
      <c r="B32" s="7">
        <v>132</v>
      </c>
      <c r="C32" s="27">
        <v>106</v>
      </c>
      <c r="D32" s="27">
        <v>166</v>
      </c>
      <c r="E32" s="7">
        <v>12</v>
      </c>
      <c r="F32" s="32">
        <f t="shared" si="12"/>
        <v>15.833333333333334</v>
      </c>
      <c r="G32" s="2">
        <f t="shared" si="0"/>
        <v>1900</v>
      </c>
      <c r="H32" s="2">
        <v>1.4</v>
      </c>
      <c r="I32" s="7">
        <f t="shared" si="1"/>
        <v>2660</v>
      </c>
      <c r="J32" s="7">
        <v>1.2</v>
      </c>
      <c r="K32" s="7">
        <v>1.75</v>
      </c>
      <c r="L32" s="7">
        <f t="shared" si="13"/>
        <v>0.28875000000000001</v>
      </c>
      <c r="M32" s="7">
        <f t="shared" si="14"/>
        <v>9.66</v>
      </c>
      <c r="N32" s="28">
        <f t="shared" si="2"/>
        <v>2.5833333333333335</v>
      </c>
      <c r="O32" s="28">
        <f t="shared" si="3"/>
        <v>6.5833333333333339</v>
      </c>
      <c r="P32" s="28">
        <f t="shared" si="4"/>
        <v>1983.0895612101781</v>
      </c>
      <c r="Q32" s="2">
        <f t="shared" si="5"/>
        <v>1.8095238095238095</v>
      </c>
      <c r="R32" s="27">
        <f t="shared" si="6"/>
        <v>1549.2887196954516</v>
      </c>
      <c r="S32" s="2">
        <f t="shared" si="7"/>
        <v>5122.9813664596268</v>
      </c>
      <c r="T32" s="28">
        <f t="shared" si="8"/>
        <v>1.4166666666666665</v>
      </c>
      <c r="U32" s="28">
        <f t="shared" si="9"/>
        <v>6.5833333333333339</v>
      </c>
      <c r="V32" s="28">
        <f t="shared" si="10"/>
        <v>8004.6583850931684</v>
      </c>
      <c r="W32" s="2">
        <f t="shared" si="11"/>
        <v>8004.6583850931684</v>
      </c>
      <c r="X32" s="2">
        <f t="shared" si="15"/>
        <v>5930.0702929160934</v>
      </c>
      <c r="Y32" s="33">
        <f t="shared" si="16"/>
        <v>0.30974702380952385</v>
      </c>
      <c r="Z32" s="33">
        <f t="shared" si="17"/>
        <v>0.30974702380952385</v>
      </c>
      <c r="AA32" s="2">
        <f t="shared" si="18"/>
        <v>1.9662117536247805</v>
      </c>
      <c r="AB32" s="34">
        <v>2.2000000000000002</v>
      </c>
      <c r="AC32" s="35">
        <f t="shared" si="19"/>
        <v>578.84269886865877</v>
      </c>
      <c r="AD32" s="6"/>
      <c r="AE32" s="6"/>
      <c r="AF32" s="6"/>
    </row>
    <row r="33" spans="1:42" ht="20.25" x14ac:dyDescent="0.3">
      <c r="A33" s="7">
        <v>1</v>
      </c>
      <c r="B33" s="7">
        <v>144</v>
      </c>
      <c r="C33" s="27">
        <v>116</v>
      </c>
      <c r="D33" s="27">
        <v>180</v>
      </c>
      <c r="E33" s="7">
        <v>13</v>
      </c>
      <c r="F33" s="32">
        <f t="shared" si="12"/>
        <v>17.166666666666668</v>
      </c>
      <c r="G33" s="2">
        <f t="shared" si="0"/>
        <v>2060</v>
      </c>
      <c r="H33" s="2">
        <v>1.4</v>
      </c>
      <c r="I33" s="7">
        <f t="shared" si="1"/>
        <v>2884</v>
      </c>
      <c r="J33" s="7">
        <v>1.2</v>
      </c>
      <c r="K33" s="7">
        <v>1.75</v>
      </c>
      <c r="L33" s="7">
        <f t="shared" si="13"/>
        <v>0.28875000000000001</v>
      </c>
      <c r="M33" s="7">
        <f t="shared" si="14"/>
        <v>9.7999999999999989</v>
      </c>
      <c r="N33" s="28">
        <f t="shared" si="2"/>
        <v>2.5833333333333335</v>
      </c>
      <c r="O33" s="28">
        <f t="shared" si="3"/>
        <v>6.5833333333333339</v>
      </c>
      <c r="P33" s="28">
        <f t="shared" si="4"/>
        <v>1954.7597103357473</v>
      </c>
      <c r="Q33" s="2">
        <f t="shared" si="5"/>
        <v>1.8095238095238095</v>
      </c>
      <c r="R33" s="27">
        <f t="shared" si="6"/>
        <v>1527.1560236998025</v>
      </c>
      <c r="S33" s="2">
        <f t="shared" si="7"/>
        <v>5049.7959183673474</v>
      </c>
      <c r="T33" s="28">
        <f t="shared" si="8"/>
        <v>1.4166666666666665</v>
      </c>
      <c r="U33" s="28">
        <f t="shared" si="9"/>
        <v>6.5833333333333339</v>
      </c>
      <c r="V33" s="28">
        <f t="shared" si="10"/>
        <v>7890.3061224489811</v>
      </c>
      <c r="W33" s="2">
        <f t="shared" si="11"/>
        <v>7890.3061224489811</v>
      </c>
      <c r="X33" s="2">
        <f t="shared" si="15"/>
        <v>7057.2737370241111</v>
      </c>
      <c r="Y33" s="33">
        <f t="shared" si="16"/>
        <v>0.32891369047619046</v>
      </c>
      <c r="Z33" s="33">
        <f t="shared" si="17"/>
        <v>0.32891369047619046</v>
      </c>
      <c r="AA33" s="2">
        <f t="shared" si="18"/>
        <v>1.9811776830145698</v>
      </c>
      <c r="AB33" s="34">
        <v>2.2000000000000002</v>
      </c>
      <c r="AC33" s="35">
        <f t="shared" si="19"/>
        <v>573.62423561790808</v>
      </c>
      <c r="AD33" s="6"/>
      <c r="AE33" s="6"/>
      <c r="AF33" s="6"/>
    </row>
    <row r="34" spans="1:42" ht="18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</row>
    <row r="35" spans="1:42" ht="150" x14ac:dyDescent="0.2">
      <c r="A35" s="7" t="s">
        <v>10</v>
      </c>
      <c r="B35" s="7" t="s">
        <v>82</v>
      </c>
      <c r="C35" s="31" t="s">
        <v>83</v>
      </c>
      <c r="D35" s="31" t="s">
        <v>84</v>
      </c>
      <c r="E35" s="7" t="s">
        <v>12</v>
      </c>
      <c r="F35" s="7" t="s">
        <v>85</v>
      </c>
      <c r="G35" s="7" t="s">
        <v>47</v>
      </c>
      <c r="H35" s="7" t="s">
        <v>14</v>
      </c>
      <c r="I35" s="7" t="s">
        <v>15</v>
      </c>
      <c r="J35" s="7" t="s">
        <v>16</v>
      </c>
      <c r="K35" s="7" t="s">
        <v>17</v>
      </c>
      <c r="L35" s="7" t="s">
        <v>18</v>
      </c>
      <c r="M35" s="7" t="s">
        <v>25</v>
      </c>
      <c r="N35" s="7" t="s">
        <v>26</v>
      </c>
      <c r="O35" s="7" t="s">
        <v>27</v>
      </c>
      <c r="P35" s="7" t="s">
        <v>28</v>
      </c>
      <c r="Q35" s="7" t="s">
        <v>29</v>
      </c>
      <c r="R35" s="7" t="s">
        <v>30</v>
      </c>
      <c r="S35" s="7" t="s">
        <v>31</v>
      </c>
      <c r="T35" s="7" t="s">
        <v>32</v>
      </c>
      <c r="U35" s="7" t="s">
        <v>33</v>
      </c>
      <c r="V35" s="7" t="s">
        <v>34</v>
      </c>
      <c r="W35" s="26" t="s">
        <v>35</v>
      </c>
      <c r="X35" s="7" t="s">
        <v>36</v>
      </c>
      <c r="Y35" s="7" t="s">
        <v>37</v>
      </c>
      <c r="Z35" s="26" t="s">
        <v>59</v>
      </c>
      <c r="AA35" s="26" t="s">
        <v>60</v>
      </c>
      <c r="AB35" s="26" t="s">
        <v>61</v>
      </c>
      <c r="AC35" s="7" t="s">
        <v>39</v>
      </c>
      <c r="AD35" s="7" t="s">
        <v>40</v>
      </c>
      <c r="AE35" s="7" t="s">
        <v>41</v>
      </c>
      <c r="AF35" s="7" t="s">
        <v>21</v>
      </c>
      <c r="AG35" s="26" t="s">
        <v>90</v>
      </c>
      <c r="AH35" s="26" t="s">
        <v>89</v>
      </c>
      <c r="AI35" s="7" t="s">
        <v>22</v>
      </c>
      <c r="AJ35" s="7" t="s">
        <v>23</v>
      </c>
      <c r="AK35" s="7" t="s">
        <v>24</v>
      </c>
      <c r="AN35" s="7"/>
      <c r="AO35" s="7"/>
      <c r="AP35" s="7"/>
    </row>
    <row r="36" spans="1:42" ht="20.25" x14ac:dyDescent="0.3">
      <c r="A36" s="7">
        <v>2</v>
      </c>
      <c r="B36" s="7">
        <v>18</v>
      </c>
      <c r="C36" s="27">
        <v>14</v>
      </c>
      <c r="D36" s="27">
        <v>23</v>
      </c>
      <c r="E36" s="7">
        <v>2.75</v>
      </c>
      <c r="F36" s="32">
        <f>($D36+2*$E36)/12</f>
        <v>2.375</v>
      </c>
      <c r="G36" s="2">
        <f t="shared" ref="G36:G58" si="21">$B$4*$A36*$F36</f>
        <v>570</v>
      </c>
      <c r="H36" s="2">
        <v>1.4</v>
      </c>
      <c r="I36" s="7">
        <f t="shared" ref="I36:I58" si="22">$G36*$H36</f>
        <v>798</v>
      </c>
      <c r="J36" s="7">
        <v>1.2</v>
      </c>
      <c r="K36" s="7">
        <v>1.1499999999999999</v>
      </c>
      <c r="L36" s="7">
        <f>0.33*(1-0.125*$A36)</f>
        <v>0.2475</v>
      </c>
      <c r="M36" s="2">
        <f>($E$7-$C$7-0.06*$D36/12)/$K36</f>
        <v>3.6681159420289853</v>
      </c>
      <c r="N36" s="2">
        <f>($F$7-$B$7)/$K36</f>
        <v>2.7536231884057973</v>
      </c>
      <c r="O36" s="2">
        <f>($G$7-$B$7)/$K36</f>
        <v>11.449275362318842</v>
      </c>
      <c r="P36" s="2">
        <f>$C$7+$K36*$A36+0.06*$D36/12</f>
        <v>4.081666666666667</v>
      </c>
      <c r="Q36" s="2">
        <f>IF($A36&lt;$M36,$P36,$P36+$E$7)</f>
        <v>4.081666666666667</v>
      </c>
      <c r="R36" s="2">
        <f>$B$7+K36*$A36</f>
        <v>3.1333333333333333</v>
      </c>
      <c r="S36" s="2">
        <f t="shared" ref="S36:S58" si="23">$R36+$F$7</f>
        <v>7.1333333333333329</v>
      </c>
      <c r="T36" s="2">
        <f t="shared" ref="T36:T58" si="24">$R36+$G$7</f>
        <v>17.133333333333333</v>
      </c>
      <c r="U36" s="7">
        <f t="shared" ref="U36:U58" si="25">IF($A36&lt;$M36,0.5,1)</f>
        <v>0.5</v>
      </c>
      <c r="V36" s="2">
        <f>($U36*$H$7*(1+$L36)*$J36)/($Q36*$R36)</f>
        <v>1872.82694630027</v>
      </c>
      <c r="W36" s="28">
        <f>IF($A36&lt;$N36,(($U36*$I$7/2*(1+$L36)*$J$7)/($R36*$Q36)),(($U36*$I$7*(1+$L36)*$J$7)/($S36*$Q36)))</f>
        <v>1463.1460517970859</v>
      </c>
      <c r="X36" s="2">
        <f>(2*$U36*$H$7*(1+$L36)*$J36)/($Q36*$T36)</f>
        <v>685.00285195418451</v>
      </c>
      <c r="Y36" s="2">
        <f>IF($R36&gt;$F36,$F36*$V36,$R36*$V36)</f>
        <v>4447.9639974631409</v>
      </c>
      <c r="Z36" s="28">
        <f>IF($N36&lt;$A36,0,$F$7-$B$7-$K36*$A36)</f>
        <v>0.8666666666666667</v>
      </c>
      <c r="AA36" s="28">
        <f>IF($S36&gt;$F36,$F36,$S36)</f>
        <v>2.375</v>
      </c>
      <c r="AB36" s="28">
        <f>($AA36-$Z36)*$W36</f>
        <v>2206.9119614606043</v>
      </c>
      <c r="AC36" s="2">
        <f>IF($T36&gt;$F36,$F36*$X36,$T36*$X36)</f>
        <v>1626.8817733911883</v>
      </c>
      <c r="AD36" s="2">
        <f t="shared" ref="AD36:AD58" si="26">IF($Y36&gt;$AC36,$Y36,$AC36)</f>
        <v>4447.9639974631409</v>
      </c>
      <c r="AE36" s="2">
        <f>IF($AB36&gt;$AD36,$AB36,$AD36)</f>
        <v>4447.9639974631409</v>
      </c>
      <c r="AF36" s="2">
        <f t="shared" ref="AF36:AF58" si="27">PI()*($B36/(2*12))^2*62.4</f>
        <v>110.26990214100174</v>
      </c>
      <c r="AG36" s="33">
        <f>0.23*($M$7/$H36)*(1+0.35*$M$7*($F36/$A36))</f>
        <v>9.9213169642857132E-2</v>
      </c>
      <c r="AH36" s="33">
        <f>IF(AG36&gt;0.33,0.33,AG36)</f>
        <v>9.9213169642857132E-2</v>
      </c>
      <c r="AI36" s="2">
        <f>$P$7/($O$7-$N$7*AH36)</f>
        <v>1.8155625527735313</v>
      </c>
      <c r="AJ36" s="7">
        <v>2.4</v>
      </c>
      <c r="AK36" s="3">
        <f>(12/$D36)*(($I36+$AF36)/$AI36+$AE36/$AJ36)</f>
        <v>1227.9586769485745</v>
      </c>
      <c r="AN36" s="7"/>
      <c r="AO36" s="7"/>
      <c r="AP36" s="3"/>
    </row>
    <row r="37" spans="1:42" ht="20.25" x14ac:dyDescent="0.3">
      <c r="A37" s="7">
        <v>2</v>
      </c>
      <c r="B37" s="7">
        <v>24</v>
      </c>
      <c r="C37" s="27">
        <v>19</v>
      </c>
      <c r="D37" s="27">
        <v>30</v>
      </c>
      <c r="E37" s="7">
        <v>3.25</v>
      </c>
      <c r="F37" s="32">
        <f t="shared" ref="F37:F58" si="28">($D37+2*$E37)/12</f>
        <v>3.0416666666666665</v>
      </c>
      <c r="G37" s="2">
        <f t="shared" si="21"/>
        <v>730</v>
      </c>
      <c r="H37" s="2">
        <v>1.4</v>
      </c>
      <c r="I37" s="7">
        <f t="shared" si="22"/>
        <v>1021.9999999999999</v>
      </c>
      <c r="J37" s="7">
        <v>1.2</v>
      </c>
      <c r="K37" s="4">
        <f>(1.75-1.15)*(($D37-24)/(96-24))+1.15</f>
        <v>1.2</v>
      </c>
      <c r="L37" s="7">
        <f t="shared" ref="L37:L58" si="29">0.33*(1-0.125*$A37)</f>
        <v>0.2475</v>
      </c>
      <c r="M37" s="2">
        <f t="shared" ref="M37:M58" si="30">($E$7-$C$7-0.06*$D37/12)/$K37</f>
        <v>3.4861111111111107</v>
      </c>
      <c r="N37" s="2">
        <f t="shared" ref="N37:N58" si="31">($F$7-$B$7)/$K37</f>
        <v>2.6388888888888888</v>
      </c>
      <c r="O37" s="2">
        <f t="shared" ref="O37:O58" si="32">($G$7-$B$7)/$K37</f>
        <v>10.972222222222221</v>
      </c>
      <c r="P37" s="2">
        <f t="shared" ref="P37:P58" si="33">$C$7+$K37*$A37+0.06*$D37/12</f>
        <v>4.2166666666666668</v>
      </c>
      <c r="Q37" s="2">
        <f t="shared" ref="Q37:Q58" si="34">IF($A37&lt;$M37,$P37,$P37+$E$7)</f>
        <v>4.2166666666666668</v>
      </c>
      <c r="R37" s="2">
        <f t="shared" ref="R37:R58" si="35">$B$7+K37*$A37</f>
        <v>3.2333333333333334</v>
      </c>
      <c r="S37" s="2">
        <f t="shared" si="23"/>
        <v>7.2333333333333334</v>
      </c>
      <c r="T37" s="2">
        <f t="shared" si="24"/>
        <v>17.233333333333334</v>
      </c>
      <c r="U37" s="7">
        <f t="shared" si="25"/>
        <v>0.5</v>
      </c>
      <c r="V37" s="2">
        <f t="shared" ref="V37:V58" si="36">($U37*$H$7*(1+$L37)*$J37)/($Q37*$R37)</f>
        <v>1756.7988264536896</v>
      </c>
      <c r="W37" s="28">
        <f t="shared" ref="W37:W58" si="37">IF($A37&lt;$N37,(($U37*$I$7/2*(1+$L37)*$J$7)/($R37*$Q37)),(($U37*$I$7*(1+$L37)*$J$7)/($S37*$Q37)))</f>
        <v>1372.499083166945</v>
      </c>
      <c r="X37" s="2">
        <f t="shared" ref="X37:X58" si="38">(2*$U37*$H$7*(1+$L37)*$J37)/($Q37*$T37)</f>
        <v>659.22431785689707</v>
      </c>
      <c r="Y37" s="2">
        <f t="shared" ref="Y37:Y58" si="39">IF($R37&gt;$F37,$F37*$V37,$R37*$V37)</f>
        <v>5343.5964304633053</v>
      </c>
      <c r="Z37" s="28">
        <f t="shared" ref="Z37:Z58" si="40">IF($N37&lt;$A37,0,$F$7-$B$7-$K37*$A37)</f>
        <v>0.76666666666666661</v>
      </c>
      <c r="AA37" s="28">
        <f t="shared" ref="AA37:AA58" si="41">IF($S37&gt;$F37,$F37,$S37)</f>
        <v>3.0416666666666665</v>
      </c>
      <c r="AB37" s="28">
        <f t="shared" ref="AB37:AB58" si="42">($AA37-$Z37)*$W37</f>
        <v>3122.4354142047996</v>
      </c>
      <c r="AC37" s="2">
        <f t="shared" ref="AC37:AC58" si="43">IF($T37&gt;$F37,$F37*$X37,$T37*$X37)</f>
        <v>2005.1406334813951</v>
      </c>
      <c r="AD37" s="2">
        <f t="shared" si="26"/>
        <v>5343.5964304633053</v>
      </c>
      <c r="AE37" s="2">
        <f t="shared" ref="AE37:AE58" si="44">IF($AB37&gt;$AD37,$AB37,$AD37)</f>
        <v>5343.5964304633053</v>
      </c>
      <c r="AF37" s="2">
        <f t="shared" si="27"/>
        <v>196.03538158400309</v>
      </c>
      <c r="AG37" s="33">
        <f t="shared" ref="AG37:AG58" si="45">0.23*($M$7/$H37)*(1+0.35*$M$7*($F37/$A37))</f>
        <v>0.10400483630952381</v>
      </c>
      <c r="AH37" s="33">
        <f t="shared" ref="AH37:AH58" si="46">IF(AG37&gt;0.33,0.33,AG37)</f>
        <v>0.10400483630952381</v>
      </c>
      <c r="AI37" s="2">
        <f t="shared" ref="AI37:AI58" si="47">$P$7/($O$7-$N$7*AH37)</f>
        <v>1.8187340943584704</v>
      </c>
      <c r="AJ37" s="7">
        <v>2.2000000000000002</v>
      </c>
      <c r="AK37" s="3">
        <f t="shared" ref="AK37:AK58" si="48">(12/$D37)*(($I37+$AF37)/$AI37+$AE37/$AJ37)</f>
        <v>1239.449400299291</v>
      </c>
      <c r="AN37" s="7"/>
      <c r="AO37" s="7"/>
      <c r="AP37" s="3"/>
    </row>
    <row r="38" spans="1:42" ht="20.25" x14ac:dyDescent="0.3">
      <c r="A38" s="7">
        <v>2</v>
      </c>
      <c r="B38" s="7">
        <v>27</v>
      </c>
      <c r="C38" s="27">
        <v>22</v>
      </c>
      <c r="D38" s="27">
        <v>34</v>
      </c>
      <c r="E38" s="7">
        <v>3.5</v>
      </c>
      <c r="F38" s="32">
        <f t="shared" si="28"/>
        <v>3.4166666666666665</v>
      </c>
      <c r="G38" s="2">
        <f t="shared" si="21"/>
        <v>820</v>
      </c>
      <c r="H38" s="2">
        <v>1.4</v>
      </c>
      <c r="I38" s="7">
        <f t="shared" si="22"/>
        <v>1148</v>
      </c>
      <c r="J38" s="7">
        <v>1.2</v>
      </c>
      <c r="K38" s="4">
        <f t="shared" ref="K38:K48" si="49">(1.75-1.15)*(($D38-24)/(96-24))+1.15</f>
        <v>1.2333333333333332</v>
      </c>
      <c r="L38" s="7">
        <f t="shared" si="29"/>
        <v>0.2475</v>
      </c>
      <c r="M38" s="2">
        <f t="shared" si="30"/>
        <v>3.3756756756756761</v>
      </c>
      <c r="N38" s="2">
        <f t="shared" si="31"/>
        <v>2.567567567567568</v>
      </c>
      <c r="O38" s="2">
        <f t="shared" si="32"/>
        <v>10.675675675675677</v>
      </c>
      <c r="P38" s="2">
        <f t="shared" si="33"/>
        <v>4.3033333333333328</v>
      </c>
      <c r="Q38" s="2">
        <f t="shared" si="34"/>
        <v>4.3033333333333328</v>
      </c>
      <c r="R38" s="2">
        <f t="shared" si="35"/>
        <v>3.3</v>
      </c>
      <c r="S38" s="2">
        <f t="shared" si="23"/>
        <v>7.3</v>
      </c>
      <c r="T38" s="2">
        <f t="shared" si="24"/>
        <v>17.3</v>
      </c>
      <c r="U38" s="7">
        <f t="shared" si="25"/>
        <v>0.5</v>
      </c>
      <c r="V38" s="2">
        <f t="shared" si="36"/>
        <v>1686.6417857897334</v>
      </c>
      <c r="W38" s="28">
        <f t="shared" si="37"/>
        <v>1317.6888951482292</v>
      </c>
      <c r="X38" s="2">
        <f t="shared" si="38"/>
        <v>643.45871596602535</v>
      </c>
      <c r="Y38" s="2">
        <f t="shared" si="39"/>
        <v>5565.9178931061197</v>
      </c>
      <c r="Z38" s="28">
        <f t="shared" si="40"/>
        <v>0.70000000000000018</v>
      </c>
      <c r="AA38" s="28">
        <f t="shared" si="41"/>
        <v>3.4166666666666665</v>
      </c>
      <c r="AB38" s="28">
        <f t="shared" si="42"/>
        <v>3579.7214984860225</v>
      </c>
      <c r="AC38" s="2">
        <f t="shared" si="43"/>
        <v>2198.4839462172531</v>
      </c>
      <c r="AD38" s="2">
        <f t="shared" si="26"/>
        <v>5565.9178931061197</v>
      </c>
      <c r="AE38" s="2">
        <f t="shared" si="44"/>
        <v>5565.9178931061197</v>
      </c>
      <c r="AF38" s="2">
        <f t="shared" si="27"/>
        <v>248.1072798172539</v>
      </c>
      <c r="AG38" s="33">
        <f t="shared" si="45"/>
        <v>0.1067001488095238</v>
      </c>
      <c r="AH38" s="33">
        <f t="shared" si="46"/>
        <v>0.1067001488095238</v>
      </c>
      <c r="AI38" s="2">
        <f t="shared" si="47"/>
        <v>1.8205229606524544</v>
      </c>
      <c r="AJ38" s="7">
        <v>2.2000000000000002</v>
      </c>
      <c r="AK38" s="3">
        <f t="shared" si="48"/>
        <v>1163.5885542416415</v>
      </c>
      <c r="AN38" s="7"/>
      <c r="AO38" s="7"/>
      <c r="AP38" s="3"/>
    </row>
    <row r="39" spans="1:42" ht="20.25" x14ac:dyDescent="0.3">
      <c r="A39" s="7">
        <v>2</v>
      </c>
      <c r="B39" s="7">
        <v>30</v>
      </c>
      <c r="C39" s="27">
        <v>24</v>
      </c>
      <c r="D39" s="27">
        <v>38</v>
      </c>
      <c r="E39" s="7">
        <v>3.75</v>
      </c>
      <c r="F39" s="32">
        <f t="shared" si="28"/>
        <v>3.7916666666666665</v>
      </c>
      <c r="G39" s="2">
        <f t="shared" si="21"/>
        <v>910</v>
      </c>
      <c r="H39" s="2">
        <v>1.4</v>
      </c>
      <c r="I39" s="7">
        <f t="shared" si="22"/>
        <v>1274</v>
      </c>
      <c r="J39" s="7">
        <v>1.2</v>
      </c>
      <c r="K39" s="4">
        <f t="shared" si="49"/>
        <v>1.2666666666666666</v>
      </c>
      <c r="L39" s="7">
        <f t="shared" si="29"/>
        <v>0.2475</v>
      </c>
      <c r="M39" s="2">
        <f t="shared" si="30"/>
        <v>3.271052631578947</v>
      </c>
      <c r="N39" s="2">
        <f t="shared" si="31"/>
        <v>2.5</v>
      </c>
      <c r="O39" s="2">
        <f t="shared" si="32"/>
        <v>10.394736842105264</v>
      </c>
      <c r="P39" s="2">
        <f t="shared" si="33"/>
        <v>4.3900000000000006</v>
      </c>
      <c r="Q39" s="2">
        <f t="shared" si="34"/>
        <v>4.3900000000000006</v>
      </c>
      <c r="R39" s="2">
        <f t="shared" si="35"/>
        <v>3.3666666666666667</v>
      </c>
      <c r="S39" s="2">
        <f t="shared" si="23"/>
        <v>7.3666666666666671</v>
      </c>
      <c r="T39" s="2">
        <f t="shared" si="24"/>
        <v>17.366666666666667</v>
      </c>
      <c r="U39" s="7">
        <f t="shared" si="25"/>
        <v>0.5</v>
      </c>
      <c r="V39" s="2">
        <f t="shared" si="36"/>
        <v>1620.6048850898756</v>
      </c>
      <c r="W39" s="28">
        <f t="shared" si="37"/>
        <v>1266.0975664764651</v>
      </c>
      <c r="X39" s="2">
        <f t="shared" si="38"/>
        <v>628.33433164713017</v>
      </c>
      <c r="Y39" s="2">
        <f t="shared" si="39"/>
        <v>5456.0364464692475</v>
      </c>
      <c r="Z39" s="28">
        <f t="shared" si="40"/>
        <v>0.6333333333333333</v>
      </c>
      <c r="AA39" s="28">
        <f t="shared" si="41"/>
        <v>3.7916666666666665</v>
      </c>
      <c r="AB39" s="28">
        <f t="shared" si="42"/>
        <v>3998.7581474548356</v>
      </c>
      <c r="AC39" s="2">
        <f t="shared" si="43"/>
        <v>2382.4343408287018</v>
      </c>
      <c r="AD39" s="2">
        <f t="shared" si="26"/>
        <v>5456.0364464692475</v>
      </c>
      <c r="AE39" s="2">
        <f t="shared" si="44"/>
        <v>5456.0364464692475</v>
      </c>
      <c r="AF39" s="2">
        <f t="shared" si="27"/>
        <v>306.30528372500481</v>
      </c>
      <c r="AG39" s="33">
        <f t="shared" si="45"/>
        <v>0.10939546130952381</v>
      </c>
      <c r="AH39" s="33">
        <f t="shared" si="46"/>
        <v>0.10939546130952381</v>
      </c>
      <c r="AI39" s="2">
        <f t="shared" si="47"/>
        <v>1.8223153493890176</v>
      </c>
      <c r="AJ39" s="7">
        <v>2.2000000000000002</v>
      </c>
      <c r="AK39" s="3">
        <f t="shared" si="48"/>
        <v>1057.014616357606</v>
      </c>
      <c r="AN39" s="7"/>
      <c r="AO39" s="7"/>
      <c r="AP39" s="3"/>
    </row>
    <row r="40" spans="1:42" ht="20.25" x14ac:dyDescent="0.3">
      <c r="A40" s="7">
        <v>2</v>
      </c>
      <c r="B40" s="7">
        <v>33</v>
      </c>
      <c r="C40" s="27">
        <v>27</v>
      </c>
      <c r="D40" s="27">
        <v>42</v>
      </c>
      <c r="E40" s="7">
        <v>3.75</v>
      </c>
      <c r="F40" s="32">
        <f t="shared" si="28"/>
        <v>4.125</v>
      </c>
      <c r="G40" s="2">
        <f t="shared" si="21"/>
        <v>990</v>
      </c>
      <c r="H40" s="2">
        <v>1.4</v>
      </c>
      <c r="I40" s="7">
        <f t="shared" si="22"/>
        <v>1386</v>
      </c>
      <c r="J40" s="7">
        <v>1.2</v>
      </c>
      <c r="K40" s="4">
        <f t="shared" si="49"/>
        <v>1.2999999999999998</v>
      </c>
      <c r="L40" s="7">
        <f t="shared" si="29"/>
        <v>0.2475</v>
      </c>
      <c r="M40" s="2">
        <f t="shared" si="30"/>
        <v>3.1717948717948721</v>
      </c>
      <c r="N40" s="2">
        <f t="shared" si="31"/>
        <v>2.4358974358974361</v>
      </c>
      <c r="O40" s="2">
        <f t="shared" si="32"/>
        <v>10.12820512820513</v>
      </c>
      <c r="P40" s="2">
        <f t="shared" si="33"/>
        <v>4.4766666666666666</v>
      </c>
      <c r="Q40" s="2">
        <f t="shared" si="34"/>
        <v>4.4766666666666666</v>
      </c>
      <c r="R40" s="2">
        <f t="shared" si="35"/>
        <v>3.4333333333333331</v>
      </c>
      <c r="S40" s="2">
        <f t="shared" si="23"/>
        <v>7.4333333333333336</v>
      </c>
      <c r="T40" s="2">
        <f t="shared" si="24"/>
        <v>17.433333333333334</v>
      </c>
      <c r="U40" s="7">
        <f t="shared" si="25"/>
        <v>0.5</v>
      </c>
      <c r="V40" s="2">
        <f t="shared" si="36"/>
        <v>1558.3717080294084</v>
      </c>
      <c r="W40" s="28">
        <f t="shared" si="37"/>
        <v>1217.4778968979751</v>
      </c>
      <c r="X40" s="2">
        <f t="shared" si="38"/>
        <v>613.8137129140689</v>
      </c>
      <c r="Y40" s="2">
        <f t="shared" si="39"/>
        <v>5350.409530900969</v>
      </c>
      <c r="Z40" s="28">
        <f t="shared" si="40"/>
        <v>0.56666666666666687</v>
      </c>
      <c r="AA40" s="28">
        <f t="shared" si="41"/>
        <v>4.125</v>
      </c>
      <c r="AB40" s="28">
        <f t="shared" si="42"/>
        <v>4332.1921831286281</v>
      </c>
      <c r="AC40" s="2">
        <f t="shared" si="43"/>
        <v>2531.9815657705344</v>
      </c>
      <c r="AD40" s="2">
        <f t="shared" si="26"/>
        <v>5350.409530900969</v>
      </c>
      <c r="AE40" s="2">
        <f t="shared" si="44"/>
        <v>5350.409530900969</v>
      </c>
      <c r="AF40" s="2">
        <f t="shared" si="27"/>
        <v>370.62939330725584</v>
      </c>
      <c r="AG40" s="33">
        <f t="shared" si="45"/>
        <v>0.11179129464285714</v>
      </c>
      <c r="AH40" s="33">
        <f t="shared" si="46"/>
        <v>0.11179129464285714</v>
      </c>
      <c r="AI40" s="2">
        <f t="shared" si="47"/>
        <v>1.8239115493519238</v>
      </c>
      <c r="AJ40" s="7">
        <v>2.2000000000000002</v>
      </c>
      <c r="AK40" s="3">
        <f t="shared" si="48"/>
        <v>970.03297040858433</v>
      </c>
      <c r="AN40" s="7"/>
      <c r="AO40" s="7"/>
      <c r="AP40" s="3"/>
    </row>
    <row r="41" spans="1:42" ht="20.25" x14ac:dyDescent="0.3">
      <c r="A41" s="7">
        <v>2</v>
      </c>
      <c r="B41" s="7">
        <v>36</v>
      </c>
      <c r="C41" s="27">
        <v>29</v>
      </c>
      <c r="D41" s="27">
        <v>45</v>
      </c>
      <c r="E41" s="7">
        <v>4.5</v>
      </c>
      <c r="F41" s="32">
        <f t="shared" si="28"/>
        <v>4.5</v>
      </c>
      <c r="G41" s="2">
        <f t="shared" si="21"/>
        <v>1080</v>
      </c>
      <c r="H41" s="2">
        <v>1.4</v>
      </c>
      <c r="I41" s="7">
        <f t="shared" si="22"/>
        <v>1512</v>
      </c>
      <c r="J41" s="7">
        <v>1.2</v>
      </c>
      <c r="K41" s="4">
        <f t="shared" si="49"/>
        <v>1.325</v>
      </c>
      <c r="L41" s="7">
        <f t="shared" si="29"/>
        <v>0.2475</v>
      </c>
      <c r="M41" s="2">
        <f t="shared" si="30"/>
        <v>3.10062893081761</v>
      </c>
      <c r="N41" s="2">
        <f t="shared" si="31"/>
        <v>2.3899371069182389</v>
      </c>
      <c r="O41" s="2">
        <f t="shared" si="32"/>
        <v>9.9371069182389942</v>
      </c>
      <c r="P41" s="2">
        <f t="shared" si="33"/>
        <v>4.5416666666666661</v>
      </c>
      <c r="Q41" s="2">
        <f t="shared" si="34"/>
        <v>4.5416666666666661</v>
      </c>
      <c r="R41" s="2">
        <f t="shared" si="35"/>
        <v>3.4833333333333334</v>
      </c>
      <c r="S41" s="2">
        <f t="shared" si="23"/>
        <v>7.4833333333333334</v>
      </c>
      <c r="T41" s="2">
        <f t="shared" si="24"/>
        <v>17.483333333333334</v>
      </c>
      <c r="U41" s="7">
        <f t="shared" si="25"/>
        <v>0.5</v>
      </c>
      <c r="V41" s="2">
        <f t="shared" si="36"/>
        <v>1514.0195777182741</v>
      </c>
      <c r="W41" s="28">
        <f t="shared" si="37"/>
        <v>1182.8277950924016</v>
      </c>
      <c r="X41" s="2">
        <f t="shared" si="38"/>
        <v>603.29855432434556</v>
      </c>
      <c r="Y41" s="2">
        <f t="shared" si="39"/>
        <v>5273.8348623853217</v>
      </c>
      <c r="Z41" s="28">
        <f t="shared" si="40"/>
        <v>0.51666666666666661</v>
      </c>
      <c r="AA41" s="28">
        <f t="shared" si="41"/>
        <v>4.5</v>
      </c>
      <c r="AB41" s="28">
        <f t="shared" si="42"/>
        <v>4711.5973837847332</v>
      </c>
      <c r="AC41" s="2">
        <f t="shared" si="43"/>
        <v>2714.8434944595551</v>
      </c>
      <c r="AD41" s="2">
        <f t="shared" si="26"/>
        <v>5273.8348623853217</v>
      </c>
      <c r="AE41" s="2">
        <f t="shared" si="44"/>
        <v>5273.8348623853217</v>
      </c>
      <c r="AF41" s="2">
        <f t="shared" si="27"/>
        <v>441.07960856400695</v>
      </c>
      <c r="AG41" s="33">
        <f t="shared" si="45"/>
        <v>0.11448660714285715</v>
      </c>
      <c r="AH41" s="33">
        <f t="shared" si="46"/>
        <v>0.11448660714285715</v>
      </c>
      <c r="AI41" s="2">
        <f t="shared" si="47"/>
        <v>1.8257106200386077</v>
      </c>
      <c r="AJ41" s="7">
        <v>2.2000000000000002</v>
      </c>
      <c r="AK41" s="3">
        <f t="shared" si="48"/>
        <v>924.52312707217618</v>
      </c>
      <c r="AN41" s="7"/>
      <c r="AO41" s="7"/>
      <c r="AP41" s="3"/>
    </row>
    <row r="42" spans="1:42" ht="20.25" x14ac:dyDescent="0.3">
      <c r="A42" s="7">
        <v>2</v>
      </c>
      <c r="B42" s="7">
        <v>39</v>
      </c>
      <c r="C42" s="27">
        <v>32</v>
      </c>
      <c r="D42" s="27">
        <v>49</v>
      </c>
      <c r="E42" s="7">
        <v>4.75</v>
      </c>
      <c r="F42" s="32">
        <f t="shared" si="28"/>
        <v>4.875</v>
      </c>
      <c r="G42" s="2">
        <f t="shared" si="21"/>
        <v>1170</v>
      </c>
      <c r="H42" s="2">
        <v>1.4</v>
      </c>
      <c r="I42" s="7">
        <f t="shared" si="22"/>
        <v>1638</v>
      </c>
      <c r="J42" s="7">
        <v>1.2</v>
      </c>
      <c r="K42" s="4">
        <f t="shared" si="49"/>
        <v>1.3583333333333334</v>
      </c>
      <c r="L42" s="7">
        <f t="shared" si="29"/>
        <v>0.2475</v>
      </c>
      <c r="M42" s="2">
        <f t="shared" si="30"/>
        <v>3.0098159509202449</v>
      </c>
      <c r="N42" s="2">
        <f t="shared" si="31"/>
        <v>2.3312883435582821</v>
      </c>
      <c r="O42" s="2">
        <f t="shared" si="32"/>
        <v>9.6932515337423304</v>
      </c>
      <c r="P42" s="2">
        <f t="shared" si="33"/>
        <v>4.6283333333333339</v>
      </c>
      <c r="Q42" s="2">
        <f t="shared" si="34"/>
        <v>4.6283333333333339</v>
      </c>
      <c r="R42" s="2">
        <f t="shared" si="35"/>
        <v>3.5500000000000003</v>
      </c>
      <c r="S42" s="2">
        <f t="shared" si="23"/>
        <v>7.5500000000000007</v>
      </c>
      <c r="T42" s="2">
        <f t="shared" si="24"/>
        <v>17.55</v>
      </c>
      <c r="U42" s="7">
        <f t="shared" si="25"/>
        <v>0.5</v>
      </c>
      <c r="V42" s="2">
        <f t="shared" si="36"/>
        <v>1457.7693021651696</v>
      </c>
      <c r="W42" s="28">
        <f t="shared" si="37"/>
        <v>1138.8822673165387</v>
      </c>
      <c r="X42" s="2">
        <f t="shared" si="38"/>
        <v>589.75282309815975</v>
      </c>
      <c r="Y42" s="2">
        <f t="shared" si="39"/>
        <v>5175.0810226863523</v>
      </c>
      <c r="Z42" s="28">
        <f t="shared" si="40"/>
        <v>0.44999999999999973</v>
      </c>
      <c r="AA42" s="28">
        <f t="shared" si="41"/>
        <v>4.875</v>
      </c>
      <c r="AB42" s="28">
        <f t="shared" si="42"/>
        <v>5039.5540328756842</v>
      </c>
      <c r="AC42" s="2">
        <f t="shared" si="43"/>
        <v>2875.0450126035289</v>
      </c>
      <c r="AD42" s="2">
        <f t="shared" si="26"/>
        <v>5175.0810226863523</v>
      </c>
      <c r="AE42" s="2">
        <f t="shared" si="44"/>
        <v>5175.0810226863523</v>
      </c>
      <c r="AF42" s="2">
        <f t="shared" si="27"/>
        <v>517.65592949525819</v>
      </c>
      <c r="AG42" s="33">
        <f t="shared" si="45"/>
        <v>0.11718191964285714</v>
      </c>
      <c r="AH42" s="33">
        <f t="shared" si="46"/>
        <v>0.11718191964285714</v>
      </c>
      <c r="AI42" s="2">
        <f t="shared" si="47"/>
        <v>1.8275132433658381</v>
      </c>
      <c r="AJ42" s="7">
        <v>2.2000000000000002</v>
      </c>
      <c r="AK42" s="3">
        <f t="shared" si="48"/>
        <v>864.94689696813339</v>
      </c>
      <c r="AN42" s="7"/>
      <c r="AO42" s="7"/>
      <c r="AP42" s="3"/>
    </row>
    <row r="43" spans="1:42" ht="20.25" x14ac:dyDescent="0.3">
      <c r="A43" s="7">
        <v>2</v>
      </c>
      <c r="B43" s="7">
        <v>42</v>
      </c>
      <c r="C43" s="27">
        <v>34</v>
      </c>
      <c r="D43" s="27">
        <v>53</v>
      </c>
      <c r="E43" s="7">
        <v>5</v>
      </c>
      <c r="F43" s="32">
        <f t="shared" si="28"/>
        <v>5.25</v>
      </c>
      <c r="G43" s="2">
        <f t="shared" si="21"/>
        <v>1260</v>
      </c>
      <c r="H43" s="2">
        <v>1.4</v>
      </c>
      <c r="I43" s="7">
        <f t="shared" si="22"/>
        <v>1764</v>
      </c>
      <c r="J43" s="7">
        <v>1.2</v>
      </c>
      <c r="K43" s="4">
        <f t="shared" si="49"/>
        <v>1.3916666666666666</v>
      </c>
      <c r="L43" s="7">
        <f t="shared" si="29"/>
        <v>0.2475</v>
      </c>
      <c r="M43" s="2">
        <f t="shared" si="30"/>
        <v>2.9233532934131738</v>
      </c>
      <c r="N43" s="2">
        <f t="shared" si="31"/>
        <v>2.2754491017964074</v>
      </c>
      <c r="O43" s="2">
        <f t="shared" si="32"/>
        <v>9.4610778443113777</v>
      </c>
      <c r="P43" s="2">
        <f t="shared" si="33"/>
        <v>4.7149999999999999</v>
      </c>
      <c r="Q43" s="2">
        <f t="shared" si="34"/>
        <v>4.7149999999999999</v>
      </c>
      <c r="R43" s="2">
        <f t="shared" si="35"/>
        <v>3.6166666666666667</v>
      </c>
      <c r="S43" s="2">
        <f t="shared" si="23"/>
        <v>7.6166666666666671</v>
      </c>
      <c r="T43" s="2">
        <f t="shared" si="24"/>
        <v>17.616666666666667</v>
      </c>
      <c r="U43" s="7">
        <f t="shared" si="25"/>
        <v>0.5</v>
      </c>
      <c r="V43" s="2">
        <f t="shared" si="36"/>
        <v>1404.5965665026315</v>
      </c>
      <c r="W43" s="28">
        <f t="shared" si="37"/>
        <v>1097.3410675801808</v>
      </c>
      <c r="X43" s="2">
        <f t="shared" si="38"/>
        <v>576.72176902757053</v>
      </c>
      <c r="Y43" s="2">
        <f t="shared" si="39"/>
        <v>5079.9575821845174</v>
      </c>
      <c r="Z43" s="28">
        <f t="shared" si="40"/>
        <v>0.3833333333333333</v>
      </c>
      <c r="AA43" s="28">
        <f t="shared" si="41"/>
        <v>5.25</v>
      </c>
      <c r="AB43" s="28">
        <f t="shared" si="42"/>
        <v>5340.3931955568805</v>
      </c>
      <c r="AC43" s="2">
        <f t="shared" si="43"/>
        <v>3027.7892873947453</v>
      </c>
      <c r="AD43" s="2">
        <f t="shared" si="26"/>
        <v>5079.9575821845174</v>
      </c>
      <c r="AE43" s="2">
        <f t="shared" si="44"/>
        <v>5340.3931955568805</v>
      </c>
      <c r="AF43" s="2">
        <f t="shared" si="27"/>
        <v>600.35835610100946</v>
      </c>
      <c r="AG43" s="33">
        <f t="shared" si="45"/>
        <v>0.11987723214285714</v>
      </c>
      <c r="AH43" s="33">
        <f t="shared" si="46"/>
        <v>0.11987723214285714</v>
      </c>
      <c r="AI43" s="2">
        <f t="shared" si="47"/>
        <v>1.8293194298671605</v>
      </c>
      <c r="AJ43" s="7">
        <v>2.2000000000000002</v>
      </c>
      <c r="AK43" s="3">
        <f t="shared" si="48"/>
        <v>842.24857870116102</v>
      </c>
      <c r="AN43" s="7"/>
      <c r="AO43" s="7"/>
      <c r="AP43" s="3"/>
    </row>
    <row r="44" spans="1:42" ht="20.25" x14ac:dyDescent="0.3">
      <c r="A44" s="7">
        <v>2</v>
      </c>
      <c r="B44" s="7">
        <v>48</v>
      </c>
      <c r="C44" s="27">
        <v>38</v>
      </c>
      <c r="D44" s="27">
        <v>60</v>
      </c>
      <c r="E44" s="7">
        <v>5.5</v>
      </c>
      <c r="F44" s="32">
        <f t="shared" si="28"/>
        <v>5.916666666666667</v>
      </c>
      <c r="G44" s="2">
        <f t="shared" si="21"/>
        <v>1420</v>
      </c>
      <c r="H44" s="2">
        <v>1.4</v>
      </c>
      <c r="I44" s="7">
        <f t="shared" si="22"/>
        <v>1987.9999999999998</v>
      </c>
      <c r="J44" s="7">
        <v>1.2</v>
      </c>
      <c r="K44" s="4">
        <f t="shared" si="49"/>
        <v>1.45</v>
      </c>
      <c r="L44" s="7">
        <f t="shared" si="29"/>
        <v>0.2475</v>
      </c>
      <c r="M44" s="2">
        <f t="shared" si="30"/>
        <v>2.7816091954022988</v>
      </c>
      <c r="N44" s="2">
        <f t="shared" si="31"/>
        <v>2.1839080459770113</v>
      </c>
      <c r="O44" s="2">
        <f t="shared" si="32"/>
        <v>9.0804597701149419</v>
      </c>
      <c r="P44" s="2">
        <f t="shared" si="33"/>
        <v>4.8666666666666663</v>
      </c>
      <c r="Q44" s="2">
        <f t="shared" si="34"/>
        <v>4.8666666666666663</v>
      </c>
      <c r="R44" s="2">
        <f t="shared" si="35"/>
        <v>3.7333333333333334</v>
      </c>
      <c r="S44" s="2">
        <f t="shared" si="23"/>
        <v>7.7333333333333334</v>
      </c>
      <c r="T44" s="2">
        <f t="shared" si="24"/>
        <v>17.733333333333334</v>
      </c>
      <c r="U44" s="7">
        <f t="shared" si="25"/>
        <v>0.5</v>
      </c>
      <c r="V44" s="2">
        <f t="shared" si="36"/>
        <v>1318.2974559686891</v>
      </c>
      <c r="W44" s="28">
        <f t="shared" si="37"/>
        <v>1029.9198874755382</v>
      </c>
      <c r="X44" s="2">
        <f t="shared" si="38"/>
        <v>555.07261303944802</v>
      </c>
      <c r="Y44" s="2">
        <f t="shared" si="39"/>
        <v>4921.643835616439</v>
      </c>
      <c r="Z44" s="28">
        <f t="shared" si="40"/>
        <v>0.26666666666666661</v>
      </c>
      <c r="AA44" s="28">
        <f t="shared" si="41"/>
        <v>5.916666666666667</v>
      </c>
      <c r="AB44" s="28">
        <f t="shared" si="42"/>
        <v>5819.0473642367915</v>
      </c>
      <c r="AC44" s="2">
        <f t="shared" si="43"/>
        <v>3284.1796271500675</v>
      </c>
      <c r="AD44" s="2">
        <f t="shared" si="26"/>
        <v>4921.643835616439</v>
      </c>
      <c r="AE44" s="2">
        <f t="shared" si="44"/>
        <v>5819.0473642367915</v>
      </c>
      <c r="AF44" s="2">
        <f t="shared" si="27"/>
        <v>784.14152633601236</v>
      </c>
      <c r="AG44" s="33">
        <f t="shared" si="45"/>
        <v>0.1246688988095238</v>
      </c>
      <c r="AH44" s="33">
        <f t="shared" si="46"/>
        <v>0.1246688988095238</v>
      </c>
      <c r="AI44" s="2">
        <f t="shared" si="47"/>
        <v>1.8325392589591456</v>
      </c>
      <c r="AJ44" s="7">
        <v>2.2000000000000002</v>
      </c>
      <c r="AK44" s="3">
        <f t="shared" si="48"/>
        <v>831.5507874807671</v>
      </c>
      <c r="AN44" s="7"/>
      <c r="AO44" s="7"/>
      <c r="AP44" s="3"/>
    </row>
    <row r="45" spans="1:42" ht="20.25" x14ac:dyDescent="0.3">
      <c r="A45" s="7">
        <v>2</v>
      </c>
      <c r="B45" s="7">
        <v>54</v>
      </c>
      <c r="C45" s="27">
        <v>43</v>
      </c>
      <c r="D45" s="27">
        <v>68</v>
      </c>
      <c r="E45" s="7">
        <v>6</v>
      </c>
      <c r="F45" s="32">
        <f t="shared" si="28"/>
        <v>6.666666666666667</v>
      </c>
      <c r="G45" s="2">
        <f t="shared" si="21"/>
        <v>1600</v>
      </c>
      <c r="H45" s="2">
        <v>1.4</v>
      </c>
      <c r="I45" s="7">
        <f t="shared" si="22"/>
        <v>2240</v>
      </c>
      <c r="J45" s="7">
        <v>1.2</v>
      </c>
      <c r="K45" s="4">
        <f t="shared" si="49"/>
        <v>1.5166666666666666</v>
      </c>
      <c r="L45" s="7">
        <f t="shared" si="29"/>
        <v>0.2475</v>
      </c>
      <c r="M45" s="2">
        <f t="shared" si="30"/>
        <v>2.6329670329670329</v>
      </c>
      <c r="N45" s="2">
        <f t="shared" si="31"/>
        <v>2.087912087912088</v>
      </c>
      <c r="O45" s="2">
        <f t="shared" si="32"/>
        <v>8.6813186813186807</v>
      </c>
      <c r="P45" s="2">
        <f t="shared" si="33"/>
        <v>5.04</v>
      </c>
      <c r="Q45" s="2">
        <f t="shared" si="34"/>
        <v>5.04</v>
      </c>
      <c r="R45" s="2">
        <f t="shared" si="35"/>
        <v>3.8666666666666667</v>
      </c>
      <c r="S45" s="2">
        <f t="shared" si="23"/>
        <v>7.8666666666666671</v>
      </c>
      <c r="T45" s="2">
        <f t="shared" si="24"/>
        <v>17.866666666666667</v>
      </c>
      <c r="U45" s="7">
        <f t="shared" si="25"/>
        <v>0.5</v>
      </c>
      <c r="V45" s="2">
        <f t="shared" si="36"/>
        <v>1229.0640394088671</v>
      </c>
      <c r="W45" s="28">
        <f t="shared" si="37"/>
        <v>960.20628078817731</v>
      </c>
      <c r="X45" s="2">
        <f t="shared" si="38"/>
        <v>531.98294243070359</v>
      </c>
      <c r="Y45" s="2">
        <f t="shared" si="39"/>
        <v>4752.3809523809523</v>
      </c>
      <c r="Z45" s="28">
        <f t="shared" si="40"/>
        <v>0.1333333333333333</v>
      </c>
      <c r="AA45" s="28">
        <f t="shared" si="41"/>
        <v>6.666666666666667</v>
      </c>
      <c r="AB45" s="28">
        <f t="shared" si="42"/>
        <v>6273.3477011494251</v>
      </c>
      <c r="AC45" s="2">
        <f t="shared" si="43"/>
        <v>3546.5529495380242</v>
      </c>
      <c r="AD45" s="2">
        <f t="shared" si="26"/>
        <v>4752.3809523809523</v>
      </c>
      <c r="AE45" s="2">
        <f t="shared" si="44"/>
        <v>6273.3477011494251</v>
      </c>
      <c r="AF45" s="2">
        <f t="shared" si="27"/>
        <v>992.42911926901559</v>
      </c>
      <c r="AG45" s="33">
        <f t="shared" si="45"/>
        <v>0.13005952380952382</v>
      </c>
      <c r="AH45" s="33">
        <f t="shared" si="46"/>
        <v>0.13005952380952382</v>
      </c>
      <c r="AI45" s="2">
        <f t="shared" si="47"/>
        <v>1.8361751419541856</v>
      </c>
      <c r="AJ45" s="7">
        <v>2.2000000000000002</v>
      </c>
      <c r="AK45" s="3">
        <f t="shared" si="48"/>
        <v>813.87106936103578</v>
      </c>
      <c r="AN45" s="4"/>
      <c r="AO45" s="7"/>
      <c r="AP45" s="3"/>
    </row>
    <row r="46" spans="1:42" ht="20.25" x14ac:dyDescent="0.3">
      <c r="A46" s="7">
        <v>2</v>
      </c>
      <c r="B46" s="7">
        <v>60</v>
      </c>
      <c r="C46" s="27">
        <v>48</v>
      </c>
      <c r="D46" s="27">
        <v>76</v>
      </c>
      <c r="E46" s="7">
        <v>6.5</v>
      </c>
      <c r="F46" s="32">
        <f t="shared" si="28"/>
        <v>7.416666666666667</v>
      </c>
      <c r="G46" s="2">
        <f t="shared" si="21"/>
        <v>1780</v>
      </c>
      <c r="H46" s="2">
        <v>1.4</v>
      </c>
      <c r="I46" s="7">
        <f t="shared" si="22"/>
        <v>2492</v>
      </c>
      <c r="J46" s="7">
        <v>1.2</v>
      </c>
      <c r="K46" s="4">
        <f t="shared" si="49"/>
        <v>1.5833333333333333</v>
      </c>
      <c r="L46" s="7">
        <f t="shared" si="29"/>
        <v>0.2475</v>
      </c>
      <c r="M46" s="2">
        <f t="shared" si="30"/>
        <v>2.4968421052631578</v>
      </c>
      <c r="N46" s="2">
        <f t="shared" si="31"/>
        <v>2</v>
      </c>
      <c r="O46" s="2">
        <f t="shared" si="32"/>
        <v>8.3157894736842106</v>
      </c>
      <c r="P46" s="2">
        <f t="shared" si="33"/>
        <v>5.2133333333333329</v>
      </c>
      <c r="Q46" s="2">
        <f t="shared" si="34"/>
        <v>5.2133333333333329</v>
      </c>
      <c r="R46" s="2">
        <f t="shared" si="35"/>
        <v>4</v>
      </c>
      <c r="S46" s="2">
        <f t="shared" si="23"/>
        <v>8</v>
      </c>
      <c r="T46" s="2">
        <f t="shared" si="24"/>
        <v>18</v>
      </c>
      <c r="U46" s="7">
        <f t="shared" si="25"/>
        <v>0.5</v>
      </c>
      <c r="V46" s="2">
        <f t="shared" si="36"/>
        <v>1148.5933503836318</v>
      </c>
      <c r="W46" s="28">
        <f t="shared" si="37"/>
        <v>897.33855498721232</v>
      </c>
      <c r="X46" s="2">
        <f t="shared" si="38"/>
        <v>510.48593350383635</v>
      </c>
      <c r="Y46" s="2">
        <f t="shared" si="39"/>
        <v>4594.3734015345271</v>
      </c>
      <c r="Z46" s="28">
        <f t="shared" si="40"/>
        <v>0</v>
      </c>
      <c r="AA46" s="28">
        <f t="shared" si="41"/>
        <v>7.416666666666667</v>
      </c>
      <c r="AB46" s="28">
        <f t="shared" si="42"/>
        <v>6655.2609494884919</v>
      </c>
      <c r="AC46" s="2">
        <f t="shared" si="43"/>
        <v>3786.1040068201196</v>
      </c>
      <c r="AD46" s="2">
        <f t="shared" si="26"/>
        <v>4594.3734015345271</v>
      </c>
      <c r="AE46" s="2">
        <f t="shared" si="44"/>
        <v>6655.2609494884919</v>
      </c>
      <c r="AF46" s="2">
        <f t="shared" si="27"/>
        <v>1225.2211349000193</v>
      </c>
      <c r="AG46" s="33">
        <f t="shared" si="45"/>
        <v>0.1354501488095238</v>
      </c>
      <c r="AH46" s="33">
        <f t="shared" si="46"/>
        <v>0.1354501488095238</v>
      </c>
      <c r="AI46" s="2">
        <f t="shared" si="47"/>
        <v>1.8398254813117945</v>
      </c>
      <c r="AJ46" s="7">
        <v>2.2000000000000002</v>
      </c>
      <c r="AK46" s="3">
        <f t="shared" si="48"/>
        <v>796.66407191360918</v>
      </c>
      <c r="AN46" s="4"/>
      <c r="AO46" s="7"/>
      <c r="AP46" s="3"/>
    </row>
    <row r="47" spans="1:42" ht="20.25" x14ac:dyDescent="0.3">
      <c r="A47" s="7">
        <v>2</v>
      </c>
      <c r="B47" s="7">
        <v>66</v>
      </c>
      <c r="C47" s="27">
        <v>53</v>
      </c>
      <c r="D47" s="27">
        <v>83</v>
      </c>
      <c r="E47" s="7">
        <v>7</v>
      </c>
      <c r="F47" s="32">
        <f t="shared" si="28"/>
        <v>8.0833333333333339</v>
      </c>
      <c r="G47" s="2">
        <f t="shared" si="21"/>
        <v>1940.0000000000002</v>
      </c>
      <c r="H47" s="2">
        <v>1.4</v>
      </c>
      <c r="I47" s="7">
        <f t="shared" si="22"/>
        <v>2716</v>
      </c>
      <c r="J47" s="7">
        <v>1.2</v>
      </c>
      <c r="K47" s="4">
        <f t="shared" si="49"/>
        <v>1.6416666666666666</v>
      </c>
      <c r="L47" s="7">
        <f t="shared" si="29"/>
        <v>0.2475</v>
      </c>
      <c r="M47" s="2">
        <f t="shared" si="30"/>
        <v>2.3868020304568525</v>
      </c>
      <c r="N47" s="2">
        <f t="shared" si="31"/>
        <v>1.9289340101522843</v>
      </c>
      <c r="O47" s="2">
        <f t="shared" si="32"/>
        <v>8.0203045685279193</v>
      </c>
      <c r="P47" s="2">
        <f t="shared" si="33"/>
        <v>5.3650000000000002</v>
      </c>
      <c r="Q47" s="2">
        <f t="shared" si="34"/>
        <v>5.3650000000000002</v>
      </c>
      <c r="R47" s="2">
        <f t="shared" si="35"/>
        <v>4.1166666666666663</v>
      </c>
      <c r="S47" s="2">
        <f t="shared" si="23"/>
        <v>8.1166666666666671</v>
      </c>
      <c r="T47" s="2">
        <f t="shared" si="24"/>
        <v>18.116666666666667</v>
      </c>
      <c r="U47" s="7">
        <f t="shared" si="25"/>
        <v>0.5</v>
      </c>
      <c r="V47" s="2">
        <f t="shared" si="36"/>
        <v>1084.4920028223114</v>
      </c>
      <c r="W47" s="28">
        <f t="shared" si="37"/>
        <v>859.43764340705491</v>
      </c>
      <c r="X47" s="2">
        <f t="shared" si="38"/>
        <v>492.86021103424264</v>
      </c>
      <c r="Y47" s="2">
        <f t="shared" si="39"/>
        <v>4464.4920782851814</v>
      </c>
      <c r="Z47" s="28">
        <f t="shared" si="40"/>
        <v>0</v>
      </c>
      <c r="AA47" s="28">
        <f t="shared" si="41"/>
        <v>8.0833333333333339</v>
      </c>
      <c r="AB47" s="28">
        <f t="shared" si="42"/>
        <v>6947.1209508736947</v>
      </c>
      <c r="AC47" s="2">
        <f t="shared" si="43"/>
        <v>3983.9533725267947</v>
      </c>
      <c r="AD47" s="2">
        <f t="shared" si="26"/>
        <v>4464.4920782851814</v>
      </c>
      <c r="AE47" s="2">
        <f t="shared" si="44"/>
        <v>6947.1209508736947</v>
      </c>
      <c r="AF47" s="2">
        <f t="shared" si="27"/>
        <v>1482.5175732290234</v>
      </c>
      <c r="AG47" s="33">
        <f t="shared" si="45"/>
        <v>0.14024181547619047</v>
      </c>
      <c r="AH47" s="33">
        <f t="shared" si="46"/>
        <v>0.14024181547619047</v>
      </c>
      <c r="AI47" s="2">
        <f t="shared" si="47"/>
        <v>1.8430824334364673</v>
      </c>
      <c r="AJ47" s="7">
        <v>2.2000000000000002</v>
      </c>
      <c r="AK47" s="3">
        <f t="shared" si="48"/>
        <v>785.89432983876372</v>
      </c>
      <c r="AN47" s="4"/>
      <c r="AO47" s="7"/>
      <c r="AP47" s="3"/>
    </row>
    <row r="48" spans="1:42" ht="20.25" x14ac:dyDescent="0.3">
      <c r="A48" s="7">
        <v>2</v>
      </c>
      <c r="B48" s="7">
        <v>72</v>
      </c>
      <c r="C48" s="27">
        <v>58</v>
      </c>
      <c r="D48" s="27">
        <v>91</v>
      </c>
      <c r="E48" s="7">
        <v>7.5</v>
      </c>
      <c r="F48" s="32">
        <f t="shared" si="28"/>
        <v>8.8333333333333339</v>
      </c>
      <c r="G48" s="2">
        <f t="shared" si="21"/>
        <v>2120</v>
      </c>
      <c r="H48" s="2">
        <v>1.4</v>
      </c>
      <c r="I48" s="7">
        <f t="shared" si="22"/>
        <v>2968</v>
      </c>
      <c r="J48" s="7">
        <v>1.2</v>
      </c>
      <c r="K48" s="4">
        <f t="shared" si="49"/>
        <v>1.7083333333333335</v>
      </c>
      <c r="L48" s="7">
        <f t="shared" si="29"/>
        <v>0.2475</v>
      </c>
      <c r="M48" s="2">
        <f t="shared" si="30"/>
        <v>2.2702439024390242</v>
      </c>
      <c r="N48" s="2">
        <f t="shared" si="31"/>
        <v>1.8536585365853655</v>
      </c>
      <c r="O48" s="2">
        <f t="shared" si="32"/>
        <v>7.7073170731707306</v>
      </c>
      <c r="P48" s="2">
        <f t="shared" si="33"/>
        <v>5.538333333333334</v>
      </c>
      <c r="Q48" s="2">
        <f t="shared" si="34"/>
        <v>5.538333333333334</v>
      </c>
      <c r="R48" s="2">
        <f t="shared" si="35"/>
        <v>4.25</v>
      </c>
      <c r="S48" s="2">
        <f t="shared" si="23"/>
        <v>8.25</v>
      </c>
      <c r="T48" s="2">
        <f t="shared" si="24"/>
        <v>18.25</v>
      </c>
      <c r="U48" s="7">
        <f t="shared" si="25"/>
        <v>0.5</v>
      </c>
      <c r="V48" s="2">
        <f t="shared" si="36"/>
        <v>1017.5921828255828</v>
      </c>
      <c r="W48" s="28">
        <f t="shared" si="37"/>
        <v>819.0846168577134</v>
      </c>
      <c r="X48" s="2">
        <f t="shared" si="38"/>
        <v>473.94704405575084</v>
      </c>
      <c r="Y48" s="2">
        <f t="shared" si="39"/>
        <v>4324.7667770087264</v>
      </c>
      <c r="Z48" s="28">
        <f t="shared" si="40"/>
        <v>0</v>
      </c>
      <c r="AA48" s="28">
        <f t="shared" si="41"/>
        <v>8.25</v>
      </c>
      <c r="AB48" s="28">
        <f t="shared" si="42"/>
        <v>6757.4480890761351</v>
      </c>
      <c r="AC48" s="2">
        <f t="shared" si="43"/>
        <v>4186.5322224924657</v>
      </c>
      <c r="AD48" s="2">
        <f t="shared" si="26"/>
        <v>4324.7667770087264</v>
      </c>
      <c r="AE48" s="2">
        <f t="shared" si="44"/>
        <v>6757.4480890761351</v>
      </c>
      <c r="AF48" s="2">
        <f t="shared" si="27"/>
        <v>1764.3184342560278</v>
      </c>
      <c r="AG48" s="33">
        <f t="shared" si="45"/>
        <v>0.14563244047619048</v>
      </c>
      <c r="AH48" s="33">
        <f t="shared" si="46"/>
        <v>0.14563244047619048</v>
      </c>
      <c r="AI48" s="2">
        <f t="shared" si="47"/>
        <v>1.8467603155202856</v>
      </c>
      <c r="AJ48" s="7">
        <v>2.2000000000000002</v>
      </c>
      <c r="AK48" s="3">
        <f t="shared" si="48"/>
        <v>742.95358336572542</v>
      </c>
      <c r="AN48" s="4"/>
      <c r="AO48" s="7"/>
      <c r="AP48" s="3"/>
    </row>
    <row r="49" spans="1:42" ht="20.25" x14ac:dyDescent="0.3">
      <c r="A49" s="7">
        <v>2</v>
      </c>
      <c r="B49" s="7">
        <v>78</v>
      </c>
      <c r="C49" s="27">
        <v>63</v>
      </c>
      <c r="D49" s="27">
        <v>98</v>
      </c>
      <c r="E49" s="7">
        <v>8</v>
      </c>
      <c r="F49" s="32">
        <f t="shared" si="28"/>
        <v>9.5</v>
      </c>
      <c r="G49" s="2">
        <f t="shared" si="21"/>
        <v>2280</v>
      </c>
      <c r="H49" s="2">
        <v>1.4</v>
      </c>
      <c r="I49" s="7">
        <f t="shared" si="22"/>
        <v>3192</v>
      </c>
      <c r="J49" s="7">
        <v>1.2</v>
      </c>
      <c r="K49" s="7">
        <v>1.75</v>
      </c>
      <c r="L49" s="7">
        <f t="shared" si="29"/>
        <v>0.2475</v>
      </c>
      <c r="M49" s="2">
        <f t="shared" si="30"/>
        <v>2.196190476190476</v>
      </c>
      <c r="N49" s="2">
        <f t="shared" si="31"/>
        <v>1.8095238095238095</v>
      </c>
      <c r="O49" s="2">
        <f t="shared" si="32"/>
        <v>7.5238095238095237</v>
      </c>
      <c r="P49" s="2">
        <f t="shared" si="33"/>
        <v>5.6566666666666672</v>
      </c>
      <c r="Q49" s="2">
        <f t="shared" si="34"/>
        <v>5.6566666666666672</v>
      </c>
      <c r="R49" s="2">
        <f t="shared" si="35"/>
        <v>4.333333333333333</v>
      </c>
      <c r="S49" s="2">
        <f t="shared" si="23"/>
        <v>8.3333333333333321</v>
      </c>
      <c r="T49" s="2">
        <f t="shared" si="24"/>
        <v>18.333333333333332</v>
      </c>
      <c r="U49" s="7">
        <f t="shared" si="25"/>
        <v>0.5</v>
      </c>
      <c r="V49" s="2">
        <f t="shared" si="36"/>
        <v>977.14518834141688</v>
      </c>
      <c r="W49" s="28">
        <f t="shared" si="37"/>
        <v>793.93046552740134</v>
      </c>
      <c r="X49" s="2">
        <f t="shared" si="38"/>
        <v>461.92317994321525</v>
      </c>
      <c r="Y49" s="2">
        <f t="shared" si="39"/>
        <v>4234.2958161461393</v>
      </c>
      <c r="Z49" s="28">
        <f t="shared" si="40"/>
        <v>0</v>
      </c>
      <c r="AA49" s="28">
        <f t="shared" si="41"/>
        <v>8.3333333333333321</v>
      </c>
      <c r="AB49" s="28">
        <f t="shared" si="42"/>
        <v>6616.0872127283437</v>
      </c>
      <c r="AC49" s="2">
        <f t="shared" si="43"/>
        <v>4388.2702094605447</v>
      </c>
      <c r="AD49" s="2">
        <f t="shared" si="26"/>
        <v>4388.2702094605447</v>
      </c>
      <c r="AE49" s="2">
        <f t="shared" si="44"/>
        <v>6616.0872127283437</v>
      </c>
      <c r="AF49" s="2">
        <f t="shared" si="27"/>
        <v>2070.6237179810328</v>
      </c>
      <c r="AG49" s="33">
        <f t="shared" si="45"/>
        <v>0.15042410714285712</v>
      </c>
      <c r="AH49" s="33">
        <f t="shared" si="46"/>
        <v>0.15042410714285712</v>
      </c>
      <c r="AI49" s="2">
        <f t="shared" si="47"/>
        <v>1.8500418886033716</v>
      </c>
      <c r="AJ49" s="7">
        <v>2.2000000000000002</v>
      </c>
      <c r="AK49" s="3">
        <f t="shared" si="48"/>
        <v>716.56033834839502</v>
      </c>
      <c r="AN49" s="4"/>
      <c r="AO49" s="7"/>
      <c r="AP49" s="3"/>
    </row>
    <row r="50" spans="1:42" ht="20.25" x14ac:dyDescent="0.3">
      <c r="A50" s="7">
        <v>2</v>
      </c>
      <c r="B50" s="7">
        <v>84</v>
      </c>
      <c r="C50" s="27">
        <v>68</v>
      </c>
      <c r="D50" s="27">
        <v>106</v>
      </c>
      <c r="E50" s="7">
        <v>8.5</v>
      </c>
      <c r="F50" s="32">
        <f t="shared" si="28"/>
        <v>10.25</v>
      </c>
      <c r="G50" s="2">
        <f t="shared" si="21"/>
        <v>2460</v>
      </c>
      <c r="H50" s="2">
        <v>1.4</v>
      </c>
      <c r="I50" s="7">
        <f t="shared" si="22"/>
        <v>3444</v>
      </c>
      <c r="J50" s="7">
        <v>1.2</v>
      </c>
      <c r="K50" s="7">
        <v>1.75</v>
      </c>
      <c r="L50" s="7">
        <f t="shared" si="29"/>
        <v>0.2475</v>
      </c>
      <c r="M50" s="2">
        <f t="shared" si="30"/>
        <v>2.1733333333333333</v>
      </c>
      <c r="N50" s="2">
        <f t="shared" si="31"/>
        <v>1.8095238095238095</v>
      </c>
      <c r="O50" s="2">
        <f t="shared" si="32"/>
        <v>7.5238095238095237</v>
      </c>
      <c r="P50" s="2">
        <f t="shared" si="33"/>
        <v>5.6966666666666672</v>
      </c>
      <c r="Q50" s="2">
        <f t="shared" si="34"/>
        <v>5.6966666666666672</v>
      </c>
      <c r="R50" s="2">
        <f t="shared" si="35"/>
        <v>4.333333333333333</v>
      </c>
      <c r="S50" s="2">
        <f t="shared" si="23"/>
        <v>8.3333333333333321</v>
      </c>
      <c r="T50" s="2">
        <f t="shared" si="24"/>
        <v>18.333333333333332</v>
      </c>
      <c r="U50" s="7">
        <f t="shared" si="25"/>
        <v>0.5</v>
      </c>
      <c r="V50" s="2">
        <f t="shared" si="36"/>
        <v>970.28401674393479</v>
      </c>
      <c r="W50" s="28">
        <f t="shared" si="37"/>
        <v>788.35576360444702</v>
      </c>
      <c r="X50" s="2">
        <f t="shared" si="38"/>
        <v>458.67971700622371</v>
      </c>
      <c r="Y50" s="2">
        <f t="shared" si="39"/>
        <v>4204.5640725570502</v>
      </c>
      <c r="Z50" s="28">
        <f t="shared" si="40"/>
        <v>0</v>
      </c>
      <c r="AA50" s="28">
        <f t="shared" si="41"/>
        <v>8.3333333333333321</v>
      </c>
      <c r="AB50" s="28">
        <f t="shared" si="42"/>
        <v>6569.6313633703912</v>
      </c>
      <c r="AC50" s="2">
        <f t="shared" si="43"/>
        <v>4701.4670993137934</v>
      </c>
      <c r="AD50" s="2">
        <f t="shared" si="26"/>
        <v>4701.4670993137934</v>
      </c>
      <c r="AE50" s="2">
        <f t="shared" si="44"/>
        <v>6569.6313633703912</v>
      </c>
      <c r="AF50" s="2">
        <f t="shared" si="27"/>
        <v>2401.4334244040379</v>
      </c>
      <c r="AG50" s="33">
        <f t="shared" si="45"/>
        <v>0.15581473214285715</v>
      </c>
      <c r="AH50" s="33">
        <f t="shared" si="46"/>
        <v>0.15581473214285715</v>
      </c>
      <c r="AI50" s="2">
        <f t="shared" si="47"/>
        <v>1.8537476263187744</v>
      </c>
      <c r="AJ50" s="7">
        <v>2.2000000000000002</v>
      </c>
      <c r="AK50" s="3">
        <f t="shared" si="48"/>
        <v>695.0379652874135</v>
      </c>
      <c r="AN50" s="7"/>
      <c r="AO50" s="7"/>
      <c r="AP50" s="3"/>
    </row>
    <row r="51" spans="1:42" ht="20.25" x14ac:dyDescent="0.3">
      <c r="A51" s="7">
        <v>2</v>
      </c>
      <c r="B51" s="7">
        <v>90</v>
      </c>
      <c r="C51" s="27">
        <v>72</v>
      </c>
      <c r="D51" s="27">
        <v>113</v>
      </c>
      <c r="E51" s="7">
        <v>9</v>
      </c>
      <c r="F51" s="32">
        <f t="shared" si="28"/>
        <v>10.916666666666666</v>
      </c>
      <c r="G51" s="2">
        <f t="shared" si="21"/>
        <v>2620</v>
      </c>
      <c r="H51" s="2">
        <v>1.4</v>
      </c>
      <c r="I51" s="7">
        <f t="shared" si="22"/>
        <v>3667.9999999999995</v>
      </c>
      <c r="J51" s="7">
        <v>1.2</v>
      </c>
      <c r="K51" s="7">
        <v>1.75</v>
      </c>
      <c r="L51" s="7">
        <f t="shared" si="29"/>
        <v>0.2475</v>
      </c>
      <c r="M51" s="2">
        <f t="shared" si="30"/>
        <v>2.1533333333333333</v>
      </c>
      <c r="N51" s="2">
        <f t="shared" si="31"/>
        <v>1.8095238095238095</v>
      </c>
      <c r="O51" s="2">
        <f t="shared" si="32"/>
        <v>7.5238095238095237</v>
      </c>
      <c r="P51" s="2">
        <f t="shared" si="33"/>
        <v>5.7316666666666674</v>
      </c>
      <c r="Q51" s="2">
        <f t="shared" si="34"/>
        <v>5.7316666666666674</v>
      </c>
      <c r="R51" s="2">
        <f t="shared" si="35"/>
        <v>4.333333333333333</v>
      </c>
      <c r="S51" s="2">
        <f t="shared" si="23"/>
        <v>8.3333333333333321</v>
      </c>
      <c r="T51" s="2">
        <f t="shared" si="24"/>
        <v>18.333333333333332</v>
      </c>
      <c r="U51" s="7">
        <f t="shared" si="25"/>
        <v>0.5</v>
      </c>
      <c r="V51" s="2">
        <f t="shared" si="36"/>
        <v>964.35904891851385</v>
      </c>
      <c r="W51" s="28">
        <f t="shared" si="37"/>
        <v>783.54172724629257</v>
      </c>
      <c r="X51" s="2">
        <f t="shared" si="38"/>
        <v>455.87882312511562</v>
      </c>
      <c r="Y51" s="2">
        <f t="shared" si="39"/>
        <v>4178.8892119802267</v>
      </c>
      <c r="Z51" s="28">
        <f t="shared" si="40"/>
        <v>0</v>
      </c>
      <c r="AA51" s="28">
        <f t="shared" si="41"/>
        <v>8.3333333333333321</v>
      </c>
      <c r="AB51" s="28">
        <f t="shared" si="42"/>
        <v>6529.5143937191042</v>
      </c>
      <c r="AC51" s="2">
        <f t="shared" si="43"/>
        <v>4976.6771524491787</v>
      </c>
      <c r="AD51" s="2">
        <f t="shared" si="26"/>
        <v>4976.6771524491787</v>
      </c>
      <c r="AE51" s="2">
        <f t="shared" si="44"/>
        <v>6529.5143937191042</v>
      </c>
      <c r="AF51" s="2">
        <f t="shared" si="27"/>
        <v>2756.7475535250433</v>
      </c>
      <c r="AG51" s="33">
        <f t="shared" si="45"/>
        <v>0.16060639880952379</v>
      </c>
      <c r="AH51" s="33">
        <f t="shared" si="46"/>
        <v>0.16060639880952379</v>
      </c>
      <c r="AI51" s="2">
        <f t="shared" si="47"/>
        <v>1.8570541006027905</v>
      </c>
      <c r="AJ51" s="7">
        <v>2.2000000000000002</v>
      </c>
      <c r="AK51" s="3">
        <f t="shared" si="48"/>
        <v>682.57761591906535</v>
      </c>
      <c r="AN51" s="5"/>
      <c r="AO51" s="7"/>
      <c r="AP51" s="3"/>
    </row>
    <row r="52" spans="1:42" ht="20.25" x14ac:dyDescent="0.3">
      <c r="A52" s="7">
        <v>2</v>
      </c>
      <c r="B52" s="7">
        <v>96</v>
      </c>
      <c r="C52" s="27">
        <v>77</v>
      </c>
      <c r="D52" s="27">
        <v>121</v>
      </c>
      <c r="E52" s="7">
        <v>9.5</v>
      </c>
      <c r="F52" s="32">
        <f t="shared" si="28"/>
        <v>11.666666666666666</v>
      </c>
      <c r="G52" s="2">
        <f t="shared" si="21"/>
        <v>2800</v>
      </c>
      <c r="H52" s="2">
        <v>1.4</v>
      </c>
      <c r="I52" s="7">
        <f t="shared" si="22"/>
        <v>3919.9999999999995</v>
      </c>
      <c r="J52" s="7">
        <v>1.2</v>
      </c>
      <c r="K52" s="7">
        <v>1.75</v>
      </c>
      <c r="L52" s="7">
        <f t="shared" si="29"/>
        <v>0.2475</v>
      </c>
      <c r="M52" s="2">
        <f t="shared" si="30"/>
        <v>2.1304761904761902</v>
      </c>
      <c r="N52" s="2">
        <f t="shared" si="31"/>
        <v>1.8095238095238095</v>
      </c>
      <c r="O52" s="2">
        <f t="shared" si="32"/>
        <v>7.5238095238095237</v>
      </c>
      <c r="P52" s="2">
        <f t="shared" si="33"/>
        <v>5.7716666666666665</v>
      </c>
      <c r="Q52" s="2">
        <f t="shared" si="34"/>
        <v>5.7716666666666665</v>
      </c>
      <c r="R52" s="2">
        <f t="shared" si="35"/>
        <v>4.333333333333333</v>
      </c>
      <c r="S52" s="2">
        <f t="shared" si="23"/>
        <v>8.3333333333333321</v>
      </c>
      <c r="T52" s="2">
        <f t="shared" si="24"/>
        <v>18.333333333333332</v>
      </c>
      <c r="U52" s="7">
        <f t="shared" si="25"/>
        <v>0.5</v>
      </c>
      <c r="V52" s="2">
        <f t="shared" si="36"/>
        <v>957.67564805970824</v>
      </c>
      <c r="W52" s="28">
        <f t="shared" si="37"/>
        <v>778.11146404851297</v>
      </c>
      <c r="X52" s="2">
        <f t="shared" si="38"/>
        <v>452.7193972645893</v>
      </c>
      <c r="Y52" s="2">
        <f t="shared" si="39"/>
        <v>4149.9278082587352</v>
      </c>
      <c r="Z52" s="28">
        <f t="shared" si="40"/>
        <v>0</v>
      </c>
      <c r="AA52" s="28">
        <f t="shared" si="41"/>
        <v>8.3333333333333321</v>
      </c>
      <c r="AB52" s="28">
        <f t="shared" si="42"/>
        <v>6484.2622004042742</v>
      </c>
      <c r="AC52" s="2">
        <f t="shared" si="43"/>
        <v>5281.7263014202081</v>
      </c>
      <c r="AD52" s="2">
        <f t="shared" si="26"/>
        <v>5281.7263014202081</v>
      </c>
      <c r="AE52" s="2">
        <f t="shared" si="44"/>
        <v>6484.2622004042742</v>
      </c>
      <c r="AF52" s="2">
        <f t="shared" si="27"/>
        <v>3136.5661053440494</v>
      </c>
      <c r="AG52" s="33">
        <f t="shared" si="45"/>
        <v>0.16599702380952377</v>
      </c>
      <c r="AH52" s="33">
        <f t="shared" si="46"/>
        <v>0.16599702380952377</v>
      </c>
      <c r="AI52" s="2">
        <f t="shared" si="47"/>
        <v>1.8607880116129423</v>
      </c>
      <c r="AJ52" s="7">
        <v>2.2000000000000002</v>
      </c>
      <c r="AK52" s="3">
        <f t="shared" si="48"/>
        <v>668.39385351203691</v>
      </c>
      <c r="AN52" s="5"/>
      <c r="AO52" s="7"/>
      <c r="AP52" s="3"/>
    </row>
    <row r="53" spans="1:42" ht="20.25" x14ac:dyDescent="0.3">
      <c r="A53" s="7">
        <v>2</v>
      </c>
      <c r="B53" s="7">
        <v>102</v>
      </c>
      <c r="C53" s="27">
        <v>82</v>
      </c>
      <c r="D53" s="27">
        <v>128</v>
      </c>
      <c r="E53" s="7">
        <v>9.75</v>
      </c>
      <c r="F53" s="32">
        <f t="shared" si="28"/>
        <v>12.291666666666666</v>
      </c>
      <c r="G53" s="2">
        <f t="shared" si="21"/>
        <v>2950</v>
      </c>
      <c r="H53" s="2">
        <v>1.4</v>
      </c>
      <c r="I53" s="7">
        <f t="shared" si="22"/>
        <v>4130</v>
      </c>
      <c r="J53" s="7">
        <v>1.2</v>
      </c>
      <c r="K53" s="7">
        <v>1.75</v>
      </c>
      <c r="L53" s="7">
        <f t="shared" si="29"/>
        <v>0.2475</v>
      </c>
      <c r="M53" s="2">
        <f t="shared" si="30"/>
        <v>2.1104761904761902</v>
      </c>
      <c r="N53" s="2">
        <f t="shared" si="31"/>
        <v>1.8095238095238095</v>
      </c>
      <c r="O53" s="2">
        <f t="shared" si="32"/>
        <v>7.5238095238095237</v>
      </c>
      <c r="P53" s="2">
        <f t="shared" si="33"/>
        <v>5.8066666666666666</v>
      </c>
      <c r="Q53" s="2">
        <f t="shared" si="34"/>
        <v>5.8066666666666666</v>
      </c>
      <c r="R53" s="2">
        <f t="shared" si="35"/>
        <v>4.333333333333333</v>
      </c>
      <c r="S53" s="2">
        <f t="shared" si="23"/>
        <v>8.3333333333333321</v>
      </c>
      <c r="T53" s="2">
        <f t="shared" si="24"/>
        <v>18.333333333333332</v>
      </c>
      <c r="U53" s="7">
        <f t="shared" si="25"/>
        <v>0.5</v>
      </c>
      <c r="V53" s="2">
        <f t="shared" si="36"/>
        <v>951.90320586417045</v>
      </c>
      <c r="W53" s="28">
        <f t="shared" si="37"/>
        <v>773.42135476463852</v>
      </c>
      <c r="X53" s="2">
        <f t="shared" si="38"/>
        <v>449.9906064085169</v>
      </c>
      <c r="Y53" s="2">
        <f t="shared" si="39"/>
        <v>4124.9138920780715</v>
      </c>
      <c r="Z53" s="28">
        <f t="shared" si="40"/>
        <v>0</v>
      </c>
      <c r="AA53" s="28">
        <f t="shared" si="41"/>
        <v>8.3333333333333321</v>
      </c>
      <c r="AB53" s="28">
        <f t="shared" si="42"/>
        <v>6445.1779563719865</v>
      </c>
      <c r="AC53" s="2">
        <f t="shared" si="43"/>
        <v>5531.1345371046864</v>
      </c>
      <c r="AD53" s="2">
        <f t="shared" si="26"/>
        <v>5531.1345371046864</v>
      </c>
      <c r="AE53" s="2">
        <f t="shared" si="44"/>
        <v>6445.1779563719865</v>
      </c>
      <c r="AF53" s="2">
        <f t="shared" si="27"/>
        <v>3540.8890798610555</v>
      </c>
      <c r="AG53" s="33">
        <f t="shared" si="45"/>
        <v>0.1704892113095238</v>
      </c>
      <c r="AH53" s="33">
        <f t="shared" si="46"/>
        <v>0.1704892113095238</v>
      </c>
      <c r="AI53" s="2">
        <f t="shared" si="47"/>
        <v>1.8639110933759888</v>
      </c>
      <c r="AJ53" s="7">
        <v>2.2000000000000002</v>
      </c>
      <c r="AK53" s="3">
        <f t="shared" si="48"/>
        <v>660.47873247180848</v>
      </c>
      <c r="AN53" s="5"/>
      <c r="AO53" s="7"/>
      <c r="AP53" s="3"/>
    </row>
    <row r="54" spans="1:42" ht="20.25" x14ac:dyDescent="0.3">
      <c r="A54" s="7">
        <v>2</v>
      </c>
      <c r="B54" s="7">
        <v>108</v>
      </c>
      <c r="C54" s="27">
        <v>87</v>
      </c>
      <c r="D54" s="27">
        <v>136</v>
      </c>
      <c r="E54" s="7">
        <v>10</v>
      </c>
      <c r="F54" s="32">
        <f t="shared" si="28"/>
        <v>13</v>
      </c>
      <c r="G54" s="2">
        <f t="shared" si="21"/>
        <v>3120</v>
      </c>
      <c r="H54" s="2">
        <v>1.4</v>
      </c>
      <c r="I54" s="7">
        <f t="shared" si="22"/>
        <v>4368</v>
      </c>
      <c r="J54" s="7">
        <v>1.2</v>
      </c>
      <c r="K54" s="7">
        <v>1.75</v>
      </c>
      <c r="L54" s="7">
        <f t="shared" si="29"/>
        <v>0.2475</v>
      </c>
      <c r="M54" s="2">
        <f t="shared" si="30"/>
        <v>2.0876190476190475</v>
      </c>
      <c r="N54" s="2">
        <f t="shared" si="31"/>
        <v>1.8095238095238095</v>
      </c>
      <c r="O54" s="2">
        <f t="shared" si="32"/>
        <v>7.5238095238095237</v>
      </c>
      <c r="P54" s="2">
        <f t="shared" si="33"/>
        <v>5.8466666666666667</v>
      </c>
      <c r="Q54" s="2">
        <f t="shared" si="34"/>
        <v>5.8466666666666667</v>
      </c>
      <c r="R54" s="2">
        <f t="shared" si="35"/>
        <v>4.333333333333333</v>
      </c>
      <c r="S54" s="2">
        <f t="shared" si="23"/>
        <v>8.3333333333333321</v>
      </c>
      <c r="T54" s="2">
        <f t="shared" si="24"/>
        <v>18.333333333333332</v>
      </c>
      <c r="U54" s="7">
        <f t="shared" si="25"/>
        <v>0.5</v>
      </c>
      <c r="V54" s="2">
        <f t="shared" si="36"/>
        <v>945.39075519691255</v>
      </c>
      <c r="W54" s="28">
        <f t="shared" si="37"/>
        <v>768.12998859749155</v>
      </c>
      <c r="X54" s="2">
        <f t="shared" si="38"/>
        <v>446.91199336581326</v>
      </c>
      <c r="Y54" s="2">
        <f t="shared" si="39"/>
        <v>4096.693272519954</v>
      </c>
      <c r="Z54" s="28">
        <f t="shared" si="40"/>
        <v>0</v>
      </c>
      <c r="AA54" s="28">
        <f t="shared" si="41"/>
        <v>8.3333333333333321</v>
      </c>
      <c r="AB54" s="28">
        <f t="shared" si="42"/>
        <v>6401.0832383124289</v>
      </c>
      <c r="AC54" s="2">
        <f t="shared" si="43"/>
        <v>5809.8559137555721</v>
      </c>
      <c r="AD54" s="2">
        <f t="shared" si="26"/>
        <v>5809.8559137555721</v>
      </c>
      <c r="AE54" s="2">
        <f t="shared" si="44"/>
        <v>6401.0832383124289</v>
      </c>
      <c r="AF54" s="2">
        <f t="shared" si="27"/>
        <v>3969.7164770760623</v>
      </c>
      <c r="AG54" s="33">
        <f t="shared" si="45"/>
        <v>0.17558035714285716</v>
      </c>
      <c r="AH54" s="33">
        <f t="shared" si="46"/>
        <v>0.17558035714285716</v>
      </c>
      <c r="AI54" s="2">
        <f t="shared" si="47"/>
        <v>1.8674632833901472</v>
      </c>
      <c r="AJ54" s="7">
        <v>2.2000000000000002</v>
      </c>
      <c r="AK54" s="3">
        <f t="shared" si="48"/>
        <v>650.67456655371552</v>
      </c>
      <c r="AN54" s="5"/>
      <c r="AO54" s="7"/>
      <c r="AP54" s="3"/>
    </row>
    <row r="55" spans="1:42" ht="20.25" x14ac:dyDescent="0.3">
      <c r="A55" s="7">
        <v>2</v>
      </c>
      <c r="B55" s="7">
        <v>114</v>
      </c>
      <c r="C55" s="27">
        <v>92</v>
      </c>
      <c r="D55" s="27">
        <v>143</v>
      </c>
      <c r="E55" s="7">
        <v>10.5</v>
      </c>
      <c r="F55" s="32">
        <f t="shared" si="28"/>
        <v>13.666666666666666</v>
      </c>
      <c r="G55" s="2">
        <f t="shared" si="21"/>
        <v>3280</v>
      </c>
      <c r="H55" s="2">
        <v>1.4</v>
      </c>
      <c r="I55" s="7">
        <f t="shared" si="22"/>
        <v>4592</v>
      </c>
      <c r="J55" s="7">
        <v>1.2</v>
      </c>
      <c r="K55" s="7">
        <v>1.75</v>
      </c>
      <c r="L55" s="7">
        <f t="shared" si="29"/>
        <v>0.2475</v>
      </c>
      <c r="M55" s="2">
        <f t="shared" si="30"/>
        <v>2.0676190476190475</v>
      </c>
      <c r="N55" s="2">
        <f t="shared" si="31"/>
        <v>1.8095238095238095</v>
      </c>
      <c r="O55" s="2">
        <f t="shared" si="32"/>
        <v>7.5238095238095237</v>
      </c>
      <c r="P55" s="2">
        <f t="shared" si="33"/>
        <v>5.8816666666666668</v>
      </c>
      <c r="Q55" s="2">
        <f t="shared" si="34"/>
        <v>5.8816666666666668</v>
      </c>
      <c r="R55" s="2">
        <f t="shared" si="35"/>
        <v>4.333333333333333</v>
      </c>
      <c r="S55" s="2">
        <f t="shared" si="23"/>
        <v>8.3333333333333321</v>
      </c>
      <c r="T55" s="2">
        <f t="shared" si="24"/>
        <v>18.333333333333332</v>
      </c>
      <c r="U55" s="7">
        <f t="shared" si="25"/>
        <v>0.5</v>
      </c>
      <c r="V55" s="2">
        <f t="shared" si="36"/>
        <v>939.76502386816924</v>
      </c>
      <c r="W55" s="28">
        <f t="shared" si="37"/>
        <v>763.55908189288755</v>
      </c>
      <c r="X55" s="2">
        <f t="shared" si="38"/>
        <v>444.25255673768004</v>
      </c>
      <c r="Y55" s="2">
        <f t="shared" si="39"/>
        <v>4072.315103428733</v>
      </c>
      <c r="Z55" s="28">
        <f t="shared" si="40"/>
        <v>0</v>
      </c>
      <c r="AA55" s="28">
        <f t="shared" si="41"/>
        <v>8.3333333333333321</v>
      </c>
      <c r="AB55" s="28">
        <f t="shared" si="42"/>
        <v>6362.9923491073951</v>
      </c>
      <c r="AC55" s="2">
        <f t="shared" si="43"/>
        <v>6071.4516087482934</v>
      </c>
      <c r="AD55" s="2">
        <f t="shared" si="26"/>
        <v>6071.4516087482934</v>
      </c>
      <c r="AE55" s="2">
        <f t="shared" si="44"/>
        <v>6362.9923491073951</v>
      </c>
      <c r="AF55" s="2">
        <f t="shared" si="27"/>
        <v>4423.0482969890691</v>
      </c>
      <c r="AG55" s="33">
        <f t="shared" si="45"/>
        <v>0.1803720238095238</v>
      </c>
      <c r="AH55" s="33">
        <f t="shared" si="46"/>
        <v>0.1803720238095238</v>
      </c>
      <c r="AI55" s="2">
        <f t="shared" si="47"/>
        <v>1.8708189113825557</v>
      </c>
      <c r="AJ55" s="7">
        <v>2.2000000000000002</v>
      </c>
      <c r="AK55" s="3">
        <f t="shared" si="48"/>
        <v>647.08031773569905</v>
      </c>
      <c r="AN55" s="5"/>
      <c r="AO55" s="7"/>
      <c r="AP55" s="3"/>
    </row>
    <row r="56" spans="1:42" ht="20.25" x14ac:dyDescent="0.3">
      <c r="A56" s="7">
        <v>2</v>
      </c>
      <c r="B56" s="7">
        <v>120</v>
      </c>
      <c r="C56" s="27">
        <v>97</v>
      </c>
      <c r="D56" s="27">
        <v>151</v>
      </c>
      <c r="E56" s="7">
        <v>11</v>
      </c>
      <c r="F56" s="32">
        <f t="shared" si="28"/>
        <v>14.416666666666666</v>
      </c>
      <c r="G56" s="2">
        <f t="shared" si="21"/>
        <v>3460</v>
      </c>
      <c r="H56" s="2">
        <v>1.4</v>
      </c>
      <c r="I56" s="7">
        <f t="shared" si="22"/>
        <v>4844</v>
      </c>
      <c r="J56" s="7">
        <v>1.2</v>
      </c>
      <c r="K56" s="7">
        <v>1.75</v>
      </c>
      <c r="L56" s="7">
        <f t="shared" si="29"/>
        <v>0.2475</v>
      </c>
      <c r="M56" s="2">
        <f t="shared" si="30"/>
        <v>2.0447619047619048</v>
      </c>
      <c r="N56" s="2">
        <f t="shared" si="31"/>
        <v>1.8095238095238095</v>
      </c>
      <c r="O56" s="2">
        <f t="shared" si="32"/>
        <v>7.5238095238095237</v>
      </c>
      <c r="P56" s="2">
        <f t="shared" si="33"/>
        <v>5.9216666666666669</v>
      </c>
      <c r="Q56" s="2">
        <f t="shared" si="34"/>
        <v>5.9216666666666669</v>
      </c>
      <c r="R56" s="2">
        <f t="shared" si="35"/>
        <v>4.333333333333333</v>
      </c>
      <c r="S56" s="2">
        <f t="shared" si="23"/>
        <v>8.3333333333333321</v>
      </c>
      <c r="T56" s="2">
        <f t="shared" si="24"/>
        <v>18.333333333333332</v>
      </c>
      <c r="U56" s="7">
        <f t="shared" si="25"/>
        <v>0.5</v>
      </c>
      <c r="V56" s="2">
        <f t="shared" si="36"/>
        <v>933.41704734893597</v>
      </c>
      <c r="W56" s="28">
        <f t="shared" si="37"/>
        <v>758.40135097101052</v>
      </c>
      <c r="X56" s="2">
        <f t="shared" si="38"/>
        <v>441.2516951104061</v>
      </c>
      <c r="Y56" s="2">
        <f t="shared" si="39"/>
        <v>4044.8072051787221</v>
      </c>
      <c r="Z56" s="28">
        <f t="shared" si="40"/>
        <v>0</v>
      </c>
      <c r="AA56" s="28">
        <f t="shared" si="41"/>
        <v>8.3333333333333321</v>
      </c>
      <c r="AB56" s="28">
        <f t="shared" si="42"/>
        <v>6320.011258091753</v>
      </c>
      <c r="AC56" s="2">
        <f t="shared" si="43"/>
        <v>6361.3786045083543</v>
      </c>
      <c r="AD56" s="2">
        <f t="shared" si="26"/>
        <v>6361.3786045083543</v>
      </c>
      <c r="AE56" s="2">
        <f t="shared" si="44"/>
        <v>6361.3786045083543</v>
      </c>
      <c r="AF56" s="2">
        <f t="shared" si="27"/>
        <v>4900.884539600077</v>
      </c>
      <c r="AG56" s="33">
        <f t="shared" si="45"/>
        <v>0.18576264880952378</v>
      </c>
      <c r="AH56" s="33">
        <f t="shared" si="46"/>
        <v>0.18576264880952378</v>
      </c>
      <c r="AI56" s="2">
        <f t="shared" si="47"/>
        <v>1.8746084368187514</v>
      </c>
      <c r="AJ56" s="7">
        <v>2.2000000000000002</v>
      </c>
      <c r="AK56" s="3">
        <f t="shared" si="48"/>
        <v>642.90541000979931</v>
      </c>
      <c r="AN56" s="5"/>
      <c r="AO56" s="7"/>
      <c r="AP56" s="3"/>
    </row>
    <row r="57" spans="1:42" ht="20.25" x14ac:dyDescent="0.3">
      <c r="A57" s="7">
        <v>2</v>
      </c>
      <c r="B57" s="7">
        <v>132</v>
      </c>
      <c r="C57" s="27">
        <v>106</v>
      </c>
      <c r="D57" s="27">
        <v>166</v>
      </c>
      <c r="E57" s="7">
        <v>12</v>
      </c>
      <c r="F57" s="32">
        <f t="shared" si="28"/>
        <v>15.833333333333334</v>
      </c>
      <c r="G57" s="2">
        <f t="shared" si="21"/>
        <v>3800</v>
      </c>
      <c r="H57" s="2">
        <v>1.4</v>
      </c>
      <c r="I57" s="7">
        <f t="shared" si="22"/>
        <v>5320</v>
      </c>
      <c r="J57" s="7">
        <v>1.2</v>
      </c>
      <c r="K57" s="7">
        <v>1.75</v>
      </c>
      <c r="L57" s="7">
        <f t="shared" si="29"/>
        <v>0.2475</v>
      </c>
      <c r="M57" s="2">
        <f t="shared" si="30"/>
        <v>2.0019047619047616</v>
      </c>
      <c r="N57" s="2">
        <f t="shared" si="31"/>
        <v>1.8095238095238095</v>
      </c>
      <c r="O57" s="2">
        <f t="shared" si="32"/>
        <v>7.5238095238095237</v>
      </c>
      <c r="P57" s="2">
        <f t="shared" si="33"/>
        <v>5.996666666666667</v>
      </c>
      <c r="Q57" s="2">
        <f t="shared" si="34"/>
        <v>5.996666666666667</v>
      </c>
      <c r="R57" s="2">
        <f t="shared" si="35"/>
        <v>4.333333333333333</v>
      </c>
      <c r="S57" s="2">
        <f t="shared" si="23"/>
        <v>8.3333333333333321</v>
      </c>
      <c r="T57" s="2">
        <f t="shared" si="24"/>
        <v>18.333333333333332</v>
      </c>
      <c r="U57" s="7">
        <f t="shared" si="25"/>
        <v>0.5</v>
      </c>
      <c r="V57" s="2">
        <f t="shared" si="36"/>
        <v>921.74284859109753</v>
      </c>
      <c r="W57" s="28">
        <f t="shared" si="37"/>
        <v>748.91606448026687</v>
      </c>
      <c r="X57" s="2">
        <f t="shared" si="38"/>
        <v>435.7329829703371</v>
      </c>
      <c r="Y57" s="2">
        <f t="shared" si="39"/>
        <v>3994.2190105614222</v>
      </c>
      <c r="Z57" s="28">
        <f t="shared" si="40"/>
        <v>0</v>
      </c>
      <c r="AA57" s="28">
        <f t="shared" si="41"/>
        <v>8.3333333333333321</v>
      </c>
      <c r="AB57" s="28">
        <f t="shared" si="42"/>
        <v>6240.9672040022233</v>
      </c>
      <c r="AC57" s="2">
        <f t="shared" si="43"/>
        <v>6899.1055636970041</v>
      </c>
      <c r="AD57" s="2">
        <f t="shared" si="26"/>
        <v>6899.1055636970041</v>
      </c>
      <c r="AE57" s="2">
        <f t="shared" si="44"/>
        <v>6899.1055636970041</v>
      </c>
      <c r="AF57" s="2">
        <f t="shared" si="27"/>
        <v>5930.0702929160934</v>
      </c>
      <c r="AG57" s="33">
        <f t="shared" si="45"/>
        <v>0.19594494047619049</v>
      </c>
      <c r="AH57" s="33">
        <f t="shared" si="46"/>
        <v>0.19594494047619049</v>
      </c>
      <c r="AI57" s="2">
        <f t="shared" si="47"/>
        <v>1.8818084767925074</v>
      </c>
      <c r="AJ57" s="7">
        <v>2.2000000000000002</v>
      </c>
      <c r="AK57" s="3">
        <f t="shared" si="48"/>
        <v>658.86405755377575</v>
      </c>
      <c r="AN57" s="5"/>
      <c r="AO57" s="7"/>
      <c r="AP57" s="3"/>
    </row>
    <row r="58" spans="1:42" ht="20.25" x14ac:dyDescent="0.3">
      <c r="A58" s="7">
        <v>2</v>
      </c>
      <c r="B58" s="7">
        <v>144</v>
      </c>
      <c r="C58" s="27">
        <v>116</v>
      </c>
      <c r="D58" s="27">
        <v>180</v>
      </c>
      <c r="E58" s="7">
        <v>13</v>
      </c>
      <c r="F58" s="32">
        <f t="shared" si="28"/>
        <v>17.166666666666668</v>
      </c>
      <c r="G58" s="2">
        <f t="shared" si="21"/>
        <v>4120</v>
      </c>
      <c r="H58" s="2">
        <v>1.4</v>
      </c>
      <c r="I58" s="7">
        <f t="shared" si="22"/>
        <v>5768</v>
      </c>
      <c r="J58" s="7">
        <v>1.2</v>
      </c>
      <c r="K58" s="7">
        <v>1.75</v>
      </c>
      <c r="L58" s="7">
        <f t="shared" si="29"/>
        <v>0.2475</v>
      </c>
      <c r="M58" s="2">
        <f t="shared" si="30"/>
        <v>1.9619047619047618</v>
      </c>
      <c r="N58" s="2">
        <f t="shared" si="31"/>
        <v>1.8095238095238095</v>
      </c>
      <c r="O58" s="2">
        <f t="shared" si="32"/>
        <v>7.5238095238095237</v>
      </c>
      <c r="P58" s="2">
        <f t="shared" si="33"/>
        <v>6.0666666666666664</v>
      </c>
      <c r="Q58" s="2">
        <f t="shared" si="34"/>
        <v>12.066666666666666</v>
      </c>
      <c r="R58" s="2">
        <f t="shared" si="35"/>
        <v>4.333333333333333</v>
      </c>
      <c r="S58" s="2">
        <f t="shared" si="23"/>
        <v>8.3333333333333321</v>
      </c>
      <c r="T58" s="2">
        <f t="shared" si="24"/>
        <v>18.333333333333332</v>
      </c>
      <c r="U58" s="7">
        <f t="shared" si="25"/>
        <v>1</v>
      </c>
      <c r="V58" s="2">
        <f t="shared" si="36"/>
        <v>916.14109647258829</v>
      </c>
      <c r="W58" s="28">
        <f t="shared" si="37"/>
        <v>744.36464088397804</v>
      </c>
      <c r="X58" s="2">
        <f t="shared" si="38"/>
        <v>433.08488196885992</v>
      </c>
      <c r="Y58" s="2">
        <f t="shared" si="39"/>
        <v>3969.9447513812156</v>
      </c>
      <c r="Z58" s="28">
        <f t="shared" si="40"/>
        <v>0</v>
      </c>
      <c r="AA58" s="28">
        <f t="shared" si="41"/>
        <v>8.3333333333333321</v>
      </c>
      <c r="AB58" s="28">
        <f t="shared" si="42"/>
        <v>6203.0386740331496</v>
      </c>
      <c r="AC58" s="2">
        <f t="shared" si="43"/>
        <v>7434.6238071320959</v>
      </c>
      <c r="AD58" s="2">
        <f t="shared" si="26"/>
        <v>7434.6238071320959</v>
      </c>
      <c r="AE58" s="2">
        <f t="shared" si="44"/>
        <v>7434.6238071320959</v>
      </c>
      <c r="AF58" s="2">
        <f t="shared" si="27"/>
        <v>7057.2737370241111</v>
      </c>
      <c r="AG58" s="33">
        <f t="shared" si="45"/>
        <v>0.20552827380952379</v>
      </c>
      <c r="AH58" s="33">
        <f t="shared" si="46"/>
        <v>0.20552827380952379</v>
      </c>
      <c r="AI58" s="2">
        <f t="shared" si="47"/>
        <v>1.8886356920244753</v>
      </c>
      <c r="AJ58" s="7">
        <v>2.2000000000000002</v>
      </c>
      <c r="AK58" s="3">
        <f t="shared" si="48"/>
        <v>678.00903533449264</v>
      </c>
      <c r="AN58" s="5"/>
      <c r="AO58" s="7"/>
      <c r="AP58" s="3"/>
    </row>
    <row r="59" spans="1:42" ht="20.25" x14ac:dyDescent="0.3">
      <c r="A59" s="7"/>
      <c r="B59" s="7"/>
      <c r="L59" s="7"/>
      <c r="M59" s="2"/>
      <c r="N59" s="2"/>
      <c r="O59" s="2"/>
      <c r="P59" s="7"/>
      <c r="Q59" s="7"/>
      <c r="R59" s="7"/>
      <c r="S59" s="7"/>
      <c r="T59" s="2"/>
      <c r="U59" s="2"/>
      <c r="V59" s="2"/>
      <c r="W59" s="2"/>
      <c r="X59" s="2"/>
      <c r="Y59" s="2"/>
      <c r="Z59" s="2"/>
      <c r="AA59" s="2"/>
      <c r="AB59" s="7"/>
      <c r="AC59" s="2"/>
      <c r="AD59" s="28"/>
      <c r="AE59" s="2"/>
      <c r="AF59" s="2"/>
      <c r="AG59" s="28"/>
      <c r="AH59" s="28"/>
      <c r="AI59" s="28"/>
      <c r="AJ59" s="2"/>
      <c r="AK59" s="2"/>
      <c r="AL59" s="2"/>
      <c r="AM59" s="2"/>
      <c r="AN59" s="5"/>
      <c r="AO59" s="7"/>
      <c r="AP59" s="3"/>
    </row>
    <row r="60" spans="1:42" ht="150" x14ac:dyDescent="0.2">
      <c r="A60" s="7" t="s">
        <v>10</v>
      </c>
      <c r="B60" s="7" t="s">
        <v>82</v>
      </c>
      <c r="C60" s="31" t="s">
        <v>83</v>
      </c>
      <c r="D60" s="31" t="s">
        <v>84</v>
      </c>
      <c r="E60" s="7" t="s">
        <v>12</v>
      </c>
      <c r="F60" s="7" t="s">
        <v>85</v>
      </c>
      <c r="G60" s="7" t="s">
        <v>47</v>
      </c>
      <c r="H60" s="7" t="s">
        <v>14</v>
      </c>
      <c r="I60" s="7" t="s">
        <v>15</v>
      </c>
      <c r="J60" s="7" t="s">
        <v>16</v>
      </c>
      <c r="K60" s="7" t="s">
        <v>17</v>
      </c>
      <c r="L60" s="7" t="s">
        <v>18</v>
      </c>
      <c r="M60" s="7" t="s">
        <v>25</v>
      </c>
      <c r="N60" s="7" t="s">
        <v>26</v>
      </c>
      <c r="O60" s="7" t="s">
        <v>27</v>
      </c>
      <c r="P60" s="7" t="s">
        <v>28</v>
      </c>
      <c r="Q60" s="7" t="s">
        <v>29</v>
      </c>
      <c r="R60" s="7" t="s">
        <v>30</v>
      </c>
      <c r="S60" s="7" t="s">
        <v>31</v>
      </c>
      <c r="T60" s="7" t="s">
        <v>32</v>
      </c>
      <c r="U60" s="7" t="s">
        <v>33</v>
      </c>
      <c r="V60" s="7" t="s">
        <v>34</v>
      </c>
      <c r="W60" s="26" t="s">
        <v>35</v>
      </c>
      <c r="X60" s="7" t="s">
        <v>36</v>
      </c>
      <c r="Y60" s="7" t="s">
        <v>37</v>
      </c>
      <c r="Z60" s="26" t="s">
        <v>59</v>
      </c>
      <c r="AA60" s="26" t="s">
        <v>60</v>
      </c>
      <c r="AB60" s="26" t="s">
        <v>61</v>
      </c>
      <c r="AC60" s="7" t="s">
        <v>39</v>
      </c>
      <c r="AD60" s="7" t="s">
        <v>40</v>
      </c>
      <c r="AE60" s="7" t="s">
        <v>41</v>
      </c>
      <c r="AF60" s="7" t="s">
        <v>21</v>
      </c>
      <c r="AG60" s="26" t="s">
        <v>90</v>
      </c>
      <c r="AH60" s="26" t="s">
        <v>89</v>
      </c>
      <c r="AI60" s="7" t="s">
        <v>22</v>
      </c>
      <c r="AJ60" s="7" t="s">
        <v>23</v>
      </c>
      <c r="AK60" s="7" t="s">
        <v>24</v>
      </c>
    </row>
    <row r="61" spans="1:42" ht="20.25" x14ac:dyDescent="0.3">
      <c r="A61" s="7">
        <v>3</v>
      </c>
      <c r="B61" s="7">
        <v>18</v>
      </c>
      <c r="C61" s="27">
        <v>14</v>
      </c>
      <c r="D61" s="27">
        <v>23</v>
      </c>
      <c r="E61" s="7">
        <v>2.75</v>
      </c>
      <c r="F61" s="32">
        <f>($D61+2*$E61)/12</f>
        <v>2.375</v>
      </c>
      <c r="G61" s="2">
        <f t="shared" ref="G61:G83" si="50">$B$4*$A61*$F61</f>
        <v>855</v>
      </c>
      <c r="H61" s="2">
        <v>1.4</v>
      </c>
      <c r="I61" s="7">
        <f t="shared" ref="I61:I83" si="51">$G61*$H61</f>
        <v>1197</v>
      </c>
      <c r="J61" s="7">
        <v>1.2</v>
      </c>
      <c r="K61" s="7">
        <v>1.1499999999999999</v>
      </c>
      <c r="L61" s="7">
        <f>0.33*(1-0.125*$A61)</f>
        <v>0.20625000000000002</v>
      </c>
      <c r="M61" s="2">
        <f>($E$7-$C$7-0.06*$D61/12)/$K61</f>
        <v>3.6681159420289853</v>
      </c>
      <c r="N61" s="2">
        <f>($F$7-$B$7)/$K61</f>
        <v>2.7536231884057973</v>
      </c>
      <c r="O61" s="2">
        <f>($G$7-$B$7)/$K61</f>
        <v>11.449275362318842</v>
      </c>
      <c r="P61" s="2">
        <f>$C$7+$K61*$A61+0.06*$D61/12</f>
        <v>5.2316666666666665</v>
      </c>
      <c r="Q61" s="2">
        <f>IF($A61&lt;$M61,$P61,$P61+$E$7)</f>
        <v>5.2316666666666665</v>
      </c>
      <c r="R61" s="2">
        <f>$B$7+K61*$A61</f>
        <v>4.2833333333333332</v>
      </c>
      <c r="S61" s="2">
        <f t="shared" ref="S61:S83" si="52">$R61+$F$7</f>
        <v>8.2833333333333332</v>
      </c>
      <c r="T61" s="2">
        <f t="shared" ref="T61:T83" si="53">$R61+$G$7</f>
        <v>18.283333333333331</v>
      </c>
      <c r="U61" s="7">
        <f t="shared" ref="U61:U83" si="54">IF($A61&lt;$M61,0.5,1)</f>
        <v>0.5</v>
      </c>
      <c r="V61" s="2">
        <f>($U61*$H$7*(1+$L61)*$J61)/($Q61*$R61)</f>
        <v>1033.5146016662472</v>
      </c>
      <c r="W61" s="28">
        <f>IF($A61&lt;$N61,(($U61*$I$7/2*(1+$L61)*$J$7)/($R61*$Q61)),(($U61*$I$7*(1+$L61)*$J$7)/($S61*$Q61)))</f>
        <v>835.05172481207728</v>
      </c>
      <c r="X61" s="2">
        <f>(2*$U61*$H$7*(1+$L61)*$J61)/($Q61*$T61)</f>
        <v>484.25387899403023</v>
      </c>
      <c r="Y61" s="2">
        <f>IF($R61&gt;$F61,$F61*$V61,$R61*$V61)</f>
        <v>2454.5971789573373</v>
      </c>
      <c r="Z61" s="28">
        <f>IF($N61&lt;$A61,0,$F$7-$B$7-$K61*$A61)</f>
        <v>0</v>
      </c>
      <c r="AA61" s="28">
        <f>IF($S61&gt;$F61,$F61,$S61)</f>
        <v>2.375</v>
      </c>
      <c r="AB61" s="28">
        <f>($AA61-$Z61)*$W61</f>
        <v>1983.2478464286835</v>
      </c>
      <c r="AC61" s="2">
        <f>IF($T61&gt;$F61,$F61*$X61,$T61*$X61)</f>
        <v>1150.1029626108218</v>
      </c>
      <c r="AD61" s="2">
        <f t="shared" ref="AD61:AD83" si="55">IF($Y61&gt;$AC61,$Y61,$AC61)</f>
        <v>2454.5971789573373</v>
      </c>
      <c r="AE61" s="2">
        <f>IF($AB61&gt;$AD61,$AB61,$AD61)</f>
        <v>2454.5971789573373</v>
      </c>
      <c r="AF61" s="2">
        <f t="shared" ref="AF61:AF83" si="56">PI()*($B61/(2*12))^2*62.4</f>
        <v>110.26990214100174</v>
      </c>
      <c r="AG61" s="33">
        <f>0.23*($M$7/$H61)*(1+0.35*$M$7*($F61/$A61))</f>
        <v>9.3523065476190465E-2</v>
      </c>
      <c r="AH61" s="33">
        <f>IF(AG61&gt;0.33,0.33,AG61)</f>
        <v>9.3523065476190465E-2</v>
      </c>
      <c r="AI61" s="2">
        <f>$P$7/($O$7-$N$7*AH61)</f>
        <v>1.8118106840293953</v>
      </c>
      <c r="AJ61" s="7">
        <v>2.4</v>
      </c>
      <c r="AK61" s="3">
        <f>(12/$D61)*(($I61+$AF61)/$AI61+$AE61/$AJ61)</f>
        <v>910.05682948277479</v>
      </c>
    </row>
    <row r="62" spans="1:42" ht="20.25" x14ac:dyDescent="0.3">
      <c r="A62" s="7">
        <v>3</v>
      </c>
      <c r="B62" s="7">
        <v>24</v>
      </c>
      <c r="C62" s="27">
        <v>19</v>
      </c>
      <c r="D62" s="27">
        <v>30</v>
      </c>
      <c r="E62" s="7">
        <v>3.25</v>
      </c>
      <c r="F62" s="32">
        <f t="shared" ref="F62:F83" si="57">($D62+2*$E62)/12</f>
        <v>3.0416666666666665</v>
      </c>
      <c r="G62" s="2">
        <f t="shared" si="50"/>
        <v>1095</v>
      </c>
      <c r="H62" s="2">
        <v>1.4</v>
      </c>
      <c r="I62" s="7">
        <f t="shared" si="51"/>
        <v>1533</v>
      </c>
      <c r="J62" s="7">
        <v>1.2</v>
      </c>
      <c r="K62" s="4">
        <f>(1.75-1.15)*(($D62-24)/(96-24))+1.15</f>
        <v>1.2</v>
      </c>
      <c r="L62" s="7">
        <f t="shared" ref="L62:L83" si="58">0.33*(1-0.125*$A62)</f>
        <v>0.20625000000000002</v>
      </c>
      <c r="M62" s="2">
        <f t="shared" ref="M62:M83" si="59">($E$7-$C$7-0.06*$D62/12)/$K62</f>
        <v>3.4861111111111107</v>
      </c>
      <c r="N62" s="2">
        <f t="shared" ref="N62:N83" si="60">($F$7-$B$7)/$K62</f>
        <v>2.6388888888888888</v>
      </c>
      <c r="O62" s="2">
        <f t="shared" ref="O62:O83" si="61">($G$7-$B$7)/$K62</f>
        <v>10.972222222222221</v>
      </c>
      <c r="P62" s="2">
        <f t="shared" ref="P62:P83" si="62">$C$7+$K62*$A62+0.06*$D62/12</f>
        <v>5.416666666666667</v>
      </c>
      <c r="Q62" s="2">
        <f t="shared" ref="Q62:Q83" si="63">IF($A62&lt;$M62,$P62,$P62+$E$7)</f>
        <v>5.416666666666667</v>
      </c>
      <c r="R62" s="2">
        <f t="shared" ref="R62:R83" si="64">$B$7+K62*$A62</f>
        <v>4.4333333333333327</v>
      </c>
      <c r="S62" s="2">
        <f t="shared" si="52"/>
        <v>8.4333333333333336</v>
      </c>
      <c r="T62" s="2">
        <f t="shared" si="53"/>
        <v>18.433333333333334</v>
      </c>
      <c r="U62" s="7">
        <f t="shared" si="54"/>
        <v>0.5</v>
      </c>
      <c r="V62" s="2">
        <f t="shared" ref="V62:V83" si="65">($U62*$H$7*(1+$L62)*$J62)/($Q62*$R62)</f>
        <v>964.44187391555829</v>
      </c>
      <c r="W62" s="28">
        <f t="shared" ref="W62:W83" si="66">IF($A62&lt;$N62,(($U62*$I$7/2*(1+$L62)*$J$7)/($R62*$Q62)),(($U62*$I$7*(1+$L62)*$J$7)/($S62*$Q62)))</f>
        <v>792.18607479477043</v>
      </c>
      <c r="X62" s="2">
        <f t="shared" ref="X62:X83" si="67">(2*$U62*$H$7*(1+$L62)*$J62)/($Q62*$T62)</f>
        <v>463.90874947836971</v>
      </c>
      <c r="Y62" s="2">
        <f t="shared" ref="Y62:Y83" si="68">IF($R62&gt;$F62,$F62*$V62,$R62*$V62)</f>
        <v>2933.5106998264896</v>
      </c>
      <c r="Z62" s="28">
        <f t="shared" ref="Z62:Z83" si="69">IF($N62&lt;$A62,0,$F$7-$B$7-$K62*$A62)</f>
        <v>0</v>
      </c>
      <c r="AA62" s="28">
        <f t="shared" ref="AA62:AA83" si="70">IF($S62&gt;$F62,$F62,$S62)</f>
        <v>3.0416666666666665</v>
      </c>
      <c r="AB62" s="28">
        <f t="shared" ref="AB62:AB83" si="71">($AA62-$Z62)*$W62</f>
        <v>2409.5659775007598</v>
      </c>
      <c r="AC62" s="2">
        <f t="shared" ref="AC62:AC83" si="72">IF($T62&gt;$F62,$F62*$X62,$T62*$X62)</f>
        <v>1411.0557796633746</v>
      </c>
      <c r="AD62" s="2">
        <f t="shared" si="55"/>
        <v>2933.5106998264896</v>
      </c>
      <c r="AE62" s="2">
        <f t="shared" ref="AE62:AE83" si="73">IF($AB62&gt;$AD62,$AB62,$AD62)</f>
        <v>2933.5106998264896</v>
      </c>
      <c r="AF62" s="2">
        <f t="shared" si="56"/>
        <v>196.03538158400309</v>
      </c>
      <c r="AG62" s="33">
        <f t="shared" ref="AG62:AG83" si="74">0.23*($M$7/$H62)*(1+0.35*$M$7*($F62/$A62))</f>
        <v>9.6717509920634923E-2</v>
      </c>
      <c r="AH62" s="33">
        <f t="shared" ref="AH62:AH83" si="75">IF(AG62&gt;0.33,0.33,AG62)</f>
        <v>9.6717509920634923E-2</v>
      </c>
      <c r="AI62" s="2">
        <f t="shared" ref="AI62:AI83" si="76">$P$7/($O$7-$N$7*AH62)</f>
        <v>1.8139150850085275</v>
      </c>
      <c r="AJ62" s="7">
        <v>2.2000000000000002</v>
      </c>
      <c r="AK62" s="3">
        <f t="shared" ref="AK62:AK83" si="77">(12/$D62)*(($I62+$AF62)/$AI62+$AE62/$AJ62)</f>
        <v>914.64812271128312</v>
      </c>
    </row>
    <row r="63" spans="1:42" ht="20.25" x14ac:dyDescent="0.3">
      <c r="A63" s="7">
        <v>3</v>
      </c>
      <c r="B63" s="7">
        <v>27</v>
      </c>
      <c r="C63" s="27">
        <v>22</v>
      </c>
      <c r="D63" s="27">
        <v>34</v>
      </c>
      <c r="E63" s="7">
        <v>3.5</v>
      </c>
      <c r="F63" s="32">
        <f t="shared" si="57"/>
        <v>3.4166666666666665</v>
      </c>
      <c r="G63" s="2">
        <f t="shared" si="50"/>
        <v>1230</v>
      </c>
      <c r="H63" s="2">
        <v>1.4</v>
      </c>
      <c r="I63" s="7">
        <f t="shared" si="51"/>
        <v>1722</v>
      </c>
      <c r="J63" s="7">
        <v>1.2</v>
      </c>
      <c r="K63" s="4">
        <f t="shared" ref="K63:K73" si="78">(1.75-1.15)*(($D63-24)/(96-24))+1.15</f>
        <v>1.2333333333333332</v>
      </c>
      <c r="L63" s="7">
        <f t="shared" si="58"/>
        <v>0.20625000000000002</v>
      </c>
      <c r="M63" s="2">
        <f t="shared" si="59"/>
        <v>3.3756756756756761</v>
      </c>
      <c r="N63" s="2">
        <f t="shared" si="60"/>
        <v>2.567567567567568</v>
      </c>
      <c r="O63" s="2">
        <f t="shared" si="61"/>
        <v>10.675675675675677</v>
      </c>
      <c r="P63" s="2">
        <f t="shared" si="62"/>
        <v>5.5366666666666662</v>
      </c>
      <c r="Q63" s="2">
        <f t="shared" si="63"/>
        <v>5.5366666666666662</v>
      </c>
      <c r="R63" s="2">
        <f t="shared" si="64"/>
        <v>4.5333333333333323</v>
      </c>
      <c r="S63" s="2">
        <f t="shared" si="52"/>
        <v>8.5333333333333314</v>
      </c>
      <c r="T63" s="2">
        <f t="shared" si="53"/>
        <v>18.533333333333331</v>
      </c>
      <c r="U63" s="7">
        <f t="shared" si="54"/>
        <v>0.5</v>
      </c>
      <c r="V63" s="2">
        <f t="shared" si="65"/>
        <v>922.7255020009211</v>
      </c>
      <c r="W63" s="28">
        <f t="shared" si="66"/>
        <v>765.93425459060825</v>
      </c>
      <c r="X63" s="2">
        <f t="shared" si="67"/>
        <v>451.40528155440734</v>
      </c>
      <c r="Y63" s="2">
        <f t="shared" si="68"/>
        <v>3152.6454651698136</v>
      </c>
      <c r="Z63" s="28">
        <f t="shared" si="69"/>
        <v>0</v>
      </c>
      <c r="AA63" s="28">
        <f t="shared" si="70"/>
        <v>3.4166666666666665</v>
      </c>
      <c r="AB63" s="28">
        <f t="shared" si="71"/>
        <v>2616.9420365179112</v>
      </c>
      <c r="AC63" s="2">
        <f t="shared" si="72"/>
        <v>1542.301378644225</v>
      </c>
      <c r="AD63" s="2">
        <f t="shared" si="55"/>
        <v>3152.6454651698136</v>
      </c>
      <c r="AE63" s="2">
        <f t="shared" si="73"/>
        <v>3152.6454651698136</v>
      </c>
      <c r="AF63" s="2">
        <f t="shared" si="56"/>
        <v>248.1072798172539</v>
      </c>
      <c r="AG63" s="33">
        <f t="shared" si="74"/>
        <v>9.8514384920634926E-2</v>
      </c>
      <c r="AH63" s="33">
        <f t="shared" si="75"/>
        <v>9.8514384920634926E-2</v>
      </c>
      <c r="AI63" s="2">
        <f t="shared" si="76"/>
        <v>1.8151009602231774</v>
      </c>
      <c r="AJ63" s="7">
        <v>2.2000000000000002</v>
      </c>
      <c r="AK63" s="3">
        <f t="shared" si="77"/>
        <v>888.85371055708333</v>
      </c>
    </row>
    <row r="64" spans="1:42" ht="20.25" x14ac:dyDescent="0.3">
      <c r="A64" s="7">
        <v>3</v>
      </c>
      <c r="B64" s="7">
        <v>30</v>
      </c>
      <c r="C64" s="27">
        <v>24</v>
      </c>
      <c r="D64" s="27">
        <v>38</v>
      </c>
      <c r="E64" s="7">
        <v>3.75</v>
      </c>
      <c r="F64" s="32">
        <f t="shared" si="57"/>
        <v>3.7916666666666665</v>
      </c>
      <c r="G64" s="2">
        <f t="shared" si="50"/>
        <v>1365</v>
      </c>
      <c r="H64" s="2">
        <v>1.4</v>
      </c>
      <c r="I64" s="7">
        <f t="shared" si="51"/>
        <v>1910.9999999999998</v>
      </c>
      <c r="J64" s="7">
        <v>1.2</v>
      </c>
      <c r="K64" s="4">
        <f t="shared" si="78"/>
        <v>1.2666666666666666</v>
      </c>
      <c r="L64" s="7">
        <f t="shared" si="58"/>
        <v>0.20625000000000002</v>
      </c>
      <c r="M64" s="2">
        <f t="shared" si="59"/>
        <v>3.271052631578947</v>
      </c>
      <c r="N64" s="2">
        <f t="shared" si="60"/>
        <v>2.5</v>
      </c>
      <c r="O64" s="2">
        <f t="shared" si="61"/>
        <v>10.394736842105264</v>
      </c>
      <c r="P64" s="2">
        <f t="shared" si="62"/>
        <v>5.6566666666666672</v>
      </c>
      <c r="Q64" s="2">
        <f t="shared" si="63"/>
        <v>5.6566666666666672</v>
      </c>
      <c r="R64" s="2">
        <f t="shared" si="64"/>
        <v>4.6333333333333329</v>
      </c>
      <c r="S64" s="2">
        <f t="shared" si="52"/>
        <v>8.6333333333333329</v>
      </c>
      <c r="T64" s="2">
        <f t="shared" si="53"/>
        <v>18.633333333333333</v>
      </c>
      <c r="U64" s="7">
        <f t="shared" si="54"/>
        <v>0.5</v>
      </c>
      <c r="V64" s="2">
        <f t="shared" si="65"/>
        <v>883.65842387963517</v>
      </c>
      <c r="W64" s="28">
        <f t="shared" si="66"/>
        <v>741.0021773604567</v>
      </c>
      <c r="X64" s="2">
        <f t="shared" si="67"/>
        <v>439.45803548933554</v>
      </c>
      <c r="Y64" s="2">
        <f t="shared" si="68"/>
        <v>3350.5381905436166</v>
      </c>
      <c r="Z64" s="28">
        <f t="shared" si="69"/>
        <v>0</v>
      </c>
      <c r="AA64" s="28">
        <f t="shared" si="70"/>
        <v>3.7916666666666665</v>
      </c>
      <c r="AB64" s="28">
        <f t="shared" si="71"/>
        <v>2809.6332558250647</v>
      </c>
      <c r="AC64" s="2">
        <f t="shared" si="72"/>
        <v>1666.2783845637305</v>
      </c>
      <c r="AD64" s="2">
        <f t="shared" si="55"/>
        <v>3350.5381905436166</v>
      </c>
      <c r="AE64" s="2">
        <f t="shared" si="73"/>
        <v>3350.5381905436166</v>
      </c>
      <c r="AF64" s="2">
        <f t="shared" si="56"/>
        <v>306.30528372500481</v>
      </c>
      <c r="AG64" s="33">
        <f t="shared" si="74"/>
        <v>0.10031125992063492</v>
      </c>
      <c r="AH64" s="33">
        <f t="shared" si="75"/>
        <v>0.10031125992063492</v>
      </c>
      <c r="AI64" s="2">
        <f t="shared" si="76"/>
        <v>1.8162883870209507</v>
      </c>
      <c r="AJ64" s="7">
        <v>2.2000000000000002</v>
      </c>
      <c r="AK64" s="3">
        <f t="shared" si="77"/>
        <v>866.45088158970202</v>
      </c>
    </row>
    <row r="65" spans="1:37" ht="20.25" x14ac:dyDescent="0.3">
      <c r="A65" s="7">
        <v>3</v>
      </c>
      <c r="B65" s="7">
        <v>33</v>
      </c>
      <c r="C65" s="27">
        <v>27</v>
      </c>
      <c r="D65" s="27">
        <v>42</v>
      </c>
      <c r="E65" s="7">
        <v>3.75</v>
      </c>
      <c r="F65" s="32">
        <f t="shared" si="57"/>
        <v>4.125</v>
      </c>
      <c r="G65" s="2">
        <f t="shared" si="50"/>
        <v>1485</v>
      </c>
      <c r="H65" s="2">
        <v>1.4</v>
      </c>
      <c r="I65" s="7">
        <f t="shared" si="51"/>
        <v>2079</v>
      </c>
      <c r="J65" s="7">
        <v>1.2</v>
      </c>
      <c r="K65" s="4">
        <f t="shared" si="78"/>
        <v>1.2999999999999998</v>
      </c>
      <c r="L65" s="7">
        <f t="shared" si="58"/>
        <v>0.20625000000000002</v>
      </c>
      <c r="M65" s="2">
        <f t="shared" si="59"/>
        <v>3.1717948717948721</v>
      </c>
      <c r="N65" s="2">
        <f t="shared" si="60"/>
        <v>2.4358974358974361</v>
      </c>
      <c r="O65" s="2">
        <f t="shared" si="61"/>
        <v>10.12820512820513</v>
      </c>
      <c r="P65" s="2">
        <f t="shared" si="62"/>
        <v>5.7766666666666664</v>
      </c>
      <c r="Q65" s="2">
        <f t="shared" si="63"/>
        <v>5.7766666666666664</v>
      </c>
      <c r="R65" s="2">
        <f t="shared" si="64"/>
        <v>4.7333333333333325</v>
      </c>
      <c r="S65" s="2">
        <f t="shared" si="52"/>
        <v>8.7333333333333325</v>
      </c>
      <c r="T65" s="2">
        <f t="shared" si="53"/>
        <v>18.733333333333334</v>
      </c>
      <c r="U65" s="7">
        <f t="shared" si="54"/>
        <v>0.5</v>
      </c>
      <c r="V65" s="2">
        <f t="shared" si="65"/>
        <v>847.02096015214215</v>
      </c>
      <c r="W65" s="28">
        <f t="shared" si="66"/>
        <v>717.30066997616996</v>
      </c>
      <c r="X65" s="2">
        <f t="shared" si="67"/>
        <v>428.03194427617137</v>
      </c>
      <c r="Y65" s="2">
        <f t="shared" si="68"/>
        <v>3493.9614606275863</v>
      </c>
      <c r="Z65" s="28">
        <f t="shared" si="69"/>
        <v>0</v>
      </c>
      <c r="AA65" s="28">
        <f t="shared" si="70"/>
        <v>4.125</v>
      </c>
      <c r="AB65" s="28">
        <f t="shared" si="71"/>
        <v>2958.8652636517008</v>
      </c>
      <c r="AC65" s="2">
        <f t="shared" si="72"/>
        <v>1765.631770139207</v>
      </c>
      <c r="AD65" s="2">
        <f t="shared" si="55"/>
        <v>3493.9614606275863</v>
      </c>
      <c r="AE65" s="2">
        <f t="shared" si="73"/>
        <v>3493.9614606275863</v>
      </c>
      <c r="AF65" s="2">
        <f t="shared" si="56"/>
        <v>370.62939330725584</v>
      </c>
      <c r="AG65" s="33">
        <f t="shared" si="74"/>
        <v>0.10190848214285715</v>
      </c>
      <c r="AH65" s="33">
        <f t="shared" si="75"/>
        <v>0.10190848214285715</v>
      </c>
      <c r="AI65" s="2">
        <f t="shared" si="76"/>
        <v>1.817345182534607</v>
      </c>
      <c r="AJ65" s="7">
        <v>2.2000000000000002</v>
      </c>
      <c r="AK65" s="3">
        <f t="shared" si="77"/>
        <v>838.8802028025641</v>
      </c>
    </row>
    <row r="66" spans="1:37" ht="20.25" x14ac:dyDescent="0.3">
      <c r="A66" s="7">
        <v>3</v>
      </c>
      <c r="B66" s="7">
        <v>36</v>
      </c>
      <c r="C66" s="27">
        <v>29</v>
      </c>
      <c r="D66" s="27">
        <v>45</v>
      </c>
      <c r="E66" s="7">
        <v>4.5</v>
      </c>
      <c r="F66" s="32">
        <f t="shared" si="57"/>
        <v>4.5</v>
      </c>
      <c r="G66" s="2">
        <f t="shared" si="50"/>
        <v>1620</v>
      </c>
      <c r="H66" s="2">
        <v>1.4</v>
      </c>
      <c r="I66" s="7">
        <f t="shared" si="51"/>
        <v>2268</v>
      </c>
      <c r="J66" s="7">
        <v>1.2</v>
      </c>
      <c r="K66" s="4">
        <f t="shared" si="78"/>
        <v>1.325</v>
      </c>
      <c r="L66" s="7">
        <f t="shared" si="58"/>
        <v>0.20625000000000002</v>
      </c>
      <c r="M66" s="2">
        <f t="shared" si="59"/>
        <v>3.10062893081761</v>
      </c>
      <c r="N66" s="2">
        <f t="shared" si="60"/>
        <v>2.3899371069182389</v>
      </c>
      <c r="O66" s="2">
        <f t="shared" si="61"/>
        <v>9.9371069182389942</v>
      </c>
      <c r="P66" s="2">
        <f t="shared" si="62"/>
        <v>5.8666666666666663</v>
      </c>
      <c r="Q66" s="2">
        <f t="shared" si="63"/>
        <v>5.8666666666666663</v>
      </c>
      <c r="R66" s="2">
        <f t="shared" si="64"/>
        <v>4.8083333333333327</v>
      </c>
      <c r="S66" s="2">
        <f t="shared" si="52"/>
        <v>8.8083333333333336</v>
      </c>
      <c r="T66" s="2">
        <f t="shared" si="53"/>
        <v>18.808333333333334</v>
      </c>
      <c r="U66" s="7">
        <f t="shared" si="54"/>
        <v>0.5</v>
      </c>
      <c r="V66" s="2">
        <f t="shared" si="65"/>
        <v>821.01780368678135</v>
      </c>
      <c r="W66" s="28">
        <f t="shared" si="66"/>
        <v>700.2827470542702</v>
      </c>
      <c r="X66" s="2">
        <f t="shared" si="67"/>
        <v>419.78491158819031</v>
      </c>
      <c r="Y66" s="2">
        <f t="shared" si="68"/>
        <v>3694.5801165905159</v>
      </c>
      <c r="Z66" s="28">
        <f t="shared" si="69"/>
        <v>0</v>
      </c>
      <c r="AA66" s="28">
        <f t="shared" si="70"/>
        <v>4.5</v>
      </c>
      <c r="AB66" s="28">
        <f t="shared" si="71"/>
        <v>3151.2723617442161</v>
      </c>
      <c r="AC66" s="2">
        <f t="shared" si="72"/>
        <v>1889.0321021468565</v>
      </c>
      <c r="AD66" s="2">
        <f t="shared" si="55"/>
        <v>3694.5801165905159</v>
      </c>
      <c r="AE66" s="2">
        <f t="shared" si="73"/>
        <v>3694.5801165905159</v>
      </c>
      <c r="AF66" s="2">
        <f t="shared" si="56"/>
        <v>441.07960856400695</v>
      </c>
      <c r="AG66" s="33">
        <f t="shared" si="74"/>
        <v>0.10370535714285714</v>
      </c>
      <c r="AH66" s="33">
        <f t="shared" si="75"/>
        <v>0.10370535714285714</v>
      </c>
      <c r="AI66" s="2">
        <f t="shared" si="76"/>
        <v>1.8185355484206462</v>
      </c>
      <c r="AJ66" s="7">
        <v>2.2000000000000002</v>
      </c>
      <c r="AK66" s="3">
        <f t="shared" si="77"/>
        <v>845.08228235325612</v>
      </c>
    </row>
    <row r="67" spans="1:37" ht="20.25" x14ac:dyDescent="0.3">
      <c r="A67" s="7">
        <v>3</v>
      </c>
      <c r="B67" s="7">
        <v>39</v>
      </c>
      <c r="C67" s="27">
        <v>32</v>
      </c>
      <c r="D67" s="27">
        <v>49</v>
      </c>
      <c r="E67" s="7">
        <v>4.75</v>
      </c>
      <c r="F67" s="32">
        <f t="shared" si="57"/>
        <v>4.875</v>
      </c>
      <c r="G67" s="2">
        <f t="shared" si="50"/>
        <v>1755</v>
      </c>
      <c r="H67" s="2">
        <v>1.4</v>
      </c>
      <c r="I67" s="7">
        <f t="shared" si="51"/>
        <v>2457</v>
      </c>
      <c r="J67" s="7">
        <v>1.2</v>
      </c>
      <c r="K67" s="4">
        <f t="shared" si="78"/>
        <v>1.3583333333333334</v>
      </c>
      <c r="L67" s="7">
        <f t="shared" si="58"/>
        <v>0.20625000000000002</v>
      </c>
      <c r="M67" s="2">
        <f t="shared" si="59"/>
        <v>3.0098159509202449</v>
      </c>
      <c r="N67" s="2">
        <f t="shared" si="60"/>
        <v>2.3312883435582821</v>
      </c>
      <c r="O67" s="2">
        <f t="shared" si="61"/>
        <v>9.6932515337423304</v>
      </c>
      <c r="P67" s="2">
        <f t="shared" si="62"/>
        <v>5.9866666666666672</v>
      </c>
      <c r="Q67" s="2">
        <f t="shared" si="63"/>
        <v>5.9866666666666672</v>
      </c>
      <c r="R67" s="2">
        <f t="shared" si="64"/>
        <v>4.9083333333333332</v>
      </c>
      <c r="S67" s="2">
        <f t="shared" si="52"/>
        <v>8.9083333333333332</v>
      </c>
      <c r="T67" s="2">
        <f t="shared" si="53"/>
        <v>18.908333333333331</v>
      </c>
      <c r="U67" s="7">
        <f t="shared" si="54"/>
        <v>0.5</v>
      </c>
      <c r="V67" s="2">
        <f t="shared" si="65"/>
        <v>788.16914403257942</v>
      </c>
      <c r="W67" s="28">
        <f t="shared" si="66"/>
        <v>678.5424839733239</v>
      </c>
      <c r="X67" s="2">
        <f t="shared" si="67"/>
        <v>409.19491038800294</v>
      </c>
      <c r="Y67" s="2">
        <f t="shared" si="68"/>
        <v>3842.3245771588245</v>
      </c>
      <c r="Z67" s="28">
        <f t="shared" si="69"/>
        <v>0</v>
      </c>
      <c r="AA67" s="28">
        <f t="shared" si="70"/>
        <v>4.875</v>
      </c>
      <c r="AB67" s="28">
        <f t="shared" si="71"/>
        <v>3307.8946093699542</v>
      </c>
      <c r="AC67" s="2">
        <f t="shared" si="72"/>
        <v>1994.8251881415142</v>
      </c>
      <c r="AD67" s="2">
        <f t="shared" si="55"/>
        <v>3842.3245771588245</v>
      </c>
      <c r="AE67" s="2">
        <f t="shared" si="73"/>
        <v>3842.3245771588245</v>
      </c>
      <c r="AF67" s="2">
        <f t="shared" si="56"/>
        <v>517.65592949525819</v>
      </c>
      <c r="AG67" s="33">
        <f t="shared" si="74"/>
        <v>0.10550223214285714</v>
      </c>
      <c r="AH67" s="33">
        <f t="shared" si="75"/>
        <v>0.10550223214285714</v>
      </c>
      <c r="AI67" s="2">
        <f t="shared" si="76"/>
        <v>1.8197274747143444</v>
      </c>
      <c r="AJ67" s="7">
        <v>2.2000000000000002</v>
      </c>
      <c r="AK67" s="3">
        <f t="shared" si="77"/>
        <v>828.0446401506324</v>
      </c>
    </row>
    <row r="68" spans="1:37" ht="20.25" x14ac:dyDescent="0.3">
      <c r="A68" s="7">
        <v>3</v>
      </c>
      <c r="B68" s="7">
        <v>42</v>
      </c>
      <c r="C68" s="27">
        <v>34</v>
      </c>
      <c r="D68" s="27">
        <v>53</v>
      </c>
      <c r="E68" s="7">
        <v>5</v>
      </c>
      <c r="F68" s="32">
        <f t="shared" si="57"/>
        <v>5.25</v>
      </c>
      <c r="G68" s="2">
        <f t="shared" si="50"/>
        <v>1890</v>
      </c>
      <c r="H68" s="2">
        <v>1.4</v>
      </c>
      <c r="I68" s="7">
        <f t="shared" si="51"/>
        <v>2646</v>
      </c>
      <c r="J68" s="7">
        <v>1.2</v>
      </c>
      <c r="K68" s="4">
        <f t="shared" si="78"/>
        <v>1.3916666666666666</v>
      </c>
      <c r="L68" s="7">
        <f t="shared" si="58"/>
        <v>0.20625000000000002</v>
      </c>
      <c r="M68" s="2">
        <f t="shared" si="59"/>
        <v>2.9233532934131738</v>
      </c>
      <c r="N68" s="2">
        <f t="shared" si="60"/>
        <v>2.2754491017964074</v>
      </c>
      <c r="O68" s="2">
        <f t="shared" si="61"/>
        <v>9.4610778443113777</v>
      </c>
      <c r="P68" s="2">
        <f t="shared" si="62"/>
        <v>6.1066666666666665</v>
      </c>
      <c r="Q68" s="2">
        <f t="shared" si="63"/>
        <v>12.106666666666666</v>
      </c>
      <c r="R68" s="2">
        <f t="shared" si="64"/>
        <v>5.0083333333333329</v>
      </c>
      <c r="S68" s="2">
        <f t="shared" si="52"/>
        <v>9.0083333333333329</v>
      </c>
      <c r="T68" s="2">
        <f t="shared" si="53"/>
        <v>19.008333333333333</v>
      </c>
      <c r="U68" s="7">
        <f t="shared" si="54"/>
        <v>1</v>
      </c>
      <c r="V68" s="2">
        <f t="shared" si="65"/>
        <v>763.92502950295773</v>
      </c>
      <c r="W68" s="28">
        <f t="shared" si="66"/>
        <v>663.62011842518154</v>
      </c>
      <c r="X68" s="2">
        <f t="shared" si="67"/>
        <v>402.55935355657834</v>
      </c>
      <c r="Y68" s="2">
        <f t="shared" si="68"/>
        <v>3825.9911894273127</v>
      </c>
      <c r="Z68" s="28">
        <f t="shared" si="69"/>
        <v>0</v>
      </c>
      <c r="AA68" s="28">
        <f t="shared" si="70"/>
        <v>5.25</v>
      </c>
      <c r="AB68" s="28">
        <f t="shared" si="71"/>
        <v>3484.0056217322031</v>
      </c>
      <c r="AC68" s="2">
        <f t="shared" si="72"/>
        <v>2113.4366061720361</v>
      </c>
      <c r="AD68" s="2">
        <f t="shared" si="55"/>
        <v>3825.9911894273127</v>
      </c>
      <c r="AE68" s="2">
        <f t="shared" si="73"/>
        <v>3825.9911894273127</v>
      </c>
      <c r="AF68" s="2">
        <f t="shared" si="56"/>
        <v>600.35835610100946</v>
      </c>
      <c r="AG68" s="33">
        <f t="shared" si="74"/>
        <v>0.10729910714285713</v>
      </c>
      <c r="AH68" s="33">
        <f t="shared" si="75"/>
        <v>0.10729910714285713</v>
      </c>
      <c r="AI68" s="2">
        <f t="shared" si="76"/>
        <v>1.8209209644859365</v>
      </c>
      <c r="AJ68" s="7">
        <v>2.2000000000000002</v>
      </c>
      <c r="AK68" s="3">
        <f t="shared" si="77"/>
        <v>797.41089978014998</v>
      </c>
    </row>
    <row r="69" spans="1:37" ht="20.25" x14ac:dyDescent="0.3">
      <c r="A69" s="7">
        <v>3</v>
      </c>
      <c r="B69" s="7">
        <v>48</v>
      </c>
      <c r="C69" s="27">
        <v>38</v>
      </c>
      <c r="D69" s="27">
        <v>60</v>
      </c>
      <c r="E69" s="7">
        <v>5.5</v>
      </c>
      <c r="F69" s="32">
        <f t="shared" si="57"/>
        <v>5.916666666666667</v>
      </c>
      <c r="G69" s="2">
        <f t="shared" si="50"/>
        <v>2130</v>
      </c>
      <c r="H69" s="2">
        <v>1.4</v>
      </c>
      <c r="I69" s="7">
        <f t="shared" si="51"/>
        <v>2982</v>
      </c>
      <c r="J69" s="7">
        <v>1.2</v>
      </c>
      <c r="K69" s="4">
        <f t="shared" si="78"/>
        <v>1.45</v>
      </c>
      <c r="L69" s="7">
        <f t="shared" si="58"/>
        <v>0.20625000000000002</v>
      </c>
      <c r="M69" s="2">
        <f t="shared" si="59"/>
        <v>2.7816091954022988</v>
      </c>
      <c r="N69" s="2">
        <f t="shared" si="60"/>
        <v>2.1839080459770113</v>
      </c>
      <c r="O69" s="2">
        <f t="shared" si="61"/>
        <v>9.0804597701149419</v>
      </c>
      <c r="P69" s="2">
        <f t="shared" si="62"/>
        <v>6.3166666666666664</v>
      </c>
      <c r="Q69" s="2">
        <f t="shared" si="63"/>
        <v>12.316666666666666</v>
      </c>
      <c r="R69" s="2">
        <f t="shared" si="64"/>
        <v>5.1833333333333327</v>
      </c>
      <c r="S69" s="2">
        <f t="shared" si="52"/>
        <v>9.1833333333333336</v>
      </c>
      <c r="T69" s="2">
        <f t="shared" si="53"/>
        <v>19.183333333333334</v>
      </c>
      <c r="U69" s="7">
        <f t="shared" si="54"/>
        <v>1</v>
      </c>
      <c r="V69" s="2">
        <f t="shared" si="65"/>
        <v>725.5481249102595</v>
      </c>
      <c r="W69" s="28">
        <f t="shared" si="66"/>
        <v>639.87484927146852</v>
      </c>
      <c r="X69" s="2">
        <f t="shared" si="67"/>
        <v>392.08595455619576</v>
      </c>
      <c r="Y69" s="2">
        <f t="shared" si="68"/>
        <v>3760.7577807848447</v>
      </c>
      <c r="Z69" s="28">
        <f t="shared" si="69"/>
        <v>0</v>
      </c>
      <c r="AA69" s="28">
        <f t="shared" si="70"/>
        <v>5.916666666666667</v>
      </c>
      <c r="AB69" s="28">
        <f t="shared" si="71"/>
        <v>3785.9261915228558</v>
      </c>
      <c r="AC69" s="2">
        <f t="shared" si="72"/>
        <v>2319.841897790825</v>
      </c>
      <c r="AD69" s="2">
        <f t="shared" si="55"/>
        <v>3760.7577807848447</v>
      </c>
      <c r="AE69" s="2">
        <f t="shared" si="73"/>
        <v>3785.9261915228558</v>
      </c>
      <c r="AF69" s="2">
        <f t="shared" si="56"/>
        <v>784.14152633601236</v>
      </c>
      <c r="AG69" s="33">
        <f t="shared" si="74"/>
        <v>0.11049355158730159</v>
      </c>
      <c r="AH69" s="33">
        <f t="shared" si="75"/>
        <v>0.11049355158730159</v>
      </c>
      <c r="AI69" s="2">
        <f t="shared" si="76"/>
        <v>1.8230465940953</v>
      </c>
      <c r="AJ69" s="7">
        <v>2.2000000000000002</v>
      </c>
      <c r="AK69" s="3">
        <f t="shared" si="77"/>
        <v>757.34518730060381</v>
      </c>
    </row>
    <row r="70" spans="1:37" ht="20.25" x14ac:dyDescent="0.3">
      <c r="A70" s="7">
        <v>3</v>
      </c>
      <c r="B70" s="7">
        <v>54</v>
      </c>
      <c r="C70" s="27">
        <v>43</v>
      </c>
      <c r="D70" s="27">
        <v>68</v>
      </c>
      <c r="E70" s="7">
        <v>6</v>
      </c>
      <c r="F70" s="32">
        <f t="shared" si="57"/>
        <v>6.666666666666667</v>
      </c>
      <c r="G70" s="2">
        <f t="shared" si="50"/>
        <v>2400</v>
      </c>
      <c r="H70" s="2">
        <v>1.4</v>
      </c>
      <c r="I70" s="7">
        <f t="shared" si="51"/>
        <v>3360</v>
      </c>
      <c r="J70" s="7">
        <v>1.2</v>
      </c>
      <c r="K70" s="4">
        <f t="shared" si="78"/>
        <v>1.5166666666666666</v>
      </c>
      <c r="L70" s="7">
        <f t="shared" si="58"/>
        <v>0.20625000000000002</v>
      </c>
      <c r="M70" s="2">
        <f t="shared" si="59"/>
        <v>2.6329670329670329</v>
      </c>
      <c r="N70" s="2">
        <f t="shared" si="60"/>
        <v>2.087912087912088</v>
      </c>
      <c r="O70" s="2">
        <f t="shared" si="61"/>
        <v>8.6813186813186807</v>
      </c>
      <c r="P70" s="2">
        <f t="shared" si="62"/>
        <v>6.5566666666666666</v>
      </c>
      <c r="Q70" s="2">
        <f t="shared" si="63"/>
        <v>12.556666666666667</v>
      </c>
      <c r="R70" s="2">
        <f t="shared" si="64"/>
        <v>5.3833333333333329</v>
      </c>
      <c r="S70" s="2">
        <f t="shared" si="52"/>
        <v>9.3833333333333329</v>
      </c>
      <c r="T70" s="2">
        <f t="shared" si="53"/>
        <v>19.383333333333333</v>
      </c>
      <c r="U70" s="7">
        <f t="shared" si="54"/>
        <v>1</v>
      </c>
      <c r="V70" s="2">
        <f t="shared" si="65"/>
        <v>685.24032641293434</v>
      </c>
      <c r="W70" s="28">
        <f t="shared" si="66"/>
        <v>614.26683345742049</v>
      </c>
      <c r="X70" s="2">
        <f t="shared" si="67"/>
        <v>380.62360349334091</v>
      </c>
      <c r="Y70" s="2">
        <f t="shared" si="68"/>
        <v>3688.877090522963</v>
      </c>
      <c r="Z70" s="28">
        <f t="shared" si="69"/>
        <v>0</v>
      </c>
      <c r="AA70" s="28">
        <f t="shared" si="70"/>
        <v>6.666666666666667</v>
      </c>
      <c r="AB70" s="28">
        <f t="shared" si="71"/>
        <v>4095.1122230494702</v>
      </c>
      <c r="AC70" s="2">
        <f t="shared" si="72"/>
        <v>2537.4906899556063</v>
      </c>
      <c r="AD70" s="2">
        <f t="shared" si="55"/>
        <v>3688.877090522963</v>
      </c>
      <c r="AE70" s="2">
        <f t="shared" si="73"/>
        <v>4095.1122230494702</v>
      </c>
      <c r="AF70" s="2">
        <f t="shared" si="56"/>
        <v>992.42911926901559</v>
      </c>
      <c r="AG70" s="33">
        <f t="shared" si="74"/>
        <v>0.11408730158730158</v>
      </c>
      <c r="AH70" s="33">
        <f t="shared" si="75"/>
        <v>0.11408730158730158</v>
      </c>
      <c r="AI70" s="2">
        <f t="shared" si="76"/>
        <v>1.8254438671297222</v>
      </c>
      <c r="AJ70" s="7">
        <v>2.2000000000000002</v>
      </c>
      <c r="AK70" s="3">
        <f t="shared" si="77"/>
        <v>749.24601434539625</v>
      </c>
    </row>
    <row r="71" spans="1:37" ht="20.25" x14ac:dyDescent="0.3">
      <c r="A71" s="7">
        <v>3</v>
      </c>
      <c r="B71" s="7">
        <v>60</v>
      </c>
      <c r="C71" s="27">
        <v>48</v>
      </c>
      <c r="D71" s="27">
        <v>76</v>
      </c>
      <c r="E71" s="7">
        <v>6.5</v>
      </c>
      <c r="F71" s="32">
        <f t="shared" si="57"/>
        <v>7.416666666666667</v>
      </c>
      <c r="G71" s="2">
        <f t="shared" si="50"/>
        <v>2670</v>
      </c>
      <c r="H71" s="2">
        <v>1.4</v>
      </c>
      <c r="I71" s="7">
        <f t="shared" si="51"/>
        <v>3737.9999999999995</v>
      </c>
      <c r="J71" s="7">
        <v>1.2</v>
      </c>
      <c r="K71" s="4">
        <f t="shared" si="78"/>
        <v>1.5833333333333333</v>
      </c>
      <c r="L71" s="7">
        <f t="shared" si="58"/>
        <v>0.20625000000000002</v>
      </c>
      <c r="M71" s="2">
        <f t="shared" si="59"/>
        <v>2.4968421052631578</v>
      </c>
      <c r="N71" s="2">
        <f t="shared" si="60"/>
        <v>2</v>
      </c>
      <c r="O71" s="2">
        <f t="shared" si="61"/>
        <v>8.3157894736842106</v>
      </c>
      <c r="P71" s="2">
        <f t="shared" si="62"/>
        <v>6.7966666666666669</v>
      </c>
      <c r="Q71" s="2">
        <f t="shared" si="63"/>
        <v>12.796666666666667</v>
      </c>
      <c r="R71" s="2">
        <f t="shared" si="64"/>
        <v>5.583333333333333</v>
      </c>
      <c r="S71" s="2">
        <f t="shared" si="52"/>
        <v>9.5833333333333321</v>
      </c>
      <c r="T71" s="2">
        <f t="shared" si="53"/>
        <v>19.583333333333332</v>
      </c>
      <c r="U71" s="7">
        <f t="shared" si="54"/>
        <v>1</v>
      </c>
      <c r="V71" s="2">
        <f t="shared" si="65"/>
        <v>648.30315730542395</v>
      </c>
      <c r="W71" s="28">
        <f t="shared" si="66"/>
        <v>590.16727635140501</v>
      </c>
      <c r="X71" s="2">
        <f t="shared" si="67"/>
        <v>369.67073650607148</v>
      </c>
      <c r="Y71" s="2">
        <f t="shared" si="68"/>
        <v>3619.692628288617</v>
      </c>
      <c r="Z71" s="28">
        <f t="shared" si="69"/>
        <v>0</v>
      </c>
      <c r="AA71" s="28">
        <f t="shared" si="70"/>
        <v>7.416666666666667</v>
      </c>
      <c r="AB71" s="28">
        <f t="shared" si="71"/>
        <v>4377.0739662729211</v>
      </c>
      <c r="AC71" s="2">
        <f t="shared" si="72"/>
        <v>2741.724629086697</v>
      </c>
      <c r="AD71" s="2">
        <f t="shared" si="55"/>
        <v>3619.692628288617</v>
      </c>
      <c r="AE71" s="2">
        <f t="shared" si="73"/>
        <v>4377.0739662729211</v>
      </c>
      <c r="AF71" s="2">
        <f t="shared" si="56"/>
        <v>1225.2211349000193</v>
      </c>
      <c r="AG71" s="33">
        <f t="shared" si="74"/>
        <v>0.11768105158730159</v>
      </c>
      <c r="AH71" s="33">
        <f t="shared" si="75"/>
        <v>0.11768105158730159</v>
      </c>
      <c r="AI71" s="2">
        <f t="shared" si="76"/>
        <v>1.8278474532063491</v>
      </c>
      <c r="AJ71" s="7">
        <v>2.2000000000000002</v>
      </c>
      <c r="AK71" s="3">
        <f t="shared" si="77"/>
        <v>742.88142643270328</v>
      </c>
    </row>
    <row r="72" spans="1:37" ht="20.25" x14ac:dyDescent="0.3">
      <c r="A72" s="7">
        <v>3</v>
      </c>
      <c r="B72" s="7">
        <v>66</v>
      </c>
      <c r="C72" s="27">
        <v>53</v>
      </c>
      <c r="D72" s="27">
        <v>83</v>
      </c>
      <c r="E72" s="7">
        <v>7</v>
      </c>
      <c r="F72" s="32">
        <f t="shared" si="57"/>
        <v>8.0833333333333339</v>
      </c>
      <c r="G72" s="2">
        <f t="shared" si="50"/>
        <v>2910</v>
      </c>
      <c r="H72" s="2">
        <v>1.4</v>
      </c>
      <c r="I72" s="7">
        <f t="shared" si="51"/>
        <v>4073.9999999999995</v>
      </c>
      <c r="J72" s="7">
        <v>1.2</v>
      </c>
      <c r="K72" s="4">
        <f t="shared" si="78"/>
        <v>1.6416666666666666</v>
      </c>
      <c r="L72" s="7">
        <f t="shared" si="58"/>
        <v>0.20625000000000002</v>
      </c>
      <c r="M72" s="2">
        <f t="shared" si="59"/>
        <v>2.3868020304568525</v>
      </c>
      <c r="N72" s="2">
        <f t="shared" si="60"/>
        <v>1.9289340101522843</v>
      </c>
      <c r="O72" s="2">
        <f t="shared" si="61"/>
        <v>8.0203045685279193</v>
      </c>
      <c r="P72" s="2">
        <f t="shared" si="62"/>
        <v>7.0066666666666668</v>
      </c>
      <c r="Q72" s="2">
        <f t="shared" si="63"/>
        <v>13.006666666666668</v>
      </c>
      <c r="R72" s="2">
        <f t="shared" si="64"/>
        <v>5.7583333333333329</v>
      </c>
      <c r="S72" s="2">
        <f t="shared" si="52"/>
        <v>9.7583333333333329</v>
      </c>
      <c r="T72" s="2">
        <f t="shared" si="53"/>
        <v>19.758333333333333</v>
      </c>
      <c r="U72" s="7">
        <f t="shared" si="54"/>
        <v>1</v>
      </c>
      <c r="V72" s="2">
        <f t="shared" si="65"/>
        <v>618.45163080122927</v>
      </c>
      <c r="W72" s="28">
        <f t="shared" si="66"/>
        <v>570.2258711620002</v>
      </c>
      <c r="X72" s="2">
        <f t="shared" si="67"/>
        <v>360.4808746382534</v>
      </c>
      <c r="Y72" s="2">
        <f t="shared" si="68"/>
        <v>3561.2506406970783</v>
      </c>
      <c r="Z72" s="28">
        <f t="shared" si="69"/>
        <v>0</v>
      </c>
      <c r="AA72" s="28">
        <f t="shared" si="70"/>
        <v>8.0833333333333339</v>
      </c>
      <c r="AB72" s="28">
        <f t="shared" si="71"/>
        <v>4609.3257918928357</v>
      </c>
      <c r="AC72" s="2">
        <f t="shared" si="72"/>
        <v>2913.8870699925487</v>
      </c>
      <c r="AD72" s="2">
        <f t="shared" si="55"/>
        <v>3561.2506406970783</v>
      </c>
      <c r="AE72" s="2">
        <f t="shared" si="73"/>
        <v>4609.3257918928357</v>
      </c>
      <c r="AF72" s="2">
        <f t="shared" si="56"/>
        <v>1482.5175732290234</v>
      </c>
      <c r="AG72" s="33">
        <f t="shared" si="74"/>
        <v>0.12087549603174604</v>
      </c>
      <c r="AH72" s="33">
        <f t="shared" si="75"/>
        <v>0.12087549603174604</v>
      </c>
      <c r="AI72" s="2">
        <f t="shared" si="76"/>
        <v>1.8299892941845992</v>
      </c>
      <c r="AJ72" s="7">
        <v>2.2000000000000002</v>
      </c>
      <c r="AK72" s="3">
        <f t="shared" si="77"/>
        <v>741.90567486664918</v>
      </c>
    </row>
    <row r="73" spans="1:37" ht="20.25" x14ac:dyDescent="0.3">
      <c r="A73" s="7">
        <v>3</v>
      </c>
      <c r="B73" s="7">
        <v>72</v>
      </c>
      <c r="C73" s="27">
        <v>58</v>
      </c>
      <c r="D73" s="27">
        <v>91</v>
      </c>
      <c r="E73" s="7">
        <v>7.5</v>
      </c>
      <c r="F73" s="32">
        <f t="shared" si="57"/>
        <v>8.8333333333333339</v>
      </c>
      <c r="G73" s="2">
        <f t="shared" si="50"/>
        <v>3180</v>
      </c>
      <c r="H73" s="2">
        <v>1.4</v>
      </c>
      <c r="I73" s="7">
        <f t="shared" si="51"/>
        <v>4452</v>
      </c>
      <c r="J73" s="7">
        <v>1.2</v>
      </c>
      <c r="K73" s="4">
        <f t="shared" si="78"/>
        <v>1.7083333333333335</v>
      </c>
      <c r="L73" s="7">
        <f t="shared" si="58"/>
        <v>0.20625000000000002</v>
      </c>
      <c r="M73" s="2">
        <f t="shared" si="59"/>
        <v>2.2702439024390242</v>
      </c>
      <c r="N73" s="2">
        <f t="shared" si="60"/>
        <v>1.8536585365853655</v>
      </c>
      <c r="O73" s="2">
        <f t="shared" si="61"/>
        <v>7.7073170731707306</v>
      </c>
      <c r="P73" s="2">
        <f t="shared" si="62"/>
        <v>7.246666666666667</v>
      </c>
      <c r="Q73" s="2">
        <f t="shared" si="63"/>
        <v>13.246666666666666</v>
      </c>
      <c r="R73" s="2">
        <f t="shared" si="64"/>
        <v>5.958333333333333</v>
      </c>
      <c r="S73" s="2">
        <f t="shared" si="52"/>
        <v>9.9583333333333321</v>
      </c>
      <c r="T73" s="2">
        <f t="shared" si="53"/>
        <v>19.958333333333332</v>
      </c>
      <c r="U73" s="7">
        <f t="shared" si="54"/>
        <v>1</v>
      </c>
      <c r="V73" s="2">
        <f t="shared" si="65"/>
        <v>586.86356421635742</v>
      </c>
      <c r="W73" s="28">
        <f t="shared" si="66"/>
        <v>548.64990639996813</v>
      </c>
      <c r="X73" s="2">
        <f t="shared" si="67"/>
        <v>350.40287967824264</v>
      </c>
      <c r="Y73" s="2">
        <f t="shared" si="68"/>
        <v>3496.7287367891295</v>
      </c>
      <c r="Z73" s="28">
        <f t="shared" si="69"/>
        <v>0</v>
      </c>
      <c r="AA73" s="28">
        <f t="shared" si="70"/>
        <v>8.8333333333333339</v>
      </c>
      <c r="AB73" s="28">
        <f t="shared" si="71"/>
        <v>4846.4075065330526</v>
      </c>
      <c r="AC73" s="2">
        <f t="shared" si="72"/>
        <v>3095.2254371578101</v>
      </c>
      <c r="AD73" s="2">
        <f t="shared" si="55"/>
        <v>3496.7287367891295</v>
      </c>
      <c r="AE73" s="2">
        <f t="shared" si="73"/>
        <v>4846.4075065330526</v>
      </c>
      <c r="AF73" s="2">
        <f t="shared" si="56"/>
        <v>1764.3184342560278</v>
      </c>
      <c r="AG73" s="33">
        <f t="shared" si="74"/>
        <v>0.12446924603174604</v>
      </c>
      <c r="AH73" s="33">
        <f t="shared" si="75"/>
        <v>0.12446924603174604</v>
      </c>
      <c r="AI73" s="2">
        <f t="shared" si="76"/>
        <v>1.8324048731318614</v>
      </c>
      <c r="AJ73" s="7">
        <v>2.2000000000000002</v>
      </c>
      <c r="AK73" s="3">
        <f t="shared" si="77"/>
        <v>737.84831083743313</v>
      </c>
    </row>
    <row r="74" spans="1:37" ht="20.25" x14ac:dyDescent="0.3">
      <c r="A74" s="7">
        <v>3</v>
      </c>
      <c r="B74" s="7">
        <v>78</v>
      </c>
      <c r="C74" s="27">
        <v>63</v>
      </c>
      <c r="D74" s="27">
        <v>98</v>
      </c>
      <c r="E74" s="7">
        <v>8</v>
      </c>
      <c r="F74" s="32">
        <f t="shared" si="57"/>
        <v>9.5</v>
      </c>
      <c r="G74" s="2">
        <f t="shared" si="50"/>
        <v>3420</v>
      </c>
      <c r="H74" s="2">
        <v>1.4</v>
      </c>
      <c r="I74" s="7">
        <f t="shared" si="51"/>
        <v>4788</v>
      </c>
      <c r="J74" s="7">
        <v>1.2</v>
      </c>
      <c r="K74" s="7">
        <v>1.75</v>
      </c>
      <c r="L74" s="7">
        <f t="shared" si="58"/>
        <v>0.20625000000000002</v>
      </c>
      <c r="M74" s="2">
        <f t="shared" si="59"/>
        <v>2.196190476190476</v>
      </c>
      <c r="N74" s="2">
        <f t="shared" si="60"/>
        <v>1.8095238095238095</v>
      </c>
      <c r="O74" s="2">
        <f t="shared" si="61"/>
        <v>7.5238095238095237</v>
      </c>
      <c r="P74" s="2">
        <f t="shared" si="62"/>
        <v>7.4066666666666672</v>
      </c>
      <c r="Q74" s="2">
        <f t="shared" si="63"/>
        <v>13.406666666666666</v>
      </c>
      <c r="R74" s="2">
        <f t="shared" si="64"/>
        <v>6.083333333333333</v>
      </c>
      <c r="S74" s="2">
        <f t="shared" si="52"/>
        <v>10.083333333333332</v>
      </c>
      <c r="T74" s="2">
        <f t="shared" si="53"/>
        <v>20.083333333333332</v>
      </c>
      <c r="U74" s="7">
        <f t="shared" si="54"/>
        <v>1</v>
      </c>
      <c r="V74" s="2">
        <f t="shared" si="65"/>
        <v>567.94479676845845</v>
      </c>
      <c r="W74" s="28">
        <f t="shared" si="66"/>
        <v>535.38184612729174</v>
      </c>
      <c r="X74" s="2">
        <f t="shared" si="67"/>
        <v>344.06614244064286</v>
      </c>
      <c r="Y74" s="2">
        <f t="shared" si="68"/>
        <v>3454.9975136747889</v>
      </c>
      <c r="Z74" s="28">
        <f t="shared" si="69"/>
        <v>0</v>
      </c>
      <c r="AA74" s="28">
        <f t="shared" si="70"/>
        <v>9.5</v>
      </c>
      <c r="AB74" s="28">
        <f t="shared" si="71"/>
        <v>5086.1275382092717</v>
      </c>
      <c r="AC74" s="2">
        <f t="shared" si="72"/>
        <v>3268.6283531861072</v>
      </c>
      <c r="AD74" s="2">
        <f t="shared" si="55"/>
        <v>3454.9975136747889</v>
      </c>
      <c r="AE74" s="2">
        <f t="shared" si="73"/>
        <v>5086.1275382092717</v>
      </c>
      <c r="AF74" s="2">
        <f t="shared" si="56"/>
        <v>2070.6237179810328</v>
      </c>
      <c r="AG74" s="33">
        <f t="shared" si="74"/>
        <v>0.12766369047619047</v>
      </c>
      <c r="AH74" s="33">
        <f t="shared" si="75"/>
        <v>0.12766369047619047</v>
      </c>
      <c r="AI74" s="2">
        <f t="shared" si="76"/>
        <v>1.8345574143305972</v>
      </c>
      <c r="AJ74" s="7">
        <v>2.2000000000000002</v>
      </c>
      <c r="AK74" s="3">
        <f t="shared" si="77"/>
        <v>740.87111815590458</v>
      </c>
    </row>
    <row r="75" spans="1:37" ht="20.25" x14ac:dyDescent="0.3">
      <c r="A75" s="7">
        <v>3</v>
      </c>
      <c r="B75" s="7">
        <v>84</v>
      </c>
      <c r="C75" s="27">
        <v>68</v>
      </c>
      <c r="D75" s="27">
        <v>106</v>
      </c>
      <c r="E75" s="7">
        <v>8.5</v>
      </c>
      <c r="F75" s="32">
        <f t="shared" si="57"/>
        <v>10.25</v>
      </c>
      <c r="G75" s="2">
        <f t="shared" si="50"/>
        <v>3690</v>
      </c>
      <c r="H75" s="2">
        <v>1.4</v>
      </c>
      <c r="I75" s="7">
        <f t="shared" si="51"/>
        <v>5166</v>
      </c>
      <c r="J75" s="7">
        <v>1.2</v>
      </c>
      <c r="K75" s="7">
        <v>1.75</v>
      </c>
      <c r="L75" s="7">
        <f t="shared" si="58"/>
        <v>0.20625000000000002</v>
      </c>
      <c r="M75" s="2">
        <f t="shared" si="59"/>
        <v>2.1733333333333333</v>
      </c>
      <c r="N75" s="2">
        <f t="shared" si="60"/>
        <v>1.8095238095238095</v>
      </c>
      <c r="O75" s="2">
        <f t="shared" si="61"/>
        <v>7.5238095238095237</v>
      </c>
      <c r="P75" s="2">
        <f t="shared" si="62"/>
        <v>7.4466666666666672</v>
      </c>
      <c r="Q75" s="2">
        <f t="shared" si="63"/>
        <v>13.446666666666667</v>
      </c>
      <c r="R75" s="2">
        <f t="shared" si="64"/>
        <v>6.083333333333333</v>
      </c>
      <c r="S75" s="2">
        <f t="shared" si="52"/>
        <v>10.083333333333332</v>
      </c>
      <c r="T75" s="2">
        <f t="shared" si="53"/>
        <v>20.083333333333332</v>
      </c>
      <c r="U75" s="7">
        <f t="shared" si="54"/>
        <v>1</v>
      </c>
      <c r="V75" s="2">
        <f t="shared" si="65"/>
        <v>566.25532290598403</v>
      </c>
      <c r="W75" s="28">
        <f t="shared" si="66"/>
        <v>533.78923776003148</v>
      </c>
      <c r="X75" s="2">
        <f t="shared" si="67"/>
        <v>343.04264375217292</v>
      </c>
      <c r="Y75" s="2">
        <f t="shared" si="68"/>
        <v>3444.7198810114028</v>
      </c>
      <c r="Z75" s="28">
        <f t="shared" si="69"/>
        <v>0</v>
      </c>
      <c r="AA75" s="28">
        <f t="shared" si="70"/>
        <v>10.083333333333332</v>
      </c>
      <c r="AB75" s="28">
        <f t="shared" si="71"/>
        <v>5382.3748140803173</v>
      </c>
      <c r="AC75" s="2">
        <f t="shared" si="72"/>
        <v>3516.1870984597726</v>
      </c>
      <c r="AD75" s="2">
        <f t="shared" si="55"/>
        <v>3516.1870984597726</v>
      </c>
      <c r="AE75" s="2">
        <f t="shared" si="73"/>
        <v>5382.3748140803173</v>
      </c>
      <c r="AF75" s="2">
        <f t="shared" si="56"/>
        <v>2401.4334244040379</v>
      </c>
      <c r="AG75" s="33">
        <f t="shared" si="74"/>
        <v>0.13125744047619048</v>
      </c>
      <c r="AH75" s="33">
        <f t="shared" si="75"/>
        <v>0.13125744047619048</v>
      </c>
      <c r="AI75" s="2">
        <f t="shared" si="76"/>
        <v>1.8369850761319235</v>
      </c>
      <c r="AJ75" s="7">
        <v>2.2000000000000002</v>
      </c>
      <c r="AK75" s="3">
        <f t="shared" si="77"/>
        <v>743.32296542678705</v>
      </c>
    </row>
    <row r="76" spans="1:37" ht="20.25" x14ac:dyDescent="0.3">
      <c r="A76" s="7">
        <v>3</v>
      </c>
      <c r="B76" s="7">
        <v>90</v>
      </c>
      <c r="C76" s="27">
        <v>72</v>
      </c>
      <c r="D76" s="27">
        <v>113</v>
      </c>
      <c r="E76" s="7">
        <v>9</v>
      </c>
      <c r="F76" s="32">
        <f t="shared" si="57"/>
        <v>10.916666666666666</v>
      </c>
      <c r="G76" s="2">
        <f t="shared" si="50"/>
        <v>3930</v>
      </c>
      <c r="H76" s="2">
        <v>1.4</v>
      </c>
      <c r="I76" s="7">
        <f t="shared" si="51"/>
        <v>5502</v>
      </c>
      <c r="J76" s="7">
        <v>1.2</v>
      </c>
      <c r="K76" s="7">
        <v>1.75</v>
      </c>
      <c r="L76" s="7">
        <f t="shared" si="58"/>
        <v>0.20625000000000002</v>
      </c>
      <c r="M76" s="2">
        <f t="shared" si="59"/>
        <v>2.1533333333333333</v>
      </c>
      <c r="N76" s="2">
        <f t="shared" si="60"/>
        <v>1.8095238095238095</v>
      </c>
      <c r="O76" s="2">
        <f t="shared" si="61"/>
        <v>7.5238095238095237</v>
      </c>
      <c r="P76" s="2">
        <f t="shared" si="62"/>
        <v>7.4816666666666674</v>
      </c>
      <c r="Q76" s="2">
        <f t="shared" si="63"/>
        <v>13.481666666666667</v>
      </c>
      <c r="R76" s="2">
        <f t="shared" si="64"/>
        <v>6.083333333333333</v>
      </c>
      <c r="S76" s="2">
        <f t="shared" si="52"/>
        <v>10.083333333333332</v>
      </c>
      <c r="T76" s="2">
        <f t="shared" si="53"/>
        <v>20.083333333333332</v>
      </c>
      <c r="U76" s="7">
        <f t="shared" si="54"/>
        <v>1</v>
      </c>
      <c r="V76" s="2">
        <f t="shared" si="65"/>
        <v>564.78525716472734</v>
      </c>
      <c r="W76" s="28">
        <f t="shared" si="66"/>
        <v>532.40345781282417</v>
      </c>
      <c r="X76" s="2">
        <f t="shared" si="67"/>
        <v>342.15206450643234</v>
      </c>
      <c r="Y76" s="2">
        <f t="shared" si="68"/>
        <v>3435.7769810854243</v>
      </c>
      <c r="Z76" s="28">
        <f t="shared" si="69"/>
        <v>0</v>
      </c>
      <c r="AA76" s="28">
        <f t="shared" si="70"/>
        <v>10.083333333333332</v>
      </c>
      <c r="AB76" s="28">
        <f t="shared" si="71"/>
        <v>5368.4015329459762</v>
      </c>
      <c r="AC76" s="2">
        <f t="shared" si="72"/>
        <v>3735.1600375285529</v>
      </c>
      <c r="AD76" s="2">
        <f t="shared" si="55"/>
        <v>3735.1600375285529</v>
      </c>
      <c r="AE76" s="2">
        <f t="shared" si="73"/>
        <v>5368.4015329459762</v>
      </c>
      <c r="AF76" s="2">
        <f t="shared" si="56"/>
        <v>2756.7475535250433</v>
      </c>
      <c r="AG76" s="33">
        <f t="shared" si="74"/>
        <v>0.13445188492063492</v>
      </c>
      <c r="AH76" s="33">
        <f t="shared" si="75"/>
        <v>0.13445188492063492</v>
      </c>
      <c r="AI76" s="2">
        <f t="shared" si="76"/>
        <v>1.8391483979362337</v>
      </c>
      <c r="AJ76" s="7">
        <v>2.2000000000000002</v>
      </c>
      <c r="AK76" s="3">
        <f t="shared" si="77"/>
        <v>736.00466664527266</v>
      </c>
    </row>
    <row r="77" spans="1:37" ht="20.25" x14ac:dyDescent="0.3">
      <c r="A77" s="7">
        <v>3</v>
      </c>
      <c r="B77" s="7">
        <v>96</v>
      </c>
      <c r="C77" s="27">
        <v>77</v>
      </c>
      <c r="D77" s="27">
        <v>121</v>
      </c>
      <c r="E77" s="7">
        <v>9.5</v>
      </c>
      <c r="F77" s="32">
        <f t="shared" si="57"/>
        <v>11.666666666666666</v>
      </c>
      <c r="G77" s="2">
        <f t="shared" si="50"/>
        <v>4200</v>
      </c>
      <c r="H77" s="2">
        <v>1.4</v>
      </c>
      <c r="I77" s="7">
        <f t="shared" si="51"/>
        <v>5880</v>
      </c>
      <c r="J77" s="7">
        <v>1.2</v>
      </c>
      <c r="K77" s="7">
        <v>1.75</v>
      </c>
      <c r="L77" s="7">
        <f t="shared" si="58"/>
        <v>0.20625000000000002</v>
      </c>
      <c r="M77" s="2">
        <f t="shared" si="59"/>
        <v>2.1304761904761902</v>
      </c>
      <c r="N77" s="2">
        <f t="shared" si="60"/>
        <v>1.8095238095238095</v>
      </c>
      <c r="O77" s="2">
        <f t="shared" si="61"/>
        <v>7.5238095238095237</v>
      </c>
      <c r="P77" s="2">
        <f t="shared" si="62"/>
        <v>7.5216666666666665</v>
      </c>
      <c r="Q77" s="2">
        <f t="shared" si="63"/>
        <v>13.521666666666667</v>
      </c>
      <c r="R77" s="2">
        <f t="shared" si="64"/>
        <v>6.083333333333333</v>
      </c>
      <c r="S77" s="2">
        <f t="shared" si="52"/>
        <v>10.083333333333332</v>
      </c>
      <c r="T77" s="2">
        <f t="shared" si="53"/>
        <v>20.083333333333332</v>
      </c>
      <c r="U77" s="7">
        <f t="shared" si="54"/>
        <v>1</v>
      </c>
      <c r="V77" s="2">
        <f t="shared" si="65"/>
        <v>563.11450082651049</v>
      </c>
      <c r="W77" s="28">
        <f t="shared" si="66"/>
        <v>530.82849380598236</v>
      </c>
      <c r="X77" s="2">
        <f t="shared" si="67"/>
        <v>341.13990506502302</v>
      </c>
      <c r="Y77" s="2">
        <f t="shared" si="68"/>
        <v>3425.6132133612718</v>
      </c>
      <c r="Z77" s="28">
        <f t="shared" si="69"/>
        <v>0</v>
      </c>
      <c r="AA77" s="28">
        <f t="shared" si="70"/>
        <v>10.083333333333332</v>
      </c>
      <c r="AB77" s="28">
        <f t="shared" si="71"/>
        <v>5352.5206458769881</v>
      </c>
      <c r="AC77" s="2">
        <f t="shared" si="72"/>
        <v>3979.9655590919351</v>
      </c>
      <c r="AD77" s="2">
        <f t="shared" si="55"/>
        <v>3979.9655590919351</v>
      </c>
      <c r="AE77" s="2">
        <f t="shared" si="73"/>
        <v>5352.5206458769881</v>
      </c>
      <c r="AF77" s="2">
        <f t="shared" si="56"/>
        <v>3136.5661053440494</v>
      </c>
      <c r="AG77" s="33">
        <f t="shared" si="74"/>
        <v>0.1380456349206349</v>
      </c>
      <c r="AH77" s="33">
        <f t="shared" si="75"/>
        <v>0.1380456349206349</v>
      </c>
      <c r="AI77" s="2">
        <f t="shared" si="76"/>
        <v>1.8415882334775144</v>
      </c>
      <c r="AJ77" s="7">
        <v>2.2000000000000002</v>
      </c>
      <c r="AK77" s="3">
        <f t="shared" si="77"/>
        <v>726.84748199099033</v>
      </c>
    </row>
    <row r="78" spans="1:37" ht="20.25" x14ac:dyDescent="0.3">
      <c r="A78" s="7">
        <v>3</v>
      </c>
      <c r="B78" s="7">
        <v>102</v>
      </c>
      <c r="C78" s="27">
        <v>82</v>
      </c>
      <c r="D78" s="27">
        <v>128</v>
      </c>
      <c r="E78" s="7">
        <v>9.75</v>
      </c>
      <c r="F78" s="32">
        <f t="shared" si="57"/>
        <v>12.291666666666666</v>
      </c>
      <c r="G78" s="2">
        <f t="shared" si="50"/>
        <v>4425</v>
      </c>
      <c r="H78" s="2">
        <v>1.4</v>
      </c>
      <c r="I78" s="7">
        <f t="shared" si="51"/>
        <v>6195</v>
      </c>
      <c r="J78" s="7">
        <v>1.2</v>
      </c>
      <c r="K78" s="7">
        <v>1.75</v>
      </c>
      <c r="L78" s="7">
        <f t="shared" si="58"/>
        <v>0.20625000000000002</v>
      </c>
      <c r="M78" s="2">
        <f t="shared" si="59"/>
        <v>2.1104761904761902</v>
      </c>
      <c r="N78" s="2">
        <f t="shared" si="60"/>
        <v>1.8095238095238095</v>
      </c>
      <c r="O78" s="2">
        <f t="shared" si="61"/>
        <v>7.5238095238095237</v>
      </c>
      <c r="P78" s="2">
        <f t="shared" si="62"/>
        <v>7.5566666666666666</v>
      </c>
      <c r="Q78" s="2">
        <f t="shared" si="63"/>
        <v>13.556666666666667</v>
      </c>
      <c r="R78" s="2">
        <f t="shared" si="64"/>
        <v>6.083333333333333</v>
      </c>
      <c r="S78" s="2">
        <f t="shared" si="52"/>
        <v>10.083333333333332</v>
      </c>
      <c r="T78" s="2">
        <f t="shared" si="53"/>
        <v>20.083333333333332</v>
      </c>
      <c r="U78" s="7">
        <f t="shared" si="54"/>
        <v>1</v>
      </c>
      <c r="V78" s="2">
        <f t="shared" si="65"/>
        <v>561.66067681404968</v>
      </c>
      <c r="W78" s="28">
        <f t="shared" si="66"/>
        <v>529.45802437274835</v>
      </c>
      <c r="X78" s="2">
        <f t="shared" si="67"/>
        <v>340.25916520685166</v>
      </c>
      <c r="Y78" s="2">
        <f t="shared" si="68"/>
        <v>3416.7691172854688</v>
      </c>
      <c r="Z78" s="28">
        <f t="shared" si="69"/>
        <v>0</v>
      </c>
      <c r="AA78" s="28">
        <f t="shared" si="70"/>
        <v>10.083333333333332</v>
      </c>
      <c r="AB78" s="28">
        <f t="shared" si="71"/>
        <v>5338.7017457585453</v>
      </c>
      <c r="AC78" s="2">
        <f t="shared" si="72"/>
        <v>4182.3522390008848</v>
      </c>
      <c r="AD78" s="2">
        <f t="shared" si="55"/>
        <v>4182.3522390008848</v>
      </c>
      <c r="AE78" s="2">
        <f t="shared" si="73"/>
        <v>5338.7017457585453</v>
      </c>
      <c r="AF78" s="2">
        <f t="shared" si="56"/>
        <v>3540.8890798610555</v>
      </c>
      <c r="AG78" s="33">
        <f t="shared" si="74"/>
        <v>0.14104042658730159</v>
      </c>
      <c r="AH78" s="33">
        <f t="shared" si="75"/>
        <v>0.14104042658730159</v>
      </c>
      <c r="AI78" s="2">
        <f t="shared" si="76"/>
        <v>1.8436263802144939</v>
      </c>
      <c r="AJ78" s="7">
        <v>2.2000000000000002</v>
      </c>
      <c r="AK78" s="3">
        <f t="shared" si="77"/>
        <v>722.57989632442366</v>
      </c>
    </row>
    <row r="79" spans="1:37" ht="20.25" x14ac:dyDescent="0.3">
      <c r="A79" s="7">
        <v>3</v>
      </c>
      <c r="B79" s="7">
        <v>108</v>
      </c>
      <c r="C79" s="27">
        <v>87</v>
      </c>
      <c r="D79" s="27">
        <v>136</v>
      </c>
      <c r="E79" s="7">
        <v>10</v>
      </c>
      <c r="F79" s="32">
        <f t="shared" si="57"/>
        <v>13</v>
      </c>
      <c r="G79" s="2">
        <f t="shared" si="50"/>
        <v>4680</v>
      </c>
      <c r="H79" s="2">
        <v>1.4</v>
      </c>
      <c r="I79" s="7">
        <f t="shared" si="51"/>
        <v>6552</v>
      </c>
      <c r="J79" s="7">
        <v>1.2</v>
      </c>
      <c r="K79" s="7">
        <v>1.75</v>
      </c>
      <c r="L79" s="7">
        <f t="shared" si="58"/>
        <v>0.20625000000000002</v>
      </c>
      <c r="M79" s="2">
        <f t="shared" si="59"/>
        <v>2.0876190476190475</v>
      </c>
      <c r="N79" s="2">
        <f t="shared" si="60"/>
        <v>1.8095238095238095</v>
      </c>
      <c r="O79" s="2">
        <f t="shared" si="61"/>
        <v>7.5238095238095237</v>
      </c>
      <c r="P79" s="2">
        <f t="shared" si="62"/>
        <v>7.5966666666666667</v>
      </c>
      <c r="Q79" s="2">
        <f t="shared" si="63"/>
        <v>13.596666666666668</v>
      </c>
      <c r="R79" s="2">
        <f t="shared" si="64"/>
        <v>6.083333333333333</v>
      </c>
      <c r="S79" s="2">
        <f t="shared" si="52"/>
        <v>10.083333333333332</v>
      </c>
      <c r="T79" s="2">
        <f t="shared" si="53"/>
        <v>20.083333333333332</v>
      </c>
      <c r="U79" s="7">
        <f t="shared" si="54"/>
        <v>1</v>
      </c>
      <c r="V79" s="2">
        <f t="shared" si="65"/>
        <v>560.00832865965674</v>
      </c>
      <c r="W79" s="28">
        <f t="shared" si="66"/>
        <v>527.90041312183541</v>
      </c>
      <c r="X79" s="2">
        <f t="shared" si="67"/>
        <v>339.25815761124431</v>
      </c>
      <c r="Y79" s="2">
        <f t="shared" si="68"/>
        <v>3406.7173326795782</v>
      </c>
      <c r="Z79" s="28">
        <f t="shared" si="69"/>
        <v>0</v>
      </c>
      <c r="AA79" s="28">
        <f t="shared" si="70"/>
        <v>10.083333333333332</v>
      </c>
      <c r="AB79" s="28">
        <f t="shared" si="71"/>
        <v>5322.9958323118399</v>
      </c>
      <c r="AC79" s="2">
        <f t="shared" si="72"/>
        <v>4410.3560489461761</v>
      </c>
      <c r="AD79" s="2">
        <f t="shared" si="55"/>
        <v>4410.3560489461761</v>
      </c>
      <c r="AE79" s="2">
        <f t="shared" si="73"/>
        <v>5322.9958323118399</v>
      </c>
      <c r="AF79" s="2">
        <f t="shared" si="56"/>
        <v>3969.7164770760623</v>
      </c>
      <c r="AG79" s="33">
        <f t="shared" si="74"/>
        <v>0.14443452380952382</v>
      </c>
      <c r="AH79" s="33">
        <f t="shared" si="75"/>
        <v>0.14443452380952382</v>
      </c>
      <c r="AI79" s="2">
        <f t="shared" si="76"/>
        <v>1.8459417404429186</v>
      </c>
      <c r="AJ79" s="7">
        <v>2.2000000000000002</v>
      </c>
      <c r="AK79" s="3">
        <f t="shared" si="77"/>
        <v>716.42307519247015</v>
      </c>
    </row>
    <row r="80" spans="1:37" ht="20.25" x14ac:dyDescent="0.3">
      <c r="A80" s="7">
        <v>3</v>
      </c>
      <c r="B80" s="7">
        <v>114</v>
      </c>
      <c r="C80" s="27">
        <v>92</v>
      </c>
      <c r="D80" s="27">
        <v>143</v>
      </c>
      <c r="E80" s="7">
        <v>10.5</v>
      </c>
      <c r="F80" s="32">
        <f t="shared" si="57"/>
        <v>13.666666666666666</v>
      </c>
      <c r="G80" s="2">
        <f t="shared" si="50"/>
        <v>4920</v>
      </c>
      <c r="H80" s="2">
        <v>1.4</v>
      </c>
      <c r="I80" s="7">
        <f t="shared" si="51"/>
        <v>6888</v>
      </c>
      <c r="J80" s="7">
        <v>1.2</v>
      </c>
      <c r="K80" s="7">
        <v>1.75</v>
      </c>
      <c r="L80" s="7">
        <f t="shared" si="58"/>
        <v>0.20625000000000002</v>
      </c>
      <c r="M80" s="2">
        <f t="shared" si="59"/>
        <v>2.0676190476190475</v>
      </c>
      <c r="N80" s="2">
        <f t="shared" si="60"/>
        <v>1.8095238095238095</v>
      </c>
      <c r="O80" s="2">
        <f t="shared" si="61"/>
        <v>7.5238095238095237</v>
      </c>
      <c r="P80" s="2">
        <f t="shared" si="62"/>
        <v>7.6316666666666668</v>
      </c>
      <c r="Q80" s="2">
        <f t="shared" si="63"/>
        <v>13.631666666666668</v>
      </c>
      <c r="R80" s="2">
        <f t="shared" si="64"/>
        <v>6.083333333333333</v>
      </c>
      <c r="S80" s="2">
        <f t="shared" si="52"/>
        <v>10.083333333333332</v>
      </c>
      <c r="T80" s="2">
        <f t="shared" si="53"/>
        <v>20.083333333333332</v>
      </c>
      <c r="U80" s="7">
        <f t="shared" si="54"/>
        <v>1</v>
      </c>
      <c r="V80" s="2">
        <f t="shared" si="65"/>
        <v>558.57047868999621</v>
      </c>
      <c r="W80" s="28">
        <f t="shared" si="66"/>
        <v>526.54500186427856</v>
      </c>
      <c r="X80" s="2">
        <f t="shared" si="67"/>
        <v>338.38709497402266</v>
      </c>
      <c r="Y80" s="2">
        <f t="shared" si="68"/>
        <v>3397.9704120308102</v>
      </c>
      <c r="Z80" s="28">
        <f t="shared" si="69"/>
        <v>0</v>
      </c>
      <c r="AA80" s="28">
        <f t="shared" si="70"/>
        <v>10.083333333333332</v>
      </c>
      <c r="AB80" s="28">
        <f t="shared" si="71"/>
        <v>5309.3287687981419</v>
      </c>
      <c r="AC80" s="2">
        <f t="shared" si="72"/>
        <v>4624.6236313116424</v>
      </c>
      <c r="AD80" s="2">
        <f t="shared" si="55"/>
        <v>4624.6236313116424</v>
      </c>
      <c r="AE80" s="2">
        <f t="shared" si="73"/>
        <v>5309.3287687981419</v>
      </c>
      <c r="AF80" s="2">
        <f t="shared" si="56"/>
        <v>4423.0482969890691</v>
      </c>
      <c r="AG80" s="33">
        <f t="shared" si="74"/>
        <v>0.14762896825396823</v>
      </c>
      <c r="AH80" s="33">
        <f t="shared" si="75"/>
        <v>0.14762896825396823</v>
      </c>
      <c r="AI80" s="2">
        <f t="shared" si="76"/>
        <v>1.8481262218143115</v>
      </c>
      <c r="AJ80" s="7">
        <v>2.2000000000000002</v>
      </c>
      <c r="AK80" s="3">
        <f t="shared" si="77"/>
        <v>716.10716329338402</v>
      </c>
    </row>
    <row r="81" spans="1:37" ht="20.25" x14ac:dyDescent="0.3">
      <c r="A81" s="7">
        <v>3</v>
      </c>
      <c r="B81" s="7">
        <v>120</v>
      </c>
      <c r="C81" s="27">
        <v>97</v>
      </c>
      <c r="D81" s="27">
        <v>151</v>
      </c>
      <c r="E81" s="7">
        <v>11</v>
      </c>
      <c r="F81" s="32">
        <f t="shared" si="57"/>
        <v>14.416666666666666</v>
      </c>
      <c r="G81" s="2">
        <f t="shared" si="50"/>
        <v>5190</v>
      </c>
      <c r="H81" s="2">
        <v>1.4</v>
      </c>
      <c r="I81" s="7">
        <f t="shared" si="51"/>
        <v>7265.9999999999991</v>
      </c>
      <c r="J81" s="7">
        <v>1.2</v>
      </c>
      <c r="K81" s="7">
        <v>1.75</v>
      </c>
      <c r="L81" s="7">
        <f t="shared" si="58"/>
        <v>0.20625000000000002</v>
      </c>
      <c r="M81" s="2">
        <f t="shared" si="59"/>
        <v>2.0447619047619048</v>
      </c>
      <c r="N81" s="2">
        <f t="shared" si="60"/>
        <v>1.8095238095238095</v>
      </c>
      <c r="O81" s="2">
        <f t="shared" si="61"/>
        <v>7.5238095238095237</v>
      </c>
      <c r="P81" s="2">
        <f t="shared" si="62"/>
        <v>7.6716666666666669</v>
      </c>
      <c r="Q81" s="2">
        <f t="shared" si="63"/>
        <v>13.671666666666667</v>
      </c>
      <c r="R81" s="2">
        <f t="shared" si="64"/>
        <v>6.083333333333333</v>
      </c>
      <c r="S81" s="2">
        <f t="shared" si="52"/>
        <v>10.083333333333332</v>
      </c>
      <c r="T81" s="2">
        <f t="shared" si="53"/>
        <v>20.083333333333332</v>
      </c>
      <c r="U81" s="7">
        <f t="shared" si="54"/>
        <v>1</v>
      </c>
      <c r="V81" s="2">
        <f t="shared" si="65"/>
        <v>556.93623615817137</v>
      </c>
      <c r="W81" s="28">
        <f t="shared" si="66"/>
        <v>525.00445815530099</v>
      </c>
      <c r="X81" s="2">
        <f t="shared" si="67"/>
        <v>337.39705592984654</v>
      </c>
      <c r="Y81" s="2">
        <f t="shared" si="68"/>
        <v>3388.028769962209</v>
      </c>
      <c r="Z81" s="28">
        <f t="shared" si="69"/>
        <v>0</v>
      </c>
      <c r="AA81" s="28">
        <f t="shared" si="70"/>
        <v>10.083333333333332</v>
      </c>
      <c r="AB81" s="28">
        <f t="shared" si="71"/>
        <v>5293.7949530659507</v>
      </c>
      <c r="AC81" s="2">
        <f t="shared" si="72"/>
        <v>4864.1408896552875</v>
      </c>
      <c r="AD81" s="2">
        <f t="shared" si="55"/>
        <v>4864.1408896552875</v>
      </c>
      <c r="AE81" s="2">
        <f t="shared" si="73"/>
        <v>5293.7949530659507</v>
      </c>
      <c r="AF81" s="2">
        <f t="shared" si="56"/>
        <v>4900.884539600077</v>
      </c>
      <c r="AG81" s="33">
        <f t="shared" si="74"/>
        <v>0.15122271825396824</v>
      </c>
      <c r="AH81" s="33">
        <f t="shared" si="75"/>
        <v>0.15122271825396824</v>
      </c>
      <c r="AI81" s="2">
        <f t="shared" si="76"/>
        <v>1.8505899516196376</v>
      </c>
      <c r="AJ81" s="7">
        <v>2.2000000000000002</v>
      </c>
      <c r="AK81" s="3">
        <f t="shared" si="77"/>
        <v>713.71137912074857</v>
      </c>
    </row>
    <row r="82" spans="1:37" ht="20.25" x14ac:dyDescent="0.3">
      <c r="A82" s="7">
        <v>3</v>
      </c>
      <c r="B82" s="7">
        <v>132</v>
      </c>
      <c r="C82" s="27">
        <v>106</v>
      </c>
      <c r="D82" s="27">
        <v>166</v>
      </c>
      <c r="E82" s="7">
        <v>12</v>
      </c>
      <c r="F82" s="32">
        <f t="shared" si="57"/>
        <v>15.833333333333334</v>
      </c>
      <c r="G82" s="2">
        <f t="shared" si="50"/>
        <v>5700</v>
      </c>
      <c r="H82" s="2">
        <v>1.4</v>
      </c>
      <c r="I82" s="7">
        <f t="shared" si="51"/>
        <v>7979.9999999999991</v>
      </c>
      <c r="J82" s="7">
        <v>1.2</v>
      </c>
      <c r="K82" s="7">
        <v>1.75</v>
      </c>
      <c r="L82" s="7">
        <f t="shared" si="58"/>
        <v>0.20625000000000002</v>
      </c>
      <c r="M82" s="2">
        <f t="shared" si="59"/>
        <v>2.0019047619047616</v>
      </c>
      <c r="N82" s="2">
        <f t="shared" si="60"/>
        <v>1.8095238095238095</v>
      </c>
      <c r="O82" s="2">
        <f t="shared" si="61"/>
        <v>7.5238095238095237</v>
      </c>
      <c r="P82" s="2">
        <f t="shared" si="62"/>
        <v>7.746666666666667</v>
      </c>
      <c r="Q82" s="2">
        <f t="shared" si="63"/>
        <v>13.746666666666666</v>
      </c>
      <c r="R82" s="2">
        <f t="shared" si="64"/>
        <v>6.083333333333333</v>
      </c>
      <c r="S82" s="2">
        <f t="shared" si="52"/>
        <v>10.083333333333332</v>
      </c>
      <c r="T82" s="2">
        <f t="shared" si="53"/>
        <v>20.083333333333332</v>
      </c>
      <c r="U82" s="7">
        <f t="shared" si="54"/>
        <v>1</v>
      </c>
      <c r="V82" s="2">
        <f t="shared" si="65"/>
        <v>553.89766551957803</v>
      </c>
      <c r="W82" s="28">
        <f t="shared" si="66"/>
        <v>522.14010308534603</v>
      </c>
      <c r="X82" s="2">
        <f t="shared" si="67"/>
        <v>335.55626209899754</v>
      </c>
      <c r="Y82" s="2">
        <f t="shared" si="68"/>
        <v>3369.5441319107663</v>
      </c>
      <c r="Z82" s="28">
        <f t="shared" si="69"/>
        <v>0</v>
      </c>
      <c r="AA82" s="28">
        <f t="shared" si="70"/>
        <v>10.083333333333332</v>
      </c>
      <c r="AB82" s="28">
        <f t="shared" si="71"/>
        <v>5264.9127061105719</v>
      </c>
      <c r="AC82" s="2">
        <f t="shared" si="72"/>
        <v>5312.9741499007941</v>
      </c>
      <c r="AD82" s="2">
        <f t="shared" si="55"/>
        <v>5312.9741499007941</v>
      </c>
      <c r="AE82" s="2">
        <f t="shared" si="73"/>
        <v>5312.9741499007941</v>
      </c>
      <c r="AF82" s="2">
        <f t="shared" si="56"/>
        <v>5930.0702929160934</v>
      </c>
      <c r="AG82" s="33">
        <f t="shared" si="74"/>
        <v>0.15801091269841269</v>
      </c>
      <c r="AH82" s="33">
        <f t="shared" si="75"/>
        <v>0.15801091269841269</v>
      </c>
      <c r="AI82" s="2">
        <f t="shared" si="76"/>
        <v>1.855261630936335</v>
      </c>
      <c r="AJ82" s="7">
        <v>2.2000000000000002</v>
      </c>
      <c r="AK82" s="3">
        <f t="shared" si="77"/>
        <v>716.57500927804813</v>
      </c>
    </row>
    <row r="83" spans="1:37" ht="20.25" x14ac:dyDescent="0.3">
      <c r="A83" s="7">
        <v>3</v>
      </c>
      <c r="B83" s="7">
        <v>144</v>
      </c>
      <c r="C83" s="27">
        <v>116</v>
      </c>
      <c r="D83" s="27">
        <v>180</v>
      </c>
      <c r="E83" s="7">
        <v>13</v>
      </c>
      <c r="F83" s="32">
        <f t="shared" si="57"/>
        <v>17.166666666666668</v>
      </c>
      <c r="G83" s="2">
        <f t="shared" si="50"/>
        <v>6180</v>
      </c>
      <c r="H83" s="2">
        <v>1.4</v>
      </c>
      <c r="I83" s="7">
        <f t="shared" si="51"/>
        <v>8652</v>
      </c>
      <c r="J83" s="7">
        <v>1.2</v>
      </c>
      <c r="K83" s="7">
        <v>1.75</v>
      </c>
      <c r="L83" s="7">
        <f t="shared" si="58"/>
        <v>0.20625000000000002</v>
      </c>
      <c r="M83" s="2">
        <f t="shared" si="59"/>
        <v>1.9619047619047618</v>
      </c>
      <c r="N83" s="2">
        <f t="shared" si="60"/>
        <v>1.8095238095238095</v>
      </c>
      <c r="O83" s="2">
        <f t="shared" si="61"/>
        <v>7.5238095238095237</v>
      </c>
      <c r="P83" s="2">
        <f t="shared" si="62"/>
        <v>7.8166666666666664</v>
      </c>
      <c r="Q83" s="2">
        <f t="shared" si="63"/>
        <v>13.816666666666666</v>
      </c>
      <c r="R83" s="2">
        <f t="shared" si="64"/>
        <v>6.083333333333333</v>
      </c>
      <c r="S83" s="2">
        <f t="shared" si="52"/>
        <v>10.083333333333332</v>
      </c>
      <c r="T83" s="2">
        <f t="shared" si="53"/>
        <v>20.083333333333332</v>
      </c>
      <c r="U83" s="7">
        <f t="shared" si="54"/>
        <v>1</v>
      </c>
      <c r="V83" s="2">
        <f t="shared" si="65"/>
        <v>551.09142885470203</v>
      </c>
      <c r="W83" s="28">
        <f t="shared" si="66"/>
        <v>519.49476118792938</v>
      </c>
      <c r="X83" s="2">
        <f t="shared" si="67"/>
        <v>333.85621831031739</v>
      </c>
      <c r="Y83" s="2">
        <f t="shared" si="68"/>
        <v>3352.4728588661037</v>
      </c>
      <c r="Z83" s="28">
        <f t="shared" si="69"/>
        <v>0</v>
      </c>
      <c r="AA83" s="28">
        <f t="shared" si="70"/>
        <v>10.083333333333332</v>
      </c>
      <c r="AB83" s="28">
        <f t="shared" si="71"/>
        <v>5238.2388419782874</v>
      </c>
      <c r="AC83" s="2">
        <f t="shared" si="72"/>
        <v>5731.1984143271156</v>
      </c>
      <c r="AD83" s="2">
        <f t="shared" si="55"/>
        <v>5731.1984143271156</v>
      </c>
      <c r="AE83" s="2">
        <f t="shared" si="73"/>
        <v>5731.1984143271156</v>
      </c>
      <c r="AF83" s="2">
        <f t="shared" si="56"/>
        <v>7057.2737370241111</v>
      </c>
      <c r="AG83" s="33">
        <f t="shared" si="74"/>
        <v>0.16439980158730161</v>
      </c>
      <c r="AH83" s="33">
        <f t="shared" si="75"/>
        <v>0.16439980158730161</v>
      </c>
      <c r="AI83" s="2">
        <f t="shared" si="76"/>
        <v>1.8596801031632206</v>
      </c>
      <c r="AJ83" s="7">
        <v>2.2000000000000002</v>
      </c>
      <c r="AK83" s="3">
        <f t="shared" si="77"/>
        <v>736.82594091485373</v>
      </c>
    </row>
    <row r="84" spans="1:37" ht="20.25" x14ac:dyDescent="0.3">
      <c r="A84" s="7"/>
      <c r="B84" s="7"/>
      <c r="C84" s="7"/>
      <c r="D84" s="2"/>
      <c r="E84" s="2"/>
      <c r="F84" s="2"/>
      <c r="G84" s="7"/>
      <c r="H84" s="7"/>
      <c r="I84" s="7"/>
      <c r="J84" s="7"/>
      <c r="K84" s="2"/>
      <c r="L84" s="2"/>
      <c r="M84" s="2"/>
      <c r="N84" s="2"/>
      <c r="O84" s="2"/>
      <c r="P84" s="2"/>
      <c r="Q84" s="2"/>
      <c r="R84" s="2"/>
      <c r="S84" s="7"/>
      <c r="T84" s="2"/>
      <c r="U84" s="28"/>
      <c r="V84" s="2"/>
      <c r="W84" s="2"/>
      <c r="X84" s="28"/>
      <c r="Y84" s="28"/>
      <c r="Z84" s="28"/>
      <c r="AA84" s="2"/>
      <c r="AB84" s="2"/>
      <c r="AC84" s="2"/>
      <c r="AD84" s="2"/>
      <c r="AE84" s="5"/>
      <c r="AF84" s="7"/>
      <c r="AG84" s="3"/>
    </row>
    <row r="85" spans="1:37" ht="150" x14ac:dyDescent="0.2">
      <c r="A85" s="7" t="s">
        <v>10</v>
      </c>
      <c r="B85" s="7" t="s">
        <v>82</v>
      </c>
      <c r="C85" s="31" t="s">
        <v>83</v>
      </c>
      <c r="D85" s="31" t="s">
        <v>84</v>
      </c>
      <c r="E85" s="7" t="s">
        <v>12</v>
      </c>
      <c r="F85" s="7" t="s">
        <v>85</v>
      </c>
      <c r="G85" s="7" t="s">
        <v>47</v>
      </c>
      <c r="H85" s="7" t="s">
        <v>14</v>
      </c>
      <c r="I85" s="7" t="s">
        <v>15</v>
      </c>
      <c r="J85" s="7" t="s">
        <v>16</v>
      </c>
      <c r="K85" s="7" t="s">
        <v>17</v>
      </c>
      <c r="L85" s="7" t="s">
        <v>18</v>
      </c>
      <c r="M85" s="7" t="s">
        <v>25</v>
      </c>
      <c r="N85" s="7" t="s">
        <v>26</v>
      </c>
      <c r="O85" s="7" t="s">
        <v>27</v>
      </c>
      <c r="P85" s="7" t="s">
        <v>28</v>
      </c>
      <c r="Q85" s="7" t="s">
        <v>29</v>
      </c>
      <c r="R85" s="7" t="s">
        <v>30</v>
      </c>
      <c r="S85" s="7" t="s">
        <v>31</v>
      </c>
      <c r="T85" s="7" t="s">
        <v>32</v>
      </c>
      <c r="U85" s="7" t="s">
        <v>33</v>
      </c>
      <c r="V85" s="7" t="s">
        <v>34</v>
      </c>
      <c r="W85" s="26" t="s">
        <v>35</v>
      </c>
      <c r="X85" s="7" t="s">
        <v>36</v>
      </c>
      <c r="Y85" s="7" t="s">
        <v>37</v>
      </c>
      <c r="Z85" s="26" t="s">
        <v>59</v>
      </c>
      <c r="AA85" s="26" t="s">
        <v>60</v>
      </c>
      <c r="AB85" s="26" t="s">
        <v>61</v>
      </c>
      <c r="AC85" s="7" t="s">
        <v>39</v>
      </c>
      <c r="AD85" s="7" t="s">
        <v>40</v>
      </c>
      <c r="AE85" s="7" t="s">
        <v>41</v>
      </c>
      <c r="AF85" s="7" t="s">
        <v>21</v>
      </c>
      <c r="AG85" s="26" t="s">
        <v>90</v>
      </c>
      <c r="AH85" s="26" t="s">
        <v>89</v>
      </c>
      <c r="AI85" s="7" t="s">
        <v>22</v>
      </c>
      <c r="AJ85" s="7" t="s">
        <v>23</v>
      </c>
      <c r="AK85" s="7" t="s">
        <v>24</v>
      </c>
    </row>
    <row r="86" spans="1:37" ht="20.25" x14ac:dyDescent="0.3">
      <c r="A86" s="7">
        <v>4</v>
      </c>
      <c r="B86" s="7">
        <v>18</v>
      </c>
      <c r="C86" s="27">
        <v>14</v>
      </c>
      <c r="D86" s="27">
        <v>23</v>
      </c>
      <c r="E86" s="7">
        <v>2.75</v>
      </c>
      <c r="F86" s="32">
        <f>($D86+2*$E86)/12</f>
        <v>2.375</v>
      </c>
      <c r="G86" s="2">
        <f t="shared" ref="G86:G108" si="79">$B$4*$A86*$F86</f>
        <v>1140</v>
      </c>
      <c r="H86" s="2">
        <v>1.4</v>
      </c>
      <c r="I86" s="7">
        <f t="shared" ref="I86:I108" si="80">$G86*$H86</f>
        <v>1596</v>
      </c>
      <c r="J86" s="7">
        <v>1.2</v>
      </c>
      <c r="K86" s="7">
        <v>1.1499999999999999</v>
      </c>
      <c r="L86" s="7">
        <f>0.33*(1-0.125*$A86)</f>
        <v>0.16500000000000001</v>
      </c>
      <c r="M86" s="2">
        <f>($E$7-$C$7-0.06*$D86/12)/$K86</f>
        <v>3.6681159420289853</v>
      </c>
      <c r="N86" s="2">
        <f>($F$7-$B$7)/$K86</f>
        <v>2.7536231884057973</v>
      </c>
      <c r="O86" s="2">
        <f>($G$7-$B$7)/$K86</f>
        <v>11.449275362318842</v>
      </c>
      <c r="P86" s="2">
        <f>$C$7+$K86*$A86+0.06*$D86/12</f>
        <v>6.3816666666666668</v>
      </c>
      <c r="Q86" s="2">
        <f>IF($A86&lt;$M86,$P86,$P86+$E$7)</f>
        <v>12.381666666666668</v>
      </c>
      <c r="R86" s="2">
        <f>$B$7+K86*$A86</f>
        <v>5.4333333333333327</v>
      </c>
      <c r="S86" s="2">
        <f t="shared" ref="S86:S108" si="81">$R86+$F$7</f>
        <v>9.4333333333333336</v>
      </c>
      <c r="T86" s="2">
        <f t="shared" ref="T86:T108" si="82">$R86+$G$7</f>
        <v>19.433333333333334</v>
      </c>
      <c r="U86" s="7">
        <f t="shared" ref="U86:U108" si="83">IF($A86&lt;$M86,0.5,1)</f>
        <v>1</v>
      </c>
      <c r="V86" s="2">
        <f>($U86*$H$7*(1+$L86)*$J86)/($Q86*$R86)</f>
        <v>664.98475960978658</v>
      </c>
      <c r="W86" s="28">
        <f>IF($A86&lt;$N86,(($U86*$I$7/2*(1+$L86)*$J$7)/($R86*$Q86)),(($U86*$I$7*(1+$L86)*$J$7)/($S86*$Q86)))</f>
        <v>598.4569115304505</v>
      </c>
      <c r="X86" s="2">
        <f>(2*$U86*$H$7*(1+$L86)*$J86)/($Q86*$T86)</f>
        <v>371.84396506482057</v>
      </c>
      <c r="Y86" s="2">
        <f>IF($R86&gt;$F86,$F86*$V86,$R86*$V86)</f>
        <v>1579.3388040732432</v>
      </c>
      <c r="Z86" s="28">
        <f>IF($N86&lt;$A86,0,$F$7-$B$7-$K86*$A86)</f>
        <v>0</v>
      </c>
      <c r="AA86" s="28">
        <f>IF($S86&gt;$F86,$F86,$S86)</f>
        <v>2.375</v>
      </c>
      <c r="AB86" s="28">
        <f>($AA86-$Z86)*$W86</f>
        <v>1421.33516488482</v>
      </c>
      <c r="AC86" s="2">
        <f>IF($T86&gt;$F86,$F86*$X86,$T86*$X86)</f>
        <v>883.12941702894886</v>
      </c>
      <c r="AD86" s="2">
        <f t="shared" ref="AD86:AD108" si="84">IF($Y86&gt;$AC86,$Y86,$AC86)</f>
        <v>1579.3388040732432</v>
      </c>
      <c r="AE86" s="2">
        <f>IF($AB86&gt;$AD86,$AB86,$AD86)</f>
        <v>1579.3388040732432</v>
      </c>
      <c r="AF86" s="2">
        <f t="shared" ref="AF86:AF108" si="85">PI()*($B86/(2*12))^2*62.4</f>
        <v>110.26990214100174</v>
      </c>
      <c r="AG86" s="33">
        <f>0.23*($M$7/$H86)*(1+0.35*$M$7*($F86/$A86))</f>
        <v>9.0678013392857151E-2</v>
      </c>
      <c r="AH86" s="33">
        <f>IF(AG86&gt;0.33,0.33,AG86)</f>
        <v>9.0678013392857151E-2</v>
      </c>
      <c r="AI86" s="2">
        <f>$P$7/($O$7-$N$7*AH86)</f>
        <v>1.8099405585963255</v>
      </c>
      <c r="AJ86" s="7">
        <v>2.4</v>
      </c>
      <c r="AK86" s="3">
        <f>(12/$D86)*(($I86+$AF86)/$AI86+$AE86/$AJ86)</f>
        <v>835.18922514617032</v>
      </c>
    </row>
    <row r="87" spans="1:37" ht="20.25" x14ac:dyDescent="0.3">
      <c r="A87" s="7">
        <v>4</v>
      </c>
      <c r="B87" s="7">
        <v>24</v>
      </c>
      <c r="C87" s="27">
        <v>19</v>
      </c>
      <c r="D87" s="27">
        <v>30</v>
      </c>
      <c r="E87" s="7">
        <v>3.25</v>
      </c>
      <c r="F87" s="32">
        <f t="shared" ref="F87:F108" si="86">($D87+2*$E87)/12</f>
        <v>3.0416666666666665</v>
      </c>
      <c r="G87" s="2">
        <f t="shared" si="79"/>
        <v>1460</v>
      </c>
      <c r="H87" s="2">
        <v>1.4</v>
      </c>
      <c r="I87" s="7">
        <f t="shared" si="80"/>
        <v>2043.9999999999998</v>
      </c>
      <c r="J87" s="7">
        <v>1.2</v>
      </c>
      <c r="K87" s="4">
        <f>(1.75-1.15)*(($D87-24)/(96-24))+1.15</f>
        <v>1.2</v>
      </c>
      <c r="L87" s="7">
        <f t="shared" ref="L87:L108" si="87">0.33*(1-0.125*$A87)</f>
        <v>0.16500000000000001</v>
      </c>
      <c r="M87" s="2">
        <f t="shared" ref="M87:M108" si="88">($E$7-$C$7-0.06*$D87/12)/$K87</f>
        <v>3.4861111111111107</v>
      </c>
      <c r="N87" s="2">
        <f t="shared" ref="N87:N108" si="89">($F$7-$B$7)/$K87</f>
        <v>2.6388888888888888</v>
      </c>
      <c r="O87" s="2">
        <f t="shared" ref="O87:O108" si="90">($G$7-$B$7)/$K87</f>
        <v>10.972222222222221</v>
      </c>
      <c r="P87" s="2">
        <f t="shared" ref="P87:P108" si="91">$C$7+$K87*$A87+0.06*$D87/12</f>
        <v>6.6166666666666671</v>
      </c>
      <c r="Q87" s="2">
        <f t="shared" ref="Q87:Q108" si="92">IF($A87&lt;$M87,$P87,$P87+$E$7)</f>
        <v>12.616666666666667</v>
      </c>
      <c r="R87" s="2">
        <f t="shared" ref="R87:R108" si="93">$B$7+K87*$A87</f>
        <v>5.6333333333333329</v>
      </c>
      <c r="S87" s="2">
        <f t="shared" si="81"/>
        <v>9.6333333333333329</v>
      </c>
      <c r="T87" s="2">
        <f t="shared" si="82"/>
        <v>19.633333333333333</v>
      </c>
      <c r="U87" s="7">
        <f t="shared" si="83"/>
        <v>1</v>
      </c>
      <c r="V87" s="2">
        <f t="shared" ref="V87:V108" si="94">($U87*$H$7*(1+$L87)*$J87)/($Q87*$R87)</f>
        <v>629.42946698662581</v>
      </c>
      <c r="W87" s="28">
        <f t="shared" ref="W87:W108" si="95">IF($A87&lt;$N87,(($U87*$I$7/2*(1+$L87)*$J$7)/($R87*$Q87)),(($U87*$I$7*(1+$L87)*$J$7)/($S87*$Q87)))</f>
        <v>575.11667344690613</v>
      </c>
      <c r="X87" s="2">
        <f t="shared" ref="X87:X108" si="96">(2*$U87*$H$7*(1+$L87)*$J87)/($Q87*$T87)</f>
        <v>361.20061093629801</v>
      </c>
      <c r="Y87" s="2">
        <f t="shared" ref="Y87:Y108" si="97">IF($R87&gt;$F87,$F87*$V87,$R87*$V87)</f>
        <v>1914.5146287509867</v>
      </c>
      <c r="Z87" s="28">
        <f t="shared" ref="Z87:Z108" si="98">IF($N87&lt;$A87,0,$F$7-$B$7-$K87*$A87)</f>
        <v>0</v>
      </c>
      <c r="AA87" s="28">
        <f t="shared" ref="AA87:AA108" si="99">IF($S87&gt;$F87,$F87,$S87)</f>
        <v>3.0416666666666665</v>
      </c>
      <c r="AB87" s="28">
        <f t="shared" ref="AB87:AB108" si="100">($AA87-$Z87)*$W87</f>
        <v>1749.3132150676727</v>
      </c>
      <c r="AC87" s="2">
        <f t="shared" ref="AC87:AC108" si="101">IF($T87&gt;$F87,$F87*$X87,$T87*$X87)</f>
        <v>1098.6518582645731</v>
      </c>
      <c r="AD87" s="2">
        <f t="shared" si="84"/>
        <v>1914.5146287509867</v>
      </c>
      <c r="AE87" s="2">
        <f t="shared" ref="AE87:AE108" si="102">IF($AB87&gt;$AD87,$AB87,$AD87)</f>
        <v>1914.5146287509867</v>
      </c>
      <c r="AF87" s="2">
        <f t="shared" si="85"/>
        <v>196.03538158400309</v>
      </c>
      <c r="AG87" s="33">
        <f t="shared" ref="AG87:AG108" si="103">0.23*($M$7/$H87)*(1+0.35*$M$7*($F87/$A87))</f>
        <v>9.3073846726190471E-2</v>
      </c>
      <c r="AH87" s="33">
        <f t="shared" ref="AH87:AH108" si="104">IF(AG87&gt;0.33,0.33,AG87)</f>
        <v>9.3073846726190471E-2</v>
      </c>
      <c r="AI87" s="2">
        <f t="shared" ref="AI87:AI108" si="105">$P$7/($O$7-$N$7*AH87)</f>
        <v>1.8115151441803305</v>
      </c>
      <c r="AJ87" s="7">
        <v>2.2000000000000002</v>
      </c>
      <c r="AK87" s="3">
        <f t="shared" ref="AK87:AK108" si="106">(12/$D87)*(($I87+$AF87)/$AI87+$AE87/$AJ87)</f>
        <v>842.71496659937111</v>
      </c>
    </row>
    <row r="88" spans="1:37" ht="20.25" x14ac:dyDescent="0.3">
      <c r="A88" s="7">
        <v>4</v>
      </c>
      <c r="B88" s="7">
        <v>27</v>
      </c>
      <c r="C88" s="27">
        <v>22</v>
      </c>
      <c r="D88" s="27">
        <v>34</v>
      </c>
      <c r="E88" s="7">
        <v>3.5</v>
      </c>
      <c r="F88" s="32">
        <f t="shared" si="86"/>
        <v>3.4166666666666665</v>
      </c>
      <c r="G88" s="2">
        <f t="shared" si="79"/>
        <v>1640</v>
      </c>
      <c r="H88" s="2">
        <v>1.4</v>
      </c>
      <c r="I88" s="7">
        <f t="shared" si="80"/>
        <v>2296</v>
      </c>
      <c r="J88" s="7">
        <v>1.2</v>
      </c>
      <c r="K88" s="4">
        <f t="shared" ref="K88:K98" si="107">(1.75-1.15)*(($D88-24)/(96-24))+1.15</f>
        <v>1.2333333333333332</v>
      </c>
      <c r="L88" s="7">
        <f t="shared" si="87"/>
        <v>0.16500000000000001</v>
      </c>
      <c r="M88" s="2">
        <f t="shared" si="88"/>
        <v>3.3756756756756761</v>
      </c>
      <c r="N88" s="2">
        <f t="shared" si="89"/>
        <v>2.567567567567568</v>
      </c>
      <c r="O88" s="2">
        <f t="shared" si="90"/>
        <v>10.675675675675677</v>
      </c>
      <c r="P88" s="2">
        <f t="shared" si="91"/>
        <v>6.77</v>
      </c>
      <c r="Q88" s="2">
        <f t="shared" si="92"/>
        <v>12.77</v>
      </c>
      <c r="R88" s="2">
        <f t="shared" si="93"/>
        <v>5.7666666666666657</v>
      </c>
      <c r="S88" s="2">
        <f t="shared" si="81"/>
        <v>9.7666666666666657</v>
      </c>
      <c r="T88" s="2">
        <f t="shared" si="82"/>
        <v>19.766666666666666</v>
      </c>
      <c r="U88" s="7">
        <f t="shared" si="83"/>
        <v>1</v>
      </c>
      <c r="V88" s="2">
        <f t="shared" si="94"/>
        <v>607.49317629378845</v>
      </c>
      <c r="W88" s="28">
        <f t="shared" si="95"/>
        <v>560.45392224202953</v>
      </c>
      <c r="X88" s="2">
        <f t="shared" si="96"/>
        <v>354.45638954072643</v>
      </c>
      <c r="Y88" s="2">
        <f t="shared" si="97"/>
        <v>2075.6016856704437</v>
      </c>
      <c r="Z88" s="28">
        <f t="shared" si="98"/>
        <v>0</v>
      </c>
      <c r="AA88" s="28">
        <f t="shared" si="99"/>
        <v>3.4166666666666665</v>
      </c>
      <c r="AB88" s="28">
        <f t="shared" si="100"/>
        <v>1914.8842343269341</v>
      </c>
      <c r="AC88" s="2">
        <f t="shared" si="101"/>
        <v>1211.0593309308153</v>
      </c>
      <c r="AD88" s="2">
        <f t="shared" si="84"/>
        <v>2075.6016856704437</v>
      </c>
      <c r="AE88" s="2">
        <f t="shared" si="102"/>
        <v>2075.6016856704437</v>
      </c>
      <c r="AF88" s="2">
        <f t="shared" si="85"/>
        <v>248.1072798172539</v>
      </c>
      <c r="AG88" s="33">
        <f t="shared" si="103"/>
        <v>9.4421502976190466E-2</v>
      </c>
      <c r="AH88" s="33">
        <f t="shared" si="104"/>
        <v>9.4421502976190466E-2</v>
      </c>
      <c r="AI88" s="2">
        <f t="shared" si="105"/>
        <v>1.8124020531172482</v>
      </c>
      <c r="AJ88" s="7">
        <v>2.2000000000000002</v>
      </c>
      <c r="AK88" s="3">
        <f t="shared" si="106"/>
        <v>828.41525789931791</v>
      </c>
    </row>
    <row r="89" spans="1:37" ht="20.25" x14ac:dyDescent="0.3">
      <c r="A89" s="7">
        <v>4</v>
      </c>
      <c r="B89" s="7">
        <v>30</v>
      </c>
      <c r="C89" s="27">
        <v>24</v>
      </c>
      <c r="D89" s="27">
        <v>38</v>
      </c>
      <c r="E89" s="7">
        <v>3.75</v>
      </c>
      <c r="F89" s="32">
        <f t="shared" si="86"/>
        <v>3.7916666666666665</v>
      </c>
      <c r="G89" s="2">
        <f t="shared" si="79"/>
        <v>1820</v>
      </c>
      <c r="H89" s="2">
        <v>1.4</v>
      </c>
      <c r="I89" s="7">
        <f t="shared" si="80"/>
        <v>2548</v>
      </c>
      <c r="J89" s="7">
        <v>1.2</v>
      </c>
      <c r="K89" s="4">
        <f t="shared" si="107"/>
        <v>1.2666666666666666</v>
      </c>
      <c r="L89" s="7">
        <f t="shared" si="87"/>
        <v>0.16500000000000001</v>
      </c>
      <c r="M89" s="2">
        <f t="shared" si="88"/>
        <v>3.271052631578947</v>
      </c>
      <c r="N89" s="2">
        <f t="shared" si="89"/>
        <v>2.5</v>
      </c>
      <c r="O89" s="2">
        <f t="shared" si="90"/>
        <v>10.394736842105264</v>
      </c>
      <c r="P89" s="2">
        <f t="shared" si="91"/>
        <v>6.9233333333333338</v>
      </c>
      <c r="Q89" s="2">
        <f t="shared" si="92"/>
        <v>12.923333333333334</v>
      </c>
      <c r="R89" s="2">
        <f t="shared" si="93"/>
        <v>5.8999999999999995</v>
      </c>
      <c r="S89" s="2">
        <f t="shared" si="81"/>
        <v>9.8999999999999986</v>
      </c>
      <c r="T89" s="2">
        <f t="shared" si="82"/>
        <v>19.899999999999999</v>
      </c>
      <c r="U89" s="7">
        <f t="shared" si="83"/>
        <v>1</v>
      </c>
      <c r="V89" s="2">
        <f t="shared" si="94"/>
        <v>586.71959360505025</v>
      </c>
      <c r="W89" s="28">
        <f t="shared" si="95"/>
        <v>546.34558116631888</v>
      </c>
      <c r="X89" s="2">
        <f t="shared" si="96"/>
        <v>347.9040806301303</v>
      </c>
      <c r="Y89" s="2">
        <f t="shared" si="97"/>
        <v>2224.6451257524823</v>
      </c>
      <c r="Z89" s="28">
        <f t="shared" si="98"/>
        <v>0</v>
      </c>
      <c r="AA89" s="28">
        <f t="shared" si="99"/>
        <v>3.7916666666666665</v>
      </c>
      <c r="AB89" s="28">
        <f t="shared" si="100"/>
        <v>2071.5603285889588</v>
      </c>
      <c r="AC89" s="2">
        <f t="shared" si="101"/>
        <v>1319.1363057225774</v>
      </c>
      <c r="AD89" s="2">
        <f t="shared" si="84"/>
        <v>2224.6451257524823</v>
      </c>
      <c r="AE89" s="2">
        <f t="shared" si="102"/>
        <v>2224.6451257524823</v>
      </c>
      <c r="AF89" s="2">
        <f t="shared" si="85"/>
        <v>306.30528372500481</v>
      </c>
      <c r="AG89" s="33">
        <f t="shared" si="103"/>
        <v>9.5769159226190462E-2</v>
      </c>
      <c r="AH89" s="33">
        <f t="shared" si="104"/>
        <v>9.5769159226190462E-2</v>
      </c>
      <c r="AI89" s="2">
        <f t="shared" si="105"/>
        <v>1.8132898309321019</v>
      </c>
      <c r="AJ89" s="7">
        <v>2.2000000000000002</v>
      </c>
      <c r="AK89" s="3">
        <f t="shared" si="106"/>
        <v>816.41226533863744</v>
      </c>
    </row>
    <row r="90" spans="1:37" ht="20.25" x14ac:dyDescent="0.3">
      <c r="A90" s="7">
        <v>4</v>
      </c>
      <c r="B90" s="7">
        <v>33</v>
      </c>
      <c r="C90" s="27">
        <v>27</v>
      </c>
      <c r="D90" s="27">
        <v>42</v>
      </c>
      <c r="E90" s="7">
        <v>3.75</v>
      </c>
      <c r="F90" s="32">
        <f t="shared" si="86"/>
        <v>4.125</v>
      </c>
      <c r="G90" s="2">
        <f t="shared" si="79"/>
        <v>1980</v>
      </c>
      <c r="H90" s="2">
        <v>1.4</v>
      </c>
      <c r="I90" s="7">
        <f t="shared" si="80"/>
        <v>2772</v>
      </c>
      <c r="J90" s="7">
        <v>1.2</v>
      </c>
      <c r="K90" s="4">
        <f t="shared" si="107"/>
        <v>1.2999999999999998</v>
      </c>
      <c r="L90" s="7">
        <f t="shared" si="87"/>
        <v>0.16500000000000001</v>
      </c>
      <c r="M90" s="2">
        <f t="shared" si="88"/>
        <v>3.1717948717948721</v>
      </c>
      <c r="N90" s="2">
        <f t="shared" si="89"/>
        <v>2.4358974358974361</v>
      </c>
      <c r="O90" s="2">
        <f t="shared" si="90"/>
        <v>10.12820512820513</v>
      </c>
      <c r="P90" s="2">
        <f t="shared" si="91"/>
        <v>7.0766666666666662</v>
      </c>
      <c r="Q90" s="2">
        <f t="shared" si="92"/>
        <v>13.076666666666666</v>
      </c>
      <c r="R90" s="2">
        <f t="shared" si="93"/>
        <v>6.0333333333333323</v>
      </c>
      <c r="S90" s="2">
        <f t="shared" si="81"/>
        <v>10.033333333333331</v>
      </c>
      <c r="T90" s="2">
        <f t="shared" si="82"/>
        <v>20.033333333333331</v>
      </c>
      <c r="U90" s="7">
        <f t="shared" si="83"/>
        <v>1</v>
      </c>
      <c r="V90" s="2">
        <f t="shared" si="94"/>
        <v>567.02574278620352</v>
      </c>
      <c r="W90" s="28">
        <f t="shared" si="95"/>
        <v>532.76401289609032</v>
      </c>
      <c r="X90" s="2">
        <f t="shared" si="96"/>
        <v>341.53630430716419</v>
      </c>
      <c r="Y90" s="2">
        <f t="shared" si="97"/>
        <v>2338.9811889930897</v>
      </c>
      <c r="Z90" s="28">
        <f t="shared" si="98"/>
        <v>0</v>
      </c>
      <c r="AA90" s="28">
        <f t="shared" si="99"/>
        <v>4.125</v>
      </c>
      <c r="AB90" s="28">
        <f t="shared" si="100"/>
        <v>2197.6515531963728</v>
      </c>
      <c r="AC90" s="2">
        <f t="shared" si="101"/>
        <v>1408.8372552670523</v>
      </c>
      <c r="AD90" s="2">
        <f t="shared" si="84"/>
        <v>2338.9811889930897</v>
      </c>
      <c r="AE90" s="2">
        <f t="shared" si="102"/>
        <v>2338.9811889930897</v>
      </c>
      <c r="AF90" s="2">
        <f t="shared" si="85"/>
        <v>370.62939330725584</v>
      </c>
      <c r="AG90" s="33">
        <f t="shared" si="103"/>
        <v>9.6967075892857135E-2</v>
      </c>
      <c r="AH90" s="33">
        <f t="shared" si="104"/>
        <v>9.6967075892857135E-2</v>
      </c>
      <c r="AI90" s="2">
        <f t="shared" si="105"/>
        <v>1.8140796972285671</v>
      </c>
      <c r="AJ90" s="7">
        <v>2.2000000000000002</v>
      </c>
      <c r="AK90" s="3">
        <f t="shared" si="106"/>
        <v>798.72226131588877</v>
      </c>
    </row>
    <row r="91" spans="1:37" ht="20.25" x14ac:dyDescent="0.3">
      <c r="A91" s="7">
        <v>4</v>
      </c>
      <c r="B91" s="7">
        <v>36</v>
      </c>
      <c r="C91" s="27">
        <v>29</v>
      </c>
      <c r="D91" s="27">
        <v>45</v>
      </c>
      <c r="E91" s="7">
        <v>4.5</v>
      </c>
      <c r="F91" s="32">
        <f t="shared" si="86"/>
        <v>4.5</v>
      </c>
      <c r="G91" s="2">
        <f t="shared" si="79"/>
        <v>2160</v>
      </c>
      <c r="H91" s="2">
        <v>1.4</v>
      </c>
      <c r="I91" s="7">
        <f t="shared" si="80"/>
        <v>3024</v>
      </c>
      <c r="J91" s="7">
        <v>1.2</v>
      </c>
      <c r="K91" s="4">
        <f t="shared" si="107"/>
        <v>1.325</v>
      </c>
      <c r="L91" s="7">
        <f t="shared" si="87"/>
        <v>0.16500000000000001</v>
      </c>
      <c r="M91" s="2">
        <f t="shared" si="88"/>
        <v>3.10062893081761</v>
      </c>
      <c r="N91" s="2">
        <f t="shared" si="89"/>
        <v>2.3899371069182389</v>
      </c>
      <c r="O91" s="2">
        <f t="shared" si="90"/>
        <v>9.9371069182389942</v>
      </c>
      <c r="P91" s="2">
        <f t="shared" si="91"/>
        <v>7.1916666666666664</v>
      </c>
      <c r="Q91" s="2">
        <f t="shared" si="92"/>
        <v>13.191666666666666</v>
      </c>
      <c r="R91" s="2">
        <f t="shared" si="93"/>
        <v>6.1333333333333329</v>
      </c>
      <c r="S91" s="2">
        <f t="shared" si="81"/>
        <v>10.133333333333333</v>
      </c>
      <c r="T91" s="2">
        <f t="shared" si="82"/>
        <v>20.133333333333333</v>
      </c>
      <c r="U91" s="7">
        <f t="shared" si="83"/>
        <v>1</v>
      </c>
      <c r="V91" s="2">
        <f t="shared" si="94"/>
        <v>552.91823450245818</v>
      </c>
      <c r="W91" s="28">
        <f t="shared" si="95"/>
        <v>522.90786980084454</v>
      </c>
      <c r="X91" s="2">
        <f t="shared" si="96"/>
        <v>336.87733492864999</v>
      </c>
      <c r="Y91" s="2">
        <f t="shared" si="97"/>
        <v>2488.1320552610619</v>
      </c>
      <c r="Z91" s="28">
        <f t="shared" si="98"/>
        <v>0</v>
      </c>
      <c r="AA91" s="28">
        <f t="shared" si="99"/>
        <v>4.5</v>
      </c>
      <c r="AB91" s="28">
        <f t="shared" si="100"/>
        <v>2353.0854141038003</v>
      </c>
      <c r="AC91" s="2">
        <f t="shared" si="101"/>
        <v>1515.9480071789249</v>
      </c>
      <c r="AD91" s="2">
        <f t="shared" si="84"/>
        <v>2488.1320552610619</v>
      </c>
      <c r="AE91" s="2">
        <f t="shared" si="102"/>
        <v>2488.1320552610619</v>
      </c>
      <c r="AF91" s="2">
        <f t="shared" si="85"/>
        <v>441.07960856400695</v>
      </c>
      <c r="AG91" s="33">
        <f t="shared" si="103"/>
        <v>9.8314732142857131E-2</v>
      </c>
      <c r="AH91" s="33">
        <f t="shared" si="104"/>
        <v>9.8314732142857131E-2</v>
      </c>
      <c r="AI91" s="2">
        <f t="shared" si="105"/>
        <v>1.8149691197447038</v>
      </c>
      <c r="AJ91" s="7">
        <v>2.2000000000000002</v>
      </c>
      <c r="AK91" s="3">
        <f t="shared" si="106"/>
        <v>810.703031732093</v>
      </c>
    </row>
    <row r="92" spans="1:37" ht="20.25" x14ac:dyDescent="0.3">
      <c r="A92" s="7">
        <v>4</v>
      </c>
      <c r="B92" s="7">
        <v>39</v>
      </c>
      <c r="C92" s="27">
        <v>32</v>
      </c>
      <c r="D92" s="27">
        <v>49</v>
      </c>
      <c r="E92" s="7">
        <v>4.75</v>
      </c>
      <c r="F92" s="32">
        <f t="shared" si="86"/>
        <v>4.875</v>
      </c>
      <c r="G92" s="2">
        <f t="shared" si="79"/>
        <v>2340</v>
      </c>
      <c r="H92" s="2">
        <v>1.4</v>
      </c>
      <c r="I92" s="7">
        <f t="shared" si="80"/>
        <v>3276</v>
      </c>
      <c r="J92" s="7">
        <v>1.2</v>
      </c>
      <c r="K92" s="4">
        <f t="shared" si="107"/>
        <v>1.3583333333333334</v>
      </c>
      <c r="L92" s="7">
        <f t="shared" si="87"/>
        <v>0.16500000000000001</v>
      </c>
      <c r="M92" s="2">
        <f t="shared" si="88"/>
        <v>3.0098159509202449</v>
      </c>
      <c r="N92" s="2">
        <f t="shared" si="89"/>
        <v>2.3312883435582821</v>
      </c>
      <c r="O92" s="2">
        <f t="shared" si="90"/>
        <v>9.6932515337423304</v>
      </c>
      <c r="P92" s="2">
        <f t="shared" si="91"/>
        <v>7.3450000000000006</v>
      </c>
      <c r="Q92" s="2">
        <f t="shared" si="92"/>
        <v>13.345000000000001</v>
      </c>
      <c r="R92" s="2">
        <f t="shared" si="93"/>
        <v>6.2666666666666666</v>
      </c>
      <c r="S92" s="2">
        <f t="shared" si="81"/>
        <v>10.266666666666666</v>
      </c>
      <c r="T92" s="2">
        <f t="shared" si="82"/>
        <v>20.266666666666666</v>
      </c>
      <c r="U92" s="7">
        <f t="shared" si="83"/>
        <v>1</v>
      </c>
      <c r="V92" s="2">
        <f t="shared" si="94"/>
        <v>534.93618615626212</v>
      </c>
      <c r="W92" s="28">
        <f t="shared" si="95"/>
        <v>510.186703517539</v>
      </c>
      <c r="X92" s="2">
        <f t="shared" si="96"/>
        <v>330.81579933347797</v>
      </c>
      <c r="Y92" s="2">
        <f t="shared" si="97"/>
        <v>2607.8139075117779</v>
      </c>
      <c r="Z92" s="28">
        <f t="shared" si="98"/>
        <v>0</v>
      </c>
      <c r="AA92" s="28">
        <f t="shared" si="99"/>
        <v>4.875</v>
      </c>
      <c r="AB92" s="28">
        <f t="shared" si="100"/>
        <v>2487.1601796480027</v>
      </c>
      <c r="AC92" s="2">
        <f t="shared" si="101"/>
        <v>1612.727021750705</v>
      </c>
      <c r="AD92" s="2">
        <f t="shared" si="84"/>
        <v>2607.8139075117779</v>
      </c>
      <c r="AE92" s="2">
        <f t="shared" si="102"/>
        <v>2607.8139075117779</v>
      </c>
      <c r="AF92" s="2">
        <f t="shared" si="85"/>
        <v>517.65592949525819</v>
      </c>
      <c r="AG92" s="33">
        <f t="shared" si="103"/>
        <v>9.9662388392857154E-2</v>
      </c>
      <c r="AH92" s="33">
        <f t="shared" si="104"/>
        <v>9.9662388392857154E-2</v>
      </c>
      <c r="AI92" s="2">
        <f t="shared" si="105"/>
        <v>1.8158594148360172</v>
      </c>
      <c r="AJ92" s="7">
        <v>2.2000000000000002</v>
      </c>
      <c r="AK92" s="3">
        <f t="shared" si="106"/>
        <v>801.93043433881678</v>
      </c>
    </row>
    <row r="93" spans="1:37" ht="20.25" x14ac:dyDescent="0.3">
      <c r="A93" s="7">
        <v>4</v>
      </c>
      <c r="B93" s="7">
        <v>42</v>
      </c>
      <c r="C93" s="27">
        <v>34</v>
      </c>
      <c r="D93" s="27">
        <v>53</v>
      </c>
      <c r="E93" s="7">
        <v>5</v>
      </c>
      <c r="F93" s="32">
        <f t="shared" si="86"/>
        <v>5.25</v>
      </c>
      <c r="G93" s="2">
        <f t="shared" si="79"/>
        <v>2520</v>
      </c>
      <c r="H93" s="2">
        <v>1.4</v>
      </c>
      <c r="I93" s="7">
        <f t="shared" si="80"/>
        <v>3528</v>
      </c>
      <c r="J93" s="7">
        <v>1.2</v>
      </c>
      <c r="K93" s="4">
        <f t="shared" si="107"/>
        <v>1.3916666666666666</v>
      </c>
      <c r="L93" s="7">
        <f t="shared" si="87"/>
        <v>0.16500000000000001</v>
      </c>
      <c r="M93" s="2">
        <f t="shared" si="88"/>
        <v>2.9233532934131738</v>
      </c>
      <c r="N93" s="2">
        <f t="shared" si="89"/>
        <v>2.2754491017964074</v>
      </c>
      <c r="O93" s="2">
        <f t="shared" si="90"/>
        <v>9.4610778443113777</v>
      </c>
      <c r="P93" s="2">
        <f t="shared" si="91"/>
        <v>7.4983333333333331</v>
      </c>
      <c r="Q93" s="2">
        <f t="shared" si="92"/>
        <v>13.498333333333333</v>
      </c>
      <c r="R93" s="2">
        <f t="shared" si="93"/>
        <v>6.3999999999999995</v>
      </c>
      <c r="S93" s="2">
        <f t="shared" si="81"/>
        <v>10.399999999999999</v>
      </c>
      <c r="T93" s="2">
        <f t="shared" si="82"/>
        <v>20.399999999999999</v>
      </c>
      <c r="U93" s="7">
        <f t="shared" si="83"/>
        <v>1</v>
      </c>
      <c r="V93" s="2">
        <f t="shared" si="94"/>
        <v>517.84170885294486</v>
      </c>
      <c r="W93" s="28">
        <f t="shared" si="95"/>
        <v>497.92472005090855</v>
      </c>
      <c r="X93" s="2">
        <f t="shared" si="96"/>
        <v>324.92028790773008</v>
      </c>
      <c r="Y93" s="2">
        <f t="shared" si="97"/>
        <v>2718.6689714779604</v>
      </c>
      <c r="Z93" s="28">
        <f t="shared" si="98"/>
        <v>0</v>
      </c>
      <c r="AA93" s="28">
        <f t="shared" si="99"/>
        <v>5.25</v>
      </c>
      <c r="AB93" s="28">
        <f t="shared" si="100"/>
        <v>2614.1047802672697</v>
      </c>
      <c r="AC93" s="2">
        <f t="shared" si="101"/>
        <v>1705.8315115155829</v>
      </c>
      <c r="AD93" s="2">
        <f t="shared" si="84"/>
        <v>2718.6689714779604</v>
      </c>
      <c r="AE93" s="2">
        <f t="shared" si="102"/>
        <v>2718.6689714779604</v>
      </c>
      <c r="AF93" s="2">
        <f t="shared" si="85"/>
        <v>600.35835610100946</v>
      </c>
      <c r="AG93" s="33">
        <f t="shared" si="103"/>
        <v>0.10101004464285715</v>
      </c>
      <c r="AH93" s="33">
        <f t="shared" si="104"/>
        <v>0.10101004464285715</v>
      </c>
      <c r="AI93" s="2">
        <f t="shared" si="105"/>
        <v>1.816750583787208</v>
      </c>
      <c r="AJ93" s="7">
        <v>2.2000000000000002</v>
      </c>
      <c r="AK93" s="3">
        <f t="shared" si="106"/>
        <v>794.29686645349659</v>
      </c>
    </row>
    <row r="94" spans="1:37" ht="20.25" x14ac:dyDescent="0.3">
      <c r="A94" s="7">
        <v>4</v>
      </c>
      <c r="B94" s="7">
        <v>48</v>
      </c>
      <c r="C94" s="27">
        <v>38</v>
      </c>
      <c r="D94" s="27">
        <v>60</v>
      </c>
      <c r="E94" s="7">
        <v>5.5</v>
      </c>
      <c r="F94" s="32">
        <f t="shared" si="86"/>
        <v>5.916666666666667</v>
      </c>
      <c r="G94" s="2">
        <f t="shared" si="79"/>
        <v>2840</v>
      </c>
      <c r="H94" s="2">
        <v>1.4</v>
      </c>
      <c r="I94" s="7">
        <f t="shared" si="80"/>
        <v>3975.9999999999995</v>
      </c>
      <c r="J94" s="7">
        <v>1.2</v>
      </c>
      <c r="K94" s="4">
        <f t="shared" si="107"/>
        <v>1.45</v>
      </c>
      <c r="L94" s="7">
        <f t="shared" si="87"/>
        <v>0.16500000000000001</v>
      </c>
      <c r="M94" s="2">
        <f t="shared" si="88"/>
        <v>2.7816091954022988</v>
      </c>
      <c r="N94" s="2">
        <f t="shared" si="89"/>
        <v>2.1839080459770113</v>
      </c>
      <c r="O94" s="2">
        <f t="shared" si="90"/>
        <v>9.0804597701149419</v>
      </c>
      <c r="P94" s="2">
        <f t="shared" si="91"/>
        <v>7.7666666666666666</v>
      </c>
      <c r="Q94" s="2">
        <f t="shared" si="92"/>
        <v>13.766666666666666</v>
      </c>
      <c r="R94" s="2">
        <f t="shared" si="93"/>
        <v>6.6333333333333329</v>
      </c>
      <c r="S94" s="2">
        <f t="shared" si="81"/>
        <v>10.633333333333333</v>
      </c>
      <c r="T94" s="2">
        <f t="shared" si="82"/>
        <v>20.633333333333333</v>
      </c>
      <c r="U94" s="7">
        <f t="shared" si="83"/>
        <v>1</v>
      </c>
      <c r="V94" s="2">
        <f t="shared" si="94"/>
        <v>489.88769513426701</v>
      </c>
      <c r="W94" s="28">
        <f t="shared" si="95"/>
        <v>477.50612917182184</v>
      </c>
      <c r="X94" s="2">
        <f t="shared" si="96"/>
        <v>314.98433386662077</v>
      </c>
      <c r="Y94" s="2">
        <f t="shared" si="97"/>
        <v>2898.50219621108</v>
      </c>
      <c r="Z94" s="28">
        <f t="shared" si="98"/>
        <v>0</v>
      </c>
      <c r="AA94" s="28">
        <f t="shared" si="99"/>
        <v>5.916666666666667</v>
      </c>
      <c r="AB94" s="28">
        <f t="shared" si="100"/>
        <v>2825.2445975999462</v>
      </c>
      <c r="AC94" s="2">
        <f t="shared" si="101"/>
        <v>1863.6573087108397</v>
      </c>
      <c r="AD94" s="2">
        <f t="shared" si="84"/>
        <v>2898.50219621108</v>
      </c>
      <c r="AE94" s="2">
        <f t="shared" si="102"/>
        <v>2898.50219621108</v>
      </c>
      <c r="AF94" s="2">
        <f t="shared" si="85"/>
        <v>784.14152633601236</v>
      </c>
      <c r="AG94" s="33">
        <f t="shared" si="103"/>
        <v>0.10340587797619047</v>
      </c>
      <c r="AH94" s="33">
        <f t="shared" si="104"/>
        <v>0.10340587797619047</v>
      </c>
      <c r="AI94" s="2">
        <f t="shared" si="105"/>
        <v>1.818337045827461</v>
      </c>
      <c r="AJ94" s="7">
        <v>2.2000000000000002</v>
      </c>
      <c r="AK94" s="3">
        <f t="shared" si="106"/>
        <v>787.0710675822786</v>
      </c>
    </row>
    <row r="95" spans="1:37" ht="20.25" x14ac:dyDescent="0.3">
      <c r="A95" s="7">
        <v>4</v>
      </c>
      <c r="B95" s="7">
        <v>54</v>
      </c>
      <c r="C95" s="27">
        <v>43</v>
      </c>
      <c r="D95" s="27">
        <v>68</v>
      </c>
      <c r="E95" s="7">
        <v>6</v>
      </c>
      <c r="F95" s="32">
        <f t="shared" si="86"/>
        <v>6.666666666666667</v>
      </c>
      <c r="G95" s="2">
        <f t="shared" si="79"/>
        <v>3200</v>
      </c>
      <c r="H95" s="2">
        <v>1.4</v>
      </c>
      <c r="I95" s="7">
        <f t="shared" si="80"/>
        <v>4480</v>
      </c>
      <c r="J95" s="7">
        <v>1.2</v>
      </c>
      <c r="K95" s="4">
        <f t="shared" si="107"/>
        <v>1.5166666666666666</v>
      </c>
      <c r="L95" s="7">
        <f t="shared" si="87"/>
        <v>0.16500000000000001</v>
      </c>
      <c r="M95" s="2">
        <f t="shared" si="88"/>
        <v>2.6329670329670329</v>
      </c>
      <c r="N95" s="2">
        <f t="shared" si="89"/>
        <v>2.087912087912088</v>
      </c>
      <c r="O95" s="2">
        <f t="shared" si="90"/>
        <v>8.6813186813186807</v>
      </c>
      <c r="P95" s="2">
        <f t="shared" si="91"/>
        <v>8.0733333333333341</v>
      </c>
      <c r="Q95" s="2">
        <f t="shared" si="92"/>
        <v>14.073333333333334</v>
      </c>
      <c r="R95" s="2">
        <f t="shared" si="93"/>
        <v>6.8999999999999995</v>
      </c>
      <c r="S95" s="2">
        <f t="shared" si="81"/>
        <v>10.899999999999999</v>
      </c>
      <c r="T95" s="2">
        <f t="shared" si="82"/>
        <v>20.9</v>
      </c>
      <c r="U95" s="7">
        <f t="shared" si="83"/>
        <v>1</v>
      </c>
      <c r="V95" s="2">
        <f t="shared" si="94"/>
        <v>460.69243919016333</v>
      </c>
      <c r="W95" s="28">
        <f t="shared" si="95"/>
        <v>455.6734275246742</v>
      </c>
      <c r="X95" s="2">
        <f t="shared" si="96"/>
        <v>304.18926606814614</v>
      </c>
      <c r="Y95" s="2">
        <f t="shared" si="97"/>
        <v>3071.2829279344223</v>
      </c>
      <c r="Z95" s="28">
        <f t="shared" si="98"/>
        <v>0</v>
      </c>
      <c r="AA95" s="28">
        <f t="shared" si="99"/>
        <v>6.666666666666667</v>
      </c>
      <c r="AB95" s="28">
        <f t="shared" si="100"/>
        <v>3037.8228501644949</v>
      </c>
      <c r="AC95" s="2">
        <f t="shared" si="101"/>
        <v>2027.9284404543077</v>
      </c>
      <c r="AD95" s="2">
        <f t="shared" si="84"/>
        <v>3071.2829279344223</v>
      </c>
      <c r="AE95" s="2">
        <f t="shared" si="102"/>
        <v>3071.2829279344223</v>
      </c>
      <c r="AF95" s="2">
        <f t="shared" si="85"/>
        <v>992.42911926901559</v>
      </c>
      <c r="AG95" s="33">
        <f t="shared" si="103"/>
        <v>0.10610119047619049</v>
      </c>
      <c r="AH95" s="33">
        <f t="shared" si="104"/>
        <v>0.10610119047619049</v>
      </c>
      <c r="AI95" s="2">
        <f t="shared" si="105"/>
        <v>1.8201251307665942</v>
      </c>
      <c r="AJ95" s="7">
        <v>2.2000000000000002</v>
      </c>
      <c r="AK95" s="3">
        <f t="shared" si="106"/>
        <v>776.94002931280829</v>
      </c>
    </row>
    <row r="96" spans="1:37" ht="20.25" x14ac:dyDescent="0.3">
      <c r="A96" s="7">
        <v>4</v>
      </c>
      <c r="B96" s="7">
        <v>60</v>
      </c>
      <c r="C96" s="27">
        <v>48</v>
      </c>
      <c r="D96" s="27">
        <v>76</v>
      </c>
      <c r="E96" s="7">
        <v>6.5</v>
      </c>
      <c r="F96" s="32">
        <f t="shared" si="86"/>
        <v>7.416666666666667</v>
      </c>
      <c r="G96" s="2">
        <f t="shared" si="79"/>
        <v>3560</v>
      </c>
      <c r="H96" s="2">
        <v>1.4</v>
      </c>
      <c r="I96" s="7">
        <f t="shared" si="80"/>
        <v>4984</v>
      </c>
      <c r="J96" s="7">
        <v>1.2</v>
      </c>
      <c r="K96" s="4">
        <f t="shared" si="107"/>
        <v>1.5833333333333333</v>
      </c>
      <c r="L96" s="7">
        <f t="shared" si="87"/>
        <v>0.16500000000000001</v>
      </c>
      <c r="M96" s="2">
        <f t="shared" si="88"/>
        <v>2.4968421052631578</v>
      </c>
      <c r="N96" s="2">
        <f t="shared" si="89"/>
        <v>2</v>
      </c>
      <c r="O96" s="2">
        <f t="shared" si="90"/>
        <v>8.3157894736842106</v>
      </c>
      <c r="P96" s="2">
        <f t="shared" si="91"/>
        <v>8.3800000000000008</v>
      </c>
      <c r="Q96" s="2">
        <f t="shared" si="92"/>
        <v>14.38</v>
      </c>
      <c r="R96" s="2">
        <f t="shared" si="93"/>
        <v>7.1666666666666661</v>
      </c>
      <c r="S96" s="2">
        <f t="shared" si="81"/>
        <v>11.166666666666666</v>
      </c>
      <c r="T96" s="2">
        <f t="shared" si="82"/>
        <v>21.166666666666664</v>
      </c>
      <c r="U96" s="7">
        <f t="shared" si="83"/>
        <v>1</v>
      </c>
      <c r="V96" s="2">
        <f t="shared" si="94"/>
        <v>434.09127664391764</v>
      </c>
      <c r="W96" s="28">
        <f t="shared" si="95"/>
        <v>435.30608432109278</v>
      </c>
      <c r="X96" s="2">
        <f t="shared" si="96"/>
        <v>293.95157316044811</v>
      </c>
      <c r="Y96" s="2">
        <f t="shared" si="97"/>
        <v>3110.9874826147429</v>
      </c>
      <c r="Z96" s="28">
        <f t="shared" si="98"/>
        <v>0</v>
      </c>
      <c r="AA96" s="28">
        <f t="shared" si="99"/>
        <v>7.416666666666667</v>
      </c>
      <c r="AB96" s="28">
        <f t="shared" si="100"/>
        <v>3228.5201253814384</v>
      </c>
      <c r="AC96" s="2">
        <f t="shared" si="101"/>
        <v>2180.1408342733234</v>
      </c>
      <c r="AD96" s="2">
        <f t="shared" si="84"/>
        <v>3110.9874826147429</v>
      </c>
      <c r="AE96" s="2">
        <f t="shared" si="102"/>
        <v>3228.5201253814384</v>
      </c>
      <c r="AF96" s="2">
        <f t="shared" si="85"/>
        <v>1225.2211349000193</v>
      </c>
      <c r="AG96" s="33">
        <f t="shared" si="103"/>
        <v>0.10879650297619048</v>
      </c>
      <c r="AH96" s="33">
        <f t="shared" si="104"/>
        <v>0.10879650297619048</v>
      </c>
      <c r="AI96" s="2">
        <f t="shared" si="105"/>
        <v>1.8219167358395836</v>
      </c>
      <c r="AJ96" s="7">
        <v>2.2000000000000002</v>
      </c>
      <c r="AK96" s="3">
        <f t="shared" si="106"/>
        <v>769.82840480598952</v>
      </c>
    </row>
    <row r="97" spans="1:37" ht="20.25" x14ac:dyDescent="0.3">
      <c r="A97" s="7">
        <v>4</v>
      </c>
      <c r="B97" s="7">
        <v>66</v>
      </c>
      <c r="C97" s="27">
        <v>53</v>
      </c>
      <c r="D97" s="27">
        <v>83</v>
      </c>
      <c r="E97" s="7">
        <v>7</v>
      </c>
      <c r="F97" s="32">
        <f t="shared" si="86"/>
        <v>8.0833333333333339</v>
      </c>
      <c r="G97" s="2">
        <f t="shared" si="79"/>
        <v>3880.0000000000005</v>
      </c>
      <c r="H97" s="2">
        <v>1.4</v>
      </c>
      <c r="I97" s="7">
        <f t="shared" si="80"/>
        <v>5432</v>
      </c>
      <c r="J97" s="7">
        <v>1.2</v>
      </c>
      <c r="K97" s="4">
        <f t="shared" si="107"/>
        <v>1.6416666666666666</v>
      </c>
      <c r="L97" s="7">
        <f t="shared" si="87"/>
        <v>0.16500000000000001</v>
      </c>
      <c r="M97" s="2">
        <f t="shared" si="88"/>
        <v>2.3868020304568525</v>
      </c>
      <c r="N97" s="2">
        <f t="shared" si="89"/>
        <v>1.9289340101522843</v>
      </c>
      <c r="O97" s="2">
        <f t="shared" si="90"/>
        <v>8.0203045685279193</v>
      </c>
      <c r="P97" s="2">
        <f t="shared" si="91"/>
        <v>8.6483333333333317</v>
      </c>
      <c r="Q97" s="2">
        <f t="shared" si="92"/>
        <v>14.648333333333332</v>
      </c>
      <c r="R97" s="2">
        <f t="shared" si="93"/>
        <v>7.3999999999999995</v>
      </c>
      <c r="S97" s="2">
        <f t="shared" si="81"/>
        <v>11.399999999999999</v>
      </c>
      <c r="T97" s="2">
        <f t="shared" si="82"/>
        <v>21.4</v>
      </c>
      <c r="U97" s="7">
        <f t="shared" si="83"/>
        <v>1</v>
      </c>
      <c r="V97" s="2">
        <f t="shared" si="94"/>
        <v>412.70261044979446</v>
      </c>
      <c r="W97" s="28">
        <f t="shared" si="95"/>
        <v>418.58543274787274</v>
      </c>
      <c r="X97" s="2">
        <f t="shared" si="96"/>
        <v>285.42049694658687</v>
      </c>
      <c r="Y97" s="2">
        <f t="shared" si="97"/>
        <v>3053.9993173284788</v>
      </c>
      <c r="Z97" s="28">
        <f t="shared" si="98"/>
        <v>0</v>
      </c>
      <c r="AA97" s="28">
        <f t="shared" si="99"/>
        <v>8.0833333333333339</v>
      </c>
      <c r="AB97" s="28">
        <f t="shared" si="100"/>
        <v>3383.5655813786384</v>
      </c>
      <c r="AC97" s="2">
        <f t="shared" si="101"/>
        <v>2307.1490169849108</v>
      </c>
      <c r="AD97" s="2">
        <f t="shared" si="84"/>
        <v>3053.9993173284788</v>
      </c>
      <c r="AE97" s="2">
        <f t="shared" si="102"/>
        <v>3383.5655813786384</v>
      </c>
      <c r="AF97" s="2">
        <f t="shared" si="85"/>
        <v>1482.5175732290234</v>
      </c>
      <c r="AG97" s="33">
        <f t="shared" si="103"/>
        <v>0.1111923363095238</v>
      </c>
      <c r="AH97" s="33">
        <f t="shared" si="104"/>
        <v>0.1111923363095238</v>
      </c>
      <c r="AI97" s="2">
        <f t="shared" si="105"/>
        <v>1.8235122372670998</v>
      </c>
      <c r="AJ97" s="7">
        <v>2.2000000000000002</v>
      </c>
      <c r="AK97" s="3">
        <f t="shared" si="106"/>
        <v>770.58105333921117</v>
      </c>
    </row>
    <row r="98" spans="1:37" ht="20.25" x14ac:dyDescent="0.3">
      <c r="A98" s="7">
        <v>4</v>
      </c>
      <c r="B98" s="7">
        <v>72</v>
      </c>
      <c r="C98" s="27">
        <v>58</v>
      </c>
      <c r="D98" s="27">
        <v>91</v>
      </c>
      <c r="E98" s="7">
        <v>7.5</v>
      </c>
      <c r="F98" s="32">
        <f t="shared" si="86"/>
        <v>8.8333333333333339</v>
      </c>
      <c r="G98" s="2">
        <f t="shared" si="79"/>
        <v>4240</v>
      </c>
      <c r="H98" s="2">
        <v>1.4</v>
      </c>
      <c r="I98" s="7">
        <f t="shared" si="80"/>
        <v>5936</v>
      </c>
      <c r="J98" s="7">
        <v>1.2</v>
      </c>
      <c r="K98" s="4">
        <f t="shared" si="107"/>
        <v>1.7083333333333335</v>
      </c>
      <c r="L98" s="7">
        <f t="shared" si="87"/>
        <v>0.16500000000000001</v>
      </c>
      <c r="M98" s="2">
        <f t="shared" si="88"/>
        <v>2.2702439024390242</v>
      </c>
      <c r="N98" s="2">
        <f t="shared" si="89"/>
        <v>1.8536585365853655</v>
      </c>
      <c r="O98" s="2">
        <f t="shared" si="90"/>
        <v>7.7073170731707306</v>
      </c>
      <c r="P98" s="2">
        <f t="shared" si="91"/>
        <v>8.9550000000000001</v>
      </c>
      <c r="Q98" s="2">
        <f t="shared" si="92"/>
        <v>14.955</v>
      </c>
      <c r="R98" s="2">
        <f t="shared" si="93"/>
        <v>7.666666666666667</v>
      </c>
      <c r="S98" s="2">
        <f t="shared" si="81"/>
        <v>11.666666666666668</v>
      </c>
      <c r="T98" s="2">
        <f t="shared" si="82"/>
        <v>21.666666666666668</v>
      </c>
      <c r="U98" s="7">
        <f t="shared" si="83"/>
        <v>1</v>
      </c>
      <c r="V98" s="2">
        <f t="shared" si="94"/>
        <v>390.1792333522306</v>
      </c>
      <c r="W98" s="28">
        <f t="shared" si="95"/>
        <v>400.63046281702242</v>
      </c>
      <c r="X98" s="2">
        <f t="shared" si="96"/>
        <v>276.12684206465548</v>
      </c>
      <c r="Y98" s="2">
        <f t="shared" si="97"/>
        <v>2991.3741223671013</v>
      </c>
      <c r="Z98" s="28">
        <f t="shared" si="98"/>
        <v>0</v>
      </c>
      <c r="AA98" s="28">
        <f t="shared" si="99"/>
        <v>8.8333333333333339</v>
      </c>
      <c r="AB98" s="28">
        <f t="shared" si="100"/>
        <v>3538.902421550365</v>
      </c>
      <c r="AC98" s="2">
        <f t="shared" si="101"/>
        <v>2439.12043823779</v>
      </c>
      <c r="AD98" s="2">
        <f t="shared" si="84"/>
        <v>2991.3741223671013</v>
      </c>
      <c r="AE98" s="2">
        <f t="shared" si="102"/>
        <v>3538.902421550365</v>
      </c>
      <c r="AF98" s="2">
        <f t="shared" si="85"/>
        <v>1764.3184342560278</v>
      </c>
      <c r="AG98" s="33">
        <f t="shared" si="103"/>
        <v>0.11388764880952382</v>
      </c>
      <c r="AH98" s="33">
        <f t="shared" si="104"/>
        <v>0.11388764880952382</v>
      </c>
      <c r="AI98" s="2">
        <f t="shared" si="105"/>
        <v>1.825310519904412</v>
      </c>
      <c r="AJ98" s="7">
        <v>2.2000000000000002</v>
      </c>
      <c r="AK98" s="3">
        <f t="shared" si="106"/>
        <v>768.42551006949759</v>
      </c>
    </row>
    <row r="99" spans="1:37" ht="20.25" x14ac:dyDescent="0.3">
      <c r="A99" s="7">
        <v>4</v>
      </c>
      <c r="B99" s="7">
        <v>78</v>
      </c>
      <c r="C99" s="27">
        <v>63</v>
      </c>
      <c r="D99" s="27">
        <v>98</v>
      </c>
      <c r="E99" s="7">
        <v>8</v>
      </c>
      <c r="F99" s="32">
        <f t="shared" si="86"/>
        <v>9.5</v>
      </c>
      <c r="G99" s="2">
        <f t="shared" si="79"/>
        <v>4560</v>
      </c>
      <c r="H99" s="2">
        <v>1.4</v>
      </c>
      <c r="I99" s="7">
        <f t="shared" si="80"/>
        <v>6384</v>
      </c>
      <c r="J99" s="7">
        <v>1.2</v>
      </c>
      <c r="K99" s="7">
        <v>1.75</v>
      </c>
      <c r="L99" s="7">
        <f t="shared" si="87"/>
        <v>0.16500000000000001</v>
      </c>
      <c r="M99" s="2">
        <f t="shared" si="88"/>
        <v>2.196190476190476</v>
      </c>
      <c r="N99" s="2">
        <f t="shared" si="89"/>
        <v>1.8095238095238095</v>
      </c>
      <c r="O99" s="2">
        <f t="shared" si="90"/>
        <v>7.5238095238095237</v>
      </c>
      <c r="P99" s="2">
        <f t="shared" si="91"/>
        <v>9.1566666666666663</v>
      </c>
      <c r="Q99" s="2">
        <f t="shared" si="92"/>
        <v>15.156666666666666</v>
      </c>
      <c r="R99" s="2">
        <f t="shared" si="93"/>
        <v>7.833333333333333</v>
      </c>
      <c r="S99" s="2">
        <f t="shared" si="81"/>
        <v>11.833333333333332</v>
      </c>
      <c r="T99" s="2">
        <f t="shared" si="82"/>
        <v>21.833333333333332</v>
      </c>
      <c r="U99" s="7">
        <f t="shared" si="83"/>
        <v>1</v>
      </c>
      <c r="V99" s="2">
        <f t="shared" si="94"/>
        <v>376.79648493980136</v>
      </c>
      <c r="W99" s="28">
        <f t="shared" si="95"/>
        <v>389.73227975727696</v>
      </c>
      <c r="X99" s="2">
        <f t="shared" si="96"/>
        <v>270.3730502621475</v>
      </c>
      <c r="Y99" s="2">
        <f t="shared" si="97"/>
        <v>2951.5724653617772</v>
      </c>
      <c r="Z99" s="28">
        <f t="shared" si="98"/>
        <v>0</v>
      </c>
      <c r="AA99" s="28">
        <f t="shared" si="99"/>
        <v>9.5</v>
      </c>
      <c r="AB99" s="28">
        <f t="shared" si="100"/>
        <v>3702.4566576941311</v>
      </c>
      <c r="AC99" s="2">
        <f t="shared" si="101"/>
        <v>2568.5439774904012</v>
      </c>
      <c r="AD99" s="2">
        <f t="shared" si="84"/>
        <v>2951.5724653617772</v>
      </c>
      <c r="AE99" s="2">
        <f t="shared" si="102"/>
        <v>3702.4566576941311</v>
      </c>
      <c r="AF99" s="2">
        <f t="shared" si="85"/>
        <v>2070.6237179810328</v>
      </c>
      <c r="AG99" s="33">
        <f t="shared" si="103"/>
        <v>0.11628348214285714</v>
      </c>
      <c r="AH99" s="33">
        <f t="shared" si="104"/>
        <v>0.11628348214285714</v>
      </c>
      <c r="AI99" s="2">
        <f t="shared" si="105"/>
        <v>1.8269119735362265</v>
      </c>
      <c r="AJ99" s="7">
        <v>2.2000000000000002</v>
      </c>
      <c r="AK99" s="3">
        <f t="shared" si="106"/>
        <v>772.7457558078753</v>
      </c>
    </row>
    <row r="100" spans="1:37" ht="20.25" x14ac:dyDescent="0.3">
      <c r="A100" s="7">
        <v>4</v>
      </c>
      <c r="B100" s="7">
        <v>84</v>
      </c>
      <c r="C100" s="27">
        <v>68</v>
      </c>
      <c r="D100" s="27">
        <v>106</v>
      </c>
      <c r="E100" s="7">
        <v>8.5</v>
      </c>
      <c r="F100" s="32">
        <f t="shared" si="86"/>
        <v>10.25</v>
      </c>
      <c r="G100" s="2">
        <f t="shared" si="79"/>
        <v>4920</v>
      </c>
      <c r="H100" s="2">
        <v>1.4</v>
      </c>
      <c r="I100" s="7">
        <f t="shared" si="80"/>
        <v>6888</v>
      </c>
      <c r="J100" s="7">
        <v>1.2</v>
      </c>
      <c r="K100" s="7">
        <v>1.75</v>
      </c>
      <c r="L100" s="7">
        <f t="shared" si="87"/>
        <v>0.16500000000000001</v>
      </c>
      <c r="M100" s="2">
        <f t="shared" si="88"/>
        <v>2.1733333333333333</v>
      </c>
      <c r="N100" s="2">
        <f t="shared" si="89"/>
        <v>1.8095238095238095</v>
      </c>
      <c r="O100" s="2">
        <f t="shared" si="90"/>
        <v>7.5238095238095237</v>
      </c>
      <c r="P100" s="2">
        <f t="shared" si="91"/>
        <v>9.1966666666666654</v>
      </c>
      <c r="Q100" s="2">
        <f t="shared" si="92"/>
        <v>15.196666666666665</v>
      </c>
      <c r="R100" s="2">
        <f t="shared" si="93"/>
        <v>7.833333333333333</v>
      </c>
      <c r="S100" s="2">
        <f t="shared" si="81"/>
        <v>11.833333333333332</v>
      </c>
      <c r="T100" s="2">
        <f t="shared" si="82"/>
        <v>21.833333333333332</v>
      </c>
      <c r="U100" s="7">
        <f t="shared" si="83"/>
        <v>1</v>
      </c>
      <c r="V100" s="2">
        <f t="shared" si="94"/>
        <v>375.80469774539961</v>
      </c>
      <c r="W100" s="28">
        <f t="shared" si="95"/>
        <v>388.70644353067303</v>
      </c>
      <c r="X100" s="2">
        <f t="shared" si="96"/>
        <v>269.66138616845467</v>
      </c>
      <c r="Y100" s="2">
        <f t="shared" si="97"/>
        <v>2943.8034656722966</v>
      </c>
      <c r="Z100" s="28">
        <f t="shared" si="98"/>
        <v>0</v>
      </c>
      <c r="AA100" s="28">
        <f t="shared" si="99"/>
        <v>10.25</v>
      </c>
      <c r="AB100" s="28">
        <f t="shared" si="100"/>
        <v>3984.2410461893987</v>
      </c>
      <c r="AC100" s="2">
        <f t="shared" si="101"/>
        <v>2764.0292082266606</v>
      </c>
      <c r="AD100" s="2">
        <f t="shared" si="84"/>
        <v>2943.8034656722966</v>
      </c>
      <c r="AE100" s="2">
        <f t="shared" si="102"/>
        <v>3984.2410461893987</v>
      </c>
      <c r="AF100" s="2">
        <f t="shared" si="85"/>
        <v>2401.4334244040379</v>
      </c>
      <c r="AG100" s="33">
        <f t="shared" si="103"/>
        <v>0.11897879464285714</v>
      </c>
      <c r="AH100" s="33">
        <f t="shared" si="104"/>
        <v>0.11897879464285714</v>
      </c>
      <c r="AI100" s="2">
        <f t="shared" si="105"/>
        <v>1.8287169711398885</v>
      </c>
      <c r="AJ100" s="7">
        <v>2.2000000000000002</v>
      </c>
      <c r="AK100" s="3">
        <f t="shared" si="106"/>
        <v>780.08753721679159</v>
      </c>
    </row>
    <row r="101" spans="1:37" ht="20.25" x14ac:dyDescent="0.3">
      <c r="A101" s="7">
        <v>4</v>
      </c>
      <c r="B101" s="7">
        <v>90</v>
      </c>
      <c r="C101" s="27">
        <v>72</v>
      </c>
      <c r="D101" s="27">
        <v>113</v>
      </c>
      <c r="E101" s="7">
        <v>9</v>
      </c>
      <c r="F101" s="32">
        <f t="shared" si="86"/>
        <v>10.916666666666666</v>
      </c>
      <c r="G101" s="2">
        <f t="shared" si="79"/>
        <v>5240</v>
      </c>
      <c r="H101" s="2">
        <v>1.4</v>
      </c>
      <c r="I101" s="7">
        <f t="shared" si="80"/>
        <v>7335.9999999999991</v>
      </c>
      <c r="J101" s="7">
        <v>1.2</v>
      </c>
      <c r="K101" s="7">
        <v>1.75</v>
      </c>
      <c r="L101" s="7">
        <f t="shared" si="87"/>
        <v>0.16500000000000001</v>
      </c>
      <c r="M101" s="2">
        <f t="shared" si="88"/>
        <v>2.1533333333333333</v>
      </c>
      <c r="N101" s="2">
        <f t="shared" si="89"/>
        <v>1.8095238095238095</v>
      </c>
      <c r="O101" s="2">
        <f t="shared" si="90"/>
        <v>7.5238095238095237</v>
      </c>
      <c r="P101" s="2">
        <f t="shared" si="91"/>
        <v>9.2316666666666656</v>
      </c>
      <c r="Q101" s="2">
        <f t="shared" si="92"/>
        <v>15.231666666666666</v>
      </c>
      <c r="R101" s="2">
        <f t="shared" si="93"/>
        <v>7.833333333333333</v>
      </c>
      <c r="S101" s="2">
        <f t="shared" si="81"/>
        <v>11.833333333333332</v>
      </c>
      <c r="T101" s="2">
        <f t="shared" si="82"/>
        <v>21.833333333333332</v>
      </c>
      <c r="U101" s="7">
        <f t="shared" si="83"/>
        <v>1</v>
      </c>
      <c r="V101" s="2">
        <f t="shared" si="94"/>
        <v>374.94115702402377</v>
      </c>
      <c r="W101" s="28">
        <f t="shared" si="95"/>
        <v>387.81325660495423</v>
      </c>
      <c r="X101" s="2">
        <f t="shared" si="96"/>
        <v>269.04174626151325</v>
      </c>
      <c r="Y101" s="2">
        <f t="shared" si="97"/>
        <v>2937.0390633548527</v>
      </c>
      <c r="Z101" s="28">
        <f t="shared" si="98"/>
        <v>0</v>
      </c>
      <c r="AA101" s="28">
        <f t="shared" si="99"/>
        <v>10.916666666666666</v>
      </c>
      <c r="AB101" s="28">
        <f t="shared" si="100"/>
        <v>4233.6280512707499</v>
      </c>
      <c r="AC101" s="2">
        <f t="shared" si="101"/>
        <v>2937.0390633548527</v>
      </c>
      <c r="AD101" s="2">
        <f t="shared" si="84"/>
        <v>2937.0390633548527</v>
      </c>
      <c r="AE101" s="2">
        <f t="shared" si="102"/>
        <v>4233.6280512707499</v>
      </c>
      <c r="AF101" s="2">
        <f t="shared" si="85"/>
        <v>2756.7475535250433</v>
      </c>
      <c r="AG101" s="33">
        <f t="shared" si="103"/>
        <v>0.12137462797619047</v>
      </c>
      <c r="AH101" s="33">
        <f t="shared" si="104"/>
        <v>0.12137462797619047</v>
      </c>
      <c r="AI101" s="2">
        <f t="shared" si="105"/>
        <v>1.8303244103463288</v>
      </c>
      <c r="AJ101" s="7">
        <v>2.2000000000000002</v>
      </c>
      <c r="AK101" s="3">
        <f t="shared" si="106"/>
        <v>789.93573091172391</v>
      </c>
    </row>
    <row r="102" spans="1:37" ht="20.25" x14ac:dyDescent="0.3">
      <c r="A102" s="7">
        <v>4</v>
      </c>
      <c r="B102" s="7">
        <v>96</v>
      </c>
      <c r="C102" s="27">
        <v>77</v>
      </c>
      <c r="D102" s="27">
        <v>121</v>
      </c>
      <c r="E102" s="7">
        <v>9.5</v>
      </c>
      <c r="F102" s="32">
        <f t="shared" si="86"/>
        <v>11.666666666666666</v>
      </c>
      <c r="G102" s="2">
        <f t="shared" si="79"/>
        <v>5600</v>
      </c>
      <c r="H102" s="2">
        <v>1.4</v>
      </c>
      <c r="I102" s="7">
        <f t="shared" si="80"/>
        <v>7839.9999999999991</v>
      </c>
      <c r="J102" s="7">
        <v>1.2</v>
      </c>
      <c r="K102" s="7">
        <v>1.75</v>
      </c>
      <c r="L102" s="7">
        <f t="shared" si="87"/>
        <v>0.16500000000000001</v>
      </c>
      <c r="M102" s="2">
        <f t="shared" si="88"/>
        <v>2.1304761904761902</v>
      </c>
      <c r="N102" s="2">
        <f t="shared" si="89"/>
        <v>1.8095238095238095</v>
      </c>
      <c r="O102" s="2">
        <f t="shared" si="90"/>
        <v>7.5238095238095237</v>
      </c>
      <c r="P102" s="2">
        <f t="shared" si="91"/>
        <v>9.2716666666666665</v>
      </c>
      <c r="Q102" s="2">
        <f t="shared" si="92"/>
        <v>15.271666666666667</v>
      </c>
      <c r="R102" s="2">
        <f t="shared" si="93"/>
        <v>7.833333333333333</v>
      </c>
      <c r="S102" s="2">
        <f t="shared" si="81"/>
        <v>11.833333333333332</v>
      </c>
      <c r="T102" s="2">
        <f t="shared" si="82"/>
        <v>21.833333333333332</v>
      </c>
      <c r="U102" s="7">
        <f t="shared" si="83"/>
        <v>1</v>
      </c>
      <c r="V102" s="2">
        <f t="shared" si="94"/>
        <v>373.95910008103823</v>
      </c>
      <c r="W102" s="28">
        <f t="shared" si="95"/>
        <v>386.79748467889078</v>
      </c>
      <c r="X102" s="2">
        <f t="shared" si="96"/>
        <v>268.33706418028697</v>
      </c>
      <c r="Y102" s="2">
        <f t="shared" si="97"/>
        <v>2929.3462839681329</v>
      </c>
      <c r="Z102" s="28">
        <f t="shared" si="98"/>
        <v>0</v>
      </c>
      <c r="AA102" s="28">
        <f t="shared" si="99"/>
        <v>11.666666666666666</v>
      </c>
      <c r="AB102" s="28">
        <f t="shared" si="100"/>
        <v>4512.6373212537255</v>
      </c>
      <c r="AC102" s="2">
        <f t="shared" si="101"/>
        <v>3130.5990821033479</v>
      </c>
      <c r="AD102" s="2">
        <f t="shared" si="84"/>
        <v>3130.5990821033479</v>
      </c>
      <c r="AE102" s="2">
        <f t="shared" si="102"/>
        <v>4512.6373212537255</v>
      </c>
      <c r="AF102" s="2">
        <f t="shared" si="85"/>
        <v>3136.5661053440494</v>
      </c>
      <c r="AG102" s="33">
        <f t="shared" si="103"/>
        <v>0.12406994047619047</v>
      </c>
      <c r="AH102" s="33">
        <f t="shared" si="104"/>
        <v>0.12406994047619047</v>
      </c>
      <c r="AI102" s="2">
        <f t="shared" si="105"/>
        <v>1.8321361605982158</v>
      </c>
      <c r="AJ102" s="7">
        <v>2.2000000000000002</v>
      </c>
      <c r="AK102" s="3">
        <f t="shared" si="106"/>
        <v>797.58633578368563</v>
      </c>
    </row>
    <row r="103" spans="1:37" ht="20.25" x14ac:dyDescent="0.3">
      <c r="A103" s="7">
        <v>4</v>
      </c>
      <c r="B103" s="7">
        <v>102</v>
      </c>
      <c r="C103" s="27">
        <v>82</v>
      </c>
      <c r="D103" s="27">
        <v>128</v>
      </c>
      <c r="E103" s="7">
        <v>9.75</v>
      </c>
      <c r="F103" s="32">
        <f t="shared" si="86"/>
        <v>12.291666666666666</v>
      </c>
      <c r="G103" s="2">
        <f t="shared" si="79"/>
        <v>5900</v>
      </c>
      <c r="H103" s="2">
        <v>1.4</v>
      </c>
      <c r="I103" s="7">
        <f t="shared" si="80"/>
        <v>8260</v>
      </c>
      <c r="J103" s="7">
        <v>1.2</v>
      </c>
      <c r="K103" s="7">
        <v>1.75</v>
      </c>
      <c r="L103" s="7">
        <f t="shared" si="87"/>
        <v>0.16500000000000001</v>
      </c>
      <c r="M103" s="2">
        <f t="shared" si="88"/>
        <v>2.1104761904761902</v>
      </c>
      <c r="N103" s="2">
        <f t="shared" si="89"/>
        <v>1.8095238095238095</v>
      </c>
      <c r="O103" s="2">
        <f t="shared" si="90"/>
        <v>7.5238095238095237</v>
      </c>
      <c r="P103" s="2">
        <f t="shared" si="91"/>
        <v>9.3066666666666666</v>
      </c>
      <c r="Q103" s="2">
        <f t="shared" si="92"/>
        <v>15.306666666666667</v>
      </c>
      <c r="R103" s="2">
        <f t="shared" si="93"/>
        <v>7.833333333333333</v>
      </c>
      <c r="S103" s="2">
        <f t="shared" si="81"/>
        <v>11.833333333333332</v>
      </c>
      <c r="T103" s="2">
        <f t="shared" si="82"/>
        <v>21.833333333333332</v>
      </c>
      <c r="U103" s="7">
        <f t="shared" si="83"/>
        <v>1</v>
      </c>
      <c r="V103" s="2">
        <f t="shared" si="94"/>
        <v>373.10401067536509</v>
      </c>
      <c r="W103" s="28">
        <f t="shared" si="95"/>
        <v>385.91303921087507</v>
      </c>
      <c r="X103" s="2">
        <f t="shared" si="96"/>
        <v>267.7234885762162</v>
      </c>
      <c r="Y103" s="2">
        <f t="shared" si="97"/>
        <v>2922.6480836236933</v>
      </c>
      <c r="Z103" s="28">
        <f t="shared" si="98"/>
        <v>0</v>
      </c>
      <c r="AA103" s="28">
        <f t="shared" si="99"/>
        <v>11.833333333333332</v>
      </c>
      <c r="AB103" s="28">
        <f t="shared" si="100"/>
        <v>4566.6376306620214</v>
      </c>
      <c r="AC103" s="2">
        <f t="shared" si="101"/>
        <v>3290.7678804159905</v>
      </c>
      <c r="AD103" s="2">
        <f t="shared" si="84"/>
        <v>3290.7678804159905</v>
      </c>
      <c r="AE103" s="2">
        <f t="shared" si="102"/>
        <v>4566.6376306620214</v>
      </c>
      <c r="AF103" s="2">
        <f t="shared" si="85"/>
        <v>3540.8890798610555</v>
      </c>
      <c r="AG103" s="33">
        <f t="shared" si="103"/>
        <v>0.12631603422619048</v>
      </c>
      <c r="AH103" s="33">
        <f t="shared" si="104"/>
        <v>0.12631603422619048</v>
      </c>
      <c r="AI103" s="2">
        <f t="shared" si="105"/>
        <v>1.8336486945992623</v>
      </c>
      <c r="AJ103" s="7">
        <v>2.2000000000000002</v>
      </c>
      <c r="AK103" s="3">
        <f t="shared" si="106"/>
        <v>797.95180509268039</v>
      </c>
    </row>
    <row r="104" spans="1:37" ht="20.25" x14ac:dyDescent="0.3">
      <c r="A104" s="7">
        <v>4</v>
      </c>
      <c r="B104" s="7">
        <v>108</v>
      </c>
      <c r="C104" s="27">
        <v>87</v>
      </c>
      <c r="D104" s="27">
        <v>136</v>
      </c>
      <c r="E104" s="7">
        <v>10</v>
      </c>
      <c r="F104" s="32">
        <f t="shared" si="86"/>
        <v>13</v>
      </c>
      <c r="G104" s="2">
        <f t="shared" si="79"/>
        <v>6240</v>
      </c>
      <c r="H104" s="2">
        <v>1.4</v>
      </c>
      <c r="I104" s="7">
        <f t="shared" si="80"/>
        <v>8736</v>
      </c>
      <c r="J104" s="7">
        <v>1.2</v>
      </c>
      <c r="K104" s="7">
        <v>1.75</v>
      </c>
      <c r="L104" s="7">
        <f t="shared" si="87"/>
        <v>0.16500000000000001</v>
      </c>
      <c r="M104" s="2">
        <f t="shared" si="88"/>
        <v>2.0876190476190475</v>
      </c>
      <c r="N104" s="2">
        <f t="shared" si="89"/>
        <v>1.8095238095238095</v>
      </c>
      <c r="O104" s="2">
        <f t="shared" si="90"/>
        <v>7.5238095238095237</v>
      </c>
      <c r="P104" s="2">
        <f t="shared" si="91"/>
        <v>9.3466666666666658</v>
      </c>
      <c r="Q104" s="2">
        <f t="shared" si="92"/>
        <v>15.346666666666666</v>
      </c>
      <c r="R104" s="2">
        <f t="shared" si="93"/>
        <v>7.833333333333333</v>
      </c>
      <c r="S104" s="2">
        <f t="shared" si="81"/>
        <v>11.833333333333332</v>
      </c>
      <c r="T104" s="2">
        <f t="shared" si="82"/>
        <v>21.833333333333332</v>
      </c>
      <c r="U104" s="7">
        <f t="shared" si="83"/>
        <v>1</v>
      </c>
      <c r="V104" s="2">
        <f t="shared" si="94"/>
        <v>372.131541490286</v>
      </c>
      <c r="W104" s="28">
        <f t="shared" si="95"/>
        <v>384.90718419989969</v>
      </c>
      <c r="X104" s="2">
        <f t="shared" si="96"/>
        <v>267.02568626020519</v>
      </c>
      <c r="Y104" s="2">
        <f t="shared" si="97"/>
        <v>2915.0304083405736</v>
      </c>
      <c r="Z104" s="28">
        <f t="shared" si="98"/>
        <v>0</v>
      </c>
      <c r="AA104" s="28">
        <f t="shared" si="99"/>
        <v>11.833333333333332</v>
      </c>
      <c r="AB104" s="28">
        <f t="shared" si="100"/>
        <v>4554.7350130321456</v>
      </c>
      <c r="AC104" s="2">
        <f t="shared" si="101"/>
        <v>3471.3339213826675</v>
      </c>
      <c r="AD104" s="2">
        <f t="shared" si="84"/>
        <v>3471.3339213826675</v>
      </c>
      <c r="AE104" s="2">
        <f t="shared" si="102"/>
        <v>4554.7350130321456</v>
      </c>
      <c r="AF104" s="2">
        <f t="shared" si="85"/>
        <v>3969.7164770760623</v>
      </c>
      <c r="AG104" s="33">
        <f t="shared" si="103"/>
        <v>0.12886160714285716</v>
      </c>
      <c r="AH104" s="33">
        <f t="shared" si="104"/>
        <v>0.12886160714285716</v>
      </c>
      <c r="AI104" s="2">
        <f t="shared" si="105"/>
        <v>1.8353659216682239</v>
      </c>
      <c r="AJ104" s="7">
        <v>2.2000000000000002</v>
      </c>
      <c r="AK104" s="3">
        <f t="shared" si="106"/>
        <v>793.50439364100703</v>
      </c>
    </row>
    <row r="105" spans="1:37" ht="20.25" x14ac:dyDescent="0.3">
      <c r="A105" s="7">
        <v>4</v>
      </c>
      <c r="B105" s="7">
        <v>114</v>
      </c>
      <c r="C105" s="27">
        <v>92</v>
      </c>
      <c r="D105" s="27">
        <v>143</v>
      </c>
      <c r="E105" s="7">
        <v>10.5</v>
      </c>
      <c r="F105" s="32">
        <f t="shared" si="86"/>
        <v>13.666666666666666</v>
      </c>
      <c r="G105" s="2">
        <f t="shared" si="79"/>
        <v>6560</v>
      </c>
      <c r="H105" s="2">
        <v>1.4</v>
      </c>
      <c r="I105" s="7">
        <f t="shared" si="80"/>
        <v>9184</v>
      </c>
      <c r="J105" s="7">
        <v>1.2</v>
      </c>
      <c r="K105" s="7">
        <v>1.75</v>
      </c>
      <c r="L105" s="7">
        <f t="shared" si="87"/>
        <v>0.16500000000000001</v>
      </c>
      <c r="M105" s="2">
        <f t="shared" si="88"/>
        <v>2.0676190476190475</v>
      </c>
      <c r="N105" s="2">
        <f t="shared" si="89"/>
        <v>1.8095238095238095</v>
      </c>
      <c r="O105" s="2">
        <f t="shared" si="90"/>
        <v>7.5238095238095237</v>
      </c>
      <c r="P105" s="2">
        <f t="shared" si="91"/>
        <v>9.3816666666666659</v>
      </c>
      <c r="Q105" s="2">
        <f t="shared" si="92"/>
        <v>15.381666666666666</v>
      </c>
      <c r="R105" s="2">
        <f t="shared" si="93"/>
        <v>7.833333333333333</v>
      </c>
      <c r="S105" s="2">
        <f t="shared" si="81"/>
        <v>11.833333333333332</v>
      </c>
      <c r="T105" s="2">
        <f t="shared" si="82"/>
        <v>21.833333333333332</v>
      </c>
      <c r="U105" s="7">
        <f t="shared" si="83"/>
        <v>1</v>
      </c>
      <c r="V105" s="2">
        <f t="shared" si="94"/>
        <v>371.28477993743132</v>
      </c>
      <c r="W105" s="28">
        <f t="shared" si="95"/>
        <v>384.0313524881002</v>
      </c>
      <c r="X105" s="2">
        <f t="shared" si="96"/>
        <v>266.41808636731713</v>
      </c>
      <c r="Y105" s="2">
        <f t="shared" si="97"/>
        <v>2908.397442843212</v>
      </c>
      <c r="Z105" s="28">
        <f t="shared" si="98"/>
        <v>0</v>
      </c>
      <c r="AA105" s="28">
        <f t="shared" si="99"/>
        <v>11.833333333333332</v>
      </c>
      <c r="AB105" s="28">
        <f t="shared" si="100"/>
        <v>4544.3710044425188</v>
      </c>
      <c r="AC105" s="2">
        <f t="shared" si="101"/>
        <v>3641.0471803533342</v>
      </c>
      <c r="AD105" s="2">
        <f t="shared" si="84"/>
        <v>3641.0471803533342</v>
      </c>
      <c r="AE105" s="2">
        <f t="shared" si="102"/>
        <v>4544.3710044425188</v>
      </c>
      <c r="AF105" s="2">
        <f t="shared" si="85"/>
        <v>4423.0482969890691</v>
      </c>
      <c r="AG105" s="33">
        <f t="shared" si="103"/>
        <v>0.13125744047619048</v>
      </c>
      <c r="AH105" s="33">
        <f t="shared" si="104"/>
        <v>0.13125744047619048</v>
      </c>
      <c r="AI105" s="2">
        <f t="shared" si="105"/>
        <v>1.8369850761319235</v>
      </c>
      <c r="AJ105" s="7">
        <v>2.2000000000000002</v>
      </c>
      <c r="AK105" s="3">
        <f t="shared" si="106"/>
        <v>794.92827531282705</v>
      </c>
    </row>
    <row r="106" spans="1:37" ht="20.25" x14ac:dyDescent="0.3">
      <c r="A106" s="7">
        <v>4</v>
      </c>
      <c r="B106" s="7">
        <v>120</v>
      </c>
      <c r="C106" s="27">
        <v>97</v>
      </c>
      <c r="D106" s="27">
        <v>151</v>
      </c>
      <c r="E106" s="7">
        <v>11</v>
      </c>
      <c r="F106" s="32">
        <f t="shared" si="86"/>
        <v>14.416666666666666</v>
      </c>
      <c r="G106" s="2">
        <f t="shared" si="79"/>
        <v>6920</v>
      </c>
      <c r="H106" s="2">
        <v>1.4</v>
      </c>
      <c r="I106" s="7">
        <f t="shared" si="80"/>
        <v>9688</v>
      </c>
      <c r="J106" s="7">
        <v>1.2</v>
      </c>
      <c r="K106" s="7">
        <v>1.75</v>
      </c>
      <c r="L106" s="7">
        <f t="shared" si="87"/>
        <v>0.16500000000000001</v>
      </c>
      <c r="M106" s="2">
        <f t="shared" si="88"/>
        <v>2.0447619047619048</v>
      </c>
      <c r="N106" s="2">
        <f t="shared" si="89"/>
        <v>1.8095238095238095</v>
      </c>
      <c r="O106" s="2">
        <f t="shared" si="90"/>
        <v>7.5238095238095237</v>
      </c>
      <c r="P106" s="2">
        <f t="shared" si="91"/>
        <v>9.4216666666666669</v>
      </c>
      <c r="Q106" s="2">
        <f t="shared" si="92"/>
        <v>15.421666666666667</v>
      </c>
      <c r="R106" s="2">
        <f t="shared" si="93"/>
        <v>7.833333333333333</v>
      </c>
      <c r="S106" s="2">
        <f t="shared" si="81"/>
        <v>11.833333333333332</v>
      </c>
      <c r="T106" s="2">
        <f t="shared" si="82"/>
        <v>21.833333333333332</v>
      </c>
      <c r="U106" s="7">
        <f t="shared" si="83"/>
        <v>1</v>
      </c>
      <c r="V106" s="2">
        <f t="shared" si="94"/>
        <v>370.32175878553477</v>
      </c>
      <c r="W106" s="28">
        <f t="shared" si="95"/>
        <v>383.03526987060155</v>
      </c>
      <c r="X106" s="2">
        <f t="shared" si="96"/>
        <v>265.72706355603259</v>
      </c>
      <c r="Y106" s="2">
        <f t="shared" si="97"/>
        <v>2900.8537771533556</v>
      </c>
      <c r="Z106" s="28">
        <f t="shared" si="98"/>
        <v>0</v>
      </c>
      <c r="AA106" s="28">
        <f t="shared" si="99"/>
        <v>11.833333333333332</v>
      </c>
      <c r="AB106" s="28">
        <f t="shared" si="100"/>
        <v>4532.5840268021175</v>
      </c>
      <c r="AC106" s="2">
        <f t="shared" si="101"/>
        <v>3830.8984995994697</v>
      </c>
      <c r="AD106" s="2">
        <f t="shared" si="84"/>
        <v>3830.8984995994697</v>
      </c>
      <c r="AE106" s="2">
        <f t="shared" si="102"/>
        <v>4532.5840268021175</v>
      </c>
      <c r="AF106" s="2">
        <f t="shared" si="85"/>
        <v>4900.884539600077</v>
      </c>
      <c r="AG106" s="33">
        <f t="shared" si="103"/>
        <v>0.13395275297619047</v>
      </c>
      <c r="AH106" s="33">
        <f t="shared" si="104"/>
        <v>0.13395275297619047</v>
      </c>
      <c r="AI106" s="2">
        <f t="shared" si="105"/>
        <v>1.8388100430967009</v>
      </c>
      <c r="AJ106" s="7">
        <v>2.2000000000000002</v>
      </c>
      <c r="AK106" s="3">
        <f t="shared" si="106"/>
        <v>794.23613438525172</v>
      </c>
    </row>
    <row r="107" spans="1:37" ht="20.25" x14ac:dyDescent="0.3">
      <c r="A107" s="7">
        <v>4</v>
      </c>
      <c r="B107" s="7">
        <v>132</v>
      </c>
      <c r="C107" s="27">
        <v>106</v>
      </c>
      <c r="D107" s="27">
        <v>166</v>
      </c>
      <c r="E107" s="7">
        <v>12</v>
      </c>
      <c r="F107" s="32">
        <f t="shared" si="86"/>
        <v>15.833333333333334</v>
      </c>
      <c r="G107" s="2">
        <f t="shared" si="79"/>
        <v>7600</v>
      </c>
      <c r="H107" s="2">
        <v>1.4</v>
      </c>
      <c r="I107" s="7">
        <f t="shared" si="80"/>
        <v>10640</v>
      </c>
      <c r="J107" s="7">
        <v>1.2</v>
      </c>
      <c r="K107" s="7">
        <v>1.75</v>
      </c>
      <c r="L107" s="7">
        <f t="shared" si="87"/>
        <v>0.16500000000000001</v>
      </c>
      <c r="M107" s="2">
        <f t="shared" si="88"/>
        <v>2.0019047619047616</v>
      </c>
      <c r="N107" s="2">
        <f t="shared" si="89"/>
        <v>1.8095238095238095</v>
      </c>
      <c r="O107" s="2">
        <f t="shared" si="90"/>
        <v>7.5238095238095237</v>
      </c>
      <c r="P107" s="2">
        <f t="shared" si="91"/>
        <v>9.4966666666666661</v>
      </c>
      <c r="Q107" s="2">
        <f t="shared" si="92"/>
        <v>15.496666666666666</v>
      </c>
      <c r="R107" s="2">
        <f t="shared" si="93"/>
        <v>7.833333333333333</v>
      </c>
      <c r="S107" s="2">
        <f t="shared" si="81"/>
        <v>11.833333333333332</v>
      </c>
      <c r="T107" s="2">
        <f t="shared" si="82"/>
        <v>21.833333333333332</v>
      </c>
      <c r="U107" s="7">
        <f t="shared" si="83"/>
        <v>1</v>
      </c>
      <c r="V107" s="2">
        <f t="shared" si="94"/>
        <v>368.52949387422598</v>
      </c>
      <c r="W107" s="28">
        <f t="shared" si="95"/>
        <v>381.18147473786581</v>
      </c>
      <c r="X107" s="2">
        <f t="shared" si="96"/>
        <v>264.44101087158202</v>
      </c>
      <c r="Y107" s="2">
        <f t="shared" si="97"/>
        <v>2886.8143686814369</v>
      </c>
      <c r="Z107" s="28">
        <f t="shared" si="98"/>
        <v>0</v>
      </c>
      <c r="AA107" s="28">
        <f t="shared" si="99"/>
        <v>11.833333333333332</v>
      </c>
      <c r="AB107" s="28">
        <f t="shared" si="100"/>
        <v>4510.6474510647449</v>
      </c>
      <c r="AC107" s="2">
        <f t="shared" si="101"/>
        <v>4186.982672133382</v>
      </c>
      <c r="AD107" s="2">
        <f t="shared" si="84"/>
        <v>4186.982672133382</v>
      </c>
      <c r="AE107" s="2">
        <f t="shared" si="102"/>
        <v>4510.6474510647449</v>
      </c>
      <c r="AF107" s="2">
        <f t="shared" si="85"/>
        <v>5930.0702929160934</v>
      </c>
      <c r="AG107" s="33">
        <f t="shared" si="103"/>
        <v>0.13904389880952381</v>
      </c>
      <c r="AH107" s="33">
        <f t="shared" si="104"/>
        <v>0.13904389880952381</v>
      </c>
      <c r="AI107" s="2">
        <f t="shared" si="105"/>
        <v>1.8422671148295118</v>
      </c>
      <c r="AJ107" s="7">
        <v>2.2000000000000002</v>
      </c>
      <c r="AK107" s="3">
        <f t="shared" si="106"/>
        <v>798.41096702969423</v>
      </c>
    </row>
    <row r="108" spans="1:37" ht="20.25" x14ac:dyDescent="0.3">
      <c r="A108" s="7">
        <v>4</v>
      </c>
      <c r="B108" s="7">
        <v>144</v>
      </c>
      <c r="C108" s="27">
        <v>116</v>
      </c>
      <c r="D108" s="27">
        <v>180</v>
      </c>
      <c r="E108" s="7">
        <v>13</v>
      </c>
      <c r="F108" s="32">
        <f t="shared" si="86"/>
        <v>17.166666666666668</v>
      </c>
      <c r="G108" s="2">
        <f t="shared" si="79"/>
        <v>8240</v>
      </c>
      <c r="H108" s="2">
        <v>1.4</v>
      </c>
      <c r="I108" s="7">
        <f t="shared" si="80"/>
        <v>11536</v>
      </c>
      <c r="J108" s="7">
        <v>1.2</v>
      </c>
      <c r="K108" s="7">
        <v>1.75</v>
      </c>
      <c r="L108" s="7">
        <f t="shared" si="87"/>
        <v>0.16500000000000001</v>
      </c>
      <c r="M108" s="2">
        <f t="shared" si="88"/>
        <v>1.9619047619047618</v>
      </c>
      <c r="N108" s="2">
        <f t="shared" si="89"/>
        <v>1.8095238095238095</v>
      </c>
      <c r="O108" s="2">
        <f t="shared" si="90"/>
        <v>7.5238095238095237</v>
      </c>
      <c r="P108" s="2">
        <f t="shared" si="91"/>
        <v>9.5666666666666664</v>
      </c>
      <c r="Q108" s="2">
        <f t="shared" si="92"/>
        <v>15.566666666666666</v>
      </c>
      <c r="R108" s="2">
        <f t="shared" si="93"/>
        <v>7.833333333333333</v>
      </c>
      <c r="S108" s="2">
        <f t="shared" si="81"/>
        <v>11.833333333333332</v>
      </c>
      <c r="T108" s="2">
        <f t="shared" si="82"/>
        <v>21.833333333333332</v>
      </c>
      <c r="U108" s="7">
        <f t="shared" si="83"/>
        <v>1</v>
      </c>
      <c r="V108" s="2">
        <f t="shared" si="94"/>
        <v>366.87229486536972</v>
      </c>
      <c r="W108" s="28">
        <f t="shared" si="95"/>
        <v>379.46738245317738</v>
      </c>
      <c r="X108" s="2">
        <f t="shared" si="96"/>
        <v>263.25187570492182</v>
      </c>
      <c r="Y108" s="2">
        <f t="shared" si="97"/>
        <v>2873.8329764453961</v>
      </c>
      <c r="Z108" s="28">
        <f t="shared" si="98"/>
        <v>0</v>
      </c>
      <c r="AA108" s="28">
        <f t="shared" si="99"/>
        <v>11.833333333333332</v>
      </c>
      <c r="AB108" s="28">
        <f t="shared" si="100"/>
        <v>4490.3640256959316</v>
      </c>
      <c r="AC108" s="2">
        <f t="shared" si="101"/>
        <v>4519.157199601158</v>
      </c>
      <c r="AD108" s="2">
        <f t="shared" si="84"/>
        <v>4519.157199601158</v>
      </c>
      <c r="AE108" s="2">
        <f t="shared" si="102"/>
        <v>4519.157199601158</v>
      </c>
      <c r="AF108" s="2">
        <f t="shared" si="85"/>
        <v>7057.2737370241111</v>
      </c>
      <c r="AG108" s="33">
        <f t="shared" si="103"/>
        <v>0.14383556547619047</v>
      </c>
      <c r="AH108" s="33">
        <f t="shared" si="104"/>
        <v>0.14383556547619047</v>
      </c>
      <c r="AI108" s="2">
        <f t="shared" si="105"/>
        <v>1.8455327249685152</v>
      </c>
      <c r="AJ108" s="7">
        <v>2.2000000000000002</v>
      </c>
      <c r="AK108" s="3">
        <f t="shared" si="106"/>
        <v>808.59390167179663</v>
      </c>
    </row>
    <row r="109" spans="1:37" ht="20.25" x14ac:dyDescent="0.3">
      <c r="A109" s="7"/>
      <c r="B109" s="7"/>
      <c r="C109" s="7"/>
      <c r="D109" s="2"/>
      <c r="E109" s="2"/>
      <c r="F109" s="2"/>
      <c r="G109" s="7"/>
      <c r="H109" s="7"/>
      <c r="I109" s="7"/>
      <c r="J109" s="7"/>
      <c r="K109" s="2"/>
      <c r="L109" s="2"/>
      <c r="M109" s="2"/>
      <c r="N109" s="2"/>
      <c r="O109" s="2"/>
      <c r="P109" s="2"/>
      <c r="Q109" s="2"/>
      <c r="R109" s="2"/>
      <c r="S109" s="7"/>
      <c r="T109" s="2"/>
      <c r="U109" s="28"/>
      <c r="V109" s="2"/>
      <c r="W109" s="2"/>
      <c r="X109" s="28"/>
      <c r="Y109" s="28"/>
      <c r="Z109" s="28"/>
      <c r="AA109" s="2"/>
      <c r="AB109" s="2"/>
      <c r="AC109" s="2"/>
      <c r="AD109" s="2"/>
      <c r="AE109" s="5"/>
      <c r="AF109" s="7"/>
      <c r="AG109" s="3"/>
    </row>
    <row r="110" spans="1:37" ht="150" x14ac:dyDescent="0.2">
      <c r="A110" s="7" t="s">
        <v>10</v>
      </c>
      <c r="B110" s="7" t="s">
        <v>82</v>
      </c>
      <c r="C110" s="31" t="s">
        <v>83</v>
      </c>
      <c r="D110" s="31" t="s">
        <v>84</v>
      </c>
      <c r="E110" s="7" t="s">
        <v>12</v>
      </c>
      <c r="F110" s="7" t="s">
        <v>85</v>
      </c>
      <c r="G110" s="7" t="s">
        <v>47</v>
      </c>
      <c r="H110" s="7" t="s">
        <v>14</v>
      </c>
      <c r="I110" s="7" t="s">
        <v>15</v>
      </c>
      <c r="J110" s="7" t="s">
        <v>16</v>
      </c>
      <c r="K110" s="7" t="s">
        <v>17</v>
      </c>
      <c r="L110" s="7" t="s">
        <v>18</v>
      </c>
      <c r="M110" s="7" t="s">
        <v>25</v>
      </c>
      <c r="N110" s="7" t="s">
        <v>26</v>
      </c>
      <c r="O110" s="7" t="s">
        <v>27</v>
      </c>
      <c r="P110" s="7" t="s">
        <v>28</v>
      </c>
      <c r="Q110" s="7" t="s">
        <v>29</v>
      </c>
      <c r="R110" s="7" t="s">
        <v>30</v>
      </c>
      <c r="S110" s="7" t="s">
        <v>31</v>
      </c>
      <c r="T110" s="7" t="s">
        <v>32</v>
      </c>
      <c r="U110" s="7" t="s">
        <v>33</v>
      </c>
      <c r="V110" s="7" t="s">
        <v>34</v>
      </c>
      <c r="W110" s="26" t="s">
        <v>35</v>
      </c>
      <c r="X110" s="7" t="s">
        <v>36</v>
      </c>
      <c r="Y110" s="7" t="s">
        <v>37</v>
      </c>
      <c r="Z110" s="26" t="s">
        <v>59</v>
      </c>
      <c r="AA110" s="26" t="s">
        <v>60</v>
      </c>
      <c r="AB110" s="26" t="s">
        <v>61</v>
      </c>
      <c r="AC110" s="7" t="s">
        <v>39</v>
      </c>
      <c r="AD110" s="7" t="s">
        <v>40</v>
      </c>
      <c r="AE110" s="7" t="s">
        <v>41</v>
      </c>
      <c r="AF110" s="7" t="s">
        <v>21</v>
      </c>
      <c r="AG110" s="26" t="s">
        <v>90</v>
      </c>
      <c r="AH110" s="26" t="s">
        <v>89</v>
      </c>
      <c r="AI110" s="7" t="s">
        <v>22</v>
      </c>
      <c r="AJ110" s="7" t="s">
        <v>23</v>
      </c>
      <c r="AK110" s="7" t="s">
        <v>24</v>
      </c>
    </row>
    <row r="111" spans="1:37" ht="20.25" x14ac:dyDescent="0.3">
      <c r="A111" s="7">
        <v>5</v>
      </c>
      <c r="B111" s="7">
        <v>18</v>
      </c>
      <c r="C111" s="27">
        <v>14</v>
      </c>
      <c r="D111" s="27">
        <v>23</v>
      </c>
      <c r="E111" s="7">
        <v>2.75</v>
      </c>
      <c r="F111" s="32">
        <f>($D111+2*$E111)/12</f>
        <v>2.375</v>
      </c>
      <c r="G111" s="8">
        <f t="shared" ref="G111:G133" si="108">$B$4*$A111*$F111</f>
        <v>1425</v>
      </c>
      <c r="H111" s="2">
        <v>1.4</v>
      </c>
      <c r="I111" s="7">
        <f t="shared" ref="I111:I133" si="109">$G111*$H111</f>
        <v>1994.9999999999998</v>
      </c>
      <c r="J111" s="7">
        <v>1.2</v>
      </c>
      <c r="K111" s="7">
        <v>1.1499999999999999</v>
      </c>
      <c r="L111" s="7">
        <f>0.33*(1-0.125*$A111)</f>
        <v>0.12375</v>
      </c>
      <c r="M111" s="2">
        <f>($E$7-$C$7-0.06*$D111/12)/$K111</f>
        <v>3.6681159420289853</v>
      </c>
      <c r="N111" s="2">
        <f>($F$7-$B$7)/$K111</f>
        <v>2.7536231884057973</v>
      </c>
      <c r="O111" s="2">
        <f>($G$7-$B$7)/$K111</f>
        <v>11.449275362318842</v>
      </c>
      <c r="P111" s="2">
        <f>$C$7+$K111*$A111+0.06*$D111/12</f>
        <v>7.5316666666666672</v>
      </c>
      <c r="Q111" s="2">
        <f>IF($A111&lt;$M111,$P111,$P111+$E$7)</f>
        <v>13.531666666666666</v>
      </c>
      <c r="R111" s="2">
        <f>$B$7+K111*$A111</f>
        <v>6.583333333333333</v>
      </c>
      <c r="S111" s="2">
        <f t="shared" ref="S111:S133" si="110">$R111+$F$7</f>
        <v>10.583333333333332</v>
      </c>
      <c r="T111" s="2">
        <f t="shared" ref="T111:T133" si="111">$R111+$G$7</f>
        <v>20.583333333333332</v>
      </c>
      <c r="U111" s="7">
        <f t="shared" ref="U111:U133" si="112">IF($A111&lt;$M111,0.5,1)</f>
        <v>1</v>
      </c>
      <c r="V111" s="2">
        <f>($U111*$H$7*(1+$L111)*$J111)/($Q111*$R111)</f>
        <v>484.39961895912234</v>
      </c>
      <c r="W111" s="28">
        <f>IF($A111&lt;$N111,(($U111*$I$7/2*(1+$L111)*$J$7)/($R111*$Q111)),(($U111*$I$7*(1+$L111)*$J$7)/($S111*$Q111)))</f>
        <v>470.81163752178475</v>
      </c>
      <c r="X111" s="2">
        <f>(2*$U111*$H$7*(1+$L111)*$J111)/($Q111*$T111)</f>
        <v>309.85886556899322</v>
      </c>
      <c r="Y111" s="2">
        <f>IF($R111&gt;$F111,$F111*$V111,$R111*$V111)</f>
        <v>1150.4490950279155</v>
      </c>
      <c r="Z111" s="28">
        <f>IF($N111&lt;$A111,0,$F$7-$B$7-$K111*$A111)</f>
        <v>0</v>
      </c>
      <c r="AA111" s="28">
        <f>IF($S111&gt;$F111,$F111,$S111)</f>
        <v>2.375</v>
      </c>
      <c r="AB111" s="28">
        <f>($AA111-$Z111)*$W111</f>
        <v>1118.1776391142387</v>
      </c>
      <c r="AC111" s="2">
        <f>IF($T111&gt;$F111,$F111*$X111,$T111*$X111)</f>
        <v>735.91480572635896</v>
      </c>
      <c r="AD111" s="2">
        <f t="shared" ref="AD111:AD133" si="113">IF($Y111&gt;$AC111,$Y111,$AC111)</f>
        <v>1150.4490950279155</v>
      </c>
      <c r="AE111" s="2">
        <f>IF($AB111&gt;$AD111,$AB111,$AD111)</f>
        <v>1150.4490950279155</v>
      </c>
      <c r="AF111" s="2">
        <f t="shared" ref="AF111:AF133" si="114">PI()*($B111/(2*12))^2*62.4</f>
        <v>110.26990214100174</v>
      </c>
      <c r="AG111" s="33">
        <f>0.23*($M$7/$H111)*(1+0.35*$M$7*($F111/$A111))</f>
        <v>8.8970982142857133E-2</v>
      </c>
      <c r="AH111" s="33">
        <f>IF(AG111&gt;0.33,0.33,AG111)</f>
        <v>8.8970982142857133E-2</v>
      </c>
      <c r="AI111" s="2">
        <f>$P$7/($O$7-$N$7*AH111)</f>
        <v>1.8088203352939556</v>
      </c>
      <c r="AJ111" s="7">
        <v>2.4</v>
      </c>
      <c r="AK111" s="3">
        <f>(12/$D111)*(($I111+$AF111)/$AI111+$AE111/$AJ111)</f>
        <v>857.34516336343586</v>
      </c>
    </row>
    <row r="112" spans="1:37" ht="20.25" x14ac:dyDescent="0.3">
      <c r="A112" s="7">
        <v>5</v>
      </c>
      <c r="B112" s="7">
        <v>24</v>
      </c>
      <c r="C112" s="27">
        <v>19</v>
      </c>
      <c r="D112" s="27">
        <v>30</v>
      </c>
      <c r="E112" s="7">
        <v>3.25</v>
      </c>
      <c r="F112" s="32">
        <f t="shared" ref="F112:F133" si="115">($D112+2*$E112)/12</f>
        <v>3.0416666666666665</v>
      </c>
      <c r="G112" s="8">
        <f t="shared" si="108"/>
        <v>1825</v>
      </c>
      <c r="H112" s="2">
        <v>1.4</v>
      </c>
      <c r="I112" s="7">
        <f t="shared" si="109"/>
        <v>2555</v>
      </c>
      <c r="J112" s="7">
        <v>1.2</v>
      </c>
      <c r="K112" s="4">
        <f>(1.75-1.15)*(($D112-24)/(96-24))+1.15</f>
        <v>1.2</v>
      </c>
      <c r="L112" s="7">
        <f t="shared" ref="L112:L133" si="116">0.33*(1-0.125*$A112)</f>
        <v>0.12375</v>
      </c>
      <c r="M112" s="2">
        <f t="shared" ref="M112:M133" si="117">($E$7-$C$7-0.06*$D112/12)/$K112</f>
        <v>3.4861111111111107</v>
      </c>
      <c r="N112" s="2">
        <f t="shared" ref="N112:N133" si="118">($F$7-$B$7)/$K112</f>
        <v>2.6388888888888888</v>
      </c>
      <c r="O112" s="2">
        <f t="shared" ref="O112:O133" si="119">($G$7-$B$7)/$K112</f>
        <v>10.972222222222221</v>
      </c>
      <c r="P112" s="2">
        <f t="shared" ref="P112:P133" si="120">$C$7+$K112*$A112+0.06*$D112/12</f>
        <v>7.8166666666666673</v>
      </c>
      <c r="Q112" s="2">
        <f t="shared" ref="Q112:Q133" si="121">IF($A112&lt;$M112,$P112,$P112+$E$7)</f>
        <v>13.816666666666666</v>
      </c>
      <c r="R112" s="2">
        <f t="shared" ref="R112:R133" si="122">$B$7+K112*$A112</f>
        <v>6.833333333333333</v>
      </c>
      <c r="S112" s="2">
        <f t="shared" si="110"/>
        <v>10.833333333333332</v>
      </c>
      <c r="T112" s="2">
        <f t="shared" si="111"/>
        <v>20.833333333333332</v>
      </c>
      <c r="U112" s="7">
        <f t="shared" si="112"/>
        <v>1</v>
      </c>
      <c r="V112" s="2">
        <f t="shared" ref="V112:V133" si="123">($U112*$H$7*(1+$L112)*$J112)/($Q112*$R112)</f>
        <v>457.05139898202367</v>
      </c>
      <c r="W112" s="28">
        <f t="shared" ref="W112:W133" si="124">IF($A112&lt;$N112,(($U112*$I$7/2*(1+$L112)*$J$7)/($R112*$Q112)),(($U112*$I$7*(1+$L112)*$J$7)/($S112*$Q112)))</f>
        <v>450.45931149670599</v>
      </c>
      <c r="X112" s="2">
        <f t="shared" ref="X112:X133" si="125">(2*$U112*$H$7*(1+$L112)*$J112)/($Q112*$T112)</f>
        <v>299.82571773220747</v>
      </c>
      <c r="Y112" s="2">
        <f t="shared" ref="Y112:Y133" si="126">IF($R112&gt;$F112,$F112*$V112,$R112*$V112)</f>
        <v>1390.1980052369886</v>
      </c>
      <c r="Z112" s="28">
        <f t="shared" ref="Z112:Z133" si="127">IF($N112&lt;$A112,0,$F$7-$B$7-$K112*$A112)</f>
        <v>0</v>
      </c>
      <c r="AA112" s="28">
        <f t="shared" ref="AA112:AA133" si="128">IF($S112&gt;$F112,$F112,$S112)</f>
        <v>3.0416666666666665</v>
      </c>
      <c r="AB112" s="28">
        <f t="shared" ref="AB112:AB133" si="129">($AA112-$Z112)*$W112</f>
        <v>1370.1470724691474</v>
      </c>
      <c r="AC112" s="2">
        <f t="shared" ref="AC112:AC133" si="130">IF($T112&gt;$F112,$F112*$X112,$T112*$X112)</f>
        <v>911.96989143546432</v>
      </c>
      <c r="AD112" s="2">
        <f t="shared" si="113"/>
        <v>1390.1980052369886</v>
      </c>
      <c r="AE112" s="2">
        <f t="shared" ref="AE112:AE133" si="131">IF($AB112&gt;$AD112,$AB112,$AD112)</f>
        <v>1390.1980052369886</v>
      </c>
      <c r="AF112" s="2">
        <f t="shared" si="114"/>
        <v>196.03538158400309</v>
      </c>
      <c r="AG112" s="33">
        <f t="shared" ref="AG112:AG133" si="132">0.23*($M$7/$H112)*(1+0.35*$M$7*($F112/$A112))</f>
        <v>9.0887648809523811E-2</v>
      </c>
      <c r="AH112" s="33">
        <f t="shared" ref="AH112:AH133" si="133">IF(AG112&gt;0.33,0.33,AG112)</f>
        <v>9.0887648809523811E-2</v>
      </c>
      <c r="AI112" s="2">
        <f t="shared" ref="AI112:AI133" si="134">$P$7/($O$7-$N$7*AH112)</f>
        <v>1.8100782255489256</v>
      </c>
      <c r="AJ112" s="7">
        <v>2.2000000000000002</v>
      </c>
      <c r="AK112" s="3">
        <f t="shared" ref="AK112:AK133" si="135">(12/$D112)*(($I112+$AF112)/$AI112+$AE112/$AJ112)</f>
        <v>860.7006197573487</v>
      </c>
    </row>
    <row r="113" spans="1:37" ht="20.25" x14ac:dyDescent="0.3">
      <c r="A113" s="7">
        <v>5</v>
      </c>
      <c r="B113" s="7">
        <v>27</v>
      </c>
      <c r="C113" s="27">
        <v>22</v>
      </c>
      <c r="D113" s="27">
        <v>34</v>
      </c>
      <c r="E113" s="7">
        <v>3.5</v>
      </c>
      <c r="F113" s="32">
        <f t="shared" si="115"/>
        <v>3.4166666666666665</v>
      </c>
      <c r="G113" s="8">
        <f t="shared" si="108"/>
        <v>2050</v>
      </c>
      <c r="H113" s="2">
        <v>1.4</v>
      </c>
      <c r="I113" s="7">
        <f t="shared" si="109"/>
        <v>2870</v>
      </c>
      <c r="J113" s="7">
        <v>1.2</v>
      </c>
      <c r="K113" s="4">
        <f t="shared" ref="K113:K123" si="136">(1.75-1.15)*(($D113-24)/(96-24))+1.15</f>
        <v>1.2333333333333332</v>
      </c>
      <c r="L113" s="7">
        <f t="shared" si="116"/>
        <v>0.12375</v>
      </c>
      <c r="M113" s="2">
        <f t="shared" si="117"/>
        <v>3.3756756756756761</v>
      </c>
      <c r="N113" s="2">
        <f t="shared" si="118"/>
        <v>2.567567567567568</v>
      </c>
      <c r="O113" s="2">
        <f t="shared" si="119"/>
        <v>10.675675675675677</v>
      </c>
      <c r="P113" s="2">
        <f t="shared" si="120"/>
        <v>8.0033333333333339</v>
      </c>
      <c r="Q113" s="2">
        <f t="shared" si="121"/>
        <v>14.003333333333334</v>
      </c>
      <c r="R113" s="2">
        <f t="shared" si="122"/>
        <v>6.9999999999999991</v>
      </c>
      <c r="S113" s="2">
        <f t="shared" si="110"/>
        <v>11</v>
      </c>
      <c r="T113" s="2">
        <f t="shared" si="111"/>
        <v>21</v>
      </c>
      <c r="U113" s="7">
        <f t="shared" si="112"/>
        <v>1</v>
      </c>
      <c r="V113" s="2">
        <f t="shared" si="123"/>
        <v>440.22171591797877</v>
      </c>
      <c r="W113" s="28">
        <f t="shared" si="124"/>
        <v>437.72045616844474</v>
      </c>
      <c r="X113" s="2">
        <f t="shared" si="125"/>
        <v>293.48114394531916</v>
      </c>
      <c r="Y113" s="2">
        <f t="shared" si="126"/>
        <v>1504.0908627197607</v>
      </c>
      <c r="Z113" s="28">
        <f t="shared" si="127"/>
        <v>0</v>
      </c>
      <c r="AA113" s="28">
        <f t="shared" si="128"/>
        <v>3.4166666666666665</v>
      </c>
      <c r="AB113" s="28">
        <f t="shared" si="129"/>
        <v>1495.5448919088528</v>
      </c>
      <c r="AC113" s="2">
        <f t="shared" si="130"/>
        <v>1002.7272418131738</v>
      </c>
      <c r="AD113" s="2">
        <f t="shared" si="113"/>
        <v>1504.0908627197607</v>
      </c>
      <c r="AE113" s="2">
        <f t="shared" si="131"/>
        <v>1504.0908627197607</v>
      </c>
      <c r="AF113" s="2">
        <f t="shared" si="114"/>
        <v>248.1072798172539</v>
      </c>
      <c r="AG113" s="33">
        <f t="shared" si="132"/>
        <v>9.196577380952381E-2</v>
      </c>
      <c r="AH113" s="33">
        <f t="shared" si="133"/>
        <v>9.196577380952381E-2</v>
      </c>
      <c r="AI113" s="2">
        <f t="shared" si="134"/>
        <v>1.8107865579522922</v>
      </c>
      <c r="AJ113" s="7">
        <v>2.2000000000000002</v>
      </c>
      <c r="AK113" s="3">
        <f t="shared" si="135"/>
        <v>849.04961253578495</v>
      </c>
    </row>
    <row r="114" spans="1:37" ht="20.25" x14ac:dyDescent="0.3">
      <c r="A114" s="7">
        <v>5</v>
      </c>
      <c r="B114" s="7">
        <v>30</v>
      </c>
      <c r="C114" s="27">
        <v>24</v>
      </c>
      <c r="D114" s="27">
        <v>38</v>
      </c>
      <c r="E114" s="7">
        <v>3.75</v>
      </c>
      <c r="F114" s="32">
        <f t="shared" si="115"/>
        <v>3.7916666666666665</v>
      </c>
      <c r="G114" s="8">
        <f t="shared" si="108"/>
        <v>2275</v>
      </c>
      <c r="H114" s="2">
        <v>1.4</v>
      </c>
      <c r="I114" s="7">
        <f t="shared" si="109"/>
        <v>3185</v>
      </c>
      <c r="J114" s="7">
        <v>1.2</v>
      </c>
      <c r="K114" s="4">
        <f t="shared" si="136"/>
        <v>1.2666666666666666</v>
      </c>
      <c r="L114" s="7">
        <f t="shared" si="116"/>
        <v>0.12375</v>
      </c>
      <c r="M114" s="2">
        <f t="shared" si="117"/>
        <v>3.271052631578947</v>
      </c>
      <c r="N114" s="2">
        <f t="shared" si="118"/>
        <v>2.5</v>
      </c>
      <c r="O114" s="2">
        <f t="shared" si="119"/>
        <v>10.394736842105264</v>
      </c>
      <c r="P114" s="2">
        <f t="shared" si="120"/>
        <v>8.19</v>
      </c>
      <c r="Q114" s="2">
        <f t="shared" si="121"/>
        <v>14.19</v>
      </c>
      <c r="R114" s="2">
        <f t="shared" si="122"/>
        <v>7.1666666666666661</v>
      </c>
      <c r="S114" s="2">
        <f t="shared" si="110"/>
        <v>11.166666666666666</v>
      </c>
      <c r="T114" s="2">
        <f t="shared" si="111"/>
        <v>21.166666666666664</v>
      </c>
      <c r="U114" s="7">
        <f t="shared" si="112"/>
        <v>1</v>
      </c>
      <c r="V114" s="2">
        <f t="shared" si="123"/>
        <v>424.32764639362802</v>
      </c>
      <c r="W114" s="28">
        <f t="shared" si="124"/>
        <v>425.51513047868485</v>
      </c>
      <c r="X114" s="2">
        <f t="shared" si="125"/>
        <v>287.33998102245681</v>
      </c>
      <c r="Y114" s="2">
        <f t="shared" si="126"/>
        <v>1608.9089925758394</v>
      </c>
      <c r="Z114" s="28">
        <f t="shared" si="127"/>
        <v>0</v>
      </c>
      <c r="AA114" s="28">
        <f t="shared" si="128"/>
        <v>3.7916666666666665</v>
      </c>
      <c r="AB114" s="28">
        <f t="shared" si="129"/>
        <v>1613.4115363983467</v>
      </c>
      <c r="AC114" s="2">
        <f t="shared" si="130"/>
        <v>1089.4974280434819</v>
      </c>
      <c r="AD114" s="2">
        <f t="shared" si="113"/>
        <v>1608.9089925758394</v>
      </c>
      <c r="AE114" s="2">
        <f t="shared" si="131"/>
        <v>1613.4115363983467</v>
      </c>
      <c r="AF114" s="2">
        <f t="shared" si="114"/>
        <v>306.30528372500481</v>
      </c>
      <c r="AG114" s="33">
        <f t="shared" si="132"/>
        <v>9.3043898809523823E-2</v>
      </c>
      <c r="AH114" s="33">
        <f t="shared" si="133"/>
        <v>9.3043898809523823E-2</v>
      </c>
      <c r="AI114" s="2">
        <f t="shared" si="134"/>
        <v>1.8114954449518148</v>
      </c>
      <c r="AJ114" s="7">
        <v>2.2000000000000002</v>
      </c>
      <c r="AK114" s="3">
        <f t="shared" si="135"/>
        <v>840.21298821438506</v>
      </c>
    </row>
    <row r="115" spans="1:37" ht="20.25" x14ac:dyDescent="0.3">
      <c r="A115" s="7">
        <v>5</v>
      </c>
      <c r="B115" s="7">
        <v>33</v>
      </c>
      <c r="C115" s="27">
        <v>27</v>
      </c>
      <c r="D115" s="27">
        <v>42</v>
      </c>
      <c r="E115" s="7">
        <v>3.75</v>
      </c>
      <c r="F115" s="32">
        <f t="shared" si="115"/>
        <v>4.125</v>
      </c>
      <c r="G115" s="8">
        <f t="shared" si="108"/>
        <v>2475</v>
      </c>
      <c r="H115" s="2">
        <v>1.4</v>
      </c>
      <c r="I115" s="7">
        <f t="shared" si="109"/>
        <v>3465</v>
      </c>
      <c r="J115" s="7">
        <v>1.2</v>
      </c>
      <c r="K115" s="4">
        <f t="shared" si="136"/>
        <v>1.2999999999999998</v>
      </c>
      <c r="L115" s="7">
        <f t="shared" si="116"/>
        <v>0.12375</v>
      </c>
      <c r="M115" s="2">
        <f t="shared" si="117"/>
        <v>3.1717948717948721</v>
      </c>
      <c r="N115" s="2">
        <f t="shared" si="118"/>
        <v>2.4358974358974361</v>
      </c>
      <c r="O115" s="2">
        <f t="shared" si="119"/>
        <v>10.12820512820513</v>
      </c>
      <c r="P115" s="2">
        <f t="shared" si="120"/>
        <v>8.3766666666666669</v>
      </c>
      <c r="Q115" s="2">
        <f t="shared" si="121"/>
        <v>14.376666666666667</v>
      </c>
      <c r="R115" s="2">
        <f t="shared" si="122"/>
        <v>7.3333333333333321</v>
      </c>
      <c r="S115" s="2">
        <f t="shared" si="110"/>
        <v>11.333333333333332</v>
      </c>
      <c r="T115" s="2">
        <f t="shared" si="111"/>
        <v>21.333333333333332</v>
      </c>
      <c r="U115" s="7">
        <f t="shared" si="112"/>
        <v>1</v>
      </c>
      <c r="V115" s="2">
        <f t="shared" si="123"/>
        <v>409.29958054929079</v>
      </c>
      <c r="W115" s="28">
        <f t="shared" si="124"/>
        <v>413.81391415829029</v>
      </c>
      <c r="X115" s="2">
        <f t="shared" si="125"/>
        <v>281.39346162763741</v>
      </c>
      <c r="Y115" s="2">
        <f t="shared" si="126"/>
        <v>1688.3607697658244</v>
      </c>
      <c r="Z115" s="28">
        <f t="shared" si="127"/>
        <v>0</v>
      </c>
      <c r="AA115" s="28">
        <f t="shared" si="128"/>
        <v>4.125</v>
      </c>
      <c r="AB115" s="28">
        <f t="shared" si="129"/>
        <v>1706.9823959029475</v>
      </c>
      <c r="AC115" s="2">
        <f t="shared" si="130"/>
        <v>1160.7480292140044</v>
      </c>
      <c r="AD115" s="2">
        <f t="shared" si="113"/>
        <v>1688.3607697658244</v>
      </c>
      <c r="AE115" s="2">
        <f t="shared" si="131"/>
        <v>1706.9823959029475</v>
      </c>
      <c r="AF115" s="2">
        <f t="shared" si="114"/>
        <v>370.62939330725584</v>
      </c>
      <c r="AG115" s="33">
        <f t="shared" si="132"/>
        <v>9.4002232142857134E-2</v>
      </c>
      <c r="AH115" s="33">
        <f t="shared" si="133"/>
        <v>9.4002232142857134E-2</v>
      </c>
      <c r="AI115" s="2">
        <f t="shared" si="134"/>
        <v>1.8121260328427997</v>
      </c>
      <c r="AJ115" s="7">
        <v>2.2000000000000002</v>
      </c>
      <c r="AK115" s="3">
        <f t="shared" si="135"/>
        <v>826.44203717160076</v>
      </c>
    </row>
    <row r="116" spans="1:37" ht="20.25" x14ac:dyDescent="0.3">
      <c r="A116" s="7">
        <v>5</v>
      </c>
      <c r="B116" s="7">
        <v>36</v>
      </c>
      <c r="C116" s="27">
        <v>29</v>
      </c>
      <c r="D116" s="27">
        <v>45</v>
      </c>
      <c r="E116" s="7">
        <v>4.5</v>
      </c>
      <c r="F116" s="32">
        <f t="shared" si="115"/>
        <v>4.5</v>
      </c>
      <c r="G116" s="8">
        <f t="shared" si="108"/>
        <v>2700</v>
      </c>
      <c r="H116" s="2">
        <v>1.4</v>
      </c>
      <c r="I116" s="7">
        <f t="shared" si="109"/>
        <v>3779.9999999999995</v>
      </c>
      <c r="J116" s="7">
        <v>1.2</v>
      </c>
      <c r="K116" s="4">
        <f t="shared" si="136"/>
        <v>1.325</v>
      </c>
      <c r="L116" s="7">
        <f t="shared" si="116"/>
        <v>0.12375</v>
      </c>
      <c r="M116" s="2">
        <f t="shared" si="117"/>
        <v>3.10062893081761</v>
      </c>
      <c r="N116" s="2">
        <f t="shared" si="118"/>
        <v>2.3899371069182389</v>
      </c>
      <c r="O116" s="2">
        <f t="shared" si="119"/>
        <v>9.9371069182389942</v>
      </c>
      <c r="P116" s="2">
        <f t="shared" si="120"/>
        <v>8.5166666666666657</v>
      </c>
      <c r="Q116" s="2">
        <f t="shared" si="121"/>
        <v>14.516666666666666</v>
      </c>
      <c r="R116" s="2">
        <f t="shared" si="122"/>
        <v>7.458333333333333</v>
      </c>
      <c r="S116" s="2">
        <f t="shared" si="110"/>
        <v>11.458333333333332</v>
      </c>
      <c r="T116" s="2">
        <f t="shared" si="111"/>
        <v>21.458333333333332</v>
      </c>
      <c r="U116" s="7">
        <f t="shared" si="112"/>
        <v>1</v>
      </c>
      <c r="V116" s="2">
        <f t="shared" si="123"/>
        <v>398.55864638988129</v>
      </c>
      <c r="W116" s="28">
        <f t="shared" si="124"/>
        <v>405.35225968061798</v>
      </c>
      <c r="X116" s="2">
        <f t="shared" si="125"/>
        <v>277.05630176228647</v>
      </c>
      <c r="Y116" s="2">
        <f t="shared" si="126"/>
        <v>1793.5139087544658</v>
      </c>
      <c r="Z116" s="28">
        <f t="shared" si="127"/>
        <v>0</v>
      </c>
      <c r="AA116" s="28">
        <f t="shared" si="128"/>
        <v>4.5</v>
      </c>
      <c r="AB116" s="28">
        <f t="shared" si="129"/>
        <v>1824.0851685627808</v>
      </c>
      <c r="AC116" s="2">
        <f t="shared" si="130"/>
        <v>1246.753357930289</v>
      </c>
      <c r="AD116" s="2">
        <f t="shared" si="113"/>
        <v>1793.5139087544658</v>
      </c>
      <c r="AE116" s="2">
        <f t="shared" si="131"/>
        <v>1824.0851685627808</v>
      </c>
      <c r="AF116" s="2">
        <f t="shared" si="114"/>
        <v>441.07960856400695</v>
      </c>
      <c r="AG116" s="33">
        <f t="shared" si="132"/>
        <v>9.5080357142857147E-2</v>
      </c>
      <c r="AH116" s="33">
        <f t="shared" si="133"/>
        <v>9.5080357142857147E-2</v>
      </c>
      <c r="AI116" s="2">
        <f t="shared" si="134"/>
        <v>1.8128359691914733</v>
      </c>
      <c r="AJ116" s="7">
        <v>2.2000000000000002</v>
      </c>
      <c r="AK116" s="3">
        <f t="shared" si="135"/>
        <v>842.01854006458188</v>
      </c>
    </row>
    <row r="117" spans="1:37" ht="20.25" x14ac:dyDescent="0.3">
      <c r="A117" s="7">
        <v>5</v>
      </c>
      <c r="B117" s="7">
        <v>39</v>
      </c>
      <c r="C117" s="27">
        <v>32</v>
      </c>
      <c r="D117" s="27">
        <v>49</v>
      </c>
      <c r="E117" s="7">
        <v>4.75</v>
      </c>
      <c r="F117" s="32">
        <f t="shared" si="115"/>
        <v>4.875</v>
      </c>
      <c r="G117" s="8">
        <f t="shared" si="108"/>
        <v>2925</v>
      </c>
      <c r="H117" s="2">
        <v>1.4</v>
      </c>
      <c r="I117" s="7">
        <f t="shared" si="109"/>
        <v>4094.9999999999995</v>
      </c>
      <c r="J117" s="7">
        <v>1.2</v>
      </c>
      <c r="K117" s="4">
        <f t="shared" si="136"/>
        <v>1.3583333333333334</v>
      </c>
      <c r="L117" s="7">
        <f t="shared" si="116"/>
        <v>0.12375</v>
      </c>
      <c r="M117" s="2">
        <f t="shared" si="117"/>
        <v>3.0098159509202449</v>
      </c>
      <c r="N117" s="2">
        <f t="shared" si="118"/>
        <v>2.3312883435582821</v>
      </c>
      <c r="O117" s="2">
        <f t="shared" si="119"/>
        <v>9.6932515337423304</v>
      </c>
      <c r="P117" s="2">
        <f t="shared" si="120"/>
        <v>8.7033333333333331</v>
      </c>
      <c r="Q117" s="2">
        <f t="shared" si="121"/>
        <v>14.703333333333333</v>
      </c>
      <c r="R117" s="2">
        <f t="shared" si="122"/>
        <v>7.625</v>
      </c>
      <c r="S117" s="2">
        <f t="shared" si="110"/>
        <v>11.625</v>
      </c>
      <c r="T117" s="2">
        <f t="shared" si="111"/>
        <v>21.625</v>
      </c>
      <c r="U117" s="7">
        <f t="shared" si="112"/>
        <v>1</v>
      </c>
      <c r="V117" s="2">
        <f t="shared" si="123"/>
        <v>384.89766641518412</v>
      </c>
      <c r="W117" s="28">
        <f t="shared" si="124"/>
        <v>394.46837451824979</v>
      </c>
      <c r="X117" s="2">
        <f t="shared" si="125"/>
        <v>271.4307242927888</v>
      </c>
      <c r="Y117" s="2">
        <f t="shared" si="126"/>
        <v>1876.3761237740225</v>
      </c>
      <c r="Z117" s="28">
        <f t="shared" si="127"/>
        <v>0</v>
      </c>
      <c r="AA117" s="28">
        <f t="shared" si="128"/>
        <v>4.875</v>
      </c>
      <c r="AB117" s="28">
        <f t="shared" si="129"/>
        <v>1923.0333257764678</v>
      </c>
      <c r="AC117" s="2">
        <f t="shared" si="130"/>
        <v>1323.2247809273454</v>
      </c>
      <c r="AD117" s="2">
        <f t="shared" si="113"/>
        <v>1876.3761237740225</v>
      </c>
      <c r="AE117" s="2">
        <f t="shared" si="131"/>
        <v>1923.0333257764678</v>
      </c>
      <c r="AF117" s="2">
        <f t="shared" si="114"/>
        <v>517.65592949525819</v>
      </c>
      <c r="AG117" s="33">
        <f t="shared" si="132"/>
        <v>9.6158482142857146E-2</v>
      </c>
      <c r="AH117" s="33">
        <f t="shared" si="133"/>
        <v>9.6158482142857146E-2</v>
      </c>
      <c r="AI117" s="2">
        <f t="shared" si="134"/>
        <v>1.8135464620214772</v>
      </c>
      <c r="AJ117" s="7">
        <v>2.2000000000000002</v>
      </c>
      <c r="AK117" s="3">
        <f t="shared" si="135"/>
        <v>836.9513128505605</v>
      </c>
    </row>
    <row r="118" spans="1:37" ht="20.25" x14ac:dyDescent="0.3">
      <c r="A118" s="7">
        <v>5</v>
      </c>
      <c r="B118" s="7">
        <v>42</v>
      </c>
      <c r="C118" s="27">
        <v>34</v>
      </c>
      <c r="D118" s="27">
        <v>53</v>
      </c>
      <c r="E118" s="7">
        <v>5</v>
      </c>
      <c r="F118" s="32">
        <f t="shared" si="115"/>
        <v>5.25</v>
      </c>
      <c r="G118" s="8">
        <f t="shared" si="108"/>
        <v>3150</v>
      </c>
      <c r="H118" s="2">
        <v>1.4</v>
      </c>
      <c r="I118" s="7">
        <f t="shared" si="109"/>
        <v>4410</v>
      </c>
      <c r="J118" s="7">
        <v>1.2</v>
      </c>
      <c r="K118" s="4">
        <f t="shared" si="136"/>
        <v>1.3916666666666666</v>
      </c>
      <c r="L118" s="7">
        <f t="shared" si="116"/>
        <v>0.12375</v>
      </c>
      <c r="M118" s="2">
        <f t="shared" si="117"/>
        <v>2.9233532934131738</v>
      </c>
      <c r="N118" s="2">
        <f t="shared" si="118"/>
        <v>2.2754491017964074</v>
      </c>
      <c r="O118" s="2">
        <f t="shared" si="119"/>
        <v>9.4610778443113777</v>
      </c>
      <c r="P118" s="2">
        <f t="shared" si="120"/>
        <v>8.89</v>
      </c>
      <c r="Q118" s="2">
        <f t="shared" si="121"/>
        <v>14.89</v>
      </c>
      <c r="R118" s="2">
        <f t="shared" si="122"/>
        <v>7.7916666666666661</v>
      </c>
      <c r="S118" s="2">
        <f t="shared" si="110"/>
        <v>11.791666666666666</v>
      </c>
      <c r="T118" s="2">
        <f t="shared" si="111"/>
        <v>21.791666666666664</v>
      </c>
      <c r="U118" s="7">
        <f t="shared" si="112"/>
        <v>1</v>
      </c>
      <c r="V118" s="2">
        <f t="shared" si="123"/>
        <v>371.9425519765266</v>
      </c>
      <c r="W118" s="28">
        <f t="shared" si="124"/>
        <v>384.01754206940416</v>
      </c>
      <c r="X118" s="2">
        <f t="shared" si="125"/>
        <v>265.97803908072842</v>
      </c>
      <c r="Y118" s="2">
        <f t="shared" si="126"/>
        <v>1952.6983978767646</v>
      </c>
      <c r="Z118" s="28">
        <f t="shared" si="127"/>
        <v>0</v>
      </c>
      <c r="AA118" s="28">
        <f t="shared" si="128"/>
        <v>5.25</v>
      </c>
      <c r="AB118" s="28">
        <f t="shared" si="129"/>
        <v>2016.0920958643719</v>
      </c>
      <c r="AC118" s="2">
        <f t="shared" si="130"/>
        <v>1396.3847051738242</v>
      </c>
      <c r="AD118" s="2">
        <f t="shared" si="113"/>
        <v>1952.6983978767646</v>
      </c>
      <c r="AE118" s="2">
        <f t="shared" si="131"/>
        <v>2016.0920958643719</v>
      </c>
      <c r="AF118" s="2">
        <f t="shared" si="114"/>
        <v>600.35835610100946</v>
      </c>
      <c r="AG118" s="33">
        <f t="shared" si="132"/>
        <v>9.7236607142857145E-2</v>
      </c>
      <c r="AH118" s="33">
        <f t="shared" si="133"/>
        <v>9.7236607142857145E-2</v>
      </c>
      <c r="AI118" s="2">
        <f t="shared" si="134"/>
        <v>1.8142575119873614</v>
      </c>
      <c r="AJ118" s="7">
        <v>2.2000000000000002</v>
      </c>
      <c r="AK118" s="3">
        <f t="shared" si="135"/>
        <v>832.76904200578815</v>
      </c>
    </row>
    <row r="119" spans="1:37" ht="20.25" x14ac:dyDescent="0.3">
      <c r="A119" s="7">
        <v>5</v>
      </c>
      <c r="B119" s="7">
        <v>48</v>
      </c>
      <c r="C119" s="27">
        <v>38</v>
      </c>
      <c r="D119" s="27">
        <v>60</v>
      </c>
      <c r="E119" s="7">
        <v>5.5</v>
      </c>
      <c r="F119" s="32">
        <f t="shared" si="115"/>
        <v>5.916666666666667</v>
      </c>
      <c r="G119" s="8">
        <f t="shared" si="108"/>
        <v>3550</v>
      </c>
      <c r="H119" s="2">
        <v>1.4</v>
      </c>
      <c r="I119" s="7">
        <f t="shared" si="109"/>
        <v>4970</v>
      </c>
      <c r="J119" s="7">
        <v>1.2</v>
      </c>
      <c r="K119" s="4">
        <f t="shared" si="136"/>
        <v>1.45</v>
      </c>
      <c r="L119" s="7">
        <f t="shared" si="116"/>
        <v>0.12375</v>
      </c>
      <c r="M119" s="2">
        <f t="shared" si="117"/>
        <v>2.7816091954022988</v>
      </c>
      <c r="N119" s="2">
        <f t="shared" si="118"/>
        <v>2.1839080459770113</v>
      </c>
      <c r="O119" s="2">
        <f t="shared" si="119"/>
        <v>9.0804597701149419</v>
      </c>
      <c r="P119" s="2">
        <f t="shared" si="120"/>
        <v>9.2166666666666668</v>
      </c>
      <c r="Q119" s="2">
        <f t="shared" si="121"/>
        <v>15.216666666666667</v>
      </c>
      <c r="R119" s="2">
        <f t="shared" si="122"/>
        <v>8.0833333333333339</v>
      </c>
      <c r="S119" s="2">
        <f t="shared" si="110"/>
        <v>12.083333333333334</v>
      </c>
      <c r="T119" s="2">
        <f t="shared" si="111"/>
        <v>22.083333333333336</v>
      </c>
      <c r="U119" s="7">
        <f t="shared" si="112"/>
        <v>1</v>
      </c>
      <c r="V119" s="2">
        <f t="shared" si="123"/>
        <v>350.82530685064529</v>
      </c>
      <c r="W119" s="28">
        <f t="shared" si="124"/>
        <v>366.70317634173051</v>
      </c>
      <c r="X119" s="2">
        <f t="shared" si="125"/>
        <v>256.83060199632143</v>
      </c>
      <c r="Y119" s="2">
        <f t="shared" si="126"/>
        <v>2075.7163988663183</v>
      </c>
      <c r="Z119" s="28">
        <f t="shared" si="127"/>
        <v>0</v>
      </c>
      <c r="AA119" s="28">
        <f t="shared" si="128"/>
        <v>5.916666666666667</v>
      </c>
      <c r="AB119" s="28">
        <f t="shared" si="129"/>
        <v>2169.6604600219057</v>
      </c>
      <c r="AC119" s="2">
        <f t="shared" si="130"/>
        <v>1519.5810618115686</v>
      </c>
      <c r="AD119" s="2">
        <f t="shared" si="113"/>
        <v>2075.7163988663183</v>
      </c>
      <c r="AE119" s="2">
        <f t="shared" si="131"/>
        <v>2169.6604600219057</v>
      </c>
      <c r="AF119" s="2">
        <f t="shared" si="114"/>
        <v>784.14152633601236</v>
      </c>
      <c r="AG119" s="33">
        <f t="shared" si="132"/>
        <v>9.9153273809523809E-2</v>
      </c>
      <c r="AH119" s="33">
        <f t="shared" si="133"/>
        <v>9.9153273809523809E-2</v>
      </c>
      <c r="AI119" s="2">
        <f t="shared" si="134"/>
        <v>1.8155229784987474</v>
      </c>
      <c r="AJ119" s="7">
        <v>2.2000000000000002</v>
      </c>
      <c r="AK119" s="3">
        <f t="shared" si="135"/>
        <v>831.12439351793751</v>
      </c>
    </row>
    <row r="120" spans="1:37" ht="20.25" x14ac:dyDescent="0.3">
      <c r="A120" s="7">
        <v>5</v>
      </c>
      <c r="B120" s="7">
        <v>54</v>
      </c>
      <c r="C120" s="27">
        <v>43</v>
      </c>
      <c r="D120" s="27">
        <v>68</v>
      </c>
      <c r="E120" s="7">
        <v>6</v>
      </c>
      <c r="F120" s="32">
        <f t="shared" si="115"/>
        <v>6.666666666666667</v>
      </c>
      <c r="G120" s="8">
        <f t="shared" si="108"/>
        <v>4000</v>
      </c>
      <c r="H120" s="2">
        <v>1.4</v>
      </c>
      <c r="I120" s="7">
        <f t="shared" si="109"/>
        <v>5600</v>
      </c>
      <c r="J120" s="7">
        <v>1.2</v>
      </c>
      <c r="K120" s="4">
        <f t="shared" si="136"/>
        <v>1.5166666666666666</v>
      </c>
      <c r="L120" s="7">
        <f t="shared" si="116"/>
        <v>0.12375</v>
      </c>
      <c r="M120" s="2">
        <f t="shared" si="117"/>
        <v>2.6329670329670329</v>
      </c>
      <c r="N120" s="2">
        <f t="shared" si="118"/>
        <v>2.087912087912088</v>
      </c>
      <c r="O120" s="2">
        <f t="shared" si="119"/>
        <v>8.6813186813186807</v>
      </c>
      <c r="P120" s="2">
        <f t="shared" si="120"/>
        <v>9.59</v>
      </c>
      <c r="Q120" s="2">
        <f t="shared" si="121"/>
        <v>15.59</v>
      </c>
      <c r="R120" s="2">
        <f t="shared" si="122"/>
        <v>8.4166666666666661</v>
      </c>
      <c r="S120" s="2">
        <f t="shared" si="110"/>
        <v>12.416666666666666</v>
      </c>
      <c r="T120" s="2">
        <f t="shared" si="111"/>
        <v>22.416666666666664</v>
      </c>
      <c r="U120" s="7">
        <f t="shared" si="112"/>
        <v>1</v>
      </c>
      <c r="V120" s="2">
        <f t="shared" si="123"/>
        <v>328.86275157342544</v>
      </c>
      <c r="W120" s="28">
        <f t="shared" si="124"/>
        <v>348.31310726631682</v>
      </c>
      <c r="X120" s="2">
        <f t="shared" si="125"/>
        <v>246.95269820755371</v>
      </c>
      <c r="Y120" s="2">
        <f t="shared" si="126"/>
        <v>2192.4183438228365</v>
      </c>
      <c r="Z120" s="28">
        <f t="shared" si="127"/>
        <v>0</v>
      </c>
      <c r="AA120" s="28">
        <f t="shared" si="128"/>
        <v>6.666666666666667</v>
      </c>
      <c r="AB120" s="28">
        <f t="shared" si="129"/>
        <v>2322.0873817754455</v>
      </c>
      <c r="AC120" s="2">
        <f t="shared" si="130"/>
        <v>1646.3513213836914</v>
      </c>
      <c r="AD120" s="2">
        <f t="shared" si="113"/>
        <v>2192.4183438228365</v>
      </c>
      <c r="AE120" s="2">
        <f t="shared" si="131"/>
        <v>2322.0873817754455</v>
      </c>
      <c r="AF120" s="2">
        <f t="shared" si="114"/>
        <v>992.42911926901559</v>
      </c>
      <c r="AG120" s="33">
        <f t="shared" si="132"/>
        <v>0.10130952380952381</v>
      </c>
      <c r="AH120" s="33">
        <f t="shared" si="133"/>
        <v>0.10130952380952381</v>
      </c>
      <c r="AI120" s="2">
        <f t="shared" si="134"/>
        <v>1.8169487401336841</v>
      </c>
      <c r="AJ120" s="7">
        <v>2.2000000000000002</v>
      </c>
      <c r="AK120" s="3">
        <f t="shared" si="135"/>
        <v>826.55134679981347</v>
      </c>
    </row>
    <row r="121" spans="1:37" ht="20.25" x14ac:dyDescent="0.3">
      <c r="A121" s="7">
        <v>5</v>
      </c>
      <c r="B121" s="7">
        <v>60</v>
      </c>
      <c r="C121" s="27">
        <v>48</v>
      </c>
      <c r="D121" s="27">
        <v>76</v>
      </c>
      <c r="E121" s="7">
        <v>6.5</v>
      </c>
      <c r="F121" s="32">
        <f t="shared" si="115"/>
        <v>7.416666666666667</v>
      </c>
      <c r="G121" s="8">
        <f t="shared" si="108"/>
        <v>4450</v>
      </c>
      <c r="H121" s="2">
        <v>1.4</v>
      </c>
      <c r="I121" s="7">
        <f t="shared" si="109"/>
        <v>6230</v>
      </c>
      <c r="J121" s="7">
        <v>1.2</v>
      </c>
      <c r="K121" s="4">
        <f t="shared" si="136"/>
        <v>1.5833333333333333</v>
      </c>
      <c r="L121" s="7">
        <f t="shared" si="116"/>
        <v>0.12375</v>
      </c>
      <c r="M121" s="2">
        <f t="shared" si="117"/>
        <v>2.4968421052631578</v>
      </c>
      <c r="N121" s="2">
        <f t="shared" si="118"/>
        <v>2</v>
      </c>
      <c r="O121" s="2">
        <f t="shared" si="119"/>
        <v>8.3157894736842106</v>
      </c>
      <c r="P121" s="2">
        <f t="shared" si="120"/>
        <v>9.9633333333333329</v>
      </c>
      <c r="Q121" s="2">
        <f t="shared" si="121"/>
        <v>15.963333333333333</v>
      </c>
      <c r="R121" s="2">
        <f t="shared" si="122"/>
        <v>8.75</v>
      </c>
      <c r="S121" s="2">
        <f t="shared" si="110"/>
        <v>12.75</v>
      </c>
      <c r="T121" s="2">
        <f t="shared" si="111"/>
        <v>22.75</v>
      </c>
      <c r="U121" s="7">
        <f t="shared" si="112"/>
        <v>1</v>
      </c>
      <c r="V121" s="2">
        <f t="shared" si="123"/>
        <v>308.9365510246696</v>
      </c>
      <c r="W121" s="28">
        <f t="shared" si="124"/>
        <v>331.27387517963962</v>
      </c>
      <c r="X121" s="2">
        <f t="shared" si="125"/>
        <v>237.64350078820743</v>
      </c>
      <c r="Y121" s="2">
        <f t="shared" si="126"/>
        <v>2291.2794200996327</v>
      </c>
      <c r="Z121" s="28">
        <f t="shared" si="127"/>
        <v>0</v>
      </c>
      <c r="AA121" s="28">
        <f t="shared" si="128"/>
        <v>7.416666666666667</v>
      </c>
      <c r="AB121" s="28">
        <f t="shared" si="129"/>
        <v>2456.9479075823274</v>
      </c>
      <c r="AC121" s="2">
        <f t="shared" si="130"/>
        <v>1762.5226308458718</v>
      </c>
      <c r="AD121" s="2">
        <f t="shared" si="113"/>
        <v>2291.2794200996327</v>
      </c>
      <c r="AE121" s="2">
        <f t="shared" si="131"/>
        <v>2456.9479075823274</v>
      </c>
      <c r="AF121" s="2">
        <f t="shared" si="114"/>
        <v>1225.2211349000193</v>
      </c>
      <c r="AG121" s="33">
        <f t="shared" si="132"/>
        <v>0.10346577380952381</v>
      </c>
      <c r="AH121" s="33">
        <f t="shared" si="133"/>
        <v>0.10346577380952381</v>
      </c>
      <c r="AI121" s="2">
        <f t="shared" si="134"/>
        <v>1.8183767428792084</v>
      </c>
      <c r="AJ121" s="7">
        <v>2.2000000000000002</v>
      </c>
      <c r="AK121" s="3">
        <f t="shared" si="135"/>
        <v>823.69367048382844</v>
      </c>
    </row>
    <row r="122" spans="1:37" ht="20.25" x14ac:dyDescent="0.3">
      <c r="A122" s="7">
        <v>5</v>
      </c>
      <c r="B122" s="7">
        <v>66</v>
      </c>
      <c r="C122" s="27">
        <v>53</v>
      </c>
      <c r="D122" s="27">
        <v>83</v>
      </c>
      <c r="E122" s="7">
        <v>7</v>
      </c>
      <c r="F122" s="32">
        <f t="shared" si="115"/>
        <v>8.0833333333333339</v>
      </c>
      <c r="G122" s="8">
        <f t="shared" si="108"/>
        <v>4850</v>
      </c>
      <c r="H122" s="2">
        <v>1.4</v>
      </c>
      <c r="I122" s="7">
        <f t="shared" si="109"/>
        <v>6790</v>
      </c>
      <c r="J122" s="7">
        <v>1.2</v>
      </c>
      <c r="K122" s="4">
        <f t="shared" si="136"/>
        <v>1.6416666666666666</v>
      </c>
      <c r="L122" s="7">
        <f t="shared" si="116"/>
        <v>0.12375</v>
      </c>
      <c r="M122" s="2">
        <f t="shared" si="117"/>
        <v>2.3868020304568525</v>
      </c>
      <c r="N122" s="2">
        <f t="shared" si="118"/>
        <v>1.9289340101522843</v>
      </c>
      <c r="O122" s="2">
        <f t="shared" si="119"/>
        <v>8.0203045685279193</v>
      </c>
      <c r="P122" s="2">
        <f t="shared" si="120"/>
        <v>10.289999999999997</v>
      </c>
      <c r="Q122" s="2">
        <f t="shared" si="121"/>
        <v>16.29</v>
      </c>
      <c r="R122" s="2">
        <f t="shared" si="122"/>
        <v>9.0416666666666661</v>
      </c>
      <c r="S122" s="2">
        <f t="shared" si="110"/>
        <v>13.041666666666666</v>
      </c>
      <c r="T122" s="2">
        <f t="shared" si="111"/>
        <v>23.041666666666664</v>
      </c>
      <c r="U122" s="7">
        <f t="shared" si="112"/>
        <v>1</v>
      </c>
      <c r="V122" s="2">
        <f t="shared" si="123"/>
        <v>292.97553275453828</v>
      </c>
      <c r="W122" s="28">
        <f t="shared" si="124"/>
        <v>317.37065998270174</v>
      </c>
      <c r="X122" s="2">
        <f t="shared" si="125"/>
        <v>229.93016494659969</v>
      </c>
      <c r="Y122" s="2">
        <f t="shared" si="126"/>
        <v>2368.2188897658511</v>
      </c>
      <c r="Z122" s="28">
        <f t="shared" si="127"/>
        <v>0</v>
      </c>
      <c r="AA122" s="28">
        <f t="shared" si="128"/>
        <v>8.0833333333333339</v>
      </c>
      <c r="AB122" s="28">
        <f t="shared" si="129"/>
        <v>2565.4128348601726</v>
      </c>
      <c r="AC122" s="2">
        <f t="shared" si="130"/>
        <v>1858.602166651681</v>
      </c>
      <c r="AD122" s="2">
        <f t="shared" si="113"/>
        <v>2368.2188897658511</v>
      </c>
      <c r="AE122" s="2">
        <f t="shared" si="131"/>
        <v>2565.4128348601726</v>
      </c>
      <c r="AF122" s="2">
        <f t="shared" si="114"/>
        <v>1482.5175732290234</v>
      </c>
      <c r="AG122" s="33">
        <f t="shared" si="132"/>
        <v>0.10538244047619048</v>
      </c>
      <c r="AH122" s="33">
        <f t="shared" si="133"/>
        <v>0.10538244047619048</v>
      </c>
      <c r="AI122" s="2">
        <f t="shared" si="134"/>
        <v>1.8196479643539019</v>
      </c>
      <c r="AJ122" s="7">
        <v>2.2000000000000002</v>
      </c>
      <c r="AK122" s="3">
        <f t="shared" si="135"/>
        <v>825.87692917271499</v>
      </c>
    </row>
    <row r="123" spans="1:37" ht="20.25" x14ac:dyDescent="0.3">
      <c r="A123" s="7">
        <v>5</v>
      </c>
      <c r="B123" s="7">
        <v>72</v>
      </c>
      <c r="C123" s="27">
        <v>58</v>
      </c>
      <c r="D123" s="27">
        <v>91</v>
      </c>
      <c r="E123" s="7">
        <v>7.5</v>
      </c>
      <c r="F123" s="32">
        <f t="shared" si="115"/>
        <v>8.8333333333333339</v>
      </c>
      <c r="G123" s="8">
        <f t="shared" si="108"/>
        <v>5300</v>
      </c>
      <c r="H123" s="2">
        <v>1.4</v>
      </c>
      <c r="I123" s="7">
        <f t="shared" si="109"/>
        <v>7419.9999999999991</v>
      </c>
      <c r="J123" s="7">
        <v>1.2</v>
      </c>
      <c r="K123" s="4">
        <f t="shared" si="136"/>
        <v>1.7083333333333335</v>
      </c>
      <c r="L123" s="7">
        <f t="shared" si="116"/>
        <v>0.12375</v>
      </c>
      <c r="M123" s="2">
        <f t="shared" si="117"/>
        <v>2.2702439024390242</v>
      </c>
      <c r="N123" s="2">
        <f t="shared" si="118"/>
        <v>1.8536585365853655</v>
      </c>
      <c r="O123" s="2">
        <f t="shared" si="119"/>
        <v>7.7073170731707306</v>
      </c>
      <c r="P123" s="2">
        <f t="shared" si="120"/>
        <v>10.663333333333334</v>
      </c>
      <c r="Q123" s="2">
        <f t="shared" si="121"/>
        <v>16.663333333333334</v>
      </c>
      <c r="R123" s="2">
        <f t="shared" si="122"/>
        <v>9.3750000000000018</v>
      </c>
      <c r="S123" s="2">
        <f t="shared" si="110"/>
        <v>13.375000000000002</v>
      </c>
      <c r="T123" s="2">
        <f t="shared" si="111"/>
        <v>23.375</v>
      </c>
      <c r="U123" s="7">
        <f t="shared" si="112"/>
        <v>1</v>
      </c>
      <c r="V123" s="2">
        <f t="shared" si="123"/>
        <v>276.22804560912175</v>
      </c>
      <c r="W123" s="28">
        <f t="shared" si="124"/>
        <v>302.52779527868188</v>
      </c>
      <c r="X123" s="2">
        <f t="shared" si="125"/>
        <v>221.57329861694262</v>
      </c>
      <c r="Y123" s="2">
        <f t="shared" si="126"/>
        <v>2440.0144028805757</v>
      </c>
      <c r="Z123" s="28">
        <f t="shared" si="127"/>
        <v>0</v>
      </c>
      <c r="AA123" s="28">
        <f t="shared" si="128"/>
        <v>8.8333333333333339</v>
      </c>
      <c r="AB123" s="28">
        <f t="shared" si="129"/>
        <v>2672.3288582950236</v>
      </c>
      <c r="AC123" s="2">
        <f t="shared" si="130"/>
        <v>1957.2308044496599</v>
      </c>
      <c r="AD123" s="2">
        <f t="shared" si="113"/>
        <v>2440.0144028805757</v>
      </c>
      <c r="AE123" s="2">
        <f t="shared" si="131"/>
        <v>2672.3288582950236</v>
      </c>
      <c r="AF123" s="2">
        <f t="shared" si="114"/>
        <v>1764.3184342560278</v>
      </c>
      <c r="AG123" s="33">
        <f t="shared" si="132"/>
        <v>0.10753869047619047</v>
      </c>
      <c r="AH123" s="33">
        <f t="shared" si="133"/>
        <v>0.10753869047619047</v>
      </c>
      <c r="AI123" s="2">
        <f t="shared" si="134"/>
        <v>1.8210802147502212</v>
      </c>
      <c r="AJ123" s="7">
        <v>2.2000000000000002</v>
      </c>
      <c r="AK123" s="3">
        <f t="shared" si="135"/>
        <v>825.23477828761395</v>
      </c>
    </row>
    <row r="124" spans="1:37" ht="20.25" x14ac:dyDescent="0.3">
      <c r="A124" s="7">
        <v>5</v>
      </c>
      <c r="B124" s="7">
        <v>78</v>
      </c>
      <c r="C124" s="27">
        <v>63</v>
      </c>
      <c r="D124" s="27">
        <v>98</v>
      </c>
      <c r="E124" s="7">
        <v>8</v>
      </c>
      <c r="F124" s="32">
        <f t="shared" si="115"/>
        <v>9.5</v>
      </c>
      <c r="G124" s="8">
        <f t="shared" si="108"/>
        <v>5700</v>
      </c>
      <c r="H124" s="2">
        <v>1.4</v>
      </c>
      <c r="I124" s="7">
        <f t="shared" si="109"/>
        <v>7979.9999999999991</v>
      </c>
      <c r="J124" s="7">
        <v>1.2</v>
      </c>
      <c r="K124" s="7">
        <v>1.75</v>
      </c>
      <c r="L124" s="7">
        <f t="shared" si="116"/>
        <v>0.12375</v>
      </c>
      <c r="M124" s="2">
        <f t="shared" si="117"/>
        <v>2.196190476190476</v>
      </c>
      <c r="N124" s="2">
        <f t="shared" si="118"/>
        <v>1.8095238095238095</v>
      </c>
      <c r="O124" s="2">
        <f t="shared" si="119"/>
        <v>7.5238095238095237</v>
      </c>
      <c r="P124" s="2">
        <f t="shared" si="120"/>
        <v>10.906666666666666</v>
      </c>
      <c r="Q124" s="2">
        <f t="shared" si="121"/>
        <v>16.906666666666666</v>
      </c>
      <c r="R124" s="2">
        <f t="shared" si="122"/>
        <v>9.5833333333333339</v>
      </c>
      <c r="S124" s="2">
        <f t="shared" si="110"/>
        <v>13.583333333333334</v>
      </c>
      <c r="T124" s="2">
        <f t="shared" si="111"/>
        <v>23.583333333333336</v>
      </c>
      <c r="U124" s="7">
        <f t="shared" si="112"/>
        <v>1</v>
      </c>
      <c r="V124" s="2">
        <f t="shared" si="123"/>
        <v>266.33383623645585</v>
      </c>
      <c r="W124" s="28">
        <f t="shared" si="124"/>
        <v>293.6003754523814</v>
      </c>
      <c r="X124" s="2">
        <f t="shared" si="125"/>
        <v>216.4550612522433</v>
      </c>
      <c r="Y124" s="2">
        <f t="shared" si="126"/>
        <v>2530.1714442463308</v>
      </c>
      <c r="Z124" s="28">
        <f t="shared" si="127"/>
        <v>0</v>
      </c>
      <c r="AA124" s="28">
        <f t="shared" si="128"/>
        <v>9.5</v>
      </c>
      <c r="AB124" s="28">
        <f t="shared" si="129"/>
        <v>2789.2035667976234</v>
      </c>
      <c r="AC124" s="2">
        <f t="shared" si="130"/>
        <v>2056.3230818963111</v>
      </c>
      <c r="AD124" s="2">
        <f t="shared" si="113"/>
        <v>2530.1714442463308</v>
      </c>
      <c r="AE124" s="2">
        <f t="shared" si="131"/>
        <v>2789.2035667976234</v>
      </c>
      <c r="AF124" s="2">
        <f t="shared" si="114"/>
        <v>2070.6237179810328</v>
      </c>
      <c r="AG124" s="33">
        <f t="shared" si="132"/>
        <v>0.10945535714285715</v>
      </c>
      <c r="AH124" s="33">
        <f t="shared" si="133"/>
        <v>0.10945535714285715</v>
      </c>
      <c r="AI124" s="2">
        <f t="shared" si="134"/>
        <v>1.8223552203374764</v>
      </c>
      <c r="AJ124" s="7">
        <v>2.2000000000000002</v>
      </c>
      <c r="AK124" s="3">
        <f t="shared" si="135"/>
        <v>830.57185155219804</v>
      </c>
    </row>
    <row r="125" spans="1:37" ht="20.25" x14ac:dyDescent="0.3">
      <c r="A125" s="7">
        <v>5</v>
      </c>
      <c r="B125" s="7">
        <v>84</v>
      </c>
      <c r="C125" s="27">
        <v>68</v>
      </c>
      <c r="D125" s="27">
        <v>106</v>
      </c>
      <c r="E125" s="7">
        <v>8.5</v>
      </c>
      <c r="F125" s="32">
        <f t="shared" si="115"/>
        <v>10.25</v>
      </c>
      <c r="G125" s="8">
        <f t="shared" si="108"/>
        <v>6150</v>
      </c>
      <c r="H125" s="2">
        <v>1.4</v>
      </c>
      <c r="I125" s="7">
        <f t="shared" si="109"/>
        <v>8610</v>
      </c>
      <c r="J125" s="7">
        <v>1.2</v>
      </c>
      <c r="K125" s="7">
        <v>1.75</v>
      </c>
      <c r="L125" s="7">
        <f t="shared" si="116"/>
        <v>0.12375</v>
      </c>
      <c r="M125" s="2">
        <f t="shared" si="117"/>
        <v>2.1733333333333333</v>
      </c>
      <c r="N125" s="2">
        <f t="shared" si="118"/>
        <v>1.8095238095238095</v>
      </c>
      <c r="O125" s="2">
        <f t="shared" si="119"/>
        <v>7.5238095238095237</v>
      </c>
      <c r="P125" s="2">
        <f t="shared" si="120"/>
        <v>10.946666666666665</v>
      </c>
      <c r="Q125" s="2">
        <f t="shared" si="121"/>
        <v>16.946666666666665</v>
      </c>
      <c r="R125" s="2">
        <f t="shared" si="122"/>
        <v>9.5833333333333339</v>
      </c>
      <c r="S125" s="2">
        <f t="shared" si="110"/>
        <v>13.583333333333334</v>
      </c>
      <c r="T125" s="2">
        <f t="shared" si="111"/>
        <v>23.583333333333336</v>
      </c>
      <c r="U125" s="7">
        <f t="shared" si="112"/>
        <v>1</v>
      </c>
      <c r="V125" s="2">
        <f t="shared" si="123"/>
        <v>265.70519618239661</v>
      </c>
      <c r="W125" s="28">
        <f t="shared" si="124"/>
        <v>292.90737692652999</v>
      </c>
      <c r="X125" s="2">
        <f t="shared" si="125"/>
        <v>215.94415237438594</v>
      </c>
      <c r="Y125" s="2">
        <f t="shared" si="126"/>
        <v>2546.3414634146343</v>
      </c>
      <c r="Z125" s="28">
        <f t="shared" si="127"/>
        <v>0</v>
      </c>
      <c r="AA125" s="28">
        <f t="shared" si="128"/>
        <v>10.25</v>
      </c>
      <c r="AB125" s="28">
        <f t="shared" si="129"/>
        <v>3002.3006134969323</v>
      </c>
      <c r="AC125" s="2">
        <f t="shared" si="130"/>
        <v>2213.4275618374559</v>
      </c>
      <c r="AD125" s="2">
        <f t="shared" si="113"/>
        <v>2546.3414634146343</v>
      </c>
      <c r="AE125" s="2">
        <f t="shared" si="131"/>
        <v>3002.3006134969323</v>
      </c>
      <c r="AF125" s="2">
        <f t="shared" si="114"/>
        <v>2401.4334244040379</v>
      </c>
      <c r="AG125" s="33">
        <f t="shared" si="132"/>
        <v>0.11161160714285713</v>
      </c>
      <c r="AH125" s="33">
        <f t="shared" si="133"/>
        <v>0.11161160714285713</v>
      </c>
      <c r="AI125" s="2">
        <f t="shared" si="134"/>
        <v>1.8237917373650256</v>
      </c>
      <c r="AJ125" s="7">
        <v>2.2000000000000002</v>
      </c>
      <c r="AK125" s="3">
        <f t="shared" si="135"/>
        <v>838.00093025566525</v>
      </c>
    </row>
    <row r="126" spans="1:37" ht="20.25" x14ac:dyDescent="0.3">
      <c r="A126" s="7">
        <v>5</v>
      </c>
      <c r="B126" s="7">
        <v>90</v>
      </c>
      <c r="C126" s="27">
        <v>72</v>
      </c>
      <c r="D126" s="27">
        <v>113</v>
      </c>
      <c r="E126" s="7">
        <v>9</v>
      </c>
      <c r="F126" s="32">
        <f t="shared" si="115"/>
        <v>10.916666666666666</v>
      </c>
      <c r="G126" s="8">
        <f t="shared" si="108"/>
        <v>6550</v>
      </c>
      <c r="H126" s="2">
        <v>1.4</v>
      </c>
      <c r="I126" s="7">
        <f t="shared" si="109"/>
        <v>9170</v>
      </c>
      <c r="J126" s="7">
        <v>1.2</v>
      </c>
      <c r="K126" s="7">
        <v>1.75</v>
      </c>
      <c r="L126" s="7">
        <f t="shared" si="116"/>
        <v>0.12375</v>
      </c>
      <c r="M126" s="2">
        <f t="shared" si="117"/>
        <v>2.1533333333333333</v>
      </c>
      <c r="N126" s="2">
        <f t="shared" si="118"/>
        <v>1.8095238095238095</v>
      </c>
      <c r="O126" s="2">
        <f t="shared" si="119"/>
        <v>7.5238095238095237</v>
      </c>
      <c r="P126" s="2">
        <f t="shared" si="120"/>
        <v>10.981666666666666</v>
      </c>
      <c r="Q126" s="2">
        <f t="shared" si="121"/>
        <v>16.981666666666666</v>
      </c>
      <c r="R126" s="2">
        <f t="shared" si="122"/>
        <v>9.5833333333333339</v>
      </c>
      <c r="S126" s="2">
        <f t="shared" si="110"/>
        <v>13.583333333333334</v>
      </c>
      <c r="T126" s="2">
        <f t="shared" si="111"/>
        <v>23.583333333333336</v>
      </c>
      <c r="U126" s="7">
        <f t="shared" si="112"/>
        <v>1</v>
      </c>
      <c r="V126" s="2">
        <f t="shared" si="123"/>
        <v>265.15756549049064</v>
      </c>
      <c r="W126" s="28">
        <f t="shared" si="124"/>
        <v>292.30368128265354</v>
      </c>
      <c r="X126" s="2">
        <f t="shared" si="125"/>
        <v>215.49908149403828</v>
      </c>
      <c r="Y126" s="2">
        <f t="shared" si="126"/>
        <v>2541.0933359505357</v>
      </c>
      <c r="Z126" s="28">
        <f t="shared" si="127"/>
        <v>0</v>
      </c>
      <c r="AA126" s="28">
        <f t="shared" si="128"/>
        <v>10.916666666666666</v>
      </c>
      <c r="AB126" s="28">
        <f t="shared" si="129"/>
        <v>3190.9818540023011</v>
      </c>
      <c r="AC126" s="2">
        <f t="shared" si="130"/>
        <v>2352.5316396432513</v>
      </c>
      <c r="AD126" s="2">
        <f t="shared" si="113"/>
        <v>2541.0933359505357</v>
      </c>
      <c r="AE126" s="2">
        <f t="shared" si="131"/>
        <v>3190.9818540023011</v>
      </c>
      <c r="AF126" s="2">
        <f t="shared" si="114"/>
        <v>2756.7475535250433</v>
      </c>
      <c r="AG126" s="33">
        <f t="shared" si="132"/>
        <v>0.11352827380952381</v>
      </c>
      <c r="AH126" s="33">
        <f t="shared" si="133"/>
        <v>0.11352827380952381</v>
      </c>
      <c r="AI126" s="2">
        <f t="shared" si="134"/>
        <v>1.82507054398658</v>
      </c>
      <c r="AJ126" s="7">
        <v>2.2000000000000002</v>
      </c>
      <c r="AK126" s="3">
        <f t="shared" si="135"/>
        <v>848.0068494808836</v>
      </c>
    </row>
    <row r="127" spans="1:37" ht="20.25" x14ac:dyDescent="0.3">
      <c r="A127" s="7">
        <v>5</v>
      </c>
      <c r="B127" s="7">
        <v>96</v>
      </c>
      <c r="C127" s="27">
        <v>77</v>
      </c>
      <c r="D127" s="27">
        <v>121</v>
      </c>
      <c r="E127" s="7">
        <v>9.5</v>
      </c>
      <c r="F127" s="32">
        <f t="shared" si="115"/>
        <v>11.666666666666666</v>
      </c>
      <c r="G127" s="8">
        <f t="shared" si="108"/>
        <v>7000</v>
      </c>
      <c r="H127" s="2">
        <v>1.4</v>
      </c>
      <c r="I127" s="7">
        <f t="shared" si="109"/>
        <v>9800</v>
      </c>
      <c r="J127" s="7">
        <v>1.2</v>
      </c>
      <c r="K127" s="7">
        <v>1.75</v>
      </c>
      <c r="L127" s="7">
        <f t="shared" si="116"/>
        <v>0.12375</v>
      </c>
      <c r="M127" s="2">
        <f t="shared" si="117"/>
        <v>2.1304761904761902</v>
      </c>
      <c r="N127" s="2">
        <f t="shared" si="118"/>
        <v>1.8095238095238095</v>
      </c>
      <c r="O127" s="2">
        <f t="shared" si="119"/>
        <v>7.5238095238095237</v>
      </c>
      <c r="P127" s="2">
        <f t="shared" si="120"/>
        <v>11.021666666666667</v>
      </c>
      <c r="Q127" s="2">
        <f t="shared" si="121"/>
        <v>17.021666666666668</v>
      </c>
      <c r="R127" s="2">
        <f t="shared" si="122"/>
        <v>9.5833333333333339</v>
      </c>
      <c r="S127" s="2">
        <f t="shared" si="110"/>
        <v>13.583333333333334</v>
      </c>
      <c r="T127" s="2">
        <f t="shared" si="111"/>
        <v>23.583333333333336</v>
      </c>
      <c r="U127" s="7">
        <f t="shared" si="112"/>
        <v>1</v>
      </c>
      <c r="V127" s="2">
        <f t="shared" si="123"/>
        <v>264.53445949110039</v>
      </c>
      <c r="W127" s="28">
        <f t="shared" si="124"/>
        <v>291.61678337304971</v>
      </c>
      <c r="X127" s="2">
        <f t="shared" si="125"/>
        <v>214.99267025778477</v>
      </c>
      <c r="Y127" s="2">
        <f t="shared" si="126"/>
        <v>2535.1219034563787</v>
      </c>
      <c r="Z127" s="28">
        <f t="shared" si="127"/>
        <v>0</v>
      </c>
      <c r="AA127" s="28">
        <f t="shared" si="128"/>
        <v>11.666666666666666</v>
      </c>
      <c r="AB127" s="28">
        <f t="shared" si="129"/>
        <v>3402.1958060189131</v>
      </c>
      <c r="AC127" s="2">
        <f t="shared" si="130"/>
        <v>2508.2478196741554</v>
      </c>
      <c r="AD127" s="2">
        <f t="shared" si="113"/>
        <v>2535.1219034563787</v>
      </c>
      <c r="AE127" s="2">
        <f t="shared" si="131"/>
        <v>3402.1958060189131</v>
      </c>
      <c r="AF127" s="2">
        <f t="shared" si="114"/>
        <v>3136.5661053440494</v>
      </c>
      <c r="AG127" s="33">
        <f t="shared" si="132"/>
        <v>0.11568452380952379</v>
      </c>
      <c r="AH127" s="33">
        <f t="shared" si="133"/>
        <v>0.11568452380952379</v>
      </c>
      <c r="AI127" s="2">
        <f t="shared" si="134"/>
        <v>1.8265113467390475</v>
      </c>
      <c r="AJ127" s="7">
        <v>2.2000000000000002</v>
      </c>
      <c r="AK127" s="3">
        <f t="shared" si="135"/>
        <v>855.78015952577721</v>
      </c>
    </row>
    <row r="128" spans="1:37" ht="20.25" x14ac:dyDescent="0.3">
      <c r="A128" s="7">
        <v>5</v>
      </c>
      <c r="B128" s="7">
        <v>102</v>
      </c>
      <c r="C128" s="27">
        <v>82</v>
      </c>
      <c r="D128" s="27">
        <v>128</v>
      </c>
      <c r="E128" s="7">
        <v>9.75</v>
      </c>
      <c r="F128" s="32">
        <f t="shared" si="115"/>
        <v>12.291666666666666</v>
      </c>
      <c r="G128" s="8">
        <f t="shared" si="108"/>
        <v>7375</v>
      </c>
      <c r="H128" s="2">
        <v>1.4</v>
      </c>
      <c r="I128" s="7">
        <f t="shared" si="109"/>
        <v>10325</v>
      </c>
      <c r="J128" s="7">
        <v>1.2</v>
      </c>
      <c r="K128" s="7">
        <v>1.75</v>
      </c>
      <c r="L128" s="7">
        <f t="shared" si="116"/>
        <v>0.12375</v>
      </c>
      <c r="M128" s="2">
        <f t="shared" si="117"/>
        <v>2.1104761904761902</v>
      </c>
      <c r="N128" s="2">
        <f t="shared" si="118"/>
        <v>1.8095238095238095</v>
      </c>
      <c r="O128" s="2">
        <f t="shared" si="119"/>
        <v>7.5238095238095237</v>
      </c>
      <c r="P128" s="2">
        <f t="shared" si="120"/>
        <v>11.056666666666667</v>
      </c>
      <c r="Q128" s="2">
        <f t="shared" si="121"/>
        <v>17.056666666666665</v>
      </c>
      <c r="R128" s="2">
        <f t="shared" si="122"/>
        <v>9.5833333333333339</v>
      </c>
      <c r="S128" s="2">
        <f t="shared" si="110"/>
        <v>13.583333333333334</v>
      </c>
      <c r="T128" s="2">
        <f t="shared" si="111"/>
        <v>23.583333333333336</v>
      </c>
      <c r="U128" s="7">
        <f t="shared" si="112"/>
        <v>1</v>
      </c>
      <c r="V128" s="2">
        <f t="shared" si="123"/>
        <v>263.99163912278766</v>
      </c>
      <c r="W128" s="28">
        <f t="shared" si="124"/>
        <v>291.01839052071108</v>
      </c>
      <c r="X128" s="2">
        <f t="shared" si="125"/>
        <v>214.55150882770727</v>
      </c>
      <c r="Y128" s="2">
        <f t="shared" si="126"/>
        <v>2529.9198749267152</v>
      </c>
      <c r="Z128" s="28">
        <f t="shared" si="127"/>
        <v>0</v>
      </c>
      <c r="AA128" s="28">
        <f t="shared" si="128"/>
        <v>12.291666666666666</v>
      </c>
      <c r="AB128" s="28">
        <f t="shared" si="129"/>
        <v>3577.101050150407</v>
      </c>
      <c r="AC128" s="2">
        <f t="shared" si="130"/>
        <v>2637.1956293405683</v>
      </c>
      <c r="AD128" s="2">
        <f t="shared" si="113"/>
        <v>2637.1956293405683</v>
      </c>
      <c r="AE128" s="2">
        <f t="shared" si="131"/>
        <v>3577.101050150407</v>
      </c>
      <c r="AF128" s="2">
        <f t="shared" si="114"/>
        <v>3540.8890798610555</v>
      </c>
      <c r="AG128" s="33">
        <f t="shared" si="132"/>
        <v>0.11748139880952381</v>
      </c>
      <c r="AH128" s="33">
        <f t="shared" si="133"/>
        <v>0.11748139880952381</v>
      </c>
      <c r="AI128" s="2">
        <f t="shared" si="134"/>
        <v>1.8277137546026003</v>
      </c>
      <c r="AJ128" s="7">
        <v>2.2000000000000002</v>
      </c>
      <c r="AK128" s="3">
        <f t="shared" si="135"/>
        <v>863.66451309330796</v>
      </c>
    </row>
    <row r="129" spans="1:37" ht="20.25" x14ac:dyDescent="0.3">
      <c r="A129" s="7">
        <v>5</v>
      </c>
      <c r="B129" s="7">
        <v>108</v>
      </c>
      <c r="C129" s="27">
        <v>87</v>
      </c>
      <c r="D129" s="27">
        <v>136</v>
      </c>
      <c r="E129" s="7">
        <v>10</v>
      </c>
      <c r="F129" s="32">
        <f t="shared" si="115"/>
        <v>13</v>
      </c>
      <c r="G129" s="8">
        <f t="shared" si="108"/>
        <v>7800</v>
      </c>
      <c r="H129" s="2">
        <v>1.4</v>
      </c>
      <c r="I129" s="7">
        <f t="shared" si="109"/>
        <v>10920</v>
      </c>
      <c r="J129" s="7">
        <v>1.2</v>
      </c>
      <c r="K129" s="7">
        <v>1.75</v>
      </c>
      <c r="L129" s="7">
        <f t="shared" si="116"/>
        <v>0.12375</v>
      </c>
      <c r="M129" s="2">
        <f t="shared" si="117"/>
        <v>2.0876190476190475</v>
      </c>
      <c r="N129" s="2">
        <f t="shared" si="118"/>
        <v>1.8095238095238095</v>
      </c>
      <c r="O129" s="2">
        <f t="shared" si="119"/>
        <v>7.5238095238095237</v>
      </c>
      <c r="P129" s="2">
        <f t="shared" si="120"/>
        <v>11.096666666666666</v>
      </c>
      <c r="Q129" s="2">
        <f t="shared" si="121"/>
        <v>17.096666666666664</v>
      </c>
      <c r="R129" s="2">
        <f t="shared" si="122"/>
        <v>9.5833333333333339</v>
      </c>
      <c r="S129" s="2">
        <f t="shared" si="110"/>
        <v>13.583333333333334</v>
      </c>
      <c r="T129" s="2">
        <f t="shared" si="111"/>
        <v>23.583333333333336</v>
      </c>
      <c r="U129" s="7">
        <f t="shared" si="112"/>
        <v>1</v>
      </c>
      <c r="V129" s="2">
        <f t="shared" si="123"/>
        <v>263.37399442216895</v>
      </c>
      <c r="W129" s="28">
        <f t="shared" si="124"/>
        <v>290.33751302290477</v>
      </c>
      <c r="X129" s="2">
        <f t="shared" si="125"/>
        <v>214.0495361028228</v>
      </c>
      <c r="Y129" s="2">
        <f t="shared" si="126"/>
        <v>2524.0007798791194</v>
      </c>
      <c r="Z129" s="28">
        <f t="shared" si="127"/>
        <v>0</v>
      </c>
      <c r="AA129" s="28">
        <f t="shared" si="128"/>
        <v>13</v>
      </c>
      <c r="AB129" s="28">
        <f t="shared" si="129"/>
        <v>3774.3876692977619</v>
      </c>
      <c r="AC129" s="2">
        <f t="shared" si="130"/>
        <v>2782.6439693366965</v>
      </c>
      <c r="AD129" s="2">
        <f t="shared" si="113"/>
        <v>2782.6439693366965</v>
      </c>
      <c r="AE129" s="2">
        <f t="shared" si="131"/>
        <v>3774.3876692977619</v>
      </c>
      <c r="AF129" s="2">
        <f t="shared" si="114"/>
        <v>3969.7164770760623</v>
      </c>
      <c r="AG129" s="33">
        <f t="shared" si="132"/>
        <v>0.11951785714285715</v>
      </c>
      <c r="AH129" s="33">
        <f t="shared" si="133"/>
        <v>0.11951785714285715</v>
      </c>
      <c r="AI129" s="2">
        <f t="shared" si="134"/>
        <v>1.8290783987482764</v>
      </c>
      <c r="AJ129" s="7">
        <v>2.2000000000000002</v>
      </c>
      <c r="AK129" s="3">
        <f t="shared" si="135"/>
        <v>869.66360235798663</v>
      </c>
    </row>
    <row r="130" spans="1:37" ht="20.25" x14ac:dyDescent="0.3">
      <c r="A130" s="7">
        <v>5</v>
      </c>
      <c r="B130" s="7">
        <v>114</v>
      </c>
      <c r="C130" s="27">
        <v>92</v>
      </c>
      <c r="D130" s="27">
        <v>143</v>
      </c>
      <c r="E130" s="7">
        <v>10.5</v>
      </c>
      <c r="F130" s="32">
        <f t="shared" si="115"/>
        <v>13.666666666666666</v>
      </c>
      <c r="G130" s="8">
        <f t="shared" si="108"/>
        <v>8200</v>
      </c>
      <c r="H130" s="2">
        <v>1.4</v>
      </c>
      <c r="I130" s="7">
        <f t="shared" si="109"/>
        <v>11480</v>
      </c>
      <c r="J130" s="7">
        <v>1.2</v>
      </c>
      <c r="K130" s="7">
        <v>1.75</v>
      </c>
      <c r="L130" s="7">
        <f t="shared" si="116"/>
        <v>0.12375</v>
      </c>
      <c r="M130" s="2">
        <f t="shared" si="117"/>
        <v>2.0676190476190475</v>
      </c>
      <c r="N130" s="2">
        <f t="shared" si="118"/>
        <v>1.8095238095238095</v>
      </c>
      <c r="O130" s="2">
        <f t="shared" si="119"/>
        <v>7.5238095238095237</v>
      </c>
      <c r="P130" s="2">
        <f t="shared" si="120"/>
        <v>11.131666666666666</v>
      </c>
      <c r="Q130" s="2">
        <f t="shared" si="121"/>
        <v>17.131666666666668</v>
      </c>
      <c r="R130" s="2">
        <f t="shared" si="122"/>
        <v>9.5833333333333339</v>
      </c>
      <c r="S130" s="2">
        <f t="shared" si="110"/>
        <v>13.583333333333334</v>
      </c>
      <c r="T130" s="2">
        <f t="shared" si="111"/>
        <v>23.583333333333336</v>
      </c>
      <c r="U130" s="7">
        <f t="shared" si="112"/>
        <v>1</v>
      </c>
      <c r="V130" s="2">
        <f t="shared" si="123"/>
        <v>262.83592127469677</v>
      </c>
      <c r="W130" s="28">
        <f t="shared" si="124"/>
        <v>289.74435339906188</v>
      </c>
      <c r="X130" s="2">
        <f t="shared" si="125"/>
        <v>213.61223283809281</v>
      </c>
      <c r="Y130" s="2">
        <f t="shared" si="126"/>
        <v>2518.8442455491777</v>
      </c>
      <c r="Z130" s="28">
        <f t="shared" si="127"/>
        <v>0</v>
      </c>
      <c r="AA130" s="28">
        <f t="shared" si="128"/>
        <v>13.583333333333334</v>
      </c>
      <c r="AB130" s="28">
        <f t="shared" si="129"/>
        <v>3935.6941336705909</v>
      </c>
      <c r="AC130" s="2">
        <f t="shared" si="130"/>
        <v>2919.3671821206017</v>
      </c>
      <c r="AD130" s="2">
        <f t="shared" si="113"/>
        <v>2919.3671821206017</v>
      </c>
      <c r="AE130" s="2">
        <f t="shared" si="131"/>
        <v>3935.6941336705909</v>
      </c>
      <c r="AF130" s="2">
        <f t="shared" si="114"/>
        <v>4423.0482969890691</v>
      </c>
      <c r="AG130" s="33">
        <f t="shared" si="132"/>
        <v>0.1214345238095238</v>
      </c>
      <c r="AH130" s="33">
        <f t="shared" si="133"/>
        <v>0.1214345238095238</v>
      </c>
      <c r="AI130" s="2">
        <f t="shared" si="134"/>
        <v>1.830364632533781</v>
      </c>
      <c r="AJ130" s="7">
        <v>2.2000000000000002</v>
      </c>
      <c r="AK130" s="3">
        <f t="shared" si="135"/>
        <v>879.22330118470029</v>
      </c>
    </row>
    <row r="131" spans="1:37" ht="20.25" x14ac:dyDescent="0.3">
      <c r="A131" s="7">
        <v>5</v>
      </c>
      <c r="B131" s="7">
        <v>120</v>
      </c>
      <c r="C131" s="27">
        <v>97</v>
      </c>
      <c r="D131" s="27">
        <v>151</v>
      </c>
      <c r="E131" s="7">
        <v>11</v>
      </c>
      <c r="F131" s="32">
        <f t="shared" si="115"/>
        <v>14.416666666666666</v>
      </c>
      <c r="G131" s="8">
        <f t="shared" si="108"/>
        <v>8650</v>
      </c>
      <c r="H131" s="2">
        <v>1.4</v>
      </c>
      <c r="I131" s="7">
        <f t="shared" si="109"/>
        <v>12110</v>
      </c>
      <c r="J131" s="7">
        <v>1.2</v>
      </c>
      <c r="K131" s="7">
        <v>1.75</v>
      </c>
      <c r="L131" s="7">
        <f t="shared" si="116"/>
        <v>0.12375</v>
      </c>
      <c r="M131" s="2">
        <f t="shared" si="117"/>
        <v>2.0447619047619048</v>
      </c>
      <c r="N131" s="2">
        <f t="shared" si="118"/>
        <v>1.8095238095238095</v>
      </c>
      <c r="O131" s="2">
        <f t="shared" si="119"/>
        <v>7.5238095238095237</v>
      </c>
      <c r="P131" s="2">
        <f t="shared" si="120"/>
        <v>11.171666666666667</v>
      </c>
      <c r="Q131" s="2">
        <f t="shared" si="121"/>
        <v>17.171666666666667</v>
      </c>
      <c r="R131" s="2">
        <f t="shared" si="122"/>
        <v>9.5833333333333339</v>
      </c>
      <c r="S131" s="2">
        <f t="shared" si="110"/>
        <v>13.583333333333334</v>
      </c>
      <c r="T131" s="2">
        <f t="shared" si="111"/>
        <v>23.583333333333336</v>
      </c>
      <c r="U131" s="7">
        <f t="shared" si="112"/>
        <v>1</v>
      </c>
      <c r="V131" s="2">
        <f t="shared" si="123"/>
        <v>262.22366638674254</v>
      </c>
      <c r="W131" s="28">
        <f t="shared" si="124"/>
        <v>289.06941750839144</v>
      </c>
      <c r="X131" s="2">
        <f t="shared" si="125"/>
        <v>213.11464052632786</v>
      </c>
      <c r="Y131" s="2">
        <f t="shared" si="126"/>
        <v>2512.9768028729495</v>
      </c>
      <c r="Z131" s="28">
        <f t="shared" si="127"/>
        <v>0</v>
      </c>
      <c r="AA131" s="28">
        <f t="shared" si="128"/>
        <v>13.583333333333334</v>
      </c>
      <c r="AB131" s="28">
        <f t="shared" si="129"/>
        <v>3926.5262544889838</v>
      </c>
      <c r="AC131" s="2">
        <f t="shared" si="130"/>
        <v>3072.4027342545601</v>
      </c>
      <c r="AD131" s="2">
        <f t="shared" si="113"/>
        <v>3072.4027342545601</v>
      </c>
      <c r="AE131" s="2">
        <f t="shared" si="131"/>
        <v>3926.5262544889838</v>
      </c>
      <c r="AF131" s="2">
        <f t="shared" si="114"/>
        <v>4900.884539600077</v>
      </c>
      <c r="AG131" s="33">
        <f t="shared" si="132"/>
        <v>0.1235907738095238</v>
      </c>
      <c r="AH131" s="33">
        <f t="shared" si="133"/>
        <v>0.1235907738095238</v>
      </c>
      <c r="AI131" s="2">
        <f t="shared" si="134"/>
        <v>1.8318138095694751</v>
      </c>
      <c r="AJ131" s="7">
        <v>2.2000000000000002</v>
      </c>
      <c r="AK131" s="3">
        <f t="shared" si="135"/>
        <v>879.82615476304682</v>
      </c>
    </row>
    <row r="132" spans="1:37" ht="20.25" x14ac:dyDescent="0.3">
      <c r="A132" s="7">
        <v>5</v>
      </c>
      <c r="B132" s="7">
        <v>132</v>
      </c>
      <c r="C132" s="27">
        <v>106</v>
      </c>
      <c r="D132" s="27">
        <v>166</v>
      </c>
      <c r="E132" s="7">
        <v>12</v>
      </c>
      <c r="F132" s="32">
        <f t="shared" si="115"/>
        <v>15.833333333333334</v>
      </c>
      <c r="G132" s="8">
        <f t="shared" si="108"/>
        <v>9500</v>
      </c>
      <c r="H132" s="2">
        <v>1.4</v>
      </c>
      <c r="I132" s="7">
        <f t="shared" si="109"/>
        <v>13300</v>
      </c>
      <c r="J132" s="7">
        <v>1.2</v>
      </c>
      <c r="K132" s="7">
        <v>1.75</v>
      </c>
      <c r="L132" s="7">
        <f t="shared" si="116"/>
        <v>0.12375</v>
      </c>
      <c r="M132" s="2">
        <f t="shared" si="117"/>
        <v>2.0019047619047616</v>
      </c>
      <c r="N132" s="2">
        <f t="shared" si="118"/>
        <v>1.8095238095238095</v>
      </c>
      <c r="O132" s="2">
        <f t="shared" si="119"/>
        <v>7.5238095238095237</v>
      </c>
      <c r="P132" s="2">
        <f t="shared" si="120"/>
        <v>11.246666666666666</v>
      </c>
      <c r="Q132" s="2">
        <f t="shared" si="121"/>
        <v>17.246666666666666</v>
      </c>
      <c r="R132" s="2">
        <f t="shared" si="122"/>
        <v>9.5833333333333339</v>
      </c>
      <c r="S132" s="2">
        <f t="shared" si="110"/>
        <v>13.583333333333334</v>
      </c>
      <c r="T132" s="2">
        <f t="shared" si="111"/>
        <v>23.583333333333336</v>
      </c>
      <c r="U132" s="7">
        <f t="shared" si="112"/>
        <v>1</v>
      </c>
      <c r="V132" s="2">
        <f t="shared" si="123"/>
        <v>261.08334313709014</v>
      </c>
      <c r="W132" s="28">
        <f t="shared" si="124"/>
        <v>287.81235104261276</v>
      </c>
      <c r="X132" s="2">
        <f t="shared" si="125"/>
        <v>212.18787604781176</v>
      </c>
      <c r="Y132" s="2">
        <f t="shared" si="126"/>
        <v>2502.0487050637807</v>
      </c>
      <c r="Z132" s="28">
        <f t="shared" si="127"/>
        <v>0</v>
      </c>
      <c r="AA132" s="28">
        <f t="shared" si="128"/>
        <v>13.583333333333334</v>
      </c>
      <c r="AB132" s="28">
        <f t="shared" si="129"/>
        <v>3909.4511016621568</v>
      </c>
      <c r="AC132" s="2">
        <f t="shared" si="130"/>
        <v>3359.6413707570196</v>
      </c>
      <c r="AD132" s="2">
        <f t="shared" si="113"/>
        <v>3359.6413707570196</v>
      </c>
      <c r="AE132" s="2">
        <f t="shared" si="131"/>
        <v>3909.4511016621568</v>
      </c>
      <c r="AF132" s="2">
        <f t="shared" si="114"/>
        <v>5930.0702929160934</v>
      </c>
      <c r="AG132" s="33">
        <f t="shared" si="132"/>
        <v>0.12766369047619047</v>
      </c>
      <c r="AH132" s="33">
        <f t="shared" si="133"/>
        <v>0.12766369047619047</v>
      </c>
      <c r="AI132" s="2">
        <f t="shared" si="134"/>
        <v>1.8345574143305972</v>
      </c>
      <c r="AJ132" s="7">
        <v>2.2000000000000002</v>
      </c>
      <c r="AK132" s="3">
        <f t="shared" si="135"/>
        <v>886.20388656083549</v>
      </c>
    </row>
    <row r="133" spans="1:37" ht="20.25" x14ac:dyDescent="0.3">
      <c r="A133" s="7">
        <v>5</v>
      </c>
      <c r="B133" s="7">
        <v>144</v>
      </c>
      <c r="C133" s="27">
        <v>116</v>
      </c>
      <c r="D133" s="27">
        <v>180</v>
      </c>
      <c r="E133" s="7">
        <v>13</v>
      </c>
      <c r="F133" s="32">
        <f t="shared" si="115"/>
        <v>17.166666666666668</v>
      </c>
      <c r="G133" s="8">
        <f t="shared" si="108"/>
        <v>10300</v>
      </c>
      <c r="H133" s="2">
        <v>1.4</v>
      </c>
      <c r="I133" s="7">
        <f t="shared" si="109"/>
        <v>14419.999999999998</v>
      </c>
      <c r="J133" s="7">
        <v>1.2</v>
      </c>
      <c r="K133" s="7">
        <v>1.75</v>
      </c>
      <c r="L133" s="7">
        <f t="shared" si="116"/>
        <v>0.12375</v>
      </c>
      <c r="M133" s="2">
        <f t="shared" si="117"/>
        <v>1.9619047619047618</v>
      </c>
      <c r="N133" s="2">
        <f t="shared" si="118"/>
        <v>1.8095238095238095</v>
      </c>
      <c r="O133" s="2">
        <f t="shared" si="119"/>
        <v>7.5238095238095237</v>
      </c>
      <c r="P133" s="2">
        <f t="shared" si="120"/>
        <v>11.316666666666666</v>
      </c>
      <c r="Q133" s="2">
        <f t="shared" si="121"/>
        <v>17.316666666666666</v>
      </c>
      <c r="R133" s="2">
        <f t="shared" si="122"/>
        <v>9.5833333333333339</v>
      </c>
      <c r="S133" s="2">
        <f t="shared" si="110"/>
        <v>13.583333333333334</v>
      </c>
      <c r="T133" s="2">
        <f t="shared" si="111"/>
        <v>23.583333333333336</v>
      </c>
      <c r="U133" s="7">
        <f t="shared" si="112"/>
        <v>1</v>
      </c>
      <c r="V133" s="2">
        <f t="shared" si="123"/>
        <v>260.02795329957735</v>
      </c>
      <c r="W133" s="28">
        <f t="shared" si="124"/>
        <v>286.64891324244053</v>
      </c>
      <c r="X133" s="2">
        <f t="shared" si="125"/>
        <v>211.33013872403811</v>
      </c>
      <c r="Y133" s="2">
        <f t="shared" si="126"/>
        <v>2491.9345524542832</v>
      </c>
      <c r="Z133" s="28">
        <f t="shared" si="127"/>
        <v>0</v>
      </c>
      <c r="AA133" s="28">
        <f t="shared" si="128"/>
        <v>13.583333333333334</v>
      </c>
      <c r="AB133" s="28">
        <f t="shared" si="129"/>
        <v>3893.6477382098174</v>
      </c>
      <c r="AC133" s="2">
        <f t="shared" si="130"/>
        <v>3627.8340480959878</v>
      </c>
      <c r="AD133" s="2">
        <f t="shared" si="113"/>
        <v>3627.8340480959878</v>
      </c>
      <c r="AE133" s="2">
        <f t="shared" si="131"/>
        <v>3893.6477382098174</v>
      </c>
      <c r="AF133" s="2">
        <f t="shared" si="114"/>
        <v>7057.2737370241111</v>
      </c>
      <c r="AG133" s="33">
        <f t="shared" si="132"/>
        <v>0.1314970238095238</v>
      </c>
      <c r="AH133" s="33">
        <f t="shared" si="133"/>
        <v>0.1314970238095238</v>
      </c>
      <c r="AI133" s="2">
        <f t="shared" si="134"/>
        <v>1.8371471487176243</v>
      </c>
      <c r="AJ133" s="7">
        <v>2.2000000000000002</v>
      </c>
      <c r="AK133" s="3">
        <f t="shared" si="135"/>
        <v>897.35980213885716</v>
      </c>
    </row>
    <row r="134" spans="1:37" ht="20.25" x14ac:dyDescent="0.3">
      <c r="A134" s="7"/>
      <c r="B134" s="7"/>
      <c r="C134" s="7"/>
      <c r="D134" s="2"/>
      <c r="E134" s="2"/>
      <c r="F134" s="2"/>
      <c r="G134" s="7"/>
      <c r="H134" s="7"/>
      <c r="I134" s="7"/>
      <c r="J134" s="7"/>
      <c r="K134" s="2"/>
      <c r="L134" s="2"/>
      <c r="M134" s="2"/>
      <c r="N134" s="2"/>
      <c r="O134" s="2"/>
      <c r="P134" s="2"/>
      <c r="Q134" s="2"/>
      <c r="R134" s="2"/>
      <c r="S134" s="7"/>
      <c r="T134" s="2"/>
      <c r="U134" s="28"/>
      <c r="V134" s="2"/>
      <c r="W134" s="2"/>
      <c r="X134" s="28"/>
      <c r="Y134" s="28"/>
      <c r="Z134" s="28"/>
      <c r="AA134" s="2"/>
      <c r="AB134" s="2"/>
      <c r="AC134" s="2"/>
      <c r="AD134" s="2"/>
      <c r="AE134" s="5"/>
      <c r="AF134" s="7"/>
      <c r="AG134" s="3"/>
    </row>
    <row r="135" spans="1:37" ht="150" x14ac:dyDescent="0.2">
      <c r="A135" s="7" t="s">
        <v>10</v>
      </c>
      <c r="B135" s="7" t="s">
        <v>82</v>
      </c>
      <c r="C135" s="31" t="s">
        <v>83</v>
      </c>
      <c r="D135" s="31" t="s">
        <v>84</v>
      </c>
      <c r="E135" s="7" t="s">
        <v>12</v>
      </c>
      <c r="F135" s="7" t="s">
        <v>85</v>
      </c>
      <c r="G135" s="7" t="s">
        <v>47</v>
      </c>
      <c r="H135" s="7" t="s">
        <v>14</v>
      </c>
      <c r="I135" s="7" t="s">
        <v>15</v>
      </c>
      <c r="J135" s="7" t="s">
        <v>16</v>
      </c>
      <c r="K135" s="7" t="s">
        <v>17</v>
      </c>
      <c r="L135" s="7" t="s">
        <v>18</v>
      </c>
      <c r="M135" s="7" t="s">
        <v>25</v>
      </c>
      <c r="N135" s="7" t="s">
        <v>26</v>
      </c>
      <c r="O135" s="7" t="s">
        <v>27</v>
      </c>
      <c r="P135" s="7" t="s">
        <v>28</v>
      </c>
      <c r="Q135" s="7" t="s">
        <v>29</v>
      </c>
      <c r="R135" s="7" t="s">
        <v>30</v>
      </c>
      <c r="S135" s="7" t="s">
        <v>31</v>
      </c>
      <c r="T135" s="7" t="s">
        <v>32</v>
      </c>
      <c r="U135" s="7" t="s">
        <v>33</v>
      </c>
      <c r="V135" s="7" t="s">
        <v>34</v>
      </c>
      <c r="W135" s="26" t="s">
        <v>35</v>
      </c>
      <c r="X135" s="7" t="s">
        <v>36</v>
      </c>
      <c r="Y135" s="7" t="s">
        <v>37</v>
      </c>
      <c r="Z135" s="26" t="s">
        <v>59</v>
      </c>
      <c r="AA135" s="26" t="s">
        <v>60</v>
      </c>
      <c r="AB135" s="26" t="s">
        <v>61</v>
      </c>
      <c r="AC135" s="7" t="s">
        <v>39</v>
      </c>
      <c r="AD135" s="7" t="s">
        <v>40</v>
      </c>
      <c r="AE135" s="7" t="s">
        <v>41</v>
      </c>
      <c r="AF135" s="7" t="s">
        <v>21</v>
      </c>
      <c r="AG135" s="26" t="s">
        <v>90</v>
      </c>
      <c r="AH135" s="26" t="s">
        <v>89</v>
      </c>
      <c r="AI135" s="7" t="s">
        <v>22</v>
      </c>
      <c r="AJ135" s="7" t="s">
        <v>23</v>
      </c>
      <c r="AK135" s="7" t="s">
        <v>24</v>
      </c>
    </row>
    <row r="136" spans="1:37" ht="20.25" x14ac:dyDescent="0.3">
      <c r="A136" s="7">
        <v>6</v>
      </c>
      <c r="B136" s="7">
        <v>18</v>
      </c>
      <c r="C136" s="27">
        <v>14</v>
      </c>
      <c r="D136" s="27">
        <v>23</v>
      </c>
      <c r="E136" s="7">
        <v>2.75</v>
      </c>
      <c r="F136" s="32">
        <f>($D136+2*$E136)/12</f>
        <v>2.375</v>
      </c>
      <c r="G136" s="8">
        <f t="shared" ref="G136:G158" si="137">$B$4*$A136*$F136</f>
        <v>1710</v>
      </c>
      <c r="H136" s="2">
        <v>1.4</v>
      </c>
      <c r="I136" s="7">
        <f t="shared" ref="I136:I158" si="138">$G136*$H136</f>
        <v>2394</v>
      </c>
      <c r="J136" s="7">
        <v>1.2</v>
      </c>
      <c r="K136" s="7">
        <v>1.1499999999999999</v>
      </c>
      <c r="L136" s="7">
        <f>0.33*(1-0.125*$A136)</f>
        <v>8.2500000000000004E-2</v>
      </c>
      <c r="M136" s="2">
        <f>($E$7-$C$7-0.06*$D136/12)/$K136</f>
        <v>3.6681159420289853</v>
      </c>
      <c r="N136" s="2">
        <f>($F$7-$B$7)/$K136</f>
        <v>2.7536231884057973</v>
      </c>
      <c r="O136" s="2">
        <f>($G$7-$B$7)/$K136</f>
        <v>11.449275362318842</v>
      </c>
      <c r="P136" s="2">
        <f>$C$7+$K136*$A136+0.06*$D136/12</f>
        <v>8.6816666666666666</v>
      </c>
      <c r="Q136" s="2">
        <f>IF($A136&lt;$M136,$P136,$P136+$E$7)</f>
        <v>14.681666666666667</v>
      </c>
      <c r="R136" s="2">
        <f>$B$7+K136*$A136</f>
        <v>7.7333333333333325</v>
      </c>
      <c r="S136" s="2">
        <f t="shared" ref="S136:S158" si="139">$R136+$F$7</f>
        <v>11.733333333333333</v>
      </c>
      <c r="T136" s="2">
        <f t="shared" ref="T136:T158" si="140">$R136+$G$7</f>
        <v>21.733333333333334</v>
      </c>
      <c r="U136" s="7">
        <f t="shared" ref="U136:U158" si="141">IF($A136&lt;$M136,0.5,1)</f>
        <v>1</v>
      </c>
      <c r="V136" s="2">
        <f>($U136*$H$7*(1+$L136)*$J136)/($Q136*$R136)</f>
        <v>366.11459283413126</v>
      </c>
      <c r="W136" s="28">
        <f>IF($A136&lt;$N136,(($U136*$I$7/2*(1+$L136)*$J$7)/($R136*$Q136)),(($U136*$I$7*(1+$L136)*$J$7)/($S136*$Q136)))</f>
        <v>377.03562472264935</v>
      </c>
      <c r="X136" s="2">
        <f>(2*$U136*$H$7*(1+$L136)*$J136)/($Q136*$T136)</f>
        <v>260.54780839729585</v>
      </c>
      <c r="Y136" s="2">
        <f>IF($R136&gt;$F136,$F136*$V136,$R136*$V136)</f>
        <v>869.5221579810617</v>
      </c>
      <c r="Z136" s="28">
        <f>IF($N136&lt;$A136,0,$F$7-$B$7-$K136*$A136)</f>
        <v>0</v>
      </c>
      <c r="AA136" s="28">
        <f>IF($S136&gt;$F136,$F136,$S136)</f>
        <v>2.375</v>
      </c>
      <c r="AB136" s="28">
        <f>($AA136-$Z136)*$W136</f>
        <v>895.45960871629222</v>
      </c>
      <c r="AC136" s="2">
        <f>IF($T136&gt;$F136,$F136*$X136,$T136*$X136)</f>
        <v>618.80104494357761</v>
      </c>
      <c r="AD136" s="2">
        <f t="shared" ref="AD136:AD158" si="142">IF($Y136&gt;$AC136,$Y136,$AC136)</f>
        <v>869.5221579810617</v>
      </c>
      <c r="AE136" s="2">
        <f>IF($AB136&gt;$AD136,$AB136,$AD136)</f>
        <v>895.45960871629222</v>
      </c>
      <c r="AF136" s="2">
        <f t="shared" ref="AF136:AF158" si="143">PI()*($B136/(2*12))^2*62.4</f>
        <v>110.26990214100174</v>
      </c>
      <c r="AG136" s="33">
        <f>0.23*($M$7/$H136)*(1+0.35*$M$7*($F136/$A136))</f>
        <v>8.783296130952381E-2</v>
      </c>
      <c r="AH136" s="33">
        <f>IF(AG136&gt;0.33,0.33,AG136)</f>
        <v>8.783296130952381E-2</v>
      </c>
      <c r="AI136" s="2">
        <f>$P$7/($O$7-$N$7*AH136)</f>
        <v>1.8080742898166613</v>
      </c>
      <c r="AJ136" s="7">
        <v>2.4</v>
      </c>
      <c r="AK136" s="3">
        <f>(12/$D136)*(($I136+$AF136)/$AI136+$AE136/$AJ136)</f>
        <v>917.29893586074968</v>
      </c>
    </row>
    <row r="137" spans="1:37" ht="20.25" x14ac:dyDescent="0.3">
      <c r="A137" s="7">
        <v>6</v>
      </c>
      <c r="B137" s="7">
        <v>24</v>
      </c>
      <c r="C137" s="27">
        <v>19</v>
      </c>
      <c r="D137" s="27">
        <v>30</v>
      </c>
      <c r="E137" s="7">
        <v>3.25</v>
      </c>
      <c r="F137" s="32">
        <f t="shared" ref="F137:F158" si="144">($D137+2*$E137)/12</f>
        <v>3.0416666666666665</v>
      </c>
      <c r="G137" s="8">
        <f t="shared" si="137"/>
        <v>2190</v>
      </c>
      <c r="H137" s="2">
        <v>1.4</v>
      </c>
      <c r="I137" s="7">
        <f t="shared" si="138"/>
        <v>3066</v>
      </c>
      <c r="J137" s="7">
        <v>1.2</v>
      </c>
      <c r="K137" s="4">
        <f>(1.75-1.15)*(($D137-24)/(96-24))+1.15</f>
        <v>1.2</v>
      </c>
      <c r="L137" s="7">
        <f t="shared" ref="L137:L158" si="145">0.33*(1-0.125*$A137)</f>
        <v>8.2500000000000004E-2</v>
      </c>
      <c r="M137" s="2">
        <f t="shared" ref="M137:M158" si="146">($E$7-$C$7-0.06*$D137/12)/$K137</f>
        <v>3.4861111111111107</v>
      </c>
      <c r="N137" s="2">
        <f t="shared" ref="N137:N158" si="147">($F$7-$B$7)/$K137</f>
        <v>2.6388888888888888</v>
      </c>
      <c r="O137" s="2">
        <f t="shared" ref="O137:O158" si="148">($G$7-$B$7)/$K137</f>
        <v>10.972222222222221</v>
      </c>
      <c r="P137" s="2">
        <f t="shared" ref="P137:P158" si="149">$C$7+$K137*$A137+0.06*$D137/12</f>
        <v>9.0166666666666657</v>
      </c>
      <c r="Q137" s="2">
        <f t="shared" ref="Q137:Q158" si="150">IF($A137&lt;$M137,$P137,$P137+$E$7)</f>
        <v>15.016666666666666</v>
      </c>
      <c r="R137" s="2">
        <f t="shared" ref="R137:R158" si="151">$B$7+K137*$A137</f>
        <v>8.0333333333333332</v>
      </c>
      <c r="S137" s="2">
        <f t="shared" si="139"/>
        <v>12.033333333333333</v>
      </c>
      <c r="T137" s="2">
        <f t="shared" si="140"/>
        <v>22.033333333333331</v>
      </c>
      <c r="U137" s="7">
        <f t="shared" si="141"/>
        <v>1</v>
      </c>
      <c r="V137" s="2">
        <f t="shared" ref="V137:V158" si="152">($U137*$H$7*(1+$L137)*$J137)/($Q137*$R137)</f>
        <v>344.57978916924952</v>
      </c>
      <c r="W137" s="28">
        <f t="shared" ref="W137:W158" si="153">IF($A137&lt;$N137,(($U137*$I$7/2*(1+$L137)*$J$7)/($R137*$Q137)),(($U137*$I$7*(1+$L137)*$J$7)/($S137*$Q137)))</f>
        <v>359.434423432259</v>
      </c>
      <c r="X137" s="2">
        <f t="shared" ref="X137:X158" si="154">(2*$U137*$H$7*(1+$L137)*$J137)/($Q137*$T137)</f>
        <v>251.26695670132872</v>
      </c>
      <c r="Y137" s="2">
        <f t="shared" ref="Y137:Y158" si="155">IF($R137&gt;$F137,$F137*$V137,$R137*$V137)</f>
        <v>1048.0968587231339</v>
      </c>
      <c r="Z137" s="28">
        <f t="shared" ref="Z137:Z158" si="156">IF($N137&lt;$A137,0,$F$7-$B$7-$K137*$A137)</f>
        <v>0</v>
      </c>
      <c r="AA137" s="28">
        <f t="shared" ref="AA137:AA158" si="157">IF($S137&gt;$F137,$F137,$S137)</f>
        <v>3.0416666666666665</v>
      </c>
      <c r="AB137" s="28">
        <f t="shared" ref="AB137:AB158" si="158">($AA137-$Z137)*$W137</f>
        <v>1093.2797046064543</v>
      </c>
      <c r="AC137" s="2">
        <f t="shared" ref="AC137:AC158" si="159">IF($T137&gt;$F137,$F137*$X137,$T137*$X137)</f>
        <v>764.27032663320813</v>
      </c>
      <c r="AD137" s="2">
        <f t="shared" si="142"/>
        <v>1048.0968587231339</v>
      </c>
      <c r="AE137" s="2">
        <f t="shared" ref="AE137:AE158" si="160">IF($AB137&gt;$AD137,$AB137,$AD137)</f>
        <v>1093.2797046064543</v>
      </c>
      <c r="AF137" s="2">
        <f t="shared" si="143"/>
        <v>196.03538158400309</v>
      </c>
      <c r="AG137" s="33">
        <f t="shared" ref="AG137:AG158" si="161">0.23*($M$7/$H137)*(1+0.35*$M$7*($F137/$A137))</f>
        <v>8.9430183531746033E-2</v>
      </c>
      <c r="AH137" s="33">
        <f t="shared" ref="AH137:AH158" si="162">IF(AG137&gt;0.33,0.33,AG137)</f>
        <v>8.9430183531746033E-2</v>
      </c>
      <c r="AI137" s="2">
        <f t="shared" ref="AI137:AI158" si="163">$P$7/($O$7-$N$7*AH137)</f>
        <v>1.8091215455514735</v>
      </c>
      <c r="AJ137" s="7">
        <v>2.2000000000000002</v>
      </c>
      <c r="AK137" s="3">
        <f t="shared" ref="AK137:AK158" si="164">(12/$D137)*(($I137+$AF137)/$AI137+$AE137/$AJ137)</f>
        <v>920.01996829621805</v>
      </c>
    </row>
    <row r="138" spans="1:37" ht="20.25" x14ac:dyDescent="0.3">
      <c r="A138" s="7">
        <v>6</v>
      </c>
      <c r="B138" s="7">
        <v>27</v>
      </c>
      <c r="C138" s="27">
        <v>22</v>
      </c>
      <c r="D138" s="27">
        <v>34</v>
      </c>
      <c r="E138" s="7">
        <v>3.5</v>
      </c>
      <c r="F138" s="32">
        <f t="shared" si="144"/>
        <v>3.4166666666666665</v>
      </c>
      <c r="G138" s="8">
        <f t="shared" si="137"/>
        <v>2460</v>
      </c>
      <c r="H138" s="2">
        <v>1.4</v>
      </c>
      <c r="I138" s="7">
        <f t="shared" si="138"/>
        <v>3444</v>
      </c>
      <c r="J138" s="7">
        <v>1.2</v>
      </c>
      <c r="K138" s="4">
        <f t="shared" ref="K138:K148" si="165">(1.75-1.15)*(($D138-24)/(96-24))+1.15</f>
        <v>1.2333333333333332</v>
      </c>
      <c r="L138" s="7">
        <f t="shared" si="145"/>
        <v>8.2500000000000004E-2</v>
      </c>
      <c r="M138" s="2">
        <f t="shared" si="146"/>
        <v>3.3756756756756761</v>
      </c>
      <c r="N138" s="2">
        <f t="shared" si="147"/>
        <v>2.567567567567568</v>
      </c>
      <c r="O138" s="2">
        <f t="shared" si="148"/>
        <v>10.675675675675677</v>
      </c>
      <c r="P138" s="2">
        <f t="shared" si="149"/>
        <v>9.2366666666666646</v>
      </c>
      <c r="Q138" s="2">
        <f t="shared" si="150"/>
        <v>15.236666666666665</v>
      </c>
      <c r="R138" s="2">
        <f t="shared" si="151"/>
        <v>8.2333333333333325</v>
      </c>
      <c r="S138" s="2">
        <f t="shared" si="139"/>
        <v>12.233333333333333</v>
      </c>
      <c r="T138" s="2">
        <f t="shared" si="140"/>
        <v>22.233333333333334</v>
      </c>
      <c r="U138" s="7">
        <f t="shared" si="141"/>
        <v>1</v>
      </c>
      <c r="V138" s="2">
        <f t="shared" si="152"/>
        <v>331.35495116634803</v>
      </c>
      <c r="W138" s="28">
        <f t="shared" si="153"/>
        <v>348.45313750888948</v>
      </c>
      <c r="X138" s="2">
        <f t="shared" si="154"/>
        <v>245.41131315768502</v>
      </c>
      <c r="Y138" s="2">
        <f t="shared" si="155"/>
        <v>1132.1294164850224</v>
      </c>
      <c r="Z138" s="28">
        <f t="shared" si="156"/>
        <v>0</v>
      </c>
      <c r="AA138" s="28">
        <f t="shared" si="157"/>
        <v>3.4166666666666665</v>
      </c>
      <c r="AB138" s="28">
        <f t="shared" si="158"/>
        <v>1190.5482198220391</v>
      </c>
      <c r="AC138" s="2">
        <f t="shared" si="159"/>
        <v>838.48865328875706</v>
      </c>
      <c r="AD138" s="2">
        <f t="shared" si="142"/>
        <v>1132.1294164850224</v>
      </c>
      <c r="AE138" s="2">
        <f t="shared" si="160"/>
        <v>1190.5482198220391</v>
      </c>
      <c r="AF138" s="2">
        <f t="shared" si="143"/>
        <v>248.1072798172539</v>
      </c>
      <c r="AG138" s="33">
        <f t="shared" si="161"/>
        <v>9.0328621031746034E-2</v>
      </c>
      <c r="AH138" s="33">
        <f t="shared" si="162"/>
        <v>9.0328621031746034E-2</v>
      </c>
      <c r="AI138" s="2">
        <f t="shared" si="163"/>
        <v>1.8097111602044074</v>
      </c>
      <c r="AJ138" s="7">
        <v>2.2000000000000002</v>
      </c>
      <c r="AK138" s="3">
        <f t="shared" si="164"/>
        <v>911.05486843091103</v>
      </c>
    </row>
    <row r="139" spans="1:37" ht="20.25" x14ac:dyDescent="0.3">
      <c r="A139" s="7">
        <v>6</v>
      </c>
      <c r="B139" s="7">
        <v>30</v>
      </c>
      <c r="C139" s="27">
        <v>24</v>
      </c>
      <c r="D139" s="27">
        <v>38</v>
      </c>
      <c r="E139" s="7">
        <v>3.75</v>
      </c>
      <c r="F139" s="32">
        <f t="shared" si="144"/>
        <v>3.7916666666666665</v>
      </c>
      <c r="G139" s="8">
        <f t="shared" si="137"/>
        <v>2730</v>
      </c>
      <c r="H139" s="2">
        <v>1.4</v>
      </c>
      <c r="I139" s="7">
        <f t="shared" si="138"/>
        <v>3821.9999999999995</v>
      </c>
      <c r="J139" s="7">
        <v>1.2</v>
      </c>
      <c r="K139" s="4">
        <f t="shared" si="165"/>
        <v>1.2666666666666666</v>
      </c>
      <c r="L139" s="7">
        <f t="shared" si="145"/>
        <v>8.2500000000000004E-2</v>
      </c>
      <c r="M139" s="2">
        <f t="shared" si="146"/>
        <v>3.271052631578947</v>
      </c>
      <c r="N139" s="2">
        <f t="shared" si="147"/>
        <v>2.5</v>
      </c>
      <c r="O139" s="2">
        <f t="shared" si="148"/>
        <v>10.394736842105264</v>
      </c>
      <c r="P139" s="2">
        <f t="shared" si="149"/>
        <v>9.4566666666666652</v>
      </c>
      <c r="Q139" s="2">
        <f t="shared" si="150"/>
        <v>15.456666666666665</v>
      </c>
      <c r="R139" s="2">
        <f t="shared" si="151"/>
        <v>8.4333333333333336</v>
      </c>
      <c r="S139" s="2">
        <f t="shared" si="139"/>
        <v>12.433333333333334</v>
      </c>
      <c r="T139" s="2">
        <f t="shared" si="140"/>
        <v>22.433333333333334</v>
      </c>
      <c r="U139" s="7">
        <f t="shared" si="141"/>
        <v>1</v>
      </c>
      <c r="V139" s="2">
        <f t="shared" si="152"/>
        <v>318.89229185082013</v>
      </c>
      <c r="W139" s="28">
        <f t="shared" si="153"/>
        <v>337.96812097125292</v>
      </c>
      <c r="X139" s="2">
        <f t="shared" si="154"/>
        <v>239.76151512112185</v>
      </c>
      <c r="Y139" s="2">
        <f t="shared" si="155"/>
        <v>1209.1332732676929</v>
      </c>
      <c r="Z139" s="28">
        <f t="shared" si="156"/>
        <v>0</v>
      </c>
      <c r="AA139" s="28">
        <f t="shared" si="157"/>
        <v>3.7916666666666665</v>
      </c>
      <c r="AB139" s="28">
        <f t="shared" si="158"/>
        <v>1281.4624586826671</v>
      </c>
      <c r="AC139" s="2">
        <f t="shared" si="159"/>
        <v>909.09574483425365</v>
      </c>
      <c r="AD139" s="2">
        <f t="shared" si="142"/>
        <v>1209.1332732676929</v>
      </c>
      <c r="AE139" s="2">
        <f t="shared" si="160"/>
        <v>1281.4624586826671</v>
      </c>
      <c r="AF139" s="2">
        <f t="shared" si="143"/>
        <v>306.30528372500481</v>
      </c>
      <c r="AG139" s="33">
        <f t="shared" si="161"/>
        <v>9.1227058531746036E-2</v>
      </c>
      <c r="AH139" s="33">
        <f t="shared" si="162"/>
        <v>9.1227058531746036E-2</v>
      </c>
      <c r="AI139" s="2">
        <f t="shared" si="163"/>
        <v>1.8103011593077705</v>
      </c>
      <c r="AJ139" s="7">
        <v>2.2000000000000002</v>
      </c>
      <c r="AK139" s="3">
        <f t="shared" si="164"/>
        <v>904.08478360855679</v>
      </c>
    </row>
    <row r="140" spans="1:37" ht="20.25" x14ac:dyDescent="0.3">
      <c r="A140" s="7">
        <v>6</v>
      </c>
      <c r="B140" s="7">
        <v>33</v>
      </c>
      <c r="C140" s="27">
        <v>27</v>
      </c>
      <c r="D140" s="27">
        <v>42</v>
      </c>
      <c r="E140" s="7">
        <v>3.75</v>
      </c>
      <c r="F140" s="32">
        <f t="shared" si="144"/>
        <v>4.125</v>
      </c>
      <c r="G140" s="8">
        <f t="shared" si="137"/>
        <v>2970</v>
      </c>
      <c r="H140" s="2">
        <v>1.4</v>
      </c>
      <c r="I140" s="7">
        <f t="shared" si="138"/>
        <v>4158</v>
      </c>
      <c r="J140" s="7">
        <v>1.2</v>
      </c>
      <c r="K140" s="4">
        <f t="shared" si="165"/>
        <v>1.2999999999999998</v>
      </c>
      <c r="L140" s="7">
        <f t="shared" si="145"/>
        <v>8.2500000000000004E-2</v>
      </c>
      <c r="M140" s="2">
        <f t="shared" si="146"/>
        <v>3.1717948717948721</v>
      </c>
      <c r="N140" s="2">
        <f t="shared" si="147"/>
        <v>2.4358974358974361</v>
      </c>
      <c r="O140" s="2">
        <f t="shared" si="148"/>
        <v>10.12820512820513</v>
      </c>
      <c r="P140" s="2">
        <f t="shared" si="149"/>
        <v>9.6766666666666659</v>
      </c>
      <c r="Q140" s="2">
        <f t="shared" si="150"/>
        <v>15.676666666666666</v>
      </c>
      <c r="R140" s="2">
        <f t="shared" si="151"/>
        <v>8.6333333333333329</v>
      </c>
      <c r="S140" s="2">
        <f t="shared" si="139"/>
        <v>12.633333333333333</v>
      </c>
      <c r="T140" s="2">
        <f t="shared" si="140"/>
        <v>22.633333333333333</v>
      </c>
      <c r="U140" s="7">
        <f t="shared" si="141"/>
        <v>1</v>
      </c>
      <c r="V140" s="2">
        <f t="shared" si="152"/>
        <v>307.13329288706706</v>
      </c>
      <c r="W140" s="28">
        <f t="shared" si="153"/>
        <v>327.94987985550125</v>
      </c>
      <c r="X140" s="2">
        <f t="shared" si="154"/>
        <v>234.30787292415428</v>
      </c>
      <c r="Y140" s="2">
        <f t="shared" si="155"/>
        <v>1266.9248331591516</v>
      </c>
      <c r="Z140" s="28">
        <f t="shared" si="156"/>
        <v>0</v>
      </c>
      <c r="AA140" s="28">
        <f t="shared" si="157"/>
        <v>4.125</v>
      </c>
      <c r="AB140" s="28">
        <f t="shared" si="158"/>
        <v>1352.7932544039427</v>
      </c>
      <c r="AC140" s="2">
        <f t="shared" si="159"/>
        <v>966.51997581213641</v>
      </c>
      <c r="AD140" s="2">
        <f t="shared" si="142"/>
        <v>1266.9248331591516</v>
      </c>
      <c r="AE140" s="2">
        <f t="shared" si="160"/>
        <v>1352.7932544039427</v>
      </c>
      <c r="AF140" s="2">
        <f t="shared" si="143"/>
        <v>370.62939330725584</v>
      </c>
      <c r="AG140" s="33">
        <f t="shared" si="161"/>
        <v>9.2025669642857147E-2</v>
      </c>
      <c r="AH140" s="33">
        <f t="shared" si="162"/>
        <v>9.2025669642857147E-2</v>
      </c>
      <c r="AI140" s="2">
        <f t="shared" si="163"/>
        <v>1.8108259260077761</v>
      </c>
      <c r="AJ140" s="7">
        <v>2.2000000000000002</v>
      </c>
      <c r="AK140" s="3">
        <f t="shared" si="164"/>
        <v>890.22001096070903</v>
      </c>
    </row>
    <row r="141" spans="1:37" ht="20.25" x14ac:dyDescent="0.3">
      <c r="A141" s="7">
        <v>6</v>
      </c>
      <c r="B141" s="7">
        <v>36</v>
      </c>
      <c r="C141" s="27">
        <v>29</v>
      </c>
      <c r="D141" s="27">
        <v>45</v>
      </c>
      <c r="E141" s="7">
        <v>4.5</v>
      </c>
      <c r="F141" s="32">
        <f t="shared" si="144"/>
        <v>4.5</v>
      </c>
      <c r="G141" s="8">
        <f t="shared" si="137"/>
        <v>3240</v>
      </c>
      <c r="H141" s="2">
        <v>1.4</v>
      </c>
      <c r="I141" s="7">
        <f t="shared" si="138"/>
        <v>4536</v>
      </c>
      <c r="J141" s="7">
        <v>1.2</v>
      </c>
      <c r="K141" s="4">
        <f t="shared" si="165"/>
        <v>1.325</v>
      </c>
      <c r="L141" s="7">
        <f t="shared" si="145"/>
        <v>8.2500000000000004E-2</v>
      </c>
      <c r="M141" s="2">
        <f t="shared" si="146"/>
        <v>3.10062893081761</v>
      </c>
      <c r="N141" s="2">
        <f t="shared" si="147"/>
        <v>2.3899371069182389</v>
      </c>
      <c r="O141" s="2">
        <f t="shared" si="148"/>
        <v>9.9371069182389942</v>
      </c>
      <c r="P141" s="2">
        <f t="shared" si="149"/>
        <v>9.841666666666665</v>
      </c>
      <c r="Q141" s="2">
        <f t="shared" si="150"/>
        <v>15.841666666666665</v>
      </c>
      <c r="R141" s="2">
        <f t="shared" si="151"/>
        <v>8.7833333333333332</v>
      </c>
      <c r="S141" s="2">
        <f t="shared" si="139"/>
        <v>12.783333333333333</v>
      </c>
      <c r="T141" s="2">
        <f t="shared" si="140"/>
        <v>22.783333333333331</v>
      </c>
      <c r="U141" s="7">
        <f t="shared" si="141"/>
        <v>1</v>
      </c>
      <c r="V141" s="2">
        <f t="shared" si="152"/>
        <v>298.74379508637719</v>
      </c>
      <c r="W141" s="28">
        <f t="shared" si="153"/>
        <v>320.7260023030492</v>
      </c>
      <c r="X141" s="2">
        <f t="shared" si="154"/>
        <v>230.34086321948914</v>
      </c>
      <c r="Y141" s="2">
        <f t="shared" si="155"/>
        <v>1344.3470778886974</v>
      </c>
      <c r="Z141" s="28">
        <f t="shared" si="156"/>
        <v>0</v>
      </c>
      <c r="AA141" s="28">
        <f t="shared" si="157"/>
        <v>4.5</v>
      </c>
      <c r="AB141" s="28">
        <f t="shared" si="158"/>
        <v>1443.2670103637215</v>
      </c>
      <c r="AC141" s="2">
        <f t="shared" si="159"/>
        <v>1036.533884487701</v>
      </c>
      <c r="AD141" s="2">
        <f t="shared" si="142"/>
        <v>1344.3470778886974</v>
      </c>
      <c r="AE141" s="2">
        <f t="shared" si="160"/>
        <v>1443.2670103637215</v>
      </c>
      <c r="AF141" s="2">
        <f t="shared" si="143"/>
        <v>441.07960856400695</v>
      </c>
      <c r="AG141" s="33">
        <f t="shared" si="161"/>
        <v>9.2924107142857149E-2</v>
      </c>
      <c r="AH141" s="33">
        <f t="shared" si="162"/>
        <v>9.2924107142857149E-2</v>
      </c>
      <c r="AI141" s="2">
        <f t="shared" si="163"/>
        <v>1.8114166523219299</v>
      </c>
      <c r="AJ141" s="7">
        <v>2.2000000000000002</v>
      </c>
      <c r="AK141" s="3">
        <f t="shared" si="164"/>
        <v>907.63938438100388</v>
      </c>
    </row>
    <row r="142" spans="1:37" ht="20.25" x14ac:dyDescent="0.3">
      <c r="A142" s="7">
        <v>6</v>
      </c>
      <c r="B142" s="7">
        <v>39</v>
      </c>
      <c r="C142" s="27">
        <v>32</v>
      </c>
      <c r="D142" s="27">
        <v>49</v>
      </c>
      <c r="E142" s="7">
        <v>4.75</v>
      </c>
      <c r="F142" s="32">
        <f t="shared" si="144"/>
        <v>4.875</v>
      </c>
      <c r="G142" s="8">
        <f t="shared" si="137"/>
        <v>3510</v>
      </c>
      <c r="H142" s="2">
        <v>1.4</v>
      </c>
      <c r="I142" s="7">
        <f t="shared" si="138"/>
        <v>4914</v>
      </c>
      <c r="J142" s="7">
        <v>1.2</v>
      </c>
      <c r="K142" s="4">
        <f t="shared" si="165"/>
        <v>1.3583333333333334</v>
      </c>
      <c r="L142" s="7">
        <f t="shared" si="145"/>
        <v>8.2500000000000004E-2</v>
      </c>
      <c r="M142" s="2">
        <f t="shared" si="146"/>
        <v>3.0098159509202449</v>
      </c>
      <c r="N142" s="2">
        <f t="shared" si="147"/>
        <v>2.3312883435582821</v>
      </c>
      <c r="O142" s="2">
        <f t="shared" si="148"/>
        <v>9.6932515337423304</v>
      </c>
      <c r="P142" s="2">
        <f t="shared" si="149"/>
        <v>10.061666666666666</v>
      </c>
      <c r="Q142" s="2">
        <f t="shared" si="150"/>
        <v>16.061666666666667</v>
      </c>
      <c r="R142" s="2">
        <f t="shared" si="151"/>
        <v>8.9833333333333343</v>
      </c>
      <c r="S142" s="2">
        <f t="shared" si="139"/>
        <v>12.983333333333334</v>
      </c>
      <c r="T142" s="2">
        <f t="shared" si="140"/>
        <v>22.983333333333334</v>
      </c>
      <c r="U142" s="7">
        <f t="shared" si="141"/>
        <v>1</v>
      </c>
      <c r="V142" s="2">
        <f t="shared" si="152"/>
        <v>288.09187225410409</v>
      </c>
      <c r="W142" s="28">
        <f t="shared" si="153"/>
        <v>311.46004321438164</v>
      </c>
      <c r="X142" s="2">
        <f t="shared" si="154"/>
        <v>225.20887475701539</v>
      </c>
      <c r="Y142" s="2">
        <f t="shared" si="155"/>
        <v>1404.4478772387574</v>
      </c>
      <c r="Z142" s="28">
        <f t="shared" si="156"/>
        <v>0</v>
      </c>
      <c r="AA142" s="28">
        <f t="shared" si="157"/>
        <v>4.875</v>
      </c>
      <c r="AB142" s="28">
        <f t="shared" si="158"/>
        <v>1518.3677106701105</v>
      </c>
      <c r="AC142" s="2">
        <f t="shared" si="159"/>
        <v>1097.8932644404501</v>
      </c>
      <c r="AD142" s="2">
        <f t="shared" si="142"/>
        <v>1404.4478772387574</v>
      </c>
      <c r="AE142" s="2">
        <f t="shared" si="160"/>
        <v>1518.3677106701105</v>
      </c>
      <c r="AF142" s="2">
        <f t="shared" si="143"/>
        <v>517.65592949525819</v>
      </c>
      <c r="AG142" s="33">
        <f t="shared" si="161"/>
        <v>9.3822544642857136E-2</v>
      </c>
      <c r="AH142" s="33">
        <f t="shared" si="162"/>
        <v>9.3822544642857136E-2</v>
      </c>
      <c r="AI142" s="2">
        <f t="shared" si="163"/>
        <v>1.8120077641744692</v>
      </c>
      <c r="AJ142" s="7">
        <v>2.2000000000000002</v>
      </c>
      <c r="AK142" s="3">
        <f t="shared" si="164"/>
        <v>903.1241405006798</v>
      </c>
    </row>
    <row r="143" spans="1:37" ht="20.25" x14ac:dyDescent="0.3">
      <c r="A143" s="7">
        <v>6</v>
      </c>
      <c r="B143" s="7">
        <v>42</v>
      </c>
      <c r="C143" s="27">
        <v>34</v>
      </c>
      <c r="D143" s="27">
        <v>53</v>
      </c>
      <c r="E143" s="7">
        <v>5</v>
      </c>
      <c r="F143" s="32">
        <f t="shared" si="144"/>
        <v>5.25</v>
      </c>
      <c r="G143" s="8">
        <f t="shared" si="137"/>
        <v>3780</v>
      </c>
      <c r="H143" s="2">
        <v>1.4</v>
      </c>
      <c r="I143" s="7">
        <f t="shared" si="138"/>
        <v>5292</v>
      </c>
      <c r="J143" s="7">
        <v>1.2</v>
      </c>
      <c r="K143" s="4">
        <f t="shared" si="165"/>
        <v>1.3916666666666666</v>
      </c>
      <c r="L143" s="7">
        <f t="shared" si="145"/>
        <v>8.2500000000000004E-2</v>
      </c>
      <c r="M143" s="2">
        <f t="shared" si="146"/>
        <v>2.9233532934131738</v>
      </c>
      <c r="N143" s="2">
        <f t="shared" si="147"/>
        <v>2.2754491017964074</v>
      </c>
      <c r="O143" s="2">
        <f t="shared" si="148"/>
        <v>9.4610778443113777</v>
      </c>
      <c r="P143" s="2">
        <f t="shared" si="149"/>
        <v>10.281666666666666</v>
      </c>
      <c r="Q143" s="2">
        <f t="shared" si="150"/>
        <v>16.281666666666666</v>
      </c>
      <c r="R143" s="2">
        <f t="shared" si="151"/>
        <v>9.1833333333333336</v>
      </c>
      <c r="S143" s="2">
        <f t="shared" si="139"/>
        <v>13.183333333333334</v>
      </c>
      <c r="T143" s="2">
        <f t="shared" si="140"/>
        <v>23.183333333333334</v>
      </c>
      <c r="U143" s="7">
        <f t="shared" si="141"/>
        <v>1</v>
      </c>
      <c r="V143" s="2">
        <f t="shared" si="152"/>
        <v>278.00968246716945</v>
      </c>
      <c r="W143" s="28">
        <f t="shared" si="153"/>
        <v>302.59034260313365</v>
      </c>
      <c r="X143" s="2">
        <f t="shared" si="154"/>
        <v>220.24922363682296</v>
      </c>
      <c r="Y143" s="2">
        <f t="shared" si="155"/>
        <v>1459.5508329526397</v>
      </c>
      <c r="Z143" s="28">
        <f t="shared" si="156"/>
        <v>0</v>
      </c>
      <c r="AA143" s="28">
        <f t="shared" si="157"/>
        <v>5.25</v>
      </c>
      <c r="AB143" s="28">
        <f t="shared" si="158"/>
        <v>1588.5992986664517</v>
      </c>
      <c r="AC143" s="2">
        <f t="shared" si="159"/>
        <v>1156.3084240933206</v>
      </c>
      <c r="AD143" s="2">
        <f t="shared" si="142"/>
        <v>1459.5508329526397</v>
      </c>
      <c r="AE143" s="2">
        <f t="shared" si="160"/>
        <v>1588.5992986664517</v>
      </c>
      <c r="AF143" s="2">
        <f t="shared" si="143"/>
        <v>600.35835610100946</v>
      </c>
      <c r="AG143" s="33">
        <f t="shared" si="161"/>
        <v>9.4720982142857138E-2</v>
      </c>
      <c r="AH143" s="33">
        <f t="shared" si="162"/>
        <v>9.4720982142857138E-2</v>
      </c>
      <c r="AI143" s="2">
        <f t="shared" si="163"/>
        <v>1.8125992619429505</v>
      </c>
      <c r="AJ143" s="7">
        <v>2.2000000000000002</v>
      </c>
      <c r="AK143" s="3">
        <f t="shared" si="164"/>
        <v>899.51748569372251</v>
      </c>
    </row>
    <row r="144" spans="1:37" ht="20.25" x14ac:dyDescent="0.3">
      <c r="A144" s="7">
        <v>6</v>
      </c>
      <c r="B144" s="7">
        <v>48</v>
      </c>
      <c r="C144" s="27">
        <v>38</v>
      </c>
      <c r="D144" s="27">
        <v>60</v>
      </c>
      <c r="E144" s="7">
        <v>5.5</v>
      </c>
      <c r="F144" s="32">
        <f t="shared" si="144"/>
        <v>5.916666666666667</v>
      </c>
      <c r="G144" s="8">
        <f t="shared" si="137"/>
        <v>4260</v>
      </c>
      <c r="H144" s="2">
        <v>1.4</v>
      </c>
      <c r="I144" s="7">
        <f t="shared" si="138"/>
        <v>5964</v>
      </c>
      <c r="J144" s="7">
        <v>1.2</v>
      </c>
      <c r="K144" s="4">
        <f t="shared" si="165"/>
        <v>1.45</v>
      </c>
      <c r="L144" s="7">
        <f t="shared" si="145"/>
        <v>8.2500000000000004E-2</v>
      </c>
      <c r="M144" s="2">
        <f t="shared" si="146"/>
        <v>2.7816091954022988</v>
      </c>
      <c r="N144" s="2">
        <f t="shared" si="147"/>
        <v>2.1839080459770113</v>
      </c>
      <c r="O144" s="2">
        <f t="shared" si="148"/>
        <v>9.0804597701149419</v>
      </c>
      <c r="P144" s="2">
        <f t="shared" si="149"/>
        <v>10.666666666666666</v>
      </c>
      <c r="Q144" s="2">
        <f t="shared" si="150"/>
        <v>16.666666666666664</v>
      </c>
      <c r="R144" s="2">
        <f t="shared" si="151"/>
        <v>9.5333333333333332</v>
      </c>
      <c r="S144" s="2">
        <f t="shared" si="139"/>
        <v>13.533333333333333</v>
      </c>
      <c r="T144" s="2">
        <f t="shared" si="140"/>
        <v>23.533333333333331</v>
      </c>
      <c r="U144" s="7">
        <f t="shared" si="141"/>
        <v>1</v>
      </c>
      <c r="V144" s="2">
        <f t="shared" si="152"/>
        <v>261.61678321678329</v>
      </c>
      <c r="W144" s="28">
        <f t="shared" si="153"/>
        <v>287.9556650246306</v>
      </c>
      <c r="X144" s="2">
        <f t="shared" si="154"/>
        <v>211.96147308781875</v>
      </c>
      <c r="Y144" s="2">
        <f t="shared" si="155"/>
        <v>1547.8993006993012</v>
      </c>
      <c r="Z144" s="28">
        <f t="shared" si="156"/>
        <v>0</v>
      </c>
      <c r="AA144" s="28">
        <f t="shared" si="157"/>
        <v>5.916666666666667</v>
      </c>
      <c r="AB144" s="28">
        <f t="shared" si="158"/>
        <v>1703.7376847290645</v>
      </c>
      <c r="AC144" s="2">
        <f t="shared" si="159"/>
        <v>1254.1053824362609</v>
      </c>
      <c r="AD144" s="2">
        <f t="shared" si="142"/>
        <v>1547.8993006993012</v>
      </c>
      <c r="AE144" s="2">
        <f t="shared" si="160"/>
        <v>1703.7376847290645</v>
      </c>
      <c r="AF144" s="2">
        <f t="shared" si="143"/>
        <v>784.14152633601236</v>
      </c>
      <c r="AG144" s="33">
        <f t="shared" si="161"/>
        <v>9.6318204365079374E-2</v>
      </c>
      <c r="AH144" s="33">
        <f t="shared" si="162"/>
        <v>9.6318204365079374E-2</v>
      </c>
      <c r="AI144" s="2">
        <f t="shared" si="163"/>
        <v>1.8136517675859929</v>
      </c>
      <c r="AJ144" s="7">
        <v>2.2000000000000002</v>
      </c>
      <c r="AK144" s="3">
        <f t="shared" si="164"/>
        <v>899.03488149286409</v>
      </c>
    </row>
    <row r="145" spans="1:37" ht="20.25" x14ac:dyDescent="0.3">
      <c r="A145" s="7">
        <v>6</v>
      </c>
      <c r="B145" s="7">
        <v>54</v>
      </c>
      <c r="C145" s="27">
        <v>43</v>
      </c>
      <c r="D145" s="27">
        <v>68</v>
      </c>
      <c r="E145" s="7">
        <v>6</v>
      </c>
      <c r="F145" s="32">
        <f t="shared" si="144"/>
        <v>6.666666666666667</v>
      </c>
      <c r="G145" s="8">
        <f t="shared" si="137"/>
        <v>4800</v>
      </c>
      <c r="H145" s="2">
        <v>1.4</v>
      </c>
      <c r="I145" s="7">
        <f t="shared" si="138"/>
        <v>6720</v>
      </c>
      <c r="J145" s="7">
        <v>1.2</v>
      </c>
      <c r="K145" s="4">
        <f t="shared" si="165"/>
        <v>1.5166666666666666</v>
      </c>
      <c r="L145" s="7">
        <f t="shared" si="145"/>
        <v>8.2500000000000004E-2</v>
      </c>
      <c r="M145" s="2">
        <f t="shared" si="146"/>
        <v>2.6329670329670329</v>
      </c>
      <c r="N145" s="2">
        <f t="shared" si="147"/>
        <v>2.087912087912088</v>
      </c>
      <c r="O145" s="2">
        <f t="shared" si="148"/>
        <v>8.6813186813186807</v>
      </c>
      <c r="P145" s="2">
        <f t="shared" si="149"/>
        <v>11.106666666666666</v>
      </c>
      <c r="Q145" s="2">
        <f t="shared" si="150"/>
        <v>17.106666666666666</v>
      </c>
      <c r="R145" s="2">
        <f t="shared" si="151"/>
        <v>9.9333333333333336</v>
      </c>
      <c r="S145" s="2">
        <f t="shared" si="139"/>
        <v>13.933333333333334</v>
      </c>
      <c r="T145" s="2">
        <f t="shared" si="140"/>
        <v>23.933333333333334</v>
      </c>
      <c r="U145" s="7">
        <f t="shared" si="141"/>
        <v>1</v>
      </c>
      <c r="V145" s="2">
        <f t="shared" si="152"/>
        <v>244.62381059492489</v>
      </c>
      <c r="W145" s="28">
        <f t="shared" si="153"/>
        <v>272.49512394321027</v>
      </c>
      <c r="X145" s="2">
        <f t="shared" si="154"/>
        <v>203.05820489495156</v>
      </c>
      <c r="Y145" s="2">
        <f t="shared" si="155"/>
        <v>1630.825403966166</v>
      </c>
      <c r="Z145" s="28">
        <f t="shared" si="156"/>
        <v>0</v>
      </c>
      <c r="AA145" s="28">
        <f t="shared" si="157"/>
        <v>6.666666666666667</v>
      </c>
      <c r="AB145" s="28">
        <f t="shared" si="158"/>
        <v>1816.634159621402</v>
      </c>
      <c r="AC145" s="2">
        <f t="shared" si="159"/>
        <v>1353.7213659663437</v>
      </c>
      <c r="AD145" s="2">
        <f t="shared" si="142"/>
        <v>1630.825403966166</v>
      </c>
      <c r="AE145" s="2">
        <f t="shared" si="160"/>
        <v>1816.634159621402</v>
      </c>
      <c r="AF145" s="2">
        <f t="shared" si="143"/>
        <v>992.42911926901559</v>
      </c>
      <c r="AG145" s="33">
        <f t="shared" si="161"/>
        <v>9.8115079365079363E-2</v>
      </c>
      <c r="AH145" s="33">
        <f t="shared" si="162"/>
        <v>9.8115079365079363E-2</v>
      </c>
      <c r="AI145" s="2">
        <f t="shared" si="163"/>
        <v>1.8148372984173957</v>
      </c>
      <c r="AJ145" s="7">
        <v>2.2000000000000002</v>
      </c>
      <c r="AK145" s="3">
        <f t="shared" si="164"/>
        <v>895.65811631080476</v>
      </c>
    </row>
    <row r="146" spans="1:37" ht="20.25" x14ac:dyDescent="0.3">
      <c r="A146" s="7">
        <v>6</v>
      </c>
      <c r="B146" s="7">
        <v>60</v>
      </c>
      <c r="C146" s="27">
        <v>48</v>
      </c>
      <c r="D146" s="27">
        <v>76</v>
      </c>
      <c r="E146" s="7">
        <v>6.5</v>
      </c>
      <c r="F146" s="32">
        <f t="shared" si="144"/>
        <v>7.416666666666667</v>
      </c>
      <c r="G146" s="8">
        <f t="shared" si="137"/>
        <v>5340</v>
      </c>
      <c r="H146" s="2">
        <v>1.4</v>
      </c>
      <c r="I146" s="7">
        <f t="shared" si="138"/>
        <v>7475.9999999999991</v>
      </c>
      <c r="J146" s="7">
        <v>1.2</v>
      </c>
      <c r="K146" s="4">
        <f t="shared" si="165"/>
        <v>1.5833333333333333</v>
      </c>
      <c r="L146" s="7">
        <f t="shared" si="145"/>
        <v>8.2500000000000004E-2</v>
      </c>
      <c r="M146" s="2">
        <f t="shared" si="146"/>
        <v>2.4968421052631578</v>
      </c>
      <c r="N146" s="2">
        <f t="shared" si="147"/>
        <v>2</v>
      </c>
      <c r="O146" s="2">
        <f t="shared" si="148"/>
        <v>8.3157894736842106</v>
      </c>
      <c r="P146" s="2">
        <f t="shared" si="149"/>
        <v>11.546666666666667</v>
      </c>
      <c r="Q146" s="2">
        <f t="shared" si="150"/>
        <v>17.546666666666667</v>
      </c>
      <c r="R146" s="2">
        <f t="shared" si="151"/>
        <v>10.333333333333334</v>
      </c>
      <c r="S146" s="2">
        <f t="shared" si="139"/>
        <v>14.333333333333334</v>
      </c>
      <c r="T146" s="2">
        <f t="shared" si="140"/>
        <v>24.333333333333336</v>
      </c>
      <c r="U146" s="7">
        <f t="shared" si="141"/>
        <v>1</v>
      </c>
      <c r="V146" s="2">
        <f t="shared" si="152"/>
        <v>229.25777036964408</v>
      </c>
      <c r="W146" s="28">
        <f t="shared" si="153"/>
        <v>258.24821516929381</v>
      </c>
      <c r="X146" s="2">
        <f t="shared" si="154"/>
        <v>194.71207894408124</v>
      </c>
      <c r="Y146" s="2">
        <f t="shared" si="155"/>
        <v>1700.3284635748603</v>
      </c>
      <c r="Z146" s="28">
        <f t="shared" si="156"/>
        <v>0</v>
      </c>
      <c r="AA146" s="28">
        <f t="shared" si="157"/>
        <v>7.416666666666667</v>
      </c>
      <c r="AB146" s="28">
        <f t="shared" si="158"/>
        <v>1915.3409291722626</v>
      </c>
      <c r="AC146" s="2">
        <f t="shared" si="159"/>
        <v>1444.1145855019358</v>
      </c>
      <c r="AD146" s="2">
        <f t="shared" si="142"/>
        <v>1700.3284635748603</v>
      </c>
      <c r="AE146" s="2">
        <f t="shared" si="160"/>
        <v>1915.3409291722626</v>
      </c>
      <c r="AF146" s="2">
        <f t="shared" si="143"/>
        <v>1225.2211349000193</v>
      </c>
      <c r="AG146" s="33">
        <f t="shared" si="161"/>
        <v>9.9911954365079367E-2</v>
      </c>
      <c r="AH146" s="33">
        <f t="shared" si="162"/>
        <v>9.9911954365079367E-2</v>
      </c>
      <c r="AI146" s="2">
        <f t="shared" si="163"/>
        <v>1.8160243801558706</v>
      </c>
      <c r="AJ146" s="7">
        <v>2.2000000000000002</v>
      </c>
      <c r="AK146" s="3">
        <f t="shared" si="164"/>
        <v>893.99471339118236</v>
      </c>
    </row>
    <row r="147" spans="1:37" ht="20.25" x14ac:dyDescent="0.3">
      <c r="A147" s="7">
        <v>6</v>
      </c>
      <c r="B147" s="7">
        <v>66</v>
      </c>
      <c r="C147" s="27">
        <v>53</v>
      </c>
      <c r="D147" s="27">
        <v>83</v>
      </c>
      <c r="E147" s="7">
        <v>7</v>
      </c>
      <c r="F147" s="32">
        <f t="shared" si="144"/>
        <v>8.0833333333333339</v>
      </c>
      <c r="G147" s="8">
        <f t="shared" si="137"/>
        <v>5820</v>
      </c>
      <c r="H147" s="2">
        <v>1.4</v>
      </c>
      <c r="I147" s="7">
        <f t="shared" si="138"/>
        <v>8147.9999999999991</v>
      </c>
      <c r="J147" s="7">
        <v>1.2</v>
      </c>
      <c r="K147" s="4">
        <f t="shared" si="165"/>
        <v>1.6416666666666666</v>
      </c>
      <c r="L147" s="7">
        <f t="shared" si="145"/>
        <v>8.2500000000000004E-2</v>
      </c>
      <c r="M147" s="2">
        <f t="shared" si="146"/>
        <v>2.3868020304568525</v>
      </c>
      <c r="N147" s="2">
        <f t="shared" si="147"/>
        <v>1.9289340101522843</v>
      </c>
      <c r="O147" s="2">
        <f t="shared" si="148"/>
        <v>8.0203045685279193</v>
      </c>
      <c r="P147" s="2">
        <f t="shared" si="149"/>
        <v>11.931666666666665</v>
      </c>
      <c r="Q147" s="2">
        <f t="shared" si="150"/>
        <v>17.931666666666665</v>
      </c>
      <c r="R147" s="2">
        <f t="shared" si="151"/>
        <v>10.683333333333334</v>
      </c>
      <c r="S147" s="2">
        <f t="shared" si="139"/>
        <v>14.683333333333334</v>
      </c>
      <c r="T147" s="2">
        <f t="shared" si="140"/>
        <v>24.683333333333334</v>
      </c>
      <c r="U147" s="7">
        <f t="shared" si="141"/>
        <v>1</v>
      </c>
      <c r="V147" s="2">
        <f t="shared" si="152"/>
        <v>216.98598959852066</v>
      </c>
      <c r="W147" s="28">
        <f t="shared" si="153"/>
        <v>246.67994348157586</v>
      </c>
      <c r="X147" s="2">
        <f t="shared" si="154"/>
        <v>187.82987080709216</v>
      </c>
      <c r="Y147" s="2">
        <f t="shared" si="155"/>
        <v>1753.970082588042</v>
      </c>
      <c r="Z147" s="28">
        <f t="shared" si="156"/>
        <v>0</v>
      </c>
      <c r="AA147" s="28">
        <f t="shared" si="157"/>
        <v>8.0833333333333339</v>
      </c>
      <c r="AB147" s="28">
        <f t="shared" si="158"/>
        <v>1993.9962098094049</v>
      </c>
      <c r="AC147" s="2">
        <f t="shared" si="159"/>
        <v>1518.2914556906617</v>
      </c>
      <c r="AD147" s="2">
        <f t="shared" si="142"/>
        <v>1753.970082588042</v>
      </c>
      <c r="AE147" s="2">
        <f t="shared" si="160"/>
        <v>1993.9962098094049</v>
      </c>
      <c r="AF147" s="2">
        <f t="shared" si="143"/>
        <v>1482.5175732290234</v>
      </c>
      <c r="AG147" s="33">
        <f t="shared" si="161"/>
        <v>0.10150917658730159</v>
      </c>
      <c r="AH147" s="33">
        <f t="shared" si="162"/>
        <v>0.10150917658730159</v>
      </c>
      <c r="AI147" s="2">
        <f t="shared" si="163"/>
        <v>1.8170808683811694</v>
      </c>
      <c r="AJ147" s="7">
        <v>2.2000000000000002</v>
      </c>
      <c r="AK147" s="3">
        <f t="shared" si="164"/>
        <v>897.30445934735781</v>
      </c>
    </row>
    <row r="148" spans="1:37" ht="20.25" x14ac:dyDescent="0.3">
      <c r="A148" s="7">
        <v>6</v>
      </c>
      <c r="B148" s="7">
        <v>72</v>
      </c>
      <c r="C148" s="27">
        <v>58</v>
      </c>
      <c r="D148" s="27">
        <v>91</v>
      </c>
      <c r="E148" s="7">
        <v>7.5</v>
      </c>
      <c r="F148" s="32">
        <f t="shared" si="144"/>
        <v>8.8333333333333339</v>
      </c>
      <c r="G148" s="8">
        <f t="shared" si="137"/>
        <v>6360</v>
      </c>
      <c r="H148" s="2">
        <v>1.4</v>
      </c>
      <c r="I148" s="7">
        <f t="shared" si="138"/>
        <v>8904</v>
      </c>
      <c r="J148" s="7">
        <v>1.2</v>
      </c>
      <c r="K148" s="4">
        <f t="shared" si="165"/>
        <v>1.7083333333333335</v>
      </c>
      <c r="L148" s="7">
        <f t="shared" si="145"/>
        <v>8.2500000000000004E-2</v>
      </c>
      <c r="M148" s="2">
        <f t="shared" si="146"/>
        <v>2.2702439024390242</v>
      </c>
      <c r="N148" s="2">
        <f t="shared" si="147"/>
        <v>1.8536585365853655</v>
      </c>
      <c r="O148" s="2">
        <f t="shared" si="148"/>
        <v>7.7073170731707306</v>
      </c>
      <c r="P148" s="2">
        <f t="shared" si="149"/>
        <v>12.371666666666666</v>
      </c>
      <c r="Q148" s="2">
        <f t="shared" si="150"/>
        <v>18.371666666666666</v>
      </c>
      <c r="R148" s="2">
        <f t="shared" si="151"/>
        <v>11.083333333333334</v>
      </c>
      <c r="S148" s="2">
        <f t="shared" si="139"/>
        <v>15.083333333333334</v>
      </c>
      <c r="T148" s="2">
        <f t="shared" si="140"/>
        <v>25.083333333333336</v>
      </c>
      <c r="U148" s="7">
        <f t="shared" si="141"/>
        <v>1</v>
      </c>
      <c r="V148" s="2">
        <f t="shared" si="152"/>
        <v>204.14567217281157</v>
      </c>
      <c r="W148" s="28">
        <f t="shared" si="153"/>
        <v>234.38686463211275</v>
      </c>
      <c r="X148" s="2">
        <f t="shared" si="154"/>
        <v>180.40780331550789</v>
      </c>
      <c r="Y148" s="2">
        <f t="shared" si="155"/>
        <v>1803.2867708598358</v>
      </c>
      <c r="Z148" s="28">
        <f t="shared" si="156"/>
        <v>0</v>
      </c>
      <c r="AA148" s="28">
        <f t="shared" si="157"/>
        <v>8.8333333333333339</v>
      </c>
      <c r="AB148" s="28">
        <f t="shared" si="158"/>
        <v>2070.4173042503294</v>
      </c>
      <c r="AC148" s="2">
        <f t="shared" si="159"/>
        <v>1593.6022626203198</v>
      </c>
      <c r="AD148" s="2">
        <f t="shared" si="142"/>
        <v>1803.2867708598358</v>
      </c>
      <c r="AE148" s="2">
        <f t="shared" si="160"/>
        <v>2070.4173042503294</v>
      </c>
      <c r="AF148" s="2">
        <f t="shared" si="143"/>
        <v>1764.3184342560278</v>
      </c>
      <c r="AG148" s="33">
        <f t="shared" si="161"/>
        <v>0.10330605158730159</v>
      </c>
      <c r="AH148" s="33">
        <f t="shared" si="162"/>
        <v>0.10330605158730159</v>
      </c>
      <c r="AI148" s="2">
        <f t="shared" si="163"/>
        <v>1.8182708879260883</v>
      </c>
      <c r="AJ148" s="7">
        <v>2.2000000000000002</v>
      </c>
      <c r="AK148" s="3">
        <f t="shared" si="164"/>
        <v>897.8092067737997</v>
      </c>
    </row>
    <row r="149" spans="1:37" ht="20.25" x14ac:dyDescent="0.3">
      <c r="A149" s="7">
        <v>6</v>
      </c>
      <c r="B149" s="7">
        <v>78</v>
      </c>
      <c r="C149" s="27">
        <v>63</v>
      </c>
      <c r="D149" s="27">
        <v>98</v>
      </c>
      <c r="E149" s="7">
        <v>8</v>
      </c>
      <c r="F149" s="32">
        <f t="shared" si="144"/>
        <v>9.5</v>
      </c>
      <c r="G149" s="8">
        <f t="shared" si="137"/>
        <v>6840</v>
      </c>
      <c r="H149" s="2">
        <v>1.4</v>
      </c>
      <c r="I149" s="7">
        <f t="shared" si="138"/>
        <v>9576</v>
      </c>
      <c r="J149" s="7">
        <v>1.2</v>
      </c>
      <c r="K149" s="7">
        <v>1.75</v>
      </c>
      <c r="L149" s="7">
        <f t="shared" si="145"/>
        <v>8.2500000000000004E-2</v>
      </c>
      <c r="M149" s="2">
        <f t="shared" si="146"/>
        <v>2.196190476190476</v>
      </c>
      <c r="N149" s="2">
        <f t="shared" si="147"/>
        <v>1.8095238095238095</v>
      </c>
      <c r="O149" s="2">
        <f t="shared" si="148"/>
        <v>7.5238095238095237</v>
      </c>
      <c r="P149" s="2">
        <f t="shared" si="149"/>
        <v>12.656666666666666</v>
      </c>
      <c r="Q149" s="2">
        <f t="shared" si="150"/>
        <v>18.656666666666666</v>
      </c>
      <c r="R149" s="2">
        <f t="shared" si="151"/>
        <v>11.333333333333334</v>
      </c>
      <c r="S149" s="2">
        <f t="shared" si="139"/>
        <v>15.333333333333334</v>
      </c>
      <c r="T149" s="2">
        <f t="shared" si="140"/>
        <v>25.333333333333336</v>
      </c>
      <c r="U149" s="7">
        <f t="shared" si="141"/>
        <v>1</v>
      </c>
      <c r="V149" s="2">
        <f t="shared" si="152"/>
        <v>196.59271248252739</v>
      </c>
      <c r="W149" s="28">
        <f t="shared" si="153"/>
        <v>227.04321414422321</v>
      </c>
      <c r="X149" s="2">
        <f t="shared" si="154"/>
        <v>175.89874274752452</v>
      </c>
      <c r="Y149" s="2">
        <f t="shared" si="155"/>
        <v>1867.6307685840102</v>
      </c>
      <c r="Z149" s="28">
        <f t="shared" si="156"/>
        <v>0</v>
      </c>
      <c r="AA149" s="28">
        <f t="shared" si="157"/>
        <v>9.5</v>
      </c>
      <c r="AB149" s="28">
        <f t="shared" si="158"/>
        <v>2156.9105343701203</v>
      </c>
      <c r="AC149" s="2">
        <f t="shared" si="159"/>
        <v>1671.0380561014829</v>
      </c>
      <c r="AD149" s="2">
        <f t="shared" si="142"/>
        <v>1867.6307685840102</v>
      </c>
      <c r="AE149" s="2">
        <f t="shared" si="160"/>
        <v>2156.9105343701203</v>
      </c>
      <c r="AF149" s="2">
        <f t="shared" si="143"/>
        <v>2070.6237179810328</v>
      </c>
      <c r="AG149" s="33">
        <f t="shared" si="161"/>
        <v>0.10490327380952381</v>
      </c>
      <c r="AH149" s="33">
        <f t="shared" si="162"/>
        <v>0.10490327380952381</v>
      </c>
      <c r="AI149" s="2">
        <f t="shared" si="163"/>
        <v>1.8193299923817945</v>
      </c>
      <c r="AJ149" s="7">
        <v>2.2000000000000002</v>
      </c>
      <c r="AK149" s="3">
        <f t="shared" si="164"/>
        <v>903.92012329963688</v>
      </c>
    </row>
    <row r="150" spans="1:37" ht="20.25" x14ac:dyDescent="0.3">
      <c r="A150" s="7">
        <v>6</v>
      </c>
      <c r="B150" s="7">
        <v>84</v>
      </c>
      <c r="C150" s="27">
        <v>68</v>
      </c>
      <c r="D150" s="27">
        <v>106</v>
      </c>
      <c r="E150" s="7">
        <v>8.5</v>
      </c>
      <c r="F150" s="32">
        <f t="shared" si="144"/>
        <v>10.25</v>
      </c>
      <c r="G150" s="8">
        <f t="shared" si="137"/>
        <v>7380</v>
      </c>
      <c r="H150" s="2">
        <v>1.4</v>
      </c>
      <c r="I150" s="7">
        <f t="shared" si="138"/>
        <v>10332</v>
      </c>
      <c r="J150" s="7">
        <v>1.2</v>
      </c>
      <c r="K150" s="7">
        <v>1.75</v>
      </c>
      <c r="L150" s="7">
        <f t="shared" si="145"/>
        <v>8.2500000000000004E-2</v>
      </c>
      <c r="M150" s="2">
        <f t="shared" si="146"/>
        <v>2.1733333333333333</v>
      </c>
      <c r="N150" s="2">
        <f t="shared" si="147"/>
        <v>1.8095238095238095</v>
      </c>
      <c r="O150" s="2">
        <f t="shared" si="148"/>
        <v>7.5238095238095237</v>
      </c>
      <c r="P150" s="2">
        <f t="shared" si="149"/>
        <v>12.696666666666665</v>
      </c>
      <c r="Q150" s="2">
        <f t="shared" si="150"/>
        <v>18.696666666666665</v>
      </c>
      <c r="R150" s="2">
        <f t="shared" si="151"/>
        <v>11.333333333333334</v>
      </c>
      <c r="S150" s="2">
        <f t="shared" si="139"/>
        <v>15.333333333333334</v>
      </c>
      <c r="T150" s="2">
        <f t="shared" si="140"/>
        <v>25.333333333333336</v>
      </c>
      <c r="U150" s="7">
        <f t="shared" si="141"/>
        <v>1</v>
      </c>
      <c r="V150" s="2">
        <f t="shared" si="152"/>
        <v>196.17211833922374</v>
      </c>
      <c r="W150" s="28">
        <f t="shared" si="153"/>
        <v>226.55747362546219</v>
      </c>
      <c r="X150" s="2">
        <f t="shared" si="154"/>
        <v>175.52242167193702</v>
      </c>
      <c r="Y150" s="2">
        <f t="shared" si="155"/>
        <v>2010.7642129770434</v>
      </c>
      <c r="Z150" s="28">
        <f t="shared" si="156"/>
        <v>0</v>
      </c>
      <c r="AA150" s="28">
        <f t="shared" si="157"/>
        <v>10.25</v>
      </c>
      <c r="AB150" s="28">
        <f t="shared" si="158"/>
        <v>2322.2141046609877</v>
      </c>
      <c r="AC150" s="2">
        <f t="shared" si="159"/>
        <v>1799.1048221373544</v>
      </c>
      <c r="AD150" s="2">
        <f t="shared" si="142"/>
        <v>2010.7642129770434</v>
      </c>
      <c r="AE150" s="2">
        <f t="shared" si="160"/>
        <v>2322.2141046609877</v>
      </c>
      <c r="AF150" s="2">
        <f t="shared" si="143"/>
        <v>2401.4334244040379</v>
      </c>
      <c r="AG150" s="33">
        <f t="shared" si="161"/>
        <v>0.1067001488095238</v>
      </c>
      <c r="AH150" s="33">
        <f t="shared" si="162"/>
        <v>0.1067001488095238</v>
      </c>
      <c r="AI150" s="2">
        <f t="shared" si="163"/>
        <v>1.8205229606524544</v>
      </c>
      <c r="AJ150" s="7">
        <v>2.2000000000000002</v>
      </c>
      <c r="AK150" s="3">
        <f t="shared" si="164"/>
        <v>911.31329256000083</v>
      </c>
    </row>
    <row r="151" spans="1:37" ht="20.25" x14ac:dyDescent="0.3">
      <c r="A151" s="7">
        <v>6</v>
      </c>
      <c r="B151" s="7">
        <v>90</v>
      </c>
      <c r="C151" s="27">
        <v>72</v>
      </c>
      <c r="D151" s="27">
        <v>113</v>
      </c>
      <c r="E151" s="7">
        <v>9</v>
      </c>
      <c r="F151" s="32">
        <f t="shared" si="144"/>
        <v>10.916666666666666</v>
      </c>
      <c r="G151" s="8">
        <f t="shared" si="137"/>
        <v>7860</v>
      </c>
      <c r="H151" s="2">
        <v>1.4</v>
      </c>
      <c r="I151" s="7">
        <f t="shared" si="138"/>
        <v>11004</v>
      </c>
      <c r="J151" s="7">
        <v>1.2</v>
      </c>
      <c r="K151" s="7">
        <v>1.75</v>
      </c>
      <c r="L151" s="7">
        <f t="shared" si="145"/>
        <v>8.2500000000000004E-2</v>
      </c>
      <c r="M151" s="2">
        <f t="shared" si="146"/>
        <v>2.1533333333333333</v>
      </c>
      <c r="N151" s="2">
        <f t="shared" si="147"/>
        <v>1.8095238095238095</v>
      </c>
      <c r="O151" s="2">
        <f t="shared" si="148"/>
        <v>7.5238095238095237</v>
      </c>
      <c r="P151" s="2">
        <f t="shared" si="149"/>
        <v>12.731666666666666</v>
      </c>
      <c r="Q151" s="2">
        <f t="shared" si="150"/>
        <v>18.731666666666666</v>
      </c>
      <c r="R151" s="2">
        <f t="shared" si="151"/>
        <v>11.333333333333334</v>
      </c>
      <c r="S151" s="2">
        <f t="shared" si="139"/>
        <v>15.333333333333334</v>
      </c>
      <c r="T151" s="2">
        <f t="shared" si="140"/>
        <v>25.333333333333336</v>
      </c>
      <c r="U151" s="7">
        <f t="shared" si="141"/>
        <v>1</v>
      </c>
      <c r="V151" s="2">
        <f t="shared" si="152"/>
        <v>195.80557198410995</v>
      </c>
      <c r="W151" s="28">
        <f t="shared" si="153"/>
        <v>226.13415242730088</v>
      </c>
      <c r="X151" s="2">
        <f t="shared" si="154"/>
        <v>175.19445914367734</v>
      </c>
      <c r="Y151" s="2">
        <f t="shared" si="155"/>
        <v>2137.5441608265332</v>
      </c>
      <c r="Z151" s="28">
        <f t="shared" si="156"/>
        <v>0</v>
      </c>
      <c r="AA151" s="28">
        <f t="shared" si="157"/>
        <v>10.916666666666666</v>
      </c>
      <c r="AB151" s="28">
        <f t="shared" si="158"/>
        <v>2468.6311639980345</v>
      </c>
      <c r="AC151" s="2">
        <f t="shared" si="159"/>
        <v>1912.5395123184774</v>
      </c>
      <c r="AD151" s="2">
        <f t="shared" si="142"/>
        <v>2137.5441608265332</v>
      </c>
      <c r="AE151" s="2">
        <f t="shared" si="160"/>
        <v>2468.6311639980345</v>
      </c>
      <c r="AF151" s="2">
        <f t="shared" si="143"/>
        <v>2756.7475535250433</v>
      </c>
      <c r="AG151" s="33">
        <f t="shared" si="161"/>
        <v>0.10829737103174604</v>
      </c>
      <c r="AH151" s="33">
        <f t="shared" si="162"/>
        <v>0.10829737103174604</v>
      </c>
      <c r="AI151" s="2">
        <f t="shared" si="163"/>
        <v>1.8215846910686526</v>
      </c>
      <c r="AJ151" s="7">
        <v>2.2000000000000002</v>
      </c>
      <c r="AK151" s="3">
        <f t="shared" si="164"/>
        <v>921.38525337006013</v>
      </c>
    </row>
    <row r="152" spans="1:37" ht="20.25" x14ac:dyDescent="0.3">
      <c r="A152" s="7">
        <v>6</v>
      </c>
      <c r="B152" s="7">
        <v>96</v>
      </c>
      <c r="C152" s="27">
        <v>77</v>
      </c>
      <c r="D152" s="27">
        <v>121</v>
      </c>
      <c r="E152" s="7">
        <v>9.5</v>
      </c>
      <c r="F152" s="32">
        <f t="shared" si="144"/>
        <v>11.666666666666666</v>
      </c>
      <c r="G152" s="8">
        <f t="shared" si="137"/>
        <v>8400</v>
      </c>
      <c r="H152" s="2">
        <v>1.4</v>
      </c>
      <c r="I152" s="7">
        <f t="shared" si="138"/>
        <v>11760</v>
      </c>
      <c r="J152" s="7">
        <v>1.2</v>
      </c>
      <c r="K152" s="7">
        <v>1.75</v>
      </c>
      <c r="L152" s="7">
        <f t="shared" si="145"/>
        <v>8.2500000000000004E-2</v>
      </c>
      <c r="M152" s="2">
        <f t="shared" si="146"/>
        <v>2.1304761904761902</v>
      </c>
      <c r="N152" s="2">
        <f t="shared" si="147"/>
        <v>1.8095238095238095</v>
      </c>
      <c r="O152" s="2">
        <f t="shared" si="148"/>
        <v>7.5238095238095237</v>
      </c>
      <c r="P152" s="2">
        <f t="shared" si="149"/>
        <v>12.771666666666667</v>
      </c>
      <c r="Q152" s="2">
        <f t="shared" si="150"/>
        <v>18.771666666666668</v>
      </c>
      <c r="R152" s="2">
        <f t="shared" si="151"/>
        <v>11.333333333333334</v>
      </c>
      <c r="S152" s="2">
        <f t="shared" si="139"/>
        <v>15.333333333333334</v>
      </c>
      <c r="T152" s="2">
        <f t="shared" si="140"/>
        <v>25.333333333333336</v>
      </c>
      <c r="U152" s="7">
        <f t="shared" si="141"/>
        <v>1</v>
      </c>
      <c r="V152" s="2">
        <f t="shared" si="152"/>
        <v>195.38833557039965</v>
      </c>
      <c r="W152" s="28">
        <f t="shared" si="153"/>
        <v>225.65228972124964</v>
      </c>
      <c r="X152" s="2">
        <f t="shared" si="154"/>
        <v>174.82114235246286</v>
      </c>
      <c r="Y152" s="2">
        <f t="shared" si="155"/>
        <v>2214.4011364645294</v>
      </c>
      <c r="Z152" s="28">
        <f t="shared" si="156"/>
        <v>0</v>
      </c>
      <c r="AA152" s="28">
        <f t="shared" si="157"/>
        <v>11.666666666666666</v>
      </c>
      <c r="AB152" s="28">
        <f t="shared" si="158"/>
        <v>2632.6100467479123</v>
      </c>
      <c r="AC152" s="2">
        <f t="shared" si="159"/>
        <v>2039.5799941120665</v>
      </c>
      <c r="AD152" s="2">
        <f t="shared" si="142"/>
        <v>2214.4011364645294</v>
      </c>
      <c r="AE152" s="2">
        <f t="shared" si="160"/>
        <v>2632.6100467479123</v>
      </c>
      <c r="AF152" s="2">
        <f t="shared" si="143"/>
        <v>3136.5661053440494</v>
      </c>
      <c r="AG152" s="33">
        <f t="shared" si="161"/>
        <v>0.11009424603174603</v>
      </c>
      <c r="AH152" s="33">
        <f t="shared" si="162"/>
        <v>0.11009424603174603</v>
      </c>
      <c r="AI152" s="2">
        <f t="shared" si="163"/>
        <v>1.8227806190385314</v>
      </c>
      <c r="AJ152" s="7">
        <v>2.2000000000000002</v>
      </c>
      <c r="AK152" s="3">
        <f t="shared" si="164"/>
        <v>929.16509790160171</v>
      </c>
    </row>
    <row r="153" spans="1:37" ht="20.25" x14ac:dyDescent="0.3">
      <c r="A153" s="7">
        <v>6</v>
      </c>
      <c r="B153" s="7">
        <v>102</v>
      </c>
      <c r="C153" s="27">
        <v>82</v>
      </c>
      <c r="D153" s="27">
        <v>128</v>
      </c>
      <c r="E153" s="7">
        <v>9.75</v>
      </c>
      <c r="F153" s="32">
        <f t="shared" si="144"/>
        <v>12.291666666666666</v>
      </c>
      <c r="G153" s="8">
        <f t="shared" si="137"/>
        <v>8850</v>
      </c>
      <c r="H153" s="2">
        <v>1.4</v>
      </c>
      <c r="I153" s="7">
        <f t="shared" si="138"/>
        <v>12390</v>
      </c>
      <c r="J153" s="7">
        <v>1.2</v>
      </c>
      <c r="K153" s="7">
        <v>1.75</v>
      </c>
      <c r="L153" s="7">
        <f t="shared" si="145"/>
        <v>8.2500000000000004E-2</v>
      </c>
      <c r="M153" s="2">
        <f t="shared" si="146"/>
        <v>2.1104761904761902</v>
      </c>
      <c r="N153" s="2">
        <f t="shared" si="147"/>
        <v>1.8095238095238095</v>
      </c>
      <c r="O153" s="2">
        <f t="shared" si="148"/>
        <v>7.5238095238095237</v>
      </c>
      <c r="P153" s="2">
        <f t="shared" si="149"/>
        <v>12.806666666666667</v>
      </c>
      <c r="Q153" s="2">
        <f t="shared" si="150"/>
        <v>18.806666666666665</v>
      </c>
      <c r="R153" s="2">
        <f t="shared" si="151"/>
        <v>11.333333333333334</v>
      </c>
      <c r="S153" s="2">
        <f t="shared" si="139"/>
        <v>15.333333333333334</v>
      </c>
      <c r="T153" s="2">
        <f t="shared" si="140"/>
        <v>25.333333333333336</v>
      </c>
      <c r="U153" s="7">
        <f t="shared" si="141"/>
        <v>1</v>
      </c>
      <c r="V153" s="2">
        <f t="shared" si="152"/>
        <v>195.02470963571534</v>
      </c>
      <c r="W153" s="28">
        <f t="shared" si="153"/>
        <v>225.23234129124734</v>
      </c>
      <c r="X153" s="2">
        <f t="shared" si="154"/>
        <v>174.49579283195584</v>
      </c>
      <c r="Y153" s="2">
        <f t="shared" si="155"/>
        <v>2210.2800425381074</v>
      </c>
      <c r="Z153" s="28">
        <f t="shared" si="156"/>
        <v>0</v>
      </c>
      <c r="AA153" s="28">
        <f t="shared" si="157"/>
        <v>12.291666666666666</v>
      </c>
      <c r="AB153" s="28">
        <f t="shared" si="158"/>
        <v>2768.4808617049152</v>
      </c>
      <c r="AC153" s="2">
        <f t="shared" si="159"/>
        <v>2144.8441202261238</v>
      </c>
      <c r="AD153" s="2">
        <f t="shared" si="142"/>
        <v>2210.2800425381074</v>
      </c>
      <c r="AE153" s="2">
        <f t="shared" si="160"/>
        <v>2768.4808617049152</v>
      </c>
      <c r="AF153" s="2">
        <f t="shared" si="143"/>
        <v>3540.8890798610555</v>
      </c>
      <c r="AG153" s="33">
        <f t="shared" si="161"/>
        <v>0.11159164186507936</v>
      </c>
      <c r="AH153" s="33">
        <f t="shared" si="162"/>
        <v>0.11159164186507936</v>
      </c>
      <c r="AI153" s="2">
        <f t="shared" si="163"/>
        <v>1.8237784258936842</v>
      </c>
      <c r="AJ153" s="7">
        <v>2.2000000000000002</v>
      </c>
      <c r="AK153" s="3">
        <f t="shared" si="164"/>
        <v>936.89077233399848</v>
      </c>
    </row>
    <row r="154" spans="1:37" ht="20.25" x14ac:dyDescent="0.3">
      <c r="A154" s="7">
        <v>6</v>
      </c>
      <c r="B154" s="7">
        <v>108</v>
      </c>
      <c r="C154" s="27">
        <v>87</v>
      </c>
      <c r="D154" s="27">
        <v>136</v>
      </c>
      <c r="E154" s="7">
        <v>10</v>
      </c>
      <c r="F154" s="32">
        <f t="shared" si="144"/>
        <v>13</v>
      </c>
      <c r="G154" s="8">
        <f t="shared" si="137"/>
        <v>9360</v>
      </c>
      <c r="H154" s="2">
        <v>1.4</v>
      </c>
      <c r="I154" s="7">
        <f t="shared" si="138"/>
        <v>13104</v>
      </c>
      <c r="J154" s="7">
        <v>1.2</v>
      </c>
      <c r="K154" s="7">
        <v>1.75</v>
      </c>
      <c r="L154" s="7">
        <f t="shared" si="145"/>
        <v>8.2500000000000004E-2</v>
      </c>
      <c r="M154" s="2">
        <f t="shared" si="146"/>
        <v>2.0876190476190475</v>
      </c>
      <c r="N154" s="2">
        <f t="shared" si="147"/>
        <v>1.8095238095238095</v>
      </c>
      <c r="O154" s="2">
        <f t="shared" si="148"/>
        <v>7.5238095238095237</v>
      </c>
      <c r="P154" s="2">
        <f t="shared" si="149"/>
        <v>12.846666666666666</v>
      </c>
      <c r="Q154" s="2">
        <f t="shared" si="150"/>
        <v>18.846666666666664</v>
      </c>
      <c r="R154" s="2">
        <f t="shared" si="151"/>
        <v>11.333333333333334</v>
      </c>
      <c r="S154" s="2">
        <f t="shared" si="139"/>
        <v>15.333333333333334</v>
      </c>
      <c r="T154" s="2">
        <f t="shared" si="140"/>
        <v>25.333333333333336</v>
      </c>
      <c r="U154" s="7">
        <f t="shared" si="141"/>
        <v>1</v>
      </c>
      <c r="V154" s="2">
        <f t="shared" si="152"/>
        <v>194.61079090284861</v>
      </c>
      <c r="W154" s="28">
        <f t="shared" si="153"/>
        <v>224.75431014595284</v>
      </c>
      <c r="X154" s="2">
        <f t="shared" si="154"/>
        <v>174.12544449202244</v>
      </c>
      <c r="Y154" s="2">
        <f t="shared" si="155"/>
        <v>2205.5889635656176</v>
      </c>
      <c r="Z154" s="28">
        <f t="shared" si="156"/>
        <v>0</v>
      </c>
      <c r="AA154" s="28">
        <f t="shared" si="157"/>
        <v>13</v>
      </c>
      <c r="AB154" s="28">
        <f t="shared" si="158"/>
        <v>2921.8060318973871</v>
      </c>
      <c r="AC154" s="2">
        <f t="shared" si="159"/>
        <v>2263.6307783962916</v>
      </c>
      <c r="AD154" s="2">
        <f t="shared" si="142"/>
        <v>2263.6307783962916</v>
      </c>
      <c r="AE154" s="2">
        <f t="shared" si="160"/>
        <v>2921.8060318973871</v>
      </c>
      <c r="AF154" s="2">
        <f t="shared" si="143"/>
        <v>3969.7164770760623</v>
      </c>
      <c r="AG154" s="33">
        <f t="shared" si="161"/>
        <v>0.11328869047619047</v>
      </c>
      <c r="AH154" s="33">
        <f t="shared" si="162"/>
        <v>0.11328869047619047</v>
      </c>
      <c r="AI154" s="2">
        <f t="shared" si="163"/>
        <v>1.8249105950937776</v>
      </c>
      <c r="AJ154" s="7">
        <v>2.2000000000000002</v>
      </c>
      <c r="AK154" s="3">
        <f t="shared" si="164"/>
        <v>942.70703569694285</v>
      </c>
    </row>
    <row r="155" spans="1:37" ht="20.25" x14ac:dyDescent="0.3">
      <c r="A155" s="7">
        <v>6</v>
      </c>
      <c r="B155" s="7">
        <v>114</v>
      </c>
      <c r="C155" s="27">
        <v>92</v>
      </c>
      <c r="D155" s="27">
        <v>143</v>
      </c>
      <c r="E155" s="7">
        <v>10.5</v>
      </c>
      <c r="F155" s="32">
        <f t="shared" si="144"/>
        <v>13.666666666666666</v>
      </c>
      <c r="G155" s="8">
        <f t="shared" si="137"/>
        <v>9840</v>
      </c>
      <c r="H155" s="2">
        <v>1.4</v>
      </c>
      <c r="I155" s="7">
        <f t="shared" si="138"/>
        <v>13776</v>
      </c>
      <c r="J155" s="7">
        <v>1.2</v>
      </c>
      <c r="K155" s="7">
        <v>1.75</v>
      </c>
      <c r="L155" s="7">
        <f t="shared" si="145"/>
        <v>8.2500000000000004E-2</v>
      </c>
      <c r="M155" s="2">
        <f t="shared" si="146"/>
        <v>2.0676190476190475</v>
      </c>
      <c r="N155" s="2">
        <f t="shared" si="147"/>
        <v>1.8095238095238095</v>
      </c>
      <c r="O155" s="2">
        <f t="shared" si="148"/>
        <v>7.5238095238095237</v>
      </c>
      <c r="P155" s="2">
        <f t="shared" si="149"/>
        <v>12.881666666666666</v>
      </c>
      <c r="Q155" s="2">
        <f t="shared" si="150"/>
        <v>18.881666666666668</v>
      </c>
      <c r="R155" s="2">
        <f t="shared" si="151"/>
        <v>11.333333333333334</v>
      </c>
      <c r="S155" s="2">
        <f t="shared" si="139"/>
        <v>15.333333333333334</v>
      </c>
      <c r="T155" s="2">
        <f t="shared" si="140"/>
        <v>25.333333333333336</v>
      </c>
      <c r="U155" s="7">
        <f t="shared" si="141"/>
        <v>1</v>
      </c>
      <c r="V155" s="2">
        <f t="shared" si="152"/>
        <v>194.25005062489291</v>
      </c>
      <c r="W155" s="28">
        <f t="shared" si="153"/>
        <v>224.33769433581381</v>
      </c>
      <c r="X155" s="2">
        <f t="shared" si="154"/>
        <v>173.80267687490417</v>
      </c>
      <c r="Y155" s="2">
        <f t="shared" si="155"/>
        <v>2201.5005737487863</v>
      </c>
      <c r="Z155" s="28">
        <f t="shared" si="156"/>
        <v>0</v>
      </c>
      <c r="AA155" s="28">
        <f t="shared" si="157"/>
        <v>13.666666666666666</v>
      </c>
      <c r="AB155" s="28">
        <f t="shared" si="158"/>
        <v>3065.9484892561218</v>
      </c>
      <c r="AC155" s="2">
        <f t="shared" si="159"/>
        <v>2375.30325062369</v>
      </c>
      <c r="AD155" s="2">
        <f t="shared" si="142"/>
        <v>2375.30325062369</v>
      </c>
      <c r="AE155" s="2">
        <f t="shared" si="160"/>
        <v>3065.9484892561218</v>
      </c>
      <c r="AF155" s="2">
        <f t="shared" si="143"/>
        <v>4423.0482969890691</v>
      </c>
      <c r="AG155" s="33">
        <f t="shared" si="161"/>
        <v>0.1148859126984127</v>
      </c>
      <c r="AH155" s="33">
        <f t="shared" si="162"/>
        <v>0.1148859126984127</v>
      </c>
      <c r="AI155" s="2">
        <f t="shared" si="163"/>
        <v>1.8259774509203253</v>
      </c>
      <c r="AJ155" s="7">
        <v>2.2000000000000002</v>
      </c>
      <c r="AK155" s="3">
        <f t="shared" si="164"/>
        <v>953.31659788866057</v>
      </c>
    </row>
    <row r="156" spans="1:37" ht="20.25" x14ac:dyDescent="0.3">
      <c r="A156" s="7">
        <v>6</v>
      </c>
      <c r="B156" s="7">
        <v>120</v>
      </c>
      <c r="C156" s="27">
        <v>97</v>
      </c>
      <c r="D156" s="27">
        <v>151</v>
      </c>
      <c r="E156" s="7">
        <v>11</v>
      </c>
      <c r="F156" s="32">
        <f t="shared" si="144"/>
        <v>14.416666666666666</v>
      </c>
      <c r="G156" s="8">
        <f t="shared" si="137"/>
        <v>10380</v>
      </c>
      <c r="H156" s="2">
        <v>1.4</v>
      </c>
      <c r="I156" s="7">
        <f t="shared" si="138"/>
        <v>14531.999999999998</v>
      </c>
      <c r="J156" s="7">
        <v>1.2</v>
      </c>
      <c r="K156" s="7">
        <v>1.75</v>
      </c>
      <c r="L156" s="7">
        <f t="shared" si="145"/>
        <v>8.2500000000000004E-2</v>
      </c>
      <c r="M156" s="2">
        <f t="shared" si="146"/>
        <v>2.0447619047619048</v>
      </c>
      <c r="N156" s="2">
        <f t="shared" si="147"/>
        <v>1.8095238095238095</v>
      </c>
      <c r="O156" s="2">
        <f t="shared" si="148"/>
        <v>7.5238095238095237</v>
      </c>
      <c r="P156" s="2">
        <f t="shared" si="149"/>
        <v>12.921666666666667</v>
      </c>
      <c r="Q156" s="2">
        <f t="shared" si="150"/>
        <v>18.921666666666667</v>
      </c>
      <c r="R156" s="2">
        <f t="shared" si="151"/>
        <v>11.333333333333334</v>
      </c>
      <c r="S156" s="2">
        <f t="shared" si="139"/>
        <v>15.333333333333334</v>
      </c>
      <c r="T156" s="2">
        <f t="shared" si="140"/>
        <v>25.333333333333336</v>
      </c>
      <c r="U156" s="7">
        <f t="shared" si="141"/>
        <v>1</v>
      </c>
      <c r="V156" s="2">
        <f t="shared" si="152"/>
        <v>193.83941015849658</v>
      </c>
      <c r="W156" s="28">
        <f t="shared" si="153"/>
        <v>223.86344923195935</v>
      </c>
      <c r="X156" s="2">
        <f t="shared" si="154"/>
        <v>173.43526172076008</v>
      </c>
      <c r="Y156" s="2">
        <f t="shared" si="155"/>
        <v>2196.8466484629612</v>
      </c>
      <c r="Z156" s="28">
        <f t="shared" si="156"/>
        <v>0</v>
      </c>
      <c r="AA156" s="28">
        <f t="shared" si="157"/>
        <v>14.416666666666666</v>
      </c>
      <c r="AB156" s="28">
        <f t="shared" si="158"/>
        <v>3227.3647264274136</v>
      </c>
      <c r="AC156" s="2">
        <f t="shared" si="159"/>
        <v>2500.3583564742912</v>
      </c>
      <c r="AD156" s="2">
        <f t="shared" si="142"/>
        <v>2500.3583564742912</v>
      </c>
      <c r="AE156" s="2">
        <f t="shared" si="160"/>
        <v>3227.3647264274136</v>
      </c>
      <c r="AF156" s="2">
        <f t="shared" si="143"/>
        <v>4900.884539600077</v>
      </c>
      <c r="AG156" s="33">
        <f t="shared" si="161"/>
        <v>0.1166827876984127</v>
      </c>
      <c r="AH156" s="33">
        <f t="shared" si="162"/>
        <v>0.1166827876984127</v>
      </c>
      <c r="AI156" s="2">
        <f t="shared" si="163"/>
        <v>1.8271791557191108</v>
      </c>
      <c r="AJ156" s="7">
        <v>2.2000000000000002</v>
      </c>
      <c r="AK156" s="3">
        <f t="shared" si="164"/>
        <v>961.78335317405151</v>
      </c>
    </row>
    <row r="157" spans="1:37" ht="20.25" x14ac:dyDescent="0.3">
      <c r="A157" s="7">
        <v>6</v>
      </c>
      <c r="B157" s="7">
        <v>132</v>
      </c>
      <c r="C157" s="27">
        <v>106</v>
      </c>
      <c r="D157" s="27">
        <v>166</v>
      </c>
      <c r="E157" s="7">
        <v>12</v>
      </c>
      <c r="F157" s="32">
        <f t="shared" si="144"/>
        <v>15.833333333333334</v>
      </c>
      <c r="G157" s="8">
        <f t="shared" si="137"/>
        <v>11400</v>
      </c>
      <c r="H157" s="2">
        <v>1.4</v>
      </c>
      <c r="I157" s="7">
        <f t="shared" si="138"/>
        <v>15959.999999999998</v>
      </c>
      <c r="J157" s="7">
        <v>1.2</v>
      </c>
      <c r="K157" s="7">
        <v>1.75</v>
      </c>
      <c r="L157" s="7">
        <f t="shared" si="145"/>
        <v>8.2500000000000004E-2</v>
      </c>
      <c r="M157" s="2">
        <f t="shared" si="146"/>
        <v>2.0019047619047616</v>
      </c>
      <c r="N157" s="2">
        <f t="shared" si="147"/>
        <v>1.8095238095238095</v>
      </c>
      <c r="O157" s="2">
        <f t="shared" si="148"/>
        <v>7.5238095238095237</v>
      </c>
      <c r="P157" s="2">
        <f t="shared" si="149"/>
        <v>12.996666666666666</v>
      </c>
      <c r="Q157" s="2">
        <f t="shared" si="150"/>
        <v>18.996666666666666</v>
      </c>
      <c r="R157" s="2">
        <f t="shared" si="151"/>
        <v>11.333333333333334</v>
      </c>
      <c r="S157" s="2">
        <f t="shared" si="139"/>
        <v>15.333333333333334</v>
      </c>
      <c r="T157" s="2">
        <f t="shared" si="140"/>
        <v>25.333333333333336</v>
      </c>
      <c r="U157" s="7">
        <f t="shared" si="141"/>
        <v>1</v>
      </c>
      <c r="V157" s="2">
        <f t="shared" si="152"/>
        <v>193.07412033070818</v>
      </c>
      <c r="W157" s="28">
        <f t="shared" si="153"/>
        <v>222.97962266454067</v>
      </c>
      <c r="X157" s="2">
        <f t="shared" si="154"/>
        <v>172.75052871694942</v>
      </c>
      <c r="Y157" s="2">
        <f t="shared" si="155"/>
        <v>2188.1733637480261</v>
      </c>
      <c r="Z157" s="28">
        <f t="shared" si="156"/>
        <v>0</v>
      </c>
      <c r="AA157" s="28">
        <f t="shared" si="157"/>
        <v>15.333333333333334</v>
      </c>
      <c r="AB157" s="28">
        <f t="shared" si="158"/>
        <v>3419.0208808562902</v>
      </c>
      <c r="AC157" s="2">
        <f t="shared" si="159"/>
        <v>2735.2167046850327</v>
      </c>
      <c r="AD157" s="2">
        <f t="shared" si="142"/>
        <v>2735.2167046850327</v>
      </c>
      <c r="AE157" s="2">
        <f t="shared" si="160"/>
        <v>3419.0208808562902</v>
      </c>
      <c r="AF157" s="2">
        <f t="shared" si="143"/>
        <v>5930.0702929160934</v>
      </c>
      <c r="AG157" s="33">
        <f t="shared" si="161"/>
        <v>0.12007688492063492</v>
      </c>
      <c r="AH157" s="33">
        <f t="shared" si="162"/>
        <v>0.12007688492063492</v>
      </c>
      <c r="AI157" s="2">
        <f t="shared" si="163"/>
        <v>1.8294533634953534</v>
      </c>
      <c r="AJ157" s="7">
        <v>2.2000000000000002</v>
      </c>
      <c r="AK157" s="3">
        <f t="shared" si="164"/>
        <v>977.31047714207432</v>
      </c>
    </row>
    <row r="158" spans="1:37" ht="20.25" x14ac:dyDescent="0.3">
      <c r="A158" s="7">
        <v>6</v>
      </c>
      <c r="B158" s="7">
        <v>144</v>
      </c>
      <c r="C158" s="27">
        <v>116</v>
      </c>
      <c r="D158" s="27">
        <v>180</v>
      </c>
      <c r="E158" s="7">
        <v>13</v>
      </c>
      <c r="F158" s="32">
        <f t="shared" si="144"/>
        <v>17.166666666666668</v>
      </c>
      <c r="G158" s="8">
        <f t="shared" si="137"/>
        <v>12360</v>
      </c>
      <c r="H158" s="2">
        <v>1.4</v>
      </c>
      <c r="I158" s="7">
        <f t="shared" si="138"/>
        <v>17304</v>
      </c>
      <c r="J158" s="7">
        <v>1.2</v>
      </c>
      <c r="K158" s="7">
        <v>1.75</v>
      </c>
      <c r="L158" s="7">
        <f t="shared" si="145"/>
        <v>8.2500000000000004E-2</v>
      </c>
      <c r="M158" s="2">
        <f t="shared" si="146"/>
        <v>1.9619047619047618</v>
      </c>
      <c r="N158" s="2">
        <f t="shared" si="147"/>
        <v>1.8095238095238095</v>
      </c>
      <c r="O158" s="2">
        <f t="shared" si="148"/>
        <v>7.5238095238095237</v>
      </c>
      <c r="P158" s="2">
        <f t="shared" si="149"/>
        <v>13.066666666666666</v>
      </c>
      <c r="Q158" s="2">
        <f t="shared" si="150"/>
        <v>19.066666666666666</v>
      </c>
      <c r="R158" s="2">
        <f t="shared" si="151"/>
        <v>11.333333333333334</v>
      </c>
      <c r="S158" s="2">
        <f t="shared" si="139"/>
        <v>15.333333333333334</v>
      </c>
      <c r="T158" s="2">
        <f t="shared" si="140"/>
        <v>25.333333333333336</v>
      </c>
      <c r="U158" s="7">
        <f t="shared" si="141"/>
        <v>1</v>
      </c>
      <c r="V158" s="2">
        <f t="shared" si="152"/>
        <v>192.36528177704648</v>
      </c>
      <c r="W158" s="28">
        <f t="shared" si="153"/>
        <v>222.16099118273033</v>
      </c>
      <c r="X158" s="2">
        <f t="shared" si="154"/>
        <v>172.1163047478837</v>
      </c>
      <c r="Y158" s="2">
        <f t="shared" si="155"/>
        <v>2180.13986013986</v>
      </c>
      <c r="Z158" s="28">
        <f t="shared" si="156"/>
        <v>0</v>
      </c>
      <c r="AA158" s="28">
        <f t="shared" si="157"/>
        <v>15.333333333333334</v>
      </c>
      <c r="AB158" s="28">
        <f t="shared" si="158"/>
        <v>3406.4685314685316</v>
      </c>
      <c r="AC158" s="2">
        <f t="shared" si="159"/>
        <v>2954.6632315053371</v>
      </c>
      <c r="AD158" s="2">
        <f t="shared" si="142"/>
        <v>2954.6632315053371</v>
      </c>
      <c r="AE158" s="2">
        <f t="shared" si="160"/>
        <v>3406.4685314685316</v>
      </c>
      <c r="AF158" s="2">
        <f t="shared" si="143"/>
        <v>7057.2737370241111</v>
      </c>
      <c r="AG158" s="33">
        <f t="shared" si="161"/>
        <v>0.12327132936507937</v>
      </c>
      <c r="AH158" s="33">
        <f t="shared" si="162"/>
        <v>0.12327132936507937</v>
      </c>
      <c r="AI158" s="2">
        <f t="shared" si="163"/>
        <v>1.8315989718932781</v>
      </c>
      <c r="AJ158" s="7">
        <v>2.2000000000000002</v>
      </c>
      <c r="AK158" s="3">
        <f t="shared" si="164"/>
        <v>989.92965361196934</v>
      </c>
    </row>
    <row r="159" spans="1:37" ht="20.25" x14ac:dyDescent="0.3">
      <c r="A159" s="7"/>
      <c r="B159" s="7"/>
      <c r="C159" s="7"/>
      <c r="D159" s="2"/>
      <c r="E159" s="2"/>
      <c r="F159" s="2"/>
      <c r="G159" s="7"/>
      <c r="H159" s="7"/>
      <c r="I159" s="7"/>
      <c r="J159" s="7"/>
      <c r="K159" s="2"/>
      <c r="L159" s="2"/>
      <c r="M159" s="2"/>
      <c r="N159" s="2"/>
      <c r="O159" s="2"/>
      <c r="P159" s="2"/>
      <c r="Q159" s="2"/>
      <c r="R159" s="2"/>
      <c r="S159" s="7"/>
      <c r="T159" s="2"/>
      <c r="U159" s="28"/>
      <c r="V159" s="2"/>
      <c r="W159" s="2"/>
      <c r="X159" s="28"/>
      <c r="Y159" s="28"/>
      <c r="Z159" s="28"/>
      <c r="AA159" s="2"/>
      <c r="AB159" s="2"/>
      <c r="AC159" s="2"/>
      <c r="AD159" s="2"/>
      <c r="AE159" s="4"/>
      <c r="AF159" s="7"/>
      <c r="AG159" s="3"/>
    </row>
    <row r="160" spans="1:37" ht="150" x14ac:dyDescent="0.2">
      <c r="A160" s="7" t="s">
        <v>10</v>
      </c>
      <c r="B160" s="7" t="s">
        <v>82</v>
      </c>
      <c r="C160" s="31" t="s">
        <v>83</v>
      </c>
      <c r="D160" s="31" t="s">
        <v>84</v>
      </c>
      <c r="E160" s="7" t="s">
        <v>12</v>
      </c>
      <c r="F160" s="7" t="s">
        <v>85</v>
      </c>
      <c r="G160" s="7" t="s">
        <v>47</v>
      </c>
      <c r="H160" s="7" t="s">
        <v>14</v>
      </c>
      <c r="I160" s="7" t="s">
        <v>15</v>
      </c>
      <c r="J160" s="7" t="s">
        <v>16</v>
      </c>
      <c r="K160" s="7" t="s">
        <v>17</v>
      </c>
      <c r="L160" s="7" t="s">
        <v>18</v>
      </c>
      <c r="M160" s="7" t="s">
        <v>25</v>
      </c>
      <c r="N160" s="7" t="s">
        <v>26</v>
      </c>
      <c r="O160" s="7" t="s">
        <v>27</v>
      </c>
      <c r="P160" s="7" t="s">
        <v>28</v>
      </c>
      <c r="Q160" s="7" t="s">
        <v>29</v>
      </c>
      <c r="R160" s="7" t="s">
        <v>30</v>
      </c>
      <c r="S160" s="7" t="s">
        <v>31</v>
      </c>
      <c r="T160" s="7" t="s">
        <v>32</v>
      </c>
      <c r="U160" s="7" t="s">
        <v>33</v>
      </c>
      <c r="V160" s="7" t="s">
        <v>34</v>
      </c>
      <c r="W160" s="26" t="s">
        <v>35</v>
      </c>
      <c r="X160" s="7" t="s">
        <v>36</v>
      </c>
      <c r="Y160" s="7" t="s">
        <v>37</v>
      </c>
      <c r="Z160" s="26" t="s">
        <v>59</v>
      </c>
      <c r="AA160" s="26" t="s">
        <v>60</v>
      </c>
      <c r="AB160" s="26" t="s">
        <v>61</v>
      </c>
      <c r="AC160" s="7" t="s">
        <v>39</v>
      </c>
      <c r="AD160" s="7" t="s">
        <v>40</v>
      </c>
      <c r="AE160" s="7" t="s">
        <v>41</v>
      </c>
      <c r="AF160" s="7" t="s">
        <v>21</v>
      </c>
      <c r="AG160" s="26" t="s">
        <v>90</v>
      </c>
      <c r="AH160" s="26" t="s">
        <v>89</v>
      </c>
      <c r="AI160" s="7" t="s">
        <v>22</v>
      </c>
      <c r="AJ160" s="7" t="s">
        <v>23</v>
      </c>
      <c r="AK160" s="7" t="s">
        <v>24</v>
      </c>
    </row>
    <row r="161" spans="1:37" ht="20.25" x14ac:dyDescent="0.3">
      <c r="A161" s="7">
        <v>7</v>
      </c>
      <c r="B161" s="7">
        <v>18</v>
      </c>
      <c r="C161" s="27">
        <v>14</v>
      </c>
      <c r="D161" s="27">
        <v>23</v>
      </c>
      <c r="E161" s="7">
        <v>2.75</v>
      </c>
      <c r="F161" s="32">
        <f>($D161+2*$E161)/12</f>
        <v>2.375</v>
      </c>
      <c r="G161" s="8">
        <f t="shared" ref="G161:G183" si="166">$B$4*$A161*$F161</f>
        <v>1995</v>
      </c>
      <c r="H161" s="2">
        <v>1.4</v>
      </c>
      <c r="I161" s="7">
        <f t="shared" ref="I161:I183" si="167">$G161*$H161</f>
        <v>2793</v>
      </c>
      <c r="J161" s="7">
        <v>1.2</v>
      </c>
      <c r="K161" s="7">
        <v>1.1499999999999999</v>
      </c>
      <c r="L161" s="7">
        <f>0.33*(1-0.125*$A161)</f>
        <v>4.1250000000000002E-2</v>
      </c>
      <c r="M161" s="2">
        <f>($E$7-$C$7-0.06*$D161/12)/$K161</f>
        <v>3.6681159420289853</v>
      </c>
      <c r="N161" s="2">
        <f>($F$7-$B$7)/$K161</f>
        <v>2.7536231884057973</v>
      </c>
      <c r="O161" s="2">
        <f>($G$7-$B$7)/$K161</f>
        <v>11.449275362318842</v>
      </c>
      <c r="P161" s="2">
        <f>$C$7+$K161*$A161+0.06*$D161/12</f>
        <v>9.8316666666666652</v>
      </c>
      <c r="Q161" s="2">
        <f>IF($A161&lt;$M161,$P161,$P161+$E$7)</f>
        <v>15.831666666666665</v>
      </c>
      <c r="R161" s="2">
        <f>$B$7+K161*$A161</f>
        <v>8.8833333333333329</v>
      </c>
      <c r="S161" s="2">
        <f t="shared" ref="S161:S183" si="168">$R161+$F$7</f>
        <v>12.883333333333333</v>
      </c>
      <c r="T161" s="2">
        <f t="shared" ref="T161:T183" si="169">$R161+$G$7</f>
        <v>22.883333333333333</v>
      </c>
      <c r="U161" s="7">
        <f t="shared" ref="U161:U183" si="170">IF($A161&lt;$M161,0.5,1)</f>
        <v>1</v>
      </c>
      <c r="V161" s="2">
        <f>($U161*$H$7*(1+$L161)*$J161)/($Q161*$R161)</f>
        <v>284.30444045951714</v>
      </c>
      <c r="W161" s="28">
        <f>IF($A161&lt;$N161,(($U161*$I$7/2*(1+$L161)*$J$7)/($R161*$Q161)),(($U161*$I$7*(1+$L161)*$J$7)/($S161*$Q161)))</f>
        <v>306.30309420464636</v>
      </c>
      <c r="X161" s="2">
        <f>(2*$U161*$H$7*(1+$L161)*$J161)/($Q161*$T161)</f>
        <v>220.73454736332505</v>
      </c>
      <c r="Y161" s="2">
        <f>IF($R161&gt;$F161,$F161*$V161,$R161*$V161)</f>
        <v>675.22304609135324</v>
      </c>
      <c r="Z161" s="28">
        <f>IF($N161&lt;$A161,0,$F$7-$B$7-$K161*$A161)</f>
        <v>0</v>
      </c>
      <c r="AA161" s="28">
        <f>IF($S161&gt;$F161,$F161,$S161)</f>
        <v>2.375</v>
      </c>
      <c r="AB161" s="28">
        <f>($AA161-$Z161)*$W161</f>
        <v>727.46984873603515</v>
      </c>
      <c r="AC161" s="2">
        <f>IF($T161&gt;$F161,$F161*$X161,$T161*$X161)</f>
        <v>524.24454998789702</v>
      </c>
      <c r="AD161" s="2">
        <f t="shared" ref="AD161:AD183" si="171">IF($Y161&gt;$AC161,$Y161,$AC161)</f>
        <v>675.22304609135324</v>
      </c>
      <c r="AE161" s="2">
        <f>IF($AB161&gt;$AD161,$AB161,$AD161)</f>
        <v>727.46984873603515</v>
      </c>
      <c r="AF161" s="2">
        <f t="shared" ref="AF161:AF183" si="172">PI()*($B161/(2*12))^2*62.4</f>
        <v>110.26990214100174</v>
      </c>
      <c r="AG161" s="33">
        <f>0.23*($M$7/$H161)*(1+0.35*$M$7*($F161/$A161))</f>
        <v>8.702008928571428E-2</v>
      </c>
      <c r="AH161" s="33">
        <f>IF(AG161&gt;0.33,0.33,AG161)</f>
        <v>8.702008928571428E-2</v>
      </c>
      <c r="AI161" s="2">
        <f>$P$7/($O$7-$N$7*AH161)</f>
        <v>1.8075417768612223</v>
      </c>
      <c r="AJ161" s="7">
        <v>2.4</v>
      </c>
      <c r="AK161" s="3">
        <f>(12/$D161)*(($I161+$AF161)/$AI161+$AE161/$AJ161)</f>
        <v>996.1619426480521</v>
      </c>
    </row>
    <row r="162" spans="1:37" ht="20.25" x14ac:dyDescent="0.3">
      <c r="A162" s="7">
        <v>7</v>
      </c>
      <c r="B162" s="7">
        <v>24</v>
      </c>
      <c r="C162" s="27">
        <v>19</v>
      </c>
      <c r="D162" s="27">
        <v>30</v>
      </c>
      <c r="E162" s="7">
        <v>3.25</v>
      </c>
      <c r="F162" s="32">
        <f t="shared" ref="F162:F183" si="173">($D162+2*$E162)/12</f>
        <v>3.0416666666666665</v>
      </c>
      <c r="G162" s="8">
        <f t="shared" si="166"/>
        <v>2555</v>
      </c>
      <c r="H162" s="2">
        <v>1.4</v>
      </c>
      <c r="I162" s="7">
        <f t="shared" si="167"/>
        <v>3577</v>
      </c>
      <c r="J162" s="7">
        <v>1.2</v>
      </c>
      <c r="K162" s="4">
        <f>(1.75-1.15)*(($D162-24)/(96-24))+1.15</f>
        <v>1.2</v>
      </c>
      <c r="L162" s="7">
        <f t="shared" ref="L162:L183" si="174">0.33*(1-0.125*$A162)</f>
        <v>4.1250000000000002E-2</v>
      </c>
      <c r="M162" s="2">
        <f t="shared" ref="M162:M183" si="175">($E$7-$C$7-0.06*$D162/12)/$K162</f>
        <v>3.4861111111111107</v>
      </c>
      <c r="N162" s="2">
        <f t="shared" ref="N162:N183" si="176">($F$7-$B$7)/$K162</f>
        <v>2.6388888888888888</v>
      </c>
      <c r="O162" s="2">
        <f t="shared" ref="O162:O183" si="177">($G$7-$B$7)/$K162</f>
        <v>10.972222222222221</v>
      </c>
      <c r="P162" s="2">
        <f t="shared" ref="P162:P183" si="178">$C$7+$K162*$A162+0.06*$D162/12</f>
        <v>10.216666666666667</v>
      </c>
      <c r="Q162" s="2">
        <f t="shared" ref="Q162:Q183" si="179">IF($A162&lt;$M162,$P162,$P162+$E$7)</f>
        <v>16.216666666666669</v>
      </c>
      <c r="R162" s="2">
        <f t="shared" ref="R162:R183" si="180">$B$7+K162*$A162</f>
        <v>9.2333333333333343</v>
      </c>
      <c r="S162" s="2">
        <f t="shared" si="168"/>
        <v>13.233333333333334</v>
      </c>
      <c r="T162" s="2">
        <f t="shared" si="169"/>
        <v>23.233333333333334</v>
      </c>
      <c r="U162" s="7">
        <f t="shared" si="170"/>
        <v>1</v>
      </c>
      <c r="V162" s="2">
        <f t="shared" ref="V162:V183" si="181">($U162*$H$7*(1+$L162)*$J162)/($Q162*$R162)</f>
        <v>267.03373763083391</v>
      </c>
      <c r="W162" s="28">
        <f t="shared" ref="W162:W183" si="182">IF($A162&lt;$N162,(($U162*$I$7/2*(1+$L162)*$J$7)/($R162*$Q162)),(($U162*$I$7*(1+$L162)*$J$7)/($S162*$Q162)))</f>
        <v>291.12226591522744</v>
      </c>
      <c r="X162" s="2">
        <f t="shared" ref="X162:X183" si="183">(2*$U162*$H$7*(1+$L162)*$J162)/($Q162*$T162)</f>
        <v>212.2477627653974</v>
      </c>
      <c r="Y162" s="2">
        <f t="shared" ref="Y162:Y183" si="184">IF($R162&gt;$F162,$F162*$V162,$R162*$V162)</f>
        <v>812.2276186271198</v>
      </c>
      <c r="Z162" s="28">
        <f t="shared" ref="Z162:Z183" si="185">IF($N162&lt;$A162,0,$F$7-$B$7-$K162*$A162)</f>
        <v>0</v>
      </c>
      <c r="AA162" s="28">
        <f t="shared" ref="AA162:AA183" si="186">IF($S162&gt;$F162,$F162,$S162)</f>
        <v>3.0416666666666665</v>
      </c>
      <c r="AB162" s="28">
        <f t="shared" ref="AB162:AB183" si="187">($AA162-$Z162)*$W162</f>
        <v>885.49689215881676</v>
      </c>
      <c r="AC162" s="2">
        <f t="shared" ref="AC162:AC183" si="188">IF($T162&gt;$F162,$F162*$X162,$T162*$X162)</f>
        <v>645.58694507808377</v>
      </c>
      <c r="AD162" s="2">
        <f t="shared" si="171"/>
        <v>812.2276186271198</v>
      </c>
      <c r="AE162" s="2">
        <f t="shared" ref="AE162:AE183" si="189">IF($AB162&gt;$AD162,$AB162,$AD162)</f>
        <v>885.49689215881676</v>
      </c>
      <c r="AF162" s="2">
        <f t="shared" si="172"/>
        <v>196.03538158400309</v>
      </c>
      <c r="AG162" s="33">
        <f t="shared" ref="AG162:AG183" si="190">0.23*($M$7/$H162)*(1+0.35*$M$7*($F162/$A162))</f>
        <v>8.8389136904761897E-2</v>
      </c>
      <c r="AH162" s="33">
        <f t="shared" ref="AH162:AH183" si="191">IF(AG162&gt;0.33,0.33,AG162)</f>
        <v>8.8389136904761897E-2</v>
      </c>
      <c r="AI162" s="2">
        <f t="shared" ref="AI162:AI183" si="192">$P$7/($O$7-$N$7*AH162)</f>
        <v>1.8084388216058507</v>
      </c>
      <c r="AJ162" s="7">
        <v>2.2000000000000002</v>
      </c>
      <c r="AK162" s="3">
        <f t="shared" ref="AK162:AK183" si="193">(12/$D162)*(($I162+$AF162)/$AI162+$AE162/$AJ162)</f>
        <v>995.53922395524467</v>
      </c>
    </row>
    <row r="163" spans="1:37" ht="20.25" x14ac:dyDescent="0.3">
      <c r="A163" s="7">
        <v>7</v>
      </c>
      <c r="B163" s="7">
        <v>27</v>
      </c>
      <c r="C163" s="27">
        <v>22</v>
      </c>
      <c r="D163" s="27">
        <v>34</v>
      </c>
      <c r="E163" s="7">
        <v>3.5</v>
      </c>
      <c r="F163" s="32">
        <f t="shared" si="173"/>
        <v>3.4166666666666665</v>
      </c>
      <c r="G163" s="8">
        <f t="shared" si="166"/>
        <v>2870</v>
      </c>
      <c r="H163" s="2">
        <v>1.4</v>
      </c>
      <c r="I163" s="7">
        <f t="shared" si="167"/>
        <v>4017.9999999999995</v>
      </c>
      <c r="J163" s="7">
        <v>1.2</v>
      </c>
      <c r="K163" s="4">
        <f t="shared" ref="K163:K173" si="194">(1.75-1.15)*(($D163-24)/(96-24))+1.15</f>
        <v>1.2333333333333332</v>
      </c>
      <c r="L163" s="7">
        <f t="shared" si="174"/>
        <v>4.1250000000000002E-2</v>
      </c>
      <c r="M163" s="2">
        <f t="shared" si="175"/>
        <v>3.3756756756756761</v>
      </c>
      <c r="N163" s="2">
        <f t="shared" si="176"/>
        <v>2.567567567567568</v>
      </c>
      <c r="O163" s="2">
        <f t="shared" si="177"/>
        <v>10.675675675675677</v>
      </c>
      <c r="P163" s="2">
        <f t="shared" si="178"/>
        <v>10.469999999999999</v>
      </c>
      <c r="Q163" s="2">
        <f t="shared" si="179"/>
        <v>16.47</v>
      </c>
      <c r="R163" s="2">
        <f t="shared" si="180"/>
        <v>9.4666666666666668</v>
      </c>
      <c r="S163" s="2">
        <f t="shared" si="168"/>
        <v>13.466666666666667</v>
      </c>
      <c r="T163" s="2">
        <f t="shared" si="169"/>
        <v>23.466666666666669</v>
      </c>
      <c r="U163" s="7">
        <f t="shared" si="170"/>
        <v>1</v>
      </c>
      <c r="V163" s="2">
        <f t="shared" si="181"/>
        <v>256.44577849611329</v>
      </c>
      <c r="W163" s="28">
        <f t="shared" si="182"/>
        <v>281.67775793972839</v>
      </c>
      <c r="X163" s="2">
        <f t="shared" si="183"/>
        <v>206.90511674118233</v>
      </c>
      <c r="Y163" s="2">
        <f t="shared" si="184"/>
        <v>876.18974319505367</v>
      </c>
      <c r="Z163" s="28">
        <f t="shared" si="185"/>
        <v>0</v>
      </c>
      <c r="AA163" s="28">
        <f t="shared" si="186"/>
        <v>3.4166666666666665</v>
      </c>
      <c r="AB163" s="28">
        <f t="shared" si="187"/>
        <v>962.39900629407202</v>
      </c>
      <c r="AC163" s="2">
        <f t="shared" si="188"/>
        <v>706.92581553237289</v>
      </c>
      <c r="AD163" s="2">
        <f t="shared" si="171"/>
        <v>876.18974319505367</v>
      </c>
      <c r="AE163" s="2">
        <f t="shared" si="189"/>
        <v>962.39900629407202</v>
      </c>
      <c r="AF163" s="2">
        <f t="shared" si="172"/>
        <v>248.1072798172539</v>
      </c>
      <c r="AG163" s="33">
        <f t="shared" si="190"/>
        <v>8.9159226190476198E-2</v>
      </c>
      <c r="AH163" s="33">
        <f t="shared" si="191"/>
        <v>8.9159226190476198E-2</v>
      </c>
      <c r="AI163" s="2">
        <f t="shared" si="192"/>
        <v>1.8089438006592511</v>
      </c>
      <c r="AJ163" s="7">
        <v>2.2000000000000002</v>
      </c>
      <c r="AK163" s="3">
        <f t="shared" si="193"/>
        <v>986.7513945344175</v>
      </c>
    </row>
    <row r="164" spans="1:37" ht="20.25" x14ac:dyDescent="0.3">
      <c r="A164" s="7">
        <v>7</v>
      </c>
      <c r="B164" s="7">
        <v>30</v>
      </c>
      <c r="C164" s="27">
        <v>24</v>
      </c>
      <c r="D164" s="27">
        <v>38</v>
      </c>
      <c r="E164" s="7">
        <v>3.75</v>
      </c>
      <c r="F164" s="32">
        <f t="shared" si="173"/>
        <v>3.7916666666666665</v>
      </c>
      <c r="G164" s="8">
        <f t="shared" si="166"/>
        <v>3185</v>
      </c>
      <c r="H164" s="2">
        <v>1.4</v>
      </c>
      <c r="I164" s="7">
        <f t="shared" si="167"/>
        <v>4459</v>
      </c>
      <c r="J164" s="7">
        <v>1.2</v>
      </c>
      <c r="K164" s="4">
        <f t="shared" si="194"/>
        <v>1.2666666666666666</v>
      </c>
      <c r="L164" s="7">
        <f t="shared" si="174"/>
        <v>4.1250000000000002E-2</v>
      </c>
      <c r="M164" s="2">
        <f t="shared" si="175"/>
        <v>3.271052631578947</v>
      </c>
      <c r="N164" s="2">
        <f t="shared" si="176"/>
        <v>2.5</v>
      </c>
      <c r="O164" s="2">
        <f t="shared" si="177"/>
        <v>10.394736842105264</v>
      </c>
      <c r="P164" s="2">
        <f t="shared" si="178"/>
        <v>10.723333333333333</v>
      </c>
      <c r="Q164" s="2">
        <f t="shared" si="179"/>
        <v>16.723333333333333</v>
      </c>
      <c r="R164" s="2">
        <f t="shared" si="180"/>
        <v>9.7000000000000011</v>
      </c>
      <c r="S164" s="2">
        <f t="shared" si="168"/>
        <v>13.700000000000001</v>
      </c>
      <c r="T164" s="2">
        <f t="shared" si="169"/>
        <v>23.700000000000003</v>
      </c>
      <c r="U164" s="7">
        <f t="shared" si="170"/>
        <v>1</v>
      </c>
      <c r="V164" s="2">
        <f t="shared" si="181"/>
        <v>246.48566009588018</v>
      </c>
      <c r="W164" s="28">
        <f t="shared" si="182"/>
        <v>272.68600626483095</v>
      </c>
      <c r="X164" s="2">
        <f t="shared" si="183"/>
        <v>201.76463315865297</v>
      </c>
      <c r="Y164" s="2">
        <f t="shared" si="184"/>
        <v>934.59146119687898</v>
      </c>
      <c r="Z164" s="28">
        <f t="shared" si="185"/>
        <v>0</v>
      </c>
      <c r="AA164" s="28">
        <f t="shared" si="186"/>
        <v>3.7916666666666665</v>
      </c>
      <c r="AB164" s="28">
        <f t="shared" si="187"/>
        <v>1033.9344404208173</v>
      </c>
      <c r="AC164" s="2">
        <f t="shared" si="188"/>
        <v>765.02423405989248</v>
      </c>
      <c r="AD164" s="2">
        <f t="shared" si="171"/>
        <v>934.59146119687898</v>
      </c>
      <c r="AE164" s="2">
        <f t="shared" si="189"/>
        <v>1033.9344404208173</v>
      </c>
      <c r="AF164" s="2">
        <f t="shared" si="172"/>
        <v>306.30528372500481</v>
      </c>
      <c r="AG164" s="33">
        <f t="shared" si="190"/>
        <v>8.9929315476190472E-2</v>
      </c>
      <c r="AH164" s="33">
        <f t="shared" si="191"/>
        <v>8.9929315476190472E-2</v>
      </c>
      <c r="AI164" s="2">
        <f t="shared" si="192"/>
        <v>1.8094490618068724</v>
      </c>
      <c r="AJ164" s="7">
        <v>2.2000000000000002</v>
      </c>
      <c r="AK164" s="3">
        <f t="shared" si="193"/>
        <v>980.06436964804072</v>
      </c>
    </row>
    <row r="165" spans="1:37" ht="20.25" x14ac:dyDescent="0.3">
      <c r="A165" s="7">
        <v>7</v>
      </c>
      <c r="B165" s="7">
        <v>33</v>
      </c>
      <c r="C165" s="27">
        <v>27</v>
      </c>
      <c r="D165" s="27">
        <v>42</v>
      </c>
      <c r="E165" s="7">
        <v>3.75</v>
      </c>
      <c r="F165" s="32">
        <f t="shared" si="173"/>
        <v>4.125</v>
      </c>
      <c r="G165" s="8">
        <f t="shared" si="166"/>
        <v>3465</v>
      </c>
      <c r="H165" s="2">
        <v>1.4</v>
      </c>
      <c r="I165" s="7">
        <f t="shared" si="167"/>
        <v>4851</v>
      </c>
      <c r="J165" s="7">
        <v>1.2</v>
      </c>
      <c r="K165" s="4">
        <f t="shared" si="194"/>
        <v>1.2999999999999998</v>
      </c>
      <c r="L165" s="7">
        <f t="shared" si="174"/>
        <v>4.1250000000000002E-2</v>
      </c>
      <c r="M165" s="2">
        <f t="shared" si="175"/>
        <v>3.1717948717948721</v>
      </c>
      <c r="N165" s="2">
        <f t="shared" si="176"/>
        <v>2.4358974358974361</v>
      </c>
      <c r="O165" s="2">
        <f t="shared" si="177"/>
        <v>10.12820512820513</v>
      </c>
      <c r="P165" s="2">
        <f t="shared" si="178"/>
        <v>10.976666666666665</v>
      </c>
      <c r="Q165" s="2">
        <f t="shared" si="179"/>
        <v>16.976666666666667</v>
      </c>
      <c r="R165" s="2">
        <f t="shared" si="180"/>
        <v>9.9333333333333318</v>
      </c>
      <c r="S165" s="2">
        <f t="shared" si="168"/>
        <v>13.933333333333332</v>
      </c>
      <c r="T165" s="2">
        <f t="shared" si="169"/>
        <v>23.93333333333333</v>
      </c>
      <c r="U165" s="7">
        <f t="shared" si="170"/>
        <v>1</v>
      </c>
      <c r="V165" s="2">
        <f t="shared" si="181"/>
        <v>237.10396029818534</v>
      </c>
      <c r="W165" s="28">
        <f t="shared" si="182"/>
        <v>264.11849644459937</v>
      </c>
      <c r="X165" s="2">
        <f t="shared" si="183"/>
        <v>196.81610074891148</v>
      </c>
      <c r="Y165" s="2">
        <f t="shared" si="184"/>
        <v>978.05383623001455</v>
      </c>
      <c r="Z165" s="28">
        <f t="shared" si="185"/>
        <v>0</v>
      </c>
      <c r="AA165" s="28">
        <f t="shared" si="186"/>
        <v>4.125</v>
      </c>
      <c r="AB165" s="28">
        <f t="shared" si="187"/>
        <v>1089.4887978339725</v>
      </c>
      <c r="AC165" s="2">
        <f t="shared" si="188"/>
        <v>811.86641558925987</v>
      </c>
      <c r="AD165" s="2">
        <f t="shared" si="171"/>
        <v>978.05383623001455</v>
      </c>
      <c r="AE165" s="2">
        <f t="shared" si="189"/>
        <v>1089.4887978339725</v>
      </c>
      <c r="AF165" s="2">
        <f t="shared" si="172"/>
        <v>370.62939330725584</v>
      </c>
      <c r="AG165" s="33">
        <f t="shared" si="190"/>
        <v>9.0613839285714273E-2</v>
      </c>
      <c r="AH165" s="33">
        <f t="shared" si="191"/>
        <v>9.0613839285714273E-2</v>
      </c>
      <c r="AI165" s="2">
        <f t="shared" si="192"/>
        <v>1.8098984198379584</v>
      </c>
      <c r="AJ165" s="7">
        <v>2.2000000000000002</v>
      </c>
      <c r="AK165" s="3">
        <f t="shared" si="193"/>
        <v>965.78920338594503</v>
      </c>
    </row>
    <row r="166" spans="1:37" ht="20.25" x14ac:dyDescent="0.3">
      <c r="A166" s="7">
        <v>7</v>
      </c>
      <c r="B166" s="7">
        <v>36</v>
      </c>
      <c r="C166" s="27">
        <v>29</v>
      </c>
      <c r="D166" s="27">
        <v>45</v>
      </c>
      <c r="E166" s="7">
        <v>4.5</v>
      </c>
      <c r="F166" s="32">
        <f t="shared" si="173"/>
        <v>4.5</v>
      </c>
      <c r="G166" s="8">
        <f t="shared" si="166"/>
        <v>3780</v>
      </c>
      <c r="H166" s="2">
        <v>1.4</v>
      </c>
      <c r="I166" s="7">
        <f t="shared" si="167"/>
        <v>5292</v>
      </c>
      <c r="J166" s="7">
        <v>1.2</v>
      </c>
      <c r="K166" s="4">
        <f t="shared" si="194"/>
        <v>1.325</v>
      </c>
      <c r="L166" s="7">
        <f t="shared" si="174"/>
        <v>4.1250000000000002E-2</v>
      </c>
      <c r="M166" s="2">
        <f t="shared" si="175"/>
        <v>3.10062893081761</v>
      </c>
      <c r="N166" s="2">
        <f t="shared" si="176"/>
        <v>2.3899371069182389</v>
      </c>
      <c r="O166" s="2">
        <f t="shared" si="177"/>
        <v>9.9371069182389942</v>
      </c>
      <c r="P166" s="2">
        <f t="shared" si="178"/>
        <v>11.166666666666666</v>
      </c>
      <c r="Q166" s="2">
        <f t="shared" si="179"/>
        <v>17.166666666666664</v>
      </c>
      <c r="R166" s="2">
        <f t="shared" si="180"/>
        <v>10.108333333333334</v>
      </c>
      <c r="S166" s="2">
        <f t="shared" si="168"/>
        <v>14.108333333333334</v>
      </c>
      <c r="T166" s="2">
        <f t="shared" si="169"/>
        <v>24.108333333333334</v>
      </c>
      <c r="U166" s="7">
        <f t="shared" si="170"/>
        <v>1</v>
      </c>
      <c r="V166" s="2">
        <f t="shared" si="181"/>
        <v>230.42028509912839</v>
      </c>
      <c r="W166" s="28">
        <f t="shared" si="182"/>
        <v>257.95537306671105</v>
      </c>
      <c r="X166" s="2">
        <f t="shared" si="183"/>
        <v>193.22489168699812</v>
      </c>
      <c r="Y166" s="2">
        <f t="shared" si="184"/>
        <v>1036.8912829460778</v>
      </c>
      <c r="Z166" s="28">
        <f t="shared" si="185"/>
        <v>0</v>
      </c>
      <c r="AA166" s="28">
        <f t="shared" si="186"/>
        <v>4.5</v>
      </c>
      <c r="AB166" s="28">
        <f t="shared" si="187"/>
        <v>1160.7991788001998</v>
      </c>
      <c r="AC166" s="2">
        <f t="shared" si="188"/>
        <v>869.5120125914915</v>
      </c>
      <c r="AD166" s="2">
        <f t="shared" si="171"/>
        <v>1036.8912829460778</v>
      </c>
      <c r="AE166" s="2">
        <f t="shared" si="189"/>
        <v>1160.7991788001998</v>
      </c>
      <c r="AF166" s="2">
        <f t="shared" si="172"/>
        <v>441.07960856400695</v>
      </c>
      <c r="AG166" s="33">
        <f t="shared" si="190"/>
        <v>9.1383928571428574E-2</v>
      </c>
      <c r="AH166" s="33">
        <f t="shared" si="191"/>
        <v>9.1383928571428574E-2</v>
      </c>
      <c r="AI166" s="2">
        <f t="shared" si="192"/>
        <v>1.8104042144755446</v>
      </c>
      <c r="AJ166" s="7">
        <v>2.2000000000000002</v>
      </c>
      <c r="AK166" s="3">
        <f t="shared" si="193"/>
        <v>985.16695527615627</v>
      </c>
    </row>
    <row r="167" spans="1:37" ht="20.25" x14ac:dyDescent="0.3">
      <c r="A167" s="7">
        <v>7</v>
      </c>
      <c r="B167" s="7">
        <v>39</v>
      </c>
      <c r="C167" s="27">
        <v>32</v>
      </c>
      <c r="D167" s="27">
        <v>49</v>
      </c>
      <c r="E167" s="7">
        <v>4.75</v>
      </c>
      <c r="F167" s="32">
        <f t="shared" si="173"/>
        <v>4.875</v>
      </c>
      <c r="G167" s="8">
        <f t="shared" si="166"/>
        <v>4095</v>
      </c>
      <c r="H167" s="2">
        <v>1.4</v>
      </c>
      <c r="I167" s="7">
        <f t="shared" si="167"/>
        <v>5733</v>
      </c>
      <c r="J167" s="7">
        <v>1.2</v>
      </c>
      <c r="K167" s="4">
        <f t="shared" si="194"/>
        <v>1.3583333333333334</v>
      </c>
      <c r="L167" s="7">
        <f t="shared" si="174"/>
        <v>4.1250000000000002E-2</v>
      </c>
      <c r="M167" s="2">
        <f t="shared" si="175"/>
        <v>3.0098159509202449</v>
      </c>
      <c r="N167" s="2">
        <f t="shared" si="176"/>
        <v>2.3312883435582821</v>
      </c>
      <c r="O167" s="2">
        <f t="shared" si="177"/>
        <v>9.6932515337423304</v>
      </c>
      <c r="P167" s="2">
        <f t="shared" si="178"/>
        <v>11.419999999999998</v>
      </c>
      <c r="Q167" s="2">
        <f t="shared" si="179"/>
        <v>17.419999999999998</v>
      </c>
      <c r="R167" s="2">
        <f t="shared" si="180"/>
        <v>10.341666666666667</v>
      </c>
      <c r="S167" s="2">
        <f t="shared" si="168"/>
        <v>14.341666666666667</v>
      </c>
      <c r="T167" s="2">
        <f t="shared" si="169"/>
        <v>24.341666666666669</v>
      </c>
      <c r="U167" s="7">
        <f t="shared" si="170"/>
        <v>1</v>
      </c>
      <c r="V167" s="2">
        <f t="shared" si="181"/>
        <v>221.94611767296291</v>
      </c>
      <c r="W167" s="28">
        <f t="shared" si="182"/>
        <v>250.06821255097597</v>
      </c>
      <c r="X167" s="2">
        <f t="shared" si="183"/>
        <v>188.58961453758778</v>
      </c>
      <c r="Y167" s="2">
        <f t="shared" si="184"/>
        <v>1081.9873236556941</v>
      </c>
      <c r="Z167" s="28">
        <f t="shared" si="185"/>
        <v>0</v>
      </c>
      <c r="AA167" s="28">
        <f t="shared" si="186"/>
        <v>4.875</v>
      </c>
      <c r="AB167" s="28">
        <f t="shared" si="187"/>
        <v>1219.0825361860079</v>
      </c>
      <c r="AC167" s="2">
        <f t="shared" si="188"/>
        <v>919.37437087074045</v>
      </c>
      <c r="AD167" s="2">
        <f t="shared" si="171"/>
        <v>1081.9873236556941</v>
      </c>
      <c r="AE167" s="2">
        <f t="shared" si="189"/>
        <v>1219.0825361860079</v>
      </c>
      <c r="AF167" s="2">
        <f t="shared" si="172"/>
        <v>517.65592949525819</v>
      </c>
      <c r="AG167" s="33">
        <f t="shared" si="190"/>
        <v>9.2154017857142848E-2</v>
      </c>
      <c r="AH167" s="33">
        <f t="shared" si="191"/>
        <v>9.2154017857142848E-2</v>
      </c>
      <c r="AI167" s="2">
        <f t="shared" si="192"/>
        <v>1.8109102918911324</v>
      </c>
      <c r="AJ167" s="7">
        <v>2.2000000000000002</v>
      </c>
      <c r="AK167" s="3">
        <f t="shared" si="193"/>
        <v>981.010669558892</v>
      </c>
    </row>
    <row r="168" spans="1:37" ht="20.25" x14ac:dyDescent="0.3">
      <c r="A168" s="7">
        <v>7</v>
      </c>
      <c r="B168" s="7">
        <v>42</v>
      </c>
      <c r="C168" s="27">
        <v>34</v>
      </c>
      <c r="D168" s="27">
        <v>53</v>
      </c>
      <c r="E168" s="7">
        <v>5</v>
      </c>
      <c r="F168" s="32">
        <f t="shared" si="173"/>
        <v>5.25</v>
      </c>
      <c r="G168" s="8">
        <f t="shared" si="166"/>
        <v>4410</v>
      </c>
      <c r="H168" s="2">
        <v>1.4</v>
      </c>
      <c r="I168" s="7">
        <f t="shared" si="167"/>
        <v>6174</v>
      </c>
      <c r="J168" s="7">
        <v>1.2</v>
      </c>
      <c r="K168" s="4">
        <f t="shared" si="194"/>
        <v>1.3916666666666666</v>
      </c>
      <c r="L168" s="7">
        <f t="shared" si="174"/>
        <v>4.1250000000000002E-2</v>
      </c>
      <c r="M168" s="2">
        <f t="shared" si="175"/>
        <v>2.9233532934131738</v>
      </c>
      <c r="N168" s="2">
        <f t="shared" si="176"/>
        <v>2.2754491017964074</v>
      </c>
      <c r="O168" s="2">
        <f t="shared" si="177"/>
        <v>9.4610778443113777</v>
      </c>
      <c r="P168" s="2">
        <f t="shared" si="178"/>
        <v>11.673333333333334</v>
      </c>
      <c r="Q168" s="2">
        <f t="shared" si="179"/>
        <v>17.673333333333332</v>
      </c>
      <c r="R168" s="2">
        <f t="shared" si="180"/>
        <v>10.575000000000001</v>
      </c>
      <c r="S168" s="2">
        <f t="shared" si="168"/>
        <v>14.575000000000001</v>
      </c>
      <c r="T168" s="2">
        <f t="shared" si="169"/>
        <v>24.575000000000003</v>
      </c>
      <c r="U168" s="7">
        <f t="shared" si="170"/>
        <v>1</v>
      </c>
      <c r="V168" s="2">
        <f t="shared" si="181"/>
        <v>213.93773525847331</v>
      </c>
      <c r="W168" s="28">
        <f t="shared" si="182"/>
        <v>242.53768764562128</v>
      </c>
      <c r="X168" s="2">
        <f t="shared" si="183"/>
        <v>184.12138761817744</v>
      </c>
      <c r="Y168" s="2">
        <f t="shared" si="184"/>
        <v>1123.173110106985</v>
      </c>
      <c r="Z168" s="28">
        <f t="shared" si="185"/>
        <v>0</v>
      </c>
      <c r="AA168" s="28">
        <f t="shared" si="186"/>
        <v>5.25</v>
      </c>
      <c r="AB168" s="28">
        <f t="shared" si="187"/>
        <v>1273.3228601395117</v>
      </c>
      <c r="AC168" s="2">
        <f t="shared" si="188"/>
        <v>966.63728499543151</v>
      </c>
      <c r="AD168" s="2">
        <f t="shared" si="171"/>
        <v>1123.173110106985</v>
      </c>
      <c r="AE168" s="2">
        <f t="shared" si="189"/>
        <v>1273.3228601395117</v>
      </c>
      <c r="AF168" s="2">
        <f t="shared" si="172"/>
        <v>600.35835610100946</v>
      </c>
      <c r="AG168" s="33">
        <f t="shared" si="190"/>
        <v>9.2924107142857149E-2</v>
      </c>
      <c r="AH168" s="33">
        <f t="shared" si="191"/>
        <v>9.2924107142857149E-2</v>
      </c>
      <c r="AI168" s="2">
        <f t="shared" si="192"/>
        <v>1.8114166523219299</v>
      </c>
      <c r="AJ168" s="7">
        <v>2.2000000000000002</v>
      </c>
      <c r="AK168" s="3">
        <f t="shared" si="193"/>
        <v>977.79519895146052</v>
      </c>
    </row>
    <row r="169" spans="1:37" ht="20.25" x14ac:dyDescent="0.3">
      <c r="A169" s="7">
        <v>7</v>
      </c>
      <c r="B169" s="7">
        <v>48</v>
      </c>
      <c r="C169" s="27">
        <v>38</v>
      </c>
      <c r="D169" s="27">
        <v>60</v>
      </c>
      <c r="E169" s="7">
        <v>5.5</v>
      </c>
      <c r="F169" s="32">
        <f t="shared" si="173"/>
        <v>5.916666666666667</v>
      </c>
      <c r="G169" s="8">
        <f t="shared" si="166"/>
        <v>4970</v>
      </c>
      <c r="H169" s="2">
        <v>1.4</v>
      </c>
      <c r="I169" s="7">
        <f t="shared" si="167"/>
        <v>6958</v>
      </c>
      <c r="J169" s="7">
        <v>1.2</v>
      </c>
      <c r="K169" s="4">
        <f t="shared" si="194"/>
        <v>1.45</v>
      </c>
      <c r="L169" s="7">
        <f t="shared" si="174"/>
        <v>4.1250000000000002E-2</v>
      </c>
      <c r="M169" s="2">
        <f t="shared" si="175"/>
        <v>2.7816091954022988</v>
      </c>
      <c r="N169" s="2">
        <f t="shared" si="176"/>
        <v>2.1839080459770113</v>
      </c>
      <c r="O169" s="2">
        <f t="shared" si="177"/>
        <v>9.0804597701149419</v>
      </c>
      <c r="P169" s="2">
        <f t="shared" si="178"/>
        <v>12.116666666666667</v>
      </c>
      <c r="Q169" s="2">
        <f t="shared" si="179"/>
        <v>18.116666666666667</v>
      </c>
      <c r="R169" s="2">
        <f t="shared" si="180"/>
        <v>10.983333333333334</v>
      </c>
      <c r="S169" s="2">
        <f t="shared" si="168"/>
        <v>14.983333333333334</v>
      </c>
      <c r="T169" s="2">
        <f t="shared" si="169"/>
        <v>24.983333333333334</v>
      </c>
      <c r="U169" s="7">
        <f t="shared" si="170"/>
        <v>1</v>
      </c>
      <c r="V169" s="2">
        <f t="shared" si="181"/>
        <v>200.9434159811149</v>
      </c>
      <c r="W169" s="28">
        <f t="shared" si="182"/>
        <v>230.15453130484343</v>
      </c>
      <c r="X169" s="2">
        <f t="shared" si="183"/>
        <v>176.68006822088688</v>
      </c>
      <c r="Y169" s="2">
        <f t="shared" si="184"/>
        <v>1188.9152112215966</v>
      </c>
      <c r="Z169" s="28">
        <f t="shared" si="185"/>
        <v>0</v>
      </c>
      <c r="AA169" s="28">
        <f t="shared" si="186"/>
        <v>5.916666666666667</v>
      </c>
      <c r="AB169" s="28">
        <f t="shared" si="187"/>
        <v>1361.7476435536571</v>
      </c>
      <c r="AC169" s="2">
        <f t="shared" si="188"/>
        <v>1045.357070306914</v>
      </c>
      <c r="AD169" s="2">
        <f t="shared" si="171"/>
        <v>1188.9152112215966</v>
      </c>
      <c r="AE169" s="2">
        <f t="shared" si="189"/>
        <v>1361.7476435536571</v>
      </c>
      <c r="AF169" s="2">
        <f t="shared" si="172"/>
        <v>784.14152633601236</v>
      </c>
      <c r="AG169" s="33">
        <f t="shared" si="190"/>
        <v>9.4293154761904766E-2</v>
      </c>
      <c r="AH169" s="33">
        <f t="shared" si="191"/>
        <v>9.4293154761904766E-2</v>
      </c>
      <c r="AI169" s="2">
        <f t="shared" si="192"/>
        <v>1.8123175481848683</v>
      </c>
      <c r="AJ169" s="7">
        <v>2.2000000000000002</v>
      </c>
      <c r="AK169" s="3">
        <f t="shared" si="193"/>
        <v>978.18651784395297</v>
      </c>
    </row>
    <row r="170" spans="1:37" ht="20.25" x14ac:dyDescent="0.3">
      <c r="A170" s="7">
        <v>7</v>
      </c>
      <c r="B170" s="7">
        <v>54</v>
      </c>
      <c r="C170" s="27">
        <v>43</v>
      </c>
      <c r="D170" s="27">
        <v>68</v>
      </c>
      <c r="E170" s="7">
        <v>6</v>
      </c>
      <c r="F170" s="32">
        <f t="shared" si="173"/>
        <v>6.666666666666667</v>
      </c>
      <c r="G170" s="8">
        <f t="shared" si="166"/>
        <v>5600</v>
      </c>
      <c r="H170" s="2">
        <v>1.4</v>
      </c>
      <c r="I170" s="7">
        <f t="shared" si="167"/>
        <v>7839.9999999999991</v>
      </c>
      <c r="J170" s="7">
        <v>1.2</v>
      </c>
      <c r="K170" s="4">
        <f t="shared" si="194"/>
        <v>1.5166666666666666</v>
      </c>
      <c r="L170" s="7">
        <f t="shared" si="174"/>
        <v>4.1250000000000002E-2</v>
      </c>
      <c r="M170" s="2">
        <f t="shared" si="175"/>
        <v>2.6329670329670329</v>
      </c>
      <c r="N170" s="2">
        <f t="shared" si="176"/>
        <v>2.087912087912088</v>
      </c>
      <c r="O170" s="2">
        <f t="shared" si="177"/>
        <v>8.6813186813186807</v>
      </c>
      <c r="P170" s="2">
        <f t="shared" si="178"/>
        <v>12.623333333333333</v>
      </c>
      <c r="Q170" s="2">
        <f t="shared" si="179"/>
        <v>18.623333333333335</v>
      </c>
      <c r="R170" s="2">
        <f t="shared" si="180"/>
        <v>11.450000000000001</v>
      </c>
      <c r="S170" s="2">
        <f t="shared" si="168"/>
        <v>15.450000000000001</v>
      </c>
      <c r="T170" s="2">
        <f t="shared" si="169"/>
        <v>25.450000000000003</v>
      </c>
      <c r="U170" s="7">
        <f t="shared" si="170"/>
        <v>1</v>
      </c>
      <c r="V170" s="2">
        <f t="shared" si="181"/>
        <v>187.50952577841727</v>
      </c>
      <c r="W170" s="28">
        <f t="shared" si="182"/>
        <v>217.13026599543664</v>
      </c>
      <c r="X170" s="2">
        <f t="shared" si="183"/>
        <v>168.7217343939393</v>
      </c>
      <c r="Y170" s="2">
        <f t="shared" si="184"/>
        <v>1250.0635051894485</v>
      </c>
      <c r="Z170" s="28">
        <f t="shared" si="185"/>
        <v>0</v>
      </c>
      <c r="AA170" s="28">
        <f t="shared" si="186"/>
        <v>6.666666666666667</v>
      </c>
      <c r="AB170" s="28">
        <f t="shared" si="187"/>
        <v>1447.5351066362443</v>
      </c>
      <c r="AC170" s="2">
        <f t="shared" si="188"/>
        <v>1124.811562626262</v>
      </c>
      <c r="AD170" s="2">
        <f t="shared" si="171"/>
        <v>1250.0635051894485</v>
      </c>
      <c r="AE170" s="2">
        <f t="shared" si="189"/>
        <v>1447.5351066362443</v>
      </c>
      <c r="AF170" s="2">
        <f t="shared" si="172"/>
        <v>992.42911926901559</v>
      </c>
      <c r="AG170" s="33">
        <f t="shared" si="190"/>
        <v>9.583333333333334E-2</v>
      </c>
      <c r="AH170" s="33">
        <f t="shared" si="191"/>
        <v>9.583333333333334E-2</v>
      </c>
      <c r="AI170" s="2">
        <f t="shared" si="192"/>
        <v>1.8133321277605734</v>
      </c>
      <c r="AJ170" s="7">
        <v>2.2000000000000002</v>
      </c>
      <c r="AK170" s="3">
        <f t="shared" si="193"/>
        <v>975.6703452842703</v>
      </c>
    </row>
    <row r="171" spans="1:37" ht="20.25" x14ac:dyDescent="0.3">
      <c r="A171" s="7">
        <v>7</v>
      </c>
      <c r="B171" s="7">
        <v>60</v>
      </c>
      <c r="C171" s="27">
        <v>48</v>
      </c>
      <c r="D171" s="27">
        <v>76</v>
      </c>
      <c r="E171" s="7">
        <v>6.5</v>
      </c>
      <c r="F171" s="32">
        <f t="shared" si="173"/>
        <v>7.416666666666667</v>
      </c>
      <c r="G171" s="8">
        <f t="shared" si="166"/>
        <v>6230</v>
      </c>
      <c r="H171" s="2">
        <v>1.4</v>
      </c>
      <c r="I171" s="7">
        <f t="shared" si="167"/>
        <v>8722</v>
      </c>
      <c r="J171" s="7">
        <v>1.2</v>
      </c>
      <c r="K171" s="4">
        <f t="shared" si="194"/>
        <v>1.5833333333333333</v>
      </c>
      <c r="L171" s="7">
        <f t="shared" si="174"/>
        <v>4.1250000000000002E-2</v>
      </c>
      <c r="M171" s="2">
        <f t="shared" si="175"/>
        <v>2.4968421052631578</v>
      </c>
      <c r="N171" s="2">
        <f t="shared" si="176"/>
        <v>2</v>
      </c>
      <c r="O171" s="2">
        <f t="shared" si="177"/>
        <v>8.3157894736842106</v>
      </c>
      <c r="P171" s="2">
        <f t="shared" si="178"/>
        <v>13.129999999999999</v>
      </c>
      <c r="Q171" s="2">
        <f t="shared" si="179"/>
        <v>19.13</v>
      </c>
      <c r="R171" s="2">
        <f t="shared" si="180"/>
        <v>11.916666666666666</v>
      </c>
      <c r="S171" s="2">
        <f t="shared" si="168"/>
        <v>15.916666666666666</v>
      </c>
      <c r="T171" s="2">
        <f t="shared" si="169"/>
        <v>25.916666666666664</v>
      </c>
      <c r="U171" s="7">
        <f t="shared" si="170"/>
        <v>1</v>
      </c>
      <c r="V171" s="2">
        <f t="shared" si="181"/>
        <v>175.39470461582329</v>
      </c>
      <c r="W171" s="28">
        <f t="shared" si="182"/>
        <v>205.18195975182209</v>
      </c>
      <c r="X171" s="2">
        <f t="shared" si="183"/>
        <v>161.29545183320084</v>
      </c>
      <c r="Y171" s="2">
        <f t="shared" si="184"/>
        <v>1300.8440592340228</v>
      </c>
      <c r="Z171" s="28">
        <f t="shared" si="185"/>
        <v>0</v>
      </c>
      <c r="AA171" s="28">
        <f t="shared" si="186"/>
        <v>7.416666666666667</v>
      </c>
      <c r="AB171" s="28">
        <f t="shared" si="187"/>
        <v>1521.7662014926805</v>
      </c>
      <c r="AC171" s="2">
        <f t="shared" si="188"/>
        <v>1196.2746010962396</v>
      </c>
      <c r="AD171" s="2">
        <f t="shared" si="171"/>
        <v>1300.8440592340228</v>
      </c>
      <c r="AE171" s="2">
        <f t="shared" si="189"/>
        <v>1521.7662014926805</v>
      </c>
      <c r="AF171" s="2">
        <f t="shared" si="172"/>
        <v>1225.2211349000193</v>
      </c>
      <c r="AG171" s="33">
        <f t="shared" si="190"/>
        <v>9.73735119047619E-2</v>
      </c>
      <c r="AH171" s="33">
        <f t="shared" si="191"/>
        <v>9.73735119047619E-2</v>
      </c>
      <c r="AI171" s="2">
        <f t="shared" si="192"/>
        <v>1.8143478439453746</v>
      </c>
      <c r="AJ171" s="7">
        <v>2.2000000000000002</v>
      </c>
      <c r="AK171" s="3">
        <f t="shared" si="193"/>
        <v>974.88070621462123</v>
      </c>
    </row>
    <row r="172" spans="1:37" ht="20.25" x14ac:dyDescent="0.3">
      <c r="A172" s="7">
        <v>7</v>
      </c>
      <c r="B172" s="7">
        <v>66</v>
      </c>
      <c r="C172" s="27">
        <v>53</v>
      </c>
      <c r="D172" s="27">
        <v>83</v>
      </c>
      <c r="E172" s="7">
        <v>7</v>
      </c>
      <c r="F172" s="32">
        <f t="shared" si="173"/>
        <v>8.0833333333333339</v>
      </c>
      <c r="G172" s="8">
        <f t="shared" si="166"/>
        <v>6790.0000000000009</v>
      </c>
      <c r="H172" s="2">
        <v>1.4</v>
      </c>
      <c r="I172" s="7">
        <f t="shared" si="167"/>
        <v>9506</v>
      </c>
      <c r="J172" s="7">
        <v>1.2</v>
      </c>
      <c r="K172" s="4">
        <f t="shared" si="194"/>
        <v>1.6416666666666666</v>
      </c>
      <c r="L172" s="7">
        <f t="shared" si="174"/>
        <v>4.1250000000000002E-2</v>
      </c>
      <c r="M172" s="2">
        <f t="shared" si="175"/>
        <v>2.3868020304568525</v>
      </c>
      <c r="N172" s="2">
        <f t="shared" si="176"/>
        <v>1.9289340101522843</v>
      </c>
      <c r="O172" s="2">
        <f t="shared" si="177"/>
        <v>8.0203045685279193</v>
      </c>
      <c r="P172" s="2">
        <f t="shared" si="178"/>
        <v>13.573333333333332</v>
      </c>
      <c r="Q172" s="2">
        <f t="shared" si="179"/>
        <v>19.573333333333331</v>
      </c>
      <c r="R172" s="2">
        <f t="shared" si="180"/>
        <v>12.325000000000001</v>
      </c>
      <c r="S172" s="2">
        <f t="shared" si="168"/>
        <v>16.325000000000003</v>
      </c>
      <c r="T172" s="2">
        <f t="shared" si="169"/>
        <v>26.325000000000003</v>
      </c>
      <c r="U172" s="7">
        <f t="shared" si="170"/>
        <v>1</v>
      </c>
      <c r="V172" s="2">
        <f t="shared" si="181"/>
        <v>165.742741708165</v>
      </c>
      <c r="W172" s="28">
        <f t="shared" si="182"/>
        <v>195.51869176427388</v>
      </c>
      <c r="X172" s="2">
        <f t="shared" si="183"/>
        <v>155.19690724050398</v>
      </c>
      <c r="Y172" s="2">
        <f t="shared" si="184"/>
        <v>1339.7538288076671</v>
      </c>
      <c r="Z172" s="28">
        <f t="shared" si="185"/>
        <v>0</v>
      </c>
      <c r="AA172" s="28">
        <f t="shared" si="186"/>
        <v>8.0833333333333339</v>
      </c>
      <c r="AB172" s="28">
        <f t="shared" si="187"/>
        <v>1580.4427584278806</v>
      </c>
      <c r="AC172" s="2">
        <f t="shared" si="188"/>
        <v>1254.5083335274073</v>
      </c>
      <c r="AD172" s="2">
        <f t="shared" si="171"/>
        <v>1339.7538288076671</v>
      </c>
      <c r="AE172" s="2">
        <f t="shared" si="189"/>
        <v>1580.4427584278806</v>
      </c>
      <c r="AF172" s="2">
        <f t="shared" si="172"/>
        <v>1482.5175732290234</v>
      </c>
      <c r="AG172" s="33">
        <f t="shared" si="190"/>
        <v>9.8742559523809531E-2</v>
      </c>
      <c r="AH172" s="33">
        <f t="shared" si="191"/>
        <v>9.8742559523809531E-2</v>
      </c>
      <c r="AI172" s="2">
        <f t="shared" si="192"/>
        <v>1.8152516585114791</v>
      </c>
      <c r="AJ172" s="7">
        <v>2.2000000000000002</v>
      </c>
      <c r="AK172" s="3">
        <f t="shared" si="193"/>
        <v>979.05880307898303</v>
      </c>
    </row>
    <row r="173" spans="1:37" ht="20.25" x14ac:dyDescent="0.3">
      <c r="A173" s="7">
        <v>7</v>
      </c>
      <c r="B173" s="7">
        <v>72</v>
      </c>
      <c r="C173" s="27">
        <v>58</v>
      </c>
      <c r="D173" s="27">
        <v>91</v>
      </c>
      <c r="E173" s="7">
        <v>7.5</v>
      </c>
      <c r="F173" s="32">
        <f t="shared" si="173"/>
        <v>8.8333333333333339</v>
      </c>
      <c r="G173" s="8">
        <f t="shared" si="166"/>
        <v>7420.0000000000009</v>
      </c>
      <c r="H173" s="2">
        <v>1.4</v>
      </c>
      <c r="I173" s="7">
        <f t="shared" si="167"/>
        <v>10388</v>
      </c>
      <c r="J173" s="7">
        <v>1.2</v>
      </c>
      <c r="K173" s="4">
        <f t="shared" si="194"/>
        <v>1.7083333333333335</v>
      </c>
      <c r="L173" s="7">
        <f t="shared" si="174"/>
        <v>4.1250000000000002E-2</v>
      </c>
      <c r="M173" s="2">
        <f t="shared" si="175"/>
        <v>2.2702439024390242</v>
      </c>
      <c r="N173" s="2">
        <f t="shared" si="176"/>
        <v>1.8536585365853655</v>
      </c>
      <c r="O173" s="2">
        <f t="shared" si="177"/>
        <v>7.7073170731707306</v>
      </c>
      <c r="P173" s="2">
        <f t="shared" si="178"/>
        <v>14.08</v>
      </c>
      <c r="Q173" s="2">
        <f t="shared" si="179"/>
        <v>20.079999999999998</v>
      </c>
      <c r="R173" s="2">
        <f t="shared" si="180"/>
        <v>12.791666666666668</v>
      </c>
      <c r="S173" s="2">
        <f t="shared" si="168"/>
        <v>16.791666666666668</v>
      </c>
      <c r="T173" s="2">
        <f t="shared" si="169"/>
        <v>26.791666666666668</v>
      </c>
      <c r="U173" s="7">
        <f t="shared" si="170"/>
        <v>1</v>
      </c>
      <c r="V173" s="2">
        <f t="shared" si="181"/>
        <v>155.66658447642652</v>
      </c>
      <c r="W173" s="28">
        <f t="shared" si="182"/>
        <v>185.28862218619318</v>
      </c>
      <c r="X173" s="2">
        <f t="shared" si="183"/>
        <v>148.64585205058458</v>
      </c>
      <c r="Y173" s="2">
        <f t="shared" si="184"/>
        <v>1375.0548295417677</v>
      </c>
      <c r="Z173" s="28">
        <f t="shared" si="185"/>
        <v>0</v>
      </c>
      <c r="AA173" s="28">
        <f t="shared" si="186"/>
        <v>8.8333333333333339</v>
      </c>
      <c r="AB173" s="28">
        <f t="shared" si="187"/>
        <v>1636.7161626447066</v>
      </c>
      <c r="AC173" s="2">
        <f t="shared" si="188"/>
        <v>1313.0383597801638</v>
      </c>
      <c r="AD173" s="2">
        <f t="shared" si="171"/>
        <v>1375.0548295417677</v>
      </c>
      <c r="AE173" s="2">
        <f t="shared" si="189"/>
        <v>1636.7161626447066</v>
      </c>
      <c r="AF173" s="2">
        <f t="shared" si="172"/>
        <v>1764.3184342560278</v>
      </c>
      <c r="AG173" s="33">
        <f t="shared" si="190"/>
        <v>0.10028273809523811</v>
      </c>
      <c r="AH173" s="33">
        <f t="shared" si="191"/>
        <v>0.10028273809523811</v>
      </c>
      <c r="AI173" s="2">
        <f t="shared" si="192"/>
        <v>1.8162695268421227</v>
      </c>
      <c r="AJ173" s="7">
        <v>2.2000000000000002</v>
      </c>
      <c r="AK173" s="3">
        <f t="shared" si="193"/>
        <v>980.40977950534091</v>
      </c>
    </row>
    <row r="174" spans="1:37" ht="20.25" x14ac:dyDescent="0.3">
      <c r="A174" s="7">
        <v>7</v>
      </c>
      <c r="B174" s="7">
        <v>78</v>
      </c>
      <c r="C174" s="27">
        <v>63</v>
      </c>
      <c r="D174" s="27">
        <v>98</v>
      </c>
      <c r="E174" s="7">
        <v>8</v>
      </c>
      <c r="F174" s="32">
        <f t="shared" si="173"/>
        <v>9.5</v>
      </c>
      <c r="G174" s="8">
        <f t="shared" si="166"/>
        <v>7980</v>
      </c>
      <c r="H174" s="2">
        <v>1.4</v>
      </c>
      <c r="I174" s="7">
        <f t="shared" si="167"/>
        <v>11172</v>
      </c>
      <c r="J174" s="7">
        <v>1.2</v>
      </c>
      <c r="K174" s="7">
        <v>1.75</v>
      </c>
      <c r="L174" s="7">
        <f t="shared" si="174"/>
        <v>4.1250000000000002E-2</v>
      </c>
      <c r="M174" s="2">
        <f t="shared" si="175"/>
        <v>2.196190476190476</v>
      </c>
      <c r="N174" s="2">
        <f t="shared" si="176"/>
        <v>1.8095238095238095</v>
      </c>
      <c r="O174" s="2">
        <f t="shared" si="177"/>
        <v>7.5238095238095237</v>
      </c>
      <c r="P174" s="2">
        <f t="shared" si="178"/>
        <v>14.406666666666666</v>
      </c>
      <c r="Q174" s="2">
        <f t="shared" si="179"/>
        <v>20.406666666666666</v>
      </c>
      <c r="R174" s="2">
        <f t="shared" si="180"/>
        <v>13.083333333333334</v>
      </c>
      <c r="S174" s="2">
        <f t="shared" si="168"/>
        <v>17.083333333333336</v>
      </c>
      <c r="T174" s="2">
        <f t="shared" si="169"/>
        <v>27.083333333333336</v>
      </c>
      <c r="U174" s="7">
        <f t="shared" si="170"/>
        <v>1</v>
      </c>
      <c r="V174" s="2">
        <f t="shared" si="181"/>
        <v>149.75997602881537</v>
      </c>
      <c r="W174" s="28">
        <f t="shared" si="182"/>
        <v>179.20972741253055</v>
      </c>
      <c r="X174" s="2">
        <f t="shared" si="183"/>
        <v>144.69117684014776</v>
      </c>
      <c r="Y174" s="2">
        <f t="shared" si="184"/>
        <v>1422.719772273746</v>
      </c>
      <c r="Z174" s="28">
        <f t="shared" si="185"/>
        <v>0</v>
      </c>
      <c r="AA174" s="28">
        <f t="shared" si="186"/>
        <v>9.5</v>
      </c>
      <c r="AB174" s="28">
        <f t="shared" si="187"/>
        <v>1702.4924104190402</v>
      </c>
      <c r="AC174" s="2">
        <f t="shared" si="188"/>
        <v>1374.5661799814038</v>
      </c>
      <c r="AD174" s="2">
        <f t="shared" si="171"/>
        <v>1422.719772273746</v>
      </c>
      <c r="AE174" s="2">
        <f t="shared" si="189"/>
        <v>1702.4924104190402</v>
      </c>
      <c r="AF174" s="2">
        <f t="shared" si="172"/>
        <v>2070.6237179810328</v>
      </c>
      <c r="AG174" s="33">
        <f t="shared" si="190"/>
        <v>0.10165178571428572</v>
      </c>
      <c r="AH174" s="33">
        <f t="shared" si="191"/>
        <v>0.10165178571428572</v>
      </c>
      <c r="AI174" s="2">
        <f t="shared" si="192"/>
        <v>1.8171752574667355</v>
      </c>
      <c r="AJ174" s="7">
        <v>2.2000000000000002</v>
      </c>
      <c r="AK174" s="3">
        <f t="shared" si="193"/>
        <v>987.10256817892991</v>
      </c>
    </row>
    <row r="175" spans="1:37" ht="20.25" x14ac:dyDescent="0.3">
      <c r="A175" s="7">
        <v>7</v>
      </c>
      <c r="B175" s="7">
        <v>84</v>
      </c>
      <c r="C175" s="27">
        <v>68</v>
      </c>
      <c r="D175" s="27">
        <v>106</v>
      </c>
      <c r="E175" s="7">
        <v>8.5</v>
      </c>
      <c r="F175" s="32">
        <f t="shared" si="173"/>
        <v>10.25</v>
      </c>
      <c r="G175" s="8">
        <f t="shared" si="166"/>
        <v>8610</v>
      </c>
      <c r="H175" s="2">
        <v>1.4</v>
      </c>
      <c r="I175" s="7">
        <f t="shared" si="167"/>
        <v>12054</v>
      </c>
      <c r="J175" s="7">
        <v>1.2</v>
      </c>
      <c r="K175" s="7">
        <v>1.75</v>
      </c>
      <c r="L175" s="7">
        <f t="shared" si="174"/>
        <v>4.1250000000000002E-2</v>
      </c>
      <c r="M175" s="2">
        <f t="shared" si="175"/>
        <v>2.1733333333333333</v>
      </c>
      <c r="N175" s="2">
        <f t="shared" si="176"/>
        <v>1.8095238095238095</v>
      </c>
      <c r="O175" s="2">
        <f t="shared" si="177"/>
        <v>7.5238095238095237</v>
      </c>
      <c r="P175" s="2">
        <f t="shared" si="178"/>
        <v>14.446666666666665</v>
      </c>
      <c r="Q175" s="2">
        <f t="shared" si="179"/>
        <v>20.446666666666665</v>
      </c>
      <c r="R175" s="2">
        <f t="shared" si="180"/>
        <v>13.083333333333334</v>
      </c>
      <c r="S175" s="2">
        <f t="shared" si="168"/>
        <v>17.083333333333336</v>
      </c>
      <c r="T175" s="2">
        <f t="shared" si="169"/>
        <v>27.083333333333336</v>
      </c>
      <c r="U175" s="7">
        <f t="shared" si="170"/>
        <v>1</v>
      </c>
      <c r="V175" s="2">
        <f t="shared" si="181"/>
        <v>149.46699922536806</v>
      </c>
      <c r="W175" s="28">
        <f t="shared" si="182"/>
        <v>178.85913779255168</v>
      </c>
      <c r="X175" s="2">
        <f t="shared" si="183"/>
        <v>144.40811617466329</v>
      </c>
      <c r="Y175" s="2">
        <f t="shared" si="184"/>
        <v>1532.0367420600226</v>
      </c>
      <c r="Z175" s="28">
        <f t="shared" si="185"/>
        <v>0</v>
      </c>
      <c r="AA175" s="28">
        <f t="shared" si="186"/>
        <v>10.25</v>
      </c>
      <c r="AB175" s="28">
        <f t="shared" si="187"/>
        <v>1833.3061623736546</v>
      </c>
      <c r="AC175" s="2">
        <f t="shared" si="188"/>
        <v>1480.1831907902988</v>
      </c>
      <c r="AD175" s="2">
        <f t="shared" si="171"/>
        <v>1532.0367420600226</v>
      </c>
      <c r="AE175" s="2">
        <f t="shared" si="189"/>
        <v>1833.3061623736546</v>
      </c>
      <c r="AF175" s="2">
        <f t="shared" si="172"/>
        <v>2401.4334244040379</v>
      </c>
      <c r="AG175" s="33">
        <f t="shared" si="190"/>
        <v>0.1031919642857143</v>
      </c>
      <c r="AH175" s="33">
        <f t="shared" si="191"/>
        <v>0.1031919642857143</v>
      </c>
      <c r="AI175" s="2">
        <f t="shared" si="192"/>
        <v>1.8181952847905725</v>
      </c>
      <c r="AJ175" s="7">
        <v>2.2000000000000002</v>
      </c>
      <c r="AK175" s="3">
        <f t="shared" si="193"/>
        <v>994.38684683676536</v>
      </c>
    </row>
    <row r="176" spans="1:37" ht="20.25" x14ac:dyDescent="0.3">
      <c r="A176" s="7">
        <v>7</v>
      </c>
      <c r="B176" s="7">
        <v>90</v>
      </c>
      <c r="C176" s="27">
        <v>72</v>
      </c>
      <c r="D176" s="27">
        <v>113</v>
      </c>
      <c r="E176" s="7">
        <v>9</v>
      </c>
      <c r="F176" s="32">
        <f t="shared" si="173"/>
        <v>10.916666666666666</v>
      </c>
      <c r="G176" s="8">
        <f t="shared" si="166"/>
        <v>9170</v>
      </c>
      <c r="H176" s="2">
        <v>1.4</v>
      </c>
      <c r="I176" s="7">
        <f t="shared" si="167"/>
        <v>12838</v>
      </c>
      <c r="J176" s="7">
        <v>1.2</v>
      </c>
      <c r="K176" s="7">
        <v>1.75</v>
      </c>
      <c r="L176" s="7">
        <f t="shared" si="174"/>
        <v>4.1250000000000002E-2</v>
      </c>
      <c r="M176" s="2">
        <f t="shared" si="175"/>
        <v>2.1533333333333333</v>
      </c>
      <c r="N176" s="2">
        <f t="shared" si="176"/>
        <v>1.8095238095238095</v>
      </c>
      <c r="O176" s="2">
        <f t="shared" si="177"/>
        <v>7.5238095238095237</v>
      </c>
      <c r="P176" s="2">
        <f t="shared" si="178"/>
        <v>14.481666666666666</v>
      </c>
      <c r="Q176" s="2">
        <f t="shared" si="179"/>
        <v>20.481666666666666</v>
      </c>
      <c r="R176" s="2">
        <f t="shared" si="180"/>
        <v>13.083333333333334</v>
      </c>
      <c r="S176" s="2">
        <f t="shared" si="168"/>
        <v>17.083333333333336</v>
      </c>
      <c r="T176" s="2">
        <f t="shared" si="169"/>
        <v>27.083333333333336</v>
      </c>
      <c r="U176" s="7">
        <f t="shared" si="170"/>
        <v>1</v>
      </c>
      <c r="V176" s="2">
        <f t="shared" si="181"/>
        <v>149.21158324491947</v>
      </c>
      <c r="W176" s="28">
        <f t="shared" si="182"/>
        <v>178.55349519399658</v>
      </c>
      <c r="X176" s="2">
        <f t="shared" si="183"/>
        <v>144.16134504278372</v>
      </c>
      <c r="Y176" s="2">
        <f t="shared" si="184"/>
        <v>1628.8931170903707</v>
      </c>
      <c r="Z176" s="28">
        <f t="shared" si="185"/>
        <v>0</v>
      </c>
      <c r="AA176" s="28">
        <f t="shared" si="186"/>
        <v>10.916666666666666</v>
      </c>
      <c r="AB176" s="28">
        <f t="shared" si="187"/>
        <v>1949.2089892011293</v>
      </c>
      <c r="AC176" s="2">
        <f t="shared" si="188"/>
        <v>1573.761350050389</v>
      </c>
      <c r="AD176" s="2">
        <f t="shared" si="171"/>
        <v>1628.8931170903707</v>
      </c>
      <c r="AE176" s="2">
        <f t="shared" si="189"/>
        <v>1949.2089892011293</v>
      </c>
      <c r="AF176" s="2">
        <f t="shared" si="172"/>
        <v>2756.7475535250433</v>
      </c>
      <c r="AG176" s="33">
        <f t="shared" si="190"/>
        <v>0.10456101190476191</v>
      </c>
      <c r="AH176" s="33">
        <f t="shared" si="191"/>
        <v>0.10456101190476191</v>
      </c>
      <c r="AI176" s="2">
        <f t="shared" si="192"/>
        <v>1.819102937573134</v>
      </c>
      <c r="AJ176" s="7">
        <v>2.2000000000000002</v>
      </c>
      <c r="AK176" s="3">
        <f t="shared" si="193"/>
        <v>1004.4713778953487</v>
      </c>
    </row>
    <row r="177" spans="1:37" ht="20.25" x14ac:dyDescent="0.3">
      <c r="A177" s="7">
        <v>7</v>
      </c>
      <c r="B177" s="7">
        <v>96</v>
      </c>
      <c r="C177" s="27">
        <v>77</v>
      </c>
      <c r="D177" s="27">
        <v>121</v>
      </c>
      <c r="E177" s="7">
        <v>9.5</v>
      </c>
      <c r="F177" s="32">
        <f t="shared" si="173"/>
        <v>11.666666666666666</v>
      </c>
      <c r="G177" s="8">
        <f t="shared" si="166"/>
        <v>9800</v>
      </c>
      <c r="H177" s="2">
        <v>1.4</v>
      </c>
      <c r="I177" s="7">
        <f t="shared" si="167"/>
        <v>13720</v>
      </c>
      <c r="J177" s="7">
        <v>1.2</v>
      </c>
      <c r="K177" s="7">
        <v>1.75</v>
      </c>
      <c r="L177" s="7">
        <f t="shared" si="174"/>
        <v>4.1250000000000002E-2</v>
      </c>
      <c r="M177" s="2">
        <f t="shared" si="175"/>
        <v>2.1304761904761902</v>
      </c>
      <c r="N177" s="2">
        <f t="shared" si="176"/>
        <v>1.8095238095238095</v>
      </c>
      <c r="O177" s="2">
        <f t="shared" si="177"/>
        <v>7.5238095238095237</v>
      </c>
      <c r="P177" s="2">
        <f t="shared" si="178"/>
        <v>14.521666666666667</v>
      </c>
      <c r="Q177" s="2">
        <f t="shared" si="179"/>
        <v>20.521666666666668</v>
      </c>
      <c r="R177" s="2">
        <f t="shared" si="180"/>
        <v>13.083333333333334</v>
      </c>
      <c r="S177" s="2">
        <f t="shared" si="168"/>
        <v>17.083333333333336</v>
      </c>
      <c r="T177" s="2">
        <f t="shared" si="169"/>
        <v>27.083333333333336</v>
      </c>
      <c r="U177" s="7">
        <f t="shared" si="170"/>
        <v>1</v>
      </c>
      <c r="V177" s="2">
        <f t="shared" si="181"/>
        <v>148.92074608111875</v>
      </c>
      <c r="W177" s="28">
        <f t="shared" si="182"/>
        <v>178.20546596597288</v>
      </c>
      <c r="X177" s="2">
        <f t="shared" si="183"/>
        <v>143.88035159837315</v>
      </c>
      <c r="Y177" s="2">
        <f t="shared" si="184"/>
        <v>1737.4087042797187</v>
      </c>
      <c r="Z177" s="28">
        <f t="shared" si="185"/>
        <v>0</v>
      </c>
      <c r="AA177" s="28">
        <f t="shared" si="186"/>
        <v>11.666666666666666</v>
      </c>
      <c r="AB177" s="28">
        <f t="shared" si="187"/>
        <v>2079.0637696030167</v>
      </c>
      <c r="AC177" s="2">
        <f t="shared" si="188"/>
        <v>1678.60410198102</v>
      </c>
      <c r="AD177" s="2">
        <f t="shared" si="171"/>
        <v>1737.4087042797187</v>
      </c>
      <c r="AE177" s="2">
        <f t="shared" si="189"/>
        <v>2079.0637696030167</v>
      </c>
      <c r="AF177" s="2">
        <f t="shared" si="172"/>
        <v>3136.5661053440494</v>
      </c>
      <c r="AG177" s="33">
        <f t="shared" si="190"/>
        <v>0.10610119047619046</v>
      </c>
      <c r="AH177" s="33">
        <f t="shared" si="191"/>
        <v>0.10610119047619046</v>
      </c>
      <c r="AI177" s="2">
        <f t="shared" si="192"/>
        <v>1.8201251307665942</v>
      </c>
      <c r="AJ177" s="7">
        <v>2.2000000000000002</v>
      </c>
      <c r="AK177" s="3">
        <f t="shared" si="193"/>
        <v>1012.1892651463371</v>
      </c>
    </row>
    <row r="178" spans="1:37" ht="20.25" x14ac:dyDescent="0.3">
      <c r="A178" s="7">
        <v>7</v>
      </c>
      <c r="B178" s="7">
        <v>102</v>
      </c>
      <c r="C178" s="27">
        <v>82</v>
      </c>
      <c r="D178" s="27">
        <v>128</v>
      </c>
      <c r="E178" s="7">
        <v>9.75</v>
      </c>
      <c r="F178" s="32">
        <f t="shared" si="173"/>
        <v>12.291666666666666</v>
      </c>
      <c r="G178" s="8">
        <f t="shared" si="166"/>
        <v>10325</v>
      </c>
      <c r="H178" s="2">
        <v>1.4</v>
      </c>
      <c r="I178" s="7">
        <f t="shared" si="167"/>
        <v>14454.999999999998</v>
      </c>
      <c r="J178" s="7">
        <v>1.2</v>
      </c>
      <c r="K178" s="7">
        <v>1.75</v>
      </c>
      <c r="L178" s="7">
        <f t="shared" si="174"/>
        <v>4.1250000000000002E-2</v>
      </c>
      <c r="M178" s="2">
        <f t="shared" si="175"/>
        <v>2.1104761904761902</v>
      </c>
      <c r="N178" s="2">
        <f t="shared" si="176"/>
        <v>1.8095238095238095</v>
      </c>
      <c r="O178" s="2">
        <f t="shared" si="177"/>
        <v>7.5238095238095237</v>
      </c>
      <c r="P178" s="2">
        <f t="shared" si="178"/>
        <v>14.556666666666667</v>
      </c>
      <c r="Q178" s="2">
        <f t="shared" si="179"/>
        <v>20.556666666666665</v>
      </c>
      <c r="R178" s="2">
        <f t="shared" si="180"/>
        <v>13.083333333333334</v>
      </c>
      <c r="S178" s="2">
        <f t="shared" si="168"/>
        <v>17.083333333333336</v>
      </c>
      <c r="T178" s="2">
        <f t="shared" si="169"/>
        <v>27.083333333333336</v>
      </c>
      <c r="U178" s="7">
        <f t="shared" si="170"/>
        <v>1</v>
      </c>
      <c r="V178" s="2">
        <f t="shared" si="181"/>
        <v>148.66719202990234</v>
      </c>
      <c r="W178" s="28">
        <f t="shared" si="182"/>
        <v>177.90205143822155</v>
      </c>
      <c r="X178" s="2">
        <f t="shared" si="183"/>
        <v>143.63537937658256</v>
      </c>
      <c r="Y178" s="2">
        <f t="shared" si="184"/>
        <v>1827.3675687008829</v>
      </c>
      <c r="Z178" s="28">
        <f t="shared" si="185"/>
        <v>0</v>
      </c>
      <c r="AA178" s="28">
        <f t="shared" si="186"/>
        <v>12.291666666666666</v>
      </c>
      <c r="AB178" s="28">
        <f t="shared" si="187"/>
        <v>2186.7127155948065</v>
      </c>
      <c r="AC178" s="2">
        <f t="shared" si="188"/>
        <v>1765.5182048371605</v>
      </c>
      <c r="AD178" s="2">
        <f t="shared" si="171"/>
        <v>1827.3675687008829</v>
      </c>
      <c r="AE178" s="2">
        <f t="shared" si="189"/>
        <v>2186.7127155948065</v>
      </c>
      <c r="AF178" s="2">
        <f t="shared" si="172"/>
        <v>3540.8890798610555</v>
      </c>
      <c r="AG178" s="33">
        <f t="shared" si="190"/>
        <v>0.10738467261904761</v>
      </c>
      <c r="AH178" s="33">
        <f t="shared" si="191"/>
        <v>0.10738467261904761</v>
      </c>
      <c r="AI178" s="2">
        <f t="shared" si="192"/>
        <v>1.8209778363828926</v>
      </c>
      <c r="AJ178" s="7">
        <v>2.2000000000000002</v>
      </c>
      <c r="AK178" s="3">
        <f t="shared" si="193"/>
        <v>1019.6720482415952</v>
      </c>
    </row>
    <row r="179" spans="1:37" ht="20.25" x14ac:dyDescent="0.3">
      <c r="A179" s="7">
        <v>7</v>
      </c>
      <c r="B179" s="7">
        <v>108</v>
      </c>
      <c r="C179" s="27">
        <v>87</v>
      </c>
      <c r="D179" s="27">
        <v>136</v>
      </c>
      <c r="E179" s="7">
        <v>10</v>
      </c>
      <c r="F179" s="32">
        <f t="shared" si="173"/>
        <v>13</v>
      </c>
      <c r="G179" s="8">
        <f t="shared" si="166"/>
        <v>10920</v>
      </c>
      <c r="H179" s="2">
        <v>1.4</v>
      </c>
      <c r="I179" s="7">
        <f t="shared" si="167"/>
        <v>15287.999999999998</v>
      </c>
      <c r="J179" s="7">
        <v>1.2</v>
      </c>
      <c r="K179" s="7">
        <v>1.75</v>
      </c>
      <c r="L179" s="7">
        <f t="shared" si="174"/>
        <v>4.1250000000000002E-2</v>
      </c>
      <c r="M179" s="2">
        <f t="shared" si="175"/>
        <v>2.0876190476190475</v>
      </c>
      <c r="N179" s="2">
        <f t="shared" si="176"/>
        <v>1.8095238095238095</v>
      </c>
      <c r="O179" s="2">
        <f t="shared" si="177"/>
        <v>7.5238095238095237</v>
      </c>
      <c r="P179" s="2">
        <f t="shared" si="178"/>
        <v>14.596666666666666</v>
      </c>
      <c r="Q179" s="2">
        <f t="shared" si="179"/>
        <v>20.596666666666664</v>
      </c>
      <c r="R179" s="2">
        <f t="shared" si="180"/>
        <v>13.083333333333334</v>
      </c>
      <c r="S179" s="2">
        <f t="shared" si="168"/>
        <v>17.083333333333336</v>
      </c>
      <c r="T179" s="2">
        <f t="shared" si="169"/>
        <v>27.083333333333336</v>
      </c>
      <c r="U179" s="7">
        <f t="shared" si="170"/>
        <v>1</v>
      </c>
      <c r="V179" s="2">
        <f t="shared" si="181"/>
        <v>148.37847115203232</v>
      </c>
      <c r="W179" s="28">
        <f t="shared" si="182"/>
        <v>177.55655465601427</v>
      </c>
      <c r="X179" s="2">
        <f t="shared" si="183"/>
        <v>143.35643058996351</v>
      </c>
      <c r="Y179" s="2">
        <f t="shared" si="184"/>
        <v>1928.9201249764201</v>
      </c>
      <c r="Z179" s="28">
        <f t="shared" si="185"/>
        <v>0</v>
      </c>
      <c r="AA179" s="28">
        <f t="shared" si="186"/>
        <v>13</v>
      </c>
      <c r="AB179" s="28">
        <f t="shared" si="187"/>
        <v>2308.2352105281857</v>
      </c>
      <c r="AC179" s="2">
        <f t="shared" si="188"/>
        <v>1863.6335976695257</v>
      </c>
      <c r="AD179" s="2">
        <f t="shared" si="171"/>
        <v>1928.9201249764201</v>
      </c>
      <c r="AE179" s="2">
        <f t="shared" si="189"/>
        <v>2308.2352105281857</v>
      </c>
      <c r="AF179" s="2">
        <f t="shared" si="172"/>
        <v>3969.7164770760623</v>
      </c>
      <c r="AG179" s="33">
        <f t="shared" si="190"/>
        <v>0.10883928571428571</v>
      </c>
      <c r="AH179" s="33">
        <f t="shared" si="191"/>
        <v>0.10883928571428571</v>
      </c>
      <c r="AI179" s="2">
        <f t="shared" si="192"/>
        <v>1.8219452024526859</v>
      </c>
      <c r="AJ179" s="7">
        <v>2.2000000000000002</v>
      </c>
      <c r="AK179" s="3">
        <f t="shared" si="193"/>
        <v>1025.2115054521364</v>
      </c>
    </row>
    <row r="180" spans="1:37" ht="20.25" x14ac:dyDescent="0.3">
      <c r="A180" s="7">
        <v>7</v>
      </c>
      <c r="B180" s="7">
        <v>114</v>
      </c>
      <c r="C180" s="27">
        <v>92</v>
      </c>
      <c r="D180" s="27">
        <v>143</v>
      </c>
      <c r="E180" s="7">
        <v>10.5</v>
      </c>
      <c r="F180" s="32">
        <f t="shared" si="173"/>
        <v>13.666666666666666</v>
      </c>
      <c r="G180" s="8">
        <f t="shared" si="166"/>
        <v>11480</v>
      </c>
      <c r="H180" s="2">
        <v>1.4</v>
      </c>
      <c r="I180" s="7">
        <f t="shared" si="167"/>
        <v>16071.999999999998</v>
      </c>
      <c r="J180" s="7">
        <v>1.2</v>
      </c>
      <c r="K180" s="7">
        <v>1.75</v>
      </c>
      <c r="L180" s="7">
        <f t="shared" si="174"/>
        <v>4.1250000000000002E-2</v>
      </c>
      <c r="M180" s="2">
        <f t="shared" si="175"/>
        <v>2.0676190476190475</v>
      </c>
      <c r="N180" s="2">
        <f t="shared" si="176"/>
        <v>1.8095238095238095</v>
      </c>
      <c r="O180" s="2">
        <f t="shared" si="177"/>
        <v>7.5238095238095237</v>
      </c>
      <c r="P180" s="2">
        <f t="shared" si="178"/>
        <v>14.631666666666666</v>
      </c>
      <c r="Q180" s="2">
        <f t="shared" si="179"/>
        <v>20.631666666666668</v>
      </c>
      <c r="R180" s="2">
        <f t="shared" si="180"/>
        <v>13.083333333333334</v>
      </c>
      <c r="S180" s="2">
        <f t="shared" si="168"/>
        <v>17.083333333333336</v>
      </c>
      <c r="T180" s="2">
        <f t="shared" si="169"/>
        <v>27.083333333333336</v>
      </c>
      <c r="U180" s="7">
        <f t="shared" si="170"/>
        <v>1</v>
      </c>
      <c r="V180" s="2">
        <f t="shared" si="181"/>
        <v>148.12675874439091</v>
      </c>
      <c r="W180" s="28">
        <f t="shared" si="182"/>
        <v>177.25534392430924</v>
      </c>
      <c r="X180" s="2">
        <f t="shared" si="183"/>
        <v>143.11323767919612</v>
      </c>
      <c r="Y180" s="2">
        <f t="shared" si="184"/>
        <v>1937.9917602391145</v>
      </c>
      <c r="Z180" s="28">
        <f t="shared" si="185"/>
        <v>0</v>
      </c>
      <c r="AA180" s="28">
        <f t="shared" si="186"/>
        <v>13.666666666666666</v>
      </c>
      <c r="AB180" s="28">
        <f t="shared" si="187"/>
        <v>2422.4897002988928</v>
      </c>
      <c r="AC180" s="2">
        <f t="shared" si="188"/>
        <v>1955.8809149490135</v>
      </c>
      <c r="AD180" s="2">
        <f t="shared" si="171"/>
        <v>1955.8809149490135</v>
      </c>
      <c r="AE180" s="2">
        <f t="shared" si="189"/>
        <v>2422.4897002988928</v>
      </c>
      <c r="AF180" s="2">
        <f t="shared" si="172"/>
        <v>4423.0482969890691</v>
      </c>
      <c r="AG180" s="33">
        <f t="shared" si="190"/>
        <v>0.11020833333333332</v>
      </c>
      <c r="AH180" s="33">
        <f t="shared" si="191"/>
        <v>0.11020833333333332</v>
      </c>
      <c r="AI180" s="2">
        <f t="shared" si="192"/>
        <v>1.8228566039922423</v>
      </c>
      <c r="AJ180" s="7">
        <v>2.2000000000000002</v>
      </c>
      <c r="AK180" s="3">
        <f t="shared" si="193"/>
        <v>1035.9021028427107</v>
      </c>
    </row>
    <row r="181" spans="1:37" ht="20.25" x14ac:dyDescent="0.3">
      <c r="A181" s="7">
        <v>7</v>
      </c>
      <c r="B181" s="7">
        <v>120</v>
      </c>
      <c r="C181" s="27">
        <v>97</v>
      </c>
      <c r="D181" s="27">
        <v>151</v>
      </c>
      <c r="E181" s="7">
        <v>11</v>
      </c>
      <c r="F181" s="32">
        <f t="shared" si="173"/>
        <v>14.416666666666666</v>
      </c>
      <c r="G181" s="8">
        <f t="shared" si="166"/>
        <v>12110</v>
      </c>
      <c r="H181" s="2">
        <v>1.4</v>
      </c>
      <c r="I181" s="7">
        <f t="shared" si="167"/>
        <v>16954</v>
      </c>
      <c r="J181" s="7">
        <v>1.2</v>
      </c>
      <c r="K181" s="7">
        <v>1.75</v>
      </c>
      <c r="L181" s="7">
        <f t="shared" si="174"/>
        <v>4.1250000000000002E-2</v>
      </c>
      <c r="M181" s="2">
        <f t="shared" si="175"/>
        <v>2.0447619047619048</v>
      </c>
      <c r="N181" s="2">
        <f t="shared" si="176"/>
        <v>1.8095238095238095</v>
      </c>
      <c r="O181" s="2">
        <f t="shared" si="177"/>
        <v>7.5238095238095237</v>
      </c>
      <c r="P181" s="2">
        <f t="shared" si="178"/>
        <v>14.671666666666667</v>
      </c>
      <c r="Q181" s="2">
        <f t="shared" si="179"/>
        <v>20.671666666666667</v>
      </c>
      <c r="R181" s="2">
        <f t="shared" si="180"/>
        <v>13.083333333333334</v>
      </c>
      <c r="S181" s="2">
        <f t="shared" si="168"/>
        <v>17.083333333333336</v>
      </c>
      <c r="T181" s="2">
        <f t="shared" si="169"/>
        <v>27.083333333333336</v>
      </c>
      <c r="U181" s="7">
        <f t="shared" si="170"/>
        <v>1</v>
      </c>
      <c r="V181" s="2">
        <f t="shared" si="181"/>
        <v>147.84013113737123</v>
      </c>
      <c r="W181" s="28">
        <f t="shared" si="182"/>
        <v>176.91235204700669</v>
      </c>
      <c r="X181" s="2">
        <f t="shared" si="183"/>
        <v>142.8363113142602</v>
      </c>
      <c r="Y181" s="2">
        <f t="shared" si="184"/>
        <v>1934.2417157139403</v>
      </c>
      <c r="Z181" s="28">
        <f t="shared" si="185"/>
        <v>0</v>
      </c>
      <c r="AA181" s="28">
        <f t="shared" si="186"/>
        <v>14.416666666666666</v>
      </c>
      <c r="AB181" s="28">
        <f t="shared" si="187"/>
        <v>2550.4864086776797</v>
      </c>
      <c r="AC181" s="2">
        <f t="shared" si="188"/>
        <v>2059.2234881139179</v>
      </c>
      <c r="AD181" s="2">
        <f t="shared" si="171"/>
        <v>2059.2234881139179</v>
      </c>
      <c r="AE181" s="2">
        <f t="shared" si="189"/>
        <v>2550.4864086776797</v>
      </c>
      <c r="AF181" s="2">
        <f t="shared" si="172"/>
        <v>4900.884539600077</v>
      </c>
      <c r="AG181" s="33">
        <f t="shared" si="190"/>
        <v>0.1117485119047619</v>
      </c>
      <c r="AH181" s="33">
        <f t="shared" si="191"/>
        <v>0.1117485119047619</v>
      </c>
      <c r="AI181" s="2">
        <f t="shared" si="192"/>
        <v>1.8238830212605681</v>
      </c>
      <c r="AJ181" s="7">
        <v>2.2000000000000002</v>
      </c>
      <c r="AK181" s="3">
        <f t="shared" si="193"/>
        <v>1044.3913970794435</v>
      </c>
    </row>
    <row r="182" spans="1:37" ht="20.25" x14ac:dyDescent="0.3">
      <c r="A182" s="7">
        <v>7</v>
      </c>
      <c r="B182" s="7">
        <v>132</v>
      </c>
      <c r="C182" s="27">
        <v>106</v>
      </c>
      <c r="D182" s="27">
        <v>166</v>
      </c>
      <c r="E182" s="7">
        <v>12</v>
      </c>
      <c r="F182" s="32">
        <f t="shared" si="173"/>
        <v>15.833333333333334</v>
      </c>
      <c r="G182" s="8">
        <f t="shared" si="166"/>
        <v>13300</v>
      </c>
      <c r="H182" s="2">
        <v>1.4</v>
      </c>
      <c r="I182" s="7">
        <f t="shared" si="167"/>
        <v>18620</v>
      </c>
      <c r="J182" s="7">
        <v>1.2</v>
      </c>
      <c r="K182" s="7">
        <v>1.75</v>
      </c>
      <c r="L182" s="7">
        <f t="shared" si="174"/>
        <v>4.1250000000000002E-2</v>
      </c>
      <c r="M182" s="2">
        <f t="shared" si="175"/>
        <v>2.0019047619047616</v>
      </c>
      <c r="N182" s="2">
        <f t="shared" si="176"/>
        <v>1.8095238095238095</v>
      </c>
      <c r="O182" s="2">
        <f t="shared" si="177"/>
        <v>7.5238095238095237</v>
      </c>
      <c r="P182" s="2">
        <f t="shared" si="178"/>
        <v>14.746666666666666</v>
      </c>
      <c r="Q182" s="2">
        <f t="shared" si="179"/>
        <v>20.746666666666666</v>
      </c>
      <c r="R182" s="2">
        <f t="shared" si="180"/>
        <v>13.083333333333334</v>
      </c>
      <c r="S182" s="2">
        <f t="shared" si="168"/>
        <v>17.083333333333336</v>
      </c>
      <c r="T182" s="2">
        <f t="shared" si="169"/>
        <v>27.083333333333336</v>
      </c>
      <c r="U182" s="7">
        <f t="shared" si="170"/>
        <v>1</v>
      </c>
      <c r="V182" s="2">
        <f t="shared" si="181"/>
        <v>147.30568336253336</v>
      </c>
      <c r="W182" s="28">
        <f t="shared" si="182"/>
        <v>176.27280707254371</v>
      </c>
      <c r="X182" s="2">
        <f t="shared" si="183"/>
        <v>142.31995254103222</v>
      </c>
      <c r="Y182" s="2">
        <f t="shared" si="184"/>
        <v>1927.2493573264783</v>
      </c>
      <c r="Z182" s="28">
        <f t="shared" si="185"/>
        <v>0</v>
      </c>
      <c r="AA182" s="28">
        <f t="shared" si="186"/>
        <v>15.833333333333334</v>
      </c>
      <c r="AB182" s="28">
        <f t="shared" si="187"/>
        <v>2790.986111981942</v>
      </c>
      <c r="AC182" s="2">
        <f t="shared" si="188"/>
        <v>2253.3992485663434</v>
      </c>
      <c r="AD182" s="2">
        <f t="shared" si="171"/>
        <v>2253.3992485663434</v>
      </c>
      <c r="AE182" s="2">
        <f t="shared" si="189"/>
        <v>2790.986111981942</v>
      </c>
      <c r="AF182" s="2">
        <f t="shared" si="172"/>
        <v>5930.0702929160934</v>
      </c>
      <c r="AG182" s="33">
        <f t="shared" si="190"/>
        <v>0.11465773809523809</v>
      </c>
      <c r="AH182" s="33">
        <f t="shared" si="191"/>
        <v>0.11465773809523809</v>
      </c>
      <c r="AI182" s="2">
        <f t="shared" si="192"/>
        <v>1.8258249665810855</v>
      </c>
      <c r="AJ182" s="7">
        <v>2.2000000000000002</v>
      </c>
      <c r="AK182" s="3">
        <f t="shared" si="193"/>
        <v>1063.7092968187551</v>
      </c>
    </row>
    <row r="183" spans="1:37" ht="20.25" x14ac:dyDescent="0.3">
      <c r="A183" s="7">
        <v>7</v>
      </c>
      <c r="B183" s="7">
        <v>144</v>
      </c>
      <c r="C183" s="27">
        <v>116</v>
      </c>
      <c r="D183" s="27">
        <v>180</v>
      </c>
      <c r="E183" s="7">
        <v>13</v>
      </c>
      <c r="F183" s="32">
        <f t="shared" si="173"/>
        <v>17.166666666666668</v>
      </c>
      <c r="G183" s="8">
        <f t="shared" si="166"/>
        <v>14420.000000000002</v>
      </c>
      <c r="H183" s="2">
        <v>1.4</v>
      </c>
      <c r="I183" s="7">
        <f t="shared" si="167"/>
        <v>20188</v>
      </c>
      <c r="J183" s="7">
        <v>1.2</v>
      </c>
      <c r="K183" s="7">
        <v>1.75</v>
      </c>
      <c r="L183" s="7">
        <f t="shared" si="174"/>
        <v>4.1250000000000002E-2</v>
      </c>
      <c r="M183" s="2">
        <f t="shared" si="175"/>
        <v>1.9619047619047618</v>
      </c>
      <c r="N183" s="2">
        <f t="shared" si="176"/>
        <v>1.8095238095238095</v>
      </c>
      <c r="O183" s="2">
        <f t="shared" si="177"/>
        <v>7.5238095238095237</v>
      </c>
      <c r="P183" s="2">
        <f t="shared" si="178"/>
        <v>14.816666666666666</v>
      </c>
      <c r="Q183" s="2">
        <f t="shared" si="179"/>
        <v>20.816666666666666</v>
      </c>
      <c r="R183" s="2">
        <f t="shared" si="180"/>
        <v>13.083333333333334</v>
      </c>
      <c r="S183" s="2">
        <f t="shared" si="168"/>
        <v>17.083333333333336</v>
      </c>
      <c r="T183" s="2">
        <f t="shared" si="169"/>
        <v>27.083333333333336</v>
      </c>
      <c r="U183" s="7">
        <f t="shared" si="170"/>
        <v>1</v>
      </c>
      <c r="V183" s="2">
        <f t="shared" si="181"/>
        <v>146.8103399917386</v>
      </c>
      <c r="W183" s="28">
        <f t="shared" si="182"/>
        <v>175.68005624011403</v>
      </c>
      <c r="X183" s="2">
        <f t="shared" si="183"/>
        <v>141.84137463817206</v>
      </c>
      <c r="Y183" s="2">
        <f t="shared" si="184"/>
        <v>1920.7686148919136</v>
      </c>
      <c r="Z183" s="28">
        <f t="shared" si="185"/>
        <v>0</v>
      </c>
      <c r="AA183" s="28">
        <f t="shared" si="186"/>
        <v>17.083333333333336</v>
      </c>
      <c r="AB183" s="28">
        <f t="shared" si="187"/>
        <v>3001.200960768615</v>
      </c>
      <c r="AC183" s="2">
        <f t="shared" si="188"/>
        <v>2434.9435979552873</v>
      </c>
      <c r="AD183" s="2">
        <f t="shared" si="171"/>
        <v>2434.9435979552873</v>
      </c>
      <c r="AE183" s="2">
        <f t="shared" si="189"/>
        <v>3001.200960768615</v>
      </c>
      <c r="AF183" s="2">
        <f t="shared" si="172"/>
        <v>7057.2737370241111</v>
      </c>
      <c r="AG183" s="33">
        <f t="shared" si="190"/>
        <v>0.11739583333333334</v>
      </c>
      <c r="AH183" s="33">
        <f t="shared" si="191"/>
        <v>0.11739583333333334</v>
      </c>
      <c r="AI183" s="2">
        <f t="shared" si="192"/>
        <v>1.8276564611882158</v>
      </c>
      <c r="AJ183" s="7">
        <v>2.2000000000000002</v>
      </c>
      <c r="AK183" s="3">
        <f t="shared" si="193"/>
        <v>1084.7600330785365</v>
      </c>
    </row>
    <row r="184" spans="1:37" ht="20.25" x14ac:dyDescent="0.3">
      <c r="A184" s="7"/>
      <c r="B184" s="7"/>
      <c r="C184" s="7"/>
      <c r="D184" s="2"/>
      <c r="E184" s="2"/>
      <c r="F184" s="2"/>
      <c r="G184" s="7"/>
      <c r="H184" s="7"/>
      <c r="I184" s="7"/>
      <c r="J184" s="7"/>
      <c r="K184" s="2"/>
      <c r="L184" s="2"/>
      <c r="M184" s="2"/>
      <c r="N184" s="2"/>
      <c r="O184" s="2"/>
      <c r="P184" s="2"/>
      <c r="Q184" s="2"/>
      <c r="R184" s="2"/>
      <c r="S184" s="7"/>
      <c r="T184" s="2"/>
      <c r="U184" s="28"/>
      <c r="V184" s="2"/>
      <c r="W184" s="2"/>
      <c r="X184" s="28"/>
      <c r="Y184" s="28"/>
      <c r="Z184" s="28"/>
      <c r="AA184" s="2"/>
      <c r="AB184" s="2"/>
      <c r="AC184" s="2"/>
      <c r="AD184" s="2"/>
      <c r="AE184" s="7"/>
      <c r="AF184" s="7"/>
      <c r="AG184" s="3"/>
    </row>
    <row r="185" spans="1:37" ht="150" x14ac:dyDescent="0.2">
      <c r="A185" s="7" t="s">
        <v>10</v>
      </c>
      <c r="B185" s="7" t="s">
        <v>82</v>
      </c>
      <c r="C185" s="31" t="s">
        <v>83</v>
      </c>
      <c r="D185" s="31" t="s">
        <v>84</v>
      </c>
      <c r="E185" s="7" t="s">
        <v>12</v>
      </c>
      <c r="F185" s="7" t="s">
        <v>85</v>
      </c>
      <c r="G185" s="7" t="s">
        <v>47</v>
      </c>
      <c r="H185" s="7" t="s">
        <v>14</v>
      </c>
      <c r="I185" s="7" t="s">
        <v>15</v>
      </c>
      <c r="J185" s="7" t="s">
        <v>16</v>
      </c>
      <c r="K185" s="7" t="s">
        <v>17</v>
      </c>
      <c r="L185" s="7" t="s">
        <v>18</v>
      </c>
      <c r="M185" s="7" t="s">
        <v>25</v>
      </c>
      <c r="N185" s="7" t="s">
        <v>26</v>
      </c>
      <c r="O185" s="7" t="s">
        <v>27</v>
      </c>
      <c r="P185" s="7" t="s">
        <v>28</v>
      </c>
      <c r="Q185" s="7" t="s">
        <v>29</v>
      </c>
      <c r="R185" s="7" t="s">
        <v>30</v>
      </c>
      <c r="S185" s="7" t="s">
        <v>31</v>
      </c>
      <c r="T185" s="7" t="s">
        <v>32</v>
      </c>
      <c r="U185" s="7" t="s">
        <v>33</v>
      </c>
      <c r="V185" s="7" t="s">
        <v>34</v>
      </c>
      <c r="W185" s="26" t="s">
        <v>35</v>
      </c>
      <c r="X185" s="7" t="s">
        <v>36</v>
      </c>
      <c r="Y185" s="7" t="s">
        <v>37</v>
      </c>
      <c r="Z185" s="26" t="s">
        <v>59</v>
      </c>
      <c r="AA185" s="26" t="s">
        <v>60</v>
      </c>
      <c r="AB185" s="26" t="s">
        <v>61</v>
      </c>
      <c r="AC185" s="7" t="s">
        <v>39</v>
      </c>
      <c r="AD185" s="7" t="s">
        <v>40</v>
      </c>
      <c r="AE185" s="7" t="s">
        <v>41</v>
      </c>
      <c r="AF185" s="7" t="s">
        <v>21</v>
      </c>
      <c r="AG185" s="26" t="s">
        <v>90</v>
      </c>
      <c r="AH185" s="26" t="s">
        <v>89</v>
      </c>
      <c r="AI185" s="7" t="s">
        <v>22</v>
      </c>
      <c r="AJ185" s="7" t="s">
        <v>23</v>
      </c>
      <c r="AK185" s="7" t="s">
        <v>24</v>
      </c>
    </row>
    <row r="186" spans="1:37" ht="20.25" x14ac:dyDescent="0.3">
      <c r="A186" s="7">
        <v>8</v>
      </c>
      <c r="B186" s="7">
        <v>18</v>
      </c>
      <c r="C186" s="27">
        <v>14</v>
      </c>
      <c r="D186" s="27">
        <v>23</v>
      </c>
      <c r="E186" s="7">
        <v>2.75</v>
      </c>
      <c r="F186" s="32">
        <f>($D186+2*$E186)/12</f>
        <v>2.375</v>
      </c>
      <c r="G186" s="8">
        <f t="shared" ref="G186:G208" si="195">$B$4*$A186*$F186</f>
        <v>2280</v>
      </c>
      <c r="H186" s="2">
        <v>1.4</v>
      </c>
      <c r="I186" s="7">
        <f t="shared" ref="I186:I208" si="196">$G186*$H186</f>
        <v>3192</v>
      </c>
      <c r="J186" s="7">
        <v>1.2</v>
      </c>
      <c r="K186" s="7">
        <v>1.1499999999999999</v>
      </c>
      <c r="L186" s="7">
        <f>0.33*(1-0.125*$A186)</f>
        <v>0</v>
      </c>
      <c r="M186" s="2">
        <f>($E$7-$C$7-0.06*$D186/12)/$K186</f>
        <v>3.6681159420289853</v>
      </c>
      <c r="N186" s="2">
        <f>($F$7-$B$7)/$K186</f>
        <v>2.7536231884057973</v>
      </c>
      <c r="O186" s="2">
        <f>($G$7-$B$7)/$K186</f>
        <v>11.449275362318842</v>
      </c>
      <c r="P186" s="2">
        <f>$C$7+$K186*$A186+0.06*$D186/12</f>
        <v>10.981666666666666</v>
      </c>
      <c r="Q186" s="2">
        <f>IF($A186&lt;$M186,$P186,$P186+$E$7)</f>
        <v>16.981666666666666</v>
      </c>
      <c r="R186" s="2">
        <f>$B$7+K186*$A186</f>
        <v>10.033333333333333</v>
      </c>
      <c r="S186" s="2">
        <f t="shared" ref="S186:S208" si="197">$R186+$F$7</f>
        <v>14.033333333333333</v>
      </c>
      <c r="T186" s="2">
        <f t="shared" ref="T186:T208" si="198">$R186+$G$7</f>
        <v>24.033333333333331</v>
      </c>
      <c r="U186" s="7">
        <f t="shared" ref="U186:U208" si="199">IF($A186&lt;$M186,0.5,1)</f>
        <v>1</v>
      </c>
      <c r="V186" s="2">
        <f>($U186*$H$7*(1+$L186)*$J186)/($Q186*$R186)</f>
        <v>225.37496466288803</v>
      </c>
      <c r="W186" s="28">
        <f>IF($A186&lt;$N186,(($U186*$I$7/2*(1+$L186)*$J$7)/($R186*$Q186)),(($U186*$I$7*(1+$L186)*$J$7)/($S186*$Q186)))</f>
        <v>251.7735464798445</v>
      </c>
      <c r="X186" s="2">
        <f>(2*$U186*$H$7*(1+$L186)*$J186)/($Q186*$T186)</f>
        <v>188.17715496124632</v>
      </c>
      <c r="Y186" s="2">
        <f>IF($R186&gt;$F186,$F186*$V186,$R186*$V186)</f>
        <v>535.26554107435913</v>
      </c>
      <c r="Z186" s="28">
        <f>IF($N186&lt;$A186,0,$F$7-$B$7-$K186*$A186)</f>
        <v>0</v>
      </c>
      <c r="AA186" s="28">
        <f>IF($S186&gt;$F186,$F186,$S186)</f>
        <v>2.375</v>
      </c>
      <c r="AB186" s="28">
        <f>($AA186-$Z186)*$W186</f>
        <v>597.96217288963066</v>
      </c>
      <c r="AC186" s="2">
        <f>IF($T186&gt;$F186,$F186*$X186,$T186*$X186)</f>
        <v>446.92074303295999</v>
      </c>
      <c r="AD186" s="2">
        <f t="shared" ref="AD186:AD208" si="200">IF($Y186&gt;$AC186,$Y186,$AC186)</f>
        <v>535.26554107435913</v>
      </c>
      <c r="AE186" s="2">
        <f>IF($AB186&gt;$AD186,$AB186,$AD186)</f>
        <v>597.96217288963066</v>
      </c>
      <c r="AF186" s="2">
        <f t="shared" ref="AF186:AF208" si="201">PI()*($B186/(2*12))^2*62.4</f>
        <v>110.26990214100174</v>
      </c>
      <c r="AG186" s="33">
        <f>0.23*($M$7/$H186)*(1+0.35*$M$7*($F186/$A186))</f>
        <v>8.6410435267857147E-2</v>
      </c>
      <c r="AH186" s="33">
        <f>IF(AG186&gt;0.33,0.33,AG186)</f>
        <v>8.6410435267857147E-2</v>
      </c>
      <c r="AI186" s="2">
        <f>$P$7/($O$7-$N$7*AH186)</f>
        <v>1.8071425979456415</v>
      </c>
      <c r="AJ186" s="7">
        <v>2.4</v>
      </c>
      <c r="AK186" s="3">
        <f>(12/$D186)*(($I186+$AF186)/$AI186+$AE186/$AJ186)</f>
        <v>1083.3882763398037</v>
      </c>
    </row>
    <row r="187" spans="1:37" ht="20.25" x14ac:dyDescent="0.3">
      <c r="A187" s="7">
        <v>8</v>
      </c>
      <c r="B187" s="7">
        <v>24</v>
      </c>
      <c r="C187" s="27">
        <v>19</v>
      </c>
      <c r="D187" s="27">
        <v>30</v>
      </c>
      <c r="E187" s="7">
        <v>3.25</v>
      </c>
      <c r="F187" s="32">
        <f t="shared" ref="F187:F208" si="202">($D187+2*$E187)/12</f>
        <v>3.0416666666666665</v>
      </c>
      <c r="G187" s="8">
        <f t="shared" si="195"/>
        <v>2920</v>
      </c>
      <c r="H187" s="2">
        <v>1.4</v>
      </c>
      <c r="I187" s="7">
        <f t="shared" si="196"/>
        <v>4087.9999999999995</v>
      </c>
      <c r="J187" s="7">
        <v>1.2</v>
      </c>
      <c r="K187" s="4">
        <f>(1.75-1.15)*(($D187-24)/(96-24))+1.15</f>
        <v>1.2</v>
      </c>
      <c r="L187" s="7">
        <f t="shared" ref="L187:L208" si="203">0.33*(1-0.125*$A187)</f>
        <v>0</v>
      </c>
      <c r="M187" s="2">
        <f t="shared" ref="M187:M208" si="204">($E$7-$C$7-0.06*$D187/12)/$K187</f>
        <v>3.4861111111111107</v>
      </c>
      <c r="N187" s="2">
        <f t="shared" ref="N187:N208" si="205">($F$7-$B$7)/$K187</f>
        <v>2.6388888888888888</v>
      </c>
      <c r="O187" s="2">
        <f t="shared" ref="O187:O208" si="206">($G$7-$B$7)/$K187</f>
        <v>10.972222222222221</v>
      </c>
      <c r="P187" s="2">
        <f t="shared" ref="P187:P208" si="207">$C$7+$K187*$A187+0.06*$D187/12</f>
        <v>11.416666666666666</v>
      </c>
      <c r="Q187" s="2">
        <f t="shared" ref="Q187:Q208" si="208">IF($A187&lt;$M187,$P187,$P187+$E$7)</f>
        <v>17.416666666666664</v>
      </c>
      <c r="R187" s="2">
        <f t="shared" ref="R187:R208" si="209">$B$7+K187*$A187</f>
        <v>10.433333333333334</v>
      </c>
      <c r="S187" s="2">
        <f t="shared" si="197"/>
        <v>14.433333333333334</v>
      </c>
      <c r="T187" s="2">
        <f t="shared" si="198"/>
        <v>24.433333333333334</v>
      </c>
      <c r="U187" s="7">
        <f t="shared" si="199"/>
        <v>1</v>
      </c>
      <c r="V187" s="2">
        <f t="shared" ref="V187:V208" si="210">($U187*$H$7*(1+$L187)*$J187)/($Q187*$R187)</f>
        <v>211.32121619762449</v>
      </c>
      <c r="W187" s="28">
        <f t="shared" ref="W187:W208" si="211">IF($A187&lt;$N187,(($U187*$I$7/2*(1+$L187)*$J$7)/($R187*$Q187)),(($U187*$I$7*(1+$L187)*$J$7)/($S187*$Q187)))</f>
        <v>238.68194525785387</v>
      </c>
      <c r="X187" s="2">
        <f t="shared" ref="X187:X208" si="212">(2*$U187*$H$7*(1+$L187)*$J187)/($Q187*$T187)</f>
        <v>180.47350796686621</v>
      </c>
      <c r="Y187" s="2">
        <f t="shared" ref="Y187:Y208" si="213">IF($R187&gt;$F187,$F187*$V187,$R187*$V187)</f>
        <v>642.76869926777442</v>
      </c>
      <c r="Z187" s="28">
        <f t="shared" ref="Z187:Z208" si="214">IF($N187&lt;$A187,0,$F$7-$B$7-$K187*$A187)</f>
        <v>0</v>
      </c>
      <c r="AA187" s="28">
        <f t="shared" ref="AA187:AA208" si="215">IF($S187&gt;$F187,$F187,$S187)</f>
        <v>3.0416666666666665</v>
      </c>
      <c r="AB187" s="28">
        <f t="shared" ref="AB187:AB208" si="216">($AA187-$Z187)*$W187</f>
        <v>725.99091682597214</v>
      </c>
      <c r="AC187" s="2">
        <f t="shared" ref="AC187:AC208" si="217">IF($T187&gt;$F187,$F187*$X187,$T187*$X187)</f>
        <v>548.94025339921802</v>
      </c>
      <c r="AD187" s="2">
        <f t="shared" si="200"/>
        <v>642.76869926777442</v>
      </c>
      <c r="AE187" s="2">
        <f t="shared" ref="AE187:AE208" si="218">IF($AB187&gt;$AD187,$AB187,$AD187)</f>
        <v>725.99091682597214</v>
      </c>
      <c r="AF187" s="2">
        <f t="shared" si="201"/>
        <v>196.03538158400309</v>
      </c>
      <c r="AG187" s="33">
        <f t="shared" ref="AG187:AG208" si="219">0.23*($M$7/$H187)*(1+0.35*$M$7*($F187/$A187))</f>
        <v>8.7608351934523793E-2</v>
      </c>
      <c r="AH187" s="33">
        <f t="shared" ref="AH187:AH208" si="220">IF(AG187&gt;0.33,0.33,AG187)</f>
        <v>8.7608351934523793E-2</v>
      </c>
      <c r="AI187" s="2">
        <f t="shared" ref="AI187:AI208" si="221">$P$7/($O$7-$N$7*AH187)</f>
        <v>1.8079271167106397</v>
      </c>
      <c r="AJ187" s="7">
        <v>2.2000000000000002</v>
      </c>
      <c r="AK187" s="3">
        <f t="shared" ref="AK187:AK208" si="222">(12/$D187)*(($I187+$AF187)/$AI187+$AE187/$AJ187)</f>
        <v>1079.8319955644572</v>
      </c>
    </row>
    <row r="188" spans="1:37" ht="20.25" x14ac:dyDescent="0.3">
      <c r="A188" s="7">
        <v>8</v>
      </c>
      <c r="B188" s="7">
        <v>27</v>
      </c>
      <c r="C188" s="27">
        <v>22</v>
      </c>
      <c r="D188" s="27">
        <v>34</v>
      </c>
      <c r="E188" s="7">
        <v>3.5</v>
      </c>
      <c r="F188" s="32">
        <f t="shared" si="202"/>
        <v>3.4166666666666665</v>
      </c>
      <c r="G188" s="8">
        <f t="shared" si="195"/>
        <v>3280</v>
      </c>
      <c r="H188" s="2">
        <v>1.4</v>
      </c>
      <c r="I188" s="7">
        <f t="shared" si="196"/>
        <v>4592</v>
      </c>
      <c r="J188" s="7">
        <v>1.2</v>
      </c>
      <c r="K188" s="4">
        <f t="shared" ref="K188:K198" si="223">(1.75-1.15)*(($D188-24)/(96-24))+1.15</f>
        <v>1.2333333333333332</v>
      </c>
      <c r="L188" s="7">
        <f t="shared" si="203"/>
        <v>0</v>
      </c>
      <c r="M188" s="2">
        <f t="shared" si="204"/>
        <v>3.3756756756756761</v>
      </c>
      <c r="N188" s="2">
        <f t="shared" si="205"/>
        <v>2.567567567567568</v>
      </c>
      <c r="O188" s="2">
        <f t="shared" si="206"/>
        <v>10.675675675675677</v>
      </c>
      <c r="P188" s="2">
        <f t="shared" si="207"/>
        <v>11.703333333333331</v>
      </c>
      <c r="Q188" s="2">
        <f t="shared" si="208"/>
        <v>17.703333333333333</v>
      </c>
      <c r="R188" s="2">
        <f t="shared" si="209"/>
        <v>10.7</v>
      </c>
      <c r="S188" s="2">
        <f t="shared" si="197"/>
        <v>14.7</v>
      </c>
      <c r="T188" s="2">
        <f t="shared" si="198"/>
        <v>24.7</v>
      </c>
      <c r="U188" s="7">
        <f t="shared" si="199"/>
        <v>1</v>
      </c>
      <c r="V188" s="2">
        <f t="shared" si="210"/>
        <v>202.71804067382635</v>
      </c>
      <c r="W188" s="28">
        <f t="shared" si="211"/>
        <v>230.55729540922002</v>
      </c>
      <c r="X188" s="2">
        <f t="shared" si="212"/>
        <v>175.63425386315316</v>
      </c>
      <c r="Y188" s="2">
        <f t="shared" si="213"/>
        <v>692.61997230224006</v>
      </c>
      <c r="Z188" s="28">
        <f t="shared" si="214"/>
        <v>0</v>
      </c>
      <c r="AA188" s="28">
        <f t="shared" si="215"/>
        <v>3.4166666666666665</v>
      </c>
      <c r="AB188" s="28">
        <f t="shared" si="216"/>
        <v>787.7374259815017</v>
      </c>
      <c r="AC188" s="2">
        <f t="shared" si="217"/>
        <v>600.08370069910666</v>
      </c>
      <c r="AD188" s="2">
        <f t="shared" si="200"/>
        <v>692.61997230224006</v>
      </c>
      <c r="AE188" s="2">
        <f t="shared" si="218"/>
        <v>787.7374259815017</v>
      </c>
      <c r="AF188" s="2">
        <f t="shared" si="201"/>
        <v>248.1072798172539</v>
      </c>
      <c r="AG188" s="33">
        <f t="shared" si="219"/>
        <v>8.8282180059523804E-2</v>
      </c>
      <c r="AH188" s="33">
        <f t="shared" si="220"/>
        <v>8.8282180059523804E-2</v>
      </c>
      <c r="AI188" s="2">
        <f t="shared" si="221"/>
        <v>1.8083687079235833</v>
      </c>
      <c r="AJ188" s="7">
        <v>2.2000000000000002</v>
      </c>
      <c r="AK188" s="3">
        <f t="shared" si="222"/>
        <v>1071.0236928378361</v>
      </c>
    </row>
    <row r="189" spans="1:37" ht="20.25" x14ac:dyDescent="0.3">
      <c r="A189" s="7">
        <v>8</v>
      </c>
      <c r="B189" s="7">
        <v>30</v>
      </c>
      <c r="C189" s="27">
        <v>24</v>
      </c>
      <c r="D189" s="27">
        <v>38</v>
      </c>
      <c r="E189" s="7">
        <v>3.75</v>
      </c>
      <c r="F189" s="32">
        <f t="shared" si="202"/>
        <v>3.7916666666666665</v>
      </c>
      <c r="G189" s="8">
        <f t="shared" si="195"/>
        <v>3640</v>
      </c>
      <c r="H189" s="2">
        <v>1.4</v>
      </c>
      <c r="I189" s="7">
        <f t="shared" si="196"/>
        <v>5096</v>
      </c>
      <c r="J189" s="7">
        <v>1.2</v>
      </c>
      <c r="K189" s="4">
        <f t="shared" si="223"/>
        <v>1.2666666666666666</v>
      </c>
      <c r="L189" s="7">
        <f t="shared" si="203"/>
        <v>0</v>
      </c>
      <c r="M189" s="2">
        <f t="shared" si="204"/>
        <v>3.271052631578947</v>
      </c>
      <c r="N189" s="2">
        <f t="shared" si="205"/>
        <v>2.5</v>
      </c>
      <c r="O189" s="2">
        <f t="shared" si="206"/>
        <v>10.394736842105264</v>
      </c>
      <c r="P189" s="2">
        <f t="shared" si="207"/>
        <v>11.989999999999998</v>
      </c>
      <c r="Q189" s="2">
        <f t="shared" si="208"/>
        <v>17.989999999999998</v>
      </c>
      <c r="R189" s="2">
        <f t="shared" si="209"/>
        <v>10.966666666666667</v>
      </c>
      <c r="S189" s="2">
        <f t="shared" si="197"/>
        <v>14.966666666666667</v>
      </c>
      <c r="T189" s="2">
        <f t="shared" si="198"/>
        <v>24.966666666666669</v>
      </c>
      <c r="U189" s="7">
        <f t="shared" si="199"/>
        <v>1</v>
      </c>
      <c r="V189" s="2">
        <f t="shared" si="210"/>
        <v>194.63700705052287</v>
      </c>
      <c r="W189" s="28">
        <f t="shared" si="211"/>
        <v>222.84094974812785</v>
      </c>
      <c r="X189" s="2">
        <f t="shared" si="212"/>
        <v>170.98952021260885</v>
      </c>
      <c r="Y189" s="2">
        <f t="shared" si="213"/>
        <v>737.99865173323246</v>
      </c>
      <c r="Z189" s="28">
        <f t="shared" si="214"/>
        <v>0</v>
      </c>
      <c r="AA189" s="28">
        <f t="shared" si="215"/>
        <v>3.7916666666666665</v>
      </c>
      <c r="AB189" s="28">
        <f t="shared" si="216"/>
        <v>844.93860112831806</v>
      </c>
      <c r="AC189" s="2">
        <f t="shared" si="217"/>
        <v>648.33526413947516</v>
      </c>
      <c r="AD189" s="2">
        <f t="shared" si="200"/>
        <v>737.99865173323246</v>
      </c>
      <c r="AE189" s="2">
        <f t="shared" si="218"/>
        <v>844.93860112831806</v>
      </c>
      <c r="AF189" s="2">
        <f t="shared" si="201"/>
        <v>306.30528372500481</v>
      </c>
      <c r="AG189" s="33">
        <f t="shared" si="219"/>
        <v>8.8956008184523816E-2</v>
      </c>
      <c r="AH189" s="33">
        <f t="shared" si="220"/>
        <v>8.8956008184523816E-2</v>
      </c>
      <c r="AI189" s="2">
        <f t="shared" si="221"/>
        <v>1.808810514908987</v>
      </c>
      <c r="AJ189" s="7">
        <v>2.2000000000000002</v>
      </c>
      <c r="AK189" s="3">
        <f t="shared" si="222"/>
        <v>1064.4394133782669</v>
      </c>
    </row>
    <row r="190" spans="1:37" ht="20.25" x14ac:dyDescent="0.3">
      <c r="A190" s="7">
        <v>8</v>
      </c>
      <c r="B190" s="7">
        <v>33</v>
      </c>
      <c r="C190" s="27">
        <v>27</v>
      </c>
      <c r="D190" s="27">
        <v>42</v>
      </c>
      <c r="E190" s="7">
        <v>3.75</v>
      </c>
      <c r="F190" s="32">
        <f t="shared" si="202"/>
        <v>4.125</v>
      </c>
      <c r="G190" s="8">
        <f t="shared" si="195"/>
        <v>3960</v>
      </c>
      <c r="H190" s="2">
        <v>1.4</v>
      </c>
      <c r="I190" s="7">
        <f t="shared" si="196"/>
        <v>5544</v>
      </c>
      <c r="J190" s="7">
        <v>1.2</v>
      </c>
      <c r="K190" s="4">
        <f t="shared" si="223"/>
        <v>1.2999999999999998</v>
      </c>
      <c r="L190" s="7">
        <f t="shared" si="203"/>
        <v>0</v>
      </c>
      <c r="M190" s="2">
        <f t="shared" si="204"/>
        <v>3.1717948717948721</v>
      </c>
      <c r="N190" s="2">
        <f t="shared" si="205"/>
        <v>2.4358974358974361</v>
      </c>
      <c r="O190" s="2">
        <f t="shared" si="206"/>
        <v>10.12820512820513</v>
      </c>
      <c r="P190" s="2">
        <f t="shared" si="207"/>
        <v>12.276666666666666</v>
      </c>
      <c r="Q190" s="2">
        <f t="shared" si="208"/>
        <v>18.276666666666664</v>
      </c>
      <c r="R190" s="2">
        <f t="shared" si="209"/>
        <v>11.233333333333333</v>
      </c>
      <c r="S190" s="2">
        <f t="shared" si="197"/>
        <v>15.233333333333333</v>
      </c>
      <c r="T190" s="2">
        <f t="shared" si="198"/>
        <v>25.233333333333334</v>
      </c>
      <c r="U190" s="7">
        <f t="shared" si="199"/>
        <v>1</v>
      </c>
      <c r="V190" s="2">
        <f t="shared" si="210"/>
        <v>187.03616411341019</v>
      </c>
      <c r="W190" s="28">
        <f t="shared" si="211"/>
        <v>215.50597410496181</v>
      </c>
      <c r="X190" s="2">
        <f t="shared" si="212"/>
        <v>166.52889644972055</v>
      </c>
      <c r="Y190" s="2">
        <f t="shared" si="213"/>
        <v>771.52417696781708</v>
      </c>
      <c r="Z190" s="28">
        <f t="shared" si="214"/>
        <v>0</v>
      </c>
      <c r="AA190" s="28">
        <f t="shared" si="215"/>
        <v>4.125</v>
      </c>
      <c r="AB190" s="28">
        <f t="shared" si="216"/>
        <v>888.96214318296745</v>
      </c>
      <c r="AC190" s="2">
        <f t="shared" si="217"/>
        <v>686.93169785509724</v>
      </c>
      <c r="AD190" s="2">
        <f t="shared" si="200"/>
        <v>771.52417696781708</v>
      </c>
      <c r="AE190" s="2">
        <f t="shared" si="218"/>
        <v>888.96214318296745</v>
      </c>
      <c r="AF190" s="2">
        <f t="shared" si="201"/>
        <v>370.62939330725584</v>
      </c>
      <c r="AG190" s="33">
        <f t="shared" si="219"/>
        <v>8.9554966517857146E-2</v>
      </c>
      <c r="AH190" s="33">
        <f t="shared" si="220"/>
        <v>8.9554966517857146E-2</v>
      </c>
      <c r="AI190" s="2">
        <f t="shared" si="221"/>
        <v>1.8092034134995345</v>
      </c>
      <c r="AJ190" s="7">
        <v>2.2000000000000002</v>
      </c>
      <c r="AK190" s="3">
        <f t="shared" si="222"/>
        <v>1049.5038651001012</v>
      </c>
    </row>
    <row r="191" spans="1:37" ht="20.25" x14ac:dyDescent="0.3">
      <c r="A191" s="7">
        <v>8</v>
      </c>
      <c r="B191" s="7">
        <v>36</v>
      </c>
      <c r="C191" s="27">
        <v>29</v>
      </c>
      <c r="D191" s="27">
        <v>45</v>
      </c>
      <c r="E191" s="7">
        <v>4.5</v>
      </c>
      <c r="F191" s="32">
        <f t="shared" si="202"/>
        <v>4.5</v>
      </c>
      <c r="G191" s="8">
        <f t="shared" si="195"/>
        <v>4320</v>
      </c>
      <c r="H191" s="2">
        <v>1.4</v>
      </c>
      <c r="I191" s="7">
        <f t="shared" si="196"/>
        <v>6048</v>
      </c>
      <c r="J191" s="7">
        <v>1.2</v>
      </c>
      <c r="K191" s="4">
        <f t="shared" si="223"/>
        <v>1.325</v>
      </c>
      <c r="L191" s="7">
        <f t="shared" si="203"/>
        <v>0</v>
      </c>
      <c r="M191" s="2">
        <f t="shared" si="204"/>
        <v>3.10062893081761</v>
      </c>
      <c r="N191" s="2">
        <f t="shared" si="205"/>
        <v>2.3899371069182389</v>
      </c>
      <c r="O191" s="2">
        <f t="shared" si="206"/>
        <v>9.9371069182389942</v>
      </c>
      <c r="P191" s="2">
        <f t="shared" si="207"/>
        <v>12.491666666666665</v>
      </c>
      <c r="Q191" s="2">
        <f t="shared" si="208"/>
        <v>18.491666666666667</v>
      </c>
      <c r="R191" s="2">
        <f t="shared" si="209"/>
        <v>11.433333333333334</v>
      </c>
      <c r="S191" s="2">
        <f t="shared" si="197"/>
        <v>15.433333333333334</v>
      </c>
      <c r="T191" s="2">
        <f t="shared" si="198"/>
        <v>25.433333333333334</v>
      </c>
      <c r="U191" s="7">
        <f t="shared" si="199"/>
        <v>1</v>
      </c>
      <c r="V191" s="2">
        <f t="shared" si="210"/>
        <v>181.62779178496868</v>
      </c>
      <c r="W191" s="28">
        <f t="shared" si="211"/>
        <v>210.24005326081348</v>
      </c>
      <c r="X191" s="2">
        <f t="shared" si="212"/>
        <v>163.29838160483422</v>
      </c>
      <c r="Y191" s="2">
        <f t="shared" si="213"/>
        <v>817.32506303235903</v>
      </c>
      <c r="Z191" s="28">
        <f t="shared" si="214"/>
        <v>0</v>
      </c>
      <c r="AA191" s="28">
        <f t="shared" si="215"/>
        <v>4.5</v>
      </c>
      <c r="AB191" s="28">
        <f t="shared" si="216"/>
        <v>946.08023967366069</v>
      </c>
      <c r="AC191" s="2">
        <f t="shared" si="217"/>
        <v>734.84271722175401</v>
      </c>
      <c r="AD191" s="2">
        <f t="shared" si="200"/>
        <v>817.32506303235903</v>
      </c>
      <c r="AE191" s="2">
        <f t="shared" si="218"/>
        <v>946.08023967366069</v>
      </c>
      <c r="AF191" s="2">
        <f t="shared" si="201"/>
        <v>441.07960856400695</v>
      </c>
      <c r="AG191" s="33">
        <f t="shared" si="219"/>
        <v>9.0228794642857144E-2</v>
      </c>
      <c r="AH191" s="33">
        <f t="shared" si="220"/>
        <v>9.0228794642857144E-2</v>
      </c>
      <c r="AI191" s="2">
        <f t="shared" si="221"/>
        <v>1.8096456284868607</v>
      </c>
      <c r="AJ191" s="7">
        <v>2.2000000000000002</v>
      </c>
      <c r="AK191" s="3">
        <f t="shared" si="222"/>
        <v>1070.8974349241996</v>
      </c>
    </row>
    <row r="192" spans="1:37" ht="20.25" x14ac:dyDescent="0.3">
      <c r="A192" s="7">
        <v>8</v>
      </c>
      <c r="B192" s="7">
        <v>39</v>
      </c>
      <c r="C192" s="27">
        <v>32</v>
      </c>
      <c r="D192" s="27">
        <v>49</v>
      </c>
      <c r="E192" s="7">
        <v>4.75</v>
      </c>
      <c r="F192" s="32">
        <f t="shared" si="202"/>
        <v>4.875</v>
      </c>
      <c r="G192" s="8">
        <f t="shared" si="195"/>
        <v>4680</v>
      </c>
      <c r="H192" s="2">
        <v>1.4</v>
      </c>
      <c r="I192" s="7">
        <f t="shared" si="196"/>
        <v>6552</v>
      </c>
      <c r="J192" s="7">
        <v>1.2</v>
      </c>
      <c r="K192" s="4">
        <f t="shared" si="223"/>
        <v>1.3583333333333334</v>
      </c>
      <c r="L192" s="7">
        <f t="shared" si="203"/>
        <v>0</v>
      </c>
      <c r="M192" s="2">
        <f t="shared" si="204"/>
        <v>3.0098159509202449</v>
      </c>
      <c r="N192" s="2">
        <f t="shared" si="205"/>
        <v>2.3312883435582821</v>
      </c>
      <c r="O192" s="2">
        <f t="shared" si="206"/>
        <v>9.6932515337423304</v>
      </c>
      <c r="P192" s="2">
        <f t="shared" si="207"/>
        <v>12.778333333333332</v>
      </c>
      <c r="Q192" s="2">
        <f t="shared" si="208"/>
        <v>18.778333333333332</v>
      </c>
      <c r="R192" s="2">
        <f t="shared" si="209"/>
        <v>11.700000000000001</v>
      </c>
      <c r="S192" s="2">
        <f t="shared" si="197"/>
        <v>15.700000000000001</v>
      </c>
      <c r="T192" s="2">
        <f t="shared" si="198"/>
        <v>25.700000000000003</v>
      </c>
      <c r="U192" s="7">
        <f t="shared" si="199"/>
        <v>1</v>
      </c>
      <c r="V192" s="2">
        <f t="shared" si="210"/>
        <v>174.77862512033099</v>
      </c>
      <c r="W192" s="28">
        <f t="shared" si="211"/>
        <v>203.51412359751916</v>
      </c>
      <c r="X192" s="2">
        <f t="shared" si="212"/>
        <v>159.13695828076828</v>
      </c>
      <c r="Y192" s="2">
        <f t="shared" si="213"/>
        <v>852.04579746161357</v>
      </c>
      <c r="Z192" s="28">
        <f t="shared" si="214"/>
        <v>0</v>
      </c>
      <c r="AA192" s="28">
        <f t="shared" si="215"/>
        <v>4.875</v>
      </c>
      <c r="AB192" s="28">
        <f t="shared" si="216"/>
        <v>992.13135253790585</v>
      </c>
      <c r="AC192" s="2">
        <f t="shared" si="217"/>
        <v>775.79267161874543</v>
      </c>
      <c r="AD192" s="2">
        <f t="shared" si="200"/>
        <v>852.04579746161357</v>
      </c>
      <c r="AE192" s="2">
        <f t="shared" si="218"/>
        <v>992.13135253790585</v>
      </c>
      <c r="AF192" s="2">
        <f t="shared" si="201"/>
        <v>517.65592949525819</v>
      </c>
      <c r="AG192" s="33">
        <f t="shared" si="219"/>
        <v>9.0902622767857141E-2</v>
      </c>
      <c r="AH192" s="33">
        <f t="shared" si="220"/>
        <v>9.0902622767857141E-2</v>
      </c>
      <c r="AI192" s="2">
        <f t="shared" si="221"/>
        <v>1.8100880597040523</v>
      </c>
      <c r="AJ192" s="7">
        <v>2.2000000000000002</v>
      </c>
      <c r="AK192" s="3">
        <f t="shared" si="222"/>
        <v>1066.9386199319035</v>
      </c>
    </row>
    <row r="193" spans="1:37" ht="20.25" x14ac:dyDescent="0.3">
      <c r="A193" s="7">
        <v>8</v>
      </c>
      <c r="B193" s="7">
        <v>42</v>
      </c>
      <c r="C193" s="27">
        <v>34</v>
      </c>
      <c r="D193" s="27">
        <v>53</v>
      </c>
      <c r="E193" s="7">
        <v>5</v>
      </c>
      <c r="F193" s="32">
        <f t="shared" si="202"/>
        <v>5.25</v>
      </c>
      <c r="G193" s="8">
        <f t="shared" si="195"/>
        <v>5040</v>
      </c>
      <c r="H193" s="2">
        <v>1.4</v>
      </c>
      <c r="I193" s="7">
        <f t="shared" si="196"/>
        <v>7056</v>
      </c>
      <c r="J193" s="7">
        <v>1.2</v>
      </c>
      <c r="K193" s="4">
        <f t="shared" si="223"/>
        <v>1.3916666666666666</v>
      </c>
      <c r="L193" s="7">
        <f t="shared" si="203"/>
        <v>0</v>
      </c>
      <c r="M193" s="2">
        <f t="shared" si="204"/>
        <v>2.9233532934131738</v>
      </c>
      <c r="N193" s="2">
        <f t="shared" si="205"/>
        <v>2.2754491017964074</v>
      </c>
      <c r="O193" s="2">
        <f t="shared" si="206"/>
        <v>9.4610778443113777</v>
      </c>
      <c r="P193" s="2">
        <f t="shared" si="207"/>
        <v>13.065</v>
      </c>
      <c r="Q193" s="2">
        <f t="shared" si="208"/>
        <v>19.064999999999998</v>
      </c>
      <c r="R193" s="2">
        <f t="shared" si="209"/>
        <v>11.966666666666667</v>
      </c>
      <c r="S193" s="2">
        <f t="shared" si="197"/>
        <v>15.966666666666667</v>
      </c>
      <c r="T193" s="2">
        <f t="shared" si="198"/>
        <v>25.966666666666669</v>
      </c>
      <c r="U193" s="7">
        <f t="shared" si="199"/>
        <v>1</v>
      </c>
      <c r="V193" s="2">
        <f t="shared" si="210"/>
        <v>168.31437970233779</v>
      </c>
      <c r="W193" s="28">
        <f t="shared" si="211"/>
        <v>197.10615316133632</v>
      </c>
      <c r="X193" s="2">
        <f t="shared" si="212"/>
        <v>155.13443469355394</v>
      </c>
      <c r="Y193" s="2">
        <f t="shared" si="213"/>
        <v>883.65049343727344</v>
      </c>
      <c r="Z193" s="28">
        <f t="shared" si="214"/>
        <v>0</v>
      </c>
      <c r="AA193" s="28">
        <f t="shared" si="215"/>
        <v>5.25</v>
      </c>
      <c r="AB193" s="28">
        <f t="shared" si="216"/>
        <v>1034.8073040970157</v>
      </c>
      <c r="AC193" s="2">
        <f t="shared" si="217"/>
        <v>814.45578214115824</v>
      </c>
      <c r="AD193" s="2">
        <f t="shared" si="200"/>
        <v>883.65049343727344</v>
      </c>
      <c r="AE193" s="2">
        <f t="shared" si="218"/>
        <v>1034.8073040970157</v>
      </c>
      <c r="AF193" s="2">
        <f t="shared" si="201"/>
        <v>600.35835610100946</v>
      </c>
      <c r="AG193" s="33">
        <f t="shared" si="219"/>
        <v>9.1576450892857139E-2</v>
      </c>
      <c r="AH193" s="33">
        <f t="shared" si="220"/>
        <v>9.1576450892857139E-2</v>
      </c>
      <c r="AI193" s="2">
        <f t="shared" si="221"/>
        <v>1.8105307073097421</v>
      </c>
      <c r="AJ193" s="7">
        <v>2.2000000000000002</v>
      </c>
      <c r="AK193" s="3">
        <f t="shared" si="222"/>
        <v>1063.9605916232676</v>
      </c>
    </row>
    <row r="194" spans="1:37" ht="20.25" x14ac:dyDescent="0.3">
      <c r="A194" s="7">
        <v>8</v>
      </c>
      <c r="B194" s="7">
        <v>48</v>
      </c>
      <c r="C194" s="27">
        <v>38</v>
      </c>
      <c r="D194" s="27">
        <v>60</v>
      </c>
      <c r="E194" s="7">
        <v>5.5</v>
      </c>
      <c r="F194" s="32">
        <f t="shared" si="202"/>
        <v>5.916666666666667</v>
      </c>
      <c r="G194" s="8">
        <f t="shared" si="195"/>
        <v>5680</v>
      </c>
      <c r="H194" s="2">
        <v>1.4</v>
      </c>
      <c r="I194" s="7">
        <f t="shared" si="196"/>
        <v>7951.9999999999991</v>
      </c>
      <c r="J194" s="7">
        <v>1.2</v>
      </c>
      <c r="K194" s="4">
        <f t="shared" si="223"/>
        <v>1.45</v>
      </c>
      <c r="L194" s="7">
        <f t="shared" si="203"/>
        <v>0</v>
      </c>
      <c r="M194" s="2">
        <f t="shared" si="204"/>
        <v>2.7816091954022988</v>
      </c>
      <c r="N194" s="2">
        <f t="shared" si="205"/>
        <v>2.1839080459770113</v>
      </c>
      <c r="O194" s="2">
        <f t="shared" si="206"/>
        <v>9.0804597701149419</v>
      </c>
      <c r="P194" s="2">
        <f t="shared" si="207"/>
        <v>13.566666666666666</v>
      </c>
      <c r="Q194" s="2">
        <f t="shared" si="208"/>
        <v>19.566666666666666</v>
      </c>
      <c r="R194" s="2">
        <f t="shared" si="209"/>
        <v>12.433333333333334</v>
      </c>
      <c r="S194" s="2">
        <f t="shared" si="197"/>
        <v>16.433333333333334</v>
      </c>
      <c r="T194" s="2">
        <f t="shared" si="198"/>
        <v>26.433333333333334</v>
      </c>
      <c r="U194" s="7">
        <f t="shared" si="199"/>
        <v>1</v>
      </c>
      <c r="V194" s="2">
        <f t="shared" si="210"/>
        <v>157.84353576827692</v>
      </c>
      <c r="W194" s="28">
        <f t="shared" si="211"/>
        <v>186.59875393498763</v>
      </c>
      <c r="X194" s="2">
        <f t="shared" si="212"/>
        <v>148.48837034443201</v>
      </c>
      <c r="Y194" s="2">
        <f t="shared" si="213"/>
        <v>933.90758662897179</v>
      </c>
      <c r="Z194" s="28">
        <f t="shared" si="214"/>
        <v>0</v>
      </c>
      <c r="AA194" s="28">
        <f t="shared" si="215"/>
        <v>5.916666666666667</v>
      </c>
      <c r="AB194" s="28">
        <f t="shared" si="216"/>
        <v>1104.0426274486767</v>
      </c>
      <c r="AC194" s="2">
        <f t="shared" si="217"/>
        <v>878.55619120455617</v>
      </c>
      <c r="AD194" s="2">
        <f t="shared" si="200"/>
        <v>933.90758662897179</v>
      </c>
      <c r="AE194" s="2">
        <f t="shared" si="218"/>
        <v>1104.0426274486767</v>
      </c>
      <c r="AF194" s="2">
        <f t="shared" si="201"/>
        <v>784.14152633601236</v>
      </c>
      <c r="AG194" s="33">
        <f t="shared" si="219"/>
        <v>9.2774367559523813E-2</v>
      </c>
      <c r="AH194" s="33">
        <f t="shared" si="220"/>
        <v>9.2774367559523813E-2</v>
      </c>
      <c r="AI194" s="2">
        <f t="shared" si="221"/>
        <v>1.8113181711729278</v>
      </c>
      <c r="AJ194" s="7">
        <v>2.2000000000000002</v>
      </c>
      <c r="AK194" s="3">
        <f t="shared" si="222"/>
        <v>1064.9845143162365</v>
      </c>
    </row>
    <row r="195" spans="1:37" ht="20.25" x14ac:dyDescent="0.3">
      <c r="A195" s="7">
        <v>8</v>
      </c>
      <c r="B195" s="7">
        <v>54</v>
      </c>
      <c r="C195" s="27">
        <v>43</v>
      </c>
      <c r="D195" s="27">
        <v>68</v>
      </c>
      <c r="E195" s="7">
        <v>6</v>
      </c>
      <c r="F195" s="32">
        <f t="shared" si="202"/>
        <v>6.666666666666667</v>
      </c>
      <c r="G195" s="8">
        <f t="shared" si="195"/>
        <v>6400</v>
      </c>
      <c r="H195" s="2">
        <v>1.4</v>
      </c>
      <c r="I195" s="7">
        <f t="shared" si="196"/>
        <v>8960</v>
      </c>
      <c r="J195" s="7">
        <v>1.2</v>
      </c>
      <c r="K195" s="4">
        <f t="shared" si="223"/>
        <v>1.5166666666666666</v>
      </c>
      <c r="L195" s="7">
        <f t="shared" si="203"/>
        <v>0</v>
      </c>
      <c r="M195" s="2">
        <f t="shared" si="204"/>
        <v>2.6329670329670329</v>
      </c>
      <c r="N195" s="2">
        <f t="shared" si="205"/>
        <v>2.087912087912088</v>
      </c>
      <c r="O195" s="2">
        <f t="shared" si="206"/>
        <v>8.6813186813186807</v>
      </c>
      <c r="P195" s="2">
        <f t="shared" si="207"/>
        <v>14.139999999999999</v>
      </c>
      <c r="Q195" s="2">
        <f t="shared" si="208"/>
        <v>20.14</v>
      </c>
      <c r="R195" s="2">
        <f t="shared" si="209"/>
        <v>12.966666666666667</v>
      </c>
      <c r="S195" s="2">
        <f t="shared" si="197"/>
        <v>16.966666666666669</v>
      </c>
      <c r="T195" s="2">
        <f t="shared" si="198"/>
        <v>26.966666666666669</v>
      </c>
      <c r="U195" s="7">
        <f t="shared" si="199"/>
        <v>1</v>
      </c>
      <c r="V195" s="2">
        <f t="shared" si="210"/>
        <v>147.04268066975899</v>
      </c>
      <c r="W195" s="28">
        <f t="shared" si="211"/>
        <v>175.58817160036909</v>
      </c>
      <c r="X195" s="2">
        <f t="shared" si="212"/>
        <v>141.40816509403274</v>
      </c>
      <c r="Y195" s="2">
        <f t="shared" si="213"/>
        <v>980.28453779839333</v>
      </c>
      <c r="Z195" s="28">
        <f t="shared" si="214"/>
        <v>0</v>
      </c>
      <c r="AA195" s="28">
        <f t="shared" si="215"/>
        <v>6.666666666666667</v>
      </c>
      <c r="AB195" s="28">
        <f t="shared" si="216"/>
        <v>1170.5878106691273</v>
      </c>
      <c r="AC195" s="2">
        <f t="shared" si="217"/>
        <v>942.721100626885</v>
      </c>
      <c r="AD195" s="2">
        <f t="shared" si="200"/>
        <v>980.28453779839333</v>
      </c>
      <c r="AE195" s="2">
        <f t="shared" si="218"/>
        <v>1170.5878106691273</v>
      </c>
      <c r="AF195" s="2">
        <f t="shared" si="201"/>
        <v>992.42911926901559</v>
      </c>
      <c r="AG195" s="33">
        <f t="shared" si="219"/>
        <v>9.4122023809523808E-2</v>
      </c>
      <c r="AH195" s="33">
        <f t="shared" si="220"/>
        <v>9.4122023809523808E-2</v>
      </c>
      <c r="AI195" s="2">
        <f t="shared" si="221"/>
        <v>1.8122048871990883</v>
      </c>
      <c r="AJ195" s="7">
        <v>2.2000000000000002</v>
      </c>
      <c r="AK195" s="3">
        <f t="shared" si="222"/>
        <v>1063.0544009635591</v>
      </c>
    </row>
    <row r="196" spans="1:37" ht="20.25" x14ac:dyDescent="0.3">
      <c r="A196" s="7">
        <v>8</v>
      </c>
      <c r="B196" s="7">
        <v>60</v>
      </c>
      <c r="C196" s="27">
        <v>48</v>
      </c>
      <c r="D196" s="27">
        <v>76</v>
      </c>
      <c r="E196" s="7">
        <v>6.5</v>
      </c>
      <c r="F196" s="32">
        <f t="shared" si="202"/>
        <v>7.416666666666667</v>
      </c>
      <c r="G196" s="8">
        <f t="shared" si="195"/>
        <v>7120</v>
      </c>
      <c r="H196" s="2">
        <v>1.4</v>
      </c>
      <c r="I196" s="7">
        <f t="shared" si="196"/>
        <v>9968</v>
      </c>
      <c r="J196" s="7">
        <v>1.2</v>
      </c>
      <c r="K196" s="4">
        <f t="shared" si="223"/>
        <v>1.5833333333333333</v>
      </c>
      <c r="L196" s="7">
        <f t="shared" si="203"/>
        <v>0</v>
      </c>
      <c r="M196" s="2">
        <f t="shared" si="204"/>
        <v>2.4968421052631578</v>
      </c>
      <c r="N196" s="2">
        <f t="shared" si="205"/>
        <v>2</v>
      </c>
      <c r="O196" s="2">
        <f t="shared" si="206"/>
        <v>8.3157894736842106</v>
      </c>
      <c r="P196" s="2">
        <f t="shared" si="207"/>
        <v>14.713333333333333</v>
      </c>
      <c r="Q196" s="2">
        <f t="shared" si="208"/>
        <v>20.713333333333331</v>
      </c>
      <c r="R196" s="2">
        <f t="shared" si="209"/>
        <v>13.5</v>
      </c>
      <c r="S196" s="2">
        <f t="shared" si="197"/>
        <v>17.5</v>
      </c>
      <c r="T196" s="2">
        <f t="shared" si="198"/>
        <v>27.5</v>
      </c>
      <c r="U196" s="7">
        <f t="shared" si="199"/>
        <v>1</v>
      </c>
      <c r="V196" s="2">
        <f t="shared" si="210"/>
        <v>137.32432142473985</v>
      </c>
      <c r="W196" s="28">
        <f t="shared" si="211"/>
        <v>165.52485171732036</v>
      </c>
      <c r="X196" s="2">
        <f t="shared" si="212"/>
        <v>134.82751558065368</v>
      </c>
      <c r="Y196" s="2">
        <f t="shared" si="213"/>
        <v>1018.4887172334873</v>
      </c>
      <c r="Z196" s="28">
        <f t="shared" si="214"/>
        <v>0</v>
      </c>
      <c r="AA196" s="28">
        <f t="shared" si="215"/>
        <v>7.416666666666667</v>
      </c>
      <c r="AB196" s="28">
        <f t="shared" si="216"/>
        <v>1227.6426502367926</v>
      </c>
      <c r="AC196" s="2">
        <f t="shared" si="217"/>
        <v>999.9707405565149</v>
      </c>
      <c r="AD196" s="2">
        <f t="shared" si="200"/>
        <v>1018.4887172334873</v>
      </c>
      <c r="AE196" s="2">
        <f t="shared" si="218"/>
        <v>1227.6426502367926</v>
      </c>
      <c r="AF196" s="2">
        <f t="shared" si="201"/>
        <v>1225.2211349000193</v>
      </c>
      <c r="AG196" s="33">
        <f t="shared" si="219"/>
        <v>9.5469680059523804E-2</v>
      </c>
      <c r="AH196" s="33">
        <f t="shared" si="220"/>
        <v>9.5469680059523804E-2</v>
      </c>
      <c r="AI196" s="2">
        <f t="shared" si="221"/>
        <v>1.8130924718196479</v>
      </c>
      <c r="AJ196" s="7">
        <v>2.2000000000000002</v>
      </c>
      <c r="AK196" s="3">
        <f t="shared" si="222"/>
        <v>1062.879734342107</v>
      </c>
    </row>
    <row r="197" spans="1:37" ht="20.25" x14ac:dyDescent="0.3">
      <c r="A197" s="7">
        <v>8</v>
      </c>
      <c r="B197" s="7">
        <v>66</v>
      </c>
      <c r="C197" s="27">
        <v>53</v>
      </c>
      <c r="D197" s="27">
        <v>83</v>
      </c>
      <c r="E197" s="7">
        <v>7</v>
      </c>
      <c r="F197" s="32">
        <f t="shared" si="202"/>
        <v>8.0833333333333339</v>
      </c>
      <c r="G197" s="8">
        <f t="shared" si="195"/>
        <v>7760.0000000000009</v>
      </c>
      <c r="H197" s="2">
        <v>1.4</v>
      </c>
      <c r="I197" s="7">
        <f t="shared" si="196"/>
        <v>10864</v>
      </c>
      <c r="J197" s="7">
        <v>1.2</v>
      </c>
      <c r="K197" s="4">
        <f t="shared" si="223"/>
        <v>1.6416666666666666</v>
      </c>
      <c r="L197" s="7">
        <f t="shared" si="203"/>
        <v>0</v>
      </c>
      <c r="M197" s="2">
        <f t="shared" si="204"/>
        <v>2.3868020304568525</v>
      </c>
      <c r="N197" s="2">
        <f t="shared" si="205"/>
        <v>1.9289340101522843</v>
      </c>
      <c r="O197" s="2">
        <f t="shared" si="206"/>
        <v>8.0203045685279193</v>
      </c>
      <c r="P197" s="2">
        <f t="shared" si="207"/>
        <v>15.214999999999998</v>
      </c>
      <c r="Q197" s="2">
        <f t="shared" si="208"/>
        <v>21.214999999999996</v>
      </c>
      <c r="R197" s="2">
        <f t="shared" si="209"/>
        <v>13.966666666666667</v>
      </c>
      <c r="S197" s="2">
        <f t="shared" si="197"/>
        <v>17.966666666666669</v>
      </c>
      <c r="T197" s="2">
        <f t="shared" si="198"/>
        <v>27.966666666666669</v>
      </c>
      <c r="U197" s="7">
        <f t="shared" si="199"/>
        <v>1</v>
      </c>
      <c r="V197" s="2">
        <f t="shared" si="210"/>
        <v>129.59714076308194</v>
      </c>
      <c r="W197" s="28">
        <f t="shared" si="211"/>
        <v>157.41303913419333</v>
      </c>
      <c r="X197" s="2">
        <f t="shared" si="212"/>
        <v>129.44267456431783</v>
      </c>
      <c r="Y197" s="2">
        <f t="shared" si="213"/>
        <v>1047.5768878349124</v>
      </c>
      <c r="Z197" s="28">
        <f t="shared" si="214"/>
        <v>0</v>
      </c>
      <c r="AA197" s="28">
        <f t="shared" si="215"/>
        <v>8.0833333333333339</v>
      </c>
      <c r="AB197" s="28">
        <f t="shared" si="216"/>
        <v>1272.4220663347294</v>
      </c>
      <c r="AC197" s="2">
        <f t="shared" si="217"/>
        <v>1046.3282860615691</v>
      </c>
      <c r="AD197" s="2">
        <f t="shared" si="200"/>
        <v>1047.5768878349124</v>
      </c>
      <c r="AE197" s="2">
        <f t="shared" si="218"/>
        <v>1272.4220663347294</v>
      </c>
      <c r="AF197" s="2">
        <f t="shared" si="201"/>
        <v>1482.5175732290234</v>
      </c>
      <c r="AG197" s="33">
        <f t="shared" si="219"/>
        <v>9.6667596726190477E-2</v>
      </c>
      <c r="AH197" s="33">
        <f t="shared" si="220"/>
        <v>9.6667596726190477E-2</v>
      </c>
      <c r="AI197" s="2">
        <f t="shared" si="221"/>
        <v>1.8138821661493707</v>
      </c>
      <c r="AJ197" s="7">
        <v>2.2000000000000002</v>
      </c>
      <c r="AK197" s="3">
        <f t="shared" si="222"/>
        <v>1067.7187706119869</v>
      </c>
    </row>
    <row r="198" spans="1:37" ht="20.25" x14ac:dyDescent="0.3">
      <c r="A198" s="7">
        <v>8</v>
      </c>
      <c r="B198" s="7">
        <v>72</v>
      </c>
      <c r="C198" s="27">
        <v>58</v>
      </c>
      <c r="D198" s="27">
        <v>91</v>
      </c>
      <c r="E198" s="7">
        <v>7.5</v>
      </c>
      <c r="F198" s="32">
        <f t="shared" si="202"/>
        <v>8.8333333333333339</v>
      </c>
      <c r="G198" s="8">
        <f t="shared" si="195"/>
        <v>8480</v>
      </c>
      <c r="H198" s="2">
        <v>1.4</v>
      </c>
      <c r="I198" s="7">
        <f t="shared" si="196"/>
        <v>11872</v>
      </c>
      <c r="J198" s="7">
        <v>1.2</v>
      </c>
      <c r="K198" s="4">
        <f t="shared" si="223"/>
        <v>1.7083333333333335</v>
      </c>
      <c r="L198" s="7">
        <f t="shared" si="203"/>
        <v>0</v>
      </c>
      <c r="M198" s="2">
        <f t="shared" si="204"/>
        <v>2.2702439024390242</v>
      </c>
      <c r="N198" s="2">
        <f t="shared" si="205"/>
        <v>1.8536585365853655</v>
      </c>
      <c r="O198" s="2">
        <f t="shared" si="206"/>
        <v>7.7073170731707306</v>
      </c>
      <c r="P198" s="2">
        <f t="shared" si="207"/>
        <v>15.788333333333334</v>
      </c>
      <c r="Q198" s="2">
        <f t="shared" si="208"/>
        <v>21.788333333333334</v>
      </c>
      <c r="R198" s="2">
        <f t="shared" si="209"/>
        <v>14.500000000000002</v>
      </c>
      <c r="S198" s="2">
        <f t="shared" si="197"/>
        <v>18.5</v>
      </c>
      <c r="T198" s="2">
        <f t="shared" si="198"/>
        <v>28.5</v>
      </c>
      <c r="U198" s="7">
        <f t="shared" si="199"/>
        <v>1</v>
      </c>
      <c r="V198" s="2">
        <f t="shared" si="210"/>
        <v>121.54559146648657</v>
      </c>
      <c r="W198" s="28">
        <f t="shared" si="211"/>
        <v>148.8522868466263</v>
      </c>
      <c r="X198" s="2">
        <f t="shared" si="212"/>
        <v>123.67797026414426</v>
      </c>
      <c r="Y198" s="2">
        <f t="shared" si="213"/>
        <v>1073.6527246206315</v>
      </c>
      <c r="Z198" s="28">
        <f t="shared" si="214"/>
        <v>0</v>
      </c>
      <c r="AA198" s="28">
        <f t="shared" si="215"/>
        <v>8.8333333333333339</v>
      </c>
      <c r="AB198" s="28">
        <f t="shared" si="216"/>
        <v>1314.8618671451991</v>
      </c>
      <c r="AC198" s="2">
        <f t="shared" si="217"/>
        <v>1092.4887373332745</v>
      </c>
      <c r="AD198" s="2">
        <f t="shared" si="200"/>
        <v>1092.4887373332745</v>
      </c>
      <c r="AE198" s="2">
        <f t="shared" si="218"/>
        <v>1314.8618671451991</v>
      </c>
      <c r="AF198" s="2">
        <f t="shared" si="201"/>
        <v>1764.3184342560278</v>
      </c>
      <c r="AG198" s="33">
        <f t="shared" si="219"/>
        <v>9.8015252976190487E-2</v>
      </c>
      <c r="AH198" s="33">
        <f t="shared" si="220"/>
        <v>9.8015252976190487E-2</v>
      </c>
      <c r="AI198" s="2">
        <f t="shared" si="221"/>
        <v>1.8147713949341246</v>
      </c>
      <c r="AJ198" s="7">
        <v>2.2000000000000002</v>
      </c>
      <c r="AK198" s="3">
        <f t="shared" si="222"/>
        <v>1069.6792101723488</v>
      </c>
    </row>
    <row r="199" spans="1:37" ht="20.25" x14ac:dyDescent="0.3">
      <c r="A199" s="7">
        <v>8</v>
      </c>
      <c r="B199" s="7">
        <v>78</v>
      </c>
      <c r="C199" s="27">
        <v>63</v>
      </c>
      <c r="D199" s="27">
        <v>98</v>
      </c>
      <c r="E199" s="7">
        <v>8</v>
      </c>
      <c r="F199" s="32">
        <f t="shared" si="202"/>
        <v>9.5</v>
      </c>
      <c r="G199" s="8">
        <f t="shared" si="195"/>
        <v>9120</v>
      </c>
      <c r="H199" s="2">
        <v>1.4</v>
      </c>
      <c r="I199" s="7">
        <f t="shared" si="196"/>
        <v>12768</v>
      </c>
      <c r="J199" s="7">
        <v>1.2</v>
      </c>
      <c r="K199" s="7">
        <v>1.75</v>
      </c>
      <c r="L199" s="7">
        <f t="shared" si="203"/>
        <v>0</v>
      </c>
      <c r="M199" s="2">
        <f t="shared" si="204"/>
        <v>2.196190476190476</v>
      </c>
      <c r="N199" s="2">
        <f t="shared" si="205"/>
        <v>1.8095238095238095</v>
      </c>
      <c r="O199" s="2">
        <f t="shared" si="206"/>
        <v>7.5238095238095237</v>
      </c>
      <c r="P199" s="2">
        <f t="shared" si="207"/>
        <v>16.156666666666666</v>
      </c>
      <c r="Q199" s="2">
        <f t="shared" si="208"/>
        <v>22.156666666666666</v>
      </c>
      <c r="R199" s="2">
        <f t="shared" si="209"/>
        <v>14.833333333333334</v>
      </c>
      <c r="S199" s="2">
        <f t="shared" si="197"/>
        <v>18.833333333333336</v>
      </c>
      <c r="T199" s="2">
        <f t="shared" si="198"/>
        <v>28.833333333333336</v>
      </c>
      <c r="U199" s="7">
        <f t="shared" si="199"/>
        <v>1</v>
      </c>
      <c r="V199" s="2">
        <f t="shared" si="210"/>
        <v>116.83905724133385</v>
      </c>
      <c r="W199" s="28">
        <f t="shared" si="211"/>
        <v>143.78700351878749</v>
      </c>
      <c r="X199" s="2">
        <f t="shared" si="212"/>
        <v>120.21590860669031</v>
      </c>
      <c r="Y199" s="2">
        <f t="shared" si="213"/>
        <v>1109.9710437926715</v>
      </c>
      <c r="Z199" s="28">
        <f t="shared" si="214"/>
        <v>0</v>
      </c>
      <c r="AA199" s="28">
        <f t="shared" si="215"/>
        <v>9.5</v>
      </c>
      <c r="AB199" s="28">
        <f t="shared" si="216"/>
        <v>1365.9765334284812</v>
      </c>
      <c r="AC199" s="2">
        <f t="shared" si="217"/>
        <v>1142.0511317635578</v>
      </c>
      <c r="AD199" s="2">
        <f t="shared" si="200"/>
        <v>1142.0511317635578</v>
      </c>
      <c r="AE199" s="2">
        <f t="shared" si="218"/>
        <v>1365.9765334284812</v>
      </c>
      <c r="AF199" s="2">
        <f t="shared" si="201"/>
        <v>2070.6237179810328</v>
      </c>
      <c r="AG199" s="33">
        <f t="shared" si="219"/>
        <v>9.9213169642857132E-2</v>
      </c>
      <c r="AH199" s="33">
        <f t="shared" si="220"/>
        <v>9.9213169642857132E-2</v>
      </c>
      <c r="AI199" s="2">
        <f t="shared" si="221"/>
        <v>1.8155625527735313</v>
      </c>
      <c r="AJ199" s="7">
        <v>2.2000000000000002</v>
      </c>
      <c r="AK199" s="3">
        <f t="shared" si="222"/>
        <v>1076.8059777125384</v>
      </c>
    </row>
    <row r="200" spans="1:37" ht="20.25" x14ac:dyDescent="0.3">
      <c r="A200" s="7">
        <v>8</v>
      </c>
      <c r="B200" s="7">
        <v>84</v>
      </c>
      <c r="C200" s="27">
        <v>68</v>
      </c>
      <c r="D200" s="27">
        <v>106</v>
      </c>
      <c r="E200" s="7">
        <v>8.5</v>
      </c>
      <c r="F200" s="32">
        <f t="shared" si="202"/>
        <v>10.25</v>
      </c>
      <c r="G200" s="8">
        <f t="shared" si="195"/>
        <v>9840</v>
      </c>
      <c r="H200" s="2">
        <v>1.4</v>
      </c>
      <c r="I200" s="7">
        <f t="shared" si="196"/>
        <v>13776</v>
      </c>
      <c r="J200" s="7">
        <v>1.2</v>
      </c>
      <c r="K200" s="7">
        <v>1.75</v>
      </c>
      <c r="L200" s="7">
        <f t="shared" si="203"/>
        <v>0</v>
      </c>
      <c r="M200" s="2">
        <f t="shared" si="204"/>
        <v>2.1733333333333333</v>
      </c>
      <c r="N200" s="2">
        <f t="shared" si="205"/>
        <v>1.8095238095238095</v>
      </c>
      <c r="O200" s="2">
        <f t="shared" si="206"/>
        <v>7.5238095238095237</v>
      </c>
      <c r="P200" s="2">
        <f t="shared" si="207"/>
        <v>16.196666666666665</v>
      </c>
      <c r="Q200" s="2">
        <f t="shared" si="208"/>
        <v>22.196666666666665</v>
      </c>
      <c r="R200" s="2">
        <f t="shared" si="209"/>
        <v>14.833333333333334</v>
      </c>
      <c r="S200" s="2">
        <f t="shared" si="197"/>
        <v>18.833333333333336</v>
      </c>
      <c r="T200" s="2">
        <f t="shared" si="198"/>
        <v>28.833333333333336</v>
      </c>
      <c r="U200" s="7">
        <f t="shared" si="199"/>
        <v>1</v>
      </c>
      <c r="V200" s="2">
        <f t="shared" si="210"/>
        <v>116.62850480299537</v>
      </c>
      <c r="W200" s="28">
        <f t="shared" si="211"/>
        <v>143.52788893067736</v>
      </c>
      <c r="X200" s="2">
        <f t="shared" si="212"/>
        <v>119.999270837764</v>
      </c>
      <c r="Y200" s="2">
        <f t="shared" si="213"/>
        <v>1195.4421742307024</v>
      </c>
      <c r="Z200" s="28">
        <f t="shared" si="214"/>
        <v>0</v>
      </c>
      <c r="AA200" s="28">
        <f t="shared" si="215"/>
        <v>10.25</v>
      </c>
      <c r="AB200" s="28">
        <f t="shared" si="216"/>
        <v>1471.160861539443</v>
      </c>
      <c r="AC200" s="2">
        <f t="shared" si="217"/>
        <v>1229.9925260870809</v>
      </c>
      <c r="AD200" s="2">
        <f t="shared" si="200"/>
        <v>1229.9925260870809</v>
      </c>
      <c r="AE200" s="2">
        <f t="shared" si="218"/>
        <v>1471.160861539443</v>
      </c>
      <c r="AF200" s="2">
        <f t="shared" si="201"/>
        <v>2401.4334244040379</v>
      </c>
      <c r="AG200" s="33">
        <f t="shared" si="219"/>
        <v>0.10056082589285714</v>
      </c>
      <c r="AH200" s="33">
        <f t="shared" si="220"/>
        <v>0.10056082589285714</v>
      </c>
      <c r="AI200" s="2">
        <f t="shared" si="221"/>
        <v>1.816453430295196</v>
      </c>
      <c r="AJ200" s="7">
        <v>2.2000000000000002</v>
      </c>
      <c r="AK200" s="3">
        <f t="shared" si="222"/>
        <v>1083.9355562520568</v>
      </c>
    </row>
    <row r="201" spans="1:37" ht="20.25" x14ac:dyDescent="0.3">
      <c r="A201" s="7">
        <v>8</v>
      </c>
      <c r="B201" s="7">
        <v>90</v>
      </c>
      <c r="C201" s="27">
        <v>72</v>
      </c>
      <c r="D201" s="27">
        <v>113</v>
      </c>
      <c r="E201" s="7">
        <v>9</v>
      </c>
      <c r="F201" s="32">
        <f t="shared" si="202"/>
        <v>10.916666666666666</v>
      </c>
      <c r="G201" s="8">
        <f t="shared" si="195"/>
        <v>10480</v>
      </c>
      <c r="H201" s="2">
        <v>1.4</v>
      </c>
      <c r="I201" s="7">
        <f t="shared" si="196"/>
        <v>14671.999999999998</v>
      </c>
      <c r="J201" s="7">
        <v>1.2</v>
      </c>
      <c r="K201" s="7">
        <v>1.75</v>
      </c>
      <c r="L201" s="7">
        <f t="shared" si="203"/>
        <v>0</v>
      </c>
      <c r="M201" s="2">
        <f t="shared" si="204"/>
        <v>2.1533333333333333</v>
      </c>
      <c r="N201" s="2">
        <f t="shared" si="205"/>
        <v>1.8095238095238095</v>
      </c>
      <c r="O201" s="2">
        <f t="shared" si="206"/>
        <v>7.5238095238095237</v>
      </c>
      <c r="P201" s="2">
        <f t="shared" si="207"/>
        <v>16.231666666666666</v>
      </c>
      <c r="Q201" s="2">
        <f t="shared" si="208"/>
        <v>22.231666666666666</v>
      </c>
      <c r="R201" s="2">
        <f t="shared" si="209"/>
        <v>14.833333333333334</v>
      </c>
      <c r="S201" s="2">
        <f t="shared" si="197"/>
        <v>18.833333333333336</v>
      </c>
      <c r="T201" s="2">
        <f t="shared" si="198"/>
        <v>28.833333333333336</v>
      </c>
      <c r="U201" s="7">
        <f t="shared" si="199"/>
        <v>1</v>
      </c>
      <c r="V201" s="2">
        <f t="shared" si="210"/>
        <v>116.44489294297114</v>
      </c>
      <c r="W201" s="28">
        <f t="shared" si="211"/>
        <v>143.3019285387781</v>
      </c>
      <c r="X201" s="2">
        <f t="shared" si="212"/>
        <v>119.81035227658303</v>
      </c>
      <c r="Y201" s="2">
        <f t="shared" si="213"/>
        <v>1271.1900812941014</v>
      </c>
      <c r="Z201" s="28">
        <f t="shared" si="214"/>
        <v>0</v>
      </c>
      <c r="AA201" s="28">
        <f t="shared" si="215"/>
        <v>10.916666666666666</v>
      </c>
      <c r="AB201" s="28">
        <f t="shared" si="216"/>
        <v>1564.3793865483276</v>
      </c>
      <c r="AC201" s="2">
        <f t="shared" si="217"/>
        <v>1307.9296790193646</v>
      </c>
      <c r="AD201" s="2">
        <f t="shared" si="200"/>
        <v>1307.9296790193646</v>
      </c>
      <c r="AE201" s="2">
        <f t="shared" si="218"/>
        <v>1564.3793865483276</v>
      </c>
      <c r="AF201" s="2">
        <f t="shared" si="201"/>
        <v>2756.7475535250433</v>
      </c>
      <c r="AG201" s="33">
        <f t="shared" si="219"/>
        <v>0.1017587425595238</v>
      </c>
      <c r="AH201" s="33">
        <f t="shared" si="220"/>
        <v>0.1017587425595238</v>
      </c>
      <c r="AI201" s="2">
        <f t="shared" si="221"/>
        <v>1.817246055716458</v>
      </c>
      <c r="AJ201" s="7">
        <v>2.2000000000000002</v>
      </c>
      <c r="AK201" s="3">
        <f t="shared" si="222"/>
        <v>1093.9995140679014</v>
      </c>
    </row>
    <row r="202" spans="1:37" ht="20.25" x14ac:dyDescent="0.3">
      <c r="A202" s="7">
        <v>8</v>
      </c>
      <c r="B202" s="7">
        <v>96</v>
      </c>
      <c r="C202" s="27">
        <v>77</v>
      </c>
      <c r="D202" s="27">
        <v>121</v>
      </c>
      <c r="E202" s="7">
        <v>9.5</v>
      </c>
      <c r="F202" s="32">
        <f t="shared" si="202"/>
        <v>11.666666666666666</v>
      </c>
      <c r="G202" s="8">
        <f t="shared" si="195"/>
        <v>11200</v>
      </c>
      <c r="H202" s="2">
        <v>1.4</v>
      </c>
      <c r="I202" s="7">
        <f t="shared" si="196"/>
        <v>15679.999999999998</v>
      </c>
      <c r="J202" s="7">
        <v>1.2</v>
      </c>
      <c r="K202" s="7">
        <v>1.75</v>
      </c>
      <c r="L202" s="7">
        <f t="shared" si="203"/>
        <v>0</v>
      </c>
      <c r="M202" s="2">
        <f t="shared" si="204"/>
        <v>2.1304761904761902</v>
      </c>
      <c r="N202" s="2">
        <f t="shared" si="205"/>
        <v>1.8095238095238095</v>
      </c>
      <c r="O202" s="2">
        <f t="shared" si="206"/>
        <v>7.5238095238095237</v>
      </c>
      <c r="P202" s="2">
        <f t="shared" si="207"/>
        <v>16.271666666666665</v>
      </c>
      <c r="Q202" s="2">
        <f t="shared" si="208"/>
        <v>22.271666666666665</v>
      </c>
      <c r="R202" s="2">
        <f t="shared" si="209"/>
        <v>14.833333333333334</v>
      </c>
      <c r="S202" s="2">
        <f t="shared" si="197"/>
        <v>18.833333333333336</v>
      </c>
      <c r="T202" s="2">
        <f t="shared" si="198"/>
        <v>28.833333333333336</v>
      </c>
      <c r="U202" s="7">
        <f t="shared" si="199"/>
        <v>1</v>
      </c>
      <c r="V202" s="2">
        <f t="shared" si="210"/>
        <v>116.2357574621187</v>
      </c>
      <c r="W202" s="28">
        <f t="shared" si="211"/>
        <v>143.04455771748567</v>
      </c>
      <c r="X202" s="2">
        <f t="shared" si="212"/>
        <v>119.59517241767126</v>
      </c>
      <c r="Y202" s="2">
        <f t="shared" si="213"/>
        <v>1356.0838370580514</v>
      </c>
      <c r="Z202" s="28">
        <f t="shared" si="214"/>
        <v>0</v>
      </c>
      <c r="AA202" s="28">
        <f t="shared" si="215"/>
        <v>11.666666666666666</v>
      </c>
      <c r="AB202" s="28">
        <f t="shared" si="216"/>
        <v>1668.8531733706661</v>
      </c>
      <c r="AC202" s="2">
        <f t="shared" si="217"/>
        <v>1395.2770115394981</v>
      </c>
      <c r="AD202" s="2">
        <f t="shared" si="200"/>
        <v>1395.2770115394981</v>
      </c>
      <c r="AE202" s="2">
        <f t="shared" si="218"/>
        <v>1668.8531733706661</v>
      </c>
      <c r="AF202" s="2">
        <f t="shared" si="201"/>
        <v>3136.5661053440494</v>
      </c>
      <c r="AG202" s="33">
        <f t="shared" si="219"/>
        <v>0.1031063988095238</v>
      </c>
      <c r="AH202" s="33">
        <f t="shared" si="220"/>
        <v>0.1031063988095238</v>
      </c>
      <c r="AI202" s="2">
        <f t="shared" si="221"/>
        <v>1.8181385865647228</v>
      </c>
      <c r="AJ202" s="7">
        <v>2.2000000000000002</v>
      </c>
      <c r="AK202" s="3">
        <f t="shared" si="222"/>
        <v>1101.6126012793889</v>
      </c>
    </row>
    <row r="203" spans="1:37" ht="20.25" x14ac:dyDescent="0.3">
      <c r="A203" s="7">
        <v>8</v>
      </c>
      <c r="B203" s="7">
        <v>102</v>
      </c>
      <c r="C203" s="27">
        <v>82</v>
      </c>
      <c r="D203" s="27">
        <v>128</v>
      </c>
      <c r="E203" s="7">
        <v>9.75</v>
      </c>
      <c r="F203" s="32">
        <f t="shared" si="202"/>
        <v>12.291666666666666</v>
      </c>
      <c r="G203" s="8">
        <f t="shared" si="195"/>
        <v>11800</v>
      </c>
      <c r="H203" s="2">
        <v>1.4</v>
      </c>
      <c r="I203" s="7">
        <f t="shared" si="196"/>
        <v>16520</v>
      </c>
      <c r="J203" s="7">
        <v>1.2</v>
      </c>
      <c r="K203" s="7">
        <v>1.75</v>
      </c>
      <c r="L203" s="7">
        <f t="shared" si="203"/>
        <v>0</v>
      </c>
      <c r="M203" s="2">
        <f t="shared" si="204"/>
        <v>2.1104761904761902</v>
      </c>
      <c r="N203" s="2">
        <f t="shared" si="205"/>
        <v>1.8095238095238095</v>
      </c>
      <c r="O203" s="2">
        <f t="shared" si="206"/>
        <v>7.5238095238095237</v>
      </c>
      <c r="P203" s="2">
        <f t="shared" si="207"/>
        <v>16.306666666666665</v>
      </c>
      <c r="Q203" s="2">
        <f t="shared" si="208"/>
        <v>22.306666666666665</v>
      </c>
      <c r="R203" s="2">
        <f t="shared" si="209"/>
        <v>14.833333333333334</v>
      </c>
      <c r="S203" s="2">
        <f t="shared" si="197"/>
        <v>18.833333333333336</v>
      </c>
      <c r="T203" s="2">
        <f t="shared" si="198"/>
        <v>28.833333333333336</v>
      </c>
      <c r="U203" s="7">
        <f t="shared" si="199"/>
        <v>1</v>
      </c>
      <c r="V203" s="2">
        <f t="shared" si="210"/>
        <v>116.0533791815819</v>
      </c>
      <c r="W203" s="28">
        <f t="shared" si="211"/>
        <v>142.8201154198118</v>
      </c>
      <c r="X203" s="2">
        <f t="shared" si="212"/>
        <v>119.40752308856403</v>
      </c>
      <c r="Y203" s="2">
        <f t="shared" si="213"/>
        <v>1426.4894524402775</v>
      </c>
      <c r="Z203" s="28">
        <f t="shared" si="214"/>
        <v>0</v>
      </c>
      <c r="AA203" s="28">
        <f t="shared" si="215"/>
        <v>12.291666666666666</v>
      </c>
      <c r="AB203" s="28">
        <f t="shared" si="216"/>
        <v>1755.4972520351866</v>
      </c>
      <c r="AC203" s="2">
        <f t="shared" si="217"/>
        <v>1467.7174712969329</v>
      </c>
      <c r="AD203" s="2">
        <f t="shared" si="200"/>
        <v>1467.7174712969329</v>
      </c>
      <c r="AE203" s="2">
        <f t="shared" si="218"/>
        <v>1755.4972520351866</v>
      </c>
      <c r="AF203" s="2">
        <f t="shared" si="201"/>
        <v>3540.8890798610555</v>
      </c>
      <c r="AG203" s="33">
        <f t="shared" si="219"/>
        <v>0.1042294456845238</v>
      </c>
      <c r="AH203" s="33">
        <f t="shared" si="220"/>
        <v>0.1042294456845238</v>
      </c>
      <c r="AI203" s="2">
        <f t="shared" si="221"/>
        <v>1.8188830322652993</v>
      </c>
      <c r="AJ203" s="7">
        <v>2.2000000000000002</v>
      </c>
      <c r="AK203" s="3">
        <f t="shared" si="222"/>
        <v>1108.7989378085176</v>
      </c>
    </row>
    <row r="204" spans="1:37" ht="20.25" x14ac:dyDescent="0.3">
      <c r="A204" s="7">
        <v>8</v>
      </c>
      <c r="B204" s="7">
        <v>108</v>
      </c>
      <c r="C204" s="27">
        <v>87</v>
      </c>
      <c r="D204" s="27">
        <v>136</v>
      </c>
      <c r="E204" s="7">
        <v>10</v>
      </c>
      <c r="F204" s="32">
        <f t="shared" si="202"/>
        <v>13</v>
      </c>
      <c r="G204" s="8">
        <f t="shared" si="195"/>
        <v>12480</v>
      </c>
      <c r="H204" s="2">
        <v>1.4</v>
      </c>
      <c r="I204" s="7">
        <f t="shared" si="196"/>
        <v>17472</v>
      </c>
      <c r="J204" s="7">
        <v>1.2</v>
      </c>
      <c r="K204" s="7">
        <v>1.75</v>
      </c>
      <c r="L204" s="7">
        <f t="shared" si="203"/>
        <v>0</v>
      </c>
      <c r="M204" s="2">
        <f t="shared" si="204"/>
        <v>2.0876190476190475</v>
      </c>
      <c r="N204" s="2">
        <f t="shared" si="205"/>
        <v>1.8095238095238095</v>
      </c>
      <c r="O204" s="2">
        <f t="shared" si="206"/>
        <v>7.5238095238095237</v>
      </c>
      <c r="P204" s="2">
        <f t="shared" si="207"/>
        <v>16.346666666666668</v>
      </c>
      <c r="Q204" s="2">
        <f t="shared" si="208"/>
        <v>22.346666666666668</v>
      </c>
      <c r="R204" s="2">
        <f t="shared" si="209"/>
        <v>14.833333333333334</v>
      </c>
      <c r="S204" s="2">
        <f t="shared" si="197"/>
        <v>18.833333333333336</v>
      </c>
      <c r="T204" s="2">
        <f t="shared" si="198"/>
        <v>28.833333333333336</v>
      </c>
      <c r="U204" s="7">
        <f t="shared" si="199"/>
        <v>1</v>
      </c>
      <c r="V204" s="2">
        <f t="shared" si="210"/>
        <v>115.84564640261725</v>
      </c>
      <c r="W204" s="28">
        <f t="shared" si="211"/>
        <v>142.56447082180495</v>
      </c>
      <c r="X204" s="2">
        <f t="shared" si="212"/>
        <v>119.19378647205704</v>
      </c>
      <c r="Y204" s="2">
        <f t="shared" si="213"/>
        <v>1505.9934032340243</v>
      </c>
      <c r="Z204" s="28">
        <f t="shared" si="214"/>
        <v>0</v>
      </c>
      <c r="AA204" s="28">
        <f t="shared" si="215"/>
        <v>13</v>
      </c>
      <c r="AB204" s="28">
        <f t="shared" si="216"/>
        <v>1853.3381206834642</v>
      </c>
      <c r="AC204" s="2">
        <f t="shared" si="217"/>
        <v>1549.5192241367415</v>
      </c>
      <c r="AD204" s="2">
        <f t="shared" si="200"/>
        <v>1549.5192241367415</v>
      </c>
      <c r="AE204" s="2">
        <f t="shared" si="218"/>
        <v>1853.3381206834642</v>
      </c>
      <c r="AF204" s="2">
        <f t="shared" si="201"/>
        <v>3969.7164770760623</v>
      </c>
      <c r="AG204" s="33">
        <f t="shared" si="219"/>
        <v>0.10550223214285714</v>
      </c>
      <c r="AH204" s="33">
        <f t="shared" si="220"/>
        <v>0.10550223214285714</v>
      </c>
      <c r="AI204" s="2">
        <f t="shared" si="221"/>
        <v>1.8197274747143444</v>
      </c>
      <c r="AJ204" s="7">
        <v>2.2000000000000002</v>
      </c>
      <c r="AK204" s="3">
        <f t="shared" si="222"/>
        <v>1114.0017956214219</v>
      </c>
    </row>
    <row r="205" spans="1:37" ht="20.25" x14ac:dyDescent="0.3">
      <c r="A205" s="7">
        <v>8</v>
      </c>
      <c r="B205" s="7">
        <v>114</v>
      </c>
      <c r="C205" s="27">
        <v>92</v>
      </c>
      <c r="D205" s="27">
        <v>143</v>
      </c>
      <c r="E205" s="7">
        <v>10.5</v>
      </c>
      <c r="F205" s="32">
        <f t="shared" si="202"/>
        <v>13.666666666666666</v>
      </c>
      <c r="G205" s="8">
        <f t="shared" si="195"/>
        <v>13120</v>
      </c>
      <c r="H205" s="2">
        <v>1.4</v>
      </c>
      <c r="I205" s="7">
        <f t="shared" si="196"/>
        <v>18368</v>
      </c>
      <c r="J205" s="7">
        <v>1.2</v>
      </c>
      <c r="K205" s="7">
        <v>1.75</v>
      </c>
      <c r="L205" s="7">
        <f t="shared" si="203"/>
        <v>0</v>
      </c>
      <c r="M205" s="2">
        <f t="shared" si="204"/>
        <v>2.0676190476190475</v>
      </c>
      <c r="N205" s="2">
        <f t="shared" si="205"/>
        <v>1.8095238095238095</v>
      </c>
      <c r="O205" s="2">
        <f t="shared" si="206"/>
        <v>7.5238095238095237</v>
      </c>
      <c r="P205" s="2">
        <f t="shared" si="207"/>
        <v>16.381666666666668</v>
      </c>
      <c r="Q205" s="2">
        <f t="shared" si="208"/>
        <v>22.381666666666668</v>
      </c>
      <c r="R205" s="2">
        <f t="shared" si="209"/>
        <v>14.833333333333334</v>
      </c>
      <c r="S205" s="2">
        <f t="shared" si="197"/>
        <v>18.833333333333336</v>
      </c>
      <c r="T205" s="2">
        <f t="shared" si="198"/>
        <v>28.833333333333336</v>
      </c>
      <c r="U205" s="7">
        <f t="shared" si="199"/>
        <v>1</v>
      </c>
      <c r="V205" s="2">
        <f t="shared" si="210"/>
        <v>115.66448931166073</v>
      </c>
      <c r="W205" s="28">
        <f t="shared" si="211"/>
        <v>142.3415313708214</v>
      </c>
      <c r="X205" s="2">
        <f t="shared" si="212"/>
        <v>119.00739362702664</v>
      </c>
      <c r="Y205" s="2">
        <f t="shared" si="213"/>
        <v>1580.7480205926965</v>
      </c>
      <c r="Z205" s="28">
        <f t="shared" si="214"/>
        <v>0</v>
      </c>
      <c r="AA205" s="28">
        <f t="shared" si="215"/>
        <v>13.666666666666666</v>
      </c>
      <c r="AB205" s="28">
        <f t="shared" si="216"/>
        <v>1945.3342620678925</v>
      </c>
      <c r="AC205" s="2">
        <f t="shared" si="217"/>
        <v>1626.4343795693642</v>
      </c>
      <c r="AD205" s="2">
        <f t="shared" si="200"/>
        <v>1626.4343795693642</v>
      </c>
      <c r="AE205" s="2">
        <f t="shared" si="218"/>
        <v>1945.3342620678925</v>
      </c>
      <c r="AF205" s="2">
        <f t="shared" si="201"/>
        <v>4423.0482969890691</v>
      </c>
      <c r="AG205" s="33">
        <f t="shared" si="219"/>
        <v>0.1067001488095238</v>
      </c>
      <c r="AH205" s="33">
        <f t="shared" si="220"/>
        <v>0.1067001488095238</v>
      </c>
      <c r="AI205" s="2">
        <f t="shared" si="221"/>
        <v>1.8205229606524544</v>
      </c>
      <c r="AJ205" s="7">
        <v>2.2000000000000002</v>
      </c>
      <c r="AK205" s="3">
        <f t="shared" si="222"/>
        <v>1124.7440262327418</v>
      </c>
    </row>
    <row r="206" spans="1:37" ht="20.25" x14ac:dyDescent="0.3">
      <c r="A206" s="7">
        <v>8</v>
      </c>
      <c r="B206" s="7">
        <v>120</v>
      </c>
      <c r="C206" s="27">
        <v>97</v>
      </c>
      <c r="D206" s="27">
        <v>151</v>
      </c>
      <c r="E206" s="7">
        <v>11</v>
      </c>
      <c r="F206" s="32">
        <f t="shared" si="202"/>
        <v>14.416666666666666</v>
      </c>
      <c r="G206" s="8">
        <f t="shared" si="195"/>
        <v>13840</v>
      </c>
      <c r="H206" s="2">
        <v>1.4</v>
      </c>
      <c r="I206" s="7">
        <f t="shared" si="196"/>
        <v>19376</v>
      </c>
      <c r="J206" s="7">
        <v>1.2</v>
      </c>
      <c r="K206" s="7">
        <v>1.75</v>
      </c>
      <c r="L206" s="7">
        <f t="shared" si="203"/>
        <v>0</v>
      </c>
      <c r="M206" s="2">
        <f t="shared" si="204"/>
        <v>2.0447619047619048</v>
      </c>
      <c r="N206" s="2">
        <f t="shared" si="205"/>
        <v>1.8095238095238095</v>
      </c>
      <c r="O206" s="2">
        <f t="shared" si="206"/>
        <v>7.5238095238095237</v>
      </c>
      <c r="P206" s="2">
        <f t="shared" si="207"/>
        <v>16.421666666666667</v>
      </c>
      <c r="Q206" s="2">
        <f t="shared" si="208"/>
        <v>22.421666666666667</v>
      </c>
      <c r="R206" s="2">
        <f t="shared" si="209"/>
        <v>14.833333333333334</v>
      </c>
      <c r="S206" s="2">
        <f t="shared" si="197"/>
        <v>18.833333333333336</v>
      </c>
      <c r="T206" s="2">
        <f t="shared" si="198"/>
        <v>28.833333333333336</v>
      </c>
      <c r="U206" s="7">
        <f t="shared" si="199"/>
        <v>1</v>
      </c>
      <c r="V206" s="2">
        <f t="shared" si="210"/>
        <v>115.45814516957498</v>
      </c>
      <c r="W206" s="28">
        <f t="shared" si="211"/>
        <v>142.0875956871152</v>
      </c>
      <c r="X206" s="2">
        <f t="shared" si="212"/>
        <v>118.79508578141238</v>
      </c>
      <c r="Y206" s="2">
        <f t="shared" si="213"/>
        <v>1664.5215928613725</v>
      </c>
      <c r="Z206" s="28">
        <f t="shared" si="214"/>
        <v>0</v>
      </c>
      <c r="AA206" s="28">
        <f t="shared" si="215"/>
        <v>14.416666666666666</v>
      </c>
      <c r="AB206" s="28">
        <f t="shared" si="216"/>
        <v>2048.4295044892442</v>
      </c>
      <c r="AC206" s="2">
        <f t="shared" si="217"/>
        <v>1712.6291533486951</v>
      </c>
      <c r="AD206" s="2">
        <f t="shared" si="200"/>
        <v>1712.6291533486951</v>
      </c>
      <c r="AE206" s="2">
        <f t="shared" si="218"/>
        <v>2048.4295044892442</v>
      </c>
      <c r="AF206" s="2">
        <f t="shared" si="201"/>
        <v>4900.884539600077</v>
      </c>
      <c r="AG206" s="33">
        <f t="shared" si="219"/>
        <v>0.10804780505952381</v>
      </c>
      <c r="AH206" s="33">
        <f t="shared" si="220"/>
        <v>0.10804780505952381</v>
      </c>
      <c r="AI206" s="2">
        <f t="shared" si="221"/>
        <v>1.8214187140654821</v>
      </c>
      <c r="AJ206" s="7">
        <v>2.2000000000000002</v>
      </c>
      <c r="AK206" s="3">
        <f t="shared" si="222"/>
        <v>1133.2181787366992</v>
      </c>
    </row>
    <row r="207" spans="1:37" ht="20.25" x14ac:dyDescent="0.3">
      <c r="A207" s="7">
        <v>8</v>
      </c>
      <c r="B207" s="7">
        <v>132</v>
      </c>
      <c r="C207" s="27">
        <v>106</v>
      </c>
      <c r="D207" s="27">
        <v>166</v>
      </c>
      <c r="E207" s="7">
        <v>12</v>
      </c>
      <c r="F207" s="32">
        <f t="shared" si="202"/>
        <v>15.833333333333334</v>
      </c>
      <c r="G207" s="8">
        <f t="shared" si="195"/>
        <v>15200</v>
      </c>
      <c r="H207" s="2">
        <v>1.4</v>
      </c>
      <c r="I207" s="7">
        <f t="shared" si="196"/>
        <v>21280</v>
      </c>
      <c r="J207" s="7">
        <v>1.2</v>
      </c>
      <c r="K207" s="7">
        <v>1.75</v>
      </c>
      <c r="L207" s="7">
        <f t="shared" si="203"/>
        <v>0</v>
      </c>
      <c r="M207" s="2">
        <f t="shared" si="204"/>
        <v>2.0019047619047616</v>
      </c>
      <c r="N207" s="2">
        <f t="shared" si="205"/>
        <v>1.8095238095238095</v>
      </c>
      <c r="O207" s="2">
        <f t="shared" si="206"/>
        <v>7.5238095238095237</v>
      </c>
      <c r="P207" s="2">
        <f t="shared" si="207"/>
        <v>16.496666666666666</v>
      </c>
      <c r="Q207" s="2">
        <f t="shared" si="208"/>
        <v>22.496666666666666</v>
      </c>
      <c r="R207" s="2">
        <f t="shared" si="209"/>
        <v>14.833333333333334</v>
      </c>
      <c r="S207" s="2">
        <f t="shared" si="197"/>
        <v>18.833333333333336</v>
      </c>
      <c r="T207" s="2">
        <f t="shared" si="198"/>
        <v>28.833333333333336</v>
      </c>
      <c r="U207" s="7">
        <f t="shared" si="199"/>
        <v>1</v>
      </c>
      <c r="V207" s="2">
        <f t="shared" si="210"/>
        <v>115.07322766086028</v>
      </c>
      <c r="W207" s="28">
        <f t="shared" si="211"/>
        <v>141.61390019104763</v>
      </c>
      <c r="X207" s="2">
        <f t="shared" si="212"/>
        <v>118.39904348920885</v>
      </c>
      <c r="Y207" s="2">
        <f t="shared" si="213"/>
        <v>1706.9195436360942</v>
      </c>
      <c r="Z207" s="28">
        <f t="shared" si="214"/>
        <v>0</v>
      </c>
      <c r="AA207" s="28">
        <f t="shared" si="215"/>
        <v>15.833333333333334</v>
      </c>
      <c r="AB207" s="28">
        <f t="shared" si="216"/>
        <v>2242.2200863582543</v>
      </c>
      <c r="AC207" s="2">
        <f t="shared" si="217"/>
        <v>1874.6515219124735</v>
      </c>
      <c r="AD207" s="2">
        <f t="shared" si="200"/>
        <v>1874.6515219124735</v>
      </c>
      <c r="AE207" s="2">
        <f t="shared" si="218"/>
        <v>2242.2200863582543</v>
      </c>
      <c r="AF207" s="2">
        <f t="shared" si="201"/>
        <v>5930.0702929160934</v>
      </c>
      <c r="AG207" s="33">
        <f t="shared" si="219"/>
        <v>0.11059337797619048</v>
      </c>
      <c r="AH207" s="33">
        <f t="shared" si="220"/>
        <v>0.11059337797619048</v>
      </c>
      <c r="AI207" s="2">
        <f t="shared" si="221"/>
        <v>1.8231130999881651</v>
      </c>
      <c r="AJ207" s="7">
        <v>2.2000000000000002</v>
      </c>
      <c r="AK207" s="3">
        <f t="shared" si="222"/>
        <v>1152.596370385239</v>
      </c>
    </row>
    <row r="208" spans="1:37" ht="20.25" x14ac:dyDescent="0.3">
      <c r="A208" s="7">
        <v>8</v>
      </c>
      <c r="B208" s="7">
        <v>144</v>
      </c>
      <c r="C208" s="27">
        <v>116</v>
      </c>
      <c r="D208" s="27">
        <v>180</v>
      </c>
      <c r="E208" s="7">
        <v>13</v>
      </c>
      <c r="F208" s="32">
        <f t="shared" si="202"/>
        <v>17.166666666666668</v>
      </c>
      <c r="G208" s="8">
        <f t="shared" si="195"/>
        <v>16480</v>
      </c>
      <c r="H208" s="2">
        <v>1.4</v>
      </c>
      <c r="I208" s="7">
        <f t="shared" si="196"/>
        <v>23072</v>
      </c>
      <c r="J208" s="7">
        <v>1.2</v>
      </c>
      <c r="K208" s="7">
        <v>1.75</v>
      </c>
      <c r="L208" s="7">
        <f t="shared" si="203"/>
        <v>0</v>
      </c>
      <c r="M208" s="2">
        <f t="shared" si="204"/>
        <v>1.9619047619047618</v>
      </c>
      <c r="N208" s="2">
        <f t="shared" si="205"/>
        <v>1.8095238095238095</v>
      </c>
      <c r="O208" s="2">
        <f t="shared" si="206"/>
        <v>7.5238095238095237</v>
      </c>
      <c r="P208" s="2">
        <f t="shared" si="207"/>
        <v>16.566666666666666</v>
      </c>
      <c r="Q208" s="2">
        <f t="shared" si="208"/>
        <v>22.566666666666666</v>
      </c>
      <c r="R208" s="2">
        <f t="shared" si="209"/>
        <v>14.833333333333334</v>
      </c>
      <c r="S208" s="2">
        <f t="shared" si="197"/>
        <v>18.833333333333336</v>
      </c>
      <c r="T208" s="2">
        <f t="shared" si="198"/>
        <v>28.833333333333336</v>
      </c>
      <c r="U208" s="7">
        <f t="shared" si="199"/>
        <v>1</v>
      </c>
      <c r="V208" s="2">
        <f t="shared" si="210"/>
        <v>114.71627968731848</v>
      </c>
      <c r="W208" s="28">
        <f t="shared" si="211"/>
        <v>141.17462516829843</v>
      </c>
      <c r="X208" s="2">
        <f t="shared" si="212"/>
        <v>118.03177910024675</v>
      </c>
      <c r="Y208" s="2">
        <f t="shared" si="213"/>
        <v>1701.6248153618908</v>
      </c>
      <c r="Z208" s="28">
        <f t="shared" si="214"/>
        <v>0</v>
      </c>
      <c r="AA208" s="28">
        <f t="shared" si="215"/>
        <v>17.166666666666668</v>
      </c>
      <c r="AB208" s="28">
        <f t="shared" si="216"/>
        <v>2423.49773205579</v>
      </c>
      <c r="AC208" s="2">
        <f t="shared" si="217"/>
        <v>2026.2122078875693</v>
      </c>
      <c r="AD208" s="2">
        <f t="shared" si="200"/>
        <v>2026.2122078875693</v>
      </c>
      <c r="AE208" s="2">
        <f t="shared" si="218"/>
        <v>2423.49773205579</v>
      </c>
      <c r="AF208" s="2">
        <f t="shared" si="201"/>
        <v>7057.2737370241111</v>
      </c>
      <c r="AG208" s="33">
        <f t="shared" si="219"/>
        <v>0.1129892113095238</v>
      </c>
      <c r="AH208" s="33">
        <f t="shared" si="220"/>
        <v>0.1129892113095238</v>
      </c>
      <c r="AI208" s="2">
        <f t="shared" si="221"/>
        <v>1.8247106983987871</v>
      </c>
      <c r="AJ208" s="7">
        <v>2.2000000000000002</v>
      </c>
      <c r="AK208" s="3">
        <f t="shared" si="222"/>
        <v>1174.2265628277171</v>
      </c>
    </row>
    <row r="209" spans="1:38" ht="20.25" x14ac:dyDescent="0.3">
      <c r="A209" s="7"/>
      <c r="B209" s="7"/>
      <c r="C209" s="7"/>
      <c r="D209" s="2"/>
      <c r="E209" s="2"/>
      <c r="F209" s="2"/>
      <c r="G209" s="7"/>
      <c r="H209" s="7"/>
      <c r="I209" s="7"/>
      <c r="J209" s="7"/>
      <c r="K209" s="2"/>
      <c r="L209" s="2"/>
      <c r="M209" s="2"/>
      <c r="N209" s="2"/>
      <c r="O209" s="2"/>
      <c r="P209" s="2"/>
      <c r="Q209" s="2"/>
      <c r="R209" s="2"/>
      <c r="S209" s="7"/>
      <c r="T209" s="2"/>
      <c r="U209" s="28"/>
      <c r="V209" s="2"/>
      <c r="W209" s="2"/>
      <c r="X209" s="28"/>
      <c r="Y209" s="28"/>
      <c r="Z209" s="28"/>
      <c r="AA209" s="2"/>
      <c r="AB209" s="2"/>
      <c r="AC209" s="2"/>
      <c r="AD209" s="2"/>
      <c r="AE209" s="7"/>
      <c r="AF209" s="7"/>
      <c r="AG209" s="3"/>
    </row>
    <row r="210" spans="1:38" ht="150" x14ac:dyDescent="0.2">
      <c r="A210" s="7" t="s">
        <v>10</v>
      </c>
      <c r="B210" s="7" t="s">
        <v>82</v>
      </c>
      <c r="C210" s="31" t="s">
        <v>83</v>
      </c>
      <c r="D210" s="31" t="s">
        <v>84</v>
      </c>
      <c r="E210" s="7" t="s">
        <v>12</v>
      </c>
      <c r="F210" s="7" t="s">
        <v>85</v>
      </c>
      <c r="G210" s="7" t="s">
        <v>47</v>
      </c>
      <c r="H210" s="7" t="s">
        <v>14</v>
      </c>
      <c r="I210" s="7" t="s">
        <v>15</v>
      </c>
      <c r="J210" s="7" t="s">
        <v>16</v>
      </c>
      <c r="K210" s="7" t="s">
        <v>17</v>
      </c>
      <c r="L210" s="7" t="s">
        <v>18</v>
      </c>
      <c r="M210" s="7" t="s">
        <v>25</v>
      </c>
      <c r="N210" s="7" t="s">
        <v>26</v>
      </c>
      <c r="O210" s="7" t="s">
        <v>27</v>
      </c>
      <c r="P210" s="7" t="s">
        <v>28</v>
      </c>
      <c r="Q210" s="7" t="s">
        <v>29</v>
      </c>
      <c r="R210" s="7" t="s">
        <v>30</v>
      </c>
      <c r="S210" s="7" t="s">
        <v>31</v>
      </c>
      <c r="T210" s="7" t="s">
        <v>32</v>
      </c>
      <c r="U210" s="7" t="s">
        <v>33</v>
      </c>
      <c r="V210" s="7" t="s">
        <v>34</v>
      </c>
      <c r="W210" s="26" t="s">
        <v>35</v>
      </c>
      <c r="X210" s="7" t="s">
        <v>36</v>
      </c>
      <c r="Y210" s="7" t="s">
        <v>37</v>
      </c>
      <c r="Z210" s="26" t="s">
        <v>59</v>
      </c>
      <c r="AA210" s="26" t="s">
        <v>60</v>
      </c>
      <c r="AB210" s="26" t="s">
        <v>61</v>
      </c>
      <c r="AC210" s="7" t="s">
        <v>39</v>
      </c>
      <c r="AD210" s="7" t="s">
        <v>40</v>
      </c>
      <c r="AE210" s="7" t="s">
        <v>41</v>
      </c>
      <c r="AF210" s="7" t="s">
        <v>21</v>
      </c>
      <c r="AG210" s="26" t="s">
        <v>90</v>
      </c>
      <c r="AH210" s="26" t="s">
        <v>89</v>
      </c>
      <c r="AI210" s="7" t="s">
        <v>22</v>
      </c>
      <c r="AJ210" s="7" t="s">
        <v>23</v>
      </c>
      <c r="AK210" s="26" t="s">
        <v>20</v>
      </c>
      <c r="AL210" s="7" t="s">
        <v>24</v>
      </c>
    </row>
    <row r="211" spans="1:38" ht="20.25" x14ac:dyDescent="0.3">
      <c r="A211" s="7">
        <v>9</v>
      </c>
      <c r="B211" s="7">
        <v>18</v>
      </c>
      <c r="C211" s="27">
        <v>14</v>
      </c>
      <c r="D211" s="27">
        <v>23</v>
      </c>
      <c r="E211" s="7">
        <v>2.75</v>
      </c>
      <c r="F211" s="32">
        <f>($D211+2*$E211)/12</f>
        <v>2.375</v>
      </c>
      <c r="G211" s="8">
        <f t="shared" ref="G211:G233" si="224">$B$4*$A211*$F211</f>
        <v>2565</v>
      </c>
      <c r="H211" s="2">
        <v>1.4</v>
      </c>
      <c r="I211" s="7">
        <f t="shared" ref="I211:I233" si="225">$G211*$H211</f>
        <v>3590.9999999999995</v>
      </c>
      <c r="J211" s="7">
        <v>1.2</v>
      </c>
      <c r="K211" s="7">
        <v>1.1499999999999999</v>
      </c>
      <c r="L211" s="7">
        <v>0</v>
      </c>
      <c r="M211" s="2">
        <f>($E$7-$C$7-0.06*$D211/12)/$K211</f>
        <v>3.6681159420289853</v>
      </c>
      <c r="N211" s="2">
        <f>($F$7-$B$7)/$K211</f>
        <v>2.7536231884057973</v>
      </c>
      <c r="O211" s="2">
        <f>($G$7-$B$7)/$K211</f>
        <v>11.449275362318842</v>
      </c>
      <c r="P211" s="2">
        <f>$C$7+$K211*$A211+0.06*$D211/12</f>
        <v>12.131666666666666</v>
      </c>
      <c r="Q211" s="2">
        <f>IF($A211&lt;$M211,$P211,$P211+$E$7)</f>
        <v>18.131666666666668</v>
      </c>
      <c r="R211" s="2">
        <f>$B$7+K211*$A211</f>
        <v>11.183333333333334</v>
      </c>
      <c r="S211" s="2">
        <f t="shared" ref="S211:S233" si="226">$R211+$F$7</f>
        <v>15.183333333333334</v>
      </c>
      <c r="T211" s="2">
        <f t="shared" ref="T211:T233" si="227">$R211+$G$7</f>
        <v>25.183333333333334</v>
      </c>
      <c r="U211" s="7">
        <f t="shared" ref="U211:U233" si="228">IF($A211&lt;$M211,0.5,1)</f>
        <v>1</v>
      </c>
      <c r="V211" s="2">
        <f>($U211*$H$7*(1+$L211)*$J211)/($Q211*$R211)</f>
        <v>189.37481788907078</v>
      </c>
      <c r="W211" s="28">
        <f>IF($A211&lt;$N211,(($U211*$I$7/2*(1+$L211)*$J$7)/($R211*$Q211)),(($U211*$I$7*(1+$L211)*$J$7)/($S211*$Q211)))</f>
        <v>217.94474273388872</v>
      </c>
      <c r="X211" s="2">
        <f>(2*$U211*$H$7*(1+$L211)*$J211)/($Q211*$T211)</f>
        <v>168.19391502788417</v>
      </c>
      <c r="Y211" s="2">
        <f>IF($R211&gt;$F211,$F211*$V211,$R211*$V211)</f>
        <v>449.76519248654313</v>
      </c>
      <c r="Z211" s="28">
        <f>IF($N211&lt;$A211,0,$F$7-$B$7-$K211*$A211)</f>
        <v>0</v>
      </c>
      <c r="AA211" s="28">
        <f>IF($S211&gt;$F211,$F211,$S211)</f>
        <v>2.375</v>
      </c>
      <c r="AB211" s="28">
        <f>($AA211-$Z211)*$W211</f>
        <v>517.61876399298569</v>
      </c>
      <c r="AC211" s="2">
        <f>IF($T211&gt;$F211,$F211*$X211,$T211*$X211)</f>
        <v>399.46054819122492</v>
      </c>
      <c r="AD211" s="2">
        <f t="shared" ref="AD211:AD233" si="229">IF($Y211&gt;$AC211,$Y211,$AC211)</f>
        <v>449.76519248654313</v>
      </c>
      <c r="AE211" s="2">
        <f>IF($AB211&gt;$AD211,$AB211,$AD211)</f>
        <v>517.61876399298569</v>
      </c>
      <c r="AF211" s="2">
        <f t="shared" ref="AF211:AF233" si="230">PI()*($B211/(2*12))^2*62.4</f>
        <v>110.26990214100174</v>
      </c>
      <c r="AG211" s="33">
        <f>0.23*($M$7/$H211)*(1+0.35*$M$7*($F211/$A211))</f>
        <v>8.5936259920634916E-2</v>
      </c>
      <c r="AH211" s="33">
        <f>IF(AG211&gt;0.33,0.33,AG211)</f>
        <v>8.5936259920634916E-2</v>
      </c>
      <c r="AI211" s="2">
        <f>$P$7/($O$7-$N$7*AH211)</f>
        <v>1.8068322473281153</v>
      </c>
      <c r="AJ211" s="7">
        <v>2.4</v>
      </c>
      <c r="AK211" s="27">
        <f>IF($A211&gt;$F211,0,$AE211)</f>
        <v>0</v>
      </c>
      <c r="AL211" s="3">
        <f>(12/$D211)*(($I211+$AF211)/$AI211+$AK211/$AJ211)</f>
        <v>1068.7751135187689</v>
      </c>
    </row>
    <row r="212" spans="1:38" ht="20.25" x14ac:dyDescent="0.3">
      <c r="A212" s="7">
        <v>9</v>
      </c>
      <c r="B212" s="7">
        <v>24</v>
      </c>
      <c r="C212" s="27">
        <v>19</v>
      </c>
      <c r="D212" s="27">
        <v>30</v>
      </c>
      <c r="E212" s="7">
        <v>3.25</v>
      </c>
      <c r="F212" s="32">
        <f t="shared" ref="F212:F233" si="231">($D212+2*$E212)/12</f>
        <v>3.0416666666666665</v>
      </c>
      <c r="G212" s="8">
        <f t="shared" si="224"/>
        <v>3285</v>
      </c>
      <c r="H212" s="2">
        <v>1.4</v>
      </c>
      <c r="I212" s="7">
        <f t="shared" si="225"/>
        <v>4599</v>
      </c>
      <c r="J212" s="7">
        <v>1.2</v>
      </c>
      <c r="K212" s="4">
        <f>(1.75-1.15)*(($D212-24)/(96-24))+1.15</f>
        <v>1.2</v>
      </c>
      <c r="L212" s="7">
        <v>0</v>
      </c>
      <c r="M212" s="2">
        <f t="shared" ref="M212:M233" si="232">($E$7-$C$7-0.06*$D212/12)/$K212</f>
        <v>3.4861111111111107</v>
      </c>
      <c r="N212" s="2">
        <f t="shared" ref="N212:N233" si="233">($F$7-$B$7)/$K212</f>
        <v>2.6388888888888888</v>
      </c>
      <c r="O212" s="2">
        <f t="shared" ref="O212:O233" si="234">($G$7-$B$7)/$K212</f>
        <v>10.972222222222221</v>
      </c>
      <c r="P212" s="2">
        <f t="shared" ref="P212:P233" si="235">$C$7+$K212*$A212+0.06*$D212/12</f>
        <v>12.616666666666665</v>
      </c>
      <c r="Q212" s="2">
        <f t="shared" ref="Q212:Q233" si="236">IF($A212&lt;$M212,$P212,$P212+$E$7)</f>
        <v>18.616666666666667</v>
      </c>
      <c r="R212" s="2">
        <f t="shared" ref="R212:R233" si="237">$B$7+K212*$A212</f>
        <v>11.633333333333333</v>
      </c>
      <c r="S212" s="2">
        <f t="shared" si="226"/>
        <v>15.633333333333333</v>
      </c>
      <c r="T212" s="2">
        <f t="shared" si="227"/>
        <v>25.633333333333333</v>
      </c>
      <c r="U212" s="7">
        <f t="shared" si="228"/>
        <v>1</v>
      </c>
      <c r="V212" s="2">
        <f t="shared" ref="V212:V233" si="238">($U212*$H$7*(1+$L212)*$J212)/($Q212*$R212)</f>
        <v>177.3066928659195</v>
      </c>
      <c r="W212" s="28">
        <f t="shared" ref="W212:W233" si="239">IF($A212&lt;$N212,(($U212*$I$7/2*(1+$L212)*$J$7)/($R212*$Q212)),(($U212*$I$7*(1+$L212)*$J$7)/($S212*$Q212)))</f>
        <v>206.15683572163482</v>
      </c>
      <c r="X212" s="2">
        <f t="shared" ref="X212:X233" si="240">(2*$U212*$H$7*(1+$L212)*$J212)/($Q212*$T212)</f>
        <v>160.93637401874099</v>
      </c>
      <c r="Y212" s="2">
        <f t="shared" ref="Y212:Y233" si="241">IF($R212&gt;$F212,$F212*$V212,$R212*$V212)</f>
        <v>539.30785746717174</v>
      </c>
      <c r="Z212" s="28">
        <f t="shared" ref="Z212:Z233" si="242">IF($N212&lt;$A212,0,$F$7-$B$7-$K212*$A212)</f>
        <v>0</v>
      </c>
      <c r="AA212" s="28">
        <f t="shared" ref="AA212:AA233" si="243">IF($S212&gt;$F212,$F212,$S212)</f>
        <v>3.0416666666666665</v>
      </c>
      <c r="AB212" s="28">
        <f t="shared" ref="AB212:AB233" si="244">($AA212-$Z212)*$W212</f>
        <v>627.06037531997254</v>
      </c>
      <c r="AC212" s="2">
        <f t="shared" ref="AC212:AC233" si="245">IF($T212&gt;$F212,$F212*$X212,$T212*$X212)</f>
        <v>489.51480430700383</v>
      </c>
      <c r="AD212" s="2">
        <f t="shared" si="229"/>
        <v>539.30785746717174</v>
      </c>
      <c r="AE212" s="2">
        <f t="shared" ref="AE212:AE233" si="246">IF($AB212&gt;$AD212,$AB212,$AD212)</f>
        <v>627.06037531997254</v>
      </c>
      <c r="AF212" s="2">
        <f t="shared" si="230"/>
        <v>196.03538158400309</v>
      </c>
      <c r="AG212" s="33">
        <f t="shared" ref="AG212:AG233" si="247">0.23*($M$7/$H212)*(1+0.35*$M$7*($F212/$A212))</f>
        <v>8.700107473544974E-2</v>
      </c>
      <c r="AH212" s="33">
        <f t="shared" ref="AH212:AH233" si="248">IF(AG212&gt;0.33,0.33,AG212)</f>
        <v>8.700107473544974E-2</v>
      </c>
      <c r="AI212" s="2">
        <f t="shared" ref="AI212:AI233" si="249">$P$7/($O$7-$N$7*AH212)</f>
        <v>1.8075293241722756</v>
      </c>
      <c r="AJ212" s="7">
        <v>2.2000000000000002</v>
      </c>
      <c r="AK212" s="27">
        <f t="shared" ref="AK212:AK233" si="250">IF($A212&gt;$F212,0,$AE212)</f>
        <v>0</v>
      </c>
      <c r="AL212" s="3">
        <f t="shared" ref="AL212:AL233" si="251">(12/$D212)*(($I212+$AF212)/$AI212+$AK212/$AJ212)</f>
        <v>1061.1247778853715</v>
      </c>
    </row>
    <row r="213" spans="1:38" ht="20.25" x14ac:dyDescent="0.3">
      <c r="A213" s="7">
        <v>9</v>
      </c>
      <c r="B213" s="7">
        <v>27</v>
      </c>
      <c r="C213" s="27">
        <v>22</v>
      </c>
      <c r="D213" s="27">
        <v>34</v>
      </c>
      <c r="E213" s="7">
        <v>3.5</v>
      </c>
      <c r="F213" s="32">
        <f t="shared" si="231"/>
        <v>3.4166666666666665</v>
      </c>
      <c r="G213" s="8">
        <f t="shared" si="224"/>
        <v>3690</v>
      </c>
      <c r="H213" s="2">
        <v>1.4</v>
      </c>
      <c r="I213" s="7">
        <f t="shared" si="225"/>
        <v>5166</v>
      </c>
      <c r="J213" s="7">
        <v>1.2</v>
      </c>
      <c r="K213" s="4">
        <f t="shared" ref="K213:K223" si="252">(1.75-1.15)*(($D213-24)/(96-24))+1.15</f>
        <v>1.2333333333333332</v>
      </c>
      <c r="L213" s="7">
        <v>0</v>
      </c>
      <c r="M213" s="2">
        <f t="shared" si="232"/>
        <v>3.3756756756756761</v>
      </c>
      <c r="N213" s="2">
        <f t="shared" si="233"/>
        <v>2.567567567567568</v>
      </c>
      <c r="O213" s="2">
        <f t="shared" si="234"/>
        <v>10.675675675675677</v>
      </c>
      <c r="P213" s="2">
        <f t="shared" si="235"/>
        <v>12.936666666666664</v>
      </c>
      <c r="Q213" s="2">
        <f t="shared" si="236"/>
        <v>18.936666666666664</v>
      </c>
      <c r="R213" s="2">
        <f t="shared" si="237"/>
        <v>11.933333333333332</v>
      </c>
      <c r="S213" s="2">
        <f t="shared" si="226"/>
        <v>15.933333333333332</v>
      </c>
      <c r="T213" s="2">
        <f t="shared" si="227"/>
        <v>25.93333333333333</v>
      </c>
      <c r="U213" s="7">
        <f t="shared" si="228"/>
        <v>1</v>
      </c>
      <c r="V213" s="2">
        <f t="shared" si="238"/>
        <v>169.92838030128857</v>
      </c>
      <c r="W213" s="28">
        <f t="shared" si="239"/>
        <v>198.85708730341693</v>
      </c>
      <c r="X213" s="2">
        <f t="shared" si="240"/>
        <v>156.38652994308819</v>
      </c>
      <c r="Y213" s="2">
        <f t="shared" si="241"/>
        <v>580.58863269606923</v>
      </c>
      <c r="Z213" s="28">
        <f t="shared" si="242"/>
        <v>0</v>
      </c>
      <c r="AA213" s="28">
        <f t="shared" si="243"/>
        <v>3.4166666666666665</v>
      </c>
      <c r="AB213" s="28">
        <f t="shared" si="244"/>
        <v>679.42838162000783</v>
      </c>
      <c r="AC213" s="2">
        <f t="shared" si="245"/>
        <v>534.32064397221802</v>
      </c>
      <c r="AD213" s="2">
        <f t="shared" si="229"/>
        <v>580.58863269606923</v>
      </c>
      <c r="AE213" s="2">
        <f t="shared" si="246"/>
        <v>679.42838162000783</v>
      </c>
      <c r="AF213" s="2">
        <f t="shared" si="230"/>
        <v>248.1072798172539</v>
      </c>
      <c r="AG213" s="33">
        <f t="shared" si="247"/>
        <v>8.760003306878307E-2</v>
      </c>
      <c r="AH213" s="33">
        <f t="shared" si="248"/>
        <v>8.760003306878307E-2</v>
      </c>
      <c r="AI213" s="2">
        <f t="shared" si="249"/>
        <v>1.80792166631498</v>
      </c>
      <c r="AJ213" s="7">
        <v>2.2000000000000002</v>
      </c>
      <c r="AK213" s="27">
        <f t="shared" si="250"/>
        <v>0</v>
      </c>
      <c r="AL213" s="3">
        <f t="shared" si="251"/>
        <v>1056.9381563812531</v>
      </c>
    </row>
    <row r="214" spans="1:38" ht="20.25" x14ac:dyDescent="0.3">
      <c r="A214" s="7">
        <v>9</v>
      </c>
      <c r="B214" s="7">
        <v>30</v>
      </c>
      <c r="C214" s="27">
        <v>24</v>
      </c>
      <c r="D214" s="27">
        <v>38</v>
      </c>
      <c r="E214" s="7">
        <v>3.75</v>
      </c>
      <c r="F214" s="32">
        <f t="shared" si="231"/>
        <v>3.7916666666666665</v>
      </c>
      <c r="G214" s="8">
        <f t="shared" si="224"/>
        <v>4095</v>
      </c>
      <c r="H214" s="2">
        <v>1.4</v>
      </c>
      <c r="I214" s="7">
        <f t="shared" si="225"/>
        <v>5733</v>
      </c>
      <c r="J214" s="7">
        <v>1.2</v>
      </c>
      <c r="K214" s="4">
        <f t="shared" si="252"/>
        <v>1.2666666666666666</v>
      </c>
      <c r="L214" s="7">
        <v>0</v>
      </c>
      <c r="M214" s="2">
        <f t="shared" si="232"/>
        <v>3.271052631578947</v>
      </c>
      <c r="N214" s="2">
        <f t="shared" si="233"/>
        <v>2.5</v>
      </c>
      <c r="O214" s="2">
        <f t="shared" si="234"/>
        <v>10.394736842105264</v>
      </c>
      <c r="P214" s="2">
        <f t="shared" si="235"/>
        <v>13.256666666666664</v>
      </c>
      <c r="Q214" s="2">
        <f t="shared" si="236"/>
        <v>19.256666666666664</v>
      </c>
      <c r="R214" s="2">
        <f t="shared" si="237"/>
        <v>12.233333333333333</v>
      </c>
      <c r="S214" s="2">
        <f t="shared" si="226"/>
        <v>16.233333333333334</v>
      </c>
      <c r="T214" s="2">
        <f t="shared" si="227"/>
        <v>26.233333333333334</v>
      </c>
      <c r="U214" s="7">
        <f t="shared" si="228"/>
        <v>1</v>
      </c>
      <c r="V214" s="2">
        <f t="shared" si="238"/>
        <v>163.00664242634636</v>
      </c>
      <c r="W214" s="28">
        <f t="shared" si="239"/>
        <v>191.93864787753179</v>
      </c>
      <c r="X214" s="2">
        <f t="shared" si="240"/>
        <v>152.02906676103964</v>
      </c>
      <c r="Y214" s="2">
        <f t="shared" si="241"/>
        <v>618.06685253322996</v>
      </c>
      <c r="Z214" s="28">
        <f t="shared" si="242"/>
        <v>0</v>
      </c>
      <c r="AA214" s="28">
        <f t="shared" si="243"/>
        <v>3.7916666666666665</v>
      </c>
      <c r="AB214" s="28">
        <f t="shared" si="244"/>
        <v>727.76737320230802</v>
      </c>
      <c r="AC214" s="2">
        <f t="shared" si="245"/>
        <v>576.44354480227526</v>
      </c>
      <c r="AD214" s="2">
        <f t="shared" si="229"/>
        <v>618.06685253322996</v>
      </c>
      <c r="AE214" s="2">
        <f t="shared" si="246"/>
        <v>727.76737320230802</v>
      </c>
      <c r="AF214" s="2">
        <f t="shared" si="230"/>
        <v>306.30528372500481</v>
      </c>
      <c r="AG214" s="33">
        <f t="shared" si="247"/>
        <v>8.81989914021164E-2</v>
      </c>
      <c r="AH214" s="33">
        <f t="shared" si="248"/>
        <v>8.81989914021164E-2</v>
      </c>
      <c r="AI214" s="2">
        <f t="shared" si="249"/>
        <v>1.8083141788181589</v>
      </c>
      <c r="AJ214" s="7">
        <v>2.2000000000000002</v>
      </c>
      <c r="AK214" s="27">
        <f t="shared" si="250"/>
        <v>0</v>
      </c>
      <c r="AL214" s="3">
        <f t="shared" si="251"/>
        <v>1054.6558000292994</v>
      </c>
    </row>
    <row r="215" spans="1:38" ht="20.25" x14ac:dyDescent="0.3">
      <c r="A215" s="7">
        <v>9</v>
      </c>
      <c r="B215" s="7">
        <v>33</v>
      </c>
      <c r="C215" s="27">
        <v>27</v>
      </c>
      <c r="D215" s="27">
        <v>42</v>
      </c>
      <c r="E215" s="7">
        <v>3.75</v>
      </c>
      <c r="F215" s="32">
        <f t="shared" si="231"/>
        <v>4.125</v>
      </c>
      <c r="G215" s="8">
        <f t="shared" si="224"/>
        <v>4455</v>
      </c>
      <c r="H215" s="2">
        <v>1.4</v>
      </c>
      <c r="I215" s="7">
        <f t="shared" si="225"/>
        <v>6237</v>
      </c>
      <c r="J215" s="7">
        <v>1.2</v>
      </c>
      <c r="K215" s="4">
        <f t="shared" si="252"/>
        <v>1.2999999999999998</v>
      </c>
      <c r="L215" s="7">
        <v>0</v>
      </c>
      <c r="M215" s="2">
        <f t="shared" si="232"/>
        <v>3.1717948717948721</v>
      </c>
      <c r="N215" s="2">
        <f t="shared" si="233"/>
        <v>2.4358974358974361</v>
      </c>
      <c r="O215" s="2">
        <f t="shared" si="234"/>
        <v>10.12820512820513</v>
      </c>
      <c r="P215" s="2">
        <f t="shared" si="235"/>
        <v>13.576666666666666</v>
      </c>
      <c r="Q215" s="2">
        <f t="shared" si="236"/>
        <v>19.576666666666668</v>
      </c>
      <c r="R215" s="2">
        <f t="shared" si="237"/>
        <v>12.533333333333333</v>
      </c>
      <c r="S215" s="2">
        <f t="shared" si="226"/>
        <v>16.533333333333331</v>
      </c>
      <c r="T215" s="2">
        <f t="shared" si="227"/>
        <v>26.533333333333331</v>
      </c>
      <c r="U215" s="7">
        <f t="shared" si="228"/>
        <v>1</v>
      </c>
      <c r="V215" s="2">
        <f t="shared" si="238"/>
        <v>156.50416076455181</v>
      </c>
      <c r="W215" s="28">
        <f t="shared" si="239"/>
        <v>185.37539203462538</v>
      </c>
      <c r="X215" s="2">
        <f t="shared" si="240"/>
        <v>147.85317700369717</v>
      </c>
      <c r="Y215" s="2">
        <f t="shared" si="241"/>
        <v>645.57966315377621</v>
      </c>
      <c r="Z215" s="28">
        <f t="shared" si="242"/>
        <v>0</v>
      </c>
      <c r="AA215" s="28">
        <f t="shared" si="243"/>
        <v>4.125</v>
      </c>
      <c r="AB215" s="28">
        <f t="shared" si="244"/>
        <v>764.67349214282967</v>
      </c>
      <c r="AC215" s="2">
        <f t="shared" si="245"/>
        <v>609.89435514025081</v>
      </c>
      <c r="AD215" s="2">
        <f t="shared" si="229"/>
        <v>645.57966315377621</v>
      </c>
      <c r="AE215" s="2">
        <f t="shared" si="246"/>
        <v>764.67349214282967</v>
      </c>
      <c r="AF215" s="2">
        <f t="shared" si="230"/>
        <v>370.62939330725584</v>
      </c>
      <c r="AG215" s="33">
        <f t="shared" si="247"/>
        <v>8.8731398809523798E-2</v>
      </c>
      <c r="AH215" s="33">
        <f t="shared" si="248"/>
        <v>8.8731398809523798E-2</v>
      </c>
      <c r="AI215" s="2">
        <f t="shared" si="249"/>
        <v>1.8086632219293732</v>
      </c>
      <c r="AJ215" s="7">
        <v>2.2000000000000002</v>
      </c>
      <c r="AK215" s="27">
        <f t="shared" si="250"/>
        <v>0</v>
      </c>
      <c r="AL215" s="3">
        <f t="shared" si="251"/>
        <v>1043.8063258452337</v>
      </c>
    </row>
    <row r="216" spans="1:38" ht="20.25" x14ac:dyDescent="0.3">
      <c r="A216" s="7">
        <v>9</v>
      </c>
      <c r="B216" s="7">
        <v>36</v>
      </c>
      <c r="C216" s="27">
        <v>29</v>
      </c>
      <c r="D216" s="27">
        <v>45</v>
      </c>
      <c r="E216" s="7">
        <v>4.5</v>
      </c>
      <c r="F216" s="32">
        <f t="shared" si="231"/>
        <v>4.5</v>
      </c>
      <c r="G216" s="8">
        <f t="shared" si="224"/>
        <v>4860</v>
      </c>
      <c r="H216" s="2">
        <v>1.4</v>
      </c>
      <c r="I216" s="7">
        <f t="shared" si="225"/>
        <v>6804</v>
      </c>
      <c r="J216" s="7">
        <v>1.2</v>
      </c>
      <c r="K216" s="4">
        <f t="shared" si="252"/>
        <v>1.325</v>
      </c>
      <c r="L216" s="7">
        <v>0</v>
      </c>
      <c r="M216" s="2">
        <f t="shared" si="232"/>
        <v>3.10062893081761</v>
      </c>
      <c r="N216" s="2">
        <f t="shared" si="233"/>
        <v>2.3899371069182389</v>
      </c>
      <c r="O216" s="2">
        <f t="shared" si="234"/>
        <v>9.9371069182389942</v>
      </c>
      <c r="P216" s="2">
        <f t="shared" si="235"/>
        <v>13.816666666666665</v>
      </c>
      <c r="Q216" s="2">
        <f t="shared" si="236"/>
        <v>19.816666666666663</v>
      </c>
      <c r="R216" s="2">
        <f t="shared" si="237"/>
        <v>12.758333333333333</v>
      </c>
      <c r="S216" s="2">
        <f t="shared" si="226"/>
        <v>16.758333333333333</v>
      </c>
      <c r="T216" s="2">
        <f t="shared" si="227"/>
        <v>26.758333333333333</v>
      </c>
      <c r="U216" s="7">
        <f t="shared" si="228"/>
        <v>1</v>
      </c>
      <c r="V216" s="2">
        <f t="shared" si="238"/>
        <v>151.88212874493442</v>
      </c>
      <c r="W216" s="28">
        <f t="shared" si="239"/>
        <v>180.67157128643601</v>
      </c>
      <c r="X216" s="2">
        <f t="shared" si="240"/>
        <v>144.83434388570203</v>
      </c>
      <c r="Y216" s="2">
        <f t="shared" si="241"/>
        <v>683.46957935220485</v>
      </c>
      <c r="Z216" s="28">
        <f t="shared" si="242"/>
        <v>0</v>
      </c>
      <c r="AA216" s="28">
        <f t="shared" si="243"/>
        <v>4.5</v>
      </c>
      <c r="AB216" s="28">
        <f t="shared" si="244"/>
        <v>813.02207078896208</v>
      </c>
      <c r="AC216" s="2">
        <f t="shared" si="245"/>
        <v>651.75454748565915</v>
      </c>
      <c r="AD216" s="2">
        <f t="shared" si="229"/>
        <v>683.46957935220485</v>
      </c>
      <c r="AE216" s="2">
        <f t="shared" si="246"/>
        <v>813.02207078896208</v>
      </c>
      <c r="AF216" s="2">
        <f t="shared" si="230"/>
        <v>441.07960856400695</v>
      </c>
      <c r="AG216" s="33">
        <f t="shared" si="247"/>
        <v>8.9330357142857142E-2</v>
      </c>
      <c r="AH216" s="33">
        <f t="shared" si="248"/>
        <v>8.9330357142857142E-2</v>
      </c>
      <c r="AI216" s="2">
        <f t="shared" si="249"/>
        <v>1.8090560565274443</v>
      </c>
      <c r="AJ216" s="7">
        <v>2.2000000000000002</v>
      </c>
      <c r="AK216" s="27">
        <f t="shared" si="250"/>
        <v>0</v>
      </c>
      <c r="AL216" s="3">
        <f t="shared" si="251"/>
        <v>1067.9720078210257</v>
      </c>
    </row>
    <row r="217" spans="1:38" ht="20.25" x14ac:dyDescent="0.3">
      <c r="A217" s="7">
        <v>9</v>
      </c>
      <c r="B217" s="7">
        <v>39</v>
      </c>
      <c r="C217" s="27">
        <v>32</v>
      </c>
      <c r="D217" s="27">
        <v>49</v>
      </c>
      <c r="E217" s="7">
        <v>4.75</v>
      </c>
      <c r="F217" s="32">
        <f t="shared" si="231"/>
        <v>4.875</v>
      </c>
      <c r="G217" s="8">
        <f t="shared" si="224"/>
        <v>5265</v>
      </c>
      <c r="H217" s="2">
        <v>1.4</v>
      </c>
      <c r="I217" s="7">
        <f t="shared" si="225"/>
        <v>7370.9999999999991</v>
      </c>
      <c r="J217" s="7">
        <v>1.2</v>
      </c>
      <c r="K217" s="4">
        <f t="shared" si="252"/>
        <v>1.3583333333333334</v>
      </c>
      <c r="L217" s="7">
        <v>0</v>
      </c>
      <c r="M217" s="2">
        <f t="shared" si="232"/>
        <v>3.0098159509202449</v>
      </c>
      <c r="N217" s="2">
        <f t="shared" si="233"/>
        <v>2.3312883435582821</v>
      </c>
      <c r="O217" s="2">
        <f t="shared" si="234"/>
        <v>9.6932515337423304</v>
      </c>
      <c r="P217" s="2">
        <f t="shared" si="235"/>
        <v>14.136666666666667</v>
      </c>
      <c r="Q217" s="2">
        <f t="shared" si="236"/>
        <v>20.136666666666667</v>
      </c>
      <c r="R217" s="2">
        <f t="shared" si="237"/>
        <v>13.058333333333335</v>
      </c>
      <c r="S217" s="2">
        <f t="shared" si="226"/>
        <v>17.058333333333337</v>
      </c>
      <c r="T217" s="2">
        <f t="shared" si="227"/>
        <v>27.058333333333337</v>
      </c>
      <c r="U217" s="7">
        <f t="shared" si="228"/>
        <v>1</v>
      </c>
      <c r="V217" s="2">
        <f t="shared" si="238"/>
        <v>146.03464287378088</v>
      </c>
      <c r="W217" s="28">
        <f t="shared" si="239"/>
        <v>174.67352023022613</v>
      </c>
      <c r="X217" s="2">
        <f t="shared" si="240"/>
        <v>140.95243941066502</v>
      </c>
      <c r="Y217" s="2">
        <f t="shared" si="241"/>
        <v>711.91888400968185</v>
      </c>
      <c r="Z217" s="28">
        <f t="shared" si="242"/>
        <v>0</v>
      </c>
      <c r="AA217" s="28">
        <f t="shared" si="243"/>
        <v>4.875</v>
      </c>
      <c r="AB217" s="28">
        <f t="shared" si="244"/>
        <v>851.53341112235239</v>
      </c>
      <c r="AC217" s="2">
        <f t="shared" si="245"/>
        <v>687.14314212699196</v>
      </c>
      <c r="AD217" s="2">
        <f t="shared" si="229"/>
        <v>711.91888400968185</v>
      </c>
      <c r="AE217" s="2">
        <f t="shared" si="246"/>
        <v>851.53341112235239</v>
      </c>
      <c r="AF217" s="2">
        <f t="shared" si="230"/>
        <v>517.65592949525819</v>
      </c>
      <c r="AG217" s="33">
        <f t="shared" si="247"/>
        <v>8.9929315476190472E-2</v>
      </c>
      <c r="AH217" s="33">
        <f t="shared" si="248"/>
        <v>8.9929315476190472E-2</v>
      </c>
      <c r="AI217" s="2">
        <f t="shared" si="249"/>
        <v>1.8094490618068724</v>
      </c>
      <c r="AJ217" s="7">
        <v>2.2000000000000002</v>
      </c>
      <c r="AK217" s="27">
        <f t="shared" si="250"/>
        <v>0</v>
      </c>
      <c r="AL217" s="3">
        <f t="shared" si="251"/>
        <v>1067.6817483363741</v>
      </c>
    </row>
    <row r="218" spans="1:38" ht="20.25" x14ac:dyDescent="0.3">
      <c r="A218" s="7">
        <v>9</v>
      </c>
      <c r="B218" s="7">
        <v>42</v>
      </c>
      <c r="C218" s="27">
        <v>34</v>
      </c>
      <c r="D218" s="27">
        <v>53</v>
      </c>
      <c r="E218" s="7">
        <v>5</v>
      </c>
      <c r="F218" s="32">
        <f t="shared" si="231"/>
        <v>5.25</v>
      </c>
      <c r="G218" s="8">
        <f t="shared" si="224"/>
        <v>5670</v>
      </c>
      <c r="H218" s="2">
        <v>1.4</v>
      </c>
      <c r="I218" s="7">
        <f t="shared" si="225"/>
        <v>7937.9999999999991</v>
      </c>
      <c r="J218" s="7">
        <v>1.2</v>
      </c>
      <c r="K218" s="4">
        <f t="shared" si="252"/>
        <v>1.3916666666666666</v>
      </c>
      <c r="L218" s="7">
        <v>0</v>
      </c>
      <c r="M218" s="2">
        <f t="shared" si="232"/>
        <v>2.9233532934131738</v>
      </c>
      <c r="N218" s="2">
        <f t="shared" si="233"/>
        <v>2.2754491017964074</v>
      </c>
      <c r="O218" s="2">
        <f t="shared" si="234"/>
        <v>9.4610778443113777</v>
      </c>
      <c r="P218" s="2">
        <f t="shared" si="235"/>
        <v>14.456666666666665</v>
      </c>
      <c r="Q218" s="2">
        <f t="shared" si="236"/>
        <v>20.456666666666663</v>
      </c>
      <c r="R218" s="2">
        <f t="shared" si="237"/>
        <v>13.358333333333333</v>
      </c>
      <c r="S218" s="2">
        <f t="shared" si="226"/>
        <v>17.358333333333334</v>
      </c>
      <c r="T218" s="2">
        <f t="shared" si="227"/>
        <v>27.358333333333334</v>
      </c>
      <c r="U218" s="7">
        <f t="shared" si="228"/>
        <v>1</v>
      </c>
      <c r="V218" s="2">
        <f t="shared" si="238"/>
        <v>140.52192142990819</v>
      </c>
      <c r="W218" s="28">
        <f t="shared" si="239"/>
        <v>168.96951516153291</v>
      </c>
      <c r="X218" s="2">
        <f t="shared" si="240"/>
        <v>137.22609811278878</v>
      </c>
      <c r="Y218" s="2">
        <f t="shared" si="241"/>
        <v>737.74008750701796</v>
      </c>
      <c r="Z218" s="28">
        <f t="shared" si="242"/>
        <v>0</v>
      </c>
      <c r="AA218" s="28">
        <f t="shared" si="243"/>
        <v>5.25</v>
      </c>
      <c r="AB218" s="28">
        <f t="shared" si="244"/>
        <v>887.08995459804783</v>
      </c>
      <c r="AC218" s="2">
        <f t="shared" si="245"/>
        <v>720.43701509214111</v>
      </c>
      <c r="AD218" s="2">
        <f t="shared" si="229"/>
        <v>737.74008750701796</v>
      </c>
      <c r="AE218" s="2">
        <f t="shared" si="246"/>
        <v>887.08995459804783</v>
      </c>
      <c r="AF218" s="2">
        <f t="shared" si="230"/>
        <v>600.35835610100946</v>
      </c>
      <c r="AG218" s="33">
        <f t="shared" si="247"/>
        <v>9.0528273809523802E-2</v>
      </c>
      <c r="AH218" s="33">
        <f t="shared" si="248"/>
        <v>9.0528273809523802E-2</v>
      </c>
      <c r="AI218" s="2">
        <f t="shared" si="249"/>
        <v>1.8098422378789192</v>
      </c>
      <c r="AJ218" s="7">
        <v>2.2000000000000002</v>
      </c>
      <c r="AK218" s="27">
        <f t="shared" si="250"/>
        <v>0</v>
      </c>
      <c r="AL218" s="3">
        <f t="shared" si="251"/>
        <v>1068.1667010754391</v>
      </c>
    </row>
    <row r="219" spans="1:38" ht="20.25" x14ac:dyDescent="0.3">
      <c r="A219" s="7">
        <v>9</v>
      </c>
      <c r="B219" s="7">
        <v>48</v>
      </c>
      <c r="C219" s="27">
        <v>38</v>
      </c>
      <c r="D219" s="27">
        <v>60</v>
      </c>
      <c r="E219" s="7">
        <v>5.5</v>
      </c>
      <c r="F219" s="32">
        <f t="shared" si="231"/>
        <v>5.916666666666667</v>
      </c>
      <c r="G219" s="8">
        <f t="shared" si="224"/>
        <v>6390</v>
      </c>
      <c r="H219" s="2">
        <v>1.4</v>
      </c>
      <c r="I219" s="7">
        <f t="shared" si="225"/>
        <v>8946</v>
      </c>
      <c r="J219" s="7">
        <v>1.2</v>
      </c>
      <c r="K219" s="4">
        <f t="shared" si="252"/>
        <v>1.45</v>
      </c>
      <c r="L219" s="7">
        <v>0</v>
      </c>
      <c r="M219" s="2">
        <f t="shared" si="232"/>
        <v>2.7816091954022988</v>
      </c>
      <c r="N219" s="2">
        <f t="shared" si="233"/>
        <v>2.1839080459770113</v>
      </c>
      <c r="O219" s="2">
        <f t="shared" si="234"/>
        <v>9.0804597701149419</v>
      </c>
      <c r="P219" s="2">
        <f t="shared" si="235"/>
        <v>15.016666666666666</v>
      </c>
      <c r="Q219" s="2">
        <f t="shared" si="236"/>
        <v>21.016666666666666</v>
      </c>
      <c r="R219" s="2">
        <f t="shared" si="237"/>
        <v>13.883333333333333</v>
      </c>
      <c r="S219" s="2">
        <f t="shared" si="226"/>
        <v>17.883333333333333</v>
      </c>
      <c r="T219" s="2">
        <f t="shared" si="227"/>
        <v>27.883333333333333</v>
      </c>
      <c r="U219" s="7">
        <f t="shared" si="228"/>
        <v>1</v>
      </c>
      <c r="V219" s="2">
        <f t="shared" si="238"/>
        <v>131.60537807509999</v>
      </c>
      <c r="W219" s="28">
        <f t="shared" si="239"/>
        <v>159.63897940435447</v>
      </c>
      <c r="X219" s="2">
        <f t="shared" si="240"/>
        <v>131.05472795763094</v>
      </c>
      <c r="Y219" s="2">
        <f t="shared" si="241"/>
        <v>778.66515361100835</v>
      </c>
      <c r="Z219" s="28">
        <f t="shared" si="242"/>
        <v>0</v>
      </c>
      <c r="AA219" s="28">
        <f t="shared" si="243"/>
        <v>5.916666666666667</v>
      </c>
      <c r="AB219" s="28">
        <f t="shared" si="244"/>
        <v>944.53062814243071</v>
      </c>
      <c r="AC219" s="2">
        <f t="shared" si="245"/>
        <v>775.40714041598312</v>
      </c>
      <c r="AD219" s="2">
        <f t="shared" si="229"/>
        <v>778.66515361100835</v>
      </c>
      <c r="AE219" s="2">
        <f t="shared" si="246"/>
        <v>944.53062814243071</v>
      </c>
      <c r="AF219" s="2">
        <f t="shared" si="230"/>
        <v>784.14152633601236</v>
      </c>
      <c r="AG219" s="33">
        <f t="shared" si="247"/>
        <v>9.1593088624338626E-2</v>
      </c>
      <c r="AH219" s="33">
        <f t="shared" si="248"/>
        <v>9.1593088624338626E-2</v>
      </c>
      <c r="AI219" s="2">
        <f t="shared" si="249"/>
        <v>1.8105416396190335</v>
      </c>
      <c r="AJ219" s="7">
        <v>2.2000000000000002</v>
      </c>
      <c r="AK219" s="27">
        <f t="shared" si="250"/>
        <v>0</v>
      </c>
      <c r="AL219" s="3">
        <f t="shared" si="251"/>
        <v>1074.832118015622</v>
      </c>
    </row>
    <row r="220" spans="1:38" ht="20.25" x14ac:dyDescent="0.3">
      <c r="A220" s="7">
        <v>9</v>
      </c>
      <c r="B220" s="7">
        <v>54</v>
      </c>
      <c r="C220" s="27">
        <v>43</v>
      </c>
      <c r="D220" s="27">
        <v>68</v>
      </c>
      <c r="E220" s="7">
        <v>6</v>
      </c>
      <c r="F220" s="32">
        <f t="shared" si="231"/>
        <v>6.666666666666667</v>
      </c>
      <c r="G220" s="8">
        <f t="shared" si="224"/>
        <v>7200</v>
      </c>
      <c r="H220" s="2">
        <v>1.4</v>
      </c>
      <c r="I220" s="7">
        <f t="shared" si="225"/>
        <v>10080</v>
      </c>
      <c r="J220" s="7">
        <v>1.2</v>
      </c>
      <c r="K220" s="4">
        <f t="shared" si="252"/>
        <v>1.5166666666666666</v>
      </c>
      <c r="L220" s="7">
        <v>0</v>
      </c>
      <c r="M220" s="2">
        <f t="shared" si="232"/>
        <v>2.6329670329670329</v>
      </c>
      <c r="N220" s="2">
        <f t="shared" si="233"/>
        <v>2.087912087912088</v>
      </c>
      <c r="O220" s="2">
        <f t="shared" si="234"/>
        <v>8.6813186813186807</v>
      </c>
      <c r="P220" s="2">
        <f t="shared" si="235"/>
        <v>15.656666666666665</v>
      </c>
      <c r="Q220" s="2">
        <f t="shared" si="236"/>
        <v>21.656666666666666</v>
      </c>
      <c r="R220" s="2">
        <f t="shared" si="237"/>
        <v>14.483333333333333</v>
      </c>
      <c r="S220" s="2">
        <f t="shared" si="226"/>
        <v>18.483333333333334</v>
      </c>
      <c r="T220" s="2">
        <f t="shared" si="227"/>
        <v>28.483333333333334</v>
      </c>
      <c r="U220" s="7">
        <f t="shared" si="228"/>
        <v>1</v>
      </c>
      <c r="V220" s="2">
        <f t="shared" si="238"/>
        <v>122.42527444285608</v>
      </c>
      <c r="W220" s="28">
        <f t="shared" si="239"/>
        <v>149.89230654142514</v>
      </c>
      <c r="X220" s="2">
        <f t="shared" si="240"/>
        <v>124.50270742052888</v>
      </c>
      <c r="Y220" s="2">
        <f t="shared" si="241"/>
        <v>816.16849628570719</v>
      </c>
      <c r="Z220" s="28">
        <f t="shared" si="242"/>
        <v>0</v>
      </c>
      <c r="AA220" s="28">
        <f t="shared" si="243"/>
        <v>6.666666666666667</v>
      </c>
      <c r="AB220" s="28">
        <f t="shared" si="244"/>
        <v>999.28204360950099</v>
      </c>
      <c r="AC220" s="2">
        <f t="shared" si="245"/>
        <v>830.01804947019252</v>
      </c>
      <c r="AD220" s="2">
        <f t="shared" si="229"/>
        <v>830.01804947019252</v>
      </c>
      <c r="AE220" s="2">
        <f t="shared" si="246"/>
        <v>999.28204360950099</v>
      </c>
      <c r="AF220" s="2">
        <f t="shared" si="230"/>
        <v>992.42911926901559</v>
      </c>
      <c r="AG220" s="33">
        <f t="shared" si="247"/>
        <v>9.2791005291005285E-2</v>
      </c>
      <c r="AH220" s="33">
        <f t="shared" si="248"/>
        <v>9.2791005291005285E-2</v>
      </c>
      <c r="AI220" s="2">
        <f t="shared" si="249"/>
        <v>1.8113291129940121</v>
      </c>
      <c r="AJ220" s="7">
        <v>2.2000000000000002</v>
      </c>
      <c r="AK220" s="27">
        <f t="shared" si="250"/>
        <v>0</v>
      </c>
      <c r="AL220" s="3">
        <f t="shared" si="251"/>
        <v>1078.7427121078147</v>
      </c>
    </row>
    <row r="221" spans="1:38" ht="20.25" x14ac:dyDescent="0.3">
      <c r="A221" s="7">
        <v>9</v>
      </c>
      <c r="B221" s="7">
        <v>60</v>
      </c>
      <c r="C221" s="27">
        <v>48</v>
      </c>
      <c r="D221" s="27">
        <v>76</v>
      </c>
      <c r="E221" s="7">
        <v>6.5</v>
      </c>
      <c r="F221" s="32">
        <f t="shared" si="231"/>
        <v>7.416666666666667</v>
      </c>
      <c r="G221" s="8">
        <f t="shared" si="224"/>
        <v>8010</v>
      </c>
      <c r="H221" s="2">
        <v>1.4</v>
      </c>
      <c r="I221" s="7">
        <f t="shared" si="225"/>
        <v>11214</v>
      </c>
      <c r="J221" s="7">
        <v>1.2</v>
      </c>
      <c r="K221" s="4">
        <f t="shared" si="252"/>
        <v>1.5833333333333333</v>
      </c>
      <c r="L221" s="7">
        <v>0</v>
      </c>
      <c r="M221" s="2">
        <f t="shared" si="232"/>
        <v>2.4968421052631578</v>
      </c>
      <c r="N221" s="2">
        <f t="shared" si="233"/>
        <v>2</v>
      </c>
      <c r="O221" s="2">
        <f t="shared" si="234"/>
        <v>8.3157894736842106</v>
      </c>
      <c r="P221" s="2">
        <f t="shared" si="235"/>
        <v>16.296666666666667</v>
      </c>
      <c r="Q221" s="2">
        <f t="shared" si="236"/>
        <v>22.296666666666667</v>
      </c>
      <c r="R221" s="2">
        <f t="shared" si="237"/>
        <v>15.083333333333334</v>
      </c>
      <c r="S221" s="2">
        <f t="shared" si="226"/>
        <v>19.083333333333336</v>
      </c>
      <c r="T221" s="2">
        <f t="shared" si="227"/>
        <v>29.083333333333336</v>
      </c>
      <c r="U221" s="7">
        <f t="shared" si="228"/>
        <v>1</v>
      </c>
      <c r="V221" s="2">
        <f t="shared" si="238"/>
        <v>114.18102946290148</v>
      </c>
      <c r="W221" s="28">
        <f t="shared" si="239"/>
        <v>141.01232486889444</v>
      </c>
      <c r="X221" s="2">
        <f t="shared" si="240"/>
        <v>118.43419101882618</v>
      </c>
      <c r="Y221" s="2">
        <f t="shared" si="241"/>
        <v>846.84263518318596</v>
      </c>
      <c r="Z221" s="28">
        <f t="shared" si="242"/>
        <v>0</v>
      </c>
      <c r="AA221" s="28">
        <f t="shared" si="243"/>
        <v>7.416666666666667</v>
      </c>
      <c r="AB221" s="28">
        <f t="shared" si="244"/>
        <v>1045.8414094443006</v>
      </c>
      <c r="AC221" s="2">
        <f t="shared" si="245"/>
        <v>878.3869167229609</v>
      </c>
      <c r="AD221" s="2">
        <f t="shared" si="229"/>
        <v>878.3869167229609</v>
      </c>
      <c r="AE221" s="2">
        <f t="shared" si="246"/>
        <v>1045.8414094443006</v>
      </c>
      <c r="AF221" s="2">
        <f t="shared" si="230"/>
        <v>1225.2211349000193</v>
      </c>
      <c r="AG221" s="33">
        <f t="shared" si="247"/>
        <v>9.3988921957671959E-2</v>
      </c>
      <c r="AH221" s="33">
        <f t="shared" si="248"/>
        <v>9.3988921957671959E-2</v>
      </c>
      <c r="AI221" s="2">
        <f t="shared" si="249"/>
        <v>1.8121172716712575</v>
      </c>
      <c r="AJ221" s="7">
        <v>2.2000000000000002</v>
      </c>
      <c r="AK221" s="27">
        <f t="shared" si="250"/>
        <v>0</v>
      </c>
      <c r="AL221" s="3">
        <f t="shared" si="251"/>
        <v>1083.8633781159083</v>
      </c>
    </row>
    <row r="222" spans="1:38" ht="20.25" x14ac:dyDescent="0.3">
      <c r="A222" s="7">
        <v>9</v>
      </c>
      <c r="B222" s="7">
        <v>66</v>
      </c>
      <c r="C222" s="27">
        <v>53</v>
      </c>
      <c r="D222" s="27">
        <v>83</v>
      </c>
      <c r="E222" s="7">
        <v>7</v>
      </c>
      <c r="F222" s="32">
        <f t="shared" si="231"/>
        <v>8.0833333333333339</v>
      </c>
      <c r="G222" s="8">
        <f t="shared" si="224"/>
        <v>8730</v>
      </c>
      <c r="H222" s="2">
        <v>1.4</v>
      </c>
      <c r="I222" s="7">
        <f t="shared" si="225"/>
        <v>12222</v>
      </c>
      <c r="J222" s="7">
        <v>1.2</v>
      </c>
      <c r="K222" s="4">
        <f t="shared" si="252"/>
        <v>1.6416666666666666</v>
      </c>
      <c r="L222" s="7">
        <v>0</v>
      </c>
      <c r="M222" s="2">
        <f t="shared" si="232"/>
        <v>2.3868020304568525</v>
      </c>
      <c r="N222" s="2">
        <f t="shared" si="233"/>
        <v>1.9289340101522843</v>
      </c>
      <c r="O222" s="2">
        <f t="shared" si="234"/>
        <v>8.0203045685279193</v>
      </c>
      <c r="P222" s="2">
        <f t="shared" si="235"/>
        <v>16.856666666666666</v>
      </c>
      <c r="Q222" s="2">
        <f t="shared" si="236"/>
        <v>22.856666666666666</v>
      </c>
      <c r="R222" s="2">
        <f t="shared" si="237"/>
        <v>15.608333333333333</v>
      </c>
      <c r="S222" s="2">
        <f t="shared" si="226"/>
        <v>19.608333333333334</v>
      </c>
      <c r="T222" s="2">
        <f t="shared" si="227"/>
        <v>29.608333333333334</v>
      </c>
      <c r="U222" s="7">
        <f t="shared" si="228"/>
        <v>1</v>
      </c>
      <c r="V222" s="2">
        <f t="shared" si="238"/>
        <v>107.63705290309761</v>
      </c>
      <c r="W222" s="28">
        <f t="shared" si="239"/>
        <v>133.87444225955019</v>
      </c>
      <c r="X222" s="2">
        <f t="shared" si="240"/>
        <v>113.48392912327712</v>
      </c>
      <c r="Y222" s="2">
        <f t="shared" si="241"/>
        <v>870.06617763337238</v>
      </c>
      <c r="Z222" s="28">
        <f t="shared" si="242"/>
        <v>0</v>
      </c>
      <c r="AA222" s="28">
        <f t="shared" si="243"/>
        <v>8.0833333333333339</v>
      </c>
      <c r="AB222" s="28">
        <f t="shared" si="244"/>
        <v>1082.1517415980309</v>
      </c>
      <c r="AC222" s="2">
        <f t="shared" si="245"/>
        <v>917.32842707982343</v>
      </c>
      <c r="AD222" s="2">
        <f t="shared" si="229"/>
        <v>917.32842707982343</v>
      </c>
      <c r="AE222" s="2">
        <f t="shared" si="246"/>
        <v>1082.1517415980309</v>
      </c>
      <c r="AF222" s="2">
        <f t="shared" si="230"/>
        <v>1482.5175732290234</v>
      </c>
      <c r="AG222" s="33">
        <f t="shared" si="247"/>
        <v>9.5053736772486783E-2</v>
      </c>
      <c r="AH222" s="33">
        <f t="shared" si="248"/>
        <v>9.5053736772486783E-2</v>
      </c>
      <c r="AI222" s="2">
        <f t="shared" si="249"/>
        <v>1.8128184332010966</v>
      </c>
      <c r="AJ222" s="7">
        <v>2.2000000000000002</v>
      </c>
      <c r="AK222" s="27">
        <f t="shared" si="250"/>
        <v>0</v>
      </c>
      <c r="AL222" s="3">
        <f t="shared" si="251"/>
        <v>1092.9809617971373</v>
      </c>
    </row>
    <row r="223" spans="1:38" ht="20.25" x14ac:dyDescent="0.3">
      <c r="A223" s="7">
        <v>9</v>
      </c>
      <c r="B223" s="7">
        <v>72</v>
      </c>
      <c r="C223" s="27">
        <v>58</v>
      </c>
      <c r="D223" s="27">
        <v>91</v>
      </c>
      <c r="E223" s="7">
        <v>7.5</v>
      </c>
      <c r="F223" s="32">
        <f t="shared" si="231"/>
        <v>8.8333333333333339</v>
      </c>
      <c r="G223" s="8">
        <f t="shared" si="224"/>
        <v>9540</v>
      </c>
      <c r="H223" s="2">
        <v>1.4</v>
      </c>
      <c r="I223" s="7">
        <f t="shared" si="225"/>
        <v>13356</v>
      </c>
      <c r="J223" s="7">
        <v>1.2</v>
      </c>
      <c r="K223" s="4">
        <f t="shared" si="252"/>
        <v>1.7083333333333335</v>
      </c>
      <c r="L223" s="7">
        <v>0</v>
      </c>
      <c r="M223" s="2">
        <f t="shared" si="232"/>
        <v>2.2702439024390242</v>
      </c>
      <c r="N223" s="2">
        <f t="shared" si="233"/>
        <v>1.8536585365853655</v>
      </c>
      <c r="O223" s="2">
        <f t="shared" si="234"/>
        <v>7.7073170731707306</v>
      </c>
      <c r="P223" s="2">
        <f t="shared" si="235"/>
        <v>17.496666666666666</v>
      </c>
      <c r="Q223" s="2">
        <f t="shared" si="236"/>
        <v>23.496666666666666</v>
      </c>
      <c r="R223" s="2">
        <f t="shared" si="237"/>
        <v>16.208333333333336</v>
      </c>
      <c r="S223" s="2">
        <f t="shared" si="226"/>
        <v>20.208333333333336</v>
      </c>
      <c r="T223" s="2">
        <f t="shared" si="227"/>
        <v>30.208333333333336</v>
      </c>
      <c r="U223" s="7">
        <f t="shared" si="228"/>
        <v>1</v>
      </c>
      <c r="V223" s="2">
        <f t="shared" si="238"/>
        <v>100.82926674497759</v>
      </c>
      <c r="W223" s="28">
        <f t="shared" si="239"/>
        <v>126.36141998645708</v>
      </c>
      <c r="X223" s="2">
        <f t="shared" si="240"/>
        <v>108.20023383116215</v>
      </c>
      <c r="Y223" s="2">
        <f t="shared" si="241"/>
        <v>890.6585229139688</v>
      </c>
      <c r="Z223" s="28">
        <f t="shared" si="242"/>
        <v>0</v>
      </c>
      <c r="AA223" s="28">
        <f t="shared" si="243"/>
        <v>8.8333333333333339</v>
      </c>
      <c r="AB223" s="28">
        <f t="shared" si="244"/>
        <v>1116.1925432137043</v>
      </c>
      <c r="AC223" s="2">
        <f t="shared" si="245"/>
        <v>955.76873217526577</v>
      </c>
      <c r="AD223" s="2">
        <f t="shared" si="229"/>
        <v>955.76873217526577</v>
      </c>
      <c r="AE223" s="2">
        <f t="shared" si="246"/>
        <v>1116.1925432137043</v>
      </c>
      <c r="AF223" s="2">
        <f t="shared" si="230"/>
        <v>1764.3184342560278</v>
      </c>
      <c r="AG223" s="33">
        <f t="shared" si="247"/>
        <v>9.6251653439153428E-2</v>
      </c>
      <c r="AH223" s="33">
        <f t="shared" si="248"/>
        <v>9.6251653439153428E-2</v>
      </c>
      <c r="AI223" s="2">
        <f t="shared" si="249"/>
        <v>1.813607888781273</v>
      </c>
      <c r="AJ223" s="7">
        <v>2.2000000000000002</v>
      </c>
      <c r="AK223" s="27">
        <f t="shared" si="250"/>
        <v>0</v>
      </c>
      <c r="AL223" s="3">
        <f t="shared" si="251"/>
        <v>1099.4042083244867</v>
      </c>
    </row>
    <row r="224" spans="1:38" ht="20.25" x14ac:dyDescent="0.3">
      <c r="A224" s="7">
        <v>9</v>
      </c>
      <c r="B224" s="7">
        <v>78</v>
      </c>
      <c r="C224" s="27">
        <v>63</v>
      </c>
      <c r="D224" s="27">
        <v>98</v>
      </c>
      <c r="E224" s="7">
        <v>8</v>
      </c>
      <c r="F224" s="32">
        <f t="shared" si="231"/>
        <v>9.5</v>
      </c>
      <c r="G224" s="8">
        <f t="shared" si="224"/>
        <v>10260</v>
      </c>
      <c r="H224" s="2">
        <v>1.4</v>
      </c>
      <c r="I224" s="7">
        <f t="shared" si="225"/>
        <v>14363.999999999998</v>
      </c>
      <c r="J224" s="7">
        <v>1.2</v>
      </c>
      <c r="K224" s="7">
        <v>1.75</v>
      </c>
      <c r="L224" s="7">
        <v>0</v>
      </c>
      <c r="M224" s="2">
        <f t="shared" si="232"/>
        <v>2.196190476190476</v>
      </c>
      <c r="N224" s="2">
        <f t="shared" si="233"/>
        <v>1.8095238095238095</v>
      </c>
      <c r="O224" s="2">
        <f t="shared" si="234"/>
        <v>7.5238095238095237</v>
      </c>
      <c r="P224" s="2">
        <f t="shared" si="235"/>
        <v>17.906666666666666</v>
      </c>
      <c r="Q224" s="2">
        <f t="shared" si="236"/>
        <v>23.906666666666666</v>
      </c>
      <c r="R224" s="2">
        <f t="shared" si="237"/>
        <v>16.583333333333332</v>
      </c>
      <c r="S224" s="2">
        <f t="shared" si="226"/>
        <v>20.583333333333332</v>
      </c>
      <c r="T224" s="2">
        <f t="shared" si="227"/>
        <v>30.583333333333332</v>
      </c>
      <c r="U224" s="7">
        <f t="shared" si="228"/>
        <v>1</v>
      </c>
      <c r="V224" s="2">
        <f t="shared" si="238"/>
        <v>96.859086284742176</v>
      </c>
      <c r="W224" s="28">
        <f t="shared" si="239"/>
        <v>121.93166858972478</v>
      </c>
      <c r="X224" s="2">
        <f t="shared" si="240"/>
        <v>105.0406439818185</v>
      </c>
      <c r="Y224" s="2">
        <f t="shared" si="241"/>
        <v>920.16131970505069</v>
      </c>
      <c r="Z224" s="28">
        <f t="shared" si="242"/>
        <v>0</v>
      </c>
      <c r="AA224" s="28">
        <f t="shared" si="243"/>
        <v>9.5</v>
      </c>
      <c r="AB224" s="28">
        <f t="shared" si="244"/>
        <v>1158.3508516023853</v>
      </c>
      <c r="AC224" s="2">
        <f t="shared" si="245"/>
        <v>997.88611782727583</v>
      </c>
      <c r="AD224" s="2">
        <f t="shared" si="229"/>
        <v>997.88611782727583</v>
      </c>
      <c r="AE224" s="2">
        <f t="shared" si="246"/>
        <v>1158.3508516023853</v>
      </c>
      <c r="AF224" s="2">
        <f t="shared" si="230"/>
        <v>2070.6237179810328</v>
      </c>
      <c r="AG224" s="33">
        <f t="shared" si="247"/>
        <v>9.7316468253968252E-2</v>
      </c>
      <c r="AH224" s="33">
        <f t="shared" si="248"/>
        <v>9.7316468253968252E-2</v>
      </c>
      <c r="AI224" s="2">
        <f t="shared" si="249"/>
        <v>1.8143102045363839</v>
      </c>
      <c r="AJ224" s="7">
        <v>2.2000000000000002</v>
      </c>
      <c r="AK224" s="27">
        <f t="shared" si="250"/>
        <v>1158.3508516023853</v>
      </c>
      <c r="AL224" s="3">
        <f t="shared" si="251"/>
        <v>1173.6556968593331</v>
      </c>
    </row>
    <row r="225" spans="1:38" ht="20.25" x14ac:dyDescent="0.3">
      <c r="A225" s="7">
        <v>9</v>
      </c>
      <c r="B225" s="7">
        <v>84</v>
      </c>
      <c r="C225" s="27">
        <v>68</v>
      </c>
      <c r="D225" s="27">
        <v>106</v>
      </c>
      <c r="E225" s="7">
        <v>8.5</v>
      </c>
      <c r="F225" s="32">
        <f t="shared" si="231"/>
        <v>10.25</v>
      </c>
      <c r="G225" s="8">
        <f t="shared" si="224"/>
        <v>11070</v>
      </c>
      <c r="H225" s="2">
        <v>1.4</v>
      </c>
      <c r="I225" s="7">
        <f t="shared" si="225"/>
        <v>15497.999999999998</v>
      </c>
      <c r="J225" s="7">
        <v>1.2</v>
      </c>
      <c r="K225" s="7">
        <v>1.75</v>
      </c>
      <c r="L225" s="7">
        <v>0</v>
      </c>
      <c r="M225" s="2">
        <f t="shared" si="232"/>
        <v>2.1733333333333333</v>
      </c>
      <c r="N225" s="2">
        <f t="shared" si="233"/>
        <v>1.8095238095238095</v>
      </c>
      <c r="O225" s="2">
        <f t="shared" si="234"/>
        <v>7.5238095238095237</v>
      </c>
      <c r="P225" s="2">
        <f t="shared" si="235"/>
        <v>17.946666666666669</v>
      </c>
      <c r="Q225" s="2">
        <f t="shared" si="236"/>
        <v>23.946666666666669</v>
      </c>
      <c r="R225" s="2">
        <f t="shared" si="237"/>
        <v>16.583333333333332</v>
      </c>
      <c r="S225" s="2">
        <f t="shared" si="226"/>
        <v>20.583333333333332</v>
      </c>
      <c r="T225" s="2">
        <f t="shared" si="227"/>
        <v>30.583333333333332</v>
      </c>
      <c r="U225" s="7">
        <f t="shared" si="228"/>
        <v>1</v>
      </c>
      <c r="V225" s="2">
        <f t="shared" si="238"/>
        <v>96.697294937941379</v>
      </c>
      <c r="W225" s="28">
        <f t="shared" si="239"/>
        <v>121.72799653751476</v>
      </c>
      <c r="X225" s="2">
        <f t="shared" si="240"/>
        <v>104.86518633596911</v>
      </c>
      <c r="Y225" s="2">
        <f t="shared" si="241"/>
        <v>991.14727311389913</v>
      </c>
      <c r="Z225" s="28">
        <f t="shared" si="242"/>
        <v>0</v>
      </c>
      <c r="AA225" s="28">
        <f t="shared" si="243"/>
        <v>10.25</v>
      </c>
      <c r="AB225" s="28">
        <f t="shared" si="244"/>
        <v>1247.7119645095263</v>
      </c>
      <c r="AC225" s="2">
        <f t="shared" si="245"/>
        <v>1074.8681599436834</v>
      </c>
      <c r="AD225" s="2">
        <f t="shared" si="229"/>
        <v>1074.8681599436834</v>
      </c>
      <c r="AE225" s="2">
        <f t="shared" si="246"/>
        <v>1247.7119645095263</v>
      </c>
      <c r="AF225" s="2">
        <f t="shared" si="230"/>
        <v>2401.4334244040379</v>
      </c>
      <c r="AG225" s="33">
        <f t="shared" si="247"/>
        <v>9.8514384920634926E-2</v>
      </c>
      <c r="AH225" s="33">
        <f t="shared" si="248"/>
        <v>9.8514384920634926E-2</v>
      </c>
      <c r="AI225" s="2">
        <f t="shared" si="249"/>
        <v>1.8151009602231774</v>
      </c>
      <c r="AJ225" s="7">
        <v>2.2000000000000002</v>
      </c>
      <c r="AK225" s="27">
        <f t="shared" si="250"/>
        <v>1247.7119645095263</v>
      </c>
      <c r="AL225" s="3">
        <f t="shared" si="251"/>
        <v>1180.589439336142</v>
      </c>
    </row>
    <row r="226" spans="1:38" ht="20.25" x14ac:dyDescent="0.3">
      <c r="A226" s="7">
        <v>9</v>
      </c>
      <c r="B226" s="7">
        <v>90</v>
      </c>
      <c r="C226" s="27">
        <v>72</v>
      </c>
      <c r="D226" s="27">
        <v>113</v>
      </c>
      <c r="E226" s="7">
        <v>9</v>
      </c>
      <c r="F226" s="32">
        <f t="shared" si="231"/>
        <v>10.916666666666666</v>
      </c>
      <c r="G226" s="8">
        <f t="shared" si="224"/>
        <v>11790</v>
      </c>
      <c r="H226" s="2">
        <v>1.4</v>
      </c>
      <c r="I226" s="7">
        <f t="shared" si="225"/>
        <v>16506</v>
      </c>
      <c r="J226" s="7">
        <v>1.2</v>
      </c>
      <c r="K226" s="7">
        <v>1.75</v>
      </c>
      <c r="L226" s="7">
        <v>0</v>
      </c>
      <c r="M226" s="2">
        <f t="shared" si="232"/>
        <v>2.1533333333333333</v>
      </c>
      <c r="N226" s="2">
        <f t="shared" si="233"/>
        <v>1.8095238095238095</v>
      </c>
      <c r="O226" s="2">
        <f t="shared" si="234"/>
        <v>7.5238095238095237</v>
      </c>
      <c r="P226" s="2">
        <f t="shared" si="235"/>
        <v>17.981666666666669</v>
      </c>
      <c r="Q226" s="2">
        <f t="shared" si="236"/>
        <v>23.981666666666669</v>
      </c>
      <c r="R226" s="2">
        <f t="shared" si="237"/>
        <v>16.583333333333332</v>
      </c>
      <c r="S226" s="2">
        <f t="shared" si="226"/>
        <v>20.583333333333332</v>
      </c>
      <c r="T226" s="2">
        <f t="shared" si="227"/>
        <v>30.583333333333332</v>
      </c>
      <c r="U226" s="7">
        <f t="shared" si="228"/>
        <v>1</v>
      </c>
      <c r="V226" s="2">
        <f t="shared" si="238"/>
        <v>96.556170245906017</v>
      </c>
      <c r="W226" s="28">
        <f t="shared" si="239"/>
        <v>121.55034083334576</v>
      </c>
      <c r="X226" s="2">
        <f t="shared" si="240"/>
        <v>104.71214102962014</v>
      </c>
      <c r="Y226" s="2">
        <f t="shared" si="241"/>
        <v>1054.071525184474</v>
      </c>
      <c r="Z226" s="28">
        <f t="shared" si="242"/>
        <v>0</v>
      </c>
      <c r="AA226" s="28">
        <f t="shared" si="243"/>
        <v>10.916666666666666</v>
      </c>
      <c r="AB226" s="28">
        <f t="shared" si="244"/>
        <v>1326.9245540973577</v>
      </c>
      <c r="AC226" s="2">
        <f t="shared" si="245"/>
        <v>1143.1075395733531</v>
      </c>
      <c r="AD226" s="2">
        <f t="shared" si="229"/>
        <v>1143.1075395733531</v>
      </c>
      <c r="AE226" s="2">
        <f t="shared" si="246"/>
        <v>1326.9245540973577</v>
      </c>
      <c r="AF226" s="2">
        <f t="shared" si="230"/>
        <v>2756.7475535250433</v>
      </c>
      <c r="AG226" s="33">
        <f t="shared" si="247"/>
        <v>9.9579199735449736E-2</v>
      </c>
      <c r="AH226" s="33">
        <f t="shared" si="248"/>
        <v>9.9579199735449736E-2</v>
      </c>
      <c r="AI226" s="2">
        <f t="shared" si="249"/>
        <v>1.8158044330559699</v>
      </c>
      <c r="AJ226" s="7">
        <v>2.2000000000000002</v>
      </c>
      <c r="AK226" s="27">
        <f t="shared" si="250"/>
        <v>1326.9245540973577</v>
      </c>
      <c r="AL226" s="3">
        <f t="shared" si="251"/>
        <v>1190.6049339449694</v>
      </c>
    </row>
    <row r="227" spans="1:38" ht="20.25" x14ac:dyDescent="0.3">
      <c r="A227" s="7">
        <v>9</v>
      </c>
      <c r="B227" s="7">
        <v>96</v>
      </c>
      <c r="C227" s="27">
        <v>77</v>
      </c>
      <c r="D227" s="27">
        <v>121</v>
      </c>
      <c r="E227" s="7">
        <v>9.5</v>
      </c>
      <c r="F227" s="32">
        <f t="shared" si="231"/>
        <v>11.666666666666666</v>
      </c>
      <c r="G227" s="8">
        <f t="shared" si="224"/>
        <v>12600</v>
      </c>
      <c r="H227" s="2">
        <v>1.4</v>
      </c>
      <c r="I227" s="7">
        <f t="shared" si="225"/>
        <v>17640</v>
      </c>
      <c r="J227" s="7">
        <v>1.2</v>
      </c>
      <c r="K227" s="7">
        <v>1.75</v>
      </c>
      <c r="L227" s="7">
        <v>0</v>
      </c>
      <c r="M227" s="2">
        <f t="shared" si="232"/>
        <v>2.1304761904761902</v>
      </c>
      <c r="N227" s="2">
        <f t="shared" si="233"/>
        <v>1.8095238095238095</v>
      </c>
      <c r="O227" s="2">
        <f t="shared" si="234"/>
        <v>7.5238095238095237</v>
      </c>
      <c r="P227" s="2">
        <f t="shared" si="235"/>
        <v>18.021666666666668</v>
      </c>
      <c r="Q227" s="2">
        <f t="shared" si="236"/>
        <v>24.021666666666668</v>
      </c>
      <c r="R227" s="2">
        <f t="shared" si="237"/>
        <v>16.583333333333332</v>
      </c>
      <c r="S227" s="2">
        <f t="shared" si="226"/>
        <v>20.583333333333332</v>
      </c>
      <c r="T227" s="2">
        <f t="shared" si="227"/>
        <v>30.583333333333332</v>
      </c>
      <c r="U227" s="7">
        <f t="shared" si="228"/>
        <v>1</v>
      </c>
      <c r="V227" s="2">
        <f t="shared" si="238"/>
        <v>96.395388445732436</v>
      </c>
      <c r="W227" s="28">
        <f t="shared" si="239"/>
        <v>121.34793965524264</v>
      </c>
      <c r="X227" s="2">
        <f t="shared" si="240"/>
        <v>104.53777820545372</v>
      </c>
      <c r="Y227" s="2">
        <f t="shared" si="241"/>
        <v>1124.6128652002117</v>
      </c>
      <c r="Z227" s="28">
        <f t="shared" si="242"/>
        <v>0</v>
      </c>
      <c r="AA227" s="28">
        <f t="shared" si="243"/>
        <v>11.666666666666666</v>
      </c>
      <c r="AB227" s="28">
        <f t="shared" si="244"/>
        <v>1415.7259626444975</v>
      </c>
      <c r="AC227" s="2">
        <f t="shared" si="245"/>
        <v>1219.6074123969599</v>
      </c>
      <c r="AD227" s="2">
        <f t="shared" si="229"/>
        <v>1219.6074123969599</v>
      </c>
      <c r="AE227" s="2">
        <f t="shared" si="246"/>
        <v>1415.7259626444975</v>
      </c>
      <c r="AF227" s="2">
        <f t="shared" si="230"/>
        <v>3136.5661053440494</v>
      </c>
      <c r="AG227" s="33">
        <f t="shared" si="247"/>
        <v>0.1007771164021164</v>
      </c>
      <c r="AH227" s="33">
        <f t="shared" si="248"/>
        <v>0.1007771164021164</v>
      </c>
      <c r="AI227" s="2">
        <f t="shared" si="249"/>
        <v>1.8165964920636275</v>
      </c>
      <c r="AJ227" s="7">
        <v>2.2000000000000002</v>
      </c>
      <c r="AK227" s="27">
        <f t="shared" si="250"/>
        <v>1415.7259626444975</v>
      </c>
      <c r="AL227" s="3">
        <f t="shared" si="251"/>
        <v>1198.0755856123669</v>
      </c>
    </row>
    <row r="228" spans="1:38" ht="20.25" x14ac:dyDescent="0.3">
      <c r="A228" s="7">
        <v>9</v>
      </c>
      <c r="B228" s="7">
        <v>102</v>
      </c>
      <c r="C228" s="27">
        <v>82</v>
      </c>
      <c r="D228" s="27">
        <v>128</v>
      </c>
      <c r="E228" s="7">
        <v>9.75</v>
      </c>
      <c r="F228" s="32">
        <f t="shared" si="231"/>
        <v>12.291666666666666</v>
      </c>
      <c r="G228" s="8">
        <f t="shared" si="224"/>
        <v>13275</v>
      </c>
      <c r="H228" s="2">
        <v>1.4</v>
      </c>
      <c r="I228" s="7">
        <f t="shared" si="225"/>
        <v>18585</v>
      </c>
      <c r="J228" s="7">
        <v>1.2</v>
      </c>
      <c r="K228" s="7">
        <v>1.75</v>
      </c>
      <c r="L228" s="7">
        <v>0</v>
      </c>
      <c r="M228" s="2">
        <f t="shared" si="232"/>
        <v>2.1104761904761902</v>
      </c>
      <c r="N228" s="2">
        <f t="shared" si="233"/>
        <v>1.8095238095238095</v>
      </c>
      <c r="O228" s="2">
        <f t="shared" si="234"/>
        <v>7.5238095238095237</v>
      </c>
      <c r="P228" s="2">
        <f t="shared" si="235"/>
        <v>18.056666666666668</v>
      </c>
      <c r="Q228" s="2">
        <f t="shared" si="236"/>
        <v>24.056666666666668</v>
      </c>
      <c r="R228" s="2">
        <f t="shared" si="237"/>
        <v>16.583333333333332</v>
      </c>
      <c r="S228" s="2">
        <f t="shared" si="226"/>
        <v>20.583333333333332</v>
      </c>
      <c r="T228" s="2">
        <f t="shared" si="227"/>
        <v>30.583333333333332</v>
      </c>
      <c r="U228" s="7">
        <f t="shared" si="228"/>
        <v>1</v>
      </c>
      <c r="V228" s="2">
        <f t="shared" si="238"/>
        <v>96.255142972727015</v>
      </c>
      <c r="W228" s="28">
        <f t="shared" si="239"/>
        <v>121.17139076146682</v>
      </c>
      <c r="X228" s="2">
        <f t="shared" si="240"/>
        <v>104.38568638459223</v>
      </c>
      <c r="Y228" s="2">
        <f t="shared" si="241"/>
        <v>1183.1361323731028</v>
      </c>
      <c r="Z228" s="28">
        <f t="shared" si="242"/>
        <v>0</v>
      </c>
      <c r="AA228" s="28">
        <f t="shared" si="243"/>
        <v>12.291666666666666</v>
      </c>
      <c r="AB228" s="28">
        <f t="shared" si="244"/>
        <v>1489.398344776363</v>
      </c>
      <c r="AC228" s="2">
        <f t="shared" si="245"/>
        <v>1283.0740618106129</v>
      </c>
      <c r="AD228" s="2">
        <f t="shared" si="229"/>
        <v>1283.0740618106129</v>
      </c>
      <c r="AE228" s="2">
        <f t="shared" si="246"/>
        <v>1489.398344776363</v>
      </c>
      <c r="AF228" s="2">
        <f t="shared" si="230"/>
        <v>3540.8890798610555</v>
      </c>
      <c r="AG228" s="33">
        <f t="shared" si="247"/>
        <v>0.10177538029100529</v>
      </c>
      <c r="AH228" s="33">
        <f t="shared" si="248"/>
        <v>0.10177538029100529</v>
      </c>
      <c r="AI228" s="2">
        <f t="shared" si="249"/>
        <v>1.8172570692733496</v>
      </c>
      <c r="AJ228" s="7">
        <v>2.2000000000000002</v>
      </c>
      <c r="AK228" s="27">
        <f t="shared" si="250"/>
        <v>1489.398344776363</v>
      </c>
      <c r="AL228" s="3">
        <f t="shared" si="251"/>
        <v>1204.9153885242902</v>
      </c>
    </row>
    <row r="229" spans="1:38" ht="20.25" x14ac:dyDescent="0.3">
      <c r="A229" s="7">
        <v>9</v>
      </c>
      <c r="B229" s="7">
        <v>108</v>
      </c>
      <c r="C229" s="27">
        <v>87</v>
      </c>
      <c r="D229" s="27">
        <v>136</v>
      </c>
      <c r="E229" s="7">
        <v>10</v>
      </c>
      <c r="F229" s="32">
        <f t="shared" si="231"/>
        <v>13</v>
      </c>
      <c r="G229" s="8">
        <f t="shared" si="224"/>
        <v>14040</v>
      </c>
      <c r="H229" s="2">
        <v>1.4</v>
      </c>
      <c r="I229" s="7">
        <f t="shared" si="225"/>
        <v>19656</v>
      </c>
      <c r="J229" s="7">
        <v>1.2</v>
      </c>
      <c r="K229" s="7">
        <v>1.75</v>
      </c>
      <c r="L229" s="7">
        <v>0</v>
      </c>
      <c r="M229" s="2">
        <f t="shared" si="232"/>
        <v>2.0876190476190475</v>
      </c>
      <c r="N229" s="2">
        <f t="shared" si="233"/>
        <v>1.8095238095238095</v>
      </c>
      <c r="O229" s="2">
        <f t="shared" si="234"/>
        <v>7.5238095238095237</v>
      </c>
      <c r="P229" s="2">
        <f t="shared" si="235"/>
        <v>18.096666666666668</v>
      </c>
      <c r="Q229" s="2">
        <f t="shared" si="236"/>
        <v>24.096666666666668</v>
      </c>
      <c r="R229" s="2">
        <f t="shared" si="237"/>
        <v>16.583333333333332</v>
      </c>
      <c r="S229" s="2">
        <f t="shared" si="226"/>
        <v>20.583333333333332</v>
      </c>
      <c r="T229" s="2">
        <f t="shared" si="227"/>
        <v>30.583333333333332</v>
      </c>
      <c r="U229" s="7">
        <f t="shared" si="228"/>
        <v>1</v>
      </c>
      <c r="V229" s="2">
        <f t="shared" si="238"/>
        <v>96.095361299511808</v>
      </c>
      <c r="W229" s="28">
        <f t="shared" si="239"/>
        <v>120.97024859946134</v>
      </c>
      <c r="X229" s="2">
        <f t="shared" si="240"/>
        <v>104.21240816677302</v>
      </c>
      <c r="Y229" s="2">
        <f t="shared" si="241"/>
        <v>1249.2396968936534</v>
      </c>
      <c r="Z229" s="28">
        <f t="shared" si="242"/>
        <v>0</v>
      </c>
      <c r="AA229" s="28">
        <f t="shared" si="243"/>
        <v>13</v>
      </c>
      <c r="AB229" s="28">
        <f t="shared" si="244"/>
        <v>1572.6132317929973</v>
      </c>
      <c r="AC229" s="2">
        <f t="shared" si="245"/>
        <v>1354.7613061680493</v>
      </c>
      <c r="AD229" s="2">
        <f t="shared" si="229"/>
        <v>1354.7613061680493</v>
      </c>
      <c r="AE229" s="2">
        <f t="shared" si="246"/>
        <v>1572.6132317929973</v>
      </c>
      <c r="AF229" s="2">
        <f t="shared" si="230"/>
        <v>3969.7164770760623</v>
      </c>
      <c r="AG229" s="33">
        <f t="shared" si="247"/>
        <v>0.10290674603174603</v>
      </c>
      <c r="AH229" s="33">
        <f t="shared" si="248"/>
        <v>0.10290674603174603</v>
      </c>
      <c r="AI229" s="2">
        <f t="shared" si="249"/>
        <v>1.8180063044550283</v>
      </c>
      <c r="AJ229" s="7">
        <v>2.2000000000000002</v>
      </c>
      <c r="AK229" s="27">
        <f t="shared" si="250"/>
        <v>1572.6132317929973</v>
      </c>
      <c r="AL229" s="3">
        <f t="shared" si="251"/>
        <v>1209.7255356721228</v>
      </c>
    </row>
    <row r="230" spans="1:38" ht="20.25" x14ac:dyDescent="0.3">
      <c r="A230" s="7">
        <v>9</v>
      </c>
      <c r="B230" s="7">
        <v>114</v>
      </c>
      <c r="C230" s="27">
        <v>92</v>
      </c>
      <c r="D230" s="27">
        <v>143</v>
      </c>
      <c r="E230" s="7">
        <v>10.5</v>
      </c>
      <c r="F230" s="32">
        <f t="shared" si="231"/>
        <v>13.666666666666666</v>
      </c>
      <c r="G230" s="8">
        <f t="shared" si="224"/>
        <v>14760</v>
      </c>
      <c r="H230" s="2">
        <v>1.4</v>
      </c>
      <c r="I230" s="7">
        <f t="shared" si="225"/>
        <v>20664</v>
      </c>
      <c r="J230" s="7">
        <v>1.2</v>
      </c>
      <c r="K230" s="7">
        <v>1.75</v>
      </c>
      <c r="L230" s="7">
        <v>0</v>
      </c>
      <c r="M230" s="2">
        <f t="shared" si="232"/>
        <v>2.0676190476190475</v>
      </c>
      <c r="N230" s="2">
        <f t="shared" si="233"/>
        <v>1.8095238095238095</v>
      </c>
      <c r="O230" s="2">
        <f t="shared" si="234"/>
        <v>7.5238095238095237</v>
      </c>
      <c r="P230" s="2">
        <f t="shared" si="235"/>
        <v>18.131666666666668</v>
      </c>
      <c r="Q230" s="2">
        <f t="shared" si="236"/>
        <v>24.131666666666668</v>
      </c>
      <c r="R230" s="2">
        <f t="shared" si="237"/>
        <v>16.583333333333332</v>
      </c>
      <c r="S230" s="2">
        <f t="shared" si="226"/>
        <v>20.583333333333332</v>
      </c>
      <c r="T230" s="2">
        <f t="shared" si="227"/>
        <v>30.583333333333332</v>
      </c>
      <c r="U230" s="7">
        <f t="shared" si="228"/>
        <v>1</v>
      </c>
      <c r="V230" s="2">
        <f t="shared" si="238"/>
        <v>95.955986854640628</v>
      </c>
      <c r="W230" s="28">
        <f t="shared" si="239"/>
        <v>120.79479620491831</v>
      </c>
      <c r="X230" s="2">
        <f t="shared" si="240"/>
        <v>104.06126094862934</v>
      </c>
      <c r="Y230" s="2">
        <f t="shared" si="241"/>
        <v>1311.3984870134218</v>
      </c>
      <c r="Z230" s="28">
        <f t="shared" si="242"/>
        <v>0</v>
      </c>
      <c r="AA230" s="28">
        <f t="shared" si="243"/>
        <v>13.666666666666666</v>
      </c>
      <c r="AB230" s="28">
        <f t="shared" si="244"/>
        <v>1650.8622148005502</v>
      </c>
      <c r="AC230" s="2">
        <f t="shared" si="245"/>
        <v>1422.1705662979343</v>
      </c>
      <c r="AD230" s="2">
        <f t="shared" si="229"/>
        <v>1422.1705662979343</v>
      </c>
      <c r="AE230" s="2">
        <f t="shared" si="246"/>
        <v>1650.8622148005502</v>
      </c>
      <c r="AF230" s="2">
        <f t="shared" si="230"/>
        <v>4423.0482969890691</v>
      </c>
      <c r="AG230" s="33">
        <f t="shared" si="247"/>
        <v>0.10397156084656085</v>
      </c>
      <c r="AH230" s="33">
        <f t="shared" si="248"/>
        <v>0.10397156084656085</v>
      </c>
      <c r="AI230" s="2">
        <f t="shared" si="249"/>
        <v>1.8187120315577949</v>
      </c>
      <c r="AJ230" s="7">
        <v>2.2000000000000002</v>
      </c>
      <c r="AK230" s="27">
        <f t="shared" si="250"/>
        <v>1650.8622148005502</v>
      </c>
      <c r="AL230" s="3">
        <f t="shared" si="251"/>
        <v>1220.4961637965182</v>
      </c>
    </row>
    <row r="231" spans="1:38" ht="20.25" x14ac:dyDescent="0.3">
      <c r="A231" s="7">
        <v>9</v>
      </c>
      <c r="B231" s="7">
        <v>120</v>
      </c>
      <c r="C231" s="27">
        <v>97</v>
      </c>
      <c r="D231" s="27">
        <v>151</v>
      </c>
      <c r="E231" s="7">
        <v>11</v>
      </c>
      <c r="F231" s="32">
        <f t="shared" si="231"/>
        <v>14.416666666666666</v>
      </c>
      <c r="G231" s="8">
        <f t="shared" si="224"/>
        <v>15570</v>
      </c>
      <c r="H231" s="2">
        <v>1.4</v>
      </c>
      <c r="I231" s="7">
        <f t="shared" si="225"/>
        <v>21798</v>
      </c>
      <c r="J231" s="7">
        <v>1.2</v>
      </c>
      <c r="K231" s="7">
        <v>1.75</v>
      </c>
      <c r="L231" s="7">
        <v>0</v>
      </c>
      <c r="M231" s="2">
        <f t="shared" si="232"/>
        <v>2.0447619047619048</v>
      </c>
      <c r="N231" s="2">
        <f t="shared" si="233"/>
        <v>1.8095238095238095</v>
      </c>
      <c r="O231" s="2">
        <f t="shared" si="234"/>
        <v>7.5238095238095237</v>
      </c>
      <c r="P231" s="2">
        <f t="shared" si="235"/>
        <v>18.171666666666667</v>
      </c>
      <c r="Q231" s="2">
        <f t="shared" si="236"/>
        <v>24.171666666666667</v>
      </c>
      <c r="R231" s="2">
        <f t="shared" si="237"/>
        <v>16.583333333333332</v>
      </c>
      <c r="S231" s="2">
        <f t="shared" si="226"/>
        <v>20.583333333333332</v>
      </c>
      <c r="T231" s="2">
        <f t="shared" si="227"/>
        <v>30.583333333333332</v>
      </c>
      <c r="U231" s="7">
        <f t="shared" si="228"/>
        <v>1</v>
      </c>
      <c r="V231" s="2">
        <f t="shared" si="238"/>
        <v>95.797196005539661</v>
      </c>
      <c r="W231" s="28">
        <f t="shared" si="239"/>
        <v>120.59490134806676</v>
      </c>
      <c r="X231" s="2">
        <f t="shared" si="240"/>
        <v>103.8890572485144</v>
      </c>
      <c r="Y231" s="2">
        <f t="shared" si="241"/>
        <v>1381.0762424131967</v>
      </c>
      <c r="Z231" s="28">
        <f t="shared" si="242"/>
        <v>0</v>
      </c>
      <c r="AA231" s="28">
        <f t="shared" si="243"/>
        <v>14.416666666666666</v>
      </c>
      <c r="AB231" s="28">
        <f t="shared" si="244"/>
        <v>1738.576494434629</v>
      </c>
      <c r="AC231" s="2">
        <f t="shared" si="245"/>
        <v>1497.7339086660827</v>
      </c>
      <c r="AD231" s="2">
        <f t="shared" si="229"/>
        <v>1497.7339086660827</v>
      </c>
      <c r="AE231" s="2">
        <f t="shared" si="246"/>
        <v>1738.576494434629</v>
      </c>
      <c r="AF231" s="2">
        <f t="shared" si="230"/>
        <v>4900.884539600077</v>
      </c>
      <c r="AG231" s="33">
        <f t="shared" si="247"/>
        <v>0.10516947751322751</v>
      </c>
      <c r="AH231" s="33">
        <f t="shared" si="248"/>
        <v>0.10516947751322751</v>
      </c>
      <c r="AI231" s="2">
        <f t="shared" si="249"/>
        <v>1.8195066297566724</v>
      </c>
      <c r="AJ231" s="7">
        <v>2.2000000000000002</v>
      </c>
      <c r="AK231" s="27">
        <f t="shared" si="250"/>
        <v>1738.576494434629</v>
      </c>
      <c r="AL231" s="3">
        <f t="shared" si="251"/>
        <v>1228.9237037470393</v>
      </c>
    </row>
    <row r="232" spans="1:38" ht="20.25" x14ac:dyDescent="0.3">
      <c r="A232" s="7">
        <v>9</v>
      </c>
      <c r="B232" s="7">
        <v>132</v>
      </c>
      <c r="C232" s="27">
        <v>106</v>
      </c>
      <c r="D232" s="27">
        <v>166</v>
      </c>
      <c r="E232" s="7">
        <v>12</v>
      </c>
      <c r="F232" s="32">
        <f t="shared" si="231"/>
        <v>15.833333333333334</v>
      </c>
      <c r="G232" s="8">
        <f t="shared" si="224"/>
        <v>17100</v>
      </c>
      <c r="H232" s="2">
        <v>1.4</v>
      </c>
      <c r="I232" s="7">
        <f t="shared" si="225"/>
        <v>23940</v>
      </c>
      <c r="J232" s="7">
        <v>1.2</v>
      </c>
      <c r="K232" s="7">
        <v>1.75</v>
      </c>
      <c r="L232" s="7">
        <v>0</v>
      </c>
      <c r="M232" s="2">
        <f t="shared" si="232"/>
        <v>2.0019047619047616</v>
      </c>
      <c r="N232" s="2">
        <f t="shared" si="233"/>
        <v>1.8095238095238095</v>
      </c>
      <c r="O232" s="2">
        <f t="shared" si="234"/>
        <v>7.5238095238095237</v>
      </c>
      <c r="P232" s="2">
        <f t="shared" si="235"/>
        <v>18.246666666666666</v>
      </c>
      <c r="Q232" s="2">
        <f t="shared" si="236"/>
        <v>24.246666666666666</v>
      </c>
      <c r="R232" s="2">
        <f t="shared" si="237"/>
        <v>16.583333333333332</v>
      </c>
      <c r="S232" s="2">
        <f t="shared" si="226"/>
        <v>20.583333333333332</v>
      </c>
      <c r="T232" s="2">
        <f t="shared" si="227"/>
        <v>30.583333333333332</v>
      </c>
      <c r="U232" s="7">
        <f t="shared" si="228"/>
        <v>1</v>
      </c>
      <c r="V232" s="2">
        <f t="shared" si="238"/>
        <v>95.500875286523367</v>
      </c>
      <c r="W232" s="28">
        <f t="shared" si="239"/>
        <v>120.22187615143059</v>
      </c>
      <c r="X232" s="2">
        <f t="shared" si="240"/>
        <v>103.56770671399535</v>
      </c>
      <c r="Y232" s="2">
        <f t="shared" si="241"/>
        <v>1512.0971920366201</v>
      </c>
      <c r="Z232" s="28">
        <f t="shared" si="242"/>
        <v>0</v>
      </c>
      <c r="AA232" s="28">
        <f t="shared" si="243"/>
        <v>15.833333333333334</v>
      </c>
      <c r="AB232" s="28">
        <f t="shared" si="244"/>
        <v>1903.5130390643178</v>
      </c>
      <c r="AC232" s="2">
        <f t="shared" si="245"/>
        <v>1639.822022971593</v>
      </c>
      <c r="AD232" s="2">
        <f t="shared" si="229"/>
        <v>1639.822022971593</v>
      </c>
      <c r="AE232" s="2">
        <f t="shared" si="246"/>
        <v>1903.5130390643178</v>
      </c>
      <c r="AF232" s="2">
        <f t="shared" si="230"/>
        <v>5930.0702929160934</v>
      </c>
      <c r="AG232" s="33">
        <f t="shared" si="247"/>
        <v>0.10743220899470898</v>
      </c>
      <c r="AH232" s="33">
        <f t="shared" si="248"/>
        <v>0.10743220899470898</v>
      </c>
      <c r="AI232" s="2">
        <f t="shared" si="249"/>
        <v>1.8210094334162594</v>
      </c>
      <c r="AJ232" s="7">
        <v>2.2000000000000002</v>
      </c>
      <c r="AK232" s="27">
        <f t="shared" si="250"/>
        <v>1903.5130390643178</v>
      </c>
      <c r="AL232" s="3">
        <f t="shared" si="251"/>
        <v>1248.3081007817409</v>
      </c>
    </row>
    <row r="233" spans="1:38" ht="20.25" x14ac:dyDescent="0.3">
      <c r="A233" s="7">
        <v>9</v>
      </c>
      <c r="B233" s="7">
        <v>144</v>
      </c>
      <c r="C233" s="27">
        <v>116</v>
      </c>
      <c r="D233" s="27">
        <v>180</v>
      </c>
      <c r="E233" s="7">
        <v>13</v>
      </c>
      <c r="F233" s="32">
        <f t="shared" si="231"/>
        <v>17.166666666666668</v>
      </c>
      <c r="G233" s="8">
        <f t="shared" si="224"/>
        <v>18540</v>
      </c>
      <c r="H233" s="2">
        <v>1.4</v>
      </c>
      <c r="I233" s="7">
        <f t="shared" si="225"/>
        <v>25956</v>
      </c>
      <c r="J233" s="7">
        <v>1.2</v>
      </c>
      <c r="K233" s="7">
        <v>1.75</v>
      </c>
      <c r="L233" s="7">
        <v>0</v>
      </c>
      <c r="M233" s="2">
        <f t="shared" si="232"/>
        <v>1.9619047619047618</v>
      </c>
      <c r="N233" s="2">
        <f t="shared" si="233"/>
        <v>1.8095238095238095</v>
      </c>
      <c r="O233" s="2">
        <f t="shared" si="234"/>
        <v>7.5238095238095237</v>
      </c>
      <c r="P233" s="2">
        <f t="shared" si="235"/>
        <v>18.316666666666666</v>
      </c>
      <c r="Q233" s="2">
        <f t="shared" si="236"/>
        <v>24.316666666666666</v>
      </c>
      <c r="R233" s="2">
        <f t="shared" si="237"/>
        <v>16.583333333333332</v>
      </c>
      <c r="S233" s="2">
        <f t="shared" si="226"/>
        <v>20.583333333333332</v>
      </c>
      <c r="T233" s="2">
        <f t="shared" si="227"/>
        <v>30.583333333333332</v>
      </c>
      <c r="U233" s="7">
        <f t="shared" si="228"/>
        <v>1</v>
      </c>
      <c r="V233" s="2">
        <f t="shared" si="238"/>
        <v>95.225958441969965</v>
      </c>
      <c r="W233" s="28">
        <f t="shared" si="239"/>
        <v>119.87579535647788</v>
      </c>
      <c r="X233" s="2">
        <f t="shared" si="240"/>
        <v>103.26956801063773</v>
      </c>
      <c r="Y233" s="2">
        <f t="shared" si="241"/>
        <v>1579.163810829335</v>
      </c>
      <c r="Z233" s="28">
        <f t="shared" si="242"/>
        <v>0</v>
      </c>
      <c r="AA233" s="28">
        <f t="shared" si="243"/>
        <v>17.166666666666668</v>
      </c>
      <c r="AB233" s="28">
        <f t="shared" si="244"/>
        <v>2057.8678202862038</v>
      </c>
      <c r="AC233" s="2">
        <f t="shared" si="245"/>
        <v>1772.7942508492811</v>
      </c>
      <c r="AD233" s="2">
        <f t="shared" si="229"/>
        <v>1772.7942508492811</v>
      </c>
      <c r="AE233" s="2">
        <f t="shared" si="246"/>
        <v>2057.8678202862038</v>
      </c>
      <c r="AF233" s="2">
        <f t="shared" si="230"/>
        <v>7057.2737370241111</v>
      </c>
      <c r="AG233" s="33">
        <f t="shared" si="247"/>
        <v>0.10956183862433863</v>
      </c>
      <c r="AH233" s="33">
        <f t="shared" si="248"/>
        <v>0.10956183862433863</v>
      </c>
      <c r="AI233" s="2">
        <f t="shared" si="249"/>
        <v>1.8224261063316824</v>
      </c>
      <c r="AJ233" s="7">
        <v>2.2000000000000002</v>
      </c>
      <c r="AK233" s="27">
        <f t="shared" si="250"/>
        <v>2057.8678202862038</v>
      </c>
      <c r="AL233" s="3">
        <f t="shared" si="251"/>
        <v>1270.0272055618273</v>
      </c>
    </row>
    <row r="234" spans="1:38" ht="18.75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26"/>
      <c r="V234" s="7"/>
      <c r="W234" s="7"/>
      <c r="X234" s="26"/>
      <c r="Y234" s="26"/>
      <c r="Z234" s="26"/>
      <c r="AA234" s="7"/>
      <c r="AB234" s="7"/>
      <c r="AC234" s="7"/>
      <c r="AD234" s="7"/>
      <c r="AE234" s="7"/>
      <c r="AF234" s="7"/>
      <c r="AG234" s="7"/>
      <c r="AH234" s="7"/>
    </row>
    <row r="235" spans="1:38" ht="150" x14ac:dyDescent="0.2">
      <c r="A235" s="7" t="s">
        <v>10</v>
      </c>
      <c r="B235" s="7" t="s">
        <v>82</v>
      </c>
      <c r="C235" s="31" t="s">
        <v>83</v>
      </c>
      <c r="D235" s="31" t="s">
        <v>84</v>
      </c>
      <c r="E235" s="7" t="s">
        <v>12</v>
      </c>
      <c r="F235" s="7" t="s">
        <v>85</v>
      </c>
      <c r="G235" s="7" t="s">
        <v>47</v>
      </c>
      <c r="H235" s="7" t="s">
        <v>14</v>
      </c>
      <c r="I235" s="7" t="s">
        <v>15</v>
      </c>
      <c r="J235" s="7" t="s">
        <v>16</v>
      </c>
      <c r="K235" s="7" t="s">
        <v>17</v>
      </c>
      <c r="L235" s="7" t="s">
        <v>18</v>
      </c>
      <c r="M235" s="7" t="s">
        <v>25</v>
      </c>
      <c r="N235" s="7" t="s">
        <v>26</v>
      </c>
      <c r="O235" s="7" t="s">
        <v>27</v>
      </c>
      <c r="P235" s="7" t="s">
        <v>28</v>
      </c>
      <c r="Q235" s="7" t="s">
        <v>29</v>
      </c>
      <c r="R235" s="7" t="s">
        <v>30</v>
      </c>
      <c r="S235" s="7" t="s">
        <v>31</v>
      </c>
      <c r="T235" s="7" t="s">
        <v>32</v>
      </c>
      <c r="U235" s="7" t="s">
        <v>33</v>
      </c>
      <c r="V235" s="7" t="s">
        <v>34</v>
      </c>
      <c r="W235" s="26" t="s">
        <v>35</v>
      </c>
      <c r="X235" s="7" t="s">
        <v>36</v>
      </c>
      <c r="Y235" s="7" t="s">
        <v>37</v>
      </c>
      <c r="Z235" s="26" t="s">
        <v>59</v>
      </c>
      <c r="AA235" s="26" t="s">
        <v>60</v>
      </c>
      <c r="AB235" s="26" t="s">
        <v>61</v>
      </c>
      <c r="AC235" s="7" t="s">
        <v>39</v>
      </c>
      <c r="AD235" s="7" t="s">
        <v>40</v>
      </c>
      <c r="AE235" s="7" t="s">
        <v>41</v>
      </c>
      <c r="AF235" s="7" t="s">
        <v>21</v>
      </c>
      <c r="AG235" s="26" t="s">
        <v>90</v>
      </c>
      <c r="AH235" s="26" t="s">
        <v>89</v>
      </c>
      <c r="AI235" s="7" t="s">
        <v>22</v>
      </c>
      <c r="AJ235" s="7" t="s">
        <v>23</v>
      </c>
      <c r="AK235" s="26" t="s">
        <v>20</v>
      </c>
      <c r="AL235" s="7" t="s">
        <v>24</v>
      </c>
    </row>
    <row r="236" spans="1:38" ht="20.25" x14ac:dyDescent="0.3">
      <c r="A236" s="7">
        <v>10</v>
      </c>
      <c r="B236" s="7">
        <v>18</v>
      </c>
      <c r="C236" s="27">
        <v>14</v>
      </c>
      <c r="D236" s="27">
        <v>23</v>
      </c>
      <c r="E236" s="7">
        <v>2.75</v>
      </c>
      <c r="F236" s="32">
        <f>($D236+2*$E236)/12</f>
        <v>2.375</v>
      </c>
      <c r="G236" s="8">
        <f t="shared" ref="G236:G258" si="253">$B$4*$A236*$F236</f>
        <v>2850</v>
      </c>
      <c r="H236" s="2">
        <v>1.4</v>
      </c>
      <c r="I236" s="7">
        <f t="shared" ref="I236:I258" si="254">$G236*$H236</f>
        <v>3989.9999999999995</v>
      </c>
      <c r="J236" s="7">
        <v>1.2</v>
      </c>
      <c r="K236" s="7">
        <v>1.1499999999999999</v>
      </c>
      <c r="L236" s="7">
        <v>0</v>
      </c>
      <c r="M236" s="2">
        <f>($E$7-$C$7-0.06*$D236/12)/$K236</f>
        <v>3.6681159420289853</v>
      </c>
      <c r="N236" s="2">
        <f>($F$7-$B$7)/$K236</f>
        <v>2.7536231884057973</v>
      </c>
      <c r="O236" s="2">
        <f>($G$7-$B$7)/$K236</f>
        <v>11.449275362318842</v>
      </c>
      <c r="P236" s="2">
        <f>$C$7+$K236*$A236+0.06*$D236/12</f>
        <v>13.281666666666666</v>
      </c>
      <c r="Q236" s="2">
        <f>IF($A236&lt;$M236,$P236,$P236+$E$7)</f>
        <v>19.281666666666666</v>
      </c>
      <c r="R236" s="2">
        <f>$B$7+K236*$A236</f>
        <v>12.333333333333334</v>
      </c>
      <c r="S236" s="2">
        <f t="shared" ref="S236:S258" si="255">$R236+$F$7</f>
        <v>16.333333333333336</v>
      </c>
      <c r="T236" s="2">
        <f t="shared" ref="T236:T258" si="256">$R236+$G$7</f>
        <v>26.333333333333336</v>
      </c>
      <c r="U236" s="7">
        <f t="shared" ref="U236:U258" si="257">IF($A236&lt;$M236,0.5,1)</f>
        <v>1</v>
      </c>
      <c r="V236" s="2">
        <f>($U236*$H$7*(1+$L236)*$J236)/($Q236*$R236)</f>
        <v>161.47533132579375</v>
      </c>
      <c r="W236" s="28">
        <f>IF($A236&lt;$N236,(($U236*$I$7/2*(1+$L236)*$J$7)/($R236*$Q236)),(($U236*$I$7*(1+$L236)*$J$7)/($S236*$Q236)))</f>
        <v>190.516175352499</v>
      </c>
      <c r="X236" s="2">
        <f>(2*$U236*$H$7*(1+$L236)*$J236)/($Q236*$T236)</f>
        <v>151.25537364694605</v>
      </c>
      <c r="Y236" s="2">
        <f>IF($R236&gt;$F236,$F236*$V236,$R236*$V236)</f>
        <v>383.50391189876012</v>
      </c>
      <c r="Z236" s="28">
        <f>IF($N236&lt;$A236,0,$F$7-$B$7-$K236*$A236)</f>
        <v>0</v>
      </c>
      <c r="AA236" s="28">
        <f>IF($S236&gt;$F236,$F236,$S236)</f>
        <v>2.375</v>
      </c>
      <c r="AB236" s="28">
        <f>($AA236-$Z236)*$W236</f>
        <v>452.47591646218513</v>
      </c>
      <c r="AC236" s="2">
        <f>IF($T236&gt;$F236,$F236*$X236,$T236*$X236)</f>
        <v>359.23151241149685</v>
      </c>
      <c r="AD236" s="2">
        <f t="shared" ref="AD236:AD258" si="258">IF($Y236&gt;$AC236,$Y236,$AC236)</f>
        <v>383.50391189876012</v>
      </c>
      <c r="AE236" s="2">
        <f>IF($AB236&gt;$AD236,$AB236,$AD236)</f>
        <v>452.47591646218513</v>
      </c>
      <c r="AF236" s="2">
        <f t="shared" ref="AF236:AF258" si="259">PI()*($B236/(2*12))^2*62.4</f>
        <v>110.26990214100174</v>
      </c>
      <c r="AG236" s="33">
        <f>0.23*($M$7/$H236)*(1+0.35*$M$7*($F236/$A236))</f>
        <v>8.5556919642857138E-2</v>
      </c>
      <c r="AH236" s="33">
        <f>IF(AG236&gt;0.33,0.33,AG236)</f>
        <v>8.5556919642857138E-2</v>
      </c>
      <c r="AI236" s="2">
        <f>$P$7/($O$7-$N$7*AH236)</f>
        <v>1.8065840435730061</v>
      </c>
      <c r="AJ236" s="7">
        <v>2.4</v>
      </c>
      <c r="AK236" s="27">
        <f>IF($A236&gt;$F236,0,$AE236)</f>
        <v>0</v>
      </c>
      <c r="AL236" s="3">
        <f>(12/$D236)*(($I236+$AF236)/$AI236+$AK236/$AJ236)</f>
        <v>1184.1526337518033</v>
      </c>
    </row>
    <row r="237" spans="1:38" ht="20.25" x14ac:dyDescent="0.3">
      <c r="A237" s="7">
        <v>10</v>
      </c>
      <c r="B237" s="7">
        <v>24</v>
      </c>
      <c r="C237" s="27">
        <v>19</v>
      </c>
      <c r="D237" s="27">
        <v>30</v>
      </c>
      <c r="E237" s="7">
        <v>3.25</v>
      </c>
      <c r="F237" s="32">
        <f t="shared" ref="F237:F258" si="260">($D237+2*$E237)/12</f>
        <v>3.0416666666666665</v>
      </c>
      <c r="G237" s="8">
        <f t="shared" si="253"/>
        <v>3650</v>
      </c>
      <c r="H237" s="2">
        <v>1.4</v>
      </c>
      <c r="I237" s="7">
        <f t="shared" si="254"/>
        <v>5110</v>
      </c>
      <c r="J237" s="7">
        <v>1.2</v>
      </c>
      <c r="K237" s="4">
        <f>(1.75-1.15)*(($D237-24)/(96-24))+1.15</f>
        <v>1.2</v>
      </c>
      <c r="L237" s="7">
        <v>0</v>
      </c>
      <c r="M237" s="2">
        <f t="shared" ref="M237:M258" si="261">($E$7-$C$7-0.06*$D237/12)/$K237</f>
        <v>3.4861111111111107</v>
      </c>
      <c r="N237" s="2">
        <f t="shared" ref="N237:N258" si="262">($F$7-$B$7)/$K237</f>
        <v>2.6388888888888888</v>
      </c>
      <c r="O237" s="2">
        <f t="shared" ref="O237:O258" si="263">($G$7-$B$7)/$K237</f>
        <v>10.972222222222221</v>
      </c>
      <c r="P237" s="2">
        <f t="shared" ref="P237:P258" si="264">$C$7+$K237*$A237+0.06*$D237/12</f>
        <v>13.816666666666666</v>
      </c>
      <c r="Q237" s="2">
        <f t="shared" ref="Q237:Q258" si="265">IF($A237&lt;$M237,$P237,$P237+$E$7)</f>
        <v>19.816666666666666</v>
      </c>
      <c r="R237" s="2">
        <f t="shared" ref="R237:R258" si="266">$B$7+K237*$A237</f>
        <v>12.833333333333334</v>
      </c>
      <c r="S237" s="2">
        <f t="shared" si="255"/>
        <v>16.833333333333336</v>
      </c>
      <c r="T237" s="2">
        <f t="shared" si="256"/>
        <v>26.833333333333336</v>
      </c>
      <c r="U237" s="7">
        <f t="shared" si="257"/>
        <v>1</v>
      </c>
      <c r="V237" s="2">
        <f t="shared" ref="V237:V258" si="267">($U237*$H$7*(1+$L237)*$J237)/($Q237*$R237)</f>
        <v>150.99450591460683</v>
      </c>
      <c r="W237" s="28">
        <f t="shared" ref="W237:W258" si="268">IF($A237&lt;$N237,(($U237*$I$7/2*(1+$L237)*$J$7)/($R237*$Q237)),(($U237*$I$7*(1+$L237)*$J$7)/($S237*$Q237)))</f>
        <v>179.86659893912014</v>
      </c>
      <c r="X237" s="2">
        <f t="shared" ref="X237:X258" si="269">(2*$U237*$H$7*(1+$L237)*$J237)/($Q237*$T237)</f>
        <v>144.42952739658045</v>
      </c>
      <c r="Y237" s="2">
        <f t="shared" ref="Y237:Y258" si="270">IF($R237&gt;$F237,$F237*$V237,$R237*$V237)</f>
        <v>459.27495549026241</v>
      </c>
      <c r="Z237" s="28">
        <f t="shared" ref="Z237:Z258" si="271">IF($N237&lt;$A237,0,$F$7-$B$7-$K237*$A237)</f>
        <v>0</v>
      </c>
      <c r="AA237" s="28">
        <f t="shared" ref="AA237:AA258" si="272">IF($S237&gt;$F237,$F237,$S237)</f>
        <v>3.0416666666666665</v>
      </c>
      <c r="AB237" s="28">
        <f t="shared" ref="AB237:AB258" si="273">($AA237-$Z237)*$W237</f>
        <v>547.0942384398237</v>
      </c>
      <c r="AC237" s="2">
        <f t="shared" ref="AC237:AC258" si="274">IF($T237&gt;$F237,$F237*$X237,$T237*$X237)</f>
        <v>439.30647916459884</v>
      </c>
      <c r="AD237" s="2">
        <f t="shared" si="258"/>
        <v>459.27495549026241</v>
      </c>
      <c r="AE237" s="2">
        <f t="shared" ref="AE237:AE258" si="275">IF($AB237&gt;$AD237,$AB237,$AD237)</f>
        <v>547.0942384398237</v>
      </c>
      <c r="AF237" s="2">
        <f t="shared" si="259"/>
        <v>196.03538158400309</v>
      </c>
      <c r="AG237" s="33">
        <f t="shared" ref="AG237:AG258" si="276">0.23*($M$7/$H237)*(1+0.35*$M$7*($F237/$A237))</f>
        <v>8.6515252976190476E-2</v>
      </c>
      <c r="AH237" s="33">
        <f t="shared" ref="AH237:AH258" si="277">IF(AG237&gt;0.33,0.33,AG237)</f>
        <v>8.6515252976190476E-2</v>
      </c>
      <c r="AI237" s="2">
        <f t="shared" ref="AI237:AI258" si="278">$P$7/($O$7-$N$7*AH237)</f>
        <v>1.8072112161554685</v>
      </c>
      <c r="AJ237" s="7">
        <v>2.2000000000000002</v>
      </c>
      <c r="AK237" s="27">
        <f t="shared" ref="AK237:AK258" si="279">IF($A237&gt;$F237,0,$AE237)</f>
        <v>0</v>
      </c>
      <c r="AL237" s="3">
        <f t="shared" ref="AL237:AL258" si="280">(12/$D237)*(($I237+$AF237)/$AI237+$AK237/$AJ237)</f>
        <v>1174.4139996810516</v>
      </c>
    </row>
    <row r="238" spans="1:38" ht="20.25" x14ac:dyDescent="0.3">
      <c r="A238" s="7">
        <v>10</v>
      </c>
      <c r="B238" s="7">
        <v>27</v>
      </c>
      <c r="C238" s="27">
        <v>22</v>
      </c>
      <c r="D238" s="27">
        <v>34</v>
      </c>
      <c r="E238" s="7">
        <v>3.5</v>
      </c>
      <c r="F238" s="32">
        <f t="shared" si="260"/>
        <v>3.4166666666666665</v>
      </c>
      <c r="G238" s="8">
        <f t="shared" si="253"/>
        <v>4100</v>
      </c>
      <c r="H238" s="2">
        <v>1.4</v>
      </c>
      <c r="I238" s="7">
        <f t="shared" si="254"/>
        <v>5740</v>
      </c>
      <c r="J238" s="7">
        <v>1.2</v>
      </c>
      <c r="K238" s="4">
        <f t="shared" ref="K238:K248" si="281">(1.75-1.15)*(($D238-24)/(96-24))+1.15</f>
        <v>1.2333333333333332</v>
      </c>
      <c r="L238" s="7">
        <v>0</v>
      </c>
      <c r="M238" s="2">
        <f t="shared" si="261"/>
        <v>3.3756756756756761</v>
      </c>
      <c r="N238" s="2">
        <f t="shared" si="262"/>
        <v>2.567567567567568</v>
      </c>
      <c r="O238" s="2">
        <f t="shared" si="263"/>
        <v>10.675675675675677</v>
      </c>
      <c r="P238" s="2">
        <f t="shared" si="264"/>
        <v>14.169999999999998</v>
      </c>
      <c r="Q238" s="2">
        <f t="shared" si="265"/>
        <v>20.169999999999998</v>
      </c>
      <c r="R238" s="2">
        <f t="shared" si="266"/>
        <v>13.166666666666666</v>
      </c>
      <c r="S238" s="2">
        <f t="shared" si="255"/>
        <v>17.166666666666664</v>
      </c>
      <c r="T238" s="2">
        <f t="shared" si="256"/>
        <v>27.166666666666664</v>
      </c>
      <c r="U238" s="7">
        <f t="shared" si="257"/>
        <v>1</v>
      </c>
      <c r="V238" s="2">
        <f t="shared" si="267"/>
        <v>144.59373803681368</v>
      </c>
      <c r="W238" s="28">
        <f t="shared" si="268"/>
        <v>173.28436445552612</v>
      </c>
      <c r="X238" s="2">
        <f t="shared" si="269"/>
        <v>140.1583472994881</v>
      </c>
      <c r="Y238" s="2">
        <f t="shared" si="270"/>
        <v>494.02860495911335</v>
      </c>
      <c r="Z238" s="28">
        <f t="shared" si="271"/>
        <v>0</v>
      </c>
      <c r="AA238" s="28">
        <f t="shared" si="272"/>
        <v>3.4166666666666665</v>
      </c>
      <c r="AB238" s="28">
        <f t="shared" si="273"/>
        <v>592.05491188971416</v>
      </c>
      <c r="AC238" s="2">
        <f t="shared" si="274"/>
        <v>478.87435327325096</v>
      </c>
      <c r="AD238" s="2">
        <f t="shared" si="258"/>
        <v>494.02860495911335</v>
      </c>
      <c r="AE238" s="2">
        <f t="shared" si="275"/>
        <v>592.05491188971416</v>
      </c>
      <c r="AF238" s="2">
        <f t="shared" si="259"/>
        <v>248.1072798172539</v>
      </c>
      <c r="AG238" s="33">
        <f t="shared" si="276"/>
        <v>8.7054315476190483E-2</v>
      </c>
      <c r="AH238" s="33">
        <f t="shared" si="277"/>
        <v>8.7054315476190483E-2</v>
      </c>
      <c r="AI238" s="2">
        <f t="shared" si="278"/>
        <v>1.8075641921337182</v>
      </c>
      <c r="AJ238" s="7">
        <v>2.2000000000000002</v>
      </c>
      <c r="AK238" s="27">
        <f t="shared" si="279"/>
        <v>0</v>
      </c>
      <c r="AL238" s="3">
        <f t="shared" si="280"/>
        <v>1169.2252133386191</v>
      </c>
    </row>
    <row r="239" spans="1:38" ht="20.25" x14ac:dyDescent="0.3">
      <c r="A239" s="7">
        <v>10</v>
      </c>
      <c r="B239" s="7">
        <v>30</v>
      </c>
      <c r="C239" s="27">
        <v>24</v>
      </c>
      <c r="D239" s="27">
        <v>38</v>
      </c>
      <c r="E239" s="7">
        <v>3.75</v>
      </c>
      <c r="F239" s="32">
        <f t="shared" si="260"/>
        <v>3.7916666666666665</v>
      </c>
      <c r="G239" s="8">
        <f t="shared" si="253"/>
        <v>4550</v>
      </c>
      <c r="H239" s="2">
        <v>1.4</v>
      </c>
      <c r="I239" s="7">
        <f t="shared" si="254"/>
        <v>6370</v>
      </c>
      <c r="J239" s="7">
        <v>1.2</v>
      </c>
      <c r="K239" s="4">
        <f t="shared" si="281"/>
        <v>1.2666666666666666</v>
      </c>
      <c r="L239" s="7">
        <v>0</v>
      </c>
      <c r="M239" s="2">
        <f t="shared" si="261"/>
        <v>3.271052631578947</v>
      </c>
      <c r="N239" s="2">
        <f t="shared" si="262"/>
        <v>2.5</v>
      </c>
      <c r="O239" s="2">
        <f t="shared" si="263"/>
        <v>10.394736842105264</v>
      </c>
      <c r="P239" s="2">
        <f t="shared" si="264"/>
        <v>14.523333333333332</v>
      </c>
      <c r="Q239" s="2">
        <f t="shared" si="265"/>
        <v>20.523333333333333</v>
      </c>
      <c r="R239" s="2">
        <f t="shared" si="266"/>
        <v>13.5</v>
      </c>
      <c r="S239" s="2">
        <f t="shared" si="255"/>
        <v>17.5</v>
      </c>
      <c r="T239" s="2">
        <f t="shared" si="256"/>
        <v>27.5</v>
      </c>
      <c r="U239" s="7">
        <f t="shared" si="257"/>
        <v>1</v>
      </c>
      <c r="V239" s="2">
        <f t="shared" si="267"/>
        <v>138.59563640301013</v>
      </c>
      <c r="W239" s="28">
        <f t="shared" si="268"/>
        <v>167.05724030719969</v>
      </c>
      <c r="X239" s="2">
        <f t="shared" si="269"/>
        <v>136.07571574113723</v>
      </c>
      <c r="Y239" s="2">
        <f t="shared" si="270"/>
        <v>525.50845469474677</v>
      </c>
      <c r="Z239" s="28">
        <f t="shared" si="271"/>
        <v>0</v>
      </c>
      <c r="AA239" s="28">
        <f t="shared" si="272"/>
        <v>3.7916666666666665</v>
      </c>
      <c r="AB239" s="28">
        <f t="shared" si="273"/>
        <v>633.42536949813211</v>
      </c>
      <c r="AC239" s="2">
        <f t="shared" si="274"/>
        <v>515.9537555184786</v>
      </c>
      <c r="AD239" s="2">
        <f t="shared" si="258"/>
        <v>525.50845469474677</v>
      </c>
      <c r="AE239" s="2">
        <f t="shared" si="275"/>
        <v>633.42536949813211</v>
      </c>
      <c r="AF239" s="2">
        <f t="shared" si="259"/>
        <v>306.30528372500481</v>
      </c>
      <c r="AG239" s="33">
        <f t="shared" si="276"/>
        <v>8.7593377976190476E-2</v>
      </c>
      <c r="AH239" s="33">
        <f t="shared" si="277"/>
        <v>8.7593377976190476E-2</v>
      </c>
      <c r="AI239" s="2">
        <f t="shared" si="278"/>
        <v>1.807917306022113</v>
      </c>
      <c r="AJ239" s="7">
        <v>2.2000000000000002</v>
      </c>
      <c r="AK239" s="27">
        <f t="shared" si="279"/>
        <v>0</v>
      </c>
      <c r="AL239" s="3">
        <f t="shared" si="280"/>
        <v>1166.1523039134213</v>
      </c>
    </row>
    <row r="240" spans="1:38" ht="20.25" x14ac:dyDescent="0.3">
      <c r="A240" s="7">
        <v>10</v>
      </c>
      <c r="B240" s="7">
        <v>33</v>
      </c>
      <c r="C240" s="27">
        <v>27</v>
      </c>
      <c r="D240" s="27">
        <v>42</v>
      </c>
      <c r="E240" s="7">
        <v>3.75</v>
      </c>
      <c r="F240" s="32">
        <f t="shared" si="260"/>
        <v>4.125</v>
      </c>
      <c r="G240" s="8">
        <f t="shared" si="253"/>
        <v>4950</v>
      </c>
      <c r="H240" s="2">
        <v>1.4</v>
      </c>
      <c r="I240" s="7">
        <f t="shared" si="254"/>
        <v>6930</v>
      </c>
      <c r="J240" s="7">
        <v>1.2</v>
      </c>
      <c r="K240" s="4">
        <f t="shared" si="281"/>
        <v>1.2999999999999998</v>
      </c>
      <c r="L240" s="7">
        <v>0</v>
      </c>
      <c r="M240" s="2">
        <f t="shared" si="261"/>
        <v>3.1717948717948721</v>
      </c>
      <c r="N240" s="2">
        <f t="shared" si="262"/>
        <v>2.4358974358974361</v>
      </c>
      <c r="O240" s="2">
        <f t="shared" si="263"/>
        <v>10.12820512820513</v>
      </c>
      <c r="P240" s="2">
        <f t="shared" si="264"/>
        <v>14.876666666666665</v>
      </c>
      <c r="Q240" s="2">
        <f t="shared" si="265"/>
        <v>20.876666666666665</v>
      </c>
      <c r="R240" s="2">
        <f t="shared" si="266"/>
        <v>13.833333333333332</v>
      </c>
      <c r="S240" s="2">
        <f t="shared" si="255"/>
        <v>17.833333333333332</v>
      </c>
      <c r="T240" s="2">
        <f t="shared" si="256"/>
        <v>27.833333333333332</v>
      </c>
      <c r="U240" s="7">
        <f t="shared" si="257"/>
        <v>1</v>
      </c>
      <c r="V240" s="2">
        <f t="shared" si="267"/>
        <v>132.96680254468299</v>
      </c>
      <c r="W240" s="28">
        <f t="shared" si="268"/>
        <v>161.16011406554742</v>
      </c>
      <c r="X240" s="2">
        <f t="shared" si="269"/>
        <v>132.17059414621181</v>
      </c>
      <c r="Y240" s="2">
        <f t="shared" si="270"/>
        <v>548.4880604968173</v>
      </c>
      <c r="Z240" s="28">
        <f t="shared" si="271"/>
        <v>0</v>
      </c>
      <c r="AA240" s="28">
        <f t="shared" si="272"/>
        <v>4.125</v>
      </c>
      <c r="AB240" s="28">
        <f t="shared" si="273"/>
        <v>664.78547052038311</v>
      </c>
      <c r="AC240" s="2">
        <f t="shared" si="274"/>
        <v>545.20370085312368</v>
      </c>
      <c r="AD240" s="2">
        <f t="shared" si="258"/>
        <v>548.4880604968173</v>
      </c>
      <c r="AE240" s="2">
        <f t="shared" si="275"/>
        <v>664.78547052038311</v>
      </c>
      <c r="AF240" s="2">
        <f t="shared" si="259"/>
        <v>370.62939330725584</v>
      </c>
      <c r="AG240" s="33">
        <f t="shared" si="276"/>
        <v>8.8072544642857145E-2</v>
      </c>
      <c r="AH240" s="33">
        <f t="shared" si="277"/>
        <v>8.8072544642857145E-2</v>
      </c>
      <c r="AI240" s="2">
        <f t="shared" si="278"/>
        <v>1.8082313008757884</v>
      </c>
      <c r="AJ240" s="7">
        <v>2.2000000000000002</v>
      </c>
      <c r="AK240" s="27">
        <f t="shared" si="279"/>
        <v>0</v>
      </c>
      <c r="AL240" s="3">
        <f t="shared" si="280"/>
        <v>1153.554919308847</v>
      </c>
    </row>
    <row r="241" spans="1:38" ht="20.25" x14ac:dyDescent="0.3">
      <c r="A241" s="7">
        <v>10</v>
      </c>
      <c r="B241" s="7">
        <v>36</v>
      </c>
      <c r="C241" s="27">
        <v>29</v>
      </c>
      <c r="D241" s="27">
        <v>45</v>
      </c>
      <c r="E241" s="7">
        <v>4.5</v>
      </c>
      <c r="F241" s="32">
        <f t="shared" si="260"/>
        <v>4.5</v>
      </c>
      <c r="G241" s="8">
        <f t="shared" si="253"/>
        <v>5400</v>
      </c>
      <c r="H241" s="2">
        <v>1.4</v>
      </c>
      <c r="I241" s="7">
        <f t="shared" si="254"/>
        <v>7559.9999999999991</v>
      </c>
      <c r="J241" s="7">
        <v>1.2</v>
      </c>
      <c r="K241" s="4">
        <f t="shared" si="281"/>
        <v>1.325</v>
      </c>
      <c r="L241" s="7">
        <v>0</v>
      </c>
      <c r="M241" s="2">
        <f t="shared" si="261"/>
        <v>3.10062893081761</v>
      </c>
      <c r="N241" s="2">
        <f t="shared" si="262"/>
        <v>2.3899371069182389</v>
      </c>
      <c r="O241" s="2">
        <f t="shared" si="263"/>
        <v>9.9371069182389942</v>
      </c>
      <c r="P241" s="2">
        <f t="shared" si="264"/>
        <v>15.141666666666666</v>
      </c>
      <c r="Q241" s="2">
        <f t="shared" si="265"/>
        <v>21.141666666666666</v>
      </c>
      <c r="R241" s="2">
        <f t="shared" si="266"/>
        <v>14.083333333333334</v>
      </c>
      <c r="S241" s="2">
        <f t="shared" si="255"/>
        <v>18.083333333333336</v>
      </c>
      <c r="T241" s="2">
        <f t="shared" si="256"/>
        <v>28.083333333333336</v>
      </c>
      <c r="U241" s="7">
        <f t="shared" si="257"/>
        <v>1</v>
      </c>
      <c r="V241" s="2">
        <f t="shared" si="267"/>
        <v>128.96935998115464</v>
      </c>
      <c r="W241" s="28">
        <f t="shared" si="268"/>
        <v>156.93996138259746</v>
      </c>
      <c r="X241" s="2">
        <f t="shared" si="269"/>
        <v>129.35205837872485</v>
      </c>
      <c r="Y241" s="2">
        <f t="shared" si="270"/>
        <v>580.36211991519588</v>
      </c>
      <c r="Z241" s="28">
        <f t="shared" si="271"/>
        <v>0</v>
      </c>
      <c r="AA241" s="28">
        <f t="shared" si="272"/>
        <v>4.5</v>
      </c>
      <c r="AB241" s="28">
        <f t="shared" si="273"/>
        <v>706.22982622168854</v>
      </c>
      <c r="AC241" s="2">
        <f t="shared" si="274"/>
        <v>582.08426270426185</v>
      </c>
      <c r="AD241" s="2">
        <f t="shared" si="258"/>
        <v>582.08426270426185</v>
      </c>
      <c r="AE241" s="2">
        <f t="shared" si="275"/>
        <v>706.22982622168854</v>
      </c>
      <c r="AF241" s="2">
        <f t="shared" si="259"/>
        <v>441.07960856400695</v>
      </c>
      <c r="AG241" s="33">
        <f t="shared" si="276"/>
        <v>8.8611607142857152E-2</v>
      </c>
      <c r="AH241" s="33">
        <f t="shared" si="277"/>
        <v>8.8611607142857152E-2</v>
      </c>
      <c r="AI241" s="2">
        <f t="shared" si="278"/>
        <v>1.8085846754817374</v>
      </c>
      <c r="AJ241" s="7">
        <v>2.2000000000000002</v>
      </c>
      <c r="AK241" s="27">
        <f t="shared" si="279"/>
        <v>0</v>
      </c>
      <c r="AL241" s="3">
        <f t="shared" si="280"/>
        <v>1179.7187369079563</v>
      </c>
    </row>
    <row r="242" spans="1:38" ht="20.25" x14ac:dyDescent="0.3">
      <c r="A242" s="7">
        <v>10</v>
      </c>
      <c r="B242" s="7">
        <v>39</v>
      </c>
      <c r="C242" s="27">
        <v>32</v>
      </c>
      <c r="D242" s="27">
        <v>49</v>
      </c>
      <c r="E242" s="7">
        <v>4.75</v>
      </c>
      <c r="F242" s="32">
        <f t="shared" si="260"/>
        <v>4.875</v>
      </c>
      <c r="G242" s="8">
        <f t="shared" si="253"/>
        <v>5850</v>
      </c>
      <c r="H242" s="2">
        <v>1.4</v>
      </c>
      <c r="I242" s="7">
        <f t="shared" si="254"/>
        <v>8189.9999999999991</v>
      </c>
      <c r="J242" s="7">
        <v>1.2</v>
      </c>
      <c r="K242" s="4">
        <f t="shared" si="281"/>
        <v>1.3583333333333334</v>
      </c>
      <c r="L242" s="7">
        <v>0</v>
      </c>
      <c r="M242" s="2">
        <f t="shared" si="261"/>
        <v>3.0098159509202449</v>
      </c>
      <c r="N242" s="2">
        <f t="shared" si="262"/>
        <v>2.3312883435582821</v>
      </c>
      <c r="O242" s="2">
        <f t="shared" si="263"/>
        <v>9.6932515337423304</v>
      </c>
      <c r="P242" s="2">
        <f t="shared" si="264"/>
        <v>15.494999999999999</v>
      </c>
      <c r="Q242" s="2">
        <f t="shared" si="265"/>
        <v>21.494999999999997</v>
      </c>
      <c r="R242" s="2">
        <f t="shared" si="266"/>
        <v>14.416666666666668</v>
      </c>
      <c r="S242" s="2">
        <f t="shared" si="255"/>
        <v>18.416666666666668</v>
      </c>
      <c r="T242" s="2">
        <f t="shared" si="256"/>
        <v>28.416666666666668</v>
      </c>
      <c r="U242" s="7">
        <f t="shared" si="257"/>
        <v>1</v>
      </c>
      <c r="V242" s="2">
        <f t="shared" si="267"/>
        <v>123.91643707973492</v>
      </c>
      <c r="W242" s="28">
        <f t="shared" si="268"/>
        <v>151.56634343038843</v>
      </c>
      <c r="X242" s="2">
        <f t="shared" si="269"/>
        <v>125.73339363515625</v>
      </c>
      <c r="Y242" s="2">
        <f t="shared" si="270"/>
        <v>604.09263076370769</v>
      </c>
      <c r="Z242" s="28">
        <f t="shared" si="271"/>
        <v>0</v>
      </c>
      <c r="AA242" s="28">
        <f t="shared" si="272"/>
        <v>4.875</v>
      </c>
      <c r="AB242" s="28">
        <f t="shared" si="273"/>
        <v>738.88592422314355</v>
      </c>
      <c r="AC242" s="2">
        <f t="shared" si="274"/>
        <v>612.95029397138671</v>
      </c>
      <c r="AD242" s="2">
        <f t="shared" si="258"/>
        <v>612.95029397138671</v>
      </c>
      <c r="AE242" s="2">
        <f t="shared" si="275"/>
        <v>738.88592422314355</v>
      </c>
      <c r="AF242" s="2">
        <f t="shared" si="259"/>
        <v>517.65592949525819</v>
      </c>
      <c r="AG242" s="33">
        <f t="shared" si="276"/>
        <v>8.915066964285713E-2</v>
      </c>
      <c r="AH242" s="33">
        <f t="shared" si="277"/>
        <v>8.915066964285713E-2</v>
      </c>
      <c r="AI242" s="2">
        <f t="shared" si="278"/>
        <v>1.8089381882315405</v>
      </c>
      <c r="AJ242" s="7">
        <v>2.2000000000000002</v>
      </c>
      <c r="AK242" s="27">
        <f t="shared" si="279"/>
        <v>0</v>
      </c>
      <c r="AL242" s="3">
        <f t="shared" si="280"/>
        <v>1178.8612680523761</v>
      </c>
    </row>
    <row r="243" spans="1:38" ht="20.25" x14ac:dyDescent="0.3">
      <c r="A243" s="7">
        <v>10</v>
      </c>
      <c r="B243" s="7">
        <v>42</v>
      </c>
      <c r="C243" s="27">
        <v>34</v>
      </c>
      <c r="D243" s="27">
        <v>53</v>
      </c>
      <c r="E243" s="7">
        <v>5</v>
      </c>
      <c r="F243" s="32">
        <f t="shared" si="260"/>
        <v>5.25</v>
      </c>
      <c r="G243" s="8">
        <f t="shared" si="253"/>
        <v>6300</v>
      </c>
      <c r="H243" s="2">
        <v>1.4</v>
      </c>
      <c r="I243" s="7">
        <f t="shared" si="254"/>
        <v>8820</v>
      </c>
      <c r="J243" s="7">
        <v>1.2</v>
      </c>
      <c r="K243" s="4">
        <f t="shared" si="281"/>
        <v>1.3916666666666666</v>
      </c>
      <c r="L243" s="7">
        <v>0</v>
      </c>
      <c r="M243" s="2">
        <f t="shared" si="261"/>
        <v>2.9233532934131738</v>
      </c>
      <c r="N243" s="2">
        <f t="shared" si="262"/>
        <v>2.2754491017964074</v>
      </c>
      <c r="O243" s="2">
        <f t="shared" si="263"/>
        <v>9.4610778443113777</v>
      </c>
      <c r="P243" s="2">
        <f t="shared" si="264"/>
        <v>15.848333333333333</v>
      </c>
      <c r="Q243" s="2">
        <f t="shared" si="265"/>
        <v>21.848333333333333</v>
      </c>
      <c r="R243" s="2">
        <f t="shared" si="266"/>
        <v>14.75</v>
      </c>
      <c r="S243" s="2">
        <f t="shared" si="255"/>
        <v>18.75</v>
      </c>
      <c r="T243" s="2">
        <f t="shared" si="256"/>
        <v>28.75</v>
      </c>
      <c r="U243" s="7">
        <f t="shared" si="257"/>
        <v>1</v>
      </c>
      <c r="V243" s="2">
        <f t="shared" si="267"/>
        <v>119.15736503967386</v>
      </c>
      <c r="W243" s="28">
        <f t="shared" si="268"/>
        <v>146.46426119459912</v>
      </c>
      <c r="X243" s="2">
        <f t="shared" si="269"/>
        <v>122.26581804070884</v>
      </c>
      <c r="Y243" s="2">
        <f t="shared" si="270"/>
        <v>625.57616645828773</v>
      </c>
      <c r="Z243" s="28">
        <f t="shared" si="271"/>
        <v>0</v>
      </c>
      <c r="AA243" s="28">
        <f t="shared" si="272"/>
        <v>5.25</v>
      </c>
      <c r="AB243" s="28">
        <f t="shared" si="273"/>
        <v>768.93737127164536</v>
      </c>
      <c r="AC243" s="2">
        <f t="shared" si="274"/>
        <v>641.89554471372139</v>
      </c>
      <c r="AD243" s="2">
        <f t="shared" si="258"/>
        <v>641.89554471372139</v>
      </c>
      <c r="AE243" s="2">
        <f t="shared" si="275"/>
        <v>768.93737127164536</v>
      </c>
      <c r="AF243" s="2">
        <f t="shared" si="259"/>
        <v>600.35835610100946</v>
      </c>
      <c r="AG243" s="33">
        <f t="shared" si="276"/>
        <v>8.9689732142857137E-2</v>
      </c>
      <c r="AH243" s="33">
        <f t="shared" si="277"/>
        <v>8.9689732142857137E-2</v>
      </c>
      <c r="AI243" s="2">
        <f t="shared" si="278"/>
        <v>1.8092918392062198</v>
      </c>
      <c r="AJ243" s="7">
        <v>2.2000000000000002</v>
      </c>
      <c r="AK243" s="27">
        <f t="shared" si="279"/>
        <v>0</v>
      </c>
      <c r="AL243" s="3">
        <f t="shared" si="280"/>
        <v>1178.8652773924091</v>
      </c>
    </row>
    <row r="244" spans="1:38" ht="20.25" x14ac:dyDescent="0.3">
      <c r="A244" s="7">
        <v>10</v>
      </c>
      <c r="B244" s="7">
        <v>48</v>
      </c>
      <c r="C244" s="27">
        <v>38</v>
      </c>
      <c r="D244" s="27">
        <v>60</v>
      </c>
      <c r="E244" s="7">
        <v>5.5</v>
      </c>
      <c r="F244" s="32">
        <f t="shared" si="260"/>
        <v>5.916666666666667</v>
      </c>
      <c r="G244" s="8">
        <f t="shared" si="253"/>
        <v>7100</v>
      </c>
      <c r="H244" s="2">
        <v>1.4</v>
      </c>
      <c r="I244" s="7">
        <f t="shared" si="254"/>
        <v>9940</v>
      </c>
      <c r="J244" s="7">
        <v>1.2</v>
      </c>
      <c r="K244" s="4">
        <f t="shared" si="281"/>
        <v>1.45</v>
      </c>
      <c r="L244" s="7">
        <v>0</v>
      </c>
      <c r="M244" s="2">
        <f t="shared" si="261"/>
        <v>2.7816091954022988</v>
      </c>
      <c r="N244" s="2">
        <f t="shared" si="262"/>
        <v>2.1839080459770113</v>
      </c>
      <c r="O244" s="2">
        <f t="shared" si="263"/>
        <v>9.0804597701149419</v>
      </c>
      <c r="P244" s="2">
        <f t="shared" si="264"/>
        <v>16.466666666666669</v>
      </c>
      <c r="Q244" s="2">
        <f t="shared" si="265"/>
        <v>22.466666666666669</v>
      </c>
      <c r="R244" s="2">
        <f t="shared" si="266"/>
        <v>15.333333333333334</v>
      </c>
      <c r="S244" s="2">
        <f t="shared" si="255"/>
        <v>19.333333333333336</v>
      </c>
      <c r="T244" s="2">
        <f t="shared" si="256"/>
        <v>29.333333333333336</v>
      </c>
      <c r="U244" s="7">
        <f t="shared" si="257"/>
        <v>1</v>
      </c>
      <c r="V244" s="2">
        <f t="shared" si="267"/>
        <v>111.46948780802475</v>
      </c>
      <c r="W244" s="28">
        <f t="shared" si="268"/>
        <v>138.13567993451343</v>
      </c>
      <c r="X244" s="2">
        <f t="shared" si="269"/>
        <v>116.53628270838951</v>
      </c>
      <c r="Y244" s="2">
        <f t="shared" si="270"/>
        <v>659.52780286414645</v>
      </c>
      <c r="Z244" s="28">
        <f t="shared" si="271"/>
        <v>0</v>
      </c>
      <c r="AA244" s="28">
        <f t="shared" si="272"/>
        <v>5.916666666666667</v>
      </c>
      <c r="AB244" s="28">
        <f t="shared" si="273"/>
        <v>817.3027729458712</v>
      </c>
      <c r="AC244" s="2">
        <f t="shared" si="274"/>
        <v>689.50633935797123</v>
      </c>
      <c r="AD244" s="2">
        <f t="shared" si="258"/>
        <v>689.50633935797123</v>
      </c>
      <c r="AE244" s="2">
        <f t="shared" si="275"/>
        <v>817.3027729458712</v>
      </c>
      <c r="AF244" s="2">
        <f t="shared" si="259"/>
        <v>784.14152633601236</v>
      </c>
      <c r="AG244" s="33">
        <f t="shared" si="276"/>
        <v>9.0648065476190476E-2</v>
      </c>
      <c r="AH244" s="33">
        <f t="shared" si="277"/>
        <v>9.0648065476190476E-2</v>
      </c>
      <c r="AI244" s="2">
        <f t="shared" si="278"/>
        <v>1.8099208935982407</v>
      </c>
      <c r="AJ244" s="7">
        <v>2.2000000000000002</v>
      </c>
      <c r="AK244" s="27">
        <f t="shared" si="279"/>
        <v>0</v>
      </c>
      <c r="AL244" s="3">
        <f t="shared" si="280"/>
        <v>1185.0398063548203</v>
      </c>
    </row>
    <row r="245" spans="1:38" ht="20.25" x14ac:dyDescent="0.3">
      <c r="A245" s="7">
        <v>10</v>
      </c>
      <c r="B245" s="7">
        <v>54</v>
      </c>
      <c r="C245" s="27">
        <v>43</v>
      </c>
      <c r="D245" s="27">
        <v>68</v>
      </c>
      <c r="E245" s="7">
        <v>6</v>
      </c>
      <c r="F245" s="32">
        <f t="shared" si="260"/>
        <v>6.666666666666667</v>
      </c>
      <c r="G245" s="8">
        <f t="shared" si="253"/>
        <v>8000</v>
      </c>
      <c r="H245" s="2">
        <v>1.4</v>
      </c>
      <c r="I245" s="7">
        <f t="shared" si="254"/>
        <v>11200</v>
      </c>
      <c r="J245" s="7">
        <v>1.2</v>
      </c>
      <c r="K245" s="4">
        <f t="shared" si="281"/>
        <v>1.5166666666666666</v>
      </c>
      <c r="L245" s="7">
        <v>0</v>
      </c>
      <c r="M245" s="2">
        <f t="shared" si="261"/>
        <v>2.6329670329670329</v>
      </c>
      <c r="N245" s="2">
        <f t="shared" si="262"/>
        <v>2.087912087912088</v>
      </c>
      <c r="O245" s="2">
        <f t="shared" si="263"/>
        <v>8.6813186813186807</v>
      </c>
      <c r="P245" s="2">
        <f t="shared" si="264"/>
        <v>17.173333333333332</v>
      </c>
      <c r="Q245" s="2">
        <f t="shared" si="265"/>
        <v>23.173333333333332</v>
      </c>
      <c r="R245" s="2">
        <f t="shared" si="266"/>
        <v>16</v>
      </c>
      <c r="S245" s="2">
        <f t="shared" si="255"/>
        <v>20</v>
      </c>
      <c r="T245" s="2">
        <f t="shared" si="256"/>
        <v>30</v>
      </c>
      <c r="U245" s="7">
        <f t="shared" si="257"/>
        <v>1</v>
      </c>
      <c r="V245" s="2">
        <f t="shared" si="267"/>
        <v>103.56731875719218</v>
      </c>
      <c r="W245" s="28">
        <f t="shared" si="268"/>
        <v>129.45914844649022</v>
      </c>
      <c r="X245" s="2">
        <f t="shared" si="269"/>
        <v>110.47180667433832</v>
      </c>
      <c r="Y245" s="2">
        <f t="shared" si="270"/>
        <v>690.44879171461457</v>
      </c>
      <c r="Z245" s="28">
        <f t="shared" si="271"/>
        <v>0</v>
      </c>
      <c r="AA245" s="28">
        <f t="shared" si="272"/>
        <v>6.666666666666667</v>
      </c>
      <c r="AB245" s="28">
        <f t="shared" si="273"/>
        <v>863.06098964326816</v>
      </c>
      <c r="AC245" s="2">
        <f t="shared" si="274"/>
        <v>736.47871116225554</v>
      </c>
      <c r="AD245" s="2">
        <f t="shared" si="258"/>
        <v>736.47871116225554</v>
      </c>
      <c r="AE245" s="2">
        <f t="shared" si="275"/>
        <v>863.06098964326816</v>
      </c>
      <c r="AF245" s="2">
        <f t="shared" si="259"/>
        <v>992.42911926901559</v>
      </c>
      <c r="AG245" s="33">
        <f t="shared" si="276"/>
        <v>9.1726190476190475E-2</v>
      </c>
      <c r="AH245" s="33">
        <f t="shared" si="277"/>
        <v>9.1726190476190475E-2</v>
      </c>
      <c r="AI245" s="2">
        <f t="shared" si="278"/>
        <v>1.8106291028464028</v>
      </c>
      <c r="AJ245" s="7">
        <v>2.2000000000000002</v>
      </c>
      <c r="AK245" s="27">
        <f t="shared" si="279"/>
        <v>0</v>
      </c>
      <c r="AL245" s="3">
        <f t="shared" si="280"/>
        <v>1188.3190960048626</v>
      </c>
    </row>
    <row r="246" spans="1:38" ht="20.25" x14ac:dyDescent="0.3">
      <c r="A246" s="7">
        <v>10</v>
      </c>
      <c r="B246" s="7">
        <v>60</v>
      </c>
      <c r="C246" s="27">
        <v>48</v>
      </c>
      <c r="D246" s="27">
        <v>76</v>
      </c>
      <c r="E246" s="7">
        <v>6.5</v>
      </c>
      <c r="F246" s="32">
        <f t="shared" si="260"/>
        <v>7.416666666666667</v>
      </c>
      <c r="G246" s="8">
        <f t="shared" si="253"/>
        <v>8900</v>
      </c>
      <c r="H246" s="2">
        <v>1.4</v>
      </c>
      <c r="I246" s="7">
        <f t="shared" si="254"/>
        <v>12460</v>
      </c>
      <c r="J246" s="7">
        <v>1.2</v>
      </c>
      <c r="K246" s="4">
        <f t="shared" si="281"/>
        <v>1.5833333333333333</v>
      </c>
      <c r="L246" s="7">
        <v>0</v>
      </c>
      <c r="M246" s="2">
        <f t="shared" si="261"/>
        <v>2.4968421052631578</v>
      </c>
      <c r="N246" s="2">
        <f t="shared" si="262"/>
        <v>2</v>
      </c>
      <c r="O246" s="2">
        <f t="shared" si="263"/>
        <v>8.3157894736842106</v>
      </c>
      <c r="P246" s="2">
        <f t="shared" si="264"/>
        <v>17.88</v>
      </c>
      <c r="Q246" s="2">
        <f t="shared" si="265"/>
        <v>23.88</v>
      </c>
      <c r="R246" s="2">
        <f t="shared" si="266"/>
        <v>16.666666666666664</v>
      </c>
      <c r="S246" s="2">
        <f t="shared" si="255"/>
        <v>20.666666666666664</v>
      </c>
      <c r="T246" s="2">
        <f t="shared" si="256"/>
        <v>30.666666666666664</v>
      </c>
      <c r="U246" s="7">
        <f t="shared" si="257"/>
        <v>1</v>
      </c>
      <c r="V246" s="2">
        <f t="shared" si="267"/>
        <v>96.482412060301527</v>
      </c>
      <c r="W246" s="28">
        <f t="shared" si="268"/>
        <v>121.5756200356622</v>
      </c>
      <c r="X246" s="2">
        <f t="shared" si="269"/>
        <v>104.87218702206687</v>
      </c>
      <c r="Y246" s="2">
        <f t="shared" si="270"/>
        <v>715.57788944723632</v>
      </c>
      <c r="Z246" s="28">
        <f t="shared" si="271"/>
        <v>0</v>
      </c>
      <c r="AA246" s="28">
        <f t="shared" si="272"/>
        <v>7.416666666666667</v>
      </c>
      <c r="AB246" s="28">
        <f t="shared" si="273"/>
        <v>901.685848597828</v>
      </c>
      <c r="AC246" s="2">
        <f t="shared" si="274"/>
        <v>777.80205374699597</v>
      </c>
      <c r="AD246" s="2">
        <f t="shared" si="258"/>
        <v>777.80205374699597</v>
      </c>
      <c r="AE246" s="2">
        <f t="shared" si="275"/>
        <v>901.685848597828</v>
      </c>
      <c r="AF246" s="2">
        <f t="shared" si="259"/>
        <v>1225.2211349000193</v>
      </c>
      <c r="AG246" s="33">
        <f t="shared" si="276"/>
        <v>9.2804315476190488E-2</v>
      </c>
      <c r="AH246" s="33">
        <f t="shared" si="277"/>
        <v>9.2804315476190488E-2</v>
      </c>
      <c r="AI246" s="2">
        <f t="shared" si="278"/>
        <v>1.8113378665460602</v>
      </c>
      <c r="AJ246" s="7">
        <v>2.2000000000000002</v>
      </c>
      <c r="AK246" s="27">
        <f t="shared" si="279"/>
        <v>0</v>
      </c>
      <c r="AL246" s="3">
        <f t="shared" si="280"/>
        <v>1192.9438618988361</v>
      </c>
    </row>
    <row r="247" spans="1:38" ht="20.25" x14ac:dyDescent="0.3">
      <c r="A247" s="7">
        <v>10</v>
      </c>
      <c r="B247" s="7">
        <v>66</v>
      </c>
      <c r="C247" s="27">
        <v>53</v>
      </c>
      <c r="D247" s="27">
        <v>83</v>
      </c>
      <c r="E247" s="7">
        <v>7</v>
      </c>
      <c r="F247" s="32">
        <f t="shared" si="260"/>
        <v>8.0833333333333339</v>
      </c>
      <c r="G247" s="8">
        <f t="shared" si="253"/>
        <v>9700</v>
      </c>
      <c r="H247" s="2">
        <v>1.4</v>
      </c>
      <c r="I247" s="7">
        <f t="shared" si="254"/>
        <v>13580</v>
      </c>
      <c r="J247" s="7">
        <v>1.2</v>
      </c>
      <c r="K247" s="4">
        <f t="shared" si="281"/>
        <v>1.6416666666666666</v>
      </c>
      <c r="L247" s="7">
        <v>0</v>
      </c>
      <c r="M247" s="2">
        <f t="shared" si="261"/>
        <v>2.3868020304568525</v>
      </c>
      <c r="N247" s="2">
        <f t="shared" si="262"/>
        <v>1.9289340101522843</v>
      </c>
      <c r="O247" s="2">
        <f t="shared" si="263"/>
        <v>8.0203045685279193</v>
      </c>
      <c r="P247" s="2">
        <f t="shared" si="264"/>
        <v>18.498333333333331</v>
      </c>
      <c r="Q247" s="2">
        <f t="shared" si="265"/>
        <v>24.498333333333331</v>
      </c>
      <c r="R247" s="2">
        <f t="shared" si="266"/>
        <v>17.249999999999996</v>
      </c>
      <c r="S247" s="2">
        <f t="shared" si="255"/>
        <v>21.249999999999996</v>
      </c>
      <c r="T247" s="2">
        <f t="shared" si="256"/>
        <v>31.249999999999996</v>
      </c>
      <c r="U247" s="7">
        <f t="shared" si="257"/>
        <v>1</v>
      </c>
      <c r="V247" s="2">
        <f t="shared" si="267"/>
        <v>90.866873522895702</v>
      </c>
      <c r="W247" s="28">
        <f t="shared" si="268"/>
        <v>115.25393884337873</v>
      </c>
      <c r="X247" s="2">
        <f t="shared" si="269"/>
        <v>100.31702836927684</v>
      </c>
      <c r="Y247" s="2">
        <f t="shared" si="270"/>
        <v>734.50722764340696</v>
      </c>
      <c r="Z247" s="28">
        <f t="shared" si="271"/>
        <v>0</v>
      </c>
      <c r="AA247" s="28">
        <f t="shared" si="272"/>
        <v>8.0833333333333339</v>
      </c>
      <c r="AB247" s="28">
        <f t="shared" si="273"/>
        <v>931.63600565064485</v>
      </c>
      <c r="AC247" s="2">
        <f t="shared" si="274"/>
        <v>810.89597931832122</v>
      </c>
      <c r="AD247" s="2">
        <f t="shared" si="258"/>
        <v>810.89597931832122</v>
      </c>
      <c r="AE247" s="2">
        <f t="shared" si="275"/>
        <v>931.63600565064485</v>
      </c>
      <c r="AF247" s="2">
        <f t="shared" si="259"/>
        <v>1482.5175732290234</v>
      </c>
      <c r="AG247" s="33">
        <f t="shared" si="276"/>
        <v>9.3762648809523799E-2</v>
      </c>
      <c r="AH247" s="33">
        <f t="shared" si="277"/>
        <v>9.3762648809523799E-2</v>
      </c>
      <c r="AI247" s="2">
        <f t="shared" si="278"/>
        <v>1.8119683447155384</v>
      </c>
      <c r="AJ247" s="7">
        <v>2.2000000000000002</v>
      </c>
      <c r="AK247" s="27">
        <f t="shared" si="279"/>
        <v>0</v>
      </c>
      <c r="AL247" s="3">
        <f t="shared" si="280"/>
        <v>1201.8495744875634</v>
      </c>
    </row>
    <row r="248" spans="1:38" ht="20.25" x14ac:dyDescent="0.3">
      <c r="A248" s="7">
        <v>10</v>
      </c>
      <c r="B248" s="7">
        <v>72</v>
      </c>
      <c r="C248" s="27">
        <v>58</v>
      </c>
      <c r="D248" s="27">
        <v>91</v>
      </c>
      <c r="E248" s="7">
        <v>7.5</v>
      </c>
      <c r="F248" s="32">
        <f t="shared" si="260"/>
        <v>8.8333333333333339</v>
      </c>
      <c r="G248" s="8">
        <f t="shared" si="253"/>
        <v>10600</v>
      </c>
      <c r="H248" s="2">
        <v>1.4</v>
      </c>
      <c r="I248" s="7">
        <f t="shared" si="254"/>
        <v>14839.999999999998</v>
      </c>
      <c r="J248" s="7">
        <v>1.2</v>
      </c>
      <c r="K248" s="4">
        <f t="shared" si="281"/>
        <v>1.7083333333333335</v>
      </c>
      <c r="L248" s="7">
        <v>0</v>
      </c>
      <c r="M248" s="2">
        <f t="shared" si="261"/>
        <v>2.2702439024390242</v>
      </c>
      <c r="N248" s="2">
        <f t="shared" si="262"/>
        <v>1.8536585365853655</v>
      </c>
      <c r="O248" s="2">
        <f t="shared" si="263"/>
        <v>7.7073170731707306</v>
      </c>
      <c r="P248" s="2">
        <f t="shared" si="264"/>
        <v>19.205000000000002</v>
      </c>
      <c r="Q248" s="2">
        <f t="shared" si="265"/>
        <v>25.205000000000002</v>
      </c>
      <c r="R248" s="2">
        <f t="shared" si="266"/>
        <v>17.916666666666668</v>
      </c>
      <c r="S248" s="2">
        <f t="shared" si="255"/>
        <v>21.916666666666668</v>
      </c>
      <c r="T248" s="2">
        <f t="shared" si="256"/>
        <v>31.916666666666668</v>
      </c>
      <c r="U248" s="7">
        <f t="shared" si="257"/>
        <v>1</v>
      </c>
      <c r="V248" s="2">
        <f t="shared" si="267"/>
        <v>85.032962267545642</v>
      </c>
      <c r="W248" s="28">
        <f t="shared" si="268"/>
        <v>108.61505993062211</v>
      </c>
      <c r="X248" s="2">
        <f t="shared" si="269"/>
        <v>95.467816645025152</v>
      </c>
      <c r="Y248" s="2">
        <f t="shared" si="270"/>
        <v>751.12450002998651</v>
      </c>
      <c r="Z248" s="28">
        <f t="shared" si="271"/>
        <v>0</v>
      </c>
      <c r="AA248" s="28">
        <f t="shared" si="272"/>
        <v>8.8333333333333339</v>
      </c>
      <c r="AB248" s="28">
        <f t="shared" si="273"/>
        <v>959.43302938716204</v>
      </c>
      <c r="AC248" s="2">
        <f t="shared" si="274"/>
        <v>843.29904703105558</v>
      </c>
      <c r="AD248" s="2">
        <f t="shared" si="258"/>
        <v>843.29904703105558</v>
      </c>
      <c r="AE248" s="2">
        <f t="shared" si="275"/>
        <v>959.43302938716204</v>
      </c>
      <c r="AF248" s="2">
        <f t="shared" si="259"/>
        <v>1764.3184342560278</v>
      </c>
      <c r="AG248" s="33">
        <f t="shared" si="276"/>
        <v>9.4840773809523812E-2</v>
      </c>
      <c r="AH248" s="33">
        <f t="shared" si="277"/>
        <v>9.4840773809523812E-2</v>
      </c>
      <c r="AI248" s="2">
        <f t="shared" si="278"/>
        <v>1.8126781574904811</v>
      </c>
      <c r="AJ248" s="7">
        <v>2.2000000000000002</v>
      </c>
      <c r="AK248" s="27">
        <f t="shared" si="279"/>
        <v>0</v>
      </c>
      <c r="AL248" s="3">
        <f t="shared" si="280"/>
        <v>1207.9256562015614</v>
      </c>
    </row>
    <row r="249" spans="1:38" ht="20.25" x14ac:dyDescent="0.3">
      <c r="A249" s="7">
        <v>10</v>
      </c>
      <c r="B249" s="7">
        <v>78</v>
      </c>
      <c r="C249" s="27">
        <v>63</v>
      </c>
      <c r="D249" s="27">
        <v>98</v>
      </c>
      <c r="E249" s="7">
        <v>8</v>
      </c>
      <c r="F249" s="32">
        <f t="shared" si="260"/>
        <v>9.5</v>
      </c>
      <c r="G249" s="8">
        <f t="shared" si="253"/>
        <v>11400</v>
      </c>
      <c r="H249" s="2">
        <v>1.4</v>
      </c>
      <c r="I249" s="7">
        <f t="shared" si="254"/>
        <v>15959.999999999998</v>
      </c>
      <c r="J249" s="7">
        <v>1.2</v>
      </c>
      <c r="K249" s="7">
        <v>1.75</v>
      </c>
      <c r="L249" s="7">
        <v>0</v>
      </c>
      <c r="M249" s="2">
        <f t="shared" si="261"/>
        <v>2.196190476190476</v>
      </c>
      <c r="N249" s="2">
        <f t="shared" si="262"/>
        <v>1.8095238095238095</v>
      </c>
      <c r="O249" s="2">
        <f t="shared" si="263"/>
        <v>7.5238095238095237</v>
      </c>
      <c r="P249" s="2">
        <f t="shared" si="264"/>
        <v>19.656666666666666</v>
      </c>
      <c r="Q249" s="2">
        <f t="shared" si="265"/>
        <v>25.656666666666666</v>
      </c>
      <c r="R249" s="2">
        <f t="shared" si="266"/>
        <v>18.333333333333332</v>
      </c>
      <c r="S249" s="2">
        <f t="shared" si="255"/>
        <v>22.333333333333332</v>
      </c>
      <c r="T249" s="2">
        <f t="shared" si="256"/>
        <v>32.333333333333329</v>
      </c>
      <c r="U249" s="7">
        <f t="shared" si="257"/>
        <v>1</v>
      </c>
      <c r="V249" s="2">
        <f t="shared" si="267"/>
        <v>81.637473868213121</v>
      </c>
      <c r="W249" s="28">
        <f t="shared" si="268"/>
        <v>104.7122449335756</v>
      </c>
      <c r="X249" s="2">
        <f t="shared" si="269"/>
        <v>92.578578613437571</v>
      </c>
      <c r="Y249" s="2">
        <f t="shared" si="270"/>
        <v>775.55600174802464</v>
      </c>
      <c r="Z249" s="28">
        <f t="shared" si="271"/>
        <v>0</v>
      </c>
      <c r="AA249" s="28">
        <f t="shared" si="272"/>
        <v>9.5</v>
      </c>
      <c r="AB249" s="28">
        <f t="shared" si="273"/>
        <v>994.76632686896824</v>
      </c>
      <c r="AC249" s="2">
        <f t="shared" si="274"/>
        <v>879.49649682765698</v>
      </c>
      <c r="AD249" s="2">
        <f t="shared" si="258"/>
        <v>879.49649682765698</v>
      </c>
      <c r="AE249" s="2">
        <f t="shared" si="275"/>
        <v>994.76632686896824</v>
      </c>
      <c r="AF249" s="2">
        <f t="shared" si="259"/>
        <v>2070.6237179810328</v>
      </c>
      <c r="AG249" s="33">
        <f t="shared" si="276"/>
        <v>9.5799107142857137E-2</v>
      </c>
      <c r="AH249" s="33">
        <f t="shared" si="277"/>
        <v>9.5799107142857137E-2</v>
      </c>
      <c r="AI249" s="2">
        <f t="shared" si="278"/>
        <v>1.8133095692065004</v>
      </c>
      <c r="AJ249" s="7">
        <v>2.2000000000000002</v>
      </c>
      <c r="AK249" s="27">
        <f t="shared" si="279"/>
        <v>0</v>
      </c>
      <c r="AL249" s="3">
        <f t="shared" si="280"/>
        <v>1217.5700791328686</v>
      </c>
    </row>
    <row r="250" spans="1:38" ht="20.25" x14ac:dyDescent="0.3">
      <c r="A250" s="7">
        <v>10</v>
      </c>
      <c r="B250" s="7">
        <v>84</v>
      </c>
      <c r="C250" s="27">
        <v>68</v>
      </c>
      <c r="D250" s="27">
        <v>106</v>
      </c>
      <c r="E250" s="7">
        <v>8.5</v>
      </c>
      <c r="F250" s="32">
        <f t="shared" si="260"/>
        <v>10.25</v>
      </c>
      <c r="G250" s="8">
        <f t="shared" si="253"/>
        <v>12300</v>
      </c>
      <c r="H250" s="2">
        <v>1.4</v>
      </c>
      <c r="I250" s="7">
        <f t="shared" si="254"/>
        <v>17220</v>
      </c>
      <c r="J250" s="7">
        <v>1.2</v>
      </c>
      <c r="K250" s="7">
        <v>1.75</v>
      </c>
      <c r="L250" s="7">
        <v>0</v>
      </c>
      <c r="M250" s="2">
        <f t="shared" si="261"/>
        <v>2.1733333333333333</v>
      </c>
      <c r="N250" s="2">
        <f t="shared" si="262"/>
        <v>1.8095238095238095</v>
      </c>
      <c r="O250" s="2">
        <f t="shared" si="263"/>
        <v>7.5238095238095237</v>
      </c>
      <c r="P250" s="2">
        <f t="shared" si="264"/>
        <v>19.696666666666669</v>
      </c>
      <c r="Q250" s="2">
        <f t="shared" si="265"/>
        <v>25.696666666666669</v>
      </c>
      <c r="R250" s="2">
        <f t="shared" si="266"/>
        <v>18.333333333333332</v>
      </c>
      <c r="S250" s="2">
        <f t="shared" si="255"/>
        <v>22.333333333333332</v>
      </c>
      <c r="T250" s="2">
        <f t="shared" si="256"/>
        <v>32.333333333333329</v>
      </c>
      <c r="U250" s="7">
        <f t="shared" si="257"/>
        <v>1</v>
      </c>
      <c r="V250" s="2">
        <f t="shared" si="267"/>
        <v>81.510395169754361</v>
      </c>
      <c r="W250" s="28">
        <f t="shared" si="268"/>
        <v>104.54924753583231</v>
      </c>
      <c r="X250" s="2">
        <f t="shared" si="269"/>
        <v>92.434468749205976</v>
      </c>
      <c r="Y250" s="2">
        <f t="shared" si="270"/>
        <v>835.48155048998217</v>
      </c>
      <c r="Z250" s="28">
        <f t="shared" si="271"/>
        <v>0</v>
      </c>
      <c r="AA250" s="28">
        <f t="shared" si="272"/>
        <v>10.25</v>
      </c>
      <c r="AB250" s="28">
        <f t="shared" si="273"/>
        <v>1071.6297872422811</v>
      </c>
      <c r="AC250" s="2">
        <f t="shared" si="274"/>
        <v>947.45330467936128</v>
      </c>
      <c r="AD250" s="2">
        <f t="shared" si="258"/>
        <v>947.45330467936128</v>
      </c>
      <c r="AE250" s="2">
        <f t="shared" si="275"/>
        <v>1071.6297872422811</v>
      </c>
      <c r="AF250" s="2">
        <f t="shared" si="259"/>
        <v>2401.4334244040379</v>
      </c>
      <c r="AG250" s="33">
        <f t="shared" si="276"/>
        <v>9.687723214285715E-2</v>
      </c>
      <c r="AH250" s="33">
        <f t="shared" si="277"/>
        <v>9.687723214285715E-2</v>
      </c>
      <c r="AI250" s="2">
        <f t="shared" si="278"/>
        <v>1.8140204333876331</v>
      </c>
      <c r="AJ250" s="7">
        <v>2.2000000000000002</v>
      </c>
      <c r="AK250" s="27">
        <f t="shared" si="279"/>
        <v>1071.6297872422811</v>
      </c>
      <c r="AL250" s="3">
        <f t="shared" si="280"/>
        <v>1279.6584141650389</v>
      </c>
    </row>
    <row r="251" spans="1:38" ht="20.25" x14ac:dyDescent="0.3">
      <c r="A251" s="7">
        <v>10</v>
      </c>
      <c r="B251" s="7">
        <v>90</v>
      </c>
      <c r="C251" s="27">
        <v>72</v>
      </c>
      <c r="D251" s="27">
        <v>113</v>
      </c>
      <c r="E251" s="7">
        <v>9</v>
      </c>
      <c r="F251" s="32">
        <f t="shared" si="260"/>
        <v>10.916666666666666</v>
      </c>
      <c r="G251" s="8">
        <f t="shared" si="253"/>
        <v>13100</v>
      </c>
      <c r="H251" s="2">
        <v>1.4</v>
      </c>
      <c r="I251" s="7">
        <f t="shared" si="254"/>
        <v>18340</v>
      </c>
      <c r="J251" s="7">
        <v>1.2</v>
      </c>
      <c r="K251" s="7">
        <v>1.75</v>
      </c>
      <c r="L251" s="7">
        <v>0</v>
      </c>
      <c r="M251" s="2">
        <f t="shared" si="261"/>
        <v>2.1533333333333333</v>
      </c>
      <c r="N251" s="2">
        <f t="shared" si="262"/>
        <v>1.8095238095238095</v>
      </c>
      <c r="O251" s="2">
        <f t="shared" si="263"/>
        <v>7.5238095238095237</v>
      </c>
      <c r="P251" s="2">
        <f t="shared" si="264"/>
        <v>19.731666666666669</v>
      </c>
      <c r="Q251" s="2">
        <f t="shared" si="265"/>
        <v>25.731666666666669</v>
      </c>
      <c r="R251" s="2">
        <f t="shared" si="266"/>
        <v>18.333333333333332</v>
      </c>
      <c r="S251" s="2">
        <f t="shared" si="255"/>
        <v>22.333333333333332</v>
      </c>
      <c r="T251" s="2">
        <f t="shared" si="256"/>
        <v>32.333333333333329</v>
      </c>
      <c r="U251" s="7">
        <f t="shared" si="257"/>
        <v>1</v>
      </c>
      <c r="V251" s="2">
        <f t="shared" si="267"/>
        <v>81.39952540496617</v>
      </c>
      <c r="W251" s="28">
        <f t="shared" si="268"/>
        <v>104.40704051476538</v>
      </c>
      <c r="X251" s="2">
        <f t="shared" si="269"/>
        <v>92.30874014996165</v>
      </c>
      <c r="Y251" s="2">
        <f t="shared" si="270"/>
        <v>888.6114856708806</v>
      </c>
      <c r="Z251" s="28">
        <f t="shared" si="271"/>
        <v>0</v>
      </c>
      <c r="AA251" s="28">
        <f t="shared" si="272"/>
        <v>10.916666666666666</v>
      </c>
      <c r="AB251" s="28">
        <f t="shared" si="273"/>
        <v>1139.7768589528555</v>
      </c>
      <c r="AC251" s="2">
        <f t="shared" si="274"/>
        <v>1007.7037466370813</v>
      </c>
      <c r="AD251" s="2">
        <f t="shared" si="258"/>
        <v>1007.7037466370813</v>
      </c>
      <c r="AE251" s="2">
        <f t="shared" si="275"/>
        <v>1139.7768589528555</v>
      </c>
      <c r="AF251" s="2">
        <f t="shared" si="259"/>
        <v>2756.7475535250433</v>
      </c>
      <c r="AG251" s="33">
        <f t="shared" si="276"/>
        <v>9.7835565476190461E-2</v>
      </c>
      <c r="AH251" s="33">
        <f t="shared" si="277"/>
        <v>9.7835565476190461E-2</v>
      </c>
      <c r="AI251" s="2">
        <f t="shared" si="278"/>
        <v>1.8146527807251778</v>
      </c>
      <c r="AJ251" s="7">
        <v>2.2000000000000002</v>
      </c>
      <c r="AK251" s="27">
        <f t="shared" si="279"/>
        <v>1139.7768589528555</v>
      </c>
      <c r="AL251" s="3">
        <f t="shared" si="280"/>
        <v>1289.6131152389401</v>
      </c>
    </row>
    <row r="252" spans="1:38" ht="20.25" x14ac:dyDescent="0.3">
      <c r="A252" s="7">
        <v>10</v>
      </c>
      <c r="B252" s="7">
        <v>96</v>
      </c>
      <c r="C252" s="27">
        <v>77</v>
      </c>
      <c r="D252" s="27">
        <v>121</v>
      </c>
      <c r="E252" s="7">
        <v>9.5</v>
      </c>
      <c r="F252" s="32">
        <f t="shared" si="260"/>
        <v>11.666666666666666</v>
      </c>
      <c r="G252" s="8">
        <f t="shared" si="253"/>
        <v>14000</v>
      </c>
      <c r="H252" s="2">
        <v>1.4</v>
      </c>
      <c r="I252" s="7">
        <f t="shared" si="254"/>
        <v>19600</v>
      </c>
      <c r="J252" s="7">
        <v>1.2</v>
      </c>
      <c r="K252" s="7">
        <v>1.75</v>
      </c>
      <c r="L252" s="7">
        <v>0</v>
      </c>
      <c r="M252" s="2">
        <f t="shared" si="261"/>
        <v>2.1304761904761902</v>
      </c>
      <c r="N252" s="2">
        <f t="shared" si="262"/>
        <v>1.8095238095238095</v>
      </c>
      <c r="O252" s="2">
        <f t="shared" si="263"/>
        <v>7.5238095238095237</v>
      </c>
      <c r="P252" s="2">
        <f t="shared" si="264"/>
        <v>19.771666666666668</v>
      </c>
      <c r="Q252" s="2">
        <f t="shared" si="265"/>
        <v>25.771666666666668</v>
      </c>
      <c r="R252" s="2">
        <f t="shared" si="266"/>
        <v>18.333333333333332</v>
      </c>
      <c r="S252" s="2">
        <f t="shared" si="255"/>
        <v>22.333333333333332</v>
      </c>
      <c r="T252" s="2">
        <f t="shared" si="256"/>
        <v>32.333333333333329</v>
      </c>
      <c r="U252" s="7">
        <f t="shared" si="257"/>
        <v>1</v>
      </c>
      <c r="V252" s="2">
        <f t="shared" si="267"/>
        <v>81.273185845390458</v>
      </c>
      <c r="W252" s="28">
        <f t="shared" si="268"/>
        <v>104.24499117295885</v>
      </c>
      <c r="X252" s="2">
        <f t="shared" si="269"/>
        <v>92.165468484463418</v>
      </c>
      <c r="Y252" s="2">
        <f t="shared" si="270"/>
        <v>948.18716819622193</v>
      </c>
      <c r="Z252" s="28">
        <f t="shared" si="271"/>
        <v>0</v>
      </c>
      <c r="AA252" s="28">
        <f t="shared" si="272"/>
        <v>11.666666666666666</v>
      </c>
      <c r="AB252" s="28">
        <f t="shared" si="273"/>
        <v>1216.1915636845199</v>
      </c>
      <c r="AC252" s="2">
        <f t="shared" si="274"/>
        <v>1075.2637989854065</v>
      </c>
      <c r="AD252" s="2">
        <f t="shared" si="258"/>
        <v>1075.2637989854065</v>
      </c>
      <c r="AE252" s="2">
        <f t="shared" si="275"/>
        <v>1216.1915636845199</v>
      </c>
      <c r="AF252" s="2">
        <f t="shared" si="259"/>
        <v>3136.5661053440494</v>
      </c>
      <c r="AG252" s="33">
        <f t="shared" si="276"/>
        <v>9.8913690476190474E-2</v>
      </c>
      <c r="AH252" s="33">
        <f t="shared" si="277"/>
        <v>9.8913690476190474E-2</v>
      </c>
      <c r="AI252" s="2">
        <f t="shared" si="278"/>
        <v>1.8153646986503167</v>
      </c>
      <c r="AJ252" s="7">
        <v>2.2000000000000002</v>
      </c>
      <c r="AK252" s="27">
        <f t="shared" si="279"/>
        <v>1216.1915636845199</v>
      </c>
      <c r="AL252" s="3">
        <f t="shared" si="280"/>
        <v>1296.9254270021318</v>
      </c>
    </row>
    <row r="253" spans="1:38" ht="20.25" x14ac:dyDescent="0.3">
      <c r="A253" s="7">
        <v>10</v>
      </c>
      <c r="B253" s="7">
        <v>102</v>
      </c>
      <c r="C253" s="27">
        <v>82</v>
      </c>
      <c r="D253" s="27">
        <v>128</v>
      </c>
      <c r="E253" s="7">
        <v>9.75</v>
      </c>
      <c r="F253" s="32">
        <f t="shared" si="260"/>
        <v>12.291666666666666</v>
      </c>
      <c r="G253" s="8">
        <f t="shared" si="253"/>
        <v>14750</v>
      </c>
      <c r="H253" s="2">
        <v>1.4</v>
      </c>
      <c r="I253" s="7">
        <f t="shared" si="254"/>
        <v>20650</v>
      </c>
      <c r="J253" s="7">
        <v>1.2</v>
      </c>
      <c r="K253" s="7">
        <v>1.75</v>
      </c>
      <c r="L253" s="7">
        <v>0</v>
      </c>
      <c r="M253" s="2">
        <f t="shared" si="261"/>
        <v>2.1104761904761902</v>
      </c>
      <c r="N253" s="2">
        <f t="shared" si="262"/>
        <v>1.8095238095238095</v>
      </c>
      <c r="O253" s="2">
        <f t="shared" si="263"/>
        <v>7.5238095238095237</v>
      </c>
      <c r="P253" s="2">
        <f t="shared" si="264"/>
        <v>19.806666666666668</v>
      </c>
      <c r="Q253" s="2">
        <f t="shared" si="265"/>
        <v>25.806666666666668</v>
      </c>
      <c r="R253" s="2">
        <f t="shared" si="266"/>
        <v>18.333333333333332</v>
      </c>
      <c r="S253" s="2">
        <f t="shared" si="255"/>
        <v>22.333333333333332</v>
      </c>
      <c r="T253" s="2">
        <f t="shared" si="256"/>
        <v>32.333333333333329</v>
      </c>
      <c r="U253" s="7">
        <f t="shared" si="257"/>
        <v>1</v>
      </c>
      <c r="V253" s="2">
        <f t="shared" si="267"/>
        <v>81.162960005636322</v>
      </c>
      <c r="W253" s="28">
        <f t="shared" si="268"/>
        <v>104.10361008185627</v>
      </c>
      <c r="X253" s="2">
        <f t="shared" si="269"/>
        <v>92.040470109484488</v>
      </c>
      <c r="Y253" s="2">
        <f t="shared" si="270"/>
        <v>997.62805006927977</v>
      </c>
      <c r="Z253" s="28">
        <f t="shared" si="271"/>
        <v>0</v>
      </c>
      <c r="AA253" s="28">
        <f t="shared" si="272"/>
        <v>12.291666666666666</v>
      </c>
      <c r="AB253" s="28">
        <f t="shared" si="273"/>
        <v>1279.6068739228167</v>
      </c>
      <c r="AC253" s="2">
        <f t="shared" si="274"/>
        <v>1131.3307784290801</v>
      </c>
      <c r="AD253" s="2">
        <f t="shared" si="258"/>
        <v>1131.3307784290801</v>
      </c>
      <c r="AE253" s="2">
        <f t="shared" si="275"/>
        <v>1279.6068739228167</v>
      </c>
      <c r="AF253" s="2">
        <f t="shared" si="259"/>
        <v>3540.8890798610555</v>
      </c>
      <c r="AG253" s="33">
        <f t="shared" si="276"/>
        <v>9.9812127976190476E-2</v>
      </c>
      <c r="AH253" s="33">
        <f t="shared" si="277"/>
        <v>9.9812127976190476E-2</v>
      </c>
      <c r="AI253" s="2">
        <f t="shared" si="278"/>
        <v>1.8159583904312762</v>
      </c>
      <c r="AJ253" s="7">
        <v>2.2000000000000002</v>
      </c>
      <c r="AK253" s="27">
        <f t="shared" si="279"/>
        <v>1279.6068739228167</v>
      </c>
      <c r="AL253" s="3">
        <f t="shared" si="280"/>
        <v>1303.3986448423286</v>
      </c>
    </row>
    <row r="254" spans="1:38" ht="20.25" x14ac:dyDescent="0.3">
      <c r="A254" s="7">
        <v>10</v>
      </c>
      <c r="B254" s="7">
        <v>108</v>
      </c>
      <c r="C254" s="27">
        <v>87</v>
      </c>
      <c r="D254" s="27">
        <v>136</v>
      </c>
      <c r="E254" s="7">
        <v>10</v>
      </c>
      <c r="F254" s="32">
        <f t="shared" si="260"/>
        <v>13</v>
      </c>
      <c r="G254" s="8">
        <f t="shared" si="253"/>
        <v>15600</v>
      </c>
      <c r="H254" s="2">
        <v>1.4</v>
      </c>
      <c r="I254" s="7">
        <f t="shared" si="254"/>
        <v>21840</v>
      </c>
      <c r="J254" s="7">
        <v>1.2</v>
      </c>
      <c r="K254" s="7">
        <v>1.75</v>
      </c>
      <c r="L254" s="7">
        <v>0</v>
      </c>
      <c r="M254" s="2">
        <f t="shared" si="261"/>
        <v>2.0876190476190475</v>
      </c>
      <c r="N254" s="2">
        <f t="shared" si="262"/>
        <v>1.8095238095238095</v>
      </c>
      <c r="O254" s="2">
        <f t="shared" si="263"/>
        <v>7.5238095238095237</v>
      </c>
      <c r="P254" s="2">
        <f t="shared" si="264"/>
        <v>19.846666666666668</v>
      </c>
      <c r="Q254" s="2">
        <f t="shared" si="265"/>
        <v>25.846666666666668</v>
      </c>
      <c r="R254" s="2">
        <f t="shared" si="266"/>
        <v>18.333333333333332</v>
      </c>
      <c r="S254" s="2">
        <f t="shared" si="255"/>
        <v>22.333333333333332</v>
      </c>
      <c r="T254" s="2">
        <f t="shared" si="256"/>
        <v>32.333333333333329</v>
      </c>
      <c r="U254" s="7">
        <f t="shared" si="257"/>
        <v>1</v>
      </c>
      <c r="V254" s="2">
        <f t="shared" si="267"/>
        <v>81.037353154969864</v>
      </c>
      <c r="W254" s="28">
        <f t="shared" si="268"/>
        <v>103.94250054858541</v>
      </c>
      <c r="X254" s="2">
        <f t="shared" si="269"/>
        <v>91.898029350996765</v>
      </c>
      <c r="Y254" s="2">
        <f t="shared" si="270"/>
        <v>1053.4855910146082</v>
      </c>
      <c r="Z254" s="28">
        <f t="shared" si="271"/>
        <v>0</v>
      </c>
      <c r="AA254" s="28">
        <f t="shared" si="272"/>
        <v>13</v>
      </c>
      <c r="AB254" s="28">
        <f t="shared" si="273"/>
        <v>1351.2525071316104</v>
      </c>
      <c r="AC254" s="2">
        <f t="shared" si="274"/>
        <v>1194.6743815629579</v>
      </c>
      <c r="AD254" s="2">
        <f t="shared" si="258"/>
        <v>1194.6743815629579</v>
      </c>
      <c r="AE254" s="2">
        <f t="shared" si="275"/>
        <v>1351.2525071316104</v>
      </c>
      <c r="AF254" s="2">
        <f t="shared" si="259"/>
        <v>3969.7164770760623</v>
      </c>
      <c r="AG254" s="33">
        <f t="shared" si="276"/>
        <v>0.10083035714285715</v>
      </c>
      <c r="AH254" s="33">
        <f t="shared" si="277"/>
        <v>0.10083035714285715</v>
      </c>
      <c r="AI254" s="2">
        <f t="shared" si="278"/>
        <v>1.8166317107244501</v>
      </c>
      <c r="AJ254" s="7">
        <v>2.2000000000000002</v>
      </c>
      <c r="AK254" s="27">
        <f t="shared" si="279"/>
        <v>1351.2525071316104</v>
      </c>
      <c r="AL254" s="3">
        <f t="shared" si="280"/>
        <v>1307.7937450607137</v>
      </c>
    </row>
    <row r="255" spans="1:38" ht="20.25" x14ac:dyDescent="0.3">
      <c r="A255" s="7">
        <v>10</v>
      </c>
      <c r="B255" s="7">
        <v>114</v>
      </c>
      <c r="C255" s="27">
        <v>92</v>
      </c>
      <c r="D255" s="27">
        <v>143</v>
      </c>
      <c r="E255" s="7">
        <v>10.5</v>
      </c>
      <c r="F255" s="32">
        <f t="shared" si="260"/>
        <v>13.666666666666666</v>
      </c>
      <c r="G255" s="8">
        <f t="shared" si="253"/>
        <v>16400</v>
      </c>
      <c r="H255" s="2">
        <v>1.4</v>
      </c>
      <c r="I255" s="7">
        <f t="shared" si="254"/>
        <v>22960</v>
      </c>
      <c r="J255" s="7">
        <v>1.2</v>
      </c>
      <c r="K255" s="7">
        <v>1.75</v>
      </c>
      <c r="L255" s="7">
        <v>0</v>
      </c>
      <c r="M255" s="2">
        <f t="shared" si="261"/>
        <v>2.0676190476190475</v>
      </c>
      <c r="N255" s="2">
        <f t="shared" si="262"/>
        <v>1.8095238095238095</v>
      </c>
      <c r="O255" s="2">
        <f t="shared" si="263"/>
        <v>7.5238095238095237</v>
      </c>
      <c r="P255" s="2">
        <f t="shared" si="264"/>
        <v>19.881666666666668</v>
      </c>
      <c r="Q255" s="2">
        <f t="shared" si="265"/>
        <v>25.881666666666668</v>
      </c>
      <c r="R255" s="2">
        <f t="shared" si="266"/>
        <v>18.333333333333332</v>
      </c>
      <c r="S255" s="2">
        <f t="shared" si="255"/>
        <v>22.333333333333332</v>
      </c>
      <c r="T255" s="2">
        <f t="shared" si="256"/>
        <v>32.333333333333329</v>
      </c>
      <c r="U255" s="7">
        <f t="shared" si="257"/>
        <v>1</v>
      </c>
      <c r="V255" s="2">
        <f t="shared" si="267"/>
        <v>80.927765646678651</v>
      </c>
      <c r="W255" s="28">
        <f t="shared" si="268"/>
        <v>103.80193821285741</v>
      </c>
      <c r="X255" s="2">
        <f t="shared" si="269"/>
        <v>91.773754857058265</v>
      </c>
      <c r="Y255" s="2">
        <f t="shared" si="270"/>
        <v>1106.0127971712748</v>
      </c>
      <c r="Z255" s="28">
        <f t="shared" si="271"/>
        <v>0</v>
      </c>
      <c r="AA255" s="28">
        <f t="shared" si="272"/>
        <v>13.666666666666666</v>
      </c>
      <c r="AB255" s="28">
        <f t="shared" si="273"/>
        <v>1418.6264889090512</v>
      </c>
      <c r="AC255" s="2">
        <f t="shared" si="274"/>
        <v>1254.2413163797962</v>
      </c>
      <c r="AD255" s="2">
        <f t="shared" si="258"/>
        <v>1254.2413163797962</v>
      </c>
      <c r="AE255" s="2">
        <f t="shared" si="275"/>
        <v>1418.6264889090512</v>
      </c>
      <c r="AF255" s="2">
        <f t="shared" si="259"/>
        <v>4423.0482969890691</v>
      </c>
      <c r="AG255" s="33">
        <f t="shared" si="276"/>
        <v>0.10178869047619048</v>
      </c>
      <c r="AH255" s="33">
        <f t="shared" si="277"/>
        <v>0.10178869047619048</v>
      </c>
      <c r="AI255" s="2">
        <f t="shared" si="278"/>
        <v>1.8172658802149813</v>
      </c>
      <c r="AJ255" s="7">
        <v>2.2000000000000002</v>
      </c>
      <c r="AK255" s="27">
        <f t="shared" si="279"/>
        <v>1418.6264889090512</v>
      </c>
      <c r="AL255" s="3">
        <f t="shared" si="280"/>
        <v>1318.5816222050421</v>
      </c>
    </row>
    <row r="256" spans="1:38" ht="20.25" x14ac:dyDescent="0.3">
      <c r="A256" s="7">
        <v>10</v>
      </c>
      <c r="B256" s="7">
        <v>120</v>
      </c>
      <c r="C256" s="27">
        <v>97</v>
      </c>
      <c r="D256" s="27">
        <v>151</v>
      </c>
      <c r="E256" s="7">
        <v>11</v>
      </c>
      <c r="F256" s="32">
        <f t="shared" si="260"/>
        <v>14.416666666666666</v>
      </c>
      <c r="G256" s="8">
        <f t="shared" si="253"/>
        <v>17300</v>
      </c>
      <c r="H256" s="2">
        <v>1.4</v>
      </c>
      <c r="I256" s="7">
        <f t="shared" si="254"/>
        <v>24220</v>
      </c>
      <c r="J256" s="7">
        <v>1.2</v>
      </c>
      <c r="K256" s="7">
        <v>1.75</v>
      </c>
      <c r="L256" s="7">
        <v>0</v>
      </c>
      <c r="M256" s="2">
        <f t="shared" si="261"/>
        <v>2.0447619047619048</v>
      </c>
      <c r="N256" s="2">
        <f t="shared" si="262"/>
        <v>1.8095238095238095</v>
      </c>
      <c r="O256" s="2">
        <f t="shared" si="263"/>
        <v>7.5238095238095237</v>
      </c>
      <c r="P256" s="2">
        <f t="shared" si="264"/>
        <v>19.921666666666667</v>
      </c>
      <c r="Q256" s="2">
        <f t="shared" si="265"/>
        <v>25.921666666666667</v>
      </c>
      <c r="R256" s="2">
        <f t="shared" si="266"/>
        <v>18.333333333333332</v>
      </c>
      <c r="S256" s="2">
        <f t="shared" si="255"/>
        <v>22.333333333333332</v>
      </c>
      <c r="T256" s="2">
        <f t="shared" si="256"/>
        <v>32.333333333333329</v>
      </c>
      <c r="U256" s="7">
        <f t="shared" si="257"/>
        <v>1</v>
      </c>
      <c r="V256" s="2">
        <f t="shared" si="267"/>
        <v>80.802885149313497</v>
      </c>
      <c r="W256" s="28">
        <f t="shared" si="268"/>
        <v>103.64176033610639</v>
      </c>
      <c r="X256" s="2">
        <f t="shared" si="269"/>
        <v>91.63213779819057</v>
      </c>
      <c r="Y256" s="2">
        <f t="shared" si="270"/>
        <v>1164.9082609026029</v>
      </c>
      <c r="Z256" s="28">
        <f t="shared" si="271"/>
        <v>0</v>
      </c>
      <c r="AA256" s="28">
        <f t="shared" si="272"/>
        <v>14.416666666666666</v>
      </c>
      <c r="AB256" s="28">
        <f t="shared" si="273"/>
        <v>1494.1687115122004</v>
      </c>
      <c r="AC256" s="2">
        <f t="shared" si="274"/>
        <v>1321.0299865905806</v>
      </c>
      <c r="AD256" s="2">
        <f t="shared" si="258"/>
        <v>1321.0299865905806</v>
      </c>
      <c r="AE256" s="2">
        <f t="shared" si="275"/>
        <v>1494.1687115122004</v>
      </c>
      <c r="AF256" s="2">
        <f t="shared" si="259"/>
        <v>4900.884539600077</v>
      </c>
      <c r="AG256" s="33">
        <f t="shared" si="276"/>
        <v>0.10286681547619046</v>
      </c>
      <c r="AH256" s="33">
        <f t="shared" si="277"/>
        <v>0.10286681547619046</v>
      </c>
      <c r="AI256" s="2">
        <f t="shared" si="278"/>
        <v>1.8179798503429201</v>
      </c>
      <c r="AJ256" s="7">
        <v>2.2000000000000002</v>
      </c>
      <c r="AK256" s="27">
        <f t="shared" si="279"/>
        <v>1494.1687115122004</v>
      </c>
      <c r="AL256" s="3">
        <f t="shared" si="280"/>
        <v>1326.9483527615596</v>
      </c>
    </row>
    <row r="257" spans="1:38" ht="20.25" x14ac:dyDescent="0.3">
      <c r="A257" s="7">
        <v>10</v>
      </c>
      <c r="B257" s="7">
        <v>132</v>
      </c>
      <c r="C257" s="27">
        <v>106</v>
      </c>
      <c r="D257" s="27">
        <v>166</v>
      </c>
      <c r="E257" s="7">
        <v>12</v>
      </c>
      <c r="F257" s="32">
        <f t="shared" si="260"/>
        <v>15.833333333333334</v>
      </c>
      <c r="G257" s="8">
        <f t="shared" si="253"/>
        <v>19000</v>
      </c>
      <c r="H257" s="2">
        <v>1.4</v>
      </c>
      <c r="I257" s="7">
        <f t="shared" si="254"/>
        <v>26600</v>
      </c>
      <c r="J257" s="7">
        <v>1.2</v>
      </c>
      <c r="K257" s="7">
        <v>1.75</v>
      </c>
      <c r="L257" s="7">
        <v>0</v>
      </c>
      <c r="M257" s="2">
        <f t="shared" si="261"/>
        <v>2.0019047619047616</v>
      </c>
      <c r="N257" s="2">
        <f t="shared" si="262"/>
        <v>1.8095238095238095</v>
      </c>
      <c r="O257" s="2">
        <f t="shared" si="263"/>
        <v>7.5238095238095237</v>
      </c>
      <c r="P257" s="2">
        <f t="shared" si="264"/>
        <v>19.996666666666666</v>
      </c>
      <c r="Q257" s="2">
        <f t="shared" si="265"/>
        <v>25.996666666666666</v>
      </c>
      <c r="R257" s="2">
        <f t="shared" si="266"/>
        <v>18.333333333333332</v>
      </c>
      <c r="S257" s="2">
        <f t="shared" si="255"/>
        <v>22.333333333333332</v>
      </c>
      <c r="T257" s="2">
        <f t="shared" si="256"/>
        <v>32.333333333333329</v>
      </c>
      <c r="U257" s="7">
        <f t="shared" si="257"/>
        <v>1</v>
      </c>
      <c r="V257" s="2">
        <f t="shared" si="267"/>
        <v>80.56977001713507</v>
      </c>
      <c r="W257" s="28">
        <f t="shared" si="268"/>
        <v>103.34275538578426</v>
      </c>
      <c r="X257" s="2">
        <f t="shared" si="269"/>
        <v>91.367780431802657</v>
      </c>
      <c r="Y257" s="2">
        <f t="shared" si="270"/>
        <v>1275.6880252713054</v>
      </c>
      <c r="Z257" s="28">
        <f t="shared" si="271"/>
        <v>0</v>
      </c>
      <c r="AA257" s="28">
        <f t="shared" si="272"/>
        <v>15.833333333333334</v>
      </c>
      <c r="AB257" s="28">
        <f t="shared" si="273"/>
        <v>1636.2602936082508</v>
      </c>
      <c r="AC257" s="2">
        <f t="shared" si="274"/>
        <v>1446.6565235035421</v>
      </c>
      <c r="AD257" s="2">
        <f t="shared" si="258"/>
        <v>1446.6565235035421</v>
      </c>
      <c r="AE257" s="2">
        <f t="shared" si="275"/>
        <v>1636.2602936082508</v>
      </c>
      <c r="AF257" s="2">
        <f t="shared" si="259"/>
        <v>5930.0702929160934</v>
      </c>
      <c r="AG257" s="33">
        <f t="shared" si="276"/>
        <v>0.10490327380952381</v>
      </c>
      <c r="AH257" s="33">
        <f t="shared" si="277"/>
        <v>0.10490327380952381</v>
      </c>
      <c r="AI257" s="2">
        <f t="shared" si="278"/>
        <v>1.8193299923817945</v>
      </c>
      <c r="AJ257" s="7">
        <v>2.2000000000000002</v>
      </c>
      <c r="AK257" s="27">
        <f t="shared" si="279"/>
        <v>1636.2602936082508</v>
      </c>
      <c r="AL257" s="3">
        <f t="shared" si="280"/>
        <v>1346.3134003899354</v>
      </c>
    </row>
    <row r="258" spans="1:38" ht="20.25" x14ac:dyDescent="0.3">
      <c r="A258" s="7">
        <v>10</v>
      </c>
      <c r="B258" s="7">
        <v>144</v>
      </c>
      <c r="C258" s="27">
        <v>116</v>
      </c>
      <c r="D258" s="27">
        <v>180</v>
      </c>
      <c r="E258" s="7">
        <v>13</v>
      </c>
      <c r="F258" s="32">
        <f t="shared" si="260"/>
        <v>17.166666666666668</v>
      </c>
      <c r="G258" s="8">
        <f t="shared" si="253"/>
        <v>20600</v>
      </c>
      <c r="H258" s="2">
        <v>1.4</v>
      </c>
      <c r="I258" s="7">
        <f t="shared" si="254"/>
        <v>28839.999999999996</v>
      </c>
      <c r="J258" s="7">
        <v>1.2</v>
      </c>
      <c r="K258" s="7">
        <v>1.75</v>
      </c>
      <c r="L258" s="7">
        <v>0</v>
      </c>
      <c r="M258" s="2">
        <f t="shared" si="261"/>
        <v>1.9619047619047618</v>
      </c>
      <c r="N258" s="2">
        <f t="shared" si="262"/>
        <v>1.8095238095238095</v>
      </c>
      <c r="O258" s="2">
        <f t="shared" si="263"/>
        <v>7.5238095238095237</v>
      </c>
      <c r="P258" s="2">
        <f t="shared" si="264"/>
        <v>20.066666666666666</v>
      </c>
      <c r="Q258" s="2">
        <f t="shared" si="265"/>
        <v>26.066666666666666</v>
      </c>
      <c r="R258" s="2">
        <f t="shared" si="266"/>
        <v>18.333333333333332</v>
      </c>
      <c r="S258" s="2">
        <f t="shared" si="255"/>
        <v>22.333333333333332</v>
      </c>
      <c r="T258" s="2">
        <f t="shared" si="256"/>
        <v>32.333333333333329</v>
      </c>
      <c r="U258" s="7">
        <f t="shared" si="257"/>
        <v>1</v>
      </c>
      <c r="V258" s="2">
        <f t="shared" si="267"/>
        <v>80.353406184608232</v>
      </c>
      <c r="W258" s="28">
        <f t="shared" si="268"/>
        <v>103.06523647745925</v>
      </c>
      <c r="X258" s="2">
        <f t="shared" si="269"/>
        <v>91.122419384607284</v>
      </c>
      <c r="Y258" s="2">
        <f t="shared" si="270"/>
        <v>1379.4001395024413</v>
      </c>
      <c r="Z258" s="28">
        <f t="shared" si="271"/>
        <v>0</v>
      </c>
      <c r="AA258" s="28">
        <f t="shared" si="272"/>
        <v>17.166666666666668</v>
      </c>
      <c r="AB258" s="28">
        <f t="shared" si="273"/>
        <v>1769.2865595297174</v>
      </c>
      <c r="AC258" s="2">
        <f t="shared" si="274"/>
        <v>1564.2681994357586</v>
      </c>
      <c r="AD258" s="2">
        <f t="shared" si="258"/>
        <v>1564.2681994357586</v>
      </c>
      <c r="AE258" s="2">
        <f t="shared" si="275"/>
        <v>1769.2865595297174</v>
      </c>
      <c r="AF258" s="2">
        <f t="shared" si="259"/>
        <v>7057.2737370241111</v>
      </c>
      <c r="AG258" s="33">
        <f t="shared" si="276"/>
        <v>0.10681994047619046</v>
      </c>
      <c r="AH258" s="33">
        <f t="shared" si="277"/>
        <v>0.10681994047619046</v>
      </c>
      <c r="AI258" s="2">
        <f t="shared" si="278"/>
        <v>1.820602547499691</v>
      </c>
      <c r="AJ258" s="7">
        <v>2.2000000000000002</v>
      </c>
      <c r="AK258" s="27">
        <f t="shared" si="279"/>
        <v>1769.2865595297174</v>
      </c>
      <c r="AL258" s="3">
        <f t="shared" si="280"/>
        <v>1368.098010086989</v>
      </c>
    </row>
    <row r="259" spans="1:38" ht="20.25" x14ac:dyDescent="0.3">
      <c r="A259" s="7"/>
      <c r="B259" s="7"/>
      <c r="C259" s="7"/>
      <c r="D259" s="2"/>
      <c r="E259" s="2"/>
      <c r="F259" s="2"/>
      <c r="G259" s="7"/>
      <c r="H259" s="7"/>
      <c r="I259" s="7"/>
      <c r="J259" s="7"/>
      <c r="K259" s="2"/>
      <c r="L259" s="2"/>
      <c r="M259" s="2"/>
      <c r="N259" s="2"/>
      <c r="O259" s="2"/>
      <c r="P259" s="2"/>
      <c r="Q259" s="2"/>
      <c r="R259" s="2"/>
      <c r="S259" s="7"/>
      <c r="T259" s="2"/>
      <c r="U259" s="28"/>
      <c r="V259" s="2"/>
      <c r="W259" s="2"/>
      <c r="X259" s="28"/>
      <c r="Y259" s="28"/>
      <c r="Z259" s="28"/>
      <c r="AA259" s="2"/>
      <c r="AB259" s="2"/>
      <c r="AC259" s="2"/>
      <c r="AD259" s="7"/>
      <c r="AE259" s="2"/>
      <c r="AF259" s="5"/>
      <c r="AG259" s="7"/>
      <c r="AH259" s="3"/>
    </row>
    <row r="260" spans="1:38" ht="150" x14ac:dyDescent="0.2">
      <c r="A260" s="7" t="s">
        <v>10</v>
      </c>
      <c r="B260" s="7" t="s">
        <v>82</v>
      </c>
      <c r="C260" s="31" t="s">
        <v>83</v>
      </c>
      <c r="D260" s="31" t="s">
        <v>84</v>
      </c>
      <c r="E260" s="7" t="s">
        <v>12</v>
      </c>
      <c r="F260" s="7" t="s">
        <v>85</v>
      </c>
      <c r="G260" s="7" t="s">
        <v>47</v>
      </c>
      <c r="H260" s="7" t="s">
        <v>14</v>
      </c>
      <c r="I260" s="7" t="s">
        <v>15</v>
      </c>
      <c r="J260" s="7" t="s">
        <v>16</v>
      </c>
      <c r="K260" s="7" t="s">
        <v>17</v>
      </c>
      <c r="L260" s="7" t="s">
        <v>18</v>
      </c>
      <c r="M260" s="7" t="s">
        <v>25</v>
      </c>
      <c r="N260" s="7" t="s">
        <v>26</v>
      </c>
      <c r="O260" s="7" t="s">
        <v>27</v>
      </c>
      <c r="P260" s="7" t="s">
        <v>28</v>
      </c>
      <c r="Q260" s="7" t="s">
        <v>29</v>
      </c>
      <c r="R260" s="7" t="s">
        <v>30</v>
      </c>
      <c r="S260" s="7" t="s">
        <v>31</v>
      </c>
      <c r="T260" s="7" t="s">
        <v>32</v>
      </c>
      <c r="U260" s="7" t="s">
        <v>33</v>
      </c>
      <c r="V260" s="7" t="s">
        <v>34</v>
      </c>
      <c r="W260" s="26" t="s">
        <v>35</v>
      </c>
      <c r="X260" s="7" t="s">
        <v>36</v>
      </c>
      <c r="Y260" s="7" t="s">
        <v>37</v>
      </c>
      <c r="Z260" s="26" t="s">
        <v>59</v>
      </c>
      <c r="AA260" s="26" t="s">
        <v>60</v>
      </c>
      <c r="AB260" s="26" t="s">
        <v>61</v>
      </c>
      <c r="AC260" s="7" t="s">
        <v>39</v>
      </c>
      <c r="AD260" s="7" t="s">
        <v>40</v>
      </c>
      <c r="AE260" s="7" t="s">
        <v>41</v>
      </c>
      <c r="AF260" s="7" t="s">
        <v>21</v>
      </c>
      <c r="AG260" s="26" t="s">
        <v>90</v>
      </c>
      <c r="AH260" s="26" t="s">
        <v>89</v>
      </c>
      <c r="AI260" s="7" t="s">
        <v>22</v>
      </c>
      <c r="AJ260" s="7" t="s">
        <v>23</v>
      </c>
      <c r="AK260" s="26" t="s">
        <v>20</v>
      </c>
      <c r="AL260" s="7" t="s">
        <v>24</v>
      </c>
    </row>
    <row r="261" spans="1:38" ht="20.25" x14ac:dyDescent="0.3">
      <c r="A261" s="7">
        <v>11</v>
      </c>
      <c r="B261" s="7">
        <v>18</v>
      </c>
      <c r="C261" s="27">
        <v>14</v>
      </c>
      <c r="D261" s="27">
        <v>23</v>
      </c>
      <c r="E261" s="7">
        <v>2.75</v>
      </c>
      <c r="F261" s="32">
        <f>($D261+2*$E261)/12</f>
        <v>2.375</v>
      </c>
      <c r="G261" s="8">
        <f t="shared" ref="G261:G283" si="282">$B$4*$A261*$F261</f>
        <v>3135</v>
      </c>
      <c r="H261" s="2">
        <v>1.4</v>
      </c>
      <c r="I261" s="7">
        <f t="shared" ref="I261:I283" si="283">$G261*$H261</f>
        <v>4389</v>
      </c>
      <c r="J261" s="7">
        <v>1.2</v>
      </c>
      <c r="K261" s="7">
        <v>1.1499999999999999</v>
      </c>
      <c r="L261" s="7">
        <v>0</v>
      </c>
      <c r="M261" s="2">
        <f>($E$7-$C$7-0.06*$D261/12)/$K261</f>
        <v>3.6681159420289853</v>
      </c>
      <c r="N261" s="2">
        <f>($F$7-$B$7)/$K261</f>
        <v>2.7536231884057973</v>
      </c>
      <c r="O261" s="2">
        <f>($G$7-$B$7)/$K261</f>
        <v>11.449275362318842</v>
      </c>
      <c r="P261" s="2">
        <f>$C$7+$K261*$A261+0.06*$D261/12</f>
        <v>14.431666666666665</v>
      </c>
      <c r="Q261" s="2">
        <f>IF($A261&lt;$M261,$P261,$P261+$E$7)</f>
        <v>20.431666666666665</v>
      </c>
      <c r="R261" s="2">
        <f>$B$7+K261*$A261</f>
        <v>13.483333333333333</v>
      </c>
      <c r="S261" s="2">
        <f t="shared" ref="S261:S283" si="284">$R261+$F$7</f>
        <v>17.483333333333334</v>
      </c>
      <c r="T261" s="2">
        <f t="shared" ref="T261:T283" si="285">$R261+$G$7</f>
        <v>27.483333333333334</v>
      </c>
      <c r="U261" s="7">
        <f t="shared" ref="U261:U283" si="286">IF($A261&lt;$M261,0.5,1)</f>
        <v>1</v>
      </c>
      <c r="V261" s="2">
        <f>($U261*$H$7*(1+$L261)*$J261)/($Q261*$R261)</f>
        <v>139.38953152755462</v>
      </c>
      <c r="W261" s="28">
        <f>IF($A261&lt;$N261,(($U261*$I$7/2*(1+$L261)*$J$7)/($R261*$Q261)),(($U261*$I$7*(1+$L261)*$J$7)/($S261*$Q261)))</f>
        <v>167.96671086420352</v>
      </c>
      <c r="X261" s="2">
        <f>(2*$U261*$H$7*(1+$L261)*$J261)/($Q261*$T261)</f>
        <v>136.7691097705175</v>
      </c>
      <c r="Y261" s="2">
        <f>IF($R261&gt;$F261,$F261*$V261,$R261*$V261)</f>
        <v>331.05013737794224</v>
      </c>
      <c r="Z261" s="28">
        <f>IF($N261&lt;$A261,0,$F$7-$B$7-$K261*$A261)</f>
        <v>0</v>
      </c>
      <c r="AA261" s="28">
        <f>IF($S261&gt;$F261,$F261,$S261)</f>
        <v>2.375</v>
      </c>
      <c r="AB261" s="28">
        <f>($AA261-$Z261)*$W261</f>
        <v>398.92093830248336</v>
      </c>
      <c r="AC261" s="2">
        <f>IF($T261&gt;$F261,$F261*$X261,$T261*$X261)</f>
        <v>324.82663570497908</v>
      </c>
      <c r="AD261" s="2">
        <f t="shared" ref="AD261:AD283" si="287">IF($Y261&gt;$AC261,$Y261,$AC261)</f>
        <v>331.05013737794224</v>
      </c>
      <c r="AE261" s="2">
        <f>IF($AB261&gt;$AD261,$AB261,$AD261)</f>
        <v>398.92093830248336</v>
      </c>
      <c r="AF261" s="2">
        <f t="shared" ref="AF261:AF283" si="288">PI()*($B261/(2*12))^2*62.4</f>
        <v>110.26990214100174</v>
      </c>
      <c r="AG261" s="33">
        <f>0.23*($M$7/$H261)*(1+0.35*$M$7*($F261/$A261))</f>
        <v>8.5246550324675333E-2</v>
      </c>
      <c r="AH261" s="33">
        <f>IF(AG261&gt;0.33,0.33,AG261)</f>
        <v>8.5246550324675333E-2</v>
      </c>
      <c r="AI261" s="2">
        <f>$P$7/($O$7-$N$7*AH261)</f>
        <v>1.8063810184884597</v>
      </c>
      <c r="AJ261" s="7">
        <v>2.4</v>
      </c>
      <c r="AK261" s="27">
        <f>IF($A261&gt;$F261,0,$AE261)</f>
        <v>0</v>
      </c>
      <c r="AL261" s="3">
        <f>(12/$D261)*(($I261+$AF261)/$AI261+$AK261/$AJ261)</f>
        <v>1299.5293585949694</v>
      </c>
    </row>
    <row r="262" spans="1:38" ht="20.25" x14ac:dyDescent="0.3">
      <c r="A262" s="7">
        <v>11</v>
      </c>
      <c r="B262" s="7">
        <v>24</v>
      </c>
      <c r="C262" s="27">
        <v>19</v>
      </c>
      <c r="D262" s="27">
        <v>30</v>
      </c>
      <c r="E262" s="7">
        <v>3.25</v>
      </c>
      <c r="F262" s="32">
        <f t="shared" ref="F262:F283" si="289">($D262+2*$E262)/12</f>
        <v>3.0416666666666665</v>
      </c>
      <c r="G262" s="8">
        <f t="shared" si="282"/>
        <v>4015</v>
      </c>
      <c r="H262" s="2">
        <v>1.4</v>
      </c>
      <c r="I262" s="7">
        <f t="shared" si="283"/>
        <v>5621</v>
      </c>
      <c r="J262" s="7">
        <v>1.2</v>
      </c>
      <c r="K262" s="4">
        <f>(1.75-1.15)*(($D262-24)/(96-24))+1.15</f>
        <v>1.2</v>
      </c>
      <c r="L262" s="7">
        <v>0</v>
      </c>
      <c r="M262" s="2">
        <f t="shared" ref="M262:M283" si="290">($E$7-$C$7-0.06*$D262/12)/$K262</f>
        <v>3.4861111111111107</v>
      </c>
      <c r="N262" s="2">
        <f t="shared" ref="N262:N283" si="291">($F$7-$B$7)/$K262</f>
        <v>2.6388888888888888</v>
      </c>
      <c r="O262" s="2">
        <f t="shared" ref="O262:O283" si="292">($G$7-$B$7)/$K262</f>
        <v>10.972222222222221</v>
      </c>
      <c r="P262" s="2">
        <f t="shared" ref="P262:P283" si="293">$C$7+$K262*$A262+0.06*$D262/12</f>
        <v>15.016666666666666</v>
      </c>
      <c r="Q262" s="2">
        <f t="shared" ref="Q262:Q283" si="294">IF($A262&lt;$M262,$P262,$P262+$E$7)</f>
        <v>21.016666666666666</v>
      </c>
      <c r="R262" s="2">
        <f t="shared" ref="R262:R283" si="295">$B$7+K262*$A262</f>
        <v>14.033333333333333</v>
      </c>
      <c r="S262" s="2">
        <f t="shared" si="284"/>
        <v>18.033333333333331</v>
      </c>
      <c r="T262" s="2">
        <f t="shared" si="285"/>
        <v>28.033333333333331</v>
      </c>
      <c r="U262" s="7">
        <f t="shared" si="286"/>
        <v>1</v>
      </c>
      <c r="V262" s="2">
        <f t="shared" ref="V262:V283" si="296">($U262*$H$7*(1+$L262)*$J262)/($Q262*$R262)</f>
        <v>130.19866975838278</v>
      </c>
      <c r="W262" s="28">
        <f t="shared" ref="W262:W283" si="297">IF($A262&lt;$N262,(($U262*$I$7/2*(1+$L262)*$J$7)/($R262*$Q262)),(($U262*$I$7*(1+$L262)*$J$7)/($S262*$Q262)))</f>
        <v>158.31111358675818</v>
      </c>
      <c r="X262" s="2">
        <f t="shared" ref="X262:X283" si="298">(2*$U262*$H$7*(1+$L262)*$J262)/($Q262*$T262)</f>
        <v>130.35348387224531</v>
      </c>
      <c r="Y262" s="2">
        <f t="shared" ref="Y262:Y283" si="299">IF($R262&gt;$F262,$F262*$V262,$R262*$V262)</f>
        <v>396.02095384841425</v>
      </c>
      <c r="Z262" s="28">
        <f t="shared" ref="Z262:Z283" si="300">IF($N262&lt;$A262,0,$F$7-$B$7-$K262*$A262)</f>
        <v>0</v>
      </c>
      <c r="AA262" s="28">
        <f t="shared" ref="AA262:AA283" si="301">IF($S262&gt;$F262,$F262,$S262)</f>
        <v>3.0416666666666665</v>
      </c>
      <c r="AB262" s="28">
        <f t="shared" ref="AB262:AB283" si="302">($AA262-$Z262)*$W262</f>
        <v>481.52963715972277</v>
      </c>
      <c r="AC262" s="2">
        <f t="shared" ref="AC262:AC283" si="303">IF($T262&gt;$F262,$F262*$X262,$T262*$X262)</f>
        <v>396.49184677807943</v>
      </c>
      <c r="AD262" s="2">
        <f t="shared" si="287"/>
        <v>396.49184677807943</v>
      </c>
      <c r="AE262" s="2">
        <f t="shared" ref="AE262:AE283" si="304">IF($AB262&gt;$AD262,$AB262,$AD262)</f>
        <v>481.52963715972277</v>
      </c>
      <c r="AF262" s="2">
        <f t="shared" si="288"/>
        <v>196.03538158400309</v>
      </c>
      <c r="AG262" s="33">
        <f t="shared" ref="AG262:AG283" si="305">0.23*($M$7/$H262)*(1+0.35*$M$7*($F262/$A262))</f>
        <v>8.6117762445887439E-2</v>
      </c>
      <c r="AH262" s="33">
        <f t="shared" ref="AH262:AH283" si="306">IF(AG262&gt;0.33,0.33,AG262)</f>
        <v>8.6117762445887439E-2</v>
      </c>
      <c r="AI262" s="2">
        <f t="shared" ref="AI262:AI283" si="307">$P$7/($O$7-$N$7*AH262)</f>
        <v>1.8069510292298834</v>
      </c>
      <c r="AJ262" s="7">
        <v>2.2000000000000002</v>
      </c>
      <c r="AK262" s="27">
        <f t="shared" ref="AK262:AK283" si="308">IF($A262&gt;$F262,0,$AE262)</f>
        <v>0</v>
      </c>
      <c r="AL262" s="3">
        <f t="shared" ref="AL262:AL283" si="309">(12/$D262)*(($I262+$AF262)/$AI262+$AK262/$AJ262)</f>
        <v>1287.7018330846975</v>
      </c>
    </row>
    <row r="263" spans="1:38" ht="20.25" x14ac:dyDescent="0.3">
      <c r="A263" s="7">
        <v>11</v>
      </c>
      <c r="B263" s="7">
        <v>27</v>
      </c>
      <c r="C263" s="27">
        <v>22</v>
      </c>
      <c r="D263" s="27">
        <v>34</v>
      </c>
      <c r="E263" s="7">
        <v>3.5</v>
      </c>
      <c r="F263" s="32">
        <f t="shared" si="289"/>
        <v>3.4166666666666665</v>
      </c>
      <c r="G263" s="8">
        <f t="shared" si="282"/>
        <v>4510</v>
      </c>
      <c r="H263" s="2">
        <v>1.4</v>
      </c>
      <c r="I263" s="7">
        <f t="shared" si="283"/>
        <v>6314</v>
      </c>
      <c r="J263" s="7">
        <v>1.2</v>
      </c>
      <c r="K263" s="4">
        <f t="shared" ref="K263:K273" si="310">(1.75-1.15)*(($D263-24)/(96-24))+1.15</f>
        <v>1.2333333333333332</v>
      </c>
      <c r="L263" s="7">
        <v>0</v>
      </c>
      <c r="M263" s="2">
        <f t="shared" si="290"/>
        <v>3.3756756756756761</v>
      </c>
      <c r="N263" s="2">
        <f t="shared" si="291"/>
        <v>2.567567567567568</v>
      </c>
      <c r="O263" s="2">
        <f t="shared" si="292"/>
        <v>10.675675675675677</v>
      </c>
      <c r="P263" s="2">
        <f t="shared" si="293"/>
        <v>15.403333333333331</v>
      </c>
      <c r="Q263" s="2">
        <f t="shared" si="294"/>
        <v>21.403333333333329</v>
      </c>
      <c r="R263" s="2">
        <f t="shared" si="295"/>
        <v>14.399999999999999</v>
      </c>
      <c r="S263" s="2">
        <f t="shared" si="284"/>
        <v>18.399999999999999</v>
      </c>
      <c r="T263" s="2">
        <f t="shared" si="285"/>
        <v>28.4</v>
      </c>
      <c r="U263" s="7">
        <f t="shared" si="286"/>
        <v>1</v>
      </c>
      <c r="V263" s="2">
        <f t="shared" si="296"/>
        <v>124.591185173649</v>
      </c>
      <c r="W263" s="28">
        <f t="shared" si="297"/>
        <v>152.35335143516863</v>
      </c>
      <c r="X263" s="2">
        <f t="shared" si="298"/>
        <v>126.34599059862997</v>
      </c>
      <c r="Y263" s="2">
        <f t="shared" si="299"/>
        <v>425.68654934330073</v>
      </c>
      <c r="Z263" s="28">
        <f t="shared" si="300"/>
        <v>0</v>
      </c>
      <c r="AA263" s="28">
        <f t="shared" si="301"/>
        <v>3.4166666666666665</v>
      </c>
      <c r="AB263" s="28">
        <f t="shared" si="302"/>
        <v>520.54061740349277</v>
      </c>
      <c r="AC263" s="2">
        <f t="shared" si="303"/>
        <v>431.68213454531906</v>
      </c>
      <c r="AD263" s="2">
        <f t="shared" si="287"/>
        <v>431.68213454531906</v>
      </c>
      <c r="AE263" s="2">
        <f t="shared" si="304"/>
        <v>520.54061740349277</v>
      </c>
      <c r="AF263" s="2">
        <f t="shared" si="288"/>
        <v>248.1072798172539</v>
      </c>
      <c r="AG263" s="33">
        <f t="shared" si="305"/>
        <v>8.6607819264069269E-2</v>
      </c>
      <c r="AH263" s="33">
        <f t="shared" si="306"/>
        <v>8.6607819264069269E-2</v>
      </c>
      <c r="AI263" s="2">
        <f t="shared" si="307"/>
        <v>1.8072718183881329</v>
      </c>
      <c r="AJ263" s="7">
        <v>2.2000000000000002</v>
      </c>
      <c r="AK263" s="27">
        <f t="shared" si="308"/>
        <v>0</v>
      </c>
      <c r="AL263" s="3">
        <f t="shared" si="309"/>
        <v>1281.5105286876756</v>
      </c>
    </row>
    <row r="264" spans="1:38" ht="20.25" x14ac:dyDescent="0.3">
      <c r="A264" s="7">
        <v>11</v>
      </c>
      <c r="B264" s="7">
        <v>30</v>
      </c>
      <c r="C264" s="27">
        <v>24</v>
      </c>
      <c r="D264" s="27">
        <v>38</v>
      </c>
      <c r="E264" s="7">
        <v>3.75</v>
      </c>
      <c r="F264" s="32">
        <f t="shared" si="289"/>
        <v>3.7916666666666665</v>
      </c>
      <c r="G264" s="8">
        <f t="shared" si="282"/>
        <v>5005</v>
      </c>
      <c r="H264" s="2">
        <v>1.4</v>
      </c>
      <c r="I264" s="7">
        <f t="shared" si="283"/>
        <v>7007</v>
      </c>
      <c r="J264" s="7">
        <v>1.2</v>
      </c>
      <c r="K264" s="4">
        <f t="shared" si="310"/>
        <v>1.2666666666666666</v>
      </c>
      <c r="L264" s="7">
        <v>0</v>
      </c>
      <c r="M264" s="2">
        <f t="shared" si="290"/>
        <v>3.271052631578947</v>
      </c>
      <c r="N264" s="2">
        <f t="shared" si="291"/>
        <v>2.5</v>
      </c>
      <c r="O264" s="2">
        <f t="shared" si="292"/>
        <v>10.394736842105264</v>
      </c>
      <c r="P264" s="2">
        <f t="shared" si="293"/>
        <v>15.79</v>
      </c>
      <c r="Q264" s="2">
        <f t="shared" si="294"/>
        <v>21.79</v>
      </c>
      <c r="R264" s="2">
        <f t="shared" si="295"/>
        <v>14.766666666666667</v>
      </c>
      <c r="S264" s="2">
        <f t="shared" si="284"/>
        <v>18.766666666666666</v>
      </c>
      <c r="T264" s="2">
        <f t="shared" si="285"/>
        <v>28.766666666666666</v>
      </c>
      <c r="U264" s="7">
        <f t="shared" si="286"/>
        <v>1</v>
      </c>
      <c r="V264" s="2">
        <f t="shared" si="296"/>
        <v>119.34150836478307</v>
      </c>
      <c r="W264" s="28">
        <f t="shared" si="297"/>
        <v>146.72593307504135</v>
      </c>
      <c r="X264" s="2">
        <f t="shared" si="298"/>
        <v>122.5221047638445</v>
      </c>
      <c r="Y264" s="2">
        <f t="shared" si="299"/>
        <v>452.50321921646912</v>
      </c>
      <c r="Z264" s="28">
        <f t="shared" si="300"/>
        <v>0</v>
      </c>
      <c r="AA264" s="28">
        <f t="shared" si="301"/>
        <v>3.7916666666666665</v>
      </c>
      <c r="AB264" s="28">
        <f t="shared" si="302"/>
        <v>556.33582957619842</v>
      </c>
      <c r="AC264" s="2">
        <f t="shared" si="303"/>
        <v>464.56298056291035</v>
      </c>
      <c r="AD264" s="2">
        <f t="shared" si="287"/>
        <v>464.56298056291035</v>
      </c>
      <c r="AE264" s="2">
        <f t="shared" si="304"/>
        <v>556.33582957619842</v>
      </c>
      <c r="AF264" s="2">
        <f t="shared" si="288"/>
        <v>306.30528372500481</v>
      </c>
      <c r="AG264" s="33">
        <f t="shared" si="305"/>
        <v>8.7097876082251086E-2</v>
      </c>
      <c r="AH264" s="33">
        <f t="shared" si="306"/>
        <v>8.7097876082251086E-2</v>
      </c>
      <c r="AI264" s="2">
        <f t="shared" si="307"/>
        <v>1.8075927214664107</v>
      </c>
      <c r="AJ264" s="7">
        <v>2.2000000000000002</v>
      </c>
      <c r="AK264" s="27">
        <f t="shared" si="308"/>
        <v>0</v>
      </c>
      <c r="AL264" s="3">
        <f t="shared" si="309"/>
        <v>1277.6466728444893</v>
      </c>
    </row>
    <row r="265" spans="1:38" ht="20.25" x14ac:dyDescent="0.3">
      <c r="A265" s="7">
        <v>11</v>
      </c>
      <c r="B265" s="7">
        <v>33</v>
      </c>
      <c r="C265" s="27">
        <v>27</v>
      </c>
      <c r="D265" s="27">
        <v>42</v>
      </c>
      <c r="E265" s="7">
        <v>3.75</v>
      </c>
      <c r="F265" s="32">
        <f t="shared" si="289"/>
        <v>4.125</v>
      </c>
      <c r="G265" s="8">
        <f t="shared" si="282"/>
        <v>5445</v>
      </c>
      <c r="H265" s="2">
        <v>1.4</v>
      </c>
      <c r="I265" s="7">
        <f t="shared" si="283"/>
        <v>7622.9999999999991</v>
      </c>
      <c r="J265" s="7">
        <v>1.2</v>
      </c>
      <c r="K265" s="4">
        <f t="shared" si="310"/>
        <v>1.2999999999999998</v>
      </c>
      <c r="L265" s="7">
        <v>0</v>
      </c>
      <c r="M265" s="2">
        <f t="shared" si="290"/>
        <v>3.1717948717948721</v>
      </c>
      <c r="N265" s="2">
        <f t="shared" si="291"/>
        <v>2.4358974358974361</v>
      </c>
      <c r="O265" s="2">
        <f t="shared" si="292"/>
        <v>10.12820512820513</v>
      </c>
      <c r="P265" s="2">
        <f t="shared" si="293"/>
        <v>16.176666666666662</v>
      </c>
      <c r="Q265" s="2">
        <f t="shared" si="294"/>
        <v>22.176666666666662</v>
      </c>
      <c r="R265" s="2">
        <f t="shared" si="295"/>
        <v>15.133333333333331</v>
      </c>
      <c r="S265" s="2">
        <f t="shared" si="284"/>
        <v>19.133333333333333</v>
      </c>
      <c r="T265" s="2">
        <f t="shared" si="285"/>
        <v>29.133333333333333</v>
      </c>
      <c r="U265" s="7">
        <f t="shared" si="286"/>
        <v>1</v>
      </c>
      <c r="V265" s="2">
        <f t="shared" si="296"/>
        <v>114.41958216988002</v>
      </c>
      <c r="W265" s="28">
        <f t="shared" si="297"/>
        <v>141.40486254661781</v>
      </c>
      <c r="X265" s="2">
        <f t="shared" si="298"/>
        <v>118.87068719708356</v>
      </c>
      <c r="Y265" s="2">
        <f t="shared" si="299"/>
        <v>471.98077645075506</v>
      </c>
      <c r="Z265" s="28">
        <f t="shared" si="300"/>
        <v>0</v>
      </c>
      <c r="AA265" s="28">
        <f t="shared" si="301"/>
        <v>4.125</v>
      </c>
      <c r="AB265" s="28">
        <f t="shared" si="302"/>
        <v>583.29505800479842</v>
      </c>
      <c r="AC265" s="2">
        <f t="shared" si="303"/>
        <v>490.34158468796966</v>
      </c>
      <c r="AD265" s="2">
        <f t="shared" si="287"/>
        <v>490.34158468796966</v>
      </c>
      <c r="AE265" s="2">
        <f t="shared" si="304"/>
        <v>583.29505800479842</v>
      </c>
      <c r="AF265" s="2">
        <f t="shared" si="288"/>
        <v>370.62939330725584</v>
      </c>
      <c r="AG265" s="33">
        <f t="shared" si="305"/>
        <v>8.7533482142857152E-2</v>
      </c>
      <c r="AH265" s="33">
        <f t="shared" si="306"/>
        <v>8.7533482142857152E-2</v>
      </c>
      <c r="AI265" s="2">
        <f t="shared" si="307"/>
        <v>1.8078780643327343</v>
      </c>
      <c r="AJ265" s="7">
        <v>2.2000000000000002</v>
      </c>
      <c r="AK265" s="27">
        <f t="shared" si="308"/>
        <v>0</v>
      </c>
      <c r="AL265" s="3">
        <f t="shared" si="309"/>
        <v>1263.3009700333184</v>
      </c>
    </row>
    <row r="266" spans="1:38" ht="20.25" x14ac:dyDescent="0.3">
      <c r="A266" s="7">
        <v>11</v>
      </c>
      <c r="B266" s="7">
        <v>36</v>
      </c>
      <c r="C266" s="27">
        <v>29</v>
      </c>
      <c r="D266" s="27">
        <v>45</v>
      </c>
      <c r="E266" s="7">
        <v>4.5</v>
      </c>
      <c r="F266" s="32">
        <f t="shared" si="289"/>
        <v>4.5</v>
      </c>
      <c r="G266" s="8">
        <f t="shared" si="282"/>
        <v>5940</v>
      </c>
      <c r="H266" s="2">
        <v>1.4</v>
      </c>
      <c r="I266" s="7">
        <f t="shared" si="283"/>
        <v>8316</v>
      </c>
      <c r="J266" s="7">
        <v>1.2</v>
      </c>
      <c r="K266" s="4">
        <f t="shared" si="310"/>
        <v>1.325</v>
      </c>
      <c r="L266" s="7">
        <v>0</v>
      </c>
      <c r="M266" s="2">
        <f t="shared" si="290"/>
        <v>3.10062893081761</v>
      </c>
      <c r="N266" s="2">
        <f t="shared" si="291"/>
        <v>2.3899371069182389</v>
      </c>
      <c r="O266" s="2">
        <f t="shared" si="292"/>
        <v>9.9371069182389942</v>
      </c>
      <c r="P266" s="2">
        <f t="shared" si="293"/>
        <v>16.466666666666669</v>
      </c>
      <c r="Q266" s="2">
        <f t="shared" si="294"/>
        <v>22.466666666666669</v>
      </c>
      <c r="R266" s="2">
        <f t="shared" si="295"/>
        <v>15.408333333333333</v>
      </c>
      <c r="S266" s="2">
        <f t="shared" si="284"/>
        <v>19.408333333333331</v>
      </c>
      <c r="T266" s="2">
        <f t="shared" si="285"/>
        <v>29.408333333333331</v>
      </c>
      <c r="U266" s="7">
        <f t="shared" si="286"/>
        <v>1</v>
      </c>
      <c r="V266" s="2">
        <f t="shared" si="296"/>
        <v>110.92691052826693</v>
      </c>
      <c r="W266" s="28">
        <f t="shared" si="297"/>
        <v>137.60187953974719</v>
      </c>
      <c r="X266" s="2">
        <f t="shared" si="298"/>
        <v>116.23908051389378</v>
      </c>
      <c r="Y266" s="2">
        <f t="shared" si="299"/>
        <v>499.17109737720119</v>
      </c>
      <c r="Z266" s="28">
        <f t="shared" si="300"/>
        <v>0</v>
      </c>
      <c r="AA266" s="28">
        <f t="shared" si="301"/>
        <v>4.5</v>
      </c>
      <c r="AB266" s="28">
        <f t="shared" si="302"/>
        <v>619.20845792886234</v>
      </c>
      <c r="AC266" s="2">
        <f t="shared" si="303"/>
        <v>523.07586231252208</v>
      </c>
      <c r="AD266" s="2">
        <f t="shared" si="287"/>
        <v>523.07586231252208</v>
      </c>
      <c r="AE266" s="2">
        <f t="shared" si="304"/>
        <v>619.20845792886234</v>
      </c>
      <c r="AF266" s="2">
        <f t="shared" si="288"/>
        <v>441.07960856400695</v>
      </c>
      <c r="AG266" s="33">
        <f t="shared" si="305"/>
        <v>8.8023538961038955E-2</v>
      </c>
      <c r="AH266" s="33">
        <f t="shared" si="306"/>
        <v>8.8023538961038955E-2</v>
      </c>
      <c r="AI266" s="2">
        <f t="shared" si="307"/>
        <v>1.808199182758921</v>
      </c>
      <c r="AJ266" s="7">
        <v>2.2000000000000002</v>
      </c>
      <c r="AK266" s="27">
        <f t="shared" si="308"/>
        <v>0</v>
      </c>
      <c r="AL266" s="3">
        <f t="shared" si="309"/>
        <v>1291.4623849057157</v>
      </c>
    </row>
    <row r="267" spans="1:38" ht="20.25" x14ac:dyDescent="0.3">
      <c r="A267" s="7">
        <v>11</v>
      </c>
      <c r="B267" s="7">
        <v>39</v>
      </c>
      <c r="C267" s="27">
        <v>32</v>
      </c>
      <c r="D267" s="27">
        <v>49</v>
      </c>
      <c r="E267" s="7">
        <v>4.75</v>
      </c>
      <c r="F267" s="32">
        <f t="shared" si="289"/>
        <v>4.875</v>
      </c>
      <c r="G267" s="8">
        <f t="shared" si="282"/>
        <v>6435</v>
      </c>
      <c r="H267" s="2">
        <v>1.4</v>
      </c>
      <c r="I267" s="7">
        <f t="shared" si="283"/>
        <v>9009</v>
      </c>
      <c r="J267" s="7">
        <v>1.2</v>
      </c>
      <c r="K267" s="4">
        <f t="shared" si="310"/>
        <v>1.3583333333333334</v>
      </c>
      <c r="L267" s="7">
        <v>0</v>
      </c>
      <c r="M267" s="2">
        <f t="shared" si="290"/>
        <v>3.0098159509202449</v>
      </c>
      <c r="N267" s="2">
        <f t="shared" si="291"/>
        <v>2.3312883435582821</v>
      </c>
      <c r="O267" s="2">
        <f t="shared" si="292"/>
        <v>9.6932515337423304</v>
      </c>
      <c r="P267" s="2">
        <f t="shared" si="293"/>
        <v>16.853333333333335</v>
      </c>
      <c r="Q267" s="2">
        <f t="shared" si="294"/>
        <v>22.853333333333335</v>
      </c>
      <c r="R267" s="2">
        <f t="shared" si="295"/>
        <v>15.775</v>
      </c>
      <c r="S267" s="2">
        <f t="shared" si="284"/>
        <v>19.774999999999999</v>
      </c>
      <c r="T267" s="2">
        <f t="shared" si="285"/>
        <v>29.774999999999999</v>
      </c>
      <c r="U267" s="7">
        <f t="shared" si="286"/>
        <v>1</v>
      </c>
      <c r="V267" s="2">
        <f t="shared" si="296"/>
        <v>106.51537538348308</v>
      </c>
      <c r="W267" s="28">
        <f t="shared" si="297"/>
        <v>132.76549041359399</v>
      </c>
      <c r="X267" s="2">
        <f t="shared" si="298"/>
        <v>112.86515846679737</v>
      </c>
      <c r="Y267" s="2">
        <f t="shared" si="299"/>
        <v>519.26245499447998</v>
      </c>
      <c r="Z267" s="28">
        <f t="shared" si="300"/>
        <v>0</v>
      </c>
      <c r="AA267" s="28">
        <f t="shared" si="301"/>
        <v>4.875</v>
      </c>
      <c r="AB267" s="28">
        <f t="shared" si="302"/>
        <v>647.23176576627077</v>
      </c>
      <c r="AC267" s="2">
        <f t="shared" si="303"/>
        <v>550.21764752563718</v>
      </c>
      <c r="AD267" s="2">
        <f t="shared" si="287"/>
        <v>550.21764752563718</v>
      </c>
      <c r="AE267" s="2">
        <f t="shared" si="304"/>
        <v>647.23176576627077</v>
      </c>
      <c r="AF267" s="2">
        <f t="shared" si="288"/>
        <v>517.65592949525819</v>
      </c>
      <c r="AG267" s="33">
        <f t="shared" si="305"/>
        <v>8.8513595779220786E-2</v>
      </c>
      <c r="AH267" s="33">
        <f t="shared" si="306"/>
        <v>8.8513595779220786E-2</v>
      </c>
      <c r="AI267" s="2">
        <f t="shared" si="307"/>
        <v>1.8085204152805932</v>
      </c>
      <c r="AJ267" s="7">
        <v>2.2000000000000002</v>
      </c>
      <c r="AK267" s="27">
        <f t="shared" si="308"/>
        <v>0</v>
      </c>
      <c r="AL267" s="3">
        <f t="shared" si="309"/>
        <v>1290.037190216874</v>
      </c>
    </row>
    <row r="268" spans="1:38" ht="20.25" x14ac:dyDescent="0.3">
      <c r="A268" s="7">
        <v>11</v>
      </c>
      <c r="B268" s="7">
        <v>42</v>
      </c>
      <c r="C268" s="27">
        <v>34</v>
      </c>
      <c r="D268" s="27">
        <v>53</v>
      </c>
      <c r="E268" s="7">
        <v>5</v>
      </c>
      <c r="F268" s="32">
        <f t="shared" si="289"/>
        <v>5.25</v>
      </c>
      <c r="G268" s="8">
        <f t="shared" si="282"/>
        <v>6930</v>
      </c>
      <c r="H268" s="2">
        <v>1.4</v>
      </c>
      <c r="I268" s="7">
        <f t="shared" si="283"/>
        <v>9702</v>
      </c>
      <c r="J268" s="7">
        <v>1.2</v>
      </c>
      <c r="K268" s="4">
        <f t="shared" si="310"/>
        <v>1.3916666666666666</v>
      </c>
      <c r="L268" s="7">
        <v>0</v>
      </c>
      <c r="M268" s="2">
        <f t="shared" si="290"/>
        <v>2.9233532934131738</v>
      </c>
      <c r="N268" s="2">
        <f t="shared" si="291"/>
        <v>2.2754491017964074</v>
      </c>
      <c r="O268" s="2">
        <f t="shared" si="292"/>
        <v>9.4610778443113777</v>
      </c>
      <c r="P268" s="2">
        <f t="shared" si="293"/>
        <v>17.240000000000002</v>
      </c>
      <c r="Q268" s="2">
        <f t="shared" si="294"/>
        <v>23.240000000000002</v>
      </c>
      <c r="R268" s="2">
        <f t="shared" si="295"/>
        <v>16.141666666666666</v>
      </c>
      <c r="S268" s="2">
        <f t="shared" si="284"/>
        <v>20.141666666666666</v>
      </c>
      <c r="T268" s="2">
        <f t="shared" si="285"/>
        <v>30.141666666666666</v>
      </c>
      <c r="U268" s="7">
        <f t="shared" si="286"/>
        <v>1</v>
      </c>
      <c r="V268" s="2">
        <f t="shared" si="296"/>
        <v>102.3638769252095</v>
      </c>
      <c r="W268" s="28">
        <f t="shared" si="297"/>
        <v>128.17983916278627</v>
      </c>
      <c r="X268" s="2">
        <f t="shared" si="298"/>
        <v>109.6371742350737</v>
      </c>
      <c r="Y268" s="2">
        <f t="shared" si="299"/>
        <v>537.41035385734983</v>
      </c>
      <c r="Z268" s="28">
        <f t="shared" si="300"/>
        <v>0</v>
      </c>
      <c r="AA268" s="28">
        <f t="shared" si="301"/>
        <v>5.25</v>
      </c>
      <c r="AB268" s="28">
        <f t="shared" si="302"/>
        <v>672.94415560462789</v>
      </c>
      <c r="AC268" s="2">
        <f t="shared" si="303"/>
        <v>575.59516473413692</v>
      </c>
      <c r="AD268" s="2">
        <f t="shared" si="287"/>
        <v>575.59516473413692</v>
      </c>
      <c r="AE268" s="2">
        <f t="shared" si="304"/>
        <v>672.94415560462789</v>
      </c>
      <c r="AF268" s="2">
        <f t="shared" si="288"/>
        <v>600.35835610100946</v>
      </c>
      <c r="AG268" s="33">
        <f t="shared" si="305"/>
        <v>8.9003652597402588E-2</v>
      </c>
      <c r="AH268" s="33">
        <f t="shared" si="306"/>
        <v>8.9003652597402588E-2</v>
      </c>
      <c r="AI268" s="2">
        <f t="shared" si="307"/>
        <v>1.8088417619585704</v>
      </c>
      <c r="AJ268" s="7">
        <v>2.2000000000000002</v>
      </c>
      <c r="AK268" s="27">
        <f t="shared" si="308"/>
        <v>0</v>
      </c>
      <c r="AL268" s="3">
        <f t="shared" si="309"/>
        <v>1289.5596995679248</v>
      </c>
    </row>
    <row r="269" spans="1:38" ht="20.25" x14ac:dyDescent="0.3">
      <c r="A269" s="7">
        <v>11</v>
      </c>
      <c r="B269" s="7">
        <v>48</v>
      </c>
      <c r="C269" s="27">
        <v>38</v>
      </c>
      <c r="D269" s="27">
        <v>60</v>
      </c>
      <c r="E269" s="7">
        <v>5.5</v>
      </c>
      <c r="F269" s="32">
        <f t="shared" si="289"/>
        <v>5.916666666666667</v>
      </c>
      <c r="G269" s="8">
        <f t="shared" si="282"/>
        <v>7810</v>
      </c>
      <c r="H269" s="2">
        <v>1.4</v>
      </c>
      <c r="I269" s="7">
        <f t="shared" si="283"/>
        <v>10934</v>
      </c>
      <c r="J269" s="7">
        <v>1.2</v>
      </c>
      <c r="K269" s="4">
        <f t="shared" si="310"/>
        <v>1.45</v>
      </c>
      <c r="L269" s="7">
        <v>0</v>
      </c>
      <c r="M269" s="2">
        <f t="shared" si="290"/>
        <v>2.7816091954022988</v>
      </c>
      <c r="N269" s="2">
        <f t="shared" si="291"/>
        <v>2.1839080459770113</v>
      </c>
      <c r="O269" s="2">
        <f t="shared" si="292"/>
        <v>9.0804597701149419</v>
      </c>
      <c r="P269" s="2">
        <f t="shared" si="293"/>
        <v>17.916666666666668</v>
      </c>
      <c r="Q269" s="2">
        <f t="shared" si="294"/>
        <v>23.916666666666668</v>
      </c>
      <c r="R269" s="2">
        <f t="shared" si="295"/>
        <v>16.783333333333331</v>
      </c>
      <c r="S269" s="2">
        <f t="shared" si="284"/>
        <v>20.783333333333331</v>
      </c>
      <c r="T269" s="2">
        <f t="shared" si="285"/>
        <v>30.783333333333331</v>
      </c>
      <c r="U269" s="7">
        <f t="shared" si="286"/>
        <v>1</v>
      </c>
      <c r="V269" s="2">
        <f t="shared" si="296"/>
        <v>95.664840887308017</v>
      </c>
      <c r="W269" s="28">
        <f t="shared" si="297"/>
        <v>120.70781722824675</v>
      </c>
      <c r="X269" s="2">
        <f t="shared" si="298"/>
        <v>104.31455849866721</v>
      </c>
      <c r="Y269" s="2">
        <f t="shared" si="299"/>
        <v>566.01697524990584</v>
      </c>
      <c r="Z269" s="28">
        <f t="shared" si="300"/>
        <v>0</v>
      </c>
      <c r="AA269" s="28">
        <f t="shared" si="301"/>
        <v>5.916666666666667</v>
      </c>
      <c r="AB269" s="28">
        <f t="shared" si="302"/>
        <v>714.18791860045997</v>
      </c>
      <c r="AC269" s="2">
        <f t="shared" si="303"/>
        <v>617.1944711171144</v>
      </c>
      <c r="AD269" s="2">
        <f t="shared" si="287"/>
        <v>617.1944711171144</v>
      </c>
      <c r="AE269" s="2">
        <f t="shared" si="304"/>
        <v>714.18791860045997</v>
      </c>
      <c r="AF269" s="2">
        <f t="shared" si="288"/>
        <v>784.14152633601236</v>
      </c>
      <c r="AG269" s="33">
        <f t="shared" si="305"/>
        <v>8.9874864718614722E-2</v>
      </c>
      <c r="AH269" s="33">
        <f t="shared" si="306"/>
        <v>8.9874864718614722E-2</v>
      </c>
      <c r="AI269" s="2">
        <f t="shared" si="307"/>
        <v>1.8094133269983235</v>
      </c>
      <c r="AJ269" s="7">
        <v>2.2000000000000002</v>
      </c>
      <c r="AK269" s="27">
        <f t="shared" si="308"/>
        <v>0</v>
      </c>
      <c r="AL269" s="3">
        <f t="shared" si="309"/>
        <v>1295.2420932784332</v>
      </c>
    </row>
    <row r="270" spans="1:38" ht="20.25" x14ac:dyDescent="0.3">
      <c r="A270" s="7">
        <v>11</v>
      </c>
      <c r="B270" s="7">
        <v>54</v>
      </c>
      <c r="C270" s="27">
        <v>43</v>
      </c>
      <c r="D270" s="27">
        <v>68</v>
      </c>
      <c r="E270" s="7">
        <v>6</v>
      </c>
      <c r="F270" s="32">
        <f t="shared" si="289"/>
        <v>6.666666666666667</v>
      </c>
      <c r="G270" s="8">
        <f t="shared" si="282"/>
        <v>8800</v>
      </c>
      <c r="H270" s="2">
        <v>1.4</v>
      </c>
      <c r="I270" s="7">
        <f t="shared" si="283"/>
        <v>12320</v>
      </c>
      <c r="J270" s="7">
        <v>1.2</v>
      </c>
      <c r="K270" s="4">
        <f t="shared" si="310"/>
        <v>1.5166666666666666</v>
      </c>
      <c r="L270" s="7">
        <v>0</v>
      </c>
      <c r="M270" s="2">
        <f t="shared" si="290"/>
        <v>2.6329670329670329</v>
      </c>
      <c r="N270" s="2">
        <f t="shared" si="291"/>
        <v>2.087912087912088</v>
      </c>
      <c r="O270" s="2">
        <f t="shared" si="292"/>
        <v>8.6813186813186807</v>
      </c>
      <c r="P270" s="2">
        <f t="shared" si="293"/>
        <v>18.690000000000001</v>
      </c>
      <c r="Q270" s="2">
        <f t="shared" si="294"/>
        <v>24.69</v>
      </c>
      <c r="R270" s="2">
        <f t="shared" si="295"/>
        <v>17.516666666666666</v>
      </c>
      <c r="S270" s="2">
        <f t="shared" si="284"/>
        <v>21.516666666666666</v>
      </c>
      <c r="T270" s="2">
        <f t="shared" si="285"/>
        <v>31.516666666666666</v>
      </c>
      <c r="U270" s="7">
        <f t="shared" si="286"/>
        <v>1</v>
      </c>
      <c r="V270" s="2">
        <f t="shared" si="296"/>
        <v>88.788898613020294</v>
      </c>
      <c r="W270" s="28">
        <f t="shared" si="297"/>
        <v>112.94192055853546</v>
      </c>
      <c r="X270" s="2">
        <f t="shared" si="298"/>
        <v>98.696068156831643</v>
      </c>
      <c r="Y270" s="2">
        <f t="shared" si="299"/>
        <v>591.92599075346868</v>
      </c>
      <c r="Z270" s="28">
        <f t="shared" si="300"/>
        <v>0</v>
      </c>
      <c r="AA270" s="28">
        <f t="shared" si="301"/>
        <v>6.666666666666667</v>
      </c>
      <c r="AB270" s="28">
        <f t="shared" si="302"/>
        <v>752.94613705690313</v>
      </c>
      <c r="AC270" s="2">
        <f t="shared" si="303"/>
        <v>657.97378771221099</v>
      </c>
      <c r="AD270" s="2">
        <f t="shared" si="287"/>
        <v>657.97378771221099</v>
      </c>
      <c r="AE270" s="2">
        <f t="shared" si="304"/>
        <v>752.94613705690313</v>
      </c>
      <c r="AF270" s="2">
        <f t="shared" si="288"/>
        <v>992.42911926901559</v>
      </c>
      <c r="AG270" s="33">
        <f t="shared" si="305"/>
        <v>9.0854978354978341E-2</v>
      </c>
      <c r="AH270" s="33">
        <f t="shared" si="306"/>
        <v>9.0854978354978341E-2</v>
      </c>
      <c r="AI270" s="2">
        <f t="shared" si="307"/>
        <v>1.8100567695813736</v>
      </c>
      <c r="AJ270" s="7">
        <v>2.2000000000000002</v>
      </c>
      <c r="AK270" s="27">
        <f t="shared" si="308"/>
        <v>0</v>
      </c>
      <c r="AL270" s="3">
        <f t="shared" si="309"/>
        <v>1297.8886833816778</v>
      </c>
    </row>
    <row r="271" spans="1:38" ht="20.25" x14ac:dyDescent="0.3">
      <c r="A271" s="7">
        <v>11</v>
      </c>
      <c r="B271" s="7">
        <v>60</v>
      </c>
      <c r="C271" s="27">
        <v>48</v>
      </c>
      <c r="D271" s="27">
        <v>76</v>
      </c>
      <c r="E271" s="7">
        <v>6.5</v>
      </c>
      <c r="F271" s="32">
        <f t="shared" si="289"/>
        <v>7.416666666666667</v>
      </c>
      <c r="G271" s="8">
        <f t="shared" si="282"/>
        <v>9790</v>
      </c>
      <c r="H271" s="2">
        <v>1.4</v>
      </c>
      <c r="I271" s="7">
        <f t="shared" si="283"/>
        <v>13706</v>
      </c>
      <c r="J271" s="7">
        <v>1.2</v>
      </c>
      <c r="K271" s="4">
        <f t="shared" si="310"/>
        <v>1.5833333333333333</v>
      </c>
      <c r="L271" s="7">
        <v>0</v>
      </c>
      <c r="M271" s="2">
        <f t="shared" si="290"/>
        <v>2.4968421052631578</v>
      </c>
      <c r="N271" s="2">
        <f t="shared" si="291"/>
        <v>2</v>
      </c>
      <c r="O271" s="2">
        <f t="shared" si="292"/>
        <v>8.3157894736842106</v>
      </c>
      <c r="P271" s="2">
        <f t="shared" si="293"/>
        <v>19.463333333333331</v>
      </c>
      <c r="Q271" s="2">
        <f t="shared" si="294"/>
        <v>25.463333333333331</v>
      </c>
      <c r="R271" s="2">
        <f t="shared" si="295"/>
        <v>18.249999999999996</v>
      </c>
      <c r="S271" s="2">
        <f t="shared" si="284"/>
        <v>22.249999999999996</v>
      </c>
      <c r="T271" s="2">
        <f t="shared" si="285"/>
        <v>32.25</v>
      </c>
      <c r="U271" s="7">
        <f t="shared" si="286"/>
        <v>1</v>
      </c>
      <c r="V271" s="2">
        <f t="shared" si="296"/>
        <v>82.632920108957848</v>
      </c>
      <c r="W271" s="28">
        <f t="shared" si="297"/>
        <v>105.902443257618</v>
      </c>
      <c r="X271" s="2">
        <f t="shared" si="298"/>
        <v>93.522529735719715</v>
      </c>
      <c r="Y271" s="2">
        <f t="shared" si="299"/>
        <v>612.86082414143743</v>
      </c>
      <c r="Z271" s="28">
        <f t="shared" si="300"/>
        <v>0</v>
      </c>
      <c r="AA271" s="28">
        <f t="shared" si="301"/>
        <v>7.416666666666667</v>
      </c>
      <c r="AB271" s="28">
        <f t="shared" si="302"/>
        <v>785.44312082733359</v>
      </c>
      <c r="AC271" s="2">
        <f t="shared" si="303"/>
        <v>693.62542887325458</v>
      </c>
      <c r="AD271" s="2">
        <f t="shared" si="287"/>
        <v>693.62542887325458</v>
      </c>
      <c r="AE271" s="2">
        <f t="shared" si="304"/>
        <v>785.44312082733359</v>
      </c>
      <c r="AF271" s="2">
        <f t="shared" si="288"/>
        <v>1225.2211349000193</v>
      </c>
      <c r="AG271" s="33">
        <f t="shared" si="305"/>
        <v>9.1835091991341988E-2</v>
      </c>
      <c r="AH271" s="33">
        <f t="shared" si="306"/>
        <v>9.1835091991341988E-2</v>
      </c>
      <c r="AI271" s="2">
        <f t="shared" si="307"/>
        <v>1.8107006699543964</v>
      </c>
      <c r="AJ271" s="7">
        <v>2.2000000000000002</v>
      </c>
      <c r="AK271" s="27">
        <f t="shared" si="308"/>
        <v>0</v>
      </c>
      <c r="AL271" s="3">
        <f t="shared" si="309"/>
        <v>1302.0159935577287</v>
      </c>
    </row>
    <row r="272" spans="1:38" ht="20.25" x14ac:dyDescent="0.3">
      <c r="A272" s="7">
        <v>11</v>
      </c>
      <c r="B272" s="7">
        <v>66</v>
      </c>
      <c r="C272" s="27">
        <v>53</v>
      </c>
      <c r="D272" s="27">
        <v>83</v>
      </c>
      <c r="E272" s="7">
        <v>7</v>
      </c>
      <c r="F272" s="32">
        <f t="shared" si="289"/>
        <v>8.0833333333333339</v>
      </c>
      <c r="G272" s="8">
        <f t="shared" si="282"/>
        <v>10670</v>
      </c>
      <c r="H272" s="2">
        <v>1.4</v>
      </c>
      <c r="I272" s="7">
        <f t="shared" si="283"/>
        <v>14937.999999999998</v>
      </c>
      <c r="J272" s="7">
        <v>1.2</v>
      </c>
      <c r="K272" s="4">
        <f t="shared" si="310"/>
        <v>1.6416666666666666</v>
      </c>
      <c r="L272" s="7">
        <v>0</v>
      </c>
      <c r="M272" s="2">
        <f t="shared" si="290"/>
        <v>2.3868020304568525</v>
      </c>
      <c r="N272" s="2">
        <f t="shared" si="291"/>
        <v>1.9289340101522843</v>
      </c>
      <c r="O272" s="2">
        <f t="shared" si="292"/>
        <v>8.0203045685279193</v>
      </c>
      <c r="P272" s="2">
        <f t="shared" si="293"/>
        <v>20.14</v>
      </c>
      <c r="Q272" s="2">
        <f t="shared" si="294"/>
        <v>26.14</v>
      </c>
      <c r="R272" s="2">
        <f t="shared" si="295"/>
        <v>18.891666666666666</v>
      </c>
      <c r="S272" s="2">
        <f t="shared" si="284"/>
        <v>22.891666666666666</v>
      </c>
      <c r="T272" s="2">
        <f t="shared" si="285"/>
        <v>32.891666666666666</v>
      </c>
      <c r="U272" s="7">
        <f t="shared" si="286"/>
        <v>1</v>
      </c>
      <c r="V272" s="2">
        <f t="shared" si="296"/>
        <v>77.759841564322812</v>
      </c>
      <c r="W272" s="28">
        <f t="shared" si="297"/>
        <v>100.26936250131952</v>
      </c>
      <c r="X272" s="2">
        <f t="shared" si="298"/>
        <v>89.324327755925921</v>
      </c>
      <c r="Y272" s="2">
        <f t="shared" si="299"/>
        <v>628.55871931160948</v>
      </c>
      <c r="Z272" s="28">
        <f t="shared" si="300"/>
        <v>0</v>
      </c>
      <c r="AA272" s="28">
        <f t="shared" si="301"/>
        <v>8.0833333333333339</v>
      </c>
      <c r="AB272" s="28">
        <f t="shared" si="302"/>
        <v>810.51068021899948</v>
      </c>
      <c r="AC272" s="2">
        <f t="shared" si="303"/>
        <v>722.03831602706794</v>
      </c>
      <c r="AD272" s="2">
        <f t="shared" si="287"/>
        <v>722.03831602706794</v>
      </c>
      <c r="AE272" s="2">
        <f t="shared" si="304"/>
        <v>810.51068021899948</v>
      </c>
      <c r="AF272" s="2">
        <f t="shared" si="288"/>
        <v>1482.5175732290234</v>
      </c>
      <c r="AG272" s="33">
        <f t="shared" si="305"/>
        <v>9.2706304112554122E-2</v>
      </c>
      <c r="AH272" s="33">
        <f t="shared" si="306"/>
        <v>9.2706304112554122E-2</v>
      </c>
      <c r="AI272" s="2">
        <f t="shared" si="307"/>
        <v>1.8112734105541151</v>
      </c>
      <c r="AJ272" s="7">
        <v>2.2000000000000002</v>
      </c>
      <c r="AK272" s="27">
        <f t="shared" si="308"/>
        <v>0</v>
      </c>
      <c r="AL272" s="3">
        <f t="shared" si="309"/>
        <v>1310.7081016292354</v>
      </c>
    </row>
    <row r="273" spans="1:38" ht="20.25" x14ac:dyDescent="0.3">
      <c r="A273" s="7">
        <v>11</v>
      </c>
      <c r="B273" s="7">
        <v>72</v>
      </c>
      <c r="C273" s="27">
        <v>58</v>
      </c>
      <c r="D273" s="27">
        <v>91</v>
      </c>
      <c r="E273" s="7">
        <v>7.5</v>
      </c>
      <c r="F273" s="32">
        <f t="shared" si="289"/>
        <v>8.8333333333333339</v>
      </c>
      <c r="G273" s="8">
        <f t="shared" si="282"/>
        <v>11660</v>
      </c>
      <c r="H273" s="2">
        <v>1.4</v>
      </c>
      <c r="I273" s="7">
        <f t="shared" si="283"/>
        <v>16323.999999999998</v>
      </c>
      <c r="J273" s="7">
        <v>1.2</v>
      </c>
      <c r="K273" s="4">
        <f t="shared" si="310"/>
        <v>1.7083333333333335</v>
      </c>
      <c r="L273" s="7">
        <v>0</v>
      </c>
      <c r="M273" s="2">
        <f t="shared" si="290"/>
        <v>2.2702439024390242</v>
      </c>
      <c r="N273" s="2">
        <f t="shared" si="291"/>
        <v>1.8536585365853655</v>
      </c>
      <c r="O273" s="2">
        <f t="shared" si="292"/>
        <v>7.7073170731707306</v>
      </c>
      <c r="P273" s="2">
        <f t="shared" si="293"/>
        <v>20.913333333333334</v>
      </c>
      <c r="Q273" s="2">
        <f t="shared" si="294"/>
        <v>26.913333333333334</v>
      </c>
      <c r="R273" s="2">
        <f t="shared" si="295"/>
        <v>19.625</v>
      </c>
      <c r="S273" s="2">
        <f t="shared" si="284"/>
        <v>23.625</v>
      </c>
      <c r="T273" s="2">
        <f t="shared" si="285"/>
        <v>33.625</v>
      </c>
      <c r="U273" s="7">
        <f t="shared" si="286"/>
        <v>1</v>
      </c>
      <c r="V273" s="2">
        <f t="shared" si="296"/>
        <v>72.703290739008125</v>
      </c>
      <c r="W273" s="28">
        <f t="shared" si="297"/>
        <v>94.365216981020794</v>
      </c>
      <c r="X273" s="2">
        <f t="shared" si="298"/>
        <v>84.865551271555958</v>
      </c>
      <c r="Y273" s="2">
        <f t="shared" si="299"/>
        <v>642.21240152790517</v>
      </c>
      <c r="Z273" s="28">
        <f t="shared" si="300"/>
        <v>0</v>
      </c>
      <c r="AA273" s="28">
        <f t="shared" si="301"/>
        <v>8.8333333333333339</v>
      </c>
      <c r="AB273" s="28">
        <f t="shared" si="302"/>
        <v>833.55941666568378</v>
      </c>
      <c r="AC273" s="2">
        <f t="shared" si="303"/>
        <v>749.64570289874439</v>
      </c>
      <c r="AD273" s="2">
        <f t="shared" si="287"/>
        <v>749.64570289874439</v>
      </c>
      <c r="AE273" s="2">
        <f t="shared" si="304"/>
        <v>833.55941666568378</v>
      </c>
      <c r="AF273" s="2">
        <f t="shared" si="288"/>
        <v>1764.3184342560278</v>
      </c>
      <c r="AG273" s="33">
        <f t="shared" si="305"/>
        <v>9.3686417748917755E-2</v>
      </c>
      <c r="AH273" s="33">
        <f t="shared" si="306"/>
        <v>9.3686417748917755E-2</v>
      </c>
      <c r="AI273" s="2">
        <f t="shared" si="307"/>
        <v>1.8119181769755397</v>
      </c>
      <c r="AJ273" s="7">
        <v>2.2000000000000002</v>
      </c>
      <c r="AK273" s="27">
        <f t="shared" si="308"/>
        <v>0</v>
      </c>
      <c r="AL273" s="3">
        <f t="shared" si="309"/>
        <v>1316.4351408752575</v>
      </c>
    </row>
    <row r="274" spans="1:38" ht="20.25" x14ac:dyDescent="0.3">
      <c r="A274" s="7">
        <v>11</v>
      </c>
      <c r="B274" s="7">
        <v>78</v>
      </c>
      <c r="C274" s="27">
        <v>63</v>
      </c>
      <c r="D274" s="27">
        <v>98</v>
      </c>
      <c r="E274" s="7">
        <v>8</v>
      </c>
      <c r="F274" s="32">
        <f t="shared" si="289"/>
        <v>9.5</v>
      </c>
      <c r="G274" s="8">
        <f t="shared" si="282"/>
        <v>12540</v>
      </c>
      <c r="H274" s="2">
        <v>1.4</v>
      </c>
      <c r="I274" s="7">
        <f t="shared" si="283"/>
        <v>17556</v>
      </c>
      <c r="J274" s="7">
        <v>1.2</v>
      </c>
      <c r="K274" s="7">
        <v>1.75</v>
      </c>
      <c r="L274" s="7">
        <v>0</v>
      </c>
      <c r="M274" s="2">
        <f t="shared" si="290"/>
        <v>2.196190476190476</v>
      </c>
      <c r="N274" s="2">
        <f t="shared" si="291"/>
        <v>1.8095238095238095</v>
      </c>
      <c r="O274" s="2">
        <f t="shared" si="292"/>
        <v>7.5238095238095237</v>
      </c>
      <c r="P274" s="2">
        <f t="shared" si="293"/>
        <v>21.406666666666666</v>
      </c>
      <c r="Q274" s="2">
        <f t="shared" si="294"/>
        <v>27.406666666666666</v>
      </c>
      <c r="R274" s="2">
        <f t="shared" si="295"/>
        <v>20.083333333333332</v>
      </c>
      <c r="S274" s="2">
        <f t="shared" si="284"/>
        <v>24.083333333333332</v>
      </c>
      <c r="T274" s="2">
        <f t="shared" si="285"/>
        <v>34.083333333333329</v>
      </c>
      <c r="U274" s="7">
        <f t="shared" si="286"/>
        <v>1</v>
      </c>
      <c r="V274" s="2">
        <f t="shared" si="296"/>
        <v>69.765258879375338</v>
      </c>
      <c r="W274" s="28">
        <f t="shared" si="297"/>
        <v>90.903046009566708</v>
      </c>
      <c r="X274" s="2">
        <f t="shared" si="298"/>
        <v>82.217248850510813</v>
      </c>
      <c r="Y274" s="2">
        <f t="shared" si="299"/>
        <v>662.76995935406569</v>
      </c>
      <c r="Z274" s="28">
        <f t="shared" si="300"/>
        <v>0</v>
      </c>
      <c r="AA274" s="28">
        <f t="shared" si="301"/>
        <v>9.5</v>
      </c>
      <c r="AB274" s="28">
        <f t="shared" si="302"/>
        <v>863.57893709088376</v>
      </c>
      <c r="AC274" s="2">
        <f t="shared" si="303"/>
        <v>781.06386407985269</v>
      </c>
      <c r="AD274" s="2">
        <f t="shared" si="287"/>
        <v>781.06386407985269</v>
      </c>
      <c r="AE274" s="2">
        <f t="shared" si="304"/>
        <v>863.57893709088376</v>
      </c>
      <c r="AF274" s="2">
        <f t="shared" si="288"/>
        <v>2070.6237179810328</v>
      </c>
      <c r="AG274" s="33">
        <f t="shared" si="305"/>
        <v>9.4557629870129875E-2</v>
      </c>
      <c r="AH274" s="33">
        <f t="shared" si="306"/>
        <v>9.4557629870129875E-2</v>
      </c>
      <c r="AI274" s="2">
        <f t="shared" si="307"/>
        <v>1.8124916881726088</v>
      </c>
      <c r="AJ274" s="7">
        <v>2.2000000000000002</v>
      </c>
      <c r="AK274" s="27">
        <f t="shared" si="308"/>
        <v>0</v>
      </c>
      <c r="AL274" s="3">
        <f t="shared" si="309"/>
        <v>1325.9426582655033</v>
      </c>
    </row>
    <row r="275" spans="1:38" ht="20.25" x14ac:dyDescent="0.3">
      <c r="A275" s="7">
        <v>11</v>
      </c>
      <c r="B275" s="7">
        <v>84</v>
      </c>
      <c r="C275" s="27">
        <v>68</v>
      </c>
      <c r="D275" s="27">
        <v>106</v>
      </c>
      <c r="E275" s="7">
        <v>8.5</v>
      </c>
      <c r="F275" s="32">
        <f t="shared" si="289"/>
        <v>10.25</v>
      </c>
      <c r="G275" s="8">
        <f t="shared" si="282"/>
        <v>13530</v>
      </c>
      <c r="H275" s="2">
        <v>1.4</v>
      </c>
      <c r="I275" s="7">
        <f t="shared" si="283"/>
        <v>18942</v>
      </c>
      <c r="J275" s="7">
        <v>1.2</v>
      </c>
      <c r="K275" s="7">
        <v>1.75</v>
      </c>
      <c r="L275" s="7">
        <v>0</v>
      </c>
      <c r="M275" s="2">
        <f t="shared" si="290"/>
        <v>2.1733333333333333</v>
      </c>
      <c r="N275" s="2">
        <f t="shared" si="291"/>
        <v>1.8095238095238095</v>
      </c>
      <c r="O275" s="2">
        <f t="shared" si="292"/>
        <v>7.5238095238095237</v>
      </c>
      <c r="P275" s="2">
        <f t="shared" si="293"/>
        <v>21.446666666666669</v>
      </c>
      <c r="Q275" s="2">
        <f t="shared" si="294"/>
        <v>27.446666666666669</v>
      </c>
      <c r="R275" s="2">
        <f t="shared" si="295"/>
        <v>20.083333333333332</v>
      </c>
      <c r="S275" s="2">
        <f t="shared" si="284"/>
        <v>24.083333333333332</v>
      </c>
      <c r="T275" s="2">
        <f t="shared" si="285"/>
        <v>34.083333333333329</v>
      </c>
      <c r="U275" s="7">
        <f t="shared" si="286"/>
        <v>1</v>
      </c>
      <c r="V275" s="2">
        <f t="shared" si="296"/>
        <v>69.663584953391307</v>
      </c>
      <c r="W275" s="28">
        <f t="shared" si="297"/>
        <v>90.770566467167527</v>
      </c>
      <c r="X275" s="2">
        <f t="shared" si="298"/>
        <v>82.097427744583413</v>
      </c>
      <c r="Y275" s="2">
        <f t="shared" si="299"/>
        <v>714.05174577226092</v>
      </c>
      <c r="Z275" s="28">
        <f t="shared" si="300"/>
        <v>0</v>
      </c>
      <c r="AA275" s="28">
        <f t="shared" si="301"/>
        <v>10.25</v>
      </c>
      <c r="AB275" s="28">
        <f t="shared" si="302"/>
        <v>930.3983062884671</v>
      </c>
      <c r="AC275" s="2">
        <f t="shared" si="303"/>
        <v>841.49863438197997</v>
      </c>
      <c r="AD275" s="2">
        <f t="shared" si="287"/>
        <v>841.49863438197997</v>
      </c>
      <c r="AE275" s="2">
        <f t="shared" si="304"/>
        <v>930.3983062884671</v>
      </c>
      <c r="AF275" s="2">
        <f t="shared" si="288"/>
        <v>2401.4334244040379</v>
      </c>
      <c r="AG275" s="33">
        <f t="shared" si="305"/>
        <v>9.5537743506493508E-2</v>
      </c>
      <c r="AH275" s="33">
        <f t="shared" si="306"/>
        <v>9.5537743506493508E-2</v>
      </c>
      <c r="AI275" s="2">
        <f t="shared" si="307"/>
        <v>1.8131373223908684</v>
      </c>
      <c r="AJ275" s="7">
        <v>2.2000000000000002</v>
      </c>
      <c r="AK275" s="27">
        <f t="shared" si="308"/>
        <v>0</v>
      </c>
      <c r="AL275" s="3">
        <f t="shared" si="309"/>
        <v>1332.6281006519732</v>
      </c>
    </row>
    <row r="276" spans="1:38" ht="20.25" x14ac:dyDescent="0.3">
      <c r="A276" s="7">
        <v>11</v>
      </c>
      <c r="B276" s="7">
        <v>90</v>
      </c>
      <c r="C276" s="27">
        <v>72</v>
      </c>
      <c r="D276" s="27">
        <v>113</v>
      </c>
      <c r="E276" s="7">
        <v>9</v>
      </c>
      <c r="F276" s="32">
        <f t="shared" si="289"/>
        <v>10.916666666666666</v>
      </c>
      <c r="G276" s="8">
        <f t="shared" si="282"/>
        <v>14410</v>
      </c>
      <c r="H276" s="2">
        <v>1.4</v>
      </c>
      <c r="I276" s="7">
        <f t="shared" si="283"/>
        <v>20174</v>
      </c>
      <c r="J276" s="7">
        <v>1.2</v>
      </c>
      <c r="K276" s="7">
        <v>1.75</v>
      </c>
      <c r="L276" s="7">
        <v>0</v>
      </c>
      <c r="M276" s="2">
        <f t="shared" si="290"/>
        <v>2.1533333333333333</v>
      </c>
      <c r="N276" s="2">
        <f t="shared" si="291"/>
        <v>1.8095238095238095</v>
      </c>
      <c r="O276" s="2">
        <f t="shared" si="292"/>
        <v>7.5238095238095237</v>
      </c>
      <c r="P276" s="2">
        <f t="shared" si="293"/>
        <v>21.481666666666669</v>
      </c>
      <c r="Q276" s="2">
        <f t="shared" si="294"/>
        <v>27.481666666666669</v>
      </c>
      <c r="R276" s="2">
        <f t="shared" si="295"/>
        <v>20.083333333333332</v>
      </c>
      <c r="S276" s="2">
        <f t="shared" si="284"/>
        <v>24.083333333333332</v>
      </c>
      <c r="T276" s="2">
        <f t="shared" si="285"/>
        <v>34.083333333333329</v>
      </c>
      <c r="U276" s="7">
        <f t="shared" si="286"/>
        <v>1</v>
      </c>
      <c r="V276" s="2">
        <f t="shared" si="296"/>
        <v>69.574863060976895</v>
      </c>
      <c r="W276" s="28">
        <f t="shared" si="297"/>
        <v>90.654963222834311</v>
      </c>
      <c r="X276" s="2">
        <f t="shared" si="298"/>
        <v>81.99287040437865</v>
      </c>
      <c r="Y276" s="2">
        <f t="shared" si="299"/>
        <v>759.5255884156644</v>
      </c>
      <c r="Z276" s="28">
        <f t="shared" si="300"/>
        <v>0</v>
      </c>
      <c r="AA276" s="28">
        <f t="shared" si="301"/>
        <v>10.916666666666666</v>
      </c>
      <c r="AB276" s="28">
        <f t="shared" si="302"/>
        <v>989.65001518260783</v>
      </c>
      <c r="AC276" s="2">
        <f t="shared" si="303"/>
        <v>895.08883524780026</v>
      </c>
      <c r="AD276" s="2">
        <f t="shared" si="287"/>
        <v>895.08883524780026</v>
      </c>
      <c r="AE276" s="2">
        <f t="shared" si="304"/>
        <v>989.65001518260783</v>
      </c>
      <c r="AF276" s="2">
        <f t="shared" si="288"/>
        <v>2756.7475535250433</v>
      </c>
      <c r="AG276" s="33">
        <f t="shared" si="305"/>
        <v>9.6408955627705614E-2</v>
      </c>
      <c r="AH276" s="33">
        <f t="shared" si="306"/>
        <v>9.6408955627705614E-2</v>
      </c>
      <c r="AI276" s="2">
        <f t="shared" si="307"/>
        <v>1.8137116057415423</v>
      </c>
      <c r="AJ276" s="7">
        <v>2.2000000000000002</v>
      </c>
      <c r="AK276" s="27">
        <f t="shared" si="308"/>
        <v>0</v>
      </c>
      <c r="AL276" s="3">
        <f t="shared" si="309"/>
        <v>1342.6189843489758</v>
      </c>
    </row>
    <row r="277" spans="1:38" ht="20.25" x14ac:dyDescent="0.3">
      <c r="A277" s="7">
        <v>11</v>
      </c>
      <c r="B277" s="7">
        <v>96</v>
      </c>
      <c r="C277" s="27">
        <v>77</v>
      </c>
      <c r="D277" s="27">
        <v>121</v>
      </c>
      <c r="E277" s="7">
        <v>9.5</v>
      </c>
      <c r="F277" s="32">
        <f t="shared" si="289"/>
        <v>11.666666666666666</v>
      </c>
      <c r="G277" s="8">
        <f t="shared" si="282"/>
        <v>15400</v>
      </c>
      <c r="H277" s="2">
        <v>1.4</v>
      </c>
      <c r="I277" s="7">
        <f t="shared" si="283"/>
        <v>21560</v>
      </c>
      <c r="J277" s="7">
        <v>1.2</v>
      </c>
      <c r="K277" s="7">
        <v>1.75</v>
      </c>
      <c r="L277" s="7">
        <v>0</v>
      </c>
      <c r="M277" s="2">
        <f t="shared" si="290"/>
        <v>2.1304761904761902</v>
      </c>
      <c r="N277" s="2">
        <f t="shared" si="291"/>
        <v>1.8095238095238095</v>
      </c>
      <c r="O277" s="2">
        <f t="shared" si="292"/>
        <v>7.5238095238095237</v>
      </c>
      <c r="P277" s="2">
        <f t="shared" si="293"/>
        <v>21.521666666666668</v>
      </c>
      <c r="Q277" s="2">
        <f t="shared" si="294"/>
        <v>27.521666666666668</v>
      </c>
      <c r="R277" s="2">
        <f t="shared" si="295"/>
        <v>20.083333333333332</v>
      </c>
      <c r="S277" s="2">
        <f t="shared" si="284"/>
        <v>24.083333333333332</v>
      </c>
      <c r="T277" s="2">
        <f t="shared" si="285"/>
        <v>34.083333333333329</v>
      </c>
      <c r="U277" s="7">
        <f t="shared" si="286"/>
        <v>1</v>
      </c>
      <c r="V277" s="2">
        <f t="shared" si="296"/>
        <v>69.473742930566715</v>
      </c>
      <c r="W277" s="28">
        <f t="shared" si="297"/>
        <v>90.523205267444737</v>
      </c>
      <c r="X277" s="2">
        <f t="shared" si="298"/>
        <v>81.873701937733884</v>
      </c>
      <c r="Y277" s="2">
        <f t="shared" si="299"/>
        <v>810.52700085661161</v>
      </c>
      <c r="Z277" s="28">
        <f t="shared" si="300"/>
        <v>0</v>
      </c>
      <c r="AA277" s="28">
        <f t="shared" si="301"/>
        <v>11.666666666666666</v>
      </c>
      <c r="AB277" s="28">
        <f t="shared" si="302"/>
        <v>1056.1040614535218</v>
      </c>
      <c r="AC277" s="2">
        <f t="shared" si="303"/>
        <v>955.19318927356198</v>
      </c>
      <c r="AD277" s="2">
        <f t="shared" si="287"/>
        <v>955.19318927356198</v>
      </c>
      <c r="AE277" s="2">
        <f t="shared" si="304"/>
        <v>1056.1040614535218</v>
      </c>
      <c r="AF277" s="2">
        <f t="shared" si="288"/>
        <v>3136.5661053440494</v>
      </c>
      <c r="AG277" s="33">
        <f t="shared" si="305"/>
        <v>9.7389069264069261E-2</v>
      </c>
      <c r="AH277" s="33">
        <f t="shared" si="306"/>
        <v>9.7389069264069261E-2</v>
      </c>
      <c r="AI277" s="2">
        <f t="shared" si="307"/>
        <v>1.8143581095097798</v>
      </c>
      <c r="AJ277" s="7">
        <v>2.2000000000000002</v>
      </c>
      <c r="AK277" s="27">
        <f t="shared" si="308"/>
        <v>1056.1040614535218</v>
      </c>
      <c r="AL277" s="3">
        <f t="shared" si="309"/>
        <v>1397.5323653206594</v>
      </c>
    </row>
    <row r="278" spans="1:38" ht="20.25" x14ac:dyDescent="0.3">
      <c r="A278" s="7">
        <v>11</v>
      </c>
      <c r="B278" s="7">
        <v>102</v>
      </c>
      <c r="C278" s="27">
        <v>82</v>
      </c>
      <c r="D278" s="27">
        <v>128</v>
      </c>
      <c r="E278" s="7">
        <v>9.75</v>
      </c>
      <c r="F278" s="32">
        <f t="shared" si="289"/>
        <v>12.291666666666666</v>
      </c>
      <c r="G278" s="8">
        <f t="shared" si="282"/>
        <v>16225</v>
      </c>
      <c r="H278" s="2">
        <v>1.4</v>
      </c>
      <c r="I278" s="7">
        <f t="shared" si="283"/>
        <v>22715</v>
      </c>
      <c r="J278" s="7">
        <v>1.2</v>
      </c>
      <c r="K278" s="7">
        <v>1.75</v>
      </c>
      <c r="L278" s="7">
        <v>0</v>
      </c>
      <c r="M278" s="2">
        <f t="shared" si="290"/>
        <v>2.1104761904761902</v>
      </c>
      <c r="N278" s="2">
        <f t="shared" si="291"/>
        <v>1.8095238095238095</v>
      </c>
      <c r="O278" s="2">
        <f t="shared" si="292"/>
        <v>7.5238095238095237</v>
      </c>
      <c r="P278" s="2">
        <f t="shared" si="293"/>
        <v>21.556666666666668</v>
      </c>
      <c r="Q278" s="2">
        <f t="shared" si="294"/>
        <v>27.556666666666668</v>
      </c>
      <c r="R278" s="2">
        <f t="shared" si="295"/>
        <v>20.083333333333332</v>
      </c>
      <c r="S278" s="2">
        <f t="shared" si="284"/>
        <v>24.083333333333332</v>
      </c>
      <c r="T278" s="2">
        <f t="shared" si="285"/>
        <v>34.083333333333329</v>
      </c>
      <c r="U278" s="7">
        <f t="shared" si="286"/>
        <v>1</v>
      </c>
      <c r="V278" s="2">
        <f t="shared" si="296"/>
        <v>69.385503629638805</v>
      </c>
      <c r="W278" s="28">
        <f t="shared" si="297"/>
        <v>90.408230832304028</v>
      </c>
      <c r="X278" s="2">
        <f t="shared" si="298"/>
        <v>81.769713323926439</v>
      </c>
      <c r="Y278" s="2">
        <f t="shared" si="299"/>
        <v>852.86348211431027</v>
      </c>
      <c r="Z278" s="28">
        <f t="shared" si="300"/>
        <v>0</v>
      </c>
      <c r="AA278" s="28">
        <f t="shared" si="301"/>
        <v>12.291666666666666</v>
      </c>
      <c r="AB278" s="28">
        <f t="shared" si="302"/>
        <v>1111.2678373137369</v>
      </c>
      <c r="AC278" s="2">
        <f t="shared" si="303"/>
        <v>1005.0860596065958</v>
      </c>
      <c r="AD278" s="2">
        <f t="shared" si="287"/>
        <v>1005.0860596065958</v>
      </c>
      <c r="AE278" s="2">
        <f t="shared" si="304"/>
        <v>1111.2678373137369</v>
      </c>
      <c r="AF278" s="2">
        <f t="shared" si="288"/>
        <v>3540.8890798610555</v>
      </c>
      <c r="AG278" s="33">
        <f t="shared" si="305"/>
        <v>9.8205830627705631E-2</v>
      </c>
      <c r="AH278" s="33">
        <f t="shared" si="306"/>
        <v>9.8205830627705631E-2</v>
      </c>
      <c r="AI278" s="2">
        <f t="shared" si="307"/>
        <v>1.8148972148286908</v>
      </c>
      <c r="AJ278" s="7">
        <v>2.2000000000000002</v>
      </c>
      <c r="AK278" s="27">
        <f t="shared" si="308"/>
        <v>1111.2678373137369</v>
      </c>
      <c r="AL278" s="3">
        <f t="shared" si="309"/>
        <v>1403.6245881070829</v>
      </c>
    </row>
    <row r="279" spans="1:38" ht="20.25" x14ac:dyDescent="0.3">
      <c r="A279" s="7">
        <v>11</v>
      </c>
      <c r="B279" s="7">
        <v>108</v>
      </c>
      <c r="C279" s="27">
        <v>87</v>
      </c>
      <c r="D279" s="27">
        <v>136</v>
      </c>
      <c r="E279" s="7">
        <v>10</v>
      </c>
      <c r="F279" s="32">
        <f t="shared" si="289"/>
        <v>13</v>
      </c>
      <c r="G279" s="8">
        <f t="shared" si="282"/>
        <v>17160</v>
      </c>
      <c r="H279" s="2">
        <v>1.4</v>
      </c>
      <c r="I279" s="7">
        <f t="shared" si="283"/>
        <v>24024</v>
      </c>
      <c r="J279" s="7">
        <v>1.2</v>
      </c>
      <c r="K279" s="7">
        <v>1.75</v>
      </c>
      <c r="L279" s="7">
        <v>0</v>
      </c>
      <c r="M279" s="2">
        <f t="shared" si="290"/>
        <v>2.0876190476190475</v>
      </c>
      <c r="N279" s="2">
        <f t="shared" si="291"/>
        <v>1.8095238095238095</v>
      </c>
      <c r="O279" s="2">
        <f t="shared" si="292"/>
        <v>7.5238095238095237</v>
      </c>
      <c r="P279" s="2">
        <f t="shared" si="293"/>
        <v>21.596666666666668</v>
      </c>
      <c r="Q279" s="2">
        <f t="shared" si="294"/>
        <v>27.596666666666668</v>
      </c>
      <c r="R279" s="2">
        <f t="shared" si="295"/>
        <v>20.083333333333332</v>
      </c>
      <c r="S279" s="2">
        <f t="shared" si="284"/>
        <v>24.083333333333332</v>
      </c>
      <c r="T279" s="2">
        <f t="shared" si="285"/>
        <v>34.083333333333329</v>
      </c>
      <c r="U279" s="7">
        <f t="shared" si="286"/>
        <v>1</v>
      </c>
      <c r="V279" s="2">
        <f t="shared" si="296"/>
        <v>69.28493278248871</v>
      </c>
      <c r="W279" s="28">
        <f t="shared" si="297"/>
        <v>90.277188584449505</v>
      </c>
      <c r="X279" s="2">
        <f t="shared" si="298"/>
        <v>81.65119217887424</v>
      </c>
      <c r="Y279" s="2">
        <f t="shared" si="299"/>
        <v>900.7041261723532</v>
      </c>
      <c r="Z279" s="28">
        <f t="shared" si="300"/>
        <v>0</v>
      </c>
      <c r="AA279" s="28">
        <f t="shared" si="301"/>
        <v>13</v>
      </c>
      <c r="AB279" s="28">
        <f t="shared" si="302"/>
        <v>1173.6034515978436</v>
      </c>
      <c r="AC279" s="2">
        <f t="shared" si="303"/>
        <v>1061.4654983253652</v>
      </c>
      <c r="AD279" s="2">
        <f t="shared" si="287"/>
        <v>1061.4654983253652</v>
      </c>
      <c r="AE279" s="2">
        <f t="shared" si="304"/>
        <v>1173.6034515978436</v>
      </c>
      <c r="AF279" s="2">
        <f t="shared" si="288"/>
        <v>3969.7164770760623</v>
      </c>
      <c r="AG279" s="33">
        <f t="shared" si="305"/>
        <v>9.9131493506493501E-2</v>
      </c>
      <c r="AH279" s="33">
        <f t="shared" si="306"/>
        <v>9.9131493506493501E-2</v>
      </c>
      <c r="AI279" s="2">
        <f t="shared" si="307"/>
        <v>1.8155085882811086</v>
      </c>
      <c r="AJ279" s="7">
        <v>2.2000000000000002</v>
      </c>
      <c r="AK279" s="27">
        <f t="shared" si="308"/>
        <v>1173.6034515978436</v>
      </c>
      <c r="AL279" s="3">
        <f t="shared" si="309"/>
        <v>1407.5885898303302</v>
      </c>
    </row>
    <row r="280" spans="1:38" ht="20.25" x14ac:dyDescent="0.3">
      <c r="A280" s="7">
        <v>11</v>
      </c>
      <c r="B280" s="7">
        <v>114</v>
      </c>
      <c r="C280" s="27">
        <v>92</v>
      </c>
      <c r="D280" s="27">
        <v>143</v>
      </c>
      <c r="E280" s="7">
        <v>10.5</v>
      </c>
      <c r="F280" s="32">
        <f t="shared" si="289"/>
        <v>13.666666666666666</v>
      </c>
      <c r="G280" s="8">
        <f t="shared" si="282"/>
        <v>18040</v>
      </c>
      <c r="H280" s="2">
        <v>1.4</v>
      </c>
      <c r="I280" s="7">
        <f t="shared" si="283"/>
        <v>25256</v>
      </c>
      <c r="J280" s="7">
        <v>1.2</v>
      </c>
      <c r="K280" s="7">
        <v>1.75</v>
      </c>
      <c r="L280" s="7">
        <v>0</v>
      </c>
      <c r="M280" s="2">
        <f t="shared" si="290"/>
        <v>2.0676190476190475</v>
      </c>
      <c r="N280" s="2">
        <f t="shared" si="291"/>
        <v>1.8095238095238095</v>
      </c>
      <c r="O280" s="2">
        <f t="shared" si="292"/>
        <v>7.5238095238095237</v>
      </c>
      <c r="P280" s="2">
        <f t="shared" si="293"/>
        <v>21.631666666666668</v>
      </c>
      <c r="Q280" s="2">
        <f t="shared" si="294"/>
        <v>27.631666666666668</v>
      </c>
      <c r="R280" s="2">
        <f t="shared" si="295"/>
        <v>20.083333333333332</v>
      </c>
      <c r="S280" s="2">
        <f t="shared" si="284"/>
        <v>24.083333333333332</v>
      </c>
      <c r="T280" s="2">
        <f t="shared" si="285"/>
        <v>34.083333333333329</v>
      </c>
      <c r="U280" s="7">
        <f t="shared" si="286"/>
        <v>1</v>
      </c>
      <c r="V280" s="2">
        <f t="shared" si="296"/>
        <v>69.197172146236099</v>
      </c>
      <c r="W280" s="28">
        <f t="shared" si="297"/>
        <v>90.162837841927427</v>
      </c>
      <c r="X280" s="2">
        <f t="shared" si="298"/>
        <v>81.547767663779467</v>
      </c>
      <c r="Y280" s="2">
        <f t="shared" si="299"/>
        <v>945.69468599855998</v>
      </c>
      <c r="Z280" s="28">
        <f t="shared" si="300"/>
        <v>0</v>
      </c>
      <c r="AA280" s="28">
        <f t="shared" si="301"/>
        <v>13.666666666666666</v>
      </c>
      <c r="AB280" s="28">
        <f t="shared" si="302"/>
        <v>1232.2254505063415</v>
      </c>
      <c r="AC280" s="2">
        <f t="shared" si="303"/>
        <v>1114.4861580716527</v>
      </c>
      <c r="AD280" s="2">
        <f t="shared" si="287"/>
        <v>1114.4861580716527</v>
      </c>
      <c r="AE280" s="2">
        <f t="shared" si="304"/>
        <v>1232.2254505063415</v>
      </c>
      <c r="AF280" s="2">
        <f t="shared" si="288"/>
        <v>4423.0482969890691</v>
      </c>
      <c r="AG280" s="33">
        <f t="shared" si="305"/>
        <v>0.10000270562770562</v>
      </c>
      <c r="AH280" s="33">
        <f t="shared" si="306"/>
        <v>0.10000270562770562</v>
      </c>
      <c r="AI280" s="2">
        <f t="shared" si="307"/>
        <v>1.816084374976525</v>
      </c>
      <c r="AJ280" s="7">
        <v>2.2000000000000002</v>
      </c>
      <c r="AK280" s="27">
        <f t="shared" si="308"/>
        <v>1232.2254505063415</v>
      </c>
      <c r="AL280" s="3">
        <f t="shared" si="309"/>
        <v>1418.3858559122139</v>
      </c>
    </row>
    <row r="281" spans="1:38" ht="20.25" x14ac:dyDescent="0.3">
      <c r="A281" s="7">
        <v>11</v>
      </c>
      <c r="B281" s="7">
        <v>120</v>
      </c>
      <c r="C281" s="27">
        <v>97</v>
      </c>
      <c r="D281" s="27">
        <v>151</v>
      </c>
      <c r="E281" s="7">
        <v>11</v>
      </c>
      <c r="F281" s="32">
        <f t="shared" si="289"/>
        <v>14.416666666666666</v>
      </c>
      <c r="G281" s="8">
        <f t="shared" si="282"/>
        <v>19030</v>
      </c>
      <c r="H281" s="2">
        <v>1.4</v>
      </c>
      <c r="I281" s="7">
        <f t="shared" si="283"/>
        <v>26642</v>
      </c>
      <c r="J281" s="7">
        <v>1.2</v>
      </c>
      <c r="K281" s="7">
        <v>1.75</v>
      </c>
      <c r="L281" s="7">
        <v>0</v>
      </c>
      <c r="M281" s="2">
        <f t="shared" si="290"/>
        <v>2.0447619047619048</v>
      </c>
      <c r="N281" s="2">
        <f t="shared" si="291"/>
        <v>1.8095238095238095</v>
      </c>
      <c r="O281" s="2">
        <f t="shared" si="292"/>
        <v>7.5238095238095237</v>
      </c>
      <c r="P281" s="2">
        <f t="shared" si="293"/>
        <v>21.671666666666667</v>
      </c>
      <c r="Q281" s="2">
        <f t="shared" si="294"/>
        <v>27.671666666666667</v>
      </c>
      <c r="R281" s="2">
        <f t="shared" si="295"/>
        <v>20.083333333333332</v>
      </c>
      <c r="S281" s="2">
        <f t="shared" si="284"/>
        <v>24.083333333333332</v>
      </c>
      <c r="T281" s="2">
        <f t="shared" si="285"/>
        <v>34.083333333333329</v>
      </c>
      <c r="U281" s="7">
        <f t="shared" si="286"/>
        <v>1</v>
      </c>
      <c r="V281" s="2">
        <f t="shared" si="296"/>
        <v>69.09714611892116</v>
      </c>
      <c r="W281" s="28">
        <f t="shared" si="297"/>
        <v>90.03250548583479</v>
      </c>
      <c r="X281" s="2">
        <f t="shared" si="298"/>
        <v>81.429888580244508</v>
      </c>
      <c r="Y281" s="2">
        <f t="shared" si="299"/>
        <v>996.15052321444671</v>
      </c>
      <c r="Z281" s="28">
        <f t="shared" si="300"/>
        <v>0</v>
      </c>
      <c r="AA281" s="28">
        <f t="shared" si="301"/>
        <v>14.416666666666666</v>
      </c>
      <c r="AB281" s="28">
        <f t="shared" si="302"/>
        <v>1297.9686207541181</v>
      </c>
      <c r="AC281" s="2">
        <f t="shared" si="303"/>
        <v>1173.9475603651915</v>
      </c>
      <c r="AD281" s="2">
        <f t="shared" si="287"/>
        <v>1173.9475603651915</v>
      </c>
      <c r="AE281" s="2">
        <f t="shared" si="304"/>
        <v>1297.9686207541181</v>
      </c>
      <c r="AF281" s="2">
        <f t="shared" si="288"/>
        <v>4900.884539600077</v>
      </c>
      <c r="AG281" s="33">
        <f t="shared" si="305"/>
        <v>0.10098281926406925</v>
      </c>
      <c r="AH281" s="33">
        <f t="shared" si="306"/>
        <v>0.10098281926406925</v>
      </c>
      <c r="AI281" s="2">
        <f t="shared" si="307"/>
        <v>1.8167325717171028</v>
      </c>
      <c r="AJ281" s="7">
        <v>2.2000000000000002</v>
      </c>
      <c r="AK281" s="27">
        <f t="shared" si="308"/>
        <v>1297.9686207541181</v>
      </c>
      <c r="AL281" s="3">
        <f t="shared" si="309"/>
        <v>1426.6817143573587</v>
      </c>
    </row>
    <row r="282" spans="1:38" ht="20.25" x14ac:dyDescent="0.3">
      <c r="A282" s="7">
        <v>11</v>
      </c>
      <c r="B282" s="7">
        <v>132</v>
      </c>
      <c r="C282" s="27">
        <v>106</v>
      </c>
      <c r="D282" s="27">
        <v>166</v>
      </c>
      <c r="E282" s="7">
        <v>12</v>
      </c>
      <c r="F282" s="32">
        <f t="shared" si="289"/>
        <v>15.833333333333334</v>
      </c>
      <c r="G282" s="8">
        <f t="shared" si="282"/>
        <v>20900</v>
      </c>
      <c r="H282" s="2">
        <v>1.4</v>
      </c>
      <c r="I282" s="7">
        <f t="shared" si="283"/>
        <v>29259.999999999996</v>
      </c>
      <c r="J282" s="7">
        <v>1.2</v>
      </c>
      <c r="K282" s="7">
        <v>1.75</v>
      </c>
      <c r="L282" s="7">
        <v>0</v>
      </c>
      <c r="M282" s="2">
        <f t="shared" si="290"/>
        <v>2.0019047619047616</v>
      </c>
      <c r="N282" s="2">
        <f t="shared" si="291"/>
        <v>1.8095238095238095</v>
      </c>
      <c r="O282" s="2">
        <f t="shared" si="292"/>
        <v>7.5238095238095237</v>
      </c>
      <c r="P282" s="2">
        <f t="shared" si="293"/>
        <v>21.746666666666666</v>
      </c>
      <c r="Q282" s="2">
        <f t="shared" si="294"/>
        <v>27.746666666666666</v>
      </c>
      <c r="R282" s="2">
        <f t="shared" si="295"/>
        <v>20.083333333333332</v>
      </c>
      <c r="S282" s="2">
        <f t="shared" si="284"/>
        <v>24.083333333333332</v>
      </c>
      <c r="T282" s="2">
        <f t="shared" si="285"/>
        <v>34.083333333333329</v>
      </c>
      <c r="U282" s="7">
        <f t="shared" si="286"/>
        <v>1</v>
      </c>
      <c r="V282" s="2">
        <f t="shared" si="296"/>
        <v>68.910374640344088</v>
      </c>
      <c r="W282" s="28">
        <f t="shared" si="297"/>
        <v>89.789145157455252</v>
      </c>
      <c r="X282" s="2">
        <f t="shared" si="298"/>
        <v>81.209781360992295</v>
      </c>
      <c r="Y282" s="2">
        <f t="shared" si="299"/>
        <v>1091.080931805448</v>
      </c>
      <c r="Z282" s="28">
        <f t="shared" si="300"/>
        <v>0</v>
      </c>
      <c r="AA282" s="28">
        <f t="shared" si="301"/>
        <v>15.833333333333334</v>
      </c>
      <c r="AB282" s="28">
        <f t="shared" si="302"/>
        <v>1421.6614649930416</v>
      </c>
      <c r="AC282" s="2">
        <f t="shared" si="303"/>
        <v>1285.8215382157114</v>
      </c>
      <c r="AD282" s="2">
        <f t="shared" si="287"/>
        <v>1285.8215382157114</v>
      </c>
      <c r="AE282" s="2">
        <f t="shared" si="304"/>
        <v>1421.6614649930416</v>
      </c>
      <c r="AF282" s="2">
        <f t="shared" si="288"/>
        <v>5930.0702929160934</v>
      </c>
      <c r="AG282" s="33">
        <f t="shared" si="305"/>
        <v>0.10283414502164502</v>
      </c>
      <c r="AH282" s="33">
        <f t="shared" si="306"/>
        <v>0.10283414502164502</v>
      </c>
      <c r="AI282" s="2">
        <f t="shared" si="307"/>
        <v>1.8179582066420057</v>
      </c>
      <c r="AJ282" s="7">
        <v>2.2000000000000002</v>
      </c>
      <c r="AK282" s="27">
        <f t="shared" si="308"/>
        <v>1421.6614649930416</v>
      </c>
      <c r="AL282" s="3">
        <f t="shared" si="309"/>
        <v>1446.0093292561803</v>
      </c>
    </row>
    <row r="283" spans="1:38" ht="20.25" x14ac:dyDescent="0.3">
      <c r="A283" s="7">
        <v>11</v>
      </c>
      <c r="B283" s="7">
        <v>144</v>
      </c>
      <c r="C283" s="27">
        <v>116</v>
      </c>
      <c r="D283" s="27">
        <v>180</v>
      </c>
      <c r="E283" s="7">
        <v>13</v>
      </c>
      <c r="F283" s="32">
        <f t="shared" si="289"/>
        <v>17.166666666666668</v>
      </c>
      <c r="G283" s="8">
        <f t="shared" si="282"/>
        <v>22660</v>
      </c>
      <c r="H283" s="2">
        <v>1.4</v>
      </c>
      <c r="I283" s="7">
        <f t="shared" si="283"/>
        <v>31723.999999999996</v>
      </c>
      <c r="J283" s="7">
        <v>1.2</v>
      </c>
      <c r="K283" s="7">
        <v>1.75</v>
      </c>
      <c r="L283" s="7">
        <v>0</v>
      </c>
      <c r="M283" s="2">
        <f t="shared" si="290"/>
        <v>1.9619047619047618</v>
      </c>
      <c r="N283" s="2">
        <f t="shared" si="291"/>
        <v>1.8095238095238095</v>
      </c>
      <c r="O283" s="2">
        <f t="shared" si="292"/>
        <v>7.5238095238095237</v>
      </c>
      <c r="P283" s="2">
        <f t="shared" si="293"/>
        <v>21.816666666666666</v>
      </c>
      <c r="Q283" s="2">
        <f t="shared" si="294"/>
        <v>27.816666666666666</v>
      </c>
      <c r="R283" s="2">
        <f t="shared" si="295"/>
        <v>20.083333333333332</v>
      </c>
      <c r="S283" s="2">
        <f t="shared" si="284"/>
        <v>24.083333333333332</v>
      </c>
      <c r="T283" s="2">
        <f t="shared" si="285"/>
        <v>34.083333333333329</v>
      </c>
      <c r="U283" s="7">
        <f t="shared" si="286"/>
        <v>1</v>
      </c>
      <c r="V283" s="2">
        <f t="shared" si="296"/>
        <v>68.736963272165866</v>
      </c>
      <c r="W283" s="28">
        <f t="shared" si="297"/>
        <v>89.563192844896051</v>
      </c>
      <c r="X283" s="2">
        <f t="shared" si="298"/>
        <v>81.005418819520656</v>
      </c>
      <c r="Y283" s="2">
        <f t="shared" si="299"/>
        <v>1179.9845361721807</v>
      </c>
      <c r="Z283" s="28">
        <f t="shared" si="300"/>
        <v>0</v>
      </c>
      <c r="AA283" s="28">
        <f t="shared" si="301"/>
        <v>17.166666666666668</v>
      </c>
      <c r="AB283" s="28">
        <f t="shared" si="302"/>
        <v>1537.5014771707156</v>
      </c>
      <c r="AC283" s="2">
        <f t="shared" si="303"/>
        <v>1390.593023068438</v>
      </c>
      <c r="AD283" s="2">
        <f t="shared" si="287"/>
        <v>1390.593023068438</v>
      </c>
      <c r="AE283" s="2">
        <f t="shared" si="304"/>
        <v>1537.5014771707156</v>
      </c>
      <c r="AF283" s="2">
        <f t="shared" si="288"/>
        <v>7057.2737370241111</v>
      </c>
      <c r="AG283" s="33">
        <f t="shared" si="305"/>
        <v>0.10457656926406927</v>
      </c>
      <c r="AH283" s="33">
        <f t="shared" si="306"/>
        <v>0.10457656926406927</v>
      </c>
      <c r="AI283" s="2">
        <f t="shared" si="307"/>
        <v>1.8191132570167612</v>
      </c>
      <c r="AJ283" s="7">
        <v>2.2000000000000002</v>
      </c>
      <c r="AK283" s="27">
        <f t="shared" si="308"/>
        <v>1537.5014771707156</v>
      </c>
      <c r="AL283" s="3">
        <f t="shared" si="309"/>
        <v>1467.842895788749</v>
      </c>
    </row>
    <row r="284" spans="1:38" ht="20.25" x14ac:dyDescent="0.3">
      <c r="A284" s="7"/>
      <c r="B284" s="7"/>
      <c r="C284" s="7"/>
      <c r="D284" s="2"/>
      <c r="E284" s="2"/>
      <c r="F284" s="2"/>
      <c r="G284" s="7"/>
      <c r="H284" s="7"/>
      <c r="I284" s="7"/>
      <c r="J284" s="7"/>
      <c r="K284" s="2"/>
      <c r="L284" s="2"/>
      <c r="M284" s="2"/>
      <c r="N284" s="2"/>
      <c r="O284" s="2"/>
      <c r="P284" s="2"/>
      <c r="Q284" s="2"/>
      <c r="R284" s="2"/>
      <c r="S284" s="7"/>
      <c r="T284" s="2"/>
      <c r="U284" s="28"/>
      <c r="V284" s="2"/>
      <c r="W284" s="2"/>
      <c r="X284" s="28"/>
      <c r="Y284" s="28"/>
      <c r="Z284" s="28"/>
      <c r="AA284" s="2"/>
      <c r="AB284" s="2"/>
      <c r="AC284" s="2"/>
      <c r="AD284" s="7"/>
      <c r="AE284" s="2"/>
      <c r="AF284" s="5"/>
      <c r="AG284" s="7"/>
      <c r="AH284" s="3"/>
    </row>
    <row r="285" spans="1:38" ht="150" x14ac:dyDescent="0.2">
      <c r="A285" s="7" t="s">
        <v>10</v>
      </c>
      <c r="B285" s="7" t="s">
        <v>82</v>
      </c>
      <c r="C285" s="31" t="s">
        <v>83</v>
      </c>
      <c r="D285" s="31" t="s">
        <v>84</v>
      </c>
      <c r="E285" s="7" t="s">
        <v>12</v>
      </c>
      <c r="F285" s="7" t="s">
        <v>85</v>
      </c>
      <c r="G285" s="7" t="s">
        <v>47</v>
      </c>
      <c r="H285" s="7" t="s">
        <v>14</v>
      </c>
      <c r="I285" s="7" t="s">
        <v>15</v>
      </c>
      <c r="J285" s="7" t="s">
        <v>16</v>
      </c>
      <c r="K285" s="7" t="s">
        <v>17</v>
      </c>
      <c r="L285" s="7" t="s">
        <v>18</v>
      </c>
      <c r="M285" s="7" t="s">
        <v>25</v>
      </c>
      <c r="N285" s="7" t="s">
        <v>26</v>
      </c>
      <c r="O285" s="7" t="s">
        <v>27</v>
      </c>
      <c r="P285" s="7" t="s">
        <v>28</v>
      </c>
      <c r="Q285" s="7" t="s">
        <v>29</v>
      </c>
      <c r="R285" s="7" t="s">
        <v>30</v>
      </c>
      <c r="S285" s="7" t="s">
        <v>31</v>
      </c>
      <c r="T285" s="7" t="s">
        <v>32</v>
      </c>
      <c r="U285" s="7" t="s">
        <v>33</v>
      </c>
      <c r="V285" s="7" t="s">
        <v>34</v>
      </c>
      <c r="W285" s="26" t="s">
        <v>35</v>
      </c>
      <c r="X285" s="7" t="s">
        <v>36</v>
      </c>
      <c r="Y285" s="7" t="s">
        <v>37</v>
      </c>
      <c r="Z285" s="26" t="s">
        <v>59</v>
      </c>
      <c r="AA285" s="26" t="s">
        <v>60</v>
      </c>
      <c r="AB285" s="26" t="s">
        <v>61</v>
      </c>
      <c r="AC285" s="7" t="s">
        <v>39</v>
      </c>
      <c r="AD285" s="7" t="s">
        <v>40</v>
      </c>
      <c r="AE285" s="7" t="s">
        <v>41</v>
      </c>
      <c r="AF285" s="7" t="s">
        <v>21</v>
      </c>
      <c r="AG285" s="26" t="s">
        <v>90</v>
      </c>
      <c r="AH285" s="26" t="s">
        <v>89</v>
      </c>
      <c r="AI285" s="7" t="s">
        <v>22</v>
      </c>
      <c r="AJ285" s="7" t="s">
        <v>23</v>
      </c>
      <c r="AK285" s="26" t="s">
        <v>20</v>
      </c>
      <c r="AL285" s="7" t="s">
        <v>24</v>
      </c>
    </row>
    <row r="286" spans="1:38" ht="20.25" x14ac:dyDescent="0.3">
      <c r="A286" s="7">
        <v>12</v>
      </c>
      <c r="B286" s="7">
        <v>18</v>
      </c>
      <c r="C286" s="27">
        <v>14</v>
      </c>
      <c r="D286" s="27">
        <v>23</v>
      </c>
      <c r="E286" s="7">
        <v>2.75</v>
      </c>
      <c r="F286" s="32">
        <f>($D286+2*$E286)/12</f>
        <v>2.375</v>
      </c>
      <c r="G286" s="8">
        <f t="shared" ref="G286:G308" si="311">$B$4*$A286*$F286</f>
        <v>3420</v>
      </c>
      <c r="H286" s="2">
        <v>1.4</v>
      </c>
      <c r="I286" s="7">
        <f t="shared" ref="I286:I308" si="312">$G286*$H286</f>
        <v>4788</v>
      </c>
      <c r="J286" s="7">
        <v>1.2</v>
      </c>
      <c r="K286" s="7">
        <v>1.1499999999999999</v>
      </c>
      <c r="L286" s="7">
        <v>0</v>
      </c>
      <c r="M286" s="2">
        <f>($E$7-$C$7-0.06*$D286/12)/$K286</f>
        <v>3.6681159420289853</v>
      </c>
      <c r="N286" s="2">
        <f>($F$7-$B$7)/$K286</f>
        <v>2.7536231884057973</v>
      </c>
      <c r="O286" s="2">
        <f>($G$7-$B$7)/$K286</f>
        <v>11.449275362318842</v>
      </c>
      <c r="P286" s="2">
        <f>$C$7+$K286*$A286+0.06*$D286/12</f>
        <v>15.581666666666665</v>
      </c>
      <c r="Q286" s="2">
        <f>IF($A286&lt;$M286,$P286,$P286+$E$7)</f>
        <v>21.581666666666663</v>
      </c>
      <c r="R286" s="2">
        <f>$B$7+K286*$A286</f>
        <v>14.633333333333333</v>
      </c>
      <c r="S286" s="2">
        <f t="shared" ref="S286:S308" si="313">$R286+$F$7</f>
        <v>18.633333333333333</v>
      </c>
      <c r="T286" s="2">
        <f t="shared" ref="T286:T308" si="314">$R286+$G$7</f>
        <v>28.633333333333333</v>
      </c>
      <c r="U286" s="7">
        <f t="shared" ref="U286:U308" si="315">IF($A286&lt;$M286,0.5,1)</f>
        <v>1</v>
      </c>
      <c r="V286" s="2">
        <f>($U286*$H$7*(1+$L286)*$J286)/($Q286*$R286)</f>
        <v>121.59143343317602</v>
      </c>
      <c r="W286" s="28">
        <f>IF($A286&lt;$N286,(($U286*$I$7/2*(1+$L286)*$J$7)/($R286*$Q286)),(($U286*$I$7*(1+$L286)*$J$7)/($S286*$Q286)))</f>
        <v>149.20236828366578</v>
      </c>
      <c r="X286" s="2">
        <f>(2*$U286*$H$7*(1+$L286)*$J286)/($Q286*$T286)</f>
        <v>124.2808830667387</v>
      </c>
      <c r="Y286" s="2">
        <f>IF($R286&gt;$F286,$F286*$V286,$R286*$V286)</f>
        <v>288.77965440379307</v>
      </c>
      <c r="Z286" s="28">
        <f>IF($N286&lt;$A286,0,$F$7-$B$7-$K286*$A286)</f>
        <v>0</v>
      </c>
      <c r="AA286" s="28">
        <f>IF($S286&gt;$F286,$F286,$S286)</f>
        <v>2.375</v>
      </c>
      <c r="AB286" s="28">
        <f>($AA286-$Z286)*$W286</f>
        <v>354.35562467370625</v>
      </c>
      <c r="AC286" s="2">
        <f>IF($T286&gt;$F286,$F286*$X286,$T286*$X286)</f>
        <v>295.1670972835044</v>
      </c>
      <c r="AD286" s="2">
        <f t="shared" ref="AD286:AD308" si="316">IF($Y286&gt;$AC286,$Y286,$AC286)</f>
        <v>295.1670972835044</v>
      </c>
      <c r="AE286" s="2">
        <f>IF($AB286&gt;$AD286,$AB286,$AD286)</f>
        <v>354.35562467370625</v>
      </c>
      <c r="AF286" s="2">
        <f t="shared" ref="AF286:AF308" si="317">PI()*($B286/(2*12))^2*62.4</f>
        <v>110.26990214100174</v>
      </c>
      <c r="AG286" s="33">
        <f>0.23*($M$7/$H286)*(1+0.35*$M$7*($F286/$A286))</f>
        <v>8.4987909226190483E-2</v>
      </c>
      <c r="AH286" s="33">
        <f>IF(AG286&gt;0.33,0.33,AG286)</f>
        <v>8.4987909226190483E-2</v>
      </c>
      <c r="AI286" s="2">
        <f>$P$7/($O$7-$N$7*AH286)</f>
        <v>1.806211865772656</v>
      </c>
      <c r="AJ286" s="7">
        <v>2.4</v>
      </c>
      <c r="AK286" s="27">
        <f>IF($A286&gt;$F286,0,$AE286)</f>
        <v>0</v>
      </c>
      <c r="AL286" s="3">
        <f>(12/$D286)*(($I286+$AF286)/$AI286+$AK286/$AJ286)</f>
        <v>1414.9054868957351</v>
      </c>
    </row>
    <row r="287" spans="1:38" ht="20.25" x14ac:dyDescent="0.3">
      <c r="A287" s="7">
        <v>12</v>
      </c>
      <c r="B287" s="7">
        <v>24</v>
      </c>
      <c r="C287" s="27">
        <v>19</v>
      </c>
      <c r="D287" s="27">
        <v>30</v>
      </c>
      <c r="E287" s="7">
        <v>3.25</v>
      </c>
      <c r="F287" s="32">
        <f t="shared" ref="F287:F308" si="318">($D287+2*$E287)/12</f>
        <v>3.0416666666666665</v>
      </c>
      <c r="G287" s="8">
        <f t="shared" si="311"/>
        <v>4380</v>
      </c>
      <c r="H287" s="2">
        <v>1.4</v>
      </c>
      <c r="I287" s="7">
        <f t="shared" si="312"/>
        <v>6132</v>
      </c>
      <c r="J287" s="7">
        <v>1.2</v>
      </c>
      <c r="K287" s="4">
        <f>(1.75-1.15)*(($D287-24)/(96-24))+1.15</f>
        <v>1.2</v>
      </c>
      <c r="L287" s="7">
        <v>0</v>
      </c>
      <c r="M287" s="2">
        <f t="shared" ref="M287:M308" si="319">($E$7-$C$7-0.06*$D287/12)/$K287</f>
        <v>3.4861111111111107</v>
      </c>
      <c r="N287" s="2">
        <f t="shared" ref="N287:N308" si="320">($F$7-$B$7)/$K287</f>
        <v>2.6388888888888888</v>
      </c>
      <c r="O287" s="2">
        <f t="shared" ref="O287:O308" si="321">($G$7-$B$7)/$K287</f>
        <v>10.972222222222221</v>
      </c>
      <c r="P287" s="2">
        <f t="shared" ref="P287:P308" si="322">$C$7+$K287*$A287+0.06*$D287/12</f>
        <v>16.216666666666665</v>
      </c>
      <c r="Q287" s="2">
        <f t="shared" ref="Q287:Q308" si="323">IF($A287&lt;$M287,$P287,$P287+$E$7)</f>
        <v>22.216666666666665</v>
      </c>
      <c r="R287" s="2">
        <f t="shared" ref="R287:R308" si="324">$B$7+K287*$A287</f>
        <v>15.233333333333333</v>
      </c>
      <c r="S287" s="2">
        <f t="shared" si="313"/>
        <v>19.233333333333334</v>
      </c>
      <c r="T287" s="2">
        <f t="shared" si="314"/>
        <v>29.233333333333334</v>
      </c>
      <c r="U287" s="7">
        <f t="shared" si="315"/>
        <v>1</v>
      </c>
      <c r="V287" s="2">
        <f t="shared" ref="V287:V308" si="325">($U287*$H$7*(1+$L287)*$J287)/($Q287*$R287)</f>
        <v>113.46381453131336</v>
      </c>
      <c r="W287" s="28">
        <f t="shared" ref="W287:W308" si="326">IF($A287&lt;$N287,(($U287*$I$7/2*(1+$L287)*$J$7)/($R287*$Q287)),(($U287*$I$7*(1+$L287)*$J$7)/($S287*$Q287)))</f>
        <v>140.41638659231532</v>
      </c>
      <c r="X287" s="2">
        <f t="shared" ref="X287:X308" si="327">(2*$U287*$H$7*(1+$L287)*$J287)/($Q287*$T287)</f>
        <v>118.25077135874619</v>
      </c>
      <c r="Y287" s="2">
        <f t="shared" ref="Y287:Y308" si="328">IF($R287&gt;$F287,$F287*$V287,$R287*$V287)</f>
        <v>345.11910253274476</v>
      </c>
      <c r="Z287" s="28">
        <f t="shared" ref="Z287:Z308" si="329">IF($N287&lt;$A287,0,$F$7-$B$7-$K287*$A287)</f>
        <v>0</v>
      </c>
      <c r="AA287" s="28">
        <f t="shared" ref="AA287:AA308" si="330">IF($S287&gt;$F287,$F287,$S287)</f>
        <v>3.0416666666666665</v>
      </c>
      <c r="AB287" s="28">
        <f t="shared" ref="AB287:AB308" si="331">($AA287-$Z287)*$W287</f>
        <v>427.09984255162573</v>
      </c>
      <c r="AC287" s="2">
        <f t="shared" ref="AC287:AC308" si="332">IF($T287&gt;$F287,$F287*$X287,$T287*$X287)</f>
        <v>359.67942954951963</v>
      </c>
      <c r="AD287" s="2">
        <f t="shared" si="316"/>
        <v>359.67942954951963</v>
      </c>
      <c r="AE287" s="2">
        <f t="shared" ref="AE287:AE308" si="333">IF($AB287&gt;$AD287,$AB287,$AD287)</f>
        <v>427.09984255162573</v>
      </c>
      <c r="AF287" s="2">
        <f t="shared" si="317"/>
        <v>196.03538158400309</v>
      </c>
      <c r="AG287" s="33">
        <f t="shared" ref="AG287:AG308" si="334">0.23*($M$7/$H287)*(1+0.35*$M$7*($F287/$A287))</f>
        <v>8.5786520337301581E-2</v>
      </c>
      <c r="AH287" s="33">
        <f t="shared" ref="AH287:AH308" si="335">IF(AG287&gt;0.33,0.33,AG287)</f>
        <v>8.5786520337301581E-2</v>
      </c>
      <c r="AI287" s="2">
        <f t="shared" ref="AI287:AI308" si="336">$P$7/($O$7-$N$7*AH287)</f>
        <v>1.8067342640148283</v>
      </c>
      <c r="AJ287" s="7">
        <v>2.2000000000000002</v>
      </c>
      <c r="AK287" s="27">
        <f t="shared" ref="AK287:AK308" si="337">IF($A287&gt;$F287,0,$AE287)</f>
        <v>0</v>
      </c>
      <c r="AL287" s="3">
        <f t="shared" ref="AL287:AL308" si="338">(12/$D287)*(($I287+$AF287)/$AI287+$AK287/$AJ287)</f>
        <v>1400.9886251943176</v>
      </c>
    </row>
    <row r="288" spans="1:38" ht="20.25" x14ac:dyDescent="0.3">
      <c r="A288" s="7">
        <v>12</v>
      </c>
      <c r="B288" s="7">
        <v>27</v>
      </c>
      <c r="C288" s="27">
        <v>22</v>
      </c>
      <c r="D288" s="27">
        <v>34</v>
      </c>
      <c r="E288" s="7">
        <v>3.5</v>
      </c>
      <c r="F288" s="32">
        <f t="shared" si="318"/>
        <v>3.4166666666666665</v>
      </c>
      <c r="G288" s="8">
        <f t="shared" si="311"/>
        <v>4920</v>
      </c>
      <c r="H288" s="2">
        <v>1.4</v>
      </c>
      <c r="I288" s="7">
        <f t="shared" si="312"/>
        <v>6888</v>
      </c>
      <c r="J288" s="7">
        <v>1.2</v>
      </c>
      <c r="K288" s="4">
        <f t="shared" ref="K288:K298" si="339">(1.75-1.15)*(($D288-24)/(96-24))+1.15</f>
        <v>1.2333333333333332</v>
      </c>
      <c r="L288" s="7">
        <v>0</v>
      </c>
      <c r="M288" s="2">
        <f t="shared" si="319"/>
        <v>3.3756756756756761</v>
      </c>
      <c r="N288" s="2">
        <f t="shared" si="320"/>
        <v>2.567567567567568</v>
      </c>
      <c r="O288" s="2">
        <f t="shared" si="321"/>
        <v>10.675675675675677</v>
      </c>
      <c r="P288" s="2">
        <f t="shared" si="322"/>
        <v>16.636666666666667</v>
      </c>
      <c r="Q288" s="2">
        <f t="shared" si="323"/>
        <v>22.636666666666667</v>
      </c>
      <c r="R288" s="2">
        <f t="shared" si="324"/>
        <v>15.633333333333331</v>
      </c>
      <c r="S288" s="2">
        <f t="shared" si="313"/>
        <v>19.633333333333333</v>
      </c>
      <c r="T288" s="2">
        <f t="shared" si="314"/>
        <v>29.633333333333333</v>
      </c>
      <c r="U288" s="7">
        <f t="shared" si="315"/>
        <v>1</v>
      </c>
      <c r="V288" s="2">
        <f t="shared" si="325"/>
        <v>108.5093496691815</v>
      </c>
      <c r="W288" s="28">
        <f t="shared" si="326"/>
        <v>135.00340883607313</v>
      </c>
      <c r="X288" s="2">
        <f t="shared" si="327"/>
        <v>114.49017996590804</v>
      </c>
      <c r="Y288" s="2">
        <f t="shared" si="328"/>
        <v>370.74027803637011</v>
      </c>
      <c r="Z288" s="28">
        <f t="shared" si="329"/>
        <v>0</v>
      </c>
      <c r="AA288" s="28">
        <f t="shared" si="330"/>
        <v>3.4166666666666665</v>
      </c>
      <c r="AB288" s="28">
        <f t="shared" si="331"/>
        <v>461.26164685658318</v>
      </c>
      <c r="AC288" s="2">
        <f t="shared" si="332"/>
        <v>391.1747815501858</v>
      </c>
      <c r="AD288" s="2">
        <f t="shared" si="316"/>
        <v>391.1747815501858</v>
      </c>
      <c r="AE288" s="2">
        <f t="shared" si="333"/>
        <v>461.26164685658318</v>
      </c>
      <c r="AF288" s="2">
        <f t="shared" si="317"/>
        <v>248.1072798172539</v>
      </c>
      <c r="AG288" s="33">
        <f t="shared" si="334"/>
        <v>8.6235739087301574E-2</v>
      </c>
      <c r="AH288" s="33">
        <f t="shared" si="335"/>
        <v>8.6235739087301574E-2</v>
      </c>
      <c r="AI288" s="2">
        <f t="shared" si="336"/>
        <v>1.8070282458412978</v>
      </c>
      <c r="AJ288" s="7">
        <v>2.2000000000000002</v>
      </c>
      <c r="AK288" s="27">
        <f t="shared" si="337"/>
        <v>0</v>
      </c>
      <c r="AL288" s="3">
        <f t="shared" si="338"/>
        <v>1393.7945378304998</v>
      </c>
    </row>
    <row r="289" spans="1:38" ht="20.25" x14ac:dyDescent="0.3">
      <c r="A289" s="7">
        <v>12</v>
      </c>
      <c r="B289" s="7">
        <v>30</v>
      </c>
      <c r="C289" s="27">
        <v>24</v>
      </c>
      <c r="D289" s="27">
        <v>38</v>
      </c>
      <c r="E289" s="7">
        <v>3.75</v>
      </c>
      <c r="F289" s="32">
        <f t="shared" si="318"/>
        <v>3.7916666666666665</v>
      </c>
      <c r="G289" s="8">
        <f t="shared" si="311"/>
        <v>5460</v>
      </c>
      <c r="H289" s="2">
        <v>1.4</v>
      </c>
      <c r="I289" s="7">
        <f t="shared" si="312"/>
        <v>7643.9999999999991</v>
      </c>
      <c r="J289" s="7">
        <v>1.2</v>
      </c>
      <c r="K289" s="4">
        <f t="shared" si="339"/>
        <v>1.2666666666666666</v>
      </c>
      <c r="L289" s="7">
        <v>0</v>
      </c>
      <c r="M289" s="2">
        <f t="shared" si="319"/>
        <v>3.271052631578947</v>
      </c>
      <c r="N289" s="2">
        <f t="shared" si="320"/>
        <v>2.5</v>
      </c>
      <c r="O289" s="2">
        <f t="shared" si="321"/>
        <v>10.394736842105264</v>
      </c>
      <c r="P289" s="2">
        <f t="shared" si="322"/>
        <v>17.056666666666668</v>
      </c>
      <c r="Q289" s="2">
        <f t="shared" si="323"/>
        <v>23.056666666666668</v>
      </c>
      <c r="R289" s="2">
        <f t="shared" si="324"/>
        <v>16.033333333333331</v>
      </c>
      <c r="S289" s="2">
        <f t="shared" si="313"/>
        <v>20.033333333333331</v>
      </c>
      <c r="T289" s="2">
        <f t="shared" si="314"/>
        <v>30.033333333333331</v>
      </c>
      <c r="U289" s="7">
        <f t="shared" si="315"/>
        <v>1</v>
      </c>
      <c r="V289" s="2">
        <f t="shared" si="325"/>
        <v>103.87496291790062</v>
      </c>
      <c r="W289" s="28">
        <f t="shared" si="326"/>
        <v>129.89771517135554</v>
      </c>
      <c r="X289" s="2">
        <f t="shared" si="327"/>
        <v>110.90756307105481</v>
      </c>
      <c r="Y289" s="2">
        <f t="shared" si="328"/>
        <v>393.85923439703981</v>
      </c>
      <c r="Z289" s="28">
        <f t="shared" si="329"/>
        <v>0</v>
      </c>
      <c r="AA289" s="28">
        <f t="shared" si="330"/>
        <v>3.7916666666666665</v>
      </c>
      <c r="AB289" s="28">
        <f t="shared" si="331"/>
        <v>492.52883669138976</v>
      </c>
      <c r="AC289" s="2">
        <f t="shared" si="332"/>
        <v>420.52450997774946</v>
      </c>
      <c r="AD289" s="2">
        <f t="shared" si="316"/>
        <v>420.52450997774946</v>
      </c>
      <c r="AE289" s="2">
        <f t="shared" si="333"/>
        <v>492.52883669138976</v>
      </c>
      <c r="AF289" s="2">
        <f t="shared" si="317"/>
        <v>306.30528372500481</v>
      </c>
      <c r="AG289" s="33">
        <f t="shared" si="334"/>
        <v>8.6684957837301596E-2</v>
      </c>
      <c r="AH289" s="33">
        <f t="shared" si="335"/>
        <v>8.6684957837301596E-2</v>
      </c>
      <c r="AI289" s="2">
        <f t="shared" si="336"/>
        <v>1.8073223233535365</v>
      </c>
      <c r="AJ289" s="7">
        <v>2.2000000000000002</v>
      </c>
      <c r="AK289" s="27">
        <f t="shared" si="337"/>
        <v>0</v>
      </c>
      <c r="AL289" s="3">
        <f t="shared" si="338"/>
        <v>1389.1394405607668</v>
      </c>
    </row>
    <row r="290" spans="1:38" ht="20.25" x14ac:dyDescent="0.3">
      <c r="A290" s="7">
        <v>12</v>
      </c>
      <c r="B290" s="7">
        <v>33</v>
      </c>
      <c r="C290" s="27">
        <v>27</v>
      </c>
      <c r="D290" s="27">
        <v>42</v>
      </c>
      <c r="E290" s="7">
        <v>3.75</v>
      </c>
      <c r="F290" s="32">
        <f t="shared" si="318"/>
        <v>4.125</v>
      </c>
      <c r="G290" s="8">
        <f t="shared" si="311"/>
        <v>5940</v>
      </c>
      <c r="H290" s="2">
        <v>1.4</v>
      </c>
      <c r="I290" s="7">
        <f t="shared" si="312"/>
        <v>8316</v>
      </c>
      <c r="J290" s="7">
        <v>1.2</v>
      </c>
      <c r="K290" s="4">
        <f t="shared" si="339"/>
        <v>1.2999999999999998</v>
      </c>
      <c r="L290" s="7">
        <v>0</v>
      </c>
      <c r="M290" s="2">
        <f t="shared" si="319"/>
        <v>3.1717948717948721</v>
      </c>
      <c r="N290" s="2">
        <f t="shared" si="320"/>
        <v>2.4358974358974361</v>
      </c>
      <c r="O290" s="2">
        <f t="shared" si="321"/>
        <v>10.12820512820513</v>
      </c>
      <c r="P290" s="2">
        <f t="shared" si="322"/>
        <v>17.476666666666667</v>
      </c>
      <c r="Q290" s="2">
        <f t="shared" si="323"/>
        <v>23.476666666666667</v>
      </c>
      <c r="R290" s="2">
        <f t="shared" si="324"/>
        <v>16.43333333333333</v>
      </c>
      <c r="S290" s="2">
        <f t="shared" si="313"/>
        <v>20.43333333333333</v>
      </c>
      <c r="T290" s="2">
        <f t="shared" si="314"/>
        <v>30.43333333333333</v>
      </c>
      <c r="U290" s="7">
        <f t="shared" si="315"/>
        <v>1</v>
      </c>
      <c r="V290" s="2">
        <f t="shared" si="325"/>
        <v>99.533465679818491</v>
      </c>
      <c r="W290" s="28">
        <f t="shared" si="326"/>
        <v>125.07646457012262</v>
      </c>
      <c r="X290" s="2">
        <f t="shared" si="327"/>
        <v>107.49178221281601</v>
      </c>
      <c r="Y290" s="2">
        <f t="shared" si="328"/>
        <v>410.57554592925129</v>
      </c>
      <c r="Z290" s="28">
        <f t="shared" si="329"/>
        <v>0</v>
      </c>
      <c r="AA290" s="28">
        <f t="shared" si="330"/>
        <v>4.125</v>
      </c>
      <c r="AB290" s="28">
        <f t="shared" si="331"/>
        <v>515.94041635175586</v>
      </c>
      <c r="AC290" s="2">
        <f t="shared" si="332"/>
        <v>443.40360162786601</v>
      </c>
      <c r="AD290" s="2">
        <f t="shared" si="316"/>
        <v>443.40360162786601</v>
      </c>
      <c r="AE290" s="2">
        <f t="shared" si="333"/>
        <v>515.94041635175586</v>
      </c>
      <c r="AF290" s="2">
        <f t="shared" si="317"/>
        <v>370.62939330725584</v>
      </c>
      <c r="AG290" s="33">
        <f t="shared" si="334"/>
        <v>8.7084263392857131E-2</v>
      </c>
      <c r="AH290" s="33">
        <f t="shared" si="335"/>
        <v>8.7084263392857131E-2</v>
      </c>
      <c r="AI290" s="2">
        <f t="shared" si="336"/>
        <v>1.8075838059532032</v>
      </c>
      <c r="AJ290" s="7">
        <v>2.2000000000000002</v>
      </c>
      <c r="AK290" s="27">
        <f t="shared" si="337"/>
        <v>0</v>
      </c>
      <c r="AL290" s="3">
        <f t="shared" si="338"/>
        <v>1373.0451137034336</v>
      </c>
    </row>
    <row r="291" spans="1:38" ht="20.25" x14ac:dyDescent="0.3">
      <c r="A291" s="7">
        <v>12</v>
      </c>
      <c r="B291" s="7">
        <v>36</v>
      </c>
      <c r="C291" s="27">
        <v>29</v>
      </c>
      <c r="D291" s="27">
        <v>45</v>
      </c>
      <c r="E291" s="7">
        <v>4.5</v>
      </c>
      <c r="F291" s="32">
        <f t="shared" si="318"/>
        <v>4.5</v>
      </c>
      <c r="G291" s="8">
        <f t="shared" si="311"/>
        <v>6480</v>
      </c>
      <c r="H291" s="2">
        <v>1.4</v>
      </c>
      <c r="I291" s="7">
        <f t="shared" si="312"/>
        <v>9072</v>
      </c>
      <c r="J291" s="7">
        <v>1.2</v>
      </c>
      <c r="K291" s="4">
        <f t="shared" si="339"/>
        <v>1.325</v>
      </c>
      <c r="L291" s="7">
        <v>0</v>
      </c>
      <c r="M291" s="2">
        <f t="shared" si="319"/>
        <v>3.10062893081761</v>
      </c>
      <c r="N291" s="2">
        <f t="shared" si="320"/>
        <v>2.3899371069182389</v>
      </c>
      <c r="O291" s="2">
        <f t="shared" si="321"/>
        <v>9.9371069182389942</v>
      </c>
      <c r="P291" s="2">
        <f t="shared" si="322"/>
        <v>17.791666666666668</v>
      </c>
      <c r="Q291" s="2">
        <f t="shared" si="323"/>
        <v>23.791666666666668</v>
      </c>
      <c r="R291" s="2">
        <f t="shared" si="324"/>
        <v>16.733333333333331</v>
      </c>
      <c r="S291" s="2">
        <f t="shared" si="313"/>
        <v>20.733333333333331</v>
      </c>
      <c r="T291" s="2">
        <f t="shared" si="314"/>
        <v>30.733333333333331</v>
      </c>
      <c r="U291" s="7">
        <f t="shared" si="315"/>
        <v>1</v>
      </c>
      <c r="V291" s="2">
        <f t="shared" si="325"/>
        <v>96.454811227942884</v>
      </c>
      <c r="W291" s="28">
        <f t="shared" si="326"/>
        <v>121.63463433588053</v>
      </c>
      <c r="X291" s="2">
        <f t="shared" si="327"/>
        <v>105.03322177099203</v>
      </c>
      <c r="Y291" s="2">
        <f t="shared" si="328"/>
        <v>434.04665052574296</v>
      </c>
      <c r="Z291" s="28">
        <f t="shared" si="329"/>
        <v>0</v>
      </c>
      <c r="AA291" s="28">
        <f t="shared" si="330"/>
        <v>4.5</v>
      </c>
      <c r="AB291" s="28">
        <f t="shared" si="331"/>
        <v>547.35585451146244</v>
      </c>
      <c r="AC291" s="2">
        <f t="shared" si="332"/>
        <v>472.64949796946411</v>
      </c>
      <c r="AD291" s="2">
        <f t="shared" si="316"/>
        <v>472.64949796946411</v>
      </c>
      <c r="AE291" s="2">
        <f t="shared" si="333"/>
        <v>547.35585451146244</v>
      </c>
      <c r="AF291" s="2">
        <f t="shared" si="317"/>
        <v>441.07960856400695</v>
      </c>
      <c r="AG291" s="33">
        <f t="shared" si="334"/>
        <v>8.7533482142857152E-2</v>
      </c>
      <c r="AH291" s="33">
        <f t="shared" si="335"/>
        <v>8.7533482142857152E-2</v>
      </c>
      <c r="AI291" s="2">
        <f t="shared" si="336"/>
        <v>1.8078780643327343</v>
      </c>
      <c r="AJ291" s="7">
        <v>2.2000000000000002</v>
      </c>
      <c r="AK291" s="27">
        <f t="shared" si="337"/>
        <v>0</v>
      </c>
      <c r="AL291" s="3">
        <f t="shared" si="338"/>
        <v>1403.203722086595</v>
      </c>
    </row>
    <row r="292" spans="1:38" ht="20.25" x14ac:dyDescent="0.3">
      <c r="A292" s="7">
        <v>12</v>
      </c>
      <c r="B292" s="7">
        <v>39</v>
      </c>
      <c r="C292" s="27">
        <v>32</v>
      </c>
      <c r="D292" s="27">
        <v>49</v>
      </c>
      <c r="E292" s="7">
        <v>4.75</v>
      </c>
      <c r="F292" s="32">
        <f t="shared" si="318"/>
        <v>4.875</v>
      </c>
      <c r="G292" s="8">
        <f t="shared" si="311"/>
        <v>7020</v>
      </c>
      <c r="H292" s="2">
        <v>1.4</v>
      </c>
      <c r="I292" s="7">
        <f t="shared" si="312"/>
        <v>9828</v>
      </c>
      <c r="J292" s="7">
        <v>1.2</v>
      </c>
      <c r="K292" s="4">
        <f t="shared" si="339"/>
        <v>1.3583333333333334</v>
      </c>
      <c r="L292" s="7">
        <v>0</v>
      </c>
      <c r="M292" s="2">
        <f t="shared" si="319"/>
        <v>3.0098159509202449</v>
      </c>
      <c r="N292" s="2">
        <f t="shared" si="320"/>
        <v>2.3312883435582821</v>
      </c>
      <c r="O292" s="2">
        <f t="shared" si="321"/>
        <v>9.6932515337423304</v>
      </c>
      <c r="P292" s="2">
        <f t="shared" si="322"/>
        <v>18.21166666666667</v>
      </c>
      <c r="Q292" s="2">
        <f t="shared" si="323"/>
        <v>24.21166666666667</v>
      </c>
      <c r="R292" s="2">
        <f t="shared" si="324"/>
        <v>17.133333333333333</v>
      </c>
      <c r="S292" s="2">
        <f t="shared" si="313"/>
        <v>21.133333333333333</v>
      </c>
      <c r="T292" s="2">
        <f t="shared" si="314"/>
        <v>31.133333333333333</v>
      </c>
      <c r="U292" s="7">
        <f t="shared" si="315"/>
        <v>1</v>
      </c>
      <c r="V292" s="2">
        <f t="shared" si="325"/>
        <v>92.568808543543895</v>
      </c>
      <c r="W292" s="28">
        <f t="shared" si="326"/>
        <v>117.26234126424872</v>
      </c>
      <c r="X292" s="2">
        <f t="shared" si="327"/>
        <v>101.88515544193054</v>
      </c>
      <c r="Y292" s="2">
        <f t="shared" si="328"/>
        <v>451.2729416497765</v>
      </c>
      <c r="Z292" s="28">
        <f t="shared" si="329"/>
        <v>0</v>
      </c>
      <c r="AA292" s="28">
        <f t="shared" si="330"/>
        <v>4.875</v>
      </c>
      <c r="AB292" s="28">
        <f t="shared" si="331"/>
        <v>571.65391366321251</v>
      </c>
      <c r="AC292" s="2">
        <f t="shared" si="332"/>
        <v>496.69013277941139</v>
      </c>
      <c r="AD292" s="2">
        <f t="shared" si="316"/>
        <v>496.69013277941139</v>
      </c>
      <c r="AE292" s="2">
        <f t="shared" si="333"/>
        <v>571.65391366321251</v>
      </c>
      <c r="AF292" s="2">
        <f t="shared" si="317"/>
        <v>517.65592949525819</v>
      </c>
      <c r="AG292" s="33">
        <f t="shared" si="334"/>
        <v>8.7982700892857132E-2</v>
      </c>
      <c r="AH292" s="33">
        <f t="shared" si="335"/>
        <v>8.7982700892857132E-2</v>
      </c>
      <c r="AI292" s="2">
        <f t="shared" si="336"/>
        <v>1.808172418533097</v>
      </c>
      <c r="AJ292" s="7">
        <v>2.2000000000000002</v>
      </c>
      <c r="AK292" s="27">
        <f t="shared" si="337"/>
        <v>0</v>
      </c>
      <c r="AL292" s="3">
        <f t="shared" si="338"/>
        <v>1401.2104142177432</v>
      </c>
    </row>
    <row r="293" spans="1:38" ht="20.25" x14ac:dyDescent="0.3">
      <c r="A293" s="7">
        <v>12</v>
      </c>
      <c r="B293" s="7">
        <v>42</v>
      </c>
      <c r="C293" s="27">
        <v>34</v>
      </c>
      <c r="D293" s="27">
        <v>53</v>
      </c>
      <c r="E293" s="7">
        <v>5</v>
      </c>
      <c r="F293" s="32">
        <f t="shared" si="318"/>
        <v>5.25</v>
      </c>
      <c r="G293" s="8">
        <f t="shared" si="311"/>
        <v>7560</v>
      </c>
      <c r="H293" s="2">
        <v>1.4</v>
      </c>
      <c r="I293" s="7">
        <f t="shared" si="312"/>
        <v>10584</v>
      </c>
      <c r="J293" s="7">
        <v>1.2</v>
      </c>
      <c r="K293" s="4">
        <f t="shared" si="339"/>
        <v>1.3916666666666666</v>
      </c>
      <c r="L293" s="7">
        <v>0</v>
      </c>
      <c r="M293" s="2">
        <f t="shared" si="319"/>
        <v>2.9233532934131738</v>
      </c>
      <c r="N293" s="2">
        <f t="shared" si="320"/>
        <v>2.2754491017964074</v>
      </c>
      <c r="O293" s="2">
        <f t="shared" si="321"/>
        <v>9.4610778443113777</v>
      </c>
      <c r="P293" s="2">
        <f t="shared" si="322"/>
        <v>18.631666666666668</v>
      </c>
      <c r="Q293" s="2">
        <f t="shared" si="323"/>
        <v>24.631666666666668</v>
      </c>
      <c r="R293" s="2">
        <f t="shared" si="324"/>
        <v>17.533333333333331</v>
      </c>
      <c r="S293" s="2">
        <f t="shared" si="313"/>
        <v>21.533333333333331</v>
      </c>
      <c r="T293" s="2">
        <f t="shared" si="314"/>
        <v>31.533333333333331</v>
      </c>
      <c r="U293" s="7">
        <f t="shared" si="315"/>
        <v>1</v>
      </c>
      <c r="V293" s="2">
        <f t="shared" si="325"/>
        <v>88.914570746643136</v>
      </c>
      <c r="W293" s="28">
        <f t="shared" si="326"/>
        <v>113.12176909039835</v>
      </c>
      <c r="X293" s="2">
        <f t="shared" si="327"/>
        <v>98.877514191827245</v>
      </c>
      <c r="Y293" s="2">
        <f t="shared" si="328"/>
        <v>466.80149641987646</v>
      </c>
      <c r="Z293" s="28">
        <f t="shared" si="329"/>
        <v>0</v>
      </c>
      <c r="AA293" s="28">
        <f t="shared" si="330"/>
        <v>5.25</v>
      </c>
      <c r="AB293" s="28">
        <f t="shared" si="331"/>
        <v>593.88928772459133</v>
      </c>
      <c r="AC293" s="2">
        <f t="shared" si="332"/>
        <v>519.10694950709308</v>
      </c>
      <c r="AD293" s="2">
        <f t="shared" si="316"/>
        <v>519.10694950709308</v>
      </c>
      <c r="AE293" s="2">
        <f t="shared" si="333"/>
        <v>593.88928772459133</v>
      </c>
      <c r="AF293" s="2">
        <f t="shared" si="317"/>
        <v>600.35835610100946</v>
      </c>
      <c r="AG293" s="33">
        <f t="shared" si="334"/>
        <v>8.8431919642857154E-2</v>
      </c>
      <c r="AH293" s="33">
        <f t="shared" si="335"/>
        <v>8.8431919642857154E-2</v>
      </c>
      <c r="AI293" s="2">
        <f t="shared" si="336"/>
        <v>1.8084668686011032</v>
      </c>
      <c r="AJ293" s="7">
        <v>2.2000000000000002</v>
      </c>
      <c r="AK293" s="27">
        <f t="shared" si="337"/>
        <v>0</v>
      </c>
      <c r="AL293" s="3">
        <f t="shared" si="338"/>
        <v>1400.2510061373496</v>
      </c>
    </row>
    <row r="294" spans="1:38" ht="20.25" x14ac:dyDescent="0.3">
      <c r="A294" s="7">
        <v>12</v>
      </c>
      <c r="B294" s="7">
        <v>48</v>
      </c>
      <c r="C294" s="27">
        <v>38</v>
      </c>
      <c r="D294" s="27">
        <v>60</v>
      </c>
      <c r="E294" s="7">
        <v>5.5</v>
      </c>
      <c r="F294" s="32">
        <f t="shared" si="318"/>
        <v>5.916666666666667</v>
      </c>
      <c r="G294" s="8">
        <f t="shared" si="311"/>
        <v>8520</v>
      </c>
      <c r="H294" s="2">
        <v>1.4</v>
      </c>
      <c r="I294" s="7">
        <f t="shared" si="312"/>
        <v>11928</v>
      </c>
      <c r="J294" s="7">
        <v>1.2</v>
      </c>
      <c r="K294" s="4">
        <f t="shared" si="339"/>
        <v>1.45</v>
      </c>
      <c r="L294" s="7">
        <v>0</v>
      </c>
      <c r="M294" s="2">
        <f t="shared" si="319"/>
        <v>2.7816091954022988</v>
      </c>
      <c r="N294" s="2">
        <f t="shared" si="320"/>
        <v>2.1839080459770113</v>
      </c>
      <c r="O294" s="2">
        <f t="shared" si="321"/>
        <v>9.0804597701149419</v>
      </c>
      <c r="P294" s="2">
        <f t="shared" si="322"/>
        <v>19.366666666666667</v>
      </c>
      <c r="Q294" s="2">
        <f t="shared" si="323"/>
        <v>25.366666666666667</v>
      </c>
      <c r="R294" s="2">
        <f t="shared" si="324"/>
        <v>18.233333333333331</v>
      </c>
      <c r="S294" s="2">
        <f t="shared" si="313"/>
        <v>22.233333333333331</v>
      </c>
      <c r="T294" s="2">
        <f t="shared" si="314"/>
        <v>32.233333333333334</v>
      </c>
      <c r="U294" s="7">
        <f t="shared" si="315"/>
        <v>1</v>
      </c>
      <c r="V294" s="2">
        <f t="shared" si="325"/>
        <v>83.023636271912025</v>
      </c>
      <c r="W294" s="28">
        <f t="shared" si="326"/>
        <v>106.38570333755594</v>
      </c>
      <c r="X294" s="2">
        <f t="shared" si="327"/>
        <v>93.927464406899432</v>
      </c>
      <c r="Y294" s="2">
        <f t="shared" si="328"/>
        <v>491.22318127547953</v>
      </c>
      <c r="Z294" s="28">
        <f t="shared" si="329"/>
        <v>0</v>
      </c>
      <c r="AA294" s="28">
        <f t="shared" si="330"/>
        <v>5.916666666666667</v>
      </c>
      <c r="AB294" s="28">
        <f t="shared" si="331"/>
        <v>629.44874474720598</v>
      </c>
      <c r="AC294" s="2">
        <f t="shared" si="332"/>
        <v>555.73749774082171</v>
      </c>
      <c r="AD294" s="2">
        <f t="shared" si="316"/>
        <v>555.73749774082171</v>
      </c>
      <c r="AE294" s="2">
        <f t="shared" si="333"/>
        <v>629.44874474720598</v>
      </c>
      <c r="AF294" s="2">
        <f t="shared" si="317"/>
        <v>784.14152633601236</v>
      </c>
      <c r="AG294" s="33">
        <f t="shared" si="334"/>
        <v>8.9230530753968251E-2</v>
      </c>
      <c r="AH294" s="33">
        <f t="shared" si="335"/>
        <v>8.9230530753968251E-2</v>
      </c>
      <c r="AI294" s="2">
        <f t="shared" si="336"/>
        <v>1.8089905722445641</v>
      </c>
      <c r="AJ294" s="7">
        <v>2.2000000000000002</v>
      </c>
      <c r="AK294" s="27">
        <f t="shared" si="337"/>
        <v>0</v>
      </c>
      <c r="AL294" s="3">
        <f t="shared" si="338"/>
        <v>1405.4403291403569</v>
      </c>
    </row>
    <row r="295" spans="1:38" ht="20.25" x14ac:dyDescent="0.3">
      <c r="A295" s="7">
        <v>12</v>
      </c>
      <c r="B295" s="7">
        <v>54</v>
      </c>
      <c r="C295" s="27">
        <v>43</v>
      </c>
      <c r="D295" s="27">
        <v>68</v>
      </c>
      <c r="E295" s="7">
        <v>6</v>
      </c>
      <c r="F295" s="32">
        <f t="shared" si="318"/>
        <v>6.666666666666667</v>
      </c>
      <c r="G295" s="8">
        <f t="shared" si="311"/>
        <v>9600</v>
      </c>
      <c r="H295" s="2">
        <v>1.4</v>
      </c>
      <c r="I295" s="7">
        <f t="shared" si="312"/>
        <v>13440</v>
      </c>
      <c r="J295" s="7">
        <v>1.2</v>
      </c>
      <c r="K295" s="4">
        <f t="shared" si="339"/>
        <v>1.5166666666666666</v>
      </c>
      <c r="L295" s="7">
        <v>0</v>
      </c>
      <c r="M295" s="2">
        <f t="shared" si="319"/>
        <v>2.6329670329670329</v>
      </c>
      <c r="N295" s="2">
        <f t="shared" si="320"/>
        <v>2.087912087912088</v>
      </c>
      <c r="O295" s="2">
        <f t="shared" si="321"/>
        <v>8.6813186813186807</v>
      </c>
      <c r="P295" s="2">
        <f t="shared" si="322"/>
        <v>20.206666666666667</v>
      </c>
      <c r="Q295" s="2">
        <f t="shared" si="323"/>
        <v>26.206666666666667</v>
      </c>
      <c r="R295" s="2">
        <f t="shared" si="324"/>
        <v>19.033333333333331</v>
      </c>
      <c r="S295" s="2">
        <f t="shared" si="313"/>
        <v>23.033333333333331</v>
      </c>
      <c r="T295" s="2">
        <f t="shared" si="314"/>
        <v>33.033333333333331</v>
      </c>
      <c r="U295" s="7">
        <f t="shared" si="315"/>
        <v>1</v>
      </c>
      <c r="V295" s="2">
        <f t="shared" si="325"/>
        <v>76.984729134487608</v>
      </c>
      <c r="W295" s="28">
        <f t="shared" si="326"/>
        <v>99.399150542222372</v>
      </c>
      <c r="X295" s="2">
        <f t="shared" si="327"/>
        <v>88.714995632275333</v>
      </c>
      <c r="Y295" s="2">
        <f t="shared" si="328"/>
        <v>513.23152756325078</v>
      </c>
      <c r="Z295" s="28">
        <f t="shared" si="329"/>
        <v>0</v>
      </c>
      <c r="AA295" s="28">
        <f t="shared" si="330"/>
        <v>6.666666666666667</v>
      </c>
      <c r="AB295" s="28">
        <f t="shared" si="331"/>
        <v>662.66100361481585</v>
      </c>
      <c r="AC295" s="2">
        <f t="shared" si="332"/>
        <v>591.43330421516896</v>
      </c>
      <c r="AD295" s="2">
        <f t="shared" si="316"/>
        <v>591.43330421516896</v>
      </c>
      <c r="AE295" s="2">
        <f t="shared" si="333"/>
        <v>662.66100361481585</v>
      </c>
      <c r="AF295" s="2">
        <f t="shared" si="317"/>
        <v>992.42911926901559</v>
      </c>
      <c r="AG295" s="33">
        <f t="shared" si="334"/>
        <v>9.0128968253968267E-2</v>
      </c>
      <c r="AH295" s="33">
        <f t="shared" si="335"/>
        <v>9.0128968253968267E-2</v>
      </c>
      <c r="AI295" s="2">
        <f t="shared" si="336"/>
        <v>1.8095801015150996</v>
      </c>
      <c r="AJ295" s="7">
        <v>2.2000000000000002</v>
      </c>
      <c r="AK295" s="27">
        <f t="shared" si="337"/>
        <v>0</v>
      </c>
      <c r="AL295" s="3">
        <f t="shared" si="338"/>
        <v>1407.4531733683186</v>
      </c>
    </row>
    <row r="296" spans="1:38" ht="20.25" x14ac:dyDescent="0.3">
      <c r="A296" s="7">
        <v>12</v>
      </c>
      <c r="B296" s="7">
        <v>60</v>
      </c>
      <c r="C296" s="27">
        <v>48</v>
      </c>
      <c r="D296" s="27">
        <v>76</v>
      </c>
      <c r="E296" s="7">
        <v>6.5</v>
      </c>
      <c r="F296" s="32">
        <f t="shared" si="318"/>
        <v>7.416666666666667</v>
      </c>
      <c r="G296" s="8">
        <f t="shared" si="311"/>
        <v>10680</v>
      </c>
      <c r="H296" s="2">
        <v>1.4</v>
      </c>
      <c r="I296" s="7">
        <f t="shared" si="312"/>
        <v>14951.999999999998</v>
      </c>
      <c r="J296" s="7">
        <v>1.2</v>
      </c>
      <c r="K296" s="4">
        <f t="shared" si="339"/>
        <v>1.5833333333333333</v>
      </c>
      <c r="L296" s="7">
        <v>0</v>
      </c>
      <c r="M296" s="2">
        <f t="shared" si="319"/>
        <v>2.4968421052631578</v>
      </c>
      <c r="N296" s="2">
        <f t="shared" si="320"/>
        <v>2</v>
      </c>
      <c r="O296" s="2">
        <f t="shared" si="321"/>
        <v>8.3157894736842106</v>
      </c>
      <c r="P296" s="2">
        <f t="shared" si="322"/>
        <v>21.046666666666667</v>
      </c>
      <c r="Q296" s="2">
        <f t="shared" si="323"/>
        <v>27.046666666666667</v>
      </c>
      <c r="R296" s="2">
        <f t="shared" si="324"/>
        <v>19.833333333333332</v>
      </c>
      <c r="S296" s="2">
        <f t="shared" si="313"/>
        <v>23.833333333333332</v>
      </c>
      <c r="T296" s="2">
        <f t="shared" si="314"/>
        <v>33.833333333333329</v>
      </c>
      <c r="U296" s="7">
        <f t="shared" si="315"/>
        <v>1</v>
      </c>
      <c r="V296" s="2">
        <f t="shared" si="325"/>
        <v>71.584956388273824</v>
      </c>
      <c r="W296" s="28">
        <f t="shared" si="326"/>
        <v>93.07921558352912</v>
      </c>
      <c r="X296" s="2">
        <f t="shared" si="327"/>
        <v>83.92719024832104</v>
      </c>
      <c r="Y296" s="2">
        <f t="shared" si="328"/>
        <v>530.92175987969756</v>
      </c>
      <c r="Z296" s="28">
        <f t="shared" si="329"/>
        <v>0</v>
      </c>
      <c r="AA296" s="28">
        <f t="shared" si="330"/>
        <v>7.416666666666667</v>
      </c>
      <c r="AB296" s="28">
        <f t="shared" si="331"/>
        <v>690.33751557784103</v>
      </c>
      <c r="AC296" s="2">
        <f t="shared" si="332"/>
        <v>622.45999434171438</v>
      </c>
      <c r="AD296" s="2">
        <f t="shared" si="316"/>
        <v>622.45999434171438</v>
      </c>
      <c r="AE296" s="2">
        <f t="shared" si="333"/>
        <v>690.33751557784103</v>
      </c>
      <c r="AF296" s="2">
        <f t="shared" si="317"/>
        <v>1225.2211349000193</v>
      </c>
      <c r="AG296" s="33">
        <f t="shared" si="334"/>
        <v>9.1027405753968241E-2</v>
      </c>
      <c r="AH296" s="33">
        <f t="shared" si="335"/>
        <v>9.1027405753968241E-2</v>
      </c>
      <c r="AI296" s="2">
        <f t="shared" si="336"/>
        <v>1.8101700151525459</v>
      </c>
      <c r="AJ296" s="7">
        <v>2.2000000000000002</v>
      </c>
      <c r="AK296" s="27">
        <f t="shared" si="337"/>
        <v>0</v>
      </c>
      <c r="AL296" s="3">
        <f t="shared" si="338"/>
        <v>1411.0818611235954</v>
      </c>
    </row>
    <row r="297" spans="1:38" ht="20.25" x14ac:dyDescent="0.3">
      <c r="A297" s="7">
        <v>12</v>
      </c>
      <c r="B297" s="7">
        <v>66</v>
      </c>
      <c r="C297" s="27">
        <v>53</v>
      </c>
      <c r="D297" s="27">
        <v>83</v>
      </c>
      <c r="E297" s="7">
        <v>7</v>
      </c>
      <c r="F297" s="32">
        <f t="shared" si="318"/>
        <v>8.0833333333333339</v>
      </c>
      <c r="G297" s="8">
        <f t="shared" si="311"/>
        <v>11640</v>
      </c>
      <c r="H297" s="2">
        <v>1.4</v>
      </c>
      <c r="I297" s="7">
        <f t="shared" si="312"/>
        <v>16295.999999999998</v>
      </c>
      <c r="J297" s="7">
        <v>1.2</v>
      </c>
      <c r="K297" s="4">
        <f t="shared" si="339"/>
        <v>1.6416666666666666</v>
      </c>
      <c r="L297" s="7">
        <v>0</v>
      </c>
      <c r="M297" s="2">
        <f t="shared" si="319"/>
        <v>2.3868020304568525</v>
      </c>
      <c r="N297" s="2">
        <f t="shared" si="320"/>
        <v>1.9289340101522843</v>
      </c>
      <c r="O297" s="2">
        <f t="shared" si="321"/>
        <v>8.0203045685279193</v>
      </c>
      <c r="P297" s="2">
        <f t="shared" si="322"/>
        <v>21.781666666666666</v>
      </c>
      <c r="Q297" s="2">
        <f t="shared" si="323"/>
        <v>27.781666666666666</v>
      </c>
      <c r="R297" s="2">
        <f t="shared" si="324"/>
        <v>20.533333333333331</v>
      </c>
      <c r="S297" s="2">
        <f t="shared" si="313"/>
        <v>24.533333333333331</v>
      </c>
      <c r="T297" s="2">
        <f t="shared" si="314"/>
        <v>34.533333333333331</v>
      </c>
      <c r="U297" s="7">
        <f t="shared" si="315"/>
        <v>1</v>
      </c>
      <c r="V297" s="2">
        <f t="shared" si="325"/>
        <v>67.3152511895088</v>
      </c>
      <c r="W297" s="28">
        <f t="shared" si="326"/>
        <v>88.03115389932367</v>
      </c>
      <c r="X297" s="2">
        <f t="shared" si="327"/>
        <v>80.050568982118563</v>
      </c>
      <c r="Y297" s="2">
        <f t="shared" si="328"/>
        <v>544.13161378186282</v>
      </c>
      <c r="Z297" s="28">
        <f t="shared" si="329"/>
        <v>0</v>
      </c>
      <c r="AA297" s="28">
        <f t="shared" si="330"/>
        <v>8.0833333333333339</v>
      </c>
      <c r="AB297" s="28">
        <f t="shared" si="331"/>
        <v>711.58516068619974</v>
      </c>
      <c r="AC297" s="2">
        <f t="shared" si="332"/>
        <v>647.07543260545845</v>
      </c>
      <c r="AD297" s="2">
        <f t="shared" si="316"/>
        <v>647.07543260545845</v>
      </c>
      <c r="AE297" s="2">
        <f t="shared" si="333"/>
        <v>711.58516068619974</v>
      </c>
      <c r="AF297" s="2">
        <f t="shared" si="317"/>
        <v>1482.5175732290234</v>
      </c>
      <c r="AG297" s="33">
        <f t="shared" si="334"/>
        <v>9.182601686507938E-2</v>
      </c>
      <c r="AH297" s="33">
        <f t="shared" si="335"/>
        <v>9.182601686507938E-2</v>
      </c>
      <c r="AI297" s="2">
        <f t="shared" si="336"/>
        <v>1.8106947058126446</v>
      </c>
      <c r="AJ297" s="7">
        <v>2.2000000000000002</v>
      </c>
      <c r="AK297" s="27">
        <f t="shared" si="337"/>
        <v>0</v>
      </c>
      <c r="AL297" s="3">
        <f t="shared" si="338"/>
        <v>1419.5590646093419</v>
      </c>
    </row>
    <row r="298" spans="1:38" ht="20.25" x14ac:dyDescent="0.3">
      <c r="A298" s="7">
        <v>12</v>
      </c>
      <c r="B298" s="7">
        <v>72</v>
      </c>
      <c r="C298" s="27">
        <v>58</v>
      </c>
      <c r="D298" s="27">
        <v>91</v>
      </c>
      <c r="E298" s="7">
        <v>7.5</v>
      </c>
      <c r="F298" s="32">
        <f t="shared" si="318"/>
        <v>8.8333333333333339</v>
      </c>
      <c r="G298" s="8">
        <f t="shared" si="311"/>
        <v>12720</v>
      </c>
      <c r="H298" s="2">
        <v>1.4</v>
      </c>
      <c r="I298" s="7">
        <f t="shared" si="312"/>
        <v>17808</v>
      </c>
      <c r="J298" s="7">
        <v>1.2</v>
      </c>
      <c r="K298" s="4">
        <f t="shared" si="339"/>
        <v>1.7083333333333335</v>
      </c>
      <c r="L298" s="7">
        <v>0</v>
      </c>
      <c r="M298" s="2">
        <f t="shared" si="319"/>
        <v>2.2702439024390242</v>
      </c>
      <c r="N298" s="2">
        <f t="shared" si="320"/>
        <v>1.8536585365853655</v>
      </c>
      <c r="O298" s="2">
        <f t="shared" si="321"/>
        <v>7.7073170731707306</v>
      </c>
      <c r="P298" s="2">
        <f t="shared" si="322"/>
        <v>22.621666666666666</v>
      </c>
      <c r="Q298" s="2">
        <f t="shared" si="323"/>
        <v>28.621666666666666</v>
      </c>
      <c r="R298" s="2">
        <f t="shared" si="324"/>
        <v>21.333333333333332</v>
      </c>
      <c r="S298" s="2">
        <f t="shared" si="313"/>
        <v>25.333333333333332</v>
      </c>
      <c r="T298" s="2">
        <f t="shared" si="314"/>
        <v>35.333333333333329</v>
      </c>
      <c r="U298" s="7">
        <f t="shared" si="315"/>
        <v>1</v>
      </c>
      <c r="V298" s="2">
        <f t="shared" si="325"/>
        <v>62.889419437489089</v>
      </c>
      <c r="W298" s="28">
        <f t="shared" si="326"/>
        <v>82.749236101959326</v>
      </c>
      <c r="X298" s="2">
        <f t="shared" si="327"/>
        <v>75.941940452817008</v>
      </c>
      <c r="Y298" s="2">
        <f t="shared" si="328"/>
        <v>555.52320503115368</v>
      </c>
      <c r="Z298" s="28">
        <f t="shared" si="329"/>
        <v>0</v>
      </c>
      <c r="AA298" s="28">
        <f t="shared" si="330"/>
        <v>8.8333333333333339</v>
      </c>
      <c r="AB298" s="28">
        <f t="shared" si="331"/>
        <v>730.95158556730746</v>
      </c>
      <c r="AC298" s="2">
        <f t="shared" si="332"/>
        <v>670.82047399988357</v>
      </c>
      <c r="AD298" s="2">
        <f t="shared" si="316"/>
        <v>670.82047399988357</v>
      </c>
      <c r="AE298" s="2">
        <f t="shared" si="333"/>
        <v>730.95158556730746</v>
      </c>
      <c r="AF298" s="2">
        <f t="shared" si="317"/>
        <v>1764.3184342560278</v>
      </c>
      <c r="AG298" s="33">
        <f t="shared" si="334"/>
        <v>9.2724454365079353E-2</v>
      </c>
      <c r="AH298" s="33">
        <f t="shared" si="335"/>
        <v>9.2724454365079353E-2</v>
      </c>
      <c r="AI298" s="2">
        <f t="shared" si="336"/>
        <v>1.8112853465028247</v>
      </c>
      <c r="AJ298" s="7">
        <v>2.2000000000000002</v>
      </c>
      <c r="AK298" s="27">
        <f t="shared" si="337"/>
        <v>0</v>
      </c>
      <c r="AL298" s="3">
        <f t="shared" si="338"/>
        <v>1424.93565314642</v>
      </c>
    </row>
    <row r="299" spans="1:38" ht="20.25" x14ac:dyDescent="0.3">
      <c r="A299" s="7">
        <v>12</v>
      </c>
      <c r="B299" s="7">
        <v>78</v>
      </c>
      <c r="C299" s="27">
        <v>63</v>
      </c>
      <c r="D299" s="27">
        <v>98</v>
      </c>
      <c r="E299" s="7">
        <v>8</v>
      </c>
      <c r="F299" s="32">
        <f t="shared" si="318"/>
        <v>9.5</v>
      </c>
      <c r="G299" s="8">
        <f t="shared" si="311"/>
        <v>13680</v>
      </c>
      <c r="H299" s="2">
        <v>1.4</v>
      </c>
      <c r="I299" s="7">
        <f t="shared" si="312"/>
        <v>19152</v>
      </c>
      <c r="J299" s="7">
        <v>1.2</v>
      </c>
      <c r="K299" s="7">
        <v>1.75</v>
      </c>
      <c r="L299" s="7">
        <v>0</v>
      </c>
      <c r="M299" s="2">
        <f t="shared" si="319"/>
        <v>2.196190476190476</v>
      </c>
      <c r="N299" s="2">
        <f t="shared" si="320"/>
        <v>1.8095238095238095</v>
      </c>
      <c r="O299" s="2">
        <f t="shared" si="321"/>
        <v>7.5238095238095237</v>
      </c>
      <c r="P299" s="2">
        <f t="shared" si="322"/>
        <v>23.156666666666666</v>
      </c>
      <c r="Q299" s="2">
        <f t="shared" si="323"/>
        <v>29.156666666666666</v>
      </c>
      <c r="R299" s="2">
        <f t="shared" si="324"/>
        <v>21.833333333333332</v>
      </c>
      <c r="S299" s="2">
        <f t="shared" si="313"/>
        <v>25.833333333333332</v>
      </c>
      <c r="T299" s="2">
        <f t="shared" si="314"/>
        <v>35.833333333333329</v>
      </c>
      <c r="U299" s="7">
        <f t="shared" si="315"/>
        <v>1</v>
      </c>
      <c r="V299" s="2">
        <f t="shared" si="325"/>
        <v>60.321663174375168</v>
      </c>
      <c r="W299" s="28">
        <f t="shared" si="326"/>
        <v>79.658647941967203</v>
      </c>
      <c r="X299" s="2">
        <f t="shared" si="327"/>
        <v>73.50825931016881</v>
      </c>
      <c r="Y299" s="2">
        <f t="shared" si="328"/>
        <v>573.05580015656415</v>
      </c>
      <c r="Z299" s="28">
        <f t="shared" si="329"/>
        <v>0</v>
      </c>
      <c r="AA299" s="28">
        <f t="shared" si="330"/>
        <v>9.5</v>
      </c>
      <c r="AB299" s="28">
        <f t="shared" si="331"/>
        <v>756.75715544868842</v>
      </c>
      <c r="AC299" s="2">
        <f t="shared" si="332"/>
        <v>698.32846344660368</v>
      </c>
      <c r="AD299" s="2">
        <f t="shared" si="316"/>
        <v>698.32846344660368</v>
      </c>
      <c r="AE299" s="2">
        <f t="shared" si="333"/>
        <v>756.75715544868842</v>
      </c>
      <c r="AF299" s="2">
        <f t="shared" si="317"/>
        <v>2070.6237179810328</v>
      </c>
      <c r="AG299" s="33">
        <f t="shared" si="334"/>
        <v>9.3523065476190465E-2</v>
      </c>
      <c r="AH299" s="33">
        <f t="shared" si="335"/>
        <v>9.3523065476190465E-2</v>
      </c>
      <c r="AI299" s="2">
        <f t="shared" si="336"/>
        <v>1.8118106840293953</v>
      </c>
      <c r="AJ299" s="7">
        <v>2.2000000000000002</v>
      </c>
      <c r="AK299" s="27">
        <f t="shared" si="337"/>
        <v>0</v>
      </c>
      <c r="AL299" s="3">
        <f t="shared" si="338"/>
        <v>1434.3047214783551</v>
      </c>
    </row>
    <row r="300" spans="1:38" ht="20.25" x14ac:dyDescent="0.3">
      <c r="A300" s="7">
        <v>12</v>
      </c>
      <c r="B300" s="7">
        <v>84</v>
      </c>
      <c r="C300" s="27">
        <v>68</v>
      </c>
      <c r="D300" s="27">
        <v>106</v>
      </c>
      <c r="E300" s="7">
        <v>8.5</v>
      </c>
      <c r="F300" s="32">
        <f t="shared" si="318"/>
        <v>10.25</v>
      </c>
      <c r="G300" s="8">
        <f t="shared" si="311"/>
        <v>14760</v>
      </c>
      <c r="H300" s="2">
        <v>1.4</v>
      </c>
      <c r="I300" s="7">
        <f t="shared" si="312"/>
        <v>20664</v>
      </c>
      <c r="J300" s="7">
        <v>1.2</v>
      </c>
      <c r="K300" s="7">
        <v>1.75</v>
      </c>
      <c r="L300" s="7">
        <v>0</v>
      </c>
      <c r="M300" s="2">
        <f t="shared" si="319"/>
        <v>2.1733333333333333</v>
      </c>
      <c r="N300" s="2">
        <f t="shared" si="320"/>
        <v>1.8095238095238095</v>
      </c>
      <c r="O300" s="2">
        <f t="shared" si="321"/>
        <v>7.5238095238095237</v>
      </c>
      <c r="P300" s="2">
        <f t="shared" si="322"/>
        <v>23.196666666666669</v>
      </c>
      <c r="Q300" s="2">
        <f t="shared" si="323"/>
        <v>29.196666666666669</v>
      </c>
      <c r="R300" s="2">
        <f t="shared" si="324"/>
        <v>21.833333333333332</v>
      </c>
      <c r="S300" s="2">
        <f t="shared" si="313"/>
        <v>25.833333333333332</v>
      </c>
      <c r="T300" s="2">
        <f t="shared" si="314"/>
        <v>35.833333333333329</v>
      </c>
      <c r="U300" s="7">
        <f t="shared" si="315"/>
        <v>1</v>
      </c>
      <c r="V300" s="2">
        <f t="shared" si="325"/>
        <v>60.239021325066737</v>
      </c>
      <c r="W300" s="28">
        <f t="shared" si="326"/>
        <v>79.549514048223202</v>
      </c>
      <c r="X300" s="2">
        <f t="shared" si="327"/>
        <v>73.407551568220867</v>
      </c>
      <c r="Y300" s="2">
        <f t="shared" si="328"/>
        <v>617.44996858193406</v>
      </c>
      <c r="Z300" s="28">
        <f t="shared" si="329"/>
        <v>0</v>
      </c>
      <c r="AA300" s="28">
        <f t="shared" si="330"/>
        <v>10.25</v>
      </c>
      <c r="AB300" s="28">
        <f t="shared" si="331"/>
        <v>815.38251899428781</v>
      </c>
      <c r="AC300" s="2">
        <f t="shared" si="332"/>
        <v>752.42740357426385</v>
      </c>
      <c r="AD300" s="2">
        <f t="shared" si="316"/>
        <v>752.42740357426385</v>
      </c>
      <c r="AE300" s="2">
        <f t="shared" si="333"/>
        <v>815.38251899428781</v>
      </c>
      <c r="AF300" s="2">
        <f t="shared" si="317"/>
        <v>2401.4334244040379</v>
      </c>
      <c r="AG300" s="33">
        <f t="shared" si="334"/>
        <v>9.4421502976190466E-2</v>
      </c>
      <c r="AH300" s="33">
        <f t="shared" si="335"/>
        <v>9.4421502976190466E-2</v>
      </c>
      <c r="AI300" s="2">
        <f t="shared" si="336"/>
        <v>1.8124020531172482</v>
      </c>
      <c r="AJ300" s="7">
        <v>2.2000000000000002</v>
      </c>
      <c r="AK300" s="27">
        <f t="shared" si="337"/>
        <v>0</v>
      </c>
      <c r="AL300" s="3">
        <f t="shared" si="338"/>
        <v>1440.7295212970275</v>
      </c>
    </row>
    <row r="301" spans="1:38" ht="20.25" x14ac:dyDescent="0.3">
      <c r="A301" s="7">
        <v>12</v>
      </c>
      <c r="B301" s="7">
        <v>90</v>
      </c>
      <c r="C301" s="27">
        <v>72</v>
      </c>
      <c r="D301" s="27">
        <v>113</v>
      </c>
      <c r="E301" s="7">
        <v>9</v>
      </c>
      <c r="F301" s="32">
        <f t="shared" si="318"/>
        <v>10.916666666666666</v>
      </c>
      <c r="G301" s="8">
        <f t="shared" si="311"/>
        <v>15720</v>
      </c>
      <c r="H301" s="2">
        <v>1.4</v>
      </c>
      <c r="I301" s="7">
        <f t="shared" si="312"/>
        <v>22008</v>
      </c>
      <c r="J301" s="7">
        <v>1.2</v>
      </c>
      <c r="K301" s="7">
        <v>1.75</v>
      </c>
      <c r="L301" s="7">
        <v>0</v>
      </c>
      <c r="M301" s="2">
        <f t="shared" si="319"/>
        <v>2.1533333333333333</v>
      </c>
      <c r="N301" s="2">
        <f t="shared" si="320"/>
        <v>1.8095238095238095</v>
      </c>
      <c r="O301" s="2">
        <f t="shared" si="321"/>
        <v>7.5238095238095237</v>
      </c>
      <c r="P301" s="2">
        <f t="shared" si="322"/>
        <v>23.231666666666669</v>
      </c>
      <c r="Q301" s="2">
        <f t="shared" si="323"/>
        <v>29.231666666666669</v>
      </c>
      <c r="R301" s="2">
        <f t="shared" si="324"/>
        <v>21.833333333333332</v>
      </c>
      <c r="S301" s="2">
        <f t="shared" si="313"/>
        <v>25.833333333333332</v>
      </c>
      <c r="T301" s="2">
        <f t="shared" si="314"/>
        <v>35.833333333333329</v>
      </c>
      <c r="U301" s="7">
        <f t="shared" si="315"/>
        <v>1</v>
      </c>
      <c r="V301" s="2">
        <f t="shared" si="325"/>
        <v>60.166895237614405</v>
      </c>
      <c r="W301" s="28">
        <f t="shared" si="326"/>
        <v>79.454266896446441</v>
      </c>
      <c r="X301" s="2">
        <f t="shared" si="327"/>
        <v>73.319658382581281</v>
      </c>
      <c r="Y301" s="2">
        <f t="shared" si="328"/>
        <v>656.82193967729052</v>
      </c>
      <c r="Z301" s="28">
        <f t="shared" si="329"/>
        <v>0</v>
      </c>
      <c r="AA301" s="28">
        <f t="shared" si="330"/>
        <v>10.916666666666666</v>
      </c>
      <c r="AB301" s="28">
        <f t="shared" si="331"/>
        <v>867.37574695287356</v>
      </c>
      <c r="AC301" s="2">
        <f t="shared" si="332"/>
        <v>800.40627067651224</v>
      </c>
      <c r="AD301" s="2">
        <f t="shared" si="316"/>
        <v>800.40627067651224</v>
      </c>
      <c r="AE301" s="2">
        <f t="shared" si="333"/>
        <v>867.37574695287356</v>
      </c>
      <c r="AF301" s="2">
        <f t="shared" si="317"/>
        <v>2756.7475535250433</v>
      </c>
      <c r="AG301" s="33">
        <f t="shared" si="334"/>
        <v>9.5220114087301577E-2</v>
      </c>
      <c r="AH301" s="33">
        <f t="shared" si="335"/>
        <v>9.5220114087301577E-2</v>
      </c>
      <c r="AI301" s="2">
        <f t="shared" si="336"/>
        <v>1.8129280387072653</v>
      </c>
      <c r="AJ301" s="7">
        <v>2.2000000000000002</v>
      </c>
      <c r="AK301" s="27">
        <f t="shared" si="337"/>
        <v>0</v>
      </c>
      <c r="AL301" s="3">
        <f t="shared" si="338"/>
        <v>1450.6282873890789</v>
      </c>
    </row>
    <row r="302" spans="1:38" ht="20.25" x14ac:dyDescent="0.3">
      <c r="A302" s="7">
        <v>12</v>
      </c>
      <c r="B302" s="7">
        <v>96</v>
      </c>
      <c r="C302" s="27">
        <v>77</v>
      </c>
      <c r="D302" s="27">
        <v>121</v>
      </c>
      <c r="E302" s="7">
        <v>9.5</v>
      </c>
      <c r="F302" s="32">
        <f t="shared" si="318"/>
        <v>11.666666666666666</v>
      </c>
      <c r="G302" s="8">
        <f t="shared" si="311"/>
        <v>16800</v>
      </c>
      <c r="H302" s="2">
        <v>1.4</v>
      </c>
      <c r="I302" s="7">
        <f t="shared" si="312"/>
        <v>23520</v>
      </c>
      <c r="J302" s="7">
        <v>1.2</v>
      </c>
      <c r="K302" s="7">
        <v>1.75</v>
      </c>
      <c r="L302" s="7">
        <v>0</v>
      </c>
      <c r="M302" s="2">
        <f t="shared" si="319"/>
        <v>2.1304761904761902</v>
      </c>
      <c r="N302" s="2">
        <f t="shared" si="320"/>
        <v>1.8095238095238095</v>
      </c>
      <c r="O302" s="2">
        <f t="shared" si="321"/>
        <v>7.5238095238095237</v>
      </c>
      <c r="P302" s="2">
        <f t="shared" si="322"/>
        <v>23.271666666666668</v>
      </c>
      <c r="Q302" s="2">
        <f t="shared" si="323"/>
        <v>29.271666666666668</v>
      </c>
      <c r="R302" s="2">
        <f t="shared" si="324"/>
        <v>21.833333333333332</v>
      </c>
      <c r="S302" s="2">
        <f t="shared" si="313"/>
        <v>25.833333333333332</v>
      </c>
      <c r="T302" s="2">
        <f t="shared" si="314"/>
        <v>35.833333333333329</v>
      </c>
      <c r="U302" s="7">
        <f t="shared" si="315"/>
        <v>1</v>
      </c>
      <c r="V302" s="2">
        <f t="shared" si="325"/>
        <v>60.084676625435236</v>
      </c>
      <c r="W302" s="28">
        <f t="shared" si="326"/>
        <v>79.345691914637257</v>
      </c>
      <c r="X302" s="2">
        <f t="shared" si="327"/>
        <v>73.219466399367604</v>
      </c>
      <c r="Y302" s="2">
        <f t="shared" si="328"/>
        <v>700.98789396341101</v>
      </c>
      <c r="Z302" s="28">
        <f t="shared" si="329"/>
        <v>0</v>
      </c>
      <c r="AA302" s="28">
        <f t="shared" si="330"/>
        <v>11.666666666666666</v>
      </c>
      <c r="AB302" s="28">
        <f t="shared" si="331"/>
        <v>925.69973900410127</v>
      </c>
      <c r="AC302" s="2">
        <f t="shared" si="332"/>
        <v>854.227107992622</v>
      </c>
      <c r="AD302" s="2">
        <f t="shared" si="316"/>
        <v>854.227107992622</v>
      </c>
      <c r="AE302" s="2">
        <f t="shared" si="333"/>
        <v>925.69973900410127</v>
      </c>
      <c r="AF302" s="2">
        <f t="shared" si="317"/>
        <v>3136.5661053440494</v>
      </c>
      <c r="AG302" s="33">
        <f t="shared" si="334"/>
        <v>9.6118551587301579E-2</v>
      </c>
      <c r="AH302" s="33">
        <f t="shared" si="335"/>
        <v>9.6118551587301579E-2</v>
      </c>
      <c r="AI302" s="2">
        <f t="shared" si="336"/>
        <v>1.8135201375410479</v>
      </c>
      <c r="AJ302" s="7">
        <v>2.2000000000000002</v>
      </c>
      <c r="AK302" s="27">
        <f t="shared" si="337"/>
        <v>0</v>
      </c>
      <c r="AL302" s="3">
        <f t="shared" si="338"/>
        <v>1457.732029486657</v>
      </c>
    </row>
    <row r="303" spans="1:38" ht="20.25" x14ac:dyDescent="0.3">
      <c r="A303" s="7">
        <v>12</v>
      </c>
      <c r="B303" s="7">
        <v>102</v>
      </c>
      <c r="C303" s="27">
        <v>82</v>
      </c>
      <c r="D303" s="27">
        <v>128</v>
      </c>
      <c r="E303" s="7">
        <v>9.75</v>
      </c>
      <c r="F303" s="32">
        <f t="shared" si="318"/>
        <v>12.291666666666666</v>
      </c>
      <c r="G303" s="8">
        <f t="shared" si="311"/>
        <v>17700</v>
      </c>
      <c r="H303" s="2">
        <v>1.4</v>
      </c>
      <c r="I303" s="7">
        <f t="shared" si="312"/>
        <v>24780</v>
      </c>
      <c r="J303" s="7">
        <v>1.2</v>
      </c>
      <c r="K303" s="7">
        <v>1.75</v>
      </c>
      <c r="L303" s="7">
        <v>0</v>
      </c>
      <c r="M303" s="2">
        <f t="shared" si="319"/>
        <v>2.1104761904761902</v>
      </c>
      <c r="N303" s="2">
        <f t="shared" si="320"/>
        <v>1.8095238095238095</v>
      </c>
      <c r="O303" s="2">
        <f t="shared" si="321"/>
        <v>7.5238095238095237</v>
      </c>
      <c r="P303" s="2">
        <f t="shared" si="322"/>
        <v>23.306666666666668</v>
      </c>
      <c r="Q303" s="2">
        <f t="shared" si="323"/>
        <v>29.306666666666668</v>
      </c>
      <c r="R303" s="2">
        <f t="shared" si="324"/>
        <v>21.833333333333332</v>
      </c>
      <c r="S303" s="2">
        <f t="shared" si="313"/>
        <v>25.833333333333332</v>
      </c>
      <c r="T303" s="2">
        <f t="shared" si="314"/>
        <v>35.833333333333329</v>
      </c>
      <c r="U303" s="7">
        <f t="shared" si="315"/>
        <v>1</v>
      </c>
      <c r="V303" s="2">
        <f t="shared" si="325"/>
        <v>60.012919447936703</v>
      </c>
      <c r="W303" s="28">
        <f t="shared" si="326"/>
        <v>79.250931932255128</v>
      </c>
      <c r="X303" s="2">
        <f t="shared" si="327"/>
        <v>73.132022769113576</v>
      </c>
      <c r="Y303" s="2">
        <f t="shared" si="328"/>
        <v>737.6588015475553</v>
      </c>
      <c r="Z303" s="28">
        <f t="shared" si="329"/>
        <v>0</v>
      </c>
      <c r="AA303" s="28">
        <f t="shared" si="330"/>
        <v>12.291666666666666</v>
      </c>
      <c r="AB303" s="28">
        <f t="shared" si="331"/>
        <v>974.12603833396918</v>
      </c>
      <c r="AC303" s="2">
        <f t="shared" si="332"/>
        <v>898.91444653702104</v>
      </c>
      <c r="AD303" s="2">
        <f t="shared" si="316"/>
        <v>898.91444653702104</v>
      </c>
      <c r="AE303" s="2">
        <f t="shared" si="333"/>
        <v>974.12603833396918</v>
      </c>
      <c r="AF303" s="2">
        <f t="shared" si="317"/>
        <v>3540.8890798610555</v>
      </c>
      <c r="AG303" s="33">
        <f t="shared" si="334"/>
        <v>9.6867249503968259E-2</v>
      </c>
      <c r="AH303" s="33">
        <f t="shared" si="335"/>
        <v>9.6867249503968259E-2</v>
      </c>
      <c r="AI303" s="2">
        <f t="shared" si="336"/>
        <v>1.8140138487554396</v>
      </c>
      <c r="AJ303" s="7">
        <v>2.2000000000000002</v>
      </c>
      <c r="AK303" s="27">
        <f t="shared" si="337"/>
        <v>974.12603833396918</v>
      </c>
      <c r="AL303" s="3">
        <f t="shared" si="338"/>
        <v>1505.1621451022991</v>
      </c>
    </row>
    <row r="304" spans="1:38" ht="20.25" x14ac:dyDescent="0.3">
      <c r="A304" s="7">
        <v>12</v>
      </c>
      <c r="B304" s="7">
        <v>108</v>
      </c>
      <c r="C304" s="27">
        <v>87</v>
      </c>
      <c r="D304" s="27">
        <v>136</v>
      </c>
      <c r="E304" s="7">
        <v>10</v>
      </c>
      <c r="F304" s="32">
        <f t="shared" si="318"/>
        <v>13</v>
      </c>
      <c r="G304" s="8">
        <f t="shared" si="311"/>
        <v>18720</v>
      </c>
      <c r="H304" s="2">
        <v>1.4</v>
      </c>
      <c r="I304" s="7">
        <f t="shared" si="312"/>
        <v>26208</v>
      </c>
      <c r="J304" s="7">
        <v>1.2</v>
      </c>
      <c r="K304" s="7">
        <v>1.75</v>
      </c>
      <c r="L304" s="7">
        <v>0</v>
      </c>
      <c r="M304" s="2">
        <f t="shared" si="319"/>
        <v>2.0876190476190475</v>
      </c>
      <c r="N304" s="2">
        <f t="shared" si="320"/>
        <v>1.8095238095238095</v>
      </c>
      <c r="O304" s="2">
        <f t="shared" si="321"/>
        <v>7.5238095238095237</v>
      </c>
      <c r="P304" s="2">
        <f t="shared" si="322"/>
        <v>23.346666666666668</v>
      </c>
      <c r="Q304" s="2">
        <f t="shared" si="323"/>
        <v>29.346666666666668</v>
      </c>
      <c r="R304" s="2">
        <f t="shared" si="324"/>
        <v>21.833333333333332</v>
      </c>
      <c r="S304" s="2">
        <f t="shared" si="313"/>
        <v>25.833333333333332</v>
      </c>
      <c r="T304" s="2">
        <f t="shared" si="314"/>
        <v>35.833333333333329</v>
      </c>
      <c r="U304" s="7">
        <f t="shared" si="315"/>
        <v>1</v>
      </c>
      <c r="V304" s="2">
        <f t="shared" si="325"/>
        <v>59.931120829879553</v>
      </c>
      <c r="W304" s="28">
        <f t="shared" si="326"/>
        <v>79.142911579780446</v>
      </c>
      <c r="X304" s="2">
        <f t="shared" si="327"/>
        <v>73.032342592690441</v>
      </c>
      <c r="Y304" s="2">
        <f t="shared" si="328"/>
        <v>779.10457078843422</v>
      </c>
      <c r="Z304" s="28">
        <f t="shared" si="329"/>
        <v>0</v>
      </c>
      <c r="AA304" s="28">
        <f t="shared" si="330"/>
        <v>13</v>
      </c>
      <c r="AB304" s="28">
        <f t="shared" si="331"/>
        <v>1028.8578505371459</v>
      </c>
      <c r="AC304" s="2">
        <f t="shared" si="332"/>
        <v>949.42045370497567</v>
      </c>
      <c r="AD304" s="2">
        <f t="shared" si="316"/>
        <v>949.42045370497567</v>
      </c>
      <c r="AE304" s="2">
        <f t="shared" si="333"/>
        <v>1028.8578505371459</v>
      </c>
      <c r="AF304" s="2">
        <f t="shared" si="317"/>
        <v>3969.7164770760623</v>
      </c>
      <c r="AG304" s="33">
        <f t="shared" si="334"/>
        <v>9.7715773809523801E-2</v>
      </c>
      <c r="AH304" s="33">
        <f t="shared" si="335"/>
        <v>9.7715773809523801E-2</v>
      </c>
      <c r="AI304" s="2">
        <f t="shared" si="336"/>
        <v>1.8145737131995865</v>
      </c>
      <c r="AJ304" s="7">
        <v>2.2000000000000002</v>
      </c>
      <c r="AK304" s="27">
        <f t="shared" si="337"/>
        <v>1028.8578505371459</v>
      </c>
      <c r="AL304" s="3">
        <f t="shared" si="338"/>
        <v>1508.6832120432287</v>
      </c>
    </row>
    <row r="305" spans="1:38" ht="20.25" x14ac:dyDescent="0.3">
      <c r="A305" s="7">
        <v>12</v>
      </c>
      <c r="B305" s="7">
        <v>114</v>
      </c>
      <c r="C305" s="27">
        <v>92</v>
      </c>
      <c r="D305" s="27">
        <v>143</v>
      </c>
      <c r="E305" s="7">
        <v>10.5</v>
      </c>
      <c r="F305" s="32">
        <f t="shared" si="318"/>
        <v>13.666666666666666</v>
      </c>
      <c r="G305" s="8">
        <f t="shared" si="311"/>
        <v>19680</v>
      </c>
      <c r="H305" s="2">
        <v>1.4</v>
      </c>
      <c r="I305" s="7">
        <f t="shared" si="312"/>
        <v>27552</v>
      </c>
      <c r="J305" s="7">
        <v>1.2</v>
      </c>
      <c r="K305" s="7">
        <v>1.75</v>
      </c>
      <c r="L305" s="7">
        <v>0</v>
      </c>
      <c r="M305" s="2">
        <f t="shared" si="319"/>
        <v>2.0676190476190475</v>
      </c>
      <c r="N305" s="2">
        <f t="shared" si="320"/>
        <v>1.8095238095238095</v>
      </c>
      <c r="O305" s="2">
        <f t="shared" si="321"/>
        <v>7.5238095238095237</v>
      </c>
      <c r="P305" s="2">
        <f t="shared" si="322"/>
        <v>23.381666666666668</v>
      </c>
      <c r="Q305" s="2">
        <f t="shared" si="323"/>
        <v>29.381666666666668</v>
      </c>
      <c r="R305" s="2">
        <f t="shared" si="324"/>
        <v>21.833333333333332</v>
      </c>
      <c r="S305" s="2">
        <f t="shared" si="313"/>
        <v>25.833333333333332</v>
      </c>
      <c r="T305" s="2">
        <f t="shared" si="314"/>
        <v>35.833333333333329</v>
      </c>
      <c r="U305" s="7">
        <f t="shared" si="315"/>
        <v>1</v>
      </c>
      <c r="V305" s="2">
        <f t="shared" si="325"/>
        <v>59.859729739209207</v>
      </c>
      <c r="W305" s="28">
        <f t="shared" si="326"/>
        <v>79.048635038673453</v>
      </c>
      <c r="X305" s="2">
        <f t="shared" si="327"/>
        <v>72.945345077547955</v>
      </c>
      <c r="Y305" s="2">
        <f t="shared" si="328"/>
        <v>818.08297310252578</v>
      </c>
      <c r="Z305" s="28">
        <f t="shared" si="329"/>
        <v>0</v>
      </c>
      <c r="AA305" s="28">
        <f t="shared" si="330"/>
        <v>13.666666666666666</v>
      </c>
      <c r="AB305" s="28">
        <f t="shared" si="331"/>
        <v>1080.3313455285372</v>
      </c>
      <c r="AC305" s="2">
        <f t="shared" si="332"/>
        <v>996.91971605982201</v>
      </c>
      <c r="AD305" s="2">
        <f t="shared" si="316"/>
        <v>996.91971605982201</v>
      </c>
      <c r="AE305" s="2">
        <f t="shared" si="333"/>
        <v>1080.3313455285372</v>
      </c>
      <c r="AF305" s="2">
        <f t="shared" si="317"/>
        <v>4423.0482969890691</v>
      </c>
      <c r="AG305" s="33">
        <f t="shared" si="334"/>
        <v>9.8514384920634926E-2</v>
      </c>
      <c r="AH305" s="33">
        <f t="shared" si="335"/>
        <v>9.8514384920634926E-2</v>
      </c>
      <c r="AI305" s="2">
        <f t="shared" si="336"/>
        <v>1.8151009602231774</v>
      </c>
      <c r="AJ305" s="7">
        <v>2.2000000000000002</v>
      </c>
      <c r="AK305" s="27">
        <f t="shared" si="337"/>
        <v>1080.3313455285372</v>
      </c>
      <c r="AL305" s="3">
        <f t="shared" si="338"/>
        <v>1519.4841647796393</v>
      </c>
    </row>
    <row r="306" spans="1:38" ht="20.25" x14ac:dyDescent="0.3">
      <c r="A306" s="7">
        <v>12</v>
      </c>
      <c r="B306" s="7">
        <v>120</v>
      </c>
      <c r="C306" s="27">
        <v>97</v>
      </c>
      <c r="D306" s="27">
        <v>151</v>
      </c>
      <c r="E306" s="7">
        <v>11</v>
      </c>
      <c r="F306" s="32">
        <f t="shared" si="318"/>
        <v>14.416666666666666</v>
      </c>
      <c r="G306" s="8">
        <f t="shared" si="311"/>
        <v>20760</v>
      </c>
      <c r="H306" s="2">
        <v>1.4</v>
      </c>
      <c r="I306" s="7">
        <f t="shared" si="312"/>
        <v>29063.999999999996</v>
      </c>
      <c r="J306" s="7">
        <v>1.2</v>
      </c>
      <c r="K306" s="7">
        <v>1.75</v>
      </c>
      <c r="L306" s="7">
        <v>0</v>
      </c>
      <c r="M306" s="2">
        <f t="shared" si="319"/>
        <v>2.0447619047619048</v>
      </c>
      <c r="N306" s="2">
        <f t="shared" si="320"/>
        <v>1.8095238095238095</v>
      </c>
      <c r="O306" s="2">
        <f t="shared" si="321"/>
        <v>7.5238095238095237</v>
      </c>
      <c r="P306" s="2">
        <f t="shared" si="322"/>
        <v>23.421666666666667</v>
      </c>
      <c r="Q306" s="2">
        <f t="shared" si="323"/>
        <v>29.421666666666667</v>
      </c>
      <c r="R306" s="2">
        <f t="shared" si="324"/>
        <v>21.833333333333332</v>
      </c>
      <c r="S306" s="2">
        <f t="shared" si="313"/>
        <v>25.833333333333332</v>
      </c>
      <c r="T306" s="2">
        <f t="shared" si="314"/>
        <v>35.833333333333329</v>
      </c>
      <c r="U306" s="7">
        <f t="shared" si="315"/>
        <v>1</v>
      </c>
      <c r="V306" s="2">
        <f t="shared" si="325"/>
        <v>59.778347905314625</v>
      </c>
      <c r="W306" s="28">
        <f t="shared" si="326"/>
        <v>78.941165076574762</v>
      </c>
      <c r="X306" s="2">
        <f t="shared" si="327"/>
        <v>72.846172796243877</v>
      </c>
      <c r="Y306" s="2">
        <f t="shared" si="328"/>
        <v>861.80451563495251</v>
      </c>
      <c r="Z306" s="28">
        <f t="shared" si="329"/>
        <v>0</v>
      </c>
      <c r="AA306" s="28">
        <f t="shared" si="330"/>
        <v>14.416666666666666</v>
      </c>
      <c r="AB306" s="28">
        <f t="shared" si="331"/>
        <v>1138.0684631872862</v>
      </c>
      <c r="AC306" s="2">
        <f t="shared" si="332"/>
        <v>1050.1989911458493</v>
      </c>
      <c r="AD306" s="2">
        <f t="shared" si="316"/>
        <v>1050.1989911458493</v>
      </c>
      <c r="AE306" s="2">
        <f t="shared" si="333"/>
        <v>1138.0684631872862</v>
      </c>
      <c r="AF306" s="2">
        <f t="shared" si="317"/>
        <v>4900.884539600077</v>
      </c>
      <c r="AG306" s="33">
        <f t="shared" si="334"/>
        <v>9.9412822420634914E-2</v>
      </c>
      <c r="AH306" s="33">
        <f t="shared" si="335"/>
        <v>9.9412822420634914E-2</v>
      </c>
      <c r="AI306" s="2">
        <f t="shared" si="336"/>
        <v>1.8156944794839167</v>
      </c>
      <c r="AJ306" s="7">
        <v>2.2000000000000002</v>
      </c>
      <c r="AK306" s="27">
        <f t="shared" si="337"/>
        <v>1138.0684631872862</v>
      </c>
      <c r="AL306" s="3">
        <f t="shared" si="338"/>
        <v>1527.7018180014479</v>
      </c>
    </row>
    <row r="307" spans="1:38" ht="20.25" x14ac:dyDescent="0.3">
      <c r="A307" s="7">
        <v>12</v>
      </c>
      <c r="B307" s="7">
        <v>132</v>
      </c>
      <c r="C307" s="27">
        <v>106</v>
      </c>
      <c r="D307" s="27">
        <v>166</v>
      </c>
      <c r="E307" s="7">
        <v>12</v>
      </c>
      <c r="F307" s="32">
        <f t="shared" si="318"/>
        <v>15.833333333333334</v>
      </c>
      <c r="G307" s="8">
        <f t="shared" si="311"/>
        <v>22800</v>
      </c>
      <c r="H307" s="2">
        <v>1.4</v>
      </c>
      <c r="I307" s="7">
        <f t="shared" si="312"/>
        <v>31919.999999999996</v>
      </c>
      <c r="J307" s="7">
        <v>1.2</v>
      </c>
      <c r="K307" s="7">
        <v>1.75</v>
      </c>
      <c r="L307" s="7">
        <v>0</v>
      </c>
      <c r="M307" s="2">
        <f t="shared" si="319"/>
        <v>2.0019047619047616</v>
      </c>
      <c r="N307" s="2">
        <f t="shared" si="320"/>
        <v>1.8095238095238095</v>
      </c>
      <c r="O307" s="2">
        <f t="shared" si="321"/>
        <v>7.5238095238095237</v>
      </c>
      <c r="P307" s="2">
        <f t="shared" si="322"/>
        <v>23.496666666666666</v>
      </c>
      <c r="Q307" s="2">
        <f t="shared" si="323"/>
        <v>29.496666666666666</v>
      </c>
      <c r="R307" s="2">
        <f t="shared" si="324"/>
        <v>21.833333333333332</v>
      </c>
      <c r="S307" s="2">
        <f t="shared" si="313"/>
        <v>25.833333333333332</v>
      </c>
      <c r="T307" s="2">
        <f t="shared" si="314"/>
        <v>35.833333333333329</v>
      </c>
      <c r="U307" s="7">
        <f t="shared" si="315"/>
        <v>1</v>
      </c>
      <c r="V307" s="2">
        <f t="shared" si="325"/>
        <v>59.626351880015775</v>
      </c>
      <c r="W307" s="28">
        <f t="shared" si="326"/>
        <v>78.740444518972438</v>
      </c>
      <c r="X307" s="2">
        <f t="shared" si="327"/>
        <v>72.660949732856437</v>
      </c>
      <c r="Y307" s="2">
        <f t="shared" si="328"/>
        <v>944.08390476691648</v>
      </c>
      <c r="Z307" s="28">
        <f t="shared" si="329"/>
        <v>0</v>
      </c>
      <c r="AA307" s="28">
        <f t="shared" si="330"/>
        <v>15.833333333333334</v>
      </c>
      <c r="AB307" s="28">
        <f t="shared" si="331"/>
        <v>1246.7237048837303</v>
      </c>
      <c r="AC307" s="2">
        <f t="shared" si="332"/>
        <v>1150.4650374368937</v>
      </c>
      <c r="AD307" s="2">
        <f t="shared" si="316"/>
        <v>1150.4650374368937</v>
      </c>
      <c r="AE307" s="2">
        <f t="shared" si="333"/>
        <v>1246.7237048837303</v>
      </c>
      <c r="AF307" s="2">
        <f t="shared" si="317"/>
        <v>5930.0702929160934</v>
      </c>
      <c r="AG307" s="33">
        <f t="shared" si="334"/>
        <v>0.10110987103174603</v>
      </c>
      <c r="AH307" s="33">
        <f t="shared" si="335"/>
        <v>0.10110987103174603</v>
      </c>
      <c r="AI307" s="2">
        <f t="shared" si="336"/>
        <v>1.8168166311000984</v>
      </c>
      <c r="AJ307" s="7">
        <v>2.2000000000000002</v>
      </c>
      <c r="AK307" s="27">
        <f t="shared" si="337"/>
        <v>1246.7237048837303</v>
      </c>
      <c r="AL307" s="3">
        <f t="shared" si="338"/>
        <v>1546.9788367759934</v>
      </c>
    </row>
    <row r="308" spans="1:38" ht="20.25" x14ac:dyDescent="0.3">
      <c r="A308" s="7">
        <v>12</v>
      </c>
      <c r="B308" s="7">
        <v>144</v>
      </c>
      <c r="C308" s="27">
        <v>116</v>
      </c>
      <c r="D308" s="27">
        <v>180</v>
      </c>
      <c r="E308" s="7">
        <v>13</v>
      </c>
      <c r="F308" s="32">
        <f t="shared" si="318"/>
        <v>17.166666666666668</v>
      </c>
      <c r="G308" s="8">
        <f t="shared" si="311"/>
        <v>24720</v>
      </c>
      <c r="H308" s="2">
        <v>1.4</v>
      </c>
      <c r="I308" s="7">
        <f t="shared" si="312"/>
        <v>34608</v>
      </c>
      <c r="J308" s="7">
        <v>1.2</v>
      </c>
      <c r="K308" s="7">
        <v>1.75</v>
      </c>
      <c r="L308" s="7">
        <v>0</v>
      </c>
      <c r="M308" s="2">
        <f t="shared" si="319"/>
        <v>1.9619047619047618</v>
      </c>
      <c r="N308" s="2">
        <f t="shared" si="320"/>
        <v>1.8095238095238095</v>
      </c>
      <c r="O308" s="2">
        <f t="shared" si="321"/>
        <v>7.5238095238095237</v>
      </c>
      <c r="P308" s="2">
        <f t="shared" si="322"/>
        <v>23.566666666666666</v>
      </c>
      <c r="Q308" s="2">
        <f t="shared" si="323"/>
        <v>29.566666666666666</v>
      </c>
      <c r="R308" s="2">
        <f t="shared" si="324"/>
        <v>21.833333333333332</v>
      </c>
      <c r="S308" s="2">
        <f t="shared" si="313"/>
        <v>25.833333333333332</v>
      </c>
      <c r="T308" s="2">
        <f t="shared" si="314"/>
        <v>35.833333333333329</v>
      </c>
      <c r="U308" s="7">
        <f t="shared" si="315"/>
        <v>1</v>
      </c>
      <c r="V308" s="2">
        <f t="shared" si="325"/>
        <v>59.485184643321254</v>
      </c>
      <c r="W308" s="28">
        <f t="shared" si="326"/>
        <v>78.554024075353681</v>
      </c>
      <c r="X308" s="2">
        <f t="shared" si="327"/>
        <v>72.488922681628694</v>
      </c>
      <c r="Y308" s="2">
        <f t="shared" si="328"/>
        <v>1021.162336377015</v>
      </c>
      <c r="Z308" s="28">
        <f t="shared" si="329"/>
        <v>0</v>
      </c>
      <c r="AA308" s="28">
        <f t="shared" si="330"/>
        <v>17.166666666666668</v>
      </c>
      <c r="AB308" s="28">
        <f t="shared" si="331"/>
        <v>1348.5107466269048</v>
      </c>
      <c r="AC308" s="2">
        <f t="shared" si="332"/>
        <v>1244.3931727012928</v>
      </c>
      <c r="AD308" s="2">
        <f t="shared" si="316"/>
        <v>1244.3931727012928</v>
      </c>
      <c r="AE308" s="2">
        <f t="shared" si="333"/>
        <v>1348.5107466269048</v>
      </c>
      <c r="AF308" s="2">
        <f t="shared" si="317"/>
        <v>7057.2737370241111</v>
      </c>
      <c r="AG308" s="33">
        <f t="shared" si="334"/>
        <v>0.10270709325396826</v>
      </c>
      <c r="AH308" s="33">
        <f t="shared" si="335"/>
        <v>0.10270709325396826</v>
      </c>
      <c r="AI308" s="2">
        <f t="shared" si="336"/>
        <v>1.8178740415928036</v>
      </c>
      <c r="AJ308" s="7">
        <v>2.2000000000000002</v>
      </c>
      <c r="AK308" s="27">
        <f t="shared" si="337"/>
        <v>1348.5107466269048</v>
      </c>
      <c r="AL308" s="3">
        <f t="shared" si="338"/>
        <v>1568.8493186765061</v>
      </c>
    </row>
    <row r="309" spans="1:38" ht="20.25" x14ac:dyDescent="0.3">
      <c r="A309" s="7"/>
      <c r="B309" s="7"/>
      <c r="C309" s="7"/>
      <c r="D309" s="2"/>
      <c r="E309" s="2"/>
      <c r="F309" s="2"/>
      <c r="G309" s="7"/>
      <c r="H309" s="7"/>
      <c r="I309" s="7"/>
      <c r="J309" s="7"/>
      <c r="K309" s="2"/>
      <c r="L309" s="2"/>
      <c r="M309" s="2"/>
      <c r="N309" s="2"/>
      <c r="O309" s="2"/>
      <c r="P309" s="2"/>
      <c r="Q309" s="2"/>
      <c r="R309" s="2"/>
      <c r="S309" s="7"/>
      <c r="T309" s="2"/>
      <c r="U309" s="28"/>
      <c r="V309" s="2"/>
      <c r="W309" s="2"/>
      <c r="X309" s="28"/>
      <c r="Y309" s="28"/>
      <c r="Z309" s="28"/>
      <c r="AA309" s="2"/>
      <c r="AB309" s="2"/>
      <c r="AC309" s="2"/>
      <c r="AD309" s="7"/>
      <c r="AE309" s="2"/>
      <c r="AF309" s="5"/>
      <c r="AG309" s="7"/>
      <c r="AH309" s="3"/>
    </row>
    <row r="310" spans="1:38" ht="150" x14ac:dyDescent="0.2">
      <c r="A310" s="7" t="s">
        <v>10</v>
      </c>
      <c r="B310" s="7" t="s">
        <v>82</v>
      </c>
      <c r="C310" s="31" t="s">
        <v>83</v>
      </c>
      <c r="D310" s="31" t="s">
        <v>84</v>
      </c>
      <c r="E310" s="7" t="s">
        <v>12</v>
      </c>
      <c r="F310" s="7" t="s">
        <v>85</v>
      </c>
      <c r="G310" s="7" t="s">
        <v>47</v>
      </c>
      <c r="H310" s="7" t="s">
        <v>14</v>
      </c>
      <c r="I310" s="7" t="s">
        <v>15</v>
      </c>
      <c r="J310" s="7" t="s">
        <v>16</v>
      </c>
      <c r="K310" s="7" t="s">
        <v>17</v>
      </c>
      <c r="L310" s="7" t="s">
        <v>18</v>
      </c>
      <c r="M310" s="7" t="s">
        <v>25</v>
      </c>
      <c r="N310" s="7" t="s">
        <v>26</v>
      </c>
      <c r="O310" s="7" t="s">
        <v>27</v>
      </c>
      <c r="P310" s="7" t="s">
        <v>28</v>
      </c>
      <c r="Q310" s="7" t="s">
        <v>29</v>
      </c>
      <c r="R310" s="7" t="s">
        <v>30</v>
      </c>
      <c r="S310" s="7" t="s">
        <v>31</v>
      </c>
      <c r="T310" s="7" t="s">
        <v>32</v>
      </c>
      <c r="U310" s="7" t="s">
        <v>33</v>
      </c>
      <c r="V310" s="7" t="s">
        <v>34</v>
      </c>
      <c r="W310" s="26" t="s">
        <v>35</v>
      </c>
      <c r="X310" s="7" t="s">
        <v>36</v>
      </c>
      <c r="Y310" s="7" t="s">
        <v>37</v>
      </c>
      <c r="Z310" s="26" t="s">
        <v>59</v>
      </c>
      <c r="AA310" s="26" t="s">
        <v>60</v>
      </c>
      <c r="AB310" s="26" t="s">
        <v>61</v>
      </c>
      <c r="AC310" s="7" t="s">
        <v>39</v>
      </c>
      <c r="AD310" s="7" t="s">
        <v>40</v>
      </c>
      <c r="AE310" s="7" t="s">
        <v>41</v>
      </c>
      <c r="AF310" s="7" t="s">
        <v>21</v>
      </c>
      <c r="AG310" s="26" t="s">
        <v>90</v>
      </c>
      <c r="AH310" s="26" t="s">
        <v>89</v>
      </c>
      <c r="AI310" s="7" t="s">
        <v>22</v>
      </c>
      <c r="AJ310" s="7" t="s">
        <v>23</v>
      </c>
      <c r="AK310" s="26" t="s">
        <v>20</v>
      </c>
      <c r="AL310" s="7" t="s">
        <v>24</v>
      </c>
    </row>
    <row r="311" spans="1:38" ht="20.25" x14ac:dyDescent="0.3">
      <c r="A311" s="7">
        <v>13</v>
      </c>
      <c r="B311" s="7">
        <v>18</v>
      </c>
      <c r="C311" s="27">
        <v>14</v>
      </c>
      <c r="D311" s="27">
        <v>23</v>
      </c>
      <c r="E311" s="7">
        <v>2.75</v>
      </c>
      <c r="F311" s="32">
        <f>($D311+2*$E311)/12</f>
        <v>2.375</v>
      </c>
      <c r="G311" s="8">
        <f t="shared" ref="G311:G333" si="340">$B$4*$A311*$F311</f>
        <v>3705</v>
      </c>
      <c r="H311" s="2">
        <v>1.4</v>
      </c>
      <c r="I311" s="7">
        <f t="shared" ref="I311:I333" si="341">$G311*$H311</f>
        <v>5187</v>
      </c>
      <c r="J311" s="7">
        <v>1.2</v>
      </c>
      <c r="K311" s="7">
        <v>1.1499999999999999</v>
      </c>
      <c r="L311" s="7">
        <v>0</v>
      </c>
      <c r="M311" s="2">
        <f>($E$7-$C$7-0.06*$D311/12)/$K311</f>
        <v>3.6681159420289853</v>
      </c>
      <c r="N311" s="2">
        <f>($F$7-$B$7)/$K311</f>
        <v>2.7536231884057973</v>
      </c>
      <c r="O311" s="2">
        <f>($G$7-$B$7)/$K311</f>
        <v>11.449275362318842</v>
      </c>
      <c r="P311" s="2">
        <f>$C$7+$K311*$A311+0.06*$D311/12</f>
        <v>16.731666666666666</v>
      </c>
      <c r="Q311" s="2">
        <f>IF($A311&lt;$M311,$P311,$P311+$E$7)</f>
        <v>22.731666666666666</v>
      </c>
      <c r="R311" s="2">
        <f>$B$7+K311*$A311</f>
        <v>15.783333333333333</v>
      </c>
      <c r="S311" s="2">
        <f t="shared" ref="S311:S333" si="342">$R311+$F$7</f>
        <v>19.783333333333331</v>
      </c>
      <c r="T311" s="2">
        <f t="shared" ref="T311:T333" si="343">$R311+$G$7</f>
        <v>29.783333333333331</v>
      </c>
      <c r="U311" s="7">
        <f t="shared" ref="U311:U333" si="344">IF($A311&lt;$M311,0.5,1)</f>
        <v>1</v>
      </c>
      <c r="V311" s="2">
        <f>($U311*$H$7*(1+$L311)*$J311)/($Q311*$R311)</f>
        <v>107.02893815045108</v>
      </c>
      <c r="W311" s="28">
        <f>IF($A311&lt;$N311,(($U311*$I$7/2*(1+$L311)*$J$7)/($R311*$Q311)),(($U311*$I$7*(1+$L311)*$J$7)/($S311*$Q311)))</f>
        <v>133.41986682350091</v>
      </c>
      <c r="X311" s="2">
        <f>(2*$U311*$H$7*(1+$L311)*$J311)/($Q311*$T311)</f>
        <v>113.43749796136224</v>
      </c>
      <c r="Y311" s="2">
        <f>IF($R311&gt;$F311,$F311*$V311,$R311*$V311)</f>
        <v>254.19372810732133</v>
      </c>
      <c r="Z311" s="28">
        <f>IF($N311&lt;$A311,0,$F$7-$B$7-$K311*$A311)</f>
        <v>0</v>
      </c>
      <c r="AA311" s="28">
        <f>IF($S311&gt;$F311,$F311,$S311)</f>
        <v>2.375</v>
      </c>
      <c r="AB311" s="28">
        <f>($AA311-$Z311)*$W311</f>
        <v>316.87218370581468</v>
      </c>
      <c r="AC311" s="2">
        <f>IF($T311&gt;$F311,$F311*$X311,$T311*$X311)</f>
        <v>269.41405765823532</v>
      </c>
      <c r="AD311" s="2">
        <f t="shared" ref="AD311:AD333" si="345">IF($Y311&gt;$AC311,$Y311,$AC311)</f>
        <v>269.41405765823532</v>
      </c>
      <c r="AE311" s="2">
        <f>IF($AB311&gt;$AD311,$AB311,$AD311)</f>
        <v>316.87218370581468</v>
      </c>
      <c r="AF311" s="2">
        <f t="shared" ref="AF311:AF333" si="346">PI()*($B311/(2*12))^2*62.4</f>
        <v>110.26990214100174</v>
      </c>
      <c r="AG311" s="33">
        <f>0.23*($M$7/$H311)*(1+0.35*$M$7*($F311/$A311))</f>
        <v>8.4769059065934058E-2</v>
      </c>
      <c r="AH311" s="33">
        <f>IF(AG311&gt;0.33,0.33,AG311)</f>
        <v>8.4769059065934058E-2</v>
      </c>
      <c r="AI311" s="2">
        <f>$P$7/($O$7-$N$7*AH311)</f>
        <v>1.8060687612933977</v>
      </c>
      <c r="AJ311" s="7">
        <v>2.4</v>
      </c>
      <c r="AK311" s="27">
        <f>IF($A311&gt;$F311,0,$AE311)</f>
        <v>0</v>
      </c>
      <c r="AL311" s="3">
        <f>(12/$D311)*(($I311+$AF311)/$AI311+$AK311/$AJ311)</f>
        <v>1530.2811563177306</v>
      </c>
    </row>
    <row r="312" spans="1:38" ht="20.25" x14ac:dyDescent="0.3">
      <c r="A312" s="7">
        <v>13</v>
      </c>
      <c r="B312" s="7">
        <v>24</v>
      </c>
      <c r="C312" s="27">
        <v>19</v>
      </c>
      <c r="D312" s="27">
        <v>30</v>
      </c>
      <c r="E312" s="7">
        <v>3.25</v>
      </c>
      <c r="F312" s="32">
        <f t="shared" ref="F312:F333" si="347">($D312+2*$E312)/12</f>
        <v>3.0416666666666665</v>
      </c>
      <c r="G312" s="8">
        <f t="shared" si="340"/>
        <v>4745</v>
      </c>
      <c r="H312" s="2">
        <v>1.4</v>
      </c>
      <c r="I312" s="7">
        <f t="shared" si="341"/>
        <v>6643</v>
      </c>
      <c r="J312" s="7">
        <v>1.2</v>
      </c>
      <c r="K312" s="4">
        <f>(1.75-1.15)*(($D312-24)/(96-24))+1.15</f>
        <v>1.2</v>
      </c>
      <c r="L312" s="7">
        <v>0</v>
      </c>
      <c r="M312" s="2">
        <f t="shared" ref="M312:M333" si="348">($E$7-$C$7-0.06*$D312/12)/$K312</f>
        <v>3.4861111111111107</v>
      </c>
      <c r="N312" s="2">
        <f t="shared" ref="N312:N333" si="349">($F$7-$B$7)/$K312</f>
        <v>2.6388888888888888</v>
      </c>
      <c r="O312" s="2">
        <f t="shared" ref="O312:O333" si="350">($G$7-$B$7)/$K312</f>
        <v>10.972222222222221</v>
      </c>
      <c r="P312" s="2">
        <f t="shared" ref="P312:P333" si="351">$C$7+$K312*$A312+0.06*$D312/12</f>
        <v>17.416666666666664</v>
      </c>
      <c r="Q312" s="2">
        <f t="shared" ref="Q312:Q333" si="352">IF($A312&lt;$M312,$P312,$P312+$E$7)</f>
        <v>23.416666666666664</v>
      </c>
      <c r="R312" s="2">
        <f t="shared" ref="R312:R333" si="353">$B$7+K312*$A312</f>
        <v>16.433333333333334</v>
      </c>
      <c r="S312" s="2">
        <f t="shared" si="342"/>
        <v>20.433333333333334</v>
      </c>
      <c r="T312" s="2">
        <f t="shared" si="343"/>
        <v>30.433333333333334</v>
      </c>
      <c r="U312" s="7">
        <f t="shared" si="344"/>
        <v>1</v>
      </c>
      <c r="V312" s="2">
        <f t="shared" ref="V312:V333" si="354">($U312*$H$7*(1+$L312)*$J312)/($Q312*$R312)</f>
        <v>99.788498047396658</v>
      </c>
      <c r="W312" s="28">
        <f t="shared" ref="W312:W333" si="355">IF($A312&lt;$N312,(($U312*$I$7/2*(1+$L312)*$J$7)/($R312*$Q312)),(($U312*$I$7*(1+$L312)*$J$7)/($S312*$Q312)))</f>
        <v>125.39694519108522</v>
      </c>
      <c r="X312" s="2">
        <f t="shared" ref="X312:X333" si="356">(2*$U312*$H$7*(1+$L312)*$J312)/($Q312*$T312)</f>
        <v>107.76720599642181</v>
      </c>
      <c r="Y312" s="2">
        <f t="shared" ref="Y312:Y333" si="357">IF($R312&gt;$F312,$F312*$V312,$R312*$V312)</f>
        <v>303.52334822749816</v>
      </c>
      <c r="Z312" s="28">
        <f t="shared" ref="Z312:Z333" si="358">IF($N312&lt;$A312,0,$F$7-$B$7-$K312*$A312)</f>
        <v>0</v>
      </c>
      <c r="AA312" s="28">
        <f t="shared" ref="AA312:AA333" si="359">IF($S312&gt;$F312,$F312,$S312)</f>
        <v>3.0416666666666665</v>
      </c>
      <c r="AB312" s="28">
        <f t="shared" ref="AB312:AB333" si="360">($AA312-$Z312)*$W312</f>
        <v>381.41570828955088</v>
      </c>
      <c r="AC312" s="2">
        <f t="shared" ref="AC312:AC333" si="361">IF($T312&gt;$F312,$F312*$X312,$T312*$X312)</f>
        <v>327.79191823911634</v>
      </c>
      <c r="AD312" s="2">
        <f t="shared" si="345"/>
        <v>327.79191823911634</v>
      </c>
      <c r="AE312" s="2">
        <f t="shared" ref="AE312:AE333" si="362">IF($AB312&gt;$AD312,$AB312,$AD312)</f>
        <v>381.41570828955088</v>
      </c>
      <c r="AF312" s="2">
        <f t="shared" si="346"/>
        <v>196.03538158400309</v>
      </c>
      <c r="AG312" s="33">
        <f t="shared" ref="AG312:AG333" si="363">0.23*($M$7/$H312)*(1+0.35*$M$7*($F312/$A312))</f>
        <v>8.5506238553113539E-2</v>
      </c>
      <c r="AH312" s="33">
        <f t="shared" ref="AH312:AH333" si="364">IF(AG312&gt;0.33,0.33,AG312)</f>
        <v>8.5506238553113539E-2</v>
      </c>
      <c r="AI312" s="2">
        <f t="shared" ref="AI312:AI333" si="365">$P$7/($O$7-$N$7*AH312)</f>
        <v>1.8065508879112193</v>
      </c>
      <c r="AJ312" s="7">
        <v>2.2000000000000002</v>
      </c>
      <c r="AK312" s="27">
        <f t="shared" ref="AK312:AK333" si="366">IF($A312&gt;$F312,0,$AE312)</f>
        <v>0</v>
      </c>
      <c r="AL312" s="3">
        <f t="shared" ref="AL312:AL333" si="367">(12/$D312)*(($I312+$AF312)/$AI312+$AK312/$AJ312)</f>
        <v>1514.274616308533</v>
      </c>
    </row>
    <row r="313" spans="1:38" ht="20.25" x14ac:dyDescent="0.3">
      <c r="A313" s="7">
        <v>13</v>
      </c>
      <c r="B313" s="7">
        <v>27</v>
      </c>
      <c r="C313" s="27">
        <v>22</v>
      </c>
      <c r="D313" s="27">
        <v>34</v>
      </c>
      <c r="E313" s="7">
        <v>3.5</v>
      </c>
      <c r="F313" s="32">
        <f t="shared" si="347"/>
        <v>3.4166666666666665</v>
      </c>
      <c r="G313" s="8">
        <f t="shared" si="340"/>
        <v>5330</v>
      </c>
      <c r="H313" s="2">
        <v>1.4</v>
      </c>
      <c r="I313" s="7">
        <f t="shared" si="341"/>
        <v>7461.9999999999991</v>
      </c>
      <c r="J313" s="7">
        <v>1.2</v>
      </c>
      <c r="K313" s="4">
        <f t="shared" ref="K313:K323" si="368">(1.75-1.15)*(($D313-24)/(96-24))+1.15</f>
        <v>1.2333333333333332</v>
      </c>
      <c r="L313" s="7">
        <v>0</v>
      </c>
      <c r="M313" s="2">
        <f t="shared" si="348"/>
        <v>3.3756756756756761</v>
      </c>
      <c r="N313" s="2">
        <f t="shared" si="349"/>
        <v>2.567567567567568</v>
      </c>
      <c r="O313" s="2">
        <f t="shared" si="350"/>
        <v>10.675675675675677</v>
      </c>
      <c r="P313" s="2">
        <f t="shared" si="351"/>
        <v>17.87</v>
      </c>
      <c r="Q313" s="2">
        <f t="shared" si="352"/>
        <v>23.87</v>
      </c>
      <c r="R313" s="2">
        <f t="shared" si="353"/>
        <v>16.866666666666664</v>
      </c>
      <c r="S313" s="2">
        <f t="shared" si="342"/>
        <v>20.866666666666664</v>
      </c>
      <c r="T313" s="2">
        <f t="shared" si="343"/>
        <v>30.866666666666664</v>
      </c>
      <c r="U313" s="7">
        <f t="shared" si="344"/>
        <v>1</v>
      </c>
      <c r="V313" s="2">
        <f t="shared" si="354"/>
        <v>95.378292496742091</v>
      </c>
      <c r="W313" s="28">
        <f t="shared" si="355"/>
        <v>120.4608027240203</v>
      </c>
      <c r="X313" s="2">
        <f t="shared" si="356"/>
        <v>104.23631966166629</v>
      </c>
      <c r="Y313" s="2">
        <f t="shared" si="357"/>
        <v>325.87583269720216</v>
      </c>
      <c r="Z313" s="28">
        <f t="shared" si="358"/>
        <v>0</v>
      </c>
      <c r="AA313" s="28">
        <f t="shared" si="359"/>
        <v>3.4166666666666665</v>
      </c>
      <c r="AB313" s="28">
        <f t="shared" si="360"/>
        <v>411.57440930706935</v>
      </c>
      <c r="AC313" s="2">
        <f t="shared" si="361"/>
        <v>356.14075884402644</v>
      </c>
      <c r="AD313" s="2">
        <f t="shared" si="345"/>
        <v>356.14075884402644</v>
      </c>
      <c r="AE313" s="2">
        <f t="shared" si="362"/>
        <v>411.57440930706935</v>
      </c>
      <c r="AF313" s="2">
        <f t="shared" si="346"/>
        <v>248.1072798172539</v>
      </c>
      <c r="AG313" s="33">
        <f t="shared" si="363"/>
        <v>8.5920902014652009E-2</v>
      </c>
      <c r="AH313" s="33">
        <f t="shared" si="364"/>
        <v>8.5920902014652009E-2</v>
      </c>
      <c r="AI313" s="2">
        <f t="shared" si="365"/>
        <v>1.8068221972684122</v>
      </c>
      <c r="AJ313" s="7">
        <v>2.2000000000000002</v>
      </c>
      <c r="AK313" s="27">
        <f t="shared" si="366"/>
        <v>0</v>
      </c>
      <c r="AL313" s="3">
        <f t="shared" si="367"/>
        <v>1506.0775421992996</v>
      </c>
    </row>
    <row r="314" spans="1:38" ht="20.25" x14ac:dyDescent="0.3">
      <c r="A314" s="7">
        <v>13</v>
      </c>
      <c r="B314" s="7">
        <v>30</v>
      </c>
      <c r="C314" s="27">
        <v>24</v>
      </c>
      <c r="D314" s="27">
        <v>38</v>
      </c>
      <c r="E314" s="7">
        <v>3.75</v>
      </c>
      <c r="F314" s="32">
        <f t="shared" si="347"/>
        <v>3.7916666666666665</v>
      </c>
      <c r="G314" s="8">
        <f t="shared" si="340"/>
        <v>5915</v>
      </c>
      <c r="H314" s="2">
        <v>1.4</v>
      </c>
      <c r="I314" s="7">
        <f t="shared" si="341"/>
        <v>8281</v>
      </c>
      <c r="J314" s="7">
        <v>1.2</v>
      </c>
      <c r="K314" s="4">
        <f t="shared" si="368"/>
        <v>1.2666666666666666</v>
      </c>
      <c r="L314" s="7">
        <v>0</v>
      </c>
      <c r="M314" s="2">
        <f t="shared" si="348"/>
        <v>3.271052631578947</v>
      </c>
      <c r="N314" s="2">
        <f t="shared" si="349"/>
        <v>2.5</v>
      </c>
      <c r="O314" s="2">
        <f t="shared" si="350"/>
        <v>10.394736842105264</v>
      </c>
      <c r="P314" s="2">
        <f t="shared" si="351"/>
        <v>18.323333333333334</v>
      </c>
      <c r="Q314" s="2">
        <f t="shared" si="352"/>
        <v>24.323333333333334</v>
      </c>
      <c r="R314" s="2">
        <f t="shared" si="353"/>
        <v>17.299999999999997</v>
      </c>
      <c r="S314" s="2">
        <f t="shared" si="342"/>
        <v>21.299999999999997</v>
      </c>
      <c r="T314" s="2">
        <f t="shared" si="343"/>
        <v>31.299999999999997</v>
      </c>
      <c r="U314" s="7">
        <f t="shared" si="344"/>
        <v>1</v>
      </c>
      <c r="V314" s="2">
        <f t="shared" si="354"/>
        <v>91.256126320025416</v>
      </c>
      <c r="W314" s="28">
        <f t="shared" si="355"/>
        <v>115.81066500414023</v>
      </c>
      <c r="X314" s="2">
        <f t="shared" si="356"/>
        <v>100.87737925472457</v>
      </c>
      <c r="Y314" s="2">
        <f t="shared" si="357"/>
        <v>346.012812296763</v>
      </c>
      <c r="Z314" s="28">
        <f t="shared" si="358"/>
        <v>0</v>
      </c>
      <c r="AA314" s="28">
        <f t="shared" si="359"/>
        <v>3.7916666666666665</v>
      </c>
      <c r="AB314" s="28">
        <f t="shared" si="360"/>
        <v>439.11543814069836</v>
      </c>
      <c r="AC314" s="2">
        <f t="shared" si="361"/>
        <v>382.49339634083066</v>
      </c>
      <c r="AD314" s="2">
        <f t="shared" si="345"/>
        <v>382.49339634083066</v>
      </c>
      <c r="AE314" s="2">
        <f t="shared" si="362"/>
        <v>439.11543814069836</v>
      </c>
      <c r="AF314" s="2">
        <f t="shared" si="346"/>
        <v>306.30528372500481</v>
      </c>
      <c r="AG314" s="33">
        <f t="shared" si="363"/>
        <v>8.6335565476190479E-2</v>
      </c>
      <c r="AH314" s="33">
        <f t="shared" si="364"/>
        <v>8.6335565476190479E-2</v>
      </c>
      <c r="AI314" s="2">
        <f t="shared" si="365"/>
        <v>1.8070935881287877</v>
      </c>
      <c r="AJ314" s="7">
        <v>2.2000000000000002</v>
      </c>
      <c r="AK314" s="27">
        <f t="shared" si="366"/>
        <v>0</v>
      </c>
      <c r="AL314" s="3">
        <f t="shared" si="367"/>
        <v>1500.6309765733597</v>
      </c>
    </row>
    <row r="315" spans="1:38" ht="20.25" x14ac:dyDescent="0.3">
      <c r="A315" s="7">
        <v>13</v>
      </c>
      <c r="B315" s="7">
        <v>33</v>
      </c>
      <c r="C315" s="27">
        <v>27</v>
      </c>
      <c r="D315" s="27">
        <v>42</v>
      </c>
      <c r="E315" s="7">
        <v>3.75</v>
      </c>
      <c r="F315" s="32">
        <f t="shared" si="347"/>
        <v>4.125</v>
      </c>
      <c r="G315" s="8">
        <f t="shared" si="340"/>
        <v>6435</v>
      </c>
      <c r="H315" s="2">
        <v>1.4</v>
      </c>
      <c r="I315" s="7">
        <f t="shared" si="341"/>
        <v>9009</v>
      </c>
      <c r="J315" s="7">
        <v>1.2</v>
      </c>
      <c r="K315" s="4">
        <f t="shared" si="368"/>
        <v>1.2999999999999998</v>
      </c>
      <c r="L315" s="7">
        <v>0</v>
      </c>
      <c r="M315" s="2">
        <f t="shared" si="348"/>
        <v>3.1717948717948721</v>
      </c>
      <c r="N315" s="2">
        <f t="shared" si="349"/>
        <v>2.4358974358974361</v>
      </c>
      <c r="O315" s="2">
        <f t="shared" si="350"/>
        <v>10.12820512820513</v>
      </c>
      <c r="P315" s="2">
        <f t="shared" si="351"/>
        <v>18.776666666666667</v>
      </c>
      <c r="Q315" s="2">
        <f t="shared" si="352"/>
        <v>24.776666666666667</v>
      </c>
      <c r="R315" s="2">
        <f t="shared" si="353"/>
        <v>17.733333333333331</v>
      </c>
      <c r="S315" s="2">
        <f t="shared" si="342"/>
        <v>21.733333333333331</v>
      </c>
      <c r="T315" s="2">
        <f t="shared" si="343"/>
        <v>31.733333333333331</v>
      </c>
      <c r="U315" s="7">
        <f t="shared" si="344"/>
        <v>1</v>
      </c>
      <c r="V315" s="2">
        <f t="shared" si="354"/>
        <v>87.397290481686539</v>
      </c>
      <c r="W315" s="28">
        <f t="shared" si="355"/>
        <v>111.42484311794774</v>
      </c>
      <c r="X315" s="2">
        <f t="shared" si="356"/>
        <v>97.679324656002592</v>
      </c>
      <c r="Y315" s="2">
        <f t="shared" si="357"/>
        <v>360.51382323695697</v>
      </c>
      <c r="Z315" s="28">
        <f t="shared" si="358"/>
        <v>0</v>
      </c>
      <c r="AA315" s="28">
        <f t="shared" si="359"/>
        <v>4.125</v>
      </c>
      <c r="AB315" s="28">
        <f t="shared" si="360"/>
        <v>459.62747786153443</v>
      </c>
      <c r="AC315" s="2">
        <f t="shared" si="361"/>
        <v>402.92721420601072</v>
      </c>
      <c r="AD315" s="2">
        <f t="shared" si="345"/>
        <v>402.92721420601072</v>
      </c>
      <c r="AE315" s="2">
        <f t="shared" si="362"/>
        <v>459.62747786153443</v>
      </c>
      <c r="AF315" s="2">
        <f t="shared" si="346"/>
        <v>370.62939330725584</v>
      </c>
      <c r="AG315" s="33">
        <f t="shared" si="363"/>
        <v>8.6704155219780213E-2</v>
      </c>
      <c r="AH315" s="33">
        <f t="shared" si="364"/>
        <v>8.6704155219780213E-2</v>
      </c>
      <c r="AI315" s="2">
        <f t="shared" si="365"/>
        <v>1.8073348929012407</v>
      </c>
      <c r="AJ315" s="7">
        <v>2.2000000000000002</v>
      </c>
      <c r="AK315" s="27">
        <f t="shared" si="366"/>
        <v>0</v>
      </c>
      <c r="AL315" s="3">
        <f t="shared" si="367"/>
        <v>1482.7877904086592</v>
      </c>
    </row>
    <row r="316" spans="1:38" ht="20.25" x14ac:dyDescent="0.3">
      <c r="A316" s="7">
        <v>13</v>
      </c>
      <c r="B316" s="7">
        <v>36</v>
      </c>
      <c r="C316" s="27">
        <v>29</v>
      </c>
      <c r="D316" s="27">
        <v>45</v>
      </c>
      <c r="E316" s="7">
        <v>4.5</v>
      </c>
      <c r="F316" s="32">
        <f t="shared" si="347"/>
        <v>4.5</v>
      </c>
      <c r="G316" s="8">
        <f t="shared" si="340"/>
        <v>7020</v>
      </c>
      <c r="H316" s="2">
        <v>1.4</v>
      </c>
      <c r="I316" s="7">
        <f t="shared" si="341"/>
        <v>9828</v>
      </c>
      <c r="J316" s="7">
        <v>1.2</v>
      </c>
      <c r="K316" s="4">
        <f t="shared" si="368"/>
        <v>1.325</v>
      </c>
      <c r="L316" s="7">
        <v>0</v>
      </c>
      <c r="M316" s="2">
        <f t="shared" si="348"/>
        <v>3.10062893081761</v>
      </c>
      <c r="N316" s="2">
        <f t="shared" si="349"/>
        <v>2.3899371069182389</v>
      </c>
      <c r="O316" s="2">
        <f t="shared" si="350"/>
        <v>9.9371069182389942</v>
      </c>
      <c r="P316" s="2">
        <f t="shared" si="351"/>
        <v>19.116666666666667</v>
      </c>
      <c r="Q316" s="2">
        <f t="shared" si="352"/>
        <v>25.116666666666667</v>
      </c>
      <c r="R316" s="2">
        <f t="shared" si="353"/>
        <v>18.05833333333333</v>
      </c>
      <c r="S316" s="2">
        <f t="shared" si="342"/>
        <v>22.05833333333333</v>
      </c>
      <c r="T316" s="2">
        <f t="shared" si="343"/>
        <v>32.05833333333333</v>
      </c>
      <c r="U316" s="7">
        <f t="shared" si="344"/>
        <v>1</v>
      </c>
      <c r="V316" s="2">
        <f t="shared" si="354"/>
        <v>84.662591340396105</v>
      </c>
      <c r="W316" s="28">
        <f t="shared" si="355"/>
        <v>108.29703168365035</v>
      </c>
      <c r="X316" s="2">
        <f t="shared" si="356"/>
        <v>95.380210779640436</v>
      </c>
      <c r="Y316" s="2">
        <f t="shared" si="357"/>
        <v>380.98166103178249</v>
      </c>
      <c r="Z316" s="28">
        <f t="shared" si="358"/>
        <v>0</v>
      </c>
      <c r="AA316" s="28">
        <f t="shared" si="359"/>
        <v>4.5</v>
      </c>
      <c r="AB316" s="28">
        <f t="shared" si="360"/>
        <v>487.33664257642658</v>
      </c>
      <c r="AC316" s="2">
        <f t="shared" si="361"/>
        <v>429.21094850838199</v>
      </c>
      <c r="AD316" s="2">
        <f t="shared" si="345"/>
        <v>429.21094850838199</v>
      </c>
      <c r="AE316" s="2">
        <f t="shared" si="362"/>
        <v>487.33664257642658</v>
      </c>
      <c r="AF316" s="2">
        <f t="shared" si="346"/>
        <v>441.07960856400695</v>
      </c>
      <c r="AG316" s="33">
        <f t="shared" si="363"/>
        <v>8.7118818681318683E-2</v>
      </c>
      <c r="AH316" s="33">
        <f t="shared" si="364"/>
        <v>8.7118818681318683E-2</v>
      </c>
      <c r="AI316" s="2">
        <f t="shared" si="365"/>
        <v>1.8076064378123093</v>
      </c>
      <c r="AJ316" s="7">
        <v>2.2000000000000002</v>
      </c>
      <c r="AK316" s="27">
        <f t="shared" si="366"/>
        <v>0</v>
      </c>
      <c r="AL316" s="3">
        <f t="shared" si="367"/>
        <v>1514.9432817160296</v>
      </c>
    </row>
    <row r="317" spans="1:38" ht="20.25" x14ac:dyDescent="0.3">
      <c r="A317" s="7">
        <v>13</v>
      </c>
      <c r="B317" s="7">
        <v>39</v>
      </c>
      <c r="C317" s="27">
        <v>32</v>
      </c>
      <c r="D317" s="27">
        <v>49</v>
      </c>
      <c r="E317" s="7">
        <v>4.75</v>
      </c>
      <c r="F317" s="32">
        <f t="shared" si="347"/>
        <v>4.875</v>
      </c>
      <c r="G317" s="8">
        <f t="shared" si="340"/>
        <v>7605</v>
      </c>
      <c r="H317" s="2">
        <v>1.4</v>
      </c>
      <c r="I317" s="7">
        <f t="shared" si="341"/>
        <v>10647</v>
      </c>
      <c r="J317" s="7">
        <v>1.2</v>
      </c>
      <c r="K317" s="4">
        <f t="shared" si="368"/>
        <v>1.3583333333333334</v>
      </c>
      <c r="L317" s="7">
        <v>0</v>
      </c>
      <c r="M317" s="2">
        <f t="shared" si="348"/>
        <v>3.0098159509202449</v>
      </c>
      <c r="N317" s="2">
        <f t="shared" si="349"/>
        <v>2.3312883435582821</v>
      </c>
      <c r="O317" s="2">
        <f t="shared" si="350"/>
        <v>9.6932515337423304</v>
      </c>
      <c r="P317" s="2">
        <f t="shared" si="351"/>
        <v>19.570000000000004</v>
      </c>
      <c r="Q317" s="2">
        <f t="shared" si="352"/>
        <v>25.570000000000004</v>
      </c>
      <c r="R317" s="2">
        <f t="shared" si="353"/>
        <v>18.491666666666667</v>
      </c>
      <c r="S317" s="2">
        <f t="shared" si="342"/>
        <v>22.491666666666667</v>
      </c>
      <c r="T317" s="2">
        <f t="shared" si="343"/>
        <v>32.491666666666667</v>
      </c>
      <c r="U317" s="7">
        <f t="shared" si="344"/>
        <v>1</v>
      </c>
      <c r="V317" s="2">
        <f t="shared" si="354"/>
        <v>81.212791790176297</v>
      </c>
      <c r="W317" s="28">
        <f t="shared" si="355"/>
        <v>104.32752002037863</v>
      </c>
      <c r="X317" s="2">
        <f t="shared" si="356"/>
        <v>92.439694784509484</v>
      </c>
      <c r="Y317" s="2">
        <f t="shared" si="357"/>
        <v>395.91235997710947</v>
      </c>
      <c r="Z317" s="28">
        <f t="shared" si="358"/>
        <v>0</v>
      </c>
      <c r="AA317" s="28">
        <f t="shared" si="359"/>
        <v>4.875</v>
      </c>
      <c r="AB317" s="28">
        <f t="shared" si="360"/>
        <v>508.5966600993458</v>
      </c>
      <c r="AC317" s="2">
        <f t="shared" si="361"/>
        <v>450.64351207448374</v>
      </c>
      <c r="AD317" s="2">
        <f t="shared" si="345"/>
        <v>450.64351207448374</v>
      </c>
      <c r="AE317" s="2">
        <f t="shared" si="362"/>
        <v>508.5966600993458</v>
      </c>
      <c r="AF317" s="2">
        <f t="shared" si="346"/>
        <v>517.65592949525819</v>
      </c>
      <c r="AG317" s="33">
        <f t="shared" si="363"/>
        <v>8.7533482142857152E-2</v>
      </c>
      <c r="AH317" s="33">
        <f t="shared" si="364"/>
        <v>8.7533482142857152E-2</v>
      </c>
      <c r="AI317" s="2">
        <f t="shared" si="365"/>
        <v>1.8078780643327343</v>
      </c>
      <c r="AJ317" s="7">
        <v>2.2000000000000002</v>
      </c>
      <c r="AK317" s="27">
        <f t="shared" si="366"/>
        <v>0</v>
      </c>
      <c r="AL317" s="3">
        <f t="shared" si="367"/>
        <v>1512.3815627081287</v>
      </c>
    </row>
    <row r="318" spans="1:38" ht="20.25" x14ac:dyDescent="0.3">
      <c r="A318" s="7">
        <v>13</v>
      </c>
      <c r="B318" s="7">
        <v>42</v>
      </c>
      <c r="C318" s="27">
        <v>34</v>
      </c>
      <c r="D318" s="27">
        <v>53</v>
      </c>
      <c r="E318" s="7">
        <v>5</v>
      </c>
      <c r="F318" s="32">
        <f t="shared" si="347"/>
        <v>5.25</v>
      </c>
      <c r="G318" s="8">
        <f t="shared" si="340"/>
        <v>8190</v>
      </c>
      <c r="H318" s="2">
        <v>1.4</v>
      </c>
      <c r="I318" s="7">
        <f t="shared" si="341"/>
        <v>11466</v>
      </c>
      <c r="J318" s="7">
        <v>1.2</v>
      </c>
      <c r="K318" s="4">
        <f t="shared" si="368"/>
        <v>1.3916666666666666</v>
      </c>
      <c r="L318" s="7">
        <v>0</v>
      </c>
      <c r="M318" s="2">
        <f t="shared" si="348"/>
        <v>2.9233532934131738</v>
      </c>
      <c r="N318" s="2">
        <f t="shared" si="349"/>
        <v>2.2754491017964074</v>
      </c>
      <c r="O318" s="2">
        <f t="shared" si="350"/>
        <v>9.4610778443113777</v>
      </c>
      <c r="P318" s="2">
        <f t="shared" si="351"/>
        <v>20.023333333333333</v>
      </c>
      <c r="Q318" s="2">
        <f t="shared" si="352"/>
        <v>26.023333333333333</v>
      </c>
      <c r="R318" s="2">
        <f t="shared" si="353"/>
        <v>18.924999999999997</v>
      </c>
      <c r="S318" s="2">
        <f t="shared" si="342"/>
        <v>22.924999999999997</v>
      </c>
      <c r="T318" s="2">
        <f t="shared" si="343"/>
        <v>32.924999999999997</v>
      </c>
      <c r="U318" s="7">
        <f t="shared" si="344"/>
        <v>1</v>
      </c>
      <c r="V318" s="2">
        <f t="shared" si="354"/>
        <v>77.970875644406121</v>
      </c>
      <c r="W318" s="28">
        <f t="shared" si="355"/>
        <v>100.57243876570242</v>
      </c>
      <c r="X318" s="2">
        <f t="shared" si="356"/>
        <v>89.633945121967244</v>
      </c>
      <c r="Y318" s="2">
        <f t="shared" si="357"/>
        <v>409.34709713313214</v>
      </c>
      <c r="Z318" s="28">
        <f t="shared" si="358"/>
        <v>0</v>
      </c>
      <c r="AA318" s="28">
        <f t="shared" si="359"/>
        <v>5.25</v>
      </c>
      <c r="AB318" s="28">
        <f t="shared" si="360"/>
        <v>528.00530351993768</v>
      </c>
      <c r="AC318" s="2">
        <f t="shared" si="361"/>
        <v>470.57821189032802</v>
      </c>
      <c r="AD318" s="2">
        <f t="shared" si="345"/>
        <v>470.57821189032802</v>
      </c>
      <c r="AE318" s="2">
        <f t="shared" si="362"/>
        <v>528.00530351993768</v>
      </c>
      <c r="AF318" s="2">
        <f t="shared" si="346"/>
        <v>600.35835610100946</v>
      </c>
      <c r="AG318" s="33">
        <f t="shared" si="363"/>
        <v>8.7948145604395608E-2</v>
      </c>
      <c r="AH318" s="33">
        <f t="shared" si="364"/>
        <v>8.7948145604395608E-2</v>
      </c>
      <c r="AI318" s="2">
        <f t="shared" si="365"/>
        <v>1.8081497724993119</v>
      </c>
      <c r="AJ318" s="7">
        <v>2.2000000000000002</v>
      </c>
      <c r="AK318" s="27">
        <f t="shared" si="366"/>
        <v>0</v>
      </c>
      <c r="AL318" s="3">
        <f t="shared" si="367"/>
        <v>1510.9399160867044</v>
      </c>
    </row>
    <row r="319" spans="1:38" ht="20.25" x14ac:dyDescent="0.3">
      <c r="A319" s="7">
        <v>13</v>
      </c>
      <c r="B319" s="7">
        <v>48</v>
      </c>
      <c r="C319" s="27">
        <v>38</v>
      </c>
      <c r="D319" s="27">
        <v>60</v>
      </c>
      <c r="E319" s="7">
        <v>5.5</v>
      </c>
      <c r="F319" s="32">
        <f t="shared" si="347"/>
        <v>5.916666666666667</v>
      </c>
      <c r="G319" s="8">
        <f t="shared" si="340"/>
        <v>9230</v>
      </c>
      <c r="H319" s="2">
        <v>1.4</v>
      </c>
      <c r="I319" s="7">
        <f t="shared" si="341"/>
        <v>12922</v>
      </c>
      <c r="J319" s="7">
        <v>1.2</v>
      </c>
      <c r="K319" s="4">
        <f t="shared" si="368"/>
        <v>1.45</v>
      </c>
      <c r="L319" s="7">
        <v>0</v>
      </c>
      <c r="M319" s="2">
        <f t="shared" si="348"/>
        <v>2.7816091954022988</v>
      </c>
      <c r="N319" s="2">
        <f t="shared" si="349"/>
        <v>2.1839080459770113</v>
      </c>
      <c r="O319" s="2">
        <f t="shared" si="350"/>
        <v>9.0804597701149419</v>
      </c>
      <c r="P319" s="2">
        <f t="shared" si="351"/>
        <v>20.816666666666666</v>
      </c>
      <c r="Q319" s="2">
        <f t="shared" si="352"/>
        <v>26.816666666666666</v>
      </c>
      <c r="R319" s="2">
        <f t="shared" si="353"/>
        <v>19.68333333333333</v>
      </c>
      <c r="S319" s="2">
        <f t="shared" si="342"/>
        <v>23.68333333333333</v>
      </c>
      <c r="T319" s="2">
        <f t="shared" si="343"/>
        <v>33.68333333333333</v>
      </c>
      <c r="U319" s="7">
        <f t="shared" si="344"/>
        <v>1</v>
      </c>
      <c r="V319" s="2">
        <f t="shared" si="354"/>
        <v>72.749126552641826</v>
      </c>
      <c r="W319" s="28">
        <f t="shared" si="355"/>
        <v>94.472113013139946</v>
      </c>
      <c r="X319" s="2">
        <f t="shared" si="356"/>
        <v>85.023966807194441</v>
      </c>
      <c r="Y319" s="2">
        <f t="shared" si="357"/>
        <v>430.43233210313082</v>
      </c>
      <c r="Z319" s="28">
        <f t="shared" si="358"/>
        <v>0</v>
      </c>
      <c r="AA319" s="28">
        <f t="shared" si="359"/>
        <v>5.916666666666667</v>
      </c>
      <c r="AB319" s="28">
        <f t="shared" si="360"/>
        <v>558.96000199441141</v>
      </c>
      <c r="AC319" s="2">
        <f t="shared" si="361"/>
        <v>503.05847027590045</v>
      </c>
      <c r="AD319" s="2">
        <f t="shared" si="345"/>
        <v>503.05847027590045</v>
      </c>
      <c r="AE319" s="2">
        <f t="shared" si="362"/>
        <v>558.96000199441141</v>
      </c>
      <c r="AF319" s="2">
        <f t="shared" si="346"/>
        <v>784.14152633601236</v>
      </c>
      <c r="AG319" s="33">
        <f t="shared" si="363"/>
        <v>8.868532509157509E-2</v>
      </c>
      <c r="AH319" s="33">
        <f t="shared" si="364"/>
        <v>8.868532509157509E-2</v>
      </c>
      <c r="AI319" s="2">
        <f t="shared" si="365"/>
        <v>1.8086330109498214</v>
      </c>
      <c r="AJ319" s="7">
        <v>2.2000000000000002</v>
      </c>
      <c r="AK319" s="27">
        <f t="shared" si="366"/>
        <v>0</v>
      </c>
      <c r="AL319" s="3">
        <f t="shared" si="367"/>
        <v>1515.6354488009811</v>
      </c>
    </row>
    <row r="320" spans="1:38" ht="20.25" x14ac:dyDescent="0.3">
      <c r="A320" s="7">
        <v>13</v>
      </c>
      <c r="B320" s="7">
        <v>54</v>
      </c>
      <c r="C320" s="27">
        <v>43</v>
      </c>
      <c r="D320" s="27">
        <v>68</v>
      </c>
      <c r="E320" s="7">
        <v>6</v>
      </c>
      <c r="F320" s="32">
        <f t="shared" si="347"/>
        <v>6.666666666666667</v>
      </c>
      <c r="G320" s="8">
        <f t="shared" si="340"/>
        <v>10400</v>
      </c>
      <c r="H320" s="2">
        <v>1.4</v>
      </c>
      <c r="I320" s="7">
        <f t="shared" si="341"/>
        <v>14559.999999999998</v>
      </c>
      <c r="J320" s="7">
        <v>1.2</v>
      </c>
      <c r="K320" s="4">
        <f t="shared" si="368"/>
        <v>1.5166666666666666</v>
      </c>
      <c r="L320" s="7">
        <v>0</v>
      </c>
      <c r="M320" s="2">
        <f t="shared" si="348"/>
        <v>2.6329670329670329</v>
      </c>
      <c r="N320" s="2">
        <f t="shared" si="349"/>
        <v>2.087912087912088</v>
      </c>
      <c r="O320" s="2">
        <f t="shared" si="350"/>
        <v>8.6813186813186807</v>
      </c>
      <c r="P320" s="2">
        <f t="shared" si="351"/>
        <v>21.723333333333333</v>
      </c>
      <c r="Q320" s="2">
        <f t="shared" si="352"/>
        <v>27.723333333333333</v>
      </c>
      <c r="R320" s="2">
        <f t="shared" si="353"/>
        <v>20.549999999999997</v>
      </c>
      <c r="S320" s="2">
        <f t="shared" si="342"/>
        <v>24.549999999999997</v>
      </c>
      <c r="T320" s="2">
        <f t="shared" si="343"/>
        <v>34.549999999999997</v>
      </c>
      <c r="U320" s="7">
        <f t="shared" si="344"/>
        <v>1</v>
      </c>
      <c r="V320" s="2">
        <f t="shared" si="354"/>
        <v>67.402181267985995</v>
      </c>
      <c r="W320" s="28">
        <f t="shared" si="355"/>
        <v>88.156493448135961</v>
      </c>
      <c r="X320" s="2">
        <f t="shared" si="356"/>
        <v>80.180308252220669</v>
      </c>
      <c r="Y320" s="2">
        <f t="shared" si="357"/>
        <v>449.34787511990663</v>
      </c>
      <c r="Z320" s="28">
        <f t="shared" si="358"/>
        <v>0</v>
      </c>
      <c r="AA320" s="28">
        <f t="shared" si="359"/>
        <v>6.666666666666667</v>
      </c>
      <c r="AB320" s="28">
        <f t="shared" si="360"/>
        <v>587.70995632090649</v>
      </c>
      <c r="AC320" s="2">
        <f t="shared" si="361"/>
        <v>534.53538834813787</v>
      </c>
      <c r="AD320" s="2">
        <f t="shared" si="345"/>
        <v>534.53538834813787</v>
      </c>
      <c r="AE320" s="2">
        <f t="shared" si="362"/>
        <v>587.70995632090649</v>
      </c>
      <c r="AF320" s="2">
        <f t="shared" si="346"/>
        <v>992.42911926901559</v>
      </c>
      <c r="AG320" s="33">
        <f t="shared" si="363"/>
        <v>8.9514652014652002E-2</v>
      </c>
      <c r="AH320" s="33">
        <f t="shared" si="364"/>
        <v>8.9514652014652002E-2</v>
      </c>
      <c r="AI320" s="2">
        <f t="shared" si="365"/>
        <v>1.8091769630445638</v>
      </c>
      <c r="AJ320" s="7">
        <v>2.2000000000000002</v>
      </c>
      <c r="AK320" s="27">
        <f t="shared" si="366"/>
        <v>0</v>
      </c>
      <c r="AL320" s="3">
        <f t="shared" si="367"/>
        <v>1517.0137422855944</v>
      </c>
    </row>
    <row r="321" spans="1:38" ht="20.25" x14ac:dyDescent="0.3">
      <c r="A321" s="7">
        <v>13</v>
      </c>
      <c r="B321" s="7">
        <v>60</v>
      </c>
      <c r="C321" s="27">
        <v>48</v>
      </c>
      <c r="D321" s="27">
        <v>76</v>
      </c>
      <c r="E321" s="7">
        <v>6.5</v>
      </c>
      <c r="F321" s="32">
        <f t="shared" si="347"/>
        <v>7.416666666666667</v>
      </c>
      <c r="G321" s="8">
        <f t="shared" si="340"/>
        <v>11570</v>
      </c>
      <c r="H321" s="2">
        <v>1.4</v>
      </c>
      <c r="I321" s="7">
        <f t="shared" si="341"/>
        <v>16197.999999999998</v>
      </c>
      <c r="J321" s="7">
        <v>1.2</v>
      </c>
      <c r="K321" s="4">
        <f t="shared" si="368"/>
        <v>1.5833333333333333</v>
      </c>
      <c r="L321" s="7">
        <v>0</v>
      </c>
      <c r="M321" s="2">
        <f t="shared" si="348"/>
        <v>2.4968421052631578</v>
      </c>
      <c r="N321" s="2">
        <f t="shared" si="349"/>
        <v>2</v>
      </c>
      <c r="O321" s="2">
        <f t="shared" si="350"/>
        <v>8.3157894736842106</v>
      </c>
      <c r="P321" s="2">
        <f t="shared" si="351"/>
        <v>22.63</v>
      </c>
      <c r="Q321" s="2">
        <f t="shared" si="352"/>
        <v>28.63</v>
      </c>
      <c r="R321" s="2">
        <f t="shared" si="353"/>
        <v>21.416666666666664</v>
      </c>
      <c r="S321" s="2">
        <f t="shared" si="342"/>
        <v>25.416666666666664</v>
      </c>
      <c r="T321" s="2">
        <f t="shared" si="343"/>
        <v>35.416666666666664</v>
      </c>
      <c r="U321" s="7">
        <f t="shared" si="344"/>
        <v>1</v>
      </c>
      <c r="V321" s="2">
        <f t="shared" si="354"/>
        <v>62.626479530192682</v>
      </c>
      <c r="W321" s="28">
        <f t="shared" si="355"/>
        <v>82.453920283091804</v>
      </c>
      <c r="X321" s="2">
        <f t="shared" si="356"/>
        <v>75.741201125927148</v>
      </c>
      <c r="Y321" s="2">
        <f t="shared" si="357"/>
        <v>464.47972318226243</v>
      </c>
      <c r="Z321" s="28">
        <f t="shared" si="358"/>
        <v>0</v>
      </c>
      <c r="AA321" s="28">
        <f t="shared" si="359"/>
        <v>7.416666666666667</v>
      </c>
      <c r="AB321" s="28">
        <f t="shared" si="360"/>
        <v>611.5332420995976</v>
      </c>
      <c r="AC321" s="2">
        <f t="shared" si="361"/>
        <v>561.74724168395971</v>
      </c>
      <c r="AD321" s="2">
        <f t="shared" si="345"/>
        <v>561.74724168395971</v>
      </c>
      <c r="AE321" s="2">
        <f t="shared" si="362"/>
        <v>611.5332420995976</v>
      </c>
      <c r="AF321" s="2">
        <f t="shared" si="346"/>
        <v>1225.2211349000193</v>
      </c>
      <c r="AG321" s="33">
        <f t="shared" si="363"/>
        <v>9.0343978937728942E-2</v>
      </c>
      <c r="AH321" s="33">
        <f t="shared" si="364"/>
        <v>9.0343978937728942E-2</v>
      </c>
      <c r="AI321" s="2">
        <f t="shared" si="365"/>
        <v>1.8097212424283631</v>
      </c>
      <c r="AJ321" s="7">
        <v>2.2000000000000002</v>
      </c>
      <c r="AK321" s="27">
        <f t="shared" si="366"/>
        <v>0</v>
      </c>
      <c r="AL321" s="3">
        <f t="shared" si="367"/>
        <v>1520.1429101563651</v>
      </c>
    </row>
    <row r="322" spans="1:38" ht="20.25" x14ac:dyDescent="0.3">
      <c r="A322" s="7">
        <v>13</v>
      </c>
      <c r="B322" s="7">
        <v>66</v>
      </c>
      <c r="C322" s="27">
        <v>53</v>
      </c>
      <c r="D322" s="27">
        <v>83</v>
      </c>
      <c r="E322" s="7">
        <v>7</v>
      </c>
      <c r="F322" s="32">
        <f t="shared" si="347"/>
        <v>8.0833333333333339</v>
      </c>
      <c r="G322" s="8">
        <f t="shared" si="340"/>
        <v>12610.000000000002</v>
      </c>
      <c r="H322" s="2">
        <v>1.4</v>
      </c>
      <c r="I322" s="7">
        <f t="shared" si="341"/>
        <v>17654</v>
      </c>
      <c r="J322" s="7">
        <v>1.2</v>
      </c>
      <c r="K322" s="4">
        <f t="shared" si="368"/>
        <v>1.6416666666666666</v>
      </c>
      <c r="L322" s="7">
        <v>0</v>
      </c>
      <c r="M322" s="2">
        <f t="shared" si="348"/>
        <v>2.3868020304568525</v>
      </c>
      <c r="N322" s="2">
        <f t="shared" si="349"/>
        <v>1.9289340101522843</v>
      </c>
      <c r="O322" s="2">
        <f t="shared" si="350"/>
        <v>8.0203045685279193</v>
      </c>
      <c r="P322" s="2">
        <f t="shared" si="351"/>
        <v>23.423333333333332</v>
      </c>
      <c r="Q322" s="2">
        <f t="shared" si="352"/>
        <v>29.423333333333332</v>
      </c>
      <c r="R322" s="2">
        <f t="shared" si="353"/>
        <v>22.174999999999997</v>
      </c>
      <c r="S322" s="2">
        <f t="shared" si="342"/>
        <v>26.174999999999997</v>
      </c>
      <c r="T322" s="2">
        <f t="shared" si="343"/>
        <v>36.174999999999997</v>
      </c>
      <c r="U322" s="7">
        <f t="shared" si="344"/>
        <v>1</v>
      </c>
      <c r="V322" s="2">
        <f t="shared" si="354"/>
        <v>58.85396464087524</v>
      </c>
      <c r="W322" s="28">
        <f t="shared" si="355"/>
        <v>77.906319598341</v>
      </c>
      <c r="X322" s="2">
        <f t="shared" si="356"/>
        <v>72.154065841681174</v>
      </c>
      <c r="Y322" s="2">
        <f t="shared" si="357"/>
        <v>475.73621418040824</v>
      </c>
      <c r="Z322" s="28">
        <f t="shared" si="358"/>
        <v>0</v>
      </c>
      <c r="AA322" s="28">
        <f t="shared" si="359"/>
        <v>8.0833333333333339</v>
      </c>
      <c r="AB322" s="28">
        <f t="shared" si="360"/>
        <v>629.74275008658981</v>
      </c>
      <c r="AC322" s="2">
        <f t="shared" si="361"/>
        <v>583.24536555358952</v>
      </c>
      <c r="AD322" s="2">
        <f t="shared" si="345"/>
        <v>583.24536555358952</v>
      </c>
      <c r="AE322" s="2">
        <f t="shared" si="362"/>
        <v>629.74275008658981</v>
      </c>
      <c r="AF322" s="2">
        <f t="shared" si="346"/>
        <v>1482.5175732290234</v>
      </c>
      <c r="AG322" s="33">
        <f t="shared" si="363"/>
        <v>9.1081158424908423E-2</v>
      </c>
      <c r="AH322" s="33">
        <f t="shared" si="364"/>
        <v>9.1081158424908423E-2</v>
      </c>
      <c r="AI322" s="2">
        <f t="shared" si="365"/>
        <v>1.810205321325117</v>
      </c>
      <c r="AJ322" s="7">
        <v>2.2000000000000002</v>
      </c>
      <c r="AK322" s="27">
        <f t="shared" si="366"/>
        <v>0</v>
      </c>
      <c r="AL322" s="3">
        <f t="shared" si="367"/>
        <v>1528.4042090036291</v>
      </c>
    </row>
    <row r="323" spans="1:38" ht="20.25" x14ac:dyDescent="0.3">
      <c r="A323" s="7">
        <v>13</v>
      </c>
      <c r="B323" s="7">
        <v>72</v>
      </c>
      <c r="C323" s="27">
        <v>58</v>
      </c>
      <c r="D323" s="27">
        <v>91</v>
      </c>
      <c r="E323" s="7">
        <v>7.5</v>
      </c>
      <c r="F323" s="32">
        <f t="shared" si="347"/>
        <v>8.8333333333333339</v>
      </c>
      <c r="G323" s="8">
        <f t="shared" si="340"/>
        <v>13780.000000000002</v>
      </c>
      <c r="H323" s="2">
        <v>1.4</v>
      </c>
      <c r="I323" s="7">
        <f t="shared" si="341"/>
        <v>19292</v>
      </c>
      <c r="J323" s="7">
        <v>1.2</v>
      </c>
      <c r="K323" s="4">
        <f t="shared" si="368"/>
        <v>1.7083333333333335</v>
      </c>
      <c r="L323" s="7">
        <v>0</v>
      </c>
      <c r="M323" s="2">
        <f t="shared" si="348"/>
        <v>2.2702439024390242</v>
      </c>
      <c r="N323" s="2">
        <f t="shared" si="349"/>
        <v>1.8536585365853655</v>
      </c>
      <c r="O323" s="2">
        <f t="shared" si="350"/>
        <v>7.7073170731707306</v>
      </c>
      <c r="P323" s="2">
        <f t="shared" si="351"/>
        <v>24.330000000000002</v>
      </c>
      <c r="Q323" s="2">
        <f t="shared" si="352"/>
        <v>30.330000000000002</v>
      </c>
      <c r="R323" s="2">
        <f t="shared" si="353"/>
        <v>23.041666666666668</v>
      </c>
      <c r="S323" s="2">
        <f t="shared" si="342"/>
        <v>27.041666666666668</v>
      </c>
      <c r="T323" s="2">
        <f t="shared" si="343"/>
        <v>37.041666666666671</v>
      </c>
      <c r="U323" s="7">
        <f t="shared" si="344"/>
        <v>1</v>
      </c>
      <c r="V323" s="2">
        <f t="shared" si="354"/>
        <v>54.947118764119097</v>
      </c>
      <c r="W323" s="28">
        <f t="shared" si="355"/>
        <v>73.155230827614261</v>
      </c>
      <c r="X323" s="2">
        <f t="shared" si="356"/>
        <v>68.359407596305644</v>
      </c>
      <c r="Y323" s="2">
        <f t="shared" si="357"/>
        <v>485.36621574971872</v>
      </c>
      <c r="Z323" s="28">
        <f t="shared" si="358"/>
        <v>0</v>
      </c>
      <c r="AA323" s="28">
        <f t="shared" si="359"/>
        <v>8.8333333333333339</v>
      </c>
      <c r="AB323" s="28">
        <f t="shared" si="360"/>
        <v>646.2045389772594</v>
      </c>
      <c r="AC323" s="2">
        <f t="shared" si="361"/>
        <v>603.84143376736654</v>
      </c>
      <c r="AD323" s="2">
        <f t="shared" si="345"/>
        <v>603.84143376736654</v>
      </c>
      <c r="AE323" s="2">
        <f t="shared" si="362"/>
        <v>646.2045389772594</v>
      </c>
      <c r="AF323" s="2">
        <f t="shared" si="346"/>
        <v>1764.3184342560278</v>
      </c>
      <c r="AG323" s="33">
        <f t="shared" si="363"/>
        <v>9.1910485347985349E-2</v>
      </c>
      <c r="AH323" s="33">
        <f t="shared" si="364"/>
        <v>9.1910485347985349E-2</v>
      </c>
      <c r="AI323" s="2">
        <f t="shared" si="365"/>
        <v>1.8107502197280461</v>
      </c>
      <c r="AJ323" s="7">
        <v>2.2000000000000002</v>
      </c>
      <c r="AK323" s="27">
        <f t="shared" si="366"/>
        <v>0</v>
      </c>
      <c r="AL323" s="3">
        <f t="shared" si="367"/>
        <v>1533.429263569479</v>
      </c>
    </row>
    <row r="324" spans="1:38" ht="20.25" x14ac:dyDescent="0.3">
      <c r="A324" s="7">
        <v>13</v>
      </c>
      <c r="B324" s="7">
        <v>78</v>
      </c>
      <c r="C324" s="27">
        <v>63</v>
      </c>
      <c r="D324" s="27">
        <v>98</v>
      </c>
      <c r="E324" s="7">
        <v>8</v>
      </c>
      <c r="F324" s="32">
        <f t="shared" si="347"/>
        <v>9.5</v>
      </c>
      <c r="G324" s="8">
        <f t="shared" si="340"/>
        <v>14820</v>
      </c>
      <c r="H324" s="2">
        <v>1.4</v>
      </c>
      <c r="I324" s="7">
        <f t="shared" si="341"/>
        <v>20748</v>
      </c>
      <c r="J324" s="7">
        <v>1.2</v>
      </c>
      <c r="K324" s="7">
        <v>1.75</v>
      </c>
      <c r="L324" s="7">
        <v>0</v>
      </c>
      <c r="M324" s="2">
        <f t="shared" si="348"/>
        <v>2.196190476190476</v>
      </c>
      <c r="N324" s="2">
        <f t="shared" si="349"/>
        <v>1.8095238095238095</v>
      </c>
      <c r="O324" s="2">
        <f t="shared" si="350"/>
        <v>7.5238095238095237</v>
      </c>
      <c r="P324" s="2">
        <f t="shared" si="351"/>
        <v>24.906666666666666</v>
      </c>
      <c r="Q324" s="2">
        <f t="shared" si="352"/>
        <v>30.906666666666666</v>
      </c>
      <c r="R324" s="2">
        <f t="shared" si="353"/>
        <v>23.583333333333332</v>
      </c>
      <c r="S324" s="2">
        <f t="shared" si="342"/>
        <v>27.583333333333332</v>
      </c>
      <c r="T324" s="2">
        <f t="shared" si="343"/>
        <v>37.583333333333329</v>
      </c>
      <c r="U324" s="7">
        <f t="shared" si="344"/>
        <v>1</v>
      </c>
      <c r="V324" s="2">
        <f t="shared" si="354"/>
        <v>52.68340868971363</v>
      </c>
      <c r="W324" s="28">
        <f t="shared" si="355"/>
        <v>70.380497824721289</v>
      </c>
      <c r="X324" s="2">
        <f t="shared" si="356"/>
        <v>66.117093832323533</v>
      </c>
      <c r="Y324" s="2">
        <f t="shared" si="357"/>
        <v>500.49238255227948</v>
      </c>
      <c r="Z324" s="28">
        <f t="shared" si="358"/>
        <v>0</v>
      </c>
      <c r="AA324" s="28">
        <f t="shared" si="359"/>
        <v>9.5</v>
      </c>
      <c r="AB324" s="28">
        <f t="shared" si="360"/>
        <v>668.6147293348522</v>
      </c>
      <c r="AC324" s="2">
        <f t="shared" si="361"/>
        <v>628.11239140707357</v>
      </c>
      <c r="AD324" s="2">
        <f t="shared" si="345"/>
        <v>628.11239140707357</v>
      </c>
      <c r="AE324" s="2">
        <f t="shared" si="362"/>
        <v>668.6147293348522</v>
      </c>
      <c r="AF324" s="2">
        <f t="shared" si="346"/>
        <v>2070.6237179810328</v>
      </c>
      <c r="AG324" s="33">
        <f t="shared" si="363"/>
        <v>9.2647664835164831E-2</v>
      </c>
      <c r="AH324" s="33">
        <f t="shared" si="364"/>
        <v>9.2647664835164831E-2</v>
      </c>
      <c r="AI324" s="2">
        <f t="shared" si="365"/>
        <v>1.8112348493333692</v>
      </c>
      <c r="AJ324" s="7">
        <v>2.2000000000000002</v>
      </c>
      <c r="AK324" s="27">
        <f t="shared" si="366"/>
        <v>0</v>
      </c>
      <c r="AL324" s="3">
        <f t="shared" si="367"/>
        <v>1542.6586955221435</v>
      </c>
    </row>
    <row r="325" spans="1:38" ht="20.25" x14ac:dyDescent="0.3">
      <c r="A325" s="7">
        <v>13</v>
      </c>
      <c r="B325" s="7">
        <v>84</v>
      </c>
      <c r="C325" s="27">
        <v>68</v>
      </c>
      <c r="D325" s="27">
        <v>106</v>
      </c>
      <c r="E325" s="7">
        <v>8.5</v>
      </c>
      <c r="F325" s="32">
        <f t="shared" si="347"/>
        <v>10.25</v>
      </c>
      <c r="G325" s="8">
        <f t="shared" si="340"/>
        <v>15990</v>
      </c>
      <c r="H325" s="2">
        <v>1.4</v>
      </c>
      <c r="I325" s="7">
        <f t="shared" si="341"/>
        <v>22386</v>
      </c>
      <c r="J325" s="7">
        <v>1.2</v>
      </c>
      <c r="K325" s="7">
        <v>1.75</v>
      </c>
      <c r="L325" s="7">
        <v>0</v>
      </c>
      <c r="M325" s="2">
        <f t="shared" si="348"/>
        <v>2.1733333333333333</v>
      </c>
      <c r="N325" s="2">
        <f t="shared" si="349"/>
        <v>1.8095238095238095</v>
      </c>
      <c r="O325" s="2">
        <f t="shared" si="350"/>
        <v>7.5238095238095237</v>
      </c>
      <c r="P325" s="2">
        <f t="shared" si="351"/>
        <v>24.946666666666669</v>
      </c>
      <c r="Q325" s="2">
        <f t="shared" si="352"/>
        <v>30.946666666666669</v>
      </c>
      <c r="R325" s="2">
        <f t="shared" si="353"/>
        <v>23.583333333333332</v>
      </c>
      <c r="S325" s="2">
        <f t="shared" si="342"/>
        <v>27.583333333333332</v>
      </c>
      <c r="T325" s="2">
        <f t="shared" si="343"/>
        <v>37.583333333333329</v>
      </c>
      <c r="U325" s="7">
        <f t="shared" si="344"/>
        <v>1</v>
      </c>
      <c r="V325" s="2">
        <f t="shared" si="354"/>
        <v>52.615312943884611</v>
      </c>
      <c r="W325" s="28">
        <f t="shared" si="355"/>
        <v>70.289527771522586</v>
      </c>
      <c r="X325" s="2">
        <f t="shared" si="356"/>
        <v>66.03163442624988</v>
      </c>
      <c r="Y325" s="2">
        <f t="shared" si="357"/>
        <v>539.30695767481723</v>
      </c>
      <c r="Z325" s="28">
        <f t="shared" si="358"/>
        <v>0</v>
      </c>
      <c r="AA325" s="28">
        <f t="shared" si="359"/>
        <v>10.25</v>
      </c>
      <c r="AB325" s="28">
        <f t="shared" si="360"/>
        <v>720.46765965810653</v>
      </c>
      <c r="AC325" s="2">
        <f t="shared" si="361"/>
        <v>676.8242528690613</v>
      </c>
      <c r="AD325" s="2">
        <f t="shared" si="345"/>
        <v>676.8242528690613</v>
      </c>
      <c r="AE325" s="2">
        <f t="shared" si="362"/>
        <v>720.46765965810653</v>
      </c>
      <c r="AF325" s="2">
        <f t="shared" si="346"/>
        <v>2401.4334244040379</v>
      </c>
      <c r="AG325" s="33">
        <f t="shared" si="363"/>
        <v>9.3476991758241756E-2</v>
      </c>
      <c r="AH325" s="33">
        <f t="shared" si="364"/>
        <v>9.3476991758241756E-2</v>
      </c>
      <c r="AI325" s="2">
        <f t="shared" si="365"/>
        <v>1.8117803678120614</v>
      </c>
      <c r="AJ325" s="7">
        <v>2.2000000000000002</v>
      </c>
      <c r="AK325" s="27">
        <f t="shared" si="366"/>
        <v>0</v>
      </c>
      <c r="AL325" s="3">
        <f t="shared" si="367"/>
        <v>1548.8215837113326</v>
      </c>
    </row>
    <row r="326" spans="1:38" ht="20.25" x14ac:dyDescent="0.3">
      <c r="A326" s="7">
        <v>13</v>
      </c>
      <c r="B326" s="7">
        <v>90</v>
      </c>
      <c r="C326" s="27">
        <v>72</v>
      </c>
      <c r="D326" s="27">
        <v>113</v>
      </c>
      <c r="E326" s="7">
        <v>9</v>
      </c>
      <c r="F326" s="32">
        <f t="shared" si="347"/>
        <v>10.916666666666666</v>
      </c>
      <c r="G326" s="8">
        <f t="shared" si="340"/>
        <v>17030</v>
      </c>
      <c r="H326" s="2">
        <v>1.4</v>
      </c>
      <c r="I326" s="7">
        <f t="shared" si="341"/>
        <v>23842</v>
      </c>
      <c r="J326" s="7">
        <v>1.2</v>
      </c>
      <c r="K326" s="7">
        <v>1.75</v>
      </c>
      <c r="L326" s="7">
        <v>0</v>
      </c>
      <c r="M326" s="2">
        <f t="shared" si="348"/>
        <v>2.1533333333333333</v>
      </c>
      <c r="N326" s="2">
        <f t="shared" si="349"/>
        <v>1.8095238095238095</v>
      </c>
      <c r="O326" s="2">
        <f t="shared" si="350"/>
        <v>7.5238095238095237</v>
      </c>
      <c r="P326" s="2">
        <f t="shared" si="351"/>
        <v>24.981666666666669</v>
      </c>
      <c r="Q326" s="2">
        <f t="shared" si="352"/>
        <v>30.981666666666669</v>
      </c>
      <c r="R326" s="2">
        <f t="shared" si="353"/>
        <v>23.583333333333332</v>
      </c>
      <c r="S326" s="2">
        <f t="shared" si="342"/>
        <v>27.583333333333332</v>
      </c>
      <c r="T326" s="2">
        <f t="shared" si="343"/>
        <v>37.583333333333329</v>
      </c>
      <c r="U326" s="7">
        <f t="shared" si="344"/>
        <v>1</v>
      </c>
      <c r="V326" s="2">
        <f t="shared" si="354"/>
        <v>52.555873405887866</v>
      </c>
      <c r="W326" s="28">
        <f t="shared" si="355"/>
        <v>70.210121666664762</v>
      </c>
      <c r="X326" s="2">
        <f t="shared" si="356"/>
        <v>65.957038465038863</v>
      </c>
      <c r="Y326" s="2">
        <f t="shared" si="357"/>
        <v>573.73495134760913</v>
      </c>
      <c r="Z326" s="28">
        <f t="shared" si="358"/>
        <v>0</v>
      </c>
      <c r="AA326" s="28">
        <f t="shared" si="359"/>
        <v>10.916666666666666</v>
      </c>
      <c r="AB326" s="28">
        <f t="shared" si="360"/>
        <v>766.4604948610903</v>
      </c>
      <c r="AC326" s="2">
        <f t="shared" si="361"/>
        <v>720.03100324334093</v>
      </c>
      <c r="AD326" s="2">
        <f t="shared" si="345"/>
        <v>720.03100324334093</v>
      </c>
      <c r="AE326" s="2">
        <f t="shared" si="362"/>
        <v>766.4604948610903</v>
      </c>
      <c r="AF326" s="2">
        <f t="shared" si="346"/>
        <v>2756.7475535250433</v>
      </c>
      <c r="AG326" s="33">
        <f t="shared" si="363"/>
        <v>9.4214171245421252E-2</v>
      </c>
      <c r="AH326" s="33">
        <f t="shared" si="364"/>
        <v>9.4214171245421252E-2</v>
      </c>
      <c r="AI326" s="2">
        <f t="shared" si="365"/>
        <v>1.8122655490662525</v>
      </c>
      <c r="AJ326" s="7">
        <v>2.2000000000000002</v>
      </c>
      <c r="AK326" s="27">
        <f t="shared" si="366"/>
        <v>0</v>
      </c>
      <c r="AL326" s="3">
        <f t="shared" si="367"/>
        <v>1558.6268576102593</v>
      </c>
    </row>
    <row r="327" spans="1:38" ht="20.25" x14ac:dyDescent="0.3">
      <c r="A327" s="7">
        <v>13</v>
      </c>
      <c r="B327" s="7">
        <v>96</v>
      </c>
      <c r="C327" s="27">
        <v>77</v>
      </c>
      <c r="D327" s="27">
        <v>121</v>
      </c>
      <c r="E327" s="7">
        <v>9.5</v>
      </c>
      <c r="F327" s="32">
        <f t="shared" si="347"/>
        <v>11.666666666666666</v>
      </c>
      <c r="G327" s="8">
        <f t="shared" si="340"/>
        <v>18200</v>
      </c>
      <c r="H327" s="2">
        <v>1.4</v>
      </c>
      <c r="I327" s="7">
        <f t="shared" si="341"/>
        <v>25480</v>
      </c>
      <c r="J327" s="7">
        <v>1.2</v>
      </c>
      <c r="K327" s="7">
        <v>1.75</v>
      </c>
      <c r="L327" s="7">
        <v>0</v>
      </c>
      <c r="M327" s="2">
        <f t="shared" si="348"/>
        <v>2.1304761904761902</v>
      </c>
      <c r="N327" s="2">
        <f t="shared" si="349"/>
        <v>1.8095238095238095</v>
      </c>
      <c r="O327" s="2">
        <f t="shared" si="350"/>
        <v>7.5238095238095237</v>
      </c>
      <c r="P327" s="2">
        <f t="shared" si="351"/>
        <v>25.021666666666668</v>
      </c>
      <c r="Q327" s="2">
        <f t="shared" si="352"/>
        <v>31.021666666666668</v>
      </c>
      <c r="R327" s="2">
        <f t="shared" si="353"/>
        <v>23.583333333333332</v>
      </c>
      <c r="S327" s="2">
        <f t="shared" si="342"/>
        <v>27.583333333333332</v>
      </c>
      <c r="T327" s="2">
        <f t="shared" si="343"/>
        <v>37.583333333333329</v>
      </c>
      <c r="U327" s="7">
        <f t="shared" si="344"/>
        <v>1</v>
      </c>
      <c r="V327" s="2">
        <f t="shared" si="354"/>
        <v>52.488106739485815</v>
      </c>
      <c r="W327" s="28">
        <f t="shared" si="355"/>
        <v>70.119591235245878</v>
      </c>
      <c r="X327" s="2">
        <f t="shared" si="356"/>
        <v>65.871992049997715</v>
      </c>
      <c r="Y327" s="2">
        <f t="shared" si="357"/>
        <v>612.36124529400115</v>
      </c>
      <c r="Z327" s="28">
        <f t="shared" si="358"/>
        <v>0</v>
      </c>
      <c r="AA327" s="28">
        <f t="shared" si="359"/>
        <v>11.666666666666666</v>
      </c>
      <c r="AB327" s="28">
        <f t="shared" si="360"/>
        <v>818.06189774453514</v>
      </c>
      <c r="AC327" s="2">
        <f t="shared" si="361"/>
        <v>768.50657391663992</v>
      </c>
      <c r="AD327" s="2">
        <f t="shared" si="345"/>
        <v>768.50657391663992</v>
      </c>
      <c r="AE327" s="2">
        <f t="shared" si="362"/>
        <v>818.06189774453514</v>
      </c>
      <c r="AF327" s="2">
        <f t="shared" si="346"/>
        <v>3136.5661053440494</v>
      </c>
      <c r="AG327" s="33">
        <f t="shared" si="363"/>
        <v>9.5043498168498164E-2</v>
      </c>
      <c r="AH327" s="33">
        <f t="shared" si="364"/>
        <v>9.5043498168498164E-2</v>
      </c>
      <c r="AI327" s="2">
        <f t="shared" si="365"/>
        <v>1.8128116886797483</v>
      </c>
      <c r="AJ327" s="7">
        <v>2.2000000000000002</v>
      </c>
      <c r="AK327" s="27">
        <f t="shared" si="366"/>
        <v>0</v>
      </c>
      <c r="AL327" s="3">
        <f t="shared" si="367"/>
        <v>1565.5275027318362</v>
      </c>
    </row>
    <row r="328" spans="1:38" ht="20.25" x14ac:dyDescent="0.3">
      <c r="A328" s="7">
        <v>13</v>
      </c>
      <c r="B328" s="7">
        <v>102</v>
      </c>
      <c r="C328" s="27">
        <v>82</v>
      </c>
      <c r="D328" s="27">
        <v>128</v>
      </c>
      <c r="E328" s="7">
        <v>9.75</v>
      </c>
      <c r="F328" s="32">
        <f t="shared" si="347"/>
        <v>12.291666666666666</v>
      </c>
      <c r="G328" s="8">
        <f t="shared" si="340"/>
        <v>19175</v>
      </c>
      <c r="H328" s="2">
        <v>1.4</v>
      </c>
      <c r="I328" s="7">
        <f t="shared" si="341"/>
        <v>26845</v>
      </c>
      <c r="J328" s="7">
        <v>1.2</v>
      </c>
      <c r="K328" s="7">
        <v>1.75</v>
      </c>
      <c r="L328" s="7">
        <v>0</v>
      </c>
      <c r="M328" s="2">
        <f t="shared" si="348"/>
        <v>2.1104761904761902</v>
      </c>
      <c r="N328" s="2">
        <f t="shared" si="349"/>
        <v>1.8095238095238095</v>
      </c>
      <c r="O328" s="2">
        <f t="shared" si="350"/>
        <v>7.5238095238095237</v>
      </c>
      <c r="P328" s="2">
        <f t="shared" si="351"/>
        <v>25.056666666666668</v>
      </c>
      <c r="Q328" s="2">
        <f t="shared" si="352"/>
        <v>31.056666666666668</v>
      </c>
      <c r="R328" s="2">
        <f t="shared" si="353"/>
        <v>23.583333333333332</v>
      </c>
      <c r="S328" s="2">
        <f t="shared" si="342"/>
        <v>27.583333333333332</v>
      </c>
      <c r="T328" s="2">
        <f t="shared" si="343"/>
        <v>37.583333333333329</v>
      </c>
      <c r="U328" s="7">
        <f t="shared" si="344"/>
        <v>1</v>
      </c>
      <c r="V328" s="2">
        <f t="shared" si="354"/>
        <v>52.428954102288792</v>
      </c>
      <c r="W328" s="28">
        <f t="shared" si="355"/>
        <v>70.040568405153564</v>
      </c>
      <c r="X328" s="2">
        <f t="shared" si="356"/>
        <v>65.797756146109677</v>
      </c>
      <c r="Y328" s="2">
        <f t="shared" si="357"/>
        <v>644.43922750729973</v>
      </c>
      <c r="Z328" s="28">
        <f t="shared" si="358"/>
        <v>0</v>
      </c>
      <c r="AA328" s="28">
        <f t="shared" si="359"/>
        <v>12.291666666666666</v>
      </c>
      <c r="AB328" s="28">
        <f t="shared" si="360"/>
        <v>860.91531998001255</v>
      </c>
      <c r="AC328" s="2">
        <f t="shared" si="361"/>
        <v>808.76408596259807</v>
      </c>
      <c r="AD328" s="2">
        <f t="shared" si="345"/>
        <v>808.76408596259807</v>
      </c>
      <c r="AE328" s="2">
        <f t="shared" si="362"/>
        <v>860.91531998001255</v>
      </c>
      <c r="AF328" s="2">
        <f t="shared" si="346"/>
        <v>3540.8890798610555</v>
      </c>
      <c r="AG328" s="33">
        <f t="shared" si="363"/>
        <v>9.5734603937728938E-2</v>
      </c>
      <c r="AH328" s="33">
        <f t="shared" si="364"/>
        <v>9.5734603937728938E-2</v>
      </c>
      <c r="AI328" s="2">
        <f t="shared" si="365"/>
        <v>1.8132670565340576</v>
      </c>
      <c r="AJ328" s="7">
        <v>2.2000000000000002</v>
      </c>
      <c r="AK328" s="27">
        <f t="shared" si="366"/>
        <v>0</v>
      </c>
      <c r="AL328" s="3">
        <f t="shared" si="367"/>
        <v>1571.0190569954079</v>
      </c>
    </row>
    <row r="329" spans="1:38" ht="20.25" x14ac:dyDescent="0.3">
      <c r="A329" s="7">
        <v>13</v>
      </c>
      <c r="B329" s="7">
        <v>108</v>
      </c>
      <c r="C329" s="27">
        <v>87</v>
      </c>
      <c r="D329" s="27">
        <v>136</v>
      </c>
      <c r="E329" s="7">
        <v>10</v>
      </c>
      <c r="F329" s="32">
        <f t="shared" si="347"/>
        <v>13</v>
      </c>
      <c r="G329" s="8">
        <f t="shared" si="340"/>
        <v>20280</v>
      </c>
      <c r="H329" s="2">
        <v>1.4</v>
      </c>
      <c r="I329" s="7">
        <f t="shared" si="341"/>
        <v>28392</v>
      </c>
      <c r="J329" s="7">
        <v>1.2</v>
      </c>
      <c r="K329" s="7">
        <v>1.75</v>
      </c>
      <c r="L329" s="7">
        <v>0</v>
      </c>
      <c r="M329" s="2">
        <f t="shared" si="348"/>
        <v>2.0876190476190475</v>
      </c>
      <c r="N329" s="2">
        <f t="shared" si="349"/>
        <v>1.8095238095238095</v>
      </c>
      <c r="O329" s="2">
        <f t="shared" si="350"/>
        <v>7.5238095238095237</v>
      </c>
      <c r="P329" s="2">
        <f t="shared" si="351"/>
        <v>25.096666666666668</v>
      </c>
      <c r="Q329" s="2">
        <f t="shared" si="352"/>
        <v>31.096666666666668</v>
      </c>
      <c r="R329" s="2">
        <f t="shared" si="353"/>
        <v>23.583333333333332</v>
      </c>
      <c r="S329" s="2">
        <f t="shared" si="342"/>
        <v>27.583333333333332</v>
      </c>
      <c r="T329" s="2">
        <f t="shared" si="343"/>
        <v>37.583333333333329</v>
      </c>
      <c r="U329" s="7">
        <f t="shared" si="344"/>
        <v>1</v>
      </c>
      <c r="V329" s="2">
        <f t="shared" si="354"/>
        <v>52.361514135601325</v>
      </c>
      <c r="W329" s="28">
        <f t="shared" si="355"/>
        <v>69.950474416423589</v>
      </c>
      <c r="X329" s="2">
        <f t="shared" si="356"/>
        <v>65.713119735588364</v>
      </c>
      <c r="Y329" s="2">
        <f t="shared" si="357"/>
        <v>680.69968376281724</v>
      </c>
      <c r="Z329" s="28">
        <f t="shared" si="358"/>
        <v>0</v>
      </c>
      <c r="AA329" s="28">
        <f t="shared" si="359"/>
        <v>13</v>
      </c>
      <c r="AB329" s="28">
        <f t="shared" si="360"/>
        <v>909.35616741350668</v>
      </c>
      <c r="AC329" s="2">
        <f t="shared" si="361"/>
        <v>854.27055656264872</v>
      </c>
      <c r="AD329" s="2">
        <f t="shared" si="345"/>
        <v>854.27055656264872</v>
      </c>
      <c r="AE329" s="2">
        <f t="shared" si="362"/>
        <v>909.35616741350668</v>
      </c>
      <c r="AF329" s="2">
        <f t="shared" si="346"/>
        <v>3969.7164770760623</v>
      </c>
      <c r="AG329" s="33">
        <f t="shared" si="363"/>
        <v>9.6517857142857141E-2</v>
      </c>
      <c r="AH329" s="33">
        <f t="shared" si="364"/>
        <v>9.6517857142857141E-2</v>
      </c>
      <c r="AI329" s="2">
        <f t="shared" si="365"/>
        <v>1.8137834167404321</v>
      </c>
      <c r="AJ329" s="7">
        <v>2.2000000000000002</v>
      </c>
      <c r="AK329" s="27">
        <f t="shared" si="366"/>
        <v>909.35616741350668</v>
      </c>
      <c r="AL329" s="3">
        <f t="shared" si="367"/>
        <v>1610.7749986873582</v>
      </c>
    </row>
    <row r="330" spans="1:38" ht="20.25" x14ac:dyDescent="0.3">
      <c r="A330" s="7">
        <v>13</v>
      </c>
      <c r="B330" s="7">
        <v>114</v>
      </c>
      <c r="C330" s="27">
        <v>92</v>
      </c>
      <c r="D330" s="27">
        <v>143</v>
      </c>
      <c r="E330" s="7">
        <v>10.5</v>
      </c>
      <c r="F330" s="32">
        <f t="shared" si="347"/>
        <v>13.666666666666666</v>
      </c>
      <c r="G330" s="8">
        <f t="shared" si="340"/>
        <v>21320</v>
      </c>
      <c r="H330" s="2">
        <v>1.4</v>
      </c>
      <c r="I330" s="7">
        <f t="shared" si="341"/>
        <v>29847.999999999996</v>
      </c>
      <c r="J330" s="7">
        <v>1.2</v>
      </c>
      <c r="K330" s="7">
        <v>1.75</v>
      </c>
      <c r="L330" s="7">
        <v>0</v>
      </c>
      <c r="M330" s="2">
        <f t="shared" si="348"/>
        <v>2.0676190476190475</v>
      </c>
      <c r="N330" s="2">
        <f t="shared" si="349"/>
        <v>1.8095238095238095</v>
      </c>
      <c r="O330" s="2">
        <f t="shared" si="350"/>
        <v>7.5238095238095237</v>
      </c>
      <c r="P330" s="2">
        <f t="shared" si="351"/>
        <v>25.131666666666668</v>
      </c>
      <c r="Q330" s="2">
        <f t="shared" si="352"/>
        <v>31.131666666666668</v>
      </c>
      <c r="R330" s="2">
        <f t="shared" si="353"/>
        <v>23.583333333333332</v>
      </c>
      <c r="S330" s="2">
        <f t="shared" si="342"/>
        <v>27.583333333333332</v>
      </c>
      <c r="T330" s="2">
        <f t="shared" si="343"/>
        <v>37.583333333333329</v>
      </c>
      <c r="U330" s="7">
        <f t="shared" si="344"/>
        <v>1</v>
      </c>
      <c r="V330" s="2">
        <f t="shared" si="354"/>
        <v>52.302646327000879</v>
      </c>
      <c r="W330" s="28">
        <f t="shared" si="355"/>
        <v>69.871832092811786</v>
      </c>
      <c r="X330" s="2">
        <f t="shared" si="356"/>
        <v>65.639241288431279</v>
      </c>
      <c r="Y330" s="2">
        <f t="shared" si="357"/>
        <v>714.80283313567861</v>
      </c>
      <c r="Z330" s="28">
        <f t="shared" si="358"/>
        <v>0</v>
      </c>
      <c r="AA330" s="28">
        <f t="shared" si="359"/>
        <v>13.666666666666666</v>
      </c>
      <c r="AB330" s="28">
        <f t="shared" si="360"/>
        <v>954.91503860176101</v>
      </c>
      <c r="AC330" s="2">
        <f t="shared" si="361"/>
        <v>897.06963094189416</v>
      </c>
      <c r="AD330" s="2">
        <f t="shared" si="345"/>
        <v>897.06963094189416</v>
      </c>
      <c r="AE330" s="2">
        <f t="shared" si="362"/>
        <v>954.91503860176101</v>
      </c>
      <c r="AF330" s="2">
        <f t="shared" si="346"/>
        <v>4423.0482969890691</v>
      </c>
      <c r="AG330" s="33">
        <f t="shared" si="363"/>
        <v>9.7255036630036637E-2</v>
      </c>
      <c r="AH330" s="33">
        <f t="shared" si="364"/>
        <v>9.7255036630036637E-2</v>
      </c>
      <c r="AI330" s="2">
        <f t="shared" si="365"/>
        <v>1.8142696715347073</v>
      </c>
      <c r="AJ330" s="7">
        <v>2.2000000000000002</v>
      </c>
      <c r="AK330" s="27">
        <f t="shared" si="366"/>
        <v>954.91503860176101</v>
      </c>
      <c r="AL330" s="3">
        <f t="shared" si="367"/>
        <v>1621.5753987140915</v>
      </c>
    </row>
    <row r="331" spans="1:38" ht="20.25" x14ac:dyDescent="0.3">
      <c r="A331" s="7">
        <v>13</v>
      </c>
      <c r="B331" s="7">
        <v>120</v>
      </c>
      <c r="C331" s="27">
        <v>97</v>
      </c>
      <c r="D331" s="27">
        <v>151</v>
      </c>
      <c r="E331" s="7">
        <v>11</v>
      </c>
      <c r="F331" s="32">
        <f t="shared" si="347"/>
        <v>14.416666666666666</v>
      </c>
      <c r="G331" s="8">
        <f t="shared" si="340"/>
        <v>22490</v>
      </c>
      <c r="H331" s="2">
        <v>1.4</v>
      </c>
      <c r="I331" s="7">
        <f t="shared" si="341"/>
        <v>31485.999999999996</v>
      </c>
      <c r="J331" s="7">
        <v>1.2</v>
      </c>
      <c r="K331" s="7">
        <v>1.75</v>
      </c>
      <c r="L331" s="7">
        <v>0</v>
      </c>
      <c r="M331" s="2">
        <f t="shared" si="348"/>
        <v>2.0447619047619048</v>
      </c>
      <c r="N331" s="2">
        <f t="shared" si="349"/>
        <v>1.8095238095238095</v>
      </c>
      <c r="O331" s="2">
        <f t="shared" si="350"/>
        <v>7.5238095238095237</v>
      </c>
      <c r="P331" s="2">
        <f t="shared" si="351"/>
        <v>25.171666666666667</v>
      </c>
      <c r="Q331" s="2">
        <f t="shared" si="352"/>
        <v>31.171666666666667</v>
      </c>
      <c r="R331" s="2">
        <f t="shared" si="353"/>
        <v>23.583333333333332</v>
      </c>
      <c r="S331" s="2">
        <f t="shared" si="342"/>
        <v>27.583333333333332</v>
      </c>
      <c r="T331" s="2">
        <f t="shared" si="343"/>
        <v>37.583333333333329</v>
      </c>
      <c r="U331" s="7">
        <f t="shared" si="344"/>
        <v>1</v>
      </c>
      <c r="V331" s="2">
        <f t="shared" si="354"/>
        <v>52.235530703205342</v>
      </c>
      <c r="W331" s="28">
        <f t="shared" si="355"/>
        <v>69.78217139825864</v>
      </c>
      <c r="X331" s="2">
        <f t="shared" si="356"/>
        <v>65.555011924643523</v>
      </c>
      <c r="Y331" s="2">
        <f t="shared" si="357"/>
        <v>753.06223430454361</v>
      </c>
      <c r="Z331" s="28">
        <f t="shared" si="358"/>
        <v>0</v>
      </c>
      <c r="AA331" s="28">
        <f t="shared" si="359"/>
        <v>14.416666666666666</v>
      </c>
      <c r="AB331" s="28">
        <f t="shared" si="360"/>
        <v>1006.0263043248954</v>
      </c>
      <c r="AC331" s="2">
        <f t="shared" si="361"/>
        <v>945.08475524694404</v>
      </c>
      <c r="AD331" s="2">
        <f t="shared" si="345"/>
        <v>945.08475524694404</v>
      </c>
      <c r="AE331" s="2">
        <f t="shared" si="362"/>
        <v>1006.0263043248954</v>
      </c>
      <c r="AF331" s="2">
        <f t="shared" si="346"/>
        <v>4900.884539600077</v>
      </c>
      <c r="AG331" s="33">
        <f t="shared" si="363"/>
        <v>9.8084363553113563E-2</v>
      </c>
      <c r="AH331" s="33">
        <f t="shared" si="364"/>
        <v>9.8084363553113563E-2</v>
      </c>
      <c r="AI331" s="2">
        <f t="shared" si="365"/>
        <v>1.8148170199127363</v>
      </c>
      <c r="AJ331" s="7">
        <v>2.2000000000000002</v>
      </c>
      <c r="AK331" s="27">
        <f t="shared" si="366"/>
        <v>1006.0263043248954</v>
      </c>
      <c r="AL331" s="3">
        <f t="shared" si="367"/>
        <v>1629.7093742689237</v>
      </c>
    </row>
    <row r="332" spans="1:38" ht="20.25" x14ac:dyDescent="0.3">
      <c r="A332" s="7">
        <v>13</v>
      </c>
      <c r="B332" s="7">
        <v>132</v>
      </c>
      <c r="C332" s="27">
        <v>106</v>
      </c>
      <c r="D332" s="27">
        <v>166</v>
      </c>
      <c r="E332" s="7">
        <v>12</v>
      </c>
      <c r="F332" s="32">
        <f t="shared" si="347"/>
        <v>15.833333333333334</v>
      </c>
      <c r="G332" s="8">
        <f t="shared" si="340"/>
        <v>24700</v>
      </c>
      <c r="H332" s="2">
        <v>1.4</v>
      </c>
      <c r="I332" s="7">
        <f t="shared" si="341"/>
        <v>34580</v>
      </c>
      <c r="J332" s="7">
        <v>1.2</v>
      </c>
      <c r="K332" s="7">
        <v>1.75</v>
      </c>
      <c r="L332" s="7">
        <v>0</v>
      </c>
      <c r="M332" s="2">
        <f t="shared" si="348"/>
        <v>2.0019047619047616</v>
      </c>
      <c r="N332" s="2">
        <f t="shared" si="349"/>
        <v>1.8095238095238095</v>
      </c>
      <c r="O332" s="2">
        <f t="shared" si="350"/>
        <v>7.5238095238095237</v>
      </c>
      <c r="P332" s="2">
        <f t="shared" si="351"/>
        <v>25.246666666666666</v>
      </c>
      <c r="Q332" s="2">
        <f t="shared" si="352"/>
        <v>31.246666666666666</v>
      </c>
      <c r="R332" s="2">
        <f t="shared" si="353"/>
        <v>23.583333333333332</v>
      </c>
      <c r="S332" s="2">
        <f t="shared" si="342"/>
        <v>27.583333333333332</v>
      </c>
      <c r="T332" s="2">
        <f t="shared" si="343"/>
        <v>37.583333333333329</v>
      </c>
      <c r="U332" s="7">
        <f t="shared" si="344"/>
        <v>1</v>
      </c>
      <c r="V332" s="2">
        <f t="shared" si="354"/>
        <v>52.110152055795261</v>
      </c>
      <c r="W332" s="28">
        <f t="shared" si="355"/>
        <v>69.614676320761234</v>
      </c>
      <c r="X332" s="2">
        <f t="shared" si="356"/>
        <v>65.397663112151037</v>
      </c>
      <c r="Y332" s="2">
        <f t="shared" si="357"/>
        <v>825.07740755009172</v>
      </c>
      <c r="Z332" s="28">
        <f t="shared" si="358"/>
        <v>0</v>
      </c>
      <c r="AA332" s="28">
        <f t="shared" si="359"/>
        <v>15.833333333333334</v>
      </c>
      <c r="AB332" s="28">
        <f t="shared" si="360"/>
        <v>1102.2323750787195</v>
      </c>
      <c r="AC332" s="2">
        <f t="shared" si="361"/>
        <v>1035.4629992757248</v>
      </c>
      <c r="AD332" s="2">
        <f t="shared" si="345"/>
        <v>1035.4629992757248</v>
      </c>
      <c r="AE332" s="2">
        <f t="shared" si="362"/>
        <v>1102.2323750787195</v>
      </c>
      <c r="AF332" s="2">
        <f t="shared" si="346"/>
        <v>5930.0702929160934</v>
      </c>
      <c r="AG332" s="33">
        <f t="shared" si="363"/>
        <v>9.9650869963369956E-2</v>
      </c>
      <c r="AH332" s="33">
        <f t="shared" si="364"/>
        <v>9.9650869963369956E-2</v>
      </c>
      <c r="AI332" s="2">
        <f t="shared" si="365"/>
        <v>1.8158518017755685</v>
      </c>
      <c r="AJ332" s="7">
        <v>2.2000000000000002</v>
      </c>
      <c r="AK332" s="27">
        <f t="shared" si="366"/>
        <v>1102.2323750787195</v>
      </c>
      <c r="AL332" s="3">
        <f t="shared" si="367"/>
        <v>1648.9259801854332</v>
      </c>
    </row>
    <row r="333" spans="1:38" ht="20.25" x14ac:dyDescent="0.3">
      <c r="A333" s="7">
        <v>13</v>
      </c>
      <c r="B333" s="7">
        <v>144</v>
      </c>
      <c r="C333" s="27">
        <v>116</v>
      </c>
      <c r="D333" s="27">
        <v>180</v>
      </c>
      <c r="E333" s="7">
        <v>13</v>
      </c>
      <c r="F333" s="32">
        <f t="shared" si="347"/>
        <v>17.166666666666668</v>
      </c>
      <c r="G333" s="8">
        <f t="shared" si="340"/>
        <v>26780.000000000004</v>
      </c>
      <c r="H333" s="2">
        <v>1.4</v>
      </c>
      <c r="I333" s="7">
        <f t="shared" si="341"/>
        <v>37492</v>
      </c>
      <c r="J333" s="7">
        <v>1.2</v>
      </c>
      <c r="K333" s="7">
        <v>1.75</v>
      </c>
      <c r="L333" s="7">
        <v>0</v>
      </c>
      <c r="M333" s="2">
        <f t="shared" si="348"/>
        <v>1.9619047619047618</v>
      </c>
      <c r="N333" s="2">
        <f t="shared" si="349"/>
        <v>1.8095238095238095</v>
      </c>
      <c r="O333" s="2">
        <f t="shared" si="350"/>
        <v>7.5238095238095237</v>
      </c>
      <c r="P333" s="2">
        <f t="shared" si="351"/>
        <v>25.316666666666666</v>
      </c>
      <c r="Q333" s="2">
        <f t="shared" si="352"/>
        <v>31.316666666666666</v>
      </c>
      <c r="R333" s="2">
        <f t="shared" si="353"/>
        <v>23.583333333333332</v>
      </c>
      <c r="S333" s="2">
        <f t="shared" si="342"/>
        <v>27.583333333333332</v>
      </c>
      <c r="T333" s="2">
        <f t="shared" si="343"/>
        <v>37.583333333333329</v>
      </c>
      <c r="U333" s="7">
        <f t="shared" si="344"/>
        <v>1</v>
      </c>
      <c r="V333" s="2">
        <f t="shared" si="354"/>
        <v>51.993673802131433</v>
      </c>
      <c r="W333" s="28">
        <f t="shared" si="355"/>
        <v>69.459071402960703</v>
      </c>
      <c r="X333" s="2">
        <f t="shared" si="356"/>
        <v>65.251484195136129</v>
      </c>
      <c r="Y333" s="2">
        <f t="shared" si="357"/>
        <v>892.55806693658963</v>
      </c>
      <c r="Z333" s="28">
        <f t="shared" si="358"/>
        <v>0</v>
      </c>
      <c r="AA333" s="28">
        <f t="shared" si="359"/>
        <v>17.166666666666668</v>
      </c>
      <c r="AB333" s="28">
        <f t="shared" si="360"/>
        <v>1192.3807257508254</v>
      </c>
      <c r="AC333" s="2">
        <f t="shared" si="361"/>
        <v>1120.1504786831704</v>
      </c>
      <c r="AD333" s="2">
        <f t="shared" si="345"/>
        <v>1120.1504786831704</v>
      </c>
      <c r="AE333" s="2">
        <f t="shared" si="362"/>
        <v>1192.3807257508254</v>
      </c>
      <c r="AF333" s="2">
        <f t="shared" si="346"/>
        <v>7057.2737370241111</v>
      </c>
      <c r="AG333" s="33">
        <f t="shared" si="363"/>
        <v>0.10112522893772895</v>
      </c>
      <c r="AH333" s="33">
        <f t="shared" si="364"/>
        <v>0.10112522893772895</v>
      </c>
      <c r="AI333" s="2">
        <f t="shared" si="365"/>
        <v>1.8168267926513963</v>
      </c>
      <c r="AJ333" s="7">
        <v>2.2000000000000002</v>
      </c>
      <c r="AK333" s="27">
        <f t="shared" si="366"/>
        <v>1192.3807257508254</v>
      </c>
      <c r="AL333" s="3">
        <f t="shared" si="367"/>
        <v>1670.8243965267509</v>
      </c>
    </row>
    <row r="334" spans="1:38" ht="20.25" x14ac:dyDescent="0.3">
      <c r="A334" s="7"/>
      <c r="B334" s="7"/>
      <c r="C334" s="7"/>
      <c r="D334" s="2"/>
      <c r="E334" s="2"/>
      <c r="F334" s="2"/>
      <c r="G334" s="7"/>
      <c r="H334" s="7"/>
      <c r="I334" s="7"/>
      <c r="J334" s="7"/>
      <c r="K334" s="2"/>
      <c r="L334" s="2"/>
      <c r="M334" s="2"/>
      <c r="N334" s="2"/>
      <c r="O334" s="2"/>
      <c r="P334" s="2"/>
      <c r="Q334" s="2"/>
      <c r="R334" s="2"/>
      <c r="S334" s="7"/>
      <c r="T334" s="2"/>
      <c r="U334" s="28"/>
      <c r="V334" s="2"/>
      <c r="W334" s="2"/>
      <c r="X334" s="28"/>
      <c r="Y334" s="28"/>
      <c r="Z334" s="28"/>
      <c r="AA334" s="2"/>
      <c r="AB334" s="2"/>
      <c r="AC334" s="2"/>
      <c r="AD334" s="7"/>
      <c r="AE334" s="2"/>
      <c r="AF334" s="4"/>
      <c r="AG334" s="7"/>
      <c r="AH334" s="3"/>
    </row>
    <row r="335" spans="1:38" ht="150" x14ac:dyDescent="0.2">
      <c r="A335" s="7" t="s">
        <v>10</v>
      </c>
      <c r="B335" s="7" t="s">
        <v>82</v>
      </c>
      <c r="C335" s="31" t="s">
        <v>83</v>
      </c>
      <c r="D335" s="31" t="s">
        <v>84</v>
      </c>
      <c r="E335" s="7" t="s">
        <v>12</v>
      </c>
      <c r="F335" s="7" t="s">
        <v>85</v>
      </c>
      <c r="G335" s="7" t="s">
        <v>47</v>
      </c>
      <c r="H335" s="7" t="s">
        <v>14</v>
      </c>
      <c r="I335" s="7" t="s">
        <v>15</v>
      </c>
      <c r="J335" s="7" t="s">
        <v>16</v>
      </c>
      <c r="K335" s="7" t="s">
        <v>17</v>
      </c>
      <c r="L335" s="7" t="s">
        <v>18</v>
      </c>
      <c r="M335" s="7" t="s">
        <v>25</v>
      </c>
      <c r="N335" s="7" t="s">
        <v>26</v>
      </c>
      <c r="O335" s="7" t="s">
        <v>27</v>
      </c>
      <c r="P335" s="7" t="s">
        <v>28</v>
      </c>
      <c r="Q335" s="7" t="s">
        <v>29</v>
      </c>
      <c r="R335" s="7" t="s">
        <v>30</v>
      </c>
      <c r="S335" s="7" t="s">
        <v>31</v>
      </c>
      <c r="T335" s="7" t="s">
        <v>32</v>
      </c>
      <c r="U335" s="7" t="s">
        <v>33</v>
      </c>
      <c r="V335" s="7" t="s">
        <v>34</v>
      </c>
      <c r="W335" s="26" t="s">
        <v>35</v>
      </c>
      <c r="X335" s="7" t="s">
        <v>36</v>
      </c>
      <c r="Y335" s="7" t="s">
        <v>37</v>
      </c>
      <c r="Z335" s="26" t="s">
        <v>59</v>
      </c>
      <c r="AA335" s="26" t="s">
        <v>60</v>
      </c>
      <c r="AB335" s="26" t="s">
        <v>61</v>
      </c>
      <c r="AC335" s="7" t="s">
        <v>39</v>
      </c>
      <c r="AD335" s="7" t="s">
        <v>40</v>
      </c>
      <c r="AE335" s="7" t="s">
        <v>41</v>
      </c>
      <c r="AF335" s="7" t="s">
        <v>21</v>
      </c>
      <c r="AG335" s="26" t="s">
        <v>90</v>
      </c>
      <c r="AH335" s="26" t="s">
        <v>89</v>
      </c>
      <c r="AI335" s="7" t="s">
        <v>22</v>
      </c>
      <c r="AJ335" s="7" t="s">
        <v>23</v>
      </c>
      <c r="AK335" s="26" t="s">
        <v>20</v>
      </c>
      <c r="AL335" s="7" t="s">
        <v>24</v>
      </c>
    </row>
    <row r="336" spans="1:38" ht="20.25" x14ac:dyDescent="0.3">
      <c r="A336" s="7">
        <v>14</v>
      </c>
      <c r="B336" s="7">
        <v>18</v>
      </c>
      <c r="C336" s="27">
        <v>14</v>
      </c>
      <c r="D336" s="27">
        <v>23</v>
      </c>
      <c r="E336" s="7">
        <v>2.75</v>
      </c>
      <c r="F336" s="32">
        <f>($D336+2*$E336)/12</f>
        <v>2.375</v>
      </c>
      <c r="G336" s="8">
        <f t="shared" ref="G336:G358" si="369">$B$4*$A336*$F336</f>
        <v>3990</v>
      </c>
      <c r="H336" s="2">
        <v>1.4</v>
      </c>
      <c r="I336" s="7">
        <f t="shared" ref="I336:I358" si="370">$G336*$H336</f>
        <v>5586</v>
      </c>
      <c r="J336" s="7">
        <v>1.2</v>
      </c>
      <c r="K336" s="7">
        <v>1.1499999999999999</v>
      </c>
      <c r="L336" s="7">
        <v>0</v>
      </c>
      <c r="M336" s="2">
        <f>($E$7-$C$7-0.06*$D336/12)/$K336</f>
        <v>3.6681159420289853</v>
      </c>
      <c r="N336" s="2">
        <f>($F$7-$B$7)/$K336</f>
        <v>2.7536231884057973</v>
      </c>
      <c r="O336" s="2">
        <f>($G$7-$B$7)/$K336</f>
        <v>11.449275362318842</v>
      </c>
      <c r="P336" s="2">
        <f>$C$7+$K336*$A336+0.06*$D336/12</f>
        <v>17.881666666666664</v>
      </c>
      <c r="Q336" s="2">
        <f>IF($A336&lt;$M336,$P336,$P336+$E$7)</f>
        <v>23.881666666666664</v>
      </c>
      <c r="R336" s="2">
        <f>$B$7+K336*$A336</f>
        <v>16.93333333333333</v>
      </c>
      <c r="S336" s="2">
        <f t="shared" ref="S336:S358" si="371">$R336+$F$7</f>
        <v>20.93333333333333</v>
      </c>
      <c r="T336" s="2">
        <f t="shared" ref="T336:T358" si="372">$R336+$G$7</f>
        <v>30.93333333333333</v>
      </c>
      <c r="U336" s="7">
        <f t="shared" ref="U336:U358" si="373">IF($A336&lt;$M336,0.5,1)</f>
        <v>1</v>
      </c>
      <c r="V336" s="2">
        <f>($U336*$H$7*(1+$L336)*$J336)/($Q336*$R336)</f>
        <v>94.956376666888332</v>
      </c>
      <c r="W336" s="28">
        <f>IF($A336&lt;$N336,(($U336*$I$7/2*(1+$L336)*$J$7)/($R336*$Q336)),(($U336*$I$7*(1+$L336)*$J$7)/($S336*$Q336)))</f>
        <v>120.0185095212462</v>
      </c>
      <c r="X336" s="2">
        <f>(2*$U336*$H$7*(1+$L336)*$J336)/($Q336*$T336)</f>
        <v>103.96086066116222</v>
      </c>
      <c r="Y336" s="2">
        <f>IF($R336&gt;$F336,$F336*$V336,$R336*$V336)</f>
        <v>225.52139458385977</v>
      </c>
      <c r="Z336" s="28">
        <f>IF($N336&lt;$A336,0,$F$7-$B$7-$K336*$A336)</f>
        <v>0</v>
      </c>
      <c r="AA336" s="28">
        <f>IF($S336&gt;$F336,$F336,$S336)</f>
        <v>2.375</v>
      </c>
      <c r="AB336" s="28">
        <f>($AA336-$Z336)*$W336</f>
        <v>285.04396011295972</v>
      </c>
      <c r="AC336" s="2">
        <f>IF($T336&gt;$F336,$F336*$X336,$T336*$X336)</f>
        <v>246.90704407026027</v>
      </c>
      <c r="AD336" s="2">
        <f t="shared" ref="AD336:AD358" si="374">IF($Y336&gt;$AC336,$Y336,$AC336)</f>
        <v>246.90704407026027</v>
      </c>
      <c r="AE336" s="2">
        <f>IF($AB336&gt;$AD336,$AB336,$AD336)</f>
        <v>285.04396011295972</v>
      </c>
      <c r="AF336" s="2">
        <f t="shared" ref="AF336:AF358" si="375">PI()*($B336/(2*12))^2*62.4</f>
        <v>110.26990214100174</v>
      </c>
      <c r="AG336" s="33">
        <f>0.23*($M$7/$H336)*(1+0.35*$M$7*($F336/$A336))</f>
        <v>8.4581473214285718E-2</v>
      </c>
      <c r="AH336" s="33">
        <f>IF(AG336&gt;0.33,0.33,AG336)</f>
        <v>8.4581473214285718E-2</v>
      </c>
      <c r="AI336" s="2">
        <f>$P$7/($O$7-$N$7*AH336)</f>
        <v>1.8059461183582501</v>
      </c>
      <c r="AJ336" s="7">
        <v>2.4</v>
      </c>
      <c r="AK336" s="27">
        <f>IF($A336&gt;$F336,0,$AE336)</f>
        <v>0</v>
      </c>
      <c r="AL336" s="3">
        <f>(12/$D336)*(($I336+$AF336)/$AI336+$AK336/$AJ336)</f>
        <v>1645.6564651921215</v>
      </c>
    </row>
    <row r="337" spans="1:38" ht="20.25" x14ac:dyDescent="0.3">
      <c r="A337" s="7">
        <v>14</v>
      </c>
      <c r="B337" s="7">
        <v>24</v>
      </c>
      <c r="C337" s="27">
        <v>19</v>
      </c>
      <c r="D337" s="27">
        <v>30</v>
      </c>
      <c r="E337" s="7">
        <v>3.25</v>
      </c>
      <c r="F337" s="32">
        <f t="shared" ref="F337:F358" si="376">($D337+2*$E337)/12</f>
        <v>3.0416666666666665</v>
      </c>
      <c r="G337" s="8">
        <f t="shared" si="369"/>
        <v>5110</v>
      </c>
      <c r="H337" s="2">
        <v>1.4</v>
      </c>
      <c r="I337" s="7">
        <f t="shared" si="370"/>
        <v>7154</v>
      </c>
      <c r="J337" s="7">
        <v>1.2</v>
      </c>
      <c r="K337" s="4">
        <f>(1.75-1.15)*(($D337-24)/(96-24))+1.15</f>
        <v>1.2</v>
      </c>
      <c r="L337" s="7">
        <v>0</v>
      </c>
      <c r="M337" s="2">
        <f t="shared" ref="M337:M358" si="377">($E$7-$C$7-0.06*$D337/12)/$K337</f>
        <v>3.4861111111111107</v>
      </c>
      <c r="N337" s="2">
        <f t="shared" ref="N337:N358" si="378">($F$7-$B$7)/$K337</f>
        <v>2.6388888888888888</v>
      </c>
      <c r="O337" s="2">
        <f t="shared" ref="O337:O358" si="379">($G$7-$B$7)/$K337</f>
        <v>10.972222222222221</v>
      </c>
      <c r="P337" s="2">
        <f t="shared" ref="P337:P358" si="380">$C$7+$K337*$A337+0.06*$D337/12</f>
        <v>18.616666666666667</v>
      </c>
      <c r="Q337" s="2">
        <f t="shared" ref="Q337:Q358" si="381">IF($A337&lt;$M337,$P337,$P337+$E$7)</f>
        <v>24.616666666666667</v>
      </c>
      <c r="R337" s="2">
        <f t="shared" ref="R337:R358" si="382">$B$7+K337*$A337</f>
        <v>17.633333333333333</v>
      </c>
      <c r="S337" s="2">
        <f t="shared" si="371"/>
        <v>21.633333333333333</v>
      </c>
      <c r="T337" s="2">
        <f t="shared" si="372"/>
        <v>31.633333333333333</v>
      </c>
      <c r="U337" s="7">
        <f t="shared" si="373"/>
        <v>1</v>
      </c>
      <c r="V337" s="2">
        <f t="shared" ref="V337:V358" si="383">($U337*$H$7*(1+$L337)*$J337)/($Q337*$R337)</f>
        <v>88.464201563225927</v>
      </c>
      <c r="W337" s="28">
        <f t="shared" ref="W337:W358" si="384">IF($A337&lt;$N337,(($U337*$I$7/2*(1+$L337)*$J$7)/($R337*$Q337)),(($U337*$I$7*(1+$L337)*$J$7)/($S337*$Q337)))</f>
        <v>112.6674755078643</v>
      </c>
      <c r="X337" s="2">
        <f t="shared" ref="X337:X358" si="385">(2*$U337*$H$7*(1+$L337)*$J337)/($Q337*$T337)</f>
        <v>98.625000267537445</v>
      </c>
      <c r="Y337" s="2">
        <f t="shared" ref="Y337:Y358" si="386">IF($R337&gt;$F337,$F337*$V337,$R337*$V337)</f>
        <v>269.07861308814552</v>
      </c>
      <c r="Z337" s="28">
        <f t="shared" ref="Z337:Z358" si="387">IF($N337&lt;$A337,0,$F$7-$B$7-$K337*$A337)</f>
        <v>0</v>
      </c>
      <c r="AA337" s="28">
        <f t="shared" ref="AA337:AA358" si="388">IF($S337&gt;$F337,$F337,$S337)</f>
        <v>3.0416666666666665</v>
      </c>
      <c r="AB337" s="28">
        <f t="shared" ref="AB337:AB358" si="389">($AA337-$Z337)*$W337</f>
        <v>342.69690466975391</v>
      </c>
      <c r="AC337" s="2">
        <f t="shared" ref="AC337:AC358" si="390">IF($T337&gt;$F337,$F337*$X337,$T337*$X337)</f>
        <v>299.9843758137597</v>
      </c>
      <c r="AD337" s="2">
        <f t="shared" si="374"/>
        <v>299.9843758137597</v>
      </c>
      <c r="AE337" s="2">
        <f t="shared" ref="AE337:AE358" si="391">IF($AB337&gt;$AD337,$AB337,$AD337)</f>
        <v>342.69690466975391</v>
      </c>
      <c r="AF337" s="2">
        <f t="shared" si="375"/>
        <v>196.03538158400309</v>
      </c>
      <c r="AG337" s="33">
        <f t="shared" ref="AG337:AG358" si="392">0.23*($M$7/$H337)*(1+0.35*$M$7*($F337/$A337))</f>
        <v>8.5265997023809534E-2</v>
      </c>
      <c r="AH337" s="33">
        <f t="shared" ref="AH337:AH358" si="393">IF(AG337&gt;0.33,0.33,AG337)</f>
        <v>8.5265997023809534E-2</v>
      </c>
      <c r="AI337" s="2">
        <f t="shared" ref="AI337:AI358" si="394">$P$7/($O$7-$N$7*AH337)</f>
        <v>1.8063937380184023</v>
      </c>
      <c r="AJ337" s="7">
        <v>2.2000000000000002</v>
      </c>
      <c r="AK337" s="27">
        <f t="shared" ref="AK337:AK358" si="395">IF($A337&gt;$F337,0,$AE337)</f>
        <v>0</v>
      </c>
      <c r="AL337" s="3">
        <f t="shared" ref="AL337:AL358" si="396">(12/$D337)*(($I337+$AF337)/$AI337+$AK337/$AJ337)</f>
        <v>1627.5599780692169</v>
      </c>
    </row>
    <row r="338" spans="1:38" ht="20.25" x14ac:dyDescent="0.3">
      <c r="A338" s="7">
        <v>14</v>
      </c>
      <c r="B338" s="7">
        <v>27</v>
      </c>
      <c r="C338" s="27">
        <v>22</v>
      </c>
      <c r="D338" s="27">
        <v>34</v>
      </c>
      <c r="E338" s="7">
        <v>3.5</v>
      </c>
      <c r="F338" s="32">
        <f t="shared" si="376"/>
        <v>3.4166666666666665</v>
      </c>
      <c r="G338" s="8">
        <f t="shared" si="369"/>
        <v>5740</v>
      </c>
      <c r="H338" s="2">
        <v>1.4</v>
      </c>
      <c r="I338" s="7">
        <f t="shared" si="370"/>
        <v>8035.9999999999991</v>
      </c>
      <c r="J338" s="7">
        <v>1.2</v>
      </c>
      <c r="K338" s="4">
        <f t="shared" ref="K338:K348" si="397">(1.75-1.15)*(($D338-24)/(96-24))+1.15</f>
        <v>1.2333333333333332</v>
      </c>
      <c r="L338" s="7">
        <v>0</v>
      </c>
      <c r="M338" s="2">
        <f t="shared" si="377"/>
        <v>3.3756756756756761</v>
      </c>
      <c r="N338" s="2">
        <f t="shared" si="378"/>
        <v>2.567567567567568</v>
      </c>
      <c r="O338" s="2">
        <f t="shared" si="379"/>
        <v>10.675675675675677</v>
      </c>
      <c r="P338" s="2">
        <f t="shared" si="380"/>
        <v>19.103333333333335</v>
      </c>
      <c r="Q338" s="2">
        <f t="shared" si="381"/>
        <v>25.103333333333335</v>
      </c>
      <c r="R338" s="2">
        <f t="shared" si="382"/>
        <v>18.099999999999998</v>
      </c>
      <c r="S338" s="2">
        <f t="shared" si="371"/>
        <v>22.099999999999998</v>
      </c>
      <c r="T338" s="2">
        <f t="shared" si="372"/>
        <v>32.099999999999994</v>
      </c>
      <c r="U338" s="7">
        <f t="shared" si="373"/>
        <v>1</v>
      </c>
      <c r="V338" s="2">
        <f t="shared" si="383"/>
        <v>84.512559872233453</v>
      </c>
      <c r="W338" s="28">
        <f t="shared" si="384"/>
        <v>108.15026397676931</v>
      </c>
      <c r="X338" s="2">
        <f t="shared" si="385"/>
        <v>95.306998983640213</v>
      </c>
      <c r="Y338" s="2">
        <f t="shared" si="386"/>
        <v>288.75124623013096</v>
      </c>
      <c r="Z338" s="28">
        <f t="shared" si="387"/>
        <v>0</v>
      </c>
      <c r="AA338" s="28">
        <f t="shared" si="388"/>
        <v>3.4166666666666665</v>
      </c>
      <c r="AB338" s="28">
        <f t="shared" si="389"/>
        <v>369.51340192062844</v>
      </c>
      <c r="AC338" s="2">
        <f t="shared" si="390"/>
        <v>325.63224652743736</v>
      </c>
      <c r="AD338" s="2">
        <f t="shared" si="374"/>
        <v>325.63224652743736</v>
      </c>
      <c r="AE338" s="2">
        <f t="shared" si="391"/>
        <v>369.51340192062844</v>
      </c>
      <c r="AF338" s="2">
        <f t="shared" si="375"/>
        <v>248.1072798172539</v>
      </c>
      <c r="AG338" s="33">
        <f t="shared" si="392"/>
        <v>8.5651041666666664E-2</v>
      </c>
      <c r="AH338" s="33">
        <f t="shared" si="393"/>
        <v>8.5651041666666664E-2</v>
      </c>
      <c r="AI338" s="2">
        <f t="shared" si="394"/>
        <v>1.8066456216023874</v>
      </c>
      <c r="AJ338" s="7">
        <v>2.2000000000000002</v>
      </c>
      <c r="AK338" s="27">
        <f t="shared" si="395"/>
        <v>0</v>
      </c>
      <c r="AL338" s="3">
        <f t="shared" si="396"/>
        <v>1618.3597571027942</v>
      </c>
    </row>
    <row r="339" spans="1:38" ht="20.25" x14ac:dyDescent="0.3">
      <c r="A339" s="7">
        <v>14</v>
      </c>
      <c r="B339" s="7">
        <v>30</v>
      </c>
      <c r="C339" s="27">
        <v>24</v>
      </c>
      <c r="D339" s="27">
        <v>38</v>
      </c>
      <c r="E339" s="7">
        <v>3.75</v>
      </c>
      <c r="F339" s="32">
        <f t="shared" si="376"/>
        <v>3.7916666666666665</v>
      </c>
      <c r="G339" s="8">
        <f t="shared" si="369"/>
        <v>6370</v>
      </c>
      <c r="H339" s="2">
        <v>1.4</v>
      </c>
      <c r="I339" s="7">
        <f t="shared" si="370"/>
        <v>8918</v>
      </c>
      <c r="J339" s="7">
        <v>1.2</v>
      </c>
      <c r="K339" s="4">
        <f t="shared" si="397"/>
        <v>1.2666666666666666</v>
      </c>
      <c r="L339" s="7">
        <v>0</v>
      </c>
      <c r="M339" s="2">
        <f t="shared" si="377"/>
        <v>3.271052631578947</v>
      </c>
      <c r="N339" s="2">
        <f t="shared" si="378"/>
        <v>2.5</v>
      </c>
      <c r="O339" s="2">
        <f t="shared" si="379"/>
        <v>10.394736842105264</v>
      </c>
      <c r="P339" s="2">
        <f t="shared" si="380"/>
        <v>19.590000000000003</v>
      </c>
      <c r="Q339" s="2">
        <f t="shared" si="381"/>
        <v>25.590000000000003</v>
      </c>
      <c r="R339" s="2">
        <f t="shared" si="382"/>
        <v>18.566666666666666</v>
      </c>
      <c r="S339" s="2">
        <f t="shared" si="371"/>
        <v>22.566666666666666</v>
      </c>
      <c r="T339" s="2">
        <f t="shared" si="372"/>
        <v>32.566666666666663</v>
      </c>
      <c r="U339" s="7">
        <f t="shared" si="373"/>
        <v>1</v>
      </c>
      <c r="V339" s="2">
        <f t="shared" si="383"/>
        <v>80.821517045131657</v>
      </c>
      <c r="W339" s="28">
        <f t="shared" si="384"/>
        <v>103.89952223536356</v>
      </c>
      <c r="X339" s="2">
        <f t="shared" si="385"/>
        <v>92.154728749515527</v>
      </c>
      <c r="Y339" s="2">
        <f t="shared" si="386"/>
        <v>306.4482521294575</v>
      </c>
      <c r="Z339" s="28">
        <f t="shared" si="387"/>
        <v>0</v>
      </c>
      <c r="AA339" s="28">
        <f t="shared" si="388"/>
        <v>3.7916666666666665</v>
      </c>
      <c r="AB339" s="28">
        <f t="shared" si="389"/>
        <v>393.95235514242017</v>
      </c>
      <c r="AC339" s="2">
        <f t="shared" si="390"/>
        <v>349.42001317524637</v>
      </c>
      <c r="AD339" s="2">
        <f t="shared" si="374"/>
        <v>349.42001317524637</v>
      </c>
      <c r="AE339" s="2">
        <f t="shared" si="391"/>
        <v>393.95235514242017</v>
      </c>
      <c r="AF339" s="2">
        <f t="shared" si="375"/>
        <v>306.30528372500481</v>
      </c>
      <c r="AG339" s="33">
        <f t="shared" si="392"/>
        <v>8.6036086309523807E-2</v>
      </c>
      <c r="AH339" s="33">
        <f t="shared" si="393"/>
        <v>8.6036086309523807E-2</v>
      </c>
      <c r="AI339" s="2">
        <f t="shared" si="394"/>
        <v>1.806897575441474</v>
      </c>
      <c r="AJ339" s="7">
        <v>2.2000000000000002</v>
      </c>
      <c r="AK339" s="27">
        <f t="shared" si="395"/>
        <v>0</v>
      </c>
      <c r="AL339" s="3">
        <f t="shared" si="396"/>
        <v>1612.1215448187713</v>
      </c>
    </row>
    <row r="340" spans="1:38" ht="20.25" x14ac:dyDescent="0.3">
      <c r="A340" s="7">
        <v>14</v>
      </c>
      <c r="B340" s="7">
        <v>33</v>
      </c>
      <c r="C340" s="27">
        <v>27</v>
      </c>
      <c r="D340" s="27">
        <v>42</v>
      </c>
      <c r="E340" s="7">
        <v>3.75</v>
      </c>
      <c r="F340" s="32">
        <f t="shared" si="376"/>
        <v>4.125</v>
      </c>
      <c r="G340" s="8">
        <f t="shared" si="369"/>
        <v>6930</v>
      </c>
      <c r="H340" s="2">
        <v>1.4</v>
      </c>
      <c r="I340" s="7">
        <f t="shared" si="370"/>
        <v>9702</v>
      </c>
      <c r="J340" s="7">
        <v>1.2</v>
      </c>
      <c r="K340" s="4">
        <f t="shared" si="397"/>
        <v>1.2999999999999998</v>
      </c>
      <c r="L340" s="7">
        <v>0</v>
      </c>
      <c r="M340" s="2">
        <f t="shared" si="377"/>
        <v>3.1717948717948721</v>
      </c>
      <c r="N340" s="2">
        <f t="shared" si="378"/>
        <v>2.4358974358974361</v>
      </c>
      <c r="O340" s="2">
        <f t="shared" si="379"/>
        <v>10.12820512820513</v>
      </c>
      <c r="P340" s="2">
        <f t="shared" si="380"/>
        <v>20.076666666666664</v>
      </c>
      <c r="Q340" s="2">
        <f t="shared" si="381"/>
        <v>26.076666666666664</v>
      </c>
      <c r="R340" s="2">
        <f t="shared" si="382"/>
        <v>19.033333333333328</v>
      </c>
      <c r="S340" s="2">
        <f t="shared" si="371"/>
        <v>23.033333333333328</v>
      </c>
      <c r="T340" s="2">
        <f t="shared" si="372"/>
        <v>33.033333333333331</v>
      </c>
      <c r="U340" s="7">
        <f t="shared" si="373"/>
        <v>1</v>
      </c>
      <c r="V340" s="2">
        <f t="shared" si="383"/>
        <v>77.368521085944238</v>
      </c>
      <c r="W340" s="28">
        <f t="shared" si="384"/>
        <v>99.894685103279116</v>
      </c>
      <c r="X340" s="2">
        <f t="shared" si="385"/>
        <v>89.157266478454389</v>
      </c>
      <c r="Y340" s="2">
        <f t="shared" si="386"/>
        <v>319.14514947952</v>
      </c>
      <c r="Z340" s="28">
        <f t="shared" si="387"/>
        <v>0</v>
      </c>
      <c r="AA340" s="28">
        <f t="shared" si="388"/>
        <v>4.125</v>
      </c>
      <c r="AB340" s="28">
        <f t="shared" si="389"/>
        <v>412.06557605102637</v>
      </c>
      <c r="AC340" s="2">
        <f t="shared" si="390"/>
        <v>367.77372422362436</v>
      </c>
      <c r="AD340" s="2">
        <f t="shared" si="374"/>
        <v>367.77372422362436</v>
      </c>
      <c r="AE340" s="2">
        <f t="shared" si="391"/>
        <v>412.06557605102637</v>
      </c>
      <c r="AF340" s="2">
        <f t="shared" si="375"/>
        <v>370.62939330725584</v>
      </c>
      <c r="AG340" s="33">
        <f t="shared" si="392"/>
        <v>8.6378348214285708E-2</v>
      </c>
      <c r="AH340" s="33">
        <f t="shared" si="393"/>
        <v>8.6378348214285708E-2</v>
      </c>
      <c r="AI340" s="2">
        <f t="shared" si="394"/>
        <v>1.8071215934129077</v>
      </c>
      <c r="AJ340" s="7">
        <v>2.2000000000000002</v>
      </c>
      <c r="AK340" s="27">
        <f t="shared" si="395"/>
        <v>0</v>
      </c>
      <c r="AL340" s="3">
        <f t="shared" si="396"/>
        <v>1592.5293144986142</v>
      </c>
    </row>
    <row r="341" spans="1:38" ht="20.25" x14ac:dyDescent="0.3">
      <c r="A341" s="7">
        <v>14</v>
      </c>
      <c r="B341" s="7">
        <v>36</v>
      </c>
      <c r="C341" s="27">
        <v>29</v>
      </c>
      <c r="D341" s="27">
        <v>45</v>
      </c>
      <c r="E341" s="7">
        <v>4.5</v>
      </c>
      <c r="F341" s="32">
        <f t="shared" si="376"/>
        <v>4.5</v>
      </c>
      <c r="G341" s="8">
        <f t="shared" si="369"/>
        <v>7560</v>
      </c>
      <c r="H341" s="2">
        <v>1.4</v>
      </c>
      <c r="I341" s="7">
        <f t="shared" si="370"/>
        <v>10584</v>
      </c>
      <c r="J341" s="7">
        <v>1.2</v>
      </c>
      <c r="K341" s="4">
        <f t="shared" si="397"/>
        <v>1.325</v>
      </c>
      <c r="L341" s="7">
        <v>0</v>
      </c>
      <c r="M341" s="2">
        <f t="shared" si="377"/>
        <v>3.10062893081761</v>
      </c>
      <c r="N341" s="2">
        <f t="shared" si="378"/>
        <v>2.3899371069182389</v>
      </c>
      <c r="O341" s="2">
        <f t="shared" si="379"/>
        <v>9.9371069182389942</v>
      </c>
      <c r="P341" s="2">
        <f t="shared" si="380"/>
        <v>20.44166666666667</v>
      </c>
      <c r="Q341" s="2">
        <f t="shared" si="381"/>
        <v>26.44166666666667</v>
      </c>
      <c r="R341" s="2">
        <f t="shared" si="382"/>
        <v>19.383333333333333</v>
      </c>
      <c r="S341" s="2">
        <f t="shared" si="371"/>
        <v>23.383333333333333</v>
      </c>
      <c r="T341" s="2">
        <f t="shared" si="372"/>
        <v>33.383333333333333</v>
      </c>
      <c r="U341" s="7">
        <f t="shared" si="373"/>
        <v>1</v>
      </c>
      <c r="V341" s="2">
        <f t="shared" si="383"/>
        <v>74.922788716814438</v>
      </c>
      <c r="W341" s="28">
        <f t="shared" si="384"/>
        <v>97.041165446426419</v>
      </c>
      <c r="X341" s="2">
        <f t="shared" si="385"/>
        <v>87.004696233305253</v>
      </c>
      <c r="Y341" s="2">
        <f t="shared" si="386"/>
        <v>337.15254922566498</v>
      </c>
      <c r="Z341" s="28">
        <f t="shared" si="387"/>
        <v>0</v>
      </c>
      <c r="AA341" s="28">
        <f t="shared" si="388"/>
        <v>4.5</v>
      </c>
      <c r="AB341" s="28">
        <f t="shared" si="389"/>
        <v>436.68524450891891</v>
      </c>
      <c r="AC341" s="2">
        <f t="shared" si="390"/>
        <v>391.52113304987364</v>
      </c>
      <c r="AD341" s="2">
        <f t="shared" si="374"/>
        <v>391.52113304987364</v>
      </c>
      <c r="AE341" s="2">
        <f t="shared" si="391"/>
        <v>436.68524450891891</v>
      </c>
      <c r="AF341" s="2">
        <f t="shared" si="375"/>
        <v>441.07960856400695</v>
      </c>
      <c r="AG341" s="33">
        <f t="shared" si="392"/>
        <v>8.6763392857142851E-2</v>
      </c>
      <c r="AH341" s="33">
        <f t="shared" si="393"/>
        <v>8.6763392857142851E-2</v>
      </c>
      <c r="AI341" s="2">
        <f t="shared" si="394"/>
        <v>1.8073736800362961</v>
      </c>
      <c r="AJ341" s="7">
        <v>2.2000000000000002</v>
      </c>
      <c r="AK341" s="27">
        <f t="shared" si="395"/>
        <v>0</v>
      </c>
      <c r="AL341" s="3">
        <f t="shared" si="396"/>
        <v>1626.6814446978999</v>
      </c>
    </row>
    <row r="342" spans="1:38" ht="20.25" x14ac:dyDescent="0.3">
      <c r="A342" s="7">
        <v>14</v>
      </c>
      <c r="B342" s="7">
        <v>39</v>
      </c>
      <c r="C342" s="27">
        <v>32</v>
      </c>
      <c r="D342" s="27">
        <v>49</v>
      </c>
      <c r="E342" s="7">
        <v>4.75</v>
      </c>
      <c r="F342" s="32">
        <f t="shared" si="376"/>
        <v>4.875</v>
      </c>
      <c r="G342" s="8">
        <f t="shared" si="369"/>
        <v>8190</v>
      </c>
      <c r="H342" s="2">
        <v>1.4</v>
      </c>
      <c r="I342" s="7">
        <f t="shared" si="370"/>
        <v>11466</v>
      </c>
      <c r="J342" s="7">
        <v>1.2</v>
      </c>
      <c r="K342" s="4">
        <f t="shared" si="397"/>
        <v>1.3583333333333334</v>
      </c>
      <c r="L342" s="7">
        <v>0</v>
      </c>
      <c r="M342" s="2">
        <f t="shared" si="377"/>
        <v>3.0098159509202449</v>
      </c>
      <c r="N342" s="2">
        <f t="shared" si="378"/>
        <v>2.3312883435582821</v>
      </c>
      <c r="O342" s="2">
        <f t="shared" si="379"/>
        <v>9.6932515337423304</v>
      </c>
      <c r="P342" s="2">
        <f t="shared" si="380"/>
        <v>20.928333333333335</v>
      </c>
      <c r="Q342" s="2">
        <f t="shared" si="381"/>
        <v>26.928333333333335</v>
      </c>
      <c r="R342" s="2">
        <f t="shared" si="382"/>
        <v>19.849999999999998</v>
      </c>
      <c r="S342" s="2">
        <f t="shared" si="371"/>
        <v>23.849999999999998</v>
      </c>
      <c r="T342" s="2">
        <f t="shared" si="372"/>
        <v>33.849999999999994</v>
      </c>
      <c r="U342" s="7">
        <f t="shared" si="373"/>
        <v>1</v>
      </c>
      <c r="V342" s="2">
        <f t="shared" si="383"/>
        <v>71.839158858237553</v>
      </c>
      <c r="W342" s="28">
        <f t="shared" si="384"/>
        <v>93.422910333858454</v>
      </c>
      <c r="X342" s="2">
        <f t="shared" si="385"/>
        <v>84.254493550133859</v>
      </c>
      <c r="Y342" s="2">
        <f t="shared" si="386"/>
        <v>350.21589943390808</v>
      </c>
      <c r="Z342" s="28">
        <f t="shared" si="387"/>
        <v>0</v>
      </c>
      <c r="AA342" s="28">
        <f t="shared" si="388"/>
        <v>4.875</v>
      </c>
      <c r="AB342" s="28">
        <f t="shared" si="389"/>
        <v>455.43668787755996</v>
      </c>
      <c r="AC342" s="2">
        <f t="shared" si="390"/>
        <v>410.74065605690254</v>
      </c>
      <c r="AD342" s="2">
        <f t="shared" si="374"/>
        <v>410.74065605690254</v>
      </c>
      <c r="AE342" s="2">
        <f t="shared" si="391"/>
        <v>455.43668787755996</v>
      </c>
      <c r="AF342" s="2">
        <f t="shared" si="375"/>
        <v>517.65592949525819</v>
      </c>
      <c r="AG342" s="33">
        <f t="shared" si="392"/>
        <v>8.7148437500000009E-2</v>
      </c>
      <c r="AH342" s="33">
        <f t="shared" si="393"/>
        <v>8.7148437500000009E-2</v>
      </c>
      <c r="AI342" s="2">
        <f t="shared" si="394"/>
        <v>1.8076258369997569</v>
      </c>
      <c r="AJ342" s="7">
        <v>2.2000000000000002</v>
      </c>
      <c r="AK342" s="27">
        <f t="shared" si="395"/>
        <v>0</v>
      </c>
      <c r="AL342" s="3">
        <f t="shared" si="396"/>
        <v>1623.5510804402777</v>
      </c>
    </row>
    <row r="343" spans="1:38" ht="20.25" x14ac:dyDescent="0.3">
      <c r="A343" s="7">
        <v>14</v>
      </c>
      <c r="B343" s="7">
        <v>42</v>
      </c>
      <c r="C343" s="27">
        <v>34</v>
      </c>
      <c r="D343" s="27">
        <v>53</v>
      </c>
      <c r="E343" s="7">
        <v>5</v>
      </c>
      <c r="F343" s="32">
        <f t="shared" si="376"/>
        <v>5.25</v>
      </c>
      <c r="G343" s="8">
        <f t="shared" si="369"/>
        <v>8820</v>
      </c>
      <c r="H343" s="2">
        <v>1.4</v>
      </c>
      <c r="I343" s="7">
        <f t="shared" si="370"/>
        <v>12348</v>
      </c>
      <c r="J343" s="7">
        <v>1.2</v>
      </c>
      <c r="K343" s="4">
        <f t="shared" si="397"/>
        <v>1.3916666666666666</v>
      </c>
      <c r="L343" s="7">
        <v>0</v>
      </c>
      <c r="M343" s="2">
        <f t="shared" si="377"/>
        <v>2.9233532934131738</v>
      </c>
      <c r="N343" s="2">
        <f t="shared" si="378"/>
        <v>2.2754491017964074</v>
      </c>
      <c r="O343" s="2">
        <f t="shared" si="379"/>
        <v>9.4610778443113777</v>
      </c>
      <c r="P343" s="2">
        <f t="shared" si="380"/>
        <v>21.415000000000003</v>
      </c>
      <c r="Q343" s="2">
        <f t="shared" si="381"/>
        <v>27.415000000000003</v>
      </c>
      <c r="R343" s="2">
        <f t="shared" si="382"/>
        <v>20.316666666666666</v>
      </c>
      <c r="S343" s="2">
        <f t="shared" si="371"/>
        <v>24.316666666666666</v>
      </c>
      <c r="T343" s="2">
        <f t="shared" si="372"/>
        <v>34.316666666666663</v>
      </c>
      <c r="U343" s="7">
        <f t="shared" si="373"/>
        <v>1</v>
      </c>
      <c r="V343" s="2">
        <f t="shared" si="383"/>
        <v>68.943054204232112</v>
      </c>
      <c r="W343" s="28">
        <f t="shared" si="384"/>
        <v>90.003408879111291</v>
      </c>
      <c r="X343" s="2">
        <f t="shared" si="385"/>
        <v>81.633397838716817</v>
      </c>
      <c r="Y343" s="2">
        <f t="shared" si="386"/>
        <v>361.95103457221859</v>
      </c>
      <c r="Z343" s="28">
        <f t="shared" si="387"/>
        <v>0</v>
      </c>
      <c r="AA343" s="28">
        <f t="shared" si="388"/>
        <v>5.25</v>
      </c>
      <c r="AB343" s="28">
        <f t="shared" si="389"/>
        <v>472.51789661533428</v>
      </c>
      <c r="AC343" s="2">
        <f t="shared" si="390"/>
        <v>428.57533865326332</v>
      </c>
      <c r="AD343" s="2">
        <f t="shared" si="374"/>
        <v>428.57533865326332</v>
      </c>
      <c r="AE343" s="2">
        <f t="shared" si="391"/>
        <v>472.51789661533428</v>
      </c>
      <c r="AF343" s="2">
        <f t="shared" si="375"/>
        <v>600.35835610100946</v>
      </c>
      <c r="AG343" s="33">
        <f t="shared" si="392"/>
        <v>8.7533482142857152E-2</v>
      </c>
      <c r="AH343" s="33">
        <f t="shared" si="393"/>
        <v>8.7533482142857152E-2</v>
      </c>
      <c r="AI343" s="2">
        <f t="shared" si="394"/>
        <v>1.8078780643327343</v>
      </c>
      <c r="AJ343" s="7">
        <v>2.2000000000000002</v>
      </c>
      <c r="AK343" s="27">
        <f t="shared" si="395"/>
        <v>0</v>
      </c>
      <c r="AL343" s="3">
        <f t="shared" si="396"/>
        <v>1621.6269429774331</v>
      </c>
    </row>
    <row r="344" spans="1:38" ht="20.25" x14ac:dyDescent="0.3">
      <c r="A344" s="7">
        <v>14</v>
      </c>
      <c r="B344" s="7">
        <v>48</v>
      </c>
      <c r="C344" s="27">
        <v>38</v>
      </c>
      <c r="D344" s="27">
        <v>60</v>
      </c>
      <c r="E344" s="7">
        <v>5.5</v>
      </c>
      <c r="F344" s="32">
        <f t="shared" si="376"/>
        <v>5.916666666666667</v>
      </c>
      <c r="G344" s="8">
        <f t="shared" si="369"/>
        <v>9940</v>
      </c>
      <c r="H344" s="2">
        <v>1.4</v>
      </c>
      <c r="I344" s="7">
        <f t="shared" si="370"/>
        <v>13916</v>
      </c>
      <c r="J344" s="7">
        <v>1.2</v>
      </c>
      <c r="K344" s="4">
        <f t="shared" si="397"/>
        <v>1.45</v>
      </c>
      <c r="L344" s="7">
        <v>0</v>
      </c>
      <c r="M344" s="2">
        <f t="shared" si="377"/>
        <v>2.7816091954022988</v>
      </c>
      <c r="N344" s="2">
        <f t="shared" si="378"/>
        <v>2.1839080459770113</v>
      </c>
      <c r="O344" s="2">
        <f t="shared" si="379"/>
        <v>9.0804597701149419</v>
      </c>
      <c r="P344" s="2">
        <f t="shared" si="380"/>
        <v>22.266666666666669</v>
      </c>
      <c r="Q344" s="2">
        <f t="shared" si="381"/>
        <v>28.266666666666669</v>
      </c>
      <c r="R344" s="2">
        <f t="shared" si="382"/>
        <v>21.133333333333333</v>
      </c>
      <c r="S344" s="2">
        <f t="shared" si="371"/>
        <v>25.133333333333333</v>
      </c>
      <c r="T344" s="2">
        <f t="shared" si="372"/>
        <v>35.133333333333333</v>
      </c>
      <c r="U344" s="7">
        <f t="shared" si="373"/>
        <v>1</v>
      </c>
      <c r="V344" s="2">
        <f t="shared" si="383"/>
        <v>64.281887982858152</v>
      </c>
      <c r="W344" s="28">
        <f t="shared" si="384"/>
        <v>84.455232470847292</v>
      </c>
      <c r="X344" s="2">
        <f t="shared" si="385"/>
        <v>77.33342880670223</v>
      </c>
      <c r="Y344" s="2">
        <f t="shared" si="386"/>
        <v>380.3345038985774</v>
      </c>
      <c r="Z344" s="28">
        <f t="shared" si="387"/>
        <v>0</v>
      </c>
      <c r="AA344" s="28">
        <f t="shared" si="388"/>
        <v>5.916666666666667</v>
      </c>
      <c r="AB344" s="28">
        <f t="shared" si="389"/>
        <v>499.69345878584653</v>
      </c>
      <c r="AC344" s="2">
        <f t="shared" si="390"/>
        <v>457.55612043965488</v>
      </c>
      <c r="AD344" s="2">
        <f t="shared" si="374"/>
        <v>457.55612043965488</v>
      </c>
      <c r="AE344" s="2">
        <f t="shared" si="391"/>
        <v>499.69345878584653</v>
      </c>
      <c r="AF344" s="2">
        <f t="shared" si="375"/>
        <v>784.14152633601236</v>
      </c>
      <c r="AG344" s="33">
        <f t="shared" si="392"/>
        <v>8.8218005952380954E-2</v>
      </c>
      <c r="AH344" s="33">
        <f t="shared" si="393"/>
        <v>8.8218005952380954E-2</v>
      </c>
      <c r="AI344" s="2">
        <f t="shared" si="394"/>
        <v>1.8083266423237563</v>
      </c>
      <c r="AJ344" s="7">
        <v>2.2000000000000002</v>
      </c>
      <c r="AK344" s="27">
        <f t="shared" si="395"/>
        <v>0</v>
      </c>
      <c r="AL344" s="3">
        <f t="shared" si="396"/>
        <v>1625.8281200177278</v>
      </c>
    </row>
    <row r="345" spans="1:38" ht="20.25" x14ac:dyDescent="0.3">
      <c r="A345" s="7">
        <v>14</v>
      </c>
      <c r="B345" s="7">
        <v>54</v>
      </c>
      <c r="C345" s="27">
        <v>43</v>
      </c>
      <c r="D345" s="27">
        <v>68</v>
      </c>
      <c r="E345" s="7">
        <v>6</v>
      </c>
      <c r="F345" s="32">
        <f t="shared" si="376"/>
        <v>6.666666666666667</v>
      </c>
      <c r="G345" s="8">
        <f t="shared" si="369"/>
        <v>11200</v>
      </c>
      <c r="H345" s="2">
        <v>1.4</v>
      </c>
      <c r="I345" s="7">
        <f t="shared" si="370"/>
        <v>15679.999999999998</v>
      </c>
      <c r="J345" s="7">
        <v>1.2</v>
      </c>
      <c r="K345" s="4">
        <f t="shared" si="397"/>
        <v>1.5166666666666666</v>
      </c>
      <c r="L345" s="7">
        <v>0</v>
      </c>
      <c r="M345" s="2">
        <f t="shared" si="377"/>
        <v>2.6329670329670329</v>
      </c>
      <c r="N345" s="2">
        <f t="shared" si="378"/>
        <v>2.087912087912088</v>
      </c>
      <c r="O345" s="2">
        <f t="shared" si="379"/>
        <v>8.6813186813186807</v>
      </c>
      <c r="P345" s="2">
        <f t="shared" si="380"/>
        <v>23.240000000000002</v>
      </c>
      <c r="Q345" s="2">
        <f t="shared" si="381"/>
        <v>29.240000000000002</v>
      </c>
      <c r="R345" s="2">
        <f t="shared" si="382"/>
        <v>22.066666666666666</v>
      </c>
      <c r="S345" s="2">
        <f t="shared" si="371"/>
        <v>26.066666666666666</v>
      </c>
      <c r="T345" s="2">
        <f t="shared" si="372"/>
        <v>36.066666666666663</v>
      </c>
      <c r="U345" s="7">
        <f t="shared" si="373"/>
        <v>1</v>
      </c>
      <c r="V345" s="2">
        <f t="shared" si="383"/>
        <v>59.513723285984106</v>
      </c>
      <c r="W345" s="28">
        <f t="shared" si="384"/>
        <v>78.720597856700522</v>
      </c>
      <c r="X345" s="2">
        <f t="shared" si="385"/>
        <v>72.82455603571438</v>
      </c>
      <c r="Y345" s="2">
        <f t="shared" si="386"/>
        <v>396.75815523989405</v>
      </c>
      <c r="Z345" s="28">
        <f t="shared" si="387"/>
        <v>0</v>
      </c>
      <c r="AA345" s="28">
        <f t="shared" si="388"/>
        <v>6.666666666666667</v>
      </c>
      <c r="AB345" s="28">
        <f t="shared" si="389"/>
        <v>524.80398571133685</v>
      </c>
      <c r="AC345" s="2">
        <f t="shared" si="390"/>
        <v>485.49704023809591</v>
      </c>
      <c r="AD345" s="2">
        <f t="shared" si="374"/>
        <v>485.49704023809591</v>
      </c>
      <c r="AE345" s="2">
        <f t="shared" si="391"/>
        <v>524.80398571133685</v>
      </c>
      <c r="AF345" s="2">
        <f t="shared" si="375"/>
        <v>992.42911926901559</v>
      </c>
      <c r="AG345" s="33">
        <f t="shared" si="392"/>
        <v>8.8988095238095227E-2</v>
      </c>
      <c r="AH345" s="33">
        <f t="shared" si="393"/>
        <v>8.8988095238095227E-2</v>
      </c>
      <c r="AI345" s="2">
        <f t="shared" si="394"/>
        <v>1.8088315587216353</v>
      </c>
      <c r="AJ345" s="7">
        <v>2.2000000000000002</v>
      </c>
      <c r="AK345" s="27">
        <f t="shared" si="395"/>
        <v>0</v>
      </c>
      <c r="AL345" s="3">
        <f t="shared" si="396"/>
        <v>1626.5712303626551</v>
      </c>
    </row>
    <row r="346" spans="1:38" ht="20.25" x14ac:dyDescent="0.3">
      <c r="A346" s="7">
        <v>14</v>
      </c>
      <c r="B346" s="7">
        <v>60</v>
      </c>
      <c r="C346" s="27">
        <v>48</v>
      </c>
      <c r="D346" s="27">
        <v>76</v>
      </c>
      <c r="E346" s="7">
        <v>6.5</v>
      </c>
      <c r="F346" s="32">
        <f t="shared" si="376"/>
        <v>7.416666666666667</v>
      </c>
      <c r="G346" s="8">
        <f t="shared" si="369"/>
        <v>12460</v>
      </c>
      <c r="H346" s="2">
        <v>1.4</v>
      </c>
      <c r="I346" s="7">
        <f t="shared" si="370"/>
        <v>17444</v>
      </c>
      <c r="J346" s="7">
        <v>1.2</v>
      </c>
      <c r="K346" s="4">
        <f t="shared" si="397"/>
        <v>1.5833333333333333</v>
      </c>
      <c r="L346" s="7">
        <v>0</v>
      </c>
      <c r="M346" s="2">
        <f t="shared" si="377"/>
        <v>2.4968421052631578</v>
      </c>
      <c r="N346" s="2">
        <f t="shared" si="378"/>
        <v>2</v>
      </c>
      <c r="O346" s="2">
        <f t="shared" si="379"/>
        <v>8.3157894736842106</v>
      </c>
      <c r="P346" s="2">
        <f t="shared" si="380"/>
        <v>24.213333333333331</v>
      </c>
      <c r="Q346" s="2">
        <f t="shared" si="381"/>
        <v>30.213333333333331</v>
      </c>
      <c r="R346" s="2">
        <f t="shared" si="382"/>
        <v>22.999999999999996</v>
      </c>
      <c r="S346" s="2">
        <f t="shared" si="371"/>
        <v>26.999999999999996</v>
      </c>
      <c r="T346" s="2">
        <f t="shared" si="372"/>
        <v>37</v>
      </c>
      <c r="U346" s="7">
        <f t="shared" si="373"/>
        <v>1</v>
      </c>
      <c r="V346" s="2">
        <f t="shared" si="383"/>
        <v>55.259219463525092</v>
      </c>
      <c r="W346" s="28">
        <f t="shared" si="384"/>
        <v>73.551044424830849</v>
      </c>
      <c r="X346" s="2">
        <f t="shared" si="385"/>
        <v>68.700651224923078</v>
      </c>
      <c r="Y346" s="2">
        <f t="shared" si="386"/>
        <v>409.83921102114442</v>
      </c>
      <c r="Z346" s="28">
        <f t="shared" si="387"/>
        <v>0</v>
      </c>
      <c r="AA346" s="28">
        <f t="shared" si="388"/>
        <v>7.416666666666667</v>
      </c>
      <c r="AB346" s="28">
        <f t="shared" si="389"/>
        <v>545.50357948416217</v>
      </c>
      <c r="AC346" s="2">
        <f t="shared" si="390"/>
        <v>509.52982991817953</v>
      </c>
      <c r="AD346" s="2">
        <f t="shared" si="374"/>
        <v>509.52982991817953</v>
      </c>
      <c r="AE346" s="2">
        <f t="shared" si="391"/>
        <v>545.50357948416217</v>
      </c>
      <c r="AF346" s="2">
        <f t="shared" si="375"/>
        <v>1225.2211349000193</v>
      </c>
      <c r="AG346" s="33">
        <f t="shared" si="392"/>
        <v>8.9758184523809528E-2</v>
      </c>
      <c r="AH346" s="33">
        <f t="shared" si="393"/>
        <v>8.9758184523809528E-2</v>
      </c>
      <c r="AI346" s="2">
        <f t="shared" si="394"/>
        <v>1.809336757161228</v>
      </c>
      <c r="AJ346" s="7">
        <v>2.2000000000000002</v>
      </c>
      <c r="AK346" s="27">
        <f t="shared" si="395"/>
        <v>0</v>
      </c>
      <c r="AL346" s="3">
        <f t="shared" si="396"/>
        <v>1629.2001731988446</v>
      </c>
    </row>
    <row r="347" spans="1:38" ht="20.25" x14ac:dyDescent="0.3">
      <c r="A347" s="7">
        <v>14</v>
      </c>
      <c r="B347" s="7">
        <v>66</v>
      </c>
      <c r="C347" s="27">
        <v>53</v>
      </c>
      <c r="D347" s="27">
        <v>83</v>
      </c>
      <c r="E347" s="7">
        <v>7</v>
      </c>
      <c r="F347" s="32">
        <f t="shared" si="376"/>
        <v>8.0833333333333339</v>
      </c>
      <c r="G347" s="8">
        <f t="shared" si="369"/>
        <v>13580.000000000002</v>
      </c>
      <c r="H347" s="2">
        <v>1.4</v>
      </c>
      <c r="I347" s="7">
        <f t="shared" si="370"/>
        <v>19012</v>
      </c>
      <c r="J347" s="7">
        <v>1.2</v>
      </c>
      <c r="K347" s="4">
        <f t="shared" si="397"/>
        <v>1.6416666666666666</v>
      </c>
      <c r="L347" s="7">
        <v>0</v>
      </c>
      <c r="M347" s="2">
        <f t="shared" si="377"/>
        <v>2.3868020304568525</v>
      </c>
      <c r="N347" s="2">
        <f t="shared" si="378"/>
        <v>1.9289340101522843</v>
      </c>
      <c r="O347" s="2">
        <f t="shared" si="379"/>
        <v>8.0203045685279193</v>
      </c>
      <c r="P347" s="2">
        <f t="shared" si="380"/>
        <v>25.065000000000001</v>
      </c>
      <c r="Q347" s="2">
        <f t="shared" si="381"/>
        <v>31.065000000000001</v>
      </c>
      <c r="R347" s="2">
        <f t="shared" si="382"/>
        <v>23.816666666666666</v>
      </c>
      <c r="S347" s="2">
        <f t="shared" si="371"/>
        <v>27.816666666666666</v>
      </c>
      <c r="T347" s="2">
        <f t="shared" si="372"/>
        <v>37.816666666666663</v>
      </c>
      <c r="U347" s="7">
        <f t="shared" si="373"/>
        <v>1</v>
      </c>
      <c r="V347" s="2">
        <f t="shared" si="383"/>
        <v>51.901377920761867</v>
      </c>
      <c r="W347" s="28">
        <f t="shared" si="384"/>
        <v>69.43441904655549</v>
      </c>
      <c r="X347" s="2">
        <f t="shared" si="385"/>
        <v>65.374234507508774</v>
      </c>
      <c r="Y347" s="2">
        <f t="shared" si="386"/>
        <v>419.53613819282515</v>
      </c>
      <c r="Z347" s="28">
        <f t="shared" si="387"/>
        <v>0</v>
      </c>
      <c r="AA347" s="28">
        <f t="shared" si="388"/>
        <v>8.0833333333333339</v>
      </c>
      <c r="AB347" s="28">
        <f t="shared" si="389"/>
        <v>561.26155395965691</v>
      </c>
      <c r="AC347" s="2">
        <f t="shared" si="390"/>
        <v>528.44172893569601</v>
      </c>
      <c r="AD347" s="2">
        <f t="shared" si="374"/>
        <v>528.44172893569601</v>
      </c>
      <c r="AE347" s="2">
        <f t="shared" si="391"/>
        <v>561.26155395965691</v>
      </c>
      <c r="AF347" s="2">
        <f t="shared" si="375"/>
        <v>1482.5175732290234</v>
      </c>
      <c r="AG347" s="33">
        <f t="shared" si="392"/>
        <v>9.044270833333333E-2</v>
      </c>
      <c r="AH347" s="33">
        <f t="shared" si="393"/>
        <v>9.044270833333333E-2</v>
      </c>
      <c r="AI347" s="2">
        <f t="shared" si="394"/>
        <v>1.8097860594077164</v>
      </c>
      <c r="AJ347" s="7">
        <v>2.2000000000000002</v>
      </c>
      <c r="AK347" s="27">
        <f t="shared" si="395"/>
        <v>0</v>
      </c>
      <c r="AL347" s="3">
        <f t="shared" si="396"/>
        <v>1637.2447816519148</v>
      </c>
    </row>
    <row r="348" spans="1:38" ht="20.25" x14ac:dyDescent="0.3">
      <c r="A348" s="7">
        <v>14</v>
      </c>
      <c r="B348" s="7">
        <v>72</v>
      </c>
      <c r="C348" s="27">
        <v>58</v>
      </c>
      <c r="D348" s="27">
        <v>91</v>
      </c>
      <c r="E348" s="7">
        <v>7.5</v>
      </c>
      <c r="F348" s="32">
        <f t="shared" si="376"/>
        <v>8.8333333333333339</v>
      </c>
      <c r="G348" s="8">
        <f t="shared" si="369"/>
        <v>14840.000000000002</v>
      </c>
      <c r="H348" s="2">
        <v>1.4</v>
      </c>
      <c r="I348" s="7">
        <f t="shared" si="370"/>
        <v>20776</v>
      </c>
      <c r="J348" s="7">
        <v>1.2</v>
      </c>
      <c r="K348" s="4">
        <f t="shared" si="397"/>
        <v>1.7083333333333335</v>
      </c>
      <c r="L348" s="7">
        <v>0</v>
      </c>
      <c r="M348" s="2">
        <f t="shared" si="377"/>
        <v>2.2702439024390242</v>
      </c>
      <c r="N348" s="2">
        <f t="shared" si="378"/>
        <v>1.8536585365853655</v>
      </c>
      <c r="O348" s="2">
        <f t="shared" si="379"/>
        <v>7.7073170731707306</v>
      </c>
      <c r="P348" s="2">
        <f t="shared" si="380"/>
        <v>26.038333333333334</v>
      </c>
      <c r="Q348" s="2">
        <f t="shared" si="381"/>
        <v>32.038333333333334</v>
      </c>
      <c r="R348" s="2">
        <f t="shared" si="382"/>
        <v>24.75</v>
      </c>
      <c r="S348" s="2">
        <f t="shared" si="371"/>
        <v>28.75</v>
      </c>
      <c r="T348" s="2">
        <f t="shared" si="372"/>
        <v>38.75</v>
      </c>
      <c r="U348" s="7">
        <f t="shared" si="373"/>
        <v>1</v>
      </c>
      <c r="V348" s="2">
        <f t="shared" si="383"/>
        <v>48.426837169489197</v>
      </c>
      <c r="W348" s="28">
        <f t="shared" si="384"/>
        <v>65.139359779611837</v>
      </c>
      <c r="X348" s="2">
        <f t="shared" si="385"/>
        <v>61.861379093928143</v>
      </c>
      <c r="Y348" s="2">
        <f t="shared" si="386"/>
        <v>427.7703949971546</v>
      </c>
      <c r="Z348" s="28">
        <f t="shared" si="387"/>
        <v>0</v>
      </c>
      <c r="AA348" s="28">
        <f t="shared" si="388"/>
        <v>8.8333333333333339</v>
      </c>
      <c r="AB348" s="28">
        <f t="shared" si="389"/>
        <v>575.39767805323788</v>
      </c>
      <c r="AC348" s="2">
        <f t="shared" si="390"/>
        <v>546.44218199636532</v>
      </c>
      <c r="AD348" s="2">
        <f t="shared" si="374"/>
        <v>546.44218199636532</v>
      </c>
      <c r="AE348" s="2">
        <f t="shared" si="391"/>
        <v>575.39767805323788</v>
      </c>
      <c r="AF348" s="2">
        <f t="shared" si="375"/>
        <v>1764.3184342560278</v>
      </c>
      <c r="AG348" s="33">
        <f t="shared" si="392"/>
        <v>9.1212797619047617E-2</v>
      </c>
      <c r="AH348" s="33">
        <f t="shared" si="393"/>
        <v>9.1212797619047617E-2</v>
      </c>
      <c r="AI348" s="2">
        <f t="shared" si="394"/>
        <v>1.8102917912379333</v>
      </c>
      <c r="AJ348" s="7">
        <v>2.2000000000000002</v>
      </c>
      <c r="AK348" s="27">
        <f t="shared" si="395"/>
        <v>0</v>
      </c>
      <c r="AL348" s="3">
        <f t="shared" si="396"/>
        <v>1641.9174511118858</v>
      </c>
    </row>
    <row r="349" spans="1:38" ht="20.25" x14ac:dyDescent="0.3">
      <c r="A349" s="7">
        <v>14</v>
      </c>
      <c r="B349" s="7">
        <v>78</v>
      </c>
      <c r="C349" s="27">
        <v>63</v>
      </c>
      <c r="D349" s="27">
        <v>98</v>
      </c>
      <c r="E349" s="7">
        <v>8</v>
      </c>
      <c r="F349" s="32">
        <f t="shared" si="376"/>
        <v>9.5</v>
      </c>
      <c r="G349" s="8">
        <f t="shared" si="369"/>
        <v>15960</v>
      </c>
      <c r="H349" s="2">
        <v>1.4</v>
      </c>
      <c r="I349" s="7">
        <f t="shared" si="370"/>
        <v>22344</v>
      </c>
      <c r="J349" s="7">
        <v>1.2</v>
      </c>
      <c r="K349" s="7">
        <v>1.75</v>
      </c>
      <c r="L349" s="7">
        <v>0</v>
      </c>
      <c r="M349" s="2">
        <f t="shared" si="377"/>
        <v>2.196190476190476</v>
      </c>
      <c r="N349" s="2">
        <f t="shared" si="378"/>
        <v>1.8095238095238095</v>
      </c>
      <c r="O349" s="2">
        <f t="shared" si="379"/>
        <v>7.5238095238095237</v>
      </c>
      <c r="P349" s="2">
        <f t="shared" si="380"/>
        <v>26.656666666666666</v>
      </c>
      <c r="Q349" s="2">
        <f t="shared" si="381"/>
        <v>32.656666666666666</v>
      </c>
      <c r="R349" s="2">
        <f t="shared" si="382"/>
        <v>25.333333333333332</v>
      </c>
      <c r="S349" s="2">
        <f t="shared" si="371"/>
        <v>29.333333333333332</v>
      </c>
      <c r="T349" s="2">
        <f t="shared" si="372"/>
        <v>39.333333333333329</v>
      </c>
      <c r="U349" s="7">
        <f t="shared" si="373"/>
        <v>1</v>
      </c>
      <c r="V349" s="2">
        <f t="shared" si="383"/>
        <v>46.415927539579783</v>
      </c>
      <c r="W349" s="28">
        <f t="shared" si="384"/>
        <v>62.635129492330677</v>
      </c>
      <c r="X349" s="2">
        <f t="shared" si="385"/>
        <v>59.790008356068881</v>
      </c>
      <c r="Y349" s="2">
        <f t="shared" si="386"/>
        <v>440.95131162600796</v>
      </c>
      <c r="Z349" s="28">
        <f t="shared" si="387"/>
        <v>0</v>
      </c>
      <c r="AA349" s="28">
        <f t="shared" si="388"/>
        <v>9.5</v>
      </c>
      <c r="AB349" s="28">
        <f t="shared" si="389"/>
        <v>595.03373017714148</v>
      </c>
      <c r="AC349" s="2">
        <f t="shared" si="390"/>
        <v>568.00507938265434</v>
      </c>
      <c r="AD349" s="2">
        <f t="shared" si="374"/>
        <v>568.00507938265434</v>
      </c>
      <c r="AE349" s="2">
        <f t="shared" si="391"/>
        <v>595.03373017714148</v>
      </c>
      <c r="AF349" s="2">
        <f t="shared" si="375"/>
        <v>2070.6237179810328</v>
      </c>
      <c r="AG349" s="33">
        <f t="shared" si="392"/>
        <v>9.1897321428571419E-2</v>
      </c>
      <c r="AH349" s="33">
        <f t="shared" si="393"/>
        <v>9.1897321428571419E-2</v>
      </c>
      <c r="AI349" s="2">
        <f t="shared" si="394"/>
        <v>1.8107415679848546</v>
      </c>
      <c r="AJ349" s="7">
        <v>2.2000000000000002</v>
      </c>
      <c r="AK349" s="27">
        <f t="shared" si="395"/>
        <v>0</v>
      </c>
      <c r="AL349" s="3">
        <f t="shared" si="396"/>
        <v>1651.0063137902393</v>
      </c>
    </row>
    <row r="350" spans="1:38" ht="20.25" x14ac:dyDescent="0.3">
      <c r="A350" s="7">
        <v>14</v>
      </c>
      <c r="B350" s="7">
        <v>84</v>
      </c>
      <c r="C350" s="27">
        <v>68</v>
      </c>
      <c r="D350" s="27">
        <v>106</v>
      </c>
      <c r="E350" s="7">
        <v>8.5</v>
      </c>
      <c r="F350" s="32">
        <f t="shared" si="376"/>
        <v>10.25</v>
      </c>
      <c r="G350" s="8">
        <f t="shared" si="369"/>
        <v>17220</v>
      </c>
      <c r="H350" s="2">
        <v>1.4</v>
      </c>
      <c r="I350" s="7">
        <f t="shared" si="370"/>
        <v>24108</v>
      </c>
      <c r="J350" s="7">
        <v>1.2</v>
      </c>
      <c r="K350" s="7">
        <v>1.75</v>
      </c>
      <c r="L350" s="7">
        <v>0</v>
      </c>
      <c r="M350" s="2">
        <f t="shared" si="377"/>
        <v>2.1733333333333333</v>
      </c>
      <c r="N350" s="2">
        <f t="shared" si="378"/>
        <v>1.8095238095238095</v>
      </c>
      <c r="O350" s="2">
        <f t="shared" si="379"/>
        <v>7.5238095238095237</v>
      </c>
      <c r="P350" s="2">
        <f t="shared" si="380"/>
        <v>26.696666666666669</v>
      </c>
      <c r="Q350" s="2">
        <f t="shared" si="381"/>
        <v>32.696666666666673</v>
      </c>
      <c r="R350" s="2">
        <f t="shared" si="382"/>
        <v>25.333333333333332</v>
      </c>
      <c r="S350" s="2">
        <f t="shared" si="371"/>
        <v>29.333333333333332</v>
      </c>
      <c r="T350" s="2">
        <f t="shared" si="372"/>
        <v>39.333333333333329</v>
      </c>
      <c r="U350" s="7">
        <f t="shared" si="373"/>
        <v>1</v>
      </c>
      <c r="V350" s="2">
        <f t="shared" si="383"/>
        <v>46.359143858218282</v>
      </c>
      <c r="W350" s="28">
        <f t="shared" si="384"/>
        <v>62.558503785947956</v>
      </c>
      <c r="X350" s="2">
        <f t="shared" si="385"/>
        <v>59.716863274993038</v>
      </c>
      <c r="Y350" s="2">
        <f t="shared" si="386"/>
        <v>475.18122454673738</v>
      </c>
      <c r="Z350" s="28">
        <f t="shared" si="387"/>
        <v>0</v>
      </c>
      <c r="AA350" s="28">
        <f t="shared" si="388"/>
        <v>10.25</v>
      </c>
      <c r="AB350" s="28">
        <f t="shared" si="389"/>
        <v>641.22466380596654</v>
      </c>
      <c r="AC350" s="2">
        <f t="shared" si="390"/>
        <v>612.09784856867861</v>
      </c>
      <c r="AD350" s="2">
        <f t="shared" si="374"/>
        <v>612.09784856867861</v>
      </c>
      <c r="AE350" s="2">
        <f t="shared" si="391"/>
        <v>641.22466380596654</v>
      </c>
      <c r="AF350" s="2">
        <f t="shared" si="375"/>
        <v>2401.4334244040379</v>
      </c>
      <c r="AG350" s="33">
        <f t="shared" si="392"/>
        <v>9.266741071428572E-2</v>
      </c>
      <c r="AH350" s="33">
        <f t="shared" si="393"/>
        <v>9.266741071428572E-2</v>
      </c>
      <c r="AI350" s="2">
        <f t="shared" si="394"/>
        <v>1.8112478340508762</v>
      </c>
      <c r="AJ350" s="7">
        <v>2.2000000000000002</v>
      </c>
      <c r="AK350" s="27">
        <f t="shared" si="395"/>
        <v>0</v>
      </c>
      <c r="AL350" s="3">
        <f t="shared" si="396"/>
        <v>1656.9062932300494</v>
      </c>
    </row>
    <row r="351" spans="1:38" ht="20.25" x14ac:dyDescent="0.3">
      <c r="A351" s="7">
        <v>14</v>
      </c>
      <c r="B351" s="7">
        <v>90</v>
      </c>
      <c r="C351" s="27">
        <v>72</v>
      </c>
      <c r="D351" s="27">
        <v>113</v>
      </c>
      <c r="E351" s="7">
        <v>9</v>
      </c>
      <c r="F351" s="32">
        <f t="shared" si="376"/>
        <v>10.916666666666666</v>
      </c>
      <c r="G351" s="8">
        <f t="shared" si="369"/>
        <v>18340</v>
      </c>
      <c r="H351" s="2">
        <v>1.4</v>
      </c>
      <c r="I351" s="7">
        <f t="shared" si="370"/>
        <v>25676</v>
      </c>
      <c r="J351" s="7">
        <v>1.2</v>
      </c>
      <c r="K351" s="7">
        <v>1.75</v>
      </c>
      <c r="L351" s="7">
        <v>0</v>
      </c>
      <c r="M351" s="2">
        <f t="shared" si="377"/>
        <v>2.1533333333333333</v>
      </c>
      <c r="N351" s="2">
        <f t="shared" si="378"/>
        <v>1.8095238095238095</v>
      </c>
      <c r="O351" s="2">
        <f t="shared" si="379"/>
        <v>7.5238095238095237</v>
      </c>
      <c r="P351" s="2">
        <f t="shared" si="380"/>
        <v>26.731666666666669</v>
      </c>
      <c r="Q351" s="2">
        <f t="shared" si="381"/>
        <v>32.731666666666669</v>
      </c>
      <c r="R351" s="2">
        <f t="shared" si="382"/>
        <v>25.333333333333332</v>
      </c>
      <c r="S351" s="2">
        <f t="shared" si="371"/>
        <v>29.333333333333332</v>
      </c>
      <c r="T351" s="2">
        <f t="shared" si="372"/>
        <v>39.333333333333329</v>
      </c>
      <c r="U351" s="7">
        <f t="shared" si="373"/>
        <v>1</v>
      </c>
      <c r="V351" s="2">
        <f t="shared" si="383"/>
        <v>46.309571984852916</v>
      </c>
      <c r="W351" s="28">
        <f t="shared" si="384"/>
        <v>62.491609922741851</v>
      </c>
      <c r="X351" s="2">
        <f t="shared" si="385"/>
        <v>59.653007980488496</v>
      </c>
      <c r="Y351" s="2">
        <f t="shared" si="386"/>
        <v>505.5461608346443</v>
      </c>
      <c r="Z351" s="28">
        <f t="shared" si="387"/>
        <v>0</v>
      </c>
      <c r="AA351" s="28">
        <f t="shared" si="388"/>
        <v>10.916666666666666</v>
      </c>
      <c r="AB351" s="28">
        <f t="shared" si="389"/>
        <v>682.20007498993186</v>
      </c>
      <c r="AC351" s="2">
        <f t="shared" si="390"/>
        <v>651.21200378699939</v>
      </c>
      <c r="AD351" s="2">
        <f t="shared" si="374"/>
        <v>651.21200378699939</v>
      </c>
      <c r="AE351" s="2">
        <f t="shared" si="391"/>
        <v>682.20007498993186</v>
      </c>
      <c r="AF351" s="2">
        <f t="shared" si="375"/>
        <v>2756.7475535250433</v>
      </c>
      <c r="AG351" s="33">
        <f t="shared" si="392"/>
        <v>9.3351934523809521E-2</v>
      </c>
      <c r="AH351" s="33">
        <f t="shared" si="393"/>
        <v>9.3351934523809521E-2</v>
      </c>
      <c r="AI351" s="2">
        <f t="shared" si="394"/>
        <v>1.8116980860502954</v>
      </c>
      <c r="AJ351" s="7">
        <v>2.2000000000000002</v>
      </c>
      <c r="AK351" s="27">
        <f t="shared" si="395"/>
        <v>0</v>
      </c>
      <c r="AL351" s="3">
        <f t="shared" si="396"/>
        <v>1666.6169949022865</v>
      </c>
    </row>
    <row r="352" spans="1:38" ht="20.25" x14ac:dyDescent="0.3">
      <c r="A352" s="7">
        <v>14</v>
      </c>
      <c r="B352" s="7">
        <v>96</v>
      </c>
      <c r="C352" s="27">
        <v>77</v>
      </c>
      <c r="D352" s="27">
        <v>121</v>
      </c>
      <c r="E352" s="7">
        <v>9.5</v>
      </c>
      <c r="F352" s="32">
        <f t="shared" si="376"/>
        <v>11.666666666666666</v>
      </c>
      <c r="G352" s="8">
        <f t="shared" si="369"/>
        <v>19600</v>
      </c>
      <c r="H352" s="2">
        <v>1.4</v>
      </c>
      <c r="I352" s="7">
        <f t="shared" si="370"/>
        <v>27440</v>
      </c>
      <c r="J352" s="7">
        <v>1.2</v>
      </c>
      <c r="K352" s="7">
        <v>1.75</v>
      </c>
      <c r="L352" s="7">
        <v>0</v>
      </c>
      <c r="M352" s="2">
        <f t="shared" si="377"/>
        <v>2.1304761904761902</v>
      </c>
      <c r="N352" s="2">
        <f t="shared" si="378"/>
        <v>1.8095238095238095</v>
      </c>
      <c r="O352" s="2">
        <f t="shared" si="379"/>
        <v>7.5238095238095237</v>
      </c>
      <c r="P352" s="2">
        <f t="shared" si="380"/>
        <v>26.771666666666668</v>
      </c>
      <c r="Q352" s="2">
        <f t="shared" si="381"/>
        <v>32.771666666666668</v>
      </c>
      <c r="R352" s="2">
        <f t="shared" si="382"/>
        <v>25.333333333333332</v>
      </c>
      <c r="S352" s="2">
        <f t="shared" si="371"/>
        <v>29.333333333333332</v>
      </c>
      <c r="T352" s="2">
        <f t="shared" si="372"/>
        <v>39.333333333333329</v>
      </c>
      <c r="U352" s="7">
        <f t="shared" si="373"/>
        <v>1</v>
      </c>
      <c r="V352" s="2">
        <f t="shared" si="383"/>
        <v>46.253048070514488</v>
      </c>
      <c r="W352" s="28">
        <f t="shared" si="384"/>
        <v>62.4153347542454</v>
      </c>
      <c r="X352" s="2">
        <f t="shared" si="385"/>
        <v>59.580197514561036</v>
      </c>
      <c r="Y352" s="2">
        <f t="shared" si="386"/>
        <v>539.61889415600228</v>
      </c>
      <c r="Z352" s="28">
        <f t="shared" si="387"/>
        <v>0</v>
      </c>
      <c r="AA352" s="28">
        <f t="shared" si="388"/>
        <v>11.666666666666666</v>
      </c>
      <c r="AB352" s="28">
        <f t="shared" si="389"/>
        <v>728.17890546619628</v>
      </c>
      <c r="AC352" s="2">
        <f t="shared" si="390"/>
        <v>695.10230433654533</v>
      </c>
      <c r="AD352" s="2">
        <f t="shared" si="374"/>
        <v>695.10230433654533</v>
      </c>
      <c r="AE352" s="2">
        <f t="shared" si="391"/>
        <v>728.17890546619628</v>
      </c>
      <c r="AF352" s="2">
        <f t="shared" si="375"/>
        <v>3136.5661053440494</v>
      </c>
      <c r="AG352" s="33">
        <f t="shared" si="392"/>
        <v>9.4122023809523808E-2</v>
      </c>
      <c r="AH352" s="33">
        <f t="shared" si="393"/>
        <v>9.4122023809523808E-2</v>
      </c>
      <c r="AI352" s="2">
        <f t="shared" si="394"/>
        <v>1.8122048871990883</v>
      </c>
      <c r="AJ352" s="7">
        <v>2.2000000000000002</v>
      </c>
      <c r="AK352" s="27">
        <f t="shared" si="395"/>
        <v>0</v>
      </c>
      <c r="AL352" s="3">
        <f t="shared" si="396"/>
        <v>1673.3133999422926</v>
      </c>
    </row>
    <row r="353" spans="1:38" ht="20.25" x14ac:dyDescent="0.3">
      <c r="A353" s="7">
        <v>14</v>
      </c>
      <c r="B353" s="7">
        <v>102</v>
      </c>
      <c r="C353" s="27">
        <v>82</v>
      </c>
      <c r="D353" s="27">
        <v>128</v>
      </c>
      <c r="E353" s="7">
        <v>9.75</v>
      </c>
      <c r="F353" s="32">
        <f t="shared" si="376"/>
        <v>12.291666666666666</v>
      </c>
      <c r="G353" s="8">
        <f t="shared" si="369"/>
        <v>20650</v>
      </c>
      <c r="H353" s="2">
        <v>1.4</v>
      </c>
      <c r="I353" s="7">
        <f t="shared" si="370"/>
        <v>28909.999999999996</v>
      </c>
      <c r="J353" s="7">
        <v>1.2</v>
      </c>
      <c r="K353" s="7">
        <v>1.75</v>
      </c>
      <c r="L353" s="7">
        <v>0</v>
      </c>
      <c r="M353" s="2">
        <f t="shared" si="377"/>
        <v>2.1104761904761902</v>
      </c>
      <c r="N353" s="2">
        <f t="shared" si="378"/>
        <v>1.8095238095238095</v>
      </c>
      <c r="O353" s="2">
        <f t="shared" si="379"/>
        <v>7.5238095238095237</v>
      </c>
      <c r="P353" s="2">
        <f t="shared" si="380"/>
        <v>26.806666666666668</v>
      </c>
      <c r="Q353" s="2">
        <f t="shared" si="381"/>
        <v>32.806666666666672</v>
      </c>
      <c r="R353" s="2">
        <f t="shared" si="382"/>
        <v>25.333333333333332</v>
      </c>
      <c r="S353" s="2">
        <f t="shared" si="371"/>
        <v>29.333333333333332</v>
      </c>
      <c r="T353" s="2">
        <f t="shared" si="372"/>
        <v>39.333333333333329</v>
      </c>
      <c r="U353" s="7">
        <f t="shared" si="373"/>
        <v>1</v>
      </c>
      <c r="V353" s="2">
        <f t="shared" si="383"/>
        <v>46.203702713398002</v>
      </c>
      <c r="W353" s="28">
        <f t="shared" si="384"/>
        <v>62.348746559272868</v>
      </c>
      <c r="X353" s="2">
        <f t="shared" si="385"/>
        <v>59.516634003699124</v>
      </c>
      <c r="Y353" s="2">
        <f t="shared" si="386"/>
        <v>567.92051251885039</v>
      </c>
      <c r="Z353" s="28">
        <f t="shared" si="387"/>
        <v>0</v>
      </c>
      <c r="AA353" s="28">
        <f t="shared" si="388"/>
        <v>12.291666666666666</v>
      </c>
      <c r="AB353" s="28">
        <f t="shared" si="389"/>
        <v>766.37000979106233</v>
      </c>
      <c r="AC353" s="2">
        <f t="shared" si="390"/>
        <v>731.55862629546834</v>
      </c>
      <c r="AD353" s="2">
        <f t="shared" si="374"/>
        <v>731.55862629546834</v>
      </c>
      <c r="AE353" s="2">
        <f t="shared" si="391"/>
        <v>766.37000979106233</v>
      </c>
      <c r="AF353" s="2">
        <f t="shared" si="375"/>
        <v>3540.8890798610555</v>
      </c>
      <c r="AG353" s="33">
        <f t="shared" si="392"/>
        <v>9.4763764880952381E-2</v>
      </c>
      <c r="AH353" s="33">
        <f t="shared" si="393"/>
        <v>9.4763764880952381E-2</v>
      </c>
      <c r="AI353" s="2">
        <f t="shared" si="394"/>
        <v>1.8126274381358098</v>
      </c>
      <c r="AJ353" s="7">
        <v>2.2000000000000002</v>
      </c>
      <c r="AK353" s="27">
        <f t="shared" si="395"/>
        <v>0</v>
      </c>
      <c r="AL353" s="3">
        <f t="shared" si="396"/>
        <v>1678.3762549494375</v>
      </c>
    </row>
    <row r="354" spans="1:38" ht="20.25" x14ac:dyDescent="0.3">
      <c r="A354" s="7">
        <v>14</v>
      </c>
      <c r="B354" s="7">
        <v>108</v>
      </c>
      <c r="C354" s="27">
        <v>87</v>
      </c>
      <c r="D354" s="27">
        <v>136</v>
      </c>
      <c r="E354" s="7">
        <v>10</v>
      </c>
      <c r="F354" s="32">
        <f t="shared" si="376"/>
        <v>13</v>
      </c>
      <c r="G354" s="8">
        <f t="shared" si="369"/>
        <v>21840</v>
      </c>
      <c r="H354" s="2">
        <v>1.4</v>
      </c>
      <c r="I354" s="7">
        <f t="shared" si="370"/>
        <v>30575.999999999996</v>
      </c>
      <c r="J354" s="7">
        <v>1.2</v>
      </c>
      <c r="K354" s="7">
        <v>1.75</v>
      </c>
      <c r="L354" s="7">
        <v>0</v>
      </c>
      <c r="M354" s="2">
        <f t="shared" si="377"/>
        <v>2.0876190476190475</v>
      </c>
      <c r="N354" s="2">
        <f t="shared" si="378"/>
        <v>1.8095238095238095</v>
      </c>
      <c r="O354" s="2">
        <f t="shared" si="379"/>
        <v>7.5238095238095237</v>
      </c>
      <c r="P354" s="2">
        <f t="shared" si="380"/>
        <v>26.846666666666668</v>
      </c>
      <c r="Q354" s="2">
        <f t="shared" si="381"/>
        <v>32.846666666666664</v>
      </c>
      <c r="R354" s="2">
        <f t="shared" si="382"/>
        <v>25.333333333333332</v>
      </c>
      <c r="S354" s="2">
        <f t="shared" si="371"/>
        <v>29.333333333333332</v>
      </c>
      <c r="T354" s="2">
        <f t="shared" si="372"/>
        <v>39.333333333333329</v>
      </c>
      <c r="U354" s="7">
        <f t="shared" si="373"/>
        <v>1</v>
      </c>
      <c r="V354" s="2">
        <f t="shared" si="383"/>
        <v>46.147436787625651</v>
      </c>
      <c r="W354" s="28">
        <f t="shared" si="384"/>
        <v>62.272819528756209</v>
      </c>
      <c r="X354" s="2">
        <f t="shared" si="385"/>
        <v>59.444155862026271</v>
      </c>
      <c r="Y354" s="2">
        <f t="shared" si="386"/>
        <v>599.91667823913349</v>
      </c>
      <c r="Z354" s="28">
        <f t="shared" si="387"/>
        <v>0</v>
      </c>
      <c r="AA354" s="28">
        <f t="shared" si="388"/>
        <v>13</v>
      </c>
      <c r="AB354" s="28">
        <f t="shared" si="389"/>
        <v>809.54665387383068</v>
      </c>
      <c r="AC354" s="2">
        <f t="shared" si="390"/>
        <v>772.77402620634155</v>
      </c>
      <c r="AD354" s="2">
        <f t="shared" si="374"/>
        <v>772.77402620634155</v>
      </c>
      <c r="AE354" s="2">
        <f t="shared" si="391"/>
        <v>809.54665387383068</v>
      </c>
      <c r="AF354" s="2">
        <f t="shared" si="375"/>
        <v>3969.7164770760623</v>
      </c>
      <c r="AG354" s="33">
        <f t="shared" si="392"/>
        <v>9.5491071428571439E-2</v>
      </c>
      <c r="AH354" s="33">
        <f t="shared" si="393"/>
        <v>9.5491071428571439E-2</v>
      </c>
      <c r="AI354" s="2">
        <f t="shared" si="394"/>
        <v>1.8131065674743618</v>
      </c>
      <c r="AJ354" s="7">
        <v>2.2000000000000002</v>
      </c>
      <c r="AK354" s="27">
        <f t="shared" si="395"/>
        <v>0</v>
      </c>
      <c r="AL354" s="3">
        <f t="shared" si="396"/>
        <v>1681.1761142676212</v>
      </c>
    </row>
    <row r="355" spans="1:38" ht="20.25" x14ac:dyDescent="0.3">
      <c r="A355" s="7">
        <v>14</v>
      </c>
      <c r="B355" s="7">
        <v>114</v>
      </c>
      <c r="C355" s="27">
        <v>92</v>
      </c>
      <c r="D355" s="27">
        <v>143</v>
      </c>
      <c r="E355" s="7">
        <v>10.5</v>
      </c>
      <c r="F355" s="32">
        <f t="shared" si="376"/>
        <v>13.666666666666666</v>
      </c>
      <c r="G355" s="8">
        <f t="shared" si="369"/>
        <v>22960</v>
      </c>
      <c r="H355" s="2">
        <v>1.4</v>
      </c>
      <c r="I355" s="7">
        <f t="shared" si="370"/>
        <v>32143.999999999996</v>
      </c>
      <c r="J355" s="7">
        <v>1.2</v>
      </c>
      <c r="K355" s="7">
        <v>1.75</v>
      </c>
      <c r="L355" s="7">
        <v>0</v>
      </c>
      <c r="M355" s="2">
        <f t="shared" si="377"/>
        <v>2.0676190476190475</v>
      </c>
      <c r="N355" s="2">
        <f t="shared" si="378"/>
        <v>1.8095238095238095</v>
      </c>
      <c r="O355" s="2">
        <f t="shared" si="379"/>
        <v>7.5238095238095237</v>
      </c>
      <c r="P355" s="2">
        <f t="shared" si="380"/>
        <v>26.881666666666668</v>
      </c>
      <c r="Q355" s="2">
        <f t="shared" si="381"/>
        <v>32.881666666666668</v>
      </c>
      <c r="R355" s="2">
        <f t="shared" si="382"/>
        <v>25.333333333333332</v>
      </c>
      <c r="S355" s="2">
        <f t="shared" si="371"/>
        <v>29.333333333333332</v>
      </c>
      <c r="T355" s="2">
        <f t="shared" si="372"/>
        <v>39.333333333333329</v>
      </c>
      <c r="U355" s="7">
        <f t="shared" si="373"/>
        <v>1</v>
      </c>
      <c r="V355" s="2">
        <f t="shared" si="383"/>
        <v>46.098316397715358</v>
      </c>
      <c r="W355" s="28">
        <f t="shared" si="384"/>
        <v>62.206534911689758</v>
      </c>
      <c r="X355" s="2">
        <f t="shared" si="385"/>
        <v>59.380882139429964</v>
      </c>
      <c r="Y355" s="2">
        <f t="shared" si="386"/>
        <v>630.01032410210985</v>
      </c>
      <c r="Z355" s="28">
        <f t="shared" si="387"/>
        <v>0</v>
      </c>
      <c r="AA355" s="28">
        <f t="shared" si="388"/>
        <v>13.666666666666666</v>
      </c>
      <c r="AB355" s="28">
        <f t="shared" si="389"/>
        <v>850.15597712642671</v>
      </c>
      <c r="AC355" s="2">
        <f t="shared" si="390"/>
        <v>811.53872257220951</v>
      </c>
      <c r="AD355" s="2">
        <f t="shared" si="374"/>
        <v>811.53872257220951</v>
      </c>
      <c r="AE355" s="2">
        <f t="shared" si="391"/>
        <v>850.15597712642671</v>
      </c>
      <c r="AF355" s="2">
        <f t="shared" si="375"/>
        <v>4423.0482969890691</v>
      </c>
      <c r="AG355" s="33">
        <f t="shared" si="392"/>
        <v>9.6175595238095241E-2</v>
      </c>
      <c r="AH355" s="33">
        <f t="shared" si="393"/>
        <v>9.6175595238095241E-2</v>
      </c>
      <c r="AI355" s="2">
        <f t="shared" si="394"/>
        <v>1.8135577441756121</v>
      </c>
      <c r="AJ355" s="7">
        <v>2.2000000000000002</v>
      </c>
      <c r="AK355" s="27">
        <f t="shared" si="395"/>
        <v>0</v>
      </c>
      <c r="AL355" s="3">
        <f t="shared" si="396"/>
        <v>1692.0131180319838</v>
      </c>
    </row>
    <row r="356" spans="1:38" ht="20.25" x14ac:dyDescent="0.3">
      <c r="A356" s="7">
        <v>14</v>
      </c>
      <c r="B356" s="7">
        <v>120</v>
      </c>
      <c r="C356" s="27">
        <v>97</v>
      </c>
      <c r="D356" s="27">
        <v>151</v>
      </c>
      <c r="E356" s="7">
        <v>11</v>
      </c>
      <c r="F356" s="32">
        <f t="shared" si="376"/>
        <v>14.416666666666666</v>
      </c>
      <c r="G356" s="8">
        <f t="shared" si="369"/>
        <v>24220</v>
      </c>
      <c r="H356" s="2">
        <v>1.4</v>
      </c>
      <c r="I356" s="7">
        <f t="shared" si="370"/>
        <v>33908</v>
      </c>
      <c r="J356" s="7">
        <v>1.2</v>
      </c>
      <c r="K356" s="7">
        <v>1.75</v>
      </c>
      <c r="L356" s="7">
        <v>0</v>
      </c>
      <c r="M356" s="2">
        <f t="shared" si="377"/>
        <v>2.0447619047619048</v>
      </c>
      <c r="N356" s="2">
        <f t="shared" si="378"/>
        <v>1.8095238095238095</v>
      </c>
      <c r="O356" s="2">
        <f t="shared" si="379"/>
        <v>7.5238095238095237</v>
      </c>
      <c r="P356" s="2">
        <f t="shared" si="380"/>
        <v>26.921666666666667</v>
      </c>
      <c r="Q356" s="2">
        <f t="shared" si="381"/>
        <v>32.921666666666667</v>
      </c>
      <c r="R356" s="2">
        <f t="shared" si="382"/>
        <v>25.333333333333332</v>
      </c>
      <c r="S356" s="2">
        <f t="shared" si="371"/>
        <v>29.333333333333332</v>
      </c>
      <c r="T356" s="2">
        <f t="shared" si="372"/>
        <v>39.333333333333329</v>
      </c>
      <c r="U356" s="7">
        <f t="shared" si="373"/>
        <v>1</v>
      </c>
      <c r="V356" s="2">
        <f t="shared" si="383"/>
        <v>46.042306698249703</v>
      </c>
      <c r="W356" s="28">
        <f t="shared" si="384"/>
        <v>62.130953641104</v>
      </c>
      <c r="X356" s="2">
        <f t="shared" si="385"/>
        <v>59.308734051982675</v>
      </c>
      <c r="Y356" s="2">
        <f t="shared" si="386"/>
        <v>663.77658823309991</v>
      </c>
      <c r="Z356" s="28">
        <f t="shared" si="387"/>
        <v>0</v>
      </c>
      <c r="AA356" s="28">
        <f t="shared" si="388"/>
        <v>14.416666666666666</v>
      </c>
      <c r="AB356" s="28">
        <f t="shared" si="389"/>
        <v>895.72124832591601</v>
      </c>
      <c r="AC356" s="2">
        <f t="shared" si="390"/>
        <v>855.03424924941692</v>
      </c>
      <c r="AD356" s="2">
        <f t="shared" si="374"/>
        <v>855.03424924941692</v>
      </c>
      <c r="AE356" s="2">
        <f t="shared" si="391"/>
        <v>895.72124832591601</v>
      </c>
      <c r="AF356" s="2">
        <f t="shared" si="375"/>
        <v>4900.884539600077</v>
      </c>
      <c r="AG356" s="33">
        <f t="shared" si="392"/>
        <v>9.6945684523809528E-2</v>
      </c>
      <c r="AH356" s="33">
        <f t="shared" si="393"/>
        <v>9.6945684523809528E-2</v>
      </c>
      <c r="AI356" s="2">
        <f t="shared" si="394"/>
        <v>1.8140655864390245</v>
      </c>
      <c r="AJ356" s="7">
        <v>2.2000000000000002</v>
      </c>
      <c r="AK356" s="27">
        <f t="shared" si="395"/>
        <v>895.72124832591601</v>
      </c>
      <c r="AL356" s="3">
        <f t="shared" si="396"/>
        <v>1732.4873198948858</v>
      </c>
    </row>
    <row r="357" spans="1:38" ht="20.25" x14ac:dyDescent="0.3">
      <c r="A357" s="7">
        <v>14</v>
      </c>
      <c r="B357" s="7">
        <v>132</v>
      </c>
      <c r="C357" s="27">
        <v>106</v>
      </c>
      <c r="D357" s="27">
        <v>166</v>
      </c>
      <c r="E357" s="7">
        <v>12</v>
      </c>
      <c r="F357" s="32">
        <f t="shared" si="376"/>
        <v>15.833333333333334</v>
      </c>
      <c r="G357" s="8">
        <f t="shared" si="369"/>
        <v>26600</v>
      </c>
      <c r="H357" s="2">
        <v>1.4</v>
      </c>
      <c r="I357" s="7">
        <f t="shared" si="370"/>
        <v>37240</v>
      </c>
      <c r="J357" s="7">
        <v>1.2</v>
      </c>
      <c r="K357" s="7">
        <v>1.75</v>
      </c>
      <c r="L357" s="7">
        <v>0</v>
      </c>
      <c r="M357" s="2">
        <f t="shared" si="377"/>
        <v>2.0019047619047616</v>
      </c>
      <c r="N357" s="2">
        <f t="shared" si="378"/>
        <v>1.8095238095238095</v>
      </c>
      <c r="O357" s="2">
        <f t="shared" si="379"/>
        <v>7.5238095238095237</v>
      </c>
      <c r="P357" s="2">
        <f t="shared" si="380"/>
        <v>26.996666666666666</v>
      </c>
      <c r="Q357" s="2">
        <f t="shared" si="381"/>
        <v>32.99666666666667</v>
      </c>
      <c r="R357" s="2">
        <f t="shared" si="382"/>
        <v>25.333333333333332</v>
      </c>
      <c r="S357" s="2">
        <f t="shared" si="371"/>
        <v>29.333333333333332</v>
      </c>
      <c r="T357" s="2">
        <f t="shared" si="372"/>
        <v>39.333333333333329</v>
      </c>
      <c r="U357" s="7">
        <f t="shared" si="373"/>
        <v>1</v>
      </c>
      <c r="V357" s="2">
        <f t="shared" si="383"/>
        <v>45.937654521190339</v>
      </c>
      <c r="W357" s="28">
        <f t="shared" si="384"/>
        <v>61.989732663538099</v>
      </c>
      <c r="X357" s="2">
        <f t="shared" si="385"/>
        <v>59.1739278578045</v>
      </c>
      <c r="Y357" s="2">
        <f t="shared" si="386"/>
        <v>727.34619658551378</v>
      </c>
      <c r="Z357" s="28">
        <f t="shared" si="387"/>
        <v>0</v>
      </c>
      <c r="AA357" s="28">
        <f t="shared" si="388"/>
        <v>15.833333333333334</v>
      </c>
      <c r="AB357" s="28">
        <f t="shared" si="389"/>
        <v>981.50410050602</v>
      </c>
      <c r="AC357" s="2">
        <f t="shared" si="390"/>
        <v>936.92052441523799</v>
      </c>
      <c r="AD357" s="2">
        <f t="shared" si="374"/>
        <v>936.92052441523799</v>
      </c>
      <c r="AE357" s="2">
        <f t="shared" si="391"/>
        <v>981.50410050602</v>
      </c>
      <c r="AF357" s="2">
        <f t="shared" si="375"/>
        <v>5930.0702929160934</v>
      </c>
      <c r="AG357" s="33">
        <f t="shared" si="392"/>
        <v>9.840029761904763E-2</v>
      </c>
      <c r="AH357" s="33">
        <f t="shared" si="393"/>
        <v>9.840029761904763E-2</v>
      </c>
      <c r="AI357" s="2">
        <f t="shared" si="394"/>
        <v>1.8150256204616229</v>
      </c>
      <c r="AJ357" s="7">
        <v>2.2000000000000002</v>
      </c>
      <c r="AK357" s="27">
        <f t="shared" si="395"/>
        <v>981.50410050602</v>
      </c>
      <c r="AL357" s="3">
        <f t="shared" si="396"/>
        <v>1751.6360369446368</v>
      </c>
    </row>
    <row r="358" spans="1:38" ht="20.25" x14ac:dyDescent="0.3">
      <c r="A358" s="7">
        <v>14</v>
      </c>
      <c r="B358" s="7">
        <v>144</v>
      </c>
      <c r="C358" s="27">
        <v>116</v>
      </c>
      <c r="D358" s="27">
        <v>180</v>
      </c>
      <c r="E358" s="7">
        <v>13</v>
      </c>
      <c r="F358" s="32">
        <f t="shared" si="376"/>
        <v>17.166666666666668</v>
      </c>
      <c r="G358" s="8">
        <f t="shared" si="369"/>
        <v>28840.000000000004</v>
      </c>
      <c r="H358" s="2">
        <v>1.4</v>
      </c>
      <c r="I358" s="7">
        <f t="shared" si="370"/>
        <v>40376</v>
      </c>
      <c r="J358" s="7">
        <v>1.2</v>
      </c>
      <c r="K358" s="7">
        <v>1.75</v>
      </c>
      <c r="L358" s="7">
        <v>0</v>
      </c>
      <c r="M358" s="2">
        <f t="shared" si="377"/>
        <v>1.9619047619047618</v>
      </c>
      <c r="N358" s="2">
        <f t="shared" si="378"/>
        <v>1.8095238095238095</v>
      </c>
      <c r="O358" s="2">
        <f t="shared" si="379"/>
        <v>7.5238095238095237</v>
      </c>
      <c r="P358" s="2">
        <f t="shared" si="380"/>
        <v>27.066666666666666</v>
      </c>
      <c r="Q358" s="2">
        <f t="shared" si="381"/>
        <v>33.066666666666663</v>
      </c>
      <c r="R358" s="2">
        <f t="shared" si="382"/>
        <v>25.333333333333332</v>
      </c>
      <c r="S358" s="2">
        <f t="shared" si="371"/>
        <v>29.333333333333332</v>
      </c>
      <c r="T358" s="2">
        <f t="shared" si="372"/>
        <v>39.333333333333329</v>
      </c>
      <c r="U358" s="7">
        <f t="shared" si="373"/>
        <v>1</v>
      </c>
      <c r="V358" s="2">
        <f t="shared" si="383"/>
        <v>45.840407470288632</v>
      </c>
      <c r="W358" s="28">
        <f t="shared" si="384"/>
        <v>61.858504398826987</v>
      </c>
      <c r="X358" s="2">
        <f t="shared" si="385"/>
        <v>59.048660470202314</v>
      </c>
      <c r="Y358" s="2">
        <f t="shared" si="386"/>
        <v>786.92699490662153</v>
      </c>
      <c r="Z358" s="28">
        <f t="shared" si="387"/>
        <v>0</v>
      </c>
      <c r="AA358" s="28">
        <f t="shared" si="388"/>
        <v>17.166666666666668</v>
      </c>
      <c r="AB358" s="28">
        <f t="shared" si="389"/>
        <v>1061.9043255131967</v>
      </c>
      <c r="AC358" s="2">
        <f t="shared" si="390"/>
        <v>1013.6686714051398</v>
      </c>
      <c r="AD358" s="2">
        <f t="shared" si="374"/>
        <v>1013.6686714051398</v>
      </c>
      <c r="AE358" s="2">
        <f t="shared" si="391"/>
        <v>1061.9043255131967</v>
      </c>
      <c r="AF358" s="2">
        <f t="shared" si="375"/>
        <v>7057.2737370241111</v>
      </c>
      <c r="AG358" s="33">
        <f t="shared" si="392"/>
        <v>9.9769345238095233E-2</v>
      </c>
      <c r="AH358" s="33">
        <f t="shared" si="393"/>
        <v>9.9769345238095233E-2</v>
      </c>
      <c r="AI358" s="2">
        <f t="shared" si="394"/>
        <v>1.8159301105888144</v>
      </c>
      <c r="AJ358" s="7">
        <v>2.2000000000000002</v>
      </c>
      <c r="AK358" s="27">
        <f t="shared" si="395"/>
        <v>1061.9043255131967</v>
      </c>
      <c r="AL358" s="3">
        <f t="shared" si="396"/>
        <v>1773.5555450133088</v>
      </c>
    </row>
    <row r="359" spans="1:38" ht="20.25" x14ac:dyDescent="0.3">
      <c r="A359" s="7"/>
      <c r="B359" s="7"/>
      <c r="C359" s="7"/>
      <c r="D359" s="2"/>
      <c r="E359" s="2"/>
      <c r="F359" s="2"/>
      <c r="G359" s="7"/>
      <c r="H359" s="7"/>
      <c r="I359" s="7"/>
      <c r="J359" s="7"/>
      <c r="K359" s="2"/>
      <c r="L359" s="2"/>
      <c r="M359" s="2"/>
      <c r="N359" s="2"/>
      <c r="O359" s="2"/>
      <c r="P359" s="2"/>
      <c r="Q359" s="2"/>
      <c r="R359" s="2"/>
      <c r="S359" s="7"/>
      <c r="T359" s="2"/>
      <c r="U359" s="28"/>
      <c r="V359" s="2"/>
      <c r="W359" s="2"/>
      <c r="X359" s="28"/>
      <c r="Y359" s="28"/>
      <c r="Z359" s="28"/>
      <c r="AA359" s="2"/>
      <c r="AB359" s="2"/>
      <c r="AC359" s="2"/>
      <c r="AD359" s="7"/>
      <c r="AE359" s="2"/>
      <c r="AF359" s="7"/>
      <c r="AG359" s="7"/>
      <c r="AH359" s="3"/>
    </row>
    <row r="360" spans="1:38" ht="150" x14ac:dyDescent="0.2">
      <c r="A360" s="7" t="s">
        <v>10</v>
      </c>
      <c r="B360" s="7" t="s">
        <v>82</v>
      </c>
      <c r="C360" s="31" t="s">
        <v>83</v>
      </c>
      <c r="D360" s="31" t="s">
        <v>84</v>
      </c>
      <c r="E360" s="7" t="s">
        <v>12</v>
      </c>
      <c r="F360" s="7" t="s">
        <v>85</v>
      </c>
      <c r="G360" s="7" t="s">
        <v>47</v>
      </c>
      <c r="H360" s="7" t="s">
        <v>14</v>
      </c>
      <c r="I360" s="7" t="s">
        <v>15</v>
      </c>
      <c r="J360" s="7" t="s">
        <v>16</v>
      </c>
      <c r="K360" s="7" t="s">
        <v>17</v>
      </c>
      <c r="L360" s="7" t="s">
        <v>18</v>
      </c>
      <c r="M360" s="7" t="s">
        <v>25</v>
      </c>
      <c r="N360" s="7" t="s">
        <v>26</v>
      </c>
      <c r="O360" s="7" t="s">
        <v>27</v>
      </c>
      <c r="P360" s="7" t="s">
        <v>28</v>
      </c>
      <c r="Q360" s="7" t="s">
        <v>29</v>
      </c>
      <c r="R360" s="7" t="s">
        <v>30</v>
      </c>
      <c r="S360" s="7" t="s">
        <v>31</v>
      </c>
      <c r="T360" s="7" t="s">
        <v>32</v>
      </c>
      <c r="U360" s="7" t="s">
        <v>33</v>
      </c>
      <c r="V360" s="7" t="s">
        <v>34</v>
      </c>
      <c r="W360" s="26" t="s">
        <v>35</v>
      </c>
      <c r="X360" s="7" t="s">
        <v>36</v>
      </c>
      <c r="Y360" s="7" t="s">
        <v>37</v>
      </c>
      <c r="Z360" s="26" t="s">
        <v>59</v>
      </c>
      <c r="AA360" s="26" t="s">
        <v>60</v>
      </c>
      <c r="AB360" s="26" t="s">
        <v>61</v>
      </c>
      <c r="AC360" s="7" t="s">
        <v>39</v>
      </c>
      <c r="AD360" s="7" t="s">
        <v>40</v>
      </c>
      <c r="AE360" s="7" t="s">
        <v>41</v>
      </c>
      <c r="AF360" s="7" t="s">
        <v>21</v>
      </c>
      <c r="AG360" s="26" t="s">
        <v>90</v>
      </c>
      <c r="AH360" s="26" t="s">
        <v>89</v>
      </c>
      <c r="AI360" s="7" t="s">
        <v>22</v>
      </c>
      <c r="AJ360" s="7" t="s">
        <v>23</v>
      </c>
      <c r="AK360" s="26" t="s">
        <v>20</v>
      </c>
      <c r="AL360" s="7" t="s">
        <v>24</v>
      </c>
    </row>
    <row r="361" spans="1:38" ht="20.25" x14ac:dyDescent="0.3">
      <c r="A361" s="7">
        <v>15</v>
      </c>
      <c r="B361" s="7">
        <v>18</v>
      </c>
      <c r="C361" s="27">
        <v>14</v>
      </c>
      <c r="D361" s="27">
        <v>23</v>
      </c>
      <c r="E361" s="7">
        <v>2.75</v>
      </c>
      <c r="F361" s="32">
        <f>($D361+2*$E361)/12</f>
        <v>2.375</v>
      </c>
      <c r="G361" s="8">
        <f t="shared" ref="G361:G383" si="398">$B$4*$A361*$F361</f>
        <v>4275</v>
      </c>
      <c r="H361" s="2">
        <v>1.4</v>
      </c>
      <c r="I361" s="7">
        <f t="shared" ref="I361:I383" si="399">$G361*$H361</f>
        <v>5985</v>
      </c>
      <c r="J361" s="7">
        <v>1.2</v>
      </c>
      <c r="K361" s="7">
        <v>1.1499999999999999</v>
      </c>
      <c r="L361" s="7">
        <v>0</v>
      </c>
      <c r="M361" s="2">
        <f>($E$7-$C$7-0.06*$D361/12)/$K361</f>
        <v>3.6681159420289853</v>
      </c>
      <c r="N361" s="2">
        <f>($F$7-$B$7)/$K361</f>
        <v>2.7536231884057973</v>
      </c>
      <c r="O361" s="2">
        <f>($G$7-$B$7)/$K361</f>
        <v>11.449275362318842</v>
      </c>
      <c r="P361" s="2">
        <f>$C$7+$K361*$A361+0.06*$D361/12</f>
        <v>19.031666666666666</v>
      </c>
      <c r="Q361" s="2">
        <f>IF($A361&lt;$M361,$P361,$P361+$E$7)</f>
        <v>25.031666666666666</v>
      </c>
      <c r="R361" s="2">
        <f>$B$7+K361*$A361</f>
        <v>18.083333333333332</v>
      </c>
      <c r="S361" s="2">
        <f t="shared" ref="S361:S383" si="400">$R361+$F$7</f>
        <v>22.083333333333332</v>
      </c>
      <c r="T361" s="2">
        <f t="shared" ref="T361:T383" si="401">$R361+$G$7</f>
        <v>32.083333333333329</v>
      </c>
      <c r="U361" s="7">
        <f t="shared" ref="U361:U383" si="402">IF($A361&lt;$M361,0.5,1)</f>
        <v>1</v>
      </c>
      <c r="V361" s="2">
        <f>($U361*$H$7*(1+$L361)*$J361)/($Q361*$R361)</f>
        <v>84.832637491742418</v>
      </c>
      <c r="W361" s="28">
        <f>IF($A361&lt;$N361,(($U361*$I$7/2*(1+$L361)*$J$7)/($R361*$Q361)),(($U361*$I$7*(1+$L361)*$J$7)/($S361*$Q361)))</f>
        <v>108.54175905488269</v>
      </c>
      <c r="X361" s="2">
        <f>(2*$U361*$H$7*(1+$L361)*$J361)/($Q361*$T361)</f>
        <v>95.629518627055091</v>
      </c>
      <c r="Y361" s="2">
        <f>IF($R361&gt;$F361,$F361*$V361,$R361*$V361)</f>
        <v>201.47751404288823</v>
      </c>
      <c r="Z361" s="28">
        <f>IF($N361&lt;$A361,0,$F$7-$B$7-$K361*$A361)</f>
        <v>0</v>
      </c>
      <c r="AA361" s="28">
        <f>IF($S361&gt;$F361,$F361,$S361)</f>
        <v>2.375</v>
      </c>
      <c r="AB361" s="28">
        <f>($AA361-$Z361)*$W361</f>
        <v>257.78667775534637</v>
      </c>
      <c r="AC361" s="2">
        <f>IF($T361&gt;$F361,$F361*$X361,$T361*$X361)</f>
        <v>227.12010673925585</v>
      </c>
      <c r="AD361" s="2">
        <f t="shared" ref="AD361:AD383" si="403">IF($Y361&gt;$AC361,$Y361,$AC361)</f>
        <v>227.12010673925585</v>
      </c>
      <c r="AE361" s="2">
        <f>IF($AB361&gt;$AD361,$AB361,$AD361)</f>
        <v>257.78667775534637</v>
      </c>
      <c r="AF361" s="2">
        <f t="shared" ref="AF361:AF383" si="404">PI()*($B361/(2*12))^2*62.4</f>
        <v>110.26990214100174</v>
      </c>
      <c r="AG361" s="33">
        <f>0.23*($M$7/$H361)*(1+0.35*$M$7*($F361/$A361))</f>
        <v>8.4418898809523801E-2</v>
      </c>
      <c r="AH361" s="33">
        <f>IF(AG361&gt;0.33,0.33,AG361)</f>
        <v>8.4418898809523801E-2</v>
      </c>
      <c r="AI361" s="2">
        <f>$P$7/($O$7-$N$7*AH361)</f>
        <v>1.8058398412868284</v>
      </c>
      <c r="AJ361" s="7">
        <v>2.4</v>
      </c>
      <c r="AK361" s="27">
        <f>IF($A361&gt;$F361,0,$AE361)</f>
        <v>0</v>
      </c>
      <c r="AL361" s="3">
        <f>(12/$D361)*(($I361+$AF361)/$AI361+$AK361/$AJ361)</f>
        <v>1761.0314856284283</v>
      </c>
    </row>
    <row r="362" spans="1:38" ht="20.25" x14ac:dyDescent="0.3">
      <c r="A362" s="7">
        <v>15</v>
      </c>
      <c r="B362" s="7">
        <v>24</v>
      </c>
      <c r="C362" s="27">
        <v>19</v>
      </c>
      <c r="D362" s="27">
        <v>30</v>
      </c>
      <c r="E362" s="7">
        <v>3.25</v>
      </c>
      <c r="F362" s="32">
        <f t="shared" ref="F362:F383" si="405">($D362+2*$E362)/12</f>
        <v>3.0416666666666665</v>
      </c>
      <c r="G362" s="8">
        <f t="shared" si="398"/>
        <v>5475</v>
      </c>
      <c r="H362" s="2">
        <v>1.4</v>
      </c>
      <c r="I362" s="7">
        <f t="shared" si="399"/>
        <v>7664.9999999999991</v>
      </c>
      <c r="J362" s="7">
        <v>1.2</v>
      </c>
      <c r="K362" s="4">
        <f>(1.75-1.15)*(($D362-24)/(96-24))+1.15</f>
        <v>1.2</v>
      </c>
      <c r="L362" s="7">
        <v>0</v>
      </c>
      <c r="M362" s="2">
        <f t="shared" ref="M362:M383" si="406">($E$7-$C$7-0.06*$D362/12)/$K362</f>
        <v>3.4861111111111107</v>
      </c>
      <c r="N362" s="2">
        <f t="shared" ref="N362:N383" si="407">($F$7-$B$7)/$K362</f>
        <v>2.6388888888888888</v>
      </c>
      <c r="O362" s="2">
        <f t="shared" ref="O362:O383" si="408">($G$7-$B$7)/$K362</f>
        <v>10.972222222222221</v>
      </c>
      <c r="P362" s="2">
        <f t="shared" ref="P362:P383" si="409">$C$7+$K362*$A362+0.06*$D362/12</f>
        <v>19.816666666666666</v>
      </c>
      <c r="Q362" s="2">
        <f t="shared" ref="Q362:Q383" si="410">IF($A362&lt;$M362,$P362,$P362+$E$7)</f>
        <v>25.816666666666666</v>
      </c>
      <c r="R362" s="2">
        <f t="shared" ref="R362:R383" si="411">$B$7+K362*$A362</f>
        <v>18.833333333333332</v>
      </c>
      <c r="S362" s="2">
        <f t="shared" si="400"/>
        <v>22.833333333333332</v>
      </c>
      <c r="T362" s="2">
        <f t="shared" si="401"/>
        <v>32.833333333333329</v>
      </c>
      <c r="U362" s="7">
        <f t="shared" si="402"/>
        <v>1</v>
      </c>
      <c r="V362" s="2">
        <f t="shared" ref="V362:V383" si="412">($U362*$H$7*(1+$L362)*$J362)/($Q362*$R362)</f>
        <v>78.97758759576547</v>
      </c>
      <c r="W362" s="28">
        <f t="shared" ref="W362:W383" si="413">IF($A362&lt;$N362,(($U362*$I$7/2*(1+$L362)*$J$7)/($R362*$Q362)),(($U362*$I$7*(1+$L362)*$J$7)/($S362*$Q362)))</f>
        <v>101.78452780932366</v>
      </c>
      <c r="X362" s="2">
        <f t="shared" ref="X362:X383" si="414">(2*$U362*$H$7*(1+$L362)*$J362)/($Q362*$T362)</f>
        <v>90.60372993219795</v>
      </c>
      <c r="Y362" s="2">
        <f t="shared" ref="Y362:Y383" si="415">IF($R362&gt;$F362,$F362*$V362,$R362*$V362)</f>
        <v>240.22349560378663</v>
      </c>
      <c r="Z362" s="28">
        <f t="shared" ref="Z362:Z383" si="416">IF($N362&lt;$A362,0,$F$7-$B$7-$K362*$A362)</f>
        <v>0</v>
      </c>
      <c r="AA362" s="28">
        <f t="shared" ref="AA362:AA383" si="417">IF($S362&gt;$F362,$F362,$S362)</f>
        <v>3.0416666666666665</v>
      </c>
      <c r="AB362" s="28">
        <f t="shared" ref="AB362:AB383" si="418">($AA362-$Z362)*$W362</f>
        <v>309.59460542002614</v>
      </c>
      <c r="AC362" s="2">
        <f t="shared" ref="AC362:AC383" si="419">IF($T362&gt;$F362,$F362*$X362,$T362*$X362)</f>
        <v>275.58634521043541</v>
      </c>
      <c r="AD362" s="2">
        <f t="shared" si="403"/>
        <v>275.58634521043541</v>
      </c>
      <c r="AE362" s="2">
        <f t="shared" ref="AE362:AE383" si="420">IF($AB362&gt;$AD362,$AB362,$AD362)</f>
        <v>309.59460542002614</v>
      </c>
      <c r="AF362" s="2">
        <f t="shared" si="404"/>
        <v>196.03538158400309</v>
      </c>
      <c r="AG362" s="33">
        <f t="shared" ref="AG362:AG383" si="421">0.23*($M$7/$H362)*(1+0.35*$M$7*($F362/$A362))</f>
        <v>8.5057787698412698E-2</v>
      </c>
      <c r="AH362" s="33">
        <f t="shared" ref="AH362:AH383" si="422">IF(AG362&gt;0.33,0.33,AG362)</f>
        <v>8.5057787698412698E-2</v>
      </c>
      <c r="AI362" s="2">
        <f t="shared" ref="AI362:AI383" si="423">$P$7/($O$7-$N$7*AH362)</f>
        <v>1.8062575635584646</v>
      </c>
      <c r="AJ362" s="7">
        <v>2.2000000000000002</v>
      </c>
      <c r="AK362" s="27">
        <f t="shared" ref="AK362:AK383" si="424">IF($A362&gt;$F362,0,$AE362)</f>
        <v>0</v>
      </c>
      <c r="AL362" s="3">
        <f t="shared" ref="AL362:AL383" si="425">(12/$D362)*(($I362+$AF362)/$AI362+$AK362/$AJ362)</f>
        <v>1740.8448363470748</v>
      </c>
    </row>
    <row r="363" spans="1:38" ht="20.25" x14ac:dyDescent="0.3">
      <c r="A363" s="7">
        <v>15</v>
      </c>
      <c r="B363" s="7">
        <v>27</v>
      </c>
      <c r="C363" s="27">
        <v>22</v>
      </c>
      <c r="D363" s="27">
        <v>34</v>
      </c>
      <c r="E363" s="7">
        <v>3.5</v>
      </c>
      <c r="F363" s="32">
        <f t="shared" si="405"/>
        <v>3.4166666666666665</v>
      </c>
      <c r="G363" s="8">
        <f t="shared" si="398"/>
        <v>6150</v>
      </c>
      <c r="H363" s="2">
        <v>1.4</v>
      </c>
      <c r="I363" s="7">
        <f t="shared" si="399"/>
        <v>8610</v>
      </c>
      <c r="J363" s="7">
        <v>1.2</v>
      </c>
      <c r="K363" s="4">
        <f t="shared" ref="K363:K373" si="426">(1.75-1.15)*(($D363-24)/(96-24))+1.15</f>
        <v>1.2333333333333332</v>
      </c>
      <c r="L363" s="7">
        <v>0</v>
      </c>
      <c r="M363" s="2">
        <f t="shared" si="406"/>
        <v>3.3756756756756761</v>
      </c>
      <c r="N363" s="2">
        <f t="shared" si="407"/>
        <v>2.567567567567568</v>
      </c>
      <c r="O363" s="2">
        <f t="shared" si="408"/>
        <v>10.675675675675677</v>
      </c>
      <c r="P363" s="2">
        <f t="shared" si="409"/>
        <v>20.336666666666666</v>
      </c>
      <c r="Q363" s="2">
        <f t="shared" si="410"/>
        <v>26.336666666666666</v>
      </c>
      <c r="R363" s="2">
        <f t="shared" si="411"/>
        <v>19.333333333333329</v>
      </c>
      <c r="S363" s="2">
        <f t="shared" si="400"/>
        <v>23.333333333333329</v>
      </c>
      <c r="T363" s="2">
        <f t="shared" si="401"/>
        <v>33.333333333333329</v>
      </c>
      <c r="U363" s="7">
        <f t="shared" si="402"/>
        <v>1</v>
      </c>
      <c r="V363" s="2">
        <f t="shared" si="412"/>
        <v>75.416032016898797</v>
      </c>
      <c r="W363" s="28">
        <f t="shared" si="413"/>
        <v>97.636827164735038</v>
      </c>
      <c r="X363" s="2">
        <f t="shared" si="414"/>
        <v>87.482597139602603</v>
      </c>
      <c r="Y363" s="2">
        <f t="shared" si="415"/>
        <v>257.67144272440419</v>
      </c>
      <c r="Z363" s="28">
        <f t="shared" si="416"/>
        <v>0</v>
      </c>
      <c r="AA363" s="28">
        <f t="shared" si="417"/>
        <v>3.4166666666666665</v>
      </c>
      <c r="AB363" s="28">
        <f t="shared" si="418"/>
        <v>333.59249281284468</v>
      </c>
      <c r="AC363" s="2">
        <f t="shared" si="419"/>
        <v>298.89887356030886</v>
      </c>
      <c r="AD363" s="2">
        <f t="shared" si="403"/>
        <v>298.89887356030886</v>
      </c>
      <c r="AE363" s="2">
        <f t="shared" si="420"/>
        <v>333.59249281284468</v>
      </c>
      <c r="AF363" s="2">
        <f t="shared" si="404"/>
        <v>248.1072798172539</v>
      </c>
      <c r="AG363" s="33">
        <f t="shared" si="421"/>
        <v>8.5417162698412694E-2</v>
      </c>
      <c r="AH363" s="33">
        <f t="shared" si="422"/>
        <v>8.5417162698412694E-2</v>
      </c>
      <c r="AI363" s="2">
        <f t="shared" si="423"/>
        <v>1.8064926172729037</v>
      </c>
      <c r="AJ363" s="7">
        <v>2.2000000000000002</v>
      </c>
      <c r="AK363" s="27">
        <f t="shared" si="424"/>
        <v>0</v>
      </c>
      <c r="AL363" s="3">
        <f t="shared" si="425"/>
        <v>1730.6413404340447</v>
      </c>
    </row>
    <row r="364" spans="1:38" ht="20.25" x14ac:dyDescent="0.3">
      <c r="A364" s="7">
        <v>15</v>
      </c>
      <c r="B364" s="7">
        <v>30</v>
      </c>
      <c r="C364" s="27">
        <v>24</v>
      </c>
      <c r="D364" s="27">
        <v>38</v>
      </c>
      <c r="E364" s="7">
        <v>3.75</v>
      </c>
      <c r="F364" s="32">
        <f t="shared" si="405"/>
        <v>3.7916666666666665</v>
      </c>
      <c r="G364" s="8">
        <f t="shared" si="398"/>
        <v>6825</v>
      </c>
      <c r="H364" s="2">
        <v>1.4</v>
      </c>
      <c r="I364" s="7">
        <f t="shared" si="399"/>
        <v>9555</v>
      </c>
      <c r="J364" s="7">
        <v>1.2</v>
      </c>
      <c r="K364" s="4">
        <f t="shared" si="426"/>
        <v>1.2666666666666666</v>
      </c>
      <c r="L364" s="7">
        <v>0</v>
      </c>
      <c r="M364" s="2">
        <f t="shared" si="406"/>
        <v>3.271052631578947</v>
      </c>
      <c r="N364" s="2">
        <f t="shared" si="407"/>
        <v>2.5</v>
      </c>
      <c r="O364" s="2">
        <f t="shared" si="408"/>
        <v>10.394736842105264</v>
      </c>
      <c r="P364" s="2">
        <f t="shared" si="409"/>
        <v>20.856666666666669</v>
      </c>
      <c r="Q364" s="2">
        <f t="shared" si="410"/>
        <v>26.856666666666669</v>
      </c>
      <c r="R364" s="2">
        <f t="shared" si="411"/>
        <v>19.833333333333332</v>
      </c>
      <c r="S364" s="2">
        <f t="shared" si="400"/>
        <v>23.833333333333332</v>
      </c>
      <c r="T364" s="2">
        <f t="shared" si="401"/>
        <v>33.833333333333329</v>
      </c>
      <c r="U364" s="7">
        <f t="shared" si="402"/>
        <v>1</v>
      </c>
      <c r="V364" s="2">
        <f t="shared" si="412"/>
        <v>72.091390856950952</v>
      </c>
      <c r="W364" s="28">
        <f t="shared" si="413"/>
        <v>93.737713199051157</v>
      </c>
      <c r="X364" s="2">
        <f t="shared" si="414"/>
        <v>84.520941004701115</v>
      </c>
      <c r="Y364" s="2">
        <f t="shared" si="415"/>
        <v>273.346523665939</v>
      </c>
      <c r="Z364" s="28">
        <f t="shared" si="416"/>
        <v>0</v>
      </c>
      <c r="AA364" s="28">
        <f t="shared" si="417"/>
        <v>3.7916666666666665</v>
      </c>
      <c r="AB364" s="28">
        <f t="shared" si="418"/>
        <v>355.42216254640226</v>
      </c>
      <c r="AC364" s="2">
        <f t="shared" si="419"/>
        <v>320.47523464282506</v>
      </c>
      <c r="AD364" s="2">
        <f t="shared" si="403"/>
        <v>320.47523464282506</v>
      </c>
      <c r="AE364" s="2">
        <f t="shared" si="420"/>
        <v>355.42216254640226</v>
      </c>
      <c r="AF364" s="2">
        <f t="shared" si="404"/>
        <v>306.30528372500481</v>
      </c>
      <c r="AG364" s="33">
        <f t="shared" si="421"/>
        <v>8.5776537698412703E-2</v>
      </c>
      <c r="AH364" s="33">
        <f t="shared" si="422"/>
        <v>8.5776537698412703E-2</v>
      </c>
      <c r="AI364" s="2">
        <f t="shared" si="423"/>
        <v>1.8067277321717952</v>
      </c>
      <c r="AJ364" s="7">
        <v>2.2000000000000002</v>
      </c>
      <c r="AK364" s="27">
        <f t="shared" si="424"/>
        <v>0</v>
      </c>
      <c r="AL364" s="3">
        <f t="shared" si="425"/>
        <v>1723.611338850438</v>
      </c>
    </row>
    <row r="365" spans="1:38" ht="20.25" x14ac:dyDescent="0.3">
      <c r="A365" s="7">
        <v>15</v>
      </c>
      <c r="B365" s="7">
        <v>33</v>
      </c>
      <c r="C365" s="27">
        <v>27</v>
      </c>
      <c r="D365" s="27">
        <v>42</v>
      </c>
      <c r="E365" s="7">
        <v>3.75</v>
      </c>
      <c r="F365" s="32">
        <f t="shared" si="405"/>
        <v>4.125</v>
      </c>
      <c r="G365" s="8">
        <f t="shared" si="398"/>
        <v>7425</v>
      </c>
      <c r="H365" s="2">
        <v>1.4</v>
      </c>
      <c r="I365" s="7">
        <f t="shared" si="399"/>
        <v>10395</v>
      </c>
      <c r="J365" s="7">
        <v>1.2</v>
      </c>
      <c r="K365" s="4">
        <f t="shared" si="426"/>
        <v>1.2999999999999998</v>
      </c>
      <c r="L365" s="7">
        <v>0</v>
      </c>
      <c r="M365" s="2">
        <f t="shared" si="406"/>
        <v>3.1717948717948721</v>
      </c>
      <c r="N365" s="2">
        <f t="shared" si="407"/>
        <v>2.4358974358974361</v>
      </c>
      <c r="O365" s="2">
        <f t="shared" si="408"/>
        <v>10.12820512820513</v>
      </c>
      <c r="P365" s="2">
        <f t="shared" si="409"/>
        <v>21.376666666666665</v>
      </c>
      <c r="Q365" s="2">
        <f t="shared" si="410"/>
        <v>27.376666666666665</v>
      </c>
      <c r="R365" s="2">
        <f t="shared" si="411"/>
        <v>20.333333333333329</v>
      </c>
      <c r="S365" s="2">
        <f t="shared" si="400"/>
        <v>24.333333333333329</v>
      </c>
      <c r="T365" s="2">
        <f t="shared" si="401"/>
        <v>34.333333333333329</v>
      </c>
      <c r="U365" s="7">
        <f t="shared" si="402"/>
        <v>1</v>
      </c>
      <c r="V365" s="2">
        <f t="shared" si="412"/>
        <v>68.982999762471749</v>
      </c>
      <c r="W365" s="28">
        <f t="shared" si="413"/>
        <v>90.067700888501207</v>
      </c>
      <c r="X365" s="2">
        <f t="shared" si="414"/>
        <v>81.708019136131583</v>
      </c>
      <c r="Y365" s="2">
        <f t="shared" si="415"/>
        <v>284.55487402019594</v>
      </c>
      <c r="Z365" s="28">
        <f t="shared" si="416"/>
        <v>0</v>
      </c>
      <c r="AA365" s="28">
        <f t="shared" si="417"/>
        <v>4.125</v>
      </c>
      <c r="AB365" s="28">
        <f t="shared" si="418"/>
        <v>371.5292661650675</v>
      </c>
      <c r="AC365" s="2">
        <f t="shared" si="419"/>
        <v>337.04557893654277</v>
      </c>
      <c r="AD365" s="2">
        <f t="shared" si="403"/>
        <v>337.04557893654277</v>
      </c>
      <c r="AE365" s="2">
        <f t="shared" si="420"/>
        <v>371.5292661650675</v>
      </c>
      <c r="AF365" s="2">
        <f t="shared" si="404"/>
        <v>370.62939330725584</v>
      </c>
      <c r="AG365" s="33">
        <f t="shared" si="421"/>
        <v>8.6095982142857144E-2</v>
      </c>
      <c r="AH365" s="33">
        <f t="shared" si="422"/>
        <v>8.6095982142857144E-2</v>
      </c>
      <c r="AI365" s="2">
        <f t="shared" si="423"/>
        <v>1.8069367745770712</v>
      </c>
      <c r="AJ365" s="7">
        <v>2.2000000000000002</v>
      </c>
      <c r="AK365" s="27">
        <f t="shared" si="424"/>
        <v>0</v>
      </c>
      <c r="AL365" s="3">
        <f t="shared" si="425"/>
        <v>1702.2699164963535</v>
      </c>
    </row>
    <row r="366" spans="1:38" ht="20.25" x14ac:dyDescent="0.3">
      <c r="A366" s="7">
        <v>15</v>
      </c>
      <c r="B366" s="7">
        <v>36</v>
      </c>
      <c r="C366" s="27">
        <v>29</v>
      </c>
      <c r="D366" s="27">
        <v>45</v>
      </c>
      <c r="E366" s="7">
        <v>4.5</v>
      </c>
      <c r="F366" s="32">
        <f t="shared" si="405"/>
        <v>4.5</v>
      </c>
      <c r="G366" s="8">
        <f t="shared" si="398"/>
        <v>8100</v>
      </c>
      <c r="H366" s="2">
        <v>1.4</v>
      </c>
      <c r="I366" s="7">
        <f t="shared" si="399"/>
        <v>11340</v>
      </c>
      <c r="J366" s="7">
        <v>1.2</v>
      </c>
      <c r="K366" s="4">
        <f t="shared" si="426"/>
        <v>1.325</v>
      </c>
      <c r="L366" s="7">
        <v>0</v>
      </c>
      <c r="M366" s="2">
        <f t="shared" si="406"/>
        <v>3.10062893081761</v>
      </c>
      <c r="N366" s="2">
        <f t="shared" si="407"/>
        <v>2.3899371069182389</v>
      </c>
      <c r="O366" s="2">
        <f t="shared" si="408"/>
        <v>9.9371069182389942</v>
      </c>
      <c r="P366" s="2">
        <f t="shared" si="409"/>
        <v>21.766666666666669</v>
      </c>
      <c r="Q366" s="2">
        <f t="shared" si="410"/>
        <v>27.766666666666669</v>
      </c>
      <c r="R366" s="2">
        <f t="shared" si="411"/>
        <v>20.708333333333332</v>
      </c>
      <c r="S366" s="2">
        <f t="shared" si="400"/>
        <v>24.708333333333332</v>
      </c>
      <c r="T366" s="2">
        <f t="shared" si="401"/>
        <v>34.708333333333329</v>
      </c>
      <c r="U366" s="7">
        <f t="shared" si="402"/>
        <v>1</v>
      </c>
      <c r="V366" s="2">
        <f t="shared" si="412"/>
        <v>66.782447385392786</v>
      </c>
      <c r="W366" s="28">
        <f t="shared" si="413"/>
        <v>87.454880771870293</v>
      </c>
      <c r="X366" s="2">
        <f t="shared" si="414"/>
        <v>79.689979232989714</v>
      </c>
      <c r="Y366" s="2">
        <f t="shared" si="415"/>
        <v>300.52101323426751</v>
      </c>
      <c r="Z366" s="28">
        <f t="shared" si="416"/>
        <v>0</v>
      </c>
      <c r="AA366" s="28">
        <f t="shared" si="417"/>
        <v>4.5</v>
      </c>
      <c r="AB366" s="28">
        <f t="shared" si="418"/>
        <v>393.54696347341633</v>
      </c>
      <c r="AC366" s="2">
        <f t="shared" si="419"/>
        <v>358.6049065484537</v>
      </c>
      <c r="AD366" s="2">
        <f t="shared" si="403"/>
        <v>358.6049065484537</v>
      </c>
      <c r="AE366" s="2">
        <f t="shared" si="420"/>
        <v>393.54696347341633</v>
      </c>
      <c r="AF366" s="2">
        <f t="shared" si="404"/>
        <v>441.07960856400695</v>
      </c>
      <c r="AG366" s="33">
        <f t="shared" si="421"/>
        <v>8.6455357142857139E-2</v>
      </c>
      <c r="AH366" s="33">
        <f t="shared" si="422"/>
        <v>8.6455357142857139E-2</v>
      </c>
      <c r="AI366" s="2">
        <f t="shared" si="423"/>
        <v>1.8071720051117921</v>
      </c>
      <c r="AJ366" s="7">
        <v>2.2000000000000002</v>
      </c>
      <c r="AK366" s="27">
        <f t="shared" si="424"/>
        <v>0</v>
      </c>
      <c r="AL366" s="3">
        <f t="shared" si="425"/>
        <v>1738.4184903617186</v>
      </c>
    </row>
    <row r="367" spans="1:38" ht="20.25" x14ac:dyDescent="0.3">
      <c r="A367" s="7">
        <v>15</v>
      </c>
      <c r="B367" s="7">
        <v>39</v>
      </c>
      <c r="C367" s="27">
        <v>32</v>
      </c>
      <c r="D367" s="27">
        <v>49</v>
      </c>
      <c r="E367" s="7">
        <v>4.75</v>
      </c>
      <c r="F367" s="32">
        <f t="shared" si="405"/>
        <v>4.875</v>
      </c>
      <c r="G367" s="8">
        <f t="shared" si="398"/>
        <v>8775</v>
      </c>
      <c r="H367" s="2">
        <v>1.4</v>
      </c>
      <c r="I367" s="7">
        <f t="shared" si="399"/>
        <v>12285</v>
      </c>
      <c r="J367" s="7">
        <v>1.2</v>
      </c>
      <c r="K367" s="4">
        <f t="shared" si="426"/>
        <v>1.3583333333333334</v>
      </c>
      <c r="L367" s="7">
        <v>0</v>
      </c>
      <c r="M367" s="2">
        <f t="shared" si="406"/>
        <v>3.0098159509202449</v>
      </c>
      <c r="N367" s="2">
        <f t="shared" si="407"/>
        <v>2.3312883435582821</v>
      </c>
      <c r="O367" s="2">
        <f t="shared" si="408"/>
        <v>9.6932515337423304</v>
      </c>
      <c r="P367" s="2">
        <f t="shared" si="409"/>
        <v>22.286666666666669</v>
      </c>
      <c r="Q367" s="2">
        <f t="shared" si="410"/>
        <v>28.286666666666669</v>
      </c>
      <c r="R367" s="2">
        <f t="shared" si="411"/>
        <v>21.208333333333332</v>
      </c>
      <c r="S367" s="2">
        <f t="shared" si="400"/>
        <v>25.208333333333332</v>
      </c>
      <c r="T367" s="2">
        <f t="shared" si="401"/>
        <v>35.208333333333329</v>
      </c>
      <c r="U367" s="7">
        <f t="shared" si="402"/>
        <v>1</v>
      </c>
      <c r="V367" s="2">
        <f t="shared" si="412"/>
        <v>64.009275418150864</v>
      </c>
      <c r="W367" s="28">
        <f t="shared" si="413"/>
        <v>84.144424555368786</v>
      </c>
      <c r="X367" s="2">
        <f t="shared" si="414"/>
        <v>77.114132988967569</v>
      </c>
      <c r="Y367" s="2">
        <f t="shared" si="415"/>
        <v>312.04521766348546</v>
      </c>
      <c r="Z367" s="28">
        <f t="shared" si="416"/>
        <v>0</v>
      </c>
      <c r="AA367" s="28">
        <f t="shared" si="417"/>
        <v>4.875</v>
      </c>
      <c r="AB367" s="28">
        <f t="shared" si="418"/>
        <v>410.20406970742283</v>
      </c>
      <c r="AC367" s="2">
        <f t="shared" si="419"/>
        <v>375.93139832121688</v>
      </c>
      <c r="AD367" s="2">
        <f t="shared" si="403"/>
        <v>375.93139832121688</v>
      </c>
      <c r="AE367" s="2">
        <f t="shared" si="420"/>
        <v>410.20406970742283</v>
      </c>
      <c r="AF367" s="2">
        <f t="shared" si="404"/>
        <v>517.65592949525819</v>
      </c>
      <c r="AG367" s="33">
        <f t="shared" si="421"/>
        <v>8.6814732142857148E-2</v>
      </c>
      <c r="AH367" s="33">
        <f t="shared" si="422"/>
        <v>8.6814732142857148E-2</v>
      </c>
      <c r="AI367" s="2">
        <f t="shared" si="423"/>
        <v>1.8074072969000221</v>
      </c>
      <c r="AJ367" s="7">
        <v>2.2000000000000002</v>
      </c>
      <c r="AK367" s="27">
        <f t="shared" si="424"/>
        <v>0</v>
      </c>
      <c r="AL367" s="3">
        <f t="shared" si="425"/>
        <v>1734.7192935658368</v>
      </c>
    </row>
    <row r="368" spans="1:38" ht="20.25" x14ac:dyDescent="0.3">
      <c r="A368" s="7">
        <v>15</v>
      </c>
      <c r="B368" s="7">
        <v>42</v>
      </c>
      <c r="C368" s="27">
        <v>34</v>
      </c>
      <c r="D368" s="27">
        <v>53</v>
      </c>
      <c r="E368" s="7">
        <v>5</v>
      </c>
      <c r="F368" s="32">
        <f t="shared" si="405"/>
        <v>5.25</v>
      </c>
      <c r="G368" s="8">
        <f t="shared" si="398"/>
        <v>9450</v>
      </c>
      <c r="H368" s="2">
        <v>1.4</v>
      </c>
      <c r="I368" s="7">
        <f t="shared" si="399"/>
        <v>13230</v>
      </c>
      <c r="J368" s="7">
        <v>1.2</v>
      </c>
      <c r="K368" s="4">
        <f t="shared" si="426"/>
        <v>1.3916666666666666</v>
      </c>
      <c r="L368" s="7">
        <v>0</v>
      </c>
      <c r="M368" s="2">
        <f t="shared" si="406"/>
        <v>2.9233532934131738</v>
      </c>
      <c r="N368" s="2">
        <f t="shared" si="407"/>
        <v>2.2754491017964074</v>
      </c>
      <c r="O368" s="2">
        <f t="shared" si="408"/>
        <v>9.4610778443113777</v>
      </c>
      <c r="P368" s="2">
        <f t="shared" si="409"/>
        <v>22.806666666666668</v>
      </c>
      <c r="Q368" s="2">
        <f t="shared" si="410"/>
        <v>28.806666666666668</v>
      </c>
      <c r="R368" s="2">
        <f t="shared" si="411"/>
        <v>21.708333333333332</v>
      </c>
      <c r="S368" s="2">
        <f t="shared" si="400"/>
        <v>25.708333333333332</v>
      </c>
      <c r="T368" s="2">
        <f t="shared" si="401"/>
        <v>35.708333333333329</v>
      </c>
      <c r="U368" s="7">
        <f t="shared" si="402"/>
        <v>1</v>
      </c>
      <c r="V368" s="2">
        <f t="shared" si="412"/>
        <v>61.406131107242629</v>
      </c>
      <c r="W368" s="28">
        <f t="shared" si="413"/>
        <v>81.018522859788817</v>
      </c>
      <c r="X368" s="2">
        <f t="shared" si="414"/>
        <v>74.661830354430364</v>
      </c>
      <c r="Y368" s="2">
        <f t="shared" si="415"/>
        <v>322.38218831302379</v>
      </c>
      <c r="Z368" s="28">
        <f t="shared" si="416"/>
        <v>0</v>
      </c>
      <c r="AA368" s="28">
        <f t="shared" si="417"/>
        <v>5.25</v>
      </c>
      <c r="AB368" s="28">
        <f t="shared" si="418"/>
        <v>425.34724501389127</v>
      </c>
      <c r="AC368" s="2">
        <f t="shared" si="419"/>
        <v>391.97460936075942</v>
      </c>
      <c r="AD368" s="2">
        <f t="shared" si="403"/>
        <v>391.97460936075942</v>
      </c>
      <c r="AE368" s="2">
        <f t="shared" si="420"/>
        <v>425.34724501389127</v>
      </c>
      <c r="AF368" s="2">
        <f t="shared" si="404"/>
        <v>600.35835610100946</v>
      </c>
      <c r="AG368" s="33">
        <f t="shared" si="421"/>
        <v>8.7174107142857143E-2</v>
      </c>
      <c r="AH368" s="33">
        <f t="shared" si="422"/>
        <v>8.7174107142857143E-2</v>
      </c>
      <c r="AI368" s="2">
        <f t="shared" si="423"/>
        <v>1.807642649965689</v>
      </c>
      <c r="AJ368" s="7">
        <v>2.2000000000000002</v>
      </c>
      <c r="AK368" s="27">
        <f t="shared" si="424"/>
        <v>0</v>
      </c>
      <c r="AL368" s="3">
        <f t="shared" si="425"/>
        <v>1732.3124634212606</v>
      </c>
    </row>
    <row r="369" spans="1:38" ht="20.25" x14ac:dyDescent="0.3">
      <c r="A369" s="7">
        <v>15</v>
      </c>
      <c r="B369" s="7">
        <v>48</v>
      </c>
      <c r="C369" s="27">
        <v>38</v>
      </c>
      <c r="D369" s="27">
        <v>60</v>
      </c>
      <c r="E369" s="7">
        <v>5.5</v>
      </c>
      <c r="F369" s="32">
        <f t="shared" si="405"/>
        <v>5.916666666666667</v>
      </c>
      <c r="G369" s="8">
        <f t="shared" si="398"/>
        <v>10650</v>
      </c>
      <c r="H369" s="2">
        <v>1.4</v>
      </c>
      <c r="I369" s="7">
        <f t="shared" si="399"/>
        <v>14909.999999999998</v>
      </c>
      <c r="J369" s="7">
        <v>1.2</v>
      </c>
      <c r="K369" s="4">
        <f t="shared" si="426"/>
        <v>1.45</v>
      </c>
      <c r="L369" s="7">
        <v>0</v>
      </c>
      <c r="M369" s="2">
        <f t="shared" si="406"/>
        <v>2.7816091954022988</v>
      </c>
      <c r="N369" s="2">
        <f t="shared" si="407"/>
        <v>2.1839080459770113</v>
      </c>
      <c r="O369" s="2">
        <f t="shared" si="408"/>
        <v>9.0804597701149419</v>
      </c>
      <c r="P369" s="2">
        <f t="shared" si="409"/>
        <v>23.716666666666669</v>
      </c>
      <c r="Q369" s="2">
        <f t="shared" si="410"/>
        <v>29.716666666666669</v>
      </c>
      <c r="R369" s="2">
        <f t="shared" si="411"/>
        <v>22.583333333333332</v>
      </c>
      <c r="S369" s="2">
        <f t="shared" si="400"/>
        <v>26.583333333333332</v>
      </c>
      <c r="T369" s="2">
        <f t="shared" si="401"/>
        <v>36.583333333333329</v>
      </c>
      <c r="U369" s="7">
        <f t="shared" si="402"/>
        <v>1</v>
      </c>
      <c r="V369" s="2">
        <f t="shared" si="412"/>
        <v>57.219371969378692</v>
      </c>
      <c r="W369" s="28">
        <f t="shared" si="413"/>
        <v>75.952438301830071</v>
      </c>
      <c r="X369" s="2">
        <f t="shared" si="414"/>
        <v>70.644418240098531</v>
      </c>
      <c r="Y369" s="2">
        <f t="shared" si="415"/>
        <v>338.54795081882395</v>
      </c>
      <c r="Z369" s="28">
        <f t="shared" si="416"/>
        <v>0</v>
      </c>
      <c r="AA369" s="28">
        <f t="shared" si="417"/>
        <v>5.916666666666667</v>
      </c>
      <c r="AB369" s="28">
        <f t="shared" si="418"/>
        <v>449.38525995249461</v>
      </c>
      <c r="AC369" s="2">
        <f t="shared" si="419"/>
        <v>417.97947458724968</v>
      </c>
      <c r="AD369" s="2">
        <f t="shared" si="403"/>
        <v>417.97947458724968</v>
      </c>
      <c r="AE369" s="2">
        <f t="shared" si="420"/>
        <v>449.38525995249461</v>
      </c>
      <c r="AF369" s="2">
        <f t="shared" si="404"/>
        <v>784.14152633601236</v>
      </c>
      <c r="AG369" s="33">
        <f t="shared" si="421"/>
        <v>8.7812996031746027E-2</v>
      </c>
      <c r="AH369" s="33">
        <f t="shared" si="422"/>
        <v>8.7812996031746027E-2</v>
      </c>
      <c r="AI369" s="2">
        <f t="shared" si="423"/>
        <v>1.8080612067925248</v>
      </c>
      <c r="AJ369" s="7">
        <v>2.2000000000000002</v>
      </c>
      <c r="AK369" s="27">
        <f t="shared" si="424"/>
        <v>0</v>
      </c>
      <c r="AL369" s="3">
        <f t="shared" si="425"/>
        <v>1736.0188324793717</v>
      </c>
    </row>
    <row r="370" spans="1:38" ht="20.25" x14ac:dyDescent="0.3">
      <c r="A370" s="7">
        <v>15</v>
      </c>
      <c r="B370" s="7">
        <v>54</v>
      </c>
      <c r="C370" s="27">
        <v>43</v>
      </c>
      <c r="D370" s="27">
        <v>68</v>
      </c>
      <c r="E370" s="7">
        <v>6</v>
      </c>
      <c r="F370" s="32">
        <f t="shared" si="405"/>
        <v>6.666666666666667</v>
      </c>
      <c r="G370" s="8">
        <f t="shared" si="398"/>
        <v>12000</v>
      </c>
      <c r="H370" s="2">
        <v>1.4</v>
      </c>
      <c r="I370" s="7">
        <f t="shared" si="399"/>
        <v>16800</v>
      </c>
      <c r="J370" s="7">
        <v>1.2</v>
      </c>
      <c r="K370" s="4">
        <f t="shared" si="426"/>
        <v>1.5166666666666666</v>
      </c>
      <c r="L370" s="7">
        <v>0</v>
      </c>
      <c r="M370" s="2">
        <f t="shared" si="406"/>
        <v>2.6329670329670329</v>
      </c>
      <c r="N370" s="2">
        <f t="shared" si="407"/>
        <v>2.087912087912088</v>
      </c>
      <c r="O370" s="2">
        <f t="shared" si="408"/>
        <v>8.6813186813186807</v>
      </c>
      <c r="P370" s="2">
        <f t="shared" si="409"/>
        <v>24.756666666666668</v>
      </c>
      <c r="Q370" s="2">
        <f t="shared" si="410"/>
        <v>30.756666666666668</v>
      </c>
      <c r="R370" s="2">
        <f t="shared" si="411"/>
        <v>23.583333333333332</v>
      </c>
      <c r="S370" s="2">
        <f t="shared" si="400"/>
        <v>27.583333333333332</v>
      </c>
      <c r="T370" s="2">
        <f t="shared" si="401"/>
        <v>37.583333333333329</v>
      </c>
      <c r="U370" s="7">
        <f t="shared" si="402"/>
        <v>1</v>
      </c>
      <c r="V370" s="2">
        <f t="shared" si="412"/>
        <v>52.940345222826998</v>
      </c>
      <c r="W370" s="28">
        <f t="shared" si="413"/>
        <v>70.72374291002663</v>
      </c>
      <c r="X370" s="2">
        <f t="shared" si="414"/>
        <v>66.439546332860502</v>
      </c>
      <c r="Y370" s="2">
        <f t="shared" si="415"/>
        <v>352.93563481884667</v>
      </c>
      <c r="Z370" s="28">
        <f t="shared" si="416"/>
        <v>0</v>
      </c>
      <c r="AA370" s="28">
        <f t="shared" si="417"/>
        <v>6.666666666666667</v>
      </c>
      <c r="AB370" s="28">
        <f t="shared" si="418"/>
        <v>471.49161940017757</v>
      </c>
      <c r="AC370" s="2">
        <f t="shared" si="419"/>
        <v>442.93030888573668</v>
      </c>
      <c r="AD370" s="2">
        <f t="shared" si="403"/>
        <v>442.93030888573668</v>
      </c>
      <c r="AE370" s="2">
        <f t="shared" si="420"/>
        <v>471.49161940017757</v>
      </c>
      <c r="AF370" s="2">
        <f t="shared" si="404"/>
        <v>992.42911926901559</v>
      </c>
      <c r="AG370" s="33">
        <f t="shared" si="421"/>
        <v>8.8531746031746031E-2</v>
      </c>
      <c r="AH370" s="33">
        <f t="shared" si="422"/>
        <v>8.8531746031746031E-2</v>
      </c>
      <c r="AI370" s="2">
        <f t="shared" si="423"/>
        <v>1.8085323149733232</v>
      </c>
      <c r="AJ370" s="7">
        <v>2.2000000000000002</v>
      </c>
      <c r="AK370" s="27">
        <f t="shared" si="424"/>
        <v>0</v>
      </c>
      <c r="AL370" s="3">
        <f t="shared" si="425"/>
        <v>1736.1262537675439</v>
      </c>
    </row>
    <row r="371" spans="1:38" ht="20.25" x14ac:dyDescent="0.3">
      <c r="A371" s="7">
        <v>15</v>
      </c>
      <c r="B371" s="7">
        <v>60</v>
      </c>
      <c r="C371" s="27">
        <v>48</v>
      </c>
      <c r="D371" s="27">
        <v>76</v>
      </c>
      <c r="E371" s="7">
        <v>6.5</v>
      </c>
      <c r="F371" s="32">
        <f t="shared" si="405"/>
        <v>7.416666666666667</v>
      </c>
      <c r="G371" s="8">
        <f t="shared" si="398"/>
        <v>13350</v>
      </c>
      <c r="H371" s="2">
        <v>1.4</v>
      </c>
      <c r="I371" s="7">
        <f t="shared" si="399"/>
        <v>18690</v>
      </c>
      <c r="J371" s="7">
        <v>1.2</v>
      </c>
      <c r="K371" s="4">
        <f t="shared" si="426"/>
        <v>1.5833333333333333</v>
      </c>
      <c r="L371" s="7">
        <v>0</v>
      </c>
      <c r="M371" s="2">
        <f t="shared" si="406"/>
        <v>2.4968421052631578</v>
      </c>
      <c r="N371" s="2">
        <f t="shared" si="407"/>
        <v>2</v>
      </c>
      <c r="O371" s="2">
        <f t="shared" si="408"/>
        <v>8.3157894736842106</v>
      </c>
      <c r="P371" s="2">
        <f t="shared" si="409"/>
        <v>25.796666666666667</v>
      </c>
      <c r="Q371" s="2">
        <f t="shared" si="410"/>
        <v>31.796666666666667</v>
      </c>
      <c r="R371" s="2">
        <f t="shared" si="411"/>
        <v>24.583333333333332</v>
      </c>
      <c r="S371" s="2">
        <f t="shared" si="400"/>
        <v>28.583333333333332</v>
      </c>
      <c r="T371" s="2">
        <f t="shared" si="401"/>
        <v>38.583333333333329</v>
      </c>
      <c r="U371" s="7">
        <f t="shared" si="402"/>
        <v>1</v>
      </c>
      <c r="V371" s="2">
        <f t="shared" si="412"/>
        <v>49.12571228551478</v>
      </c>
      <c r="W371" s="28">
        <f t="shared" si="413"/>
        <v>66.017151622753545</v>
      </c>
      <c r="X371" s="2">
        <f t="shared" si="414"/>
        <v>62.600799672686215</v>
      </c>
      <c r="Y371" s="2">
        <f t="shared" si="415"/>
        <v>364.34903278423462</v>
      </c>
      <c r="Z371" s="28">
        <f t="shared" si="416"/>
        <v>0</v>
      </c>
      <c r="AA371" s="28">
        <f t="shared" si="417"/>
        <v>7.416666666666667</v>
      </c>
      <c r="AB371" s="28">
        <f t="shared" si="418"/>
        <v>489.62720786875548</v>
      </c>
      <c r="AC371" s="2">
        <f t="shared" si="419"/>
        <v>464.28926423908945</v>
      </c>
      <c r="AD371" s="2">
        <f t="shared" si="403"/>
        <v>464.28926423908945</v>
      </c>
      <c r="AE371" s="2">
        <f t="shared" si="420"/>
        <v>489.62720786875548</v>
      </c>
      <c r="AF371" s="2">
        <f t="shared" si="404"/>
        <v>1225.2211349000193</v>
      </c>
      <c r="AG371" s="33">
        <f t="shared" si="421"/>
        <v>8.9250496031746035E-2</v>
      </c>
      <c r="AH371" s="33">
        <f t="shared" si="422"/>
        <v>8.9250496031746035E-2</v>
      </c>
      <c r="AI371" s="2">
        <f t="shared" si="423"/>
        <v>1.8090036687218729</v>
      </c>
      <c r="AJ371" s="7">
        <v>2.2000000000000002</v>
      </c>
      <c r="AK371" s="27">
        <f t="shared" si="424"/>
        <v>0</v>
      </c>
      <c r="AL371" s="3">
        <f t="shared" si="425"/>
        <v>1738.2544074490913</v>
      </c>
    </row>
    <row r="372" spans="1:38" ht="20.25" x14ac:dyDescent="0.3">
      <c r="A372" s="7">
        <v>15</v>
      </c>
      <c r="B372" s="7">
        <v>66</v>
      </c>
      <c r="C372" s="27">
        <v>53</v>
      </c>
      <c r="D372" s="27">
        <v>83</v>
      </c>
      <c r="E372" s="7">
        <v>7</v>
      </c>
      <c r="F372" s="32">
        <f t="shared" si="405"/>
        <v>8.0833333333333339</v>
      </c>
      <c r="G372" s="8">
        <f t="shared" si="398"/>
        <v>14550.000000000002</v>
      </c>
      <c r="H372" s="2">
        <v>1.4</v>
      </c>
      <c r="I372" s="7">
        <f t="shared" si="399"/>
        <v>20370</v>
      </c>
      <c r="J372" s="7">
        <v>1.2</v>
      </c>
      <c r="K372" s="4">
        <f t="shared" si="426"/>
        <v>1.6416666666666666</v>
      </c>
      <c r="L372" s="7">
        <v>0</v>
      </c>
      <c r="M372" s="2">
        <f t="shared" si="406"/>
        <v>2.3868020304568525</v>
      </c>
      <c r="N372" s="2">
        <f t="shared" si="407"/>
        <v>1.9289340101522843</v>
      </c>
      <c r="O372" s="2">
        <f t="shared" si="408"/>
        <v>8.0203045685279193</v>
      </c>
      <c r="P372" s="2">
        <f t="shared" si="409"/>
        <v>26.706666666666667</v>
      </c>
      <c r="Q372" s="2">
        <f t="shared" si="410"/>
        <v>32.706666666666663</v>
      </c>
      <c r="R372" s="2">
        <f t="shared" si="411"/>
        <v>25.458333333333332</v>
      </c>
      <c r="S372" s="2">
        <f t="shared" si="400"/>
        <v>29.458333333333332</v>
      </c>
      <c r="T372" s="2">
        <f t="shared" si="401"/>
        <v>39.458333333333329</v>
      </c>
      <c r="U372" s="7">
        <f t="shared" si="402"/>
        <v>1</v>
      </c>
      <c r="V372" s="2">
        <f t="shared" si="412"/>
        <v>46.117416597332642</v>
      </c>
      <c r="W372" s="28">
        <f t="shared" si="413"/>
        <v>62.27400446643</v>
      </c>
      <c r="X372" s="2">
        <f t="shared" si="414"/>
        <v>59.50948583098257</v>
      </c>
      <c r="Y372" s="2">
        <f t="shared" si="415"/>
        <v>372.78245082843887</v>
      </c>
      <c r="Z372" s="28">
        <f t="shared" si="416"/>
        <v>0</v>
      </c>
      <c r="AA372" s="28">
        <f t="shared" si="417"/>
        <v>8.0833333333333339</v>
      </c>
      <c r="AB372" s="28">
        <f t="shared" si="418"/>
        <v>503.38153610364253</v>
      </c>
      <c r="AC372" s="2">
        <f t="shared" si="419"/>
        <v>481.03501046710915</v>
      </c>
      <c r="AD372" s="2">
        <f t="shared" si="403"/>
        <v>481.03501046710915</v>
      </c>
      <c r="AE372" s="2">
        <f t="shared" si="420"/>
        <v>503.38153610364253</v>
      </c>
      <c r="AF372" s="2">
        <f t="shared" si="404"/>
        <v>1482.5175732290234</v>
      </c>
      <c r="AG372" s="33">
        <f t="shared" si="421"/>
        <v>8.9889384920634932E-2</v>
      </c>
      <c r="AH372" s="33">
        <f t="shared" si="422"/>
        <v>8.9889384920634932E-2</v>
      </c>
      <c r="AI372" s="2">
        <f t="shared" si="423"/>
        <v>1.8094228561425936</v>
      </c>
      <c r="AJ372" s="7">
        <v>2.2000000000000002</v>
      </c>
      <c r="AK372" s="27">
        <f t="shared" si="424"/>
        <v>0</v>
      </c>
      <c r="AL372" s="3">
        <f t="shared" si="425"/>
        <v>1746.0816969033999</v>
      </c>
    </row>
    <row r="373" spans="1:38" ht="20.25" x14ac:dyDescent="0.3">
      <c r="A373" s="7">
        <v>15</v>
      </c>
      <c r="B373" s="7">
        <v>72</v>
      </c>
      <c r="C373" s="27">
        <v>58</v>
      </c>
      <c r="D373" s="27">
        <v>91</v>
      </c>
      <c r="E373" s="7">
        <v>7.5</v>
      </c>
      <c r="F373" s="32">
        <f t="shared" si="405"/>
        <v>8.8333333333333339</v>
      </c>
      <c r="G373" s="8">
        <f t="shared" si="398"/>
        <v>15900.000000000002</v>
      </c>
      <c r="H373" s="2">
        <v>1.4</v>
      </c>
      <c r="I373" s="7">
        <f t="shared" si="399"/>
        <v>22260</v>
      </c>
      <c r="J373" s="7">
        <v>1.2</v>
      </c>
      <c r="K373" s="4">
        <f t="shared" si="426"/>
        <v>1.7083333333333335</v>
      </c>
      <c r="L373" s="7">
        <v>0</v>
      </c>
      <c r="M373" s="2">
        <f t="shared" si="406"/>
        <v>2.2702439024390242</v>
      </c>
      <c r="N373" s="2">
        <f t="shared" si="407"/>
        <v>1.8536585365853655</v>
      </c>
      <c r="O373" s="2">
        <f t="shared" si="408"/>
        <v>7.7073170731707306</v>
      </c>
      <c r="P373" s="2">
        <f t="shared" si="409"/>
        <v>27.74666666666667</v>
      </c>
      <c r="Q373" s="2">
        <f t="shared" si="410"/>
        <v>33.74666666666667</v>
      </c>
      <c r="R373" s="2">
        <f t="shared" si="411"/>
        <v>26.458333333333336</v>
      </c>
      <c r="S373" s="2">
        <f t="shared" si="400"/>
        <v>30.458333333333336</v>
      </c>
      <c r="T373" s="2">
        <f t="shared" si="401"/>
        <v>40.458333333333336</v>
      </c>
      <c r="U373" s="7">
        <f t="shared" si="402"/>
        <v>1</v>
      </c>
      <c r="V373" s="2">
        <f t="shared" si="412"/>
        <v>43.006872264238396</v>
      </c>
      <c r="W373" s="28">
        <f t="shared" si="413"/>
        <v>58.373298323767493</v>
      </c>
      <c r="X373" s="2">
        <f t="shared" si="414"/>
        <v>56.249977111825714</v>
      </c>
      <c r="Y373" s="2">
        <f t="shared" si="415"/>
        <v>379.89403833410586</v>
      </c>
      <c r="Z373" s="28">
        <f t="shared" si="416"/>
        <v>0</v>
      </c>
      <c r="AA373" s="28">
        <f t="shared" si="417"/>
        <v>8.8333333333333339</v>
      </c>
      <c r="AB373" s="28">
        <f t="shared" si="418"/>
        <v>515.63080185994625</v>
      </c>
      <c r="AC373" s="2">
        <f t="shared" si="419"/>
        <v>496.87479782112717</v>
      </c>
      <c r="AD373" s="2">
        <f t="shared" si="403"/>
        <v>496.87479782112717</v>
      </c>
      <c r="AE373" s="2">
        <f t="shared" si="420"/>
        <v>515.63080185994625</v>
      </c>
      <c r="AF373" s="2">
        <f t="shared" si="404"/>
        <v>1764.3184342560278</v>
      </c>
      <c r="AG373" s="33">
        <f t="shared" si="421"/>
        <v>9.0608134920634908E-2</v>
      </c>
      <c r="AH373" s="33">
        <f t="shared" si="422"/>
        <v>9.0608134920634908E-2</v>
      </c>
      <c r="AI373" s="2">
        <f t="shared" si="423"/>
        <v>1.8098946742655055</v>
      </c>
      <c r="AJ373" s="7">
        <v>2.2000000000000002</v>
      </c>
      <c r="AK373" s="27">
        <f t="shared" si="424"/>
        <v>0</v>
      </c>
      <c r="AL373" s="3">
        <f t="shared" si="425"/>
        <v>1750.4013003497705</v>
      </c>
    </row>
    <row r="374" spans="1:38" ht="20.25" x14ac:dyDescent="0.3">
      <c r="A374" s="7">
        <v>15</v>
      </c>
      <c r="B374" s="7">
        <v>78</v>
      </c>
      <c r="C374" s="27">
        <v>63</v>
      </c>
      <c r="D374" s="27">
        <v>98</v>
      </c>
      <c r="E374" s="7">
        <v>8</v>
      </c>
      <c r="F374" s="32">
        <f t="shared" si="405"/>
        <v>9.5</v>
      </c>
      <c r="G374" s="8">
        <f t="shared" si="398"/>
        <v>17100</v>
      </c>
      <c r="H374" s="2">
        <v>1.4</v>
      </c>
      <c r="I374" s="7">
        <f t="shared" si="399"/>
        <v>23940</v>
      </c>
      <c r="J374" s="7">
        <v>1.2</v>
      </c>
      <c r="K374" s="7">
        <v>1.75</v>
      </c>
      <c r="L374" s="7">
        <v>0</v>
      </c>
      <c r="M374" s="2">
        <f t="shared" si="406"/>
        <v>2.196190476190476</v>
      </c>
      <c r="N374" s="2">
        <f t="shared" si="407"/>
        <v>1.8095238095238095</v>
      </c>
      <c r="O374" s="2">
        <f t="shared" si="408"/>
        <v>7.5238095238095237</v>
      </c>
      <c r="P374" s="2">
        <f t="shared" si="409"/>
        <v>28.406666666666666</v>
      </c>
      <c r="Q374" s="2">
        <f t="shared" si="410"/>
        <v>34.406666666666666</v>
      </c>
      <c r="R374" s="2">
        <f t="shared" si="411"/>
        <v>27.083333333333332</v>
      </c>
      <c r="S374" s="2">
        <f t="shared" si="400"/>
        <v>31.083333333333332</v>
      </c>
      <c r="T374" s="2">
        <f t="shared" si="401"/>
        <v>41.083333333333329</v>
      </c>
      <c r="U374" s="7">
        <f t="shared" si="402"/>
        <v>1</v>
      </c>
      <c r="V374" s="2">
        <f t="shared" si="412"/>
        <v>41.208471822693873</v>
      </c>
      <c r="W374" s="28">
        <f t="shared" si="413"/>
        <v>56.102351467725832</v>
      </c>
      <c r="X374" s="2">
        <f t="shared" si="414"/>
        <v>54.3316565613611</v>
      </c>
      <c r="Y374" s="2">
        <f t="shared" si="415"/>
        <v>391.48048231559181</v>
      </c>
      <c r="Z374" s="28">
        <f t="shared" si="416"/>
        <v>0</v>
      </c>
      <c r="AA374" s="28">
        <f t="shared" si="417"/>
        <v>9.5</v>
      </c>
      <c r="AB374" s="28">
        <f t="shared" si="418"/>
        <v>532.97233894339536</v>
      </c>
      <c r="AC374" s="2">
        <f t="shared" si="419"/>
        <v>516.15073733293048</v>
      </c>
      <c r="AD374" s="2">
        <f t="shared" si="403"/>
        <v>516.15073733293048</v>
      </c>
      <c r="AE374" s="2">
        <f t="shared" si="420"/>
        <v>532.97233894339536</v>
      </c>
      <c r="AF374" s="2">
        <f t="shared" si="404"/>
        <v>2070.6237179810328</v>
      </c>
      <c r="AG374" s="33">
        <f t="shared" si="421"/>
        <v>9.1247023809523806E-2</v>
      </c>
      <c r="AH374" s="33">
        <f t="shared" si="422"/>
        <v>9.1247023809523806E-2</v>
      </c>
      <c r="AI374" s="2">
        <f t="shared" si="423"/>
        <v>1.8103142747684329</v>
      </c>
      <c r="AJ374" s="7">
        <v>2.2000000000000002</v>
      </c>
      <c r="AK374" s="27">
        <f t="shared" si="424"/>
        <v>0</v>
      </c>
      <c r="AL374" s="3">
        <f t="shared" si="425"/>
        <v>1759.3488474377807</v>
      </c>
    </row>
    <row r="375" spans="1:38" ht="20.25" x14ac:dyDescent="0.3">
      <c r="A375" s="7">
        <v>15</v>
      </c>
      <c r="B375" s="7">
        <v>84</v>
      </c>
      <c r="C375" s="27">
        <v>68</v>
      </c>
      <c r="D375" s="27">
        <v>106</v>
      </c>
      <c r="E375" s="7">
        <v>8.5</v>
      </c>
      <c r="F375" s="32">
        <f t="shared" si="405"/>
        <v>10.25</v>
      </c>
      <c r="G375" s="8">
        <f t="shared" si="398"/>
        <v>18450</v>
      </c>
      <c r="H375" s="2">
        <v>1.4</v>
      </c>
      <c r="I375" s="7">
        <f t="shared" si="399"/>
        <v>25830</v>
      </c>
      <c r="J375" s="7">
        <v>1.2</v>
      </c>
      <c r="K375" s="7">
        <v>1.75</v>
      </c>
      <c r="L375" s="7">
        <v>0</v>
      </c>
      <c r="M375" s="2">
        <f t="shared" si="406"/>
        <v>2.1733333333333333</v>
      </c>
      <c r="N375" s="2">
        <f t="shared" si="407"/>
        <v>1.8095238095238095</v>
      </c>
      <c r="O375" s="2">
        <f t="shared" si="408"/>
        <v>7.5238095238095237</v>
      </c>
      <c r="P375" s="2">
        <f t="shared" si="409"/>
        <v>28.446666666666669</v>
      </c>
      <c r="Q375" s="2">
        <f t="shared" si="410"/>
        <v>34.446666666666673</v>
      </c>
      <c r="R375" s="2">
        <f t="shared" si="411"/>
        <v>27.083333333333332</v>
      </c>
      <c r="S375" s="2">
        <f t="shared" si="400"/>
        <v>31.083333333333332</v>
      </c>
      <c r="T375" s="2">
        <f t="shared" si="401"/>
        <v>41.083333333333329</v>
      </c>
      <c r="U375" s="7">
        <f t="shared" si="402"/>
        <v>1</v>
      </c>
      <c r="V375" s="2">
        <f t="shared" si="412"/>
        <v>41.160619910377989</v>
      </c>
      <c r="W375" s="28">
        <f t="shared" si="413"/>
        <v>56.037204552919093</v>
      </c>
      <c r="X375" s="2">
        <f t="shared" si="414"/>
        <v>54.268565804757998</v>
      </c>
      <c r="Y375" s="2">
        <f t="shared" si="415"/>
        <v>421.8963540813744</v>
      </c>
      <c r="Z375" s="28">
        <f t="shared" si="416"/>
        <v>0</v>
      </c>
      <c r="AA375" s="28">
        <f t="shared" si="417"/>
        <v>10.25</v>
      </c>
      <c r="AB375" s="28">
        <f t="shared" si="418"/>
        <v>574.38134666742076</v>
      </c>
      <c r="AC375" s="2">
        <f t="shared" si="419"/>
        <v>556.25279949876949</v>
      </c>
      <c r="AD375" s="2">
        <f t="shared" si="403"/>
        <v>556.25279949876949</v>
      </c>
      <c r="AE375" s="2">
        <f t="shared" si="420"/>
        <v>574.38134666742076</v>
      </c>
      <c r="AF375" s="2">
        <f t="shared" si="404"/>
        <v>2401.4334244040379</v>
      </c>
      <c r="AG375" s="33">
        <f t="shared" si="421"/>
        <v>9.196577380952381E-2</v>
      </c>
      <c r="AH375" s="33">
        <f t="shared" si="422"/>
        <v>9.196577380952381E-2</v>
      </c>
      <c r="AI375" s="2">
        <f t="shared" si="423"/>
        <v>1.8107865579522922</v>
      </c>
      <c r="AJ375" s="7">
        <v>2.2000000000000002</v>
      </c>
      <c r="AK375" s="27">
        <f t="shared" si="424"/>
        <v>0</v>
      </c>
      <c r="AL375" s="3">
        <f t="shared" si="425"/>
        <v>1764.9851204322954</v>
      </c>
    </row>
    <row r="376" spans="1:38" ht="20.25" x14ac:dyDescent="0.3">
      <c r="A376" s="7">
        <v>15</v>
      </c>
      <c r="B376" s="7">
        <v>90</v>
      </c>
      <c r="C376" s="27">
        <v>72</v>
      </c>
      <c r="D376" s="27">
        <v>113</v>
      </c>
      <c r="E376" s="7">
        <v>9</v>
      </c>
      <c r="F376" s="32">
        <f t="shared" si="405"/>
        <v>10.916666666666666</v>
      </c>
      <c r="G376" s="8">
        <f t="shared" si="398"/>
        <v>19650</v>
      </c>
      <c r="H376" s="2">
        <v>1.4</v>
      </c>
      <c r="I376" s="7">
        <f t="shared" si="399"/>
        <v>27510</v>
      </c>
      <c r="J376" s="7">
        <v>1.2</v>
      </c>
      <c r="K376" s="7">
        <v>1.75</v>
      </c>
      <c r="L376" s="7">
        <v>0</v>
      </c>
      <c r="M376" s="2">
        <f t="shared" si="406"/>
        <v>2.1533333333333333</v>
      </c>
      <c r="N376" s="2">
        <f t="shared" si="407"/>
        <v>1.8095238095238095</v>
      </c>
      <c r="O376" s="2">
        <f t="shared" si="408"/>
        <v>7.5238095238095237</v>
      </c>
      <c r="P376" s="2">
        <f t="shared" si="409"/>
        <v>28.481666666666669</v>
      </c>
      <c r="Q376" s="2">
        <f t="shared" si="410"/>
        <v>34.481666666666669</v>
      </c>
      <c r="R376" s="2">
        <f t="shared" si="411"/>
        <v>27.083333333333332</v>
      </c>
      <c r="S376" s="2">
        <f t="shared" si="400"/>
        <v>31.083333333333332</v>
      </c>
      <c r="T376" s="2">
        <f t="shared" si="401"/>
        <v>41.083333333333329</v>
      </c>
      <c r="U376" s="7">
        <f t="shared" si="402"/>
        <v>1</v>
      </c>
      <c r="V376" s="2">
        <f t="shared" si="412"/>
        <v>41.118840558156137</v>
      </c>
      <c r="W376" s="28">
        <f t="shared" si="413"/>
        <v>55.980324989111693</v>
      </c>
      <c r="X376" s="2">
        <f t="shared" si="414"/>
        <v>54.213481466128783</v>
      </c>
      <c r="Y376" s="2">
        <f t="shared" si="415"/>
        <v>448.88067609320444</v>
      </c>
      <c r="Z376" s="28">
        <f t="shared" si="416"/>
        <v>0</v>
      </c>
      <c r="AA376" s="28">
        <f t="shared" si="417"/>
        <v>10.916666666666666</v>
      </c>
      <c r="AB376" s="28">
        <f t="shared" si="418"/>
        <v>611.11854779780265</v>
      </c>
      <c r="AC376" s="2">
        <f t="shared" si="419"/>
        <v>591.83050600523916</v>
      </c>
      <c r="AD376" s="2">
        <f t="shared" si="403"/>
        <v>591.83050600523916</v>
      </c>
      <c r="AE376" s="2">
        <f t="shared" si="420"/>
        <v>611.11854779780265</v>
      </c>
      <c r="AF376" s="2">
        <f t="shared" si="404"/>
        <v>2756.7475535250433</v>
      </c>
      <c r="AG376" s="33">
        <f t="shared" si="421"/>
        <v>9.2604662698412693E-2</v>
      </c>
      <c r="AH376" s="33">
        <f t="shared" si="422"/>
        <v>9.2604662698412693E-2</v>
      </c>
      <c r="AI376" s="2">
        <f t="shared" si="423"/>
        <v>1.8112065721483261</v>
      </c>
      <c r="AJ376" s="7">
        <v>2.2000000000000002</v>
      </c>
      <c r="AK376" s="27">
        <f t="shared" si="424"/>
        <v>0</v>
      </c>
      <c r="AL376" s="3">
        <f t="shared" si="425"/>
        <v>1774.6003858509905</v>
      </c>
    </row>
    <row r="377" spans="1:38" ht="20.25" x14ac:dyDescent="0.3">
      <c r="A377" s="7">
        <v>15</v>
      </c>
      <c r="B377" s="7">
        <v>96</v>
      </c>
      <c r="C377" s="27">
        <v>77</v>
      </c>
      <c r="D377" s="27">
        <v>121</v>
      </c>
      <c r="E377" s="7">
        <v>9.5</v>
      </c>
      <c r="F377" s="32">
        <f t="shared" si="405"/>
        <v>11.666666666666666</v>
      </c>
      <c r="G377" s="8">
        <f t="shared" si="398"/>
        <v>21000</v>
      </c>
      <c r="H377" s="2">
        <v>1.4</v>
      </c>
      <c r="I377" s="7">
        <f t="shared" si="399"/>
        <v>29399.999999999996</v>
      </c>
      <c r="J377" s="7">
        <v>1.2</v>
      </c>
      <c r="K377" s="7">
        <v>1.75</v>
      </c>
      <c r="L377" s="7">
        <v>0</v>
      </c>
      <c r="M377" s="2">
        <f t="shared" si="406"/>
        <v>2.1304761904761902</v>
      </c>
      <c r="N377" s="2">
        <f t="shared" si="407"/>
        <v>1.8095238095238095</v>
      </c>
      <c r="O377" s="2">
        <f t="shared" si="408"/>
        <v>7.5238095238095237</v>
      </c>
      <c r="P377" s="2">
        <f t="shared" si="409"/>
        <v>28.521666666666668</v>
      </c>
      <c r="Q377" s="2">
        <f t="shared" si="410"/>
        <v>34.521666666666668</v>
      </c>
      <c r="R377" s="2">
        <f t="shared" si="411"/>
        <v>27.083333333333332</v>
      </c>
      <c r="S377" s="2">
        <f t="shared" si="400"/>
        <v>31.083333333333332</v>
      </c>
      <c r="T377" s="2">
        <f t="shared" si="401"/>
        <v>41.083333333333329</v>
      </c>
      <c r="U377" s="7">
        <f t="shared" si="402"/>
        <v>1</v>
      </c>
      <c r="V377" s="2">
        <f t="shared" si="412"/>
        <v>41.071196461531038</v>
      </c>
      <c r="W377" s="28">
        <f t="shared" si="413"/>
        <v>55.91546100032501</v>
      </c>
      <c r="X377" s="2">
        <f t="shared" si="414"/>
        <v>54.150664705872565</v>
      </c>
      <c r="Y377" s="2">
        <f t="shared" si="415"/>
        <v>479.1639587178621</v>
      </c>
      <c r="Z377" s="28">
        <f t="shared" si="416"/>
        <v>0</v>
      </c>
      <c r="AA377" s="28">
        <f t="shared" si="417"/>
        <v>11.666666666666666</v>
      </c>
      <c r="AB377" s="28">
        <f t="shared" si="418"/>
        <v>652.34704500379178</v>
      </c>
      <c r="AC377" s="2">
        <f t="shared" si="419"/>
        <v>631.75775490184651</v>
      </c>
      <c r="AD377" s="2">
        <f t="shared" si="403"/>
        <v>631.75775490184651</v>
      </c>
      <c r="AE377" s="2">
        <f t="shared" si="420"/>
        <v>652.34704500379178</v>
      </c>
      <c r="AF377" s="2">
        <f t="shared" si="404"/>
        <v>3136.5661053440494</v>
      </c>
      <c r="AG377" s="33">
        <f t="shared" si="421"/>
        <v>9.3323412698412697E-2</v>
      </c>
      <c r="AH377" s="33">
        <f t="shared" si="422"/>
        <v>9.3323412698412697E-2</v>
      </c>
      <c r="AI377" s="2">
        <f t="shared" si="423"/>
        <v>1.8116793210810733</v>
      </c>
      <c r="AJ377" s="7">
        <v>2.2000000000000002</v>
      </c>
      <c r="AK377" s="27">
        <f t="shared" si="424"/>
        <v>0</v>
      </c>
      <c r="AL377" s="3">
        <f t="shared" si="425"/>
        <v>1781.0916363249708</v>
      </c>
    </row>
    <row r="378" spans="1:38" ht="20.25" x14ac:dyDescent="0.3">
      <c r="A378" s="7">
        <v>15</v>
      </c>
      <c r="B378" s="7">
        <v>102</v>
      </c>
      <c r="C378" s="27">
        <v>82</v>
      </c>
      <c r="D378" s="27">
        <v>128</v>
      </c>
      <c r="E378" s="7">
        <v>9.75</v>
      </c>
      <c r="F378" s="32">
        <f t="shared" si="405"/>
        <v>12.291666666666666</v>
      </c>
      <c r="G378" s="8">
        <f t="shared" si="398"/>
        <v>22125</v>
      </c>
      <c r="H378" s="2">
        <v>1.4</v>
      </c>
      <c r="I378" s="7">
        <f t="shared" si="399"/>
        <v>30974.999999999996</v>
      </c>
      <c r="J378" s="7">
        <v>1.2</v>
      </c>
      <c r="K378" s="7">
        <v>1.75</v>
      </c>
      <c r="L378" s="7">
        <v>0</v>
      </c>
      <c r="M378" s="2">
        <f t="shared" si="406"/>
        <v>2.1104761904761902</v>
      </c>
      <c r="N378" s="2">
        <f t="shared" si="407"/>
        <v>1.8095238095238095</v>
      </c>
      <c r="O378" s="2">
        <f t="shared" si="408"/>
        <v>7.5238095238095237</v>
      </c>
      <c r="P378" s="2">
        <f t="shared" si="409"/>
        <v>28.556666666666668</v>
      </c>
      <c r="Q378" s="2">
        <f t="shared" si="410"/>
        <v>34.556666666666672</v>
      </c>
      <c r="R378" s="2">
        <f t="shared" si="411"/>
        <v>27.083333333333332</v>
      </c>
      <c r="S378" s="2">
        <f t="shared" si="400"/>
        <v>31.083333333333332</v>
      </c>
      <c r="T378" s="2">
        <f t="shared" si="401"/>
        <v>41.083333333333329</v>
      </c>
      <c r="U378" s="7">
        <f t="shared" si="402"/>
        <v>1</v>
      </c>
      <c r="V378" s="2">
        <f t="shared" si="412"/>
        <v>41.029598355729348</v>
      </c>
      <c r="W378" s="28">
        <f t="shared" si="413"/>
        <v>55.858828190398945</v>
      </c>
      <c r="X378" s="2">
        <f t="shared" si="414"/>
        <v>54.095819333111713</v>
      </c>
      <c r="Y378" s="2">
        <f t="shared" si="415"/>
        <v>504.32214645583986</v>
      </c>
      <c r="Z378" s="28">
        <f t="shared" si="416"/>
        <v>0</v>
      </c>
      <c r="AA378" s="28">
        <f t="shared" si="417"/>
        <v>12.291666666666666</v>
      </c>
      <c r="AB378" s="28">
        <f t="shared" si="418"/>
        <v>686.59809650698696</v>
      </c>
      <c r="AC378" s="2">
        <f t="shared" si="419"/>
        <v>664.92777930283148</v>
      </c>
      <c r="AD378" s="2">
        <f t="shared" si="403"/>
        <v>664.92777930283148</v>
      </c>
      <c r="AE378" s="2">
        <f t="shared" si="420"/>
        <v>686.59809650698696</v>
      </c>
      <c r="AF378" s="2">
        <f t="shared" si="404"/>
        <v>3540.8890798610555</v>
      </c>
      <c r="AG378" s="33">
        <f t="shared" si="421"/>
        <v>9.3922371031746027E-2</v>
      </c>
      <c r="AH378" s="33">
        <f t="shared" si="422"/>
        <v>9.3922371031746027E-2</v>
      </c>
      <c r="AI378" s="2">
        <f t="shared" si="423"/>
        <v>1.8120734670842573</v>
      </c>
      <c r="AJ378" s="7">
        <v>2.2000000000000002</v>
      </c>
      <c r="AK378" s="27">
        <f t="shared" si="424"/>
        <v>0</v>
      </c>
      <c r="AL378" s="3">
        <f t="shared" si="425"/>
        <v>1785.7248395362731</v>
      </c>
    </row>
    <row r="379" spans="1:38" ht="20.25" x14ac:dyDescent="0.3">
      <c r="A379" s="7">
        <v>15</v>
      </c>
      <c r="B379" s="7">
        <v>108</v>
      </c>
      <c r="C379" s="27">
        <v>87</v>
      </c>
      <c r="D379" s="27">
        <v>136</v>
      </c>
      <c r="E379" s="7">
        <v>10</v>
      </c>
      <c r="F379" s="32">
        <f t="shared" si="405"/>
        <v>13</v>
      </c>
      <c r="G379" s="8">
        <f t="shared" si="398"/>
        <v>23400</v>
      </c>
      <c r="H379" s="2">
        <v>1.4</v>
      </c>
      <c r="I379" s="7">
        <f t="shared" si="399"/>
        <v>32759.999999999996</v>
      </c>
      <c r="J379" s="7">
        <v>1.2</v>
      </c>
      <c r="K379" s="7">
        <v>1.75</v>
      </c>
      <c r="L379" s="7">
        <v>0</v>
      </c>
      <c r="M379" s="2">
        <f t="shared" si="406"/>
        <v>2.0876190476190475</v>
      </c>
      <c r="N379" s="2">
        <f t="shared" si="407"/>
        <v>1.8095238095238095</v>
      </c>
      <c r="O379" s="2">
        <f t="shared" si="408"/>
        <v>7.5238095238095237</v>
      </c>
      <c r="P379" s="2">
        <f t="shared" si="409"/>
        <v>28.596666666666668</v>
      </c>
      <c r="Q379" s="2">
        <f t="shared" si="410"/>
        <v>34.596666666666664</v>
      </c>
      <c r="R379" s="2">
        <f t="shared" si="411"/>
        <v>27.083333333333332</v>
      </c>
      <c r="S379" s="2">
        <f t="shared" si="400"/>
        <v>31.083333333333332</v>
      </c>
      <c r="T379" s="2">
        <f t="shared" si="401"/>
        <v>41.083333333333329</v>
      </c>
      <c r="U379" s="7">
        <f t="shared" si="402"/>
        <v>1</v>
      </c>
      <c r="V379" s="2">
        <f t="shared" si="412"/>
        <v>40.982160723947025</v>
      </c>
      <c r="W379" s="28">
        <f t="shared" si="413"/>
        <v>55.794245288550535</v>
      </c>
      <c r="X379" s="2">
        <f t="shared" si="414"/>
        <v>54.033274788165457</v>
      </c>
      <c r="Y379" s="2">
        <f t="shared" si="415"/>
        <v>532.76808941131128</v>
      </c>
      <c r="Z379" s="28">
        <f t="shared" si="416"/>
        <v>0</v>
      </c>
      <c r="AA379" s="28">
        <f t="shared" si="417"/>
        <v>13</v>
      </c>
      <c r="AB379" s="28">
        <f t="shared" si="418"/>
        <v>725.32518875115693</v>
      </c>
      <c r="AC379" s="2">
        <f t="shared" si="419"/>
        <v>702.43257224615093</v>
      </c>
      <c r="AD379" s="2">
        <f t="shared" si="403"/>
        <v>702.43257224615093</v>
      </c>
      <c r="AE379" s="2">
        <f t="shared" si="420"/>
        <v>725.32518875115693</v>
      </c>
      <c r="AF379" s="2">
        <f t="shared" si="404"/>
        <v>3969.7164770760623</v>
      </c>
      <c r="AG379" s="33">
        <f t="shared" si="421"/>
        <v>9.4601190476190478E-2</v>
      </c>
      <c r="AH379" s="33">
        <f t="shared" si="422"/>
        <v>9.4601190476190478E-2</v>
      </c>
      <c r="AI379" s="2">
        <f t="shared" si="423"/>
        <v>1.8125203732628681</v>
      </c>
      <c r="AJ379" s="7">
        <v>2.2000000000000002</v>
      </c>
      <c r="AK379" s="27">
        <f t="shared" si="424"/>
        <v>0</v>
      </c>
      <c r="AL379" s="3">
        <f t="shared" si="425"/>
        <v>1788.0391216670616</v>
      </c>
    </row>
    <row r="380" spans="1:38" ht="20.25" x14ac:dyDescent="0.3">
      <c r="A380" s="7">
        <v>15</v>
      </c>
      <c r="B380" s="7">
        <v>114</v>
      </c>
      <c r="C380" s="27">
        <v>92</v>
      </c>
      <c r="D380" s="27">
        <v>143</v>
      </c>
      <c r="E380" s="7">
        <v>10.5</v>
      </c>
      <c r="F380" s="32">
        <f t="shared" si="405"/>
        <v>13.666666666666666</v>
      </c>
      <c r="G380" s="8">
        <f t="shared" si="398"/>
        <v>24600</v>
      </c>
      <c r="H380" s="2">
        <v>1.4</v>
      </c>
      <c r="I380" s="7">
        <f t="shared" si="399"/>
        <v>34440</v>
      </c>
      <c r="J380" s="7">
        <v>1.2</v>
      </c>
      <c r="K380" s="7">
        <v>1.75</v>
      </c>
      <c r="L380" s="7">
        <v>0</v>
      </c>
      <c r="M380" s="2">
        <f t="shared" si="406"/>
        <v>2.0676190476190475</v>
      </c>
      <c r="N380" s="2">
        <f t="shared" si="407"/>
        <v>1.8095238095238095</v>
      </c>
      <c r="O380" s="2">
        <f t="shared" si="408"/>
        <v>7.5238095238095237</v>
      </c>
      <c r="P380" s="2">
        <f t="shared" si="409"/>
        <v>28.631666666666668</v>
      </c>
      <c r="Q380" s="2">
        <f t="shared" si="410"/>
        <v>34.631666666666668</v>
      </c>
      <c r="R380" s="2">
        <f t="shared" si="411"/>
        <v>27.083333333333332</v>
      </c>
      <c r="S380" s="2">
        <f t="shared" si="400"/>
        <v>31.083333333333332</v>
      </c>
      <c r="T380" s="2">
        <f t="shared" si="401"/>
        <v>41.083333333333329</v>
      </c>
      <c r="U380" s="7">
        <f t="shared" si="402"/>
        <v>1</v>
      </c>
      <c r="V380" s="2">
        <f t="shared" si="412"/>
        <v>40.940742687698751</v>
      </c>
      <c r="W380" s="28">
        <f t="shared" si="413"/>
        <v>55.737857630286925</v>
      </c>
      <c r="X380" s="2">
        <f t="shared" si="414"/>
        <v>53.978666829623101</v>
      </c>
      <c r="Y380" s="2">
        <f t="shared" si="415"/>
        <v>559.52348339854962</v>
      </c>
      <c r="Z380" s="28">
        <f t="shared" si="416"/>
        <v>0</v>
      </c>
      <c r="AA380" s="28">
        <f t="shared" si="417"/>
        <v>13.666666666666666</v>
      </c>
      <c r="AB380" s="28">
        <f t="shared" si="418"/>
        <v>761.75072094725465</v>
      </c>
      <c r="AC380" s="2">
        <f t="shared" si="419"/>
        <v>737.70844667151573</v>
      </c>
      <c r="AD380" s="2">
        <f t="shared" si="403"/>
        <v>737.70844667151573</v>
      </c>
      <c r="AE380" s="2">
        <f t="shared" si="420"/>
        <v>761.75072094725465</v>
      </c>
      <c r="AF380" s="2">
        <f t="shared" si="404"/>
        <v>4423.0482969890691</v>
      </c>
      <c r="AG380" s="33">
        <f t="shared" si="421"/>
        <v>9.5240079365079375E-2</v>
      </c>
      <c r="AH380" s="33">
        <f t="shared" si="422"/>
        <v>9.5240079365079375E-2</v>
      </c>
      <c r="AI380" s="2">
        <f t="shared" si="423"/>
        <v>1.8129411922586671</v>
      </c>
      <c r="AJ380" s="7">
        <v>2.2000000000000002</v>
      </c>
      <c r="AK380" s="27">
        <f t="shared" si="424"/>
        <v>0</v>
      </c>
      <c r="AL380" s="3">
        <f t="shared" si="425"/>
        <v>1798.8640977713801</v>
      </c>
    </row>
    <row r="381" spans="1:38" ht="20.25" x14ac:dyDescent="0.3">
      <c r="A381" s="7">
        <v>15</v>
      </c>
      <c r="B381" s="7">
        <v>120</v>
      </c>
      <c r="C381" s="27">
        <v>97</v>
      </c>
      <c r="D381" s="27">
        <v>151</v>
      </c>
      <c r="E381" s="7">
        <v>11</v>
      </c>
      <c r="F381" s="32">
        <f t="shared" si="405"/>
        <v>14.416666666666666</v>
      </c>
      <c r="G381" s="8">
        <f t="shared" si="398"/>
        <v>25950</v>
      </c>
      <c r="H381" s="2">
        <v>1.4</v>
      </c>
      <c r="I381" s="7">
        <f t="shared" si="399"/>
        <v>36330</v>
      </c>
      <c r="J381" s="7">
        <v>1.2</v>
      </c>
      <c r="K381" s="7">
        <v>1.75</v>
      </c>
      <c r="L381" s="7">
        <v>0</v>
      </c>
      <c r="M381" s="2">
        <f t="shared" si="406"/>
        <v>2.0447619047619048</v>
      </c>
      <c r="N381" s="2">
        <f t="shared" si="407"/>
        <v>1.8095238095238095</v>
      </c>
      <c r="O381" s="2">
        <f t="shared" si="408"/>
        <v>7.5238095238095237</v>
      </c>
      <c r="P381" s="2">
        <f t="shared" si="409"/>
        <v>28.671666666666667</v>
      </c>
      <c r="Q381" s="2">
        <f t="shared" si="410"/>
        <v>34.671666666666667</v>
      </c>
      <c r="R381" s="2">
        <f t="shared" si="411"/>
        <v>27.083333333333332</v>
      </c>
      <c r="S381" s="2">
        <f t="shared" si="400"/>
        <v>31.083333333333332</v>
      </c>
      <c r="T381" s="2">
        <f t="shared" si="401"/>
        <v>41.083333333333329</v>
      </c>
      <c r="U381" s="7">
        <f t="shared" si="402"/>
        <v>1</v>
      </c>
      <c r="V381" s="2">
        <f t="shared" si="412"/>
        <v>40.893510181593633</v>
      </c>
      <c r="W381" s="28">
        <f t="shared" si="413"/>
        <v>55.673553992199778</v>
      </c>
      <c r="X381" s="2">
        <f t="shared" si="414"/>
        <v>53.916392734352669</v>
      </c>
      <c r="Y381" s="2">
        <f t="shared" si="415"/>
        <v>589.54810511797484</v>
      </c>
      <c r="Z381" s="28">
        <f t="shared" si="416"/>
        <v>0</v>
      </c>
      <c r="AA381" s="28">
        <f t="shared" si="417"/>
        <v>14.416666666666666</v>
      </c>
      <c r="AB381" s="28">
        <f t="shared" si="418"/>
        <v>802.62707005421339</v>
      </c>
      <c r="AC381" s="2">
        <f t="shared" si="419"/>
        <v>777.29466192025097</v>
      </c>
      <c r="AD381" s="2">
        <f t="shared" si="403"/>
        <v>777.29466192025097</v>
      </c>
      <c r="AE381" s="2">
        <f t="shared" si="420"/>
        <v>802.62707005421339</v>
      </c>
      <c r="AF381" s="2">
        <f t="shared" si="404"/>
        <v>4900.884539600077</v>
      </c>
      <c r="AG381" s="33">
        <f t="shared" si="421"/>
        <v>9.5958829365079379E-2</v>
      </c>
      <c r="AH381" s="33">
        <f t="shared" si="422"/>
        <v>9.5958829365079379E-2</v>
      </c>
      <c r="AI381" s="2">
        <f t="shared" si="423"/>
        <v>1.8134148472611322</v>
      </c>
      <c r="AJ381" s="7">
        <v>2.2000000000000002</v>
      </c>
      <c r="AK381" s="27">
        <f t="shared" si="424"/>
        <v>0</v>
      </c>
      <c r="AL381" s="3">
        <f t="shared" si="425"/>
        <v>1806.8819668468545</v>
      </c>
    </row>
    <row r="382" spans="1:38" ht="20.25" x14ac:dyDescent="0.3">
      <c r="A382" s="7">
        <v>15</v>
      </c>
      <c r="B382" s="7">
        <v>132</v>
      </c>
      <c r="C382" s="27">
        <v>106</v>
      </c>
      <c r="D382" s="27">
        <v>166</v>
      </c>
      <c r="E382" s="7">
        <v>12</v>
      </c>
      <c r="F382" s="32">
        <f t="shared" si="405"/>
        <v>15.833333333333334</v>
      </c>
      <c r="G382" s="8">
        <f t="shared" si="398"/>
        <v>28500</v>
      </c>
      <c r="H382" s="2">
        <v>1.4</v>
      </c>
      <c r="I382" s="7">
        <f t="shared" si="399"/>
        <v>39900</v>
      </c>
      <c r="J382" s="7">
        <v>1.2</v>
      </c>
      <c r="K382" s="7">
        <v>1.75</v>
      </c>
      <c r="L382" s="7">
        <v>0</v>
      </c>
      <c r="M382" s="2">
        <f t="shared" si="406"/>
        <v>2.0019047619047616</v>
      </c>
      <c r="N382" s="2">
        <f t="shared" si="407"/>
        <v>1.8095238095238095</v>
      </c>
      <c r="O382" s="2">
        <f t="shared" si="408"/>
        <v>7.5238095238095237</v>
      </c>
      <c r="P382" s="2">
        <f t="shared" si="409"/>
        <v>28.746666666666666</v>
      </c>
      <c r="Q382" s="2">
        <f t="shared" si="410"/>
        <v>34.74666666666667</v>
      </c>
      <c r="R382" s="2">
        <f t="shared" si="411"/>
        <v>27.083333333333332</v>
      </c>
      <c r="S382" s="2">
        <f t="shared" si="400"/>
        <v>31.083333333333332</v>
      </c>
      <c r="T382" s="2">
        <f t="shared" si="401"/>
        <v>41.083333333333329</v>
      </c>
      <c r="U382" s="7">
        <f t="shared" si="402"/>
        <v>1</v>
      </c>
      <c r="V382" s="2">
        <f t="shared" si="412"/>
        <v>40.805242340161755</v>
      </c>
      <c r="W382" s="28">
        <f t="shared" si="413"/>
        <v>55.553383715451446</v>
      </c>
      <c r="X382" s="2">
        <f t="shared" si="414"/>
        <v>53.800015255791365</v>
      </c>
      <c r="Y382" s="2">
        <f t="shared" si="415"/>
        <v>646.0830037192278</v>
      </c>
      <c r="Z382" s="28">
        <f t="shared" si="416"/>
        <v>0</v>
      </c>
      <c r="AA382" s="28">
        <f t="shared" si="417"/>
        <v>15.833333333333334</v>
      </c>
      <c r="AB382" s="28">
        <f t="shared" si="418"/>
        <v>879.59524216131456</v>
      </c>
      <c r="AC382" s="2">
        <f t="shared" si="419"/>
        <v>851.83357488336333</v>
      </c>
      <c r="AD382" s="2">
        <f t="shared" si="403"/>
        <v>851.83357488336333</v>
      </c>
      <c r="AE382" s="2">
        <f t="shared" si="420"/>
        <v>879.59524216131456</v>
      </c>
      <c r="AF382" s="2">
        <f t="shared" si="404"/>
        <v>5930.0702929160934</v>
      </c>
      <c r="AG382" s="33">
        <f t="shared" si="421"/>
        <v>9.7316468253968252E-2</v>
      </c>
      <c r="AH382" s="33">
        <f t="shared" si="422"/>
        <v>9.7316468253968252E-2</v>
      </c>
      <c r="AI382" s="2">
        <f t="shared" si="423"/>
        <v>1.8143102045363839</v>
      </c>
      <c r="AJ382" s="7">
        <v>2.2000000000000002</v>
      </c>
      <c r="AK382" s="27">
        <f t="shared" si="424"/>
        <v>879.59524216131456</v>
      </c>
      <c r="AL382" s="3">
        <f t="shared" si="425"/>
        <v>1854.950147451849</v>
      </c>
    </row>
    <row r="383" spans="1:38" ht="20.25" x14ac:dyDescent="0.3">
      <c r="A383" s="7">
        <v>15</v>
      </c>
      <c r="B383" s="7">
        <v>144</v>
      </c>
      <c r="C383" s="27">
        <v>116</v>
      </c>
      <c r="D383" s="27">
        <v>180</v>
      </c>
      <c r="E383" s="7">
        <v>13</v>
      </c>
      <c r="F383" s="32">
        <f t="shared" si="405"/>
        <v>17.166666666666668</v>
      </c>
      <c r="G383" s="8">
        <f t="shared" si="398"/>
        <v>30900.000000000004</v>
      </c>
      <c r="H383" s="2">
        <v>1.4</v>
      </c>
      <c r="I383" s="7">
        <f t="shared" si="399"/>
        <v>43260</v>
      </c>
      <c r="J383" s="7">
        <v>1.2</v>
      </c>
      <c r="K383" s="7">
        <v>1.75</v>
      </c>
      <c r="L383" s="7">
        <v>0</v>
      </c>
      <c r="M383" s="2">
        <f t="shared" si="406"/>
        <v>1.9619047619047618</v>
      </c>
      <c r="N383" s="2">
        <f t="shared" si="407"/>
        <v>1.8095238095238095</v>
      </c>
      <c r="O383" s="2">
        <f t="shared" si="408"/>
        <v>7.5238095238095237</v>
      </c>
      <c r="P383" s="2">
        <f t="shared" si="409"/>
        <v>28.816666666666666</v>
      </c>
      <c r="Q383" s="2">
        <f t="shared" si="410"/>
        <v>34.816666666666663</v>
      </c>
      <c r="R383" s="2">
        <f t="shared" si="411"/>
        <v>27.083333333333332</v>
      </c>
      <c r="S383" s="2">
        <f t="shared" si="400"/>
        <v>31.083333333333332</v>
      </c>
      <c r="T383" s="2">
        <f t="shared" si="401"/>
        <v>41.083333333333329</v>
      </c>
      <c r="U383" s="7">
        <f t="shared" si="402"/>
        <v>1</v>
      </c>
      <c r="V383" s="2">
        <f t="shared" si="412"/>
        <v>40.723202121000114</v>
      </c>
      <c r="W383" s="28">
        <f t="shared" si="413"/>
        <v>55.441691895631024</v>
      </c>
      <c r="X383" s="2">
        <f t="shared" si="414"/>
        <v>53.691848638235456</v>
      </c>
      <c r="Y383" s="2">
        <f t="shared" si="415"/>
        <v>699.08163641050203</v>
      </c>
      <c r="Z383" s="28">
        <f t="shared" si="416"/>
        <v>0</v>
      </c>
      <c r="AA383" s="28">
        <f t="shared" si="417"/>
        <v>17.166666666666668</v>
      </c>
      <c r="AB383" s="28">
        <f t="shared" si="418"/>
        <v>951.74904420833263</v>
      </c>
      <c r="AC383" s="2">
        <f t="shared" si="419"/>
        <v>921.71006828970872</v>
      </c>
      <c r="AD383" s="2">
        <f t="shared" si="403"/>
        <v>921.71006828970872</v>
      </c>
      <c r="AE383" s="2">
        <f t="shared" si="420"/>
        <v>951.74904420833263</v>
      </c>
      <c r="AF383" s="2">
        <f t="shared" si="404"/>
        <v>7057.2737370241111</v>
      </c>
      <c r="AG383" s="33">
        <f t="shared" si="421"/>
        <v>9.8594246031746033E-2</v>
      </c>
      <c r="AH383" s="33">
        <f t="shared" si="422"/>
        <v>9.8594246031746033E-2</v>
      </c>
      <c r="AI383" s="2">
        <f t="shared" si="423"/>
        <v>1.8151537017778279</v>
      </c>
      <c r="AJ383" s="7">
        <v>2.2000000000000002</v>
      </c>
      <c r="AK383" s="27">
        <f t="shared" si="424"/>
        <v>951.74904420833263</v>
      </c>
      <c r="AL383" s="3">
        <f t="shared" si="425"/>
        <v>1876.8854355368562</v>
      </c>
    </row>
    <row r="384" spans="1:38" ht="20.25" x14ac:dyDescent="0.3">
      <c r="A384" s="7"/>
      <c r="B384" s="7"/>
      <c r="C384" s="7"/>
      <c r="D384" s="2"/>
      <c r="E384" s="2"/>
      <c r="F384" s="2"/>
      <c r="G384" s="7"/>
      <c r="H384" s="7"/>
      <c r="I384" s="7"/>
      <c r="J384" s="7"/>
      <c r="K384" s="2"/>
      <c r="L384" s="2"/>
      <c r="M384" s="2"/>
      <c r="N384" s="2"/>
      <c r="O384" s="2"/>
      <c r="P384" s="2"/>
      <c r="Q384" s="2"/>
      <c r="R384" s="2"/>
      <c r="S384" s="7"/>
      <c r="T384" s="2"/>
      <c r="U384" s="28"/>
      <c r="V384" s="2"/>
      <c r="W384" s="2"/>
      <c r="X384" s="28"/>
      <c r="Y384" s="28"/>
      <c r="Z384" s="28"/>
      <c r="AA384" s="2"/>
      <c r="AB384" s="2"/>
      <c r="AC384" s="2"/>
      <c r="AD384" s="7"/>
      <c r="AE384" s="2"/>
      <c r="AF384" s="7"/>
      <c r="AG384" s="7"/>
      <c r="AH384" s="3"/>
    </row>
    <row r="385" spans="1:38" ht="150" x14ac:dyDescent="0.2">
      <c r="A385" s="7" t="s">
        <v>10</v>
      </c>
      <c r="B385" s="7" t="s">
        <v>82</v>
      </c>
      <c r="C385" s="31" t="s">
        <v>83</v>
      </c>
      <c r="D385" s="31" t="s">
        <v>84</v>
      </c>
      <c r="E385" s="7" t="s">
        <v>12</v>
      </c>
      <c r="F385" s="7" t="s">
        <v>85</v>
      </c>
      <c r="G385" s="7" t="s">
        <v>47</v>
      </c>
      <c r="H385" s="7" t="s">
        <v>14</v>
      </c>
      <c r="I385" s="7" t="s">
        <v>15</v>
      </c>
      <c r="J385" s="7" t="s">
        <v>16</v>
      </c>
      <c r="K385" s="7" t="s">
        <v>17</v>
      </c>
      <c r="L385" s="7" t="s">
        <v>18</v>
      </c>
      <c r="M385" s="7" t="s">
        <v>25</v>
      </c>
      <c r="N385" s="7" t="s">
        <v>26</v>
      </c>
      <c r="O385" s="7" t="s">
        <v>27</v>
      </c>
      <c r="P385" s="7" t="s">
        <v>28</v>
      </c>
      <c r="Q385" s="7" t="s">
        <v>29</v>
      </c>
      <c r="R385" s="7" t="s">
        <v>30</v>
      </c>
      <c r="S385" s="7" t="s">
        <v>31</v>
      </c>
      <c r="T385" s="7" t="s">
        <v>32</v>
      </c>
      <c r="U385" s="7" t="s">
        <v>33</v>
      </c>
      <c r="V385" s="7" t="s">
        <v>34</v>
      </c>
      <c r="W385" s="26" t="s">
        <v>35</v>
      </c>
      <c r="X385" s="7" t="s">
        <v>36</v>
      </c>
      <c r="Y385" s="7" t="s">
        <v>37</v>
      </c>
      <c r="Z385" s="26" t="s">
        <v>59</v>
      </c>
      <c r="AA385" s="26" t="s">
        <v>60</v>
      </c>
      <c r="AB385" s="26" t="s">
        <v>61</v>
      </c>
      <c r="AC385" s="7" t="s">
        <v>39</v>
      </c>
      <c r="AD385" s="7" t="s">
        <v>40</v>
      </c>
      <c r="AE385" s="7" t="s">
        <v>41</v>
      </c>
      <c r="AF385" s="7" t="s">
        <v>21</v>
      </c>
      <c r="AG385" s="26" t="s">
        <v>90</v>
      </c>
      <c r="AH385" s="26" t="s">
        <v>89</v>
      </c>
      <c r="AI385" s="7" t="s">
        <v>22</v>
      </c>
      <c r="AJ385" s="7" t="s">
        <v>23</v>
      </c>
      <c r="AK385" s="26" t="s">
        <v>20</v>
      </c>
      <c r="AL385" s="7" t="s">
        <v>24</v>
      </c>
    </row>
    <row r="386" spans="1:38" ht="20.25" x14ac:dyDescent="0.3">
      <c r="A386" s="7">
        <v>16</v>
      </c>
      <c r="B386" s="7">
        <v>18</v>
      </c>
      <c r="C386" s="27">
        <v>14</v>
      </c>
      <c r="D386" s="27">
        <v>23</v>
      </c>
      <c r="E386" s="7">
        <v>2.75</v>
      </c>
      <c r="F386" s="32">
        <f>($D386+2*$E386)/12</f>
        <v>2.375</v>
      </c>
      <c r="G386" s="8">
        <f t="shared" ref="G386:G408" si="427">$B$4*$A386*$F386</f>
        <v>4560</v>
      </c>
      <c r="H386" s="2">
        <v>1.4</v>
      </c>
      <c r="I386" s="7">
        <f t="shared" ref="I386:I408" si="428">$G386*$H386</f>
        <v>6384</v>
      </c>
      <c r="J386" s="7">
        <v>1.2</v>
      </c>
      <c r="K386" s="7">
        <v>1.1499999999999999</v>
      </c>
      <c r="L386" s="7">
        <v>0</v>
      </c>
      <c r="M386" s="2">
        <f>($E$7-$C$7-0.06*$D386/12)/$K386</f>
        <v>3.6681159420289853</v>
      </c>
      <c r="N386" s="2">
        <f>($F$7-$B$7)/$K386</f>
        <v>2.7536231884057973</v>
      </c>
      <c r="O386" s="2">
        <f>($G$7-$B$7)/$K386</f>
        <v>11.449275362318842</v>
      </c>
      <c r="P386" s="2">
        <f>$C$7+$K386*$A386+0.06*$D386/12</f>
        <v>20.181666666666665</v>
      </c>
      <c r="Q386" s="2">
        <f>IF($A386&lt;$M386,$P386,$P386+$E$7)</f>
        <v>26.181666666666665</v>
      </c>
      <c r="R386" s="2">
        <f>$B$7+K386*$A386</f>
        <v>19.233333333333331</v>
      </c>
      <c r="S386" s="2">
        <f t="shared" ref="S386:S408" si="429">$R386+$F$7</f>
        <v>23.233333333333331</v>
      </c>
      <c r="T386" s="2">
        <f t="shared" ref="T386:T408" si="430">$R386+$G$7</f>
        <v>33.233333333333334</v>
      </c>
      <c r="U386" s="7">
        <f t="shared" ref="U386:U408" si="431">IF($A386&lt;$M386,0.5,1)</f>
        <v>1</v>
      </c>
      <c r="V386" s="2">
        <f>($U386*$H$7*(1+$L386)*$J386)/($Q386*$R386)</f>
        <v>76.256940435187516</v>
      </c>
      <c r="W386" s="28">
        <f>IF($A386&lt;$N386,(($U386*$I$7/2*(1+$L386)*$J$7)/($R386*$Q386)),(($U386*$I$7*(1+$L386)*$J$7)/($S386*$Q386)))</f>
        <v>98.637586601289442</v>
      </c>
      <c r="X386" s="2">
        <f>(2*$U386*$H$7*(1+$L386)*$J386)/($Q386*$T386)</f>
        <v>88.265305177739606</v>
      </c>
      <c r="Y386" s="2">
        <f>IF($R386&gt;$F386,$F386*$V386,$R386*$V386)</f>
        <v>181.11023353357035</v>
      </c>
      <c r="Z386" s="28">
        <f>IF($N386&lt;$A386,0,$F$7-$B$7-$K386*$A386)</f>
        <v>0</v>
      </c>
      <c r="AA386" s="28">
        <f>IF($S386&gt;$F386,$F386,$S386)</f>
        <v>2.375</v>
      </c>
      <c r="AB386" s="28">
        <f>($AA386-$Z386)*$W386</f>
        <v>234.26426817806242</v>
      </c>
      <c r="AC386" s="2">
        <f>IF($T386&gt;$F386,$F386*$X386,$T386*$X386)</f>
        <v>209.63009979713155</v>
      </c>
      <c r="AD386" s="2">
        <f t="shared" ref="AD386:AD408" si="432">IF($Y386&gt;$AC386,$Y386,$AC386)</f>
        <v>209.63009979713155</v>
      </c>
      <c r="AE386" s="2">
        <f>IF($AB386&gt;$AD386,$AB386,$AD386)</f>
        <v>234.26426817806242</v>
      </c>
      <c r="AF386" s="2">
        <f t="shared" ref="AF386:AF408" si="433">PI()*($B386/(2*12))^2*62.4</f>
        <v>110.26990214100174</v>
      </c>
      <c r="AG386" s="33">
        <f>0.23*($M$7/$H386)*(1+0.35*$M$7*($F386/$A386))</f>
        <v>8.4276646205357131E-2</v>
      </c>
      <c r="AH386" s="33">
        <f>IF(AG386&gt;0.33,0.33,AG386)</f>
        <v>8.4276646205357131E-2</v>
      </c>
      <c r="AI386" s="2">
        <f>$P$7/($O$7-$N$7*AH386)</f>
        <v>1.8057468591096646</v>
      </c>
      <c r="AJ386" s="7">
        <v>2.4</v>
      </c>
      <c r="AK386" s="27">
        <f>IF($A386&gt;$F386,0,$AE386)</f>
        <v>0</v>
      </c>
      <c r="AL386" s="3">
        <f>(12/$D386)*(($I386+$AF386)/$AI386+$AK386/$AJ386)</f>
        <v>1876.406271708792</v>
      </c>
    </row>
    <row r="387" spans="1:38" ht="20.25" x14ac:dyDescent="0.3">
      <c r="A387" s="7">
        <v>16</v>
      </c>
      <c r="B387" s="7">
        <v>24</v>
      </c>
      <c r="C387" s="27">
        <v>19</v>
      </c>
      <c r="D387" s="27">
        <v>30</v>
      </c>
      <c r="E387" s="7">
        <v>3.25</v>
      </c>
      <c r="F387" s="32">
        <f t="shared" ref="F387:F408" si="434">($D387+2*$E387)/12</f>
        <v>3.0416666666666665</v>
      </c>
      <c r="G387" s="8">
        <f t="shared" si="427"/>
        <v>5840</v>
      </c>
      <c r="H387" s="2">
        <v>1.4</v>
      </c>
      <c r="I387" s="7">
        <f t="shared" si="428"/>
        <v>8175.9999999999991</v>
      </c>
      <c r="J387" s="7">
        <v>1.2</v>
      </c>
      <c r="K387" s="4">
        <f>(1.75-1.15)*(($D387-24)/(96-24))+1.15</f>
        <v>1.2</v>
      </c>
      <c r="L387" s="7">
        <v>0</v>
      </c>
      <c r="M387" s="2">
        <f t="shared" ref="M387:M408" si="435">($E$7-$C$7-0.06*$D387/12)/$K387</f>
        <v>3.4861111111111107</v>
      </c>
      <c r="N387" s="2">
        <f t="shared" ref="N387:N408" si="436">($F$7-$B$7)/$K387</f>
        <v>2.6388888888888888</v>
      </c>
      <c r="O387" s="2">
        <f t="shared" ref="O387:O408" si="437">($G$7-$B$7)/$K387</f>
        <v>10.972222222222221</v>
      </c>
      <c r="P387" s="2">
        <f t="shared" ref="P387:P408" si="438">$C$7+$K387*$A387+0.06*$D387/12</f>
        <v>21.016666666666666</v>
      </c>
      <c r="Q387" s="2">
        <f t="shared" ref="Q387:Q408" si="439">IF($A387&lt;$M387,$P387,$P387+$E$7)</f>
        <v>27.016666666666666</v>
      </c>
      <c r="R387" s="2">
        <f t="shared" ref="R387:R408" si="440">$B$7+K387*$A387</f>
        <v>20.033333333333331</v>
      </c>
      <c r="S387" s="2">
        <f t="shared" si="429"/>
        <v>24.033333333333331</v>
      </c>
      <c r="T387" s="2">
        <f t="shared" si="430"/>
        <v>34.033333333333331</v>
      </c>
      <c r="U387" s="7">
        <f t="shared" si="431"/>
        <v>1</v>
      </c>
      <c r="V387" s="2">
        <f t="shared" ref="V387:V408" si="441">($U387*$H$7*(1+$L387)*$J387)/($Q387*$R387)</f>
        <v>70.948994119404134</v>
      </c>
      <c r="W387" s="28">
        <f t="shared" ref="W387:W408" si="442">IF($A387&lt;$N387,(($U387*$I$7/2*(1+$L387)*$J$7)/($R387*$Q387)),(($U387*$I$7*(1+$L387)*$J$7)/($S387*$Q387)))</f>
        <v>92.407128696606023</v>
      </c>
      <c r="X387" s="2">
        <f t="shared" ref="X387:X408" si="443">(2*$U387*$H$7*(1+$L387)*$J387)/($Q387*$T387)</f>
        <v>83.526631666526697</v>
      </c>
      <c r="Y387" s="2">
        <f t="shared" ref="Y387:Y408" si="444">IF($R387&gt;$F387,$F387*$V387,$R387*$V387)</f>
        <v>215.80319044652089</v>
      </c>
      <c r="Z387" s="28">
        <f t="shared" ref="Z387:Z408" si="445">IF($N387&lt;$A387,0,$F$7-$B$7-$K387*$A387)</f>
        <v>0</v>
      </c>
      <c r="AA387" s="28">
        <f t="shared" ref="AA387:AA408" si="446">IF($S387&gt;$F387,$F387,$S387)</f>
        <v>3.0416666666666665</v>
      </c>
      <c r="AB387" s="28">
        <f t="shared" ref="AB387:AB408" si="447">($AA387-$Z387)*$W387</f>
        <v>281.07168311884328</v>
      </c>
      <c r="AC387" s="2">
        <f t="shared" ref="AC387:AC408" si="448">IF($T387&gt;$F387,$F387*$X387,$T387*$X387)</f>
        <v>254.06017131901868</v>
      </c>
      <c r="AD387" s="2">
        <f t="shared" si="432"/>
        <v>254.06017131901868</v>
      </c>
      <c r="AE387" s="2">
        <f t="shared" ref="AE387:AE408" si="449">IF($AB387&gt;$AD387,$AB387,$AD387)</f>
        <v>281.07168311884328</v>
      </c>
      <c r="AF387" s="2">
        <f t="shared" si="433"/>
        <v>196.03538158400309</v>
      </c>
      <c r="AG387" s="33">
        <f t="shared" ref="AG387:AG408" si="450">0.23*($M$7/$H387)*(1+0.35*$M$7*($F387/$A387))</f>
        <v>8.4875604538690474E-2</v>
      </c>
      <c r="AH387" s="33">
        <f t="shared" ref="AH387:AH408" si="451">IF(AG387&gt;0.33,0.33,AG387)</f>
        <v>8.4875604538690474E-2</v>
      </c>
      <c r="AI387" s="2">
        <f t="shared" ref="AI387:AI408" si="452">$P$7/($O$7-$N$7*AH387)</f>
        <v>1.8061384277466976</v>
      </c>
      <c r="AJ387" s="7">
        <v>2.2000000000000002</v>
      </c>
      <c r="AK387" s="27">
        <f t="shared" ref="AK387:AK408" si="453">IF($A387&gt;$F387,0,$AE387)</f>
        <v>0</v>
      </c>
      <c r="AL387" s="3">
        <f t="shared" ref="AL387:AL408" si="454">(12/$D387)*(($I387+$AF387)/$AI387+$AK387/$AJ387)</f>
        <v>1854.1292855451368</v>
      </c>
    </row>
    <row r="388" spans="1:38" ht="20.25" x14ac:dyDescent="0.3">
      <c r="A388" s="7">
        <v>16</v>
      </c>
      <c r="B388" s="7">
        <v>27</v>
      </c>
      <c r="C388" s="27">
        <v>22</v>
      </c>
      <c r="D388" s="27">
        <v>34</v>
      </c>
      <c r="E388" s="7">
        <v>3.5</v>
      </c>
      <c r="F388" s="32">
        <f t="shared" si="434"/>
        <v>3.4166666666666665</v>
      </c>
      <c r="G388" s="8">
        <f t="shared" si="427"/>
        <v>6560</v>
      </c>
      <c r="H388" s="2">
        <v>1.4</v>
      </c>
      <c r="I388" s="7">
        <f t="shared" si="428"/>
        <v>9184</v>
      </c>
      <c r="J388" s="7">
        <v>1.2</v>
      </c>
      <c r="K388" s="4">
        <f t="shared" ref="K388:K398" si="455">(1.75-1.15)*(($D388-24)/(96-24))+1.15</f>
        <v>1.2333333333333332</v>
      </c>
      <c r="L388" s="7">
        <v>0</v>
      </c>
      <c r="M388" s="2">
        <f t="shared" si="435"/>
        <v>3.3756756756756761</v>
      </c>
      <c r="N388" s="2">
        <f t="shared" si="436"/>
        <v>2.567567567567568</v>
      </c>
      <c r="O388" s="2">
        <f t="shared" si="437"/>
        <v>10.675675675675677</v>
      </c>
      <c r="P388" s="2">
        <f t="shared" si="438"/>
        <v>21.57</v>
      </c>
      <c r="Q388" s="2">
        <f t="shared" si="439"/>
        <v>27.57</v>
      </c>
      <c r="R388" s="2">
        <f t="shared" si="440"/>
        <v>20.566666666666663</v>
      </c>
      <c r="S388" s="2">
        <f t="shared" si="429"/>
        <v>24.566666666666663</v>
      </c>
      <c r="T388" s="2">
        <f t="shared" si="430"/>
        <v>34.566666666666663</v>
      </c>
      <c r="U388" s="7">
        <f t="shared" si="431"/>
        <v>1</v>
      </c>
      <c r="V388" s="2">
        <f t="shared" si="441"/>
        <v>67.722120619445789</v>
      </c>
      <c r="W388" s="28">
        <f t="shared" si="442"/>
        <v>88.586644382204142</v>
      </c>
      <c r="X388" s="2">
        <f t="shared" si="443"/>
        <v>80.587364362966341</v>
      </c>
      <c r="Y388" s="2">
        <f t="shared" si="444"/>
        <v>231.38391211643977</v>
      </c>
      <c r="Z388" s="28">
        <f t="shared" si="445"/>
        <v>0</v>
      </c>
      <c r="AA388" s="28">
        <f t="shared" si="446"/>
        <v>3.4166666666666665</v>
      </c>
      <c r="AB388" s="28">
        <f t="shared" si="447"/>
        <v>302.67103497253078</v>
      </c>
      <c r="AC388" s="2">
        <f t="shared" si="448"/>
        <v>275.34016157346832</v>
      </c>
      <c r="AD388" s="2">
        <f t="shared" si="432"/>
        <v>275.34016157346832</v>
      </c>
      <c r="AE388" s="2">
        <f t="shared" si="449"/>
        <v>302.67103497253078</v>
      </c>
      <c r="AF388" s="2">
        <f t="shared" si="433"/>
        <v>248.1072798172539</v>
      </c>
      <c r="AG388" s="33">
        <f t="shared" si="450"/>
        <v>8.5212518601190473E-2</v>
      </c>
      <c r="AH388" s="33">
        <f t="shared" si="451"/>
        <v>8.5212518601190473E-2</v>
      </c>
      <c r="AI388" s="2">
        <f t="shared" si="452"/>
        <v>1.8063587597420776</v>
      </c>
      <c r="AJ388" s="7">
        <v>2.2000000000000002</v>
      </c>
      <c r="AK388" s="27">
        <f t="shared" si="453"/>
        <v>0</v>
      </c>
      <c r="AL388" s="3">
        <f t="shared" si="454"/>
        <v>1842.9224106128468</v>
      </c>
    </row>
    <row r="389" spans="1:38" ht="20.25" x14ac:dyDescent="0.3">
      <c r="A389" s="7">
        <v>16</v>
      </c>
      <c r="B389" s="7">
        <v>30</v>
      </c>
      <c r="C389" s="27">
        <v>24</v>
      </c>
      <c r="D389" s="27">
        <v>38</v>
      </c>
      <c r="E389" s="7">
        <v>3.75</v>
      </c>
      <c r="F389" s="32">
        <f t="shared" si="434"/>
        <v>3.7916666666666665</v>
      </c>
      <c r="G389" s="8">
        <f t="shared" si="427"/>
        <v>7280</v>
      </c>
      <c r="H389" s="2">
        <v>1.4</v>
      </c>
      <c r="I389" s="7">
        <f t="shared" si="428"/>
        <v>10192</v>
      </c>
      <c r="J389" s="7">
        <v>1.2</v>
      </c>
      <c r="K389" s="4">
        <f t="shared" si="455"/>
        <v>1.2666666666666666</v>
      </c>
      <c r="L389" s="7">
        <v>0</v>
      </c>
      <c r="M389" s="2">
        <f t="shared" si="435"/>
        <v>3.271052631578947</v>
      </c>
      <c r="N389" s="2">
        <f t="shared" si="436"/>
        <v>2.5</v>
      </c>
      <c r="O389" s="2">
        <f t="shared" si="437"/>
        <v>10.394736842105264</v>
      </c>
      <c r="P389" s="2">
        <f t="shared" si="438"/>
        <v>22.123333333333335</v>
      </c>
      <c r="Q389" s="2">
        <f t="shared" si="439"/>
        <v>28.123333333333335</v>
      </c>
      <c r="R389" s="2">
        <f t="shared" si="440"/>
        <v>21.099999999999998</v>
      </c>
      <c r="S389" s="2">
        <f t="shared" si="429"/>
        <v>25.099999999999998</v>
      </c>
      <c r="T389" s="2">
        <f t="shared" si="430"/>
        <v>35.099999999999994</v>
      </c>
      <c r="U389" s="7">
        <f t="shared" si="431"/>
        <v>1</v>
      </c>
      <c r="V389" s="2">
        <f t="shared" si="441"/>
        <v>64.711575676311796</v>
      </c>
      <c r="W389" s="28">
        <f t="shared" si="442"/>
        <v>84.998396835793017</v>
      </c>
      <c r="X389" s="2">
        <f t="shared" si="443"/>
        <v>77.801381582346394</v>
      </c>
      <c r="Y389" s="2">
        <f t="shared" si="444"/>
        <v>245.36472443934889</v>
      </c>
      <c r="Z389" s="28">
        <f t="shared" si="445"/>
        <v>0</v>
      </c>
      <c r="AA389" s="28">
        <f t="shared" si="446"/>
        <v>3.7916666666666665</v>
      </c>
      <c r="AB389" s="28">
        <f t="shared" si="447"/>
        <v>322.28558800238181</v>
      </c>
      <c r="AC389" s="2">
        <f t="shared" si="448"/>
        <v>294.99690516639674</v>
      </c>
      <c r="AD389" s="2">
        <f t="shared" si="432"/>
        <v>294.99690516639674</v>
      </c>
      <c r="AE389" s="2">
        <f t="shared" si="449"/>
        <v>322.28558800238181</v>
      </c>
      <c r="AF389" s="2">
        <f t="shared" si="433"/>
        <v>306.30528372500481</v>
      </c>
      <c r="AG389" s="33">
        <f t="shared" si="450"/>
        <v>8.5549432663690472E-2</v>
      </c>
      <c r="AH389" s="33">
        <f t="shared" si="451"/>
        <v>8.5549432663690472E-2</v>
      </c>
      <c r="AI389" s="2">
        <f t="shared" si="452"/>
        <v>1.8065791455009017</v>
      </c>
      <c r="AJ389" s="7">
        <v>2.2000000000000002</v>
      </c>
      <c r="AK389" s="27">
        <f t="shared" si="453"/>
        <v>0</v>
      </c>
      <c r="AL389" s="3">
        <f t="shared" si="454"/>
        <v>1835.1005038334374</v>
      </c>
    </row>
    <row r="390" spans="1:38" ht="20.25" x14ac:dyDescent="0.3">
      <c r="A390" s="7">
        <v>16</v>
      </c>
      <c r="B390" s="7">
        <v>33</v>
      </c>
      <c r="C390" s="27">
        <v>27</v>
      </c>
      <c r="D390" s="27">
        <v>42</v>
      </c>
      <c r="E390" s="7">
        <v>3.75</v>
      </c>
      <c r="F390" s="32">
        <f t="shared" si="434"/>
        <v>4.125</v>
      </c>
      <c r="G390" s="8">
        <f t="shared" si="427"/>
        <v>7920</v>
      </c>
      <c r="H390" s="2">
        <v>1.4</v>
      </c>
      <c r="I390" s="7">
        <f t="shared" si="428"/>
        <v>11088</v>
      </c>
      <c r="J390" s="7">
        <v>1.2</v>
      </c>
      <c r="K390" s="4">
        <f t="shared" si="455"/>
        <v>1.2999999999999998</v>
      </c>
      <c r="L390" s="7">
        <v>0</v>
      </c>
      <c r="M390" s="2">
        <f t="shared" si="435"/>
        <v>3.1717948717948721</v>
      </c>
      <c r="N390" s="2">
        <f t="shared" si="436"/>
        <v>2.4358974358974361</v>
      </c>
      <c r="O390" s="2">
        <f t="shared" si="437"/>
        <v>10.12820512820513</v>
      </c>
      <c r="P390" s="2">
        <f t="shared" si="438"/>
        <v>22.676666666666666</v>
      </c>
      <c r="Q390" s="2">
        <f t="shared" si="439"/>
        <v>28.676666666666666</v>
      </c>
      <c r="R390" s="2">
        <f t="shared" si="440"/>
        <v>21.633333333333329</v>
      </c>
      <c r="S390" s="2">
        <f t="shared" si="429"/>
        <v>25.633333333333329</v>
      </c>
      <c r="T390" s="2">
        <f t="shared" si="430"/>
        <v>35.633333333333326</v>
      </c>
      <c r="U390" s="7">
        <f t="shared" si="431"/>
        <v>1</v>
      </c>
      <c r="V390" s="2">
        <f t="shared" si="441"/>
        <v>61.89835595029291</v>
      </c>
      <c r="W390" s="28">
        <f t="shared" si="442"/>
        <v>81.62392923386723</v>
      </c>
      <c r="X390" s="2">
        <f t="shared" si="443"/>
        <v>75.158153436370625</v>
      </c>
      <c r="Y390" s="2">
        <f t="shared" si="444"/>
        <v>255.33071829495825</v>
      </c>
      <c r="Z390" s="28">
        <f t="shared" si="445"/>
        <v>0</v>
      </c>
      <c r="AA390" s="28">
        <f t="shared" si="446"/>
        <v>4.125</v>
      </c>
      <c r="AB390" s="28">
        <f t="shared" si="447"/>
        <v>336.69870808970234</v>
      </c>
      <c r="AC390" s="2">
        <f t="shared" si="448"/>
        <v>310.0273829250288</v>
      </c>
      <c r="AD390" s="2">
        <f t="shared" si="432"/>
        <v>310.0273829250288</v>
      </c>
      <c r="AE390" s="2">
        <f t="shared" si="449"/>
        <v>336.69870808970234</v>
      </c>
      <c r="AF390" s="2">
        <f t="shared" si="433"/>
        <v>370.62939330725584</v>
      </c>
      <c r="AG390" s="33">
        <f t="shared" si="450"/>
        <v>8.5848911830357144E-2</v>
      </c>
      <c r="AH390" s="33">
        <f t="shared" si="451"/>
        <v>8.5848911830357144E-2</v>
      </c>
      <c r="AI390" s="2">
        <f t="shared" si="452"/>
        <v>1.8067750891038425</v>
      </c>
      <c r="AJ390" s="7">
        <v>2.2000000000000002</v>
      </c>
      <c r="AK390" s="27">
        <f t="shared" si="453"/>
        <v>0</v>
      </c>
      <c r="AL390" s="3">
        <f t="shared" si="454"/>
        <v>1812.0097692941667</v>
      </c>
    </row>
    <row r="391" spans="1:38" ht="20.25" x14ac:dyDescent="0.3">
      <c r="A391" s="7">
        <v>16</v>
      </c>
      <c r="B391" s="7">
        <v>36</v>
      </c>
      <c r="C391" s="27">
        <v>29</v>
      </c>
      <c r="D391" s="27">
        <v>45</v>
      </c>
      <c r="E391" s="7">
        <v>4.5</v>
      </c>
      <c r="F391" s="32">
        <f t="shared" si="434"/>
        <v>4.5</v>
      </c>
      <c r="G391" s="8">
        <f t="shared" si="427"/>
        <v>8640</v>
      </c>
      <c r="H391" s="2">
        <v>1.4</v>
      </c>
      <c r="I391" s="7">
        <f t="shared" si="428"/>
        <v>12096</v>
      </c>
      <c r="J391" s="7">
        <v>1.2</v>
      </c>
      <c r="K391" s="4">
        <f t="shared" si="455"/>
        <v>1.325</v>
      </c>
      <c r="L391" s="7">
        <v>0</v>
      </c>
      <c r="M391" s="2">
        <f t="shared" si="435"/>
        <v>3.10062893081761</v>
      </c>
      <c r="N391" s="2">
        <f t="shared" si="436"/>
        <v>2.3899371069182389</v>
      </c>
      <c r="O391" s="2">
        <f t="shared" si="437"/>
        <v>9.9371069182389942</v>
      </c>
      <c r="P391" s="2">
        <f t="shared" si="438"/>
        <v>23.091666666666669</v>
      </c>
      <c r="Q391" s="2">
        <f t="shared" si="439"/>
        <v>29.091666666666669</v>
      </c>
      <c r="R391" s="2">
        <f t="shared" si="440"/>
        <v>22.033333333333331</v>
      </c>
      <c r="S391" s="2">
        <f t="shared" si="429"/>
        <v>26.033333333333331</v>
      </c>
      <c r="T391" s="2">
        <f t="shared" si="430"/>
        <v>36.033333333333331</v>
      </c>
      <c r="U391" s="7">
        <f t="shared" si="431"/>
        <v>1</v>
      </c>
      <c r="V391" s="2">
        <f t="shared" si="441"/>
        <v>59.907668346225066</v>
      </c>
      <c r="W391" s="28">
        <f t="shared" si="442"/>
        <v>79.223289006191521</v>
      </c>
      <c r="X391" s="2">
        <f t="shared" si="443"/>
        <v>73.263587006206777</v>
      </c>
      <c r="Y391" s="2">
        <f t="shared" si="444"/>
        <v>269.58450755801277</v>
      </c>
      <c r="Z391" s="28">
        <f t="shared" si="445"/>
        <v>0</v>
      </c>
      <c r="AA391" s="28">
        <f t="shared" si="446"/>
        <v>4.5</v>
      </c>
      <c r="AB391" s="28">
        <f t="shared" si="447"/>
        <v>356.50480052786185</v>
      </c>
      <c r="AC391" s="2">
        <f t="shared" si="448"/>
        <v>329.68614152793049</v>
      </c>
      <c r="AD391" s="2">
        <f t="shared" si="432"/>
        <v>329.68614152793049</v>
      </c>
      <c r="AE391" s="2">
        <f t="shared" si="449"/>
        <v>356.50480052786185</v>
      </c>
      <c r="AF391" s="2">
        <f t="shared" si="433"/>
        <v>441.07960856400695</v>
      </c>
      <c r="AG391" s="33">
        <f t="shared" si="450"/>
        <v>8.6185825892857143E-2</v>
      </c>
      <c r="AH391" s="33">
        <f t="shared" si="451"/>
        <v>8.6185825892857143E-2</v>
      </c>
      <c r="AI391" s="2">
        <f t="shared" si="452"/>
        <v>1.8069955764695433</v>
      </c>
      <c r="AJ391" s="7">
        <v>2.2000000000000002</v>
      </c>
      <c r="AK391" s="27">
        <f t="shared" si="453"/>
        <v>0</v>
      </c>
      <c r="AL391" s="3">
        <f t="shared" si="454"/>
        <v>1850.1546282046204</v>
      </c>
    </row>
    <row r="392" spans="1:38" ht="20.25" x14ac:dyDescent="0.3">
      <c r="A392" s="7">
        <v>16</v>
      </c>
      <c r="B392" s="7">
        <v>39</v>
      </c>
      <c r="C392" s="27">
        <v>32</v>
      </c>
      <c r="D392" s="27">
        <v>49</v>
      </c>
      <c r="E392" s="7">
        <v>4.75</v>
      </c>
      <c r="F392" s="32">
        <f t="shared" si="434"/>
        <v>4.875</v>
      </c>
      <c r="G392" s="8">
        <f t="shared" si="427"/>
        <v>9360</v>
      </c>
      <c r="H392" s="2">
        <v>1.4</v>
      </c>
      <c r="I392" s="7">
        <f t="shared" si="428"/>
        <v>13104</v>
      </c>
      <c r="J392" s="7">
        <v>1.2</v>
      </c>
      <c r="K392" s="4">
        <f t="shared" si="455"/>
        <v>1.3583333333333334</v>
      </c>
      <c r="L392" s="7">
        <v>0</v>
      </c>
      <c r="M392" s="2">
        <f t="shared" si="435"/>
        <v>3.0098159509202449</v>
      </c>
      <c r="N392" s="2">
        <f t="shared" si="436"/>
        <v>2.3312883435582821</v>
      </c>
      <c r="O392" s="2">
        <f t="shared" si="437"/>
        <v>9.6932515337423304</v>
      </c>
      <c r="P392" s="2">
        <f t="shared" si="438"/>
        <v>23.645000000000003</v>
      </c>
      <c r="Q392" s="2">
        <f t="shared" si="439"/>
        <v>29.645000000000003</v>
      </c>
      <c r="R392" s="2">
        <f t="shared" si="440"/>
        <v>22.566666666666666</v>
      </c>
      <c r="S392" s="2">
        <f t="shared" si="429"/>
        <v>26.566666666666666</v>
      </c>
      <c r="T392" s="2">
        <f t="shared" si="430"/>
        <v>36.566666666666663</v>
      </c>
      <c r="U392" s="7">
        <f t="shared" si="431"/>
        <v>1</v>
      </c>
      <c r="V392" s="2">
        <f t="shared" si="441"/>
        <v>57.400061236697262</v>
      </c>
      <c r="W392" s="28">
        <f t="shared" si="442"/>
        <v>76.183817160531788</v>
      </c>
      <c r="X392" s="2">
        <f t="shared" si="443"/>
        <v>70.847477588412133</v>
      </c>
      <c r="Y392" s="2">
        <f t="shared" si="444"/>
        <v>279.82529852889917</v>
      </c>
      <c r="Z392" s="28">
        <f t="shared" si="445"/>
        <v>0</v>
      </c>
      <c r="AA392" s="28">
        <f t="shared" si="446"/>
        <v>4.875</v>
      </c>
      <c r="AB392" s="28">
        <f t="shared" si="447"/>
        <v>371.39610865759249</v>
      </c>
      <c r="AC392" s="2">
        <f t="shared" si="448"/>
        <v>345.38145324350916</v>
      </c>
      <c r="AD392" s="2">
        <f t="shared" si="432"/>
        <v>345.38145324350916</v>
      </c>
      <c r="AE392" s="2">
        <f t="shared" si="449"/>
        <v>371.39610865759249</v>
      </c>
      <c r="AF392" s="2">
        <f t="shared" si="433"/>
        <v>517.65592949525819</v>
      </c>
      <c r="AG392" s="33">
        <f t="shared" si="450"/>
        <v>8.6522739955357142E-2</v>
      </c>
      <c r="AH392" s="33">
        <f t="shared" si="451"/>
        <v>8.6522739955357142E-2</v>
      </c>
      <c r="AI392" s="2">
        <f t="shared" si="452"/>
        <v>1.8072161176555694</v>
      </c>
      <c r="AJ392" s="7">
        <v>2.2000000000000002</v>
      </c>
      <c r="AK392" s="27">
        <f t="shared" si="453"/>
        <v>0</v>
      </c>
      <c r="AL392" s="3">
        <f t="shared" si="454"/>
        <v>1845.8864466985422</v>
      </c>
    </row>
    <row r="393" spans="1:38" ht="20.25" x14ac:dyDescent="0.3">
      <c r="A393" s="7">
        <v>16</v>
      </c>
      <c r="B393" s="7">
        <v>42</v>
      </c>
      <c r="C393" s="27">
        <v>34</v>
      </c>
      <c r="D393" s="27">
        <v>53</v>
      </c>
      <c r="E393" s="7">
        <v>5</v>
      </c>
      <c r="F393" s="32">
        <f t="shared" si="434"/>
        <v>5.25</v>
      </c>
      <c r="G393" s="8">
        <f t="shared" si="427"/>
        <v>10080</v>
      </c>
      <c r="H393" s="2">
        <v>1.4</v>
      </c>
      <c r="I393" s="7">
        <f t="shared" si="428"/>
        <v>14112</v>
      </c>
      <c r="J393" s="7">
        <v>1.2</v>
      </c>
      <c r="K393" s="4">
        <f t="shared" si="455"/>
        <v>1.3916666666666666</v>
      </c>
      <c r="L393" s="7">
        <v>0</v>
      </c>
      <c r="M393" s="2">
        <f t="shared" si="435"/>
        <v>2.9233532934131738</v>
      </c>
      <c r="N393" s="2">
        <f t="shared" si="436"/>
        <v>2.2754491017964074</v>
      </c>
      <c r="O393" s="2">
        <f t="shared" si="437"/>
        <v>9.4610778443113777</v>
      </c>
      <c r="P393" s="2">
        <f t="shared" si="438"/>
        <v>24.198333333333334</v>
      </c>
      <c r="Q393" s="2">
        <f t="shared" si="439"/>
        <v>30.198333333333334</v>
      </c>
      <c r="R393" s="2">
        <f t="shared" si="440"/>
        <v>23.099999999999998</v>
      </c>
      <c r="S393" s="2">
        <f t="shared" si="429"/>
        <v>27.099999999999998</v>
      </c>
      <c r="T393" s="2">
        <f t="shared" si="430"/>
        <v>37.099999999999994</v>
      </c>
      <c r="U393" s="7">
        <f t="shared" si="431"/>
        <v>1</v>
      </c>
      <c r="V393" s="2">
        <f t="shared" si="441"/>
        <v>55.047331387085237</v>
      </c>
      <c r="W393" s="28">
        <f t="shared" si="442"/>
        <v>73.316037536996603</v>
      </c>
      <c r="X393" s="2">
        <f t="shared" si="443"/>
        <v>68.549507010332576</v>
      </c>
      <c r="Y393" s="2">
        <f t="shared" si="444"/>
        <v>288.99848978219751</v>
      </c>
      <c r="Z393" s="28">
        <f t="shared" si="445"/>
        <v>0</v>
      </c>
      <c r="AA393" s="28">
        <f t="shared" si="446"/>
        <v>5.25</v>
      </c>
      <c r="AB393" s="28">
        <f t="shared" si="447"/>
        <v>384.90919706923216</v>
      </c>
      <c r="AC393" s="2">
        <f t="shared" si="448"/>
        <v>359.88491180424603</v>
      </c>
      <c r="AD393" s="2">
        <f t="shared" si="432"/>
        <v>359.88491180424603</v>
      </c>
      <c r="AE393" s="2">
        <f t="shared" si="449"/>
        <v>384.90919706923216</v>
      </c>
      <c r="AF393" s="2">
        <f t="shared" si="433"/>
        <v>600.35835610100946</v>
      </c>
      <c r="AG393" s="33">
        <f t="shared" si="450"/>
        <v>8.6859654017857141E-2</v>
      </c>
      <c r="AH393" s="33">
        <f t="shared" si="451"/>
        <v>8.6859654017857141E-2</v>
      </c>
      <c r="AI393" s="2">
        <f t="shared" si="452"/>
        <v>1.8074367126816295</v>
      </c>
      <c r="AJ393" s="7">
        <v>2.2000000000000002</v>
      </c>
      <c r="AK393" s="27">
        <f t="shared" si="453"/>
        <v>0</v>
      </c>
      <c r="AL393" s="3">
        <f t="shared" si="454"/>
        <v>1842.9967598769813</v>
      </c>
    </row>
    <row r="394" spans="1:38" ht="20.25" x14ac:dyDescent="0.3">
      <c r="A394" s="7">
        <v>16</v>
      </c>
      <c r="B394" s="7">
        <v>48</v>
      </c>
      <c r="C394" s="27">
        <v>38</v>
      </c>
      <c r="D394" s="27">
        <v>60</v>
      </c>
      <c r="E394" s="7">
        <v>5.5</v>
      </c>
      <c r="F394" s="32">
        <f t="shared" si="434"/>
        <v>5.916666666666667</v>
      </c>
      <c r="G394" s="8">
        <f t="shared" si="427"/>
        <v>11360</v>
      </c>
      <c r="H394" s="2">
        <v>1.4</v>
      </c>
      <c r="I394" s="7">
        <f t="shared" si="428"/>
        <v>15903.999999999998</v>
      </c>
      <c r="J394" s="7">
        <v>1.2</v>
      </c>
      <c r="K394" s="4">
        <f t="shared" si="455"/>
        <v>1.45</v>
      </c>
      <c r="L394" s="7">
        <v>0</v>
      </c>
      <c r="M394" s="2">
        <f t="shared" si="435"/>
        <v>2.7816091954022988</v>
      </c>
      <c r="N394" s="2">
        <f t="shared" si="436"/>
        <v>2.1839080459770113</v>
      </c>
      <c r="O394" s="2">
        <f t="shared" si="437"/>
        <v>9.0804597701149419</v>
      </c>
      <c r="P394" s="2">
        <f t="shared" si="438"/>
        <v>25.166666666666668</v>
      </c>
      <c r="Q394" s="2">
        <f t="shared" si="439"/>
        <v>31.166666666666668</v>
      </c>
      <c r="R394" s="2">
        <f t="shared" si="440"/>
        <v>24.033333333333331</v>
      </c>
      <c r="S394" s="2">
        <f t="shared" si="429"/>
        <v>28.033333333333331</v>
      </c>
      <c r="T394" s="2">
        <f t="shared" si="430"/>
        <v>38.033333333333331</v>
      </c>
      <c r="U394" s="7">
        <f t="shared" si="431"/>
        <v>1</v>
      </c>
      <c r="V394" s="2">
        <f t="shared" si="441"/>
        <v>51.265696040110662</v>
      </c>
      <c r="W394" s="28">
        <f t="shared" si="442"/>
        <v>68.67302104065061</v>
      </c>
      <c r="X394" s="2">
        <f t="shared" si="443"/>
        <v>64.78977536357543</v>
      </c>
      <c r="Y394" s="2">
        <f t="shared" si="444"/>
        <v>303.32203490398808</v>
      </c>
      <c r="Z394" s="28">
        <f t="shared" si="445"/>
        <v>0</v>
      </c>
      <c r="AA394" s="28">
        <f t="shared" si="446"/>
        <v>5.916666666666667</v>
      </c>
      <c r="AB394" s="28">
        <f t="shared" si="447"/>
        <v>406.31537449051615</v>
      </c>
      <c r="AC394" s="2">
        <f t="shared" si="448"/>
        <v>383.339504234488</v>
      </c>
      <c r="AD394" s="2">
        <f t="shared" si="432"/>
        <v>383.339504234488</v>
      </c>
      <c r="AE394" s="2">
        <f t="shared" si="449"/>
        <v>406.31537449051615</v>
      </c>
      <c r="AF394" s="2">
        <f t="shared" si="433"/>
        <v>784.14152633601236</v>
      </c>
      <c r="AG394" s="33">
        <f t="shared" si="450"/>
        <v>8.7458612351190471E-2</v>
      </c>
      <c r="AH394" s="33">
        <f t="shared" si="451"/>
        <v>8.7458612351190471E-2</v>
      </c>
      <c r="AI394" s="2">
        <f t="shared" si="452"/>
        <v>1.8078290146165186</v>
      </c>
      <c r="AJ394" s="7">
        <v>2.2000000000000002</v>
      </c>
      <c r="AK394" s="27">
        <f t="shared" si="453"/>
        <v>0</v>
      </c>
      <c r="AL394" s="3">
        <f t="shared" si="454"/>
        <v>1846.2079534524944</v>
      </c>
    </row>
    <row r="395" spans="1:38" ht="20.25" x14ac:dyDescent="0.3">
      <c r="A395" s="7">
        <v>16</v>
      </c>
      <c r="B395" s="7">
        <v>54</v>
      </c>
      <c r="C395" s="27">
        <v>43</v>
      </c>
      <c r="D395" s="27">
        <v>68</v>
      </c>
      <c r="E395" s="7">
        <v>6</v>
      </c>
      <c r="F395" s="32">
        <f t="shared" si="434"/>
        <v>6.666666666666667</v>
      </c>
      <c r="G395" s="8">
        <f t="shared" si="427"/>
        <v>12800</v>
      </c>
      <c r="H395" s="2">
        <v>1.4</v>
      </c>
      <c r="I395" s="7">
        <f t="shared" si="428"/>
        <v>17920</v>
      </c>
      <c r="J395" s="7">
        <v>1.2</v>
      </c>
      <c r="K395" s="4">
        <f t="shared" si="455"/>
        <v>1.5166666666666666</v>
      </c>
      <c r="L395" s="7">
        <v>0</v>
      </c>
      <c r="M395" s="2">
        <f t="shared" si="435"/>
        <v>2.6329670329670329</v>
      </c>
      <c r="N395" s="2">
        <f t="shared" si="436"/>
        <v>2.087912087912088</v>
      </c>
      <c r="O395" s="2">
        <f t="shared" si="437"/>
        <v>8.6813186813186807</v>
      </c>
      <c r="P395" s="2">
        <f t="shared" si="438"/>
        <v>26.273333333333333</v>
      </c>
      <c r="Q395" s="2">
        <f t="shared" si="439"/>
        <v>32.273333333333333</v>
      </c>
      <c r="R395" s="2">
        <f t="shared" si="440"/>
        <v>25.099999999999998</v>
      </c>
      <c r="S395" s="2">
        <f t="shared" si="429"/>
        <v>29.099999999999998</v>
      </c>
      <c r="T395" s="2">
        <f t="shared" si="430"/>
        <v>39.099999999999994</v>
      </c>
      <c r="U395" s="7">
        <f t="shared" si="431"/>
        <v>1</v>
      </c>
      <c r="V395" s="2">
        <f t="shared" si="441"/>
        <v>47.4038569950728</v>
      </c>
      <c r="W395" s="28">
        <f t="shared" si="442"/>
        <v>63.887285791254691</v>
      </c>
      <c r="X395" s="2">
        <f t="shared" si="443"/>
        <v>60.861217932292959</v>
      </c>
      <c r="Y395" s="2">
        <f t="shared" si="444"/>
        <v>316.02571330048534</v>
      </c>
      <c r="Z395" s="28">
        <f t="shared" si="445"/>
        <v>0</v>
      </c>
      <c r="AA395" s="28">
        <f t="shared" si="446"/>
        <v>6.666666666666667</v>
      </c>
      <c r="AB395" s="28">
        <f t="shared" si="447"/>
        <v>425.91523860836463</v>
      </c>
      <c r="AC395" s="2">
        <f t="shared" si="448"/>
        <v>405.74145288195308</v>
      </c>
      <c r="AD395" s="2">
        <f t="shared" si="432"/>
        <v>405.74145288195308</v>
      </c>
      <c r="AE395" s="2">
        <f t="shared" si="449"/>
        <v>425.91523860836463</v>
      </c>
      <c r="AF395" s="2">
        <f t="shared" si="433"/>
        <v>992.42911926901559</v>
      </c>
      <c r="AG395" s="33">
        <f t="shared" si="450"/>
        <v>8.8132440476190482E-2</v>
      </c>
      <c r="AH395" s="33">
        <f t="shared" si="451"/>
        <v>8.8132440476190482E-2</v>
      </c>
      <c r="AI395" s="2">
        <f t="shared" si="452"/>
        <v>1.808270557901493</v>
      </c>
      <c r="AJ395" s="7">
        <v>2.2000000000000002</v>
      </c>
      <c r="AK395" s="27">
        <f t="shared" si="453"/>
        <v>0</v>
      </c>
      <c r="AL395" s="3">
        <f t="shared" si="454"/>
        <v>1845.6792746262925</v>
      </c>
    </row>
    <row r="396" spans="1:38" ht="20.25" x14ac:dyDescent="0.3">
      <c r="A396" s="7">
        <v>16</v>
      </c>
      <c r="B396" s="7">
        <v>60</v>
      </c>
      <c r="C396" s="27">
        <v>48</v>
      </c>
      <c r="D396" s="27">
        <v>76</v>
      </c>
      <c r="E396" s="7">
        <v>6.5</v>
      </c>
      <c r="F396" s="32">
        <f t="shared" si="434"/>
        <v>7.416666666666667</v>
      </c>
      <c r="G396" s="8">
        <f t="shared" si="427"/>
        <v>14240</v>
      </c>
      <c r="H396" s="2">
        <v>1.4</v>
      </c>
      <c r="I396" s="7">
        <f t="shared" si="428"/>
        <v>19936</v>
      </c>
      <c r="J396" s="7">
        <v>1.2</v>
      </c>
      <c r="K396" s="4">
        <f t="shared" si="455"/>
        <v>1.5833333333333333</v>
      </c>
      <c r="L396" s="7">
        <v>0</v>
      </c>
      <c r="M396" s="2">
        <f t="shared" si="435"/>
        <v>2.4968421052631578</v>
      </c>
      <c r="N396" s="2">
        <f t="shared" si="436"/>
        <v>2</v>
      </c>
      <c r="O396" s="2">
        <f t="shared" si="437"/>
        <v>8.3157894736842106</v>
      </c>
      <c r="P396" s="2">
        <f t="shared" si="438"/>
        <v>27.38</v>
      </c>
      <c r="Q396" s="2">
        <f t="shared" si="439"/>
        <v>33.379999999999995</v>
      </c>
      <c r="R396" s="2">
        <f t="shared" si="440"/>
        <v>26.166666666666664</v>
      </c>
      <c r="S396" s="2">
        <f t="shared" si="429"/>
        <v>30.166666666666664</v>
      </c>
      <c r="T396" s="2">
        <f t="shared" si="430"/>
        <v>40.166666666666664</v>
      </c>
      <c r="U396" s="7">
        <f t="shared" si="431"/>
        <v>1</v>
      </c>
      <c r="V396" s="2">
        <f t="shared" si="441"/>
        <v>43.963928207515856</v>
      </c>
      <c r="W396" s="28">
        <f t="shared" si="442"/>
        <v>59.58508916246538</v>
      </c>
      <c r="X396" s="2">
        <f t="shared" si="443"/>
        <v>57.280802726804893</v>
      </c>
      <c r="Y396" s="2">
        <f t="shared" si="444"/>
        <v>326.06580087240928</v>
      </c>
      <c r="Z396" s="28">
        <f t="shared" si="445"/>
        <v>0</v>
      </c>
      <c r="AA396" s="28">
        <f t="shared" si="446"/>
        <v>7.416666666666667</v>
      </c>
      <c r="AB396" s="28">
        <f t="shared" si="447"/>
        <v>441.92274462161828</v>
      </c>
      <c r="AC396" s="2">
        <f t="shared" si="448"/>
        <v>424.83262022380296</v>
      </c>
      <c r="AD396" s="2">
        <f t="shared" si="432"/>
        <v>424.83262022380296</v>
      </c>
      <c r="AE396" s="2">
        <f t="shared" si="449"/>
        <v>441.92274462161828</v>
      </c>
      <c r="AF396" s="2">
        <f t="shared" si="433"/>
        <v>1225.2211349000193</v>
      </c>
      <c r="AG396" s="33">
        <f t="shared" si="450"/>
        <v>8.8806268601190466E-2</v>
      </c>
      <c r="AH396" s="33">
        <f t="shared" si="451"/>
        <v>8.8806268601190466E-2</v>
      </c>
      <c r="AI396" s="2">
        <f t="shared" si="452"/>
        <v>1.8087123169237957</v>
      </c>
      <c r="AJ396" s="7">
        <v>2.2000000000000002</v>
      </c>
      <c r="AK396" s="27">
        <f t="shared" si="453"/>
        <v>0</v>
      </c>
      <c r="AL396" s="3">
        <f t="shared" si="454"/>
        <v>1847.3061808056493</v>
      </c>
    </row>
    <row r="397" spans="1:38" ht="20.25" x14ac:dyDescent="0.3">
      <c r="A397" s="7">
        <v>16</v>
      </c>
      <c r="B397" s="7">
        <v>66</v>
      </c>
      <c r="C397" s="27">
        <v>53</v>
      </c>
      <c r="D397" s="27">
        <v>83</v>
      </c>
      <c r="E397" s="7">
        <v>7</v>
      </c>
      <c r="F397" s="32">
        <f t="shared" si="434"/>
        <v>8.0833333333333339</v>
      </c>
      <c r="G397" s="8">
        <f t="shared" si="427"/>
        <v>15520.000000000002</v>
      </c>
      <c r="H397" s="2">
        <v>1.4</v>
      </c>
      <c r="I397" s="7">
        <f t="shared" si="428"/>
        <v>21728</v>
      </c>
      <c r="J397" s="7">
        <v>1.2</v>
      </c>
      <c r="K397" s="4">
        <f t="shared" si="455"/>
        <v>1.6416666666666666</v>
      </c>
      <c r="L397" s="7">
        <v>0</v>
      </c>
      <c r="M397" s="2">
        <f t="shared" si="435"/>
        <v>2.3868020304568525</v>
      </c>
      <c r="N397" s="2">
        <f t="shared" si="436"/>
        <v>1.9289340101522843</v>
      </c>
      <c r="O397" s="2">
        <f t="shared" si="437"/>
        <v>8.0203045685279193</v>
      </c>
      <c r="P397" s="2">
        <f t="shared" si="438"/>
        <v>28.348333333333333</v>
      </c>
      <c r="Q397" s="2">
        <f t="shared" si="439"/>
        <v>34.348333333333329</v>
      </c>
      <c r="R397" s="2">
        <f t="shared" si="440"/>
        <v>27.099999999999998</v>
      </c>
      <c r="S397" s="2">
        <f t="shared" si="429"/>
        <v>31.099999999999998</v>
      </c>
      <c r="T397" s="2">
        <f t="shared" si="430"/>
        <v>41.099999999999994</v>
      </c>
      <c r="U397" s="7">
        <f t="shared" si="431"/>
        <v>1</v>
      </c>
      <c r="V397" s="2">
        <f t="shared" si="441"/>
        <v>41.253069137028419</v>
      </c>
      <c r="W397" s="28">
        <f t="shared" si="442"/>
        <v>56.167512741834308</v>
      </c>
      <c r="X397" s="2">
        <f t="shared" si="443"/>
        <v>54.40185759676254</v>
      </c>
      <c r="Y397" s="2">
        <f t="shared" si="444"/>
        <v>333.46230885764641</v>
      </c>
      <c r="Z397" s="28">
        <f t="shared" si="445"/>
        <v>0</v>
      </c>
      <c r="AA397" s="28">
        <f t="shared" si="446"/>
        <v>8.0833333333333339</v>
      </c>
      <c r="AB397" s="28">
        <f t="shared" si="447"/>
        <v>454.02072799649403</v>
      </c>
      <c r="AC397" s="2">
        <f t="shared" si="448"/>
        <v>439.74834890716392</v>
      </c>
      <c r="AD397" s="2">
        <f t="shared" si="432"/>
        <v>439.74834890716392</v>
      </c>
      <c r="AE397" s="2">
        <f t="shared" si="449"/>
        <v>454.02072799649403</v>
      </c>
      <c r="AF397" s="2">
        <f t="shared" si="433"/>
        <v>1482.5175732290234</v>
      </c>
      <c r="AG397" s="33">
        <f t="shared" si="450"/>
        <v>8.940522693452381E-2</v>
      </c>
      <c r="AH397" s="33">
        <f t="shared" si="451"/>
        <v>8.940522693452381E-2</v>
      </c>
      <c r="AI397" s="2">
        <f t="shared" si="452"/>
        <v>1.8091051728509555</v>
      </c>
      <c r="AJ397" s="7">
        <v>2.2000000000000002</v>
      </c>
      <c r="AK397" s="27">
        <f t="shared" si="453"/>
        <v>0</v>
      </c>
      <c r="AL397" s="3">
        <f t="shared" si="454"/>
        <v>1854.915640519984</v>
      </c>
    </row>
    <row r="398" spans="1:38" ht="20.25" x14ac:dyDescent="0.3">
      <c r="A398" s="7">
        <v>16</v>
      </c>
      <c r="B398" s="7">
        <v>72</v>
      </c>
      <c r="C398" s="27">
        <v>58</v>
      </c>
      <c r="D398" s="27">
        <v>91</v>
      </c>
      <c r="E398" s="7">
        <v>7.5</v>
      </c>
      <c r="F398" s="32">
        <f t="shared" si="434"/>
        <v>8.8333333333333339</v>
      </c>
      <c r="G398" s="8">
        <f t="shared" si="427"/>
        <v>16960</v>
      </c>
      <c r="H398" s="2">
        <v>1.4</v>
      </c>
      <c r="I398" s="7">
        <f t="shared" si="428"/>
        <v>23744</v>
      </c>
      <c r="J398" s="7">
        <v>1.2</v>
      </c>
      <c r="K398" s="4">
        <f t="shared" si="455"/>
        <v>1.7083333333333335</v>
      </c>
      <c r="L398" s="7">
        <v>0</v>
      </c>
      <c r="M398" s="2">
        <f t="shared" si="435"/>
        <v>2.2702439024390242</v>
      </c>
      <c r="N398" s="2">
        <f t="shared" si="436"/>
        <v>1.8536585365853655</v>
      </c>
      <c r="O398" s="2">
        <f t="shared" si="437"/>
        <v>7.7073170731707306</v>
      </c>
      <c r="P398" s="2">
        <f t="shared" si="438"/>
        <v>29.455000000000002</v>
      </c>
      <c r="Q398" s="2">
        <f t="shared" si="439"/>
        <v>35.454999999999998</v>
      </c>
      <c r="R398" s="2">
        <f t="shared" si="440"/>
        <v>28.166666666666668</v>
      </c>
      <c r="S398" s="2">
        <f t="shared" si="429"/>
        <v>32.166666666666671</v>
      </c>
      <c r="T398" s="2">
        <f t="shared" si="430"/>
        <v>42.166666666666671</v>
      </c>
      <c r="U398" s="7">
        <f t="shared" si="431"/>
        <v>1</v>
      </c>
      <c r="V398" s="2">
        <f t="shared" si="441"/>
        <v>38.451942165208166</v>
      </c>
      <c r="W398" s="28">
        <f t="shared" si="442"/>
        <v>52.609927347151718</v>
      </c>
      <c r="X398" s="2">
        <f t="shared" si="443"/>
        <v>51.370578861029095</v>
      </c>
      <c r="Y398" s="2">
        <f t="shared" si="444"/>
        <v>339.65882245933881</v>
      </c>
      <c r="Z398" s="28">
        <f t="shared" si="445"/>
        <v>0</v>
      </c>
      <c r="AA398" s="28">
        <f t="shared" si="446"/>
        <v>8.8333333333333339</v>
      </c>
      <c r="AB398" s="28">
        <f t="shared" si="447"/>
        <v>464.72102489984019</v>
      </c>
      <c r="AC398" s="2">
        <f t="shared" si="448"/>
        <v>453.77344660575704</v>
      </c>
      <c r="AD398" s="2">
        <f t="shared" si="432"/>
        <v>453.77344660575704</v>
      </c>
      <c r="AE398" s="2">
        <f t="shared" si="449"/>
        <v>464.72102489984019</v>
      </c>
      <c r="AF398" s="2">
        <f t="shared" si="433"/>
        <v>1764.3184342560278</v>
      </c>
      <c r="AG398" s="33">
        <f t="shared" si="450"/>
        <v>9.0079055059523808E-2</v>
      </c>
      <c r="AH398" s="33">
        <f t="shared" si="451"/>
        <v>9.0079055059523808E-2</v>
      </c>
      <c r="AI398" s="2">
        <f t="shared" si="452"/>
        <v>1.8095473398087276</v>
      </c>
      <c r="AJ398" s="7">
        <v>2.2000000000000002</v>
      </c>
      <c r="AK398" s="27">
        <f t="shared" si="453"/>
        <v>0</v>
      </c>
      <c r="AL398" s="3">
        <f t="shared" si="454"/>
        <v>1858.8816247152315</v>
      </c>
    </row>
    <row r="399" spans="1:38" ht="20.25" x14ac:dyDescent="0.3">
      <c r="A399" s="7">
        <v>16</v>
      </c>
      <c r="B399" s="7">
        <v>78</v>
      </c>
      <c r="C399" s="27">
        <v>63</v>
      </c>
      <c r="D399" s="27">
        <v>98</v>
      </c>
      <c r="E399" s="7">
        <v>8</v>
      </c>
      <c r="F399" s="32">
        <f t="shared" si="434"/>
        <v>9.5</v>
      </c>
      <c r="G399" s="8">
        <f t="shared" si="427"/>
        <v>18240</v>
      </c>
      <c r="H399" s="2">
        <v>1.4</v>
      </c>
      <c r="I399" s="7">
        <f t="shared" si="428"/>
        <v>25536</v>
      </c>
      <c r="J399" s="7">
        <v>1.2</v>
      </c>
      <c r="K399" s="7">
        <v>1.75</v>
      </c>
      <c r="L399" s="7">
        <v>0</v>
      </c>
      <c r="M399" s="2">
        <f t="shared" si="435"/>
        <v>2.196190476190476</v>
      </c>
      <c r="N399" s="2">
        <f t="shared" si="436"/>
        <v>1.8095238095238095</v>
      </c>
      <c r="O399" s="2">
        <f t="shared" si="437"/>
        <v>7.5238095238095237</v>
      </c>
      <c r="P399" s="2">
        <f t="shared" si="438"/>
        <v>30.156666666666666</v>
      </c>
      <c r="Q399" s="2">
        <f t="shared" si="439"/>
        <v>36.156666666666666</v>
      </c>
      <c r="R399" s="2">
        <f t="shared" si="440"/>
        <v>28.833333333333332</v>
      </c>
      <c r="S399" s="2">
        <f t="shared" si="429"/>
        <v>32.833333333333329</v>
      </c>
      <c r="T399" s="2">
        <f t="shared" si="430"/>
        <v>42.833333333333329</v>
      </c>
      <c r="U399" s="7">
        <f t="shared" si="431"/>
        <v>1</v>
      </c>
      <c r="V399" s="2">
        <f t="shared" si="441"/>
        <v>36.833923873359936</v>
      </c>
      <c r="W399" s="28">
        <f t="shared" si="442"/>
        <v>50.541472319886338</v>
      </c>
      <c r="X399" s="2">
        <f t="shared" si="443"/>
        <v>49.589640701099377</v>
      </c>
      <c r="Y399" s="2">
        <f t="shared" si="444"/>
        <v>349.92227679691939</v>
      </c>
      <c r="Z399" s="28">
        <f t="shared" si="445"/>
        <v>0</v>
      </c>
      <c r="AA399" s="28">
        <f t="shared" si="446"/>
        <v>9.5</v>
      </c>
      <c r="AB399" s="28">
        <f t="shared" si="447"/>
        <v>480.14398703892022</v>
      </c>
      <c r="AC399" s="2">
        <f t="shared" si="448"/>
        <v>471.10158666044407</v>
      </c>
      <c r="AD399" s="2">
        <f t="shared" si="432"/>
        <v>471.10158666044407</v>
      </c>
      <c r="AE399" s="2">
        <f t="shared" si="449"/>
        <v>480.14398703892022</v>
      </c>
      <c r="AF399" s="2">
        <f t="shared" si="433"/>
        <v>2070.6237179810328</v>
      </c>
      <c r="AG399" s="33">
        <f t="shared" si="450"/>
        <v>9.0678013392857151E-2</v>
      </c>
      <c r="AH399" s="33">
        <f t="shared" si="451"/>
        <v>9.0678013392857151E-2</v>
      </c>
      <c r="AI399" s="2">
        <f t="shared" si="452"/>
        <v>1.8099405585963255</v>
      </c>
      <c r="AJ399" s="7">
        <v>2.2000000000000002</v>
      </c>
      <c r="AK399" s="27">
        <f t="shared" si="453"/>
        <v>0</v>
      </c>
      <c r="AL399" s="3">
        <f t="shared" si="454"/>
        <v>1867.6872498311218</v>
      </c>
    </row>
    <row r="400" spans="1:38" ht="20.25" x14ac:dyDescent="0.3">
      <c r="A400" s="7">
        <v>16</v>
      </c>
      <c r="B400" s="7">
        <v>84</v>
      </c>
      <c r="C400" s="27">
        <v>68</v>
      </c>
      <c r="D400" s="27">
        <v>106</v>
      </c>
      <c r="E400" s="7">
        <v>8.5</v>
      </c>
      <c r="F400" s="32">
        <f t="shared" si="434"/>
        <v>10.25</v>
      </c>
      <c r="G400" s="8">
        <f t="shared" si="427"/>
        <v>19680</v>
      </c>
      <c r="H400" s="2">
        <v>1.4</v>
      </c>
      <c r="I400" s="7">
        <f t="shared" si="428"/>
        <v>27552</v>
      </c>
      <c r="J400" s="7">
        <v>1.2</v>
      </c>
      <c r="K400" s="7">
        <v>1.75</v>
      </c>
      <c r="L400" s="7">
        <v>0</v>
      </c>
      <c r="M400" s="2">
        <f t="shared" si="435"/>
        <v>2.1733333333333333</v>
      </c>
      <c r="N400" s="2">
        <f t="shared" si="436"/>
        <v>1.8095238095238095</v>
      </c>
      <c r="O400" s="2">
        <f t="shared" si="437"/>
        <v>7.5238095238095237</v>
      </c>
      <c r="P400" s="2">
        <f t="shared" si="438"/>
        <v>30.196666666666669</v>
      </c>
      <c r="Q400" s="2">
        <f t="shared" si="439"/>
        <v>36.196666666666673</v>
      </c>
      <c r="R400" s="2">
        <f t="shared" si="440"/>
        <v>28.833333333333332</v>
      </c>
      <c r="S400" s="2">
        <f t="shared" si="429"/>
        <v>32.833333333333329</v>
      </c>
      <c r="T400" s="2">
        <f t="shared" si="430"/>
        <v>42.833333333333329</v>
      </c>
      <c r="U400" s="7">
        <f t="shared" si="431"/>
        <v>1</v>
      </c>
      <c r="V400" s="2">
        <f t="shared" si="441"/>
        <v>36.79321965690535</v>
      </c>
      <c r="W400" s="28">
        <f t="shared" si="442"/>
        <v>50.485620246229587</v>
      </c>
      <c r="X400" s="2">
        <f t="shared" si="443"/>
        <v>49.534840471942616</v>
      </c>
      <c r="Y400" s="2">
        <f t="shared" si="444"/>
        <v>377.13050148327983</v>
      </c>
      <c r="Z400" s="28">
        <f t="shared" si="445"/>
        <v>0</v>
      </c>
      <c r="AA400" s="28">
        <f t="shared" si="446"/>
        <v>10.25</v>
      </c>
      <c r="AB400" s="28">
        <f t="shared" si="447"/>
        <v>517.47760752385329</v>
      </c>
      <c r="AC400" s="2">
        <f t="shared" si="448"/>
        <v>507.73211483741181</v>
      </c>
      <c r="AD400" s="2">
        <f t="shared" si="432"/>
        <v>507.73211483741181</v>
      </c>
      <c r="AE400" s="2">
        <f t="shared" si="449"/>
        <v>517.47760752385329</v>
      </c>
      <c r="AF400" s="2">
        <f t="shared" si="433"/>
        <v>2401.4334244040379</v>
      </c>
      <c r="AG400" s="33">
        <f t="shared" si="450"/>
        <v>9.1351841517857135E-2</v>
      </c>
      <c r="AH400" s="33">
        <f t="shared" si="451"/>
        <v>9.1351841517857135E-2</v>
      </c>
      <c r="AI400" s="2">
        <f t="shared" si="452"/>
        <v>1.8103831340548806</v>
      </c>
      <c r="AJ400" s="7">
        <v>2.2000000000000002</v>
      </c>
      <c r="AK400" s="27">
        <f t="shared" si="453"/>
        <v>0</v>
      </c>
      <c r="AL400" s="3">
        <f t="shared" si="454"/>
        <v>1873.0591682524082</v>
      </c>
    </row>
    <row r="401" spans="1:38" ht="20.25" x14ac:dyDescent="0.3">
      <c r="A401" s="7">
        <v>16</v>
      </c>
      <c r="B401" s="7">
        <v>90</v>
      </c>
      <c r="C401" s="27">
        <v>72</v>
      </c>
      <c r="D401" s="27">
        <v>113</v>
      </c>
      <c r="E401" s="7">
        <v>9</v>
      </c>
      <c r="F401" s="32">
        <f t="shared" si="434"/>
        <v>10.916666666666666</v>
      </c>
      <c r="G401" s="8">
        <f t="shared" si="427"/>
        <v>20960</v>
      </c>
      <c r="H401" s="2">
        <v>1.4</v>
      </c>
      <c r="I401" s="7">
        <f t="shared" si="428"/>
        <v>29343.999999999996</v>
      </c>
      <c r="J401" s="7">
        <v>1.2</v>
      </c>
      <c r="K401" s="7">
        <v>1.75</v>
      </c>
      <c r="L401" s="7">
        <v>0</v>
      </c>
      <c r="M401" s="2">
        <f t="shared" si="435"/>
        <v>2.1533333333333333</v>
      </c>
      <c r="N401" s="2">
        <f t="shared" si="436"/>
        <v>1.8095238095238095</v>
      </c>
      <c r="O401" s="2">
        <f t="shared" si="437"/>
        <v>7.5238095238095237</v>
      </c>
      <c r="P401" s="2">
        <f t="shared" si="438"/>
        <v>30.231666666666669</v>
      </c>
      <c r="Q401" s="2">
        <f t="shared" si="439"/>
        <v>36.231666666666669</v>
      </c>
      <c r="R401" s="2">
        <f t="shared" si="440"/>
        <v>28.833333333333332</v>
      </c>
      <c r="S401" s="2">
        <f t="shared" si="429"/>
        <v>32.833333333333329</v>
      </c>
      <c r="T401" s="2">
        <f t="shared" si="430"/>
        <v>42.833333333333329</v>
      </c>
      <c r="U401" s="7">
        <f t="shared" si="431"/>
        <v>1</v>
      </c>
      <c r="V401" s="2">
        <f t="shared" si="441"/>
        <v>36.757677193462008</v>
      </c>
      <c r="W401" s="28">
        <f t="shared" si="442"/>
        <v>50.436850844455321</v>
      </c>
      <c r="X401" s="2">
        <f t="shared" si="443"/>
        <v>49.486989528941066</v>
      </c>
      <c r="Y401" s="2">
        <f t="shared" si="444"/>
        <v>401.27130936196022</v>
      </c>
      <c r="Z401" s="28">
        <f t="shared" si="445"/>
        <v>0</v>
      </c>
      <c r="AA401" s="28">
        <f t="shared" si="446"/>
        <v>10.916666666666666</v>
      </c>
      <c r="AB401" s="28">
        <f t="shared" si="447"/>
        <v>550.60228838530395</v>
      </c>
      <c r="AC401" s="2">
        <f t="shared" si="448"/>
        <v>540.2329690242733</v>
      </c>
      <c r="AD401" s="2">
        <f t="shared" si="432"/>
        <v>540.2329690242733</v>
      </c>
      <c r="AE401" s="2">
        <f t="shared" si="449"/>
        <v>550.60228838530395</v>
      </c>
      <c r="AF401" s="2">
        <f t="shared" si="433"/>
        <v>2756.7475535250433</v>
      </c>
      <c r="AG401" s="33">
        <f t="shared" si="450"/>
        <v>9.1950799851190479E-2</v>
      </c>
      <c r="AH401" s="33">
        <f t="shared" si="451"/>
        <v>9.1950799851190479E-2</v>
      </c>
      <c r="AI401" s="2">
        <f t="shared" si="452"/>
        <v>1.8107767162058814</v>
      </c>
      <c r="AJ401" s="7">
        <v>2.2000000000000002</v>
      </c>
      <c r="AK401" s="27">
        <f t="shared" si="453"/>
        <v>0</v>
      </c>
      <c r="AL401" s="3">
        <f t="shared" si="454"/>
        <v>1882.5782953957446</v>
      </c>
    </row>
    <row r="402" spans="1:38" ht="20.25" x14ac:dyDescent="0.3">
      <c r="A402" s="7">
        <v>16</v>
      </c>
      <c r="B402" s="7">
        <v>96</v>
      </c>
      <c r="C402" s="27">
        <v>77</v>
      </c>
      <c r="D402" s="27">
        <v>121</v>
      </c>
      <c r="E402" s="7">
        <v>9.5</v>
      </c>
      <c r="F402" s="32">
        <f t="shared" si="434"/>
        <v>11.666666666666666</v>
      </c>
      <c r="G402" s="8">
        <f t="shared" si="427"/>
        <v>22400</v>
      </c>
      <c r="H402" s="2">
        <v>1.4</v>
      </c>
      <c r="I402" s="7">
        <f t="shared" si="428"/>
        <v>31359.999999999996</v>
      </c>
      <c r="J402" s="7">
        <v>1.2</v>
      </c>
      <c r="K402" s="7">
        <v>1.75</v>
      </c>
      <c r="L402" s="7">
        <v>0</v>
      </c>
      <c r="M402" s="2">
        <f t="shared" si="435"/>
        <v>2.1304761904761902</v>
      </c>
      <c r="N402" s="2">
        <f t="shared" si="436"/>
        <v>1.8095238095238095</v>
      </c>
      <c r="O402" s="2">
        <f t="shared" si="437"/>
        <v>7.5238095238095237</v>
      </c>
      <c r="P402" s="2">
        <f t="shared" si="438"/>
        <v>30.271666666666668</v>
      </c>
      <c r="Q402" s="2">
        <f t="shared" si="439"/>
        <v>36.271666666666668</v>
      </c>
      <c r="R402" s="2">
        <f t="shared" si="440"/>
        <v>28.833333333333332</v>
      </c>
      <c r="S402" s="2">
        <f t="shared" si="429"/>
        <v>32.833333333333329</v>
      </c>
      <c r="T402" s="2">
        <f t="shared" si="430"/>
        <v>42.833333333333329</v>
      </c>
      <c r="U402" s="7">
        <f t="shared" si="431"/>
        <v>1</v>
      </c>
      <c r="V402" s="2">
        <f t="shared" si="441"/>
        <v>36.71714122633233</v>
      </c>
      <c r="W402" s="28">
        <f t="shared" si="442"/>
        <v>50.381229633212989</v>
      </c>
      <c r="X402" s="2">
        <f t="shared" si="443"/>
        <v>49.432415814439636</v>
      </c>
      <c r="Y402" s="2">
        <f t="shared" si="444"/>
        <v>428.36664764054382</v>
      </c>
      <c r="Z402" s="28">
        <f t="shared" si="445"/>
        <v>0</v>
      </c>
      <c r="AA402" s="28">
        <f t="shared" si="446"/>
        <v>11.666666666666666</v>
      </c>
      <c r="AB402" s="28">
        <f t="shared" si="447"/>
        <v>587.78101238748479</v>
      </c>
      <c r="AC402" s="2">
        <f t="shared" si="448"/>
        <v>576.71151783512903</v>
      </c>
      <c r="AD402" s="2">
        <f t="shared" si="432"/>
        <v>576.71151783512903</v>
      </c>
      <c r="AE402" s="2">
        <f t="shared" si="449"/>
        <v>587.78101238748479</v>
      </c>
      <c r="AF402" s="2">
        <f t="shared" si="433"/>
        <v>3136.5661053440494</v>
      </c>
      <c r="AG402" s="33">
        <f t="shared" si="450"/>
        <v>9.2624627976190477E-2</v>
      </c>
      <c r="AH402" s="33">
        <f t="shared" si="451"/>
        <v>9.2624627976190477E-2</v>
      </c>
      <c r="AI402" s="2">
        <f t="shared" si="452"/>
        <v>1.8112197007315776</v>
      </c>
      <c r="AJ402" s="7">
        <v>2.2000000000000002</v>
      </c>
      <c r="AK402" s="27">
        <f t="shared" si="453"/>
        <v>0</v>
      </c>
      <c r="AL402" s="3">
        <f t="shared" si="454"/>
        <v>1888.8636482850798</v>
      </c>
    </row>
    <row r="403" spans="1:38" ht="20.25" x14ac:dyDescent="0.3">
      <c r="A403" s="7">
        <v>16</v>
      </c>
      <c r="B403" s="7">
        <v>102</v>
      </c>
      <c r="C403" s="27">
        <v>82</v>
      </c>
      <c r="D403" s="27">
        <v>128</v>
      </c>
      <c r="E403" s="7">
        <v>9.75</v>
      </c>
      <c r="F403" s="32">
        <f t="shared" si="434"/>
        <v>12.291666666666666</v>
      </c>
      <c r="G403" s="8">
        <f t="shared" si="427"/>
        <v>23600</v>
      </c>
      <c r="H403" s="2">
        <v>1.4</v>
      </c>
      <c r="I403" s="7">
        <f t="shared" si="428"/>
        <v>33040</v>
      </c>
      <c r="J403" s="7">
        <v>1.2</v>
      </c>
      <c r="K403" s="7">
        <v>1.75</v>
      </c>
      <c r="L403" s="7">
        <v>0</v>
      </c>
      <c r="M403" s="2">
        <f t="shared" si="435"/>
        <v>2.1104761904761902</v>
      </c>
      <c r="N403" s="2">
        <f t="shared" si="436"/>
        <v>1.8095238095238095</v>
      </c>
      <c r="O403" s="2">
        <f t="shared" si="437"/>
        <v>7.5238095238095237</v>
      </c>
      <c r="P403" s="2">
        <f t="shared" si="438"/>
        <v>30.306666666666668</v>
      </c>
      <c r="Q403" s="2">
        <f t="shared" si="439"/>
        <v>36.306666666666672</v>
      </c>
      <c r="R403" s="2">
        <f t="shared" si="440"/>
        <v>28.833333333333332</v>
      </c>
      <c r="S403" s="2">
        <f t="shared" si="429"/>
        <v>32.833333333333329</v>
      </c>
      <c r="T403" s="2">
        <f t="shared" si="430"/>
        <v>42.833333333333329</v>
      </c>
      <c r="U403" s="7">
        <f t="shared" si="431"/>
        <v>1</v>
      </c>
      <c r="V403" s="2">
        <f t="shared" si="441"/>
        <v>36.681745524635993</v>
      </c>
      <c r="W403" s="28">
        <f t="shared" si="442"/>
        <v>50.33266160978765</v>
      </c>
      <c r="X403" s="2">
        <f t="shared" si="443"/>
        <v>49.384762457292041</v>
      </c>
      <c r="Y403" s="2">
        <f t="shared" si="444"/>
        <v>450.87978874031739</v>
      </c>
      <c r="Z403" s="28">
        <f t="shared" si="445"/>
        <v>0</v>
      </c>
      <c r="AA403" s="28">
        <f t="shared" si="446"/>
        <v>12.291666666666666</v>
      </c>
      <c r="AB403" s="28">
        <f t="shared" si="447"/>
        <v>618.67229895363982</v>
      </c>
      <c r="AC403" s="2">
        <f t="shared" si="448"/>
        <v>607.02103853754795</v>
      </c>
      <c r="AD403" s="2">
        <f t="shared" si="432"/>
        <v>607.02103853754795</v>
      </c>
      <c r="AE403" s="2">
        <f t="shared" si="449"/>
        <v>618.67229895363982</v>
      </c>
      <c r="AF403" s="2">
        <f t="shared" si="433"/>
        <v>3540.8890798610555</v>
      </c>
      <c r="AG403" s="33">
        <f t="shared" si="450"/>
        <v>9.3186151413690479E-2</v>
      </c>
      <c r="AH403" s="33">
        <f t="shared" si="451"/>
        <v>9.3186151413690479E-2</v>
      </c>
      <c r="AI403" s="2">
        <f t="shared" si="452"/>
        <v>1.8115890201032248</v>
      </c>
      <c r="AJ403" s="7">
        <v>2.2000000000000002</v>
      </c>
      <c r="AK403" s="27">
        <f t="shared" si="453"/>
        <v>0</v>
      </c>
      <c r="AL403" s="3">
        <f t="shared" si="454"/>
        <v>1893.0664257622639</v>
      </c>
    </row>
    <row r="404" spans="1:38" ht="20.25" x14ac:dyDescent="0.3">
      <c r="A404" s="7">
        <v>16</v>
      </c>
      <c r="B404" s="7">
        <v>108</v>
      </c>
      <c r="C404" s="27">
        <v>87</v>
      </c>
      <c r="D404" s="27">
        <v>136</v>
      </c>
      <c r="E404" s="7">
        <v>10</v>
      </c>
      <c r="F404" s="32">
        <f t="shared" si="434"/>
        <v>13</v>
      </c>
      <c r="G404" s="8">
        <f t="shared" si="427"/>
        <v>24960</v>
      </c>
      <c r="H404" s="2">
        <v>1.4</v>
      </c>
      <c r="I404" s="7">
        <f t="shared" si="428"/>
        <v>34944</v>
      </c>
      <c r="J404" s="7">
        <v>1.2</v>
      </c>
      <c r="K404" s="7">
        <v>1.75</v>
      </c>
      <c r="L404" s="7">
        <v>0</v>
      </c>
      <c r="M404" s="2">
        <f t="shared" si="435"/>
        <v>2.0876190476190475</v>
      </c>
      <c r="N404" s="2">
        <f t="shared" si="436"/>
        <v>1.8095238095238095</v>
      </c>
      <c r="O404" s="2">
        <f t="shared" si="437"/>
        <v>7.5238095238095237</v>
      </c>
      <c r="P404" s="2">
        <f t="shared" si="438"/>
        <v>30.346666666666668</v>
      </c>
      <c r="Q404" s="2">
        <f t="shared" si="439"/>
        <v>36.346666666666664</v>
      </c>
      <c r="R404" s="2">
        <f t="shared" si="440"/>
        <v>28.833333333333332</v>
      </c>
      <c r="S404" s="2">
        <f t="shared" si="429"/>
        <v>32.833333333333329</v>
      </c>
      <c r="T404" s="2">
        <f t="shared" si="430"/>
        <v>42.833333333333329</v>
      </c>
      <c r="U404" s="7">
        <f t="shared" si="431"/>
        <v>1</v>
      </c>
      <c r="V404" s="2">
        <f t="shared" si="441"/>
        <v>36.641376765804779</v>
      </c>
      <c r="W404" s="28">
        <f t="shared" si="442"/>
        <v>50.277269832520837</v>
      </c>
      <c r="X404" s="2">
        <f t="shared" si="443"/>
        <v>49.330413855908382</v>
      </c>
      <c r="Y404" s="2">
        <f t="shared" si="444"/>
        <v>476.33789795546215</v>
      </c>
      <c r="Z404" s="28">
        <f t="shared" si="445"/>
        <v>0</v>
      </c>
      <c r="AA404" s="28">
        <f t="shared" si="446"/>
        <v>13</v>
      </c>
      <c r="AB404" s="28">
        <f t="shared" si="447"/>
        <v>653.60450782277087</v>
      </c>
      <c r="AC404" s="2">
        <f t="shared" si="448"/>
        <v>641.29538012680894</v>
      </c>
      <c r="AD404" s="2">
        <f t="shared" si="432"/>
        <v>641.29538012680894</v>
      </c>
      <c r="AE404" s="2">
        <f t="shared" si="449"/>
        <v>653.60450782277087</v>
      </c>
      <c r="AF404" s="2">
        <f t="shared" si="433"/>
        <v>3969.7164770760623</v>
      </c>
      <c r="AG404" s="33">
        <f t="shared" si="450"/>
        <v>9.3822544642857136E-2</v>
      </c>
      <c r="AH404" s="33">
        <f t="shared" si="451"/>
        <v>9.3822544642857136E-2</v>
      </c>
      <c r="AI404" s="2">
        <f t="shared" si="452"/>
        <v>1.8120077641744692</v>
      </c>
      <c r="AJ404" s="7">
        <v>2.2000000000000002</v>
      </c>
      <c r="AK404" s="27">
        <f t="shared" si="453"/>
        <v>0</v>
      </c>
      <c r="AL404" s="3">
        <f t="shared" si="454"/>
        <v>1894.8943191365568</v>
      </c>
    </row>
    <row r="405" spans="1:38" ht="20.25" x14ac:dyDescent="0.3">
      <c r="A405" s="7">
        <v>16</v>
      </c>
      <c r="B405" s="7">
        <v>114</v>
      </c>
      <c r="C405" s="27">
        <v>92</v>
      </c>
      <c r="D405" s="27">
        <v>143</v>
      </c>
      <c r="E405" s="7">
        <v>10.5</v>
      </c>
      <c r="F405" s="32">
        <f t="shared" si="434"/>
        <v>13.666666666666666</v>
      </c>
      <c r="G405" s="8">
        <f t="shared" si="427"/>
        <v>26240</v>
      </c>
      <c r="H405" s="2">
        <v>1.4</v>
      </c>
      <c r="I405" s="7">
        <f t="shared" si="428"/>
        <v>36736</v>
      </c>
      <c r="J405" s="7">
        <v>1.2</v>
      </c>
      <c r="K405" s="7">
        <v>1.75</v>
      </c>
      <c r="L405" s="7">
        <v>0</v>
      </c>
      <c r="M405" s="2">
        <f t="shared" si="435"/>
        <v>2.0676190476190475</v>
      </c>
      <c r="N405" s="2">
        <f t="shared" si="436"/>
        <v>1.8095238095238095</v>
      </c>
      <c r="O405" s="2">
        <f t="shared" si="437"/>
        <v>7.5238095238095237</v>
      </c>
      <c r="P405" s="2">
        <f t="shared" si="438"/>
        <v>30.381666666666668</v>
      </c>
      <c r="Q405" s="2">
        <f t="shared" si="439"/>
        <v>36.381666666666668</v>
      </c>
      <c r="R405" s="2">
        <f t="shared" si="440"/>
        <v>28.833333333333332</v>
      </c>
      <c r="S405" s="2">
        <f t="shared" si="429"/>
        <v>32.833333333333329</v>
      </c>
      <c r="T405" s="2">
        <f t="shared" si="430"/>
        <v>42.833333333333329</v>
      </c>
      <c r="U405" s="7">
        <f t="shared" si="431"/>
        <v>1</v>
      </c>
      <c r="V405" s="2">
        <f t="shared" si="441"/>
        <v>36.606126918716868</v>
      </c>
      <c r="W405" s="28">
        <f t="shared" si="442"/>
        <v>50.228901942719055</v>
      </c>
      <c r="X405" s="2">
        <f t="shared" si="443"/>
        <v>49.282956863330888</v>
      </c>
      <c r="Y405" s="2">
        <f t="shared" si="444"/>
        <v>500.2837345557972</v>
      </c>
      <c r="Z405" s="28">
        <f t="shared" si="445"/>
        <v>0</v>
      </c>
      <c r="AA405" s="28">
        <f t="shared" si="446"/>
        <v>13.666666666666666</v>
      </c>
      <c r="AB405" s="28">
        <f t="shared" si="447"/>
        <v>686.46165988382711</v>
      </c>
      <c r="AC405" s="2">
        <f t="shared" si="448"/>
        <v>673.53374379885543</v>
      </c>
      <c r="AD405" s="2">
        <f t="shared" si="432"/>
        <v>673.53374379885543</v>
      </c>
      <c r="AE405" s="2">
        <f t="shared" si="449"/>
        <v>686.46165988382711</v>
      </c>
      <c r="AF405" s="2">
        <f t="shared" si="433"/>
        <v>4423.0482969890691</v>
      </c>
      <c r="AG405" s="33">
        <f t="shared" si="450"/>
        <v>9.4421502976190466E-2</v>
      </c>
      <c r="AH405" s="33">
        <f t="shared" si="451"/>
        <v>9.4421502976190466E-2</v>
      </c>
      <c r="AI405" s="2">
        <f t="shared" si="452"/>
        <v>1.8124020531172482</v>
      </c>
      <c r="AJ405" s="7">
        <v>2.2000000000000002</v>
      </c>
      <c r="AK405" s="27">
        <f t="shared" si="453"/>
        <v>0</v>
      </c>
      <c r="AL405" s="3">
        <f t="shared" si="454"/>
        <v>1905.7063772664162</v>
      </c>
    </row>
    <row r="406" spans="1:38" ht="20.25" x14ac:dyDescent="0.3">
      <c r="A406" s="7">
        <v>16</v>
      </c>
      <c r="B406" s="7">
        <v>120</v>
      </c>
      <c r="C406" s="27">
        <v>97</v>
      </c>
      <c r="D406" s="27">
        <v>151</v>
      </c>
      <c r="E406" s="7">
        <v>11</v>
      </c>
      <c r="F406" s="32">
        <f t="shared" si="434"/>
        <v>14.416666666666666</v>
      </c>
      <c r="G406" s="8">
        <f t="shared" si="427"/>
        <v>27680</v>
      </c>
      <c r="H406" s="2">
        <v>1.4</v>
      </c>
      <c r="I406" s="7">
        <f t="shared" si="428"/>
        <v>38752</v>
      </c>
      <c r="J406" s="7">
        <v>1.2</v>
      </c>
      <c r="K406" s="7">
        <v>1.75</v>
      </c>
      <c r="L406" s="7">
        <v>0</v>
      </c>
      <c r="M406" s="2">
        <f t="shared" si="435"/>
        <v>2.0447619047619048</v>
      </c>
      <c r="N406" s="2">
        <f t="shared" si="436"/>
        <v>1.8095238095238095</v>
      </c>
      <c r="O406" s="2">
        <f t="shared" si="437"/>
        <v>7.5238095238095237</v>
      </c>
      <c r="P406" s="2">
        <f t="shared" si="438"/>
        <v>30.421666666666667</v>
      </c>
      <c r="Q406" s="2">
        <f t="shared" si="439"/>
        <v>36.421666666666667</v>
      </c>
      <c r="R406" s="2">
        <f t="shared" si="440"/>
        <v>28.833333333333332</v>
      </c>
      <c r="S406" s="2">
        <f t="shared" si="429"/>
        <v>32.833333333333329</v>
      </c>
      <c r="T406" s="2">
        <f t="shared" si="430"/>
        <v>42.833333333333329</v>
      </c>
      <c r="U406" s="7">
        <f t="shared" si="431"/>
        <v>1</v>
      </c>
      <c r="V406" s="2">
        <f t="shared" si="441"/>
        <v>36.565924335728297</v>
      </c>
      <c r="W406" s="28">
        <f t="shared" si="442"/>
        <v>50.17373818274902</v>
      </c>
      <c r="X406" s="2">
        <f t="shared" si="443"/>
        <v>49.228831985066115</v>
      </c>
      <c r="Y406" s="2">
        <f t="shared" si="444"/>
        <v>527.1587425067496</v>
      </c>
      <c r="Z406" s="28">
        <f t="shared" si="445"/>
        <v>0</v>
      </c>
      <c r="AA406" s="28">
        <f t="shared" si="446"/>
        <v>14.416666666666666</v>
      </c>
      <c r="AB406" s="28">
        <f t="shared" si="447"/>
        <v>723.3380588012983</v>
      </c>
      <c r="AC406" s="2">
        <f t="shared" si="448"/>
        <v>709.71566111803645</v>
      </c>
      <c r="AD406" s="2">
        <f t="shared" si="432"/>
        <v>709.71566111803645</v>
      </c>
      <c r="AE406" s="2">
        <f t="shared" si="449"/>
        <v>723.3380588012983</v>
      </c>
      <c r="AF406" s="2">
        <f t="shared" si="433"/>
        <v>4900.884539600077</v>
      </c>
      <c r="AG406" s="33">
        <f t="shared" si="450"/>
        <v>9.5095331101190478E-2</v>
      </c>
      <c r="AH406" s="33">
        <f t="shared" si="451"/>
        <v>9.5095331101190478E-2</v>
      </c>
      <c r="AI406" s="2">
        <f t="shared" si="452"/>
        <v>1.8128458333351514</v>
      </c>
      <c r="AJ406" s="7">
        <v>2.2000000000000002</v>
      </c>
      <c r="AK406" s="27">
        <f t="shared" si="453"/>
        <v>0</v>
      </c>
      <c r="AL406" s="3">
        <f t="shared" si="454"/>
        <v>1913.6229586265006</v>
      </c>
    </row>
    <row r="407" spans="1:38" ht="20.25" x14ac:dyDescent="0.3">
      <c r="A407" s="7">
        <v>16</v>
      </c>
      <c r="B407" s="7">
        <v>132</v>
      </c>
      <c r="C407" s="27">
        <v>106</v>
      </c>
      <c r="D407" s="27">
        <v>166</v>
      </c>
      <c r="E407" s="7">
        <v>12</v>
      </c>
      <c r="F407" s="32">
        <f t="shared" si="434"/>
        <v>15.833333333333334</v>
      </c>
      <c r="G407" s="8">
        <f t="shared" si="427"/>
        <v>30400</v>
      </c>
      <c r="H407" s="2">
        <v>1.4</v>
      </c>
      <c r="I407" s="7">
        <f t="shared" si="428"/>
        <v>42560</v>
      </c>
      <c r="J407" s="7">
        <v>1.2</v>
      </c>
      <c r="K407" s="7">
        <v>1.75</v>
      </c>
      <c r="L407" s="7">
        <v>0</v>
      </c>
      <c r="M407" s="2">
        <f t="shared" si="435"/>
        <v>2.0019047619047616</v>
      </c>
      <c r="N407" s="2">
        <f t="shared" si="436"/>
        <v>1.8095238095238095</v>
      </c>
      <c r="O407" s="2">
        <f t="shared" si="437"/>
        <v>7.5238095238095237</v>
      </c>
      <c r="P407" s="2">
        <f t="shared" si="438"/>
        <v>30.496666666666666</v>
      </c>
      <c r="Q407" s="2">
        <f t="shared" si="439"/>
        <v>36.49666666666667</v>
      </c>
      <c r="R407" s="2">
        <f t="shared" si="440"/>
        <v>28.833333333333332</v>
      </c>
      <c r="S407" s="2">
        <f t="shared" si="429"/>
        <v>32.833333333333329</v>
      </c>
      <c r="T407" s="2">
        <f t="shared" si="430"/>
        <v>42.833333333333329</v>
      </c>
      <c r="U407" s="7">
        <f t="shared" si="431"/>
        <v>1</v>
      </c>
      <c r="V407" s="2">
        <f t="shared" si="441"/>
        <v>36.490782012451845</v>
      </c>
      <c r="W407" s="28">
        <f t="shared" si="442"/>
        <v>50.070632044370001</v>
      </c>
      <c r="X407" s="2">
        <f t="shared" si="443"/>
        <v>49.127667612094704</v>
      </c>
      <c r="Y407" s="2">
        <f t="shared" si="444"/>
        <v>577.77071519715423</v>
      </c>
      <c r="Z407" s="28">
        <f t="shared" si="445"/>
        <v>0</v>
      </c>
      <c r="AA407" s="28">
        <f t="shared" si="446"/>
        <v>15.833333333333334</v>
      </c>
      <c r="AB407" s="28">
        <f t="shared" si="447"/>
        <v>792.7850073691917</v>
      </c>
      <c r="AC407" s="2">
        <f t="shared" si="448"/>
        <v>777.85473719149957</v>
      </c>
      <c r="AD407" s="2">
        <f t="shared" si="432"/>
        <v>777.85473719149957</v>
      </c>
      <c r="AE407" s="2">
        <f t="shared" si="449"/>
        <v>792.7850073691917</v>
      </c>
      <c r="AF407" s="2">
        <f t="shared" si="433"/>
        <v>5930.0702929160934</v>
      </c>
      <c r="AG407" s="33">
        <f t="shared" si="450"/>
        <v>9.6368117559523805E-2</v>
      </c>
      <c r="AH407" s="33">
        <f t="shared" si="451"/>
        <v>9.6368117559523805E-2</v>
      </c>
      <c r="AI407" s="2">
        <f t="shared" si="452"/>
        <v>1.8136846780829252</v>
      </c>
      <c r="AJ407" s="7">
        <v>2.2000000000000002</v>
      </c>
      <c r="AK407" s="27">
        <f t="shared" si="453"/>
        <v>0</v>
      </c>
      <c r="AL407" s="3">
        <f t="shared" si="454"/>
        <v>1932.6988470454667</v>
      </c>
    </row>
    <row r="408" spans="1:38" ht="20.25" x14ac:dyDescent="0.3">
      <c r="A408" s="7">
        <v>16</v>
      </c>
      <c r="B408" s="7">
        <v>144</v>
      </c>
      <c r="C408" s="27">
        <v>116</v>
      </c>
      <c r="D408" s="27">
        <v>180</v>
      </c>
      <c r="E408" s="7">
        <v>13</v>
      </c>
      <c r="F408" s="32">
        <f t="shared" si="434"/>
        <v>17.166666666666668</v>
      </c>
      <c r="G408" s="8">
        <f t="shared" si="427"/>
        <v>32960</v>
      </c>
      <c r="H408" s="2">
        <v>1.4</v>
      </c>
      <c r="I408" s="7">
        <f t="shared" si="428"/>
        <v>46144</v>
      </c>
      <c r="J408" s="7">
        <v>1.2</v>
      </c>
      <c r="K408" s="7">
        <v>1.75</v>
      </c>
      <c r="L408" s="7">
        <v>0</v>
      </c>
      <c r="M408" s="2">
        <f t="shared" si="435"/>
        <v>1.9619047619047618</v>
      </c>
      <c r="N408" s="2">
        <f t="shared" si="436"/>
        <v>1.8095238095238095</v>
      </c>
      <c r="O408" s="2">
        <f t="shared" si="437"/>
        <v>7.5238095238095237</v>
      </c>
      <c r="P408" s="2">
        <f t="shared" si="438"/>
        <v>30.566666666666666</v>
      </c>
      <c r="Q408" s="2">
        <f t="shared" si="439"/>
        <v>36.566666666666663</v>
      </c>
      <c r="R408" s="2">
        <f t="shared" si="440"/>
        <v>28.833333333333332</v>
      </c>
      <c r="S408" s="2">
        <f t="shared" si="429"/>
        <v>32.833333333333329</v>
      </c>
      <c r="T408" s="2">
        <f t="shared" si="430"/>
        <v>42.833333333333329</v>
      </c>
      <c r="U408" s="7">
        <f t="shared" si="431"/>
        <v>1</v>
      </c>
      <c r="V408" s="2">
        <f t="shared" si="441"/>
        <v>36.420927279337768</v>
      </c>
      <c r="W408" s="28">
        <f t="shared" si="442"/>
        <v>49.974781244649705</v>
      </c>
      <c r="X408" s="2">
        <f t="shared" si="443"/>
        <v>49.033621940275751</v>
      </c>
      <c r="Y408" s="2">
        <f t="shared" si="444"/>
        <v>625.22591829529836</v>
      </c>
      <c r="Z408" s="28">
        <f t="shared" si="445"/>
        <v>0</v>
      </c>
      <c r="AA408" s="28">
        <f t="shared" si="446"/>
        <v>17.166666666666668</v>
      </c>
      <c r="AB408" s="28">
        <f t="shared" si="447"/>
        <v>857.90041136648665</v>
      </c>
      <c r="AC408" s="2">
        <f t="shared" si="448"/>
        <v>841.74384330806708</v>
      </c>
      <c r="AD408" s="2">
        <f t="shared" si="432"/>
        <v>841.74384330806708</v>
      </c>
      <c r="AE408" s="2">
        <f t="shared" si="449"/>
        <v>857.90041136648665</v>
      </c>
      <c r="AF408" s="2">
        <f t="shared" si="433"/>
        <v>7057.2737370241111</v>
      </c>
      <c r="AG408" s="33">
        <f t="shared" si="450"/>
        <v>9.7566034226190479E-2</v>
      </c>
      <c r="AH408" s="33">
        <f t="shared" si="451"/>
        <v>9.7566034226190479E-2</v>
      </c>
      <c r="AI408" s="2">
        <f t="shared" si="452"/>
        <v>1.8144748884814339</v>
      </c>
      <c r="AJ408" s="7">
        <v>2.2000000000000002</v>
      </c>
      <c r="AK408" s="27">
        <f t="shared" si="453"/>
        <v>857.90041136648665</v>
      </c>
      <c r="AL408" s="3">
        <f t="shared" si="454"/>
        <v>1980.6956142481897</v>
      </c>
    </row>
    <row r="409" spans="1:38" ht="20.25" x14ac:dyDescent="0.3">
      <c r="A409" s="7"/>
      <c r="B409" s="7"/>
      <c r="C409" s="7"/>
      <c r="D409" s="2"/>
      <c r="E409" s="2"/>
      <c r="F409" s="2"/>
      <c r="G409" s="7"/>
      <c r="H409" s="7"/>
      <c r="I409" s="7"/>
      <c r="J409" s="7"/>
      <c r="K409" s="2"/>
      <c r="L409" s="2"/>
      <c r="M409" s="2"/>
      <c r="N409" s="2"/>
      <c r="O409" s="2"/>
      <c r="P409" s="2"/>
      <c r="Q409" s="2"/>
      <c r="R409" s="2"/>
      <c r="S409" s="7"/>
      <c r="T409" s="2"/>
      <c r="U409" s="28"/>
      <c r="V409" s="2"/>
      <c r="W409" s="2"/>
      <c r="X409" s="28"/>
      <c r="Y409" s="28"/>
      <c r="Z409" s="28"/>
      <c r="AA409" s="2"/>
      <c r="AB409" s="2"/>
      <c r="AC409" s="2"/>
      <c r="AD409" s="7"/>
      <c r="AE409" s="2"/>
      <c r="AF409" s="7"/>
      <c r="AG409" s="7"/>
      <c r="AH409" s="3"/>
    </row>
    <row r="410" spans="1:38" ht="150" x14ac:dyDescent="0.2">
      <c r="A410" s="7" t="s">
        <v>10</v>
      </c>
      <c r="B410" s="7" t="s">
        <v>82</v>
      </c>
      <c r="C410" s="31" t="s">
        <v>83</v>
      </c>
      <c r="D410" s="31" t="s">
        <v>84</v>
      </c>
      <c r="E410" s="7" t="s">
        <v>12</v>
      </c>
      <c r="F410" s="7" t="s">
        <v>85</v>
      </c>
      <c r="G410" s="7" t="s">
        <v>47</v>
      </c>
      <c r="H410" s="7" t="s">
        <v>14</v>
      </c>
      <c r="I410" s="7" t="s">
        <v>15</v>
      </c>
      <c r="J410" s="7" t="s">
        <v>16</v>
      </c>
      <c r="K410" s="7" t="s">
        <v>17</v>
      </c>
      <c r="L410" s="7" t="s">
        <v>18</v>
      </c>
      <c r="M410" s="7" t="s">
        <v>25</v>
      </c>
      <c r="N410" s="7" t="s">
        <v>26</v>
      </c>
      <c r="O410" s="7" t="s">
        <v>27</v>
      </c>
      <c r="P410" s="7" t="s">
        <v>28</v>
      </c>
      <c r="Q410" s="7" t="s">
        <v>29</v>
      </c>
      <c r="R410" s="7" t="s">
        <v>30</v>
      </c>
      <c r="S410" s="7" t="s">
        <v>31</v>
      </c>
      <c r="T410" s="7" t="s">
        <v>32</v>
      </c>
      <c r="U410" s="7" t="s">
        <v>33</v>
      </c>
      <c r="V410" s="7" t="s">
        <v>34</v>
      </c>
      <c r="W410" s="26" t="s">
        <v>35</v>
      </c>
      <c r="X410" s="7" t="s">
        <v>36</v>
      </c>
      <c r="Y410" s="7" t="s">
        <v>37</v>
      </c>
      <c r="Z410" s="26" t="s">
        <v>59</v>
      </c>
      <c r="AA410" s="26" t="s">
        <v>60</v>
      </c>
      <c r="AB410" s="26" t="s">
        <v>61</v>
      </c>
      <c r="AC410" s="7" t="s">
        <v>39</v>
      </c>
      <c r="AD410" s="7" t="s">
        <v>40</v>
      </c>
      <c r="AE410" s="7" t="s">
        <v>41</v>
      </c>
      <c r="AF410" s="7" t="s">
        <v>21</v>
      </c>
      <c r="AG410" s="26" t="s">
        <v>90</v>
      </c>
      <c r="AH410" s="26" t="s">
        <v>89</v>
      </c>
      <c r="AI410" s="7" t="s">
        <v>22</v>
      </c>
      <c r="AJ410" s="7" t="s">
        <v>23</v>
      </c>
      <c r="AK410" s="26" t="s">
        <v>20</v>
      </c>
      <c r="AL410" s="7" t="s">
        <v>24</v>
      </c>
    </row>
    <row r="411" spans="1:38" ht="20.25" x14ac:dyDescent="0.3">
      <c r="A411" s="7">
        <v>17</v>
      </c>
      <c r="B411" s="7">
        <v>18</v>
      </c>
      <c r="C411" s="27">
        <v>14</v>
      </c>
      <c r="D411" s="27">
        <v>23</v>
      </c>
      <c r="E411" s="7">
        <v>2.75</v>
      </c>
      <c r="F411" s="32">
        <f>($D411+2*$E411)/12</f>
        <v>2.375</v>
      </c>
      <c r="G411" s="8">
        <f t="shared" ref="G411:G433" si="456">$B$4*$A411*$F411</f>
        <v>4845</v>
      </c>
      <c r="H411" s="2">
        <v>1.4</v>
      </c>
      <c r="I411" s="7">
        <f t="shared" ref="I411:I433" si="457">$G411*$H411</f>
        <v>6783</v>
      </c>
      <c r="J411" s="7">
        <v>1.2</v>
      </c>
      <c r="K411" s="7">
        <v>1.1499999999999999</v>
      </c>
      <c r="L411" s="7">
        <v>0</v>
      </c>
      <c r="M411" s="2">
        <f>($E$7-$C$7-0.06*$D411/12)/$K411</f>
        <v>3.6681159420289853</v>
      </c>
      <c r="N411" s="2">
        <f>($F$7-$B$7)/$K411</f>
        <v>2.7536231884057973</v>
      </c>
      <c r="O411" s="2">
        <f>($G$7-$B$7)/$K411</f>
        <v>11.449275362318842</v>
      </c>
      <c r="P411" s="2">
        <f>$C$7+$K411*$A411+0.06*$D411/12</f>
        <v>21.331666666666663</v>
      </c>
      <c r="Q411" s="2">
        <f>IF($A411&lt;$M411,$P411,$P411+$E$7)</f>
        <v>27.331666666666663</v>
      </c>
      <c r="R411" s="2">
        <f>$B$7+K411*$A411</f>
        <v>20.383333333333329</v>
      </c>
      <c r="S411" s="2">
        <f t="shared" ref="S411:S433" si="458">$R411+$F$7</f>
        <v>24.383333333333329</v>
      </c>
      <c r="T411" s="2">
        <f t="shared" ref="T411:T433" si="459">$R411+$G$7</f>
        <v>34.383333333333326</v>
      </c>
      <c r="U411" s="7">
        <f t="shared" ref="U411:U433" si="460">IF($A411&lt;$M411,0.5,1)</f>
        <v>1</v>
      </c>
      <c r="V411" s="2">
        <f>($U411*$H$7*(1+$L411)*$J411)/($Q411*$R411)</f>
        <v>68.927083432534872</v>
      </c>
      <c r="W411" s="28">
        <f>IF($A411&lt;$N411,(($U411*$I$7/2*(1+$L411)*$J$7)/($R411*$Q411)),(($U411*$I$7*(1+$L411)*$J$7)/($S411*$Q411)))</f>
        <v>90.030996921981952</v>
      </c>
      <c r="X411" s="2">
        <f>(2*$U411*$H$7*(1+$L411)*$J411)/($Q411*$T411)</f>
        <v>81.723531786708818</v>
      </c>
      <c r="Y411" s="2">
        <f>IF($R411&gt;$F411,$F411*$V411,$R411*$V411)</f>
        <v>163.70182315227032</v>
      </c>
      <c r="Z411" s="28">
        <f>IF($N411&lt;$A411,0,$F$7-$B$7-$K411*$A411)</f>
        <v>0</v>
      </c>
      <c r="AA411" s="28">
        <f>IF($S411&gt;$F411,$F411,$S411)</f>
        <v>2.375</v>
      </c>
      <c r="AB411" s="28">
        <f>($AA411-$Z411)*$W411</f>
        <v>213.82361768970713</v>
      </c>
      <c r="AC411" s="2">
        <f>IF($T411&gt;$F411,$F411*$X411,$T411*$X411)</f>
        <v>194.09338799343345</v>
      </c>
      <c r="AD411" s="2">
        <f t="shared" ref="AD411:AD433" si="461">IF($Y411&gt;$AC411,$Y411,$AC411)</f>
        <v>194.09338799343345</v>
      </c>
      <c r="AE411" s="2">
        <f>IF($AB411&gt;$AD411,$AB411,$AD411)</f>
        <v>213.82361768970713</v>
      </c>
      <c r="AF411" s="2">
        <f t="shared" ref="AF411:AF433" si="462">PI()*($B411/(2*12))^2*62.4</f>
        <v>110.26990214100174</v>
      </c>
      <c r="AG411" s="33">
        <f>0.23*($M$7/$H411)*(1+0.35*$M$7*($F411/$A411))</f>
        <v>8.4151129201680663E-2</v>
      </c>
      <c r="AH411" s="33">
        <f>IF(AG411&gt;0.33,0.33,AG411)</f>
        <v>8.4151129201680663E-2</v>
      </c>
      <c r="AI411" s="2">
        <f>$P$7/($O$7-$N$7*AH411)</f>
        <v>1.805664823963572</v>
      </c>
      <c r="AJ411" s="7">
        <v>2.4</v>
      </c>
      <c r="AK411" s="27">
        <f>IF($A411&gt;$F411,0,$AE411)</f>
        <v>0</v>
      </c>
      <c r="AL411" s="3">
        <f>(12/$D411)*(($I411+$AF411)/$AI411+$AK411/$AJ411)</f>
        <v>1991.7808647901434</v>
      </c>
    </row>
    <row r="412" spans="1:38" ht="20.25" x14ac:dyDescent="0.3">
      <c r="A412" s="7">
        <v>17</v>
      </c>
      <c r="B412" s="7">
        <v>24</v>
      </c>
      <c r="C412" s="27">
        <v>19</v>
      </c>
      <c r="D412" s="27">
        <v>30</v>
      </c>
      <c r="E412" s="7">
        <v>3.25</v>
      </c>
      <c r="F412" s="32">
        <f t="shared" ref="F412:F433" si="463">($D412+2*$E412)/12</f>
        <v>3.0416666666666665</v>
      </c>
      <c r="G412" s="8">
        <f t="shared" si="456"/>
        <v>6205</v>
      </c>
      <c r="H412" s="2">
        <v>1.4</v>
      </c>
      <c r="I412" s="7">
        <f t="shared" si="457"/>
        <v>8687</v>
      </c>
      <c r="J412" s="7">
        <v>1.2</v>
      </c>
      <c r="K412" s="4">
        <f>(1.75-1.15)*(($D412-24)/(96-24))+1.15</f>
        <v>1.2</v>
      </c>
      <c r="L412" s="7">
        <v>0</v>
      </c>
      <c r="M412" s="2">
        <f t="shared" ref="M412:M433" si="464">($E$7-$C$7-0.06*$D412/12)/$K412</f>
        <v>3.4861111111111107</v>
      </c>
      <c r="N412" s="2">
        <f t="shared" ref="N412:N433" si="465">($F$7-$B$7)/$K412</f>
        <v>2.6388888888888888</v>
      </c>
      <c r="O412" s="2">
        <f t="shared" ref="O412:O433" si="466">($G$7-$B$7)/$K412</f>
        <v>10.972222222222221</v>
      </c>
      <c r="P412" s="2">
        <f t="shared" ref="P412:P433" si="467">$C$7+$K412*$A412+0.06*$D412/12</f>
        <v>22.216666666666665</v>
      </c>
      <c r="Q412" s="2">
        <f t="shared" ref="Q412:Q433" si="468">IF($A412&lt;$M412,$P412,$P412+$E$7)</f>
        <v>28.216666666666665</v>
      </c>
      <c r="R412" s="2">
        <f t="shared" ref="R412:R433" si="469">$B$7+K412*$A412</f>
        <v>21.233333333333331</v>
      </c>
      <c r="S412" s="2">
        <f t="shared" si="458"/>
        <v>25.233333333333331</v>
      </c>
      <c r="T412" s="2">
        <f t="shared" si="459"/>
        <v>35.233333333333334</v>
      </c>
      <c r="U412" s="7">
        <f t="shared" si="460"/>
        <v>1</v>
      </c>
      <c r="V412" s="2">
        <f t="shared" ref="V412:V433" si="470">($U412*$H$7*(1+$L412)*$J412)/($Q412*$R412)</f>
        <v>64.092518737696366</v>
      </c>
      <c r="W412" s="28">
        <f t="shared" ref="W412:W433" si="471">IF($A412&lt;$N412,(($U412*$I$7/2*(1+$L412)*$J$7)/($R412*$Q412)),(($U412*$I$7*(1+$L412)*$J$7)/($S412*$Q412)))</f>
        <v>84.269597167917325</v>
      </c>
      <c r="X412" s="2">
        <f t="shared" ref="X412:X433" si="472">(2*$U412*$H$7*(1+$L412)*$J412)/($Q412*$T412)</f>
        <v>77.250585498415475</v>
      </c>
      <c r="Y412" s="2">
        <f t="shared" ref="Y412:Y433" si="473">IF($R412&gt;$F412,$F412*$V412,$R412*$V412)</f>
        <v>194.94807782715978</v>
      </c>
      <c r="Z412" s="28">
        <f t="shared" ref="Z412:Z433" si="474">IF($N412&lt;$A412,0,$F$7-$B$7-$K412*$A412)</f>
        <v>0</v>
      </c>
      <c r="AA412" s="28">
        <f t="shared" ref="AA412:AA433" si="475">IF($S412&gt;$F412,$F412,$S412)</f>
        <v>3.0416666666666665</v>
      </c>
      <c r="AB412" s="28">
        <f t="shared" ref="AB412:AB433" si="476">($AA412-$Z412)*$W412</f>
        <v>256.32002471908186</v>
      </c>
      <c r="AC412" s="2">
        <f t="shared" ref="AC412:AC433" si="477">IF($T412&gt;$F412,$F412*$X412,$T412*$X412)</f>
        <v>234.97053089101374</v>
      </c>
      <c r="AD412" s="2">
        <f t="shared" si="461"/>
        <v>234.97053089101374</v>
      </c>
      <c r="AE412" s="2">
        <f t="shared" ref="AE412:AE433" si="478">IF($AB412&gt;$AD412,$AB412,$AD412)</f>
        <v>256.32002471908186</v>
      </c>
      <c r="AF412" s="2">
        <f t="shared" si="462"/>
        <v>196.03538158400309</v>
      </c>
      <c r="AG412" s="33">
        <f t="shared" ref="AG412:AG433" si="479">0.23*($M$7/$H412)*(1+0.35*$M$7*($F412/$A412))</f>
        <v>8.4714854691876743E-2</v>
      </c>
      <c r="AH412" s="33">
        <f t="shared" ref="AH412:AH433" si="480">IF(AG412&gt;0.33,0.33,AG412)</f>
        <v>8.4714854691876743E-2</v>
      </c>
      <c r="AI412" s="2">
        <f t="shared" ref="AI412:AI433" si="481">$P$7/($O$7-$N$7*AH412)</f>
        <v>1.8060333209631638</v>
      </c>
      <c r="AJ412" s="7">
        <v>2.2000000000000002</v>
      </c>
      <c r="AK412" s="27">
        <f t="shared" ref="AK412:AK433" si="482">IF($A412&gt;$F412,0,$AE412)</f>
        <v>0</v>
      </c>
      <c r="AL412" s="3">
        <f t="shared" ref="AL412:AL433" si="483">(12/$D412)*(($I412+$AF412)/$AI412+$AK412/$AJ412)</f>
        <v>1967.4133978539555</v>
      </c>
    </row>
    <row r="413" spans="1:38" ht="20.25" x14ac:dyDescent="0.3">
      <c r="A413" s="7">
        <v>17</v>
      </c>
      <c r="B413" s="7">
        <v>27</v>
      </c>
      <c r="C413" s="27">
        <v>22</v>
      </c>
      <c r="D413" s="27">
        <v>34</v>
      </c>
      <c r="E413" s="7">
        <v>3.5</v>
      </c>
      <c r="F413" s="32">
        <f t="shared" si="463"/>
        <v>3.4166666666666665</v>
      </c>
      <c r="G413" s="8">
        <f t="shared" si="456"/>
        <v>6970</v>
      </c>
      <c r="H413" s="2">
        <v>1.4</v>
      </c>
      <c r="I413" s="7">
        <f t="shared" si="457"/>
        <v>9758</v>
      </c>
      <c r="J413" s="7">
        <v>1.2</v>
      </c>
      <c r="K413" s="4">
        <f t="shared" ref="K413:K423" si="484">(1.75-1.15)*(($D413-24)/(96-24))+1.15</f>
        <v>1.2333333333333332</v>
      </c>
      <c r="L413" s="7">
        <v>0</v>
      </c>
      <c r="M413" s="2">
        <f t="shared" si="464"/>
        <v>3.3756756756756761</v>
      </c>
      <c r="N413" s="2">
        <f t="shared" si="465"/>
        <v>2.567567567567568</v>
      </c>
      <c r="O413" s="2">
        <f t="shared" si="466"/>
        <v>10.675675675675677</v>
      </c>
      <c r="P413" s="2">
        <f t="shared" si="467"/>
        <v>22.803333333333335</v>
      </c>
      <c r="Q413" s="2">
        <f t="shared" si="468"/>
        <v>28.803333333333335</v>
      </c>
      <c r="R413" s="2">
        <f t="shared" si="469"/>
        <v>21.799999999999997</v>
      </c>
      <c r="S413" s="2">
        <f t="shared" si="458"/>
        <v>25.799999999999997</v>
      </c>
      <c r="T413" s="2">
        <f t="shared" si="459"/>
        <v>35.799999999999997</v>
      </c>
      <c r="U413" s="7">
        <f t="shared" si="460"/>
        <v>1</v>
      </c>
      <c r="V413" s="2">
        <f t="shared" si="470"/>
        <v>61.155001385543002</v>
      </c>
      <c r="W413" s="28">
        <f t="shared" si="471"/>
        <v>80.740009096707695</v>
      </c>
      <c r="X413" s="2">
        <f t="shared" si="472"/>
        <v>74.479275430437852</v>
      </c>
      <c r="Y413" s="2">
        <f t="shared" si="473"/>
        <v>208.94625473393859</v>
      </c>
      <c r="Z413" s="28">
        <f t="shared" si="474"/>
        <v>0</v>
      </c>
      <c r="AA413" s="28">
        <f t="shared" si="475"/>
        <v>3.4166666666666665</v>
      </c>
      <c r="AB413" s="28">
        <f t="shared" si="476"/>
        <v>275.86169774708463</v>
      </c>
      <c r="AC413" s="2">
        <f t="shared" si="477"/>
        <v>254.47085772066265</v>
      </c>
      <c r="AD413" s="2">
        <f t="shared" si="461"/>
        <v>254.47085772066265</v>
      </c>
      <c r="AE413" s="2">
        <f t="shared" si="478"/>
        <v>275.86169774708463</v>
      </c>
      <c r="AF413" s="2">
        <f t="shared" si="462"/>
        <v>248.1072798172539</v>
      </c>
      <c r="AG413" s="33">
        <f t="shared" si="479"/>
        <v>8.503195028011204E-2</v>
      </c>
      <c r="AH413" s="33">
        <f t="shared" si="480"/>
        <v>8.503195028011204E-2</v>
      </c>
      <c r="AI413" s="2">
        <f t="shared" si="481"/>
        <v>1.8062406666287407</v>
      </c>
      <c r="AJ413" s="7">
        <v>2.2000000000000002</v>
      </c>
      <c r="AK413" s="27">
        <f t="shared" si="482"/>
        <v>0</v>
      </c>
      <c r="AL413" s="3">
        <f t="shared" si="483"/>
        <v>1955.2030581955148</v>
      </c>
    </row>
    <row r="414" spans="1:38" ht="20.25" x14ac:dyDescent="0.3">
      <c r="A414" s="7">
        <v>17</v>
      </c>
      <c r="B414" s="7">
        <v>30</v>
      </c>
      <c r="C414" s="27">
        <v>24</v>
      </c>
      <c r="D414" s="27">
        <v>38</v>
      </c>
      <c r="E414" s="7">
        <v>3.75</v>
      </c>
      <c r="F414" s="32">
        <f t="shared" si="463"/>
        <v>3.7916666666666665</v>
      </c>
      <c r="G414" s="8">
        <f t="shared" si="456"/>
        <v>7735</v>
      </c>
      <c r="H414" s="2">
        <v>1.4</v>
      </c>
      <c r="I414" s="7">
        <f t="shared" si="457"/>
        <v>10829</v>
      </c>
      <c r="J414" s="7">
        <v>1.2</v>
      </c>
      <c r="K414" s="4">
        <f t="shared" si="484"/>
        <v>1.2666666666666666</v>
      </c>
      <c r="L414" s="7">
        <v>0</v>
      </c>
      <c r="M414" s="2">
        <f t="shared" si="464"/>
        <v>3.271052631578947</v>
      </c>
      <c r="N414" s="2">
        <f t="shared" si="465"/>
        <v>2.5</v>
      </c>
      <c r="O414" s="2">
        <f t="shared" si="466"/>
        <v>10.394736842105264</v>
      </c>
      <c r="P414" s="2">
        <f t="shared" si="467"/>
        <v>23.39</v>
      </c>
      <c r="Q414" s="2">
        <f t="shared" si="468"/>
        <v>29.39</v>
      </c>
      <c r="R414" s="2">
        <f t="shared" si="469"/>
        <v>22.366666666666664</v>
      </c>
      <c r="S414" s="2">
        <f t="shared" si="458"/>
        <v>26.366666666666664</v>
      </c>
      <c r="T414" s="2">
        <f t="shared" si="459"/>
        <v>36.36666666666666</v>
      </c>
      <c r="U414" s="7">
        <f t="shared" si="460"/>
        <v>1</v>
      </c>
      <c r="V414" s="2">
        <f t="shared" si="470"/>
        <v>58.415805937824693</v>
      </c>
      <c r="W414" s="28">
        <f t="shared" si="471"/>
        <v>77.42771370156521</v>
      </c>
      <c r="X414" s="2">
        <f t="shared" si="472"/>
        <v>71.855189338735784</v>
      </c>
      <c r="Y414" s="2">
        <f t="shared" si="473"/>
        <v>221.49326418091863</v>
      </c>
      <c r="Z414" s="28">
        <f t="shared" si="474"/>
        <v>0</v>
      </c>
      <c r="AA414" s="28">
        <f t="shared" si="475"/>
        <v>3.7916666666666665</v>
      </c>
      <c r="AB414" s="28">
        <f t="shared" si="476"/>
        <v>293.58008111843475</v>
      </c>
      <c r="AC414" s="2">
        <f t="shared" si="477"/>
        <v>272.45092624270649</v>
      </c>
      <c r="AD414" s="2">
        <f t="shared" si="461"/>
        <v>272.45092624270649</v>
      </c>
      <c r="AE414" s="2">
        <f t="shared" si="478"/>
        <v>293.58008111843475</v>
      </c>
      <c r="AF414" s="2">
        <f t="shared" si="462"/>
        <v>306.30528372500481</v>
      </c>
      <c r="AG414" s="33">
        <f t="shared" si="479"/>
        <v>8.5349045868347337E-2</v>
      </c>
      <c r="AH414" s="33">
        <f t="shared" si="480"/>
        <v>8.5349045868347337E-2</v>
      </c>
      <c r="AI414" s="2">
        <f t="shared" si="481"/>
        <v>1.8064480599093435</v>
      </c>
      <c r="AJ414" s="7">
        <v>2.2000000000000002</v>
      </c>
      <c r="AK414" s="27">
        <f t="shared" si="482"/>
        <v>0</v>
      </c>
      <c r="AL414" s="3">
        <f t="shared" si="483"/>
        <v>1946.5891507763577</v>
      </c>
    </row>
    <row r="415" spans="1:38" ht="20.25" x14ac:dyDescent="0.3">
      <c r="A415" s="7">
        <v>17</v>
      </c>
      <c r="B415" s="7">
        <v>33</v>
      </c>
      <c r="C415" s="27">
        <v>27</v>
      </c>
      <c r="D415" s="27">
        <v>42</v>
      </c>
      <c r="E415" s="7">
        <v>3.75</v>
      </c>
      <c r="F415" s="32">
        <f t="shared" si="463"/>
        <v>4.125</v>
      </c>
      <c r="G415" s="8">
        <f t="shared" si="456"/>
        <v>8415</v>
      </c>
      <c r="H415" s="2">
        <v>1.4</v>
      </c>
      <c r="I415" s="7">
        <f t="shared" si="457"/>
        <v>11781</v>
      </c>
      <c r="J415" s="7">
        <v>1.2</v>
      </c>
      <c r="K415" s="4">
        <f t="shared" si="484"/>
        <v>1.2999999999999998</v>
      </c>
      <c r="L415" s="7">
        <v>0</v>
      </c>
      <c r="M415" s="2">
        <f t="shared" si="464"/>
        <v>3.1717948717948721</v>
      </c>
      <c r="N415" s="2">
        <f t="shared" si="465"/>
        <v>2.4358974358974361</v>
      </c>
      <c r="O415" s="2">
        <f t="shared" si="466"/>
        <v>10.12820512820513</v>
      </c>
      <c r="P415" s="2">
        <f t="shared" si="467"/>
        <v>23.976666666666667</v>
      </c>
      <c r="Q415" s="2">
        <f t="shared" si="468"/>
        <v>29.976666666666667</v>
      </c>
      <c r="R415" s="2">
        <f t="shared" si="469"/>
        <v>22.93333333333333</v>
      </c>
      <c r="S415" s="2">
        <f t="shared" si="458"/>
        <v>26.93333333333333</v>
      </c>
      <c r="T415" s="2">
        <f t="shared" si="459"/>
        <v>36.93333333333333</v>
      </c>
      <c r="U415" s="7">
        <f t="shared" si="460"/>
        <v>1</v>
      </c>
      <c r="V415" s="2">
        <f t="shared" si="470"/>
        <v>55.857398131363162</v>
      </c>
      <c r="W415" s="28">
        <f t="shared" si="471"/>
        <v>74.315226474276486</v>
      </c>
      <c r="X415" s="2">
        <f t="shared" si="472"/>
        <v>69.368032336422118</v>
      </c>
      <c r="Y415" s="2">
        <f t="shared" si="473"/>
        <v>230.41176729187305</v>
      </c>
      <c r="Z415" s="28">
        <f t="shared" si="474"/>
        <v>0</v>
      </c>
      <c r="AA415" s="28">
        <f t="shared" si="475"/>
        <v>4.125</v>
      </c>
      <c r="AB415" s="28">
        <f t="shared" si="476"/>
        <v>306.55030920639052</v>
      </c>
      <c r="AC415" s="2">
        <f t="shared" si="477"/>
        <v>286.14313338774122</v>
      </c>
      <c r="AD415" s="2">
        <f t="shared" si="461"/>
        <v>286.14313338774122</v>
      </c>
      <c r="AE415" s="2">
        <f t="shared" si="478"/>
        <v>306.55030920639052</v>
      </c>
      <c r="AF415" s="2">
        <f t="shared" si="462"/>
        <v>370.62939330725584</v>
      </c>
      <c r="AG415" s="33">
        <f t="shared" si="479"/>
        <v>8.5630908613445383E-2</v>
      </c>
      <c r="AH415" s="33">
        <f t="shared" si="480"/>
        <v>8.5630908613445383E-2</v>
      </c>
      <c r="AI415" s="2">
        <f t="shared" si="481"/>
        <v>1.8066324494784702</v>
      </c>
      <c r="AJ415" s="7">
        <v>2.2000000000000002</v>
      </c>
      <c r="AK415" s="27">
        <f t="shared" si="482"/>
        <v>0</v>
      </c>
      <c r="AL415" s="3">
        <f t="shared" si="483"/>
        <v>1921.7490051038058</v>
      </c>
    </row>
    <row r="416" spans="1:38" ht="20.25" x14ac:dyDescent="0.3">
      <c r="A416" s="7">
        <v>17</v>
      </c>
      <c r="B416" s="7">
        <v>36</v>
      </c>
      <c r="C416" s="27">
        <v>29</v>
      </c>
      <c r="D416" s="27">
        <v>45</v>
      </c>
      <c r="E416" s="7">
        <v>4.5</v>
      </c>
      <c r="F416" s="32">
        <f t="shared" si="463"/>
        <v>4.5</v>
      </c>
      <c r="G416" s="8">
        <f t="shared" si="456"/>
        <v>9180</v>
      </c>
      <c r="H416" s="2">
        <v>1.4</v>
      </c>
      <c r="I416" s="7">
        <f t="shared" si="457"/>
        <v>12852</v>
      </c>
      <c r="J416" s="7">
        <v>1.2</v>
      </c>
      <c r="K416" s="4">
        <f t="shared" si="484"/>
        <v>1.325</v>
      </c>
      <c r="L416" s="7">
        <v>0</v>
      </c>
      <c r="M416" s="2">
        <f t="shared" si="464"/>
        <v>3.10062893081761</v>
      </c>
      <c r="N416" s="2">
        <f t="shared" si="465"/>
        <v>2.3899371069182389</v>
      </c>
      <c r="O416" s="2">
        <f t="shared" si="466"/>
        <v>9.9371069182389942</v>
      </c>
      <c r="P416" s="2">
        <f t="shared" si="467"/>
        <v>24.416666666666668</v>
      </c>
      <c r="Q416" s="2">
        <f t="shared" si="468"/>
        <v>30.416666666666668</v>
      </c>
      <c r="R416" s="2">
        <f t="shared" si="469"/>
        <v>23.358333333333331</v>
      </c>
      <c r="S416" s="2">
        <f t="shared" si="458"/>
        <v>27.358333333333331</v>
      </c>
      <c r="T416" s="2">
        <f t="shared" si="459"/>
        <v>37.358333333333334</v>
      </c>
      <c r="U416" s="7">
        <f t="shared" si="460"/>
        <v>1</v>
      </c>
      <c r="V416" s="2">
        <f t="shared" si="470"/>
        <v>54.047766825172644</v>
      </c>
      <c r="W416" s="28">
        <f t="shared" si="471"/>
        <v>72.102445558063749</v>
      </c>
      <c r="X416" s="2">
        <f t="shared" si="472"/>
        <v>67.586834892241299</v>
      </c>
      <c r="Y416" s="2">
        <f t="shared" si="473"/>
        <v>243.21495071327689</v>
      </c>
      <c r="Z416" s="28">
        <f t="shared" si="474"/>
        <v>0</v>
      </c>
      <c r="AA416" s="28">
        <f t="shared" si="475"/>
        <v>4.5</v>
      </c>
      <c r="AB416" s="28">
        <f t="shared" si="476"/>
        <v>324.46100501128689</v>
      </c>
      <c r="AC416" s="2">
        <f t="shared" si="477"/>
        <v>304.14075701508585</v>
      </c>
      <c r="AD416" s="2">
        <f t="shared" si="461"/>
        <v>304.14075701508585</v>
      </c>
      <c r="AE416" s="2">
        <f t="shared" si="478"/>
        <v>324.46100501128689</v>
      </c>
      <c r="AF416" s="2">
        <f t="shared" si="462"/>
        <v>441.07960856400695</v>
      </c>
      <c r="AG416" s="33">
        <f t="shared" si="479"/>
        <v>8.5948004201680681E-2</v>
      </c>
      <c r="AH416" s="33">
        <f t="shared" si="480"/>
        <v>8.5948004201680681E-2</v>
      </c>
      <c r="AI416" s="2">
        <f t="shared" si="481"/>
        <v>1.8068399327433269</v>
      </c>
      <c r="AJ416" s="7">
        <v>2.2000000000000002</v>
      </c>
      <c r="AK416" s="27">
        <f t="shared" si="482"/>
        <v>0</v>
      </c>
      <c r="AL416" s="3">
        <f t="shared" si="483"/>
        <v>1961.8900184302968</v>
      </c>
    </row>
    <row r="417" spans="1:38" ht="20.25" x14ac:dyDescent="0.3">
      <c r="A417" s="7">
        <v>17</v>
      </c>
      <c r="B417" s="7">
        <v>39</v>
      </c>
      <c r="C417" s="27">
        <v>32</v>
      </c>
      <c r="D417" s="27">
        <v>49</v>
      </c>
      <c r="E417" s="7">
        <v>4.75</v>
      </c>
      <c r="F417" s="32">
        <f t="shared" si="463"/>
        <v>4.875</v>
      </c>
      <c r="G417" s="8">
        <f t="shared" si="456"/>
        <v>9945</v>
      </c>
      <c r="H417" s="2">
        <v>1.4</v>
      </c>
      <c r="I417" s="7">
        <f t="shared" si="457"/>
        <v>13923</v>
      </c>
      <c r="J417" s="7">
        <v>1.2</v>
      </c>
      <c r="K417" s="4">
        <f t="shared" si="484"/>
        <v>1.3583333333333334</v>
      </c>
      <c r="L417" s="7">
        <v>0</v>
      </c>
      <c r="M417" s="2">
        <f t="shared" si="464"/>
        <v>3.0098159509202449</v>
      </c>
      <c r="N417" s="2">
        <f t="shared" si="465"/>
        <v>2.3312883435582821</v>
      </c>
      <c r="O417" s="2">
        <f t="shared" si="466"/>
        <v>9.6932515337423304</v>
      </c>
      <c r="P417" s="2">
        <f t="shared" si="467"/>
        <v>25.003333333333337</v>
      </c>
      <c r="Q417" s="2">
        <f t="shared" si="468"/>
        <v>31.003333333333337</v>
      </c>
      <c r="R417" s="2">
        <f t="shared" si="469"/>
        <v>23.925000000000001</v>
      </c>
      <c r="S417" s="2">
        <f t="shared" si="458"/>
        <v>27.925000000000001</v>
      </c>
      <c r="T417" s="2">
        <f t="shared" si="459"/>
        <v>37.924999999999997</v>
      </c>
      <c r="U417" s="7">
        <f t="shared" si="460"/>
        <v>1</v>
      </c>
      <c r="V417" s="2">
        <f t="shared" si="470"/>
        <v>51.769132587287096</v>
      </c>
      <c r="W417" s="28">
        <f t="shared" si="471"/>
        <v>69.30262405723164</v>
      </c>
      <c r="X417" s="2">
        <f t="shared" si="472"/>
        <v>65.317152123973315</v>
      </c>
      <c r="Y417" s="2">
        <f t="shared" si="473"/>
        <v>252.3745213630246</v>
      </c>
      <c r="Z417" s="28">
        <f t="shared" si="474"/>
        <v>0</v>
      </c>
      <c r="AA417" s="28">
        <f t="shared" si="475"/>
        <v>4.875</v>
      </c>
      <c r="AB417" s="28">
        <f t="shared" si="476"/>
        <v>337.85029227900424</v>
      </c>
      <c r="AC417" s="2">
        <f t="shared" si="477"/>
        <v>318.4211166043699</v>
      </c>
      <c r="AD417" s="2">
        <f t="shared" si="461"/>
        <v>318.4211166043699</v>
      </c>
      <c r="AE417" s="2">
        <f t="shared" si="478"/>
        <v>337.85029227900424</v>
      </c>
      <c r="AF417" s="2">
        <f t="shared" si="462"/>
        <v>517.65592949525819</v>
      </c>
      <c r="AG417" s="33">
        <f t="shared" si="479"/>
        <v>8.6265099789915978E-2</v>
      </c>
      <c r="AH417" s="33">
        <f t="shared" si="480"/>
        <v>8.6265099789915978E-2</v>
      </c>
      <c r="AI417" s="2">
        <f t="shared" si="481"/>
        <v>1.8070474636706171</v>
      </c>
      <c r="AJ417" s="7">
        <v>2.2000000000000002</v>
      </c>
      <c r="AK417" s="27">
        <f t="shared" si="482"/>
        <v>0</v>
      </c>
      <c r="AL417" s="3">
        <f t="shared" si="483"/>
        <v>1957.0527268959559</v>
      </c>
    </row>
    <row r="418" spans="1:38" ht="20.25" x14ac:dyDescent="0.3">
      <c r="A418" s="7">
        <v>17</v>
      </c>
      <c r="B418" s="7">
        <v>42</v>
      </c>
      <c r="C418" s="27">
        <v>34</v>
      </c>
      <c r="D418" s="27">
        <v>53</v>
      </c>
      <c r="E418" s="7">
        <v>5</v>
      </c>
      <c r="F418" s="32">
        <f t="shared" si="463"/>
        <v>5.25</v>
      </c>
      <c r="G418" s="8">
        <f t="shared" si="456"/>
        <v>10710</v>
      </c>
      <c r="H418" s="2">
        <v>1.4</v>
      </c>
      <c r="I418" s="7">
        <f t="shared" si="457"/>
        <v>14993.999999999998</v>
      </c>
      <c r="J418" s="7">
        <v>1.2</v>
      </c>
      <c r="K418" s="4">
        <f t="shared" si="484"/>
        <v>1.3916666666666666</v>
      </c>
      <c r="L418" s="7">
        <v>0</v>
      </c>
      <c r="M418" s="2">
        <f t="shared" si="464"/>
        <v>2.9233532934131738</v>
      </c>
      <c r="N418" s="2">
        <f t="shared" si="465"/>
        <v>2.2754491017964074</v>
      </c>
      <c r="O418" s="2">
        <f t="shared" si="466"/>
        <v>9.4610778443113777</v>
      </c>
      <c r="P418" s="2">
        <f t="shared" si="467"/>
        <v>25.59</v>
      </c>
      <c r="Q418" s="2">
        <f t="shared" si="468"/>
        <v>31.59</v>
      </c>
      <c r="R418" s="2">
        <f t="shared" si="469"/>
        <v>24.491666666666664</v>
      </c>
      <c r="S418" s="2">
        <f t="shared" si="458"/>
        <v>28.491666666666664</v>
      </c>
      <c r="T418" s="2">
        <f t="shared" si="459"/>
        <v>38.49166666666666</v>
      </c>
      <c r="U418" s="7">
        <f t="shared" si="460"/>
        <v>1</v>
      </c>
      <c r="V418" s="2">
        <f t="shared" si="470"/>
        <v>49.632169400798198</v>
      </c>
      <c r="W418" s="28">
        <f t="shared" si="471"/>
        <v>66.662833553737343</v>
      </c>
      <c r="X418" s="2">
        <f t="shared" si="472"/>
        <v>63.160400895841484</v>
      </c>
      <c r="Y418" s="2">
        <f t="shared" si="473"/>
        <v>260.56888935419056</v>
      </c>
      <c r="Z418" s="28">
        <f t="shared" si="474"/>
        <v>0</v>
      </c>
      <c r="AA418" s="28">
        <f t="shared" si="475"/>
        <v>5.25</v>
      </c>
      <c r="AB418" s="28">
        <f t="shared" si="476"/>
        <v>349.97987615712105</v>
      </c>
      <c r="AC418" s="2">
        <f t="shared" si="477"/>
        <v>331.59210470316776</v>
      </c>
      <c r="AD418" s="2">
        <f t="shared" si="461"/>
        <v>331.59210470316776</v>
      </c>
      <c r="AE418" s="2">
        <f t="shared" si="478"/>
        <v>349.97987615712105</v>
      </c>
      <c r="AF418" s="2">
        <f t="shared" si="462"/>
        <v>600.35835610100946</v>
      </c>
      <c r="AG418" s="33">
        <f t="shared" si="479"/>
        <v>8.6582195378151247E-2</v>
      </c>
      <c r="AH418" s="33">
        <f t="shared" si="480"/>
        <v>8.6582195378151247E-2</v>
      </c>
      <c r="AI418" s="2">
        <f t="shared" si="481"/>
        <v>1.8072550422767666</v>
      </c>
      <c r="AJ418" s="7">
        <v>2.2000000000000002</v>
      </c>
      <c r="AK418" s="27">
        <f t="shared" si="482"/>
        <v>0</v>
      </c>
      <c r="AL418" s="3">
        <f t="shared" si="483"/>
        <v>1953.6800483424959</v>
      </c>
    </row>
    <row r="419" spans="1:38" ht="20.25" x14ac:dyDescent="0.3">
      <c r="A419" s="7">
        <v>17</v>
      </c>
      <c r="B419" s="7">
        <v>48</v>
      </c>
      <c r="C419" s="27">
        <v>38</v>
      </c>
      <c r="D419" s="27">
        <v>60</v>
      </c>
      <c r="E419" s="7">
        <v>5.5</v>
      </c>
      <c r="F419" s="32">
        <f t="shared" si="463"/>
        <v>5.916666666666667</v>
      </c>
      <c r="G419" s="8">
        <f t="shared" si="456"/>
        <v>12070</v>
      </c>
      <c r="H419" s="2">
        <v>1.4</v>
      </c>
      <c r="I419" s="7">
        <f t="shared" si="457"/>
        <v>16898</v>
      </c>
      <c r="J419" s="7">
        <v>1.2</v>
      </c>
      <c r="K419" s="4">
        <f t="shared" si="484"/>
        <v>1.45</v>
      </c>
      <c r="L419" s="7">
        <v>0</v>
      </c>
      <c r="M419" s="2">
        <f t="shared" si="464"/>
        <v>2.7816091954022988</v>
      </c>
      <c r="N419" s="2">
        <f t="shared" si="465"/>
        <v>2.1839080459770113</v>
      </c>
      <c r="O419" s="2">
        <f t="shared" si="466"/>
        <v>9.0804597701149419</v>
      </c>
      <c r="P419" s="2">
        <f t="shared" si="467"/>
        <v>26.616666666666667</v>
      </c>
      <c r="Q419" s="2">
        <f t="shared" si="468"/>
        <v>32.616666666666667</v>
      </c>
      <c r="R419" s="2">
        <f t="shared" si="469"/>
        <v>25.483333333333331</v>
      </c>
      <c r="S419" s="2">
        <f t="shared" si="458"/>
        <v>29.483333333333331</v>
      </c>
      <c r="T419" s="2">
        <f t="shared" si="459"/>
        <v>39.483333333333334</v>
      </c>
      <c r="U419" s="7">
        <f t="shared" si="460"/>
        <v>1</v>
      </c>
      <c r="V419" s="2">
        <f t="shared" si="470"/>
        <v>46.199301997524948</v>
      </c>
      <c r="W419" s="28">
        <f t="shared" si="471"/>
        <v>62.392888597208554</v>
      </c>
      <c r="X419" s="2">
        <f t="shared" si="472"/>
        <v>59.635907770549288</v>
      </c>
      <c r="Y419" s="2">
        <f t="shared" si="473"/>
        <v>273.3458701520226</v>
      </c>
      <c r="Z419" s="28">
        <f t="shared" si="474"/>
        <v>0</v>
      </c>
      <c r="AA419" s="28">
        <f t="shared" si="475"/>
        <v>5.916666666666667</v>
      </c>
      <c r="AB419" s="28">
        <f t="shared" si="476"/>
        <v>369.1579242001506</v>
      </c>
      <c r="AC419" s="2">
        <f t="shared" si="477"/>
        <v>352.84578764241661</v>
      </c>
      <c r="AD419" s="2">
        <f t="shared" si="461"/>
        <v>352.84578764241661</v>
      </c>
      <c r="AE419" s="2">
        <f t="shared" si="478"/>
        <v>369.1579242001506</v>
      </c>
      <c r="AF419" s="2">
        <f t="shared" si="462"/>
        <v>784.14152633601236</v>
      </c>
      <c r="AG419" s="33">
        <f t="shared" si="479"/>
        <v>8.7145920868347354E-2</v>
      </c>
      <c r="AH419" s="33">
        <f t="shared" si="480"/>
        <v>8.7145920868347354E-2</v>
      </c>
      <c r="AI419" s="2">
        <f t="shared" si="481"/>
        <v>1.8076241886865978</v>
      </c>
      <c r="AJ419" s="7">
        <v>2.2000000000000002</v>
      </c>
      <c r="AK419" s="27">
        <f t="shared" si="482"/>
        <v>0</v>
      </c>
      <c r="AL419" s="3">
        <f t="shared" si="483"/>
        <v>1956.3957637880126</v>
      </c>
    </row>
    <row r="420" spans="1:38" ht="20.25" x14ac:dyDescent="0.3">
      <c r="A420" s="7">
        <v>17</v>
      </c>
      <c r="B420" s="7">
        <v>54</v>
      </c>
      <c r="C420" s="27">
        <v>43</v>
      </c>
      <c r="D420" s="27">
        <v>68</v>
      </c>
      <c r="E420" s="7">
        <v>6</v>
      </c>
      <c r="F420" s="32">
        <f t="shared" si="463"/>
        <v>6.666666666666667</v>
      </c>
      <c r="G420" s="8">
        <f t="shared" si="456"/>
        <v>13600</v>
      </c>
      <c r="H420" s="2">
        <v>1.4</v>
      </c>
      <c r="I420" s="7">
        <f t="shared" si="457"/>
        <v>19040</v>
      </c>
      <c r="J420" s="7">
        <v>1.2</v>
      </c>
      <c r="K420" s="4">
        <f t="shared" si="484"/>
        <v>1.5166666666666666</v>
      </c>
      <c r="L420" s="7">
        <v>0</v>
      </c>
      <c r="M420" s="2">
        <f t="shared" si="464"/>
        <v>2.6329670329670329</v>
      </c>
      <c r="N420" s="2">
        <f t="shared" si="465"/>
        <v>2.087912087912088</v>
      </c>
      <c r="O420" s="2">
        <f t="shared" si="466"/>
        <v>8.6813186813186807</v>
      </c>
      <c r="P420" s="2">
        <f t="shared" si="467"/>
        <v>27.79</v>
      </c>
      <c r="Q420" s="2">
        <f t="shared" si="468"/>
        <v>33.79</v>
      </c>
      <c r="R420" s="2">
        <f t="shared" si="469"/>
        <v>26.616666666666664</v>
      </c>
      <c r="S420" s="2">
        <f t="shared" si="458"/>
        <v>30.616666666666664</v>
      </c>
      <c r="T420" s="2">
        <f t="shared" si="459"/>
        <v>40.61666666666666</v>
      </c>
      <c r="U420" s="7">
        <f t="shared" si="460"/>
        <v>1</v>
      </c>
      <c r="V420" s="2">
        <f t="shared" si="470"/>
        <v>42.696214028115392</v>
      </c>
      <c r="W420" s="28">
        <f t="shared" si="471"/>
        <v>57.99694968265198</v>
      </c>
      <c r="X420" s="2">
        <f t="shared" si="472"/>
        <v>55.958845960525466</v>
      </c>
      <c r="Y420" s="2">
        <f t="shared" si="473"/>
        <v>284.64142685410263</v>
      </c>
      <c r="Z420" s="28">
        <f t="shared" si="474"/>
        <v>0</v>
      </c>
      <c r="AA420" s="28">
        <f t="shared" si="475"/>
        <v>6.666666666666667</v>
      </c>
      <c r="AB420" s="28">
        <f t="shared" si="476"/>
        <v>386.64633121767986</v>
      </c>
      <c r="AC420" s="2">
        <f t="shared" si="477"/>
        <v>373.05897307016977</v>
      </c>
      <c r="AD420" s="2">
        <f t="shared" si="461"/>
        <v>373.05897307016977</v>
      </c>
      <c r="AE420" s="2">
        <f t="shared" si="478"/>
        <v>386.64633121767986</v>
      </c>
      <c r="AF420" s="2">
        <f t="shared" si="462"/>
        <v>992.42911926901559</v>
      </c>
      <c r="AG420" s="33">
        <f t="shared" si="479"/>
        <v>8.7780112044817921E-2</v>
      </c>
      <c r="AH420" s="33">
        <f t="shared" si="480"/>
        <v>8.7780112044817921E-2</v>
      </c>
      <c r="AI420" s="2">
        <f t="shared" si="481"/>
        <v>1.8080396586949139</v>
      </c>
      <c r="AJ420" s="7">
        <v>2.2000000000000002</v>
      </c>
      <c r="AK420" s="27">
        <f t="shared" si="482"/>
        <v>0</v>
      </c>
      <c r="AL420" s="3">
        <f t="shared" si="483"/>
        <v>1955.2306463293964</v>
      </c>
    </row>
    <row r="421" spans="1:38" ht="20.25" x14ac:dyDescent="0.3">
      <c r="A421" s="7">
        <v>17</v>
      </c>
      <c r="B421" s="7">
        <v>60</v>
      </c>
      <c r="C421" s="27">
        <v>48</v>
      </c>
      <c r="D421" s="27">
        <v>76</v>
      </c>
      <c r="E421" s="7">
        <v>6.5</v>
      </c>
      <c r="F421" s="32">
        <f t="shared" si="463"/>
        <v>7.416666666666667</v>
      </c>
      <c r="G421" s="8">
        <f t="shared" si="456"/>
        <v>15130</v>
      </c>
      <c r="H421" s="2">
        <v>1.4</v>
      </c>
      <c r="I421" s="7">
        <f t="shared" si="457"/>
        <v>21182</v>
      </c>
      <c r="J421" s="7">
        <v>1.2</v>
      </c>
      <c r="K421" s="4">
        <f t="shared" si="484"/>
        <v>1.5833333333333333</v>
      </c>
      <c r="L421" s="7">
        <v>0</v>
      </c>
      <c r="M421" s="2">
        <f t="shared" si="464"/>
        <v>2.4968421052631578</v>
      </c>
      <c r="N421" s="2">
        <f t="shared" si="465"/>
        <v>2</v>
      </c>
      <c r="O421" s="2">
        <f t="shared" si="466"/>
        <v>8.3157894736842106</v>
      </c>
      <c r="P421" s="2">
        <f t="shared" si="467"/>
        <v>28.963333333333331</v>
      </c>
      <c r="Q421" s="2">
        <f t="shared" si="468"/>
        <v>34.963333333333331</v>
      </c>
      <c r="R421" s="2">
        <f t="shared" si="469"/>
        <v>27.749999999999996</v>
      </c>
      <c r="S421" s="2">
        <f t="shared" si="458"/>
        <v>31.749999999999996</v>
      </c>
      <c r="T421" s="2">
        <f t="shared" si="459"/>
        <v>41.75</v>
      </c>
      <c r="U421" s="7">
        <f t="shared" si="460"/>
        <v>1</v>
      </c>
      <c r="V421" s="2">
        <f t="shared" si="470"/>
        <v>39.578142352477379</v>
      </c>
      <c r="W421" s="28">
        <f t="shared" si="471"/>
        <v>54.049874521714926</v>
      </c>
      <c r="X421" s="2">
        <f t="shared" si="472"/>
        <v>52.612859893712439</v>
      </c>
      <c r="Y421" s="2">
        <f t="shared" si="473"/>
        <v>293.53788911420725</v>
      </c>
      <c r="Z421" s="28">
        <f t="shared" si="474"/>
        <v>0</v>
      </c>
      <c r="AA421" s="28">
        <f t="shared" si="475"/>
        <v>7.416666666666667</v>
      </c>
      <c r="AB421" s="28">
        <f t="shared" si="476"/>
        <v>400.86990270271906</v>
      </c>
      <c r="AC421" s="2">
        <f t="shared" si="477"/>
        <v>390.21204421170063</v>
      </c>
      <c r="AD421" s="2">
        <f t="shared" si="461"/>
        <v>390.21204421170063</v>
      </c>
      <c r="AE421" s="2">
        <f t="shared" si="478"/>
        <v>400.86990270271906</v>
      </c>
      <c r="AF421" s="2">
        <f t="shared" si="462"/>
        <v>1225.2211349000193</v>
      </c>
      <c r="AG421" s="33">
        <f t="shared" si="479"/>
        <v>8.8414303221288515E-2</v>
      </c>
      <c r="AH421" s="33">
        <f t="shared" si="480"/>
        <v>8.8414303221288515E-2</v>
      </c>
      <c r="AI421" s="2">
        <f t="shared" si="481"/>
        <v>1.8084553197329944</v>
      </c>
      <c r="AJ421" s="7">
        <v>2.2000000000000002</v>
      </c>
      <c r="AK421" s="27">
        <f t="shared" si="482"/>
        <v>0</v>
      </c>
      <c r="AL421" s="3">
        <f t="shared" si="483"/>
        <v>1956.3559275438754</v>
      </c>
    </row>
    <row r="422" spans="1:38" ht="20.25" x14ac:dyDescent="0.3">
      <c r="A422" s="7">
        <v>17</v>
      </c>
      <c r="B422" s="7">
        <v>66</v>
      </c>
      <c r="C422" s="27">
        <v>53</v>
      </c>
      <c r="D422" s="27">
        <v>83</v>
      </c>
      <c r="E422" s="7">
        <v>7</v>
      </c>
      <c r="F422" s="32">
        <f t="shared" si="463"/>
        <v>8.0833333333333339</v>
      </c>
      <c r="G422" s="8">
        <f t="shared" si="456"/>
        <v>16490</v>
      </c>
      <c r="H422" s="2">
        <v>1.4</v>
      </c>
      <c r="I422" s="7">
        <f t="shared" si="457"/>
        <v>23086</v>
      </c>
      <c r="J422" s="7">
        <v>1.2</v>
      </c>
      <c r="K422" s="4">
        <f t="shared" si="484"/>
        <v>1.6416666666666666</v>
      </c>
      <c r="L422" s="7">
        <v>0</v>
      </c>
      <c r="M422" s="2">
        <f t="shared" si="464"/>
        <v>2.3868020304568525</v>
      </c>
      <c r="N422" s="2">
        <f t="shared" si="465"/>
        <v>1.9289340101522843</v>
      </c>
      <c r="O422" s="2">
        <f t="shared" si="466"/>
        <v>8.0203045685279193</v>
      </c>
      <c r="P422" s="2">
        <f t="shared" si="467"/>
        <v>29.99</v>
      </c>
      <c r="Q422" s="2">
        <f t="shared" si="468"/>
        <v>35.989999999999995</v>
      </c>
      <c r="R422" s="2">
        <f t="shared" si="469"/>
        <v>28.741666666666664</v>
      </c>
      <c r="S422" s="2">
        <f t="shared" si="458"/>
        <v>32.74166666666666</v>
      </c>
      <c r="T422" s="2">
        <f t="shared" si="459"/>
        <v>42.74166666666666</v>
      </c>
      <c r="U422" s="7">
        <f t="shared" si="460"/>
        <v>1</v>
      </c>
      <c r="V422" s="2">
        <f t="shared" si="470"/>
        <v>37.122518247272559</v>
      </c>
      <c r="W422" s="28">
        <f t="shared" si="471"/>
        <v>50.917681596320257</v>
      </c>
      <c r="X422" s="2">
        <f t="shared" si="472"/>
        <v>49.926131969133571</v>
      </c>
      <c r="Y422" s="2">
        <f t="shared" si="473"/>
        <v>300.07368916545323</v>
      </c>
      <c r="Z422" s="28">
        <f t="shared" si="474"/>
        <v>0</v>
      </c>
      <c r="AA422" s="28">
        <f t="shared" si="475"/>
        <v>8.0833333333333339</v>
      </c>
      <c r="AB422" s="28">
        <f t="shared" si="476"/>
        <v>411.58459290358877</v>
      </c>
      <c r="AC422" s="2">
        <f t="shared" si="477"/>
        <v>403.56956675049639</v>
      </c>
      <c r="AD422" s="2">
        <f t="shared" si="461"/>
        <v>403.56956675049639</v>
      </c>
      <c r="AE422" s="2">
        <f t="shared" si="478"/>
        <v>411.58459290358877</v>
      </c>
      <c r="AF422" s="2">
        <f t="shared" si="462"/>
        <v>1482.5175732290234</v>
      </c>
      <c r="AG422" s="33">
        <f t="shared" si="479"/>
        <v>8.8978028711484594E-2</v>
      </c>
      <c r="AH422" s="33">
        <f t="shared" si="480"/>
        <v>8.8978028711484594E-2</v>
      </c>
      <c r="AI422" s="2">
        <f t="shared" si="481"/>
        <v>1.8088249566884855</v>
      </c>
      <c r="AJ422" s="7">
        <v>2.2000000000000002</v>
      </c>
      <c r="AK422" s="27">
        <f t="shared" si="482"/>
        <v>0</v>
      </c>
      <c r="AL422" s="3">
        <f t="shared" si="483"/>
        <v>1963.7471369078266</v>
      </c>
    </row>
    <row r="423" spans="1:38" ht="20.25" x14ac:dyDescent="0.3">
      <c r="A423" s="7">
        <v>17</v>
      </c>
      <c r="B423" s="7">
        <v>72</v>
      </c>
      <c r="C423" s="27">
        <v>58</v>
      </c>
      <c r="D423" s="27">
        <v>91</v>
      </c>
      <c r="E423" s="7">
        <v>7.5</v>
      </c>
      <c r="F423" s="32">
        <f t="shared" si="463"/>
        <v>8.8333333333333339</v>
      </c>
      <c r="G423" s="8">
        <f t="shared" si="456"/>
        <v>18020</v>
      </c>
      <c r="H423" s="2">
        <v>1.4</v>
      </c>
      <c r="I423" s="7">
        <f t="shared" si="457"/>
        <v>25228</v>
      </c>
      <c r="J423" s="7">
        <v>1.2</v>
      </c>
      <c r="K423" s="4">
        <f t="shared" si="484"/>
        <v>1.7083333333333335</v>
      </c>
      <c r="L423" s="7">
        <v>0</v>
      </c>
      <c r="M423" s="2">
        <f t="shared" si="464"/>
        <v>2.2702439024390242</v>
      </c>
      <c r="N423" s="2">
        <f t="shared" si="465"/>
        <v>1.8536585365853655</v>
      </c>
      <c r="O423" s="2">
        <f t="shared" si="466"/>
        <v>7.7073170731707306</v>
      </c>
      <c r="P423" s="2">
        <f t="shared" si="467"/>
        <v>31.163333333333334</v>
      </c>
      <c r="Q423" s="2">
        <f t="shared" si="468"/>
        <v>37.163333333333334</v>
      </c>
      <c r="R423" s="2">
        <f t="shared" si="469"/>
        <v>29.875</v>
      </c>
      <c r="S423" s="2">
        <f t="shared" si="458"/>
        <v>33.875</v>
      </c>
      <c r="T423" s="2">
        <f t="shared" si="459"/>
        <v>43.875</v>
      </c>
      <c r="U423" s="7">
        <f t="shared" si="460"/>
        <v>1</v>
      </c>
      <c r="V423" s="2">
        <f t="shared" si="470"/>
        <v>34.586661993063899</v>
      </c>
      <c r="W423" s="28">
        <f t="shared" si="471"/>
        <v>47.660356413412543</v>
      </c>
      <c r="X423" s="2">
        <f t="shared" si="472"/>
        <v>47.100924309642579</v>
      </c>
      <c r="Y423" s="2">
        <f t="shared" si="473"/>
        <v>305.51551427206448</v>
      </c>
      <c r="Z423" s="28">
        <f t="shared" si="474"/>
        <v>0</v>
      </c>
      <c r="AA423" s="28">
        <f t="shared" si="475"/>
        <v>8.8333333333333339</v>
      </c>
      <c r="AB423" s="28">
        <f t="shared" si="476"/>
        <v>420.99981498514416</v>
      </c>
      <c r="AC423" s="2">
        <f t="shared" si="477"/>
        <v>416.05816473517615</v>
      </c>
      <c r="AD423" s="2">
        <f t="shared" si="461"/>
        <v>416.05816473517615</v>
      </c>
      <c r="AE423" s="2">
        <f t="shared" si="478"/>
        <v>420.99981498514416</v>
      </c>
      <c r="AF423" s="2">
        <f t="shared" si="462"/>
        <v>1764.3184342560278</v>
      </c>
      <c r="AG423" s="33">
        <f t="shared" si="479"/>
        <v>8.9612219887955175E-2</v>
      </c>
      <c r="AH423" s="33">
        <f t="shared" si="480"/>
        <v>8.9612219887955175E-2</v>
      </c>
      <c r="AI423" s="2">
        <f t="shared" si="481"/>
        <v>1.8092409789202144</v>
      </c>
      <c r="AJ423" s="7">
        <v>2.2000000000000002</v>
      </c>
      <c r="AK423" s="27">
        <f t="shared" si="482"/>
        <v>0</v>
      </c>
      <c r="AL423" s="3">
        <f t="shared" si="483"/>
        <v>1967.3590462445784</v>
      </c>
    </row>
    <row r="424" spans="1:38" ht="20.25" x14ac:dyDescent="0.3">
      <c r="A424" s="7">
        <v>17</v>
      </c>
      <c r="B424" s="7">
        <v>78</v>
      </c>
      <c r="C424" s="27">
        <v>63</v>
      </c>
      <c r="D424" s="27">
        <v>98</v>
      </c>
      <c r="E424" s="7">
        <v>8</v>
      </c>
      <c r="F424" s="32">
        <f t="shared" si="463"/>
        <v>9.5</v>
      </c>
      <c r="G424" s="8">
        <f t="shared" si="456"/>
        <v>19380</v>
      </c>
      <c r="H424" s="2">
        <v>1.4</v>
      </c>
      <c r="I424" s="7">
        <f t="shared" si="457"/>
        <v>27132</v>
      </c>
      <c r="J424" s="7">
        <v>1.2</v>
      </c>
      <c r="K424" s="7">
        <v>1.75</v>
      </c>
      <c r="L424" s="7">
        <v>0</v>
      </c>
      <c r="M424" s="2">
        <f t="shared" si="464"/>
        <v>2.196190476190476</v>
      </c>
      <c r="N424" s="2">
        <f t="shared" si="465"/>
        <v>1.8095238095238095</v>
      </c>
      <c r="O424" s="2">
        <f t="shared" si="466"/>
        <v>7.5238095238095237</v>
      </c>
      <c r="P424" s="2">
        <f t="shared" si="467"/>
        <v>31.906666666666666</v>
      </c>
      <c r="Q424" s="2">
        <f t="shared" si="468"/>
        <v>37.906666666666666</v>
      </c>
      <c r="R424" s="2">
        <f t="shared" si="469"/>
        <v>30.583333333333332</v>
      </c>
      <c r="S424" s="2">
        <f t="shared" si="458"/>
        <v>34.583333333333329</v>
      </c>
      <c r="T424" s="2">
        <f t="shared" si="459"/>
        <v>44.583333333333329</v>
      </c>
      <c r="U424" s="7">
        <f t="shared" si="460"/>
        <v>1</v>
      </c>
      <c r="V424" s="2">
        <f t="shared" si="470"/>
        <v>33.123087347766543</v>
      </c>
      <c r="W424" s="28">
        <f t="shared" si="471"/>
        <v>45.768723857794889</v>
      </c>
      <c r="X424" s="2">
        <f t="shared" si="472"/>
        <v>45.443637594879711</v>
      </c>
      <c r="Y424" s="2">
        <f t="shared" si="473"/>
        <v>314.66932980378215</v>
      </c>
      <c r="Z424" s="28">
        <f t="shared" si="474"/>
        <v>0</v>
      </c>
      <c r="AA424" s="28">
        <f t="shared" si="475"/>
        <v>9.5</v>
      </c>
      <c r="AB424" s="28">
        <f t="shared" si="476"/>
        <v>434.80287664905143</v>
      </c>
      <c r="AC424" s="2">
        <f t="shared" si="477"/>
        <v>431.71455715135727</v>
      </c>
      <c r="AD424" s="2">
        <f t="shared" si="461"/>
        <v>431.71455715135727</v>
      </c>
      <c r="AE424" s="2">
        <f t="shared" si="478"/>
        <v>434.80287664905143</v>
      </c>
      <c r="AF424" s="2">
        <f t="shared" si="462"/>
        <v>2070.6237179810328</v>
      </c>
      <c r="AG424" s="33">
        <f t="shared" si="479"/>
        <v>9.0175945378151268E-2</v>
      </c>
      <c r="AH424" s="33">
        <f t="shared" si="480"/>
        <v>9.0175945378151268E-2</v>
      </c>
      <c r="AI424" s="2">
        <f t="shared" si="481"/>
        <v>1.8096109371459672</v>
      </c>
      <c r="AJ424" s="7">
        <v>2.2000000000000002</v>
      </c>
      <c r="AK424" s="27">
        <f t="shared" si="482"/>
        <v>0</v>
      </c>
      <c r="AL424" s="3">
        <f t="shared" si="483"/>
        <v>1976.0222500151217</v>
      </c>
    </row>
    <row r="425" spans="1:38" ht="20.25" x14ac:dyDescent="0.3">
      <c r="A425" s="7">
        <v>17</v>
      </c>
      <c r="B425" s="7">
        <v>84</v>
      </c>
      <c r="C425" s="27">
        <v>68</v>
      </c>
      <c r="D425" s="27">
        <v>106</v>
      </c>
      <c r="E425" s="7">
        <v>8.5</v>
      </c>
      <c r="F425" s="32">
        <f t="shared" si="463"/>
        <v>10.25</v>
      </c>
      <c r="G425" s="8">
        <f t="shared" si="456"/>
        <v>20910</v>
      </c>
      <c r="H425" s="2">
        <v>1.4</v>
      </c>
      <c r="I425" s="7">
        <f t="shared" si="457"/>
        <v>29273.999999999996</v>
      </c>
      <c r="J425" s="7">
        <v>1.2</v>
      </c>
      <c r="K425" s="7">
        <v>1.75</v>
      </c>
      <c r="L425" s="7">
        <v>0</v>
      </c>
      <c r="M425" s="2">
        <f t="shared" si="464"/>
        <v>2.1733333333333333</v>
      </c>
      <c r="N425" s="2">
        <f t="shared" si="465"/>
        <v>1.8095238095238095</v>
      </c>
      <c r="O425" s="2">
        <f t="shared" si="466"/>
        <v>7.5238095238095237</v>
      </c>
      <c r="P425" s="2">
        <f t="shared" si="467"/>
        <v>31.946666666666669</v>
      </c>
      <c r="Q425" s="2">
        <f t="shared" si="468"/>
        <v>37.946666666666673</v>
      </c>
      <c r="R425" s="2">
        <f t="shared" si="469"/>
        <v>30.583333333333332</v>
      </c>
      <c r="S425" s="2">
        <f t="shared" si="458"/>
        <v>34.583333333333329</v>
      </c>
      <c r="T425" s="2">
        <f t="shared" si="459"/>
        <v>44.583333333333329</v>
      </c>
      <c r="U425" s="7">
        <f t="shared" si="460"/>
        <v>1</v>
      </c>
      <c r="V425" s="2">
        <f t="shared" si="470"/>
        <v>33.088171935945276</v>
      </c>
      <c r="W425" s="28">
        <f t="shared" si="471"/>
        <v>45.720478541008724</v>
      </c>
      <c r="X425" s="2">
        <f t="shared" si="472"/>
        <v>45.395734955109972</v>
      </c>
      <c r="Y425" s="2">
        <f t="shared" si="473"/>
        <v>339.1537623434391</v>
      </c>
      <c r="Z425" s="28">
        <f t="shared" si="474"/>
        <v>0</v>
      </c>
      <c r="AA425" s="28">
        <f t="shared" si="475"/>
        <v>10.25</v>
      </c>
      <c r="AB425" s="28">
        <f t="shared" si="476"/>
        <v>468.63490504533939</v>
      </c>
      <c r="AC425" s="2">
        <f t="shared" si="477"/>
        <v>465.30628328987723</v>
      </c>
      <c r="AD425" s="2">
        <f t="shared" si="461"/>
        <v>465.30628328987723</v>
      </c>
      <c r="AE425" s="2">
        <f t="shared" si="478"/>
        <v>468.63490504533939</v>
      </c>
      <c r="AF425" s="2">
        <f t="shared" si="462"/>
        <v>2401.4334244040379</v>
      </c>
      <c r="AG425" s="33">
        <f t="shared" si="479"/>
        <v>9.0810136554621848E-2</v>
      </c>
      <c r="AH425" s="33">
        <f t="shared" si="480"/>
        <v>9.0810136554621848E-2</v>
      </c>
      <c r="AI425" s="2">
        <f t="shared" si="481"/>
        <v>1.8100273210423445</v>
      </c>
      <c r="AJ425" s="7">
        <v>2.2000000000000002</v>
      </c>
      <c r="AK425" s="27">
        <f t="shared" si="482"/>
        <v>0</v>
      </c>
      <c r="AL425" s="3">
        <f t="shared" si="483"/>
        <v>1981.1292801107659</v>
      </c>
    </row>
    <row r="426" spans="1:38" ht="20.25" x14ac:dyDescent="0.3">
      <c r="A426" s="7">
        <v>17</v>
      </c>
      <c r="B426" s="7">
        <v>90</v>
      </c>
      <c r="C426" s="27">
        <v>72</v>
      </c>
      <c r="D426" s="27">
        <v>113</v>
      </c>
      <c r="E426" s="7">
        <v>9</v>
      </c>
      <c r="F426" s="32">
        <f t="shared" si="463"/>
        <v>10.916666666666666</v>
      </c>
      <c r="G426" s="8">
        <f t="shared" si="456"/>
        <v>22270</v>
      </c>
      <c r="H426" s="2">
        <v>1.4</v>
      </c>
      <c r="I426" s="7">
        <f t="shared" si="457"/>
        <v>31177.999999999996</v>
      </c>
      <c r="J426" s="7">
        <v>1.2</v>
      </c>
      <c r="K426" s="7">
        <v>1.75</v>
      </c>
      <c r="L426" s="7">
        <v>0</v>
      </c>
      <c r="M426" s="2">
        <f t="shared" si="464"/>
        <v>2.1533333333333333</v>
      </c>
      <c r="N426" s="2">
        <f t="shared" si="465"/>
        <v>1.8095238095238095</v>
      </c>
      <c r="O426" s="2">
        <f t="shared" si="466"/>
        <v>7.5238095238095237</v>
      </c>
      <c r="P426" s="2">
        <f t="shared" si="467"/>
        <v>31.981666666666669</v>
      </c>
      <c r="Q426" s="2">
        <f t="shared" si="468"/>
        <v>37.981666666666669</v>
      </c>
      <c r="R426" s="2">
        <f t="shared" si="469"/>
        <v>30.583333333333332</v>
      </c>
      <c r="S426" s="2">
        <f t="shared" si="458"/>
        <v>34.583333333333329</v>
      </c>
      <c r="T426" s="2">
        <f t="shared" si="459"/>
        <v>44.583333333333329</v>
      </c>
      <c r="U426" s="7">
        <f t="shared" si="460"/>
        <v>1</v>
      </c>
      <c r="V426" s="2">
        <f t="shared" si="470"/>
        <v>33.057681277704248</v>
      </c>
      <c r="W426" s="28">
        <f t="shared" si="471"/>
        <v>45.678347247430196</v>
      </c>
      <c r="X426" s="2">
        <f t="shared" si="472"/>
        <v>45.353902911840976</v>
      </c>
      <c r="Y426" s="2">
        <f t="shared" si="473"/>
        <v>360.87968728160467</v>
      </c>
      <c r="Z426" s="28">
        <f t="shared" si="474"/>
        <v>0</v>
      </c>
      <c r="AA426" s="28">
        <f t="shared" si="475"/>
        <v>10.916666666666666</v>
      </c>
      <c r="AB426" s="28">
        <f t="shared" si="476"/>
        <v>498.65529078444627</v>
      </c>
      <c r="AC426" s="2">
        <f t="shared" si="477"/>
        <v>495.11344012093065</v>
      </c>
      <c r="AD426" s="2">
        <f t="shared" si="461"/>
        <v>495.11344012093065</v>
      </c>
      <c r="AE426" s="2">
        <f t="shared" si="478"/>
        <v>498.65529078444627</v>
      </c>
      <c r="AF426" s="2">
        <f t="shared" si="462"/>
        <v>2756.7475535250433</v>
      </c>
      <c r="AG426" s="33">
        <f t="shared" si="479"/>
        <v>9.1373862044817927E-2</v>
      </c>
      <c r="AH426" s="33">
        <f t="shared" si="480"/>
        <v>9.1373862044817927E-2</v>
      </c>
      <c r="AI426" s="2">
        <f t="shared" si="481"/>
        <v>1.8103976009573894</v>
      </c>
      <c r="AJ426" s="7">
        <v>2.2000000000000002</v>
      </c>
      <c r="AK426" s="27">
        <f t="shared" si="482"/>
        <v>0</v>
      </c>
      <c r="AL426" s="3">
        <f t="shared" si="483"/>
        <v>1990.5516908431287</v>
      </c>
    </row>
    <row r="427" spans="1:38" ht="20.25" x14ac:dyDescent="0.3">
      <c r="A427" s="7">
        <v>17</v>
      </c>
      <c r="B427" s="7">
        <v>96</v>
      </c>
      <c r="C427" s="27">
        <v>77</v>
      </c>
      <c r="D427" s="27">
        <v>121</v>
      </c>
      <c r="E427" s="7">
        <v>9.5</v>
      </c>
      <c r="F427" s="32">
        <f t="shared" si="463"/>
        <v>11.666666666666666</v>
      </c>
      <c r="G427" s="8">
        <f t="shared" si="456"/>
        <v>23800</v>
      </c>
      <c r="H427" s="2">
        <v>1.4</v>
      </c>
      <c r="I427" s="7">
        <f t="shared" si="457"/>
        <v>33320</v>
      </c>
      <c r="J427" s="7">
        <v>1.2</v>
      </c>
      <c r="K427" s="7">
        <v>1.75</v>
      </c>
      <c r="L427" s="7">
        <v>0</v>
      </c>
      <c r="M427" s="2">
        <f t="shared" si="464"/>
        <v>2.1304761904761902</v>
      </c>
      <c r="N427" s="2">
        <f t="shared" si="465"/>
        <v>1.8095238095238095</v>
      </c>
      <c r="O427" s="2">
        <f t="shared" si="466"/>
        <v>7.5238095238095237</v>
      </c>
      <c r="P427" s="2">
        <f t="shared" si="467"/>
        <v>32.021666666666668</v>
      </c>
      <c r="Q427" s="2">
        <f t="shared" si="468"/>
        <v>38.021666666666668</v>
      </c>
      <c r="R427" s="2">
        <f t="shared" si="469"/>
        <v>30.583333333333332</v>
      </c>
      <c r="S427" s="2">
        <f t="shared" si="458"/>
        <v>34.583333333333329</v>
      </c>
      <c r="T427" s="2">
        <f t="shared" si="459"/>
        <v>44.583333333333329</v>
      </c>
      <c r="U427" s="7">
        <f t="shared" si="460"/>
        <v>1</v>
      </c>
      <c r="V427" s="2">
        <f t="shared" si="470"/>
        <v>33.022903547871927</v>
      </c>
      <c r="W427" s="28">
        <f t="shared" si="471"/>
        <v>45.6302921764646</v>
      </c>
      <c r="X427" s="2">
        <f t="shared" si="472"/>
        <v>45.306189166613073</v>
      </c>
      <c r="Y427" s="2">
        <f t="shared" si="473"/>
        <v>385.26720805850579</v>
      </c>
      <c r="Z427" s="28">
        <f t="shared" si="474"/>
        <v>0</v>
      </c>
      <c r="AA427" s="28">
        <f t="shared" si="475"/>
        <v>11.666666666666666</v>
      </c>
      <c r="AB427" s="28">
        <f t="shared" si="476"/>
        <v>532.35340872542031</v>
      </c>
      <c r="AC427" s="2">
        <f t="shared" si="477"/>
        <v>528.5722069438192</v>
      </c>
      <c r="AD427" s="2">
        <f t="shared" si="461"/>
        <v>528.5722069438192</v>
      </c>
      <c r="AE427" s="2">
        <f t="shared" si="478"/>
        <v>532.35340872542031</v>
      </c>
      <c r="AF427" s="2">
        <f t="shared" si="462"/>
        <v>3136.5661053440494</v>
      </c>
      <c r="AG427" s="33">
        <f t="shared" si="479"/>
        <v>9.2008053221288522E-2</v>
      </c>
      <c r="AH427" s="33">
        <f t="shared" si="480"/>
        <v>9.2008053221288522E-2</v>
      </c>
      <c r="AI427" s="2">
        <f t="shared" si="481"/>
        <v>1.8108143469902347</v>
      </c>
      <c r="AJ427" s="7">
        <v>2.2000000000000002</v>
      </c>
      <c r="AK427" s="27">
        <f t="shared" si="482"/>
        <v>0</v>
      </c>
      <c r="AL427" s="3">
        <f t="shared" si="483"/>
        <v>1996.6305342501309</v>
      </c>
    </row>
    <row r="428" spans="1:38" ht="20.25" x14ac:dyDescent="0.3">
      <c r="A428" s="7">
        <v>17</v>
      </c>
      <c r="B428" s="7">
        <v>102</v>
      </c>
      <c r="C428" s="27">
        <v>82</v>
      </c>
      <c r="D428" s="27">
        <v>128</v>
      </c>
      <c r="E428" s="7">
        <v>9.75</v>
      </c>
      <c r="F428" s="32">
        <f t="shared" si="463"/>
        <v>12.291666666666666</v>
      </c>
      <c r="G428" s="8">
        <f t="shared" si="456"/>
        <v>25075</v>
      </c>
      <c r="H428" s="2">
        <v>1.4</v>
      </c>
      <c r="I428" s="7">
        <f t="shared" si="457"/>
        <v>35105</v>
      </c>
      <c r="J428" s="7">
        <v>1.2</v>
      </c>
      <c r="K428" s="7">
        <v>1.75</v>
      </c>
      <c r="L428" s="7">
        <v>0</v>
      </c>
      <c r="M428" s="2">
        <f t="shared" si="464"/>
        <v>2.1104761904761902</v>
      </c>
      <c r="N428" s="2">
        <f t="shared" si="465"/>
        <v>1.8095238095238095</v>
      </c>
      <c r="O428" s="2">
        <f t="shared" si="466"/>
        <v>7.5238095238095237</v>
      </c>
      <c r="P428" s="2">
        <f t="shared" si="467"/>
        <v>32.056666666666665</v>
      </c>
      <c r="Q428" s="2">
        <f t="shared" si="468"/>
        <v>38.056666666666665</v>
      </c>
      <c r="R428" s="2">
        <f t="shared" si="469"/>
        <v>30.583333333333332</v>
      </c>
      <c r="S428" s="2">
        <f t="shared" si="458"/>
        <v>34.583333333333329</v>
      </c>
      <c r="T428" s="2">
        <f t="shared" si="459"/>
        <v>44.583333333333329</v>
      </c>
      <c r="U428" s="7">
        <f t="shared" si="460"/>
        <v>1</v>
      </c>
      <c r="V428" s="2">
        <f t="shared" si="470"/>
        <v>32.992533005062725</v>
      </c>
      <c r="W428" s="28">
        <f t="shared" si="471"/>
        <v>45.58832685564014</v>
      </c>
      <c r="X428" s="2">
        <f t="shared" si="472"/>
        <v>45.264521917226247</v>
      </c>
      <c r="Y428" s="2">
        <f t="shared" si="473"/>
        <v>405.53321818722929</v>
      </c>
      <c r="Z428" s="28">
        <f t="shared" si="474"/>
        <v>0</v>
      </c>
      <c r="AA428" s="28">
        <f t="shared" si="475"/>
        <v>12.291666666666666</v>
      </c>
      <c r="AB428" s="28">
        <f t="shared" si="476"/>
        <v>560.35651760057669</v>
      </c>
      <c r="AC428" s="2">
        <f t="shared" si="477"/>
        <v>556.37641523257264</v>
      </c>
      <c r="AD428" s="2">
        <f t="shared" si="461"/>
        <v>556.37641523257264</v>
      </c>
      <c r="AE428" s="2">
        <f t="shared" si="478"/>
        <v>560.35651760057669</v>
      </c>
      <c r="AF428" s="2">
        <f t="shared" si="462"/>
        <v>3540.8890798610555</v>
      </c>
      <c r="AG428" s="33">
        <f t="shared" si="479"/>
        <v>9.2536545868347336E-2</v>
      </c>
      <c r="AH428" s="33">
        <f t="shared" si="480"/>
        <v>9.2536545868347336E-2</v>
      </c>
      <c r="AI428" s="2">
        <f t="shared" si="481"/>
        <v>1.8111617819436885</v>
      </c>
      <c r="AJ428" s="7">
        <v>2.2000000000000002</v>
      </c>
      <c r="AK428" s="27">
        <f t="shared" si="482"/>
        <v>0</v>
      </c>
      <c r="AL428" s="3">
        <f t="shared" si="483"/>
        <v>2000.4022486322644</v>
      </c>
    </row>
    <row r="429" spans="1:38" ht="20.25" x14ac:dyDescent="0.3">
      <c r="A429" s="7">
        <v>17</v>
      </c>
      <c r="B429" s="7">
        <v>108</v>
      </c>
      <c r="C429" s="27">
        <v>87</v>
      </c>
      <c r="D429" s="27">
        <v>136</v>
      </c>
      <c r="E429" s="7">
        <v>10</v>
      </c>
      <c r="F429" s="32">
        <f t="shared" si="463"/>
        <v>13</v>
      </c>
      <c r="G429" s="8">
        <f t="shared" si="456"/>
        <v>26520</v>
      </c>
      <c r="H429" s="2">
        <v>1.4</v>
      </c>
      <c r="I429" s="7">
        <f t="shared" si="457"/>
        <v>37128</v>
      </c>
      <c r="J429" s="7">
        <v>1.2</v>
      </c>
      <c r="K429" s="7">
        <v>1.75</v>
      </c>
      <c r="L429" s="7">
        <v>0</v>
      </c>
      <c r="M429" s="2">
        <f t="shared" si="464"/>
        <v>2.0876190476190475</v>
      </c>
      <c r="N429" s="2">
        <f t="shared" si="465"/>
        <v>1.8095238095238095</v>
      </c>
      <c r="O429" s="2">
        <f t="shared" si="466"/>
        <v>7.5238095238095237</v>
      </c>
      <c r="P429" s="2">
        <f t="shared" si="467"/>
        <v>32.096666666666671</v>
      </c>
      <c r="Q429" s="2">
        <f t="shared" si="468"/>
        <v>38.096666666666671</v>
      </c>
      <c r="R429" s="2">
        <f t="shared" si="469"/>
        <v>30.583333333333332</v>
      </c>
      <c r="S429" s="2">
        <f t="shared" si="458"/>
        <v>34.583333333333329</v>
      </c>
      <c r="T429" s="2">
        <f t="shared" si="459"/>
        <v>44.583333333333329</v>
      </c>
      <c r="U429" s="7">
        <f t="shared" si="460"/>
        <v>1</v>
      </c>
      <c r="V429" s="2">
        <f t="shared" si="470"/>
        <v>32.957892144439683</v>
      </c>
      <c r="W429" s="28">
        <f t="shared" si="471"/>
        <v>45.540460907414761</v>
      </c>
      <c r="X429" s="2">
        <f t="shared" si="472"/>
        <v>45.216995951436864</v>
      </c>
      <c r="Y429" s="2">
        <f t="shared" si="473"/>
        <v>428.4525978777159</v>
      </c>
      <c r="Z429" s="28">
        <f t="shared" si="474"/>
        <v>0</v>
      </c>
      <c r="AA429" s="28">
        <f t="shared" si="475"/>
        <v>13</v>
      </c>
      <c r="AB429" s="28">
        <f t="shared" si="476"/>
        <v>592.02599179639185</v>
      </c>
      <c r="AC429" s="2">
        <f t="shared" si="477"/>
        <v>587.82094736867919</v>
      </c>
      <c r="AD429" s="2">
        <f t="shared" si="461"/>
        <v>587.82094736867919</v>
      </c>
      <c r="AE429" s="2">
        <f t="shared" si="478"/>
        <v>592.02599179639185</v>
      </c>
      <c r="AF429" s="2">
        <f t="shared" si="462"/>
        <v>3969.7164770760623</v>
      </c>
      <c r="AG429" s="33">
        <f t="shared" si="479"/>
        <v>9.3135504201680666E-2</v>
      </c>
      <c r="AH429" s="33">
        <f t="shared" si="480"/>
        <v>9.3135504201680666E-2</v>
      </c>
      <c r="AI429" s="2">
        <f t="shared" si="481"/>
        <v>1.8115557027646114</v>
      </c>
      <c r="AJ429" s="7">
        <v>2.2000000000000002</v>
      </c>
      <c r="AK429" s="27">
        <f t="shared" si="482"/>
        <v>0</v>
      </c>
      <c r="AL429" s="3">
        <f t="shared" si="483"/>
        <v>2001.7430848990373</v>
      </c>
    </row>
    <row r="430" spans="1:38" ht="20.25" x14ac:dyDescent="0.3">
      <c r="A430" s="7">
        <v>17</v>
      </c>
      <c r="B430" s="7">
        <v>114</v>
      </c>
      <c r="C430" s="27">
        <v>92</v>
      </c>
      <c r="D430" s="27">
        <v>143</v>
      </c>
      <c r="E430" s="7">
        <v>10.5</v>
      </c>
      <c r="F430" s="32">
        <f t="shared" si="463"/>
        <v>13.666666666666666</v>
      </c>
      <c r="G430" s="8">
        <f t="shared" si="456"/>
        <v>27880</v>
      </c>
      <c r="H430" s="2">
        <v>1.4</v>
      </c>
      <c r="I430" s="7">
        <f t="shared" si="457"/>
        <v>39032</v>
      </c>
      <c r="J430" s="7">
        <v>1.2</v>
      </c>
      <c r="K430" s="7">
        <v>1.75</v>
      </c>
      <c r="L430" s="7">
        <v>0</v>
      </c>
      <c r="M430" s="2">
        <f t="shared" si="464"/>
        <v>2.0676190476190475</v>
      </c>
      <c r="N430" s="2">
        <f t="shared" si="465"/>
        <v>1.8095238095238095</v>
      </c>
      <c r="O430" s="2">
        <f t="shared" si="466"/>
        <v>7.5238095238095237</v>
      </c>
      <c r="P430" s="2">
        <f t="shared" si="467"/>
        <v>32.131666666666668</v>
      </c>
      <c r="Q430" s="2">
        <f t="shared" si="468"/>
        <v>38.131666666666668</v>
      </c>
      <c r="R430" s="2">
        <f t="shared" si="469"/>
        <v>30.583333333333332</v>
      </c>
      <c r="S430" s="2">
        <f t="shared" si="458"/>
        <v>34.583333333333329</v>
      </c>
      <c r="T430" s="2">
        <f t="shared" si="459"/>
        <v>44.583333333333329</v>
      </c>
      <c r="U430" s="7">
        <f t="shared" si="460"/>
        <v>1</v>
      </c>
      <c r="V430" s="2">
        <f t="shared" si="470"/>
        <v>32.927641008680546</v>
      </c>
      <c r="W430" s="28">
        <f t="shared" si="471"/>
        <v>45.498660580518681</v>
      </c>
      <c r="X430" s="2">
        <f t="shared" si="472"/>
        <v>45.175492524058917</v>
      </c>
      <c r="Y430" s="2">
        <f t="shared" si="473"/>
        <v>450.01109378530077</v>
      </c>
      <c r="Z430" s="28">
        <f t="shared" si="474"/>
        <v>0</v>
      </c>
      <c r="AA430" s="28">
        <f t="shared" si="475"/>
        <v>13.666666666666666</v>
      </c>
      <c r="AB430" s="28">
        <f t="shared" si="476"/>
        <v>621.81502793375523</v>
      </c>
      <c r="AC430" s="2">
        <f t="shared" si="477"/>
        <v>617.39839782880517</v>
      </c>
      <c r="AD430" s="2">
        <f t="shared" si="461"/>
        <v>617.39839782880517</v>
      </c>
      <c r="AE430" s="2">
        <f t="shared" si="478"/>
        <v>621.81502793375523</v>
      </c>
      <c r="AF430" s="2">
        <f t="shared" si="462"/>
        <v>4423.0482969890691</v>
      </c>
      <c r="AG430" s="33">
        <f t="shared" si="479"/>
        <v>9.3699229691876745E-2</v>
      </c>
      <c r="AH430" s="33">
        <f t="shared" si="480"/>
        <v>9.3699229691876745E-2</v>
      </c>
      <c r="AI430" s="2">
        <f t="shared" si="481"/>
        <v>1.8119266083342704</v>
      </c>
      <c r="AJ430" s="7">
        <v>2.2000000000000002</v>
      </c>
      <c r="AK430" s="27">
        <f t="shared" si="482"/>
        <v>0</v>
      </c>
      <c r="AL430" s="3">
        <f t="shared" si="483"/>
        <v>2012.5414918543333</v>
      </c>
    </row>
    <row r="431" spans="1:38" ht="20.25" x14ac:dyDescent="0.3">
      <c r="A431" s="7">
        <v>17</v>
      </c>
      <c r="B431" s="7">
        <v>120</v>
      </c>
      <c r="C431" s="27">
        <v>97</v>
      </c>
      <c r="D431" s="27">
        <v>151</v>
      </c>
      <c r="E431" s="7">
        <v>11</v>
      </c>
      <c r="F431" s="32">
        <f t="shared" si="463"/>
        <v>14.416666666666666</v>
      </c>
      <c r="G431" s="8">
        <f t="shared" si="456"/>
        <v>29410</v>
      </c>
      <c r="H431" s="2">
        <v>1.4</v>
      </c>
      <c r="I431" s="7">
        <f t="shared" si="457"/>
        <v>41174</v>
      </c>
      <c r="J431" s="7">
        <v>1.2</v>
      </c>
      <c r="K431" s="7">
        <v>1.75</v>
      </c>
      <c r="L431" s="7">
        <v>0</v>
      </c>
      <c r="M431" s="2">
        <f t="shared" si="464"/>
        <v>2.0447619047619048</v>
      </c>
      <c r="N431" s="2">
        <f t="shared" si="465"/>
        <v>1.8095238095238095</v>
      </c>
      <c r="O431" s="2">
        <f t="shared" si="466"/>
        <v>7.5238095238095237</v>
      </c>
      <c r="P431" s="2">
        <f t="shared" si="467"/>
        <v>32.171666666666667</v>
      </c>
      <c r="Q431" s="2">
        <f t="shared" si="468"/>
        <v>38.171666666666667</v>
      </c>
      <c r="R431" s="2">
        <f t="shared" si="469"/>
        <v>30.583333333333332</v>
      </c>
      <c r="S431" s="2">
        <f t="shared" si="458"/>
        <v>34.583333333333329</v>
      </c>
      <c r="T431" s="2">
        <f t="shared" si="459"/>
        <v>44.583333333333329</v>
      </c>
      <c r="U431" s="7">
        <f t="shared" si="460"/>
        <v>1</v>
      </c>
      <c r="V431" s="2">
        <f t="shared" si="470"/>
        <v>32.893136210872029</v>
      </c>
      <c r="W431" s="28">
        <f t="shared" si="471"/>
        <v>45.450982640775742</v>
      </c>
      <c r="X431" s="2">
        <f t="shared" si="472"/>
        <v>45.128153231364621</v>
      </c>
      <c r="Y431" s="2">
        <f t="shared" si="473"/>
        <v>474.20938037340505</v>
      </c>
      <c r="Z431" s="28">
        <f t="shared" si="474"/>
        <v>0</v>
      </c>
      <c r="AA431" s="28">
        <f t="shared" si="475"/>
        <v>14.416666666666666</v>
      </c>
      <c r="AB431" s="28">
        <f t="shared" si="476"/>
        <v>655.25166640451687</v>
      </c>
      <c r="AC431" s="2">
        <f t="shared" si="477"/>
        <v>650.59754241883991</v>
      </c>
      <c r="AD431" s="2">
        <f t="shared" si="461"/>
        <v>650.59754241883991</v>
      </c>
      <c r="AE431" s="2">
        <f t="shared" si="478"/>
        <v>655.25166640451687</v>
      </c>
      <c r="AF431" s="2">
        <f t="shared" si="462"/>
        <v>4900.884539600077</v>
      </c>
      <c r="AG431" s="33">
        <f t="shared" si="479"/>
        <v>9.433342086834734E-2</v>
      </c>
      <c r="AH431" s="33">
        <f t="shared" si="480"/>
        <v>9.433342086834734E-2</v>
      </c>
      <c r="AI431" s="2">
        <f t="shared" si="481"/>
        <v>1.8123440586878756</v>
      </c>
      <c r="AJ431" s="7">
        <v>2.2000000000000002</v>
      </c>
      <c r="AK431" s="27">
        <f t="shared" si="482"/>
        <v>0</v>
      </c>
      <c r="AL431" s="3">
        <f t="shared" si="483"/>
        <v>2020.3560194655022</v>
      </c>
    </row>
    <row r="432" spans="1:38" ht="20.25" x14ac:dyDescent="0.3">
      <c r="A432" s="7">
        <v>17</v>
      </c>
      <c r="B432" s="7">
        <v>132</v>
      </c>
      <c r="C432" s="27">
        <v>106</v>
      </c>
      <c r="D432" s="27">
        <v>166</v>
      </c>
      <c r="E432" s="7">
        <v>12</v>
      </c>
      <c r="F432" s="32">
        <f t="shared" si="463"/>
        <v>15.833333333333334</v>
      </c>
      <c r="G432" s="8">
        <f t="shared" si="456"/>
        <v>32300</v>
      </c>
      <c r="H432" s="2">
        <v>1.4</v>
      </c>
      <c r="I432" s="7">
        <f t="shared" si="457"/>
        <v>45220</v>
      </c>
      <c r="J432" s="7">
        <v>1.2</v>
      </c>
      <c r="K432" s="7">
        <v>1.75</v>
      </c>
      <c r="L432" s="7">
        <v>0</v>
      </c>
      <c r="M432" s="2">
        <f t="shared" si="464"/>
        <v>2.0019047619047616</v>
      </c>
      <c r="N432" s="2">
        <f t="shared" si="465"/>
        <v>1.8095238095238095</v>
      </c>
      <c r="O432" s="2">
        <f t="shared" si="466"/>
        <v>7.5238095238095237</v>
      </c>
      <c r="P432" s="2">
        <f t="shared" si="467"/>
        <v>32.24666666666667</v>
      </c>
      <c r="Q432" s="2">
        <f t="shared" si="468"/>
        <v>38.24666666666667</v>
      </c>
      <c r="R432" s="2">
        <f t="shared" si="469"/>
        <v>30.583333333333332</v>
      </c>
      <c r="S432" s="2">
        <f t="shared" si="458"/>
        <v>34.583333333333329</v>
      </c>
      <c r="T432" s="2">
        <f t="shared" si="459"/>
        <v>44.583333333333329</v>
      </c>
      <c r="U432" s="7">
        <f t="shared" si="460"/>
        <v>1</v>
      </c>
      <c r="V432" s="2">
        <f t="shared" si="470"/>
        <v>32.828634244274106</v>
      </c>
      <c r="W432" s="28">
        <f t="shared" si="471"/>
        <v>45.361855299881768</v>
      </c>
      <c r="X432" s="2">
        <f t="shared" si="472"/>
        <v>45.039658944480742</v>
      </c>
      <c r="Y432" s="2">
        <f t="shared" si="473"/>
        <v>519.78670886767338</v>
      </c>
      <c r="Z432" s="28">
        <f t="shared" si="474"/>
        <v>0</v>
      </c>
      <c r="AA432" s="28">
        <f t="shared" si="475"/>
        <v>15.833333333333334</v>
      </c>
      <c r="AB432" s="28">
        <f t="shared" si="476"/>
        <v>718.22937558146134</v>
      </c>
      <c r="AC432" s="2">
        <f t="shared" si="477"/>
        <v>713.12793328761177</v>
      </c>
      <c r="AD432" s="2">
        <f t="shared" si="461"/>
        <v>713.12793328761177</v>
      </c>
      <c r="AE432" s="2">
        <f t="shared" si="478"/>
        <v>718.22937558146134</v>
      </c>
      <c r="AF432" s="2">
        <f t="shared" si="462"/>
        <v>5930.0702929160934</v>
      </c>
      <c r="AG432" s="33">
        <f t="shared" si="479"/>
        <v>9.5531337535014013E-2</v>
      </c>
      <c r="AH432" s="33">
        <f t="shared" si="480"/>
        <v>9.5531337535014013E-2</v>
      </c>
      <c r="AI432" s="2">
        <f t="shared" si="481"/>
        <v>1.813133101066043</v>
      </c>
      <c r="AJ432" s="7">
        <v>2.2000000000000002</v>
      </c>
      <c r="AK432" s="27">
        <f t="shared" si="482"/>
        <v>0</v>
      </c>
      <c r="AL432" s="3">
        <f t="shared" si="483"/>
        <v>2039.3403223885657</v>
      </c>
    </row>
    <row r="433" spans="1:38" ht="20.25" x14ac:dyDescent="0.3">
      <c r="A433" s="7">
        <v>17</v>
      </c>
      <c r="B433" s="7">
        <v>144</v>
      </c>
      <c r="C433" s="27">
        <v>116</v>
      </c>
      <c r="D433" s="27">
        <v>180</v>
      </c>
      <c r="E433" s="7">
        <v>13</v>
      </c>
      <c r="F433" s="32">
        <f t="shared" si="463"/>
        <v>17.166666666666668</v>
      </c>
      <c r="G433" s="8">
        <f t="shared" si="456"/>
        <v>35020</v>
      </c>
      <c r="H433" s="2">
        <v>1.4</v>
      </c>
      <c r="I433" s="7">
        <f t="shared" si="457"/>
        <v>49028</v>
      </c>
      <c r="J433" s="7">
        <v>1.2</v>
      </c>
      <c r="K433" s="7">
        <v>1.75</v>
      </c>
      <c r="L433" s="7">
        <v>0</v>
      </c>
      <c r="M433" s="2">
        <f t="shared" si="464"/>
        <v>1.9619047619047618</v>
      </c>
      <c r="N433" s="2">
        <f t="shared" si="465"/>
        <v>1.8095238095238095</v>
      </c>
      <c r="O433" s="2">
        <f t="shared" si="466"/>
        <v>7.5238095238095237</v>
      </c>
      <c r="P433" s="2">
        <f t="shared" si="467"/>
        <v>32.31666666666667</v>
      </c>
      <c r="Q433" s="2">
        <f t="shared" si="468"/>
        <v>38.31666666666667</v>
      </c>
      <c r="R433" s="2">
        <f t="shared" si="469"/>
        <v>30.583333333333332</v>
      </c>
      <c r="S433" s="2">
        <f t="shared" si="458"/>
        <v>34.583333333333329</v>
      </c>
      <c r="T433" s="2">
        <f t="shared" si="459"/>
        <v>44.583333333333329</v>
      </c>
      <c r="U433" s="7">
        <f t="shared" si="460"/>
        <v>1</v>
      </c>
      <c r="V433" s="2">
        <f t="shared" si="470"/>
        <v>32.768660227820881</v>
      </c>
      <c r="W433" s="28">
        <f t="shared" si="471"/>
        <v>45.278984576845886</v>
      </c>
      <c r="X433" s="2">
        <f t="shared" si="472"/>
        <v>44.957376835926226</v>
      </c>
      <c r="Y433" s="2">
        <f t="shared" si="473"/>
        <v>562.52866724425849</v>
      </c>
      <c r="Z433" s="28">
        <f t="shared" si="474"/>
        <v>0</v>
      </c>
      <c r="AA433" s="28">
        <f t="shared" si="475"/>
        <v>17.166666666666668</v>
      </c>
      <c r="AB433" s="28">
        <f t="shared" si="476"/>
        <v>777.28923523585445</v>
      </c>
      <c r="AC433" s="2">
        <f t="shared" si="477"/>
        <v>771.76830235006696</v>
      </c>
      <c r="AD433" s="2">
        <f t="shared" si="461"/>
        <v>771.76830235006696</v>
      </c>
      <c r="AE433" s="2">
        <f t="shared" si="478"/>
        <v>777.28923523585445</v>
      </c>
      <c r="AF433" s="2">
        <f t="shared" si="462"/>
        <v>7057.2737370241111</v>
      </c>
      <c r="AG433" s="33">
        <f t="shared" si="479"/>
        <v>9.6658788515406172E-2</v>
      </c>
      <c r="AH433" s="33">
        <f t="shared" si="480"/>
        <v>9.6658788515406172E-2</v>
      </c>
      <c r="AI433" s="2">
        <f t="shared" si="481"/>
        <v>1.8138763570629606</v>
      </c>
      <c r="AJ433" s="7">
        <v>2.2000000000000002</v>
      </c>
      <c r="AK433" s="27">
        <f t="shared" si="482"/>
        <v>777.28923523585445</v>
      </c>
      <c r="AL433" s="3">
        <f t="shared" si="483"/>
        <v>2084.895519926306</v>
      </c>
    </row>
    <row r="434" spans="1:38" ht="20.25" x14ac:dyDescent="0.3">
      <c r="A434" s="7"/>
      <c r="B434" s="7"/>
      <c r="C434" s="7"/>
      <c r="D434" s="2"/>
      <c r="E434" s="2"/>
      <c r="F434" s="2"/>
      <c r="G434" s="7"/>
      <c r="H434" s="7"/>
      <c r="I434" s="7"/>
      <c r="J434" s="7"/>
      <c r="K434" s="2"/>
      <c r="L434" s="2"/>
      <c r="M434" s="2"/>
      <c r="N434" s="2"/>
      <c r="O434" s="2"/>
      <c r="P434" s="2"/>
      <c r="Q434" s="2"/>
      <c r="R434" s="2"/>
      <c r="S434" s="7"/>
      <c r="T434" s="2"/>
      <c r="U434" s="28"/>
      <c r="V434" s="2"/>
      <c r="W434" s="2"/>
      <c r="X434" s="28"/>
      <c r="Y434" s="28"/>
      <c r="Z434" s="28"/>
      <c r="AA434" s="2"/>
      <c r="AB434" s="2"/>
      <c r="AC434" s="2"/>
      <c r="AD434" s="7"/>
      <c r="AE434" s="2"/>
      <c r="AF434" s="5"/>
      <c r="AG434" s="7"/>
      <c r="AH434" s="3"/>
    </row>
    <row r="435" spans="1:38" ht="150" x14ac:dyDescent="0.2">
      <c r="A435" s="7" t="s">
        <v>10</v>
      </c>
      <c r="B435" s="7" t="s">
        <v>82</v>
      </c>
      <c r="C435" s="31" t="s">
        <v>83</v>
      </c>
      <c r="D435" s="31" t="s">
        <v>84</v>
      </c>
      <c r="E435" s="7" t="s">
        <v>12</v>
      </c>
      <c r="F435" s="7" t="s">
        <v>85</v>
      </c>
      <c r="G435" s="7" t="s">
        <v>47</v>
      </c>
      <c r="H435" s="7" t="s">
        <v>14</v>
      </c>
      <c r="I435" s="7" t="s">
        <v>15</v>
      </c>
      <c r="J435" s="7" t="s">
        <v>16</v>
      </c>
      <c r="K435" s="7" t="s">
        <v>17</v>
      </c>
      <c r="L435" s="7" t="s">
        <v>18</v>
      </c>
      <c r="M435" s="7" t="s">
        <v>25</v>
      </c>
      <c r="N435" s="7" t="s">
        <v>26</v>
      </c>
      <c r="O435" s="7" t="s">
        <v>27</v>
      </c>
      <c r="P435" s="7" t="s">
        <v>28</v>
      </c>
      <c r="Q435" s="7" t="s">
        <v>29</v>
      </c>
      <c r="R435" s="7" t="s">
        <v>30</v>
      </c>
      <c r="S435" s="7" t="s">
        <v>31</v>
      </c>
      <c r="T435" s="7" t="s">
        <v>32</v>
      </c>
      <c r="U435" s="7" t="s">
        <v>33</v>
      </c>
      <c r="V435" s="7" t="s">
        <v>34</v>
      </c>
      <c r="W435" s="26" t="s">
        <v>35</v>
      </c>
      <c r="X435" s="7" t="s">
        <v>36</v>
      </c>
      <c r="Y435" s="7" t="s">
        <v>37</v>
      </c>
      <c r="Z435" s="26" t="s">
        <v>59</v>
      </c>
      <c r="AA435" s="26" t="s">
        <v>60</v>
      </c>
      <c r="AB435" s="26" t="s">
        <v>61</v>
      </c>
      <c r="AC435" s="7" t="s">
        <v>39</v>
      </c>
      <c r="AD435" s="7" t="s">
        <v>40</v>
      </c>
      <c r="AE435" s="7" t="s">
        <v>41</v>
      </c>
      <c r="AF435" s="7" t="s">
        <v>21</v>
      </c>
      <c r="AG435" s="26" t="s">
        <v>90</v>
      </c>
      <c r="AH435" s="26" t="s">
        <v>89</v>
      </c>
      <c r="AI435" s="7" t="s">
        <v>22</v>
      </c>
      <c r="AJ435" s="7" t="s">
        <v>23</v>
      </c>
      <c r="AK435" s="26" t="s">
        <v>20</v>
      </c>
      <c r="AL435" s="7" t="s">
        <v>24</v>
      </c>
    </row>
    <row r="436" spans="1:38" ht="20.25" x14ac:dyDescent="0.3">
      <c r="A436" s="7">
        <v>18</v>
      </c>
      <c r="B436" s="7">
        <v>18</v>
      </c>
      <c r="C436" s="27">
        <v>14</v>
      </c>
      <c r="D436" s="27">
        <v>23</v>
      </c>
      <c r="E436" s="7">
        <v>2.75</v>
      </c>
      <c r="F436" s="32">
        <f>($D436+2*$E436)/12</f>
        <v>2.375</v>
      </c>
      <c r="G436" s="8">
        <f t="shared" ref="G436:G458" si="485">$B$4*$A436*$F436</f>
        <v>5130</v>
      </c>
      <c r="H436" s="2">
        <v>1.4</v>
      </c>
      <c r="I436" s="7">
        <f t="shared" ref="I436:I458" si="486">$G436*$H436</f>
        <v>7181.9999999999991</v>
      </c>
      <c r="J436" s="7">
        <v>1.2</v>
      </c>
      <c r="K436" s="7">
        <v>1.1499999999999999</v>
      </c>
      <c r="L436" s="7">
        <v>0</v>
      </c>
      <c r="M436" s="2">
        <f>($E$7-$C$7-0.06*$D436/12)/$K436</f>
        <v>3.6681159420289853</v>
      </c>
      <c r="N436" s="2">
        <f>($F$7-$B$7)/$K436</f>
        <v>2.7536231884057973</v>
      </c>
      <c r="O436" s="2">
        <f>($G$7-$B$7)/$K436</f>
        <v>11.449275362318842</v>
      </c>
      <c r="P436" s="2">
        <f>$C$7+$K436*$A436+0.06*$D436/12</f>
        <v>22.481666666666666</v>
      </c>
      <c r="Q436" s="2">
        <f>IF($A436&lt;$M436,$P436,$P436+$E$7)</f>
        <v>28.481666666666666</v>
      </c>
      <c r="R436" s="2">
        <f>$B$7+K436*$A436</f>
        <v>21.533333333333331</v>
      </c>
      <c r="S436" s="2">
        <f t="shared" ref="S436:S458" si="487">$R436+$F$7</f>
        <v>25.533333333333331</v>
      </c>
      <c r="T436" s="2">
        <f t="shared" ref="T436:T458" si="488">$R436+$G$7</f>
        <v>35.533333333333331</v>
      </c>
      <c r="U436" s="7">
        <f t="shared" ref="U436:U458" si="489">IF($A436&lt;$M436,0.5,1)</f>
        <v>1</v>
      </c>
      <c r="V436" s="2">
        <f>($U436*$H$7*(1+$L436)*$J436)/($Q436*$R436)</f>
        <v>62.611565348919079</v>
      </c>
      <c r="W436" s="28">
        <f>IF($A436&lt;$N436,(($U436*$I$7/2*(1+$L436)*$J$7)/($R436*$Q436)),(($U436*$I$7*(1+$L436)*$J$7)/($S436*$Q436)))</f>
        <v>82.504632864314885</v>
      </c>
      <c r="X436" s="2">
        <f>(2*$U436*$H$7*(1+$L436)*$J436)/($Q436*$T436)</f>
        <v>75.885687083305299</v>
      </c>
      <c r="Y436" s="2">
        <f>IF($R436&gt;$F436,$F436*$V436,$R436*$V436)</f>
        <v>148.7024677036828</v>
      </c>
      <c r="Z436" s="28">
        <f>IF($N436&lt;$A436,0,$F$7-$B$7-$K436*$A436)</f>
        <v>0</v>
      </c>
      <c r="AA436" s="28">
        <f>IF($S436&gt;$F436,$F436,$S436)</f>
        <v>2.375</v>
      </c>
      <c r="AB436" s="28">
        <f>($AA436-$Z436)*$W436</f>
        <v>195.94850305274787</v>
      </c>
      <c r="AC436" s="2">
        <f>IF($T436&gt;$F436,$F436*$X436,$T436*$X436)</f>
        <v>180.22850682285008</v>
      </c>
      <c r="AD436" s="2">
        <f t="shared" ref="AD436:AD458" si="490">IF($Y436&gt;$AC436,$Y436,$AC436)</f>
        <v>180.22850682285008</v>
      </c>
      <c r="AE436" s="2">
        <f>IF($AB436&gt;$AD436,$AB436,$AD436)</f>
        <v>195.94850305274787</v>
      </c>
      <c r="AF436" s="2">
        <f t="shared" ref="AF436:AF458" si="491">PI()*($B436/(2*12))^2*62.4</f>
        <v>110.26990214100174</v>
      </c>
      <c r="AG436" s="33">
        <f>0.23*($M$7/$H436)*(1+0.35*$M$7*($F436/$A436))</f>
        <v>8.4039558531746023E-2</v>
      </c>
      <c r="AH436" s="33">
        <f>IF(AG436&gt;0.33,0.33,AG436)</f>
        <v>8.4039558531746023E-2</v>
      </c>
      <c r="AI436" s="2">
        <f>$P$7/($O$7-$N$7*AH436)</f>
        <v>1.8055919100909024</v>
      </c>
      <c r="AJ436" s="7">
        <v>2.4</v>
      </c>
      <c r="AK436" s="27">
        <f>IF($A436&gt;$F436,0,$AE436)</f>
        <v>0</v>
      </c>
      <c r="AL436" s="3">
        <f>(12/$D436)*(($I436+$AF436)/$AI436+$AK436/$AJ436)</f>
        <v>2107.1552970389848</v>
      </c>
    </row>
    <row r="437" spans="1:38" ht="20.25" x14ac:dyDescent="0.3">
      <c r="A437" s="7">
        <v>18</v>
      </c>
      <c r="B437" s="7">
        <v>24</v>
      </c>
      <c r="C437" s="27">
        <v>19</v>
      </c>
      <c r="D437" s="27">
        <v>30</v>
      </c>
      <c r="E437" s="7">
        <v>3.25</v>
      </c>
      <c r="F437" s="32">
        <f t="shared" ref="F437:F458" si="492">($D437+2*$E437)/12</f>
        <v>3.0416666666666665</v>
      </c>
      <c r="G437" s="8">
        <f t="shared" si="485"/>
        <v>6570</v>
      </c>
      <c r="H437" s="2">
        <v>1.4</v>
      </c>
      <c r="I437" s="7">
        <f t="shared" si="486"/>
        <v>9198</v>
      </c>
      <c r="J437" s="7">
        <v>1.2</v>
      </c>
      <c r="K437" s="4">
        <f>(1.75-1.15)*(($D437-24)/(96-24))+1.15</f>
        <v>1.2</v>
      </c>
      <c r="L437" s="7">
        <v>0</v>
      </c>
      <c r="M437" s="2">
        <f t="shared" ref="M437:M458" si="493">($E$7-$C$7-0.06*$D437/12)/$K437</f>
        <v>3.4861111111111107</v>
      </c>
      <c r="N437" s="2">
        <f t="shared" ref="N437:N458" si="494">($F$7-$B$7)/$K437</f>
        <v>2.6388888888888888</v>
      </c>
      <c r="O437" s="2">
        <f t="shared" ref="O437:O458" si="495">($G$7-$B$7)/$K437</f>
        <v>10.972222222222221</v>
      </c>
      <c r="P437" s="2">
        <f t="shared" ref="P437:P458" si="496">$C$7+$K437*$A437+0.06*$D437/12</f>
        <v>23.416666666666664</v>
      </c>
      <c r="Q437" s="2">
        <f t="shared" ref="Q437:Q458" si="497">IF($A437&lt;$M437,$P437,$P437+$E$7)</f>
        <v>29.416666666666664</v>
      </c>
      <c r="R437" s="2">
        <f t="shared" ref="R437:R458" si="498">$B$7+K437*$A437</f>
        <v>22.43333333333333</v>
      </c>
      <c r="S437" s="2">
        <f t="shared" si="487"/>
        <v>26.43333333333333</v>
      </c>
      <c r="T437" s="2">
        <f t="shared" si="488"/>
        <v>36.43333333333333</v>
      </c>
      <c r="U437" s="7">
        <f t="shared" si="489"/>
        <v>1</v>
      </c>
      <c r="V437" s="2">
        <f t="shared" ref="V437:V458" si="499">($U437*$H$7*(1+$L437)*$J437)/($Q437*$R437)</f>
        <v>58.189410234500301</v>
      </c>
      <c r="W437" s="28">
        <f t="shared" ref="W437:W458" si="500">IF($A437&lt;$N437,(($U437*$I$7/2*(1+$L437)*$J$7)/($R437*$Q437)),(($U437*$I$7*(1+$L437)*$J$7)/($S437*$Q437)))</f>
        <v>77.162423328772661</v>
      </c>
      <c r="X437" s="2">
        <f t="shared" ref="X437:X458" si="501">(2*$U437*$H$7*(1+$L437)*$J437)/($Q437*$T437)</f>
        <v>71.658688175331577</v>
      </c>
      <c r="Y437" s="2">
        <f t="shared" ref="Y437:Y458" si="502">IF($R437&gt;$F437,$F437*$V437,$R437*$V437)</f>
        <v>176.99278946327175</v>
      </c>
      <c r="Z437" s="28">
        <f t="shared" ref="Z437:Z458" si="503">IF($N437&lt;$A437,0,$F$7-$B$7-$K437*$A437)</f>
        <v>0</v>
      </c>
      <c r="AA437" s="28">
        <f t="shared" ref="AA437:AA458" si="504">IF($S437&gt;$F437,$F437,$S437)</f>
        <v>3.0416666666666665</v>
      </c>
      <c r="AB437" s="28">
        <f t="shared" ref="AB437:AB458" si="505">($AA437-$Z437)*$W437</f>
        <v>234.70237095835017</v>
      </c>
      <c r="AC437" s="2">
        <f t="shared" ref="AC437:AC458" si="506">IF($T437&gt;$F437,$F437*$X437,$T437*$X437)</f>
        <v>217.96184319996686</v>
      </c>
      <c r="AD437" s="2">
        <f t="shared" si="490"/>
        <v>217.96184319996686</v>
      </c>
      <c r="AE437" s="2">
        <f t="shared" ref="AE437:AE458" si="507">IF($AB437&gt;$AD437,$AB437,$AD437)</f>
        <v>234.70237095835017</v>
      </c>
      <c r="AF437" s="2">
        <f t="shared" si="491"/>
        <v>196.03538158400309</v>
      </c>
      <c r="AG437" s="33">
        <f t="shared" ref="AG437:AG458" si="508">0.23*($M$7/$H437)*(1+0.35*$M$7*($F437/$A437))</f>
        <v>8.4571965939153435E-2</v>
      </c>
      <c r="AH437" s="33">
        <f t="shared" ref="AH437:AH458" si="509">IF(AG437&gt;0.33,0.33,AG437)</f>
        <v>8.4571965939153435E-2</v>
      </c>
      <c r="AI437" s="2">
        <f t="shared" ref="AI437:AI458" si="510">$P$7/($O$7-$N$7*AH437)</f>
        <v>1.8059399029804584</v>
      </c>
      <c r="AJ437" s="7">
        <v>2.2000000000000002</v>
      </c>
      <c r="AK437" s="27">
        <f t="shared" ref="AK437:AK458" si="511">IF($A437&gt;$F437,0,$AE437)</f>
        <v>0</v>
      </c>
      <c r="AL437" s="3">
        <f t="shared" ref="AL437:AL458" si="512">(12/$D437)*(($I437+$AF437)/$AI437+$AK437/$AJ437)</f>
        <v>2080.6972294217376</v>
      </c>
    </row>
    <row r="438" spans="1:38" ht="20.25" x14ac:dyDescent="0.3">
      <c r="A438" s="7">
        <v>18</v>
      </c>
      <c r="B438" s="7">
        <v>27</v>
      </c>
      <c r="C438" s="27">
        <v>22</v>
      </c>
      <c r="D438" s="27">
        <v>34</v>
      </c>
      <c r="E438" s="7">
        <v>3.5</v>
      </c>
      <c r="F438" s="32">
        <f t="shared" si="492"/>
        <v>3.4166666666666665</v>
      </c>
      <c r="G438" s="8">
        <f t="shared" si="485"/>
        <v>7380</v>
      </c>
      <c r="H438" s="2">
        <v>1.4</v>
      </c>
      <c r="I438" s="7">
        <f t="shared" si="486"/>
        <v>10332</v>
      </c>
      <c r="J438" s="7">
        <v>1.2</v>
      </c>
      <c r="K438" s="4">
        <f t="shared" ref="K438:K448" si="513">(1.75-1.15)*(($D438-24)/(96-24))+1.15</f>
        <v>1.2333333333333332</v>
      </c>
      <c r="L438" s="7">
        <v>0</v>
      </c>
      <c r="M438" s="2">
        <f t="shared" si="493"/>
        <v>3.3756756756756761</v>
      </c>
      <c r="N438" s="2">
        <f t="shared" si="494"/>
        <v>2.567567567567568</v>
      </c>
      <c r="O438" s="2">
        <f t="shared" si="495"/>
        <v>10.675675675675677</v>
      </c>
      <c r="P438" s="2">
        <f t="shared" si="496"/>
        <v>24.036666666666665</v>
      </c>
      <c r="Q438" s="2">
        <f t="shared" si="497"/>
        <v>30.036666666666665</v>
      </c>
      <c r="R438" s="2">
        <f t="shared" si="498"/>
        <v>23.033333333333328</v>
      </c>
      <c r="S438" s="2">
        <f t="shared" si="487"/>
        <v>27.033333333333328</v>
      </c>
      <c r="T438" s="2">
        <f t="shared" si="488"/>
        <v>37.033333333333331</v>
      </c>
      <c r="U438" s="7">
        <f t="shared" si="489"/>
        <v>1</v>
      </c>
      <c r="V438" s="2">
        <f t="shared" si="499"/>
        <v>55.503797336620742</v>
      </c>
      <c r="W438" s="28">
        <f t="shared" si="500"/>
        <v>73.892424398129108</v>
      </c>
      <c r="X438" s="2">
        <f t="shared" si="501"/>
        <v>69.042527380026883</v>
      </c>
      <c r="Y438" s="2">
        <f t="shared" si="502"/>
        <v>189.6379742334542</v>
      </c>
      <c r="Z438" s="28">
        <f t="shared" si="503"/>
        <v>0</v>
      </c>
      <c r="AA438" s="28">
        <f t="shared" si="504"/>
        <v>3.4166666666666665</v>
      </c>
      <c r="AB438" s="28">
        <f t="shared" si="505"/>
        <v>252.46578336027443</v>
      </c>
      <c r="AC438" s="2">
        <f t="shared" si="506"/>
        <v>235.89530188175851</v>
      </c>
      <c r="AD438" s="2">
        <f t="shared" si="490"/>
        <v>235.89530188175851</v>
      </c>
      <c r="AE438" s="2">
        <f t="shared" si="507"/>
        <v>252.46578336027443</v>
      </c>
      <c r="AF438" s="2">
        <f t="shared" si="491"/>
        <v>248.1072798172539</v>
      </c>
      <c r="AG438" s="33">
        <f t="shared" si="508"/>
        <v>8.4871445105820106E-2</v>
      </c>
      <c r="AH438" s="33">
        <f t="shared" si="509"/>
        <v>8.4871445105820106E-2</v>
      </c>
      <c r="AI438" s="2">
        <f t="shared" si="510"/>
        <v>1.8061357079344942</v>
      </c>
      <c r="AJ438" s="7">
        <v>2.2000000000000002</v>
      </c>
      <c r="AK438" s="27">
        <f t="shared" si="511"/>
        <v>0</v>
      </c>
      <c r="AL438" s="3">
        <f t="shared" si="512"/>
        <v>2067.483353614738</v>
      </c>
    </row>
    <row r="439" spans="1:38" ht="20.25" x14ac:dyDescent="0.3">
      <c r="A439" s="7">
        <v>18</v>
      </c>
      <c r="B439" s="7">
        <v>30</v>
      </c>
      <c r="C439" s="27">
        <v>24</v>
      </c>
      <c r="D439" s="27">
        <v>38</v>
      </c>
      <c r="E439" s="7">
        <v>3.75</v>
      </c>
      <c r="F439" s="32">
        <f t="shared" si="492"/>
        <v>3.7916666666666665</v>
      </c>
      <c r="G439" s="8">
        <f t="shared" si="485"/>
        <v>8190</v>
      </c>
      <c r="H439" s="2">
        <v>1.4</v>
      </c>
      <c r="I439" s="7">
        <f t="shared" si="486"/>
        <v>11466</v>
      </c>
      <c r="J439" s="7">
        <v>1.2</v>
      </c>
      <c r="K439" s="4">
        <f t="shared" si="513"/>
        <v>1.2666666666666666</v>
      </c>
      <c r="L439" s="7">
        <v>0</v>
      </c>
      <c r="M439" s="2">
        <f t="shared" si="493"/>
        <v>3.271052631578947</v>
      </c>
      <c r="N439" s="2">
        <f t="shared" si="494"/>
        <v>2.5</v>
      </c>
      <c r="O439" s="2">
        <f t="shared" si="495"/>
        <v>10.394736842105264</v>
      </c>
      <c r="P439" s="2">
        <f t="shared" si="496"/>
        <v>24.656666666666666</v>
      </c>
      <c r="Q439" s="2">
        <f t="shared" si="497"/>
        <v>30.656666666666666</v>
      </c>
      <c r="R439" s="2">
        <f t="shared" si="498"/>
        <v>23.633333333333329</v>
      </c>
      <c r="S439" s="2">
        <f t="shared" si="487"/>
        <v>27.633333333333329</v>
      </c>
      <c r="T439" s="2">
        <f t="shared" si="488"/>
        <v>37.633333333333326</v>
      </c>
      <c r="U439" s="7">
        <f t="shared" si="489"/>
        <v>1</v>
      </c>
      <c r="V439" s="2">
        <f t="shared" si="499"/>
        <v>53.000664195244887</v>
      </c>
      <c r="W439" s="28">
        <f t="shared" si="500"/>
        <v>70.826053442454437</v>
      </c>
      <c r="X439" s="2">
        <f t="shared" si="501"/>
        <v>66.567707554346541</v>
      </c>
      <c r="Y439" s="2">
        <f t="shared" si="502"/>
        <v>200.96085174030353</v>
      </c>
      <c r="Z439" s="28">
        <f t="shared" si="503"/>
        <v>0</v>
      </c>
      <c r="AA439" s="28">
        <f t="shared" si="504"/>
        <v>3.7916666666666665</v>
      </c>
      <c r="AB439" s="28">
        <f t="shared" si="505"/>
        <v>268.54878596930638</v>
      </c>
      <c r="AC439" s="2">
        <f t="shared" si="506"/>
        <v>252.40255781023063</v>
      </c>
      <c r="AD439" s="2">
        <f t="shared" si="490"/>
        <v>252.40255781023063</v>
      </c>
      <c r="AE439" s="2">
        <f t="shared" si="507"/>
        <v>268.54878596930638</v>
      </c>
      <c r="AF439" s="2">
        <f t="shared" si="491"/>
        <v>306.30528372500481</v>
      </c>
      <c r="AG439" s="33">
        <f t="shared" si="508"/>
        <v>8.5170924272486778E-2</v>
      </c>
      <c r="AH439" s="33">
        <f t="shared" si="509"/>
        <v>8.5170924272486778E-2</v>
      </c>
      <c r="AI439" s="2">
        <f t="shared" si="510"/>
        <v>1.8063315553525539</v>
      </c>
      <c r="AJ439" s="7">
        <v>2.2000000000000002</v>
      </c>
      <c r="AK439" s="27">
        <f t="shared" si="511"/>
        <v>0</v>
      </c>
      <c r="AL439" s="3">
        <f t="shared" si="512"/>
        <v>2058.0773660192117</v>
      </c>
    </row>
    <row r="440" spans="1:38" ht="20.25" x14ac:dyDescent="0.3">
      <c r="A440" s="7">
        <v>18</v>
      </c>
      <c r="B440" s="7">
        <v>33</v>
      </c>
      <c r="C440" s="27">
        <v>27</v>
      </c>
      <c r="D440" s="27">
        <v>42</v>
      </c>
      <c r="E440" s="7">
        <v>3.75</v>
      </c>
      <c r="F440" s="32">
        <f t="shared" si="492"/>
        <v>4.125</v>
      </c>
      <c r="G440" s="8">
        <f t="shared" si="485"/>
        <v>8910</v>
      </c>
      <c r="H440" s="2">
        <v>1.4</v>
      </c>
      <c r="I440" s="7">
        <f t="shared" si="486"/>
        <v>12474</v>
      </c>
      <c r="J440" s="7">
        <v>1.2</v>
      </c>
      <c r="K440" s="4">
        <f t="shared" si="513"/>
        <v>1.2999999999999998</v>
      </c>
      <c r="L440" s="7">
        <v>0</v>
      </c>
      <c r="M440" s="2">
        <f t="shared" si="493"/>
        <v>3.1717948717948721</v>
      </c>
      <c r="N440" s="2">
        <f t="shared" si="494"/>
        <v>2.4358974358974361</v>
      </c>
      <c r="O440" s="2">
        <f t="shared" si="495"/>
        <v>10.12820512820513</v>
      </c>
      <c r="P440" s="2">
        <f t="shared" si="496"/>
        <v>25.276666666666667</v>
      </c>
      <c r="Q440" s="2">
        <f t="shared" si="497"/>
        <v>31.276666666666667</v>
      </c>
      <c r="R440" s="2">
        <f t="shared" si="498"/>
        <v>24.233333333333331</v>
      </c>
      <c r="S440" s="2">
        <f t="shared" si="487"/>
        <v>28.233333333333331</v>
      </c>
      <c r="T440" s="2">
        <f t="shared" si="488"/>
        <v>38.233333333333334</v>
      </c>
      <c r="U440" s="7">
        <f t="shared" si="489"/>
        <v>1</v>
      </c>
      <c r="V440" s="2">
        <f t="shared" si="499"/>
        <v>50.663782036669389</v>
      </c>
      <c r="W440" s="28">
        <f t="shared" si="500"/>
        <v>67.946741330908068</v>
      </c>
      <c r="X440" s="2">
        <f t="shared" si="501"/>
        <v>64.224184029047308</v>
      </c>
      <c r="Y440" s="2">
        <f t="shared" si="502"/>
        <v>208.98810090126122</v>
      </c>
      <c r="Z440" s="28">
        <f t="shared" si="503"/>
        <v>0</v>
      </c>
      <c r="AA440" s="28">
        <f t="shared" si="504"/>
        <v>4.125</v>
      </c>
      <c r="AB440" s="28">
        <f t="shared" si="505"/>
        <v>280.28030798999578</v>
      </c>
      <c r="AC440" s="2">
        <f t="shared" si="506"/>
        <v>264.92475911982012</v>
      </c>
      <c r="AD440" s="2">
        <f t="shared" si="490"/>
        <v>264.92475911982012</v>
      </c>
      <c r="AE440" s="2">
        <f t="shared" si="507"/>
        <v>280.28030798999578</v>
      </c>
      <c r="AF440" s="2">
        <f t="shared" si="491"/>
        <v>370.62939330725584</v>
      </c>
      <c r="AG440" s="33">
        <f t="shared" si="508"/>
        <v>8.5437127976190477E-2</v>
      </c>
      <c r="AH440" s="33">
        <f t="shared" si="509"/>
        <v>8.5437127976190477E-2</v>
      </c>
      <c r="AI440" s="2">
        <f t="shared" si="510"/>
        <v>1.806505677606363</v>
      </c>
      <c r="AJ440" s="7">
        <v>2.2000000000000002</v>
      </c>
      <c r="AK440" s="27">
        <f t="shared" si="511"/>
        <v>0</v>
      </c>
      <c r="AL440" s="3">
        <f t="shared" si="512"/>
        <v>2031.487726756633</v>
      </c>
    </row>
    <row r="441" spans="1:38" ht="20.25" x14ac:dyDescent="0.3">
      <c r="A441" s="7">
        <v>18</v>
      </c>
      <c r="B441" s="7">
        <v>36</v>
      </c>
      <c r="C441" s="27">
        <v>29</v>
      </c>
      <c r="D441" s="27">
        <v>45</v>
      </c>
      <c r="E441" s="7">
        <v>4.5</v>
      </c>
      <c r="F441" s="32">
        <f t="shared" si="492"/>
        <v>4.5</v>
      </c>
      <c r="G441" s="8">
        <f t="shared" si="485"/>
        <v>9720</v>
      </c>
      <c r="H441" s="2">
        <v>1.4</v>
      </c>
      <c r="I441" s="7">
        <f t="shared" si="486"/>
        <v>13608</v>
      </c>
      <c r="J441" s="7">
        <v>1.2</v>
      </c>
      <c r="K441" s="4">
        <f t="shared" si="513"/>
        <v>1.325</v>
      </c>
      <c r="L441" s="7">
        <v>0</v>
      </c>
      <c r="M441" s="2">
        <f t="shared" si="493"/>
        <v>3.10062893081761</v>
      </c>
      <c r="N441" s="2">
        <f t="shared" si="494"/>
        <v>2.3899371069182389</v>
      </c>
      <c r="O441" s="2">
        <f t="shared" si="495"/>
        <v>9.9371069182389942</v>
      </c>
      <c r="P441" s="2">
        <f t="shared" si="496"/>
        <v>25.741666666666667</v>
      </c>
      <c r="Q441" s="2">
        <f t="shared" si="497"/>
        <v>31.741666666666667</v>
      </c>
      <c r="R441" s="2">
        <f t="shared" si="498"/>
        <v>24.68333333333333</v>
      </c>
      <c r="S441" s="2">
        <f t="shared" si="487"/>
        <v>28.68333333333333</v>
      </c>
      <c r="T441" s="2">
        <f t="shared" si="488"/>
        <v>38.68333333333333</v>
      </c>
      <c r="U441" s="7">
        <f t="shared" si="489"/>
        <v>1</v>
      </c>
      <c r="V441" s="2">
        <f t="shared" si="499"/>
        <v>49.011465612645985</v>
      </c>
      <c r="W441" s="28">
        <f t="shared" si="500"/>
        <v>65.900984685801049</v>
      </c>
      <c r="X441" s="2">
        <f t="shared" si="501"/>
        <v>62.547161199766222</v>
      </c>
      <c r="Y441" s="2">
        <f t="shared" si="502"/>
        <v>220.55159525690692</v>
      </c>
      <c r="Z441" s="28">
        <f t="shared" si="503"/>
        <v>0</v>
      </c>
      <c r="AA441" s="28">
        <f t="shared" si="504"/>
        <v>4.5</v>
      </c>
      <c r="AB441" s="28">
        <f t="shared" si="505"/>
        <v>296.55443108610473</v>
      </c>
      <c r="AC441" s="2">
        <f t="shared" si="506"/>
        <v>281.46222539894802</v>
      </c>
      <c r="AD441" s="2">
        <f t="shared" si="490"/>
        <v>281.46222539894802</v>
      </c>
      <c r="AE441" s="2">
        <f t="shared" si="507"/>
        <v>296.55443108610473</v>
      </c>
      <c r="AF441" s="2">
        <f t="shared" si="491"/>
        <v>441.07960856400695</v>
      </c>
      <c r="AG441" s="33">
        <f t="shared" si="508"/>
        <v>8.5736607142857135E-2</v>
      </c>
      <c r="AH441" s="33">
        <f t="shared" si="509"/>
        <v>8.5736607142857135E-2</v>
      </c>
      <c r="AI441" s="2">
        <f t="shared" si="510"/>
        <v>1.8067016052719433</v>
      </c>
      <c r="AJ441" s="7">
        <v>2.2000000000000002</v>
      </c>
      <c r="AK441" s="27">
        <f t="shared" si="511"/>
        <v>0</v>
      </c>
      <c r="AL441" s="3">
        <f t="shared" si="512"/>
        <v>2073.6247856416185</v>
      </c>
    </row>
    <row r="442" spans="1:38" ht="20.25" x14ac:dyDescent="0.3">
      <c r="A442" s="7">
        <v>18</v>
      </c>
      <c r="B442" s="7">
        <v>39</v>
      </c>
      <c r="C442" s="27">
        <v>32</v>
      </c>
      <c r="D442" s="27">
        <v>49</v>
      </c>
      <c r="E442" s="7">
        <v>4.75</v>
      </c>
      <c r="F442" s="32">
        <f t="shared" si="492"/>
        <v>4.875</v>
      </c>
      <c r="G442" s="8">
        <f t="shared" si="485"/>
        <v>10530</v>
      </c>
      <c r="H442" s="2">
        <v>1.4</v>
      </c>
      <c r="I442" s="7">
        <f t="shared" si="486"/>
        <v>14741.999999999998</v>
      </c>
      <c r="J442" s="7">
        <v>1.2</v>
      </c>
      <c r="K442" s="4">
        <f t="shared" si="513"/>
        <v>1.3583333333333334</v>
      </c>
      <c r="L442" s="7">
        <v>0</v>
      </c>
      <c r="M442" s="2">
        <f t="shared" si="493"/>
        <v>3.0098159509202449</v>
      </c>
      <c r="N442" s="2">
        <f t="shared" si="494"/>
        <v>2.3312883435582821</v>
      </c>
      <c r="O442" s="2">
        <f t="shared" si="495"/>
        <v>9.6932515337423304</v>
      </c>
      <c r="P442" s="2">
        <f t="shared" si="496"/>
        <v>26.361666666666672</v>
      </c>
      <c r="Q442" s="2">
        <f t="shared" si="497"/>
        <v>32.361666666666672</v>
      </c>
      <c r="R442" s="2">
        <f t="shared" si="498"/>
        <v>25.283333333333335</v>
      </c>
      <c r="S442" s="2">
        <f t="shared" si="487"/>
        <v>29.283333333333335</v>
      </c>
      <c r="T442" s="2">
        <f t="shared" si="488"/>
        <v>39.283333333333331</v>
      </c>
      <c r="U442" s="7">
        <f t="shared" si="489"/>
        <v>1</v>
      </c>
      <c r="V442" s="2">
        <f t="shared" si="499"/>
        <v>46.931670590596568</v>
      </c>
      <c r="W442" s="28">
        <f t="shared" si="500"/>
        <v>63.314015621384989</v>
      </c>
      <c r="X442" s="2">
        <f t="shared" si="501"/>
        <v>60.411832232443786</v>
      </c>
      <c r="Y442" s="2">
        <f t="shared" si="502"/>
        <v>228.79189412915827</v>
      </c>
      <c r="Z442" s="28">
        <f t="shared" si="503"/>
        <v>0</v>
      </c>
      <c r="AA442" s="28">
        <f t="shared" si="504"/>
        <v>4.875</v>
      </c>
      <c r="AB442" s="28">
        <f t="shared" si="505"/>
        <v>308.65582615425183</v>
      </c>
      <c r="AC442" s="2">
        <f t="shared" si="506"/>
        <v>294.50768213316343</v>
      </c>
      <c r="AD442" s="2">
        <f t="shared" si="490"/>
        <v>294.50768213316343</v>
      </c>
      <c r="AE442" s="2">
        <f t="shared" si="507"/>
        <v>308.65582615425183</v>
      </c>
      <c r="AF442" s="2">
        <f t="shared" si="491"/>
        <v>517.65592949525819</v>
      </c>
      <c r="AG442" s="33">
        <f t="shared" si="508"/>
        <v>8.6036086309523807E-2</v>
      </c>
      <c r="AH442" s="33">
        <f t="shared" si="509"/>
        <v>8.6036086309523807E-2</v>
      </c>
      <c r="AI442" s="2">
        <f t="shared" si="510"/>
        <v>1.806897575441474</v>
      </c>
      <c r="AJ442" s="7">
        <v>2.2000000000000002</v>
      </c>
      <c r="AK442" s="27">
        <f t="shared" si="511"/>
        <v>0</v>
      </c>
      <c r="AL442" s="3">
        <f t="shared" si="512"/>
        <v>2068.218279647293</v>
      </c>
    </row>
    <row r="443" spans="1:38" ht="20.25" x14ac:dyDescent="0.3">
      <c r="A443" s="7">
        <v>18</v>
      </c>
      <c r="B443" s="7">
        <v>42</v>
      </c>
      <c r="C443" s="27">
        <v>34</v>
      </c>
      <c r="D443" s="27">
        <v>53</v>
      </c>
      <c r="E443" s="7">
        <v>5</v>
      </c>
      <c r="F443" s="32">
        <f t="shared" si="492"/>
        <v>5.25</v>
      </c>
      <c r="G443" s="8">
        <f t="shared" si="485"/>
        <v>11340</v>
      </c>
      <c r="H443" s="2">
        <v>1.4</v>
      </c>
      <c r="I443" s="7">
        <f t="shared" si="486"/>
        <v>15875.999999999998</v>
      </c>
      <c r="J443" s="7">
        <v>1.2</v>
      </c>
      <c r="K443" s="4">
        <f t="shared" si="513"/>
        <v>1.3916666666666666</v>
      </c>
      <c r="L443" s="7">
        <v>0</v>
      </c>
      <c r="M443" s="2">
        <f t="shared" si="493"/>
        <v>2.9233532934131738</v>
      </c>
      <c r="N443" s="2">
        <f t="shared" si="494"/>
        <v>2.2754491017964074</v>
      </c>
      <c r="O443" s="2">
        <f t="shared" si="495"/>
        <v>9.4610778443113777</v>
      </c>
      <c r="P443" s="2">
        <f t="shared" si="496"/>
        <v>26.981666666666666</v>
      </c>
      <c r="Q443" s="2">
        <f t="shared" si="497"/>
        <v>32.981666666666669</v>
      </c>
      <c r="R443" s="2">
        <f t="shared" si="498"/>
        <v>25.883333333333329</v>
      </c>
      <c r="S443" s="2">
        <f t="shared" si="487"/>
        <v>29.883333333333329</v>
      </c>
      <c r="T443" s="2">
        <f t="shared" si="488"/>
        <v>39.883333333333326</v>
      </c>
      <c r="U443" s="7">
        <f t="shared" si="489"/>
        <v>1</v>
      </c>
      <c r="V443" s="2">
        <f t="shared" si="499"/>
        <v>44.981964750656452</v>
      </c>
      <c r="W443" s="28">
        <f t="shared" si="500"/>
        <v>60.876491266182263</v>
      </c>
      <c r="X443" s="2">
        <f t="shared" si="501"/>
        <v>58.384447352920589</v>
      </c>
      <c r="Y443" s="2">
        <f t="shared" si="502"/>
        <v>236.15531494094637</v>
      </c>
      <c r="Z443" s="28">
        <f t="shared" si="503"/>
        <v>0</v>
      </c>
      <c r="AA443" s="28">
        <f t="shared" si="504"/>
        <v>5.25</v>
      </c>
      <c r="AB443" s="28">
        <f t="shared" si="505"/>
        <v>319.6015791474569</v>
      </c>
      <c r="AC443" s="2">
        <f t="shared" si="506"/>
        <v>306.5183486028331</v>
      </c>
      <c r="AD443" s="2">
        <f t="shared" si="490"/>
        <v>306.5183486028331</v>
      </c>
      <c r="AE443" s="2">
        <f t="shared" si="507"/>
        <v>319.6015791474569</v>
      </c>
      <c r="AF443" s="2">
        <f t="shared" si="491"/>
        <v>600.35835610100946</v>
      </c>
      <c r="AG443" s="33">
        <f t="shared" si="508"/>
        <v>8.6335565476190479E-2</v>
      </c>
      <c r="AH443" s="33">
        <f t="shared" si="509"/>
        <v>8.6335565476190479E-2</v>
      </c>
      <c r="AI443" s="2">
        <f t="shared" si="510"/>
        <v>1.8070935881287877</v>
      </c>
      <c r="AJ443" s="7">
        <v>2.2000000000000002</v>
      </c>
      <c r="AK443" s="27">
        <f t="shared" si="511"/>
        <v>0</v>
      </c>
      <c r="AL443" s="3">
        <f t="shared" si="512"/>
        <v>2064.3624968161721</v>
      </c>
    </row>
    <row r="444" spans="1:38" ht="20.25" x14ac:dyDescent="0.3">
      <c r="A444" s="7">
        <v>18</v>
      </c>
      <c r="B444" s="7">
        <v>48</v>
      </c>
      <c r="C444" s="27">
        <v>38</v>
      </c>
      <c r="D444" s="27">
        <v>60</v>
      </c>
      <c r="E444" s="7">
        <v>5.5</v>
      </c>
      <c r="F444" s="32">
        <f t="shared" si="492"/>
        <v>5.916666666666667</v>
      </c>
      <c r="G444" s="8">
        <f t="shared" si="485"/>
        <v>12780</v>
      </c>
      <c r="H444" s="2">
        <v>1.4</v>
      </c>
      <c r="I444" s="7">
        <f t="shared" si="486"/>
        <v>17892</v>
      </c>
      <c r="J444" s="7">
        <v>1.2</v>
      </c>
      <c r="K444" s="4">
        <f t="shared" si="513"/>
        <v>1.45</v>
      </c>
      <c r="L444" s="7">
        <v>0</v>
      </c>
      <c r="M444" s="2">
        <f t="shared" si="493"/>
        <v>2.7816091954022988</v>
      </c>
      <c r="N444" s="2">
        <f t="shared" si="494"/>
        <v>2.1839080459770113</v>
      </c>
      <c r="O444" s="2">
        <f t="shared" si="495"/>
        <v>9.0804597701149419</v>
      </c>
      <c r="P444" s="2">
        <f t="shared" si="496"/>
        <v>28.066666666666666</v>
      </c>
      <c r="Q444" s="2">
        <f t="shared" si="497"/>
        <v>34.066666666666663</v>
      </c>
      <c r="R444" s="2">
        <f t="shared" si="498"/>
        <v>26.93333333333333</v>
      </c>
      <c r="S444" s="2">
        <f t="shared" si="487"/>
        <v>30.93333333333333</v>
      </c>
      <c r="T444" s="2">
        <f t="shared" si="488"/>
        <v>40.93333333333333</v>
      </c>
      <c r="U444" s="7">
        <f t="shared" si="489"/>
        <v>1</v>
      </c>
      <c r="V444" s="2">
        <f t="shared" si="499"/>
        <v>41.851543275658301</v>
      </c>
      <c r="W444" s="28">
        <f t="shared" si="500"/>
        <v>56.937040286119178</v>
      </c>
      <c r="X444" s="2">
        <f t="shared" si="501"/>
        <v>55.074995059823948</v>
      </c>
      <c r="Y444" s="2">
        <f t="shared" si="502"/>
        <v>247.62163104764497</v>
      </c>
      <c r="Z444" s="28">
        <f t="shared" si="503"/>
        <v>0</v>
      </c>
      <c r="AA444" s="28">
        <f t="shared" si="504"/>
        <v>5.916666666666667</v>
      </c>
      <c r="AB444" s="28">
        <f t="shared" si="505"/>
        <v>336.87748835953846</v>
      </c>
      <c r="AC444" s="2">
        <f t="shared" si="506"/>
        <v>325.86038743729171</v>
      </c>
      <c r="AD444" s="2">
        <f t="shared" si="490"/>
        <v>325.86038743729171</v>
      </c>
      <c r="AE444" s="2">
        <f t="shared" si="507"/>
        <v>336.87748835953846</v>
      </c>
      <c r="AF444" s="2">
        <f t="shared" si="491"/>
        <v>784.14152633601236</v>
      </c>
      <c r="AG444" s="33">
        <f t="shared" si="508"/>
        <v>8.6867972883597891E-2</v>
      </c>
      <c r="AH444" s="33">
        <f t="shared" si="509"/>
        <v>8.6867972883597891E-2</v>
      </c>
      <c r="AI444" s="2">
        <f t="shared" si="510"/>
        <v>1.8074421601536688</v>
      </c>
      <c r="AJ444" s="7">
        <v>2.2000000000000002</v>
      </c>
      <c r="AK444" s="27">
        <f t="shared" si="511"/>
        <v>0</v>
      </c>
      <c r="AL444" s="3">
        <f t="shared" si="512"/>
        <v>2066.5824819255263</v>
      </c>
    </row>
    <row r="445" spans="1:38" ht="20.25" x14ac:dyDescent="0.3">
      <c r="A445" s="7">
        <v>18</v>
      </c>
      <c r="B445" s="7">
        <v>54</v>
      </c>
      <c r="C445" s="27">
        <v>43</v>
      </c>
      <c r="D445" s="27">
        <v>68</v>
      </c>
      <c r="E445" s="7">
        <v>6</v>
      </c>
      <c r="F445" s="32">
        <f t="shared" si="492"/>
        <v>6.666666666666667</v>
      </c>
      <c r="G445" s="8">
        <f t="shared" si="485"/>
        <v>14400</v>
      </c>
      <c r="H445" s="2">
        <v>1.4</v>
      </c>
      <c r="I445" s="7">
        <f t="shared" si="486"/>
        <v>20160</v>
      </c>
      <c r="J445" s="7">
        <v>1.2</v>
      </c>
      <c r="K445" s="4">
        <f t="shared" si="513"/>
        <v>1.5166666666666666</v>
      </c>
      <c r="L445" s="7">
        <v>0</v>
      </c>
      <c r="M445" s="2">
        <f t="shared" si="493"/>
        <v>2.6329670329670329</v>
      </c>
      <c r="N445" s="2">
        <f t="shared" si="494"/>
        <v>2.087912087912088</v>
      </c>
      <c r="O445" s="2">
        <f t="shared" si="495"/>
        <v>8.6813186813186807</v>
      </c>
      <c r="P445" s="2">
        <f t="shared" si="496"/>
        <v>29.306666666666665</v>
      </c>
      <c r="Q445" s="2">
        <f t="shared" si="497"/>
        <v>35.306666666666665</v>
      </c>
      <c r="R445" s="2">
        <f t="shared" si="498"/>
        <v>28.133333333333329</v>
      </c>
      <c r="S445" s="2">
        <f t="shared" si="487"/>
        <v>32.133333333333326</v>
      </c>
      <c r="T445" s="2">
        <f t="shared" si="488"/>
        <v>42.133333333333326</v>
      </c>
      <c r="U445" s="7">
        <f t="shared" si="489"/>
        <v>1</v>
      </c>
      <c r="V445" s="2">
        <f t="shared" si="499"/>
        <v>38.659240274337428</v>
      </c>
      <c r="W445" s="28">
        <f t="shared" si="500"/>
        <v>52.88576048940093</v>
      </c>
      <c r="X445" s="2">
        <f t="shared" si="501"/>
        <v>51.627213277754421</v>
      </c>
      <c r="Y445" s="2">
        <f t="shared" si="502"/>
        <v>257.72826849558288</v>
      </c>
      <c r="Z445" s="28">
        <f t="shared" si="503"/>
        <v>0</v>
      </c>
      <c r="AA445" s="28">
        <f t="shared" si="504"/>
        <v>6.666666666666667</v>
      </c>
      <c r="AB445" s="28">
        <f t="shared" si="505"/>
        <v>352.57173659600619</v>
      </c>
      <c r="AC445" s="2">
        <f t="shared" si="506"/>
        <v>344.18142185169614</v>
      </c>
      <c r="AD445" s="2">
        <f t="shared" si="490"/>
        <v>344.18142185169614</v>
      </c>
      <c r="AE445" s="2">
        <f t="shared" si="507"/>
        <v>352.57173659600619</v>
      </c>
      <c r="AF445" s="2">
        <f t="shared" si="491"/>
        <v>992.42911926901559</v>
      </c>
      <c r="AG445" s="33">
        <f t="shared" si="508"/>
        <v>8.7466931216931221E-2</v>
      </c>
      <c r="AH445" s="33">
        <f t="shared" si="509"/>
        <v>8.7466931216931221E-2</v>
      </c>
      <c r="AI445" s="2">
        <f t="shared" si="510"/>
        <v>1.807834464453552</v>
      </c>
      <c r="AJ445" s="7">
        <v>2.2000000000000002</v>
      </c>
      <c r="AK445" s="27">
        <f t="shared" si="511"/>
        <v>0</v>
      </c>
      <c r="AL445" s="3">
        <f t="shared" si="512"/>
        <v>2064.7806437361305</v>
      </c>
    </row>
    <row r="446" spans="1:38" ht="20.25" x14ac:dyDescent="0.3">
      <c r="A446" s="7">
        <v>18</v>
      </c>
      <c r="B446" s="7">
        <v>60</v>
      </c>
      <c r="C446" s="27">
        <v>48</v>
      </c>
      <c r="D446" s="27">
        <v>76</v>
      </c>
      <c r="E446" s="7">
        <v>6.5</v>
      </c>
      <c r="F446" s="32">
        <f t="shared" si="492"/>
        <v>7.416666666666667</v>
      </c>
      <c r="G446" s="8">
        <f t="shared" si="485"/>
        <v>16020</v>
      </c>
      <c r="H446" s="2">
        <v>1.4</v>
      </c>
      <c r="I446" s="7">
        <f t="shared" si="486"/>
        <v>22428</v>
      </c>
      <c r="J446" s="7">
        <v>1.2</v>
      </c>
      <c r="K446" s="4">
        <f t="shared" si="513"/>
        <v>1.5833333333333333</v>
      </c>
      <c r="L446" s="7">
        <v>0</v>
      </c>
      <c r="M446" s="2">
        <f t="shared" si="493"/>
        <v>2.4968421052631578</v>
      </c>
      <c r="N446" s="2">
        <f t="shared" si="494"/>
        <v>2</v>
      </c>
      <c r="O446" s="2">
        <f t="shared" si="495"/>
        <v>8.3157894736842106</v>
      </c>
      <c r="P446" s="2">
        <f t="shared" si="496"/>
        <v>30.546666666666667</v>
      </c>
      <c r="Q446" s="2">
        <f t="shared" si="497"/>
        <v>36.546666666666667</v>
      </c>
      <c r="R446" s="2">
        <f t="shared" si="498"/>
        <v>29.333333333333332</v>
      </c>
      <c r="S446" s="2">
        <f t="shared" si="487"/>
        <v>33.333333333333329</v>
      </c>
      <c r="T446" s="2">
        <f t="shared" si="488"/>
        <v>43.333333333333329</v>
      </c>
      <c r="U446" s="7">
        <f t="shared" si="489"/>
        <v>1</v>
      </c>
      <c r="V446" s="2">
        <f t="shared" si="499"/>
        <v>35.819707472388977</v>
      </c>
      <c r="W446" s="28">
        <f t="shared" si="500"/>
        <v>49.252097774534853</v>
      </c>
      <c r="X446" s="2">
        <f t="shared" si="501"/>
        <v>48.494373193388157</v>
      </c>
      <c r="Y446" s="2">
        <f t="shared" si="502"/>
        <v>265.66283042021826</v>
      </c>
      <c r="Z446" s="28">
        <f t="shared" si="503"/>
        <v>0</v>
      </c>
      <c r="AA446" s="28">
        <f t="shared" si="504"/>
        <v>7.416666666666667</v>
      </c>
      <c r="AB446" s="28">
        <f t="shared" si="505"/>
        <v>365.28639182780017</v>
      </c>
      <c r="AC446" s="2">
        <f t="shared" si="506"/>
        <v>359.66660118429553</v>
      </c>
      <c r="AD446" s="2">
        <f t="shared" si="490"/>
        <v>359.66660118429553</v>
      </c>
      <c r="AE446" s="2">
        <f t="shared" si="507"/>
        <v>365.28639182780017</v>
      </c>
      <c r="AF446" s="2">
        <f t="shared" si="491"/>
        <v>1225.2211349000193</v>
      </c>
      <c r="AG446" s="33">
        <f t="shared" si="508"/>
        <v>8.8065889550264564E-2</v>
      </c>
      <c r="AH446" s="33">
        <f t="shared" si="509"/>
        <v>8.8065889550264564E-2</v>
      </c>
      <c r="AI446" s="2">
        <f t="shared" si="510"/>
        <v>1.8082269390892602</v>
      </c>
      <c r="AJ446" s="7">
        <v>2.2000000000000002</v>
      </c>
      <c r="AK446" s="27">
        <f t="shared" si="511"/>
        <v>0</v>
      </c>
      <c r="AL446" s="3">
        <f t="shared" si="512"/>
        <v>2065.403985433491</v>
      </c>
    </row>
    <row r="447" spans="1:38" ht="20.25" x14ac:dyDescent="0.3">
      <c r="A447" s="7">
        <v>18</v>
      </c>
      <c r="B447" s="7">
        <v>66</v>
      </c>
      <c r="C447" s="27">
        <v>53</v>
      </c>
      <c r="D447" s="27">
        <v>83</v>
      </c>
      <c r="E447" s="7">
        <v>7</v>
      </c>
      <c r="F447" s="32">
        <f t="shared" si="492"/>
        <v>8.0833333333333339</v>
      </c>
      <c r="G447" s="8">
        <f t="shared" si="485"/>
        <v>17460</v>
      </c>
      <c r="H447" s="2">
        <v>1.4</v>
      </c>
      <c r="I447" s="7">
        <f t="shared" si="486"/>
        <v>24444</v>
      </c>
      <c r="J447" s="7">
        <v>1.2</v>
      </c>
      <c r="K447" s="4">
        <f t="shared" si="513"/>
        <v>1.6416666666666666</v>
      </c>
      <c r="L447" s="7">
        <v>0</v>
      </c>
      <c r="M447" s="2">
        <f t="shared" si="493"/>
        <v>2.3868020304568525</v>
      </c>
      <c r="N447" s="2">
        <f t="shared" si="494"/>
        <v>1.9289340101522843</v>
      </c>
      <c r="O447" s="2">
        <f t="shared" si="495"/>
        <v>8.0203045685279193</v>
      </c>
      <c r="P447" s="2">
        <f t="shared" si="496"/>
        <v>31.631666666666664</v>
      </c>
      <c r="Q447" s="2">
        <f t="shared" si="497"/>
        <v>37.631666666666661</v>
      </c>
      <c r="R447" s="2">
        <f t="shared" si="498"/>
        <v>30.383333333333329</v>
      </c>
      <c r="S447" s="2">
        <f t="shared" si="487"/>
        <v>34.383333333333326</v>
      </c>
      <c r="T447" s="2">
        <f t="shared" si="488"/>
        <v>44.383333333333326</v>
      </c>
      <c r="U447" s="7">
        <f t="shared" si="489"/>
        <v>1</v>
      </c>
      <c r="V447" s="2">
        <f t="shared" si="499"/>
        <v>33.584768024949142</v>
      </c>
      <c r="W447" s="28">
        <f t="shared" si="500"/>
        <v>46.371358541476525</v>
      </c>
      <c r="X447" s="2">
        <f t="shared" si="501"/>
        <v>45.9819993311921</v>
      </c>
      <c r="Y447" s="2">
        <f t="shared" si="502"/>
        <v>271.47687486833894</v>
      </c>
      <c r="Z447" s="28">
        <f t="shared" si="503"/>
        <v>0</v>
      </c>
      <c r="AA447" s="28">
        <f t="shared" si="504"/>
        <v>8.0833333333333339</v>
      </c>
      <c r="AB447" s="28">
        <f t="shared" si="505"/>
        <v>374.83514821026858</v>
      </c>
      <c r="AC447" s="2">
        <f t="shared" si="506"/>
        <v>371.68782792713614</v>
      </c>
      <c r="AD447" s="2">
        <f t="shared" si="490"/>
        <v>371.68782792713614</v>
      </c>
      <c r="AE447" s="2">
        <f t="shared" si="507"/>
        <v>374.83514821026858</v>
      </c>
      <c r="AF447" s="2">
        <f t="shared" si="491"/>
        <v>1482.5175732290234</v>
      </c>
      <c r="AG447" s="33">
        <f t="shared" si="508"/>
        <v>8.8598296957671949E-2</v>
      </c>
      <c r="AH447" s="33">
        <f t="shared" si="509"/>
        <v>8.8598296957671949E-2</v>
      </c>
      <c r="AI447" s="2">
        <f t="shared" si="510"/>
        <v>1.808575948519789</v>
      </c>
      <c r="AJ447" s="7">
        <v>2.2000000000000002</v>
      </c>
      <c r="AK447" s="27">
        <f t="shared" si="511"/>
        <v>0</v>
      </c>
      <c r="AL447" s="3">
        <f t="shared" si="512"/>
        <v>2072.5765939383841</v>
      </c>
    </row>
    <row r="448" spans="1:38" ht="20.25" x14ac:dyDescent="0.3">
      <c r="A448" s="7">
        <v>18</v>
      </c>
      <c r="B448" s="7">
        <v>72</v>
      </c>
      <c r="C448" s="27">
        <v>58</v>
      </c>
      <c r="D448" s="27">
        <v>91</v>
      </c>
      <c r="E448" s="7">
        <v>7.5</v>
      </c>
      <c r="F448" s="32">
        <f t="shared" si="492"/>
        <v>8.8333333333333339</v>
      </c>
      <c r="G448" s="8">
        <f t="shared" si="485"/>
        <v>19080</v>
      </c>
      <c r="H448" s="2">
        <v>1.4</v>
      </c>
      <c r="I448" s="7">
        <f t="shared" si="486"/>
        <v>26712</v>
      </c>
      <c r="J448" s="7">
        <v>1.2</v>
      </c>
      <c r="K448" s="4">
        <f t="shared" si="513"/>
        <v>1.7083333333333335</v>
      </c>
      <c r="L448" s="7">
        <v>0</v>
      </c>
      <c r="M448" s="2">
        <f t="shared" si="493"/>
        <v>2.2702439024390242</v>
      </c>
      <c r="N448" s="2">
        <f t="shared" si="494"/>
        <v>1.8536585365853655</v>
      </c>
      <c r="O448" s="2">
        <f t="shared" si="495"/>
        <v>7.7073170731707306</v>
      </c>
      <c r="P448" s="2">
        <f t="shared" si="496"/>
        <v>32.87166666666667</v>
      </c>
      <c r="Q448" s="2">
        <f t="shared" si="497"/>
        <v>38.87166666666667</v>
      </c>
      <c r="R448" s="2">
        <f t="shared" si="498"/>
        <v>31.583333333333336</v>
      </c>
      <c r="S448" s="2">
        <f t="shared" si="487"/>
        <v>35.583333333333336</v>
      </c>
      <c r="T448" s="2">
        <f t="shared" si="488"/>
        <v>45.583333333333336</v>
      </c>
      <c r="U448" s="7">
        <f t="shared" si="489"/>
        <v>1</v>
      </c>
      <c r="V448" s="2">
        <f t="shared" si="499"/>
        <v>31.278080896059091</v>
      </c>
      <c r="W448" s="28">
        <f t="shared" si="500"/>
        <v>43.378193280175623</v>
      </c>
      <c r="X448" s="2">
        <f t="shared" si="501"/>
        <v>43.343300400754643</v>
      </c>
      <c r="Y448" s="2">
        <f t="shared" si="502"/>
        <v>276.28971458185532</v>
      </c>
      <c r="Z448" s="28">
        <f t="shared" si="503"/>
        <v>0</v>
      </c>
      <c r="AA448" s="28">
        <f t="shared" si="504"/>
        <v>8.8333333333333339</v>
      </c>
      <c r="AB448" s="28">
        <f t="shared" si="505"/>
        <v>383.17404064155136</v>
      </c>
      <c r="AC448" s="2">
        <f t="shared" si="506"/>
        <v>382.86582020666606</v>
      </c>
      <c r="AD448" s="2">
        <f t="shared" si="490"/>
        <v>382.86582020666606</v>
      </c>
      <c r="AE448" s="2">
        <f t="shared" si="507"/>
        <v>383.17404064155136</v>
      </c>
      <c r="AF448" s="2">
        <f t="shared" si="491"/>
        <v>1764.3184342560278</v>
      </c>
      <c r="AG448" s="33">
        <f t="shared" si="508"/>
        <v>8.9197255291005292E-2</v>
      </c>
      <c r="AH448" s="33">
        <f t="shared" si="509"/>
        <v>8.9197255291005292E-2</v>
      </c>
      <c r="AI448" s="2">
        <f t="shared" si="510"/>
        <v>1.8089687452037702</v>
      </c>
      <c r="AJ448" s="7">
        <v>2.2000000000000002</v>
      </c>
      <c r="AK448" s="27">
        <f t="shared" si="511"/>
        <v>0</v>
      </c>
      <c r="AL448" s="3">
        <f t="shared" si="512"/>
        <v>2075.83404874383</v>
      </c>
    </row>
    <row r="449" spans="1:38" ht="20.25" x14ac:dyDescent="0.3">
      <c r="A449" s="7">
        <v>18</v>
      </c>
      <c r="B449" s="7">
        <v>78</v>
      </c>
      <c r="C449" s="27">
        <v>63</v>
      </c>
      <c r="D449" s="27">
        <v>98</v>
      </c>
      <c r="E449" s="7">
        <v>8</v>
      </c>
      <c r="F449" s="32">
        <f t="shared" si="492"/>
        <v>9.5</v>
      </c>
      <c r="G449" s="8">
        <f t="shared" si="485"/>
        <v>20520</v>
      </c>
      <c r="H449" s="2">
        <v>1.4</v>
      </c>
      <c r="I449" s="7">
        <f t="shared" si="486"/>
        <v>28727.999999999996</v>
      </c>
      <c r="J449" s="7">
        <v>1.2</v>
      </c>
      <c r="K449" s="7">
        <v>1.75</v>
      </c>
      <c r="L449" s="7">
        <v>0</v>
      </c>
      <c r="M449" s="2">
        <f t="shared" si="493"/>
        <v>2.196190476190476</v>
      </c>
      <c r="N449" s="2">
        <f t="shared" si="494"/>
        <v>1.8095238095238095</v>
      </c>
      <c r="O449" s="2">
        <f t="shared" si="495"/>
        <v>7.5238095238095237</v>
      </c>
      <c r="P449" s="2">
        <f t="shared" si="496"/>
        <v>33.656666666666666</v>
      </c>
      <c r="Q449" s="2">
        <f t="shared" si="497"/>
        <v>39.656666666666666</v>
      </c>
      <c r="R449" s="2">
        <f t="shared" si="498"/>
        <v>32.333333333333336</v>
      </c>
      <c r="S449" s="2">
        <f t="shared" si="487"/>
        <v>36.333333333333336</v>
      </c>
      <c r="T449" s="2">
        <f t="shared" si="488"/>
        <v>46.333333333333336</v>
      </c>
      <c r="U449" s="7">
        <f t="shared" si="489"/>
        <v>1</v>
      </c>
      <c r="V449" s="2">
        <f t="shared" si="499"/>
        <v>29.947773370918249</v>
      </c>
      <c r="W449" s="28">
        <f t="shared" si="500"/>
        <v>41.641829371833005</v>
      </c>
      <c r="X449" s="2">
        <f t="shared" si="501"/>
        <v>41.797611755094536</v>
      </c>
      <c r="Y449" s="2">
        <f t="shared" si="502"/>
        <v>284.50384702372338</v>
      </c>
      <c r="Z449" s="28">
        <f t="shared" si="503"/>
        <v>0</v>
      </c>
      <c r="AA449" s="28">
        <f t="shared" si="504"/>
        <v>9.5</v>
      </c>
      <c r="AB449" s="28">
        <f t="shared" si="505"/>
        <v>395.59737903241353</v>
      </c>
      <c r="AC449" s="2">
        <f t="shared" si="506"/>
        <v>397.07731167339807</v>
      </c>
      <c r="AD449" s="2">
        <f t="shared" si="490"/>
        <v>397.07731167339807</v>
      </c>
      <c r="AE449" s="2">
        <f t="shared" si="507"/>
        <v>397.07731167339807</v>
      </c>
      <c r="AF449" s="2">
        <f t="shared" si="491"/>
        <v>2070.6237179810328</v>
      </c>
      <c r="AG449" s="33">
        <f t="shared" si="508"/>
        <v>8.9729662698412704E-2</v>
      </c>
      <c r="AH449" s="33">
        <f t="shared" si="509"/>
        <v>8.9729662698412704E-2</v>
      </c>
      <c r="AI449" s="2">
        <f t="shared" si="510"/>
        <v>1.8093180410756018</v>
      </c>
      <c r="AJ449" s="7">
        <v>2.2000000000000002</v>
      </c>
      <c r="AK449" s="27">
        <f t="shared" si="511"/>
        <v>0</v>
      </c>
      <c r="AL449" s="3">
        <f t="shared" si="512"/>
        <v>2084.3544150246698</v>
      </c>
    </row>
    <row r="450" spans="1:38" ht="20.25" x14ac:dyDescent="0.3">
      <c r="A450" s="7">
        <v>18</v>
      </c>
      <c r="B450" s="7">
        <v>84</v>
      </c>
      <c r="C450" s="27">
        <v>68</v>
      </c>
      <c r="D450" s="27">
        <v>106</v>
      </c>
      <c r="E450" s="7">
        <v>8.5</v>
      </c>
      <c r="F450" s="32">
        <f t="shared" si="492"/>
        <v>10.25</v>
      </c>
      <c r="G450" s="8">
        <f t="shared" si="485"/>
        <v>22140</v>
      </c>
      <c r="H450" s="2">
        <v>1.4</v>
      </c>
      <c r="I450" s="7">
        <f t="shared" si="486"/>
        <v>30995.999999999996</v>
      </c>
      <c r="J450" s="7">
        <v>1.2</v>
      </c>
      <c r="K450" s="7">
        <v>1.75</v>
      </c>
      <c r="L450" s="7">
        <v>0</v>
      </c>
      <c r="M450" s="2">
        <f t="shared" si="493"/>
        <v>2.1733333333333333</v>
      </c>
      <c r="N450" s="2">
        <f t="shared" si="494"/>
        <v>1.8095238095238095</v>
      </c>
      <c r="O450" s="2">
        <f t="shared" si="495"/>
        <v>7.5238095238095237</v>
      </c>
      <c r="P450" s="2">
        <f t="shared" si="496"/>
        <v>33.696666666666665</v>
      </c>
      <c r="Q450" s="2">
        <f t="shared" si="497"/>
        <v>39.696666666666665</v>
      </c>
      <c r="R450" s="2">
        <f t="shared" si="498"/>
        <v>32.333333333333336</v>
      </c>
      <c r="S450" s="2">
        <f t="shared" si="487"/>
        <v>36.333333333333336</v>
      </c>
      <c r="T450" s="2">
        <f t="shared" si="488"/>
        <v>46.333333333333336</v>
      </c>
      <c r="U450" s="7">
        <f t="shared" si="489"/>
        <v>1</v>
      </c>
      <c r="V450" s="2">
        <f t="shared" si="499"/>
        <v>29.917596758234478</v>
      </c>
      <c r="W450" s="28">
        <f t="shared" si="500"/>
        <v>41.599869345595536</v>
      </c>
      <c r="X450" s="2">
        <f t="shared" si="501"/>
        <v>41.755494756097043</v>
      </c>
      <c r="Y450" s="2">
        <f t="shared" si="502"/>
        <v>306.6553667719034</v>
      </c>
      <c r="Z450" s="28">
        <f t="shared" si="503"/>
        <v>0</v>
      </c>
      <c r="AA450" s="28">
        <f t="shared" si="504"/>
        <v>10.25</v>
      </c>
      <c r="AB450" s="28">
        <f t="shared" si="505"/>
        <v>426.39866079235424</v>
      </c>
      <c r="AC450" s="2">
        <f t="shared" si="506"/>
        <v>427.99382124999471</v>
      </c>
      <c r="AD450" s="2">
        <f t="shared" si="490"/>
        <v>427.99382124999471</v>
      </c>
      <c r="AE450" s="2">
        <f t="shared" si="507"/>
        <v>427.99382124999471</v>
      </c>
      <c r="AF450" s="2">
        <f t="shared" si="491"/>
        <v>2401.4334244040379</v>
      </c>
      <c r="AG450" s="33">
        <f t="shared" si="508"/>
        <v>9.0328621031746034E-2</v>
      </c>
      <c r="AH450" s="33">
        <f t="shared" si="509"/>
        <v>9.0328621031746034E-2</v>
      </c>
      <c r="AI450" s="2">
        <f t="shared" si="510"/>
        <v>1.8097111602044074</v>
      </c>
      <c r="AJ450" s="7">
        <v>2.2000000000000002</v>
      </c>
      <c r="AK450" s="27">
        <f t="shared" si="511"/>
        <v>0</v>
      </c>
      <c r="AL450" s="3">
        <f t="shared" si="512"/>
        <v>2089.1961120009923</v>
      </c>
    </row>
    <row r="451" spans="1:38" ht="20.25" x14ac:dyDescent="0.3">
      <c r="A451" s="7">
        <v>18</v>
      </c>
      <c r="B451" s="7">
        <v>90</v>
      </c>
      <c r="C451" s="27">
        <v>72</v>
      </c>
      <c r="D451" s="27">
        <v>113</v>
      </c>
      <c r="E451" s="7">
        <v>9</v>
      </c>
      <c r="F451" s="32">
        <f t="shared" si="492"/>
        <v>10.916666666666666</v>
      </c>
      <c r="G451" s="8">
        <f t="shared" si="485"/>
        <v>23580</v>
      </c>
      <c r="H451" s="2">
        <v>1.4</v>
      </c>
      <c r="I451" s="7">
        <f t="shared" si="486"/>
        <v>33012</v>
      </c>
      <c r="J451" s="7">
        <v>1.2</v>
      </c>
      <c r="K451" s="7">
        <v>1.75</v>
      </c>
      <c r="L451" s="7">
        <v>0</v>
      </c>
      <c r="M451" s="2">
        <f t="shared" si="493"/>
        <v>2.1533333333333333</v>
      </c>
      <c r="N451" s="2">
        <f t="shared" si="494"/>
        <v>1.8095238095238095</v>
      </c>
      <c r="O451" s="2">
        <f t="shared" si="495"/>
        <v>7.5238095238095237</v>
      </c>
      <c r="P451" s="2">
        <f t="shared" si="496"/>
        <v>33.731666666666662</v>
      </c>
      <c r="Q451" s="2">
        <f t="shared" si="497"/>
        <v>39.731666666666662</v>
      </c>
      <c r="R451" s="2">
        <f t="shared" si="498"/>
        <v>32.333333333333336</v>
      </c>
      <c r="S451" s="2">
        <f t="shared" si="487"/>
        <v>36.333333333333336</v>
      </c>
      <c r="T451" s="2">
        <f t="shared" si="488"/>
        <v>46.333333333333336</v>
      </c>
      <c r="U451" s="7">
        <f t="shared" si="489"/>
        <v>1</v>
      </c>
      <c r="V451" s="2">
        <f t="shared" si="499"/>
        <v>29.89124206500394</v>
      </c>
      <c r="W451" s="28">
        <f t="shared" si="500"/>
        <v>41.563223628230823</v>
      </c>
      <c r="X451" s="2">
        <f t="shared" si="501"/>
        <v>41.718711946840031</v>
      </c>
      <c r="Y451" s="2">
        <f t="shared" si="502"/>
        <v>326.31272587629297</v>
      </c>
      <c r="Z451" s="28">
        <f t="shared" si="503"/>
        <v>0</v>
      </c>
      <c r="AA451" s="28">
        <f t="shared" si="504"/>
        <v>10.916666666666666</v>
      </c>
      <c r="AB451" s="28">
        <f t="shared" si="505"/>
        <v>453.73185794151976</v>
      </c>
      <c r="AC451" s="2">
        <f t="shared" si="506"/>
        <v>455.42927208633699</v>
      </c>
      <c r="AD451" s="2">
        <f t="shared" si="490"/>
        <v>455.42927208633699</v>
      </c>
      <c r="AE451" s="2">
        <f t="shared" si="507"/>
        <v>455.42927208633699</v>
      </c>
      <c r="AF451" s="2">
        <f t="shared" si="491"/>
        <v>2756.7475535250433</v>
      </c>
      <c r="AG451" s="33">
        <f t="shared" si="508"/>
        <v>9.0861028439153446E-2</v>
      </c>
      <c r="AH451" s="33">
        <f t="shared" si="509"/>
        <v>9.0861028439153446E-2</v>
      </c>
      <c r="AI451" s="2">
        <f t="shared" si="510"/>
        <v>1.8100607428703217</v>
      </c>
      <c r="AJ451" s="7">
        <v>2.2000000000000002</v>
      </c>
      <c r="AK451" s="27">
        <f t="shared" si="511"/>
        <v>0</v>
      </c>
      <c r="AL451" s="3">
        <f t="shared" si="512"/>
        <v>2098.521324542704</v>
      </c>
    </row>
    <row r="452" spans="1:38" ht="20.25" x14ac:dyDescent="0.3">
      <c r="A452" s="7">
        <v>18</v>
      </c>
      <c r="B452" s="7">
        <v>96</v>
      </c>
      <c r="C452" s="27">
        <v>77</v>
      </c>
      <c r="D452" s="27">
        <v>121</v>
      </c>
      <c r="E452" s="7">
        <v>9.5</v>
      </c>
      <c r="F452" s="32">
        <f t="shared" si="492"/>
        <v>11.666666666666666</v>
      </c>
      <c r="G452" s="8">
        <f t="shared" si="485"/>
        <v>25200</v>
      </c>
      <c r="H452" s="2">
        <v>1.4</v>
      </c>
      <c r="I452" s="7">
        <f t="shared" si="486"/>
        <v>35280</v>
      </c>
      <c r="J452" s="7">
        <v>1.2</v>
      </c>
      <c r="K452" s="7">
        <v>1.75</v>
      </c>
      <c r="L452" s="7">
        <v>0</v>
      </c>
      <c r="M452" s="2">
        <f t="shared" si="493"/>
        <v>2.1304761904761902</v>
      </c>
      <c r="N452" s="2">
        <f t="shared" si="494"/>
        <v>1.8095238095238095</v>
      </c>
      <c r="O452" s="2">
        <f t="shared" si="495"/>
        <v>7.5238095238095237</v>
      </c>
      <c r="P452" s="2">
        <f t="shared" si="496"/>
        <v>33.771666666666661</v>
      </c>
      <c r="Q452" s="2">
        <f t="shared" si="497"/>
        <v>39.771666666666661</v>
      </c>
      <c r="R452" s="2">
        <f t="shared" si="498"/>
        <v>32.333333333333336</v>
      </c>
      <c r="S452" s="2">
        <f t="shared" si="487"/>
        <v>36.333333333333336</v>
      </c>
      <c r="T452" s="2">
        <f t="shared" si="488"/>
        <v>46.333333333333336</v>
      </c>
      <c r="U452" s="7">
        <f t="shared" si="489"/>
        <v>1</v>
      </c>
      <c r="V452" s="2">
        <f t="shared" si="499"/>
        <v>29.8611792141654</v>
      </c>
      <c r="W452" s="28">
        <f t="shared" si="500"/>
        <v>41.52142178575177</v>
      </c>
      <c r="X452" s="2">
        <f t="shared" si="501"/>
        <v>41.67675372336754</v>
      </c>
      <c r="Y452" s="2">
        <f t="shared" si="502"/>
        <v>348.38042416526298</v>
      </c>
      <c r="Z452" s="28">
        <f t="shared" si="503"/>
        <v>0</v>
      </c>
      <c r="AA452" s="28">
        <f t="shared" si="504"/>
        <v>11.666666666666666</v>
      </c>
      <c r="AB452" s="28">
        <f t="shared" si="505"/>
        <v>484.41658750043729</v>
      </c>
      <c r="AC452" s="2">
        <f t="shared" si="506"/>
        <v>486.22879343928793</v>
      </c>
      <c r="AD452" s="2">
        <f t="shared" si="490"/>
        <v>486.22879343928793</v>
      </c>
      <c r="AE452" s="2">
        <f t="shared" si="507"/>
        <v>486.22879343928793</v>
      </c>
      <c r="AF452" s="2">
        <f t="shared" si="491"/>
        <v>3136.5661053440494</v>
      </c>
      <c r="AG452" s="33">
        <f t="shared" si="508"/>
        <v>9.1459986772486762E-2</v>
      </c>
      <c r="AH452" s="33">
        <f t="shared" si="509"/>
        <v>9.1459986772486762E-2</v>
      </c>
      <c r="AI452" s="2">
        <f t="shared" si="510"/>
        <v>1.8104541848411548</v>
      </c>
      <c r="AJ452" s="7">
        <v>2.2000000000000002</v>
      </c>
      <c r="AK452" s="27">
        <f t="shared" si="511"/>
        <v>0</v>
      </c>
      <c r="AL452" s="3">
        <f t="shared" si="512"/>
        <v>2104.3931485526341</v>
      </c>
    </row>
    <row r="453" spans="1:38" ht="20.25" x14ac:dyDescent="0.3">
      <c r="A453" s="7">
        <v>18</v>
      </c>
      <c r="B453" s="7">
        <v>102</v>
      </c>
      <c r="C453" s="27">
        <v>82</v>
      </c>
      <c r="D453" s="27">
        <v>128</v>
      </c>
      <c r="E453" s="7">
        <v>9.75</v>
      </c>
      <c r="F453" s="32">
        <f t="shared" si="492"/>
        <v>12.291666666666666</v>
      </c>
      <c r="G453" s="8">
        <f t="shared" si="485"/>
        <v>26550</v>
      </c>
      <c r="H453" s="2">
        <v>1.4</v>
      </c>
      <c r="I453" s="7">
        <f t="shared" si="486"/>
        <v>37170</v>
      </c>
      <c r="J453" s="7">
        <v>1.2</v>
      </c>
      <c r="K453" s="7">
        <v>1.75</v>
      </c>
      <c r="L453" s="7">
        <v>0</v>
      </c>
      <c r="M453" s="2">
        <f t="shared" si="493"/>
        <v>2.1104761904761902</v>
      </c>
      <c r="N453" s="2">
        <f t="shared" si="494"/>
        <v>1.8095238095238095</v>
      </c>
      <c r="O453" s="2">
        <f t="shared" si="495"/>
        <v>7.5238095238095237</v>
      </c>
      <c r="P453" s="2">
        <f t="shared" si="496"/>
        <v>33.806666666666665</v>
      </c>
      <c r="Q453" s="2">
        <f t="shared" si="497"/>
        <v>39.806666666666665</v>
      </c>
      <c r="R453" s="2">
        <f t="shared" si="498"/>
        <v>32.333333333333336</v>
      </c>
      <c r="S453" s="2">
        <f t="shared" si="487"/>
        <v>36.333333333333336</v>
      </c>
      <c r="T453" s="2">
        <f t="shared" si="488"/>
        <v>46.333333333333336</v>
      </c>
      <c r="U453" s="7">
        <f t="shared" si="489"/>
        <v>1</v>
      </c>
      <c r="V453" s="2">
        <f t="shared" si="499"/>
        <v>29.834923781093153</v>
      </c>
      <c r="W453" s="28">
        <f t="shared" si="500"/>
        <v>41.484914087815881</v>
      </c>
      <c r="X453" s="2">
        <f t="shared" si="501"/>
        <v>41.640109449871019</v>
      </c>
      <c r="Y453" s="2">
        <f t="shared" si="502"/>
        <v>366.7209381426033</v>
      </c>
      <c r="Z453" s="28">
        <f t="shared" si="503"/>
        <v>0</v>
      </c>
      <c r="AA453" s="28">
        <f t="shared" si="504"/>
        <v>12.291666666666666</v>
      </c>
      <c r="AB453" s="28">
        <f t="shared" si="505"/>
        <v>509.91873566273682</v>
      </c>
      <c r="AC453" s="2">
        <f t="shared" si="506"/>
        <v>511.82634532133125</v>
      </c>
      <c r="AD453" s="2">
        <f t="shared" si="490"/>
        <v>511.82634532133125</v>
      </c>
      <c r="AE453" s="2">
        <f t="shared" si="507"/>
        <v>511.82634532133125</v>
      </c>
      <c r="AF453" s="2">
        <f t="shared" si="491"/>
        <v>3540.8890798610555</v>
      </c>
      <c r="AG453" s="33">
        <f t="shared" si="508"/>
        <v>9.1959118716931215E-2</v>
      </c>
      <c r="AH453" s="33">
        <f t="shared" si="509"/>
        <v>9.1959118716931215E-2</v>
      </c>
      <c r="AI453" s="2">
        <f t="shared" si="510"/>
        <v>1.8107821838295686</v>
      </c>
      <c r="AJ453" s="7">
        <v>2.2000000000000002</v>
      </c>
      <c r="AK453" s="27">
        <f t="shared" si="511"/>
        <v>0</v>
      </c>
      <c r="AL453" s="3">
        <f t="shared" si="512"/>
        <v>2107.7332687056069</v>
      </c>
    </row>
    <row r="454" spans="1:38" ht="20.25" x14ac:dyDescent="0.3">
      <c r="A454" s="7">
        <v>18</v>
      </c>
      <c r="B454" s="7">
        <v>108</v>
      </c>
      <c r="C454" s="27">
        <v>87</v>
      </c>
      <c r="D454" s="27">
        <v>136</v>
      </c>
      <c r="E454" s="7">
        <v>10</v>
      </c>
      <c r="F454" s="32">
        <f t="shared" si="492"/>
        <v>13</v>
      </c>
      <c r="G454" s="8">
        <f t="shared" si="485"/>
        <v>28080</v>
      </c>
      <c r="H454" s="2">
        <v>1.4</v>
      </c>
      <c r="I454" s="7">
        <f t="shared" si="486"/>
        <v>39312</v>
      </c>
      <c r="J454" s="7">
        <v>1.2</v>
      </c>
      <c r="K454" s="7">
        <v>1.75</v>
      </c>
      <c r="L454" s="7">
        <v>0</v>
      </c>
      <c r="M454" s="2">
        <f t="shared" si="493"/>
        <v>2.0876190476190475</v>
      </c>
      <c r="N454" s="2">
        <f t="shared" si="494"/>
        <v>1.8095238095238095</v>
      </c>
      <c r="O454" s="2">
        <f t="shared" si="495"/>
        <v>7.5238095238095237</v>
      </c>
      <c r="P454" s="2">
        <f t="shared" si="496"/>
        <v>33.846666666666664</v>
      </c>
      <c r="Q454" s="2">
        <f t="shared" si="497"/>
        <v>39.846666666666664</v>
      </c>
      <c r="R454" s="2">
        <f t="shared" si="498"/>
        <v>32.333333333333336</v>
      </c>
      <c r="S454" s="2">
        <f t="shared" si="487"/>
        <v>36.333333333333336</v>
      </c>
      <c r="T454" s="2">
        <f t="shared" si="488"/>
        <v>46.333333333333336</v>
      </c>
      <c r="U454" s="7">
        <f t="shared" si="489"/>
        <v>1</v>
      </c>
      <c r="V454" s="2">
        <f t="shared" si="499"/>
        <v>29.804974050009573</v>
      </c>
      <c r="W454" s="28">
        <f t="shared" si="500"/>
        <v>41.443269536280518</v>
      </c>
      <c r="X454" s="2">
        <f t="shared" si="501"/>
        <v>41.598309105768756</v>
      </c>
      <c r="Y454" s="2">
        <f t="shared" si="502"/>
        <v>387.46466265012447</v>
      </c>
      <c r="Z454" s="28">
        <f t="shared" si="503"/>
        <v>0</v>
      </c>
      <c r="AA454" s="28">
        <f t="shared" si="504"/>
        <v>13</v>
      </c>
      <c r="AB454" s="28">
        <f t="shared" si="505"/>
        <v>538.76250397164677</v>
      </c>
      <c r="AC454" s="2">
        <f t="shared" si="506"/>
        <v>540.77801837499385</v>
      </c>
      <c r="AD454" s="2">
        <f t="shared" si="490"/>
        <v>540.77801837499385</v>
      </c>
      <c r="AE454" s="2">
        <f t="shared" si="507"/>
        <v>540.77801837499385</v>
      </c>
      <c r="AF454" s="2">
        <f t="shared" si="491"/>
        <v>3969.7164770760623</v>
      </c>
      <c r="AG454" s="33">
        <f t="shared" si="508"/>
        <v>9.2524801587301586E-2</v>
      </c>
      <c r="AH454" s="33">
        <f t="shared" si="509"/>
        <v>9.2524801587301586E-2</v>
      </c>
      <c r="AI454" s="2">
        <f t="shared" si="510"/>
        <v>1.8111540597185105</v>
      </c>
      <c r="AJ454" s="7">
        <v>2.2000000000000002</v>
      </c>
      <c r="AK454" s="27">
        <f t="shared" si="511"/>
        <v>0</v>
      </c>
      <c r="AL454" s="3">
        <f t="shared" si="512"/>
        <v>2108.5864909056731</v>
      </c>
    </row>
    <row r="455" spans="1:38" ht="20.25" x14ac:dyDescent="0.3">
      <c r="A455" s="7">
        <v>18</v>
      </c>
      <c r="B455" s="7">
        <v>114</v>
      </c>
      <c r="C455" s="27">
        <v>92</v>
      </c>
      <c r="D455" s="27">
        <v>143</v>
      </c>
      <c r="E455" s="7">
        <v>10.5</v>
      </c>
      <c r="F455" s="32">
        <f t="shared" si="492"/>
        <v>13.666666666666666</v>
      </c>
      <c r="G455" s="8">
        <f t="shared" si="485"/>
        <v>29520</v>
      </c>
      <c r="H455" s="2">
        <v>1.4</v>
      </c>
      <c r="I455" s="7">
        <f t="shared" si="486"/>
        <v>41328</v>
      </c>
      <c r="J455" s="7">
        <v>1.2</v>
      </c>
      <c r="K455" s="7">
        <v>1.75</v>
      </c>
      <c r="L455" s="7">
        <v>0</v>
      </c>
      <c r="M455" s="2">
        <f t="shared" si="493"/>
        <v>2.0676190476190475</v>
      </c>
      <c r="N455" s="2">
        <f t="shared" si="494"/>
        <v>1.8095238095238095</v>
      </c>
      <c r="O455" s="2">
        <f t="shared" si="495"/>
        <v>7.5238095238095237</v>
      </c>
      <c r="P455" s="2">
        <f t="shared" si="496"/>
        <v>33.881666666666668</v>
      </c>
      <c r="Q455" s="2">
        <f t="shared" si="497"/>
        <v>39.881666666666668</v>
      </c>
      <c r="R455" s="2">
        <f t="shared" si="498"/>
        <v>32.333333333333336</v>
      </c>
      <c r="S455" s="2">
        <f t="shared" si="487"/>
        <v>36.333333333333336</v>
      </c>
      <c r="T455" s="2">
        <f t="shared" si="488"/>
        <v>46.333333333333336</v>
      </c>
      <c r="U455" s="7">
        <f t="shared" si="489"/>
        <v>1</v>
      </c>
      <c r="V455" s="2">
        <f t="shared" si="499"/>
        <v>29.77881731738179</v>
      </c>
      <c r="W455" s="28">
        <f t="shared" si="500"/>
        <v>41.406899079501621</v>
      </c>
      <c r="X455" s="2">
        <f t="shared" si="501"/>
        <v>41.561802586849403</v>
      </c>
      <c r="Y455" s="2">
        <f t="shared" si="502"/>
        <v>406.97717000421778</v>
      </c>
      <c r="Z455" s="28">
        <f t="shared" si="503"/>
        <v>0</v>
      </c>
      <c r="AA455" s="28">
        <f t="shared" si="504"/>
        <v>13.666666666666666</v>
      </c>
      <c r="AB455" s="28">
        <f t="shared" si="505"/>
        <v>565.89428741985546</v>
      </c>
      <c r="AC455" s="2">
        <f t="shared" si="506"/>
        <v>568.01130202027514</v>
      </c>
      <c r="AD455" s="2">
        <f t="shared" si="490"/>
        <v>568.01130202027514</v>
      </c>
      <c r="AE455" s="2">
        <f t="shared" si="507"/>
        <v>568.01130202027514</v>
      </c>
      <c r="AF455" s="2">
        <f t="shared" si="491"/>
        <v>4423.0482969890691</v>
      </c>
      <c r="AG455" s="33">
        <f t="shared" si="508"/>
        <v>9.3057208994708998E-2</v>
      </c>
      <c r="AH455" s="33">
        <f t="shared" si="509"/>
        <v>9.3057208994708998E-2</v>
      </c>
      <c r="AI455" s="2">
        <f t="shared" si="510"/>
        <v>1.8115042001115946</v>
      </c>
      <c r="AJ455" s="7">
        <v>2.2000000000000002</v>
      </c>
      <c r="AK455" s="27">
        <f t="shared" si="511"/>
        <v>0</v>
      </c>
      <c r="AL455" s="3">
        <f t="shared" si="512"/>
        <v>2119.3706356863167</v>
      </c>
    </row>
    <row r="456" spans="1:38" ht="20.25" x14ac:dyDescent="0.3">
      <c r="A456" s="7">
        <v>18</v>
      </c>
      <c r="B456" s="7">
        <v>120</v>
      </c>
      <c r="C456" s="27">
        <v>97</v>
      </c>
      <c r="D456" s="27">
        <v>151</v>
      </c>
      <c r="E456" s="7">
        <v>11</v>
      </c>
      <c r="F456" s="32">
        <f t="shared" si="492"/>
        <v>14.416666666666666</v>
      </c>
      <c r="G456" s="8">
        <f t="shared" si="485"/>
        <v>31140</v>
      </c>
      <c r="H456" s="2">
        <v>1.4</v>
      </c>
      <c r="I456" s="7">
        <f t="shared" si="486"/>
        <v>43596</v>
      </c>
      <c r="J456" s="7">
        <v>1.2</v>
      </c>
      <c r="K456" s="7">
        <v>1.75</v>
      </c>
      <c r="L456" s="7">
        <v>0</v>
      </c>
      <c r="M456" s="2">
        <f t="shared" si="493"/>
        <v>2.0447619047619048</v>
      </c>
      <c r="N456" s="2">
        <f t="shared" si="494"/>
        <v>1.8095238095238095</v>
      </c>
      <c r="O456" s="2">
        <f t="shared" si="495"/>
        <v>7.5238095238095237</v>
      </c>
      <c r="P456" s="2">
        <f t="shared" si="496"/>
        <v>33.921666666666667</v>
      </c>
      <c r="Q456" s="2">
        <f t="shared" si="497"/>
        <v>39.921666666666667</v>
      </c>
      <c r="R456" s="2">
        <f t="shared" si="498"/>
        <v>32.333333333333336</v>
      </c>
      <c r="S456" s="2">
        <f t="shared" si="487"/>
        <v>36.333333333333336</v>
      </c>
      <c r="T456" s="2">
        <f t="shared" si="488"/>
        <v>46.333333333333336</v>
      </c>
      <c r="U456" s="7">
        <f t="shared" si="489"/>
        <v>1</v>
      </c>
      <c r="V456" s="2">
        <f t="shared" si="499"/>
        <v>29.748980068785908</v>
      </c>
      <c r="W456" s="28">
        <f t="shared" si="500"/>
        <v>41.365410932801502</v>
      </c>
      <c r="X456" s="2">
        <f t="shared" si="501"/>
        <v>41.520159232693999</v>
      </c>
      <c r="Y456" s="2">
        <f t="shared" si="502"/>
        <v>428.88112932499683</v>
      </c>
      <c r="Z456" s="28">
        <f t="shared" si="503"/>
        <v>0</v>
      </c>
      <c r="AA456" s="28">
        <f t="shared" si="504"/>
        <v>14.416666666666666</v>
      </c>
      <c r="AB456" s="28">
        <f t="shared" si="505"/>
        <v>596.35134094788827</v>
      </c>
      <c r="AC456" s="2">
        <f t="shared" si="506"/>
        <v>598.5822956046718</v>
      </c>
      <c r="AD456" s="2">
        <f t="shared" si="490"/>
        <v>598.5822956046718</v>
      </c>
      <c r="AE456" s="2">
        <f t="shared" si="507"/>
        <v>598.5822956046718</v>
      </c>
      <c r="AF456" s="2">
        <f t="shared" si="491"/>
        <v>4900.884539600077</v>
      </c>
      <c r="AG456" s="33">
        <f t="shared" si="508"/>
        <v>9.3656167328042328E-2</v>
      </c>
      <c r="AH456" s="33">
        <f t="shared" si="509"/>
        <v>9.3656167328042328E-2</v>
      </c>
      <c r="AI456" s="2">
        <f t="shared" si="510"/>
        <v>1.8118982699121085</v>
      </c>
      <c r="AJ456" s="7">
        <v>2.2000000000000002</v>
      </c>
      <c r="AK456" s="27">
        <f t="shared" si="511"/>
        <v>0</v>
      </c>
      <c r="AL456" s="3">
        <f t="shared" si="512"/>
        <v>2127.0824711873006</v>
      </c>
    </row>
    <row r="457" spans="1:38" ht="20.25" x14ac:dyDescent="0.3">
      <c r="A457" s="7">
        <v>18</v>
      </c>
      <c r="B457" s="7">
        <v>132</v>
      </c>
      <c r="C457" s="27">
        <v>106</v>
      </c>
      <c r="D457" s="27">
        <v>166</v>
      </c>
      <c r="E457" s="7">
        <v>12</v>
      </c>
      <c r="F457" s="32">
        <f t="shared" si="492"/>
        <v>15.833333333333334</v>
      </c>
      <c r="G457" s="8">
        <f t="shared" si="485"/>
        <v>34200</v>
      </c>
      <c r="H457" s="2">
        <v>1.4</v>
      </c>
      <c r="I457" s="7">
        <f t="shared" si="486"/>
        <v>47880</v>
      </c>
      <c r="J457" s="7">
        <v>1.2</v>
      </c>
      <c r="K457" s="7">
        <v>1.75</v>
      </c>
      <c r="L457" s="7">
        <v>0</v>
      </c>
      <c r="M457" s="2">
        <f t="shared" si="493"/>
        <v>2.0019047619047616</v>
      </c>
      <c r="N457" s="2">
        <f t="shared" si="494"/>
        <v>1.8095238095238095</v>
      </c>
      <c r="O457" s="2">
        <f t="shared" si="495"/>
        <v>7.5238095238095237</v>
      </c>
      <c r="P457" s="2">
        <f t="shared" si="496"/>
        <v>33.996666666666663</v>
      </c>
      <c r="Q457" s="2">
        <f t="shared" si="497"/>
        <v>39.996666666666663</v>
      </c>
      <c r="R457" s="2">
        <f t="shared" si="498"/>
        <v>32.333333333333336</v>
      </c>
      <c r="S457" s="2">
        <f t="shared" si="487"/>
        <v>36.333333333333336</v>
      </c>
      <c r="T457" s="2">
        <f t="shared" si="488"/>
        <v>46.333333333333336</v>
      </c>
      <c r="U457" s="7">
        <f t="shared" si="489"/>
        <v>1</v>
      </c>
      <c r="V457" s="2">
        <f t="shared" si="499"/>
        <v>29.693196082491411</v>
      </c>
      <c r="W457" s="28">
        <f t="shared" si="500"/>
        <v>41.287844323418391</v>
      </c>
      <c r="X457" s="2">
        <f t="shared" si="501"/>
        <v>41.442302446067146</v>
      </c>
      <c r="Y457" s="2">
        <f t="shared" si="502"/>
        <v>470.14227130611403</v>
      </c>
      <c r="Z457" s="28">
        <f t="shared" si="503"/>
        <v>0</v>
      </c>
      <c r="AA457" s="28">
        <f t="shared" si="504"/>
        <v>15.833333333333334</v>
      </c>
      <c r="AB457" s="28">
        <f t="shared" si="505"/>
        <v>653.7242017874579</v>
      </c>
      <c r="AC457" s="2">
        <f t="shared" si="506"/>
        <v>656.16978872939649</v>
      </c>
      <c r="AD457" s="2">
        <f t="shared" si="490"/>
        <v>656.16978872939649</v>
      </c>
      <c r="AE457" s="2">
        <f t="shared" si="507"/>
        <v>656.16978872939649</v>
      </c>
      <c r="AF457" s="2">
        <f t="shared" si="491"/>
        <v>5930.0702929160934</v>
      </c>
      <c r="AG457" s="33">
        <f t="shared" si="508"/>
        <v>9.478753306878307E-2</v>
      </c>
      <c r="AH457" s="33">
        <f t="shared" si="509"/>
        <v>9.478753306878307E-2</v>
      </c>
      <c r="AI457" s="2">
        <f t="shared" si="510"/>
        <v>1.8126430919547993</v>
      </c>
      <c r="AJ457" s="7">
        <v>2.2000000000000002</v>
      </c>
      <c r="AK457" s="27">
        <f t="shared" si="511"/>
        <v>0</v>
      </c>
      <c r="AL457" s="3">
        <f t="shared" si="512"/>
        <v>2145.9738084969404</v>
      </c>
    </row>
    <row r="458" spans="1:38" ht="20.25" x14ac:dyDescent="0.3">
      <c r="A458" s="7">
        <v>18</v>
      </c>
      <c r="B458" s="7">
        <v>144</v>
      </c>
      <c r="C458" s="27">
        <v>116</v>
      </c>
      <c r="D458" s="27">
        <v>180</v>
      </c>
      <c r="E458" s="7">
        <v>13</v>
      </c>
      <c r="F458" s="32">
        <f t="shared" si="492"/>
        <v>17.166666666666668</v>
      </c>
      <c r="G458" s="8">
        <f t="shared" si="485"/>
        <v>37080</v>
      </c>
      <c r="H458" s="2">
        <v>1.4</v>
      </c>
      <c r="I458" s="7">
        <f t="shared" si="486"/>
        <v>51912</v>
      </c>
      <c r="J458" s="7">
        <v>1.2</v>
      </c>
      <c r="K458" s="7">
        <v>1.75</v>
      </c>
      <c r="L458" s="7">
        <v>0</v>
      </c>
      <c r="M458" s="2">
        <f t="shared" si="493"/>
        <v>1.9619047619047618</v>
      </c>
      <c r="N458" s="2">
        <f t="shared" si="494"/>
        <v>1.8095238095238095</v>
      </c>
      <c r="O458" s="2">
        <f t="shared" si="495"/>
        <v>7.5238095238095237</v>
      </c>
      <c r="P458" s="2">
        <f t="shared" si="496"/>
        <v>34.066666666666663</v>
      </c>
      <c r="Q458" s="2">
        <f t="shared" si="497"/>
        <v>40.066666666666663</v>
      </c>
      <c r="R458" s="2">
        <f t="shared" si="498"/>
        <v>32.333333333333336</v>
      </c>
      <c r="S458" s="2">
        <f t="shared" si="487"/>
        <v>36.333333333333336</v>
      </c>
      <c r="T458" s="2">
        <f t="shared" si="488"/>
        <v>46.333333333333336</v>
      </c>
      <c r="U458" s="7">
        <f t="shared" si="489"/>
        <v>1</v>
      </c>
      <c r="V458" s="2">
        <f t="shared" si="499"/>
        <v>29.641319450400538</v>
      </c>
      <c r="W458" s="28">
        <f t="shared" si="500"/>
        <v>41.21571081836084</v>
      </c>
      <c r="X458" s="2">
        <f t="shared" si="501"/>
        <v>41.369899089048232</v>
      </c>
      <c r="Y458" s="2">
        <f t="shared" si="502"/>
        <v>508.84265056520928</v>
      </c>
      <c r="Z458" s="28">
        <f t="shared" si="503"/>
        <v>0</v>
      </c>
      <c r="AA458" s="28">
        <f t="shared" si="504"/>
        <v>17.166666666666668</v>
      </c>
      <c r="AB458" s="28">
        <f t="shared" si="505"/>
        <v>707.53636904852783</v>
      </c>
      <c r="AC458" s="2">
        <f t="shared" si="506"/>
        <v>710.18326769532803</v>
      </c>
      <c r="AD458" s="2">
        <f t="shared" si="490"/>
        <v>710.18326769532803</v>
      </c>
      <c r="AE458" s="2">
        <f t="shared" si="507"/>
        <v>710.18326769532803</v>
      </c>
      <c r="AF458" s="2">
        <f t="shared" si="491"/>
        <v>7057.2737370241111</v>
      </c>
      <c r="AG458" s="33">
        <f t="shared" si="508"/>
        <v>9.585234788359788E-2</v>
      </c>
      <c r="AH458" s="33">
        <f t="shared" si="509"/>
        <v>9.585234788359788E-2</v>
      </c>
      <c r="AI458" s="2">
        <f t="shared" si="510"/>
        <v>1.8133446605331442</v>
      </c>
      <c r="AJ458" s="7">
        <v>2.2000000000000002</v>
      </c>
      <c r="AK458" s="27">
        <f t="shared" si="511"/>
        <v>0</v>
      </c>
      <c r="AL458" s="3">
        <f t="shared" si="512"/>
        <v>2167.974462530341</v>
      </c>
    </row>
    <row r="459" spans="1:38" ht="20.25" x14ac:dyDescent="0.3">
      <c r="A459" s="7"/>
      <c r="B459" s="7"/>
      <c r="C459" s="7"/>
      <c r="D459" s="2"/>
      <c r="E459" s="2"/>
      <c r="F459" s="2"/>
      <c r="G459" s="7"/>
      <c r="H459" s="7"/>
      <c r="I459" s="7"/>
      <c r="J459" s="7"/>
      <c r="K459" s="2"/>
      <c r="L459" s="2"/>
      <c r="M459" s="2"/>
      <c r="N459" s="2"/>
      <c r="O459" s="2"/>
      <c r="P459" s="2"/>
      <c r="Q459" s="2"/>
      <c r="R459" s="2"/>
      <c r="S459" s="7"/>
      <c r="T459" s="2"/>
      <c r="U459" s="28"/>
      <c r="V459" s="2"/>
      <c r="W459" s="2"/>
      <c r="X459" s="28"/>
      <c r="Y459" s="28"/>
      <c r="Z459" s="28"/>
      <c r="AA459" s="2"/>
      <c r="AB459" s="2"/>
      <c r="AC459" s="2"/>
      <c r="AD459" s="7"/>
      <c r="AE459" s="2"/>
      <c r="AF459" s="5"/>
      <c r="AG459" s="7"/>
      <c r="AH459" s="3"/>
    </row>
    <row r="460" spans="1:38" ht="150" x14ac:dyDescent="0.2">
      <c r="A460" s="7" t="s">
        <v>10</v>
      </c>
      <c r="B460" s="7" t="s">
        <v>82</v>
      </c>
      <c r="C460" s="31" t="s">
        <v>83</v>
      </c>
      <c r="D460" s="31" t="s">
        <v>84</v>
      </c>
      <c r="E460" s="7" t="s">
        <v>12</v>
      </c>
      <c r="F460" s="7" t="s">
        <v>85</v>
      </c>
      <c r="G460" s="7" t="s">
        <v>47</v>
      </c>
      <c r="H460" s="7" t="s">
        <v>14</v>
      </c>
      <c r="I460" s="7" t="s">
        <v>15</v>
      </c>
      <c r="J460" s="7" t="s">
        <v>16</v>
      </c>
      <c r="K460" s="7" t="s">
        <v>17</v>
      </c>
      <c r="L460" s="7" t="s">
        <v>18</v>
      </c>
      <c r="M460" s="7" t="s">
        <v>25</v>
      </c>
      <c r="N460" s="7" t="s">
        <v>26</v>
      </c>
      <c r="O460" s="7" t="s">
        <v>27</v>
      </c>
      <c r="P460" s="7" t="s">
        <v>28</v>
      </c>
      <c r="Q460" s="7" t="s">
        <v>29</v>
      </c>
      <c r="R460" s="7" t="s">
        <v>30</v>
      </c>
      <c r="S460" s="7" t="s">
        <v>31</v>
      </c>
      <c r="T460" s="7" t="s">
        <v>32</v>
      </c>
      <c r="U460" s="7" t="s">
        <v>33</v>
      </c>
      <c r="V460" s="7" t="s">
        <v>34</v>
      </c>
      <c r="W460" s="26" t="s">
        <v>35</v>
      </c>
      <c r="X460" s="7" t="s">
        <v>36</v>
      </c>
      <c r="Y460" s="7" t="s">
        <v>37</v>
      </c>
      <c r="Z460" s="26" t="s">
        <v>59</v>
      </c>
      <c r="AA460" s="26" t="s">
        <v>60</v>
      </c>
      <c r="AB460" s="26" t="s">
        <v>61</v>
      </c>
      <c r="AC460" s="7" t="s">
        <v>39</v>
      </c>
      <c r="AD460" s="7" t="s">
        <v>40</v>
      </c>
      <c r="AE460" s="7" t="s">
        <v>41</v>
      </c>
      <c r="AF460" s="7" t="s">
        <v>21</v>
      </c>
      <c r="AG460" s="26" t="s">
        <v>90</v>
      </c>
      <c r="AH460" s="26" t="s">
        <v>89</v>
      </c>
      <c r="AI460" s="7" t="s">
        <v>22</v>
      </c>
      <c r="AJ460" s="7" t="s">
        <v>23</v>
      </c>
      <c r="AK460" s="26" t="s">
        <v>20</v>
      </c>
      <c r="AL460" s="7" t="s">
        <v>24</v>
      </c>
    </row>
    <row r="461" spans="1:38" ht="20.25" x14ac:dyDescent="0.3">
      <c r="A461" s="7">
        <v>19</v>
      </c>
      <c r="B461" s="7">
        <v>18</v>
      </c>
      <c r="C461" s="27">
        <v>14</v>
      </c>
      <c r="D461" s="27">
        <v>23</v>
      </c>
      <c r="E461" s="7">
        <v>2.75</v>
      </c>
      <c r="F461" s="32">
        <f>($D461+2*$E461)/12</f>
        <v>2.375</v>
      </c>
      <c r="G461" s="8">
        <f t="shared" ref="G461:G483" si="514">$B$4*$A461*$F461</f>
        <v>5415</v>
      </c>
      <c r="H461" s="2">
        <v>1.4</v>
      </c>
      <c r="I461" s="7">
        <f t="shared" ref="I461:I483" si="515">$G461*$H461</f>
        <v>7580.9999999999991</v>
      </c>
      <c r="J461" s="7">
        <v>1.2</v>
      </c>
      <c r="K461" s="7">
        <v>1.1499999999999999</v>
      </c>
      <c r="L461" s="7">
        <v>0</v>
      </c>
      <c r="M461" s="2">
        <f>($E$7-$C$7-0.06*$D461/12)/$K461</f>
        <v>3.6681159420289853</v>
      </c>
      <c r="N461" s="2">
        <f>($F$7-$B$7)/$K461</f>
        <v>2.7536231884057973</v>
      </c>
      <c r="O461" s="2">
        <f>($G$7-$B$7)/$K461</f>
        <v>11.449275362318842</v>
      </c>
      <c r="P461" s="2">
        <f>$C$7+$K461*$A461+0.06*$D461/12</f>
        <v>23.631666666666664</v>
      </c>
      <c r="Q461" s="2">
        <f>IF($A461&lt;$M461,$P461,$P461+$E$7)</f>
        <v>29.631666666666664</v>
      </c>
      <c r="R461" s="2">
        <f>$B$7+K461*$A461</f>
        <v>22.68333333333333</v>
      </c>
      <c r="S461" s="2">
        <f t="shared" ref="S461:S483" si="516">$R461+$F$7</f>
        <v>26.68333333333333</v>
      </c>
      <c r="T461" s="2">
        <f t="shared" ref="T461:T483" si="517">$R461+$G$7</f>
        <v>36.68333333333333</v>
      </c>
      <c r="U461" s="7">
        <f t="shared" ref="U461:U483" si="518">IF($A461&lt;$M461,0.5,1)</f>
        <v>1</v>
      </c>
      <c r="V461" s="2">
        <f>($U461*$H$7*(1+$L461)*$J461)/($Q461*$R461)</f>
        <v>57.130532231823842</v>
      </c>
      <c r="W461" s="28">
        <f>IF($A461&lt;$N461,(($U461*$I$7/2*(1+$L461)*$J$7)/($R461*$Q461)),(($U461*$I$7*(1+$L461)*$J$7)/($S461*$Q461)))</f>
        <v>75.884851623508979</v>
      </c>
      <c r="X461" s="2">
        <f>(2*$U461*$H$7*(1+$L461)*$J461)/($Q461*$T461)</f>
        <v>70.653934000465469</v>
      </c>
      <c r="Y461" s="2">
        <f>IF($R461&gt;$F461,$F461*$V461,$R461*$V461)</f>
        <v>135.68501405058163</v>
      </c>
      <c r="Z461" s="28">
        <f>IF($N461&lt;$A461,0,$F$7-$B$7-$K461*$A461)</f>
        <v>0</v>
      </c>
      <c r="AA461" s="28">
        <f>IF($S461&gt;$F461,$F461,$S461)</f>
        <v>2.375</v>
      </c>
      <c r="AB461" s="28">
        <f>($AA461-$Z461)*$W461</f>
        <v>180.22652260583382</v>
      </c>
      <c r="AC461" s="2">
        <f>IF($T461&gt;$F461,$F461*$X461,$T461*$X461)</f>
        <v>167.80309325110548</v>
      </c>
      <c r="AD461" s="2">
        <f t="shared" ref="AD461:AD483" si="519">IF($Y461&gt;$AC461,$Y461,$AC461)</f>
        <v>167.80309325110548</v>
      </c>
      <c r="AE461" s="2">
        <f>IF($AB461&gt;$AD461,$AB461,$AD461)</f>
        <v>180.22652260583382</v>
      </c>
      <c r="AF461" s="2">
        <f t="shared" ref="AF461:AF483" si="520">PI()*($B461/(2*12))^2*62.4</f>
        <v>110.26990214100174</v>
      </c>
      <c r="AG461" s="33">
        <f>0.23*($M$7/$H461)*(1+0.35*$M$7*($F461/$A461))</f>
        <v>8.3939732142857146E-2</v>
      </c>
      <c r="AH461" s="33">
        <f>IF(AG461&gt;0.33,0.33,AG461)</f>
        <v>8.3939732142857146E-2</v>
      </c>
      <c r="AI461" s="2">
        <f>$P$7/($O$7-$N$7*AH461)</f>
        <v>1.8055266763540019</v>
      </c>
      <c r="AJ461" s="7">
        <v>2.4</v>
      </c>
      <c r="AK461" s="27">
        <f>IF($A461&gt;$F461,0,$AE461)</f>
        <v>0</v>
      </c>
      <c r="AL461" s="3">
        <f>(12/$D461)*(($I461+$AF461)/$AI461+$AK461/$AJ461)</f>
        <v>2222.529593849923</v>
      </c>
    </row>
    <row r="462" spans="1:38" ht="20.25" x14ac:dyDescent="0.3">
      <c r="A462" s="7">
        <v>19</v>
      </c>
      <c r="B462" s="7">
        <v>24</v>
      </c>
      <c r="C462" s="27">
        <v>19</v>
      </c>
      <c r="D462" s="27">
        <v>30</v>
      </c>
      <c r="E462" s="7">
        <v>3.25</v>
      </c>
      <c r="F462" s="32">
        <f t="shared" ref="F462:F483" si="521">($D462+2*$E462)/12</f>
        <v>3.0416666666666665</v>
      </c>
      <c r="G462" s="8">
        <f t="shared" si="514"/>
        <v>6935</v>
      </c>
      <c r="H462" s="2">
        <v>1.4</v>
      </c>
      <c r="I462" s="7">
        <f t="shared" si="515"/>
        <v>9709</v>
      </c>
      <c r="J462" s="7">
        <v>1.2</v>
      </c>
      <c r="K462" s="4">
        <f>(1.75-1.15)*(($D462-24)/(96-24))+1.15</f>
        <v>1.2</v>
      </c>
      <c r="L462" s="7">
        <v>0</v>
      </c>
      <c r="M462" s="2">
        <f t="shared" ref="M462:M483" si="522">($E$7-$C$7-0.06*$D462/12)/$K462</f>
        <v>3.4861111111111107</v>
      </c>
      <c r="N462" s="2">
        <f t="shared" ref="N462:N483" si="523">($F$7-$B$7)/$K462</f>
        <v>2.6388888888888888</v>
      </c>
      <c r="O462" s="2">
        <f t="shared" ref="O462:O483" si="524">($G$7-$B$7)/$K462</f>
        <v>10.972222222222221</v>
      </c>
      <c r="P462" s="2">
        <f t="shared" ref="P462:P483" si="525">$C$7+$K462*$A462+0.06*$D462/12</f>
        <v>24.616666666666667</v>
      </c>
      <c r="Q462" s="2">
        <f t="shared" ref="Q462:Q483" si="526">IF($A462&lt;$M462,$P462,$P462+$E$7)</f>
        <v>30.616666666666667</v>
      </c>
      <c r="R462" s="2">
        <f t="shared" ref="R462:R483" si="527">$B$7+K462*$A462</f>
        <v>23.633333333333333</v>
      </c>
      <c r="S462" s="2">
        <f t="shared" si="516"/>
        <v>27.633333333333333</v>
      </c>
      <c r="T462" s="2">
        <f t="shared" si="517"/>
        <v>37.633333333333333</v>
      </c>
      <c r="U462" s="7">
        <f t="shared" si="518"/>
        <v>1</v>
      </c>
      <c r="V462" s="2">
        <f t="shared" ref="V462:V483" si="528">($U462*$H$7*(1+$L462)*$J462)/($Q462*$R462)</f>
        <v>53.069908394520105</v>
      </c>
      <c r="W462" s="28">
        <f t="shared" ref="W462:W483" si="529">IF($A462&lt;$N462,(($U462*$I$7/2*(1+$L462)*$J$7)/($R462*$Q462)),(($U462*$I$7*(1+$L462)*$J$7)/($S462*$Q462)))</f>
        <v>70.91858611978806</v>
      </c>
      <c r="X462" s="2">
        <f t="shared" ref="X462:X483" si="530">(2*$U462*$H$7*(1+$L462)*$J462)/($Q462*$T462)</f>
        <v>66.654676796660326</v>
      </c>
      <c r="Y462" s="2">
        <f t="shared" ref="Y462:Y483" si="531">IF($R462&gt;$F462,$F462*$V462,$R462*$V462)</f>
        <v>161.4209713666653</v>
      </c>
      <c r="Z462" s="28">
        <f t="shared" ref="Z462:Z483" si="532">IF($N462&lt;$A462,0,$F$7-$B$7-$K462*$A462)</f>
        <v>0</v>
      </c>
      <c r="AA462" s="28">
        <f t="shared" ref="AA462:AA483" si="533">IF($S462&gt;$F462,$F462,$S462)</f>
        <v>3.0416666666666665</v>
      </c>
      <c r="AB462" s="28">
        <f t="shared" ref="AB462:AB483" si="534">($AA462-$Z462)*$W462</f>
        <v>215.71069944768868</v>
      </c>
      <c r="AC462" s="2">
        <f t="shared" ref="AC462:AC483" si="535">IF($T462&gt;$F462,$F462*$X462,$T462*$X462)</f>
        <v>202.74130858984182</v>
      </c>
      <c r="AD462" s="2">
        <f t="shared" si="519"/>
        <v>202.74130858984182</v>
      </c>
      <c r="AE462" s="2">
        <f t="shared" ref="AE462:AE483" si="536">IF($AB462&gt;$AD462,$AB462,$AD462)</f>
        <v>215.71069944768868</v>
      </c>
      <c r="AF462" s="2">
        <f t="shared" si="520"/>
        <v>196.03538158400309</v>
      </c>
      <c r="AG462" s="33">
        <f t="shared" ref="AG462:AG483" si="537">0.23*($M$7/$H462)*(1+0.35*$M$7*($F462/$A462))</f>
        <v>8.4444118107769417E-2</v>
      </c>
      <c r="AH462" s="33">
        <f t="shared" ref="AH462:AH483" si="538">IF(AG462&gt;0.33,0.33,AG462)</f>
        <v>8.4444118107769417E-2</v>
      </c>
      <c r="AI462" s="2">
        <f t="shared" ref="AI462:AI483" si="539">$P$7/($O$7-$N$7*AH462)</f>
        <v>1.805856326661039</v>
      </c>
      <c r="AJ462" s="7">
        <v>2.2000000000000002</v>
      </c>
      <c r="AK462" s="27">
        <f t="shared" ref="AK462:AK483" si="540">IF($A462&gt;$F462,0,$AE462)</f>
        <v>0</v>
      </c>
      <c r="AL462" s="3">
        <f t="shared" ref="AL462:AL483" si="541">(12/$D462)*(($I462+$AF462)/$AI462+$AK462/$AJ462)</f>
        <v>2193.9808245760155</v>
      </c>
    </row>
    <row r="463" spans="1:38" ht="20.25" x14ac:dyDescent="0.3">
      <c r="A463" s="7">
        <v>19</v>
      </c>
      <c r="B463" s="7">
        <v>27</v>
      </c>
      <c r="C463" s="27">
        <v>22</v>
      </c>
      <c r="D463" s="27">
        <v>34</v>
      </c>
      <c r="E463" s="7">
        <v>3.5</v>
      </c>
      <c r="F463" s="32">
        <f t="shared" si="521"/>
        <v>3.4166666666666665</v>
      </c>
      <c r="G463" s="8">
        <f t="shared" si="514"/>
        <v>7790</v>
      </c>
      <c r="H463" s="2">
        <v>1.4</v>
      </c>
      <c r="I463" s="7">
        <f t="shared" si="515"/>
        <v>10906</v>
      </c>
      <c r="J463" s="7">
        <v>1.2</v>
      </c>
      <c r="K463" s="4">
        <f t="shared" ref="K463:K473" si="542">(1.75-1.15)*(($D463-24)/(96-24))+1.15</f>
        <v>1.2333333333333332</v>
      </c>
      <c r="L463" s="7">
        <v>0</v>
      </c>
      <c r="M463" s="2">
        <f t="shared" si="522"/>
        <v>3.3756756756756761</v>
      </c>
      <c r="N463" s="2">
        <f t="shared" si="523"/>
        <v>2.567567567567568</v>
      </c>
      <c r="O463" s="2">
        <f t="shared" si="524"/>
        <v>10.675675675675677</v>
      </c>
      <c r="P463" s="2">
        <f t="shared" si="525"/>
        <v>25.27</v>
      </c>
      <c r="Q463" s="2">
        <f t="shared" si="526"/>
        <v>31.27</v>
      </c>
      <c r="R463" s="2">
        <f t="shared" si="527"/>
        <v>24.266666666666662</v>
      </c>
      <c r="S463" s="2">
        <f t="shared" si="516"/>
        <v>28.266666666666662</v>
      </c>
      <c r="T463" s="2">
        <f t="shared" si="517"/>
        <v>38.266666666666666</v>
      </c>
      <c r="U463" s="7">
        <f t="shared" si="518"/>
        <v>1</v>
      </c>
      <c r="V463" s="2">
        <f t="shared" si="528"/>
        <v>50.604975453072676</v>
      </c>
      <c r="W463" s="28">
        <f t="shared" si="529"/>
        <v>67.881084407865771</v>
      </c>
      <c r="X463" s="2">
        <f t="shared" si="530"/>
        <v>64.18192008682388</v>
      </c>
      <c r="Y463" s="2">
        <f t="shared" si="531"/>
        <v>172.90033279799829</v>
      </c>
      <c r="Z463" s="28">
        <f t="shared" si="532"/>
        <v>0</v>
      </c>
      <c r="AA463" s="28">
        <f t="shared" si="533"/>
        <v>3.4166666666666665</v>
      </c>
      <c r="AB463" s="28">
        <f t="shared" si="534"/>
        <v>231.92703839354138</v>
      </c>
      <c r="AC463" s="2">
        <f t="shared" si="535"/>
        <v>219.28822696331491</v>
      </c>
      <c r="AD463" s="2">
        <f t="shared" si="519"/>
        <v>219.28822696331491</v>
      </c>
      <c r="AE463" s="2">
        <f t="shared" si="536"/>
        <v>231.92703839354138</v>
      </c>
      <c r="AF463" s="2">
        <f t="shared" si="520"/>
        <v>248.1072798172539</v>
      </c>
      <c r="AG463" s="33">
        <f t="shared" si="537"/>
        <v>8.4727835213032579E-2</v>
      </c>
      <c r="AH463" s="33">
        <f t="shared" si="538"/>
        <v>8.4727835213032579E-2</v>
      </c>
      <c r="AI463" s="2">
        <f t="shared" si="539"/>
        <v>1.8060418078629559</v>
      </c>
      <c r="AJ463" s="7">
        <v>2.2000000000000002</v>
      </c>
      <c r="AK463" s="27">
        <f t="shared" si="540"/>
        <v>0</v>
      </c>
      <c r="AL463" s="3">
        <f t="shared" si="541"/>
        <v>2179.76335247527</v>
      </c>
    </row>
    <row r="464" spans="1:38" ht="20.25" x14ac:dyDescent="0.3">
      <c r="A464" s="7">
        <v>19</v>
      </c>
      <c r="B464" s="7">
        <v>30</v>
      </c>
      <c r="C464" s="27">
        <v>24</v>
      </c>
      <c r="D464" s="27">
        <v>38</v>
      </c>
      <c r="E464" s="7">
        <v>3.75</v>
      </c>
      <c r="F464" s="32">
        <f t="shared" si="521"/>
        <v>3.7916666666666665</v>
      </c>
      <c r="G464" s="8">
        <f t="shared" si="514"/>
        <v>8645</v>
      </c>
      <c r="H464" s="2">
        <v>1.4</v>
      </c>
      <c r="I464" s="7">
        <f t="shared" si="515"/>
        <v>12103</v>
      </c>
      <c r="J464" s="7">
        <v>1.2</v>
      </c>
      <c r="K464" s="4">
        <f t="shared" si="542"/>
        <v>1.2666666666666666</v>
      </c>
      <c r="L464" s="7">
        <v>0</v>
      </c>
      <c r="M464" s="2">
        <f t="shared" si="522"/>
        <v>3.271052631578947</v>
      </c>
      <c r="N464" s="2">
        <f t="shared" si="523"/>
        <v>2.5</v>
      </c>
      <c r="O464" s="2">
        <f t="shared" si="524"/>
        <v>10.394736842105264</v>
      </c>
      <c r="P464" s="2">
        <f t="shared" si="525"/>
        <v>25.923333333333336</v>
      </c>
      <c r="Q464" s="2">
        <f t="shared" si="526"/>
        <v>31.923333333333336</v>
      </c>
      <c r="R464" s="2">
        <f t="shared" si="527"/>
        <v>24.9</v>
      </c>
      <c r="S464" s="2">
        <f t="shared" si="516"/>
        <v>28.9</v>
      </c>
      <c r="T464" s="2">
        <f t="shared" si="517"/>
        <v>38.9</v>
      </c>
      <c r="U464" s="7">
        <f t="shared" si="518"/>
        <v>1</v>
      </c>
      <c r="V464" s="2">
        <f t="shared" si="528"/>
        <v>48.308510223414281</v>
      </c>
      <c r="W464" s="28">
        <f t="shared" si="529"/>
        <v>65.034705047740886</v>
      </c>
      <c r="X464" s="2">
        <f t="shared" si="530"/>
        <v>61.844827998098481</v>
      </c>
      <c r="Y464" s="2">
        <f t="shared" si="531"/>
        <v>183.1697679304458</v>
      </c>
      <c r="Z464" s="28">
        <f t="shared" si="532"/>
        <v>0</v>
      </c>
      <c r="AA464" s="28">
        <f t="shared" si="533"/>
        <v>3.7916666666666665</v>
      </c>
      <c r="AB464" s="28">
        <f t="shared" si="534"/>
        <v>246.58992330601751</v>
      </c>
      <c r="AC464" s="2">
        <f t="shared" si="535"/>
        <v>234.49497282612339</v>
      </c>
      <c r="AD464" s="2">
        <f t="shared" si="519"/>
        <v>234.49497282612339</v>
      </c>
      <c r="AE464" s="2">
        <f t="shared" si="536"/>
        <v>246.58992330601751</v>
      </c>
      <c r="AF464" s="2">
        <f t="shared" si="520"/>
        <v>306.30528372500481</v>
      </c>
      <c r="AG464" s="33">
        <f t="shared" si="537"/>
        <v>8.5011552318295741E-2</v>
      </c>
      <c r="AH464" s="33">
        <f t="shared" si="538"/>
        <v>8.5011552318295741E-2</v>
      </c>
      <c r="AI464" s="2">
        <f t="shared" si="539"/>
        <v>1.8062273271706835</v>
      </c>
      <c r="AJ464" s="7">
        <v>2.2000000000000002</v>
      </c>
      <c r="AK464" s="27">
        <f t="shared" si="540"/>
        <v>0</v>
      </c>
      <c r="AL464" s="3">
        <f t="shared" si="541"/>
        <v>2169.5652177251677</v>
      </c>
    </row>
    <row r="465" spans="1:38" ht="20.25" x14ac:dyDescent="0.3">
      <c r="A465" s="7">
        <v>19</v>
      </c>
      <c r="B465" s="7">
        <v>33</v>
      </c>
      <c r="C465" s="27">
        <v>27</v>
      </c>
      <c r="D465" s="27">
        <v>42</v>
      </c>
      <c r="E465" s="7">
        <v>3.75</v>
      </c>
      <c r="F465" s="32">
        <f t="shared" si="521"/>
        <v>4.125</v>
      </c>
      <c r="G465" s="8">
        <f t="shared" si="514"/>
        <v>9405</v>
      </c>
      <c r="H465" s="2">
        <v>1.4</v>
      </c>
      <c r="I465" s="7">
        <f t="shared" si="515"/>
        <v>13167</v>
      </c>
      <c r="J465" s="7">
        <v>1.2</v>
      </c>
      <c r="K465" s="4">
        <f t="shared" si="542"/>
        <v>1.2999999999999998</v>
      </c>
      <c r="L465" s="7">
        <v>0</v>
      </c>
      <c r="M465" s="2">
        <f t="shared" si="522"/>
        <v>3.1717948717948721</v>
      </c>
      <c r="N465" s="2">
        <f t="shared" si="523"/>
        <v>2.4358974358974361</v>
      </c>
      <c r="O465" s="2">
        <f t="shared" si="524"/>
        <v>10.12820512820513</v>
      </c>
      <c r="P465" s="2">
        <f t="shared" si="525"/>
        <v>26.576666666666664</v>
      </c>
      <c r="Q465" s="2">
        <f t="shared" si="526"/>
        <v>32.576666666666668</v>
      </c>
      <c r="R465" s="2">
        <f t="shared" si="527"/>
        <v>25.533333333333328</v>
      </c>
      <c r="S465" s="2">
        <f t="shared" si="516"/>
        <v>29.533333333333328</v>
      </c>
      <c r="T465" s="2">
        <f t="shared" si="517"/>
        <v>39.533333333333331</v>
      </c>
      <c r="U465" s="7">
        <f t="shared" si="518"/>
        <v>1</v>
      </c>
      <c r="V465" s="2">
        <f t="shared" si="528"/>
        <v>46.165449168714687</v>
      </c>
      <c r="W465" s="28">
        <f t="shared" si="529"/>
        <v>62.363738119419175</v>
      </c>
      <c r="X465" s="2">
        <f t="shared" si="530"/>
        <v>59.633615620970396</v>
      </c>
      <c r="Y465" s="2">
        <f t="shared" si="531"/>
        <v>190.43247782094809</v>
      </c>
      <c r="Z465" s="28">
        <f t="shared" si="532"/>
        <v>0</v>
      </c>
      <c r="AA465" s="28">
        <f t="shared" si="533"/>
        <v>4.125</v>
      </c>
      <c r="AB465" s="28">
        <f t="shared" si="534"/>
        <v>257.25041974260409</v>
      </c>
      <c r="AC465" s="2">
        <f t="shared" si="535"/>
        <v>245.98866443650289</v>
      </c>
      <c r="AD465" s="2">
        <f t="shared" si="519"/>
        <v>245.98866443650289</v>
      </c>
      <c r="AE465" s="2">
        <f t="shared" si="536"/>
        <v>257.25041974260409</v>
      </c>
      <c r="AF465" s="2">
        <f t="shared" si="520"/>
        <v>370.62939330725584</v>
      </c>
      <c r="AG465" s="33">
        <f t="shared" si="537"/>
        <v>8.5263745300751884E-2</v>
      </c>
      <c r="AH465" s="33">
        <f t="shared" si="538"/>
        <v>8.5263745300751884E-2</v>
      </c>
      <c r="AI465" s="2">
        <f t="shared" si="539"/>
        <v>1.8063922652215549</v>
      </c>
      <c r="AJ465" s="7">
        <v>2.2000000000000002</v>
      </c>
      <c r="AK465" s="27">
        <f t="shared" si="540"/>
        <v>0</v>
      </c>
      <c r="AL465" s="3">
        <f t="shared" si="541"/>
        <v>2141.226015435303</v>
      </c>
    </row>
    <row r="466" spans="1:38" ht="20.25" x14ac:dyDescent="0.3">
      <c r="A466" s="7">
        <v>19</v>
      </c>
      <c r="B466" s="7">
        <v>36</v>
      </c>
      <c r="C466" s="27">
        <v>29</v>
      </c>
      <c r="D466" s="27">
        <v>45</v>
      </c>
      <c r="E466" s="7">
        <v>4.5</v>
      </c>
      <c r="F466" s="32">
        <f t="shared" si="521"/>
        <v>4.5</v>
      </c>
      <c r="G466" s="8">
        <f t="shared" si="514"/>
        <v>10260</v>
      </c>
      <c r="H466" s="2">
        <v>1.4</v>
      </c>
      <c r="I466" s="7">
        <f t="shared" si="515"/>
        <v>14363.999999999998</v>
      </c>
      <c r="J466" s="7">
        <v>1.2</v>
      </c>
      <c r="K466" s="4">
        <f t="shared" si="542"/>
        <v>1.325</v>
      </c>
      <c r="L466" s="7">
        <v>0</v>
      </c>
      <c r="M466" s="2">
        <f t="shared" si="522"/>
        <v>3.10062893081761</v>
      </c>
      <c r="N466" s="2">
        <f t="shared" si="523"/>
        <v>2.3899371069182389</v>
      </c>
      <c r="O466" s="2">
        <f t="shared" si="524"/>
        <v>9.9371069182389942</v>
      </c>
      <c r="P466" s="2">
        <f t="shared" si="525"/>
        <v>27.06666666666667</v>
      </c>
      <c r="Q466" s="2">
        <f t="shared" si="526"/>
        <v>33.06666666666667</v>
      </c>
      <c r="R466" s="2">
        <f t="shared" si="527"/>
        <v>26.008333333333333</v>
      </c>
      <c r="S466" s="2">
        <f t="shared" si="516"/>
        <v>30.008333333333333</v>
      </c>
      <c r="T466" s="2">
        <f t="shared" si="517"/>
        <v>40.008333333333333</v>
      </c>
      <c r="U466" s="7">
        <f t="shared" si="518"/>
        <v>1</v>
      </c>
      <c r="V466" s="2">
        <f t="shared" si="528"/>
        <v>44.650701284741238</v>
      </c>
      <c r="W466" s="28">
        <f t="shared" si="529"/>
        <v>60.467074558142443</v>
      </c>
      <c r="X466" s="2">
        <f t="shared" si="530"/>
        <v>58.052421874475066</v>
      </c>
      <c r="Y466" s="2">
        <f t="shared" si="531"/>
        <v>200.92815578133556</v>
      </c>
      <c r="Z466" s="28">
        <f t="shared" si="532"/>
        <v>0</v>
      </c>
      <c r="AA466" s="28">
        <f t="shared" si="533"/>
        <v>4.5</v>
      </c>
      <c r="AB466" s="28">
        <f t="shared" si="534"/>
        <v>272.10183551164101</v>
      </c>
      <c r="AC466" s="2">
        <f t="shared" si="535"/>
        <v>261.23589843513781</v>
      </c>
      <c r="AD466" s="2">
        <f t="shared" si="519"/>
        <v>261.23589843513781</v>
      </c>
      <c r="AE466" s="2">
        <f t="shared" si="536"/>
        <v>272.10183551164101</v>
      </c>
      <c r="AF466" s="2">
        <f t="shared" si="520"/>
        <v>441.07960856400695</v>
      </c>
      <c r="AG466" s="33">
        <f t="shared" si="537"/>
        <v>8.5547462406015032E-2</v>
      </c>
      <c r="AH466" s="33">
        <f t="shared" si="538"/>
        <v>8.5547462406015032E-2</v>
      </c>
      <c r="AI466" s="2">
        <f t="shared" si="539"/>
        <v>1.8065778565389727</v>
      </c>
      <c r="AJ466" s="7">
        <v>2.2000000000000002</v>
      </c>
      <c r="AK466" s="27">
        <f t="shared" si="540"/>
        <v>0</v>
      </c>
      <c r="AL466" s="3">
        <f t="shared" si="541"/>
        <v>2185.3590282092732</v>
      </c>
    </row>
    <row r="467" spans="1:38" ht="20.25" x14ac:dyDescent="0.3">
      <c r="A467" s="7">
        <v>19</v>
      </c>
      <c r="B467" s="7">
        <v>39</v>
      </c>
      <c r="C467" s="27">
        <v>32</v>
      </c>
      <c r="D467" s="27">
        <v>49</v>
      </c>
      <c r="E467" s="7">
        <v>4.75</v>
      </c>
      <c r="F467" s="32">
        <f t="shared" si="521"/>
        <v>4.875</v>
      </c>
      <c r="G467" s="8">
        <f t="shared" si="514"/>
        <v>11115</v>
      </c>
      <c r="H467" s="2">
        <v>1.4</v>
      </c>
      <c r="I467" s="7">
        <f t="shared" si="515"/>
        <v>15560.999999999998</v>
      </c>
      <c r="J467" s="7">
        <v>1.2</v>
      </c>
      <c r="K467" s="4">
        <f t="shared" si="542"/>
        <v>1.3583333333333334</v>
      </c>
      <c r="L467" s="7">
        <v>0</v>
      </c>
      <c r="M467" s="2">
        <f t="shared" si="522"/>
        <v>3.0098159509202449</v>
      </c>
      <c r="N467" s="2">
        <f t="shared" si="523"/>
        <v>2.3312883435582821</v>
      </c>
      <c r="O467" s="2">
        <f t="shared" si="524"/>
        <v>9.6932515337423304</v>
      </c>
      <c r="P467" s="2">
        <f t="shared" si="525"/>
        <v>27.720000000000002</v>
      </c>
      <c r="Q467" s="2">
        <f t="shared" si="526"/>
        <v>33.72</v>
      </c>
      <c r="R467" s="2">
        <f t="shared" si="527"/>
        <v>26.641666666666666</v>
      </c>
      <c r="S467" s="2">
        <f t="shared" si="516"/>
        <v>30.641666666666666</v>
      </c>
      <c r="T467" s="2">
        <f t="shared" si="517"/>
        <v>40.641666666666666</v>
      </c>
      <c r="U467" s="7">
        <f t="shared" si="518"/>
        <v>1</v>
      </c>
      <c r="V467" s="2">
        <f t="shared" si="528"/>
        <v>42.744699490291723</v>
      </c>
      <c r="W467" s="28">
        <f t="shared" si="529"/>
        <v>58.069929745063341</v>
      </c>
      <c r="X467" s="2">
        <f t="shared" si="530"/>
        <v>56.040518462359088</v>
      </c>
      <c r="Y467" s="2">
        <f t="shared" si="531"/>
        <v>208.38041001517215</v>
      </c>
      <c r="Z467" s="28">
        <f t="shared" si="532"/>
        <v>0</v>
      </c>
      <c r="AA467" s="28">
        <f t="shared" si="533"/>
        <v>4.875</v>
      </c>
      <c r="AB467" s="28">
        <f t="shared" si="534"/>
        <v>283.09090750718377</v>
      </c>
      <c r="AC467" s="2">
        <f t="shared" si="535"/>
        <v>273.19752750400056</v>
      </c>
      <c r="AD467" s="2">
        <f t="shared" si="519"/>
        <v>273.19752750400056</v>
      </c>
      <c r="AE467" s="2">
        <f t="shared" si="536"/>
        <v>283.09090750718377</v>
      </c>
      <c r="AF467" s="2">
        <f t="shared" si="520"/>
        <v>517.65592949525819</v>
      </c>
      <c r="AG467" s="33">
        <f t="shared" si="537"/>
        <v>8.5831179511278208E-2</v>
      </c>
      <c r="AH467" s="33">
        <f t="shared" si="538"/>
        <v>8.5831179511278208E-2</v>
      </c>
      <c r="AI467" s="2">
        <f t="shared" si="539"/>
        <v>1.8067634859961423</v>
      </c>
      <c r="AJ467" s="7">
        <v>2.2000000000000002</v>
      </c>
      <c r="AK467" s="27">
        <f t="shared" si="540"/>
        <v>0</v>
      </c>
      <c r="AL467" s="3">
        <f t="shared" si="541"/>
        <v>2179.3832198124605</v>
      </c>
    </row>
    <row r="468" spans="1:38" ht="20.25" x14ac:dyDescent="0.3">
      <c r="A468" s="7">
        <v>19</v>
      </c>
      <c r="B468" s="7">
        <v>42</v>
      </c>
      <c r="C468" s="27">
        <v>34</v>
      </c>
      <c r="D468" s="27">
        <v>53</v>
      </c>
      <c r="E468" s="7">
        <v>5</v>
      </c>
      <c r="F468" s="32">
        <f t="shared" si="521"/>
        <v>5.25</v>
      </c>
      <c r="G468" s="8">
        <f t="shared" si="514"/>
        <v>11970</v>
      </c>
      <c r="H468" s="2">
        <v>1.4</v>
      </c>
      <c r="I468" s="7">
        <f t="shared" si="515"/>
        <v>16758</v>
      </c>
      <c r="J468" s="7">
        <v>1.2</v>
      </c>
      <c r="K468" s="4">
        <f t="shared" si="542"/>
        <v>1.3916666666666666</v>
      </c>
      <c r="L468" s="7">
        <v>0</v>
      </c>
      <c r="M468" s="2">
        <f t="shared" si="522"/>
        <v>2.9233532934131738</v>
      </c>
      <c r="N468" s="2">
        <f t="shared" si="523"/>
        <v>2.2754491017964074</v>
      </c>
      <c r="O468" s="2">
        <f t="shared" si="524"/>
        <v>9.4610778443113777</v>
      </c>
      <c r="P468" s="2">
        <f t="shared" si="525"/>
        <v>28.373333333333335</v>
      </c>
      <c r="Q468" s="2">
        <f t="shared" si="526"/>
        <v>34.373333333333335</v>
      </c>
      <c r="R468" s="2">
        <f t="shared" si="527"/>
        <v>27.274999999999999</v>
      </c>
      <c r="S468" s="2">
        <f t="shared" si="516"/>
        <v>31.274999999999999</v>
      </c>
      <c r="T468" s="2">
        <f t="shared" si="517"/>
        <v>41.274999999999999</v>
      </c>
      <c r="U468" s="7">
        <f t="shared" si="518"/>
        <v>1</v>
      </c>
      <c r="V468" s="2">
        <f t="shared" si="528"/>
        <v>40.958572821284804</v>
      </c>
      <c r="W468" s="28">
        <f t="shared" si="529"/>
        <v>55.81260360214543</v>
      </c>
      <c r="X468" s="2">
        <f t="shared" si="530"/>
        <v>54.131802480946966</v>
      </c>
      <c r="Y468" s="2">
        <f t="shared" si="531"/>
        <v>215.03250731174523</v>
      </c>
      <c r="Z468" s="28">
        <f t="shared" si="532"/>
        <v>0</v>
      </c>
      <c r="AA468" s="28">
        <f t="shared" si="533"/>
        <v>5.25</v>
      </c>
      <c r="AB468" s="28">
        <f t="shared" si="534"/>
        <v>293.01616891126349</v>
      </c>
      <c r="AC468" s="2">
        <f t="shared" si="535"/>
        <v>284.19196302497159</v>
      </c>
      <c r="AD468" s="2">
        <f t="shared" si="519"/>
        <v>284.19196302497159</v>
      </c>
      <c r="AE468" s="2">
        <f t="shared" si="536"/>
        <v>293.01616891126349</v>
      </c>
      <c r="AF468" s="2">
        <f t="shared" si="520"/>
        <v>600.35835610100946</v>
      </c>
      <c r="AG468" s="33">
        <f t="shared" si="537"/>
        <v>8.6114896616541356E-2</v>
      </c>
      <c r="AH468" s="33">
        <f t="shared" si="538"/>
        <v>8.6114896616541356E-2</v>
      </c>
      <c r="AI468" s="2">
        <f t="shared" si="539"/>
        <v>1.8069491536048217</v>
      </c>
      <c r="AJ468" s="7">
        <v>2.2000000000000002</v>
      </c>
      <c r="AK468" s="27">
        <f t="shared" si="540"/>
        <v>0</v>
      </c>
      <c r="AL468" s="3">
        <f t="shared" si="541"/>
        <v>2175.0442379283004</v>
      </c>
    </row>
    <row r="469" spans="1:38" ht="20.25" x14ac:dyDescent="0.3">
      <c r="A469" s="7">
        <v>19</v>
      </c>
      <c r="B469" s="7">
        <v>48</v>
      </c>
      <c r="C469" s="27">
        <v>38</v>
      </c>
      <c r="D469" s="27">
        <v>60</v>
      </c>
      <c r="E469" s="7">
        <v>5.5</v>
      </c>
      <c r="F469" s="32">
        <f t="shared" si="521"/>
        <v>5.916666666666667</v>
      </c>
      <c r="G469" s="8">
        <f t="shared" si="514"/>
        <v>13490</v>
      </c>
      <c r="H469" s="2">
        <v>1.4</v>
      </c>
      <c r="I469" s="7">
        <f t="shared" si="515"/>
        <v>18886</v>
      </c>
      <c r="J469" s="7">
        <v>1.2</v>
      </c>
      <c r="K469" s="4">
        <f t="shared" si="542"/>
        <v>1.45</v>
      </c>
      <c r="L469" s="7">
        <v>0</v>
      </c>
      <c r="M469" s="2">
        <f t="shared" si="522"/>
        <v>2.7816091954022988</v>
      </c>
      <c r="N469" s="2">
        <f t="shared" si="523"/>
        <v>2.1839080459770113</v>
      </c>
      <c r="O469" s="2">
        <f t="shared" si="524"/>
        <v>9.0804597701149419</v>
      </c>
      <c r="P469" s="2">
        <f t="shared" si="525"/>
        <v>29.516666666666669</v>
      </c>
      <c r="Q469" s="2">
        <f t="shared" si="526"/>
        <v>35.516666666666666</v>
      </c>
      <c r="R469" s="2">
        <f t="shared" si="527"/>
        <v>28.383333333333333</v>
      </c>
      <c r="S469" s="2">
        <f t="shared" si="516"/>
        <v>32.383333333333333</v>
      </c>
      <c r="T469" s="2">
        <f t="shared" si="517"/>
        <v>42.383333333333333</v>
      </c>
      <c r="U469" s="7">
        <f t="shared" si="518"/>
        <v>1</v>
      </c>
      <c r="V469" s="2">
        <f t="shared" si="528"/>
        <v>38.092162421850311</v>
      </c>
      <c r="W469" s="28">
        <f t="shared" si="529"/>
        <v>52.167196831905464</v>
      </c>
      <c r="X469" s="2">
        <f t="shared" si="530"/>
        <v>51.019231305081462</v>
      </c>
      <c r="Y469" s="2">
        <f t="shared" si="531"/>
        <v>225.37862766261435</v>
      </c>
      <c r="Z469" s="28">
        <f t="shared" si="532"/>
        <v>0</v>
      </c>
      <c r="AA469" s="28">
        <f t="shared" si="533"/>
        <v>5.916666666666667</v>
      </c>
      <c r="AB469" s="28">
        <f t="shared" si="534"/>
        <v>308.65591458877401</v>
      </c>
      <c r="AC469" s="2">
        <f t="shared" si="535"/>
        <v>301.86378522173197</v>
      </c>
      <c r="AD469" s="2">
        <f t="shared" si="519"/>
        <v>301.86378522173197</v>
      </c>
      <c r="AE469" s="2">
        <f t="shared" si="536"/>
        <v>308.65591458877401</v>
      </c>
      <c r="AF469" s="2">
        <f t="shared" si="520"/>
        <v>784.14152633601236</v>
      </c>
      <c r="AG469" s="33">
        <f t="shared" si="537"/>
        <v>8.6619282581453627E-2</v>
      </c>
      <c r="AH469" s="33">
        <f t="shared" si="538"/>
        <v>8.6619282581453627E-2</v>
      </c>
      <c r="AI469" s="2">
        <f t="shared" si="539"/>
        <v>1.8072793235914206</v>
      </c>
      <c r="AJ469" s="7">
        <v>2.2000000000000002</v>
      </c>
      <c r="AK469" s="27">
        <f t="shared" si="540"/>
        <v>0</v>
      </c>
      <c r="AL469" s="3">
        <f t="shared" si="541"/>
        <v>2176.7682803173516</v>
      </c>
    </row>
    <row r="470" spans="1:38" ht="20.25" x14ac:dyDescent="0.3">
      <c r="A470" s="7">
        <v>19</v>
      </c>
      <c r="B470" s="7">
        <v>54</v>
      </c>
      <c r="C470" s="27">
        <v>43</v>
      </c>
      <c r="D470" s="27">
        <v>68</v>
      </c>
      <c r="E470" s="7">
        <v>6</v>
      </c>
      <c r="F470" s="32">
        <f t="shared" si="521"/>
        <v>6.666666666666667</v>
      </c>
      <c r="G470" s="8">
        <f t="shared" si="514"/>
        <v>15200</v>
      </c>
      <c r="H470" s="2">
        <v>1.4</v>
      </c>
      <c r="I470" s="7">
        <f t="shared" si="515"/>
        <v>21280</v>
      </c>
      <c r="J470" s="7">
        <v>1.2</v>
      </c>
      <c r="K470" s="4">
        <f t="shared" si="542"/>
        <v>1.5166666666666666</v>
      </c>
      <c r="L470" s="7">
        <v>0</v>
      </c>
      <c r="M470" s="2">
        <f t="shared" si="522"/>
        <v>2.6329670329670329</v>
      </c>
      <c r="N470" s="2">
        <f t="shared" si="523"/>
        <v>2.087912087912088</v>
      </c>
      <c r="O470" s="2">
        <f t="shared" si="524"/>
        <v>8.6813186813186807</v>
      </c>
      <c r="P470" s="2">
        <f t="shared" si="525"/>
        <v>30.823333333333334</v>
      </c>
      <c r="Q470" s="2">
        <f t="shared" si="526"/>
        <v>36.823333333333338</v>
      </c>
      <c r="R470" s="2">
        <f t="shared" si="527"/>
        <v>29.65</v>
      </c>
      <c r="S470" s="2">
        <f t="shared" si="516"/>
        <v>33.65</v>
      </c>
      <c r="T470" s="2">
        <f t="shared" si="517"/>
        <v>43.65</v>
      </c>
      <c r="U470" s="7">
        <f t="shared" si="518"/>
        <v>1</v>
      </c>
      <c r="V470" s="2">
        <f t="shared" si="528"/>
        <v>35.170895595410137</v>
      </c>
      <c r="W470" s="28">
        <f t="shared" si="529"/>
        <v>48.422040044758106</v>
      </c>
      <c r="X470" s="2">
        <f t="shared" si="530"/>
        <v>47.780850144509074</v>
      </c>
      <c r="Y470" s="2">
        <f t="shared" si="531"/>
        <v>234.47263730273426</v>
      </c>
      <c r="Z470" s="28">
        <f t="shared" si="532"/>
        <v>0</v>
      </c>
      <c r="AA470" s="28">
        <f t="shared" si="533"/>
        <v>6.666666666666667</v>
      </c>
      <c r="AB470" s="28">
        <f t="shared" si="534"/>
        <v>322.81360029838737</v>
      </c>
      <c r="AC470" s="2">
        <f t="shared" si="535"/>
        <v>318.53900096339385</v>
      </c>
      <c r="AD470" s="2">
        <f t="shared" si="519"/>
        <v>318.53900096339385</v>
      </c>
      <c r="AE470" s="2">
        <f t="shared" si="536"/>
        <v>322.81360029838737</v>
      </c>
      <c r="AF470" s="2">
        <f t="shared" si="520"/>
        <v>992.42911926901559</v>
      </c>
      <c r="AG470" s="33">
        <f t="shared" si="537"/>
        <v>8.7186716791979951E-2</v>
      </c>
      <c r="AH470" s="33">
        <f t="shared" si="538"/>
        <v>8.7186716791979951E-2</v>
      </c>
      <c r="AI470" s="2">
        <f t="shared" si="539"/>
        <v>1.8076509090810515</v>
      </c>
      <c r="AJ470" s="7">
        <v>2.2000000000000002</v>
      </c>
      <c r="AK470" s="27">
        <f t="shared" si="540"/>
        <v>0</v>
      </c>
      <c r="AL470" s="3">
        <f t="shared" si="541"/>
        <v>2174.3294838406568</v>
      </c>
    </row>
    <row r="471" spans="1:38" ht="20.25" x14ac:dyDescent="0.3">
      <c r="A471" s="7">
        <v>19</v>
      </c>
      <c r="B471" s="7">
        <v>60</v>
      </c>
      <c r="C471" s="27">
        <v>48</v>
      </c>
      <c r="D471" s="27">
        <v>76</v>
      </c>
      <c r="E471" s="7">
        <v>6.5</v>
      </c>
      <c r="F471" s="32">
        <f t="shared" si="521"/>
        <v>7.416666666666667</v>
      </c>
      <c r="G471" s="8">
        <f t="shared" si="514"/>
        <v>16910</v>
      </c>
      <c r="H471" s="2">
        <v>1.4</v>
      </c>
      <c r="I471" s="7">
        <f t="shared" si="515"/>
        <v>23674</v>
      </c>
      <c r="J471" s="7">
        <v>1.2</v>
      </c>
      <c r="K471" s="4">
        <f t="shared" si="542"/>
        <v>1.5833333333333333</v>
      </c>
      <c r="L471" s="7">
        <v>0</v>
      </c>
      <c r="M471" s="2">
        <f t="shared" si="522"/>
        <v>2.4968421052631578</v>
      </c>
      <c r="N471" s="2">
        <f t="shared" si="523"/>
        <v>2</v>
      </c>
      <c r="O471" s="2">
        <f t="shared" si="524"/>
        <v>8.3157894736842106</v>
      </c>
      <c r="P471" s="2">
        <f t="shared" si="525"/>
        <v>32.130000000000003</v>
      </c>
      <c r="Q471" s="2">
        <f t="shared" si="526"/>
        <v>38.130000000000003</v>
      </c>
      <c r="R471" s="2">
        <f t="shared" si="527"/>
        <v>30.916666666666664</v>
      </c>
      <c r="S471" s="2">
        <f t="shared" si="516"/>
        <v>34.916666666666664</v>
      </c>
      <c r="T471" s="2">
        <f t="shared" si="517"/>
        <v>44.916666666666664</v>
      </c>
      <c r="U471" s="7">
        <f t="shared" si="518"/>
        <v>1</v>
      </c>
      <c r="V471" s="2">
        <f t="shared" si="528"/>
        <v>32.574049764495562</v>
      </c>
      <c r="W471" s="28">
        <f t="shared" si="529"/>
        <v>45.06627559154181</v>
      </c>
      <c r="X471" s="2">
        <f t="shared" si="530"/>
        <v>44.84219837709778</v>
      </c>
      <c r="Y471" s="2">
        <f t="shared" si="531"/>
        <v>241.59086908667544</v>
      </c>
      <c r="Z471" s="28">
        <f t="shared" si="532"/>
        <v>0</v>
      </c>
      <c r="AA471" s="28">
        <f t="shared" si="533"/>
        <v>7.416666666666667</v>
      </c>
      <c r="AB471" s="28">
        <f t="shared" si="534"/>
        <v>334.24154397060175</v>
      </c>
      <c r="AC471" s="2">
        <f t="shared" si="535"/>
        <v>332.57963796347519</v>
      </c>
      <c r="AD471" s="2">
        <f t="shared" si="519"/>
        <v>332.57963796347519</v>
      </c>
      <c r="AE471" s="2">
        <f t="shared" si="536"/>
        <v>334.24154397060175</v>
      </c>
      <c r="AF471" s="2">
        <f t="shared" si="520"/>
        <v>1225.2211349000193</v>
      </c>
      <c r="AG471" s="33">
        <f t="shared" si="537"/>
        <v>8.7754151002506262E-2</v>
      </c>
      <c r="AH471" s="33">
        <f t="shared" si="538"/>
        <v>8.7754151002506262E-2</v>
      </c>
      <c r="AI471" s="2">
        <f t="shared" si="539"/>
        <v>1.808022647401702</v>
      </c>
      <c r="AJ471" s="7">
        <v>2.2000000000000002</v>
      </c>
      <c r="AK471" s="27">
        <f t="shared" si="540"/>
        <v>0</v>
      </c>
      <c r="AL471" s="3">
        <f t="shared" si="541"/>
        <v>2174.4506211348044</v>
      </c>
    </row>
    <row r="472" spans="1:38" ht="20.25" x14ac:dyDescent="0.3">
      <c r="A472" s="7">
        <v>19</v>
      </c>
      <c r="B472" s="7">
        <v>66</v>
      </c>
      <c r="C472" s="27">
        <v>53</v>
      </c>
      <c r="D472" s="27">
        <v>83</v>
      </c>
      <c r="E472" s="7">
        <v>7</v>
      </c>
      <c r="F472" s="32">
        <f t="shared" si="521"/>
        <v>8.0833333333333339</v>
      </c>
      <c r="G472" s="8">
        <f t="shared" si="514"/>
        <v>18430</v>
      </c>
      <c r="H472" s="2">
        <v>1.4</v>
      </c>
      <c r="I472" s="7">
        <f t="shared" si="515"/>
        <v>25802</v>
      </c>
      <c r="J472" s="7">
        <v>1.2</v>
      </c>
      <c r="K472" s="4">
        <f t="shared" si="542"/>
        <v>1.6416666666666666</v>
      </c>
      <c r="L472" s="7">
        <v>0</v>
      </c>
      <c r="M472" s="2">
        <f t="shared" si="522"/>
        <v>2.3868020304568525</v>
      </c>
      <c r="N472" s="2">
        <f t="shared" si="523"/>
        <v>1.9289340101522843</v>
      </c>
      <c r="O472" s="2">
        <f t="shared" si="524"/>
        <v>8.0203045685279193</v>
      </c>
      <c r="P472" s="2">
        <f t="shared" si="525"/>
        <v>33.273333333333333</v>
      </c>
      <c r="Q472" s="2">
        <f t="shared" si="526"/>
        <v>39.273333333333333</v>
      </c>
      <c r="R472" s="2">
        <f t="shared" si="527"/>
        <v>32.024999999999999</v>
      </c>
      <c r="S472" s="2">
        <f t="shared" si="516"/>
        <v>36.024999999999999</v>
      </c>
      <c r="T472" s="2">
        <f t="shared" si="517"/>
        <v>46.024999999999999</v>
      </c>
      <c r="U472" s="7">
        <f t="shared" si="518"/>
        <v>1</v>
      </c>
      <c r="V472" s="2">
        <f t="shared" si="528"/>
        <v>30.531231501870238</v>
      </c>
      <c r="W472" s="28">
        <f t="shared" si="529"/>
        <v>42.408166587759993</v>
      </c>
      <c r="X472" s="2">
        <f t="shared" si="530"/>
        <v>42.488329770663526</v>
      </c>
      <c r="Y472" s="2">
        <f t="shared" si="531"/>
        <v>246.79412130678443</v>
      </c>
      <c r="Z472" s="28">
        <f t="shared" si="532"/>
        <v>0</v>
      </c>
      <c r="AA472" s="28">
        <f t="shared" si="533"/>
        <v>8.0833333333333339</v>
      </c>
      <c r="AB472" s="28">
        <f t="shared" si="534"/>
        <v>342.79934658439328</v>
      </c>
      <c r="AC472" s="2">
        <f t="shared" si="535"/>
        <v>343.44733231286352</v>
      </c>
      <c r="AD472" s="2">
        <f t="shared" si="519"/>
        <v>343.44733231286352</v>
      </c>
      <c r="AE472" s="2">
        <f t="shared" si="536"/>
        <v>343.44733231286352</v>
      </c>
      <c r="AF472" s="2">
        <f t="shared" si="520"/>
        <v>1482.5175732290234</v>
      </c>
      <c r="AG472" s="33">
        <f t="shared" si="537"/>
        <v>8.8258536967418547E-2</v>
      </c>
      <c r="AH472" s="33">
        <f t="shared" si="538"/>
        <v>8.8258536967418547E-2</v>
      </c>
      <c r="AI472" s="2">
        <f t="shared" si="539"/>
        <v>1.8083532098433246</v>
      </c>
      <c r="AJ472" s="7">
        <v>2.2000000000000002</v>
      </c>
      <c r="AK472" s="27">
        <f t="shared" si="540"/>
        <v>0</v>
      </c>
      <c r="AL472" s="3">
        <f t="shared" si="541"/>
        <v>2181.4043336154391</v>
      </c>
    </row>
    <row r="473" spans="1:38" ht="20.25" x14ac:dyDescent="0.3">
      <c r="A473" s="7">
        <v>19</v>
      </c>
      <c r="B473" s="7">
        <v>72</v>
      </c>
      <c r="C473" s="27">
        <v>58</v>
      </c>
      <c r="D473" s="27">
        <v>91</v>
      </c>
      <c r="E473" s="7">
        <v>7.5</v>
      </c>
      <c r="F473" s="32">
        <f t="shared" si="521"/>
        <v>8.8333333333333339</v>
      </c>
      <c r="G473" s="8">
        <f t="shared" si="514"/>
        <v>20140</v>
      </c>
      <c r="H473" s="2">
        <v>1.4</v>
      </c>
      <c r="I473" s="7">
        <f t="shared" si="515"/>
        <v>28196</v>
      </c>
      <c r="J473" s="7">
        <v>1.2</v>
      </c>
      <c r="K473" s="4">
        <f t="shared" si="542"/>
        <v>1.7083333333333335</v>
      </c>
      <c r="L473" s="7">
        <v>0</v>
      </c>
      <c r="M473" s="2">
        <f t="shared" si="522"/>
        <v>2.2702439024390242</v>
      </c>
      <c r="N473" s="2">
        <f t="shared" si="523"/>
        <v>1.8536585365853655</v>
      </c>
      <c r="O473" s="2">
        <f t="shared" si="524"/>
        <v>7.7073170731707306</v>
      </c>
      <c r="P473" s="2">
        <f t="shared" si="525"/>
        <v>34.58</v>
      </c>
      <c r="Q473" s="2">
        <f t="shared" si="526"/>
        <v>40.58</v>
      </c>
      <c r="R473" s="2">
        <f t="shared" si="527"/>
        <v>33.291666666666671</v>
      </c>
      <c r="S473" s="2">
        <f t="shared" si="516"/>
        <v>37.291666666666671</v>
      </c>
      <c r="T473" s="2">
        <f t="shared" si="517"/>
        <v>47.291666666666671</v>
      </c>
      <c r="U473" s="7">
        <f t="shared" si="518"/>
        <v>1</v>
      </c>
      <c r="V473" s="2">
        <f t="shared" si="528"/>
        <v>28.423898527669195</v>
      </c>
      <c r="W473" s="28">
        <f t="shared" si="529"/>
        <v>39.648559573337444</v>
      </c>
      <c r="X473" s="2">
        <f t="shared" si="530"/>
        <v>40.018845680365963</v>
      </c>
      <c r="Y473" s="2">
        <f t="shared" si="531"/>
        <v>251.07777032774456</v>
      </c>
      <c r="Z473" s="28">
        <f t="shared" si="532"/>
        <v>0</v>
      </c>
      <c r="AA473" s="28">
        <f t="shared" si="533"/>
        <v>8.8333333333333339</v>
      </c>
      <c r="AB473" s="28">
        <f t="shared" si="534"/>
        <v>350.22894289781414</v>
      </c>
      <c r="AC473" s="2">
        <f t="shared" si="535"/>
        <v>353.49980350989938</v>
      </c>
      <c r="AD473" s="2">
        <f t="shared" si="519"/>
        <v>353.49980350989938</v>
      </c>
      <c r="AE473" s="2">
        <f t="shared" si="536"/>
        <v>353.49980350989938</v>
      </c>
      <c r="AF473" s="2">
        <f t="shared" si="520"/>
        <v>1764.3184342560278</v>
      </c>
      <c r="AG473" s="33">
        <f t="shared" si="537"/>
        <v>8.8825971177944857E-2</v>
      </c>
      <c r="AH473" s="33">
        <f t="shared" si="538"/>
        <v>8.8825971177944857E-2</v>
      </c>
      <c r="AI473" s="2">
        <f t="shared" si="539"/>
        <v>1.8087252371021603</v>
      </c>
      <c r="AJ473" s="7">
        <v>2.2000000000000002</v>
      </c>
      <c r="AK473" s="27">
        <f t="shared" si="540"/>
        <v>0</v>
      </c>
      <c r="AL473" s="3">
        <f t="shared" si="541"/>
        <v>2184.3070141651074</v>
      </c>
    </row>
    <row r="474" spans="1:38" ht="20.25" x14ac:dyDescent="0.3">
      <c r="A474" s="7">
        <v>19</v>
      </c>
      <c r="B474" s="7">
        <v>78</v>
      </c>
      <c r="C474" s="27">
        <v>63</v>
      </c>
      <c r="D474" s="27">
        <v>98</v>
      </c>
      <c r="E474" s="7">
        <v>8</v>
      </c>
      <c r="F474" s="32">
        <f t="shared" si="521"/>
        <v>9.5</v>
      </c>
      <c r="G474" s="8">
        <f t="shared" si="514"/>
        <v>21660</v>
      </c>
      <c r="H474" s="2">
        <v>1.4</v>
      </c>
      <c r="I474" s="7">
        <f t="shared" si="515"/>
        <v>30323.999999999996</v>
      </c>
      <c r="J474" s="7">
        <v>1.2</v>
      </c>
      <c r="K474" s="7">
        <v>1.75</v>
      </c>
      <c r="L474" s="7">
        <v>0</v>
      </c>
      <c r="M474" s="2">
        <f t="shared" si="522"/>
        <v>2.196190476190476</v>
      </c>
      <c r="N474" s="2">
        <f t="shared" si="523"/>
        <v>1.8095238095238095</v>
      </c>
      <c r="O474" s="2">
        <f t="shared" si="524"/>
        <v>7.5238095238095237</v>
      </c>
      <c r="P474" s="2">
        <f t="shared" si="525"/>
        <v>35.406666666666666</v>
      </c>
      <c r="Q474" s="2">
        <f t="shared" si="526"/>
        <v>41.406666666666666</v>
      </c>
      <c r="R474" s="2">
        <f t="shared" si="527"/>
        <v>34.083333333333336</v>
      </c>
      <c r="S474" s="2">
        <f t="shared" si="516"/>
        <v>38.083333333333336</v>
      </c>
      <c r="T474" s="2">
        <f t="shared" si="517"/>
        <v>48.083333333333336</v>
      </c>
      <c r="U474" s="7">
        <f t="shared" si="518"/>
        <v>1</v>
      </c>
      <c r="V474" s="2">
        <f t="shared" si="528"/>
        <v>27.20939542943567</v>
      </c>
      <c r="W474" s="28">
        <f t="shared" si="529"/>
        <v>38.049243471824354</v>
      </c>
      <c r="X474" s="2">
        <f t="shared" si="530"/>
        <v>38.574151579338604</v>
      </c>
      <c r="Y474" s="2">
        <f t="shared" si="531"/>
        <v>258.48925657963889</v>
      </c>
      <c r="Z474" s="28">
        <f t="shared" si="532"/>
        <v>0</v>
      </c>
      <c r="AA474" s="28">
        <f t="shared" si="533"/>
        <v>9.5</v>
      </c>
      <c r="AB474" s="28">
        <f t="shared" si="534"/>
        <v>361.46781298233134</v>
      </c>
      <c r="AC474" s="2">
        <f t="shared" si="535"/>
        <v>366.45444000371674</v>
      </c>
      <c r="AD474" s="2">
        <f t="shared" si="519"/>
        <v>366.45444000371674</v>
      </c>
      <c r="AE474" s="2">
        <f t="shared" si="536"/>
        <v>366.45444000371674</v>
      </c>
      <c r="AF474" s="2">
        <f t="shared" si="520"/>
        <v>2070.6237179810328</v>
      </c>
      <c r="AG474" s="33">
        <f t="shared" si="537"/>
        <v>8.9330357142857142E-2</v>
      </c>
      <c r="AH474" s="33">
        <f t="shared" si="538"/>
        <v>8.9330357142857142E-2</v>
      </c>
      <c r="AI474" s="2">
        <f t="shared" si="539"/>
        <v>1.8090560565274443</v>
      </c>
      <c r="AJ474" s="7">
        <v>2.2000000000000002</v>
      </c>
      <c r="AK474" s="27">
        <f t="shared" si="540"/>
        <v>0</v>
      </c>
      <c r="AL474" s="3">
        <f t="shared" si="541"/>
        <v>2192.6841925188915</v>
      </c>
    </row>
    <row r="475" spans="1:38" ht="20.25" x14ac:dyDescent="0.3">
      <c r="A475" s="7">
        <v>19</v>
      </c>
      <c r="B475" s="7">
        <v>84</v>
      </c>
      <c r="C475" s="27">
        <v>68</v>
      </c>
      <c r="D475" s="27">
        <v>106</v>
      </c>
      <c r="E475" s="7">
        <v>8.5</v>
      </c>
      <c r="F475" s="32">
        <f t="shared" si="521"/>
        <v>10.25</v>
      </c>
      <c r="G475" s="8">
        <f t="shared" si="514"/>
        <v>23370</v>
      </c>
      <c r="H475" s="2">
        <v>1.4</v>
      </c>
      <c r="I475" s="7">
        <f t="shared" si="515"/>
        <v>32717.999999999996</v>
      </c>
      <c r="J475" s="7">
        <v>1.2</v>
      </c>
      <c r="K475" s="7">
        <v>1.75</v>
      </c>
      <c r="L475" s="7">
        <v>0</v>
      </c>
      <c r="M475" s="2">
        <f t="shared" si="522"/>
        <v>2.1733333333333333</v>
      </c>
      <c r="N475" s="2">
        <f t="shared" si="523"/>
        <v>1.8095238095238095</v>
      </c>
      <c r="O475" s="2">
        <f t="shared" si="524"/>
        <v>7.5238095238095237</v>
      </c>
      <c r="P475" s="2">
        <f t="shared" si="525"/>
        <v>35.446666666666665</v>
      </c>
      <c r="Q475" s="2">
        <f t="shared" si="526"/>
        <v>41.446666666666665</v>
      </c>
      <c r="R475" s="2">
        <f t="shared" si="527"/>
        <v>34.083333333333336</v>
      </c>
      <c r="S475" s="2">
        <f t="shared" si="516"/>
        <v>38.083333333333336</v>
      </c>
      <c r="T475" s="2">
        <f t="shared" si="517"/>
        <v>48.083333333333336</v>
      </c>
      <c r="U475" s="7">
        <f t="shared" si="518"/>
        <v>1</v>
      </c>
      <c r="V475" s="2">
        <f t="shared" si="528"/>
        <v>27.183135758762251</v>
      </c>
      <c r="W475" s="28">
        <f t="shared" si="529"/>
        <v>38.012522310358868</v>
      </c>
      <c r="X475" s="2">
        <f t="shared" si="530"/>
        <v>38.536923831312862</v>
      </c>
      <c r="Y475" s="2">
        <f t="shared" si="531"/>
        <v>278.62714152731309</v>
      </c>
      <c r="Z475" s="28">
        <f t="shared" si="532"/>
        <v>0</v>
      </c>
      <c r="AA475" s="28">
        <f t="shared" si="533"/>
        <v>10.25</v>
      </c>
      <c r="AB475" s="28">
        <f t="shared" si="534"/>
        <v>389.6283536811784</v>
      </c>
      <c r="AC475" s="2">
        <f t="shared" si="535"/>
        <v>395.00346927095683</v>
      </c>
      <c r="AD475" s="2">
        <f t="shared" si="519"/>
        <v>395.00346927095683</v>
      </c>
      <c r="AE475" s="2">
        <f t="shared" si="536"/>
        <v>395.00346927095683</v>
      </c>
      <c r="AF475" s="2">
        <f t="shared" si="520"/>
        <v>2401.4334244040379</v>
      </c>
      <c r="AG475" s="33">
        <f t="shared" si="537"/>
        <v>8.9897791353383452E-2</v>
      </c>
      <c r="AH475" s="33">
        <f t="shared" si="538"/>
        <v>8.9897791353383452E-2</v>
      </c>
      <c r="AI475" s="2">
        <f t="shared" si="539"/>
        <v>1.8094283730614673</v>
      </c>
      <c r="AJ475" s="7">
        <v>2.2000000000000002</v>
      </c>
      <c r="AK475" s="27">
        <f t="shared" si="540"/>
        <v>0</v>
      </c>
      <c r="AL475" s="3">
        <f t="shared" si="541"/>
        <v>2197.2601818127941</v>
      </c>
    </row>
    <row r="476" spans="1:38" ht="20.25" x14ac:dyDescent="0.3">
      <c r="A476" s="7">
        <v>19</v>
      </c>
      <c r="B476" s="7">
        <v>90</v>
      </c>
      <c r="C476" s="27">
        <v>72</v>
      </c>
      <c r="D476" s="27">
        <v>113</v>
      </c>
      <c r="E476" s="7">
        <v>9</v>
      </c>
      <c r="F476" s="32">
        <f t="shared" si="521"/>
        <v>10.916666666666666</v>
      </c>
      <c r="G476" s="8">
        <f t="shared" si="514"/>
        <v>24890</v>
      </c>
      <c r="H476" s="2">
        <v>1.4</v>
      </c>
      <c r="I476" s="7">
        <f t="shared" si="515"/>
        <v>34846</v>
      </c>
      <c r="J476" s="7">
        <v>1.2</v>
      </c>
      <c r="K476" s="7">
        <v>1.75</v>
      </c>
      <c r="L476" s="7">
        <v>0</v>
      </c>
      <c r="M476" s="2">
        <f t="shared" si="522"/>
        <v>2.1533333333333333</v>
      </c>
      <c r="N476" s="2">
        <f t="shared" si="523"/>
        <v>1.8095238095238095</v>
      </c>
      <c r="O476" s="2">
        <f t="shared" si="524"/>
        <v>7.5238095238095237</v>
      </c>
      <c r="P476" s="2">
        <f t="shared" si="525"/>
        <v>35.481666666666662</v>
      </c>
      <c r="Q476" s="2">
        <f t="shared" si="526"/>
        <v>41.481666666666662</v>
      </c>
      <c r="R476" s="2">
        <f t="shared" si="527"/>
        <v>34.083333333333336</v>
      </c>
      <c r="S476" s="2">
        <f t="shared" si="516"/>
        <v>38.083333333333336</v>
      </c>
      <c r="T476" s="2">
        <f t="shared" si="517"/>
        <v>48.083333333333336</v>
      </c>
      <c r="U476" s="7">
        <f t="shared" si="518"/>
        <v>1</v>
      </c>
      <c r="V476" s="2">
        <f t="shared" si="528"/>
        <v>27.160200090357179</v>
      </c>
      <c r="W476" s="28">
        <f t="shared" si="529"/>
        <v>37.980449387842192</v>
      </c>
      <c r="X476" s="2">
        <f t="shared" si="530"/>
        <v>38.504408446988165</v>
      </c>
      <c r="Y476" s="2">
        <f t="shared" si="531"/>
        <v>296.49885098639919</v>
      </c>
      <c r="Z476" s="28">
        <f t="shared" si="532"/>
        <v>0</v>
      </c>
      <c r="AA476" s="28">
        <f t="shared" si="533"/>
        <v>10.916666666666666</v>
      </c>
      <c r="AB476" s="28">
        <f t="shared" si="534"/>
        <v>414.61990581727724</v>
      </c>
      <c r="AC476" s="2">
        <f t="shared" si="535"/>
        <v>420.33979221295414</v>
      </c>
      <c r="AD476" s="2">
        <f t="shared" si="519"/>
        <v>420.33979221295414</v>
      </c>
      <c r="AE476" s="2">
        <f t="shared" si="536"/>
        <v>420.33979221295414</v>
      </c>
      <c r="AF476" s="2">
        <f t="shared" si="520"/>
        <v>2756.7475535250433</v>
      </c>
      <c r="AG476" s="33">
        <f t="shared" si="537"/>
        <v>9.0402177318295751E-2</v>
      </c>
      <c r="AH476" s="33">
        <f t="shared" si="538"/>
        <v>9.0402177318295751E-2</v>
      </c>
      <c r="AI476" s="2">
        <f t="shared" si="539"/>
        <v>1.8097594497702036</v>
      </c>
      <c r="AJ476" s="7">
        <v>2.2000000000000002</v>
      </c>
      <c r="AK476" s="27">
        <f t="shared" si="540"/>
        <v>0</v>
      </c>
      <c r="AL476" s="3">
        <f t="shared" si="541"/>
        <v>2206.4877904546506</v>
      </c>
    </row>
    <row r="477" spans="1:38" ht="20.25" x14ac:dyDescent="0.3">
      <c r="A477" s="7">
        <v>19</v>
      </c>
      <c r="B477" s="7">
        <v>96</v>
      </c>
      <c r="C477" s="27">
        <v>77</v>
      </c>
      <c r="D477" s="27">
        <v>121</v>
      </c>
      <c r="E477" s="7">
        <v>9.5</v>
      </c>
      <c r="F477" s="32">
        <f t="shared" si="521"/>
        <v>11.666666666666666</v>
      </c>
      <c r="G477" s="8">
        <f t="shared" si="514"/>
        <v>26600</v>
      </c>
      <c r="H477" s="2">
        <v>1.4</v>
      </c>
      <c r="I477" s="7">
        <f t="shared" si="515"/>
        <v>37240</v>
      </c>
      <c r="J477" s="7">
        <v>1.2</v>
      </c>
      <c r="K477" s="7">
        <v>1.75</v>
      </c>
      <c r="L477" s="7">
        <v>0</v>
      </c>
      <c r="M477" s="2">
        <f t="shared" si="522"/>
        <v>2.1304761904761902</v>
      </c>
      <c r="N477" s="2">
        <f t="shared" si="523"/>
        <v>1.8095238095238095</v>
      </c>
      <c r="O477" s="2">
        <f t="shared" si="524"/>
        <v>7.5238095238095237</v>
      </c>
      <c r="P477" s="2">
        <f t="shared" si="525"/>
        <v>35.521666666666661</v>
      </c>
      <c r="Q477" s="2">
        <f t="shared" si="526"/>
        <v>41.521666666666661</v>
      </c>
      <c r="R477" s="2">
        <f t="shared" si="527"/>
        <v>34.083333333333336</v>
      </c>
      <c r="S477" s="2">
        <f t="shared" si="516"/>
        <v>38.083333333333336</v>
      </c>
      <c r="T477" s="2">
        <f t="shared" si="517"/>
        <v>48.083333333333336</v>
      </c>
      <c r="U477" s="7">
        <f t="shared" si="518"/>
        <v>1</v>
      </c>
      <c r="V477" s="2">
        <f t="shared" si="528"/>
        <v>27.134035244607222</v>
      </c>
      <c r="W477" s="28">
        <f t="shared" si="529"/>
        <v>37.943860828242464</v>
      </c>
      <c r="X477" s="2">
        <f t="shared" si="530"/>
        <v>38.467315130136413</v>
      </c>
      <c r="Y477" s="2">
        <f t="shared" si="531"/>
        <v>316.56374452041757</v>
      </c>
      <c r="Z477" s="28">
        <f t="shared" si="532"/>
        <v>0</v>
      </c>
      <c r="AA477" s="28">
        <f t="shared" si="533"/>
        <v>11.666666666666666</v>
      </c>
      <c r="AB477" s="28">
        <f t="shared" si="534"/>
        <v>442.67837632949539</v>
      </c>
      <c r="AC477" s="2">
        <f t="shared" si="535"/>
        <v>448.78534318492478</v>
      </c>
      <c r="AD477" s="2">
        <f t="shared" si="519"/>
        <v>448.78534318492478</v>
      </c>
      <c r="AE477" s="2">
        <f t="shared" si="536"/>
        <v>448.78534318492478</v>
      </c>
      <c r="AF477" s="2">
        <f t="shared" si="520"/>
        <v>3136.5661053440494</v>
      </c>
      <c r="AG477" s="33">
        <f t="shared" si="537"/>
        <v>9.0969611528822047E-2</v>
      </c>
      <c r="AH477" s="33">
        <f t="shared" si="538"/>
        <v>9.0969611528822047E-2</v>
      </c>
      <c r="AI477" s="2">
        <f t="shared" si="539"/>
        <v>1.8101320559169403</v>
      </c>
      <c r="AJ477" s="7">
        <v>2.2000000000000002</v>
      </c>
      <c r="AK477" s="27">
        <f t="shared" si="540"/>
        <v>0</v>
      </c>
      <c r="AL477" s="3">
        <f t="shared" si="541"/>
        <v>2212.1521656656232</v>
      </c>
    </row>
    <row r="478" spans="1:38" ht="20.25" x14ac:dyDescent="0.3">
      <c r="A478" s="7">
        <v>19</v>
      </c>
      <c r="B478" s="7">
        <v>102</v>
      </c>
      <c r="C478" s="27">
        <v>82</v>
      </c>
      <c r="D478" s="27">
        <v>128</v>
      </c>
      <c r="E478" s="7">
        <v>9.75</v>
      </c>
      <c r="F478" s="32">
        <f t="shared" si="521"/>
        <v>12.291666666666666</v>
      </c>
      <c r="G478" s="8">
        <f t="shared" si="514"/>
        <v>28025</v>
      </c>
      <c r="H478" s="2">
        <v>1.4</v>
      </c>
      <c r="I478" s="7">
        <f t="shared" si="515"/>
        <v>39235</v>
      </c>
      <c r="J478" s="7">
        <v>1.2</v>
      </c>
      <c r="K478" s="7">
        <v>1.75</v>
      </c>
      <c r="L478" s="7">
        <v>0</v>
      </c>
      <c r="M478" s="2">
        <f t="shared" si="522"/>
        <v>2.1104761904761902</v>
      </c>
      <c r="N478" s="2">
        <f t="shared" si="523"/>
        <v>1.8095238095238095</v>
      </c>
      <c r="O478" s="2">
        <f t="shared" si="524"/>
        <v>7.5238095238095237</v>
      </c>
      <c r="P478" s="2">
        <f t="shared" si="525"/>
        <v>35.556666666666665</v>
      </c>
      <c r="Q478" s="2">
        <f t="shared" si="526"/>
        <v>41.556666666666665</v>
      </c>
      <c r="R478" s="2">
        <f t="shared" si="527"/>
        <v>34.083333333333336</v>
      </c>
      <c r="S478" s="2">
        <f t="shared" si="516"/>
        <v>38.083333333333336</v>
      </c>
      <c r="T478" s="2">
        <f t="shared" si="517"/>
        <v>48.083333333333336</v>
      </c>
      <c r="U478" s="7">
        <f t="shared" si="518"/>
        <v>1</v>
      </c>
      <c r="V478" s="2">
        <f t="shared" si="528"/>
        <v>27.111182323289476</v>
      </c>
      <c r="W478" s="28">
        <f t="shared" si="529"/>
        <v>37.911903618111992</v>
      </c>
      <c r="X478" s="2">
        <f t="shared" si="530"/>
        <v>38.434917054507437</v>
      </c>
      <c r="Y478" s="2">
        <f t="shared" si="531"/>
        <v>333.2416160570998</v>
      </c>
      <c r="Z478" s="28">
        <f t="shared" si="532"/>
        <v>0</v>
      </c>
      <c r="AA478" s="28">
        <f t="shared" si="533"/>
        <v>12.291666666666666</v>
      </c>
      <c r="AB478" s="28">
        <f t="shared" si="534"/>
        <v>466.00048197262657</v>
      </c>
      <c r="AC478" s="2">
        <f t="shared" si="535"/>
        <v>472.42918879498723</v>
      </c>
      <c r="AD478" s="2">
        <f t="shared" si="519"/>
        <v>472.42918879498723</v>
      </c>
      <c r="AE478" s="2">
        <f t="shared" si="536"/>
        <v>472.42918879498723</v>
      </c>
      <c r="AF478" s="2">
        <f t="shared" si="520"/>
        <v>3540.8890798610555</v>
      </c>
      <c r="AG478" s="33">
        <f t="shared" si="537"/>
        <v>9.1442473370927313E-2</v>
      </c>
      <c r="AH478" s="33">
        <f t="shared" si="538"/>
        <v>9.1442473370927313E-2</v>
      </c>
      <c r="AI478" s="2">
        <f t="shared" si="539"/>
        <v>1.8104426782625052</v>
      </c>
      <c r="AJ478" s="7">
        <v>2.2000000000000002</v>
      </c>
      <c r="AK478" s="27">
        <f t="shared" si="540"/>
        <v>0</v>
      </c>
      <c r="AL478" s="3">
        <f t="shared" si="541"/>
        <v>2215.0602443186044</v>
      </c>
    </row>
    <row r="479" spans="1:38" ht="20.25" x14ac:dyDescent="0.3">
      <c r="A479" s="7">
        <v>19</v>
      </c>
      <c r="B479" s="7">
        <v>108</v>
      </c>
      <c r="C479" s="27">
        <v>87</v>
      </c>
      <c r="D479" s="27">
        <v>136</v>
      </c>
      <c r="E479" s="7">
        <v>10</v>
      </c>
      <c r="F479" s="32">
        <f t="shared" si="521"/>
        <v>13</v>
      </c>
      <c r="G479" s="8">
        <f t="shared" si="514"/>
        <v>29640</v>
      </c>
      <c r="H479" s="2">
        <v>1.4</v>
      </c>
      <c r="I479" s="7">
        <f t="shared" si="515"/>
        <v>41496</v>
      </c>
      <c r="J479" s="7">
        <v>1.2</v>
      </c>
      <c r="K479" s="7">
        <v>1.75</v>
      </c>
      <c r="L479" s="7">
        <v>0</v>
      </c>
      <c r="M479" s="2">
        <f t="shared" si="522"/>
        <v>2.0876190476190475</v>
      </c>
      <c r="N479" s="2">
        <f t="shared" si="523"/>
        <v>1.8095238095238095</v>
      </c>
      <c r="O479" s="2">
        <f t="shared" si="524"/>
        <v>7.5238095238095237</v>
      </c>
      <c r="P479" s="2">
        <f t="shared" si="525"/>
        <v>35.596666666666664</v>
      </c>
      <c r="Q479" s="2">
        <f t="shared" si="526"/>
        <v>41.596666666666664</v>
      </c>
      <c r="R479" s="2">
        <f t="shared" si="527"/>
        <v>34.083333333333336</v>
      </c>
      <c r="S479" s="2">
        <f t="shared" si="516"/>
        <v>38.083333333333336</v>
      </c>
      <c r="T479" s="2">
        <f t="shared" si="517"/>
        <v>48.083333333333336</v>
      </c>
      <c r="U479" s="7">
        <f t="shared" si="518"/>
        <v>1</v>
      </c>
      <c r="V479" s="2">
        <f t="shared" si="528"/>
        <v>27.085111789762792</v>
      </c>
      <c r="W479" s="28">
        <f t="shared" si="529"/>
        <v>37.875446943425132</v>
      </c>
      <c r="X479" s="2">
        <f t="shared" si="530"/>
        <v>38.397957441986073</v>
      </c>
      <c r="Y479" s="2">
        <f t="shared" si="531"/>
        <v>352.10645326691628</v>
      </c>
      <c r="Z479" s="28">
        <f t="shared" si="532"/>
        <v>0</v>
      </c>
      <c r="AA479" s="28">
        <f t="shared" si="533"/>
        <v>13</v>
      </c>
      <c r="AB479" s="28">
        <f t="shared" si="534"/>
        <v>492.3808102645267</v>
      </c>
      <c r="AC479" s="2">
        <f t="shared" si="535"/>
        <v>499.17344674581892</v>
      </c>
      <c r="AD479" s="2">
        <f t="shared" si="519"/>
        <v>499.17344674581892</v>
      </c>
      <c r="AE479" s="2">
        <f t="shared" si="536"/>
        <v>499.17344674581892</v>
      </c>
      <c r="AF479" s="2">
        <f t="shared" si="520"/>
        <v>3969.7164770760623</v>
      </c>
      <c r="AG479" s="33">
        <f t="shared" si="537"/>
        <v>9.1978383458646618E-2</v>
      </c>
      <c r="AH479" s="33">
        <f t="shared" si="538"/>
        <v>9.1978383458646618E-2</v>
      </c>
      <c r="AI479" s="2">
        <f t="shared" si="539"/>
        <v>1.8107948458217216</v>
      </c>
      <c r="AJ479" s="7">
        <v>2.2000000000000002</v>
      </c>
      <c r="AK479" s="27">
        <f t="shared" si="540"/>
        <v>0</v>
      </c>
      <c r="AL479" s="3">
        <f t="shared" si="541"/>
        <v>2215.4253834337019</v>
      </c>
    </row>
    <row r="480" spans="1:38" ht="20.25" x14ac:dyDescent="0.3">
      <c r="A480" s="7">
        <v>19</v>
      </c>
      <c r="B480" s="7">
        <v>114</v>
      </c>
      <c r="C480" s="27">
        <v>92</v>
      </c>
      <c r="D480" s="27">
        <v>143</v>
      </c>
      <c r="E480" s="7">
        <v>10.5</v>
      </c>
      <c r="F480" s="32">
        <f t="shared" si="521"/>
        <v>13.666666666666666</v>
      </c>
      <c r="G480" s="8">
        <f t="shared" si="514"/>
        <v>31160</v>
      </c>
      <c r="H480" s="2">
        <v>1.4</v>
      </c>
      <c r="I480" s="7">
        <f t="shared" si="515"/>
        <v>43624</v>
      </c>
      <c r="J480" s="7">
        <v>1.2</v>
      </c>
      <c r="K480" s="7">
        <v>1.75</v>
      </c>
      <c r="L480" s="7">
        <v>0</v>
      </c>
      <c r="M480" s="2">
        <f t="shared" si="522"/>
        <v>2.0676190476190475</v>
      </c>
      <c r="N480" s="2">
        <f t="shared" si="523"/>
        <v>1.8095238095238095</v>
      </c>
      <c r="O480" s="2">
        <f t="shared" si="524"/>
        <v>7.5238095238095237</v>
      </c>
      <c r="P480" s="2">
        <f t="shared" si="525"/>
        <v>35.631666666666668</v>
      </c>
      <c r="Q480" s="2">
        <f t="shared" si="526"/>
        <v>41.631666666666668</v>
      </c>
      <c r="R480" s="2">
        <f t="shared" si="527"/>
        <v>34.083333333333336</v>
      </c>
      <c r="S480" s="2">
        <f t="shared" si="516"/>
        <v>38.083333333333336</v>
      </c>
      <c r="T480" s="2">
        <f t="shared" si="517"/>
        <v>48.083333333333336</v>
      </c>
      <c r="U480" s="7">
        <f t="shared" si="518"/>
        <v>1</v>
      </c>
      <c r="V480" s="2">
        <f t="shared" si="528"/>
        <v>27.062341168537561</v>
      </c>
      <c r="W480" s="28">
        <f t="shared" si="529"/>
        <v>37.843604820609485</v>
      </c>
      <c r="X480" s="2">
        <f t="shared" si="530"/>
        <v>38.36567604135827</v>
      </c>
      <c r="Y480" s="2">
        <f t="shared" si="531"/>
        <v>369.85199597001332</v>
      </c>
      <c r="Z480" s="28">
        <f t="shared" si="532"/>
        <v>0</v>
      </c>
      <c r="AA480" s="28">
        <f t="shared" si="533"/>
        <v>13.666666666666666</v>
      </c>
      <c r="AB480" s="28">
        <f t="shared" si="534"/>
        <v>517.19593254832967</v>
      </c>
      <c r="AC480" s="2">
        <f t="shared" si="535"/>
        <v>524.33090589856306</v>
      </c>
      <c r="AD480" s="2">
        <f t="shared" si="519"/>
        <v>524.33090589856306</v>
      </c>
      <c r="AE480" s="2">
        <f t="shared" si="536"/>
        <v>524.33090589856306</v>
      </c>
      <c r="AF480" s="2">
        <f t="shared" si="520"/>
        <v>4423.0482969890691</v>
      </c>
      <c r="AG480" s="33">
        <f t="shared" si="537"/>
        <v>9.2482769423558903E-2</v>
      </c>
      <c r="AH480" s="33">
        <f t="shared" si="538"/>
        <v>9.2482769423558903E-2</v>
      </c>
      <c r="AI480" s="2">
        <f t="shared" si="539"/>
        <v>1.8111264228205941</v>
      </c>
      <c r="AJ480" s="7">
        <v>2.2000000000000002</v>
      </c>
      <c r="AK480" s="27">
        <f t="shared" si="540"/>
        <v>0</v>
      </c>
      <c r="AL480" s="3">
        <f t="shared" si="541"/>
        <v>2226.1947515133043</v>
      </c>
    </row>
    <row r="481" spans="1:38" ht="20.25" x14ac:dyDescent="0.3">
      <c r="A481" s="7">
        <v>19</v>
      </c>
      <c r="B481" s="7">
        <v>120</v>
      </c>
      <c r="C481" s="27">
        <v>97</v>
      </c>
      <c r="D481" s="27">
        <v>151</v>
      </c>
      <c r="E481" s="7">
        <v>11</v>
      </c>
      <c r="F481" s="32">
        <f t="shared" si="521"/>
        <v>14.416666666666666</v>
      </c>
      <c r="G481" s="8">
        <f t="shared" si="514"/>
        <v>32870</v>
      </c>
      <c r="H481" s="2">
        <v>1.4</v>
      </c>
      <c r="I481" s="7">
        <f t="shared" si="515"/>
        <v>46018</v>
      </c>
      <c r="J481" s="7">
        <v>1.2</v>
      </c>
      <c r="K481" s="7">
        <v>1.75</v>
      </c>
      <c r="L481" s="7">
        <v>0</v>
      </c>
      <c r="M481" s="2">
        <f t="shared" si="522"/>
        <v>2.0447619047619048</v>
      </c>
      <c r="N481" s="2">
        <f t="shared" si="523"/>
        <v>1.8095238095238095</v>
      </c>
      <c r="O481" s="2">
        <f t="shared" si="524"/>
        <v>7.5238095238095237</v>
      </c>
      <c r="P481" s="2">
        <f t="shared" si="525"/>
        <v>35.671666666666667</v>
      </c>
      <c r="Q481" s="2">
        <f t="shared" si="526"/>
        <v>41.671666666666667</v>
      </c>
      <c r="R481" s="2">
        <f t="shared" si="527"/>
        <v>34.083333333333336</v>
      </c>
      <c r="S481" s="2">
        <f t="shared" si="516"/>
        <v>38.083333333333336</v>
      </c>
      <c r="T481" s="2">
        <f t="shared" si="517"/>
        <v>48.083333333333336</v>
      </c>
      <c r="U481" s="7">
        <f t="shared" si="518"/>
        <v>1</v>
      </c>
      <c r="V481" s="2">
        <f t="shared" si="528"/>
        <v>27.036364438223401</v>
      </c>
      <c r="W481" s="28">
        <f t="shared" si="529"/>
        <v>37.807279319041889</v>
      </c>
      <c r="X481" s="2">
        <f t="shared" si="530"/>
        <v>38.328849411554145</v>
      </c>
      <c r="Y481" s="2">
        <f t="shared" si="531"/>
        <v>389.77425398438737</v>
      </c>
      <c r="Z481" s="28">
        <f t="shared" si="532"/>
        <v>0</v>
      </c>
      <c r="AA481" s="28">
        <f t="shared" si="533"/>
        <v>14.416666666666666</v>
      </c>
      <c r="AB481" s="28">
        <f t="shared" si="534"/>
        <v>545.05494351618722</v>
      </c>
      <c r="AC481" s="2">
        <f t="shared" si="535"/>
        <v>552.57424568323893</v>
      </c>
      <c r="AD481" s="2">
        <f t="shared" si="519"/>
        <v>552.57424568323893</v>
      </c>
      <c r="AE481" s="2">
        <f t="shared" si="536"/>
        <v>552.57424568323893</v>
      </c>
      <c r="AF481" s="2">
        <f t="shared" si="520"/>
        <v>4900.884539600077</v>
      </c>
      <c r="AG481" s="33">
        <f t="shared" si="537"/>
        <v>9.3050203634085213E-2</v>
      </c>
      <c r="AH481" s="33">
        <f t="shared" si="538"/>
        <v>9.3050203634085213E-2</v>
      </c>
      <c r="AI481" s="2">
        <f t="shared" si="539"/>
        <v>1.8114995921222137</v>
      </c>
      <c r="AJ481" s="7">
        <v>2.2000000000000002</v>
      </c>
      <c r="AK481" s="27">
        <f t="shared" si="540"/>
        <v>0</v>
      </c>
      <c r="AL481" s="3">
        <f t="shared" si="541"/>
        <v>2233.8033573367175</v>
      </c>
    </row>
    <row r="482" spans="1:38" ht="20.25" x14ac:dyDescent="0.3">
      <c r="A482" s="7">
        <v>19</v>
      </c>
      <c r="B482" s="7">
        <v>132</v>
      </c>
      <c r="C482" s="27">
        <v>106</v>
      </c>
      <c r="D482" s="27">
        <v>166</v>
      </c>
      <c r="E482" s="7">
        <v>12</v>
      </c>
      <c r="F482" s="32">
        <f t="shared" si="521"/>
        <v>15.833333333333334</v>
      </c>
      <c r="G482" s="8">
        <f t="shared" si="514"/>
        <v>36100</v>
      </c>
      <c r="H482" s="2">
        <v>1.4</v>
      </c>
      <c r="I482" s="7">
        <f t="shared" si="515"/>
        <v>50540</v>
      </c>
      <c r="J482" s="7">
        <v>1.2</v>
      </c>
      <c r="K482" s="7">
        <v>1.75</v>
      </c>
      <c r="L482" s="7">
        <v>0</v>
      </c>
      <c r="M482" s="2">
        <f t="shared" si="522"/>
        <v>2.0019047619047616</v>
      </c>
      <c r="N482" s="2">
        <f t="shared" si="523"/>
        <v>1.8095238095238095</v>
      </c>
      <c r="O482" s="2">
        <f t="shared" si="524"/>
        <v>7.5238095238095237</v>
      </c>
      <c r="P482" s="2">
        <f t="shared" si="525"/>
        <v>35.746666666666663</v>
      </c>
      <c r="Q482" s="2">
        <f t="shared" si="526"/>
        <v>41.746666666666663</v>
      </c>
      <c r="R482" s="2">
        <f t="shared" si="527"/>
        <v>34.083333333333336</v>
      </c>
      <c r="S482" s="2">
        <f t="shared" si="516"/>
        <v>38.083333333333336</v>
      </c>
      <c r="T482" s="2">
        <f t="shared" si="517"/>
        <v>48.083333333333336</v>
      </c>
      <c r="U482" s="7">
        <f t="shared" si="518"/>
        <v>1</v>
      </c>
      <c r="V482" s="2">
        <f t="shared" si="528"/>
        <v>26.987792240853551</v>
      </c>
      <c r="W482" s="28">
        <f t="shared" si="529"/>
        <v>37.739356627834738</v>
      </c>
      <c r="X482" s="2">
        <f t="shared" si="530"/>
        <v>38.259989693272452</v>
      </c>
      <c r="Y482" s="2">
        <f t="shared" si="531"/>
        <v>427.30671048018127</v>
      </c>
      <c r="Z482" s="28">
        <f t="shared" si="532"/>
        <v>0</v>
      </c>
      <c r="AA482" s="28">
        <f t="shared" si="533"/>
        <v>15.833333333333334</v>
      </c>
      <c r="AB482" s="28">
        <f t="shared" si="534"/>
        <v>597.53981327405006</v>
      </c>
      <c r="AC482" s="2">
        <f t="shared" si="535"/>
        <v>605.78317014348056</v>
      </c>
      <c r="AD482" s="2">
        <f t="shared" si="519"/>
        <v>605.78317014348056</v>
      </c>
      <c r="AE482" s="2">
        <f t="shared" si="536"/>
        <v>605.78317014348056</v>
      </c>
      <c r="AF482" s="2">
        <f t="shared" si="520"/>
        <v>5930.0702929160934</v>
      </c>
      <c r="AG482" s="33">
        <f t="shared" si="537"/>
        <v>9.4122023809523808E-2</v>
      </c>
      <c r="AH482" s="33">
        <f t="shared" si="538"/>
        <v>9.4122023809523808E-2</v>
      </c>
      <c r="AI482" s="2">
        <f t="shared" si="539"/>
        <v>1.8122048871990883</v>
      </c>
      <c r="AJ482" s="7">
        <v>2.2000000000000002</v>
      </c>
      <c r="AK482" s="27">
        <f t="shared" si="540"/>
        <v>0</v>
      </c>
      <c r="AL482" s="3">
        <f t="shared" si="541"/>
        <v>2252.6005668287048</v>
      </c>
    </row>
    <row r="483" spans="1:38" ht="20.25" x14ac:dyDescent="0.3">
      <c r="A483" s="7">
        <v>19</v>
      </c>
      <c r="B483" s="7">
        <v>144</v>
      </c>
      <c r="C483" s="27">
        <v>116</v>
      </c>
      <c r="D483" s="27">
        <v>180</v>
      </c>
      <c r="E483" s="7">
        <v>13</v>
      </c>
      <c r="F483" s="32">
        <f t="shared" si="521"/>
        <v>17.166666666666668</v>
      </c>
      <c r="G483" s="8">
        <f t="shared" si="514"/>
        <v>39140</v>
      </c>
      <c r="H483" s="2">
        <v>1.4</v>
      </c>
      <c r="I483" s="7">
        <f t="shared" si="515"/>
        <v>54796</v>
      </c>
      <c r="J483" s="7">
        <v>1.2</v>
      </c>
      <c r="K483" s="7">
        <v>1.75</v>
      </c>
      <c r="L483" s="7">
        <v>0</v>
      </c>
      <c r="M483" s="2">
        <f t="shared" si="522"/>
        <v>1.9619047619047618</v>
      </c>
      <c r="N483" s="2">
        <f t="shared" si="523"/>
        <v>1.8095238095238095</v>
      </c>
      <c r="O483" s="2">
        <f t="shared" si="524"/>
        <v>7.5238095238095237</v>
      </c>
      <c r="P483" s="2">
        <f t="shared" si="525"/>
        <v>35.816666666666663</v>
      </c>
      <c r="Q483" s="2">
        <f t="shared" si="526"/>
        <v>41.816666666666663</v>
      </c>
      <c r="R483" s="2">
        <f t="shared" si="527"/>
        <v>34.083333333333336</v>
      </c>
      <c r="S483" s="2">
        <f t="shared" si="516"/>
        <v>38.083333333333336</v>
      </c>
      <c r="T483" s="2">
        <f t="shared" si="517"/>
        <v>48.083333333333336</v>
      </c>
      <c r="U483" s="7">
        <f t="shared" si="518"/>
        <v>1</v>
      </c>
      <c r="V483" s="2">
        <f t="shared" si="528"/>
        <v>26.942615386564359</v>
      </c>
      <c r="W483" s="28">
        <f t="shared" si="529"/>
        <v>37.676181937584872</v>
      </c>
      <c r="X483" s="2">
        <f t="shared" si="530"/>
        <v>38.195943476966463</v>
      </c>
      <c r="Y483" s="2">
        <f t="shared" si="531"/>
        <v>462.51489746935488</v>
      </c>
      <c r="Z483" s="28">
        <f t="shared" si="532"/>
        <v>0</v>
      </c>
      <c r="AA483" s="28">
        <f t="shared" si="533"/>
        <v>17.166666666666668</v>
      </c>
      <c r="AB483" s="28">
        <f t="shared" si="534"/>
        <v>646.77445659520697</v>
      </c>
      <c r="AC483" s="2">
        <f t="shared" si="535"/>
        <v>655.69702968792433</v>
      </c>
      <c r="AD483" s="2">
        <f t="shared" si="519"/>
        <v>655.69702968792433</v>
      </c>
      <c r="AE483" s="2">
        <f t="shared" si="536"/>
        <v>655.69702968792433</v>
      </c>
      <c r="AF483" s="2">
        <f t="shared" si="520"/>
        <v>7057.2737370241111</v>
      </c>
      <c r="AG483" s="33">
        <f t="shared" si="537"/>
        <v>9.5130795739348364E-2</v>
      </c>
      <c r="AH483" s="33">
        <f t="shared" si="538"/>
        <v>9.5130795739348364E-2</v>
      </c>
      <c r="AI483" s="2">
        <f t="shared" si="539"/>
        <v>1.8128691962089087</v>
      </c>
      <c r="AJ483" s="7">
        <v>2.2000000000000002</v>
      </c>
      <c r="AK483" s="27">
        <f t="shared" si="540"/>
        <v>0</v>
      </c>
      <c r="AL483" s="3">
        <f t="shared" si="541"/>
        <v>2274.5996187102128</v>
      </c>
    </row>
    <row r="484" spans="1:38" ht="20.25" x14ac:dyDescent="0.3">
      <c r="A484" s="7"/>
      <c r="B484" s="7"/>
      <c r="C484" s="7"/>
      <c r="D484" s="2"/>
      <c r="E484" s="2"/>
      <c r="F484" s="2"/>
      <c r="G484" s="7"/>
      <c r="H484" s="7"/>
      <c r="I484" s="7"/>
      <c r="J484" s="7"/>
      <c r="K484" s="2"/>
      <c r="L484" s="2"/>
      <c r="M484" s="2"/>
      <c r="N484" s="2"/>
      <c r="O484" s="2"/>
      <c r="P484" s="2"/>
      <c r="Q484" s="2"/>
      <c r="R484" s="2"/>
      <c r="S484" s="7"/>
      <c r="T484" s="2"/>
      <c r="U484" s="28"/>
      <c r="V484" s="2"/>
      <c r="W484" s="2"/>
      <c r="X484" s="28"/>
      <c r="Y484" s="28"/>
      <c r="Z484" s="28"/>
      <c r="AA484" s="2"/>
      <c r="AB484" s="2"/>
      <c r="AC484" s="2"/>
      <c r="AD484" s="7"/>
      <c r="AE484" s="2"/>
      <c r="AF484" s="5"/>
      <c r="AG484" s="7"/>
      <c r="AH484" s="3"/>
    </row>
    <row r="485" spans="1:38" ht="150" x14ac:dyDescent="0.2">
      <c r="A485" s="7" t="s">
        <v>10</v>
      </c>
      <c r="B485" s="7" t="s">
        <v>82</v>
      </c>
      <c r="C485" s="31" t="s">
        <v>83</v>
      </c>
      <c r="D485" s="31" t="s">
        <v>84</v>
      </c>
      <c r="E485" s="7" t="s">
        <v>12</v>
      </c>
      <c r="F485" s="7" t="s">
        <v>85</v>
      </c>
      <c r="G485" s="7" t="s">
        <v>47</v>
      </c>
      <c r="H485" s="7" t="s">
        <v>14</v>
      </c>
      <c r="I485" s="7" t="s">
        <v>15</v>
      </c>
      <c r="J485" s="7" t="s">
        <v>16</v>
      </c>
      <c r="K485" s="7" t="s">
        <v>17</v>
      </c>
      <c r="L485" s="7" t="s">
        <v>18</v>
      </c>
      <c r="M485" s="7" t="s">
        <v>25</v>
      </c>
      <c r="N485" s="7" t="s">
        <v>26</v>
      </c>
      <c r="O485" s="7" t="s">
        <v>27</v>
      </c>
      <c r="P485" s="7" t="s">
        <v>28</v>
      </c>
      <c r="Q485" s="7" t="s">
        <v>29</v>
      </c>
      <c r="R485" s="7" t="s">
        <v>30</v>
      </c>
      <c r="S485" s="7" t="s">
        <v>31</v>
      </c>
      <c r="T485" s="7" t="s">
        <v>32</v>
      </c>
      <c r="U485" s="7" t="s">
        <v>33</v>
      </c>
      <c r="V485" s="7" t="s">
        <v>34</v>
      </c>
      <c r="W485" s="26" t="s">
        <v>35</v>
      </c>
      <c r="X485" s="7" t="s">
        <v>36</v>
      </c>
      <c r="Y485" s="7" t="s">
        <v>37</v>
      </c>
      <c r="Z485" s="26" t="s">
        <v>59</v>
      </c>
      <c r="AA485" s="26" t="s">
        <v>60</v>
      </c>
      <c r="AB485" s="26" t="s">
        <v>61</v>
      </c>
      <c r="AC485" s="7" t="s">
        <v>39</v>
      </c>
      <c r="AD485" s="7" t="s">
        <v>40</v>
      </c>
      <c r="AE485" s="7" t="s">
        <v>41</v>
      </c>
      <c r="AF485" s="7" t="s">
        <v>21</v>
      </c>
      <c r="AG485" s="26" t="s">
        <v>90</v>
      </c>
      <c r="AH485" s="26" t="s">
        <v>89</v>
      </c>
      <c r="AI485" s="7" t="s">
        <v>22</v>
      </c>
      <c r="AJ485" s="7" t="s">
        <v>23</v>
      </c>
      <c r="AK485" s="26" t="s">
        <v>20</v>
      </c>
      <c r="AL485" s="7" t="s">
        <v>24</v>
      </c>
    </row>
    <row r="486" spans="1:38" ht="20.25" x14ac:dyDescent="0.3">
      <c r="A486" s="7">
        <v>20</v>
      </c>
      <c r="B486" s="7">
        <v>18</v>
      </c>
      <c r="C486" s="27">
        <v>14</v>
      </c>
      <c r="D486" s="27">
        <v>23</v>
      </c>
      <c r="E486" s="7">
        <v>2.75</v>
      </c>
      <c r="F486" s="32">
        <f>($D486+2*$E486)/12</f>
        <v>2.375</v>
      </c>
      <c r="G486" s="8">
        <f t="shared" ref="G486:G508" si="543">$B$4*$A486*$F486</f>
        <v>5700</v>
      </c>
      <c r="H486" s="2">
        <v>1.4</v>
      </c>
      <c r="I486" s="7">
        <f t="shared" ref="I486:I508" si="544">$G486*$H486</f>
        <v>7979.9999999999991</v>
      </c>
      <c r="J486" s="7">
        <v>1.2</v>
      </c>
      <c r="K486" s="7">
        <v>1.1499999999999999</v>
      </c>
      <c r="L486" s="7">
        <v>0</v>
      </c>
      <c r="M486" s="2">
        <f>($E$7-$C$7-0.06*$D486/12)/$K486</f>
        <v>3.6681159420289853</v>
      </c>
      <c r="N486" s="2">
        <f>($F$7-$B$7)/$K486</f>
        <v>2.7536231884057973</v>
      </c>
      <c r="O486" s="2">
        <f>($G$7-$B$7)/$K486</f>
        <v>11.449275362318842</v>
      </c>
      <c r="P486" s="2">
        <f>$C$7+$K486*$A486+0.06*$D486/12</f>
        <v>24.781666666666666</v>
      </c>
      <c r="Q486" s="2">
        <f>IF($A486&lt;$M486,$P486,$P486+$E$7)</f>
        <v>30.781666666666666</v>
      </c>
      <c r="R486" s="2">
        <f>$B$7+K486*$A486</f>
        <v>23.833333333333332</v>
      </c>
      <c r="S486" s="2">
        <f t="shared" ref="S486:S508" si="545">$R486+$F$7</f>
        <v>27.833333333333332</v>
      </c>
      <c r="T486" s="2">
        <f t="shared" ref="T486:T508" si="546">$R486+$G$7</f>
        <v>37.833333333333329</v>
      </c>
      <c r="U486" s="7">
        <f t="shared" ref="U486:U508" si="547">IF($A486&lt;$M486,0.5,1)</f>
        <v>1</v>
      </c>
      <c r="V486" s="2">
        <f>($U486*$H$7*(1+$L486)*$J486)/($Q486*$R486)</f>
        <v>52.342481277453395</v>
      </c>
      <c r="W486" s="28">
        <f>IF($A486&lt;$N486,(($U486*$I$7/2*(1+$L486)*$J$7)/($R486*$Q486)),(($U486*$I$7*(1+$L486)*$J$7)/($S486*$Q486)))</f>
        <v>70.031575810964029</v>
      </c>
      <c r="X486" s="2">
        <f>(2*$U486*$H$7*(1+$L486)*$J486)/($Q486*$T486)</f>
        <v>65.946914737232035</v>
      </c>
      <c r="Y486" s="2">
        <f>IF($R486&gt;$F486,$F486*$V486,$R486*$V486)</f>
        <v>124.31339303395181</v>
      </c>
      <c r="Z486" s="28">
        <f>IF($N486&lt;$A486,0,$F$7-$B$7-$K486*$A486)</f>
        <v>0</v>
      </c>
      <c r="AA486" s="28">
        <f>IF($S486&gt;$F486,$F486,$S486)</f>
        <v>2.375</v>
      </c>
      <c r="AB486" s="28">
        <f>($AA486-$Z486)*$W486</f>
        <v>166.32499255103957</v>
      </c>
      <c r="AC486" s="2">
        <f>IF($T486&gt;$F486,$F486*$X486,$T486*$X486)</f>
        <v>156.62392250092608</v>
      </c>
      <c r="AD486" s="2">
        <f t="shared" ref="AD486:AD508" si="548">IF($Y486&gt;$AC486,$Y486,$AC486)</f>
        <v>156.62392250092608</v>
      </c>
      <c r="AE486" s="2">
        <f>IF($AB486&gt;$AD486,$AB486,$AD486)</f>
        <v>166.32499255103957</v>
      </c>
      <c r="AF486" s="2">
        <f t="shared" ref="AF486:AF508" si="549">PI()*($B486/(2*12))^2*62.4</f>
        <v>110.26990214100174</v>
      </c>
      <c r="AG486" s="33">
        <f>0.23*($M$7/$H486)*(1+0.35*$M$7*($F486/$A486))</f>
        <v>8.3849888392857147E-2</v>
      </c>
      <c r="AH486" s="33">
        <f>IF(AG486&gt;0.33,0.33,AG486)</f>
        <v>8.3849888392857147E-2</v>
      </c>
      <c r="AI486" s="2">
        <f>$P$7/($O$7-$N$7*AH486)</f>
        <v>1.8054679700208085</v>
      </c>
      <c r="AJ486" s="7">
        <v>2.4</v>
      </c>
      <c r="AK486" s="27">
        <f>IF($A486&gt;$F486,0,$AE486)</f>
        <v>0</v>
      </c>
      <c r="AL486" s="3">
        <f>(12/$D486)*(($I486+$AF486)/$AI486+$AK486/$AJ486)</f>
        <v>2337.9037755386439</v>
      </c>
    </row>
    <row r="487" spans="1:38" ht="20.25" x14ac:dyDescent="0.3">
      <c r="A487" s="7">
        <v>20</v>
      </c>
      <c r="B487" s="7">
        <v>24</v>
      </c>
      <c r="C487" s="27">
        <v>19</v>
      </c>
      <c r="D487" s="27">
        <v>30</v>
      </c>
      <c r="E487" s="7">
        <v>3.25</v>
      </c>
      <c r="F487" s="32">
        <f t="shared" ref="F487:F508" si="550">($D487+2*$E487)/12</f>
        <v>3.0416666666666665</v>
      </c>
      <c r="G487" s="8">
        <f t="shared" si="543"/>
        <v>7300</v>
      </c>
      <c r="H487" s="2">
        <v>1.4</v>
      </c>
      <c r="I487" s="7">
        <f t="shared" si="544"/>
        <v>10220</v>
      </c>
      <c r="J487" s="7">
        <v>1.2</v>
      </c>
      <c r="K487" s="4">
        <f>(1.75-1.15)*(($D487-24)/(96-24))+1.15</f>
        <v>1.2</v>
      </c>
      <c r="L487" s="7">
        <v>0</v>
      </c>
      <c r="M487" s="2">
        <f t="shared" ref="M487:M508" si="551">($E$7-$C$7-0.06*$D487/12)/$K487</f>
        <v>3.4861111111111107</v>
      </c>
      <c r="N487" s="2">
        <f t="shared" ref="N487:N508" si="552">($F$7-$B$7)/$K487</f>
        <v>2.6388888888888888</v>
      </c>
      <c r="O487" s="2">
        <f t="shared" ref="O487:O508" si="553">($G$7-$B$7)/$K487</f>
        <v>10.972222222222221</v>
      </c>
      <c r="P487" s="2">
        <f t="shared" ref="P487:P508" si="554">$C$7+$K487*$A487+0.06*$D487/12</f>
        <v>25.816666666666666</v>
      </c>
      <c r="Q487" s="2">
        <f t="shared" ref="Q487:Q508" si="555">IF($A487&lt;$M487,$P487,$P487+$E$7)</f>
        <v>31.816666666666666</v>
      </c>
      <c r="R487" s="2">
        <f t="shared" ref="R487:R508" si="556">$B$7+K487*$A487</f>
        <v>24.833333333333332</v>
      </c>
      <c r="S487" s="2">
        <f t="shared" si="545"/>
        <v>28.833333333333332</v>
      </c>
      <c r="T487" s="2">
        <f t="shared" si="546"/>
        <v>38.833333333333329</v>
      </c>
      <c r="U487" s="7">
        <f t="shared" si="547"/>
        <v>1</v>
      </c>
      <c r="V487" s="2">
        <f t="shared" ref="V487:V508" si="557">($U487*$H$7*(1+$L487)*$J487)/($Q487*$R487)</f>
        <v>48.60058852275165</v>
      </c>
      <c r="W487" s="28">
        <f t="shared" ref="W487:W508" si="558">IF($A487&lt;$N487,(($U487*$I$7/2*(1+$L487)*$J$7)/($R487*$Q487)),(($U487*$I$7*(1+$L487)*$J$7)/($S487*$Q487)))</f>
        <v>65.403609915913975</v>
      </c>
      <c r="X487" s="2">
        <f t="shared" ref="X487:X508" si="559">(2*$U487*$H$7*(1+$L487)*$J487)/($Q487*$T487)</f>
        <v>62.158692617081513</v>
      </c>
      <c r="Y487" s="2">
        <f t="shared" ref="Y487:Y508" si="560">IF($R487&gt;$F487,$F487*$V487,$R487*$V487)</f>
        <v>147.82679009003627</v>
      </c>
      <c r="Z487" s="28">
        <f t="shared" ref="Z487:Z508" si="561">IF($N487&lt;$A487,0,$F$7-$B$7-$K487*$A487)</f>
        <v>0</v>
      </c>
      <c r="AA487" s="28">
        <f t="shared" ref="AA487:AA508" si="562">IF($S487&gt;$F487,$F487,$S487)</f>
        <v>3.0416666666666665</v>
      </c>
      <c r="AB487" s="28">
        <f t="shared" ref="AB487:AB508" si="563">($AA487-$Z487)*$W487</f>
        <v>198.93598016090499</v>
      </c>
      <c r="AC487" s="2">
        <f t="shared" ref="AC487:AC508" si="564">IF($T487&gt;$F487,$F487*$X487,$T487*$X487)</f>
        <v>189.06602337695625</v>
      </c>
      <c r="AD487" s="2">
        <f t="shared" si="548"/>
        <v>189.06602337695625</v>
      </c>
      <c r="AE487" s="2">
        <f t="shared" ref="AE487:AE508" si="565">IF($AB487&gt;$AD487,$AB487,$AD487)</f>
        <v>198.93598016090499</v>
      </c>
      <c r="AF487" s="2">
        <f t="shared" si="549"/>
        <v>196.03538158400309</v>
      </c>
      <c r="AG487" s="33">
        <f t="shared" ref="AG487:AG508" si="566">0.23*($M$7/$H487)*(1+0.35*$M$7*($F487/$A487))</f>
        <v>8.4329055059523803E-2</v>
      </c>
      <c r="AH487" s="33">
        <f t="shared" ref="AH487:AH508" si="567">IF(AG487&gt;0.33,0.33,AG487)</f>
        <v>8.4329055059523803E-2</v>
      </c>
      <c r="AI487" s="2">
        <f t="shared" ref="AI487:AI508" si="568">$P$7/($O$7-$N$7*AH487)</f>
        <v>1.8057811145872122</v>
      </c>
      <c r="AJ487" s="7">
        <v>2.2000000000000002</v>
      </c>
      <c r="AK487" s="27">
        <f t="shared" ref="AK487:AK508" si="569">IF($A487&gt;$F487,0,$AE487)</f>
        <v>0</v>
      </c>
      <c r="AL487" s="3">
        <f t="shared" ref="AL487:AL508" si="570">(12/$D487)*(($I487+$AF487)/$AI487+$AK487/$AJ487)</f>
        <v>2307.2642187788147</v>
      </c>
    </row>
    <row r="488" spans="1:38" ht="20.25" x14ac:dyDescent="0.3">
      <c r="A488" s="7">
        <v>20</v>
      </c>
      <c r="B488" s="7">
        <v>27</v>
      </c>
      <c r="C488" s="27">
        <v>22</v>
      </c>
      <c r="D488" s="27">
        <v>34</v>
      </c>
      <c r="E488" s="7">
        <v>3.5</v>
      </c>
      <c r="F488" s="32">
        <f t="shared" si="550"/>
        <v>3.4166666666666665</v>
      </c>
      <c r="G488" s="8">
        <f t="shared" si="543"/>
        <v>8200</v>
      </c>
      <c r="H488" s="2">
        <v>1.4</v>
      </c>
      <c r="I488" s="7">
        <f t="shared" si="544"/>
        <v>11480</v>
      </c>
      <c r="J488" s="7">
        <v>1.2</v>
      </c>
      <c r="K488" s="4">
        <f t="shared" ref="K488:K498" si="571">(1.75-1.15)*(($D488-24)/(96-24))+1.15</f>
        <v>1.2333333333333332</v>
      </c>
      <c r="L488" s="7">
        <v>0</v>
      </c>
      <c r="M488" s="2">
        <f t="shared" si="551"/>
        <v>3.3756756756756761</v>
      </c>
      <c r="N488" s="2">
        <f t="shared" si="552"/>
        <v>2.567567567567568</v>
      </c>
      <c r="O488" s="2">
        <f t="shared" si="553"/>
        <v>10.675675675675677</v>
      </c>
      <c r="P488" s="2">
        <f t="shared" si="554"/>
        <v>26.503333333333334</v>
      </c>
      <c r="Q488" s="2">
        <f t="shared" si="555"/>
        <v>32.50333333333333</v>
      </c>
      <c r="R488" s="2">
        <f t="shared" si="556"/>
        <v>25.499999999999996</v>
      </c>
      <c r="S488" s="2">
        <f t="shared" si="545"/>
        <v>29.499999999999996</v>
      </c>
      <c r="T488" s="2">
        <f t="shared" si="546"/>
        <v>39.5</v>
      </c>
      <c r="U488" s="7">
        <f t="shared" si="547"/>
        <v>1</v>
      </c>
      <c r="V488" s="2">
        <f t="shared" si="557"/>
        <v>46.330089824874683</v>
      </c>
      <c r="W488" s="28">
        <f t="shared" si="558"/>
        <v>62.575068354571208</v>
      </c>
      <c r="X488" s="2">
        <f t="shared" si="559"/>
        <v>59.818596989078692</v>
      </c>
      <c r="Y488" s="2">
        <f t="shared" si="560"/>
        <v>158.29447356832182</v>
      </c>
      <c r="Z488" s="28">
        <f t="shared" si="561"/>
        <v>0</v>
      </c>
      <c r="AA488" s="28">
        <f t="shared" si="562"/>
        <v>3.4166666666666665</v>
      </c>
      <c r="AB488" s="28">
        <f t="shared" si="563"/>
        <v>213.79815021145163</v>
      </c>
      <c r="AC488" s="2">
        <f t="shared" si="564"/>
        <v>204.38020637935219</v>
      </c>
      <c r="AD488" s="2">
        <f t="shared" si="548"/>
        <v>204.38020637935219</v>
      </c>
      <c r="AE488" s="2">
        <f t="shared" si="565"/>
        <v>213.79815021145163</v>
      </c>
      <c r="AF488" s="2">
        <f t="shared" si="549"/>
        <v>248.1072798172539</v>
      </c>
      <c r="AG488" s="33">
        <f t="shared" si="566"/>
        <v>8.4598586309523799E-2</v>
      </c>
      <c r="AH488" s="33">
        <f t="shared" si="567"/>
        <v>8.4598586309523799E-2</v>
      </c>
      <c r="AI488" s="2">
        <f t="shared" si="568"/>
        <v>1.805957306146087</v>
      </c>
      <c r="AJ488" s="7">
        <v>2.2000000000000002</v>
      </c>
      <c r="AK488" s="27">
        <f t="shared" si="569"/>
        <v>0</v>
      </c>
      <c r="AL488" s="3">
        <f t="shared" si="570"/>
        <v>2292.0430992609158</v>
      </c>
    </row>
    <row r="489" spans="1:38" ht="20.25" x14ac:dyDescent="0.3">
      <c r="A489" s="7">
        <v>20</v>
      </c>
      <c r="B489" s="7">
        <v>30</v>
      </c>
      <c r="C489" s="27">
        <v>24</v>
      </c>
      <c r="D489" s="27">
        <v>38</v>
      </c>
      <c r="E489" s="7">
        <v>3.75</v>
      </c>
      <c r="F489" s="32">
        <f t="shared" si="550"/>
        <v>3.7916666666666665</v>
      </c>
      <c r="G489" s="8">
        <f t="shared" si="543"/>
        <v>9100</v>
      </c>
      <c r="H489" s="2">
        <v>1.4</v>
      </c>
      <c r="I489" s="7">
        <f t="shared" si="544"/>
        <v>12740</v>
      </c>
      <c r="J489" s="7">
        <v>1.2</v>
      </c>
      <c r="K489" s="4">
        <f t="shared" si="571"/>
        <v>1.2666666666666666</v>
      </c>
      <c r="L489" s="7">
        <v>0</v>
      </c>
      <c r="M489" s="2">
        <f t="shared" si="551"/>
        <v>3.271052631578947</v>
      </c>
      <c r="N489" s="2">
        <f t="shared" si="552"/>
        <v>2.5</v>
      </c>
      <c r="O489" s="2">
        <f t="shared" si="553"/>
        <v>10.394736842105264</v>
      </c>
      <c r="P489" s="2">
        <f t="shared" si="554"/>
        <v>27.19</v>
      </c>
      <c r="Q489" s="2">
        <f t="shared" si="555"/>
        <v>33.19</v>
      </c>
      <c r="R489" s="2">
        <f t="shared" si="556"/>
        <v>26.166666666666664</v>
      </c>
      <c r="S489" s="2">
        <f t="shared" si="545"/>
        <v>30.166666666666664</v>
      </c>
      <c r="T489" s="2">
        <f t="shared" si="546"/>
        <v>40.166666666666664</v>
      </c>
      <c r="U489" s="7">
        <f t="shared" si="547"/>
        <v>1</v>
      </c>
      <c r="V489" s="2">
        <f t="shared" si="557"/>
        <v>44.215604807679398</v>
      </c>
      <c r="W489" s="28">
        <f t="shared" si="558"/>
        <v>59.926190908198073</v>
      </c>
      <c r="X489" s="2">
        <f t="shared" si="559"/>
        <v>57.60871331788934</v>
      </c>
      <c r="Y489" s="2">
        <f t="shared" si="560"/>
        <v>167.65083489578439</v>
      </c>
      <c r="Z489" s="28">
        <f t="shared" si="561"/>
        <v>0</v>
      </c>
      <c r="AA489" s="28">
        <f t="shared" si="562"/>
        <v>3.7916666666666665</v>
      </c>
      <c r="AB489" s="28">
        <f t="shared" si="563"/>
        <v>227.22014052691767</v>
      </c>
      <c r="AC489" s="2">
        <f t="shared" si="564"/>
        <v>218.43303799699706</v>
      </c>
      <c r="AD489" s="2">
        <f t="shared" si="548"/>
        <v>218.43303799699706</v>
      </c>
      <c r="AE489" s="2">
        <f t="shared" si="565"/>
        <v>227.22014052691767</v>
      </c>
      <c r="AF489" s="2">
        <f t="shared" si="549"/>
        <v>306.30528372500481</v>
      </c>
      <c r="AG489" s="33">
        <f t="shared" si="566"/>
        <v>8.4868117559523809E-2</v>
      </c>
      <c r="AH489" s="33">
        <f t="shared" si="567"/>
        <v>8.4868117559523809E-2</v>
      </c>
      <c r="AI489" s="2">
        <f t="shared" si="568"/>
        <v>1.8061335320906295</v>
      </c>
      <c r="AJ489" s="7">
        <v>2.2000000000000002</v>
      </c>
      <c r="AK489" s="27">
        <f t="shared" si="569"/>
        <v>0</v>
      </c>
      <c r="AL489" s="3">
        <f t="shared" si="570"/>
        <v>2281.0527604247609</v>
      </c>
    </row>
    <row r="490" spans="1:38" ht="20.25" x14ac:dyDescent="0.3">
      <c r="A490" s="7">
        <v>20</v>
      </c>
      <c r="B490" s="7">
        <v>33</v>
      </c>
      <c r="C490" s="27">
        <v>27</v>
      </c>
      <c r="D490" s="27">
        <v>42</v>
      </c>
      <c r="E490" s="7">
        <v>3.75</v>
      </c>
      <c r="F490" s="32">
        <f t="shared" si="550"/>
        <v>4.125</v>
      </c>
      <c r="G490" s="8">
        <f t="shared" si="543"/>
        <v>9900</v>
      </c>
      <c r="H490" s="2">
        <v>1.4</v>
      </c>
      <c r="I490" s="7">
        <f t="shared" si="544"/>
        <v>13860</v>
      </c>
      <c r="J490" s="7">
        <v>1.2</v>
      </c>
      <c r="K490" s="4">
        <f t="shared" si="571"/>
        <v>1.2999999999999998</v>
      </c>
      <c r="L490" s="7">
        <v>0</v>
      </c>
      <c r="M490" s="2">
        <f t="shared" si="551"/>
        <v>3.1717948717948721</v>
      </c>
      <c r="N490" s="2">
        <f t="shared" si="552"/>
        <v>2.4358974358974361</v>
      </c>
      <c r="O490" s="2">
        <f t="shared" si="553"/>
        <v>10.12820512820513</v>
      </c>
      <c r="P490" s="2">
        <f t="shared" si="554"/>
        <v>27.876666666666665</v>
      </c>
      <c r="Q490" s="2">
        <f t="shared" si="555"/>
        <v>33.876666666666665</v>
      </c>
      <c r="R490" s="2">
        <f t="shared" si="556"/>
        <v>26.833333333333329</v>
      </c>
      <c r="S490" s="2">
        <f t="shared" si="545"/>
        <v>30.833333333333329</v>
      </c>
      <c r="T490" s="2">
        <f t="shared" si="546"/>
        <v>40.833333333333329</v>
      </c>
      <c r="U490" s="7">
        <f t="shared" si="547"/>
        <v>1</v>
      </c>
      <c r="V490" s="2">
        <f t="shared" si="557"/>
        <v>42.243114256256568</v>
      </c>
      <c r="W490" s="28">
        <f t="shared" si="558"/>
        <v>57.442072595078606</v>
      </c>
      <c r="X490" s="2">
        <f t="shared" si="559"/>
        <v>55.519521593937199</v>
      </c>
      <c r="Y490" s="2">
        <f t="shared" si="560"/>
        <v>174.25284630705835</v>
      </c>
      <c r="Z490" s="28">
        <f t="shared" si="561"/>
        <v>0</v>
      </c>
      <c r="AA490" s="28">
        <f t="shared" si="562"/>
        <v>4.125</v>
      </c>
      <c r="AB490" s="28">
        <f t="shared" si="563"/>
        <v>236.94854945469925</v>
      </c>
      <c r="AC490" s="2">
        <f t="shared" si="564"/>
        <v>229.01802657499096</v>
      </c>
      <c r="AD490" s="2">
        <f t="shared" si="548"/>
        <v>229.01802657499096</v>
      </c>
      <c r="AE490" s="2">
        <f t="shared" si="565"/>
        <v>236.94854945469925</v>
      </c>
      <c r="AF490" s="2">
        <f t="shared" si="549"/>
        <v>370.62939330725584</v>
      </c>
      <c r="AG490" s="33">
        <f t="shared" si="566"/>
        <v>8.5107700892857144E-2</v>
      </c>
      <c r="AH490" s="33">
        <f t="shared" si="567"/>
        <v>8.5107700892857144E-2</v>
      </c>
      <c r="AI490" s="2">
        <f t="shared" si="568"/>
        <v>1.8062902062497859</v>
      </c>
      <c r="AJ490" s="7">
        <v>2.2000000000000002</v>
      </c>
      <c r="AK490" s="27">
        <f t="shared" si="569"/>
        <v>0</v>
      </c>
      <c r="AL490" s="3">
        <f t="shared" si="570"/>
        <v>2250.9639360859396</v>
      </c>
    </row>
    <row r="491" spans="1:38" ht="20.25" x14ac:dyDescent="0.3">
      <c r="A491" s="7">
        <v>20</v>
      </c>
      <c r="B491" s="7">
        <v>36</v>
      </c>
      <c r="C491" s="27">
        <v>29</v>
      </c>
      <c r="D491" s="27">
        <v>45</v>
      </c>
      <c r="E491" s="7">
        <v>4.5</v>
      </c>
      <c r="F491" s="32">
        <f t="shared" si="550"/>
        <v>4.5</v>
      </c>
      <c r="G491" s="8">
        <f t="shared" si="543"/>
        <v>10800</v>
      </c>
      <c r="H491" s="2">
        <v>1.4</v>
      </c>
      <c r="I491" s="7">
        <f t="shared" si="544"/>
        <v>15119.999999999998</v>
      </c>
      <c r="J491" s="7">
        <v>1.2</v>
      </c>
      <c r="K491" s="4">
        <f t="shared" si="571"/>
        <v>1.325</v>
      </c>
      <c r="L491" s="7">
        <v>0</v>
      </c>
      <c r="M491" s="2">
        <f t="shared" si="551"/>
        <v>3.10062893081761</v>
      </c>
      <c r="N491" s="2">
        <f t="shared" si="552"/>
        <v>2.3899371069182389</v>
      </c>
      <c r="O491" s="2">
        <f t="shared" si="553"/>
        <v>9.9371069182389942</v>
      </c>
      <c r="P491" s="2">
        <f t="shared" si="554"/>
        <v>28.391666666666669</v>
      </c>
      <c r="Q491" s="2">
        <f t="shared" si="555"/>
        <v>34.391666666666666</v>
      </c>
      <c r="R491" s="2">
        <f t="shared" si="556"/>
        <v>27.333333333333332</v>
      </c>
      <c r="S491" s="2">
        <f t="shared" si="545"/>
        <v>31.333333333333332</v>
      </c>
      <c r="T491" s="2">
        <f t="shared" si="546"/>
        <v>41.333333333333329</v>
      </c>
      <c r="U491" s="7">
        <f t="shared" si="547"/>
        <v>1</v>
      </c>
      <c r="V491" s="2">
        <f t="shared" si="557"/>
        <v>40.84937384387171</v>
      </c>
      <c r="W491" s="28">
        <f t="shared" si="558"/>
        <v>55.679000252617698</v>
      </c>
      <c r="X491" s="2">
        <f t="shared" si="559"/>
        <v>54.026591212862584</v>
      </c>
      <c r="Y491" s="2">
        <f t="shared" si="560"/>
        <v>183.8221822974227</v>
      </c>
      <c r="Z491" s="28">
        <f t="shared" si="561"/>
        <v>0</v>
      </c>
      <c r="AA491" s="28">
        <f t="shared" si="562"/>
        <v>4.5</v>
      </c>
      <c r="AB491" s="28">
        <f t="shared" si="563"/>
        <v>250.55550113677964</v>
      </c>
      <c r="AC491" s="2">
        <f t="shared" si="564"/>
        <v>243.11966045788162</v>
      </c>
      <c r="AD491" s="2">
        <f t="shared" si="548"/>
        <v>243.11966045788162</v>
      </c>
      <c r="AE491" s="2">
        <f t="shared" si="565"/>
        <v>250.55550113677964</v>
      </c>
      <c r="AF491" s="2">
        <f t="shared" si="549"/>
        <v>441.07960856400695</v>
      </c>
      <c r="AG491" s="33">
        <f t="shared" si="566"/>
        <v>8.537723214285714E-2</v>
      </c>
      <c r="AH491" s="33">
        <f t="shared" si="567"/>
        <v>8.537723214285714E-2</v>
      </c>
      <c r="AI491" s="2">
        <f t="shared" si="568"/>
        <v>1.8064664971725042</v>
      </c>
      <c r="AJ491" s="7">
        <v>2.2000000000000002</v>
      </c>
      <c r="AK491" s="27">
        <f t="shared" si="569"/>
        <v>0</v>
      </c>
      <c r="AL491" s="3">
        <f t="shared" si="570"/>
        <v>2297.0928248298105</v>
      </c>
    </row>
    <row r="492" spans="1:38" ht="20.25" x14ac:dyDescent="0.3">
      <c r="A492" s="7">
        <v>20</v>
      </c>
      <c r="B492" s="7">
        <v>39</v>
      </c>
      <c r="C492" s="27">
        <v>32</v>
      </c>
      <c r="D492" s="27">
        <v>49</v>
      </c>
      <c r="E492" s="7">
        <v>4.75</v>
      </c>
      <c r="F492" s="32">
        <f t="shared" si="550"/>
        <v>4.875</v>
      </c>
      <c r="G492" s="8">
        <f t="shared" si="543"/>
        <v>11700</v>
      </c>
      <c r="H492" s="2">
        <v>1.4</v>
      </c>
      <c r="I492" s="7">
        <f t="shared" si="544"/>
        <v>16379.999999999998</v>
      </c>
      <c r="J492" s="7">
        <v>1.2</v>
      </c>
      <c r="K492" s="4">
        <f t="shared" si="571"/>
        <v>1.3583333333333334</v>
      </c>
      <c r="L492" s="7">
        <v>0</v>
      </c>
      <c r="M492" s="2">
        <f t="shared" si="551"/>
        <v>3.0098159509202449</v>
      </c>
      <c r="N492" s="2">
        <f t="shared" si="552"/>
        <v>2.3312883435582821</v>
      </c>
      <c r="O492" s="2">
        <f t="shared" si="553"/>
        <v>9.6932515337423304</v>
      </c>
      <c r="P492" s="2">
        <f t="shared" si="554"/>
        <v>29.078333333333337</v>
      </c>
      <c r="Q492" s="2">
        <f t="shared" si="555"/>
        <v>35.078333333333333</v>
      </c>
      <c r="R492" s="2">
        <f t="shared" si="556"/>
        <v>28</v>
      </c>
      <c r="S492" s="2">
        <f t="shared" si="545"/>
        <v>32</v>
      </c>
      <c r="T492" s="2">
        <f t="shared" si="546"/>
        <v>42</v>
      </c>
      <c r="U492" s="7">
        <f t="shared" si="547"/>
        <v>1</v>
      </c>
      <c r="V492" s="2">
        <f t="shared" si="557"/>
        <v>39.096172511861205</v>
      </c>
      <c r="W492" s="28">
        <f t="shared" si="558"/>
        <v>53.451798356060245</v>
      </c>
      <c r="X492" s="2">
        <f t="shared" si="559"/>
        <v>52.128230015814943</v>
      </c>
      <c r="Y492" s="2">
        <f t="shared" si="560"/>
        <v>190.59384099532338</v>
      </c>
      <c r="Z492" s="28">
        <f t="shared" si="561"/>
        <v>0</v>
      </c>
      <c r="AA492" s="28">
        <f t="shared" si="562"/>
        <v>4.875</v>
      </c>
      <c r="AB492" s="28">
        <f t="shared" si="563"/>
        <v>260.57751698579369</v>
      </c>
      <c r="AC492" s="2">
        <f t="shared" si="564"/>
        <v>254.12512132709784</v>
      </c>
      <c r="AD492" s="2">
        <f t="shared" si="548"/>
        <v>254.12512132709784</v>
      </c>
      <c r="AE492" s="2">
        <f t="shared" si="565"/>
        <v>260.57751698579369</v>
      </c>
      <c r="AF492" s="2">
        <f t="shared" si="549"/>
        <v>517.65592949525819</v>
      </c>
      <c r="AG492" s="33">
        <f t="shared" si="566"/>
        <v>8.564676339285715E-2</v>
      </c>
      <c r="AH492" s="33">
        <f t="shared" si="567"/>
        <v>8.564676339285715E-2</v>
      </c>
      <c r="AI492" s="2">
        <f t="shared" si="568"/>
        <v>1.8066428225099835</v>
      </c>
      <c r="AJ492" s="7">
        <v>2.2000000000000002</v>
      </c>
      <c r="AK492" s="27">
        <f t="shared" si="569"/>
        <v>0</v>
      </c>
      <c r="AL492" s="3">
        <f t="shared" si="570"/>
        <v>2290.5476392793844</v>
      </c>
    </row>
    <row r="493" spans="1:38" ht="20.25" x14ac:dyDescent="0.3">
      <c r="A493" s="7">
        <v>20</v>
      </c>
      <c r="B493" s="7">
        <v>42</v>
      </c>
      <c r="C493" s="27">
        <v>34</v>
      </c>
      <c r="D493" s="27">
        <v>53</v>
      </c>
      <c r="E493" s="7">
        <v>5</v>
      </c>
      <c r="F493" s="32">
        <f t="shared" si="550"/>
        <v>5.25</v>
      </c>
      <c r="G493" s="8">
        <f t="shared" si="543"/>
        <v>12600</v>
      </c>
      <c r="H493" s="2">
        <v>1.4</v>
      </c>
      <c r="I493" s="7">
        <f t="shared" si="544"/>
        <v>17640</v>
      </c>
      <c r="J493" s="7">
        <v>1.2</v>
      </c>
      <c r="K493" s="4">
        <f t="shared" si="571"/>
        <v>1.3916666666666666</v>
      </c>
      <c r="L493" s="7">
        <v>0</v>
      </c>
      <c r="M493" s="2">
        <f t="shared" si="551"/>
        <v>2.9233532934131738</v>
      </c>
      <c r="N493" s="2">
        <f t="shared" si="552"/>
        <v>2.2754491017964074</v>
      </c>
      <c r="O493" s="2">
        <f t="shared" si="553"/>
        <v>9.4610778443113777</v>
      </c>
      <c r="P493" s="2">
        <f t="shared" si="554"/>
        <v>29.765000000000001</v>
      </c>
      <c r="Q493" s="2">
        <f t="shared" si="555"/>
        <v>35.765000000000001</v>
      </c>
      <c r="R493" s="2">
        <f t="shared" si="556"/>
        <v>28.666666666666664</v>
      </c>
      <c r="S493" s="2">
        <f t="shared" si="545"/>
        <v>32.666666666666664</v>
      </c>
      <c r="T493" s="2">
        <f t="shared" si="546"/>
        <v>42.666666666666664</v>
      </c>
      <c r="U493" s="7">
        <f t="shared" si="547"/>
        <v>1</v>
      </c>
      <c r="V493" s="2">
        <f t="shared" si="557"/>
        <v>37.453792359036214</v>
      </c>
      <c r="W493" s="28">
        <f t="shared" si="558"/>
        <v>51.355646410668285</v>
      </c>
      <c r="X493" s="2">
        <f t="shared" si="559"/>
        <v>50.328533482454915</v>
      </c>
      <c r="Y493" s="2">
        <f t="shared" si="560"/>
        <v>196.63240988494013</v>
      </c>
      <c r="Z493" s="28">
        <f t="shared" si="561"/>
        <v>0</v>
      </c>
      <c r="AA493" s="28">
        <f t="shared" si="562"/>
        <v>5.25</v>
      </c>
      <c r="AB493" s="28">
        <f t="shared" si="563"/>
        <v>269.61714365600852</v>
      </c>
      <c r="AC493" s="2">
        <f t="shared" si="564"/>
        <v>264.22480078288828</v>
      </c>
      <c r="AD493" s="2">
        <f t="shared" si="548"/>
        <v>264.22480078288828</v>
      </c>
      <c r="AE493" s="2">
        <f t="shared" si="565"/>
        <v>269.61714365600852</v>
      </c>
      <c r="AF493" s="2">
        <f t="shared" si="549"/>
        <v>600.35835610100946</v>
      </c>
      <c r="AG493" s="33">
        <f t="shared" si="566"/>
        <v>8.5916294642857133E-2</v>
      </c>
      <c r="AH493" s="33">
        <f t="shared" si="567"/>
        <v>8.5916294642857133E-2</v>
      </c>
      <c r="AI493" s="2">
        <f t="shared" si="568"/>
        <v>1.8068191822723025</v>
      </c>
      <c r="AJ493" s="7">
        <v>2.2000000000000002</v>
      </c>
      <c r="AK493" s="27">
        <f t="shared" si="569"/>
        <v>0</v>
      </c>
      <c r="AL493" s="3">
        <f t="shared" si="570"/>
        <v>2285.7253777831129</v>
      </c>
    </row>
    <row r="494" spans="1:38" ht="20.25" x14ac:dyDescent="0.3">
      <c r="A494" s="7">
        <v>20</v>
      </c>
      <c r="B494" s="7">
        <v>48</v>
      </c>
      <c r="C494" s="27">
        <v>38</v>
      </c>
      <c r="D494" s="27">
        <v>60</v>
      </c>
      <c r="E494" s="7">
        <v>5.5</v>
      </c>
      <c r="F494" s="32">
        <f t="shared" si="550"/>
        <v>5.916666666666667</v>
      </c>
      <c r="G494" s="8">
        <f t="shared" si="543"/>
        <v>14200</v>
      </c>
      <c r="H494" s="2">
        <v>1.4</v>
      </c>
      <c r="I494" s="7">
        <f t="shared" si="544"/>
        <v>19880</v>
      </c>
      <c r="J494" s="7">
        <v>1.2</v>
      </c>
      <c r="K494" s="4">
        <f t="shared" si="571"/>
        <v>1.45</v>
      </c>
      <c r="L494" s="7">
        <v>0</v>
      </c>
      <c r="M494" s="2">
        <f t="shared" si="551"/>
        <v>2.7816091954022988</v>
      </c>
      <c r="N494" s="2">
        <f t="shared" si="552"/>
        <v>2.1839080459770113</v>
      </c>
      <c r="O494" s="2">
        <f t="shared" si="553"/>
        <v>9.0804597701149419</v>
      </c>
      <c r="P494" s="2">
        <f t="shared" si="554"/>
        <v>30.966666666666669</v>
      </c>
      <c r="Q494" s="2">
        <f t="shared" si="555"/>
        <v>36.966666666666669</v>
      </c>
      <c r="R494" s="2">
        <f t="shared" si="556"/>
        <v>29.833333333333332</v>
      </c>
      <c r="S494" s="2">
        <f t="shared" si="545"/>
        <v>33.833333333333329</v>
      </c>
      <c r="T494" s="2">
        <f t="shared" si="546"/>
        <v>43.833333333333329</v>
      </c>
      <c r="U494" s="7">
        <f t="shared" si="547"/>
        <v>1</v>
      </c>
      <c r="V494" s="2">
        <f t="shared" si="557"/>
        <v>34.819229161104417</v>
      </c>
      <c r="W494" s="28">
        <f t="shared" si="558"/>
        <v>47.972921950721151</v>
      </c>
      <c r="X494" s="2">
        <f t="shared" si="559"/>
        <v>47.396517261123137</v>
      </c>
      <c r="Y494" s="2">
        <f t="shared" si="560"/>
        <v>206.01377253653447</v>
      </c>
      <c r="Z494" s="28">
        <f t="shared" si="561"/>
        <v>0</v>
      </c>
      <c r="AA494" s="28">
        <f t="shared" si="562"/>
        <v>5.916666666666667</v>
      </c>
      <c r="AB494" s="28">
        <f t="shared" si="563"/>
        <v>283.8397882084335</v>
      </c>
      <c r="AC494" s="2">
        <f t="shared" si="564"/>
        <v>280.42939379497858</v>
      </c>
      <c r="AD494" s="2">
        <f t="shared" si="548"/>
        <v>280.42939379497858</v>
      </c>
      <c r="AE494" s="2">
        <f t="shared" si="565"/>
        <v>283.8397882084335</v>
      </c>
      <c r="AF494" s="2">
        <f t="shared" si="549"/>
        <v>784.14152633601236</v>
      </c>
      <c r="AG494" s="33">
        <f t="shared" si="566"/>
        <v>8.6395461309523802E-2</v>
      </c>
      <c r="AH494" s="33">
        <f t="shared" si="567"/>
        <v>8.6395461309523802E-2</v>
      </c>
      <c r="AI494" s="2">
        <f t="shared" si="568"/>
        <v>1.8071327957696022</v>
      </c>
      <c r="AJ494" s="7">
        <v>2.2000000000000002</v>
      </c>
      <c r="AK494" s="27">
        <f t="shared" si="569"/>
        <v>0</v>
      </c>
      <c r="AL494" s="3">
        <f t="shared" si="570"/>
        <v>2286.9532969253423</v>
      </c>
    </row>
    <row r="495" spans="1:38" ht="20.25" x14ac:dyDescent="0.3">
      <c r="A495" s="7">
        <v>20</v>
      </c>
      <c r="B495" s="7">
        <v>54</v>
      </c>
      <c r="C495" s="27">
        <v>43</v>
      </c>
      <c r="D495" s="27">
        <v>68</v>
      </c>
      <c r="E495" s="7">
        <v>6</v>
      </c>
      <c r="F495" s="32">
        <f t="shared" si="550"/>
        <v>6.666666666666667</v>
      </c>
      <c r="G495" s="8">
        <f t="shared" si="543"/>
        <v>16000</v>
      </c>
      <c r="H495" s="2">
        <v>1.4</v>
      </c>
      <c r="I495" s="7">
        <f t="shared" si="544"/>
        <v>22400</v>
      </c>
      <c r="J495" s="7">
        <v>1.2</v>
      </c>
      <c r="K495" s="4">
        <f t="shared" si="571"/>
        <v>1.5166666666666666</v>
      </c>
      <c r="L495" s="7">
        <v>0</v>
      </c>
      <c r="M495" s="2">
        <f t="shared" si="551"/>
        <v>2.6329670329670329</v>
      </c>
      <c r="N495" s="2">
        <f t="shared" si="552"/>
        <v>2.087912087912088</v>
      </c>
      <c r="O495" s="2">
        <f t="shared" si="553"/>
        <v>8.6813186813186807</v>
      </c>
      <c r="P495" s="2">
        <f t="shared" si="554"/>
        <v>32.340000000000003</v>
      </c>
      <c r="Q495" s="2">
        <f t="shared" si="555"/>
        <v>38.340000000000003</v>
      </c>
      <c r="R495" s="2">
        <f t="shared" si="556"/>
        <v>31.166666666666664</v>
      </c>
      <c r="S495" s="2">
        <f t="shared" si="545"/>
        <v>35.166666666666664</v>
      </c>
      <c r="T495" s="2">
        <f t="shared" si="546"/>
        <v>45.166666666666664</v>
      </c>
      <c r="U495" s="7">
        <f t="shared" si="547"/>
        <v>1</v>
      </c>
      <c r="V495" s="2">
        <f t="shared" si="557"/>
        <v>32.135773643644399</v>
      </c>
      <c r="W495" s="28">
        <f t="shared" si="558"/>
        <v>44.500812139821555</v>
      </c>
      <c r="X495" s="2">
        <f t="shared" si="559"/>
        <v>44.349739272040608</v>
      </c>
      <c r="Y495" s="2">
        <f t="shared" si="560"/>
        <v>214.23849095762932</v>
      </c>
      <c r="Z495" s="28">
        <f t="shared" si="561"/>
        <v>0</v>
      </c>
      <c r="AA495" s="28">
        <f t="shared" si="562"/>
        <v>6.666666666666667</v>
      </c>
      <c r="AB495" s="28">
        <f t="shared" si="563"/>
        <v>296.67208093214373</v>
      </c>
      <c r="AC495" s="2">
        <f t="shared" si="564"/>
        <v>295.66492848027076</v>
      </c>
      <c r="AD495" s="2">
        <f t="shared" si="548"/>
        <v>295.66492848027076</v>
      </c>
      <c r="AE495" s="2">
        <f t="shared" si="565"/>
        <v>296.67208093214373</v>
      </c>
      <c r="AF495" s="2">
        <f t="shared" si="549"/>
        <v>992.42911926901559</v>
      </c>
      <c r="AG495" s="33">
        <f t="shared" si="566"/>
        <v>8.6934523809523809E-2</v>
      </c>
      <c r="AH495" s="33">
        <f t="shared" si="567"/>
        <v>8.6934523809523809E-2</v>
      </c>
      <c r="AI495" s="2">
        <f t="shared" si="568"/>
        <v>1.8074857411121248</v>
      </c>
      <c r="AJ495" s="7">
        <v>2.2000000000000002</v>
      </c>
      <c r="AK495" s="27">
        <f t="shared" si="569"/>
        <v>0</v>
      </c>
      <c r="AL495" s="3">
        <f t="shared" si="570"/>
        <v>2283.8773402383081</v>
      </c>
    </row>
    <row r="496" spans="1:38" ht="20.25" x14ac:dyDescent="0.3">
      <c r="A496" s="7">
        <v>20</v>
      </c>
      <c r="B496" s="7">
        <v>60</v>
      </c>
      <c r="C496" s="27">
        <v>48</v>
      </c>
      <c r="D496" s="27">
        <v>76</v>
      </c>
      <c r="E496" s="7">
        <v>6.5</v>
      </c>
      <c r="F496" s="32">
        <f t="shared" si="550"/>
        <v>7.416666666666667</v>
      </c>
      <c r="G496" s="8">
        <f t="shared" si="543"/>
        <v>17800</v>
      </c>
      <c r="H496" s="2">
        <v>1.4</v>
      </c>
      <c r="I496" s="7">
        <f t="shared" si="544"/>
        <v>24920</v>
      </c>
      <c r="J496" s="7">
        <v>1.2</v>
      </c>
      <c r="K496" s="4">
        <f t="shared" si="571"/>
        <v>1.5833333333333333</v>
      </c>
      <c r="L496" s="7">
        <v>0</v>
      </c>
      <c r="M496" s="2">
        <f t="shared" si="551"/>
        <v>2.4968421052631578</v>
      </c>
      <c r="N496" s="2">
        <f t="shared" si="552"/>
        <v>2</v>
      </c>
      <c r="O496" s="2">
        <f t="shared" si="553"/>
        <v>8.3157894736842106</v>
      </c>
      <c r="P496" s="2">
        <f t="shared" si="554"/>
        <v>33.713333333333331</v>
      </c>
      <c r="Q496" s="2">
        <f t="shared" si="555"/>
        <v>39.713333333333331</v>
      </c>
      <c r="R496" s="2">
        <f t="shared" si="556"/>
        <v>32.5</v>
      </c>
      <c r="S496" s="2">
        <f t="shared" si="545"/>
        <v>36.5</v>
      </c>
      <c r="T496" s="2">
        <f t="shared" si="546"/>
        <v>46.5</v>
      </c>
      <c r="U496" s="7">
        <f t="shared" si="547"/>
        <v>1</v>
      </c>
      <c r="V496" s="2">
        <f t="shared" si="557"/>
        <v>29.751681925594973</v>
      </c>
      <c r="W496" s="28">
        <f t="shared" si="558"/>
        <v>41.392536925592317</v>
      </c>
      <c r="X496" s="2">
        <f t="shared" si="559"/>
        <v>41.588372584165015</v>
      </c>
      <c r="Y496" s="2">
        <f t="shared" si="560"/>
        <v>220.6583076148294</v>
      </c>
      <c r="Z496" s="28">
        <f t="shared" si="561"/>
        <v>0</v>
      </c>
      <c r="AA496" s="28">
        <f t="shared" si="562"/>
        <v>7.416666666666667</v>
      </c>
      <c r="AB496" s="28">
        <f t="shared" si="563"/>
        <v>306.99464886480968</v>
      </c>
      <c r="AC496" s="2">
        <f t="shared" si="564"/>
        <v>308.44709666589051</v>
      </c>
      <c r="AD496" s="2">
        <f t="shared" si="548"/>
        <v>308.44709666589051</v>
      </c>
      <c r="AE496" s="2">
        <f t="shared" si="565"/>
        <v>308.44709666589051</v>
      </c>
      <c r="AF496" s="2">
        <f t="shared" si="549"/>
        <v>1225.2211349000193</v>
      </c>
      <c r="AG496" s="33">
        <f t="shared" si="566"/>
        <v>8.7473586309523815E-2</v>
      </c>
      <c r="AH496" s="33">
        <f t="shared" si="567"/>
        <v>8.7473586309523815E-2</v>
      </c>
      <c r="AI496" s="2">
        <f t="shared" si="568"/>
        <v>1.8078388243468368</v>
      </c>
      <c r="AJ496" s="7">
        <v>2.2000000000000002</v>
      </c>
      <c r="AK496" s="27">
        <f t="shared" si="569"/>
        <v>0</v>
      </c>
      <c r="AL496" s="3">
        <f t="shared" si="570"/>
        <v>2283.4960479760593</v>
      </c>
    </row>
    <row r="497" spans="1:38" ht="20.25" x14ac:dyDescent="0.3">
      <c r="A497" s="7">
        <v>20</v>
      </c>
      <c r="B497" s="7">
        <v>66</v>
      </c>
      <c r="C497" s="27">
        <v>53</v>
      </c>
      <c r="D497" s="27">
        <v>83</v>
      </c>
      <c r="E497" s="7">
        <v>7</v>
      </c>
      <c r="F497" s="32">
        <f t="shared" si="550"/>
        <v>8.0833333333333339</v>
      </c>
      <c r="G497" s="8">
        <f t="shared" si="543"/>
        <v>19400</v>
      </c>
      <c r="H497" s="2">
        <v>1.4</v>
      </c>
      <c r="I497" s="7">
        <f t="shared" si="544"/>
        <v>27160</v>
      </c>
      <c r="J497" s="7">
        <v>1.2</v>
      </c>
      <c r="K497" s="4">
        <f t="shared" si="571"/>
        <v>1.6416666666666666</v>
      </c>
      <c r="L497" s="7">
        <v>0</v>
      </c>
      <c r="M497" s="2">
        <f t="shared" si="551"/>
        <v>2.3868020304568525</v>
      </c>
      <c r="N497" s="2">
        <f t="shared" si="552"/>
        <v>1.9289340101522843</v>
      </c>
      <c r="O497" s="2">
        <f t="shared" si="553"/>
        <v>8.0203045685279193</v>
      </c>
      <c r="P497" s="2">
        <f t="shared" si="554"/>
        <v>34.914999999999992</v>
      </c>
      <c r="Q497" s="2">
        <f t="shared" si="555"/>
        <v>40.914999999999992</v>
      </c>
      <c r="R497" s="2">
        <f t="shared" si="556"/>
        <v>33.666666666666664</v>
      </c>
      <c r="S497" s="2">
        <f t="shared" si="545"/>
        <v>37.666666666666664</v>
      </c>
      <c r="T497" s="2">
        <f t="shared" si="546"/>
        <v>47.666666666666664</v>
      </c>
      <c r="U497" s="7">
        <f t="shared" si="547"/>
        <v>1</v>
      </c>
      <c r="V497" s="2">
        <f t="shared" si="557"/>
        <v>27.877161417718217</v>
      </c>
      <c r="W497" s="28">
        <f t="shared" si="558"/>
        <v>38.932429524191647</v>
      </c>
      <c r="X497" s="2">
        <f t="shared" si="559"/>
        <v>39.37892731733622</v>
      </c>
      <c r="Y497" s="2">
        <f t="shared" si="560"/>
        <v>225.34038812655561</v>
      </c>
      <c r="Z497" s="28">
        <f t="shared" si="561"/>
        <v>0</v>
      </c>
      <c r="AA497" s="28">
        <f t="shared" si="562"/>
        <v>8.0833333333333339</v>
      </c>
      <c r="AB497" s="28">
        <f t="shared" si="563"/>
        <v>314.70380532054918</v>
      </c>
      <c r="AC497" s="2">
        <f t="shared" si="564"/>
        <v>318.31299581513446</v>
      </c>
      <c r="AD497" s="2">
        <f t="shared" si="548"/>
        <v>318.31299581513446</v>
      </c>
      <c r="AE497" s="2">
        <f t="shared" si="565"/>
        <v>318.31299581513446</v>
      </c>
      <c r="AF497" s="2">
        <f t="shared" si="549"/>
        <v>1482.5175732290234</v>
      </c>
      <c r="AG497" s="33">
        <f t="shared" si="566"/>
        <v>8.7952752976190485E-2</v>
      </c>
      <c r="AH497" s="33">
        <f t="shared" si="567"/>
        <v>8.7952752976190485E-2</v>
      </c>
      <c r="AI497" s="2">
        <f t="shared" si="568"/>
        <v>1.8081527919377087</v>
      </c>
      <c r="AJ497" s="7">
        <v>2.2000000000000002</v>
      </c>
      <c r="AK497" s="27">
        <f t="shared" si="569"/>
        <v>0</v>
      </c>
      <c r="AL497" s="3">
        <f t="shared" si="570"/>
        <v>2290.2306135420158</v>
      </c>
    </row>
    <row r="498" spans="1:38" ht="20.25" x14ac:dyDescent="0.3">
      <c r="A498" s="7">
        <v>20</v>
      </c>
      <c r="B498" s="7">
        <v>72</v>
      </c>
      <c r="C498" s="27">
        <v>58</v>
      </c>
      <c r="D498" s="27">
        <v>91</v>
      </c>
      <c r="E498" s="7">
        <v>7.5</v>
      </c>
      <c r="F498" s="32">
        <f t="shared" si="550"/>
        <v>8.8333333333333339</v>
      </c>
      <c r="G498" s="8">
        <f t="shared" si="543"/>
        <v>21200</v>
      </c>
      <c r="H498" s="2">
        <v>1.4</v>
      </c>
      <c r="I498" s="7">
        <f t="shared" si="544"/>
        <v>29679.999999999996</v>
      </c>
      <c r="J498" s="7">
        <v>1.2</v>
      </c>
      <c r="K498" s="4">
        <f t="shared" si="571"/>
        <v>1.7083333333333335</v>
      </c>
      <c r="L498" s="7">
        <v>0</v>
      </c>
      <c r="M498" s="2">
        <f t="shared" si="551"/>
        <v>2.2702439024390242</v>
      </c>
      <c r="N498" s="2">
        <f t="shared" si="552"/>
        <v>1.8536585365853655</v>
      </c>
      <c r="O498" s="2">
        <f t="shared" si="553"/>
        <v>7.7073170731707306</v>
      </c>
      <c r="P498" s="2">
        <f t="shared" si="554"/>
        <v>36.288333333333334</v>
      </c>
      <c r="Q498" s="2">
        <f t="shared" si="555"/>
        <v>42.288333333333334</v>
      </c>
      <c r="R498" s="2">
        <f t="shared" si="556"/>
        <v>35.000000000000007</v>
      </c>
      <c r="S498" s="2">
        <f t="shared" si="545"/>
        <v>39.000000000000007</v>
      </c>
      <c r="T498" s="2">
        <f t="shared" si="546"/>
        <v>49.000000000000007</v>
      </c>
      <c r="U498" s="7">
        <f t="shared" si="547"/>
        <v>1</v>
      </c>
      <c r="V498" s="2">
        <f t="shared" si="557"/>
        <v>25.944339033055382</v>
      </c>
      <c r="W498" s="28">
        <f t="shared" si="558"/>
        <v>36.380283099236308</v>
      </c>
      <c r="X498" s="2">
        <f t="shared" si="559"/>
        <v>37.063341475793401</v>
      </c>
      <c r="Y498" s="2">
        <f t="shared" si="560"/>
        <v>229.17499479198923</v>
      </c>
      <c r="Z498" s="28">
        <f t="shared" si="561"/>
        <v>0</v>
      </c>
      <c r="AA498" s="28">
        <f t="shared" si="562"/>
        <v>8.8333333333333339</v>
      </c>
      <c r="AB498" s="28">
        <f t="shared" si="563"/>
        <v>321.35916737658744</v>
      </c>
      <c r="AC498" s="2">
        <f t="shared" si="564"/>
        <v>327.39284970284172</v>
      </c>
      <c r="AD498" s="2">
        <f t="shared" si="548"/>
        <v>327.39284970284172</v>
      </c>
      <c r="AE498" s="2">
        <f t="shared" si="565"/>
        <v>327.39284970284172</v>
      </c>
      <c r="AF498" s="2">
        <f t="shared" si="549"/>
        <v>1764.3184342560278</v>
      </c>
      <c r="AG498" s="33">
        <f t="shared" si="566"/>
        <v>8.8491815476190477E-2</v>
      </c>
      <c r="AH498" s="33">
        <f t="shared" si="567"/>
        <v>8.8491815476190477E-2</v>
      </c>
      <c r="AI498" s="2">
        <f t="shared" si="568"/>
        <v>1.8085061358560202</v>
      </c>
      <c r="AJ498" s="7">
        <v>2.2000000000000002</v>
      </c>
      <c r="AK498" s="27">
        <f t="shared" si="569"/>
        <v>0</v>
      </c>
      <c r="AL498" s="3">
        <f t="shared" si="570"/>
        <v>2292.7782480701062</v>
      </c>
    </row>
    <row r="499" spans="1:38" ht="20.25" x14ac:dyDescent="0.3">
      <c r="A499" s="7">
        <v>20</v>
      </c>
      <c r="B499" s="7">
        <v>78</v>
      </c>
      <c r="C499" s="27">
        <v>63</v>
      </c>
      <c r="D499" s="27">
        <v>98</v>
      </c>
      <c r="E499" s="7">
        <v>8</v>
      </c>
      <c r="F499" s="32">
        <f t="shared" si="550"/>
        <v>9.5</v>
      </c>
      <c r="G499" s="8">
        <f t="shared" si="543"/>
        <v>22800</v>
      </c>
      <c r="H499" s="2">
        <v>1.4</v>
      </c>
      <c r="I499" s="7">
        <f t="shared" si="544"/>
        <v>31919.999999999996</v>
      </c>
      <c r="J499" s="7">
        <v>1.2</v>
      </c>
      <c r="K499" s="7">
        <v>1.75</v>
      </c>
      <c r="L499" s="7">
        <v>0</v>
      </c>
      <c r="M499" s="2">
        <f t="shared" si="551"/>
        <v>2.196190476190476</v>
      </c>
      <c r="N499" s="2">
        <f t="shared" si="552"/>
        <v>1.8095238095238095</v>
      </c>
      <c r="O499" s="2">
        <f t="shared" si="553"/>
        <v>7.5238095238095237</v>
      </c>
      <c r="P499" s="2">
        <f t="shared" si="554"/>
        <v>37.156666666666666</v>
      </c>
      <c r="Q499" s="2">
        <f t="shared" si="555"/>
        <v>43.156666666666666</v>
      </c>
      <c r="R499" s="2">
        <f t="shared" si="556"/>
        <v>35.833333333333336</v>
      </c>
      <c r="S499" s="2">
        <f t="shared" si="545"/>
        <v>39.833333333333336</v>
      </c>
      <c r="T499" s="2">
        <f t="shared" si="546"/>
        <v>49.833333333333336</v>
      </c>
      <c r="U499" s="7">
        <f t="shared" si="547"/>
        <v>1</v>
      </c>
      <c r="V499" s="2">
        <f t="shared" si="557"/>
        <v>24.83110929891274</v>
      </c>
      <c r="W499" s="28">
        <f t="shared" si="558"/>
        <v>34.902513724282421</v>
      </c>
      <c r="X499" s="2">
        <f t="shared" si="559"/>
        <v>35.710290964991565</v>
      </c>
      <c r="Y499" s="2">
        <f t="shared" si="560"/>
        <v>235.89553833967102</v>
      </c>
      <c r="Z499" s="28">
        <f t="shared" si="561"/>
        <v>0</v>
      </c>
      <c r="AA499" s="28">
        <f t="shared" si="562"/>
        <v>9.5</v>
      </c>
      <c r="AB499" s="28">
        <f t="shared" si="563"/>
        <v>331.57388038068302</v>
      </c>
      <c r="AC499" s="2">
        <f t="shared" si="564"/>
        <v>339.24776416741986</v>
      </c>
      <c r="AD499" s="2">
        <f t="shared" si="548"/>
        <v>339.24776416741986</v>
      </c>
      <c r="AE499" s="2">
        <f t="shared" si="565"/>
        <v>339.24776416741986</v>
      </c>
      <c r="AF499" s="2">
        <f t="shared" si="549"/>
        <v>2070.6237179810328</v>
      </c>
      <c r="AG499" s="33">
        <f t="shared" si="566"/>
        <v>8.8970982142857133E-2</v>
      </c>
      <c r="AH499" s="33">
        <f t="shared" si="567"/>
        <v>8.8970982142857133E-2</v>
      </c>
      <c r="AI499" s="2">
        <f t="shared" si="568"/>
        <v>1.8088203352939556</v>
      </c>
      <c r="AJ499" s="7">
        <v>2.2000000000000002</v>
      </c>
      <c r="AK499" s="27">
        <f t="shared" si="569"/>
        <v>0</v>
      </c>
      <c r="AL499" s="3">
        <f t="shared" si="570"/>
        <v>2301.0119406250842</v>
      </c>
    </row>
    <row r="500" spans="1:38" ht="20.25" x14ac:dyDescent="0.3">
      <c r="A500" s="7">
        <v>20</v>
      </c>
      <c r="B500" s="7">
        <v>84</v>
      </c>
      <c r="C500" s="27">
        <v>68</v>
      </c>
      <c r="D500" s="27">
        <v>106</v>
      </c>
      <c r="E500" s="7">
        <v>8.5</v>
      </c>
      <c r="F500" s="32">
        <f t="shared" si="550"/>
        <v>10.25</v>
      </c>
      <c r="G500" s="8">
        <f t="shared" si="543"/>
        <v>24600</v>
      </c>
      <c r="H500" s="2">
        <v>1.4</v>
      </c>
      <c r="I500" s="7">
        <f t="shared" si="544"/>
        <v>34440</v>
      </c>
      <c r="J500" s="7">
        <v>1.2</v>
      </c>
      <c r="K500" s="7">
        <v>1.75</v>
      </c>
      <c r="L500" s="7">
        <v>0</v>
      </c>
      <c r="M500" s="2">
        <f t="shared" si="551"/>
        <v>2.1733333333333333</v>
      </c>
      <c r="N500" s="2">
        <f t="shared" si="552"/>
        <v>1.8095238095238095</v>
      </c>
      <c r="O500" s="2">
        <f t="shared" si="553"/>
        <v>7.5238095238095237</v>
      </c>
      <c r="P500" s="2">
        <f t="shared" si="554"/>
        <v>37.196666666666665</v>
      </c>
      <c r="Q500" s="2">
        <f t="shared" si="555"/>
        <v>43.196666666666665</v>
      </c>
      <c r="R500" s="2">
        <f t="shared" si="556"/>
        <v>35.833333333333336</v>
      </c>
      <c r="S500" s="2">
        <f t="shared" si="545"/>
        <v>39.833333333333336</v>
      </c>
      <c r="T500" s="2">
        <f t="shared" si="546"/>
        <v>49.833333333333336</v>
      </c>
      <c r="U500" s="7">
        <f t="shared" si="547"/>
        <v>1</v>
      </c>
      <c r="V500" s="2">
        <f t="shared" si="557"/>
        <v>24.808115756850313</v>
      </c>
      <c r="W500" s="28">
        <f t="shared" si="558"/>
        <v>34.870194088146036</v>
      </c>
      <c r="X500" s="2">
        <f t="shared" si="559"/>
        <v>35.677223329249614</v>
      </c>
      <c r="Y500" s="2">
        <f t="shared" si="560"/>
        <v>254.2831865077157</v>
      </c>
      <c r="Z500" s="28">
        <f t="shared" si="561"/>
        <v>0</v>
      </c>
      <c r="AA500" s="28">
        <f t="shared" si="562"/>
        <v>10.25</v>
      </c>
      <c r="AB500" s="28">
        <f t="shared" si="563"/>
        <v>357.41948940349687</v>
      </c>
      <c r="AC500" s="2">
        <f t="shared" si="564"/>
        <v>365.69153912480851</v>
      </c>
      <c r="AD500" s="2">
        <f t="shared" si="548"/>
        <v>365.69153912480851</v>
      </c>
      <c r="AE500" s="2">
        <f t="shared" si="565"/>
        <v>365.69153912480851</v>
      </c>
      <c r="AF500" s="2">
        <f t="shared" si="549"/>
        <v>2401.4334244040379</v>
      </c>
      <c r="AG500" s="33">
        <f t="shared" si="566"/>
        <v>8.9510044642857139E-2</v>
      </c>
      <c r="AH500" s="33">
        <f t="shared" si="567"/>
        <v>8.9510044642857139E-2</v>
      </c>
      <c r="AI500" s="2">
        <f t="shared" si="568"/>
        <v>1.8091739401846696</v>
      </c>
      <c r="AJ500" s="7">
        <v>2.2000000000000002</v>
      </c>
      <c r="AK500" s="27">
        <f t="shared" si="569"/>
        <v>0</v>
      </c>
      <c r="AL500" s="3">
        <f t="shared" si="570"/>
        <v>2305.3219038579346</v>
      </c>
    </row>
    <row r="501" spans="1:38" ht="20.25" x14ac:dyDescent="0.3">
      <c r="A501" s="7">
        <v>20</v>
      </c>
      <c r="B501" s="7">
        <v>90</v>
      </c>
      <c r="C501" s="27">
        <v>72</v>
      </c>
      <c r="D501" s="27">
        <v>113</v>
      </c>
      <c r="E501" s="7">
        <v>9</v>
      </c>
      <c r="F501" s="32">
        <f t="shared" si="550"/>
        <v>10.916666666666666</v>
      </c>
      <c r="G501" s="8">
        <f t="shared" si="543"/>
        <v>26200</v>
      </c>
      <c r="H501" s="2">
        <v>1.4</v>
      </c>
      <c r="I501" s="7">
        <f t="shared" si="544"/>
        <v>36680</v>
      </c>
      <c r="J501" s="7">
        <v>1.2</v>
      </c>
      <c r="K501" s="7">
        <v>1.75</v>
      </c>
      <c r="L501" s="7">
        <v>0</v>
      </c>
      <c r="M501" s="2">
        <f t="shared" si="551"/>
        <v>2.1533333333333333</v>
      </c>
      <c r="N501" s="2">
        <f t="shared" si="552"/>
        <v>1.8095238095238095</v>
      </c>
      <c r="O501" s="2">
        <f t="shared" si="553"/>
        <v>7.5238095238095237</v>
      </c>
      <c r="P501" s="2">
        <f t="shared" si="554"/>
        <v>37.231666666666662</v>
      </c>
      <c r="Q501" s="2">
        <f t="shared" si="555"/>
        <v>43.231666666666662</v>
      </c>
      <c r="R501" s="2">
        <f t="shared" si="556"/>
        <v>35.833333333333336</v>
      </c>
      <c r="S501" s="2">
        <f t="shared" si="545"/>
        <v>39.833333333333336</v>
      </c>
      <c r="T501" s="2">
        <f t="shared" si="546"/>
        <v>49.833333333333336</v>
      </c>
      <c r="U501" s="7">
        <f t="shared" si="547"/>
        <v>1</v>
      </c>
      <c r="V501" s="2">
        <f t="shared" si="557"/>
        <v>24.788031311386199</v>
      </c>
      <c r="W501" s="28">
        <f t="shared" si="558"/>
        <v>34.841963467233477</v>
      </c>
      <c r="X501" s="2">
        <f t="shared" si="559"/>
        <v>35.648339344133994</v>
      </c>
      <c r="Y501" s="2">
        <f t="shared" si="560"/>
        <v>270.60267514929933</v>
      </c>
      <c r="Z501" s="28">
        <f t="shared" si="561"/>
        <v>0</v>
      </c>
      <c r="AA501" s="28">
        <f t="shared" si="562"/>
        <v>10.916666666666666</v>
      </c>
      <c r="AB501" s="28">
        <f t="shared" si="563"/>
        <v>380.35810118396546</v>
      </c>
      <c r="AC501" s="2">
        <f t="shared" si="564"/>
        <v>389.16103784012944</v>
      </c>
      <c r="AD501" s="2">
        <f t="shared" si="548"/>
        <v>389.16103784012944</v>
      </c>
      <c r="AE501" s="2">
        <f t="shared" si="565"/>
        <v>389.16103784012944</v>
      </c>
      <c r="AF501" s="2">
        <f t="shared" si="549"/>
        <v>2756.7475535250433</v>
      </c>
      <c r="AG501" s="33">
        <f t="shared" si="566"/>
        <v>8.9989211309523809E-2</v>
      </c>
      <c r="AH501" s="33">
        <f t="shared" si="567"/>
        <v>8.9989211309523809E-2</v>
      </c>
      <c r="AI501" s="2">
        <f t="shared" si="568"/>
        <v>1.8094883717265726</v>
      </c>
      <c r="AJ501" s="7">
        <v>2.2000000000000002</v>
      </c>
      <c r="AK501" s="27">
        <f t="shared" si="569"/>
        <v>0</v>
      </c>
      <c r="AL501" s="3">
        <f t="shared" si="570"/>
        <v>2314.4515637471127</v>
      </c>
    </row>
    <row r="502" spans="1:38" ht="20.25" x14ac:dyDescent="0.3">
      <c r="A502" s="7">
        <v>20</v>
      </c>
      <c r="B502" s="7">
        <v>96</v>
      </c>
      <c r="C502" s="27">
        <v>77</v>
      </c>
      <c r="D502" s="27">
        <v>121</v>
      </c>
      <c r="E502" s="7">
        <v>9.5</v>
      </c>
      <c r="F502" s="32">
        <f t="shared" si="550"/>
        <v>11.666666666666666</v>
      </c>
      <c r="G502" s="8">
        <f t="shared" si="543"/>
        <v>28000</v>
      </c>
      <c r="H502" s="2">
        <v>1.4</v>
      </c>
      <c r="I502" s="7">
        <f t="shared" si="544"/>
        <v>39200</v>
      </c>
      <c r="J502" s="7">
        <v>1.2</v>
      </c>
      <c r="K502" s="7">
        <v>1.75</v>
      </c>
      <c r="L502" s="7">
        <v>0</v>
      </c>
      <c r="M502" s="2">
        <f t="shared" si="551"/>
        <v>2.1304761904761902</v>
      </c>
      <c r="N502" s="2">
        <f t="shared" si="552"/>
        <v>1.8095238095238095</v>
      </c>
      <c r="O502" s="2">
        <f t="shared" si="553"/>
        <v>7.5238095238095237</v>
      </c>
      <c r="P502" s="2">
        <f t="shared" si="554"/>
        <v>37.271666666666661</v>
      </c>
      <c r="Q502" s="2">
        <f t="shared" si="555"/>
        <v>43.271666666666661</v>
      </c>
      <c r="R502" s="2">
        <f t="shared" si="556"/>
        <v>35.833333333333336</v>
      </c>
      <c r="S502" s="2">
        <f t="shared" si="545"/>
        <v>39.833333333333336</v>
      </c>
      <c r="T502" s="2">
        <f t="shared" si="546"/>
        <v>49.833333333333336</v>
      </c>
      <c r="U502" s="7">
        <f t="shared" si="547"/>
        <v>1</v>
      </c>
      <c r="V502" s="2">
        <f t="shared" si="557"/>
        <v>24.765117443517564</v>
      </c>
      <c r="W502" s="28">
        <f t="shared" si="558"/>
        <v>34.809755820843861</v>
      </c>
      <c r="X502" s="2">
        <f t="shared" si="559"/>
        <v>35.615386290008537</v>
      </c>
      <c r="Y502" s="2">
        <f t="shared" si="560"/>
        <v>288.92637017437158</v>
      </c>
      <c r="Z502" s="28">
        <f t="shared" si="561"/>
        <v>0</v>
      </c>
      <c r="AA502" s="28">
        <f t="shared" si="562"/>
        <v>11.666666666666666</v>
      </c>
      <c r="AB502" s="28">
        <f t="shared" si="563"/>
        <v>406.11381790984501</v>
      </c>
      <c r="AC502" s="2">
        <f t="shared" si="564"/>
        <v>415.51284005009956</v>
      </c>
      <c r="AD502" s="2">
        <f t="shared" si="548"/>
        <v>415.51284005009956</v>
      </c>
      <c r="AE502" s="2">
        <f t="shared" si="565"/>
        <v>415.51284005009956</v>
      </c>
      <c r="AF502" s="2">
        <f t="shared" si="549"/>
        <v>3136.5661053440494</v>
      </c>
      <c r="AG502" s="33">
        <f t="shared" si="566"/>
        <v>9.0528273809523802E-2</v>
      </c>
      <c r="AH502" s="33">
        <f t="shared" si="567"/>
        <v>9.0528273809523802E-2</v>
      </c>
      <c r="AI502" s="2">
        <f t="shared" si="568"/>
        <v>1.8098422378789192</v>
      </c>
      <c r="AJ502" s="7">
        <v>2.2000000000000002</v>
      </c>
      <c r="AK502" s="27">
        <f t="shared" si="569"/>
        <v>0</v>
      </c>
      <c r="AL502" s="3">
        <f t="shared" si="570"/>
        <v>2319.9081251675257</v>
      </c>
    </row>
    <row r="503" spans="1:38" ht="20.25" x14ac:dyDescent="0.3">
      <c r="A503" s="7">
        <v>20</v>
      </c>
      <c r="B503" s="7">
        <v>102</v>
      </c>
      <c r="C503" s="27">
        <v>82</v>
      </c>
      <c r="D503" s="27">
        <v>128</v>
      </c>
      <c r="E503" s="7">
        <v>9.75</v>
      </c>
      <c r="F503" s="32">
        <f t="shared" si="550"/>
        <v>12.291666666666666</v>
      </c>
      <c r="G503" s="8">
        <f t="shared" si="543"/>
        <v>29500</v>
      </c>
      <c r="H503" s="2">
        <v>1.4</v>
      </c>
      <c r="I503" s="7">
        <f t="shared" si="544"/>
        <v>41300</v>
      </c>
      <c r="J503" s="7">
        <v>1.2</v>
      </c>
      <c r="K503" s="7">
        <v>1.75</v>
      </c>
      <c r="L503" s="7">
        <v>0</v>
      </c>
      <c r="M503" s="2">
        <f t="shared" si="551"/>
        <v>2.1104761904761902</v>
      </c>
      <c r="N503" s="2">
        <f t="shared" si="552"/>
        <v>1.8095238095238095</v>
      </c>
      <c r="O503" s="2">
        <f t="shared" si="553"/>
        <v>7.5238095238095237</v>
      </c>
      <c r="P503" s="2">
        <f t="shared" si="554"/>
        <v>37.306666666666665</v>
      </c>
      <c r="Q503" s="2">
        <f t="shared" si="555"/>
        <v>43.306666666666665</v>
      </c>
      <c r="R503" s="2">
        <f t="shared" si="556"/>
        <v>35.833333333333336</v>
      </c>
      <c r="S503" s="2">
        <f t="shared" si="545"/>
        <v>39.833333333333336</v>
      </c>
      <c r="T503" s="2">
        <f t="shared" si="546"/>
        <v>49.833333333333336</v>
      </c>
      <c r="U503" s="7">
        <f t="shared" si="547"/>
        <v>1</v>
      </c>
      <c r="V503" s="2">
        <f t="shared" si="557"/>
        <v>24.745102531790582</v>
      </c>
      <c r="W503" s="28">
        <f t="shared" si="558"/>
        <v>34.781622936290368</v>
      </c>
      <c r="X503" s="2">
        <f t="shared" si="559"/>
        <v>35.586602303243978</v>
      </c>
      <c r="Y503" s="2">
        <f t="shared" si="560"/>
        <v>304.15855195325923</v>
      </c>
      <c r="Z503" s="28">
        <f t="shared" si="561"/>
        <v>0</v>
      </c>
      <c r="AA503" s="28">
        <f t="shared" si="562"/>
        <v>12.291666666666666</v>
      </c>
      <c r="AB503" s="28">
        <f t="shared" si="563"/>
        <v>427.52411525856911</v>
      </c>
      <c r="AC503" s="2">
        <f t="shared" si="564"/>
        <v>437.41865331070721</v>
      </c>
      <c r="AD503" s="2">
        <f t="shared" si="548"/>
        <v>437.41865331070721</v>
      </c>
      <c r="AE503" s="2">
        <f t="shared" si="565"/>
        <v>437.41865331070721</v>
      </c>
      <c r="AF503" s="2">
        <f t="shared" si="549"/>
        <v>3540.8890798610555</v>
      </c>
      <c r="AG503" s="33">
        <f t="shared" si="566"/>
        <v>9.0977492559523795E-2</v>
      </c>
      <c r="AH503" s="33">
        <f t="shared" si="567"/>
        <v>9.0977492559523795E-2</v>
      </c>
      <c r="AI503" s="2">
        <f t="shared" si="568"/>
        <v>1.8101372320825964</v>
      </c>
      <c r="AJ503" s="7">
        <v>2.2000000000000002</v>
      </c>
      <c r="AK503" s="27">
        <f t="shared" si="569"/>
        <v>0</v>
      </c>
      <c r="AL503" s="3">
        <f t="shared" si="570"/>
        <v>2322.3837821403108</v>
      </c>
    </row>
    <row r="504" spans="1:38" ht="20.25" x14ac:dyDescent="0.3">
      <c r="A504" s="7">
        <v>20</v>
      </c>
      <c r="B504" s="7">
        <v>108</v>
      </c>
      <c r="C504" s="27">
        <v>87</v>
      </c>
      <c r="D504" s="27">
        <v>136</v>
      </c>
      <c r="E504" s="7">
        <v>10</v>
      </c>
      <c r="F504" s="32">
        <f t="shared" si="550"/>
        <v>13</v>
      </c>
      <c r="G504" s="8">
        <f t="shared" si="543"/>
        <v>31200</v>
      </c>
      <c r="H504" s="2">
        <v>1.4</v>
      </c>
      <c r="I504" s="7">
        <f t="shared" si="544"/>
        <v>43680</v>
      </c>
      <c r="J504" s="7">
        <v>1.2</v>
      </c>
      <c r="K504" s="7">
        <v>1.75</v>
      </c>
      <c r="L504" s="7">
        <v>0</v>
      </c>
      <c r="M504" s="2">
        <f t="shared" si="551"/>
        <v>2.0876190476190475</v>
      </c>
      <c r="N504" s="2">
        <f t="shared" si="552"/>
        <v>1.8095238095238095</v>
      </c>
      <c r="O504" s="2">
        <f t="shared" si="553"/>
        <v>7.5238095238095237</v>
      </c>
      <c r="P504" s="2">
        <f t="shared" si="554"/>
        <v>37.346666666666664</v>
      </c>
      <c r="Q504" s="2">
        <f t="shared" si="555"/>
        <v>43.346666666666664</v>
      </c>
      <c r="R504" s="2">
        <f t="shared" si="556"/>
        <v>35.833333333333336</v>
      </c>
      <c r="S504" s="2">
        <f t="shared" si="545"/>
        <v>39.833333333333336</v>
      </c>
      <c r="T504" s="2">
        <f t="shared" si="546"/>
        <v>49.833333333333336</v>
      </c>
      <c r="U504" s="7">
        <f t="shared" si="547"/>
        <v>1</v>
      </c>
      <c r="V504" s="2">
        <f t="shared" si="557"/>
        <v>24.722267924717261</v>
      </c>
      <c r="W504" s="28">
        <f t="shared" si="558"/>
        <v>34.749526698576169</v>
      </c>
      <c r="X504" s="2">
        <f t="shared" si="559"/>
        <v>35.55376323621546</v>
      </c>
      <c r="Y504" s="2">
        <f t="shared" si="560"/>
        <v>321.38948302132439</v>
      </c>
      <c r="Z504" s="28">
        <f t="shared" si="561"/>
        <v>0</v>
      </c>
      <c r="AA504" s="28">
        <f t="shared" si="562"/>
        <v>13</v>
      </c>
      <c r="AB504" s="28">
        <f t="shared" si="563"/>
        <v>451.74384708149017</v>
      </c>
      <c r="AC504" s="2">
        <f t="shared" si="564"/>
        <v>462.19892207080096</v>
      </c>
      <c r="AD504" s="2">
        <f t="shared" si="548"/>
        <v>462.19892207080096</v>
      </c>
      <c r="AE504" s="2">
        <f t="shared" si="565"/>
        <v>462.19892207080096</v>
      </c>
      <c r="AF504" s="2">
        <f t="shared" si="549"/>
        <v>3969.7164770760623</v>
      </c>
      <c r="AG504" s="33">
        <f t="shared" si="566"/>
        <v>9.148660714285714E-2</v>
      </c>
      <c r="AH504" s="33">
        <f t="shared" si="567"/>
        <v>9.148660714285714E-2</v>
      </c>
      <c r="AI504" s="2">
        <f t="shared" si="568"/>
        <v>1.8104716751208301</v>
      </c>
      <c r="AJ504" s="7">
        <v>2.2000000000000002</v>
      </c>
      <c r="AK504" s="27">
        <f t="shared" si="569"/>
        <v>0</v>
      </c>
      <c r="AL504" s="3">
        <f t="shared" si="570"/>
        <v>2322.2604395049157</v>
      </c>
    </row>
    <row r="505" spans="1:38" ht="20.25" x14ac:dyDescent="0.3">
      <c r="A505" s="7">
        <v>20</v>
      </c>
      <c r="B505" s="7">
        <v>114</v>
      </c>
      <c r="C505" s="27">
        <v>92</v>
      </c>
      <c r="D505" s="27">
        <v>143</v>
      </c>
      <c r="E505" s="7">
        <v>10.5</v>
      </c>
      <c r="F505" s="32">
        <f t="shared" si="550"/>
        <v>13.666666666666666</v>
      </c>
      <c r="G505" s="8">
        <f t="shared" si="543"/>
        <v>32800</v>
      </c>
      <c r="H505" s="2">
        <v>1.4</v>
      </c>
      <c r="I505" s="7">
        <f t="shared" si="544"/>
        <v>45920</v>
      </c>
      <c r="J505" s="7">
        <v>1.2</v>
      </c>
      <c r="K505" s="7">
        <v>1.75</v>
      </c>
      <c r="L505" s="7">
        <v>0</v>
      </c>
      <c r="M505" s="2">
        <f t="shared" si="551"/>
        <v>2.0676190476190475</v>
      </c>
      <c r="N505" s="2">
        <f t="shared" si="552"/>
        <v>1.8095238095238095</v>
      </c>
      <c r="O505" s="2">
        <f t="shared" si="553"/>
        <v>7.5238095238095237</v>
      </c>
      <c r="P505" s="2">
        <f t="shared" si="554"/>
        <v>37.381666666666668</v>
      </c>
      <c r="Q505" s="2">
        <f t="shared" si="555"/>
        <v>43.381666666666668</v>
      </c>
      <c r="R505" s="2">
        <f t="shared" si="556"/>
        <v>35.833333333333336</v>
      </c>
      <c r="S505" s="2">
        <f t="shared" si="545"/>
        <v>39.833333333333336</v>
      </c>
      <c r="T505" s="2">
        <f t="shared" si="546"/>
        <v>49.833333333333336</v>
      </c>
      <c r="U505" s="7">
        <f t="shared" si="547"/>
        <v>1</v>
      </c>
      <c r="V505" s="2">
        <f t="shared" si="557"/>
        <v>24.702322186255579</v>
      </c>
      <c r="W505" s="28">
        <f t="shared" si="558"/>
        <v>34.721491043703907</v>
      </c>
      <c r="X505" s="2">
        <f t="shared" si="559"/>
        <v>35.525078729397656</v>
      </c>
      <c r="Y505" s="2">
        <f t="shared" si="560"/>
        <v>337.59840321215955</v>
      </c>
      <c r="Z505" s="28">
        <f t="shared" si="561"/>
        <v>0</v>
      </c>
      <c r="AA505" s="28">
        <f t="shared" si="562"/>
        <v>13.666666666666666</v>
      </c>
      <c r="AB505" s="28">
        <f t="shared" si="563"/>
        <v>474.52704426395337</v>
      </c>
      <c r="AC505" s="2">
        <f t="shared" si="564"/>
        <v>485.50940930176796</v>
      </c>
      <c r="AD505" s="2">
        <f t="shared" si="548"/>
        <v>485.50940930176796</v>
      </c>
      <c r="AE505" s="2">
        <f t="shared" si="565"/>
        <v>485.50940930176796</v>
      </c>
      <c r="AF505" s="2">
        <f t="shared" si="549"/>
        <v>4423.0482969890691</v>
      </c>
      <c r="AG505" s="33">
        <f t="shared" si="566"/>
        <v>9.196577380952381E-2</v>
      </c>
      <c r="AH505" s="33">
        <f t="shared" si="567"/>
        <v>9.196577380952381E-2</v>
      </c>
      <c r="AI505" s="2">
        <f t="shared" si="568"/>
        <v>1.8107865579522922</v>
      </c>
      <c r="AJ505" s="7">
        <v>2.2000000000000002</v>
      </c>
      <c r="AK505" s="27">
        <f t="shared" si="569"/>
        <v>0</v>
      </c>
      <c r="AL505" s="3">
        <f t="shared" si="570"/>
        <v>2333.0145935360447</v>
      </c>
    </row>
    <row r="506" spans="1:38" ht="20.25" x14ac:dyDescent="0.3">
      <c r="A506" s="7">
        <v>20</v>
      </c>
      <c r="B506" s="7">
        <v>120</v>
      </c>
      <c r="C506" s="27">
        <v>97</v>
      </c>
      <c r="D506" s="27">
        <v>151</v>
      </c>
      <c r="E506" s="7">
        <v>11</v>
      </c>
      <c r="F506" s="32">
        <f t="shared" si="550"/>
        <v>14.416666666666666</v>
      </c>
      <c r="G506" s="8">
        <f t="shared" si="543"/>
        <v>34600</v>
      </c>
      <c r="H506" s="2">
        <v>1.4</v>
      </c>
      <c r="I506" s="7">
        <f t="shared" si="544"/>
        <v>48440</v>
      </c>
      <c r="J506" s="7">
        <v>1.2</v>
      </c>
      <c r="K506" s="7">
        <v>1.75</v>
      </c>
      <c r="L506" s="7">
        <v>0</v>
      </c>
      <c r="M506" s="2">
        <f t="shared" si="551"/>
        <v>2.0447619047619048</v>
      </c>
      <c r="N506" s="2">
        <f t="shared" si="552"/>
        <v>1.8095238095238095</v>
      </c>
      <c r="O506" s="2">
        <f t="shared" si="553"/>
        <v>7.5238095238095237</v>
      </c>
      <c r="P506" s="2">
        <f t="shared" si="554"/>
        <v>37.421666666666667</v>
      </c>
      <c r="Q506" s="2">
        <f t="shared" si="555"/>
        <v>43.421666666666667</v>
      </c>
      <c r="R506" s="2">
        <f t="shared" si="556"/>
        <v>35.833333333333336</v>
      </c>
      <c r="S506" s="2">
        <f t="shared" si="545"/>
        <v>39.833333333333336</v>
      </c>
      <c r="T506" s="2">
        <f t="shared" si="546"/>
        <v>49.833333333333336</v>
      </c>
      <c r="U506" s="7">
        <f t="shared" si="547"/>
        <v>1</v>
      </c>
      <c r="V506" s="2">
        <f t="shared" si="557"/>
        <v>24.679566429434093</v>
      </c>
      <c r="W506" s="28">
        <f t="shared" si="558"/>
        <v>34.689505637606757</v>
      </c>
      <c r="X506" s="2">
        <f t="shared" si="559"/>
        <v>35.492353059052377</v>
      </c>
      <c r="Y506" s="2">
        <f t="shared" si="560"/>
        <v>355.79708269100814</v>
      </c>
      <c r="Z506" s="28">
        <f t="shared" si="561"/>
        <v>0</v>
      </c>
      <c r="AA506" s="28">
        <f t="shared" si="562"/>
        <v>14.416666666666666</v>
      </c>
      <c r="AB506" s="28">
        <f t="shared" si="563"/>
        <v>500.10703960883075</v>
      </c>
      <c r="AC506" s="2">
        <f t="shared" si="564"/>
        <v>511.68142326800506</v>
      </c>
      <c r="AD506" s="2">
        <f t="shared" si="548"/>
        <v>511.68142326800506</v>
      </c>
      <c r="AE506" s="2">
        <f t="shared" si="565"/>
        <v>511.68142326800506</v>
      </c>
      <c r="AF506" s="2">
        <f t="shared" si="549"/>
        <v>4900.884539600077</v>
      </c>
      <c r="AG506" s="33">
        <f t="shared" si="566"/>
        <v>9.2504836309523816E-2</v>
      </c>
      <c r="AH506" s="33">
        <f t="shared" si="567"/>
        <v>9.2504836309523816E-2</v>
      </c>
      <c r="AI506" s="2">
        <f t="shared" si="568"/>
        <v>1.8111409320868332</v>
      </c>
      <c r="AJ506" s="7">
        <v>2.2000000000000002</v>
      </c>
      <c r="AK506" s="27">
        <f t="shared" si="569"/>
        <v>0</v>
      </c>
      <c r="AL506" s="3">
        <f t="shared" si="570"/>
        <v>2340.519512749609</v>
      </c>
    </row>
    <row r="507" spans="1:38" ht="20.25" x14ac:dyDescent="0.3">
      <c r="A507" s="7">
        <v>20</v>
      </c>
      <c r="B507" s="7">
        <v>132</v>
      </c>
      <c r="C507" s="27">
        <v>106</v>
      </c>
      <c r="D507" s="27">
        <v>166</v>
      </c>
      <c r="E507" s="7">
        <v>12</v>
      </c>
      <c r="F507" s="32">
        <f t="shared" si="550"/>
        <v>15.833333333333334</v>
      </c>
      <c r="G507" s="8">
        <f t="shared" si="543"/>
        <v>38000</v>
      </c>
      <c r="H507" s="2">
        <v>1.4</v>
      </c>
      <c r="I507" s="7">
        <f t="shared" si="544"/>
        <v>53200</v>
      </c>
      <c r="J507" s="7">
        <v>1.2</v>
      </c>
      <c r="K507" s="7">
        <v>1.75</v>
      </c>
      <c r="L507" s="7">
        <v>0</v>
      </c>
      <c r="M507" s="2">
        <f t="shared" si="551"/>
        <v>2.0019047619047616</v>
      </c>
      <c r="N507" s="2">
        <f t="shared" si="552"/>
        <v>1.8095238095238095</v>
      </c>
      <c r="O507" s="2">
        <f t="shared" si="553"/>
        <v>7.5238095238095237</v>
      </c>
      <c r="P507" s="2">
        <f t="shared" si="554"/>
        <v>37.496666666666663</v>
      </c>
      <c r="Q507" s="2">
        <f t="shared" si="555"/>
        <v>43.496666666666663</v>
      </c>
      <c r="R507" s="2">
        <f t="shared" si="556"/>
        <v>35.833333333333336</v>
      </c>
      <c r="S507" s="2">
        <f t="shared" si="545"/>
        <v>39.833333333333336</v>
      </c>
      <c r="T507" s="2">
        <f t="shared" si="546"/>
        <v>49.833333333333336</v>
      </c>
      <c r="U507" s="7">
        <f t="shared" si="547"/>
        <v>1</v>
      </c>
      <c r="V507" s="2">
        <f t="shared" si="557"/>
        <v>24.637012191970516</v>
      </c>
      <c r="W507" s="28">
        <f t="shared" si="558"/>
        <v>34.629691561674036</v>
      </c>
      <c r="X507" s="2">
        <f t="shared" si="559"/>
        <v>35.431154657348905</v>
      </c>
      <c r="Y507" s="2">
        <f t="shared" si="560"/>
        <v>390.08602637286651</v>
      </c>
      <c r="Z507" s="28">
        <f t="shared" si="561"/>
        <v>0</v>
      </c>
      <c r="AA507" s="28">
        <f t="shared" si="562"/>
        <v>15.833333333333334</v>
      </c>
      <c r="AB507" s="28">
        <f t="shared" si="563"/>
        <v>548.30344972650562</v>
      </c>
      <c r="AC507" s="2">
        <f t="shared" si="564"/>
        <v>560.99328207469102</v>
      </c>
      <c r="AD507" s="2">
        <f t="shared" si="548"/>
        <v>560.99328207469102</v>
      </c>
      <c r="AE507" s="2">
        <f t="shared" si="565"/>
        <v>560.99328207469102</v>
      </c>
      <c r="AF507" s="2">
        <f t="shared" si="549"/>
        <v>5930.0702929160934</v>
      </c>
      <c r="AG507" s="33">
        <f t="shared" si="566"/>
        <v>9.3523065476190492E-2</v>
      </c>
      <c r="AH507" s="33">
        <f t="shared" si="567"/>
        <v>9.3523065476190492E-2</v>
      </c>
      <c r="AI507" s="2">
        <f t="shared" si="568"/>
        <v>1.8118106840293953</v>
      </c>
      <c r="AJ507" s="7">
        <v>2.2000000000000002</v>
      </c>
      <c r="AK507" s="27">
        <f t="shared" si="569"/>
        <v>0</v>
      </c>
      <c r="AL507" s="3">
        <f t="shared" si="570"/>
        <v>2359.2216065503521</v>
      </c>
    </row>
    <row r="508" spans="1:38" ht="20.25" x14ac:dyDescent="0.3">
      <c r="A508" s="7">
        <v>20</v>
      </c>
      <c r="B508" s="7">
        <v>144</v>
      </c>
      <c r="C508" s="27">
        <v>116</v>
      </c>
      <c r="D508" s="27">
        <v>180</v>
      </c>
      <c r="E508" s="7">
        <v>13</v>
      </c>
      <c r="F508" s="32">
        <f t="shared" si="550"/>
        <v>17.166666666666668</v>
      </c>
      <c r="G508" s="8">
        <f t="shared" si="543"/>
        <v>41200</v>
      </c>
      <c r="H508" s="2">
        <v>1.4</v>
      </c>
      <c r="I508" s="7">
        <f t="shared" si="544"/>
        <v>57679.999999999993</v>
      </c>
      <c r="J508" s="7">
        <v>1.2</v>
      </c>
      <c r="K508" s="7">
        <v>1.75</v>
      </c>
      <c r="L508" s="7">
        <v>0</v>
      </c>
      <c r="M508" s="2">
        <f t="shared" si="551"/>
        <v>1.9619047619047618</v>
      </c>
      <c r="N508" s="2">
        <f t="shared" si="552"/>
        <v>1.8095238095238095</v>
      </c>
      <c r="O508" s="2">
        <f t="shared" si="553"/>
        <v>7.5238095238095237</v>
      </c>
      <c r="P508" s="2">
        <f t="shared" si="554"/>
        <v>37.566666666666663</v>
      </c>
      <c r="Q508" s="2">
        <f t="shared" si="555"/>
        <v>43.566666666666663</v>
      </c>
      <c r="R508" s="2">
        <f t="shared" si="556"/>
        <v>35.833333333333336</v>
      </c>
      <c r="S508" s="2">
        <f t="shared" si="545"/>
        <v>39.833333333333336</v>
      </c>
      <c r="T508" s="2">
        <f t="shared" si="546"/>
        <v>49.833333333333336</v>
      </c>
      <c r="U508" s="7">
        <f t="shared" si="547"/>
        <v>1</v>
      </c>
      <c r="V508" s="2">
        <f t="shared" si="557"/>
        <v>24.597427092044626</v>
      </c>
      <c r="W508" s="28">
        <f t="shared" si="558"/>
        <v>34.574050894283438</v>
      </c>
      <c r="X508" s="2">
        <f t="shared" si="559"/>
        <v>35.374226252773212</v>
      </c>
      <c r="Y508" s="2">
        <f t="shared" si="560"/>
        <v>422.25583174676609</v>
      </c>
      <c r="Z508" s="28">
        <f t="shared" si="561"/>
        <v>0</v>
      </c>
      <c r="AA508" s="28">
        <f t="shared" si="562"/>
        <v>17.166666666666668</v>
      </c>
      <c r="AB508" s="28">
        <f t="shared" si="563"/>
        <v>593.52120701853244</v>
      </c>
      <c r="AC508" s="2">
        <f t="shared" si="564"/>
        <v>607.25755067260684</v>
      </c>
      <c r="AD508" s="2">
        <f t="shared" si="548"/>
        <v>607.25755067260684</v>
      </c>
      <c r="AE508" s="2">
        <f t="shared" si="565"/>
        <v>607.25755067260684</v>
      </c>
      <c r="AF508" s="2">
        <f t="shared" si="549"/>
        <v>7057.2737370241111</v>
      </c>
      <c r="AG508" s="33">
        <f t="shared" si="566"/>
        <v>9.4481398809523803E-2</v>
      </c>
      <c r="AH508" s="33">
        <f t="shared" si="567"/>
        <v>9.4481398809523803E-2</v>
      </c>
      <c r="AI508" s="2">
        <f t="shared" si="568"/>
        <v>1.812441491449337</v>
      </c>
      <c r="AJ508" s="7">
        <v>2.2000000000000002</v>
      </c>
      <c r="AK508" s="27">
        <f t="shared" si="569"/>
        <v>0</v>
      </c>
      <c r="AL508" s="3">
        <f t="shared" si="570"/>
        <v>2381.2179700674105</v>
      </c>
    </row>
    <row r="509" spans="1:38" ht="20.25" x14ac:dyDescent="0.3">
      <c r="A509" s="7"/>
      <c r="B509" s="7"/>
      <c r="C509" s="7"/>
      <c r="D509" s="2"/>
      <c r="E509" s="2"/>
      <c r="F509" s="2"/>
      <c r="G509" s="7"/>
      <c r="H509" s="7"/>
      <c r="I509" s="7"/>
      <c r="J509" s="7"/>
      <c r="K509" s="2"/>
      <c r="L509" s="2"/>
      <c r="M509" s="2"/>
      <c r="N509" s="2"/>
      <c r="O509" s="2"/>
      <c r="P509" s="2"/>
      <c r="Q509" s="2"/>
      <c r="R509" s="2"/>
      <c r="S509" s="7"/>
      <c r="T509" s="2"/>
      <c r="U509" s="28"/>
      <c r="V509" s="2"/>
      <c r="W509" s="2"/>
      <c r="X509" s="28"/>
      <c r="Y509" s="28"/>
      <c r="Z509" s="28"/>
      <c r="AA509" s="2"/>
      <c r="AB509" s="2"/>
      <c r="AC509" s="2"/>
      <c r="AD509" s="7"/>
      <c r="AE509" s="2"/>
      <c r="AF509" s="4"/>
      <c r="AG509" s="7"/>
      <c r="AH509" s="3"/>
    </row>
    <row r="510" spans="1:38" ht="150" x14ac:dyDescent="0.2">
      <c r="A510" s="7" t="s">
        <v>10</v>
      </c>
      <c r="B510" s="7" t="s">
        <v>82</v>
      </c>
      <c r="C510" s="31" t="s">
        <v>83</v>
      </c>
      <c r="D510" s="31" t="s">
        <v>84</v>
      </c>
      <c r="E510" s="7" t="s">
        <v>12</v>
      </c>
      <c r="F510" s="7" t="s">
        <v>85</v>
      </c>
      <c r="G510" s="7" t="s">
        <v>47</v>
      </c>
      <c r="H510" s="7" t="s">
        <v>14</v>
      </c>
      <c r="I510" s="7" t="s">
        <v>15</v>
      </c>
      <c r="J510" s="7" t="s">
        <v>16</v>
      </c>
      <c r="K510" s="7" t="s">
        <v>17</v>
      </c>
      <c r="L510" s="7" t="s">
        <v>18</v>
      </c>
      <c r="M510" s="7" t="s">
        <v>25</v>
      </c>
      <c r="N510" s="7" t="s">
        <v>26</v>
      </c>
      <c r="O510" s="7" t="s">
        <v>27</v>
      </c>
      <c r="P510" s="7" t="s">
        <v>28</v>
      </c>
      <c r="Q510" s="7" t="s">
        <v>29</v>
      </c>
      <c r="R510" s="7" t="s">
        <v>30</v>
      </c>
      <c r="S510" s="7" t="s">
        <v>31</v>
      </c>
      <c r="T510" s="7" t="s">
        <v>32</v>
      </c>
      <c r="U510" s="7" t="s">
        <v>33</v>
      </c>
      <c r="V510" s="7" t="s">
        <v>34</v>
      </c>
      <c r="W510" s="26" t="s">
        <v>35</v>
      </c>
      <c r="X510" s="7" t="s">
        <v>36</v>
      </c>
      <c r="Y510" s="7" t="s">
        <v>37</v>
      </c>
      <c r="Z510" s="26" t="s">
        <v>59</v>
      </c>
      <c r="AA510" s="26" t="s">
        <v>60</v>
      </c>
      <c r="AB510" s="26" t="s">
        <v>61</v>
      </c>
      <c r="AC510" s="7" t="s">
        <v>39</v>
      </c>
      <c r="AD510" s="7" t="s">
        <v>40</v>
      </c>
      <c r="AE510" s="7" t="s">
        <v>41</v>
      </c>
      <c r="AF510" s="7" t="s">
        <v>21</v>
      </c>
      <c r="AG510" s="26" t="s">
        <v>90</v>
      </c>
      <c r="AH510" s="26" t="s">
        <v>89</v>
      </c>
      <c r="AI510" s="7" t="s">
        <v>22</v>
      </c>
      <c r="AJ510" s="7" t="s">
        <v>23</v>
      </c>
      <c r="AK510" s="26" t="s">
        <v>20</v>
      </c>
      <c r="AL510" s="7" t="s">
        <v>24</v>
      </c>
    </row>
    <row r="511" spans="1:38" ht="20.25" x14ac:dyDescent="0.3">
      <c r="A511" s="7">
        <v>21</v>
      </c>
      <c r="B511" s="7">
        <v>18</v>
      </c>
      <c r="C511" s="27">
        <v>14</v>
      </c>
      <c r="D511" s="27">
        <v>23</v>
      </c>
      <c r="E511" s="7">
        <v>2.75</v>
      </c>
      <c r="F511" s="32">
        <f>($D511+2*$E511)/12</f>
        <v>2.375</v>
      </c>
      <c r="G511" s="8">
        <f t="shared" ref="G511:G533" si="572">$B$4*$A511*$F511</f>
        <v>5985</v>
      </c>
      <c r="H511" s="2">
        <v>1.4</v>
      </c>
      <c r="I511" s="7">
        <f t="shared" ref="I511:I533" si="573">$G511*$H511</f>
        <v>8379</v>
      </c>
      <c r="J511" s="7">
        <v>1.2</v>
      </c>
      <c r="K511" s="7">
        <v>1.1499999999999999</v>
      </c>
      <c r="L511" s="7">
        <v>0</v>
      </c>
      <c r="M511" s="2">
        <f>($E$7-$C$7-0.06*$D511/12)/$K511</f>
        <v>3.6681159420289853</v>
      </c>
      <c r="N511" s="2">
        <f>($F$7-$B$7)/$K511</f>
        <v>2.7536231884057973</v>
      </c>
      <c r="O511" s="2">
        <f>($G$7-$B$7)/$K511</f>
        <v>11.449275362318842</v>
      </c>
      <c r="P511" s="2">
        <f>$C$7+$K511*$A511+0.06*$D511/12</f>
        <v>25.931666666666665</v>
      </c>
      <c r="Q511" s="2">
        <f>IF($A511&lt;$M511,$P511,$P511+$E$7)</f>
        <v>31.931666666666665</v>
      </c>
      <c r="R511" s="2">
        <f>$B$7+K511*$A511</f>
        <v>24.983333333333331</v>
      </c>
      <c r="S511" s="2">
        <f t="shared" ref="S511:S533" si="574">$R511+$F$7</f>
        <v>28.983333333333331</v>
      </c>
      <c r="T511" s="2">
        <f t="shared" ref="T511:T533" si="575">$R511+$G$7</f>
        <v>38.983333333333334</v>
      </c>
      <c r="U511" s="7">
        <f t="shared" ref="U511:U533" si="576">IF($A511&lt;$M511,0.5,1)</f>
        <v>1</v>
      </c>
      <c r="V511" s="2">
        <f>($U511*$H$7*(1+$L511)*$J511)/($Q511*$R511)</f>
        <v>48.134809221423296</v>
      </c>
      <c r="W511" s="28">
        <f>IF($A511&lt;$N511,(($U511*$I$7/2*(1+$L511)*$J$7)/($R511*$Q511)),(($U511*$I$7*(1+$L511)*$J$7)/($S511*$Q511)))</f>
        <v>64.830792681599988</v>
      </c>
      <c r="X511" s="2">
        <f>(2*$U511*$H$7*(1+$L511)*$J511)/($Q511*$T511)</f>
        <v>61.69651904481703</v>
      </c>
      <c r="Y511" s="2">
        <f>IF($R511&gt;$F511,$F511*$V511,$R511*$V511)</f>
        <v>114.32017190088033</v>
      </c>
      <c r="Z511" s="28">
        <f>IF($N511&lt;$A511,0,$F$7-$B$7-$K511*$A511)</f>
        <v>0</v>
      </c>
      <c r="AA511" s="28">
        <f>IF($S511&gt;$F511,$F511,$S511)</f>
        <v>2.375</v>
      </c>
      <c r="AB511" s="28">
        <f>($AA511-$Z511)*$W511</f>
        <v>153.97313261879998</v>
      </c>
      <c r="AC511" s="2">
        <f>IF($T511&gt;$F511,$F511*$X511,$T511*$X511)</f>
        <v>146.52923273144046</v>
      </c>
      <c r="AD511" s="2">
        <f t="shared" ref="AD511:AD533" si="577">IF($Y511&gt;$AC511,$Y511,$AC511)</f>
        <v>146.52923273144046</v>
      </c>
      <c r="AE511" s="2">
        <f>IF($AB511&gt;$AD511,$AB511,$AD511)</f>
        <v>153.97313261879998</v>
      </c>
      <c r="AF511" s="2">
        <f t="shared" ref="AF511:AF533" si="578">PI()*($B511/(2*12))^2*62.4</f>
        <v>110.26990214100174</v>
      </c>
      <c r="AG511" s="33">
        <f>0.23*($M$7/$H511)*(1+0.35*$M$7*($F511/$A511))</f>
        <v>8.3768601190476188E-2</v>
      </c>
      <c r="AH511" s="33">
        <f>IF(AG511&gt;0.33,0.33,AG511)</f>
        <v>8.3768601190476188E-2</v>
      </c>
      <c r="AI511" s="2">
        <f>$P$7/($O$7-$N$7*AH511)</f>
        <v>1.8054148580564546</v>
      </c>
      <c r="AJ511" s="7">
        <v>2.4</v>
      </c>
      <c r="AK511" s="27">
        <f>IF($A511&gt;$F511,0,$AE511)</f>
        <v>0</v>
      </c>
      <c r="AL511" s="3">
        <f>(12/$D511)*(($I511+$AF511)/$AI511+$AK511/$AJ511)</f>
        <v>2453.2778585511783</v>
      </c>
    </row>
    <row r="512" spans="1:38" ht="20.25" x14ac:dyDescent="0.3">
      <c r="A512" s="7">
        <v>21</v>
      </c>
      <c r="B512" s="7">
        <v>24</v>
      </c>
      <c r="C512" s="27">
        <v>19</v>
      </c>
      <c r="D512" s="27">
        <v>30</v>
      </c>
      <c r="E512" s="7">
        <v>3.25</v>
      </c>
      <c r="F512" s="32">
        <f t="shared" ref="F512:F533" si="579">($D512+2*$E512)/12</f>
        <v>3.0416666666666665</v>
      </c>
      <c r="G512" s="8">
        <f t="shared" si="572"/>
        <v>7665</v>
      </c>
      <c r="H512" s="2">
        <v>1.4</v>
      </c>
      <c r="I512" s="7">
        <f t="shared" si="573"/>
        <v>10731</v>
      </c>
      <c r="J512" s="7">
        <v>1.2</v>
      </c>
      <c r="K512" s="4">
        <f>(1.75-1.15)*(($D512-24)/(96-24))+1.15</f>
        <v>1.2</v>
      </c>
      <c r="L512" s="7">
        <v>0</v>
      </c>
      <c r="M512" s="2">
        <f t="shared" ref="M512:M533" si="580">($E$7-$C$7-0.06*$D512/12)/$K512</f>
        <v>3.4861111111111107</v>
      </c>
      <c r="N512" s="2">
        <f t="shared" ref="N512:N533" si="581">($F$7-$B$7)/$K512</f>
        <v>2.6388888888888888</v>
      </c>
      <c r="O512" s="2">
        <f t="shared" ref="O512:O533" si="582">($G$7-$B$7)/$K512</f>
        <v>10.972222222222221</v>
      </c>
      <c r="P512" s="2">
        <f t="shared" ref="P512:P533" si="583">$C$7+$K512*$A512+0.06*$D512/12</f>
        <v>27.016666666666666</v>
      </c>
      <c r="Q512" s="2">
        <f t="shared" ref="Q512:Q533" si="584">IF($A512&lt;$M512,$P512,$P512+$E$7)</f>
        <v>33.016666666666666</v>
      </c>
      <c r="R512" s="2">
        <f t="shared" ref="R512:R533" si="585">$B$7+K512*$A512</f>
        <v>26.033333333333331</v>
      </c>
      <c r="S512" s="2">
        <f t="shared" si="574"/>
        <v>30.033333333333331</v>
      </c>
      <c r="T512" s="2">
        <f t="shared" si="575"/>
        <v>40.033333333333331</v>
      </c>
      <c r="U512" s="7">
        <f t="shared" si="576"/>
        <v>1</v>
      </c>
      <c r="V512" s="2">
        <f t="shared" ref="V512:V533" si="586">($U512*$H$7*(1+$L512)*$J512)/($Q512*$R512)</f>
        <v>44.675376382936236</v>
      </c>
      <c r="W512" s="28">
        <f t="shared" ref="W512:W533" si="587">IF($A512&lt;$N512,(($U512*$I$7/2*(1+$L512)*$J$7)/($R512*$Q512)),(($U512*$I$7*(1+$L512)*$J$7)/($S512*$Q512)))</f>
        <v>60.508235563043144</v>
      </c>
      <c r="X512" s="2">
        <f t="shared" ref="X512:X533" si="588">(2*$U512*$H$7*(1+$L512)*$J512)/($Q512*$T512)</f>
        <v>58.104028234926233</v>
      </c>
      <c r="Y512" s="2">
        <f t="shared" ref="Y512:Y533" si="589">IF($R512&gt;$F512,$F512*$V512,$R512*$V512)</f>
        <v>135.88760316476439</v>
      </c>
      <c r="Z512" s="28">
        <f t="shared" ref="Z512:Z533" si="590">IF($N512&lt;$A512,0,$F$7-$B$7-$K512*$A512)</f>
        <v>0</v>
      </c>
      <c r="AA512" s="28">
        <f t="shared" ref="AA512:AA533" si="591">IF($S512&gt;$F512,$F512,$S512)</f>
        <v>3.0416666666666665</v>
      </c>
      <c r="AB512" s="28">
        <f t="shared" ref="AB512:AB533" si="592">($AA512-$Z512)*$W512</f>
        <v>184.04588317092288</v>
      </c>
      <c r="AC512" s="2">
        <f t="shared" ref="AC512:AC533" si="593">IF($T512&gt;$F512,$F512*$X512,$T512*$X512)</f>
        <v>176.73308588123396</v>
      </c>
      <c r="AD512" s="2">
        <f t="shared" si="577"/>
        <v>176.73308588123396</v>
      </c>
      <c r="AE512" s="2">
        <f t="shared" ref="AE512:AE533" si="594">IF($AB512&gt;$AD512,$AB512,$AD512)</f>
        <v>184.04588317092288</v>
      </c>
      <c r="AF512" s="2">
        <f t="shared" si="578"/>
        <v>196.03538158400309</v>
      </c>
      <c r="AG512" s="33">
        <f t="shared" ref="AG512:AG533" si="595">0.23*($M$7/$H512)*(1+0.35*$M$7*($F512/$A512))</f>
        <v>8.4224950396825399E-2</v>
      </c>
      <c r="AH512" s="33">
        <f t="shared" ref="AH512:AH533" si="596">IF(AG512&gt;0.33,0.33,AG512)</f>
        <v>8.4224950396825399E-2</v>
      </c>
      <c r="AI512" s="2">
        <f t="shared" ref="AI512:AI533" si="597">$P$7/($O$7-$N$7*AH512)</f>
        <v>1.805713070966255</v>
      </c>
      <c r="AJ512" s="7">
        <v>2.2000000000000002</v>
      </c>
      <c r="AK512" s="27">
        <f t="shared" ref="AK512:AK533" si="598">IF($A512&gt;$F512,0,$AE512)</f>
        <v>0</v>
      </c>
      <c r="AL512" s="3">
        <f t="shared" ref="AL512:AL533" si="599">(12/$D512)*(($I512+$AF512)/$AI512+$AK512/$AJ512)</f>
        <v>2420.5474407374895</v>
      </c>
    </row>
    <row r="513" spans="1:38" ht="20.25" x14ac:dyDescent="0.3">
      <c r="A513" s="7">
        <v>21</v>
      </c>
      <c r="B513" s="7">
        <v>27</v>
      </c>
      <c r="C513" s="27">
        <v>22</v>
      </c>
      <c r="D513" s="27">
        <v>34</v>
      </c>
      <c r="E513" s="7">
        <v>3.5</v>
      </c>
      <c r="F513" s="32">
        <f t="shared" si="579"/>
        <v>3.4166666666666665</v>
      </c>
      <c r="G513" s="8">
        <f t="shared" si="572"/>
        <v>8610</v>
      </c>
      <c r="H513" s="2">
        <v>1.4</v>
      </c>
      <c r="I513" s="7">
        <f t="shared" si="573"/>
        <v>12054</v>
      </c>
      <c r="J513" s="7">
        <v>1.2</v>
      </c>
      <c r="K513" s="4">
        <f t="shared" ref="K513:K523" si="600">(1.75-1.15)*(($D513-24)/(96-24))+1.15</f>
        <v>1.2333333333333332</v>
      </c>
      <c r="L513" s="7">
        <v>0</v>
      </c>
      <c r="M513" s="2">
        <f t="shared" si="580"/>
        <v>3.3756756756756761</v>
      </c>
      <c r="N513" s="2">
        <f t="shared" si="581"/>
        <v>2.567567567567568</v>
      </c>
      <c r="O513" s="2">
        <f t="shared" si="582"/>
        <v>10.675675675675677</v>
      </c>
      <c r="P513" s="2">
        <f t="shared" si="583"/>
        <v>27.736666666666665</v>
      </c>
      <c r="Q513" s="2">
        <f t="shared" si="584"/>
        <v>33.736666666666665</v>
      </c>
      <c r="R513" s="2">
        <f t="shared" si="585"/>
        <v>26.733333333333327</v>
      </c>
      <c r="S513" s="2">
        <f t="shared" si="574"/>
        <v>30.733333333333327</v>
      </c>
      <c r="T513" s="2">
        <f t="shared" si="575"/>
        <v>40.733333333333327</v>
      </c>
      <c r="U513" s="7">
        <f t="shared" si="576"/>
        <v>1</v>
      </c>
      <c r="V513" s="2">
        <f t="shared" si="586"/>
        <v>42.577086579076479</v>
      </c>
      <c r="W513" s="28">
        <f t="shared" si="587"/>
        <v>57.868125400656417</v>
      </c>
      <c r="X513" s="2">
        <f t="shared" si="588"/>
        <v>55.886781401668301</v>
      </c>
      <c r="Y513" s="2">
        <f t="shared" si="589"/>
        <v>145.47171247851131</v>
      </c>
      <c r="Z513" s="28">
        <f t="shared" si="590"/>
        <v>0</v>
      </c>
      <c r="AA513" s="28">
        <f t="shared" si="591"/>
        <v>3.4166666666666665</v>
      </c>
      <c r="AB513" s="28">
        <f t="shared" si="592"/>
        <v>197.71609511890941</v>
      </c>
      <c r="AC513" s="2">
        <f t="shared" si="593"/>
        <v>190.94650312236669</v>
      </c>
      <c r="AD513" s="2">
        <f t="shared" si="577"/>
        <v>190.94650312236669</v>
      </c>
      <c r="AE513" s="2">
        <f t="shared" si="594"/>
        <v>197.71609511890941</v>
      </c>
      <c r="AF513" s="2">
        <f t="shared" si="578"/>
        <v>248.1072798172539</v>
      </c>
      <c r="AG513" s="33">
        <f t="shared" si="595"/>
        <v>8.4481646825396828E-2</v>
      </c>
      <c r="AH513" s="33">
        <f t="shared" si="596"/>
        <v>8.4481646825396828E-2</v>
      </c>
      <c r="AI513" s="2">
        <f t="shared" si="597"/>
        <v>1.8058808590251143</v>
      </c>
      <c r="AJ513" s="7">
        <v>2.2000000000000002</v>
      </c>
      <c r="AK513" s="27">
        <f t="shared" si="598"/>
        <v>0</v>
      </c>
      <c r="AL513" s="3">
        <f t="shared" si="599"/>
        <v>2404.3226299823732</v>
      </c>
    </row>
    <row r="514" spans="1:38" ht="20.25" x14ac:dyDescent="0.3">
      <c r="A514" s="7">
        <v>21</v>
      </c>
      <c r="B514" s="7">
        <v>30</v>
      </c>
      <c r="C514" s="27">
        <v>24</v>
      </c>
      <c r="D514" s="27">
        <v>38</v>
      </c>
      <c r="E514" s="7">
        <v>3.75</v>
      </c>
      <c r="F514" s="32">
        <f t="shared" si="579"/>
        <v>3.7916666666666665</v>
      </c>
      <c r="G514" s="8">
        <f t="shared" si="572"/>
        <v>9555</v>
      </c>
      <c r="H514" s="2">
        <v>1.4</v>
      </c>
      <c r="I514" s="7">
        <f t="shared" si="573"/>
        <v>13377</v>
      </c>
      <c r="J514" s="7">
        <v>1.2</v>
      </c>
      <c r="K514" s="4">
        <f t="shared" si="600"/>
        <v>1.2666666666666666</v>
      </c>
      <c r="L514" s="7">
        <v>0</v>
      </c>
      <c r="M514" s="2">
        <f t="shared" si="580"/>
        <v>3.271052631578947</v>
      </c>
      <c r="N514" s="2">
        <f t="shared" si="581"/>
        <v>2.5</v>
      </c>
      <c r="O514" s="2">
        <f t="shared" si="582"/>
        <v>10.394736842105264</v>
      </c>
      <c r="P514" s="2">
        <f t="shared" si="583"/>
        <v>28.456666666666667</v>
      </c>
      <c r="Q514" s="2">
        <f t="shared" si="584"/>
        <v>34.456666666666663</v>
      </c>
      <c r="R514" s="2">
        <f t="shared" si="585"/>
        <v>27.43333333333333</v>
      </c>
      <c r="S514" s="2">
        <f t="shared" si="574"/>
        <v>31.43333333333333</v>
      </c>
      <c r="T514" s="2">
        <f t="shared" si="575"/>
        <v>41.43333333333333</v>
      </c>
      <c r="U514" s="7">
        <f t="shared" si="576"/>
        <v>1</v>
      </c>
      <c r="V514" s="2">
        <f t="shared" si="586"/>
        <v>40.623691205405777</v>
      </c>
      <c r="W514" s="28">
        <f t="shared" si="587"/>
        <v>55.397166393904023</v>
      </c>
      <c r="X514" s="2">
        <f t="shared" si="588"/>
        <v>53.794525924455279</v>
      </c>
      <c r="Y514" s="2">
        <f t="shared" si="589"/>
        <v>154.0314958204969</v>
      </c>
      <c r="Z514" s="28">
        <f t="shared" si="590"/>
        <v>0</v>
      </c>
      <c r="AA514" s="28">
        <f t="shared" si="591"/>
        <v>3.7916666666666665</v>
      </c>
      <c r="AB514" s="28">
        <f t="shared" si="592"/>
        <v>210.04758924355275</v>
      </c>
      <c r="AC514" s="2">
        <f t="shared" si="593"/>
        <v>203.97091079689292</v>
      </c>
      <c r="AD514" s="2">
        <f t="shared" si="577"/>
        <v>203.97091079689292</v>
      </c>
      <c r="AE514" s="2">
        <f t="shared" si="594"/>
        <v>210.04758924355275</v>
      </c>
      <c r="AF514" s="2">
        <f t="shared" si="578"/>
        <v>306.30528372500481</v>
      </c>
      <c r="AG514" s="33">
        <f t="shared" si="595"/>
        <v>8.4738343253968257E-2</v>
      </c>
      <c r="AH514" s="33">
        <f t="shared" si="596"/>
        <v>8.4738343253968257E-2</v>
      </c>
      <c r="AI514" s="2">
        <f t="shared" si="597"/>
        <v>1.8060486782688274</v>
      </c>
      <c r="AJ514" s="7">
        <v>2.2000000000000002</v>
      </c>
      <c r="AK514" s="27">
        <f t="shared" si="598"/>
        <v>0</v>
      </c>
      <c r="AL514" s="3">
        <f t="shared" si="599"/>
        <v>2392.5400382617572</v>
      </c>
    </row>
    <row r="515" spans="1:38" ht="20.25" x14ac:dyDescent="0.3">
      <c r="A515" s="7">
        <v>21</v>
      </c>
      <c r="B515" s="7">
        <v>33</v>
      </c>
      <c r="C515" s="27">
        <v>27</v>
      </c>
      <c r="D515" s="27">
        <v>42</v>
      </c>
      <c r="E515" s="7">
        <v>3.75</v>
      </c>
      <c r="F515" s="32">
        <f t="shared" si="579"/>
        <v>4.125</v>
      </c>
      <c r="G515" s="8">
        <f t="shared" si="572"/>
        <v>10395</v>
      </c>
      <c r="H515" s="2">
        <v>1.4</v>
      </c>
      <c r="I515" s="7">
        <f t="shared" si="573"/>
        <v>14552.999999999998</v>
      </c>
      <c r="J515" s="7">
        <v>1.2</v>
      </c>
      <c r="K515" s="4">
        <f t="shared" si="600"/>
        <v>1.2999999999999998</v>
      </c>
      <c r="L515" s="7">
        <v>0</v>
      </c>
      <c r="M515" s="2">
        <f t="shared" si="580"/>
        <v>3.1717948717948721</v>
      </c>
      <c r="N515" s="2">
        <f t="shared" si="581"/>
        <v>2.4358974358974361</v>
      </c>
      <c r="O515" s="2">
        <f t="shared" si="582"/>
        <v>10.12820512820513</v>
      </c>
      <c r="P515" s="2">
        <f t="shared" si="583"/>
        <v>29.176666666666666</v>
      </c>
      <c r="Q515" s="2">
        <f t="shared" si="584"/>
        <v>35.176666666666662</v>
      </c>
      <c r="R515" s="2">
        <f t="shared" si="585"/>
        <v>28.133333333333329</v>
      </c>
      <c r="S515" s="2">
        <f t="shared" si="574"/>
        <v>32.133333333333326</v>
      </c>
      <c r="T515" s="2">
        <f t="shared" si="575"/>
        <v>42.133333333333326</v>
      </c>
      <c r="U515" s="7">
        <f t="shared" si="576"/>
        <v>1</v>
      </c>
      <c r="V515" s="2">
        <f t="shared" si="586"/>
        <v>38.802110583320584</v>
      </c>
      <c r="W515" s="28">
        <f t="shared" si="587"/>
        <v>53.081206775678446</v>
      </c>
      <c r="X515" s="2">
        <f t="shared" si="588"/>
        <v>51.818008437219255</v>
      </c>
      <c r="Y515" s="2">
        <f t="shared" si="589"/>
        <v>160.05870615619742</v>
      </c>
      <c r="Z515" s="28">
        <f t="shared" si="590"/>
        <v>0</v>
      </c>
      <c r="AA515" s="28">
        <f t="shared" si="591"/>
        <v>4.125</v>
      </c>
      <c r="AB515" s="28">
        <f t="shared" si="592"/>
        <v>218.9599779496736</v>
      </c>
      <c r="AC515" s="2">
        <f t="shared" si="593"/>
        <v>213.74928480352943</v>
      </c>
      <c r="AD515" s="2">
        <f t="shared" si="577"/>
        <v>213.74928480352943</v>
      </c>
      <c r="AE515" s="2">
        <f t="shared" si="594"/>
        <v>218.9599779496736</v>
      </c>
      <c r="AF515" s="2">
        <f t="shared" si="578"/>
        <v>370.62939330725584</v>
      </c>
      <c r="AG515" s="33">
        <f t="shared" si="595"/>
        <v>8.4966517857142862E-2</v>
      </c>
      <c r="AH515" s="33">
        <f t="shared" si="596"/>
        <v>8.4966517857142862E-2</v>
      </c>
      <c r="AI515" s="2">
        <f t="shared" si="597"/>
        <v>1.8061978771168115</v>
      </c>
      <c r="AJ515" s="7">
        <v>2.2000000000000002</v>
      </c>
      <c r="AK515" s="27">
        <f t="shared" si="598"/>
        <v>0</v>
      </c>
      <c r="AL515" s="3">
        <f t="shared" si="599"/>
        <v>2360.7015412839755</v>
      </c>
    </row>
    <row r="516" spans="1:38" ht="20.25" x14ac:dyDescent="0.3">
      <c r="A516" s="7">
        <v>21</v>
      </c>
      <c r="B516" s="7">
        <v>36</v>
      </c>
      <c r="C516" s="27">
        <v>29</v>
      </c>
      <c r="D516" s="27">
        <v>45</v>
      </c>
      <c r="E516" s="7">
        <v>4.5</v>
      </c>
      <c r="F516" s="32">
        <f t="shared" si="579"/>
        <v>4.5</v>
      </c>
      <c r="G516" s="8">
        <f t="shared" si="572"/>
        <v>11340</v>
      </c>
      <c r="H516" s="2">
        <v>1.4</v>
      </c>
      <c r="I516" s="7">
        <f t="shared" si="573"/>
        <v>15875.999999999998</v>
      </c>
      <c r="J516" s="7">
        <v>1.2</v>
      </c>
      <c r="K516" s="4">
        <f t="shared" si="600"/>
        <v>1.325</v>
      </c>
      <c r="L516" s="7">
        <v>0</v>
      </c>
      <c r="M516" s="2">
        <f t="shared" si="580"/>
        <v>3.10062893081761</v>
      </c>
      <c r="N516" s="2">
        <f t="shared" si="581"/>
        <v>2.3899371069182389</v>
      </c>
      <c r="O516" s="2">
        <f t="shared" si="582"/>
        <v>9.9371069182389942</v>
      </c>
      <c r="P516" s="2">
        <f t="shared" si="583"/>
        <v>29.716666666666669</v>
      </c>
      <c r="Q516" s="2">
        <f t="shared" si="584"/>
        <v>35.716666666666669</v>
      </c>
      <c r="R516" s="2">
        <f t="shared" si="585"/>
        <v>28.658333333333331</v>
      </c>
      <c r="S516" s="2">
        <f t="shared" si="574"/>
        <v>32.658333333333331</v>
      </c>
      <c r="T516" s="2">
        <f t="shared" si="575"/>
        <v>42.658333333333331</v>
      </c>
      <c r="U516" s="7">
        <f t="shared" si="576"/>
        <v>1</v>
      </c>
      <c r="V516" s="2">
        <f t="shared" si="586"/>
        <v>37.515382080081935</v>
      </c>
      <c r="W516" s="28">
        <f t="shared" si="587"/>
        <v>51.438265092100096</v>
      </c>
      <c r="X516" s="2">
        <f t="shared" si="588"/>
        <v>50.406485240633629</v>
      </c>
      <c r="Y516" s="2">
        <f t="shared" si="589"/>
        <v>168.81921936036872</v>
      </c>
      <c r="Z516" s="28">
        <f t="shared" si="590"/>
        <v>0</v>
      </c>
      <c r="AA516" s="28">
        <f t="shared" si="591"/>
        <v>4.5</v>
      </c>
      <c r="AB516" s="28">
        <f t="shared" si="592"/>
        <v>231.47219291445043</v>
      </c>
      <c r="AC516" s="2">
        <f t="shared" si="593"/>
        <v>226.82918358285133</v>
      </c>
      <c r="AD516" s="2">
        <f t="shared" si="577"/>
        <v>226.82918358285133</v>
      </c>
      <c r="AE516" s="2">
        <f t="shared" si="594"/>
        <v>231.47219291445043</v>
      </c>
      <c r="AF516" s="2">
        <f t="shared" si="578"/>
        <v>441.07960856400695</v>
      </c>
      <c r="AG516" s="33">
        <f t="shared" si="595"/>
        <v>8.5223214285714291E-2</v>
      </c>
      <c r="AH516" s="33">
        <f t="shared" si="596"/>
        <v>8.5223214285714291E-2</v>
      </c>
      <c r="AI516" s="2">
        <f t="shared" si="597"/>
        <v>1.8063657552889734</v>
      </c>
      <c r="AJ516" s="7">
        <v>2.2000000000000002</v>
      </c>
      <c r="AK516" s="27">
        <f t="shared" si="598"/>
        <v>0</v>
      </c>
      <c r="AL516" s="3">
        <f t="shared" si="599"/>
        <v>2408.8262392099628</v>
      </c>
    </row>
    <row r="517" spans="1:38" ht="20.25" x14ac:dyDescent="0.3">
      <c r="A517" s="7">
        <v>21</v>
      </c>
      <c r="B517" s="7">
        <v>39</v>
      </c>
      <c r="C517" s="27">
        <v>32</v>
      </c>
      <c r="D517" s="27">
        <v>49</v>
      </c>
      <c r="E517" s="7">
        <v>4.75</v>
      </c>
      <c r="F517" s="32">
        <f t="shared" si="579"/>
        <v>4.875</v>
      </c>
      <c r="G517" s="8">
        <f t="shared" si="572"/>
        <v>12285</v>
      </c>
      <c r="H517" s="2">
        <v>1.4</v>
      </c>
      <c r="I517" s="7">
        <f t="shared" si="573"/>
        <v>17199</v>
      </c>
      <c r="J517" s="7">
        <v>1.2</v>
      </c>
      <c r="K517" s="4">
        <f t="shared" si="600"/>
        <v>1.3583333333333334</v>
      </c>
      <c r="L517" s="7">
        <v>0</v>
      </c>
      <c r="M517" s="2">
        <f t="shared" si="580"/>
        <v>3.0098159509202449</v>
      </c>
      <c r="N517" s="2">
        <f t="shared" si="581"/>
        <v>2.3312883435582821</v>
      </c>
      <c r="O517" s="2">
        <f t="shared" si="582"/>
        <v>9.6932515337423304</v>
      </c>
      <c r="P517" s="2">
        <f t="shared" si="583"/>
        <v>30.436666666666671</v>
      </c>
      <c r="Q517" s="2">
        <f t="shared" si="584"/>
        <v>36.436666666666667</v>
      </c>
      <c r="R517" s="2">
        <f t="shared" si="585"/>
        <v>29.358333333333334</v>
      </c>
      <c r="S517" s="2">
        <f t="shared" si="574"/>
        <v>33.358333333333334</v>
      </c>
      <c r="T517" s="2">
        <f t="shared" si="575"/>
        <v>43.358333333333334</v>
      </c>
      <c r="U517" s="7">
        <f t="shared" si="576"/>
        <v>1</v>
      </c>
      <c r="V517" s="2">
        <f t="shared" si="586"/>
        <v>35.897250663744678</v>
      </c>
      <c r="W517" s="28">
        <f t="shared" si="587"/>
        <v>49.363763930322769</v>
      </c>
      <c r="X517" s="2">
        <f t="shared" si="588"/>
        <v>48.612728844271579</v>
      </c>
      <c r="Y517" s="2">
        <f t="shared" si="589"/>
        <v>174.9990969857553</v>
      </c>
      <c r="Z517" s="28">
        <f t="shared" si="590"/>
        <v>0</v>
      </c>
      <c r="AA517" s="28">
        <f t="shared" si="591"/>
        <v>4.875</v>
      </c>
      <c r="AB517" s="28">
        <f t="shared" si="592"/>
        <v>240.64834916032351</v>
      </c>
      <c r="AC517" s="2">
        <f t="shared" si="593"/>
        <v>236.98705311582395</v>
      </c>
      <c r="AD517" s="2">
        <f t="shared" si="577"/>
        <v>236.98705311582395</v>
      </c>
      <c r="AE517" s="2">
        <f t="shared" si="594"/>
        <v>240.64834916032351</v>
      </c>
      <c r="AF517" s="2">
        <f t="shared" si="578"/>
        <v>517.65592949525819</v>
      </c>
      <c r="AG517" s="33">
        <f t="shared" si="595"/>
        <v>8.5479910714285706E-2</v>
      </c>
      <c r="AH517" s="33">
        <f t="shared" si="596"/>
        <v>8.5479910714285706E-2</v>
      </c>
      <c r="AI517" s="2">
        <f t="shared" si="597"/>
        <v>1.8065336646711159</v>
      </c>
      <c r="AJ517" s="7">
        <v>2.2000000000000002</v>
      </c>
      <c r="AK517" s="27">
        <f t="shared" si="598"/>
        <v>0</v>
      </c>
      <c r="AL517" s="3">
        <f t="shared" si="599"/>
        <v>2401.711612433528</v>
      </c>
    </row>
    <row r="518" spans="1:38" ht="20.25" x14ac:dyDescent="0.3">
      <c r="A518" s="7">
        <v>21</v>
      </c>
      <c r="B518" s="7">
        <v>42</v>
      </c>
      <c r="C518" s="27">
        <v>34</v>
      </c>
      <c r="D518" s="27">
        <v>53</v>
      </c>
      <c r="E518" s="7">
        <v>5</v>
      </c>
      <c r="F518" s="32">
        <f t="shared" si="579"/>
        <v>5.25</v>
      </c>
      <c r="G518" s="8">
        <f t="shared" si="572"/>
        <v>13230</v>
      </c>
      <c r="H518" s="2">
        <v>1.4</v>
      </c>
      <c r="I518" s="7">
        <f t="shared" si="573"/>
        <v>18522</v>
      </c>
      <c r="J518" s="7">
        <v>1.2</v>
      </c>
      <c r="K518" s="4">
        <f t="shared" si="600"/>
        <v>1.3916666666666666</v>
      </c>
      <c r="L518" s="7">
        <v>0</v>
      </c>
      <c r="M518" s="2">
        <f t="shared" si="580"/>
        <v>2.9233532934131738</v>
      </c>
      <c r="N518" s="2">
        <f t="shared" si="581"/>
        <v>2.2754491017964074</v>
      </c>
      <c r="O518" s="2">
        <f t="shared" si="582"/>
        <v>9.4610778443113777</v>
      </c>
      <c r="P518" s="2">
        <f t="shared" si="583"/>
        <v>31.156666666666666</v>
      </c>
      <c r="Q518" s="2">
        <f t="shared" si="584"/>
        <v>37.156666666666666</v>
      </c>
      <c r="R518" s="2">
        <f t="shared" si="585"/>
        <v>30.05833333333333</v>
      </c>
      <c r="S518" s="2">
        <f t="shared" si="574"/>
        <v>34.05833333333333</v>
      </c>
      <c r="T518" s="2">
        <f t="shared" si="575"/>
        <v>44.05833333333333</v>
      </c>
      <c r="U518" s="7">
        <f t="shared" si="576"/>
        <v>1</v>
      </c>
      <c r="V518" s="2">
        <f t="shared" si="586"/>
        <v>34.381876950535442</v>
      </c>
      <c r="W518" s="28">
        <f t="shared" si="587"/>
        <v>47.412309671130004</v>
      </c>
      <c r="X518" s="2">
        <f t="shared" si="588"/>
        <v>46.91334600362449</v>
      </c>
      <c r="Y518" s="2">
        <f t="shared" si="589"/>
        <v>180.50485399031106</v>
      </c>
      <c r="Z518" s="28">
        <f t="shared" si="590"/>
        <v>0</v>
      </c>
      <c r="AA518" s="28">
        <f t="shared" si="591"/>
        <v>5.25</v>
      </c>
      <c r="AB518" s="28">
        <f t="shared" si="592"/>
        <v>248.91462577343253</v>
      </c>
      <c r="AC518" s="2">
        <f t="shared" si="593"/>
        <v>246.29506651902858</v>
      </c>
      <c r="AD518" s="2">
        <f t="shared" si="577"/>
        <v>246.29506651902858</v>
      </c>
      <c r="AE518" s="2">
        <f t="shared" si="594"/>
        <v>248.91462577343253</v>
      </c>
      <c r="AF518" s="2">
        <f t="shared" si="578"/>
        <v>600.35835610100946</v>
      </c>
      <c r="AG518" s="33">
        <f t="shared" si="595"/>
        <v>8.5736607142857135E-2</v>
      </c>
      <c r="AH518" s="33">
        <f t="shared" si="596"/>
        <v>8.5736607142857135E-2</v>
      </c>
      <c r="AI518" s="2">
        <f t="shared" si="597"/>
        <v>1.8067016052719433</v>
      </c>
      <c r="AJ518" s="7">
        <v>2.2000000000000002</v>
      </c>
      <c r="AK518" s="27">
        <f t="shared" si="598"/>
        <v>0</v>
      </c>
      <c r="AL518" s="3">
        <f t="shared" si="599"/>
        <v>2396.406002274512</v>
      </c>
    </row>
    <row r="519" spans="1:38" ht="20.25" x14ac:dyDescent="0.3">
      <c r="A519" s="7">
        <v>21</v>
      </c>
      <c r="B519" s="7">
        <v>48</v>
      </c>
      <c r="C519" s="27">
        <v>38</v>
      </c>
      <c r="D519" s="27">
        <v>60</v>
      </c>
      <c r="E519" s="7">
        <v>5.5</v>
      </c>
      <c r="F519" s="32">
        <f t="shared" si="579"/>
        <v>5.916666666666667</v>
      </c>
      <c r="G519" s="8">
        <f t="shared" si="572"/>
        <v>14910</v>
      </c>
      <c r="H519" s="2">
        <v>1.4</v>
      </c>
      <c r="I519" s="7">
        <f t="shared" si="573"/>
        <v>20874</v>
      </c>
      <c r="J519" s="7">
        <v>1.2</v>
      </c>
      <c r="K519" s="4">
        <f t="shared" si="600"/>
        <v>1.45</v>
      </c>
      <c r="L519" s="7">
        <v>0</v>
      </c>
      <c r="M519" s="2">
        <f t="shared" si="580"/>
        <v>2.7816091954022988</v>
      </c>
      <c r="N519" s="2">
        <f t="shared" si="581"/>
        <v>2.1839080459770113</v>
      </c>
      <c r="O519" s="2">
        <f t="shared" si="582"/>
        <v>9.0804597701149419</v>
      </c>
      <c r="P519" s="2">
        <f t="shared" si="583"/>
        <v>32.416666666666664</v>
      </c>
      <c r="Q519" s="2">
        <f t="shared" si="584"/>
        <v>38.416666666666664</v>
      </c>
      <c r="R519" s="2">
        <f t="shared" si="585"/>
        <v>31.283333333333331</v>
      </c>
      <c r="S519" s="2">
        <f t="shared" si="574"/>
        <v>35.283333333333331</v>
      </c>
      <c r="T519" s="2">
        <f t="shared" si="575"/>
        <v>45.283333333333331</v>
      </c>
      <c r="U519" s="7">
        <f t="shared" si="576"/>
        <v>1</v>
      </c>
      <c r="V519" s="2">
        <f t="shared" si="586"/>
        <v>31.952034966029007</v>
      </c>
      <c r="W519" s="28">
        <f t="shared" si="587"/>
        <v>44.26515236126923</v>
      </c>
      <c r="X519" s="2">
        <f t="shared" si="588"/>
        <v>44.147198845223734</v>
      </c>
      <c r="Y519" s="2">
        <f t="shared" si="589"/>
        <v>189.04954021567164</v>
      </c>
      <c r="Z519" s="28">
        <f t="shared" si="590"/>
        <v>0</v>
      </c>
      <c r="AA519" s="28">
        <f t="shared" si="591"/>
        <v>5.916666666666667</v>
      </c>
      <c r="AB519" s="28">
        <f t="shared" si="592"/>
        <v>261.90215147084297</v>
      </c>
      <c r="AC519" s="2">
        <f t="shared" si="593"/>
        <v>261.20425983424042</v>
      </c>
      <c r="AD519" s="2">
        <f t="shared" si="577"/>
        <v>261.20425983424042</v>
      </c>
      <c r="AE519" s="2">
        <f t="shared" si="594"/>
        <v>261.90215147084297</v>
      </c>
      <c r="AF519" s="2">
        <f t="shared" si="578"/>
        <v>784.14152633601236</v>
      </c>
      <c r="AG519" s="33">
        <f t="shared" si="595"/>
        <v>8.6192956349206346E-2</v>
      </c>
      <c r="AH519" s="33">
        <f t="shared" si="596"/>
        <v>8.6192956349206346E-2</v>
      </c>
      <c r="AI519" s="2">
        <f t="shared" si="597"/>
        <v>1.8070002434503285</v>
      </c>
      <c r="AJ519" s="7">
        <v>2.2000000000000002</v>
      </c>
      <c r="AK519" s="27">
        <f t="shared" si="598"/>
        <v>0</v>
      </c>
      <c r="AL519" s="3">
        <f t="shared" si="599"/>
        <v>2397.1376434329031</v>
      </c>
    </row>
    <row r="520" spans="1:38" ht="20.25" x14ac:dyDescent="0.3">
      <c r="A520" s="7">
        <v>21</v>
      </c>
      <c r="B520" s="7">
        <v>54</v>
      </c>
      <c r="C520" s="27">
        <v>43</v>
      </c>
      <c r="D520" s="27">
        <v>68</v>
      </c>
      <c r="E520" s="7">
        <v>6</v>
      </c>
      <c r="F520" s="32">
        <f t="shared" si="579"/>
        <v>6.666666666666667</v>
      </c>
      <c r="G520" s="8">
        <f t="shared" si="572"/>
        <v>16800</v>
      </c>
      <c r="H520" s="2">
        <v>1.4</v>
      </c>
      <c r="I520" s="7">
        <f t="shared" si="573"/>
        <v>23520</v>
      </c>
      <c r="J520" s="7">
        <v>1.2</v>
      </c>
      <c r="K520" s="4">
        <f t="shared" si="600"/>
        <v>1.5166666666666666</v>
      </c>
      <c r="L520" s="7">
        <v>0</v>
      </c>
      <c r="M520" s="2">
        <f t="shared" si="580"/>
        <v>2.6329670329670329</v>
      </c>
      <c r="N520" s="2">
        <f t="shared" si="581"/>
        <v>2.087912087912088</v>
      </c>
      <c r="O520" s="2">
        <f t="shared" si="582"/>
        <v>8.6813186813186807</v>
      </c>
      <c r="P520" s="2">
        <f t="shared" si="583"/>
        <v>33.856666666666669</v>
      </c>
      <c r="Q520" s="2">
        <f t="shared" si="584"/>
        <v>39.856666666666669</v>
      </c>
      <c r="R520" s="2">
        <f t="shared" si="585"/>
        <v>32.68333333333333</v>
      </c>
      <c r="S520" s="2">
        <f t="shared" si="574"/>
        <v>36.68333333333333</v>
      </c>
      <c r="T520" s="2">
        <f t="shared" si="575"/>
        <v>46.68333333333333</v>
      </c>
      <c r="U520" s="7">
        <f t="shared" si="576"/>
        <v>1</v>
      </c>
      <c r="V520" s="2">
        <f t="shared" si="586"/>
        <v>29.478399928487587</v>
      </c>
      <c r="W520" s="28">
        <f t="shared" si="587"/>
        <v>41.037555556965692</v>
      </c>
      <c r="X520" s="2">
        <f t="shared" si="588"/>
        <v>41.27607444467273</v>
      </c>
      <c r="Y520" s="2">
        <f t="shared" si="589"/>
        <v>196.52266618991726</v>
      </c>
      <c r="Z520" s="28">
        <f t="shared" si="590"/>
        <v>0</v>
      </c>
      <c r="AA520" s="28">
        <f t="shared" si="591"/>
        <v>6.666666666666667</v>
      </c>
      <c r="AB520" s="28">
        <f t="shared" si="592"/>
        <v>273.58370371310463</v>
      </c>
      <c r="AC520" s="2">
        <f t="shared" si="593"/>
        <v>275.17382963115153</v>
      </c>
      <c r="AD520" s="2">
        <f t="shared" si="577"/>
        <v>275.17382963115153</v>
      </c>
      <c r="AE520" s="2">
        <f t="shared" si="594"/>
        <v>275.17382963115153</v>
      </c>
      <c r="AF520" s="2">
        <f t="shared" si="578"/>
        <v>992.42911926901559</v>
      </c>
      <c r="AG520" s="33">
        <f t="shared" si="595"/>
        <v>8.6706349206349204E-2</v>
      </c>
      <c r="AH520" s="33">
        <f t="shared" si="596"/>
        <v>8.6706349206349204E-2</v>
      </c>
      <c r="AI520" s="2">
        <f t="shared" si="597"/>
        <v>1.807336329432111</v>
      </c>
      <c r="AJ520" s="7">
        <v>2.2000000000000002</v>
      </c>
      <c r="AK520" s="27">
        <f t="shared" si="598"/>
        <v>0</v>
      </c>
      <c r="AL520" s="3">
        <f t="shared" si="599"/>
        <v>2393.4243534586367</v>
      </c>
    </row>
    <row r="521" spans="1:38" ht="20.25" x14ac:dyDescent="0.3">
      <c r="A521" s="7">
        <v>21</v>
      </c>
      <c r="B521" s="7">
        <v>60</v>
      </c>
      <c r="C521" s="27">
        <v>48</v>
      </c>
      <c r="D521" s="27">
        <v>76</v>
      </c>
      <c r="E521" s="7">
        <v>6.5</v>
      </c>
      <c r="F521" s="32">
        <f t="shared" si="579"/>
        <v>7.416666666666667</v>
      </c>
      <c r="G521" s="8">
        <f t="shared" si="572"/>
        <v>18690</v>
      </c>
      <c r="H521" s="2">
        <v>1.4</v>
      </c>
      <c r="I521" s="7">
        <f t="shared" si="573"/>
        <v>26166</v>
      </c>
      <c r="J521" s="7">
        <v>1.2</v>
      </c>
      <c r="K521" s="4">
        <f t="shared" si="600"/>
        <v>1.5833333333333333</v>
      </c>
      <c r="L521" s="7">
        <v>0</v>
      </c>
      <c r="M521" s="2">
        <f t="shared" si="580"/>
        <v>2.4968421052631578</v>
      </c>
      <c r="N521" s="2">
        <f t="shared" si="581"/>
        <v>2</v>
      </c>
      <c r="O521" s="2">
        <f t="shared" si="582"/>
        <v>8.3157894736842106</v>
      </c>
      <c r="P521" s="2">
        <f t="shared" si="583"/>
        <v>35.296666666666667</v>
      </c>
      <c r="Q521" s="2">
        <f t="shared" si="584"/>
        <v>41.296666666666667</v>
      </c>
      <c r="R521" s="2">
        <f t="shared" si="585"/>
        <v>34.083333333333336</v>
      </c>
      <c r="S521" s="2">
        <f t="shared" si="574"/>
        <v>38.083333333333336</v>
      </c>
      <c r="T521" s="2">
        <f t="shared" si="575"/>
        <v>48.083333333333336</v>
      </c>
      <c r="U521" s="7">
        <f t="shared" si="576"/>
        <v>1</v>
      </c>
      <c r="V521" s="2">
        <f t="shared" si="586"/>
        <v>27.281871823750894</v>
      </c>
      <c r="W521" s="28">
        <f t="shared" si="587"/>
        <v>38.150593462507238</v>
      </c>
      <c r="X521" s="2">
        <f t="shared" si="588"/>
        <v>38.67689974320318</v>
      </c>
      <c r="Y521" s="2">
        <f t="shared" si="589"/>
        <v>202.34054935948581</v>
      </c>
      <c r="Z521" s="28">
        <f t="shared" si="590"/>
        <v>0</v>
      </c>
      <c r="AA521" s="28">
        <f t="shared" si="591"/>
        <v>7.416666666666667</v>
      </c>
      <c r="AB521" s="28">
        <f t="shared" si="592"/>
        <v>282.95023484692871</v>
      </c>
      <c r="AC521" s="2">
        <f t="shared" si="593"/>
        <v>286.85367309542357</v>
      </c>
      <c r="AD521" s="2">
        <f t="shared" si="577"/>
        <v>286.85367309542357</v>
      </c>
      <c r="AE521" s="2">
        <f t="shared" si="594"/>
        <v>286.85367309542357</v>
      </c>
      <c r="AF521" s="2">
        <f t="shared" si="578"/>
        <v>1225.2211349000193</v>
      </c>
      <c r="AG521" s="33">
        <f t="shared" si="595"/>
        <v>8.7219742063492048E-2</v>
      </c>
      <c r="AH521" s="33">
        <f t="shared" si="596"/>
        <v>8.7219742063492048E-2</v>
      </c>
      <c r="AI521" s="2">
        <f t="shared" si="597"/>
        <v>1.8076725404551597</v>
      </c>
      <c r="AJ521" s="7">
        <v>2.2000000000000002</v>
      </c>
      <c r="AK521" s="27">
        <f t="shared" si="598"/>
        <v>0</v>
      </c>
      <c r="AL521" s="3">
        <f t="shared" si="599"/>
        <v>2392.5404386515506</v>
      </c>
    </row>
    <row r="522" spans="1:38" ht="20.25" x14ac:dyDescent="0.3">
      <c r="A522" s="7">
        <v>21</v>
      </c>
      <c r="B522" s="7">
        <v>66</v>
      </c>
      <c r="C522" s="27">
        <v>53</v>
      </c>
      <c r="D522" s="27">
        <v>83</v>
      </c>
      <c r="E522" s="7">
        <v>7</v>
      </c>
      <c r="F522" s="32">
        <f t="shared" si="579"/>
        <v>8.0833333333333339</v>
      </c>
      <c r="G522" s="8">
        <f t="shared" si="572"/>
        <v>20370</v>
      </c>
      <c r="H522" s="2">
        <v>1.4</v>
      </c>
      <c r="I522" s="7">
        <f t="shared" si="573"/>
        <v>28518</v>
      </c>
      <c r="J522" s="7">
        <v>1.2</v>
      </c>
      <c r="K522" s="4">
        <f t="shared" si="600"/>
        <v>1.6416666666666666</v>
      </c>
      <c r="L522" s="7">
        <v>0</v>
      </c>
      <c r="M522" s="2">
        <f t="shared" si="580"/>
        <v>2.3868020304568525</v>
      </c>
      <c r="N522" s="2">
        <f t="shared" si="581"/>
        <v>1.9289340101522843</v>
      </c>
      <c r="O522" s="2">
        <f t="shared" si="582"/>
        <v>8.0203045685279193</v>
      </c>
      <c r="P522" s="2">
        <f t="shared" si="583"/>
        <v>36.556666666666665</v>
      </c>
      <c r="Q522" s="2">
        <f t="shared" si="584"/>
        <v>42.556666666666665</v>
      </c>
      <c r="R522" s="2">
        <f t="shared" si="585"/>
        <v>35.308333333333337</v>
      </c>
      <c r="S522" s="2">
        <f t="shared" si="574"/>
        <v>39.308333333333337</v>
      </c>
      <c r="T522" s="2">
        <f t="shared" si="575"/>
        <v>49.308333333333337</v>
      </c>
      <c r="U522" s="7">
        <f t="shared" si="576"/>
        <v>1</v>
      </c>
      <c r="V522" s="2">
        <f t="shared" si="586"/>
        <v>25.55561888179415</v>
      </c>
      <c r="W522" s="28">
        <f t="shared" si="587"/>
        <v>35.867327353906681</v>
      </c>
      <c r="X522" s="2">
        <f t="shared" si="588"/>
        <v>36.599343316600248</v>
      </c>
      <c r="Y522" s="2">
        <f t="shared" si="589"/>
        <v>206.57458596116939</v>
      </c>
      <c r="Z522" s="28">
        <f t="shared" si="590"/>
        <v>0</v>
      </c>
      <c r="AA522" s="28">
        <f t="shared" si="591"/>
        <v>8.0833333333333339</v>
      </c>
      <c r="AB522" s="28">
        <f t="shared" si="592"/>
        <v>289.92756277741233</v>
      </c>
      <c r="AC522" s="2">
        <f t="shared" si="593"/>
        <v>295.84469180918535</v>
      </c>
      <c r="AD522" s="2">
        <f t="shared" si="577"/>
        <v>295.84469180918535</v>
      </c>
      <c r="AE522" s="2">
        <f t="shared" si="594"/>
        <v>295.84469180918535</v>
      </c>
      <c r="AF522" s="2">
        <f t="shared" si="578"/>
        <v>1482.5175732290234</v>
      </c>
      <c r="AG522" s="33">
        <f t="shared" si="595"/>
        <v>8.7676091269841272E-2</v>
      </c>
      <c r="AH522" s="33">
        <f t="shared" si="596"/>
        <v>8.7676091269841272E-2</v>
      </c>
      <c r="AI522" s="2">
        <f t="shared" si="597"/>
        <v>1.8079714997272069</v>
      </c>
      <c r="AJ522" s="7">
        <v>2.2000000000000002</v>
      </c>
      <c r="AK522" s="27">
        <f t="shared" si="598"/>
        <v>0</v>
      </c>
      <c r="AL522" s="3">
        <f t="shared" si="599"/>
        <v>2399.0556422538984</v>
      </c>
    </row>
    <row r="523" spans="1:38" ht="20.25" x14ac:dyDescent="0.3">
      <c r="A523" s="7">
        <v>21</v>
      </c>
      <c r="B523" s="7">
        <v>72</v>
      </c>
      <c r="C523" s="27">
        <v>58</v>
      </c>
      <c r="D523" s="27">
        <v>91</v>
      </c>
      <c r="E523" s="7">
        <v>7.5</v>
      </c>
      <c r="F523" s="32">
        <f t="shared" si="579"/>
        <v>8.8333333333333339</v>
      </c>
      <c r="G523" s="8">
        <f t="shared" si="572"/>
        <v>22260</v>
      </c>
      <c r="H523" s="2">
        <v>1.4</v>
      </c>
      <c r="I523" s="7">
        <f t="shared" si="573"/>
        <v>31163.999999999996</v>
      </c>
      <c r="J523" s="7">
        <v>1.2</v>
      </c>
      <c r="K523" s="4">
        <f t="shared" si="600"/>
        <v>1.7083333333333335</v>
      </c>
      <c r="L523" s="7">
        <v>0</v>
      </c>
      <c r="M523" s="2">
        <f t="shared" si="580"/>
        <v>2.2702439024390242</v>
      </c>
      <c r="N523" s="2">
        <f t="shared" si="581"/>
        <v>1.8536585365853655</v>
      </c>
      <c r="O523" s="2">
        <f t="shared" si="582"/>
        <v>7.7073170731707306</v>
      </c>
      <c r="P523" s="2">
        <f t="shared" si="583"/>
        <v>37.996666666666663</v>
      </c>
      <c r="Q523" s="2">
        <f t="shared" si="584"/>
        <v>43.996666666666663</v>
      </c>
      <c r="R523" s="2">
        <f t="shared" si="585"/>
        <v>36.708333333333336</v>
      </c>
      <c r="S523" s="2">
        <f t="shared" si="574"/>
        <v>40.708333333333336</v>
      </c>
      <c r="T523" s="2">
        <f t="shared" si="575"/>
        <v>50.708333333333336</v>
      </c>
      <c r="U523" s="7">
        <f t="shared" si="576"/>
        <v>1</v>
      </c>
      <c r="V523" s="2">
        <f t="shared" si="586"/>
        <v>23.776437505713425</v>
      </c>
      <c r="W523" s="28">
        <f t="shared" si="587"/>
        <v>33.500258192383455</v>
      </c>
      <c r="X523" s="2">
        <f t="shared" si="588"/>
        <v>34.424061532511963</v>
      </c>
      <c r="Y523" s="2">
        <f t="shared" si="589"/>
        <v>210.02519796713526</v>
      </c>
      <c r="Z523" s="28">
        <f t="shared" si="590"/>
        <v>0</v>
      </c>
      <c r="AA523" s="28">
        <f t="shared" si="591"/>
        <v>8.8333333333333339</v>
      </c>
      <c r="AB523" s="28">
        <f t="shared" si="592"/>
        <v>295.91894736605389</v>
      </c>
      <c r="AC523" s="2">
        <f t="shared" si="593"/>
        <v>304.07921020385572</v>
      </c>
      <c r="AD523" s="2">
        <f t="shared" si="577"/>
        <v>304.07921020385572</v>
      </c>
      <c r="AE523" s="2">
        <f t="shared" si="594"/>
        <v>304.07921020385572</v>
      </c>
      <c r="AF523" s="2">
        <f t="shared" si="578"/>
        <v>1764.3184342560278</v>
      </c>
      <c r="AG523" s="33">
        <f t="shared" si="595"/>
        <v>8.818948412698413E-2</v>
      </c>
      <c r="AH523" s="33">
        <f t="shared" si="596"/>
        <v>8.818948412698413E-2</v>
      </c>
      <c r="AI523" s="2">
        <f t="shared" si="597"/>
        <v>1.8083079471297865</v>
      </c>
      <c r="AJ523" s="7">
        <v>2.2000000000000002</v>
      </c>
      <c r="AK523" s="27">
        <f t="shared" si="598"/>
        <v>0</v>
      </c>
      <c r="AL523" s="3">
        <f t="shared" si="599"/>
        <v>2401.2479978182951</v>
      </c>
    </row>
    <row r="524" spans="1:38" ht="20.25" x14ac:dyDescent="0.3">
      <c r="A524" s="7">
        <v>21</v>
      </c>
      <c r="B524" s="7">
        <v>78</v>
      </c>
      <c r="C524" s="27">
        <v>63</v>
      </c>
      <c r="D524" s="27">
        <v>98</v>
      </c>
      <c r="E524" s="7">
        <v>8</v>
      </c>
      <c r="F524" s="32">
        <f t="shared" si="579"/>
        <v>9.5</v>
      </c>
      <c r="G524" s="8">
        <f t="shared" si="572"/>
        <v>23940</v>
      </c>
      <c r="H524" s="2">
        <v>1.4</v>
      </c>
      <c r="I524" s="7">
        <f t="shared" si="573"/>
        <v>33516</v>
      </c>
      <c r="J524" s="7">
        <v>1.2</v>
      </c>
      <c r="K524" s="7">
        <v>1.75</v>
      </c>
      <c r="L524" s="7">
        <v>0</v>
      </c>
      <c r="M524" s="2">
        <f t="shared" si="580"/>
        <v>2.196190476190476</v>
      </c>
      <c r="N524" s="2">
        <f t="shared" si="581"/>
        <v>1.8095238095238095</v>
      </c>
      <c r="O524" s="2">
        <f t="shared" si="582"/>
        <v>7.5238095238095237</v>
      </c>
      <c r="P524" s="2">
        <f t="shared" si="583"/>
        <v>38.906666666666666</v>
      </c>
      <c r="Q524" s="2">
        <f t="shared" si="584"/>
        <v>44.906666666666666</v>
      </c>
      <c r="R524" s="2">
        <f t="shared" si="585"/>
        <v>37.583333333333336</v>
      </c>
      <c r="S524" s="2">
        <f t="shared" si="574"/>
        <v>41.583333333333336</v>
      </c>
      <c r="T524" s="2">
        <f t="shared" si="575"/>
        <v>51.583333333333336</v>
      </c>
      <c r="U524" s="7">
        <f t="shared" si="576"/>
        <v>1</v>
      </c>
      <c r="V524" s="2">
        <f t="shared" si="586"/>
        <v>22.752289712489002</v>
      </c>
      <c r="W524" s="28">
        <f t="shared" si="587"/>
        <v>32.130769853245681</v>
      </c>
      <c r="X524" s="2">
        <f t="shared" si="588"/>
        <v>33.154386624660873</v>
      </c>
      <c r="Y524" s="2">
        <f t="shared" si="589"/>
        <v>216.14675226864551</v>
      </c>
      <c r="Z524" s="28">
        <f t="shared" si="590"/>
        <v>0</v>
      </c>
      <c r="AA524" s="28">
        <f t="shared" si="591"/>
        <v>9.5</v>
      </c>
      <c r="AB524" s="28">
        <f t="shared" si="592"/>
        <v>305.24231360583394</v>
      </c>
      <c r="AC524" s="2">
        <f t="shared" si="593"/>
        <v>314.96667293427828</v>
      </c>
      <c r="AD524" s="2">
        <f t="shared" si="577"/>
        <v>314.96667293427828</v>
      </c>
      <c r="AE524" s="2">
        <f t="shared" si="594"/>
        <v>314.96667293427828</v>
      </c>
      <c r="AF524" s="2">
        <f t="shared" si="578"/>
        <v>2070.6237179810328</v>
      </c>
      <c r="AG524" s="33">
        <f t="shared" si="595"/>
        <v>8.8645833333333326E-2</v>
      </c>
      <c r="AH524" s="33">
        <f t="shared" si="596"/>
        <v>8.8645833333333326E-2</v>
      </c>
      <c r="AI524" s="2">
        <f t="shared" si="597"/>
        <v>1.8086071166277662</v>
      </c>
      <c r="AJ524" s="7">
        <v>2.2000000000000002</v>
      </c>
      <c r="AK524" s="27">
        <f t="shared" si="598"/>
        <v>0</v>
      </c>
      <c r="AL524" s="3">
        <f t="shared" si="599"/>
        <v>2409.3379492558247</v>
      </c>
    </row>
    <row r="525" spans="1:38" ht="20.25" x14ac:dyDescent="0.3">
      <c r="A525" s="7">
        <v>21</v>
      </c>
      <c r="B525" s="7">
        <v>84</v>
      </c>
      <c r="C525" s="27">
        <v>68</v>
      </c>
      <c r="D525" s="27">
        <v>106</v>
      </c>
      <c r="E525" s="7">
        <v>8.5</v>
      </c>
      <c r="F525" s="32">
        <f t="shared" si="579"/>
        <v>10.25</v>
      </c>
      <c r="G525" s="8">
        <f t="shared" si="572"/>
        <v>25830</v>
      </c>
      <c r="H525" s="2">
        <v>1.4</v>
      </c>
      <c r="I525" s="7">
        <f t="shared" si="573"/>
        <v>36162</v>
      </c>
      <c r="J525" s="7">
        <v>1.2</v>
      </c>
      <c r="K525" s="7">
        <v>1.75</v>
      </c>
      <c r="L525" s="7">
        <v>0</v>
      </c>
      <c r="M525" s="2">
        <f t="shared" si="580"/>
        <v>2.1733333333333333</v>
      </c>
      <c r="N525" s="2">
        <f t="shared" si="581"/>
        <v>1.8095238095238095</v>
      </c>
      <c r="O525" s="2">
        <f t="shared" si="582"/>
        <v>7.5238095238095237</v>
      </c>
      <c r="P525" s="2">
        <f t="shared" si="583"/>
        <v>38.946666666666665</v>
      </c>
      <c r="Q525" s="2">
        <f t="shared" si="584"/>
        <v>44.946666666666665</v>
      </c>
      <c r="R525" s="2">
        <f t="shared" si="585"/>
        <v>37.583333333333336</v>
      </c>
      <c r="S525" s="2">
        <f t="shared" si="574"/>
        <v>41.583333333333336</v>
      </c>
      <c r="T525" s="2">
        <f t="shared" si="575"/>
        <v>51.583333333333336</v>
      </c>
      <c r="U525" s="7">
        <f t="shared" si="576"/>
        <v>1</v>
      </c>
      <c r="V525" s="2">
        <f t="shared" si="586"/>
        <v>22.732041457034402</v>
      </c>
      <c r="W525" s="28">
        <f t="shared" si="587"/>
        <v>32.102175279065989</v>
      </c>
      <c r="X525" s="2">
        <f t="shared" si="588"/>
        <v>33.124881089248838</v>
      </c>
      <c r="Y525" s="2">
        <f t="shared" si="589"/>
        <v>233.00342493460263</v>
      </c>
      <c r="Z525" s="28">
        <f t="shared" si="590"/>
        <v>0</v>
      </c>
      <c r="AA525" s="28">
        <f t="shared" si="591"/>
        <v>10.25</v>
      </c>
      <c r="AB525" s="28">
        <f t="shared" si="592"/>
        <v>329.04729661042637</v>
      </c>
      <c r="AC525" s="2">
        <f t="shared" si="593"/>
        <v>339.53003116480056</v>
      </c>
      <c r="AD525" s="2">
        <f t="shared" si="577"/>
        <v>339.53003116480056</v>
      </c>
      <c r="AE525" s="2">
        <f t="shared" si="594"/>
        <v>339.53003116480056</v>
      </c>
      <c r="AF525" s="2">
        <f t="shared" si="578"/>
        <v>2401.4334244040379</v>
      </c>
      <c r="AG525" s="33">
        <f t="shared" si="595"/>
        <v>8.9159226190476198E-2</v>
      </c>
      <c r="AH525" s="33">
        <f t="shared" si="596"/>
        <v>8.9159226190476198E-2</v>
      </c>
      <c r="AI525" s="2">
        <f t="shared" si="597"/>
        <v>1.8089438006592511</v>
      </c>
      <c r="AJ525" s="7">
        <v>2.2000000000000002</v>
      </c>
      <c r="AK525" s="27">
        <f t="shared" si="598"/>
        <v>0</v>
      </c>
      <c r="AL525" s="3">
        <f t="shared" si="599"/>
        <v>2413.3816135316497</v>
      </c>
    </row>
    <row r="526" spans="1:38" ht="20.25" x14ac:dyDescent="0.3">
      <c r="A526" s="7">
        <v>21</v>
      </c>
      <c r="B526" s="7">
        <v>90</v>
      </c>
      <c r="C526" s="27">
        <v>72</v>
      </c>
      <c r="D526" s="27">
        <v>113</v>
      </c>
      <c r="E526" s="7">
        <v>9</v>
      </c>
      <c r="F526" s="32">
        <f t="shared" si="579"/>
        <v>10.916666666666666</v>
      </c>
      <c r="G526" s="8">
        <f t="shared" si="572"/>
        <v>27510</v>
      </c>
      <c r="H526" s="2">
        <v>1.4</v>
      </c>
      <c r="I526" s="7">
        <f t="shared" si="573"/>
        <v>38514</v>
      </c>
      <c r="J526" s="7">
        <v>1.2</v>
      </c>
      <c r="K526" s="7">
        <v>1.75</v>
      </c>
      <c r="L526" s="7">
        <v>0</v>
      </c>
      <c r="M526" s="2">
        <f t="shared" si="580"/>
        <v>2.1533333333333333</v>
      </c>
      <c r="N526" s="2">
        <f t="shared" si="581"/>
        <v>1.8095238095238095</v>
      </c>
      <c r="O526" s="2">
        <f t="shared" si="582"/>
        <v>7.5238095238095237</v>
      </c>
      <c r="P526" s="2">
        <f t="shared" si="583"/>
        <v>38.981666666666662</v>
      </c>
      <c r="Q526" s="2">
        <f t="shared" si="584"/>
        <v>44.981666666666662</v>
      </c>
      <c r="R526" s="2">
        <f t="shared" si="585"/>
        <v>37.583333333333336</v>
      </c>
      <c r="S526" s="2">
        <f t="shared" si="574"/>
        <v>41.583333333333336</v>
      </c>
      <c r="T526" s="2">
        <f t="shared" si="575"/>
        <v>51.583333333333336</v>
      </c>
      <c r="U526" s="7">
        <f t="shared" si="576"/>
        <v>1</v>
      </c>
      <c r="V526" s="2">
        <f t="shared" si="586"/>
        <v>22.714353774252615</v>
      </c>
      <c r="W526" s="28">
        <f t="shared" si="587"/>
        <v>32.07719674407543</v>
      </c>
      <c r="X526" s="2">
        <f t="shared" si="588"/>
        <v>33.099106792206555</v>
      </c>
      <c r="Y526" s="2">
        <f t="shared" si="589"/>
        <v>247.96502870225771</v>
      </c>
      <c r="Z526" s="28">
        <f t="shared" si="590"/>
        <v>0</v>
      </c>
      <c r="AA526" s="28">
        <f t="shared" si="591"/>
        <v>10.916666666666666</v>
      </c>
      <c r="AB526" s="28">
        <f t="shared" si="592"/>
        <v>350.17606445615678</v>
      </c>
      <c r="AC526" s="2">
        <f t="shared" si="593"/>
        <v>361.33191581492156</v>
      </c>
      <c r="AD526" s="2">
        <f t="shared" si="577"/>
        <v>361.33191581492156</v>
      </c>
      <c r="AE526" s="2">
        <f t="shared" si="594"/>
        <v>361.33191581492156</v>
      </c>
      <c r="AF526" s="2">
        <f t="shared" si="578"/>
        <v>2756.7475535250433</v>
      </c>
      <c r="AG526" s="33">
        <f t="shared" si="595"/>
        <v>8.9615575396825395E-2</v>
      </c>
      <c r="AH526" s="33">
        <f t="shared" si="596"/>
        <v>8.9615575396825395E-2</v>
      </c>
      <c r="AI526" s="2">
        <f t="shared" si="597"/>
        <v>1.8092431806049842</v>
      </c>
      <c r="AJ526" s="7">
        <v>2.2000000000000002</v>
      </c>
      <c r="AK526" s="27">
        <f t="shared" si="598"/>
        <v>0</v>
      </c>
      <c r="AL526" s="3">
        <f t="shared" si="599"/>
        <v>2422.4130290800176</v>
      </c>
    </row>
    <row r="527" spans="1:38" ht="20.25" x14ac:dyDescent="0.3">
      <c r="A527" s="7">
        <v>21</v>
      </c>
      <c r="B527" s="7">
        <v>96</v>
      </c>
      <c r="C527" s="27">
        <v>77</v>
      </c>
      <c r="D527" s="27">
        <v>121</v>
      </c>
      <c r="E527" s="7">
        <v>9.5</v>
      </c>
      <c r="F527" s="32">
        <f t="shared" si="579"/>
        <v>11.666666666666666</v>
      </c>
      <c r="G527" s="8">
        <f t="shared" si="572"/>
        <v>29400</v>
      </c>
      <c r="H527" s="2">
        <v>1.4</v>
      </c>
      <c r="I527" s="7">
        <f t="shared" si="573"/>
        <v>41160</v>
      </c>
      <c r="J527" s="7">
        <v>1.2</v>
      </c>
      <c r="K527" s="7">
        <v>1.75</v>
      </c>
      <c r="L527" s="7">
        <v>0</v>
      </c>
      <c r="M527" s="2">
        <f t="shared" si="580"/>
        <v>2.1304761904761902</v>
      </c>
      <c r="N527" s="2">
        <f t="shared" si="581"/>
        <v>1.8095238095238095</v>
      </c>
      <c r="O527" s="2">
        <f t="shared" si="582"/>
        <v>7.5238095238095237</v>
      </c>
      <c r="P527" s="2">
        <f t="shared" si="583"/>
        <v>39.021666666666661</v>
      </c>
      <c r="Q527" s="2">
        <f t="shared" si="584"/>
        <v>45.021666666666661</v>
      </c>
      <c r="R527" s="2">
        <f t="shared" si="585"/>
        <v>37.583333333333336</v>
      </c>
      <c r="S527" s="2">
        <f t="shared" si="574"/>
        <v>41.583333333333336</v>
      </c>
      <c r="T527" s="2">
        <f t="shared" si="575"/>
        <v>51.583333333333336</v>
      </c>
      <c r="U527" s="7">
        <f t="shared" si="576"/>
        <v>1</v>
      </c>
      <c r="V527" s="2">
        <f t="shared" si="586"/>
        <v>22.6941729542555</v>
      </c>
      <c r="W527" s="28">
        <f t="shared" si="587"/>
        <v>32.048697402208262</v>
      </c>
      <c r="X527" s="2">
        <f t="shared" si="588"/>
        <v>33.069699523002356</v>
      </c>
      <c r="Y527" s="2">
        <f t="shared" si="589"/>
        <v>264.76535113298081</v>
      </c>
      <c r="Z527" s="28">
        <f t="shared" si="590"/>
        <v>0</v>
      </c>
      <c r="AA527" s="28">
        <f t="shared" si="591"/>
        <v>11.666666666666666</v>
      </c>
      <c r="AB527" s="28">
        <f t="shared" si="592"/>
        <v>373.90146969242971</v>
      </c>
      <c r="AC527" s="2">
        <f t="shared" si="593"/>
        <v>385.81316110169411</v>
      </c>
      <c r="AD527" s="2">
        <f t="shared" si="577"/>
        <v>385.81316110169411</v>
      </c>
      <c r="AE527" s="2">
        <f t="shared" si="594"/>
        <v>385.81316110169411</v>
      </c>
      <c r="AF527" s="2">
        <f t="shared" si="578"/>
        <v>3136.5661053440494</v>
      </c>
      <c r="AG527" s="33">
        <f t="shared" si="595"/>
        <v>9.0128968253968267E-2</v>
      </c>
      <c r="AH527" s="33">
        <f t="shared" si="596"/>
        <v>9.0128968253968267E-2</v>
      </c>
      <c r="AI527" s="2">
        <f t="shared" si="597"/>
        <v>1.8095801015150996</v>
      </c>
      <c r="AJ527" s="7">
        <v>2.2000000000000002</v>
      </c>
      <c r="AK527" s="27">
        <f t="shared" si="598"/>
        <v>0</v>
      </c>
      <c r="AL527" s="3">
        <f t="shared" si="599"/>
        <v>2427.6614638599253</v>
      </c>
    </row>
    <row r="528" spans="1:38" ht="20.25" x14ac:dyDescent="0.3">
      <c r="A528" s="7">
        <v>21</v>
      </c>
      <c r="B528" s="7">
        <v>102</v>
      </c>
      <c r="C528" s="27">
        <v>82</v>
      </c>
      <c r="D528" s="27">
        <v>128</v>
      </c>
      <c r="E528" s="7">
        <v>9.75</v>
      </c>
      <c r="F528" s="32">
        <f t="shared" si="579"/>
        <v>12.291666666666666</v>
      </c>
      <c r="G528" s="8">
        <f t="shared" si="572"/>
        <v>30975</v>
      </c>
      <c r="H528" s="2">
        <v>1.4</v>
      </c>
      <c r="I528" s="7">
        <f t="shared" si="573"/>
        <v>43365</v>
      </c>
      <c r="J528" s="7">
        <v>1.2</v>
      </c>
      <c r="K528" s="7">
        <v>1.75</v>
      </c>
      <c r="L528" s="7">
        <v>0</v>
      </c>
      <c r="M528" s="2">
        <f t="shared" si="580"/>
        <v>2.1104761904761902</v>
      </c>
      <c r="N528" s="2">
        <f t="shared" si="581"/>
        <v>1.8095238095238095</v>
      </c>
      <c r="O528" s="2">
        <f t="shared" si="582"/>
        <v>7.5238095238095237</v>
      </c>
      <c r="P528" s="2">
        <f t="shared" si="583"/>
        <v>39.056666666666665</v>
      </c>
      <c r="Q528" s="2">
        <f t="shared" si="584"/>
        <v>45.056666666666665</v>
      </c>
      <c r="R528" s="2">
        <f t="shared" si="585"/>
        <v>37.583333333333336</v>
      </c>
      <c r="S528" s="2">
        <f t="shared" si="574"/>
        <v>41.583333333333336</v>
      </c>
      <c r="T528" s="2">
        <f t="shared" si="575"/>
        <v>51.583333333333336</v>
      </c>
      <c r="U528" s="7">
        <f t="shared" si="576"/>
        <v>1</v>
      </c>
      <c r="V528" s="2">
        <f t="shared" si="586"/>
        <v>22.676544130106674</v>
      </c>
      <c r="W528" s="28">
        <f t="shared" si="587"/>
        <v>32.023801987343781</v>
      </c>
      <c r="X528" s="2">
        <f t="shared" si="588"/>
        <v>33.044010994113442</v>
      </c>
      <c r="Y528" s="2">
        <f t="shared" si="589"/>
        <v>278.73252159922782</v>
      </c>
      <c r="Z528" s="28">
        <f t="shared" si="590"/>
        <v>0</v>
      </c>
      <c r="AA528" s="28">
        <f t="shared" si="591"/>
        <v>12.291666666666666</v>
      </c>
      <c r="AB528" s="28">
        <f t="shared" si="592"/>
        <v>393.62589942776731</v>
      </c>
      <c r="AC528" s="2">
        <f t="shared" si="593"/>
        <v>406.16596846931105</v>
      </c>
      <c r="AD528" s="2">
        <f t="shared" si="577"/>
        <v>406.16596846931105</v>
      </c>
      <c r="AE528" s="2">
        <f t="shared" si="594"/>
        <v>406.16596846931105</v>
      </c>
      <c r="AF528" s="2">
        <f t="shared" si="578"/>
        <v>3540.8890798610555</v>
      </c>
      <c r="AG528" s="33">
        <f t="shared" si="595"/>
        <v>9.0556795634920639E-2</v>
      </c>
      <c r="AH528" s="33">
        <f t="shared" si="596"/>
        <v>9.0556795634920639E-2</v>
      </c>
      <c r="AI528" s="2">
        <f t="shared" si="597"/>
        <v>1.8098609648110455</v>
      </c>
      <c r="AJ528" s="7">
        <v>2.2000000000000002</v>
      </c>
      <c r="AK528" s="27">
        <f t="shared" si="598"/>
        <v>0</v>
      </c>
      <c r="AL528" s="3">
        <f t="shared" si="599"/>
        <v>2429.7043732837665</v>
      </c>
    </row>
    <row r="529" spans="1:38" ht="20.25" x14ac:dyDescent="0.3">
      <c r="A529" s="7">
        <v>21</v>
      </c>
      <c r="B529" s="7">
        <v>108</v>
      </c>
      <c r="C529" s="27">
        <v>87</v>
      </c>
      <c r="D529" s="27">
        <v>136</v>
      </c>
      <c r="E529" s="7">
        <v>10</v>
      </c>
      <c r="F529" s="32">
        <f t="shared" si="579"/>
        <v>13</v>
      </c>
      <c r="G529" s="8">
        <f t="shared" si="572"/>
        <v>32760</v>
      </c>
      <c r="H529" s="2">
        <v>1.4</v>
      </c>
      <c r="I529" s="7">
        <f t="shared" si="573"/>
        <v>45864</v>
      </c>
      <c r="J529" s="7">
        <v>1.2</v>
      </c>
      <c r="K529" s="7">
        <v>1.75</v>
      </c>
      <c r="L529" s="7">
        <v>0</v>
      </c>
      <c r="M529" s="2">
        <f t="shared" si="580"/>
        <v>2.0876190476190475</v>
      </c>
      <c r="N529" s="2">
        <f t="shared" si="581"/>
        <v>1.8095238095238095</v>
      </c>
      <c r="O529" s="2">
        <f t="shared" si="582"/>
        <v>7.5238095238095237</v>
      </c>
      <c r="P529" s="2">
        <f t="shared" si="583"/>
        <v>39.096666666666664</v>
      </c>
      <c r="Q529" s="2">
        <f t="shared" si="584"/>
        <v>45.096666666666664</v>
      </c>
      <c r="R529" s="2">
        <f t="shared" si="585"/>
        <v>37.583333333333336</v>
      </c>
      <c r="S529" s="2">
        <f t="shared" si="574"/>
        <v>41.583333333333336</v>
      </c>
      <c r="T529" s="2">
        <f t="shared" si="575"/>
        <v>51.583333333333336</v>
      </c>
      <c r="U529" s="7">
        <f t="shared" si="576"/>
        <v>1</v>
      </c>
      <c r="V529" s="2">
        <f t="shared" si="586"/>
        <v>22.656430409243246</v>
      </c>
      <c r="W529" s="28">
        <f t="shared" si="587"/>
        <v>31.995397402832864</v>
      </c>
      <c r="X529" s="2">
        <f t="shared" si="588"/>
        <v>33.014701501029741</v>
      </c>
      <c r="Y529" s="2">
        <f t="shared" si="589"/>
        <v>294.53359532016219</v>
      </c>
      <c r="Z529" s="28">
        <f t="shared" si="590"/>
        <v>0</v>
      </c>
      <c r="AA529" s="28">
        <f t="shared" si="591"/>
        <v>13</v>
      </c>
      <c r="AB529" s="28">
        <f t="shared" si="592"/>
        <v>415.94016623682722</v>
      </c>
      <c r="AC529" s="2">
        <f t="shared" si="593"/>
        <v>429.19111951338664</v>
      </c>
      <c r="AD529" s="2">
        <f t="shared" si="577"/>
        <v>429.19111951338664</v>
      </c>
      <c r="AE529" s="2">
        <f t="shared" si="594"/>
        <v>429.19111951338664</v>
      </c>
      <c r="AF529" s="2">
        <f t="shared" si="578"/>
        <v>3969.7164770760623</v>
      </c>
      <c r="AG529" s="33">
        <f t="shared" si="595"/>
        <v>9.1041666666666674E-2</v>
      </c>
      <c r="AH529" s="33">
        <f t="shared" si="596"/>
        <v>9.1041666666666674E-2</v>
      </c>
      <c r="AI529" s="2">
        <f t="shared" si="597"/>
        <v>1.8101793819620655</v>
      </c>
      <c r="AJ529" s="7">
        <v>2.2000000000000002</v>
      </c>
      <c r="AK529" s="27">
        <f t="shared" si="598"/>
        <v>0</v>
      </c>
      <c r="AL529" s="3">
        <f t="shared" si="599"/>
        <v>2429.0922071845739</v>
      </c>
    </row>
    <row r="530" spans="1:38" ht="20.25" x14ac:dyDescent="0.3">
      <c r="A530" s="7">
        <v>21</v>
      </c>
      <c r="B530" s="7">
        <v>114</v>
      </c>
      <c r="C530" s="27">
        <v>92</v>
      </c>
      <c r="D530" s="27">
        <v>143</v>
      </c>
      <c r="E530" s="7">
        <v>10.5</v>
      </c>
      <c r="F530" s="32">
        <f t="shared" si="579"/>
        <v>13.666666666666666</v>
      </c>
      <c r="G530" s="8">
        <f t="shared" si="572"/>
        <v>34440</v>
      </c>
      <c r="H530" s="2">
        <v>1.4</v>
      </c>
      <c r="I530" s="7">
        <f t="shared" si="573"/>
        <v>48216</v>
      </c>
      <c r="J530" s="7">
        <v>1.2</v>
      </c>
      <c r="K530" s="7">
        <v>1.75</v>
      </c>
      <c r="L530" s="7">
        <v>0</v>
      </c>
      <c r="M530" s="2">
        <f t="shared" si="580"/>
        <v>2.0676190476190475</v>
      </c>
      <c r="N530" s="2">
        <f t="shared" si="581"/>
        <v>1.8095238095238095</v>
      </c>
      <c r="O530" s="2">
        <f t="shared" si="582"/>
        <v>7.5238095238095237</v>
      </c>
      <c r="P530" s="2">
        <f t="shared" si="583"/>
        <v>39.131666666666668</v>
      </c>
      <c r="Q530" s="2">
        <f t="shared" si="584"/>
        <v>45.131666666666668</v>
      </c>
      <c r="R530" s="2">
        <f t="shared" si="585"/>
        <v>37.583333333333336</v>
      </c>
      <c r="S530" s="2">
        <f t="shared" si="574"/>
        <v>41.583333333333336</v>
      </c>
      <c r="T530" s="2">
        <f t="shared" si="575"/>
        <v>51.583333333333336</v>
      </c>
      <c r="U530" s="7">
        <f t="shared" si="576"/>
        <v>1</v>
      </c>
      <c r="V530" s="2">
        <f t="shared" si="586"/>
        <v>22.638860150422975</v>
      </c>
      <c r="W530" s="28">
        <f t="shared" si="587"/>
        <v>31.97058469389016</v>
      </c>
      <c r="X530" s="2">
        <f t="shared" si="588"/>
        <v>32.989098312894221</v>
      </c>
      <c r="Y530" s="2">
        <f t="shared" si="589"/>
        <v>309.39775538911397</v>
      </c>
      <c r="Z530" s="28">
        <f t="shared" si="590"/>
        <v>0</v>
      </c>
      <c r="AA530" s="28">
        <f t="shared" si="591"/>
        <v>13.666666666666666</v>
      </c>
      <c r="AB530" s="28">
        <f t="shared" si="592"/>
        <v>436.93132414983216</v>
      </c>
      <c r="AC530" s="2">
        <f t="shared" si="593"/>
        <v>450.85101027622102</v>
      </c>
      <c r="AD530" s="2">
        <f t="shared" si="577"/>
        <v>450.85101027622102</v>
      </c>
      <c r="AE530" s="2">
        <f t="shared" si="594"/>
        <v>450.85101027622102</v>
      </c>
      <c r="AF530" s="2">
        <f t="shared" si="578"/>
        <v>4423.0482969890691</v>
      </c>
      <c r="AG530" s="33">
        <f t="shared" si="595"/>
        <v>9.149801587301587E-2</v>
      </c>
      <c r="AH530" s="33">
        <f t="shared" si="596"/>
        <v>9.149801587301587E-2</v>
      </c>
      <c r="AI530" s="2">
        <f t="shared" si="597"/>
        <v>1.8104791710584272</v>
      </c>
      <c r="AJ530" s="7">
        <v>2.2000000000000002</v>
      </c>
      <c r="AK530" s="27">
        <f t="shared" si="598"/>
        <v>0</v>
      </c>
      <c r="AL530" s="3">
        <f t="shared" si="599"/>
        <v>2439.8307722980021</v>
      </c>
    </row>
    <row r="531" spans="1:38" ht="20.25" x14ac:dyDescent="0.3">
      <c r="A531" s="7">
        <v>21</v>
      </c>
      <c r="B531" s="7">
        <v>120</v>
      </c>
      <c r="C531" s="27">
        <v>97</v>
      </c>
      <c r="D531" s="27">
        <v>151</v>
      </c>
      <c r="E531" s="7">
        <v>11</v>
      </c>
      <c r="F531" s="32">
        <f t="shared" si="579"/>
        <v>14.416666666666666</v>
      </c>
      <c r="G531" s="8">
        <f t="shared" si="572"/>
        <v>36330</v>
      </c>
      <c r="H531" s="2">
        <v>1.4</v>
      </c>
      <c r="I531" s="7">
        <f t="shared" si="573"/>
        <v>50862</v>
      </c>
      <c r="J531" s="7">
        <v>1.2</v>
      </c>
      <c r="K531" s="7">
        <v>1.75</v>
      </c>
      <c r="L531" s="7">
        <v>0</v>
      </c>
      <c r="M531" s="2">
        <f t="shared" si="580"/>
        <v>2.0447619047619048</v>
      </c>
      <c r="N531" s="2">
        <f t="shared" si="581"/>
        <v>1.8095238095238095</v>
      </c>
      <c r="O531" s="2">
        <f t="shared" si="582"/>
        <v>7.5238095238095237</v>
      </c>
      <c r="P531" s="2">
        <f t="shared" si="583"/>
        <v>39.171666666666667</v>
      </c>
      <c r="Q531" s="2">
        <f t="shared" si="584"/>
        <v>45.171666666666667</v>
      </c>
      <c r="R531" s="2">
        <f t="shared" si="585"/>
        <v>37.583333333333336</v>
      </c>
      <c r="S531" s="2">
        <f t="shared" si="574"/>
        <v>41.583333333333336</v>
      </c>
      <c r="T531" s="2">
        <f t="shared" si="575"/>
        <v>51.583333333333336</v>
      </c>
      <c r="U531" s="7">
        <f t="shared" si="576"/>
        <v>1</v>
      </c>
      <c r="V531" s="2">
        <f t="shared" si="586"/>
        <v>22.618813194602211</v>
      </c>
      <c r="W531" s="28">
        <f t="shared" si="587"/>
        <v>31.942274394932355</v>
      </c>
      <c r="X531" s="2">
        <f t="shared" si="588"/>
        <v>32.959886109097241</v>
      </c>
      <c r="Y531" s="2">
        <f t="shared" si="589"/>
        <v>326.08789022218184</v>
      </c>
      <c r="Z531" s="28">
        <f t="shared" si="590"/>
        <v>0</v>
      </c>
      <c r="AA531" s="28">
        <f t="shared" si="591"/>
        <v>14.416666666666666</v>
      </c>
      <c r="AB531" s="28">
        <f t="shared" si="592"/>
        <v>460.5011225269414</v>
      </c>
      <c r="AC531" s="2">
        <f t="shared" si="593"/>
        <v>475.17169140615187</v>
      </c>
      <c r="AD531" s="2">
        <f t="shared" si="577"/>
        <v>475.17169140615187</v>
      </c>
      <c r="AE531" s="2">
        <f t="shared" si="594"/>
        <v>475.17169140615187</v>
      </c>
      <c r="AF531" s="2">
        <f t="shared" si="578"/>
        <v>4900.884539600077</v>
      </c>
      <c r="AG531" s="33">
        <f t="shared" si="595"/>
        <v>9.2011408730158728E-2</v>
      </c>
      <c r="AH531" s="33">
        <f t="shared" si="596"/>
        <v>9.2011408730158728E-2</v>
      </c>
      <c r="AI531" s="2">
        <f t="shared" si="597"/>
        <v>1.810816552505969</v>
      </c>
      <c r="AJ531" s="7">
        <v>2.2000000000000002</v>
      </c>
      <c r="AK531" s="27">
        <f t="shared" si="598"/>
        <v>0</v>
      </c>
      <c r="AL531" s="3">
        <f t="shared" si="599"/>
        <v>2447.2316132454803</v>
      </c>
    </row>
    <row r="532" spans="1:38" ht="20.25" x14ac:dyDescent="0.3">
      <c r="A532" s="7">
        <v>21</v>
      </c>
      <c r="B532" s="7">
        <v>132</v>
      </c>
      <c r="C532" s="27">
        <v>106</v>
      </c>
      <c r="D532" s="27">
        <v>166</v>
      </c>
      <c r="E532" s="7">
        <v>12</v>
      </c>
      <c r="F532" s="32">
        <f t="shared" si="579"/>
        <v>15.833333333333334</v>
      </c>
      <c r="G532" s="8">
        <f t="shared" si="572"/>
        <v>39900</v>
      </c>
      <c r="H532" s="2">
        <v>1.4</v>
      </c>
      <c r="I532" s="7">
        <f t="shared" si="573"/>
        <v>55860</v>
      </c>
      <c r="J532" s="7">
        <v>1.2</v>
      </c>
      <c r="K532" s="7">
        <v>1.75</v>
      </c>
      <c r="L532" s="7">
        <v>0</v>
      </c>
      <c r="M532" s="2">
        <f t="shared" si="580"/>
        <v>2.0019047619047616</v>
      </c>
      <c r="N532" s="2">
        <f t="shared" si="581"/>
        <v>1.8095238095238095</v>
      </c>
      <c r="O532" s="2">
        <f t="shared" si="582"/>
        <v>7.5238095238095237</v>
      </c>
      <c r="P532" s="2">
        <f t="shared" si="583"/>
        <v>39.246666666666663</v>
      </c>
      <c r="Q532" s="2">
        <f t="shared" si="584"/>
        <v>45.246666666666663</v>
      </c>
      <c r="R532" s="2">
        <f t="shared" si="585"/>
        <v>37.583333333333336</v>
      </c>
      <c r="S532" s="2">
        <f t="shared" si="574"/>
        <v>41.583333333333336</v>
      </c>
      <c r="T532" s="2">
        <f t="shared" si="575"/>
        <v>51.583333333333336</v>
      </c>
      <c r="U532" s="7">
        <f t="shared" si="576"/>
        <v>1</v>
      </c>
      <c r="V532" s="2">
        <f t="shared" si="586"/>
        <v>22.581320687096795</v>
      </c>
      <c r="W532" s="28">
        <f t="shared" si="587"/>
        <v>31.889327498373792</v>
      </c>
      <c r="X532" s="2">
        <f t="shared" si="588"/>
        <v>32.905252439032807</v>
      </c>
      <c r="Y532" s="2">
        <f t="shared" si="589"/>
        <v>357.53757754569926</v>
      </c>
      <c r="Z532" s="28">
        <f t="shared" si="590"/>
        <v>0</v>
      </c>
      <c r="AA532" s="28">
        <f t="shared" si="591"/>
        <v>15.833333333333334</v>
      </c>
      <c r="AB532" s="28">
        <f t="shared" si="592"/>
        <v>504.91435205758506</v>
      </c>
      <c r="AC532" s="2">
        <f t="shared" si="593"/>
        <v>520.99983028468614</v>
      </c>
      <c r="AD532" s="2">
        <f t="shared" si="577"/>
        <v>520.99983028468614</v>
      </c>
      <c r="AE532" s="2">
        <f t="shared" si="594"/>
        <v>520.99983028468614</v>
      </c>
      <c r="AF532" s="2">
        <f t="shared" si="578"/>
        <v>5930.0702929160934</v>
      </c>
      <c r="AG532" s="33">
        <f t="shared" si="595"/>
        <v>9.2981150793650796E-2</v>
      </c>
      <c r="AH532" s="33">
        <f t="shared" si="596"/>
        <v>9.2981150793650796E-2</v>
      </c>
      <c r="AI532" s="2">
        <f t="shared" si="597"/>
        <v>1.811454171767011</v>
      </c>
      <c r="AJ532" s="7">
        <v>2.2000000000000002</v>
      </c>
      <c r="AK532" s="27">
        <f t="shared" si="598"/>
        <v>0</v>
      </c>
      <c r="AL532" s="3">
        <f t="shared" si="599"/>
        <v>2465.8377446061832</v>
      </c>
    </row>
    <row r="533" spans="1:38" ht="20.25" x14ac:dyDescent="0.3">
      <c r="A533" s="7">
        <v>21</v>
      </c>
      <c r="B533" s="7">
        <v>144</v>
      </c>
      <c r="C533" s="27">
        <v>116</v>
      </c>
      <c r="D533" s="27">
        <v>180</v>
      </c>
      <c r="E533" s="7">
        <v>13</v>
      </c>
      <c r="F533" s="32">
        <f t="shared" si="579"/>
        <v>17.166666666666668</v>
      </c>
      <c r="G533" s="8">
        <f t="shared" si="572"/>
        <v>43260</v>
      </c>
      <c r="H533" s="2">
        <v>1.4</v>
      </c>
      <c r="I533" s="7">
        <f t="shared" si="573"/>
        <v>60563.999999999993</v>
      </c>
      <c r="J533" s="7">
        <v>1.2</v>
      </c>
      <c r="K533" s="7">
        <v>1.75</v>
      </c>
      <c r="L533" s="7">
        <v>0</v>
      </c>
      <c r="M533" s="2">
        <f t="shared" si="580"/>
        <v>1.9619047619047618</v>
      </c>
      <c r="N533" s="2">
        <f t="shared" si="581"/>
        <v>1.8095238095238095</v>
      </c>
      <c r="O533" s="2">
        <f t="shared" si="582"/>
        <v>7.5238095238095237</v>
      </c>
      <c r="P533" s="2">
        <f t="shared" si="583"/>
        <v>39.316666666666663</v>
      </c>
      <c r="Q533" s="2">
        <f t="shared" si="584"/>
        <v>45.316666666666663</v>
      </c>
      <c r="R533" s="2">
        <f t="shared" si="585"/>
        <v>37.583333333333336</v>
      </c>
      <c r="S533" s="2">
        <f t="shared" si="574"/>
        <v>41.583333333333336</v>
      </c>
      <c r="T533" s="2">
        <f t="shared" si="575"/>
        <v>51.583333333333336</v>
      </c>
      <c r="U533" s="7">
        <f t="shared" si="576"/>
        <v>1</v>
      </c>
      <c r="V533" s="2">
        <f t="shared" si="586"/>
        <v>22.546439647418307</v>
      </c>
      <c r="W533" s="28">
        <f t="shared" si="587"/>
        <v>31.840068515110396</v>
      </c>
      <c r="X533" s="2">
        <f t="shared" si="588"/>
        <v>32.854424171197593</v>
      </c>
      <c r="Y533" s="2">
        <f t="shared" si="589"/>
        <v>387.04721394734764</v>
      </c>
      <c r="Z533" s="28">
        <f t="shared" si="590"/>
        <v>0</v>
      </c>
      <c r="AA533" s="28">
        <f t="shared" si="591"/>
        <v>17.166666666666668</v>
      </c>
      <c r="AB533" s="28">
        <f t="shared" si="592"/>
        <v>546.58784284272849</v>
      </c>
      <c r="AC533" s="2">
        <f t="shared" si="593"/>
        <v>564.0009482722254</v>
      </c>
      <c r="AD533" s="2">
        <f t="shared" si="577"/>
        <v>564.0009482722254</v>
      </c>
      <c r="AE533" s="2">
        <f t="shared" si="594"/>
        <v>564.0009482722254</v>
      </c>
      <c r="AF533" s="2">
        <f t="shared" si="578"/>
        <v>7057.2737370241111</v>
      </c>
      <c r="AG533" s="33">
        <f t="shared" si="595"/>
        <v>9.3893849206349203E-2</v>
      </c>
      <c r="AH533" s="33">
        <f t="shared" si="596"/>
        <v>9.3893849206349203E-2</v>
      </c>
      <c r="AI533" s="2">
        <f t="shared" si="597"/>
        <v>1.8120546943381248</v>
      </c>
      <c r="AJ533" s="7">
        <v>2.2000000000000002</v>
      </c>
      <c r="AK533" s="27">
        <f t="shared" si="598"/>
        <v>0</v>
      </c>
      <c r="AL533" s="3">
        <f t="shared" si="599"/>
        <v>2487.830488719459</v>
      </c>
    </row>
    <row r="534" spans="1:38" ht="20.25" x14ac:dyDescent="0.3">
      <c r="A534" s="7"/>
      <c r="B534" s="7"/>
      <c r="C534" s="7"/>
      <c r="D534" s="2"/>
      <c r="E534" s="2"/>
      <c r="F534" s="2"/>
      <c r="G534" s="7"/>
      <c r="H534" s="7"/>
      <c r="I534" s="7"/>
      <c r="J534" s="7"/>
      <c r="K534" s="2"/>
      <c r="L534" s="2"/>
      <c r="M534" s="2"/>
      <c r="N534" s="2"/>
      <c r="O534" s="2"/>
      <c r="P534" s="2"/>
      <c r="Q534" s="2"/>
      <c r="R534" s="2"/>
      <c r="S534" s="7"/>
      <c r="T534" s="2"/>
      <c r="U534" s="28"/>
      <c r="V534" s="2"/>
      <c r="W534" s="2"/>
      <c r="X534" s="28"/>
      <c r="Y534" s="28"/>
      <c r="Z534" s="28"/>
      <c r="AA534" s="2"/>
      <c r="AB534" s="2"/>
      <c r="AC534" s="2"/>
      <c r="AD534" s="7"/>
      <c r="AE534" s="2"/>
      <c r="AF534" s="4"/>
      <c r="AG534" s="7"/>
      <c r="AH534" s="3"/>
    </row>
    <row r="535" spans="1:38" ht="150" x14ac:dyDescent="0.2">
      <c r="A535" s="7" t="s">
        <v>10</v>
      </c>
      <c r="B535" s="7" t="s">
        <v>82</v>
      </c>
      <c r="C535" s="31" t="s">
        <v>83</v>
      </c>
      <c r="D535" s="31" t="s">
        <v>84</v>
      </c>
      <c r="E535" s="7" t="s">
        <v>12</v>
      </c>
      <c r="F535" s="7" t="s">
        <v>85</v>
      </c>
      <c r="G535" s="7" t="s">
        <v>47</v>
      </c>
      <c r="H535" s="7" t="s">
        <v>14</v>
      </c>
      <c r="I535" s="7" t="s">
        <v>15</v>
      </c>
      <c r="J535" s="7" t="s">
        <v>16</v>
      </c>
      <c r="K535" s="7" t="s">
        <v>17</v>
      </c>
      <c r="L535" s="7" t="s">
        <v>18</v>
      </c>
      <c r="M535" s="7" t="s">
        <v>25</v>
      </c>
      <c r="N535" s="7" t="s">
        <v>26</v>
      </c>
      <c r="O535" s="7" t="s">
        <v>27</v>
      </c>
      <c r="P535" s="7" t="s">
        <v>28</v>
      </c>
      <c r="Q535" s="7" t="s">
        <v>29</v>
      </c>
      <c r="R535" s="7" t="s">
        <v>30</v>
      </c>
      <c r="S535" s="7" t="s">
        <v>31</v>
      </c>
      <c r="T535" s="7" t="s">
        <v>32</v>
      </c>
      <c r="U535" s="7" t="s">
        <v>33</v>
      </c>
      <c r="V535" s="7" t="s">
        <v>34</v>
      </c>
      <c r="W535" s="26" t="s">
        <v>35</v>
      </c>
      <c r="X535" s="7" t="s">
        <v>36</v>
      </c>
      <c r="Y535" s="7" t="s">
        <v>37</v>
      </c>
      <c r="Z535" s="26" t="s">
        <v>59</v>
      </c>
      <c r="AA535" s="26" t="s">
        <v>60</v>
      </c>
      <c r="AB535" s="26" t="s">
        <v>61</v>
      </c>
      <c r="AC535" s="7" t="s">
        <v>39</v>
      </c>
      <c r="AD535" s="7" t="s">
        <v>40</v>
      </c>
      <c r="AE535" s="7" t="s">
        <v>41</v>
      </c>
      <c r="AF535" s="7" t="s">
        <v>21</v>
      </c>
      <c r="AG535" s="26" t="s">
        <v>90</v>
      </c>
      <c r="AH535" s="26" t="s">
        <v>89</v>
      </c>
      <c r="AI535" s="7" t="s">
        <v>22</v>
      </c>
      <c r="AJ535" s="7" t="s">
        <v>23</v>
      </c>
      <c r="AK535" s="26" t="s">
        <v>20</v>
      </c>
      <c r="AL535" s="7" t="s">
        <v>24</v>
      </c>
    </row>
    <row r="536" spans="1:38" ht="20.25" x14ac:dyDescent="0.3">
      <c r="A536" s="7">
        <v>22</v>
      </c>
      <c r="B536" s="7">
        <v>18</v>
      </c>
      <c r="C536" s="27">
        <v>14</v>
      </c>
      <c r="D536" s="27">
        <v>23</v>
      </c>
      <c r="E536" s="7">
        <v>2.75</v>
      </c>
      <c r="F536" s="32">
        <f>($D536+2*$E536)/12</f>
        <v>2.375</v>
      </c>
      <c r="G536" s="8">
        <f t="shared" ref="G536:G558" si="601">$B$4*$A536*$F536</f>
        <v>6270</v>
      </c>
      <c r="H536" s="2">
        <v>1.4</v>
      </c>
      <c r="I536" s="7">
        <f t="shared" ref="I536:I558" si="602">$G536*$H536</f>
        <v>8778</v>
      </c>
      <c r="J536" s="7">
        <v>1.2</v>
      </c>
      <c r="K536" s="7">
        <v>1.1499999999999999</v>
      </c>
      <c r="L536" s="7">
        <v>0</v>
      </c>
      <c r="M536" s="2">
        <f>($E$7-$C$7-0.06*$D536/12)/$K536</f>
        <v>3.6681159420289853</v>
      </c>
      <c r="N536" s="2">
        <f>($F$7-$B$7)/$K536</f>
        <v>2.7536231884057973</v>
      </c>
      <c r="O536" s="2">
        <f>($G$7-$B$7)/$K536</f>
        <v>11.449275362318842</v>
      </c>
      <c r="P536" s="2">
        <f>$C$7+$K536*$A536+0.06*$D536/12</f>
        <v>27.081666666666663</v>
      </c>
      <c r="Q536" s="2">
        <f>IF($A536&lt;$M536,$P536,$P536+$E$7)</f>
        <v>33.081666666666663</v>
      </c>
      <c r="R536" s="2">
        <f>$B$7+K536*$A536</f>
        <v>26.133333333333329</v>
      </c>
      <c r="S536" s="2">
        <f t="shared" ref="S536:S558" si="603">$R536+$F$7</f>
        <v>30.133333333333329</v>
      </c>
      <c r="T536" s="2">
        <f t="shared" ref="T536:T558" si="604">$R536+$G$7</f>
        <v>40.133333333333326</v>
      </c>
      <c r="U536" s="7">
        <f t="shared" ref="U536:U558" si="605">IF($A536&lt;$M536,0.5,1)</f>
        <v>1</v>
      </c>
      <c r="V536" s="2">
        <f>($U536*$H$7*(1+$L536)*$J536)/($Q536*$R536)</f>
        <v>44.416980858543241</v>
      </c>
      <c r="W536" s="28">
        <f>IF($A536&lt;$N536,(($U536*$I$7/2*(1+$L536)*$J$7)/($R536*$Q536)),(($U536*$I$7*(1+$L536)*$J$7)/($S536*$Q536)))</f>
        <v>60.18893976959675</v>
      </c>
      <c r="X536" s="2">
        <f>(2*$U536*$H$7*(1+$L536)*$J536)/($Q536*$T536)</f>
        <v>57.845370420428402</v>
      </c>
      <c r="Y536" s="2">
        <f>IF($R536&gt;$F536,$F536*$V536,$R536*$V536)</f>
        <v>105.4903295390402</v>
      </c>
      <c r="Z536" s="28">
        <f>IF($N536&lt;$A536,0,$F$7-$B$7-$K536*$A536)</f>
        <v>0</v>
      </c>
      <c r="AA536" s="28">
        <f>IF($S536&gt;$F536,$F536,$S536)</f>
        <v>2.375</v>
      </c>
      <c r="AB536" s="28">
        <f>($AA536-$Z536)*$W536</f>
        <v>142.94873195279229</v>
      </c>
      <c r="AC536" s="2">
        <f>IF($T536&gt;$F536,$F536*$X536,$T536*$X536)</f>
        <v>137.38275474851744</v>
      </c>
      <c r="AD536" s="2">
        <f t="shared" ref="AD536:AD558" si="606">IF($Y536&gt;$AC536,$Y536,$AC536)</f>
        <v>137.38275474851744</v>
      </c>
      <c r="AE536" s="2">
        <f>IF($AB536&gt;$AD536,$AB536,$AD536)</f>
        <v>142.94873195279229</v>
      </c>
      <c r="AF536" s="2">
        <f t="shared" ref="AF536:AF558" si="607">PI()*($B536/(2*12))^2*62.4</f>
        <v>110.26990214100174</v>
      </c>
      <c r="AG536" s="33">
        <f>0.23*($M$7/$H536)*(1+0.35*$M$7*($F536/$A536))</f>
        <v>8.3694703733766224E-2</v>
      </c>
      <c r="AH536" s="33">
        <f>IF(AG536&gt;0.33,0.33,AG536)</f>
        <v>8.3694703733766224E-2</v>
      </c>
      <c r="AI536" s="2">
        <f>$P$7/($O$7-$N$7*AH536)</f>
        <v>1.8053665771640441</v>
      </c>
      <c r="AJ536" s="7">
        <v>2.4</v>
      </c>
      <c r="AK536" s="27">
        <f>IF($A536&gt;$F536,0,$AE536)</f>
        <v>0</v>
      </c>
      <c r="AL536" s="3">
        <f>(12/$D536)*(($I536+$AF536)/$AI536+$AK536/$AJ536)</f>
        <v>2568.6518563433697</v>
      </c>
    </row>
    <row r="537" spans="1:38" ht="20.25" x14ac:dyDescent="0.3">
      <c r="A537" s="7">
        <v>22</v>
      </c>
      <c r="B537" s="7">
        <v>24</v>
      </c>
      <c r="C537" s="27">
        <v>19</v>
      </c>
      <c r="D537" s="27">
        <v>30</v>
      </c>
      <c r="E537" s="7">
        <v>3.25</v>
      </c>
      <c r="F537" s="32">
        <f t="shared" ref="F537:F558" si="608">($D537+2*$E537)/12</f>
        <v>3.0416666666666665</v>
      </c>
      <c r="G537" s="8">
        <f t="shared" si="601"/>
        <v>8030</v>
      </c>
      <c r="H537" s="2">
        <v>1.4</v>
      </c>
      <c r="I537" s="7">
        <f t="shared" si="602"/>
        <v>11242</v>
      </c>
      <c r="J537" s="7">
        <v>1.2</v>
      </c>
      <c r="K537" s="4">
        <f>(1.75-1.15)*(($D537-24)/(96-24))+1.15</f>
        <v>1.2</v>
      </c>
      <c r="L537" s="7">
        <v>0</v>
      </c>
      <c r="M537" s="2">
        <f t="shared" ref="M537:M558" si="609">($E$7-$C$7-0.06*$D537/12)/$K537</f>
        <v>3.4861111111111107</v>
      </c>
      <c r="N537" s="2">
        <f t="shared" ref="N537:N558" si="610">($F$7-$B$7)/$K537</f>
        <v>2.6388888888888888</v>
      </c>
      <c r="O537" s="2">
        <f t="shared" ref="O537:O558" si="611">($G$7-$B$7)/$K537</f>
        <v>10.972222222222221</v>
      </c>
      <c r="P537" s="2">
        <f t="shared" ref="P537:P558" si="612">$C$7+$K537*$A537+0.06*$D537/12</f>
        <v>28.216666666666665</v>
      </c>
      <c r="Q537" s="2">
        <f t="shared" ref="Q537:Q558" si="613">IF($A537&lt;$M537,$P537,$P537+$E$7)</f>
        <v>34.216666666666669</v>
      </c>
      <c r="R537" s="2">
        <f t="shared" ref="R537:R558" si="614">$B$7+K537*$A537</f>
        <v>27.233333333333331</v>
      </c>
      <c r="S537" s="2">
        <f t="shared" si="603"/>
        <v>31.233333333333331</v>
      </c>
      <c r="T537" s="2">
        <f t="shared" si="604"/>
        <v>41.233333333333334</v>
      </c>
      <c r="U537" s="7">
        <f t="shared" si="605"/>
        <v>1</v>
      </c>
      <c r="V537" s="2">
        <f t="shared" ref="V537:V558" si="615">($U537*$H$7*(1+$L537)*$J537)/($Q537*$R537)</f>
        <v>41.2090614624328</v>
      </c>
      <c r="W537" s="28">
        <f t="shared" ref="W537:W558" si="616">IF($A537&lt;$N537,(($U537*$I$7/2*(1+$L537)*$J$7)/($R537*$Q537)),(($U537*$I$7*(1+$L537)*$J$7)/($S537*$Q537)))</f>
        <v>56.142948263753325</v>
      </c>
      <c r="X537" s="2">
        <f t="shared" ref="X537:X558" si="617">(2*$U537*$H$7*(1+$L537)*$J537)/($Q537*$T537)</f>
        <v>54.434605036067254</v>
      </c>
      <c r="Y537" s="2">
        <f t="shared" ref="Y537:Y558" si="618">IF($R537&gt;$F537,$F537*$V537,$R537*$V537)</f>
        <v>125.34422861489976</v>
      </c>
      <c r="Z537" s="28">
        <f t="shared" ref="Z537:Z558" si="619">IF($N537&lt;$A537,0,$F$7-$B$7-$K537*$A537)</f>
        <v>0</v>
      </c>
      <c r="AA537" s="28">
        <f t="shared" ref="AA537:AA558" si="620">IF($S537&gt;$F537,$F537,$S537)</f>
        <v>3.0416666666666665</v>
      </c>
      <c r="AB537" s="28">
        <f t="shared" ref="AB537:AB558" si="621">($AA537-$Z537)*$W537</f>
        <v>170.76813430224968</v>
      </c>
      <c r="AC537" s="2">
        <f t="shared" ref="AC537:AC558" si="622">IF($T537&gt;$F537,$F537*$X537,$T537*$X537)</f>
        <v>165.57192365137121</v>
      </c>
      <c r="AD537" s="2">
        <f t="shared" si="606"/>
        <v>165.57192365137121</v>
      </c>
      <c r="AE537" s="2">
        <f t="shared" ref="AE537:AE558" si="623">IF($AB537&gt;$AD537,$AB537,$AD537)</f>
        <v>170.76813430224968</v>
      </c>
      <c r="AF537" s="2">
        <f t="shared" si="607"/>
        <v>196.03538158400309</v>
      </c>
      <c r="AG537" s="33">
        <f t="shared" ref="AG537:AG558" si="624">0.23*($M$7/$H537)*(1+0.35*$M$7*($F537/$A537))</f>
        <v>8.4130309794372291E-2</v>
      </c>
      <c r="AH537" s="33">
        <f t="shared" ref="AH537:AH558" si="625">IF(AG537&gt;0.33,0.33,AG537)</f>
        <v>8.4130309794372291E-2</v>
      </c>
      <c r="AI537" s="2">
        <f t="shared" ref="AI537:AI558" si="626">$P$7/($O$7-$N$7*AH537)</f>
        <v>1.8056512175787014</v>
      </c>
      <c r="AJ537" s="7">
        <v>2.2000000000000002</v>
      </c>
      <c r="AK537" s="27">
        <f t="shared" ref="AK537:AK558" si="627">IF($A537&gt;$F537,0,$AE537)</f>
        <v>0</v>
      </c>
      <c r="AL537" s="3">
        <f t="shared" ref="AL537:AL558" si="628">(12/$D537)*(($I537+$AF537)/$AI537+$AK537/$AJ537)</f>
        <v>2533.8305139398744</v>
      </c>
    </row>
    <row r="538" spans="1:38" ht="20.25" x14ac:dyDescent="0.3">
      <c r="A538" s="7">
        <v>22</v>
      </c>
      <c r="B538" s="7">
        <v>27</v>
      </c>
      <c r="C538" s="27">
        <v>22</v>
      </c>
      <c r="D538" s="27">
        <v>34</v>
      </c>
      <c r="E538" s="7">
        <v>3.5</v>
      </c>
      <c r="F538" s="32">
        <f t="shared" si="608"/>
        <v>3.4166666666666665</v>
      </c>
      <c r="G538" s="8">
        <f t="shared" si="601"/>
        <v>9020</v>
      </c>
      <c r="H538" s="2">
        <v>1.4</v>
      </c>
      <c r="I538" s="7">
        <f t="shared" si="602"/>
        <v>12628</v>
      </c>
      <c r="J538" s="7">
        <v>1.2</v>
      </c>
      <c r="K538" s="4">
        <f t="shared" ref="K538:K548" si="629">(1.75-1.15)*(($D538-24)/(96-24))+1.15</f>
        <v>1.2333333333333332</v>
      </c>
      <c r="L538" s="7">
        <v>0</v>
      </c>
      <c r="M538" s="2">
        <f t="shared" si="609"/>
        <v>3.3756756756756761</v>
      </c>
      <c r="N538" s="2">
        <f t="shared" si="610"/>
        <v>2.567567567567568</v>
      </c>
      <c r="O538" s="2">
        <f t="shared" si="611"/>
        <v>10.675675675675677</v>
      </c>
      <c r="P538" s="2">
        <f t="shared" si="612"/>
        <v>28.97</v>
      </c>
      <c r="Q538" s="2">
        <f t="shared" si="613"/>
        <v>34.97</v>
      </c>
      <c r="R538" s="2">
        <f t="shared" si="614"/>
        <v>27.966666666666661</v>
      </c>
      <c r="S538" s="2">
        <f t="shared" si="603"/>
        <v>31.966666666666661</v>
      </c>
      <c r="T538" s="2">
        <f t="shared" si="604"/>
        <v>41.966666666666661</v>
      </c>
      <c r="U538" s="7">
        <f t="shared" si="605"/>
        <v>1</v>
      </c>
      <c r="V538" s="2">
        <f t="shared" si="615"/>
        <v>39.264031182184773</v>
      </c>
      <c r="W538" s="28">
        <f t="shared" si="616"/>
        <v>53.673296014489409</v>
      </c>
      <c r="X538" s="2">
        <f t="shared" si="617"/>
        <v>52.331250455683914</v>
      </c>
      <c r="Y538" s="2">
        <f t="shared" si="618"/>
        <v>134.1521065391313</v>
      </c>
      <c r="Z538" s="28">
        <f t="shared" si="619"/>
        <v>0</v>
      </c>
      <c r="AA538" s="28">
        <f t="shared" si="620"/>
        <v>3.4166666666666665</v>
      </c>
      <c r="AB538" s="28">
        <f t="shared" si="621"/>
        <v>183.3837613828388</v>
      </c>
      <c r="AC538" s="2">
        <f t="shared" si="622"/>
        <v>178.79843905692005</v>
      </c>
      <c r="AD538" s="2">
        <f t="shared" si="606"/>
        <v>178.79843905692005</v>
      </c>
      <c r="AE538" s="2">
        <f t="shared" si="623"/>
        <v>183.3837613828388</v>
      </c>
      <c r="AF538" s="2">
        <f t="shared" si="607"/>
        <v>248.1072798172539</v>
      </c>
      <c r="AG538" s="33">
        <f t="shared" si="624"/>
        <v>8.4375338203463199E-2</v>
      </c>
      <c r="AH538" s="33">
        <f t="shared" si="625"/>
        <v>8.4375338203463199E-2</v>
      </c>
      <c r="AI538" s="2">
        <f t="shared" si="626"/>
        <v>1.8058113672584752</v>
      </c>
      <c r="AJ538" s="7">
        <v>2.2000000000000002</v>
      </c>
      <c r="AK538" s="27">
        <f t="shared" si="627"/>
        <v>0</v>
      </c>
      <c r="AL538" s="3">
        <f t="shared" si="628"/>
        <v>2516.6019741029399</v>
      </c>
    </row>
    <row r="539" spans="1:38" ht="20.25" x14ac:dyDescent="0.3">
      <c r="A539" s="7">
        <v>22</v>
      </c>
      <c r="B539" s="7">
        <v>30</v>
      </c>
      <c r="C539" s="27">
        <v>24</v>
      </c>
      <c r="D539" s="27">
        <v>38</v>
      </c>
      <c r="E539" s="7">
        <v>3.75</v>
      </c>
      <c r="F539" s="32">
        <f t="shared" si="608"/>
        <v>3.7916666666666665</v>
      </c>
      <c r="G539" s="8">
        <f t="shared" si="601"/>
        <v>10010</v>
      </c>
      <c r="H539" s="2">
        <v>1.4</v>
      </c>
      <c r="I539" s="7">
        <f t="shared" si="602"/>
        <v>14014</v>
      </c>
      <c r="J539" s="7">
        <v>1.2</v>
      </c>
      <c r="K539" s="4">
        <f t="shared" si="629"/>
        <v>1.2666666666666666</v>
      </c>
      <c r="L539" s="7">
        <v>0</v>
      </c>
      <c r="M539" s="2">
        <f t="shared" si="609"/>
        <v>3.271052631578947</v>
      </c>
      <c r="N539" s="2">
        <f t="shared" si="610"/>
        <v>2.5</v>
      </c>
      <c r="O539" s="2">
        <f t="shared" si="611"/>
        <v>10.394736842105264</v>
      </c>
      <c r="P539" s="2">
        <f t="shared" si="612"/>
        <v>29.723333333333336</v>
      </c>
      <c r="Q539" s="2">
        <f t="shared" si="613"/>
        <v>35.723333333333336</v>
      </c>
      <c r="R539" s="2">
        <f t="shared" si="614"/>
        <v>28.7</v>
      </c>
      <c r="S539" s="2">
        <f t="shared" si="603"/>
        <v>32.700000000000003</v>
      </c>
      <c r="T539" s="2">
        <f t="shared" si="604"/>
        <v>42.7</v>
      </c>
      <c r="U539" s="7">
        <f t="shared" si="605"/>
        <v>1</v>
      </c>
      <c r="V539" s="2">
        <f t="shared" si="615"/>
        <v>37.45392630614878</v>
      </c>
      <c r="W539" s="28">
        <f t="shared" si="616"/>
        <v>51.363134794842786</v>
      </c>
      <c r="X539" s="2">
        <f t="shared" si="617"/>
        <v>50.347900936134423</v>
      </c>
      <c r="Y539" s="2">
        <f t="shared" si="618"/>
        <v>142.01280391081411</v>
      </c>
      <c r="Z539" s="28">
        <f t="shared" si="619"/>
        <v>0</v>
      </c>
      <c r="AA539" s="28">
        <f t="shared" si="620"/>
        <v>3.7916666666666665</v>
      </c>
      <c r="AB539" s="28">
        <f t="shared" si="621"/>
        <v>194.75188609711222</v>
      </c>
      <c r="AC539" s="2">
        <f t="shared" si="622"/>
        <v>190.90245771617634</v>
      </c>
      <c r="AD539" s="2">
        <f t="shared" si="606"/>
        <v>190.90245771617634</v>
      </c>
      <c r="AE539" s="2">
        <f t="shared" si="623"/>
        <v>194.75188609711222</v>
      </c>
      <c r="AF539" s="2">
        <f t="shared" si="607"/>
        <v>306.30528372500481</v>
      </c>
      <c r="AG539" s="33">
        <f t="shared" si="624"/>
        <v>8.4620366612554121E-2</v>
      </c>
      <c r="AH539" s="33">
        <f t="shared" si="625"/>
        <v>8.4620366612554121E-2</v>
      </c>
      <c r="AI539" s="2">
        <f t="shared" si="626"/>
        <v>1.8059715453492677</v>
      </c>
      <c r="AJ539" s="7">
        <v>2.2000000000000002</v>
      </c>
      <c r="AK539" s="27">
        <f t="shared" si="627"/>
        <v>0</v>
      </c>
      <c r="AL539" s="3">
        <f t="shared" si="628"/>
        <v>2504.0270873537834</v>
      </c>
    </row>
    <row r="540" spans="1:38" ht="20.25" x14ac:dyDescent="0.3">
      <c r="A540" s="7">
        <v>22</v>
      </c>
      <c r="B540" s="7">
        <v>33</v>
      </c>
      <c r="C540" s="27">
        <v>27</v>
      </c>
      <c r="D540" s="27">
        <v>42</v>
      </c>
      <c r="E540" s="7">
        <v>3.75</v>
      </c>
      <c r="F540" s="32">
        <f t="shared" si="608"/>
        <v>4.125</v>
      </c>
      <c r="G540" s="8">
        <f t="shared" si="601"/>
        <v>10890</v>
      </c>
      <c r="H540" s="2">
        <v>1.4</v>
      </c>
      <c r="I540" s="7">
        <f t="shared" si="602"/>
        <v>15245.999999999998</v>
      </c>
      <c r="J540" s="7">
        <v>1.2</v>
      </c>
      <c r="K540" s="4">
        <f t="shared" si="629"/>
        <v>1.2999999999999998</v>
      </c>
      <c r="L540" s="7">
        <v>0</v>
      </c>
      <c r="M540" s="2">
        <f t="shared" si="609"/>
        <v>3.1717948717948721</v>
      </c>
      <c r="N540" s="2">
        <f t="shared" si="610"/>
        <v>2.4358974358974361</v>
      </c>
      <c r="O540" s="2">
        <f t="shared" si="611"/>
        <v>10.12820512820513</v>
      </c>
      <c r="P540" s="2">
        <f t="shared" si="612"/>
        <v>30.476666666666663</v>
      </c>
      <c r="Q540" s="2">
        <f t="shared" si="613"/>
        <v>36.476666666666659</v>
      </c>
      <c r="R540" s="2">
        <f t="shared" si="614"/>
        <v>29.433333333333326</v>
      </c>
      <c r="S540" s="2">
        <f t="shared" si="603"/>
        <v>33.433333333333323</v>
      </c>
      <c r="T540" s="2">
        <f t="shared" si="604"/>
        <v>43.433333333333323</v>
      </c>
      <c r="U540" s="7">
        <f t="shared" si="605"/>
        <v>1</v>
      </c>
      <c r="V540" s="2">
        <f t="shared" si="615"/>
        <v>35.76651544205852</v>
      </c>
      <c r="W540" s="28">
        <f t="shared" si="616"/>
        <v>49.199017222298224</v>
      </c>
      <c r="X540" s="2">
        <f t="shared" si="617"/>
        <v>48.47556889537632</v>
      </c>
      <c r="Y540" s="2">
        <f t="shared" si="618"/>
        <v>147.5368761984914</v>
      </c>
      <c r="Z540" s="28">
        <f t="shared" si="619"/>
        <v>0</v>
      </c>
      <c r="AA540" s="28">
        <f t="shared" si="620"/>
        <v>4.125</v>
      </c>
      <c r="AB540" s="28">
        <f t="shared" si="621"/>
        <v>202.94594604198016</v>
      </c>
      <c r="AC540" s="2">
        <f t="shared" si="622"/>
        <v>199.96172169342731</v>
      </c>
      <c r="AD540" s="2">
        <f t="shared" si="606"/>
        <v>199.96172169342731</v>
      </c>
      <c r="AE540" s="2">
        <f t="shared" si="623"/>
        <v>202.94594604198016</v>
      </c>
      <c r="AF540" s="2">
        <f t="shared" si="607"/>
        <v>370.62939330725584</v>
      </c>
      <c r="AG540" s="33">
        <f t="shared" si="624"/>
        <v>8.4838169642857134E-2</v>
      </c>
      <c r="AH540" s="33">
        <f t="shared" si="625"/>
        <v>8.4838169642857134E-2</v>
      </c>
      <c r="AI540" s="2">
        <f t="shared" si="626"/>
        <v>1.806113949731754</v>
      </c>
      <c r="AJ540" s="7">
        <v>2.2000000000000002</v>
      </c>
      <c r="AK540" s="27">
        <f t="shared" si="627"/>
        <v>0</v>
      </c>
      <c r="AL540" s="3">
        <f t="shared" si="628"/>
        <v>2470.4388740456748</v>
      </c>
    </row>
    <row r="541" spans="1:38" ht="20.25" x14ac:dyDescent="0.3">
      <c r="A541" s="7">
        <v>22</v>
      </c>
      <c r="B541" s="7">
        <v>36</v>
      </c>
      <c r="C541" s="27">
        <v>29</v>
      </c>
      <c r="D541" s="27">
        <v>45</v>
      </c>
      <c r="E541" s="7">
        <v>4.5</v>
      </c>
      <c r="F541" s="32">
        <f t="shared" si="608"/>
        <v>4.5</v>
      </c>
      <c r="G541" s="8">
        <f t="shared" si="601"/>
        <v>11880</v>
      </c>
      <c r="H541" s="2">
        <v>1.4</v>
      </c>
      <c r="I541" s="7">
        <f t="shared" si="602"/>
        <v>16632</v>
      </c>
      <c r="J541" s="7">
        <v>1.2</v>
      </c>
      <c r="K541" s="4">
        <f t="shared" si="629"/>
        <v>1.325</v>
      </c>
      <c r="L541" s="7">
        <v>0</v>
      </c>
      <c r="M541" s="2">
        <f t="shared" si="609"/>
        <v>3.10062893081761</v>
      </c>
      <c r="N541" s="2">
        <f t="shared" si="610"/>
        <v>2.3899371069182389</v>
      </c>
      <c r="O541" s="2">
        <f t="shared" si="611"/>
        <v>9.9371069182389942</v>
      </c>
      <c r="P541" s="2">
        <f t="shared" si="612"/>
        <v>31.041666666666668</v>
      </c>
      <c r="Q541" s="2">
        <f t="shared" si="613"/>
        <v>37.041666666666671</v>
      </c>
      <c r="R541" s="2">
        <f t="shared" si="614"/>
        <v>29.983333333333331</v>
      </c>
      <c r="S541" s="2">
        <f t="shared" si="603"/>
        <v>33.983333333333334</v>
      </c>
      <c r="T541" s="2">
        <f t="shared" si="604"/>
        <v>43.983333333333334</v>
      </c>
      <c r="U541" s="7">
        <f t="shared" si="605"/>
        <v>1</v>
      </c>
      <c r="V541" s="2">
        <f t="shared" si="615"/>
        <v>34.574888811494446</v>
      </c>
      <c r="W541" s="28">
        <f t="shared" si="616"/>
        <v>47.664468621167323</v>
      </c>
      <c r="X541" s="2">
        <f t="shared" si="617"/>
        <v>47.139238326546803</v>
      </c>
      <c r="Y541" s="2">
        <f t="shared" si="618"/>
        <v>155.58699965172502</v>
      </c>
      <c r="Z541" s="28">
        <f t="shared" si="619"/>
        <v>0</v>
      </c>
      <c r="AA541" s="28">
        <f t="shared" si="620"/>
        <v>4.5</v>
      </c>
      <c r="AB541" s="28">
        <f t="shared" si="621"/>
        <v>214.49010879525295</v>
      </c>
      <c r="AC541" s="2">
        <f t="shared" si="622"/>
        <v>212.1265724694606</v>
      </c>
      <c r="AD541" s="2">
        <f t="shared" si="606"/>
        <v>212.1265724694606</v>
      </c>
      <c r="AE541" s="2">
        <f t="shared" si="623"/>
        <v>214.49010879525295</v>
      </c>
      <c r="AF541" s="2">
        <f t="shared" si="607"/>
        <v>441.07960856400695</v>
      </c>
      <c r="AG541" s="33">
        <f t="shared" si="624"/>
        <v>8.5083198051948056E-2</v>
      </c>
      <c r="AH541" s="33">
        <f t="shared" si="625"/>
        <v>8.5083198051948056E-2</v>
      </c>
      <c r="AI541" s="2">
        <f t="shared" si="626"/>
        <v>1.8062741815084349</v>
      </c>
      <c r="AJ541" s="7">
        <v>2.2000000000000002</v>
      </c>
      <c r="AK541" s="27">
        <f t="shared" si="627"/>
        <v>0</v>
      </c>
      <c r="AL541" s="3">
        <f t="shared" si="628"/>
        <v>2520.5593234734179</v>
      </c>
    </row>
    <row r="542" spans="1:38" ht="20.25" x14ac:dyDescent="0.3">
      <c r="A542" s="7">
        <v>22</v>
      </c>
      <c r="B542" s="7">
        <v>39</v>
      </c>
      <c r="C542" s="27">
        <v>32</v>
      </c>
      <c r="D542" s="27">
        <v>49</v>
      </c>
      <c r="E542" s="7">
        <v>4.75</v>
      </c>
      <c r="F542" s="32">
        <f t="shared" si="608"/>
        <v>4.875</v>
      </c>
      <c r="G542" s="8">
        <f t="shared" si="601"/>
        <v>12870</v>
      </c>
      <c r="H542" s="2">
        <v>1.4</v>
      </c>
      <c r="I542" s="7">
        <f t="shared" si="602"/>
        <v>18018</v>
      </c>
      <c r="J542" s="7">
        <v>1.2</v>
      </c>
      <c r="K542" s="4">
        <f t="shared" si="629"/>
        <v>1.3583333333333334</v>
      </c>
      <c r="L542" s="7">
        <v>0</v>
      </c>
      <c r="M542" s="2">
        <f t="shared" si="609"/>
        <v>3.0098159509202449</v>
      </c>
      <c r="N542" s="2">
        <f t="shared" si="610"/>
        <v>2.3312883435582821</v>
      </c>
      <c r="O542" s="2">
        <f t="shared" si="611"/>
        <v>9.6932515337423304</v>
      </c>
      <c r="P542" s="2">
        <f t="shared" si="612"/>
        <v>31.795000000000002</v>
      </c>
      <c r="Q542" s="2">
        <f t="shared" si="613"/>
        <v>37.795000000000002</v>
      </c>
      <c r="R542" s="2">
        <f t="shared" si="614"/>
        <v>30.716666666666665</v>
      </c>
      <c r="S542" s="2">
        <f t="shared" si="603"/>
        <v>34.716666666666669</v>
      </c>
      <c r="T542" s="2">
        <f t="shared" si="604"/>
        <v>44.716666666666669</v>
      </c>
      <c r="U542" s="7">
        <f t="shared" si="605"/>
        <v>1</v>
      </c>
      <c r="V542" s="2">
        <f t="shared" si="615"/>
        <v>33.076746881845452</v>
      </c>
      <c r="W542" s="28">
        <f t="shared" si="616"/>
        <v>45.727649801399096</v>
      </c>
      <c r="X542" s="2">
        <f t="shared" si="617"/>
        <v>45.442001120567397</v>
      </c>
      <c r="Y542" s="2">
        <f t="shared" si="618"/>
        <v>161.24914104899659</v>
      </c>
      <c r="Z542" s="28">
        <f t="shared" si="619"/>
        <v>0</v>
      </c>
      <c r="AA542" s="28">
        <f t="shared" si="620"/>
        <v>4.875</v>
      </c>
      <c r="AB542" s="28">
        <f t="shared" si="621"/>
        <v>222.9222927818206</v>
      </c>
      <c r="AC542" s="2">
        <f t="shared" si="622"/>
        <v>221.52975546276605</v>
      </c>
      <c r="AD542" s="2">
        <f t="shared" si="606"/>
        <v>221.52975546276605</v>
      </c>
      <c r="AE542" s="2">
        <f t="shared" si="623"/>
        <v>222.9222927818206</v>
      </c>
      <c r="AF542" s="2">
        <f t="shared" si="607"/>
        <v>517.65592949525819</v>
      </c>
      <c r="AG542" s="33">
        <f t="shared" si="624"/>
        <v>8.5328226461038964E-2</v>
      </c>
      <c r="AH542" s="33">
        <f t="shared" si="625"/>
        <v>8.5328226461038964E-2</v>
      </c>
      <c r="AI542" s="2">
        <f t="shared" si="626"/>
        <v>1.8064344417179843</v>
      </c>
      <c r="AJ542" s="7">
        <v>2.2000000000000002</v>
      </c>
      <c r="AK542" s="27">
        <f t="shared" si="627"/>
        <v>0</v>
      </c>
      <c r="AL542" s="3">
        <f t="shared" si="628"/>
        <v>2512.8752001357238</v>
      </c>
    </row>
    <row r="543" spans="1:38" ht="20.25" x14ac:dyDescent="0.3">
      <c r="A543" s="7">
        <v>22</v>
      </c>
      <c r="B543" s="7">
        <v>42</v>
      </c>
      <c r="C543" s="27">
        <v>34</v>
      </c>
      <c r="D543" s="27">
        <v>53</v>
      </c>
      <c r="E543" s="7">
        <v>5</v>
      </c>
      <c r="F543" s="32">
        <f t="shared" si="608"/>
        <v>5.25</v>
      </c>
      <c r="G543" s="8">
        <f t="shared" si="601"/>
        <v>13860</v>
      </c>
      <c r="H543" s="2">
        <v>1.4</v>
      </c>
      <c r="I543" s="7">
        <f t="shared" si="602"/>
        <v>19404</v>
      </c>
      <c r="J543" s="7">
        <v>1.2</v>
      </c>
      <c r="K543" s="4">
        <f t="shared" si="629"/>
        <v>1.3916666666666666</v>
      </c>
      <c r="L543" s="7">
        <v>0</v>
      </c>
      <c r="M543" s="2">
        <f t="shared" si="609"/>
        <v>2.9233532934131738</v>
      </c>
      <c r="N543" s="2">
        <f t="shared" si="610"/>
        <v>2.2754491017964074</v>
      </c>
      <c r="O543" s="2">
        <f t="shared" si="611"/>
        <v>9.4610778443113777</v>
      </c>
      <c r="P543" s="2">
        <f t="shared" si="612"/>
        <v>32.548333333333332</v>
      </c>
      <c r="Q543" s="2">
        <f t="shared" si="613"/>
        <v>38.548333333333332</v>
      </c>
      <c r="R543" s="2">
        <f t="shared" si="614"/>
        <v>31.45</v>
      </c>
      <c r="S543" s="2">
        <f t="shared" si="603"/>
        <v>35.450000000000003</v>
      </c>
      <c r="T543" s="2">
        <f t="shared" si="604"/>
        <v>45.45</v>
      </c>
      <c r="U543" s="7">
        <f t="shared" si="605"/>
        <v>1</v>
      </c>
      <c r="V543" s="2">
        <f t="shared" si="615"/>
        <v>31.674149982461675</v>
      </c>
      <c r="W543" s="28">
        <f t="shared" si="616"/>
        <v>43.90655928016659</v>
      </c>
      <c r="X543" s="2">
        <f t="shared" si="617"/>
        <v>43.835072252955761</v>
      </c>
      <c r="Y543" s="2">
        <f t="shared" si="618"/>
        <v>166.28928740792378</v>
      </c>
      <c r="Z543" s="28">
        <f t="shared" si="619"/>
        <v>0</v>
      </c>
      <c r="AA543" s="28">
        <f t="shared" si="620"/>
        <v>5.25</v>
      </c>
      <c r="AB543" s="28">
        <f t="shared" si="621"/>
        <v>230.50943622087459</v>
      </c>
      <c r="AC543" s="2">
        <f t="shared" si="622"/>
        <v>230.13412932801774</v>
      </c>
      <c r="AD543" s="2">
        <f t="shared" si="606"/>
        <v>230.13412932801774</v>
      </c>
      <c r="AE543" s="2">
        <f t="shared" si="623"/>
        <v>230.50943622087459</v>
      </c>
      <c r="AF543" s="2">
        <f t="shared" si="607"/>
        <v>600.35835610100946</v>
      </c>
      <c r="AG543" s="33">
        <f t="shared" si="624"/>
        <v>8.5573254870129872E-2</v>
      </c>
      <c r="AH543" s="33">
        <f t="shared" si="625"/>
        <v>8.5573254870129872E-2</v>
      </c>
      <c r="AI543" s="2">
        <f t="shared" si="626"/>
        <v>1.8065947303679706</v>
      </c>
      <c r="AJ543" s="7">
        <v>2.2000000000000002</v>
      </c>
      <c r="AK543" s="27">
        <f t="shared" si="627"/>
        <v>0</v>
      </c>
      <c r="AL543" s="3">
        <f t="shared" si="628"/>
        <v>2507.0861816793272</v>
      </c>
    </row>
    <row r="544" spans="1:38" ht="20.25" x14ac:dyDescent="0.3">
      <c r="A544" s="7">
        <v>22</v>
      </c>
      <c r="B544" s="7">
        <v>48</v>
      </c>
      <c r="C544" s="27">
        <v>38</v>
      </c>
      <c r="D544" s="27">
        <v>60</v>
      </c>
      <c r="E544" s="7">
        <v>5.5</v>
      </c>
      <c r="F544" s="32">
        <f t="shared" si="608"/>
        <v>5.916666666666667</v>
      </c>
      <c r="G544" s="8">
        <f t="shared" si="601"/>
        <v>15620</v>
      </c>
      <c r="H544" s="2">
        <v>1.4</v>
      </c>
      <c r="I544" s="7">
        <f t="shared" si="602"/>
        <v>21868</v>
      </c>
      <c r="J544" s="7">
        <v>1.2</v>
      </c>
      <c r="K544" s="4">
        <f t="shared" si="629"/>
        <v>1.45</v>
      </c>
      <c r="L544" s="7">
        <v>0</v>
      </c>
      <c r="M544" s="2">
        <f t="shared" si="609"/>
        <v>2.7816091954022988</v>
      </c>
      <c r="N544" s="2">
        <f t="shared" si="610"/>
        <v>2.1839080459770113</v>
      </c>
      <c r="O544" s="2">
        <f t="shared" si="611"/>
        <v>9.0804597701149419</v>
      </c>
      <c r="P544" s="2">
        <f t="shared" si="612"/>
        <v>33.86666666666666</v>
      </c>
      <c r="Q544" s="2">
        <f t="shared" si="613"/>
        <v>39.86666666666666</v>
      </c>
      <c r="R544" s="2">
        <f t="shared" si="614"/>
        <v>32.733333333333334</v>
      </c>
      <c r="S544" s="2">
        <f t="shared" si="603"/>
        <v>36.733333333333334</v>
      </c>
      <c r="T544" s="2">
        <f t="shared" si="604"/>
        <v>46.733333333333334</v>
      </c>
      <c r="U544" s="7">
        <f t="shared" si="605"/>
        <v>1</v>
      </c>
      <c r="V544" s="2">
        <f t="shared" si="615"/>
        <v>29.42598886989218</v>
      </c>
      <c r="W544" s="28">
        <f t="shared" si="616"/>
        <v>40.971417125445384</v>
      </c>
      <c r="X544" s="2">
        <f t="shared" si="617"/>
        <v>41.221570713600734</v>
      </c>
      <c r="Y544" s="2">
        <f t="shared" si="618"/>
        <v>174.10376748019542</v>
      </c>
      <c r="Z544" s="28">
        <f t="shared" si="619"/>
        <v>0</v>
      </c>
      <c r="AA544" s="28">
        <f t="shared" si="620"/>
        <v>5.916666666666667</v>
      </c>
      <c r="AB544" s="28">
        <f t="shared" si="621"/>
        <v>242.41421799221854</v>
      </c>
      <c r="AC544" s="2">
        <f t="shared" si="622"/>
        <v>243.89429338880436</v>
      </c>
      <c r="AD544" s="2">
        <f t="shared" si="606"/>
        <v>243.89429338880436</v>
      </c>
      <c r="AE544" s="2">
        <f t="shared" si="623"/>
        <v>243.89429338880436</v>
      </c>
      <c r="AF544" s="2">
        <f t="shared" si="607"/>
        <v>784.14152633601236</v>
      </c>
      <c r="AG544" s="33">
        <f t="shared" si="624"/>
        <v>8.6008860930735939E-2</v>
      </c>
      <c r="AH544" s="33">
        <f t="shared" si="625"/>
        <v>8.6008860930735939E-2</v>
      </c>
      <c r="AI544" s="2">
        <f t="shared" si="626"/>
        <v>1.8068797582147915</v>
      </c>
      <c r="AJ544" s="7">
        <v>2.2000000000000002</v>
      </c>
      <c r="AK544" s="27">
        <f t="shared" si="627"/>
        <v>0</v>
      </c>
      <c r="AL544" s="3">
        <f t="shared" si="628"/>
        <v>2507.3214112173655</v>
      </c>
    </row>
    <row r="545" spans="1:38" ht="20.25" x14ac:dyDescent="0.3">
      <c r="A545" s="7">
        <v>22</v>
      </c>
      <c r="B545" s="7">
        <v>54</v>
      </c>
      <c r="C545" s="27">
        <v>43</v>
      </c>
      <c r="D545" s="27">
        <v>68</v>
      </c>
      <c r="E545" s="7">
        <v>6</v>
      </c>
      <c r="F545" s="32">
        <f t="shared" si="608"/>
        <v>6.666666666666667</v>
      </c>
      <c r="G545" s="8">
        <f t="shared" si="601"/>
        <v>17600</v>
      </c>
      <c r="H545" s="2">
        <v>1.4</v>
      </c>
      <c r="I545" s="7">
        <f t="shared" si="602"/>
        <v>24640</v>
      </c>
      <c r="J545" s="7">
        <v>1.2</v>
      </c>
      <c r="K545" s="4">
        <f t="shared" si="629"/>
        <v>1.5166666666666666</v>
      </c>
      <c r="L545" s="7">
        <v>0</v>
      </c>
      <c r="M545" s="2">
        <f t="shared" si="609"/>
        <v>2.6329670329670329</v>
      </c>
      <c r="N545" s="2">
        <f t="shared" si="610"/>
        <v>2.087912087912088</v>
      </c>
      <c r="O545" s="2">
        <f t="shared" si="611"/>
        <v>8.6813186813186807</v>
      </c>
      <c r="P545" s="2">
        <f t="shared" si="612"/>
        <v>35.373333333333335</v>
      </c>
      <c r="Q545" s="2">
        <f t="shared" si="613"/>
        <v>41.373333333333335</v>
      </c>
      <c r="R545" s="2">
        <f t="shared" si="614"/>
        <v>34.200000000000003</v>
      </c>
      <c r="S545" s="2">
        <f t="shared" si="603"/>
        <v>38.200000000000003</v>
      </c>
      <c r="T545" s="2">
        <f t="shared" si="604"/>
        <v>48.2</v>
      </c>
      <c r="U545" s="7">
        <f t="shared" si="605"/>
        <v>1</v>
      </c>
      <c r="V545" s="2">
        <f t="shared" si="615"/>
        <v>27.138422918398152</v>
      </c>
      <c r="W545" s="28">
        <f t="shared" si="616"/>
        <v>37.9635988141859</v>
      </c>
      <c r="X545" s="2">
        <f t="shared" si="617"/>
        <v>38.511786880050494</v>
      </c>
      <c r="Y545" s="2">
        <f t="shared" si="618"/>
        <v>180.92281945598768</v>
      </c>
      <c r="Z545" s="28">
        <f t="shared" si="619"/>
        <v>0</v>
      </c>
      <c r="AA545" s="28">
        <f t="shared" si="620"/>
        <v>6.666666666666667</v>
      </c>
      <c r="AB545" s="28">
        <f t="shared" si="621"/>
        <v>253.09065876123935</v>
      </c>
      <c r="AC545" s="2">
        <f t="shared" si="622"/>
        <v>256.74524586700329</v>
      </c>
      <c r="AD545" s="2">
        <f t="shared" si="606"/>
        <v>256.74524586700329</v>
      </c>
      <c r="AE545" s="2">
        <f t="shared" si="623"/>
        <v>256.74524586700329</v>
      </c>
      <c r="AF545" s="2">
        <f t="shared" si="607"/>
        <v>992.42911926901559</v>
      </c>
      <c r="AG545" s="33">
        <f t="shared" si="624"/>
        <v>8.6498917748917742E-2</v>
      </c>
      <c r="AH545" s="33">
        <f t="shared" si="625"/>
        <v>8.6498917748917742E-2</v>
      </c>
      <c r="AI545" s="2">
        <f t="shared" si="626"/>
        <v>1.8072005220657172</v>
      </c>
      <c r="AJ545" s="7">
        <v>2.2000000000000002</v>
      </c>
      <c r="AK545" s="27">
        <f t="shared" si="627"/>
        <v>0</v>
      </c>
      <c r="AL545" s="3">
        <f t="shared" si="628"/>
        <v>2502.9706384803694</v>
      </c>
    </row>
    <row r="546" spans="1:38" ht="20.25" x14ac:dyDescent="0.3">
      <c r="A546" s="7">
        <v>22</v>
      </c>
      <c r="B546" s="7">
        <v>60</v>
      </c>
      <c r="C546" s="27">
        <v>48</v>
      </c>
      <c r="D546" s="27">
        <v>76</v>
      </c>
      <c r="E546" s="7">
        <v>6.5</v>
      </c>
      <c r="F546" s="32">
        <f t="shared" si="608"/>
        <v>7.416666666666667</v>
      </c>
      <c r="G546" s="8">
        <f t="shared" si="601"/>
        <v>19580</v>
      </c>
      <c r="H546" s="2">
        <v>1.4</v>
      </c>
      <c r="I546" s="7">
        <f t="shared" si="602"/>
        <v>27412</v>
      </c>
      <c r="J546" s="7">
        <v>1.2</v>
      </c>
      <c r="K546" s="4">
        <f t="shared" si="629"/>
        <v>1.5833333333333333</v>
      </c>
      <c r="L546" s="7">
        <v>0</v>
      </c>
      <c r="M546" s="2">
        <f t="shared" si="609"/>
        <v>2.4968421052631578</v>
      </c>
      <c r="N546" s="2">
        <f t="shared" si="610"/>
        <v>2</v>
      </c>
      <c r="O546" s="2">
        <f t="shared" si="611"/>
        <v>8.3157894736842106</v>
      </c>
      <c r="P546" s="2">
        <f t="shared" si="612"/>
        <v>36.879999999999995</v>
      </c>
      <c r="Q546" s="2">
        <f t="shared" si="613"/>
        <v>42.879999999999995</v>
      </c>
      <c r="R546" s="2">
        <f t="shared" si="614"/>
        <v>35.666666666666664</v>
      </c>
      <c r="S546" s="2">
        <f t="shared" si="603"/>
        <v>39.666666666666664</v>
      </c>
      <c r="T546" s="2">
        <f t="shared" si="604"/>
        <v>49.666666666666664</v>
      </c>
      <c r="U546" s="7">
        <f t="shared" si="605"/>
        <v>1</v>
      </c>
      <c r="V546" s="2">
        <f t="shared" si="615"/>
        <v>25.108104338122477</v>
      </c>
      <c r="W546" s="28">
        <f t="shared" si="616"/>
        <v>35.275304151511357</v>
      </c>
      <c r="X546" s="2">
        <f t="shared" si="617"/>
        <v>36.061304217169187</v>
      </c>
      <c r="Y546" s="2">
        <f t="shared" si="618"/>
        <v>186.21844050774172</v>
      </c>
      <c r="Z546" s="28">
        <f t="shared" si="619"/>
        <v>0</v>
      </c>
      <c r="AA546" s="28">
        <f t="shared" si="620"/>
        <v>7.416666666666667</v>
      </c>
      <c r="AB546" s="28">
        <f t="shared" si="621"/>
        <v>261.62517245704259</v>
      </c>
      <c r="AC546" s="2">
        <f t="shared" si="622"/>
        <v>267.45467294400481</v>
      </c>
      <c r="AD546" s="2">
        <f t="shared" si="606"/>
        <v>267.45467294400481</v>
      </c>
      <c r="AE546" s="2">
        <f t="shared" si="623"/>
        <v>267.45467294400481</v>
      </c>
      <c r="AF546" s="2">
        <f t="shared" si="607"/>
        <v>1225.2211349000193</v>
      </c>
      <c r="AG546" s="33">
        <f t="shared" si="624"/>
        <v>8.6988974567099572E-2</v>
      </c>
      <c r="AH546" s="33">
        <f t="shared" si="625"/>
        <v>8.6988974567099572E-2</v>
      </c>
      <c r="AI546" s="2">
        <f t="shared" si="626"/>
        <v>1.8075213998231896</v>
      </c>
      <c r="AJ546" s="7">
        <v>2.2000000000000002</v>
      </c>
      <c r="AK546" s="27">
        <f t="shared" si="627"/>
        <v>0</v>
      </c>
      <c r="AL546" s="3">
        <f t="shared" si="628"/>
        <v>2501.5839344566098</v>
      </c>
    </row>
    <row r="547" spans="1:38" ht="20.25" x14ac:dyDescent="0.3">
      <c r="A547" s="7">
        <v>22</v>
      </c>
      <c r="B547" s="7">
        <v>66</v>
      </c>
      <c r="C547" s="27">
        <v>53</v>
      </c>
      <c r="D547" s="27">
        <v>83</v>
      </c>
      <c r="E547" s="7">
        <v>7</v>
      </c>
      <c r="F547" s="32">
        <f t="shared" si="608"/>
        <v>8.0833333333333339</v>
      </c>
      <c r="G547" s="8">
        <f t="shared" si="601"/>
        <v>21340</v>
      </c>
      <c r="H547" s="2">
        <v>1.4</v>
      </c>
      <c r="I547" s="7">
        <f t="shared" si="602"/>
        <v>29875.999999999996</v>
      </c>
      <c r="J547" s="7">
        <v>1.2</v>
      </c>
      <c r="K547" s="4">
        <f t="shared" si="629"/>
        <v>1.6416666666666666</v>
      </c>
      <c r="L547" s="7">
        <v>0</v>
      </c>
      <c r="M547" s="2">
        <f t="shared" si="609"/>
        <v>2.3868020304568525</v>
      </c>
      <c r="N547" s="2">
        <f t="shared" si="610"/>
        <v>1.9289340101522843</v>
      </c>
      <c r="O547" s="2">
        <f t="shared" si="611"/>
        <v>8.0203045685279193</v>
      </c>
      <c r="P547" s="2">
        <f t="shared" si="612"/>
        <v>38.198333333333331</v>
      </c>
      <c r="Q547" s="2">
        <f t="shared" si="613"/>
        <v>44.198333333333331</v>
      </c>
      <c r="R547" s="2">
        <f t="shared" si="614"/>
        <v>36.950000000000003</v>
      </c>
      <c r="S547" s="2">
        <f t="shared" si="603"/>
        <v>40.950000000000003</v>
      </c>
      <c r="T547" s="2">
        <f t="shared" si="604"/>
        <v>50.95</v>
      </c>
      <c r="U547" s="7">
        <f t="shared" si="605"/>
        <v>1</v>
      </c>
      <c r="V547" s="2">
        <f t="shared" si="615"/>
        <v>23.513154022741933</v>
      </c>
      <c r="W547" s="28">
        <f t="shared" si="616"/>
        <v>33.150604439114566</v>
      </c>
      <c r="X547" s="2">
        <f t="shared" si="617"/>
        <v>34.104456963309701</v>
      </c>
      <c r="Y547" s="2">
        <f t="shared" si="618"/>
        <v>190.06466168383065</v>
      </c>
      <c r="Z547" s="28">
        <f t="shared" si="619"/>
        <v>0</v>
      </c>
      <c r="AA547" s="28">
        <f t="shared" si="620"/>
        <v>8.0833333333333339</v>
      </c>
      <c r="AB547" s="28">
        <f t="shared" si="621"/>
        <v>267.96738588284279</v>
      </c>
      <c r="AC547" s="2">
        <f t="shared" si="622"/>
        <v>275.67769378675342</v>
      </c>
      <c r="AD547" s="2">
        <f t="shared" si="606"/>
        <v>275.67769378675342</v>
      </c>
      <c r="AE547" s="2">
        <f t="shared" si="623"/>
        <v>275.67769378675342</v>
      </c>
      <c r="AF547" s="2">
        <f t="shared" si="607"/>
        <v>1482.5175732290234</v>
      </c>
      <c r="AG547" s="33">
        <f t="shared" si="624"/>
        <v>8.7424580627705625E-2</v>
      </c>
      <c r="AH547" s="33">
        <f t="shared" si="625"/>
        <v>8.7424580627705625E-2</v>
      </c>
      <c r="AI547" s="2">
        <f t="shared" si="626"/>
        <v>1.8078067201708046</v>
      </c>
      <c r="AJ547" s="7">
        <v>2.2000000000000002</v>
      </c>
      <c r="AK547" s="27">
        <f t="shared" si="627"/>
        <v>0</v>
      </c>
      <c r="AL547" s="3">
        <f t="shared" si="628"/>
        <v>2507.8795903712708</v>
      </c>
    </row>
    <row r="548" spans="1:38" ht="20.25" x14ac:dyDescent="0.3">
      <c r="A548" s="7">
        <v>22</v>
      </c>
      <c r="B548" s="7">
        <v>72</v>
      </c>
      <c r="C548" s="27">
        <v>58</v>
      </c>
      <c r="D548" s="27">
        <v>91</v>
      </c>
      <c r="E548" s="7">
        <v>7.5</v>
      </c>
      <c r="F548" s="32">
        <f t="shared" si="608"/>
        <v>8.8333333333333339</v>
      </c>
      <c r="G548" s="8">
        <f t="shared" si="601"/>
        <v>23320</v>
      </c>
      <c r="H548" s="2">
        <v>1.4</v>
      </c>
      <c r="I548" s="7">
        <f t="shared" si="602"/>
        <v>32647.999999999996</v>
      </c>
      <c r="J548" s="7">
        <v>1.2</v>
      </c>
      <c r="K548" s="4">
        <f t="shared" si="629"/>
        <v>1.7083333333333335</v>
      </c>
      <c r="L548" s="7">
        <v>0</v>
      </c>
      <c r="M548" s="2">
        <f t="shared" si="609"/>
        <v>2.2702439024390242</v>
      </c>
      <c r="N548" s="2">
        <f t="shared" si="610"/>
        <v>1.8536585365853655</v>
      </c>
      <c r="O548" s="2">
        <f t="shared" si="611"/>
        <v>7.7073170731707306</v>
      </c>
      <c r="P548" s="2">
        <f t="shared" si="612"/>
        <v>39.704999999999998</v>
      </c>
      <c r="Q548" s="2">
        <f t="shared" si="613"/>
        <v>45.704999999999998</v>
      </c>
      <c r="R548" s="2">
        <f t="shared" si="614"/>
        <v>38.416666666666671</v>
      </c>
      <c r="S548" s="2">
        <f t="shared" si="603"/>
        <v>42.416666666666671</v>
      </c>
      <c r="T548" s="2">
        <f t="shared" si="604"/>
        <v>52.416666666666671</v>
      </c>
      <c r="U548" s="7">
        <f t="shared" si="605"/>
        <v>1</v>
      </c>
      <c r="V548" s="2">
        <f t="shared" si="615"/>
        <v>21.869952095407662</v>
      </c>
      <c r="W548" s="28">
        <f t="shared" si="616"/>
        <v>30.949312119299279</v>
      </c>
      <c r="X548" s="2">
        <f t="shared" si="617"/>
        <v>32.057386060359086</v>
      </c>
      <c r="Y548" s="2">
        <f t="shared" si="618"/>
        <v>193.18457684276768</v>
      </c>
      <c r="Z548" s="28">
        <f t="shared" si="619"/>
        <v>0</v>
      </c>
      <c r="AA548" s="28">
        <f t="shared" si="620"/>
        <v>8.8333333333333339</v>
      </c>
      <c r="AB548" s="28">
        <f t="shared" si="621"/>
        <v>273.38559038714362</v>
      </c>
      <c r="AC548" s="2">
        <f t="shared" si="622"/>
        <v>283.1735768665053</v>
      </c>
      <c r="AD548" s="2">
        <f t="shared" si="606"/>
        <v>283.1735768665053</v>
      </c>
      <c r="AE548" s="2">
        <f t="shared" si="623"/>
        <v>283.1735768665053</v>
      </c>
      <c r="AF548" s="2">
        <f t="shared" si="607"/>
        <v>1764.3184342560278</v>
      </c>
      <c r="AG548" s="33">
        <f t="shared" si="624"/>
        <v>8.7914637445887456E-2</v>
      </c>
      <c r="AH548" s="33">
        <f t="shared" si="625"/>
        <v>8.7914637445887456E-2</v>
      </c>
      <c r="AI548" s="2">
        <f t="shared" si="626"/>
        <v>1.8081278132506942</v>
      </c>
      <c r="AJ548" s="7">
        <v>2.2000000000000002</v>
      </c>
      <c r="AK548" s="27">
        <f t="shared" si="627"/>
        <v>0</v>
      </c>
      <c r="AL548" s="3">
        <f t="shared" si="628"/>
        <v>2509.7164657946932</v>
      </c>
    </row>
    <row r="549" spans="1:38" ht="20.25" x14ac:dyDescent="0.3">
      <c r="A549" s="7">
        <v>22</v>
      </c>
      <c r="B549" s="7">
        <v>78</v>
      </c>
      <c r="C549" s="27">
        <v>63</v>
      </c>
      <c r="D549" s="27">
        <v>98</v>
      </c>
      <c r="E549" s="7">
        <v>8</v>
      </c>
      <c r="F549" s="32">
        <f t="shared" si="608"/>
        <v>9.5</v>
      </c>
      <c r="G549" s="8">
        <f t="shared" si="601"/>
        <v>25080</v>
      </c>
      <c r="H549" s="2">
        <v>1.4</v>
      </c>
      <c r="I549" s="7">
        <f t="shared" si="602"/>
        <v>35112</v>
      </c>
      <c r="J549" s="7">
        <v>1.2</v>
      </c>
      <c r="K549" s="7">
        <v>1.75</v>
      </c>
      <c r="L549" s="7">
        <v>0</v>
      </c>
      <c r="M549" s="2">
        <f t="shared" si="609"/>
        <v>2.196190476190476</v>
      </c>
      <c r="N549" s="2">
        <f t="shared" si="610"/>
        <v>1.8095238095238095</v>
      </c>
      <c r="O549" s="2">
        <f t="shared" si="611"/>
        <v>7.5238095238095237</v>
      </c>
      <c r="P549" s="2">
        <f t="shared" si="612"/>
        <v>40.656666666666666</v>
      </c>
      <c r="Q549" s="2">
        <f t="shared" si="613"/>
        <v>46.656666666666666</v>
      </c>
      <c r="R549" s="2">
        <f t="shared" si="614"/>
        <v>39.333333333333336</v>
      </c>
      <c r="S549" s="2">
        <f t="shared" si="603"/>
        <v>43.333333333333336</v>
      </c>
      <c r="T549" s="2">
        <f t="shared" si="604"/>
        <v>53.333333333333336</v>
      </c>
      <c r="U549" s="7">
        <f t="shared" si="605"/>
        <v>1</v>
      </c>
      <c r="V549" s="2">
        <f t="shared" si="615"/>
        <v>20.924580691019745</v>
      </c>
      <c r="W549" s="28">
        <f t="shared" si="616"/>
        <v>29.676688960821274</v>
      </c>
      <c r="X549" s="2">
        <f t="shared" si="617"/>
        <v>30.863756519254121</v>
      </c>
      <c r="Y549" s="2">
        <f t="shared" si="618"/>
        <v>198.78351656468757</v>
      </c>
      <c r="Z549" s="28">
        <f t="shared" si="619"/>
        <v>0</v>
      </c>
      <c r="AA549" s="28">
        <f t="shared" si="620"/>
        <v>9.5</v>
      </c>
      <c r="AB549" s="28">
        <f t="shared" si="621"/>
        <v>281.92854512780212</v>
      </c>
      <c r="AC549" s="2">
        <f t="shared" si="622"/>
        <v>293.20568693291415</v>
      </c>
      <c r="AD549" s="2">
        <f t="shared" si="606"/>
        <v>293.20568693291415</v>
      </c>
      <c r="AE549" s="2">
        <f t="shared" si="623"/>
        <v>293.20568693291415</v>
      </c>
      <c r="AF549" s="2">
        <f t="shared" si="607"/>
        <v>2070.6237179810328</v>
      </c>
      <c r="AG549" s="33">
        <f t="shared" si="624"/>
        <v>8.8350243506493509E-2</v>
      </c>
      <c r="AH549" s="33">
        <f t="shared" si="625"/>
        <v>8.8350243506493509E-2</v>
      </c>
      <c r="AI549" s="2">
        <f t="shared" si="626"/>
        <v>1.8084133250923398</v>
      </c>
      <c r="AJ549" s="7">
        <v>2.2000000000000002</v>
      </c>
      <c r="AK549" s="27">
        <f t="shared" si="627"/>
        <v>0</v>
      </c>
      <c r="AL549" s="3">
        <f t="shared" si="628"/>
        <v>2517.6624556123106</v>
      </c>
    </row>
    <row r="550" spans="1:38" ht="20.25" x14ac:dyDescent="0.3">
      <c r="A550" s="7">
        <v>22</v>
      </c>
      <c r="B550" s="7">
        <v>84</v>
      </c>
      <c r="C550" s="27">
        <v>68</v>
      </c>
      <c r="D550" s="27">
        <v>106</v>
      </c>
      <c r="E550" s="7">
        <v>8.5</v>
      </c>
      <c r="F550" s="32">
        <f t="shared" si="608"/>
        <v>10.25</v>
      </c>
      <c r="G550" s="8">
        <f t="shared" si="601"/>
        <v>27060</v>
      </c>
      <c r="H550" s="2">
        <v>1.4</v>
      </c>
      <c r="I550" s="7">
        <f t="shared" si="602"/>
        <v>37884</v>
      </c>
      <c r="J550" s="7">
        <v>1.2</v>
      </c>
      <c r="K550" s="7">
        <v>1.75</v>
      </c>
      <c r="L550" s="7">
        <v>0</v>
      </c>
      <c r="M550" s="2">
        <f t="shared" si="609"/>
        <v>2.1733333333333333</v>
      </c>
      <c r="N550" s="2">
        <f t="shared" si="610"/>
        <v>1.8095238095238095</v>
      </c>
      <c r="O550" s="2">
        <f t="shared" si="611"/>
        <v>7.5238095238095237</v>
      </c>
      <c r="P550" s="2">
        <f t="shared" si="612"/>
        <v>40.696666666666665</v>
      </c>
      <c r="Q550" s="2">
        <f t="shared" si="613"/>
        <v>46.696666666666665</v>
      </c>
      <c r="R550" s="2">
        <f t="shared" si="614"/>
        <v>39.333333333333336</v>
      </c>
      <c r="S550" s="2">
        <f t="shared" si="603"/>
        <v>43.333333333333336</v>
      </c>
      <c r="T550" s="2">
        <f t="shared" si="604"/>
        <v>53.333333333333336</v>
      </c>
      <c r="U550" s="7">
        <f t="shared" si="605"/>
        <v>1</v>
      </c>
      <c r="V550" s="2">
        <f t="shared" si="615"/>
        <v>20.906656858605423</v>
      </c>
      <c r="W550" s="28">
        <f t="shared" si="616"/>
        <v>29.651268140810576</v>
      </c>
      <c r="X550" s="2">
        <f t="shared" si="617"/>
        <v>30.837318866442999</v>
      </c>
      <c r="Y550" s="2">
        <f t="shared" si="618"/>
        <v>214.2932328007056</v>
      </c>
      <c r="Z550" s="28">
        <f t="shared" si="619"/>
        <v>0</v>
      </c>
      <c r="AA550" s="28">
        <f t="shared" si="620"/>
        <v>10.25</v>
      </c>
      <c r="AB550" s="28">
        <f t="shared" si="621"/>
        <v>303.92549844330841</v>
      </c>
      <c r="AC550" s="2">
        <f t="shared" si="622"/>
        <v>316.08251838104076</v>
      </c>
      <c r="AD550" s="2">
        <f t="shared" si="606"/>
        <v>316.08251838104076</v>
      </c>
      <c r="AE550" s="2">
        <f t="shared" si="623"/>
        <v>316.08251838104076</v>
      </c>
      <c r="AF550" s="2">
        <f t="shared" si="607"/>
        <v>2401.4334244040379</v>
      </c>
      <c r="AG550" s="33">
        <f t="shared" si="624"/>
        <v>8.8840300324675325E-2</v>
      </c>
      <c r="AH550" s="33">
        <f t="shared" si="625"/>
        <v>8.8840300324675325E-2</v>
      </c>
      <c r="AI550" s="2">
        <f t="shared" si="626"/>
        <v>1.8087346337114547</v>
      </c>
      <c r="AJ550" s="7">
        <v>2.2000000000000002</v>
      </c>
      <c r="AK550" s="27">
        <f t="shared" si="627"/>
        <v>0</v>
      </c>
      <c r="AL550" s="3">
        <f t="shared" si="628"/>
        <v>2521.4395852482266</v>
      </c>
    </row>
    <row r="551" spans="1:38" ht="20.25" x14ac:dyDescent="0.3">
      <c r="A551" s="7">
        <v>22</v>
      </c>
      <c r="B551" s="7">
        <v>90</v>
      </c>
      <c r="C551" s="27">
        <v>72</v>
      </c>
      <c r="D551" s="27">
        <v>113</v>
      </c>
      <c r="E551" s="7">
        <v>9</v>
      </c>
      <c r="F551" s="32">
        <f t="shared" si="608"/>
        <v>10.916666666666666</v>
      </c>
      <c r="G551" s="8">
        <f t="shared" si="601"/>
        <v>28820</v>
      </c>
      <c r="H551" s="2">
        <v>1.4</v>
      </c>
      <c r="I551" s="7">
        <f t="shared" si="602"/>
        <v>40348</v>
      </c>
      <c r="J551" s="7">
        <v>1.2</v>
      </c>
      <c r="K551" s="7">
        <v>1.75</v>
      </c>
      <c r="L551" s="7">
        <v>0</v>
      </c>
      <c r="M551" s="2">
        <f t="shared" si="609"/>
        <v>2.1533333333333333</v>
      </c>
      <c r="N551" s="2">
        <f t="shared" si="610"/>
        <v>1.8095238095238095</v>
      </c>
      <c r="O551" s="2">
        <f t="shared" si="611"/>
        <v>7.5238095238095237</v>
      </c>
      <c r="P551" s="2">
        <f t="shared" si="612"/>
        <v>40.731666666666662</v>
      </c>
      <c r="Q551" s="2">
        <f t="shared" si="613"/>
        <v>46.731666666666662</v>
      </c>
      <c r="R551" s="2">
        <f t="shared" si="614"/>
        <v>39.333333333333336</v>
      </c>
      <c r="S551" s="2">
        <f t="shared" si="603"/>
        <v>43.333333333333336</v>
      </c>
      <c r="T551" s="2">
        <f t="shared" si="604"/>
        <v>53.333333333333336</v>
      </c>
      <c r="U551" s="7">
        <f t="shared" si="605"/>
        <v>1</v>
      </c>
      <c r="V551" s="2">
        <f t="shared" si="615"/>
        <v>20.890998675573552</v>
      </c>
      <c r="W551" s="28">
        <f t="shared" si="616"/>
        <v>29.629060621606719</v>
      </c>
      <c r="X551" s="2">
        <f t="shared" si="617"/>
        <v>30.814223046470989</v>
      </c>
      <c r="Y551" s="2">
        <f t="shared" si="618"/>
        <v>228.06006887501127</v>
      </c>
      <c r="Z551" s="28">
        <f t="shared" si="619"/>
        <v>0</v>
      </c>
      <c r="AA551" s="28">
        <f t="shared" si="620"/>
        <v>10.916666666666666</v>
      </c>
      <c r="AB551" s="28">
        <f t="shared" si="621"/>
        <v>323.45057845254001</v>
      </c>
      <c r="AC551" s="2">
        <f t="shared" si="622"/>
        <v>336.3886015906416</v>
      </c>
      <c r="AD551" s="2">
        <f t="shared" si="606"/>
        <v>336.3886015906416</v>
      </c>
      <c r="AE551" s="2">
        <f t="shared" si="623"/>
        <v>336.3886015906416</v>
      </c>
      <c r="AF551" s="2">
        <f t="shared" si="607"/>
        <v>2756.7475535250433</v>
      </c>
      <c r="AG551" s="33">
        <f t="shared" si="624"/>
        <v>8.9275906385281392E-2</v>
      </c>
      <c r="AH551" s="33">
        <f t="shared" si="625"/>
        <v>8.9275906385281392E-2</v>
      </c>
      <c r="AI551" s="2">
        <f t="shared" si="626"/>
        <v>1.8090203372399785</v>
      </c>
      <c r="AJ551" s="7">
        <v>2.2000000000000002</v>
      </c>
      <c r="AK551" s="27">
        <f t="shared" si="627"/>
        <v>0</v>
      </c>
      <c r="AL551" s="3">
        <f t="shared" si="628"/>
        <v>2530.372501175123</v>
      </c>
    </row>
    <row r="552" spans="1:38" ht="20.25" x14ac:dyDescent="0.3">
      <c r="A552" s="7">
        <v>22</v>
      </c>
      <c r="B552" s="7">
        <v>96</v>
      </c>
      <c r="C552" s="27">
        <v>77</v>
      </c>
      <c r="D552" s="27">
        <v>121</v>
      </c>
      <c r="E552" s="7">
        <v>9.5</v>
      </c>
      <c r="F552" s="32">
        <f t="shared" si="608"/>
        <v>11.666666666666666</v>
      </c>
      <c r="G552" s="8">
        <f t="shared" si="601"/>
        <v>30800</v>
      </c>
      <c r="H552" s="2">
        <v>1.4</v>
      </c>
      <c r="I552" s="7">
        <f t="shared" si="602"/>
        <v>43120</v>
      </c>
      <c r="J552" s="7">
        <v>1.2</v>
      </c>
      <c r="K552" s="7">
        <v>1.75</v>
      </c>
      <c r="L552" s="7">
        <v>0</v>
      </c>
      <c r="M552" s="2">
        <f t="shared" si="609"/>
        <v>2.1304761904761902</v>
      </c>
      <c r="N552" s="2">
        <f t="shared" si="610"/>
        <v>1.8095238095238095</v>
      </c>
      <c r="O552" s="2">
        <f t="shared" si="611"/>
        <v>7.5238095238095237</v>
      </c>
      <c r="P552" s="2">
        <f t="shared" si="612"/>
        <v>40.771666666666661</v>
      </c>
      <c r="Q552" s="2">
        <f t="shared" si="613"/>
        <v>46.771666666666661</v>
      </c>
      <c r="R552" s="2">
        <f t="shared" si="614"/>
        <v>39.333333333333336</v>
      </c>
      <c r="S552" s="2">
        <f t="shared" si="603"/>
        <v>43.333333333333336</v>
      </c>
      <c r="T552" s="2">
        <f t="shared" si="604"/>
        <v>53.333333333333336</v>
      </c>
      <c r="U552" s="7">
        <f t="shared" si="605"/>
        <v>1</v>
      </c>
      <c r="V552" s="2">
        <f t="shared" si="615"/>
        <v>20.87313230461486</v>
      </c>
      <c r="W552" s="28">
        <f t="shared" si="616"/>
        <v>29.603721297410498</v>
      </c>
      <c r="X552" s="2">
        <f t="shared" si="617"/>
        <v>30.787870149306919</v>
      </c>
      <c r="Y552" s="2">
        <f t="shared" si="618"/>
        <v>243.51987688717335</v>
      </c>
      <c r="Z552" s="28">
        <f t="shared" si="619"/>
        <v>0</v>
      </c>
      <c r="AA552" s="28">
        <f t="shared" si="620"/>
        <v>11.666666666666666</v>
      </c>
      <c r="AB552" s="28">
        <f t="shared" si="621"/>
        <v>345.37674846978911</v>
      </c>
      <c r="AC552" s="2">
        <f t="shared" si="622"/>
        <v>359.19181840858067</v>
      </c>
      <c r="AD552" s="2">
        <f t="shared" si="606"/>
        <v>359.19181840858067</v>
      </c>
      <c r="AE552" s="2">
        <f t="shared" si="623"/>
        <v>359.19181840858067</v>
      </c>
      <c r="AF552" s="2">
        <f t="shared" si="607"/>
        <v>3136.5661053440494</v>
      </c>
      <c r="AG552" s="33">
        <f t="shared" si="624"/>
        <v>8.9765963203463195E-2</v>
      </c>
      <c r="AH552" s="33">
        <f t="shared" si="625"/>
        <v>8.9765963203463195E-2</v>
      </c>
      <c r="AI552" s="2">
        <f t="shared" si="626"/>
        <v>1.8093418616154184</v>
      </c>
      <c r="AJ552" s="7">
        <v>2.2000000000000002</v>
      </c>
      <c r="AK552" s="27">
        <f t="shared" si="627"/>
        <v>0</v>
      </c>
      <c r="AL552" s="3">
        <f t="shared" si="628"/>
        <v>2535.4125391259358</v>
      </c>
    </row>
    <row r="553" spans="1:38" ht="20.25" x14ac:dyDescent="0.3">
      <c r="A553" s="7">
        <v>22</v>
      </c>
      <c r="B553" s="7">
        <v>102</v>
      </c>
      <c r="C553" s="27">
        <v>82</v>
      </c>
      <c r="D553" s="27">
        <v>128</v>
      </c>
      <c r="E553" s="7">
        <v>9.75</v>
      </c>
      <c r="F553" s="32">
        <f t="shared" si="608"/>
        <v>12.291666666666666</v>
      </c>
      <c r="G553" s="8">
        <f t="shared" si="601"/>
        <v>32450</v>
      </c>
      <c r="H553" s="2">
        <v>1.4</v>
      </c>
      <c r="I553" s="7">
        <f t="shared" si="602"/>
        <v>45430</v>
      </c>
      <c r="J553" s="7">
        <v>1.2</v>
      </c>
      <c r="K553" s="7">
        <v>1.75</v>
      </c>
      <c r="L553" s="7">
        <v>0</v>
      </c>
      <c r="M553" s="2">
        <f t="shared" si="609"/>
        <v>2.1104761904761902</v>
      </c>
      <c r="N553" s="2">
        <f t="shared" si="610"/>
        <v>1.8095238095238095</v>
      </c>
      <c r="O553" s="2">
        <f t="shared" si="611"/>
        <v>7.5238095238095237</v>
      </c>
      <c r="P553" s="2">
        <f t="shared" si="612"/>
        <v>40.806666666666665</v>
      </c>
      <c r="Q553" s="2">
        <f t="shared" si="613"/>
        <v>46.806666666666665</v>
      </c>
      <c r="R553" s="2">
        <f t="shared" si="614"/>
        <v>39.333333333333336</v>
      </c>
      <c r="S553" s="2">
        <f t="shared" si="603"/>
        <v>43.333333333333336</v>
      </c>
      <c r="T553" s="2">
        <f t="shared" si="604"/>
        <v>53.333333333333336</v>
      </c>
      <c r="U553" s="7">
        <f t="shared" si="605"/>
        <v>1</v>
      </c>
      <c r="V553" s="2">
        <f t="shared" si="615"/>
        <v>20.857524279461856</v>
      </c>
      <c r="W553" s="28">
        <f t="shared" si="616"/>
        <v>29.581584915582919</v>
      </c>
      <c r="X553" s="2">
        <f t="shared" si="617"/>
        <v>30.76484831220624</v>
      </c>
      <c r="Y553" s="2">
        <f t="shared" si="618"/>
        <v>256.37373593505197</v>
      </c>
      <c r="Z553" s="28">
        <f t="shared" si="619"/>
        <v>0</v>
      </c>
      <c r="AA553" s="28">
        <f t="shared" si="620"/>
        <v>12.291666666666666</v>
      </c>
      <c r="AB553" s="28">
        <f t="shared" si="621"/>
        <v>363.60698125404002</v>
      </c>
      <c r="AC553" s="2">
        <f t="shared" si="622"/>
        <v>378.15126050420167</v>
      </c>
      <c r="AD553" s="2">
        <f t="shared" si="606"/>
        <v>378.15126050420167</v>
      </c>
      <c r="AE553" s="2">
        <f t="shared" si="623"/>
        <v>378.15126050420167</v>
      </c>
      <c r="AF553" s="2">
        <f t="shared" si="607"/>
        <v>3540.8890798610555</v>
      </c>
      <c r="AG553" s="33">
        <f t="shared" si="624"/>
        <v>9.017434388528138E-2</v>
      </c>
      <c r="AH553" s="33">
        <f t="shared" si="625"/>
        <v>9.017434388528138E-2</v>
      </c>
      <c r="AI553" s="2">
        <f t="shared" si="626"/>
        <v>1.8096098859139762</v>
      </c>
      <c r="AJ553" s="7">
        <v>2.2000000000000002</v>
      </c>
      <c r="AK553" s="27">
        <f t="shared" si="627"/>
        <v>0</v>
      </c>
      <c r="AL553" s="3">
        <f t="shared" si="628"/>
        <v>2537.0224195687324</v>
      </c>
    </row>
    <row r="554" spans="1:38" ht="20.25" x14ac:dyDescent="0.3">
      <c r="A554" s="7">
        <v>22</v>
      </c>
      <c r="B554" s="7">
        <v>108</v>
      </c>
      <c r="C554" s="27">
        <v>87</v>
      </c>
      <c r="D554" s="27">
        <v>136</v>
      </c>
      <c r="E554" s="7">
        <v>10</v>
      </c>
      <c r="F554" s="32">
        <f t="shared" si="608"/>
        <v>13</v>
      </c>
      <c r="G554" s="8">
        <f t="shared" si="601"/>
        <v>34320</v>
      </c>
      <c r="H554" s="2">
        <v>1.4</v>
      </c>
      <c r="I554" s="7">
        <f t="shared" si="602"/>
        <v>48048</v>
      </c>
      <c r="J554" s="7">
        <v>1.2</v>
      </c>
      <c r="K554" s="7">
        <v>1.75</v>
      </c>
      <c r="L554" s="7">
        <v>0</v>
      </c>
      <c r="M554" s="2">
        <f t="shared" si="609"/>
        <v>2.0876190476190475</v>
      </c>
      <c r="N554" s="2">
        <f t="shared" si="610"/>
        <v>1.8095238095238095</v>
      </c>
      <c r="O554" s="2">
        <f t="shared" si="611"/>
        <v>7.5238095238095237</v>
      </c>
      <c r="P554" s="2">
        <f t="shared" si="612"/>
        <v>40.846666666666664</v>
      </c>
      <c r="Q554" s="2">
        <f t="shared" si="613"/>
        <v>46.846666666666664</v>
      </c>
      <c r="R554" s="2">
        <f t="shared" si="614"/>
        <v>39.333333333333336</v>
      </c>
      <c r="S554" s="2">
        <f t="shared" si="603"/>
        <v>43.333333333333336</v>
      </c>
      <c r="T554" s="2">
        <f t="shared" si="604"/>
        <v>53.333333333333336</v>
      </c>
      <c r="U554" s="7">
        <f t="shared" si="605"/>
        <v>1</v>
      </c>
      <c r="V554" s="2">
        <f t="shared" si="615"/>
        <v>20.839715094080219</v>
      </c>
      <c r="W554" s="28">
        <f t="shared" si="616"/>
        <v>29.55632669593108</v>
      </c>
      <c r="X554" s="2">
        <f t="shared" si="617"/>
        <v>30.738579763768321</v>
      </c>
      <c r="Y554" s="2">
        <f t="shared" si="618"/>
        <v>270.91629622304288</v>
      </c>
      <c r="Z554" s="28">
        <f t="shared" si="619"/>
        <v>0</v>
      </c>
      <c r="AA554" s="28">
        <f t="shared" si="620"/>
        <v>13</v>
      </c>
      <c r="AB554" s="28">
        <f t="shared" si="621"/>
        <v>384.23224704710407</v>
      </c>
      <c r="AC554" s="2">
        <f t="shared" si="622"/>
        <v>399.6015369289882</v>
      </c>
      <c r="AD554" s="2">
        <f t="shared" si="606"/>
        <v>399.6015369289882</v>
      </c>
      <c r="AE554" s="2">
        <f t="shared" si="623"/>
        <v>399.6015369289882</v>
      </c>
      <c r="AF554" s="2">
        <f t="shared" si="607"/>
        <v>3969.7164770760623</v>
      </c>
      <c r="AG554" s="33">
        <f t="shared" si="624"/>
        <v>9.0637175324675329E-2</v>
      </c>
      <c r="AH554" s="33">
        <f t="shared" si="625"/>
        <v>9.0637175324675329E-2</v>
      </c>
      <c r="AI554" s="2">
        <f t="shared" si="626"/>
        <v>1.809913742795793</v>
      </c>
      <c r="AJ554" s="7">
        <v>2.2000000000000002</v>
      </c>
      <c r="AK554" s="27">
        <f t="shared" si="627"/>
        <v>0</v>
      </c>
      <c r="AL554" s="3">
        <f t="shared" si="628"/>
        <v>2535.9211348897056</v>
      </c>
    </row>
    <row r="555" spans="1:38" ht="20.25" x14ac:dyDescent="0.3">
      <c r="A555" s="7">
        <v>22</v>
      </c>
      <c r="B555" s="7">
        <v>114</v>
      </c>
      <c r="C555" s="27">
        <v>92</v>
      </c>
      <c r="D555" s="27">
        <v>143</v>
      </c>
      <c r="E555" s="7">
        <v>10.5</v>
      </c>
      <c r="F555" s="32">
        <f t="shared" si="608"/>
        <v>13.666666666666666</v>
      </c>
      <c r="G555" s="8">
        <f t="shared" si="601"/>
        <v>36080</v>
      </c>
      <c r="H555" s="2">
        <v>1.4</v>
      </c>
      <c r="I555" s="7">
        <f t="shared" si="602"/>
        <v>50512</v>
      </c>
      <c r="J555" s="7">
        <v>1.2</v>
      </c>
      <c r="K555" s="7">
        <v>1.75</v>
      </c>
      <c r="L555" s="7">
        <v>0</v>
      </c>
      <c r="M555" s="2">
        <f t="shared" si="609"/>
        <v>2.0676190476190475</v>
      </c>
      <c r="N555" s="2">
        <f t="shared" si="610"/>
        <v>1.8095238095238095</v>
      </c>
      <c r="O555" s="2">
        <f t="shared" si="611"/>
        <v>7.5238095238095237</v>
      </c>
      <c r="P555" s="2">
        <f t="shared" si="612"/>
        <v>40.881666666666668</v>
      </c>
      <c r="Q555" s="2">
        <f t="shared" si="613"/>
        <v>46.881666666666668</v>
      </c>
      <c r="R555" s="2">
        <f t="shared" si="614"/>
        <v>39.333333333333336</v>
      </c>
      <c r="S555" s="2">
        <f t="shared" si="603"/>
        <v>43.333333333333336</v>
      </c>
      <c r="T555" s="2">
        <f t="shared" si="604"/>
        <v>53.333333333333336</v>
      </c>
      <c r="U555" s="7">
        <f t="shared" si="605"/>
        <v>1</v>
      </c>
      <c r="V555" s="2">
        <f t="shared" si="615"/>
        <v>20.824156986185315</v>
      </c>
      <c r="W555" s="28">
        <f t="shared" si="616"/>
        <v>29.53426111021475</v>
      </c>
      <c r="X555" s="2">
        <f t="shared" si="617"/>
        <v>30.715631554623339</v>
      </c>
      <c r="Y555" s="2">
        <f t="shared" si="618"/>
        <v>284.59681214453263</v>
      </c>
      <c r="Z555" s="28">
        <f t="shared" si="619"/>
        <v>0</v>
      </c>
      <c r="AA555" s="28">
        <f t="shared" si="620"/>
        <v>13.666666666666666</v>
      </c>
      <c r="AB555" s="28">
        <f t="shared" si="621"/>
        <v>403.63490183960158</v>
      </c>
      <c r="AC555" s="2">
        <f t="shared" si="622"/>
        <v>419.78029791318562</v>
      </c>
      <c r="AD555" s="2">
        <f t="shared" si="606"/>
        <v>419.78029791318562</v>
      </c>
      <c r="AE555" s="2">
        <f t="shared" si="623"/>
        <v>419.78029791318562</v>
      </c>
      <c r="AF555" s="2">
        <f t="shared" si="607"/>
        <v>4423.0482969890691</v>
      </c>
      <c r="AG555" s="33">
        <f t="shared" si="624"/>
        <v>9.1072781385281382E-2</v>
      </c>
      <c r="AH555" s="33">
        <f t="shared" si="625"/>
        <v>9.1072781385281382E-2</v>
      </c>
      <c r="AI555" s="2">
        <f t="shared" si="626"/>
        <v>1.8101998189738637</v>
      </c>
      <c r="AJ555" s="7">
        <v>2.2000000000000002</v>
      </c>
      <c r="AK555" s="27">
        <f t="shared" si="627"/>
        <v>0</v>
      </c>
      <c r="AL555" s="3">
        <f t="shared" si="628"/>
        <v>2546.6437873347381</v>
      </c>
    </row>
    <row r="556" spans="1:38" ht="20.25" x14ac:dyDescent="0.3">
      <c r="A556" s="7">
        <v>22</v>
      </c>
      <c r="B556" s="7">
        <v>120</v>
      </c>
      <c r="C556" s="27">
        <v>97</v>
      </c>
      <c r="D556" s="27">
        <v>151</v>
      </c>
      <c r="E556" s="7">
        <v>11</v>
      </c>
      <c r="F556" s="32">
        <f t="shared" si="608"/>
        <v>14.416666666666666</v>
      </c>
      <c r="G556" s="8">
        <f t="shared" si="601"/>
        <v>38060</v>
      </c>
      <c r="H556" s="2">
        <v>1.4</v>
      </c>
      <c r="I556" s="7">
        <f t="shared" si="602"/>
        <v>53284</v>
      </c>
      <c r="J556" s="7">
        <v>1.2</v>
      </c>
      <c r="K556" s="7">
        <v>1.75</v>
      </c>
      <c r="L556" s="7">
        <v>0</v>
      </c>
      <c r="M556" s="2">
        <f t="shared" si="609"/>
        <v>2.0447619047619048</v>
      </c>
      <c r="N556" s="2">
        <f t="shared" si="610"/>
        <v>1.8095238095238095</v>
      </c>
      <c r="O556" s="2">
        <f t="shared" si="611"/>
        <v>7.5238095238095237</v>
      </c>
      <c r="P556" s="2">
        <f t="shared" si="612"/>
        <v>40.921666666666667</v>
      </c>
      <c r="Q556" s="2">
        <f t="shared" si="613"/>
        <v>46.921666666666667</v>
      </c>
      <c r="R556" s="2">
        <f t="shared" si="614"/>
        <v>39.333333333333336</v>
      </c>
      <c r="S556" s="2">
        <f t="shared" si="603"/>
        <v>43.333333333333336</v>
      </c>
      <c r="T556" s="2">
        <f t="shared" si="604"/>
        <v>53.333333333333336</v>
      </c>
      <c r="U556" s="7">
        <f t="shared" si="605"/>
        <v>1</v>
      </c>
      <c r="V556" s="2">
        <f t="shared" si="615"/>
        <v>20.806404712265362</v>
      </c>
      <c r="W556" s="28">
        <f t="shared" si="616"/>
        <v>29.509083606337892</v>
      </c>
      <c r="X556" s="2">
        <f t="shared" si="617"/>
        <v>30.68944695059141</v>
      </c>
      <c r="Y556" s="2">
        <f t="shared" si="618"/>
        <v>299.95900126849227</v>
      </c>
      <c r="Z556" s="28">
        <f t="shared" si="619"/>
        <v>0</v>
      </c>
      <c r="AA556" s="28">
        <f t="shared" si="620"/>
        <v>14.416666666666666</v>
      </c>
      <c r="AB556" s="28">
        <f t="shared" si="621"/>
        <v>425.42262199137127</v>
      </c>
      <c r="AC556" s="2">
        <f t="shared" si="622"/>
        <v>442.43952687102615</v>
      </c>
      <c r="AD556" s="2">
        <f t="shared" si="606"/>
        <v>442.43952687102615</v>
      </c>
      <c r="AE556" s="2">
        <f t="shared" si="623"/>
        <v>442.43952687102615</v>
      </c>
      <c r="AF556" s="2">
        <f t="shared" si="607"/>
        <v>4900.884539600077</v>
      </c>
      <c r="AG556" s="33">
        <f t="shared" si="624"/>
        <v>9.1562838203463212E-2</v>
      </c>
      <c r="AH556" s="33">
        <f t="shared" si="625"/>
        <v>9.1562838203463212E-2</v>
      </c>
      <c r="AI556" s="2">
        <f t="shared" si="626"/>
        <v>1.8105217627912471</v>
      </c>
      <c r="AJ556" s="7">
        <v>2.2000000000000002</v>
      </c>
      <c r="AK556" s="27">
        <f t="shared" si="627"/>
        <v>0</v>
      </c>
      <c r="AL556" s="3">
        <f t="shared" si="628"/>
        <v>2553.94021176756</v>
      </c>
    </row>
    <row r="557" spans="1:38" ht="20.25" x14ac:dyDescent="0.3">
      <c r="A557" s="7">
        <v>22</v>
      </c>
      <c r="B557" s="7">
        <v>132</v>
      </c>
      <c r="C557" s="27">
        <v>106</v>
      </c>
      <c r="D557" s="27">
        <v>166</v>
      </c>
      <c r="E557" s="7">
        <v>12</v>
      </c>
      <c r="F557" s="32">
        <f t="shared" si="608"/>
        <v>15.833333333333334</v>
      </c>
      <c r="G557" s="8">
        <f t="shared" si="601"/>
        <v>41800</v>
      </c>
      <c r="H557" s="2">
        <v>1.4</v>
      </c>
      <c r="I557" s="7">
        <f t="shared" si="602"/>
        <v>58519.999999999993</v>
      </c>
      <c r="J557" s="7">
        <v>1.2</v>
      </c>
      <c r="K557" s="7">
        <v>1.75</v>
      </c>
      <c r="L557" s="7">
        <v>0</v>
      </c>
      <c r="M557" s="2">
        <f t="shared" si="609"/>
        <v>2.0019047619047616</v>
      </c>
      <c r="N557" s="2">
        <f t="shared" si="610"/>
        <v>1.8095238095238095</v>
      </c>
      <c r="O557" s="2">
        <f t="shared" si="611"/>
        <v>7.5238095238095237</v>
      </c>
      <c r="P557" s="2">
        <f t="shared" si="612"/>
        <v>40.996666666666663</v>
      </c>
      <c r="Q557" s="2">
        <f t="shared" si="613"/>
        <v>46.996666666666663</v>
      </c>
      <c r="R557" s="2">
        <f t="shared" si="614"/>
        <v>39.333333333333336</v>
      </c>
      <c r="S557" s="2">
        <f t="shared" si="603"/>
        <v>43.333333333333336</v>
      </c>
      <c r="T557" s="2">
        <f t="shared" si="604"/>
        <v>53.333333333333336</v>
      </c>
      <c r="U557" s="7">
        <f t="shared" si="605"/>
        <v>1</v>
      </c>
      <c r="V557" s="2">
        <f t="shared" si="615"/>
        <v>20.773200647719939</v>
      </c>
      <c r="W557" s="28">
        <f t="shared" si="616"/>
        <v>29.461991303256642</v>
      </c>
      <c r="X557" s="2">
        <f t="shared" si="617"/>
        <v>30.64047095538691</v>
      </c>
      <c r="Y557" s="2">
        <f t="shared" si="618"/>
        <v>328.9090102555657</v>
      </c>
      <c r="Z557" s="28">
        <f t="shared" si="619"/>
        <v>0</v>
      </c>
      <c r="AA557" s="28">
        <f t="shared" si="620"/>
        <v>15.833333333333334</v>
      </c>
      <c r="AB557" s="28">
        <f t="shared" si="621"/>
        <v>466.48152896823018</v>
      </c>
      <c r="AC557" s="2">
        <f t="shared" si="622"/>
        <v>485.14079012695942</v>
      </c>
      <c r="AD557" s="2">
        <f t="shared" si="606"/>
        <v>485.14079012695942</v>
      </c>
      <c r="AE557" s="2">
        <f t="shared" si="623"/>
        <v>485.14079012695942</v>
      </c>
      <c r="AF557" s="2">
        <f t="shared" si="607"/>
        <v>5930.0702929160934</v>
      </c>
      <c r="AG557" s="33">
        <f t="shared" si="624"/>
        <v>9.2488501082251082E-2</v>
      </c>
      <c r="AH557" s="33">
        <f t="shared" si="625"/>
        <v>9.2488501082251082E-2</v>
      </c>
      <c r="AI557" s="2">
        <f t="shared" si="626"/>
        <v>1.8111301914388265</v>
      </c>
      <c r="AJ557" s="7">
        <v>2.2000000000000002</v>
      </c>
      <c r="AK557" s="27">
        <f t="shared" si="627"/>
        <v>0</v>
      </c>
      <c r="AL557" s="3">
        <f t="shared" si="628"/>
        <v>2572.4496494051737</v>
      </c>
    </row>
    <row r="558" spans="1:38" ht="20.25" x14ac:dyDescent="0.3">
      <c r="A558" s="7">
        <v>22</v>
      </c>
      <c r="B558" s="7">
        <v>144</v>
      </c>
      <c r="C558" s="27">
        <v>116</v>
      </c>
      <c r="D558" s="27">
        <v>180</v>
      </c>
      <c r="E558" s="7">
        <v>13</v>
      </c>
      <c r="F558" s="32">
        <f t="shared" si="608"/>
        <v>17.166666666666668</v>
      </c>
      <c r="G558" s="8">
        <f t="shared" si="601"/>
        <v>45320</v>
      </c>
      <c r="H558" s="2">
        <v>1.4</v>
      </c>
      <c r="I558" s="7">
        <f t="shared" si="602"/>
        <v>63447.999999999993</v>
      </c>
      <c r="J558" s="7">
        <v>1.2</v>
      </c>
      <c r="K558" s="7">
        <v>1.75</v>
      </c>
      <c r="L558" s="7">
        <v>0</v>
      </c>
      <c r="M558" s="2">
        <f t="shared" si="609"/>
        <v>1.9619047619047618</v>
      </c>
      <c r="N558" s="2">
        <f t="shared" si="610"/>
        <v>1.8095238095238095</v>
      </c>
      <c r="O558" s="2">
        <f t="shared" si="611"/>
        <v>7.5238095238095237</v>
      </c>
      <c r="P558" s="2">
        <f t="shared" si="612"/>
        <v>41.066666666666663</v>
      </c>
      <c r="Q558" s="2">
        <f t="shared" si="613"/>
        <v>47.066666666666663</v>
      </c>
      <c r="R558" s="2">
        <f t="shared" si="614"/>
        <v>39.333333333333336</v>
      </c>
      <c r="S558" s="2">
        <f t="shared" si="603"/>
        <v>43.333333333333336</v>
      </c>
      <c r="T558" s="2">
        <f t="shared" si="604"/>
        <v>53.333333333333336</v>
      </c>
      <c r="U558" s="7">
        <f t="shared" si="605"/>
        <v>1</v>
      </c>
      <c r="V558" s="2">
        <f t="shared" si="615"/>
        <v>20.74230566092092</v>
      </c>
      <c r="W558" s="28">
        <f t="shared" si="616"/>
        <v>29.418173894094576</v>
      </c>
      <c r="X558" s="2">
        <f t="shared" si="617"/>
        <v>30.594900849858359</v>
      </c>
      <c r="Y558" s="2">
        <f t="shared" si="618"/>
        <v>356.07624717914246</v>
      </c>
      <c r="Z558" s="28">
        <f t="shared" si="619"/>
        <v>0</v>
      </c>
      <c r="AA558" s="28">
        <f t="shared" si="620"/>
        <v>17.166666666666668</v>
      </c>
      <c r="AB558" s="28">
        <f t="shared" si="621"/>
        <v>505.0119851819569</v>
      </c>
      <c r="AC558" s="2">
        <f t="shared" si="622"/>
        <v>525.2124645892352</v>
      </c>
      <c r="AD558" s="2">
        <f t="shared" si="606"/>
        <v>525.2124645892352</v>
      </c>
      <c r="AE558" s="2">
        <f t="shared" si="623"/>
        <v>525.2124645892352</v>
      </c>
      <c r="AF558" s="2">
        <f t="shared" si="607"/>
        <v>7057.2737370241111</v>
      </c>
      <c r="AG558" s="33">
        <f t="shared" si="624"/>
        <v>9.3359713203463202E-2</v>
      </c>
      <c r="AH558" s="33">
        <f t="shared" si="625"/>
        <v>9.3359713203463202E-2</v>
      </c>
      <c r="AI558" s="2">
        <f t="shared" si="626"/>
        <v>1.8117032038366392</v>
      </c>
      <c r="AJ558" s="7">
        <v>2.2000000000000002</v>
      </c>
      <c r="AK558" s="27">
        <f t="shared" si="627"/>
        <v>0</v>
      </c>
      <c r="AL558" s="3">
        <f t="shared" si="628"/>
        <v>2594.437970035242</v>
      </c>
    </row>
    <row r="559" spans="1:38" ht="20.25" x14ac:dyDescent="0.3">
      <c r="A559" s="7"/>
      <c r="B559" s="7"/>
      <c r="C559" s="7"/>
      <c r="D559" s="2"/>
      <c r="E559" s="2"/>
      <c r="F559" s="2"/>
      <c r="G559" s="7"/>
      <c r="H559" s="7"/>
      <c r="I559" s="7"/>
      <c r="J559" s="7"/>
      <c r="K559" s="2"/>
      <c r="L559" s="2"/>
      <c r="M559" s="2"/>
      <c r="N559" s="2"/>
      <c r="O559" s="2"/>
      <c r="P559" s="2"/>
      <c r="Q559" s="2"/>
      <c r="R559" s="2"/>
      <c r="S559" s="7"/>
      <c r="T559" s="2"/>
      <c r="U559" s="28"/>
      <c r="V559" s="2"/>
      <c r="W559" s="2"/>
      <c r="X559" s="28"/>
      <c r="Y559" s="28"/>
      <c r="Z559" s="28"/>
      <c r="AA559" s="2"/>
      <c r="AB559" s="2"/>
      <c r="AC559" s="2"/>
      <c r="AD559" s="7"/>
      <c r="AE559" s="2"/>
      <c r="AF559" s="7"/>
      <c r="AG559" s="7"/>
      <c r="AH559" s="3"/>
    </row>
    <row r="560" spans="1:38" ht="150" x14ac:dyDescent="0.2">
      <c r="A560" s="7" t="s">
        <v>10</v>
      </c>
      <c r="B560" s="7" t="s">
        <v>82</v>
      </c>
      <c r="C560" s="31" t="s">
        <v>83</v>
      </c>
      <c r="D560" s="31" t="s">
        <v>84</v>
      </c>
      <c r="E560" s="7" t="s">
        <v>12</v>
      </c>
      <c r="F560" s="7" t="s">
        <v>85</v>
      </c>
      <c r="G560" s="7" t="s">
        <v>47</v>
      </c>
      <c r="H560" s="7" t="s">
        <v>14</v>
      </c>
      <c r="I560" s="7" t="s">
        <v>15</v>
      </c>
      <c r="J560" s="7" t="s">
        <v>16</v>
      </c>
      <c r="K560" s="7" t="s">
        <v>17</v>
      </c>
      <c r="L560" s="7" t="s">
        <v>18</v>
      </c>
      <c r="M560" s="7" t="s">
        <v>25</v>
      </c>
      <c r="N560" s="7" t="s">
        <v>26</v>
      </c>
      <c r="O560" s="7" t="s">
        <v>27</v>
      </c>
      <c r="P560" s="7" t="s">
        <v>28</v>
      </c>
      <c r="Q560" s="7" t="s">
        <v>29</v>
      </c>
      <c r="R560" s="7" t="s">
        <v>30</v>
      </c>
      <c r="S560" s="7" t="s">
        <v>31</v>
      </c>
      <c r="T560" s="7" t="s">
        <v>32</v>
      </c>
      <c r="U560" s="7" t="s">
        <v>33</v>
      </c>
      <c r="V560" s="7" t="s">
        <v>34</v>
      </c>
      <c r="W560" s="26" t="s">
        <v>35</v>
      </c>
      <c r="X560" s="7" t="s">
        <v>36</v>
      </c>
      <c r="Y560" s="7" t="s">
        <v>37</v>
      </c>
      <c r="Z560" s="26" t="s">
        <v>59</v>
      </c>
      <c r="AA560" s="26" t="s">
        <v>60</v>
      </c>
      <c r="AB560" s="26" t="s">
        <v>61</v>
      </c>
      <c r="AC560" s="7" t="s">
        <v>39</v>
      </c>
      <c r="AD560" s="7" t="s">
        <v>40</v>
      </c>
      <c r="AE560" s="7" t="s">
        <v>41</v>
      </c>
      <c r="AF560" s="7" t="s">
        <v>21</v>
      </c>
      <c r="AG560" s="26" t="s">
        <v>90</v>
      </c>
      <c r="AH560" s="26" t="s">
        <v>89</v>
      </c>
      <c r="AI560" s="7" t="s">
        <v>22</v>
      </c>
      <c r="AJ560" s="7" t="s">
        <v>23</v>
      </c>
      <c r="AK560" s="26" t="s">
        <v>20</v>
      </c>
      <c r="AL560" s="7" t="s">
        <v>24</v>
      </c>
    </row>
    <row r="561" spans="1:38" ht="20.25" x14ac:dyDescent="0.3">
      <c r="A561" s="7">
        <v>23</v>
      </c>
      <c r="B561" s="7">
        <v>18</v>
      </c>
      <c r="C561" s="27">
        <v>14</v>
      </c>
      <c r="D561" s="27">
        <v>23</v>
      </c>
      <c r="E561" s="7">
        <v>2.75</v>
      </c>
      <c r="F561" s="32">
        <f>($D561+2*$E561)/12</f>
        <v>2.375</v>
      </c>
      <c r="G561" s="8">
        <f t="shared" ref="G561:G583" si="630">$B$4*$A561*$F561</f>
        <v>6555</v>
      </c>
      <c r="H561" s="2">
        <v>1.4</v>
      </c>
      <c r="I561" s="7">
        <f t="shared" ref="I561:I583" si="631">$G561*$H561</f>
        <v>9177</v>
      </c>
      <c r="J561" s="7">
        <v>1.2</v>
      </c>
      <c r="K561" s="7">
        <v>1.1499999999999999</v>
      </c>
      <c r="L561" s="7">
        <v>0</v>
      </c>
      <c r="M561" s="2">
        <f>($E$7-$C$7-0.06*$D561/12)/$K561</f>
        <v>3.6681159420289853</v>
      </c>
      <c r="N561" s="2">
        <f>($F$7-$B$7)/$K561</f>
        <v>2.7536231884057973</v>
      </c>
      <c r="O561" s="2">
        <f>($G$7-$B$7)/$K561</f>
        <v>11.449275362318842</v>
      </c>
      <c r="P561" s="2">
        <f>$C$7+$K561*$A561+0.06*$D561/12</f>
        <v>28.231666666666666</v>
      </c>
      <c r="Q561" s="2">
        <f>IF($A561&lt;$M561,$P561,$P561+$E$7)</f>
        <v>34.231666666666669</v>
      </c>
      <c r="R561" s="2">
        <f>$B$7+K561*$A561</f>
        <v>27.283333333333331</v>
      </c>
      <c r="S561" s="2">
        <f t="shared" ref="S561:S583" si="632">$R561+$F$7</f>
        <v>31.283333333333331</v>
      </c>
      <c r="T561" s="2">
        <f t="shared" ref="T561:T583" si="633">$R561+$G$7</f>
        <v>41.283333333333331</v>
      </c>
      <c r="U561" s="7">
        <f t="shared" ref="U561:U583" si="634">IF($A561&lt;$M561,0.5,1)</f>
        <v>1</v>
      </c>
      <c r="V561" s="2">
        <f>($U561*$H$7*(1+$L561)*$J561)/($Q561*$R561)</f>
        <v>41.115516548028793</v>
      </c>
      <c r="W561" s="28">
        <f>IF($A561&lt;$N561,(($U561*$I$7/2*(1+$L561)*$J$7)/($R561*$Q561)),(($U561*$I$7*(1+$L561)*$J$7)/($S561*$Q561)))</f>
        <v>56.028653260791103</v>
      </c>
      <c r="X561" s="2">
        <f>(2*$U561*$H$7*(1+$L561)*$J561)/($Q561*$T561)</f>
        <v>54.344853120002526</v>
      </c>
      <c r="Y561" s="2">
        <f>IF($R561&gt;$F561,$F561*$V561,$R561*$V561)</f>
        <v>97.649351801568386</v>
      </c>
      <c r="Z561" s="28">
        <f>IF($N561&lt;$A561,0,$F$7-$B$7-$K561*$A561)</f>
        <v>0</v>
      </c>
      <c r="AA561" s="28">
        <f>IF($S561&gt;$F561,$F561,$S561)</f>
        <v>2.375</v>
      </c>
      <c r="AB561" s="28">
        <f>($AA561-$Z561)*$W561</f>
        <v>133.06805149437886</v>
      </c>
      <c r="AC561" s="2">
        <f>IF($T561&gt;$F561,$F561*$X561,$T561*$X561)</f>
        <v>129.06902616000599</v>
      </c>
      <c r="AD561" s="2">
        <f t="shared" ref="AD561:AD583" si="635">IF($Y561&gt;$AC561,$Y561,$AC561)</f>
        <v>129.06902616000599</v>
      </c>
      <c r="AE561" s="2">
        <f>IF($AB561&gt;$AD561,$AB561,$AD561)</f>
        <v>133.06805149437886</v>
      </c>
      <c r="AF561" s="2">
        <f t="shared" ref="AF561:AF583" si="636">PI()*($B561/(2*12))^2*62.4</f>
        <v>110.26990214100174</v>
      </c>
      <c r="AG561" s="33">
        <f>0.23*($M$7/$H561)*(1+0.35*$M$7*($F561/$A561))</f>
        <v>8.3627232142857152E-2</v>
      </c>
      <c r="AH561" s="33">
        <f>IF(AG561&gt;0.33,0.33,AG561)</f>
        <v>8.3627232142857152E-2</v>
      </c>
      <c r="AI561" s="2">
        <f>$P$7/($O$7-$N$7*AH561)</f>
        <v>1.8053224968652739</v>
      </c>
      <c r="AJ561" s="7">
        <v>2.4</v>
      </c>
      <c r="AK561" s="27">
        <f>IF($A561&gt;$F561,0,$AE561)</f>
        <v>0</v>
      </c>
      <c r="AL561" s="3">
        <f>(12/$D561)*(($I561+$AF561)/$AI561+$AK561/$AJ561)</f>
        <v>2684.0257800309146</v>
      </c>
    </row>
    <row r="562" spans="1:38" ht="20.25" x14ac:dyDescent="0.3">
      <c r="A562" s="7">
        <v>23</v>
      </c>
      <c r="B562" s="7">
        <v>24</v>
      </c>
      <c r="C562" s="27">
        <v>19</v>
      </c>
      <c r="D562" s="27">
        <v>30</v>
      </c>
      <c r="E562" s="7">
        <v>3.25</v>
      </c>
      <c r="F562" s="32">
        <f t="shared" ref="F562:F583" si="637">($D562+2*$E562)/12</f>
        <v>3.0416666666666665</v>
      </c>
      <c r="G562" s="8">
        <f t="shared" si="630"/>
        <v>8395</v>
      </c>
      <c r="H562" s="2">
        <v>1.4</v>
      </c>
      <c r="I562" s="7">
        <f t="shared" si="631"/>
        <v>11753</v>
      </c>
      <c r="J562" s="7">
        <v>1.2</v>
      </c>
      <c r="K562" s="4">
        <f>(1.75-1.15)*(($D562-24)/(96-24))+1.15</f>
        <v>1.2</v>
      </c>
      <c r="L562" s="7">
        <v>0</v>
      </c>
      <c r="M562" s="2">
        <f t="shared" ref="M562:M583" si="638">($E$7-$C$7-0.06*$D562/12)/$K562</f>
        <v>3.4861111111111107</v>
      </c>
      <c r="N562" s="2">
        <f t="shared" ref="N562:N583" si="639">($F$7-$B$7)/$K562</f>
        <v>2.6388888888888888</v>
      </c>
      <c r="O562" s="2">
        <f t="shared" ref="O562:O583" si="640">($G$7-$B$7)/$K562</f>
        <v>10.972222222222221</v>
      </c>
      <c r="P562" s="2">
        <f t="shared" ref="P562:P583" si="641">$C$7+$K562*$A562+0.06*$D562/12</f>
        <v>29.416666666666664</v>
      </c>
      <c r="Q562" s="2">
        <f t="shared" ref="Q562:Q583" si="642">IF($A562&lt;$M562,$P562,$P562+$E$7)</f>
        <v>35.416666666666664</v>
      </c>
      <c r="R562" s="2">
        <f t="shared" ref="R562:R583" si="643">$B$7+K562*$A562</f>
        <v>28.43333333333333</v>
      </c>
      <c r="S562" s="2">
        <f t="shared" si="632"/>
        <v>32.43333333333333</v>
      </c>
      <c r="T562" s="2">
        <f t="shared" si="633"/>
        <v>42.43333333333333</v>
      </c>
      <c r="U562" s="7">
        <f t="shared" si="634"/>
        <v>1</v>
      </c>
      <c r="V562" s="2">
        <f t="shared" ref="V562:V583" si="644">($U562*$H$7*(1+$L562)*$J562)/($Q562*$R562)</f>
        <v>38.13254258327013</v>
      </c>
      <c r="W562" s="28">
        <f t="shared" ref="W562:W583" si="645">IF($A562&lt;$N562,(($U562*$I$7/2*(1+$L562)*$J$7)/($R562*$Q562)),(($U562*$I$7*(1+$L562)*$J$7)/($S562*$Q562)))</f>
        <v>52.233843177558796</v>
      </c>
      <c r="X562" s="2">
        <f t="shared" ref="X562:X583" si="646">(2*$U562*$H$7*(1+$L562)*$J562)/($Q562*$T562)</f>
        <v>51.102998937202543</v>
      </c>
      <c r="Y562" s="2">
        <f t="shared" ref="Y562:Y583" si="647">IF($R562&gt;$F562,$F562*$V562,$R562*$V562)</f>
        <v>115.98648369077998</v>
      </c>
      <c r="Z562" s="28">
        <f t="shared" ref="Z562:Z583" si="648">IF($N562&lt;$A562,0,$F$7-$B$7-$K562*$A562)</f>
        <v>0</v>
      </c>
      <c r="AA562" s="28">
        <f t="shared" ref="AA562:AA583" si="649">IF($S562&gt;$F562,$F562,$S562)</f>
        <v>3.0416666666666665</v>
      </c>
      <c r="AB562" s="28">
        <f t="shared" ref="AB562:AB583" si="650">($AA562-$Z562)*$W562</f>
        <v>158.87793966507468</v>
      </c>
      <c r="AC562" s="2">
        <f t="shared" ref="AC562:AC583" si="651">IF($T562&gt;$F562,$F562*$X562,$T562*$X562)</f>
        <v>155.43828843399106</v>
      </c>
      <c r="AD562" s="2">
        <f t="shared" si="635"/>
        <v>155.43828843399106</v>
      </c>
      <c r="AE562" s="2">
        <f t="shared" ref="AE562:AE583" si="652">IF($AB562&gt;$AD562,$AB562,$AD562)</f>
        <v>158.87793966507468</v>
      </c>
      <c r="AF562" s="2">
        <f t="shared" si="636"/>
        <v>196.03538158400309</v>
      </c>
      <c r="AG562" s="33">
        <f t="shared" ref="AG562:AG583" si="653">0.23*($M$7/$H562)*(1+0.35*$M$7*($F562/$A562))</f>
        <v>8.4043898809523815E-2</v>
      </c>
      <c r="AH562" s="33">
        <f t="shared" ref="AH562:AH583" si="654">IF(AG562&gt;0.33,0.33,AG562)</f>
        <v>8.4043898809523815E-2</v>
      </c>
      <c r="AI562" s="2">
        <f t="shared" ref="AI562:AI583" si="655">$P$7/($O$7-$N$7*AH562)</f>
        <v>1.8055947464472621</v>
      </c>
      <c r="AJ562" s="7">
        <v>2.2000000000000002</v>
      </c>
      <c r="AK562" s="27">
        <f t="shared" ref="AK562:AK583" si="656">IF($A562&gt;$F562,0,$AE562)</f>
        <v>0</v>
      </c>
      <c r="AL562" s="3">
        <f t="shared" ref="AL562:AL583" si="657">(12/$D562)*(($I562+$AF562)/$AI562+$AK562/$AJ562)</f>
        <v>2647.1134577889648</v>
      </c>
    </row>
    <row r="563" spans="1:38" ht="20.25" x14ac:dyDescent="0.3">
      <c r="A563" s="7">
        <v>23</v>
      </c>
      <c r="B563" s="7">
        <v>27</v>
      </c>
      <c r="C563" s="27">
        <v>22</v>
      </c>
      <c r="D563" s="27">
        <v>34</v>
      </c>
      <c r="E563" s="7">
        <v>3.5</v>
      </c>
      <c r="F563" s="32">
        <f t="shared" si="637"/>
        <v>3.4166666666666665</v>
      </c>
      <c r="G563" s="8">
        <f t="shared" si="630"/>
        <v>9430</v>
      </c>
      <c r="H563" s="2">
        <v>1.4</v>
      </c>
      <c r="I563" s="7">
        <f t="shared" si="631"/>
        <v>13202</v>
      </c>
      <c r="J563" s="7">
        <v>1.2</v>
      </c>
      <c r="K563" s="4">
        <f t="shared" ref="K563:K573" si="658">(1.75-1.15)*(($D563-24)/(96-24))+1.15</f>
        <v>1.2333333333333332</v>
      </c>
      <c r="L563" s="7">
        <v>0</v>
      </c>
      <c r="M563" s="2">
        <f t="shared" si="638"/>
        <v>3.3756756756756761</v>
      </c>
      <c r="N563" s="2">
        <f t="shared" si="639"/>
        <v>2.567567567567568</v>
      </c>
      <c r="O563" s="2">
        <f t="shared" si="640"/>
        <v>10.675675675675677</v>
      </c>
      <c r="P563" s="2">
        <f t="shared" si="641"/>
        <v>30.203333333333333</v>
      </c>
      <c r="Q563" s="2">
        <f t="shared" si="642"/>
        <v>36.203333333333333</v>
      </c>
      <c r="R563" s="2">
        <f t="shared" si="643"/>
        <v>29.199999999999996</v>
      </c>
      <c r="S563" s="2">
        <f t="shared" si="632"/>
        <v>33.199999999999996</v>
      </c>
      <c r="T563" s="2">
        <f t="shared" si="633"/>
        <v>43.199999999999996</v>
      </c>
      <c r="U563" s="7">
        <f t="shared" si="634"/>
        <v>1</v>
      </c>
      <c r="V563" s="2">
        <f t="shared" si="644"/>
        <v>36.324514128091849</v>
      </c>
      <c r="W563" s="28">
        <f t="shared" si="645"/>
        <v>49.918854129343089</v>
      </c>
      <c r="X563" s="2">
        <f t="shared" si="646"/>
        <v>49.105361691679711</v>
      </c>
      <c r="Y563" s="2">
        <f t="shared" si="647"/>
        <v>124.10875660431381</v>
      </c>
      <c r="Z563" s="28">
        <f t="shared" si="648"/>
        <v>0</v>
      </c>
      <c r="AA563" s="28">
        <f t="shared" si="649"/>
        <v>3.4166666666666665</v>
      </c>
      <c r="AB563" s="28">
        <f t="shared" si="650"/>
        <v>170.55608494192222</v>
      </c>
      <c r="AC563" s="2">
        <f t="shared" si="651"/>
        <v>167.77665244657234</v>
      </c>
      <c r="AD563" s="2">
        <f t="shared" si="635"/>
        <v>167.77665244657234</v>
      </c>
      <c r="AE563" s="2">
        <f t="shared" si="652"/>
        <v>170.55608494192222</v>
      </c>
      <c r="AF563" s="2">
        <f t="shared" si="636"/>
        <v>248.1072798172539</v>
      </c>
      <c r="AG563" s="33">
        <f t="shared" si="653"/>
        <v>8.427827380952381E-2</v>
      </c>
      <c r="AH563" s="33">
        <f t="shared" si="654"/>
        <v>8.427827380952381E-2</v>
      </c>
      <c r="AI563" s="2">
        <f t="shared" si="655"/>
        <v>1.805747922924817</v>
      </c>
      <c r="AJ563" s="7">
        <v>2.2000000000000002</v>
      </c>
      <c r="AK563" s="27">
        <f t="shared" si="656"/>
        <v>0</v>
      </c>
      <c r="AL563" s="3">
        <f t="shared" si="657"/>
        <v>2628.8811559618625</v>
      </c>
    </row>
    <row r="564" spans="1:38" ht="20.25" x14ac:dyDescent="0.3">
      <c r="A564" s="7">
        <v>23</v>
      </c>
      <c r="B564" s="7">
        <v>30</v>
      </c>
      <c r="C564" s="27">
        <v>24</v>
      </c>
      <c r="D564" s="27">
        <v>38</v>
      </c>
      <c r="E564" s="7">
        <v>3.75</v>
      </c>
      <c r="F564" s="32">
        <f t="shared" si="637"/>
        <v>3.7916666666666665</v>
      </c>
      <c r="G564" s="8">
        <f t="shared" si="630"/>
        <v>10465</v>
      </c>
      <c r="H564" s="2">
        <v>1.4</v>
      </c>
      <c r="I564" s="7">
        <f t="shared" si="631"/>
        <v>14650.999999999998</v>
      </c>
      <c r="J564" s="7">
        <v>1.2</v>
      </c>
      <c r="K564" s="4">
        <f t="shared" si="658"/>
        <v>1.2666666666666666</v>
      </c>
      <c r="L564" s="7">
        <v>0</v>
      </c>
      <c r="M564" s="2">
        <f t="shared" si="638"/>
        <v>3.271052631578947</v>
      </c>
      <c r="N564" s="2">
        <f t="shared" si="639"/>
        <v>2.5</v>
      </c>
      <c r="O564" s="2">
        <f t="shared" si="640"/>
        <v>10.394736842105264</v>
      </c>
      <c r="P564" s="2">
        <f t="shared" si="641"/>
        <v>30.990000000000002</v>
      </c>
      <c r="Q564" s="2">
        <f t="shared" si="642"/>
        <v>36.99</v>
      </c>
      <c r="R564" s="2">
        <f t="shared" si="643"/>
        <v>29.966666666666665</v>
      </c>
      <c r="S564" s="2">
        <f t="shared" si="632"/>
        <v>33.966666666666669</v>
      </c>
      <c r="T564" s="2">
        <f t="shared" si="633"/>
        <v>43.966666666666669</v>
      </c>
      <c r="U564" s="7">
        <f t="shared" si="634"/>
        <v>1</v>
      </c>
      <c r="V564" s="2">
        <f t="shared" si="644"/>
        <v>34.64243861116298</v>
      </c>
      <c r="W564" s="28">
        <f t="shared" si="645"/>
        <v>47.754465639468108</v>
      </c>
      <c r="X564" s="2">
        <f t="shared" si="646"/>
        <v>47.222975453275993</v>
      </c>
      <c r="Y564" s="2">
        <f t="shared" si="647"/>
        <v>131.35257973399297</v>
      </c>
      <c r="Z564" s="28">
        <f t="shared" si="648"/>
        <v>0</v>
      </c>
      <c r="AA564" s="28">
        <f t="shared" si="649"/>
        <v>3.7916666666666665</v>
      </c>
      <c r="AB564" s="28">
        <f t="shared" si="650"/>
        <v>181.06901554964989</v>
      </c>
      <c r="AC564" s="2">
        <f t="shared" si="651"/>
        <v>179.05378192700479</v>
      </c>
      <c r="AD564" s="2">
        <f t="shared" si="635"/>
        <v>179.05378192700479</v>
      </c>
      <c r="AE564" s="2">
        <f t="shared" si="652"/>
        <v>181.06901554964989</v>
      </c>
      <c r="AF564" s="2">
        <f t="shared" si="636"/>
        <v>306.30528372500481</v>
      </c>
      <c r="AG564" s="33">
        <f t="shared" si="653"/>
        <v>8.4512648809523805E-2</v>
      </c>
      <c r="AH564" s="33">
        <f t="shared" si="654"/>
        <v>8.4512648809523805E-2</v>
      </c>
      <c r="AI564" s="2">
        <f t="shared" si="655"/>
        <v>1.8059011253938342</v>
      </c>
      <c r="AJ564" s="7">
        <v>2.2000000000000002</v>
      </c>
      <c r="AK564" s="27">
        <f t="shared" si="656"/>
        <v>0</v>
      </c>
      <c r="AL564" s="3">
        <f t="shared" si="657"/>
        <v>2615.51393753714</v>
      </c>
    </row>
    <row r="565" spans="1:38" ht="20.25" x14ac:dyDescent="0.3">
      <c r="A565" s="7">
        <v>23</v>
      </c>
      <c r="B565" s="7">
        <v>33</v>
      </c>
      <c r="C565" s="27">
        <v>27</v>
      </c>
      <c r="D565" s="27">
        <v>42</v>
      </c>
      <c r="E565" s="7">
        <v>3.75</v>
      </c>
      <c r="F565" s="32">
        <f t="shared" si="637"/>
        <v>4.125</v>
      </c>
      <c r="G565" s="8">
        <f t="shared" si="630"/>
        <v>11385</v>
      </c>
      <c r="H565" s="2">
        <v>1.4</v>
      </c>
      <c r="I565" s="7">
        <f t="shared" si="631"/>
        <v>15938.999999999998</v>
      </c>
      <c r="J565" s="7">
        <v>1.2</v>
      </c>
      <c r="K565" s="4">
        <f t="shared" si="658"/>
        <v>1.2999999999999998</v>
      </c>
      <c r="L565" s="7">
        <v>0</v>
      </c>
      <c r="M565" s="2">
        <f t="shared" si="638"/>
        <v>3.1717948717948721</v>
      </c>
      <c r="N565" s="2">
        <f t="shared" si="639"/>
        <v>2.4358974358974361</v>
      </c>
      <c r="O565" s="2">
        <f t="shared" si="640"/>
        <v>10.12820512820513</v>
      </c>
      <c r="P565" s="2">
        <f t="shared" si="641"/>
        <v>31.776666666666664</v>
      </c>
      <c r="Q565" s="2">
        <f t="shared" si="642"/>
        <v>37.776666666666664</v>
      </c>
      <c r="R565" s="2">
        <f t="shared" si="643"/>
        <v>30.733333333333327</v>
      </c>
      <c r="S565" s="2">
        <f t="shared" si="632"/>
        <v>34.733333333333327</v>
      </c>
      <c r="T565" s="2">
        <f t="shared" si="633"/>
        <v>44.733333333333327</v>
      </c>
      <c r="U565" s="7">
        <f t="shared" si="634"/>
        <v>1</v>
      </c>
      <c r="V565" s="2">
        <f t="shared" si="644"/>
        <v>33.074853101140732</v>
      </c>
      <c r="W565" s="28">
        <f t="shared" si="645"/>
        <v>45.727888914425009</v>
      </c>
      <c r="X565" s="2">
        <f t="shared" si="646"/>
        <v>45.447115587558493</v>
      </c>
      <c r="Y565" s="2">
        <f t="shared" si="647"/>
        <v>136.43376904220551</v>
      </c>
      <c r="Z565" s="28">
        <f t="shared" si="648"/>
        <v>0</v>
      </c>
      <c r="AA565" s="28">
        <f t="shared" si="649"/>
        <v>4.125</v>
      </c>
      <c r="AB565" s="28">
        <f t="shared" si="650"/>
        <v>188.62754177200316</v>
      </c>
      <c r="AC565" s="2">
        <f t="shared" si="651"/>
        <v>187.46935179867879</v>
      </c>
      <c r="AD565" s="2">
        <f t="shared" si="635"/>
        <v>187.46935179867879</v>
      </c>
      <c r="AE565" s="2">
        <f t="shared" si="652"/>
        <v>188.62754177200316</v>
      </c>
      <c r="AF565" s="2">
        <f t="shared" si="636"/>
        <v>370.62939330725584</v>
      </c>
      <c r="AG565" s="33">
        <f t="shared" si="653"/>
        <v>8.4720982142857143E-2</v>
      </c>
      <c r="AH565" s="33">
        <f t="shared" si="654"/>
        <v>8.4720982142857143E-2</v>
      </c>
      <c r="AI565" s="2">
        <f t="shared" si="655"/>
        <v>1.8060373271916357</v>
      </c>
      <c r="AJ565" s="7">
        <v>2.2000000000000002</v>
      </c>
      <c r="AK565" s="27">
        <f t="shared" si="656"/>
        <v>0</v>
      </c>
      <c r="AL565" s="3">
        <f t="shared" si="657"/>
        <v>2580.1759699062118</v>
      </c>
    </row>
    <row r="566" spans="1:38" ht="20.25" x14ac:dyDescent="0.3">
      <c r="A566" s="7">
        <v>23</v>
      </c>
      <c r="B566" s="7">
        <v>36</v>
      </c>
      <c r="C566" s="27">
        <v>29</v>
      </c>
      <c r="D566" s="27">
        <v>45</v>
      </c>
      <c r="E566" s="7">
        <v>4.5</v>
      </c>
      <c r="F566" s="32">
        <f t="shared" si="637"/>
        <v>4.5</v>
      </c>
      <c r="G566" s="8">
        <f t="shared" si="630"/>
        <v>12420</v>
      </c>
      <c r="H566" s="2">
        <v>1.4</v>
      </c>
      <c r="I566" s="7">
        <f t="shared" si="631"/>
        <v>17388</v>
      </c>
      <c r="J566" s="7">
        <v>1.2</v>
      </c>
      <c r="K566" s="4">
        <f t="shared" si="658"/>
        <v>1.325</v>
      </c>
      <c r="L566" s="7">
        <v>0</v>
      </c>
      <c r="M566" s="2">
        <f t="shared" si="638"/>
        <v>3.10062893081761</v>
      </c>
      <c r="N566" s="2">
        <f t="shared" si="639"/>
        <v>2.3899371069182389</v>
      </c>
      <c r="O566" s="2">
        <f t="shared" si="640"/>
        <v>9.9371069182389942</v>
      </c>
      <c r="P566" s="2">
        <f t="shared" si="641"/>
        <v>32.366666666666667</v>
      </c>
      <c r="Q566" s="2">
        <f t="shared" si="642"/>
        <v>38.366666666666667</v>
      </c>
      <c r="R566" s="2">
        <f t="shared" si="643"/>
        <v>31.30833333333333</v>
      </c>
      <c r="S566" s="2">
        <f t="shared" si="632"/>
        <v>35.30833333333333</v>
      </c>
      <c r="T566" s="2">
        <f t="shared" si="633"/>
        <v>45.30833333333333</v>
      </c>
      <c r="U566" s="7">
        <f t="shared" si="634"/>
        <v>1</v>
      </c>
      <c r="V566" s="2">
        <f t="shared" si="644"/>
        <v>31.968128072313093</v>
      </c>
      <c r="W566" s="28">
        <f t="shared" si="645"/>
        <v>44.291456649634277</v>
      </c>
      <c r="X566" s="2">
        <f t="shared" si="646"/>
        <v>44.180341058554454</v>
      </c>
      <c r="Y566" s="2">
        <f t="shared" si="647"/>
        <v>143.85657632540892</v>
      </c>
      <c r="Z566" s="28">
        <f t="shared" si="648"/>
        <v>0</v>
      </c>
      <c r="AA566" s="28">
        <f t="shared" si="649"/>
        <v>4.5</v>
      </c>
      <c r="AB566" s="28">
        <f t="shared" si="650"/>
        <v>199.31155492335424</v>
      </c>
      <c r="AC566" s="2">
        <f t="shared" si="651"/>
        <v>198.81153476349505</v>
      </c>
      <c r="AD566" s="2">
        <f t="shared" si="635"/>
        <v>198.81153476349505</v>
      </c>
      <c r="AE566" s="2">
        <f t="shared" si="652"/>
        <v>199.31155492335424</v>
      </c>
      <c r="AF566" s="2">
        <f t="shared" si="636"/>
        <v>441.07960856400695</v>
      </c>
      <c r="AG566" s="33">
        <f t="shared" si="653"/>
        <v>8.4955357142857152E-2</v>
      </c>
      <c r="AH566" s="33">
        <f t="shared" si="654"/>
        <v>8.4955357142857152E-2</v>
      </c>
      <c r="AI566" s="2">
        <f t="shared" si="655"/>
        <v>1.8061905787736905</v>
      </c>
      <c r="AJ566" s="7">
        <v>2.2000000000000002</v>
      </c>
      <c r="AK566" s="27">
        <f t="shared" si="656"/>
        <v>0</v>
      </c>
      <c r="AL566" s="3">
        <f t="shared" si="657"/>
        <v>2632.2921206788747</v>
      </c>
    </row>
    <row r="567" spans="1:38" ht="20.25" x14ac:dyDescent="0.3">
      <c r="A567" s="7">
        <v>23</v>
      </c>
      <c r="B567" s="7">
        <v>39</v>
      </c>
      <c r="C567" s="27">
        <v>32</v>
      </c>
      <c r="D567" s="27">
        <v>49</v>
      </c>
      <c r="E567" s="7">
        <v>4.75</v>
      </c>
      <c r="F567" s="32">
        <f t="shared" si="637"/>
        <v>4.875</v>
      </c>
      <c r="G567" s="8">
        <f t="shared" si="630"/>
        <v>13455</v>
      </c>
      <c r="H567" s="2">
        <v>1.4</v>
      </c>
      <c r="I567" s="7">
        <f t="shared" si="631"/>
        <v>18837</v>
      </c>
      <c r="J567" s="7">
        <v>1.2</v>
      </c>
      <c r="K567" s="4">
        <f t="shared" si="658"/>
        <v>1.3583333333333334</v>
      </c>
      <c r="L567" s="7">
        <v>0</v>
      </c>
      <c r="M567" s="2">
        <f t="shared" si="638"/>
        <v>3.0098159509202449</v>
      </c>
      <c r="N567" s="2">
        <f t="shared" si="639"/>
        <v>2.3312883435582821</v>
      </c>
      <c r="O567" s="2">
        <f t="shared" si="640"/>
        <v>9.6932515337423304</v>
      </c>
      <c r="P567" s="2">
        <f t="shared" si="641"/>
        <v>33.153333333333329</v>
      </c>
      <c r="Q567" s="2">
        <f t="shared" si="642"/>
        <v>39.153333333333329</v>
      </c>
      <c r="R567" s="2">
        <f t="shared" si="643"/>
        <v>32.075000000000003</v>
      </c>
      <c r="S567" s="2">
        <f t="shared" si="632"/>
        <v>36.075000000000003</v>
      </c>
      <c r="T567" s="2">
        <f t="shared" si="633"/>
        <v>46.075000000000003</v>
      </c>
      <c r="U567" s="7">
        <f t="shared" si="634"/>
        <v>1</v>
      </c>
      <c r="V567" s="2">
        <f t="shared" si="644"/>
        <v>30.577066483487393</v>
      </c>
      <c r="W567" s="28">
        <f t="shared" si="645"/>
        <v>42.479184314702792</v>
      </c>
      <c r="X567" s="2">
        <f t="shared" si="646"/>
        <v>42.572302005767035</v>
      </c>
      <c r="Y567" s="2">
        <f t="shared" si="647"/>
        <v>149.06319910700103</v>
      </c>
      <c r="Z567" s="28">
        <f t="shared" si="648"/>
        <v>0</v>
      </c>
      <c r="AA567" s="28">
        <f t="shared" si="649"/>
        <v>4.875</v>
      </c>
      <c r="AB567" s="28">
        <f t="shared" si="650"/>
        <v>207.08602353417612</v>
      </c>
      <c r="AC567" s="2">
        <f t="shared" si="651"/>
        <v>207.53997227811431</v>
      </c>
      <c r="AD567" s="2">
        <f t="shared" si="635"/>
        <v>207.53997227811431</v>
      </c>
      <c r="AE567" s="2">
        <f t="shared" si="652"/>
        <v>207.53997227811431</v>
      </c>
      <c r="AF567" s="2">
        <f t="shared" si="636"/>
        <v>517.65592949525819</v>
      </c>
      <c r="AG567" s="33">
        <f t="shared" si="653"/>
        <v>8.5189732142857133E-2</v>
      </c>
      <c r="AH567" s="33">
        <f t="shared" si="654"/>
        <v>8.5189732142857133E-2</v>
      </c>
      <c r="AI567" s="2">
        <f t="shared" si="655"/>
        <v>1.8063438563663263</v>
      </c>
      <c r="AJ567" s="7">
        <v>2.2000000000000002</v>
      </c>
      <c r="AK567" s="27">
        <f t="shared" si="656"/>
        <v>0</v>
      </c>
      <c r="AL567" s="3">
        <f t="shared" si="657"/>
        <v>2624.0384526623143</v>
      </c>
    </row>
    <row r="568" spans="1:38" ht="20.25" x14ac:dyDescent="0.3">
      <c r="A568" s="7">
        <v>23</v>
      </c>
      <c r="B568" s="7">
        <v>42</v>
      </c>
      <c r="C568" s="27">
        <v>34</v>
      </c>
      <c r="D568" s="27">
        <v>53</v>
      </c>
      <c r="E568" s="7">
        <v>5</v>
      </c>
      <c r="F568" s="32">
        <f t="shared" si="637"/>
        <v>5.25</v>
      </c>
      <c r="G568" s="8">
        <f t="shared" si="630"/>
        <v>14490</v>
      </c>
      <c r="H568" s="2">
        <v>1.4</v>
      </c>
      <c r="I568" s="7">
        <f t="shared" si="631"/>
        <v>20286</v>
      </c>
      <c r="J568" s="7">
        <v>1.2</v>
      </c>
      <c r="K568" s="4">
        <f t="shared" si="658"/>
        <v>1.3916666666666666</v>
      </c>
      <c r="L568" s="7">
        <v>0</v>
      </c>
      <c r="M568" s="2">
        <f t="shared" si="638"/>
        <v>2.9233532934131738</v>
      </c>
      <c r="N568" s="2">
        <f t="shared" si="639"/>
        <v>2.2754491017964074</v>
      </c>
      <c r="O568" s="2">
        <f t="shared" si="640"/>
        <v>9.4610778443113777</v>
      </c>
      <c r="P568" s="2">
        <f t="shared" si="641"/>
        <v>33.94</v>
      </c>
      <c r="Q568" s="2">
        <f t="shared" si="642"/>
        <v>39.94</v>
      </c>
      <c r="R568" s="2">
        <f t="shared" si="643"/>
        <v>32.841666666666669</v>
      </c>
      <c r="S568" s="2">
        <f t="shared" si="632"/>
        <v>36.841666666666669</v>
      </c>
      <c r="T568" s="2">
        <f t="shared" si="633"/>
        <v>46.841666666666669</v>
      </c>
      <c r="U568" s="7">
        <f t="shared" si="634"/>
        <v>1</v>
      </c>
      <c r="V568" s="2">
        <f t="shared" si="644"/>
        <v>29.275072212480101</v>
      </c>
      <c r="W568" s="28">
        <f t="shared" si="645"/>
        <v>40.775934315406609</v>
      </c>
      <c r="X568" s="2">
        <f t="shared" si="646"/>
        <v>41.050723924349434</v>
      </c>
      <c r="Y568" s="2">
        <f t="shared" si="647"/>
        <v>153.69412911552052</v>
      </c>
      <c r="Z568" s="28">
        <f t="shared" si="648"/>
        <v>0</v>
      </c>
      <c r="AA568" s="28">
        <f t="shared" si="649"/>
        <v>5.25</v>
      </c>
      <c r="AB568" s="28">
        <f t="shared" si="650"/>
        <v>214.07365515588469</v>
      </c>
      <c r="AC568" s="2">
        <f t="shared" si="651"/>
        <v>215.51630060283452</v>
      </c>
      <c r="AD568" s="2">
        <f t="shared" si="635"/>
        <v>215.51630060283452</v>
      </c>
      <c r="AE568" s="2">
        <f t="shared" si="652"/>
        <v>215.51630060283452</v>
      </c>
      <c r="AF568" s="2">
        <f t="shared" si="636"/>
        <v>600.35835610100946</v>
      </c>
      <c r="AG568" s="33">
        <f t="shared" si="653"/>
        <v>8.5424107142857142E-2</v>
      </c>
      <c r="AH568" s="33">
        <f t="shared" si="654"/>
        <v>8.5424107142857142E-2</v>
      </c>
      <c r="AI568" s="2">
        <f t="shared" si="655"/>
        <v>1.8064971599761663</v>
      </c>
      <c r="AJ568" s="7">
        <v>2.2000000000000002</v>
      </c>
      <c r="AK568" s="27">
        <f t="shared" si="656"/>
        <v>0</v>
      </c>
      <c r="AL568" s="3">
        <f t="shared" si="657"/>
        <v>2617.7659740523295</v>
      </c>
    </row>
    <row r="569" spans="1:38" ht="20.25" x14ac:dyDescent="0.3">
      <c r="A569" s="7">
        <v>23</v>
      </c>
      <c r="B569" s="7">
        <v>48</v>
      </c>
      <c r="C569" s="27">
        <v>38</v>
      </c>
      <c r="D569" s="27">
        <v>60</v>
      </c>
      <c r="E569" s="7">
        <v>5.5</v>
      </c>
      <c r="F569" s="32">
        <f t="shared" si="637"/>
        <v>5.916666666666667</v>
      </c>
      <c r="G569" s="8">
        <f t="shared" si="630"/>
        <v>16330</v>
      </c>
      <c r="H569" s="2">
        <v>1.4</v>
      </c>
      <c r="I569" s="7">
        <f t="shared" si="631"/>
        <v>22862</v>
      </c>
      <c r="J569" s="7">
        <v>1.2</v>
      </c>
      <c r="K569" s="4">
        <f t="shared" si="658"/>
        <v>1.45</v>
      </c>
      <c r="L569" s="7">
        <v>0</v>
      </c>
      <c r="M569" s="2">
        <f t="shared" si="638"/>
        <v>2.7816091954022988</v>
      </c>
      <c r="N569" s="2">
        <f t="shared" si="639"/>
        <v>2.1839080459770113</v>
      </c>
      <c r="O569" s="2">
        <f t="shared" si="640"/>
        <v>9.0804597701149419</v>
      </c>
      <c r="P569" s="2">
        <f t="shared" si="641"/>
        <v>35.316666666666663</v>
      </c>
      <c r="Q569" s="2">
        <f t="shared" si="642"/>
        <v>41.316666666666663</v>
      </c>
      <c r="R569" s="2">
        <f t="shared" si="643"/>
        <v>34.183333333333337</v>
      </c>
      <c r="S569" s="2">
        <f t="shared" si="632"/>
        <v>38.183333333333337</v>
      </c>
      <c r="T569" s="2">
        <f t="shared" si="633"/>
        <v>48.183333333333337</v>
      </c>
      <c r="U569" s="7">
        <f t="shared" si="634"/>
        <v>1</v>
      </c>
      <c r="V569" s="2">
        <f t="shared" si="644"/>
        <v>27.188893777452687</v>
      </c>
      <c r="W569" s="28">
        <f t="shared" si="645"/>
        <v>38.032260160379927</v>
      </c>
      <c r="X569" s="2">
        <f t="shared" si="646"/>
        <v>38.577946134593887</v>
      </c>
      <c r="Y569" s="2">
        <f t="shared" si="647"/>
        <v>160.86762151659508</v>
      </c>
      <c r="Z569" s="28">
        <f t="shared" si="648"/>
        <v>0</v>
      </c>
      <c r="AA569" s="28">
        <f t="shared" si="649"/>
        <v>5.916666666666667</v>
      </c>
      <c r="AB569" s="28">
        <f t="shared" si="650"/>
        <v>225.02420594891458</v>
      </c>
      <c r="AC569" s="2">
        <f t="shared" si="651"/>
        <v>228.25284796301383</v>
      </c>
      <c r="AD569" s="2">
        <f t="shared" si="635"/>
        <v>228.25284796301383</v>
      </c>
      <c r="AE569" s="2">
        <f t="shared" si="652"/>
        <v>228.25284796301383</v>
      </c>
      <c r="AF569" s="2">
        <f t="shared" si="636"/>
        <v>784.14152633601236</v>
      </c>
      <c r="AG569" s="33">
        <f t="shared" si="653"/>
        <v>8.5840773809523818E-2</v>
      </c>
      <c r="AH569" s="33">
        <f t="shared" si="654"/>
        <v>8.5840773809523818E-2</v>
      </c>
      <c r="AI569" s="2">
        <f t="shared" si="655"/>
        <v>1.8067697639876026</v>
      </c>
      <c r="AJ569" s="7">
        <v>2.2000000000000002</v>
      </c>
      <c r="AK569" s="27">
        <f t="shared" si="656"/>
        <v>0</v>
      </c>
      <c r="AL569" s="3">
        <f t="shared" si="657"/>
        <v>2617.5046757643513</v>
      </c>
    </row>
    <row r="570" spans="1:38" ht="20.25" x14ac:dyDescent="0.3">
      <c r="A570" s="7">
        <v>23</v>
      </c>
      <c r="B570" s="7">
        <v>54</v>
      </c>
      <c r="C570" s="27">
        <v>43</v>
      </c>
      <c r="D570" s="27">
        <v>68</v>
      </c>
      <c r="E570" s="7">
        <v>6</v>
      </c>
      <c r="F570" s="32">
        <f t="shared" si="637"/>
        <v>6.666666666666667</v>
      </c>
      <c r="G570" s="8">
        <f t="shared" si="630"/>
        <v>18400</v>
      </c>
      <c r="H570" s="2">
        <v>1.4</v>
      </c>
      <c r="I570" s="7">
        <f t="shared" si="631"/>
        <v>25760</v>
      </c>
      <c r="J570" s="7">
        <v>1.2</v>
      </c>
      <c r="K570" s="4">
        <f t="shared" si="658"/>
        <v>1.5166666666666666</v>
      </c>
      <c r="L570" s="7">
        <v>0</v>
      </c>
      <c r="M570" s="2">
        <f t="shared" si="638"/>
        <v>2.6329670329670329</v>
      </c>
      <c r="N570" s="2">
        <f t="shared" si="639"/>
        <v>2.087912087912088</v>
      </c>
      <c r="O570" s="2">
        <f t="shared" si="640"/>
        <v>8.6813186813186807</v>
      </c>
      <c r="P570" s="2">
        <f t="shared" si="641"/>
        <v>36.89</v>
      </c>
      <c r="Q570" s="2">
        <f t="shared" si="642"/>
        <v>42.89</v>
      </c>
      <c r="R570" s="2">
        <f t="shared" si="643"/>
        <v>35.716666666666669</v>
      </c>
      <c r="S570" s="2">
        <f t="shared" si="632"/>
        <v>39.716666666666669</v>
      </c>
      <c r="T570" s="2">
        <f t="shared" si="633"/>
        <v>49.716666666666669</v>
      </c>
      <c r="U570" s="7">
        <f t="shared" si="634"/>
        <v>1</v>
      </c>
      <c r="V570" s="2">
        <f t="shared" si="644"/>
        <v>25.067109460908092</v>
      </c>
      <c r="W570" s="28">
        <f t="shared" si="645"/>
        <v>35.222681215069002</v>
      </c>
      <c r="X570" s="2">
        <f t="shared" si="646"/>
        <v>36.016637998475389</v>
      </c>
      <c r="Y570" s="2">
        <f t="shared" si="647"/>
        <v>167.11406307272063</v>
      </c>
      <c r="Z570" s="28">
        <f t="shared" si="648"/>
        <v>0</v>
      </c>
      <c r="AA570" s="28">
        <f t="shared" si="649"/>
        <v>6.666666666666667</v>
      </c>
      <c r="AB570" s="28">
        <f t="shared" si="650"/>
        <v>234.81787476712668</v>
      </c>
      <c r="AC570" s="2">
        <f t="shared" si="651"/>
        <v>240.11091998983593</v>
      </c>
      <c r="AD570" s="2">
        <f t="shared" si="635"/>
        <v>240.11091998983593</v>
      </c>
      <c r="AE570" s="2">
        <f t="shared" si="652"/>
        <v>240.11091998983593</v>
      </c>
      <c r="AF570" s="2">
        <f t="shared" si="636"/>
        <v>992.42911926901559</v>
      </c>
      <c r="AG570" s="33">
        <f t="shared" si="653"/>
        <v>8.6309523809523808E-2</v>
      </c>
      <c r="AH570" s="33">
        <f t="shared" si="654"/>
        <v>8.6309523809523808E-2</v>
      </c>
      <c r="AI570" s="2">
        <f t="shared" si="655"/>
        <v>1.8070765418590806</v>
      </c>
      <c r="AJ570" s="7">
        <v>2.2000000000000002</v>
      </c>
      <c r="AK570" s="27">
        <f t="shared" si="656"/>
        <v>0</v>
      </c>
      <c r="AL570" s="3">
        <f t="shared" si="657"/>
        <v>2612.5162902859311</v>
      </c>
    </row>
    <row r="571" spans="1:38" ht="20.25" x14ac:dyDescent="0.3">
      <c r="A571" s="7">
        <v>23</v>
      </c>
      <c r="B571" s="7">
        <v>60</v>
      </c>
      <c r="C571" s="27">
        <v>48</v>
      </c>
      <c r="D571" s="27">
        <v>76</v>
      </c>
      <c r="E571" s="7">
        <v>6.5</v>
      </c>
      <c r="F571" s="32">
        <f t="shared" si="637"/>
        <v>7.416666666666667</v>
      </c>
      <c r="G571" s="8">
        <f t="shared" si="630"/>
        <v>20470</v>
      </c>
      <c r="H571" s="2">
        <v>1.4</v>
      </c>
      <c r="I571" s="7">
        <f t="shared" si="631"/>
        <v>28658</v>
      </c>
      <c r="J571" s="7">
        <v>1.2</v>
      </c>
      <c r="K571" s="4">
        <f t="shared" si="658"/>
        <v>1.5833333333333333</v>
      </c>
      <c r="L571" s="7">
        <v>0</v>
      </c>
      <c r="M571" s="2">
        <f t="shared" si="638"/>
        <v>2.4968421052631578</v>
      </c>
      <c r="N571" s="2">
        <f t="shared" si="639"/>
        <v>2</v>
      </c>
      <c r="O571" s="2">
        <f t="shared" si="640"/>
        <v>8.3157894736842106</v>
      </c>
      <c r="P571" s="2">
        <f t="shared" si="641"/>
        <v>38.463333333333331</v>
      </c>
      <c r="Q571" s="2">
        <f t="shared" si="642"/>
        <v>44.463333333333331</v>
      </c>
      <c r="R571" s="2">
        <f t="shared" si="643"/>
        <v>37.25</v>
      </c>
      <c r="S571" s="2">
        <f t="shared" si="632"/>
        <v>41.25</v>
      </c>
      <c r="T571" s="2">
        <f t="shared" si="633"/>
        <v>51.25</v>
      </c>
      <c r="U571" s="7">
        <f t="shared" si="634"/>
        <v>1</v>
      </c>
      <c r="V571" s="2">
        <f t="shared" si="644"/>
        <v>23.184777342112827</v>
      </c>
      <c r="W571" s="28">
        <f t="shared" si="645"/>
        <v>32.713369545216011</v>
      </c>
      <c r="X571" s="2">
        <f t="shared" si="646"/>
        <v>33.702749502193271</v>
      </c>
      <c r="Y571" s="2">
        <f t="shared" si="647"/>
        <v>171.95376528733681</v>
      </c>
      <c r="Z571" s="28">
        <f t="shared" si="648"/>
        <v>0</v>
      </c>
      <c r="AA571" s="28">
        <f t="shared" si="649"/>
        <v>7.416666666666667</v>
      </c>
      <c r="AB571" s="28">
        <f t="shared" si="650"/>
        <v>242.62415746035208</v>
      </c>
      <c r="AC571" s="2">
        <f t="shared" si="651"/>
        <v>249.96205880793343</v>
      </c>
      <c r="AD571" s="2">
        <f t="shared" si="635"/>
        <v>249.96205880793343</v>
      </c>
      <c r="AE571" s="2">
        <f t="shared" si="652"/>
        <v>249.96205880793343</v>
      </c>
      <c r="AF571" s="2">
        <f t="shared" si="636"/>
        <v>1225.2211349000193</v>
      </c>
      <c r="AG571" s="33">
        <f t="shared" si="653"/>
        <v>8.6778273809523798E-2</v>
      </c>
      <c r="AH571" s="33">
        <f t="shared" si="654"/>
        <v>8.6778273809523798E-2</v>
      </c>
      <c r="AI571" s="2">
        <f t="shared" si="655"/>
        <v>1.8073834239260642</v>
      </c>
      <c r="AJ571" s="7">
        <v>2.2000000000000002</v>
      </c>
      <c r="AK571" s="27">
        <f t="shared" si="656"/>
        <v>0</v>
      </c>
      <c r="AL571" s="3">
        <f t="shared" si="657"/>
        <v>2610.6266521134676</v>
      </c>
    </row>
    <row r="572" spans="1:38" ht="20.25" x14ac:dyDescent="0.3">
      <c r="A572" s="7">
        <v>23</v>
      </c>
      <c r="B572" s="7">
        <v>66</v>
      </c>
      <c r="C572" s="27">
        <v>53</v>
      </c>
      <c r="D572" s="27">
        <v>83</v>
      </c>
      <c r="E572" s="7">
        <v>7</v>
      </c>
      <c r="F572" s="32">
        <f t="shared" si="637"/>
        <v>8.0833333333333339</v>
      </c>
      <c r="G572" s="8">
        <f t="shared" si="630"/>
        <v>22310</v>
      </c>
      <c r="H572" s="2">
        <v>1.4</v>
      </c>
      <c r="I572" s="7">
        <f t="shared" si="631"/>
        <v>31233.999999999996</v>
      </c>
      <c r="J572" s="7">
        <v>1.2</v>
      </c>
      <c r="K572" s="4">
        <f t="shared" si="658"/>
        <v>1.6416666666666666</v>
      </c>
      <c r="L572" s="7">
        <v>0</v>
      </c>
      <c r="M572" s="2">
        <f t="shared" si="638"/>
        <v>2.3868020304568525</v>
      </c>
      <c r="N572" s="2">
        <f t="shared" si="639"/>
        <v>1.9289340101522843</v>
      </c>
      <c r="O572" s="2">
        <f t="shared" si="640"/>
        <v>8.0203045685279193</v>
      </c>
      <c r="P572" s="2">
        <f t="shared" si="641"/>
        <v>39.839999999999996</v>
      </c>
      <c r="Q572" s="2">
        <f t="shared" si="642"/>
        <v>45.839999999999996</v>
      </c>
      <c r="R572" s="2">
        <f t="shared" si="643"/>
        <v>38.591666666666669</v>
      </c>
      <c r="S572" s="2">
        <f t="shared" si="632"/>
        <v>42.591666666666669</v>
      </c>
      <c r="T572" s="2">
        <f t="shared" si="633"/>
        <v>52.591666666666669</v>
      </c>
      <c r="U572" s="7">
        <f t="shared" si="634"/>
        <v>1</v>
      </c>
      <c r="V572" s="2">
        <f t="shared" si="644"/>
        <v>21.706663832741111</v>
      </c>
      <c r="W572" s="28">
        <f t="shared" si="645"/>
        <v>30.731376017848785</v>
      </c>
      <c r="X572" s="2">
        <f t="shared" si="646"/>
        <v>31.856618668808142</v>
      </c>
      <c r="Y572" s="2">
        <f t="shared" si="647"/>
        <v>175.46219931465731</v>
      </c>
      <c r="Z572" s="28">
        <f t="shared" si="648"/>
        <v>0</v>
      </c>
      <c r="AA572" s="28">
        <f t="shared" si="649"/>
        <v>8.0833333333333339</v>
      </c>
      <c r="AB572" s="28">
        <f t="shared" si="650"/>
        <v>248.4119561442777</v>
      </c>
      <c r="AC572" s="2">
        <f t="shared" si="651"/>
        <v>257.50766757286584</v>
      </c>
      <c r="AD572" s="2">
        <f t="shared" si="635"/>
        <v>257.50766757286584</v>
      </c>
      <c r="AE572" s="2">
        <f t="shared" si="652"/>
        <v>257.50766757286584</v>
      </c>
      <c r="AF572" s="2">
        <f t="shared" si="636"/>
        <v>1482.5175732290234</v>
      </c>
      <c r="AG572" s="33">
        <f t="shared" si="653"/>
        <v>8.7194940476190474E-2</v>
      </c>
      <c r="AH572" s="33">
        <f t="shared" si="654"/>
        <v>8.7194940476190474E-2</v>
      </c>
      <c r="AI572" s="2">
        <f t="shared" si="655"/>
        <v>1.8076562955012965</v>
      </c>
      <c r="AJ572" s="7">
        <v>2.2000000000000002</v>
      </c>
      <c r="AK572" s="27">
        <f t="shared" si="656"/>
        <v>0</v>
      </c>
      <c r="AL572" s="3">
        <f t="shared" si="657"/>
        <v>2616.7025988412443</v>
      </c>
    </row>
    <row r="573" spans="1:38" ht="20.25" x14ac:dyDescent="0.3">
      <c r="A573" s="7">
        <v>23</v>
      </c>
      <c r="B573" s="7">
        <v>72</v>
      </c>
      <c r="C573" s="27">
        <v>58</v>
      </c>
      <c r="D573" s="27">
        <v>91</v>
      </c>
      <c r="E573" s="7">
        <v>7.5</v>
      </c>
      <c r="F573" s="32">
        <f t="shared" si="637"/>
        <v>8.8333333333333339</v>
      </c>
      <c r="G573" s="8">
        <f t="shared" si="630"/>
        <v>24380</v>
      </c>
      <c r="H573" s="2">
        <v>1.4</v>
      </c>
      <c r="I573" s="7">
        <f t="shared" si="631"/>
        <v>34132</v>
      </c>
      <c r="J573" s="7">
        <v>1.2</v>
      </c>
      <c r="K573" s="4">
        <f t="shared" si="658"/>
        <v>1.7083333333333335</v>
      </c>
      <c r="L573" s="7">
        <v>0</v>
      </c>
      <c r="M573" s="2">
        <f t="shared" si="638"/>
        <v>2.2702439024390242</v>
      </c>
      <c r="N573" s="2">
        <f t="shared" si="639"/>
        <v>1.8536585365853655</v>
      </c>
      <c r="O573" s="2">
        <f t="shared" si="640"/>
        <v>7.7073170731707306</v>
      </c>
      <c r="P573" s="2">
        <f t="shared" si="641"/>
        <v>41.413333333333334</v>
      </c>
      <c r="Q573" s="2">
        <f t="shared" si="642"/>
        <v>47.413333333333334</v>
      </c>
      <c r="R573" s="2">
        <f t="shared" si="643"/>
        <v>40.125000000000007</v>
      </c>
      <c r="S573" s="2">
        <f t="shared" si="632"/>
        <v>44.125000000000007</v>
      </c>
      <c r="T573" s="2">
        <f t="shared" si="633"/>
        <v>54.125000000000007</v>
      </c>
      <c r="U573" s="7">
        <f t="shared" si="634"/>
        <v>1</v>
      </c>
      <c r="V573" s="2">
        <f t="shared" si="644"/>
        <v>20.18439283874562</v>
      </c>
      <c r="W573" s="28">
        <f t="shared" si="645"/>
        <v>28.679134654910342</v>
      </c>
      <c r="X573" s="2">
        <f t="shared" si="646"/>
        <v>29.926975063451938</v>
      </c>
      <c r="Y573" s="2">
        <f t="shared" si="647"/>
        <v>178.29547007558631</v>
      </c>
      <c r="Z573" s="28">
        <f t="shared" si="648"/>
        <v>0</v>
      </c>
      <c r="AA573" s="28">
        <f t="shared" si="649"/>
        <v>8.8333333333333339</v>
      </c>
      <c r="AB573" s="28">
        <f t="shared" si="650"/>
        <v>253.33235611837472</v>
      </c>
      <c r="AC573" s="2">
        <f t="shared" si="651"/>
        <v>264.35494639382546</v>
      </c>
      <c r="AD573" s="2">
        <f t="shared" si="635"/>
        <v>264.35494639382546</v>
      </c>
      <c r="AE573" s="2">
        <f t="shared" si="652"/>
        <v>264.35494639382546</v>
      </c>
      <c r="AF573" s="2">
        <f t="shared" si="636"/>
        <v>1764.3184342560278</v>
      </c>
      <c r="AG573" s="33">
        <f t="shared" si="653"/>
        <v>8.7663690476190478E-2</v>
      </c>
      <c r="AH573" s="33">
        <f t="shared" si="654"/>
        <v>8.7663690476190478E-2</v>
      </c>
      <c r="AI573" s="2">
        <f t="shared" si="655"/>
        <v>1.8079633745269024</v>
      </c>
      <c r="AJ573" s="7">
        <v>2.2000000000000002</v>
      </c>
      <c r="AK573" s="27">
        <f t="shared" si="656"/>
        <v>0</v>
      </c>
      <c r="AL573" s="3">
        <f t="shared" si="657"/>
        <v>2618.1838191869256</v>
      </c>
    </row>
    <row r="574" spans="1:38" ht="20.25" x14ac:dyDescent="0.3">
      <c r="A574" s="7">
        <v>23</v>
      </c>
      <c r="B574" s="7">
        <v>78</v>
      </c>
      <c r="C574" s="27">
        <v>63</v>
      </c>
      <c r="D574" s="27">
        <v>98</v>
      </c>
      <c r="E574" s="7">
        <v>8</v>
      </c>
      <c r="F574" s="32">
        <f t="shared" si="637"/>
        <v>9.5</v>
      </c>
      <c r="G574" s="8">
        <f t="shared" si="630"/>
        <v>26220</v>
      </c>
      <c r="H574" s="2">
        <v>1.4</v>
      </c>
      <c r="I574" s="7">
        <f t="shared" si="631"/>
        <v>36708</v>
      </c>
      <c r="J574" s="7">
        <v>1.2</v>
      </c>
      <c r="K574" s="7">
        <v>1.75</v>
      </c>
      <c r="L574" s="7">
        <v>0</v>
      </c>
      <c r="M574" s="2">
        <f t="shared" si="638"/>
        <v>2.196190476190476</v>
      </c>
      <c r="N574" s="2">
        <f t="shared" si="639"/>
        <v>1.8095238095238095</v>
      </c>
      <c r="O574" s="2">
        <f t="shared" si="640"/>
        <v>7.5238095238095237</v>
      </c>
      <c r="P574" s="2">
        <f t="shared" si="641"/>
        <v>42.406666666666666</v>
      </c>
      <c r="Q574" s="2">
        <f t="shared" si="642"/>
        <v>48.406666666666666</v>
      </c>
      <c r="R574" s="2">
        <f t="shared" si="643"/>
        <v>41.083333333333336</v>
      </c>
      <c r="S574" s="2">
        <f t="shared" si="632"/>
        <v>45.083333333333336</v>
      </c>
      <c r="T574" s="2">
        <f t="shared" si="633"/>
        <v>55.083333333333336</v>
      </c>
      <c r="U574" s="7">
        <f t="shared" si="634"/>
        <v>1</v>
      </c>
      <c r="V574" s="2">
        <f t="shared" si="644"/>
        <v>19.309026271394064</v>
      </c>
      <c r="W574" s="28">
        <f t="shared" si="645"/>
        <v>27.493501478157558</v>
      </c>
      <c r="X574" s="2">
        <f t="shared" si="646"/>
        <v>28.802874286829873</v>
      </c>
      <c r="Y574" s="2">
        <f t="shared" si="647"/>
        <v>183.43574957824362</v>
      </c>
      <c r="Z574" s="28">
        <f t="shared" si="648"/>
        <v>0</v>
      </c>
      <c r="AA574" s="28">
        <f t="shared" si="649"/>
        <v>9.5</v>
      </c>
      <c r="AB574" s="28">
        <f t="shared" si="650"/>
        <v>261.18826404249683</v>
      </c>
      <c r="AC574" s="2">
        <f t="shared" si="651"/>
        <v>273.6273057248838</v>
      </c>
      <c r="AD574" s="2">
        <f t="shared" si="635"/>
        <v>273.6273057248838</v>
      </c>
      <c r="AE574" s="2">
        <f t="shared" si="652"/>
        <v>273.6273057248838</v>
      </c>
      <c r="AF574" s="2">
        <f t="shared" si="636"/>
        <v>2070.6237179810328</v>
      </c>
      <c r="AG574" s="33">
        <f t="shared" si="653"/>
        <v>8.8080357142857127E-2</v>
      </c>
      <c r="AH574" s="33">
        <f t="shared" si="654"/>
        <v>8.8080357142857127E-2</v>
      </c>
      <c r="AI574" s="2">
        <f t="shared" si="655"/>
        <v>1.8082364212607371</v>
      </c>
      <c r="AJ574" s="7">
        <v>2.2000000000000002</v>
      </c>
      <c r="AK574" s="27">
        <f t="shared" si="656"/>
        <v>0</v>
      </c>
      <c r="AL574" s="3">
        <f t="shared" si="657"/>
        <v>2625.9856556433579</v>
      </c>
    </row>
    <row r="575" spans="1:38" ht="20.25" x14ac:dyDescent="0.3">
      <c r="A575" s="7">
        <v>23</v>
      </c>
      <c r="B575" s="7">
        <v>84</v>
      </c>
      <c r="C575" s="27">
        <v>68</v>
      </c>
      <c r="D575" s="27">
        <v>106</v>
      </c>
      <c r="E575" s="7">
        <v>8.5</v>
      </c>
      <c r="F575" s="32">
        <f t="shared" si="637"/>
        <v>10.25</v>
      </c>
      <c r="G575" s="8">
        <f t="shared" si="630"/>
        <v>28290</v>
      </c>
      <c r="H575" s="2">
        <v>1.4</v>
      </c>
      <c r="I575" s="7">
        <f t="shared" si="631"/>
        <v>39606</v>
      </c>
      <c r="J575" s="7">
        <v>1.2</v>
      </c>
      <c r="K575" s="7">
        <v>1.75</v>
      </c>
      <c r="L575" s="7">
        <v>0</v>
      </c>
      <c r="M575" s="2">
        <f t="shared" si="638"/>
        <v>2.1733333333333333</v>
      </c>
      <c r="N575" s="2">
        <f t="shared" si="639"/>
        <v>1.8095238095238095</v>
      </c>
      <c r="O575" s="2">
        <f t="shared" si="640"/>
        <v>7.5238095238095237</v>
      </c>
      <c r="P575" s="2">
        <f t="shared" si="641"/>
        <v>42.446666666666665</v>
      </c>
      <c r="Q575" s="2">
        <f t="shared" si="642"/>
        <v>48.446666666666665</v>
      </c>
      <c r="R575" s="2">
        <f t="shared" si="643"/>
        <v>41.083333333333336</v>
      </c>
      <c r="S575" s="2">
        <f t="shared" si="632"/>
        <v>45.083333333333336</v>
      </c>
      <c r="T575" s="2">
        <f t="shared" si="633"/>
        <v>55.083333333333336</v>
      </c>
      <c r="U575" s="7">
        <f t="shared" si="634"/>
        <v>1</v>
      </c>
      <c r="V575" s="2">
        <f t="shared" si="644"/>
        <v>19.293083770000315</v>
      </c>
      <c r="W575" s="28">
        <f t="shared" si="645"/>
        <v>27.470801463176283</v>
      </c>
      <c r="X575" s="2">
        <f t="shared" si="646"/>
        <v>28.779093187927852</v>
      </c>
      <c r="Y575" s="2">
        <f t="shared" si="647"/>
        <v>197.75410864250324</v>
      </c>
      <c r="Z575" s="28">
        <f t="shared" si="648"/>
        <v>0</v>
      </c>
      <c r="AA575" s="28">
        <f t="shared" si="649"/>
        <v>10.25</v>
      </c>
      <c r="AB575" s="28">
        <f t="shared" si="650"/>
        <v>281.57571499755687</v>
      </c>
      <c r="AC575" s="2">
        <f t="shared" si="651"/>
        <v>294.98570517626047</v>
      </c>
      <c r="AD575" s="2">
        <f t="shared" si="635"/>
        <v>294.98570517626047</v>
      </c>
      <c r="AE575" s="2">
        <f t="shared" si="652"/>
        <v>294.98570517626047</v>
      </c>
      <c r="AF575" s="2">
        <f t="shared" si="636"/>
        <v>2401.4334244040379</v>
      </c>
      <c r="AG575" s="33">
        <f t="shared" si="653"/>
        <v>8.8549107142857145E-2</v>
      </c>
      <c r="AH575" s="33">
        <f t="shared" si="654"/>
        <v>8.8549107142857145E-2</v>
      </c>
      <c r="AI575" s="2">
        <f t="shared" si="655"/>
        <v>1.8085436974346394</v>
      </c>
      <c r="AJ575" s="7">
        <v>2.2000000000000002</v>
      </c>
      <c r="AK575" s="27">
        <f t="shared" si="656"/>
        <v>0</v>
      </c>
      <c r="AL575" s="3">
        <f t="shared" si="657"/>
        <v>2629.496045697726</v>
      </c>
    </row>
    <row r="576" spans="1:38" ht="20.25" x14ac:dyDescent="0.3">
      <c r="A576" s="7">
        <v>23</v>
      </c>
      <c r="B576" s="7">
        <v>90</v>
      </c>
      <c r="C576" s="27">
        <v>72</v>
      </c>
      <c r="D576" s="27">
        <v>113</v>
      </c>
      <c r="E576" s="7">
        <v>9</v>
      </c>
      <c r="F576" s="32">
        <f t="shared" si="637"/>
        <v>10.916666666666666</v>
      </c>
      <c r="G576" s="8">
        <f t="shared" si="630"/>
        <v>30130</v>
      </c>
      <c r="H576" s="2">
        <v>1.4</v>
      </c>
      <c r="I576" s="7">
        <f t="shared" si="631"/>
        <v>42182</v>
      </c>
      <c r="J576" s="7">
        <v>1.2</v>
      </c>
      <c r="K576" s="7">
        <v>1.75</v>
      </c>
      <c r="L576" s="7">
        <v>0</v>
      </c>
      <c r="M576" s="2">
        <f t="shared" si="638"/>
        <v>2.1533333333333333</v>
      </c>
      <c r="N576" s="2">
        <f t="shared" si="639"/>
        <v>1.8095238095238095</v>
      </c>
      <c r="O576" s="2">
        <f t="shared" si="640"/>
        <v>7.5238095238095237</v>
      </c>
      <c r="P576" s="2">
        <f t="shared" si="641"/>
        <v>42.481666666666662</v>
      </c>
      <c r="Q576" s="2">
        <f t="shared" si="642"/>
        <v>48.481666666666662</v>
      </c>
      <c r="R576" s="2">
        <f t="shared" si="643"/>
        <v>41.083333333333336</v>
      </c>
      <c r="S576" s="2">
        <f t="shared" si="632"/>
        <v>45.083333333333336</v>
      </c>
      <c r="T576" s="2">
        <f t="shared" si="633"/>
        <v>55.083333333333336</v>
      </c>
      <c r="U576" s="7">
        <f t="shared" si="634"/>
        <v>1</v>
      </c>
      <c r="V576" s="2">
        <f t="shared" si="644"/>
        <v>19.279155661121703</v>
      </c>
      <c r="W576" s="28">
        <f t="shared" si="645"/>
        <v>27.450969676909079</v>
      </c>
      <c r="X576" s="2">
        <f t="shared" si="646"/>
        <v>28.758316916590012</v>
      </c>
      <c r="Y576" s="2">
        <f t="shared" si="647"/>
        <v>210.46411596724525</v>
      </c>
      <c r="Z576" s="28">
        <f t="shared" si="648"/>
        <v>0</v>
      </c>
      <c r="AA576" s="28">
        <f t="shared" si="649"/>
        <v>10.916666666666666</v>
      </c>
      <c r="AB576" s="28">
        <f t="shared" si="650"/>
        <v>299.67308563959074</v>
      </c>
      <c r="AC576" s="2">
        <f t="shared" si="651"/>
        <v>313.9449596727743</v>
      </c>
      <c r="AD576" s="2">
        <f t="shared" si="635"/>
        <v>313.9449596727743</v>
      </c>
      <c r="AE576" s="2">
        <f t="shared" si="652"/>
        <v>313.9449596727743</v>
      </c>
      <c r="AF576" s="2">
        <f t="shared" si="636"/>
        <v>2756.7475535250433</v>
      </c>
      <c r="AG576" s="33">
        <f t="shared" si="653"/>
        <v>8.8965773809523807E-2</v>
      </c>
      <c r="AH576" s="33">
        <f t="shared" si="654"/>
        <v>8.8965773809523807E-2</v>
      </c>
      <c r="AI576" s="2">
        <f t="shared" si="655"/>
        <v>1.8088169194957848</v>
      </c>
      <c r="AJ576" s="7">
        <v>2.2000000000000002</v>
      </c>
      <c r="AK576" s="27">
        <f t="shared" si="656"/>
        <v>0</v>
      </c>
      <c r="AL576" s="3">
        <f t="shared" si="657"/>
        <v>2638.3302400199668</v>
      </c>
    </row>
    <row r="577" spans="1:38" ht="20.25" x14ac:dyDescent="0.3">
      <c r="A577" s="7">
        <v>23</v>
      </c>
      <c r="B577" s="7">
        <v>96</v>
      </c>
      <c r="C577" s="27">
        <v>77</v>
      </c>
      <c r="D577" s="27">
        <v>121</v>
      </c>
      <c r="E577" s="7">
        <v>9.5</v>
      </c>
      <c r="F577" s="32">
        <f t="shared" si="637"/>
        <v>11.666666666666666</v>
      </c>
      <c r="G577" s="8">
        <f t="shared" si="630"/>
        <v>32200</v>
      </c>
      <c r="H577" s="2">
        <v>1.4</v>
      </c>
      <c r="I577" s="7">
        <f t="shared" si="631"/>
        <v>45080</v>
      </c>
      <c r="J577" s="7">
        <v>1.2</v>
      </c>
      <c r="K577" s="7">
        <v>1.75</v>
      </c>
      <c r="L577" s="7">
        <v>0</v>
      </c>
      <c r="M577" s="2">
        <f t="shared" si="638"/>
        <v>2.1304761904761902</v>
      </c>
      <c r="N577" s="2">
        <f t="shared" si="639"/>
        <v>1.8095238095238095</v>
      </c>
      <c r="O577" s="2">
        <f t="shared" si="640"/>
        <v>7.5238095238095237</v>
      </c>
      <c r="P577" s="2">
        <f t="shared" si="641"/>
        <v>42.521666666666661</v>
      </c>
      <c r="Q577" s="2">
        <f t="shared" si="642"/>
        <v>48.521666666666661</v>
      </c>
      <c r="R577" s="2">
        <f t="shared" si="643"/>
        <v>41.083333333333336</v>
      </c>
      <c r="S577" s="2">
        <f t="shared" si="632"/>
        <v>45.083333333333336</v>
      </c>
      <c r="T577" s="2">
        <f t="shared" si="633"/>
        <v>55.083333333333336</v>
      </c>
      <c r="U577" s="7">
        <f t="shared" si="634"/>
        <v>1</v>
      </c>
      <c r="V577" s="2">
        <f t="shared" si="644"/>
        <v>19.263262426626223</v>
      </c>
      <c r="W577" s="28">
        <f t="shared" si="645"/>
        <v>27.428339811479688</v>
      </c>
      <c r="X577" s="2">
        <f t="shared" si="646"/>
        <v>28.734609308099024</v>
      </c>
      <c r="Y577" s="2">
        <f t="shared" si="647"/>
        <v>224.7380616439726</v>
      </c>
      <c r="Z577" s="28">
        <f t="shared" si="648"/>
        <v>0</v>
      </c>
      <c r="AA577" s="28">
        <f t="shared" si="649"/>
        <v>11.666666666666666</v>
      </c>
      <c r="AB577" s="28">
        <f t="shared" si="650"/>
        <v>319.99729780059636</v>
      </c>
      <c r="AC577" s="2">
        <f t="shared" si="651"/>
        <v>335.23710859448857</v>
      </c>
      <c r="AD577" s="2">
        <f t="shared" si="635"/>
        <v>335.23710859448857</v>
      </c>
      <c r="AE577" s="2">
        <f t="shared" si="652"/>
        <v>335.23710859448857</v>
      </c>
      <c r="AF577" s="2">
        <f t="shared" si="636"/>
        <v>3136.5661053440494</v>
      </c>
      <c r="AG577" s="33">
        <f t="shared" si="653"/>
        <v>8.9434523809523811E-2</v>
      </c>
      <c r="AH577" s="33">
        <f t="shared" si="654"/>
        <v>8.9434523809523811E-2</v>
      </c>
      <c r="AI577" s="2">
        <f t="shared" si="655"/>
        <v>1.809124393007902</v>
      </c>
      <c r="AJ577" s="7">
        <v>2.2000000000000002</v>
      </c>
      <c r="AK577" s="27">
        <f t="shared" si="656"/>
        <v>0</v>
      </c>
      <c r="AL577" s="3">
        <f t="shared" si="657"/>
        <v>2643.1616461950857</v>
      </c>
    </row>
    <row r="578" spans="1:38" ht="20.25" x14ac:dyDescent="0.3">
      <c r="A578" s="7">
        <v>23</v>
      </c>
      <c r="B578" s="7">
        <v>102</v>
      </c>
      <c r="C578" s="27">
        <v>82</v>
      </c>
      <c r="D578" s="27">
        <v>128</v>
      </c>
      <c r="E578" s="7">
        <v>9.75</v>
      </c>
      <c r="F578" s="32">
        <f t="shared" si="637"/>
        <v>12.291666666666666</v>
      </c>
      <c r="G578" s="8">
        <f t="shared" si="630"/>
        <v>33925</v>
      </c>
      <c r="H578" s="2">
        <v>1.4</v>
      </c>
      <c r="I578" s="7">
        <f t="shared" si="631"/>
        <v>47495</v>
      </c>
      <c r="J578" s="7">
        <v>1.2</v>
      </c>
      <c r="K578" s="7">
        <v>1.75</v>
      </c>
      <c r="L578" s="7">
        <v>0</v>
      </c>
      <c r="M578" s="2">
        <f t="shared" si="638"/>
        <v>2.1104761904761902</v>
      </c>
      <c r="N578" s="2">
        <f t="shared" si="639"/>
        <v>1.8095238095238095</v>
      </c>
      <c r="O578" s="2">
        <f t="shared" si="640"/>
        <v>7.5238095238095237</v>
      </c>
      <c r="P578" s="2">
        <f t="shared" si="641"/>
        <v>42.556666666666665</v>
      </c>
      <c r="Q578" s="2">
        <f t="shared" si="642"/>
        <v>48.556666666666665</v>
      </c>
      <c r="R578" s="2">
        <f t="shared" si="643"/>
        <v>41.083333333333336</v>
      </c>
      <c r="S578" s="2">
        <f t="shared" si="632"/>
        <v>45.083333333333336</v>
      </c>
      <c r="T578" s="2">
        <f t="shared" si="633"/>
        <v>55.083333333333336</v>
      </c>
      <c r="U578" s="7">
        <f t="shared" si="634"/>
        <v>1</v>
      </c>
      <c r="V578" s="2">
        <f t="shared" si="644"/>
        <v>19.249377326366758</v>
      </c>
      <c r="W578" s="28">
        <f t="shared" si="645"/>
        <v>27.408569263802018</v>
      </c>
      <c r="X578" s="2">
        <f t="shared" si="646"/>
        <v>28.713897191826966</v>
      </c>
      <c r="Y578" s="2">
        <f t="shared" si="647"/>
        <v>236.60692963659139</v>
      </c>
      <c r="Z578" s="28">
        <f t="shared" si="648"/>
        <v>0</v>
      </c>
      <c r="AA578" s="28">
        <f t="shared" si="649"/>
        <v>12.291666666666666</v>
      </c>
      <c r="AB578" s="28">
        <f t="shared" si="650"/>
        <v>336.89699720089982</v>
      </c>
      <c r="AC578" s="2">
        <f t="shared" si="651"/>
        <v>352.94165298287311</v>
      </c>
      <c r="AD578" s="2">
        <f t="shared" si="635"/>
        <v>352.94165298287311</v>
      </c>
      <c r="AE578" s="2">
        <f t="shared" si="652"/>
        <v>352.94165298287311</v>
      </c>
      <c r="AF578" s="2">
        <f t="shared" si="636"/>
        <v>3540.8890798610555</v>
      </c>
      <c r="AG578" s="33">
        <f t="shared" si="653"/>
        <v>8.9825148809523817E-2</v>
      </c>
      <c r="AH578" s="33">
        <f t="shared" si="654"/>
        <v>8.9825148809523817E-2</v>
      </c>
      <c r="AI578" s="2">
        <f t="shared" si="655"/>
        <v>1.8093807007970959</v>
      </c>
      <c r="AJ578" s="7">
        <v>2.2000000000000002</v>
      </c>
      <c r="AK578" s="27">
        <f t="shared" si="656"/>
        <v>0</v>
      </c>
      <c r="AL578" s="3">
        <f t="shared" si="657"/>
        <v>2644.338252933273</v>
      </c>
    </row>
    <row r="579" spans="1:38" ht="20.25" x14ac:dyDescent="0.3">
      <c r="A579" s="7">
        <v>23</v>
      </c>
      <c r="B579" s="7">
        <v>108</v>
      </c>
      <c r="C579" s="27">
        <v>87</v>
      </c>
      <c r="D579" s="27">
        <v>136</v>
      </c>
      <c r="E579" s="7">
        <v>10</v>
      </c>
      <c r="F579" s="32">
        <f t="shared" si="637"/>
        <v>13</v>
      </c>
      <c r="G579" s="8">
        <f t="shared" si="630"/>
        <v>35880</v>
      </c>
      <c r="H579" s="2">
        <v>1.4</v>
      </c>
      <c r="I579" s="7">
        <f t="shared" si="631"/>
        <v>50232</v>
      </c>
      <c r="J579" s="7">
        <v>1.2</v>
      </c>
      <c r="K579" s="7">
        <v>1.75</v>
      </c>
      <c r="L579" s="7">
        <v>0</v>
      </c>
      <c r="M579" s="2">
        <f t="shared" si="638"/>
        <v>2.0876190476190475</v>
      </c>
      <c r="N579" s="2">
        <f t="shared" si="639"/>
        <v>1.8095238095238095</v>
      </c>
      <c r="O579" s="2">
        <f t="shared" si="640"/>
        <v>7.5238095238095237</v>
      </c>
      <c r="P579" s="2">
        <f t="shared" si="641"/>
        <v>42.596666666666664</v>
      </c>
      <c r="Q579" s="2">
        <f t="shared" si="642"/>
        <v>48.596666666666664</v>
      </c>
      <c r="R579" s="2">
        <f t="shared" si="643"/>
        <v>41.083333333333336</v>
      </c>
      <c r="S579" s="2">
        <f t="shared" si="632"/>
        <v>45.083333333333336</v>
      </c>
      <c r="T579" s="2">
        <f t="shared" si="633"/>
        <v>55.083333333333336</v>
      </c>
      <c r="U579" s="7">
        <f t="shared" si="634"/>
        <v>1</v>
      </c>
      <c r="V579" s="2">
        <f t="shared" si="644"/>
        <v>19.233533130748651</v>
      </c>
      <c r="W579" s="28">
        <f t="shared" si="645"/>
        <v>27.386009223252902</v>
      </c>
      <c r="X579" s="2">
        <f t="shared" si="646"/>
        <v>28.690262733612968</v>
      </c>
      <c r="Y579" s="2">
        <f t="shared" si="647"/>
        <v>250.03593069973246</v>
      </c>
      <c r="Z579" s="28">
        <f t="shared" si="648"/>
        <v>0</v>
      </c>
      <c r="AA579" s="28">
        <f t="shared" si="649"/>
        <v>13</v>
      </c>
      <c r="AB579" s="28">
        <f t="shared" si="650"/>
        <v>356.01811990228771</v>
      </c>
      <c r="AC579" s="2">
        <f t="shared" si="651"/>
        <v>372.97341553696856</v>
      </c>
      <c r="AD579" s="2">
        <f t="shared" si="635"/>
        <v>372.97341553696856</v>
      </c>
      <c r="AE579" s="2">
        <f t="shared" si="652"/>
        <v>372.97341553696856</v>
      </c>
      <c r="AF579" s="2">
        <f t="shared" si="636"/>
        <v>3969.7164770760623</v>
      </c>
      <c r="AG579" s="33">
        <f t="shared" si="653"/>
        <v>9.0267857142857136E-2</v>
      </c>
      <c r="AH579" s="33">
        <f t="shared" si="654"/>
        <v>9.0267857142857136E-2</v>
      </c>
      <c r="AI579" s="2">
        <f t="shared" si="655"/>
        <v>1.8096712707676406</v>
      </c>
      <c r="AJ579" s="7">
        <v>2.2000000000000002</v>
      </c>
      <c r="AK579" s="27">
        <f t="shared" si="656"/>
        <v>0</v>
      </c>
      <c r="AL579" s="3">
        <f t="shared" si="657"/>
        <v>2642.7475930517721</v>
      </c>
    </row>
    <row r="580" spans="1:38" ht="20.25" x14ac:dyDescent="0.3">
      <c r="A580" s="7">
        <v>23</v>
      </c>
      <c r="B580" s="7">
        <v>114</v>
      </c>
      <c r="C580" s="27">
        <v>92</v>
      </c>
      <c r="D580" s="27">
        <v>143</v>
      </c>
      <c r="E580" s="7">
        <v>10.5</v>
      </c>
      <c r="F580" s="32">
        <f t="shared" si="637"/>
        <v>13.666666666666666</v>
      </c>
      <c r="G580" s="8">
        <f t="shared" si="630"/>
        <v>37720</v>
      </c>
      <c r="H580" s="2">
        <v>1.4</v>
      </c>
      <c r="I580" s="7">
        <f t="shared" si="631"/>
        <v>52808</v>
      </c>
      <c r="J580" s="7">
        <v>1.2</v>
      </c>
      <c r="K580" s="7">
        <v>1.75</v>
      </c>
      <c r="L580" s="7">
        <v>0</v>
      </c>
      <c r="M580" s="2">
        <f t="shared" si="638"/>
        <v>2.0676190476190475</v>
      </c>
      <c r="N580" s="2">
        <f t="shared" si="639"/>
        <v>1.8095238095238095</v>
      </c>
      <c r="O580" s="2">
        <f t="shared" si="640"/>
        <v>7.5238095238095237</v>
      </c>
      <c r="P580" s="2">
        <f t="shared" si="641"/>
        <v>42.631666666666668</v>
      </c>
      <c r="Q580" s="2">
        <f t="shared" si="642"/>
        <v>48.631666666666668</v>
      </c>
      <c r="R580" s="2">
        <f t="shared" si="643"/>
        <v>41.083333333333336</v>
      </c>
      <c r="S580" s="2">
        <f t="shared" si="632"/>
        <v>45.083333333333336</v>
      </c>
      <c r="T580" s="2">
        <f t="shared" si="633"/>
        <v>55.083333333333336</v>
      </c>
      <c r="U580" s="7">
        <f t="shared" si="634"/>
        <v>1</v>
      </c>
      <c r="V580" s="2">
        <f t="shared" si="644"/>
        <v>19.219690840205939</v>
      </c>
      <c r="W580" s="28">
        <f t="shared" si="645"/>
        <v>27.366299630954046</v>
      </c>
      <c r="X580" s="2">
        <f t="shared" si="646"/>
        <v>28.669614475708105</v>
      </c>
      <c r="Y580" s="2">
        <f t="shared" si="647"/>
        <v>262.66910814948113</v>
      </c>
      <c r="Z580" s="28">
        <f t="shared" si="648"/>
        <v>0</v>
      </c>
      <c r="AA580" s="28">
        <f t="shared" si="649"/>
        <v>13.666666666666666</v>
      </c>
      <c r="AB580" s="28">
        <f t="shared" si="650"/>
        <v>374.00609495637195</v>
      </c>
      <c r="AC580" s="2">
        <f t="shared" si="651"/>
        <v>391.81806450134411</v>
      </c>
      <c r="AD580" s="2">
        <f t="shared" si="635"/>
        <v>391.81806450134411</v>
      </c>
      <c r="AE580" s="2">
        <f t="shared" si="652"/>
        <v>391.81806450134411</v>
      </c>
      <c r="AF580" s="2">
        <f t="shared" si="636"/>
        <v>4423.0482969890691</v>
      </c>
      <c r="AG580" s="33">
        <f t="shared" si="653"/>
        <v>9.0684523809523812E-2</v>
      </c>
      <c r="AH580" s="33">
        <f t="shared" si="654"/>
        <v>9.0684523809523812E-2</v>
      </c>
      <c r="AI580" s="2">
        <f t="shared" si="655"/>
        <v>1.8099448336524548</v>
      </c>
      <c r="AJ580" s="7">
        <v>2.2000000000000002</v>
      </c>
      <c r="AK580" s="27">
        <f t="shared" si="656"/>
        <v>0</v>
      </c>
      <c r="AL580" s="3">
        <f t="shared" si="657"/>
        <v>2653.4540513060642</v>
      </c>
    </row>
    <row r="581" spans="1:38" ht="20.25" x14ac:dyDescent="0.3">
      <c r="A581" s="7">
        <v>23</v>
      </c>
      <c r="B581" s="7">
        <v>120</v>
      </c>
      <c r="C581" s="27">
        <v>97</v>
      </c>
      <c r="D581" s="27">
        <v>151</v>
      </c>
      <c r="E581" s="7">
        <v>11</v>
      </c>
      <c r="F581" s="32">
        <f t="shared" si="637"/>
        <v>14.416666666666666</v>
      </c>
      <c r="G581" s="8">
        <f t="shared" si="630"/>
        <v>39790</v>
      </c>
      <c r="H581" s="2">
        <v>1.4</v>
      </c>
      <c r="I581" s="7">
        <f t="shared" si="631"/>
        <v>55706</v>
      </c>
      <c r="J581" s="7">
        <v>1.2</v>
      </c>
      <c r="K581" s="7">
        <v>1.75</v>
      </c>
      <c r="L581" s="7">
        <v>0</v>
      </c>
      <c r="M581" s="2">
        <f t="shared" si="638"/>
        <v>2.0447619047619048</v>
      </c>
      <c r="N581" s="2">
        <f t="shared" si="639"/>
        <v>1.8095238095238095</v>
      </c>
      <c r="O581" s="2">
        <f t="shared" si="640"/>
        <v>7.5238095238095237</v>
      </c>
      <c r="P581" s="2">
        <f t="shared" si="641"/>
        <v>42.671666666666667</v>
      </c>
      <c r="Q581" s="2">
        <f t="shared" si="642"/>
        <v>48.671666666666667</v>
      </c>
      <c r="R581" s="2">
        <f t="shared" si="643"/>
        <v>41.083333333333336</v>
      </c>
      <c r="S581" s="2">
        <f t="shared" si="632"/>
        <v>45.083333333333336</v>
      </c>
      <c r="T581" s="2">
        <f t="shared" si="633"/>
        <v>55.083333333333336</v>
      </c>
      <c r="U581" s="7">
        <f t="shared" si="634"/>
        <v>1</v>
      </c>
      <c r="V581" s="2">
        <f t="shared" si="644"/>
        <v>19.203895456849267</v>
      </c>
      <c r="W581" s="28">
        <f t="shared" si="645"/>
        <v>27.343809092614048</v>
      </c>
      <c r="X581" s="2">
        <f t="shared" si="646"/>
        <v>28.646052829732795</v>
      </c>
      <c r="Y581" s="2">
        <f t="shared" si="647"/>
        <v>276.85615950291026</v>
      </c>
      <c r="Z581" s="28">
        <f t="shared" si="648"/>
        <v>0</v>
      </c>
      <c r="AA581" s="28">
        <f t="shared" si="649"/>
        <v>14.416666666666666</v>
      </c>
      <c r="AB581" s="28">
        <f t="shared" si="650"/>
        <v>394.20658108518586</v>
      </c>
      <c r="AC581" s="2">
        <f t="shared" si="651"/>
        <v>412.98059496198113</v>
      </c>
      <c r="AD581" s="2">
        <f t="shared" si="635"/>
        <v>412.98059496198113</v>
      </c>
      <c r="AE581" s="2">
        <f t="shared" si="652"/>
        <v>412.98059496198113</v>
      </c>
      <c r="AF581" s="2">
        <f t="shared" si="636"/>
        <v>4900.884539600077</v>
      </c>
      <c r="AG581" s="33">
        <f t="shared" si="653"/>
        <v>9.1153273809523802E-2</v>
      </c>
      <c r="AH581" s="33">
        <f t="shared" si="654"/>
        <v>9.1153273809523802E-2</v>
      </c>
      <c r="AI581" s="2">
        <f t="shared" si="655"/>
        <v>1.8102526907759404</v>
      </c>
      <c r="AJ581" s="7">
        <v>2.2000000000000002</v>
      </c>
      <c r="AK581" s="27">
        <f t="shared" si="656"/>
        <v>0</v>
      </c>
      <c r="AL581" s="3">
        <f t="shared" si="657"/>
        <v>2660.6457650950401</v>
      </c>
    </row>
    <row r="582" spans="1:38" ht="20.25" x14ac:dyDescent="0.3">
      <c r="A582" s="7">
        <v>23</v>
      </c>
      <c r="B582" s="7">
        <v>132</v>
      </c>
      <c r="C582" s="27">
        <v>106</v>
      </c>
      <c r="D582" s="27">
        <v>166</v>
      </c>
      <c r="E582" s="7">
        <v>12</v>
      </c>
      <c r="F582" s="32">
        <f t="shared" si="637"/>
        <v>15.833333333333334</v>
      </c>
      <c r="G582" s="8">
        <f t="shared" si="630"/>
        <v>43700</v>
      </c>
      <c r="H582" s="2">
        <v>1.4</v>
      </c>
      <c r="I582" s="7">
        <f t="shared" si="631"/>
        <v>61179.999999999993</v>
      </c>
      <c r="J582" s="7">
        <v>1.2</v>
      </c>
      <c r="K582" s="7">
        <v>1.75</v>
      </c>
      <c r="L582" s="7">
        <v>0</v>
      </c>
      <c r="M582" s="2">
        <f t="shared" si="638"/>
        <v>2.0019047619047616</v>
      </c>
      <c r="N582" s="2">
        <f t="shared" si="639"/>
        <v>1.8095238095238095</v>
      </c>
      <c r="O582" s="2">
        <f t="shared" si="640"/>
        <v>7.5238095238095237</v>
      </c>
      <c r="P582" s="2">
        <f t="shared" si="641"/>
        <v>42.746666666666663</v>
      </c>
      <c r="Q582" s="2">
        <f t="shared" si="642"/>
        <v>48.746666666666663</v>
      </c>
      <c r="R582" s="2">
        <f t="shared" si="643"/>
        <v>41.083333333333336</v>
      </c>
      <c r="S582" s="2">
        <f t="shared" si="632"/>
        <v>45.083333333333336</v>
      </c>
      <c r="T582" s="2">
        <f t="shared" si="633"/>
        <v>55.083333333333336</v>
      </c>
      <c r="U582" s="7">
        <f t="shared" si="634"/>
        <v>1</v>
      </c>
      <c r="V582" s="2">
        <f t="shared" si="644"/>
        <v>19.174348982028487</v>
      </c>
      <c r="W582" s="28">
        <f t="shared" si="645"/>
        <v>27.301738817410016</v>
      </c>
      <c r="X582" s="2">
        <f t="shared" si="646"/>
        <v>28.601978965627968</v>
      </c>
      <c r="Y582" s="2">
        <f t="shared" si="647"/>
        <v>303.59385888211773</v>
      </c>
      <c r="Z582" s="28">
        <f t="shared" si="648"/>
        <v>0</v>
      </c>
      <c r="AA582" s="28">
        <f t="shared" si="649"/>
        <v>15.833333333333334</v>
      </c>
      <c r="AB582" s="28">
        <f t="shared" si="650"/>
        <v>432.27753127565859</v>
      </c>
      <c r="AC582" s="2">
        <f t="shared" si="651"/>
        <v>452.86466695577616</v>
      </c>
      <c r="AD582" s="2">
        <f t="shared" si="635"/>
        <v>452.86466695577616</v>
      </c>
      <c r="AE582" s="2">
        <f t="shared" si="652"/>
        <v>452.86466695577616</v>
      </c>
      <c r="AF582" s="2">
        <f t="shared" si="636"/>
        <v>5930.0702929160934</v>
      </c>
      <c r="AG582" s="33">
        <f t="shared" si="653"/>
        <v>9.2038690476190482E-2</v>
      </c>
      <c r="AH582" s="33">
        <f t="shared" si="654"/>
        <v>9.2038690476190482E-2</v>
      </c>
      <c r="AI582" s="2">
        <f t="shared" si="655"/>
        <v>1.8108344845072217</v>
      </c>
      <c r="AJ582" s="7">
        <v>2.2000000000000002</v>
      </c>
      <c r="AK582" s="27">
        <f t="shared" si="656"/>
        <v>0</v>
      </c>
      <c r="AL582" s="3">
        <f t="shared" si="657"/>
        <v>2679.0578731112587</v>
      </c>
    </row>
    <row r="583" spans="1:38" ht="20.25" x14ac:dyDescent="0.3">
      <c r="A583" s="7">
        <v>23</v>
      </c>
      <c r="B583" s="7">
        <v>144</v>
      </c>
      <c r="C583" s="27">
        <v>116</v>
      </c>
      <c r="D583" s="27">
        <v>180</v>
      </c>
      <c r="E583" s="7">
        <v>13</v>
      </c>
      <c r="F583" s="32">
        <f t="shared" si="637"/>
        <v>17.166666666666668</v>
      </c>
      <c r="G583" s="8">
        <f t="shared" si="630"/>
        <v>47380</v>
      </c>
      <c r="H583" s="2">
        <v>1.4</v>
      </c>
      <c r="I583" s="7">
        <f t="shared" si="631"/>
        <v>66332</v>
      </c>
      <c r="J583" s="7">
        <v>1.2</v>
      </c>
      <c r="K583" s="7">
        <v>1.75</v>
      </c>
      <c r="L583" s="7">
        <v>0</v>
      </c>
      <c r="M583" s="2">
        <f t="shared" si="638"/>
        <v>1.9619047619047618</v>
      </c>
      <c r="N583" s="2">
        <f t="shared" si="639"/>
        <v>1.8095238095238095</v>
      </c>
      <c r="O583" s="2">
        <f t="shared" si="640"/>
        <v>7.5238095238095237</v>
      </c>
      <c r="P583" s="2">
        <f t="shared" si="641"/>
        <v>42.816666666666663</v>
      </c>
      <c r="Q583" s="2">
        <f t="shared" si="642"/>
        <v>48.816666666666663</v>
      </c>
      <c r="R583" s="2">
        <f t="shared" si="643"/>
        <v>41.083333333333336</v>
      </c>
      <c r="S583" s="2">
        <f t="shared" si="632"/>
        <v>45.083333333333336</v>
      </c>
      <c r="T583" s="2">
        <f t="shared" si="633"/>
        <v>55.083333333333336</v>
      </c>
      <c r="U583" s="7">
        <f t="shared" si="634"/>
        <v>1</v>
      </c>
      <c r="V583" s="2">
        <f t="shared" si="644"/>
        <v>19.146854183215062</v>
      </c>
      <c r="W583" s="28">
        <f t="shared" si="645"/>
        <v>27.262589857685494</v>
      </c>
      <c r="X583" s="2">
        <f t="shared" si="646"/>
        <v>28.560965544099929</v>
      </c>
      <c r="Y583" s="2">
        <f t="shared" si="647"/>
        <v>328.68766347852528</v>
      </c>
      <c r="Z583" s="28">
        <f t="shared" si="648"/>
        <v>0</v>
      </c>
      <c r="AA583" s="28">
        <f t="shared" si="649"/>
        <v>17.166666666666668</v>
      </c>
      <c r="AB583" s="28">
        <f t="shared" si="650"/>
        <v>468.00779255693436</v>
      </c>
      <c r="AC583" s="2">
        <f t="shared" si="651"/>
        <v>490.2965751737155</v>
      </c>
      <c r="AD583" s="2">
        <f t="shared" si="635"/>
        <v>490.2965751737155</v>
      </c>
      <c r="AE583" s="2">
        <f t="shared" si="652"/>
        <v>490.2965751737155</v>
      </c>
      <c r="AF583" s="2">
        <f t="shared" si="636"/>
        <v>7057.2737370241111</v>
      </c>
      <c r="AG583" s="33">
        <f t="shared" si="653"/>
        <v>9.2872023809523821E-2</v>
      </c>
      <c r="AH583" s="33">
        <f t="shared" si="654"/>
        <v>9.2872023809523821E-2</v>
      </c>
      <c r="AI583" s="2">
        <f t="shared" si="655"/>
        <v>1.8113823967946459</v>
      </c>
      <c r="AJ583" s="7">
        <v>2.2000000000000002</v>
      </c>
      <c r="AK583" s="27">
        <f t="shared" si="656"/>
        <v>0</v>
      </c>
      <c r="AL583" s="3">
        <f t="shared" si="657"/>
        <v>2701.0410710586202</v>
      </c>
    </row>
    <row r="584" spans="1:38" ht="20.25" x14ac:dyDescent="0.3">
      <c r="A584" s="7"/>
      <c r="B584" s="7"/>
      <c r="C584" s="7"/>
      <c r="D584" s="2"/>
      <c r="E584" s="2"/>
      <c r="F584" s="2"/>
      <c r="G584" s="7"/>
      <c r="H584" s="7"/>
      <c r="I584" s="7"/>
      <c r="J584" s="7"/>
      <c r="K584" s="2"/>
      <c r="L584" s="2"/>
      <c r="M584" s="2"/>
      <c r="N584" s="2"/>
      <c r="O584" s="2"/>
      <c r="P584" s="2"/>
      <c r="Q584" s="2"/>
      <c r="R584" s="2"/>
      <c r="S584" s="7"/>
      <c r="T584" s="2"/>
      <c r="U584" s="28"/>
      <c r="V584" s="2"/>
      <c r="W584" s="2"/>
      <c r="X584" s="28"/>
      <c r="Y584" s="28"/>
      <c r="Z584" s="28"/>
      <c r="AA584" s="2"/>
      <c r="AB584" s="2"/>
      <c r="AC584" s="2"/>
      <c r="AD584" s="7"/>
      <c r="AE584" s="2"/>
      <c r="AF584" s="7"/>
      <c r="AG584" s="7"/>
      <c r="AH584" s="3"/>
    </row>
    <row r="585" spans="1:38" ht="150" x14ac:dyDescent="0.2">
      <c r="A585" s="7" t="s">
        <v>10</v>
      </c>
      <c r="B585" s="7" t="s">
        <v>82</v>
      </c>
      <c r="C585" s="31" t="s">
        <v>83</v>
      </c>
      <c r="D585" s="31" t="s">
        <v>84</v>
      </c>
      <c r="E585" s="7" t="s">
        <v>12</v>
      </c>
      <c r="F585" s="7" t="s">
        <v>85</v>
      </c>
      <c r="G585" s="7" t="s">
        <v>47</v>
      </c>
      <c r="H585" s="7" t="s">
        <v>14</v>
      </c>
      <c r="I585" s="7" t="s">
        <v>15</v>
      </c>
      <c r="J585" s="7" t="s">
        <v>16</v>
      </c>
      <c r="K585" s="7" t="s">
        <v>17</v>
      </c>
      <c r="L585" s="7" t="s">
        <v>18</v>
      </c>
      <c r="M585" s="7" t="s">
        <v>25</v>
      </c>
      <c r="N585" s="7" t="s">
        <v>26</v>
      </c>
      <c r="O585" s="7" t="s">
        <v>27</v>
      </c>
      <c r="P585" s="7" t="s">
        <v>28</v>
      </c>
      <c r="Q585" s="7" t="s">
        <v>29</v>
      </c>
      <c r="R585" s="7" t="s">
        <v>30</v>
      </c>
      <c r="S585" s="7" t="s">
        <v>31</v>
      </c>
      <c r="T585" s="7" t="s">
        <v>32</v>
      </c>
      <c r="U585" s="7" t="s">
        <v>33</v>
      </c>
      <c r="V585" s="7" t="s">
        <v>34</v>
      </c>
      <c r="W585" s="26" t="s">
        <v>35</v>
      </c>
      <c r="X585" s="7" t="s">
        <v>36</v>
      </c>
      <c r="Y585" s="7" t="s">
        <v>37</v>
      </c>
      <c r="Z585" s="26" t="s">
        <v>59</v>
      </c>
      <c r="AA585" s="26" t="s">
        <v>60</v>
      </c>
      <c r="AB585" s="26" t="s">
        <v>61</v>
      </c>
      <c r="AC585" s="7" t="s">
        <v>39</v>
      </c>
      <c r="AD585" s="7" t="s">
        <v>40</v>
      </c>
      <c r="AE585" s="7" t="s">
        <v>41</v>
      </c>
      <c r="AF585" s="7" t="s">
        <v>21</v>
      </c>
      <c r="AG585" s="26" t="s">
        <v>90</v>
      </c>
      <c r="AH585" s="26" t="s">
        <v>89</v>
      </c>
      <c r="AI585" s="7" t="s">
        <v>22</v>
      </c>
      <c r="AJ585" s="7" t="s">
        <v>23</v>
      </c>
      <c r="AK585" s="26" t="s">
        <v>20</v>
      </c>
      <c r="AL585" s="7" t="s">
        <v>24</v>
      </c>
    </row>
    <row r="586" spans="1:38" ht="20.25" x14ac:dyDescent="0.3">
      <c r="A586" s="7">
        <v>24</v>
      </c>
      <c r="B586" s="7">
        <v>18</v>
      </c>
      <c r="C586" s="27">
        <v>14</v>
      </c>
      <c r="D586" s="27">
        <v>23</v>
      </c>
      <c r="E586" s="7">
        <v>2.75</v>
      </c>
      <c r="F586" s="32">
        <f>($D586+2*$E586)/12</f>
        <v>2.375</v>
      </c>
      <c r="G586" s="8">
        <f t="shared" ref="G586:G608" si="659">$B$4*$A586*$F586</f>
        <v>6840</v>
      </c>
      <c r="H586" s="2">
        <v>1.4</v>
      </c>
      <c r="I586" s="7">
        <f t="shared" ref="I586:I608" si="660">$G586*$H586</f>
        <v>9576</v>
      </c>
      <c r="J586" s="7">
        <v>1.2</v>
      </c>
      <c r="K586" s="7">
        <v>1.1499999999999999</v>
      </c>
      <c r="L586" s="7">
        <v>0</v>
      </c>
      <c r="M586" s="2">
        <f>($E$7-$C$7-0.06*$D586/12)/$K586</f>
        <v>3.6681159420289853</v>
      </c>
      <c r="N586" s="2">
        <f>($F$7-$B$7)/$K586</f>
        <v>2.7536231884057973</v>
      </c>
      <c r="O586" s="2">
        <f>($G$7-$B$7)/$K586</f>
        <v>11.449275362318842</v>
      </c>
      <c r="P586" s="2">
        <f>$C$7+$K586*$A586+0.06*$D586/12</f>
        <v>29.381666666666664</v>
      </c>
      <c r="Q586" s="2">
        <f>IF($A586&lt;$M586,$P586,$P586+$E$7)</f>
        <v>35.381666666666661</v>
      </c>
      <c r="R586" s="2">
        <f>$B$7+K586*$A586</f>
        <v>28.43333333333333</v>
      </c>
      <c r="S586" s="2">
        <f t="shared" ref="S586:S608" si="661">$R586+$F$7</f>
        <v>32.43333333333333</v>
      </c>
      <c r="T586" s="2">
        <f t="shared" ref="T586:T608" si="662">$R586+$G$7</f>
        <v>42.43333333333333</v>
      </c>
      <c r="U586" s="7">
        <f t="shared" ref="U586:U608" si="663">IF($A586&lt;$M586,0.5,1)</f>
        <v>1</v>
      </c>
      <c r="V586" s="2">
        <f>($U586*$H$7*(1+$L586)*$J586)/($Q586*$R586)</f>
        <v>38.17026378512837</v>
      </c>
      <c r="W586" s="28">
        <f>IF($A586&lt;$N586,(($U586*$I$7/2*(1+$L586)*$J$7)/($R586*$Q586)),(($U586*$I$7*(1+$L586)*$J$7)/($S586*$Q586)))</f>
        <v>52.285513567437221</v>
      </c>
      <c r="X586" s="2">
        <f>(2*$U586*$H$7*(1+$L586)*$J586)/($Q586*$T586)</f>
        <v>51.153550681405349</v>
      </c>
      <c r="Y586" s="2">
        <f>IF($R586&gt;$F586,$F586*$V586,$R586*$V586)</f>
        <v>90.654376489679876</v>
      </c>
      <c r="Z586" s="28">
        <f>IF($N586&lt;$A586,0,$F$7-$B$7-$K586*$A586)</f>
        <v>0</v>
      </c>
      <c r="AA586" s="28">
        <f>IF($S586&gt;$F586,$F586,$S586)</f>
        <v>2.375</v>
      </c>
      <c r="AB586" s="28">
        <f>($AA586-$Z586)*$W586</f>
        <v>124.1780947226634</v>
      </c>
      <c r="AC586" s="2">
        <f>IF($T586&gt;$F586,$F586*$X586,$T586*$X586)</f>
        <v>121.48968286833771</v>
      </c>
      <c r="AD586" s="2">
        <f t="shared" ref="AD586:AD608" si="664">IF($Y586&gt;$AC586,$Y586,$AC586)</f>
        <v>121.48968286833771</v>
      </c>
      <c r="AE586" s="2">
        <f>IF($AB586&gt;$AD586,$AB586,$AD586)</f>
        <v>124.1780947226634</v>
      </c>
      <c r="AF586" s="2">
        <f t="shared" ref="AF586:AF608" si="665">PI()*($B586/(2*12))^2*62.4</f>
        <v>110.26990214100174</v>
      </c>
      <c r="AG586" s="33">
        <f>0.23*($M$7/$H586)*(1+0.35*$M$7*($F586/$A586))</f>
        <v>8.3565383184523806E-2</v>
      </c>
      <c r="AH586" s="33">
        <f>IF(AG586&gt;0.33,0.33,AG586)</f>
        <v>8.3565383184523806E-2</v>
      </c>
      <c r="AI586" s="2">
        <f>$P$7/($O$7-$N$7*AH586)</f>
        <v>1.8052820918156494</v>
      </c>
      <c r="AJ586" s="7">
        <v>2.4</v>
      </c>
      <c r="AK586" s="27">
        <f>IF($A586&gt;$F586,0,$AE586)</f>
        <v>0</v>
      </c>
      <c r="AL586" s="3">
        <f>(12/$D586)*(($I586+$AF586)/$AI586+$AK586/$AJ586)</f>
        <v>2799.3996388768946</v>
      </c>
    </row>
    <row r="587" spans="1:38" ht="20.25" x14ac:dyDescent="0.3">
      <c r="A587" s="7">
        <v>24</v>
      </c>
      <c r="B587" s="7">
        <v>24</v>
      </c>
      <c r="C587" s="27">
        <v>19</v>
      </c>
      <c r="D587" s="27">
        <v>30</v>
      </c>
      <c r="E587" s="7">
        <v>3.25</v>
      </c>
      <c r="F587" s="32">
        <f t="shared" ref="F587:F608" si="666">($D587+2*$E587)/12</f>
        <v>3.0416666666666665</v>
      </c>
      <c r="G587" s="8">
        <f t="shared" si="659"/>
        <v>8760</v>
      </c>
      <c r="H587" s="2">
        <v>1.4</v>
      </c>
      <c r="I587" s="7">
        <f t="shared" si="660"/>
        <v>12264</v>
      </c>
      <c r="J587" s="7">
        <v>1.2</v>
      </c>
      <c r="K587" s="4">
        <f>(1.75-1.15)*(($D587-24)/(96-24))+1.15</f>
        <v>1.2</v>
      </c>
      <c r="L587" s="7">
        <v>0</v>
      </c>
      <c r="M587" s="2">
        <f t="shared" ref="M587:M608" si="667">($E$7-$C$7-0.06*$D587/12)/$K587</f>
        <v>3.4861111111111107</v>
      </c>
      <c r="N587" s="2">
        <f t="shared" ref="N587:N608" si="668">($F$7-$B$7)/$K587</f>
        <v>2.6388888888888888</v>
      </c>
      <c r="O587" s="2">
        <f t="shared" ref="O587:O608" si="669">($G$7-$B$7)/$K587</f>
        <v>10.972222222222221</v>
      </c>
      <c r="P587" s="2">
        <f t="shared" ref="P587:P608" si="670">$C$7+$K587*$A587+0.06*$D587/12</f>
        <v>30.616666666666664</v>
      </c>
      <c r="Q587" s="2">
        <f t="shared" ref="Q587:Q608" si="671">IF($A587&lt;$M587,$P587,$P587+$E$7)</f>
        <v>36.61666666666666</v>
      </c>
      <c r="R587" s="2">
        <f t="shared" ref="R587:R608" si="672">$B$7+K587*$A587</f>
        <v>29.633333333333329</v>
      </c>
      <c r="S587" s="2">
        <f t="shared" si="661"/>
        <v>33.633333333333326</v>
      </c>
      <c r="T587" s="2">
        <f t="shared" si="662"/>
        <v>43.633333333333326</v>
      </c>
      <c r="U587" s="7">
        <f t="shared" si="663"/>
        <v>1</v>
      </c>
      <c r="V587" s="2">
        <f t="shared" ref="V587:V608" si="673">($U587*$H$7*(1+$L587)*$J587)/($Q587*$R587)</f>
        <v>35.389295045447504</v>
      </c>
      <c r="W587" s="28">
        <f t="shared" ref="W587:W608" si="674">IF($A587&lt;$N587,(($U587*$I$7/2*(1+$L587)*$J$7)/($R587*$Q587)),(($U587*$I$7*(1+$L587)*$J$7)/($S587*$Q587)))</f>
        <v>48.719467442088131</v>
      </c>
      <c r="X587" s="2">
        <f t="shared" ref="X587:X608" si="675">(2*$U587*$H$7*(1+$L587)*$J587)/($Q587*$T587)</f>
        <v>48.068882040340462</v>
      </c>
      <c r="Y587" s="2">
        <f t="shared" ref="Y587:Y608" si="676">IF($R587&gt;$F587,$F587*$V587,$R587*$V587)</f>
        <v>107.64243909656949</v>
      </c>
      <c r="Z587" s="28">
        <f t="shared" ref="Z587:Z608" si="677">IF($N587&lt;$A587,0,$F$7-$B$7-$K587*$A587)</f>
        <v>0</v>
      </c>
      <c r="AA587" s="28">
        <f t="shared" ref="AA587:AA608" si="678">IF($S587&gt;$F587,$F587,$S587)</f>
        <v>3.0416666666666665</v>
      </c>
      <c r="AB587" s="28">
        <f t="shared" ref="AB587:AB608" si="679">($AA587-$Z587)*$W587</f>
        <v>148.18838013635138</v>
      </c>
      <c r="AC587" s="2">
        <f t="shared" ref="AC587:AC608" si="680">IF($T587&gt;$F587,$F587*$X587,$T587*$X587)</f>
        <v>146.20951620603557</v>
      </c>
      <c r="AD587" s="2">
        <f t="shared" si="664"/>
        <v>146.20951620603557</v>
      </c>
      <c r="AE587" s="2">
        <f t="shared" ref="AE587:AE608" si="681">IF($AB587&gt;$AD587,$AB587,$AD587)</f>
        <v>148.18838013635138</v>
      </c>
      <c r="AF587" s="2">
        <f t="shared" si="665"/>
        <v>196.03538158400309</v>
      </c>
      <c r="AG587" s="33">
        <f t="shared" ref="AG587:AG608" si="682">0.23*($M$7/$H587)*(1+0.35*$M$7*($F587/$A587))</f>
        <v>8.3964688740079368E-2</v>
      </c>
      <c r="AH587" s="33">
        <f t="shared" ref="AH587:AH608" si="683">IF(AG587&gt;0.33,0.33,AG587)</f>
        <v>8.3964688740079368E-2</v>
      </c>
      <c r="AI587" s="2">
        <f t="shared" ref="AI587:AI608" si="684">$P$7/($O$7-$N$7*AH587)</f>
        <v>1.8055429843463207</v>
      </c>
      <c r="AJ587" s="7">
        <v>2.2000000000000002</v>
      </c>
      <c r="AK587" s="27">
        <f t="shared" ref="AK587:AK608" si="685">IF($A587&gt;$F587,0,$AE587)</f>
        <v>0</v>
      </c>
      <c r="AL587" s="3">
        <f t="shared" ref="AL587:AL608" si="686">(12/$D587)*(($I587+$AF587)/$AI587+$AK587/$AJ587)</f>
        <v>2760.3962884539219</v>
      </c>
    </row>
    <row r="588" spans="1:38" ht="20.25" x14ac:dyDescent="0.3">
      <c r="A588" s="7">
        <v>24</v>
      </c>
      <c r="B588" s="7">
        <v>27</v>
      </c>
      <c r="C588" s="27">
        <v>22</v>
      </c>
      <c r="D588" s="27">
        <v>34</v>
      </c>
      <c r="E588" s="7">
        <v>3.5</v>
      </c>
      <c r="F588" s="32">
        <f t="shared" si="666"/>
        <v>3.4166666666666665</v>
      </c>
      <c r="G588" s="8">
        <f t="shared" si="659"/>
        <v>9840</v>
      </c>
      <c r="H588" s="2">
        <v>1.4</v>
      </c>
      <c r="I588" s="7">
        <f t="shared" si="660"/>
        <v>13776</v>
      </c>
      <c r="J588" s="7">
        <v>1.2</v>
      </c>
      <c r="K588" s="4">
        <f t="shared" ref="K588:K598" si="687">(1.75-1.15)*(($D588-24)/(96-24))+1.15</f>
        <v>1.2333333333333332</v>
      </c>
      <c r="L588" s="7">
        <v>0</v>
      </c>
      <c r="M588" s="2">
        <f t="shared" si="667"/>
        <v>3.3756756756756761</v>
      </c>
      <c r="N588" s="2">
        <f t="shared" si="668"/>
        <v>2.567567567567568</v>
      </c>
      <c r="O588" s="2">
        <f t="shared" si="669"/>
        <v>10.675675675675677</v>
      </c>
      <c r="P588" s="2">
        <f t="shared" si="670"/>
        <v>31.436666666666664</v>
      </c>
      <c r="Q588" s="2">
        <f t="shared" si="671"/>
        <v>37.436666666666667</v>
      </c>
      <c r="R588" s="2">
        <f t="shared" si="672"/>
        <v>30.433333333333326</v>
      </c>
      <c r="S588" s="2">
        <f t="shared" si="661"/>
        <v>34.433333333333323</v>
      </c>
      <c r="T588" s="2">
        <f t="shared" si="662"/>
        <v>44.433333333333323</v>
      </c>
      <c r="U588" s="7">
        <f t="shared" si="663"/>
        <v>1</v>
      </c>
      <c r="V588" s="2">
        <f t="shared" si="673"/>
        <v>33.70423925406746</v>
      </c>
      <c r="W588" s="28">
        <f t="shared" si="674"/>
        <v>46.545211820794393</v>
      </c>
      <c r="X588" s="2">
        <f t="shared" si="675"/>
        <v>46.169498032953626</v>
      </c>
      <c r="Y588" s="2">
        <f t="shared" si="676"/>
        <v>115.15615078473049</v>
      </c>
      <c r="Z588" s="28">
        <f t="shared" si="677"/>
        <v>0</v>
      </c>
      <c r="AA588" s="28">
        <f t="shared" si="678"/>
        <v>3.4166666666666665</v>
      </c>
      <c r="AB588" s="28">
        <f t="shared" si="679"/>
        <v>159.02947372104751</v>
      </c>
      <c r="AC588" s="2">
        <f t="shared" si="680"/>
        <v>157.7457849459249</v>
      </c>
      <c r="AD588" s="2">
        <f t="shared" si="664"/>
        <v>157.7457849459249</v>
      </c>
      <c r="AE588" s="2">
        <f t="shared" si="681"/>
        <v>159.02947372104751</v>
      </c>
      <c r="AF588" s="2">
        <f t="shared" si="665"/>
        <v>248.1072798172539</v>
      </c>
      <c r="AG588" s="33">
        <f t="shared" si="682"/>
        <v>8.4189298115079372E-2</v>
      </c>
      <c r="AH588" s="33">
        <f t="shared" si="683"/>
        <v>8.4189298115079372E-2</v>
      </c>
      <c r="AI588" s="2">
        <f t="shared" si="684"/>
        <v>1.8056897695350957</v>
      </c>
      <c r="AJ588" s="7">
        <v>2.2000000000000002</v>
      </c>
      <c r="AK588" s="27">
        <f t="shared" si="685"/>
        <v>0</v>
      </c>
      <c r="AL588" s="3">
        <f t="shared" si="686"/>
        <v>2741.1601958418473</v>
      </c>
    </row>
    <row r="589" spans="1:38" ht="20.25" x14ac:dyDescent="0.3">
      <c r="A589" s="7">
        <v>24</v>
      </c>
      <c r="B589" s="7">
        <v>30</v>
      </c>
      <c r="C589" s="27">
        <v>24</v>
      </c>
      <c r="D589" s="27">
        <v>38</v>
      </c>
      <c r="E589" s="7">
        <v>3.75</v>
      </c>
      <c r="F589" s="32">
        <f t="shared" si="666"/>
        <v>3.7916666666666665</v>
      </c>
      <c r="G589" s="8">
        <f t="shared" si="659"/>
        <v>10920</v>
      </c>
      <c r="H589" s="2">
        <v>1.4</v>
      </c>
      <c r="I589" s="7">
        <f t="shared" si="660"/>
        <v>15287.999999999998</v>
      </c>
      <c r="J589" s="7">
        <v>1.2</v>
      </c>
      <c r="K589" s="4">
        <f t="shared" si="687"/>
        <v>1.2666666666666666</v>
      </c>
      <c r="L589" s="7">
        <v>0</v>
      </c>
      <c r="M589" s="2">
        <f t="shared" si="667"/>
        <v>3.271052631578947</v>
      </c>
      <c r="N589" s="2">
        <f t="shared" si="668"/>
        <v>2.5</v>
      </c>
      <c r="O589" s="2">
        <f t="shared" si="669"/>
        <v>10.394736842105264</v>
      </c>
      <c r="P589" s="2">
        <f t="shared" si="670"/>
        <v>32.256666666666661</v>
      </c>
      <c r="Q589" s="2">
        <f t="shared" si="671"/>
        <v>38.256666666666661</v>
      </c>
      <c r="R589" s="2">
        <f t="shared" si="672"/>
        <v>31.233333333333331</v>
      </c>
      <c r="S589" s="2">
        <f t="shared" si="661"/>
        <v>35.233333333333334</v>
      </c>
      <c r="T589" s="2">
        <f t="shared" si="662"/>
        <v>45.233333333333334</v>
      </c>
      <c r="U589" s="7">
        <f t="shared" si="663"/>
        <v>1</v>
      </c>
      <c r="V589" s="2">
        <f t="shared" si="673"/>
        <v>32.13703170807301</v>
      </c>
      <c r="W589" s="28">
        <f t="shared" si="674"/>
        <v>44.513361386093322</v>
      </c>
      <c r="X589" s="2">
        <f t="shared" si="675"/>
        <v>44.380838187862068</v>
      </c>
      <c r="Y589" s="2">
        <f t="shared" si="676"/>
        <v>121.85291189311016</v>
      </c>
      <c r="Z589" s="28">
        <f t="shared" si="677"/>
        <v>0</v>
      </c>
      <c r="AA589" s="28">
        <f t="shared" si="678"/>
        <v>3.7916666666666665</v>
      </c>
      <c r="AB589" s="28">
        <f t="shared" si="679"/>
        <v>168.77982858893716</v>
      </c>
      <c r="AC589" s="2">
        <f t="shared" si="680"/>
        <v>168.27734479564367</v>
      </c>
      <c r="AD589" s="2">
        <f t="shared" si="664"/>
        <v>168.27734479564367</v>
      </c>
      <c r="AE589" s="2">
        <f t="shared" si="681"/>
        <v>168.77982858893716</v>
      </c>
      <c r="AF589" s="2">
        <f t="shared" si="665"/>
        <v>306.30528372500481</v>
      </c>
      <c r="AG589" s="33">
        <f t="shared" si="682"/>
        <v>8.4413907490079362E-2</v>
      </c>
      <c r="AH589" s="33">
        <f t="shared" si="683"/>
        <v>8.4413907490079362E-2</v>
      </c>
      <c r="AI589" s="2">
        <f t="shared" si="684"/>
        <v>1.8058365785921957</v>
      </c>
      <c r="AJ589" s="7">
        <v>2.2000000000000002</v>
      </c>
      <c r="AK589" s="27">
        <f t="shared" si="685"/>
        <v>0</v>
      </c>
      <c r="AL589" s="3">
        <f t="shared" si="686"/>
        <v>2727.0006136754105</v>
      </c>
    </row>
    <row r="590" spans="1:38" ht="20.25" x14ac:dyDescent="0.3">
      <c r="A590" s="7">
        <v>24</v>
      </c>
      <c r="B590" s="7">
        <v>33</v>
      </c>
      <c r="C590" s="27">
        <v>27</v>
      </c>
      <c r="D590" s="27">
        <v>42</v>
      </c>
      <c r="E590" s="7">
        <v>3.75</v>
      </c>
      <c r="F590" s="32">
        <f t="shared" si="666"/>
        <v>4.125</v>
      </c>
      <c r="G590" s="8">
        <f t="shared" si="659"/>
        <v>11880</v>
      </c>
      <c r="H590" s="2">
        <v>1.4</v>
      </c>
      <c r="I590" s="7">
        <f t="shared" si="660"/>
        <v>16632</v>
      </c>
      <c r="J590" s="7">
        <v>1.2</v>
      </c>
      <c r="K590" s="4">
        <f t="shared" si="687"/>
        <v>1.2999999999999998</v>
      </c>
      <c r="L590" s="7">
        <v>0</v>
      </c>
      <c r="M590" s="2">
        <f t="shared" si="667"/>
        <v>3.1717948717948721</v>
      </c>
      <c r="N590" s="2">
        <f t="shared" si="668"/>
        <v>2.4358974358974361</v>
      </c>
      <c r="O590" s="2">
        <f t="shared" si="669"/>
        <v>10.12820512820513</v>
      </c>
      <c r="P590" s="2">
        <f t="shared" si="670"/>
        <v>33.076666666666661</v>
      </c>
      <c r="Q590" s="2">
        <f t="shared" si="671"/>
        <v>39.076666666666661</v>
      </c>
      <c r="R590" s="2">
        <f t="shared" si="672"/>
        <v>32.033333333333331</v>
      </c>
      <c r="S590" s="2">
        <f t="shared" si="661"/>
        <v>36.033333333333331</v>
      </c>
      <c r="T590" s="2">
        <f t="shared" si="662"/>
        <v>46.033333333333331</v>
      </c>
      <c r="U590" s="7">
        <f t="shared" si="663"/>
        <v>1</v>
      </c>
      <c r="V590" s="2">
        <f t="shared" si="673"/>
        <v>30.676907806749334</v>
      </c>
      <c r="W590" s="28">
        <f t="shared" si="674"/>
        <v>42.611743180917713</v>
      </c>
      <c r="X590" s="2">
        <f t="shared" si="675"/>
        <v>42.69443649860407</v>
      </c>
      <c r="Y590" s="2">
        <f t="shared" si="676"/>
        <v>126.542244702841</v>
      </c>
      <c r="Z590" s="28">
        <f t="shared" si="677"/>
        <v>0</v>
      </c>
      <c r="AA590" s="28">
        <f t="shared" si="678"/>
        <v>4.125</v>
      </c>
      <c r="AB590" s="28">
        <f t="shared" si="679"/>
        <v>175.77344062128557</v>
      </c>
      <c r="AC590" s="2">
        <f t="shared" si="680"/>
        <v>176.11455055674179</v>
      </c>
      <c r="AD590" s="2">
        <f t="shared" si="664"/>
        <v>176.11455055674179</v>
      </c>
      <c r="AE590" s="2">
        <f t="shared" si="681"/>
        <v>176.11455055674179</v>
      </c>
      <c r="AF590" s="2">
        <f t="shared" si="665"/>
        <v>370.62939330725584</v>
      </c>
      <c r="AG590" s="33">
        <f t="shared" si="682"/>
        <v>8.4613560267857144E-2</v>
      </c>
      <c r="AH590" s="33">
        <f t="shared" si="683"/>
        <v>8.4613560267857144E-2</v>
      </c>
      <c r="AI590" s="2">
        <f t="shared" si="684"/>
        <v>1.8059670955741531</v>
      </c>
      <c r="AJ590" s="7">
        <v>2.2000000000000002</v>
      </c>
      <c r="AK590" s="27">
        <f t="shared" si="685"/>
        <v>0</v>
      </c>
      <c r="AL590" s="3">
        <f t="shared" si="686"/>
        <v>2689.912858478232</v>
      </c>
    </row>
    <row r="591" spans="1:38" ht="20.25" x14ac:dyDescent="0.3">
      <c r="A591" s="7">
        <v>24</v>
      </c>
      <c r="B591" s="7">
        <v>36</v>
      </c>
      <c r="C591" s="27">
        <v>29</v>
      </c>
      <c r="D591" s="27">
        <v>45</v>
      </c>
      <c r="E591" s="7">
        <v>4.5</v>
      </c>
      <c r="F591" s="32">
        <f t="shared" si="666"/>
        <v>4.5</v>
      </c>
      <c r="G591" s="8">
        <f t="shared" si="659"/>
        <v>12960</v>
      </c>
      <c r="H591" s="2">
        <v>1.4</v>
      </c>
      <c r="I591" s="7">
        <f t="shared" si="660"/>
        <v>18144</v>
      </c>
      <c r="J591" s="7">
        <v>1.2</v>
      </c>
      <c r="K591" s="4">
        <f t="shared" si="687"/>
        <v>1.325</v>
      </c>
      <c r="L591" s="7">
        <v>0</v>
      </c>
      <c r="M591" s="2">
        <f t="shared" si="667"/>
        <v>3.10062893081761</v>
      </c>
      <c r="N591" s="2">
        <f t="shared" si="668"/>
        <v>2.3899371069182389</v>
      </c>
      <c r="O591" s="2">
        <f t="shared" si="669"/>
        <v>9.9371069182389942</v>
      </c>
      <c r="P591" s="2">
        <f t="shared" si="670"/>
        <v>33.691666666666663</v>
      </c>
      <c r="Q591" s="2">
        <f t="shared" si="671"/>
        <v>39.691666666666663</v>
      </c>
      <c r="R591" s="2">
        <f t="shared" si="672"/>
        <v>32.633333333333333</v>
      </c>
      <c r="S591" s="2">
        <f t="shared" si="661"/>
        <v>36.633333333333333</v>
      </c>
      <c r="T591" s="2">
        <f t="shared" si="662"/>
        <v>46.633333333333333</v>
      </c>
      <c r="U591" s="7">
        <f t="shared" si="663"/>
        <v>1</v>
      </c>
      <c r="V591" s="2">
        <f t="shared" si="673"/>
        <v>29.646296775643545</v>
      </c>
      <c r="W591" s="28">
        <f t="shared" si="674"/>
        <v>41.264394539574369</v>
      </c>
      <c r="X591" s="2">
        <f t="shared" si="675"/>
        <v>41.492100848255944</v>
      </c>
      <c r="Y591" s="2">
        <f t="shared" si="676"/>
        <v>133.40833549039596</v>
      </c>
      <c r="Z591" s="28">
        <f t="shared" si="677"/>
        <v>0</v>
      </c>
      <c r="AA591" s="28">
        <f t="shared" si="678"/>
        <v>4.5</v>
      </c>
      <c r="AB591" s="28">
        <f t="shared" si="679"/>
        <v>185.68977542808466</v>
      </c>
      <c r="AC591" s="2">
        <f t="shared" si="680"/>
        <v>186.71445381715176</v>
      </c>
      <c r="AD591" s="2">
        <f t="shared" si="664"/>
        <v>186.71445381715176</v>
      </c>
      <c r="AE591" s="2">
        <f t="shared" si="681"/>
        <v>186.71445381715176</v>
      </c>
      <c r="AF591" s="2">
        <f t="shared" si="665"/>
        <v>441.07960856400695</v>
      </c>
      <c r="AG591" s="33">
        <f t="shared" si="682"/>
        <v>8.4838169642857134E-2</v>
      </c>
      <c r="AH591" s="33">
        <f t="shared" si="683"/>
        <v>8.4838169642857134E-2</v>
      </c>
      <c r="AI591" s="2">
        <f t="shared" si="684"/>
        <v>1.806113949731754</v>
      </c>
      <c r="AJ591" s="7">
        <v>2.2000000000000002</v>
      </c>
      <c r="AK591" s="27">
        <f t="shared" si="685"/>
        <v>0</v>
      </c>
      <c r="AL591" s="3">
        <f t="shared" si="686"/>
        <v>2744.0246667085844</v>
      </c>
    </row>
    <row r="592" spans="1:38" ht="20.25" x14ac:dyDescent="0.3">
      <c r="A592" s="7">
        <v>24</v>
      </c>
      <c r="B592" s="7">
        <v>39</v>
      </c>
      <c r="C592" s="27">
        <v>32</v>
      </c>
      <c r="D592" s="27">
        <v>49</v>
      </c>
      <c r="E592" s="7">
        <v>4.75</v>
      </c>
      <c r="F592" s="32">
        <f t="shared" si="666"/>
        <v>4.875</v>
      </c>
      <c r="G592" s="8">
        <f t="shared" si="659"/>
        <v>14040</v>
      </c>
      <c r="H592" s="2">
        <v>1.4</v>
      </c>
      <c r="I592" s="7">
        <f t="shared" si="660"/>
        <v>19656</v>
      </c>
      <c r="J592" s="7">
        <v>1.2</v>
      </c>
      <c r="K592" s="4">
        <f t="shared" si="687"/>
        <v>1.3583333333333334</v>
      </c>
      <c r="L592" s="7">
        <v>0</v>
      </c>
      <c r="M592" s="2">
        <f t="shared" si="667"/>
        <v>3.0098159509202449</v>
      </c>
      <c r="N592" s="2">
        <f t="shared" si="668"/>
        <v>2.3312883435582821</v>
      </c>
      <c r="O592" s="2">
        <f t="shared" si="669"/>
        <v>9.6932515337423304</v>
      </c>
      <c r="P592" s="2">
        <f t="shared" si="670"/>
        <v>34.511666666666663</v>
      </c>
      <c r="Q592" s="2">
        <f t="shared" si="671"/>
        <v>40.511666666666663</v>
      </c>
      <c r="R592" s="2">
        <f t="shared" si="672"/>
        <v>33.433333333333337</v>
      </c>
      <c r="S592" s="2">
        <f t="shared" si="661"/>
        <v>37.433333333333337</v>
      </c>
      <c r="T592" s="2">
        <f t="shared" si="662"/>
        <v>47.433333333333337</v>
      </c>
      <c r="U592" s="7">
        <f t="shared" si="663"/>
        <v>1</v>
      </c>
      <c r="V592" s="2">
        <f t="shared" si="673"/>
        <v>28.351199333254609</v>
      </c>
      <c r="W592" s="28">
        <f t="shared" si="674"/>
        <v>39.565133753414919</v>
      </c>
      <c r="X592" s="2">
        <f t="shared" si="675"/>
        <v>39.966623937110853</v>
      </c>
      <c r="Y592" s="2">
        <f t="shared" si="676"/>
        <v>138.21209674961622</v>
      </c>
      <c r="Z592" s="28">
        <f t="shared" si="677"/>
        <v>0</v>
      </c>
      <c r="AA592" s="28">
        <f t="shared" si="678"/>
        <v>4.875</v>
      </c>
      <c r="AB592" s="28">
        <f t="shared" si="679"/>
        <v>192.88002704789773</v>
      </c>
      <c r="AC592" s="2">
        <f t="shared" si="680"/>
        <v>194.83729169341541</v>
      </c>
      <c r="AD592" s="2">
        <f t="shared" si="664"/>
        <v>194.83729169341541</v>
      </c>
      <c r="AE592" s="2">
        <f t="shared" si="681"/>
        <v>194.83729169341541</v>
      </c>
      <c r="AF592" s="2">
        <f t="shared" si="665"/>
        <v>517.65592949525819</v>
      </c>
      <c r="AG592" s="33">
        <f t="shared" si="682"/>
        <v>8.5062779017857151E-2</v>
      </c>
      <c r="AH592" s="33">
        <f t="shared" si="683"/>
        <v>8.5062779017857151E-2</v>
      </c>
      <c r="AI592" s="2">
        <f t="shared" si="684"/>
        <v>1.8062608277745049</v>
      </c>
      <c r="AJ592" s="7">
        <v>2.2000000000000002</v>
      </c>
      <c r="AK592" s="27">
        <f t="shared" si="685"/>
        <v>0</v>
      </c>
      <c r="AL592" s="3">
        <f t="shared" si="686"/>
        <v>2735.2014119102491</v>
      </c>
    </row>
    <row r="593" spans="1:38" ht="20.25" x14ac:dyDescent="0.3">
      <c r="A593" s="7">
        <v>24</v>
      </c>
      <c r="B593" s="7">
        <v>42</v>
      </c>
      <c r="C593" s="27">
        <v>34</v>
      </c>
      <c r="D593" s="27">
        <v>53</v>
      </c>
      <c r="E593" s="7">
        <v>5</v>
      </c>
      <c r="F593" s="32">
        <f t="shared" si="666"/>
        <v>5.25</v>
      </c>
      <c r="G593" s="8">
        <f t="shared" si="659"/>
        <v>15120</v>
      </c>
      <c r="H593" s="2">
        <v>1.4</v>
      </c>
      <c r="I593" s="7">
        <f t="shared" si="660"/>
        <v>21168</v>
      </c>
      <c r="J593" s="7">
        <v>1.2</v>
      </c>
      <c r="K593" s="4">
        <f t="shared" si="687"/>
        <v>1.3916666666666666</v>
      </c>
      <c r="L593" s="7">
        <v>0</v>
      </c>
      <c r="M593" s="2">
        <f t="shared" si="667"/>
        <v>2.9233532934131738</v>
      </c>
      <c r="N593" s="2">
        <f t="shared" si="668"/>
        <v>2.2754491017964074</v>
      </c>
      <c r="O593" s="2">
        <f t="shared" si="669"/>
        <v>9.4610778443113777</v>
      </c>
      <c r="P593" s="2">
        <f t="shared" si="670"/>
        <v>35.331666666666663</v>
      </c>
      <c r="Q593" s="2">
        <f t="shared" si="671"/>
        <v>41.331666666666663</v>
      </c>
      <c r="R593" s="2">
        <f t="shared" si="672"/>
        <v>34.233333333333334</v>
      </c>
      <c r="S593" s="2">
        <f t="shared" si="661"/>
        <v>38.233333333333334</v>
      </c>
      <c r="T593" s="2">
        <f t="shared" si="662"/>
        <v>48.233333333333334</v>
      </c>
      <c r="U593" s="7">
        <f t="shared" si="663"/>
        <v>1</v>
      </c>
      <c r="V593" s="2">
        <f t="shared" si="673"/>
        <v>27.139329714311046</v>
      </c>
      <c r="W593" s="28">
        <f t="shared" si="674"/>
        <v>37.96873857971535</v>
      </c>
      <c r="X593" s="2">
        <f t="shared" si="675"/>
        <v>38.523969062332341</v>
      </c>
      <c r="Y593" s="2">
        <f t="shared" si="676"/>
        <v>142.48148100013299</v>
      </c>
      <c r="Z593" s="28">
        <f t="shared" si="677"/>
        <v>0</v>
      </c>
      <c r="AA593" s="28">
        <f t="shared" si="678"/>
        <v>5.25</v>
      </c>
      <c r="AB593" s="28">
        <f t="shared" si="679"/>
        <v>199.33587754350557</v>
      </c>
      <c r="AC593" s="2">
        <f t="shared" si="680"/>
        <v>202.25083757724479</v>
      </c>
      <c r="AD593" s="2">
        <f t="shared" si="664"/>
        <v>202.25083757724479</v>
      </c>
      <c r="AE593" s="2">
        <f t="shared" si="681"/>
        <v>202.25083757724479</v>
      </c>
      <c r="AF593" s="2">
        <f t="shared" si="665"/>
        <v>600.35835610100946</v>
      </c>
      <c r="AG593" s="33">
        <f t="shared" si="682"/>
        <v>8.5287388392857141E-2</v>
      </c>
      <c r="AH593" s="33">
        <f t="shared" si="683"/>
        <v>8.5287388392857141E-2</v>
      </c>
      <c r="AI593" s="2">
        <f t="shared" si="684"/>
        <v>1.8064077297082333</v>
      </c>
      <c r="AJ593" s="7">
        <v>2.2000000000000002</v>
      </c>
      <c r="AK593" s="27">
        <f t="shared" si="685"/>
        <v>0</v>
      </c>
      <c r="AL593" s="3">
        <f t="shared" si="686"/>
        <v>2728.4454277724958</v>
      </c>
    </row>
    <row r="594" spans="1:38" ht="20.25" x14ac:dyDescent="0.3">
      <c r="A594" s="7">
        <v>24</v>
      </c>
      <c r="B594" s="7">
        <v>48</v>
      </c>
      <c r="C594" s="27">
        <v>38</v>
      </c>
      <c r="D594" s="27">
        <v>60</v>
      </c>
      <c r="E594" s="7">
        <v>5.5</v>
      </c>
      <c r="F594" s="32">
        <f t="shared" si="666"/>
        <v>5.916666666666667</v>
      </c>
      <c r="G594" s="8">
        <f t="shared" si="659"/>
        <v>17040</v>
      </c>
      <c r="H594" s="2">
        <v>1.4</v>
      </c>
      <c r="I594" s="7">
        <f t="shared" si="660"/>
        <v>23856</v>
      </c>
      <c r="J594" s="7">
        <v>1.2</v>
      </c>
      <c r="K594" s="4">
        <f t="shared" si="687"/>
        <v>1.45</v>
      </c>
      <c r="L594" s="7">
        <v>0</v>
      </c>
      <c r="M594" s="2">
        <f t="shared" si="667"/>
        <v>2.7816091954022988</v>
      </c>
      <c r="N594" s="2">
        <f t="shared" si="668"/>
        <v>2.1839080459770113</v>
      </c>
      <c r="O594" s="2">
        <f t="shared" si="669"/>
        <v>9.0804597701149419</v>
      </c>
      <c r="P594" s="2">
        <f t="shared" si="670"/>
        <v>36.766666666666659</v>
      </c>
      <c r="Q594" s="2">
        <f t="shared" si="671"/>
        <v>42.766666666666659</v>
      </c>
      <c r="R594" s="2">
        <f t="shared" si="672"/>
        <v>35.633333333333333</v>
      </c>
      <c r="S594" s="2">
        <f t="shared" si="661"/>
        <v>39.633333333333333</v>
      </c>
      <c r="T594" s="2">
        <f t="shared" si="662"/>
        <v>49.633333333333333</v>
      </c>
      <c r="U594" s="7">
        <f t="shared" si="663"/>
        <v>1</v>
      </c>
      <c r="V594" s="2">
        <f t="shared" si="673"/>
        <v>25.198191504797212</v>
      </c>
      <c r="W594" s="28">
        <f t="shared" si="674"/>
        <v>35.398531747566523</v>
      </c>
      <c r="X594" s="2">
        <f t="shared" si="675"/>
        <v>36.181150730192371</v>
      </c>
      <c r="Y594" s="2">
        <f t="shared" si="676"/>
        <v>149.08929973671684</v>
      </c>
      <c r="Z594" s="28">
        <f t="shared" si="677"/>
        <v>0</v>
      </c>
      <c r="AA594" s="28">
        <f t="shared" si="678"/>
        <v>5.916666666666667</v>
      </c>
      <c r="AB594" s="28">
        <f t="shared" si="679"/>
        <v>209.44131283976861</v>
      </c>
      <c r="AC594" s="2">
        <f t="shared" si="680"/>
        <v>214.07180848697155</v>
      </c>
      <c r="AD594" s="2">
        <f t="shared" si="664"/>
        <v>214.07180848697155</v>
      </c>
      <c r="AE594" s="2">
        <f t="shared" si="681"/>
        <v>214.07180848697155</v>
      </c>
      <c r="AF594" s="2">
        <f t="shared" si="665"/>
        <v>784.14152633601236</v>
      </c>
      <c r="AG594" s="33">
        <f t="shared" si="682"/>
        <v>8.568669394841269E-2</v>
      </c>
      <c r="AH594" s="33">
        <f t="shared" si="683"/>
        <v>8.568669394841269E-2</v>
      </c>
      <c r="AI594" s="2">
        <f t="shared" si="684"/>
        <v>1.8066689477097235</v>
      </c>
      <c r="AJ594" s="7">
        <v>2.2000000000000002</v>
      </c>
      <c r="AK594" s="27">
        <f t="shared" si="685"/>
        <v>0</v>
      </c>
      <c r="AL594" s="3">
        <f t="shared" si="686"/>
        <v>2727.6874999785446</v>
      </c>
    </row>
    <row r="595" spans="1:38" ht="20.25" x14ac:dyDescent="0.3">
      <c r="A595" s="7">
        <v>24</v>
      </c>
      <c r="B595" s="7">
        <v>54</v>
      </c>
      <c r="C595" s="27">
        <v>43</v>
      </c>
      <c r="D595" s="27">
        <v>68</v>
      </c>
      <c r="E595" s="7">
        <v>6</v>
      </c>
      <c r="F595" s="32">
        <f t="shared" si="666"/>
        <v>6.666666666666667</v>
      </c>
      <c r="G595" s="8">
        <f t="shared" si="659"/>
        <v>19200</v>
      </c>
      <c r="H595" s="2">
        <v>1.4</v>
      </c>
      <c r="I595" s="7">
        <f t="shared" si="660"/>
        <v>26880</v>
      </c>
      <c r="J595" s="7">
        <v>1.2</v>
      </c>
      <c r="K595" s="4">
        <f t="shared" si="687"/>
        <v>1.5166666666666666</v>
      </c>
      <c r="L595" s="7">
        <v>0</v>
      </c>
      <c r="M595" s="2">
        <f t="shared" si="667"/>
        <v>2.6329670329670329</v>
      </c>
      <c r="N595" s="2">
        <f t="shared" si="668"/>
        <v>2.087912087912088</v>
      </c>
      <c r="O595" s="2">
        <f t="shared" si="669"/>
        <v>8.6813186813186807</v>
      </c>
      <c r="P595" s="2">
        <f t="shared" si="670"/>
        <v>38.406666666666666</v>
      </c>
      <c r="Q595" s="2">
        <f t="shared" si="671"/>
        <v>44.406666666666666</v>
      </c>
      <c r="R595" s="2">
        <f t="shared" si="672"/>
        <v>37.233333333333334</v>
      </c>
      <c r="S595" s="2">
        <f t="shared" si="661"/>
        <v>41.233333333333334</v>
      </c>
      <c r="T595" s="2">
        <f t="shared" si="662"/>
        <v>51.233333333333334</v>
      </c>
      <c r="U595" s="7">
        <f t="shared" si="663"/>
        <v>1</v>
      </c>
      <c r="V595" s="2">
        <f t="shared" si="673"/>
        <v>23.224754470126822</v>
      </c>
      <c r="W595" s="28">
        <f t="shared" si="674"/>
        <v>32.76835431377787</v>
      </c>
      <c r="X595" s="2">
        <f t="shared" si="675"/>
        <v>33.756734864192147</v>
      </c>
      <c r="Y595" s="2">
        <f t="shared" si="676"/>
        <v>154.83169646751216</v>
      </c>
      <c r="Z595" s="28">
        <f t="shared" si="677"/>
        <v>0</v>
      </c>
      <c r="AA595" s="28">
        <f t="shared" si="678"/>
        <v>6.666666666666667</v>
      </c>
      <c r="AB595" s="28">
        <f t="shared" si="679"/>
        <v>218.45569542518581</v>
      </c>
      <c r="AC595" s="2">
        <f t="shared" si="680"/>
        <v>225.04489909461432</v>
      </c>
      <c r="AD595" s="2">
        <f t="shared" si="664"/>
        <v>225.04489909461432</v>
      </c>
      <c r="AE595" s="2">
        <f t="shared" si="681"/>
        <v>225.04489909461432</v>
      </c>
      <c r="AF595" s="2">
        <f t="shared" si="665"/>
        <v>992.42911926901559</v>
      </c>
      <c r="AG595" s="33">
        <f t="shared" si="682"/>
        <v>8.6135912698412698E-2</v>
      </c>
      <c r="AH595" s="33">
        <f t="shared" si="683"/>
        <v>8.6135912698412698E-2</v>
      </c>
      <c r="AI595" s="2">
        <f t="shared" si="684"/>
        <v>1.8069629082790306</v>
      </c>
      <c r="AJ595" s="7">
        <v>2.2000000000000002</v>
      </c>
      <c r="AK595" s="27">
        <f t="shared" si="685"/>
        <v>0</v>
      </c>
      <c r="AL595" s="3">
        <f t="shared" si="686"/>
        <v>2722.061388027344</v>
      </c>
    </row>
    <row r="596" spans="1:38" ht="20.25" x14ac:dyDescent="0.3">
      <c r="A596" s="7">
        <v>24</v>
      </c>
      <c r="B596" s="7">
        <v>60</v>
      </c>
      <c r="C596" s="27">
        <v>48</v>
      </c>
      <c r="D596" s="27">
        <v>76</v>
      </c>
      <c r="E596" s="7">
        <v>6.5</v>
      </c>
      <c r="F596" s="32">
        <f t="shared" si="666"/>
        <v>7.416666666666667</v>
      </c>
      <c r="G596" s="8">
        <f t="shared" si="659"/>
        <v>21360</v>
      </c>
      <c r="H596" s="2">
        <v>1.4</v>
      </c>
      <c r="I596" s="7">
        <f t="shared" si="660"/>
        <v>29903.999999999996</v>
      </c>
      <c r="J596" s="7">
        <v>1.2</v>
      </c>
      <c r="K596" s="4">
        <f t="shared" si="687"/>
        <v>1.5833333333333333</v>
      </c>
      <c r="L596" s="7">
        <v>0</v>
      </c>
      <c r="M596" s="2">
        <f t="shared" si="667"/>
        <v>2.4968421052631578</v>
      </c>
      <c r="N596" s="2">
        <f t="shared" si="668"/>
        <v>2</v>
      </c>
      <c r="O596" s="2">
        <f t="shared" si="669"/>
        <v>8.3157894736842106</v>
      </c>
      <c r="P596" s="2">
        <f t="shared" si="670"/>
        <v>40.046666666666667</v>
      </c>
      <c r="Q596" s="2">
        <f t="shared" si="671"/>
        <v>46.046666666666667</v>
      </c>
      <c r="R596" s="2">
        <f t="shared" si="672"/>
        <v>38.833333333333336</v>
      </c>
      <c r="S596" s="2">
        <f t="shared" si="661"/>
        <v>42.833333333333336</v>
      </c>
      <c r="T596" s="2">
        <f t="shared" si="662"/>
        <v>52.833333333333336</v>
      </c>
      <c r="U596" s="7">
        <f t="shared" si="663"/>
        <v>1</v>
      </c>
      <c r="V596" s="2">
        <f t="shared" si="673"/>
        <v>21.474761873101308</v>
      </c>
      <c r="W596" s="28">
        <f t="shared" si="674"/>
        <v>30.420838499711845</v>
      </c>
      <c r="X596" s="2">
        <f t="shared" si="675"/>
        <v>31.568577390741982</v>
      </c>
      <c r="Y596" s="2">
        <f t="shared" si="676"/>
        <v>159.27115055883471</v>
      </c>
      <c r="Z596" s="28">
        <f t="shared" si="677"/>
        <v>0</v>
      </c>
      <c r="AA596" s="28">
        <f t="shared" si="678"/>
        <v>7.416666666666667</v>
      </c>
      <c r="AB596" s="28">
        <f t="shared" si="679"/>
        <v>225.62121887286287</v>
      </c>
      <c r="AC596" s="2">
        <f t="shared" si="680"/>
        <v>234.13361564800306</v>
      </c>
      <c r="AD596" s="2">
        <f t="shared" si="664"/>
        <v>234.13361564800306</v>
      </c>
      <c r="AE596" s="2">
        <f t="shared" si="681"/>
        <v>234.13361564800306</v>
      </c>
      <c r="AF596" s="2">
        <f t="shared" si="665"/>
        <v>1225.2211349000193</v>
      </c>
      <c r="AG596" s="33">
        <f t="shared" si="682"/>
        <v>8.6585131448412692E-2</v>
      </c>
      <c r="AH596" s="33">
        <f t="shared" si="683"/>
        <v>8.6585131448412692E-2</v>
      </c>
      <c r="AI596" s="2">
        <f t="shared" si="684"/>
        <v>1.8072569645237284</v>
      </c>
      <c r="AJ596" s="7">
        <v>2.2000000000000002</v>
      </c>
      <c r="AK596" s="27">
        <f t="shared" si="685"/>
        <v>0</v>
      </c>
      <c r="AL596" s="3">
        <f t="shared" si="686"/>
        <v>2719.668688890647</v>
      </c>
    </row>
    <row r="597" spans="1:38" ht="20.25" x14ac:dyDescent="0.3">
      <c r="A597" s="7">
        <v>24</v>
      </c>
      <c r="B597" s="7">
        <v>66</v>
      </c>
      <c r="C597" s="27">
        <v>53</v>
      </c>
      <c r="D597" s="27">
        <v>83</v>
      </c>
      <c r="E597" s="7">
        <v>7</v>
      </c>
      <c r="F597" s="32">
        <f t="shared" si="666"/>
        <v>8.0833333333333339</v>
      </c>
      <c r="G597" s="8">
        <f t="shared" si="659"/>
        <v>23280</v>
      </c>
      <c r="H597" s="2">
        <v>1.4</v>
      </c>
      <c r="I597" s="7">
        <f t="shared" si="660"/>
        <v>32591.999999999996</v>
      </c>
      <c r="J597" s="7">
        <v>1.2</v>
      </c>
      <c r="K597" s="4">
        <f t="shared" si="687"/>
        <v>1.6416666666666666</v>
      </c>
      <c r="L597" s="7">
        <v>0</v>
      </c>
      <c r="M597" s="2">
        <f t="shared" si="667"/>
        <v>2.3868020304568525</v>
      </c>
      <c r="N597" s="2">
        <f t="shared" si="668"/>
        <v>1.9289340101522843</v>
      </c>
      <c r="O597" s="2">
        <f t="shared" si="669"/>
        <v>8.0203045685279193</v>
      </c>
      <c r="P597" s="2">
        <f t="shared" si="670"/>
        <v>41.481666666666662</v>
      </c>
      <c r="Q597" s="2">
        <f t="shared" si="671"/>
        <v>47.481666666666662</v>
      </c>
      <c r="R597" s="2">
        <f t="shared" si="672"/>
        <v>40.233333333333334</v>
      </c>
      <c r="S597" s="2">
        <f t="shared" si="661"/>
        <v>44.233333333333334</v>
      </c>
      <c r="T597" s="2">
        <f t="shared" si="662"/>
        <v>54.233333333333334</v>
      </c>
      <c r="U597" s="7">
        <f t="shared" si="663"/>
        <v>1</v>
      </c>
      <c r="V597" s="2">
        <f t="shared" si="673"/>
        <v>20.101073618931629</v>
      </c>
      <c r="W597" s="28">
        <f t="shared" si="674"/>
        <v>28.567723080786642</v>
      </c>
      <c r="X597" s="2">
        <f t="shared" si="675"/>
        <v>29.824211257591248</v>
      </c>
      <c r="Y597" s="2">
        <f t="shared" si="676"/>
        <v>162.48367841969736</v>
      </c>
      <c r="Z597" s="28">
        <f t="shared" si="677"/>
        <v>0</v>
      </c>
      <c r="AA597" s="28">
        <f t="shared" si="678"/>
        <v>8.0833333333333339</v>
      </c>
      <c r="AB597" s="28">
        <f t="shared" si="679"/>
        <v>230.92242823635871</v>
      </c>
      <c r="AC597" s="2">
        <f t="shared" si="680"/>
        <v>241.07904099886261</v>
      </c>
      <c r="AD597" s="2">
        <f t="shared" si="664"/>
        <v>241.07904099886261</v>
      </c>
      <c r="AE597" s="2">
        <f t="shared" si="681"/>
        <v>241.07904099886261</v>
      </c>
      <c r="AF597" s="2">
        <f t="shared" si="665"/>
        <v>1482.5175732290234</v>
      </c>
      <c r="AG597" s="33">
        <f t="shared" si="682"/>
        <v>8.6984437003968254E-2</v>
      </c>
      <c r="AH597" s="33">
        <f t="shared" si="683"/>
        <v>8.6984437003968254E-2</v>
      </c>
      <c r="AI597" s="2">
        <f t="shared" si="684"/>
        <v>1.8075184282101957</v>
      </c>
      <c r="AJ597" s="7">
        <v>2.2000000000000002</v>
      </c>
      <c r="AK597" s="27">
        <f t="shared" si="685"/>
        <v>0</v>
      </c>
      <c r="AL597" s="3">
        <f t="shared" si="686"/>
        <v>2725.5247851197428</v>
      </c>
    </row>
    <row r="598" spans="1:38" ht="20.25" x14ac:dyDescent="0.3">
      <c r="A598" s="7">
        <v>24</v>
      </c>
      <c r="B598" s="7">
        <v>72</v>
      </c>
      <c r="C598" s="27">
        <v>58</v>
      </c>
      <c r="D598" s="27">
        <v>91</v>
      </c>
      <c r="E598" s="7">
        <v>7.5</v>
      </c>
      <c r="F598" s="32">
        <f t="shared" si="666"/>
        <v>8.8333333333333339</v>
      </c>
      <c r="G598" s="8">
        <f t="shared" si="659"/>
        <v>25440</v>
      </c>
      <c r="H598" s="2">
        <v>1.4</v>
      </c>
      <c r="I598" s="7">
        <f t="shared" si="660"/>
        <v>35616</v>
      </c>
      <c r="J598" s="7">
        <v>1.2</v>
      </c>
      <c r="K598" s="4">
        <f t="shared" si="687"/>
        <v>1.7083333333333335</v>
      </c>
      <c r="L598" s="7">
        <v>0</v>
      </c>
      <c r="M598" s="2">
        <f t="shared" si="667"/>
        <v>2.2702439024390242</v>
      </c>
      <c r="N598" s="2">
        <f t="shared" si="668"/>
        <v>1.8536585365853655</v>
      </c>
      <c r="O598" s="2">
        <f t="shared" si="669"/>
        <v>7.7073170731707306</v>
      </c>
      <c r="P598" s="2">
        <f t="shared" si="670"/>
        <v>43.121666666666663</v>
      </c>
      <c r="Q598" s="2">
        <f t="shared" si="671"/>
        <v>49.121666666666663</v>
      </c>
      <c r="R598" s="2">
        <f t="shared" si="672"/>
        <v>41.833333333333336</v>
      </c>
      <c r="S598" s="2">
        <f t="shared" si="661"/>
        <v>45.833333333333336</v>
      </c>
      <c r="T598" s="2">
        <f t="shared" si="662"/>
        <v>55.833333333333336</v>
      </c>
      <c r="U598" s="7">
        <f t="shared" si="663"/>
        <v>1</v>
      </c>
      <c r="V598" s="2">
        <f t="shared" si="673"/>
        <v>18.686831069506116</v>
      </c>
      <c r="W598" s="28">
        <f t="shared" si="674"/>
        <v>26.649969309352475</v>
      </c>
      <c r="X598" s="2">
        <f t="shared" si="675"/>
        <v>28.002355811618123</v>
      </c>
      <c r="Y598" s="2">
        <f t="shared" si="676"/>
        <v>165.06700778063737</v>
      </c>
      <c r="Z598" s="28">
        <f t="shared" si="677"/>
        <v>0</v>
      </c>
      <c r="AA598" s="28">
        <f t="shared" si="678"/>
        <v>8.8333333333333339</v>
      </c>
      <c r="AB598" s="28">
        <f t="shared" si="679"/>
        <v>235.40806223261353</v>
      </c>
      <c r="AC598" s="2">
        <f t="shared" si="680"/>
        <v>247.35414300262678</v>
      </c>
      <c r="AD598" s="2">
        <f t="shared" si="664"/>
        <v>247.35414300262678</v>
      </c>
      <c r="AE598" s="2">
        <f t="shared" si="681"/>
        <v>247.35414300262678</v>
      </c>
      <c r="AF598" s="2">
        <f t="shared" si="665"/>
        <v>1764.3184342560278</v>
      </c>
      <c r="AG598" s="33">
        <f t="shared" si="682"/>
        <v>8.7433655753968248E-2</v>
      </c>
      <c r="AH598" s="33">
        <f t="shared" si="683"/>
        <v>8.7433655753968248E-2</v>
      </c>
      <c r="AI598" s="2">
        <f t="shared" si="684"/>
        <v>1.8078126653025621</v>
      </c>
      <c r="AJ598" s="7">
        <v>2.2000000000000002</v>
      </c>
      <c r="AK598" s="27">
        <f t="shared" si="685"/>
        <v>0</v>
      </c>
      <c r="AL598" s="3">
        <f t="shared" si="686"/>
        <v>2726.6501973180134</v>
      </c>
    </row>
    <row r="599" spans="1:38" ht="20.25" x14ac:dyDescent="0.3">
      <c r="A599" s="7">
        <v>24</v>
      </c>
      <c r="B599" s="7">
        <v>78</v>
      </c>
      <c r="C599" s="27">
        <v>63</v>
      </c>
      <c r="D599" s="27">
        <v>98</v>
      </c>
      <c r="E599" s="7">
        <v>8</v>
      </c>
      <c r="F599" s="32">
        <f t="shared" si="666"/>
        <v>9.5</v>
      </c>
      <c r="G599" s="8">
        <f t="shared" si="659"/>
        <v>27360</v>
      </c>
      <c r="H599" s="2">
        <v>1.4</v>
      </c>
      <c r="I599" s="7">
        <f t="shared" si="660"/>
        <v>38304</v>
      </c>
      <c r="J599" s="7">
        <v>1.2</v>
      </c>
      <c r="K599" s="7">
        <v>1.75</v>
      </c>
      <c r="L599" s="7">
        <v>0</v>
      </c>
      <c r="M599" s="2">
        <f t="shared" si="667"/>
        <v>2.196190476190476</v>
      </c>
      <c r="N599" s="2">
        <f t="shared" si="668"/>
        <v>1.8095238095238095</v>
      </c>
      <c r="O599" s="2">
        <f t="shared" si="669"/>
        <v>7.5238095238095237</v>
      </c>
      <c r="P599" s="2">
        <f t="shared" si="670"/>
        <v>44.156666666666666</v>
      </c>
      <c r="Q599" s="2">
        <f t="shared" si="671"/>
        <v>50.156666666666666</v>
      </c>
      <c r="R599" s="2">
        <f t="shared" si="672"/>
        <v>42.833333333333336</v>
      </c>
      <c r="S599" s="2">
        <f t="shared" si="661"/>
        <v>46.833333333333336</v>
      </c>
      <c r="T599" s="2">
        <f t="shared" si="662"/>
        <v>56.833333333333336</v>
      </c>
      <c r="U599" s="7">
        <f t="shared" si="663"/>
        <v>1</v>
      </c>
      <c r="V599" s="2">
        <f t="shared" si="673"/>
        <v>17.873956027275366</v>
      </c>
      <c r="W599" s="28">
        <f t="shared" si="674"/>
        <v>25.542741876166421</v>
      </c>
      <c r="X599" s="2">
        <f t="shared" si="675"/>
        <v>26.941974774250848</v>
      </c>
      <c r="Y599" s="2">
        <f t="shared" si="676"/>
        <v>169.80258225911598</v>
      </c>
      <c r="Z599" s="28">
        <f t="shared" si="677"/>
        <v>0</v>
      </c>
      <c r="AA599" s="28">
        <f t="shared" si="678"/>
        <v>9.5</v>
      </c>
      <c r="AB599" s="28">
        <f t="shared" si="679"/>
        <v>242.65604782358099</v>
      </c>
      <c r="AC599" s="2">
        <f t="shared" si="680"/>
        <v>255.94876035538306</v>
      </c>
      <c r="AD599" s="2">
        <f t="shared" si="664"/>
        <v>255.94876035538306</v>
      </c>
      <c r="AE599" s="2">
        <f t="shared" si="681"/>
        <v>255.94876035538306</v>
      </c>
      <c r="AF599" s="2">
        <f t="shared" si="665"/>
        <v>2070.6237179810328</v>
      </c>
      <c r="AG599" s="33">
        <f t="shared" si="682"/>
        <v>8.783296130952381E-2</v>
      </c>
      <c r="AH599" s="33">
        <f t="shared" si="683"/>
        <v>8.783296130952381E-2</v>
      </c>
      <c r="AI599" s="2">
        <f t="shared" si="684"/>
        <v>1.8080742898166613</v>
      </c>
      <c r="AJ599" s="7">
        <v>2.2000000000000002</v>
      </c>
      <c r="AK599" s="27">
        <f t="shared" si="685"/>
        <v>0</v>
      </c>
      <c r="AL599" s="3">
        <f t="shared" si="686"/>
        <v>2734.3077126396461</v>
      </c>
    </row>
    <row r="600" spans="1:38" ht="20.25" x14ac:dyDescent="0.3">
      <c r="A600" s="7">
        <v>24</v>
      </c>
      <c r="B600" s="7">
        <v>84</v>
      </c>
      <c r="C600" s="27">
        <v>68</v>
      </c>
      <c r="D600" s="27">
        <v>106</v>
      </c>
      <c r="E600" s="7">
        <v>8.5</v>
      </c>
      <c r="F600" s="32">
        <f t="shared" si="666"/>
        <v>10.25</v>
      </c>
      <c r="G600" s="8">
        <f t="shared" si="659"/>
        <v>29520</v>
      </c>
      <c r="H600" s="2">
        <v>1.4</v>
      </c>
      <c r="I600" s="7">
        <f t="shared" si="660"/>
        <v>41328</v>
      </c>
      <c r="J600" s="7">
        <v>1.2</v>
      </c>
      <c r="K600" s="7">
        <v>1.75</v>
      </c>
      <c r="L600" s="7">
        <v>0</v>
      </c>
      <c r="M600" s="2">
        <f t="shared" si="667"/>
        <v>2.1733333333333333</v>
      </c>
      <c r="N600" s="2">
        <f t="shared" si="668"/>
        <v>1.8095238095238095</v>
      </c>
      <c r="O600" s="2">
        <f t="shared" si="669"/>
        <v>7.5238095238095237</v>
      </c>
      <c r="P600" s="2">
        <f t="shared" si="670"/>
        <v>44.196666666666665</v>
      </c>
      <c r="Q600" s="2">
        <f t="shared" si="671"/>
        <v>50.196666666666665</v>
      </c>
      <c r="R600" s="2">
        <f t="shared" si="672"/>
        <v>42.833333333333336</v>
      </c>
      <c r="S600" s="2">
        <f t="shared" si="661"/>
        <v>46.833333333333336</v>
      </c>
      <c r="T600" s="2">
        <f t="shared" si="662"/>
        <v>56.833333333333336</v>
      </c>
      <c r="U600" s="7">
        <f t="shared" si="663"/>
        <v>1</v>
      </c>
      <c r="V600" s="2">
        <f t="shared" si="673"/>
        <v>17.859712885477951</v>
      </c>
      <c r="W600" s="28">
        <f t="shared" si="674"/>
        <v>25.522387742258857</v>
      </c>
      <c r="X600" s="2">
        <f t="shared" si="675"/>
        <v>26.920505639694035</v>
      </c>
      <c r="Y600" s="2">
        <f t="shared" si="676"/>
        <v>183.06205707614899</v>
      </c>
      <c r="Z600" s="28">
        <f t="shared" si="677"/>
        <v>0</v>
      </c>
      <c r="AA600" s="28">
        <f t="shared" si="678"/>
        <v>10.25</v>
      </c>
      <c r="AB600" s="28">
        <f t="shared" si="679"/>
        <v>261.60447435815331</v>
      </c>
      <c r="AC600" s="2">
        <f t="shared" si="680"/>
        <v>275.93518280686385</v>
      </c>
      <c r="AD600" s="2">
        <f t="shared" si="664"/>
        <v>275.93518280686385</v>
      </c>
      <c r="AE600" s="2">
        <f t="shared" si="681"/>
        <v>275.93518280686385</v>
      </c>
      <c r="AF600" s="2">
        <f t="shared" si="665"/>
        <v>2401.4334244040379</v>
      </c>
      <c r="AG600" s="33">
        <f t="shared" si="682"/>
        <v>8.8282180059523804E-2</v>
      </c>
      <c r="AH600" s="33">
        <f t="shared" si="683"/>
        <v>8.8282180059523804E-2</v>
      </c>
      <c r="AI600" s="2">
        <f t="shared" si="684"/>
        <v>1.8083687079235833</v>
      </c>
      <c r="AJ600" s="7">
        <v>2.2000000000000002</v>
      </c>
      <c r="AK600" s="27">
        <f t="shared" si="685"/>
        <v>0</v>
      </c>
      <c r="AL600" s="3">
        <f t="shared" si="686"/>
        <v>2737.5511837885319</v>
      </c>
    </row>
    <row r="601" spans="1:38" ht="20.25" x14ac:dyDescent="0.3">
      <c r="A601" s="7">
        <v>24</v>
      </c>
      <c r="B601" s="7">
        <v>90</v>
      </c>
      <c r="C601" s="27">
        <v>72</v>
      </c>
      <c r="D601" s="27">
        <v>113</v>
      </c>
      <c r="E601" s="7">
        <v>9</v>
      </c>
      <c r="F601" s="32">
        <f t="shared" si="666"/>
        <v>10.916666666666666</v>
      </c>
      <c r="G601" s="8">
        <f t="shared" si="659"/>
        <v>31440</v>
      </c>
      <c r="H601" s="2">
        <v>1.4</v>
      </c>
      <c r="I601" s="7">
        <f t="shared" si="660"/>
        <v>44016</v>
      </c>
      <c r="J601" s="7">
        <v>1.2</v>
      </c>
      <c r="K601" s="7">
        <v>1.75</v>
      </c>
      <c r="L601" s="7">
        <v>0</v>
      </c>
      <c r="M601" s="2">
        <f t="shared" si="667"/>
        <v>2.1533333333333333</v>
      </c>
      <c r="N601" s="2">
        <f t="shared" si="668"/>
        <v>1.8095238095238095</v>
      </c>
      <c r="O601" s="2">
        <f t="shared" si="669"/>
        <v>7.5238095238095237</v>
      </c>
      <c r="P601" s="2">
        <f t="shared" si="670"/>
        <v>44.231666666666662</v>
      </c>
      <c r="Q601" s="2">
        <f t="shared" si="671"/>
        <v>50.231666666666662</v>
      </c>
      <c r="R601" s="2">
        <f t="shared" si="672"/>
        <v>42.833333333333336</v>
      </c>
      <c r="S601" s="2">
        <f t="shared" si="661"/>
        <v>46.833333333333336</v>
      </c>
      <c r="T601" s="2">
        <f t="shared" si="662"/>
        <v>56.833333333333336</v>
      </c>
      <c r="U601" s="7">
        <f t="shared" si="663"/>
        <v>1</v>
      </c>
      <c r="V601" s="2">
        <f t="shared" si="673"/>
        <v>17.847268744312185</v>
      </c>
      <c r="W601" s="28">
        <f t="shared" si="674"/>
        <v>25.504604466682782</v>
      </c>
      <c r="X601" s="2">
        <f t="shared" si="675"/>
        <v>26.901748195238895</v>
      </c>
      <c r="Y601" s="2">
        <f t="shared" si="676"/>
        <v>194.83268379207468</v>
      </c>
      <c r="Z601" s="28">
        <f t="shared" si="677"/>
        <v>0</v>
      </c>
      <c r="AA601" s="28">
        <f t="shared" si="678"/>
        <v>10.916666666666666</v>
      </c>
      <c r="AB601" s="28">
        <f t="shared" si="679"/>
        <v>278.42526542795366</v>
      </c>
      <c r="AC601" s="2">
        <f t="shared" si="680"/>
        <v>293.67741779802458</v>
      </c>
      <c r="AD601" s="2">
        <f t="shared" si="664"/>
        <v>293.67741779802458</v>
      </c>
      <c r="AE601" s="2">
        <f t="shared" si="681"/>
        <v>293.67741779802458</v>
      </c>
      <c r="AF601" s="2">
        <f t="shared" si="665"/>
        <v>2756.7475535250433</v>
      </c>
      <c r="AG601" s="33">
        <f t="shared" si="682"/>
        <v>8.8681485615079367E-2</v>
      </c>
      <c r="AH601" s="33">
        <f t="shared" si="683"/>
        <v>8.8681485615079367E-2</v>
      </c>
      <c r="AI601" s="2">
        <f t="shared" si="684"/>
        <v>1.8086304934137487</v>
      </c>
      <c r="AJ601" s="7">
        <v>2.2000000000000002</v>
      </c>
      <c r="AK601" s="27">
        <f t="shared" si="685"/>
        <v>0</v>
      </c>
      <c r="AL601" s="3">
        <f t="shared" si="686"/>
        <v>2746.2864622708321</v>
      </c>
    </row>
    <row r="602" spans="1:38" ht="20.25" x14ac:dyDescent="0.3">
      <c r="A602" s="7">
        <v>24</v>
      </c>
      <c r="B602" s="7">
        <v>96</v>
      </c>
      <c r="C602" s="27">
        <v>77</v>
      </c>
      <c r="D602" s="27">
        <v>121</v>
      </c>
      <c r="E602" s="7">
        <v>9.5</v>
      </c>
      <c r="F602" s="32">
        <f t="shared" si="666"/>
        <v>11.666666666666666</v>
      </c>
      <c r="G602" s="8">
        <f t="shared" si="659"/>
        <v>33600</v>
      </c>
      <c r="H602" s="2">
        <v>1.4</v>
      </c>
      <c r="I602" s="7">
        <f t="shared" si="660"/>
        <v>47040</v>
      </c>
      <c r="J602" s="7">
        <v>1.2</v>
      </c>
      <c r="K602" s="7">
        <v>1.75</v>
      </c>
      <c r="L602" s="7">
        <v>0</v>
      </c>
      <c r="M602" s="2">
        <f t="shared" si="667"/>
        <v>2.1304761904761902</v>
      </c>
      <c r="N602" s="2">
        <f t="shared" si="668"/>
        <v>1.8095238095238095</v>
      </c>
      <c r="O602" s="2">
        <f t="shared" si="669"/>
        <v>7.5238095238095237</v>
      </c>
      <c r="P602" s="2">
        <f t="shared" si="670"/>
        <v>44.271666666666661</v>
      </c>
      <c r="Q602" s="2">
        <f t="shared" si="671"/>
        <v>50.271666666666661</v>
      </c>
      <c r="R602" s="2">
        <f t="shared" si="672"/>
        <v>42.833333333333336</v>
      </c>
      <c r="S602" s="2">
        <f t="shared" si="661"/>
        <v>46.833333333333336</v>
      </c>
      <c r="T602" s="2">
        <f t="shared" si="662"/>
        <v>56.833333333333336</v>
      </c>
      <c r="U602" s="7">
        <f t="shared" si="663"/>
        <v>1</v>
      </c>
      <c r="V602" s="2">
        <f t="shared" si="673"/>
        <v>17.833068086225669</v>
      </c>
      <c r="W602" s="28">
        <f t="shared" si="674"/>
        <v>25.484311044039131</v>
      </c>
      <c r="X602" s="2">
        <f t="shared" si="675"/>
        <v>26.880343097712593</v>
      </c>
      <c r="Y602" s="2">
        <f t="shared" si="676"/>
        <v>208.05246100596614</v>
      </c>
      <c r="Z602" s="28">
        <f t="shared" si="677"/>
        <v>0</v>
      </c>
      <c r="AA602" s="28">
        <f t="shared" si="678"/>
        <v>11.666666666666666</v>
      </c>
      <c r="AB602" s="28">
        <f t="shared" si="679"/>
        <v>297.31696218045653</v>
      </c>
      <c r="AC602" s="2">
        <f t="shared" si="680"/>
        <v>313.60400280664692</v>
      </c>
      <c r="AD602" s="2">
        <f t="shared" si="664"/>
        <v>313.60400280664692</v>
      </c>
      <c r="AE602" s="2">
        <f t="shared" si="681"/>
        <v>313.60400280664692</v>
      </c>
      <c r="AF602" s="2">
        <f t="shared" si="665"/>
        <v>3136.5661053440494</v>
      </c>
      <c r="AG602" s="33">
        <f t="shared" si="682"/>
        <v>8.9130704365079361E-2</v>
      </c>
      <c r="AH602" s="33">
        <f t="shared" si="683"/>
        <v>8.9130704365079361E-2</v>
      </c>
      <c r="AI602" s="2">
        <f t="shared" si="684"/>
        <v>1.8089250927023173</v>
      </c>
      <c r="AJ602" s="7">
        <v>2.2000000000000002</v>
      </c>
      <c r="AK602" s="27">
        <f t="shared" si="685"/>
        <v>0</v>
      </c>
      <c r="AL602" s="3">
        <f t="shared" si="686"/>
        <v>2750.9090310919833</v>
      </c>
    </row>
    <row r="603" spans="1:38" ht="20.25" x14ac:dyDescent="0.3">
      <c r="A603" s="7">
        <v>24</v>
      </c>
      <c r="B603" s="7">
        <v>102</v>
      </c>
      <c r="C603" s="27">
        <v>82</v>
      </c>
      <c r="D603" s="27">
        <v>128</v>
      </c>
      <c r="E603" s="7">
        <v>9.75</v>
      </c>
      <c r="F603" s="32">
        <f t="shared" si="666"/>
        <v>12.291666666666666</v>
      </c>
      <c r="G603" s="8">
        <f t="shared" si="659"/>
        <v>35400</v>
      </c>
      <c r="H603" s="2">
        <v>1.4</v>
      </c>
      <c r="I603" s="7">
        <f t="shared" si="660"/>
        <v>49560</v>
      </c>
      <c r="J603" s="7">
        <v>1.2</v>
      </c>
      <c r="K603" s="7">
        <v>1.75</v>
      </c>
      <c r="L603" s="7">
        <v>0</v>
      </c>
      <c r="M603" s="2">
        <f t="shared" si="667"/>
        <v>2.1104761904761902</v>
      </c>
      <c r="N603" s="2">
        <f t="shared" si="668"/>
        <v>1.8095238095238095</v>
      </c>
      <c r="O603" s="2">
        <f t="shared" si="669"/>
        <v>7.5238095238095237</v>
      </c>
      <c r="P603" s="2">
        <f t="shared" si="670"/>
        <v>44.306666666666665</v>
      </c>
      <c r="Q603" s="2">
        <f t="shared" si="671"/>
        <v>50.306666666666665</v>
      </c>
      <c r="R603" s="2">
        <f t="shared" si="672"/>
        <v>42.833333333333336</v>
      </c>
      <c r="S603" s="2">
        <f t="shared" si="661"/>
        <v>46.833333333333336</v>
      </c>
      <c r="T603" s="2">
        <f t="shared" si="662"/>
        <v>56.833333333333336</v>
      </c>
      <c r="U603" s="7">
        <f t="shared" si="663"/>
        <v>1</v>
      </c>
      <c r="V603" s="2">
        <f t="shared" si="673"/>
        <v>17.820661035145275</v>
      </c>
      <c r="W603" s="28">
        <f t="shared" si="674"/>
        <v>25.46658077197695</v>
      </c>
      <c r="X603" s="2">
        <f t="shared" si="675"/>
        <v>26.86164156030695</v>
      </c>
      <c r="Y603" s="2">
        <f t="shared" si="676"/>
        <v>219.04562522366066</v>
      </c>
      <c r="Z603" s="28">
        <f t="shared" si="677"/>
        <v>0</v>
      </c>
      <c r="AA603" s="28">
        <f t="shared" si="678"/>
        <v>12.291666666666666</v>
      </c>
      <c r="AB603" s="28">
        <f t="shared" si="679"/>
        <v>313.02672198888331</v>
      </c>
      <c r="AC603" s="2">
        <f t="shared" si="680"/>
        <v>330.17434417877291</v>
      </c>
      <c r="AD603" s="2">
        <f t="shared" si="664"/>
        <v>330.17434417877291</v>
      </c>
      <c r="AE603" s="2">
        <f t="shared" si="681"/>
        <v>330.17434417877291</v>
      </c>
      <c r="AF603" s="2">
        <f t="shared" si="665"/>
        <v>3540.8890798610555</v>
      </c>
      <c r="AG603" s="33">
        <f t="shared" si="682"/>
        <v>8.95050533234127E-2</v>
      </c>
      <c r="AH603" s="33">
        <f t="shared" si="683"/>
        <v>8.95050533234127E-2</v>
      </c>
      <c r="AI603" s="2">
        <f t="shared" si="684"/>
        <v>1.8091706654311837</v>
      </c>
      <c r="AJ603" s="7">
        <v>2.2000000000000002</v>
      </c>
      <c r="AK603" s="27">
        <f t="shared" si="685"/>
        <v>0</v>
      </c>
      <c r="AL603" s="3">
        <f t="shared" si="686"/>
        <v>2751.652149992442</v>
      </c>
    </row>
    <row r="604" spans="1:38" ht="20.25" x14ac:dyDescent="0.3">
      <c r="A604" s="7">
        <v>24</v>
      </c>
      <c r="B604" s="7">
        <v>108</v>
      </c>
      <c r="C604" s="27">
        <v>87</v>
      </c>
      <c r="D604" s="27">
        <v>136</v>
      </c>
      <c r="E604" s="7">
        <v>10</v>
      </c>
      <c r="F604" s="32">
        <f t="shared" si="666"/>
        <v>13</v>
      </c>
      <c r="G604" s="8">
        <f t="shared" si="659"/>
        <v>37440</v>
      </c>
      <c r="H604" s="2">
        <v>1.4</v>
      </c>
      <c r="I604" s="7">
        <f t="shared" si="660"/>
        <v>52416</v>
      </c>
      <c r="J604" s="7">
        <v>1.2</v>
      </c>
      <c r="K604" s="7">
        <v>1.75</v>
      </c>
      <c r="L604" s="7">
        <v>0</v>
      </c>
      <c r="M604" s="2">
        <f t="shared" si="667"/>
        <v>2.0876190476190475</v>
      </c>
      <c r="N604" s="2">
        <f t="shared" si="668"/>
        <v>1.8095238095238095</v>
      </c>
      <c r="O604" s="2">
        <f t="shared" si="669"/>
        <v>7.5238095238095237</v>
      </c>
      <c r="P604" s="2">
        <f t="shared" si="670"/>
        <v>44.346666666666664</v>
      </c>
      <c r="Q604" s="2">
        <f t="shared" si="671"/>
        <v>50.346666666666664</v>
      </c>
      <c r="R604" s="2">
        <f t="shared" si="672"/>
        <v>42.833333333333336</v>
      </c>
      <c r="S604" s="2">
        <f t="shared" si="661"/>
        <v>46.833333333333336</v>
      </c>
      <c r="T604" s="2">
        <f t="shared" si="662"/>
        <v>56.833333333333336</v>
      </c>
      <c r="U604" s="7">
        <f t="shared" si="663"/>
        <v>1</v>
      </c>
      <c r="V604" s="2">
        <f t="shared" si="673"/>
        <v>17.806502670975398</v>
      </c>
      <c r="W604" s="28">
        <f t="shared" si="674"/>
        <v>25.446347789372101</v>
      </c>
      <c r="X604" s="2">
        <f t="shared" si="675"/>
        <v>26.84030021372832</v>
      </c>
      <c r="Y604" s="2">
        <f t="shared" si="676"/>
        <v>231.48453472268017</v>
      </c>
      <c r="Z604" s="28">
        <f t="shared" si="677"/>
        <v>0</v>
      </c>
      <c r="AA604" s="28">
        <f t="shared" si="678"/>
        <v>13</v>
      </c>
      <c r="AB604" s="28">
        <f t="shared" si="679"/>
        <v>330.80252126183734</v>
      </c>
      <c r="AC604" s="2">
        <f t="shared" si="680"/>
        <v>348.92390277846818</v>
      </c>
      <c r="AD604" s="2">
        <f t="shared" si="664"/>
        <v>348.92390277846818</v>
      </c>
      <c r="AE604" s="2">
        <f t="shared" si="681"/>
        <v>348.92390277846818</v>
      </c>
      <c r="AF604" s="2">
        <f t="shared" si="665"/>
        <v>3969.7164770760623</v>
      </c>
      <c r="AG604" s="33">
        <f t="shared" si="682"/>
        <v>8.9929315476190472E-2</v>
      </c>
      <c r="AH604" s="33">
        <f t="shared" si="683"/>
        <v>8.9929315476190472E-2</v>
      </c>
      <c r="AI604" s="2">
        <f t="shared" si="684"/>
        <v>1.8094490618068724</v>
      </c>
      <c r="AJ604" s="7">
        <v>2.2000000000000002</v>
      </c>
      <c r="AK604" s="27">
        <f t="shared" si="685"/>
        <v>0</v>
      </c>
      <c r="AL604" s="3">
        <f t="shared" si="686"/>
        <v>2749.5718903636553</v>
      </c>
    </row>
    <row r="605" spans="1:38" ht="20.25" x14ac:dyDescent="0.3">
      <c r="A605" s="7">
        <v>24</v>
      </c>
      <c r="B605" s="7">
        <v>114</v>
      </c>
      <c r="C605" s="27">
        <v>92</v>
      </c>
      <c r="D605" s="27">
        <v>143</v>
      </c>
      <c r="E605" s="7">
        <v>10.5</v>
      </c>
      <c r="F605" s="32">
        <f t="shared" si="666"/>
        <v>13.666666666666666</v>
      </c>
      <c r="G605" s="8">
        <f t="shared" si="659"/>
        <v>39360</v>
      </c>
      <c r="H605" s="2">
        <v>1.4</v>
      </c>
      <c r="I605" s="7">
        <f t="shared" si="660"/>
        <v>55104</v>
      </c>
      <c r="J605" s="7">
        <v>1.2</v>
      </c>
      <c r="K605" s="7">
        <v>1.75</v>
      </c>
      <c r="L605" s="7">
        <v>0</v>
      </c>
      <c r="M605" s="2">
        <f t="shared" si="667"/>
        <v>2.0676190476190475</v>
      </c>
      <c r="N605" s="2">
        <f t="shared" si="668"/>
        <v>1.8095238095238095</v>
      </c>
      <c r="O605" s="2">
        <f t="shared" si="669"/>
        <v>7.5238095238095237</v>
      </c>
      <c r="P605" s="2">
        <f t="shared" si="670"/>
        <v>44.381666666666668</v>
      </c>
      <c r="Q605" s="2">
        <f t="shared" si="671"/>
        <v>50.381666666666668</v>
      </c>
      <c r="R605" s="2">
        <f t="shared" si="672"/>
        <v>42.833333333333336</v>
      </c>
      <c r="S605" s="2">
        <f t="shared" si="661"/>
        <v>46.833333333333336</v>
      </c>
      <c r="T605" s="2">
        <f t="shared" si="662"/>
        <v>56.833333333333336</v>
      </c>
      <c r="U605" s="7">
        <f t="shared" si="663"/>
        <v>1</v>
      </c>
      <c r="V605" s="2">
        <f t="shared" si="673"/>
        <v>17.794132544405205</v>
      </c>
      <c r="W605" s="28">
        <f t="shared" si="674"/>
        <v>25.428670284208948</v>
      </c>
      <c r="X605" s="2">
        <f t="shared" si="675"/>
        <v>26.821654333795525</v>
      </c>
      <c r="Y605" s="2">
        <f t="shared" si="676"/>
        <v>243.18647810687114</v>
      </c>
      <c r="Z605" s="28">
        <f t="shared" si="677"/>
        <v>0</v>
      </c>
      <c r="AA605" s="28">
        <f t="shared" si="678"/>
        <v>13.666666666666666</v>
      </c>
      <c r="AB605" s="28">
        <f t="shared" si="679"/>
        <v>347.52516055085562</v>
      </c>
      <c r="AC605" s="2">
        <f t="shared" si="680"/>
        <v>366.5626092285388</v>
      </c>
      <c r="AD605" s="2">
        <f t="shared" si="664"/>
        <v>366.5626092285388</v>
      </c>
      <c r="AE605" s="2">
        <f t="shared" si="681"/>
        <v>366.5626092285388</v>
      </c>
      <c r="AF605" s="2">
        <f t="shared" si="665"/>
        <v>4423.0482969890691</v>
      </c>
      <c r="AG605" s="33">
        <f t="shared" si="682"/>
        <v>9.0328621031746034E-2</v>
      </c>
      <c r="AH605" s="33">
        <f t="shared" si="683"/>
        <v>9.0328621031746034E-2</v>
      </c>
      <c r="AI605" s="2">
        <f t="shared" si="684"/>
        <v>1.8097111602044074</v>
      </c>
      <c r="AJ605" s="7">
        <v>2.2000000000000002</v>
      </c>
      <c r="AK605" s="27">
        <f t="shared" si="685"/>
        <v>0</v>
      </c>
      <c r="AL605" s="3">
        <f t="shared" si="686"/>
        <v>2760.2619080951558</v>
      </c>
    </row>
    <row r="606" spans="1:38" ht="20.25" x14ac:dyDescent="0.3">
      <c r="A606" s="7">
        <v>24</v>
      </c>
      <c r="B606" s="7">
        <v>120</v>
      </c>
      <c r="C606" s="27">
        <v>97</v>
      </c>
      <c r="D606" s="27">
        <v>151</v>
      </c>
      <c r="E606" s="7">
        <v>11</v>
      </c>
      <c r="F606" s="32">
        <f t="shared" si="666"/>
        <v>14.416666666666666</v>
      </c>
      <c r="G606" s="8">
        <f t="shared" si="659"/>
        <v>41520</v>
      </c>
      <c r="H606" s="2">
        <v>1.4</v>
      </c>
      <c r="I606" s="7">
        <f t="shared" si="660"/>
        <v>58127.999999999993</v>
      </c>
      <c r="J606" s="7">
        <v>1.2</v>
      </c>
      <c r="K606" s="7">
        <v>1.75</v>
      </c>
      <c r="L606" s="7">
        <v>0</v>
      </c>
      <c r="M606" s="2">
        <f t="shared" si="667"/>
        <v>2.0447619047619048</v>
      </c>
      <c r="N606" s="2">
        <f t="shared" si="668"/>
        <v>1.8095238095238095</v>
      </c>
      <c r="O606" s="2">
        <f t="shared" si="669"/>
        <v>7.5238095238095237</v>
      </c>
      <c r="P606" s="2">
        <f t="shared" si="670"/>
        <v>44.421666666666667</v>
      </c>
      <c r="Q606" s="2">
        <f t="shared" si="671"/>
        <v>50.421666666666667</v>
      </c>
      <c r="R606" s="2">
        <f t="shared" si="672"/>
        <v>42.833333333333336</v>
      </c>
      <c r="S606" s="2">
        <f t="shared" si="661"/>
        <v>46.833333333333336</v>
      </c>
      <c r="T606" s="2">
        <f t="shared" si="662"/>
        <v>56.833333333333336</v>
      </c>
      <c r="U606" s="7">
        <f t="shared" si="663"/>
        <v>1</v>
      </c>
      <c r="V606" s="2">
        <f t="shared" si="673"/>
        <v>17.780016285486557</v>
      </c>
      <c r="W606" s="28">
        <f t="shared" si="674"/>
        <v>25.408497472030948</v>
      </c>
      <c r="X606" s="2">
        <f t="shared" si="675"/>
        <v>26.800376453783262</v>
      </c>
      <c r="Y606" s="2">
        <f t="shared" si="676"/>
        <v>256.32856811576454</v>
      </c>
      <c r="Z606" s="28">
        <f t="shared" si="677"/>
        <v>0</v>
      </c>
      <c r="AA606" s="28">
        <f t="shared" si="678"/>
        <v>14.416666666666666</v>
      </c>
      <c r="AB606" s="28">
        <f t="shared" si="679"/>
        <v>366.30583855511281</v>
      </c>
      <c r="AC606" s="2">
        <f t="shared" si="680"/>
        <v>386.37209387537536</v>
      </c>
      <c r="AD606" s="2">
        <f t="shared" si="664"/>
        <v>386.37209387537536</v>
      </c>
      <c r="AE606" s="2">
        <f t="shared" si="681"/>
        <v>386.37209387537536</v>
      </c>
      <c r="AF606" s="2">
        <f t="shared" si="665"/>
        <v>4900.884539600077</v>
      </c>
      <c r="AG606" s="33">
        <f t="shared" si="682"/>
        <v>9.0777839781746028E-2</v>
      </c>
      <c r="AH606" s="33">
        <f t="shared" si="683"/>
        <v>9.0777839781746028E-2</v>
      </c>
      <c r="AI606" s="2">
        <f t="shared" si="684"/>
        <v>1.8100061116762884</v>
      </c>
      <c r="AJ606" s="7">
        <v>2.2000000000000002</v>
      </c>
      <c r="AK606" s="27">
        <f t="shared" si="685"/>
        <v>0</v>
      </c>
      <c r="AL606" s="3">
        <f t="shared" si="686"/>
        <v>2767.3486538772431</v>
      </c>
    </row>
    <row r="607" spans="1:38" ht="20.25" x14ac:dyDescent="0.3">
      <c r="A607" s="7">
        <v>24</v>
      </c>
      <c r="B607" s="7">
        <v>132</v>
      </c>
      <c r="C607" s="27">
        <v>106</v>
      </c>
      <c r="D607" s="27">
        <v>166</v>
      </c>
      <c r="E607" s="7">
        <v>12</v>
      </c>
      <c r="F607" s="32">
        <f t="shared" si="666"/>
        <v>15.833333333333334</v>
      </c>
      <c r="G607" s="8">
        <f t="shared" si="659"/>
        <v>45600</v>
      </c>
      <c r="H607" s="2">
        <v>1.4</v>
      </c>
      <c r="I607" s="7">
        <f t="shared" si="660"/>
        <v>63839.999999999993</v>
      </c>
      <c r="J607" s="7">
        <v>1.2</v>
      </c>
      <c r="K607" s="7">
        <v>1.75</v>
      </c>
      <c r="L607" s="7">
        <v>0</v>
      </c>
      <c r="M607" s="2">
        <f t="shared" si="667"/>
        <v>2.0019047619047616</v>
      </c>
      <c r="N607" s="2">
        <f t="shared" si="668"/>
        <v>1.8095238095238095</v>
      </c>
      <c r="O607" s="2">
        <f t="shared" si="669"/>
        <v>7.5238095238095237</v>
      </c>
      <c r="P607" s="2">
        <f t="shared" si="670"/>
        <v>44.496666666666663</v>
      </c>
      <c r="Q607" s="2">
        <f t="shared" si="671"/>
        <v>50.496666666666663</v>
      </c>
      <c r="R607" s="2">
        <f t="shared" si="672"/>
        <v>42.833333333333336</v>
      </c>
      <c r="S607" s="2">
        <f t="shared" si="661"/>
        <v>46.833333333333336</v>
      </c>
      <c r="T607" s="2">
        <f t="shared" si="662"/>
        <v>56.833333333333336</v>
      </c>
      <c r="U607" s="7">
        <f t="shared" si="663"/>
        <v>1</v>
      </c>
      <c r="V607" s="2">
        <f t="shared" si="673"/>
        <v>17.753608577623108</v>
      </c>
      <c r="W607" s="28">
        <f t="shared" si="674"/>
        <v>25.370759588796368</v>
      </c>
      <c r="X607" s="2">
        <f t="shared" si="675"/>
        <v>26.760571287091722</v>
      </c>
      <c r="Y607" s="2">
        <f t="shared" si="676"/>
        <v>281.09880247903254</v>
      </c>
      <c r="Z607" s="28">
        <f t="shared" si="677"/>
        <v>0</v>
      </c>
      <c r="AA607" s="28">
        <f t="shared" si="678"/>
        <v>15.833333333333334</v>
      </c>
      <c r="AB607" s="28">
        <f t="shared" si="679"/>
        <v>401.70369348927585</v>
      </c>
      <c r="AC607" s="2">
        <f t="shared" si="680"/>
        <v>423.70904537895228</v>
      </c>
      <c r="AD607" s="2">
        <f t="shared" si="664"/>
        <v>423.70904537895228</v>
      </c>
      <c r="AE607" s="2">
        <f t="shared" si="681"/>
        <v>423.70904537895228</v>
      </c>
      <c r="AF607" s="2">
        <f t="shared" si="665"/>
        <v>5930.0702929160934</v>
      </c>
      <c r="AG607" s="33">
        <f t="shared" si="682"/>
        <v>9.1626364087301584E-2</v>
      </c>
      <c r="AH607" s="33">
        <f t="shared" si="683"/>
        <v>9.1626364087301584E-2</v>
      </c>
      <c r="AI607" s="2">
        <f t="shared" si="684"/>
        <v>1.8105635046336883</v>
      </c>
      <c r="AJ607" s="7">
        <v>2.2000000000000002</v>
      </c>
      <c r="AK607" s="27">
        <f t="shared" si="685"/>
        <v>0</v>
      </c>
      <c r="AL607" s="3">
        <f t="shared" si="686"/>
        <v>2785.6628758610527</v>
      </c>
    </row>
    <row r="608" spans="1:38" ht="20.25" x14ac:dyDescent="0.3">
      <c r="A608" s="7">
        <v>24</v>
      </c>
      <c r="B608" s="7">
        <v>144</v>
      </c>
      <c r="C608" s="27">
        <v>116</v>
      </c>
      <c r="D608" s="27">
        <v>180</v>
      </c>
      <c r="E608" s="7">
        <v>13</v>
      </c>
      <c r="F608" s="32">
        <f t="shared" si="666"/>
        <v>17.166666666666668</v>
      </c>
      <c r="G608" s="8">
        <f t="shared" si="659"/>
        <v>49440</v>
      </c>
      <c r="H608" s="2">
        <v>1.4</v>
      </c>
      <c r="I608" s="7">
        <f t="shared" si="660"/>
        <v>69216</v>
      </c>
      <c r="J608" s="7">
        <v>1.2</v>
      </c>
      <c r="K608" s="7">
        <v>1.75</v>
      </c>
      <c r="L608" s="7">
        <v>0</v>
      </c>
      <c r="M608" s="2">
        <f t="shared" si="667"/>
        <v>1.9619047619047618</v>
      </c>
      <c r="N608" s="2">
        <f t="shared" si="668"/>
        <v>1.8095238095238095</v>
      </c>
      <c r="O608" s="2">
        <f t="shared" si="669"/>
        <v>7.5238095238095237</v>
      </c>
      <c r="P608" s="2">
        <f t="shared" si="670"/>
        <v>44.566666666666663</v>
      </c>
      <c r="Q608" s="2">
        <f t="shared" si="671"/>
        <v>50.566666666666663</v>
      </c>
      <c r="R608" s="2">
        <f t="shared" si="672"/>
        <v>42.833333333333336</v>
      </c>
      <c r="S608" s="2">
        <f t="shared" si="661"/>
        <v>46.833333333333336</v>
      </c>
      <c r="T608" s="2">
        <f t="shared" si="662"/>
        <v>56.833333333333336</v>
      </c>
      <c r="U608" s="7">
        <f t="shared" si="663"/>
        <v>1</v>
      </c>
      <c r="V608" s="2">
        <f t="shared" si="673"/>
        <v>17.729032059486649</v>
      </c>
      <c r="W608" s="28">
        <f t="shared" si="674"/>
        <v>25.335638563656968</v>
      </c>
      <c r="X608" s="2">
        <f t="shared" si="675"/>
        <v>26.7235263301353</v>
      </c>
      <c r="Y608" s="2">
        <f t="shared" si="676"/>
        <v>304.34838368785415</v>
      </c>
      <c r="Z608" s="28">
        <f t="shared" si="677"/>
        <v>0</v>
      </c>
      <c r="AA608" s="28">
        <f t="shared" si="678"/>
        <v>17.166666666666668</v>
      </c>
      <c r="AB608" s="28">
        <f t="shared" si="679"/>
        <v>434.92846200944462</v>
      </c>
      <c r="AC608" s="2">
        <f t="shared" si="680"/>
        <v>458.75386866732271</v>
      </c>
      <c r="AD608" s="2">
        <f t="shared" si="664"/>
        <v>458.75386866732271</v>
      </c>
      <c r="AE608" s="2">
        <f t="shared" si="681"/>
        <v>458.75386866732271</v>
      </c>
      <c r="AF608" s="2">
        <f t="shared" si="665"/>
        <v>7057.2737370241111</v>
      </c>
      <c r="AG608" s="33">
        <f t="shared" si="682"/>
        <v>9.2424975198412695E-2</v>
      </c>
      <c r="AH608" s="33">
        <f t="shared" si="683"/>
        <v>9.2424975198412695E-2</v>
      </c>
      <c r="AI608" s="2">
        <f t="shared" si="684"/>
        <v>1.8110884234631064</v>
      </c>
      <c r="AJ608" s="7">
        <v>2.2000000000000002</v>
      </c>
      <c r="AK608" s="27">
        <f t="shared" si="685"/>
        <v>0</v>
      </c>
      <c r="AL608" s="3">
        <f t="shared" si="686"/>
        <v>2807.6403393261439</v>
      </c>
    </row>
    <row r="609" spans="1:38" ht="20.25" x14ac:dyDescent="0.3">
      <c r="A609" s="7"/>
      <c r="B609" s="7"/>
      <c r="C609" s="7"/>
      <c r="D609" s="2"/>
      <c r="E609" s="2"/>
      <c r="F609" s="2"/>
      <c r="G609" s="7"/>
      <c r="H609" s="7"/>
      <c r="I609" s="7"/>
      <c r="J609" s="7"/>
      <c r="K609" s="2"/>
      <c r="L609" s="2"/>
      <c r="M609" s="2"/>
      <c r="N609" s="2"/>
      <c r="O609" s="2"/>
      <c r="P609" s="2"/>
      <c r="Q609" s="2"/>
      <c r="R609" s="2"/>
      <c r="S609" s="7"/>
      <c r="T609" s="2"/>
      <c r="U609" s="28"/>
      <c r="V609" s="2"/>
      <c r="W609" s="2"/>
      <c r="X609" s="28"/>
      <c r="Y609" s="28"/>
      <c r="Z609" s="28"/>
      <c r="AA609" s="2"/>
      <c r="AB609" s="2"/>
      <c r="AC609" s="2"/>
      <c r="AD609" s="7"/>
      <c r="AE609" s="2"/>
      <c r="AF609" s="7"/>
      <c r="AG609" s="7"/>
      <c r="AH609" s="3"/>
    </row>
    <row r="610" spans="1:38" ht="150" x14ac:dyDescent="0.2">
      <c r="A610" s="7" t="s">
        <v>10</v>
      </c>
      <c r="B610" s="7" t="s">
        <v>82</v>
      </c>
      <c r="C610" s="31" t="s">
        <v>83</v>
      </c>
      <c r="D610" s="31" t="s">
        <v>84</v>
      </c>
      <c r="E610" s="7" t="s">
        <v>12</v>
      </c>
      <c r="F610" s="7" t="s">
        <v>85</v>
      </c>
      <c r="G610" s="7" t="s">
        <v>47</v>
      </c>
      <c r="H610" s="7" t="s">
        <v>14</v>
      </c>
      <c r="I610" s="7" t="s">
        <v>15</v>
      </c>
      <c r="J610" s="7" t="s">
        <v>16</v>
      </c>
      <c r="K610" s="7" t="s">
        <v>17</v>
      </c>
      <c r="L610" s="7" t="s">
        <v>18</v>
      </c>
      <c r="M610" s="7" t="s">
        <v>25</v>
      </c>
      <c r="N610" s="7" t="s">
        <v>26</v>
      </c>
      <c r="O610" s="7" t="s">
        <v>27</v>
      </c>
      <c r="P610" s="7" t="s">
        <v>28</v>
      </c>
      <c r="Q610" s="7" t="s">
        <v>29</v>
      </c>
      <c r="R610" s="7" t="s">
        <v>30</v>
      </c>
      <c r="S610" s="7" t="s">
        <v>31</v>
      </c>
      <c r="T610" s="7" t="s">
        <v>32</v>
      </c>
      <c r="U610" s="7" t="s">
        <v>33</v>
      </c>
      <c r="V610" s="7" t="s">
        <v>34</v>
      </c>
      <c r="W610" s="26" t="s">
        <v>35</v>
      </c>
      <c r="X610" s="7" t="s">
        <v>36</v>
      </c>
      <c r="Y610" s="7" t="s">
        <v>37</v>
      </c>
      <c r="Z610" s="26" t="s">
        <v>59</v>
      </c>
      <c r="AA610" s="26" t="s">
        <v>60</v>
      </c>
      <c r="AB610" s="26" t="s">
        <v>61</v>
      </c>
      <c r="AC610" s="7" t="s">
        <v>39</v>
      </c>
      <c r="AD610" s="7" t="s">
        <v>40</v>
      </c>
      <c r="AE610" s="7" t="s">
        <v>41</v>
      </c>
      <c r="AF610" s="7" t="s">
        <v>21</v>
      </c>
      <c r="AG610" s="26" t="s">
        <v>90</v>
      </c>
      <c r="AH610" s="26" t="s">
        <v>89</v>
      </c>
      <c r="AI610" s="7" t="s">
        <v>22</v>
      </c>
      <c r="AJ610" s="7" t="s">
        <v>23</v>
      </c>
      <c r="AK610" s="26" t="s">
        <v>20</v>
      </c>
      <c r="AL610" s="7" t="s">
        <v>24</v>
      </c>
    </row>
    <row r="611" spans="1:38" ht="20.25" x14ac:dyDescent="0.3">
      <c r="A611" s="7">
        <v>25</v>
      </c>
      <c r="B611" s="7">
        <v>18</v>
      </c>
      <c r="C611" s="27">
        <v>14</v>
      </c>
      <c r="D611" s="27">
        <v>23</v>
      </c>
      <c r="E611" s="7">
        <v>2.75</v>
      </c>
      <c r="F611" s="32">
        <f>($D611+2*$E611)/12</f>
        <v>2.375</v>
      </c>
      <c r="G611" s="8">
        <f t="shared" ref="G611:G633" si="688">$B$4*$A611*$F611</f>
        <v>7125</v>
      </c>
      <c r="H611" s="2">
        <v>1.4</v>
      </c>
      <c r="I611" s="7">
        <f t="shared" ref="I611:I633" si="689">$G611*$H611</f>
        <v>9975</v>
      </c>
      <c r="J611" s="7">
        <v>1.2</v>
      </c>
      <c r="K611" s="7">
        <v>1.1499999999999999</v>
      </c>
      <c r="L611" s="7">
        <v>0</v>
      </c>
      <c r="M611" s="2">
        <f>($E$7-$C$7-0.06*$D611/12)/$K611</f>
        <v>3.6681159420289853</v>
      </c>
      <c r="N611" s="2">
        <f>($F$7-$B$7)/$K611</f>
        <v>2.7536231884057973</v>
      </c>
      <c r="O611" s="2">
        <f>($G$7-$B$7)/$K611</f>
        <v>11.449275362318842</v>
      </c>
      <c r="P611" s="2">
        <f>$C$7+$K611*$A611+0.06*$D611/12</f>
        <v>30.531666666666663</v>
      </c>
      <c r="Q611" s="2">
        <f>IF($A611&lt;$M611,$P611,$P611+$E$7)</f>
        <v>36.531666666666666</v>
      </c>
      <c r="R611" s="2">
        <f>$B$7+K611*$A611</f>
        <v>29.583333333333329</v>
      </c>
      <c r="S611" s="2">
        <f t="shared" ref="S611:S633" si="690">$R611+$F$7</f>
        <v>33.583333333333329</v>
      </c>
      <c r="T611" s="2">
        <f t="shared" ref="T611:T633" si="691">$R611+$G$7</f>
        <v>43.583333333333329</v>
      </c>
      <c r="U611" s="7">
        <f t="shared" ref="U611:U633" si="692">IF($A611&lt;$M611,0.5,1)</f>
        <v>1</v>
      </c>
      <c r="V611" s="2">
        <f>($U611*$H$7*(1+$L611)*$J611)/($Q611*$R611)</f>
        <v>35.53158909660344</v>
      </c>
      <c r="W611" s="28">
        <f>IF($A611&lt;$N611,(($U611*$I$7/2*(1+$L611)*$J$7)/($R611*$Q611)),(($U611*$I$7*(1+$L611)*$J$7)/($S611*$Q611)))</f>
        <v>48.905529347449686</v>
      </c>
      <c r="X611" s="2">
        <f>(2*$U611*$H$7*(1+$L611)*$J611)/($Q611*$T611)</f>
        <v>48.236000494432965</v>
      </c>
      <c r="Y611" s="2">
        <f>IF($R611&gt;$F611,$F611*$V611,$R611*$V611)</f>
        <v>84.387524104433169</v>
      </c>
      <c r="Z611" s="28">
        <f>IF($N611&lt;$A611,0,$F$7-$B$7-$K611*$A611)</f>
        <v>0</v>
      </c>
      <c r="AA611" s="28">
        <f>IF($S611&gt;$F611,$F611,$S611)</f>
        <v>2.375</v>
      </c>
      <c r="AB611" s="28">
        <f>($AA611-$Z611)*$W611</f>
        <v>116.150632200193</v>
      </c>
      <c r="AC611" s="2">
        <f>IF($T611&gt;$F611,$F611*$X611,$T611*$X611)</f>
        <v>114.56050117427829</v>
      </c>
      <c r="AD611" s="2">
        <f t="shared" ref="AD611:AD633" si="693">IF($Y611&gt;$AC611,$Y611,$AC611)</f>
        <v>114.56050117427829</v>
      </c>
      <c r="AE611" s="2">
        <f>IF($AB611&gt;$AD611,$AB611,$AD611)</f>
        <v>116.150632200193</v>
      </c>
      <c r="AF611" s="2">
        <f t="shared" ref="AF611:AF633" si="694">PI()*($B611/(2*12))^2*62.4</f>
        <v>110.26990214100174</v>
      </c>
      <c r="AG611" s="33">
        <f>0.23*($M$7/$H611)*(1+0.35*$M$7*($F611/$A611))</f>
        <v>8.3508482142857138E-2</v>
      </c>
      <c r="AH611" s="33">
        <f>IF(AG611&gt;0.33,0.33,AG611)</f>
        <v>8.3508482142857138E-2</v>
      </c>
      <c r="AI611" s="2">
        <f>$P$7/($O$7-$N$7*AH611)</f>
        <v>1.805244920767332</v>
      </c>
      <c r="AJ611" s="7">
        <v>2.4</v>
      </c>
      <c r="AK611" s="27">
        <f>IF($A611&gt;$F611,0,$AE611)</f>
        <v>0</v>
      </c>
      <c r="AL611" s="3">
        <f>(12/$D611)*(($I611+$AF611)/$AI611+$AK611/$AJ611)</f>
        <v>2914.7734406622967</v>
      </c>
    </row>
    <row r="612" spans="1:38" ht="20.25" x14ac:dyDescent="0.3">
      <c r="A612" s="7">
        <v>25</v>
      </c>
      <c r="B612" s="7">
        <v>24</v>
      </c>
      <c r="C612" s="27">
        <v>19</v>
      </c>
      <c r="D612" s="27">
        <v>30</v>
      </c>
      <c r="E612" s="7">
        <v>3.25</v>
      </c>
      <c r="F612" s="32">
        <f t="shared" ref="F612:F633" si="695">($D612+2*$E612)/12</f>
        <v>3.0416666666666665</v>
      </c>
      <c r="G612" s="8">
        <f t="shared" si="688"/>
        <v>9125</v>
      </c>
      <c r="H612" s="2">
        <v>1.4</v>
      </c>
      <c r="I612" s="7">
        <f t="shared" si="689"/>
        <v>12775</v>
      </c>
      <c r="J612" s="7">
        <v>1.2</v>
      </c>
      <c r="K612" s="4">
        <f>(1.75-1.15)*(($D612-24)/(96-24))+1.15</f>
        <v>1.2</v>
      </c>
      <c r="L612" s="7">
        <v>0</v>
      </c>
      <c r="M612" s="2">
        <f t="shared" ref="M612:M633" si="696">($E$7-$C$7-0.06*$D612/12)/$K612</f>
        <v>3.4861111111111107</v>
      </c>
      <c r="N612" s="2">
        <f t="shared" ref="N612:N633" si="697">($F$7-$B$7)/$K612</f>
        <v>2.6388888888888888</v>
      </c>
      <c r="O612" s="2">
        <f t="shared" ref="O612:O633" si="698">($G$7-$B$7)/$K612</f>
        <v>10.972222222222221</v>
      </c>
      <c r="P612" s="2">
        <f t="shared" ref="P612:P633" si="699">$C$7+$K612*$A612+0.06*$D612/12</f>
        <v>31.816666666666666</v>
      </c>
      <c r="Q612" s="2">
        <f t="shared" ref="Q612:Q633" si="700">IF($A612&lt;$M612,$P612,$P612+$E$7)</f>
        <v>37.816666666666663</v>
      </c>
      <c r="R612" s="2">
        <f t="shared" ref="R612:R633" si="701">$B$7+K612*$A612</f>
        <v>30.833333333333332</v>
      </c>
      <c r="S612" s="2">
        <f t="shared" si="690"/>
        <v>34.833333333333329</v>
      </c>
      <c r="T612" s="2">
        <f t="shared" si="691"/>
        <v>44.833333333333329</v>
      </c>
      <c r="U612" s="7">
        <f t="shared" si="692"/>
        <v>1</v>
      </c>
      <c r="V612" s="2">
        <f t="shared" ref="V612:V633" si="702">($U612*$H$7*(1+$L612)*$J612)/($Q612*$R612)</f>
        <v>32.932712350958283</v>
      </c>
      <c r="W612" s="28">
        <f t="shared" ref="W612:W633" si="703">IF($A612&lt;$N612,(($U612*$I$7/2*(1+$L612)*$J$7)/($R612*$Q612)),(($U612*$I$7*(1+$L612)*$J$7)/($S612*$Q612)))</f>
        <v>45.548383559564009</v>
      </c>
      <c r="X612" s="2">
        <f t="shared" ref="X612:X633" si="704">(2*$U612*$H$7*(1+$L612)*$J612)/($Q612*$T612)</f>
        <v>45.297782787563435</v>
      </c>
      <c r="Y612" s="2">
        <f t="shared" ref="Y612:Y633" si="705">IF($R612&gt;$F612,$F612*$V612,$R612*$V612)</f>
        <v>100.17033340083144</v>
      </c>
      <c r="Z612" s="28">
        <f t="shared" ref="Z612:Z633" si="706">IF($N612&lt;$A612,0,$F$7-$B$7-$K612*$A612)</f>
        <v>0</v>
      </c>
      <c r="AA612" s="28">
        <f t="shared" ref="AA612:AA633" si="707">IF($S612&gt;$F612,$F612,$S612)</f>
        <v>3.0416666666666665</v>
      </c>
      <c r="AB612" s="28">
        <f t="shared" ref="AB612:AB633" si="708">($AA612-$Z612)*$W612</f>
        <v>138.54299999367385</v>
      </c>
      <c r="AC612" s="2">
        <f t="shared" ref="AC612:AC633" si="709">IF($T612&gt;$F612,$F612*$X612,$T612*$X612)</f>
        <v>137.78075597883878</v>
      </c>
      <c r="AD612" s="2">
        <f t="shared" si="693"/>
        <v>137.78075597883878</v>
      </c>
      <c r="AE612" s="2">
        <f t="shared" ref="AE612:AE633" si="710">IF($AB612&gt;$AD612,$AB612,$AD612)</f>
        <v>138.54299999367385</v>
      </c>
      <c r="AF612" s="2">
        <f t="shared" si="694"/>
        <v>196.03538158400309</v>
      </c>
      <c r="AG612" s="33">
        <f t="shared" ref="AG612:AG633" si="711">0.23*($M$7/$H612)*(1+0.35*$M$7*($F612/$A612))</f>
        <v>8.3891815476190484E-2</v>
      </c>
      <c r="AH612" s="33">
        <f t="shared" ref="AH612:AH633" si="712">IF(AG612&gt;0.33,0.33,AG612)</f>
        <v>8.3891815476190484E-2</v>
      </c>
      <c r="AI612" s="2">
        <f t="shared" ref="AI612:AI633" si="713">$P$7/($O$7-$N$7*AH612)</f>
        <v>1.8054953658345396</v>
      </c>
      <c r="AJ612" s="7">
        <v>2.2000000000000002</v>
      </c>
      <c r="AK612" s="27">
        <f t="shared" ref="AK612:AK633" si="714">IF($A612&gt;$F612,0,$AE612)</f>
        <v>0</v>
      </c>
      <c r="AL612" s="3">
        <f t="shared" ref="AL612:AL633" si="715">(12/$D612)*(($I612+$AF612)/$AI612+$AK612/$AJ612)</f>
        <v>2873.6790195168414</v>
      </c>
    </row>
    <row r="613" spans="1:38" ht="20.25" x14ac:dyDescent="0.3">
      <c r="A613" s="7">
        <v>25</v>
      </c>
      <c r="B613" s="7">
        <v>27</v>
      </c>
      <c r="C613" s="27">
        <v>22</v>
      </c>
      <c r="D613" s="27">
        <v>34</v>
      </c>
      <c r="E613" s="7">
        <v>3.5</v>
      </c>
      <c r="F613" s="32">
        <f t="shared" si="695"/>
        <v>3.4166666666666665</v>
      </c>
      <c r="G613" s="8">
        <f t="shared" si="688"/>
        <v>10250</v>
      </c>
      <c r="H613" s="2">
        <v>1.4</v>
      </c>
      <c r="I613" s="7">
        <f t="shared" si="689"/>
        <v>14349.999999999998</v>
      </c>
      <c r="J613" s="7">
        <v>1.2</v>
      </c>
      <c r="K613" s="4">
        <f t="shared" ref="K613:K623" si="716">(1.75-1.15)*(($D613-24)/(96-24))+1.15</f>
        <v>1.2333333333333332</v>
      </c>
      <c r="L613" s="7">
        <v>0</v>
      </c>
      <c r="M613" s="2">
        <f t="shared" si="696"/>
        <v>3.3756756756756761</v>
      </c>
      <c r="N613" s="2">
        <f t="shared" si="697"/>
        <v>2.567567567567568</v>
      </c>
      <c r="O613" s="2">
        <f t="shared" si="698"/>
        <v>10.675675675675677</v>
      </c>
      <c r="P613" s="2">
        <f t="shared" si="699"/>
        <v>32.669999999999995</v>
      </c>
      <c r="Q613" s="2">
        <f t="shared" si="700"/>
        <v>38.669999999999995</v>
      </c>
      <c r="R613" s="2">
        <f t="shared" si="701"/>
        <v>31.666666666666661</v>
      </c>
      <c r="S613" s="2">
        <f t="shared" si="690"/>
        <v>35.666666666666657</v>
      </c>
      <c r="T613" s="2">
        <f t="shared" si="691"/>
        <v>45.666666666666657</v>
      </c>
      <c r="U613" s="7">
        <f t="shared" si="692"/>
        <v>1</v>
      </c>
      <c r="V613" s="2">
        <f t="shared" si="702"/>
        <v>31.358458209138064</v>
      </c>
      <c r="W613" s="28">
        <f t="shared" si="703"/>
        <v>43.502534022606838</v>
      </c>
      <c r="X613" s="2">
        <f t="shared" si="704"/>
        <v>43.489832552819209</v>
      </c>
      <c r="Y613" s="2">
        <f t="shared" si="705"/>
        <v>107.14139888122172</v>
      </c>
      <c r="Z613" s="28">
        <f t="shared" si="706"/>
        <v>0</v>
      </c>
      <c r="AA613" s="28">
        <f t="shared" si="707"/>
        <v>3.4166666666666665</v>
      </c>
      <c r="AB613" s="28">
        <f t="shared" si="708"/>
        <v>148.63365791057336</v>
      </c>
      <c r="AC613" s="2">
        <f t="shared" si="709"/>
        <v>148.59026122213228</v>
      </c>
      <c r="AD613" s="2">
        <f t="shared" si="693"/>
        <v>148.59026122213228</v>
      </c>
      <c r="AE613" s="2">
        <f t="shared" si="710"/>
        <v>148.63365791057336</v>
      </c>
      <c r="AF613" s="2">
        <f t="shared" si="694"/>
        <v>248.1072798172539</v>
      </c>
      <c r="AG613" s="33">
        <f t="shared" si="711"/>
        <v>8.4107440476190468E-2</v>
      </c>
      <c r="AH613" s="33">
        <f t="shared" si="712"/>
        <v>8.4107440476190468E-2</v>
      </c>
      <c r="AI613" s="2">
        <f t="shared" si="713"/>
        <v>1.8056362717245797</v>
      </c>
      <c r="AJ613" s="7">
        <v>2.2000000000000002</v>
      </c>
      <c r="AK613" s="27">
        <f t="shared" si="714"/>
        <v>0</v>
      </c>
      <c r="AL613" s="3">
        <f t="shared" si="715"/>
        <v>2853.4391107803658</v>
      </c>
    </row>
    <row r="614" spans="1:38" ht="20.25" x14ac:dyDescent="0.3">
      <c r="A614" s="7">
        <v>25</v>
      </c>
      <c r="B614" s="7">
        <v>30</v>
      </c>
      <c r="C614" s="27">
        <v>24</v>
      </c>
      <c r="D614" s="27">
        <v>38</v>
      </c>
      <c r="E614" s="7">
        <v>3.75</v>
      </c>
      <c r="F614" s="32">
        <f t="shared" si="695"/>
        <v>3.7916666666666665</v>
      </c>
      <c r="G614" s="8">
        <f t="shared" si="688"/>
        <v>11375</v>
      </c>
      <c r="H614" s="2">
        <v>1.4</v>
      </c>
      <c r="I614" s="7">
        <f t="shared" si="689"/>
        <v>15924.999999999998</v>
      </c>
      <c r="J614" s="7">
        <v>1.2</v>
      </c>
      <c r="K614" s="4">
        <f t="shared" si="716"/>
        <v>1.2666666666666666</v>
      </c>
      <c r="L614" s="7">
        <v>0</v>
      </c>
      <c r="M614" s="2">
        <f t="shared" si="696"/>
        <v>3.271052631578947</v>
      </c>
      <c r="N614" s="2">
        <f t="shared" si="697"/>
        <v>2.5</v>
      </c>
      <c r="O614" s="2">
        <f t="shared" si="698"/>
        <v>10.394736842105264</v>
      </c>
      <c r="P614" s="2">
        <f t="shared" si="699"/>
        <v>33.523333333333326</v>
      </c>
      <c r="Q614" s="2">
        <f t="shared" si="700"/>
        <v>39.523333333333326</v>
      </c>
      <c r="R614" s="2">
        <f t="shared" si="701"/>
        <v>32.5</v>
      </c>
      <c r="S614" s="2">
        <f t="shared" si="690"/>
        <v>36.5</v>
      </c>
      <c r="T614" s="2">
        <f t="shared" si="691"/>
        <v>46.5</v>
      </c>
      <c r="U614" s="7">
        <f t="shared" si="692"/>
        <v>1</v>
      </c>
      <c r="V614" s="2">
        <f t="shared" si="702"/>
        <v>29.89470679442848</v>
      </c>
      <c r="W614" s="28">
        <f t="shared" si="703"/>
        <v>41.591522723412915</v>
      </c>
      <c r="X614" s="2">
        <f t="shared" si="704"/>
        <v>41.788299820168852</v>
      </c>
      <c r="Y614" s="2">
        <f t="shared" si="705"/>
        <v>113.35076326220798</v>
      </c>
      <c r="Z614" s="28">
        <f t="shared" si="706"/>
        <v>0</v>
      </c>
      <c r="AA614" s="28">
        <f t="shared" si="707"/>
        <v>3.7916666666666665</v>
      </c>
      <c r="AB614" s="28">
        <f t="shared" si="708"/>
        <v>157.70119032627397</v>
      </c>
      <c r="AC614" s="2">
        <f t="shared" si="709"/>
        <v>158.44730348480689</v>
      </c>
      <c r="AD614" s="2">
        <f t="shared" si="693"/>
        <v>158.44730348480689</v>
      </c>
      <c r="AE614" s="2">
        <f t="shared" si="710"/>
        <v>158.44730348480689</v>
      </c>
      <c r="AF614" s="2">
        <f t="shared" si="694"/>
        <v>306.30528372500481</v>
      </c>
      <c r="AG614" s="33">
        <f t="shared" si="711"/>
        <v>8.4323065476190479E-2</v>
      </c>
      <c r="AH614" s="33">
        <f t="shared" si="712"/>
        <v>8.4323065476190479E-2</v>
      </c>
      <c r="AI614" s="2">
        <f t="shared" si="713"/>
        <v>1.8057771996097134</v>
      </c>
      <c r="AJ614" s="7">
        <v>2.2000000000000002</v>
      </c>
      <c r="AK614" s="27">
        <f t="shared" si="714"/>
        <v>0</v>
      </c>
      <c r="AL614" s="3">
        <f t="shared" si="715"/>
        <v>2838.4871366540056</v>
      </c>
    </row>
    <row r="615" spans="1:38" ht="20.25" x14ac:dyDescent="0.3">
      <c r="A615" s="7">
        <v>25</v>
      </c>
      <c r="B615" s="7">
        <v>33</v>
      </c>
      <c r="C615" s="27">
        <v>27</v>
      </c>
      <c r="D615" s="27">
        <v>42</v>
      </c>
      <c r="E615" s="7">
        <v>3.75</v>
      </c>
      <c r="F615" s="32">
        <f t="shared" si="695"/>
        <v>4.125</v>
      </c>
      <c r="G615" s="8">
        <f t="shared" si="688"/>
        <v>12375</v>
      </c>
      <c r="H615" s="2">
        <v>1.4</v>
      </c>
      <c r="I615" s="7">
        <f t="shared" si="689"/>
        <v>17325</v>
      </c>
      <c r="J615" s="7">
        <v>1.2</v>
      </c>
      <c r="K615" s="4">
        <f t="shared" si="716"/>
        <v>1.2999999999999998</v>
      </c>
      <c r="L615" s="7">
        <v>0</v>
      </c>
      <c r="M615" s="2">
        <f t="shared" si="696"/>
        <v>3.1717948717948721</v>
      </c>
      <c r="N615" s="2">
        <f t="shared" si="697"/>
        <v>2.4358974358974361</v>
      </c>
      <c r="O615" s="2">
        <f t="shared" si="698"/>
        <v>10.12820512820513</v>
      </c>
      <c r="P615" s="2">
        <f t="shared" si="699"/>
        <v>34.376666666666658</v>
      </c>
      <c r="Q615" s="2">
        <f t="shared" si="700"/>
        <v>40.376666666666658</v>
      </c>
      <c r="R615" s="2">
        <f t="shared" si="701"/>
        <v>33.333333333333329</v>
      </c>
      <c r="S615" s="2">
        <f t="shared" si="690"/>
        <v>37.333333333333329</v>
      </c>
      <c r="T615" s="2">
        <f t="shared" si="691"/>
        <v>47.333333333333329</v>
      </c>
      <c r="U615" s="7">
        <f t="shared" si="692"/>
        <v>1</v>
      </c>
      <c r="V615" s="2">
        <f t="shared" si="702"/>
        <v>28.531329976058789</v>
      </c>
      <c r="W615" s="28">
        <f t="shared" si="703"/>
        <v>39.803752756778444</v>
      </c>
      <c r="X615" s="2">
        <f t="shared" si="704"/>
        <v>40.184971797265902</v>
      </c>
      <c r="Y615" s="2">
        <f t="shared" si="705"/>
        <v>117.69173615124251</v>
      </c>
      <c r="Z615" s="28">
        <f t="shared" si="706"/>
        <v>0</v>
      </c>
      <c r="AA615" s="28">
        <f t="shared" si="707"/>
        <v>4.125</v>
      </c>
      <c r="AB615" s="28">
        <f t="shared" si="708"/>
        <v>164.19048012171109</v>
      </c>
      <c r="AC615" s="2">
        <f t="shared" si="709"/>
        <v>165.76300866372185</v>
      </c>
      <c r="AD615" s="2">
        <f t="shared" si="693"/>
        <v>165.76300866372185</v>
      </c>
      <c r="AE615" s="2">
        <f t="shared" si="710"/>
        <v>165.76300866372185</v>
      </c>
      <c r="AF615" s="2">
        <f t="shared" si="694"/>
        <v>370.62939330725584</v>
      </c>
      <c r="AG615" s="33">
        <f t="shared" si="711"/>
        <v>8.4514732142857138E-2</v>
      </c>
      <c r="AH615" s="33">
        <f t="shared" si="712"/>
        <v>8.4514732142857138E-2</v>
      </c>
      <c r="AI615" s="2">
        <f t="shared" si="713"/>
        <v>1.805902487310123</v>
      </c>
      <c r="AJ615" s="7">
        <v>2.2000000000000002</v>
      </c>
      <c r="AK615" s="27">
        <f t="shared" si="714"/>
        <v>0</v>
      </c>
      <c r="AL615" s="3">
        <f t="shared" si="715"/>
        <v>2799.6495646363578</v>
      </c>
    </row>
    <row r="616" spans="1:38" ht="20.25" x14ac:dyDescent="0.3">
      <c r="A616" s="7">
        <v>25</v>
      </c>
      <c r="B616" s="7">
        <v>36</v>
      </c>
      <c r="C616" s="27">
        <v>29</v>
      </c>
      <c r="D616" s="27">
        <v>45</v>
      </c>
      <c r="E616" s="7">
        <v>4.5</v>
      </c>
      <c r="F616" s="32">
        <f t="shared" si="695"/>
        <v>4.5</v>
      </c>
      <c r="G616" s="8">
        <f t="shared" si="688"/>
        <v>13500</v>
      </c>
      <c r="H616" s="2">
        <v>1.4</v>
      </c>
      <c r="I616" s="7">
        <f t="shared" si="689"/>
        <v>18900</v>
      </c>
      <c r="J616" s="7">
        <v>1.2</v>
      </c>
      <c r="K616" s="4">
        <f t="shared" si="716"/>
        <v>1.325</v>
      </c>
      <c r="L616" s="7">
        <v>0</v>
      </c>
      <c r="M616" s="2">
        <f t="shared" si="696"/>
        <v>3.10062893081761</v>
      </c>
      <c r="N616" s="2">
        <f t="shared" si="697"/>
        <v>2.3899371069182389</v>
      </c>
      <c r="O616" s="2">
        <f t="shared" si="698"/>
        <v>9.9371069182389942</v>
      </c>
      <c r="P616" s="2">
        <f t="shared" si="699"/>
        <v>35.016666666666666</v>
      </c>
      <c r="Q616" s="2">
        <f t="shared" si="700"/>
        <v>41.016666666666666</v>
      </c>
      <c r="R616" s="2">
        <f t="shared" si="701"/>
        <v>33.958333333333336</v>
      </c>
      <c r="S616" s="2">
        <f t="shared" si="690"/>
        <v>37.958333333333336</v>
      </c>
      <c r="T616" s="2">
        <f t="shared" si="691"/>
        <v>47.958333333333336</v>
      </c>
      <c r="U616" s="7">
        <f t="shared" si="692"/>
        <v>1</v>
      </c>
      <c r="V616" s="2">
        <f t="shared" si="702"/>
        <v>27.569220951132138</v>
      </c>
      <c r="W616" s="28">
        <f t="shared" si="703"/>
        <v>38.537518995562387</v>
      </c>
      <c r="X616" s="2">
        <f t="shared" si="704"/>
        <v>39.042424109770103</v>
      </c>
      <c r="Y616" s="2">
        <f t="shared" si="705"/>
        <v>124.06149428009462</v>
      </c>
      <c r="Z616" s="28">
        <f t="shared" si="706"/>
        <v>0</v>
      </c>
      <c r="AA616" s="28">
        <f t="shared" si="707"/>
        <v>4.5</v>
      </c>
      <c r="AB616" s="28">
        <f t="shared" si="708"/>
        <v>173.41883548003074</v>
      </c>
      <c r="AC616" s="2">
        <f t="shared" si="709"/>
        <v>175.69090849396545</v>
      </c>
      <c r="AD616" s="2">
        <f t="shared" si="693"/>
        <v>175.69090849396545</v>
      </c>
      <c r="AE616" s="2">
        <f t="shared" si="710"/>
        <v>175.69090849396545</v>
      </c>
      <c r="AF616" s="2">
        <f t="shared" si="694"/>
        <v>441.07960856400695</v>
      </c>
      <c r="AG616" s="33">
        <f t="shared" si="711"/>
        <v>8.4730357142857149E-2</v>
      </c>
      <c r="AH616" s="33">
        <f t="shared" si="712"/>
        <v>8.4730357142857149E-2</v>
      </c>
      <c r="AI616" s="2">
        <f t="shared" si="713"/>
        <v>1.8060434567555979</v>
      </c>
      <c r="AJ616" s="7">
        <v>2.2000000000000002</v>
      </c>
      <c r="AK616" s="27">
        <f t="shared" si="714"/>
        <v>0</v>
      </c>
      <c r="AL616" s="3">
        <f t="shared" si="715"/>
        <v>2855.7569917036362</v>
      </c>
    </row>
    <row r="617" spans="1:38" ht="20.25" x14ac:dyDescent="0.3">
      <c r="A617" s="7">
        <v>25</v>
      </c>
      <c r="B617" s="7">
        <v>39</v>
      </c>
      <c r="C617" s="27">
        <v>32</v>
      </c>
      <c r="D617" s="27">
        <v>49</v>
      </c>
      <c r="E617" s="7">
        <v>4.75</v>
      </c>
      <c r="F617" s="32">
        <f t="shared" si="695"/>
        <v>4.875</v>
      </c>
      <c r="G617" s="8">
        <f t="shared" si="688"/>
        <v>14625</v>
      </c>
      <c r="H617" s="2">
        <v>1.4</v>
      </c>
      <c r="I617" s="7">
        <f t="shared" si="689"/>
        <v>20475</v>
      </c>
      <c r="J617" s="7">
        <v>1.2</v>
      </c>
      <c r="K617" s="4">
        <f t="shared" si="716"/>
        <v>1.3583333333333334</v>
      </c>
      <c r="L617" s="7">
        <v>0</v>
      </c>
      <c r="M617" s="2">
        <f t="shared" si="696"/>
        <v>3.0098159509202449</v>
      </c>
      <c r="N617" s="2">
        <f t="shared" si="697"/>
        <v>2.3312883435582821</v>
      </c>
      <c r="O617" s="2">
        <f t="shared" si="698"/>
        <v>9.6932515337423304</v>
      </c>
      <c r="P617" s="2">
        <f t="shared" si="699"/>
        <v>35.869999999999997</v>
      </c>
      <c r="Q617" s="2">
        <f t="shared" si="700"/>
        <v>41.87</v>
      </c>
      <c r="R617" s="2">
        <f t="shared" si="701"/>
        <v>34.791666666666671</v>
      </c>
      <c r="S617" s="2">
        <f t="shared" si="690"/>
        <v>38.791666666666671</v>
      </c>
      <c r="T617" s="2">
        <f t="shared" si="691"/>
        <v>48.791666666666671</v>
      </c>
      <c r="U617" s="7">
        <f t="shared" si="692"/>
        <v>1</v>
      </c>
      <c r="V617" s="2">
        <f t="shared" si="702"/>
        <v>26.36046273824455</v>
      </c>
      <c r="W617" s="28">
        <f t="shared" si="703"/>
        <v>36.941102286577269</v>
      </c>
      <c r="X617" s="2">
        <f t="shared" si="704"/>
        <v>37.593486569486252</v>
      </c>
      <c r="Y617" s="2">
        <f t="shared" si="705"/>
        <v>128.50725584894218</v>
      </c>
      <c r="Z617" s="28">
        <f t="shared" si="706"/>
        <v>0</v>
      </c>
      <c r="AA617" s="28">
        <f t="shared" si="707"/>
        <v>4.875</v>
      </c>
      <c r="AB617" s="28">
        <f t="shared" si="708"/>
        <v>180.08787364706419</v>
      </c>
      <c r="AC617" s="2">
        <f t="shared" si="709"/>
        <v>183.26824702624549</v>
      </c>
      <c r="AD617" s="2">
        <f t="shared" si="693"/>
        <v>183.26824702624549</v>
      </c>
      <c r="AE617" s="2">
        <f t="shared" si="710"/>
        <v>183.26824702624549</v>
      </c>
      <c r="AF617" s="2">
        <f t="shared" si="694"/>
        <v>517.65592949525819</v>
      </c>
      <c r="AG617" s="33">
        <f t="shared" si="711"/>
        <v>8.4945982142857146E-2</v>
      </c>
      <c r="AH617" s="33">
        <f t="shared" si="712"/>
        <v>8.4945982142857146E-2</v>
      </c>
      <c r="AI617" s="2">
        <f t="shared" si="713"/>
        <v>1.806184448211049</v>
      </c>
      <c r="AJ617" s="7">
        <v>2.2000000000000002</v>
      </c>
      <c r="AK617" s="27">
        <f t="shared" si="714"/>
        <v>0</v>
      </c>
      <c r="AL617" s="3">
        <f t="shared" si="715"/>
        <v>2846.3641130729679</v>
      </c>
    </row>
    <row r="618" spans="1:38" ht="20.25" x14ac:dyDescent="0.3">
      <c r="A618" s="7">
        <v>25</v>
      </c>
      <c r="B618" s="7">
        <v>42</v>
      </c>
      <c r="C618" s="27">
        <v>34</v>
      </c>
      <c r="D618" s="27">
        <v>53</v>
      </c>
      <c r="E618" s="7">
        <v>5</v>
      </c>
      <c r="F618" s="32">
        <f t="shared" si="695"/>
        <v>5.25</v>
      </c>
      <c r="G618" s="8">
        <f t="shared" si="688"/>
        <v>15750</v>
      </c>
      <c r="H618" s="2">
        <v>1.4</v>
      </c>
      <c r="I618" s="7">
        <f t="shared" si="689"/>
        <v>22050</v>
      </c>
      <c r="J618" s="7">
        <v>1.2</v>
      </c>
      <c r="K618" s="4">
        <f t="shared" si="716"/>
        <v>1.3916666666666666</v>
      </c>
      <c r="L618" s="7">
        <v>0</v>
      </c>
      <c r="M618" s="2">
        <f t="shared" si="696"/>
        <v>2.9233532934131738</v>
      </c>
      <c r="N618" s="2">
        <f t="shared" si="697"/>
        <v>2.2754491017964074</v>
      </c>
      <c r="O618" s="2">
        <f t="shared" si="698"/>
        <v>9.4610778443113777</v>
      </c>
      <c r="P618" s="2">
        <f t="shared" si="699"/>
        <v>36.723333333333329</v>
      </c>
      <c r="Q618" s="2">
        <f t="shared" si="700"/>
        <v>42.723333333333329</v>
      </c>
      <c r="R618" s="2">
        <f t="shared" si="701"/>
        <v>35.625</v>
      </c>
      <c r="S618" s="2">
        <f t="shared" si="690"/>
        <v>39.625</v>
      </c>
      <c r="T618" s="2">
        <f t="shared" si="691"/>
        <v>49.625</v>
      </c>
      <c r="U618" s="7">
        <f t="shared" si="692"/>
        <v>1</v>
      </c>
      <c r="V618" s="2">
        <f t="shared" si="702"/>
        <v>25.229649766141186</v>
      </c>
      <c r="W618" s="28">
        <f t="shared" si="703"/>
        <v>35.441887733390374</v>
      </c>
      <c r="X618" s="2">
        <f t="shared" si="704"/>
        <v>36.22393039471153</v>
      </c>
      <c r="Y618" s="2">
        <f t="shared" si="705"/>
        <v>132.45566127224123</v>
      </c>
      <c r="Z618" s="28">
        <f t="shared" si="706"/>
        <v>0</v>
      </c>
      <c r="AA618" s="28">
        <f t="shared" si="707"/>
        <v>5.25</v>
      </c>
      <c r="AB618" s="28">
        <f t="shared" si="708"/>
        <v>186.06991060029947</v>
      </c>
      <c r="AC618" s="2">
        <f t="shared" si="709"/>
        <v>190.17563457223554</v>
      </c>
      <c r="AD618" s="2">
        <f t="shared" si="693"/>
        <v>190.17563457223554</v>
      </c>
      <c r="AE618" s="2">
        <f t="shared" si="710"/>
        <v>190.17563457223554</v>
      </c>
      <c r="AF618" s="2">
        <f t="shared" si="694"/>
        <v>600.35835610100946</v>
      </c>
      <c r="AG618" s="33">
        <f t="shared" si="711"/>
        <v>8.5161607142857143E-2</v>
      </c>
      <c r="AH618" s="33">
        <f t="shared" si="712"/>
        <v>8.5161607142857143E-2</v>
      </c>
      <c r="AI618" s="2">
        <f t="shared" si="713"/>
        <v>1.8063254616816322</v>
      </c>
      <c r="AJ618" s="7">
        <v>2.2000000000000002</v>
      </c>
      <c r="AK618" s="27">
        <f t="shared" si="714"/>
        <v>0</v>
      </c>
      <c r="AL618" s="3">
        <f t="shared" si="715"/>
        <v>2839.1245834781662</v>
      </c>
    </row>
    <row r="619" spans="1:38" ht="20.25" x14ac:dyDescent="0.3">
      <c r="A619" s="7">
        <v>25</v>
      </c>
      <c r="B619" s="7">
        <v>48</v>
      </c>
      <c r="C619" s="27">
        <v>38</v>
      </c>
      <c r="D619" s="27">
        <v>60</v>
      </c>
      <c r="E619" s="7">
        <v>5.5</v>
      </c>
      <c r="F619" s="32">
        <f t="shared" si="695"/>
        <v>5.916666666666667</v>
      </c>
      <c r="G619" s="8">
        <f t="shared" si="688"/>
        <v>17750</v>
      </c>
      <c r="H619" s="2">
        <v>1.4</v>
      </c>
      <c r="I619" s="7">
        <f t="shared" si="689"/>
        <v>24850</v>
      </c>
      <c r="J619" s="7">
        <v>1.2</v>
      </c>
      <c r="K619" s="4">
        <f t="shared" si="716"/>
        <v>1.45</v>
      </c>
      <c r="L619" s="7">
        <v>0</v>
      </c>
      <c r="M619" s="2">
        <f t="shared" si="696"/>
        <v>2.7816091954022988</v>
      </c>
      <c r="N619" s="2">
        <f t="shared" si="697"/>
        <v>2.1839080459770113</v>
      </c>
      <c r="O619" s="2">
        <f t="shared" si="698"/>
        <v>9.0804597701149419</v>
      </c>
      <c r="P619" s="2">
        <f t="shared" si="699"/>
        <v>38.216666666666661</v>
      </c>
      <c r="Q619" s="2">
        <f t="shared" si="700"/>
        <v>44.216666666666661</v>
      </c>
      <c r="R619" s="2">
        <f t="shared" si="701"/>
        <v>37.083333333333336</v>
      </c>
      <c r="S619" s="2">
        <f t="shared" si="690"/>
        <v>41.083333333333336</v>
      </c>
      <c r="T619" s="2">
        <f t="shared" si="691"/>
        <v>51.083333333333336</v>
      </c>
      <c r="U619" s="7">
        <f t="shared" si="692"/>
        <v>1</v>
      </c>
      <c r="V619" s="2">
        <f t="shared" si="702"/>
        <v>23.418898258066978</v>
      </c>
      <c r="W619" s="28">
        <f t="shared" si="703"/>
        <v>33.029315811485183</v>
      </c>
      <c r="X619" s="2">
        <f t="shared" si="704"/>
        <v>34.001336785774242</v>
      </c>
      <c r="Y619" s="2">
        <f t="shared" si="705"/>
        <v>138.56181469356295</v>
      </c>
      <c r="Z619" s="28">
        <f t="shared" si="706"/>
        <v>0</v>
      </c>
      <c r="AA619" s="28">
        <f t="shared" si="707"/>
        <v>5.916666666666667</v>
      </c>
      <c r="AB619" s="28">
        <f t="shared" si="708"/>
        <v>195.42345188462068</v>
      </c>
      <c r="AC619" s="2">
        <f t="shared" si="709"/>
        <v>201.1745759824976</v>
      </c>
      <c r="AD619" s="2">
        <f t="shared" si="693"/>
        <v>201.1745759824976</v>
      </c>
      <c r="AE619" s="2">
        <f t="shared" si="710"/>
        <v>201.1745759824976</v>
      </c>
      <c r="AF619" s="2">
        <f t="shared" si="694"/>
        <v>784.14152633601236</v>
      </c>
      <c r="AG619" s="33">
        <f t="shared" si="711"/>
        <v>8.5544940476190476E-2</v>
      </c>
      <c r="AH619" s="33">
        <f t="shared" si="712"/>
        <v>8.5544940476190476E-2</v>
      </c>
      <c r="AI619" s="2">
        <f t="shared" si="713"/>
        <v>1.8065762066703874</v>
      </c>
      <c r="AJ619" s="7">
        <v>2.2000000000000002</v>
      </c>
      <c r="AK619" s="27">
        <f t="shared" si="714"/>
        <v>0</v>
      </c>
      <c r="AL619" s="3">
        <f t="shared" si="715"/>
        <v>2837.8699366998808</v>
      </c>
    </row>
    <row r="620" spans="1:38" ht="20.25" x14ac:dyDescent="0.3">
      <c r="A620" s="7">
        <v>25</v>
      </c>
      <c r="B620" s="7">
        <v>54</v>
      </c>
      <c r="C620" s="27">
        <v>43</v>
      </c>
      <c r="D620" s="27">
        <v>68</v>
      </c>
      <c r="E620" s="7">
        <v>6</v>
      </c>
      <c r="F620" s="32">
        <f t="shared" si="695"/>
        <v>6.666666666666667</v>
      </c>
      <c r="G620" s="8">
        <f t="shared" si="688"/>
        <v>20000</v>
      </c>
      <c r="H620" s="2">
        <v>1.4</v>
      </c>
      <c r="I620" s="7">
        <f t="shared" si="689"/>
        <v>28000</v>
      </c>
      <c r="J620" s="7">
        <v>1.2</v>
      </c>
      <c r="K620" s="4">
        <f t="shared" si="716"/>
        <v>1.5166666666666666</v>
      </c>
      <c r="L620" s="7">
        <v>0</v>
      </c>
      <c r="M620" s="2">
        <f t="shared" si="696"/>
        <v>2.6329670329670329</v>
      </c>
      <c r="N620" s="2">
        <f t="shared" si="697"/>
        <v>2.087912087912088</v>
      </c>
      <c r="O620" s="2">
        <f t="shared" si="698"/>
        <v>8.6813186813186807</v>
      </c>
      <c r="P620" s="2">
        <f t="shared" si="699"/>
        <v>39.923333333333332</v>
      </c>
      <c r="Q620" s="2">
        <f t="shared" si="700"/>
        <v>45.923333333333332</v>
      </c>
      <c r="R620" s="2">
        <f t="shared" si="701"/>
        <v>38.75</v>
      </c>
      <c r="S620" s="2">
        <f t="shared" si="690"/>
        <v>42.75</v>
      </c>
      <c r="T620" s="2">
        <f t="shared" si="691"/>
        <v>52.75</v>
      </c>
      <c r="U620" s="7">
        <f t="shared" si="692"/>
        <v>1</v>
      </c>
      <c r="V620" s="2">
        <f t="shared" si="702"/>
        <v>21.57874156787727</v>
      </c>
      <c r="W620" s="28">
        <f t="shared" si="703"/>
        <v>30.561996920878812</v>
      </c>
      <c r="X620" s="2">
        <f t="shared" si="704"/>
        <v>31.703364388824426</v>
      </c>
      <c r="Y620" s="2">
        <f t="shared" si="705"/>
        <v>143.85827711918179</v>
      </c>
      <c r="Z620" s="28">
        <f t="shared" si="706"/>
        <v>0</v>
      </c>
      <c r="AA620" s="28">
        <f t="shared" si="707"/>
        <v>6.666666666666667</v>
      </c>
      <c r="AB620" s="28">
        <f t="shared" si="708"/>
        <v>203.74664613919208</v>
      </c>
      <c r="AC620" s="2">
        <f t="shared" si="709"/>
        <v>211.35576259216285</v>
      </c>
      <c r="AD620" s="2">
        <f t="shared" si="693"/>
        <v>211.35576259216285</v>
      </c>
      <c r="AE620" s="2">
        <f t="shared" si="710"/>
        <v>211.35576259216285</v>
      </c>
      <c r="AF620" s="2">
        <f t="shared" si="694"/>
        <v>992.42911926901559</v>
      </c>
      <c r="AG620" s="33">
        <f t="shared" si="711"/>
        <v>8.597619047619047E-2</v>
      </c>
      <c r="AH620" s="33">
        <f t="shared" si="712"/>
        <v>8.597619047619047E-2</v>
      </c>
      <c r="AI620" s="2">
        <f t="shared" si="713"/>
        <v>1.8068583780065879</v>
      </c>
      <c r="AJ620" s="7">
        <v>2.2000000000000002</v>
      </c>
      <c r="AK620" s="27">
        <f t="shared" si="714"/>
        <v>0</v>
      </c>
      <c r="AL620" s="3">
        <f t="shared" si="715"/>
        <v>2831.6059981923049</v>
      </c>
    </row>
    <row r="621" spans="1:38" ht="20.25" x14ac:dyDescent="0.3">
      <c r="A621" s="7">
        <v>25</v>
      </c>
      <c r="B621" s="7">
        <v>60</v>
      </c>
      <c r="C621" s="27">
        <v>48</v>
      </c>
      <c r="D621" s="27">
        <v>76</v>
      </c>
      <c r="E621" s="7">
        <v>6.5</v>
      </c>
      <c r="F621" s="32">
        <f t="shared" si="695"/>
        <v>7.416666666666667</v>
      </c>
      <c r="G621" s="8">
        <f t="shared" si="688"/>
        <v>22250</v>
      </c>
      <c r="H621" s="2">
        <v>1.4</v>
      </c>
      <c r="I621" s="7">
        <f t="shared" si="689"/>
        <v>31149.999999999996</v>
      </c>
      <c r="J621" s="7">
        <v>1.2</v>
      </c>
      <c r="K621" s="4">
        <f t="shared" si="716"/>
        <v>1.5833333333333333</v>
      </c>
      <c r="L621" s="7">
        <v>0</v>
      </c>
      <c r="M621" s="2">
        <f t="shared" si="696"/>
        <v>2.4968421052631578</v>
      </c>
      <c r="N621" s="2">
        <f t="shared" si="697"/>
        <v>2</v>
      </c>
      <c r="O621" s="2">
        <f t="shared" si="698"/>
        <v>8.3157894736842106</v>
      </c>
      <c r="P621" s="2">
        <f t="shared" si="699"/>
        <v>41.629999999999995</v>
      </c>
      <c r="Q621" s="2">
        <f t="shared" si="700"/>
        <v>47.629999999999995</v>
      </c>
      <c r="R621" s="2">
        <f t="shared" si="701"/>
        <v>40.416666666666664</v>
      </c>
      <c r="S621" s="2">
        <f t="shared" si="690"/>
        <v>44.416666666666664</v>
      </c>
      <c r="T621" s="2">
        <f t="shared" si="691"/>
        <v>54.416666666666664</v>
      </c>
      <c r="U621" s="7">
        <f t="shared" si="692"/>
        <v>1</v>
      </c>
      <c r="V621" s="2">
        <f t="shared" si="702"/>
        <v>19.947577005742289</v>
      </c>
      <c r="W621" s="28">
        <f t="shared" si="703"/>
        <v>28.361206753591141</v>
      </c>
      <c r="X621" s="2">
        <f t="shared" si="704"/>
        <v>29.631163392909681</v>
      </c>
      <c r="Y621" s="2">
        <f t="shared" si="705"/>
        <v>147.94452945925531</v>
      </c>
      <c r="Z621" s="28">
        <f t="shared" si="706"/>
        <v>0</v>
      </c>
      <c r="AA621" s="28">
        <f t="shared" si="707"/>
        <v>7.416666666666667</v>
      </c>
      <c r="AB621" s="28">
        <f t="shared" si="708"/>
        <v>210.34561675580096</v>
      </c>
      <c r="AC621" s="2">
        <f t="shared" si="709"/>
        <v>219.7644618307468</v>
      </c>
      <c r="AD621" s="2">
        <f t="shared" si="693"/>
        <v>219.7644618307468</v>
      </c>
      <c r="AE621" s="2">
        <f t="shared" si="710"/>
        <v>219.7644618307468</v>
      </c>
      <c r="AF621" s="2">
        <f t="shared" si="694"/>
        <v>1225.2211349000193</v>
      </c>
      <c r="AG621" s="33">
        <f t="shared" si="711"/>
        <v>8.6407440476190478E-2</v>
      </c>
      <c r="AH621" s="33">
        <f t="shared" si="712"/>
        <v>8.6407440476190478E-2</v>
      </c>
      <c r="AI621" s="2">
        <f t="shared" si="713"/>
        <v>1.8071406375019268</v>
      </c>
      <c r="AJ621" s="7">
        <v>2.2000000000000002</v>
      </c>
      <c r="AK621" s="27">
        <f t="shared" si="714"/>
        <v>0</v>
      </c>
      <c r="AL621" s="3">
        <f t="shared" si="715"/>
        <v>2828.7101264937119</v>
      </c>
    </row>
    <row r="622" spans="1:38" ht="20.25" x14ac:dyDescent="0.3">
      <c r="A622" s="7">
        <v>25</v>
      </c>
      <c r="B622" s="7">
        <v>66</v>
      </c>
      <c r="C622" s="27">
        <v>53</v>
      </c>
      <c r="D622" s="27">
        <v>83</v>
      </c>
      <c r="E622" s="7">
        <v>7</v>
      </c>
      <c r="F622" s="32">
        <f t="shared" si="695"/>
        <v>8.0833333333333339</v>
      </c>
      <c r="G622" s="8">
        <f t="shared" si="688"/>
        <v>24250</v>
      </c>
      <c r="H622" s="2">
        <v>1.4</v>
      </c>
      <c r="I622" s="7">
        <f t="shared" si="689"/>
        <v>33950</v>
      </c>
      <c r="J622" s="7">
        <v>1.2</v>
      </c>
      <c r="K622" s="4">
        <f t="shared" si="716"/>
        <v>1.6416666666666666</v>
      </c>
      <c r="L622" s="7">
        <v>0</v>
      </c>
      <c r="M622" s="2">
        <f t="shared" si="696"/>
        <v>2.3868020304568525</v>
      </c>
      <c r="N622" s="2">
        <f t="shared" si="697"/>
        <v>1.9289340101522843</v>
      </c>
      <c r="O622" s="2">
        <f t="shared" si="698"/>
        <v>8.0203045685279193</v>
      </c>
      <c r="P622" s="2">
        <f t="shared" si="699"/>
        <v>43.123333333333328</v>
      </c>
      <c r="Q622" s="2">
        <f t="shared" si="700"/>
        <v>49.123333333333328</v>
      </c>
      <c r="R622" s="2">
        <f t="shared" si="701"/>
        <v>41.875</v>
      </c>
      <c r="S622" s="2">
        <f t="shared" si="690"/>
        <v>45.875</v>
      </c>
      <c r="T622" s="2">
        <f t="shared" si="691"/>
        <v>55.875</v>
      </c>
      <c r="U622" s="7">
        <f t="shared" si="692"/>
        <v>1</v>
      </c>
      <c r="V622" s="2">
        <f t="shared" si="702"/>
        <v>18.667603827912078</v>
      </c>
      <c r="W622" s="28">
        <f t="shared" si="703"/>
        <v>26.624860704830326</v>
      </c>
      <c r="X622" s="2">
        <f t="shared" si="704"/>
        <v>27.980524753246296</v>
      </c>
      <c r="Y622" s="2">
        <f t="shared" si="705"/>
        <v>150.89646427562263</v>
      </c>
      <c r="Z622" s="28">
        <f t="shared" si="706"/>
        <v>0</v>
      </c>
      <c r="AA622" s="28">
        <f t="shared" si="707"/>
        <v>8.0833333333333339</v>
      </c>
      <c r="AB622" s="28">
        <f t="shared" si="708"/>
        <v>215.21762403071182</v>
      </c>
      <c r="AC622" s="2">
        <f t="shared" si="709"/>
        <v>226.17590842207426</v>
      </c>
      <c r="AD622" s="2">
        <f t="shared" si="693"/>
        <v>226.17590842207426</v>
      </c>
      <c r="AE622" s="2">
        <f t="shared" si="710"/>
        <v>226.17590842207426</v>
      </c>
      <c r="AF622" s="2">
        <f t="shared" si="694"/>
        <v>1482.5175732290234</v>
      </c>
      <c r="AG622" s="33">
        <f t="shared" si="711"/>
        <v>8.6790773809523811E-2</v>
      </c>
      <c r="AH622" s="33">
        <f t="shared" si="712"/>
        <v>8.6790773809523811E-2</v>
      </c>
      <c r="AI622" s="2">
        <f t="shared" si="713"/>
        <v>1.8073916088746622</v>
      </c>
      <c r="AJ622" s="7">
        <v>2.2000000000000002</v>
      </c>
      <c r="AK622" s="27">
        <f t="shared" si="714"/>
        <v>0</v>
      </c>
      <c r="AL622" s="3">
        <f t="shared" si="715"/>
        <v>2834.3462478697447</v>
      </c>
    </row>
    <row r="623" spans="1:38" ht="20.25" x14ac:dyDescent="0.3">
      <c r="A623" s="7">
        <v>25</v>
      </c>
      <c r="B623" s="7">
        <v>72</v>
      </c>
      <c r="C623" s="27">
        <v>58</v>
      </c>
      <c r="D623" s="27">
        <v>91</v>
      </c>
      <c r="E623" s="7">
        <v>7.5</v>
      </c>
      <c r="F623" s="32">
        <f t="shared" si="695"/>
        <v>8.8333333333333339</v>
      </c>
      <c r="G623" s="8">
        <f t="shared" si="688"/>
        <v>26500</v>
      </c>
      <c r="H623" s="2">
        <v>1.4</v>
      </c>
      <c r="I623" s="7">
        <f t="shared" si="689"/>
        <v>37100</v>
      </c>
      <c r="J623" s="7">
        <v>1.2</v>
      </c>
      <c r="K623" s="4">
        <f t="shared" si="716"/>
        <v>1.7083333333333335</v>
      </c>
      <c r="L623" s="7">
        <v>0</v>
      </c>
      <c r="M623" s="2">
        <f t="shared" si="696"/>
        <v>2.2702439024390242</v>
      </c>
      <c r="N623" s="2">
        <f t="shared" si="697"/>
        <v>1.8536585365853655</v>
      </c>
      <c r="O623" s="2">
        <f t="shared" si="698"/>
        <v>7.7073170731707306</v>
      </c>
      <c r="P623" s="2">
        <f t="shared" si="699"/>
        <v>44.83</v>
      </c>
      <c r="Q623" s="2">
        <f t="shared" si="700"/>
        <v>50.83</v>
      </c>
      <c r="R623" s="2">
        <f t="shared" si="701"/>
        <v>43.541666666666671</v>
      </c>
      <c r="S623" s="2">
        <f t="shared" si="690"/>
        <v>47.541666666666671</v>
      </c>
      <c r="T623" s="2">
        <f t="shared" si="691"/>
        <v>57.541666666666671</v>
      </c>
      <c r="U623" s="7">
        <f t="shared" si="692"/>
        <v>1</v>
      </c>
      <c r="V623" s="2">
        <f t="shared" si="702"/>
        <v>17.350263143775056</v>
      </c>
      <c r="W623" s="28">
        <f t="shared" si="703"/>
        <v>24.828857615639972</v>
      </c>
      <c r="X623" s="2">
        <f t="shared" si="704"/>
        <v>26.257820398616847</v>
      </c>
      <c r="Y623" s="2">
        <f t="shared" si="705"/>
        <v>153.26065777001301</v>
      </c>
      <c r="Z623" s="28">
        <f t="shared" si="706"/>
        <v>0</v>
      </c>
      <c r="AA623" s="28">
        <f t="shared" si="707"/>
        <v>8.8333333333333339</v>
      </c>
      <c r="AB623" s="28">
        <f t="shared" si="708"/>
        <v>219.32157560481977</v>
      </c>
      <c r="AC623" s="2">
        <f t="shared" si="709"/>
        <v>231.94408018778216</v>
      </c>
      <c r="AD623" s="2">
        <f t="shared" si="693"/>
        <v>231.94408018778216</v>
      </c>
      <c r="AE623" s="2">
        <f t="shared" si="710"/>
        <v>231.94408018778216</v>
      </c>
      <c r="AF623" s="2">
        <f t="shared" si="694"/>
        <v>1764.3184342560278</v>
      </c>
      <c r="AG623" s="33">
        <f t="shared" si="711"/>
        <v>8.7222023809523819E-2</v>
      </c>
      <c r="AH623" s="33">
        <f t="shared" si="712"/>
        <v>8.7222023809523819E-2</v>
      </c>
      <c r="AI623" s="2">
        <f t="shared" si="713"/>
        <v>1.8076740350055815</v>
      </c>
      <c r="AJ623" s="7">
        <v>2.2000000000000002</v>
      </c>
      <c r="AK623" s="27">
        <f t="shared" si="714"/>
        <v>0</v>
      </c>
      <c r="AL623" s="3">
        <f t="shared" si="715"/>
        <v>2835.1157172192925</v>
      </c>
    </row>
    <row r="624" spans="1:38" ht="20.25" x14ac:dyDescent="0.3">
      <c r="A624" s="7">
        <v>25</v>
      </c>
      <c r="B624" s="7">
        <v>78</v>
      </c>
      <c r="C624" s="27">
        <v>63</v>
      </c>
      <c r="D624" s="27">
        <v>98</v>
      </c>
      <c r="E624" s="7">
        <v>8</v>
      </c>
      <c r="F624" s="32">
        <f t="shared" si="695"/>
        <v>9.5</v>
      </c>
      <c r="G624" s="8">
        <f t="shared" si="688"/>
        <v>28500</v>
      </c>
      <c r="H624" s="2">
        <v>1.4</v>
      </c>
      <c r="I624" s="7">
        <f t="shared" si="689"/>
        <v>39900</v>
      </c>
      <c r="J624" s="7">
        <v>1.2</v>
      </c>
      <c r="K624" s="7">
        <v>1.75</v>
      </c>
      <c r="L624" s="7">
        <v>0</v>
      </c>
      <c r="M624" s="2">
        <f t="shared" si="696"/>
        <v>2.196190476190476</v>
      </c>
      <c r="N624" s="2">
        <f t="shared" si="697"/>
        <v>1.8095238095238095</v>
      </c>
      <c r="O624" s="2">
        <f t="shared" si="698"/>
        <v>7.5238095238095237</v>
      </c>
      <c r="P624" s="2">
        <f t="shared" si="699"/>
        <v>45.906666666666666</v>
      </c>
      <c r="Q624" s="2">
        <f t="shared" si="700"/>
        <v>51.906666666666666</v>
      </c>
      <c r="R624" s="2">
        <f t="shared" si="701"/>
        <v>44.583333333333336</v>
      </c>
      <c r="S624" s="2">
        <f t="shared" si="690"/>
        <v>48.583333333333336</v>
      </c>
      <c r="T624" s="2">
        <f t="shared" si="691"/>
        <v>58.583333333333336</v>
      </c>
      <c r="U624" s="7">
        <f t="shared" si="692"/>
        <v>1</v>
      </c>
      <c r="V624" s="2">
        <f t="shared" si="702"/>
        <v>16.593406329597094</v>
      </c>
      <c r="W624" s="28">
        <f t="shared" si="703"/>
        <v>23.792539628898066</v>
      </c>
      <c r="X624" s="2">
        <f t="shared" si="704"/>
        <v>25.255966959699705</v>
      </c>
      <c r="Y624" s="2">
        <f t="shared" si="705"/>
        <v>157.63736013117239</v>
      </c>
      <c r="Z624" s="28">
        <f t="shared" si="706"/>
        <v>0</v>
      </c>
      <c r="AA624" s="28">
        <f t="shared" si="707"/>
        <v>9.5</v>
      </c>
      <c r="AB624" s="28">
        <f t="shared" si="708"/>
        <v>226.02912647453164</v>
      </c>
      <c r="AC624" s="2">
        <f t="shared" si="709"/>
        <v>239.93168611714719</v>
      </c>
      <c r="AD624" s="2">
        <f t="shared" si="693"/>
        <v>239.93168611714719</v>
      </c>
      <c r="AE624" s="2">
        <f t="shared" si="710"/>
        <v>239.93168611714719</v>
      </c>
      <c r="AF624" s="2">
        <f t="shared" si="694"/>
        <v>2070.6237179810328</v>
      </c>
      <c r="AG624" s="33">
        <f t="shared" si="711"/>
        <v>8.7605357142857138E-2</v>
      </c>
      <c r="AH624" s="33">
        <f t="shared" si="712"/>
        <v>8.7605357142857138E-2</v>
      </c>
      <c r="AI624" s="2">
        <f t="shared" si="713"/>
        <v>1.8079251545644166</v>
      </c>
      <c r="AJ624" s="7">
        <v>2.2000000000000002</v>
      </c>
      <c r="AK624" s="27">
        <f t="shared" si="714"/>
        <v>0</v>
      </c>
      <c r="AL624" s="3">
        <f t="shared" si="715"/>
        <v>2842.6287637653454</v>
      </c>
    </row>
    <row r="625" spans="1:38" ht="20.25" x14ac:dyDescent="0.3">
      <c r="A625" s="7">
        <v>25</v>
      </c>
      <c r="B625" s="7">
        <v>84</v>
      </c>
      <c r="C625" s="27">
        <v>68</v>
      </c>
      <c r="D625" s="27">
        <v>106</v>
      </c>
      <c r="E625" s="7">
        <v>8.5</v>
      </c>
      <c r="F625" s="32">
        <f t="shared" si="695"/>
        <v>10.25</v>
      </c>
      <c r="G625" s="8">
        <f t="shared" si="688"/>
        <v>30750</v>
      </c>
      <c r="H625" s="2">
        <v>1.4</v>
      </c>
      <c r="I625" s="7">
        <f t="shared" si="689"/>
        <v>43050</v>
      </c>
      <c r="J625" s="7">
        <v>1.2</v>
      </c>
      <c r="K625" s="7">
        <v>1.75</v>
      </c>
      <c r="L625" s="7">
        <v>0</v>
      </c>
      <c r="M625" s="2">
        <f t="shared" si="696"/>
        <v>2.1733333333333333</v>
      </c>
      <c r="N625" s="2">
        <f t="shared" si="697"/>
        <v>1.8095238095238095</v>
      </c>
      <c r="O625" s="2">
        <f t="shared" si="698"/>
        <v>7.5238095238095237</v>
      </c>
      <c r="P625" s="2">
        <f t="shared" si="699"/>
        <v>45.946666666666665</v>
      </c>
      <c r="Q625" s="2">
        <f t="shared" si="700"/>
        <v>51.946666666666665</v>
      </c>
      <c r="R625" s="2">
        <f t="shared" si="701"/>
        <v>44.583333333333336</v>
      </c>
      <c r="S625" s="2">
        <f t="shared" si="690"/>
        <v>48.583333333333336</v>
      </c>
      <c r="T625" s="2">
        <f t="shared" si="691"/>
        <v>58.583333333333336</v>
      </c>
      <c r="U625" s="7">
        <f t="shared" si="692"/>
        <v>1</v>
      </c>
      <c r="V625" s="2">
        <f t="shared" si="702"/>
        <v>16.580629065996277</v>
      </c>
      <c r="W625" s="28">
        <f t="shared" si="703"/>
        <v>23.774218884830638</v>
      </c>
      <c r="X625" s="2">
        <f t="shared" si="704"/>
        <v>25.236519346537719</v>
      </c>
      <c r="Y625" s="2">
        <f t="shared" si="705"/>
        <v>169.95144792646184</v>
      </c>
      <c r="Z625" s="28">
        <f t="shared" si="706"/>
        <v>0</v>
      </c>
      <c r="AA625" s="28">
        <f t="shared" si="707"/>
        <v>10.25</v>
      </c>
      <c r="AB625" s="28">
        <f t="shared" si="708"/>
        <v>243.68574356951405</v>
      </c>
      <c r="AC625" s="2">
        <f t="shared" si="709"/>
        <v>258.6743233020116</v>
      </c>
      <c r="AD625" s="2">
        <f t="shared" si="693"/>
        <v>258.6743233020116</v>
      </c>
      <c r="AE625" s="2">
        <f t="shared" si="710"/>
        <v>258.6743233020116</v>
      </c>
      <c r="AF625" s="2">
        <f t="shared" si="694"/>
        <v>2401.4334244040379</v>
      </c>
      <c r="AG625" s="33">
        <f t="shared" si="711"/>
        <v>8.8036607142857146E-2</v>
      </c>
      <c r="AH625" s="33">
        <f t="shared" si="712"/>
        <v>8.8036607142857146E-2</v>
      </c>
      <c r="AI625" s="2">
        <f t="shared" si="713"/>
        <v>1.808207747478523</v>
      </c>
      <c r="AJ625" s="7">
        <v>2.2000000000000002</v>
      </c>
      <c r="AK625" s="27">
        <f t="shared" si="714"/>
        <v>0</v>
      </c>
      <c r="AL625" s="3">
        <f t="shared" si="715"/>
        <v>2845.6051582036894</v>
      </c>
    </row>
    <row r="626" spans="1:38" ht="20.25" x14ac:dyDescent="0.3">
      <c r="A626" s="7">
        <v>25</v>
      </c>
      <c r="B626" s="7">
        <v>90</v>
      </c>
      <c r="C626" s="27">
        <v>72</v>
      </c>
      <c r="D626" s="27">
        <v>113</v>
      </c>
      <c r="E626" s="7">
        <v>9</v>
      </c>
      <c r="F626" s="32">
        <f t="shared" si="695"/>
        <v>10.916666666666666</v>
      </c>
      <c r="G626" s="8">
        <f t="shared" si="688"/>
        <v>32750</v>
      </c>
      <c r="H626" s="2">
        <v>1.4</v>
      </c>
      <c r="I626" s="7">
        <f t="shared" si="689"/>
        <v>45850</v>
      </c>
      <c r="J626" s="7">
        <v>1.2</v>
      </c>
      <c r="K626" s="7">
        <v>1.75</v>
      </c>
      <c r="L626" s="7">
        <v>0</v>
      </c>
      <c r="M626" s="2">
        <f t="shared" si="696"/>
        <v>2.1533333333333333</v>
      </c>
      <c r="N626" s="2">
        <f t="shared" si="697"/>
        <v>1.8095238095238095</v>
      </c>
      <c r="O626" s="2">
        <f t="shared" si="698"/>
        <v>7.5238095238095237</v>
      </c>
      <c r="P626" s="2">
        <f t="shared" si="699"/>
        <v>45.981666666666662</v>
      </c>
      <c r="Q626" s="2">
        <f t="shared" si="700"/>
        <v>51.981666666666662</v>
      </c>
      <c r="R626" s="2">
        <f t="shared" si="701"/>
        <v>44.583333333333336</v>
      </c>
      <c r="S626" s="2">
        <f t="shared" si="690"/>
        <v>48.583333333333336</v>
      </c>
      <c r="T626" s="2">
        <f t="shared" si="691"/>
        <v>58.583333333333336</v>
      </c>
      <c r="U626" s="7">
        <f t="shared" si="692"/>
        <v>1</v>
      </c>
      <c r="V626" s="2">
        <f t="shared" si="702"/>
        <v>16.569465091185098</v>
      </c>
      <c r="W626" s="28">
        <f t="shared" si="703"/>
        <v>23.758211363057534</v>
      </c>
      <c r="X626" s="2">
        <f t="shared" si="704"/>
        <v>25.219527236938912</v>
      </c>
      <c r="Y626" s="2">
        <f t="shared" si="705"/>
        <v>180.8833272454373</v>
      </c>
      <c r="Z626" s="28">
        <f t="shared" si="706"/>
        <v>0</v>
      </c>
      <c r="AA626" s="28">
        <f t="shared" si="707"/>
        <v>10.916666666666666</v>
      </c>
      <c r="AB626" s="28">
        <f t="shared" si="708"/>
        <v>259.36047404671137</v>
      </c>
      <c r="AC626" s="2">
        <f t="shared" si="709"/>
        <v>275.31317233658314</v>
      </c>
      <c r="AD626" s="2">
        <f t="shared" si="693"/>
        <v>275.31317233658314</v>
      </c>
      <c r="AE626" s="2">
        <f t="shared" si="710"/>
        <v>275.31317233658314</v>
      </c>
      <c r="AF626" s="2">
        <f t="shared" si="694"/>
        <v>2756.7475535250433</v>
      </c>
      <c r="AG626" s="33">
        <f t="shared" si="711"/>
        <v>8.8419940476190464E-2</v>
      </c>
      <c r="AH626" s="33">
        <f t="shared" si="712"/>
        <v>8.8419940476190464E-2</v>
      </c>
      <c r="AI626" s="2">
        <f t="shared" si="713"/>
        <v>1.8084590153547409</v>
      </c>
      <c r="AJ626" s="7">
        <v>2.2000000000000002</v>
      </c>
      <c r="AK626" s="27">
        <f t="shared" si="714"/>
        <v>0</v>
      </c>
      <c r="AL626" s="3">
        <f t="shared" si="715"/>
        <v>2854.2413499189975</v>
      </c>
    </row>
    <row r="627" spans="1:38" ht="20.25" x14ac:dyDescent="0.3">
      <c r="A627" s="7">
        <v>25</v>
      </c>
      <c r="B627" s="7">
        <v>96</v>
      </c>
      <c r="C627" s="27">
        <v>77</v>
      </c>
      <c r="D627" s="27">
        <v>121</v>
      </c>
      <c r="E627" s="7">
        <v>9.5</v>
      </c>
      <c r="F627" s="32">
        <f t="shared" si="695"/>
        <v>11.666666666666666</v>
      </c>
      <c r="G627" s="8">
        <f t="shared" si="688"/>
        <v>35000</v>
      </c>
      <c r="H627" s="2">
        <v>1.4</v>
      </c>
      <c r="I627" s="7">
        <f t="shared" si="689"/>
        <v>49000</v>
      </c>
      <c r="J627" s="7">
        <v>1.2</v>
      </c>
      <c r="K627" s="7">
        <v>1.75</v>
      </c>
      <c r="L627" s="7">
        <v>0</v>
      </c>
      <c r="M627" s="2">
        <f t="shared" si="696"/>
        <v>2.1304761904761902</v>
      </c>
      <c r="N627" s="2">
        <f t="shared" si="697"/>
        <v>1.8095238095238095</v>
      </c>
      <c r="O627" s="2">
        <f t="shared" si="698"/>
        <v>7.5238095238095237</v>
      </c>
      <c r="P627" s="2">
        <f t="shared" si="699"/>
        <v>46.021666666666661</v>
      </c>
      <c r="Q627" s="2">
        <f t="shared" si="700"/>
        <v>52.021666666666661</v>
      </c>
      <c r="R627" s="2">
        <f t="shared" si="701"/>
        <v>44.583333333333336</v>
      </c>
      <c r="S627" s="2">
        <f t="shared" si="690"/>
        <v>48.583333333333336</v>
      </c>
      <c r="T627" s="2">
        <f t="shared" si="691"/>
        <v>58.583333333333336</v>
      </c>
      <c r="U627" s="7">
        <f t="shared" si="692"/>
        <v>1</v>
      </c>
      <c r="V627" s="2">
        <f t="shared" si="702"/>
        <v>16.556724657321372</v>
      </c>
      <c r="W627" s="28">
        <f t="shared" si="703"/>
        <v>23.739943427495</v>
      </c>
      <c r="X627" s="2">
        <f t="shared" si="704"/>
        <v>25.200135680418022</v>
      </c>
      <c r="Y627" s="2">
        <f t="shared" si="705"/>
        <v>193.16178766874933</v>
      </c>
      <c r="Z627" s="28">
        <f t="shared" si="706"/>
        <v>0</v>
      </c>
      <c r="AA627" s="28">
        <f t="shared" si="707"/>
        <v>11.666666666666666</v>
      </c>
      <c r="AB627" s="28">
        <f t="shared" si="708"/>
        <v>276.9660066541083</v>
      </c>
      <c r="AC627" s="2">
        <f t="shared" si="709"/>
        <v>294.00158293821022</v>
      </c>
      <c r="AD627" s="2">
        <f t="shared" si="693"/>
        <v>294.00158293821022</v>
      </c>
      <c r="AE627" s="2">
        <f t="shared" si="710"/>
        <v>294.00158293821022</v>
      </c>
      <c r="AF627" s="2">
        <f t="shared" si="694"/>
        <v>3136.5661053440494</v>
      </c>
      <c r="AG627" s="33">
        <f t="shared" si="711"/>
        <v>8.8851190476190473E-2</v>
      </c>
      <c r="AH627" s="33">
        <f t="shared" si="712"/>
        <v>8.8851190476190473E-2</v>
      </c>
      <c r="AI627" s="2">
        <f t="shared" si="713"/>
        <v>1.8087417751998163</v>
      </c>
      <c r="AJ627" s="7">
        <v>2.2000000000000002</v>
      </c>
      <c r="AK627" s="27">
        <f t="shared" si="714"/>
        <v>0</v>
      </c>
      <c r="AL627" s="3">
        <f t="shared" si="715"/>
        <v>2858.6549004772992</v>
      </c>
    </row>
    <row r="628" spans="1:38" ht="20.25" x14ac:dyDescent="0.3">
      <c r="A628" s="7">
        <v>25</v>
      </c>
      <c r="B628" s="7">
        <v>102</v>
      </c>
      <c r="C628" s="27">
        <v>82</v>
      </c>
      <c r="D628" s="27">
        <v>128</v>
      </c>
      <c r="E628" s="7">
        <v>9.75</v>
      </c>
      <c r="F628" s="32">
        <f t="shared" si="695"/>
        <v>12.291666666666666</v>
      </c>
      <c r="G628" s="8">
        <f t="shared" si="688"/>
        <v>36875</v>
      </c>
      <c r="H628" s="2">
        <v>1.4</v>
      </c>
      <c r="I628" s="7">
        <f t="shared" si="689"/>
        <v>51625</v>
      </c>
      <c r="J628" s="7">
        <v>1.2</v>
      </c>
      <c r="K628" s="7">
        <v>1.75</v>
      </c>
      <c r="L628" s="7">
        <v>0</v>
      </c>
      <c r="M628" s="2">
        <f t="shared" si="696"/>
        <v>2.1104761904761902</v>
      </c>
      <c r="N628" s="2">
        <f t="shared" si="697"/>
        <v>1.8095238095238095</v>
      </c>
      <c r="O628" s="2">
        <f t="shared" si="698"/>
        <v>7.5238095238095237</v>
      </c>
      <c r="P628" s="2">
        <f t="shared" si="699"/>
        <v>46.056666666666665</v>
      </c>
      <c r="Q628" s="2">
        <f t="shared" si="700"/>
        <v>52.056666666666665</v>
      </c>
      <c r="R628" s="2">
        <f t="shared" si="701"/>
        <v>44.583333333333336</v>
      </c>
      <c r="S628" s="2">
        <f t="shared" si="690"/>
        <v>48.583333333333336</v>
      </c>
      <c r="T628" s="2">
        <f t="shared" si="691"/>
        <v>58.583333333333336</v>
      </c>
      <c r="U628" s="7">
        <f t="shared" si="692"/>
        <v>1</v>
      </c>
      <c r="V628" s="2">
        <f t="shared" si="702"/>
        <v>16.545592838860596</v>
      </c>
      <c r="W628" s="28">
        <f t="shared" si="703"/>
        <v>23.723982013267637</v>
      </c>
      <c r="X628" s="2">
        <f t="shared" si="704"/>
        <v>25.183192514339748</v>
      </c>
      <c r="Y628" s="2">
        <f t="shared" si="705"/>
        <v>203.37291197766149</v>
      </c>
      <c r="Z628" s="28">
        <f t="shared" si="706"/>
        <v>0</v>
      </c>
      <c r="AA628" s="28">
        <f t="shared" si="707"/>
        <v>12.291666666666666</v>
      </c>
      <c r="AB628" s="28">
        <f t="shared" si="708"/>
        <v>291.60727891308136</v>
      </c>
      <c r="AC628" s="2">
        <f t="shared" si="709"/>
        <v>309.54340798875938</v>
      </c>
      <c r="AD628" s="2">
        <f t="shared" si="693"/>
        <v>309.54340798875938</v>
      </c>
      <c r="AE628" s="2">
        <f t="shared" si="710"/>
        <v>309.54340798875938</v>
      </c>
      <c r="AF628" s="2">
        <f t="shared" si="694"/>
        <v>3540.8890798610555</v>
      </c>
      <c r="AG628" s="33">
        <f t="shared" si="711"/>
        <v>8.9210565476190468E-2</v>
      </c>
      <c r="AH628" s="33">
        <f t="shared" si="712"/>
        <v>8.9210565476190468E-2</v>
      </c>
      <c r="AI628" s="2">
        <f t="shared" si="713"/>
        <v>1.8089774759568802</v>
      </c>
      <c r="AJ628" s="7">
        <v>2.2000000000000002</v>
      </c>
      <c r="AK628" s="27">
        <f t="shared" si="714"/>
        <v>0</v>
      </c>
      <c r="AL628" s="3">
        <f t="shared" si="715"/>
        <v>2858.9643431028835</v>
      </c>
    </row>
    <row r="629" spans="1:38" ht="20.25" x14ac:dyDescent="0.3">
      <c r="A629" s="7">
        <v>25</v>
      </c>
      <c r="B629" s="7">
        <v>108</v>
      </c>
      <c r="C629" s="27">
        <v>87</v>
      </c>
      <c r="D629" s="27">
        <v>136</v>
      </c>
      <c r="E629" s="7">
        <v>10</v>
      </c>
      <c r="F629" s="32">
        <f t="shared" si="695"/>
        <v>13</v>
      </c>
      <c r="G629" s="8">
        <f t="shared" si="688"/>
        <v>39000</v>
      </c>
      <c r="H629" s="2">
        <v>1.4</v>
      </c>
      <c r="I629" s="7">
        <f t="shared" si="689"/>
        <v>54600</v>
      </c>
      <c r="J629" s="7">
        <v>1.2</v>
      </c>
      <c r="K629" s="7">
        <v>1.75</v>
      </c>
      <c r="L629" s="7">
        <v>0</v>
      </c>
      <c r="M629" s="2">
        <f t="shared" si="696"/>
        <v>2.0876190476190475</v>
      </c>
      <c r="N629" s="2">
        <f t="shared" si="697"/>
        <v>1.8095238095238095</v>
      </c>
      <c r="O629" s="2">
        <f t="shared" si="698"/>
        <v>7.5238095238095237</v>
      </c>
      <c r="P629" s="2">
        <f t="shared" si="699"/>
        <v>46.096666666666664</v>
      </c>
      <c r="Q629" s="2">
        <f t="shared" si="700"/>
        <v>52.096666666666664</v>
      </c>
      <c r="R629" s="2">
        <f t="shared" si="701"/>
        <v>44.583333333333336</v>
      </c>
      <c r="S629" s="2">
        <f t="shared" si="690"/>
        <v>48.583333333333336</v>
      </c>
      <c r="T629" s="2">
        <f t="shared" si="691"/>
        <v>58.583333333333336</v>
      </c>
      <c r="U629" s="7">
        <f t="shared" si="692"/>
        <v>1</v>
      </c>
      <c r="V629" s="2">
        <f t="shared" si="702"/>
        <v>16.532889075723716</v>
      </c>
      <c r="W629" s="28">
        <f t="shared" si="703"/>
        <v>23.705766658212344</v>
      </c>
      <c r="X629" s="2">
        <f t="shared" si="704"/>
        <v>25.16385677243866</v>
      </c>
      <c r="Y629" s="2">
        <f t="shared" si="705"/>
        <v>214.92755798440831</v>
      </c>
      <c r="Z629" s="28">
        <f t="shared" si="706"/>
        <v>0</v>
      </c>
      <c r="AA629" s="28">
        <f t="shared" si="707"/>
        <v>13</v>
      </c>
      <c r="AB629" s="28">
        <f t="shared" si="708"/>
        <v>308.17496655676047</v>
      </c>
      <c r="AC629" s="2">
        <f t="shared" si="709"/>
        <v>327.13013804170259</v>
      </c>
      <c r="AD629" s="2">
        <f t="shared" si="693"/>
        <v>327.13013804170259</v>
      </c>
      <c r="AE629" s="2">
        <f t="shared" si="710"/>
        <v>327.13013804170259</v>
      </c>
      <c r="AF629" s="2">
        <f t="shared" si="694"/>
        <v>3969.7164770760623</v>
      </c>
      <c r="AG629" s="33">
        <f t="shared" si="711"/>
        <v>8.9617857142857138E-2</v>
      </c>
      <c r="AH629" s="33">
        <f t="shared" si="712"/>
        <v>8.9617857142857138E-2</v>
      </c>
      <c r="AI629" s="2">
        <f t="shared" si="713"/>
        <v>1.8092446777536886</v>
      </c>
      <c r="AJ629" s="7">
        <v>2.2000000000000002</v>
      </c>
      <c r="AK629" s="27">
        <f t="shared" si="714"/>
        <v>0</v>
      </c>
      <c r="AL629" s="3">
        <f t="shared" si="715"/>
        <v>2856.3942861273781</v>
      </c>
    </row>
    <row r="630" spans="1:38" ht="20.25" x14ac:dyDescent="0.3">
      <c r="A630" s="7">
        <v>25</v>
      </c>
      <c r="B630" s="7">
        <v>114</v>
      </c>
      <c r="C630" s="27">
        <v>92</v>
      </c>
      <c r="D630" s="27">
        <v>143</v>
      </c>
      <c r="E630" s="7">
        <v>10.5</v>
      </c>
      <c r="F630" s="32">
        <f t="shared" si="695"/>
        <v>13.666666666666666</v>
      </c>
      <c r="G630" s="8">
        <f t="shared" si="688"/>
        <v>41000</v>
      </c>
      <c r="H630" s="2">
        <v>1.4</v>
      </c>
      <c r="I630" s="7">
        <f t="shared" si="689"/>
        <v>57399.999999999993</v>
      </c>
      <c r="J630" s="7">
        <v>1.2</v>
      </c>
      <c r="K630" s="7">
        <v>1.75</v>
      </c>
      <c r="L630" s="7">
        <v>0</v>
      </c>
      <c r="M630" s="2">
        <f t="shared" si="696"/>
        <v>2.0676190476190475</v>
      </c>
      <c r="N630" s="2">
        <f t="shared" si="697"/>
        <v>1.8095238095238095</v>
      </c>
      <c r="O630" s="2">
        <f t="shared" si="698"/>
        <v>7.5238095238095237</v>
      </c>
      <c r="P630" s="2">
        <f t="shared" si="699"/>
        <v>46.131666666666668</v>
      </c>
      <c r="Q630" s="2">
        <f t="shared" si="700"/>
        <v>52.131666666666668</v>
      </c>
      <c r="R630" s="2">
        <f t="shared" si="701"/>
        <v>44.583333333333336</v>
      </c>
      <c r="S630" s="2">
        <f t="shared" si="690"/>
        <v>48.583333333333336</v>
      </c>
      <c r="T630" s="2">
        <f t="shared" si="691"/>
        <v>58.583333333333336</v>
      </c>
      <c r="U630" s="7">
        <f t="shared" si="692"/>
        <v>1</v>
      </c>
      <c r="V630" s="2">
        <f t="shared" si="702"/>
        <v>16.521789274880014</v>
      </c>
      <c r="W630" s="28">
        <f t="shared" si="703"/>
        <v>23.689851152607222</v>
      </c>
      <c r="X630" s="2">
        <f t="shared" si="704"/>
        <v>25.146962338722069</v>
      </c>
      <c r="Y630" s="2">
        <f t="shared" si="705"/>
        <v>225.79778675669351</v>
      </c>
      <c r="Z630" s="28">
        <f t="shared" si="706"/>
        <v>0</v>
      </c>
      <c r="AA630" s="28">
        <f t="shared" si="707"/>
        <v>13.666666666666666</v>
      </c>
      <c r="AB630" s="28">
        <f t="shared" si="708"/>
        <v>323.761299085632</v>
      </c>
      <c r="AC630" s="2">
        <f t="shared" si="709"/>
        <v>343.67515196253493</v>
      </c>
      <c r="AD630" s="2">
        <f t="shared" si="693"/>
        <v>343.67515196253493</v>
      </c>
      <c r="AE630" s="2">
        <f t="shared" si="710"/>
        <v>343.67515196253493</v>
      </c>
      <c r="AF630" s="2">
        <f t="shared" si="694"/>
        <v>4423.0482969890691</v>
      </c>
      <c r="AG630" s="33">
        <f t="shared" si="711"/>
        <v>9.0001190476190471E-2</v>
      </c>
      <c r="AH630" s="33">
        <f t="shared" si="712"/>
        <v>9.0001190476190471E-2</v>
      </c>
      <c r="AI630" s="2">
        <f t="shared" si="713"/>
        <v>1.8094962339154734</v>
      </c>
      <c r="AJ630" s="7">
        <v>2.2000000000000002</v>
      </c>
      <c r="AK630" s="27">
        <f t="shared" si="714"/>
        <v>0</v>
      </c>
      <c r="AL630" s="3">
        <f t="shared" si="715"/>
        <v>2867.0676465638812</v>
      </c>
    </row>
    <row r="631" spans="1:38" ht="20.25" x14ac:dyDescent="0.3">
      <c r="A631" s="7">
        <v>25</v>
      </c>
      <c r="B631" s="7">
        <v>120</v>
      </c>
      <c r="C631" s="27">
        <v>97</v>
      </c>
      <c r="D631" s="27">
        <v>151</v>
      </c>
      <c r="E631" s="7">
        <v>11</v>
      </c>
      <c r="F631" s="32">
        <f t="shared" si="695"/>
        <v>14.416666666666666</v>
      </c>
      <c r="G631" s="8">
        <f t="shared" si="688"/>
        <v>43250</v>
      </c>
      <c r="H631" s="2">
        <v>1.4</v>
      </c>
      <c r="I631" s="7">
        <f t="shared" si="689"/>
        <v>60549.999999999993</v>
      </c>
      <c r="J631" s="7">
        <v>1.2</v>
      </c>
      <c r="K631" s="7">
        <v>1.75</v>
      </c>
      <c r="L631" s="7">
        <v>0</v>
      </c>
      <c r="M631" s="2">
        <f t="shared" si="696"/>
        <v>2.0447619047619048</v>
      </c>
      <c r="N631" s="2">
        <f t="shared" si="697"/>
        <v>1.8095238095238095</v>
      </c>
      <c r="O631" s="2">
        <f t="shared" si="698"/>
        <v>7.5238095238095237</v>
      </c>
      <c r="P631" s="2">
        <f t="shared" si="699"/>
        <v>46.171666666666667</v>
      </c>
      <c r="Q631" s="2">
        <f t="shared" si="700"/>
        <v>52.171666666666667</v>
      </c>
      <c r="R631" s="2">
        <f t="shared" si="701"/>
        <v>44.583333333333336</v>
      </c>
      <c r="S631" s="2">
        <f t="shared" si="690"/>
        <v>48.583333333333336</v>
      </c>
      <c r="T631" s="2">
        <f t="shared" si="691"/>
        <v>58.583333333333336</v>
      </c>
      <c r="U631" s="7">
        <f t="shared" si="692"/>
        <v>1</v>
      </c>
      <c r="V631" s="2">
        <f t="shared" si="702"/>
        <v>16.509122024373763</v>
      </c>
      <c r="W631" s="28">
        <f t="shared" si="703"/>
        <v>23.671688151372116</v>
      </c>
      <c r="X631" s="2">
        <f t="shared" si="704"/>
        <v>25.127682170810708</v>
      </c>
      <c r="Y631" s="2">
        <f t="shared" si="705"/>
        <v>238.00650918472175</v>
      </c>
      <c r="Z631" s="28">
        <f t="shared" si="706"/>
        <v>0</v>
      </c>
      <c r="AA631" s="28">
        <f t="shared" si="707"/>
        <v>14.416666666666666</v>
      </c>
      <c r="AB631" s="28">
        <f t="shared" si="708"/>
        <v>341.26683751561467</v>
      </c>
      <c r="AC631" s="2">
        <f t="shared" si="709"/>
        <v>362.257417962521</v>
      </c>
      <c r="AD631" s="2">
        <f t="shared" si="693"/>
        <v>362.257417962521</v>
      </c>
      <c r="AE631" s="2">
        <f t="shared" si="710"/>
        <v>362.257417962521</v>
      </c>
      <c r="AF631" s="2">
        <f t="shared" si="694"/>
        <v>4900.884539600077</v>
      </c>
      <c r="AG631" s="33">
        <f t="shared" si="711"/>
        <v>9.0432440476190465E-2</v>
      </c>
      <c r="AH631" s="33">
        <f t="shared" si="712"/>
        <v>9.0432440476190465E-2</v>
      </c>
      <c r="AI631" s="2">
        <f t="shared" si="713"/>
        <v>1.8097793182255391</v>
      </c>
      <c r="AJ631" s="7">
        <v>2.2000000000000002</v>
      </c>
      <c r="AK631" s="27">
        <f t="shared" si="714"/>
        <v>0</v>
      </c>
      <c r="AL631" s="3">
        <f t="shared" si="715"/>
        <v>2874.0491978596042</v>
      </c>
    </row>
    <row r="632" spans="1:38" ht="20.25" x14ac:dyDescent="0.3">
      <c r="A632" s="7">
        <v>25</v>
      </c>
      <c r="B632" s="7">
        <v>132</v>
      </c>
      <c r="C632" s="27">
        <v>106</v>
      </c>
      <c r="D632" s="27">
        <v>166</v>
      </c>
      <c r="E632" s="7">
        <v>12</v>
      </c>
      <c r="F632" s="32">
        <f t="shared" si="695"/>
        <v>15.833333333333334</v>
      </c>
      <c r="G632" s="8">
        <f t="shared" si="688"/>
        <v>47500</v>
      </c>
      <c r="H632" s="2">
        <v>1.4</v>
      </c>
      <c r="I632" s="7">
        <f t="shared" si="689"/>
        <v>66500</v>
      </c>
      <c r="J632" s="7">
        <v>1.2</v>
      </c>
      <c r="K632" s="7">
        <v>1.75</v>
      </c>
      <c r="L632" s="7">
        <v>0</v>
      </c>
      <c r="M632" s="2">
        <f t="shared" si="696"/>
        <v>2.0019047619047616</v>
      </c>
      <c r="N632" s="2">
        <f t="shared" si="697"/>
        <v>1.8095238095238095</v>
      </c>
      <c r="O632" s="2">
        <f t="shared" si="698"/>
        <v>7.5238095238095237</v>
      </c>
      <c r="P632" s="2">
        <f t="shared" si="699"/>
        <v>46.246666666666663</v>
      </c>
      <c r="Q632" s="2">
        <f t="shared" si="700"/>
        <v>52.246666666666663</v>
      </c>
      <c r="R632" s="2">
        <f t="shared" si="701"/>
        <v>44.583333333333336</v>
      </c>
      <c r="S632" s="2">
        <f t="shared" si="690"/>
        <v>48.583333333333336</v>
      </c>
      <c r="T632" s="2">
        <f t="shared" si="691"/>
        <v>58.583333333333336</v>
      </c>
      <c r="U632" s="7">
        <f t="shared" si="692"/>
        <v>1</v>
      </c>
      <c r="V632" s="2">
        <f t="shared" si="702"/>
        <v>16.485423208146358</v>
      </c>
      <c r="W632" s="28">
        <f t="shared" si="703"/>
        <v>23.637707483807624</v>
      </c>
      <c r="X632" s="2">
        <f t="shared" si="704"/>
        <v>25.091611426339405</v>
      </c>
      <c r="Y632" s="2">
        <f t="shared" si="705"/>
        <v>261.0192007956507</v>
      </c>
      <c r="Z632" s="28">
        <f t="shared" si="706"/>
        <v>0</v>
      </c>
      <c r="AA632" s="28">
        <f t="shared" si="707"/>
        <v>15.833333333333334</v>
      </c>
      <c r="AB632" s="28">
        <f t="shared" si="708"/>
        <v>374.26370182695405</v>
      </c>
      <c r="AC632" s="2">
        <f t="shared" si="709"/>
        <v>397.28384758370726</v>
      </c>
      <c r="AD632" s="2">
        <f t="shared" si="693"/>
        <v>397.28384758370726</v>
      </c>
      <c r="AE632" s="2">
        <f t="shared" si="710"/>
        <v>397.28384758370726</v>
      </c>
      <c r="AF632" s="2">
        <f t="shared" si="694"/>
        <v>5930.0702929160934</v>
      </c>
      <c r="AG632" s="33">
        <f t="shared" si="711"/>
        <v>9.1247023809523806E-2</v>
      </c>
      <c r="AH632" s="33">
        <f t="shared" si="712"/>
        <v>9.1247023809523806E-2</v>
      </c>
      <c r="AI632" s="2">
        <f t="shared" si="713"/>
        <v>1.8103142747684329</v>
      </c>
      <c r="AJ632" s="7">
        <v>2.2000000000000002</v>
      </c>
      <c r="AK632" s="27">
        <f t="shared" si="714"/>
        <v>0</v>
      </c>
      <c r="AL632" s="3">
        <f t="shared" si="715"/>
        <v>2892.265044169309</v>
      </c>
    </row>
    <row r="633" spans="1:38" ht="20.25" x14ac:dyDescent="0.3">
      <c r="A633" s="7">
        <v>25</v>
      </c>
      <c r="B633" s="7">
        <v>144</v>
      </c>
      <c r="C633" s="27">
        <v>116</v>
      </c>
      <c r="D633" s="27">
        <v>180</v>
      </c>
      <c r="E633" s="7">
        <v>13</v>
      </c>
      <c r="F633" s="32">
        <f t="shared" si="695"/>
        <v>17.166666666666668</v>
      </c>
      <c r="G633" s="8">
        <f t="shared" si="688"/>
        <v>51500</v>
      </c>
      <c r="H633" s="2">
        <v>1.4</v>
      </c>
      <c r="I633" s="7">
        <f t="shared" si="689"/>
        <v>72100</v>
      </c>
      <c r="J633" s="7">
        <v>1.2</v>
      </c>
      <c r="K633" s="7">
        <v>1.75</v>
      </c>
      <c r="L633" s="7">
        <v>0</v>
      </c>
      <c r="M633" s="2">
        <f t="shared" si="696"/>
        <v>1.9619047619047618</v>
      </c>
      <c r="N633" s="2">
        <f t="shared" si="697"/>
        <v>1.8095238095238095</v>
      </c>
      <c r="O633" s="2">
        <f t="shared" si="698"/>
        <v>7.5238095238095237</v>
      </c>
      <c r="P633" s="2">
        <f t="shared" si="699"/>
        <v>46.316666666666663</v>
      </c>
      <c r="Q633" s="2">
        <f t="shared" si="700"/>
        <v>52.316666666666663</v>
      </c>
      <c r="R633" s="2">
        <f t="shared" si="701"/>
        <v>44.583333333333336</v>
      </c>
      <c r="S633" s="2">
        <f t="shared" si="690"/>
        <v>48.583333333333336</v>
      </c>
      <c r="T633" s="2">
        <f t="shared" si="691"/>
        <v>58.583333333333336</v>
      </c>
      <c r="U633" s="7">
        <f t="shared" si="692"/>
        <v>1</v>
      </c>
      <c r="V633" s="2">
        <f t="shared" si="702"/>
        <v>16.463365617361326</v>
      </c>
      <c r="W633" s="28">
        <f t="shared" si="703"/>
        <v>23.606080095648338</v>
      </c>
      <c r="X633" s="2">
        <f t="shared" si="704"/>
        <v>25.058038706367878</v>
      </c>
      <c r="Y633" s="2">
        <f t="shared" si="705"/>
        <v>282.62110976470279</v>
      </c>
      <c r="Z633" s="28">
        <f t="shared" si="706"/>
        <v>0</v>
      </c>
      <c r="AA633" s="28">
        <f t="shared" si="707"/>
        <v>17.166666666666668</v>
      </c>
      <c r="AB633" s="28">
        <f t="shared" si="708"/>
        <v>405.23770830862981</v>
      </c>
      <c r="AC633" s="2">
        <f t="shared" si="709"/>
        <v>430.16299779264858</v>
      </c>
      <c r="AD633" s="2">
        <f t="shared" si="693"/>
        <v>430.16299779264858</v>
      </c>
      <c r="AE633" s="2">
        <f t="shared" si="710"/>
        <v>430.16299779264858</v>
      </c>
      <c r="AF633" s="2">
        <f t="shared" si="694"/>
        <v>7057.2737370241111</v>
      </c>
      <c r="AG633" s="33">
        <f t="shared" si="711"/>
        <v>9.2013690476190485E-2</v>
      </c>
      <c r="AH633" s="33">
        <f t="shared" si="712"/>
        <v>9.2013690476190485E-2</v>
      </c>
      <c r="AI633" s="2">
        <f t="shared" si="713"/>
        <v>1.8108180522597368</v>
      </c>
      <c r="AJ633" s="7">
        <v>2.2000000000000002</v>
      </c>
      <c r="AK633" s="27">
        <f t="shared" si="714"/>
        <v>0</v>
      </c>
      <c r="AL633" s="3">
        <f t="shared" si="715"/>
        <v>2914.2362347685166</v>
      </c>
    </row>
    <row r="634" spans="1:38" ht="20.25" x14ac:dyDescent="0.3">
      <c r="A634" s="7"/>
      <c r="B634" s="7"/>
      <c r="C634" s="7"/>
      <c r="D634" s="2"/>
      <c r="E634" s="2"/>
      <c r="F634" s="2"/>
      <c r="G634" s="7"/>
      <c r="H634" s="7"/>
      <c r="I634" s="7"/>
      <c r="J634" s="7"/>
      <c r="K634" s="2"/>
      <c r="L634" s="2"/>
      <c r="M634" s="2"/>
      <c r="N634" s="2"/>
      <c r="O634" s="2"/>
      <c r="P634" s="2"/>
      <c r="Q634" s="2"/>
      <c r="R634" s="2"/>
      <c r="S634" s="7"/>
      <c r="T634" s="2"/>
      <c r="U634" s="28"/>
      <c r="V634" s="2"/>
      <c r="W634" s="2"/>
      <c r="X634" s="28"/>
      <c r="Y634" s="28"/>
      <c r="Z634" s="28"/>
      <c r="AA634" s="2"/>
      <c r="AB634" s="2"/>
      <c r="AC634" s="2"/>
      <c r="AD634" s="7"/>
      <c r="AE634" s="2"/>
      <c r="AF634" s="5"/>
      <c r="AG634" s="7"/>
      <c r="AH634" s="3"/>
    </row>
    <row r="635" spans="1:38" ht="150" x14ac:dyDescent="0.2">
      <c r="A635" s="7" t="s">
        <v>10</v>
      </c>
      <c r="B635" s="7" t="s">
        <v>82</v>
      </c>
      <c r="C635" s="31" t="s">
        <v>83</v>
      </c>
      <c r="D635" s="31" t="s">
        <v>84</v>
      </c>
      <c r="E635" s="7" t="s">
        <v>12</v>
      </c>
      <c r="F635" s="7" t="s">
        <v>85</v>
      </c>
      <c r="G635" s="7" t="s">
        <v>47</v>
      </c>
      <c r="H635" s="7" t="s">
        <v>14</v>
      </c>
      <c r="I635" s="7" t="s">
        <v>15</v>
      </c>
      <c r="J635" s="7" t="s">
        <v>16</v>
      </c>
      <c r="K635" s="7" t="s">
        <v>17</v>
      </c>
      <c r="L635" s="7" t="s">
        <v>18</v>
      </c>
      <c r="M635" s="7" t="s">
        <v>25</v>
      </c>
      <c r="N635" s="7" t="s">
        <v>26</v>
      </c>
      <c r="O635" s="7" t="s">
        <v>27</v>
      </c>
      <c r="P635" s="7" t="s">
        <v>28</v>
      </c>
      <c r="Q635" s="7" t="s">
        <v>29</v>
      </c>
      <c r="R635" s="7" t="s">
        <v>30</v>
      </c>
      <c r="S635" s="7" t="s">
        <v>31</v>
      </c>
      <c r="T635" s="7" t="s">
        <v>32</v>
      </c>
      <c r="U635" s="7" t="s">
        <v>33</v>
      </c>
      <c r="V635" s="7" t="s">
        <v>34</v>
      </c>
      <c r="W635" s="26" t="s">
        <v>35</v>
      </c>
      <c r="X635" s="7" t="s">
        <v>36</v>
      </c>
      <c r="Y635" s="7" t="s">
        <v>37</v>
      </c>
      <c r="Z635" s="26" t="s">
        <v>59</v>
      </c>
      <c r="AA635" s="26" t="s">
        <v>60</v>
      </c>
      <c r="AB635" s="26" t="s">
        <v>61</v>
      </c>
      <c r="AC635" s="7" t="s">
        <v>39</v>
      </c>
      <c r="AD635" s="7" t="s">
        <v>40</v>
      </c>
      <c r="AE635" s="7" t="s">
        <v>41</v>
      </c>
      <c r="AF635" s="7" t="s">
        <v>21</v>
      </c>
      <c r="AG635" s="26" t="s">
        <v>90</v>
      </c>
      <c r="AH635" s="26" t="s">
        <v>89</v>
      </c>
      <c r="AI635" s="7" t="s">
        <v>22</v>
      </c>
      <c r="AJ635" s="7" t="s">
        <v>23</v>
      </c>
      <c r="AK635" s="26" t="s">
        <v>20</v>
      </c>
      <c r="AL635" s="7" t="s">
        <v>24</v>
      </c>
    </row>
    <row r="636" spans="1:38" ht="20.25" x14ac:dyDescent="0.3">
      <c r="A636" s="7">
        <v>26</v>
      </c>
      <c r="B636" s="7">
        <v>18</v>
      </c>
      <c r="C636" s="27">
        <v>14</v>
      </c>
      <c r="D636" s="27">
        <v>23</v>
      </c>
      <c r="E636" s="7">
        <v>2.75</v>
      </c>
      <c r="F636" s="32">
        <f>($D636+2*$E636)/12</f>
        <v>2.375</v>
      </c>
      <c r="G636" s="8">
        <f t="shared" ref="G636:G658" si="717">$B$4*$A636*$F636</f>
        <v>7410</v>
      </c>
      <c r="H636" s="2">
        <v>1.4</v>
      </c>
      <c r="I636" s="7">
        <f t="shared" ref="I636:I658" si="718">$G636*$H636</f>
        <v>10374</v>
      </c>
      <c r="J636" s="7">
        <v>1.2</v>
      </c>
      <c r="K636" s="7">
        <v>1.1499999999999999</v>
      </c>
      <c r="L636" s="7">
        <v>0</v>
      </c>
      <c r="M636" s="2">
        <f>($E$7-$C$7-0.06*$D636/12)/$K636</f>
        <v>3.6681159420289853</v>
      </c>
      <c r="N636" s="2">
        <f>($F$7-$B$7)/$K636</f>
        <v>2.7536231884057973</v>
      </c>
      <c r="O636" s="2">
        <f>($G$7-$B$7)/$K636</f>
        <v>11.449275362318842</v>
      </c>
      <c r="P636" s="2">
        <f>$C$7+$K636*$A636+0.06*$D636/12</f>
        <v>31.681666666666665</v>
      </c>
      <c r="Q636" s="2">
        <f>IF($A636&lt;$M636,$P636,$P636+$E$7)</f>
        <v>37.681666666666665</v>
      </c>
      <c r="R636" s="2">
        <f>$B$7+K636*$A636</f>
        <v>30.733333333333331</v>
      </c>
      <c r="S636" s="2">
        <f t="shared" ref="S636:S658" si="719">$R636+$F$7</f>
        <v>34.733333333333334</v>
      </c>
      <c r="T636" s="2">
        <f t="shared" ref="T636:T658" si="720">$R636+$G$7</f>
        <v>44.733333333333334</v>
      </c>
      <c r="U636" s="7">
        <f t="shared" ref="U636:U658" si="721">IF($A636&lt;$M636,0.5,1)</f>
        <v>1</v>
      </c>
      <c r="V636" s="2">
        <f>($U636*$H$7*(1+$L636)*$J636)/($Q636*$R636)</f>
        <v>33.158238771748223</v>
      </c>
      <c r="W636" s="28">
        <f>IF($A636&lt;$N636,(($U636*$I$7/2*(1+$L636)*$J$7)/($R636*$Q636)),(($U636*$I$7*(1+$L636)*$J$7)/($S636*$Q636)))</f>
        <v>45.84317440551802</v>
      </c>
      <c r="X636" s="2">
        <f>(2*$U636*$H$7*(1+$L636)*$J636)/($Q636*$T636)</f>
        <v>45.56169321542751</v>
      </c>
      <c r="Y636" s="2">
        <f>IF($R636&gt;$F636,$F636*$V636,$R636*$V636)</f>
        <v>78.750817082902032</v>
      </c>
      <c r="Z636" s="28">
        <f>IF($N636&lt;$A636,0,$F$7-$B$7-$K636*$A636)</f>
        <v>0</v>
      </c>
      <c r="AA636" s="28">
        <f>IF($S636&gt;$F636,$F636,$S636)</f>
        <v>2.375</v>
      </c>
      <c r="AB636" s="28">
        <f>($AA636-$Z636)*$W636</f>
        <v>108.87753921310529</v>
      </c>
      <c r="AC636" s="2">
        <f>IF($T636&gt;$F636,$F636*$X636,$T636*$X636)</f>
        <v>108.20902138664033</v>
      </c>
      <c r="AD636" s="2">
        <f t="shared" ref="AD636:AD658" si="722">IF($Y636&gt;$AC636,$Y636,$AC636)</f>
        <v>108.20902138664033</v>
      </c>
      <c r="AE636" s="2">
        <f>IF($AB636&gt;$AD636,$AB636,$AD636)</f>
        <v>108.87753921310529</v>
      </c>
      <c r="AF636" s="2">
        <f t="shared" ref="AF636:AF658" si="723">PI()*($B636/(2*12))^2*62.4</f>
        <v>110.26990214100174</v>
      </c>
      <c r="AG636" s="33">
        <f>0.23*($M$7/$H636)*(1+0.35*$M$7*($F636/$A636))</f>
        <v>8.3455958104395614E-2</v>
      </c>
      <c r="AH636" s="33">
        <f>IF(AG636&gt;0.33,0.33,AG636)</f>
        <v>8.3455958104395614E-2</v>
      </c>
      <c r="AI636" s="2">
        <f>$P$7/($O$7-$N$7*AH636)</f>
        <v>1.8052106103890215</v>
      </c>
      <c r="AJ636" s="7">
        <v>2.4</v>
      </c>
      <c r="AK636" s="27">
        <f>IF($A636&gt;$F636,0,$AE636)</f>
        <v>0</v>
      </c>
      <c r="AL636" s="3">
        <f>(12/$D636)*(($I636+$AF636)/$AI636+$AK636/$AJ636)</f>
        <v>3030.1471919710339</v>
      </c>
    </row>
    <row r="637" spans="1:38" ht="20.25" x14ac:dyDescent="0.3">
      <c r="A637" s="7">
        <v>26</v>
      </c>
      <c r="B637" s="7">
        <v>24</v>
      </c>
      <c r="C637" s="27">
        <v>19</v>
      </c>
      <c r="D637" s="27">
        <v>30</v>
      </c>
      <c r="E637" s="7">
        <v>3.25</v>
      </c>
      <c r="F637" s="32">
        <f t="shared" ref="F637:F658" si="724">($D637+2*$E637)/12</f>
        <v>3.0416666666666665</v>
      </c>
      <c r="G637" s="8">
        <f t="shared" si="717"/>
        <v>9490</v>
      </c>
      <c r="H637" s="2">
        <v>1.4</v>
      </c>
      <c r="I637" s="7">
        <f t="shared" si="718"/>
        <v>13286</v>
      </c>
      <c r="J637" s="7">
        <v>1.2</v>
      </c>
      <c r="K637" s="4">
        <f>(1.75-1.15)*(($D637-24)/(96-24))+1.15</f>
        <v>1.2</v>
      </c>
      <c r="L637" s="7">
        <v>0</v>
      </c>
      <c r="M637" s="2">
        <f t="shared" ref="M637:M658" si="725">($E$7-$C$7-0.06*$D637/12)/$K637</f>
        <v>3.4861111111111107</v>
      </c>
      <c r="N637" s="2">
        <f t="shared" ref="N637:N658" si="726">($F$7-$B$7)/$K637</f>
        <v>2.6388888888888888</v>
      </c>
      <c r="O637" s="2">
        <f t="shared" ref="O637:O658" si="727">($G$7-$B$7)/$K637</f>
        <v>10.972222222222221</v>
      </c>
      <c r="P637" s="2">
        <f t="shared" ref="P637:P658" si="728">$C$7+$K637*$A637+0.06*$D637/12</f>
        <v>33.016666666666666</v>
      </c>
      <c r="Q637" s="2">
        <f t="shared" ref="Q637:Q658" si="729">IF($A637&lt;$M637,$P637,$P637+$E$7)</f>
        <v>39.016666666666666</v>
      </c>
      <c r="R637" s="2">
        <f t="shared" ref="R637:R658" si="730">$B$7+K637*$A637</f>
        <v>32.033333333333331</v>
      </c>
      <c r="S637" s="2">
        <f t="shared" si="719"/>
        <v>36.033333333333331</v>
      </c>
      <c r="T637" s="2">
        <f t="shared" si="720"/>
        <v>46.033333333333331</v>
      </c>
      <c r="U637" s="7">
        <f t="shared" si="721"/>
        <v>1</v>
      </c>
      <c r="V637" s="2">
        <f t="shared" ref="V637:V658" si="731">($U637*$H$7*(1+$L637)*$J637)/($Q637*$R637)</f>
        <v>30.72408288923728</v>
      </c>
      <c r="W637" s="28">
        <f t="shared" ref="W637:W658" si="732">IF($A637&lt;$N637,(($U637*$I$7/2*(1+$L637)*$J$7)/($R637*$Q637)),(($U637*$I$7*(1+$L637)*$J$7)/($S637*$Q637)))</f>
        <v>42.677271705245474</v>
      </c>
      <c r="X637" s="2">
        <f t="shared" ref="X637:X658" si="733">(2*$U637*$H$7*(1+$L637)*$J637)/($Q637*$T637)</f>
        <v>42.760092189076069</v>
      </c>
      <c r="Y637" s="2">
        <f t="shared" ref="Y637:Y658" si="734">IF($R637&gt;$F637,$F637*$V637,$R637*$V637)</f>
        <v>93.452418788096722</v>
      </c>
      <c r="Z637" s="28">
        <f t="shared" ref="Z637:Z658" si="735">IF($N637&lt;$A637,0,$F$7-$B$7-$K637*$A637)</f>
        <v>0</v>
      </c>
      <c r="AA637" s="28">
        <f t="shared" ref="AA637:AA658" si="736">IF($S637&gt;$F637,$F637,$S637)</f>
        <v>3.0416666666666665</v>
      </c>
      <c r="AB637" s="28">
        <f t="shared" ref="AB637:AB658" si="737">($AA637-$Z637)*$W637</f>
        <v>129.81003477012163</v>
      </c>
      <c r="AC637" s="2">
        <f t="shared" ref="AC637:AC658" si="738">IF($T637&gt;$F637,$F637*$X637,$T637*$X637)</f>
        <v>130.06194707510636</v>
      </c>
      <c r="AD637" s="2">
        <f t="shared" si="722"/>
        <v>130.06194707510636</v>
      </c>
      <c r="AE637" s="2">
        <f t="shared" ref="AE637:AE658" si="739">IF($AB637&gt;$AD637,$AB637,$AD637)</f>
        <v>130.06194707510636</v>
      </c>
      <c r="AF637" s="2">
        <f t="shared" si="723"/>
        <v>196.03538158400309</v>
      </c>
      <c r="AG637" s="33">
        <f t="shared" ref="AG637:AG658" si="740">0.23*($M$7/$H637)*(1+0.35*$M$7*($F637/$A637))</f>
        <v>8.3824547847985348E-2</v>
      </c>
      <c r="AH637" s="33">
        <f t="shared" ref="AH637:AH658" si="741">IF(AG637&gt;0.33,0.33,AG637)</f>
        <v>8.3824547847985348E-2</v>
      </c>
      <c r="AI637" s="2">
        <f t="shared" ref="AI637:AI658" si="742">$P$7/($O$7-$N$7*AH637)</f>
        <v>1.8054514125144996</v>
      </c>
      <c r="AJ637" s="7">
        <v>2.2000000000000002</v>
      </c>
      <c r="AK637" s="27">
        <f t="shared" ref="AK637:AK658" si="743">IF($A637&gt;$F637,0,$AE637)</f>
        <v>0</v>
      </c>
      <c r="AL637" s="3">
        <f t="shared" ref="AL637:AL658" si="744">(12/$D637)*(($I637+$AF637)/$AI637+$AK637/$AJ637)</f>
        <v>2986.9616624702667</v>
      </c>
    </row>
    <row r="638" spans="1:38" ht="20.25" x14ac:dyDescent="0.3">
      <c r="A638" s="7">
        <v>26</v>
      </c>
      <c r="B638" s="7">
        <v>27</v>
      </c>
      <c r="C638" s="27">
        <v>22</v>
      </c>
      <c r="D638" s="27">
        <v>34</v>
      </c>
      <c r="E638" s="7">
        <v>3.5</v>
      </c>
      <c r="F638" s="32">
        <f t="shared" si="724"/>
        <v>3.4166666666666665</v>
      </c>
      <c r="G638" s="8">
        <f t="shared" si="717"/>
        <v>10660</v>
      </c>
      <c r="H638" s="2">
        <v>1.4</v>
      </c>
      <c r="I638" s="7">
        <f t="shared" si="718"/>
        <v>14923.999999999998</v>
      </c>
      <c r="J638" s="7">
        <v>1.2</v>
      </c>
      <c r="K638" s="4">
        <f t="shared" ref="K638:K648" si="745">(1.75-1.15)*(($D638-24)/(96-24))+1.15</f>
        <v>1.2333333333333332</v>
      </c>
      <c r="L638" s="7">
        <v>0</v>
      </c>
      <c r="M638" s="2">
        <f t="shared" si="725"/>
        <v>3.3756756756756761</v>
      </c>
      <c r="N638" s="2">
        <f t="shared" si="726"/>
        <v>2.567567567567568</v>
      </c>
      <c r="O638" s="2">
        <f t="shared" si="727"/>
        <v>10.675675675675677</v>
      </c>
      <c r="P638" s="2">
        <f t="shared" si="728"/>
        <v>33.903333333333329</v>
      </c>
      <c r="Q638" s="2">
        <f t="shared" si="729"/>
        <v>39.903333333333329</v>
      </c>
      <c r="R638" s="2">
        <f t="shared" si="730"/>
        <v>32.9</v>
      </c>
      <c r="S638" s="2">
        <f t="shared" si="719"/>
        <v>36.9</v>
      </c>
      <c r="T638" s="2">
        <f t="shared" si="720"/>
        <v>46.9</v>
      </c>
      <c r="U638" s="7">
        <f t="shared" si="721"/>
        <v>1</v>
      </c>
      <c r="V638" s="2">
        <f t="shared" si="731"/>
        <v>29.250018852551218</v>
      </c>
      <c r="W638" s="28">
        <f t="shared" si="732"/>
        <v>40.748882971245557</v>
      </c>
      <c r="X638" s="2">
        <f t="shared" si="733"/>
        <v>41.037339882683796</v>
      </c>
      <c r="Y638" s="2">
        <f t="shared" si="734"/>
        <v>99.937564412883319</v>
      </c>
      <c r="Z638" s="28">
        <f t="shared" si="735"/>
        <v>0</v>
      </c>
      <c r="AA638" s="28">
        <f t="shared" si="736"/>
        <v>3.4166666666666665</v>
      </c>
      <c r="AB638" s="28">
        <f t="shared" si="737"/>
        <v>139.22535015175563</v>
      </c>
      <c r="AC638" s="2">
        <f t="shared" si="738"/>
        <v>140.2109112658363</v>
      </c>
      <c r="AD638" s="2">
        <f t="shared" si="722"/>
        <v>140.2109112658363</v>
      </c>
      <c r="AE638" s="2">
        <f t="shared" si="739"/>
        <v>140.2109112658363</v>
      </c>
      <c r="AF638" s="2">
        <f t="shared" si="723"/>
        <v>248.1072798172539</v>
      </c>
      <c r="AG638" s="33">
        <f t="shared" si="740"/>
        <v>8.4031879578754576E-2</v>
      </c>
      <c r="AH638" s="33">
        <f t="shared" si="741"/>
        <v>8.4031879578754576E-2</v>
      </c>
      <c r="AI638" s="2">
        <f t="shared" si="742"/>
        <v>1.8055868919437874</v>
      </c>
      <c r="AJ638" s="7">
        <v>2.2000000000000002</v>
      </c>
      <c r="AK638" s="27">
        <f t="shared" si="743"/>
        <v>0</v>
      </c>
      <c r="AL638" s="3">
        <f t="shared" si="744"/>
        <v>2965.7179151937421</v>
      </c>
    </row>
    <row r="639" spans="1:38" ht="20.25" x14ac:dyDescent="0.3">
      <c r="A639" s="7">
        <v>26</v>
      </c>
      <c r="B639" s="7">
        <v>30</v>
      </c>
      <c r="C639" s="27">
        <v>24</v>
      </c>
      <c r="D639" s="27">
        <v>38</v>
      </c>
      <c r="E639" s="7">
        <v>3.75</v>
      </c>
      <c r="F639" s="32">
        <f t="shared" si="724"/>
        <v>3.7916666666666665</v>
      </c>
      <c r="G639" s="8">
        <f t="shared" si="717"/>
        <v>11830</v>
      </c>
      <c r="H639" s="2">
        <v>1.4</v>
      </c>
      <c r="I639" s="7">
        <f t="shared" si="718"/>
        <v>16562</v>
      </c>
      <c r="J639" s="7">
        <v>1.2</v>
      </c>
      <c r="K639" s="4">
        <f t="shared" si="745"/>
        <v>1.2666666666666666</v>
      </c>
      <c r="L639" s="7">
        <v>0</v>
      </c>
      <c r="M639" s="2">
        <f t="shared" si="725"/>
        <v>3.271052631578947</v>
      </c>
      <c r="N639" s="2">
        <f t="shared" si="726"/>
        <v>2.5</v>
      </c>
      <c r="O639" s="2">
        <f t="shared" si="727"/>
        <v>10.394736842105264</v>
      </c>
      <c r="P639" s="2">
        <f t="shared" si="728"/>
        <v>34.789999999999992</v>
      </c>
      <c r="Q639" s="2">
        <f t="shared" si="729"/>
        <v>40.789999999999992</v>
      </c>
      <c r="R639" s="2">
        <f t="shared" si="730"/>
        <v>33.766666666666666</v>
      </c>
      <c r="S639" s="2">
        <f t="shared" si="719"/>
        <v>37.766666666666666</v>
      </c>
      <c r="T639" s="2">
        <f t="shared" si="720"/>
        <v>47.766666666666666</v>
      </c>
      <c r="U639" s="7">
        <f t="shared" si="721"/>
        <v>1</v>
      </c>
      <c r="V639" s="2">
        <f t="shared" si="731"/>
        <v>27.879779101153023</v>
      </c>
      <c r="W639" s="28">
        <f t="shared" si="732"/>
        <v>38.948334385299006</v>
      </c>
      <c r="X639" s="2">
        <f t="shared" si="733"/>
        <v>39.416910299327299</v>
      </c>
      <c r="Y639" s="2">
        <f t="shared" si="734"/>
        <v>105.71082909187187</v>
      </c>
      <c r="Z639" s="28">
        <f t="shared" si="735"/>
        <v>0</v>
      </c>
      <c r="AA639" s="28">
        <f t="shared" si="736"/>
        <v>3.7916666666666665</v>
      </c>
      <c r="AB639" s="28">
        <f t="shared" si="737"/>
        <v>147.67910121092538</v>
      </c>
      <c r="AC639" s="2">
        <f t="shared" si="738"/>
        <v>149.45578488494934</v>
      </c>
      <c r="AD639" s="2">
        <f t="shared" si="722"/>
        <v>149.45578488494934</v>
      </c>
      <c r="AE639" s="2">
        <f t="shared" si="739"/>
        <v>149.45578488494934</v>
      </c>
      <c r="AF639" s="2">
        <f t="shared" si="723"/>
        <v>306.30528372500481</v>
      </c>
      <c r="AG639" s="33">
        <f t="shared" si="740"/>
        <v>8.4239211309523818E-2</v>
      </c>
      <c r="AH639" s="33">
        <f t="shared" si="741"/>
        <v>8.4239211309523818E-2</v>
      </c>
      <c r="AI639" s="2">
        <f t="shared" si="742"/>
        <v>1.8057223917071072</v>
      </c>
      <c r="AJ639" s="7">
        <v>2.2000000000000002</v>
      </c>
      <c r="AK639" s="27">
        <f t="shared" si="743"/>
        <v>0</v>
      </c>
      <c r="AL639" s="3">
        <f t="shared" si="744"/>
        <v>2949.9735241451954</v>
      </c>
    </row>
    <row r="640" spans="1:38" ht="20.25" x14ac:dyDescent="0.3">
      <c r="A640" s="7">
        <v>26</v>
      </c>
      <c r="B640" s="7">
        <v>33</v>
      </c>
      <c r="C640" s="27">
        <v>27</v>
      </c>
      <c r="D640" s="27">
        <v>42</v>
      </c>
      <c r="E640" s="7">
        <v>3.75</v>
      </c>
      <c r="F640" s="32">
        <f t="shared" si="724"/>
        <v>4.125</v>
      </c>
      <c r="G640" s="8">
        <f t="shared" si="717"/>
        <v>12870</v>
      </c>
      <c r="H640" s="2">
        <v>1.4</v>
      </c>
      <c r="I640" s="7">
        <f t="shared" si="718"/>
        <v>18018</v>
      </c>
      <c r="J640" s="7">
        <v>1.2</v>
      </c>
      <c r="K640" s="4">
        <f t="shared" si="745"/>
        <v>1.2999999999999998</v>
      </c>
      <c r="L640" s="7">
        <v>0</v>
      </c>
      <c r="M640" s="2">
        <f t="shared" si="725"/>
        <v>3.1717948717948721</v>
      </c>
      <c r="N640" s="2">
        <f t="shared" si="726"/>
        <v>2.4358974358974361</v>
      </c>
      <c r="O640" s="2">
        <f t="shared" si="727"/>
        <v>10.12820512820513</v>
      </c>
      <c r="P640" s="2">
        <f t="shared" si="728"/>
        <v>35.676666666666662</v>
      </c>
      <c r="Q640" s="2">
        <f t="shared" si="729"/>
        <v>41.676666666666662</v>
      </c>
      <c r="R640" s="2">
        <f t="shared" si="730"/>
        <v>34.633333333333333</v>
      </c>
      <c r="S640" s="2">
        <f t="shared" si="719"/>
        <v>38.633333333333333</v>
      </c>
      <c r="T640" s="2">
        <f t="shared" si="720"/>
        <v>48.633333333333333</v>
      </c>
      <c r="U640" s="7">
        <f t="shared" si="721"/>
        <v>1</v>
      </c>
      <c r="V640" s="2">
        <f t="shared" si="731"/>
        <v>26.603817201292291</v>
      </c>
      <c r="W640" s="28">
        <f t="shared" si="732"/>
        <v>37.264568151616011</v>
      </c>
      <c r="X640" s="2">
        <f t="shared" si="733"/>
        <v>37.890837658865919</v>
      </c>
      <c r="Y640" s="2">
        <f t="shared" si="734"/>
        <v>109.74074595533069</v>
      </c>
      <c r="Z640" s="28">
        <f t="shared" si="735"/>
        <v>0</v>
      </c>
      <c r="AA640" s="28">
        <f t="shared" si="736"/>
        <v>4.125</v>
      </c>
      <c r="AB640" s="28">
        <f t="shared" si="737"/>
        <v>153.71634362541604</v>
      </c>
      <c r="AC640" s="2">
        <f t="shared" si="738"/>
        <v>156.29970534282191</v>
      </c>
      <c r="AD640" s="2">
        <f t="shared" si="722"/>
        <v>156.29970534282191</v>
      </c>
      <c r="AE640" s="2">
        <f t="shared" si="739"/>
        <v>156.29970534282191</v>
      </c>
      <c r="AF640" s="2">
        <f t="shared" si="723"/>
        <v>370.62939330725584</v>
      </c>
      <c r="AG640" s="33">
        <f t="shared" si="740"/>
        <v>8.4423506181318692E-2</v>
      </c>
      <c r="AH640" s="33">
        <f t="shared" si="741"/>
        <v>8.4423506181318692E-2</v>
      </c>
      <c r="AI640" s="2">
        <f t="shared" si="742"/>
        <v>1.8058428530154154</v>
      </c>
      <c r="AJ640" s="7">
        <v>2.2000000000000002</v>
      </c>
      <c r="AK640" s="27">
        <f t="shared" si="743"/>
        <v>0</v>
      </c>
      <c r="AL640" s="3">
        <f t="shared" si="744"/>
        <v>2909.3861094283443</v>
      </c>
    </row>
    <row r="641" spans="1:38" ht="20.25" x14ac:dyDescent="0.3">
      <c r="A641" s="7">
        <v>26</v>
      </c>
      <c r="B641" s="7">
        <v>36</v>
      </c>
      <c r="C641" s="27">
        <v>29</v>
      </c>
      <c r="D641" s="27">
        <v>45</v>
      </c>
      <c r="E641" s="7">
        <v>4.5</v>
      </c>
      <c r="F641" s="32">
        <f t="shared" si="724"/>
        <v>4.5</v>
      </c>
      <c r="G641" s="8">
        <f t="shared" si="717"/>
        <v>14040</v>
      </c>
      <c r="H641" s="2">
        <v>1.4</v>
      </c>
      <c r="I641" s="7">
        <f t="shared" si="718"/>
        <v>19656</v>
      </c>
      <c r="J641" s="7">
        <v>1.2</v>
      </c>
      <c r="K641" s="4">
        <f t="shared" si="745"/>
        <v>1.325</v>
      </c>
      <c r="L641" s="7">
        <v>0</v>
      </c>
      <c r="M641" s="2">
        <f t="shared" si="725"/>
        <v>3.10062893081761</v>
      </c>
      <c r="N641" s="2">
        <f t="shared" si="726"/>
        <v>2.3899371069182389</v>
      </c>
      <c r="O641" s="2">
        <f t="shared" si="727"/>
        <v>9.9371069182389942</v>
      </c>
      <c r="P641" s="2">
        <f t="shared" si="728"/>
        <v>36.341666666666661</v>
      </c>
      <c r="Q641" s="2">
        <f t="shared" si="729"/>
        <v>42.341666666666661</v>
      </c>
      <c r="R641" s="2">
        <f t="shared" si="730"/>
        <v>35.283333333333331</v>
      </c>
      <c r="S641" s="2">
        <f t="shared" si="719"/>
        <v>39.283333333333331</v>
      </c>
      <c r="T641" s="2">
        <f t="shared" si="720"/>
        <v>49.283333333333331</v>
      </c>
      <c r="U641" s="7">
        <f t="shared" si="721"/>
        <v>1</v>
      </c>
      <c r="V641" s="2">
        <f t="shared" si="731"/>
        <v>25.703583059769482</v>
      </c>
      <c r="W641" s="28">
        <f t="shared" si="732"/>
        <v>36.072394289305784</v>
      </c>
      <c r="X641" s="2">
        <f t="shared" si="733"/>
        <v>36.803845341584029</v>
      </c>
      <c r="Y641" s="2">
        <f t="shared" si="734"/>
        <v>115.66612376896266</v>
      </c>
      <c r="Z641" s="28">
        <f t="shared" si="735"/>
        <v>0</v>
      </c>
      <c r="AA641" s="28">
        <f t="shared" si="736"/>
        <v>4.5</v>
      </c>
      <c r="AB641" s="28">
        <f t="shared" si="737"/>
        <v>162.32577430187604</v>
      </c>
      <c r="AC641" s="2">
        <f t="shared" si="738"/>
        <v>165.61730403712812</v>
      </c>
      <c r="AD641" s="2">
        <f t="shared" si="722"/>
        <v>165.61730403712812</v>
      </c>
      <c r="AE641" s="2">
        <f t="shared" si="739"/>
        <v>165.61730403712812</v>
      </c>
      <c r="AF641" s="2">
        <f t="shared" si="723"/>
        <v>441.07960856400695</v>
      </c>
      <c r="AG641" s="33">
        <f t="shared" si="740"/>
        <v>8.4630837912087906E-2</v>
      </c>
      <c r="AH641" s="33">
        <f t="shared" si="741"/>
        <v>8.4630837912087906E-2</v>
      </c>
      <c r="AI641" s="2">
        <f t="shared" si="742"/>
        <v>1.8059783911999541</v>
      </c>
      <c r="AJ641" s="7">
        <v>2.2000000000000002</v>
      </c>
      <c r="AK641" s="27">
        <f t="shared" si="743"/>
        <v>0</v>
      </c>
      <c r="AL641" s="3">
        <f t="shared" si="744"/>
        <v>2967.4891211680288</v>
      </c>
    </row>
    <row r="642" spans="1:38" ht="20.25" x14ac:dyDescent="0.3">
      <c r="A642" s="7">
        <v>26</v>
      </c>
      <c r="B642" s="7">
        <v>39</v>
      </c>
      <c r="C642" s="27">
        <v>32</v>
      </c>
      <c r="D642" s="27">
        <v>49</v>
      </c>
      <c r="E642" s="7">
        <v>4.75</v>
      </c>
      <c r="F642" s="32">
        <f t="shared" si="724"/>
        <v>4.875</v>
      </c>
      <c r="G642" s="8">
        <f t="shared" si="717"/>
        <v>15210</v>
      </c>
      <c r="H642" s="2">
        <v>1.4</v>
      </c>
      <c r="I642" s="7">
        <f t="shared" si="718"/>
        <v>21294</v>
      </c>
      <c r="J642" s="7">
        <v>1.2</v>
      </c>
      <c r="K642" s="4">
        <f t="shared" si="745"/>
        <v>1.3583333333333334</v>
      </c>
      <c r="L642" s="7">
        <v>0</v>
      </c>
      <c r="M642" s="2">
        <f t="shared" si="725"/>
        <v>3.0098159509202449</v>
      </c>
      <c r="N642" s="2">
        <f t="shared" si="726"/>
        <v>2.3312883435582821</v>
      </c>
      <c r="O642" s="2">
        <f t="shared" si="727"/>
        <v>9.6932515337423304</v>
      </c>
      <c r="P642" s="2">
        <f t="shared" si="728"/>
        <v>37.228333333333332</v>
      </c>
      <c r="Q642" s="2">
        <f t="shared" si="729"/>
        <v>43.228333333333332</v>
      </c>
      <c r="R642" s="2">
        <f t="shared" si="730"/>
        <v>36.150000000000006</v>
      </c>
      <c r="S642" s="2">
        <f t="shared" si="719"/>
        <v>40.150000000000006</v>
      </c>
      <c r="T642" s="2">
        <f t="shared" si="720"/>
        <v>50.150000000000006</v>
      </c>
      <c r="U642" s="7">
        <f t="shared" si="721"/>
        <v>1</v>
      </c>
      <c r="V642" s="2">
        <f t="shared" si="731"/>
        <v>24.572787845172876</v>
      </c>
      <c r="W642" s="28">
        <f t="shared" si="732"/>
        <v>34.569827233927441</v>
      </c>
      <c r="X642" s="2">
        <f t="shared" si="733"/>
        <v>35.425973304207353</v>
      </c>
      <c r="Y642" s="2">
        <f t="shared" si="734"/>
        <v>119.79234074521777</v>
      </c>
      <c r="Z642" s="28">
        <f t="shared" si="735"/>
        <v>0</v>
      </c>
      <c r="AA642" s="28">
        <f t="shared" si="736"/>
        <v>4.875</v>
      </c>
      <c r="AB642" s="28">
        <f t="shared" si="737"/>
        <v>168.52790776539626</v>
      </c>
      <c r="AC642" s="2">
        <f t="shared" si="738"/>
        <v>172.70161985801084</v>
      </c>
      <c r="AD642" s="2">
        <f t="shared" si="722"/>
        <v>172.70161985801084</v>
      </c>
      <c r="AE642" s="2">
        <f t="shared" si="739"/>
        <v>172.70161985801084</v>
      </c>
      <c r="AF642" s="2">
        <f t="shared" si="723"/>
        <v>517.65592949525819</v>
      </c>
      <c r="AG642" s="33">
        <f t="shared" si="740"/>
        <v>8.4838169642857134E-2</v>
      </c>
      <c r="AH642" s="33">
        <f t="shared" si="741"/>
        <v>8.4838169642857134E-2</v>
      </c>
      <c r="AI642" s="2">
        <f t="shared" si="742"/>
        <v>1.806113949731754</v>
      </c>
      <c r="AJ642" s="7">
        <v>2.2000000000000002</v>
      </c>
      <c r="AK642" s="27">
        <f t="shared" si="743"/>
        <v>0</v>
      </c>
      <c r="AL642" s="3">
        <f t="shared" si="744"/>
        <v>2957.5265859295332</v>
      </c>
    </row>
    <row r="643" spans="1:38" ht="20.25" x14ac:dyDescent="0.3">
      <c r="A643" s="7">
        <v>26</v>
      </c>
      <c r="B643" s="7">
        <v>42</v>
      </c>
      <c r="C643" s="27">
        <v>34</v>
      </c>
      <c r="D643" s="27">
        <v>53</v>
      </c>
      <c r="E643" s="7">
        <v>5</v>
      </c>
      <c r="F643" s="32">
        <f t="shared" si="724"/>
        <v>5.25</v>
      </c>
      <c r="G643" s="8">
        <f t="shared" si="717"/>
        <v>16380</v>
      </c>
      <c r="H643" s="2">
        <v>1.4</v>
      </c>
      <c r="I643" s="7">
        <f t="shared" si="718"/>
        <v>22932</v>
      </c>
      <c r="J643" s="7">
        <v>1.2</v>
      </c>
      <c r="K643" s="4">
        <f t="shared" si="745"/>
        <v>1.3916666666666666</v>
      </c>
      <c r="L643" s="7">
        <v>0</v>
      </c>
      <c r="M643" s="2">
        <f t="shared" si="725"/>
        <v>2.9233532934131738</v>
      </c>
      <c r="N643" s="2">
        <f t="shared" si="726"/>
        <v>2.2754491017964074</v>
      </c>
      <c r="O643" s="2">
        <f t="shared" si="727"/>
        <v>9.4610778443113777</v>
      </c>
      <c r="P643" s="2">
        <f t="shared" si="728"/>
        <v>38.114999999999995</v>
      </c>
      <c r="Q643" s="2">
        <f t="shared" si="729"/>
        <v>44.114999999999995</v>
      </c>
      <c r="R643" s="2">
        <f t="shared" si="730"/>
        <v>37.016666666666666</v>
      </c>
      <c r="S643" s="2">
        <f t="shared" si="719"/>
        <v>41.016666666666666</v>
      </c>
      <c r="T643" s="2">
        <f t="shared" si="720"/>
        <v>51.016666666666666</v>
      </c>
      <c r="U643" s="7">
        <f t="shared" si="721"/>
        <v>1</v>
      </c>
      <c r="V643" s="2">
        <f t="shared" si="731"/>
        <v>23.515143461511791</v>
      </c>
      <c r="W643" s="28">
        <f t="shared" si="732"/>
        <v>33.159242703688598</v>
      </c>
      <c r="X643" s="2">
        <f t="shared" si="733"/>
        <v>34.124229747153016</v>
      </c>
      <c r="Y643" s="2">
        <f t="shared" si="734"/>
        <v>123.4545031729369</v>
      </c>
      <c r="Z643" s="28">
        <f t="shared" si="735"/>
        <v>0</v>
      </c>
      <c r="AA643" s="28">
        <f t="shared" si="736"/>
        <v>5.25</v>
      </c>
      <c r="AB643" s="28">
        <f t="shared" si="737"/>
        <v>174.08602419436514</v>
      </c>
      <c r="AC643" s="2">
        <f t="shared" si="738"/>
        <v>179.15220617255335</v>
      </c>
      <c r="AD643" s="2">
        <f t="shared" si="722"/>
        <v>179.15220617255335</v>
      </c>
      <c r="AE643" s="2">
        <f t="shared" si="739"/>
        <v>179.15220617255335</v>
      </c>
      <c r="AF643" s="2">
        <f t="shared" si="723"/>
        <v>600.35835610100946</v>
      </c>
      <c r="AG643" s="33">
        <f t="shared" si="740"/>
        <v>8.5045501373626375E-2</v>
      </c>
      <c r="AH643" s="33">
        <f t="shared" si="741"/>
        <v>8.5045501373626375E-2</v>
      </c>
      <c r="AI643" s="2">
        <f t="shared" si="742"/>
        <v>1.8062495286153979</v>
      </c>
      <c r="AJ643" s="7">
        <v>2.2000000000000002</v>
      </c>
      <c r="AK643" s="27">
        <f t="shared" si="743"/>
        <v>0</v>
      </c>
      <c r="AL643" s="3">
        <f t="shared" si="744"/>
        <v>2949.8034755556291</v>
      </c>
    </row>
    <row r="644" spans="1:38" ht="20.25" x14ac:dyDescent="0.3">
      <c r="A644" s="7">
        <v>26</v>
      </c>
      <c r="B644" s="7">
        <v>48</v>
      </c>
      <c r="C644" s="27">
        <v>38</v>
      </c>
      <c r="D644" s="27">
        <v>60</v>
      </c>
      <c r="E644" s="7">
        <v>5.5</v>
      </c>
      <c r="F644" s="32">
        <f t="shared" si="724"/>
        <v>5.916666666666667</v>
      </c>
      <c r="G644" s="8">
        <f t="shared" si="717"/>
        <v>18460</v>
      </c>
      <c r="H644" s="2">
        <v>1.4</v>
      </c>
      <c r="I644" s="7">
        <f t="shared" si="718"/>
        <v>25844</v>
      </c>
      <c r="J644" s="7">
        <v>1.2</v>
      </c>
      <c r="K644" s="4">
        <f t="shared" si="745"/>
        <v>1.45</v>
      </c>
      <c r="L644" s="7">
        <v>0</v>
      </c>
      <c r="M644" s="2">
        <f t="shared" si="725"/>
        <v>2.7816091954022988</v>
      </c>
      <c r="N644" s="2">
        <f t="shared" si="726"/>
        <v>2.1839080459770113</v>
      </c>
      <c r="O644" s="2">
        <f t="shared" si="727"/>
        <v>9.0804597701149419</v>
      </c>
      <c r="P644" s="2">
        <f t="shared" si="728"/>
        <v>39.666666666666657</v>
      </c>
      <c r="Q644" s="2">
        <f t="shared" si="729"/>
        <v>45.666666666666657</v>
      </c>
      <c r="R644" s="2">
        <f t="shared" si="730"/>
        <v>38.533333333333331</v>
      </c>
      <c r="S644" s="2">
        <f t="shared" si="719"/>
        <v>42.533333333333331</v>
      </c>
      <c r="T644" s="2">
        <f t="shared" si="720"/>
        <v>52.533333333333331</v>
      </c>
      <c r="U644" s="7">
        <f t="shared" si="721"/>
        <v>1</v>
      </c>
      <c r="V644" s="2">
        <f t="shared" si="731"/>
        <v>21.822039249362266</v>
      </c>
      <c r="W644" s="28">
        <f t="shared" si="732"/>
        <v>30.890327895110183</v>
      </c>
      <c r="X644" s="2">
        <f t="shared" si="733"/>
        <v>32.013042350587284</v>
      </c>
      <c r="Y644" s="2">
        <f t="shared" si="734"/>
        <v>129.11373222539342</v>
      </c>
      <c r="Z644" s="28">
        <f t="shared" si="735"/>
        <v>0</v>
      </c>
      <c r="AA644" s="28">
        <f t="shared" si="736"/>
        <v>5.916666666666667</v>
      </c>
      <c r="AB644" s="28">
        <f t="shared" si="737"/>
        <v>182.76777337940192</v>
      </c>
      <c r="AC644" s="2">
        <f t="shared" si="738"/>
        <v>189.41050057430812</v>
      </c>
      <c r="AD644" s="2">
        <f t="shared" si="722"/>
        <v>189.41050057430812</v>
      </c>
      <c r="AE644" s="2">
        <f t="shared" si="739"/>
        <v>189.41050057430812</v>
      </c>
      <c r="AF644" s="2">
        <f t="shared" si="723"/>
        <v>784.14152633601236</v>
      </c>
      <c r="AG644" s="33">
        <f t="shared" si="740"/>
        <v>8.5414091117216123E-2</v>
      </c>
      <c r="AH644" s="33">
        <f t="shared" si="741"/>
        <v>8.5414091117216123E-2</v>
      </c>
      <c r="AI644" s="2">
        <f t="shared" si="742"/>
        <v>1.8064906080075944</v>
      </c>
      <c r="AJ644" s="7">
        <v>2.2000000000000002</v>
      </c>
      <c r="AK644" s="27">
        <f t="shared" si="743"/>
        <v>0</v>
      </c>
      <c r="AL644" s="3">
        <f t="shared" si="744"/>
        <v>2948.0520306390736</v>
      </c>
    </row>
    <row r="645" spans="1:38" ht="20.25" x14ac:dyDescent="0.3">
      <c r="A645" s="7">
        <v>26</v>
      </c>
      <c r="B645" s="7">
        <v>54</v>
      </c>
      <c r="C645" s="27">
        <v>43</v>
      </c>
      <c r="D645" s="27">
        <v>68</v>
      </c>
      <c r="E645" s="7">
        <v>6</v>
      </c>
      <c r="F645" s="32">
        <f t="shared" si="724"/>
        <v>6.666666666666667</v>
      </c>
      <c r="G645" s="8">
        <f t="shared" si="717"/>
        <v>20800</v>
      </c>
      <c r="H645" s="2">
        <v>1.4</v>
      </c>
      <c r="I645" s="7">
        <f t="shared" si="718"/>
        <v>29119.999999999996</v>
      </c>
      <c r="J645" s="7">
        <v>1.2</v>
      </c>
      <c r="K645" s="4">
        <f t="shared" si="745"/>
        <v>1.5166666666666666</v>
      </c>
      <c r="L645" s="7">
        <v>0</v>
      </c>
      <c r="M645" s="2">
        <f t="shared" si="725"/>
        <v>2.6329670329670329</v>
      </c>
      <c r="N645" s="2">
        <f t="shared" si="726"/>
        <v>2.087912087912088</v>
      </c>
      <c r="O645" s="2">
        <f t="shared" si="727"/>
        <v>8.6813186813186807</v>
      </c>
      <c r="P645" s="2">
        <f t="shared" si="728"/>
        <v>41.44</v>
      </c>
      <c r="Q645" s="2">
        <f t="shared" si="729"/>
        <v>47.44</v>
      </c>
      <c r="R645" s="2">
        <f t="shared" si="730"/>
        <v>40.266666666666666</v>
      </c>
      <c r="S645" s="2">
        <f t="shared" si="719"/>
        <v>44.266666666666666</v>
      </c>
      <c r="T645" s="2">
        <f t="shared" si="720"/>
        <v>54.266666666666666</v>
      </c>
      <c r="U645" s="7">
        <f t="shared" si="721"/>
        <v>1</v>
      </c>
      <c r="V645" s="2">
        <f t="shared" si="731"/>
        <v>20.102073863953631</v>
      </c>
      <c r="W645" s="28">
        <f t="shared" si="732"/>
        <v>28.571283447449158</v>
      </c>
      <c r="X645" s="2">
        <f t="shared" si="733"/>
        <v>29.832070304245683</v>
      </c>
      <c r="Y645" s="2">
        <f t="shared" si="734"/>
        <v>134.01382575969089</v>
      </c>
      <c r="Z645" s="28">
        <f t="shared" si="735"/>
        <v>0</v>
      </c>
      <c r="AA645" s="28">
        <f t="shared" si="736"/>
        <v>6.666666666666667</v>
      </c>
      <c r="AB645" s="28">
        <f t="shared" si="737"/>
        <v>190.47522298299438</v>
      </c>
      <c r="AC645" s="2">
        <f t="shared" si="738"/>
        <v>198.88046869497123</v>
      </c>
      <c r="AD645" s="2">
        <f t="shared" si="722"/>
        <v>198.88046869497123</v>
      </c>
      <c r="AE645" s="2">
        <f t="shared" si="739"/>
        <v>198.88046869497123</v>
      </c>
      <c r="AF645" s="2">
        <f t="shared" si="723"/>
        <v>992.42911926901559</v>
      </c>
      <c r="AG645" s="33">
        <f t="shared" si="740"/>
        <v>8.5828754578754579E-2</v>
      </c>
      <c r="AH645" s="33">
        <f t="shared" si="741"/>
        <v>8.5828754578754579E-2</v>
      </c>
      <c r="AI645" s="2">
        <f t="shared" si="742"/>
        <v>1.8067618992579548</v>
      </c>
      <c r="AJ645" s="7">
        <v>2.2000000000000002</v>
      </c>
      <c r="AK645" s="27">
        <f t="shared" si="743"/>
        <v>0</v>
      </c>
      <c r="AL645" s="3">
        <f t="shared" si="744"/>
        <v>2941.1501770396358</v>
      </c>
    </row>
    <row r="646" spans="1:38" ht="20.25" x14ac:dyDescent="0.3">
      <c r="A646" s="7">
        <v>26</v>
      </c>
      <c r="B646" s="7">
        <v>60</v>
      </c>
      <c r="C646" s="27">
        <v>48</v>
      </c>
      <c r="D646" s="27">
        <v>76</v>
      </c>
      <c r="E646" s="7">
        <v>6.5</v>
      </c>
      <c r="F646" s="32">
        <f t="shared" si="724"/>
        <v>7.416666666666667</v>
      </c>
      <c r="G646" s="8">
        <f t="shared" si="717"/>
        <v>23140</v>
      </c>
      <c r="H646" s="2">
        <v>1.4</v>
      </c>
      <c r="I646" s="7">
        <f t="shared" si="718"/>
        <v>32395.999999999996</v>
      </c>
      <c r="J646" s="7">
        <v>1.2</v>
      </c>
      <c r="K646" s="4">
        <f t="shared" si="745"/>
        <v>1.5833333333333333</v>
      </c>
      <c r="L646" s="7">
        <v>0</v>
      </c>
      <c r="M646" s="2">
        <f t="shared" si="725"/>
        <v>2.4968421052631578</v>
      </c>
      <c r="N646" s="2">
        <f t="shared" si="726"/>
        <v>2</v>
      </c>
      <c r="O646" s="2">
        <f t="shared" si="727"/>
        <v>8.3157894736842106</v>
      </c>
      <c r="P646" s="2">
        <f t="shared" si="728"/>
        <v>43.213333333333331</v>
      </c>
      <c r="Q646" s="2">
        <f t="shared" si="729"/>
        <v>49.213333333333331</v>
      </c>
      <c r="R646" s="2">
        <f t="shared" si="730"/>
        <v>42</v>
      </c>
      <c r="S646" s="2">
        <f t="shared" si="719"/>
        <v>46</v>
      </c>
      <c r="T646" s="2">
        <f t="shared" si="720"/>
        <v>56</v>
      </c>
      <c r="U646" s="7">
        <f t="shared" si="721"/>
        <v>1</v>
      </c>
      <c r="V646" s="2">
        <f t="shared" si="731"/>
        <v>18.578008282695357</v>
      </c>
      <c r="W646" s="28">
        <f t="shared" si="732"/>
        <v>26.503952033736589</v>
      </c>
      <c r="X646" s="2">
        <f t="shared" si="733"/>
        <v>27.86701242404304</v>
      </c>
      <c r="Y646" s="2">
        <f t="shared" si="734"/>
        <v>137.78689476332391</v>
      </c>
      <c r="Z646" s="28">
        <f t="shared" si="735"/>
        <v>0</v>
      </c>
      <c r="AA646" s="28">
        <f t="shared" si="736"/>
        <v>7.416666666666667</v>
      </c>
      <c r="AB646" s="28">
        <f t="shared" si="737"/>
        <v>196.57097758354638</v>
      </c>
      <c r="AC646" s="2">
        <f t="shared" si="738"/>
        <v>206.68034214498587</v>
      </c>
      <c r="AD646" s="2">
        <f t="shared" si="722"/>
        <v>206.68034214498587</v>
      </c>
      <c r="AE646" s="2">
        <f t="shared" si="739"/>
        <v>206.68034214498587</v>
      </c>
      <c r="AF646" s="2">
        <f t="shared" si="723"/>
        <v>1225.2211349000193</v>
      </c>
      <c r="AG646" s="33">
        <f t="shared" si="740"/>
        <v>8.6243418040293049E-2</v>
      </c>
      <c r="AH646" s="33">
        <f t="shared" si="741"/>
        <v>8.6243418040293049E-2</v>
      </c>
      <c r="AI646" s="2">
        <f t="shared" si="742"/>
        <v>1.8070332720033386</v>
      </c>
      <c r="AJ646" s="7">
        <v>2.2000000000000002</v>
      </c>
      <c r="AK646" s="27">
        <f t="shared" si="743"/>
        <v>0</v>
      </c>
      <c r="AL646" s="3">
        <f t="shared" si="744"/>
        <v>2937.7510340581357</v>
      </c>
    </row>
    <row r="647" spans="1:38" ht="20.25" x14ac:dyDescent="0.3">
      <c r="A647" s="7">
        <v>26</v>
      </c>
      <c r="B647" s="7">
        <v>66</v>
      </c>
      <c r="C647" s="27">
        <v>53</v>
      </c>
      <c r="D647" s="27">
        <v>83</v>
      </c>
      <c r="E647" s="7">
        <v>7</v>
      </c>
      <c r="F647" s="32">
        <f t="shared" si="724"/>
        <v>8.0833333333333339</v>
      </c>
      <c r="G647" s="8">
        <f t="shared" si="717"/>
        <v>25220.000000000004</v>
      </c>
      <c r="H647" s="2">
        <v>1.4</v>
      </c>
      <c r="I647" s="7">
        <f t="shared" si="718"/>
        <v>35308</v>
      </c>
      <c r="J647" s="7">
        <v>1.2</v>
      </c>
      <c r="K647" s="4">
        <f t="shared" si="745"/>
        <v>1.6416666666666666</v>
      </c>
      <c r="L647" s="7">
        <v>0</v>
      </c>
      <c r="M647" s="2">
        <f t="shared" si="725"/>
        <v>2.3868020304568525</v>
      </c>
      <c r="N647" s="2">
        <f t="shared" si="726"/>
        <v>1.9289340101522843</v>
      </c>
      <c r="O647" s="2">
        <f t="shared" si="727"/>
        <v>8.0203045685279193</v>
      </c>
      <c r="P647" s="2">
        <f t="shared" si="728"/>
        <v>44.764999999999993</v>
      </c>
      <c r="Q647" s="2">
        <f t="shared" si="729"/>
        <v>50.764999999999993</v>
      </c>
      <c r="R647" s="2">
        <f t="shared" si="730"/>
        <v>43.516666666666666</v>
      </c>
      <c r="S647" s="2">
        <f t="shared" si="719"/>
        <v>47.516666666666666</v>
      </c>
      <c r="T647" s="2">
        <f t="shared" si="720"/>
        <v>57.516666666666666</v>
      </c>
      <c r="U647" s="7">
        <f t="shared" si="721"/>
        <v>1</v>
      </c>
      <c r="V647" s="2">
        <f t="shared" si="731"/>
        <v>17.382458948746759</v>
      </c>
      <c r="W647" s="28">
        <f t="shared" si="732"/>
        <v>24.873728689044299</v>
      </c>
      <c r="X647" s="2">
        <f t="shared" si="733"/>
        <v>26.302868916359191</v>
      </c>
      <c r="Y647" s="2">
        <f t="shared" si="734"/>
        <v>140.50820983570298</v>
      </c>
      <c r="Z647" s="28">
        <f t="shared" si="735"/>
        <v>0</v>
      </c>
      <c r="AA647" s="28">
        <f t="shared" si="736"/>
        <v>8.0833333333333339</v>
      </c>
      <c r="AB647" s="28">
        <f t="shared" si="737"/>
        <v>201.06264023644144</v>
      </c>
      <c r="AC647" s="2">
        <f t="shared" si="738"/>
        <v>212.61485707390347</v>
      </c>
      <c r="AD647" s="2">
        <f t="shared" si="722"/>
        <v>212.61485707390347</v>
      </c>
      <c r="AE647" s="2">
        <f t="shared" si="739"/>
        <v>212.61485707390347</v>
      </c>
      <c r="AF647" s="2">
        <f t="shared" si="723"/>
        <v>1482.5175732290234</v>
      </c>
      <c r="AG647" s="33">
        <f t="shared" si="740"/>
        <v>8.6612007783882797E-2</v>
      </c>
      <c r="AH647" s="33">
        <f t="shared" si="741"/>
        <v>8.6612007783882797E-2</v>
      </c>
      <c r="AI647" s="2">
        <f t="shared" si="742"/>
        <v>1.8072745606667227</v>
      </c>
      <c r="AJ647" s="7">
        <v>2.2000000000000002</v>
      </c>
      <c r="AK647" s="27">
        <f t="shared" si="743"/>
        <v>0</v>
      </c>
      <c r="AL647" s="3">
        <f t="shared" si="744"/>
        <v>2943.1670705753054</v>
      </c>
    </row>
    <row r="648" spans="1:38" ht="20.25" x14ac:dyDescent="0.3">
      <c r="A648" s="7">
        <v>26</v>
      </c>
      <c r="B648" s="7">
        <v>72</v>
      </c>
      <c r="C648" s="27">
        <v>58</v>
      </c>
      <c r="D648" s="27">
        <v>91</v>
      </c>
      <c r="E648" s="7">
        <v>7.5</v>
      </c>
      <c r="F648" s="32">
        <f t="shared" si="724"/>
        <v>8.8333333333333339</v>
      </c>
      <c r="G648" s="8">
        <f t="shared" si="717"/>
        <v>27560.000000000004</v>
      </c>
      <c r="H648" s="2">
        <v>1.4</v>
      </c>
      <c r="I648" s="7">
        <f t="shared" si="718"/>
        <v>38584</v>
      </c>
      <c r="J648" s="7">
        <v>1.2</v>
      </c>
      <c r="K648" s="4">
        <f t="shared" si="745"/>
        <v>1.7083333333333335</v>
      </c>
      <c r="L648" s="7">
        <v>0</v>
      </c>
      <c r="M648" s="2">
        <f t="shared" si="725"/>
        <v>2.2702439024390242</v>
      </c>
      <c r="N648" s="2">
        <f t="shared" si="726"/>
        <v>1.8536585365853655</v>
      </c>
      <c r="O648" s="2">
        <f t="shared" si="727"/>
        <v>7.7073170731707306</v>
      </c>
      <c r="P648" s="2">
        <f t="shared" si="728"/>
        <v>46.538333333333334</v>
      </c>
      <c r="Q648" s="2">
        <f t="shared" si="729"/>
        <v>52.538333333333334</v>
      </c>
      <c r="R648" s="2">
        <f t="shared" si="730"/>
        <v>45.250000000000007</v>
      </c>
      <c r="S648" s="2">
        <f t="shared" si="719"/>
        <v>49.250000000000007</v>
      </c>
      <c r="T648" s="2">
        <f t="shared" si="720"/>
        <v>59.250000000000007</v>
      </c>
      <c r="U648" s="7">
        <f t="shared" si="721"/>
        <v>1</v>
      </c>
      <c r="V648" s="2">
        <f t="shared" si="731"/>
        <v>16.152373527844176</v>
      </c>
      <c r="W648" s="28">
        <f t="shared" si="732"/>
        <v>23.188290042352442</v>
      </c>
      <c r="X648" s="2">
        <f t="shared" si="733"/>
        <v>24.671557877972962</v>
      </c>
      <c r="Y648" s="2">
        <f t="shared" si="734"/>
        <v>142.67929949595691</v>
      </c>
      <c r="Z648" s="28">
        <f t="shared" si="735"/>
        <v>0</v>
      </c>
      <c r="AA648" s="28">
        <f t="shared" si="736"/>
        <v>8.8333333333333339</v>
      </c>
      <c r="AB648" s="28">
        <f t="shared" si="737"/>
        <v>204.82989537411325</v>
      </c>
      <c r="AC648" s="2">
        <f t="shared" si="738"/>
        <v>217.93209458876117</v>
      </c>
      <c r="AD648" s="2">
        <f t="shared" si="722"/>
        <v>217.93209458876117</v>
      </c>
      <c r="AE648" s="2">
        <f t="shared" si="739"/>
        <v>217.93209458876117</v>
      </c>
      <c r="AF648" s="2">
        <f t="shared" si="723"/>
        <v>1764.3184342560278</v>
      </c>
      <c r="AG648" s="33">
        <f t="shared" si="740"/>
        <v>8.7026671245421239E-2</v>
      </c>
      <c r="AH648" s="33">
        <f t="shared" si="741"/>
        <v>8.7026671245421239E-2</v>
      </c>
      <c r="AI648" s="2">
        <f t="shared" si="742"/>
        <v>1.807546087447373</v>
      </c>
      <c r="AJ648" s="7">
        <v>2.2000000000000002</v>
      </c>
      <c r="AK648" s="27">
        <f t="shared" si="743"/>
        <v>0</v>
      </c>
      <c r="AL648" s="3">
        <f t="shared" si="744"/>
        <v>2943.5804779172813</v>
      </c>
    </row>
    <row r="649" spans="1:38" ht="20.25" x14ac:dyDescent="0.3">
      <c r="A649" s="7">
        <v>26</v>
      </c>
      <c r="B649" s="7">
        <v>78</v>
      </c>
      <c r="C649" s="27">
        <v>63</v>
      </c>
      <c r="D649" s="27">
        <v>98</v>
      </c>
      <c r="E649" s="7">
        <v>8</v>
      </c>
      <c r="F649" s="32">
        <f t="shared" si="724"/>
        <v>9.5</v>
      </c>
      <c r="G649" s="8">
        <f t="shared" si="717"/>
        <v>29640</v>
      </c>
      <c r="H649" s="2">
        <v>1.4</v>
      </c>
      <c r="I649" s="7">
        <f t="shared" si="718"/>
        <v>41496</v>
      </c>
      <c r="J649" s="7">
        <v>1.2</v>
      </c>
      <c r="K649" s="7">
        <v>1.75</v>
      </c>
      <c r="L649" s="7">
        <v>0</v>
      </c>
      <c r="M649" s="2">
        <f t="shared" si="725"/>
        <v>2.196190476190476</v>
      </c>
      <c r="N649" s="2">
        <f t="shared" si="726"/>
        <v>1.8095238095238095</v>
      </c>
      <c r="O649" s="2">
        <f t="shared" si="727"/>
        <v>7.5238095238095237</v>
      </c>
      <c r="P649" s="2">
        <f t="shared" si="728"/>
        <v>47.656666666666666</v>
      </c>
      <c r="Q649" s="2">
        <f t="shared" si="729"/>
        <v>53.656666666666666</v>
      </c>
      <c r="R649" s="2">
        <f t="shared" si="730"/>
        <v>46.333333333333336</v>
      </c>
      <c r="S649" s="2">
        <f t="shared" si="719"/>
        <v>50.333333333333336</v>
      </c>
      <c r="T649" s="2">
        <f t="shared" si="720"/>
        <v>60.333333333333336</v>
      </c>
      <c r="U649" s="7">
        <f t="shared" si="721"/>
        <v>1</v>
      </c>
      <c r="V649" s="2">
        <f t="shared" si="731"/>
        <v>15.4459274103982</v>
      </c>
      <c r="W649" s="28">
        <f t="shared" si="732"/>
        <v>22.216307016197742</v>
      </c>
      <c r="X649" s="2">
        <f t="shared" si="733"/>
        <v>23.723579116523204</v>
      </c>
      <c r="Y649" s="2">
        <f t="shared" si="734"/>
        <v>146.7363103987829</v>
      </c>
      <c r="Z649" s="28">
        <f t="shared" si="735"/>
        <v>0</v>
      </c>
      <c r="AA649" s="28">
        <f t="shared" si="736"/>
        <v>9.5</v>
      </c>
      <c r="AB649" s="28">
        <f t="shared" si="737"/>
        <v>211.05491665387856</v>
      </c>
      <c r="AC649" s="2">
        <f t="shared" si="738"/>
        <v>225.37400160697044</v>
      </c>
      <c r="AD649" s="2">
        <f t="shared" si="722"/>
        <v>225.37400160697044</v>
      </c>
      <c r="AE649" s="2">
        <f t="shared" si="739"/>
        <v>225.37400160697044</v>
      </c>
      <c r="AF649" s="2">
        <f t="shared" si="723"/>
        <v>2070.6237179810328</v>
      </c>
      <c r="AG649" s="33">
        <f t="shared" si="740"/>
        <v>8.7395260989010973E-2</v>
      </c>
      <c r="AH649" s="33">
        <f t="shared" si="741"/>
        <v>8.7395260989010973E-2</v>
      </c>
      <c r="AI649" s="2">
        <f t="shared" si="742"/>
        <v>1.8077875130892822</v>
      </c>
      <c r="AJ649" s="7">
        <v>2.2000000000000002</v>
      </c>
      <c r="AK649" s="27">
        <f t="shared" si="743"/>
        <v>0</v>
      </c>
      <c r="AL649" s="3">
        <f t="shared" si="744"/>
        <v>2950.9489250824481</v>
      </c>
    </row>
    <row r="650" spans="1:38" ht="20.25" x14ac:dyDescent="0.3">
      <c r="A650" s="7">
        <v>26</v>
      </c>
      <c r="B650" s="7">
        <v>84</v>
      </c>
      <c r="C650" s="27">
        <v>68</v>
      </c>
      <c r="D650" s="27">
        <v>106</v>
      </c>
      <c r="E650" s="7">
        <v>8.5</v>
      </c>
      <c r="F650" s="32">
        <f t="shared" si="724"/>
        <v>10.25</v>
      </c>
      <c r="G650" s="8">
        <f t="shared" si="717"/>
        <v>31980</v>
      </c>
      <c r="H650" s="2">
        <v>1.4</v>
      </c>
      <c r="I650" s="7">
        <f t="shared" si="718"/>
        <v>44772</v>
      </c>
      <c r="J650" s="7">
        <v>1.2</v>
      </c>
      <c r="K650" s="7">
        <v>1.75</v>
      </c>
      <c r="L650" s="7">
        <v>0</v>
      </c>
      <c r="M650" s="2">
        <f t="shared" si="725"/>
        <v>2.1733333333333333</v>
      </c>
      <c r="N650" s="2">
        <f t="shared" si="726"/>
        <v>1.8095238095238095</v>
      </c>
      <c r="O650" s="2">
        <f t="shared" si="727"/>
        <v>7.5238095238095237</v>
      </c>
      <c r="P650" s="2">
        <f t="shared" si="728"/>
        <v>47.696666666666665</v>
      </c>
      <c r="Q650" s="2">
        <f t="shared" si="729"/>
        <v>53.696666666666665</v>
      </c>
      <c r="R650" s="2">
        <f t="shared" si="730"/>
        <v>46.333333333333336</v>
      </c>
      <c r="S650" s="2">
        <f t="shared" si="719"/>
        <v>50.333333333333336</v>
      </c>
      <c r="T650" s="2">
        <f t="shared" si="720"/>
        <v>60.333333333333336</v>
      </c>
      <c r="U650" s="7">
        <f t="shared" si="721"/>
        <v>1</v>
      </c>
      <c r="V650" s="2">
        <f t="shared" si="731"/>
        <v>15.434421349877699</v>
      </c>
      <c r="W650" s="28">
        <f t="shared" si="732"/>
        <v>22.199757529314983</v>
      </c>
      <c r="X650" s="2">
        <f t="shared" si="733"/>
        <v>23.705906824674035</v>
      </c>
      <c r="Y650" s="2">
        <f t="shared" si="734"/>
        <v>158.20281883624642</v>
      </c>
      <c r="Z650" s="28">
        <f t="shared" si="735"/>
        <v>0</v>
      </c>
      <c r="AA650" s="28">
        <f t="shared" si="736"/>
        <v>10.25</v>
      </c>
      <c r="AB650" s="28">
        <f t="shared" si="737"/>
        <v>227.54751467547857</v>
      </c>
      <c r="AC650" s="2">
        <f t="shared" si="738"/>
        <v>242.98554495290887</v>
      </c>
      <c r="AD650" s="2">
        <f t="shared" si="722"/>
        <v>242.98554495290887</v>
      </c>
      <c r="AE650" s="2">
        <f t="shared" si="739"/>
        <v>242.98554495290887</v>
      </c>
      <c r="AF650" s="2">
        <f t="shared" si="723"/>
        <v>2401.4334244040379</v>
      </c>
      <c r="AG650" s="33">
        <f t="shared" si="740"/>
        <v>8.7809924450549443E-2</v>
      </c>
      <c r="AH650" s="33">
        <f t="shared" si="741"/>
        <v>8.7809924450549443E-2</v>
      </c>
      <c r="AI650" s="2">
        <f t="shared" si="742"/>
        <v>1.8080591940363855</v>
      </c>
      <c r="AJ650" s="7">
        <v>2.2000000000000002</v>
      </c>
      <c r="AK650" s="27">
        <f t="shared" si="743"/>
        <v>0</v>
      </c>
      <c r="AL650" s="3">
        <f t="shared" si="744"/>
        <v>2953.6581032134636</v>
      </c>
    </row>
    <row r="651" spans="1:38" ht="20.25" x14ac:dyDescent="0.3">
      <c r="A651" s="7">
        <v>26</v>
      </c>
      <c r="B651" s="7">
        <v>90</v>
      </c>
      <c r="C651" s="27">
        <v>72</v>
      </c>
      <c r="D651" s="27">
        <v>113</v>
      </c>
      <c r="E651" s="7">
        <v>9</v>
      </c>
      <c r="F651" s="32">
        <f t="shared" si="724"/>
        <v>10.916666666666666</v>
      </c>
      <c r="G651" s="8">
        <f t="shared" si="717"/>
        <v>34060</v>
      </c>
      <c r="H651" s="2">
        <v>1.4</v>
      </c>
      <c r="I651" s="7">
        <f t="shared" si="718"/>
        <v>47684</v>
      </c>
      <c r="J651" s="7">
        <v>1.2</v>
      </c>
      <c r="K651" s="7">
        <v>1.75</v>
      </c>
      <c r="L651" s="7">
        <v>0</v>
      </c>
      <c r="M651" s="2">
        <f t="shared" si="725"/>
        <v>2.1533333333333333</v>
      </c>
      <c r="N651" s="2">
        <f t="shared" si="726"/>
        <v>1.8095238095238095</v>
      </c>
      <c r="O651" s="2">
        <f t="shared" si="727"/>
        <v>7.5238095238095237</v>
      </c>
      <c r="P651" s="2">
        <f t="shared" si="728"/>
        <v>47.731666666666662</v>
      </c>
      <c r="Q651" s="2">
        <f t="shared" si="729"/>
        <v>53.731666666666662</v>
      </c>
      <c r="R651" s="2">
        <f t="shared" si="730"/>
        <v>46.333333333333336</v>
      </c>
      <c r="S651" s="2">
        <f t="shared" si="719"/>
        <v>50.333333333333336</v>
      </c>
      <c r="T651" s="2">
        <f t="shared" si="720"/>
        <v>60.333333333333336</v>
      </c>
      <c r="U651" s="7">
        <f t="shared" si="721"/>
        <v>1</v>
      </c>
      <c r="V651" s="2">
        <f t="shared" si="731"/>
        <v>15.424367599812642</v>
      </c>
      <c r="W651" s="28">
        <f t="shared" si="732"/>
        <v>22.185296940955684</v>
      </c>
      <c r="X651" s="2">
        <f t="shared" si="733"/>
        <v>23.690465153303393</v>
      </c>
      <c r="Y651" s="2">
        <f t="shared" si="734"/>
        <v>168.382679631288</v>
      </c>
      <c r="Z651" s="28">
        <f t="shared" si="735"/>
        <v>0</v>
      </c>
      <c r="AA651" s="28">
        <f t="shared" si="736"/>
        <v>10.916666666666666</v>
      </c>
      <c r="AB651" s="28">
        <f t="shared" si="737"/>
        <v>242.18949160543286</v>
      </c>
      <c r="AC651" s="2">
        <f t="shared" si="738"/>
        <v>258.62091125689534</v>
      </c>
      <c r="AD651" s="2">
        <f t="shared" si="722"/>
        <v>258.62091125689534</v>
      </c>
      <c r="AE651" s="2">
        <f t="shared" si="739"/>
        <v>258.62091125689534</v>
      </c>
      <c r="AF651" s="2">
        <f t="shared" si="723"/>
        <v>2756.7475535250433</v>
      </c>
      <c r="AG651" s="33">
        <f t="shared" si="740"/>
        <v>8.817851419413919E-2</v>
      </c>
      <c r="AH651" s="33">
        <f t="shared" si="741"/>
        <v>8.817851419413919E-2</v>
      </c>
      <c r="AI651" s="2">
        <f t="shared" si="742"/>
        <v>1.8083007567734963</v>
      </c>
      <c r="AJ651" s="7">
        <v>2.2000000000000002</v>
      </c>
      <c r="AK651" s="27">
        <f t="shared" si="743"/>
        <v>0</v>
      </c>
      <c r="AL651" s="3">
        <f t="shared" si="744"/>
        <v>2962.1950569570804</v>
      </c>
    </row>
    <row r="652" spans="1:38" ht="20.25" x14ac:dyDescent="0.3">
      <c r="A652" s="7">
        <v>26</v>
      </c>
      <c r="B652" s="7">
        <v>96</v>
      </c>
      <c r="C652" s="27">
        <v>77</v>
      </c>
      <c r="D652" s="27">
        <v>121</v>
      </c>
      <c r="E652" s="7">
        <v>9.5</v>
      </c>
      <c r="F652" s="32">
        <f t="shared" si="724"/>
        <v>11.666666666666666</v>
      </c>
      <c r="G652" s="8">
        <f t="shared" si="717"/>
        <v>36400</v>
      </c>
      <c r="H652" s="2">
        <v>1.4</v>
      </c>
      <c r="I652" s="7">
        <f t="shared" si="718"/>
        <v>50960</v>
      </c>
      <c r="J652" s="7">
        <v>1.2</v>
      </c>
      <c r="K652" s="7">
        <v>1.75</v>
      </c>
      <c r="L652" s="7">
        <v>0</v>
      </c>
      <c r="M652" s="2">
        <f t="shared" si="725"/>
        <v>2.1304761904761902</v>
      </c>
      <c r="N652" s="2">
        <f t="shared" si="726"/>
        <v>1.8095238095238095</v>
      </c>
      <c r="O652" s="2">
        <f t="shared" si="727"/>
        <v>7.5238095238095237</v>
      </c>
      <c r="P652" s="2">
        <f t="shared" si="728"/>
        <v>47.771666666666661</v>
      </c>
      <c r="Q652" s="2">
        <f t="shared" si="729"/>
        <v>53.771666666666661</v>
      </c>
      <c r="R652" s="2">
        <f t="shared" si="730"/>
        <v>46.333333333333336</v>
      </c>
      <c r="S652" s="2">
        <f t="shared" si="719"/>
        <v>50.333333333333336</v>
      </c>
      <c r="T652" s="2">
        <f t="shared" si="720"/>
        <v>60.333333333333336</v>
      </c>
      <c r="U652" s="7">
        <f t="shared" si="721"/>
        <v>1</v>
      </c>
      <c r="V652" s="2">
        <f t="shared" si="731"/>
        <v>15.412893625836398</v>
      </c>
      <c r="W652" s="28">
        <f t="shared" si="732"/>
        <v>22.168793605042005</v>
      </c>
      <c r="X652" s="2">
        <f t="shared" si="733"/>
        <v>23.672842143549829</v>
      </c>
      <c r="Y652" s="2">
        <f t="shared" si="734"/>
        <v>179.81709230142462</v>
      </c>
      <c r="Z652" s="28">
        <f t="shared" si="735"/>
        <v>0</v>
      </c>
      <c r="AA652" s="28">
        <f t="shared" si="736"/>
        <v>11.666666666666666</v>
      </c>
      <c r="AB652" s="28">
        <f t="shared" si="737"/>
        <v>258.63592539215671</v>
      </c>
      <c r="AC652" s="2">
        <f t="shared" si="738"/>
        <v>276.18315834141464</v>
      </c>
      <c r="AD652" s="2">
        <f t="shared" si="722"/>
        <v>276.18315834141464</v>
      </c>
      <c r="AE652" s="2">
        <f t="shared" si="739"/>
        <v>276.18315834141464</v>
      </c>
      <c r="AF652" s="2">
        <f t="shared" si="723"/>
        <v>3136.5661053440494</v>
      </c>
      <c r="AG652" s="33">
        <f t="shared" si="740"/>
        <v>8.8593177655677646E-2</v>
      </c>
      <c r="AH652" s="33">
        <f t="shared" si="741"/>
        <v>8.8593177655677646E-2</v>
      </c>
      <c r="AI652" s="2">
        <f t="shared" si="742"/>
        <v>1.8085725920183882</v>
      </c>
      <c r="AJ652" s="7">
        <v>2.2000000000000002</v>
      </c>
      <c r="AK652" s="27">
        <f t="shared" si="743"/>
        <v>0</v>
      </c>
      <c r="AL652" s="3">
        <f t="shared" si="744"/>
        <v>2966.399429217754</v>
      </c>
    </row>
    <row r="653" spans="1:38" ht="20.25" x14ac:dyDescent="0.3">
      <c r="A653" s="7">
        <v>26</v>
      </c>
      <c r="B653" s="7">
        <v>102</v>
      </c>
      <c r="C653" s="27">
        <v>82</v>
      </c>
      <c r="D653" s="27">
        <v>128</v>
      </c>
      <c r="E653" s="7">
        <v>9.75</v>
      </c>
      <c r="F653" s="32">
        <f t="shared" si="724"/>
        <v>12.291666666666666</v>
      </c>
      <c r="G653" s="8">
        <f t="shared" si="717"/>
        <v>38350</v>
      </c>
      <c r="H653" s="2">
        <v>1.4</v>
      </c>
      <c r="I653" s="7">
        <f t="shared" si="718"/>
        <v>53690</v>
      </c>
      <c r="J653" s="7">
        <v>1.2</v>
      </c>
      <c r="K653" s="7">
        <v>1.75</v>
      </c>
      <c r="L653" s="7">
        <v>0</v>
      </c>
      <c r="M653" s="2">
        <f t="shared" si="725"/>
        <v>2.1104761904761902</v>
      </c>
      <c r="N653" s="2">
        <f t="shared" si="726"/>
        <v>1.8095238095238095</v>
      </c>
      <c r="O653" s="2">
        <f t="shared" si="727"/>
        <v>7.5238095238095237</v>
      </c>
      <c r="P653" s="2">
        <f t="shared" si="728"/>
        <v>47.806666666666665</v>
      </c>
      <c r="Q653" s="2">
        <f t="shared" si="729"/>
        <v>53.806666666666665</v>
      </c>
      <c r="R653" s="2">
        <f t="shared" si="730"/>
        <v>46.333333333333336</v>
      </c>
      <c r="S653" s="2">
        <f t="shared" si="719"/>
        <v>50.333333333333336</v>
      </c>
      <c r="T653" s="2">
        <f t="shared" si="720"/>
        <v>60.333333333333336</v>
      </c>
      <c r="U653" s="7">
        <f t="shared" si="721"/>
        <v>1</v>
      </c>
      <c r="V653" s="2">
        <f t="shared" si="731"/>
        <v>15.402867892775358</v>
      </c>
      <c r="W653" s="28">
        <f t="shared" si="732"/>
        <v>22.154373314318864</v>
      </c>
      <c r="X653" s="2">
        <f t="shared" si="733"/>
        <v>23.657443503820719</v>
      </c>
      <c r="Y653" s="2">
        <f t="shared" si="734"/>
        <v>189.32691784869709</v>
      </c>
      <c r="Z653" s="28">
        <f t="shared" si="735"/>
        <v>0</v>
      </c>
      <c r="AA653" s="28">
        <f t="shared" si="736"/>
        <v>12.291666666666666</v>
      </c>
      <c r="AB653" s="28">
        <f t="shared" si="737"/>
        <v>272.31417198850266</v>
      </c>
      <c r="AC653" s="2">
        <f t="shared" si="738"/>
        <v>290.78940973446299</v>
      </c>
      <c r="AD653" s="2">
        <f t="shared" si="722"/>
        <v>290.78940973446299</v>
      </c>
      <c r="AE653" s="2">
        <f t="shared" si="739"/>
        <v>290.78940973446299</v>
      </c>
      <c r="AF653" s="2">
        <f t="shared" si="723"/>
        <v>3540.8890798610555</v>
      </c>
      <c r="AG653" s="33">
        <f t="shared" si="740"/>
        <v>8.893873054029304E-2</v>
      </c>
      <c r="AH653" s="33">
        <f t="shared" si="741"/>
        <v>8.893873054029304E-2</v>
      </c>
      <c r="AI653" s="2">
        <f t="shared" si="742"/>
        <v>1.8087991838280633</v>
      </c>
      <c r="AJ653" s="7">
        <v>2.2000000000000002</v>
      </c>
      <c r="AK653" s="27">
        <f t="shared" si="743"/>
        <v>0</v>
      </c>
      <c r="AL653" s="3">
        <f t="shared" si="744"/>
        <v>2966.2750288740649</v>
      </c>
    </row>
    <row r="654" spans="1:38" ht="20.25" x14ac:dyDescent="0.3">
      <c r="A654" s="7">
        <v>26</v>
      </c>
      <c r="B654" s="7">
        <v>108</v>
      </c>
      <c r="C654" s="27">
        <v>87</v>
      </c>
      <c r="D654" s="27">
        <v>136</v>
      </c>
      <c r="E654" s="7">
        <v>10</v>
      </c>
      <c r="F654" s="32">
        <f t="shared" si="724"/>
        <v>13</v>
      </c>
      <c r="G654" s="8">
        <f t="shared" si="717"/>
        <v>40560</v>
      </c>
      <c r="H654" s="2">
        <v>1.4</v>
      </c>
      <c r="I654" s="7">
        <f t="shared" si="718"/>
        <v>56784</v>
      </c>
      <c r="J654" s="7">
        <v>1.2</v>
      </c>
      <c r="K654" s="7">
        <v>1.75</v>
      </c>
      <c r="L654" s="7">
        <v>0</v>
      </c>
      <c r="M654" s="2">
        <f t="shared" si="725"/>
        <v>2.0876190476190475</v>
      </c>
      <c r="N654" s="2">
        <f t="shared" si="726"/>
        <v>1.8095238095238095</v>
      </c>
      <c r="O654" s="2">
        <f t="shared" si="727"/>
        <v>7.5238095238095237</v>
      </c>
      <c r="P654" s="2">
        <f t="shared" si="728"/>
        <v>47.846666666666664</v>
      </c>
      <c r="Q654" s="2">
        <f t="shared" si="729"/>
        <v>53.846666666666664</v>
      </c>
      <c r="R654" s="2">
        <f t="shared" si="730"/>
        <v>46.333333333333336</v>
      </c>
      <c r="S654" s="2">
        <f t="shared" si="719"/>
        <v>50.333333333333336</v>
      </c>
      <c r="T654" s="2">
        <f t="shared" si="720"/>
        <v>60.333333333333336</v>
      </c>
      <c r="U654" s="7">
        <f t="shared" si="721"/>
        <v>1</v>
      </c>
      <c r="V654" s="2">
        <f t="shared" si="731"/>
        <v>15.391425871312361</v>
      </c>
      <c r="W654" s="28">
        <f t="shared" si="732"/>
        <v>22.137915936593728</v>
      </c>
      <c r="X654" s="2">
        <f t="shared" si="733"/>
        <v>23.639869570302963</v>
      </c>
      <c r="Y654" s="2">
        <f t="shared" si="734"/>
        <v>200.08853632706069</v>
      </c>
      <c r="Z654" s="28">
        <f t="shared" si="735"/>
        <v>0</v>
      </c>
      <c r="AA654" s="28">
        <f t="shared" si="736"/>
        <v>13</v>
      </c>
      <c r="AB654" s="28">
        <f t="shared" si="737"/>
        <v>287.79290717571848</v>
      </c>
      <c r="AC654" s="2">
        <f t="shared" si="738"/>
        <v>307.31830441393851</v>
      </c>
      <c r="AD654" s="2">
        <f t="shared" si="722"/>
        <v>307.31830441393851</v>
      </c>
      <c r="AE654" s="2">
        <f t="shared" si="739"/>
        <v>307.31830441393851</v>
      </c>
      <c r="AF654" s="2">
        <f t="shared" si="723"/>
        <v>3969.7164770760623</v>
      </c>
      <c r="AG654" s="33">
        <f t="shared" si="740"/>
        <v>8.9330357142857142E-2</v>
      </c>
      <c r="AH654" s="33">
        <f t="shared" si="741"/>
        <v>8.9330357142857142E-2</v>
      </c>
      <c r="AI654" s="2">
        <f t="shared" si="742"/>
        <v>1.8090560565274443</v>
      </c>
      <c r="AJ654" s="7">
        <v>2.2000000000000002</v>
      </c>
      <c r="AK654" s="27">
        <f t="shared" si="743"/>
        <v>0</v>
      </c>
      <c r="AL654" s="3">
        <f t="shared" si="744"/>
        <v>2963.2149997523443</v>
      </c>
    </row>
    <row r="655" spans="1:38" ht="20.25" x14ac:dyDescent="0.3">
      <c r="A655" s="7">
        <v>26</v>
      </c>
      <c r="B655" s="7">
        <v>114</v>
      </c>
      <c r="C655" s="27">
        <v>92</v>
      </c>
      <c r="D655" s="27">
        <v>143</v>
      </c>
      <c r="E655" s="7">
        <v>10.5</v>
      </c>
      <c r="F655" s="32">
        <f t="shared" si="724"/>
        <v>13.666666666666666</v>
      </c>
      <c r="G655" s="8">
        <f t="shared" si="717"/>
        <v>42640</v>
      </c>
      <c r="H655" s="2">
        <v>1.4</v>
      </c>
      <c r="I655" s="7">
        <f t="shared" si="718"/>
        <v>59695.999999999993</v>
      </c>
      <c r="J655" s="7">
        <v>1.2</v>
      </c>
      <c r="K655" s="7">
        <v>1.75</v>
      </c>
      <c r="L655" s="7">
        <v>0</v>
      </c>
      <c r="M655" s="2">
        <f t="shared" si="725"/>
        <v>2.0676190476190475</v>
      </c>
      <c r="N655" s="2">
        <f t="shared" si="726"/>
        <v>1.8095238095238095</v>
      </c>
      <c r="O655" s="2">
        <f t="shared" si="727"/>
        <v>7.5238095238095237</v>
      </c>
      <c r="P655" s="2">
        <f t="shared" si="728"/>
        <v>47.881666666666668</v>
      </c>
      <c r="Q655" s="2">
        <f t="shared" si="729"/>
        <v>53.881666666666668</v>
      </c>
      <c r="R655" s="2">
        <f t="shared" si="730"/>
        <v>46.333333333333336</v>
      </c>
      <c r="S655" s="2">
        <f t="shared" si="719"/>
        <v>50.333333333333336</v>
      </c>
      <c r="T655" s="2">
        <f t="shared" si="720"/>
        <v>60.333333333333336</v>
      </c>
      <c r="U655" s="7">
        <f t="shared" si="721"/>
        <v>1</v>
      </c>
      <c r="V655" s="2">
        <f t="shared" si="731"/>
        <v>15.381428038304918</v>
      </c>
      <c r="W655" s="28">
        <f t="shared" si="732"/>
        <v>22.123535775293707</v>
      </c>
      <c r="X655" s="2">
        <f t="shared" si="733"/>
        <v>23.624513782589872</v>
      </c>
      <c r="Y655" s="2">
        <f t="shared" si="734"/>
        <v>210.21284985683388</v>
      </c>
      <c r="Z655" s="28">
        <f t="shared" si="735"/>
        <v>0</v>
      </c>
      <c r="AA655" s="28">
        <f t="shared" si="736"/>
        <v>13.666666666666666</v>
      </c>
      <c r="AB655" s="28">
        <f t="shared" si="737"/>
        <v>302.35498892901398</v>
      </c>
      <c r="AC655" s="2">
        <f t="shared" si="738"/>
        <v>322.86835502872822</v>
      </c>
      <c r="AD655" s="2">
        <f t="shared" si="722"/>
        <v>322.86835502872822</v>
      </c>
      <c r="AE655" s="2">
        <f t="shared" si="739"/>
        <v>322.86835502872822</v>
      </c>
      <c r="AF655" s="2">
        <f t="shared" si="723"/>
        <v>4423.0482969890691</v>
      </c>
      <c r="AG655" s="33">
        <f t="shared" si="740"/>
        <v>8.9698946886446876E-2</v>
      </c>
      <c r="AH655" s="33">
        <f t="shared" si="741"/>
        <v>8.9698946886446876E-2</v>
      </c>
      <c r="AI655" s="2">
        <f t="shared" si="742"/>
        <v>1.8092978857241044</v>
      </c>
      <c r="AJ655" s="7">
        <v>2.2000000000000002</v>
      </c>
      <c r="AK655" s="27">
        <f t="shared" si="743"/>
        <v>0</v>
      </c>
      <c r="AL655" s="3">
        <f t="shared" si="744"/>
        <v>2973.871511133822</v>
      </c>
    </row>
    <row r="656" spans="1:38" ht="20.25" x14ac:dyDescent="0.3">
      <c r="A656" s="7">
        <v>26</v>
      </c>
      <c r="B656" s="7">
        <v>120</v>
      </c>
      <c r="C656" s="27">
        <v>97</v>
      </c>
      <c r="D656" s="27">
        <v>151</v>
      </c>
      <c r="E656" s="7">
        <v>11</v>
      </c>
      <c r="F656" s="32">
        <f t="shared" si="724"/>
        <v>14.416666666666666</v>
      </c>
      <c r="G656" s="8">
        <f t="shared" si="717"/>
        <v>44980</v>
      </c>
      <c r="H656" s="2">
        <v>1.4</v>
      </c>
      <c r="I656" s="7">
        <f t="shared" si="718"/>
        <v>62971.999999999993</v>
      </c>
      <c r="J656" s="7">
        <v>1.2</v>
      </c>
      <c r="K656" s="7">
        <v>1.75</v>
      </c>
      <c r="L656" s="7">
        <v>0</v>
      </c>
      <c r="M656" s="2">
        <f t="shared" si="725"/>
        <v>2.0447619047619048</v>
      </c>
      <c r="N656" s="2">
        <f t="shared" si="726"/>
        <v>1.8095238095238095</v>
      </c>
      <c r="O656" s="2">
        <f t="shared" si="727"/>
        <v>7.5238095238095237</v>
      </c>
      <c r="P656" s="2">
        <f t="shared" si="728"/>
        <v>47.921666666666667</v>
      </c>
      <c r="Q656" s="2">
        <f t="shared" si="729"/>
        <v>53.921666666666667</v>
      </c>
      <c r="R656" s="2">
        <f t="shared" si="730"/>
        <v>46.333333333333336</v>
      </c>
      <c r="S656" s="2">
        <f t="shared" si="719"/>
        <v>50.333333333333336</v>
      </c>
      <c r="T656" s="2">
        <f t="shared" si="720"/>
        <v>60.333333333333336</v>
      </c>
      <c r="U656" s="7">
        <f t="shared" si="721"/>
        <v>1</v>
      </c>
      <c r="V656" s="2">
        <f t="shared" si="731"/>
        <v>15.370017836069596</v>
      </c>
      <c r="W656" s="28">
        <f t="shared" si="732"/>
        <v>22.107124164048781</v>
      </c>
      <c r="X656" s="2">
        <f t="shared" si="733"/>
        <v>23.606988720593083</v>
      </c>
      <c r="Y656" s="2">
        <f t="shared" si="734"/>
        <v>221.58442380333668</v>
      </c>
      <c r="Z656" s="28">
        <f t="shared" si="735"/>
        <v>0</v>
      </c>
      <c r="AA656" s="28">
        <f t="shared" si="736"/>
        <v>14.416666666666666</v>
      </c>
      <c r="AB656" s="28">
        <f t="shared" si="737"/>
        <v>318.71104003170325</v>
      </c>
      <c r="AC656" s="2">
        <f t="shared" si="738"/>
        <v>340.33408738855024</v>
      </c>
      <c r="AD656" s="2">
        <f t="shared" si="722"/>
        <v>340.33408738855024</v>
      </c>
      <c r="AE656" s="2">
        <f t="shared" si="739"/>
        <v>340.33408738855024</v>
      </c>
      <c r="AF656" s="2">
        <f t="shared" si="723"/>
        <v>4900.884539600077</v>
      </c>
      <c r="AG656" s="33">
        <f t="shared" si="740"/>
        <v>9.0113610347985346E-2</v>
      </c>
      <c r="AH656" s="33">
        <f t="shared" si="741"/>
        <v>9.0113610347985346E-2</v>
      </c>
      <c r="AI656" s="2">
        <f t="shared" si="742"/>
        <v>1.809570020863712</v>
      </c>
      <c r="AJ656" s="7">
        <v>2.2000000000000002</v>
      </c>
      <c r="AK656" s="27">
        <f t="shared" si="743"/>
        <v>0</v>
      </c>
      <c r="AL656" s="3">
        <f t="shared" si="744"/>
        <v>2980.747667595951</v>
      </c>
    </row>
    <row r="657" spans="1:38" ht="20.25" x14ac:dyDescent="0.3">
      <c r="A657" s="7">
        <v>26</v>
      </c>
      <c r="B657" s="7">
        <v>132</v>
      </c>
      <c r="C657" s="27">
        <v>106</v>
      </c>
      <c r="D657" s="27">
        <v>166</v>
      </c>
      <c r="E657" s="7">
        <v>12</v>
      </c>
      <c r="F657" s="32">
        <f t="shared" si="724"/>
        <v>15.833333333333334</v>
      </c>
      <c r="G657" s="8">
        <f t="shared" si="717"/>
        <v>49400</v>
      </c>
      <c r="H657" s="2">
        <v>1.4</v>
      </c>
      <c r="I657" s="7">
        <f t="shared" si="718"/>
        <v>69160</v>
      </c>
      <c r="J657" s="7">
        <v>1.2</v>
      </c>
      <c r="K657" s="7">
        <v>1.75</v>
      </c>
      <c r="L657" s="7">
        <v>0</v>
      </c>
      <c r="M657" s="2">
        <f t="shared" si="725"/>
        <v>2.0019047619047616</v>
      </c>
      <c r="N657" s="2">
        <f t="shared" si="726"/>
        <v>1.8095238095238095</v>
      </c>
      <c r="O657" s="2">
        <f t="shared" si="727"/>
        <v>7.5238095238095237</v>
      </c>
      <c r="P657" s="2">
        <f t="shared" si="728"/>
        <v>47.996666666666663</v>
      </c>
      <c r="Q657" s="2">
        <f t="shared" si="729"/>
        <v>53.996666666666663</v>
      </c>
      <c r="R657" s="2">
        <f t="shared" si="730"/>
        <v>46.333333333333336</v>
      </c>
      <c r="S657" s="2">
        <f t="shared" si="719"/>
        <v>50.333333333333336</v>
      </c>
      <c r="T657" s="2">
        <f t="shared" si="720"/>
        <v>60.333333333333336</v>
      </c>
      <c r="U657" s="7">
        <f t="shared" si="721"/>
        <v>1</v>
      </c>
      <c r="V657" s="2">
        <f t="shared" si="731"/>
        <v>15.348669271262414</v>
      </c>
      <c r="W657" s="28">
        <f t="shared" si="732"/>
        <v>22.076417929485469</v>
      </c>
      <c r="X657" s="2">
        <f t="shared" si="733"/>
        <v>23.574199212215198</v>
      </c>
      <c r="Y657" s="2">
        <f t="shared" si="734"/>
        <v>243.02059679498825</v>
      </c>
      <c r="Z657" s="28">
        <f t="shared" si="735"/>
        <v>0</v>
      </c>
      <c r="AA657" s="28">
        <f t="shared" si="736"/>
        <v>15.833333333333334</v>
      </c>
      <c r="AB657" s="28">
        <f t="shared" si="737"/>
        <v>349.54328388351996</v>
      </c>
      <c r="AC657" s="2">
        <f t="shared" si="738"/>
        <v>373.25815419340734</v>
      </c>
      <c r="AD657" s="2">
        <f t="shared" si="722"/>
        <v>373.25815419340734</v>
      </c>
      <c r="AE657" s="2">
        <f t="shared" si="739"/>
        <v>373.25815419340734</v>
      </c>
      <c r="AF657" s="2">
        <f t="shared" si="723"/>
        <v>5930.0702929160934</v>
      </c>
      <c r="AG657" s="33">
        <f t="shared" si="740"/>
        <v>9.0896863553113549E-2</v>
      </c>
      <c r="AH657" s="33">
        <f t="shared" si="741"/>
        <v>9.0896863553113549E-2</v>
      </c>
      <c r="AI657" s="2">
        <f t="shared" si="742"/>
        <v>1.81008427732405</v>
      </c>
      <c r="AJ657" s="7">
        <v>2.2000000000000002</v>
      </c>
      <c r="AK657" s="27">
        <f t="shared" si="743"/>
        <v>0</v>
      </c>
      <c r="AL657" s="3">
        <f t="shared" si="744"/>
        <v>2998.8647050869754</v>
      </c>
    </row>
    <row r="658" spans="1:38" ht="20.25" x14ac:dyDescent="0.3">
      <c r="A658" s="7">
        <v>26</v>
      </c>
      <c r="B658" s="7">
        <v>144</v>
      </c>
      <c r="C658" s="27">
        <v>116</v>
      </c>
      <c r="D658" s="27">
        <v>180</v>
      </c>
      <c r="E658" s="7">
        <v>13</v>
      </c>
      <c r="F658" s="32">
        <f t="shared" si="724"/>
        <v>17.166666666666668</v>
      </c>
      <c r="G658" s="8">
        <f t="shared" si="717"/>
        <v>53560.000000000007</v>
      </c>
      <c r="H658" s="2">
        <v>1.4</v>
      </c>
      <c r="I658" s="7">
        <f t="shared" si="718"/>
        <v>74984</v>
      </c>
      <c r="J658" s="7">
        <v>1.2</v>
      </c>
      <c r="K658" s="7">
        <v>1.75</v>
      </c>
      <c r="L658" s="7">
        <v>0</v>
      </c>
      <c r="M658" s="2">
        <f t="shared" si="725"/>
        <v>1.9619047619047618</v>
      </c>
      <c r="N658" s="2">
        <f t="shared" si="726"/>
        <v>1.8095238095238095</v>
      </c>
      <c r="O658" s="2">
        <f t="shared" si="727"/>
        <v>7.5238095238095237</v>
      </c>
      <c r="P658" s="2">
        <f t="shared" si="728"/>
        <v>48.066666666666663</v>
      </c>
      <c r="Q658" s="2">
        <f t="shared" si="729"/>
        <v>54.066666666666663</v>
      </c>
      <c r="R658" s="2">
        <f t="shared" si="730"/>
        <v>46.333333333333336</v>
      </c>
      <c r="S658" s="2">
        <f t="shared" si="719"/>
        <v>50.333333333333336</v>
      </c>
      <c r="T658" s="2">
        <f t="shared" si="720"/>
        <v>60.333333333333336</v>
      </c>
      <c r="U658" s="7">
        <f t="shared" si="721"/>
        <v>1</v>
      </c>
      <c r="V658" s="2">
        <f t="shared" si="731"/>
        <v>15.328797381330446</v>
      </c>
      <c r="W658" s="28">
        <f t="shared" si="732"/>
        <v>22.047835637468257</v>
      </c>
      <c r="X658" s="2">
        <f t="shared" si="733"/>
        <v>23.543677745910855</v>
      </c>
      <c r="Y658" s="2">
        <f t="shared" si="734"/>
        <v>263.14435504617268</v>
      </c>
      <c r="Z658" s="28">
        <f t="shared" si="735"/>
        <v>0</v>
      </c>
      <c r="AA658" s="28">
        <f t="shared" si="736"/>
        <v>17.166666666666668</v>
      </c>
      <c r="AB658" s="28">
        <f t="shared" si="737"/>
        <v>378.48784510987178</v>
      </c>
      <c r="AC658" s="2">
        <f t="shared" si="738"/>
        <v>404.16646797146973</v>
      </c>
      <c r="AD658" s="2">
        <f t="shared" si="722"/>
        <v>404.16646797146973</v>
      </c>
      <c r="AE658" s="2">
        <f t="shared" si="739"/>
        <v>404.16646797146973</v>
      </c>
      <c r="AF658" s="2">
        <f t="shared" si="723"/>
        <v>7057.2737370241111</v>
      </c>
      <c r="AG658" s="33">
        <f t="shared" si="740"/>
        <v>9.1634043040293031E-2</v>
      </c>
      <c r="AH658" s="33">
        <f t="shared" si="741"/>
        <v>9.1634043040293031E-2</v>
      </c>
      <c r="AI658" s="2">
        <f t="shared" si="742"/>
        <v>1.8105685504812985</v>
      </c>
      <c r="AJ658" s="7">
        <v>2.2000000000000002</v>
      </c>
      <c r="AK658" s="27">
        <f t="shared" si="743"/>
        <v>0</v>
      </c>
      <c r="AL658" s="3">
        <f t="shared" si="744"/>
        <v>3020.8291465578695</v>
      </c>
    </row>
    <row r="659" spans="1:38" ht="20.25" x14ac:dyDescent="0.3">
      <c r="A659" s="7"/>
      <c r="B659" s="7"/>
      <c r="C659" s="7"/>
      <c r="D659" s="2"/>
      <c r="E659" s="2"/>
      <c r="F659" s="2"/>
      <c r="G659" s="7"/>
      <c r="H659" s="7"/>
      <c r="I659" s="7"/>
      <c r="J659" s="7"/>
      <c r="K659" s="2"/>
      <c r="L659" s="2"/>
      <c r="M659" s="2"/>
      <c r="N659" s="2"/>
      <c r="O659" s="2"/>
      <c r="P659" s="2"/>
      <c r="Q659" s="2"/>
      <c r="R659" s="2"/>
      <c r="S659" s="7"/>
      <c r="T659" s="2"/>
      <c r="U659" s="28"/>
      <c r="V659" s="2"/>
      <c r="W659" s="2"/>
      <c r="X659" s="28"/>
      <c r="Y659" s="28"/>
      <c r="Z659" s="28"/>
      <c r="AA659" s="2"/>
      <c r="AB659" s="2"/>
      <c r="AC659" s="2"/>
      <c r="AD659" s="7"/>
      <c r="AE659" s="2"/>
      <c r="AF659" s="5"/>
      <c r="AG659" s="7"/>
      <c r="AH659" s="3"/>
    </row>
    <row r="660" spans="1:38" ht="150" x14ac:dyDescent="0.2">
      <c r="A660" s="7" t="s">
        <v>10</v>
      </c>
      <c r="B660" s="7" t="s">
        <v>82</v>
      </c>
      <c r="C660" s="31" t="s">
        <v>83</v>
      </c>
      <c r="D660" s="31" t="s">
        <v>84</v>
      </c>
      <c r="E660" s="7" t="s">
        <v>12</v>
      </c>
      <c r="F660" s="7" t="s">
        <v>85</v>
      </c>
      <c r="G660" s="7" t="s">
        <v>47</v>
      </c>
      <c r="H660" s="7" t="s">
        <v>14</v>
      </c>
      <c r="I660" s="7" t="s">
        <v>15</v>
      </c>
      <c r="J660" s="7" t="s">
        <v>16</v>
      </c>
      <c r="K660" s="7" t="s">
        <v>17</v>
      </c>
      <c r="L660" s="7" t="s">
        <v>18</v>
      </c>
      <c r="M660" s="7" t="s">
        <v>25</v>
      </c>
      <c r="N660" s="7" t="s">
        <v>26</v>
      </c>
      <c r="O660" s="7" t="s">
        <v>27</v>
      </c>
      <c r="P660" s="7" t="s">
        <v>28</v>
      </c>
      <c r="Q660" s="7" t="s">
        <v>29</v>
      </c>
      <c r="R660" s="7" t="s">
        <v>30</v>
      </c>
      <c r="S660" s="7" t="s">
        <v>31</v>
      </c>
      <c r="T660" s="7" t="s">
        <v>32</v>
      </c>
      <c r="U660" s="7" t="s">
        <v>33</v>
      </c>
      <c r="V660" s="7" t="s">
        <v>34</v>
      </c>
      <c r="W660" s="26" t="s">
        <v>35</v>
      </c>
      <c r="X660" s="7" t="s">
        <v>36</v>
      </c>
      <c r="Y660" s="7" t="s">
        <v>37</v>
      </c>
      <c r="Z660" s="26" t="s">
        <v>59</v>
      </c>
      <c r="AA660" s="26" t="s">
        <v>60</v>
      </c>
      <c r="AB660" s="26" t="s">
        <v>61</v>
      </c>
      <c r="AC660" s="7" t="s">
        <v>39</v>
      </c>
      <c r="AD660" s="7" t="s">
        <v>40</v>
      </c>
      <c r="AE660" s="7" t="s">
        <v>41</v>
      </c>
      <c r="AF660" s="7" t="s">
        <v>21</v>
      </c>
      <c r="AG660" s="26" t="s">
        <v>90</v>
      </c>
      <c r="AH660" s="26" t="s">
        <v>89</v>
      </c>
      <c r="AI660" s="7" t="s">
        <v>22</v>
      </c>
      <c r="AJ660" s="7" t="s">
        <v>23</v>
      </c>
      <c r="AK660" s="26" t="s">
        <v>20</v>
      </c>
      <c r="AL660" s="7" t="s">
        <v>24</v>
      </c>
    </row>
    <row r="661" spans="1:38" ht="20.25" x14ac:dyDescent="0.3">
      <c r="A661" s="7">
        <v>27</v>
      </c>
      <c r="B661" s="7">
        <v>18</v>
      </c>
      <c r="C661" s="27">
        <v>14</v>
      </c>
      <c r="D661" s="27">
        <v>23</v>
      </c>
      <c r="E661" s="7">
        <v>2.75</v>
      </c>
      <c r="F661" s="32">
        <f>($D661+2*$E661)/12</f>
        <v>2.375</v>
      </c>
      <c r="G661" s="8">
        <f t="shared" ref="G661:G683" si="746">$B$4*$A661*$F661</f>
        <v>7695</v>
      </c>
      <c r="H661" s="2">
        <v>1.4</v>
      </c>
      <c r="I661" s="7">
        <f t="shared" ref="I661:I683" si="747">$G661*$H661</f>
        <v>10773</v>
      </c>
      <c r="J661" s="7">
        <v>1.2</v>
      </c>
      <c r="K661" s="7">
        <v>1.1499999999999999</v>
      </c>
      <c r="L661" s="7">
        <v>0</v>
      </c>
      <c r="M661" s="2">
        <f>($E$7-$C$7-0.06*$D661/12)/$K661</f>
        <v>3.6681159420289853</v>
      </c>
      <c r="N661" s="2">
        <f>($F$7-$B$7)/$K661</f>
        <v>2.7536231884057973</v>
      </c>
      <c r="O661" s="2">
        <f>($G$7-$B$7)/$K661</f>
        <v>11.449275362318842</v>
      </c>
      <c r="P661" s="2">
        <f>$C$7+$K661*$A661+0.06*$D661/12</f>
        <v>32.831666666666663</v>
      </c>
      <c r="Q661" s="2">
        <f>IF($A661&lt;$M661,$P661,$P661+$E$7)</f>
        <v>38.831666666666663</v>
      </c>
      <c r="R661" s="2">
        <f>$B$7+K661*$A661</f>
        <v>31.883333333333329</v>
      </c>
      <c r="S661" s="2">
        <f t="shared" ref="S661:S683" si="748">$R661+$F$7</f>
        <v>35.883333333333326</v>
      </c>
      <c r="T661" s="2">
        <f t="shared" ref="T661:T683" si="749">$R661+$G$7</f>
        <v>45.883333333333326</v>
      </c>
      <c r="U661" s="7">
        <f t="shared" ref="U661:U683" si="750">IF($A661&lt;$M661,0.5,1)</f>
        <v>1</v>
      </c>
      <c r="V661" s="2">
        <f>($U661*$H$7*(1+$L661)*$J661)/($Q661*$R661)</f>
        <v>31.015691889434716</v>
      </c>
      <c r="W661" s="28">
        <f>IF($A661&lt;$N661,(($U661*$I$7/2*(1+$L661)*$J$7)/($R661*$Q661)),(($U661*$I$7*(1+$L661)*$J$7)/($S661*$Q661)))</f>
        <v>43.059842795291907</v>
      </c>
      <c r="X661" s="2">
        <f>(2*$U661*$H$7*(1+$L661)*$J661)/($Q661*$T661)</f>
        <v>43.104263410453044</v>
      </c>
      <c r="Y661" s="2">
        <f>IF($R661&gt;$F661,$F661*$V661,$R661*$V661)</f>
        <v>73.662268237407446</v>
      </c>
      <c r="Z661" s="28">
        <f>IF($N661&lt;$A661,0,$F$7-$B$7-$K661*$A661)</f>
        <v>0</v>
      </c>
      <c r="AA661" s="28">
        <f>IF($S661&gt;$F661,$F661,$S661)</f>
        <v>2.375</v>
      </c>
      <c r="AB661" s="28">
        <f>($AA661-$Z661)*$W661</f>
        <v>102.26712663881828</v>
      </c>
      <c r="AC661" s="2">
        <f>IF($T661&gt;$F661,$F661*$X661,$T661*$X661)</f>
        <v>102.37262559982598</v>
      </c>
      <c r="AD661" s="2">
        <f t="shared" ref="AD661:AD683" si="751">IF($Y661&gt;$AC661,$Y661,$AC661)</f>
        <v>102.37262559982598</v>
      </c>
      <c r="AE661" s="2">
        <f>IF($AB661&gt;$AD661,$AB661,$AD661)</f>
        <v>102.37262559982598</v>
      </c>
      <c r="AF661" s="2">
        <f t="shared" ref="AF661:AF683" si="752">PI()*($B661/(2*12))^2*62.4</f>
        <v>110.26990214100174</v>
      </c>
      <c r="AG661" s="33">
        <f>0.23*($M$7/$H661)*(1+0.35*$M$7*($F661/$A661))</f>
        <v>8.3407324735449734E-2</v>
      </c>
      <c r="AH661" s="33">
        <f>IF(AG661&gt;0.33,0.33,AG661)</f>
        <v>8.3407324735449734E-2</v>
      </c>
      <c r="AI661" s="2">
        <f>$P$7/($O$7-$N$7*AH661)</f>
        <v>1.8051788426830635</v>
      </c>
      <c r="AJ661" s="7">
        <v>2.4</v>
      </c>
      <c r="AK661" s="27">
        <f>IF($A661&gt;$F661,0,$AE661)</f>
        <v>0</v>
      </c>
      <c r="AL661" s="3">
        <f>(12/$D661)*(($I661+$AF661)/$AI661+$AK661/$AJ661)</f>
        <v>3145.5208984116252</v>
      </c>
    </row>
    <row r="662" spans="1:38" ht="20.25" x14ac:dyDescent="0.3">
      <c r="A662" s="7">
        <v>27</v>
      </c>
      <c r="B662" s="7">
        <v>24</v>
      </c>
      <c r="C662" s="27">
        <v>19</v>
      </c>
      <c r="D662" s="27">
        <v>30</v>
      </c>
      <c r="E662" s="7">
        <v>3.25</v>
      </c>
      <c r="F662" s="32">
        <f t="shared" ref="F662:F683" si="753">($D662+2*$E662)/12</f>
        <v>3.0416666666666665</v>
      </c>
      <c r="G662" s="8">
        <f t="shared" si="746"/>
        <v>9855</v>
      </c>
      <c r="H662" s="2">
        <v>1.4</v>
      </c>
      <c r="I662" s="7">
        <f t="shared" si="747"/>
        <v>13797</v>
      </c>
      <c r="J662" s="7">
        <v>1.2</v>
      </c>
      <c r="K662" s="4">
        <f>(1.75-1.15)*(($D662-24)/(96-24))+1.15</f>
        <v>1.2</v>
      </c>
      <c r="L662" s="7">
        <v>0</v>
      </c>
      <c r="M662" s="2">
        <f t="shared" ref="M662:M683" si="754">($E$7-$C$7-0.06*$D662/12)/$K662</f>
        <v>3.4861111111111107</v>
      </c>
      <c r="N662" s="2">
        <f t="shared" ref="N662:N683" si="755">($F$7-$B$7)/$K662</f>
        <v>2.6388888888888888</v>
      </c>
      <c r="O662" s="2">
        <f t="shared" ref="O662:O683" si="756">($G$7-$B$7)/$K662</f>
        <v>10.972222222222221</v>
      </c>
      <c r="P662" s="2">
        <f t="shared" ref="P662:P683" si="757">$C$7+$K662*$A662+0.06*$D662/12</f>
        <v>34.216666666666661</v>
      </c>
      <c r="Q662" s="2">
        <f t="shared" ref="Q662:Q683" si="758">IF($A662&lt;$M662,$P662,$P662+$E$7)</f>
        <v>40.216666666666661</v>
      </c>
      <c r="R662" s="2">
        <f t="shared" ref="R662:R683" si="759">$B$7+K662*$A662</f>
        <v>33.233333333333334</v>
      </c>
      <c r="S662" s="2">
        <f t="shared" si="748"/>
        <v>37.233333333333334</v>
      </c>
      <c r="T662" s="2">
        <f t="shared" si="749"/>
        <v>47.233333333333334</v>
      </c>
      <c r="U662" s="7">
        <f t="shared" si="750"/>
        <v>1</v>
      </c>
      <c r="V662" s="2">
        <f t="shared" ref="V662:V683" si="760">($U662*$H$7*(1+$L662)*$J662)/($Q662*$R662)</f>
        <v>28.731033548220296</v>
      </c>
      <c r="W662" s="28">
        <f t="shared" ref="W662:W683" si="761">IF($A662&lt;$N662,(($U662*$I$7/2*(1+$L662)*$J$7)/($R662*$Q662)),(($U662*$I$7*(1+$L662)*$J$7)/($S662*$Q662)))</f>
        <v>40.069438853479795</v>
      </c>
      <c r="X662" s="2">
        <f t="shared" ref="X662:X683" si="762">(2*$U662*$H$7*(1+$L662)*$J662)/($Q662*$T662)</f>
        <v>40.430261746754603</v>
      </c>
      <c r="Y662" s="2">
        <f t="shared" ref="Y662:Y683" si="763">IF($R662&gt;$F662,$F662*$V662,$R662*$V662)</f>
        <v>87.390227042503398</v>
      </c>
      <c r="Z662" s="28">
        <f t="shared" ref="Z662:Z683" si="764">IF($N662&lt;$A662,0,$F$7-$B$7-$K662*$A662)</f>
        <v>0</v>
      </c>
      <c r="AA662" s="28">
        <f t="shared" ref="AA662:AA683" si="765">IF($S662&gt;$F662,$F662,$S662)</f>
        <v>3.0416666666666665</v>
      </c>
      <c r="AB662" s="28">
        <f t="shared" ref="AB662:AB683" si="766">($AA662-$Z662)*$W662</f>
        <v>121.8778765126677</v>
      </c>
      <c r="AC662" s="2">
        <f t="shared" ref="AC662:AC683" si="767">IF($T662&gt;$F662,$F662*$X662,$T662*$X662)</f>
        <v>122.9753794797119</v>
      </c>
      <c r="AD662" s="2">
        <f t="shared" si="751"/>
        <v>122.9753794797119</v>
      </c>
      <c r="AE662" s="2">
        <f t="shared" ref="AE662:AE683" si="768">IF($AB662&gt;$AD662,$AB662,$AD662)</f>
        <v>122.9753794797119</v>
      </c>
      <c r="AF662" s="2">
        <f t="shared" si="752"/>
        <v>196.03538158400309</v>
      </c>
      <c r="AG662" s="33">
        <f t="shared" ref="AG662:AG683" si="769">0.23*($M$7/$H662)*(1+0.35*$M$7*($F662/$A662))</f>
        <v>8.3762263007054666E-2</v>
      </c>
      <c r="AH662" s="33">
        <f t="shared" ref="AH662:AH683" si="770">IF(AG662&gt;0.33,0.33,AG662)</f>
        <v>8.3762263007054666E-2</v>
      </c>
      <c r="AI662" s="2">
        <f t="shared" ref="AI662:AI683" si="771">$P$7/($O$7-$N$7*AH662)</f>
        <v>1.8054107169040083</v>
      </c>
      <c r="AJ662" s="7">
        <v>2.2000000000000002</v>
      </c>
      <c r="AK662" s="27">
        <f t="shared" ref="AK662:AK683" si="772">IF($A662&gt;$F662,0,$AE662)</f>
        <v>0</v>
      </c>
      <c r="AL662" s="3">
        <f t="shared" ref="AL662:AL683" si="773">(12/$D662)*(($I662+$AF662)/$AI662+$AK662/$AJ662)</f>
        <v>3100.2442271041418</v>
      </c>
    </row>
    <row r="663" spans="1:38" ht="20.25" x14ac:dyDescent="0.3">
      <c r="A663" s="7">
        <v>27</v>
      </c>
      <c r="B663" s="7">
        <v>27</v>
      </c>
      <c r="C663" s="27">
        <v>22</v>
      </c>
      <c r="D663" s="27">
        <v>34</v>
      </c>
      <c r="E663" s="7">
        <v>3.5</v>
      </c>
      <c r="F663" s="32">
        <f t="shared" si="753"/>
        <v>3.4166666666666665</v>
      </c>
      <c r="G663" s="8">
        <f t="shared" si="746"/>
        <v>11070</v>
      </c>
      <c r="H663" s="2">
        <v>1.4</v>
      </c>
      <c r="I663" s="7">
        <f t="shared" si="747"/>
        <v>15497.999999999998</v>
      </c>
      <c r="J663" s="7">
        <v>1.2</v>
      </c>
      <c r="K663" s="4">
        <f t="shared" ref="K663:K673" si="774">(1.75-1.15)*(($D663-24)/(96-24))+1.15</f>
        <v>1.2333333333333332</v>
      </c>
      <c r="L663" s="7">
        <v>0</v>
      </c>
      <c r="M663" s="2">
        <f t="shared" si="754"/>
        <v>3.3756756756756761</v>
      </c>
      <c r="N663" s="2">
        <f t="shared" si="755"/>
        <v>2.567567567567568</v>
      </c>
      <c r="O663" s="2">
        <f t="shared" si="756"/>
        <v>10.675675675675677</v>
      </c>
      <c r="P663" s="2">
        <f t="shared" si="757"/>
        <v>35.136666666666663</v>
      </c>
      <c r="Q663" s="2">
        <f t="shared" si="758"/>
        <v>41.136666666666663</v>
      </c>
      <c r="R663" s="2">
        <f t="shared" si="759"/>
        <v>34.133333333333333</v>
      </c>
      <c r="S663" s="2">
        <f t="shared" si="748"/>
        <v>38.133333333333333</v>
      </c>
      <c r="T663" s="2">
        <f t="shared" si="749"/>
        <v>48.133333333333333</v>
      </c>
      <c r="U663" s="7">
        <f t="shared" si="750"/>
        <v>1</v>
      </c>
      <c r="V663" s="2">
        <f t="shared" si="760"/>
        <v>27.347864840774655</v>
      </c>
      <c r="W663" s="28">
        <f t="shared" si="761"/>
        <v>38.248762015069453</v>
      </c>
      <c r="X663" s="2">
        <f t="shared" si="762"/>
        <v>38.786999441763506</v>
      </c>
      <c r="Y663" s="2">
        <f t="shared" si="763"/>
        <v>93.438538205980066</v>
      </c>
      <c r="Z663" s="28">
        <f t="shared" si="764"/>
        <v>0</v>
      </c>
      <c r="AA663" s="28">
        <f t="shared" si="765"/>
        <v>3.4166666666666665</v>
      </c>
      <c r="AB663" s="28">
        <f t="shared" si="766"/>
        <v>130.68327021815395</v>
      </c>
      <c r="AC663" s="2">
        <f t="shared" si="767"/>
        <v>132.52224809269197</v>
      </c>
      <c r="AD663" s="2">
        <f t="shared" si="751"/>
        <v>132.52224809269197</v>
      </c>
      <c r="AE663" s="2">
        <f t="shared" si="768"/>
        <v>132.52224809269197</v>
      </c>
      <c r="AF663" s="2">
        <f t="shared" si="752"/>
        <v>248.1072798172539</v>
      </c>
      <c r="AG663" s="33">
        <f t="shared" si="769"/>
        <v>8.3961915784832461E-2</v>
      </c>
      <c r="AH663" s="33">
        <f t="shared" si="770"/>
        <v>8.3961915784832461E-2</v>
      </c>
      <c r="AI663" s="2">
        <f t="shared" si="771"/>
        <v>1.8055411723326262</v>
      </c>
      <c r="AJ663" s="7">
        <v>2.2000000000000002</v>
      </c>
      <c r="AK663" s="27">
        <f t="shared" si="772"/>
        <v>0</v>
      </c>
      <c r="AL663" s="3">
        <f t="shared" si="773"/>
        <v>3077.9966213625466</v>
      </c>
    </row>
    <row r="664" spans="1:38" ht="20.25" x14ac:dyDescent="0.3">
      <c r="A664" s="7">
        <v>27</v>
      </c>
      <c r="B664" s="7">
        <v>30</v>
      </c>
      <c r="C664" s="27">
        <v>24</v>
      </c>
      <c r="D664" s="27">
        <v>38</v>
      </c>
      <c r="E664" s="7">
        <v>3.75</v>
      </c>
      <c r="F664" s="32">
        <f t="shared" si="753"/>
        <v>3.7916666666666665</v>
      </c>
      <c r="G664" s="8">
        <f t="shared" si="746"/>
        <v>12285</v>
      </c>
      <c r="H664" s="2">
        <v>1.4</v>
      </c>
      <c r="I664" s="7">
        <f t="shared" si="747"/>
        <v>17199</v>
      </c>
      <c r="J664" s="7">
        <v>1.2</v>
      </c>
      <c r="K664" s="4">
        <f t="shared" si="774"/>
        <v>1.2666666666666666</v>
      </c>
      <c r="L664" s="7">
        <v>0</v>
      </c>
      <c r="M664" s="2">
        <f t="shared" si="754"/>
        <v>3.271052631578947</v>
      </c>
      <c r="N664" s="2">
        <f t="shared" si="755"/>
        <v>2.5</v>
      </c>
      <c r="O664" s="2">
        <f t="shared" si="756"/>
        <v>10.394736842105264</v>
      </c>
      <c r="P664" s="2">
        <f t="shared" si="757"/>
        <v>36.056666666666658</v>
      </c>
      <c r="Q664" s="2">
        <f t="shared" si="758"/>
        <v>42.056666666666658</v>
      </c>
      <c r="R664" s="2">
        <f t="shared" si="759"/>
        <v>35.033333333333331</v>
      </c>
      <c r="S664" s="2">
        <f t="shared" si="748"/>
        <v>39.033333333333331</v>
      </c>
      <c r="T664" s="2">
        <f t="shared" si="749"/>
        <v>49.033333333333331</v>
      </c>
      <c r="U664" s="7">
        <f t="shared" si="750"/>
        <v>1</v>
      </c>
      <c r="V664" s="2">
        <f t="shared" si="760"/>
        <v>26.062430531292762</v>
      </c>
      <c r="W664" s="28">
        <f t="shared" si="761"/>
        <v>36.549442901884994</v>
      </c>
      <c r="X664" s="2">
        <f t="shared" si="762"/>
        <v>37.242167897197398</v>
      </c>
      <c r="Y664" s="2">
        <f t="shared" si="763"/>
        <v>98.820049097818384</v>
      </c>
      <c r="Z664" s="28">
        <f t="shared" si="764"/>
        <v>0</v>
      </c>
      <c r="AA664" s="28">
        <f t="shared" si="765"/>
        <v>3.7916666666666665</v>
      </c>
      <c r="AB664" s="28">
        <f t="shared" si="766"/>
        <v>138.58330433631394</v>
      </c>
      <c r="AC664" s="2">
        <f t="shared" si="767"/>
        <v>141.20988661020678</v>
      </c>
      <c r="AD664" s="2">
        <f t="shared" si="751"/>
        <v>141.20988661020678</v>
      </c>
      <c r="AE664" s="2">
        <f t="shared" si="768"/>
        <v>141.20988661020678</v>
      </c>
      <c r="AF664" s="2">
        <f t="shared" si="752"/>
        <v>306.30528372500481</v>
      </c>
      <c r="AG664" s="33">
        <f t="shared" si="769"/>
        <v>8.4161568562610228E-2</v>
      </c>
      <c r="AH664" s="33">
        <f t="shared" si="770"/>
        <v>8.4161568562610228E-2</v>
      </c>
      <c r="AI664" s="2">
        <f t="shared" si="771"/>
        <v>1.8056716466155118</v>
      </c>
      <c r="AJ664" s="7">
        <v>2.2000000000000002</v>
      </c>
      <c r="AK664" s="27">
        <f t="shared" si="772"/>
        <v>0</v>
      </c>
      <c r="AL664" s="3">
        <f t="shared" si="773"/>
        <v>3061.4597912031363</v>
      </c>
    </row>
    <row r="665" spans="1:38" ht="20.25" x14ac:dyDescent="0.3">
      <c r="A665" s="7">
        <v>27</v>
      </c>
      <c r="B665" s="7">
        <v>33</v>
      </c>
      <c r="C665" s="27">
        <v>27</v>
      </c>
      <c r="D665" s="27">
        <v>42</v>
      </c>
      <c r="E665" s="7">
        <v>3.75</v>
      </c>
      <c r="F665" s="32">
        <f t="shared" si="753"/>
        <v>4.125</v>
      </c>
      <c r="G665" s="8">
        <f t="shared" si="746"/>
        <v>13365</v>
      </c>
      <c r="H665" s="2">
        <v>1.4</v>
      </c>
      <c r="I665" s="7">
        <f t="shared" si="747"/>
        <v>18711</v>
      </c>
      <c r="J665" s="7">
        <v>1.2</v>
      </c>
      <c r="K665" s="4">
        <f t="shared" si="774"/>
        <v>1.2999999999999998</v>
      </c>
      <c r="L665" s="7">
        <v>0</v>
      </c>
      <c r="M665" s="2">
        <f t="shared" si="754"/>
        <v>3.1717948717948721</v>
      </c>
      <c r="N665" s="2">
        <f t="shared" si="755"/>
        <v>2.4358974358974361</v>
      </c>
      <c r="O665" s="2">
        <f t="shared" si="756"/>
        <v>10.12820512820513</v>
      </c>
      <c r="P665" s="2">
        <f t="shared" si="757"/>
        <v>36.976666666666659</v>
      </c>
      <c r="Q665" s="2">
        <f t="shared" si="758"/>
        <v>42.976666666666659</v>
      </c>
      <c r="R665" s="2">
        <f t="shared" si="759"/>
        <v>35.93333333333333</v>
      </c>
      <c r="S665" s="2">
        <f t="shared" si="748"/>
        <v>39.93333333333333</v>
      </c>
      <c r="T665" s="2">
        <f t="shared" si="749"/>
        <v>49.93333333333333</v>
      </c>
      <c r="U665" s="7">
        <f t="shared" si="750"/>
        <v>1</v>
      </c>
      <c r="V665" s="2">
        <f t="shared" si="760"/>
        <v>24.865717212616424</v>
      </c>
      <c r="W665" s="28">
        <f t="shared" si="761"/>
        <v>34.96092857262169</v>
      </c>
      <c r="X665" s="2">
        <f t="shared" si="762"/>
        <v>35.788041595728309</v>
      </c>
      <c r="Y665" s="2">
        <f t="shared" si="763"/>
        <v>102.57108350204275</v>
      </c>
      <c r="Z665" s="28">
        <f t="shared" si="764"/>
        <v>0</v>
      </c>
      <c r="AA665" s="28">
        <f t="shared" si="765"/>
        <v>4.125</v>
      </c>
      <c r="AB665" s="28">
        <f t="shared" si="766"/>
        <v>144.21383036206447</v>
      </c>
      <c r="AC665" s="2">
        <f t="shared" si="767"/>
        <v>147.62567158237928</v>
      </c>
      <c r="AD665" s="2">
        <f t="shared" si="751"/>
        <v>147.62567158237928</v>
      </c>
      <c r="AE665" s="2">
        <f t="shared" si="768"/>
        <v>147.62567158237928</v>
      </c>
      <c r="AF665" s="2">
        <f t="shared" si="752"/>
        <v>370.62939330725584</v>
      </c>
      <c r="AG665" s="33">
        <f t="shared" si="769"/>
        <v>8.4339037698412694E-2</v>
      </c>
      <c r="AH665" s="33">
        <f t="shared" si="770"/>
        <v>8.4339037698412694E-2</v>
      </c>
      <c r="AI665" s="2">
        <f t="shared" si="771"/>
        <v>1.8057876395874337</v>
      </c>
      <c r="AJ665" s="7">
        <v>2.2000000000000002</v>
      </c>
      <c r="AK665" s="27">
        <f t="shared" si="772"/>
        <v>0</v>
      </c>
      <c r="AL665" s="3">
        <f t="shared" si="773"/>
        <v>3019.1225107837649</v>
      </c>
    </row>
    <row r="666" spans="1:38" ht="20.25" x14ac:dyDescent="0.3">
      <c r="A666" s="7">
        <v>27</v>
      </c>
      <c r="B666" s="7">
        <v>36</v>
      </c>
      <c r="C666" s="27">
        <v>29</v>
      </c>
      <c r="D666" s="27">
        <v>45</v>
      </c>
      <c r="E666" s="7">
        <v>4.5</v>
      </c>
      <c r="F666" s="32">
        <f t="shared" si="753"/>
        <v>4.5</v>
      </c>
      <c r="G666" s="8">
        <f t="shared" si="746"/>
        <v>14580</v>
      </c>
      <c r="H666" s="2">
        <v>1.4</v>
      </c>
      <c r="I666" s="7">
        <f t="shared" si="747"/>
        <v>20412</v>
      </c>
      <c r="J666" s="7">
        <v>1.2</v>
      </c>
      <c r="K666" s="4">
        <f t="shared" si="774"/>
        <v>1.325</v>
      </c>
      <c r="L666" s="7">
        <v>0</v>
      </c>
      <c r="M666" s="2">
        <f t="shared" si="754"/>
        <v>3.10062893081761</v>
      </c>
      <c r="N666" s="2">
        <f t="shared" si="755"/>
        <v>2.3899371069182389</v>
      </c>
      <c r="O666" s="2">
        <f t="shared" si="756"/>
        <v>9.9371069182389942</v>
      </c>
      <c r="P666" s="2">
        <f t="shared" si="757"/>
        <v>37.666666666666664</v>
      </c>
      <c r="Q666" s="2">
        <f t="shared" si="758"/>
        <v>43.666666666666664</v>
      </c>
      <c r="R666" s="2">
        <f t="shared" si="759"/>
        <v>36.608333333333334</v>
      </c>
      <c r="S666" s="2">
        <f t="shared" si="748"/>
        <v>40.608333333333334</v>
      </c>
      <c r="T666" s="2">
        <f t="shared" si="749"/>
        <v>50.608333333333334</v>
      </c>
      <c r="U666" s="7">
        <f t="shared" si="750"/>
        <v>1</v>
      </c>
      <c r="V666" s="2">
        <f t="shared" si="760"/>
        <v>24.021561019178673</v>
      </c>
      <c r="W666" s="28">
        <f t="shared" si="761"/>
        <v>33.836547544265564</v>
      </c>
      <c r="X666" s="2">
        <f t="shared" si="762"/>
        <v>34.752747425408167</v>
      </c>
      <c r="Y666" s="2">
        <f t="shared" si="763"/>
        <v>108.09702458630403</v>
      </c>
      <c r="Z666" s="28">
        <f t="shared" si="764"/>
        <v>0</v>
      </c>
      <c r="AA666" s="28">
        <f t="shared" si="765"/>
        <v>4.5</v>
      </c>
      <c r="AB666" s="28">
        <f t="shared" si="766"/>
        <v>152.26446394919503</v>
      </c>
      <c r="AC666" s="2">
        <f t="shared" si="767"/>
        <v>156.38736341433676</v>
      </c>
      <c r="AD666" s="2">
        <f t="shared" si="751"/>
        <v>156.38736341433676</v>
      </c>
      <c r="AE666" s="2">
        <f t="shared" si="768"/>
        <v>156.38736341433676</v>
      </c>
      <c r="AF666" s="2">
        <f t="shared" si="752"/>
        <v>441.07960856400695</v>
      </c>
      <c r="AG666" s="33">
        <f t="shared" si="769"/>
        <v>8.4538690476190462E-2</v>
      </c>
      <c r="AH666" s="33">
        <f t="shared" si="770"/>
        <v>8.4538690476190462E-2</v>
      </c>
      <c r="AI666" s="2">
        <f t="shared" si="771"/>
        <v>1.8059181494950904</v>
      </c>
      <c r="AJ666" s="7">
        <v>2.2000000000000002</v>
      </c>
      <c r="AK666" s="27">
        <f t="shared" si="772"/>
        <v>0</v>
      </c>
      <c r="AL666" s="3">
        <f t="shared" si="773"/>
        <v>3079.2210768273908</v>
      </c>
    </row>
    <row r="667" spans="1:38" ht="20.25" x14ac:dyDescent="0.3">
      <c r="A667" s="7">
        <v>27</v>
      </c>
      <c r="B667" s="7">
        <v>39</v>
      </c>
      <c r="C667" s="27">
        <v>32</v>
      </c>
      <c r="D667" s="27">
        <v>49</v>
      </c>
      <c r="E667" s="7">
        <v>4.75</v>
      </c>
      <c r="F667" s="32">
        <f t="shared" si="753"/>
        <v>4.875</v>
      </c>
      <c r="G667" s="8">
        <f t="shared" si="746"/>
        <v>15795</v>
      </c>
      <c r="H667" s="2">
        <v>1.4</v>
      </c>
      <c r="I667" s="7">
        <f t="shared" si="747"/>
        <v>22113</v>
      </c>
      <c r="J667" s="7">
        <v>1.2</v>
      </c>
      <c r="K667" s="4">
        <f t="shared" si="774"/>
        <v>1.3583333333333334</v>
      </c>
      <c r="L667" s="7">
        <v>0</v>
      </c>
      <c r="M667" s="2">
        <f t="shared" si="754"/>
        <v>3.0098159509202449</v>
      </c>
      <c r="N667" s="2">
        <f t="shared" si="755"/>
        <v>2.3312883435582821</v>
      </c>
      <c r="O667" s="2">
        <f t="shared" si="756"/>
        <v>9.6932515337423304</v>
      </c>
      <c r="P667" s="2">
        <f t="shared" si="757"/>
        <v>38.586666666666666</v>
      </c>
      <c r="Q667" s="2">
        <f t="shared" si="758"/>
        <v>44.586666666666666</v>
      </c>
      <c r="R667" s="2">
        <f t="shared" si="759"/>
        <v>37.50833333333334</v>
      </c>
      <c r="S667" s="2">
        <f t="shared" si="748"/>
        <v>41.50833333333334</v>
      </c>
      <c r="T667" s="2">
        <f t="shared" si="749"/>
        <v>51.50833333333334</v>
      </c>
      <c r="U667" s="7">
        <f t="shared" si="750"/>
        <v>1</v>
      </c>
      <c r="V667" s="2">
        <f t="shared" si="760"/>
        <v>22.961404642668452</v>
      </c>
      <c r="W667" s="28">
        <f t="shared" si="761"/>
        <v>32.419846133008775</v>
      </c>
      <c r="X667" s="2">
        <f t="shared" si="762"/>
        <v>33.440958516955412</v>
      </c>
      <c r="Y667" s="2">
        <f t="shared" si="763"/>
        <v>111.9368476330087</v>
      </c>
      <c r="Z667" s="28">
        <f t="shared" si="764"/>
        <v>0</v>
      </c>
      <c r="AA667" s="28">
        <f t="shared" si="765"/>
        <v>4.875</v>
      </c>
      <c r="AB667" s="28">
        <f t="shared" si="766"/>
        <v>158.04674989841777</v>
      </c>
      <c r="AC667" s="2">
        <f t="shared" si="767"/>
        <v>163.02467277015762</v>
      </c>
      <c r="AD667" s="2">
        <f t="shared" si="751"/>
        <v>163.02467277015762</v>
      </c>
      <c r="AE667" s="2">
        <f t="shared" si="768"/>
        <v>163.02467277015762</v>
      </c>
      <c r="AF667" s="2">
        <f t="shared" si="752"/>
        <v>517.65592949525819</v>
      </c>
      <c r="AG667" s="33">
        <f t="shared" si="769"/>
        <v>8.4738343253968257E-2</v>
      </c>
      <c r="AH667" s="33">
        <f t="shared" si="770"/>
        <v>8.4738343253968257E-2</v>
      </c>
      <c r="AI667" s="2">
        <f t="shared" si="771"/>
        <v>1.8060486782688274</v>
      </c>
      <c r="AJ667" s="7">
        <v>2.2000000000000002</v>
      </c>
      <c r="AK667" s="27">
        <f t="shared" si="772"/>
        <v>0</v>
      </c>
      <c r="AL667" s="3">
        <f t="shared" si="773"/>
        <v>3068.6888558472947</v>
      </c>
    </row>
    <row r="668" spans="1:38" ht="20.25" x14ac:dyDescent="0.3">
      <c r="A668" s="7">
        <v>27</v>
      </c>
      <c r="B668" s="7">
        <v>42</v>
      </c>
      <c r="C668" s="27">
        <v>34</v>
      </c>
      <c r="D668" s="27">
        <v>53</v>
      </c>
      <c r="E668" s="7">
        <v>5</v>
      </c>
      <c r="F668" s="32">
        <f t="shared" si="753"/>
        <v>5.25</v>
      </c>
      <c r="G668" s="8">
        <f t="shared" si="746"/>
        <v>17010</v>
      </c>
      <c r="H668" s="2">
        <v>1.4</v>
      </c>
      <c r="I668" s="7">
        <f t="shared" si="747"/>
        <v>23814</v>
      </c>
      <c r="J668" s="7">
        <v>1.2</v>
      </c>
      <c r="K668" s="4">
        <f t="shared" si="774"/>
        <v>1.3916666666666666</v>
      </c>
      <c r="L668" s="7">
        <v>0</v>
      </c>
      <c r="M668" s="2">
        <f t="shared" si="754"/>
        <v>2.9233532934131738</v>
      </c>
      <c r="N668" s="2">
        <f t="shared" si="755"/>
        <v>2.2754491017964074</v>
      </c>
      <c r="O668" s="2">
        <f t="shared" si="756"/>
        <v>9.4610778443113777</v>
      </c>
      <c r="P668" s="2">
        <f t="shared" si="757"/>
        <v>39.506666666666661</v>
      </c>
      <c r="Q668" s="2">
        <f t="shared" si="758"/>
        <v>45.506666666666661</v>
      </c>
      <c r="R668" s="2">
        <f t="shared" si="759"/>
        <v>38.408333333333331</v>
      </c>
      <c r="S668" s="2">
        <f t="shared" si="748"/>
        <v>42.408333333333331</v>
      </c>
      <c r="T668" s="2">
        <f t="shared" si="749"/>
        <v>52.408333333333331</v>
      </c>
      <c r="U668" s="7">
        <f t="shared" si="750"/>
        <v>1</v>
      </c>
      <c r="V668" s="2">
        <f t="shared" si="760"/>
        <v>21.970034424170549</v>
      </c>
      <c r="W668" s="28">
        <f t="shared" si="761"/>
        <v>31.090307728987174</v>
      </c>
      <c r="X668" s="2">
        <f t="shared" si="762"/>
        <v>32.202222503101311</v>
      </c>
      <c r="Y668" s="2">
        <f t="shared" si="763"/>
        <v>115.34268072689538</v>
      </c>
      <c r="Z668" s="28">
        <f t="shared" si="764"/>
        <v>0</v>
      </c>
      <c r="AA668" s="28">
        <f t="shared" si="765"/>
        <v>5.25</v>
      </c>
      <c r="AB668" s="28">
        <f t="shared" si="766"/>
        <v>163.22411557718266</v>
      </c>
      <c r="AC668" s="2">
        <f t="shared" si="767"/>
        <v>169.06166814128187</v>
      </c>
      <c r="AD668" s="2">
        <f t="shared" si="751"/>
        <v>169.06166814128187</v>
      </c>
      <c r="AE668" s="2">
        <f t="shared" si="768"/>
        <v>169.06166814128187</v>
      </c>
      <c r="AF668" s="2">
        <f t="shared" si="752"/>
        <v>600.35835610100946</v>
      </c>
      <c r="AG668" s="33">
        <f t="shared" si="769"/>
        <v>8.4937996031746024E-2</v>
      </c>
      <c r="AH668" s="33">
        <f t="shared" si="770"/>
        <v>8.4937996031746024E-2</v>
      </c>
      <c r="AI668" s="2">
        <f t="shared" si="771"/>
        <v>1.8061792259127352</v>
      </c>
      <c r="AJ668" s="7">
        <v>2.2000000000000002</v>
      </c>
      <c r="AK668" s="27">
        <f t="shared" si="772"/>
        <v>0</v>
      </c>
      <c r="AL668" s="3">
        <f t="shared" si="773"/>
        <v>3060.4821332969073</v>
      </c>
    </row>
    <row r="669" spans="1:38" ht="20.25" x14ac:dyDescent="0.3">
      <c r="A669" s="7">
        <v>27</v>
      </c>
      <c r="B669" s="7">
        <v>48</v>
      </c>
      <c r="C669" s="27">
        <v>38</v>
      </c>
      <c r="D669" s="27">
        <v>60</v>
      </c>
      <c r="E669" s="7">
        <v>5.5</v>
      </c>
      <c r="F669" s="32">
        <f t="shared" si="753"/>
        <v>5.916666666666667</v>
      </c>
      <c r="G669" s="8">
        <f t="shared" si="746"/>
        <v>19170</v>
      </c>
      <c r="H669" s="2">
        <v>1.4</v>
      </c>
      <c r="I669" s="7">
        <f t="shared" si="747"/>
        <v>26838</v>
      </c>
      <c r="J669" s="7">
        <v>1.2</v>
      </c>
      <c r="K669" s="4">
        <f t="shared" si="774"/>
        <v>1.45</v>
      </c>
      <c r="L669" s="7">
        <v>0</v>
      </c>
      <c r="M669" s="2">
        <f t="shared" si="754"/>
        <v>2.7816091954022988</v>
      </c>
      <c r="N669" s="2">
        <f t="shared" si="755"/>
        <v>2.1839080459770113</v>
      </c>
      <c r="O669" s="2">
        <f t="shared" si="756"/>
        <v>9.0804597701149419</v>
      </c>
      <c r="P669" s="2">
        <f t="shared" si="757"/>
        <v>41.11666666666666</v>
      </c>
      <c r="Q669" s="2">
        <f t="shared" si="758"/>
        <v>47.11666666666666</v>
      </c>
      <c r="R669" s="2">
        <f t="shared" si="759"/>
        <v>39.983333333333334</v>
      </c>
      <c r="S669" s="2">
        <f t="shared" si="748"/>
        <v>43.983333333333334</v>
      </c>
      <c r="T669" s="2">
        <f t="shared" si="749"/>
        <v>53.983333333333334</v>
      </c>
      <c r="U669" s="7">
        <f t="shared" si="750"/>
        <v>1</v>
      </c>
      <c r="V669" s="2">
        <f t="shared" si="760"/>
        <v>20.383448887219103</v>
      </c>
      <c r="W669" s="28">
        <f t="shared" si="761"/>
        <v>28.952665474871303</v>
      </c>
      <c r="X669" s="2">
        <f t="shared" si="762"/>
        <v>30.194438950564148</v>
      </c>
      <c r="Y669" s="2">
        <f t="shared" si="763"/>
        <v>120.60207258271303</v>
      </c>
      <c r="Z669" s="28">
        <f t="shared" si="764"/>
        <v>0</v>
      </c>
      <c r="AA669" s="28">
        <f t="shared" si="765"/>
        <v>5.916666666666667</v>
      </c>
      <c r="AB669" s="28">
        <f t="shared" si="766"/>
        <v>171.30327072632187</v>
      </c>
      <c r="AC669" s="2">
        <f t="shared" si="767"/>
        <v>178.65043045750454</v>
      </c>
      <c r="AD669" s="2">
        <f t="shared" si="751"/>
        <v>178.65043045750454</v>
      </c>
      <c r="AE669" s="2">
        <f t="shared" si="768"/>
        <v>178.65043045750454</v>
      </c>
      <c r="AF669" s="2">
        <f t="shared" si="752"/>
        <v>784.14152633601236</v>
      </c>
      <c r="AG669" s="33">
        <f t="shared" si="769"/>
        <v>8.5292934303350984E-2</v>
      </c>
      <c r="AH669" s="33">
        <f t="shared" si="770"/>
        <v>8.5292934303350984E-2</v>
      </c>
      <c r="AI669" s="2">
        <f t="shared" si="771"/>
        <v>1.8064113572187566</v>
      </c>
      <c r="AJ669" s="7">
        <v>2.2000000000000002</v>
      </c>
      <c r="AK669" s="27">
        <f t="shared" si="772"/>
        <v>0</v>
      </c>
      <c r="AL669" s="3">
        <f t="shared" si="773"/>
        <v>3058.233819883028</v>
      </c>
    </row>
    <row r="670" spans="1:38" ht="20.25" x14ac:dyDescent="0.3">
      <c r="A670" s="7">
        <v>27</v>
      </c>
      <c r="B670" s="7">
        <v>54</v>
      </c>
      <c r="C670" s="27">
        <v>43</v>
      </c>
      <c r="D670" s="27">
        <v>68</v>
      </c>
      <c r="E670" s="7">
        <v>6</v>
      </c>
      <c r="F670" s="32">
        <f t="shared" si="753"/>
        <v>6.666666666666667</v>
      </c>
      <c r="G670" s="8">
        <f t="shared" si="746"/>
        <v>21600</v>
      </c>
      <c r="H670" s="2">
        <v>1.4</v>
      </c>
      <c r="I670" s="7">
        <f t="shared" si="747"/>
        <v>30239.999999999996</v>
      </c>
      <c r="J670" s="7">
        <v>1.2</v>
      </c>
      <c r="K670" s="4">
        <f t="shared" si="774"/>
        <v>1.5166666666666666</v>
      </c>
      <c r="L670" s="7">
        <v>0</v>
      </c>
      <c r="M670" s="2">
        <f t="shared" si="754"/>
        <v>2.6329670329670329</v>
      </c>
      <c r="N670" s="2">
        <f t="shared" si="755"/>
        <v>2.087912087912088</v>
      </c>
      <c r="O670" s="2">
        <f t="shared" si="756"/>
        <v>8.6813186813186807</v>
      </c>
      <c r="P670" s="2">
        <f t="shared" si="757"/>
        <v>42.956666666666663</v>
      </c>
      <c r="Q670" s="2">
        <f t="shared" si="758"/>
        <v>48.956666666666663</v>
      </c>
      <c r="R670" s="2">
        <f t="shared" si="759"/>
        <v>41.783333333333331</v>
      </c>
      <c r="S670" s="2">
        <f t="shared" si="748"/>
        <v>45.783333333333331</v>
      </c>
      <c r="T670" s="2">
        <f t="shared" si="749"/>
        <v>55.783333333333331</v>
      </c>
      <c r="U670" s="7">
        <f t="shared" si="750"/>
        <v>1</v>
      </c>
      <c r="V670" s="2">
        <f t="shared" si="760"/>
        <v>18.772248760867274</v>
      </c>
      <c r="W670" s="28">
        <f t="shared" si="761"/>
        <v>26.768990969406541</v>
      </c>
      <c r="X670" s="2">
        <f t="shared" si="762"/>
        <v>28.121916727513746</v>
      </c>
      <c r="Y670" s="2">
        <f t="shared" si="763"/>
        <v>125.1483250724485</v>
      </c>
      <c r="Z670" s="28">
        <f t="shared" si="764"/>
        <v>0</v>
      </c>
      <c r="AA670" s="28">
        <f t="shared" si="765"/>
        <v>6.666666666666667</v>
      </c>
      <c r="AB670" s="28">
        <f t="shared" si="766"/>
        <v>178.45993979604361</v>
      </c>
      <c r="AC670" s="2">
        <f t="shared" si="767"/>
        <v>187.47944485009165</v>
      </c>
      <c r="AD670" s="2">
        <f t="shared" si="751"/>
        <v>187.47944485009165</v>
      </c>
      <c r="AE670" s="2">
        <f t="shared" si="768"/>
        <v>187.47944485009165</v>
      </c>
      <c r="AF670" s="2">
        <f t="shared" si="752"/>
        <v>992.42911926901559</v>
      </c>
      <c r="AG670" s="33">
        <f t="shared" si="769"/>
        <v>8.5692239858906519E-2</v>
      </c>
      <c r="AH670" s="33">
        <f t="shared" si="770"/>
        <v>8.5692239858906519E-2</v>
      </c>
      <c r="AI670" s="2">
        <f t="shared" si="771"/>
        <v>1.8066725762694453</v>
      </c>
      <c r="AJ670" s="7">
        <v>2.2000000000000002</v>
      </c>
      <c r="AK670" s="27">
        <f t="shared" si="772"/>
        <v>0</v>
      </c>
      <c r="AL670" s="3">
        <f t="shared" si="773"/>
        <v>3050.6939724935178</v>
      </c>
    </row>
    <row r="671" spans="1:38" ht="20.25" x14ac:dyDescent="0.3">
      <c r="A671" s="7">
        <v>27</v>
      </c>
      <c r="B671" s="7">
        <v>60</v>
      </c>
      <c r="C671" s="27">
        <v>48</v>
      </c>
      <c r="D671" s="27">
        <v>76</v>
      </c>
      <c r="E671" s="7">
        <v>6.5</v>
      </c>
      <c r="F671" s="32">
        <f t="shared" si="753"/>
        <v>7.416666666666667</v>
      </c>
      <c r="G671" s="8">
        <f t="shared" si="746"/>
        <v>24030</v>
      </c>
      <c r="H671" s="2">
        <v>1.4</v>
      </c>
      <c r="I671" s="7">
        <f t="shared" si="747"/>
        <v>33642</v>
      </c>
      <c r="J671" s="7">
        <v>1.2</v>
      </c>
      <c r="K671" s="4">
        <f t="shared" si="774"/>
        <v>1.5833333333333333</v>
      </c>
      <c r="L671" s="7">
        <v>0</v>
      </c>
      <c r="M671" s="2">
        <f t="shared" si="754"/>
        <v>2.4968421052631578</v>
      </c>
      <c r="N671" s="2">
        <f t="shared" si="755"/>
        <v>2</v>
      </c>
      <c r="O671" s="2">
        <f t="shared" si="756"/>
        <v>8.3157894736842106</v>
      </c>
      <c r="P671" s="2">
        <f t="shared" si="757"/>
        <v>44.796666666666667</v>
      </c>
      <c r="Q671" s="2">
        <f t="shared" si="758"/>
        <v>50.796666666666667</v>
      </c>
      <c r="R671" s="2">
        <f t="shared" si="759"/>
        <v>43.583333333333336</v>
      </c>
      <c r="S671" s="2">
        <f t="shared" si="748"/>
        <v>47.583333333333336</v>
      </c>
      <c r="T671" s="2">
        <f t="shared" si="749"/>
        <v>57.583333333333336</v>
      </c>
      <c r="U671" s="7">
        <f t="shared" si="750"/>
        <v>1</v>
      </c>
      <c r="V671" s="2">
        <f t="shared" si="760"/>
        <v>17.345050443557255</v>
      </c>
      <c r="W671" s="28">
        <f t="shared" si="761"/>
        <v>24.823394762424599</v>
      </c>
      <c r="X671" s="2">
        <f t="shared" si="762"/>
        <v>26.256038732215469</v>
      </c>
      <c r="Y671" s="2">
        <f t="shared" si="763"/>
        <v>128.64245745638297</v>
      </c>
      <c r="Z671" s="28">
        <f t="shared" si="764"/>
        <v>0</v>
      </c>
      <c r="AA671" s="28">
        <f t="shared" si="765"/>
        <v>7.416666666666667</v>
      </c>
      <c r="AB671" s="28">
        <f t="shared" si="766"/>
        <v>184.10684448798244</v>
      </c>
      <c r="AC671" s="2">
        <f t="shared" si="767"/>
        <v>194.7322872639314</v>
      </c>
      <c r="AD671" s="2">
        <f t="shared" si="751"/>
        <v>194.7322872639314</v>
      </c>
      <c r="AE671" s="2">
        <f t="shared" si="768"/>
        <v>194.7322872639314</v>
      </c>
      <c r="AF671" s="2">
        <f t="shared" si="752"/>
        <v>1225.2211349000193</v>
      </c>
      <c r="AG671" s="33">
        <f t="shared" si="769"/>
        <v>8.6091545414462081E-2</v>
      </c>
      <c r="AH671" s="33">
        <f t="shared" si="770"/>
        <v>8.6091545414462081E-2</v>
      </c>
      <c r="AI671" s="2">
        <f t="shared" si="771"/>
        <v>1.8069338708790716</v>
      </c>
      <c r="AJ671" s="7">
        <v>2.2000000000000002</v>
      </c>
      <c r="AK671" s="27">
        <f t="shared" si="772"/>
        <v>0</v>
      </c>
      <c r="AL671" s="3">
        <f t="shared" si="773"/>
        <v>3046.7914704771019</v>
      </c>
    </row>
    <row r="672" spans="1:38" ht="20.25" x14ac:dyDescent="0.3">
      <c r="A672" s="7">
        <v>27</v>
      </c>
      <c r="B672" s="7">
        <v>66</v>
      </c>
      <c r="C672" s="27">
        <v>53</v>
      </c>
      <c r="D672" s="27">
        <v>83</v>
      </c>
      <c r="E672" s="7">
        <v>7</v>
      </c>
      <c r="F672" s="32">
        <f t="shared" si="753"/>
        <v>8.0833333333333339</v>
      </c>
      <c r="G672" s="8">
        <f t="shared" si="746"/>
        <v>26190.000000000004</v>
      </c>
      <c r="H672" s="2">
        <v>1.4</v>
      </c>
      <c r="I672" s="7">
        <f t="shared" si="747"/>
        <v>36666</v>
      </c>
      <c r="J672" s="7">
        <v>1.2</v>
      </c>
      <c r="K672" s="4">
        <f t="shared" si="774"/>
        <v>1.6416666666666666</v>
      </c>
      <c r="L672" s="7">
        <v>0</v>
      </c>
      <c r="M672" s="2">
        <f t="shared" si="754"/>
        <v>2.3868020304568525</v>
      </c>
      <c r="N672" s="2">
        <f t="shared" si="755"/>
        <v>1.9289340101522843</v>
      </c>
      <c r="O672" s="2">
        <f t="shared" si="756"/>
        <v>8.0203045685279193</v>
      </c>
      <c r="P672" s="2">
        <f t="shared" si="757"/>
        <v>46.406666666666659</v>
      </c>
      <c r="Q672" s="2">
        <f t="shared" si="758"/>
        <v>52.406666666666659</v>
      </c>
      <c r="R672" s="2">
        <f t="shared" si="759"/>
        <v>45.158333333333331</v>
      </c>
      <c r="S672" s="2">
        <f t="shared" si="748"/>
        <v>49.158333333333331</v>
      </c>
      <c r="T672" s="2">
        <f t="shared" si="749"/>
        <v>59.158333333333331</v>
      </c>
      <c r="U672" s="7">
        <f t="shared" si="750"/>
        <v>1</v>
      </c>
      <c r="V672" s="2">
        <f t="shared" si="760"/>
        <v>16.225824794567377</v>
      </c>
      <c r="W672" s="28">
        <f t="shared" si="761"/>
        <v>23.289896741439389</v>
      </c>
      <c r="X672" s="2">
        <f t="shared" si="762"/>
        <v>24.771867745248798</v>
      </c>
      <c r="Y672" s="2">
        <f t="shared" si="763"/>
        <v>131.15875042275297</v>
      </c>
      <c r="Z672" s="28">
        <f t="shared" si="764"/>
        <v>0</v>
      </c>
      <c r="AA672" s="28">
        <f t="shared" si="765"/>
        <v>8.0833333333333339</v>
      </c>
      <c r="AB672" s="28">
        <f t="shared" si="766"/>
        <v>188.2599986599684</v>
      </c>
      <c r="AC672" s="2">
        <f t="shared" si="767"/>
        <v>200.23926427409447</v>
      </c>
      <c r="AD672" s="2">
        <f t="shared" si="751"/>
        <v>200.23926427409447</v>
      </c>
      <c r="AE672" s="2">
        <f t="shared" si="768"/>
        <v>200.23926427409447</v>
      </c>
      <c r="AF672" s="2">
        <f t="shared" si="752"/>
        <v>1482.5175732290234</v>
      </c>
      <c r="AG672" s="33">
        <f t="shared" si="769"/>
        <v>8.6446483686067013E-2</v>
      </c>
      <c r="AH672" s="33">
        <f t="shared" si="770"/>
        <v>8.6446483686067013E-2</v>
      </c>
      <c r="AI672" s="2">
        <f t="shared" si="771"/>
        <v>1.8071661962129955</v>
      </c>
      <c r="AJ672" s="7">
        <v>2.2000000000000002</v>
      </c>
      <c r="AK672" s="27">
        <f t="shared" si="772"/>
        <v>0</v>
      </c>
      <c r="AL672" s="3">
        <f t="shared" si="773"/>
        <v>3051.9873243524753</v>
      </c>
    </row>
    <row r="673" spans="1:38" ht="20.25" x14ac:dyDescent="0.3">
      <c r="A673" s="7">
        <v>27</v>
      </c>
      <c r="B673" s="7">
        <v>72</v>
      </c>
      <c r="C673" s="27">
        <v>58</v>
      </c>
      <c r="D673" s="27">
        <v>91</v>
      </c>
      <c r="E673" s="7">
        <v>7.5</v>
      </c>
      <c r="F673" s="32">
        <f t="shared" si="753"/>
        <v>8.8333333333333339</v>
      </c>
      <c r="G673" s="8">
        <f t="shared" si="746"/>
        <v>28620.000000000004</v>
      </c>
      <c r="H673" s="2">
        <v>1.4</v>
      </c>
      <c r="I673" s="7">
        <f t="shared" si="747"/>
        <v>40068</v>
      </c>
      <c r="J673" s="7">
        <v>1.2</v>
      </c>
      <c r="K673" s="4">
        <f t="shared" si="774"/>
        <v>1.7083333333333335</v>
      </c>
      <c r="L673" s="7">
        <v>0</v>
      </c>
      <c r="M673" s="2">
        <f t="shared" si="754"/>
        <v>2.2702439024390242</v>
      </c>
      <c r="N673" s="2">
        <f t="shared" si="755"/>
        <v>1.8536585365853655</v>
      </c>
      <c r="O673" s="2">
        <f t="shared" si="756"/>
        <v>7.7073170731707306</v>
      </c>
      <c r="P673" s="2">
        <f t="shared" si="757"/>
        <v>48.24666666666667</v>
      </c>
      <c r="Q673" s="2">
        <f t="shared" si="758"/>
        <v>54.24666666666667</v>
      </c>
      <c r="R673" s="2">
        <f t="shared" si="759"/>
        <v>46.958333333333343</v>
      </c>
      <c r="S673" s="2">
        <f t="shared" si="748"/>
        <v>50.958333333333343</v>
      </c>
      <c r="T673" s="2">
        <f t="shared" si="749"/>
        <v>60.958333333333343</v>
      </c>
      <c r="U673" s="7">
        <f t="shared" si="750"/>
        <v>1</v>
      </c>
      <c r="V673" s="2">
        <f t="shared" si="760"/>
        <v>15.074589448070903</v>
      </c>
      <c r="W673" s="28">
        <f t="shared" si="761"/>
        <v>21.705159326420571</v>
      </c>
      <c r="X673" s="2">
        <f t="shared" si="762"/>
        <v>23.224965561142731</v>
      </c>
      <c r="Y673" s="2">
        <f t="shared" si="763"/>
        <v>133.15887345795966</v>
      </c>
      <c r="Z673" s="28">
        <f t="shared" si="764"/>
        <v>0</v>
      </c>
      <c r="AA673" s="28">
        <f t="shared" si="765"/>
        <v>8.8333333333333339</v>
      </c>
      <c r="AB673" s="28">
        <f t="shared" si="766"/>
        <v>191.72890738338171</v>
      </c>
      <c r="AC673" s="2">
        <f t="shared" si="767"/>
        <v>205.15386245676081</v>
      </c>
      <c r="AD673" s="2">
        <f t="shared" si="751"/>
        <v>205.15386245676081</v>
      </c>
      <c r="AE673" s="2">
        <f t="shared" si="768"/>
        <v>205.15386245676081</v>
      </c>
      <c r="AF673" s="2">
        <f t="shared" si="752"/>
        <v>1764.3184342560278</v>
      </c>
      <c r="AG673" s="33">
        <f t="shared" si="769"/>
        <v>8.6845789241622576E-2</v>
      </c>
      <c r="AH673" s="33">
        <f t="shared" si="770"/>
        <v>8.6845789241622576E-2</v>
      </c>
      <c r="AI673" s="2">
        <f t="shared" si="771"/>
        <v>1.8074276336345338</v>
      </c>
      <c r="AJ673" s="7">
        <v>2.2000000000000002</v>
      </c>
      <c r="AK673" s="27">
        <f t="shared" si="772"/>
        <v>0</v>
      </c>
      <c r="AL673" s="3">
        <f t="shared" si="773"/>
        <v>3052.0445637678995</v>
      </c>
    </row>
    <row r="674" spans="1:38" ht="20.25" x14ac:dyDescent="0.3">
      <c r="A674" s="7">
        <v>27</v>
      </c>
      <c r="B674" s="7">
        <v>78</v>
      </c>
      <c r="C674" s="27">
        <v>63</v>
      </c>
      <c r="D674" s="27">
        <v>98</v>
      </c>
      <c r="E674" s="7">
        <v>8</v>
      </c>
      <c r="F674" s="32">
        <f t="shared" si="753"/>
        <v>9.5</v>
      </c>
      <c r="G674" s="8">
        <f t="shared" si="746"/>
        <v>30780</v>
      </c>
      <c r="H674" s="2">
        <v>1.4</v>
      </c>
      <c r="I674" s="7">
        <f t="shared" si="747"/>
        <v>43092</v>
      </c>
      <c r="J674" s="7">
        <v>1.2</v>
      </c>
      <c r="K674" s="7">
        <v>1.75</v>
      </c>
      <c r="L674" s="7">
        <v>0</v>
      </c>
      <c r="M674" s="2">
        <f t="shared" si="754"/>
        <v>2.196190476190476</v>
      </c>
      <c r="N674" s="2">
        <f t="shared" si="755"/>
        <v>1.8095238095238095</v>
      </c>
      <c r="O674" s="2">
        <f t="shared" si="756"/>
        <v>7.5238095238095237</v>
      </c>
      <c r="P674" s="2">
        <f t="shared" si="757"/>
        <v>49.406666666666666</v>
      </c>
      <c r="Q674" s="2">
        <f t="shared" si="758"/>
        <v>55.406666666666666</v>
      </c>
      <c r="R674" s="2">
        <f t="shared" si="759"/>
        <v>48.083333333333336</v>
      </c>
      <c r="S674" s="2">
        <f t="shared" si="748"/>
        <v>52.083333333333336</v>
      </c>
      <c r="T674" s="2">
        <f t="shared" si="749"/>
        <v>62.083333333333336</v>
      </c>
      <c r="U674" s="7">
        <f t="shared" si="750"/>
        <v>1</v>
      </c>
      <c r="V674" s="2">
        <f t="shared" si="760"/>
        <v>14.413671968431723</v>
      </c>
      <c r="W674" s="28">
        <f t="shared" si="761"/>
        <v>20.791721814462758</v>
      </c>
      <c r="X674" s="2">
        <f t="shared" si="762"/>
        <v>22.326681143047256</v>
      </c>
      <c r="Y674" s="2">
        <f t="shared" si="763"/>
        <v>136.92988370010136</v>
      </c>
      <c r="Z674" s="28">
        <f t="shared" si="764"/>
        <v>0</v>
      </c>
      <c r="AA674" s="28">
        <f t="shared" si="765"/>
        <v>9.5</v>
      </c>
      <c r="AB674" s="28">
        <f t="shared" si="766"/>
        <v>197.52135723739619</v>
      </c>
      <c r="AC674" s="2">
        <f t="shared" si="767"/>
        <v>212.10347085894892</v>
      </c>
      <c r="AD674" s="2">
        <f t="shared" si="751"/>
        <v>212.10347085894892</v>
      </c>
      <c r="AE674" s="2">
        <f t="shared" si="768"/>
        <v>212.10347085894892</v>
      </c>
      <c r="AF674" s="2">
        <f t="shared" si="752"/>
        <v>2070.6237179810328</v>
      </c>
      <c r="AG674" s="33">
        <f t="shared" si="769"/>
        <v>8.7200727513227508E-2</v>
      </c>
      <c r="AH674" s="33">
        <f t="shared" si="770"/>
        <v>8.7200727513227508E-2</v>
      </c>
      <c r="AI674" s="2">
        <f t="shared" si="771"/>
        <v>1.8076600859644154</v>
      </c>
      <c r="AJ674" s="7">
        <v>2.2000000000000002</v>
      </c>
      <c r="AK674" s="27">
        <f t="shared" si="772"/>
        <v>0</v>
      </c>
      <c r="AL674" s="3">
        <f t="shared" si="773"/>
        <v>3059.2682954585766</v>
      </c>
    </row>
    <row r="675" spans="1:38" ht="20.25" x14ac:dyDescent="0.3">
      <c r="A675" s="7">
        <v>27</v>
      </c>
      <c r="B675" s="7">
        <v>84</v>
      </c>
      <c r="C675" s="27">
        <v>68</v>
      </c>
      <c r="D675" s="27">
        <v>106</v>
      </c>
      <c r="E675" s="7">
        <v>8.5</v>
      </c>
      <c r="F675" s="32">
        <f t="shared" si="753"/>
        <v>10.25</v>
      </c>
      <c r="G675" s="8">
        <f t="shared" si="746"/>
        <v>33210</v>
      </c>
      <c r="H675" s="2">
        <v>1.4</v>
      </c>
      <c r="I675" s="7">
        <f t="shared" si="747"/>
        <v>46494</v>
      </c>
      <c r="J675" s="7">
        <v>1.2</v>
      </c>
      <c r="K675" s="7">
        <v>1.75</v>
      </c>
      <c r="L675" s="7">
        <v>0</v>
      </c>
      <c r="M675" s="2">
        <f t="shared" si="754"/>
        <v>2.1733333333333333</v>
      </c>
      <c r="N675" s="2">
        <f t="shared" si="755"/>
        <v>1.8095238095238095</v>
      </c>
      <c r="O675" s="2">
        <f t="shared" si="756"/>
        <v>7.5238095238095237</v>
      </c>
      <c r="P675" s="2">
        <f t="shared" si="757"/>
        <v>49.446666666666665</v>
      </c>
      <c r="Q675" s="2">
        <f t="shared" si="758"/>
        <v>55.446666666666665</v>
      </c>
      <c r="R675" s="2">
        <f t="shared" si="759"/>
        <v>48.083333333333336</v>
      </c>
      <c r="S675" s="2">
        <f t="shared" si="748"/>
        <v>52.083333333333336</v>
      </c>
      <c r="T675" s="2">
        <f t="shared" si="749"/>
        <v>62.083333333333336</v>
      </c>
      <c r="U675" s="7">
        <f t="shared" si="750"/>
        <v>1</v>
      </c>
      <c r="V675" s="2">
        <f t="shared" si="760"/>
        <v>14.403273744094751</v>
      </c>
      <c r="W675" s="28">
        <f t="shared" si="761"/>
        <v>20.776722375856679</v>
      </c>
      <c r="X675" s="2">
        <f t="shared" si="762"/>
        <v>22.310574363336031</v>
      </c>
      <c r="Y675" s="2">
        <f t="shared" si="763"/>
        <v>147.6335558769712</v>
      </c>
      <c r="Z675" s="28">
        <f t="shared" si="764"/>
        <v>0</v>
      </c>
      <c r="AA675" s="28">
        <f t="shared" si="765"/>
        <v>10.25</v>
      </c>
      <c r="AB675" s="28">
        <f t="shared" si="766"/>
        <v>212.96140435253096</v>
      </c>
      <c r="AC675" s="2">
        <f t="shared" si="767"/>
        <v>228.68338722419432</v>
      </c>
      <c r="AD675" s="2">
        <f t="shared" si="751"/>
        <v>228.68338722419432</v>
      </c>
      <c r="AE675" s="2">
        <f t="shared" si="768"/>
        <v>228.68338722419432</v>
      </c>
      <c r="AF675" s="2">
        <f t="shared" si="752"/>
        <v>2401.4334244040379</v>
      </c>
      <c r="AG675" s="33">
        <f t="shared" si="769"/>
        <v>8.760003306878307E-2</v>
      </c>
      <c r="AH675" s="33">
        <f t="shared" si="770"/>
        <v>8.760003306878307E-2</v>
      </c>
      <c r="AI675" s="2">
        <f t="shared" si="771"/>
        <v>1.80792166631498</v>
      </c>
      <c r="AJ675" s="7">
        <v>2.2000000000000002</v>
      </c>
      <c r="AK675" s="27">
        <f t="shared" si="772"/>
        <v>0</v>
      </c>
      <c r="AL675" s="3">
        <f t="shared" si="773"/>
        <v>3061.7101331962313</v>
      </c>
    </row>
    <row r="676" spans="1:38" ht="20.25" x14ac:dyDescent="0.3">
      <c r="A676" s="7">
        <v>27</v>
      </c>
      <c r="B676" s="7">
        <v>90</v>
      </c>
      <c r="C676" s="27">
        <v>72</v>
      </c>
      <c r="D676" s="27">
        <v>113</v>
      </c>
      <c r="E676" s="7">
        <v>9</v>
      </c>
      <c r="F676" s="32">
        <f t="shared" si="753"/>
        <v>10.916666666666666</v>
      </c>
      <c r="G676" s="8">
        <f t="shared" si="746"/>
        <v>35370</v>
      </c>
      <c r="H676" s="2">
        <v>1.4</v>
      </c>
      <c r="I676" s="7">
        <f t="shared" si="747"/>
        <v>49518</v>
      </c>
      <c r="J676" s="7">
        <v>1.2</v>
      </c>
      <c r="K676" s="7">
        <v>1.75</v>
      </c>
      <c r="L676" s="7">
        <v>0</v>
      </c>
      <c r="M676" s="2">
        <f t="shared" si="754"/>
        <v>2.1533333333333333</v>
      </c>
      <c r="N676" s="2">
        <f t="shared" si="755"/>
        <v>1.8095238095238095</v>
      </c>
      <c r="O676" s="2">
        <f t="shared" si="756"/>
        <v>7.5238095238095237</v>
      </c>
      <c r="P676" s="2">
        <f t="shared" si="757"/>
        <v>49.481666666666662</v>
      </c>
      <c r="Q676" s="2">
        <f t="shared" si="758"/>
        <v>55.481666666666662</v>
      </c>
      <c r="R676" s="2">
        <f t="shared" si="759"/>
        <v>48.083333333333336</v>
      </c>
      <c r="S676" s="2">
        <f t="shared" si="748"/>
        <v>52.083333333333336</v>
      </c>
      <c r="T676" s="2">
        <f t="shared" si="749"/>
        <v>62.083333333333336</v>
      </c>
      <c r="U676" s="7">
        <f t="shared" si="750"/>
        <v>1</v>
      </c>
      <c r="V676" s="2">
        <f t="shared" si="760"/>
        <v>14.394187597060418</v>
      </c>
      <c r="W676" s="28">
        <f t="shared" si="761"/>
        <v>20.76361560875965</v>
      </c>
      <c r="X676" s="2">
        <f t="shared" si="762"/>
        <v>22.2964999825607</v>
      </c>
      <c r="Y676" s="2">
        <f t="shared" si="763"/>
        <v>157.13654793457621</v>
      </c>
      <c r="Z676" s="28">
        <f t="shared" si="764"/>
        <v>0</v>
      </c>
      <c r="AA676" s="28">
        <f t="shared" si="765"/>
        <v>10.916666666666666</v>
      </c>
      <c r="AB676" s="28">
        <f t="shared" si="766"/>
        <v>226.66947039562618</v>
      </c>
      <c r="AC676" s="2">
        <f t="shared" si="767"/>
        <v>243.40345814295429</v>
      </c>
      <c r="AD676" s="2">
        <f t="shared" si="751"/>
        <v>243.40345814295429</v>
      </c>
      <c r="AE676" s="2">
        <f t="shared" si="768"/>
        <v>243.40345814295429</v>
      </c>
      <c r="AF676" s="2">
        <f t="shared" si="752"/>
        <v>2756.7475535250433</v>
      </c>
      <c r="AG676" s="33">
        <f t="shared" si="769"/>
        <v>8.7954971340388002E-2</v>
      </c>
      <c r="AH676" s="33">
        <f t="shared" si="770"/>
        <v>8.7954971340388002E-2</v>
      </c>
      <c r="AI676" s="2">
        <f t="shared" si="771"/>
        <v>1.8081542457449777</v>
      </c>
      <c r="AJ676" s="7">
        <v>2.2000000000000002</v>
      </c>
      <c r="AK676" s="27">
        <f t="shared" si="772"/>
        <v>0</v>
      </c>
      <c r="AL676" s="3">
        <f t="shared" si="773"/>
        <v>3070.1477145639806</v>
      </c>
    </row>
    <row r="677" spans="1:38" ht="20.25" x14ac:dyDescent="0.3">
      <c r="A677" s="7">
        <v>27</v>
      </c>
      <c r="B677" s="7">
        <v>96</v>
      </c>
      <c r="C677" s="27">
        <v>77</v>
      </c>
      <c r="D677" s="27">
        <v>121</v>
      </c>
      <c r="E677" s="7">
        <v>9.5</v>
      </c>
      <c r="F677" s="32">
        <f t="shared" si="753"/>
        <v>11.666666666666666</v>
      </c>
      <c r="G677" s="8">
        <f t="shared" si="746"/>
        <v>37800</v>
      </c>
      <c r="H677" s="2">
        <v>1.4</v>
      </c>
      <c r="I677" s="7">
        <f t="shared" si="747"/>
        <v>52920</v>
      </c>
      <c r="J677" s="7">
        <v>1.2</v>
      </c>
      <c r="K677" s="7">
        <v>1.75</v>
      </c>
      <c r="L677" s="7">
        <v>0</v>
      </c>
      <c r="M677" s="2">
        <f t="shared" si="754"/>
        <v>2.1304761904761902</v>
      </c>
      <c r="N677" s="2">
        <f t="shared" si="755"/>
        <v>1.8095238095238095</v>
      </c>
      <c r="O677" s="2">
        <f t="shared" si="756"/>
        <v>7.5238095238095237</v>
      </c>
      <c r="P677" s="2">
        <f t="shared" si="757"/>
        <v>49.521666666666661</v>
      </c>
      <c r="Q677" s="2">
        <f t="shared" si="758"/>
        <v>55.521666666666661</v>
      </c>
      <c r="R677" s="2">
        <f t="shared" si="759"/>
        <v>48.083333333333336</v>
      </c>
      <c r="S677" s="2">
        <f t="shared" si="748"/>
        <v>52.083333333333336</v>
      </c>
      <c r="T677" s="2">
        <f t="shared" si="749"/>
        <v>62.083333333333336</v>
      </c>
      <c r="U677" s="7">
        <f t="shared" si="750"/>
        <v>1</v>
      </c>
      <c r="V677" s="2">
        <f t="shared" si="760"/>
        <v>14.383817456204611</v>
      </c>
      <c r="W677" s="28">
        <f t="shared" si="761"/>
        <v>20.748656680575152</v>
      </c>
      <c r="X677" s="2">
        <f t="shared" si="762"/>
        <v>22.280436703973315</v>
      </c>
      <c r="Y677" s="2">
        <f t="shared" si="763"/>
        <v>167.81120365572045</v>
      </c>
      <c r="Z677" s="28">
        <f t="shared" si="764"/>
        <v>0</v>
      </c>
      <c r="AA677" s="28">
        <f t="shared" si="765"/>
        <v>11.666666666666666</v>
      </c>
      <c r="AB677" s="28">
        <f t="shared" si="766"/>
        <v>242.06766127337676</v>
      </c>
      <c r="AC677" s="2">
        <f t="shared" si="767"/>
        <v>259.93842821302201</v>
      </c>
      <c r="AD677" s="2">
        <f t="shared" si="751"/>
        <v>259.93842821302201</v>
      </c>
      <c r="AE677" s="2">
        <f t="shared" si="768"/>
        <v>259.93842821302201</v>
      </c>
      <c r="AF677" s="2">
        <f t="shared" si="752"/>
        <v>3136.5661053440494</v>
      </c>
      <c r="AG677" s="33">
        <f t="shared" si="769"/>
        <v>8.8354276895943565E-2</v>
      </c>
      <c r="AH677" s="33">
        <f t="shared" si="770"/>
        <v>8.8354276895943565E-2</v>
      </c>
      <c r="AI677" s="2">
        <f t="shared" si="771"/>
        <v>1.80841596914181</v>
      </c>
      <c r="AJ677" s="7">
        <v>2.2000000000000002</v>
      </c>
      <c r="AK677" s="27">
        <f t="shared" si="772"/>
        <v>0</v>
      </c>
      <c r="AL677" s="3">
        <f t="shared" si="773"/>
        <v>3074.142766273887</v>
      </c>
    </row>
    <row r="678" spans="1:38" ht="20.25" x14ac:dyDescent="0.3">
      <c r="A678" s="7">
        <v>27</v>
      </c>
      <c r="B678" s="7">
        <v>102</v>
      </c>
      <c r="C678" s="27">
        <v>82</v>
      </c>
      <c r="D678" s="27">
        <v>128</v>
      </c>
      <c r="E678" s="7">
        <v>9.75</v>
      </c>
      <c r="F678" s="32">
        <f t="shared" si="753"/>
        <v>12.291666666666666</v>
      </c>
      <c r="G678" s="8">
        <f t="shared" si="746"/>
        <v>39825</v>
      </c>
      <c r="H678" s="2">
        <v>1.4</v>
      </c>
      <c r="I678" s="7">
        <f t="shared" si="747"/>
        <v>55755</v>
      </c>
      <c r="J678" s="7">
        <v>1.2</v>
      </c>
      <c r="K678" s="7">
        <v>1.75</v>
      </c>
      <c r="L678" s="7">
        <v>0</v>
      </c>
      <c r="M678" s="2">
        <f t="shared" si="754"/>
        <v>2.1104761904761902</v>
      </c>
      <c r="N678" s="2">
        <f t="shared" si="755"/>
        <v>1.8095238095238095</v>
      </c>
      <c r="O678" s="2">
        <f t="shared" si="756"/>
        <v>7.5238095238095237</v>
      </c>
      <c r="P678" s="2">
        <f t="shared" si="757"/>
        <v>49.556666666666665</v>
      </c>
      <c r="Q678" s="2">
        <f t="shared" si="758"/>
        <v>55.556666666666665</v>
      </c>
      <c r="R678" s="2">
        <f t="shared" si="759"/>
        <v>48.083333333333336</v>
      </c>
      <c r="S678" s="2">
        <f t="shared" si="748"/>
        <v>52.083333333333336</v>
      </c>
      <c r="T678" s="2">
        <f t="shared" si="749"/>
        <v>62.083333333333336</v>
      </c>
      <c r="U678" s="7">
        <f t="shared" si="750"/>
        <v>1</v>
      </c>
      <c r="V678" s="2">
        <f t="shared" si="760"/>
        <v>14.374755832439677</v>
      </c>
      <c r="W678" s="28">
        <f t="shared" si="761"/>
        <v>20.735585288294232</v>
      </c>
      <c r="X678" s="2">
        <f t="shared" si="762"/>
        <v>22.266400309577701</v>
      </c>
      <c r="Y678" s="2">
        <f t="shared" si="763"/>
        <v>176.68970710707103</v>
      </c>
      <c r="Z678" s="28">
        <f t="shared" si="764"/>
        <v>0</v>
      </c>
      <c r="AA678" s="28">
        <f t="shared" si="765"/>
        <v>12.291666666666666</v>
      </c>
      <c r="AB678" s="28">
        <f t="shared" si="766"/>
        <v>254.87490250194992</v>
      </c>
      <c r="AC678" s="2">
        <f t="shared" si="767"/>
        <v>273.69117047189258</v>
      </c>
      <c r="AD678" s="2">
        <f t="shared" si="751"/>
        <v>273.69117047189258</v>
      </c>
      <c r="AE678" s="2">
        <f t="shared" si="768"/>
        <v>273.69117047189258</v>
      </c>
      <c r="AF678" s="2">
        <f t="shared" si="752"/>
        <v>3540.8890798610555</v>
      </c>
      <c r="AG678" s="33">
        <f t="shared" si="769"/>
        <v>8.8687031525573182E-2</v>
      </c>
      <c r="AH678" s="33">
        <f t="shared" si="770"/>
        <v>8.8687031525573182E-2</v>
      </c>
      <c r="AI678" s="2">
        <f t="shared" si="771"/>
        <v>1.8086341298569921</v>
      </c>
      <c r="AJ678" s="7">
        <v>2.2000000000000002</v>
      </c>
      <c r="AK678" s="27">
        <f t="shared" si="772"/>
        <v>0</v>
      </c>
      <c r="AL678" s="3">
        <f t="shared" si="773"/>
        <v>3073.5843747881286</v>
      </c>
    </row>
    <row r="679" spans="1:38" ht="20.25" x14ac:dyDescent="0.3">
      <c r="A679" s="7">
        <v>27</v>
      </c>
      <c r="B679" s="7">
        <v>108</v>
      </c>
      <c r="C679" s="27">
        <v>87</v>
      </c>
      <c r="D679" s="27">
        <v>136</v>
      </c>
      <c r="E679" s="7">
        <v>10</v>
      </c>
      <c r="F679" s="32">
        <f t="shared" si="753"/>
        <v>13</v>
      </c>
      <c r="G679" s="8">
        <f t="shared" si="746"/>
        <v>42120</v>
      </c>
      <c r="H679" s="2">
        <v>1.4</v>
      </c>
      <c r="I679" s="7">
        <f t="shared" si="747"/>
        <v>58967.999999999993</v>
      </c>
      <c r="J679" s="7">
        <v>1.2</v>
      </c>
      <c r="K679" s="7">
        <v>1.75</v>
      </c>
      <c r="L679" s="7">
        <v>0</v>
      </c>
      <c r="M679" s="2">
        <f t="shared" si="754"/>
        <v>2.0876190476190475</v>
      </c>
      <c r="N679" s="2">
        <f t="shared" si="755"/>
        <v>1.8095238095238095</v>
      </c>
      <c r="O679" s="2">
        <f t="shared" si="756"/>
        <v>7.5238095238095237</v>
      </c>
      <c r="P679" s="2">
        <f t="shared" si="757"/>
        <v>49.596666666666664</v>
      </c>
      <c r="Q679" s="2">
        <f t="shared" si="758"/>
        <v>55.596666666666664</v>
      </c>
      <c r="R679" s="2">
        <f t="shared" si="759"/>
        <v>48.083333333333336</v>
      </c>
      <c r="S679" s="2">
        <f t="shared" si="748"/>
        <v>52.083333333333336</v>
      </c>
      <c r="T679" s="2">
        <f t="shared" si="749"/>
        <v>62.083333333333336</v>
      </c>
      <c r="U679" s="7">
        <f t="shared" si="750"/>
        <v>1</v>
      </c>
      <c r="V679" s="2">
        <f t="shared" si="760"/>
        <v>14.364413661446855</v>
      </c>
      <c r="W679" s="28">
        <f t="shared" si="761"/>
        <v>20.72066670663709</v>
      </c>
      <c r="X679" s="2">
        <f t="shared" si="762"/>
        <v>22.250380356120363</v>
      </c>
      <c r="Y679" s="2">
        <f t="shared" si="763"/>
        <v>186.73737759880913</v>
      </c>
      <c r="Z679" s="28">
        <f t="shared" si="764"/>
        <v>0</v>
      </c>
      <c r="AA679" s="28">
        <f t="shared" si="765"/>
        <v>13</v>
      </c>
      <c r="AB679" s="28">
        <f t="shared" si="766"/>
        <v>269.36866718628215</v>
      </c>
      <c r="AC679" s="2">
        <f t="shared" si="767"/>
        <v>289.2549446295647</v>
      </c>
      <c r="AD679" s="2">
        <f t="shared" si="751"/>
        <v>289.2549446295647</v>
      </c>
      <c r="AE679" s="2">
        <f t="shared" si="768"/>
        <v>289.2549446295647</v>
      </c>
      <c r="AF679" s="2">
        <f t="shared" si="752"/>
        <v>3969.7164770760623</v>
      </c>
      <c r="AG679" s="33">
        <f t="shared" si="769"/>
        <v>8.9064153439153443E-2</v>
      </c>
      <c r="AH679" s="33">
        <f t="shared" si="770"/>
        <v>8.9064153439153443E-2</v>
      </c>
      <c r="AI679" s="2">
        <f t="shared" si="771"/>
        <v>1.8088814423075839</v>
      </c>
      <c r="AJ679" s="7">
        <v>2.2000000000000002</v>
      </c>
      <c r="AK679" s="27">
        <f t="shared" si="772"/>
        <v>0</v>
      </c>
      <c r="AL679" s="3">
        <f t="shared" si="773"/>
        <v>3070.0342181428578</v>
      </c>
    </row>
    <row r="680" spans="1:38" ht="20.25" x14ac:dyDescent="0.3">
      <c r="A680" s="7">
        <v>27</v>
      </c>
      <c r="B680" s="7">
        <v>114</v>
      </c>
      <c r="C680" s="27">
        <v>92</v>
      </c>
      <c r="D680" s="27">
        <v>143</v>
      </c>
      <c r="E680" s="7">
        <v>10.5</v>
      </c>
      <c r="F680" s="32">
        <f t="shared" si="753"/>
        <v>13.666666666666666</v>
      </c>
      <c r="G680" s="8">
        <f t="shared" si="746"/>
        <v>44280</v>
      </c>
      <c r="H680" s="2">
        <v>1.4</v>
      </c>
      <c r="I680" s="7">
        <f t="shared" si="747"/>
        <v>61991.999999999993</v>
      </c>
      <c r="J680" s="7">
        <v>1.2</v>
      </c>
      <c r="K680" s="7">
        <v>1.75</v>
      </c>
      <c r="L680" s="7">
        <v>0</v>
      </c>
      <c r="M680" s="2">
        <f t="shared" si="754"/>
        <v>2.0676190476190475</v>
      </c>
      <c r="N680" s="2">
        <f t="shared" si="755"/>
        <v>1.8095238095238095</v>
      </c>
      <c r="O680" s="2">
        <f t="shared" si="756"/>
        <v>7.5238095238095237</v>
      </c>
      <c r="P680" s="2">
        <f t="shared" si="757"/>
        <v>49.631666666666668</v>
      </c>
      <c r="Q680" s="2">
        <f t="shared" si="758"/>
        <v>55.631666666666668</v>
      </c>
      <c r="R680" s="2">
        <f t="shared" si="759"/>
        <v>48.083333333333336</v>
      </c>
      <c r="S680" s="2">
        <f t="shared" si="748"/>
        <v>52.083333333333336</v>
      </c>
      <c r="T680" s="2">
        <f t="shared" si="749"/>
        <v>62.083333333333336</v>
      </c>
      <c r="U680" s="7">
        <f t="shared" si="750"/>
        <v>1</v>
      </c>
      <c r="V680" s="2">
        <f t="shared" si="760"/>
        <v>14.355376461803653</v>
      </c>
      <c r="W680" s="28">
        <f t="shared" si="761"/>
        <v>20.707630546151769</v>
      </c>
      <c r="X680" s="2">
        <f t="shared" si="762"/>
        <v>22.236381794525393</v>
      </c>
      <c r="Y680" s="2">
        <f t="shared" si="763"/>
        <v>196.19014497798324</v>
      </c>
      <c r="Z680" s="28">
        <f t="shared" si="764"/>
        <v>0</v>
      </c>
      <c r="AA680" s="28">
        <f t="shared" si="765"/>
        <v>13.666666666666666</v>
      </c>
      <c r="AB680" s="28">
        <f t="shared" si="766"/>
        <v>283.00428413074081</v>
      </c>
      <c r="AC680" s="2">
        <f t="shared" si="767"/>
        <v>303.89721785851367</v>
      </c>
      <c r="AD680" s="2">
        <f t="shared" si="751"/>
        <v>303.89721785851367</v>
      </c>
      <c r="AE680" s="2">
        <f t="shared" si="768"/>
        <v>303.89721785851367</v>
      </c>
      <c r="AF680" s="2">
        <f t="shared" si="752"/>
        <v>4423.0482969890691</v>
      </c>
      <c r="AG680" s="33">
        <f t="shared" si="769"/>
        <v>8.9419091710758361E-2</v>
      </c>
      <c r="AH680" s="33">
        <f t="shared" si="770"/>
        <v>8.9419091710758361E-2</v>
      </c>
      <c r="AI680" s="2">
        <f t="shared" si="771"/>
        <v>1.8091142687591011</v>
      </c>
      <c r="AJ680" s="7">
        <v>2.2000000000000002</v>
      </c>
      <c r="AK680" s="27">
        <f t="shared" si="772"/>
        <v>0</v>
      </c>
      <c r="AL680" s="3">
        <f t="shared" si="773"/>
        <v>3080.6737100159544</v>
      </c>
    </row>
    <row r="681" spans="1:38" ht="20.25" x14ac:dyDescent="0.3">
      <c r="A681" s="7">
        <v>27</v>
      </c>
      <c r="B681" s="7">
        <v>120</v>
      </c>
      <c r="C681" s="27">
        <v>97</v>
      </c>
      <c r="D681" s="27">
        <v>151</v>
      </c>
      <c r="E681" s="7">
        <v>11</v>
      </c>
      <c r="F681" s="32">
        <f t="shared" si="753"/>
        <v>14.416666666666666</v>
      </c>
      <c r="G681" s="8">
        <f t="shared" si="746"/>
        <v>46710</v>
      </c>
      <c r="H681" s="2">
        <v>1.4</v>
      </c>
      <c r="I681" s="7">
        <f t="shared" si="747"/>
        <v>65393.999999999993</v>
      </c>
      <c r="J681" s="7">
        <v>1.2</v>
      </c>
      <c r="K681" s="7">
        <v>1.75</v>
      </c>
      <c r="L681" s="7">
        <v>0</v>
      </c>
      <c r="M681" s="2">
        <f t="shared" si="754"/>
        <v>2.0447619047619048</v>
      </c>
      <c r="N681" s="2">
        <f t="shared" si="755"/>
        <v>1.8095238095238095</v>
      </c>
      <c r="O681" s="2">
        <f t="shared" si="756"/>
        <v>7.5238095238095237</v>
      </c>
      <c r="P681" s="2">
        <f t="shared" si="757"/>
        <v>49.671666666666667</v>
      </c>
      <c r="Q681" s="2">
        <f t="shared" si="758"/>
        <v>55.671666666666667</v>
      </c>
      <c r="R681" s="2">
        <f t="shared" si="759"/>
        <v>48.083333333333336</v>
      </c>
      <c r="S681" s="2">
        <f t="shared" si="748"/>
        <v>52.083333333333336</v>
      </c>
      <c r="T681" s="2">
        <f t="shared" si="749"/>
        <v>62.083333333333336</v>
      </c>
      <c r="U681" s="7">
        <f t="shared" si="750"/>
        <v>1</v>
      </c>
      <c r="V681" s="2">
        <f t="shared" si="760"/>
        <v>14.345062147667699</v>
      </c>
      <c r="W681" s="28">
        <f t="shared" si="761"/>
        <v>20.692752148010658</v>
      </c>
      <c r="X681" s="2">
        <f t="shared" si="762"/>
        <v>22.220404991152385</v>
      </c>
      <c r="Y681" s="2">
        <f t="shared" si="763"/>
        <v>206.80797929554265</v>
      </c>
      <c r="Z681" s="28">
        <f t="shared" si="764"/>
        <v>0</v>
      </c>
      <c r="AA681" s="28">
        <f t="shared" si="765"/>
        <v>14.416666666666666</v>
      </c>
      <c r="AB681" s="28">
        <f t="shared" si="766"/>
        <v>298.32051013382033</v>
      </c>
      <c r="AC681" s="2">
        <f t="shared" si="767"/>
        <v>320.34417195578021</v>
      </c>
      <c r="AD681" s="2">
        <f t="shared" si="751"/>
        <v>320.34417195578021</v>
      </c>
      <c r="AE681" s="2">
        <f t="shared" si="768"/>
        <v>320.34417195578021</v>
      </c>
      <c r="AF681" s="2">
        <f t="shared" si="752"/>
        <v>4900.884539600077</v>
      </c>
      <c r="AG681" s="33">
        <f t="shared" si="769"/>
        <v>8.9818397266313937E-2</v>
      </c>
      <c r="AH681" s="33">
        <f t="shared" si="770"/>
        <v>8.9818397266313937E-2</v>
      </c>
      <c r="AI681" s="2">
        <f t="shared" si="771"/>
        <v>1.8093762701691516</v>
      </c>
      <c r="AJ681" s="7">
        <v>2.2000000000000002</v>
      </c>
      <c r="AK681" s="27">
        <f t="shared" si="772"/>
        <v>0</v>
      </c>
      <c r="AL681" s="3">
        <f t="shared" si="773"/>
        <v>3087.4442935580628</v>
      </c>
    </row>
    <row r="682" spans="1:38" ht="20.25" x14ac:dyDescent="0.3">
      <c r="A682" s="7">
        <v>27</v>
      </c>
      <c r="B682" s="7">
        <v>132</v>
      </c>
      <c r="C682" s="27">
        <v>106</v>
      </c>
      <c r="D682" s="27">
        <v>166</v>
      </c>
      <c r="E682" s="7">
        <v>12</v>
      </c>
      <c r="F682" s="32">
        <f t="shared" si="753"/>
        <v>15.833333333333334</v>
      </c>
      <c r="G682" s="8">
        <f t="shared" si="746"/>
        <v>51300</v>
      </c>
      <c r="H682" s="2">
        <v>1.4</v>
      </c>
      <c r="I682" s="7">
        <f t="shared" si="747"/>
        <v>71820</v>
      </c>
      <c r="J682" s="7">
        <v>1.2</v>
      </c>
      <c r="K682" s="7">
        <v>1.75</v>
      </c>
      <c r="L682" s="7">
        <v>0</v>
      </c>
      <c r="M682" s="2">
        <f t="shared" si="754"/>
        <v>2.0019047619047616</v>
      </c>
      <c r="N682" s="2">
        <f t="shared" si="755"/>
        <v>1.8095238095238095</v>
      </c>
      <c r="O682" s="2">
        <f t="shared" si="756"/>
        <v>7.5238095238095237</v>
      </c>
      <c r="P682" s="2">
        <f t="shared" si="757"/>
        <v>49.746666666666663</v>
      </c>
      <c r="Q682" s="2">
        <f t="shared" si="758"/>
        <v>55.746666666666663</v>
      </c>
      <c r="R682" s="2">
        <f t="shared" si="759"/>
        <v>48.083333333333336</v>
      </c>
      <c r="S682" s="2">
        <f t="shared" si="748"/>
        <v>52.083333333333336</v>
      </c>
      <c r="T682" s="2">
        <f t="shared" si="749"/>
        <v>62.083333333333336</v>
      </c>
      <c r="U682" s="7">
        <f t="shared" si="750"/>
        <v>1</v>
      </c>
      <c r="V682" s="2">
        <f t="shared" si="760"/>
        <v>14.325762703855064</v>
      </c>
      <c r="W682" s="28">
        <f t="shared" si="761"/>
        <v>20.664912700310932</v>
      </c>
      <c r="X682" s="2">
        <f t="shared" si="762"/>
        <v>22.190510282213079</v>
      </c>
      <c r="Y682" s="2">
        <f t="shared" si="763"/>
        <v>226.82457614437186</v>
      </c>
      <c r="Z682" s="28">
        <f t="shared" si="764"/>
        <v>0</v>
      </c>
      <c r="AA682" s="28">
        <f t="shared" si="765"/>
        <v>15.833333333333334</v>
      </c>
      <c r="AB682" s="28">
        <f t="shared" si="766"/>
        <v>327.19445108825641</v>
      </c>
      <c r="AC682" s="2">
        <f t="shared" si="767"/>
        <v>351.34974613504045</v>
      </c>
      <c r="AD682" s="2">
        <f t="shared" si="751"/>
        <v>351.34974613504045</v>
      </c>
      <c r="AE682" s="2">
        <f t="shared" si="768"/>
        <v>351.34974613504045</v>
      </c>
      <c r="AF682" s="2">
        <f t="shared" si="752"/>
        <v>5930.0702929160934</v>
      </c>
      <c r="AG682" s="33">
        <f t="shared" si="769"/>
        <v>9.0572641093474418E-2</v>
      </c>
      <c r="AH682" s="33">
        <f t="shared" si="770"/>
        <v>9.0572641093474418E-2</v>
      </c>
      <c r="AI682" s="2">
        <f t="shared" si="771"/>
        <v>1.8098713688296857</v>
      </c>
      <c r="AJ682" s="7">
        <v>2.2000000000000002</v>
      </c>
      <c r="AK682" s="27">
        <f t="shared" si="772"/>
        <v>0</v>
      </c>
      <c r="AL682" s="3">
        <f t="shared" si="773"/>
        <v>3105.4621372130059</v>
      </c>
    </row>
    <row r="683" spans="1:38" ht="20.25" x14ac:dyDescent="0.3">
      <c r="A683" s="7">
        <v>27</v>
      </c>
      <c r="B683" s="7">
        <v>144</v>
      </c>
      <c r="C683" s="27">
        <v>116</v>
      </c>
      <c r="D683" s="27">
        <v>180</v>
      </c>
      <c r="E683" s="7">
        <v>13</v>
      </c>
      <c r="F683" s="32">
        <f t="shared" si="753"/>
        <v>17.166666666666668</v>
      </c>
      <c r="G683" s="8">
        <f t="shared" si="746"/>
        <v>55620.000000000007</v>
      </c>
      <c r="H683" s="2">
        <v>1.4</v>
      </c>
      <c r="I683" s="7">
        <f t="shared" si="747"/>
        <v>77868</v>
      </c>
      <c r="J683" s="7">
        <v>1.2</v>
      </c>
      <c r="K683" s="7">
        <v>1.75</v>
      </c>
      <c r="L683" s="7">
        <v>0</v>
      </c>
      <c r="M683" s="2">
        <f t="shared" si="754"/>
        <v>1.9619047619047618</v>
      </c>
      <c r="N683" s="2">
        <f t="shared" si="755"/>
        <v>1.8095238095238095</v>
      </c>
      <c r="O683" s="2">
        <f t="shared" si="756"/>
        <v>7.5238095238095237</v>
      </c>
      <c r="P683" s="2">
        <f t="shared" si="757"/>
        <v>49.816666666666663</v>
      </c>
      <c r="Q683" s="2">
        <f t="shared" si="758"/>
        <v>55.816666666666663</v>
      </c>
      <c r="R683" s="2">
        <f t="shared" si="759"/>
        <v>48.083333333333336</v>
      </c>
      <c r="S683" s="2">
        <f t="shared" si="748"/>
        <v>52.083333333333336</v>
      </c>
      <c r="T683" s="2">
        <f t="shared" si="749"/>
        <v>62.083333333333336</v>
      </c>
      <c r="U683" s="7">
        <f t="shared" si="750"/>
        <v>1</v>
      </c>
      <c r="V683" s="2">
        <f t="shared" si="760"/>
        <v>14.307796683145542</v>
      </c>
      <c r="W683" s="28">
        <f t="shared" si="761"/>
        <v>20.638996715437443</v>
      </c>
      <c r="X683" s="2">
        <f t="shared" si="762"/>
        <v>22.162681036711351</v>
      </c>
      <c r="Y683" s="2">
        <f t="shared" si="763"/>
        <v>245.61717639399848</v>
      </c>
      <c r="Z683" s="28">
        <f t="shared" si="764"/>
        <v>0</v>
      </c>
      <c r="AA683" s="28">
        <f t="shared" si="765"/>
        <v>17.166666666666668</v>
      </c>
      <c r="AB683" s="28">
        <f t="shared" si="766"/>
        <v>354.3027769483428</v>
      </c>
      <c r="AC683" s="2">
        <f t="shared" si="767"/>
        <v>380.45935779687824</v>
      </c>
      <c r="AD683" s="2">
        <f t="shared" si="751"/>
        <v>380.45935779687824</v>
      </c>
      <c r="AE683" s="2">
        <f t="shared" si="768"/>
        <v>380.45935779687824</v>
      </c>
      <c r="AF683" s="2">
        <f t="shared" si="752"/>
        <v>7057.2737370241111</v>
      </c>
      <c r="AG683" s="33">
        <f t="shared" si="769"/>
        <v>9.1282517636684296E-2</v>
      </c>
      <c r="AH683" s="33">
        <f t="shared" si="770"/>
        <v>9.1282517636684296E-2</v>
      </c>
      <c r="AI683" s="2">
        <f t="shared" si="771"/>
        <v>1.8103375916121853</v>
      </c>
      <c r="AJ683" s="7">
        <v>2.2000000000000002</v>
      </c>
      <c r="AK683" s="27">
        <f t="shared" si="772"/>
        <v>0</v>
      </c>
      <c r="AL683" s="3">
        <f t="shared" si="773"/>
        <v>3127.4194062112069</v>
      </c>
    </row>
    <row r="684" spans="1:38" ht="20.25" x14ac:dyDescent="0.3">
      <c r="A684" s="7"/>
      <c r="B684" s="7"/>
      <c r="C684" s="7"/>
      <c r="D684" s="2"/>
      <c r="E684" s="2"/>
      <c r="F684" s="2"/>
      <c r="G684" s="7"/>
      <c r="H684" s="7"/>
      <c r="I684" s="7"/>
      <c r="J684" s="7"/>
      <c r="K684" s="2"/>
      <c r="L684" s="2"/>
      <c r="M684" s="2"/>
      <c r="N684" s="2"/>
      <c r="O684" s="2"/>
      <c r="P684" s="2"/>
      <c r="Q684" s="2"/>
      <c r="R684" s="2"/>
      <c r="S684" s="7"/>
      <c r="T684" s="2"/>
      <c r="U684" s="28"/>
      <c r="V684" s="2"/>
      <c r="W684" s="2"/>
      <c r="X684" s="28"/>
      <c r="Y684" s="28"/>
      <c r="Z684" s="28"/>
      <c r="AA684" s="2"/>
      <c r="AB684" s="2"/>
      <c r="AC684" s="2"/>
      <c r="AD684" s="7"/>
      <c r="AE684" s="2"/>
      <c r="AF684" s="7"/>
      <c r="AG684" s="7"/>
      <c r="AH684" s="3"/>
    </row>
    <row r="685" spans="1:38" ht="150" x14ac:dyDescent="0.2">
      <c r="A685" s="7" t="s">
        <v>10</v>
      </c>
      <c r="B685" s="7" t="s">
        <v>82</v>
      </c>
      <c r="C685" s="31" t="s">
        <v>83</v>
      </c>
      <c r="D685" s="31" t="s">
        <v>84</v>
      </c>
      <c r="E685" s="7" t="s">
        <v>12</v>
      </c>
      <c r="F685" s="7" t="s">
        <v>85</v>
      </c>
      <c r="G685" s="7" t="s">
        <v>47</v>
      </c>
      <c r="H685" s="7" t="s">
        <v>14</v>
      </c>
      <c r="I685" s="7" t="s">
        <v>15</v>
      </c>
      <c r="J685" s="7" t="s">
        <v>16</v>
      </c>
      <c r="K685" s="7" t="s">
        <v>17</v>
      </c>
      <c r="L685" s="7" t="s">
        <v>18</v>
      </c>
      <c r="M685" s="7" t="s">
        <v>25</v>
      </c>
      <c r="N685" s="7" t="s">
        <v>26</v>
      </c>
      <c r="O685" s="7" t="s">
        <v>27</v>
      </c>
      <c r="P685" s="7" t="s">
        <v>28</v>
      </c>
      <c r="Q685" s="7" t="s">
        <v>29</v>
      </c>
      <c r="R685" s="7" t="s">
        <v>30</v>
      </c>
      <c r="S685" s="7" t="s">
        <v>31</v>
      </c>
      <c r="T685" s="7" t="s">
        <v>32</v>
      </c>
      <c r="U685" s="7" t="s">
        <v>33</v>
      </c>
      <c r="V685" s="7" t="s">
        <v>34</v>
      </c>
      <c r="W685" s="26" t="s">
        <v>35</v>
      </c>
      <c r="X685" s="7" t="s">
        <v>36</v>
      </c>
      <c r="Y685" s="7" t="s">
        <v>37</v>
      </c>
      <c r="Z685" s="26" t="s">
        <v>59</v>
      </c>
      <c r="AA685" s="26" t="s">
        <v>60</v>
      </c>
      <c r="AB685" s="26" t="s">
        <v>61</v>
      </c>
      <c r="AC685" s="7" t="s">
        <v>39</v>
      </c>
      <c r="AD685" s="7" t="s">
        <v>40</v>
      </c>
      <c r="AE685" s="7" t="s">
        <v>41</v>
      </c>
      <c r="AF685" s="7" t="s">
        <v>21</v>
      </c>
      <c r="AG685" s="26" t="s">
        <v>90</v>
      </c>
      <c r="AH685" s="26" t="s">
        <v>89</v>
      </c>
      <c r="AI685" s="7" t="s">
        <v>22</v>
      </c>
      <c r="AJ685" s="7" t="s">
        <v>23</v>
      </c>
      <c r="AK685" s="26" t="s">
        <v>20</v>
      </c>
      <c r="AL685" s="7" t="s">
        <v>24</v>
      </c>
    </row>
    <row r="686" spans="1:38" ht="20.25" x14ac:dyDescent="0.3">
      <c r="A686" s="7">
        <v>28</v>
      </c>
      <c r="B686" s="7">
        <v>18</v>
      </c>
      <c r="C686" s="27">
        <v>14</v>
      </c>
      <c r="D686" s="27">
        <v>23</v>
      </c>
      <c r="E686" s="7">
        <v>2.75</v>
      </c>
      <c r="F686" s="32">
        <f>($D686+2*$E686)/12</f>
        <v>2.375</v>
      </c>
      <c r="G686" s="8">
        <f t="shared" ref="G686:G708" si="775">$B$4*$A686*$F686</f>
        <v>7980</v>
      </c>
      <c r="H686" s="2">
        <v>1.4</v>
      </c>
      <c r="I686" s="7">
        <f t="shared" ref="I686:I708" si="776">$G686*$H686</f>
        <v>11172</v>
      </c>
      <c r="J686" s="7">
        <v>1.2</v>
      </c>
      <c r="K686" s="7">
        <v>1.1499999999999999</v>
      </c>
      <c r="L686" s="7">
        <v>0</v>
      </c>
      <c r="M686" s="2">
        <f>($E$7-$C$7-0.06*$D686/12)/$K686</f>
        <v>3.6681159420289853</v>
      </c>
      <c r="N686" s="2">
        <f>($F$7-$B$7)/$K686</f>
        <v>2.7536231884057973</v>
      </c>
      <c r="O686" s="2">
        <f>($G$7-$B$7)/$K686</f>
        <v>11.449275362318842</v>
      </c>
      <c r="P686" s="2">
        <f>$C$7+$K686*$A686+0.06*$D686/12</f>
        <v>33.981666666666662</v>
      </c>
      <c r="Q686" s="2">
        <f>IF($A686&lt;$M686,$P686,$P686+$E$7)</f>
        <v>39.981666666666662</v>
      </c>
      <c r="R686" s="2">
        <f>$B$7+K686*$A686</f>
        <v>33.033333333333331</v>
      </c>
      <c r="S686" s="2">
        <f t="shared" ref="S686:S708" si="777">$R686+$F$7</f>
        <v>37.033333333333331</v>
      </c>
      <c r="T686" s="2">
        <f t="shared" ref="T686:T708" si="778">$R686+$G$7</f>
        <v>47.033333333333331</v>
      </c>
      <c r="U686" s="7">
        <f t="shared" ref="U686:U708" si="779">IF($A686&lt;$M686,0.5,1)</f>
        <v>1</v>
      </c>
      <c r="V686" s="2">
        <f>($U686*$H$7*(1+$L686)*$J686)/($Q686*$R686)</f>
        <v>29.074879972526936</v>
      </c>
      <c r="W686" s="28">
        <f>IF($A686&lt;$N686,(($U686*$I$7/2*(1+$L686)*$J$7)/($R686*$Q686)),(($U686*$I$7*(1+$L686)*$J$7)/($S686*$Q686)))</f>
        <v>40.522623274041109</v>
      </c>
      <c r="X686" s="2">
        <f>(2*$U686*$H$7*(1+$L686)*$J686)/($Q686*$T686)</f>
        <v>40.840830691387943</v>
      </c>
      <c r="Y686" s="2">
        <f>IF($R686&gt;$F686,$F686*$V686,$R686*$V686)</f>
        <v>69.052839934751475</v>
      </c>
      <c r="Z686" s="28">
        <f>IF($N686&lt;$A686,0,$F$7-$B$7-$K686*$A686)</f>
        <v>0</v>
      </c>
      <c r="AA686" s="28">
        <f>IF($S686&gt;$F686,$F686,$S686)</f>
        <v>2.375</v>
      </c>
      <c r="AB686" s="28">
        <f>($AA686-$Z686)*$W686</f>
        <v>96.241230275847641</v>
      </c>
      <c r="AC686" s="2">
        <f>IF($T686&gt;$F686,$F686*$X686,$T686*$X686)</f>
        <v>96.996972892046358</v>
      </c>
      <c r="AD686" s="2">
        <f t="shared" ref="AD686:AD708" si="780">IF($Y686&gt;$AC686,$Y686,$AC686)</f>
        <v>96.996972892046358</v>
      </c>
      <c r="AE686" s="2">
        <f>IF($AB686&gt;$AD686,$AB686,$AD686)</f>
        <v>96.996972892046358</v>
      </c>
      <c r="AF686" s="2">
        <f t="shared" ref="AF686:AF708" si="781">PI()*($B686/(2*12))^2*62.4</f>
        <v>110.26990214100174</v>
      </c>
      <c r="AG686" s="33">
        <f>0.23*($M$7/$H686)*(1+0.35*$M$7*($F686/$A686))</f>
        <v>8.3362165178571437E-2</v>
      </c>
      <c r="AH686" s="33">
        <f>IF(AG686&gt;0.33,0.33,AG686)</f>
        <v>8.3362165178571437E-2</v>
      </c>
      <c r="AI686" s="2">
        <f>$P$7/($O$7-$N$7*AH686)</f>
        <v>1.8051493451000835</v>
      </c>
      <c r="AJ686" s="7">
        <v>2.4</v>
      </c>
      <c r="AK686" s="27">
        <f>IF($A686&gt;$F686,0,$AE686)</f>
        <v>0</v>
      </c>
      <c r="AL686" s="3">
        <f>(12/$D686)*(($I686+$AF686)/$AI686+$AK686/$AJ686)</f>
        <v>3260.8945647913715</v>
      </c>
    </row>
    <row r="687" spans="1:38" ht="20.25" x14ac:dyDescent="0.3">
      <c r="A687" s="7">
        <v>28</v>
      </c>
      <c r="B687" s="7">
        <v>24</v>
      </c>
      <c r="C687" s="27">
        <v>19</v>
      </c>
      <c r="D687" s="27">
        <v>30</v>
      </c>
      <c r="E687" s="7">
        <v>3.25</v>
      </c>
      <c r="F687" s="32">
        <f t="shared" ref="F687:F708" si="782">($D687+2*$E687)/12</f>
        <v>3.0416666666666665</v>
      </c>
      <c r="G687" s="8">
        <f t="shared" si="775"/>
        <v>10220</v>
      </c>
      <c r="H687" s="2">
        <v>1.4</v>
      </c>
      <c r="I687" s="7">
        <f t="shared" si="776"/>
        <v>14308</v>
      </c>
      <c r="J687" s="7">
        <v>1.2</v>
      </c>
      <c r="K687" s="4">
        <f>(1.75-1.15)*(($D687-24)/(96-24))+1.15</f>
        <v>1.2</v>
      </c>
      <c r="L687" s="7">
        <v>0</v>
      </c>
      <c r="M687" s="2">
        <f t="shared" ref="M687:M708" si="783">($E$7-$C$7-0.06*$D687/12)/$K687</f>
        <v>3.4861111111111107</v>
      </c>
      <c r="N687" s="2">
        <f t="shared" ref="N687:N708" si="784">($F$7-$B$7)/$K687</f>
        <v>2.6388888888888888</v>
      </c>
      <c r="O687" s="2">
        <f t="shared" ref="O687:O708" si="785">($G$7-$B$7)/$K687</f>
        <v>10.972222222222221</v>
      </c>
      <c r="P687" s="2">
        <f t="shared" ref="P687:P708" si="786">$C$7+$K687*$A687+0.06*$D687/12</f>
        <v>35.416666666666664</v>
      </c>
      <c r="Q687" s="2">
        <f t="shared" ref="Q687:Q708" si="787">IF($A687&lt;$M687,$P687,$P687+$E$7)</f>
        <v>41.416666666666664</v>
      </c>
      <c r="R687" s="2">
        <f t="shared" ref="R687:R708" si="788">$B$7+K687*$A687</f>
        <v>34.433333333333337</v>
      </c>
      <c r="S687" s="2">
        <f t="shared" si="777"/>
        <v>38.433333333333337</v>
      </c>
      <c r="T687" s="2">
        <f t="shared" si="778"/>
        <v>48.433333333333337</v>
      </c>
      <c r="U687" s="7">
        <f t="shared" si="779"/>
        <v>1</v>
      </c>
      <c r="V687" s="2">
        <f t="shared" ref="V687:V708" si="789">($U687*$H$7*(1+$L687)*$J687)/($Q687*$R687)</f>
        <v>26.926320751225646</v>
      </c>
      <c r="W687" s="28">
        <f t="shared" ref="W687:W708" si="790">IF($A687&lt;$N687,(($U687*$I$7/2*(1+$L687)*$J$7)/($R687*$Q687)),(($U687*$I$7*(1+$L687)*$J$7)/($S687*$Q687)))</f>
        <v>37.693637977038293</v>
      </c>
      <c r="X687" s="2">
        <f t="shared" ref="X687:X708" si="791">(2*$U687*$H$7*(1+$L687)*$J687)/($Q687*$T687)</f>
        <v>38.286151873387603</v>
      </c>
      <c r="Y687" s="2">
        <f t="shared" ref="Y687:Y708" si="792">IF($R687&gt;$F687,$F687*$V687,$R687*$V687)</f>
        <v>81.900892284977999</v>
      </c>
      <c r="Z687" s="28">
        <f t="shared" ref="Z687:Z708" si="793">IF($N687&lt;$A687,0,$F$7-$B$7-$K687*$A687)</f>
        <v>0</v>
      </c>
      <c r="AA687" s="28">
        <f t="shared" ref="AA687:AA708" si="794">IF($S687&gt;$F687,$F687,$S687)</f>
        <v>3.0416666666666665</v>
      </c>
      <c r="AB687" s="28">
        <f t="shared" ref="AB687:AB708" si="795">($AA687-$Z687)*$W687</f>
        <v>114.65148218015814</v>
      </c>
      <c r="AC687" s="2">
        <f t="shared" ref="AC687:AC708" si="796">IF($T687&gt;$F687,$F687*$X687,$T687*$X687)</f>
        <v>116.45371194822062</v>
      </c>
      <c r="AD687" s="2">
        <f t="shared" si="780"/>
        <v>116.45371194822062</v>
      </c>
      <c r="AE687" s="2">
        <f t="shared" ref="AE687:AE708" si="797">IF($AB687&gt;$AD687,$AB687,$AD687)</f>
        <v>116.45371194822062</v>
      </c>
      <c r="AF687" s="2">
        <f t="shared" si="781"/>
        <v>196.03538158400309</v>
      </c>
      <c r="AG687" s="33">
        <f t="shared" ref="AG687:AG708" si="798">0.23*($M$7/$H687)*(1+0.35*$M$7*($F687/$A687))</f>
        <v>8.3704427083333338E-2</v>
      </c>
      <c r="AH687" s="33">
        <f t="shared" ref="AH687:AH708" si="799">IF(AG687&gt;0.33,0.33,AG687)</f>
        <v>8.3704427083333338E-2</v>
      </c>
      <c r="AI687" s="2">
        <f t="shared" ref="AI687:AI708" si="800">$P$7/($O$7-$N$7*AH687)</f>
        <v>1.8053729297655117</v>
      </c>
      <c r="AJ687" s="7">
        <v>2.2000000000000002</v>
      </c>
      <c r="AK687" s="27">
        <f t="shared" ref="AK687:AK708" si="801">IF($A687&gt;$F687,0,$AE687)</f>
        <v>0</v>
      </c>
      <c r="AL687" s="3">
        <f t="shared" ref="AL687:AL708" si="802">(12/$D687)*(($I687+$AF687)/$AI687+$AK687/$AJ687)</f>
        <v>3213.5267218098456</v>
      </c>
    </row>
    <row r="688" spans="1:38" ht="20.25" x14ac:dyDescent="0.3">
      <c r="A688" s="7">
        <v>28</v>
      </c>
      <c r="B688" s="7">
        <v>27</v>
      </c>
      <c r="C688" s="27">
        <v>22</v>
      </c>
      <c r="D688" s="27">
        <v>34</v>
      </c>
      <c r="E688" s="7">
        <v>3.5</v>
      </c>
      <c r="F688" s="32">
        <f t="shared" si="782"/>
        <v>3.4166666666666665</v>
      </c>
      <c r="G688" s="8">
        <f t="shared" si="775"/>
        <v>11480</v>
      </c>
      <c r="H688" s="2">
        <v>1.4</v>
      </c>
      <c r="I688" s="7">
        <f t="shared" si="776"/>
        <v>16071.999999999998</v>
      </c>
      <c r="J688" s="7">
        <v>1.2</v>
      </c>
      <c r="K688" s="4">
        <f t="shared" ref="K688:K698" si="803">(1.75-1.15)*(($D688-24)/(96-24))+1.15</f>
        <v>1.2333333333333332</v>
      </c>
      <c r="L688" s="7">
        <v>0</v>
      </c>
      <c r="M688" s="2">
        <f t="shared" si="783"/>
        <v>3.3756756756756761</v>
      </c>
      <c r="N688" s="2">
        <f t="shared" si="784"/>
        <v>2.567567567567568</v>
      </c>
      <c r="O688" s="2">
        <f t="shared" si="785"/>
        <v>10.675675675675677</v>
      </c>
      <c r="P688" s="2">
        <f t="shared" si="786"/>
        <v>36.369999999999997</v>
      </c>
      <c r="Q688" s="2">
        <f t="shared" si="787"/>
        <v>42.37</v>
      </c>
      <c r="R688" s="2">
        <f t="shared" si="788"/>
        <v>35.366666666666667</v>
      </c>
      <c r="S688" s="2">
        <f t="shared" si="777"/>
        <v>39.366666666666667</v>
      </c>
      <c r="T688" s="2">
        <f t="shared" si="778"/>
        <v>49.366666666666667</v>
      </c>
      <c r="U688" s="7">
        <f t="shared" si="779"/>
        <v>1</v>
      </c>
      <c r="V688" s="2">
        <f t="shared" si="789"/>
        <v>25.625870740171688</v>
      </c>
      <c r="W688" s="28">
        <f t="shared" si="790"/>
        <v>35.97196345168576</v>
      </c>
      <c r="X688" s="2">
        <f t="shared" si="791"/>
        <v>36.717149028119053</v>
      </c>
      <c r="Y688" s="2">
        <f t="shared" si="792"/>
        <v>87.555058362253263</v>
      </c>
      <c r="Z688" s="28">
        <f t="shared" si="793"/>
        <v>0</v>
      </c>
      <c r="AA688" s="28">
        <f t="shared" si="794"/>
        <v>3.4166666666666665</v>
      </c>
      <c r="AB688" s="28">
        <f t="shared" si="795"/>
        <v>122.90420845992634</v>
      </c>
      <c r="AC688" s="2">
        <f t="shared" si="796"/>
        <v>125.45025917940676</v>
      </c>
      <c r="AD688" s="2">
        <f t="shared" si="780"/>
        <v>125.45025917940676</v>
      </c>
      <c r="AE688" s="2">
        <f t="shared" si="797"/>
        <v>125.45025917940676</v>
      </c>
      <c r="AF688" s="2">
        <f t="shared" si="781"/>
        <v>248.1072798172539</v>
      </c>
      <c r="AG688" s="33">
        <f t="shared" si="798"/>
        <v>8.3896949404761889E-2</v>
      </c>
      <c r="AH688" s="33">
        <f t="shared" si="799"/>
        <v>8.3896949404761889E-2</v>
      </c>
      <c r="AI688" s="2">
        <f t="shared" si="800"/>
        <v>1.805498720481111</v>
      </c>
      <c r="AJ688" s="7">
        <v>2.2000000000000002</v>
      </c>
      <c r="AK688" s="27">
        <f t="shared" si="801"/>
        <v>0</v>
      </c>
      <c r="AL688" s="3">
        <f t="shared" si="802"/>
        <v>3190.2752398129842</v>
      </c>
    </row>
    <row r="689" spans="1:38" ht="20.25" x14ac:dyDescent="0.3">
      <c r="A689" s="7">
        <v>28</v>
      </c>
      <c r="B689" s="7">
        <v>30</v>
      </c>
      <c r="C689" s="27">
        <v>24</v>
      </c>
      <c r="D689" s="27">
        <v>38</v>
      </c>
      <c r="E689" s="7">
        <v>3.75</v>
      </c>
      <c r="F689" s="32">
        <f t="shared" si="782"/>
        <v>3.7916666666666665</v>
      </c>
      <c r="G689" s="8">
        <f t="shared" si="775"/>
        <v>12740</v>
      </c>
      <c r="H689" s="2">
        <v>1.4</v>
      </c>
      <c r="I689" s="7">
        <f t="shared" si="776"/>
        <v>17836</v>
      </c>
      <c r="J689" s="7">
        <v>1.2</v>
      </c>
      <c r="K689" s="4">
        <f t="shared" si="803"/>
        <v>1.2666666666666666</v>
      </c>
      <c r="L689" s="7">
        <v>0</v>
      </c>
      <c r="M689" s="2">
        <f t="shared" si="783"/>
        <v>3.271052631578947</v>
      </c>
      <c r="N689" s="2">
        <f t="shared" si="784"/>
        <v>2.5</v>
      </c>
      <c r="O689" s="2">
        <f t="shared" si="785"/>
        <v>10.394736842105264</v>
      </c>
      <c r="P689" s="2">
        <f t="shared" si="786"/>
        <v>37.323333333333331</v>
      </c>
      <c r="Q689" s="2">
        <f t="shared" si="787"/>
        <v>43.323333333333331</v>
      </c>
      <c r="R689" s="2">
        <f t="shared" si="788"/>
        <v>36.300000000000004</v>
      </c>
      <c r="S689" s="2">
        <f t="shared" si="777"/>
        <v>40.300000000000004</v>
      </c>
      <c r="T689" s="2">
        <f t="shared" si="778"/>
        <v>50.300000000000004</v>
      </c>
      <c r="U689" s="7">
        <f t="shared" si="779"/>
        <v>1</v>
      </c>
      <c r="V689" s="2">
        <f t="shared" si="789"/>
        <v>24.417586512335646</v>
      </c>
      <c r="W689" s="28">
        <f t="shared" si="790"/>
        <v>34.365632382048076</v>
      </c>
      <c r="X689" s="2">
        <f t="shared" si="791"/>
        <v>35.242878345836345</v>
      </c>
      <c r="Y689" s="2">
        <f t="shared" si="792"/>
        <v>92.583348859272647</v>
      </c>
      <c r="Z689" s="28">
        <f t="shared" si="793"/>
        <v>0</v>
      </c>
      <c r="AA689" s="28">
        <f t="shared" si="794"/>
        <v>3.7916666666666665</v>
      </c>
      <c r="AB689" s="28">
        <f t="shared" si="795"/>
        <v>130.3030227819323</v>
      </c>
      <c r="AC689" s="2">
        <f t="shared" si="796"/>
        <v>133.62924706129613</v>
      </c>
      <c r="AD689" s="2">
        <f t="shared" si="780"/>
        <v>133.62924706129613</v>
      </c>
      <c r="AE689" s="2">
        <f t="shared" si="797"/>
        <v>133.62924706129613</v>
      </c>
      <c r="AF689" s="2">
        <f t="shared" si="781"/>
        <v>306.30528372500481</v>
      </c>
      <c r="AG689" s="33">
        <f t="shared" si="798"/>
        <v>8.4089471726190468E-2</v>
      </c>
      <c r="AH689" s="33">
        <f t="shared" si="799"/>
        <v>8.4089471726190468E-2</v>
      </c>
      <c r="AI689" s="2">
        <f t="shared" si="800"/>
        <v>1.8056245287270571</v>
      </c>
      <c r="AJ689" s="7">
        <v>2.2000000000000002</v>
      </c>
      <c r="AK689" s="27">
        <f t="shared" si="801"/>
        <v>0</v>
      </c>
      <c r="AL689" s="3">
        <f t="shared" si="802"/>
        <v>3172.9459507313904</v>
      </c>
    </row>
    <row r="690" spans="1:38" ht="20.25" x14ac:dyDescent="0.3">
      <c r="A690" s="7">
        <v>28</v>
      </c>
      <c r="B690" s="7">
        <v>33</v>
      </c>
      <c r="C690" s="27">
        <v>27</v>
      </c>
      <c r="D690" s="27">
        <v>42</v>
      </c>
      <c r="E690" s="7">
        <v>3.75</v>
      </c>
      <c r="F690" s="32">
        <f t="shared" si="782"/>
        <v>4.125</v>
      </c>
      <c r="G690" s="8">
        <f t="shared" si="775"/>
        <v>13860</v>
      </c>
      <c r="H690" s="2">
        <v>1.4</v>
      </c>
      <c r="I690" s="7">
        <f t="shared" si="776"/>
        <v>19404</v>
      </c>
      <c r="J690" s="7">
        <v>1.2</v>
      </c>
      <c r="K690" s="4">
        <f t="shared" si="803"/>
        <v>1.2999999999999998</v>
      </c>
      <c r="L690" s="7">
        <v>0</v>
      </c>
      <c r="M690" s="2">
        <f t="shared" si="783"/>
        <v>3.1717948717948721</v>
      </c>
      <c r="N690" s="2">
        <f t="shared" si="784"/>
        <v>2.4358974358974361</v>
      </c>
      <c r="O690" s="2">
        <f t="shared" si="785"/>
        <v>10.12820512820513</v>
      </c>
      <c r="P690" s="2">
        <f t="shared" si="786"/>
        <v>38.276666666666657</v>
      </c>
      <c r="Q690" s="2">
        <f t="shared" si="787"/>
        <v>44.276666666666657</v>
      </c>
      <c r="R690" s="2">
        <f t="shared" si="788"/>
        <v>37.233333333333327</v>
      </c>
      <c r="S690" s="2">
        <f t="shared" si="777"/>
        <v>41.233333333333327</v>
      </c>
      <c r="T690" s="2">
        <f t="shared" si="778"/>
        <v>51.233333333333327</v>
      </c>
      <c r="U690" s="7">
        <f t="shared" si="779"/>
        <v>1</v>
      </c>
      <c r="V690" s="2">
        <f t="shared" si="789"/>
        <v>23.292944293535321</v>
      </c>
      <c r="W690" s="28">
        <f t="shared" si="790"/>
        <v>32.864564945279596</v>
      </c>
      <c r="X690" s="2">
        <f t="shared" si="791"/>
        <v>33.855847463733184</v>
      </c>
      <c r="Y690" s="2">
        <f t="shared" si="792"/>
        <v>96.083395210833203</v>
      </c>
      <c r="Z690" s="28">
        <f t="shared" si="793"/>
        <v>0</v>
      </c>
      <c r="AA690" s="28">
        <f t="shared" si="794"/>
        <v>4.125</v>
      </c>
      <c r="AB690" s="28">
        <f t="shared" si="795"/>
        <v>135.56633039927834</v>
      </c>
      <c r="AC690" s="2">
        <f t="shared" si="796"/>
        <v>139.65537078789939</v>
      </c>
      <c r="AD690" s="2">
        <f t="shared" si="780"/>
        <v>139.65537078789939</v>
      </c>
      <c r="AE690" s="2">
        <f t="shared" si="797"/>
        <v>139.65537078789939</v>
      </c>
      <c r="AF690" s="2">
        <f t="shared" si="781"/>
        <v>370.62939330725584</v>
      </c>
      <c r="AG690" s="33">
        <f t="shared" si="798"/>
        <v>8.4260602678571439E-2</v>
      </c>
      <c r="AH690" s="33">
        <f t="shared" si="799"/>
        <v>8.4260602678571439E-2</v>
      </c>
      <c r="AI690" s="2">
        <f t="shared" si="800"/>
        <v>1.8057363729988063</v>
      </c>
      <c r="AJ690" s="7">
        <v>2.2000000000000002</v>
      </c>
      <c r="AK690" s="27">
        <f t="shared" si="801"/>
        <v>0</v>
      </c>
      <c r="AL690" s="3">
        <f t="shared" si="802"/>
        <v>3128.8587840708219</v>
      </c>
    </row>
    <row r="691" spans="1:38" ht="20.25" x14ac:dyDescent="0.3">
      <c r="A691" s="7">
        <v>28</v>
      </c>
      <c r="B691" s="7">
        <v>36</v>
      </c>
      <c r="C691" s="27">
        <v>29</v>
      </c>
      <c r="D691" s="27">
        <v>45</v>
      </c>
      <c r="E691" s="7">
        <v>4.5</v>
      </c>
      <c r="F691" s="32">
        <f t="shared" si="782"/>
        <v>4.5</v>
      </c>
      <c r="G691" s="8">
        <f t="shared" si="775"/>
        <v>15120</v>
      </c>
      <c r="H691" s="2">
        <v>1.4</v>
      </c>
      <c r="I691" s="7">
        <f t="shared" si="776"/>
        <v>21168</v>
      </c>
      <c r="J691" s="7">
        <v>1.2</v>
      </c>
      <c r="K691" s="4">
        <f t="shared" si="803"/>
        <v>1.325</v>
      </c>
      <c r="L691" s="7">
        <v>0</v>
      </c>
      <c r="M691" s="2">
        <f t="shared" si="783"/>
        <v>3.10062893081761</v>
      </c>
      <c r="N691" s="2">
        <f t="shared" si="784"/>
        <v>2.3899371069182389</v>
      </c>
      <c r="O691" s="2">
        <f t="shared" si="785"/>
        <v>9.9371069182389942</v>
      </c>
      <c r="P691" s="2">
        <f t="shared" si="786"/>
        <v>38.991666666666667</v>
      </c>
      <c r="Q691" s="2">
        <f t="shared" si="787"/>
        <v>44.991666666666667</v>
      </c>
      <c r="R691" s="2">
        <f t="shared" si="788"/>
        <v>37.933333333333337</v>
      </c>
      <c r="S691" s="2">
        <f t="shared" si="777"/>
        <v>41.933333333333337</v>
      </c>
      <c r="T691" s="2">
        <f t="shared" si="778"/>
        <v>51.933333333333337</v>
      </c>
      <c r="U691" s="7">
        <f t="shared" si="779"/>
        <v>1</v>
      </c>
      <c r="V691" s="2">
        <f t="shared" si="789"/>
        <v>22.499772951509929</v>
      </c>
      <c r="W691" s="28">
        <f t="shared" si="790"/>
        <v>31.802391716537034</v>
      </c>
      <c r="X691" s="2">
        <f t="shared" si="791"/>
        <v>32.868731217995247</v>
      </c>
      <c r="Y691" s="2">
        <f t="shared" si="792"/>
        <v>101.24897828179468</v>
      </c>
      <c r="Z691" s="28">
        <f t="shared" si="793"/>
        <v>0</v>
      </c>
      <c r="AA691" s="28">
        <f t="shared" si="794"/>
        <v>4.5</v>
      </c>
      <c r="AB691" s="28">
        <f t="shared" si="795"/>
        <v>143.11076272441665</v>
      </c>
      <c r="AC691" s="2">
        <f t="shared" si="796"/>
        <v>147.9092904809786</v>
      </c>
      <c r="AD691" s="2">
        <f t="shared" si="780"/>
        <v>147.9092904809786</v>
      </c>
      <c r="AE691" s="2">
        <f t="shared" si="797"/>
        <v>147.9092904809786</v>
      </c>
      <c r="AF691" s="2">
        <f t="shared" si="781"/>
        <v>441.07960856400695</v>
      </c>
      <c r="AG691" s="33">
        <f t="shared" si="798"/>
        <v>8.445312499999999E-2</v>
      </c>
      <c r="AH691" s="33">
        <f t="shared" si="799"/>
        <v>8.445312499999999E-2</v>
      </c>
      <c r="AI691" s="2">
        <f t="shared" si="800"/>
        <v>1.8058622143676295</v>
      </c>
      <c r="AJ691" s="7">
        <v>2.2000000000000002</v>
      </c>
      <c r="AK691" s="27">
        <f t="shared" si="801"/>
        <v>0</v>
      </c>
      <c r="AL691" s="3">
        <f t="shared" si="802"/>
        <v>3190.9528773036905</v>
      </c>
    </row>
    <row r="692" spans="1:38" ht="20.25" x14ac:dyDescent="0.3">
      <c r="A692" s="7">
        <v>28</v>
      </c>
      <c r="B692" s="7">
        <v>39</v>
      </c>
      <c r="C692" s="27">
        <v>32</v>
      </c>
      <c r="D692" s="27">
        <v>49</v>
      </c>
      <c r="E692" s="7">
        <v>4.75</v>
      </c>
      <c r="F692" s="32">
        <f t="shared" si="782"/>
        <v>4.875</v>
      </c>
      <c r="G692" s="8">
        <f t="shared" si="775"/>
        <v>16380</v>
      </c>
      <c r="H692" s="2">
        <v>1.4</v>
      </c>
      <c r="I692" s="7">
        <f t="shared" si="776"/>
        <v>22932</v>
      </c>
      <c r="J692" s="7">
        <v>1.2</v>
      </c>
      <c r="K692" s="4">
        <f t="shared" si="803"/>
        <v>1.3583333333333334</v>
      </c>
      <c r="L692" s="7">
        <v>0</v>
      </c>
      <c r="M692" s="2">
        <f t="shared" si="783"/>
        <v>3.0098159509202449</v>
      </c>
      <c r="N692" s="2">
        <f t="shared" si="784"/>
        <v>2.3312883435582821</v>
      </c>
      <c r="O692" s="2">
        <f t="shared" si="785"/>
        <v>9.6932515337423304</v>
      </c>
      <c r="P692" s="2">
        <f t="shared" si="786"/>
        <v>39.944999999999993</v>
      </c>
      <c r="Q692" s="2">
        <f t="shared" si="787"/>
        <v>45.944999999999993</v>
      </c>
      <c r="R692" s="2">
        <f t="shared" si="788"/>
        <v>38.866666666666667</v>
      </c>
      <c r="S692" s="2">
        <f t="shared" si="777"/>
        <v>42.866666666666667</v>
      </c>
      <c r="T692" s="2">
        <f t="shared" si="778"/>
        <v>52.866666666666667</v>
      </c>
      <c r="U692" s="7">
        <f t="shared" si="779"/>
        <v>1</v>
      </c>
      <c r="V692" s="2">
        <f t="shared" si="789"/>
        <v>21.503822808500061</v>
      </c>
      <c r="W692" s="28">
        <f t="shared" si="790"/>
        <v>30.464445707026474</v>
      </c>
      <c r="X692" s="2">
        <f t="shared" si="791"/>
        <v>31.618483473784451</v>
      </c>
      <c r="Y692" s="2">
        <f t="shared" si="792"/>
        <v>104.83113619143779</v>
      </c>
      <c r="Z692" s="28">
        <f t="shared" si="793"/>
        <v>0</v>
      </c>
      <c r="AA692" s="28">
        <f t="shared" si="794"/>
        <v>4.875</v>
      </c>
      <c r="AB692" s="28">
        <f t="shared" si="795"/>
        <v>148.51417282175407</v>
      </c>
      <c r="AC692" s="2">
        <f t="shared" si="796"/>
        <v>154.14010693469919</v>
      </c>
      <c r="AD692" s="2">
        <f t="shared" si="780"/>
        <v>154.14010693469919</v>
      </c>
      <c r="AE692" s="2">
        <f t="shared" si="797"/>
        <v>154.14010693469919</v>
      </c>
      <c r="AF692" s="2">
        <f t="shared" si="781"/>
        <v>517.65592949525819</v>
      </c>
      <c r="AG692" s="33">
        <f t="shared" si="798"/>
        <v>8.4645647321428569E-2</v>
      </c>
      <c r="AH692" s="33">
        <f t="shared" si="799"/>
        <v>8.4645647321428569E-2</v>
      </c>
      <c r="AI692" s="2">
        <f t="shared" si="800"/>
        <v>1.8059880732773896</v>
      </c>
      <c r="AJ692" s="7">
        <v>2.2000000000000002</v>
      </c>
      <c r="AK692" s="27">
        <f t="shared" si="801"/>
        <v>0</v>
      </c>
      <c r="AL692" s="3">
        <f t="shared" si="802"/>
        <v>3179.8509445696977</v>
      </c>
    </row>
    <row r="693" spans="1:38" ht="20.25" x14ac:dyDescent="0.3">
      <c r="A693" s="7">
        <v>28</v>
      </c>
      <c r="B693" s="7">
        <v>42</v>
      </c>
      <c r="C693" s="27">
        <v>34</v>
      </c>
      <c r="D693" s="27">
        <v>53</v>
      </c>
      <c r="E693" s="7">
        <v>5</v>
      </c>
      <c r="F693" s="32">
        <f t="shared" si="782"/>
        <v>5.25</v>
      </c>
      <c r="G693" s="8">
        <f t="shared" si="775"/>
        <v>17640</v>
      </c>
      <c r="H693" s="2">
        <v>1.4</v>
      </c>
      <c r="I693" s="7">
        <f t="shared" si="776"/>
        <v>24696</v>
      </c>
      <c r="J693" s="7">
        <v>1.2</v>
      </c>
      <c r="K693" s="4">
        <f t="shared" si="803"/>
        <v>1.3916666666666666</v>
      </c>
      <c r="L693" s="7">
        <v>0</v>
      </c>
      <c r="M693" s="2">
        <f t="shared" si="783"/>
        <v>2.9233532934131738</v>
      </c>
      <c r="N693" s="2">
        <f t="shared" si="784"/>
        <v>2.2754491017964074</v>
      </c>
      <c r="O693" s="2">
        <f t="shared" si="785"/>
        <v>9.4610778443113777</v>
      </c>
      <c r="P693" s="2">
        <f t="shared" si="786"/>
        <v>40.898333333333333</v>
      </c>
      <c r="Q693" s="2">
        <f t="shared" si="787"/>
        <v>46.898333333333333</v>
      </c>
      <c r="R693" s="2">
        <f t="shared" si="788"/>
        <v>39.800000000000004</v>
      </c>
      <c r="S693" s="2">
        <f t="shared" si="777"/>
        <v>43.800000000000004</v>
      </c>
      <c r="T693" s="2">
        <f t="shared" si="778"/>
        <v>53.800000000000004</v>
      </c>
      <c r="U693" s="7">
        <f t="shared" si="779"/>
        <v>1</v>
      </c>
      <c r="V693" s="2">
        <f t="shared" si="789"/>
        <v>20.572673952941077</v>
      </c>
      <c r="W693" s="28">
        <f t="shared" si="790"/>
        <v>29.20920459928135</v>
      </c>
      <c r="X693" s="2">
        <f t="shared" si="791"/>
        <v>30.438380049332896</v>
      </c>
      <c r="Y693" s="2">
        <f t="shared" si="792"/>
        <v>108.00653825294066</v>
      </c>
      <c r="Z693" s="28">
        <f t="shared" si="793"/>
        <v>0</v>
      </c>
      <c r="AA693" s="28">
        <f t="shared" si="794"/>
        <v>5.25</v>
      </c>
      <c r="AB693" s="28">
        <f t="shared" si="795"/>
        <v>153.34832414622707</v>
      </c>
      <c r="AC693" s="2">
        <f t="shared" si="796"/>
        <v>159.8014952589977</v>
      </c>
      <c r="AD693" s="2">
        <f t="shared" si="780"/>
        <v>159.8014952589977</v>
      </c>
      <c r="AE693" s="2">
        <f t="shared" si="797"/>
        <v>159.8014952589977</v>
      </c>
      <c r="AF693" s="2">
        <f t="shared" si="781"/>
        <v>600.35835610100946</v>
      </c>
      <c r="AG693" s="33">
        <f t="shared" si="798"/>
        <v>8.4838169642857134E-2</v>
      </c>
      <c r="AH693" s="33">
        <f t="shared" si="799"/>
        <v>8.4838169642857134E-2</v>
      </c>
      <c r="AI693" s="2">
        <f t="shared" si="800"/>
        <v>1.806113949731754</v>
      </c>
      <c r="AJ693" s="7">
        <v>2.2000000000000002</v>
      </c>
      <c r="AK693" s="27">
        <f t="shared" si="801"/>
        <v>0</v>
      </c>
      <c r="AL693" s="3">
        <f t="shared" si="802"/>
        <v>3171.1605818094495</v>
      </c>
    </row>
    <row r="694" spans="1:38" ht="20.25" x14ac:dyDescent="0.3">
      <c r="A694" s="7">
        <v>28</v>
      </c>
      <c r="B694" s="7">
        <v>48</v>
      </c>
      <c r="C694" s="27">
        <v>38</v>
      </c>
      <c r="D694" s="27">
        <v>60</v>
      </c>
      <c r="E694" s="7">
        <v>5.5</v>
      </c>
      <c r="F694" s="32">
        <f t="shared" si="782"/>
        <v>5.916666666666667</v>
      </c>
      <c r="G694" s="8">
        <f t="shared" si="775"/>
        <v>19880</v>
      </c>
      <c r="H694" s="2">
        <v>1.4</v>
      </c>
      <c r="I694" s="7">
        <f t="shared" si="776"/>
        <v>27832</v>
      </c>
      <c r="J694" s="7">
        <v>1.2</v>
      </c>
      <c r="K694" s="4">
        <f t="shared" si="803"/>
        <v>1.45</v>
      </c>
      <c r="L694" s="7">
        <v>0</v>
      </c>
      <c r="M694" s="2">
        <f t="shared" si="783"/>
        <v>2.7816091954022988</v>
      </c>
      <c r="N694" s="2">
        <f t="shared" si="784"/>
        <v>2.1839080459770113</v>
      </c>
      <c r="O694" s="2">
        <f t="shared" si="785"/>
        <v>9.0804597701149419</v>
      </c>
      <c r="P694" s="2">
        <f t="shared" si="786"/>
        <v>42.566666666666663</v>
      </c>
      <c r="Q694" s="2">
        <f t="shared" si="787"/>
        <v>48.566666666666663</v>
      </c>
      <c r="R694" s="2">
        <f t="shared" si="788"/>
        <v>41.433333333333337</v>
      </c>
      <c r="S694" s="2">
        <f t="shared" si="777"/>
        <v>45.433333333333337</v>
      </c>
      <c r="T694" s="2">
        <f t="shared" si="778"/>
        <v>55.433333333333337</v>
      </c>
      <c r="U694" s="7">
        <f t="shared" si="779"/>
        <v>1</v>
      </c>
      <c r="V694" s="2">
        <f t="shared" si="789"/>
        <v>19.082841951993622</v>
      </c>
      <c r="W694" s="28">
        <f t="shared" si="790"/>
        <v>27.191824727540435</v>
      </c>
      <c r="X694" s="2">
        <f t="shared" si="791"/>
        <v>28.526725852469117</v>
      </c>
      <c r="Y694" s="2">
        <f t="shared" si="792"/>
        <v>112.90681488262894</v>
      </c>
      <c r="Z694" s="28">
        <f t="shared" si="793"/>
        <v>0</v>
      </c>
      <c r="AA694" s="28">
        <f t="shared" si="794"/>
        <v>5.916666666666667</v>
      </c>
      <c r="AB694" s="28">
        <f t="shared" si="795"/>
        <v>160.88496297128091</v>
      </c>
      <c r="AC694" s="2">
        <f t="shared" si="796"/>
        <v>168.78312796044227</v>
      </c>
      <c r="AD694" s="2">
        <f t="shared" si="780"/>
        <v>168.78312796044227</v>
      </c>
      <c r="AE694" s="2">
        <f t="shared" si="797"/>
        <v>168.78312796044227</v>
      </c>
      <c r="AF694" s="2">
        <f t="shared" si="781"/>
        <v>784.14152633601236</v>
      </c>
      <c r="AG694" s="33">
        <f t="shared" si="798"/>
        <v>8.5180431547619034E-2</v>
      </c>
      <c r="AH694" s="33">
        <f t="shared" si="799"/>
        <v>8.5180431547619034E-2</v>
      </c>
      <c r="AI694" s="2">
        <f t="shared" si="800"/>
        <v>1.8063377734264883</v>
      </c>
      <c r="AJ694" s="7">
        <v>2.2000000000000002</v>
      </c>
      <c r="AK694" s="27">
        <f t="shared" si="801"/>
        <v>0</v>
      </c>
      <c r="AL694" s="3">
        <f t="shared" si="802"/>
        <v>3168.4153370776639</v>
      </c>
    </row>
    <row r="695" spans="1:38" ht="20.25" x14ac:dyDescent="0.3">
      <c r="A695" s="7">
        <v>28</v>
      </c>
      <c r="B695" s="7">
        <v>54</v>
      </c>
      <c r="C695" s="27">
        <v>43</v>
      </c>
      <c r="D695" s="27">
        <v>68</v>
      </c>
      <c r="E695" s="7">
        <v>6</v>
      </c>
      <c r="F695" s="32">
        <f t="shared" si="782"/>
        <v>6.666666666666667</v>
      </c>
      <c r="G695" s="8">
        <f t="shared" si="775"/>
        <v>22400</v>
      </c>
      <c r="H695" s="2">
        <v>1.4</v>
      </c>
      <c r="I695" s="7">
        <f t="shared" si="776"/>
        <v>31359.999999999996</v>
      </c>
      <c r="J695" s="7">
        <v>1.2</v>
      </c>
      <c r="K695" s="4">
        <f t="shared" si="803"/>
        <v>1.5166666666666666</v>
      </c>
      <c r="L695" s="7">
        <v>0</v>
      </c>
      <c r="M695" s="2">
        <f t="shared" si="783"/>
        <v>2.6329670329670329</v>
      </c>
      <c r="N695" s="2">
        <f t="shared" si="784"/>
        <v>2.087912087912088</v>
      </c>
      <c r="O695" s="2">
        <f t="shared" si="785"/>
        <v>8.6813186813186807</v>
      </c>
      <c r="P695" s="2">
        <f t="shared" si="786"/>
        <v>44.473333333333336</v>
      </c>
      <c r="Q695" s="2">
        <f t="shared" si="787"/>
        <v>50.473333333333336</v>
      </c>
      <c r="R695" s="2">
        <f t="shared" si="788"/>
        <v>43.300000000000004</v>
      </c>
      <c r="S695" s="2">
        <f t="shared" si="777"/>
        <v>47.300000000000004</v>
      </c>
      <c r="T695" s="2">
        <f t="shared" si="778"/>
        <v>57.300000000000004</v>
      </c>
      <c r="U695" s="7">
        <f t="shared" si="779"/>
        <v>1</v>
      </c>
      <c r="V695" s="2">
        <f t="shared" si="789"/>
        <v>17.570387552112514</v>
      </c>
      <c r="W695" s="28">
        <f t="shared" si="790"/>
        <v>25.132062004706391</v>
      </c>
      <c r="X695" s="2">
        <f t="shared" si="791"/>
        <v>26.554896370208446</v>
      </c>
      <c r="Y695" s="2">
        <f t="shared" si="792"/>
        <v>117.13591701408343</v>
      </c>
      <c r="Z695" s="28">
        <f t="shared" si="793"/>
        <v>0</v>
      </c>
      <c r="AA695" s="28">
        <f t="shared" si="794"/>
        <v>6.666666666666667</v>
      </c>
      <c r="AB695" s="28">
        <f t="shared" si="795"/>
        <v>167.54708003137594</v>
      </c>
      <c r="AC695" s="2">
        <f t="shared" si="796"/>
        <v>177.03264246805631</v>
      </c>
      <c r="AD695" s="2">
        <f t="shared" si="780"/>
        <v>177.03264246805631</v>
      </c>
      <c r="AE695" s="2">
        <f t="shared" si="797"/>
        <v>177.03264246805631</v>
      </c>
      <c r="AF695" s="2">
        <f t="shared" si="781"/>
        <v>992.42911926901559</v>
      </c>
      <c r="AG695" s="33">
        <f t="shared" si="798"/>
        <v>8.5565476190476192E-2</v>
      </c>
      <c r="AH695" s="33">
        <f t="shared" si="799"/>
        <v>8.5565476190476192E-2</v>
      </c>
      <c r="AI695" s="2">
        <f t="shared" si="800"/>
        <v>1.8065896414022189</v>
      </c>
      <c r="AJ695" s="7">
        <v>2.2000000000000002</v>
      </c>
      <c r="AK695" s="27">
        <f t="shared" si="801"/>
        <v>0</v>
      </c>
      <c r="AL695" s="3">
        <f t="shared" si="802"/>
        <v>3160.2374256318199</v>
      </c>
    </row>
    <row r="696" spans="1:38" ht="20.25" x14ac:dyDescent="0.3">
      <c r="A696" s="7">
        <v>28</v>
      </c>
      <c r="B696" s="7">
        <v>60</v>
      </c>
      <c r="C696" s="27">
        <v>48</v>
      </c>
      <c r="D696" s="27">
        <v>76</v>
      </c>
      <c r="E696" s="7">
        <v>6.5</v>
      </c>
      <c r="F696" s="32">
        <f t="shared" si="782"/>
        <v>7.416666666666667</v>
      </c>
      <c r="G696" s="8">
        <f t="shared" si="775"/>
        <v>24920</v>
      </c>
      <c r="H696" s="2">
        <v>1.4</v>
      </c>
      <c r="I696" s="7">
        <f t="shared" si="776"/>
        <v>34888</v>
      </c>
      <c r="J696" s="7">
        <v>1.2</v>
      </c>
      <c r="K696" s="4">
        <f t="shared" si="803"/>
        <v>1.5833333333333333</v>
      </c>
      <c r="L696" s="7">
        <v>0</v>
      </c>
      <c r="M696" s="2">
        <f t="shared" si="783"/>
        <v>2.4968421052631578</v>
      </c>
      <c r="N696" s="2">
        <f t="shared" si="784"/>
        <v>2</v>
      </c>
      <c r="O696" s="2">
        <f t="shared" si="785"/>
        <v>8.3157894736842106</v>
      </c>
      <c r="P696" s="2">
        <f t="shared" si="786"/>
        <v>46.379999999999995</v>
      </c>
      <c r="Q696" s="2">
        <f t="shared" si="787"/>
        <v>52.379999999999995</v>
      </c>
      <c r="R696" s="2">
        <f t="shared" si="788"/>
        <v>45.166666666666664</v>
      </c>
      <c r="S696" s="2">
        <f t="shared" si="777"/>
        <v>49.166666666666664</v>
      </c>
      <c r="T696" s="2">
        <f t="shared" si="778"/>
        <v>59.166666666666664</v>
      </c>
      <c r="U696" s="7">
        <f t="shared" si="779"/>
        <v>1</v>
      </c>
      <c r="V696" s="2">
        <f t="shared" si="789"/>
        <v>16.231090145953008</v>
      </c>
      <c r="W696" s="28">
        <f t="shared" si="790"/>
        <v>23.297804181955854</v>
      </c>
      <c r="X696" s="2">
        <f t="shared" si="791"/>
        <v>24.780988335511353</v>
      </c>
      <c r="Y696" s="2">
        <f t="shared" si="792"/>
        <v>120.38058524915148</v>
      </c>
      <c r="Z696" s="28">
        <f t="shared" si="793"/>
        <v>0</v>
      </c>
      <c r="AA696" s="28">
        <f t="shared" si="794"/>
        <v>7.416666666666667</v>
      </c>
      <c r="AB696" s="28">
        <f t="shared" si="795"/>
        <v>172.79204768283927</v>
      </c>
      <c r="AC696" s="2">
        <f t="shared" si="796"/>
        <v>183.79233015504255</v>
      </c>
      <c r="AD696" s="2">
        <f t="shared" si="780"/>
        <v>183.79233015504255</v>
      </c>
      <c r="AE696" s="2">
        <f t="shared" si="797"/>
        <v>183.79233015504255</v>
      </c>
      <c r="AF696" s="2">
        <f t="shared" si="781"/>
        <v>1225.2211349000193</v>
      </c>
      <c r="AG696" s="33">
        <f t="shared" si="798"/>
        <v>8.5950520833333335E-2</v>
      </c>
      <c r="AH696" s="33">
        <f t="shared" si="799"/>
        <v>8.5950520833333335E-2</v>
      </c>
      <c r="AI696" s="2">
        <f t="shared" si="800"/>
        <v>1.8068415796265209</v>
      </c>
      <c r="AJ696" s="7">
        <v>2.2000000000000002</v>
      </c>
      <c r="AK696" s="27">
        <f t="shared" si="801"/>
        <v>0</v>
      </c>
      <c r="AL696" s="3">
        <f t="shared" si="802"/>
        <v>3155.8314862304806</v>
      </c>
    </row>
    <row r="697" spans="1:38" ht="20.25" x14ac:dyDescent="0.3">
      <c r="A697" s="7">
        <v>28</v>
      </c>
      <c r="B697" s="7">
        <v>66</v>
      </c>
      <c r="C697" s="27">
        <v>53</v>
      </c>
      <c r="D697" s="27">
        <v>83</v>
      </c>
      <c r="E697" s="7">
        <v>7</v>
      </c>
      <c r="F697" s="32">
        <f t="shared" si="782"/>
        <v>8.0833333333333339</v>
      </c>
      <c r="G697" s="8">
        <f t="shared" si="775"/>
        <v>27160.000000000004</v>
      </c>
      <c r="H697" s="2">
        <v>1.4</v>
      </c>
      <c r="I697" s="7">
        <f t="shared" si="776"/>
        <v>38024</v>
      </c>
      <c r="J697" s="7">
        <v>1.2</v>
      </c>
      <c r="K697" s="4">
        <f t="shared" si="803"/>
        <v>1.6416666666666666</v>
      </c>
      <c r="L697" s="7">
        <v>0</v>
      </c>
      <c r="M697" s="2">
        <f t="shared" si="783"/>
        <v>2.3868020304568525</v>
      </c>
      <c r="N697" s="2">
        <f t="shared" si="784"/>
        <v>1.9289340101522843</v>
      </c>
      <c r="O697" s="2">
        <f t="shared" si="785"/>
        <v>8.0203045685279193</v>
      </c>
      <c r="P697" s="2">
        <f t="shared" si="786"/>
        <v>48.048333333333332</v>
      </c>
      <c r="Q697" s="2">
        <f t="shared" si="787"/>
        <v>54.048333333333332</v>
      </c>
      <c r="R697" s="2">
        <f t="shared" si="788"/>
        <v>46.800000000000004</v>
      </c>
      <c r="S697" s="2">
        <f t="shared" si="777"/>
        <v>50.800000000000004</v>
      </c>
      <c r="T697" s="2">
        <f t="shared" si="778"/>
        <v>60.800000000000004</v>
      </c>
      <c r="U697" s="7">
        <f t="shared" si="779"/>
        <v>1</v>
      </c>
      <c r="V697" s="2">
        <f t="shared" si="789"/>
        <v>15.18109384525247</v>
      </c>
      <c r="W697" s="28">
        <f t="shared" si="790"/>
        <v>21.852706445552887</v>
      </c>
      <c r="X697" s="2">
        <f t="shared" si="791"/>
        <v>23.370894472296563</v>
      </c>
      <c r="Y697" s="2">
        <f t="shared" si="792"/>
        <v>122.71384191579081</v>
      </c>
      <c r="Z697" s="28">
        <f t="shared" si="793"/>
        <v>0</v>
      </c>
      <c r="AA697" s="28">
        <f t="shared" si="794"/>
        <v>8.0833333333333339</v>
      </c>
      <c r="AB697" s="28">
        <f t="shared" si="795"/>
        <v>176.64271043488586</v>
      </c>
      <c r="AC697" s="2">
        <f t="shared" si="796"/>
        <v>188.91473031773057</v>
      </c>
      <c r="AD697" s="2">
        <f t="shared" si="780"/>
        <v>188.91473031773057</v>
      </c>
      <c r="AE697" s="2">
        <f t="shared" si="797"/>
        <v>188.91473031773057</v>
      </c>
      <c r="AF697" s="2">
        <f t="shared" si="781"/>
        <v>1482.5175732290234</v>
      </c>
      <c r="AG697" s="33">
        <f t="shared" si="798"/>
        <v>8.6292782738095236E-2</v>
      </c>
      <c r="AH697" s="33">
        <f t="shared" si="799"/>
        <v>8.6292782738095236E-2</v>
      </c>
      <c r="AI697" s="2">
        <f t="shared" si="800"/>
        <v>1.8070655837126604</v>
      </c>
      <c r="AJ697" s="7">
        <v>2.2000000000000002</v>
      </c>
      <c r="AK697" s="27">
        <f t="shared" si="801"/>
        <v>0</v>
      </c>
      <c r="AL697" s="3">
        <f t="shared" si="802"/>
        <v>3160.8070701578677</v>
      </c>
    </row>
    <row r="698" spans="1:38" ht="20.25" x14ac:dyDescent="0.3">
      <c r="A698" s="7">
        <v>28</v>
      </c>
      <c r="B698" s="7">
        <v>72</v>
      </c>
      <c r="C698" s="27">
        <v>58</v>
      </c>
      <c r="D698" s="27">
        <v>91</v>
      </c>
      <c r="E698" s="7">
        <v>7.5</v>
      </c>
      <c r="F698" s="32">
        <f t="shared" si="782"/>
        <v>8.8333333333333339</v>
      </c>
      <c r="G698" s="8">
        <f t="shared" si="775"/>
        <v>29680.000000000004</v>
      </c>
      <c r="H698" s="2">
        <v>1.4</v>
      </c>
      <c r="I698" s="7">
        <f t="shared" si="776"/>
        <v>41552</v>
      </c>
      <c r="J698" s="7">
        <v>1.2</v>
      </c>
      <c r="K698" s="4">
        <f t="shared" si="803"/>
        <v>1.7083333333333335</v>
      </c>
      <c r="L698" s="7">
        <v>0</v>
      </c>
      <c r="M698" s="2">
        <f t="shared" si="783"/>
        <v>2.2702439024390242</v>
      </c>
      <c r="N698" s="2">
        <f t="shared" si="784"/>
        <v>1.8536585365853655</v>
      </c>
      <c r="O698" s="2">
        <f t="shared" si="785"/>
        <v>7.7073170731707306</v>
      </c>
      <c r="P698" s="2">
        <f t="shared" si="786"/>
        <v>49.954999999999998</v>
      </c>
      <c r="Q698" s="2">
        <f t="shared" si="787"/>
        <v>55.954999999999998</v>
      </c>
      <c r="R698" s="2">
        <f t="shared" si="788"/>
        <v>48.666666666666671</v>
      </c>
      <c r="S698" s="2">
        <f t="shared" si="777"/>
        <v>52.666666666666671</v>
      </c>
      <c r="T698" s="2">
        <f t="shared" si="778"/>
        <v>62.666666666666671</v>
      </c>
      <c r="U698" s="7">
        <f t="shared" si="779"/>
        <v>1</v>
      </c>
      <c r="V698" s="2">
        <f t="shared" si="789"/>
        <v>14.101351012249324</v>
      </c>
      <c r="W698" s="28">
        <f t="shared" si="790"/>
        <v>20.359941137147956</v>
      </c>
      <c r="X698" s="2">
        <f t="shared" si="791"/>
        <v>21.902098380727676</v>
      </c>
      <c r="Y698" s="2">
        <f t="shared" si="792"/>
        <v>124.56193394153571</v>
      </c>
      <c r="Z698" s="28">
        <f t="shared" si="793"/>
        <v>0</v>
      </c>
      <c r="AA698" s="28">
        <f t="shared" si="794"/>
        <v>8.8333333333333339</v>
      </c>
      <c r="AB698" s="28">
        <f t="shared" si="795"/>
        <v>179.84614671147364</v>
      </c>
      <c r="AC698" s="2">
        <f t="shared" si="796"/>
        <v>193.46853569642781</v>
      </c>
      <c r="AD698" s="2">
        <f t="shared" si="780"/>
        <v>193.46853569642781</v>
      </c>
      <c r="AE698" s="2">
        <f t="shared" si="797"/>
        <v>193.46853569642781</v>
      </c>
      <c r="AF698" s="2">
        <f t="shared" si="781"/>
        <v>1764.3184342560278</v>
      </c>
      <c r="AG698" s="33">
        <f t="shared" si="798"/>
        <v>8.667782738095238E-2</v>
      </c>
      <c r="AH698" s="33">
        <f t="shared" si="799"/>
        <v>8.667782738095238E-2</v>
      </c>
      <c r="AI698" s="2">
        <f t="shared" si="800"/>
        <v>1.8073176547089189</v>
      </c>
      <c r="AJ698" s="7">
        <v>2.2000000000000002</v>
      </c>
      <c r="AK698" s="27">
        <f t="shared" si="801"/>
        <v>0</v>
      </c>
      <c r="AL698" s="3">
        <f t="shared" si="802"/>
        <v>3160.5080470762232</v>
      </c>
    </row>
    <row r="699" spans="1:38" ht="20.25" x14ac:dyDescent="0.3">
      <c r="A699" s="7">
        <v>28</v>
      </c>
      <c r="B699" s="7">
        <v>78</v>
      </c>
      <c r="C699" s="27">
        <v>63</v>
      </c>
      <c r="D699" s="27">
        <v>98</v>
      </c>
      <c r="E699" s="7">
        <v>8</v>
      </c>
      <c r="F699" s="32">
        <f t="shared" si="782"/>
        <v>9.5</v>
      </c>
      <c r="G699" s="8">
        <f t="shared" si="775"/>
        <v>31920</v>
      </c>
      <c r="H699" s="2">
        <v>1.4</v>
      </c>
      <c r="I699" s="7">
        <f t="shared" si="776"/>
        <v>44688</v>
      </c>
      <c r="J699" s="7">
        <v>1.2</v>
      </c>
      <c r="K699" s="7">
        <v>1.75</v>
      </c>
      <c r="L699" s="7">
        <v>0</v>
      </c>
      <c r="M699" s="2">
        <f t="shared" si="783"/>
        <v>2.196190476190476</v>
      </c>
      <c r="N699" s="2">
        <f t="shared" si="784"/>
        <v>1.8095238095238095</v>
      </c>
      <c r="O699" s="2">
        <f t="shared" si="785"/>
        <v>7.5238095238095237</v>
      </c>
      <c r="P699" s="2">
        <f t="shared" si="786"/>
        <v>51.156666666666666</v>
      </c>
      <c r="Q699" s="2">
        <f t="shared" si="787"/>
        <v>57.156666666666666</v>
      </c>
      <c r="R699" s="2">
        <f t="shared" si="788"/>
        <v>49.833333333333336</v>
      </c>
      <c r="S699" s="2">
        <f t="shared" si="777"/>
        <v>53.833333333333336</v>
      </c>
      <c r="T699" s="2">
        <f t="shared" si="778"/>
        <v>63.833333333333336</v>
      </c>
      <c r="U699" s="7">
        <f t="shared" si="779"/>
        <v>1</v>
      </c>
      <c r="V699" s="2">
        <f t="shared" si="789"/>
        <v>13.481691757267914</v>
      </c>
      <c r="W699" s="28">
        <f t="shared" si="790"/>
        <v>19.49993147940744</v>
      </c>
      <c r="X699" s="2">
        <f t="shared" si="791"/>
        <v>21.049743265917002</v>
      </c>
      <c r="Y699" s="2">
        <f t="shared" si="792"/>
        <v>128.07607169404517</v>
      </c>
      <c r="Z699" s="28">
        <f t="shared" si="793"/>
        <v>0</v>
      </c>
      <c r="AA699" s="28">
        <f t="shared" si="794"/>
        <v>9.5</v>
      </c>
      <c r="AB699" s="28">
        <f t="shared" si="795"/>
        <v>185.24934905437067</v>
      </c>
      <c r="AC699" s="2">
        <f t="shared" si="796"/>
        <v>199.97256102621151</v>
      </c>
      <c r="AD699" s="2">
        <f t="shared" si="780"/>
        <v>199.97256102621151</v>
      </c>
      <c r="AE699" s="2">
        <f t="shared" si="797"/>
        <v>199.97256102621151</v>
      </c>
      <c r="AF699" s="2">
        <f t="shared" si="781"/>
        <v>2070.6237179810328</v>
      </c>
      <c r="AG699" s="33">
        <f t="shared" si="798"/>
        <v>8.702008928571428E-2</v>
      </c>
      <c r="AH699" s="33">
        <f t="shared" si="799"/>
        <v>8.702008928571428E-2</v>
      </c>
      <c r="AI699" s="2">
        <f t="shared" si="800"/>
        <v>1.8075417768612223</v>
      </c>
      <c r="AJ699" s="7">
        <v>2.2000000000000002</v>
      </c>
      <c r="AK699" s="27">
        <f t="shared" si="801"/>
        <v>0</v>
      </c>
      <c r="AL699" s="3">
        <f t="shared" si="802"/>
        <v>3167.586959637405</v>
      </c>
    </row>
    <row r="700" spans="1:38" ht="20.25" x14ac:dyDescent="0.3">
      <c r="A700" s="7">
        <v>28</v>
      </c>
      <c r="B700" s="7">
        <v>84</v>
      </c>
      <c r="C700" s="27">
        <v>68</v>
      </c>
      <c r="D700" s="27">
        <v>106</v>
      </c>
      <c r="E700" s="7">
        <v>8.5</v>
      </c>
      <c r="F700" s="32">
        <f t="shared" si="782"/>
        <v>10.25</v>
      </c>
      <c r="G700" s="8">
        <f t="shared" si="775"/>
        <v>34440</v>
      </c>
      <c r="H700" s="2">
        <v>1.4</v>
      </c>
      <c r="I700" s="7">
        <f t="shared" si="776"/>
        <v>48216</v>
      </c>
      <c r="J700" s="7">
        <v>1.2</v>
      </c>
      <c r="K700" s="7">
        <v>1.75</v>
      </c>
      <c r="L700" s="7">
        <v>0</v>
      </c>
      <c r="M700" s="2">
        <f t="shared" si="783"/>
        <v>2.1733333333333333</v>
      </c>
      <c r="N700" s="2">
        <f t="shared" si="784"/>
        <v>1.8095238095238095</v>
      </c>
      <c r="O700" s="2">
        <f t="shared" si="785"/>
        <v>7.5238095238095237</v>
      </c>
      <c r="P700" s="2">
        <f t="shared" si="786"/>
        <v>51.196666666666665</v>
      </c>
      <c r="Q700" s="2">
        <f t="shared" si="787"/>
        <v>57.196666666666665</v>
      </c>
      <c r="R700" s="2">
        <f t="shared" si="788"/>
        <v>49.833333333333336</v>
      </c>
      <c r="S700" s="2">
        <f t="shared" si="777"/>
        <v>53.833333333333336</v>
      </c>
      <c r="T700" s="2">
        <f t="shared" si="778"/>
        <v>63.833333333333336</v>
      </c>
      <c r="U700" s="7">
        <f t="shared" si="779"/>
        <v>1</v>
      </c>
      <c r="V700" s="2">
        <f t="shared" si="789"/>
        <v>13.472263451359224</v>
      </c>
      <c r="W700" s="28">
        <f t="shared" si="790"/>
        <v>19.486294368984169</v>
      </c>
      <c r="X700" s="2">
        <f t="shared" si="791"/>
        <v>21.035022307866356</v>
      </c>
      <c r="Y700" s="2">
        <f t="shared" si="792"/>
        <v>138.09070037643204</v>
      </c>
      <c r="Z700" s="28">
        <f t="shared" si="793"/>
        <v>0</v>
      </c>
      <c r="AA700" s="28">
        <f t="shared" si="794"/>
        <v>10.25</v>
      </c>
      <c r="AB700" s="28">
        <f t="shared" si="795"/>
        <v>199.73451728208772</v>
      </c>
      <c r="AC700" s="2">
        <f t="shared" si="796"/>
        <v>215.60897865563015</v>
      </c>
      <c r="AD700" s="2">
        <f t="shared" si="780"/>
        <v>215.60897865563015</v>
      </c>
      <c r="AE700" s="2">
        <f t="shared" si="797"/>
        <v>215.60897865563015</v>
      </c>
      <c r="AF700" s="2">
        <f t="shared" si="781"/>
        <v>2401.4334244040379</v>
      </c>
      <c r="AG700" s="33">
        <f t="shared" si="798"/>
        <v>8.7405133928571424E-2</v>
      </c>
      <c r="AH700" s="33">
        <f t="shared" si="799"/>
        <v>8.7405133928571424E-2</v>
      </c>
      <c r="AI700" s="2">
        <f t="shared" si="800"/>
        <v>1.8077939807344217</v>
      </c>
      <c r="AJ700" s="7">
        <v>2.2000000000000002</v>
      </c>
      <c r="AK700" s="27">
        <f t="shared" si="801"/>
        <v>0</v>
      </c>
      <c r="AL700" s="3">
        <f t="shared" si="802"/>
        <v>3169.7613461906003</v>
      </c>
    </row>
    <row r="701" spans="1:38" ht="20.25" x14ac:dyDescent="0.3">
      <c r="A701" s="7">
        <v>28</v>
      </c>
      <c r="B701" s="7">
        <v>90</v>
      </c>
      <c r="C701" s="27">
        <v>72</v>
      </c>
      <c r="D701" s="27">
        <v>113</v>
      </c>
      <c r="E701" s="7">
        <v>9</v>
      </c>
      <c r="F701" s="32">
        <f t="shared" si="782"/>
        <v>10.916666666666666</v>
      </c>
      <c r="G701" s="8">
        <f t="shared" si="775"/>
        <v>36680</v>
      </c>
      <c r="H701" s="2">
        <v>1.4</v>
      </c>
      <c r="I701" s="7">
        <f t="shared" si="776"/>
        <v>51352</v>
      </c>
      <c r="J701" s="7">
        <v>1.2</v>
      </c>
      <c r="K701" s="7">
        <v>1.75</v>
      </c>
      <c r="L701" s="7">
        <v>0</v>
      </c>
      <c r="M701" s="2">
        <f t="shared" si="783"/>
        <v>2.1533333333333333</v>
      </c>
      <c r="N701" s="2">
        <f t="shared" si="784"/>
        <v>1.8095238095238095</v>
      </c>
      <c r="O701" s="2">
        <f t="shared" si="785"/>
        <v>7.5238095238095237</v>
      </c>
      <c r="P701" s="2">
        <f t="shared" si="786"/>
        <v>51.231666666666662</v>
      </c>
      <c r="Q701" s="2">
        <f t="shared" si="787"/>
        <v>57.231666666666662</v>
      </c>
      <c r="R701" s="2">
        <f t="shared" si="788"/>
        <v>49.833333333333336</v>
      </c>
      <c r="S701" s="2">
        <f t="shared" si="777"/>
        <v>53.833333333333336</v>
      </c>
      <c r="T701" s="2">
        <f t="shared" si="778"/>
        <v>63.833333333333336</v>
      </c>
      <c r="U701" s="7">
        <f t="shared" si="779"/>
        <v>1</v>
      </c>
      <c r="V701" s="2">
        <f t="shared" si="789"/>
        <v>13.464024494707063</v>
      </c>
      <c r="W701" s="28">
        <f t="shared" si="790"/>
        <v>19.474377534430204</v>
      </c>
      <c r="X701" s="2">
        <f t="shared" si="791"/>
        <v>21.022158349438183</v>
      </c>
      <c r="Y701" s="2">
        <f t="shared" si="792"/>
        <v>146.9822674005521</v>
      </c>
      <c r="Z701" s="28">
        <f t="shared" si="793"/>
        <v>0</v>
      </c>
      <c r="AA701" s="28">
        <f t="shared" si="794"/>
        <v>10.916666666666666</v>
      </c>
      <c r="AB701" s="28">
        <f t="shared" si="795"/>
        <v>212.59528808419637</v>
      </c>
      <c r="AC701" s="2">
        <f t="shared" si="796"/>
        <v>229.49189531470014</v>
      </c>
      <c r="AD701" s="2">
        <f t="shared" si="780"/>
        <v>229.49189531470014</v>
      </c>
      <c r="AE701" s="2">
        <f t="shared" si="797"/>
        <v>229.49189531470014</v>
      </c>
      <c r="AF701" s="2">
        <f t="shared" si="781"/>
        <v>2756.7475535250433</v>
      </c>
      <c r="AG701" s="33">
        <f t="shared" si="798"/>
        <v>8.7747395833333325E-2</v>
      </c>
      <c r="AH701" s="33">
        <f t="shared" si="799"/>
        <v>8.7747395833333325E-2</v>
      </c>
      <c r="AI701" s="2">
        <f t="shared" si="800"/>
        <v>1.8080182210462579</v>
      </c>
      <c r="AJ701" s="7">
        <v>2.2000000000000002</v>
      </c>
      <c r="AK701" s="27">
        <f t="shared" si="801"/>
        <v>0</v>
      </c>
      <c r="AL701" s="3">
        <f t="shared" si="802"/>
        <v>3178.0994351787522</v>
      </c>
    </row>
    <row r="702" spans="1:38" ht="20.25" x14ac:dyDescent="0.3">
      <c r="A702" s="7">
        <v>28</v>
      </c>
      <c r="B702" s="7">
        <v>96</v>
      </c>
      <c r="C702" s="27">
        <v>77</v>
      </c>
      <c r="D702" s="27">
        <v>121</v>
      </c>
      <c r="E702" s="7">
        <v>9.5</v>
      </c>
      <c r="F702" s="32">
        <f t="shared" si="782"/>
        <v>11.666666666666666</v>
      </c>
      <c r="G702" s="8">
        <f t="shared" si="775"/>
        <v>39200</v>
      </c>
      <c r="H702" s="2">
        <v>1.4</v>
      </c>
      <c r="I702" s="7">
        <f t="shared" si="776"/>
        <v>54880</v>
      </c>
      <c r="J702" s="7">
        <v>1.2</v>
      </c>
      <c r="K702" s="7">
        <v>1.75</v>
      </c>
      <c r="L702" s="7">
        <v>0</v>
      </c>
      <c r="M702" s="2">
        <f t="shared" si="783"/>
        <v>2.1304761904761902</v>
      </c>
      <c r="N702" s="2">
        <f t="shared" si="784"/>
        <v>1.8095238095238095</v>
      </c>
      <c r="O702" s="2">
        <f t="shared" si="785"/>
        <v>7.5238095238095237</v>
      </c>
      <c r="P702" s="2">
        <f t="shared" si="786"/>
        <v>51.271666666666661</v>
      </c>
      <c r="Q702" s="2">
        <f t="shared" si="787"/>
        <v>57.271666666666661</v>
      </c>
      <c r="R702" s="2">
        <f t="shared" si="788"/>
        <v>49.833333333333336</v>
      </c>
      <c r="S702" s="2">
        <f t="shared" si="777"/>
        <v>53.833333333333336</v>
      </c>
      <c r="T702" s="2">
        <f t="shared" si="778"/>
        <v>63.833333333333336</v>
      </c>
      <c r="U702" s="7">
        <f t="shared" si="779"/>
        <v>1</v>
      </c>
      <c r="V702" s="2">
        <f t="shared" si="789"/>
        <v>13.454620874887112</v>
      </c>
      <c r="W702" s="28">
        <f t="shared" si="790"/>
        <v>19.460776129988616</v>
      </c>
      <c r="X702" s="2">
        <f t="shared" si="791"/>
        <v>21.007475935202333</v>
      </c>
      <c r="Y702" s="2">
        <f t="shared" si="792"/>
        <v>156.97057687368297</v>
      </c>
      <c r="Z702" s="28">
        <f t="shared" si="793"/>
        <v>0</v>
      </c>
      <c r="AA702" s="28">
        <f t="shared" si="794"/>
        <v>11.666666666666666</v>
      </c>
      <c r="AB702" s="28">
        <f t="shared" si="795"/>
        <v>227.0423881832005</v>
      </c>
      <c r="AC702" s="2">
        <f t="shared" si="796"/>
        <v>245.08721924402721</v>
      </c>
      <c r="AD702" s="2">
        <f t="shared" si="780"/>
        <v>245.08721924402721</v>
      </c>
      <c r="AE702" s="2">
        <f t="shared" si="797"/>
        <v>245.08721924402721</v>
      </c>
      <c r="AF702" s="2">
        <f t="shared" si="781"/>
        <v>3136.5661053440494</v>
      </c>
      <c r="AG702" s="33">
        <f t="shared" si="798"/>
        <v>8.8132440476190482E-2</v>
      </c>
      <c r="AH702" s="33">
        <f t="shared" si="799"/>
        <v>8.8132440476190482E-2</v>
      </c>
      <c r="AI702" s="2">
        <f t="shared" si="800"/>
        <v>1.808270557901493</v>
      </c>
      <c r="AJ702" s="7">
        <v>2.2000000000000002</v>
      </c>
      <c r="AK702" s="27">
        <f t="shared" si="801"/>
        <v>0</v>
      </c>
      <c r="AL702" s="3">
        <f t="shared" si="802"/>
        <v>3181.8850393261619</v>
      </c>
    </row>
    <row r="703" spans="1:38" ht="20.25" x14ac:dyDescent="0.3">
      <c r="A703" s="7">
        <v>28</v>
      </c>
      <c r="B703" s="7">
        <v>102</v>
      </c>
      <c r="C703" s="27">
        <v>82</v>
      </c>
      <c r="D703" s="27">
        <v>128</v>
      </c>
      <c r="E703" s="7">
        <v>9.75</v>
      </c>
      <c r="F703" s="32">
        <f t="shared" si="782"/>
        <v>12.291666666666666</v>
      </c>
      <c r="G703" s="8">
        <f t="shared" si="775"/>
        <v>41300</v>
      </c>
      <c r="H703" s="2">
        <v>1.4</v>
      </c>
      <c r="I703" s="7">
        <f t="shared" si="776"/>
        <v>57819.999999999993</v>
      </c>
      <c r="J703" s="7">
        <v>1.2</v>
      </c>
      <c r="K703" s="7">
        <v>1.75</v>
      </c>
      <c r="L703" s="7">
        <v>0</v>
      </c>
      <c r="M703" s="2">
        <f t="shared" si="783"/>
        <v>2.1104761904761902</v>
      </c>
      <c r="N703" s="2">
        <f t="shared" si="784"/>
        <v>1.8095238095238095</v>
      </c>
      <c r="O703" s="2">
        <f t="shared" si="785"/>
        <v>7.5238095238095237</v>
      </c>
      <c r="P703" s="2">
        <f t="shared" si="786"/>
        <v>51.306666666666665</v>
      </c>
      <c r="Q703" s="2">
        <f t="shared" si="787"/>
        <v>57.306666666666665</v>
      </c>
      <c r="R703" s="2">
        <f t="shared" si="788"/>
        <v>49.833333333333336</v>
      </c>
      <c r="S703" s="2">
        <f t="shared" si="777"/>
        <v>53.833333333333336</v>
      </c>
      <c r="T703" s="2">
        <f t="shared" si="778"/>
        <v>63.833333333333336</v>
      </c>
      <c r="U703" s="7">
        <f t="shared" si="779"/>
        <v>1</v>
      </c>
      <c r="V703" s="2">
        <f t="shared" si="789"/>
        <v>13.446403476144306</v>
      </c>
      <c r="W703" s="28">
        <f t="shared" si="790"/>
        <v>19.448890476814761</v>
      </c>
      <c r="X703" s="2">
        <f t="shared" si="791"/>
        <v>20.994645636381971</v>
      </c>
      <c r="Y703" s="2">
        <f t="shared" si="792"/>
        <v>165.27870939427376</v>
      </c>
      <c r="Z703" s="28">
        <f t="shared" si="793"/>
        <v>0</v>
      </c>
      <c r="AA703" s="28">
        <f t="shared" si="794"/>
        <v>12.291666666666666</v>
      </c>
      <c r="AB703" s="28">
        <f t="shared" si="795"/>
        <v>239.05927877751475</v>
      </c>
      <c r="AC703" s="2">
        <f t="shared" si="796"/>
        <v>258.05918594719503</v>
      </c>
      <c r="AD703" s="2">
        <f t="shared" si="780"/>
        <v>258.05918594719503</v>
      </c>
      <c r="AE703" s="2">
        <f t="shared" si="797"/>
        <v>258.05918594719503</v>
      </c>
      <c r="AF703" s="2">
        <f t="shared" si="781"/>
        <v>3540.8890798610555</v>
      </c>
      <c r="AG703" s="33">
        <f t="shared" si="798"/>
        <v>8.8453311011904762E-2</v>
      </c>
      <c r="AH703" s="33">
        <f t="shared" si="799"/>
        <v>8.8453311011904762E-2</v>
      </c>
      <c r="AI703" s="2">
        <f t="shared" si="800"/>
        <v>1.8084808924249669</v>
      </c>
      <c r="AJ703" s="7">
        <v>2.2000000000000002</v>
      </c>
      <c r="AK703" s="27">
        <f t="shared" si="801"/>
        <v>0</v>
      </c>
      <c r="AL703" s="3">
        <f t="shared" si="802"/>
        <v>3180.8925244011916</v>
      </c>
    </row>
    <row r="704" spans="1:38" ht="20.25" x14ac:dyDescent="0.3">
      <c r="A704" s="7">
        <v>28</v>
      </c>
      <c r="B704" s="7">
        <v>108</v>
      </c>
      <c r="C704" s="27">
        <v>87</v>
      </c>
      <c r="D704" s="27">
        <v>136</v>
      </c>
      <c r="E704" s="7">
        <v>10</v>
      </c>
      <c r="F704" s="32">
        <f t="shared" si="782"/>
        <v>13</v>
      </c>
      <c r="G704" s="8">
        <f t="shared" si="775"/>
        <v>43680</v>
      </c>
      <c r="H704" s="2">
        <v>1.4</v>
      </c>
      <c r="I704" s="7">
        <f t="shared" si="776"/>
        <v>61151.999999999993</v>
      </c>
      <c r="J704" s="7">
        <v>1.2</v>
      </c>
      <c r="K704" s="7">
        <v>1.75</v>
      </c>
      <c r="L704" s="7">
        <v>0</v>
      </c>
      <c r="M704" s="2">
        <f t="shared" si="783"/>
        <v>2.0876190476190475</v>
      </c>
      <c r="N704" s="2">
        <f t="shared" si="784"/>
        <v>1.8095238095238095</v>
      </c>
      <c r="O704" s="2">
        <f t="shared" si="785"/>
        <v>7.5238095238095237</v>
      </c>
      <c r="P704" s="2">
        <f t="shared" si="786"/>
        <v>51.346666666666664</v>
      </c>
      <c r="Q704" s="2">
        <f t="shared" si="787"/>
        <v>57.346666666666664</v>
      </c>
      <c r="R704" s="2">
        <f t="shared" si="788"/>
        <v>49.833333333333336</v>
      </c>
      <c r="S704" s="2">
        <f t="shared" si="777"/>
        <v>53.833333333333336</v>
      </c>
      <c r="T704" s="2">
        <f t="shared" si="778"/>
        <v>63.833333333333336</v>
      </c>
      <c r="U704" s="7">
        <f t="shared" si="779"/>
        <v>1</v>
      </c>
      <c r="V704" s="2">
        <f t="shared" si="789"/>
        <v>13.437024445586662</v>
      </c>
      <c r="W704" s="28">
        <f t="shared" si="790"/>
        <v>19.435324638305008</v>
      </c>
      <c r="X704" s="2">
        <f t="shared" si="791"/>
        <v>20.980001614780218</v>
      </c>
      <c r="Y704" s="2">
        <f t="shared" si="792"/>
        <v>174.6813177926266</v>
      </c>
      <c r="Z704" s="28">
        <f t="shared" si="793"/>
        <v>0</v>
      </c>
      <c r="AA704" s="28">
        <f t="shared" si="794"/>
        <v>13</v>
      </c>
      <c r="AB704" s="28">
        <f t="shared" si="795"/>
        <v>252.65922029796511</v>
      </c>
      <c r="AC704" s="2">
        <f t="shared" si="796"/>
        <v>272.74002099214283</v>
      </c>
      <c r="AD704" s="2">
        <f t="shared" si="780"/>
        <v>272.74002099214283</v>
      </c>
      <c r="AE704" s="2">
        <f t="shared" si="797"/>
        <v>272.74002099214283</v>
      </c>
      <c r="AF704" s="2">
        <f t="shared" si="781"/>
        <v>3969.7164770760623</v>
      </c>
      <c r="AG704" s="33">
        <f t="shared" si="798"/>
        <v>8.8816964285714284E-2</v>
      </c>
      <c r="AH704" s="33">
        <f t="shared" si="799"/>
        <v>8.8816964285714284E-2</v>
      </c>
      <c r="AI704" s="2">
        <f t="shared" si="800"/>
        <v>1.8087193307120044</v>
      </c>
      <c r="AJ704" s="7">
        <v>2.2000000000000002</v>
      </c>
      <c r="AK704" s="27">
        <f t="shared" si="801"/>
        <v>0</v>
      </c>
      <c r="AL704" s="3">
        <f t="shared" si="802"/>
        <v>3176.8521015026122</v>
      </c>
    </row>
    <row r="705" spans="1:38" ht="20.25" x14ac:dyDescent="0.3">
      <c r="A705" s="7">
        <v>28</v>
      </c>
      <c r="B705" s="7">
        <v>114</v>
      </c>
      <c r="C705" s="27">
        <v>92</v>
      </c>
      <c r="D705" s="27">
        <v>143</v>
      </c>
      <c r="E705" s="7">
        <v>10.5</v>
      </c>
      <c r="F705" s="32">
        <f t="shared" si="782"/>
        <v>13.666666666666666</v>
      </c>
      <c r="G705" s="8">
        <f t="shared" si="775"/>
        <v>45920</v>
      </c>
      <c r="H705" s="2">
        <v>1.4</v>
      </c>
      <c r="I705" s="7">
        <f t="shared" si="776"/>
        <v>64287.999999999993</v>
      </c>
      <c r="J705" s="7">
        <v>1.2</v>
      </c>
      <c r="K705" s="7">
        <v>1.75</v>
      </c>
      <c r="L705" s="7">
        <v>0</v>
      </c>
      <c r="M705" s="2">
        <f t="shared" si="783"/>
        <v>2.0676190476190475</v>
      </c>
      <c r="N705" s="2">
        <f t="shared" si="784"/>
        <v>1.8095238095238095</v>
      </c>
      <c r="O705" s="2">
        <f t="shared" si="785"/>
        <v>7.5238095238095237</v>
      </c>
      <c r="P705" s="2">
        <f t="shared" si="786"/>
        <v>51.381666666666668</v>
      </c>
      <c r="Q705" s="2">
        <f t="shared" si="787"/>
        <v>57.381666666666668</v>
      </c>
      <c r="R705" s="2">
        <f t="shared" si="788"/>
        <v>49.833333333333336</v>
      </c>
      <c r="S705" s="2">
        <f t="shared" si="777"/>
        <v>53.833333333333336</v>
      </c>
      <c r="T705" s="2">
        <f t="shared" si="778"/>
        <v>63.833333333333336</v>
      </c>
      <c r="U705" s="7">
        <f t="shared" si="779"/>
        <v>1</v>
      </c>
      <c r="V705" s="2">
        <f t="shared" si="789"/>
        <v>13.428828520251701</v>
      </c>
      <c r="W705" s="28">
        <f t="shared" si="790"/>
        <v>19.423470044288209</v>
      </c>
      <c r="X705" s="2">
        <f t="shared" si="791"/>
        <v>20.967204843630594</v>
      </c>
      <c r="Y705" s="2">
        <f t="shared" si="792"/>
        <v>183.52732311010658</v>
      </c>
      <c r="Z705" s="28">
        <f t="shared" si="793"/>
        <v>0</v>
      </c>
      <c r="AA705" s="28">
        <f t="shared" si="794"/>
        <v>13.666666666666666</v>
      </c>
      <c r="AB705" s="28">
        <f t="shared" si="795"/>
        <v>265.4540906052722</v>
      </c>
      <c r="AC705" s="2">
        <f t="shared" si="796"/>
        <v>286.55179952961811</v>
      </c>
      <c r="AD705" s="2">
        <f t="shared" si="780"/>
        <v>286.55179952961811</v>
      </c>
      <c r="AE705" s="2">
        <f t="shared" si="797"/>
        <v>286.55179952961811</v>
      </c>
      <c r="AF705" s="2">
        <f t="shared" si="781"/>
        <v>4423.0482969890691</v>
      </c>
      <c r="AG705" s="33">
        <f t="shared" si="798"/>
        <v>8.9159226190476198E-2</v>
      </c>
      <c r="AH705" s="33">
        <f t="shared" si="799"/>
        <v>8.9159226190476198E-2</v>
      </c>
      <c r="AI705" s="2">
        <f t="shared" si="800"/>
        <v>1.8089438006592511</v>
      </c>
      <c r="AJ705" s="7">
        <v>2.2000000000000002</v>
      </c>
      <c r="AK705" s="27">
        <f t="shared" si="801"/>
        <v>0</v>
      </c>
      <c r="AL705" s="3">
        <f t="shared" si="802"/>
        <v>3187.4744216768277</v>
      </c>
    </row>
    <row r="706" spans="1:38" ht="20.25" x14ac:dyDescent="0.3">
      <c r="A706" s="7">
        <v>28</v>
      </c>
      <c r="B706" s="7">
        <v>120</v>
      </c>
      <c r="C706" s="27">
        <v>97</v>
      </c>
      <c r="D706" s="27">
        <v>151</v>
      </c>
      <c r="E706" s="7">
        <v>11</v>
      </c>
      <c r="F706" s="32">
        <f t="shared" si="782"/>
        <v>14.416666666666666</v>
      </c>
      <c r="G706" s="8">
        <f t="shared" si="775"/>
        <v>48440</v>
      </c>
      <c r="H706" s="2">
        <v>1.4</v>
      </c>
      <c r="I706" s="7">
        <f t="shared" si="776"/>
        <v>67816</v>
      </c>
      <c r="J706" s="7">
        <v>1.2</v>
      </c>
      <c r="K706" s="7">
        <v>1.75</v>
      </c>
      <c r="L706" s="7">
        <v>0</v>
      </c>
      <c r="M706" s="2">
        <f t="shared" si="783"/>
        <v>2.0447619047619048</v>
      </c>
      <c r="N706" s="2">
        <f t="shared" si="784"/>
        <v>1.8095238095238095</v>
      </c>
      <c r="O706" s="2">
        <f t="shared" si="785"/>
        <v>7.5238095238095237</v>
      </c>
      <c r="P706" s="2">
        <f t="shared" si="786"/>
        <v>51.421666666666667</v>
      </c>
      <c r="Q706" s="2">
        <f t="shared" si="787"/>
        <v>57.421666666666667</v>
      </c>
      <c r="R706" s="2">
        <f t="shared" si="788"/>
        <v>49.833333333333336</v>
      </c>
      <c r="S706" s="2">
        <f t="shared" si="777"/>
        <v>53.833333333333336</v>
      </c>
      <c r="T706" s="2">
        <f t="shared" si="778"/>
        <v>63.833333333333336</v>
      </c>
      <c r="U706" s="7">
        <f t="shared" si="779"/>
        <v>1</v>
      </c>
      <c r="V706" s="2">
        <f t="shared" si="789"/>
        <v>13.419473982635642</v>
      </c>
      <c r="W706" s="28">
        <f t="shared" si="790"/>
        <v>19.409939632391914</v>
      </c>
      <c r="X706" s="2">
        <f t="shared" si="791"/>
        <v>20.95259906427184</v>
      </c>
      <c r="Y706" s="2">
        <f t="shared" si="792"/>
        <v>193.46408324966384</v>
      </c>
      <c r="Z706" s="28">
        <f t="shared" si="793"/>
        <v>0</v>
      </c>
      <c r="AA706" s="28">
        <f t="shared" si="794"/>
        <v>14.416666666666666</v>
      </c>
      <c r="AB706" s="28">
        <f t="shared" si="795"/>
        <v>279.82662970031674</v>
      </c>
      <c r="AC706" s="2">
        <f t="shared" si="796"/>
        <v>302.06663650991902</v>
      </c>
      <c r="AD706" s="2">
        <f t="shared" si="780"/>
        <v>302.06663650991902</v>
      </c>
      <c r="AE706" s="2">
        <f t="shared" si="797"/>
        <v>302.06663650991902</v>
      </c>
      <c r="AF706" s="2">
        <f t="shared" si="781"/>
        <v>4900.884539600077</v>
      </c>
      <c r="AG706" s="33">
        <f t="shared" si="798"/>
        <v>8.9544270833333328E-2</v>
      </c>
      <c r="AH706" s="33">
        <f t="shared" si="799"/>
        <v>8.9544270833333328E-2</v>
      </c>
      <c r="AI706" s="2">
        <f t="shared" si="800"/>
        <v>1.8091963959565125</v>
      </c>
      <c r="AJ706" s="7">
        <v>2.2000000000000002</v>
      </c>
      <c r="AK706" s="27">
        <f t="shared" si="801"/>
        <v>0</v>
      </c>
      <c r="AL706" s="3">
        <f t="shared" si="802"/>
        <v>3194.1392732931781</v>
      </c>
    </row>
    <row r="707" spans="1:38" ht="20.25" x14ac:dyDescent="0.3">
      <c r="A707" s="7">
        <v>28</v>
      </c>
      <c r="B707" s="7">
        <v>132</v>
      </c>
      <c r="C707" s="27">
        <v>106</v>
      </c>
      <c r="D707" s="27">
        <v>166</v>
      </c>
      <c r="E707" s="7">
        <v>12</v>
      </c>
      <c r="F707" s="32">
        <f t="shared" si="782"/>
        <v>15.833333333333334</v>
      </c>
      <c r="G707" s="8">
        <f t="shared" si="775"/>
        <v>53200</v>
      </c>
      <c r="H707" s="2">
        <v>1.4</v>
      </c>
      <c r="I707" s="7">
        <f t="shared" si="776"/>
        <v>74480</v>
      </c>
      <c r="J707" s="7">
        <v>1.2</v>
      </c>
      <c r="K707" s="7">
        <v>1.75</v>
      </c>
      <c r="L707" s="7">
        <v>0</v>
      </c>
      <c r="M707" s="2">
        <f t="shared" si="783"/>
        <v>2.0019047619047616</v>
      </c>
      <c r="N707" s="2">
        <f t="shared" si="784"/>
        <v>1.8095238095238095</v>
      </c>
      <c r="O707" s="2">
        <f t="shared" si="785"/>
        <v>7.5238095238095237</v>
      </c>
      <c r="P707" s="2">
        <f t="shared" si="786"/>
        <v>51.496666666666663</v>
      </c>
      <c r="Q707" s="2">
        <f t="shared" si="787"/>
        <v>57.496666666666663</v>
      </c>
      <c r="R707" s="2">
        <f t="shared" si="788"/>
        <v>49.833333333333336</v>
      </c>
      <c r="S707" s="2">
        <f t="shared" si="777"/>
        <v>53.833333333333336</v>
      </c>
      <c r="T707" s="2">
        <f t="shared" si="778"/>
        <v>63.833333333333336</v>
      </c>
      <c r="U707" s="7">
        <f t="shared" si="779"/>
        <v>1</v>
      </c>
      <c r="V707" s="2">
        <f t="shared" si="789"/>
        <v>13.401969306155308</v>
      </c>
      <c r="W707" s="28">
        <f t="shared" si="790"/>
        <v>19.384620852072548</v>
      </c>
      <c r="X707" s="2">
        <f t="shared" si="791"/>
        <v>20.925268002822126</v>
      </c>
      <c r="Y707" s="2">
        <f t="shared" si="792"/>
        <v>212.19784734745906</v>
      </c>
      <c r="Z707" s="28">
        <f t="shared" si="793"/>
        <v>0</v>
      </c>
      <c r="AA707" s="28">
        <f t="shared" si="794"/>
        <v>15.833333333333334</v>
      </c>
      <c r="AB707" s="28">
        <f t="shared" si="795"/>
        <v>306.92316349114867</v>
      </c>
      <c r="AC707" s="2">
        <f t="shared" si="796"/>
        <v>331.31674337801701</v>
      </c>
      <c r="AD707" s="2">
        <f t="shared" si="780"/>
        <v>331.31674337801701</v>
      </c>
      <c r="AE707" s="2">
        <f t="shared" si="797"/>
        <v>331.31674337801701</v>
      </c>
      <c r="AF707" s="2">
        <f t="shared" si="781"/>
        <v>5930.0702929160934</v>
      </c>
      <c r="AG707" s="33">
        <f t="shared" si="798"/>
        <v>9.0271577380952372E-2</v>
      </c>
      <c r="AH707" s="33">
        <f t="shared" si="799"/>
        <v>9.0271577380952372E-2</v>
      </c>
      <c r="AI707" s="2">
        <f t="shared" si="800"/>
        <v>1.8096737129275198</v>
      </c>
      <c r="AJ707" s="7">
        <v>2.2000000000000002</v>
      </c>
      <c r="AK707" s="27">
        <f t="shared" si="801"/>
        <v>0</v>
      </c>
      <c r="AL707" s="3">
        <f t="shared" si="802"/>
        <v>3212.0575793465046</v>
      </c>
    </row>
    <row r="708" spans="1:38" ht="20.25" x14ac:dyDescent="0.3">
      <c r="A708" s="7">
        <v>28</v>
      </c>
      <c r="B708" s="7">
        <v>144</v>
      </c>
      <c r="C708" s="27">
        <v>116</v>
      </c>
      <c r="D708" s="27">
        <v>180</v>
      </c>
      <c r="E708" s="7">
        <v>13</v>
      </c>
      <c r="F708" s="32">
        <f t="shared" si="782"/>
        <v>17.166666666666668</v>
      </c>
      <c r="G708" s="8">
        <f t="shared" si="775"/>
        <v>57680.000000000007</v>
      </c>
      <c r="H708" s="2">
        <v>1.4</v>
      </c>
      <c r="I708" s="7">
        <f t="shared" si="776"/>
        <v>80752</v>
      </c>
      <c r="J708" s="7">
        <v>1.2</v>
      </c>
      <c r="K708" s="7">
        <v>1.75</v>
      </c>
      <c r="L708" s="7">
        <v>0</v>
      </c>
      <c r="M708" s="2">
        <f t="shared" si="783"/>
        <v>1.9619047619047618</v>
      </c>
      <c r="N708" s="2">
        <f t="shared" si="784"/>
        <v>1.8095238095238095</v>
      </c>
      <c r="O708" s="2">
        <f t="shared" si="785"/>
        <v>7.5238095238095237</v>
      </c>
      <c r="P708" s="2">
        <f t="shared" si="786"/>
        <v>51.566666666666663</v>
      </c>
      <c r="Q708" s="2">
        <f t="shared" si="787"/>
        <v>57.566666666666663</v>
      </c>
      <c r="R708" s="2">
        <f t="shared" si="788"/>
        <v>49.833333333333336</v>
      </c>
      <c r="S708" s="2">
        <f t="shared" si="777"/>
        <v>53.833333333333336</v>
      </c>
      <c r="T708" s="2">
        <f t="shared" si="778"/>
        <v>63.833333333333336</v>
      </c>
      <c r="U708" s="7">
        <f t="shared" si="779"/>
        <v>1</v>
      </c>
      <c r="V708" s="2">
        <f t="shared" si="789"/>
        <v>13.385672759807347</v>
      </c>
      <c r="W708" s="28">
        <f t="shared" si="790"/>
        <v>19.361049512298749</v>
      </c>
      <c r="X708" s="2">
        <f t="shared" si="791"/>
        <v>20.899823264660039</v>
      </c>
      <c r="Y708" s="2">
        <f t="shared" si="792"/>
        <v>229.78738237669282</v>
      </c>
      <c r="Z708" s="28">
        <f t="shared" si="793"/>
        <v>0</v>
      </c>
      <c r="AA708" s="28">
        <f t="shared" si="794"/>
        <v>17.166666666666668</v>
      </c>
      <c r="AB708" s="28">
        <f t="shared" si="795"/>
        <v>332.36468329446188</v>
      </c>
      <c r="AC708" s="2">
        <f t="shared" si="796"/>
        <v>358.780299376664</v>
      </c>
      <c r="AD708" s="2">
        <f t="shared" si="780"/>
        <v>358.780299376664</v>
      </c>
      <c r="AE708" s="2">
        <f t="shared" si="797"/>
        <v>358.780299376664</v>
      </c>
      <c r="AF708" s="2">
        <f t="shared" si="781"/>
        <v>7057.2737370241111</v>
      </c>
      <c r="AG708" s="33">
        <f t="shared" si="798"/>
        <v>9.0956101190476202E-2</v>
      </c>
      <c r="AH708" s="33">
        <f t="shared" si="799"/>
        <v>9.0956101190476202E-2</v>
      </c>
      <c r="AI708" s="2">
        <f t="shared" si="800"/>
        <v>1.8101231825589728</v>
      </c>
      <c r="AJ708" s="7">
        <v>2.2000000000000002</v>
      </c>
      <c r="AK708" s="27">
        <f t="shared" si="801"/>
        <v>0</v>
      </c>
      <c r="AL708" s="3">
        <f t="shared" si="802"/>
        <v>3234.007297885958</v>
      </c>
    </row>
    <row r="709" spans="1:38" ht="20.25" x14ac:dyDescent="0.3">
      <c r="A709" s="7"/>
      <c r="B709" s="7"/>
      <c r="C709" s="7"/>
      <c r="D709" s="2"/>
      <c r="E709" s="2"/>
      <c r="F709" s="2"/>
      <c r="G709" s="7"/>
      <c r="H709" s="7"/>
      <c r="I709" s="7"/>
      <c r="J709" s="7"/>
      <c r="K709" s="2"/>
      <c r="L709" s="2"/>
      <c r="M709" s="2"/>
      <c r="N709" s="2"/>
      <c r="O709" s="2"/>
      <c r="P709" s="2"/>
      <c r="Q709" s="2"/>
      <c r="R709" s="2"/>
      <c r="S709" s="7"/>
      <c r="T709" s="2"/>
      <c r="U709" s="28"/>
      <c r="V709" s="2"/>
      <c r="W709" s="2"/>
      <c r="X709" s="28"/>
      <c r="Y709" s="28"/>
      <c r="Z709" s="28"/>
      <c r="AA709" s="2"/>
      <c r="AB709" s="2"/>
      <c r="AC709" s="2"/>
      <c r="AD709" s="7"/>
      <c r="AE709" s="2"/>
      <c r="AF709" s="4"/>
      <c r="AG709" s="7"/>
      <c r="AH709" s="3"/>
    </row>
    <row r="710" spans="1:38" ht="150" x14ac:dyDescent="0.2">
      <c r="A710" s="7" t="s">
        <v>10</v>
      </c>
      <c r="B710" s="7" t="s">
        <v>82</v>
      </c>
      <c r="C710" s="31" t="s">
        <v>83</v>
      </c>
      <c r="D710" s="31" t="s">
        <v>84</v>
      </c>
      <c r="E710" s="7" t="s">
        <v>12</v>
      </c>
      <c r="F710" s="7" t="s">
        <v>85</v>
      </c>
      <c r="G710" s="7" t="s">
        <v>47</v>
      </c>
      <c r="H710" s="7" t="s">
        <v>14</v>
      </c>
      <c r="I710" s="7" t="s">
        <v>15</v>
      </c>
      <c r="J710" s="7" t="s">
        <v>16</v>
      </c>
      <c r="K710" s="7" t="s">
        <v>17</v>
      </c>
      <c r="L710" s="7" t="s">
        <v>18</v>
      </c>
      <c r="M710" s="7" t="s">
        <v>25</v>
      </c>
      <c r="N710" s="7" t="s">
        <v>26</v>
      </c>
      <c r="O710" s="7" t="s">
        <v>27</v>
      </c>
      <c r="P710" s="7" t="s">
        <v>28</v>
      </c>
      <c r="Q710" s="7" t="s">
        <v>29</v>
      </c>
      <c r="R710" s="7" t="s">
        <v>30</v>
      </c>
      <c r="S710" s="7" t="s">
        <v>31</v>
      </c>
      <c r="T710" s="7" t="s">
        <v>32</v>
      </c>
      <c r="U710" s="7" t="s">
        <v>33</v>
      </c>
      <c r="V710" s="7" t="s">
        <v>34</v>
      </c>
      <c r="W710" s="26" t="s">
        <v>35</v>
      </c>
      <c r="X710" s="7" t="s">
        <v>36</v>
      </c>
      <c r="Y710" s="7" t="s">
        <v>37</v>
      </c>
      <c r="Z710" s="26" t="s">
        <v>59</v>
      </c>
      <c r="AA710" s="26" t="s">
        <v>60</v>
      </c>
      <c r="AB710" s="26" t="s">
        <v>61</v>
      </c>
      <c r="AC710" s="7" t="s">
        <v>39</v>
      </c>
      <c r="AD710" s="7" t="s">
        <v>40</v>
      </c>
      <c r="AE710" s="7" t="s">
        <v>41</v>
      </c>
      <c r="AF710" s="7" t="s">
        <v>21</v>
      </c>
      <c r="AG710" s="26" t="s">
        <v>90</v>
      </c>
      <c r="AH710" s="26" t="s">
        <v>89</v>
      </c>
      <c r="AI710" s="7" t="s">
        <v>22</v>
      </c>
      <c r="AJ710" s="7" t="s">
        <v>23</v>
      </c>
      <c r="AK710" s="26" t="s">
        <v>20</v>
      </c>
      <c r="AL710" s="7" t="s">
        <v>24</v>
      </c>
    </row>
    <row r="711" spans="1:38" ht="20.25" x14ac:dyDescent="0.3">
      <c r="A711" s="7">
        <v>29</v>
      </c>
      <c r="B711" s="7">
        <v>18</v>
      </c>
      <c r="C711" s="27">
        <v>14</v>
      </c>
      <c r="D711" s="27">
        <v>23</v>
      </c>
      <c r="E711" s="7">
        <v>2.75</v>
      </c>
      <c r="F711" s="32">
        <f>($D711+2*$E711)/12</f>
        <v>2.375</v>
      </c>
      <c r="G711" s="8">
        <f t="shared" ref="G711:G733" si="804">$B$4*$A711*$F711</f>
        <v>8265</v>
      </c>
      <c r="H711" s="2">
        <v>1.4</v>
      </c>
      <c r="I711" s="7">
        <f t="shared" ref="I711:I733" si="805">$G711*$H711</f>
        <v>11571</v>
      </c>
      <c r="J711" s="7">
        <v>1.2</v>
      </c>
      <c r="K711" s="7">
        <v>1.1499999999999999</v>
      </c>
      <c r="L711" s="7">
        <v>0</v>
      </c>
      <c r="M711" s="2">
        <f>($E$7-$C$7-0.06*$D711/12)/$K711</f>
        <v>3.6681159420289853</v>
      </c>
      <c r="N711" s="2">
        <f>($F$7-$B$7)/$K711</f>
        <v>2.7536231884057973</v>
      </c>
      <c r="O711" s="2">
        <f>($G$7-$B$7)/$K711</f>
        <v>11.449275362318842</v>
      </c>
      <c r="P711" s="2">
        <f>$C$7+$K711*$A711+0.06*$D711/12</f>
        <v>35.131666666666661</v>
      </c>
      <c r="Q711" s="2">
        <f>IF($A711&lt;$M711,$P711,$P711+$E$7)</f>
        <v>41.131666666666661</v>
      </c>
      <c r="R711" s="2">
        <f>$B$7+K711*$A711</f>
        <v>34.18333333333333</v>
      </c>
      <c r="S711" s="2">
        <f t="shared" ref="S711:S733" si="806">$R711+$F$7</f>
        <v>38.18333333333333</v>
      </c>
      <c r="T711" s="2">
        <f t="shared" ref="T711:T733" si="807">$R711+$G$7</f>
        <v>48.18333333333333</v>
      </c>
      <c r="U711" s="7">
        <f t="shared" ref="U711:U733" si="808">IF($A711&lt;$M711,0.5,1)</f>
        <v>1</v>
      </c>
      <c r="V711" s="2">
        <f>($U711*$H$7*(1+$L711)*$J711)/($Q711*$R711)</f>
        <v>27.311182655012455</v>
      </c>
      <c r="W711" s="28">
        <f>IF($A711&lt;$N711,(($U711*$I$7/2*(1+$L711)*$J$7)/($R711*$Q711)),(($U711*$I$7*(1+$L711)*$J$7)/($S711*$Q711)))</f>
        <v>38.203319801281197</v>
      </c>
      <c r="X711" s="2">
        <f>(2*$U711*$H$7*(1+$L711)*$J711)/($Q711*$T711)</f>
        <v>38.751460135199267</v>
      </c>
      <c r="Y711" s="2">
        <f>IF($R711&gt;$F711,$F711*$V711,$R711*$V711)</f>
        <v>64.864058805654579</v>
      </c>
      <c r="Z711" s="28">
        <f>IF($N711&lt;$A711,0,$F$7-$B$7-$K711*$A711)</f>
        <v>0</v>
      </c>
      <c r="AA711" s="28">
        <f>IF($S711&gt;$F711,$F711,$S711)</f>
        <v>2.375</v>
      </c>
      <c r="AB711" s="28">
        <f>($AA711-$Z711)*$W711</f>
        <v>90.732884528042845</v>
      </c>
      <c r="AC711" s="2">
        <f>IF($T711&gt;$F711,$F711*$X711,$T711*$X711)</f>
        <v>92.034717821098255</v>
      </c>
      <c r="AD711" s="2">
        <f t="shared" ref="AD711:AD733" si="809">IF($Y711&gt;$AC711,$Y711,$AC711)</f>
        <v>92.034717821098255</v>
      </c>
      <c r="AE711" s="2">
        <f>IF($AB711&gt;$AD711,$AB711,$AD711)</f>
        <v>92.034717821098255</v>
      </c>
      <c r="AF711" s="2">
        <f t="shared" ref="AF711:AF733" si="810">PI()*($B711/(2*12))^2*62.4</f>
        <v>110.26990214100174</v>
      </c>
      <c r="AG711" s="33">
        <f>0.23*($M$7/$H711)*(1+0.35*$M$7*($F711/$A711))</f>
        <v>8.3320120073891613E-2</v>
      </c>
      <c r="AH711" s="33">
        <f>IF(AG711&gt;0.33,0.33,AG711)</f>
        <v>8.3320120073891613E-2</v>
      </c>
      <c r="AI711" s="2">
        <f>$P$7/($O$7-$N$7*AH711)</f>
        <v>1.8051218826997375</v>
      </c>
      <c r="AJ711" s="7">
        <v>2.4</v>
      </c>
      <c r="AK711" s="27">
        <f>IF($A711&gt;$F711,0,$AE711)</f>
        <v>0</v>
      </c>
      <c r="AL711" s="3">
        <f>(12/$D711)*(($I711+$AF711)/$AI711+$AK711/$AJ711)</f>
        <v>3376.2681952544981</v>
      </c>
    </row>
    <row r="712" spans="1:38" ht="20.25" x14ac:dyDescent="0.3">
      <c r="A712" s="7">
        <v>29</v>
      </c>
      <c r="B712" s="7">
        <v>24</v>
      </c>
      <c r="C712" s="27">
        <v>19</v>
      </c>
      <c r="D712" s="27">
        <v>30</v>
      </c>
      <c r="E712" s="7">
        <v>3.25</v>
      </c>
      <c r="F712" s="32">
        <f t="shared" ref="F712:F733" si="811">($D712+2*$E712)/12</f>
        <v>3.0416666666666665</v>
      </c>
      <c r="G712" s="8">
        <f t="shared" si="804"/>
        <v>10585</v>
      </c>
      <c r="H712" s="2">
        <v>1.4</v>
      </c>
      <c r="I712" s="7">
        <f t="shared" si="805"/>
        <v>14818.999999999998</v>
      </c>
      <c r="J712" s="7">
        <v>1.2</v>
      </c>
      <c r="K712" s="4">
        <f>(1.75-1.15)*(($D712-24)/(96-24))+1.15</f>
        <v>1.2</v>
      </c>
      <c r="L712" s="7">
        <v>0</v>
      </c>
      <c r="M712" s="2">
        <f t="shared" ref="M712:M733" si="812">($E$7-$C$7-0.06*$D712/12)/$K712</f>
        <v>3.4861111111111107</v>
      </c>
      <c r="N712" s="2">
        <f t="shared" ref="N712:N733" si="813">($F$7-$B$7)/$K712</f>
        <v>2.6388888888888888</v>
      </c>
      <c r="O712" s="2">
        <f t="shared" ref="O712:O733" si="814">($G$7-$B$7)/$K712</f>
        <v>10.972222222222221</v>
      </c>
      <c r="P712" s="2">
        <f t="shared" ref="P712:P733" si="815">$C$7+$K712*$A712+0.06*$D712/12</f>
        <v>36.61666666666666</v>
      </c>
      <c r="Q712" s="2">
        <f t="shared" ref="Q712:Q733" si="816">IF($A712&lt;$M712,$P712,$P712+$E$7)</f>
        <v>42.61666666666666</v>
      </c>
      <c r="R712" s="2">
        <f t="shared" ref="R712:R733" si="817">$B$7+K712*$A712</f>
        <v>35.633333333333333</v>
      </c>
      <c r="S712" s="2">
        <f t="shared" si="806"/>
        <v>39.633333333333333</v>
      </c>
      <c r="T712" s="2">
        <f t="shared" si="807"/>
        <v>49.633333333333333</v>
      </c>
      <c r="U712" s="7">
        <f t="shared" si="808"/>
        <v>1</v>
      </c>
      <c r="V712" s="2">
        <f t="shared" ref="V712:V733" si="818">($U712*$H$7*(1+$L712)*$J712)/($Q712*$R712)</f>
        <v>25.286882831955278</v>
      </c>
      <c r="W712" s="28">
        <f t="shared" ref="W712:W733" si="819">IF($A712&lt;$N712,(($U712*$I$7/2*(1+$L712)*$J$7)/($R712*$Q712)),(($U712*$I$7*(1+$L712)*$J$7)/($S712*$Q712)))</f>
        <v>35.523125719302186</v>
      </c>
      <c r="X712" s="2">
        <f t="shared" ref="X712:X733" si="820">(2*$U712*$H$7*(1+$L712)*$J712)/($Q712*$T712)</f>
        <v>36.308499324862581</v>
      </c>
      <c r="Y712" s="2">
        <f t="shared" ref="Y712:Y733" si="821">IF($R712&gt;$F712,$F712*$V712,$R712*$V712)</f>
        <v>76.914268613863968</v>
      </c>
      <c r="Z712" s="28">
        <f t="shared" ref="Z712:Z733" si="822">IF($N712&lt;$A712,0,$F$7-$B$7-$K712*$A712)</f>
        <v>0</v>
      </c>
      <c r="AA712" s="28">
        <f t="shared" ref="AA712:AA733" si="823">IF($S712&gt;$F712,$F712,$S712)</f>
        <v>3.0416666666666665</v>
      </c>
      <c r="AB712" s="28">
        <f t="shared" ref="AB712:AB733" si="824">($AA712-$Z712)*$W712</f>
        <v>108.04950739621081</v>
      </c>
      <c r="AC712" s="2">
        <f t="shared" ref="AC712:AC733" si="825">IF($T712&gt;$F712,$F712*$X712,$T712*$X712)</f>
        <v>110.43835211312367</v>
      </c>
      <c r="AD712" s="2">
        <f t="shared" si="809"/>
        <v>110.43835211312367</v>
      </c>
      <c r="AE712" s="2">
        <f t="shared" ref="AE712:AE733" si="826">IF($AB712&gt;$AD712,$AB712,$AD712)</f>
        <v>110.43835211312367</v>
      </c>
      <c r="AF712" s="2">
        <f t="shared" si="810"/>
        <v>196.03538158400309</v>
      </c>
      <c r="AG712" s="33">
        <f t="shared" ref="AG712:AG733" si="827">0.23*($M$7/$H712)*(1+0.35*$M$7*($F712/$A712))</f>
        <v>8.3650579844006576E-2</v>
      </c>
      <c r="AH712" s="33">
        <f t="shared" ref="AH712:AH733" si="828">IF(AG712&gt;0.33,0.33,AG712)</f>
        <v>8.3650579844006576E-2</v>
      </c>
      <c r="AI712" s="2">
        <f t="shared" ref="AI712:AI733" si="829">$P$7/($O$7-$N$7*AH712)</f>
        <v>1.8053377500584344</v>
      </c>
      <c r="AJ712" s="7">
        <v>2.2000000000000002</v>
      </c>
      <c r="AK712" s="27">
        <f t="shared" ref="AK712:AK733" si="830">IF($A712&gt;$F712,0,$AE712)</f>
        <v>0</v>
      </c>
      <c r="AL712" s="3">
        <f t="shared" ref="AL712:AL733" si="831">(12/$D712)*(($I712+$AF712)/$AI712+$AK712/$AJ712)</f>
        <v>3326.8091538213284</v>
      </c>
    </row>
    <row r="713" spans="1:38" ht="20.25" x14ac:dyDescent="0.3">
      <c r="A713" s="7">
        <v>29</v>
      </c>
      <c r="B713" s="7">
        <v>27</v>
      </c>
      <c r="C713" s="27">
        <v>22</v>
      </c>
      <c r="D713" s="27">
        <v>34</v>
      </c>
      <c r="E713" s="7">
        <v>3.5</v>
      </c>
      <c r="F713" s="32">
        <f t="shared" si="811"/>
        <v>3.4166666666666665</v>
      </c>
      <c r="G713" s="8">
        <f t="shared" si="804"/>
        <v>11890</v>
      </c>
      <c r="H713" s="2">
        <v>1.4</v>
      </c>
      <c r="I713" s="7">
        <f t="shared" si="805"/>
        <v>16646</v>
      </c>
      <c r="J713" s="7">
        <v>1.2</v>
      </c>
      <c r="K713" s="4">
        <f t="shared" ref="K713:K723" si="832">(1.75-1.15)*(($D713-24)/(96-24))+1.15</f>
        <v>1.2333333333333332</v>
      </c>
      <c r="L713" s="7">
        <v>0</v>
      </c>
      <c r="M713" s="2">
        <f t="shared" si="812"/>
        <v>3.3756756756756761</v>
      </c>
      <c r="N713" s="2">
        <f t="shared" si="813"/>
        <v>2.567567567567568</v>
      </c>
      <c r="O713" s="2">
        <f t="shared" si="814"/>
        <v>10.675675675675677</v>
      </c>
      <c r="P713" s="2">
        <f t="shared" si="815"/>
        <v>37.603333333333325</v>
      </c>
      <c r="Q713" s="2">
        <f t="shared" si="816"/>
        <v>43.603333333333325</v>
      </c>
      <c r="R713" s="2">
        <f t="shared" si="817"/>
        <v>36.599999999999994</v>
      </c>
      <c r="S713" s="2">
        <f t="shared" si="806"/>
        <v>40.599999999999994</v>
      </c>
      <c r="T713" s="2">
        <f t="shared" si="807"/>
        <v>50.599999999999994</v>
      </c>
      <c r="U713" s="7">
        <f t="shared" si="808"/>
        <v>1</v>
      </c>
      <c r="V713" s="2">
        <f t="shared" si="818"/>
        <v>24.061929390769503</v>
      </c>
      <c r="W713" s="28">
        <f t="shared" si="819"/>
        <v>33.892649926961347</v>
      </c>
      <c r="X713" s="2">
        <f t="shared" si="820"/>
        <v>34.808957142378013</v>
      </c>
      <c r="Y713" s="2">
        <f t="shared" si="821"/>
        <v>82.211592085129126</v>
      </c>
      <c r="Z713" s="28">
        <f t="shared" si="822"/>
        <v>0</v>
      </c>
      <c r="AA713" s="28">
        <f t="shared" si="823"/>
        <v>3.4166666666666665</v>
      </c>
      <c r="AB713" s="28">
        <f t="shared" si="824"/>
        <v>115.79988725045126</v>
      </c>
      <c r="AC713" s="2">
        <f t="shared" si="825"/>
        <v>118.93060356979154</v>
      </c>
      <c r="AD713" s="2">
        <f t="shared" si="809"/>
        <v>118.93060356979154</v>
      </c>
      <c r="AE713" s="2">
        <f t="shared" si="826"/>
        <v>118.93060356979154</v>
      </c>
      <c r="AF713" s="2">
        <f t="shared" si="810"/>
        <v>248.1072798172539</v>
      </c>
      <c r="AG713" s="33">
        <f t="shared" si="827"/>
        <v>8.3836463464696226E-2</v>
      </c>
      <c r="AH713" s="33">
        <f t="shared" si="828"/>
        <v>8.3836463464696226E-2</v>
      </c>
      <c r="AI713" s="2">
        <f t="shared" si="829"/>
        <v>1.8054591981379466</v>
      </c>
      <c r="AJ713" s="7">
        <v>2.2000000000000002</v>
      </c>
      <c r="AK713" s="27">
        <f t="shared" si="830"/>
        <v>0</v>
      </c>
      <c r="AL713" s="3">
        <f t="shared" si="831"/>
        <v>3302.5537796193694</v>
      </c>
    </row>
    <row r="714" spans="1:38" ht="20.25" x14ac:dyDescent="0.3">
      <c r="A714" s="7">
        <v>29</v>
      </c>
      <c r="B714" s="7">
        <v>30</v>
      </c>
      <c r="C714" s="27">
        <v>24</v>
      </c>
      <c r="D714" s="27">
        <v>38</v>
      </c>
      <c r="E714" s="7">
        <v>3.75</v>
      </c>
      <c r="F714" s="32">
        <f t="shared" si="811"/>
        <v>3.7916666666666665</v>
      </c>
      <c r="G714" s="8">
        <f t="shared" si="804"/>
        <v>13195</v>
      </c>
      <c r="H714" s="2">
        <v>1.4</v>
      </c>
      <c r="I714" s="7">
        <f t="shared" si="805"/>
        <v>18473</v>
      </c>
      <c r="J714" s="7">
        <v>1.2</v>
      </c>
      <c r="K714" s="4">
        <f t="shared" si="832"/>
        <v>1.2666666666666666</v>
      </c>
      <c r="L714" s="7">
        <v>0</v>
      </c>
      <c r="M714" s="2">
        <f t="shared" si="812"/>
        <v>3.271052631578947</v>
      </c>
      <c r="N714" s="2">
        <f t="shared" si="813"/>
        <v>2.5</v>
      </c>
      <c r="O714" s="2">
        <f t="shared" si="814"/>
        <v>10.394736842105264</v>
      </c>
      <c r="P714" s="2">
        <f t="shared" si="815"/>
        <v>38.589999999999996</v>
      </c>
      <c r="Q714" s="2">
        <f t="shared" si="816"/>
        <v>44.589999999999996</v>
      </c>
      <c r="R714" s="2">
        <f t="shared" si="817"/>
        <v>37.56666666666667</v>
      </c>
      <c r="S714" s="2">
        <f t="shared" si="806"/>
        <v>41.56666666666667</v>
      </c>
      <c r="T714" s="2">
        <f t="shared" si="807"/>
        <v>51.56666666666667</v>
      </c>
      <c r="U714" s="7">
        <f t="shared" si="808"/>
        <v>1</v>
      </c>
      <c r="V714" s="2">
        <f t="shared" si="818"/>
        <v>22.924036469117322</v>
      </c>
      <c r="W714" s="28">
        <f t="shared" si="819"/>
        <v>32.371929005482187</v>
      </c>
      <c r="X714" s="2">
        <f t="shared" si="820"/>
        <v>33.400632321519353</v>
      </c>
      <c r="Y714" s="2">
        <f t="shared" si="821"/>
        <v>86.920304945403174</v>
      </c>
      <c r="Z714" s="28">
        <f t="shared" si="822"/>
        <v>0</v>
      </c>
      <c r="AA714" s="28">
        <f t="shared" si="823"/>
        <v>3.7916666666666665</v>
      </c>
      <c r="AB714" s="28">
        <f t="shared" si="824"/>
        <v>122.74356414578662</v>
      </c>
      <c r="AC714" s="2">
        <f t="shared" si="825"/>
        <v>126.6440642190942</v>
      </c>
      <c r="AD714" s="2">
        <f t="shared" si="809"/>
        <v>126.6440642190942</v>
      </c>
      <c r="AE714" s="2">
        <f t="shared" si="826"/>
        <v>126.6440642190942</v>
      </c>
      <c r="AF714" s="2">
        <f t="shared" si="810"/>
        <v>306.30528372500481</v>
      </c>
      <c r="AG714" s="33">
        <f t="shared" si="827"/>
        <v>8.4022347085385876E-2</v>
      </c>
      <c r="AH714" s="33">
        <f t="shared" si="828"/>
        <v>8.4022347085385876E-2</v>
      </c>
      <c r="AI714" s="2">
        <f t="shared" si="829"/>
        <v>1.805580662558588</v>
      </c>
      <c r="AJ714" s="7">
        <v>2.2000000000000002</v>
      </c>
      <c r="AK714" s="27">
        <f t="shared" si="830"/>
        <v>0</v>
      </c>
      <c r="AL714" s="3">
        <f t="shared" si="831"/>
        <v>3284.4320138537173</v>
      </c>
    </row>
    <row r="715" spans="1:38" ht="20.25" x14ac:dyDescent="0.3">
      <c r="A715" s="7">
        <v>29</v>
      </c>
      <c r="B715" s="7">
        <v>33</v>
      </c>
      <c r="C715" s="27">
        <v>27</v>
      </c>
      <c r="D715" s="27">
        <v>42</v>
      </c>
      <c r="E715" s="7">
        <v>3.75</v>
      </c>
      <c r="F715" s="32">
        <f t="shared" si="811"/>
        <v>4.125</v>
      </c>
      <c r="G715" s="8">
        <f t="shared" si="804"/>
        <v>14355</v>
      </c>
      <c r="H715" s="2">
        <v>1.4</v>
      </c>
      <c r="I715" s="7">
        <f t="shared" si="805"/>
        <v>20097</v>
      </c>
      <c r="J715" s="7">
        <v>1.2</v>
      </c>
      <c r="K715" s="4">
        <f t="shared" si="832"/>
        <v>1.2999999999999998</v>
      </c>
      <c r="L715" s="7">
        <v>0</v>
      </c>
      <c r="M715" s="2">
        <f t="shared" si="812"/>
        <v>3.1717948717948721</v>
      </c>
      <c r="N715" s="2">
        <f t="shared" si="813"/>
        <v>2.4358974358974361</v>
      </c>
      <c r="O715" s="2">
        <f t="shared" si="814"/>
        <v>10.12820512820513</v>
      </c>
      <c r="P715" s="2">
        <f t="shared" si="815"/>
        <v>39.576666666666661</v>
      </c>
      <c r="Q715" s="2">
        <f t="shared" si="816"/>
        <v>45.576666666666661</v>
      </c>
      <c r="R715" s="2">
        <f t="shared" si="817"/>
        <v>38.533333333333331</v>
      </c>
      <c r="S715" s="2">
        <f t="shared" si="806"/>
        <v>42.533333333333331</v>
      </c>
      <c r="T715" s="2">
        <f t="shared" si="807"/>
        <v>52.533333333333331</v>
      </c>
      <c r="U715" s="7">
        <f t="shared" si="808"/>
        <v>1</v>
      </c>
      <c r="V715" s="2">
        <f t="shared" si="818"/>
        <v>21.865131113600746</v>
      </c>
      <c r="W715" s="28">
        <f t="shared" si="819"/>
        <v>30.951326860455605</v>
      </c>
      <c r="X715" s="2">
        <f t="shared" si="820"/>
        <v>32.076258334165566</v>
      </c>
      <c r="Y715" s="2">
        <f t="shared" si="821"/>
        <v>90.193665843603085</v>
      </c>
      <c r="Z715" s="28">
        <f t="shared" si="822"/>
        <v>0</v>
      </c>
      <c r="AA715" s="28">
        <f t="shared" si="823"/>
        <v>4.125</v>
      </c>
      <c r="AB715" s="28">
        <f t="shared" si="824"/>
        <v>127.67422329937938</v>
      </c>
      <c r="AC715" s="2">
        <f t="shared" si="825"/>
        <v>132.31456562843294</v>
      </c>
      <c r="AD715" s="2">
        <f t="shared" si="809"/>
        <v>132.31456562843294</v>
      </c>
      <c r="AE715" s="2">
        <f t="shared" si="826"/>
        <v>132.31456562843294</v>
      </c>
      <c r="AF715" s="2">
        <f t="shared" si="810"/>
        <v>370.62939330725584</v>
      </c>
      <c r="AG715" s="33">
        <f t="shared" si="827"/>
        <v>8.4187576970443365E-2</v>
      </c>
      <c r="AH715" s="33">
        <f t="shared" si="828"/>
        <v>8.4187576970443365E-2</v>
      </c>
      <c r="AI715" s="2">
        <f t="shared" si="829"/>
        <v>1.8056886446536358</v>
      </c>
      <c r="AJ715" s="7">
        <v>2.2000000000000002</v>
      </c>
      <c r="AK715" s="27">
        <f t="shared" si="830"/>
        <v>0</v>
      </c>
      <c r="AL715" s="3">
        <f t="shared" si="831"/>
        <v>3238.5949425379672</v>
      </c>
    </row>
    <row r="716" spans="1:38" ht="20.25" x14ac:dyDescent="0.3">
      <c r="A716" s="7">
        <v>29</v>
      </c>
      <c r="B716" s="7">
        <v>36</v>
      </c>
      <c r="C716" s="27">
        <v>29</v>
      </c>
      <c r="D716" s="27">
        <v>45</v>
      </c>
      <c r="E716" s="7">
        <v>4.5</v>
      </c>
      <c r="F716" s="32">
        <f t="shared" si="811"/>
        <v>4.5</v>
      </c>
      <c r="G716" s="8">
        <f t="shared" si="804"/>
        <v>15660</v>
      </c>
      <c r="H716" s="2">
        <v>1.4</v>
      </c>
      <c r="I716" s="7">
        <f t="shared" si="805"/>
        <v>21924</v>
      </c>
      <c r="J716" s="7">
        <v>1.2</v>
      </c>
      <c r="K716" s="4">
        <f t="shared" si="832"/>
        <v>1.325</v>
      </c>
      <c r="L716" s="7">
        <v>0</v>
      </c>
      <c r="M716" s="2">
        <f t="shared" si="812"/>
        <v>3.10062893081761</v>
      </c>
      <c r="N716" s="2">
        <f t="shared" si="813"/>
        <v>2.3899371069182389</v>
      </c>
      <c r="O716" s="2">
        <f t="shared" si="814"/>
        <v>9.9371069182389942</v>
      </c>
      <c r="P716" s="2">
        <f t="shared" si="815"/>
        <v>40.316666666666663</v>
      </c>
      <c r="Q716" s="2">
        <f t="shared" si="816"/>
        <v>46.316666666666663</v>
      </c>
      <c r="R716" s="2">
        <f t="shared" si="817"/>
        <v>39.258333333333333</v>
      </c>
      <c r="S716" s="2">
        <f t="shared" si="806"/>
        <v>43.258333333333333</v>
      </c>
      <c r="T716" s="2">
        <f t="shared" si="807"/>
        <v>53.258333333333333</v>
      </c>
      <c r="U716" s="7">
        <f t="shared" si="808"/>
        <v>1</v>
      </c>
      <c r="V716" s="2">
        <f t="shared" si="818"/>
        <v>21.1184514602155</v>
      </c>
      <c r="W716" s="28">
        <f t="shared" si="819"/>
        <v>29.946368964636878</v>
      </c>
      <c r="X716" s="2">
        <f t="shared" si="820"/>
        <v>31.134102590854393</v>
      </c>
      <c r="Y716" s="2">
        <f t="shared" si="821"/>
        <v>95.033031570969754</v>
      </c>
      <c r="Z716" s="28">
        <f t="shared" si="822"/>
        <v>0</v>
      </c>
      <c r="AA716" s="28">
        <f t="shared" si="823"/>
        <v>4.5</v>
      </c>
      <c r="AB716" s="28">
        <f t="shared" si="824"/>
        <v>134.75866034086596</v>
      </c>
      <c r="AC716" s="2">
        <f t="shared" si="825"/>
        <v>140.10346165884476</v>
      </c>
      <c r="AD716" s="2">
        <f t="shared" si="809"/>
        <v>140.10346165884476</v>
      </c>
      <c r="AE716" s="2">
        <f t="shared" si="826"/>
        <v>140.10346165884476</v>
      </c>
      <c r="AF716" s="2">
        <f t="shared" si="810"/>
        <v>441.07960856400695</v>
      </c>
      <c r="AG716" s="33">
        <f t="shared" si="827"/>
        <v>8.4373460591133001E-2</v>
      </c>
      <c r="AH716" s="33">
        <f t="shared" si="828"/>
        <v>8.4373460591133001E-2</v>
      </c>
      <c r="AI716" s="2">
        <f t="shared" si="829"/>
        <v>1.8058101399498534</v>
      </c>
      <c r="AJ716" s="7">
        <v>2.2000000000000002</v>
      </c>
      <c r="AK716" s="27">
        <f t="shared" si="830"/>
        <v>0</v>
      </c>
      <c r="AL716" s="3">
        <f t="shared" si="831"/>
        <v>3302.6845386503478</v>
      </c>
    </row>
    <row r="717" spans="1:38" ht="20.25" x14ac:dyDescent="0.3">
      <c r="A717" s="7">
        <v>29</v>
      </c>
      <c r="B717" s="7">
        <v>39</v>
      </c>
      <c r="C717" s="27">
        <v>32</v>
      </c>
      <c r="D717" s="27">
        <v>49</v>
      </c>
      <c r="E717" s="7">
        <v>4.75</v>
      </c>
      <c r="F717" s="32">
        <f t="shared" si="811"/>
        <v>4.875</v>
      </c>
      <c r="G717" s="8">
        <f t="shared" si="804"/>
        <v>16965</v>
      </c>
      <c r="H717" s="2">
        <v>1.4</v>
      </c>
      <c r="I717" s="7">
        <f t="shared" si="805"/>
        <v>23751</v>
      </c>
      <c r="J717" s="7">
        <v>1.2</v>
      </c>
      <c r="K717" s="4">
        <f t="shared" si="832"/>
        <v>1.3583333333333334</v>
      </c>
      <c r="L717" s="7">
        <v>0</v>
      </c>
      <c r="M717" s="2">
        <f t="shared" si="812"/>
        <v>3.0098159509202449</v>
      </c>
      <c r="N717" s="2">
        <f t="shared" si="813"/>
        <v>2.3312883435582821</v>
      </c>
      <c r="O717" s="2">
        <f t="shared" si="814"/>
        <v>9.6932515337423304</v>
      </c>
      <c r="P717" s="2">
        <f t="shared" si="815"/>
        <v>41.303333333333327</v>
      </c>
      <c r="Q717" s="2">
        <f t="shared" si="816"/>
        <v>47.303333333333327</v>
      </c>
      <c r="R717" s="2">
        <f t="shared" si="817"/>
        <v>40.225000000000001</v>
      </c>
      <c r="S717" s="2">
        <f t="shared" si="806"/>
        <v>44.225000000000001</v>
      </c>
      <c r="T717" s="2">
        <f t="shared" si="807"/>
        <v>54.225000000000001</v>
      </c>
      <c r="U717" s="7">
        <f t="shared" si="808"/>
        <v>1</v>
      </c>
      <c r="V717" s="2">
        <f t="shared" si="818"/>
        <v>20.181034566196885</v>
      </c>
      <c r="W717" s="28">
        <f t="shared" si="819"/>
        <v>28.680826576641806</v>
      </c>
      <c r="X717" s="2">
        <f t="shared" si="820"/>
        <v>29.941249070549365</v>
      </c>
      <c r="Y717" s="2">
        <f t="shared" si="821"/>
        <v>98.382543510209814</v>
      </c>
      <c r="Z717" s="28">
        <f t="shared" si="822"/>
        <v>0</v>
      </c>
      <c r="AA717" s="28">
        <f t="shared" si="823"/>
        <v>4.875</v>
      </c>
      <c r="AB717" s="28">
        <f t="shared" si="824"/>
        <v>139.81902956112881</v>
      </c>
      <c r="AC717" s="2">
        <f t="shared" si="825"/>
        <v>145.96358921892815</v>
      </c>
      <c r="AD717" s="2">
        <f t="shared" si="809"/>
        <v>145.96358921892815</v>
      </c>
      <c r="AE717" s="2">
        <f t="shared" si="826"/>
        <v>145.96358921892815</v>
      </c>
      <c r="AF717" s="2">
        <f t="shared" si="810"/>
        <v>517.65592949525819</v>
      </c>
      <c r="AG717" s="33">
        <f t="shared" si="827"/>
        <v>8.4559344211822665E-2</v>
      </c>
      <c r="AH717" s="33">
        <f t="shared" si="828"/>
        <v>8.4559344211822665E-2</v>
      </c>
      <c r="AI717" s="2">
        <f t="shared" si="829"/>
        <v>1.8059316515967305</v>
      </c>
      <c r="AJ717" s="7">
        <v>2.2000000000000002</v>
      </c>
      <c r="AK717" s="27">
        <f t="shared" si="830"/>
        <v>0</v>
      </c>
      <c r="AL717" s="3">
        <f t="shared" si="831"/>
        <v>3291.0128708410884</v>
      </c>
    </row>
    <row r="718" spans="1:38" ht="20.25" x14ac:dyDescent="0.3">
      <c r="A718" s="7">
        <v>29</v>
      </c>
      <c r="B718" s="7">
        <v>42</v>
      </c>
      <c r="C718" s="27">
        <v>34</v>
      </c>
      <c r="D718" s="27">
        <v>53</v>
      </c>
      <c r="E718" s="7">
        <v>5</v>
      </c>
      <c r="F718" s="32">
        <f t="shared" si="811"/>
        <v>5.25</v>
      </c>
      <c r="G718" s="8">
        <f t="shared" si="804"/>
        <v>18270</v>
      </c>
      <c r="H718" s="2">
        <v>1.4</v>
      </c>
      <c r="I718" s="7">
        <f t="shared" si="805"/>
        <v>25578</v>
      </c>
      <c r="J718" s="7">
        <v>1.2</v>
      </c>
      <c r="K718" s="4">
        <f t="shared" si="832"/>
        <v>1.3916666666666666</v>
      </c>
      <c r="L718" s="7">
        <v>0</v>
      </c>
      <c r="M718" s="2">
        <f t="shared" si="812"/>
        <v>2.9233532934131738</v>
      </c>
      <c r="N718" s="2">
        <f t="shared" si="813"/>
        <v>2.2754491017964074</v>
      </c>
      <c r="O718" s="2">
        <f t="shared" si="814"/>
        <v>9.4610778443113777</v>
      </c>
      <c r="P718" s="2">
        <f t="shared" si="815"/>
        <v>42.29</v>
      </c>
      <c r="Q718" s="2">
        <f t="shared" si="816"/>
        <v>48.29</v>
      </c>
      <c r="R718" s="2">
        <f t="shared" si="817"/>
        <v>41.19166666666667</v>
      </c>
      <c r="S718" s="2">
        <f t="shared" si="806"/>
        <v>45.19166666666667</v>
      </c>
      <c r="T718" s="2">
        <f t="shared" si="807"/>
        <v>55.19166666666667</v>
      </c>
      <c r="U718" s="7">
        <f t="shared" si="808"/>
        <v>1</v>
      </c>
      <c r="V718" s="2">
        <f t="shared" si="818"/>
        <v>19.304771014120927</v>
      </c>
      <c r="W718" s="28">
        <f t="shared" si="819"/>
        <v>27.49385808212698</v>
      </c>
      <c r="X718" s="2">
        <f t="shared" si="820"/>
        <v>28.815788350535936</v>
      </c>
      <c r="Y718" s="2">
        <f t="shared" si="821"/>
        <v>101.35004782413486</v>
      </c>
      <c r="Z718" s="28">
        <f t="shared" si="822"/>
        <v>0</v>
      </c>
      <c r="AA718" s="28">
        <f t="shared" si="823"/>
        <v>5.25</v>
      </c>
      <c r="AB718" s="28">
        <f t="shared" si="824"/>
        <v>144.34275493116664</v>
      </c>
      <c r="AC718" s="2">
        <f t="shared" si="825"/>
        <v>151.28288884031366</v>
      </c>
      <c r="AD718" s="2">
        <f t="shared" si="809"/>
        <v>151.28288884031366</v>
      </c>
      <c r="AE718" s="2">
        <f t="shared" si="826"/>
        <v>151.28288884031366</v>
      </c>
      <c r="AF718" s="2">
        <f t="shared" si="810"/>
        <v>600.35835610100946</v>
      </c>
      <c r="AG718" s="33">
        <f t="shared" si="827"/>
        <v>8.4745227832512329E-2</v>
      </c>
      <c r="AH718" s="33">
        <f t="shared" si="828"/>
        <v>8.4745227832512329E-2</v>
      </c>
      <c r="AI718" s="2">
        <f t="shared" si="829"/>
        <v>1.8060531795975683</v>
      </c>
      <c r="AJ718" s="7">
        <v>2.2000000000000002</v>
      </c>
      <c r="AK718" s="27">
        <f t="shared" si="830"/>
        <v>0</v>
      </c>
      <c r="AL718" s="3">
        <f t="shared" si="831"/>
        <v>3281.8388427376067</v>
      </c>
    </row>
    <row r="719" spans="1:38" ht="20.25" x14ac:dyDescent="0.3">
      <c r="A719" s="7">
        <v>29</v>
      </c>
      <c r="B719" s="7">
        <v>48</v>
      </c>
      <c r="C719" s="27">
        <v>38</v>
      </c>
      <c r="D719" s="27">
        <v>60</v>
      </c>
      <c r="E719" s="7">
        <v>5.5</v>
      </c>
      <c r="F719" s="32">
        <f t="shared" si="811"/>
        <v>5.916666666666667</v>
      </c>
      <c r="G719" s="8">
        <f t="shared" si="804"/>
        <v>20590</v>
      </c>
      <c r="H719" s="2">
        <v>1.4</v>
      </c>
      <c r="I719" s="7">
        <f t="shared" si="805"/>
        <v>28825.999999999996</v>
      </c>
      <c r="J719" s="7">
        <v>1.2</v>
      </c>
      <c r="K719" s="4">
        <f t="shared" si="832"/>
        <v>1.45</v>
      </c>
      <c r="L719" s="7">
        <v>0</v>
      </c>
      <c r="M719" s="2">
        <f t="shared" si="812"/>
        <v>2.7816091954022988</v>
      </c>
      <c r="N719" s="2">
        <f t="shared" si="813"/>
        <v>2.1839080459770113</v>
      </c>
      <c r="O719" s="2">
        <f t="shared" si="814"/>
        <v>9.0804597701149419</v>
      </c>
      <c r="P719" s="2">
        <f t="shared" si="815"/>
        <v>44.016666666666659</v>
      </c>
      <c r="Q719" s="2">
        <f t="shared" si="816"/>
        <v>50.016666666666659</v>
      </c>
      <c r="R719" s="2">
        <f t="shared" si="817"/>
        <v>42.883333333333333</v>
      </c>
      <c r="S719" s="2">
        <f t="shared" si="806"/>
        <v>46.883333333333333</v>
      </c>
      <c r="T719" s="2">
        <f t="shared" si="807"/>
        <v>56.883333333333333</v>
      </c>
      <c r="U719" s="7">
        <f t="shared" si="808"/>
        <v>1</v>
      </c>
      <c r="V719" s="2">
        <f t="shared" si="818"/>
        <v>17.903087881186906</v>
      </c>
      <c r="W719" s="28">
        <f t="shared" si="819"/>
        <v>25.58692072425675</v>
      </c>
      <c r="X719" s="2">
        <f t="shared" si="820"/>
        <v>26.993639096568362</v>
      </c>
      <c r="Y719" s="2">
        <f t="shared" si="821"/>
        <v>105.92660329702254</v>
      </c>
      <c r="Z719" s="28">
        <f t="shared" si="822"/>
        <v>0</v>
      </c>
      <c r="AA719" s="28">
        <f t="shared" si="823"/>
        <v>5.916666666666667</v>
      </c>
      <c r="AB719" s="28">
        <f t="shared" si="824"/>
        <v>151.38928095185244</v>
      </c>
      <c r="AC719" s="2">
        <f t="shared" si="825"/>
        <v>159.71236465469616</v>
      </c>
      <c r="AD719" s="2">
        <f t="shared" si="809"/>
        <v>159.71236465469616</v>
      </c>
      <c r="AE719" s="2">
        <f t="shared" si="826"/>
        <v>159.71236465469616</v>
      </c>
      <c r="AF719" s="2">
        <f t="shared" si="810"/>
        <v>784.14152633601236</v>
      </c>
      <c r="AG719" s="33">
        <f t="shared" si="827"/>
        <v>8.5075687602627251E-2</v>
      </c>
      <c r="AH719" s="33">
        <f t="shared" si="828"/>
        <v>8.5075687602627251E-2</v>
      </c>
      <c r="AI719" s="2">
        <f t="shared" si="829"/>
        <v>1.8062692697672518</v>
      </c>
      <c r="AJ719" s="7">
        <v>2.2000000000000002</v>
      </c>
      <c r="AK719" s="27">
        <f t="shared" si="830"/>
        <v>0</v>
      </c>
      <c r="AL719" s="3">
        <f t="shared" si="831"/>
        <v>3278.5966103660112</v>
      </c>
    </row>
    <row r="720" spans="1:38" ht="20.25" x14ac:dyDescent="0.3">
      <c r="A720" s="7">
        <v>29</v>
      </c>
      <c r="B720" s="7">
        <v>54</v>
      </c>
      <c r="C720" s="27">
        <v>43</v>
      </c>
      <c r="D720" s="27">
        <v>68</v>
      </c>
      <c r="E720" s="7">
        <v>6</v>
      </c>
      <c r="F720" s="32">
        <f t="shared" si="811"/>
        <v>6.666666666666667</v>
      </c>
      <c r="G720" s="8">
        <f t="shared" si="804"/>
        <v>23200</v>
      </c>
      <c r="H720" s="2">
        <v>1.4</v>
      </c>
      <c r="I720" s="7">
        <f t="shared" si="805"/>
        <v>32479.999999999996</v>
      </c>
      <c r="J720" s="7">
        <v>1.2</v>
      </c>
      <c r="K720" s="4">
        <f t="shared" si="832"/>
        <v>1.5166666666666666</v>
      </c>
      <c r="L720" s="7">
        <v>0</v>
      </c>
      <c r="M720" s="2">
        <f t="shared" si="812"/>
        <v>2.6329670329670329</v>
      </c>
      <c r="N720" s="2">
        <f t="shared" si="813"/>
        <v>2.087912087912088</v>
      </c>
      <c r="O720" s="2">
        <f t="shared" si="814"/>
        <v>8.6813186813186807</v>
      </c>
      <c r="P720" s="2">
        <f t="shared" si="815"/>
        <v>45.99</v>
      </c>
      <c r="Q720" s="2">
        <f t="shared" si="816"/>
        <v>51.99</v>
      </c>
      <c r="R720" s="2">
        <f t="shared" si="817"/>
        <v>44.81666666666667</v>
      </c>
      <c r="S720" s="2">
        <f t="shared" si="806"/>
        <v>48.81666666666667</v>
      </c>
      <c r="T720" s="2">
        <f t="shared" si="807"/>
        <v>58.81666666666667</v>
      </c>
      <c r="U720" s="7">
        <f t="shared" si="808"/>
        <v>1</v>
      </c>
      <c r="V720" s="2">
        <f t="shared" si="818"/>
        <v>16.480555841080232</v>
      </c>
      <c r="W720" s="28">
        <f t="shared" si="819"/>
        <v>23.640862205885508</v>
      </c>
      <c r="X720" s="2">
        <f t="shared" si="820"/>
        <v>25.115451774817082</v>
      </c>
      <c r="Y720" s="2">
        <f t="shared" si="821"/>
        <v>109.87037227386821</v>
      </c>
      <c r="Z720" s="28">
        <f t="shared" si="822"/>
        <v>0</v>
      </c>
      <c r="AA720" s="28">
        <f t="shared" si="823"/>
        <v>6.666666666666667</v>
      </c>
      <c r="AB720" s="28">
        <f t="shared" si="824"/>
        <v>157.60574803923672</v>
      </c>
      <c r="AC720" s="2">
        <f t="shared" si="825"/>
        <v>167.43634516544722</v>
      </c>
      <c r="AD720" s="2">
        <f t="shared" si="809"/>
        <v>167.43634516544722</v>
      </c>
      <c r="AE720" s="2">
        <f t="shared" si="826"/>
        <v>167.43634516544722</v>
      </c>
      <c r="AF720" s="2">
        <f t="shared" si="810"/>
        <v>992.42911926901559</v>
      </c>
      <c r="AG720" s="33">
        <f t="shared" si="827"/>
        <v>8.5447454844006565E-2</v>
      </c>
      <c r="AH720" s="33">
        <f t="shared" si="828"/>
        <v>8.5447454844006565E-2</v>
      </c>
      <c r="AI720" s="2">
        <f t="shared" si="829"/>
        <v>1.8065124330253564</v>
      </c>
      <c r="AJ720" s="7">
        <v>2.2000000000000002</v>
      </c>
      <c r="AK720" s="27">
        <f t="shared" si="830"/>
        <v>0</v>
      </c>
      <c r="AL720" s="3">
        <f t="shared" si="831"/>
        <v>3269.7805718664995</v>
      </c>
    </row>
    <row r="721" spans="1:38" ht="20.25" x14ac:dyDescent="0.3">
      <c r="A721" s="7">
        <v>29</v>
      </c>
      <c r="B721" s="7">
        <v>60</v>
      </c>
      <c r="C721" s="27">
        <v>48</v>
      </c>
      <c r="D721" s="27">
        <v>76</v>
      </c>
      <c r="E721" s="7">
        <v>6.5</v>
      </c>
      <c r="F721" s="32">
        <f t="shared" si="811"/>
        <v>7.416666666666667</v>
      </c>
      <c r="G721" s="8">
        <f t="shared" si="804"/>
        <v>25810</v>
      </c>
      <c r="H721" s="2">
        <v>1.4</v>
      </c>
      <c r="I721" s="7">
        <f t="shared" si="805"/>
        <v>36134</v>
      </c>
      <c r="J721" s="7">
        <v>1.2</v>
      </c>
      <c r="K721" s="4">
        <f t="shared" si="832"/>
        <v>1.5833333333333333</v>
      </c>
      <c r="L721" s="7">
        <v>0</v>
      </c>
      <c r="M721" s="2">
        <f t="shared" si="812"/>
        <v>2.4968421052631578</v>
      </c>
      <c r="N721" s="2">
        <f t="shared" si="813"/>
        <v>2</v>
      </c>
      <c r="O721" s="2">
        <f t="shared" si="814"/>
        <v>8.3157894736842106</v>
      </c>
      <c r="P721" s="2">
        <f t="shared" si="815"/>
        <v>47.963333333333331</v>
      </c>
      <c r="Q721" s="2">
        <f t="shared" si="816"/>
        <v>53.963333333333331</v>
      </c>
      <c r="R721" s="2">
        <f t="shared" si="817"/>
        <v>46.75</v>
      </c>
      <c r="S721" s="2">
        <f t="shared" si="806"/>
        <v>50.75</v>
      </c>
      <c r="T721" s="2">
        <f t="shared" si="807"/>
        <v>60.75</v>
      </c>
      <c r="U721" s="7">
        <f t="shared" si="808"/>
        <v>1</v>
      </c>
      <c r="V721" s="2">
        <f t="shared" si="818"/>
        <v>15.221268287075498</v>
      </c>
      <c r="W721" s="28">
        <f t="shared" si="819"/>
        <v>21.908691269112673</v>
      </c>
      <c r="X721" s="2">
        <f t="shared" si="820"/>
        <v>23.426972589984512</v>
      </c>
      <c r="Y721" s="2">
        <f t="shared" si="821"/>
        <v>112.89107312914328</v>
      </c>
      <c r="Z721" s="28">
        <f t="shared" si="822"/>
        <v>0</v>
      </c>
      <c r="AA721" s="28">
        <f t="shared" si="823"/>
        <v>7.416666666666667</v>
      </c>
      <c r="AB721" s="28">
        <f t="shared" si="824"/>
        <v>162.48946024591899</v>
      </c>
      <c r="AC721" s="2">
        <f t="shared" si="825"/>
        <v>173.75004670905182</v>
      </c>
      <c r="AD721" s="2">
        <f t="shared" si="809"/>
        <v>173.75004670905182</v>
      </c>
      <c r="AE721" s="2">
        <f t="shared" si="826"/>
        <v>173.75004670905182</v>
      </c>
      <c r="AF721" s="2">
        <f t="shared" si="810"/>
        <v>1225.2211349000193</v>
      </c>
      <c r="AG721" s="33">
        <f t="shared" si="827"/>
        <v>8.5819222085385879E-2</v>
      </c>
      <c r="AH721" s="33">
        <f t="shared" si="828"/>
        <v>8.5819222085385879E-2</v>
      </c>
      <c r="AI721" s="2">
        <f t="shared" si="829"/>
        <v>1.806755661762437</v>
      </c>
      <c r="AJ721" s="7">
        <v>2.2000000000000002</v>
      </c>
      <c r="AK721" s="27">
        <f t="shared" si="830"/>
        <v>0</v>
      </c>
      <c r="AL721" s="3">
        <f t="shared" si="831"/>
        <v>3264.8711248354002</v>
      </c>
    </row>
    <row r="722" spans="1:38" ht="20.25" x14ac:dyDescent="0.3">
      <c r="A722" s="7">
        <v>29</v>
      </c>
      <c r="B722" s="7">
        <v>66</v>
      </c>
      <c r="C722" s="27">
        <v>53</v>
      </c>
      <c r="D722" s="27">
        <v>83</v>
      </c>
      <c r="E722" s="7">
        <v>7</v>
      </c>
      <c r="F722" s="32">
        <f t="shared" si="811"/>
        <v>8.0833333333333339</v>
      </c>
      <c r="G722" s="8">
        <f t="shared" si="804"/>
        <v>28130.000000000004</v>
      </c>
      <c r="H722" s="2">
        <v>1.4</v>
      </c>
      <c r="I722" s="7">
        <f t="shared" si="805"/>
        <v>39382</v>
      </c>
      <c r="J722" s="7">
        <v>1.2</v>
      </c>
      <c r="K722" s="4">
        <f t="shared" si="832"/>
        <v>1.6416666666666666</v>
      </c>
      <c r="L722" s="7">
        <v>0</v>
      </c>
      <c r="M722" s="2">
        <f t="shared" si="812"/>
        <v>2.3868020304568525</v>
      </c>
      <c r="N722" s="2">
        <f t="shared" si="813"/>
        <v>1.9289340101522843</v>
      </c>
      <c r="O722" s="2">
        <f t="shared" si="814"/>
        <v>8.0203045685279193</v>
      </c>
      <c r="P722" s="2">
        <f t="shared" si="815"/>
        <v>49.69</v>
      </c>
      <c r="Q722" s="2">
        <f t="shared" si="816"/>
        <v>55.69</v>
      </c>
      <c r="R722" s="2">
        <f t="shared" si="817"/>
        <v>48.44166666666667</v>
      </c>
      <c r="S722" s="2">
        <f t="shared" si="806"/>
        <v>52.44166666666667</v>
      </c>
      <c r="T722" s="2">
        <f t="shared" si="807"/>
        <v>62.44166666666667</v>
      </c>
      <c r="U722" s="7">
        <f t="shared" si="808"/>
        <v>1</v>
      </c>
      <c r="V722" s="2">
        <f t="shared" si="818"/>
        <v>14.234261156125349</v>
      </c>
      <c r="W722" s="28">
        <f t="shared" si="819"/>
        <v>20.544593223759694</v>
      </c>
      <c r="X722" s="2">
        <f t="shared" si="820"/>
        <v>22.085615935021128</v>
      </c>
      <c r="Y722" s="2">
        <f t="shared" si="821"/>
        <v>115.06027767867991</v>
      </c>
      <c r="Z722" s="28">
        <f t="shared" si="822"/>
        <v>0</v>
      </c>
      <c r="AA722" s="28">
        <f t="shared" si="823"/>
        <v>8.0833333333333339</v>
      </c>
      <c r="AB722" s="28">
        <f t="shared" si="824"/>
        <v>166.06879522539089</v>
      </c>
      <c r="AC722" s="2">
        <f t="shared" si="825"/>
        <v>178.52539547475413</v>
      </c>
      <c r="AD722" s="2">
        <f t="shared" si="809"/>
        <v>178.52539547475413</v>
      </c>
      <c r="AE722" s="2">
        <f t="shared" si="826"/>
        <v>178.52539547475413</v>
      </c>
      <c r="AF722" s="2">
        <f t="shared" si="810"/>
        <v>1482.5175732290234</v>
      </c>
      <c r="AG722" s="33">
        <f t="shared" si="827"/>
        <v>8.6149681855500815E-2</v>
      </c>
      <c r="AH722" s="33">
        <f t="shared" si="828"/>
        <v>8.6149681855500815E-2</v>
      </c>
      <c r="AI722" s="2">
        <f t="shared" si="829"/>
        <v>1.8069719200756749</v>
      </c>
      <c r="AJ722" s="7">
        <v>2.2000000000000002</v>
      </c>
      <c r="AK722" s="27">
        <f t="shared" si="830"/>
        <v>0</v>
      </c>
      <c r="AL722" s="3">
        <f t="shared" si="831"/>
        <v>3269.6263605402855</v>
      </c>
    </row>
    <row r="723" spans="1:38" ht="20.25" x14ac:dyDescent="0.3">
      <c r="A723" s="7">
        <v>29</v>
      </c>
      <c r="B723" s="7">
        <v>72</v>
      </c>
      <c r="C723" s="27">
        <v>58</v>
      </c>
      <c r="D723" s="27">
        <v>91</v>
      </c>
      <c r="E723" s="7">
        <v>7.5</v>
      </c>
      <c r="F723" s="32">
        <f t="shared" si="811"/>
        <v>8.8333333333333339</v>
      </c>
      <c r="G723" s="8">
        <f t="shared" si="804"/>
        <v>30740.000000000004</v>
      </c>
      <c r="H723" s="2">
        <v>1.4</v>
      </c>
      <c r="I723" s="7">
        <f t="shared" si="805"/>
        <v>43036</v>
      </c>
      <c r="J723" s="7">
        <v>1.2</v>
      </c>
      <c r="K723" s="4">
        <f t="shared" si="832"/>
        <v>1.7083333333333335</v>
      </c>
      <c r="L723" s="7">
        <v>0</v>
      </c>
      <c r="M723" s="2">
        <f t="shared" si="812"/>
        <v>2.2702439024390242</v>
      </c>
      <c r="N723" s="2">
        <f t="shared" si="813"/>
        <v>1.8536585365853655</v>
      </c>
      <c r="O723" s="2">
        <f t="shared" si="814"/>
        <v>7.7073170731707306</v>
      </c>
      <c r="P723" s="2">
        <f t="shared" si="815"/>
        <v>51.663333333333334</v>
      </c>
      <c r="Q723" s="2">
        <f t="shared" si="816"/>
        <v>57.663333333333334</v>
      </c>
      <c r="R723" s="2">
        <f t="shared" si="817"/>
        <v>50.375000000000007</v>
      </c>
      <c r="S723" s="2">
        <f t="shared" si="806"/>
        <v>54.375000000000007</v>
      </c>
      <c r="T723" s="2">
        <f t="shared" si="807"/>
        <v>64.375</v>
      </c>
      <c r="U723" s="7">
        <f t="shared" si="808"/>
        <v>1</v>
      </c>
      <c r="V723" s="2">
        <f t="shared" si="818"/>
        <v>13.219542373754157</v>
      </c>
      <c r="W723" s="28">
        <f t="shared" si="819"/>
        <v>19.136047329823725</v>
      </c>
      <c r="X723" s="2">
        <f t="shared" si="820"/>
        <v>20.689225540283207</v>
      </c>
      <c r="Y723" s="2">
        <f t="shared" si="821"/>
        <v>116.77262430149506</v>
      </c>
      <c r="Z723" s="28">
        <f t="shared" si="822"/>
        <v>0</v>
      </c>
      <c r="AA723" s="28">
        <f t="shared" si="823"/>
        <v>8.8333333333333339</v>
      </c>
      <c r="AB723" s="28">
        <f t="shared" si="824"/>
        <v>169.03508474677625</v>
      </c>
      <c r="AC723" s="2">
        <f t="shared" si="825"/>
        <v>182.75482560583501</v>
      </c>
      <c r="AD723" s="2">
        <f t="shared" si="809"/>
        <v>182.75482560583501</v>
      </c>
      <c r="AE723" s="2">
        <f t="shared" si="826"/>
        <v>182.75482560583501</v>
      </c>
      <c r="AF723" s="2">
        <f t="shared" si="810"/>
        <v>1764.3184342560278</v>
      </c>
      <c r="AG723" s="33">
        <f t="shared" si="827"/>
        <v>8.6521449096880129E-2</v>
      </c>
      <c r="AH723" s="33">
        <f t="shared" si="828"/>
        <v>8.6521449096880129E-2</v>
      </c>
      <c r="AI723" s="2">
        <f t="shared" si="829"/>
        <v>1.8072152725674484</v>
      </c>
      <c r="AJ723" s="7">
        <v>2.2000000000000002</v>
      </c>
      <c r="AK723" s="27">
        <f t="shared" si="830"/>
        <v>0</v>
      </c>
      <c r="AL723" s="3">
        <f t="shared" si="831"/>
        <v>3268.9709901742135</v>
      </c>
    </row>
    <row r="724" spans="1:38" ht="20.25" x14ac:dyDescent="0.3">
      <c r="A724" s="7">
        <v>29</v>
      </c>
      <c r="B724" s="7">
        <v>78</v>
      </c>
      <c r="C724" s="27">
        <v>63</v>
      </c>
      <c r="D724" s="27">
        <v>98</v>
      </c>
      <c r="E724" s="7">
        <v>8</v>
      </c>
      <c r="F724" s="32">
        <f t="shared" si="811"/>
        <v>9.5</v>
      </c>
      <c r="G724" s="8">
        <f t="shared" si="804"/>
        <v>33060</v>
      </c>
      <c r="H724" s="2">
        <v>1.4</v>
      </c>
      <c r="I724" s="7">
        <f t="shared" si="805"/>
        <v>46284</v>
      </c>
      <c r="J724" s="7">
        <v>1.2</v>
      </c>
      <c r="K724" s="7">
        <v>1.75</v>
      </c>
      <c r="L724" s="7">
        <v>0</v>
      </c>
      <c r="M724" s="2">
        <f t="shared" si="812"/>
        <v>2.196190476190476</v>
      </c>
      <c r="N724" s="2">
        <f t="shared" si="813"/>
        <v>1.8095238095238095</v>
      </c>
      <c r="O724" s="2">
        <f t="shared" si="814"/>
        <v>7.5238095238095237</v>
      </c>
      <c r="P724" s="2">
        <f t="shared" si="815"/>
        <v>52.906666666666666</v>
      </c>
      <c r="Q724" s="2">
        <f t="shared" si="816"/>
        <v>58.906666666666666</v>
      </c>
      <c r="R724" s="2">
        <f t="shared" si="817"/>
        <v>51.583333333333336</v>
      </c>
      <c r="S724" s="2">
        <f t="shared" si="806"/>
        <v>55.583333333333336</v>
      </c>
      <c r="T724" s="2">
        <f t="shared" si="807"/>
        <v>65.583333333333343</v>
      </c>
      <c r="U724" s="7">
        <f t="shared" si="808"/>
        <v>1</v>
      </c>
      <c r="V724" s="2">
        <f t="shared" si="818"/>
        <v>12.637389559965802</v>
      </c>
      <c r="W724" s="28">
        <f t="shared" si="819"/>
        <v>18.324925359864206</v>
      </c>
      <c r="X724" s="2">
        <f t="shared" si="820"/>
        <v>19.8794006038598</v>
      </c>
      <c r="Y724" s="2">
        <f t="shared" si="821"/>
        <v>120.05520081967512</v>
      </c>
      <c r="Z724" s="28">
        <f t="shared" si="822"/>
        <v>0</v>
      </c>
      <c r="AA724" s="28">
        <f t="shared" si="823"/>
        <v>9.5</v>
      </c>
      <c r="AB724" s="28">
        <f t="shared" si="824"/>
        <v>174.08679091870997</v>
      </c>
      <c r="AC724" s="2">
        <f t="shared" si="825"/>
        <v>188.8543057366681</v>
      </c>
      <c r="AD724" s="2">
        <f t="shared" si="809"/>
        <v>188.8543057366681</v>
      </c>
      <c r="AE724" s="2">
        <f t="shared" si="826"/>
        <v>188.8543057366681</v>
      </c>
      <c r="AF724" s="2">
        <f t="shared" si="810"/>
        <v>2070.6237179810328</v>
      </c>
      <c r="AG724" s="33">
        <f t="shared" si="827"/>
        <v>8.6851908866995065E-2</v>
      </c>
      <c r="AH724" s="33">
        <f t="shared" si="828"/>
        <v>8.6851908866995065E-2</v>
      </c>
      <c r="AI724" s="2">
        <f t="shared" si="829"/>
        <v>1.8074316409268347</v>
      </c>
      <c r="AJ724" s="7">
        <v>2.2000000000000002</v>
      </c>
      <c r="AK724" s="27">
        <f t="shared" si="830"/>
        <v>0</v>
      </c>
      <c r="AL724" s="3">
        <f t="shared" si="831"/>
        <v>3275.9049906738278</v>
      </c>
    </row>
    <row r="725" spans="1:38" ht="20.25" x14ac:dyDescent="0.3">
      <c r="A725" s="7">
        <v>29</v>
      </c>
      <c r="B725" s="7">
        <v>84</v>
      </c>
      <c r="C725" s="27">
        <v>68</v>
      </c>
      <c r="D725" s="27">
        <v>106</v>
      </c>
      <c r="E725" s="7">
        <v>8.5</v>
      </c>
      <c r="F725" s="32">
        <f t="shared" si="811"/>
        <v>10.25</v>
      </c>
      <c r="G725" s="8">
        <f t="shared" si="804"/>
        <v>35670</v>
      </c>
      <c r="H725" s="2">
        <v>1.4</v>
      </c>
      <c r="I725" s="7">
        <f t="shared" si="805"/>
        <v>49938</v>
      </c>
      <c r="J725" s="7">
        <v>1.2</v>
      </c>
      <c r="K725" s="7">
        <v>1.75</v>
      </c>
      <c r="L725" s="7">
        <v>0</v>
      </c>
      <c r="M725" s="2">
        <f t="shared" si="812"/>
        <v>2.1733333333333333</v>
      </c>
      <c r="N725" s="2">
        <f t="shared" si="813"/>
        <v>1.8095238095238095</v>
      </c>
      <c r="O725" s="2">
        <f t="shared" si="814"/>
        <v>7.5238095238095237</v>
      </c>
      <c r="P725" s="2">
        <f t="shared" si="815"/>
        <v>52.946666666666665</v>
      </c>
      <c r="Q725" s="2">
        <f t="shared" si="816"/>
        <v>58.946666666666665</v>
      </c>
      <c r="R725" s="2">
        <f t="shared" si="817"/>
        <v>51.583333333333336</v>
      </c>
      <c r="S725" s="2">
        <f t="shared" si="806"/>
        <v>55.583333333333336</v>
      </c>
      <c r="T725" s="2">
        <f t="shared" si="807"/>
        <v>65.583333333333343</v>
      </c>
      <c r="U725" s="7">
        <f t="shared" si="808"/>
        <v>1</v>
      </c>
      <c r="V725" s="2">
        <f t="shared" si="818"/>
        <v>12.628814086389712</v>
      </c>
      <c r="W725" s="28">
        <f t="shared" si="819"/>
        <v>18.312490441049551</v>
      </c>
      <c r="X725" s="2">
        <f t="shared" si="820"/>
        <v>19.865910850000589</v>
      </c>
      <c r="Y725" s="2">
        <f t="shared" si="821"/>
        <v>129.44534438549454</v>
      </c>
      <c r="Z725" s="28">
        <f t="shared" si="822"/>
        <v>0</v>
      </c>
      <c r="AA725" s="28">
        <f t="shared" si="823"/>
        <v>10.25</v>
      </c>
      <c r="AB725" s="28">
        <f t="shared" si="824"/>
        <v>187.7030270207579</v>
      </c>
      <c r="AC725" s="2">
        <f t="shared" si="825"/>
        <v>203.62558621250602</v>
      </c>
      <c r="AD725" s="2">
        <f t="shared" si="809"/>
        <v>203.62558621250602</v>
      </c>
      <c r="AE725" s="2">
        <f t="shared" si="826"/>
        <v>203.62558621250602</v>
      </c>
      <c r="AF725" s="2">
        <f t="shared" si="810"/>
        <v>2401.4334244040379</v>
      </c>
      <c r="AG725" s="33">
        <f t="shared" si="827"/>
        <v>8.7223676108374393E-2</v>
      </c>
      <c r="AH725" s="33">
        <f t="shared" si="828"/>
        <v>8.7223676108374393E-2</v>
      </c>
      <c r="AI725" s="2">
        <f t="shared" si="829"/>
        <v>1.8076751172677747</v>
      </c>
      <c r="AJ725" s="7">
        <v>2.2000000000000002</v>
      </c>
      <c r="AK725" s="27">
        <f t="shared" si="830"/>
        <v>0</v>
      </c>
      <c r="AL725" s="3">
        <f t="shared" si="831"/>
        <v>3277.8118267126119</v>
      </c>
    </row>
    <row r="726" spans="1:38" ht="20.25" x14ac:dyDescent="0.3">
      <c r="A726" s="7">
        <v>29</v>
      </c>
      <c r="B726" s="7">
        <v>90</v>
      </c>
      <c r="C726" s="27">
        <v>72</v>
      </c>
      <c r="D726" s="27">
        <v>113</v>
      </c>
      <c r="E726" s="7">
        <v>9</v>
      </c>
      <c r="F726" s="32">
        <f t="shared" si="811"/>
        <v>10.916666666666666</v>
      </c>
      <c r="G726" s="8">
        <f t="shared" si="804"/>
        <v>37990</v>
      </c>
      <c r="H726" s="2">
        <v>1.4</v>
      </c>
      <c r="I726" s="7">
        <f t="shared" si="805"/>
        <v>53186</v>
      </c>
      <c r="J726" s="7">
        <v>1.2</v>
      </c>
      <c r="K726" s="7">
        <v>1.75</v>
      </c>
      <c r="L726" s="7">
        <v>0</v>
      </c>
      <c r="M726" s="2">
        <f t="shared" si="812"/>
        <v>2.1533333333333333</v>
      </c>
      <c r="N726" s="2">
        <f t="shared" si="813"/>
        <v>1.8095238095238095</v>
      </c>
      <c r="O726" s="2">
        <f t="shared" si="814"/>
        <v>7.5238095238095237</v>
      </c>
      <c r="P726" s="2">
        <f t="shared" si="815"/>
        <v>52.981666666666662</v>
      </c>
      <c r="Q726" s="2">
        <f t="shared" si="816"/>
        <v>58.981666666666662</v>
      </c>
      <c r="R726" s="2">
        <f t="shared" si="817"/>
        <v>51.583333333333336</v>
      </c>
      <c r="S726" s="2">
        <f t="shared" si="806"/>
        <v>55.583333333333336</v>
      </c>
      <c r="T726" s="2">
        <f t="shared" si="807"/>
        <v>65.583333333333343</v>
      </c>
      <c r="U726" s="7">
        <f t="shared" si="808"/>
        <v>1</v>
      </c>
      <c r="V726" s="2">
        <f t="shared" si="818"/>
        <v>12.621320088372979</v>
      </c>
      <c r="W726" s="28">
        <f t="shared" si="819"/>
        <v>18.301623722598563</v>
      </c>
      <c r="X726" s="2">
        <f t="shared" si="820"/>
        <v>19.85412232453081</v>
      </c>
      <c r="Y726" s="2">
        <f t="shared" si="821"/>
        <v>137.78274429807169</v>
      </c>
      <c r="Z726" s="28">
        <f t="shared" si="822"/>
        <v>0</v>
      </c>
      <c r="AA726" s="28">
        <f t="shared" si="823"/>
        <v>10.916666666666666</v>
      </c>
      <c r="AB726" s="28">
        <f t="shared" si="824"/>
        <v>199.79272563836764</v>
      </c>
      <c r="AC726" s="2">
        <f t="shared" si="825"/>
        <v>216.74083537612799</v>
      </c>
      <c r="AD726" s="2">
        <f t="shared" si="809"/>
        <v>216.74083537612799</v>
      </c>
      <c r="AE726" s="2">
        <f t="shared" si="826"/>
        <v>216.74083537612799</v>
      </c>
      <c r="AF726" s="2">
        <f t="shared" si="810"/>
        <v>2756.7475535250433</v>
      </c>
      <c r="AG726" s="33">
        <f t="shared" si="827"/>
        <v>8.7554135878489328E-2</v>
      </c>
      <c r="AH726" s="33">
        <f t="shared" si="828"/>
        <v>8.7554135878489328E-2</v>
      </c>
      <c r="AI726" s="2">
        <f t="shared" si="829"/>
        <v>1.8078915957573294</v>
      </c>
      <c r="AJ726" s="7">
        <v>2.2000000000000002</v>
      </c>
      <c r="AK726" s="27">
        <f t="shared" si="830"/>
        <v>0</v>
      </c>
      <c r="AL726" s="3">
        <f t="shared" si="831"/>
        <v>3286.0503157316157</v>
      </c>
    </row>
    <row r="727" spans="1:38" ht="20.25" x14ac:dyDescent="0.3">
      <c r="A727" s="7">
        <v>29</v>
      </c>
      <c r="B727" s="7">
        <v>96</v>
      </c>
      <c r="C727" s="27">
        <v>77</v>
      </c>
      <c r="D727" s="27">
        <v>121</v>
      </c>
      <c r="E727" s="7">
        <v>9.5</v>
      </c>
      <c r="F727" s="32">
        <f t="shared" si="811"/>
        <v>11.666666666666666</v>
      </c>
      <c r="G727" s="8">
        <f t="shared" si="804"/>
        <v>40600</v>
      </c>
      <c r="H727" s="2">
        <v>1.4</v>
      </c>
      <c r="I727" s="7">
        <f t="shared" si="805"/>
        <v>56840</v>
      </c>
      <c r="J727" s="7">
        <v>1.2</v>
      </c>
      <c r="K727" s="7">
        <v>1.75</v>
      </c>
      <c r="L727" s="7">
        <v>0</v>
      </c>
      <c r="M727" s="2">
        <f t="shared" si="812"/>
        <v>2.1304761904761902</v>
      </c>
      <c r="N727" s="2">
        <f t="shared" si="813"/>
        <v>1.8095238095238095</v>
      </c>
      <c r="O727" s="2">
        <f t="shared" si="814"/>
        <v>7.5238095238095237</v>
      </c>
      <c r="P727" s="2">
        <f t="shared" si="815"/>
        <v>53.021666666666661</v>
      </c>
      <c r="Q727" s="2">
        <f t="shared" si="816"/>
        <v>59.021666666666661</v>
      </c>
      <c r="R727" s="2">
        <f t="shared" si="817"/>
        <v>51.583333333333336</v>
      </c>
      <c r="S727" s="2">
        <f t="shared" si="806"/>
        <v>55.583333333333336</v>
      </c>
      <c r="T727" s="2">
        <f t="shared" si="807"/>
        <v>65.583333333333343</v>
      </c>
      <c r="U727" s="7">
        <f t="shared" si="808"/>
        <v>1</v>
      </c>
      <c r="V727" s="2">
        <f t="shared" si="818"/>
        <v>12.612766402378544</v>
      </c>
      <c r="W727" s="28">
        <f t="shared" si="819"/>
        <v>18.289220397002246</v>
      </c>
      <c r="X727" s="2">
        <f t="shared" si="820"/>
        <v>19.840666843894073</v>
      </c>
      <c r="Y727" s="2">
        <f t="shared" si="821"/>
        <v>147.14894136108299</v>
      </c>
      <c r="Z727" s="28">
        <f t="shared" si="822"/>
        <v>0</v>
      </c>
      <c r="AA727" s="28">
        <f t="shared" si="823"/>
        <v>11.666666666666666</v>
      </c>
      <c r="AB727" s="28">
        <f t="shared" si="824"/>
        <v>213.3742379650262</v>
      </c>
      <c r="AC727" s="2">
        <f t="shared" si="825"/>
        <v>231.4744465120975</v>
      </c>
      <c r="AD727" s="2">
        <f t="shared" si="809"/>
        <v>231.4744465120975</v>
      </c>
      <c r="AE727" s="2">
        <f t="shared" si="826"/>
        <v>231.4744465120975</v>
      </c>
      <c r="AF727" s="2">
        <f t="shared" si="810"/>
        <v>3136.5661053440494</v>
      </c>
      <c r="AG727" s="33">
        <f t="shared" si="827"/>
        <v>8.7925903119868629E-2</v>
      </c>
      <c r="AH727" s="33">
        <f t="shared" si="828"/>
        <v>8.7925903119868629E-2</v>
      </c>
      <c r="AI727" s="2">
        <f t="shared" si="829"/>
        <v>1.8081351960420053</v>
      </c>
      <c r="AJ727" s="7">
        <v>2.2000000000000002</v>
      </c>
      <c r="AK727" s="27">
        <f t="shared" si="830"/>
        <v>0</v>
      </c>
      <c r="AL727" s="3">
        <f t="shared" si="831"/>
        <v>3289.6263584439439</v>
      </c>
    </row>
    <row r="728" spans="1:38" ht="20.25" x14ac:dyDescent="0.3">
      <c r="A728" s="7">
        <v>29</v>
      </c>
      <c r="B728" s="7">
        <v>102</v>
      </c>
      <c r="C728" s="27">
        <v>82</v>
      </c>
      <c r="D728" s="27">
        <v>128</v>
      </c>
      <c r="E728" s="7">
        <v>9.75</v>
      </c>
      <c r="F728" s="32">
        <f t="shared" si="811"/>
        <v>12.291666666666666</v>
      </c>
      <c r="G728" s="8">
        <f t="shared" si="804"/>
        <v>42775</v>
      </c>
      <c r="H728" s="2">
        <v>1.4</v>
      </c>
      <c r="I728" s="7">
        <f t="shared" si="805"/>
        <v>59884.999999999993</v>
      </c>
      <c r="J728" s="7">
        <v>1.2</v>
      </c>
      <c r="K728" s="7">
        <v>1.75</v>
      </c>
      <c r="L728" s="7">
        <v>0</v>
      </c>
      <c r="M728" s="2">
        <f t="shared" si="812"/>
        <v>2.1104761904761902</v>
      </c>
      <c r="N728" s="2">
        <f t="shared" si="813"/>
        <v>1.8095238095238095</v>
      </c>
      <c r="O728" s="2">
        <f t="shared" si="814"/>
        <v>7.5238095238095237</v>
      </c>
      <c r="P728" s="2">
        <f t="shared" si="815"/>
        <v>53.056666666666665</v>
      </c>
      <c r="Q728" s="2">
        <f t="shared" si="816"/>
        <v>59.056666666666665</v>
      </c>
      <c r="R728" s="2">
        <f t="shared" si="817"/>
        <v>51.583333333333336</v>
      </c>
      <c r="S728" s="2">
        <f t="shared" si="806"/>
        <v>55.583333333333336</v>
      </c>
      <c r="T728" s="2">
        <f t="shared" si="807"/>
        <v>65.583333333333343</v>
      </c>
      <c r="U728" s="7">
        <f t="shared" si="808"/>
        <v>1</v>
      </c>
      <c r="V728" s="2">
        <f t="shared" si="818"/>
        <v>12.605291432167729</v>
      </c>
      <c r="W728" s="28">
        <f t="shared" si="819"/>
        <v>18.278381269939619</v>
      </c>
      <c r="X728" s="2">
        <f t="shared" si="820"/>
        <v>19.828908250347709</v>
      </c>
      <c r="Y728" s="2">
        <f t="shared" si="821"/>
        <v>154.940040520395</v>
      </c>
      <c r="Z728" s="28">
        <f t="shared" si="822"/>
        <v>0</v>
      </c>
      <c r="AA728" s="28">
        <f t="shared" si="823"/>
        <v>12.291666666666666</v>
      </c>
      <c r="AB728" s="28">
        <f t="shared" si="824"/>
        <v>224.67176977634114</v>
      </c>
      <c r="AC728" s="2">
        <f t="shared" si="825"/>
        <v>243.73033057719059</v>
      </c>
      <c r="AD728" s="2">
        <f t="shared" si="809"/>
        <v>243.73033057719059</v>
      </c>
      <c r="AE728" s="2">
        <f t="shared" si="826"/>
        <v>243.73033057719059</v>
      </c>
      <c r="AF728" s="2">
        <f t="shared" si="810"/>
        <v>3540.8890798610555</v>
      </c>
      <c r="AG728" s="33">
        <f t="shared" si="827"/>
        <v>8.8235709154351402E-2</v>
      </c>
      <c r="AH728" s="33">
        <f t="shared" si="828"/>
        <v>8.8235709154351402E-2</v>
      </c>
      <c r="AI728" s="2">
        <f t="shared" si="829"/>
        <v>1.8083382464316853</v>
      </c>
      <c r="AJ728" s="7">
        <v>2.2000000000000002</v>
      </c>
      <c r="AK728" s="27">
        <f t="shared" si="830"/>
        <v>0</v>
      </c>
      <c r="AL728" s="3">
        <f t="shared" si="831"/>
        <v>3288.1996014685328</v>
      </c>
    </row>
    <row r="729" spans="1:38" ht="20.25" x14ac:dyDescent="0.3">
      <c r="A729" s="7">
        <v>29</v>
      </c>
      <c r="B729" s="7">
        <v>108</v>
      </c>
      <c r="C729" s="27">
        <v>87</v>
      </c>
      <c r="D729" s="27">
        <v>136</v>
      </c>
      <c r="E729" s="7">
        <v>10</v>
      </c>
      <c r="F729" s="32">
        <f t="shared" si="811"/>
        <v>13</v>
      </c>
      <c r="G729" s="8">
        <f t="shared" si="804"/>
        <v>45240</v>
      </c>
      <c r="H729" s="2">
        <v>1.4</v>
      </c>
      <c r="I729" s="7">
        <f t="shared" si="805"/>
        <v>63335.999999999993</v>
      </c>
      <c r="J729" s="7">
        <v>1.2</v>
      </c>
      <c r="K729" s="7">
        <v>1.75</v>
      </c>
      <c r="L729" s="7">
        <v>0</v>
      </c>
      <c r="M729" s="2">
        <f t="shared" si="812"/>
        <v>2.0876190476190475</v>
      </c>
      <c r="N729" s="2">
        <f t="shared" si="813"/>
        <v>1.8095238095238095</v>
      </c>
      <c r="O729" s="2">
        <f t="shared" si="814"/>
        <v>7.5238095238095237</v>
      </c>
      <c r="P729" s="2">
        <f t="shared" si="815"/>
        <v>53.096666666666664</v>
      </c>
      <c r="Q729" s="2">
        <f t="shared" si="816"/>
        <v>59.096666666666664</v>
      </c>
      <c r="R729" s="2">
        <f t="shared" si="817"/>
        <v>51.583333333333336</v>
      </c>
      <c r="S729" s="2">
        <f t="shared" si="806"/>
        <v>55.583333333333336</v>
      </c>
      <c r="T729" s="2">
        <f t="shared" si="807"/>
        <v>65.583333333333343</v>
      </c>
      <c r="U729" s="7">
        <f t="shared" si="808"/>
        <v>1</v>
      </c>
      <c r="V729" s="2">
        <f t="shared" si="818"/>
        <v>12.596759450827214</v>
      </c>
      <c r="W729" s="28">
        <f t="shared" si="819"/>
        <v>18.266009417311761</v>
      </c>
      <c r="X729" s="2">
        <f t="shared" si="820"/>
        <v>19.815486912482957</v>
      </c>
      <c r="Y729" s="2">
        <f t="shared" si="821"/>
        <v>163.75787286075379</v>
      </c>
      <c r="Z729" s="28">
        <f t="shared" si="822"/>
        <v>0</v>
      </c>
      <c r="AA729" s="28">
        <f t="shared" si="823"/>
        <v>13</v>
      </c>
      <c r="AB729" s="28">
        <f t="shared" si="824"/>
        <v>237.45812242505289</v>
      </c>
      <c r="AC729" s="2">
        <f t="shared" si="825"/>
        <v>257.60132986227842</v>
      </c>
      <c r="AD729" s="2">
        <f t="shared" si="809"/>
        <v>257.60132986227842</v>
      </c>
      <c r="AE729" s="2">
        <f t="shared" si="826"/>
        <v>257.60132986227842</v>
      </c>
      <c r="AF729" s="2">
        <f t="shared" si="810"/>
        <v>3969.7164770760623</v>
      </c>
      <c r="AG729" s="33">
        <f t="shared" si="827"/>
        <v>8.8586822660098527E-2</v>
      </c>
      <c r="AH729" s="33">
        <f t="shared" si="828"/>
        <v>8.8586822660098527E-2</v>
      </c>
      <c r="AI729" s="2">
        <f t="shared" si="829"/>
        <v>1.8085684253443264</v>
      </c>
      <c r="AJ729" s="7">
        <v>2.2000000000000002</v>
      </c>
      <c r="AK729" s="27">
        <f t="shared" si="830"/>
        <v>0</v>
      </c>
      <c r="AL729" s="3">
        <f t="shared" si="831"/>
        <v>3283.6687879382371</v>
      </c>
    </row>
    <row r="730" spans="1:38" ht="20.25" x14ac:dyDescent="0.3">
      <c r="A730" s="7">
        <v>29</v>
      </c>
      <c r="B730" s="7">
        <v>114</v>
      </c>
      <c r="C730" s="27">
        <v>92</v>
      </c>
      <c r="D730" s="27">
        <v>143</v>
      </c>
      <c r="E730" s="7">
        <v>10.5</v>
      </c>
      <c r="F730" s="32">
        <f t="shared" si="811"/>
        <v>13.666666666666666</v>
      </c>
      <c r="G730" s="8">
        <f t="shared" si="804"/>
        <v>47560</v>
      </c>
      <c r="H730" s="2">
        <v>1.4</v>
      </c>
      <c r="I730" s="7">
        <f t="shared" si="805"/>
        <v>66584</v>
      </c>
      <c r="J730" s="7">
        <v>1.2</v>
      </c>
      <c r="K730" s="7">
        <v>1.75</v>
      </c>
      <c r="L730" s="7">
        <v>0</v>
      </c>
      <c r="M730" s="2">
        <f t="shared" si="812"/>
        <v>2.0676190476190475</v>
      </c>
      <c r="N730" s="2">
        <f t="shared" si="813"/>
        <v>1.8095238095238095</v>
      </c>
      <c r="O730" s="2">
        <f t="shared" si="814"/>
        <v>7.5238095238095237</v>
      </c>
      <c r="P730" s="2">
        <f t="shared" si="815"/>
        <v>53.131666666666668</v>
      </c>
      <c r="Q730" s="2">
        <f t="shared" si="816"/>
        <v>59.131666666666668</v>
      </c>
      <c r="R730" s="2">
        <f t="shared" si="817"/>
        <v>51.583333333333336</v>
      </c>
      <c r="S730" s="2">
        <f t="shared" si="806"/>
        <v>55.583333333333336</v>
      </c>
      <c r="T730" s="2">
        <f t="shared" si="807"/>
        <v>65.583333333333343</v>
      </c>
      <c r="U730" s="7">
        <f t="shared" si="808"/>
        <v>1</v>
      </c>
      <c r="V730" s="2">
        <f t="shared" si="818"/>
        <v>12.589303436044739</v>
      </c>
      <c r="W730" s="28">
        <f t="shared" si="819"/>
        <v>18.255197776685939</v>
      </c>
      <c r="X730" s="2">
        <f t="shared" si="820"/>
        <v>19.803758137005573</v>
      </c>
      <c r="Y730" s="2">
        <f t="shared" si="821"/>
        <v>172.05381362594477</v>
      </c>
      <c r="Z730" s="28">
        <f t="shared" si="822"/>
        <v>0</v>
      </c>
      <c r="AA730" s="28">
        <f t="shared" si="823"/>
        <v>13.666666666666666</v>
      </c>
      <c r="AB730" s="28">
        <f t="shared" si="824"/>
        <v>249.48770294804117</v>
      </c>
      <c r="AC730" s="2">
        <f t="shared" si="825"/>
        <v>270.65136120574283</v>
      </c>
      <c r="AD730" s="2">
        <f t="shared" si="809"/>
        <v>270.65136120574283</v>
      </c>
      <c r="AE730" s="2">
        <f t="shared" si="826"/>
        <v>270.65136120574283</v>
      </c>
      <c r="AF730" s="2">
        <f t="shared" si="810"/>
        <v>4423.0482969890691</v>
      </c>
      <c r="AG730" s="33">
        <f t="shared" si="827"/>
        <v>8.8917282430213462E-2</v>
      </c>
      <c r="AH730" s="33">
        <f t="shared" si="828"/>
        <v>8.8917282430213462E-2</v>
      </c>
      <c r="AI730" s="2">
        <f t="shared" si="829"/>
        <v>1.80878511785614</v>
      </c>
      <c r="AJ730" s="7">
        <v>2.2000000000000002</v>
      </c>
      <c r="AK730" s="27">
        <f t="shared" si="830"/>
        <v>0</v>
      </c>
      <c r="AL730" s="3">
        <f t="shared" si="831"/>
        <v>3294.2737999669193</v>
      </c>
    </row>
    <row r="731" spans="1:38" ht="20.25" x14ac:dyDescent="0.3">
      <c r="A731" s="7">
        <v>29</v>
      </c>
      <c r="B731" s="7">
        <v>120</v>
      </c>
      <c r="C731" s="27">
        <v>97</v>
      </c>
      <c r="D731" s="27">
        <v>151</v>
      </c>
      <c r="E731" s="7">
        <v>11</v>
      </c>
      <c r="F731" s="32">
        <f t="shared" si="811"/>
        <v>14.416666666666666</v>
      </c>
      <c r="G731" s="8">
        <f t="shared" si="804"/>
        <v>50170</v>
      </c>
      <c r="H731" s="2">
        <v>1.4</v>
      </c>
      <c r="I731" s="7">
        <f t="shared" si="805"/>
        <v>70238</v>
      </c>
      <c r="J731" s="7">
        <v>1.2</v>
      </c>
      <c r="K731" s="7">
        <v>1.75</v>
      </c>
      <c r="L731" s="7">
        <v>0</v>
      </c>
      <c r="M731" s="2">
        <f t="shared" si="812"/>
        <v>2.0447619047619048</v>
      </c>
      <c r="N731" s="2">
        <f t="shared" si="813"/>
        <v>1.8095238095238095</v>
      </c>
      <c r="O731" s="2">
        <f t="shared" si="814"/>
        <v>7.5238095238095237</v>
      </c>
      <c r="P731" s="2">
        <f t="shared" si="815"/>
        <v>53.171666666666667</v>
      </c>
      <c r="Q731" s="2">
        <f t="shared" si="816"/>
        <v>59.171666666666667</v>
      </c>
      <c r="R731" s="2">
        <f t="shared" si="817"/>
        <v>51.583333333333336</v>
      </c>
      <c r="S731" s="2">
        <f t="shared" si="806"/>
        <v>55.583333333333336</v>
      </c>
      <c r="T731" s="2">
        <f t="shared" si="807"/>
        <v>65.583333333333343</v>
      </c>
      <c r="U731" s="7">
        <f t="shared" si="808"/>
        <v>1</v>
      </c>
      <c r="V731" s="2">
        <f t="shared" si="818"/>
        <v>12.580793076850727</v>
      </c>
      <c r="W731" s="28">
        <f t="shared" si="819"/>
        <v>18.242857277386147</v>
      </c>
      <c r="X731" s="2">
        <f t="shared" si="820"/>
        <v>19.790370812123506</v>
      </c>
      <c r="Y731" s="2">
        <f t="shared" si="821"/>
        <v>181.37310019126463</v>
      </c>
      <c r="Z731" s="28">
        <f t="shared" si="822"/>
        <v>0</v>
      </c>
      <c r="AA731" s="28">
        <f t="shared" si="823"/>
        <v>14.416666666666666</v>
      </c>
      <c r="AB731" s="28">
        <f t="shared" si="824"/>
        <v>263.00119241565028</v>
      </c>
      <c r="AC731" s="2">
        <f t="shared" si="825"/>
        <v>285.31117920811386</v>
      </c>
      <c r="AD731" s="2">
        <f t="shared" si="809"/>
        <v>285.31117920811386</v>
      </c>
      <c r="AE731" s="2">
        <f t="shared" si="826"/>
        <v>285.31117920811386</v>
      </c>
      <c r="AF731" s="2">
        <f t="shared" si="810"/>
        <v>4900.884539600077</v>
      </c>
      <c r="AG731" s="33">
        <f t="shared" si="827"/>
        <v>8.9289049671592777E-2</v>
      </c>
      <c r="AH731" s="33">
        <f t="shared" si="828"/>
        <v>8.9289049671592777E-2</v>
      </c>
      <c r="AI731" s="2">
        <f t="shared" si="829"/>
        <v>1.8090289590078075</v>
      </c>
      <c r="AJ731" s="7">
        <v>2.2000000000000002</v>
      </c>
      <c r="AK731" s="27">
        <f t="shared" si="830"/>
        <v>0</v>
      </c>
      <c r="AL731" s="3">
        <f t="shared" si="831"/>
        <v>3300.8327771006425</v>
      </c>
    </row>
    <row r="732" spans="1:38" ht="20.25" x14ac:dyDescent="0.3">
      <c r="A732" s="7">
        <v>29</v>
      </c>
      <c r="B732" s="7">
        <v>132</v>
      </c>
      <c r="C732" s="27">
        <v>106</v>
      </c>
      <c r="D732" s="27">
        <v>166</v>
      </c>
      <c r="E732" s="7">
        <v>12</v>
      </c>
      <c r="F732" s="32">
        <f t="shared" si="811"/>
        <v>15.833333333333334</v>
      </c>
      <c r="G732" s="8">
        <f t="shared" si="804"/>
        <v>55100</v>
      </c>
      <c r="H732" s="2">
        <v>1.4</v>
      </c>
      <c r="I732" s="7">
        <f t="shared" si="805"/>
        <v>77140</v>
      </c>
      <c r="J732" s="7">
        <v>1.2</v>
      </c>
      <c r="K732" s="7">
        <v>1.75</v>
      </c>
      <c r="L732" s="7">
        <v>0</v>
      </c>
      <c r="M732" s="2">
        <f t="shared" si="812"/>
        <v>2.0019047619047616</v>
      </c>
      <c r="N732" s="2">
        <f t="shared" si="813"/>
        <v>1.8095238095238095</v>
      </c>
      <c r="O732" s="2">
        <f t="shared" si="814"/>
        <v>7.5238095238095237</v>
      </c>
      <c r="P732" s="2">
        <f t="shared" si="815"/>
        <v>53.246666666666663</v>
      </c>
      <c r="Q732" s="2">
        <f t="shared" si="816"/>
        <v>59.246666666666663</v>
      </c>
      <c r="R732" s="2">
        <f t="shared" si="817"/>
        <v>51.583333333333336</v>
      </c>
      <c r="S732" s="2">
        <f t="shared" si="806"/>
        <v>55.583333333333336</v>
      </c>
      <c r="T732" s="2">
        <f t="shared" si="807"/>
        <v>65.583333333333343</v>
      </c>
      <c r="U732" s="7">
        <f t="shared" si="808"/>
        <v>1</v>
      </c>
      <c r="V732" s="2">
        <f t="shared" si="818"/>
        <v>12.564867126348355</v>
      </c>
      <c r="W732" s="28">
        <f t="shared" si="819"/>
        <v>18.219763753770692</v>
      </c>
      <c r="X732" s="2">
        <f t="shared" si="820"/>
        <v>19.765318300405671</v>
      </c>
      <c r="Y732" s="2">
        <f t="shared" si="821"/>
        <v>198.94372950051564</v>
      </c>
      <c r="Z732" s="28">
        <f t="shared" si="822"/>
        <v>0</v>
      </c>
      <c r="AA732" s="28">
        <f t="shared" si="823"/>
        <v>15.833333333333334</v>
      </c>
      <c r="AB732" s="28">
        <f t="shared" si="824"/>
        <v>288.47959276803596</v>
      </c>
      <c r="AC732" s="2">
        <f t="shared" si="825"/>
        <v>312.95087308975644</v>
      </c>
      <c r="AD732" s="2">
        <f t="shared" si="809"/>
        <v>312.95087308975644</v>
      </c>
      <c r="AE732" s="2">
        <f t="shared" si="826"/>
        <v>312.95087308975644</v>
      </c>
      <c r="AF732" s="2">
        <f t="shared" si="810"/>
        <v>5930.0702929160934</v>
      </c>
      <c r="AG732" s="33">
        <f t="shared" si="827"/>
        <v>8.999127668308704E-2</v>
      </c>
      <c r="AH732" s="33">
        <f t="shared" si="828"/>
        <v>8.999127668308704E-2</v>
      </c>
      <c r="AI732" s="2">
        <f t="shared" si="829"/>
        <v>1.8094897272715089</v>
      </c>
      <c r="AJ732" s="7">
        <v>2.2000000000000002</v>
      </c>
      <c r="AK732" s="27">
        <f t="shared" si="830"/>
        <v>0</v>
      </c>
      <c r="AL732" s="3">
        <f t="shared" si="831"/>
        <v>3318.6512373487672</v>
      </c>
    </row>
    <row r="733" spans="1:38" ht="20.25" x14ac:dyDescent="0.3">
      <c r="A733" s="7">
        <v>29</v>
      </c>
      <c r="B733" s="7">
        <v>144</v>
      </c>
      <c r="C733" s="27">
        <v>116</v>
      </c>
      <c r="D733" s="27">
        <v>180</v>
      </c>
      <c r="E733" s="7">
        <v>13</v>
      </c>
      <c r="F733" s="32">
        <f t="shared" si="811"/>
        <v>17.166666666666668</v>
      </c>
      <c r="G733" s="8">
        <f t="shared" si="804"/>
        <v>59740.000000000007</v>
      </c>
      <c r="H733" s="2">
        <v>1.4</v>
      </c>
      <c r="I733" s="7">
        <f t="shared" si="805"/>
        <v>83636</v>
      </c>
      <c r="J733" s="7">
        <v>1.2</v>
      </c>
      <c r="K733" s="7">
        <v>1.75</v>
      </c>
      <c r="L733" s="7">
        <v>0</v>
      </c>
      <c r="M733" s="2">
        <f t="shared" si="812"/>
        <v>1.9619047619047618</v>
      </c>
      <c r="N733" s="2">
        <f t="shared" si="813"/>
        <v>1.8095238095238095</v>
      </c>
      <c r="O733" s="2">
        <f t="shared" si="814"/>
        <v>7.5238095238095237</v>
      </c>
      <c r="P733" s="2">
        <f t="shared" si="815"/>
        <v>53.316666666666663</v>
      </c>
      <c r="Q733" s="2">
        <f t="shared" si="816"/>
        <v>59.316666666666663</v>
      </c>
      <c r="R733" s="2">
        <f t="shared" si="817"/>
        <v>51.583333333333336</v>
      </c>
      <c r="S733" s="2">
        <f t="shared" si="806"/>
        <v>55.583333333333336</v>
      </c>
      <c r="T733" s="2">
        <f t="shared" si="807"/>
        <v>65.583333333333343</v>
      </c>
      <c r="U733" s="7">
        <f t="shared" si="808"/>
        <v>1</v>
      </c>
      <c r="V733" s="2">
        <f t="shared" si="818"/>
        <v>12.550039241568737</v>
      </c>
      <c r="W733" s="28">
        <f t="shared" si="819"/>
        <v>18.198262487188551</v>
      </c>
      <c r="X733" s="2">
        <f t="shared" si="820"/>
        <v>19.741993114437221</v>
      </c>
      <c r="Y733" s="2">
        <f t="shared" si="821"/>
        <v>215.44234031359665</v>
      </c>
      <c r="Z733" s="28">
        <f t="shared" si="822"/>
        <v>0</v>
      </c>
      <c r="AA733" s="28">
        <f t="shared" si="823"/>
        <v>17.166666666666668</v>
      </c>
      <c r="AB733" s="28">
        <f t="shared" si="824"/>
        <v>312.40350603007016</v>
      </c>
      <c r="AC733" s="2">
        <f t="shared" si="825"/>
        <v>338.90421513117235</v>
      </c>
      <c r="AD733" s="2">
        <f t="shared" si="809"/>
        <v>338.90421513117235</v>
      </c>
      <c r="AE733" s="2">
        <f t="shared" si="826"/>
        <v>338.90421513117235</v>
      </c>
      <c r="AF733" s="2">
        <f t="shared" si="810"/>
        <v>7057.2737370241111</v>
      </c>
      <c r="AG733" s="33">
        <f t="shared" si="827"/>
        <v>9.0652196223316925E-2</v>
      </c>
      <c r="AH733" s="33">
        <f t="shared" si="828"/>
        <v>9.0652196223316925E-2</v>
      </c>
      <c r="AI733" s="2">
        <f t="shared" si="829"/>
        <v>1.8099236059863641</v>
      </c>
      <c r="AJ733" s="7">
        <v>2.2000000000000002</v>
      </c>
      <c r="AK733" s="27">
        <f t="shared" si="830"/>
        <v>0</v>
      </c>
      <c r="AL733" s="3">
        <f t="shared" si="831"/>
        <v>3340.5930665454243</v>
      </c>
    </row>
    <row r="734" spans="1:38" ht="20.25" x14ac:dyDescent="0.3">
      <c r="A734" s="7"/>
      <c r="B734" s="7"/>
      <c r="C734" s="7"/>
      <c r="D734" s="2"/>
      <c r="E734" s="2"/>
      <c r="F734" s="2"/>
      <c r="G734" s="7"/>
      <c r="H734" s="7"/>
      <c r="I734" s="7"/>
      <c r="J734" s="7"/>
      <c r="K734" s="2"/>
      <c r="L734" s="2"/>
      <c r="M734" s="2"/>
      <c r="N734" s="2"/>
      <c r="O734" s="2"/>
      <c r="P734" s="2"/>
      <c r="Q734" s="2"/>
      <c r="R734" s="2"/>
      <c r="S734" s="7"/>
      <c r="T734" s="2"/>
      <c r="U734" s="28"/>
      <c r="V734" s="2"/>
      <c r="W734" s="2"/>
      <c r="X734" s="28"/>
      <c r="Y734" s="28"/>
      <c r="Z734" s="28"/>
      <c r="AA734" s="2"/>
      <c r="AB734" s="2"/>
      <c r="AC734" s="2"/>
      <c r="AD734" s="7"/>
      <c r="AE734" s="2"/>
      <c r="AF734" s="7"/>
      <c r="AG734" s="7"/>
      <c r="AH734" s="3"/>
    </row>
    <row r="735" spans="1:38" ht="150" x14ac:dyDescent="0.2">
      <c r="A735" s="7" t="s">
        <v>10</v>
      </c>
      <c r="B735" s="7" t="s">
        <v>82</v>
      </c>
      <c r="C735" s="31" t="s">
        <v>83</v>
      </c>
      <c r="D735" s="31" t="s">
        <v>84</v>
      </c>
      <c r="E735" s="7" t="s">
        <v>12</v>
      </c>
      <c r="F735" s="7" t="s">
        <v>85</v>
      </c>
      <c r="G735" s="7" t="s">
        <v>47</v>
      </c>
      <c r="H735" s="7" t="s">
        <v>14</v>
      </c>
      <c r="I735" s="7" t="s">
        <v>15</v>
      </c>
      <c r="J735" s="7" t="s">
        <v>16</v>
      </c>
      <c r="K735" s="7" t="s">
        <v>17</v>
      </c>
      <c r="L735" s="7" t="s">
        <v>18</v>
      </c>
      <c r="M735" s="7" t="s">
        <v>25</v>
      </c>
      <c r="N735" s="7" t="s">
        <v>26</v>
      </c>
      <c r="O735" s="7" t="s">
        <v>27</v>
      </c>
      <c r="P735" s="7" t="s">
        <v>28</v>
      </c>
      <c r="Q735" s="7" t="s">
        <v>29</v>
      </c>
      <c r="R735" s="7" t="s">
        <v>30</v>
      </c>
      <c r="S735" s="7" t="s">
        <v>31</v>
      </c>
      <c r="T735" s="7" t="s">
        <v>32</v>
      </c>
      <c r="U735" s="7" t="s">
        <v>33</v>
      </c>
      <c r="V735" s="7" t="s">
        <v>34</v>
      </c>
      <c r="W735" s="26" t="s">
        <v>35</v>
      </c>
      <c r="X735" s="7" t="s">
        <v>36</v>
      </c>
      <c r="Y735" s="7" t="s">
        <v>37</v>
      </c>
      <c r="Z735" s="26" t="s">
        <v>59</v>
      </c>
      <c r="AA735" s="26" t="s">
        <v>60</v>
      </c>
      <c r="AB735" s="26" t="s">
        <v>61</v>
      </c>
      <c r="AC735" s="7" t="s">
        <v>39</v>
      </c>
      <c r="AD735" s="7" t="s">
        <v>40</v>
      </c>
      <c r="AE735" s="7" t="s">
        <v>41</v>
      </c>
      <c r="AF735" s="7" t="s">
        <v>21</v>
      </c>
      <c r="AG735" s="26" t="s">
        <v>90</v>
      </c>
      <c r="AH735" s="26" t="s">
        <v>89</v>
      </c>
      <c r="AI735" s="7" t="s">
        <v>22</v>
      </c>
      <c r="AJ735" s="7" t="s">
        <v>23</v>
      </c>
      <c r="AK735" s="26" t="s">
        <v>20</v>
      </c>
      <c r="AL735" s="7" t="s">
        <v>24</v>
      </c>
    </row>
    <row r="736" spans="1:38" ht="20.25" x14ac:dyDescent="0.3">
      <c r="A736" s="7">
        <v>30</v>
      </c>
      <c r="B736" s="7">
        <v>18</v>
      </c>
      <c r="C736" s="27">
        <v>14</v>
      </c>
      <c r="D736" s="27">
        <v>23</v>
      </c>
      <c r="E736" s="7">
        <v>2.75</v>
      </c>
      <c r="F736" s="32">
        <f>($D736+2*$E736)/12</f>
        <v>2.375</v>
      </c>
      <c r="G736" s="8">
        <f t="shared" ref="G736:G758" si="833">$B$4*$A736*$F736</f>
        <v>8550</v>
      </c>
      <c r="H736" s="2">
        <v>1.4</v>
      </c>
      <c r="I736" s="7">
        <f t="shared" ref="I736:I758" si="834">$G736*$H736</f>
        <v>11970</v>
      </c>
      <c r="J736" s="7">
        <v>1.2</v>
      </c>
      <c r="K736" s="7">
        <v>1.1499999999999999</v>
      </c>
      <c r="L736" s="7">
        <v>0</v>
      </c>
      <c r="M736" s="2">
        <f>($E$7-$C$7-0.06*$D736/12)/$K736</f>
        <v>3.6681159420289853</v>
      </c>
      <c r="N736" s="2">
        <f>($F$7-$B$7)/$K736</f>
        <v>2.7536231884057973</v>
      </c>
      <c r="O736" s="2">
        <f>($G$7-$B$7)/$K736</f>
        <v>11.449275362318842</v>
      </c>
      <c r="P736" s="2">
        <f>$C$7+$K736*$A736+0.06*$D736/12</f>
        <v>36.281666666666666</v>
      </c>
      <c r="Q736" s="2">
        <f>IF($A736&lt;$M736,$P736,$P736+$E$7)</f>
        <v>42.281666666666666</v>
      </c>
      <c r="R736" s="2">
        <f>$B$7+K736*$A736</f>
        <v>35.333333333333336</v>
      </c>
      <c r="S736" s="2">
        <f t="shared" ref="S736:S758" si="835">$R736+$F$7</f>
        <v>39.333333333333336</v>
      </c>
      <c r="T736" s="2">
        <f t="shared" ref="T736:T758" si="836">$R736+$G$7</f>
        <v>49.333333333333336</v>
      </c>
      <c r="U736" s="7">
        <f t="shared" ref="U736:U758" si="837">IF($A736&lt;$M736,0.5,1)</f>
        <v>1</v>
      </c>
      <c r="V736" s="2">
        <f>($U736*$H$7*(1+$L736)*$J736)/($Q736*$R736)</f>
        <v>25.703633241283185</v>
      </c>
      <c r="W736" s="28">
        <f>IF($A736&lt;$N736,(($U736*$I$7/2*(1+$L736)*$J$7)/($R736*$Q736)),(($U736*$I$7*(1+$L736)*$J$7)/($S736*$Q736)))</f>
        <v>36.077663182945152</v>
      </c>
      <c r="X736" s="2">
        <f>(2*$U736*$H$7*(1+$L736)*$J736)/($Q736*$T736)</f>
        <v>36.818717886162403</v>
      </c>
      <c r="Y736" s="2">
        <f>IF($R736&gt;$F736,$F736*$V736,$R736*$V736)</f>
        <v>61.046128948047567</v>
      </c>
      <c r="Z736" s="28">
        <f>IF($N736&lt;$A736,0,$F$7-$B$7-$K736*$A736)</f>
        <v>0</v>
      </c>
      <c r="AA736" s="28">
        <f>IF($S736&gt;$F736,$F736,$S736)</f>
        <v>2.375</v>
      </c>
      <c r="AB736" s="28">
        <f>($AA736-$Z736)*$W736</f>
        <v>85.684450059494736</v>
      </c>
      <c r="AC736" s="2">
        <f>IF($T736&gt;$F736,$F736*$X736,$T736*$X736)</f>
        <v>87.444454979635708</v>
      </c>
      <c r="AD736" s="2">
        <f t="shared" ref="AD736:AD758" si="838">IF($Y736&gt;$AC736,$Y736,$AC736)</f>
        <v>87.444454979635708</v>
      </c>
      <c r="AE736" s="2">
        <f>IF($AB736&gt;$AD736,$AB736,$AD736)</f>
        <v>87.444454979635708</v>
      </c>
      <c r="AF736" s="2">
        <f t="shared" ref="AF736:AF758" si="839">PI()*($B736/(2*12))^2*62.4</f>
        <v>110.26990214100174</v>
      </c>
      <c r="AG736" s="33">
        <f>0.23*($M$7/$H736)*(1+0.35*$M$7*($F736/$A736))</f>
        <v>8.3280877976190479E-2</v>
      </c>
      <c r="AH736" s="33">
        <f>IF(AG736&gt;0.33,0.33,AG736)</f>
        <v>8.3280877976190479E-2</v>
      </c>
      <c r="AI736" s="2">
        <f>$P$7/($O$7-$N$7*AH736)</f>
        <v>1.8050962518799594</v>
      </c>
      <c r="AJ736" s="7">
        <v>2.4</v>
      </c>
      <c r="AK736" s="27">
        <f>IF($A736&gt;$F736,0,$AE736)</f>
        <v>0</v>
      </c>
      <c r="AL736" s="3">
        <f>(12/$D736)*(($I736+$AF736)/$AI736+$AK736/$AJ736)</f>
        <v>3491.6417933926668</v>
      </c>
    </row>
    <row r="737" spans="1:38" ht="20.25" x14ac:dyDescent="0.3">
      <c r="A737" s="7">
        <v>30</v>
      </c>
      <c r="B737" s="7">
        <v>24</v>
      </c>
      <c r="C737" s="27">
        <v>19</v>
      </c>
      <c r="D737" s="27">
        <v>30</v>
      </c>
      <c r="E737" s="7">
        <v>3.25</v>
      </c>
      <c r="F737" s="32">
        <f t="shared" ref="F737:F758" si="840">($D737+2*$E737)/12</f>
        <v>3.0416666666666665</v>
      </c>
      <c r="G737" s="8">
        <f t="shared" si="833"/>
        <v>10950</v>
      </c>
      <c r="H737" s="2">
        <v>1.4</v>
      </c>
      <c r="I737" s="7">
        <f t="shared" si="834"/>
        <v>15329.999999999998</v>
      </c>
      <c r="J737" s="7">
        <v>1.2</v>
      </c>
      <c r="K737" s="4">
        <f>(1.75-1.15)*(($D737-24)/(96-24))+1.15</f>
        <v>1.2</v>
      </c>
      <c r="L737" s="7">
        <v>0</v>
      </c>
      <c r="M737" s="2">
        <f t="shared" ref="M737:M758" si="841">($E$7-$C$7-0.06*$D737/12)/$K737</f>
        <v>3.4861111111111107</v>
      </c>
      <c r="N737" s="2">
        <f t="shared" ref="N737:N758" si="842">($F$7-$B$7)/$K737</f>
        <v>2.6388888888888888</v>
      </c>
      <c r="O737" s="2">
        <f t="shared" ref="O737:O758" si="843">($G$7-$B$7)/$K737</f>
        <v>10.972222222222221</v>
      </c>
      <c r="P737" s="2">
        <f t="shared" ref="P737:P758" si="844">$C$7+$K737*$A737+0.06*$D737/12</f>
        <v>37.816666666666663</v>
      </c>
      <c r="Q737" s="2">
        <f t="shared" ref="Q737:Q758" si="845">IF($A737&lt;$M737,$P737,$P737+$E$7)</f>
        <v>43.816666666666663</v>
      </c>
      <c r="R737" s="2">
        <f t="shared" ref="R737:R758" si="846">$B$7+K737*$A737</f>
        <v>36.833333333333336</v>
      </c>
      <c r="S737" s="2">
        <f t="shared" si="835"/>
        <v>40.833333333333336</v>
      </c>
      <c r="T737" s="2">
        <f t="shared" si="836"/>
        <v>50.833333333333336</v>
      </c>
      <c r="U737" s="7">
        <f t="shared" si="837"/>
        <v>1</v>
      </c>
      <c r="V737" s="2">
        <f t="shared" ref="V737:V758" si="847">($U737*$H$7*(1+$L737)*$J737)/($Q737*$R737)</f>
        <v>23.793090984821234</v>
      </c>
      <c r="W737" s="28">
        <f t="shared" ref="W737:W758" si="848">IF($A737&lt;$N737,(($U737*$I$7/2*(1+$L737)*$J$7)/($R737*$Q737)),(($U737*$I$7*(1+$L737)*$J$7)/($S737*$Q737)))</f>
        <v>33.534905023249316</v>
      </c>
      <c r="X737" s="2">
        <f t="shared" ref="X737:X758" si="849">(2*$U737*$H$7*(1+$L737)*$J737)/($Q737*$T737)</f>
        <v>34.480479394396674</v>
      </c>
      <c r="Y737" s="2">
        <f t="shared" ref="Y737:Y758" si="850">IF($R737&gt;$F737,$F737*$V737,$R737*$V737)</f>
        <v>72.370651745497909</v>
      </c>
      <c r="Z737" s="28">
        <f t="shared" ref="Z737:Z758" si="851">IF($N737&lt;$A737,0,$F$7-$B$7-$K737*$A737)</f>
        <v>0</v>
      </c>
      <c r="AA737" s="28">
        <f t="shared" ref="AA737:AA758" si="852">IF($S737&gt;$F737,$F737,$S737)</f>
        <v>3.0416666666666665</v>
      </c>
      <c r="AB737" s="28">
        <f t="shared" ref="AB737:AB758" si="853">($AA737-$Z737)*$W737</f>
        <v>102.00200277905</v>
      </c>
      <c r="AC737" s="2">
        <f t="shared" ref="AC737:AC758" si="854">IF($T737&gt;$F737,$F737*$X737,$T737*$X737)</f>
        <v>104.87812482462321</v>
      </c>
      <c r="AD737" s="2">
        <f t="shared" si="838"/>
        <v>104.87812482462321</v>
      </c>
      <c r="AE737" s="2">
        <f t="shared" ref="AE737:AE758" si="855">IF($AB737&gt;$AD737,$AB737,$AD737)</f>
        <v>104.87812482462321</v>
      </c>
      <c r="AF737" s="2">
        <f t="shared" si="839"/>
        <v>196.03538158400309</v>
      </c>
      <c r="AG737" s="33">
        <f t="shared" ref="AG737:AG758" si="856">0.23*($M$7/$H737)*(1+0.35*$M$7*($F737/$A737))</f>
        <v>8.360032242063492E-2</v>
      </c>
      <c r="AH737" s="33">
        <f t="shared" ref="AH737:AH758" si="857">IF(AG737&gt;0.33,0.33,AG737)</f>
        <v>8.360032242063492E-2</v>
      </c>
      <c r="AI737" s="2">
        <f t="shared" ref="AI737:AI758" si="858">$P$7/($O$7-$N$7*AH737)</f>
        <v>1.8053049169021151</v>
      </c>
      <c r="AJ737" s="7">
        <v>2.2000000000000002</v>
      </c>
      <c r="AK737" s="27">
        <f t="shared" ref="AK737:AK758" si="859">IF($A737&gt;$F737,0,$AE737)</f>
        <v>0</v>
      </c>
      <c r="AL737" s="3">
        <f t="shared" ref="AL737:AL758" si="860">(12/$D737)*(($I737+$AF737)/$AI737+$AK737/$AJ737)</f>
        <v>3440.0915294080114</v>
      </c>
    </row>
    <row r="738" spans="1:38" ht="20.25" x14ac:dyDescent="0.3">
      <c r="A738" s="7">
        <v>30</v>
      </c>
      <c r="B738" s="7">
        <v>27</v>
      </c>
      <c r="C738" s="27">
        <v>22</v>
      </c>
      <c r="D738" s="27">
        <v>34</v>
      </c>
      <c r="E738" s="7">
        <v>3.5</v>
      </c>
      <c r="F738" s="32">
        <f t="shared" si="840"/>
        <v>3.4166666666666665</v>
      </c>
      <c r="G738" s="8">
        <f t="shared" si="833"/>
        <v>12300</v>
      </c>
      <c r="H738" s="2">
        <v>1.4</v>
      </c>
      <c r="I738" s="7">
        <f t="shared" si="834"/>
        <v>17220</v>
      </c>
      <c r="J738" s="7">
        <v>1.2</v>
      </c>
      <c r="K738" s="4">
        <f t="shared" ref="K738:K748" si="861">(1.75-1.15)*(($D738-24)/(96-24))+1.15</f>
        <v>1.2333333333333332</v>
      </c>
      <c r="L738" s="7">
        <v>0</v>
      </c>
      <c r="M738" s="2">
        <f t="shared" si="841"/>
        <v>3.3756756756756761</v>
      </c>
      <c r="N738" s="2">
        <f t="shared" si="842"/>
        <v>2.567567567567568</v>
      </c>
      <c r="O738" s="2">
        <f t="shared" si="843"/>
        <v>10.675675675675677</v>
      </c>
      <c r="P738" s="2">
        <f t="shared" si="844"/>
        <v>38.836666666666659</v>
      </c>
      <c r="Q738" s="2">
        <f t="shared" si="845"/>
        <v>44.836666666666659</v>
      </c>
      <c r="R738" s="2">
        <f t="shared" si="846"/>
        <v>37.833333333333329</v>
      </c>
      <c r="S738" s="2">
        <f t="shared" si="835"/>
        <v>41.833333333333329</v>
      </c>
      <c r="T738" s="2">
        <f t="shared" si="836"/>
        <v>51.833333333333329</v>
      </c>
      <c r="U738" s="7">
        <f t="shared" si="837"/>
        <v>1</v>
      </c>
      <c r="V738" s="2">
        <f t="shared" si="847"/>
        <v>22.637230843096027</v>
      </c>
      <c r="W738" s="28">
        <f t="shared" si="848"/>
        <v>31.988616791476584</v>
      </c>
      <c r="X738" s="2">
        <f t="shared" si="849"/>
        <v>33.045989719503524</v>
      </c>
      <c r="Y738" s="2">
        <f t="shared" si="850"/>
        <v>77.343872047244759</v>
      </c>
      <c r="Z738" s="28">
        <f t="shared" si="851"/>
        <v>0</v>
      </c>
      <c r="AA738" s="28">
        <f t="shared" si="852"/>
        <v>3.4166666666666665</v>
      </c>
      <c r="AB738" s="28">
        <f t="shared" si="853"/>
        <v>109.29444070421165</v>
      </c>
      <c r="AC738" s="2">
        <f t="shared" si="854"/>
        <v>112.90713154163703</v>
      </c>
      <c r="AD738" s="2">
        <f t="shared" si="838"/>
        <v>112.90713154163703</v>
      </c>
      <c r="AE738" s="2">
        <f t="shared" si="855"/>
        <v>112.90713154163703</v>
      </c>
      <c r="AF738" s="2">
        <f t="shared" si="839"/>
        <v>248.1072798172539</v>
      </c>
      <c r="AG738" s="33">
        <f t="shared" si="856"/>
        <v>8.3780009920634918E-2</v>
      </c>
      <c r="AH738" s="33">
        <f t="shared" si="857"/>
        <v>8.3780009920634918E-2</v>
      </c>
      <c r="AI738" s="2">
        <f t="shared" si="858"/>
        <v>1.8054223121787316</v>
      </c>
      <c r="AJ738" s="7">
        <v>2.2000000000000002</v>
      </c>
      <c r="AK738" s="27">
        <f t="shared" si="859"/>
        <v>0</v>
      </c>
      <c r="AL738" s="3">
        <f t="shared" si="860"/>
        <v>3414.8322486461052</v>
      </c>
    </row>
    <row r="739" spans="1:38" ht="20.25" x14ac:dyDescent="0.3">
      <c r="A739" s="7">
        <v>30</v>
      </c>
      <c r="B739" s="7">
        <v>30</v>
      </c>
      <c r="C739" s="27">
        <v>24</v>
      </c>
      <c r="D739" s="27">
        <v>38</v>
      </c>
      <c r="E739" s="7">
        <v>3.75</v>
      </c>
      <c r="F739" s="32">
        <f t="shared" si="840"/>
        <v>3.7916666666666665</v>
      </c>
      <c r="G739" s="8">
        <f t="shared" si="833"/>
        <v>13650</v>
      </c>
      <c r="H739" s="2">
        <v>1.4</v>
      </c>
      <c r="I739" s="7">
        <f t="shared" si="834"/>
        <v>19110</v>
      </c>
      <c r="J739" s="7">
        <v>1.2</v>
      </c>
      <c r="K739" s="4">
        <f t="shared" si="861"/>
        <v>1.2666666666666666</v>
      </c>
      <c r="L739" s="7">
        <v>0</v>
      </c>
      <c r="M739" s="2">
        <f t="shared" si="841"/>
        <v>3.271052631578947</v>
      </c>
      <c r="N739" s="2">
        <f t="shared" si="842"/>
        <v>2.5</v>
      </c>
      <c r="O739" s="2">
        <f t="shared" si="843"/>
        <v>10.394736842105264</v>
      </c>
      <c r="P739" s="2">
        <f t="shared" si="844"/>
        <v>39.856666666666662</v>
      </c>
      <c r="Q739" s="2">
        <f t="shared" si="845"/>
        <v>45.856666666666662</v>
      </c>
      <c r="R739" s="2">
        <f t="shared" si="846"/>
        <v>38.833333333333336</v>
      </c>
      <c r="S739" s="2">
        <f t="shared" si="835"/>
        <v>42.833333333333336</v>
      </c>
      <c r="T739" s="2">
        <f t="shared" si="836"/>
        <v>52.833333333333336</v>
      </c>
      <c r="U739" s="7">
        <f t="shared" si="837"/>
        <v>1</v>
      </c>
      <c r="V739" s="2">
        <f t="shared" si="847"/>
        <v>21.563739224759864</v>
      </c>
      <c r="W739" s="28">
        <f t="shared" si="848"/>
        <v>30.54688253507447</v>
      </c>
      <c r="X739" s="2">
        <f t="shared" si="849"/>
        <v>31.699376904536582</v>
      </c>
      <c r="Y739" s="2">
        <f t="shared" si="850"/>
        <v>81.762511227214475</v>
      </c>
      <c r="Z739" s="28">
        <f t="shared" si="851"/>
        <v>0</v>
      </c>
      <c r="AA739" s="28">
        <f t="shared" si="852"/>
        <v>3.7916666666666665</v>
      </c>
      <c r="AB739" s="28">
        <f t="shared" si="853"/>
        <v>115.82359627882403</v>
      </c>
      <c r="AC739" s="2">
        <f t="shared" si="854"/>
        <v>120.19347076303454</v>
      </c>
      <c r="AD739" s="2">
        <f t="shared" si="838"/>
        <v>120.19347076303454</v>
      </c>
      <c r="AE739" s="2">
        <f t="shared" si="855"/>
        <v>120.19347076303454</v>
      </c>
      <c r="AF739" s="2">
        <f t="shared" si="839"/>
        <v>306.30528372500481</v>
      </c>
      <c r="AG739" s="33">
        <f t="shared" si="856"/>
        <v>8.3959697420634916E-2</v>
      </c>
      <c r="AH739" s="33">
        <f t="shared" si="857"/>
        <v>8.3959697420634916E-2</v>
      </c>
      <c r="AI739" s="2">
        <f t="shared" si="858"/>
        <v>1.8055397227242891</v>
      </c>
      <c r="AJ739" s="7">
        <v>2.2000000000000002</v>
      </c>
      <c r="AK739" s="27">
        <f t="shared" si="859"/>
        <v>0</v>
      </c>
      <c r="AL739" s="3">
        <f t="shared" si="860"/>
        <v>3395.9179902107121</v>
      </c>
    </row>
    <row r="740" spans="1:38" ht="20.25" x14ac:dyDescent="0.3">
      <c r="A740" s="7">
        <v>30</v>
      </c>
      <c r="B740" s="7">
        <v>33</v>
      </c>
      <c r="C740" s="27">
        <v>27</v>
      </c>
      <c r="D740" s="27">
        <v>42</v>
      </c>
      <c r="E740" s="7">
        <v>3.75</v>
      </c>
      <c r="F740" s="32">
        <f t="shared" si="840"/>
        <v>4.125</v>
      </c>
      <c r="G740" s="8">
        <f t="shared" si="833"/>
        <v>14850</v>
      </c>
      <c r="H740" s="2">
        <v>1.4</v>
      </c>
      <c r="I740" s="7">
        <f t="shared" si="834"/>
        <v>20790</v>
      </c>
      <c r="J740" s="7">
        <v>1.2</v>
      </c>
      <c r="K740" s="4">
        <f t="shared" si="861"/>
        <v>1.2999999999999998</v>
      </c>
      <c r="L740" s="7">
        <v>0</v>
      </c>
      <c r="M740" s="2">
        <f t="shared" si="841"/>
        <v>3.1717948717948721</v>
      </c>
      <c r="N740" s="2">
        <f t="shared" si="842"/>
        <v>2.4358974358974361</v>
      </c>
      <c r="O740" s="2">
        <f t="shared" si="843"/>
        <v>10.12820512820513</v>
      </c>
      <c r="P740" s="2">
        <f t="shared" si="844"/>
        <v>40.876666666666658</v>
      </c>
      <c r="Q740" s="2">
        <f t="shared" si="845"/>
        <v>46.876666666666658</v>
      </c>
      <c r="R740" s="2">
        <f t="shared" si="846"/>
        <v>39.833333333333329</v>
      </c>
      <c r="S740" s="2">
        <f t="shared" si="835"/>
        <v>43.833333333333329</v>
      </c>
      <c r="T740" s="2">
        <f t="shared" si="836"/>
        <v>53.833333333333329</v>
      </c>
      <c r="U740" s="7">
        <f t="shared" si="837"/>
        <v>1</v>
      </c>
      <c r="V740" s="2">
        <f t="shared" si="847"/>
        <v>20.564959178020494</v>
      </c>
      <c r="W740" s="28">
        <f t="shared" si="848"/>
        <v>29.200482673163599</v>
      </c>
      <c r="X740" s="2">
        <f t="shared" si="849"/>
        <v>30.433592839299674</v>
      </c>
      <c r="Y740" s="2">
        <f t="shared" si="850"/>
        <v>84.830456609334533</v>
      </c>
      <c r="Z740" s="28">
        <f t="shared" si="851"/>
        <v>0</v>
      </c>
      <c r="AA740" s="28">
        <f t="shared" si="852"/>
        <v>4.125</v>
      </c>
      <c r="AB740" s="28">
        <f t="shared" si="853"/>
        <v>120.45199102679985</v>
      </c>
      <c r="AC740" s="2">
        <f t="shared" si="854"/>
        <v>125.53857046211115</v>
      </c>
      <c r="AD740" s="2">
        <f t="shared" si="838"/>
        <v>125.53857046211115</v>
      </c>
      <c r="AE740" s="2">
        <f t="shared" si="855"/>
        <v>125.53857046211115</v>
      </c>
      <c r="AF740" s="2">
        <f t="shared" si="839"/>
        <v>370.62939330725584</v>
      </c>
      <c r="AG740" s="33">
        <f t="shared" si="856"/>
        <v>8.4119419642857157E-2</v>
      </c>
      <c r="AH740" s="33">
        <f t="shared" si="857"/>
        <v>8.4119419642857157E-2</v>
      </c>
      <c r="AI740" s="2">
        <f t="shared" si="858"/>
        <v>1.8056441004744523</v>
      </c>
      <c r="AJ740" s="7">
        <v>2.2000000000000002</v>
      </c>
      <c r="AK740" s="27">
        <f t="shared" si="859"/>
        <v>0</v>
      </c>
      <c r="AL740" s="3">
        <f t="shared" si="860"/>
        <v>3348.3309976671917</v>
      </c>
    </row>
    <row r="741" spans="1:38" ht="20.25" x14ac:dyDescent="0.3">
      <c r="A741" s="7">
        <v>30</v>
      </c>
      <c r="B741" s="7">
        <v>36</v>
      </c>
      <c r="C741" s="27">
        <v>29</v>
      </c>
      <c r="D741" s="27">
        <v>45</v>
      </c>
      <c r="E741" s="7">
        <v>4.5</v>
      </c>
      <c r="F741" s="32">
        <f t="shared" si="840"/>
        <v>4.5</v>
      </c>
      <c r="G741" s="8">
        <f t="shared" si="833"/>
        <v>16200</v>
      </c>
      <c r="H741" s="2">
        <v>1.4</v>
      </c>
      <c r="I741" s="7">
        <f t="shared" si="834"/>
        <v>22680</v>
      </c>
      <c r="J741" s="7">
        <v>1.2</v>
      </c>
      <c r="K741" s="4">
        <f t="shared" si="861"/>
        <v>1.325</v>
      </c>
      <c r="L741" s="7">
        <v>0</v>
      </c>
      <c r="M741" s="2">
        <f t="shared" si="841"/>
        <v>3.10062893081761</v>
      </c>
      <c r="N741" s="2">
        <f t="shared" si="842"/>
        <v>2.3899371069182389</v>
      </c>
      <c r="O741" s="2">
        <f t="shared" si="843"/>
        <v>9.9371069182389942</v>
      </c>
      <c r="P741" s="2">
        <f t="shared" si="844"/>
        <v>41.641666666666666</v>
      </c>
      <c r="Q741" s="2">
        <f t="shared" si="845"/>
        <v>47.641666666666666</v>
      </c>
      <c r="R741" s="2">
        <f t="shared" si="846"/>
        <v>40.583333333333336</v>
      </c>
      <c r="S741" s="2">
        <f t="shared" si="835"/>
        <v>44.583333333333336</v>
      </c>
      <c r="T741" s="2">
        <f t="shared" si="836"/>
        <v>54.583333333333336</v>
      </c>
      <c r="U741" s="7">
        <f t="shared" si="837"/>
        <v>1</v>
      </c>
      <c r="V741" s="2">
        <f t="shared" si="847"/>
        <v>19.860791996491603</v>
      </c>
      <c r="W741" s="28">
        <f t="shared" si="848"/>
        <v>28.248264317439869</v>
      </c>
      <c r="X741" s="2">
        <f t="shared" si="849"/>
        <v>29.533452526080648</v>
      </c>
      <c r="Y741" s="2">
        <f t="shared" si="850"/>
        <v>89.373563984212211</v>
      </c>
      <c r="Z741" s="28">
        <f t="shared" si="851"/>
        <v>0</v>
      </c>
      <c r="AA741" s="28">
        <f t="shared" si="852"/>
        <v>4.5</v>
      </c>
      <c r="AB741" s="28">
        <f t="shared" si="853"/>
        <v>127.11718942847941</v>
      </c>
      <c r="AC741" s="2">
        <f t="shared" si="854"/>
        <v>132.90053636736292</v>
      </c>
      <c r="AD741" s="2">
        <f t="shared" si="838"/>
        <v>132.90053636736292</v>
      </c>
      <c r="AE741" s="2">
        <f t="shared" si="855"/>
        <v>132.90053636736292</v>
      </c>
      <c r="AF741" s="2">
        <f t="shared" si="839"/>
        <v>441.07960856400695</v>
      </c>
      <c r="AG741" s="33">
        <f t="shared" si="856"/>
        <v>8.4299107142857155E-2</v>
      </c>
      <c r="AH741" s="33">
        <f t="shared" si="857"/>
        <v>8.4299107142857155E-2</v>
      </c>
      <c r="AI741" s="2">
        <f t="shared" si="858"/>
        <v>1.805761539869472</v>
      </c>
      <c r="AJ741" s="7">
        <v>2.2000000000000002</v>
      </c>
      <c r="AK741" s="27">
        <f t="shared" si="859"/>
        <v>0</v>
      </c>
      <c r="AL741" s="3">
        <f t="shared" si="860"/>
        <v>3414.4160747803271</v>
      </c>
    </row>
    <row r="742" spans="1:38" ht="20.25" x14ac:dyDescent="0.3">
      <c r="A742" s="7">
        <v>30</v>
      </c>
      <c r="B742" s="7">
        <v>39</v>
      </c>
      <c r="C742" s="27">
        <v>32</v>
      </c>
      <c r="D742" s="27">
        <v>49</v>
      </c>
      <c r="E742" s="7">
        <v>4.75</v>
      </c>
      <c r="F742" s="32">
        <f t="shared" si="840"/>
        <v>4.875</v>
      </c>
      <c r="G742" s="8">
        <f t="shared" si="833"/>
        <v>17550</v>
      </c>
      <c r="H742" s="2">
        <v>1.4</v>
      </c>
      <c r="I742" s="7">
        <f t="shared" si="834"/>
        <v>24570</v>
      </c>
      <c r="J742" s="7">
        <v>1.2</v>
      </c>
      <c r="K742" s="4">
        <f t="shared" si="861"/>
        <v>1.3583333333333334</v>
      </c>
      <c r="L742" s="7">
        <v>0</v>
      </c>
      <c r="M742" s="2">
        <f t="shared" si="841"/>
        <v>3.0098159509202449</v>
      </c>
      <c r="N742" s="2">
        <f t="shared" si="842"/>
        <v>2.3312883435582821</v>
      </c>
      <c r="O742" s="2">
        <f t="shared" si="843"/>
        <v>9.6932515337423304</v>
      </c>
      <c r="P742" s="2">
        <f t="shared" si="844"/>
        <v>42.661666666666662</v>
      </c>
      <c r="Q742" s="2">
        <f t="shared" si="845"/>
        <v>48.661666666666662</v>
      </c>
      <c r="R742" s="2">
        <f t="shared" si="846"/>
        <v>41.583333333333336</v>
      </c>
      <c r="S742" s="2">
        <f t="shared" si="835"/>
        <v>45.583333333333336</v>
      </c>
      <c r="T742" s="2">
        <f t="shared" si="836"/>
        <v>55.583333333333336</v>
      </c>
      <c r="U742" s="7">
        <f t="shared" si="837"/>
        <v>1</v>
      </c>
      <c r="V742" s="2">
        <f t="shared" si="847"/>
        <v>18.976885853770767</v>
      </c>
      <c r="W742" s="28">
        <f t="shared" si="848"/>
        <v>27.049434532197253</v>
      </c>
      <c r="X742" s="2">
        <f t="shared" si="849"/>
        <v>28.394201022583548</v>
      </c>
      <c r="Y742" s="2">
        <f t="shared" si="850"/>
        <v>92.512318537132487</v>
      </c>
      <c r="Z742" s="28">
        <f t="shared" si="851"/>
        <v>0</v>
      </c>
      <c r="AA742" s="28">
        <f t="shared" si="852"/>
        <v>4.875</v>
      </c>
      <c r="AB742" s="28">
        <f t="shared" si="853"/>
        <v>131.8659933444616</v>
      </c>
      <c r="AC742" s="2">
        <f t="shared" si="854"/>
        <v>138.4217299850948</v>
      </c>
      <c r="AD742" s="2">
        <f t="shared" si="838"/>
        <v>138.4217299850948</v>
      </c>
      <c r="AE742" s="2">
        <f t="shared" si="855"/>
        <v>138.4217299850948</v>
      </c>
      <c r="AF742" s="2">
        <f t="shared" si="839"/>
        <v>517.65592949525819</v>
      </c>
      <c r="AG742" s="33">
        <f t="shared" si="856"/>
        <v>8.4478794642857138E-2</v>
      </c>
      <c r="AH742" s="33">
        <f t="shared" si="857"/>
        <v>8.4478794642857138E-2</v>
      </c>
      <c r="AI742" s="2">
        <f t="shared" si="858"/>
        <v>1.805878994542041</v>
      </c>
      <c r="AJ742" s="7">
        <v>2.2000000000000002</v>
      </c>
      <c r="AK742" s="27">
        <f t="shared" si="859"/>
        <v>0</v>
      </c>
      <c r="AL742" s="3">
        <f t="shared" si="860"/>
        <v>3402.1746509065683</v>
      </c>
    </row>
    <row r="743" spans="1:38" ht="20.25" x14ac:dyDescent="0.3">
      <c r="A743" s="7">
        <v>30</v>
      </c>
      <c r="B743" s="7">
        <v>42</v>
      </c>
      <c r="C743" s="27">
        <v>34</v>
      </c>
      <c r="D743" s="27">
        <v>53</v>
      </c>
      <c r="E743" s="7">
        <v>5</v>
      </c>
      <c r="F743" s="32">
        <f t="shared" si="840"/>
        <v>5.25</v>
      </c>
      <c r="G743" s="8">
        <f t="shared" si="833"/>
        <v>18900</v>
      </c>
      <c r="H743" s="2">
        <v>1.4</v>
      </c>
      <c r="I743" s="7">
        <f t="shared" si="834"/>
        <v>26460</v>
      </c>
      <c r="J743" s="7">
        <v>1.2</v>
      </c>
      <c r="K743" s="4">
        <f t="shared" si="861"/>
        <v>1.3916666666666666</v>
      </c>
      <c r="L743" s="7">
        <v>0</v>
      </c>
      <c r="M743" s="2">
        <f t="shared" si="841"/>
        <v>2.9233532934131738</v>
      </c>
      <c r="N743" s="2">
        <f t="shared" si="842"/>
        <v>2.2754491017964074</v>
      </c>
      <c r="O743" s="2">
        <f t="shared" si="843"/>
        <v>9.4610778443113777</v>
      </c>
      <c r="P743" s="2">
        <f t="shared" si="844"/>
        <v>43.681666666666665</v>
      </c>
      <c r="Q743" s="2">
        <f t="shared" si="845"/>
        <v>49.681666666666665</v>
      </c>
      <c r="R743" s="2">
        <f t="shared" si="846"/>
        <v>42.583333333333336</v>
      </c>
      <c r="S743" s="2">
        <f t="shared" si="835"/>
        <v>46.583333333333336</v>
      </c>
      <c r="T743" s="2">
        <f t="shared" si="836"/>
        <v>56.583333333333336</v>
      </c>
      <c r="U743" s="7">
        <f t="shared" si="837"/>
        <v>1</v>
      </c>
      <c r="V743" s="2">
        <f t="shared" si="847"/>
        <v>18.150785047056605</v>
      </c>
      <c r="W743" s="28">
        <f t="shared" si="848"/>
        <v>25.925344250463791</v>
      </c>
      <c r="X743" s="2">
        <f t="shared" si="849"/>
        <v>27.319738318250149</v>
      </c>
      <c r="Y743" s="2">
        <f t="shared" si="850"/>
        <v>95.291621497047174</v>
      </c>
      <c r="Z743" s="28">
        <f t="shared" si="851"/>
        <v>0</v>
      </c>
      <c r="AA743" s="28">
        <f t="shared" si="852"/>
        <v>5.25</v>
      </c>
      <c r="AB743" s="28">
        <f t="shared" si="853"/>
        <v>136.10805731493491</v>
      </c>
      <c r="AC743" s="2">
        <f t="shared" si="854"/>
        <v>143.42862617081329</v>
      </c>
      <c r="AD743" s="2">
        <f t="shared" si="838"/>
        <v>143.42862617081329</v>
      </c>
      <c r="AE743" s="2">
        <f t="shared" si="855"/>
        <v>143.42862617081329</v>
      </c>
      <c r="AF743" s="2">
        <f t="shared" si="839"/>
        <v>600.35835610100946</v>
      </c>
      <c r="AG743" s="33">
        <f t="shared" si="856"/>
        <v>8.4658482142857136E-2</v>
      </c>
      <c r="AH743" s="33">
        <f t="shared" si="857"/>
        <v>8.4658482142857136E-2</v>
      </c>
      <c r="AI743" s="2">
        <f t="shared" si="858"/>
        <v>1.805996464495141</v>
      </c>
      <c r="AJ743" s="7">
        <v>2.2000000000000002</v>
      </c>
      <c r="AK743" s="27">
        <f t="shared" si="859"/>
        <v>0</v>
      </c>
      <c r="AL743" s="3">
        <f t="shared" si="860"/>
        <v>3392.5169348398194</v>
      </c>
    </row>
    <row r="744" spans="1:38" ht="20.25" x14ac:dyDescent="0.3">
      <c r="A744" s="7">
        <v>30</v>
      </c>
      <c r="B744" s="7">
        <v>48</v>
      </c>
      <c r="C744" s="27">
        <v>38</v>
      </c>
      <c r="D744" s="27">
        <v>60</v>
      </c>
      <c r="E744" s="7">
        <v>5.5</v>
      </c>
      <c r="F744" s="32">
        <f t="shared" si="840"/>
        <v>5.916666666666667</v>
      </c>
      <c r="G744" s="8">
        <f t="shared" si="833"/>
        <v>21300</v>
      </c>
      <c r="H744" s="2">
        <v>1.4</v>
      </c>
      <c r="I744" s="7">
        <f t="shared" si="834"/>
        <v>29819.999999999996</v>
      </c>
      <c r="J744" s="7">
        <v>1.2</v>
      </c>
      <c r="K744" s="4">
        <f t="shared" si="861"/>
        <v>1.45</v>
      </c>
      <c r="L744" s="7">
        <v>0</v>
      </c>
      <c r="M744" s="2">
        <f t="shared" si="841"/>
        <v>2.7816091954022988</v>
      </c>
      <c r="N744" s="2">
        <f t="shared" si="842"/>
        <v>2.1839080459770113</v>
      </c>
      <c r="O744" s="2">
        <f t="shared" si="843"/>
        <v>9.0804597701149419</v>
      </c>
      <c r="P744" s="2">
        <f t="shared" si="844"/>
        <v>45.466666666666661</v>
      </c>
      <c r="Q744" s="2">
        <f t="shared" si="845"/>
        <v>51.466666666666661</v>
      </c>
      <c r="R744" s="2">
        <f t="shared" si="846"/>
        <v>44.333333333333336</v>
      </c>
      <c r="S744" s="2">
        <f t="shared" si="835"/>
        <v>48.333333333333336</v>
      </c>
      <c r="T744" s="2">
        <f t="shared" si="836"/>
        <v>58.333333333333336</v>
      </c>
      <c r="U744" s="7">
        <f t="shared" si="837"/>
        <v>1</v>
      </c>
      <c r="V744" s="2">
        <f t="shared" si="847"/>
        <v>16.829638863999378</v>
      </c>
      <c r="W744" s="28">
        <f t="shared" si="848"/>
        <v>24.120064320171522</v>
      </c>
      <c r="X744" s="2">
        <f t="shared" si="849"/>
        <v>25.581051073279053</v>
      </c>
      <c r="Y744" s="2">
        <f t="shared" si="850"/>
        <v>99.575363278662991</v>
      </c>
      <c r="Z744" s="28">
        <f t="shared" si="851"/>
        <v>0</v>
      </c>
      <c r="AA744" s="28">
        <f t="shared" si="852"/>
        <v>5.916666666666667</v>
      </c>
      <c r="AB744" s="28">
        <f t="shared" si="853"/>
        <v>142.71038056101486</v>
      </c>
      <c r="AC744" s="2">
        <f t="shared" si="854"/>
        <v>151.35455218356773</v>
      </c>
      <c r="AD744" s="2">
        <f t="shared" si="838"/>
        <v>151.35455218356773</v>
      </c>
      <c r="AE744" s="2">
        <f t="shared" si="855"/>
        <v>151.35455218356773</v>
      </c>
      <c r="AF744" s="2">
        <f t="shared" si="839"/>
        <v>784.14152633601236</v>
      </c>
      <c r="AG744" s="33">
        <f t="shared" si="856"/>
        <v>8.4977926587301592E-2</v>
      </c>
      <c r="AH744" s="33">
        <f t="shared" si="857"/>
        <v>8.4977926587301592E-2</v>
      </c>
      <c r="AI744" s="2">
        <f t="shared" si="858"/>
        <v>1.8062053377062977</v>
      </c>
      <c r="AJ744" s="7">
        <v>2.2000000000000002</v>
      </c>
      <c r="AK744" s="27">
        <f t="shared" si="859"/>
        <v>0</v>
      </c>
      <c r="AL744" s="3">
        <f t="shared" si="860"/>
        <v>3388.7776641387022</v>
      </c>
    </row>
    <row r="745" spans="1:38" ht="20.25" x14ac:dyDescent="0.3">
      <c r="A745" s="7">
        <v>30</v>
      </c>
      <c r="B745" s="7">
        <v>54</v>
      </c>
      <c r="C745" s="27">
        <v>43</v>
      </c>
      <c r="D745" s="27">
        <v>68</v>
      </c>
      <c r="E745" s="7">
        <v>6</v>
      </c>
      <c r="F745" s="32">
        <f t="shared" si="840"/>
        <v>6.666666666666667</v>
      </c>
      <c r="G745" s="8">
        <f t="shared" si="833"/>
        <v>24000</v>
      </c>
      <c r="H745" s="2">
        <v>1.4</v>
      </c>
      <c r="I745" s="7">
        <f t="shared" si="834"/>
        <v>33600</v>
      </c>
      <c r="J745" s="7">
        <v>1.2</v>
      </c>
      <c r="K745" s="4">
        <f t="shared" si="861"/>
        <v>1.5166666666666666</v>
      </c>
      <c r="L745" s="7">
        <v>0</v>
      </c>
      <c r="M745" s="2">
        <f t="shared" si="841"/>
        <v>2.6329670329670329</v>
      </c>
      <c r="N745" s="2">
        <f t="shared" si="842"/>
        <v>2.087912087912088</v>
      </c>
      <c r="O745" s="2">
        <f t="shared" si="843"/>
        <v>8.6813186813186807</v>
      </c>
      <c r="P745" s="2">
        <f t="shared" si="844"/>
        <v>47.506666666666668</v>
      </c>
      <c r="Q745" s="2">
        <f t="shared" si="845"/>
        <v>53.506666666666668</v>
      </c>
      <c r="R745" s="2">
        <f t="shared" si="846"/>
        <v>46.333333333333336</v>
      </c>
      <c r="S745" s="2">
        <f t="shared" si="835"/>
        <v>50.333333333333336</v>
      </c>
      <c r="T745" s="2">
        <f t="shared" si="836"/>
        <v>60.333333333333336</v>
      </c>
      <c r="U745" s="7">
        <f t="shared" si="837"/>
        <v>1</v>
      </c>
      <c r="V745" s="2">
        <f t="shared" si="847"/>
        <v>15.489228353175919</v>
      </c>
      <c r="W745" s="28">
        <f t="shared" si="848"/>
        <v>22.278587966592021</v>
      </c>
      <c r="X745" s="2">
        <f t="shared" si="849"/>
        <v>23.790085536922128</v>
      </c>
      <c r="Y745" s="2">
        <f t="shared" si="850"/>
        <v>103.26152235450613</v>
      </c>
      <c r="Z745" s="28">
        <f t="shared" si="851"/>
        <v>0</v>
      </c>
      <c r="AA745" s="28">
        <f t="shared" si="852"/>
        <v>6.666666666666667</v>
      </c>
      <c r="AB745" s="28">
        <f t="shared" si="853"/>
        <v>148.52391977728016</v>
      </c>
      <c r="AC745" s="2">
        <f t="shared" si="854"/>
        <v>158.60057024614753</v>
      </c>
      <c r="AD745" s="2">
        <f t="shared" si="838"/>
        <v>158.60057024614753</v>
      </c>
      <c r="AE745" s="2">
        <f t="shared" si="855"/>
        <v>158.60057024614753</v>
      </c>
      <c r="AF745" s="2">
        <f t="shared" si="839"/>
        <v>992.42911926901559</v>
      </c>
      <c r="AG745" s="33">
        <f t="shared" si="856"/>
        <v>8.5337301587301601E-2</v>
      </c>
      <c r="AH745" s="33">
        <f t="shared" si="857"/>
        <v>8.5337301587301601E-2</v>
      </c>
      <c r="AI745" s="2">
        <f t="shared" si="858"/>
        <v>1.8064403778274354</v>
      </c>
      <c r="AJ745" s="7">
        <v>2.2000000000000002</v>
      </c>
      <c r="AK745" s="27">
        <f t="shared" si="859"/>
        <v>0</v>
      </c>
      <c r="AL745" s="3">
        <f t="shared" si="860"/>
        <v>3379.3234418879183</v>
      </c>
    </row>
    <row r="746" spans="1:38" ht="20.25" x14ac:dyDescent="0.3">
      <c r="A746" s="7">
        <v>30</v>
      </c>
      <c r="B746" s="7">
        <v>60</v>
      </c>
      <c r="C746" s="27">
        <v>48</v>
      </c>
      <c r="D746" s="27">
        <v>76</v>
      </c>
      <c r="E746" s="7">
        <v>6.5</v>
      </c>
      <c r="F746" s="32">
        <f t="shared" si="840"/>
        <v>7.416666666666667</v>
      </c>
      <c r="G746" s="8">
        <f t="shared" si="833"/>
        <v>26700</v>
      </c>
      <c r="H746" s="2">
        <v>1.4</v>
      </c>
      <c r="I746" s="7">
        <f t="shared" si="834"/>
        <v>37380</v>
      </c>
      <c r="J746" s="7">
        <v>1.2</v>
      </c>
      <c r="K746" s="4">
        <f t="shared" si="861"/>
        <v>1.5833333333333333</v>
      </c>
      <c r="L746" s="7">
        <v>0</v>
      </c>
      <c r="M746" s="2">
        <f t="shared" si="841"/>
        <v>2.4968421052631578</v>
      </c>
      <c r="N746" s="2">
        <f t="shared" si="842"/>
        <v>2</v>
      </c>
      <c r="O746" s="2">
        <f t="shared" si="843"/>
        <v>8.3157894736842106</v>
      </c>
      <c r="P746" s="2">
        <f t="shared" si="844"/>
        <v>49.546666666666667</v>
      </c>
      <c r="Q746" s="2">
        <f t="shared" si="845"/>
        <v>55.546666666666667</v>
      </c>
      <c r="R746" s="2">
        <f t="shared" si="846"/>
        <v>48.333333333333336</v>
      </c>
      <c r="S746" s="2">
        <f t="shared" si="835"/>
        <v>52.333333333333336</v>
      </c>
      <c r="T746" s="2">
        <f t="shared" si="836"/>
        <v>62.333333333333336</v>
      </c>
      <c r="U746" s="7">
        <f t="shared" si="837"/>
        <v>1</v>
      </c>
      <c r="V746" s="2">
        <f t="shared" si="847"/>
        <v>14.302978131673482</v>
      </c>
      <c r="W746" s="28">
        <f t="shared" si="848"/>
        <v>20.640245114377535</v>
      </c>
      <c r="X746" s="2">
        <f t="shared" si="849"/>
        <v>22.181089081204863</v>
      </c>
      <c r="Y746" s="2">
        <f t="shared" si="850"/>
        <v>106.080421143245</v>
      </c>
      <c r="Z746" s="28">
        <f t="shared" si="851"/>
        <v>0</v>
      </c>
      <c r="AA746" s="28">
        <f t="shared" si="852"/>
        <v>7.416666666666667</v>
      </c>
      <c r="AB746" s="28">
        <f t="shared" si="853"/>
        <v>153.0818179316334</v>
      </c>
      <c r="AC746" s="2">
        <f t="shared" si="854"/>
        <v>164.50974401893609</v>
      </c>
      <c r="AD746" s="2">
        <f t="shared" si="838"/>
        <v>164.50974401893609</v>
      </c>
      <c r="AE746" s="2">
        <f t="shared" si="855"/>
        <v>164.50974401893609</v>
      </c>
      <c r="AF746" s="2">
        <f t="shared" si="839"/>
        <v>1225.2211349000193</v>
      </c>
      <c r="AG746" s="33">
        <f t="shared" si="856"/>
        <v>8.5696676587301596E-2</v>
      </c>
      <c r="AH746" s="33">
        <f t="shared" si="857"/>
        <v>8.5696676587301596E-2</v>
      </c>
      <c r="AI746" s="2">
        <f t="shared" si="858"/>
        <v>1.8066754791277171</v>
      </c>
      <c r="AJ746" s="7">
        <v>2.2000000000000002</v>
      </c>
      <c r="AK746" s="27">
        <f t="shared" si="859"/>
        <v>0</v>
      </c>
      <c r="AL746" s="3">
        <f t="shared" si="860"/>
        <v>3373.9104240067081</v>
      </c>
    </row>
    <row r="747" spans="1:38" ht="20.25" x14ac:dyDescent="0.3">
      <c r="A747" s="7">
        <v>30</v>
      </c>
      <c r="B747" s="7">
        <v>66</v>
      </c>
      <c r="C747" s="27">
        <v>53</v>
      </c>
      <c r="D747" s="27">
        <v>83</v>
      </c>
      <c r="E747" s="7">
        <v>7</v>
      </c>
      <c r="F747" s="32">
        <f t="shared" si="840"/>
        <v>8.0833333333333339</v>
      </c>
      <c r="G747" s="8">
        <f t="shared" si="833"/>
        <v>29100.000000000004</v>
      </c>
      <c r="H747" s="2">
        <v>1.4</v>
      </c>
      <c r="I747" s="7">
        <f t="shared" si="834"/>
        <v>40740</v>
      </c>
      <c r="J747" s="7">
        <v>1.2</v>
      </c>
      <c r="K747" s="4">
        <f t="shared" si="861"/>
        <v>1.6416666666666666</v>
      </c>
      <c r="L747" s="7">
        <v>0</v>
      </c>
      <c r="M747" s="2">
        <f t="shared" si="841"/>
        <v>2.3868020304568525</v>
      </c>
      <c r="N747" s="2">
        <f t="shared" si="842"/>
        <v>1.9289340101522843</v>
      </c>
      <c r="O747" s="2">
        <f t="shared" si="843"/>
        <v>8.0203045685279193</v>
      </c>
      <c r="P747" s="2">
        <f t="shared" si="844"/>
        <v>51.331666666666663</v>
      </c>
      <c r="Q747" s="2">
        <f t="shared" si="845"/>
        <v>57.331666666666663</v>
      </c>
      <c r="R747" s="2">
        <f t="shared" si="846"/>
        <v>50.083333333333336</v>
      </c>
      <c r="S747" s="2">
        <f t="shared" si="835"/>
        <v>54.083333333333336</v>
      </c>
      <c r="T747" s="2">
        <f t="shared" si="836"/>
        <v>64.083333333333343</v>
      </c>
      <c r="U747" s="7">
        <f t="shared" si="837"/>
        <v>1</v>
      </c>
      <c r="V747" s="2">
        <f t="shared" si="847"/>
        <v>13.373449166261121</v>
      </c>
      <c r="W747" s="28">
        <f t="shared" si="848"/>
        <v>19.350546390896891</v>
      </c>
      <c r="X747" s="2">
        <f t="shared" si="849"/>
        <v>20.903622754025836</v>
      </c>
      <c r="Y747" s="2">
        <f t="shared" si="850"/>
        <v>108.1020474272774</v>
      </c>
      <c r="Z747" s="28">
        <f t="shared" si="851"/>
        <v>0</v>
      </c>
      <c r="AA747" s="28">
        <f t="shared" si="852"/>
        <v>8.0833333333333339</v>
      </c>
      <c r="AB747" s="28">
        <f t="shared" si="853"/>
        <v>156.41691665974989</v>
      </c>
      <c r="AC747" s="2">
        <f t="shared" si="854"/>
        <v>168.97095059504218</v>
      </c>
      <c r="AD747" s="2">
        <f t="shared" si="838"/>
        <v>168.97095059504218</v>
      </c>
      <c r="AE747" s="2">
        <f t="shared" si="855"/>
        <v>168.97095059504218</v>
      </c>
      <c r="AF747" s="2">
        <f t="shared" si="839"/>
        <v>1482.5175732290234</v>
      </c>
      <c r="AG747" s="33">
        <f t="shared" si="856"/>
        <v>8.6016121031746037E-2</v>
      </c>
      <c r="AH747" s="33">
        <f t="shared" si="857"/>
        <v>8.6016121031746037E-2</v>
      </c>
      <c r="AI747" s="2">
        <f t="shared" si="858"/>
        <v>1.806884509440883</v>
      </c>
      <c r="AJ747" s="7">
        <v>2.2000000000000002</v>
      </c>
      <c r="AK747" s="27">
        <f t="shared" si="859"/>
        <v>0</v>
      </c>
      <c r="AL747" s="3">
        <f t="shared" si="860"/>
        <v>3378.4452410420286</v>
      </c>
    </row>
    <row r="748" spans="1:38" ht="20.25" x14ac:dyDescent="0.3">
      <c r="A748" s="7">
        <v>30</v>
      </c>
      <c r="B748" s="7">
        <v>72</v>
      </c>
      <c r="C748" s="27">
        <v>58</v>
      </c>
      <c r="D748" s="27">
        <v>91</v>
      </c>
      <c r="E748" s="7">
        <v>7.5</v>
      </c>
      <c r="F748" s="32">
        <f t="shared" si="840"/>
        <v>8.8333333333333339</v>
      </c>
      <c r="G748" s="8">
        <f t="shared" si="833"/>
        <v>31800.000000000004</v>
      </c>
      <c r="H748" s="2">
        <v>1.4</v>
      </c>
      <c r="I748" s="7">
        <f t="shared" si="834"/>
        <v>44520</v>
      </c>
      <c r="J748" s="7">
        <v>1.2</v>
      </c>
      <c r="K748" s="4">
        <f t="shared" si="861"/>
        <v>1.7083333333333335</v>
      </c>
      <c r="L748" s="7">
        <v>0</v>
      </c>
      <c r="M748" s="2">
        <f t="shared" si="841"/>
        <v>2.2702439024390242</v>
      </c>
      <c r="N748" s="2">
        <f t="shared" si="842"/>
        <v>1.8536585365853655</v>
      </c>
      <c r="O748" s="2">
        <f t="shared" si="843"/>
        <v>7.7073170731707306</v>
      </c>
      <c r="P748" s="2">
        <f t="shared" si="844"/>
        <v>53.37166666666667</v>
      </c>
      <c r="Q748" s="2">
        <f t="shared" si="845"/>
        <v>59.37166666666667</v>
      </c>
      <c r="R748" s="2">
        <f t="shared" si="846"/>
        <v>52.083333333333343</v>
      </c>
      <c r="S748" s="2">
        <f t="shared" si="835"/>
        <v>56.083333333333343</v>
      </c>
      <c r="T748" s="2">
        <f t="shared" si="836"/>
        <v>66.083333333333343</v>
      </c>
      <c r="U748" s="7">
        <f t="shared" si="837"/>
        <v>1</v>
      </c>
      <c r="V748" s="2">
        <f t="shared" si="847"/>
        <v>12.418044521797713</v>
      </c>
      <c r="W748" s="28">
        <f t="shared" si="848"/>
        <v>18.019311446237857</v>
      </c>
      <c r="X748" s="2">
        <f t="shared" si="849"/>
        <v>19.574471188205727</v>
      </c>
      <c r="Y748" s="2">
        <f t="shared" si="850"/>
        <v>109.69272660921314</v>
      </c>
      <c r="Z748" s="28">
        <f t="shared" si="851"/>
        <v>0</v>
      </c>
      <c r="AA748" s="28">
        <f t="shared" si="852"/>
        <v>8.8333333333333339</v>
      </c>
      <c r="AB748" s="28">
        <f t="shared" si="853"/>
        <v>159.17058444176774</v>
      </c>
      <c r="AC748" s="2">
        <f t="shared" si="854"/>
        <v>172.90782882915062</v>
      </c>
      <c r="AD748" s="2">
        <f t="shared" si="838"/>
        <v>172.90782882915062</v>
      </c>
      <c r="AE748" s="2">
        <f t="shared" si="855"/>
        <v>172.90782882915062</v>
      </c>
      <c r="AF748" s="2">
        <f t="shared" si="839"/>
        <v>1764.3184342560278</v>
      </c>
      <c r="AG748" s="33">
        <f t="shared" si="856"/>
        <v>8.6375496031746032E-2</v>
      </c>
      <c r="AH748" s="33">
        <f t="shared" si="857"/>
        <v>8.6375496031746032E-2</v>
      </c>
      <c r="AI748" s="2">
        <f t="shared" si="858"/>
        <v>1.8071197263669612</v>
      </c>
      <c r="AJ748" s="7">
        <v>2.2000000000000002</v>
      </c>
      <c r="AK748" s="27">
        <f t="shared" si="859"/>
        <v>0</v>
      </c>
      <c r="AL748" s="3">
        <f t="shared" si="860"/>
        <v>3377.4334470829044</v>
      </c>
    </row>
    <row r="749" spans="1:38" ht="20.25" x14ac:dyDescent="0.3">
      <c r="A749" s="7">
        <v>30</v>
      </c>
      <c r="B749" s="7">
        <v>78</v>
      </c>
      <c r="C749" s="27">
        <v>63</v>
      </c>
      <c r="D749" s="27">
        <v>98</v>
      </c>
      <c r="E749" s="7">
        <v>8</v>
      </c>
      <c r="F749" s="32">
        <f t="shared" si="840"/>
        <v>9.5</v>
      </c>
      <c r="G749" s="8">
        <f t="shared" si="833"/>
        <v>34200</v>
      </c>
      <c r="H749" s="2">
        <v>1.4</v>
      </c>
      <c r="I749" s="7">
        <f t="shared" si="834"/>
        <v>47880</v>
      </c>
      <c r="J749" s="7">
        <v>1.2</v>
      </c>
      <c r="K749" s="7">
        <v>1.75</v>
      </c>
      <c r="L749" s="7">
        <v>0</v>
      </c>
      <c r="M749" s="2">
        <f t="shared" si="841"/>
        <v>2.196190476190476</v>
      </c>
      <c r="N749" s="2">
        <f t="shared" si="842"/>
        <v>1.8095238095238095</v>
      </c>
      <c r="O749" s="2">
        <f t="shared" si="843"/>
        <v>7.5238095238095237</v>
      </c>
      <c r="P749" s="2">
        <f t="shared" si="844"/>
        <v>54.656666666666666</v>
      </c>
      <c r="Q749" s="2">
        <f t="shared" si="845"/>
        <v>60.656666666666666</v>
      </c>
      <c r="R749" s="2">
        <f t="shared" si="846"/>
        <v>53.333333333333336</v>
      </c>
      <c r="S749" s="2">
        <f t="shared" si="835"/>
        <v>57.333333333333336</v>
      </c>
      <c r="T749" s="2">
        <f t="shared" si="836"/>
        <v>67.333333333333343</v>
      </c>
      <c r="U749" s="7">
        <f t="shared" si="837"/>
        <v>1</v>
      </c>
      <c r="V749" s="2">
        <f t="shared" si="847"/>
        <v>11.870088476122437</v>
      </c>
      <c r="W749" s="28">
        <f t="shared" si="848"/>
        <v>17.253035575759355</v>
      </c>
      <c r="X749" s="2">
        <f t="shared" si="849"/>
        <v>18.804100556233564</v>
      </c>
      <c r="Y749" s="2">
        <f t="shared" si="850"/>
        <v>112.76584052316315</v>
      </c>
      <c r="Z749" s="28">
        <f t="shared" si="851"/>
        <v>0</v>
      </c>
      <c r="AA749" s="28">
        <f t="shared" si="852"/>
        <v>9.5</v>
      </c>
      <c r="AB749" s="28">
        <f t="shared" si="853"/>
        <v>163.90383796971389</v>
      </c>
      <c r="AC749" s="2">
        <f t="shared" si="854"/>
        <v>178.63895528421887</v>
      </c>
      <c r="AD749" s="2">
        <f t="shared" si="838"/>
        <v>178.63895528421887</v>
      </c>
      <c r="AE749" s="2">
        <f t="shared" si="855"/>
        <v>178.63895528421887</v>
      </c>
      <c r="AF749" s="2">
        <f t="shared" si="839"/>
        <v>2070.6237179810328</v>
      </c>
      <c r="AG749" s="33">
        <f t="shared" si="856"/>
        <v>8.6694940476190474E-2</v>
      </c>
      <c r="AH749" s="33">
        <f t="shared" si="857"/>
        <v>8.6694940476190474E-2</v>
      </c>
      <c r="AI749" s="2">
        <f t="shared" si="858"/>
        <v>1.8073288594965233</v>
      </c>
      <c r="AJ749" s="7">
        <v>2.2000000000000002</v>
      </c>
      <c r="AK749" s="27">
        <f t="shared" si="859"/>
        <v>0</v>
      </c>
      <c r="AL749" s="3">
        <f t="shared" si="860"/>
        <v>3384.2224518820844</v>
      </c>
    </row>
    <row r="750" spans="1:38" ht="20.25" x14ac:dyDescent="0.3">
      <c r="A750" s="7">
        <v>30</v>
      </c>
      <c r="B750" s="7">
        <v>84</v>
      </c>
      <c r="C750" s="27">
        <v>68</v>
      </c>
      <c r="D750" s="27">
        <v>106</v>
      </c>
      <c r="E750" s="7">
        <v>8.5</v>
      </c>
      <c r="F750" s="32">
        <f t="shared" si="840"/>
        <v>10.25</v>
      </c>
      <c r="G750" s="8">
        <f t="shared" si="833"/>
        <v>36900</v>
      </c>
      <c r="H750" s="2">
        <v>1.4</v>
      </c>
      <c r="I750" s="7">
        <f t="shared" si="834"/>
        <v>51660</v>
      </c>
      <c r="J750" s="7">
        <v>1.2</v>
      </c>
      <c r="K750" s="7">
        <v>1.75</v>
      </c>
      <c r="L750" s="7">
        <v>0</v>
      </c>
      <c r="M750" s="2">
        <f t="shared" si="841"/>
        <v>2.1733333333333333</v>
      </c>
      <c r="N750" s="2">
        <f t="shared" si="842"/>
        <v>1.8095238095238095</v>
      </c>
      <c r="O750" s="2">
        <f t="shared" si="843"/>
        <v>7.5238095238095237</v>
      </c>
      <c r="P750" s="2">
        <f t="shared" si="844"/>
        <v>54.696666666666665</v>
      </c>
      <c r="Q750" s="2">
        <f t="shared" si="845"/>
        <v>60.696666666666665</v>
      </c>
      <c r="R750" s="2">
        <f t="shared" si="846"/>
        <v>53.333333333333336</v>
      </c>
      <c r="S750" s="2">
        <f t="shared" si="835"/>
        <v>57.333333333333336</v>
      </c>
      <c r="T750" s="2">
        <f t="shared" si="836"/>
        <v>67.333333333333343</v>
      </c>
      <c r="U750" s="7">
        <f t="shared" si="837"/>
        <v>1</v>
      </c>
      <c r="V750" s="2">
        <f t="shared" si="847"/>
        <v>11.86226591246087</v>
      </c>
      <c r="W750" s="28">
        <f t="shared" si="848"/>
        <v>17.241665570437313</v>
      </c>
      <c r="X750" s="2">
        <f t="shared" si="849"/>
        <v>18.791708376175634</v>
      </c>
      <c r="Y750" s="2">
        <f t="shared" si="850"/>
        <v>121.58822560272392</v>
      </c>
      <c r="Z750" s="28">
        <f t="shared" si="851"/>
        <v>0</v>
      </c>
      <c r="AA750" s="28">
        <f t="shared" si="852"/>
        <v>10.25</v>
      </c>
      <c r="AB750" s="28">
        <f t="shared" si="853"/>
        <v>176.72707209698245</v>
      </c>
      <c r="AC750" s="2">
        <f t="shared" si="854"/>
        <v>192.61501085580025</v>
      </c>
      <c r="AD750" s="2">
        <f t="shared" si="838"/>
        <v>192.61501085580025</v>
      </c>
      <c r="AE750" s="2">
        <f t="shared" si="855"/>
        <v>192.61501085580025</v>
      </c>
      <c r="AF750" s="2">
        <f t="shared" si="839"/>
        <v>2401.4334244040379</v>
      </c>
      <c r="AG750" s="33">
        <f t="shared" si="856"/>
        <v>8.7054315476190483E-2</v>
      </c>
      <c r="AH750" s="33">
        <f t="shared" si="857"/>
        <v>8.7054315476190483E-2</v>
      </c>
      <c r="AI750" s="2">
        <f t="shared" si="858"/>
        <v>1.8075641921337182</v>
      </c>
      <c r="AJ750" s="7">
        <v>2.2000000000000002</v>
      </c>
      <c r="AK750" s="27">
        <f t="shared" si="859"/>
        <v>0</v>
      </c>
      <c r="AL750" s="3">
        <f t="shared" si="860"/>
        <v>3385.8616480095016</v>
      </c>
    </row>
    <row r="751" spans="1:38" ht="20.25" x14ac:dyDescent="0.3">
      <c r="A751" s="7">
        <v>30</v>
      </c>
      <c r="B751" s="7">
        <v>90</v>
      </c>
      <c r="C751" s="27">
        <v>72</v>
      </c>
      <c r="D751" s="27">
        <v>113</v>
      </c>
      <c r="E751" s="7">
        <v>9</v>
      </c>
      <c r="F751" s="32">
        <f t="shared" si="840"/>
        <v>10.916666666666666</v>
      </c>
      <c r="G751" s="8">
        <f t="shared" si="833"/>
        <v>39300</v>
      </c>
      <c r="H751" s="2">
        <v>1.4</v>
      </c>
      <c r="I751" s="7">
        <f t="shared" si="834"/>
        <v>55020</v>
      </c>
      <c r="J751" s="7">
        <v>1.2</v>
      </c>
      <c r="K751" s="7">
        <v>1.75</v>
      </c>
      <c r="L751" s="7">
        <v>0</v>
      </c>
      <c r="M751" s="2">
        <f t="shared" si="841"/>
        <v>2.1533333333333333</v>
      </c>
      <c r="N751" s="2">
        <f t="shared" si="842"/>
        <v>1.8095238095238095</v>
      </c>
      <c r="O751" s="2">
        <f t="shared" si="843"/>
        <v>7.5238095238095237</v>
      </c>
      <c r="P751" s="2">
        <f t="shared" si="844"/>
        <v>54.731666666666662</v>
      </c>
      <c r="Q751" s="2">
        <f t="shared" si="845"/>
        <v>60.731666666666662</v>
      </c>
      <c r="R751" s="2">
        <f t="shared" si="846"/>
        <v>53.333333333333336</v>
      </c>
      <c r="S751" s="2">
        <f t="shared" si="835"/>
        <v>57.333333333333336</v>
      </c>
      <c r="T751" s="2">
        <f t="shared" si="836"/>
        <v>67.333333333333343</v>
      </c>
      <c r="U751" s="7">
        <f t="shared" si="837"/>
        <v>1</v>
      </c>
      <c r="V751" s="2">
        <f t="shared" si="847"/>
        <v>11.855429622108183</v>
      </c>
      <c r="W751" s="28">
        <f t="shared" si="848"/>
        <v>17.231729101901426</v>
      </c>
      <c r="X751" s="2">
        <f t="shared" si="849"/>
        <v>18.780878609280286</v>
      </c>
      <c r="Y751" s="2">
        <f t="shared" si="850"/>
        <v>129.42177337468098</v>
      </c>
      <c r="Z751" s="28">
        <f t="shared" si="851"/>
        <v>0</v>
      </c>
      <c r="AA751" s="28">
        <f t="shared" si="852"/>
        <v>10.916666666666666</v>
      </c>
      <c r="AB751" s="28">
        <f t="shared" si="853"/>
        <v>188.11304269575723</v>
      </c>
      <c r="AC751" s="2">
        <f t="shared" si="854"/>
        <v>205.02459148464311</v>
      </c>
      <c r="AD751" s="2">
        <f t="shared" si="838"/>
        <v>205.02459148464311</v>
      </c>
      <c r="AE751" s="2">
        <f t="shared" si="855"/>
        <v>205.02459148464311</v>
      </c>
      <c r="AF751" s="2">
        <f t="shared" si="839"/>
        <v>2756.7475535250433</v>
      </c>
      <c r="AG751" s="33">
        <f t="shared" si="856"/>
        <v>8.7373759920634911E-2</v>
      </c>
      <c r="AH751" s="33">
        <f t="shared" si="857"/>
        <v>8.7373759920634911E-2</v>
      </c>
      <c r="AI751" s="2">
        <f t="shared" si="858"/>
        <v>1.807773428155554</v>
      </c>
      <c r="AJ751" s="7">
        <v>2.2000000000000002</v>
      </c>
      <c r="AK751" s="27">
        <f t="shared" si="859"/>
        <v>0</v>
      </c>
      <c r="AL751" s="3">
        <f t="shared" si="860"/>
        <v>3394.0004402287627</v>
      </c>
    </row>
    <row r="752" spans="1:38" ht="20.25" x14ac:dyDescent="0.3">
      <c r="A752" s="7">
        <v>30</v>
      </c>
      <c r="B752" s="7">
        <v>96</v>
      </c>
      <c r="C752" s="27">
        <v>77</v>
      </c>
      <c r="D752" s="27">
        <v>121</v>
      </c>
      <c r="E752" s="7">
        <v>9.5</v>
      </c>
      <c r="F752" s="32">
        <f t="shared" si="840"/>
        <v>11.666666666666666</v>
      </c>
      <c r="G752" s="8">
        <f t="shared" si="833"/>
        <v>42000</v>
      </c>
      <c r="H752" s="2">
        <v>1.4</v>
      </c>
      <c r="I752" s="7">
        <f t="shared" si="834"/>
        <v>58799.999999999993</v>
      </c>
      <c r="J752" s="7">
        <v>1.2</v>
      </c>
      <c r="K752" s="7">
        <v>1.75</v>
      </c>
      <c r="L752" s="7">
        <v>0</v>
      </c>
      <c r="M752" s="2">
        <f t="shared" si="841"/>
        <v>2.1304761904761902</v>
      </c>
      <c r="N752" s="2">
        <f t="shared" si="842"/>
        <v>1.8095238095238095</v>
      </c>
      <c r="O752" s="2">
        <f t="shared" si="843"/>
        <v>7.5238095238095237</v>
      </c>
      <c r="P752" s="2">
        <f t="shared" si="844"/>
        <v>54.771666666666661</v>
      </c>
      <c r="Q752" s="2">
        <f t="shared" si="845"/>
        <v>60.771666666666661</v>
      </c>
      <c r="R752" s="2">
        <f t="shared" si="846"/>
        <v>53.333333333333336</v>
      </c>
      <c r="S752" s="2">
        <f t="shared" si="835"/>
        <v>57.333333333333336</v>
      </c>
      <c r="T752" s="2">
        <f t="shared" si="836"/>
        <v>67.333333333333343</v>
      </c>
      <c r="U752" s="7">
        <f t="shared" si="837"/>
        <v>1</v>
      </c>
      <c r="V752" s="2">
        <f t="shared" si="847"/>
        <v>11.847626360968652</v>
      </c>
      <c r="W752" s="28">
        <f t="shared" si="848"/>
        <v>17.220387152570716</v>
      </c>
      <c r="X752" s="2">
        <f t="shared" si="849"/>
        <v>18.768517007475094</v>
      </c>
      <c r="Y752" s="2">
        <f t="shared" si="850"/>
        <v>138.22230754463428</v>
      </c>
      <c r="Z752" s="28">
        <f t="shared" si="851"/>
        <v>0</v>
      </c>
      <c r="AA752" s="28">
        <f t="shared" si="852"/>
        <v>11.666666666666666</v>
      </c>
      <c r="AB752" s="28">
        <f t="shared" si="853"/>
        <v>200.90451677999167</v>
      </c>
      <c r="AC752" s="2">
        <f t="shared" si="854"/>
        <v>218.96603175387608</v>
      </c>
      <c r="AD752" s="2">
        <f t="shared" si="838"/>
        <v>218.96603175387608</v>
      </c>
      <c r="AE752" s="2">
        <f t="shared" si="855"/>
        <v>218.96603175387608</v>
      </c>
      <c r="AF752" s="2">
        <f t="shared" si="839"/>
        <v>3136.5661053440494</v>
      </c>
      <c r="AG752" s="33">
        <f t="shared" si="856"/>
        <v>8.773313492063492E-2</v>
      </c>
      <c r="AH752" s="33">
        <f t="shared" si="857"/>
        <v>8.773313492063492E-2</v>
      </c>
      <c r="AI752" s="2">
        <f t="shared" si="858"/>
        <v>1.8080088765892703</v>
      </c>
      <c r="AJ752" s="7">
        <v>2.2000000000000002</v>
      </c>
      <c r="AK752" s="27">
        <f t="shared" si="859"/>
        <v>0</v>
      </c>
      <c r="AL752" s="3">
        <f t="shared" si="860"/>
        <v>3397.3668190206809</v>
      </c>
    </row>
    <row r="753" spans="1:38" ht="20.25" x14ac:dyDescent="0.3">
      <c r="A753" s="7">
        <v>30</v>
      </c>
      <c r="B753" s="7">
        <v>102</v>
      </c>
      <c r="C753" s="27">
        <v>82</v>
      </c>
      <c r="D753" s="27">
        <v>128</v>
      </c>
      <c r="E753" s="7">
        <v>9.75</v>
      </c>
      <c r="F753" s="32">
        <f t="shared" si="840"/>
        <v>12.291666666666666</v>
      </c>
      <c r="G753" s="8">
        <f t="shared" si="833"/>
        <v>44250</v>
      </c>
      <c r="H753" s="2">
        <v>1.4</v>
      </c>
      <c r="I753" s="7">
        <f t="shared" si="834"/>
        <v>61949.999999999993</v>
      </c>
      <c r="J753" s="7">
        <v>1.2</v>
      </c>
      <c r="K753" s="7">
        <v>1.75</v>
      </c>
      <c r="L753" s="7">
        <v>0</v>
      </c>
      <c r="M753" s="2">
        <f t="shared" si="841"/>
        <v>2.1104761904761902</v>
      </c>
      <c r="N753" s="2">
        <f t="shared" si="842"/>
        <v>1.8095238095238095</v>
      </c>
      <c r="O753" s="2">
        <f t="shared" si="843"/>
        <v>7.5238095238095237</v>
      </c>
      <c r="P753" s="2">
        <f t="shared" si="844"/>
        <v>54.806666666666665</v>
      </c>
      <c r="Q753" s="2">
        <f t="shared" si="845"/>
        <v>60.806666666666665</v>
      </c>
      <c r="R753" s="2">
        <f t="shared" si="846"/>
        <v>53.333333333333336</v>
      </c>
      <c r="S753" s="2">
        <f t="shared" si="835"/>
        <v>57.333333333333336</v>
      </c>
      <c r="T753" s="2">
        <f t="shared" si="836"/>
        <v>67.333333333333343</v>
      </c>
      <c r="U753" s="7">
        <f t="shared" si="837"/>
        <v>1</v>
      </c>
      <c r="V753" s="2">
        <f t="shared" si="847"/>
        <v>11.840806929064795</v>
      </c>
      <c r="W753" s="28">
        <f t="shared" si="848"/>
        <v>17.210475187594181</v>
      </c>
      <c r="X753" s="2">
        <f t="shared" si="849"/>
        <v>18.757713947033338</v>
      </c>
      <c r="Y753" s="2">
        <f t="shared" si="850"/>
        <v>145.54325183642143</v>
      </c>
      <c r="Z753" s="28">
        <f t="shared" si="851"/>
        <v>0</v>
      </c>
      <c r="AA753" s="28">
        <f t="shared" si="852"/>
        <v>12.291666666666666</v>
      </c>
      <c r="AB753" s="28">
        <f t="shared" si="853"/>
        <v>211.54542418084512</v>
      </c>
      <c r="AC753" s="2">
        <f t="shared" si="854"/>
        <v>230.5635672656181</v>
      </c>
      <c r="AD753" s="2">
        <f t="shared" si="838"/>
        <v>230.5635672656181</v>
      </c>
      <c r="AE753" s="2">
        <f t="shared" si="855"/>
        <v>230.5635672656181</v>
      </c>
      <c r="AF753" s="2">
        <f t="shared" si="839"/>
        <v>3540.8890798610555</v>
      </c>
      <c r="AG753" s="33">
        <f t="shared" si="856"/>
        <v>8.8032614087301592E-2</v>
      </c>
      <c r="AH753" s="33">
        <f t="shared" si="857"/>
        <v>8.8032614087301592E-2</v>
      </c>
      <c r="AI753" s="2">
        <f t="shared" si="858"/>
        <v>1.8082051304722588</v>
      </c>
      <c r="AJ753" s="7">
        <v>2.2000000000000002</v>
      </c>
      <c r="AK753" s="27">
        <f t="shared" si="859"/>
        <v>0</v>
      </c>
      <c r="AL753" s="3">
        <f t="shared" si="860"/>
        <v>3395.5057132447228</v>
      </c>
    </row>
    <row r="754" spans="1:38" ht="20.25" x14ac:dyDescent="0.3">
      <c r="A754" s="7">
        <v>30</v>
      </c>
      <c r="B754" s="7">
        <v>108</v>
      </c>
      <c r="C754" s="27">
        <v>87</v>
      </c>
      <c r="D754" s="27">
        <v>136</v>
      </c>
      <c r="E754" s="7">
        <v>10</v>
      </c>
      <c r="F754" s="32">
        <f t="shared" si="840"/>
        <v>13</v>
      </c>
      <c r="G754" s="8">
        <f t="shared" si="833"/>
        <v>46800</v>
      </c>
      <c r="H754" s="2">
        <v>1.4</v>
      </c>
      <c r="I754" s="7">
        <f t="shared" si="834"/>
        <v>65519.999999999993</v>
      </c>
      <c r="J754" s="7">
        <v>1.2</v>
      </c>
      <c r="K754" s="7">
        <v>1.75</v>
      </c>
      <c r="L754" s="7">
        <v>0</v>
      </c>
      <c r="M754" s="2">
        <f t="shared" si="841"/>
        <v>2.0876190476190475</v>
      </c>
      <c r="N754" s="2">
        <f t="shared" si="842"/>
        <v>1.8095238095238095</v>
      </c>
      <c r="O754" s="2">
        <f t="shared" si="843"/>
        <v>7.5238095238095237</v>
      </c>
      <c r="P754" s="2">
        <f t="shared" si="844"/>
        <v>54.846666666666664</v>
      </c>
      <c r="Q754" s="2">
        <f t="shared" si="845"/>
        <v>60.846666666666664</v>
      </c>
      <c r="R754" s="2">
        <f t="shared" si="846"/>
        <v>53.333333333333336</v>
      </c>
      <c r="S754" s="2">
        <f t="shared" si="835"/>
        <v>57.333333333333336</v>
      </c>
      <c r="T754" s="2">
        <f t="shared" si="836"/>
        <v>67.333333333333343</v>
      </c>
      <c r="U754" s="7">
        <f t="shared" si="837"/>
        <v>1</v>
      </c>
      <c r="V754" s="2">
        <f t="shared" si="847"/>
        <v>11.83302289909061</v>
      </c>
      <c r="W754" s="28">
        <f t="shared" si="848"/>
        <v>17.199161190538678</v>
      </c>
      <c r="X754" s="2">
        <f t="shared" si="849"/>
        <v>18.745382810440567</v>
      </c>
      <c r="Y754" s="2">
        <f t="shared" si="850"/>
        <v>153.82929768817792</v>
      </c>
      <c r="Z754" s="28">
        <f t="shared" si="851"/>
        <v>0</v>
      </c>
      <c r="AA754" s="28">
        <f t="shared" si="852"/>
        <v>13</v>
      </c>
      <c r="AB754" s="28">
        <f t="shared" si="853"/>
        <v>223.58909547700281</v>
      </c>
      <c r="AC754" s="2">
        <f t="shared" si="854"/>
        <v>243.68997653572737</v>
      </c>
      <c r="AD754" s="2">
        <f t="shared" si="838"/>
        <v>243.68997653572737</v>
      </c>
      <c r="AE754" s="2">
        <f t="shared" si="855"/>
        <v>243.68997653572737</v>
      </c>
      <c r="AF754" s="2">
        <f t="shared" si="839"/>
        <v>3969.7164770760623</v>
      </c>
      <c r="AG754" s="33">
        <f t="shared" si="856"/>
        <v>8.8372023809523817E-2</v>
      </c>
      <c r="AH754" s="33">
        <f t="shared" si="857"/>
        <v>8.8372023809523817E-2</v>
      </c>
      <c r="AI754" s="2">
        <f t="shared" si="858"/>
        <v>1.8084276030513327</v>
      </c>
      <c r="AJ754" s="7">
        <v>2.2000000000000002</v>
      </c>
      <c r="AK754" s="27">
        <f t="shared" si="859"/>
        <v>0</v>
      </c>
      <c r="AL754" s="3">
        <f t="shared" si="860"/>
        <v>3390.4843971421446</v>
      </c>
    </row>
    <row r="755" spans="1:38" ht="20.25" x14ac:dyDescent="0.3">
      <c r="A755" s="7">
        <v>30</v>
      </c>
      <c r="B755" s="7">
        <v>114</v>
      </c>
      <c r="C755" s="27">
        <v>92</v>
      </c>
      <c r="D755" s="27">
        <v>143</v>
      </c>
      <c r="E755" s="7">
        <v>10.5</v>
      </c>
      <c r="F755" s="32">
        <f t="shared" si="840"/>
        <v>13.666666666666666</v>
      </c>
      <c r="G755" s="8">
        <f t="shared" si="833"/>
        <v>49200</v>
      </c>
      <c r="H755" s="2">
        <v>1.4</v>
      </c>
      <c r="I755" s="7">
        <f t="shared" si="834"/>
        <v>68880</v>
      </c>
      <c r="J755" s="7">
        <v>1.2</v>
      </c>
      <c r="K755" s="7">
        <v>1.75</v>
      </c>
      <c r="L755" s="7">
        <v>0</v>
      </c>
      <c r="M755" s="2">
        <f t="shared" si="841"/>
        <v>2.0676190476190475</v>
      </c>
      <c r="N755" s="2">
        <f t="shared" si="842"/>
        <v>1.8095238095238095</v>
      </c>
      <c r="O755" s="2">
        <f t="shared" si="843"/>
        <v>7.5238095238095237</v>
      </c>
      <c r="P755" s="2">
        <f t="shared" si="844"/>
        <v>54.881666666666668</v>
      </c>
      <c r="Q755" s="2">
        <f t="shared" si="845"/>
        <v>60.881666666666668</v>
      </c>
      <c r="R755" s="2">
        <f t="shared" si="846"/>
        <v>53.333333333333336</v>
      </c>
      <c r="S755" s="2">
        <f t="shared" si="835"/>
        <v>57.333333333333336</v>
      </c>
      <c r="T755" s="2">
        <f t="shared" si="836"/>
        <v>67.333333333333343</v>
      </c>
      <c r="U755" s="7">
        <f t="shared" si="837"/>
        <v>1</v>
      </c>
      <c r="V755" s="2">
        <f t="shared" si="847"/>
        <v>11.826220263352404</v>
      </c>
      <c r="W755" s="28">
        <f t="shared" si="848"/>
        <v>17.189273638593612</v>
      </c>
      <c r="X755" s="2">
        <f t="shared" si="849"/>
        <v>18.734606357785985</v>
      </c>
      <c r="Y755" s="2">
        <f t="shared" si="850"/>
        <v>161.62501026581617</v>
      </c>
      <c r="Z755" s="28">
        <f t="shared" si="851"/>
        <v>0</v>
      </c>
      <c r="AA755" s="28">
        <f t="shared" si="852"/>
        <v>13.666666666666666</v>
      </c>
      <c r="AB755" s="28">
        <f t="shared" si="853"/>
        <v>234.92007306077934</v>
      </c>
      <c r="AC755" s="2">
        <f t="shared" si="854"/>
        <v>256.03962022307513</v>
      </c>
      <c r="AD755" s="2">
        <f t="shared" si="838"/>
        <v>256.03962022307513</v>
      </c>
      <c r="AE755" s="2">
        <f t="shared" si="855"/>
        <v>256.03962022307513</v>
      </c>
      <c r="AF755" s="2">
        <f t="shared" si="839"/>
        <v>4423.0482969890691</v>
      </c>
      <c r="AG755" s="33">
        <f t="shared" si="856"/>
        <v>8.8691468253968259E-2</v>
      </c>
      <c r="AH755" s="33">
        <f t="shared" si="857"/>
        <v>8.8691468253968259E-2</v>
      </c>
      <c r="AI755" s="2">
        <f t="shared" si="858"/>
        <v>1.8086370390221154</v>
      </c>
      <c r="AJ755" s="7">
        <v>2.2000000000000002</v>
      </c>
      <c r="AK755" s="27">
        <f t="shared" si="859"/>
        <v>0</v>
      </c>
      <c r="AL755" s="3">
        <f t="shared" si="860"/>
        <v>3401.0719782233055</v>
      </c>
    </row>
    <row r="756" spans="1:38" ht="20.25" x14ac:dyDescent="0.3">
      <c r="A756" s="7">
        <v>30</v>
      </c>
      <c r="B756" s="7">
        <v>120</v>
      </c>
      <c r="C756" s="27">
        <v>97</v>
      </c>
      <c r="D756" s="27">
        <v>151</v>
      </c>
      <c r="E756" s="7">
        <v>11</v>
      </c>
      <c r="F756" s="32">
        <f t="shared" si="840"/>
        <v>14.416666666666666</v>
      </c>
      <c r="G756" s="8">
        <f t="shared" si="833"/>
        <v>51900</v>
      </c>
      <c r="H756" s="2">
        <v>1.4</v>
      </c>
      <c r="I756" s="7">
        <f t="shared" si="834"/>
        <v>72660</v>
      </c>
      <c r="J756" s="7">
        <v>1.2</v>
      </c>
      <c r="K756" s="7">
        <v>1.75</v>
      </c>
      <c r="L756" s="7">
        <v>0</v>
      </c>
      <c r="M756" s="2">
        <f t="shared" si="841"/>
        <v>2.0447619047619048</v>
      </c>
      <c r="N756" s="2">
        <f t="shared" si="842"/>
        <v>1.8095238095238095</v>
      </c>
      <c r="O756" s="2">
        <f t="shared" si="843"/>
        <v>7.5238095238095237</v>
      </c>
      <c r="P756" s="2">
        <f t="shared" si="844"/>
        <v>54.921666666666667</v>
      </c>
      <c r="Q756" s="2">
        <f t="shared" si="845"/>
        <v>60.921666666666667</v>
      </c>
      <c r="R756" s="2">
        <f t="shared" si="846"/>
        <v>53.333333333333336</v>
      </c>
      <c r="S756" s="2">
        <f t="shared" si="835"/>
        <v>57.333333333333336</v>
      </c>
      <c r="T756" s="2">
        <f t="shared" si="836"/>
        <v>67.333333333333343</v>
      </c>
      <c r="U756" s="7">
        <f t="shared" si="837"/>
        <v>1</v>
      </c>
      <c r="V756" s="2">
        <f t="shared" si="847"/>
        <v>11.81845539353815</v>
      </c>
      <c r="W756" s="28">
        <f t="shared" si="848"/>
        <v>17.177987490607777</v>
      </c>
      <c r="X756" s="2">
        <f t="shared" si="849"/>
        <v>18.722305573921819</v>
      </c>
      <c r="Y756" s="2">
        <f t="shared" si="850"/>
        <v>170.38273192350832</v>
      </c>
      <c r="Z756" s="28">
        <f t="shared" si="851"/>
        <v>0</v>
      </c>
      <c r="AA756" s="28">
        <f t="shared" si="852"/>
        <v>14.416666666666666</v>
      </c>
      <c r="AB756" s="28">
        <f t="shared" si="853"/>
        <v>247.64931965626209</v>
      </c>
      <c r="AC756" s="2">
        <f t="shared" si="854"/>
        <v>269.91323869070624</v>
      </c>
      <c r="AD756" s="2">
        <f t="shared" si="838"/>
        <v>269.91323869070624</v>
      </c>
      <c r="AE756" s="2">
        <f t="shared" si="855"/>
        <v>269.91323869070624</v>
      </c>
      <c r="AF756" s="2">
        <f t="shared" si="839"/>
        <v>4900.884539600077</v>
      </c>
      <c r="AG756" s="33">
        <f t="shared" si="856"/>
        <v>8.9050843253968254E-2</v>
      </c>
      <c r="AH756" s="33">
        <f t="shared" si="857"/>
        <v>8.9050843253968254E-2</v>
      </c>
      <c r="AI756" s="2">
        <f t="shared" si="858"/>
        <v>1.8088727124814301</v>
      </c>
      <c r="AJ756" s="7">
        <v>2.2000000000000002</v>
      </c>
      <c r="AK756" s="27">
        <f t="shared" si="859"/>
        <v>0</v>
      </c>
      <c r="AL756" s="3">
        <f t="shared" si="860"/>
        <v>3407.5249525732211</v>
      </c>
    </row>
    <row r="757" spans="1:38" ht="20.25" x14ac:dyDescent="0.3">
      <c r="A757" s="7">
        <v>30</v>
      </c>
      <c r="B757" s="7">
        <v>132</v>
      </c>
      <c r="C757" s="27">
        <v>106</v>
      </c>
      <c r="D757" s="27">
        <v>166</v>
      </c>
      <c r="E757" s="7">
        <v>12</v>
      </c>
      <c r="F757" s="32">
        <f t="shared" si="840"/>
        <v>15.833333333333334</v>
      </c>
      <c r="G757" s="8">
        <f t="shared" si="833"/>
        <v>57000</v>
      </c>
      <c r="H757" s="2">
        <v>1.4</v>
      </c>
      <c r="I757" s="7">
        <f t="shared" si="834"/>
        <v>79800</v>
      </c>
      <c r="J757" s="7">
        <v>1.2</v>
      </c>
      <c r="K757" s="7">
        <v>1.75</v>
      </c>
      <c r="L757" s="7">
        <v>0</v>
      </c>
      <c r="M757" s="2">
        <f t="shared" si="841"/>
        <v>2.0019047619047616</v>
      </c>
      <c r="N757" s="2">
        <f t="shared" si="842"/>
        <v>1.8095238095238095</v>
      </c>
      <c r="O757" s="2">
        <f t="shared" si="843"/>
        <v>7.5238095238095237</v>
      </c>
      <c r="P757" s="2">
        <f t="shared" si="844"/>
        <v>54.996666666666663</v>
      </c>
      <c r="Q757" s="2">
        <f t="shared" si="845"/>
        <v>60.996666666666663</v>
      </c>
      <c r="R757" s="2">
        <f t="shared" si="846"/>
        <v>53.333333333333336</v>
      </c>
      <c r="S757" s="2">
        <f t="shared" si="835"/>
        <v>57.333333333333336</v>
      </c>
      <c r="T757" s="2">
        <f t="shared" si="836"/>
        <v>67.333333333333343</v>
      </c>
      <c r="U757" s="7">
        <f t="shared" si="837"/>
        <v>1</v>
      </c>
      <c r="V757" s="2">
        <f t="shared" si="847"/>
        <v>11.803923711678234</v>
      </c>
      <c r="W757" s="28">
        <f t="shared" si="848"/>
        <v>17.156865859997431</v>
      </c>
      <c r="X757" s="2">
        <f t="shared" si="849"/>
        <v>18.699285087807102</v>
      </c>
      <c r="Y757" s="2">
        <f t="shared" si="850"/>
        <v>186.89545876823871</v>
      </c>
      <c r="Z757" s="28">
        <f t="shared" si="851"/>
        <v>0</v>
      </c>
      <c r="AA757" s="28">
        <f t="shared" si="852"/>
        <v>15.833333333333334</v>
      </c>
      <c r="AB757" s="28">
        <f t="shared" si="853"/>
        <v>271.65037611662598</v>
      </c>
      <c r="AC757" s="2">
        <f t="shared" si="854"/>
        <v>296.07201389027909</v>
      </c>
      <c r="AD757" s="2">
        <f t="shared" si="838"/>
        <v>296.07201389027909</v>
      </c>
      <c r="AE757" s="2">
        <f t="shared" si="855"/>
        <v>296.07201389027909</v>
      </c>
      <c r="AF757" s="2">
        <f t="shared" si="839"/>
        <v>5930.0702929160934</v>
      </c>
      <c r="AG757" s="33">
        <f t="shared" si="856"/>
        <v>8.9729662698412704E-2</v>
      </c>
      <c r="AH757" s="33">
        <f t="shared" si="857"/>
        <v>8.9729662698412704E-2</v>
      </c>
      <c r="AI757" s="2">
        <f t="shared" si="858"/>
        <v>1.8093180410756018</v>
      </c>
      <c r="AJ757" s="7">
        <v>2.2000000000000002</v>
      </c>
      <c r="AK757" s="27">
        <f t="shared" si="859"/>
        <v>0</v>
      </c>
      <c r="AL757" s="3">
        <f t="shared" si="860"/>
        <v>3425.2432896329183</v>
      </c>
    </row>
    <row r="758" spans="1:38" ht="20.25" x14ac:dyDescent="0.3">
      <c r="A758" s="7">
        <v>30</v>
      </c>
      <c r="B758" s="7">
        <v>144</v>
      </c>
      <c r="C758" s="27">
        <v>116</v>
      </c>
      <c r="D758" s="27">
        <v>180</v>
      </c>
      <c r="E758" s="7">
        <v>13</v>
      </c>
      <c r="F758" s="32">
        <f t="shared" si="840"/>
        <v>17.166666666666668</v>
      </c>
      <c r="G758" s="8">
        <f t="shared" si="833"/>
        <v>61800.000000000007</v>
      </c>
      <c r="H758" s="2">
        <v>1.4</v>
      </c>
      <c r="I758" s="7">
        <f t="shared" si="834"/>
        <v>86520</v>
      </c>
      <c r="J758" s="7">
        <v>1.2</v>
      </c>
      <c r="K758" s="7">
        <v>1.75</v>
      </c>
      <c r="L758" s="7">
        <v>0</v>
      </c>
      <c r="M758" s="2">
        <f t="shared" si="841"/>
        <v>1.9619047619047618</v>
      </c>
      <c r="N758" s="2">
        <f t="shared" si="842"/>
        <v>1.8095238095238095</v>
      </c>
      <c r="O758" s="2">
        <f t="shared" si="843"/>
        <v>7.5238095238095237</v>
      </c>
      <c r="P758" s="2">
        <f t="shared" si="844"/>
        <v>55.066666666666663</v>
      </c>
      <c r="Q758" s="2">
        <f t="shared" si="845"/>
        <v>61.066666666666663</v>
      </c>
      <c r="R758" s="2">
        <f t="shared" si="846"/>
        <v>53.333333333333336</v>
      </c>
      <c r="S758" s="2">
        <f t="shared" si="835"/>
        <v>57.333333333333336</v>
      </c>
      <c r="T758" s="2">
        <f t="shared" si="836"/>
        <v>67.333333333333343</v>
      </c>
      <c r="U758" s="7">
        <f t="shared" si="837"/>
        <v>1</v>
      </c>
      <c r="V758" s="2">
        <f t="shared" si="847"/>
        <v>11.790393013100438</v>
      </c>
      <c r="W758" s="28">
        <f t="shared" si="848"/>
        <v>17.137199146948308</v>
      </c>
      <c r="X758" s="2">
        <f t="shared" si="849"/>
        <v>18.677850317782866</v>
      </c>
      <c r="Y758" s="2">
        <f t="shared" si="850"/>
        <v>202.40174672489087</v>
      </c>
      <c r="Z758" s="28">
        <f t="shared" si="851"/>
        <v>0</v>
      </c>
      <c r="AA758" s="28">
        <f t="shared" si="852"/>
        <v>17.166666666666668</v>
      </c>
      <c r="AB758" s="28">
        <f t="shared" si="853"/>
        <v>294.18858535594597</v>
      </c>
      <c r="AC758" s="2">
        <f t="shared" si="854"/>
        <v>320.63643045527255</v>
      </c>
      <c r="AD758" s="2">
        <f t="shared" si="838"/>
        <v>320.63643045527255</v>
      </c>
      <c r="AE758" s="2">
        <f t="shared" si="855"/>
        <v>320.63643045527255</v>
      </c>
      <c r="AF758" s="2">
        <f t="shared" si="839"/>
        <v>7057.2737370241111</v>
      </c>
      <c r="AG758" s="33">
        <f t="shared" si="856"/>
        <v>9.0368551587301602E-2</v>
      </c>
      <c r="AH758" s="33">
        <f t="shared" si="857"/>
        <v>9.0368551587301602E-2</v>
      </c>
      <c r="AI758" s="2">
        <f t="shared" si="858"/>
        <v>1.8097373742203611</v>
      </c>
      <c r="AJ758" s="7">
        <v>2.2000000000000002</v>
      </c>
      <c r="AK758" s="27">
        <f t="shared" si="859"/>
        <v>0</v>
      </c>
      <c r="AL758" s="3">
        <f t="shared" si="860"/>
        <v>3447.1769244911352</v>
      </c>
    </row>
    <row r="759" spans="1:38" ht="20.25" x14ac:dyDescent="0.3">
      <c r="A759" s="7"/>
      <c r="B759" s="7"/>
      <c r="C759" s="7"/>
      <c r="D759" s="2"/>
      <c r="E759" s="2"/>
      <c r="F759" s="2"/>
      <c r="G759" s="7"/>
      <c r="H759" s="7"/>
      <c r="I759" s="7"/>
      <c r="J759" s="7"/>
      <c r="K759" s="2"/>
      <c r="L759" s="2"/>
      <c r="M759" s="2"/>
      <c r="N759" s="2"/>
      <c r="O759" s="2"/>
      <c r="P759" s="2"/>
      <c r="Q759" s="2"/>
      <c r="R759" s="2"/>
      <c r="S759" s="7"/>
      <c r="T759" s="2"/>
      <c r="U759" s="28"/>
      <c r="V759" s="2"/>
      <c r="W759" s="2"/>
      <c r="X759" s="28"/>
      <c r="Y759" s="28"/>
      <c r="Z759" s="28"/>
      <c r="AA759" s="2"/>
      <c r="AB759" s="2"/>
      <c r="AC759" s="2"/>
      <c r="AD759" s="7"/>
      <c r="AE759" s="2"/>
      <c r="AF759" s="7"/>
      <c r="AG759" s="7"/>
      <c r="AH759" s="3"/>
    </row>
    <row r="760" spans="1:38" ht="150" x14ac:dyDescent="0.2">
      <c r="A760" s="7" t="s">
        <v>10</v>
      </c>
      <c r="B760" s="7" t="s">
        <v>82</v>
      </c>
      <c r="C760" s="31" t="s">
        <v>83</v>
      </c>
      <c r="D760" s="31" t="s">
        <v>84</v>
      </c>
      <c r="E760" s="7" t="s">
        <v>12</v>
      </c>
      <c r="F760" s="7" t="s">
        <v>85</v>
      </c>
      <c r="G760" s="7" t="s">
        <v>47</v>
      </c>
      <c r="H760" s="7" t="s">
        <v>14</v>
      </c>
      <c r="I760" s="7" t="s">
        <v>15</v>
      </c>
      <c r="J760" s="7" t="s">
        <v>16</v>
      </c>
      <c r="K760" s="7" t="s">
        <v>17</v>
      </c>
      <c r="L760" s="7" t="s">
        <v>18</v>
      </c>
      <c r="M760" s="7" t="s">
        <v>25</v>
      </c>
      <c r="N760" s="7" t="s">
        <v>26</v>
      </c>
      <c r="O760" s="7" t="s">
        <v>27</v>
      </c>
      <c r="P760" s="7" t="s">
        <v>28</v>
      </c>
      <c r="Q760" s="7" t="s">
        <v>29</v>
      </c>
      <c r="R760" s="7" t="s">
        <v>30</v>
      </c>
      <c r="S760" s="7" t="s">
        <v>31</v>
      </c>
      <c r="T760" s="7" t="s">
        <v>32</v>
      </c>
      <c r="U760" s="7" t="s">
        <v>33</v>
      </c>
      <c r="V760" s="7" t="s">
        <v>34</v>
      </c>
      <c r="W760" s="26" t="s">
        <v>35</v>
      </c>
      <c r="X760" s="7" t="s">
        <v>36</v>
      </c>
      <c r="Y760" s="7" t="s">
        <v>37</v>
      </c>
      <c r="Z760" s="26" t="s">
        <v>59</v>
      </c>
      <c r="AA760" s="26" t="s">
        <v>60</v>
      </c>
      <c r="AB760" s="26" t="s">
        <v>61</v>
      </c>
      <c r="AC760" s="7" t="s">
        <v>39</v>
      </c>
      <c r="AD760" s="7" t="s">
        <v>40</v>
      </c>
      <c r="AE760" s="7" t="s">
        <v>41</v>
      </c>
      <c r="AF760" s="7" t="s">
        <v>21</v>
      </c>
      <c r="AG760" s="26" t="s">
        <v>90</v>
      </c>
      <c r="AH760" s="26" t="s">
        <v>89</v>
      </c>
      <c r="AI760" s="7" t="s">
        <v>22</v>
      </c>
      <c r="AJ760" s="7" t="s">
        <v>23</v>
      </c>
      <c r="AK760" s="26" t="s">
        <v>20</v>
      </c>
      <c r="AL760" s="7" t="s">
        <v>24</v>
      </c>
    </row>
    <row r="761" spans="1:38" ht="20.25" x14ac:dyDescent="0.3">
      <c r="A761" s="7">
        <v>31</v>
      </c>
      <c r="B761" s="7">
        <v>18</v>
      </c>
      <c r="C761" s="27">
        <v>14</v>
      </c>
      <c r="D761" s="27">
        <v>23</v>
      </c>
      <c r="E761" s="7">
        <v>2.75</v>
      </c>
      <c r="F761" s="32">
        <f>($D761+2*$E761)/12</f>
        <v>2.375</v>
      </c>
      <c r="G761" s="8">
        <f t="shared" ref="G761:G783" si="862">$B$4*$A761*$F761</f>
        <v>8835</v>
      </c>
      <c r="H761" s="2">
        <v>1.4</v>
      </c>
      <c r="I761" s="7">
        <f t="shared" ref="I761:I783" si="863">$G761*$H761</f>
        <v>12369</v>
      </c>
      <c r="J761" s="7">
        <v>1.2</v>
      </c>
      <c r="K761" s="7">
        <v>1.1499999999999999</v>
      </c>
      <c r="L761" s="7">
        <v>0</v>
      </c>
      <c r="M761" s="2">
        <f>($E$7-$C$7-0.06*$D761/12)/$K761</f>
        <v>3.6681159420289853</v>
      </c>
      <c r="N761" s="2">
        <f>($F$7-$B$7)/$K761</f>
        <v>2.7536231884057973</v>
      </c>
      <c r="O761" s="2">
        <f>($G$7-$B$7)/$K761</f>
        <v>11.449275362318842</v>
      </c>
      <c r="P761" s="2">
        <f>$C$7+$K761*$A761+0.06*$D761/12</f>
        <v>37.431666666666665</v>
      </c>
      <c r="Q761" s="2">
        <f>IF($A761&lt;$M761,$P761,$P761+$E$7)</f>
        <v>43.431666666666665</v>
      </c>
      <c r="R761" s="2">
        <f>$B$7+K761*$A761</f>
        <v>36.483333333333334</v>
      </c>
      <c r="S761" s="2">
        <f t="shared" ref="S761:S783" si="864">$R761+$F$7</f>
        <v>40.483333333333334</v>
      </c>
      <c r="T761" s="2">
        <f t="shared" ref="T761:T783" si="865">$R761+$G$7</f>
        <v>50.483333333333334</v>
      </c>
      <c r="U761" s="7">
        <f t="shared" ref="U761:U783" si="866">IF($A761&lt;$M761,0.5,1)</f>
        <v>1</v>
      </c>
      <c r="V761" s="2">
        <f>($U761*$H$7*(1+$L761)*$J761)/($Q761*$R761)</f>
        <v>24.234285374592996</v>
      </c>
      <c r="W761" s="28">
        <f>IF($A761&lt;$N761,(($U761*$I$7/2*(1+$L761)*$J$7)/($R761*$Q761)),(($U761*$I$7*(1+$L761)*$J$7)/($S761*$Q761)))</f>
        <v>34.124672373523104</v>
      </c>
      <c r="X761" s="2">
        <f>(2*$U761*$H$7*(1+$L761)*$J761)/($Q761*$T761)</f>
        <v>35.027303192462249</v>
      </c>
      <c r="Y761" s="2">
        <f>IF($R761&gt;$F761,$F761*$V761,$R761*$V761)</f>
        <v>57.556427764658366</v>
      </c>
      <c r="Z761" s="28">
        <f>IF($N761&lt;$A761,0,$F$7-$B$7-$K761*$A761)</f>
        <v>0</v>
      </c>
      <c r="AA761" s="28">
        <f>IF($S761&gt;$F761,$F761,$S761)</f>
        <v>2.375</v>
      </c>
      <c r="AB761" s="28">
        <f>($AA761-$Z761)*$W761</f>
        <v>81.046096887117372</v>
      </c>
      <c r="AC761" s="2">
        <f>IF($T761&gt;$F761,$F761*$X761,$T761*$X761)</f>
        <v>83.189845082097847</v>
      </c>
      <c r="AD761" s="2">
        <f t="shared" ref="AD761:AD783" si="867">IF($Y761&gt;$AC761,$Y761,$AC761)</f>
        <v>83.189845082097847</v>
      </c>
      <c r="AE761" s="2">
        <f>IF($AB761&gt;$AD761,$AB761,$AD761)</f>
        <v>83.189845082097847</v>
      </c>
      <c r="AF761" s="2">
        <f t="shared" ref="AF761:AF783" si="868">PI()*($B761/(2*12))^2*62.4</f>
        <v>110.26990214100174</v>
      </c>
      <c r="AG761" s="33">
        <f>0.23*($M$7/$H761)*(1+0.35*$M$7*($F761/$A761))</f>
        <v>8.3244167626728108E-2</v>
      </c>
      <c r="AH761" s="33">
        <f>IF(AG761&gt;0.33,0.33,AG761)</f>
        <v>8.3244167626728108E-2</v>
      </c>
      <c r="AI761" s="2">
        <f>$P$7/($O$7-$N$7*AH761)</f>
        <v>1.8050722753203863</v>
      </c>
      <c r="AJ761" s="7">
        <v>2.4</v>
      </c>
      <c r="AK761" s="27">
        <f>IF($A761&gt;$F761,0,$AE761)</f>
        <v>0</v>
      </c>
      <c r="AL761" s="3">
        <f>(12/$D761)*(($I761+$AF761)/$AI761+$AK761/$AJ761)</f>
        <v>3607.0153623340998</v>
      </c>
    </row>
    <row r="762" spans="1:38" ht="20.25" x14ac:dyDescent="0.3">
      <c r="A762" s="7">
        <v>31</v>
      </c>
      <c r="B762" s="7">
        <v>24</v>
      </c>
      <c r="C762" s="27">
        <v>19</v>
      </c>
      <c r="D762" s="27">
        <v>30</v>
      </c>
      <c r="E762" s="7">
        <v>3.25</v>
      </c>
      <c r="F762" s="32">
        <f t="shared" ref="F762:F783" si="869">($D762+2*$E762)/12</f>
        <v>3.0416666666666665</v>
      </c>
      <c r="G762" s="8">
        <f t="shared" si="862"/>
        <v>11315</v>
      </c>
      <c r="H762" s="2">
        <v>1.4</v>
      </c>
      <c r="I762" s="7">
        <f t="shared" si="863"/>
        <v>15840.999999999998</v>
      </c>
      <c r="J762" s="7">
        <v>1.2</v>
      </c>
      <c r="K762" s="4">
        <f>(1.75-1.15)*(($D762-24)/(96-24))+1.15</f>
        <v>1.2</v>
      </c>
      <c r="L762" s="7">
        <v>0</v>
      </c>
      <c r="M762" s="2">
        <f t="shared" ref="M762:M783" si="870">($E$7-$C$7-0.06*$D762/12)/$K762</f>
        <v>3.4861111111111107</v>
      </c>
      <c r="N762" s="2">
        <f t="shared" ref="N762:N783" si="871">($F$7-$B$7)/$K762</f>
        <v>2.6388888888888888</v>
      </c>
      <c r="O762" s="2">
        <f t="shared" ref="O762:O783" si="872">($G$7-$B$7)/$K762</f>
        <v>10.972222222222221</v>
      </c>
      <c r="P762" s="2">
        <f t="shared" ref="P762:P783" si="873">$C$7+$K762*$A762+0.06*$D762/12</f>
        <v>39.016666666666659</v>
      </c>
      <c r="Q762" s="2">
        <f t="shared" ref="Q762:Q783" si="874">IF($A762&lt;$M762,$P762,$P762+$E$7)</f>
        <v>45.016666666666659</v>
      </c>
      <c r="R762" s="2">
        <f t="shared" ref="R762:R783" si="875">$B$7+K762*$A762</f>
        <v>38.033333333333331</v>
      </c>
      <c r="S762" s="2">
        <f t="shared" si="864"/>
        <v>42.033333333333331</v>
      </c>
      <c r="T762" s="2">
        <f t="shared" si="865"/>
        <v>52.033333333333331</v>
      </c>
      <c r="U762" s="7">
        <f t="shared" si="866"/>
        <v>1</v>
      </c>
      <c r="V762" s="2">
        <f t="shared" ref="V762:V783" si="876">($U762*$H$7*(1+$L762)*$J762)/($Q762*$R762)</f>
        <v>22.428152523118492</v>
      </c>
      <c r="W762" s="28">
        <f t="shared" ref="W762:W783" si="877">IF($A762&lt;$N762,(($U762*$I$7/2*(1+$L762)*$J$7)/($R762*$Q762)),(($U762*$I$7*(1+$L762)*$J$7)/($S762*$Q762)))</f>
        <v>31.709112347440275</v>
      </c>
      <c r="X762" s="2">
        <f t="shared" ref="X762:X783" si="878">(2*$U762*$H$7*(1+$L762)*$J762)/($Q762*$T762)</f>
        <v>32.787344047249455</v>
      </c>
      <c r="Y762" s="2">
        <f t="shared" ref="Y762:Y783" si="879">IF($R762&gt;$F762,$F762*$V762,$R762*$V762)</f>
        <v>68.218963924485408</v>
      </c>
      <c r="Z762" s="28">
        <f t="shared" ref="Z762:Z783" si="880">IF($N762&lt;$A762,0,$F$7-$B$7-$K762*$A762)</f>
        <v>0</v>
      </c>
      <c r="AA762" s="28">
        <f t="shared" ref="AA762:AA783" si="881">IF($S762&gt;$F762,$F762,$S762)</f>
        <v>3.0416666666666665</v>
      </c>
      <c r="AB762" s="28">
        <f t="shared" ref="AB762:AB783" si="882">($AA762-$Z762)*$W762</f>
        <v>96.448550056797501</v>
      </c>
      <c r="AC762" s="2">
        <f t="shared" ref="AC762:AC783" si="883">IF($T762&gt;$F762,$F762*$X762,$T762*$X762)</f>
        <v>99.728171477050424</v>
      </c>
      <c r="AD762" s="2">
        <f t="shared" si="867"/>
        <v>99.728171477050424</v>
      </c>
      <c r="AE762" s="2">
        <f t="shared" ref="AE762:AE783" si="884">IF($AB762&gt;$AD762,$AB762,$AD762)</f>
        <v>99.728171477050424</v>
      </c>
      <c r="AF762" s="2">
        <f t="shared" si="868"/>
        <v>196.03538158400309</v>
      </c>
      <c r="AG762" s="33">
        <f t="shared" ref="AG762:AG783" si="885">0.23*($M$7/$H762)*(1+0.35*$M$7*($F762/$A762))</f>
        <v>8.3553307411674341E-2</v>
      </c>
      <c r="AH762" s="33">
        <f t="shared" ref="AH762:AH783" si="886">IF(AG762&gt;0.33,0.33,AG762)</f>
        <v>8.3553307411674341E-2</v>
      </c>
      <c r="AI762" s="2">
        <f t="shared" ref="AI762:AI783" si="887">$P$7/($O$7-$N$7*AH762)</f>
        <v>1.8052742030950939</v>
      </c>
      <c r="AJ762" s="7">
        <v>2.2000000000000002</v>
      </c>
      <c r="AK762" s="27">
        <f t="shared" ref="AK762:AK783" si="888">IF($A762&gt;$F762,0,$AE762)</f>
        <v>0</v>
      </c>
      <c r="AL762" s="3">
        <f t="shared" ref="AL762:AL783" si="889">(12/$D762)*(($I762+$AF762)/$AI762+$AK762/$AJ762)</f>
        <v>3553.3738540303598</v>
      </c>
    </row>
    <row r="763" spans="1:38" ht="20.25" x14ac:dyDescent="0.3">
      <c r="A763" s="7">
        <v>31</v>
      </c>
      <c r="B763" s="7">
        <v>27</v>
      </c>
      <c r="C763" s="27">
        <v>22</v>
      </c>
      <c r="D763" s="27">
        <v>34</v>
      </c>
      <c r="E763" s="7">
        <v>3.5</v>
      </c>
      <c r="F763" s="32">
        <f t="shared" si="869"/>
        <v>3.4166666666666665</v>
      </c>
      <c r="G763" s="8">
        <f t="shared" si="862"/>
        <v>12710</v>
      </c>
      <c r="H763" s="2">
        <v>1.4</v>
      </c>
      <c r="I763" s="7">
        <f t="shared" si="863"/>
        <v>17794</v>
      </c>
      <c r="J763" s="7">
        <v>1.2</v>
      </c>
      <c r="K763" s="4">
        <f t="shared" ref="K763:K773" si="890">(1.75-1.15)*(($D763-24)/(96-24))+1.15</f>
        <v>1.2333333333333332</v>
      </c>
      <c r="L763" s="7">
        <v>0</v>
      </c>
      <c r="M763" s="2">
        <f t="shared" si="870"/>
        <v>3.3756756756756761</v>
      </c>
      <c r="N763" s="2">
        <f t="shared" si="871"/>
        <v>2.567567567567568</v>
      </c>
      <c r="O763" s="2">
        <f t="shared" si="872"/>
        <v>10.675675675675677</v>
      </c>
      <c r="P763" s="2">
        <f t="shared" si="873"/>
        <v>40.069999999999993</v>
      </c>
      <c r="Q763" s="2">
        <f t="shared" si="874"/>
        <v>46.069999999999993</v>
      </c>
      <c r="R763" s="2">
        <f t="shared" si="875"/>
        <v>39.066666666666663</v>
      </c>
      <c r="S763" s="2">
        <f t="shared" si="864"/>
        <v>43.066666666666663</v>
      </c>
      <c r="T763" s="2">
        <f t="shared" si="865"/>
        <v>53.066666666666663</v>
      </c>
      <c r="U763" s="7">
        <f t="shared" si="866"/>
        <v>1</v>
      </c>
      <c r="V763" s="2">
        <f t="shared" si="876"/>
        <v>21.335688161137789</v>
      </c>
      <c r="W763" s="28">
        <f t="shared" si="877"/>
        <v>30.240695777928465</v>
      </c>
      <c r="X763" s="2">
        <f t="shared" si="878"/>
        <v>31.413852418157649</v>
      </c>
      <c r="Y763" s="2">
        <f t="shared" si="879"/>
        <v>72.896934550554107</v>
      </c>
      <c r="Z763" s="28">
        <f t="shared" si="880"/>
        <v>0</v>
      </c>
      <c r="AA763" s="28">
        <f t="shared" si="881"/>
        <v>3.4166666666666665</v>
      </c>
      <c r="AB763" s="28">
        <f t="shared" si="882"/>
        <v>103.32237724125558</v>
      </c>
      <c r="AC763" s="2">
        <f t="shared" si="883"/>
        <v>107.3306624287053</v>
      </c>
      <c r="AD763" s="2">
        <f t="shared" si="867"/>
        <v>107.3306624287053</v>
      </c>
      <c r="AE763" s="2">
        <f t="shared" si="884"/>
        <v>107.3306624287053</v>
      </c>
      <c r="AF763" s="2">
        <f t="shared" si="868"/>
        <v>248.1072798172539</v>
      </c>
      <c r="AG763" s="33">
        <f t="shared" si="885"/>
        <v>8.3727198540706607E-2</v>
      </c>
      <c r="AH763" s="33">
        <f t="shared" si="886"/>
        <v>8.3727198540706607E-2</v>
      </c>
      <c r="AI763" s="2">
        <f t="shared" si="887"/>
        <v>1.8053878073232532</v>
      </c>
      <c r="AJ763" s="7">
        <v>2.2000000000000002</v>
      </c>
      <c r="AK763" s="27">
        <f t="shared" si="888"/>
        <v>0</v>
      </c>
      <c r="AL763" s="3">
        <f t="shared" si="889"/>
        <v>3527.1106537428368</v>
      </c>
    </row>
    <row r="764" spans="1:38" ht="20.25" x14ac:dyDescent="0.3">
      <c r="A764" s="7">
        <v>31</v>
      </c>
      <c r="B764" s="7">
        <v>30</v>
      </c>
      <c r="C764" s="27">
        <v>24</v>
      </c>
      <c r="D764" s="27">
        <v>38</v>
      </c>
      <c r="E764" s="7">
        <v>3.75</v>
      </c>
      <c r="F764" s="32">
        <f t="shared" si="869"/>
        <v>3.7916666666666665</v>
      </c>
      <c r="G764" s="8">
        <f t="shared" si="862"/>
        <v>14105</v>
      </c>
      <c r="H764" s="2">
        <v>1.4</v>
      </c>
      <c r="I764" s="7">
        <f t="shared" si="863"/>
        <v>19747</v>
      </c>
      <c r="J764" s="7">
        <v>1.2</v>
      </c>
      <c r="K764" s="4">
        <f t="shared" si="890"/>
        <v>1.2666666666666666</v>
      </c>
      <c r="L764" s="7">
        <v>0</v>
      </c>
      <c r="M764" s="2">
        <f t="shared" si="870"/>
        <v>3.271052631578947</v>
      </c>
      <c r="N764" s="2">
        <f t="shared" si="871"/>
        <v>2.5</v>
      </c>
      <c r="O764" s="2">
        <f t="shared" si="872"/>
        <v>10.394736842105264</v>
      </c>
      <c r="P764" s="2">
        <f t="shared" si="873"/>
        <v>41.123333333333328</v>
      </c>
      <c r="Q764" s="2">
        <f t="shared" si="874"/>
        <v>47.123333333333328</v>
      </c>
      <c r="R764" s="2">
        <f t="shared" si="875"/>
        <v>40.1</v>
      </c>
      <c r="S764" s="2">
        <f t="shared" si="864"/>
        <v>44.1</v>
      </c>
      <c r="T764" s="2">
        <f t="shared" si="865"/>
        <v>54.1</v>
      </c>
      <c r="U764" s="7">
        <f t="shared" si="866"/>
        <v>1</v>
      </c>
      <c r="V764" s="2">
        <f t="shared" si="876"/>
        <v>20.321270107605713</v>
      </c>
      <c r="W764" s="28">
        <f t="shared" si="877"/>
        <v>28.871985945117245</v>
      </c>
      <c r="X764" s="2">
        <f t="shared" si="878"/>
        <v>30.125062155822146</v>
      </c>
      <c r="Y764" s="2">
        <f t="shared" si="879"/>
        <v>77.051482491338319</v>
      </c>
      <c r="Z764" s="28">
        <f t="shared" si="880"/>
        <v>0</v>
      </c>
      <c r="AA764" s="28">
        <f t="shared" si="881"/>
        <v>3.7916666666666665</v>
      </c>
      <c r="AB764" s="28">
        <f t="shared" si="882"/>
        <v>109.47294670856955</v>
      </c>
      <c r="AC764" s="2">
        <f t="shared" si="883"/>
        <v>114.2241940074923</v>
      </c>
      <c r="AD764" s="2">
        <f t="shared" si="867"/>
        <v>114.2241940074923</v>
      </c>
      <c r="AE764" s="2">
        <f t="shared" si="884"/>
        <v>114.2241940074923</v>
      </c>
      <c r="AF764" s="2">
        <f t="shared" si="868"/>
        <v>306.30528372500481</v>
      </c>
      <c r="AG764" s="33">
        <f t="shared" si="885"/>
        <v>8.3901089669738874E-2</v>
      </c>
      <c r="AH764" s="33">
        <f t="shared" si="886"/>
        <v>8.3901089669738874E-2</v>
      </c>
      <c r="AI764" s="2">
        <f t="shared" si="887"/>
        <v>1.8055014258503295</v>
      </c>
      <c r="AJ764" s="7">
        <v>2.2000000000000002</v>
      </c>
      <c r="AK764" s="27">
        <f t="shared" si="888"/>
        <v>0</v>
      </c>
      <c r="AL764" s="3">
        <f t="shared" si="889"/>
        <v>3507.4038881990177</v>
      </c>
    </row>
    <row r="765" spans="1:38" ht="20.25" x14ac:dyDescent="0.3">
      <c r="A765" s="7">
        <v>31</v>
      </c>
      <c r="B765" s="7">
        <v>33</v>
      </c>
      <c r="C765" s="27">
        <v>27</v>
      </c>
      <c r="D765" s="27">
        <v>42</v>
      </c>
      <c r="E765" s="7">
        <v>3.75</v>
      </c>
      <c r="F765" s="32">
        <f t="shared" si="869"/>
        <v>4.125</v>
      </c>
      <c r="G765" s="8">
        <f t="shared" si="862"/>
        <v>15345</v>
      </c>
      <c r="H765" s="2">
        <v>1.4</v>
      </c>
      <c r="I765" s="7">
        <f t="shared" si="863"/>
        <v>21483</v>
      </c>
      <c r="J765" s="7">
        <v>1.2</v>
      </c>
      <c r="K765" s="4">
        <f t="shared" si="890"/>
        <v>1.2999999999999998</v>
      </c>
      <c r="L765" s="7">
        <v>0</v>
      </c>
      <c r="M765" s="2">
        <f t="shared" si="870"/>
        <v>3.1717948717948721</v>
      </c>
      <c r="N765" s="2">
        <f t="shared" si="871"/>
        <v>2.4358974358974361</v>
      </c>
      <c r="O765" s="2">
        <f t="shared" si="872"/>
        <v>10.12820512820513</v>
      </c>
      <c r="P765" s="2">
        <f t="shared" si="873"/>
        <v>42.176666666666662</v>
      </c>
      <c r="Q765" s="2">
        <f t="shared" si="874"/>
        <v>48.176666666666662</v>
      </c>
      <c r="R765" s="2">
        <f t="shared" si="875"/>
        <v>41.133333333333333</v>
      </c>
      <c r="S765" s="2">
        <f t="shared" si="864"/>
        <v>45.133333333333333</v>
      </c>
      <c r="T765" s="2">
        <f t="shared" si="865"/>
        <v>55.133333333333333</v>
      </c>
      <c r="U765" s="7">
        <f t="shared" si="866"/>
        <v>1</v>
      </c>
      <c r="V765" s="2">
        <f t="shared" si="876"/>
        <v>19.377626086052587</v>
      </c>
      <c r="W765" s="28">
        <f t="shared" si="877"/>
        <v>27.594154576935111</v>
      </c>
      <c r="X765" s="2">
        <f t="shared" si="878"/>
        <v>28.914136142912806</v>
      </c>
      <c r="Y765" s="2">
        <f t="shared" si="879"/>
        <v>79.932707604966922</v>
      </c>
      <c r="Z765" s="28">
        <f t="shared" si="880"/>
        <v>0</v>
      </c>
      <c r="AA765" s="28">
        <f t="shared" si="881"/>
        <v>4.125</v>
      </c>
      <c r="AB765" s="28">
        <f t="shared" si="882"/>
        <v>113.82588762985733</v>
      </c>
      <c r="AC765" s="2">
        <f t="shared" si="883"/>
        <v>119.27081158951532</v>
      </c>
      <c r="AD765" s="2">
        <f t="shared" si="867"/>
        <v>119.27081158951532</v>
      </c>
      <c r="AE765" s="2">
        <f t="shared" si="884"/>
        <v>119.27081158951532</v>
      </c>
      <c r="AF765" s="2">
        <f t="shared" si="868"/>
        <v>370.62939330725584</v>
      </c>
      <c r="AG765" s="33">
        <f t="shared" si="885"/>
        <v>8.4055659562211976E-2</v>
      </c>
      <c r="AH765" s="33">
        <f t="shared" si="886"/>
        <v>8.4055659562211976E-2</v>
      </c>
      <c r="AI765" s="2">
        <f t="shared" si="887"/>
        <v>1.805602432102831</v>
      </c>
      <c r="AJ765" s="7">
        <v>2.2000000000000002</v>
      </c>
      <c r="AK765" s="27">
        <f t="shared" si="888"/>
        <v>0</v>
      </c>
      <c r="AL765" s="3">
        <f t="shared" si="889"/>
        <v>3458.0669594589385</v>
      </c>
    </row>
    <row r="766" spans="1:38" ht="20.25" x14ac:dyDescent="0.3">
      <c r="A766" s="7">
        <v>31</v>
      </c>
      <c r="B766" s="7">
        <v>36</v>
      </c>
      <c r="C766" s="27">
        <v>29</v>
      </c>
      <c r="D766" s="27">
        <v>45</v>
      </c>
      <c r="E766" s="7">
        <v>4.5</v>
      </c>
      <c r="F766" s="32">
        <f t="shared" si="869"/>
        <v>4.5</v>
      </c>
      <c r="G766" s="8">
        <f t="shared" si="862"/>
        <v>16740</v>
      </c>
      <c r="H766" s="2">
        <v>1.4</v>
      </c>
      <c r="I766" s="7">
        <f t="shared" si="863"/>
        <v>23436</v>
      </c>
      <c r="J766" s="7">
        <v>1.2</v>
      </c>
      <c r="K766" s="4">
        <f t="shared" si="890"/>
        <v>1.325</v>
      </c>
      <c r="L766" s="7">
        <v>0</v>
      </c>
      <c r="M766" s="2">
        <f t="shared" si="870"/>
        <v>3.10062893081761</v>
      </c>
      <c r="N766" s="2">
        <f t="shared" si="871"/>
        <v>2.3899371069182389</v>
      </c>
      <c r="O766" s="2">
        <f t="shared" si="872"/>
        <v>9.9371069182389942</v>
      </c>
      <c r="P766" s="2">
        <f t="shared" si="873"/>
        <v>42.966666666666661</v>
      </c>
      <c r="Q766" s="2">
        <f t="shared" si="874"/>
        <v>48.966666666666661</v>
      </c>
      <c r="R766" s="2">
        <f t="shared" si="875"/>
        <v>41.908333333333331</v>
      </c>
      <c r="S766" s="2">
        <f t="shared" si="864"/>
        <v>45.908333333333331</v>
      </c>
      <c r="T766" s="2">
        <f t="shared" si="865"/>
        <v>55.908333333333331</v>
      </c>
      <c r="U766" s="7">
        <f t="shared" si="866"/>
        <v>1</v>
      </c>
      <c r="V766" s="2">
        <f t="shared" si="876"/>
        <v>18.712434523737816</v>
      </c>
      <c r="W766" s="28">
        <f t="shared" si="877"/>
        <v>26.690652006908433</v>
      </c>
      <c r="X766" s="2">
        <f t="shared" si="878"/>
        <v>28.05331143832985</v>
      </c>
      <c r="Y766" s="2">
        <f t="shared" si="879"/>
        <v>84.205955356820169</v>
      </c>
      <c r="Z766" s="28">
        <f t="shared" si="880"/>
        <v>0</v>
      </c>
      <c r="AA766" s="28">
        <f t="shared" si="881"/>
        <v>4.5</v>
      </c>
      <c r="AB766" s="28">
        <f t="shared" si="882"/>
        <v>120.10793403108795</v>
      </c>
      <c r="AC766" s="2">
        <f t="shared" si="883"/>
        <v>126.23990147248432</v>
      </c>
      <c r="AD766" s="2">
        <f t="shared" si="867"/>
        <v>126.23990147248432</v>
      </c>
      <c r="AE766" s="2">
        <f t="shared" si="884"/>
        <v>126.23990147248432</v>
      </c>
      <c r="AF766" s="2">
        <f t="shared" si="868"/>
        <v>441.07960856400695</v>
      </c>
      <c r="AG766" s="33">
        <f t="shared" si="885"/>
        <v>8.4229550691244243E-2</v>
      </c>
      <c r="AH766" s="33">
        <f t="shared" si="886"/>
        <v>8.4229550691244243E-2</v>
      </c>
      <c r="AI766" s="2">
        <f t="shared" si="887"/>
        <v>1.805716077646339</v>
      </c>
      <c r="AJ766" s="7">
        <v>2.2000000000000002</v>
      </c>
      <c r="AK766" s="27">
        <f t="shared" si="888"/>
        <v>0</v>
      </c>
      <c r="AL766" s="3">
        <f t="shared" si="889"/>
        <v>3526.1474978113711</v>
      </c>
    </row>
    <row r="767" spans="1:38" ht="20.25" x14ac:dyDescent="0.3">
      <c r="A767" s="7">
        <v>31</v>
      </c>
      <c r="B767" s="7">
        <v>39</v>
      </c>
      <c r="C767" s="27">
        <v>32</v>
      </c>
      <c r="D767" s="27">
        <v>49</v>
      </c>
      <c r="E767" s="7">
        <v>4.75</v>
      </c>
      <c r="F767" s="32">
        <f t="shared" si="869"/>
        <v>4.875</v>
      </c>
      <c r="G767" s="8">
        <f t="shared" si="862"/>
        <v>18135</v>
      </c>
      <c r="H767" s="2">
        <v>1.4</v>
      </c>
      <c r="I767" s="7">
        <f t="shared" si="863"/>
        <v>25389</v>
      </c>
      <c r="J767" s="7">
        <v>1.2</v>
      </c>
      <c r="K767" s="4">
        <f t="shared" si="890"/>
        <v>1.3583333333333334</v>
      </c>
      <c r="L767" s="7">
        <v>0</v>
      </c>
      <c r="M767" s="2">
        <f t="shared" si="870"/>
        <v>3.0098159509202449</v>
      </c>
      <c r="N767" s="2">
        <f t="shared" si="871"/>
        <v>2.3312883435582821</v>
      </c>
      <c r="O767" s="2">
        <f t="shared" si="872"/>
        <v>9.6932515337423304</v>
      </c>
      <c r="P767" s="2">
        <f t="shared" si="873"/>
        <v>44.019999999999996</v>
      </c>
      <c r="Q767" s="2">
        <f t="shared" si="874"/>
        <v>50.019999999999996</v>
      </c>
      <c r="R767" s="2">
        <f t="shared" si="875"/>
        <v>42.94166666666667</v>
      </c>
      <c r="S767" s="2">
        <f t="shared" si="864"/>
        <v>46.94166666666667</v>
      </c>
      <c r="T767" s="2">
        <f t="shared" si="865"/>
        <v>56.94166666666667</v>
      </c>
      <c r="U767" s="7">
        <f t="shared" si="866"/>
        <v>1</v>
      </c>
      <c r="V767" s="2">
        <f t="shared" si="876"/>
        <v>17.87757631277006</v>
      </c>
      <c r="W767" s="28">
        <f t="shared" si="877"/>
        <v>25.553421450521515</v>
      </c>
      <c r="X767" s="2">
        <f t="shared" si="878"/>
        <v>26.964188713509184</v>
      </c>
      <c r="Y767" s="2">
        <f t="shared" si="879"/>
        <v>87.153184524754039</v>
      </c>
      <c r="Z767" s="28">
        <f t="shared" si="880"/>
        <v>0</v>
      </c>
      <c r="AA767" s="28">
        <f t="shared" si="881"/>
        <v>4.875</v>
      </c>
      <c r="AB767" s="28">
        <f t="shared" si="882"/>
        <v>124.57292957129239</v>
      </c>
      <c r="AC767" s="2">
        <f t="shared" si="883"/>
        <v>131.45041997835727</v>
      </c>
      <c r="AD767" s="2">
        <f t="shared" si="867"/>
        <v>131.45041997835727</v>
      </c>
      <c r="AE767" s="2">
        <f t="shared" si="884"/>
        <v>131.45041997835727</v>
      </c>
      <c r="AF767" s="2">
        <f t="shared" si="868"/>
        <v>517.65592949525819</v>
      </c>
      <c r="AG767" s="33">
        <f t="shared" si="885"/>
        <v>8.4403441820276509E-2</v>
      </c>
      <c r="AH767" s="33">
        <f t="shared" si="886"/>
        <v>8.4403441820276509E-2</v>
      </c>
      <c r="AI767" s="2">
        <f t="shared" si="887"/>
        <v>1.8058297374965651</v>
      </c>
      <c r="AJ767" s="7">
        <v>2.2000000000000002</v>
      </c>
      <c r="AK767" s="27">
        <f t="shared" si="888"/>
        <v>0</v>
      </c>
      <c r="AL767" s="3">
        <f t="shared" si="889"/>
        <v>3513.336298915096</v>
      </c>
    </row>
    <row r="768" spans="1:38" ht="20.25" x14ac:dyDescent="0.3">
      <c r="A768" s="7">
        <v>31</v>
      </c>
      <c r="B768" s="7">
        <v>42</v>
      </c>
      <c r="C768" s="27">
        <v>34</v>
      </c>
      <c r="D768" s="27">
        <v>53</v>
      </c>
      <c r="E768" s="7">
        <v>5</v>
      </c>
      <c r="F768" s="32">
        <f t="shared" si="869"/>
        <v>5.25</v>
      </c>
      <c r="G768" s="8">
        <f t="shared" si="862"/>
        <v>19530</v>
      </c>
      <c r="H768" s="2">
        <v>1.4</v>
      </c>
      <c r="I768" s="7">
        <f t="shared" si="863"/>
        <v>27342</v>
      </c>
      <c r="J768" s="7">
        <v>1.2</v>
      </c>
      <c r="K768" s="4">
        <f t="shared" si="890"/>
        <v>1.3916666666666666</v>
      </c>
      <c r="L768" s="7">
        <v>0</v>
      </c>
      <c r="M768" s="2">
        <f t="shared" si="870"/>
        <v>2.9233532934131738</v>
      </c>
      <c r="N768" s="2">
        <f t="shared" si="871"/>
        <v>2.2754491017964074</v>
      </c>
      <c r="O768" s="2">
        <f t="shared" si="872"/>
        <v>9.4610778443113777</v>
      </c>
      <c r="P768" s="2">
        <f t="shared" si="873"/>
        <v>45.073333333333331</v>
      </c>
      <c r="Q768" s="2">
        <f t="shared" si="874"/>
        <v>51.073333333333331</v>
      </c>
      <c r="R768" s="2">
        <f t="shared" si="875"/>
        <v>43.975000000000001</v>
      </c>
      <c r="S768" s="2">
        <f t="shared" si="864"/>
        <v>47.975000000000001</v>
      </c>
      <c r="T768" s="2">
        <f t="shared" si="865"/>
        <v>57.975000000000001</v>
      </c>
      <c r="U768" s="7">
        <f t="shared" si="866"/>
        <v>1</v>
      </c>
      <c r="V768" s="2">
        <f t="shared" si="876"/>
        <v>17.097443331140003</v>
      </c>
      <c r="W768" s="28">
        <f t="shared" si="877"/>
        <v>24.487365505695728</v>
      </c>
      <c r="X768" s="2">
        <f t="shared" si="878"/>
        <v>25.937389236287423</v>
      </c>
      <c r="Y768" s="2">
        <f t="shared" si="879"/>
        <v>89.761577488485017</v>
      </c>
      <c r="Z768" s="28">
        <f t="shared" si="880"/>
        <v>0</v>
      </c>
      <c r="AA768" s="28">
        <f t="shared" si="881"/>
        <v>5.25</v>
      </c>
      <c r="AB768" s="28">
        <f t="shared" si="882"/>
        <v>128.55866890490256</v>
      </c>
      <c r="AC768" s="2">
        <f t="shared" si="883"/>
        <v>136.17129349050896</v>
      </c>
      <c r="AD768" s="2">
        <f t="shared" si="867"/>
        <v>136.17129349050896</v>
      </c>
      <c r="AE768" s="2">
        <f t="shared" si="884"/>
        <v>136.17129349050896</v>
      </c>
      <c r="AF768" s="2">
        <f t="shared" si="868"/>
        <v>600.35835610100946</v>
      </c>
      <c r="AG768" s="33">
        <f t="shared" si="885"/>
        <v>8.4577332949308748E-2</v>
      </c>
      <c r="AH768" s="33">
        <f t="shared" si="886"/>
        <v>8.4577332949308748E-2</v>
      </c>
      <c r="AI768" s="2">
        <f t="shared" si="887"/>
        <v>1.8059434116562112</v>
      </c>
      <c r="AJ768" s="7">
        <v>2.2000000000000002</v>
      </c>
      <c r="AK768" s="27">
        <f t="shared" si="888"/>
        <v>0</v>
      </c>
      <c r="AL768" s="3">
        <f t="shared" si="889"/>
        <v>3503.19487445408</v>
      </c>
    </row>
    <row r="769" spans="1:38" ht="20.25" x14ac:dyDescent="0.3">
      <c r="A769" s="7">
        <v>31</v>
      </c>
      <c r="B769" s="7">
        <v>48</v>
      </c>
      <c r="C769" s="27">
        <v>38</v>
      </c>
      <c r="D769" s="27">
        <v>60</v>
      </c>
      <c r="E769" s="7">
        <v>5.5</v>
      </c>
      <c r="F769" s="32">
        <f t="shared" si="869"/>
        <v>5.916666666666667</v>
      </c>
      <c r="G769" s="8">
        <f t="shared" si="862"/>
        <v>22010</v>
      </c>
      <c r="H769" s="2">
        <v>1.4</v>
      </c>
      <c r="I769" s="7">
        <f t="shared" si="863"/>
        <v>30813.999999999996</v>
      </c>
      <c r="J769" s="7">
        <v>1.2</v>
      </c>
      <c r="K769" s="4">
        <f t="shared" si="890"/>
        <v>1.45</v>
      </c>
      <c r="L769" s="7">
        <v>0</v>
      </c>
      <c r="M769" s="2">
        <f t="shared" si="870"/>
        <v>2.7816091954022988</v>
      </c>
      <c r="N769" s="2">
        <f t="shared" si="871"/>
        <v>2.1839080459770113</v>
      </c>
      <c r="O769" s="2">
        <f t="shared" si="872"/>
        <v>9.0804597701149419</v>
      </c>
      <c r="P769" s="2">
        <f t="shared" si="873"/>
        <v>46.916666666666657</v>
      </c>
      <c r="Q769" s="2">
        <f t="shared" si="874"/>
        <v>52.916666666666657</v>
      </c>
      <c r="R769" s="2">
        <f t="shared" si="875"/>
        <v>45.783333333333331</v>
      </c>
      <c r="S769" s="2">
        <f t="shared" si="864"/>
        <v>49.783333333333331</v>
      </c>
      <c r="T769" s="2">
        <f t="shared" si="865"/>
        <v>59.783333333333331</v>
      </c>
      <c r="U769" s="7">
        <f t="shared" si="866"/>
        <v>1</v>
      </c>
      <c r="V769" s="2">
        <f t="shared" si="876"/>
        <v>15.850075529783391</v>
      </c>
      <c r="W769" s="28">
        <f t="shared" si="877"/>
        <v>22.775860750918024</v>
      </c>
      <c r="X769" s="2">
        <f t="shared" si="878"/>
        <v>24.276642029726773</v>
      </c>
      <c r="Y769" s="2">
        <f t="shared" si="879"/>
        <v>93.779613551218404</v>
      </c>
      <c r="Z769" s="28">
        <f t="shared" si="880"/>
        <v>0</v>
      </c>
      <c r="AA769" s="28">
        <f t="shared" si="881"/>
        <v>5.916666666666667</v>
      </c>
      <c r="AB769" s="28">
        <f t="shared" si="882"/>
        <v>134.7571761095983</v>
      </c>
      <c r="AC769" s="2">
        <f t="shared" si="883"/>
        <v>143.63679867588343</v>
      </c>
      <c r="AD769" s="2">
        <f t="shared" si="867"/>
        <v>143.63679867588343</v>
      </c>
      <c r="AE769" s="2">
        <f t="shared" si="884"/>
        <v>143.63679867588343</v>
      </c>
      <c r="AF769" s="2">
        <f t="shared" si="868"/>
        <v>784.14152633601236</v>
      </c>
      <c r="AG769" s="33">
        <f t="shared" si="885"/>
        <v>8.4886472734254995E-2</v>
      </c>
      <c r="AH769" s="33">
        <f t="shared" si="886"/>
        <v>8.4886472734254995E-2</v>
      </c>
      <c r="AI769" s="2">
        <f t="shared" si="887"/>
        <v>1.8061455343914414</v>
      </c>
      <c r="AJ769" s="7">
        <v>2.2000000000000002</v>
      </c>
      <c r="AK769" s="27">
        <f t="shared" si="888"/>
        <v>0</v>
      </c>
      <c r="AL769" s="3">
        <f t="shared" si="889"/>
        <v>3498.9585196391849</v>
      </c>
    </row>
    <row r="770" spans="1:38" ht="20.25" x14ac:dyDescent="0.3">
      <c r="A770" s="7">
        <v>31</v>
      </c>
      <c r="B770" s="7">
        <v>54</v>
      </c>
      <c r="C770" s="27">
        <v>43</v>
      </c>
      <c r="D770" s="27">
        <v>68</v>
      </c>
      <c r="E770" s="7">
        <v>6</v>
      </c>
      <c r="F770" s="32">
        <f t="shared" si="869"/>
        <v>6.666666666666667</v>
      </c>
      <c r="G770" s="8">
        <f t="shared" si="862"/>
        <v>24800</v>
      </c>
      <c r="H770" s="2">
        <v>1.4</v>
      </c>
      <c r="I770" s="7">
        <f t="shared" si="863"/>
        <v>34720</v>
      </c>
      <c r="J770" s="7">
        <v>1.2</v>
      </c>
      <c r="K770" s="4">
        <f t="shared" si="890"/>
        <v>1.5166666666666666</v>
      </c>
      <c r="L770" s="7">
        <v>0</v>
      </c>
      <c r="M770" s="2">
        <f t="shared" si="870"/>
        <v>2.6329670329670329</v>
      </c>
      <c r="N770" s="2">
        <f t="shared" si="871"/>
        <v>2.087912087912088</v>
      </c>
      <c r="O770" s="2">
        <f t="shared" si="872"/>
        <v>8.6813186813186807</v>
      </c>
      <c r="P770" s="2">
        <f t="shared" si="873"/>
        <v>49.023333333333333</v>
      </c>
      <c r="Q770" s="2">
        <f t="shared" si="874"/>
        <v>55.023333333333333</v>
      </c>
      <c r="R770" s="2">
        <f t="shared" si="875"/>
        <v>47.85</v>
      </c>
      <c r="S770" s="2">
        <f t="shared" si="864"/>
        <v>51.85</v>
      </c>
      <c r="T770" s="2">
        <f t="shared" si="865"/>
        <v>61.85</v>
      </c>
      <c r="U770" s="7">
        <f t="shared" si="866"/>
        <v>1</v>
      </c>
      <c r="V770" s="2">
        <f t="shared" si="876"/>
        <v>14.584864063559621</v>
      </c>
      <c r="W770" s="28">
        <f t="shared" si="877"/>
        <v>21.030790303800867</v>
      </c>
      <c r="X770" s="2">
        <f t="shared" si="878"/>
        <v>22.567041081368728</v>
      </c>
      <c r="Y770" s="2">
        <f t="shared" si="879"/>
        <v>97.232427090397479</v>
      </c>
      <c r="Z770" s="28">
        <f t="shared" si="880"/>
        <v>0</v>
      </c>
      <c r="AA770" s="28">
        <f t="shared" si="881"/>
        <v>6.666666666666667</v>
      </c>
      <c r="AB770" s="28">
        <f t="shared" si="882"/>
        <v>140.20526869200577</v>
      </c>
      <c r="AC770" s="2">
        <f t="shared" si="883"/>
        <v>150.44694054245821</v>
      </c>
      <c r="AD770" s="2">
        <f t="shared" si="867"/>
        <v>150.44694054245821</v>
      </c>
      <c r="AE770" s="2">
        <f t="shared" si="884"/>
        <v>150.44694054245821</v>
      </c>
      <c r="AF770" s="2">
        <f t="shared" si="868"/>
        <v>992.42911926901559</v>
      </c>
      <c r="AG770" s="33">
        <f t="shared" si="885"/>
        <v>8.52342549923195E-2</v>
      </c>
      <c r="AH770" s="33">
        <f t="shared" si="886"/>
        <v>8.52342549923195E-2</v>
      </c>
      <c r="AI770" s="2">
        <f t="shared" si="887"/>
        <v>1.8063729765555061</v>
      </c>
      <c r="AJ770" s="7">
        <v>2.2000000000000002</v>
      </c>
      <c r="AK770" s="27">
        <f t="shared" si="888"/>
        <v>0</v>
      </c>
      <c r="AL770" s="3">
        <f t="shared" si="889"/>
        <v>3488.8660624263916</v>
      </c>
    </row>
    <row r="771" spans="1:38" ht="20.25" x14ac:dyDescent="0.3">
      <c r="A771" s="7">
        <v>31</v>
      </c>
      <c r="B771" s="7">
        <v>60</v>
      </c>
      <c r="C771" s="27">
        <v>48</v>
      </c>
      <c r="D771" s="27">
        <v>76</v>
      </c>
      <c r="E771" s="7">
        <v>6.5</v>
      </c>
      <c r="F771" s="32">
        <f t="shared" si="869"/>
        <v>7.416666666666667</v>
      </c>
      <c r="G771" s="8">
        <f t="shared" si="862"/>
        <v>27590</v>
      </c>
      <c r="H771" s="2">
        <v>1.4</v>
      </c>
      <c r="I771" s="7">
        <f t="shared" si="863"/>
        <v>38626</v>
      </c>
      <c r="J771" s="7">
        <v>1.2</v>
      </c>
      <c r="K771" s="4">
        <f t="shared" si="890"/>
        <v>1.5833333333333333</v>
      </c>
      <c r="L771" s="7">
        <v>0</v>
      </c>
      <c r="M771" s="2">
        <f t="shared" si="870"/>
        <v>2.4968421052631578</v>
      </c>
      <c r="N771" s="2">
        <f t="shared" si="871"/>
        <v>2</v>
      </c>
      <c r="O771" s="2">
        <f t="shared" si="872"/>
        <v>8.3157894736842106</v>
      </c>
      <c r="P771" s="2">
        <f t="shared" si="873"/>
        <v>51.129999999999995</v>
      </c>
      <c r="Q771" s="2">
        <f t="shared" si="874"/>
        <v>57.129999999999995</v>
      </c>
      <c r="R771" s="2">
        <f t="shared" si="875"/>
        <v>49.916666666666664</v>
      </c>
      <c r="S771" s="2">
        <f t="shared" si="864"/>
        <v>53.916666666666664</v>
      </c>
      <c r="T771" s="2">
        <f t="shared" si="865"/>
        <v>63.916666666666664</v>
      </c>
      <c r="U771" s="7">
        <f t="shared" si="866"/>
        <v>1</v>
      </c>
      <c r="V771" s="2">
        <f t="shared" si="876"/>
        <v>13.46546712576273</v>
      </c>
      <c r="W771" s="28">
        <f t="shared" si="877"/>
        <v>19.478880429704105</v>
      </c>
      <c r="X771" s="2">
        <f t="shared" si="878"/>
        <v>21.032111625376466</v>
      </c>
      <c r="Y771" s="2">
        <f t="shared" si="879"/>
        <v>99.868881182740253</v>
      </c>
      <c r="Z771" s="28">
        <f t="shared" si="880"/>
        <v>0</v>
      </c>
      <c r="AA771" s="28">
        <f t="shared" si="881"/>
        <v>7.416666666666667</v>
      </c>
      <c r="AB771" s="28">
        <f t="shared" si="882"/>
        <v>144.46836318697211</v>
      </c>
      <c r="AC771" s="2">
        <f t="shared" si="883"/>
        <v>155.98816122154213</v>
      </c>
      <c r="AD771" s="2">
        <f t="shared" si="867"/>
        <v>155.98816122154213</v>
      </c>
      <c r="AE771" s="2">
        <f t="shared" si="884"/>
        <v>155.98816122154213</v>
      </c>
      <c r="AF771" s="2">
        <f t="shared" si="868"/>
        <v>1225.2211349000193</v>
      </c>
      <c r="AG771" s="33">
        <f t="shared" si="885"/>
        <v>8.5582037250384033E-2</v>
      </c>
      <c r="AH771" s="33">
        <f t="shared" si="886"/>
        <v>8.5582037250384033E-2</v>
      </c>
      <c r="AI771" s="2">
        <f t="shared" si="887"/>
        <v>1.806600476008922</v>
      </c>
      <c r="AJ771" s="7">
        <v>2.2000000000000002</v>
      </c>
      <c r="AK771" s="27">
        <f t="shared" si="888"/>
        <v>0</v>
      </c>
      <c r="AL771" s="3">
        <f t="shared" si="889"/>
        <v>3482.9494165928177</v>
      </c>
    </row>
    <row r="772" spans="1:38" ht="20.25" x14ac:dyDescent="0.3">
      <c r="A772" s="7">
        <v>31</v>
      </c>
      <c r="B772" s="7">
        <v>66</v>
      </c>
      <c r="C772" s="27">
        <v>53</v>
      </c>
      <c r="D772" s="27">
        <v>83</v>
      </c>
      <c r="E772" s="7">
        <v>7</v>
      </c>
      <c r="F772" s="32">
        <f t="shared" si="869"/>
        <v>8.0833333333333339</v>
      </c>
      <c r="G772" s="8">
        <f t="shared" si="862"/>
        <v>30070.000000000004</v>
      </c>
      <c r="H772" s="2">
        <v>1.4</v>
      </c>
      <c r="I772" s="7">
        <f t="shared" si="863"/>
        <v>42098</v>
      </c>
      <c r="J772" s="7">
        <v>1.2</v>
      </c>
      <c r="K772" s="4">
        <f t="shared" si="890"/>
        <v>1.6416666666666666</v>
      </c>
      <c r="L772" s="7">
        <v>0</v>
      </c>
      <c r="M772" s="2">
        <f t="shared" si="870"/>
        <v>2.3868020304568525</v>
      </c>
      <c r="N772" s="2">
        <f t="shared" si="871"/>
        <v>1.9289340101522843</v>
      </c>
      <c r="O772" s="2">
        <f t="shared" si="872"/>
        <v>8.0203045685279193</v>
      </c>
      <c r="P772" s="2">
        <f t="shared" si="873"/>
        <v>52.973333333333329</v>
      </c>
      <c r="Q772" s="2">
        <f t="shared" si="874"/>
        <v>58.973333333333329</v>
      </c>
      <c r="R772" s="2">
        <f t="shared" si="875"/>
        <v>51.725000000000001</v>
      </c>
      <c r="S772" s="2">
        <f t="shared" si="864"/>
        <v>55.725000000000001</v>
      </c>
      <c r="T772" s="2">
        <f t="shared" si="865"/>
        <v>65.724999999999994</v>
      </c>
      <c r="U772" s="7">
        <f t="shared" si="866"/>
        <v>1</v>
      </c>
      <c r="V772" s="2">
        <f t="shared" si="876"/>
        <v>12.588530864903101</v>
      </c>
      <c r="W772" s="28">
        <f t="shared" si="877"/>
        <v>18.257676059530979</v>
      </c>
      <c r="X772" s="2">
        <f t="shared" si="878"/>
        <v>19.814127317979853</v>
      </c>
      <c r="Y772" s="2">
        <f t="shared" si="879"/>
        <v>101.75729115796673</v>
      </c>
      <c r="Z772" s="28">
        <f t="shared" si="880"/>
        <v>0</v>
      </c>
      <c r="AA772" s="28">
        <f t="shared" si="881"/>
        <v>8.0833333333333339</v>
      </c>
      <c r="AB772" s="28">
        <f t="shared" si="882"/>
        <v>147.58288148120877</v>
      </c>
      <c r="AC772" s="2">
        <f t="shared" si="883"/>
        <v>160.16419582033717</v>
      </c>
      <c r="AD772" s="2">
        <f t="shared" si="867"/>
        <v>160.16419582033717</v>
      </c>
      <c r="AE772" s="2">
        <f t="shared" si="884"/>
        <v>160.16419582033717</v>
      </c>
      <c r="AF772" s="2">
        <f t="shared" si="868"/>
        <v>1482.5175732290234</v>
      </c>
      <c r="AG772" s="33">
        <f t="shared" si="885"/>
        <v>8.5891177035330266E-2</v>
      </c>
      <c r="AH772" s="33">
        <f t="shared" si="886"/>
        <v>8.5891177035330266E-2</v>
      </c>
      <c r="AI772" s="2">
        <f t="shared" si="887"/>
        <v>1.8068027458575568</v>
      </c>
      <c r="AJ772" s="7">
        <v>2.2000000000000002</v>
      </c>
      <c r="AK772" s="27">
        <f t="shared" si="888"/>
        <v>0</v>
      </c>
      <c r="AL772" s="3">
        <f t="shared" si="889"/>
        <v>3487.2637513289669</v>
      </c>
    </row>
    <row r="773" spans="1:38" ht="20.25" x14ac:dyDescent="0.3">
      <c r="A773" s="7">
        <v>31</v>
      </c>
      <c r="B773" s="7">
        <v>72</v>
      </c>
      <c r="C773" s="27">
        <v>58</v>
      </c>
      <c r="D773" s="27">
        <v>91</v>
      </c>
      <c r="E773" s="7">
        <v>7.5</v>
      </c>
      <c r="F773" s="32">
        <f t="shared" si="869"/>
        <v>8.8333333333333339</v>
      </c>
      <c r="G773" s="8">
        <f t="shared" si="862"/>
        <v>32860</v>
      </c>
      <c r="H773" s="2">
        <v>1.4</v>
      </c>
      <c r="I773" s="7">
        <f t="shared" si="863"/>
        <v>46004</v>
      </c>
      <c r="J773" s="7">
        <v>1.2</v>
      </c>
      <c r="K773" s="4">
        <f t="shared" si="890"/>
        <v>1.7083333333333335</v>
      </c>
      <c r="L773" s="7">
        <v>0</v>
      </c>
      <c r="M773" s="2">
        <f t="shared" si="870"/>
        <v>2.2702439024390242</v>
      </c>
      <c r="N773" s="2">
        <f t="shared" si="871"/>
        <v>1.8536585365853655</v>
      </c>
      <c r="O773" s="2">
        <f t="shared" si="872"/>
        <v>7.7073170731707306</v>
      </c>
      <c r="P773" s="2">
        <f t="shared" si="873"/>
        <v>55.08</v>
      </c>
      <c r="Q773" s="2">
        <f t="shared" si="874"/>
        <v>61.08</v>
      </c>
      <c r="R773" s="2">
        <f t="shared" si="875"/>
        <v>53.791666666666671</v>
      </c>
      <c r="S773" s="2">
        <f t="shared" si="864"/>
        <v>57.791666666666671</v>
      </c>
      <c r="T773" s="2">
        <f t="shared" si="865"/>
        <v>67.791666666666671</v>
      </c>
      <c r="U773" s="7">
        <f t="shared" si="866"/>
        <v>1</v>
      </c>
      <c r="V773" s="2">
        <f t="shared" si="876"/>
        <v>11.687380824477758</v>
      </c>
      <c r="W773" s="28">
        <f t="shared" si="877"/>
        <v>16.997576428894181</v>
      </c>
      <c r="X773" s="2">
        <f t="shared" si="878"/>
        <v>18.54752138217675</v>
      </c>
      <c r="Y773" s="2">
        <f t="shared" si="879"/>
        <v>103.2385306162202</v>
      </c>
      <c r="Z773" s="28">
        <f t="shared" si="880"/>
        <v>0</v>
      </c>
      <c r="AA773" s="28">
        <f t="shared" si="881"/>
        <v>8.8333333333333339</v>
      </c>
      <c r="AB773" s="28">
        <f t="shared" si="882"/>
        <v>150.14525845523195</v>
      </c>
      <c r="AC773" s="2">
        <f t="shared" si="883"/>
        <v>163.83643887589463</v>
      </c>
      <c r="AD773" s="2">
        <f t="shared" si="867"/>
        <v>163.83643887589463</v>
      </c>
      <c r="AE773" s="2">
        <f t="shared" si="884"/>
        <v>163.83643887589463</v>
      </c>
      <c r="AF773" s="2">
        <f t="shared" si="868"/>
        <v>1764.3184342560278</v>
      </c>
      <c r="AG773" s="33">
        <f t="shared" si="885"/>
        <v>8.6238959293394771E-2</v>
      </c>
      <c r="AH773" s="33">
        <f t="shared" si="886"/>
        <v>8.6238959293394771E-2</v>
      </c>
      <c r="AI773" s="2">
        <f t="shared" si="887"/>
        <v>1.8070303535832657</v>
      </c>
      <c r="AJ773" s="7">
        <v>2.2000000000000002</v>
      </c>
      <c r="AK773" s="27">
        <f t="shared" si="888"/>
        <v>0</v>
      </c>
      <c r="AL773" s="3">
        <f t="shared" si="889"/>
        <v>3485.8954648528725</v>
      </c>
    </row>
    <row r="774" spans="1:38" ht="20.25" x14ac:dyDescent="0.3">
      <c r="A774" s="7">
        <v>31</v>
      </c>
      <c r="B774" s="7">
        <v>78</v>
      </c>
      <c r="C774" s="27">
        <v>63</v>
      </c>
      <c r="D774" s="27">
        <v>98</v>
      </c>
      <c r="E774" s="7">
        <v>8</v>
      </c>
      <c r="F774" s="32">
        <f t="shared" si="869"/>
        <v>9.5</v>
      </c>
      <c r="G774" s="8">
        <f t="shared" si="862"/>
        <v>35340</v>
      </c>
      <c r="H774" s="2">
        <v>1.4</v>
      </c>
      <c r="I774" s="7">
        <f t="shared" si="863"/>
        <v>49476</v>
      </c>
      <c r="J774" s="7">
        <v>1.2</v>
      </c>
      <c r="K774" s="7">
        <v>1.75</v>
      </c>
      <c r="L774" s="7">
        <v>0</v>
      </c>
      <c r="M774" s="2">
        <f t="shared" si="870"/>
        <v>2.196190476190476</v>
      </c>
      <c r="N774" s="2">
        <f t="shared" si="871"/>
        <v>1.8095238095238095</v>
      </c>
      <c r="O774" s="2">
        <f t="shared" si="872"/>
        <v>7.5238095238095237</v>
      </c>
      <c r="P774" s="2">
        <f t="shared" si="873"/>
        <v>56.406666666666666</v>
      </c>
      <c r="Q774" s="2">
        <f t="shared" si="874"/>
        <v>62.406666666666666</v>
      </c>
      <c r="R774" s="2">
        <f t="shared" si="875"/>
        <v>55.083333333333336</v>
      </c>
      <c r="S774" s="2">
        <f t="shared" si="864"/>
        <v>59.083333333333336</v>
      </c>
      <c r="T774" s="2">
        <f t="shared" si="865"/>
        <v>69.083333333333343</v>
      </c>
      <c r="U774" s="7">
        <f t="shared" si="866"/>
        <v>1</v>
      </c>
      <c r="V774" s="2">
        <f t="shared" si="876"/>
        <v>11.170690641847649</v>
      </c>
      <c r="W774" s="28">
        <f t="shared" si="877"/>
        <v>16.272537275787414</v>
      </c>
      <c r="X774" s="2">
        <f t="shared" si="878"/>
        <v>17.813815474695524</v>
      </c>
      <c r="Y774" s="2">
        <f t="shared" si="879"/>
        <v>106.12156109755267</v>
      </c>
      <c r="Z774" s="28">
        <f t="shared" si="880"/>
        <v>0</v>
      </c>
      <c r="AA774" s="28">
        <f t="shared" si="881"/>
        <v>9.5</v>
      </c>
      <c r="AB774" s="28">
        <f t="shared" si="882"/>
        <v>154.58910411998045</v>
      </c>
      <c r="AC774" s="2">
        <f t="shared" si="883"/>
        <v>169.23124700960747</v>
      </c>
      <c r="AD774" s="2">
        <f t="shared" si="867"/>
        <v>169.23124700960747</v>
      </c>
      <c r="AE774" s="2">
        <f t="shared" si="884"/>
        <v>169.23124700960747</v>
      </c>
      <c r="AF774" s="2">
        <f t="shared" si="868"/>
        <v>2070.6237179810328</v>
      </c>
      <c r="AG774" s="33">
        <f t="shared" si="885"/>
        <v>8.6548099078341018E-2</v>
      </c>
      <c r="AH774" s="33">
        <f t="shared" si="886"/>
        <v>8.6548099078341018E-2</v>
      </c>
      <c r="AI774" s="2">
        <f t="shared" si="887"/>
        <v>1.8072327197082909</v>
      </c>
      <c r="AJ774" s="7">
        <v>2.2000000000000002</v>
      </c>
      <c r="AK774" s="27">
        <f t="shared" si="888"/>
        <v>0</v>
      </c>
      <c r="AL774" s="3">
        <f t="shared" si="889"/>
        <v>3492.5393984068373</v>
      </c>
    </row>
    <row r="775" spans="1:38" ht="20.25" x14ac:dyDescent="0.3">
      <c r="A775" s="7">
        <v>31</v>
      </c>
      <c r="B775" s="7">
        <v>84</v>
      </c>
      <c r="C775" s="27">
        <v>68</v>
      </c>
      <c r="D775" s="27">
        <v>106</v>
      </c>
      <c r="E775" s="7">
        <v>8.5</v>
      </c>
      <c r="F775" s="32">
        <f t="shared" si="869"/>
        <v>10.25</v>
      </c>
      <c r="G775" s="8">
        <f t="shared" si="862"/>
        <v>38130</v>
      </c>
      <c r="H775" s="2">
        <v>1.4</v>
      </c>
      <c r="I775" s="7">
        <f t="shared" si="863"/>
        <v>53382</v>
      </c>
      <c r="J775" s="7">
        <v>1.2</v>
      </c>
      <c r="K775" s="7">
        <v>1.75</v>
      </c>
      <c r="L775" s="7">
        <v>0</v>
      </c>
      <c r="M775" s="2">
        <f t="shared" si="870"/>
        <v>2.1733333333333333</v>
      </c>
      <c r="N775" s="2">
        <f t="shared" si="871"/>
        <v>1.8095238095238095</v>
      </c>
      <c r="O775" s="2">
        <f t="shared" si="872"/>
        <v>7.5238095238095237</v>
      </c>
      <c r="P775" s="2">
        <f t="shared" si="873"/>
        <v>56.446666666666665</v>
      </c>
      <c r="Q775" s="2">
        <f t="shared" si="874"/>
        <v>62.446666666666665</v>
      </c>
      <c r="R775" s="2">
        <f t="shared" si="875"/>
        <v>55.083333333333336</v>
      </c>
      <c r="S775" s="2">
        <f t="shared" si="864"/>
        <v>59.083333333333336</v>
      </c>
      <c r="T775" s="2">
        <f t="shared" si="865"/>
        <v>69.083333333333343</v>
      </c>
      <c r="U775" s="7">
        <f t="shared" si="866"/>
        <v>1</v>
      </c>
      <c r="V775" s="2">
        <f t="shared" si="876"/>
        <v>11.163535293939987</v>
      </c>
      <c r="W775" s="28">
        <f t="shared" si="877"/>
        <v>16.262113957365855</v>
      </c>
      <c r="X775" s="2">
        <f t="shared" si="878"/>
        <v>17.802404895764365</v>
      </c>
      <c r="Y775" s="2">
        <f t="shared" si="879"/>
        <v>114.42623676288486</v>
      </c>
      <c r="Z775" s="28">
        <f t="shared" si="880"/>
        <v>0</v>
      </c>
      <c r="AA775" s="28">
        <f t="shared" si="881"/>
        <v>10.25</v>
      </c>
      <c r="AB775" s="28">
        <f t="shared" si="882"/>
        <v>166.68666806300001</v>
      </c>
      <c r="AC775" s="2">
        <f t="shared" si="883"/>
        <v>182.47465018158474</v>
      </c>
      <c r="AD775" s="2">
        <f t="shared" si="867"/>
        <v>182.47465018158474</v>
      </c>
      <c r="AE775" s="2">
        <f t="shared" si="884"/>
        <v>182.47465018158474</v>
      </c>
      <c r="AF775" s="2">
        <f t="shared" si="868"/>
        <v>2401.4334244040379</v>
      </c>
      <c r="AG775" s="33">
        <f t="shared" si="885"/>
        <v>8.6895881336405523E-2</v>
      </c>
      <c r="AH775" s="33">
        <f t="shared" si="886"/>
        <v>8.6895881336405523E-2</v>
      </c>
      <c r="AI775" s="2">
        <f t="shared" si="887"/>
        <v>1.807460435783605</v>
      </c>
      <c r="AJ775" s="7">
        <v>2.2000000000000002</v>
      </c>
      <c r="AK775" s="27">
        <f t="shared" si="888"/>
        <v>0</v>
      </c>
      <c r="AL775" s="3">
        <f t="shared" si="889"/>
        <v>3493.9108738772493</v>
      </c>
    </row>
    <row r="776" spans="1:38" ht="20.25" x14ac:dyDescent="0.3">
      <c r="A776" s="7">
        <v>31</v>
      </c>
      <c r="B776" s="7">
        <v>90</v>
      </c>
      <c r="C776" s="27">
        <v>72</v>
      </c>
      <c r="D776" s="27">
        <v>113</v>
      </c>
      <c r="E776" s="7">
        <v>9</v>
      </c>
      <c r="F776" s="32">
        <f t="shared" si="869"/>
        <v>10.916666666666666</v>
      </c>
      <c r="G776" s="8">
        <f t="shared" si="862"/>
        <v>40610</v>
      </c>
      <c r="H776" s="2">
        <v>1.4</v>
      </c>
      <c r="I776" s="7">
        <f t="shared" si="863"/>
        <v>56854</v>
      </c>
      <c r="J776" s="7">
        <v>1.2</v>
      </c>
      <c r="K776" s="7">
        <v>1.75</v>
      </c>
      <c r="L776" s="7">
        <v>0</v>
      </c>
      <c r="M776" s="2">
        <f t="shared" si="870"/>
        <v>2.1533333333333333</v>
      </c>
      <c r="N776" s="2">
        <f t="shared" si="871"/>
        <v>1.8095238095238095</v>
      </c>
      <c r="O776" s="2">
        <f t="shared" si="872"/>
        <v>7.5238095238095237</v>
      </c>
      <c r="P776" s="2">
        <f t="shared" si="873"/>
        <v>56.481666666666662</v>
      </c>
      <c r="Q776" s="2">
        <f t="shared" si="874"/>
        <v>62.481666666666662</v>
      </c>
      <c r="R776" s="2">
        <f t="shared" si="875"/>
        <v>55.083333333333336</v>
      </c>
      <c r="S776" s="2">
        <f t="shared" si="864"/>
        <v>59.083333333333336</v>
      </c>
      <c r="T776" s="2">
        <f t="shared" si="865"/>
        <v>69.083333333333343</v>
      </c>
      <c r="U776" s="7">
        <f t="shared" si="866"/>
        <v>1</v>
      </c>
      <c r="V776" s="2">
        <f t="shared" si="876"/>
        <v>11.157281879840577</v>
      </c>
      <c r="W776" s="28">
        <f t="shared" si="877"/>
        <v>16.253004501442661</v>
      </c>
      <c r="X776" s="2">
        <f t="shared" si="878"/>
        <v>17.792432623822968</v>
      </c>
      <c r="Y776" s="2">
        <f t="shared" si="879"/>
        <v>121.80032718825962</v>
      </c>
      <c r="Z776" s="28">
        <f t="shared" si="880"/>
        <v>0</v>
      </c>
      <c r="AA776" s="28">
        <f t="shared" si="881"/>
        <v>10.916666666666666</v>
      </c>
      <c r="AB776" s="28">
        <f t="shared" si="882"/>
        <v>177.42863247408238</v>
      </c>
      <c r="AC776" s="2">
        <f t="shared" si="883"/>
        <v>194.23405614340072</v>
      </c>
      <c r="AD776" s="2">
        <f t="shared" si="867"/>
        <v>194.23405614340072</v>
      </c>
      <c r="AE776" s="2">
        <f t="shared" si="884"/>
        <v>194.23405614340072</v>
      </c>
      <c r="AF776" s="2">
        <f t="shared" si="868"/>
        <v>2756.7475535250433</v>
      </c>
      <c r="AG776" s="33">
        <f t="shared" si="885"/>
        <v>8.7205021121351756E-2</v>
      </c>
      <c r="AH776" s="33">
        <f t="shared" si="886"/>
        <v>8.7205021121351756E-2</v>
      </c>
      <c r="AI776" s="2">
        <f t="shared" si="887"/>
        <v>1.8076628982537759</v>
      </c>
      <c r="AJ776" s="7">
        <v>2.2000000000000002</v>
      </c>
      <c r="AK776" s="27">
        <f t="shared" si="888"/>
        <v>0</v>
      </c>
      <c r="AL776" s="3">
        <f t="shared" si="889"/>
        <v>3501.9498818368747</v>
      </c>
    </row>
    <row r="777" spans="1:38" ht="20.25" x14ac:dyDescent="0.3">
      <c r="A777" s="7">
        <v>31</v>
      </c>
      <c r="B777" s="7">
        <v>96</v>
      </c>
      <c r="C777" s="27">
        <v>77</v>
      </c>
      <c r="D777" s="27">
        <v>121</v>
      </c>
      <c r="E777" s="7">
        <v>9.5</v>
      </c>
      <c r="F777" s="32">
        <f t="shared" si="869"/>
        <v>11.666666666666666</v>
      </c>
      <c r="G777" s="8">
        <f t="shared" si="862"/>
        <v>43400</v>
      </c>
      <c r="H777" s="2">
        <v>1.4</v>
      </c>
      <c r="I777" s="7">
        <f t="shared" si="863"/>
        <v>60759.999999999993</v>
      </c>
      <c r="J777" s="7">
        <v>1.2</v>
      </c>
      <c r="K777" s="7">
        <v>1.75</v>
      </c>
      <c r="L777" s="7">
        <v>0</v>
      </c>
      <c r="M777" s="2">
        <f t="shared" si="870"/>
        <v>2.1304761904761902</v>
      </c>
      <c r="N777" s="2">
        <f t="shared" si="871"/>
        <v>1.8095238095238095</v>
      </c>
      <c r="O777" s="2">
        <f t="shared" si="872"/>
        <v>7.5238095238095237</v>
      </c>
      <c r="P777" s="2">
        <f t="shared" si="873"/>
        <v>56.521666666666661</v>
      </c>
      <c r="Q777" s="2">
        <f t="shared" si="874"/>
        <v>62.521666666666661</v>
      </c>
      <c r="R777" s="2">
        <f t="shared" si="875"/>
        <v>55.083333333333336</v>
      </c>
      <c r="S777" s="2">
        <f t="shared" si="864"/>
        <v>59.083333333333336</v>
      </c>
      <c r="T777" s="2">
        <f t="shared" si="865"/>
        <v>69.083333333333343</v>
      </c>
      <c r="U777" s="7">
        <f t="shared" si="866"/>
        <v>1</v>
      </c>
      <c r="V777" s="2">
        <f t="shared" si="876"/>
        <v>11.15014369400857</v>
      </c>
      <c r="W777" s="28">
        <f t="shared" si="877"/>
        <v>16.242606183312024</v>
      </c>
      <c r="X777" s="2">
        <f t="shared" si="878"/>
        <v>17.781049413123434</v>
      </c>
      <c r="Y777" s="2">
        <f t="shared" si="879"/>
        <v>130.08500976343331</v>
      </c>
      <c r="Z777" s="28">
        <f t="shared" si="880"/>
        <v>0</v>
      </c>
      <c r="AA777" s="28">
        <f t="shared" si="881"/>
        <v>11.666666666666666</v>
      </c>
      <c r="AB777" s="28">
        <f t="shared" si="882"/>
        <v>189.49707213864028</v>
      </c>
      <c r="AC777" s="2">
        <f t="shared" si="883"/>
        <v>207.44557648644005</v>
      </c>
      <c r="AD777" s="2">
        <f t="shared" si="867"/>
        <v>207.44557648644005</v>
      </c>
      <c r="AE777" s="2">
        <f t="shared" si="884"/>
        <v>207.44557648644005</v>
      </c>
      <c r="AF777" s="2">
        <f t="shared" si="868"/>
        <v>3136.5661053440494</v>
      </c>
      <c r="AG777" s="33">
        <f t="shared" si="885"/>
        <v>8.7552803379416289E-2</v>
      </c>
      <c r="AH777" s="33">
        <f t="shared" si="886"/>
        <v>8.7552803379416289E-2</v>
      </c>
      <c r="AI777" s="2">
        <f t="shared" si="887"/>
        <v>1.8078907227560816</v>
      </c>
      <c r="AJ777" s="7">
        <v>2.2000000000000002</v>
      </c>
      <c r="AK777" s="27">
        <f t="shared" si="888"/>
        <v>0</v>
      </c>
      <c r="AL777" s="3">
        <f t="shared" si="889"/>
        <v>3505.106504140992</v>
      </c>
    </row>
    <row r="778" spans="1:38" ht="20.25" x14ac:dyDescent="0.3">
      <c r="A778" s="7">
        <v>31</v>
      </c>
      <c r="B778" s="7">
        <v>102</v>
      </c>
      <c r="C778" s="27">
        <v>82</v>
      </c>
      <c r="D778" s="27">
        <v>128</v>
      </c>
      <c r="E778" s="7">
        <v>9.75</v>
      </c>
      <c r="F778" s="32">
        <f t="shared" si="869"/>
        <v>12.291666666666666</v>
      </c>
      <c r="G778" s="8">
        <f t="shared" si="862"/>
        <v>45725</v>
      </c>
      <c r="H778" s="2">
        <v>1.4</v>
      </c>
      <c r="I778" s="7">
        <f t="shared" si="863"/>
        <v>64014.999999999993</v>
      </c>
      <c r="J778" s="7">
        <v>1.2</v>
      </c>
      <c r="K778" s="7">
        <v>1.75</v>
      </c>
      <c r="L778" s="7">
        <v>0</v>
      </c>
      <c r="M778" s="2">
        <f t="shared" si="870"/>
        <v>2.1104761904761902</v>
      </c>
      <c r="N778" s="2">
        <f t="shared" si="871"/>
        <v>1.8095238095238095</v>
      </c>
      <c r="O778" s="2">
        <f t="shared" si="872"/>
        <v>7.5238095238095237</v>
      </c>
      <c r="P778" s="2">
        <f t="shared" si="873"/>
        <v>56.556666666666665</v>
      </c>
      <c r="Q778" s="2">
        <f t="shared" si="874"/>
        <v>62.556666666666665</v>
      </c>
      <c r="R778" s="2">
        <f t="shared" si="875"/>
        <v>55.083333333333336</v>
      </c>
      <c r="S778" s="2">
        <f t="shared" si="864"/>
        <v>59.083333333333336</v>
      </c>
      <c r="T778" s="2">
        <f t="shared" si="865"/>
        <v>69.083333333333343</v>
      </c>
      <c r="U778" s="7">
        <f t="shared" si="866"/>
        <v>1</v>
      </c>
      <c r="V778" s="2">
        <f t="shared" si="876"/>
        <v>11.143905269711286</v>
      </c>
      <c r="W778" s="28">
        <f t="shared" si="877"/>
        <v>16.233518563291522</v>
      </c>
      <c r="X778" s="2">
        <f t="shared" si="878"/>
        <v>17.771101045305574</v>
      </c>
      <c r="Y778" s="2">
        <f t="shared" si="879"/>
        <v>136.97716894020121</v>
      </c>
      <c r="Z778" s="28">
        <f t="shared" si="880"/>
        <v>0</v>
      </c>
      <c r="AA778" s="28">
        <f t="shared" si="881"/>
        <v>12.291666666666666</v>
      </c>
      <c r="AB778" s="28">
        <f t="shared" si="882"/>
        <v>199.53699900712496</v>
      </c>
      <c r="AC778" s="2">
        <f t="shared" si="883"/>
        <v>218.43645034854768</v>
      </c>
      <c r="AD778" s="2">
        <f t="shared" si="867"/>
        <v>218.43645034854768</v>
      </c>
      <c r="AE778" s="2">
        <f t="shared" si="884"/>
        <v>218.43645034854768</v>
      </c>
      <c r="AF778" s="2">
        <f t="shared" si="868"/>
        <v>3540.8890798610555</v>
      </c>
      <c r="AG778" s="33">
        <f t="shared" si="885"/>
        <v>8.7842621927803372E-2</v>
      </c>
      <c r="AH778" s="33">
        <f t="shared" si="886"/>
        <v>8.7842621927803372E-2</v>
      </c>
      <c r="AI778" s="2">
        <f t="shared" si="887"/>
        <v>1.8080806203801834</v>
      </c>
      <c r="AJ778" s="7">
        <v>2.2000000000000002</v>
      </c>
      <c r="AK778" s="27">
        <f t="shared" si="888"/>
        <v>0</v>
      </c>
      <c r="AL778" s="3">
        <f t="shared" si="889"/>
        <v>3502.8109531450336</v>
      </c>
    </row>
    <row r="779" spans="1:38" ht="20.25" x14ac:dyDescent="0.3">
      <c r="A779" s="7">
        <v>31</v>
      </c>
      <c r="B779" s="7">
        <v>108</v>
      </c>
      <c r="C779" s="27">
        <v>87</v>
      </c>
      <c r="D779" s="27">
        <v>136</v>
      </c>
      <c r="E779" s="7">
        <v>10</v>
      </c>
      <c r="F779" s="32">
        <f t="shared" si="869"/>
        <v>13</v>
      </c>
      <c r="G779" s="8">
        <f t="shared" si="862"/>
        <v>48360</v>
      </c>
      <c r="H779" s="2">
        <v>1.4</v>
      </c>
      <c r="I779" s="7">
        <f t="shared" si="863"/>
        <v>67704</v>
      </c>
      <c r="J779" s="7">
        <v>1.2</v>
      </c>
      <c r="K779" s="7">
        <v>1.75</v>
      </c>
      <c r="L779" s="7">
        <v>0</v>
      </c>
      <c r="M779" s="2">
        <f t="shared" si="870"/>
        <v>2.0876190476190475</v>
      </c>
      <c r="N779" s="2">
        <f t="shared" si="871"/>
        <v>1.8095238095238095</v>
      </c>
      <c r="O779" s="2">
        <f t="shared" si="872"/>
        <v>7.5238095238095237</v>
      </c>
      <c r="P779" s="2">
        <f t="shared" si="873"/>
        <v>56.596666666666664</v>
      </c>
      <c r="Q779" s="2">
        <f t="shared" si="874"/>
        <v>62.596666666666664</v>
      </c>
      <c r="R779" s="2">
        <f t="shared" si="875"/>
        <v>55.083333333333336</v>
      </c>
      <c r="S779" s="2">
        <f t="shared" si="864"/>
        <v>59.083333333333336</v>
      </c>
      <c r="T779" s="2">
        <f t="shared" si="865"/>
        <v>69.083333333333343</v>
      </c>
      <c r="U779" s="7">
        <f t="shared" si="866"/>
        <v>1</v>
      </c>
      <c r="V779" s="2">
        <f t="shared" si="876"/>
        <v>11.136784184284132</v>
      </c>
      <c r="W779" s="28">
        <f t="shared" si="877"/>
        <v>16.223145155614887</v>
      </c>
      <c r="X779" s="2">
        <f t="shared" si="878"/>
        <v>17.759745104491703</v>
      </c>
      <c r="Y779" s="2">
        <f t="shared" si="879"/>
        <v>144.7781943956937</v>
      </c>
      <c r="Z779" s="28">
        <f t="shared" si="880"/>
        <v>0</v>
      </c>
      <c r="AA779" s="28">
        <f t="shared" si="881"/>
        <v>13</v>
      </c>
      <c r="AB779" s="28">
        <f t="shared" si="882"/>
        <v>210.90088702299352</v>
      </c>
      <c r="AC779" s="2">
        <f t="shared" si="883"/>
        <v>230.87668635839213</v>
      </c>
      <c r="AD779" s="2">
        <f t="shared" si="867"/>
        <v>230.87668635839213</v>
      </c>
      <c r="AE779" s="2">
        <f t="shared" si="884"/>
        <v>230.87668635839213</v>
      </c>
      <c r="AF779" s="2">
        <f t="shared" si="868"/>
        <v>3969.7164770760623</v>
      </c>
      <c r="AG779" s="33">
        <f t="shared" si="885"/>
        <v>8.8171082949308768E-2</v>
      </c>
      <c r="AH779" s="33">
        <f t="shared" si="886"/>
        <v>8.8171082949308768E-2</v>
      </c>
      <c r="AI779" s="2">
        <f t="shared" si="887"/>
        <v>1.8082958859194653</v>
      </c>
      <c r="AJ779" s="7">
        <v>2.2000000000000002</v>
      </c>
      <c r="AK779" s="27">
        <f t="shared" si="888"/>
        <v>0</v>
      </c>
      <c r="AL779" s="3">
        <f t="shared" si="889"/>
        <v>3497.2990333625671</v>
      </c>
    </row>
    <row r="780" spans="1:38" ht="20.25" x14ac:dyDescent="0.3">
      <c r="A780" s="7">
        <v>31</v>
      </c>
      <c r="B780" s="7">
        <v>114</v>
      </c>
      <c r="C780" s="27">
        <v>92</v>
      </c>
      <c r="D780" s="27">
        <v>143</v>
      </c>
      <c r="E780" s="7">
        <v>10.5</v>
      </c>
      <c r="F780" s="32">
        <f t="shared" si="869"/>
        <v>13.666666666666666</v>
      </c>
      <c r="G780" s="8">
        <f t="shared" si="862"/>
        <v>50840</v>
      </c>
      <c r="H780" s="2">
        <v>1.4</v>
      </c>
      <c r="I780" s="7">
        <f t="shared" si="863"/>
        <v>71176</v>
      </c>
      <c r="J780" s="7">
        <v>1.2</v>
      </c>
      <c r="K780" s="7">
        <v>1.75</v>
      </c>
      <c r="L780" s="7">
        <v>0</v>
      </c>
      <c r="M780" s="2">
        <f t="shared" si="870"/>
        <v>2.0676190476190475</v>
      </c>
      <c r="N780" s="2">
        <f t="shared" si="871"/>
        <v>1.8095238095238095</v>
      </c>
      <c r="O780" s="2">
        <f t="shared" si="872"/>
        <v>7.5238095238095237</v>
      </c>
      <c r="P780" s="2">
        <f t="shared" si="873"/>
        <v>56.631666666666668</v>
      </c>
      <c r="Q780" s="2">
        <f t="shared" si="874"/>
        <v>62.631666666666668</v>
      </c>
      <c r="R780" s="2">
        <f t="shared" si="875"/>
        <v>55.083333333333336</v>
      </c>
      <c r="S780" s="2">
        <f t="shared" si="864"/>
        <v>59.083333333333336</v>
      </c>
      <c r="T780" s="2">
        <f t="shared" si="865"/>
        <v>69.083333333333343</v>
      </c>
      <c r="U780" s="7">
        <f t="shared" si="866"/>
        <v>1</v>
      </c>
      <c r="V780" s="2">
        <f t="shared" si="876"/>
        <v>11.130560695956342</v>
      </c>
      <c r="W780" s="28">
        <f t="shared" si="877"/>
        <v>16.21407929307815</v>
      </c>
      <c r="X780" s="2">
        <f t="shared" si="878"/>
        <v>17.749820554950883</v>
      </c>
      <c r="Y780" s="2">
        <f t="shared" si="879"/>
        <v>152.11766284473669</v>
      </c>
      <c r="Z780" s="28">
        <f t="shared" si="880"/>
        <v>0</v>
      </c>
      <c r="AA780" s="28">
        <f t="shared" si="881"/>
        <v>13.666666666666666</v>
      </c>
      <c r="AB780" s="28">
        <f t="shared" si="882"/>
        <v>221.59241700540139</v>
      </c>
      <c r="AC780" s="2">
        <f t="shared" si="883"/>
        <v>242.58088091766206</v>
      </c>
      <c r="AD780" s="2">
        <f t="shared" si="867"/>
        <v>242.58088091766206</v>
      </c>
      <c r="AE780" s="2">
        <f t="shared" si="884"/>
        <v>242.58088091766206</v>
      </c>
      <c r="AF780" s="2">
        <f t="shared" si="868"/>
        <v>4423.0482969890691</v>
      </c>
      <c r="AG780" s="33">
        <f t="shared" si="885"/>
        <v>8.8480222734254987E-2</v>
      </c>
      <c r="AH780" s="33">
        <f t="shared" si="886"/>
        <v>8.8480222734254987E-2</v>
      </c>
      <c r="AI780" s="2">
        <f t="shared" si="887"/>
        <v>1.8084985356090841</v>
      </c>
      <c r="AJ780" s="7">
        <v>2.2000000000000002</v>
      </c>
      <c r="AK780" s="27">
        <f t="shared" si="888"/>
        <v>0</v>
      </c>
      <c r="AL780" s="3">
        <f t="shared" si="889"/>
        <v>3507.8690725782803</v>
      </c>
    </row>
    <row r="781" spans="1:38" ht="20.25" x14ac:dyDescent="0.3">
      <c r="A781" s="7">
        <v>31</v>
      </c>
      <c r="B781" s="7">
        <v>120</v>
      </c>
      <c r="C781" s="27">
        <v>97</v>
      </c>
      <c r="D781" s="27">
        <v>151</v>
      </c>
      <c r="E781" s="7">
        <v>11</v>
      </c>
      <c r="F781" s="32">
        <f t="shared" si="869"/>
        <v>14.416666666666666</v>
      </c>
      <c r="G781" s="8">
        <f t="shared" si="862"/>
        <v>53630</v>
      </c>
      <c r="H781" s="2">
        <v>1.4</v>
      </c>
      <c r="I781" s="7">
        <f t="shared" si="863"/>
        <v>75082</v>
      </c>
      <c r="J781" s="7">
        <v>1.2</v>
      </c>
      <c r="K781" s="7">
        <v>1.75</v>
      </c>
      <c r="L781" s="7">
        <v>0</v>
      </c>
      <c r="M781" s="2">
        <f t="shared" si="870"/>
        <v>2.0447619047619048</v>
      </c>
      <c r="N781" s="2">
        <f t="shared" si="871"/>
        <v>1.8095238095238095</v>
      </c>
      <c r="O781" s="2">
        <f t="shared" si="872"/>
        <v>7.5238095238095237</v>
      </c>
      <c r="P781" s="2">
        <f t="shared" si="873"/>
        <v>56.671666666666667</v>
      </c>
      <c r="Q781" s="2">
        <f t="shared" si="874"/>
        <v>62.671666666666667</v>
      </c>
      <c r="R781" s="2">
        <f t="shared" si="875"/>
        <v>55.083333333333336</v>
      </c>
      <c r="S781" s="2">
        <f t="shared" si="864"/>
        <v>59.083333333333336</v>
      </c>
      <c r="T781" s="2">
        <f t="shared" si="865"/>
        <v>69.083333333333343</v>
      </c>
      <c r="U781" s="7">
        <f t="shared" si="866"/>
        <v>1</v>
      </c>
      <c r="V781" s="2">
        <f t="shared" si="876"/>
        <v>11.123456649558371</v>
      </c>
      <c r="W781" s="28">
        <f t="shared" si="877"/>
        <v>16.203730706448525</v>
      </c>
      <c r="X781" s="2">
        <f t="shared" si="878"/>
        <v>17.738491786147364</v>
      </c>
      <c r="Y781" s="2">
        <f t="shared" si="879"/>
        <v>160.36316669779984</v>
      </c>
      <c r="Z781" s="28">
        <f t="shared" si="880"/>
        <v>0</v>
      </c>
      <c r="AA781" s="28">
        <f t="shared" si="881"/>
        <v>14.416666666666666</v>
      </c>
      <c r="AB781" s="28">
        <f t="shared" si="882"/>
        <v>233.60378435129957</v>
      </c>
      <c r="AC781" s="2">
        <f t="shared" si="883"/>
        <v>255.72992325029117</v>
      </c>
      <c r="AD781" s="2">
        <f t="shared" si="867"/>
        <v>255.72992325029117</v>
      </c>
      <c r="AE781" s="2">
        <f t="shared" si="884"/>
        <v>255.72992325029117</v>
      </c>
      <c r="AF781" s="2">
        <f t="shared" si="868"/>
        <v>4900.884539600077</v>
      </c>
      <c r="AG781" s="33">
        <f t="shared" si="885"/>
        <v>8.8828004992319506E-2</v>
      </c>
      <c r="AH781" s="33">
        <f t="shared" si="886"/>
        <v>8.8828004992319506E-2</v>
      </c>
      <c r="AI781" s="2">
        <f t="shared" si="887"/>
        <v>1.8087265708085016</v>
      </c>
      <c r="AJ781" s="7">
        <v>2.2000000000000002</v>
      </c>
      <c r="AK781" s="27">
        <f t="shared" si="888"/>
        <v>0</v>
      </c>
      <c r="AL781" s="3">
        <f t="shared" si="889"/>
        <v>3514.2159282594507</v>
      </c>
    </row>
    <row r="782" spans="1:38" ht="20.25" x14ac:dyDescent="0.3">
      <c r="A782" s="7">
        <v>31</v>
      </c>
      <c r="B782" s="7">
        <v>132</v>
      </c>
      <c r="C782" s="27">
        <v>106</v>
      </c>
      <c r="D782" s="27">
        <v>166</v>
      </c>
      <c r="E782" s="7">
        <v>12</v>
      </c>
      <c r="F782" s="32">
        <f t="shared" si="869"/>
        <v>15.833333333333334</v>
      </c>
      <c r="G782" s="8">
        <f t="shared" si="862"/>
        <v>58900</v>
      </c>
      <c r="H782" s="2">
        <v>1.4</v>
      </c>
      <c r="I782" s="7">
        <f t="shared" si="863"/>
        <v>82460</v>
      </c>
      <c r="J782" s="7">
        <v>1.2</v>
      </c>
      <c r="K782" s="7">
        <v>1.75</v>
      </c>
      <c r="L782" s="7">
        <v>0</v>
      </c>
      <c r="M782" s="2">
        <f t="shared" si="870"/>
        <v>2.0019047619047616</v>
      </c>
      <c r="N782" s="2">
        <f t="shared" si="871"/>
        <v>1.8095238095238095</v>
      </c>
      <c r="O782" s="2">
        <f t="shared" si="872"/>
        <v>7.5238095238095237</v>
      </c>
      <c r="P782" s="2">
        <f t="shared" si="873"/>
        <v>56.746666666666663</v>
      </c>
      <c r="Q782" s="2">
        <f t="shared" si="874"/>
        <v>62.746666666666663</v>
      </c>
      <c r="R782" s="2">
        <f t="shared" si="875"/>
        <v>55.083333333333336</v>
      </c>
      <c r="S782" s="2">
        <f t="shared" si="864"/>
        <v>59.083333333333336</v>
      </c>
      <c r="T782" s="2">
        <f t="shared" si="865"/>
        <v>69.083333333333343</v>
      </c>
      <c r="U782" s="7">
        <f t="shared" si="866"/>
        <v>1</v>
      </c>
      <c r="V782" s="2">
        <f t="shared" si="876"/>
        <v>11.110160975173805</v>
      </c>
      <c r="W782" s="28">
        <f t="shared" si="877"/>
        <v>16.184362668789415</v>
      </c>
      <c r="X782" s="2">
        <f t="shared" si="878"/>
        <v>17.717289275247008</v>
      </c>
      <c r="Y782" s="2">
        <f t="shared" si="879"/>
        <v>175.91088210691859</v>
      </c>
      <c r="Z782" s="28">
        <f t="shared" si="880"/>
        <v>0</v>
      </c>
      <c r="AA782" s="28">
        <f t="shared" si="881"/>
        <v>15.833333333333334</v>
      </c>
      <c r="AB782" s="28">
        <f t="shared" si="882"/>
        <v>256.25240892249906</v>
      </c>
      <c r="AC782" s="2">
        <f t="shared" si="883"/>
        <v>280.52374685807763</v>
      </c>
      <c r="AD782" s="2">
        <f t="shared" si="867"/>
        <v>280.52374685807763</v>
      </c>
      <c r="AE782" s="2">
        <f t="shared" si="884"/>
        <v>280.52374685807763</v>
      </c>
      <c r="AF782" s="2">
        <f t="shared" si="868"/>
        <v>5930.0702929160934</v>
      </c>
      <c r="AG782" s="33">
        <f t="shared" si="885"/>
        <v>8.9484927035330258E-2</v>
      </c>
      <c r="AH782" s="33">
        <f t="shared" si="886"/>
        <v>8.9484927035330258E-2</v>
      </c>
      <c r="AI782" s="2">
        <f t="shared" si="887"/>
        <v>1.8091574609003085</v>
      </c>
      <c r="AJ782" s="7">
        <v>2.2000000000000002</v>
      </c>
      <c r="AK782" s="27">
        <f t="shared" si="888"/>
        <v>0</v>
      </c>
      <c r="AL782" s="3">
        <f t="shared" si="889"/>
        <v>3531.8338915910326</v>
      </c>
    </row>
    <row r="783" spans="1:38" ht="20.25" x14ac:dyDescent="0.3">
      <c r="A783" s="7">
        <v>31</v>
      </c>
      <c r="B783" s="7">
        <v>144</v>
      </c>
      <c r="C783" s="27">
        <v>116</v>
      </c>
      <c r="D783" s="27">
        <v>180</v>
      </c>
      <c r="E783" s="7">
        <v>13</v>
      </c>
      <c r="F783" s="32">
        <f t="shared" si="869"/>
        <v>17.166666666666668</v>
      </c>
      <c r="G783" s="8">
        <f t="shared" si="862"/>
        <v>63860.000000000007</v>
      </c>
      <c r="H783" s="2">
        <v>1.4</v>
      </c>
      <c r="I783" s="7">
        <f t="shared" si="863"/>
        <v>89404</v>
      </c>
      <c r="J783" s="7">
        <v>1.2</v>
      </c>
      <c r="K783" s="7">
        <v>1.75</v>
      </c>
      <c r="L783" s="7">
        <v>0</v>
      </c>
      <c r="M783" s="2">
        <f t="shared" si="870"/>
        <v>1.9619047619047618</v>
      </c>
      <c r="N783" s="2">
        <f t="shared" si="871"/>
        <v>1.8095238095238095</v>
      </c>
      <c r="O783" s="2">
        <f t="shared" si="872"/>
        <v>7.5238095238095237</v>
      </c>
      <c r="P783" s="2">
        <f t="shared" si="873"/>
        <v>56.816666666666663</v>
      </c>
      <c r="Q783" s="2">
        <f t="shared" si="874"/>
        <v>62.816666666666663</v>
      </c>
      <c r="R783" s="2">
        <f t="shared" si="875"/>
        <v>55.083333333333336</v>
      </c>
      <c r="S783" s="2">
        <f t="shared" si="864"/>
        <v>59.083333333333336</v>
      </c>
      <c r="T783" s="2">
        <f t="shared" si="865"/>
        <v>69.083333333333343</v>
      </c>
      <c r="U783" s="7">
        <f t="shared" si="866"/>
        <v>1</v>
      </c>
      <c r="V783" s="2">
        <f t="shared" si="876"/>
        <v>11.097780323516673</v>
      </c>
      <c r="W783" s="28">
        <f t="shared" si="877"/>
        <v>16.166327560482461</v>
      </c>
      <c r="X783" s="2">
        <f t="shared" si="878"/>
        <v>17.697545944136358</v>
      </c>
      <c r="Y783" s="2">
        <f t="shared" si="879"/>
        <v>190.51189555370291</v>
      </c>
      <c r="Z783" s="28">
        <f t="shared" si="880"/>
        <v>0</v>
      </c>
      <c r="AA783" s="28">
        <f t="shared" si="881"/>
        <v>17.166666666666668</v>
      </c>
      <c r="AB783" s="28">
        <f t="shared" si="882"/>
        <v>277.52195645494896</v>
      </c>
      <c r="AC783" s="2">
        <f t="shared" si="883"/>
        <v>303.8078720410075</v>
      </c>
      <c r="AD783" s="2">
        <f t="shared" si="867"/>
        <v>303.8078720410075</v>
      </c>
      <c r="AE783" s="2">
        <f t="shared" si="884"/>
        <v>303.8078720410075</v>
      </c>
      <c r="AF783" s="2">
        <f t="shared" si="868"/>
        <v>7057.2737370241111</v>
      </c>
      <c r="AG783" s="33">
        <f t="shared" si="885"/>
        <v>9.0103206605222738E-2</v>
      </c>
      <c r="AH783" s="33">
        <f t="shared" si="886"/>
        <v>9.0103206605222738E-2</v>
      </c>
      <c r="AI783" s="2">
        <f t="shared" si="887"/>
        <v>1.8095631920991635</v>
      </c>
      <c r="AJ783" s="7">
        <v>2.2000000000000002</v>
      </c>
      <c r="AK783" s="27">
        <f t="shared" si="888"/>
        <v>0</v>
      </c>
      <c r="AL783" s="3">
        <f t="shared" si="889"/>
        <v>3553.7590566308727</v>
      </c>
    </row>
    <row r="784" spans="1:38" ht="18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8" ht="150" x14ac:dyDescent="0.2">
      <c r="A785" s="7" t="s">
        <v>10</v>
      </c>
      <c r="B785" s="7" t="s">
        <v>82</v>
      </c>
      <c r="C785" s="31" t="s">
        <v>83</v>
      </c>
      <c r="D785" s="31" t="s">
        <v>84</v>
      </c>
      <c r="E785" s="7" t="s">
        <v>12</v>
      </c>
      <c r="F785" s="7" t="s">
        <v>85</v>
      </c>
      <c r="G785" s="7" t="s">
        <v>47</v>
      </c>
      <c r="H785" s="7" t="s">
        <v>14</v>
      </c>
      <c r="I785" s="7" t="s">
        <v>15</v>
      </c>
      <c r="J785" s="7" t="s">
        <v>16</v>
      </c>
      <c r="K785" s="7" t="s">
        <v>17</v>
      </c>
      <c r="L785" s="7" t="s">
        <v>18</v>
      </c>
      <c r="M785" s="7" t="s">
        <v>25</v>
      </c>
      <c r="N785" s="7" t="s">
        <v>26</v>
      </c>
      <c r="O785" s="7" t="s">
        <v>27</v>
      </c>
      <c r="P785" s="7" t="s">
        <v>28</v>
      </c>
      <c r="Q785" s="7" t="s">
        <v>29</v>
      </c>
      <c r="R785" s="7" t="s">
        <v>30</v>
      </c>
      <c r="S785" s="7" t="s">
        <v>31</v>
      </c>
      <c r="T785" s="7" t="s">
        <v>32</v>
      </c>
      <c r="U785" s="7" t="s">
        <v>33</v>
      </c>
      <c r="V785" s="7" t="s">
        <v>34</v>
      </c>
      <c r="W785" s="26" t="s">
        <v>35</v>
      </c>
      <c r="X785" s="7" t="s">
        <v>36</v>
      </c>
      <c r="Y785" s="7" t="s">
        <v>37</v>
      </c>
      <c r="Z785" s="26" t="s">
        <v>59</v>
      </c>
      <c r="AA785" s="26" t="s">
        <v>60</v>
      </c>
      <c r="AB785" s="26" t="s">
        <v>61</v>
      </c>
      <c r="AC785" s="7" t="s">
        <v>39</v>
      </c>
      <c r="AD785" s="7" t="s">
        <v>40</v>
      </c>
      <c r="AE785" s="7" t="s">
        <v>41</v>
      </c>
      <c r="AF785" s="7" t="s">
        <v>21</v>
      </c>
      <c r="AG785" s="26" t="s">
        <v>90</v>
      </c>
      <c r="AH785" s="26" t="s">
        <v>89</v>
      </c>
      <c r="AI785" s="7" t="s">
        <v>22</v>
      </c>
      <c r="AJ785" s="7" t="s">
        <v>23</v>
      </c>
      <c r="AK785" s="26" t="s">
        <v>20</v>
      </c>
      <c r="AL785" s="7" t="s">
        <v>24</v>
      </c>
    </row>
    <row r="786" spans="1:38" ht="20.25" x14ac:dyDescent="0.3">
      <c r="A786" s="7">
        <v>32</v>
      </c>
      <c r="B786" s="7">
        <v>18</v>
      </c>
      <c r="C786" s="27">
        <v>14</v>
      </c>
      <c r="D786" s="27">
        <v>23</v>
      </c>
      <c r="E786" s="7">
        <v>2.75</v>
      </c>
      <c r="F786" s="32">
        <f>($D786+2*$E786)/12</f>
        <v>2.375</v>
      </c>
      <c r="G786" s="8">
        <f t="shared" ref="G786:G808" si="891">$B$4*$A786*$F786</f>
        <v>9120</v>
      </c>
      <c r="H786" s="2">
        <v>1.4</v>
      </c>
      <c r="I786" s="7">
        <f t="shared" ref="I786:I808" si="892">$G786*$H786</f>
        <v>12768</v>
      </c>
      <c r="J786" s="7">
        <v>1.2</v>
      </c>
      <c r="K786" s="7">
        <v>1.1499999999999999</v>
      </c>
      <c r="L786" s="7">
        <v>0</v>
      </c>
      <c r="M786" s="2">
        <f>($E$7-$C$7-0.06*$D786/12)/$K786</f>
        <v>3.6681159420289853</v>
      </c>
      <c r="N786" s="2">
        <f>($F$7-$B$7)/$K786</f>
        <v>2.7536231884057973</v>
      </c>
      <c r="O786" s="2">
        <f>($G$7-$B$7)/$K786</f>
        <v>11.449275362318842</v>
      </c>
      <c r="P786" s="2">
        <f>$C$7+$K786*$A786+0.06*$D786/12</f>
        <v>38.581666666666663</v>
      </c>
      <c r="Q786" s="2">
        <f>IF($A786&lt;$M786,$P786,$P786+$E$7)</f>
        <v>44.581666666666663</v>
      </c>
      <c r="R786" s="2">
        <f>$B$7+K786*$A786</f>
        <v>37.633333333333333</v>
      </c>
      <c r="S786" s="2">
        <f t="shared" ref="S786:S808" si="893">$R786+$F$7</f>
        <v>41.633333333333333</v>
      </c>
      <c r="T786" s="2">
        <f t="shared" ref="T786:T808" si="894">$R786+$G$7</f>
        <v>51.633333333333333</v>
      </c>
      <c r="U786" s="7">
        <f t="shared" ref="U786:U808" si="895">IF($A786&lt;$M786,0.5,1)</f>
        <v>1</v>
      </c>
      <c r="V786" s="2">
        <f>($U786*$H$7*(1+$L786)*$J786)/($Q786*$R786)</f>
        <v>22.887704451655207</v>
      </c>
      <c r="W786" s="28">
        <f>IF($A786&lt;$N786,(($U786*$I$7/2*(1+$L786)*$J$7)/($R786*$Q786)),(($U786*$I$7*(1+$L786)*$J$7)/($S786*$Q786)))</f>
        <v>32.326133814449967</v>
      </c>
      <c r="X786" s="2">
        <f>(2*$U786*$H$7*(1+$L786)*$J786)/($Q786*$T786)</f>
        <v>33.363742189694939</v>
      </c>
      <c r="Y786" s="2">
        <f>IF($R786&gt;$F786,$F786*$V786,$R786*$V786)</f>
        <v>54.358298072681116</v>
      </c>
      <c r="Z786" s="28">
        <f>IF($N786&lt;$A786,0,$F$7-$B$7-$K786*$A786)</f>
        <v>0</v>
      </c>
      <c r="AA786" s="28">
        <f>IF($S786&gt;$F786,$F786,$S786)</f>
        <v>2.375</v>
      </c>
      <c r="AB786" s="28">
        <f>($AA786-$Z786)*$W786</f>
        <v>76.774567809318668</v>
      </c>
      <c r="AC786" s="2">
        <f>IF($T786&gt;$F786,$F786*$X786,$T786*$X786)</f>
        <v>79.238887700525481</v>
      </c>
      <c r="AD786" s="2">
        <f t="shared" ref="AD786:AD808" si="896">IF($Y786&gt;$AC786,$Y786,$AC786)</f>
        <v>79.238887700525481</v>
      </c>
      <c r="AE786" s="2">
        <f>IF($AB786&gt;$AD786,$AB786,$AD786)</f>
        <v>79.238887700525481</v>
      </c>
      <c r="AF786" s="2">
        <f t="shared" ref="AF786:AF808" si="897">PI()*($B786/(2*12))^2*62.4</f>
        <v>110.26990214100174</v>
      </c>
      <c r="AG786" s="33">
        <f>0.23*($M$7/$H786)*(1+0.35*$M$7*($F786/$A786))</f>
        <v>8.3209751674107144E-2</v>
      </c>
      <c r="AH786" s="33">
        <f>IF(AG786&gt;0.33,0.33,AG786)</f>
        <v>8.3209751674107144E-2</v>
      </c>
      <c r="AI786" s="2">
        <f>$P$7/($O$7-$N$7*AH786)</f>
        <v>1.8050497978742566</v>
      </c>
      <c r="AJ786" s="7">
        <v>2.4</v>
      </c>
      <c r="AK786" s="27">
        <f>IF($A786&gt;$F786,0,$AE786)</f>
        <v>0</v>
      </c>
      <c r="AL786" s="3">
        <f>(12/$D786)*(($I786+$AF786)/$AI786+$AK786/$AJ786)</f>
        <v>3722.3889048159908</v>
      </c>
    </row>
    <row r="787" spans="1:38" ht="20.25" x14ac:dyDescent="0.3">
      <c r="A787" s="7">
        <v>32</v>
      </c>
      <c r="B787" s="7">
        <v>24</v>
      </c>
      <c r="C787" s="27">
        <v>19</v>
      </c>
      <c r="D787" s="27">
        <v>30</v>
      </c>
      <c r="E787" s="7">
        <v>3.25</v>
      </c>
      <c r="F787" s="32">
        <f t="shared" ref="F787:F808" si="898">($D787+2*$E787)/12</f>
        <v>3.0416666666666665</v>
      </c>
      <c r="G787" s="8">
        <f t="shared" si="891"/>
        <v>11680</v>
      </c>
      <c r="H787" s="2">
        <v>1.4</v>
      </c>
      <c r="I787" s="7">
        <f t="shared" si="892"/>
        <v>16351.999999999998</v>
      </c>
      <c r="J787" s="7">
        <v>1.2</v>
      </c>
      <c r="K787" s="4">
        <f>(1.75-1.15)*(($D787-24)/(96-24))+1.15</f>
        <v>1.2</v>
      </c>
      <c r="L787" s="7">
        <v>0</v>
      </c>
      <c r="M787" s="2">
        <f t="shared" ref="M787:M808" si="899">($E$7-$C$7-0.06*$D787/12)/$K787</f>
        <v>3.4861111111111107</v>
      </c>
      <c r="N787" s="2">
        <f t="shared" ref="N787:N808" si="900">($F$7-$B$7)/$K787</f>
        <v>2.6388888888888888</v>
      </c>
      <c r="O787" s="2">
        <f t="shared" ref="O787:O808" si="901">($G$7-$B$7)/$K787</f>
        <v>10.972222222222221</v>
      </c>
      <c r="P787" s="2">
        <f t="shared" ref="P787:P808" si="902">$C$7+$K787*$A787+0.06*$D787/12</f>
        <v>40.216666666666661</v>
      </c>
      <c r="Q787" s="2">
        <f t="shared" ref="Q787:Q808" si="903">IF($A787&lt;$M787,$P787,$P787+$E$7)</f>
        <v>46.216666666666661</v>
      </c>
      <c r="R787" s="2">
        <f t="shared" ref="R787:R808" si="904">$B$7+K787*$A787</f>
        <v>39.233333333333334</v>
      </c>
      <c r="S787" s="2">
        <f t="shared" si="893"/>
        <v>43.233333333333334</v>
      </c>
      <c r="T787" s="2">
        <f t="shared" si="894"/>
        <v>53.233333333333334</v>
      </c>
      <c r="U787" s="7">
        <f t="shared" si="895"/>
        <v>1</v>
      </c>
      <c r="V787" s="2">
        <f t="shared" ref="V787:V808" si="905">($U787*$H$7*(1+$L787)*$J787)/($Q787*$R787)</f>
        <v>21.177631984106974</v>
      </c>
      <c r="W787" s="28">
        <f t="shared" ref="W787:W808" si="906">IF($A787&lt;$N787,(($U787*$I$7/2*(1+$L787)*$J$7)/($R787*$Q787)),(($U787*$I$7*(1+$L787)*$J$7)/($S787*$Q787)))</f>
        <v>30.028518751558778</v>
      </c>
      <c r="X787" s="2">
        <f t="shared" ref="X787:X808" si="907">(2*$U787*$H$7*(1+$L787)*$J787)/($Q787*$T787)</f>
        <v>31.216121284024933</v>
      </c>
      <c r="Y787" s="2">
        <f t="shared" ref="Y787:Y808" si="908">IF($R787&gt;$F787,$F787*$V787,$R787*$V787)</f>
        <v>64.415297284992036</v>
      </c>
      <c r="Z787" s="28">
        <f t="shared" ref="Z787:Z808" si="909">IF($N787&lt;$A787,0,$F$7-$B$7-$K787*$A787)</f>
        <v>0</v>
      </c>
      <c r="AA787" s="28">
        <f t="shared" ref="AA787:AA808" si="910">IF($S787&gt;$F787,$F787,$S787)</f>
        <v>3.0416666666666665</v>
      </c>
      <c r="AB787" s="28">
        <f t="shared" ref="AB787:AB808" si="911">($AA787-$Z787)*$W787</f>
        <v>91.336744535991272</v>
      </c>
      <c r="AC787" s="2">
        <f t="shared" ref="AC787:AC808" si="912">IF($T787&gt;$F787,$F787*$X787,$T787*$X787)</f>
        <v>94.949035572242494</v>
      </c>
      <c r="AD787" s="2">
        <f t="shared" si="896"/>
        <v>94.949035572242494</v>
      </c>
      <c r="AE787" s="2">
        <f t="shared" ref="AE787:AE808" si="913">IF($AB787&gt;$AD787,$AB787,$AD787)</f>
        <v>94.949035572242494</v>
      </c>
      <c r="AF787" s="2">
        <f t="shared" si="897"/>
        <v>196.03538158400309</v>
      </c>
      <c r="AG787" s="33">
        <f t="shared" ref="AG787:AG808" si="914">0.23*($M$7/$H787)*(1+0.35*$M$7*($F787/$A787))</f>
        <v>8.3509230840773802E-2</v>
      </c>
      <c r="AH787" s="33">
        <f t="shared" ref="AH787:AH808" si="915">IF(AG787&gt;0.33,0.33,AG787)</f>
        <v>8.3509230840773802E-2</v>
      </c>
      <c r="AI787" s="2">
        <f t="shared" ref="AI787:AI808" si="916">$P$7/($O$7-$N$7*AH787)</f>
        <v>1.8052454098501352</v>
      </c>
      <c r="AJ787" s="7">
        <v>2.2000000000000002</v>
      </c>
      <c r="AK787" s="27">
        <f t="shared" ref="AK787:AK808" si="917">IF($A787&gt;$F787,0,$AE787)</f>
        <v>0</v>
      </c>
      <c r="AL787" s="3">
        <f t="shared" ref="AL787:AL808" si="918">(12/$D787)*(($I787+$AF787)/$AI787+$AK787/$AJ787)</f>
        <v>3666.6561324662798</v>
      </c>
    </row>
    <row r="788" spans="1:38" ht="20.25" x14ac:dyDescent="0.3">
      <c r="A788" s="7">
        <v>32</v>
      </c>
      <c r="B788" s="7">
        <v>27</v>
      </c>
      <c r="C788" s="27">
        <v>22</v>
      </c>
      <c r="D788" s="27">
        <v>34</v>
      </c>
      <c r="E788" s="7">
        <v>3.5</v>
      </c>
      <c r="F788" s="32">
        <f t="shared" si="898"/>
        <v>3.4166666666666665</v>
      </c>
      <c r="G788" s="8">
        <f t="shared" si="891"/>
        <v>13120</v>
      </c>
      <c r="H788" s="2">
        <v>1.4</v>
      </c>
      <c r="I788" s="7">
        <f t="shared" si="892"/>
        <v>18368</v>
      </c>
      <c r="J788" s="7">
        <v>1.2</v>
      </c>
      <c r="K788" s="4">
        <f t="shared" ref="K788:K798" si="919">(1.75-1.15)*(($D788-24)/(96-24))+1.15</f>
        <v>1.2333333333333332</v>
      </c>
      <c r="L788" s="7">
        <v>0</v>
      </c>
      <c r="M788" s="2">
        <f t="shared" si="899"/>
        <v>3.3756756756756761</v>
      </c>
      <c r="N788" s="2">
        <f t="shared" si="900"/>
        <v>2.567567567567568</v>
      </c>
      <c r="O788" s="2">
        <f t="shared" si="901"/>
        <v>10.675675675675677</v>
      </c>
      <c r="P788" s="2">
        <f t="shared" si="902"/>
        <v>41.303333333333327</v>
      </c>
      <c r="Q788" s="2">
        <f t="shared" si="903"/>
        <v>47.303333333333327</v>
      </c>
      <c r="R788" s="2">
        <f t="shared" si="904"/>
        <v>40.299999999999997</v>
      </c>
      <c r="S788" s="2">
        <f t="shared" si="893"/>
        <v>44.3</v>
      </c>
      <c r="T788" s="2">
        <f t="shared" si="894"/>
        <v>54.3</v>
      </c>
      <c r="U788" s="7">
        <f t="shared" si="895"/>
        <v>1</v>
      </c>
      <c r="V788" s="2">
        <f t="shared" si="905"/>
        <v>20.143476809560042</v>
      </c>
      <c r="W788" s="28">
        <f t="shared" si="906"/>
        <v>28.63226987250528</v>
      </c>
      <c r="X788" s="2">
        <f t="shared" si="907"/>
        <v>29.899893754153581</v>
      </c>
      <c r="Y788" s="2">
        <f t="shared" si="908"/>
        <v>68.823545765996812</v>
      </c>
      <c r="Z788" s="28">
        <f t="shared" si="909"/>
        <v>0</v>
      </c>
      <c r="AA788" s="28">
        <f t="shared" si="910"/>
        <v>3.4166666666666665</v>
      </c>
      <c r="AB788" s="28">
        <f t="shared" si="911"/>
        <v>97.826922064393031</v>
      </c>
      <c r="AC788" s="2">
        <f t="shared" si="912"/>
        <v>102.1579703266914</v>
      </c>
      <c r="AD788" s="2">
        <f t="shared" si="896"/>
        <v>102.1579703266914</v>
      </c>
      <c r="AE788" s="2">
        <f t="shared" si="913"/>
        <v>102.1579703266914</v>
      </c>
      <c r="AF788" s="2">
        <f t="shared" si="897"/>
        <v>248.1072798172539</v>
      </c>
      <c r="AG788" s="33">
        <f t="shared" si="914"/>
        <v>8.3677687872023815E-2</v>
      </c>
      <c r="AH788" s="33">
        <f t="shared" si="915"/>
        <v>8.3677687872023815E-2</v>
      </c>
      <c r="AI788" s="2">
        <f t="shared" si="916"/>
        <v>1.8053554602190494</v>
      </c>
      <c r="AJ788" s="7">
        <v>2.2000000000000002</v>
      </c>
      <c r="AK788" s="27">
        <f t="shared" si="917"/>
        <v>0</v>
      </c>
      <c r="AL788" s="3">
        <f t="shared" si="918"/>
        <v>3639.389000903001</v>
      </c>
    </row>
    <row r="789" spans="1:38" ht="20.25" x14ac:dyDescent="0.3">
      <c r="A789" s="7">
        <v>32</v>
      </c>
      <c r="B789" s="7">
        <v>30</v>
      </c>
      <c r="C789" s="27">
        <v>24</v>
      </c>
      <c r="D789" s="27">
        <v>38</v>
      </c>
      <c r="E789" s="7">
        <v>3.75</v>
      </c>
      <c r="F789" s="32">
        <f t="shared" si="898"/>
        <v>3.7916666666666665</v>
      </c>
      <c r="G789" s="8">
        <f t="shared" si="891"/>
        <v>14560</v>
      </c>
      <c r="H789" s="2">
        <v>1.4</v>
      </c>
      <c r="I789" s="7">
        <f t="shared" si="892"/>
        <v>20384</v>
      </c>
      <c r="J789" s="7">
        <v>1.2</v>
      </c>
      <c r="K789" s="4">
        <f t="shared" si="919"/>
        <v>1.2666666666666666</v>
      </c>
      <c r="L789" s="7">
        <v>0</v>
      </c>
      <c r="M789" s="2">
        <f t="shared" si="899"/>
        <v>3.271052631578947</v>
      </c>
      <c r="N789" s="2">
        <f t="shared" si="900"/>
        <v>2.5</v>
      </c>
      <c r="O789" s="2">
        <f t="shared" si="901"/>
        <v>10.394736842105264</v>
      </c>
      <c r="P789" s="2">
        <f t="shared" si="902"/>
        <v>42.389999999999993</v>
      </c>
      <c r="Q789" s="2">
        <f t="shared" si="903"/>
        <v>48.389999999999993</v>
      </c>
      <c r="R789" s="2">
        <f t="shared" si="904"/>
        <v>41.366666666666667</v>
      </c>
      <c r="S789" s="2">
        <f t="shared" si="893"/>
        <v>45.366666666666667</v>
      </c>
      <c r="T789" s="2">
        <f t="shared" si="894"/>
        <v>55.366666666666667</v>
      </c>
      <c r="U789" s="7">
        <f t="shared" si="895"/>
        <v>1</v>
      </c>
      <c r="V789" s="2">
        <f t="shared" si="905"/>
        <v>19.183377603306738</v>
      </c>
      <c r="W789" s="28">
        <f t="shared" si="906"/>
        <v>27.331203625210854</v>
      </c>
      <c r="X789" s="2">
        <f t="shared" si="907"/>
        <v>28.665348110419821</v>
      </c>
      <c r="Y789" s="2">
        <f t="shared" si="908"/>
        <v>72.736973412538049</v>
      </c>
      <c r="Z789" s="28">
        <f t="shared" si="909"/>
        <v>0</v>
      </c>
      <c r="AA789" s="28">
        <f t="shared" si="910"/>
        <v>3.7916666666666665</v>
      </c>
      <c r="AB789" s="28">
        <f t="shared" si="911"/>
        <v>103.63081374559115</v>
      </c>
      <c r="AC789" s="2">
        <f t="shared" si="912"/>
        <v>108.68944491867515</v>
      </c>
      <c r="AD789" s="2">
        <f t="shared" si="896"/>
        <v>108.68944491867515</v>
      </c>
      <c r="AE789" s="2">
        <f t="shared" si="913"/>
        <v>108.68944491867515</v>
      </c>
      <c r="AF789" s="2">
        <f t="shared" si="897"/>
        <v>306.30528372500481</v>
      </c>
      <c r="AG789" s="33">
        <f t="shared" si="914"/>
        <v>8.3846144903273814E-2</v>
      </c>
      <c r="AH789" s="33">
        <f t="shared" si="915"/>
        <v>8.3846144903273814E-2</v>
      </c>
      <c r="AI789" s="2">
        <f t="shared" si="916"/>
        <v>1.8054655240064403</v>
      </c>
      <c r="AJ789" s="7">
        <v>2.2000000000000002</v>
      </c>
      <c r="AK789" s="27">
        <f t="shared" si="917"/>
        <v>0</v>
      </c>
      <c r="AL789" s="3">
        <f t="shared" si="918"/>
        <v>3618.8897151657002</v>
      </c>
    </row>
    <row r="790" spans="1:38" ht="20.25" x14ac:dyDescent="0.3">
      <c r="A790" s="7">
        <v>32</v>
      </c>
      <c r="B790" s="7">
        <v>33</v>
      </c>
      <c r="C790" s="27">
        <v>27</v>
      </c>
      <c r="D790" s="27">
        <v>42</v>
      </c>
      <c r="E790" s="7">
        <v>3.75</v>
      </c>
      <c r="F790" s="32">
        <f t="shared" si="898"/>
        <v>4.125</v>
      </c>
      <c r="G790" s="8">
        <f t="shared" si="891"/>
        <v>15840</v>
      </c>
      <c r="H790" s="2">
        <v>1.4</v>
      </c>
      <c r="I790" s="7">
        <f t="shared" si="892"/>
        <v>22176</v>
      </c>
      <c r="J790" s="7">
        <v>1.2</v>
      </c>
      <c r="K790" s="4">
        <f t="shared" si="919"/>
        <v>1.2999999999999998</v>
      </c>
      <c r="L790" s="7">
        <v>0</v>
      </c>
      <c r="M790" s="2">
        <f t="shared" si="899"/>
        <v>3.1717948717948721</v>
      </c>
      <c r="N790" s="2">
        <f t="shared" si="900"/>
        <v>2.4358974358974361</v>
      </c>
      <c r="O790" s="2">
        <f t="shared" si="901"/>
        <v>10.12820512820513</v>
      </c>
      <c r="P790" s="2">
        <f t="shared" si="902"/>
        <v>43.476666666666659</v>
      </c>
      <c r="Q790" s="2">
        <f t="shared" si="903"/>
        <v>49.476666666666659</v>
      </c>
      <c r="R790" s="2">
        <f t="shared" si="904"/>
        <v>42.43333333333333</v>
      </c>
      <c r="S790" s="2">
        <f t="shared" si="893"/>
        <v>46.43333333333333</v>
      </c>
      <c r="T790" s="2">
        <f t="shared" si="894"/>
        <v>56.43333333333333</v>
      </c>
      <c r="U790" s="7">
        <f t="shared" si="895"/>
        <v>1</v>
      </c>
      <c r="V790" s="2">
        <f t="shared" si="905"/>
        <v>18.29041850393374</v>
      </c>
      <c r="W790" s="28">
        <f t="shared" si="906"/>
        <v>26.116859695248177</v>
      </c>
      <c r="X790" s="2">
        <f t="shared" si="907"/>
        <v>27.505850862974189</v>
      </c>
      <c r="Y790" s="2">
        <f t="shared" si="908"/>
        <v>75.447976328726682</v>
      </c>
      <c r="Z790" s="28">
        <f t="shared" si="909"/>
        <v>0</v>
      </c>
      <c r="AA790" s="28">
        <f t="shared" si="910"/>
        <v>4.125</v>
      </c>
      <c r="AB790" s="28">
        <f t="shared" si="911"/>
        <v>107.73204624289873</v>
      </c>
      <c r="AC790" s="2">
        <f t="shared" si="912"/>
        <v>113.46163480976853</v>
      </c>
      <c r="AD790" s="2">
        <f t="shared" si="896"/>
        <v>113.46163480976853</v>
      </c>
      <c r="AE790" s="2">
        <f t="shared" si="913"/>
        <v>113.46163480976853</v>
      </c>
      <c r="AF790" s="2">
        <f t="shared" si="897"/>
        <v>370.62939330725584</v>
      </c>
      <c r="AG790" s="33">
        <f t="shared" si="914"/>
        <v>8.3995884486607136E-2</v>
      </c>
      <c r="AH790" s="33">
        <f t="shared" si="915"/>
        <v>8.3995884486607136E-2</v>
      </c>
      <c r="AI790" s="2">
        <f t="shared" si="916"/>
        <v>1.8055633697509998</v>
      </c>
      <c r="AJ790" s="7">
        <v>2.2000000000000002</v>
      </c>
      <c r="AK790" s="27">
        <f t="shared" si="917"/>
        <v>0</v>
      </c>
      <c r="AL790" s="3">
        <f t="shared" si="918"/>
        <v>3567.8028366635976</v>
      </c>
    </row>
    <row r="791" spans="1:38" ht="20.25" x14ac:dyDescent="0.3">
      <c r="A791" s="7">
        <v>32</v>
      </c>
      <c r="B791" s="7">
        <v>36</v>
      </c>
      <c r="C791" s="27">
        <v>29</v>
      </c>
      <c r="D791" s="27">
        <v>45</v>
      </c>
      <c r="E791" s="7">
        <v>4.5</v>
      </c>
      <c r="F791" s="32">
        <f t="shared" si="898"/>
        <v>4.5</v>
      </c>
      <c r="G791" s="8">
        <f t="shared" si="891"/>
        <v>17280</v>
      </c>
      <c r="H791" s="2">
        <v>1.4</v>
      </c>
      <c r="I791" s="7">
        <f t="shared" si="892"/>
        <v>24192</v>
      </c>
      <c r="J791" s="7">
        <v>1.2</v>
      </c>
      <c r="K791" s="4">
        <f t="shared" si="919"/>
        <v>1.325</v>
      </c>
      <c r="L791" s="7">
        <v>0</v>
      </c>
      <c r="M791" s="2">
        <f t="shared" si="899"/>
        <v>3.10062893081761</v>
      </c>
      <c r="N791" s="2">
        <f t="shared" si="900"/>
        <v>2.3899371069182389</v>
      </c>
      <c r="O791" s="2">
        <f t="shared" si="901"/>
        <v>9.9371069182389942</v>
      </c>
      <c r="P791" s="2">
        <f t="shared" si="902"/>
        <v>44.291666666666664</v>
      </c>
      <c r="Q791" s="2">
        <f t="shared" si="903"/>
        <v>50.291666666666664</v>
      </c>
      <c r="R791" s="2">
        <f t="shared" si="904"/>
        <v>43.233333333333334</v>
      </c>
      <c r="S791" s="2">
        <f t="shared" si="893"/>
        <v>47.233333333333334</v>
      </c>
      <c r="T791" s="2">
        <f t="shared" si="894"/>
        <v>57.233333333333334</v>
      </c>
      <c r="U791" s="7">
        <f t="shared" si="895"/>
        <v>1</v>
      </c>
      <c r="V791" s="2">
        <f t="shared" si="905"/>
        <v>17.661048152035256</v>
      </c>
      <c r="W791" s="28">
        <f t="shared" si="906"/>
        <v>25.258445939032427</v>
      </c>
      <c r="X791" s="2">
        <f t="shared" si="907"/>
        <v>26.681863078846508</v>
      </c>
      <c r="Y791" s="2">
        <f t="shared" si="908"/>
        <v>79.474716684158651</v>
      </c>
      <c r="Z791" s="28">
        <f t="shared" si="909"/>
        <v>0</v>
      </c>
      <c r="AA791" s="28">
        <f t="shared" si="910"/>
        <v>4.5</v>
      </c>
      <c r="AB791" s="28">
        <f t="shared" si="911"/>
        <v>113.66300672564591</v>
      </c>
      <c r="AC791" s="2">
        <f t="shared" si="912"/>
        <v>120.06838385480928</v>
      </c>
      <c r="AD791" s="2">
        <f t="shared" si="896"/>
        <v>120.06838385480928</v>
      </c>
      <c r="AE791" s="2">
        <f t="shared" si="913"/>
        <v>120.06838385480928</v>
      </c>
      <c r="AF791" s="2">
        <f t="shared" si="897"/>
        <v>441.07960856400695</v>
      </c>
      <c r="AG791" s="33">
        <f t="shared" si="914"/>
        <v>8.416434151785715E-2</v>
      </c>
      <c r="AH791" s="33">
        <f t="shared" si="915"/>
        <v>8.416434151785715E-2</v>
      </c>
      <c r="AI791" s="2">
        <f t="shared" si="916"/>
        <v>1.8056734588911001</v>
      </c>
      <c r="AJ791" s="7">
        <v>2.2000000000000002</v>
      </c>
      <c r="AK791" s="27">
        <f t="shared" si="917"/>
        <v>0</v>
      </c>
      <c r="AL791" s="3">
        <f t="shared" si="918"/>
        <v>3637.8788183465053</v>
      </c>
    </row>
    <row r="792" spans="1:38" ht="20.25" x14ac:dyDescent="0.3">
      <c r="A792" s="7">
        <v>32</v>
      </c>
      <c r="B792" s="7">
        <v>39</v>
      </c>
      <c r="C792" s="27">
        <v>32</v>
      </c>
      <c r="D792" s="27">
        <v>49</v>
      </c>
      <c r="E792" s="7">
        <v>4.75</v>
      </c>
      <c r="F792" s="32">
        <f t="shared" si="898"/>
        <v>4.875</v>
      </c>
      <c r="G792" s="8">
        <f t="shared" si="891"/>
        <v>18720</v>
      </c>
      <c r="H792" s="2">
        <v>1.4</v>
      </c>
      <c r="I792" s="7">
        <f t="shared" si="892"/>
        <v>26208</v>
      </c>
      <c r="J792" s="7">
        <v>1.2</v>
      </c>
      <c r="K792" s="4">
        <f t="shared" si="919"/>
        <v>1.3583333333333334</v>
      </c>
      <c r="L792" s="7">
        <v>0</v>
      </c>
      <c r="M792" s="2">
        <f t="shared" si="899"/>
        <v>3.0098159509202449</v>
      </c>
      <c r="N792" s="2">
        <f t="shared" si="900"/>
        <v>2.3312883435582821</v>
      </c>
      <c r="O792" s="2">
        <f t="shared" si="901"/>
        <v>9.6932515337423304</v>
      </c>
      <c r="P792" s="2">
        <f t="shared" si="902"/>
        <v>45.37833333333333</v>
      </c>
      <c r="Q792" s="2">
        <f t="shared" si="903"/>
        <v>51.37833333333333</v>
      </c>
      <c r="R792" s="2">
        <f t="shared" si="904"/>
        <v>44.300000000000004</v>
      </c>
      <c r="S792" s="2">
        <f t="shared" si="893"/>
        <v>48.300000000000004</v>
      </c>
      <c r="T792" s="2">
        <f t="shared" si="894"/>
        <v>58.300000000000004</v>
      </c>
      <c r="U792" s="7">
        <f t="shared" si="895"/>
        <v>1</v>
      </c>
      <c r="V792" s="2">
        <f t="shared" si="905"/>
        <v>16.871258748944907</v>
      </c>
      <c r="W792" s="28">
        <f t="shared" si="906"/>
        <v>24.178207899141412</v>
      </c>
      <c r="X792" s="2">
        <f t="shared" si="907"/>
        <v>25.639683107315928</v>
      </c>
      <c r="Y792" s="2">
        <f t="shared" si="908"/>
        <v>82.247386401106425</v>
      </c>
      <c r="Z792" s="28">
        <f t="shared" si="909"/>
        <v>0</v>
      </c>
      <c r="AA792" s="28">
        <f t="shared" si="910"/>
        <v>4.875</v>
      </c>
      <c r="AB792" s="28">
        <f t="shared" si="911"/>
        <v>117.86876350831439</v>
      </c>
      <c r="AC792" s="2">
        <f t="shared" si="912"/>
        <v>124.99345514816515</v>
      </c>
      <c r="AD792" s="2">
        <f t="shared" si="896"/>
        <v>124.99345514816515</v>
      </c>
      <c r="AE792" s="2">
        <f t="shared" si="913"/>
        <v>124.99345514816515</v>
      </c>
      <c r="AF792" s="2">
        <f t="shared" si="897"/>
        <v>517.65592949525819</v>
      </c>
      <c r="AG792" s="33">
        <f t="shared" si="914"/>
        <v>8.4332798549107135E-2</v>
      </c>
      <c r="AH792" s="33">
        <f t="shared" si="915"/>
        <v>8.4332798549107135E-2</v>
      </c>
      <c r="AI792" s="2">
        <f t="shared" si="916"/>
        <v>1.8057835614567692</v>
      </c>
      <c r="AJ792" s="7">
        <v>2.2000000000000002</v>
      </c>
      <c r="AK792" s="27">
        <f t="shared" si="917"/>
        <v>0</v>
      </c>
      <c r="AL792" s="3">
        <f t="shared" si="918"/>
        <v>3624.4978272470112</v>
      </c>
    </row>
    <row r="793" spans="1:38" ht="20.25" x14ac:dyDescent="0.3">
      <c r="A793" s="7">
        <v>32</v>
      </c>
      <c r="B793" s="7">
        <v>42</v>
      </c>
      <c r="C793" s="27">
        <v>34</v>
      </c>
      <c r="D793" s="27">
        <v>53</v>
      </c>
      <c r="E793" s="7">
        <v>5</v>
      </c>
      <c r="F793" s="32">
        <f t="shared" si="898"/>
        <v>5.25</v>
      </c>
      <c r="G793" s="8">
        <f t="shared" si="891"/>
        <v>20160</v>
      </c>
      <c r="H793" s="2">
        <v>1.4</v>
      </c>
      <c r="I793" s="7">
        <f t="shared" si="892"/>
        <v>28224</v>
      </c>
      <c r="J793" s="7">
        <v>1.2</v>
      </c>
      <c r="K793" s="4">
        <f t="shared" si="919"/>
        <v>1.3916666666666666</v>
      </c>
      <c r="L793" s="7">
        <v>0</v>
      </c>
      <c r="M793" s="2">
        <f t="shared" si="899"/>
        <v>2.9233532934131738</v>
      </c>
      <c r="N793" s="2">
        <f t="shared" si="900"/>
        <v>2.2754491017964074</v>
      </c>
      <c r="O793" s="2">
        <f t="shared" si="901"/>
        <v>9.4610778443113777</v>
      </c>
      <c r="P793" s="2">
        <f t="shared" si="902"/>
        <v>46.464999999999996</v>
      </c>
      <c r="Q793" s="2">
        <f t="shared" si="903"/>
        <v>52.464999999999996</v>
      </c>
      <c r="R793" s="2">
        <f t="shared" si="904"/>
        <v>45.366666666666667</v>
      </c>
      <c r="S793" s="2">
        <f t="shared" si="893"/>
        <v>49.366666666666667</v>
      </c>
      <c r="T793" s="2">
        <f t="shared" si="894"/>
        <v>59.366666666666667</v>
      </c>
      <c r="U793" s="7">
        <f t="shared" si="895"/>
        <v>1</v>
      </c>
      <c r="V793" s="2">
        <f t="shared" si="905"/>
        <v>16.133354499024684</v>
      </c>
      <c r="W793" s="28">
        <f t="shared" si="906"/>
        <v>23.165824899954202</v>
      </c>
      <c r="X793" s="2">
        <f t="shared" si="907"/>
        <v>24.657490705415604</v>
      </c>
      <c r="Y793" s="2">
        <f t="shared" si="908"/>
        <v>84.700111119879594</v>
      </c>
      <c r="Z793" s="28">
        <f t="shared" si="909"/>
        <v>0</v>
      </c>
      <c r="AA793" s="28">
        <f t="shared" si="910"/>
        <v>5.25</v>
      </c>
      <c r="AB793" s="28">
        <f t="shared" si="911"/>
        <v>121.62058072475956</v>
      </c>
      <c r="AC793" s="2">
        <f t="shared" si="912"/>
        <v>129.45182620343192</v>
      </c>
      <c r="AD793" s="2">
        <f t="shared" si="896"/>
        <v>129.45182620343192</v>
      </c>
      <c r="AE793" s="2">
        <f t="shared" si="913"/>
        <v>129.45182620343192</v>
      </c>
      <c r="AF793" s="2">
        <f t="shared" si="897"/>
        <v>600.35835610100946</v>
      </c>
      <c r="AG793" s="33">
        <f t="shared" si="914"/>
        <v>8.4501255580357149E-2</v>
      </c>
      <c r="AH793" s="33">
        <f t="shared" si="915"/>
        <v>8.4501255580357149E-2</v>
      </c>
      <c r="AI793" s="2">
        <f t="shared" si="916"/>
        <v>1.8058936774504635</v>
      </c>
      <c r="AJ793" s="7">
        <v>2.2000000000000002</v>
      </c>
      <c r="AK793" s="27">
        <f t="shared" si="917"/>
        <v>0</v>
      </c>
      <c r="AL793" s="3">
        <f t="shared" si="918"/>
        <v>3613.872675876135</v>
      </c>
    </row>
    <row r="794" spans="1:38" ht="20.25" x14ac:dyDescent="0.3">
      <c r="A794" s="7">
        <v>32</v>
      </c>
      <c r="B794" s="7">
        <v>48</v>
      </c>
      <c r="C794" s="27">
        <v>38</v>
      </c>
      <c r="D794" s="27">
        <v>60</v>
      </c>
      <c r="E794" s="7">
        <v>5.5</v>
      </c>
      <c r="F794" s="32">
        <f t="shared" si="898"/>
        <v>5.916666666666667</v>
      </c>
      <c r="G794" s="8">
        <f t="shared" si="891"/>
        <v>22720</v>
      </c>
      <c r="H794" s="2">
        <v>1.4</v>
      </c>
      <c r="I794" s="7">
        <f t="shared" si="892"/>
        <v>31807.999999999996</v>
      </c>
      <c r="J794" s="7">
        <v>1.2</v>
      </c>
      <c r="K794" s="4">
        <f t="shared" si="919"/>
        <v>1.45</v>
      </c>
      <c r="L794" s="7">
        <v>0</v>
      </c>
      <c r="M794" s="2">
        <f t="shared" si="899"/>
        <v>2.7816091954022988</v>
      </c>
      <c r="N794" s="2">
        <f t="shared" si="900"/>
        <v>2.1839080459770113</v>
      </c>
      <c r="O794" s="2">
        <f t="shared" si="901"/>
        <v>9.0804597701149419</v>
      </c>
      <c r="P794" s="2">
        <f t="shared" si="902"/>
        <v>48.36666666666666</v>
      </c>
      <c r="Q794" s="2">
        <f t="shared" si="903"/>
        <v>54.36666666666666</v>
      </c>
      <c r="R794" s="2">
        <f t="shared" si="904"/>
        <v>47.233333333333334</v>
      </c>
      <c r="S794" s="2">
        <f t="shared" si="893"/>
        <v>51.233333333333334</v>
      </c>
      <c r="T794" s="2">
        <f t="shared" si="894"/>
        <v>61.233333333333334</v>
      </c>
      <c r="U794" s="7">
        <f t="shared" si="895"/>
        <v>1</v>
      </c>
      <c r="V794" s="2">
        <f t="shared" si="905"/>
        <v>14.953743346860646</v>
      </c>
      <c r="W794" s="28">
        <f t="shared" si="906"/>
        <v>21.541003499615258</v>
      </c>
      <c r="X794" s="2">
        <f t="shared" si="907"/>
        <v>23.069629093632592</v>
      </c>
      <c r="Y794" s="2">
        <f t="shared" si="908"/>
        <v>88.476314802258827</v>
      </c>
      <c r="Z794" s="28">
        <f t="shared" si="909"/>
        <v>0</v>
      </c>
      <c r="AA794" s="28">
        <f t="shared" si="910"/>
        <v>5.916666666666667</v>
      </c>
      <c r="AB794" s="28">
        <f t="shared" si="911"/>
        <v>127.45093737272362</v>
      </c>
      <c r="AC794" s="2">
        <f t="shared" si="912"/>
        <v>136.4953054706595</v>
      </c>
      <c r="AD794" s="2">
        <f t="shared" si="896"/>
        <v>136.4953054706595</v>
      </c>
      <c r="AE794" s="2">
        <f t="shared" si="913"/>
        <v>136.4953054706595</v>
      </c>
      <c r="AF794" s="2">
        <f t="shared" si="897"/>
        <v>784.14152633601236</v>
      </c>
      <c r="AG794" s="33">
        <f t="shared" si="914"/>
        <v>8.480073474702382E-2</v>
      </c>
      <c r="AH794" s="33">
        <f t="shared" si="915"/>
        <v>8.480073474702382E-2</v>
      </c>
      <c r="AI794" s="2">
        <f t="shared" si="916"/>
        <v>1.8060894723802869</v>
      </c>
      <c r="AJ794" s="7">
        <v>2.2000000000000002</v>
      </c>
      <c r="AK794" s="27">
        <f t="shared" si="917"/>
        <v>0</v>
      </c>
      <c r="AL794" s="3">
        <f t="shared" si="918"/>
        <v>3609.1391954554806</v>
      </c>
    </row>
    <row r="795" spans="1:38" ht="20.25" x14ac:dyDescent="0.3">
      <c r="A795" s="7">
        <v>32</v>
      </c>
      <c r="B795" s="7">
        <v>54</v>
      </c>
      <c r="C795" s="27">
        <v>43</v>
      </c>
      <c r="D795" s="27">
        <v>68</v>
      </c>
      <c r="E795" s="7">
        <v>6</v>
      </c>
      <c r="F795" s="32">
        <f t="shared" si="898"/>
        <v>6.666666666666667</v>
      </c>
      <c r="G795" s="8">
        <f t="shared" si="891"/>
        <v>25600</v>
      </c>
      <c r="H795" s="2">
        <v>1.4</v>
      </c>
      <c r="I795" s="7">
        <f t="shared" si="892"/>
        <v>35840</v>
      </c>
      <c r="J795" s="7">
        <v>1.2</v>
      </c>
      <c r="K795" s="4">
        <f t="shared" si="919"/>
        <v>1.5166666666666666</v>
      </c>
      <c r="L795" s="7">
        <v>0</v>
      </c>
      <c r="M795" s="2">
        <f t="shared" si="899"/>
        <v>2.6329670329670329</v>
      </c>
      <c r="N795" s="2">
        <f t="shared" si="900"/>
        <v>2.087912087912088</v>
      </c>
      <c r="O795" s="2">
        <f t="shared" si="901"/>
        <v>8.6813186813186807</v>
      </c>
      <c r="P795" s="2">
        <f t="shared" si="902"/>
        <v>50.54</v>
      </c>
      <c r="Q795" s="2">
        <f t="shared" si="903"/>
        <v>56.54</v>
      </c>
      <c r="R795" s="2">
        <f t="shared" si="904"/>
        <v>49.366666666666667</v>
      </c>
      <c r="S795" s="2">
        <f t="shared" si="893"/>
        <v>53.366666666666667</v>
      </c>
      <c r="T795" s="2">
        <f t="shared" si="894"/>
        <v>63.366666666666667</v>
      </c>
      <c r="U795" s="7">
        <f t="shared" si="895"/>
        <v>1</v>
      </c>
      <c r="V795" s="2">
        <f t="shared" si="905"/>
        <v>13.75756636294132</v>
      </c>
      <c r="W795" s="28">
        <f t="shared" si="906"/>
        <v>19.884989638815675</v>
      </c>
      <c r="X795" s="2">
        <f t="shared" si="907"/>
        <v>21.436039751200521</v>
      </c>
      <c r="Y795" s="2">
        <f t="shared" si="908"/>
        <v>91.717109086275471</v>
      </c>
      <c r="Z795" s="28">
        <f t="shared" si="909"/>
        <v>0</v>
      </c>
      <c r="AA795" s="28">
        <f t="shared" si="910"/>
        <v>6.666666666666667</v>
      </c>
      <c r="AB795" s="28">
        <f t="shared" si="911"/>
        <v>132.5665975921045</v>
      </c>
      <c r="AC795" s="2">
        <f t="shared" si="912"/>
        <v>142.90693167467015</v>
      </c>
      <c r="AD795" s="2">
        <f t="shared" si="896"/>
        <v>142.90693167467015</v>
      </c>
      <c r="AE795" s="2">
        <f t="shared" si="913"/>
        <v>142.90693167467015</v>
      </c>
      <c r="AF795" s="2">
        <f t="shared" si="897"/>
        <v>992.42911926901559</v>
      </c>
      <c r="AG795" s="33">
        <f t="shared" si="914"/>
        <v>8.5137648809523805E-2</v>
      </c>
      <c r="AH795" s="33">
        <f t="shared" si="915"/>
        <v>8.5137648809523805E-2</v>
      </c>
      <c r="AI795" s="2">
        <f t="shared" si="916"/>
        <v>1.8063097924309068</v>
      </c>
      <c r="AJ795" s="7">
        <v>2.2000000000000002</v>
      </c>
      <c r="AK795" s="27">
        <f t="shared" si="917"/>
        <v>0</v>
      </c>
      <c r="AL795" s="3">
        <f t="shared" si="918"/>
        <v>3598.4084568709468</v>
      </c>
    </row>
    <row r="796" spans="1:38" ht="20.25" x14ac:dyDescent="0.3">
      <c r="A796" s="7">
        <v>32</v>
      </c>
      <c r="B796" s="7">
        <v>60</v>
      </c>
      <c r="C796" s="27">
        <v>48</v>
      </c>
      <c r="D796" s="27">
        <v>76</v>
      </c>
      <c r="E796" s="7">
        <v>6.5</v>
      </c>
      <c r="F796" s="32">
        <f t="shared" si="898"/>
        <v>7.416666666666667</v>
      </c>
      <c r="G796" s="8">
        <f t="shared" si="891"/>
        <v>28480</v>
      </c>
      <c r="H796" s="2">
        <v>1.4</v>
      </c>
      <c r="I796" s="7">
        <f t="shared" si="892"/>
        <v>39872</v>
      </c>
      <c r="J796" s="7">
        <v>1.2</v>
      </c>
      <c r="K796" s="4">
        <f t="shared" si="919"/>
        <v>1.5833333333333333</v>
      </c>
      <c r="L796" s="7">
        <v>0</v>
      </c>
      <c r="M796" s="2">
        <f t="shared" si="899"/>
        <v>2.4968421052631578</v>
      </c>
      <c r="N796" s="2">
        <f t="shared" si="900"/>
        <v>2</v>
      </c>
      <c r="O796" s="2">
        <f t="shared" si="901"/>
        <v>8.3157894736842106</v>
      </c>
      <c r="P796" s="2">
        <f t="shared" si="902"/>
        <v>52.713333333333331</v>
      </c>
      <c r="Q796" s="2">
        <f t="shared" si="903"/>
        <v>58.713333333333331</v>
      </c>
      <c r="R796" s="2">
        <f t="shared" si="904"/>
        <v>51.5</v>
      </c>
      <c r="S796" s="2">
        <f t="shared" si="893"/>
        <v>55.5</v>
      </c>
      <c r="T796" s="2">
        <f t="shared" si="894"/>
        <v>65.5</v>
      </c>
      <c r="U796" s="7">
        <f t="shared" si="895"/>
        <v>1</v>
      </c>
      <c r="V796" s="2">
        <f t="shared" si="905"/>
        <v>12.699518586825793</v>
      </c>
      <c r="W796" s="28">
        <f t="shared" si="906"/>
        <v>18.412871824930416</v>
      </c>
      <c r="X796" s="2">
        <f t="shared" si="907"/>
        <v>19.9702353350085</v>
      </c>
      <c r="Y796" s="2">
        <f t="shared" si="908"/>
        <v>94.18809618562463</v>
      </c>
      <c r="Z796" s="28">
        <f t="shared" si="909"/>
        <v>0</v>
      </c>
      <c r="AA796" s="28">
        <f t="shared" si="910"/>
        <v>7.416666666666667</v>
      </c>
      <c r="AB796" s="28">
        <f t="shared" si="911"/>
        <v>136.56213270156726</v>
      </c>
      <c r="AC796" s="2">
        <f t="shared" si="912"/>
        <v>148.11257873464638</v>
      </c>
      <c r="AD796" s="2">
        <f t="shared" si="896"/>
        <v>148.11257873464638</v>
      </c>
      <c r="AE796" s="2">
        <f t="shared" si="913"/>
        <v>148.11257873464638</v>
      </c>
      <c r="AF796" s="2">
        <f t="shared" si="897"/>
        <v>1225.2211349000193</v>
      </c>
      <c r="AG796" s="33">
        <f t="shared" si="914"/>
        <v>8.5474562872023804E-2</v>
      </c>
      <c r="AH796" s="33">
        <f t="shared" si="915"/>
        <v>8.5474562872023804E-2</v>
      </c>
      <c r="AI796" s="2">
        <f t="shared" si="916"/>
        <v>1.8065301662405984</v>
      </c>
      <c r="AJ796" s="7">
        <v>2.2000000000000002</v>
      </c>
      <c r="AK796" s="27">
        <f t="shared" si="917"/>
        <v>0</v>
      </c>
      <c r="AL796" s="3">
        <f t="shared" si="918"/>
        <v>3591.9881313360916</v>
      </c>
    </row>
    <row r="797" spans="1:38" ht="20.25" x14ac:dyDescent="0.3">
      <c r="A797" s="7">
        <v>32</v>
      </c>
      <c r="B797" s="7">
        <v>66</v>
      </c>
      <c r="C797" s="27">
        <v>53</v>
      </c>
      <c r="D797" s="27">
        <v>83</v>
      </c>
      <c r="E797" s="7">
        <v>7</v>
      </c>
      <c r="F797" s="32">
        <f t="shared" si="898"/>
        <v>8.0833333333333339</v>
      </c>
      <c r="G797" s="8">
        <f t="shared" si="891"/>
        <v>31040.000000000004</v>
      </c>
      <c r="H797" s="2">
        <v>1.4</v>
      </c>
      <c r="I797" s="7">
        <f t="shared" si="892"/>
        <v>43456</v>
      </c>
      <c r="J797" s="7">
        <v>1.2</v>
      </c>
      <c r="K797" s="4">
        <f t="shared" si="919"/>
        <v>1.6416666666666666</v>
      </c>
      <c r="L797" s="7">
        <v>0</v>
      </c>
      <c r="M797" s="2">
        <f t="shared" si="899"/>
        <v>2.3868020304568525</v>
      </c>
      <c r="N797" s="2">
        <f t="shared" si="900"/>
        <v>1.9289340101522843</v>
      </c>
      <c r="O797" s="2">
        <f t="shared" si="901"/>
        <v>8.0203045685279193</v>
      </c>
      <c r="P797" s="2">
        <f t="shared" si="902"/>
        <v>54.614999999999995</v>
      </c>
      <c r="Q797" s="2">
        <f t="shared" si="903"/>
        <v>60.614999999999995</v>
      </c>
      <c r="R797" s="2">
        <f t="shared" si="904"/>
        <v>53.366666666666667</v>
      </c>
      <c r="S797" s="2">
        <f t="shared" si="893"/>
        <v>57.366666666666667</v>
      </c>
      <c r="T797" s="2">
        <f t="shared" si="894"/>
        <v>67.366666666666674</v>
      </c>
      <c r="U797" s="7">
        <f t="shared" si="895"/>
        <v>1</v>
      </c>
      <c r="V797" s="2">
        <f t="shared" si="905"/>
        <v>11.870828690494573</v>
      </c>
      <c r="W797" s="28">
        <f t="shared" si="906"/>
        <v>17.254863391089675</v>
      </c>
      <c r="X797" s="2">
        <f t="shared" si="907"/>
        <v>18.80771571843821</v>
      </c>
      <c r="Y797" s="2">
        <f t="shared" si="908"/>
        <v>95.955865248164471</v>
      </c>
      <c r="Z797" s="28">
        <f t="shared" si="909"/>
        <v>0</v>
      </c>
      <c r="AA797" s="28">
        <f t="shared" si="910"/>
        <v>8.0833333333333339</v>
      </c>
      <c r="AB797" s="28">
        <f t="shared" si="911"/>
        <v>139.4768124113082</v>
      </c>
      <c r="AC797" s="2">
        <f t="shared" si="912"/>
        <v>152.02903539070888</v>
      </c>
      <c r="AD797" s="2">
        <f t="shared" si="896"/>
        <v>152.02903539070888</v>
      </c>
      <c r="AE797" s="2">
        <f t="shared" si="913"/>
        <v>152.02903539070888</v>
      </c>
      <c r="AF797" s="2">
        <f t="shared" si="897"/>
        <v>1482.5175732290234</v>
      </c>
      <c r="AG797" s="33">
        <f t="shared" si="914"/>
        <v>8.5774042038690476E-2</v>
      </c>
      <c r="AH797" s="33">
        <f t="shared" si="915"/>
        <v>8.5774042038690476E-2</v>
      </c>
      <c r="AI797" s="2">
        <f t="shared" si="916"/>
        <v>1.8067260992184162</v>
      </c>
      <c r="AJ797" s="7">
        <v>2.2000000000000002</v>
      </c>
      <c r="AK797" s="27">
        <f t="shared" si="917"/>
        <v>0</v>
      </c>
      <c r="AL797" s="3">
        <f t="shared" si="918"/>
        <v>3596.0819261087395</v>
      </c>
    </row>
    <row r="798" spans="1:38" ht="20.25" x14ac:dyDescent="0.3">
      <c r="A798" s="7">
        <v>32</v>
      </c>
      <c r="B798" s="7">
        <v>72</v>
      </c>
      <c r="C798" s="27">
        <v>58</v>
      </c>
      <c r="D798" s="27">
        <v>91</v>
      </c>
      <c r="E798" s="7">
        <v>7.5</v>
      </c>
      <c r="F798" s="32">
        <f t="shared" si="898"/>
        <v>8.8333333333333339</v>
      </c>
      <c r="G798" s="8">
        <f t="shared" si="891"/>
        <v>33920</v>
      </c>
      <c r="H798" s="2">
        <v>1.4</v>
      </c>
      <c r="I798" s="7">
        <f t="shared" si="892"/>
        <v>47488</v>
      </c>
      <c r="J798" s="7">
        <v>1.2</v>
      </c>
      <c r="K798" s="4">
        <f t="shared" si="919"/>
        <v>1.7083333333333335</v>
      </c>
      <c r="L798" s="7">
        <v>0</v>
      </c>
      <c r="M798" s="2">
        <f t="shared" si="899"/>
        <v>2.2702439024390242</v>
      </c>
      <c r="N798" s="2">
        <f t="shared" si="900"/>
        <v>1.8536585365853655</v>
      </c>
      <c r="O798" s="2">
        <f t="shared" si="901"/>
        <v>7.7073170731707306</v>
      </c>
      <c r="P798" s="2">
        <f t="shared" si="902"/>
        <v>56.788333333333334</v>
      </c>
      <c r="Q798" s="2">
        <f t="shared" si="903"/>
        <v>62.788333333333334</v>
      </c>
      <c r="R798" s="2">
        <f t="shared" si="904"/>
        <v>55.500000000000007</v>
      </c>
      <c r="S798" s="2">
        <f t="shared" si="893"/>
        <v>59.500000000000007</v>
      </c>
      <c r="T798" s="2">
        <f t="shared" si="894"/>
        <v>69.5</v>
      </c>
      <c r="U798" s="7">
        <f t="shared" si="895"/>
        <v>1</v>
      </c>
      <c r="V798" s="2">
        <f t="shared" si="905"/>
        <v>11.019433948322011</v>
      </c>
      <c r="W798" s="28">
        <f t="shared" si="906"/>
        <v>16.060361978252931</v>
      </c>
      <c r="X798" s="2">
        <f t="shared" si="907"/>
        <v>17.599383716025084</v>
      </c>
      <c r="Y798" s="2">
        <f t="shared" si="908"/>
        <v>97.338333210177765</v>
      </c>
      <c r="Z798" s="28">
        <f t="shared" si="909"/>
        <v>0</v>
      </c>
      <c r="AA798" s="28">
        <f t="shared" si="910"/>
        <v>8.8333333333333339</v>
      </c>
      <c r="AB798" s="28">
        <f t="shared" si="911"/>
        <v>141.86653080790092</v>
      </c>
      <c r="AC798" s="2">
        <f t="shared" si="912"/>
        <v>155.46122282488827</v>
      </c>
      <c r="AD798" s="2">
        <f t="shared" si="896"/>
        <v>155.46122282488827</v>
      </c>
      <c r="AE798" s="2">
        <f t="shared" si="913"/>
        <v>155.46122282488827</v>
      </c>
      <c r="AF798" s="2">
        <f t="shared" si="897"/>
        <v>1764.3184342560278</v>
      </c>
      <c r="AG798" s="33">
        <f t="shared" si="914"/>
        <v>8.6110956101190475E-2</v>
      </c>
      <c r="AH798" s="33">
        <f t="shared" si="915"/>
        <v>8.6110956101190475E-2</v>
      </c>
      <c r="AI798" s="2">
        <f t="shared" si="916"/>
        <v>1.8069465746267197</v>
      </c>
      <c r="AJ798" s="7">
        <v>2.2000000000000002</v>
      </c>
      <c r="AK798" s="27">
        <f t="shared" si="917"/>
        <v>0</v>
      </c>
      <c r="AL798" s="3">
        <f t="shared" si="918"/>
        <v>3594.3570846533735</v>
      </c>
    </row>
    <row r="799" spans="1:38" ht="20.25" x14ac:dyDescent="0.3">
      <c r="A799" s="7">
        <v>32</v>
      </c>
      <c r="B799" s="7">
        <v>78</v>
      </c>
      <c r="C799" s="27">
        <v>63</v>
      </c>
      <c r="D799" s="27">
        <v>98</v>
      </c>
      <c r="E799" s="7">
        <v>8</v>
      </c>
      <c r="F799" s="32">
        <f t="shared" si="898"/>
        <v>9.5</v>
      </c>
      <c r="G799" s="8">
        <f t="shared" si="891"/>
        <v>36480</v>
      </c>
      <c r="H799" s="2">
        <v>1.4</v>
      </c>
      <c r="I799" s="7">
        <f t="shared" si="892"/>
        <v>51072</v>
      </c>
      <c r="J799" s="7">
        <v>1.2</v>
      </c>
      <c r="K799" s="7">
        <v>1.75</v>
      </c>
      <c r="L799" s="7">
        <v>0</v>
      </c>
      <c r="M799" s="2">
        <f t="shared" si="899"/>
        <v>2.196190476190476</v>
      </c>
      <c r="N799" s="2">
        <f t="shared" si="900"/>
        <v>1.8095238095238095</v>
      </c>
      <c r="O799" s="2">
        <f t="shared" si="901"/>
        <v>7.5238095238095237</v>
      </c>
      <c r="P799" s="2">
        <f t="shared" si="902"/>
        <v>58.156666666666666</v>
      </c>
      <c r="Q799" s="2">
        <f t="shared" si="903"/>
        <v>64.156666666666666</v>
      </c>
      <c r="R799" s="2">
        <f t="shared" si="904"/>
        <v>56.833333333333336</v>
      </c>
      <c r="S799" s="2">
        <f t="shared" si="893"/>
        <v>60.833333333333336</v>
      </c>
      <c r="T799" s="2">
        <f t="shared" si="894"/>
        <v>70.833333333333343</v>
      </c>
      <c r="U799" s="7">
        <f t="shared" si="895"/>
        <v>1</v>
      </c>
      <c r="V799" s="2">
        <f t="shared" si="905"/>
        <v>10.531404749523366</v>
      </c>
      <c r="W799" s="28">
        <f t="shared" si="906"/>
        <v>15.373326282480599</v>
      </c>
      <c r="X799" s="2">
        <f t="shared" si="907"/>
        <v>16.899807150999848</v>
      </c>
      <c r="Y799" s="2">
        <f t="shared" si="908"/>
        <v>100.04834512047198</v>
      </c>
      <c r="Z799" s="28">
        <f t="shared" si="909"/>
        <v>0</v>
      </c>
      <c r="AA799" s="28">
        <f t="shared" si="910"/>
        <v>9.5</v>
      </c>
      <c r="AB799" s="28">
        <f t="shared" si="911"/>
        <v>146.04659968356569</v>
      </c>
      <c r="AC799" s="2">
        <f t="shared" si="912"/>
        <v>160.54816793449857</v>
      </c>
      <c r="AD799" s="2">
        <f t="shared" si="896"/>
        <v>160.54816793449857</v>
      </c>
      <c r="AE799" s="2">
        <f t="shared" si="913"/>
        <v>160.54816793449857</v>
      </c>
      <c r="AF799" s="2">
        <f t="shared" si="897"/>
        <v>2070.6237179810328</v>
      </c>
      <c r="AG799" s="33">
        <f t="shared" si="914"/>
        <v>8.6410435267857147E-2</v>
      </c>
      <c r="AH799" s="33">
        <f t="shared" si="915"/>
        <v>8.6410435267857147E-2</v>
      </c>
      <c r="AI799" s="2">
        <f t="shared" si="916"/>
        <v>1.8071425979456415</v>
      </c>
      <c r="AJ799" s="7">
        <v>2.2000000000000002</v>
      </c>
      <c r="AK799" s="27">
        <f t="shared" si="917"/>
        <v>0</v>
      </c>
      <c r="AL799" s="3">
        <f t="shared" si="918"/>
        <v>3600.8558784996644</v>
      </c>
    </row>
    <row r="800" spans="1:38" ht="20.25" x14ac:dyDescent="0.3">
      <c r="A800" s="7">
        <v>32</v>
      </c>
      <c r="B800" s="7">
        <v>84</v>
      </c>
      <c r="C800" s="27">
        <v>68</v>
      </c>
      <c r="D800" s="27">
        <v>106</v>
      </c>
      <c r="E800" s="7">
        <v>8.5</v>
      </c>
      <c r="F800" s="32">
        <f t="shared" si="898"/>
        <v>10.25</v>
      </c>
      <c r="G800" s="8">
        <f t="shared" si="891"/>
        <v>39360</v>
      </c>
      <c r="H800" s="2">
        <v>1.4</v>
      </c>
      <c r="I800" s="7">
        <f t="shared" si="892"/>
        <v>55104</v>
      </c>
      <c r="J800" s="7">
        <v>1.2</v>
      </c>
      <c r="K800" s="7">
        <v>1.75</v>
      </c>
      <c r="L800" s="7">
        <v>0</v>
      </c>
      <c r="M800" s="2">
        <f t="shared" si="899"/>
        <v>2.1733333333333333</v>
      </c>
      <c r="N800" s="2">
        <f t="shared" si="900"/>
        <v>1.8095238095238095</v>
      </c>
      <c r="O800" s="2">
        <f t="shared" si="901"/>
        <v>7.5238095238095237</v>
      </c>
      <c r="P800" s="2">
        <f t="shared" si="902"/>
        <v>58.196666666666665</v>
      </c>
      <c r="Q800" s="2">
        <f t="shared" si="903"/>
        <v>64.196666666666658</v>
      </c>
      <c r="R800" s="2">
        <f t="shared" si="904"/>
        <v>56.833333333333336</v>
      </c>
      <c r="S800" s="2">
        <f t="shared" si="893"/>
        <v>60.833333333333336</v>
      </c>
      <c r="T800" s="2">
        <f t="shared" si="894"/>
        <v>70.833333333333343</v>
      </c>
      <c r="U800" s="7">
        <f t="shared" si="895"/>
        <v>1</v>
      </c>
      <c r="V800" s="2">
        <f t="shared" si="905"/>
        <v>10.524842785922232</v>
      </c>
      <c r="W800" s="28">
        <f t="shared" si="906"/>
        <v>15.363747388696408</v>
      </c>
      <c r="X800" s="2">
        <f t="shared" si="907"/>
        <v>16.889277129409322</v>
      </c>
      <c r="Y800" s="2">
        <f t="shared" si="908"/>
        <v>107.87963855570288</v>
      </c>
      <c r="Z800" s="28">
        <f t="shared" si="909"/>
        <v>0</v>
      </c>
      <c r="AA800" s="28">
        <f t="shared" si="910"/>
        <v>10.25</v>
      </c>
      <c r="AB800" s="28">
        <f t="shared" si="911"/>
        <v>157.47841073413818</v>
      </c>
      <c r="AC800" s="2">
        <f t="shared" si="912"/>
        <v>173.11509057644554</v>
      </c>
      <c r="AD800" s="2">
        <f t="shared" si="896"/>
        <v>173.11509057644554</v>
      </c>
      <c r="AE800" s="2">
        <f t="shared" si="913"/>
        <v>173.11509057644554</v>
      </c>
      <c r="AF800" s="2">
        <f t="shared" si="897"/>
        <v>2401.4334244040379</v>
      </c>
      <c r="AG800" s="33">
        <f t="shared" si="914"/>
        <v>8.6747349330357146E-2</v>
      </c>
      <c r="AH800" s="33">
        <f t="shared" si="915"/>
        <v>8.6747349330357146E-2</v>
      </c>
      <c r="AI800" s="2">
        <f t="shared" si="916"/>
        <v>1.8073631750228332</v>
      </c>
      <c r="AJ800" s="7">
        <v>2.2000000000000002</v>
      </c>
      <c r="AK800" s="27">
        <f t="shared" si="917"/>
        <v>0</v>
      </c>
      <c r="AL800" s="3">
        <f t="shared" si="918"/>
        <v>3601.9595601373367</v>
      </c>
    </row>
    <row r="801" spans="1:38" ht="20.25" x14ac:dyDescent="0.3">
      <c r="A801" s="7">
        <v>32</v>
      </c>
      <c r="B801" s="7">
        <v>90</v>
      </c>
      <c r="C801" s="27">
        <v>72</v>
      </c>
      <c r="D801" s="27">
        <v>113</v>
      </c>
      <c r="E801" s="7">
        <v>9</v>
      </c>
      <c r="F801" s="32">
        <f t="shared" si="898"/>
        <v>10.916666666666666</v>
      </c>
      <c r="G801" s="8">
        <f t="shared" si="891"/>
        <v>41920</v>
      </c>
      <c r="H801" s="2">
        <v>1.4</v>
      </c>
      <c r="I801" s="7">
        <f t="shared" si="892"/>
        <v>58687.999999999993</v>
      </c>
      <c r="J801" s="7">
        <v>1.2</v>
      </c>
      <c r="K801" s="7">
        <v>1.75</v>
      </c>
      <c r="L801" s="7">
        <v>0</v>
      </c>
      <c r="M801" s="2">
        <f t="shared" si="899"/>
        <v>2.1533333333333333</v>
      </c>
      <c r="N801" s="2">
        <f t="shared" si="900"/>
        <v>1.8095238095238095</v>
      </c>
      <c r="O801" s="2">
        <f t="shared" si="901"/>
        <v>7.5238095238095237</v>
      </c>
      <c r="P801" s="2">
        <f t="shared" si="902"/>
        <v>58.231666666666662</v>
      </c>
      <c r="Q801" s="2">
        <f t="shared" si="903"/>
        <v>64.231666666666655</v>
      </c>
      <c r="R801" s="2">
        <f t="shared" si="904"/>
        <v>56.833333333333336</v>
      </c>
      <c r="S801" s="2">
        <f t="shared" si="893"/>
        <v>60.833333333333336</v>
      </c>
      <c r="T801" s="2">
        <f t="shared" si="894"/>
        <v>70.833333333333343</v>
      </c>
      <c r="U801" s="7">
        <f t="shared" si="895"/>
        <v>1</v>
      </c>
      <c r="V801" s="2">
        <f t="shared" si="905"/>
        <v>10.519107772078998</v>
      </c>
      <c r="W801" s="28">
        <f t="shared" si="906"/>
        <v>15.355375643317375</v>
      </c>
      <c r="X801" s="2">
        <f t="shared" si="907"/>
        <v>16.880074118959708</v>
      </c>
      <c r="Y801" s="2">
        <f t="shared" si="908"/>
        <v>114.83359317852906</v>
      </c>
      <c r="Z801" s="28">
        <f t="shared" si="909"/>
        <v>0</v>
      </c>
      <c r="AA801" s="28">
        <f t="shared" si="910"/>
        <v>10.916666666666666</v>
      </c>
      <c r="AB801" s="28">
        <f t="shared" si="911"/>
        <v>167.62951743954801</v>
      </c>
      <c r="AC801" s="2">
        <f t="shared" si="912"/>
        <v>184.27414246531015</v>
      </c>
      <c r="AD801" s="2">
        <f t="shared" si="896"/>
        <v>184.27414246531015</v>
      </c>
      <c r="AE801" s="2">
        <f t="shared" si="913"/>
        <v>184.27414246531015</v>
      </c>
      <c r="AF801" s="2">
        <f t="shared" si="897"/>
        <v>2756.7475535250433</v>
      </c>
      <c r="AG801" s="33">
        <f t="shared" si="914"/>
        <v>8.7046828497023804E-2</v>
      </c>
      <c r="AH801" s="33">
        <f t="shared" si="915"/>
        <v>8.7046828497023804E-2</v>
      </c>
      <c r="AI801" s="2">
        <f t="shared" si="916"/>
        <v>1.8075592887453551</v>
      </c>
      <c r="AJ801" s="7">
        <v>2.2000000000000002</v>
      </c>
      <c r="AK801" s="27">
        <f t="shared" si="917"/>
        <v>0</v>
      </c>
      <c r="AL801" s="3">
        <f t="shared" si="918"/>
        <v>3609.8987045767976</v>
      </c>
    </row>
    <row r="802" spans="1:38" ht="20.25" x14ac:dyDescent="0.3">
      <c r="A802" s="7">
        <v>32</v>
      </c>
      <c r="B802" s="7">
        <v>96</v>
      </c>
      <c r="C802" s="27">
        <v>77</v>
      </c>
      <c r="D802" s="27">
        <v>121</v>
      </c>
      <c r="E802" s="7">
        <v>9.5</v>
      </c>
      <c r="F802" s="32">
        <f t="shared" si="898"/>
        <v>11.666666666666666</v>
      </c>
      <c r="G802" s="8">
        <f t="shared" si="891"/>
        <v>44800</v>
      </c>
      <c r="H802" s="2">
        <v>1.4</v>
      </c>
      <c r="I802" s="7">
        <f t="shared" si="892"/>
        <v>62719.999999999993</v>
      </c>
      <c r="J802" s="7">
        <v>1.2</v>
      </c>
      <c r="K802" s="7">
        <v>1.75</v>
      </c>
      <c r="L802" s="7">
        <v>0</v>
      </c>
      <c r="M802" s="2">
        <f t="shared" si="899"/>
        <v>2.1304761904761902</v>
      </c>
      <c r="N802" s="2">
        <f t="shared" si="900"/>
        <v>1.8095238095238095</v>
      </c>
      <c r="O802" s="2">
        <f t="shared" si="901"/>
        <v>7.5238095238095237</v>
      </c>
      <c r="P802" s="2">
        <f t="shared" si="902"/>
        <v>58.271666666666661</v>
      </c>
      <c r="Q802" s="2">
        <f t="shared" si="903"/>
        <v>64.271666666666661</v>
      </c>
      <c r="R802" s="2">
        <f t="shared" si="904"/>
        <v>56.833333333333336</v>
      </c>
      <c r="S802" s="2">
        <f t="shared" si="893"/>
        <v>60.833333333333336</v>
      </c>
      <c r="T802" s="2">
        <f t="shared" si="894"/>
        <v>70.833333333333343</v>
      </c>
      <c r="U802" s="7">
        <f t="shared" si="895"/>
        <v>1</v>
      </c>
      <c r="V802" s="2">
        <f t="shared" si="905"/>
        <v>10.512561118900306</v>
      </c>
      <c r="W802" s="28">
        <f t="shared" si="906"/>
        <v>15.345819099079643</v>
      </c>
      <c r="X802" s="2">
        <f t="shared" si="907"/>
        <v>16.869568666094139</v>
      </c>
      <c r="Y802" s="2">
        <f t="shared" si="908"/>
        <v>122.64654638717023</v>
      </c>
      <c r="Z802" s="28">
        <f t="shared" si="909"/>
        <v>0</v>
      </c>
      <c r="AA802" s="28">
        <f t="shared" si="910"/>
        <v>11.666666666666666</v>
      </c>
      <c r="AB802" s="28">
        <f t="shared" si="911"/>
        <v>179.03455615592915</v>
      </c>
      <c r="AC802" s="2">
        <f t="shared" si="912"/>
        <v>196.81163443776495</v>
      </c>
      <c r="AD802" s="2">
        <f t="shared" si="896"/>
        <v>196.81163443776495</v>
      </c>
      <c r="AE802" s="2">
        <f t="shared" si="913"/>
        <v>196.81163443776495</v>
      </c>
      <c r="AF802" s="2">
        <f t="shared" si="897"/>
        <v>3136.5661053440494</v>
      </c>
      <c r="AG802" s="33">
        <f t="shared" si="914"/>
        <v>8.7383742559523803E-2</v>
      </c>
      <c r="AH802" s="33">
        <f t="shared" si="915"/>
        <v>8.7383742559523803E-2</v>
      </c>
      <c r="AI802" s="2">
        <f t="shared" si="916"/>
        <v>1.8077799675617758</v>
      </c>
      <c r="AJ802" s="7">
        <v>2.2000000000000002</v>
      </c>
      <c r="AK802" s="27">
        <f t="shared" si="917"/>
        <v>0</v>
      </c>
      <c r="AL802" s="3">
        <f t="shared" si="918"/>
        <v>3612.8454865039153</v>
      </c>
    </row>
    <row r="803" spans="1:38" ht="20.25" x14ac:dyDescent="0.3">
      <c r="A803" s="7">
        <v>32</v>
      </c>
      <c r="B803" s="7">
        <v>102</v>
      </c>
      <c r="C803" s="27">
        <v>82</v>
      </c>
      <c r="D803" s="27">
        <v>128</v>
      </c>
      <c r="E803" s="7">
        <v>9.75</v>
      </c>
      <c r="F803" s="32">
        <f t="shared" si="898"/>
        <v>12.291666666666666</v>
      </c>
      <c r="G803" s="8">
        <f t="shared" si="891"/>
        <v>47200</v>
      </c>
      <c r="H803" s="2">
        <v>1.4</v>
      </c>
      <c r="I803" s="7">
        <f t="shared" si="892"/>
        <v>66080</v>
      </c>
      <c r="J803" s="7">
        <v>1.2</v>
      </c>
      <c r="K803" s="7">
        <v>1.75</v>
      </c>
      <c r="L803" s="7">
        <v>0</v>
      </c>
      <c r="M803" s="2">
        <f t="shared" si="899"/>
        <v>2.1104761904761902</v>
      </c>
      <c r="N803" s="2">
        <f t="shared" si="900"/>
        <v>1.8095238095238095</v>
      </c>
      <c r="O803" s="2">
        <f t="shared" si="901"/>
        <v>7.5238095238095237</v>
      </c>
      <c r="P803" s="2">
        <f t="shared" si="902"/>
        <v>58.306666666666665</v>
      </c>
      <c r="Q803" s="2">
        <f t="shared" si="903"/>
        <v>64.306666666666672</v>
      </c>
      <c r="R803" s="2">
        <f t="shared" si="904"/>
        <v>56.833333333333336</v>
      </c>
      <c r="S803" s="2">
        <f t="shared" si="893"/>
        <v>60.833333333333336</v>
      </c>
      <c r="T803" s="2">
        <f t="shared" si="894"/>
        <v>70.833333333333343</v>
      </c>
      <c r="U803" s="7">
        <f t="shared" si="895"/>
        <v>1</v>
      </c>
      <c r="V803" s="2">
        <f t="shared" si="905"/>
        <v>10.506839478233269</v>
      </c>
      <c r="W803" s="28">
        <f t="shared" si="906"/>
        <v>15.337466875331954</v>
      </c>
      <c r="X803" s="2">
        <f t="shared" si="907"/>
        <v>16.860387115659034</v>
      </c>
      <c r="Y803" s="2">
        <f t="shared" si="908"/>
        <v>129.14656858661726</v>
      </c>
      <c r="Z803" s="28">
        <f t="shared" si="909"/>
        <v>0</v>
      </c>
      <c r="AA803" s="28">
        <f t="shared" si="910"/>
        <v>12.291666666666666</v>
      </c>
      <c r="AB803" s="28">
        <f t="shared" si="911"/>
        <v>188.52303034262192</v>
      </c>
      <c r="AC803" s="2">
        <f t="shared" si="912"/>
        <v>207.24225829664229</v>
      </c>
      <c r="AD803" s="2">
        <f t="shared" si="896"/>
        <v>207.24225829664229</v>
      </c>
      <c r="AE803" s="2">
        <f t="shared" si="913"/>
        <v>207.24225829664229</v>
      </c>
      <c r="AF803" s="2">
        <f t="shared" si="897"/>
        <v>3540.8890798610555</v>
      </c>
      <c r="AG803" s="33">
        <f t="shared" si="914"/>
        <v>8.7664504278273797E-2</v>
      </c>
      <c r="AH803" s="33">
        <f t="shared" si="915"/>
        <v>8.7664504278273797E-2</v>
      </c>
      <c r="AI803" s="2">
        <f t="shared" si="916"/>
        <v>1.8079639077409333</v>
      </c>
      <c r="AJ803" s="7">
        <v>2.2000000000000002</v>
      </c>
      <c r="AK803" s="27">
        <f t="shared" si="917"/>
        <v>0</v>
      </c>
      <c r="AL803" s="3">
        <f t="shared" si="918"/>
        <v>3610.1154029078298</v>
      </c>
    </row>
    <row r="804" spans="1:38" ht="20.25" x14ac:dyDescent="0.3">
      <c r="A804" s="7">
        <v>32</v>
      </c>
      <c r="B804" s="7">
        <v>108</v>
      </c>
      <c r="C804" s="27">
        <v>87</v>
      </c>
      <c r="D804" s="27">
        <v>136</v>
      </c>
      <c r="E804" s="7">
        <v>10</v>
      </c>
      <c r="F804" s="32">
        <f t="shared" si="898"/>
        <v>13</v>
      </c>
      <c r="G804" s="8">
        <f t="shared" si="891"/>
        <v>49920</v>
      </c>
      <c r="H804" s="2">
        <v>1.4</v>
      </c>
      <c r="I804" s="7">
        <f t="shared" si="892"/>
        <v>69888</v>
      </c>
      <c r="J804" s="7">
        <v>1.2</v>
      </c>
      <c r="K804" s="7">
        <v>1.75</v>
      </c>
      <c r="L804" s="7">
        <v>0</v>
      </c>
      <c r="M804" s="2">
        <f t="shared" si="899"/>
        <v>2.0876190476190475</v>
      </c>
      <c r="N804" s="2">
        <f t="shared" si="900"/>
        <v>1.8095238095238095</v>
      </c>
      <c r="O804" s="2">
        <f t="shared" si="901"/>
        <v>7.5238095238095237</v>
      </c>
      <c r="P804" s="2">
        <f t="shared" si="902"/>
        <v>58.346666666666664</v>
      </c>
      <c r="Q804" s="2">
        <f t="shared" si="903"/>
        <v>64.346666666666664</v>
      </c>
      <c r="R804" s="2">
        <f t="shared" si="904"/>
        <v>56.833333333333336</v>
      </c>
      <c r="S804" s="2">
        <f t="shared" si="893"/>
        <v>60.833333333333336</v>
      </c>
      <c r="T804" s="2">
        <f t="shared" si="894"/>
        <v>70.833333333333343</v>
      </c>
      <c r="U804" s="7">
        <f t="shared" si="895"/>
        <v>1</v>
      </c>
      <c r="V804" s="2">
        <f t="shared" si="905"/>
        <v>10.500308081955877</v>
      </c>
      <c r="W804" s="28">
        <f t="shared" si="906"/>
        <v>15.327932602512647</v>
      </c>
      <c r="X804" s="2">
        <f t="shared" si="907"/>
        <v>16.849906145632723</v>
      </c>
      <c r="Y804" s="2">
        <f t="shared" si="908"/>
        <v>136.50400506542641</v>
      </c>
      <c r="Z804" s="28">
        <f t="shared" si="909"/>
        <v>0</v>
      </c>
      <c r="AA804" s="28">
        <f t="shared" si="910"/>
        <v>13</v>
      </c>
      <c r="AB804" s="28">
        <f t="shared" si="911"/>
        <v>199.26312383266441</v>
      </c>
      <c r="AC804" s="2">
        <f t="shared" si="912"/>
        <v>219.0487798932254</v>
      </c>
      <c r="AD804" s="2">
        <f t="shared" si="896"/>
        <v>219.0487798932254</v>
      </c>
      <c r="AE804" s="2">
        <f t="shared" si="913"/>
        <v>219.0487798932254</v>
      </c>
      <c r="AF804" s="2">
        <f t="shared" si="897"/>
        <v>3969.7164770760623</v>
      </c>
      <c r="AG804" s="33">
        <f t="shared" si="914"/>
        <v>8.7982700892857132E-2</v>
      </c>
      <c r="AH804" s="33">
        <f t="shared" si="915"/>
        <v>8.7982700892857132E-2</v>
      </c>
      <c r="AI804" s="2">
        <f t="shared" si="916"/>
        <v>1.808172418533097</v>
      </c>
      <c r="AJ804" s="7">
        <v>2.2000000000000002</v>
      </c>
      <c r="AK804" s="27">
        <f t="shared" si="917"/>
        <v>0</v>
      </c>
      <c r="AL804" s="3">
        <f t="shared" si="918"/>
        <v>3604.1127878167049</v>
      </c>
    </row>
    <row r="805" spans="1:38" ht="20.25" x14ac:dyDescent="0.3">
      <c r="A805" s="7">
        <v>32</v>
      </c>
      <c r="B805" s="7">
        <v>114</v>
      </c>
      <c r="C805" s="27">
        <v>92</v>
      </c>
      <c r="D805" s="27">
        <v>143</v>
      </c>
      <c r="E805" s="7">
        <v>10.5</v>
      </c>
      <c r="F805" s="32">
        <f t="shared" si="898"/>
        <v>13.666666666666666</v>
      </c>
      <c r="G805" s="8">
        <f t="shared" si="891"/>
        <v>52480</v>
      </c>
      <c r="H805" s="2">
        <v>1.4</v>
      </c>
      <c r="I805" s="7">
        <f t="shared" si="892"/>
        <v>73472</v>
      </c>
      <c r="J805" s="7">
        <v>1.2</v>
      </c>
      <c r="K805" s="7">
        <v>1.75</v>
      </c>
      <c r="L805" s="7">
        <v>0</v>
      </c>
      <c r="M805" s="2">
        <f t="shared" si="899"/>
        <v>2.0676190476190475</v>
      </c>
      <c r="N805" s="2">
        <f t="shared" si="900"/>
        <v>1.8095238095238095</v>
      </c>
      <c r="O805" s="2">
        <f t="shared" si="901"/>
        <v>7.5238095238095237</v>
      </c>
      <c r="P805" s="2">
        <f t="shared" si="902"/>
        <v>58.381666666666668</v>
      </c>
      <c r="Q805" s="2">
        <f t="shared" si="903"/>
        <v>64.381666666666661</v>
      </c>
      <c r="R805" s="2">
        <f t="shared" si="904"/>
        <v>56.833333333333336</v>
      </c>
      <c r="S805" s="2">
        <f t="shared" si="893"/>
        <v>60.833333333333336</v>
      </c>
      <c r="T805" s="2">
        <f t="shared" si="894"/>
        <v>70.833333333333343</v>
      </c>
      <c r="U805" s="7">
        <f t="shared" si="895"/>
        <v>1</v>
      </c>
      <c r="V805" s="2">
        <f t="shared" si="905"/>
        <v>10.494599767743212</v>
      </c>
      <c r="W805" s="28">
        <f t="shared" si="906"/>
        <v>15.319599832193644</v>
      </c>
      <c r="X805" s="2">
        <f t="shared" si="907"/>
        <v>16.84074598023734</v>
      </c>
      <c r="Y805" s="2">
        <f t="shared" si="908"/>
        <v>143.42619682582389</v>
      </c>
      <c r="Z805" s="28">
        <f t="shared" si="909"/>
        <v>0</v>
      </c>
      <c r="AA805" s="28">
        <f t="shared" si="910"/>
        <v>13.666666666666666</v>
      </c>
      <c r="AB805" s="28">
        <f t="shared" si="911"/>
        <v>209.36786437331313</v>
      </c>
      <c r="AC805" s="2">
        <f t="shared" si="912"/>
        <v>230.1568617299103</v>
      </c>
      <c r="AD805" s="2">
        <f t="shared" si="896"/>
        <v>230.1568617299103</v>
      </c>
      <c r="AE805" s="2">
        <f t="shared" si="913"/>
        <v>230.1568617299103</v>
      </c>
      <c r="AF805" s="2">
        <f t="shared" si="897"/>
        <v>4423.0482969890691</v>
      </c>
      <c r="AG805" s="33">
        <f t="shared" si="914"/>
        <v>8.8282180059523804E-2</v>
      </c>
      <c r="AH805" s="33">
        <f t="shared" si="915"/>
        <v>8.8282180059523804E-2</v>
      </c>
      <c r="AI805" s="2">
        <f t="shared" si="916"/>
        <v>1.8083687079235833</v>
      </c>
      <c r="AJ805" s="7">
        <v>2.2000000000000002</v>
      </c>
      <c r="AK805" s="27">
        <f t="shared" si="917"/>
        <v>0</v>
      </c>
      <c r="AL805" s="3">
        <f t="shared" si="918"/>
        <v>3614.665184647602</v>
      </c>
    </row>
    <row r="806" spans="1:38" ht="20.25" x14ac:dyDescent="0.3">
      <c r="A806" s="7">
        <v>32</v>
      </c>
      <c r="B806" s="7">
        <v>120</v>
      </c>
      <c r="C806" s="27">
        <v>97</v>
      </c>
      <c r="D806" s="27">
        <v>151</v>
      </c>
      <c r="E806" s="7">
        <v>11</v>
      </c>
      <c r="F806" s="32">
        <f t="shared" si="898"/>
        <v>14.416666666666666</v>
      </c>
      <c r="G806" s="8">
        <f t="shared" si="891"/>
        <v>55360</v>
      </c>
      <c r="H806" s="2">
        <v>1.4</v>
      </c>
      <c r="I806" s="7">
        <f t="shared" si="892"/>
        <v>77504</v>
      </c>
      <c r="J806" s="7">
        <v>1.2</v>
      </c>
      <c r="K806" s="7">
        <v>1.75</v>
      </c>
      <c r="L806" s="7">
        <v>0</v>
      </c>
      <c r="M806" s="2">
        <f t="shared" si="899"/>
        <v>2.0447619047619048</v>
      </c>
      <c r="N806" s="2">
        <f t="shared" si="900"/>
        <v>1.8095238095238095</v>
      </c>
      <c r="O806" s="2">
        <f t="shared" si="901"/>
        <v>7.5238095238095237</v>
      </c>
      <c r="P806" s="2">
        <f t="shared" si="902"/>
        <v>58.421666666666667</v>
      </c>
      <c r="Q806" s="2">
        <f t="shared" si="903"/>
        <v>64.421666666666667</v>
      </c>
      <c r="R806" s="2">
        <f t="shared" si="904"/>
        <v>56.833333333333336</v>
      </c>
      <c r="S806" s="2">
        <f t="shared" si="893"/>
        <v>60.833333333333336</v>
      </c>
      <c r="T806" s="2">
        <f t="shared" si="894"/>
        <v>70.833333333333343</v>
      </c>
      <c r="U806" s="7">
        <f t="shared" si="895"/>
        <v>1</v>
      </c>
      <c r="V806" s="2">
        <f t="shared" si="905"/>
        <v>10.488083575095141</v>
      </c>
      <c r="W806" s="28">
        <f t="shared" si="906"/>
        <v>15.310087753028437</v>
      </c>
      <c r="X806" s="2">
        <f t="shared" si="907"/>
        <v>16.830289407564436</v>
      </c>
      <c r="Y806" s="2">
        <f t="shared" si="908"/>
        <v>151.20320487428828</v>
      </c>
      <c r="Z806" s="28">
        <f t="shared" si="909"/>
        <v>0</v>
      </c>
      <c r="AA806" s="28">
        <f t="shared" si="910"/>
        <v>14.416666666666666</v>
      </c>
      <c r="AB806" s="28">
        <f t="shared" si="911"/>
        <v>220.72043177282663</v>
      </c>
      <c r="AC806" s="2">
        <f t="shared" si="912"/>
        <v>242.63667229238729</v>
      </c>
      <c r="AD806" s="2">
        <f t="shared" si="896"/>
        <v>242.63667229238729</v>
      </c>
      <c r="AE806" s="2">
        <f t="shared" si="913"/>
        <v>242.63667229238729</v>
      </c>
      <c r="AF806" s="2">
        <f t="shared" si="897"/>
        <v>4900.884539600077</v>
      </c>
      <c r="AG806" s="33">
        <f t="shared" si="914"/>
        <v>8.8619094122023817E-2</v>
      </c>
      <c r="AH806" s="33">
        <f t="shared" si="915"/>
        <v>8.8619094122023817E-2</v>
      </c>
      <c r="AI806" s="2">
        <f t="shared" si="916"/>
        <v>1.8085895844348447</v>
      </c>
      <c r="AJ806" s="7">
        <v>2.2000000000000002</v>
      </c>
      <c r="AK806" s="27">
        <f t="shared" si="917"/>
        <v>0</v>
      </c>
      <c r="AL806" s="3">
        <f t="shared" si="918"/>
        <v>3620.9058166393002</v>
      </c>
    </row>
    <row r="807" spans="1:38" ht="20.25" x14ac:dyDescent="0.3">
      <c r="A807" s="7">
        <v>32</v>
      </c>
      <c r="B807" s="7">
        <v>132</v>
      </c>
      <c r="C807" s="27">
        <v>106</v>
      </c>
      <c r="D807" s="27">
        <v>166</v>
      </c>
      <c r="E807" s="7">
        <v>12</v>
      </c>
      <c r="F807" s="32">
        <f t="shared" si="898"/>
        <v>15.833333333333334</v>
      </c>
      <c r="G807" s="8">
        <f t="shared" si="891"/>
        <v>60800</v>
      </c>
      <c r="H807" s="2">
        <v>1.4</v>
      </c>
      <c r="I807" s="7">
        <f t="shared" si="892"/>
        <v>85120</v>
      </c>
      <c r="J807" s="7">
        <v>1.2</v>
      </c>
      <c r="K807" s="7">
        <v>1.75</v>
      </c>
      <c r="L807" s="7">
        <v>0</v>
      </c>
      <c r="M807" s="2">
        <f t="shared" si="899"/>
        <v>2.0019047619047616</v>
      </c>
      <c r="N807" s="2">
        <f t="shared" si="900"/>
        <v>1.8095238095238095</v>
      </c>
      <c r="O807" s="2">
        <f t="shared" si="901"/>
        <v>7.5238095238095237</v>
      </c>
      <c r="P807" s="2">
        <f t="shared" si="902"/>
        <v>58.496666666666663</v>
      </c>
      <c r="Q807" s="2">
        <f t="shared" si="903"/>
        <v>64.49666666666667</v>
      </c>
      <c r="R807" s="2">
        <f t="shared" si="904"/>
        <v>56.833333333333336</v>
      </c>
      <c r="S807" s="2">
        <f t="shared" si="893"/>
        <v>60.833333333333336</v>
      </c>
      <c r="T807" s="2">
        <f t="shared" si="894"/>
        <v>70.833333333333343</v>
      </c>
      <c r="U807" s="7">
        <f t="shared" si="895"/>
        <v>1</v>
      </c>
      <c r="V807" s="2">
        <f t="shared" si="905"/>
        <v>10.475887498789406</v>
      </c>
      <c r="W807" s="28">
        <f t="shared" si="906"/>
        <v>15.292284405338989</v>
      </c>
      <c r="X807" s="2">
        <f t="shared" si="907"/>
        <v>16.810718292175</v>
      </c>
      <c r="Y807" s="2">
        <f t="shared" si="908"/>
        <v>165.86821873083227</v>
      </c>
      <c r="Z807" s="28">
        <f t="shared" si="909"/>
        <v>0</v>
      </c>
      <c r="AA807" s="28">
        <f t="shared" si="910"/>
        <v>15.833333333333334</v>
      </c>
      <c r="AB807" s="28">
        <f t="shared" si="911"/>
        <v>242.12783641786734</v>
      </c>
      <c r="AC807" s="2">
        <f t="shared" si="912"/>
        <v>266.16970629277085</v>
      </c>
      <c r="AD807" s="2">
        <f t="shared" si="896"/>
        <v>266.16970629277085</v>
      </c>
      <c r="AE807" s="2">
        <f t="shared" si="913"/>
        <v>266.16970629277085</v>
      </c>
      <c r="AF807" s="2">
        <f t="shared" si="897"/>
        <v>5930.0702929160934</v>
      </c>
      <c r="AG807" s="33">
        <f t="shared" si="914"/>
        <v>8.9255487351190488E-2</v>
      </c>
      <c r="AH807" s="33">
        <f t="shared" si="915"/>
        <v>8.9255487351190488E-2</v>
      </c>
      <c r="AI807" s="2">
        <f t="shared" si="916"/>
        <v>1.8090069428708295</v>
      </c>
      <c r="AJ807" s="7">
        <v>2.2000000000000002</v>
      </c>
      <c r="AK807" s="27">
        <f t="shared" si="917"/>
        <v>0</v>
      </c>
      <c r="AL807" s="3">
        <f t="shared" si="918"/>
        <v>3638.4231791911761</v>
      </c>
    </row>
    <row r="808" spans="1:38" ht="20.25" x14ac:dyDescent="0.3">
      <c r="A808" s="7">
        <v>32</v>
      </c>
      <c r="B808" s="7">
        <v>144</v>
      </c>
      <c r="C808" s="27">
        <v>116</v>
      </c>
      <c r="D808" s="27">
        <v>180</v>
      </c>
      <c r="E808" s="7">
        <v>13</v>
      </c>
      <c r="F808" s="32">
        <f t="shared" si="898"/>
        <v>17.166666666666668</v>
      </c>
      <c r="G808" s="8">
        <f t="shared" si="891"/>
        <v>65920</v>
      </c>
      <c r="H808" s="2">
        <v>1.4</v>
      </c>
      <c r="I808" s="7">
        <f t="shared" si="892"/>
        <v>92288</v>
      </c>
      <c r="J808" s="7">
        <v>1.2</v>
      </c>
      <c r="K808" s="7">
        <v>1.75</v>
      </c>
      <c r="L808" s="7">
        <v>0</v>
      </c>
      <c r="M808" s="2">
        <f t="shared" si="899"/>
        <v>1.9619047619047618</v>
      </c>
      <c r="N808" s="2">
        <f t="shared" si="900"/>
        <v>1.8095238095238095</v>
      </c>
      <c r="O808" s="2">
        <f t="shared" si="901"/>
        <v>7.5238095238095237</v>
      </c>
      <c r="P808" s="2">
        <f t="shared" si="902"/>
        <v>58.566666666666663</v>
      </c>
      <c r="Q808" s="2">
        <f t="shared" si="903"/>
        <v>64.566666666666663</v>
      </c>
      <c r="R808" s="2">
        <f t="shared" si="904"/>
        <v>56.833333333333336</v>
      </c>
      <c r="S808" s="2">
        <f t="shared" si="893"/>
        <v>60.833333333333336</v>
      </c>
      <c r="T808" s="2">
        <f t="shared" si="894"/>
        <v>70.833333333333343</v>
      </c>
      <c r="U808" s="7">
        <f t="shared" si="895"/>
        <v>1</v>
      </c>
      <c r="V808" s="2">
        <f t="shared" si="905"/>
        <v>10.464530057515553</v>
      </c>
      <c r="W808" s="28">
        <f t="shared" si="906"/>
        <v>15.275705263753439</v>
      </c>
      <c r="X808" s="2">
        <f t="shared" si="907"/>
        <v>16.792492939354368</v>
      </c>
      <c r="Y808" s="2">
        <f t="shared" si="908"/>
        <v>179.64109932068368</v>
      </c>
      <c r="Z808" s="28">
        <f t="shared" si="909"/>
        <v>0</v>
      </c>
      <c r="AA808" s="28">
        <f t="shared" si="910"/>
        <v>17.166666666666668</v>
      </c>
      <c r="AB808" s="28">
        <f t="shared" si="911"/>
        <v>262.2329403611007</v>
      </c>
      <c r="AC808" s="2">
        <f t="shared" si="912"/>
        <v>288.27112879225001</v>
      </c>
      <c r="AD808" s="2">
        <f t="shared" si="896"/>
        <v>288.27112879225001</v>
      </c>
      <c r="AE808" s="2">
        <f t="shared" si="913"/>
        <v>288.27112879225001</v>
      </c>
      <c r="AF808" s="2">
        <f t="shared" si="897"/>
        <v>7057.2737370241111</v>
      </c>
      <c r="AG808" s="33">
        <f t="shared" si="914"/>
        <v>8.9854445684523818E-2</v>
      </c>
      <c r="AH808" s="33">
        <f t="shared" si="915"/>
        <v>8.9854445684523818E-2</v>
      </c>
      <c r="AI808" s="2">
        <f t="shared" si="916"/>
        <v>1.8093999268090053</v>
      </c>
      <c r="AJ808" s="7">
        <v>2.2000000000000002</v>
      </c>
      <c r="AK808" s="27">
        <f t="shared" si="917"/>
        <v>0</v>
      </c>
      <c r="AL808" s="3">
        <f t="shared" si="918"/>
        <v>3660.3396247589471</v>
      </c>
    </row>
    <row r="809" spans="1:38" ht="20.25" x14ac:dyDescent="0.3">
      <c r="A809" s="7"/>
      <c r="B809" s="7"/>
      <c r="C809" s="7"/>
      <c r="D809" s="2"/>
      <c r="E809" s="2"/>
      <c r="F809" s="2"/>
      <c r="G809" s="7"/>
      <c r="H809" s="7"/>
      <c r="I809" s="7"/>
      <c r="J809" s="7"/>
      <c r="K809" s="2"/>
      <c r="L809" s="2"/>
      <c r="M809" s="2"/>
      <c r="N809" s="2"/>
      <c r="O809" s="2"/>
      <c r="P809" s="2"/>
      <c r="Q809" s="2"/>
      <c r="R809" s="2"/>
      <c r="S809" s="7"/>
      <c r="T809" s="2"/>
      <c r="U809" s="28"/>
      <c r="V809" s="2"/>
      <c r="W809" s="2"/>
      <c r="X809" s="28"/>
      <c r="Y809" s="28"/>
      <c r="Z809" s="28"/>
      <c r="AA809" s="2"/>
      <c r="AB809" s="2"/>
      <c r="AC809" s="2"/>
      <c r="AD809" s="7"/>
      <c r="AE809" s="2"/>
      <c r="AF809" s="5"/>
      <c r="AG809" s="7"/>
      <c r="AH809" s="3"/>
    </row>
    <row r="810" spans="1:38" ht="150" x14ac:dyDescent="0.2">
      <c r="A810" s="7" t="s">
        <v>10</v>
      </c>
      <c r="B810" s="7" t="s">
        <v>82</v>
      </c>
      <c r="C810" s="31" t="s">
        <v>83</v>
      </c>
      <c r="D810" s="31" t="s">
        <v>84</v>
      </c>
      <c r="E810" s="7" t="s">
        <v>12</v>
      </c>
      <c r="F810" s="7" t="s">
        <v>85</v>
      </c>
      <c r="G810" s="7" t="s">
        <v>47</v>
      </c>
      <c r="H810" s="7" t="s">
        <v>14</v>
      </c>
      <c r="I810" s="7" t="s">
        <v>15</v>
      </c>
      <c r="J810" s="7" t="s">
        <v>16</v>
      </c>
      <c r="K810" s="7" t="s">
        <v>17</v>
      </c>
      <c r="L810" s="7" t="s">
        <v>18</v>
      </c>
      <c r="M810" s="7" t="s">
        <v>25</v>
      </c>
      <c r="N810" s="7" t="s">
        <v>26</v>
      </c>
      <c r="O810" s="7" t="s">
        <v>27</v>
      </c>
      <c r="P810" s="7" t="s">
        <v>28</v>
      </c>
      <c r="Q810" s="7" t="s">
        <v>29</v>
      </c>
      <c r="R810" s="7" t="s">
        <v>30</v>
      </c>
      <c r="S810" s="7" t="s">
        <v>31</v>
      </c>
      <c r="T810" s="7" t="s">
        <v>32</v>
      </c>
      <c r="U810" s="7" t="s">
        <v>33</v>
      </c>
      <c r="V810" s="7" t="s">
        <v>34</v>
      </c>
      <c r="W810" s="26" t="s">
        <v>35</v>
      </c>
      <c r="X810" s="7" t="s">
        <v>36</v>
      </c>
      <c r="Y810" s="7" t="s">
        <v>37</v>
      </c>
      <c r="Z810" s="26" t="s">
        <v>59</v>
      </c>
      <c r="AA810" s="26" t="s">
        <v>60</v>
      </c>
      <c r="AB810" s="26" t="s">
        <v>61</v>
      </c>
      <c r="AC810" s="7" t="s">
        <v>39</v>
      </c>
      <c r="AD810" s="7" t="s">
        <v>40</v>
      </c>
      <c r="AE810" s="7" t="s">
        <v>41</v>
      </c>
      <c r="AF810" s="7" t="s">
        <v>21</v>
      </c>
      <c r="AG810" s="26" t="s">
        <v>90</v>
      </c>
      <c r="AH810" s="26" t="s">
        <v>89</v>
      </c>
      <c r="AI810" s="7" t="s">
        <v>22</v>
      </c>
      <c r="AJ810" s="7" t="s">
        <v>23</v>
      </c>
      <c r="AK810" s="26" t="s">
        <v>20</v>
      </c>
      <c r="AL810" s="7" t="s">
        <v>24</v>
      </c>
    </row>
    <row r="811" spans="1:38" ht="20.25" x14ac:dyDescent="0.3">
      <c r="A811" s="7">
        <v>33</v>
      </c>
      <c r="B811" s="7">
        <v>18</v>
      </c>
      <c r="C811" s="27">
        <v>14</v>
      </c>
      <c r="D811" s="27">
        <v>23</v>
      </c>
      <c r="E811" s="7">
        <v>2.75</v>
      </c>
      <c r="F811" s="32">
        <f>($D811+2*$E811)/12</f>
        <v>2.375</v>
      </c>
      <c r="G811" s="8">
        <f t="shared" ref="G811:G833" si="920">$B$4*$A811*$F811</f>
        <v>9405</v>
      </c>
      <c r="H811" s="2">
        <v>1.4</v>
      </c>
      <c r="I811" s="7">
        <f t="shared" ref="I811:I833" si="921">$G811*$H811</f>
        <v>13167</v>
      </c>
      <c r="J811" s="7">
        <v>1.2</v>
      </c>
      <c r="K811" s="7">
        <v>1.1499999999999999</v>
      </c>
      <c r="L811" s="7">
        <v>0</v>
      </c>
      <c r="M811" s="2">
        <f>($E$7-$C$7-0.06*$D811/12)/$K811</f>
        <v>3.6681159420289853</v>
      </c>
      <c r="N811" s="2">
        <f>($F$7-$B$7)/$K811</f>
        <v>2.7536231884057973</v>
      </c>
      <c r="O811" s="2">
        <f>($G$7-$B$7)/$K811</f>
        <v>11.449275362318842</v>
      </c>
      <c r="P811" s="2">
        <f>$C$7+$K811*$A811+0.06*$D811/12</f>
        <v>39.731666666666662</v>
      </c>
      <c r="Q811" s="2">
        <f>IF($A811&lt;$M811,$P811,$P811+$E$7)</f>
        <v>45.731666666666662</v>
      </c>
      <c r="R811" s="2">
        <f>$B$7+K811*$A811</f>
        <v>38.783333333333331</v>
      </c>
      <c r="S811" s="2">
        <f t="shared" ref="S811:S833" si="922">$R811+$F$7</f>
        <v>42.783333333333331</v>
      </c>
      <c r="T811" s="2">
        <f t="shared" ref="T811:T833" si="923">$R811+$G$7</f>
        <v>52.783333333333331</v>
      </c>
      <c r="U811" s="7">
        <f t="shared" ref="U811:U833" si="924">IF($A811&lt;$M811,0.5,1)</f>
        <v>1</v>
      </c>
      <c r="V811" s="2">
        <f>($U811*$H$7*(1+$L811)*$J811)/($Q811*$R811)</f>
        <v>21.650556417263921</v>
      </c>
      <c r="W811" s="28">
        <f>IF($A811&lt;$N811,(($U811*$I$7/2*(1+$L811)*$J$7)/($R811*$Q811)),(($U811*$I$7*(1+$L811)*$J$7)/($S811*$Q811)))</f>
        <v>30.666174512425222</v>
      </c>
      <c r="X811" s="2">
        <f>(2*$U811*$H$7*(1+$L811)*$J811)/($Q811*$T811)</f>
        <v>31.816131849051562</v>
      </c>
      <c r="Y811" s="2">
        <f>IF($R811&gt;$F811,$F811*$V811,$R811*$V811)</f>
        <v>51.420071491001814</v>
      </c>
      <c r="Z811" s="28">
        <f>IF($N811&lt;$A811,0,$F$7-$B$7-$K811*$A811)</f>
        <v>0</v>
      </c>
      <c r="AA811" s="28">
        <f>IF($S811&gt;$F811,$F811,$S811)</f>
        <v>2.375</v>
      </c>
      <c r="AB811" s="28">
        <f>($AA811-$Z811)*$W811</f>
        <v>72.832164467009903</v>
      </c>
      <c r="AC811" s="2">
        <f>IF($T811&gt;$F811,$F811*$X811,$T811*$X811)</f>
        <v>75.56331314149746</v>
      </c>
      <c r="AD811" s="2">
        <f t="shared" ref="AD811:AD833" si="925">IF($Y811&gt;$AC811,$Y811,$AC811)</f>
        <v>75.56331314149746</v>
      </c>
      <c r="AE811" s="2">
        <f>IF($AB811&gt;$AD811,$AB811,$AD811)</f>
        <v>75.56331314149746</v>
      </c>
      <c r="AF811" s="2">
        <f t="shared" ref="AF811:AF833" si="926">PI()*($B811/(2*12))^2*62.4</f>
        <v>110.26990214100174</v>
      </c>
      <c r="AG811" s="33">
        <f>0.23*($M$7/$H811)*(1+0.35*$M$7*($F811/$A811))</f>
        <v>8.3177421536796539E-2</v>
      </c>
      <c r="AH811" s="33">
        <f>IF(AG811&gt;0.33,0.33,AG811)</f>
        <v>8.3177421536796539E-2</v>
      </c>
      <c r="AI811" s="2">
        <f>$P$7/($O$7-$N$7*AH811)</f>
        <v>1.8050286832075162</v>
      </c>
      <c r="AJ811" s="7">
        <v>2.4</v>
      </c>
      <c r="AK811" s="27">
        <f>IF($A811&gt;$F811,0,$AE811)</f>
        <v>0</v>
      </c>
      <c r="AL811" s="3">
        <f>(12/$D811)*(($I811+$AF811)/$AI811+$AK811/$AJ811)</f>
        <v>3837.7624232437529</v>
      </c>
    </row>
    <row r="812" spans="1:38" ht="20.25" x14ac:dyDescent="0.3">
      <c r="A812" s="7">
        <v>33</v>
      </c>
      <c r="B812" s="7">
        <v>24</v>
      </c>
      <c r="C812" s="27">
        <v>19</v>
      </c>
      <c r="D812" s="27">
        <v>30</v>
      </c>
      <c r="E812" s="7">
        <v>3.25</v>
      </c>
      <c r="F812" s="32">
        <f t="shared" ref="F812:F833" si="927">($D812+2*$E812)/12</f>
        <v>3.0416666666666665</v>
      </c>
      <c r="G812" s="8">
        <f t="shared" si="920"/>
        <v>12045</v>
      </c>
      <c r="H812" s="2">
        <v>1.4</v>
      </c>
      <c r="I812" s="7">
        <f t="shared" si="921"/>
        <v>16863</v>
      </c>
      <c r="J812" s="7">
        <v>1.2</v>
      </c>
      <c r="K812" s="4">
        <f>(1.75-1.15)*(($D812-24)/(96-24))+1.15</f>
        <v>1.2</v>
      </c>
      <c r="L812" s="7">
        <v>0</v>
      </c>
      <c r="M812" s="2">
        <f t="shared" ref="M812:M833" si="928">($E$7-$C$7-0.06*$D812/12)/$K812</f>
        <v>3.4861111111111107</v>
      </c>
      <c r="N812" s="2">
        <f t="shared" ref="N812:N833" si="929">($F$7-$B$7)/$K812</f>
        <v>2.6388888888888888</v>
      </c>
      <c r="O812" s="2">
        <f t="shared" ref="O812:O833" si="930">($G$7-$B$7)/$K812</f>
        <v>10.972222222222221</v>
      </c>
      <c r="P812" s="2">
        <f t="shared" ref="P812:P833" si="931">$C$7+$K812*$A812+0.06*$D812/12</f>
        <v>41.416666666666664</v>
      </c>
      <c r="Q812" s="2">
        <f t="shared" ref="Q812:Q833" si="932">IF($A812&lt;$M812,$P812,$P812+$E$7)</f>
        <v>47.416666666666664</v>
      </c>
      <c r="R812" s="2">
        <f t="shared" ref="R812:R833" si="933">$B$7+K812*$A812</f>
        <v>40.433333333333337</v>
      </c>
      <c r="S812" s="2">
        <f t="shared" si="922"/>
        <v>44.433333333333337</v>
      </c>
      <c r="T812" s="2">
        <f t="shared" si="923"/>
        <v>54.433333333333337</v>
      </c>
      <c r="U812" s="7">
        <f t="shared" si="924"/>
        <v>1</v>
      </c>
      <c r="V812" s="2">
        <f t="shared" ref="V812:V833" si="934">($U812*$H$7*(1+$L812)*$J812)/($Q812*$R812)</f>
        <v>20.029064165738188</v>
      </c>
      <c r="W812" s="28">
        <f t="shared" ref="W812:W833" si="935">IF($A812&lt;$N812,(($U812*$I$7/2*(1+$L812)*$J$7)/($R812*$Q812)),(($U812*$I$7*(1+$L812)*$J$7)/($S812*$Q812)))</f>
        <v>28.478121287791193</v>
      </c>
      <c r="X812" s="2">
        <f t="shared" ref="X812:X833" si="936">(2*$U812*$H$7*(1+$L812)*$J812)/($Q812*$T812)</f>
        <v>29.755364155591451</v>
      </c>
      <c r="Y812" s="2">
        <f t="shared" ref="Y812:Y833" si="937">IF($R812&gt;$F812,$F812*$V812,$R812*$V812)</f>
        <v>60.921736837453651</v>
      </c>
      <c r="Z812" s="28">
        <f t="shared" ref="Z812:Z833" si="938">IF($N812&lt;$A812,0,$F$7-$B$7-$K812*$A812)</f>
        <v>0</v>
      </c>
      <c r="AA812" s="28">
        <f t="shared" ref="AA812:AA833" si="939">IF($S812&gt;$F812,$F812,$S812)</f>
        <v>3.0416666666666665</v>
      </c>
      <c r="AB812" s="28">
        <f t="shared" ref="AB812:AB833" si="940">($AA812-$Z812)*$W812</f>
        <v>86.62095225036488</v>
      </c>
      <c r="AC812" s="2">
        <f t="shared" ref="AC812:AC833" si="941">IF($T812&gt;$F812,$F812*$X812,$T812*$X812)</f>
        <v>90.505899306590663</v>
      </c>
      <c r="AD812" s="2">
        <f t="shared" si="925"/>
        <v>90.505899306590663</v>
      </c>
      <c r="AE812" s="2">
        <f t="shared" ref="AE812:AE833" si="942">IF($AB812&gt;$AD812,$AB812,$AD812)</f>
        <v>90.505899306590663</v>
      </c>
      <c r="AF812" s="2">
        <f t="shared" si="926"/>
        <v>196.03538158400309</v>
      </c>
      <c r="AG812" s="33">
        <f t="shared" ref="AG812:AG833" si="943">0.23*($M$7/$H812)*(1+0.35*$M$7*($F812/$A812))</f>
        <v>8.3467825577200588E-2</v>
      </c>
      <c r="AH812" s="33">
        <f t="shared" ref="AH812:AH833" si="944">IF(AG812&gt;0.33,0.33,AG812)</f>
        <v>8.3467825577200588E-2</v>
      </c>
      <c r="AI812" s="2">
        <f t="shared" ref="AI812:AI833" si="945">$P$7/($O$7-$N$7*AH812)</f>
        <v>1.8052183624869784</v>
      </c>
      <c r="AJ812" s="7">
        <v>2.2000000000000002</v>
      </c>
      <c r="AK812" s="27">
        <f t="shared" ref="AK812:AK833" si="946">IF($A812&gt;$F812,0,$AE812)</f>
        <v>0</v>
      </c>
      <c r="AL812" s="3">
        <f t="shared" ref="AL812:AL833" si="947">(12/$D812)*(($I812+$AF812)/$AI812+$AK812/$AJ812)</f>
        <v>3779.9383689145379</v>
      </c>
    </row>
    <row r="813" spans="1:38" ht="20.25" x14ac:dyDescent="0.3">
      <c r="A813" s="7">
        <v>33</v>
      </c>
      <c r="B813" s="7">
        <v>27</v>
      </c>
      <c r="C813" s="27">
        <v>22</v>
      </c>
      <c r="D813" s="27">
        <v>34</v>
      </c>
      <c r="E813" s="7">
        <v>3.5</v>
      </c>
      <c r="F813" s="32">
        <f t="shared" si="927"/>
        <v>3.4166666666666665</v>
      </c>
      <c r="G813" s="8">
        <f t="shared" si="920"/>
        <v>13530</v>
      </c>
      <c r="H813" s="2">
        <v>1.4</v>
      </c>
      <c r="I813" s="7">
        <f t="shared" si="921"/>
        <v>18942</v>
      </c>
      <c r="J813" s="7">
        <v>1.2</v>
      </c>
      <c r="K813" s="4">
        <f t="shared" ref="K813:K823" si="948">(1.75-1.15)*(($D813-24)/(96-24))+1.15</f>
        <v>1.2333333333333332</v>
      </c>
      <c r="L813" s="7">
        <v>0</v>
      </c>
      <c r="M813" s="2">
        <f t="shared" si="928"/>
        <v>3.3756756756756761</v>
      </c>
      <c r="N813" s="2">
        <f t="shared" si="929"/>
        <v>2.567567567567568</v>
      </c>
      <c r="O813" s="2">
        <f t="shared" si="930"/>
        <v>10.675675675675677</v>
      </c>
      <c r="P813" s="2">
        <f t="shared" si="931"/>
        <v>42.536666666666662</v>
      </c>
      <c r="Q813" s="2">
        <f t="shared" si="932"/>
        <v>48.536666666666662</v>
      </c>
      <c r="R813" s="2">
        <f t="shared" si="933"/>
        <v>41.533333333333331</v>
      </c>
      <c r="S813" s="2">
        <f t="shared" si="922"/>
        <v>45.533333333333331</v>
      </c>
      <c r="T813" s="2">
        <f t="shared" si="923"/>
        <v>55.533333333333331</v>
      </c>
      <c r="U813" s="7">
        <f t="shared" si="924"/>
        <v>1</v>
      </c>
      <c r="V813" s="2">
        <f t="shared" si="934"/>
        <v>19.048662608610726</v>
      </c>
      <c r="W813" s="28">
        <f t="shared" si="935"/>
        <v>27.148876292927529</v>
      </c>
      <c r="X813" s="2">
        <f t="shared" si="936"/>
        <v>28.492957515400921</v>
      </c>
      <c r="Y813" s="2">
        <f t="shared" si="937"/>
        <v>65.08293057941998</v>
      </c>
      <c r="Z813" s="28">
        <f t="shared" si="938"/>
        <v>0</v>
      </c>
      <c r="AA813" s="28">
        <f t="shared" si="939"/>
        <v>3.4166666666666665</v>
      </c>
      <c r="AB813" s="28">
        <f t="shared" si="940"/>
        <v>92.758660667502383</v>
      </c>
      <c r="AC813" s="2">
        <f t="shared" si="941"/>
        <v>97.35093817761981</v>
      </c>
      <c r="AD813" s="2">
        <f t="shared" si="925"/>
        <v>97.35093817761981</v>
      </c>
      <c r="AE813" s="2">
        <f t="shared" si="942"/>
        <v>97.35093817761981</v>
      </c>
      <c r="AF813" s="2">
        <f t="shared" si="926"/>
        <v>248.1072798172539</v>
      </c>
      <c r="AG813" s="33">
        <f t="shared" si="943"/>
        <v>8.3631177849927851E-2</v>
      </c>
      <c r="AH813" s="33">
        <f t="shared" si="944"/>
        <v>8.3631177849927851E-2</v>
      </c>
      <c r="AI813" s="2">
        <f t="shared" si="945"/>
        <v>1.8053250746012641</v>
      </c>
      <c r="AJ813" s="7">
        <v>2.2000000000000002</v>
      </c>
      <c r="AK813" s="27">
        <f t="shared" si="946"/>
        <v>0</v>
      </c>
      <c r="AL813" s="3">
        <f t="shared" si="947"/>
        <v>3751.6672953935604</v>
      </c>
    </row>
    <row r="814" spans="1:38" ht="20.25" x14ac:dyDescent="0.3">
      <c r="A814" s="7">
        <v>33</v>
      </c>
      <c r="B814" s="7">
        <v>30</v>
      </c>
      <c r="C814" s="27">
        <v>24</v>
      </c>
      <c r="D814" s="27">
        <v>38</v>
      </c>
      <c r="E814" s="7">
        <v>3.75</v>
      </c>
      <c r="F814" s="32">
        <f t="shared" si="927"/>
        <v>3.7916666666666665</v>
      </c>
      <c r="G814" s="8">
        <f t="shared" si="920"/>
        <v>15015</v>
      </c>
      <c r="H814" s="2">
        <v>1.4</v>
      </c>
      <c r="I814" s="7">
        <f t="shared" si="921"/>
        <v>21021</v>
      </c>
      <c r="J814" s="7">
        <v>1.2</v>
      </c>
      <c r="K814" s="4">
        <f t="shared" si="948"/>
        <v>1.2666666666666666</v>
      </c>
      <c r="L814" s="7">
        <v>0</v>
      </c>
      <c r="M814" s="2">
        <f t="shared" si="928"/>
        <v>3.271052631578947</v>
      </c>
      <c r="N814" s="2">
        <f t="shared" si="929"/>
        <v>2.5</v>
      </c>
      <c r="O814" s="2">
        <f t="shared" si="930"/>
        <v>10.394736842105264</v>
      </c>
      <c r="P814" s="2">
        <f t="shared" si="931"/>
        <v>43.656666666666659</v>
      </c>
      <c r="Q814" s="2">
        <f t="shared" si="932"/>
        <v>49.656666666666659</v>
      </c>
      <c r="R814" s="2">
        <f t="shared" si="933"/>
        <v>42.633333333333333</v>
      </c>
      <c r="S814" s="2">
        <f t="shared" si="922"/>
        <v>46.633333333333333</v>
      </c>
      <c r="T814" s="2">
        <f t="shared" si="923"/>
        <v>56.633333333333333</v>
      </c>
      <c r="U814" s="7">
        <f t="shared" si="924"/>
        <v>1</v>
      </c>
      <c r="V814" s="2">
        <f t="shared" si="934"/>
        <v>18.138625389257474</v>
      </c>
      <c r="W814" s="28">
        <f t="shared" si="935"/>
        <v>25.910585544206029</v>
      </c>
      <c r="X814" s="2">
        <f t="shared" si="936"/>
        <v>27.309360650806724</v>
      </c>
      <c r="Y814" s="2">
        <f t="shared" si="937"/>
        <v>68.775621267601252</v>
      </c>
      <c r="Z814" s="28">
        <f t="shared" si="938"/>
        <v>0</v>
      </c>
      <c r="AA814" s="28">
        <f t="shared" si="939"/>
        <v>3.7916666666666665</v>
      </c>
      <c r="AB814" s="28">
        <f t="shared" si="940"/>
        <v>98.244303521781191</v>
      </c>
      <c r="AC814" s="2">
        <f t="shared" si="941"/>
        <v>103.54799246764216</v>
      </c>
      <c r="AD814" s="2">
        <f t="shared" si="925"/>
        <v>103.54799246764216</v>
      </c>
      <c r="AE814" s="2">
        <f t="shared" si="942"/>
        <v>103.54799246764216</v>
      </c>
      <c r="AF814" s="2">
        <f t="shared" si="926"/>
        <v>306.30528372500481</v>
      </c>
      <c r="AG814" s="33">
        <f t="shared" si="943"/>
        <v>8.3794530122655128E-2</v>
      </c>
      <c r="AH814" s="33">
        <f t="shared" si="944"/>
        <v>8.3794530122655128E-2</v>
      </c>
      <c r="AI814" s="2">
        <f t="shared" si="945"/>
        <v>1.8054317993324707</v>
      </c>
      <c r="AJ814" s="7">
        <v>2.2000000000000002</v>
      </c>
      <c r="AK814" s="27">
        <f t="shared" si="946"/>
        <v>0</v>
      </c>
      <c r="AL814" s="3">
        <f t="shared" si="947"/>
        <v>3730.3754775672701</v>
      </c>
    </row>
    <row r="815" spans="1:38" ht="20.25" x14ac:dyDescent="0.3">
      <c r="A815" s="7">
        <v>33</v>
      </c>
      <c r="B815" s="7">
        <v>33</v>
      </c>
      <c r="C815" s="27">
        <v>27</v>
      </c>
      <c r="D815" s="27">
        <v>42</v>
      </c>
      <c r="E815" s="7">
        <v>3.75</v>
      </c>
      <c r="F815" s="32">
        <f t="shared" si="927"/>
        <v>4.125</v>
      </c>
      <c r="G815" s="8">
        <f t="shared" si="920"/>
        <v>16335</v>
      </c>
      <c r="H815" s="2">
        <v>1.4</v>
      </c>
      <c r="I815" s="7">
        <f t="shared" si="921"/>
        <v>22869</v>
      </c>
      <c r="J815" s="7">
        <v>1.2</v>
      </c>
      <c r="K815" s="4">
        <f t="shared" si="948"/>
        <v>1.2999999999999998</v>
      </c>
      <c r="L815" s="7">
        <v>0</v>
      </c>
      <c r="M815" s="2">
        <f t="shared" si="928"/>
        <v>3.1717948717948721</v>
      </c>
      <c r="N815" s="2">
        <f t="shared" si="929"/>
        <v>2.4358974358974361</v>
      </c>
      <c r="O815" s="2">
        <f t="shared" si="930"/>
        <v>10.12820512820513</v>
      </c>
      <c r="P815" s="2">
        <f t="shared" si="931"/>
        <v>44.776666666666657</v>
      </c>
      <c r="Q815" s="2">
        <f t="shared" si="932"/>
        <v>50.776666666666657</v>
      </c>
      <c r="R815" s="2">
        <f t="shared" si="933"/>
        <v>43.733333333333327</v>
      </c>
      <c r="S815" s="2">
        <f t="shared" si="922"/>
        <v>47.733333333333327</v>
      </c>
      <c r="T815" s="2">
        <f t="shared" si="923"/>
        <v>57.733333333333327</v>
      </c>
      <c r="U815" s="7">
        <f t="shared" si="924"/>
        <v>1</v>
      </c>
      <c r="V815" s="2">
        <f t="shared" si="934"/>
        <v>17.292367501236892</v>
      </c>
      <c r="W815" s="28">
        <f t="shared" si="935"/>
        <v>24.755135040178509</v>
      </c>
      <c r="X815" s="2">
        <f t="shared" si="936"/>
        <v>26.198136445291915</v>
      </c>
      <c r="Y815" s="2">
        <f t="shared" si="937"/>
        <v>71.331015942602178</v>
      </c>
      <c r="Z815" s="28">
        <f t="shared" si="938"/>
        <v>0</v>
      </c>
      <c r="AA815" s="28">
        <f t="shared" si="939"/>
        <v>4.125</v>
      </c>
      <c r="AB815" s="28">
        <f t="shared" si="940"/>
        <v>102.11493204073635</v>
      </c>
      <c r="AC815" s="2">
        <f t="shared" si="941"/>
        <v>108.06731283682915</v>
      </c>
      <c r="AD815" s="2">
        <f t="shared" si="925"/>
        <v>108.06731283682915</v>
      </c>
      <c r="AE815" s="2">
        <f t="shared" si="942"/>
        <v>108.06731283682915</v>
      </c>
      <c r="AF815" s="2">
        <f t="shared" si="926"/>
        <v>370.62939330725584</v>
      </c>
      <c r="AG815" s="33">
        <f t="shared" si="943"/>
        <v>8.3939732142857146E-2</v>
      </c>
      <c r="AH815" s="33">
        <f t="shared" si="944"/>
        <v>8.3939732142857146E-2</v>
      </c>
      <c r="AI815" s="2">
        <f t="shared" si="945"/>
        <v>1.8055266763540019</v>
      </c>
      <c r="AJ815" s="7">
        <v>2.2000000000000002</v>
      </c>
      <c r="AK815" s="27">
        <f t="shared" si="946"/>
        <v>0</v>
      </c>
      <c r="AL815" s="3">
        <f t="shared" si="947"/>
        <v>3677.5386369709031</v>
      </c>
    </row>
    <row r="816" spans="1:38" ht="20.25" x14ac:dyDescent="0.3">
      <c r="A816" s="7">
        <v>33</v>
      </c>
      <c r="B816" s="7">
        <v>36</v>
      </c>
      <c r="C816" s="27">
        <v>29</v>
      </c>
      <c r="D816" s="27">
        <v>45</v>
      </c>
      <c r="E816" s="7">
        <v>4.5</v>
      </c>
      <c r="F816" s="32">
        <f t="shared" si="927"/>
        <v>4.5</v>
      </c>
      <c r="G816" s="8">
        <f t="shared" si="920"/>
        <v>17820</v>
      </c>
      <c r="H816" s="2">
        <v>1.4</v>
      </c>
      <c r="I816" s="7">
        <f t="shared" si="921"/>
        <v>24948</v>
      </c>
      <c r="J816" s="7">
        <v>1.2</v>
      </c>
      <c r="K816" s="4">
        <f t="shared" si="948"/>
        <v>1.325</v>
      </c>
      <c r="L816" s="7">
        <v>0</v>
      </c>
      <c r="M816" s="2">
        <f t="shared" si="928"/>
        <v>3.10062893081761</v>
      </c>
      <c r="N816" s="2">
        <f t="shared" si="929"/>
        <v>2.3899371069182389</v>
      </c>
      <c r="O816" s="2">
        <f t="shared" si="930"/>
        <v>9.9371069182389942</v>
      </c>
      <c r="P816" s="2">
        <f t="shared" si="931"/>
        <v>45.616666666666667</v>
      </c>
      <c r="Q816" s="2">
        <f t="shared" si="932"/>
        <v>51.616666666666667</v>
      </c>
      <c r="R816" s="2">
        <f t="shared" si="933"/>
        <v>44.558333333333337</v>
      </c>
      <c r="S816" s="2">
        <f t="shared" si="922"/>
        <v>48.558333333333337</v>
      </c>
      <c r="T816" s="2">
        <f t="shared" si="923"/>
        <v>58.558333333333337</v>
      </c>
      <c r="U816" s="7">
        <f t="shared" si="924"/>
        <v>1</v>
      </c>
      <c r="V816" s="2">
        <f t="shared" si="934"/>
        <v>16.695995974313238</v>
      </c>
      <c r="W816" s="28">
        <f t="shared" si="935"/>
        <v>23.938532498137143</v>
      </c>
      <c r="X816" s="2">
        <f t="shared" si="936"/>
        <v>25.408706553195639</v>
      </c>
      <c r="Y816" s="2">
        <f t="shared" si="937"/>
        <v>75.131981884409569</v>
      </c>
      <c r="Z816" s="28">
        <f t="shared" si="938"/>
        <v>0</v>
      </c>
      <c r="AA816" s="28">
        <f t="shared" si="939"/>
        <v>4.5</v>
      </c>
      <c r="AB816" s="28">
        <f t="shared" si="940"/>
        <v>107.72339624161714</v>
      </c>
      <c r="AC816" s="2">
        <f t="shared" si="941"/>
        <v>114.33917948938037</v>
      </c>
      <c r="AD816" s="2">
        <f t="shared" si="925"/>
        <v>114.33917948938037</v>
      </c>
      <c r="AE816" s="2">
        <f t="shared" si="942"/>
        <v>114.33917948938037</v>
      </c>
      <c r="AF816" s="2">
        <f t="shared" si="926"/>
        <v>441.07960856400695</v>
      </c>
      <c r="AG816" s="33">
        <f t="shared" si="943"/>
        <v>8.4103084415584423E-2</v>
      </c>
      <c r="AH816" s="33">
        <f t="shared" si="944"/>
        <v>8.4103084415584423E-2</v>
      </c>
      <c r="AI816" s="2">
        <f t="shared" si="945"/>
        <v>1.8056334249232757</v>
      </c>
      <c r="AJ816" s="7">
        <v>2.2000000000000002</v>
      </c>
      <c r="AK816" s="27">
        <f t="shared" si="946"/>
        <v>0</v>
      </c>
      <c r="AL816" s="3">
        <f t="shared" si="947"/>
        <v>3749.6100457035391</v>
      </c>
    </row>
    <row r="817" spans="1:38" ht="20.25" x14ac:dyDescent="0.3">
      <c r="A817" s="7">
        <v>33</v>
      </c>
      <c r="B817" s="7">
        <v>39</v>
      </c>
      <c r="C817" s="27">
        <v>32</v>
      </c>
      <c r="D817" s="27">
        <v>49</v>
      </c>
      <c r="E817" s="7">
        <v>4.75</v>
      </c>
      <c r="F817" s="32">
        <f t="shared" si="927"/>
        <v>4.875</v>
      </c>
      <c r="G817" s="8">
        <f t="shared" si="920"/>
        <v>19305</v>
      </c>
      <c r="H817" s="2">
        <v>1.4</v>
      </c>
      <c r="I817" s="7">
        <f t="shared" si="921"/>
        <v>27027</v>
      </c>
      <c r="J817" s="7">
        <v>1.2</v>
      </c>
      <c r="K817" s="4">
        <f t="shared" si="948"/>
        <v>1.3583333333333334</v>
      </c>
      <c r="L817" s="7">
        <v>0</v>
      </c>
      <c r="M817" s="2">
        <f t="shared" si="928"/>
        <v>3.0098159509202449</v>
      </c>
      <c r="N817" s="2">
        <f t="shared" si="929"/>
        <v>2.3312883435582821</v>
      </c>
      <c r="O817" s="2">
        <f t="shared" si="930"/>
        <v>9.6932515337423304</v>
      </c>
      <c r="P817" s="2">
        <f t="shared" si="931"/>
        <v>46.736666666666665</v>
      </c>
      <c r="Q817" s="2">
        <f t="shared" si="932"/>
        <v>52.736666666666665</v>
      </c>
      <c r="R817" s="2">
        <f t="shared" si="933"/>
        <v>45.658333333333339</v>
      </c>
      <c r="S817" s="2">
        <f t="shared" si="922"/>
        <v>49.658333333333339</v>
      </c>
      <c r="T817" s="2">
        <f t="shared" si="923"/>
        <v>59.658333333333339</v>
      </c>
      <c r="U817" s="7">
        <f t="shared" si="924"/>
        <v>1</v>
      </c>
      <c r="V817" s="2">
        <f t="shared" si="934"/>
        <v>15.947716040533269</v>
      </c>
      <c r="W817" s="28">
        <f t="shared" si="935"/>
        <v>22.911126076649236</v>
      </c>
      <c r="X817" s="2">
        <f t="shared" si="936"/>
        <v>24.410542306490232</v>
      </c>
      <c r="Y817" s="2">
        <f t="shared" si="937"/>
        <v>77.745115697599687</v>
      </c>
      <c r="Z817" s="28">
        <f t="shared" si="938"/>
        <v>0</v>
      </c>
      <c r="AA817" s="28">
        <f t="shared" si="939"/>
        <v>4.875</v>
      </c>
      <c r="AB817" s="28">
        <f t="shared" si="940"/>
        <v>111.69173962366503</v>
      </c>
      <c r="AC817" s="2">
        <f t="shared" si="941"/>
        <v>119.00139374413988</v>
      </c>
      <c r="AD817" s="2">
        <f t="shared" si="925"/>
        <v>119.00139374413988</v>
      </c>
      <c r="AE817" s="2">
        <f t="shared" si="942"/>
        <v>119.00139374413988</v>
      </c>
      <c r="AF817" s="2">
        <f t="shared" si="926"/>
        <v>517.65592949525819</v>
      </c>
      <c r="AG817" s="33">
        <f t="shared" si="943"/>
        <v>8.4266436688311686E-2</v>
      </c>
      <c r="AH817" s="33">
        <f t="shared" si="944"/>
        <v>8.4266436688311686E-2</v>
      </c>
      <c r="AI817" s="2">
        <f t="shared" si="945"/>
        <v>1.8057401861159366</v>
      </c>
      <c r="AJ817" s="7">
        <v>2.2000000000000002</v>
      </c>
      <c r="AK817" s="27">
        <f t="shared" si="946"/>
        <v>0</v>
      </c>
      <c r="AL817" s="3">
        <f t="shared" si="947"/>
        <v>3735.6592467820055</v>
      </c>
    </row>
    <row r="818" spans="1:38" ht="20.25" x14ac:dyDescent="0.3">
      <c r="A818" s="7">
        <v>33</v>
      </c>
      <c r="B818" s="7">
        <v>42</v>
      </c>
      <c r="C818" s="27">
        <v>34</v>
      </c>
      <c r="D818" s="27">
        <v>53</v>
      </c>
      <c r="E818" s="7">
        <v>5</v>
      </c>
      <c r="F818" s="32">
        <f t="shared" si="927"/>
        <v>5.25</v>
      </c>
      <c r="G818" s="8">
        <f t="shared" si="920"/>
        <v>20790</v>
      </c>
      <c r="H818" s="2">
        <v>1.4</v>
      </c>
      <c r="I818" s="7">
        <f t="shared" si="921"/>
        <v>29105.999999999996</v>
      </c>
      <c r="J818" s="7">
        <v>1.2</v>
      </c>
      <c r="K818" s="4">
        <f t="shared" si="948"/>
        <v>1.3916666666666666</v>
      </c>
      <c r="L818" s="7">
        <v>0</v>
      </c>
      <c r="M818" s="2">
        <f t="shared" si="928"/>
        <v>2.9233532934131738</v>
      </c>
      <c r="N818" s="2">
        <f t="shared" si="929"/>
        <v>2.2754491017964074</v>
      </c>
      <c r="O818" s="2">
        <f t="shared" si="930"/>
        <v>9.4610778443113777</v>
      </c>
      <c r="P818" s="2">
        <f t="shared" si="931"/>
        <v>47.856666666666662</v>
      </c>
      <c r="Q818" s="2">
        <f t="shared" si="932"/>
        <v>53.856666666666662</v>
      </c>
      <c r="R818" s="2">
        <f t="shared" si="933"/>
        <v>46.758333333333333</v>
      </c>
      <c r="S818" s="2">
        <f t="shared" si="922"/>
        <v>50.758333333333333</v>
      </c>
      <c r="T818" s="2">
        <f t="shared" si="923"/>
        <v>60.758333333333333</v>
      </c>
      <c r="U818" s="7">
        <f t="shared" si="924"/>
        <v>1</v>
      </c>
      <c r="V818" s="2">
        <f t="shared" si="934"/>
        <v>15.248696881155039</v>
      </c>
      <c r="W818" s="28">
        <f t="shared" si="935"/>
        <v>21.948478852036029</v>
      </c>
      <c r="X818" s="2">
        <f t="shared" si="936"/>
        <v>23.470151748775457</v>
      </c>
      <c r="Y818" s="2">
        <f t="shared" si="937"/>
        <v>80.055658626063959</v>
      </c>
      <c r="Z818" s="28">
        <f t="shared" si="938"/>
        <v>0</v>
      </c>
      <c r="AA818" s="28">
        <f t="shared" si="939"/>
        <v>5.25</v>
      </c>
      <c r="AB818" s="28">
        <f t="shared" si="940"/>
        <v>115.22951397318916</v>
      </c>
      <c r="AC818" s="2">
        <f t="shared" si="941"/>
        <v>123.21829668107115</v>
      </c>
      <c r="AD818" s="2">
        <f t="shared" si="925"/>
        <v>123.21829668107115</v>
      </c>
      <c r="AE818" s="2">
        <f t="shared" si="942"/>
        <v>123.21829668107115</v>
      </c>
      <c r="AF818" s="2">
        <f t="shared" si="926"/>
        <v>600.35835610100946</v>
      </c>
      <c r="AG818" s="33">
        <f t="shared" si="943"/>
        <v>8.4429788961038962E-2</v>
      </c>
      <c r="AH818" s="33">
        <f t="shared" si="944"/>
        <v>8.4429788961038962E-2</v>
      </c>
      <c r="AI818" s="2">
        <f t="shared" si="945"/>
        <v>1.8058469599342231</v>
      </c>
      <c r="AJ818" s="7">
        <v>2.2000000000000002</v>
      </c>
      <c r="AK818" s="27">
        <f t="shared" si="946"/>
        <v>0</v>
      </c>
      <c r="AL818" s="3">
        <f t="shared" si="947"/>
        <v>3724.5503516689118</v>
      </c>
    </row>
    <row r="819" spans="1:38" ht="20.25" x14ac:dyDescent="0.3">
      <c r="A819" s="7">
        <v>33</v>
      </c>
      <c r="B819" s="7">
        <v>48</v>
      </c>
      <c r="C819" s="27">
        <v>38</v>
      </c>
      <c r="D819" s="27">
        <v>60</v>
      </c>
      <c r="E819" s="7">
        <v>5.5</v>
      </c>
      <c r="F819" s="32">
        <f t="shared" si="927"/>
        <v>5.916666666666667</v>
      </c>
      <c r="G819" s="8">
        <f t="shared" si="920"/>
        <v>23430</v>
      </c>
      <c r="H819" s="2">
        <v>1.4</v>
      </c>
      <c r="I819" s="7">
        <f t="shared" si="921"/>
        <v>32802</v>
      </c>
      <c r="J819" s="7">
        <v>1.2</v>
      </c>
      <c r="K819" s="4">
        <f t="shared" si="948"/>
        <v>1.45</v>
      </c>
      <c r="L819" s="7">
        <v>0</v>
      </c>
      <c r="M819" s="2">
        <f t="shared" si="928"/>
        <v>2.7816091954022988</v>
      </c>
      <c r="N819" s="2">
        <f t="shared" si="929"/>
        <v>2.1839080459770113</v>
      </c>
      <c r="O819" s="2">
        <f t="shared" si="930"/>
        <v>9.0804597701149419</v>
      </c>
      <c r="P819" s="2">
        <f t="shared" si="931"/>
        <v>49.816666666666663</v>
      </c>
      <c r="Q819" s="2">
        <f t="shared" si="932"/>
        <v>55.816666666666663</v>
      </c>
      <c r="R819" s="2">
        <f t="shared" si="933"/>
        <v>48.683333333333337</v>
      </c>
      <c r="S819" s="2">
        <f t="shared" si="922"/>
        <v>52.683333333333337</v>
      </c>
      <c r="T819" s="2">
        <f t="shared" si="923"/>
        <v>62.683333333333337</v>
      </c>
      <c r="U819" s="7">
        <f t="shared" si="924"/>
        <v>1</v>
      </c>
      <c r="V819" s="2">
        <f t="shared" si="934"/>
        <v>14.131459579210848</v>
      </c>
      <c r="W819" s="28">
        <f t="shared" si="935"/>
        <v>20.403943288751034</v>
      </c>
      <c r="X819" s="2">
        <f t="shared" si="936"/>
        <v>21.950541574514695</v>
      </c>
      <c r="Y819" s="2">
        <f t="shared" si="937"/>
        <v>83.611135843664186</v>
      </c>
      <c r="Z819" s="28">
        <f t="shared" si="938"/>
        <v>0</v>
      </c>
      <c r="AA819" s="28">
        <f t="shared" si="939"/>
        <v>5.916666666666667</v>
      </c>
      <c r="AB819" s="28">
        <f t="shared" si="940"/>
        <v>120.72333112511029</v>
      </c>
      <c r="AC819" s="2">
        <f t="shared" si="941"/>
        <v>129.87403764921194</v>
      </c>
      <c r="AD819" s="2">
        <f t="shared" si="925"/>
        <v>129.87403764921194</v>
      </c>
      <c r="AE819" s="2">
        <f t="shared" si="942"/>
        <v>129.87403764921194</v>
      </c>
      <c r="AF819" s="2">
        <f t="shared" si="926"/>
        <v>784.14152633601236</v>
      </c>
      <c r="AG819" s="33">
        <f t="shared" si="943"/>
        <v>8.4720193001442998E-2</v>
      </c>
      <c r="AH819" s="33">
        <f t="shared" si="944"/>
        <v>8.4720193001442998E-2</v>
      </c>
      <c r="AI819" s="2">
        <f t="shared" si="945"/>
        <v>1.8060368112369718</v>
      </c>
      <c r="AJ819" s="7">
        <v>2.2000000000000002</v>
      </c>
      <c r="AK819" s="27">
        <f t="shared" si="946"/>
        <v>0</v>
      </c>
      <c r="AL819" s="3">
        <f t="shared" si="947"/>
        <v>3719.3197079225138</v>
      </c>
    </row>
    <row r="820" spans="1:38" ht="20.25" x14ac:dyDescent="0.3">
      <c r="A820" s="7">
        <v>33</v>
      </c>
      <c r="B820" s="7">
        <v>54</v>
      </c>
      <c r="C820" s="27">
        <v>43</v>
      </c>
      <c r="D820" s="27">
        <v>68</v>
      </c>
      <c r="E820" s="7">
        <v>6</v>
      </c>
      <c r="F820" s="32">
        <f t="shared" si="927"/>
        <v>6.666666666666667</v>
      </c>
      <c r="G820" s="8">
        <f t="shared" si="920"/>
        <v>26400</v>
      </c>
      <c r="H820" s="2">
        <v>1.4</v>
      </c>
      <c r="I820" s="7">
        <f t="shared" si="921"/>
        <v>36960</v>
      </c>
      <c r="J820" s="7">
        <v>1.2</v>
      </c>
      <c r="K820" s="4">
        <f t="shared" si="948"/>
        <v>1.5166666666666666</v>
      </c>
      <c r="L820" s="7">
        <v>0</v>
      </c>
      <c r="M820" s="2">
        <f t="shared" si="928"/>
        <v>2.6329670329670329</v>
      </c>
      <c r="N820" s="2">
        <f t="shared" si="929"/>
        <v>2.087912087912088</v>
      </c>
      <c r="O820" s="2">
        <f t="shared" si="930"/>
        <v>8.6813186813186807</v>
      </c>
      <c r="P820" s="2">
        <f t="shared" si="931"/>
        <v>52.056666666666665</v>
      </c>
      <c r="Q820" s="2">
        <f t="shared" si="932"/>
        <v>58.056666666666665</v>
      </c>
      <c r="R820" s="2">
        <f t="shared" si="933"/>
        <v>50.883333333333333</v>
      </c>
      <c r="S820" s="2">
        <f t="shared" si="922"/>
        <v>54.883333333333333</v>
      </c>
      <c r="T820" s="2">
        <f t="shared" si="923"/>
        <v>64.883333333333326</v>
      </c>
      <c r="U820" s="7">
        <f t="shared" si="924"/>
        <v>1</v>
      </c>
      <c r="V820" s="2">
        <f t="shared" si="934"/>
        <v>12.998809326367361</v>
      </c>
      <c r="W820" s="28">
        <f t="shared" si="935"/>
        <v>18.830362166622169</v>
      </c>
      <c r="X820" s="2">
        <f t="shared" si="936"/>
        <v>20.388063125301596</v>
      </c>
      <c r="Y820" s="2">
        <f t="shared" si="937"/>
        <v>86.658728842449079</v>
      </c>
      <c r="Z820" s="28">
        <f t="shared" si="938"/>
        <v>0</v>
      </c>
      <c r="AA820" s="28">
        <f t="shared" si="939"/>
        <v>6.666666666666667</v>
      </c>
      <c r="AB820" s="28">
        <f t="shared" si="940"/>
        <v>125.53574777748113</v>
      </c>
      <c r="AC820" s="2">
        <f t="shared" si="941"/>
        <v>135.92042083534398</v>
      </c>
      <c r="AD820" s="2">
        <f t="shared" si="925"/>
        <v>135.92042083534398</v>
      </c>
      <c r="AE820" s="2">
        <f t="shared" si="942"/>
        <v>135.92042083534398</v>
      </c>
      <c r="AF820" s="2">
        <f t="shared" si="926"/>
        <v>992.42911926901559</v>
      </c>
      <c r="AG820" s="33">
        <f t="shared" si="943"/>
        <v>8.5046897546897537E-2</v>
      </c>
      <c r="AH820" s="33">
        <f t="shared" si="944"/>
        <v>8.5046897546897537E-2</v>
      </c>
      <c r="AI820" s="2">
        <f t="shared" si="945"/>
        <v>1.8062504416735099</v>
      </c>
      <c r="AJ820" s="7">
        <v>2.2000000000000002</v>
      </c>
      <c r="AK820" s="27">
        <f t="shared" si="946"/>
        <v>0</v>
      </c>
      <c r="AL820" s="3">
        <f t="shared" si="947"/>
        <v>3707.9506457755747</v>
      </c>
    </row>
    <row r="821" spans="1:38" ht="20.25" x14ac:dyDescent="0.3">
      <c r="A821" s="7">
        <v>33</v>
      </c>
      <c r="B821" s="7">
        <v>60</v>
      </c>
      <c r="C821" s="27">
        <v>48</v>
      </c>
      <c r="D821" s="27">
        <v>76</v>
      </c>
      <c r="E821" s="7">
        <v>6.5</v>
      </c>
      <c r="F821" s="32">
        <f t="shared" si="927"/>
        <v>7.416666666666667</v>
      </c>
      <c r="G821" s="8">
        <f t="shared" si="920"/>
        <v>29370</v>
      </c>
      <c r="H821" s="2">
        <v>1.4</v>
      </c>
      <c r="I821" s="7">
        <f t="shared" si="921"/>
        <v>41118</v>
      </c>
      <c r="J821" s="7">
        <v>1.2</v>
      </c>
      <c r="K821" s="4">
        <f t="shared" si="948"/>
        <v>1.5833333333333333</v>
      </c>
      <c r="L821" s="7">
        <v>0</v>
      </c>
      <c r="M821" s="2">
        <f t="shared" si="928"/>
        <v>2.4968421052631578</v>
      </c>
      <c r="N821" s="2">
        <f t="shared" si="929"/>
        <v>2</v>
      </c>
      <c r="O821" s="2">
        <f t="shared" si="930"/>
        <v>8.3157894736842106</v>
      </c>
      <c r="P821" s="2">
        <f t="shared" si="931"/>
        <v>54.296666666666667</v>
      </c>
      <c r="Q821" s="2">
        <f t="shared" si="932"/>
        <v>60.296666666666667</v>
      </c>
      <c r="R821" s="2">
        <f t="shared" si="933"/>
        <v>53.083333333333336</v>
      </c>
      <c r="S821" s="2">
        <f t="shared" si="922"/>
        <v>57.083333333333336</v>
      </c>
      <c r="T821" s="2">
        <f t="shared" si="923"/>
        <v>67.083333333333343</v>
      </c>
      <c r="U821" s="7">
        <f t="shared" si="924"/>
        <v>1</v>
      </c>
      <c r="V821" s="2">
        <f t="shared" si="934"/>
        <v>11.997195447279555</v>
      </c>
      <c r="W821" s="28">
        <f t="shared" si="935"/>
        <v>17.432056341051727</v>
      </c>
      <c r="X821" s="2">
        <f t="shared" si="936"/>
        <v>18.986865838303295</v>
      </c>
      <c r="Y821" s="2">
        <f t="shared" si="937"/>
        <v>88.979199567323377</v>
      </c>
      <c r="Z821" s="28">
        <f t="shared" si="938"/>
        <v>0</v>
      </c>
      <c r="AA821" s="28">
        <f t="shared" si="939"/>
        <v>7.416666666666667</v>
      </c>
      <c r="AB821" s="28">
        <f t="shared" si="940"/>
        <v>129.28775119613366</v>
      </c>
      <c r="AC821" s="2">
        <f t="shared" si="941"/>
        <v>140.8192549674161</v>
      </c>
      <c r="AD821" s="2">
        <f t="shared" si="925"/>
        <v>140.8192549674161</v>
      </c>
      <c r="AE821" s="2">
        <f t="shared" si="942"/>
        <v>140.8192549674161</v>
      </c>
      <c r="AF821" s="2">
        <f t="shared" si="926"/>
        <v>1225.2211349000193</v>
      </c>
      <c r="AG821" s="33">
        <f t="shared" si="943"/>
        <v>8.5373602092352091E-2</v>
      </c>
      <c r="AH821" s="33">
        <f t="shared" si="944"/>
        <v>8.5373602092352091E-2</v>
      </c>
      <c r="AI821" s="2">
        <f t="shared" si="945"/>
        <v>1.8064641226553773</v>
      </c>
      <c r="AJ821" s="7">
        <v>2.2000000000000002</v>
      </c>
      <c r="AK821" s="27">
        <f t="shared" si="946"/>
        <v>0</v>
      </c>
      <c r="AL821" s="3">
        <f t="shared" si="947"/>
        <v>3701.0265934949684</v>
      </c>
    </row>
    <row r="822" spans="1:38" ht="20.25" x14ac:dyDescent="0.3">
      <c r="A822" s="7">
        <v>33</v>
      </c>
      <c r="B822" s="7">
        <v>66</v>
      </c>
      <c r="C822" s="27">
        <v>53</v>
      </c>
      <c r="D822" s="27">
        <v>83</v>
      </c>
      <c r="E822" s="7">
        <v>7</v>
      </c>
      <c r="F822" s="32">
        <f t="shared" si="927"/>
        <v>8.0833333333333339</v>
      </c>
      <c r="G822" s="8">
        <f t="shared" si="920"/>
        <v>32010.000000000004</v>
      </c>
      <c r="H822" s="2">
        <v>1.4</v>
      </c>
      <c r="I822" s="7">
        <f t="shared" si="921"/>
        <v>44814</v>
      </c>
      <c r="J822" s="7">
        <v>1.2</v>
      </c>
      <c r="K822" s="4">
        <f t="shared" si="948"/>
        <v>1.6416666666666666</v>
      </c>
      <c r="L822" s="7">
        <v>0</v>
      </c>
      <c r="M822" s="2">
        <f t="shared" si="928"/>
        <v>2.3868020304568525</v>
      </c>
      <c r="N822" s="2">
        <f t="shared" si="929"/>
        <v>1.9289340101522843</v>
      </c>
      <c r="O822" s="2">
        <f t="shared" si="930"/>
        <v>8.0203045685279193</v>
      </c>
      <c r="P822" s="2">
        <f t="shared" si="931"/>
        <v>56.256666666666661</v>
      </c>
      <c r="Q822" s="2">
        <f t="shared" si="932"/>
        <v>62.256666666666661</v>
      </c>
      <c r="R822" s="2">
        <f t="shared" si="933"/>
        <v>55.008333333333333</v>
      </c>
      <c r="S822" s="2">
        <f t="shared" si="922"/>
        <v>59.008333333333333</v>
      </c>
      <c r="T822" s="2">
        <f t="shared" si="923"/>
        <v>69.008333333333326</v>
      </c>
      <c r="U822" s="7">
        <f t="shared" si="924"/>
        <v>1</v>
      </c>
      <c r="V822" s="2">
        <f t="shared" si="934"/>
        <v>11.212872234568811</v>
      </c>
      <c r="W822" s="28">
        <f t="shared" si="935"/>
        <v>16.332476349647983</v>
      </c>
      <c r="X822" s="2">
        <f t="shared" si="936"/>
        <v>17.876142886218748</v>
      </c>
      <c r="Y822" s="2">
        <f t="shared" si="937"/>
        <v>90.637383896097901</v>
      </c>
      <c r="Z822" s="28">
        <f t="shared" si="938"/>
        <v>0</v>
      </c>
      <c r="AA822" s="28">
        <f t="shared" si="939"/>
        <v>8.0833333333333339</v>
      </c>
      <c r="AB822" s="28">
        <f t="shared" si="940"/>
        <v>132.02085049298788</v>
      </c>
      <c r="AC822" s="2">
        <f t="shared" si="941"/>
        <v>144.49882166360155</v>
      </c>
      <c r="AD822" s="2">
        <f t="shared" si="925"/>
        <v>144.49882166360155</v>
      </c>
      <c r="AE822" s="2">
        <f t="shared" si="942"/>
        <v>144.49882166360155</v>
      </c>
      <c r="AF822" s="2">
        <f t="shared" si="926"/>
        <v>1482.5175732290234</v>
      </c>
      <c r="AG822" s="33">
        <f t="shared" si="943"/>
        <v>8.566400613275614E-2</v>
      </c>
      <c r="AH822" s="33">
        <f t="shared" si="944"/>
        <v>8.566400613275614E-2</v>
      </c>
      <c r="AI822" s="2">
        <f t="shared" si="945"/>
        <v>1.8066541037535453</v>
      </c>
      <c r="AJ822" s="7">
        <v>2.2000000000000002</v>
      </c>
      <c r="AK822" s="27">
        <f t="shared" si="946"/>
        <v>0</v>
      </c>
      <c r="AL822" s="3">
        <f t="shared" si="947"/>
        <v>3704.8997958819973</v>
      </c>
    </row>
    <row r="823" spans="1:38" ht="20.25" x14ac:dyDescent="0.3">
      <c r="A823" s="7">
        <v>33</v>
      </c>
      <c r="B823" s="7">
        <v>72</v>
      </c>
      <c r="C823" s="27">
        <v>58</v>
      </c>
      <c r="D823" s="27">
        <v>91</v>
      </c>
      <c r="E823" s="7">
        <v>7.5</v>
      </c>
      <c r="F823" s="32">
        <f t="shared" si="927"/>
        <v>8.8333333333333339</v>
      </c>
      <c r="G823" s="8">
        <f t="shared" si="920"/>
        <v>34980</v>
      </c>
      <c r="H823" s="2">
        <v>1.4</v>
      </c>
      <c r="I823" s="7">
        <f t="shared" si="921"/>
        <v>48972</v>
      </c>
      <c r="J823" s="7">
        <v>1.2</v>
      </c>
      <c r="K823" s="4">
        <f t="shared" si="948"/>
        <v>1.7083333333333335</v>
      </c>
      <c r="L823" s="7">
        <v>0</v>
      </c>
      <c r="M823" s="2">
        <f t="shared" si="928"/>
        <v>2.2702439024390242</v>
      </c>
      <c r="N823" s="2">
        <f t="shared" si="929"/>
        <v>1.8536585365853655</v>
      </c>
      <c r="O823" s="2">
        <f t="shared" si="930"/>
        <v>7.7073170731707306</v>
      </c>
      <c r="P823" s="2">
        <f t="shared" si="931"/>
        <v>58.49666666666667</v>
      </c>
      <c r="Q823" s="2">
        <f t="shared" si="932"/>
        <v>64.49666666666667</v>
      </c>
      <c r="R823" s="2">
        <f t="shared" si="933"/>
        <v>57.208333333333343</v>
      </c>
      <c r="S823" s="2">
        <f t="shared" si="922"/>
        <v>61.208333333333343</v>
      </c>
      <c r="T823" s="2">
        <f t="shared" si="923"/>
        <v>71.208333333333343</v>
      </c>
      <c r="U823" s="7">
        <f t="shared" si="924"/>
        <v>1</v>
      </c>
      <c r="V823" s="2">
        <f t="shared" si="934"/>
        <v>10.40721817068372</v>
      </c>
      <c r="W823" s="28">
        <f t="shared" si="935"/>
        <v>15.198594439615331</v>
      </c>
      <c r="X823" s="2">
        <f t="shared" si="936"/>
        <v>16.722189055996196</v>
      </c>
      <c r="Y823" s="2">
        <f t="shared" si="937"/>
        <v>91.930427174372866</v>
      </c>
      <c r="Z823" s="28">
        <f t="shared" si="938"/>
        <v>0</v>
      </c>
      <c r="AA823" s="28">
        <f t="shared" si="939"/>
        <v>8.8333333333333339</v>
      </c>
      <c r="AB823" s="28">
        <f t="shared" si="940"/>
        <v>134.25425088326875</v>
      </c>
      <c r="AC823" s="2">
        <f t="shared" si="941"/>
        <v>147.71266999463307</v>
      </c>
      <c r="AD823" s="2">
        <f t="shared" si="925"/>
        <v>147.71266999463307</v>
      </c>
      <c r="AE823" s="2">
        <f t="shared" si="942"/>
        <v>147.71266999463307</v>
      </c>
      <c r="AF823" s="2">
        <f t="shared" si="926"/>
        <v>1764.3184342560278</v>
      </c>
      <c r="AG823" s="33">
        <f t="shared" si="943"/>
        <v>8.599071067821068E-2</v>
      </c>
      <c r="AH823" s="33">
        <f t="shared" si="944"/>
        <v>8.599071067821068E-2</v>
      </c>
      <c r="AI823" s="2">
        <f t="shared" si="945"/>
        <v>1.8068678802588793</v>
      </c>
      <c r="AJ823" s="7">
        <v>2.2000000000000002</v>
      </c>
      <c r="AK823" s="27">
        <f t="shared" si="946"/>
        <v>0</v>
      </c>
      <c r="AL823" s="3">
        <f t="shared" si="947"/>
        <v>3702.8183426634496</v>
      </c>
    </row>
    <row r="824" spans="1:38" ht="20.25" x14ac:dyDescent="0.3">
      <c r="A824" s="7">
        <v>33</v>
      </c>
      <c r="B824" s="7">
        <v>78</v>
      </c>
      <c r="C824" s="27">
        <v>63</v>
      </c>
      <c r="D824" s="27">
        <v>98</v>
      </c>
      <c r="E824" s="7">
        <v>8</v>
      </c>
      <c r="F824" s="32">
        <f t="shared" si="927"/>
        <v>9.5</v>
      </c>
      <c r="G824" s="8">
        <f t="shared" si="920"/>
        <v>37620</v>
      </c>
      <c r="H824" s="2">
        <v>1.4</v>
      </c>
      <c r="I824" s="7">
        <f t="shared" si="921"/>
        <v>52668</v>
      </c>
      <c r="J824" s="7">
        <v>1.2</v>
      </c>
      <c r="K824" s="7">
        <v>1.75</v>
      </c>
      <c r="L824" s="7">
        <v>0</v>
      </c>
      <c r="M824" s="2">
        <f t="shared" si="928"/>
        <v>2.196190476190476</v>
      </c>
      <c r="N824" s="2">
        <f t="shared" si="929"/>
        <v>1.8095238095238095</v>
      </c>
      <c r="O824" s="2">
        <f t="shared" si="930"/>
        <v>7.5238095238095237</v>
      </c>
      <c r="P824" s="2">
        <f t="shared" si="931"/>
        <v>59.906666666666666</v>
      </c>
      <c r="Q824" s="2">
        <f t="shared" si="932"/>
        <v>65.906666666666666</v>
      </c>
      <c r="R824" s="2">
        <f t="shared" si="933"/>
        <v>58.583333333333336</v>
      </c>
      <c r="S824" s="2">
        <f t="shared" si="922"/>
        <v>62.583333333333336</v>
      </c>
      <c r="T824" s="2">
        <f t="shared" si="923"/>
        <v>72.583333333333343</v>
      </c>
      <c r="U824" s="7">
        <f t="shared" si="924"/>
        <v>1</v>
      </c>
      <c r="V824" s="2">
        <f t="shared" si="934"/>
        <v>9.9455269445792975</v>
      </c>
      <c r="W824" s="28">
        <f t="shared" si="935"/>
        <v>14.546657460967142</v>
      </c>
      <c r="X824" s="2">
        <f t="shared" si="936"/>
        <v>16.054432702730761</v>
      </c>
      <c r="Y824" s="2">
        <f t="shared" si="937"/>
        <v>94.482505973503322</v>
      </c>
      <c r="Z824" s="28">
        <f t="shared" si="938"/>
        <v>0</v>
      </c>
      <c r="AA824" s="28">
        <f t="shared" si="939"/>
        <v>9.5</v>
      </c>
      <c r="AB824" s="28">
        <f t="shared" si="940"/>
        <v>138.19324587918786</v>
      </c>
      <c r="AC824" s="2">
        <f t="shared" si="941"/>
        <v>152.51711067594223</v>
      </c>
      <c r="AD824" s="2">
        <f t="shared" si="925"/>
        <v>152.51711067594223</v>
      </c>
      <c r="AE824" s="2">
        <f t="shared" si="942"/>
        <v>152.51711067594223</v>
      </c>
      <c r="AF824" s="2">
        <f t="shared" si="926"/>
        <v>2070.6237179810328</v>
      </c>
      <c r="AG824" s="33">
        <f t="shared" si="943"/>
        <v>8.6281114718614715E-2</v>
      </c>
      <c r="AH824" s="33">
        <f t="shared" si="944"/>
        <v>8.6281114718614715E-2</v>
      </c>
      <c r="AI824" s="2">
        <f t="shared" si="945"/>
        <v>1.8070579462952636</v>
      </c>
      <c r="AJ824" s="7">
        <v>2.2000000000000002</v>
      </c>
      <c r="AK824" s="27">
        <f t="shared" si="946"/>
        <v>0</v>
      </c>
      <c r="AL824" s="3">
        <f t="shared" si="947"/>
        <v>3709.1719345634679</v>
      </c>
    </row>
    <row r="825" spans="1:38" ht="20.25" x14ac:dyDescent="0.3">
      <c r="A825" s="7">
        <v>33</v>
      </c>
      <c r="B825" s="7">
        <v>84</v>
      </c>
      <c r="C825" s="27">
        <v>68</v>
      </c>
      <c r="D825" s="27">
        <v>106</v>
      </c>
      <c r="E825" s="7">
        <v>8.5</v>
      </c>
      <c r="F825" s="32">
        <f t="shared" si="927"/>
        <v>10.25</v>
      </c>
      <c r="G825" s="8">
        <f t="shared" si="920"/>
        <v>40590</v>
      </c>
      <c r="H825" s="2">
        <v>1.4</v>
      </c>
      <c r="I825" s="7">
        <f t="shared" si="921"/>
        <v>56826</v>
      </c>
      <c r="J825" s="7">
        <v>1.2</v>
      </c>
      <c r="K825" s="7">
        <v>1.75</v>
      </c>
      <c r="L825" s="7">
        <v>0</v>
      </c>
      <c r="M825" s="2">
        <f t="shared" si="928"/>
        <v>2.1733333333333333</v>
      </c>
      <c r="N825" s="2">
        <f t="shared" si="929"/>
        <v>1.8095238095238095</v>
      </c>
      <c r="O825" s="2">
        <f t="shared" si="930"/>
        <v>7.5238095238095237</v>
      </c>
      <c r="P825" s="2">
        <f t="shared" si="931"/>
        <v>59.946666666666665</v>
      </c>
      <c r="Q825" s="2">
        <f t="shared" si="932"/>
        <v>65.946666666666658</v>
      </c>
      <c r="R825" s="2">
        <f t="shared" si="933"/>
        <v>58.583333333333336</v>
      </c>
      <c r="S825" s="2">
        <f t="shared" si="922"/>
        <v>62.583333333333336</v>
      </c>
      <c r="T825" s="2">
        <f t="shared" si="923"/>
        <v>72.583333333333343</v>
      </c>
      <c r="U825" s="7">
        <f t="shared" si="924"/>
        <v>1</v>
      </c>
      <c r="V825" s="2">
        <f t="shared" si="934"/>
        <v>9.9394944777710226</v>
      </c>
      <c r="W825" s="28">
        <f t="shared" si="935"/>
        <v>14.537834175002141</v>
      </c>
      <c r="X825" s="2">
        <f t="shared" si="936"/>
        <v>16.044694874564936</v>
      </c>
      <c r="Y825" s="2">
        <f t="shared" si="937"/>
        <v>101.87981839715299</v>
      </c>
      <c r="Z825" s="28">
        <f t="shared" si="938"/>
        <v>0</v>
      </c>
      <c r="AA825" s="28">
        <f t="shared" si="939"/>
        <v>10.25</v>
      </c>
      <c r="AB825" s="28">
        <f t="shared" si="940"/>
        <v>149.01280029377193</v>
      </c>
      <c r="AC825" s="2">
        <f t="shared" si="941"/>
        <v>164.4581224642906</v>
      </c>
      <c r="AD825" s="2">
        <f t="shared" si="925"/>
        <v>164.4581224642906</v>
      </c>
      <c r="AE825" s="2">
        <f t="shared" si="942"/>
        <v>164.4581224642906</v>
      </c>
      <c r="AF825" s="2">
        <f t="shared" si="926"/>
        <v>2401.4334244040379</v>
      </c>
      <c r="AG825" s="33">
        <f t="shared" si="943"/>
        <v>8.6607819264069269E-2</v>
      </c>
      <c r="AH825" s="33">
        <f t="shared" si="944"/>
        <v>8.6607819264069269E-2</v>
      </c>
      <c r="AI825" s="2">
        <f t="shared" si="945"/>
        <v>1.8072718183881329</v>
      </c>
      <c r="AJ825" s="7">
        <v>2.2000000000000002</v>
      </c>
      <c r="AK825" s="27">
        <f t="shared" si="946"/>
        <v>0</v>
      </c>
      <c r="AL825" s="3">
        <f t="shared" si="947"/>
        <v>3710.0077558450062</v>
      </c>
    </row>
    <row r="826" spans="1:38" ht="20.25" x14ac:dyDescent="0.3">
      <c r="A826" s="7">
        <v>33</v>
      </c>
      <c r="B826" s="7">
        <v>90</v>
      </c>
      <c r="C826" s="27">
        <v>72</v>
      </c>
      <c r="D826" s="27">
        <v>113</v>
      </c>
      <c r="E826" s="7">
        <v>9</v>
      </c>
      <c r="F826" s="32">
        <f t="shared" si="927"/>
        <v>10.916666666666666</v>
      </c>
      <c r="G826" s="8">
        <f t="shared" si="920"/>
        <v>43230</v>
      </c>
      <c r="H826" s="2">
        <v>1.4</v>
      </c>
      <c r="I826" s="7">
        <f t="shared" si="921"/>
        <v>60521.999999999993</v>
      </c>
      <c r="J826" s="7">
        <v>1.2</v>
      </c>
      <c r="K826" s="7">
        <v>1.75</v>
      </c>
      <c r="L826" s="7">
        <v>0</v>
      </c>
      <c r="M826" s="2">
        <f t="shared" si="928"/>
        <v>2.1533333333333333</v>
      </c>
      <c r="N826" s="2">
        <f t="shared" si="929"/>
        <v>1.8095238095238095</v>
      </c>
      <c r="O826" s="2">
        <f t="shared" si="930"/>
        <v>7.5238095238095237</v>
      </c>
      <c r="P826" s="2">
        <f t="shared" si="931"/>
        <v>59.981666666666662</v>
      </c>
      <c r="Q826" s="2">
        <f t="shared" si="932"/>
        <v>65.981666666666655</v>
      </c>
      <c r="R826" s="2">
        <f t="shared" si="933"/>
        <v>58.583333333333336</v>
      </c>
      <c r="S826" s="2">
        <f t="shared" si="922"/>
        <v>62.583333333333336</v>
      </c>
      <c r="T826" s="2">
        <f t="shared" si="923"/>
        <v>72.583333333333343</v>
      </c>
      <c r="U826" s="7">
        <f t="shared" si="924"/>
        <v>1</v>
      </c>
      <c r="V826" s="2">
        <f t="shared" si="934"/>
        <v>9.9342220691718364</v>
      </c>
      <c r="W826" s="28">
        <f t="shared" si="935"/>
        <v>14.530122575374087</v>
      </c>
      <c r="X826" s="2">
        <f t="shared" si="936"/>
        <v>16.03618396010976</v>
      </c>
      <c r="Y826" s="2">
        <f t="shared" si="937"/>
        <v>108.44859092179254</v>
      </c>
      <c r="Z826" s="28">
        <f t="shared" si="938"/>
        <v>0</v>
      </c>
      <c r="AA826" s="28">
        <f t="shared" si="939"/>
        <v>10.916666666666666</v>
      </c>
      <c r="AB826" s="28">
        <f t="shared" si="940"/>
        <v>158.62050478116711</v>
      </c>
      <c r="AC826" s="2">
        <f t="shared" si="941"/>
        <v>175.06167489786486</v>
      </c>
      <c r="AD826" s="2">
        <f t="shared" si="925"/>
        <v>175.06167489786486</v>
      </c>
      <c r="AE826" s="2">
        <f t="shared" si="942"/>
        <v>175.06167489786486</v>
      </c>
      <c r="AF826" s="2">
        <f t="shared" si="926"/>
        <v>2756.7475535250433</v>
      </c>
      <c r="AG826" s="33">
        <f t="shared" si="943"/>
        <v>8.6898223304473304E-2</v>
      </c>
      <c r="AH826" s="33">
        <f t="shared" si="944"/>
        <v>8.6898223304473304E-2</v>
      </c>
      <c r="AI826" s="2">
        <f t="shared" si="945"/>
        <v>1.8074619694197087</v>
      </c>
      <c r="AJ826" s="7">
        <v>2.2000000000000002</v>
      </c>
      <c r="AK826" s="27">
        <f t="shared" si="946"/>
        <v>0</v>
      </c>
      <c r="AL826" s="3">
        <f t="shared" si="947"/>
        <v>3717.8469647092775</v>
      </c>
    </row>
    <row r="827" spans="1:38" ht="20.25" x14ac:dyDescent="0.3">
      <c r="A827" s="7">
        <v>33</v>
      </c>
      <c r="B827" s="7">
        <v>96</v>
      </c>
      <c r="C827" s="27">
        <v>77</v>
      </c>
      <c r="D827" s="27">
        <v>121</v>
      </c>
      <c r="E827" s="7">
        <v>9.5</v>
      </c>
      <c r="F827" s="32">
        <f t="shared" si="927"/>
        <v>11.666666666666666</v>
      </c>
      <c r="G827" s="8">
        <f t="shared" si="920"/>
        <v>46200</v>
      </c>
      <c r="H827" s="2">
        <v>1.4</v>
      </c>
      <c r="I827" s="7">
        <f t="shared" si="921"/>
        <v>64679.999999999993</v>
      </c>
      <c r="J827" s="7">
        <v>1.2</v>
      </c>
      <c r="K827" s="7">
        <v>1.75</v>
      </c>
      <c r="L827" s="7">
        <v>0</v>
      </c>
      <c r="M827" s="2">
        <f t="shared" si="928"/>
        <v>2.1304761904761902</v>
      </c>
      <c r="N827" s="2">
        <f t="shared" si="929"/>
        <v>1.8095238095238095</v>
      </c>
      <c r="O827" s="2">
        <f t="shared" si="930"/>
        <v>7.5238095238095237</v>
      </c>
      <c r="P827" s="2">
        <f t="shared" si="931"/>
        <v>60.021666666666661</v>
      </c>
      <c r="Q827" s="2">
        <f t="shared" si="932"/>
        <v>66.021666666666661</v>
      </c>
      <c r="R827" s="2">
        <f t="shared" si="933"/>
        <v>58.583333333333336</v>
      </c>
      <c r="S827" s="2">
        <f t="shared" si="922"/>
        <v>62.583333333333336</v>
      </c>
      <c r="T827" s="2">
        <f t="shared" si="923"/>
        <v>72.583333333333343</v>
      </c>
      <c r="U827" s="7">
        <f t="shared" si="924"/>
        <v>1</v>
      </c>
      <c r="V827" s="2">
        <f t="shared" si="934"/>
        <v>9.9282033043809808</v>
      </c>
      <c r="W827" s="28">
        <f t="shared" si="935"/>
        <v>14.52131933043407</v>
      </c>
      <c r="X827" s="2">
        <f t="shared" si="936"/>
        <v>16.026468250240711</v>
      </c>
      <c r="Y827" s="2">
        <f t="shared" si="937"/>
        <v>115.82903855111144</v>
      </c>
      <c r="Z827" s="28">
        <f t="shared" si="938"/>
        <v>0</v>
      </c>
      <c r="AA827" s="28">
        <f t="shared" si="939"/>
        <v>11.666666666666666</v>
      </c>
      <c r="AB827" s="28">
        <f t="shared" si="940"/>
        <v>169.41539218839748</v>
      </c>
      <c r="AC827" s="2">
        <f t="shared" si="941"/>
        <v>186.97546291947495</v>
      </c>
      <c r="AD827" s="2">
        <f t="shared" si="925"/>
        <v>186.97546291947495</v>
      </c>
      <c r="AE827" s="2">
        <f t="shared" si="942"/>
        <v>186.97546291947495</v>
      </c>
      <c r="AF827" s="2">
        <f t="shared" si="926"/>
        <v>3136.5661053440494</v>
      </c>
      <c r="AG827" s="33">
        <f t="shared" si="943"/>
        <v>8.7224927849927844E-2</v>
      </c>
      <c r="AH827" s="33">
        <f t="shared" si="944"/>
        <v>8.7224927849927844E-2</v>
      </c>
      <c r="AI827" s="2">
        <f t="shared" si="945"/>
        <v>1.8076759371642384</v>
      </c>
      <c r="AJ827" s="7">
        <v>2.2000000000000002</v>
      </c>
      <c r="AK827" s="27">
        <f t="shared" si="946"/>
        <v>0</v>
      </c>
      <c r="AL827" s="3">
        <f t="shared" si="947"/>
        <v>3720.583829996488</v>
      </c>
    </row>
    <row r="828" spans="1:38" ht="20.25" x14ac:dyDescent="0.3">
      <c r="A828" s="7">
        <v>33</v>
      </c>
      <c r="B828" s="7">
        <v>102</v>
      </c>
      <c r="C828" s="27">
        <v>82</v>
      </c>
      <c r="D828" s="27">
        <v>128</v>
      </c>
      <c r="E828" s="7">
        <v>9.75</v>
      </c>
      <c r="F828" s="32">
        <f t="shared" si="927"/>
        <v>12.291666666666666</v>
      </c>
      <c r="G828" s="8">
        <f t="shared" si="920"/>
        <v>48675</v>
      </c>
      <c r="H828" s="2">
        <v>1.4</v>
      </c>
      <c r="I828" s="7">
        <f t="shared" si="921"/>
        <v>68145</v>
      </c>
      <c r="J828" s="7">
        <v>1.2</v>
      </c>
      <c r="K828" s="7">
        <v>1.75</v>
      </c>
      <c r="L828" s="7">
        <v>0</v>
      </c>
      <c r="M828" s="2">
        <f t="shared" si="928"/>
        <v>2.1104761904761902</v>
      </c>
      <c r="N828" s="2">
        <f t="shared" si="929"/>
        <v>1.8095238095238095</v>
      </c>
      <c r="O828" s="2">
        <f t="shared" si="930"/>
        <v>7.5238095238095237</v>
      </c>
      <c r="P828" s="2">
        <f t="shared" si="931"/>
        <v>60.056666666666665</v>
      </c>
      <c r="Q828" s="2">
        <f t="shared" si="932"/>
        <v>66.056666666666672</v>
      </c>
      <c r="R828" s="2">
        <f t="shared" si="933"/>
        <v>58.583333333333336</v>
      </c>
      <c r="S828" s="2">
        <f t="shared" si="922"/>
        <v>62.583333333333336</v>
      </c>
      <c r="T828" s="2">
        <f t="shared" si="923"/>
        <v>72.583333333333343</v>
      </c>
      <c r="U828" s="7">
        <f t="shared" si="924"/>
        <v>1</v>
      </c>
      <c r="V828" s="2">
        <f t="shared" si="934"/>
        <v>9.9229428646223887</v>
      </c>
      <c r="W828" s="28">
        <f t="shared" si="935"/>
        <v>14.513625236829103</v>
      </c>
      <c r="X828" s="2">
        <f t="shared" si="936"/>
        <v>16.017976656325004</v>
      </c>
      <c r="Y828" s="2">
        <f t="shared" si="937"/>
        <v>121.96950604431686</v>
      </c>
      <c r="Z828" s="28">
        <f t="shared" si="938"/>
        <v>0</v>
      </c>
      <c r="AA828" s="28">
        <f t="shared" si="939"/>
        <v>12.291666666666666</v>
      </c>
      <c r="AB828" s="28">
        <f t="shared" si="940"/>
        <v>178.39664353602438</v>
      </c>
      <c r="AC828" s="2">
        <f t="shared" si="941"/>
        <v>196.88762973399483</v>
      </c>
      <c r="AD828" s="2">
        <f t="shared" si="925"/>
        <v>196.88762973399483</v>
      </c>
      <c r="AE828" s="2">
        <f t="shared" si="942"/>
        <v>196.88762973399483</v>
      </c>
      <c r="AF828" s="2">
        <f t="shared" si="926"/>
        <v>3540.8890798610555</v>
      </c>
      <c r="AG828" s="33">
        <f t="shared" si="943"/>
        <v>8.7497181637806648E-2</v>
      </c>
      <c r="AH828" s="33">
        <f t="shared" si="944"/>
        <v>8.7497181637806648E-2</v>
      </c>
      <c r="AI828" s="2">
        <f t="shared" si="945"/>
        <v>1.8078542823197525</v>
      </c>
      <c r="AJ828" s="7">
        <v>2.2000000000000002</v>
      </c>
      <c r="AK828" s="27">
        <f t="shared" si="946"/>
        <v>0</v>
      </c>
      <c r="AL828" s="3">
        <f t="shared" si="947"/>
        <v>3717.4191343637949</v>
      </c>
    </row>
    <row r="829" spans="1:38" ht="20.25" x14ac:dyDescent="0.3">
      <c r="A829" s="7">
        <v>33</v>
      </c>
      <c r="B829" s="7">
        <v>108</v>
      </c>
      <c r="C829" s="27">
        <v>87</v>
      </c>
      <c r="D829" s="27">
        <v>136</v>
      </c>
      <c r="E829" s="7">
        <v>10</v>
      </c>
      <c r="F829" s="32">
        <f t="shared" si="927"/>
        <v>13</v>
      </c>
      <c r="G829" s="8">
        <f t="shared" si="920"/>
        <v>51480</v>
      </c>
      <c r="H829" s="2">
        <v>1.4</v>
      </c>
      <c r="I829" s="7">
        <f t="shared" si="921"/>
        <v>72072</v>
      </c>
      <c r="J829" s="7">
        <v>1.2</v>
      </c>
      <c r="K829" s="7">
        <v>1.75</v>
      </c>
      <c r="L829" s="7">
        <v>0</v>
      </c>
      <c r="M829" s="2">
        <f t="shared" si="928"/>
        <v>2.0876190476190475</v>
      </c>
      <c r="N829" s="2">
        <f t="shared" si="929"/>
        <v>1.8095238095238095</v>
      </c>
      <c r="O829" s="2">
        <f t="shared" si="930"/>
        <v>7.5238095238095237</v>
      </c>
      <c r="P829" s="2">
        <f t="shared" si="931"/>
        <v>60.096666666666664</v>
      </c>
      <c r="Q829" s="2">
        <f t="shared" si="932"/>
        <v>66.096666666666664</v>
      </c>
      <c r="R829" s="2">
        <f t="shared" si="933"/>
        <v>58.583333333333336</v>
      </c>
      <c r="S829" s="2">
        <f t="shared" si="922"/>
        <v>62.583333333333336</v>
      </c>
      <c r="T829" s="2">
        <f t="shared" si="923"/>
        <v>72.583333333333343</v>
      </c>
      <c r="U829" s="7">
        <f t="shared" si="924"/>
        <v>1</v>
      </c>
      <c r="V829" s="2">
        <f t="shared" si="934"/>
        <v>9.9169377552182105</v>
      </c>
      <c r="W829" s="28">
        <f t="shared" si="935"/>
        <v>14.504841964710392</v>
      </c>
      <c r="X829" s="2">
        <f t="shared" si="936"/>
        <v>16.008282989479682</v>
      </c>
      <c r="Y829" s="2">
        <f t="shared" si="937"/>
        <v>128.92019081783673</v>
      </c>
      <c r="Z829" s="28">
        <f t="shared" si="938"/>
        <v>0</v>
      </c>
      <c r="AA829" s="28">
        <f t="shared" si="939"/>
        <v>13</v>
      </c>
      <c r="AB829" s="28">
        <f t="shared" si="940"/>
        <v>188.56294554123511</v>
      </c>
      <c r="AC829" s="2">
        <f t="shared" si="941"/>
        <v>208.10767886323586</v>
      </c>
      <c r="AD829" s="2">
        <f t="shared" si="925"/>
        <v>208.10767886323586</v>
      </c>
      <c r="AE829" s="2">
        <f t="shared" si="942"/>
        <v>208.10767886323586</v>
      </c>
      <c r="AF829" s="2">
        <f t="shared" si="926"/>
        <v>3969.7164770760623</v>
      </c>
      <c r="AG829" s="33">
        <f t="shared" si="943"/>
        <v>8.7805735930735929E-2</v>
      </c>
      <c r="AH829" s="33">
        <f t="shared" si="944"/>
        <v>8.7805735930735929E-2</v>
      </c>
      <c r="AI829" s="2">
        <f t="shared" si="945"/>
        <v>1.8080564493761448</v>
      </c>
      <c r="AJ829" s="7">
        <v>2.2000000000000002</v>
      </c>
      <c r="AK829" s="27">
        <f t="shared" si="946"/>
        <v>0</v>
      </c>
      <c r="AL829" s="3">
        <f t="shared" si="947"/>
        <v>3710.92574066513</v>
      </c>
    </row>
    <row r="830" spans="1:38" ht="20.25" x14ac:dyDescent="0.3">
      <c r="A830" s="7">
        <v>33</v>
      </c>
      <c r="B830" s="7">
        <v>114</v>
      </c>
      <c r="C830" s="27">
        <v>92</v>
      </c>
      <c r="D830" s="27">
        <v>143</v>
      </c>
      <c r="E830" s="7">
        <v>10.5</v>
      </c>
      <c r="F830" s="32">
        <f t="shared" si="927"/>
        <v>13.666666666666666</v>
      </c>
      <c r="G830" s="8">
        <f t="shared" si="920"/>
        <v>54120</v>
      </c>
      <c r="H830" s="2">
        <v>1.4</v>
      </c>
      <c r="I830" s="7">
        <f t="shared" si="921"/>
        <v>75768</v>
      </c>
      <c r="J830" s="7">
        <v>1.2</v>
      </c>
      <c r="K830" s="7">
        <v>1.75</v>
      </c>
      <c r="L830" s="7">
        <v>0</v>
      </c>
      <c r="M830" s="2">
        <f t="shared" si="928"/>
        <v>2.0676190476190475</v>
      </c>
      <c r="N830" s="2">
        <f t="shared" si="929"/>
        <v>1.8095238095238095</v>
      </c>
      <c r="O830" s="2">
        <f t="shared" si="930"/>
        <v>7.5238095238095237</v>
      </c>
      <c r="P830" s="2">
        <f t="shared" si="931"/>
        <v>60.131666666666668</v>
      </c>
      <c r="Q830" s="2">
        <f t="shared" si="932"/>
        <v>66.131666666666661</v>
      </c>
      <c r="R830" s="2">
        <f t="shared" si="933"/>
        <v>58.583333333333336</v>
      </c>
      <c r="S830" s="2">
        <f t="shared" si="922"/>
        <v>62.583333333333336</v>
      </c>
      <c r="T830" s="2">
        <f t="shared" si="923"/>
        <v>72.583333333333343</v>
      </c>
      <c r="U830" s="7">
        <f t="shared" si="924"/>
        <v>1</v>
      </c>
      <c r="V830" s="2">
        <f t="shared" si="934"/>
        <v>9.9116892435909119</v>
      </c>
      <c r="W830" s="28">
        <f t="shared" si="935"/>
        <v>14.497165317585745</v>
      </c>
      <c r="X830" s="2">
        <f t="shared" si="936"/>
        <v>15.999810650389003</v>
      </c>
      <c r="Y830" s="2">
        <f t="shared" si="937"/>
        <v>135.45975299574246</v>
      </c>
      <c r="Z830" s="28">
        <f t="shared" si="938"/>
        <v>0</v>
      </c>
      <c r="AA830" s="28">
        <f t="shared" si="939"/>
        <v>13.666666666666666</v>
      </c>
      <c r="AB830" s="28">
        <f t="shared" si="940"/>
        <v>198.12792600700519</v>
      </c>
      <c r="AC830" s="2">
        <f t="shared" si="941"/>
        <v>218.6640788886497</v>
      </c>
      <c r="AD830" s="2">
        <f t="shared" si="925"/>
        <v>218.6640788886497</v>
      </c>
      <c r="AE830" s="2">
        <f t="shared" si="942"/>
        <v>218.6640788886497</v>
      </c>
      <c r="AF830" s="2">
        <f t="shared" si="926"/>
        <v>4423.0482969890691</v>
      </c>
      <c r="AG830" s="33">
        <f t="shared" si="943"/>
        <v>8.8096139971139978E-2</v>
      </c>
      <c r="AH830" s="33">
        <f t="shared" si="944"/>
        <v>8.8096139971139978E-2</v>
      </c>
      <c r="AI830" s="2">
        <f t="shared" si="945"/>
        <v>1.8082467655612229</v>
      </c>
      <c r="AJ830" s="7">
        <v>2.2000000000000002</v>
      </c>
      <c r="AK830" s="27">
        <f t="shared" si="946"/>
        <v>0</v>
      </c>
      <c r="AL830" s="3">
        <f t="shared" si="947"/>
        <v>3721.4604037299655</v>
      </c>
    </row>
    <row r="831" spans="1:38" ht="20.25" x14ac:dyDescent="0.3">
      <c r="A831" s="7">
        <v>33</v>
      </c>
      <c r="B831" s="7">
        <v>120</v>
      </c>
      <c r="C831" s="27">
        <v>97</v>
      </c>
      <c r="D831" s="27">
        <v>151</v>
      </c>
      <c r="E831" s="7">
        <v>11</v>
      </c>
      <c r="F831" s="32">
        <f t="shared" si="927"/>
        <v>14.416666666666666</v>
      </c>
      <c r="G831" s="8">
        <f t="shared" si="920"/>
        <v>57090</v>
      </c>
      <c r="H831" s="2">
        <v>1.4</v>
      </c>
      <c r="I831" s="7">
        <f t="shared" si="921"/>
        <v>79926</v>
      </c>
      <c r="J831" s="7">
        <v>1.2</v>
      </c>
      <c r="K831" s="7">
        <v>1.75</v>
      </c>
      <c r="L831" s="7">
        <v>0</v>
      </c>
      <c r="M831" s="2">
        <f t="shared" si="928"/>
        <v>2.0447619047619048</v>
      </c>
      <c r="N831" s="2">
        <f t="shared" si="929"/>
        <v>1.8095238095238095</v>
      </c>
      <c r="O831" s="2">
        <f t="shared" si="930"/>
        <v>7.5238095238095237</v>
      </c>
      <c r="P831" s="2">
        <f t="shared" si="931"/>
        <v>60.171666666666667</v>
      </c>
      <c r="Q831" s="2">
        <f t="shared" si="932"/>
        <v>66.171666666666667</v>
      </c>
      <c r="R831" s="2">
        <f t="shared" si="933"/>
        <v>58.583333333333336</v>
      </c>
      <c r="S831" s="2">
        <f t="shared" si="922"/>
        <v>62.583333333333336</v>
      </c>
      <c r="T831" s="2">
        <f t="shared" si="923"/>
        <v>72.583333333333343</v>
      </c>
      <c r="U831" s="7">
        <f t="shared" si="924"/>
        <v>1</v>
      </c>
      <c r="V831" s="2">
        <f t="shared" si="934"/>
        <v>9.905697743154013</v>
      </c>
      <c r="W831" s="28">
        <f t="shared" si="935"/>
        <v>14.48840195039379</v>
      </c>
      <c r="X831" s="2">
        <f t="shared" si="936"/>
        <v>15.990138951635524</v>
      </c>
      <c r="Y831" s="2">
        <f t="shared" si="937"/>
        <v>142.80714246380367</v>
      </c>
      <c r="Z831" s="28">
        <f t="shared" si="938"/>
        <v>0</v>
      </c>
      <c r="AA831" s="28">
        <f t="shared" si="939"/>
        <v>14.416666666666666</v>
      </c>
      <c r="AB831" s="28">
        <f t="shared" si="940"/>
        <v>208.87446145151046</v>
      </c>
      <c r="AC831" s="2">
        <f t="shared" si="941"/>
        <v>230.52450321941214</v>
      </c>
      <c r="AD831" s="2">
        <f t="shared" si="925"/>
        <v>230.52450321941214</v>
      </c>
      <c r="AE831" s="2">
        <f t="shared" si="942"/>
        <v>230.52450321941214</v>
      </c>
      <c r="AF831" s="2">
        <f t="shared" si="926"/>
        <v>4900.884539600077</v>
      </c>
      <c r="AG831" s="33">
        <f t="shared" si="943"/>
        <v>8.8422844516594518E-2</v>
      </c>
      <c r="AH831" s="33">
        <f t="shared" si="944"/>
        <v>8.8422844516594518E-2</v>
      </c>
      <c r="AI831" s="2">
        <f t="shared" si="945"/>
        <v>1.8084609191657777</v>
      </c>
      <c r="AJ831" s="7">
        <v>2.2000000000000002</v>
      </c>
      <c r="AK831" s="27">
        <f t="shared" si="946"/>
        <v>0</v>
      </c>
      <c r="AL831" s="3">
        <f t="shared" si="947"/>
        <v>3727.5947165588077</v>
      </c>
    </row>
    <row r="832" spans="1:38" ht="20.25" x14ac:dyDescent="0.3">
      <c r="A832" s="7">
        <v>33</v>
      </c>
      <c r="B832" s="7">
        <v>132</v>
      </c>
      <c r="C832" s="27">
        <v>106</v>
      </c>
      <c r="D832" s="27">
        <v>166</v>
      </c>
      <c r="E832" s="7">
        <v>12</v>
      </c>
      <c r="F832" s="32">
        <f t="shared" si="927"/>
        <v>15.833333333333334</v>
      </c>
      <c r="G832" s="8">
        <f t="shared" si="920"/>
        <v>62700</v>
      </c>
      <c r="H832" s="2">
        <v>1.4</v>
      </c>
      <c r="I832" s="7">
        <f t="shared" si="921"/>
        <v>87780</v>
      </c>
      <c r="J832" s="7">
        <v>1.2</v>
      </c>
      <c r="K832" s="7">
        <v>1.75</v>
      </c>
      <c r="L832" s="7">
        <v>0</v>
      </c>
      <c r="M832" s="2">
        <f t="shared" si="928"/>
        <v>2.0019047619047616</v>
      </c>
      <c r="N832" s="2">
        <f t="shared" si="929"/>
        <v>1.8095238095238095</v>
      </c>
      <c r="O832" s="2">
        <f t="shared" si="930"/>
        <v>7.5238095238095237</v>
      </c>
      <c r="P832" s="2">
        <f t="shared" si="931"/>
        <v>60.246666666666663</v>
      </c>
      <c r="Q832" s="2">
        <f t="shared" si="932"/>
        <v>66.24666666666667</v>
      </c>
      <c r="R832" s="2">
        <f t="shared" si="933"/>
        <v>58.583333333333336</v>
      </c>
      <c r="S832" s="2">
        <f t="shared" si="922"/>
        <v>62.583333333333336</v>
      </c>
      <c r="T832" s="2">
        <f t="shared" si="923"/>
        <v>72.583333333333343</v>
      </c>
      <c r="U832" s="7">
        <f t="shared" si="924"/>
        <v>1</v>
      </c>
      <c r="V832" s="2">
        <f t="shared" si="934"/>
        <v>9.8944831814542553</v>
      </c>
      <c r="W832" s="28">
        <f t="shared" si="935"/>
        <v>14.471999160624046</v>
      </c>
      <c r="X832" s="2">
        <f t="shared" si="936"/>
        <v>15.972035996698832</v>
      </c>
      <c r="Y832" s="2">
        <f t="shared" si="937"/>
        <v>156.66265037302571</v>
      </c>
      <c r="Z832" s="28">
        <f t="shared" si="938"/>
        <v>0</v>
      </c>
      <c r="AA832" s="28">
        <f t="shared" si="939"/>
        <v>15.833333333333334</v>
      </c>
      <c r="AB832" s="28">
        <f t="shared" si="940"/>
        <v>229.13998670988073</v>
      </c>
      <c r="AC832" s="2">
        <f t="shared" si="941"/>
        <v>252.89056994773151</v>
      </c>
      <c r="AD832" s="2">
        <f t="shared" si="925"/>
        <v>252.89056994773151</v>
      </c>
      <c r="AE832" s="2">
        <f t="shared" si="942"/>
        <v>252.89056994773151</v>
      </c>
      <c r="AF832" s="2">
        <f t="shared" si="926"/>
        <v>5930.0702929160934</v>
      </c>
      <c r="AG832" s="33">
        <f t="shared" si="943"/>
        <v>8.9039953102453093E-2</v>
      </c>
      <c r="AH832" s="33">
        <f t="shared" si="944"/>
        <v>8.9039953102453093E-2</v>
      </c>
      <c r="AI832" s="2">
        <f t="shared" si="945"/>
        <v>1.8088655699590692</v>
      </c>
      <c r="AJ832" s="7">
        <v>2.2000000000000002</v>
      </c>
      <c r="AK832" s="27">
        <f t="shared" si="946"/>
        <v>0</v>
      </c>
      <c r="AL832" s="3">
        <f t="shared" si="947"/>
        <v>3745.0112719204371</v>
      </c>
    </row>
    <row r="833" spans="1:38" ht="20.25" x14ac:dyDescent="0.3">
      <c r="A833" s="7">
        <v>33</v>
      </c>
      <c r="B833" s="7">
        <v>144</v>
      </c>
      <c r="C833" s="27">
        <v>116</v>
      </c>
      <c r="D833" s="27">
        <v>180</v>
      </c>
      <c r="E833" s="7">
        <v>13</v>
      </c>
      <c r="F833" s="32">
        <f t="shared" si="927"/>
        <v>17.166666666666668</v>
      </c>
      <c r="G833" s="8">
        <f t="shared" si="920"/>
        <v>67980</v>
      </c>
      <c r="H833" s="2">
        <v>1.4</v>
      </c>
      <c r="I833" s="7">
        <f t="shared" si="921"/>
        <v>95172</v>
      </c>
      <c r="J833" s="7">
        <v>1.2</v>
      </c>
      <c r="K833" s="7">
        <v>1.75</v>
      </c>
      <c r="L833" s="7">
        <v>0</v>
      </c>
      <c r="M833" s="2">
        <f t="shared" si="928"/>
        <v>1.9619047619047618</v>
      </c>
      <c r="N833" s="2">
        <f t="shared" si="929"/>
        <v>1.8095238095238095</v>
      </c>
      <c r="O833" s="2">
        <f t="shared" si="930"/>
        <v>7.5238095238095237</v>
      </c>
      <c r="P833" s="2">
        <f t="shared" si="931"/>
        <v>60.316666666666663</v>
      </c>
      <c r="Q833" s="2">
        <f t="shared" si="932"/>
        <v>66.316666666666663</v>
      </c>
      <c r="R833" s="2">
        <f t="shared" si="933"/>
        <v>58.583333333333336</v>
      </c>
      <c r="S833" s="2">
        <f t="shared" si="922"/>
        <v>62.583333333333336</v>
      </c>
      <c r="T833" s="2">
        <f t="shared" si="923"/>
        <v>72.583333333333343</v>
      </c>
      <c r="U833" s="7">
        <f t="shared" si="924"/>
        <v>1</v>
      </c>
      <c r="V833" s="2">
        <f t="shared" si="934"/>
        <v>9.8840391429113801</v>
      </c>
      <c r="W833" s="28">
        <f t="shared" si="935"/>
        <v>14.456723363570864</v>
      </c>
      <c r="X833" s="2">
        <f t="shared" si="936"/>
        <v>15.955176848373593</v>
      </c>
      <c r="Y833" s="2">
        <f t="shared" si="937"/>
        <v>169.67600528664536</v>
      </c>
      <c r="Z833" s="28">
        <f t="shared" si="938"/>
        <v>0</v>
      </c>
      <c r="AA833" s="28">
        <f t="shared" si="939"/>
        <v>17.166666666666668</v>
      </c>
      <c r="AB833" s="28">
        <f t="shared" si="940"/>
        <v>248.17375107463317</v>
      </c>
      <c r="AC833" s="2">
        <f t="shared" si="941"/>
        <v>273.8972025637467</v>
      </c>
      <c r="AD833" s="2">
        <f t="shared" si="925"/>
        <v>273.8972025637467</v>
      </c>
      <c r="AE833" s="2">
        <f t="shared" si="942"/>
        <v>273.8972025637467</v>
      </c>
      <c r="AF833" s="2">
        <f t="shared" si="926"/>
        <v>7057.2737370241111</v>
      </c>
      <c r="AG833" s="33">
        <f t="shared" si="943"/>
        <v>8.9620761183261191E-2</v>
      </c>
      <c r="AH833" s="33">
        <f t="shared" si="944"/>
        <v>8.9620761183261191E-2</v>
      </c>
      <c r="AI833" s="2">
        <f t="shared" si="945"/>
        <v>1.8092465832192595</v>
      </c>
      <c r="AJ833" s="7">
        <v>2.2000000000000002</v>
      </c>
      <c r="AK833" s="27">
        <f t="shared" si="946"/>
        <v>0</v>
      </c>
      <c r="AL833" s="3">
        <f t="shared" si="947"/>
        <v>3766.9187710582369</v>
      </c>
    </row>
    <row r="834" spans="1:38" ht="20.25" x14ac:dyDescent="0.3">
      <c r="A834" s="7"/>
      <c r="B834" s="7"/>
      <c r="C834" s="7"/>
      <c r="D834" s="2"/>
      <c r="E834" s="2"/>
      <c r="F834" s="2"/>
      <c r="G834" s="7"/>
      <c r="H834" s="7"/>
      <c r="I834" s="7"/>
      <c r="J834" s="7"/>
      <c r="K834" s="2"/>
      <c r="L834" s="2"/>
      <c r="M834" s="2"/>
      <c r="N834" s="2"/>
      <c r="O834" s="2"/>
      <c r="P834" s="2"/>
      <c r="Q834" s="2"/>
      <c r="R834" s="2"/>
      <c r="S834" s="7"/>
      <c r="T834" s="2"/>
      <c r="U834" s="28"/>
      <c r="V834" s="2"/>
      <c r="W834" s="2"/>
      <c r="X834" s="28"/>
      <c r="Y834" s="28"/>
      <c r="Z834" s="28"/>
      <c r="AA834" s="2"/>
      <c r="AB834" s="2"/>
      <c r="AC834" s="2"/>
      <c r="AD834" s="7"/>
      <c r="AE834" s="2"/>
      <c r="AF834" s="5"/>
      <c r="AG834" s="7"/>
      <c r="AH834" s="3"/>
    </row>
    <row r="835" spans="1:38" ht="150" x14ac:dyDescent="0.2">
      <c r="A835" s="7" t="s">
        <v>10</v>
      </c>
      <c r="B835" s="7" t="s">
        <v>82</v>
      </c>
      <c r="C835" s="31" t="s">
        <v>83</v>
      </c>
      <c r="D835" s="31" t="s">
        <v>84</v>
      </c>
      <c r="E835" s="7" t="s">
        <v>12</v>
      </c>
      <c r="F835" s="7" t="s">
        <v>85</v>
      </c>
      <c r="G835" s="7" t="s">
        <v>47</v>
      </c>
      <c r="H835" s="7" t="s">
        <v>14</v>
      </c>
      <c r="I835" s="7" t="s">
        <v>15</v>
      </c>
      <c r="J835" s="7" t="s">
        <v>16</v>
      </c>
      <c r="K835" s="7" t="s">
        <v>17</v>
      </c>
      <c r="L835" s="7" t="s">
        <v>18</v>
      </c>
      <c r="M835" s="7" t="s">
        <v>25</v>
      </c>
      <c r="N835" s="7" t="s">
        <v>26</v>
      </c>
      <c r="O835" s="7" t="s">
        <v>27</v>
      </c>
      <c r="P835" s="7" t="s">
        <v>28</v>
      </c>
      <c r="Q835" s="7" t="s">
        <v>29</v>
      </c>
      <c r="R835" s="7" t="s">
        <v>30</v>
      </c>
      <c r="S835" s="7" t="s">
        <v>31</v>
      </c>
      <c r="T835" s="7" t="s">
        <v>32</v>
      </c>
      <c r="U835" s="7" t="s">
        <v>33</v>
      </c>
      <c r="V835" s="7" t="s">
        <v>34</v>
      </c>
      <c r="W835" s="26" t="s">
        <v>35</v>
      </c>
      <c r="X835" s="7" t="s">
        <v>36</v>
      </c>
      <c r="Y835" s="7" t="s">
        <v>37</v>
      </c>
      <c r="Z835" s="26" t="s">
        <v>59</v>
      </c>
      <c r="AA835" s="26" t="s">
        <v>60</v>
      </c>
      <c r="AB835" s="26" t="s">
        <v>61</v>
      </c>
      <c r="AC835" s="7" t="s">
        <v>39</v>
      </c>
      <c r="AD835" s="7" t="s">
        <v>40</v>
      </c>
      <c r="AE835" s="7" t="s">
        <v>41</v>
      </c>
      <c r="AF835" s="7" t="s">
        <v>21</v>
      </c>
      <c r="AG835" s="26" t="s">
        <v>90</v>
      </c>
      <c r="AH835" s="26" t="s">
        <v>89</v>
      </c>
      <c r="AI835" s="7" t="s">
        <v>22</v>
      </c>
      <c r="AJ835" s="7" t="s">
        <v>23</v>
      </c>
      <c r="AK835" s="26" t="s">
        <v>20</v>
      </c>
      <c r="AL835" s="7" t="s">
        <v>24</v>
      </c>
    </row>
    <row r="836" spans="1:38" ht="20.25" x14ac:dyDescent="0.3">
      <c r="A836" s="7">
        <v>34</v>
      </c>
      <c r="B836" s="7">
        <v>18</v>
      </c>
      <c r="C836" s="27">
        <v>14</v>
      </c>
      <c r="D836" s="27">
        <v>23</v>
      </c>
      <c r="E836" s="7">
        <v>2.75</v>
      </c>
      <c r="F836" s="32">
        <f>($D836+2*$E836)/12</f>
        <v>2.375</v>
      </c>
      <c r="G836" s="8">
        <f t="shared" ref="G836:G858" si="949">$B$4*$A836*$F836</f>
        <v>9690</v>
      </c>
      <c r="H836" s="2">
        <v>1.4</v>
      </c>
      <c r="I836" s="7">
        <f t="shared" ref="I836:I858" si="950">$G836*$H836</f>
        <v>13566</v>
      </c>
      <c r="J836" s="7">
        <v>1.2</v>
      </c>
      <c r="K836" s="7">
        <v>1.1499999999999999</v>
      </c>
      <c r="L836" s="7">
        <v>0</v>
      </c>
      <c r="M836" s="2">
        <f>($E$7-$C$7-0.06*$D836/12)/$K836</f>
        <v>3.6681159420289853</v>
      </c>
      <c r="N836" s="2">
        <f>($F$7-$B$7)/$K836</f>
        <v>2.7536231884057973</v>
      </c>
      <c r="O836" s="2">
        <f>($G$7-$B$7)/$K836</f>
        <v>11.449275362318842</v>
      </c>
      <c r="P836" s="2">
        <f>$C$7+$K836*$A836+0.06*$D836/12</f>
        <v>40.881666666666661</v>
      </c>
      <c r="Q836" s="2">
        <f>IF($A836&lt;$M836,$P836,$P836+$E$7)</f>
        <v>46.881666666666661</v>
      </c>
      <c r="R836" s="2">
        <f>$B$7+K836*$A836</f>
        <v>39.93333333333333</v>
      </c>
      <c r="S836" s="2">
        <f t="shared" ref="S836:S858" si="951">$R836+$F$7</f>
        <v>43.93333333333333</v>
      </c>
      <c r="T836" s="2">
        <f t="shared" ref="T836:T858" si="952">$R836+$G$7</f>
        <v>53.93333333333333</v>
      </c>
      <c r="U836" s="7">
        <f t="shared" ref="U836:U858" si="953">IF($A836&lt;$M836,0.5,1)</f>
        <v>1</v>
      </c>
      <c r="V836" s="2">
        <f>($U836*$H$7*(1+$L836)*$J836)/($Q836*$R836)</f>
        <v>20.511273158346143</v>
      </c>
      <c r="W836" s="28">
        <f>IF($A836&lt;$N836,(($U836*$I$7/2*(1+$L836)*$J$7)/($R836*$Q836)),(($U836*$I$7*(1+$L836)*$J$7)/($S836*$Q836)))</f>
        <v>29.130910048011518</v>
      </c>
      <c r="X836" s="2">
        <f>(2*$U836*$H$7*(1+$L836)*$J836)/($Q836*$T836)</f>
        <v>30.373924899503926</v>
      </c>
      <c r="Y836" s="2">
        <f>IF($R836&gt;$F836,$F836*$V836,$R836*$V836)</f>
        <v>48.714273751072085</v>
      </c>
      <c r="Z836" s="28">
        <f>IF($N836&lt;$A836,0,$F$7-$B$7-$K836*$A836)</f>
        <v>0</v>
      </c>
      <c r="AA836" s="28">
        <f>IF($S836&gt;$F836,$F836,$S836)</f>
        <v>2.375</v>
      </c>
      <c r="AB836" s="28">
        <f>($AA836-$Z836)*$W836</f>
        <v>69.185911364027362</v>
      </c>
      <c r="AC836" s="2">
        <f>IF($T836&gt;$F836,$F836*$X836,$T836*$X836)</f>
        <v>72.138071636321826</v>
      </c>
      <c r="AD836" s="2">
        <f t="shared" ref="AD836:AD858" si="954">IF($Y836&gt;$AC836,$Y836,$AC836)</f>
        <v>72.138071636321826</v>
      </c>
      <c r="AE836" s="2">
        <f>IF($AB836&gt;$AD836,$AB836,$AD836)</f>
        <v>72.138071636321826</v>
      </c>
      <c r="AF836" s="2">
        <f t="shared" ref="AF836:AF858" si="955">PI()*($B836/(2*12))^2*62.4</f>
        <v>110.26990214100174</v>
      </c>
      <c r="AG836" s="33">
        <f>0.23*($M$7/$H836)*(1+0.35*$M$7*($F836/$A836))</f>
        <v>8.314699317226891E-2</v>
      </c>
      <c r="AH836" s="33">
        <f>IF(AG836&gt;0.33,0.33,AG836)</f>
        <v>8.314699317226891E-2</v>
      </c>
      <c r="AI836" s="2">
        <f>$P$7/($O$7-$N$7*AH836)</f>
        <v>1.8050088110312392</v>
      </c>
      <c r="AJ836" s="7">
        <v>2.4</v>
      </c>
      <c r="AK836" s="27">
        <f>IF($A836&gt;$F836,0,$AE836)</f>
        <v>0</v>
      </c>
      <c r="AL836" s="3">
        <f>(12/$D836)*(($I836+$AF836)/$AI836+$AK836/$AJ836)</f>
        <v>3953.1359197398083</v>
      </c>
    </row>
    <row r="837" spans="1:38" ht="20.25" x14ac:dyDescent="0.3">
      <c r="A837" s="7">
        <v>34</v>
      </c>
      <c r="B837" s="7">
        <v>24</v>
      </c>
      <c r="C837" s="27">
        <v>19</v>
      </c>
      <c r="D837" s="27">
        <v>30</v>
      </c>
      <c r="E837" s="7">
        <v>3.25</v>
      </c>
      <c r="F837" s="32">
        <f t="shared" ref="F837:F858" si="956">($D837+2*$E837)/12</f>
        <v>3.0416666666666665</v>
      </c>
      <c r="G837" s="8">
        <f t="shared" si="949"/>
        <v>12410</v>
      </c>
      <c r="H837" s="2">
        <v>1.4</v>
      </c>
      <c r="I837" s="7">
        <f t="shared" si="950"/>
        <v>17374</v>
      </c>
      <c r="J837" s="7">
        <v>1.2</v>
      </c>
      <c r="K837" s="4">
        <f>(1.75-1.15)*(($D837-24)/(96-24))+1.15</f>
        <v>1.2</v>
      </c>
      <c r="L837" s="7">
        <v>0</v>
      </c>
      <c r="M837" s="2">
        <f t="shared" ref="M837:M858" si="957">($E$7-$C$7-0.06*$D837/12)/$K837</f>
        <v>3.4861111111111107</v>
      </c>
      <c r="N837" s="2">
        <f t="shared" ref="N837:N858" si="958">($F$7-$B$7)/$K837</f>
        <v>2.6388888888888888</v>
      </c>
      <c r="O837" s="2">
        <f t="shared" ref="O837:O858" si="959">($G$7-$B$7)/$K837</f>
        <v>10.972222222222221</v>
      </c>
      <c r="P837" s="2">
        <f t="shared" ref="P837:P858" si="960">$C$7+$K837*$A837+0.06*$D837/12</f>
        <v>42.61666666666666</v>
      </c>
      <c r="Q837" s="2">
        <f t="shared" ref="Q837:Q858" si="961">IF($A837&lt;$M837,$P837,$P837+$E$7)</f>
        <v>48.61666666666666</v>
      </c>
      <c r="R837" s="2">
        <f t="shared" ref="R837:R858" si="962">$B$7+K837*$A837</f>
        <v>41.633333333333333</v>
      </c>
      <c r="S837" s="2">
        <f t="shared" si="951"/>
        <v>45.633333333333333</v>
      </c>
      <c r="T837" s="2">
        <f t="shared" si="952"/>
        <v>55.633333333333333</v>
      </c>
      <c r="U837" s="7">
        <f t="shared" si="953"/>
        <v>1</v>
      </c>
      <c r="V837" s="2">
        <f t="shared" ref="V837:V858" si="963">($U837*$H$7*(1+$L837)*$J837)/($Q837*$R837)</f>
        <v>18.971639430159144</v>
      </c>
      <c r="W837" s="28">
        <f t="shared" ref="W837:W858" si="964">IF($A837&lt;$N837,(($U837*$I$7/2*(1+$L837)*$J$7)/($R837*$Q837)),(($U837*$I$7*(1+$L837)*$J$7)/($S837*$Q837)))</f>
        <v>27.044806483140945</v>
      </c>
      <c r="X837" s="2">
        <f t="shared" ref="X837:X858" si="965">(2*$U837*$H$7*(1+$L837)*$J837)/($Q837*$T837)</f>
        <v>28.39494026155635</v>
      </c>
      <c r="Y837" s="2">
        <f t="shared" ref="Y837:Y858" si="966">IF($R837&gt;$F837,$F837*$V837,$R837*$V837)</f>
        <v>57.705403266734059</v>
      </c>
      <c r="Z837" s="28">
        <f t="shared" ref="Z837:Z858" si="967">IF($N837&lt;$A837,0,$F$7-$B$7-$K837*$A837)</f>
        <v>0</v>
      </c>
      <c r="AA837" s="28">
        <f t="shared" ref="AA837:AA858" si="968">IF($S837&gt;$F837,$F837,$S837)</f>
        <v>3.0416666666666665</v>
      </c>
      <c r="AB837" s="28">
        <f t="shared" ref="AB837:AB858" si="969">($AA837-$Z837)*$W837</f>
        <v>82.261286386220377</v>
      </c>
      <c r="AC837" s="2">
        <f t="shared" ref="AC837:AC858" si="970">IF($T837&gt;$F837,$F837*$X837,$T837*$X837)</f>
        <v>86.36794329556723</v>
      </c>
      <c r="AD837" s="2">
        <f t="shared" si="954"/>
        <v>86.36794329556723</v>
      </c>
      <c r="AE837" s="2">
        <f t="shared" ref="AE837:AE858" si="971">IF($AB837&gt;$AD837,$AB837,$AD837)</f>
        <v>86.36794329556723</v>
      </c>
      <c r="AF837" s="2">
        <f t="shared" si="955"/>
        <v>196.03538158400309</v>
      </c>
      <c r="AG837" s="33">
        <f t="shared" ref="AG837:AG858" si="972">0.23*($M$7/$H837)*(1+0.35*$M$7*($F837/$A837))</f>
        <v>8.3428855917366943E-2</v>
      </c>
      <c r="AH837" s="33">
        <f t="shared" ref="AH837:AH858" si="973">IF(AG837&gt;0.33,0.33,AG837)</f>
        <v>8.3428855917366943E-2</v>
      </c>
      <c r="AI837" s="2">
        <f t="shared" ref="AI837:AI858" si="974">$P$7/($O$7-$N$7*AH837)</f>
        <v>1.8051929068855448</v>
      </c>
      <c r="AJ837" s="7">
        <v>2.2000000000000002</v>
      </c>
      <c r="AK837" s="27">
        <f t="shared" ref="AK837:AK858" si="975">IF($A837&gt;$F837,0,$AE837)</f>
        <v>0</v>
      </c>
      <c r="AL837" s="3">
        <f t="shared" ref="AL837:AL858" si="976">(12/$D837)*(($I837+$AF837)/$AI837+$AK837/$AJ837)</f>
        <v>3893.2205670799262</v>
      </c>
    </row>
    <row r="838" spans="1:38" ht="20.25" x14ac:dyDescent="0.3">
      <c r="A838" s="7">
        <v>34</v>
      </c>
      <c r="B838" s="7">
        <v>27</v>
      </c>
      <c r="C838" s="27">
        <v>22</v>
      </c>
      <c r="D838" s="27">
        <v>34</v>
      </c>
      <c r="E838" s="7">
        <v>3.5</v>
      </c>
      <c r="F838" s="32">
        <f t="shared" si="956"/>
        <v>3.4166666666666665</v>
      </c>
      <c r="G838" s="8">
        <f t="shared" si="949"/>
        <v>13940</v>
      </c>
      <c r="H838" s="2">
        <v>1.4</v>
      </c>
      <c r="I838" s="7">
        <f t="shared" si="950"/>
        <v>19516</v>
      </c>
      <c r="J838" s="7">
        <v>1.2</v>
      </c>
      <c r="K838" s="4">
        <f t="shared" ref="K838:K848" si="977">(1.75-1.15)*(($D838-24)/(96-24))+1.15</f>
        <v>1.2333333333333332</v>
      </c>
      <c r="L838" s="7">
        <v>0</v>
      </c>
      <c r="M838" s="2">
        <f t="shared" si="957"/>
        <v>3.3756756756756761</v>
      </c>
      <c r="N838" s="2">
        <f t="shared" si="958"/>
        <v>2.567567567567568</v>
      </c>
      <c r="O838" s="2">
        <f t="shared" si="959"/>
        <v>10.675675675675677</v>
      </c>
      <c r="P838" s="2">
        <f t="shared" si="960"/>
        <v>43.769999999999996</v>
      </c>
      <c r="Q838" s="2">
        <f t="shared" si="961"/>
        <v>49.769999999999996</v>
      </c>
      <c r="R838" s="2">
        <f t="shared" si="962"/>
        <v>42.766666666666666</v>
      </c>
      <c r="S838" s="2">
        <f t="shared" si="951"/>
        <v>46.766666666666666</v>
      </c>
      <c r="T838" s="2">
        <f t="shared" si="952"/>
        <v>56.766666666666666</v>
      </c>
      <c r="U838" s="7">
        <f t="shared" si="953"/>
        <v>1</v>
      </c>
      <c r="V838" s="2">
        <f t="shared" si="963"/>
        <v>18.04089928245142</v>
      </c>
      <c r="W838" s="28">
        <f t="shared" si="964"/>
        <v>25.777879743613212</v>
      </c>
      <c r="X838" s="2">
        <f t="shared" si="965"/>
        <v>27.183175313429448</v>
      </c>
      <c r="Y838" s="2">
        <f t="shared" si="966"/>
        <v>61.639739215042347</v>
      </c>
      <c r="Z838" s="28">
        <f t="shared" si="967"/>
        <v>0</v>
      </c>
      <c r="AA838" s="28">
        <f t="shared" si="968"/>
        <v>3.4166666666666665</v>
      </c>
      <c r="AB838" s="28">
        <f t="shared" si="969"/>
        <v>88.074422457345136</v>
      </c>
      <c r="AC838" s="2">
        <f t="shared" si="970"/>
        <v>92.875848987550611</v>
      </c>
      <c r="AD838" s="2">
        <f t="shared" si="954"/>
        <v>92.875848987550611</v>
      </c>
      <c r="AE838" s="2">
        <f t="shared" si="971"/>
        <v>92.875848987550611</v>
      </c>
      <c r="AF838" s="2">
        <f t="shared" si="955"/>
        <v>248.1072798172539</v>
      </c>
      <c r="AG838" s="33">
        <f t="shared" si="972"/>
        <v>8.3587403711484598E-2</v>
      </c>
      <c r="AH838" s="33">
        <f t="shared" si="973"/>
        <v>8.3587403711484598E-2</v>
      </c>
      <c r="AI838" s="2">
        <f t="shared" si="974"/>
        <v>1.8052964773070954</v>
      </c>
      <c r="AJ838" s="7">
        <v>2.2000000000000002</v>
      </c>
      <c r="AK838" s="27">
        <f t="shared" si="975"/>
        <v>0</v>
      </c>
      <c r="AL838" s="3">
        <f t="shared" si="976"/>
        <v>3863.9455418618309</v>
      </c>
    </row>
    <row r="839" spans="1:38" ht="20.25" x14ac:dyDescent="0.3">
      <c r="A839" s="7">
        <v>34</v>
      </c>
      <c r="B839" s="7">
        <v>30</v>
      </c>
      <c r="C839" s="27">
        <v>24</v>
      </c>
      <c r="D839" s="27">
        <v>38</v>
      </c>
      <c r="E839" s="7">
        <v>3.75</v>
      </c>
      <c r="F839" s="32">
        <f t="shared" si="956"/>
        <v>3.7916666666666665</v>
      </c>
      <c r="G839" s="8">
        <f t="shared" si="949"/>
        <v>15470</v>
      </c>
      <c r="H839" s="2">
        <v>1.4</v>
      </c>
      <c r="I839" s="7">
        <f t="shared" si="950"/>
        <v>21658</v>
      </c>
      <c r="J839" s="7">
        <v>1.2</v>
      </c>
      <c r="K839" s="4">
        <f t="shared" si="977"/>
        <v>1.2666666666666666</v>
      </c>
      <c r="L839" s="7">
        <v>0</v>
      </c>
      <c r="M839" s="2">
        <f t="shared" si="957"/>
        <v>3.271052631578947</v>
      </c>
      <c r="N839" s="2">
        <f t="shared" si="958"/>
        <v>2.5</v>
      </c>
      <c r="O839" s="2">
        <f t="shared" si="959"/>
        <v>10.394736842105264</v>
      </c>
      <c r="P839" s="2">
        <f t="shared" si="960"/>
        <v>44.923333333333325</v>
      </c>
      <c r="Q839" s="2">
        <f t="shared" si="961"/>
        <v>50.923333333333325</v>
      </c>
      <c r="R839" s="2">
        <f t="shared" si="962"/>
        <v>43.9</v>
      </c>
      <c r="S839" s="2">
        <f t="shared" si="951"/>
        <v>47.9</v>
      </c>
      <c r="T839" s="2">
        <f t="shared" si="952"/>
        <v>57.9</v>
      </c>
      <c r="U839" s="7">
        <f t="shared" si="953"/>
        <v>1</v>
      </c>
      <c r="V839" s="2">
        <f t="shared" si="963"/>
        <v>17.177101432722349</v>
      </c>
      <c r="W839" s="28">
        <f t="shared" si="964"/>
        <v>24.597949924860099</v>
      </c>
      <c r="X839" s="2">
        <f t="shared" si="965"/>
        <v>26.047487146684325</v>
      </c>
      <c r="Y839" s="2">
        <f t="shared" si="966"/>
        <v>65.129842932405566</v>
      </c>
      <c r="Z839" s="28">
        <f t="shared" si="967"/>
        <v>0</v>
      </c>
      <c r="AA839" s="28">
        <f t="shared" si="968"/>
        <v>3.7916666666666665</v>
      </c>
      <c r="AB839" s="28">
        <f t="shared" si="969"/>
        <v>93.26722679842787</v>
      </c>
      <c r="AC839" s="2">
        <f t="shared" si="970"/>
        <v>98.76338876451139</v>
      </c>
      <c r="AD839" s="2">
        <f t="shared" si="954"/>
        <v>98.76338876451139</v>
      </c>
      <c r="AE839" s="2">
        <f t="shared" si="971"/>
        <v>98.76338876451139</v>
      </c>
      <c r="AF839" s="2">
        <f t="shared" si="955"/>
        <v>306.30528372500481</v>
      </c>
      <c r="AG839" s="33">
        <f t="shared" si="972"/>
        <v>8.374595150560224E-2</v>
      </c>
      <c r="AH839" s="33">
        <f t="shared" si="973"/>
        <v>8.374595150560224E-2</v>
      </c>
      <c r="AI839" s="2">
        <f t="shared" si="974"/>
        <v>1.8054000596137447</v>
      </c>
      <c r="AJ839" s="7">
        <v>2.2000000000000002</v>
      </c>
      <c r="AK839" s="27">
        <f t="shared" si="975"/>
        <v>0</v>
      </c>
      <c r="AL839" s="3">
        <f t="shared" si="976"/>
        <v>3841.8611811006485</v>
      </c>
    </row>
    <row r="840" spans="1:38" ht="20.25" x14ac:dyDescent="0.3">
      <c r="A840" s="7">
        <v>34</v>
      </c>
      <c r="B840" s="7">
        <v>33</v>
      </c>
      <c r="C840" s="27">
        <v>27</v>
      </c>
      <c r="D840" s="27">
        <v>42</v>
      </c>
      <c r="E840" s="7">
        <v>3.75</v>
      </c>
      <c r="F840" s="32">
        <f t="shared" si="956"/>
        <v>4.125</v>
      </c>
      <c r="G840" s="8">
        <f t="shared" si="949"/>
        <v>16830</v>
      </c>
      <c r="H840" s="2">
        <v>1.4</v>
      </c>
      <c r="I840" s="7">
        <f t="shared" si="950"/>
        <v>23562</v>
      </c>
      <c r="J840" s="7">
        <v>1.2</v>
      </c>
      <c r="K840" s="4">
        <f t="shared" si="977"/>
        <v>1.2999999999999998</v>
      </c>
      <c r="L840" s="7">
        <v>0</v>
      </c>
      <c r="M840" s="2">
        <f t="shared" si="957"/>
        <v>3.1717948717948721</v>
      </c>
      <c r="N840" s="2">
        <f t="shared" si="958"/>
        <v>2.4358974358974361</v>
      </c>
      <c r="O840" s="2">
        <f t="shared" si="959"/>
        <v>10.12820512820513</v>
      </c>
      <c r="P840" s="2">
        <f t="shared" si="960"/>
        <v>46.076666666666661</v>
      </c>
      <c r="Q840" s="2">
        <f t="shared" si="961"/>
        <v>52.076666666666661</v>
      </c>
      <c r="R840" s="2">
        <f t="shared" si="962"/>
        <v>45.033333333333331</v>
      </c>
      <c r="S840" s="2">
        <f t="shared" si="951"/>
        <v>49.033333333333331</v>
      </c>
      <c r="T840" s="2">
        <f t="shared" si="952"/>
        <v>59.033333333333331</v>
      </c>
      <c r="U840" s="7">
        <f t="shared" si="953"/>
        <v>1</v>
      </c>
      <c r="V840" s="2">
        <f t="shared" si="963"/>
        <v>16.37396855487362</v>
      </c>
      <c r="W840" s="28">
        <f t="shared" si="964"/>
        <v>23.497229263292681</v>
      </c>
      <c r="X840" s="2">
        <f t="shared" si="965"/>
        <v>24.981627913759752</v>
      </c>
      <c r="Y840" s="2">
        <f t="shared" si="966"/>
        <v>67.542620288853684</v>
      </c>
      <c r="Z840" s="28">
        <f t="shared" si="967"/>
        <v>0</v>
      </c>
      <c r="AA840" s="28">
        <f t="shared" si="968"/>
        <v>4.125</v>
      </c>
      <c r="AB840" s="28">
        <f t="shared" si="969"/>
        <v>96.926070711082303</v>
      </c>
      <c r="AC840" s="2">
        <f t="shared" si="970"/>
        <v>103.04921514425898</v>
      </c>
      <c r="AD840" s="2">
        <f t="shared" si="954"/>
        <v>103.04921514425898</v>
      </c>
      <c r="AE840" s="2">
        <f t="shared" si="971"/>
        <v>103.04921514425898</v>
      </c>
      <c r="AF840" s="2">
        <f t="shared" si="955"/>
        <v>370.62939330725584</v>
      </c>
      <c r="AG840" s="33">
        <f t="shared" si="972"/>
        <v>8.3886882878151256E-2</v>
      </c>
      <c r="AH840" s="33">
        <f t="shared" si="973"/>
        <v>8.3886882878151256E-2</v>
      </c>
      <c r="AI840" s="2">
        <f t="shared" si="974"/>
        <v>1.8054921427544781</v>
      </c>
      <c r="AJ840" s="7">
        <v>2.2000000000000002</v>
      </c>
      <c r="AK840" s="27">
        <f t="shared" si="975"/>
        <v>0</v>
      </c>
      <c r="AL840" s="3">
        <f t="shared" si="976"/>
        <v>3787.2743671659168</v>
      </c>
    </row>
    <row r="841" spans="1:38" ht="20.25" x14ac:dyDescent="0.3">
      <c r="A841" s="7">
        <v>34</v>
      </c>
      <c r="B841" s="7">
        <v>36</v>
      </c>
      <c r="C841" s="27">
        <v>29</v>
      </c>
      <c r="D841" s="27">
        <v>45</v>
      </c>
      <c r="E841" s="7">
        <v>4.5</v>
      </c>
      <c r="F841" s="32">
        <f t="shared" si="956"/>
        <v>4.5</v>
      </c>
      <c r="G841" s="8">
        <f t="shared" si="949"/>
        <v>18360</v>
      </c>
      <c r="H841" s="2">
        <v>1.4</v>
      </c>
      <c r="I841" s="7">
        <f t="shared" si="950"/>
        <v>25704</v>
      </c>
      <c r="J841" s="7">
        <v>1.2</v>
      </c>
      <c r="K841" s="4">
        <f t="shared" si="977"/>
        <v>1.325</v>
      </c>
      <c r="L841" s="7">
        <v>0</v>
      </c>
      <c r="M841" s="2">
        <f t="shared" si="957"/>
        <v>3.10062893081761</v>
      </c>
      <c r="N841" s="2">
        <f t="shared" si="958"/>
        <v>2.3899371069182389</v>
      </c>
      <c r="O841" s="2">
        <f t="shared" si="959"/>
        <v>9.9371069182389942</v>
      </c>
      <c r="P841" s="2">
        <f t="shared" si="960"/>
        <v>46.941666666666663</v>
      </c>
      <c r="Q841" s="2">
        <f t="shared" si="961"/>
        <v>52.941666666666663</v>
      </c>
      <c r="R841" s="2">
        <f t="shared" si="962"/>
        <v>45.883333333333333</v>
      </c>
      <c r="S841" s="2">
        <f t="shared" si="951"/>
        <v>49.883333333333333</v>
      </c>
      <c r="T841" s="2">
        <f t="shared" si="952"/>
        <v>59.883333333333333</v>
      </c>
      <c r="U841" s="7">
        <f t="shared" si="953"/>
        <v>1</v>
      </c>
      <c r="V841" s="2">
        <f t="shared" si="963"/>
        <v>15.808062855346222</v>
      </c>
      <c r="W841" s="28">
        <f t="shared" si="964"/>
        <v>22.71946888613439</v>
      </c>
      <c r="X841" s="2">
        <f t="shared" si="965"/>
        <v>24.224657412061312</v>
      </c>
      <c r="Y841" s="2">
        <f t="shared" si="966"/>
        <v>71.136282849058006</v>
      </c>
      <c r="Z841" s="28">
        <f t="shared" si="967"/>
        <v>0</v>
      </c>
      <c r="AA841" s="28">
        <f t="shared" si="968"/>
        <v>4.5</v>
      </c>
      <c r="AB841" s="28">
        <f t="shared" si="969"/>
        <v>102.23760998760476</v>
      </c>
      <c r="AC841" s="2">
        <f t="shared" si="970"/>
        <v>109.0109583542759</v>
      </c>
      <c r="AD841" s="2">
        <f t="shared" si="954"/>
        <v>109.0109583542759</v>
      </c>
      <c r="AE841" s="2">
        <f t="shared" si="971"/>
        <v>109.0109583542759</v>
      </c>
      <c r="AF841" s="2">
        <f t="shared" si="955"/>
        <v>441.07960856400695</v>
      </c>
      <c r="AG841" s="33">
        <f t="shared" si="972"/>
        <v>8.4045430672268912E-2</v>
      </c>
      <c r="AH841" s="33">
        <f t="shared" si="973"/>
        <v>8.4045430672268912E-2</v>
      </c>
      <c r="AI841" s="2">
        <f t="shared" si="974"/>
        <v>1.80559574751634</v>
      </c>
      <c r="AJ841" s="7">
        <v>2.2000000000000002</v>
      </c>
      <c r="AK841" s="27">
        <f t="shared" si="975"/>
        <v>0</v>
      </c>
      <c r="AL841" s="3">
        <f t="shared" si="976"/>
        <v>3861.3411881040702</v>
      </c>
    </row>
    <row r="842" spans="1:38" ht="20.25" x14ac:dyDescent="0.3">
      <c r="A842" s="7">
        <v>34</v>
      </c>
      <c r="B842" s="7">
        <v>39</v>
      </c>
      <c r="C842" s="27">
        <v>32</v>
      </c>
      <c r="D842" s="27">
        <v>49</v>
      </c>
      <c r="E842" s="7">
        <v>4.75</v>
      </c>
      <c r="F842" s="32">
        <f t="shared" si="956"/>
        <v>4.875</v>
      </c>
      <c r="G842" s="8">
        <f t="shared" si="949"/>
        <v>19890</v>
      </c>
      <c r="H842" s="2">
        <v>1.4</v>
      </c>
      <c r="I842" s="7">
        <f t="shared" si="950"/>
        <v>27846</v>
      </c>
      <c r="J842" s="7">
        <v>1.2</v>
      </c>
      <c r="K842" s="4">
        <f t="shared" si="977"/>
        <v>1.3583333333333334</v>
      </c>
      <c r="L842" s="7">
        <v>0</v>
      </c>
      <c r="M842" s="2">
        <f t="shared" si="957"/>
        <v>3.0098159509202449</v>
      </c>
      <c r="N842" s="2">
        <f t="shared" si="958"/>
        <v>2.3312883435582821</v>
      </c>
      <c r="O842" s="2">
        <f t="shared" si="959"/>
        <v>9.6932515337423304</v>
      </c>
      <c r="P842" s="2">
        <f t="shared" si="960"/>
        <v>48.094999999999999</v>
      </c>
      <c r="Q842" s="2">
        <f t="shared" si="961"/>
        <v>54.094999999999999</v>
      </c>
      <c r="R842" s="2">
        <f t="shared" si="962"/>
        <v>47.016666666666673</v>
      </c>
      <c r="S842" s="2">
        <f t="shared" si="951"/>
        <v>51.016666666666673</v>
      </c>
      <c r="T842" s="2">
        <f t="shared" si="952"/>
        <v>61.016666666666673</v>
      </c>
      <c r="U842" s="7">
        <f t="shared" si="953"/>
        <v>1</v>
      </c>
      <c r="V842" s="2">
        <f t="shared" si="963"/>
        <v>15.09809881581168</v>
      </c>
      <c r="W842" s="28">
        <f t="shared" si="964"/>
        <v>21.741126653567434</v>
      </c>
      <c r="X842" s="2">
        <f t="shared" si="965"/>
        <v>23.267815765858916</v>
      </c>
      <c r="Y842" s="2">
        <f t="shared" si="966"/>
        <v>73.603231727081933</v>
      </c>
      <c r="Z842" s="28">
        <f t="shared" si="967"/>
        <v>0</v>
      </c>
      <c r="AA842" s="28">
        <f t="shared" si="968"/>
        <v>4.875</v>
      </c>
      <c r="AB842" s="28">
        <f t="shared" si="969"/>
        <v>105.98799243614124</v>
      </c>
      <c r="AC842" s="2">
        <f t="shared" si="970"/>
        <v>113.43060185856221</v>
      </c>
      <c r="AD842" s="2">
        <f t="shared" si="954"/>
        <v>113.43060185856221</v>
      </c>
      <c r="AE842" s="2">
        <f t="shared" si="971"/>
        <v>113.43060185856221</v>
      </c>
      <c r="AF842" s="2">
        <f t="shared" si="955"/>
        <v>517.65592949525819</v>
      </c>
      <c r="AG842" s="33">
        <f t="shared" si="972"/>
        <v>8.4203978466386553E-2</v>
      </c>
      <c r="AH842" s="33">
        <f t="shared" si="973"/>
        <v>8.4203978466386553E-2</v>
      </c>
      <c r="AI842" s="2">
        <f t="shared" si="974"/>
        <v>1.8056993641692123</v>
      </c>
      <c r="AJ842" s="7">
        <v>2.2000000000000002</v>
      </c>
      <c r="AK842" s="27">
        <f t="shared" si="975"/>
        <v>0</v>
      </c>
      <c r="AL842" s="3">
        <f t="shared" si="976"/>
        <v>3846.8205671198084</v>
      </c>
    </row>
    <row r="843" spans="1:38" ht="20.25" x14ac:dyDescent="0.3">
      <c r="A843" s="7">
        <v>34</v>
      </c>
      <c r="B843" s="7">
        <v>42</v>
      </c>
      <c r="C843" s="27">
        <v>34</v>
      </c>
      <c r="D843" s="27">
        <v>53</v>
      </c>
      <c r="E843" s="7">
        <v>5</v>
      </c>
      <c r="F843" s="32">
        <f t="shared" si="956"/>
        <v>5.25</v>
      </c>
      <c r="G843" s="8">
        <f t="shared" si="949"/>
        <v>21420</v>
      </c>
      <c r="H843" s="2">
        <v>1.4</v>
      </c>
      <c r="I843" s="7">
        <f t="shared" si="950"/>
        <v>29987.999999999996</v>
      </c>
      <c r="J843" s="7">
        <v>1.2</v>
      </c>
      <c r="K843" s="4">
        <f t="shared" si="977"/>
        <v>1.3916666666666666</v>
      </c>
      <c r="L843" s="7">
        <v>0</v>
      </c>
      <c r="M843" s="2">
        <f t="shared" si="957"/>
        <v>2.9233532934131738</v>
      </c>
      <c r="N843" s="2">
        <f t="shared" si="958"/>
        <v>2.2754491017964074</v>
      </c>
      <c r="O843" s="2">
        <f t="shared" si="959"/>
        <v>9.4610778443113777</v>
      </c>
      <c r="P843" s="2">
        <f t="shared" si="960"/>
        <v>49.248333333333328</v>
      </c>
      <c r="Q843" s="2">
        <f t="shared" si="961"/>
        <v>55.248333333333328</v>
      </c>
      <c r="R843" s="2">
        <f t="shared" si="962"/>
        <v>48.15</v>
      </c>
      <c r="S843" s="2">
        <f t="shared" si="951"/>
        <v>52.15</v>
      </c>
      <c r="T843" s="2">
        <f t="shared" si="952"/>
        <v>62.15</v>
      </c>
      <c r="U843" s="7">
        <f t="shared" si="953"/>
        <v>1</v>
      </c>
      <c r="V843" s="2">
        <f t="shared" si="963"/>
        <v>14.434965546387414</v>
      </c>
      <c r="W843" s="28">
        <f t="shared" si="964"/>
        <v>20.824652176970098</v>
      </c>
      <c r="X843" s="2">
        <f t="shared" si="965"/>
        <v>22.366648143477196</v>
      </c>
      <c r="Y843" s="2">
        <f t="shared" si="966"/>
        <v>75.783569118533919</v>
      </c>
      <c r="Z843" s="28">
        <f t="shared" si="967"/>
        <v>0</v>
      </c>
      <c r="AA843" s="28">
        <f t="shared" si="968"/>
        <v>5.25</v>
      </c>
      <c r="AB843" s="28">
        <f t="shared" si="969"/>
        <v>109.32942392909301</v>
      </c>
      <c r="AC843" s="2">
        <f t="shared" si="970"/>
        <v>117.42490275325528</v>
      </c>
      <c r="AD843" s="2">
        <f t="shared" si="954"/>
        <v>117.42490275325528</v>
      </c>
      <c r="AE843" s="2">
        <f t="shared" si="971"/>
        <v>117.42490275325528</v>
      </c>
      <c r="AF843" s="2">
        <f t="shared" si="955"/>
        <v>600.35835610100946</v>
      </c>
      <c r="AG843" s="33">
        <f t="shared" si="972"/>
        <v>8.4362526260504209E-2</v>
      </c>
      <c r="AH843" s="33">
        <f t="shared" si="973"/>
        <v>8.4362526260504209E-2</v>
      </c>
      <c r="AI843" s="2">
        <f t="shared" si="974"/>
        <v>1.8058029927151418</v>
      </c>
      <c r="AJ843" s="7">
        <v>2.2000000000000002</v>
      </c>
      <c r="AK843" s="27">
        <f t="shared" si="975"/>
        <v>0</v>
      </c>
      <c r="AL843" s="3">
        <f t="shared" si="976"/>
        <v>3835.2279129173476</v>
      </c>
    </row>
    <row r="844" spans="1:38" ht="20.25" x14ac:dyDescent="0.3">
      <c r="A844" s="7">
        <v>34</v>
      </c>
      <c r="B844" s="7">
        <v>48</v>
      </c>
      <c r="C844" s="27">
        <v>38</v>
      </c>
      <c r="D844" s="27">
        <v>60</v>
      </c>
      <c r="E844" s="7">
        <v>5.5</v>
      </c>
      <c r="F844" s="32">
        <f t="shared" si="956"/>
        <v>5.916666666666667</v>
      </c>
      <c r="G844" s="8">
        <f t="shared" si="949"/>
        <v>24140</v>
      </c>
      <c r="H844" s="2">
        <v>1.4</v>
      </c>
      <c r="I844" s="7">
        <f t="shared" si="950"/>
        <v>33796</v>
      </c>
      <c r="J844" s="7">
        <v>1.2</v>
      </c>
      <c r="K844" s="4">
        <f t="shared" si="977"/>
        <v>1.45</v>
      </c>
      <c r="L844" s="7">
        <v>0</v>
      </c>
      <c r="M844" s="2">
        <f t="shared" si="957"/>
        <v>2.7816091954022988</v>
      </c>
      <c r="N844" s="2">
        <f t="shared" si="958"/>
        <v>2.1839080459770113</v>
      </c>
      <c r="O844" s="2">
        <f t="shared" si="959"/>
        <v>9.0804597701149419</v>
      </c>
      <c r="P844" s="2">
        <f t="shared" si="960"/>
        <v>51.266666666666659</v>
      </c>
      <c r="Q844" s="2">
        <f t="shared" si="961"/>
        <v>57.266666666666659</v>
      </c>
      <c r="R844" s="2">
        <f t="shared" si="962"/>
        <v>50.133333333333333</v>
      </c>
      <c r="S844" s="2">
        <f t="shared" si="951"/>
        <v>54.133333333333333</v>
      </c>
      <c r="T844" s="2">
        <f t="shared" si="952"/>
        <v>64.133333333333326</v>
      </c>
      <c r="U844" s="7">
        <f t="shared" si="953"/>
        <v>1</v>
      </c>
      <c r="V844" s="2">
        <f t="shared" si="963"/>
        <v>13.375275555445473</v>
      </c>
      <c r="W844" s="28">
        <f t="shared" si="964"/>
        <v>19.354616721241911</v>
      </c>
      <c r="X844" s="2">
        <f t="shared" si="965"/>
        <v>20.911033716621613</v>
      </c>
      <c r="Y844" s="2">
        <f t="shared" si="966"/>
        <v>79.137047036385724</v>
      </c>
      <c r="Z844" s="28">
        <f t="shared" si="967"/>
        <v>0</v>
      </c>
      <c r="AA844" s="28">
        <f t="shared" si="968"/>
        <v>5.916666666666667</v>
      </c>
      <c r="AB844" s="28">
        <f t="shared" si="969"/>
        <v>114.51481560068132</v>
      </c>
      <c r="AC844" s="2">
        <f t="shared" si="970"/>
        <v>123.72361615667789</v>
      </c>
      <c r="AD844" s="2">
        <f t="shared" si="954"/>
        <v>123.72361615667789</v>
      </c>
      <c r="AE844" s="2">
        <f t="shared" si="971"/>
        <v>123.72361615667789</v>
      </c>
      <c r="AF844" s="2">
        <f t="shared" si="955"/>
        <v>784.14152633601236</v>
      </c>
      <c r="AG844" s="33">
        <f t="shared" si="972"/>
        <v>8.4644389005602241E-2</v>
      </c>
      <c r="AH844" s="33">
        <f t="shared" si="973"/>
        <v>8.4644389005602241E-2</v>
      </c>
      <c r="AI844" s="2">
        <f t="shared" si="974"/>
        <v>1.8059872506131798</v>
      </c>
      <c r="AJ844" s="7">
        <v>2.2000000000000002</v>
      </c>
      <c r="AK844" s="27">
        <f t="shared" si="975"/>
        <v>0</v>
      </c>
      <c r="AL844" s="3">
        <f t="shared" si="976"/>
        <v>3829.5000714534563</v>
      </c>
    </row>
    <row r="845" spans="1:38" ht="20.25" x14ac:dyDescent="0.3">
      <c r="A845" s="7">
        <v>34</v>
      </c>
      <c r="B845" s="7">
        <v>54</v>
      </c>
      <c r="C845" s="27">
        <v>43</v>
      </c>
      <c r="D845" s="27">
        <v>68</v>
      </c>
      <c r="E845" s="7">
        <v>6</v>
      </c>
      <c r="F845" s="32">
        <f t="shared" si="956"/>
        <v>6.666666666666667</v>
      </c>
      <c r="G845" s="8">
        <f t="shared" si="949"/>
        <v>27200</v>
      </c>
      <c r="H845" s="2">
        <v>1.4</v>
      </c>
      <c r="I845" s="7">
        <f t="shared" si="950"/>
        <v>38080</v>
      </c>
      <c r="J845" s="7">
        <v>1.2</v>
      </c>
      <c r="K845" s="4">
        <f t="shared" si="977"/>
        <v>1.5166666666666666</v>
      </c>
      <c r="L845" s="7">
        <v>0</v>
      </c>
      <c r="M845" s="2">
        <f t="shared" si="957"/>
        <v>2.6329670329670329</v>
      </c>
      <c r="N845" s="2">
        <f t="shared" si="958"/>
        <v>2.087912087912088</v>
      </c>
      <c r="O845" s="2">
        <f t="shared" si="959"/>
        <v>8.6813186813186807</v>
      </c>
      <c r="P845" s="2">
        <f t="shared" si="960"/>
        <v>53.573333333333331</v>
      </c>
      <c r="Q845" s="2">
        <f t="shared" si="961"/>
        <v>59.573333333333331</v>
      </c>
      <c r="R845" s="2">
        <f t="shared" si="962"/>
        <v>52.4</v>
      </c>
      <c r="S845" s="2">
        <f t="shared" si="951"/>
        <v>56.4</v>
      </c>
      <c r="T845" s="2">
        <f t="shared" si="952"/>
        <v>66.400000000000006</v>
      </c>
      <c r="U845" s="7">
        <f t="shared" si="953"/>
        <v>1</v>
      </c>
      <c r="V845" s="2">
        <f t="shared" si="963"/>
        <v>12.301215770158617</v>
      </c>
      <c r="W845" s="28">
        <f t="shared" si="964"/>
        <v>17.857482999676186</v>
      </c>
      <c r="X845" s="2">
        <f t="shared" si="965"/>
        <v>19.415171878202155</v>
      </c>
      <c r="Y845" s="2">
        <f t="shared" si="966"/>
        <v>82.008105134390789</v>
      </c>
      <c r="Z845" s="28">
        <f t="shared" si="967"/>
        <v>0</v>
      </c>
      <c r="AA845" s="28">
        <f t="shared" si="968"/>
        <v>6.666666666666667</v>
      </c>
      <c r="AB845" s="28">
        <f t="shared" si="969"/>
        <v>119.04988666450791</v>
      </c>
      <c r="AC845" s="2">
        <f t="shared" si="970"/>
        <v>129.43447918801436</v>
      </c>
      <c r="AD845" s="2">
        <f t="shared" si="954"/>
        <v>129.43447918801436</v>
      </c>
      <c r="AE845" s="2">
        <f t="shared" si="971"/>
        <v>129.43447918801436</v>
      </c>
      <c r="AF845" s="2">
        <f t="shared" si="955"/>
        <v>992.42911926901559</v>
      </c>
      <c r="AG845" s="33">
        <f t="shared" si="972"/>
        <v>8.4961484593837538E-2</v>
      </c>
      <c r="AH845" s="33">
        <f t="shared" si="973"/>
        <v>8.4961484593837538E-2</v>
      </c>
      <c r="AI845" s="2">
        <f t="shared" si="974"/>
        <v>1.8061945856998669</v>
      </c>
      <c r="AJ845" s="7">
        <v>2.2000000000000002</v>
      </c>
      <c r="AK845" s="27">
        <f t="shared" si="975"/>
        <v>0</v>
      </c>
      <c r="AL845" s="3">
        <f t="shared" si="976"/>
        <v>3817.4926472761522</v>
      </c>
    </row>
    <row r="846" spans="1:38" ht="20.25" x14ac:dyDescent="0.3">
      <c r="A846" s="7">
        <v>34</v>
      </c>
      <c r="B846" s="7">
        <v>60</v>
      </c>
      <c r="C846" s="27">
        <v>48</v>
      </c>
      <c r="D846" s="27">
        <v>76</v>
      </c>
      <c r="E846" s="7">
        <v>6.5</v>
      </c>
      <c r="F846" s="32">
        <f t="shared" si="956"/>
        <v>7.416666666666667</v>
      </c>
      <c r="G846" s="8">
        <f t="shared" si="949"/>
        <v>30260</v>
      </c>
      <c r="H846" s="2">
        <v>1.4</v>
      </c>
      <c r="I846" s="7">
        <f t="shared" si="950"/>
        <v>42364</v>
      </c>
      <c r="J846" s="7">
        <v>1.2</v>
      </c>
      <c r="K846" s="4">
        <f t="shared" si="977"/>
        <v>1.5833333333333333</v>
      </c>
      <c r="L846" s="7">
        <v>0</v>
      </c>
      <c r="M846" s="2">
        <f t="shared" si="957"/>
        <v>2.4968421052631578</v>
      </c>
      <c r="N846" s="2">
        <f t="shared" si="958"/>
        <v>2</v>
      </c>
      <c r="O846" s="2">
        <f t="shared" si="959"/>
        <v>8.3157894736842106</v>
      </c>
      <c r="P846" s="2">
        <f t="shared" si="960"/>
        <v>55.879999999999995</v>
      </c>
      <c r="Q846" s="2">
        <f t="shared" si="961"/>
        <v>61.879999999999995</v>
      </c>
      <c r="R846" s="2">
        <f t="shared" si="962"/>
        <v>54.666666666666664</v>
      </c>
      <c r="S846" s="2">
        <f t="shared" si="951"/>
        <v>58.666666666666664</v>
      </c>
      <c r="T846" s="2">
        <f t="shared" si="952"/>
        <v>68.666666666666657</v>
      </c>
      <c r="U846" s="7">
        <f t="shared" si="953"/>
        <v>1</v>
      </c>
      <c r="V846" s="2">
        <f t="shared" si="963"/>
        <v>11.351632585491984</v>
      </c>
      <c r="W846" s="28">
        <f t="shared" si="964"/>
        <v>16.527590057001824</v>
      </c>
      <c r="X846" s="2">
        <f t="shared" si="965"/>
        <v>18.074444116705685</v>
      </c>
      <c r="Y846" s="2">
        <f t="shared" si="966"/>
        <v>84.191275009065549</v>
      </c>
      <c r="Z846" s="28">
        <f t="shared" si="967"/>
        <v>0</v>
      </c>
      <c r="AA846" s="28">
        <f t="shared" si="968"/>
        <v>7.416666666666667</v>
      </c>
      <c r="AB846" s="28">
        <f t="shared" si="969"/>
        <v>122.57962625609686</v>
      </c>
      <c r="AC846" s="2">
        <f t="shared" si="970"/>
        <v>134.05212719890051</v>
      </c>
      <c r="AD846" s="2">
        <f t="shared" si="954"/>
        <v>134.05212719890051</v>
      </c>
      <c r="AE846" s="2">
        <f t="shared" si="971"/>
        <v>134.05212719890051</v>
      </c>
      <c r="AF846" s="2">
        <f t="shared" si="955"/>
        <v>1225.2211349000193</v>
      </c>
      <c r="AG846" s="33">
        <f t="shared" si="972"/>
        <v>8.5278580182072822E-2</v>
      </c>
      <c r="AH846" s="33">
        <f t="shared" si="973"/>
        <v>8.5278580182072822E-2</v>
      </c>
      <c r="AI846" s="2">
        <f t="shared" si="974"/>
        <v>1.8064019683979353</v>
      </c>
      <c r="AJ846" s="7">
        <v>2.2000000000000002</v>
      </c>
      <c r="AK846" s="27">
        <f t="shared" si="975"/>
        <v>0</v>
      </c>
      <c r="AL846" s="3">
        <f t="shared" si="976"/>
        <v>3810.0648253563086</v>
      </c>
    </row>
    <row r="847" spans="1:38" ht="20.25" x14ac:dyDescent="0.3">
      <c r="A847" s="7">
        <v>34</v>
      </c>
      <c r="B847" s="7">
        <v>66</v>
      </c>
      <c r="C847" s="27">
        <v>53</v>
      </c>
      <c r="D847" s="27">
        <v>83</v>
      </c>
      <c r="E847" s="7">
        <v>7</v>
      </c>
      <c r="F847" s="32">
        <f t="shared" si="956"/>
        <v>8.0833333333333339</v>
      </c>
      <c r="G847" s="8">
        <f t="shared" si="949"/>
        <v>32980</v>
      </c>
      <c r="H847" s="2">
        <v>1.4</v>
      </c>
      <c r="I847" s="7">
        <f t="shared" si="950"/>
        <v>46172</v>
      </c>
      <c r="J847" s="7">
        <v>1.2</v>
      </c>
      <c r="K847" s="4">
        <f t="shared" si="977"/>
        <v>1.6416666666666666</v>
      </c>
      <c r="L847" s="7">
        <v>0</v>
      </c>
      <c r="M847" s="2">
        <f t="shared" si="957"/>
        <v>2.3868020304568525</v>
      </c>
      <c r="N847" s="2">
        <f t="shared" si="958"/>
        <v>1.9289340101522843</v>
      </c>
      <c r="O847" s="2">
        <f t="shared" si="959"/>
        <v>8.0203045685279193</v>
      </c>
      <c r="P847" s="2">
        <f t="shared" si="960"/>
        <v>57.898333333333326</v>
      </c>
      <c r="Q847" s="2">
        <f t="shared" si="961"/>
        <v>63.898333333333326</v>
      </c>
      <c r="R847" s="2">
        <f t="shared" si="962"/>
        <v>56.65</v>
      </c>
      <c r="S847" s="2">
        <f t="shared" si="951"/>
        <v>60.65</v>
      </c>
      <c r="T847" s="2">
        <f t="shared" si="952"/>
        <v>70.650000000000006</v>
      </c>
      <c r="U847" s="7">
        <f t="shared" si="953"/>
        <v>1</v>
      </c>
      <c r="V847" s="2">
        <f t="shared" si="963"/>
        <v>10.608201968010242</v>
      </c>
      <c r="W847" s="28">
        <f t="shared" si="964"/>
        <v>15.482137301313381</v>
      </c>
      <c r="X847" s="2">
        <f t="shared" si="965"/>
        <v>17.012162533270491</v>
      </c>
      <c r="Y847" s="2">
        <f t="shared" si="966"/>
        <v>85.749632574749455</v>
      </c>
      <c r="Z847" s="28">
        <f t="shared" si="967"/>
        <v>0</v>
      </c>
      <c r="AA847" s="28">
        <f t="shared" si="968"/>
        <v>8.0833333333333339</v>
      </c>
      <c r="AB847" s="28">
        <f t="shared" si="969"/>
        <v>125.14727651894984</v>
      </c>
      <c r="AC847" s="2">
        <f t="shared" si="970"/>
        <v>137.5149804772698</v>
      </c>
      <c r="AD847" s="2">
        <f t="shared" si="954"/>
        <v>137.5149804772698</v>
      </c>
      <c r="AE847" s="2">
        <f t="shared" si="971"/>
        <v>137.5149804772698</v>
      </c>
      <c r="AF847" s="2">
        <f t="shared" si="955"/>
        <v>1482.5175732290234</v>
      </c>
      <c r="AG847" s="33">
        <f t="shared" si="972"/>
        <v>8.5560442927170854E-2</v>
      </c>
      <c r="AH847" s="33">
        <f t="shared" si="973"/>
        <v>8.5560442927170854E-2</v>
      </c>
      <c r="AI847" s="2">
        <f t="shared" si="974"/>
        <v>1.8065863485573042</v>
      </c>
      <c r="AJ847" s="7">
        <v>2.2000000000000002</v>
      </c>
      <c r="AK847" s="27">
        <f t="shared" si="975"/>
        <v>0</v>
      </c>
      <c r="AL847" s="3">
        <f t="shared" si="976"/>
        <v>3813.7173875610802</v>
      </c>
    </row>
    <row r="848" spans="1:38" ht="20.25" x14ac:dyDescent="0.3">
      <c r="A848" s="7">
        <v>34</v>
      </c>
      <c r="B848" s="7">
        <v>72</v>
      </c>
      <c r="C848" s="27">
        <v>58</v>
      </c>
      <c r="D848" s="27">
        <v>91</v>
      </c>
      <c r="E848" s="7">
        <v>7.5</v>
      </c>
      <c r="F848" s="32">
        <f t="shared" si="956"/>
        <v>8.8333333333333339</v>
      </c>
      <c r="G848" s="8">
        <f t="shared" si="949"/>
        <v>36040</v>
      </c>
      <c r="H848" s="2">
        <v>1.4</v>
      </c>
      <c r="I848" s="7">
        <f t="shared" si="950"/>
        <v>50456</v>
      </c>
      <c r="J848" s="7">
        <v>1.2</v>
      </c>
      <c r="K848" s="4">
        <f t="shared" si="977"/>
        <v>1.7083333333333335</v>
      </c>
      <c r="L848" s="7">
        <v>0</v>
      </c>
      <c r="M848" s="2">
        <f t="shared" si="957"/>
        <v>2.2702439024390242</v>
      </c>
      <c r="N848" s="2">
        <f t="shared" si="958"/>
        <v>1.8536585365853655</v>
      </c>
      <c r="O848" s="2">
        <f t="shared" si="959"/>
        <v>7.7073170731707306</v>
      </c>
      <c r="P848" s="2">
        <f t="shared" si="960"/>
        <v>60.204999999999998</v>
      </c>
      <c r="Q848" s="2">
        <f t="shared" si="961"/>
        <v>66.204999999999998</v>
      </c>
      <c r="R848" s="2">
        <f t="shared" si="962"/>
        <v>58.916666666666671</v>
      </c>
      <c r="S848" s="2">
        <f t="shared" si="951"/>
        <v>62.916666666666671</v>
      </c>
      <c r="T848" s="2">
        <f t="shared" si="952"/>
        <v>72.916666666666671</v>
      </c>
      <c r="U848" s="7">
        <f t="shared" si="953"/>
        <v>1</v>
      </c>
      <c r="V848" s="2">
        <f t="shared" si="963"/>
        <v>9.8446950222226679</v>
      </c>
      <c r="W848" s="28">
        <f t="shared" si="964"/>
        <v>14.404386135578283</v>
      </c>
      <c r="X848" s="2">
        <f t="shared" si="965"/>
        <v>15.909027155911831</v>
      </c>
      <c r="Y848" s="2">
        <f t="shared" si="966"/>
        <v>86.961472696300234</v>
      </c>
      <c r="Z848" s="28">
        <f t="shared" si="967"/>
        <v>0</v>
      </c>
      <c r="AA848" s="28">
        <f t="shared" si="968"/>
        <v>8.8333333333333339</v>
      </c>
      <c r="AB848" s="28">
        <f t="shared" si="969"/>
        <v>127.23874419760818</v>
      </c>
      <c r="AC848" s="2">
        <f t="shared" si="970"/>
        <v>140.52973987722117</v>
      </c>
      <c r="AD848" s="2">
        <f t="shared" si="954"/>
        <v>140.52973987722117</v>
      </c>
      <c r="AE848" s="2">
        <f t="shared" si="971"/>
        <v>140.52973987722117</v>
      </c>
      <c r="AF848" s="2">
        <f t="shared" si="955"/>
        <v>1764.3184342560278</v>
      </c>
      <c r="AG848" s="33">
        <f t="shared" si="972"/>
        <v>8.5877538515406152E-2</v>
      </c>
      <c r="AH848" s="33">
        <f t="shared" si="973"/>
        <v>8.5877538515406152E-2</v>
      </c>
      <c r="AI848" s="2">
        <f t="shared" si="974"/>
        <v>1.8067938212327388</v>
      </c>
      <c r="AJ848" s="7">
        <v>2.2000000000000002</v>
      </c>
      <c r="AK848" s="27">
        <f t="shared" si="975"/>
        <v>0</v>
      </c>
      <c r="AL848" s="3">
        <f t="shared" si="976"/>
        <v>3811.2792708057855</v>
      </c>
    </row>
    <row r="849" spans="1:38" ht="20.25" x14ac:dyDescent="0.3">
      <c r="A849" s="7">
        <v>34</v>
      </c>
      <c r="B849" s="7">
        <v>78</v>
      </c>
      <c r="C849" s="27">
        <v>63</v>
      </c>
      <c r="D849" s="27">
        <v>98</v>
      </c>
      <c r="E849" s="7">
        <v>8</v>
      </c>
      <c r="F849" s="32">
        <f t="shared" si="956"/>
        <v>9.5</v>
      </c>
      <c r="G849" s="8">
        <f t="shared" si="949"/>
        <v>38760</v>
      </c>
      <c r="H849" s="2">
        <v>1.4</v>
      </c>
      <c r="I849" s="7">
        <f t="shared" si="950"/>
        <v>54264</v>
      </c>
      <c r="J849" s="7">
        <v>1.2</v>
      </c>
      <c r="K849" s="7">
        <v>1.75</v>
      </c>
      <c r="L849" s="7">
        <v>0</v>
      </c>
      <c r="M849" s="2">
        <f t="shared" si="957"/>
        <v>2.196190476190476</v>
      </c>
      <c r="N849" s="2">
        <f t="shared" si="958"/>
        <v>1.8095238095238095</v>
      </c>
      <c r="O849" s="2">
        <f t="shared" si="959"/>
        <v>7.5238095238095237</v>
      </c>
      <c r="P849" s="2">
        <f t="shared" si="960"/>
        <v>61.656666666666666</v>
      </c>
      <c r="Q849" s="2">
        <f t="shared" si="961"/>
        <v>67.656666666666666</v>
      </c>
      <c r="R849" s="2">
        <f t="shared" si="962"/>
        <v>60.333333333333336</v>
      </c>
      <c r="S849" s="2">
        <f t="shared" si="951"/>
        <v>64.333333333333343</v>
      </c>
      <c r="T849" s="2">
        <f t="shared" si="952"/>
        <v>74.333333333333343</v>
      </c>
      <c r="U849" s="7">
        <f t="shared" si="953"/>
        <v>1</v>
      </c>
      <c r="V849" s="2">
        <f t="shared" si="963"/>
        <v>9.4072634635333809</v>
      </c>
      <c r="W849" s="28">
        <f t="shared" si="964"/>
        <v>13.78493107917375</v>
      </c>
      <c r="X849" s="2">
        <f t="shared" si="965"/>
        <v>15.270983739009342</v>
      </c>
      <c r="Y849" s="2">
        <f t="shared" si="966"/>
        <v>89.369002903567122</v>
      </c>
      <c r="Z849" s="28">
        <f t="shared" si="967"/>
        <v>0</v>
      </c>
      <c r="AA849" s="28">
        <f t="shared" si="968"/>
        <v>9.5</v>
      </c>
      <c r="AB849" s="28">
        <f t="shared" si="969"/>
        <v>130.95684525215063</v>
      </c>
      <c r="AC849" s="2">
        <f t="shared" si="970"/>
        <v>145.07434552058874</v>
      </c>
      <c r="AD849" s="2">
        <f t="shared" si="954"/>
        <v>145.07434552058874</v>
      </c>
      <c r="AE849" s="2">
        <f t="shared" si="971"/>
        <v>145.07434552058874</v>
      </c>
      <c r="AF849" s="2">
        <f t="shared" si="955"/>
        <v>2070.6237179810328</v>
      </c>
      <c r="AG849" s="33">
        <f t="shared" si="972"/>
        <v>8.6159401260504198E-2</v>
      </c>
      <c r="AH849" s="33">
        <f t="shared" si="973"/>
        <v>8.6159401260504198E-2</v>
      </c>
      <c r="AI849" s="2">
        <f t="shared" si="974"/>
        <v>1.806978281398014</v>
      </c>
      <c r="AJ849" s="7">
        <v>2.2000000000000002</v>
      </c>
      <c r="AK849" s="27">
        <f t="shared" si="975"/>
        <v>0</v>
      </c>
      <c r="AL849" s="3">
        <f t="shared" si="976"/>
        <v>3817.4876040125732</v>
      </c>
    </row>
    <row r="850" spans="1:38" ht="20.25" x14ac:dyDescent="0.3">
      <c r="A850" s="7">
        <v>34</v>
      </c>
      <c r="B850" s="7">
        <v>84</v>
      </c>
      <c r="C850" s="27">
        <v>68</v>
      </c>
      <c r="D850" s="27">
        <v>106</v>
      </c>
      <c r="E850" s="7">
        <v>8.5</v>
      </c>
      <c r="F850" s="32">
        <f t="shared" si="956"/>
        <v>10.25</v>
      </c>
      <c r="G850" s="8">
        <f t="shared" si="949"/>
        <v>41820</v>
      </c>
      <c r="H850" s="2">
        <v>1.4</v>
      </c>
      <c r="I850" s="7">
        <f t="shared" si="950"/>
        <v>58547.999999999993</v>
      </c>
      <c r="J850" s="7">
        <v>1.2</v>
      </c>
      <c r="K850" s="7">
        <v>1.75</v>
      </c>
      <c r="L850" s="7">
        <v>0</v>
      </c>
      <c r="M850" s="2">
        <f t="shared" si="957"/>
        <v>2.1733333333333333</v>
      </c>
      <c r="N850" s="2">
        <f t="shared" si="958"/>
        <v>1.8095238095238095</v>
      </c>
      <c r="O850" s="2">
        <f t="shared" si="959"/>
        <v>7.5238095238095237</v>
      </c>
      <c r="P850" s="2">
        <f t="shared" si="960"/>
        <v>61.696666666666665</v>
      </c>
      <c r="Q850" s="2">
        <f t="shared" si="961"/>
        <v>67.696666666666658</v>
      </c>
      <c r="R850" s="2">
        <f t="shared" si="962"/>
        <v>60.333333333333336</v>
      </c>
      <c r="S850" s="2">
        <f t="shared" si="951"/>
        <v>64.333333333333343</v>
      </c>
      <c r="T850" s="2">
        <f t="shared" si="952"/>
        <v>74.333333333333343</v>
      </c>
      <c r="U850" s="7">
        <f t="shared" si="953"/>
        <v>1</v>
      </c>
      <c r="V850" s="2">
        <f t="shared" si="963"/>
        <v>9.4017049839645992</v>
      </c>
      <c r="W850" s="28">
        <f t="shared" si="964"/>
        <v>13.776785962577657</v>
      </c>
      <c r="X850" s="2">
        <f t="shared" si="965"/>
        <v>15.261960556929077</v>
      </c>
      <c r="Y850" s="2">
        <f t="shared" si="966"/>
        <v>96.367476085637136</v>
      </c>
      <c r="Z850" s="28">
        <f t="shared" si="967"/>
        <v>0</v>
      </c>
      <c r="AA850" s="28">
        <f t="shared" si="968"/>
        <v>10.25</v>
      </c>
      <c r="AB850" s="28">
        <f t="shared" si="969"/>
        <v>141.212056116421</v>
      </c>
      <c r="AC850" s="2">
        <f t="shared" si="970"/>
        <v>156.43509570852305</v>
      </c>
      <c r="AD850" s="2">
        <f t="shared" si="954"/>
        <v>156.43509570852305</v>
      </c>
      <c r="AE850" s="2">
        <f t="shared" si="971"/>
        <v>156.43509570852305</v>
      </c>
      <c r="AF850" s="2">
        <f t="shared" si="955"/>
        <v>2401.4334244040379</v>
      </c>
      <c r="AG850" s="33">
        <f t="shared" si="972"/>
        <v>8.6476496848739495E-2</v>
      </c>
      <c r="AH850" s="33">
        <f t="shared" si="973"/>
        <v>8.6476496848739495E-2</v>
      </c>
      <c r="AI850" s="2">
        <f t="shared" si="974"/>
        <v>1.8071858441093849</v>
      </c>
      <c r="AJ850" s="7">
        <v>2.2000000000000002</v>
      </c>
      <c r="AK850" s="27">
        <f t="shared" si="975"/>
        <v>0</v>
      </c>
      <c r="AL850" s="3">
        <f t="shared" si="976"/>
        <v>3818.0555042842934</v>
      </c>
    </row>
    <row r="851" spans="1:38" ht="20.25" x14ac:dyDescent="0.3">
      <c r="A851" s="7">
        <v>34</v>
      </c>
      <c r="B851" s="7">
        <v>90</v>
      </c>
      <c r="C851" s="27">
        <v>72</v>
      </c>
      <c r="D851" s="27">
        <v>113</v>
      </c>
      <c r="E851" s="7">
        <v>9</v>
      </c>
      <c r="F851" s="32">
        <f t="shared" si="956"/>
        <v>10.916666666666666</v>
      </c>
      <c r="G851" s="8">
        <f t="shared" si="949"/>
        <v>44540</v>
      </c>
      <c r="H851" s="2">
        <v>1.4</v>
      </c>
      <c r="I851" s="7">
        <f t="shared" si="950"/>
        <v>62355.999999999993</v>
      </c>
      <c r="J851" s="7">
        <v>1.2</v>
      </c>
      <c r="K851" s="7">
        <v>1.75</v>
      </c>
      <c r="L851" s="7">
        <v>0</v>
      </c>
      <c r="M851" s="2">
        <f t="shared" si="957"/>
        <v>2.1533333333333333</v>
      </c>
      <c r="N851" s="2">
        <f t="shared" si="958"/>
        <v>1.8095238095238095</v>
      </c>
      <c r="O851" s="2">
        <f t="shared" si="959"/>
        <v>7.5238095238095237</v>
      </c>
      <c r="P851" s="2">
        <f t="shared" si="960"/>
        <v>61.731666666666662</v>
      </c>
      <c r="Q851" s="2">
        <f t="shared" si="961"/>
        <v>67.731666666666655</v>
      </c>
      <c r="R851" s="2">
        <f t="shared" si="962"/>
        <v>60.333333333333336</v>
      </c>
      <c r="S851" s="2">
        <f t="shared" si="951"/>
        <v>64.333333333333343</v>
      </c>
      <c r="T851" s="2">
        <f t="shared" si="952"/>
        <v>74.333333333333343</v>
      </c>
      <c r="U851" s="7">
        <f t="shared" si="953"/>
        <v>1</v>
      </c>
      <c r="V851" s="2">
        <f t="shared" si="963"/>
        <v>9.3968466999353844</v>
      </c>
      <c r="W851" s="28">
        <f t="shared" si="964"/>
        <v>13.769666877334069</v>
      </c>
      <c r="X851" s="2">
        <f t="shared" si="965"/>
        <v>15.254074015141743</v>
      </c>
      <c r="Y851" s="2">
        <f t="shared" si="966"/>
        <v>102.58224314096127</v>
      </c>
      <c r="Z851" s="28">
        <f t="shared" si="967"/>
        <v>0</v>
      </c>
      <c r="AA851" s="28">
        <f t="shared" si="968"/>
        <v>10.916666666666666</v>
      </c>
      <c r="AB851" s="28">
        <f t="shared" si="969"/>
        <v>150.31886341089691</v>
      </c>
      <c r="AC851" s="2">
        <f t="shared" si="970"/>
        <v>166.52364133196403</v>
      </c>
      <c r="AD851" s="2">
        <f t="shared" si="954"/>
        <v>166.52364133196403</v>
      </c>
      <c r="AE851" s="2">
        <f t="shared" si="971"/>
        <v>166.52364133196403</v>
      </c>
      <c r="AF851" s="2">
        <f t="shared" si="955"/>
        <v>2756.7475535250433</v>
      </c>
      <c r="AG851" s="33">
        <f t="shared" si="972"/>
        <v>8.6758359593837528E-2</v>
      </c>
      <c r="AH851" s="33">
        <f t="shared" si="973"/>
        <v>8.6758359593837528E-2</v>
      </c>
      <c r="AI851" s="2">
        <f t="shared" si="974"/>
        <v>1.8073703843326518</v>
      </c>
      <c r="AJ851" s="7">
        <v>2.2000000000000002</v>
      </c>
      <c r="AK851" s="27">
        <f t="shared" si="975"/>
        <v>0</v>
      </c>
      <c r="AL851" s="3">
        <f t="shared" si="976"/>
        <v>3825.7947118761476</v>
      </c>
    </row>
    <row r="852" spans="1:38" ht="20.25" x14ac:dyDescent="0.3">
      <c r="A852" s="7">
        <v>34</v>
      </c>
      <c r="B852" s="7">
        <v>96</v>
      </c>
      <c r="C852" s="27">
        <v>77</v>
      </c>
      <c r="D852" s="27">
        <v>121</v>
      </c>
      <c r="E852" s="7">
        <v>9.5</v>
      </c>
      <c r="F852" s="32">
        <f t="shared" si="956"/>
        <v>11.666666666666666</v>
      </c>
      <c r="G852" s="8">
        <f t="shared" si="949"/>
        <v>47600</v>
      </c>
      <c r="H852" s="2">
        <v>1.4</v>
      </c>
      <c r="I852" s="7">
        <f t="shared" si="950"/>
        <v>66640</v>
      </c>
      <c r="J852" s="7">
        <v>1.2</v>
      </c>
      <c r="K852" s="7">
        <v>1.75</v>
      </c>
      <c r="L852" s="7">
        <v>0</v>
      </c>
      <c r="M852" s="2">
        <f t="shared" si="957"/>
        <v>2.1304761904761902</v>
      </c>
      <c r="N852" s="2">
        <f t="shared" si="958"/>
        <v>1.8095238095238095</v>
      </c>
      <c r="O852" s="2">
        <f t="shared" si="959"/>
        <v>7.5238095238095237</v>
      </c>
      <c r="P852" s="2">
        <f t="shared" si="960"/>
        <v>61.771666666666661</v>
      </c>
      <c r="Q852" s="2">
        <f t="shared" si="961"/>
        <v>67.771666666666661</v>
      </c>
      <c r="R852" s="2">
        <f t="shared" si="962"/>
        <v>60.333333333333336</v>
      </c>
      <c r="S852" s="2">
        <f t="shared" si="951"/>
        <v>64.333333333333343</v>
      </c>
      <c r="T852" s="2">
        <f t="shared" si="952"/>
        <v>74.333333333333343</v>
      </c>
      <c r="U852" s="7">
        <f t="shared" si="953"/>
        <v>1</v>
      </c>
      <c r="V852" s="2">
        <f t="shared" si="963"/>
        <v>9.3913005198503328</v>
      </c>
      <c r="W852" s="28">
        <f t="shared" si="964"/>
        <v>13.761539783783272</v>
      </c>
      <c r="X852" s="2">
        <f t="shared" si="965"/>
        <v>15.245070799039551</v>
      </c>
      <c r="Y852" s="2">
        <f t="shared" si="966"/>
        <v>109.56517273158721</v>
      </c>
      <c r="Z852" s="28">
        <f t="shared" si="967"/>
        <v>0</v>
      </c>
      <c r="AA852" s="28">
        <f t="shared" si="968"/>
        <v>11.666666666666666</v>
      </c>
      <c r="AB852" s="28">
        <f t="shared" si="969"/>
        <v>160.55129747747151</v>
      </c>
      <c r="AC852" s="2">
        <f t="shared" si="970"/>
        <v>177.85915932212808</v>
      </c>
      <c r="AD852" s="2">
        <f t="shared" si="954"/>
        <v>177.85915932212808</v>
      </c>
      <c r="AE852" s="2">
        <f t="shared" si="971"/>
        <v>177.85915932212808</v>
      </c>
      <c r="AF852" s="2">
        <f t="shared" si="955"/>
        <v>3136.5661053440494</v>
      </c>
      <c r="AG852" s="33">
        <f t="shared" si="972"/>
        <v>8.7075455182072825E-2</v>
      </c>
      <c r="AH852" s="33">
        <f t="shared" si="973"/>
        <v>8.7075455182072825E-2</v>
      </c>
      <c r="AI852" s="2">
        <f t="shared" si="974"/>
        <v>1.8075780371385808</v>
      </c>
      <c r="AJ852" s="7">
        <v>2.2000000000000002</v>
      </c>
      <c r="AK852" s="27">
        <f t="shared" si="975"/>
        <v>0</v>
      </c>
      <c r="AL852" s="3">
        <f t="shared" si="976"/>
        <v>3828.3215909896221</v>
      </c>
    </row>
    <row r="853" spans="1:38" ht="20.25" x14ac:dyDescent="0.3">
      <c r="A853" s="7">
        <v>34</v>
      </c>
      <c r="B853" s="7">
        <v>102</v>
      </c>
      <c r="C853" s="27">
        <v>82</v>
      </c>
      <c r="D853" s="27">
        <v>128</v>
      </c>
      <c r="E853" s="7">
        <v>9.75</v>
      </c>
      <c r="F853" s="32">
        <f t="shared" si="956"/>
        <v>12.291666666666666</v>
      </c>
      <c r="G853" s="8">
        <f t="shared" si="949"/>
        <v>50150</v>
      </c>
      <c r="H853" s="2">
        <v>1.4</v>
      </c>
      <c r="I853" s="7">
        <f t="shared" si="950"/>
        <v>70210</v>
      </c>
      <c r="J853" s="7">
        <v>1.2</v>
      </c>
      <c r="K853" s="7">
        <v>1.75</v>
      </c>
      <c r="L853" s="7">
        <v>0</v>
      </c>
      <c r="M853" s="2">
        <f t="shared" si="957"/>
        <v>2.1104761904761902</v>
      </c>
      <c r="N853" s="2">
        <f t="shared" si="958"/>
        <v>1.8095238095238095</v>
      </c>
      <c r="O853" s="2">
        <f t="shared" si="959"/>
        <v>7.5238095238095237</v>
      </c>
      <c r="P853" s="2">
        <f t="shared" si="960"/>
        <v>61.806666666666665</v>
      </c>
      <c r="Q853" s="2">
        <f t="shared" si="961"/>
        <v>67.806666666666672</v>
      </c>
      <c r="R853" s="2">
        <f t="shared" si="962"/>
        <v>60.333333333333336</v>
      </c>
      <c r="S853" s="2">
        <f t="shared" si="951"/>
        <v>64.333333333333343</v>
      </c>
      <c r="T853" s="2">
        <f t="shared" si="952"/>
        <v>74.333333333333343</v>
      </c>
      <c r="U853" s="7">
        <f t="shared" si="953"/>
        <v>1</v>
      </c>
      <c r="V853" s="2">
        <f t="shared" si="963"/>
        <v>9.3864529800087002</v>
      </c>
      <c r="W853" s="28">
        <f t="shared" si="964"/>
        <v>13.754436442532178</v>
      </c>
      <c r="X853" s="2">
        <f t="shared" si="965"/>
        <v>15.237201698489461</v>
      </c>
      <c r="Y853" s="2">
        <f t="shared" si="966"/>
        <v>115.37515121260694</v>
      </c>
      <c r="Z853" s="28">
        <f t="shared" si="967"/>
        <v>0</v>
      </c>
      <c r="AA853" s="28">
        <f t="shared" si="968"/>
        <v>12.291666666666666</v>
      </c>
      <c r="AB853" s="28">
        <f t="shared" si="969"/>
        <v>169.06494793945802</v>
      </c>
      <c r="AC853" s="2">
        <f t="shared" si="970"/>
        <v>187.29060421059961</v>
      </c>
      <c r="AD853" s="2">
        <f t="shared" si="954"/>
        <v>187.29060421059961</v>
      </c>
      <c r="AE853" s="2">
        <f t="shared" si="971"/>
        <v>187.29060421059961</v>
      </c>
      <c r="AF853" s="2">
        <f t="shared" si="955"/>
        <v>3540.8890798610555</v>
      </c>
      <c r="AG853" s="33">
        <f t="shared" si="972"/>
        <v>8.7339701505602232E-2</v>
      </c>
      <c r="AH853" s="33">
        <f t="shared" si="973"/>
        <v>8.7339701505602232E-2</v>
      </c>
      <c r="AI853" s="2">
        <f t="shared" si="974"/>
        <v>1.8077511175962648</v>
      </c>
      <c r="AJ853" s="7">
        <v>2.2000000000000002</v>
      </c>
      <c r="AK853" s="27">
        <f t="shared" si="975"/>
        <v>0</v>
      </c>
      <c r="AL853" s="3">
        <f t="shared" si="976"/>
        <v>3824.7222108929423</v>
      </c>
    </row>
    <row r="854" spans="1:38" ht="20.25" x14ac:dyDescent="0.3">
      <c r="A854" s="7">
        <v>34</v>
      </c>
      <c r="B854" s="7">
        <v>108</v>
      </c>
      <c r="C854" s="27">
        <v>87</v>
      </c>
      <c r="D854" s="27">
        <v>136</v>
      </c>
      <c r="E854" s="7">
        <v>10</v>
      </c>
      <c r="F854" s="32">
        <f t="shared" si="956"/>
        <v>13</v>
      </c>
      <c r="G854" s="8">
        <f t="shared" si="949"/>
        <v>53040</v>
      </c>
      <c r="H854" s="2">
        <v>1.4</v>
      </c>
      <c r="I854" s="7">
        <f t="shared" si="950"/>
        <v>74256</v>
      </c>
      <c r="J854" s="7">
        <v>1.2</v>
      </c>
      <c r="K854" s="7">
        <v>1.75</v>
      </c>
      <c r="L854" s="7">
        <v>0</v>
      </c>
      <c r="M854" s="2">
        <f t="shared" si="957"/>
        <v>2.0876190476190475</v>
      </c>
      <c r="N854" s="2">
        <f t="shared" si="958"/>
        <v>1.8095238095238095</v>
      </c>
      <c r="O854" s="2">
        <f t="shared" si="959"/>
        <v>7.5238095238095237</v>
      </c>
      <c r="P854" s="2">
        <f t="shared" si="960"/>
        <v>61.846666666666664</v>
      </c>
      <c r="Q854" s="2">
        <f t="shared" si="961"/>
        <v>67.846666666666664</v>
      </c>
      <c r="R854" s="2">
        <f t="shared" si="962"/>
        <v>60.333333333333336</v>
      </c>
      <c r="S854" s="2">
        <f t="shared" si="951"/>
        <v>64.333333333333343</v>
      </c>
      <c r="T854" s="2">
        <f t="shared" si="952"/>
        <v>74.333333333333343</v>
      </c>
      <c r="U854" s="7">
        <f t="shared" si="953"/>
        <v>1</v>
      </c>
      <c r="V854" s="2">
        <f t="shared" si="963"/>
        <v>9.3809190586291162</v>
      </c>
      <c r="W854" s="28">
        <f t="shared" si="964"/>
        <v>13.746327312272262</v>
      </c>
      <c r="X854" s="2">
        <f t="shared" si="965"/>
        <v>15.228218382169235</v>
      </c>
      <c r="Y854" s="2">
        <f t="shared" si="966"/>
        <v>121.95194776217851</v>
      </c>
      <c r="Z854" s="28">
        <f t="shared" si="967"/>
        <v>0</v>
      </c>
      <c r="AA854" s="28">
        <f t="shared" si="968"/>
        <v>13</v>
      </c>
      <c r="AB854" s="28">
        <f t="shared" si="969"/>
        <v>178.7022550595394</v>
      </c>
      <c r="AC854" s="2">
        <f t="shared" si="970"/>
        <v>197.96683896820005</v>
      </c>
      <c r="AD854" s="2">
        <f t="shared" si="954"/>
        <v>197.96683896820005</v>
      </c>
      <c r="AE854" s="2">
        <f t="shared" si="971"/>
        <v>197.96683896820005</v>
      </c>
      <c r="AF854" s="2">
        <f t="shared" si="955"/>
        <v>3969.7164770760623</v>
      </c>
      <c r="AG854" s="33">
        <f t="shared" si="972"/>
        <v>8.7639180672268904E-2</v>
      </c>
      <c r="AH854" s="33">
        <f t="shared" si="973"/>
        <v>8.7639180672268904E-2</v>
      </c>
      <c r="AI854" s="2">
        <f t="shared" si="974"/>
        <v>1.8079473155222916</v>
      </c>
      <c r="AJ854" s="7">
        <v>2.2000000000000002</v>
      </c>
      <c r="AK854" s="27">
        <f t="shared" si="975"/>
        <v>0</v>
      </c>
      <c r="AL854" s="3">
        <f t="shared" si="976"/>
        <v>3817.7379626377569</v>
      </c>
    </row>
    <row r="855" spans="1:38" ht="20.25" x14ac:dyDescent="0.3">
      <c r="A855" s="7">
        <v>34</v>
      </c>
      <c r="B855" s="7">
        <v>114</v>
      </c>
      <c r="C855" s="27">
        <v>92</v>
      </c>
      <c r="D855" s="27">
        <v>143</v>
      </c>
      <c r="E855" s="7">
        <v>10.5</v>
      </c>
      <c r="F855" s="32">
        <f t="shared" si="956"/>
        <v>13.666666666666666</v>
      </c>
      <c r="G855" s="8">
        <f t="shared" si="949"/>
        <v>55760</v>
      </c>
      <c r="H855" s="2">
        <v>1.4</v>
      </c>
      <c r="I855" s="7">
        <f t="shared" si="950"/>
        <v>78064</v>
      </c>
      <c r="J855" s="7">
        <v>1.2</v>
      </c>
      <c r="K855" s="7">
        <v>1.75</v>
      </c>
      <c r="L855" s="7">
        <v>0</v>
      </c>
      <c r="M855" s="2">
        <f t="shared" si="957"/>
        <v>2.0676190476190475</v>
      </c>
      <c r="N855" s="2">
        <f t="shared" si="958"/>
        <v>1.8095238095238095</v>
      </c>
      <c r="O855" s="2">
        <f t="shared" si="959"/>
        <v>7.5238095238095237</v>
      </c>
      <c r="P855" s="2">
        <f t="shared" si="960"/>
        <v>61.881666666666668</v>
      </c>
      <c r="Q855" s="2">
        <f t="shared" si="961"/>
        <v>67.881666666666661</v>
      </c>
      <c r="R855" s="2">
        <f t="shared" si="962"/>
        <v>60.333333333333336</v>
      </c>
      <c r="S855" s="2">
        <f t="shared" si="951"/>
        <v>64.333333333333343</v>
      </c>
      <c r="T855" s="2">
        <f t="shared" si="952"/>
        <v>74.333333333333343</v>
      </c>
      <c r="U855" s="7">
        <f t="shared" si="953"/>
        <v>1</v>
      </c>
      <c r="V855" s="2">
        <f t="shared" si="963"/>
        <v>9.3760822273729794</v>
      </c>
      <c r="W855" s="28">
        <f t="shared" si="964"/>
        <v>13.739239662844145</v>
      </c>
      <c r="X855" s="2">
        <f t="shared" si="965"/>
        <v>15.22036666506286</v>
      </c>
      <c r="Y855" s="2">
        <f t="shared" si="966"/>
        <v>128.13979044076405</v>
      </c>
      <c r="Z855" s="28">
        <f t="shared" si="967"/>
        <v>0</v>
      </c>
      <c r="AA855" s="28">
        <f t="shared" si="968"/>
        <v>13.666666666666666</v>
      </c>
      <c r="AB855" s="28">
        <f t="shared" si="969"/>
        <v>187.76960872553664</v>
      </c>
      <c r="AC855" s="2">
        <f t="shared" si="970"/>
        <v>208.01167775585907</v>
      </c>
      <c r="AD855" s="2">
        <f t="shared" si="954"/>
        <v>208.01167775585907</v>
      </c>
      <c r="AE855" s="2">
        <f t="shared" si="971"/>
        <v>208.01167775585907</v>
      </c>
      <c r="AF855" s="2">
        <f t="shared" si="955"/>
        <v>4423.0482969890691</v>
      </c>
      <c r="AG855" s="33">
        <f t="shared" si="972"/>
        <v>8.7921043417366951E-2</v>
      </c>
      <c r="AH855" s="33">
        <f t="shared" si="973"/>
        <v>8.7921043417366951E-2</v>
      </c>
      <c r="AI855" s="2">
        <f t="shared" si="974"/>
        <v>1.8081320113011043</v>
      </c>
      <c r="AJ855" s="7">
        <v>2.2000000000000002</v>
      </c>
      <c r="AK855" s="27">
        <f t="shared" si="975"/>
        <v>0</v>
      </c>
      <c r="AL855" s="3">
        <f t="shared" si="976"/>
        <v>3828.2548086183392</v>
      </c>
    </row>
    <row r="856" spans="1:38" ht="20.25" x14ac:dyDescent="0.3">
      <c r="A856" s="7">
        <v>34</v>
      </c>
      <c r="B856" s="7">
        <v>120</v>
      </c>
      <c r="C856" s="27">
        <v>97</v>
      </c>
      <c r="D856" s="27">
        <v>151</v>
      </c>
      <c r="E856" s="7">
        <v>11</v>
      </c>
      <c r="F856" s="32">
        <f t="shared" si="956"/>
        <v>14.416666666666666</v>
      </c>
      <c r="G856" s="8">
        <f t="shared" si="949"/>
        <v>58820</v>
      </c>
      <c r="H856" s="2">
        <v>1.4</v>
      </c>
      <c r="I856" s="7">
        <f t="shared" si="950"/>
        <v>82348</v>
      </c>
      <c r="J856" s="7">
        <v>1.2</v>
      </c>
      <c r="K856" s="7">
        <v>1.75</v>
      </c>
      <c r="L856" s="7">
        <v>0</v>
      </c>
      <c r="M856" s="2">
        <f t="shared" si="957"/>
        <v>2.0447619047619048</v>
      </c>
      <c r="N856" s="2">
        <f t="shared" si="958"/>
        <v>1.8095238095238095</v>
      </c>
      <c r="O856" s="2">
        <f t="shared" si="959"/>
        <v>7.5238095238095237</v>
      </c>
      <c r="P856" s="2">
        <f t="shared" si="960"/>
        <v>61.921666666666667</v>
      </c>
      <c r="Q856" s="2">
        <f t="shared" si="961"/>
        <v>67.921666666666667</v>
      </c>
      <c r="R856" s="2">
        <f t="shared" si="962"/>
        <v>60.333333333333336</v>
      </c>
      <c r="S856" s="2">
        <f t="shared" si="951"/>
        <v>64.333333333333343</v>
      </c>
      <c r="T856" s="2">
        <f t="shared" si="952"/>
        <v>74.333333333333343</v>
      </c>
      <c r="U856" s="7">
        <f t="shared" si="953"/>
        <v>1</v>
      </c>
      <c r="V856" s="2">
        <f t="shared" si="963"/>
        <v>9.3705605241006555</v>
      </c>
      <c r="W856" s="28">
        <f t="shared" si="964"/>
        <v>13.73114843638454</v>
      </c>
      <c r="X856" s="2">
        <f t="shared" si="965"/>
        <v>15.211403182620794</v>
      </c>
      <c r="Y856" s="2">
        <f t="shared" si="966"/>
        <v>135.09224755578444</v>
      </c>
      <c r="Z856" s="28">
        <f t="shared" si="967"/>
        <v>0</v>
      </c>
      <c r="AA856" s="28">
        <f t="shared" si="968"/>
        <v>14.416666666666666</v>
      </c>
      <c r="AB856" s="28">
        <f t="shared" si="969"/>
        <v>197.95738995787713</v>
      </c>
      <c r="AC856" s="2">
        <f t="shared" si="970"/>
        <v>219.29772921611644</v>
      </c>
      <c r="AD856" s="2">
        <f t="shared" si="954"/>
        <v>219.29772921611644</v>
      </c>
      <c r="AE856" s="2">
        <f t="shared" si="971"/>
        <v>219.29772921611644</v>
      </c>
      <c r="AF856" s="2">
        <f t="shared" si="955"/>
        <v>4900.884539600077</v>
      </c>
      <c r="AG856" s="33">
        <f t="shared" si="972"/>
        <v>8.8238139005602248E-2</v>
      </c>
      <c r="AH856" s="33">
        <f t="shared" si="973"/>
        <v>8.8238139005602248E-2</v>
      </c>
      <c r="AI856" s="2">
        <f t="shared" si="974"/>
        <v>1.8083398391640051</v>
      </c>
      <c r="AJ856" s="7">
        <v>2.2000000000000002</v>
      </c>
      <c r="AK856" s="27">
        <f t="shared" si="975"/>
        <v>0</v>
      </c>
      <c r="AL856" s="3">
        <f t="shared" si="976"/>
        <v>3834.2827152350583</v>
      </c>
    </row>
    <row r="857" spans="1:38" ht="20.25" x14ac:dyDescent="0.3">
      <c r="A857" s="7">
        <v>34</v>
      </c>
      <c r="B857" s="7">
        <v>132</v>
      </c>
      <c r="C857" s="27">
        <v>106</v>
      </c>
      <c r="D857" s="27">
        <v>166</v>
      </c>
      <c r="E857" s="7">
        <v>12</v>
      </c>
      <c r="F857" s="32">
        <f t="shared" si="956"/>
        <v>15.833333333333334</v>
      </c>
      <c r="G857" s="8">
        <f t="shared" si="949"/>
        <v>64600</v>
      </c>
      <c r="H857" s="2">
        <v>1.4</v>
      </c>
      <c r="I857" s="7">
        <f t="shared" si="950"/>
        <v>90440</v>
      </c>
      <c r="J857" s="7">
        <v>1.2</v>
      </c>
      <c r="K857" s="7">
        <v>1.75</v>
      </c>
      <c r="L857" s="7">
        <v>0</v>
      </c>
      <c r="M857" s="2">
        <f t="shared" si="957"/>
        <v>2.0019047619047616</v>
      </c>
      <c r="N857" s="2">
        <f t="shared" si="958"/>
        <v>1.8095238095238095</v>
      </c>
      <c r="O857" s="2">
        <f t="shared" si="959"/>
        <v>7.5238095238095237</v>
      </c>
      <c r="P857" s="2">
        <f t="shared" si="960"/>
        <v>61.996666666666663</v>
      </c>
      <c r="Q857" s="2">
        <f t="shared" si="961"/>
        <v>67.99666666666667</v>
      </c>
      <c r="R857" s="2">
        <f t="shared" si="962"/>
        <v>60.333333333333336</v>
      </c>
      <c r="S857" s="2">
        <f t="shared" si="951"/>
        <v>64.333333333333343</v>
      </c>
      <c r="T857" s="2">
        <f t="shared" si="952"/>
        <v>74.333333333333343</v>
      </c>
      <c r="U857" s="7">
        <f t="shared" si="953"/>
        <v>1</v>
      </c>
      <c r="V857" s="2">
        <f t="shared" si="963"/>
        <v>9.3602248404008535</v>
      </c>
      <c r="W857" s="28">
        <f t="shared" si="964"/>
        <v>13.716003044952673</v>
      </c>
      <c r="X857" s="2">
        <f t="shared" si="965"/>
        <v>15.194625077242641</v>
      </c>
      <c r="Y857" s="2">
        <f t="shared" si="966"/>
        <v>148.20355997301351</v>
      </c>
      <c r="Z857" s="28">
        <f t="shared" si="967"/>
        <v>0</v>
      </c>
      <c r="AA857" s="28">
        <f t="shared" si="968"/>
        <v>15.833333333333334</v>
      </c>
      <c r="AB857" s="28">
        <f t="shared" si="969"/>
        <v>217.17004821175067</v>
      </c>
      <c r="AC857" s="2">
        <f t="shared" si="970"/>
        <v>240.58156372300849</v>
      </c>
      <c r="AD857" s="2">
        <f t="shared" si="954"/>
        <v>240.58156372300849</v>
      </c>
      <c r="AE857" s="2">
        <f t="shared" si="971"/>
        <v>240.58156372300849</v>
      </c>
      <c r="AF857" s="2">
        <f t="shared" si="955"/>
        <v>5930.0702929160934</v>
      </c>
      <c r="AG857" s="33">
        <f t="shared" si="972"/>
        <v>8.8837097338935578E-2</v>
      </c>
      <c r="AH857" s="33">
        <f t="shared" si="973"/>
        <v>8.8837097338935578E-2</v>
      </c>
      <c r="AI857" s="2">
        <f t="shared" si="974"/>
        <v>1.8087325332844335</v>
      </c>
      <c r="AJ857" s="7">
        <v>2.2000000000000002</v>
      </c>
      <c r="AK857" s="27">
        <f t="shared" si="975"/>
        <v>0</v>
      </c>
      <c r="AL857" s="3">
        <f t="shared" si="976"/>
        <v>3851.5982752086002</v>
      </c>
    </row>
    <row r="858" spans="1:38" ht="20.25" x14ac:dyDescent="0.3">
      <c r="A858" s="7">
        <v>34</v>
      </c>
      <c r="B858" s="7">
        <v>144</v>
      </c>
      <c r="C858" s="27">
        <v>116</v>
      </c>
      <c r="D858" s="27">
        <v>180</v>
      </c>
      <c r="E858" s="7">
        <v>13</v>
      </c>
      <c r="F858" s="32">
        <f t="shared" si="956"/>
        <v>17.166666666666668</v>
      </c>
      <c r="G858" s="8">
        <f t="shared" si="949"/>
        <v>70040</v>
      </c>
      <c r="H858" s="2">
        <v>1.4</v>
      </c>
      <c r="I858" s="7">
        <f t="shared" si="950"/>
        <v>98056</v>
      </c>
      <c r="J858" s="7">
        <v>1.2</v>
      </c>
      <c r="K858" s="7">
        <v>1.75</v>
      </c>
      <c r="L858" s="7">
        <v>0</v>
      </c>
      <c r="M858" s="2">
        <f t="shared" si="957"/>
        <v>1.9619047619047618</v>
      </c>
      <c r="N858" s="2">
        <f t="shared" si="958"/>
        <v>1.8095238095238095</v>
      </c>
      <c r="O858" s="2">
        <f t="shared" si="959"/>
        <v>7.5238095238095237</v>
      </c>
      <c r="P858" s="2">
        <f t="shared" si="960"/>
        <v>62.066666666666663</v>
      </c>
      <c r="Q858" s="2">
        <f t="shared" si="961"/>
        <v>68.066666666666663</v>
      </c>
      <c r="R858" s="2">
        <f t="shared" si="962"/>
        <v>60.333333333333336</v>
      </c>
      <c r="S858" s="2">
        <f t="shared" si="951"/>
        <v>64.333333333333343</v>
      </c>
      <c r="T858" s="2">
        <f t="shared" si="952"/>
        <v>74.333333333333343</v>
      </c>
      <c r="U858" s="7">
        <f t="shared" si="953"/>
        <v>1</v>
      </c>
      <c r="V858" s="2">
        <f t="shared" si="963"/>
        <v>9.3505987521712548</v>
      </c>
      <c r="W858" s="28">
        <f t="shared" si="964"/>
        <v>13.701897459059236</v>
      </c>
      <c r="X858" s="2">
        <f t="shared" si="965"/>
        <v>15.178998871237642</v>
      </c>
      <c r="Y858" s="2">
        <f t="shared" si="966"/>
        <v>160.51861191227323</v>
      </c>
      <c r="Z858" s="28">
        <f t="shared" si="967"/>
        <v>0</v>
      </c>
      <c r="AA858" s="28">
        <f t="shared" si="968"/>
        <v>17.166666666666668</v>
      </c>
      <c r="AB858" s="28">
        <f t="shared" si="969"/>
        <v>235.21590638051688</v>
      </c>
      <c r="AC858" s="2">
        <f t="shared" si="970"/>
        <v>260.57281395624619</v>
      </c>
      <c r="AD858" s="2">
        <f t="shared" si="954"/>
        <v>260.57281395624619</v>
      </c>
      <c r="AE858" s="2">
        <f t="shared" si="971"/>
        <v>260.57281395624619</v>
      </c>
      <c r="AF858" s="2">
        <f t="shared" si="955"/>
        <v>7057.2737370241111</v>
      </c>
      <c r="AG858" s="33">
        <f t="shared" si="972"/>
        <v>8.9400822829131657E-2</v>
      </c>
      <c r="AH858" s="33">
        <f t="shared" si="973"/>
        <v>8.9400822829131657E-2</v>
      </c>
      <c r="AI858" s="2">
        <f t="shared" si="974"/>
        <v>1.8091022835816268</v>
      </c>
      <c r="AJ858" s="7">
        <v>2.2000000000000002</v>
      </c>
      <c r="AK858" s="27">
        <f t="shared" si="975"/>
        <v>0</v>
      </c>
      <c r="AL858" s="3">
        <f t="shared" si="976"/>
        <v>3873.4966209842237</v>
      </c>
    </row>
    <row r="859" spans="1:38" ht="20.25" x14ac:dyDescent="0.3">
      <c r="A859" s="7"/>
      <c r="B859" s="7"/>
      <c r="C859" s="7"/>
      <c r="D859" s="2"/>
      <c r="E859" s="2"/>
      <c r="F859" s="2"/>
      <c r="G859" s="7"/>
      <c r="H859" s="7"/>
      <c r="I859" s="7"/>
      <c r="J859" s="7"/>
      <c r="K859" s="2"/>
      <c r="L859" s="2"/>
      <c r="M859" s="2"/>
      <c r="N859" s="2"/>
      <c r="O859" s="2"/>
      <c r="P859" s="2"/>
      <c r="Q859" s="2"/>
      <c r="R859" s="2"/>
      <c r="S859" s="7"/>
      <c r="T859" s="2"/>
      <c r="U859" s="28"/>
      <c r="V859" s="2"/>
      <c r="W859" s="2"/>
      <c r="X859" s="28"/>
      <c r="Y859" s="28"/>
      <c r="Z859" s="28"/>
      <c r="AA859" s="2"/>
      <c r="AB859" s="2"/>
      <c r="AC859" s="2"/>
      <c r="AD859" s="7"/>
      <c r="AE859" s="2"/>
      <c r="AF859" s="5"/>
      <c r="AG859" s="7"/>
      <c r="AH859" s="3"/>
    </row>
    <row r="860" spans="1:38" ht="150" x14ac:dyDescent="0.2">
      <c r="A860" s="7" t="s">
        <v>10</v>
      </c>
      <c r="B860" s="7" t="s">
        <v>82</v>
      </c>
      <c r="C860" s="31" t="s">
        <v>83</v>
      </c>
      <c r="D860" s="31" t="s">
        <v>84</v>
      </c>
      <c r="E860" s="7" t="s">
        <v>12</v>
      </c>
      <c r="F860" s="7" t="s">
        <v>85</v>
      </c>
      <c r="G860" s="7" t="s">
        <v>47</v>
      </c>
      <c r="H860" s="7" t="s">
        <v>14</v>
      </c>
      <c r="I860" s="7" t="s">
        <v>15</v>
      </c>
      <c r="J860" s="7" t="s">
        <v>16</v>
      </c>
      <c r="K860" s="7" t="s">
        <v>17</v>
      </c>
      <c r="L860" s="7" t="s">
        <v>18</v>
      </c>
      <c r="M860" s="7" t="s">
        <v>25</v>
      </c>
      <c r="N860" s="7" t="s">
        <v>26</v>
      </c>
      <c r="O860" s="7" t="s">
        <v>27</v>
      </c>
      <c r="P860" s="7" t="s">
        <v>28</v>
      </c>
      <c r="Q860" s="7" t="s">
        <v>29</v>
      </c>
      <c r="R860" s="7" t="s">
        <v>30</v>
      </c>
      <c r="S860" s="7" t="s">
        <v>31</v>
      </c>
      <c r="T860" s="7" t="s">
        <v>32</v>
      </c>
      <c r="U860" s="7" t="s">
        <v>33</v>
      </c>
      <c r="V860" s="7" t="s">
        <v>34</v>
      </c>
      <c r="W860" s="26" t="s">
        <v>35</v>
      </c>
      <c r="X860" s="7" t="s">
        <v>36</v>
      </c>
      <c r="Y860" s="7" t="s">
        <v>37</v>
      </c>
      <c r="Z860" s="26" t="s">
        <v>59</v>
      </c>
      <c r="AA860" s="26" t="s">
        <v>60</v>
      </c>
      <c r="AB860" s="26" t="s">
        <v>61</v>
      </c>
      <c r="AC860" s="7" t="s">
        <v>39</v>
      </c>
      <c r="AD860" s="7" t="s">
        <v>40</v>
      </c>
      <c r="AE860" s="7" t="s">
        <v>41</v>
      </c>
      <c r="AF860" s="7" t="s">
        <v>21</v>
      </c>
      <c r="AG860" s="26" t="s">
        <v>90</v>
      </c>
      <c r="AH860" s="26" t="s">
        <v>89</v>
      </c>
      <c r="AI860" s="7" t="s">
        <v>22</v>
      </c>
      <c r="AJ860" s="7" t="s">
        <v>23</v>
      </c>
      <c r="AK860" s="26" t="s">
        <v>20</v>
      </c>
      <c r="AL860" s="7" t="s">
        <v>24</v>
      </c>
    </row>
    <row r="861" spans="1:38" ht="20.25" x14ac:dyDescent="0.3">
      <c r="A861" s="7">
        <v>35</v>
      </c>
      <c r="B861" s="7">
        <v>18</v>
      </c>
      <c r="C861" s="27">
        <v>14</v>
      </c>
      <c r="D861" s="27">
        <v>23</v>
      </c>
      <c r="E861" s="7">
        <v>2.75</v>
      </c>
      <c r="F861" s="32">
        <f>($D861+2*$E861)/12</f>
        <v>2.375</v>
      </c>
      <c r="G861" s="8">
        <f t="shared" ref="G861:G883" si="978">$B$4*$A861*$F861</f>
        <v>9975</v>
      </c>
      <c r="H861" s="2">
        <v>1.4</v>
      </c>
      <c r="I861" s="7">
        <f t="shared" ref="I861:I883" si="979">$G861*$H861</f>
        <v>13965</v>
      </c>
      <c r="J861" s="7">
        <v>1.2</v>
      </c>
      <c r="K861" s="7">
        <v>1.1499999999999999</v>
      </c>
      <c r="L861" s="7">
        <v>0</v>
      </c>
      <c r="M861" s="2">
        <f>($E$7-$C$7-0.06*$D861/12)/$K861</f>
        <v>3.6681159420289853</v>
      </c>
      <c r="N861" s="2">
        <f>($F$7-$B$7)/$K861</f>
        <v>2.7536231884057973</v>
      </c>
      <c r="O861" s="2">
        <f>($G$7-$B$7)/$K861</f>
        <v>11.449275362318842</v>
      </c>
      <c r="P861" s="2">
        <f>$C$7+$K861*$A861+0.06*$D861/12</f>
        <v>42.031666666666666</v>
      </c>
      <c r="Q861" s="2">
        <f>IF($A861&lt;$M861,$P861,$P861+$E$7)</f>
        <v>48.031666666666666</v>
      </c>
      <c r="R861" s="2">
        <f>$B$7+K861*$A861</f>
        <v>41.083333333333336</v>
      </c>
      <c r="S861" s="2">
        <f t="shared" ref="S861:S883" si="980">$R861+$F$7</f>
        <v>45.083333333333336</v>
      </c>
      <c r="T861" s="2">
        <f t="shared" ref="T861:T883" si="981">$R861+$G$7</f>
        <v>55.083333333333336</v>
      </c>
      <c r="U861" s="7">
        <f t="shared" ref="U861:U883" si="982">IF($A861&lt;$M861,0.5,1)</f>
        <v>1</v>
      </c>
      <c r="V861" s="2">
        <f>($U861*$H$7*(1+$L861)*$J861)/($Q861*$R861)</f>
        <v>19.45977858448833</v>
      </c>
      <c r="W861" s="28">
        <f>IF($A861&lt;$N861,(($U861*$I$7/2*(1+$L861)*$J$7)/($R861*$Q861)),(($U861*$I$7*(1+$L861)*$J$7)/($S861*$Q861)))</f>
        <v>27.708152848176834</v>
      </c>
      <c r="X861" s="2">
        <f>(2*$U861*$H$7*(1+$L861)*$J861)/($Q861*$T861)</f>
        <v>29.027748387754151</v>
      </c>
      <c r="Y861" s="2">
        <f>IF($R861&gt;$F861,$F861*$V861,$R861*$V861)</f>
        <v>46.216974138159785</v>
      </c>
      <c r="Z861" s="28">
        <f>IF($N861&lt;$A861,0,$F$7-$B$7-$K861*$A861)</f>
        <v>0</v>
      </c>
      <c r="AA861" s="28">
        <f>IF($S861&gt;$F861,$F861,$S861)</f>
        <v>2.375</v>
      </c>
      <c r="AB861" s="28">
        <f>($AA861-$Z861)*$W861</f>
        <v>65.806863014419974</v>
      </c>
      <c r="AC861" s="2">
        <f>IF($T861&gt;$F861,$F861*$X861,$T861*$X861)</f>
        <v>68.940902420916103</v>
      </c>
      <c r="AD861" s="2">
        <f t="shared" ref="AD861:AD883" si="983">IF($Y861&gt;$AC861,$Y861,$AC861)</f>
        <v>68.940902420916103</v>
      </c>
      <c r="AE861" s="2">
        <f>IF($AB861&gt;$AD861,$AB861,$AD861)</f>
        <v>68.940902420916103</v>
      </c>
      <c r="AF861" s="2">
        <f t="shared" ref="AF861:AF883" si="984">PI()*($B861/(2*12))^2*62.4</f>
        <v>110.26990214100174</v>
      </c>
      <c r="AG861" s="33">
        <f>0.23*($M$7/$H861)*(1+0.35*$M$7*($F861/$A861))</f>
        <v>8.3118303571428576E-2</v>
      </c>
      <c r="AH861" s="33">
        <f>IF(AG861&gt;0.33,0.33,AG861)</f>
        <v>8.3118303571428576E-2</v>
      </c>
      <c r="AI861" s="2">
        <f>$P$7/($O$7-$N$7*AH861)</f>
        <v>1.8049900748086563</v>
      </c>
      <c r="AJ861" s="7">
        <v>2.4</v>
      </c>
      <c r="AK861" s="27">
        <f>IF($A861&gt;$F861,0,$AE861)</f>
        <v>0</v>
      </c>
      <c r="AL861" s="3">
        <f>(12/$D861)*(($I861+$AF861)/$AI861+$AK861/$AJ861)</f>
        <v>4068.5093961840194</v>
      </c>
    </row>
    <row r="862" spans="1:38" ht="20.25" x14ac:dyDescent="0.3">
      <c r="A862" s="7">
        <v>35</v>
      </c>
      <c r="B862" s="7">
        <v>24</v>
      </c>
      <c r="C862" s="27">
        <v>19</v>
      </c>
      <c r="D862" s="27">
        <v>30</v>
      </c>
      <c r="E862" s="7">
        <v>3.25</v>
      </c>
      <c r="F862" s="32">
        <f t="shared" ref="F862:F883" si="985">($D862+2*$E862)/12</f>
        <v>3.0416666666666665</v>
      </c>
      <c r="G862" s="8">
        <f t="shared" si="978"/>
        <v>12775</v>
      </c>
      <c r="H862" s="2">
        <v>1.4</v>
      </c>
      <c r="I862" s="7">
        <f t="shared" si="979"/>
        <v>17885</v>
      </c>
      <c r="J862" s="7">
        <v>1.2</v>
      </c>
      <c r="K862" s="4">
        <f>(1.75-1.15)*(($D862-24)/(96-24))+1.15</f>
        <v>1.2</v>
      </c>
      <c r="L862" s="7">
        <v>0</v>
      </c>
      <c r="M862" s="2">
        <f t="shared" ref="M862:M883" si="986">($E$7-$C$7-0.06*$D862/12)/$K862</f>
        <v>3.4861111111111107</v>
      </c>
      <c r="N862" s="2">
        <f t="shared" ref="N862:N883" si="987">($F$7-$B$7)/$K862</f>
        <v>2.6388888888888888</v>
      </c>
      <c r="O862" s="2">
        <f t="shared" ref="O862:O883" si="988">($G$7-$B$7)/$K862</f>
        <v>10.972222222222221</v>
      </c>
      <c r="P862" s="2">
        <f t="shared" ref="P862:P883" si="989">$C$7+$K862*$A862+0.06*$D862/12</f>
        <v>43.816666666666663</v>
      </c>
      <c r="Q862" s="2">
        <f t="shared" ref="Q862:Q883" si="990">IF($A862&lt;$M862,$P862,$P862+$E$7)</f>
        <v>49.816666666666663</v>
      </c>
      <c r="R862" s="2">
        <f t="shared" ref="R862:R883" si="991">$B$7+K862*$A862</f>
        <v>42.833333333333336</v>
      </c>
      <c r="S862" s="2">
        <f t="shared" si="980"/>
        <v>46.833333333333336</v>
      </c>
      <c r="T862" s="2">
        <f t="shared" si="981"/>
        <v>56.833333333333336</v>
      </c>
      <c r="U862" s="7">
        <f t="shared" si="982"/>
        <v>1</v>
      </c>
      <c r="V862" s="2">
        <f t="shared" ref="V862:V883" si="992">($U862*$H$7*(1+$L862)*$J862)/($Q862*$R862)</f>
        <v>17.995946225654897</v>
      </c>
      <c r="W862" s="28">
        <f t="shared" ref="W862:W883" si="993">IF($A862&lt;$N862,(($U862*$I$7/2*(1+$L862)*$J$7)/($R862*$Q862)),(($U862*$I$7*(1+$L862)*$J$7)/($S862*$Q862)))</f>
        <v>25.717071730389844</v>
      </c>
      <c r="X862" s="2">
        <f t="shared" ref="X862:X883" si="994">(2*$U862*$H$7*(1+$L862)*$J862)/($Q862*$T862)</f>
        <v>27.125854428113247</v>
      </c>
      <c r="Y862" s="2">
        <f t="shared" ref="Y862:Y883" si="995">IF($R862&gt;$F862,$F862*$V862,$R862*$V862)</f>
        <v>54.737669769700311</v>
      </c>
      <c r="Z862" s="28">
        <f t="shared" ref="Z862:Z883" si="996">IF($N862&lt;$A862,0,$F$7-$B$7-$K862*$A862)</f>
        <v>0</v>
      </c>
      <c r="AA862" s="28">
        <f t="shared" ref="AA862:AA883" si="997">IF($S862&gt;$F862,$F862,$S862)</f>
        <v>3.0416666666666665</v>
      </c>
      <c r="AB862" s="28">
        <f t="shared" ref="AB862:AB883" si="998">($AA862-$Z862)*$W862</f>
        <v>78.222759846602443</v>
      </c>
      <c r="AC862" s="2">
        <f t="shared" ref="AC862:AC883" si="999">IF($T862&gt;$F862,$F862*$X862,$T862*$X862)</f>
        <v>82.507807218844448</v>
      </c>
      <c r="AD862" s="2">
        <f t="shared" si="983"/>
        <v>82.507807218844448</v>
      </c>
      <c r="AE862" s="2">
        <f t="shared" ref="AE862:AE883" si="1000">IF($AB862&gt;$AD862,$AB862,$AD862)</f>
        <v>82.507807218844448</v>
      </c>
      <c r="AF862" s="2">
        <f t="shared" si="984"/>
        <v>196.03538158400309</v>
      </c>
      <c r="AG862" s="33">
        <f t="shared" ref="AG862:AG883" si="1001">0.23*($M$7/$H862)*(1+0.35*$M$7*($F862/$A862))</f>
        <v>8.3392113095238085E-2</v>
      </c>
      <c r="AH862" s="33">
        <f t="shared" ref="AH862:AH883" si="1002">IF(AG862&gt;0.33,0.33,AG862)</f>
        <v>8.3392113095238085E-2</v>
      </c>
      <c r="AI862" s="2">
        <f t="shared" ref="AI862:AI883" si="1003">$P$7/($O$7-$N$7*AH862)</f>
        <v>1.805168906547441</v>
      </c>
      <c r="AJ862" s="7">
        <v>2.2000000000000002</v>
      </c>
      <c r="AK862" s="27">
        <f t="shared" ref="AK862:AK883" si="1004">IF($A862&gt;$F862,0,$AE862)</f>
        <v>0</v>
      </c>
      <c r="AL862" s="3">
        <f t="shared" ref="AL862:AL883" si="1005">(12/$D862)*(($I862+$AF862)/$AI862+$AK862/$AJ862)</f>
        <v>4006.5027302438352</v>
      </c>
    </row>
    <row r="863" spans="1:38" ht="20.25" x14ac:dyDescent="0.3">
      <c r="A863" s="7">
        <v>35</v>
      </c>
      <c r="B863" s="7">
        <v>27</v>
      </c>
      <c r="C863" s="27">
        <v>22</v>
      </c>
      <c r="D863" s="27">
        <v>34</v>
      </c>
      <c r="E863" s="7">
        <v>3.5</v>
      </c>
      <c r="F863" s="32">
        <f t="shared" si="985"/>
        <v>3.4166666666666665</v>
      </c>
      <c r="G863" s="8">
        <f t="shared" si="978"/>
        <v>14350</v>
      </c>
      <c r="H863" s="2">
        <v>1.4</v>
      </c>
      <c r="I863" s="7">
        <f t="shared" si="979"/>
        <v>20090</v>
      </c>
      <c r="J863" s="7">
        <v>1.2</v>
      </c>
      <c r="K863" s="4">
        <f t="shared" ref="K863:K873" si="1006">(1.75-1.15)*(($D863-24)/(96-24))+1.15</f>
        <v>1.2333333333333332</v>
      </c>
      <c r="L863" s="7">
        <v>0</v>
      </c>
      <c r="M863" s="2">
        <f t="shared" si="986"/>
        <v>3.3756756756756761</v>
      </c>
      <c r="N863" s="2">
        <f t="shared" si="987"/>
        <v>2.567567567567568</v>
      </c>
      <c r="O863" s="2">
        <f t="shared" si="988"/>
        <v>10.675675675675677</v>
      </c>
      <c r="P863" s="2">
        <f t="shared" si="989"/>
        <v>45.00333333333333</v>
      </c>
      <c r="Q863" s="2">
        <f t="shared" si="990"/>
        <v>51.00333333333333</v>
      </c>
      <c r="R863" s="2">
        <f t="shared" si="991"/>
        <v>44</v>
      </c>
      <c r="S863" s="2">
        <f t="shared" si="980"/>
        <v>48</v>
      </c>
      <c r="T863" s="2">
        <f t="shared" si="981"/>
        <v>58</v>
      </c>
      <c r="U863" s="7">
        <f t="shared" si="982"/>
        <v>1</v>
      </c>
      <c r="V863" s="2">
        <f t="shared" si="992"/>
        <v>17.111181087391795</v>
      </c>
      <c r="W863" s="28">
        <f t="shared" si="993"/>
        <v>24.508202078295536</v>
      </c>
      <c r="X863" s="2">
        <f t="shared" si="994"/>
        <v>25.961791994663411</v>
      </c>
      <c r="Y863" s="2">
        <f t="shared" si="995"/>
        <v>58.463202048588634</v>
      </c>
      <c r="Z863" s="28">
        <f t="shared" si="996"/>
        <v>0</v>
      </c>
      <c r="AA863" s="28">
        <f t="shared" si="997"/>
        <v>3.4166666666666665</v>
      </c>
      <c r="AB863" s="28">
        <f t="shared" si="998"/>
        <v>83.73635710084308</v>
      </c>
      <c r="AC863" s="2">
        <f t="shared" si="999"/>
        <v>88.702789315099977</v>
      </c>
      <c r="AD863" s="2">
        <f t="shared" si="983"/>
        <v>88.702789315099977</v>
      </c>
      <c r="AE863" s="2">
        <f t="shared" si="1000"/>
        <v>88.702789315099977</v>
      </c>
      <c r="AF863" s="2">
        <f t="shared" si="984"/>
        <v>248.1072798172539</v>
      </c>
      <c r="AG863" s="33">
        <f t="shared" si="1001"/>
        <v>8.3546130952380948E-2</v>
      </c>
      <c r="AH863" s="33">
        <f t="shared" si="1002"/>
        <v>8.3546130952380948E-2</v>
      </c>
      <c r="AI863" s="2">
        <f t="shared" si="1003"/>
        <v>1.8052695149738247</v>
      </c>
      <c r="AJ863" s="7">
        <v>2.2000000000000002</v>
      </c>
      <c r="AK863" s="27">
        <f t="shared" si="1004"/>
        <v>0</v>
      </c>
      <c r="AL863" s="3">
        <f t="shared" si="1005"/>
        <v>3976.2237444240095</v>
      </c>
    </row>
    <row r="864" spans="1:38" ht="20.25" x14ac:dyDescent="0.3">
      <c r="A864" s="7">
        <v>35</v>
      </c>
      <c r="B864" s="7">
        <v>30</v>
      </c>
      <c r="C864" s="27">
        <v>24</v>
      </c>
      <c r="D864" s="27">
        <v>38</v>
      </c>
      <c r="E864" s="7">
        <v>3.75</v>
      </c>
      <c r="F864" s="32">
        <f t="shared" si="985"/>
        <v>3.7916666666666665</v>
      </c>
      <c r="G864" s="8">
        <f t="shared" si="978"/>
        <v>15925</v>
      </c>
      <c r="H864" s="2">
        <v>1.4</v>
      </c>
      <c r="I864" s="7">
        <f t="shared" si="979"/>
        <v>22295</v>
      </c>
      <c r="J864" s="7">
        <v>1.2</v>
      </c>
      <c r="K864" s="4">
        <f t="shared" si="1006"/>
        <v>1.2666666666666666</v>
      </c>
      <c r="L864" s="7">
        <v>0</v>
      </c>
      <c r="M864" s="2">
        <f t="shared" si="986"/>
        <v>3.271052631578947</v>
      </c>
      <c r="N864" s="2">
        <f t="shared" si="987"/>
        <v>2.5</v>
      </c>
      <c r="O864" s="2">
        <f t="shared" si="988"/>
        <v>10.394736842105264</v>
      </c>
      <c r="P864" s="2">
        <f t="shared" si="989"/>
        <v>46.189999999999991</v>
      </c>
      <c r="Q864" s="2">
        <f t="shared" si="990"/>
        <v>52.189999999999991</v>
      </c>
      <c r="R864" s="2">
        <f t="shared" si="991"/>
        <v>45.166666666666664</v>
      </c>
      <c r="S864" s="2">
        <f t="shared" si="980"/>
        <v>49.166666666666664</v>
      </c>
      <c r="T864" s="2">
        <f t="shared" si="981"/>
        <v>59.166666666666664</v>
      </c>
      <c r="U864" s="7">
        <f t="shared" si="982"/>
        <v>1</v>
      </c>
      <c r="V864" s="2">
        <f t="shared" si="992"/>
        <v>16.290180146484357</v>
      </c>
      <c r="W864" s="28">
        <f t="shared" si="993"/>
        <v>23.382620867040579</v>
      </c>
      <c r="X864" s="2">
        <f t="shared" si="994"/>
        <v>24.871204618012737</v>
      </c>
      <c r="Y864" s="2">
        <f t="shared" si="995"/>
        <v>61.766933055419848</v>
      </c>
      <c r="Z864" s="28">
        <f t="shared" si="996"/>
        <v>0</v>
      </c>
      <c r="AA864" s="28">
        <f t="shared" si="997"/>
        <v>3.7916666666666665</v>
      </c>
      <c r="AB864" s="28">
        <f t="shared" si="998"/>
        <v>88.659104120862196</v>
      </c>
      <c r="AC864" s="2">
        <f t="shared" si="999"/>
        <v>94.303317509964955</v>
      </c>
      <c r="AD864" s="2">
        <f t="shared" si="983"/>
        <v>94.303317509964955</v>
      </c>
      <c r="AE864" s="2">
        <f t="shared" si="1000"/>
        <v>94.303317509964955</v>
      </c>
      <c r="AF864" s="2">
        <f t="shared" si="984"/>
        <v>306.30528372500481</v>
      </c>
      <c r="AG864" s="33">
        <f t="shared" si="1001"/>
        <v>8.3700148809523811E-2</v>
      </c>
      <c r="AH864" s="33">
        <f t="shared" si="1002"/>
        <v>8.3700148809523811E-2</v>
      </c>
      <c r="AI864" s="2">
        <f t="shared" si="1003"/>
        <v>1.8053701346153581</v>
      </c>
      <c r="AJ864" s="7">
        <v>2.2000000000000002</v>
      </c>
      <c r="AK864" s="27">
        <f t="shared" si="1004"/>
        <v>0</v>
      </c>
      <c r="AL864" s="3">
        <f t="shared" si="1005"/>
        <v>3953.3468308116812</v>
      </c>
    </row>
    <row r="865" spans="1:38" ht="20.25" x14ac:dyDescent="0.3">
      <c r="A865" s="7">
        <v>35</v>
      </c>
      <c r="B865" s="7">
        <v>33</v>
      </c>
      <c r="C865" s="27">
        <v>27</v>
      </c>
      <c r="D865" s="27">
        <v>42</v>
      </c>
      <c r="E865" s="7">
        <v>3.75</v>
      </c>
      <c r="F865" s="32">
        <f t="shared" si="985"/>
        <v>4.125</v>
      </c>
      <c r="G865" s="8">
        <f t="shared" si="978"/>
        <v>17325</v>
      </c>
      <c r="H865" s="2">
        <v>1.4</v>
      </c>
      <c r="I865" s="7">
        <f t="shared" si="979"/>
        <v>24255</v>
      </c>
      <c r="J865" s="7">
        <v>1.2</v>
      </c>
      <c r="K865" s="4">
        <f t="shared" si="1006"/>
        <v>1.2999999999999998</v>
      </c>
      <c r="L865" s="7">
        <v>0</v>
      </c>
      <c r="M865" s="2">
        <f t="shared" si="986"/>
        <v>3.1717948717948721</v>
      </c>
      <c r="N865" s="2">
        <f t="shared" si="987"/>
        <v>2.4358974358974361</v>
      </c>
      <c r="O865" s="2">
        <f t="shared" si="988"/>
        <v>10.12820512820513</v>
      </c>
      <c r="P865" s="2">
        <f t="shared" si="989"/>
        <v>47.376666666666658</v>
      </c>
      <c r="Q865" s="2">
        <f t="shared" si="990"/>
        <v>53.376666666666658</v>
      </c>
      <c r="R865" s="2">
        <f t="shared" si="991"/>
        <v>46.333333333333329</v>
      </c>
      <c r="S865" s="2">
        <f t="shared" si="980"/>
        <v>50.333333333333329</v>
      </c>
      <c r="T865" s="2">
        <f t="shared" si="981"/>
        <v>60.333333333333329</v>
      </c>
      <c r="U865" s="7">
        <f t="shared" si="982"/>
        <v>1</v>
      </c>
      <c r="V865" s="2">
        <f t="shared" si="992"/>
        <v>15.526952696258036</v>
      </c>
      <c r="W865" s="28">
        <f t="shared" si="993"/>
        <v>22.332847938533391</v>
      </c>
      <c r="X865" s="2">
        <f t="shared" si="994"/>
        <v>23.848026793147699</v>
      </c>
      <c r="Y865" s="2">
        <f t="shared" si="995"/>
        <v>64.048679872064398</v>
      </c>
      <c r="Z865" s="28">
        <f t="shared" si="996"/>
        <v>0</v>
      </c>
      <c r="AA865" s="28">
        <f t="shared" si="997"/>
        <v>4.125</v>
      </c>
      <c r="AB865" s="28">
        <f t="shared" si="998"/>
        <v>92.122997746450238</v>
      </c>
      <c r="AC865" s="2">
        <f t="shared" si="999"/>
        <v>98.373110521734262</v>
      </c>
      <c r="AD865" s="2">
        <f t="shared" si="983"/>
        <v>98.373110521734262</v>
      </c>
      <c r="AE865" s="2">
        <f t="shared" si="1000"/>
        <v>98.373110521734262</v>
      </c>
      <c r="AF865" s="2">
        <f t="shared" si="984"/>
        <v>370.62939330725584</v>
      </c>
      <c r="AG865" s="33">
        <f t="shared" si="1001"/>
        <v>8.3837053571428566E-2</v>
      </c>
      <c r="AH865" s="33">
        <f t="shared" si="1002"/>
        <v>8.3837053571428566E-2</v>
      </c>
      <c r="AI865" s="2">
        <f t="shared" si="1003"/>
        <v>1.8054595837134244</v>
      </c>
      <c r="AJ865" s="7">
        <v>2.2000000000000002</v>
      </c>
      <c r="AK865" s="27">
        <f t="shared" si="1004"/>
        <v>0</v>
      </c>
      <c r="AL865" s="3">
        <f t="shared" si="1005"/>
        <v>3897.0100332582629</v>
      </c>
    </row>
    <row r="866" spans="1:38" ht="20.25" x14ac:dyDescent="0.3">
      <c r="A866" s="7">
        <v>35</v>
      </c>
      <c r="B866" s="7">
        <v>36</v>
      </c>
      <c r="C866" s="27">
        <v>29</v>
      </c>
      <c r="D866" s="27">
        <v>45</v>
      </c>
      <c r="E866" s="7">
        <v>4.5</v>
      </c>
      <c r="F866" s="32">
        <f t="shared" si="985"/>
        <v>4.5</v>
      </c>
      <c r="G866" s="8">
        <f t="shared" si="978"/>
        <v>18900</v>
      </c>
      <c r="H866" s="2">
        <v>1.4</v>
      </c>
      <c r="I866" s="7">
        <f t="shared" si="979"/>
        <v>26460</v>
      </c>
      <c r="J866" s="7">
        <v>1.2</v>
      </c>
      <c r="K866" s="4">
        <f t="shared" si="1006"/>
        <v>1.325</v>
      </c>
      <c r="L866" s="7">
        <v>0</v>
      </c>
      <c r="M866" s="2">
        <f t="shared" si="986"/>
        <v>3.10062893081761</v>
      </c>
      <c r="N866" s="2">
        <f t="shared" si="987"/>
        <v>2.3899371069182389</v>
      </c>
      <c r="O866" s="2">
        <f t="shared" si="988"/>
        <v>9.9371069182389942</v>
      </c>
      <c r="P866" s="2">
        <f t="shared" si="989"/>
        <v>48.266666666666666</v>
      </c>
      <c r="Q866" s="2">
        <f t="shared" si="990"/>
        <v>54.266666666666666</v>
      </c>
      <c r="R866" s="2">
        <f t="shared" si="991"/>
        <v>47.208333333333336</v>
      </c>
      <c r="S866" s="2">
        <f t="shared" si="980"/>
        <v>51.208333333333336</v>
      </c>
      <c r="T866" s="2">
        <f t="shared" si="981"/>
        <v>61.208333333333336</v>
      </c>
      <c r="U866" s="7">
        <f t="shared" si="982"/>
        <v>1</v>
      </c>
      <c r="V866" s="2">
        <f t="shared" si="992"/>
        <v>14.989232994528669</v>
      </c>
      <c r="W866" s="28">
        <f t="shared" si="993"/>
        <v>21.591233959012641</v>
      </c>
      <c r="X866" s="2">
        <f t="shared" si="994"/>
        <v>23.12158064370454</v>
      </c>
      <c r="Y866" s="2">
        <f t="shared" si="995"/>
        <v>67.451548475379013</v>
      </c>
      <c r="Z866" s="28">
        <f t="shared" si="996"/>
        <v>0</v>
      </c>
      <c r="AA866" s="28">
        <f t="shared" si="997"/>
        <v>4.5</v>
      </c>
      <c r="AB866" s="28">
        <f t="shared" si="998"/>
        <v>97.160552815556883</v>
      </c>
      <c r="AC866" s="2">
        <f t="shared" si="999"/>
        <v>104.04711289667043</v>
      </c>
      <c r="AD866" s="2">
        <f t="shared" si="983"/>
        <v>104.04711289667043</v>
      </c>
      <c r="AE866" s="2">
        <f t="shared" si="1000"/>
        <v>104.04711289667043</v>
      </c>
      <c r="AF866" s="2">
        <f t="shared" si="984"/>
        <v>441.07960856400695</v>
      </c>
      <c r="AG866" s="33">
        <f t="shared" si="1001"/>
        <v>8.3991071428571429E-2</v>
      </c>
      <c r="AH866" s="33">
        <f t="shared" si="1002"/>
        <v>8.3991071428571429E-2</v>
      </c>
      <c r="AI866" s="2">
        <f t="shared" si="1003"/>
        <v>1.8055602245442461</v>
      </c>
      <c r="AJ866" s="7">
        <v>2.2000000000000002</v>
      </c>
      <c r="AK866" s="27">
        <f t="shared" si="1004"/>
        <v>0</v>
      </c>
      <c r="AL866" s="3">
        <f t="shared" si="1005"/>
        <v>3973.0722528300848</v>
      </c>
    </row>
    <row r="867" spans="1:38" ht="20.25" x14ac:dyDescent="0.3">
      <c r="A867" s="7">
        <v>35</v>
      </c>
      <c r="B867" s="7">
        <v>39</v>
      </c>
      <c r="C867" s="27">
        <v>32</v>
      </c>
      <c r="D867" s="27">
        <v>49</v>
      </c>
      <c r="E867" s="7">
        <v>4.75</v>
      </c>
      <c r="F867" s="32">
        <f t="shared" si="985"/>
        <v>4.875</v>
      </c>
      <c r="G867" s="8">
        <f t="shared" si="978"/>
        <v>20475</v>
      </c>
      <c r="H867" s="2">
        <v>1.4</v>
      </c>
      <c r="I867" s="7">
        <f t="shared" si="979"/>
        <v>28665</v>
      </c>
      <c r="J867" s="7">
        <v>1.2</v>
      </c>
      <c r="K867" s="4">
        <f t="shared" si="1006"/>
        <v>1.3583333333333334</v>
      </c>
      <c r="L867" s="7">
        <v>0</v>
      </c>
      <c r="M867" s="2">
        <f t="shared" si="986"/>
        <v>3.0098159509202449</v>
      </c>
      <c r="N867" s="2">
        <f t="shared" si="987"/>
        <v>2.3312883435582821</v>
      </c>
      <c r="O867" s="2">
        <f t="shared" si="988"/>
        <v>9.6932515337423304</v>
      </c>
      <c r="P867" s="2">
        <f t="shared" si="989"/>
        <v>49.453333333333333</v>
      </c>
      <c r="Q867" s="2">
        <f t="shared" si="990"/>
        <v>55.453333333333333</v>
      </c>
      <c r="R867" s="2">
        <f t="shared" si="991"/>
        <v>48.375000000000007</v>
      </c>
      <c r="S867" s="2">
        <f t="shared" si="980"/>
        <v>52.375000000000007</v>
      </c>
      <c r="T867" s="2">
        <f t="shared" si="981"/>
        <v>62.375000000000007</v>
      </c>
      <c r="U867" s="7">
        <f t="shared" si="982"/>
        <v>1</v>
      </c>
      <c r="V867" s="2">
        <f t="shared" si="992"/>
        <v>14.314711161560526</v>
      </c>
      <c r="W867" s="28">
        <f t="shared" si="993"/>
        <v>20.658536767317731</v>
      </c>
      <c r="X867" s="2">
        <f t="shared" si="994"/>
        <v>22.203580038172039</v>
      </c>
      <c r="Y867" s="2">
        <f t="shared" si="995"/>
        <v>69.784216912607562</v>
      </c>
      <c r="Z867" s="28">
        <f t="shared" si="996"/>
        <v>0</v>
      </c>
      <c r="AA867" s="28">
        <f t="shared" si="997"/>
        <v>4.875</v>
      </c>
      <c r="AB867" s="28">
        <f t="shared" si="998"/>
        <v>100.71036674067393</v>
      </c>
      <c r="AC867" s="2">
        <f t="shared" si="999"/>
        <v>108.24245268608868</v>
      </c>
      <c r="AD867" s="2">
        <f t="shared" si="983"/>
        <v>108.24245268608868</v>
      </c>
      <c r="AE867" s="2">
        <f t="shared" si="1000"/>
        <v>108.24245268608868</v>
      </c>
      <c r="AF867" s="2">
        <f t="shared" si="984"/>
        <v>517.65592949525819</v>
      </c>
      <c r="AG867" s="33">
        <f t="shared" si="1001"/>
        <v>8.4145089285714292E-2</v>
      </c>
      <c r="AH867" s="33">
        <f t="shared" si="1002"/>
        <v>8.4145089285714292E-2</v>
      </c>
      <c r="AI867" s="2">
        <f t="shared" si="1003"/>
        <v>1.8056608765956366</v>
      </c>
      <c r="AJ867" s="7">
        <v>2.2000000000000002</v>
      </c>
      <c r="AK867" s="27">
        <f t="shared" si="1004"/>
        <v>0</v>
      </c>
      <c r="AL867" s="3">
        <f t="shared" si="1005"/>
        <v>3957.9817967630356</v>
      </c>
    </row>
    <row r="868" spans="1:38" ht="20.25" x14ac:dyDescent="0.3">
      <c r="A868" s="7">
        <v>35</v>
      </c>
      <c r="B868" s="7">
        <v>42</v>
      </c>
      <c r="C868" s="27">
        <v>34</v>
      </c>
      <c r="D868" s="27">
        <v>53</v>
      </c>
      <c r="E868" s="7">
        <v>5</v>
      </c>
      <c r="F868" s="32">
        <f t="shared" si="985"/>
        <v>5.25</v>
      </c>
      <c r="G868" s="8">
        <f t="shared" si="978"/>
        <v>22050</v>
      </c>
      <c r="H868" s="2">
        <v>1.4</v>
      </c>
      <c r="I868" s="7">
        <f t="shared" si="979"/>
        <v>30869.999999999996</v>
      </c>
      <c r="J868" s="7">
        <v>1.2</v>
      </c>
      <c r="K868" s="4">
        <f t="shared" si="1006"/>
        <v>1.3916666666666666</v>
      </c>
      <c r="L868" s="7">
        <v>0</v>
      </c>
      <c r="M868" s="2">
        <f t="shared" si="986"/>
        <v>2.9233532934131738</v>
      </c>
      <c r="N868" s="2">
        <f t="shared" si="987"/>
        <v>2.2754491017964074</v>
      </c>
      <c r="O868" s="2">
        <f t="shared" si="988"/>
        <v>9.4610778443113777</v>
      </c>
      <c r="P868" s="2">
        <f t="shared" si="989"/>
        <v>50.639999999999993</v>
      </c>
      <c r="Q868" s="2">
        <f t="shared" si="990"/>
        <v>56.639999999999993</v>
      </c>
      <c r="R868" s="2">
        <f t="shared" si="991"/>
        <v>49.541666666666664</v>
      </c>
      <c r="S868" s="2">
        <f t="shared" si="980"/>
        <v>53.541666666666664</v>
      </c>
      <c r="T868" s="2">
        <f t="shared" si="981"/>
        <v>63.541666666666664</v>
      </c>
      <c r="U868" s="7">
        <f t="shared" si="982"/>
        <v>1</v>
      </c>
      <c r="V868" s="2">
        <f t="shared" si="992"/>
        <v>13.684765719661875</v>
      </c>
      <c r="W868" s="28">
        <f t="shared" si="993"/>
        <v>19.785002967750447</v>
      </c>
      <c r="X868" s="2">
        <f t="shared" si="994"/>
        <v>21.339260905807173</v>
      </c>
      <c r="Y868" s="2">
        <f t="shared" si="995"/>
        <v>71.845020028224852</v>
      </c>
      <c r="Z868" s="28">
        <f t="shared" si="996"/>
        <v>0</v>
      </c>
      <c r="AA868" s="28">
        <f t="shared" si="997"/>
        <v>5.25</v>
      </c>
      <c r="AB868" s="28">
        <f t="shared" si="998"/>
        <v>103.87126558068985</v>
      </c>
      <c r="AC868" s="2">
        <f t="shared" si="999"/>
        <v>112.03111975548765</v>
      </c>
      <c r="AD868" s="2">
        <f t="shared" si="983"/>
        <v>112.03111975548765</v>
      </c>
      <c r="AE868" s="2">
        <f t="shared" si="1000"/>
        <v>112.03111975548765</v>
      </c>
      <c r="AF868" s="2">
        <f t="shared" si="984"/>
        <v>600.35835610100946</v>
      </c>
      <c r="AG868" s="33">
        <f t="shared" si="1001"/>
        <v>8.4299107142857155E-2</v>
      </c>
      <c r="AH868" s="33">
        <f t="shared" si="1002"/>
        <v>8.4299107142857155E-2</v>
      </c>
      <c r="AI868" s="2">
        <f t="shared" si="1003"/>
        <v>1.805761539869472</v>
      </c>
      <c r="AJ868" s="7">
        <v>2.2000000000000002</v>
      </c>
      <c r="AK868" s="27">
        <f t="shared" si="1004"/>
        <v>0</v>
      </c>
      <c r="AL868" s="3">
        <f t="shared" si="1005"/>
        <v>3945.9053694395284</v>
      </c>
    </row>
    <row r="869" spans="1:38" ht="20.25" x14ac:dyDescent="0.3">
      <c r="A869" s="7">
        <v>35</v>
      </c>
      <c r="B869" s="7">
        <v>48</v>
      </c>
      <c r="C869" s="27">
        <v>38</v>
      </c>
      <c r="D869" s="27">
        <v>60</v>
      </c>
      <c r="E869" s="7">
        <v>5.5</v>
      </c>
      <c r="F869" s="32">
        <f t="shared" si="985"/>
        <v>5.916666666666667</v>
      </c>
      <c r="G869" s="8">
        <f t="shared" si="978"/>
        <v>24850</v>
      </c>
      <c r="H869" s="2">
        <v>1.4</v>
      </c>
      <c r="I869" s="7">
        <f t="shared" si="979"/>
        <v>34790</v>
      </c>
      <c r="J869" s="7">
        <v>1.2</v>
      </c>
      <c r="K869" s="4">
        <f t="shared" si="1006"/>
        <v>1.45</v>
      </c>
      <c r="L869" s="7">
        <v>0</v>
      </c>
      <c r="M869" s="2">
        <f t="shared" si="986"/>
        <v>2.7816091954022988</v>
      </c>
      <c r="N869" s="2">
        <f t="shared" si="987"/>
        <v>2.1839080459770113</v>
      </c>
      <c r="O869" s="2">
        <f t="shared" si="988"/>
        <v>9.0804597701149419</v>
      </c>
      <c r="P869" s="2">
        <f t="shared" si="989"/>
        <v>52.716666666666661</v>
      </c>
      <c r="Q869" s="2">
        <f t="shared" si="990"/>
        <v>58.716666666666661</v>
      </c>
      <c r="R869" s="2">
        <f t="shared" si="991"/>
        <v>51.583333333333336</v>
      </c>
      <c r="S869" s="2">
        <f t="shared" si="980"/>
        <v>55.583333333333336</v>
      </c>
      <c r="T869" s="2">
        <f t="shared" si="981"/>
        <v>65.583333333333343</v>
      </c>
      <c r="U869" s="7">
        <f t="shared" si="982"/>
        <v>1</v>
      </c>
      <c r="V869" s="2">
        <f t="shared" si="992"/>
        <v>12.678282617298649</v>
      </c>
      <c r="W869" s="28">
        <f t="shared" si="993"/>
        <v>18.384222592081763</v>
      </c>
      <c r="X869" s="2">
        <f t="shared" si="994"/>
        <v>19.94372792911782</v>
      </c>
      <c r="Y869" s="2">
        <f t="shared" si="995"/>
        <v>75.01317215235035</v>
      </c>
      <c r="Z869" s="28">
        <f t="shared" si="996"/>
        <v>0</v>
      </c>
      <c r="AA869" s="28">
        <f t="shared" si="997"/>
        <v>5.916666666666667</v>
      </c>
      <c r="AB869" s="28">
        <f t="shared" si="998"/>
        <v>108.77331700315044</v>
      </c>
      <c r="AC869" s="2">
        <f t="shared" si="999"/>
        <v>118.00039024728044</v>
      </c>
      <c r="AD869" s="2">
        <f t="shared" si="983"/>
        <v>118.00039024728044</v>
      </c>
      <c r="AE869" s="2">
        <f t="shared" si="1000"/>
        <v>118.00039024728044</v>
      </c>
      <c r="AF869" s="2">
        <f t="shared" si="984"/>
        <v>784.14152633601236</v>
      </c>
      <c r="AG869" s="33">
        <f t="shared" si="1001"/>
        <v>8.4572916666666664E-2</v>
      </c>
      <c r="AH869" s="33">
        <f t="shared" si="1002"/>
        <v>8.4572916666666664E-2</v>
      </c>
      <c r="AI869" s="2">
        <f t="shared" si="1003"/>
        <v>1.8059405245163123</v>
      </c>
      <c r="AJ869" s="7">
        <v>2.2000000000000002</v>
      </c>
      <c r="AK869" s="27">
        <f t="shared" si="1004"/>
        <v>0</v>
      </c>
      <c r="AL869" s="3">
        <f t="shared" si="1005"/>
        <v>3939.6802988142576</v>
      </c>
    </row>
    <row r="870" spans="1:38" ht="20.25" x14ac:dyDescent="0.3">
      <c r="A870" s="7">
        <v>35</v>
      </c>
      <c r="B870" s="7">
        <v>54</v>
      </c>
      <c r="C870" s="27">
        <v>43</v>
      </c>
      <c r="D870" s="27">
        <v>68</v>
      </c>
      <c r="E870" s="7">
        <v>6</v>
      </c>
      <c r="F870" s="32">
        <f t="shared" si="985"/>
        <v>6.666666666666667</v>
      </c>
      <c r="G870" s="8">
        <f t="shared" si="978"/>
        <v>28000</v>
      </c>
      <c r="H870" s="2">
        <v>1.4</v>
      </c>
      <c r="I870" s="7">
        <f t="shared" si="979"/>
        <v>39200</v>
      </c>
      <c r="J870" s="7">
        <v>1.2</v>
      </c>
      <c r="K870" s="4">
        <f t="shared" si="1006"/>
        <v>1.5166666666666666</v>
      </c>
      <c r="L870" s="7">
        <v>0</v>
      </c>
      <c r="M870" s="2">
        <f t="shared" si="986"/>
        <v>2.6329670329670329</v>
      </c>
      <c r="N870" s="2">
        <f t="shared" si="987"/>
        <v>2.087912087912088</v>
      </c>
      <c r="O870" s="2">
        <f t="shared" si="988"/>
        <v>8.6813186813186807</v>
      </c>
      <c r="P870" s="2">
        <f t="shared" si="989"/>
        <v>55.089999999999996</v>
      </c>
      <c r="Q870" s="2">
        <f t="shared" si="990"/>
        <v>61.089999999999996</v>
      </c>
      <c r="R870" s="2">
        <f t="shared" si="991"/>
        <v>53.916666666666664</v>
      </c>
      <c r="S870" s="2">
        <f t="shared" si="980"/>
        <v>57.916666666666664</v>
      </c>
      <c r="T870" s="2">
        <f t="shared" si="981"/>
        <v>67.916666666666657</v>
      </c>
      <c r="U870" s="7">
        <f t="shared" si="982"/>
        <v>1</v>
      </c>
      <c r="V870" s="2">
        <f t="shared" si="992"/>
        <v>11.658376181492176</v>
      </c>
      <c r="W870" s="28">
        <f t="shared" si="993"/>
        <v>16.958114634499637</v>
      </c>
      <c r="X870" s="2">
        <f t="shared" si="994"/>
        <v>18.510354329878378</v>
      </c>
      <c r="Y870" s="2">
        <f t="shared" si="995"/>
        <v>77.722507876614515</v>
      </c>
      <c r="Z870" s="28">
        <f t="shared" si="996"/>
        <v>0</v>
      </c>
      <c r="AA870" s="28">
        <f t="shared" si="997"/>
        <v>6.666666666666667</v>
      </c>
      <c r="AB870" s="28">
        <f t="shared" si="998"/>
        <v>113.05409756333091</v>
      </c>
      <c r="AC870" s="2">
        <f t="shared" si="999"/>
        <v>123.4023621991892</v>
      </c>
      <c r="AD870" s="2">
        <f t="shared" si="983"/>
        <v>123.4023621991892</v>
      </c>
      <c r="AE870" s="2">
        <f t="shared" si="1000"/>
        <v>123.4023621991892</v>
      </c>
      <c r="AF870" s="2">
        <f t="shared" si="984"/>
        <v>992.42911926901559</v>
      </c>
      <c r="AG870" s="33">
        <f t="shared" si="1001"/>
        <v>8.488095238095239E-2</v>
      </c>
      <c r="AH870" s="33">
        <f t="shared" si="1002"/>
        <v>8.488095238095239E-2</v>
      </c>
      <c r="AI870" s="2">
        <f t="shared" si="1003"/>
        <v>1.8061419246601382</v>
      </c>
      <c r="AJ870" s="7">
        <v>2.2000000000000002</v>
      </c>
      <c r="AK870" s="27">
        <f t="shared" si="1004"/>
        <v>0</v>
      </c>
      <c r="AL870" s="3">
        <f t="shared" si="1005"/>
        <v>3927.0344774358837</v>
      </c>
    </row>
    <row r="871" spans="1:38" ht="20.25" x14ac:dyDescent="0.3">
      <c r="A871" s="7">
        <v>35</v>
      </c>
      <c r="B871" s="7">
        <v>60</v>
      </c>
      <c r="C871" s="27">
        <v>48</v>
      </c>
      <c r="D871" s="27">
        <v>76</v>
      </c>
      <c r="E871" s="7">
        <v>6.5</v>
      </c>
      <c r="F871" s="32">
        <f t="shared" si="985"/>
        <v>7.416666666666667</v>
      </c>
      <c r="G871" s="8">
        <f t="shared" si="978"/>
        <v>31150</v>
      </c>
      <c r="H871" s="2">
        <v>1.4</v>
      </c>
      <c r="I871" s="7">
        <f t="shared" si="979"/>
        <v>43610</v>
      </c>
      <c r="J871" s="7">
        <v>1.2</v>
      </c>
      <c r="K871" s="4">
        <f t="shared" si="1006"/>
        <v>1.5833333333333333</v>
      </c>
      <c r="L871" s="7">
        <v>0</v>
      </c>
      <c r="M871" s="2">
        <f t="shared" si="986"/>
        <v>2.4968421052631578</v>
      </c>
      <c r="N871" s="2">
        <f t="shared" si="987"/>
        <v>2</v>
      </c>
      <c r="O871" s="2">
        <f t="shared" si="988"/>
        <v>8.3157894736842106</v>
      </c>
      <c r="P871" s="2">
        <f t="shared" si="989"/>
        <v>57.463333333333331</v>
      </c>
      <c r="Q871" s="2">
        <f t="shared" si="990"/>
        <v>63.463333333333331</v>
      </c>
      <c r="R871" s="2">
        <f t="shared" si="991"/>
        <v>56.25</v>
      </c>
      <c r="S871" s="2">
        <f t="shared" si="980"/>
        <v>60.25</v>
      </c>
      <c r="T871" s="2">
        <f t="shared" si="981"/>
        <v>70.25</v>
      </c>
      <c r="U871" s="7">
        <f t="shared" si="982"/>
        <v>1</v>
      </c>
      <c r="V871" s="2">
        <f t="shared" si="992"/>
        <v>10.756867482535847</v>
      </c>
      <c r="W871" s="28">
        <f t="shared" si="993"/>
        <v>15.691747818792569</v>
      </c>
      <c r="X871" s="2">
        <f t="shared" si="994"/>
        <v>17.22630023893641</v>
      </c>
      <c r="Y871" s="2">
        <f t="shared" si="995"/>
        <v>79.780100495474201</v>
      </c>
      <c r="Z871" s="28">
        <f t="shared" si="996"/>
        <v>0</v>
      </c>
      <c r="AA871" s="28">
        <f t="shared" si="997"/>
        <v>7.416666666666667</v>
      </c>
      <c r="AB871" s="28">
        <f t="shared" si="998"/>
        <v>116.38046298937823</v>
      </c>
      <c r="AC871" s="2">
        <f t="shared" si="999"/>
        <v>127.76172677211171</v>
      </c>
      <c r="AD871" s="2">
        <f t="shared" si="983"/>
        <v>127.76172677211171</v>
      </c>
      <c r="AE871" s="2">
        <f t="shared" si="1000"/>
        <v>127.76172677211171</v>
      </c>
      <c r="AF871" s="2">
        <f t="shared" si="984"/>
        <v>1225.2211349000193</v>
      </c>
      <c r="AG871" s="33">
        <f t="shared" si="1001"/>
        <v>8.5188988095238102E-2</v>
      </c>
      <c r="AH871" s="33">
        <f t="shared" si="1002"/>
        <v>8.5188988095238102E-2</v>
      </c>
      <c r="AI871" s="2">
        <f t="shared" si="1003"/>
        <v>1.8063433697296316</v>
      </c>
      <c r="AJ871" s="7">
        <v>2.2000000000000002</v>
      </c>
      <c r="AK871" s="27">
        <f t="shared" si="1004"/>
        <v>0</v>
      </c>
      <c r="AL871" s="3">
        <f t="shared" si="1005"/>
        <v>3919.1028466598996</v>
      </c>
    </row>
    <row r="872" spans="1:38" ht="20.25" x14ac:dyDescent="0.3">
      <c r="A872" s="7">
        <v>35</v>
      </c>
      <c r="B872" s="7">
        <v>66</v>
      </c>
      <c r="C872" s="27">
        <v>53</v>
      </c>
      <c r="D872" s="27">
        <v>83</v>
      </c>
      <c r="E872" s="7">
        <v>7</v>
      </c>
      <c r="F872" s="32">
        <f t="shared" si="985"/>
        <v>8.0833333333333339</v>
      </c>
      <c r="G872" s="8">
        <f t="shared" si="978"/>
        <v>33950</v>
      </c>
      <c r="H872" s="2">
        <v>1.4</v>
      </c>
      <c r="I872" s="7">
        <f t="shared" si="979"/>
        <v>47530</v>
      </c>
      <c r="J872" s="7">
        <v>1.2</v>
      </c>
      <c r="K872" s="4">
        <f t="shared" si="1006"/>
        <v>1.6416666666666666</v>
      </c>
      <c r="L872" s="7">
        <v>0</v>
      </c>
      <c r="M872" s="2">
        <f t="shared" si="986"/>
        <v>2.3868020304568525</v>
      </c>
      <c r="N872" s="2">
        <f t="shared" si="987"/>
        <v>1.9289340101522843</v>
      </c>
      <c r="O872" s="2">
        <f t="shared" si="988"/>
        <v>8.0203045685279193</v>
      </c>
      <c r="P872" s="2">
        <f t="shared" si="989"/>
        <v>59.539999999999992</v>
      </c>
      <c r="Q872" s="2">
        <f t="shared" si="990"/>
        <v>65.539999999999992</v>
      </c>
      <c r="R872" s="2">
        <f t="shared" si="991"/>
        <v>58.291666666666664</v>
      </c>
      <c r="S872" s="2">
        <f t="shared" si="980"/>
        <v>62.291666666666664</v>
      </c>
      <c r="T872" s="2">
        <f t="shared" si="981"/>
        <v>72.291666666666657</v>
      </c>
      <c r="U872" s="7">
        <f t="shared" si="982"/>
        <v>1</v>
      </c>
      <c r="V872" s="2">
        <f t="shared" si="992"/>
        <v>10.051209253394521</v>
      </c>
      <c r="W872" s="28">
        <f t="shared" si="993"/>
        <v>14.696531924643534</v>
      </c>
      <c r="X872" s="2">
        <f t="shared" si="994"/>
        <v>16.209385297405113</v>
      </c>
      <c r="Y872" s="2">
        <f t="shared" si="995"/>
        <v>81.247274798272386</v>
      </c>
      <c r="Z872" s="28">
        <f t="shared" si="996"/>
        <v>0</v>
      </c>
      <c r="AA872" s="28">
        <f t="shared" si="997"/>
        <v>8.0833333333333339</v>
      </c>
      <c r="AB872" s="28">
        <f t="shared" si="998"/>
        <v>118.79696639086858</v>
      </c>
      <c r="AC872" s="2">
        <f t="shared" si="999"/>
        <v>131.02586448735801</v>
      </c>
      <c r="AD872" s="2">
        <f t="shared" si="983"/>
        <v>131.02586448735801</v>
      </c>
      <c r="AE872" s="2">
        <f t="shared" si="1000"/>
        <v>131.02586448735801</v>
      </c>
      <c r="AF872" s="2">
        <f t="shared" si="984"/>
        <v>1482.5175732290234</v>
      </c>
      <c r="AG872" s="33">
        <f t="shared" si="1001"/>
        <v>8.5462797619047626E-2</v>
      </c>
      <c r="AH872" s="33">
        <f t="shared" si="1002"/>
        <v>8.5462797619047626E-2</v>
      </c>
      <c r="AI872" s="2">
        <f t="shared" si="1003"/>
        <v>1.8065224697411546</v>
      </c>
      <c r="AJ872" s="7">
        <v>2.2000000000000002</v>
      </c>
      <c r="AK872" s="27">
        <f t="shared" si="1004"/>
        <v>0</v>
      </c>
      <c r="AL872" s="3">
        <f t="shared" si="1005"/>
        <v>3922.5347249826309</v>
      </c>
    </row>
    <row r="873" spans="1:38" ht="20.25" x14ac:dyDescent="0.3">
      <c r="A873" s="7">
        <v>35</v>
      </c>
      <c r="B873" s="7">
        <v>72</v>
      </c>
      <c r="C873" s="27">
        <v>58</v>
      </c>
      <c r="D873" s="27">
        <v>91</v>
      </c>
      <c r="E873" s="7">
        <v>7.5</v>
      </c>
      <c r="F873" s="32">
        <f t="shared" si="985"/>
        <v>8.8333333333333339</v>
      </c>
      <c r="G873" s="8">
        <f t="shared" si="978"/>
        <v>37100</v>
      </c>
      <c r="H873" s="2">
        <v>1.4</v>
      </c>
      <c r="I873" s="7">
        <f t="shared" si="979"/>
        <v>51940</v>
      </c>
      <c r="J873" s="7">
        <v>1.2</v>
      </c>
      <c r="K873" s="4">
        <f t="shared" si="1006"/>
        <v>1.7083333333333335</v>
      </c>
      <c r="L873" s="7">
        <v>0</v>
      </c>
      <c r="M873" s="2">
        <f t="shared" si="986"/>
        <v>2.2702439024390242</v>
      </c>
      <c r="N873" s="2">
        <f t="shared" si="987"/>
        <v>1.8536585365853655</v>
      </c>
      <c r="O873" s="2">
        <f t="shared" si="988"/>
        <v>7.7073170731707306</v>
      </c>
      <c r="P873" s="2">
        <f t="shared" si="989"/>
        <v>61.913333333333334</v>
      </c>
      <c r="Q873" s="2">
        <f t="shared" si="990"/>
        <v>67.913333333333327</v>
      </c>
      <c r="R873" s="2">
        <f t="shared" si="991"/>
        <v>60.625000000000007</v>
      </c>
      <c r="S873" s="2">
        <f t="shared" si="980"/>
        <v>64.625</v>
      </c>
      <c r="T873" s="2">
        <f t="shared" si="981"/>
        <v>74.625</v>
      </c>
      <c r="U873" s="7">
        <f t="shared" si="982"/>
        <v>1</v>
      </c>
      <c r="V873" s="2">
        <f t="shared" si="992"/>
        <v>9.3266230763080902</v>
      </c>
      <c r="W873" s="28">
        <f t="shared" si="993"/>
        <v>13.670854061924034</v>
      </c>
      <c r="X873" s="2">
        <f t="shared" si="994"/>
        <v>15.153809688473784</v>
      </c>
      <c r="Y873" s="2">
        <f t="shared" si="995"/>
        <v>82.385170507388139</v>
      </c>
      <c r="Z873" s="28">
        <f t="shared" si="996"/>
        <v>0</v>
      </c>
      <c r="AA873" s="28">
        <f t="shared" si="997"/>
        <v>8.8333333333333339</v>
      </c>
      <c r="AB873" s="28">
        <f t="shared" si="998"/>
        <v>120.75921088032898</v>
      </c>
      <c r="AC873" s="2">
        <f t="shared" si="999"/>
        <v>133.85865224818511</v>
      </c>
      <c r="AD873" s="2">
        <f t="shared" si="983"/>
        <v>133.85865224818511</v>
      </c>
      <c r="AE873" s="2">
        <f t="shared" si="1000"/>
        <v>133.85865224818511</v>
      </c>
      <c r="AF873" s="2">
        <f t="shared" si="984"/>
        <v>1764.3184342560278</v>
      </c>
      <c r="AG873" s="33">
        <f t="shared" si="1001"/>
        <v>8.5770833333333338E-2</v>
      </c>
      <c r="AH873" s="33">
        <f t="shared" si="1002"/>
        <v>8.5770833333333338E-2</v>
      </c>
      <c r="AI873" s="2">
        <f t="shared" si="1003"/>
        <v>1.8067239997112665</v>
      </c>
      <c r="AJ873" s="7">
        <v>2.2000000000000002</v>
      </c>
      <c r="AK873" s="27">
        <f t="shared" si="1004"/>
        <v>0</v>
      </c>
      <c r="AL873" s="3">
        <f t="shared" si="1005"/>
        <v>3919.7398973547593</v>
      </c>
    </row>
    <row r="874" spans="1:38" ht="20.25" x14ac:dyDescent="0.3">
      <c r="A874" s="7">
        <v>35</v>
      </c>
      <c r="B874" s="7">
        <v>78</v>
      </c>
      <c r="C874" s="27">
        <v>63</v>
      </c>
      <c r="D874" s="27">
        <v>98</v>
      </c>
      <c r="E874" s="7">
        <v>8</v>
      </c>
      <c r="F874" s="32">
        <f t="shared" si="985"/>
        <v>9.5</v>
      </c>
      <c r="G874" s="8">
        <f t="shared" si="978"/>
        <v>39900</v>
      </c>
      <c r="H874" s="2">
        <v>1.4</v>
      </c>
      <c r="I874" s="7">
        <f t="shared" si="979"/>
        <v>55860</v>
      </c>
      <c r="J874" s="7">
        <v>1.2</v>
      </c>
      <c r="K874" s="7">
        <v>1.75</v>
      </c>
      <c r="L874" s="7">
        <v>0</v>
      </c>
      <c r="M874" s="2">
        <f t="shared" si="986"/>
        <v>2.196190476190476</v>
      </c>
      <c r="N874" s="2">
        <f t="shared" si="987"/>
        <v>1.8095238095238095</v>
      </c>
      <c r="O874" s="2">
        <f t="shared" si="988"/>
        <v>7.5238095238095237</v>
      </c>
      <c r="P874" s="2">
        <f t="shared" si="989"/>
        <v>63.406666666666666</v>
      </c>
      <c r="Q874" s="2">
        <f t="shared" si="990"/>
        <v>69.406666666666666</v>
      </c>
      <c r="R874" s="2">
        <f t="shared" si="991"/>
        <v>62.083333333333336</v>
      </c>
      <c r="S874" s="2">
        <f t="shared" si="980"/>
        <v>66.083333333333343</v>
      </c>
      <c r="T874" s="2">
        <f t="shared" si="981"/>
        <v>76.083333333333343</v>
      </c>
      <c r="U874" s="7">
        <f t="shared" si="982"/>
        <v>1</v>
      </c>
      <c r="V874" s="2">
        <f t="shared" si="992"/>
        <v>8.9115861579034572</v>
      </c>
      <c r="W874" s="28">
        <f t="shared" si="993"/>
        <v>13.081517354267959</v>
      </c>
      <c r="X874" s="2">
        <f t="shared" si="994"/>
        <v>14.543552437323275</v>
      </c>
      <c r="Y874" s="2">
        <f t="shared" si="995"/>
        <v>84.660068500082843</v>
      </c>
      <c r="Z874" s="28">
        <f t="shared" si="996"/>
        <v>0</v>
      </c>
      <c r="AA874" s="28">
        <f t="shared" si="997"/>
        <v>9.5</v>
      </c>
      <c r="AB874" s="28">
        <f t="shared" si="998"/>
        <v>124.27441486554561</v>
      </c>
      <c r="AC874" s="2">
        <f t="shared" si="999"/>
        <v>138.1637481545711</v>
      </c>
      <c r="AD874" s="2">
        <f t="shared" si="983"/>
        <v>138.1637481545711</v>
      </c>
      <c r="AE874" s="2">
        <f t="shared" si="1000"/>
        <v>138.1637481545711</v>
      </c>
      <c r="AF874" s="2">
        <f t="shared" si="984"/>
        <v>2070.6237179810328</v>
      </c>
      <c r="AG874" s="33">
        <f t="shared" si="1001"/>
        <v>8.6044642857142861E-2</v>
      </c>
      <c r="AH874" s="33">
        <f t="shared" si="1002"/>
        <v>8.6044642857142861E-2</v>
      </c>
      <c r="AI874" s="2">
        <f t="shared" si="1003"/>
        <v>1.8069031752138602</v>
      </c>
      <c r="AJ874" s="7">
        <v>2.2000000000000002</v>
      </c>
      <c r="AK874" s="27">
        <f t="shared" si="1004"/>
        <v>0</v>
      </c>
      <c r="AL874" s="3">
        <f t="shared" si="1005"/>
        <v>3925.8029199853831</v>
      </c>
    </row>
    <row r="875" spans="1:38" ht="20.25" x14ac:dyDescent="0.3">
      <c r="A875" s="7">
        <v>35</v>
      </c>
      <c r="B875" s="7">
        <v>84</v>
      </c>
      <c r="C875" s="27">
        <v>68</v>
      </c>
      <c r="D875" s="27">
        <v>106</v>
      </c>
      <c r="E875" s="7">
        <v>8.5</v>
      </c>
      <c r="F875" s="32">
        <f t="shared" si="985"/>
        <v>10.25</v>
      </c>
      <c r="G875" s="8">
        <f t="shared" si="978"/>
        <v>43050</v>
      </c>
      <c r="H875" s="2">
        <v>1.4</v>
      </c>
      <c r="I875" s="7">
        <f t="shared" si="979"/>
        <v>60269.999999999993</v>
      </c>
      <c r="J875" s="7">
        <v>1.2</v>
      </c>
      <c r="K875" s="7">
        <v>1.75</v>
      </c>
      <c r="L875" s="7">
        <v>0</v>
      </c>
      <c r="M875" s="2">
        <f t="shared" si="986"/>
        <v>2.1733333333333333</v>
      </c>
      <c r="N875" s="2">
        <f t="shared" si="987"/>
        <v>1.8095238095238095</v>
      </c>
      <c r="O875" s="2">
        <f t="shared" si="988"/>
        <v>7.5238095238095237</v>
      </c>
      <c r="P875" s="2">
        <f t="shared" si="989"/>
        <v>63.446666666666665</v>
      </c>
      <c r="Q875" s="2">
        <f t="shared" si="990"/>
        <v>69.446666666666658</v>
      </c>
      <c r="R875" s="2">
        <f t="shared" si="991"/>
        <v>62.083333333333336</v>
      </c>
      <c r="S875" s="2">
        <f t="shared" si="980"/>
        <v>66.083333333333343</v>
      </c>
      <c r="T875" s="2">
        <f t="shared" si="981"/>
        <v>76.083333333333343</v>
      </c>
      <c r="U875" s="7">
        <f t="shared" si="982"/>
        <v>1</v>
      </c>
      <c r="V875" s="2">
        <f t="shared" si="992"/>
        <v>8.9064532485296048</v>
      </c>
      <c r="W875" s="28">
        <f t="shared" si="993"/>
        <v>13.073982641382713</v>
      </c>
      <c r="X875" s="2">
        <f t="shared" si="994"/>
        <v>14.535175619177558</v>
      </c>
      <c r="Y875" s="2">
        <f t="shared" si="995"/>
        <v>91.291145797428456</v>
      </c>
      <c r="Z875" s="28">
        <f t="shared" si="996"/>
        <v>0</v>
      </c>
      <c r="AA875" s="28">
        <f t="shared" si="997"/>
        <v>10.25</v>
      </c>
      <c r="AB875" s="28">
        <f t="shared" si="998"/>
        <v>134.00832207417281</v>
      </c>
      <c r="AC875" s="2">
        <f t="shared" si="999"/>
        <v>148.98555009656997</v>
      </c>
      <c r="AD875" s="2">
        <f t="shared" si="983"/>
        <v>148.98555009656997</v>
      </c>
      <c r="AE875" s="2">
        <f t="shared" si="1000"/>
        <v>148.98555009656997</v>
      </c>
      <c r="AF875" s="2">
        <f t="shared" si="984"/>
        <v>2401.4334244040379</v>
      </c>
      <c r="AG875" s="33">
        <f t="shared" si="1001"/>
        <v>8.6352678571428573E-2</v>
      </c>
      <c r="AH875" s="33">
        <f t="shared" si="1002"/>
        <v>8.6352678571428573E-2</v>
      </c>
      <c r="AI875" s="2">
        <f t="shared" si="1003"/>
        <v>1.8071047901382744</v>
      </c>
      <c r="AJ875" s="7">
        <v>2.2000000000000002</v>
      </c>
      <c r="AK875" s="27">
        <f t="shared" si="1004"/>
        <v>0</v>
      </c>
      <c r="AL875" s="3">
        <f t="shared" si="1005"/>
        <v>3926.1028437924897</v>
      </c>
    </row>
    <row r="876" spans="1:38" ht="20.25" x14ac:dyDescent="0.3">
      <c r="A876" s="7">
        <v>35</v>
      </c>
      <c r="B876" s="7">
        <v>90</v>
      </c>
      <c r="C876" s="27">
        <v>72</v>
      </c>
      <c r="D876" s="27">
        <v>113</v>
      </c>
      <c r="E876" s="7">
        <v>9</v>
      </c>
      <c r="F876" s="32">
        <f t="shared" si="985"/>
        <v>10.916666666666666</v>
      </c>
      <c r="G876" s="8">
        <f t="shared" si="978"/>
        <v>45850</v>
      </c>
      <c r="H876" s="2">
        <v>1.4</v>
      </c>
      <c r="I876" s="7">
        <f t="shared" si="979"/>
        <v>64189.999999999993</v>
      </c>
      <c r="J876" s="7">
        <v>1.2</v>
      </c>
      <c r="K876" s="7">
        <v>1.75</v>
      </c>
      <c r="L876" s="7">
        <v>0</v>
      </c>
      <c r="M876" s="2">
        <f t="shared" si="986"/>
        <v>2.1533333333333333</v>
      </c>
      <c r="N876" s="2">
        <f t="shared" si="987"/>
        <v>1.8095238095238095</v>
      </c>
      <c r="O876" s="2">
        <f t="shared" si="988"/>
        <v>7.5238095238095237</v>
      </c>
      <c r="P876" s="2">
        <f t="shared" si="989"/>
        <v>63.481666666666662</v>
      </c>
      <c r="Q876" s="2">
        <f t="shared" si="990"/>
        <v>69.481666666666655</v>
      </c>
      <c r="R876" s="2">
        <f t="shared" si="991"/>
        <v>62.083333333333336</v>
      </c>
      <c r="S876" s="2">
        <f t="shared" si="980"/>
        <v>66.083333333333343</v>
      </c>
      <c r="T876" s="2">
        <f t="shared" si="981"/>
        <v>76.083333333333343</v>
      </c>
      <c r="U876" s="7">
        <f t="shared" si="982"/>
        <v>1</v>
      </c>
      <c r="V876" s="2">
        <f t="shared" si="992"/>
        <v>8.9019668008283155</v>
      </c>
      <c r="W876" s="28">
        <f t="shared" si="993"/>
        <v>13.067396884097363</v>
      </c>
      <c r="X876" s="2">
        <f t="shared" si="994"/>
        <v>14.527853815152451</v>
      </c>
      <c r="Y876" s="2">
        <f t="shared" si="995"/>
        <v>97.179804242375766</v>
      </c>
      <c r="Z876" s="28">
        <f t="shared" si="996"/>
        <v>0</v>
      </c>
      <c r="AA876" s="28">
        <f t="shared" si="997"/>
        <v>10.916666666666666</v>
      </c>
      <c r="AB876" s="28">
        <f t="shared" si="998"/>
        <v>142.65241598472954</v>
      </c>
      <c r="AC876" s="2">
        <f t="shared" si="999"/>
        <v>158.59573748208092</v>
      </c>
      <c r="AD876" s="2">
        <f t="shared" si="983"/>
        <v>158.59573748208092</v>
      </c>
      <c r="AE876" s="2">
        <f t="shared" si="1000"/>
        <v>158.59573748208092</v>
      </c>
      <c r="AF876" s="2">
        <f t="shared" si="984"/>
        <v>2756.7475535250433</v>
      </c>
      <c r="AG876" s="33">
        <f t="shared" si="1001"/>
        <v>8.6626488095238097E-2</v>
      </c>
      <c r="AH876" s="33">
        <f t="shared" si="1002"/>
        <v>8.6626488095238097E-2</v>
      </c>
      <c r="AI876" s="2">
        <f t="shared" si="1003"/>
        <v>1.8072840411796784</v>
      </c>
      <c r="AJ876" s="7">
        <v>2.2000000000000002</v>
      </c>
      <c r="AK876" s="27">
        <f t="shared" si="1004"/>
        <v>0</v>
      </c>
      <c r="AL876" s="3">
        <f t="shared" si="1005"/>
        <v>3933.7419900458881</v>
      </c>
    </row>
    <row r="877" spans="1:38" ht="20.25" x14ac:dyDescent="0.3">
      <c r="A877" s="7">
        <v>35</v>
      </c>
      <c r="B877" s="7">
        <v>96</v>
      </c>
      <c r="C877" s="27">
        <v>77</v>
      </c>
      <c r="D877" s="27">
        <v>121</v>
      </c>
      <c r="E877" s="7">
        <v>9.5</v>
      </c>
      <c r="F877" s="32">
        <f t="shared" si="985"/>
        <v>11.666666666666666</v>
      </c>
      <c r="G877" s="8">
        <f t="shared" si="978"/>
        <v>49000</v>
      </c>
      <c r="H877" s="2">
        <v>1.4</v>
      </c>
      <c r="I877" s="7">
        <f t="shared" si="979"/>
        <v>68600</v>
      </c>
      <c r="J877" s="7">
        <v>1.2</v>
      </c>
      <c r="K877" s="7">
        <v>1.75</v>
      </c>
      <c r="L877" s="7">
        <v>0</v>
      </c>
      <c r="M877" s="2">
        <f t="shared" si="986"/>
        <v>2.1304761904761902</v>
      </c>
      <c r="N877" s="2">
        <f t="shared" si="987"/>
        <v>1.8095238095238095</v>
      </c>
      <c r="O877" s="2">
        <f t="shared" si="988"/>
        <v>7.5238095238095237</v>
      </c>
      <c r="P877" s="2">
        <f t="shared" si="989"/>
        <v>63.521666666666661</v>
      </c>
      <c r="Q877" s="2">
        <f t="shared" si="990"/>
        <v>69.521666666666661</v>
      </c>
      <c r="R877" s="2">
        <f t="shared" si="991"/>
        <v>62.083333333333336</v>
      </c>
      <c r="S877" s="2">
        <f t="shared" si="980"/>
        <v>66.083333333333343</v>
      </c>
      <c r="T877" s="2">
        <f t="shared" si="981"/>
        <v>76.083333333333343</v>
      </c>
      <c r="U877" s="7">
        <f t="shared" si="982"/>
        <v>1</v>
      </c>
      <c r="V877" s="2">
        <f t="shared" si="992"/>
        <v>8.8968449634342193</v>
      </c>
      <c r="W877" s="28">
        <f t="shared" si="993"/>
        <v>13.059878424019727</v>
      </c>
      <c r="X877" s="2">
        <f t="shared" si="994"/>
        <v>14.519495066283664</v>
      </c>
      <c r="Y877" s="2">
        <f t="shared" si="995"/>
        <v>103.79652457339922</v>
      </c>
      <c r="Z877" s="28">
        <f t="shared" si="996"/>
        <v>0</v>
      </c>
      <c r="AA877" s="28">
        <f t="shared" si="997"/>
        <v>11.666666666666666</v>
      </c>
      <c r="AB877" s="28">
        <f t="shared" si="998"/>
        <v>152.36524828023013</v>
      </c>
      <c r="AC877" s="2">
        <f t="shared" si="999"/>
        <v>169.39410910664273</v>
      </c>
      <c r="AD877" s="2">
        <f t="shared" si="983"/>
        <v>169.39410910664273</v>
      </c>
      <c r="AE877" s="2">
        <f t="shared" si="1000"/>
        <v>169.39410910664273</v>
      </c>
      <c r="AF877" s="2">
        <f t="shared" si="984"/>
        <v>3136.5661053440494</v>
      </c>
      <c r="AG877" s="33">
        <f t="shared" si="1001"/>
        <v>8.6934523809523809E-2</v>
      </c>
      <c r="AH877" s="33">
        <f t="shared" si="1002"/>
        <v>8.6934523809523809E-2</v>
      </c>
      <c r="AI877" s="2">
        <f t="shared" si="1003"/>
        <v>1.8074857411121248</v>
      </c>
      <c r="AJ877" s="7">
        <v>2.2000000000000002</v>
      </c>
      <c r="AK877" s="27">
        <f t="shared" si="1004"/>
        <v>0</v>
      </c>
      <c r="AL877" s="3">
        <f t="shared" si="1005"/>
        <v>3936.0588194118409</v>
      </c>
    </row>
    <row r="878" spans="1:38" ht="20.25" x14ac:dyDescent="0.3">
      <c r="A878" s="7">
        <v>35</v>
      </c>
      <c r="B878" s="7">
        <v>102</v>
      </c>
      <c r="C878" s="27">
        <v>82</v>
      </c>
      <c r="D878" s="27">
        <v>128</v>
      </c>
      <c r="E878" s="7">
        <v>9.75</v>
      </c>
      <c r="F878" s="32">
        <f t="shared" si="985"/>
        <v>12.291666666666666</v>
      </c>
      <c r="G878" s="8">
        <f t="shared" si="978"/>
        <v>51625</v>
      </c>
      <c r="H878" s="2">
        <v>1.4</v>
      </c>
      <c r="I878" s="7">
        <f t="shared" si="979"/>
        <v>72275</v>
      </c>
      <c r="J878" s="7">
        <v>1.2</v>
      </c>
      <c r="K878" s="7">
        <v>1.75</v>
      </c>
      <c r="L878" s="7">
        <v>0</v>
      </c>
      <c r="M878" s="2">
        <f t="shared" si="986"/>
        <v>2.1104761904761902</v>
      </c>
      <c r="N878" s="2">
        <f t="shared" si="987"/>
        <v>1.8095238095238095</v>
      </c>
      <c r="O878" s="2">
        <f t="shared" si="988"/>
        <v>7.5238095238095237</v>
      </c>
      <c r="P878" s="2">
        <f t="shared" si="989"/>
        <v>63.556666666666665</v>
      </c>
      <c r="Q878" s="2">
        <f t="shared" si="990"/>
        <v>69.556666666666672</v>
      </c>
      <c r="R878" s="2">
        <f t="shared" si="991"/>
        <v>62.083333333333336</v>
      </c>
      <c r="S878" s="2">
        <f t="shared" si="980"/>
        <v>66.083333333333343</v>
      </c>
      <c r="T878" s="2">
        <f t="shared" si="981"/>
        <v>76.083333333333343</v>
      </c>
      <c r="U878" s="7">
        <f t="shared" si="982"/>
        <v>1</v>
      </c>
      <c r="V878" s="2">
        <f t="shared" si="992"/>
        <v>8.8923681880416812</v>
      </c>
      <c r="W878" s="28">
        <f t="shared" si="993"/>
        <v>13.053306864933504</v>
      </c>
      <c r="X878" s="2">
        <f t="shared" si="994"/>
        <v>14.512189047296937</v>
      </c>
      <c r="Y878" s="2">
        <f t="shared" si="995"/>
        <v>109.30202564467899</v>
      </c>
      <c r="Z878" s="28">
        <f t="shared" si="996"/>
        <v>0</v>
      </c>
      <c r="AA878" s="28">
        <f t="shared" si="997"/>
        <v>12.291666666666666</v>
      </c>
      <c r="AB878" s="28">
        <f t="shared" si="998"/>
        <v>160.44689688147432</v>
      </c>
      <c r="AC878" s="2">
        <f t="shared" si="999"/>
        <v>178.37899037302483</v>
      </c>
      <c r="AD878" s="2">
        <f t="shared" si="983"/>
        <v>178.37899037302483</v>
      </c>
      <c r="AE878" s="2">
        <f t="shared" si="1000"/>
        <v>178.37899037302483</v>
      </c>
      <c r="AF878" s="2">
        <f t="shared" si="984"/>
        <v>3540.8890798610555</v>
      </c>
      <c r="AG878" s="33">
        <f t="shared" si="1001"/>
        <v>8.7191220238095238E-2</v>
      </c>
      <c r="AH878" s="33">
        <f t="shared" si="1002"/>
        <v>8.7191220238095238E-2</v>
      </c>
      <c r="AI878" s="2">
        <f t="shared" si="1003"/>
        <v>1.8076538587833999</v>
      </c>
      <c r="AJ878" s="7">
        <v>2.2000000000000002</v>
      </c>
      <c r="AK878" s="27">
        <f t="shared" si="1004"/>
        <v>0</v>
      </c>
      <c r="AL878" s="3">
        <f t="shared" si="1005"/>
        <v>3932.0246886318573</v>
      </c>
    </row>
    <row r="879" spans="1:38" ht="20.25" x14ac:dyDescent="0.3">
      <c r="A879" s="7">
        <v>35</v>
      </c>
      <c r="B879" s="7">
        <v>108</v>
      </c>
      <c r="C879" s="27">
        <v>87</v>
      </c>
      <c r="D879" s="27">
        <v>136</v>
      </c>
      <c r="E879" s="7">
        <v>10</v>
      </c>
      <c r="F879" s="32">
        <f t="shared" si="985"/>
        <v>13</v>
      </c>
      <c r="G879" s="8">
        <f t="shared" si="978"/>
        <v>54600</v>
      </c>
      <c r="H879" s="2">
        <v>1.4</v>
      </c>
      <c r="I879" s="7">
        <f t="shared" si="979"/>
        <v>76440</v>
      </c>
      <c r="J879" s="7">
        <v>1.2</v>
      </c>
      <c r="K879" s="7">
        <v>1.75</v>
      </c>
      <c r="L879" s="7">
        <v>0</v>
      </c>
      <c r="M879" s="2">
        <f t="shared" si="986"/>
        <v>2.0876190476190475</v>
      </c>
      <c r="N879" s="2">
        <f t="shared" si="987"/>
        <v>1.8095238095238095</v>
      </c>
      <c r="O879" s="2">
        <f t="shared" si="988"/>
        <v>7.5238095238095237</v>
      </c>
      <c r="P879" s="2">
        <f t="shared" si="989"/>
        <v>63.596666666666664</v>
      </c>
      <c r="Q879" s="2">
        <f t="shared" si="990"/>
        <v>69.596666666666664</v>
      </c>
      <c r="R879" s="2">
        <f t="shared" si="991"/>
        <v>62.083333333333336</v>
      </c>
      <c r="S879" s="2">
        <f t="shared" si="980"/>
        <v>66.083333333333343</v>
      </c>
      <c r="T879" s="2">
        <f t="shared" si="981"/>
        <v>76.083333333333343</v>
      </c>
      <c r="U879" s="7">
        <f t="shared" si="982"/>
        <v>1</v>
      </c>
      <c r="V879" s="2">
        <f t="shared" si="992"/>
        <v>8.8872573868416005</v>
      </c>
      <c r="W879" s="28">
        <f t="shared" si="993"/>
        <v>13.045804605132785</v>
      </c>
      <c r="X879" s="2">
        <f t="shared" si="994"/>
        <v>14.503848309303377</v>
      </c>
      <c r="Y879" s="2">
        <f t="shared" si="995"/>
        <v>115.5343460289408</v>
      </c>
      <c r="Z879" s="28">
        <f t="shared" si="996"/>
        <v>0</v>
      </c>
      <c r="AA879" s="28">
        <f t="shared" si="997"/>
        <v>13</v>
      </c>
      <c r="AB879" s="28">
        <f t="shared" si="998"/>
        <v>169.5954598667262</v>
      </c>
      <c r="AC879" s="2">
        <f t="shared" si="999"/>
        <v>188.5500280209439</v>
      </c>
      <c r="AD879" s="2">
        <f t="shared" si="983"/>
        <v>188.5500280209439</v>
      </c>
      <c r="AE879" s="2">
        <f t="shared" si="1000"/>
        <v>188.5500280209439</v>
      </c>
      <c r="AF879" s="2">
        <f t="shared" si="984"/>
        <v>3969.7164770760623</v>
      </c>
      <c r="AG879" s="33">
        <f t="shared" si="1001"/>
        <v>8.7482142857142856E-2</v>
      </c>
      <c r="AH879" s="33">
        <f t="shared" si="1002"/>
        <v>8.7482142857142856E-2</v>
      </c>
      <c r="AI879" s="2">
        <f t="shared" si="1003"/>
        <v>1.8078444299548175</v>
      </c>
      <c r="AJ879" s="7">
        <v>2.2000000000000002</v>
      </c>
      <c r="AK879" s="27">
        <f t="shared" si="1004"/>
        <v>0</v>
      </c>
      <c r="AL879" s="3">
        <f t="shared" si="1005"/>
        <v>3924.5495163810851</v>
      </c>
    </row>
    <row r="880" spans="1:38" ht="20.25" x14ac:dyDescent="0.3">
      <c r="A880" s="7">
        <v>35</v>
      </c>
      <c r="B880" s="7">
        <v>114</v>
      </c>
      <c r="C880" s="27">
        <v>92</v>
      </c>
      <c r="D880" s="27">
        <v>143</v>
      </c>
      <c r="E880" s="7">
        <v>10.5</v>
      </c>
      <c r="F880" s="32">
        <f t="shared" si="985"/>
        <v>13.666666666666666</v>
      </c>
      <c r="G880" s="8">
        <f t="shared" si="978"/>
        <v>57400</v>
      </c>
      <c r="H880" s="2">
        <v>1.4</v>
      </c>
      <c r="I880" s="7">
        <f t="shared" si="979"/>
        <v>80360</v>
      </c>
      <c r="J880" s="7">
        <v>1.2</v>
      </c>
      <c r="K880" s="7">
        <v>1.75</v>
      </c>
      <c r="L880" s="7">
        <v>0</v>
      </c>
      <c r="M880" s="2">
        <f t="shared" si="986"/>
        <v>2.0676190476190475</v>
      </c>
      <c r="N880" s="2">
        <f t="shared" si="987"/>
        <v>1.8095238095238095</v>
      </c>
      <c r="O880" s="2">
        <f t="shared" si="988"/>
        <v>7.5238095238095237</v>
      </c>
      <c r="P880" s="2">
        <f t="shared" si="989"/>
        <v>63.631666666666668</v>
      </c>
      <c r="Q880" s="2">
        <f t="shared" si="990"/>
        <v>69.631666666666661</v>
      </c>
      <c r="R880" s="2">
        <f t="shared" si="991"/>
        <v>62.083333333333336</v>
      </c>
      <c r="S880" s="2">
        <f t="shared" si="980"/>
        <v>66.083333333333343</v>
      </c>
      <c r="T880" s="2">
        <f t="shared" si="981"/>
        <v>76.083333333333343</v>
      </c>
      <c r="U880" s="7">
        <f t="shared" si="982"/>
        <v>1</v>
      </c>
      <c r="V880" s="2">
        <f t="shared" si="992"/>
        <v>8.8827902525127822</v>
      </c>
      <c r="W880" s="28">
        <f t="shared" si="993"/>
        <v>13.039247198380405</v>
      </c>
      <c r="X880" s="2">
        <f t="shared" si="994"/>
        <v>14.496558024363686</v>
      </c>
      <c r="Y880" s="2">
        <f t="shared" si="995"/>
        <v>121.39813345100802</v>
      </c>
      <c r="Z880" s="28">
        <f t="shared" si="996"/>
        <v>0</v>
      </c>
      <c r="AA880" s="28">
        <f t="shared" si="997"/>
        <v>13.666666666666666</v>
      </c>
      <c r="AB880" s="28">
        <f t="shared" si="998"/>
        <v>178.20304504453219</v>
      </c>
      <c r="AC880" s="2">
        <f t="shared" si="999"/>
        <v>198.11962633297037</v>
      </c>
      <c r="AD880" s="2">
        <f t="shared" si="983"/>
        <v>198.11962633297037</v>
      </c>
      <c r="AE880" s="2">
        <f t="shared" si="1000"/>
        <v>198.11962633297037</v>
      </c>
      <c r="AF880" s="2">
        <f t="shared" si="984"/>
        <v>4423.0482969890691</v>
      </c>
      <c r="AG880" s="33">
        <f t="shared" si="1001"/>
        <v>8.7755952380952379E-2</v>
      </c>
      <c r="AH880" s="33">
        <f t="shared" si="1002"/>
        <v>8.7755952380952379E-2</v>
      </c>
      <c r="AI880" s="2">
        <f t="shared" si="1003"/>
        <v>1.8080238277668141</v>
      </c>
      <c r="AJ880" s="7">
        <v>2.2000000000000002</v>
      </c>
      <c r="AK880" s="27">
        <f t="shared" si="1004"/>
        <v>0</v>
      </c>
      <c r="AL880" s="3">
        <f t="shared" si="1005"/>
        <v>3935.0484691007782</v>
      </c>
    </row>
    <row r="881" spans="1:38" ht="20.25" x14ac:dyDescent="0.3">
      <c r="A881" s="7">
        <v>35</v>
      </c>
      <c r="B881" s="7">
        <v>120</v>
      </c>
      <c r="C881" s="27">
        <v>97</v>
      </c>
      <c r="D881" s="27">
        <v>151</v>
      </c>
      <c r="E881" s="7">
        <v>11</v>
      </c>
      <c r="F881" s="32">
        <f t="shared" si="985"/>
        <v>14.416666666666666</v>
      </c>
      <c r="G881" s="8">
        <f t="shared" si="978"/>
        <v>60550</v>
      </c>
      <c r="H881" s="2">
        <v>1.4</v>
      </c>
      <c r="I881" s="7">
        <f t="shared" si="979"/>
        <v>84770</v>
      </c>
      <c r="J881" s="7">
        <v>1.2</v>
      </c>
      <c r="K881" s="7">
        <v>1.75</v>
      </c>
      <c r="L881" s="7">
        <v>0</v>
      </c>
      <c r="M881" s="2">
        <f t="shared" si="986"/>
        <v>2.0447619047619048</v>
      </c>
      <c r="N881" s="2">
        <f t="shared" si="987"/>
        <v>1.8095238095238095</v>
      </c>
      <c r="O881" s="2">
        <f t="shared" si="988"/>
        <v>7.5238095238095237</v>
      </c>
      <c r="P881" s="2">
        <f t="shared" si="989"/>
        <v>63.671666666666667</v>
      </c>
      <c r="Q881" s="2">
        <f t="shared" si="990"/>
        <v>69.671666666666667</v>
      </c>
      <c r="R881" s="2">
        <f t="shared" si="991"/>
        <v>62.083333333333336</v>
      </c>
      <c r="S881" s="2">
        <f t="shared" si="980"/>
        <v>66.083333333333343</v>
      </c>
      <c r="T881" s="2">
        <f t="shared" si="981"/>
        <v>76.083333333333343</v>
      </c>
      <c r="U881" s="7">
        <f t="shared" si="982"/>
        <v>1</v>
      </c>
      <c r="V881" s="2">
        <f t="shared" si="992"/>
        <v>8.8776904518750221</v>
      </c>
      <c r="W881" s="28">
        <f t="shared" si="993"/>
        <v>13.031761086552038</v>
      </c>
      <c r="X881" s="2">
        <f t="shared" si="994"/>
        <v>14.488235239095051</v>
      </c>
      <c r="Y881" s="2">
        <f t="shared" si="995"/>
        <v>127.98670401453157</v>
      </c>
      <c r="Z881" s="28">
        <f t="shared" si="996"/>
        <v>0</v>
      </c>
      <c r="AA881" s="28">
        <f t="shared" si="997"/>
        <v>14.416666666666666</v>
      </c>
      <c r="AB881" s="28">
        <f t="shared" si="998"/>
        <v>187.87455566445854</v>
      </c>
      <c r="AC881" s="2">
        <f t="shared" si="999"/>
        <v>208.87205803028698</v>
      </c>
      <c r="AD881" s="2">
        <f t="shared" si="983"/>
        <v>208.87205803028698</v>
      </c>
      <c r="AE881" s="2">
        <f t="shared" si="1000"/>
        <v>208.87205803028698</v>
      </c>
      <c r="AF881" s="2">
        <f t="shared" si="984"/>
        <v>4900.884539600077</v>
      </c>
      <c r="AG881" s="33">
        <f t="shared" si="1001"/>
        <v>8.8063988095238091E-2</v>
      </c>
      <c r="AH881" s="33">
        <f t="shared" si="1002"/>
        <v>8.8063988095238091E-2</v>
      </c>
      <c r="AI881" s="2">
        <f t="shared" si="1003"/>
        <v>1.8082256928684028</v>
      </c>
      <c r="AJ881" s="7">
        <v>2.2000000000000002</v>
      </c>
      <c r="AK881" s="27">
        <f t="shared" si="1004"/>
        <v>0</v>
      </c>
      <c r="AL881" s="3">
        <f t="shared" si="1005"/>
        <v>3940.9698899174773</v>
      </c>
    </row>
    <row r="882" spans="1:38" ht="20.25" x14ac:dyDescent="0.3">
      <c r="A882" s="7">
        <v>35</v>
      </c>
      <c r="B882" s="7">
        <v>132</v>
      </c>
      <c r="C882" s="27">
        <v>106</v>
      </c>
      <c r="D882" s="27">
        <v>166</v>
      </c>
      <c r="E882" s="7">
        <v>12</v>
      </c>
      <c r="F882" s="32">
        <f t="shared" si="985"/>
        <v>15.833333333333334</v>
      </c>
      <c r="G882" s="8">
        <f t="shared" si="978"/>
        <v>66500</v>
      </c>
      <c r="H882" s="2">
        <v>1.4</v>
      </c>
      <c r="I882" s="7">
        <f t="shared" si="979"/>
        <v>93100</v>
      </c>
      <c r="J882" s="7">
        <v>1.2</v>
      </c>
      <c r="K882" s="7">
        <v>1.75</v>
      </c>
      <c r="L882" s="7">
        <v>0</v>
      </c>
      <c r="M882" s="2">
        <f t="shared" si="986"/>
        <v>2.0019047619047616</v>
      </c>
      <c r="N882" s="2">
        <f t="shared" si="987"/>
        <v>1.8095238095238095</v>
      </c>
      <c r="O882" s="2">
        <f t="shared" si="988"/>
        <v>7.5238095238095237</v>
      </c>
      <c r="P882" s="2">
        <f t="shared" si="989"/>
        <v>63.746666666666663</v>
      </c>
      <c r="Q882" s="2">
        <f t="shared" si="990"/>
        <v>69.74666666666667</v>
      </c>
      <c r="R882" s="2">
        <f t="shared" si="991"/>
        <v>62.083333333333336</v>
      </c>
      <c r="S882" s="2">
        <f t="shared" si="980"/>
        <v>66.083333333333343</v>
      </c>
      <c r="T882" s="2">
        <f t="shared" si="981"/>
        <v>76.083333333333343</v>
      </c>
      <c r="U882" s="7">
        <f t="shared" si="982"/>
        <v>1</v>
      </c>
      <c r="V882" s="2">
        <f t="shared" si="992"/>
        <v>8.8681440919454104</v>
      </c>
      <c r="W882" s="28">
        <f t="shared" si="993"/>
        <v>13.017747770529889</v>
      </c>
      <c r="X882" s="2">
        <f t="shared" si="994"/>
        <v>14.472655746986485</v>
      </c>
      <c r="Y882" s="2">
        <f t="shared" si="995"/>
        <v>140.41228145580234</v>
      </c>
      <c r="Z882" s="28">
        <f t="shared" si="996"/>
        <v>0</v>
      </c>
      <c r="AA882" s="28">
        <f t="shared" si="997"/>
        <v>15.833333333333334</v>
      </c>
      <c r="AB882" s="28">
        <f t="shared" si="998"/>
        <v>206.11433970005658</v>
      </c>
      <c r="AC882" s="2">
        <f t="shared" si="999"/>
        <v>229.15038266061936</v>
      </c>
      <c r="AD882" s="2">
        <f t="shared" si="983"/>
        <v>229.15038266061936</v>
      </c>
      <c r="AE882" s="2">
        <f t="shared" si="1000"/>
        <v>229.15038266061936</v>
      </c>
      <c r="AF882" s="2">
        <f t="shared" si="984"/>
        <v>5930.0702929160934</v>
      </c>
      <c r="AG882" s="33">
        <f t="shared" si="1001"/>
        <v>8.8645833333333326E-2</v>
      </c>
      <c r="AH882" s="33">
        <f t="shared" si="1002"/>
        <v>8.8645833333333326E-2</v>
      </c>
      <c r="AI882" s="2">
        <f t="shared" si="1003"/>
        <v>1.8086071166277662</v>
      </c>
      <c r="AJ882" s="7">
        <v>2.2000000000000002</v>
      </c>
      <c r="AK882" s="27">
        <f t="shared" si="1004"/>
        <v>0</v>
      </c>
      <c r="AL882" s="3">
        <f t="shared" si="1005"/>
        <v>3958.1842824363284</v>
      </c>
    </row>
    <row r="883" spans="1:38" ht="20.25" x14ac:dyDescent="0.3">
      <c r="A883" s="7">
        <v>35</v>
      </c>
      <c r="B883" s="7">
        <v>144</v>
      </c>
      <c r="C883" s="27">
        <v>116</v>
      </c>
      <c r="D883" s="27">
        <v>180</v>
      </c>
      <c r="E883" s="7">
        <v>13</v>
      </c>
      <c r="F883" s="32">
        <f t="shared" si="985"/>
        <v>17.166666666666668</v>
      </c>
      <c r="G883" s="8">
        <f t="shared" si="978"/>
        <v>72100</v>
      </c>
      <c r="H883" s="2">
        <v>1.4</v>
      </c>
      <c r="I883" s="7">
        <f t="shared" si="979"/>
        <v>100940</v>
      </c>
      <c r="J883" s="7">
        <v>1.2</v>
      </c>
      <c r="K883" s="7">
        <v>1.75</v>
      </c>
      <c r="L883" s="7">
        <v>0</v>
      </c>
      <c r="M883" s="2">
        <f t="shared" si="986"/>
        <v>1.9619047619047618</v>
      </c>
      <c r="N883" s="2">
        <f t="shared" si="987"/>
        <v>1.8095238095238095</v>
      </c>
      <c r="O883" s="2">
        <f t="shared" si="988"/>
        <v>7.5238095238095237</v>
      </c>
      <c r="P883" s="2">
        <f t="shared" si="989"/>
        <v>63.816666666666663</v>
      </c>
      <c r="Q883" s="2">
        <f t="shared" si="990"/>
        <v>69.816666666666663</v>
      </c>
      <c r="R883" s="2">
        <f t="shared" si="991"/>
        <v>62.083333333333336</v>
      </c>
      <c r="S883" s="2">
        <f t="shared" si="980"/>
        <v>66.083333333333343</v>
      </c>
      <c r="T883" s="2">
        <f t="shared" si="981"/>
        <v>76.083333333333343</v>
      </c>
      <c r="U883" s="7">
        <f t="shared" si="982"/>
        <v>1</v>
      </c>
      <c r="V883" s="2">
        <f t="shared" si="992"/>
        <v>8.8592526607718209</v>
      </c>
      <c r="W883" s="28">
        <f t="shared" si="993"/>
        <v>13.004695839129504</v>
      </c>
      <c r="X883" s="2">
        <f t="shared" si="994"/>
        <v>14.458145087130351</v>
      </c>
      <c r="Y883" s="2">
        <f t="shared" si="995"/>
        <v>152.0838373432496</v>
      </c>
      <c r="Z883" s="28">
        <f t="shared" si="996"/>
        <v>0</v>
      </c>
      <c r="AA883" s="28">
        <f t="shared" si="997"/>
        <v>17.166666666666668</v>
      </c>
      <c r="AB883" s="28">
        <f t="shared" si="998"/>
        <v>223.24727857172317</v>
      </c>
      <c r="AC883" s="2">
        <f t="shared" si="999"/>
        <v>248.19815732907105</v>
      </c>
      <c r="AD883" s="2">
        <f t="shared" si="983"/>
        <v>248.19815732907105</v>
      </c>
      <c r="AE883" s="2">
        <f t="shared" si="1000"/>
        <v>248.19815732907105</v>
      </c>
      <c r="AF883" s="2">
        <f t="shared" si="984"/>
        <v>7057.2737370241111</v>
      </c>
      <c r="AG883" s="33">
        <f t="shared" si="1001"/>
        <v>8.9193452380952387E-2</v>
      </c>
      <c r="AH883" s="33">
        <f t="shared" si="1002"/>
        <v>8.9193452380952387E-2</v>
      </c>
      <c r="AI883" s="2">
        <f t="shared" si="1003"/>
        <v>1.8089662507183604</v>
      </c>
      <c r="AJ883" s="7">
        <v>2.2000000000000002</v>
      </c>
      <c r="AK883" s="27">
        <f t="shared" si="1004"/>
        <v>0</v>
      </c>
      <c r="AL883" s="3">
        <f t="shared" si="1005"/>
        <v>3980.0732856546183</v>
      </c>
    </row>
    <row r="884" spans="1:38" ht="20.25" x14ac:dyDescent="0.3">
      <c r="A884" s="7"/>
      <c r="B884" s="7"/>
      <c r="C884" s="7"/>
      <c r="D884" s="2"/>
      <c r="E884" s="2"/>
      <c r="F884" s="2"/>
      <c r="G884" s="7"/>
      <c r="H884" s="7"/>
      <c r="I884" s="7"/>
      <c r="J884" s="7"/>
      <c r="K884" s="2"/>
      <c r="L884" s="2"/>
      <c r="M884" s="2"/>
      <c r="N884" s="2"/>
      <c r="O884" s="2"/>
      <c r="P884" s="2"/>
      <c r="Q884" s="2"/>
      <c r="R884" s="2"/>
      <c r="S884" s="7"/>
      <c r="T884" s="2"/>
      <c r="U884" s="28"/>
      <c r="V884" s="2"/>
      <c r="W884" s="2"/>
      <c r="X884" s="28"/>
      <c r="Y884" s="28"/>
      <c r="Z884" s="28"/>
      <c r="AA884" s="2"/>
      <c r="AB884" s="2"/>
      <c r="AC884" s="2"/>
      <c r="AD884" s="7"/>
      <c r="AE884" s="2"/>
      <c r="AF884" s="4"/>
      <c r="AG884" s="7"/>
      <c r="AH884" s="3"/>
    </row>
    <row r="885" spans="1:38" ht="150" x14ac:dyDescent="0.2">
      <c r="A885" s="7" t="s">
        <v>10</v>
      </c>
      <c r="B885" s="7" t="s">
        <v>82</v>
      </c>
      <c r="C885" s="31" t="s">
        <v>83</v>
      </c>
      <c r="D885" s="31" t="s">
        <v>84</v>
      </c>
      <c r="E885" s="7" t="s">
        <v>12</v>
      </c>
      <c r="F885" s="7" t="s">
        <v>85</v>
      </c>
      <c r="G885" s="7" t="s">
        <v>47</v>
      </c>
      <c r="H885" s="7" t="s">
        <v>14</v>
      </c>
      <c r="I885" s="7" t="s">
        <v>15</v>
      </c>
      <c r="J885" s="7" t="s">
        <v>16</v>
      </c>
      <c r="K885" s="7" t="s">
        <v>17</v>
      </c>
      <c r="L885" s="7" t="s">
        <v>18</v>
      </c>
      <c r="M885" s="7" t="s">
        <v>25</v>
      </c>
      <c r="N885" s="7" t="s">
        <v>26</v>
      </c>
      <c r="O885" s="7" t="s">
        <v>27</v>
      </c>
      <c r="P885" s="7" t="s">
        <v>28</v>
      </c>
      <c r="Q885" s="7" t="s">
        <v>29</v>
      </c>
      <c r="R885" s="7" t="s">
        <v>30</v>
      </c>
      <c r="S885" s="7" t="s">
        <v>31</v>
      </c>
      <c r="T885" s="7" t="s">
        <v>32</v>
      </c>
      <c r="U885" s="7" t="s">
        <v>33</v>
      </c>
      <c r="V885" s="7" t="s">
        <v>34</v>
      </c>
      <c r="W885" s="26" t="s">
        <v>35</v>
      </c>
      <c r="X885" s="7" t="s">
        <v>36</v>
      </c>
      <c r="Y885" s="7" t="s">
        <v>37</v>
      </c>
      <c r="Z885" s="26" t="s">
        <v>59</v>
      </c>
      <c r="AA885" s="26" t="s">
        <v>60</v>
      </c>
      <c r="AB885" s="26" t="s">
        <v>61</v>
      </c>
      <c r="AC885" s="7" t="s">
        <v>39</v>
      </c>
      <c r="AD885" s="7" t="s">
        <v>40</v>
      </c>
      <c r="AE885" s="7" t="s">
        <v>41</v>
      </c>
      <c r="AF885" s="7" t="s">
        <v>21</v>
      </c>
      <c r="AG885" s="26" t="s">
        <v>90</v>
      </c>
      <c r="AH885" s="26" t="s">
        <v>89</v>
      </c>
      <c r="AI885" s="7" t="s">
        <v>22</v>
      </c>
      <c r="AJ885" s="7" t="s">
        <v>23</v>
      </c>
      <c r="AK885" s="26" t="s">
        <v>20</v>
      </c>
      <c r="AL885" s="7" t="s">
        <v>24</v>
      </c>
    </row>
    <row r="886" spans="1:38" ht="20.25" x14ac:dyDescent="0.3">
      <c r="A886" s="7">
        <v>36</v>
      </c>
      <c r="B886" s="7">
        <v>18</v>
      </c>
      <c r="C886" s="27">
        <v>14</v>
      </c>
      <c r="D886" s="27">
        <v>23</v>
      </c>
      <c r="E886" s="7">
        <v>2.75</v>
      </c>
      <c r="F886" s="32">
        <f>($D886+2*$E886)/12</f>
        <v>2.375</v>
      </c>
      <c r="G886" s="8">
        <f t="shared" ref="G886:G908" si="1007">$B$4*$A886*$F886</f>
        <v>10260</v>
      </c>
      <c r="H886" s="2">
        <v>1.4</v>
      </c>
      <c r="I886" s="7">
        <f t="shared" ref="I886:I908" si="1008">$G886*$H886</f>
        <v>14363.999999999998</v>
      </c>
      <c r="J886" s="7">
        <v>1.2</v>
      </c>
      <c r="K886" s="7">
        <v>1.1499999999999999</v>
      </c>
      <c r="L886" s="7">
        <v>0</v>
      </c>
      <c r="M886" s="2">
        <f>($E$7-$C$7-0.06*$D886/12)/$K886</f>
        <v>3.6681159420289853</v>
      </c>
      <c r="N886" s="2">
        <f>($F$7-$B$7)/$K886</f>
        <v>2.7536231884057973</v>
      </c>
      <c r="O886" s="2">
        <f>($G$7-$B$7)/$K886</f>
        <v>11.449275362318842</v>
      </c>
      <c r="P886" s="2">
        <f>$C$7+$K886*$A886+0.06*$D886/12</f>
        <v>43.181666666666665</v>
      </c>
      <c r="Q886" s="2">
        <f>IF($A886&lt;$M886,$P886,$P886+$E$7)</f>
        <v>49.181666666666665</v>
      </c>
      <c r="R886" s="2">
        <f>$B$7+K886*$A886</f>
        <v>42.233333333333334</v>
      </c>
      <c r="S886" s="2">
        <f t="shared" ref="S886:S908" si="1009">$R886+$F$7</f>
        <v>46.233333333333334</v>
      </c>
      <c r="T886" s="2">
        <f t="shared" ref="T886:T908" si="1010">$R886+$G$7</f>
        <v>56.233333333333334</v>
      </c>
      <c r="U886" s="7">
        <f t="shared" ref="U886:U908" si="1011">IF($A886&lt;$M886,0.5,1)</f>
        <v>1</v>
      </c>
      <c r="V886" s="2">
        <f>($U886*$H$7*(1+$L886)*$J886)/($Q886*$R886)</f>
        <v>18.487263112884403</v>
      </c>
      <c r="W886" s="28">
        <f>IF($A886&lt;$N886,(($U886*$I$7/2*(1+$L886)*$J$7)/($R886*$Q886)),(($U886*$I$7*(1+$L886)*$J$7)/($S886*$Q886)))</f>
        <v>26.387169209652729</v>
      </c>
      <c r="X886" s="2">
        <f>(2*$U886*$H$7*(1+$L886)*$J886)/($Q886*$T886)</f>
        <v>27.769249986988186</v>
      </c>
      <c r="Y886" s="2">
        <f>IF($R886&gt;$F886,$F886*$V886,$R886*$V886)</f>
        <v>43.907249893100456</v>
      </c>
      <c r="Z886" s="28">
        <f>IF($N886&lt;$A886,0,$F$7-$B$7-$K886*$A886)</f>
        <v>0</v>
      </c>
      <c r="AA886" s="28">
        <f>IF($S886&gt;$F886,$F886,$S886)</f>
        <v>2.375</v>
      </c>
      <c r="AB886" s="28">
        <f>($AA886-$Z886)*$W886</f>
        <v>62.669526872925232</v>
      </c>
      <c r="AC886" s="2">
        <f>IF($T886&gt;$F886,$F886*$X886,$T886*$X886)</f>
        <v>65.951968719096939</v>
      </c>
      <c r="AD886" s="2">
        <f t="shared" ref="AD886:AD908" si="1012">IF($Y886&gt;$AC886,$Y886,$AC886)</f>
        <v>65.951968719096939</v>
      </c>
      <c r="AE886" s="2">
        <f>IF($AB886&gt;$AD886,$AB886,$AD886)</f>
        <v>65.951968719096939</v>
      </c>
      <c r="AF886" s="2">
        <f t="shared" ref="AF886:AF908" si="1013">PI()*($B886/(2*12))^2*62.4</f>
        <v>110.26990214100174</v>
      </c>
      <c r="AG886" s="33">
        <f>0.23*($M$7/$H886)*(1+0.35*$M$7*($F886/$A886))</f>
        <v>8.3091207837301589E-2</v>
      </c>
      <c r="AH886" s="33">
        <f>IF(AG886&gt;0.33,0.33,AG886)</f>
        <v>8.3091207837301589E-2</v>
      </c>
      <c r="AI886" s="2">
        <f>$P$7/($O$7-$N$7*AH886)</f>
        <v>1.8049723798444797</v>
      </c>
      <c r="AJ886" s="7">
        <v>2.4</v>
      </c>
      <c r="AK886" s="27">
        <f>IF($A886&gt;$F886,0,$AE886)</f>
        <v>0</v>
      </c>
      <c r="AL886" s="3">
        <f>(12/$D886)*(($I886+$AF886)/$AI886+$AK886/$AJ886)</f>
        <v>4183.8828542473711</v>
      </c>
    </row>
    <row r="887" spans="1:38" ht="20.25" x14ac:dyDescent="0.3">
      <c r="A887" s="7">
        <v>36</v>
      </c>
      <c r="B887" s="7">
        <v>24</v>
      </c>
      <c r="C887" s="27">
        <v>19</v>
      </c>
      <c r="D887" s="27">
        <v>30</v>
      </c>
      <c r="E887" s="7">
        <v>3.25</v>
      </c>
      <c r="F887" s="32">
        <f t="shared" ref="F887:F908" si="1014">($D887+2*$E887)/12</f>
        <v>3.0416666666666665</v>
      </c>
      <c r="G887" s="8">
        <f t="shared" si="1007"/>
        <v>13140</v>
      </c>
      <c r="H887" s="2">
        <v>1.4</v>
      </c>
      <c r="I887" s="7">
        <f t="shared" si="1008"/>
        <v>18396</v>
      </c>
      <c r="J887" s="7">
        <v>1.2</v>
      </c>
      <c r="K887" s="4">
        <f>(1.75-1.15)*(($D887-24)/(96-24))+1.15</f>
        <v>1.2</v>
      </c>
      <c r="L887" s="7">
        <v>0</v>
      </c>
      <c r="M887" s="2">
        <f t="shared" ref="M887:M908" si="1015">($E$7-$C$7-0.06*$D887/12)/$K887</f>
        <v>3.4861111111111107</v>
      </c>
      <c r="N887" s="2">
        <f t="shared" ref="N887:N908" si="1016">($F$7-$B$7)/$K887</f>
        <v>2.6388888888888888</v>
      </c>
      <c r="O887" s="2">
        <f t="shared" ref="O887:O908" si="1017">($G$7-$B$7)/$K887</f>
        <v>10.972222222222221</v>
      </c>
      <c r="P887" s="2">
        <f t="shared" ref="P887:P908" si="1018">$C$7+$K887*$A887+0.06*$D887/12</f>
        <v>45.016666666666659</v>
      </c>
      <c r="Q887" s="2">
        <f t="shared" ref="Q887:Q908" si="1019">IF($A887&lt;$M887,$P887,$P887+$E$7)</f>
        <v>51.016666666666659</v>
      </c>
      <c r="R887" s="2">
        <f t="shared" ref="R887:R908" si="1020">$B$7+K887*$A887</f>
        <v>44.033333333333331</v>
      </c>
      <c r="S887" s="2">
        <f t="shared" si="1009"/>
        <v>48.033333333333331</v>
      </c>
      <c r="T887" s="2">
        <f t="shared" si="1010"/>
        <v>58.033333333333331</v>
      </c>
      <c r="U887" s="7">
        <f t="shared" si="1011"/>
        <v>1</v>
      </c>
      <c r="V887" s="2">
        <f t="shared" ref="V887:V908" si="1021">($U887*$H$7*(1+$L887)*$J887)/($Q887*$R887)</f>
        <v>17.093759219859827</v>
      </c>
      <c r="W887" s="28">
        <f t="shared" ref="W887:W908" si="1022">IF($A887&lt;$N887,(($U887*$I$7/2*(1+$L887)*$J$7)/($R887*$Q887)),(($U887*$I$7*(1+$L887)*$J$7)/($S887*$Q887)))</f>
        <v>24.484793469633534</v>
      </c>
      <c r="X887" s="2">
        <f t="shared" ref="X887:X908" si="1023">(2*$U887*$H$7*(1+$L887)*$J887)/($Q887*$T887)</f>
        <v>25.940098712733864</v>
      </c>
      <c r="Y887" s="2">
        <f t="shared" ref="Y887:Y908" si="1024">IF($R887&gt;$F887,$F887*$V887,$R887*$V887)</f>
        <v>51.993517627073636</v>
      </c>
      <c r="Z887" s="28">
        <f t="shared" ref="Z887:Z908" si="1025">IF($N887&lt;$A887,0,$F$7-$B$7-$K887*$A887)</f>
        <v>0</v>
      </c>
      <c r="AA887" s="28">
        <f t="shared" ref="AA887:AA908" si="1026">IF($S887&gt;$F887,$F887,$S887)</f>
        <v>3.0416666666666665</v>
      </c>
      <c r="AB887" s="28">
        <f t="shared" ref="AB887:AB908" si="1027">($AA887-$Z887)*$W887</f>
        <v>74.47458013680199</v>
      </c>
      <c r="AC887" s="2">
        <f t="shared" ref="AC887:AC908" si="1028">IF($T887&gt;$F887,$F887*$X887,$T887*$X887)</f>
        <v>78.9011335845655</v>
      </c>
      <c r="AD887" s="2">
        <f t="shared" si="1012"/>
        <v>78.9011335845655</v>
      </c>
      <c r="AE887" s="2">
        <f t="shared" ref="AE887:AE908" si="1029">IF($AB887&gt;$AD887,$AB887,$AD887)</f>
        <v>78.9011335845655</v>
      </c>
      <c r="AF887" s="2">
        <f t="shared" si="1013"/>
        <v>196.03538158400309</v>
      </c>
      <c r="AG887" s="33">
        <f t="shared" ref="AG887:AG908" si="1030">0.23*($M$7/$H887)*(1+0.35*$M$7*($F887/$A887))</f>
        <v>8.3357411541005288E-2</v>
      </c>
      <c r="AH887" s="33">
        <f t="shared" ref="AH887:AH908" si="1031">IF(AG887&gt;0.33,0.33,AG887)</f>
        <v>8.3357411541005288E-2</v>
      </c>
      <c r="AI887" s="2">
        <f t="shared" ref="AI887:AI908" si="1032">$P$7/($O$7-$N$7*AH887)</f>
        <v>1.805146240147427</v>
      </c>
      <c r="AJ887" s="7">
        <v>2.2000000000000002</v>
      </c>
      <c r="AK887" s="27">
        <f t="shared" ref="AK887:AK908" si="1033">IF($A887&gt;$F887,0,$AE887)</f>
        <v>0</v>
      </c>
      <c r="AL887" s="3">
        <f t="shared" ref="AL887:AL908" si="1034">(12/$D887)*(($I887+$AF887)/$AI887+$AK887/$AJ887)</f>
        <v>4119.7848613230553</v>
      </c>
    </row>
    <row r="888" spans="1:38" ht="20.25" x14ac:dyDescent="0.3">
      <c r="A888" s="7">
        <v>36</v>
      </c>
      <c r="B888" s="7">
        <v>27</v>
      </c>
      <c r="C888" s="27">
        <v>22</v>
      </c>
      <c r="D888" s="27">
        <v>34</v>
      </c>
      <c r="E888" s="7">
        <v>3.5</v>
      </c>
      <c r="F888" s="32">
        <f t="shared" si="1014"/>
        <v>3.4166666666666665</v>
      </c>
      <c r="G888" s="8">
        <f t="shared" si="1007"/>
        <v>14760</v>
      </c>
      <c r="H888" s="2">
        <v>1.4</v>
      </c>
      <c r="I888" s="7">
        <f t="shared" si="1008"/>
        <v>20664</v>
      </c>
      <c r="J888" s="7">
        <v>1.2</v>
      </c>
      <c r="K888" s="4">
        <f t="shared" ref="K888:K898" si="1035">(1.75-1.15)*(($D888-24)/(96-24))+1.15</f>
        <v>1.2333333333333332</v>
      </c>
      <c r="L888" s="7">
        <v>0</v>
      </c>
      <c r="M888" s="2">
        <f t="shared" si="1015"/>
        <v>3.3756756756756761</v>
      </c>
      <c r="N888" s="2">
        <f t="shared" si="1016"/>
        <v>2.567567567567568</v>
      </c>
      <c r="O888" s="2">
        <f t="shared" si="1017"/>
        <v>10.675675675675677</v>
      </c>
      <c r="P888" s="2">
        <f t="shared" si="1018"/>
        <v>46.236666666666657</v>
      </c>
      <c r="Q888" s="2">
        <f t="shared" si="1019"/>
        <v>52.236666666666657</v>
      </c>
      <c r="R888" s="2">
        <f t="shared" si="1020"/>
        <v>45.233333333333327</v>
      </c>
      <c r="S888" s="2">
        <f t="shared" si="1009"/>
        <v>49.233333333333327</v>
      </c>
      <c r="T888" s="2">
        <f t="shared" si="1010"/>
        <v>59.233333333333327</v>
      </c>
      <c r="U888" s="7">
        <f t="shared" si="1011"/>
        <v>1</v>
      </c>
      <c r="V888" s="2">
        <f t="shared" si="1021"/>
        <v>16.251639330039342</v>
      </c>
      <c r="W888" s="28">
        <f t="shared" si="1022"/>
        <v>23.330097506414379</v>
      </c>
      <c r="X888" s="2">
        <f t="shared" si="1023"/>
        <v>24.821018087634645</v>
      </c>
      <c r="Y888" s="2">
        <f t="shared" si="1024"/>
        <v>55.526434377634416</v>
      </c>
      <c r="Z888" s="28">
        <f t="shared" si="1025"/>
        <v>0</v>
      </c>
      <c r="AA888" s="28">
        <f t="shared" si="1026"/>
        <v>3.4166666666666665</v>
      </c>
      <c r="AB888" s="28">
        <f t="shared" si="1027"/>
        <v>79.711166480249119</v>
      </c>
      <c r="AC888" s="2">
        <f t="shared" si="1028"/>
        <v>84.805145132751704</v>
      </c>
      <c r="AD888" s="2">
        <f t="shared" si="1012"/>
        <v>84.805145132751704</v>
      </c>
      <c r="AE888" s="2">
        <f t="shared" si="1029"/>
        <v>84.805145132751704</v>
      </c>
      <c r="AF888" s="2">
        <f t="shared" si="1013"/>
        <v>248.1072798172539</v>
      </c>
      <c r="AG888" s="33">
        <f t="shared" si="1030"/>
        <v>8.3507151124338611E-2</v>
      </c>
      <c r="AH888" s="33">
        <f t="shared" si="1031"/>
        <v>8.3507151124338611E-2</v>
      </c>
      <c r="AI888" s="2">
        <f t="shared" si="1032"/>
        <v>1.8052440512874477</v>
      </c>
      <c r="AJ888" s="7">
        <v>2.2000000000000002</v>
      </c>
      <c r="AK888" s="27">
        <f t="shared" si="1033"/>
        <v>0</v>
      </c>
      <c r="AL888" s="3">
        <f t="shared" si="1034"/>
        <v>4088.5019067389376</v>
      </c>
    </row>
    <row r="889" spans="1:38" ht="20.25" x14ac:dyDescent="0.3">
      <c r="A889" s="7">
        <v>36</v>
      </c>
      <c r="B889" s="7">
        <v>30</v>
      </c>
      <c r="C889" s="27">
        <v>24</v>
      </c>
      <c r="D889" s="27">
        <v>38</v>
      </c>
      <c r="E889" s="7">
        <v>3.75</v>
      </c>
      <c r="F889" s="32">
        <f t="shared" si="1014"/>
        <v>3.7916666666666665</v>
      </c>
      <c r="G889" s="8">
        <f t="shared" si="1007"/>
        <v>16380</v>
      </c>
      <c r="H889" s="2">
        <v>1.4</v>
      </c>
      <c r="I889" s="7">
        <f t="shared" si="1008"/>
        <v>22932</v>
      </c>
      <c r="J889" s="7">
        <v>1.2</v>
      </c>
      <c r="K889" s="4">
        <f t="shared" si="1035"/>
        <v>1.2666666666666666</v>
      </c>
      <c r="L889" s="7">
        <v>0</v>
      </c>
      <c r="M889" s="2">
        <f t="shared" si="1015"/>
        <v>3.271052631578947</v>
      </c>
      <c r="N889" s="2">
        <f t="shared" si="1016"/>
        <v>2.5</v>
      </c>
      <c r="O889" s="2">
        <f t="shared" si="1017"/>
        <v>10.394736842105264</v>
      </c>
      <c r="P889" s="2">
        <f t="shared" si="1018"/>
        <v>47.456666666666656</v>
      </c>
      <c r="Q889" s="2">
        <f t="shared" si="1019"/>
        <v>53.456666666666656</v>
      </c>
      <c r="R889" s="2">
        <f t="shared" si="1020"/>
        <v>46.43333333333333</v>
      </c>
      <c r="S889" s="2">
        <f t="shared" si="1009"/>
        <v>50.43333333333333</v>
      </c>
      <c r="T889" s="2">
        <f t="shared" si="1010"/>
        <v>60.43333333333333</v>
      </c>
      <c r="U889" s="7">
        <f t="shared" si="1011"/>
        <v>1</v>
      </c>
      <c r="V889" s="2">
        <f t="shared" si="1021"/>
        <v>15.470326807520355</v>
      </c>
      <c r="W889" s="28">
        <f t="shared" si="1022"/>
        <v>22.255210305349323</v>
      </c>
      <c r="X889" s="2">
        <f t="shared" si="1023"/>
        <v>23.772934630861396</v>
      </c>
      <c r="Y889" s="2">
        <f t="shared" si="1024"/>
        <v>58.658322478514677</v>
      </c>
      <c r="Z889" s="28">
        <f t="shared" si="1025"/>
        <v>0</v>
      </c>
      <c r="AA889" s="28">
        <f t="shared" si="1026"/>
        <v>3.7916666666666665</v>
      </c>
      <c r="AB889" s="28">
        <f t="shared" si="1027"/>
        <v>84.384339074449514</v>
      </c>
      <c r="AC889" s="2">
        <f t="shared" si="1028"/>
        <v>90.139043808682786</v>
      </c>
      <c r="AD889" s="2">
        <f t="shared" si="1012"/>
        <v>90.139043808682786</v>
      </c>
      <c r="AE889" s="2">
        <f t="shared" si="1029"/>
        <v>90.139043808682786</v>
      </c>
      <c r="AF889" s="2">
        <f t="shared" si="1013"/>
        <v>306.30528372500481</v>
      </c>
      <c r="AG889" s="33">
        <f t="shared" si="1030"/>
        <v>8.365689070767196E-2</v>
      </c>
      <c r="AH889" s="33">
        <f t="shared" si="1031"/>
        <v>8.365689070767196E-2</v>
      </c>
      <c r="AI889" s="2">
        <f t="shared" si="1032"/>
        <v>1.8053418730277593</v>
      </c>
      <c r="AJ889" s="7">
        <v>2.2000000000000002</v>
      </c>
      <c r="AK889" s="27">
        <f t="shared" si="1033"/>
        <v>0</v>
      </c>
      <c r="AL889" s="3">
        <f t="shared" si="1034"/>
        <v>4064.8324311855645</v>
      </c>
    </row>
    <row r="890" spans="1:38" ht="20.25" x14ac:dyDescent="0.3">
      <c r="A890" s="7">
        <v>36</v>
      </c>
      <c r="B890" s="7">
        <v>33</v>
      </c>
      <c r="C890" s="27">
        <v>27</v>
      </c>
      <c r="D890" s="27">
        <v>42</v>
      </c>
      <c r="E890" s="7">
        <v>3.75</v>
      </c>
      <c r="F890" s="32">
        <f t="shared" si="1014"/>
        <v>4.125</v>
      </c>
      <c r="G890" s="8">
        <f t="shared" si="1007"/>
        <v>17820</v>
      </c>
      <c r="H890" s="2">
        <v>1.4</v>
      </c>
      <c r="I890" s="7">
        <f t="shared" si="1008"/>
        <v>24948</v>
      </c>
      <c r="J890" s="7">
        <v>1.2</v>
      </c>
      <c r="K890" s="4">
        <f t="shared" si="1035"/>
        <v>1.2999999999999998</v>
      </c>
      <c r="L890" s="7">
        <v>0</v>
      </c>
      <c r="M890" s="2">
        <f t="shared" si="1015"/>
        <v>3.1717948717948721</v>
      </c>
      <c r="N890" s="2">
        <f t="shared" si="1016"/>
        <v>2.4358974358974361</v>
      </c>
      <c r="O890" s="2">
        <f t="shared" si="1017"/>
        <v>10.12820512820513</v>
      </c>
      <c r="P890" s="2">
        <f t="shared" si="1018"/>
        <v>48.676666666666662</v>
      </c>
      <c r="Q890" s="2">
        <f t="shared" si="1019"/>
        <v>54.676666666666662</v>
      </c>
      <c r="R890" s="2">
        <f t="shared" si="1020"/>
        <v>47.633333333333333</v>
      </c>
      <c r="S890" s="2">
        <f t="shared" si="1009"/>
        <v>51.633333333333333</v>
      </c>
      <c r="T890" s="2">
        <f t="shared" si="1010"/>
        <v>61.633333333333333</v>
      </c>
      <c r="U890" s="7">
        <f t="shared" si="1011"/>
        <v>1</v>
      </c>
      <c r="V890" s="2">
        <f t="shared" si="1021"/>
        <v>14.744098382385546</v>
      </c>
      <c r="W890" s="28">
        <f t="shared" si="1022"/>
        <v>21.252942007372649</v>
      </c>
      <c r="X890" s="2">
        <f t="shared" si="1023"/>
        <v>22.789958451518604</v>
      </c>
      <c r="Y890" s="2">
        <f t="shared" si="1024"/>
        <v>60.819405827340383</v>
      </c>
      <c r="Z890" s="28">
        <f t="shared" si="1025"/>
        <v>0</v>
      </c>
      <c r="AA890" s="28">
        <f t="shared" si="1026"/>
        <v>4.125</v>
      </c>
      <c r="AB890" s="28">
        <f t="shared" si="1027"/>
        <v>87.66838578041218</v>
      </c>
      <c r="AC890" s="2">
        <f t="shared" si="1028"/>
        <v>94.008578612514242</v>
      </c>
      <c r="AD890" s="2">
        <f t="shared" si="1012"/>
        <v>94.008578612514242</v>
      </c>
      <c r="AE890" s="2">
        <f t="shared" si="1029"/>
        <v>94.008578612514242</v>
      </c>
      <c r="AF890" s="2">
        <f t="shared" si="1013"/>
        <v>370.62939330725584</v>
      </c>
      <c r="AG890" s="33">
        <f t="shared" si="1030"/>
        <v>8.378999255952381E-2</v>
      </c>
      <c r="AH890" s="33">
        <f t="shared" si="1031"/>
        <v>8.378999255952381E-2</v>
      </c>
      <c r="AI890" s="2">
        <f t="shared" si="1032"/>
        <v>1.8054288345862166</v>
      </c>
      <c r="AJ890" s="7">
        <v>2.2000000000000002</v>
      </c>
      <c r="AK890" s="27">
        <f t="shared" si="1033"/>
        <v>0</v>
      </c>
      <c r="AL890" s="3">
        <f t="shared" si="1034"/>
        <v>4006.7456405898306</v>
      </c>
    </row>
    <row r="891" spans="1:38" ht="20.25" x14ac:dyDescent="0.3">
      <c r="A891" s="7">
        <v>36</v>
      </c>
      <c r="B891" s="7">
        <v>36</v>
      </c>
      <c r="C891" s="27">
        <v>29</v>
      </c>
      <c r="D891" s="27">
        <v>45</v>
      </c>
      <c r="E891" s="7">
        <v>4.5</v>
      </c>
      <c r="F891" s="32">
        <f t="shared" si="1014"/>
        <v>4.5</v>
      </c>
      <c r="G891" s="8">
        <f t="shared" si="1007"/>
        <v>19440</v>
      </c>
      <c r="H891" s="2">
        <v>1.4</v>
      </c>
      <c r="I891" s="7">
        <f t="shared" si="1008"/>
        <v>27216</v>
      </c>
      <c r="J891" s="7">
        <v>1.2</v>
      </c>
      <c r="K891" s="4">
        <f t="shared" si="1035"/>
        <v>1.325</v>
      </c>
      <c r="L891" s="7">
        <v>0</v>
      </c>
      <c r="M891" s="2">
        <f t="shared" si="1015"/>
        <v>3.10062893081761</v>
      </c>
      <c r="N891" s="2">
        <f t="shared" si="1016"/>
        <v>2.3899371069182389</v>
      </c>
      <c r="O891" s="2">
        <f t="shared" si="1017"/>
        <v>9.9371069182389942</v>
      </c>
      <c r="P891" s="2">
        <f t="shared" si="1018"/>
        <v>49.591666666666661</v>
      </c>
      <c r="Q891" s="2">
        <f t="shared" si="1019"/>
        <v>55.591666666666661</v>
      </c>
      <c r="R891" s="2">
        <f t="shared" si="1020"/>
        <v>48.533333333333331</v>
      </c>
      <c r="S891" s="2">
        <f t="shared" si="1009"/>
        <v>52.533333333333331</v>
      </c>
      <c r="T891" s="2">
        <f t="shared" si="1010"/>
        <v>62.533333333333331</v>
      </c>
      <c r="U891" s="7">
        <f t="shared" si="1011"/>
        <v>1</v>
      </c>
      <c r="V891" s="2">
        <f t="shared" si="1021"/>
        <v>14.232507112135355</v>
      </c>
      <c r="W891" s="28">
        <f t="shared" si="1022"/>
        <v>20.545021370626859</v>
      </c>
      <c r="X891" s="2">
        <f t="shared" si="1023"/>
        <v>22.092249845702643</v>
      </c>
      <c r="Y891" s="2">
        <f t="shared" si="1024"/>
        <v>64.046282004609097</v>
      </c>
      <c r="Z891" s="28">
        <f t="shared" si="1025"/>
        <v>0</v>
      </c>
      <c r="AA891" s="28">
        <f t="shared" si="1026"/>
        <v>4.5</v>
      </c>
      <c r="AB891" s="28">
        <f t="shared" si="1027"/>
        <v>92.452596167820872</v>
      </c>
      <c r="AC891" s="2">
        <f t="shared" si="1028"/>
        <v>99.415124305661891</v>
      </c>
      <c r="AD891" s="2">
        <f t="shared" si="1012"/>
        <v>99.415124305661891</v>
      </c>
      <c r="AE891" s="2">
        <f t="shared" si="1029"/>
        <v>99.415124305661891</v>
      </c>
      <c r="AF891" s="2">
        <f t="shared" si="1013"/>
        <v>441.07960856400695</v>
      </c>
      <c r="AG891" s="33">
        <f t="shared" si="1030"/>
        <v>8.3939732142857146E-2</v>
      </c>
      <c r="AH891" s="33">
        <f t="shared" si="1031"/>
        <v>8.3939732142857146E-2</v>
      </c>
      <c r="AI891" s="2">
        <f t="shared" si="1032"/>
        <v>1.8055266763540019</v>
      </c>
      <c r="AJ891" s="7">
        <v>2.2000000000000002</v>
      </c>
      <c r="AK891" s="27">
        <f t="shared" si="1033"/>
        <v>0</v>
      </c>
      <c r="AL891" s="3">
        <f t="shared" si="1034"/>
        <v>4084.8032463544582</v>
      </c>
    </row>
    <row r="892" spans="1:38" ht="20.25" x14ac:dyDescent="0.3">
      <c r="A892" s="7">
        <v>36</v>
      </c>
      <c r="B892" s="7">
        <v>39</v>
      </c>
      <c r="C892" s="27">
        <v>32</v>
      </c>
      <c r="D892" s="27">
        <v>49</v>
      </c>
      <c r="E892" s="7">
        <v>4.75</v>
      </c>
      <c r="F892" s="32">
        <f t="shared" si="1014"/>
        <v>4.875</v>
      </c>
      <c r="G892" s="8">
        <f t="shared" si="1007"/>
        <v>21060</v>
      </c>
      <c r="H892" s="2">
        <v>1.4</v>
      </c>
      <c r="I892" s="7">
        <f t="shared" si="1008"/>
        <v>29483.999999999996</v>
      </c>
      <c r="J892" s="7">
        <v>1.2</v>
      </c>
      <c r="K892" s="4">
        <f t="shared" si="1035"/>
        <v>1.3583333333333334</v>
      </c>
      <c r="L892" s="7">
        <v>0</v>
      </c>
      <c r="M892" s="2">
        <f t="shared" si="1015"/>
        <v>3.0098159509202449</v>
      </c>
      <c r="N892" s="2">
        <f t="shared" si="1016"/>
        <v>2.3312883435582821</v>
      </c>
      <c r="O892" s="2">
        <f t="shared" si="1017"/>
        <v>9.6932515337423304</v>
      </c>
      <c r="P892" s="2">
        <f t="shared" si="1018"/>
        <v>50.811666666666667</v>
      </c>
      <c r="Q892" s="2">
        <f t="shared" si="1019"/>
        <v>56.811666666666667</v>
      </c>
      <c r="R892" s="2">
        <f t="shared" si="1020"/>
        <v>49.733333333333341</v>
      </c>
      <c r="S892" s="2">
        <f t="shared" si="1009"/>
        <v>53.733333333333341</v>
      </c>
      <c r="T892" s="2">
        <f t="shared" si="1010"/>
        <v>63.733333333333341</v>
      </c>
      <c r="U892" s="7">
        <f t="shared" si="1011"/>
        <v>1</v>
      </c>
      <c r="V892" s="2">
        <f t="shared" si="1021"/>
        <v>13.590834555105836</v>
      </c>
      <c r="W892" s="28">
        <f t="shared" si="1022"/>
        <v>19.6548592162472</v>
      </c>
      <c r="X892" s="2">
        <f t="shared" si="1023"/>
        <v>21.210800372612876</v>
      </c>
      <c r="Y892" s="2">
        <f t="shared" si="1024"/>
        <v>66.255318456140955</v>
      </c>
      <c r="Z892" s="28">
        <f t="shared" si="1025"/>
        <v>0</v>
      </c>
      <c r="AA892" s="28">
        <f t="shared" si="1026"/>
        <v>4.875</v>
      </c>
      <c r="AB892" s="28">
        <f t="shared" si="1027"/>
        <v>95.817438679205097</v>
      </c>
      <c r="AC892" s="2">
        <f t="shared" si="1028"/>
        <v>103.40265181648778</v>
      </c>
      <c r="AD892" s="2">
        <f t="shared" si="1012"/>
        <v>103.40265181648778</v>
      </c>
      <c r="AE892" s="2">
        <f t="shared" si="1029"/>
        <v>103.40265181648778</v>
      </c>
      <c r="AF892" s="2">
        <f t="shared" si="1013"/>
        <v>517.65592949525819</v>
      </c>
      <c r="AG892" s="33">
        <f t="shared" si="1030"/>
        <v>8.4089471726190468E-2</v>
      </c>
      <c r="AH892" s="33">
        <f t="shared" si="1031"/>
        <v>8.4089471726190468E-2</v>
      </c>
      <c r="AI892" s="2">
        <f t="shared" si="1032"/>
        <v>1.8056245287270571</v>
      </c>
      <c r="AJ892" s="7">
        <v>2.2000000000000002</v>
      </c>
      <c r="AK892" s="27">
        <f t="shared" si="1033"/>
        <v>0</v>
      </c>
      <c r="AL892" s="3">
        <f t="shared" si="1034"/>
        <v>4069.1429432695672</v>
      </c>
    </row>
    <row r="893" spans="1:38" ht="20.25" x14ac:dyDescent="0.3">
      <c r="A893" s="7">
        <v>36</v>
      </c>
      <c r="B893" s="7">
        <v>42</v>
      </c>
      <c r="C893" s="27">
        <v>34</v>
      </c>
      <c r="D893" s="27">
        <v>53</v>
      </c>
      <c r="E893" s="7">
        <v>5</v>
      </c>
      <c r="F893" s="32">
        <f t="shared" si="1014"/>
        <v>5.25</v>
      </c>
      <c r="G893" s="8">
        <f t="shared" si="1007"/>
        <v>22680</v>
      </c>
      <c r="H893" s="2">
        <v>1.4</v>
      </c>
      <c r="I893" s="7">
        <f t="shared" si="1008"/>
        <v>31751.999999999996</v>
      </c>
      <c r="J893" s="7">
        <v>1.2</v>
      </c>
      <c r="K893" s="4">
        <f t="shared" si="1035"/>
        <v>1.3916666666666666</v>
      </c>
      <c r="L893" s="7">
        <v>0</v>
      </c>
      <c r="M893" s="2">
        <f t="shared" si="1015"/>
        <v>2.9233532934131738</v>
      </c>
      <c r="N893" s="2">
        <f t="shared" si="1016"/>
        <v>2.2754491017964074</v>
      </c>
      <c r="O893" s="2">
        <f t="shared" si="1017"/>
        <v>9.4610778443113777</v>
      </c>
      <c r="P893" s="2">
        <f t="shared" si="1018"/>
        <v>52.031666666666659</v>
      </c>
      <c r="Q893" s="2">
        <f t="shared" si="1019"/>
        <v>58.031666666666659</v>
      </c>
      <c r="R893" s="2">
        <f t="shared" si="1020"/>
        <v>50.93333333333333</v>
      </c>
      <c r="S893" s="2">
        <f t="shared" si="1009"/>
        <v>54.93333333333333</v>
      </c>
      <c r="T893" s="2">
        <f t="shared" si="1010"/>
        <v>64.933333333333337</v>
      </c>
      <c r="U893" s="7">
        <f t="shared" si="1011"/>
        <v>1</v>
      </c>
      <c r="V893" s="2">
        <f t="shared" si="1021"/>
        <v>12.991643095505571</v>
      </c>
      <c r="W893" s="28">
        <f t="shared" si="1022"/>
        <v>18.8213276034706</v>
      </c>
      <c r="X893" s="2">
        <f t="shared" si="1023"/>
        <v>20.38114029767198</v>
      </c>
      <c r="Y893" s="2">
        <f t="shared" si="1024"/>
        <v>68.206126251404243</v>
      </c>
      <c r="Z893" s="28">
        <f t="shared" si="1025"/>
        <v>0</v>
      </c>
      <c r="AA893" s="28">
        <f t="shared" si="1026"/>
        <v>5.25</v>
      </c>
      <c r="AB893" s="28">
        <f t="shared" si="1027"/>
        <v>98.811969918220655</v>
      </c>
      <c r="AC893" s="2">
        <f t="shared" si="1028"/>
        <v>107.0009865627779</v>
      </c>
      <c r="AD893" s="2">
        <f t="shared" si="1012"/>
        <v>107.0009865627779</v>
      </c>
      <c r="AE893" s="2">
        <f t="shared" si="1029"/>
        <v>107.0009865627779</v>
      </c>
      <c r="AF893" s="2">
        <f t="shared" si="1013"/>
        <v>600.35835610100946</v>
      </c>
      <c r="AG893" s="33">
        <f t="shared" si="1030"/>
        <v>8.4239211309523818E-2</v>
      </c>
      <c r="AH893" s="33">
        <f t="shared" si="1031"/>
        <v>8.4239211309523818E-2</v>
      </c>
      <c r="AI893" s="2">
        <f t="shared" si="1032"/>
        <v>1.8057223917071072</v>
      </c>
      <c r="AJ893" s="7">
        <v>2.2000000000000002</v>
      </c>
      <c r="AK893" s="27">
        <f t="shared" si="1033"/>
        <v>0</v>
      </c>
      <c r="AL893" s="3">
        <f t="shared" si="1034"/>
        <v>4056.5827299626417</v>
      </c>
    </row>
    <row r="894" spans="1:38" ht="20.25" x14ac:dyDescent="0.3">
      <c r="A894" s="7">
        <v>36</v>
      </c>
      <c r="B894" s="7">
        <v>48</v>
      </c>
      <c r="C894" s="27">
        <v>38</v>
      </c>
      <c r="D894" s="27">
        <v>60</v>
      </c>
      <c r="E894" s="7">
        <v>5.5</v>
      </c>
      <c r="F894" s="32">
        <f t="shared" si="1014"/>
        <v>5.916666666666667</v>
      </c>
      <c r="G894" s="8">
        <f t="shared" si="1007"/>
        <v>25560</v>
      </c>
      <c r="H894" s="2">
        <v>1.4</v>
      </c>
      <c r="I894" s="7">
        <f t="shared" si="1008"/>
        <v>35784</v>
      </c>
      <c r="J894" s="7">
        <v>1.2</v>
      </c>
      <c r="K894" s="4">
        <f t="shared" si="1035"/>
        <v>1.45</v>
      </c>
      <c r="L894" s="7">
        <v>0</v>
      </c>
      <c r="M894" s="2">
        <f t="shared" si="1015"/>
        <v>2.7816091954022988</v>
      </c>
      <c r="N894" s="2">
        <f t="shared" si="1016"/>
        <v>2.1839080459770113</v>
      </c>
      <c r="O894" s="2">
        <f t="shared" si="1017"/>
        <v>9.0804597701149419</v>
      </c>
      <c r="P894" s="2">
        <f t="shared" si="1018"/>
        <v>54.166666666666657</v>
      </c>
      <c r="Q894" s="2">
        <f t="shared" si="1019"/>
        <v>60.166666666666657</v>
      </c>
      <c r="R894" s="2">
        <f t="shared" si="1020"/>
        <v>53.033333333333331</v>
      </c>
      <c r="S894" s="2">
        <f t="shared" si="1009"/>
        <v>57.033333333333331</v>
      </c>
      <c r="T894" s="2">
        <f t="shared" si="1010"/>
        <v>67.033333333333331</v>
      </c>
      <c r="U894" s="7">
        <f t="shared" si="1011"/>
        <v>1</v>
      </c>
      <c r="V894" s="2">
        <f t="shared" si="1021"/>
        <v>12.034452799768786</v>
      </c>
      <c r="W894" s="28">
        <f t="shared" si="1022"/>
        <v>17.485036532393462</v>
      </c>
      <c r="X894" s="2">
        <f t="shared" si="1023"/>
        <v>19.042082948216944</v>
      </c>
      <c r="Y894" s="2">
        <f t="shared" si="1024"/>
        <v>71.203845731965316</v>
      </c>
      <c r="Z894" s="28">
        <f t="shared" si="1025"/>
        <v>0</v>
      </c>
      <c r="AA894" s="28">
        <f t="shared" si="1026"/>
        <v>5.916666666666667</v>
      </c>
      <c r="AB894" s="28">
        <f t="shared" si="1027"/>
        <v>103.45313281666132</v>
      </c>
      <c r="AC894" s="2">
        <f t="shared" si="1028"/>
        <v>112.66565744361692</v>
      </c>
      <c r="AD894" s="2">
        <f t="shared" si="1012"/>
        <v>112.66565744361692</v>
      </c>
      <c r="AE894" s="2">
        <f t="shared" si="1029"/>
        <v>112.66565744361692</v>
      </c>
      <c r="AF894" s="2">
        <f t="shared" si="1013"/>
        <v>784.14152633601236</v>
      </c>
      <c r="AG894" s="33">
        <f t="shared" si="1030"/>
        <v>8.4505415013227517E-2</v>
      </c>
      <c r="AH894" s="33">
        <f t="shared" si="1031"/>
        <v>8.4505415013227517E-2</v>
      </c>
      <c r="AI894" s="2">
        <f t="shared" si="1032"/>
        <v>1.8058963965337802</v>
      </c>
      <c r="AJ894" s="7">
        <v>2.2000000000000002</v>
      </c>
      <c r="AK894" s="27">
        <f t="shared" si="1033"/>
        <v>0</v>
      </c>
      <c r="AL894" s="3">
        <f t="shared" si="1034"/>
        <v>4049.8604013524305</v>
      </c>
    </row>
    <row r="895" spans="1:38" ht="20.25" x14ac:dyDescent="0.3">
      <c r="A895" s="7">
        <v>36</v>
      </c>
      <c r="B895" s="7">
        <v>54</v>
      </c>
      <c r="C895" s="27">
        <v>43</v>
      </c>
      <c r="D895" s="27">
        <v>68</v>
      </c>
      <c r="E895" s="7">
        <v>6</v>
      </c>
      <c r="F895" s="32">
        <f t="shared" si="1014"/>
        <v>6.666666666666667</v>
      </c>
      <c r="G895" s="8">
        <f t="shared" si="1007"/>
        <v>28800</v>
      </c>
      <c r="H895" s="2">
        <v>1.4</v>
      </c>
      <c r="I895" s="7">
        <f t="shared" si="1008"/>
        <v>40320</v>
      </c>
      <c r="J895" s="7">
        <v>1.2</v>
      </c>
      <c r="K895" s="4">
        <f t="shared" si="1035"/>
        <v>1.5166666666666666</v>
      </c>
      <c r="L895" s="7">
        <v>0</v>
      </c>
      <c r="M895" s="2">
        <f t="shared" si="1015"/>
        <v>2.6329670329670329</v>
      </c>
      <c r="N895" s="2">
        <f t="shared" si="1016"/>
        <v>2.087912087912088</v>
      </c>
      <c r="O895" s="2">
        <f t="shared" si="1017"/>
        <v>8.6813186813186807</v>
      </c>
      <c r="P895" s="2">
        <f t="shared" si="1018"/>
        <v>56.606666666666662</v>
      </c>
      <c r="Q895" s="2">
        <f t="shared" si="1019"/>
        <v>62.606666666666662</v>
      </c>
      <c r="R895" s="2">
        <f t="shared" si="1020"/>
        <v>55.43333333333333</v>
      </c>
      <c r="S895" s="2">
        <f t="shared" si="1009"/>
        <v>59.43333333333333</v>
      </c>
      <c r="T895" s="2">
        <f t="shared" si="1010"/>
        <v>69.433333333333337</v>
      </c>
      <c r="U895" s="7">
        <f t="shared" si="1011"/>
        <v>1</v>
      </c>
      <c r="V895" s="2">
        <f t="shared" si="1021"/>
        <v>11.064700129658053</v>
      </c>
      <c r="W895" s="28">
        <f t="shared" si="1022"/>
        <v>16.125031824541978</v>
      </c>
      <c r="X895" s="2">
        <f t="shared" si="1023"/>
        <v>17.667399246875984</v>
      </c>
      <c r="Y895" s="2">
        <f t="shared" si="1024"/>
        <v>73.764667531053689</v>
      </c>
      <c r="Z895" s="28">
        <f t="shared" si="1025"/>
        <v>0</v>
      </c>
      <c r="AA895" s="28">
        <f t="shared" si="1026"/>
        <v>6.666666666666667</v>
      </c>
      <c r="AB895" s="28">
        <f t="shared" si="1027"/>
        <v>107.50021216361318</v>
      </c>
      <c r="AC895" s="2">
        <f t="shared" si="1028"/>
        <v>117.78266164583989</v>
      </c>
      <c r="AD895" s="2">
        <f t="shared" si="1012"/>
        <v>117.78266164583989</v>
      </c>
      <c r="AE895" s="2">
        <f t="shared" si="1029"/>
        <v>117.78266164583989</v>
      </c>
      <c r="AF895" s="2">
        <f t="shared" si="1013"/>
        <v>992.42911926901559</v>
      </c>
      <c r="AG895" s="33">
        <f t="shared" si="1030"/>
        <v>8.4804894179894189E-2</v>
      </c>
      <c r="AH895" s="33">
        <f t="shared" si="1031"/>
        <v>8.4804894179894189E-2</v>
      </c>
      <c r="AI895" s="2">
        <f t="shared" si="1032"/>
        <v>1.8060921920532422</v>
      </c>
      <c r="AJ895" s="7">
        <v>2.2000000000000002</v>
      </c>
      <c r="AK895" s="27">
        <f t="shared" si="1033"/>
        <v>0</v>
      </c>
      <c r="AL895" s="3">
        <f t="shared" si="1034"/>
        <v>4036.5761505331729</v>
      </c>
    </row>
    <row r="896" spans="1:38" ht="20.25" x14ac:dyDescent="0.3">
      <c r="A896" s="7">
        <v>36</v>
      </c>
      <c r="B896" s="7">
        <v>60</v>
      </c>
      <c r="C896" s="27">
        <v>48</v>
      </c>
      <c r="D896" s="27">
        <v>76</v>
      </c>
      <c r="E896" s="7">
        <v>6.5</v>
      </c>
      <c r="F896" s="32">
        <f t="shared" si="1014"/>
        <v>7.416666666666667</v>
      </c>
      <c r="G896" s="8">
        <f t="shared" si="1007"/>
        <v>32040</v>
      </c>
      <c r="H896" s="2">
        <v>1.4</v>
      </c>
      <c r="I896" s="7">
        <f t="shared" si="1008"/>
        <v>44856</v>
      </c>
      <c r="J896" s="7">
        <v>1.2</v>
      </c>
      <c r="K896" s="4">
        <f t="shared" si="1035"/>
        <v>1.5833333333333333</v>
      </c>
      <c r="L896" s="7">
        <v>0</v>
      </c>
      <c r="M896" s="2">
        <f t="shared" si="1015"/>
        <v>2.4968421052631578</v>
      </c>
      <c r="N896" s="2">
        <f t="shared" si="1016"/>
        <v>2</v>
      </c>
      <c r="O896" s="2">
        <f t="shared" si="1017"/>
        <v>8.3157894736842106</v>
      </c>
      <c r="P896" s="2">
        <f t="shared" si="1018"/>
        <v>59.046666666666667</v>
      </c>
      <c r="Q896" s="2">
        <f t="shared" si="1019"/>
        <v>65.046666666666667</v>
      </c>
      <c r="R896" s="2">
        <f t="shared" si="1020"/>
        <v>57.833333333333336</v>
      </c>
      <c r="S896" s="2">
        <f t="shared" si="1009"/>
        <v>61.833333333333336</v>
      </c>
      <c r="T896" s="2">
        <f t="shared" si="1010"/>
        <v>71.833333333333343</v>
      </c>
      <c r="U896" s="7">
        <f t="shared" si="1011"/>
        <v>1</v>
      </c>
      <c r="V896" s="2">
        <f t="shared" si="1021"/>
        <v>10.20770132076904</v>
      </c>
      <c r="W896" s="28">
        <f t="shared" si="1022"/>
        <v>14.917757573731706</v>
      </c>
      <c r="X896" s="2">
        <f t="shared" si="1023"/>
        <v>16.436530664997012</v>
      </c>
      <c r="Y896" s="2">
        <f t="shared" si="1024"/>
        <v>75.707118129037056</v>
      </c>
      <c r="Z896" s="28">
        <f t="shared" si="1025"/>
        <v>0</v>
      </c>
      <c r="AA896" s="28">
        <f t="shared" si="1026"/>
        <v>7.416666666666667</v>
      </c>
      <c r="AB896" s="28">
        <f t="shared" si="1027"/>
        <v>110.64003533851016</v>
      </c>
      <c r="AC896" s="2">
        <f t="shared" si="1028"/>
        <v>121.90426909872784</v>
      </c>
      <c r="AD896" s="2">
        <f t="shared" si="1012"/>
        <v>121.90426909872784</v>
      </c>
      <c r="AE896" s="2">
        <f t="shared" si="1029"/>
        <v>121.90426909872784</v>
      </c>
      <c r="AF896" s="2">
        <f t="shared" si="1013"/>
        <v>1225.2211349000193</v>
      </c>
      <c r="AG896" s="33">
        <f t="shared" si="1030"/>
        <v>8.5104373346560847E-2</v>
      </c>
      <c r="AH896" s="33">
        <f t="shared" si="1031"/>
        <v>8.5104373346560847E-2</v>
      </c>
      <c r="AI896" s="2">
        <f t="shared" si="1032"/>
        <v>1.8062880300336586</v>
      </c>
      <c r="AJ896" s="7">
        <v>2.2000000000000002</v>
      </c>
      <c r="AK896" s="27">
        <f t="shared" si="1033"/>
        <v>0</v>
      </c>
      <c r="AL896" s="3">
        <f t="shared" si="1034"/>
        <v>4028.1406749522203</v>
      </c>
    </row>
    <row r="897" spans="1:38" ht="20.25" x14ac:dyDescent="0.3">
      <c r="A897" s="7">
        <v>36</v>
      </c>
      <c r="B897" s="7">
        <v>66</v>
      </c>
      <c r="C897" s="27">
        <v>53</v>
      </c>
      <c r="D897" s="27">
        <v>83</v>
      </c>
      <c r="E897" s="7">
        <v>7</v>
      </c>
      <c r="F897" s="32">
        <f t="shared" si="1014"/>
        <v>8.0833333333333339</v>
      </c>
      <c r="G897" s="8">
        <f t="shared" si="1007"/>
        <v>34920</v>
      </c>
      <c r="H897" s="2">
        <v>1.4</v>
      </c>
      <c r="I897" s="7">
        <f t="shared" si="1008"/>
        <v>48888</v>
      </c>
      <c r="J897" s="7">
        <v>1.2</v>
      </c>
      <c r="K897" s="4">
        <f t="shared" si="1035"/>
        <v>1.6416666666666666</v>
      </c>
      <c r="L897" s="7">
        <v>0</v>
      </c>
      <c r="M897" s="2">
        <f t="shared" si="1015"/>
        <v>2.3868020304568525</v>
      </c>
      <c r="N897" s="2">
        <f t="shared" si="1016"/>
        <v>1.9289340101522843</v>
      </c>
      <c r="O897" s="2">
        <f t="shared" si="1017"/>
        <v>8.0203045685279193</v>
      </c>
      <c r="P897" s="2">
        <f t="shared" si="1018"/>
        <v>61.181666666666658</v>
      </c>
      <c r="Q897" s="2">
        <f t="shared" si="1019"/>
        <v>67.181666666666658</v>
      </c>
      <c r="R897" s="2">
        <f t="shared" si="1020"/>
        <v>59.93333333333333</v>
      </c>
      <c r="S897" s="2">
        <f t="shared" si="1009"/>
        <v>63.93333333333333</v>
      </c>
      <c r="T897" s="2">
        <f t="shared" si="1010"/>
        <v>73.933333333333337</v>
      </c>
      <c r="U897" s="7">
        <f t="shared" si="1011"/>
        <v>1</v>
      </c>
      <c r="V897" s="2">
        <f t="shared" si="1021"/>
        <v>9.5370051667884521</v>
      </c>
      <c r="W897" s="28">
        <f t="shared" si="1022"/>
        <v>13.969251246322372</v>
      </c>
      <c r="X897" s="2">
        <f t="shared" si="1023"/>
        <v>15.462159864639887</v>
      </c>
      <c r="Y897" s="2">
        <f t="shared" si="1024"/>
        <v>77.09079176487333</v>
      </c>
      <c r="Z897" s="28">
        <f t="shared" si="1025"/>
        <v>0</v>
      </c>
      <c r="AA897" s="28">
        <f t="shared" si="1026"/>
        <v>8.0833333333333339</v>
      </c>
      <c r="AB897" s="28">
        <f t="shared" si="1027"/>
        <v>112.91811424110585</v>
      </c>
      <c r="AC897" s="2">
        <f t="shared" si="1028"/>
        <v>124.98579223917243</v>
      </c>
      <c r="AD897" s="2">
        <f t="shared" si="1012"/>
        <v>124.98579223917243</v>
      </c>
      <c r="AE897" s="2">
        <f t="shared" si="1029"/>
        <v>124.98579223917243</v>
      </c>
      <c r="AF897" s="2">
        <f t="shared" si="1013"/>
        <v>1482.5175732290234</v>
      </c>
      <c r="AG897" s="33">
        <f t="shared" si="1030"/>
        <v>8.5370577050264546E-2</v>
      </c>
      <c r="AH897" s="33">
        <f t="shared" si="1031"/>
        <v>8.5370577050264546E-2</v>
      </c>
      <c r="AI897" s="2">
        <f t="shared" si="1032"/>
        <v>1.8064621438958735</v>
      </c>
      <c r="AJ897" s="7">
        <v>2.2000000000000002</v>
      </c>
      <c r="AK897" s="27">
        <f t="shared" si="1033"/>
        <v>0</v>
      </c>
      <c r="AL897" s="3">
        <f t="shared" si="1034"/>
        <v>4031.3518293347774</v>
      </c>
    </row>
    <row r="898" spans="1:38" ht="20.25" x14ac:dyDescent="0.3">
      <c r="A898" s="7">
        <v>36</v>
      </c>
      <c r="B898" s="7">
        <v>72</v>
      </c>
      <c r="C898" s="27">
        <v>58</v>
      </c>
      <c r="D898" s="27">
        <v>91</v>
      </c>
      <c r="E898" s="7">
        <v>7.5</v>
      </c>
      <c r="F898" s="32">
        <f t="shared" si="1014"/>
        <v>8.8333333333333339</v>
      </c>
      <c r="G898" s="8">
        <f t="shared" si="1007"/>
        <v>38160</v>
      </c>
      <c r="H898" s="2">
        <v>1.4</v>
      </c>
      <c r="I898" s="7">
        <f t="shared" si="1008"/>
        <v>53424</v>
      </c>
      <c r="J898" s="7">
        <v>1.2</v>
      </c>
      <c r="K898" s="4">
        <f t="shared" si="1035"/>
        <v>1.7083333333333335</v>
      </c>
      <c r="L898" s="7">
        <v>0</v>
      </c>
      <c r="M898" s="2">
        <f t="shared" si="1015"/>
        <v>2.2702439024390242</v>
      </c>
      <c r="N898" s="2">
        <f t="shared" si="1016"/>
        <v>1.8536585365853655</v>
      </c>
      <c r="O898" s="2">
        <f t="shared" si="1017"/>
        <v>7.7073170731707306</v>
      </c>
      <c r="P898" s="2">
        <f t="shared" si="1018"/>
        <v>63.62166666666667</v>
      </c>
      <c r="Q898" s="2">
        <f t="shared" si="1019"/>
        <v>69.62166666666667</v>
      </c>
      <c r="R898" s="2">
        <f t="shared" si="1020"/>
        <v>62.333333333333343</v>
      </c>
      <c r="S898" s="2">
        <f t="shared" si="1009"/>
        <v>66.333333333333343</v>
      </c>
      <c r="T898" s="2">
        <f t="shared" si="1010"/>
        <v>76.333333333333343</v>
      </c>
      <c r="U898" s="7">
        <f t="shared" si="1011"/>
        <v>1</v>
      </c>
      <c r="V898" s="2">
        <f t="shared" si="1021"/>
        <v>8.8484348370765282</v>
      </c>
      <c r="W898" s="28">
        <f t="shared" si="1022"/>
        <v>12.991970120393457</v>
      </c>
      <c r="X898" s="2">
        <f t="shared" si="1023"/>
        <v>14.451155585443761</v>
      </c>
      <c r="Y898" s="2">
        <f t="shared" si="1024"/>
        <v>78.161174394176001</v>
      </c>
      <c r="Z898" s="28">
        <f t="shared" si="1025"/>
        <v>0</v>
      </c>
      <c r="AA898" s="28">
        <f t="shared" si="1026"/>
        <v>8.8333333333333339</v>
      </c>
      <c r="AB898" s="28">
        <f t="shared" si="1027"/>
        <v>114.76240273014221</v>
      </c>
      <c r="AC898" s="2">
        <f t="shared" si="1028"/>
        <v>127.65187433808656</v>
      </c>
      <c r="AD898" s="2">
        <f t="shared" si="1012"/>
        <v>127.65187433808656</v>
      </c>
      <c r="AE898" s="2">
        <f t="shared" si="1029"/>
        <v>127.65187433808656</v>
      </c>
      <c r="AF898" s="2">
        <f t="shared" si="1013"/>
        <v>1764.3184342560278</v>
      </c>
      <c r="AG898" s="33">
        <f t="shared" si="1030"/>
        <v>8.5670056216931217E-2</v>
      </c>
      <c r="AH898" s="33">
        <f t="shared" si="1031"/>
        <v>8.5670056216931217E-2</v>
      </c>
      <c r="AI898" s="2">
        <f t="shared" si="1032"/>
        <v>1.8066580621180091</v>
      </c>
      <c r="AJ898" s="7">
        <v>2.2000000000000002</v>
      </c>
      <c r="AK898" s="27">
        <f t="shared" si="1033"/>
        <v>0</v>
      </c>
      <c r="AL898" s="3">
        <f t="shared" si="1034"/>
        <v>4028.2002474431506</v>
      </c>
    </row>
    <row r="899" spans="1:38" ht="20.25" x14ac:dyDescent="0.3">
      <c r="A899" s="7">
        <v>36</v>
      </c>
      <c r="B899" s="7">
        <v>78</v>
      </c>
      <c r="C899" s="27">
        <v>63</v>
      </c>
      <c r="D899" s="27">
        <v>98</v>
      </c>
      <c r="E899" s="7">
        <v>8</v>
      </c>
      <c r="F899" s="32">
        <f t="shared" si="1014"/>
        <v>9.5</v>
      </c>
      <c r="G899" s="8">
        <f t="shared" si="1007"/>
        <v>41040</v>
      </c>
      <c r="H899" s="2">
        <v>1.4</v>
      </c>
      <c r="I899" s="7">
        <f t="shared" si="1008"/>
        <v>57455.999999999993</v>
      </c>
      <c r="J899" s="7">
        <v>1.2</v>
      </c>
      <c r="K899" s="7">
        <v>1.75</v>
      </c>
      <c r="L899" s="7">
        <v>0</v>
      </c>
      <c r="M899" s="2">
        <f t="shared" si="1015"/>
        <v>2.196190476190476</v>
      </c>
      <c r="N899" s="2">
        <f t="shared" si="1016"/>
        <v>1.8095238095238095</v>
      </c>
      <c r="O899" s="2">
        <f t="shared" si="1017"/>
        <v>7.5238095238095237</v>
      </c>
      <c r="P899" s="2">
        <f t="shared" si="1018"/>
        <v>65.156666666666666</v>
      </c>
      <c r="Q899" s="2">
        <f t="shared" si="1019"/>
        <v>71.156666666666666</v>
      </c>
      <c r="R899" s="2">
        <f t="shared" si="1020"/>
        <v>63.833333333333336</v>
      </c>
      <c r="S899" s="2">
        <f t="shared" si="1009"/>
        <v>67.833333333333343</v>
      </c>
      <c r="T899" s="2">
        <f t="shared" si="1010"/>
        <v>77.833333333333343</v>
      </c>
      <c r="U899" s="7">
        <f t="shared" si="1011"/>
        <v>1</v>
      </c>
      <c r="V899" s="2">
        <f t="shared" si="1021"/>
        <v>8.4541141092584162</v>
      </c>
      <c r="W899" s="28">
        <f t="shared" si="1022"/>
        <v>12.43061157803276</v>
      </c>
      <c r="X899" s="2">
        <f t="shared" si="1023"/>
        <v>13.866919502552349</v>
      </c>
      <c r="Y899" s="2">
        <f t="shared" si="1024"/>
        <v>80.314084037954956</v>
      </c>
      <c r="Z899" s="28">
        <f t="shared" si="1025"/>
        <v>0</v>
      </c>
      <c r="AA899" s="28">
        <f t="shared" si="1026"/>
        <v>9.5</v>
      </c>
      <c r="AB899" s="28">
        <f t="shared" si="1027"/>
        <v>118.09080999131122</v>
      </c>
      <c r="AC899" s="2">
        <f t="shared" si="1028"/>
        <v>131.7357352742473</v>
      </c>
      <c r="AD899" s="2">
        <f t="shared" si="1012"/>
        <v>131.7357352742473</v>
      </c>
      <c r="AE899" s="2">
        <f t="shared" si="1029"/>
        <v>131.7357352742473</v>
      </c>
      <c r="AF899" s="2">
        <f t="shared" si="1013"/>
        <v>2070.6237179810328</v>
      </c>
      <c r="AG899" s="33">
        <f t="shared" si="1030"/>
        <v>8.5936259920634916E-2</v>
      </c>
      <c r="AH899" s="33">
        <f t="shared" si="1031"/>
        <v>8.5936259920634916E-2</v>
      </c>
      <c r="AI899" s="2">
        <f t="shared" si="1032"/>
        <v>1.8068322473281153</v>
      </c>
      <c r="AJ899" s="7">
        <v>2.2000000000000002</v>
      </c>
      <c r="AK899" s="27">
        <f t="shared" si="1033"/>
        <v>0</v>
      </c>
      <c r="AL899" s="3">
        <f t="shared" si="1034"/>
        <v>4034.1179119382559</v>
      </c>
    </row>
    <row r="900" spans="1:38" ht="20.25" x14ac:dyDescent="0.3">
      <c r="A900" s="7">
        <v>36</v>
      </c>
      <c r="B900" s="7">
        <v>84</v>
      </c>
      <c r="C900" s="27">
        <v>68</v>
      </c>
      <c r="D900" s="27">
        <v>106</v>
      </c>
      <c r="E900" s="7">
        <v>8.5</v>
      </c>
      <c r="F900" s="32">
        <f t="shared" si="1014"/>
        <v>10.25</v>
      </c>
      <c r="G900" s="8">
        <f t="shared" si="1007"/>
        <v>44280</v>
      </c>
      <c r="H900" s="2">
        <v>1.4</v>
      </c>
      <c r="I900" s="7">
        <f t="shared" si="1008"/>
        <v>61991.999999999993</v>
      </c>
      <c r="J900" s="7">
        <v>1.2</v>
      </c>
      <c r="K900" s="7">
        <v>1.75</v>
      </c>
      <c r="L900" s="7">
        <v>0</v>
      </c>
      <c r="M900" s="2">
        <f t="shared" si="1015"/>
        <v>2.1733333333333333</v>
      </c>
      <c r="N900" s="2">
        <f t="shared" si="1016"/>
        <v>1.8095238095238095</v>
      </c>
      <c r="O900" s="2">
        <f t="shared" si="1017"/>
        <v>7.5238095238095237</v>
      </c>
      <c r="P900" s="2">
        <f t="shared" si="1018"/>
        <v>65.196666666666673</v>
      </c>
      <c r="Q900" s="2">
        <f t="shared" si="1019"/>
        <v>71.196666666666673</v>
      </c>
      <c r="R900" s="2">
        <f t="shared" si="1020"/>
        <v>63.833333333333336</v>
      </c>
      <c r="S900" s="2">
        <f t="shared" si="1009"/>
        <v>67.833333333333343</v>
      </c>
      <c r="T900" s="2">
        <f t="shared" si="1010"/>
        <v>77.833333333333343</v>
      </c>
      <c r="U900" s="7">
        <f t="shared" si="1011"/>
        <v>1</v>
      </c>
      <c r="V900" s="2">
        <f t="shared" si="1021"/>
        <v>8.4493643845844559</v>
      </c>
      <c r="W900" s="28">
        <f t="shared" si="1022"/>
        <v>12.423627761424472</v>
      </c>
      <c r="X900" s="2">
        <f t="shared" si="1023"/>
        <v>13.859128733601057</v>
      </c>
      <c r="Y900" s="2">
        <f t="shared" si="1024"/>
        <v>86.60598494199067</v>
      </c>
      <c r="Z900" s="28">
        <f t="shared" si="1025"/>
        <v>0</v>
      </c>
      <c r="AA900" s="28">
        <f t="shared" si="1026"/>
        <v>10.25</v>
      </c>
      <c r="AB900" s="28">
        <f t="shared" si="1027"/>
        <v>127.34218455460083</v>
      </c>
      <c r="AC900" s="2">
        <f t="shared" si="1028"/>
        <v>142.05606951941084</v>
      </c>
      <c r="AD900" s="2">
        <f t="shared" si="1012"/>
        <v>142.05606951941084</v>
      </c>
      <c r="AE900" s="2">
        <f t="shared" si="1029"/>
        <v>142.05606951941084</v>
      </c>
      <c r="AF900" s="2">
        <f t="shared" si="1013"/>
        <v>2401.4334244040379</v>
      </c>
      <c r="AG900" s="33">
        <f t="shared" si="1030"/>
        <v>8.6235739087301574E-2</v>
      </c>
      <c r="AH900" s="33">
        <f t="shared" si="1031"/>
        <v>8.6235739087301574E-2</v>
      </c>
      <c r="AI900" s="2">
        <f t="shared" si="1032"/>
        <v>1.8070282458412978</v>
      </c>
      <c r="AJ900" s="7">
        <v>2.2000000000000002</v>
      </c>
      <c r="AK900" s="27">
        <f t="shared" si="1033"/>
        <v>0</v>
      </c>
      <c r="AL900" s="3">
        <f t="shared" si="1034"/>
        <v>4034.149808447185</v>
      </c>
    </row>
    <row r="901" spans="1:38" ht="20.25" x14ac:dyDescent="0.3">
      <c r="A901" s="7">
        <v>36</v>
      </c>
      <c r="B901" s="7">
        <v>90</v>
      </c>
      <c r="C901" s="27">
        <v>72</v>
      </c>
      <c r="D901" s="27">
        <v>113</v>
      </c>
      <c r="E901" s="7">
        <v>9</v>
      </c>
      <c r="F901" s="32">
        <f t="shared" si="1014"/>
        <v>10.916666666666666</v>
      </c>
      <c r="G901" s="8">
        <f t="shared" si="1007"/>
        <v>47160</v>
      </c>
      <c r="H901" s="2">
        <v>1.4</v>
      </c>
      <c r="I901" s="7">
        <f t="shared" si="1008"/>
        <v>66024</v>
      </c>
      <c r="J901" s="7">
        <v>1.2</v>
      </c>
      <c r="K901" s="7">
        <v>1.75</v>
      </c>
      <c r="L901" s="7">
        <v>0</v>
      </c>
      <c r="M901" s="2">
        <f t="shared" si="1015"/>
        <v>2.1533333333333333</v>
      </c>
      <c r="N901" s="2">
        <f t="shared" si="1016"/>
        <v>1.8095238095238095</v>
      </c>
      <c r="O901" s="2">
        <f t="shared" si="1017"/>
        <v>7.5238095238095237</v>
      </c>
      <c r="P901" s="2">
        <f t="shared" si="1018"/>
        <v>65.231666666666669</v>
      </c>
      <c r="Q901" s="2">
        <f t="shared" si="1019"/>
        <v>71.231666666666669</v>
      </c>
      <c r="R901" s="2">
        <f t="shared" si="1020"/>
        <v>63.833333333333336</v>
      </c>
      <c r="S901" s="2">
        <f t="shared" si="1009"/>
        <v>67.833333333333343</v>
      </c>
      <c r="T901" s="2">
        <f t="shared" si="1010"/>
        <v>77.833333333333343</v>
      </c>
      <c r="U901" s="7">
        <f t="shared" si="1011"/>
        <v>1</v>
      </c>
      <c r="V901" s="2">
        <f t="shared" si="1021"/>
        <v>8.4452127513671069</v>
      </c>
      <c r="W901" s="28">
        <f t="shared" si="1022"/>
        <v>12.417523356010449</v>
      </c>
      <c r="X901" s="2">
        <f t="shared" si="1023"/>
        <v>13.852318988323777</v>
      </c>
      <c r="Y901" s="2">
        <f t="shared" si="1024"/>
        <v>92.193572535757582</v>
      </c>
      <c r="Z901" s="28">
        <f t="shared" si="1025"/>
        <v>0</v>
      </c>
      <c r="AA901" s="28">
        <f t="shared" si="1026"/>
        <v>10.916666666666666</v>
      </c>
      <c r="AB901" s="28">
        <f t="shared" si="1027"/>
        <v>135.55796330311406</v>
      </c>
      <c r="AC901" s="2">
        <f t="shared" si="1028"/>
        <v>151.2211489558679</v>
      </c>
      <c r="AD901" s="2">
        <f t="shared" si="1012"/>
        <v>151.2211489558679</v>
      </c>
      <c r="AE901" s="2">
        <f t="shared" si="1029"/>
        <v>151.2211489558679</v>
      </c>
      <c r="AF901" s="2">
        <f t="shared" si="1013"/>
        <v>2756.7475535250433</v>
      </c>
      <c r="AG901" s="33">
        <f t="shared" si="1030"/>
        <v>8.6501942791005287E-2</v>
      </c>
      <c r="AH901" s="33">
        <f t="shared" si="1031"/>
        <v>8.6501942791005287E-2</v>
      </c>
      <c r="AI901" s="2">
        <f t="shared" si="1032"/>
        <v>1.8072025024431595</v>
      </c>
      <c r="AJ901" s="7">
        <v>2.2000000000000002</v>
      </c>
      <c r="AK901" s="27">
        <f t="shared" si="1033"/>
        <v>0</v>
      </c>
      <c r="AL901" s="3">
        <f t="shared" si="1034"/>
        <v>4041.688838301593</v>
      </c>
    </row>
    <row r="902" spans="1:38" ht="20.25" x14ac:dyDescent="0.3">
      <c r="A902" s="7">
        <v>36</v>
      </c>
      <c r="B902" s="7">
        <v>96</v>
      </c>
      <c r="C902" s="27">
        <v>77</v>
      </c>
      <c r="D902" s="27">
        <v>121</v>
      </c>
      <c r="E902" s="7">
        <v>9.5</v>
      </c>
      <c r="F902" s="32">
        <f t="shared" si="1014"/>
        <v>11.666666666666666</v>
      </c>
      <c r="G902" s="8">
        <f t="shared" si="1007"/>
        <v>50400</v>
      </c>
      <c r="H902" s="2">
        <v>1.4</v>
      </c>
      <c r="I902" s="7">
        <f t="shared" si="1008"/>
        <v>70560</v>
      </c>
      <c r="J902" s="7">
        <v>1.2</v>
      </c>
      <c r="K902" s="7">
        <v>1.75</v>
      </c>
      <c r="L902" s="7">
        <v>0</v>
      </c>
      <c r="M902" s="2">
        <f t="shared" si="1015"/>
        <v>2.1304761904761902</v>
      </c>
      <c r="N902" s="2">
        <f t="shared" si="1016"/>
        <v>1.8095238095238095</v>
      </c>
      <c r="O902" s="2">
        <f t="shared" si="1017"/>
        <v>7.5238095238095237</v>
      </c>
      <c r="P902" s="2">
        <f t="shared" si="1018"/>
        <v>65.271666666666675</v>
      </c>
      <c r="Q902" s="2">
        <f t="shared" si="1019"/>
        <v>71.271666666666675</v>
      </c>
      <c r="R902" s="2">
        <f t="shared" si="1020"/>
        <v>63.833333333333336</v>
      </c>
      <c r="S902" s="2">
        <f t="shared" si="1009"/>
        <v>67.833333333333343</v>
      </c>
      <c r="T902" s="2">
        <f t="shared" si="1010"/>
        <v>77.833333333333343</v>
      </c>
      <c r="U902" s="7">
        <f t="shared" si="1011"/>
        <v>1</v>
      </c>
      <c r="V902" s="2">
        <f t="shared" si="1021"/>
        <v>8.4404730206177963</v>
      </c>
      <c r="W902" s="28">
        <f t="shared" si="1022"/>
        <v>12.41055423409327</v>
      </c>
      <c r="X902" s="2">
        <f t="shared" si="1023"/>
        <v>13.844544611976939</v>
      </c>
      <c r="Y902" s="2">
        <f t="shared" si="1024"/>
        <v>98.472185240540952</v>
      </c>
      <c r="Z902" s="28">
        <f t="shared" si="1025"/>
        <v>0</v>
      </c>
      <c r="AA902" s="28">
        <f t="shared" si="1026"/>
        <v>11.666666666666666</v>
      </c>
      <c r="AB902" s="28">
        <f t="shared" si="1027"/>
        <v>144.78979939775482</v>
      </c>
      <c r="AC902" s="2">
        <f t="shared" si="1028"/>
        <v>161.51968713973096</v>
      </c>
      <c r="AD902" s="2">
        <f t="shared" si="1012"/>
        <v>161.51968713973096</v>
      </c>
      <c r="AE902" s="2">
        <f t="shared" si="1029"/>
        <v>161.51968713973096</v>
      </c>
      <c r="AF902" s="2">
        <f t="shared" si="1013"/>
        <v>3136.5661053440494</v>
      </c>
      <c r="AG902" s="33">
        <f t="shared" si="1030"/>
        <v>8.6801421957671959E-2</v>
      </c>
      <c r="AH902" s="33">
        <f t="shared" si="1031"/>
        <v>8.6801421957671959E-2</v>
      </c>
      <c r="AI902" s="2">
        <f t="shared" si="1032"/>
        <v>1.8073985812967552</v>
      </c>
      <c r="AJ902" s="7">
        <v>2.2000000000000002</v>
      </c>
      <c r="AK902" s="27">
        <f t="shared" si="1033"/>
        <v>0</v>
      </c>
      <c r="AL902" s="3">
        <f t="shared" si="1034"/>
        <v>4043.7955596440547</v>
      </c>
    </row>
    <row r="903" spans="1:38" ht="20.25" x14ac:dyDescent="0.3">
      <c r="A903" s="7">
        <v>36</v>
      </c>
      <c r="B903" s="7">
        <v>102</v>
      </c>
      <c r="C903" s="27">
        <v>82</v>
      </c>
      <c r="D903" s="27">
        <v>128</v>
      </c>
      <c r="E903" s="7">
        <v>9.75</v>
      </c>
      <c r="F903" s="32">
        <f t="shared" si="1014"/>
        <v>12.291666666666666</v>
      </c>
      <c r="G903" s="8">
        <f t="shared" si="1007"/>
        <v>53100</v>
      </c>
      <c r="H903" s="2">
        <v>1.4</v>
      </c>
      <c r="I903" s="7">
        <f t="shared" si="1008"/>
        <v>74340</v>
      </c>
      <c r="J903" s="7">
        <v>1.2</v>
      </c>
      <c r="K903" s="7">
        <v>1.75</v>
      </c>
      <c r="L903" s="7">
        <v>0</v>
      </c>
      <c r="M903" s="2">
        <f t="shared" si="1015"/>
        <v>2.1104761904761902</v>
      </c>
      <c r="N903" s="2">
        <f t="shared" si="1016"/>
        <v>1.8095238095238095</v>
      </c>
      <c r="O903" s="2">
        <f t="shared" si="1017"/>
        <v>7.5238095238095237</v>
      </c>
      <c r="P903" s="2">
        <f t="shared" si="1018"/>
        <v>65.306666666666672</v>
      </c>
      <c r="Q903" s="2">
        <f t="shared" si="1019"/>
        <v>71.306666666666672</v>
      </c>
      <c r="R903" s="2">
        <f t="shared" si="1020"/>
        <v>63.833333333333336</v>
      </c>
      <c r="S903" s="2">
        <f t="shared" si="1009"/>
        <v>67.833333333333343</v>
      </c>
      <c r="T903" s="2">
        <f t="shared" si="1010"/>
        <v>77.833333333333343</v>
      </c>
      <c r="U903" s="7">
        <f t="shared" si="1011"/>
        <v>1</v>
      </c>
      <c r="V903" s="2">
        <f t="shared" si="1021"/>
        <v>8.4363301182843777</v>
      </c>
      <c r="W903" s="28">
        <f t="shared" si="1022"/>
        <v>12.40446266624277</v>
      </c>
      <c r="X903" s="2">
        <f t="shared" si="1023"/>
        <v>13.837749187592788</v>
      </c>
      <c r="Y903" s="2">
        <f t="shared" si="1024"/>
        <v>103.69655770391213</v>
      </c>
      <c r="Z903" s="28">
        <f t="shared" si="1025"/>
        <v>0</v>
      </c>
      <c r="AA903" s="28">
        <f t="shared" si="1026"/>
        <v>12.291666666666666</v>
      </c>
      <c r="AB903" s="28">
        <f t="shared" si="1027"/>
        <v>152.47152027256737</v>
      </c>
      <c r="AC903" s="2">
        <f t="shared" si="1028"/>
        <v>170.08900043082801</v>
      </c>
      <c r="AD903" s="2">
        <f t="shared" si="1012"/>
        <v>170.08900043082801</v>
      </c>
      <c r="AE903" s="2">
        <f t="shared" si="1029"/>
        <v>170.08900043082801</v>
      </c>
      <c r="AF903" s="2">
        <f t="shared" si="1013"/>
        <v>3540.8890798610555</v>
      </c>
      <c r="AG903" s="33">
        <f t="shared" si="1030"/>
        <v>8.7050987929894186E-2</v>
      </c>
      <c r="AH903" s="33">
        <f t="shared" si="1031"/>
        <v>8.7050987929894186E-2</v>
      </c>
      <c r="AI903" s="2">
        <f t="shared" si="1032"/>
        <v>1.8075620128467169</v>
      </c>
      <c r="AJ903" s="7">
        <v>2.2000000000000002</v>
      </c>
      <c r="AK903" s="27">
        <f t="shared" si="1033"/>
        <v>0</v>
      </c>
      <c r="AL903" s="3">
        <f t="shared" si="1034"/>
        <v>4039.3266174797254</v>
      </c>
    </row>
    <row r="904" spans="1:38" ht="20.25" x14ac:dyDescent="0.3">
      <c r="A904" s="7">
        <v>36</v>
      </c>
      <c r="B904" s="7">
        <v>108</v>
      </c>
      <c r="C904" s="27">
        <v>87</v>
      </c>
      <c r="D904" s="27">
        <v>136</v>
      </c>
      <c r="E904" s="7">
        <v>10</v>
      </c>
      <c r="F904" s="32">
        <f t="shared" si="1014"/>
        <v>13</v>
      </c>
      <c r="G904" s="8">
        <f t="shared" si="1007"/>
        <v>56160</v>
      </c>
      <c r="H904" s="2">
        <v>1.4</v>
      </c>
      <c r="I904" s="7">
        <f t="shared" si="1008"/>
        <v>78624</v>
      </c>
      <c r="J904" s="7">
        <v>1.2</v>
      </c>
      <c r="K904" s="7">
        <v>1.75</v>
      </c>
      <c r="L904" s="7">
        <v>0</v>
      </c>
      <c r="M904" s="2">
        <f t="shared" si="1015"/>
        <v>2.0876190476190475</v>
      </c>
      <c r="N904" s="2">
        <f t="shared" si="1016"/>
        <v>1.8095238095238095</v>
      </c>
      <c r="O904" s="2">
        <f t="shared" si="1017"/>
        <v>7.5238095238095237</v>
      </c>
      <c r="P904" s="2">
        <f t="shared" si="1018"/>
        <v>65.346666666666678</v>
      </c>
      <c r="Q904" s="2">
        <f t="shared" si="1019"/>
        <v>71.346666666666678</v>
      </c>
      <c r="R904" s="2">
        <f t="shared" si="1020"/>
        <v>63.833333333333336</v>
      </c>
      <c r="S904" s="2">
        <f t="shared" si="1009"/>
        <v>67.833333333333343</v>
      </c>
      <c r="T904" s="2">
        <f t="shared" si="1010"/>
        <v>77.833333333333343</v>
      </c>
      <c r="U904" s="7">
        <f t="shared" si="1011"/>
        <v>1</v>
      </c>
      <c r="V904" s="2">
        <f t="shared" si="1021"/>
        <v>8.4316003499504486</v>
      </c>
      <c r="W904" s="28">
        <f t="shared" si="1022"/>
        <v>12.39750819268666</v>
      </c>
      <c r="X904" s="2">
        <f t="shared" si="1023"/>
        <v>13.829991152167114</v>
      </c>
      <c r="Y904" s="2">
        <f t="shared" si="1024"/>
        <v>109.61080454935583</v>
      </c>
      <c r="Z904" s="28">
        <f t="shared" si="1025"/>
        <v>0</v>
      </c>
      <c r="AA904" s="28">
        <f t="shared" si="1026"/>
        <v>13</v>
      </c>
      <c r="AB904" s="28">
        <f t="shared" si="1027"/>
        <v>161.16760650492657</v>
      </c>
      <c r="AC904" s="2">
        <f t="shared" si="1028"/>
        <v>179.78988497817249</v>
      </c>
      <c r="AD904" s="2">
        <f t="shared" si="1012"/>
        <v>179.78988497817249</v>
      </c>
      <c r="AE904" s="2">
        <f t="shared" si="1029"/>
        <v>179.78988497817249</v>
      </c>
      <c r="AF904" s="2">
        <f t="shared" si="1013"/>
        <v>3969.7164770760623</v>
      </c>
      <c r="AG904" s="33">
        <f t="shared" si="1030"/>
        <v>8.7333829365079371E-2</v>
      </c>
      <c r="AH904" s="33">
        <f t="shared" si="1031"/>
        <v>8.7333829365079371E-2</v>
      </c>
      <c r="AI904" s="2">
        <f t="shared" si="1032"/>
        <v>1.8077472710037699</v>
      </c>
      <c r="AJ904" s="7">
        <v>2.2000000000000002</v>
      </c>
      <c r="AK904" s="27">
        <f t="shared" si="1033"/>
        <v>0</v>
      </c>
      <c r="AL904" s="3">
        <f t="shared" si="1034"/>
        <v>4031.3604575808872</v>
      </c>
    </row>
    <row r="905" spans="1:38" ht="20.25" x14ac:dyDescent="0.3">
      <c r="A905" s="7">
        <v>36</v>
      </c>
      <c r="B905" s="7">
        <v>114</v>
      </c>
      <c r="C905" s="27">
        <v>92</v>
      </c>
      <c r="D905" s="27">
        <v>143</v>
      </c>
      <c r="E905" s="7">
        <v>10.5</v>
      </c>
      <c r="F905" s="32">
        <f t="shared" si="1014"/>
        <v>13.666666666666666</v>
      </c>
      <c r="G905" s="8">
        <f t="shared" si="1007"/>
        <v>59040</v>
      </c>
      <c r="H905" s="2">
        <v>1.4</v>
      </c>
      <c r="I905" s="7">
        <f t="shared" si="1008"/>
        <v>82656</v>
      </c>
      <c r="J905" s="7">
        <v>1.2</v>
      </c>
      <c r="K905" s="7">
        <v>1.75</v>
      </c>
      <c r="L905" s="7">
        <v>0</v>
      </c>
      <c r="M905" s="2">
        <f t="shared" si="1015"/>
        <v>2.0676190476190475</v>
      </c>
      <c r="N905" s="2">
        <f t="shared" si="1016"/>
        <v>1.8095238095238095</v>
      </c>
      <c r="O905" s="2">
        <f t="shared" si="1017"/>
        <v>7.5238095238095237</v>
      </c>
      <c r="P905" s="2">
        <f t="shared" si="1018"/>
        <v>65.381666666666675</v>
      </c>
      <c r="Q905" s="2">
        <f t="shared" si="1019"/>
        <v>71.381666666666675</v>
      </c>
      <c r="R905" s="2">
        <f t="shared" si="1020"/>
        <v>63.833333333333336</v>
      </c>
      <c r="S905" s="2">
        <f t="shared" si="1009"/>
        <v>67.833333333333343</v>
      </c>
      <c r="T905" s="2">
        <f t="shared" si="1010"/>
        <v>77.833333333333343</v>
      </c>
      <c r="U905" s="7">
        <f t="shared" si="1011"/>
        <v>1</v>
      </c>
      <c r="V905" s="2">
        <f t="shared" si="1021"/>
        <v>8.4274661509883213</v>
      </c>
      <c r="W905" s="28">
        <f t="shared" si="1022"/>
        <v>12.391429421946125</v>
      </c>
      <c r="X905" s="2">
        <f t="shared" si="1023"/>
        <v>13.823210003548294</v>
      </c>
      <c r="Y905" s="2">
        <f t="shared" si="1024"/>
        <v>115.17537073017373</v>
      </c>
      <c r="Z905" s="28">
        <f t="shared" si="1025"/>
        <v>0</v>
      </c>
      <c r="AA905" s="28">
        <f t="shared" si="1026"/>
        <v>13.666666666666666</v>
      </c>
      <c r="AB905" s="28">
        <f t="shared" si="1027"/>
        <v>169.3495354332637</v>
      </c>
      <c r="AC905" s="2">
        <f t="shared" si="1028"/>
        <v>188.91720338182668</v>
      </c>
      <c r="AD905" s="2">
        <f t="shared" si="1012"/>
        <v>188.91720338182668</v>
      </c>
      <c r="AE905" s="2">
        <f t="shared" si="1029"/>
        <v>188.91720338182668</v>
      </c>
      <c r="AF905" s="2">
        <f t="shared" si="1013"/>
        <v>4423.0482969890691</v>
      </c>
      <c r="AG905" s="33">
        <f t="shared" si="1030"/>
        <v>8.760003306878307E-2</v>
      </c>
      <c r="AH905" s="33">
        <f t="shared" si="1031"/>
        <v>8.760003306878307E-2</v>
      </c>
      <c r="AI905" s="2">
        <f t="shared" si="1032"/>
        <v>1.80792166631498</v>
      </c>
      <c r="AJ905" s="7">
        <v>2.2000000000000002</v>
      </c>
      <c r="AK905" s="27">
        <f t="shared" si="1033"/>
        <v>0</v>
      </c>
      <c r="AL905" s="3">
        <f t="shared" si="1034"/>
        <v>4041.8414472111099</v>
      </c>
    </row>
    <row r="906" spans="1:38" ht="20.25" x14ac:dyDescent="0.3">
      <c r="A906" s="7">
        <v>36</v>
      </c>
      <c r="B906" s="7">
        <v>120</v>
      </c>
      <c r="C906" s="27">
        <v>97</v>
      </c>
      <c r="D906" s="27">
        <v>151</v>
      </c>
      <c r="E906" s="7">
        <v>11</v>
      </c>
      <c r="F906" s="32">
        <f t="shared" si="1014"/>
        <v>14.416666666666666</v>
      </c>
      <c r="G906" s="8">
        <f t="shared" si="1007"/>
        <v>62280</v>
      </c>
      <c r="H906" s="2">
        <v>1.4</v>
      </c>
      <c r="I906" s="7">
        <f t="shared" si="1008"/>
        <v>87192</v>
      </c>
      <c r="J906" s="7">
        <v>1.2</v>
      </c>
      <c r="K906" s="7">
        <v>1.75</v>
      </c>
      <c r="L906" s="7">
        <v>0</v>
      </c>
      <c r="M906" s="2">
        <f t="shared" si="1015"/>
        <v>2.0447619047619048</v>
      </c>
      <c r="N906" s="2">
        <f t="shared" si="1016"/>
        <v>1.8095238095238095</v>
      </c>
      <c r="O906" s="2">
        <f t="shared" si="1017"/>
        <v>7.5238095238095237</v>
      </c>
      <c r="P906" s="2">
        <f t="shared" si="1018"/>
        <v>65.421666666666667</v>
      </c>
      <c r="Q906" s="2">
        <f t="shared" si="1019"/>
        <v>71.421666666666667</v>
      </c>
      <c r="R906" s="2">
        <f t="shared" si="1020"/>
        <v>63.833333333333336</v>
      </c>
      <c r="S906" s="2">
        <f t="shared" si="1009"/>
        <v>67.833333333333343</v>
      </c>
      <c r="T906" s="2">
        <f t="shared" si="1010"/>
        <v>77.833333333333343</v>
      </c>
      <c r="U906" s="7">
        <f t="shared" si="1011"/>
        <v>1</v>
      </c>
      <c r="V906" s="2">
        <f t="shared" si="1021"/>
        <v>8.42274631369283</v>
      </c>
      <c r="W906" s="28">
        <f t="shared" si="1022"/>
        <v>12.384489550615607</v>
      </c>
      <c r="X906" s="2">
        <f t="shared" si="1023"/>
        <v>13.815468257577532</v>
      </c>
      <c r="Y906" s="2">
        <f t="shared" si="1024"/>
        <v>121.42792602240496</v>
      </c>
      <c r="Z906" s="28">
        <f t="shared" si="1025"/>
        <v>0</v>
      </c>
      <c r="AA906" s="28">
        <f t="shared" si="1026"/>
        <v>14.416666666666666</v>
      </c>
      <c r="AB906" s="28">
        <f t="shared" si="1027"/>
        <v>178.54305768804164</v>
      </c>
      <c r="AC906" s="2">
        <f t="shared" si="1028"/>
        <v>199.17300071340941</v>
      </c>
      <c r="AD906" s="2">
        <f t="shared" si="1012"/>
        <v>199.17300071340941</v>
      </c>
      <c r="AE906" s="2">
        <f t="shared" si="1029"/>
        <v>199.17300071340941</v>
      </c>
      <c r="AF906" s="2">
        <f t="shared" si="1013"/>
        <v>4900.884539600077</v>
      </c>
      <c r="AG906" s="33">
        <f t="shared" si="1030"/>
        <v>8.7899512235449742E-2</v>
      </c>
      <c r="AH906" s="33">
        <f t="shared" si="1031"/>
        <v>8.7899512235449742E-2</v>
      </c>
      <c r="AI906" s="2">
        <f t="shared" si="1032"/>
        <v>1.8081179012645758</v>
      </c>
      <c r="AJ906" s="7">
        <v>2.2000000000000002</v>
      </c>
      <c r="AK906" s="27">
        <f t="shared" si="1033"/>
        <v>0</v>
      </c>
      <c r="AL906" s="3">
        <f t="shared" si="1034"/>
        <v>4047.6563092722149</v>
      </c>
    </row>
    <row r="907" spans="1:38" ht="20.25" x14ac:dyDescent="0.3">
      <c r="A907" s="7">
        <v>36</v>
      </c>
      <c r="B907" s="7">
        <v>132</v>
      </c>
      <c r="C907" s="27">
        <v>106</v>
      </c>
      <c r="D907" s="27">
        <v>166</v>
      </c>
      <c r="E907" s="7">
        <v>12</v>
      </c>
      <c r="F907" s="32">
        <f t="shared" si="1014"/>
        <v>15.833333333333334</v>
      </c>
      <c r="G907" s="8">
        <f t="shared" si="1007"/>
        <v>68400</v>
      </c>
      <c r="H907" s="2">
        <v>1.4</v>
      </c>
      <c r="I907" s="7">
        <f t="shared" si="1008"/>
        <v>95760</v>
      </c>
      <c r="J907" s="7">
        <v>1.2</v>
      </c>
      <c r="K907" s="7">
        <v>1.75</v>
      </c>
      <c r="L907" s="7">
        <v>0</v>
      </c>
      <c r="M907" s="2">
        <f t="shared" si="1015"/>
        <v>2.0019047619047616</v>
      </c>
      <c r="N907" s="2">
        <f t="shared" si="1016"/>
        <v>1.8095238095238095</v>
      </c>
      <c r="O907" s="2">
        <f t="shared" si="1017"/>
        <v>7.5238095238095237</v>
      </c>
      <c r="P907" s="2">
        <f t="shared" si="1018"/>
        <v>65.49666666666667</v>
      </c>
      <c r="Q907" s="2">
        <f t="shared" si="1019"/>
        <v>71.49666666666667</v>
      </c>
      <c r="R907" s="2">
        <f t="shared" si="1020"/>
        <v>63.833333333333336</v>
      </c>
      <c r="S907" s="2">
        <f t="shared" si="1009"/>
        <v>67.833333333333343</v>
      </c>
      <c r="T907" s="2">
        <f t="shared" si="1010"/>
        <v>77.833333333333343</v>
      </c>
      <c r="U907" s="7">
        <f t="shared" si="1011"/>
        <v>1</v>
      </c>
      <c r="V907" s="2">
        <f t="shared" si="1021"/>
        <v>8.4139108532024522</v>
      </c>
      <c r="W907" s="28">
        <f t="shared" si="1022"/>
        <v>12.371498221654404</v>
      </c>
      <c r="X907" s="2">
        <f t="shared" si="1023"/>
        <v>13.800975832019439</v>
      </c>
      <c r="Y907" s="2">
        <f t="shared" si="1024"/>
        <v>133.22025517570549</v>
      </c>
      <c r="Z907" s="28">
        <f t="shared" si="1025"/>
        <v>0</v>
      </c>
      <c r="AA907" s="28">
        <f t="shared" si="1026"/>
        <v>15.833333333333334</v>
      </c>
      <c r="AB907" s="28">
        <f t="shared" si="1027"/>
        <v>195.88205517619474</v>
      </c>
      <c r="AC907" s="2">
        <f t="shared" si="1028"/>
        <v>218.51545067364114</v>
      </c>
      <c r="AD907" s="2">
        <f t="shared" si="1012"/>
        <v>218.51545067364114</v>
      </c>
      <c r="AE907" s="2">
        <f t="shared" si="1029"/>
        <v>218.51545067364114</v>
      </c>
      <c r="AF907" s="2">
        <f t="shared" si="1013"/>
        <v>5930.0702929160934</v>
      </c>
      <c r="AG907" s="33">
        <f t="shared" si="1030"/>
        <v>8.8465195105820099E-2</v>
      </c>
      <c r="AH907" s="33">
        <f t="shared" si="1031"/>
        <v>8.8465195105820099E-2</v>
      </c>
      <c r="AI907" s="2">
        <f t="shared" si="1032"/>
        <v>1.8084886835322047</v>
      </c>
      <c r="AJ907" s="7">
        <v>2.2000000000000002</v>
      </c>
      <c r="AK907" s="27">
        <f t="shared" si="1033"/>
        <v>0</v>
      </c>
      <c r="AL907" s="3">
        <f t="shared" si="1034"/>
        <v>4064.7693766086613</v>
      </c>
    </row>
    <row r="908" spans="1:38" ht="20.25" x14ac:dyDescent="0.3">
      <c r="A908" s="7">
        <v>36</v>
      </c>
      <c r="B908" s="7">
        <v>144</v>
      </c>
      <c r="C908" s="27">
        <v>116</v>
      </c>
      <c r="D908" s="27">
        <v>180</v>
      </c>
      <c r="E908" s="7">
        <v>13</v>
      </c>
      <c r="F908" s="32">
        <f t="shared" si="1014"/>
        <v>17.166666666666668</v>
      </c>
      <c r="G908" s="8">
        <f t="shared" si="1007"/>
        <v>74160</v>
      </c>
      <c r="H908" s="2">
        <v>1.4</v>
      </c>
      <c r="I908" s="7">
        <f t="shared" si="1008"/>
        <v>103824</v>
      </c>
      <c r="J908" s="7">
        <v>1.2</v>
      </c>
      <c r="K908" s="7">
        <v>1.75</v>
      </c>
      <c r="L908" s="7">
        <v>0</v>
      </c>
      <c r="M908" s="2">
        <f t="shared" si="1015"/>
        <v>1.9619047619047618</v>
      </c>
      <c r="N908" s="2">
        <f t="shared" si="1016"/>
        <v>1.8095238095238095</v>
      </c>
      <c r="O908" s="2">
        <f t="shared" si="1017"/>
        <v>7.5238095238095237</v>
      </c>
      <c r="P908" s="2">
        <f t="shared" si="1018"/>
        <v>65.566666666666677</v>
      </c>
      <c r="Q908" s="2">
        <f t="shared" si="1019"/>
        <v>71.566666666666677</v>
      </c>
      <c r="R908" s="2">
        <f t="shared" si="1020"/>
        <v>63.833333333333336</v>
      </c>
      <c r="S908" s="2">
        <f t="shared" si="1009"/>
        <v>67.833333333333343</v>
      </c>
      <c r="T908" s="2">
        <f t="shared" si="1010"/>
        <v>77.833333333333343</v>
      </c>
      <c r="U908" s="7">
        <f t="shared" si="1011"/>
        <v>1</v>
      </c>
      <c r="V908" s="2">
        <f t="shared" si="1021"/>
        <v>8.405681131361872</v>
      </c>
      <c r="W908" s="28">
        <f t="shared" si="1022"/>
        <v>12.359397548032851</v>
      </c>
      <c r="X908" s="2">
        <f t="shared" si="1023"/>
        <v>13.787476973497203</v>
      </c>
      <c r="Y908" s="2">
        <f t="shared" si="1024"/>
        <v>144.29752608837882</v>
      </c>
      <c r="Z908" s="28">
        <f t="shared" si="1025"/>
        <v>0</v>
      </c>
      <c r="AA908" s="28">
        <f t="shared" si="1026"/>
        <v>17.166666666666668</v>
      </c>
      <c r="AB908" s="28">
        <f t="shared" si="1027"/>
        <v>212.16965790789729</v>
      </c>
      <c r="AC908" s="2">
        <f t="shared" si="1028"/>
        <v>236.68502137836867</v>
      </c>
      <c r="AD908" s="2">
        <f t="shared" si="1012"/>
        <v>236.68502137836867</v>
      </c>
      <c r="AE908" s="2">
        <f t="shared" si="1029"/>
        <v>236.68502137836867</v>
      </c>
      <c r="AF908" s="2">
        <f t="shared" si="1013"/>
        <v>7057.2737370241111</v>
      </c>
      <c r="AG908" s="33">
        <f t="shared" si="1030"/>
        <v>8.8997602513227511E-2</v>
      </c>
      <c r="AH908" s="33">
        <f t="shared" si="1031"/>
        <v>8.8997602513227511E-2</v>
      </c>
      <c r="AI908" s="2">
        <f t="shared" si="1032"/>
        <v>1.8088377940194174</v>
      </c>
      <c r="AJ908" s="7">
        <v>2.2000000000000002</v>
      </c>
      <c r="AK908" s="27">
        <f t="shared" si="1033"/>
        <v>0</v>
      </c>
      <c r="AL908" s="3">
        <f t="shared" si="1034"/>
        <v>4086.6488638407204</v>
      </c>
    </row>
    <row r="909" spans="1:38" ht="20.25" x14ac:dyDescent="0.3">
      <c r="A909" s="7"/>
      <c r="B909" s="7"/>
      <c r="C909" s="7"/>
      <c r="D909" s="2"/>
      <c r="E909" s="2"/>
      <c r="F909" s="2"/>
      <c r="G909" s="7"/>
      <c r="H909" s="7"/>
      <c r="I909" s="7"/>
      <c r="J909" s="7"/>
      <c r="K909" s="2"/>
      <c r="L909" s="2"/>
      <c r="M909" s="2"/>
      <c r="N909" s="2"/>
      <c r="O909" s="2"/>
      <c r="P909" s="2"/>
      <c r="Q909" s="2"/>
      <c r="R909" s="2"/>
      <c r="S909" s="7"/>
      <c r="T909" s="2"/>
      <c r="U909" s="28"/>
      <c r="V909" s="2"/>
      <c r="W909" s="2"/>
      <c r="X909" s="28"/>
      <c r="Y909" s="28"/>
      <c r="Z909" s="28"/>
      <c r="AA909" s="2"/>
      <c r="AB909" s="2"/>
      <c r="AC909" s="2"/>
      <c r="AD909" s="7"/>
      <c r="AE909" s="2"/>
      <c r="AF909" s="7"/>
      <c r="AG909" s="7"/>
      <c r="AH909" s="3"/>
    </row>
    <row r="910" spans="1:38" ht="150" x14ac:dyDescent="0.2">
      <c r="A910" s="7" t="s">
        <v>10</v>
      </c>
      <c r="B910" s="7" t="s">
        <v>82</v>
      </c>
      <c r="C910" s="31" t="s">
        <v>83</v>
      </c>
      <c r="D910" s="31" t="s">
        <v>84</v>
      </c>
      <c r="E910" s="7" t="s">
        <v>12</v>
      </c>
      <c r="F910" s="7" t="s">
        <v>85</v>
      </c>
      <c r="G910" s="7" t="s">
        <v>47</v>
      </c>
      <c r="H910" s="7" t="s">
        <v>14</v>
      </c>
      <c r="I910" s="7" t="s">
        <v>15</v>
      </c>
      <c r="J910" s="7" t="s">
        <v>16</v>
      </c>
      <c r="K910" s="7" t="s">
        <v>17</v>
      </c>
      <c r="L910" s="7" t="s">
        <v>18</v>
      </c>
      <c r="M910" s="7" t="s">
        <v>25</v>
      </c>
      <c r="N910" s="7" t="s">
        <v>26</v>
      </c>
      <c r="O910" s="7" t="s">
        <v>27</v>
      </c>
      <c r="P910" s="7" t="s">
        <v>28</v>
      </c>
      <c r="Q910" s="7" t="s">
        <v>29</v>
      </c>
      <c r="R910" s="7" t="s">
        <v>30</v>
      </c>
      <c r="S910" s="7" t="s">
        <v>31</v>
      </c>
      <c r="T910" s="7" t="s">
        <v>32</v>
      </c>
      <c r="U910" s="7" t="s">
        <v>33</v>
      </c>
      <c r="V910" s="7" t="s">
        <v>34</v>
      </c>
      <c r="W910" s="26" t="s">
        <v>35</v>
      </c>
      <c r="X910" s="7" t="s">
        <v>36</v>
      </c>
      <c r="Y910" s="7" t="s">
        <v>37</v>
      </c>
      <c r="Z910" s="26" t="s">
        <v>59</v>
      </c>
      <c r="AA910" s="26" t="s">
        <v>60</v>
      </c>
      <c r="AB910" s="26" t="s">
        <v>61</v>
      </c>
      <c r="AC910" s="7" t="s">
        <v>39</v>
      </c>
      <c r="AD910" s="7" t="s">
        <v>40</v>
      </c>
      <c r="AE910" s="7" t="s">
        <v>41</v>
      </c>
      <c r="AF910" s="7" t="s">
        <v>21</v>
      </c>
      <c r="AG910" s="26" t="s">
        <v>90</v>
      </c>
      <c r="AH910" s="26" t="s">
        <v>89</v>
      </c>
      <c r="AI910" s="7" t="s">
        <v>22</v>
      </c>
      <c r="AJ910" s="7" t="s">
        <v>23</v>
      </c>
      <c r="AK910" s="26" t="s">
        <v>20</v>
      </c>
      <c r="AL910" s="7" t="s">
        <v>24</v>
      </c>
    </row>
    <row r="911" spans="1:38" ht="20.25" x14ac:dyDescent="0.3">
      <c r="A911" s="7">
        <v>37</v>
      </c>
      <c r="B911" s="7">
        <v>18</v>
      </c>
      <c r="C911" s="27">
        <v>14</v>
      </c>
      <c r="D911" s="27">
        <v>23</v>
      </c>
      <c r="E911" s="7">
        <v>2.75</v>
      </c>
      <c r="F911" s="32">
        <f>($D911+2*$E911)/12</f>
        <v>2.375</v>
      </c>
      <c r="G911" s="8">
        <f t="shared" ref="G911:G933" si="1036">$B$4*$A911*$F911</f>
        <v>10545</v>
      </c>
      <c r="H911" s="2">
        <v>1.4</v>
      </c>
      <c r="I911" s="7">
        <f t="shared" ref="I911:I933" si="1037">$G911*$H911</f>
        <v>14762.999999999998</v>
      </c>
      <c r="J911" s="7">
        <v>1.2</v>
      </c>
      <c r="K911" s="7">
        <v>1.1499999999999999</v>
      </c>
      <c r="L911" s="7">
        <v>0</v>
      </c>
      <c r="M911" s="2">
        <f>($E$7-$C$7-0.06*$D911/12)/$K911</f>
        <v>3.6681159420289853</v>
      </c>
      <c r="N911" s="2">
        <f>($F$7-$B$7)/$K911</f>
        <v>2.7536231884057973</v>
      </c>
      <c r="O911" s="2">
        <f>($G$7-$B$7)/$K911</f>
        <v>11.449275362318842</v>
      </c>
      <c r="P911" s="2">
        <f>$C$7+$K911*$A911+0.06*$D911/12</f>
        <v>44.331666666666663</v>
      </c>
      <c r="Q911" s="2">
        <f>IF($A911&lt;$M911,$P911,$P911+$E$7)</f>
        <v>50.331666666666663</v>
      </c>
      <c r="R911" s="2">
        <f>$B$7+K911*$A911</f>
        <v>43.383333333333333</v>
      </c>
      <c r="S911" s="2">
        <f t="shared" ref="S911:S933" si="1038">$R911+$F$7</f>
        <v>47.383333333333333</v>
      </c>
      <c r="T911" s="2">
        <f t="shared" ref="T911:T933" si="1039">$R911+$G$7</f>
        <v>57.383333333333333</v>
      </c>
      <c r="U911" s="7">
        <f t="shared" ref="U911:U933" si="1040">IF($A911&lt;$M911,0.5,1)</f>
        <v>1</v>
      </c>
      <c r="V911" s="2">
        <f>($U911*$H$7*(1+$L911)*$J911)/($Q911*$R911)</f>
        <v>17.585997007403716</v>
      </c>
      <c r="W911" s="28">
        <f>IF($A911&lt;$N911,(($U911*$I$7/2*(1+$L911)*$J$7)/($R911*$Q911)),(($U911*$I$7*(1+$L911)*$J$7)/($S911*$Q911)))</f>
        <v>25.158475977330212</v>
      </c>
      <c r="X911" s="2">
        <f>(2*$U911*$H$7*(1+$L911)*$J911)/($Q911*$T911)</f>
        <v>26.590967301929634</v>
      </c>
      <c r="Y911" s="2">
        <f>IF($R911&gt;$F911,$F911*$V911,$R911*$V911)</f>
        <v>41.766742892583828</v>
      </c>
      <c r="Z911" s="28">
        <f>IF($N911&lt;$A911,0,$F$7-$B$7-$K911*$A911)</f>
        <v>0</v>
      </c>
      <c r="AA911" s="28">
        <f>IF($S911&gt;$F911,$F911,$S911)</f>
        <v>2.375</v>
      </c>
      <c r="AB911" s="28">
        <f>($AA911-$Z911)*$W911</f>
        <v>59.751380446159253</v>
      </c>
      <c r="AC911" s="2">
        <f>IF($T911&gt;$F911,$F911*$X911,$T911*$X911)</f>
        <v>63.153547342082881</v>
      </c>
      <c r="AD911" s="2">
        <f t="shared" ref="AD911:AD933" si="1041">IF($Y911&gt;$AC911,$Y911,$AC911)</f>
        <v>63.153547342082881</v>
      </c>
      <c r="AE911" s="2">
        <f>IF($AB911&gt;$AD911,$AB911,$AD911)</f>
        <v>63.153547342082881</v>
      </c>
      <c r="AF911" s="2">
        <f t="shared" ref="AF911:AF933" si="1042">PI()*($B911/(2*12))^2*62.4</f>
        <v>110.26990214100174</v>
      </c>
      <c r="AG911" s="33">
        <f>0.23*($M$7/$H911)*(1+0.35*$M$7*($F911/$A911))</f>
        <v>8.3065576737451741E-2</v>
      </c>
      <c r="AH911" s="33">
        <f>IF(AG911&gt;0.33,0.33,AG911)</f>
        <v>8.3065576737451741E-2</v>
      </c>
      <c r="AI911" s="2">
        <f>$P$7/($O$7-$N$7*AH911)</f>
        <v>1.8049556416841668</v>
      </c>
      <c r="AJ911" s="7">
        <v>2.4</v>
      </c>
      <c r="AK911" s="27">
        <f>IF($A911&gt;$F911,0,$AE911)</f>
        <v>0</v>
      </c>
      <c r="AL911" s="3">
        <f>(12/$D911)*(($I911+$AF911)/$AI911+$AK911/$AJ911)</f>
        <v>4299.2562954202049</v>
      </c>
    </row>
    <row r="912" spans="1:38" ht="20.25" x14ac:dyDescent="0.3">
      <c r="A912" s="7">
        <v>37</v>
      </c>
      <c r="B912" s="7">
        <v>24</v>
      </c>
      <c r="C912" s="27">
        <v>19</v>
      </c>
      <c r="D912" s="27">
        <v>30</v>
      </c>
      <c r="E912" s="7">
        <v>3.25</v>
      </c>
      <c r="F912" s="32">
        <f t="shared" ref="F912:F933" si="1043">($D912+2*$E912)/12</f>
        <v>3.0416666666666665</v>
      </c>
      <c r="G912" s="8">
        <f t="shared" si="1036"/>
        <v>13505</v>
      </c>
      <c r="H912" s="2">
        <v>1.4</v>
      </c>
      <c r="I912" s="7">
        <f t="shared" si="1037"/>
        <v>18907</v>
      </c>
      <c r="J912" s="7">
        <v>1.2</v>
      </c>
      <c r="K912" s="4">
        <f>(1.75-1.15)*(($D912-24)/(96-24))+1.15</f>
        <v>1.2</v>
      </c>
      <c r="L912" s="7">
        <v>0</v>
      </c>
      <c r="M912" s="2">
        <f t="shared" ref="M912:M933" si="1044">($E$7-$C$7-0.06*$D912/12)/$K912</f>
        <v>3.4861111111111107</v>
      </c>
      <c r="N912" s="2">
        <f t="shared" ref="N912:N933" si="1045">($F$7-$B$7)/$K912</f>
        <v>2.6388888888888888</v>
      </c>
      <c r="O912" s="2">
        <f t="shared" ref="O912:O933" si="1046">($G$7-$B$7)/$K912</f>
        <v>10.972222222222221</v>
      </c>
      <c r="P912" s="2">
        <f t="shared" ref="P912:P933" si="1047">$C$7+$K912*$A912+0.06*$D912/12</f>
        <v>46.216666666666661</v>
      </c>
      <c r="Q912" s="2">
        <f t="shared" ref="Q912:Q933" si="1048">IF($A912&lt;$M912,$P912,$P912+$E$7)</f>
        <v>52.216666666666661</v>
      </c>
      <c r="R912" s="2">
        <f t="shared" ref="R912:R933" si="1049">$B$7+K912*$A912</f>
        <v>45.233333333333334</v>
      </c>
      <c r="S912" s="2">
        <f t="shared" si="1038"/>
        <v>49.233333333333334</v>
      </c>
      <c r="T912" s="2">
        <f t="shared" si="1039"/>
        <v>59.233333333333334</v>
      </c>
      <c r="U912" s="7">
        <f t="shared" si="1040"/>
        <v>1</v>
      </c>
      <c r="V912" s="2">
        <f t="shared" ref="V912:V933" si="1050">($U912*$H$7*(1+$L912)*$J912)/($Q912*$R912)</f>
        <v>16.2578640243247</v>
      </c>
      <c r="W912" s="28">
        <f t="shared" ref="W912:W933" si="1051">IF($A912&lt;$N912,(($U912*$I$7/2*(1+$L912)*$J$7)/($R912*$Q912)),(($U912*$I$7*(1+$L912)*$J$7)/($S912*$Q912)))</f>
        <v>23.339033387999976</v>
      </c>
      <c r="X912" s="2">
        <f t="shared" ref="X912:X933" si="1052">(2*$U912*$H$7*(1+$L912)*$J912)/($Q912*$T912)</f>
        <v>24.83052502083131</v>
      </c>
      <c r="Y912" s="2">
        <f t="shared" ref="Y912:Y933" si="1053">IF($R912&gt;$F912,$F912*$V912,$R912*$V912)</f>
        <v>49.451003073987629</v>
      </c>
      <c r="Z912" s="28">
        <f t="shared" ref="Z912:Z933" si="1054">IF($N912&lt;$A912,0,$F$7-$B$7-$K912*$A912)</f>
        <v>0</v>
      </c>
      <c r="AA912" s="28">
        <f t="shared" ref="AA912:AA933" si="1055">IF($S912&gt;$F912,$F912,$S912)</f>
        <v>3.0416666666666665</v>
      </c>
      <c r="AB912" s="28">
        <f t="shared" ref="AB912:AB933" si="1056">($AA912-$Z912)*$W912</f>
        <v>70.989559888499926</v>
      </c>
      <c r="AC912" s="2">
        <f t="shared" ref="AC912:AC933" si="1057">IF($T912&gt;$F912,$F912*$X912,$T912*$X912)</f>
        <v>75.526180271695225</v>
      </c>
      <c r="AD912" s="2">
        <f t="shared" si="1041"/>
        <v>75.526180271695225</v>
      </c>
      <c r="AE912" s="2">
        <f t="shared" ref="AE912:AE933" si="1058">IF($AB912&gt;$AD912,$AB912,$AD912)</f>
        <v>75.526180271695225</v>
      </c>
      <c r="AF912" s="2">
        <f t="shared" si="1042"/>
        <v>196.03538158400309</v>
      </c>
      <c r="AG912" s="33">
        <f t="shared" ref="AG912:AG933" si="1059">0.23*($M$7/$H912)*(1+0.35*$M$7*($F912/$A912))</f>
        <v>8.3324585746460747E-2</v>
      </c>
      <c r="AH912" s="33">
        <f t="shared" ref="AH912:AH933" si="1060">IF(AG912&gt;0.33,0.33,AG912)</f>
        <v>8.3324585746460747E-2</v>
      </c>
      <c r="AI912" s="2">
        <f t="shared" ref="AI912:AI933" si="1061">$P$7/($O$7-$N$7*AH912)</f>
        <v>1.8051247994821136</v>
      </c>
      <c r="AJ912" s="7">
        <v>2.2000000000000002</v>
      </c>
      <c r="AK912" s="27">
        <f t="shared" ref="AK912:AK933" si="1062">IF($A912&gt;$F912,0,$AE912)</f>
        <v>0</v>
      </c>
      <c r="AL912" s="3">
        <f t="shared" ref="AL912:AL933" si="1063">(12/$D912)*(($I912+$AF912)/$AI912+$AK912/$AJ912)</f>
        <v>4233.0669629190452</v>
      </c>
    </row>
    <row r="913" spans="1:38" ht="20.25" x14ac:dyDescent="0.3">
      <c r="A913" s="7">
        <v>37</v>
      </c>
      <c r="B913" s="7">
        <v>27</v>
      </c>
      <c r="C913" s="27">
        <v>22</v>
      </c>
      <c r="D913" s="27">
        <v>34</v>
      </c>
      <c r="E913" s="7">
        <v>3.5</v>
      </c>
      <c r="F913" s="32">
        <f t="shared" si="1043"/>
        <v>3.4166666666666665</v>
      </c>
      <c r="G913" s="8">
        <f t="shared" si="1036"/>
        <v>15170</v>
      </c>
      <c r="H913" s="2">
        <v>1.4</v>
      </c>
      <c r="I913" s="7">
        <f t="shared" si="1037"/>
        <v>21238</v>
      </c>
      <c r="J913" s="7">
        <v>1.2</v>
      </c>
      <c r="K913" s="4">
        <f t="shared" ref="K913:K923" si="1064">(1.75-1.15)*(($D913-24)/(96-24))+1.15</f>
        <v>1.2333333333333332</v>
      </c>
      <c r="L913" s="7">
        <v>0</v>
      </c>
      <c r="M913" s="2">
        <f t="shared" si="1044"/>
        <v>3.3756756756756761</v>
      </c>
      <c r="N913" s="2">
        <f t="shared" si="1045"/>
        <v>2.567567567567568</v>
      </c>
      <c r="O913" s="2">
        <f t="shared" si="1046"/>
        <v>10.675675675675677</v>
      </c>
      <c r="P913" s="2">
        <f t="shared" si="1047"/>
        <v>47.469999999999992</v>
      </c>
      <c r="Q913" s="2">
        <f t="shared" si="1048"/>
        <v>53.469999999999992</v>
      </c>
      <c r="R913" s="2">
        <f t="shared" si="1049"/>
        <v>46.466666666666661</v>
      </c>
      <c r="S913" s="2">
        <f t="shared" si="1038"/>
        <v>50.466666666666661</v>
      </c>
      <c r="T913" s="2">
        <f t="shared" si="1039"/>
        <v>60.466666666666661</v>
      </c>
      <c r="U913" s="7">
        <f t="shared" si="1040"/>
        <v>1</v>
      </c>
      <c r="V913" s="2">
        <f t="shared" si="1050"/>
        <v>15.455374083108595</v>
      </c>
      <c r="W913" s="28">
        <f t="shared" si="1051"/>
        <v>22.234964778580519</v>
      </c>
      <c r="X913" s="2">
        <f t="shared" si="1052"/>
        <v>23.75390459961784</v>
      </c>
      <c r="Y913" s="2">
        <f t="shared" si="1053"/>
        <v>52.80586145062103</v>
      </c>
      <c r="Z913" s="28">
        <f t="shared" si="1054"/>
        <v>0</v>
      </c>
      <c r="AA913" s="28">
        <f t="shared" si="1055"/>
        <v>3.4166666666666665</v>
      </c>
      <c r="AB913" s="28">
        <f t="shared" si="1056"/>
        <v>75.969462993483432</v>
      </c>
      <c r="AC913" s="2">
        <f t="shared" si="1057"/>
        <v>81.159174048694283</v>
      </c>
      <c r="AD913" s="2">
        <f t="shared" si="1041"/>
        <v>81.159174048694283</v>
      </c>
      <c r="AE913" s="2">
        <f t="shared" si="1058"/>
        <v>81.159174048694283</v>
      </c>
      <c r="AF913" s="2">
        <f t="shared" si="1042"/>
        <v>248.1072798172539</v>
      </c>
      <c r="AG913" s="33">
        <f t="shared" si="1059"/>
        <v>8.3470278314028312E-2</v>
      </c>
      <c r="AH913" s="33">
        <f t="shared" si="1060"/>
        <v>8.3470278314028312E-2</v>
      </c>
      <c r="AI913" s="2">
        <f t="shared" si="1061"/>
        <v>1.8052199646776881</v>
      </c>
      <c r="AJ913" s="7">
        <v>2.2000000000000002</v>
      </c>
      <c r="AK913" s="27">
        <f t="shared" si="1062"/>
        <v>0</v>
      </c>
      <c r="AL913" s="3">
        <f t="shared" si="1063"/>
        <v>4200.7800320699052</v>
      </c>
    </row>
    <row r="914" spans="1:38" ht="20.25" x14ac:dyDescent="0.3">
      <c r="A914" s="7">
        <v>37</v>
      </c>
      <c r="B914" s="7">
        <v>30</v>
      </c>
      <c r="C914" s="27">
        <v>24</v>
      </c>
      <c r="D914" s="27">
        <v>38</v>
      </c>
      <c r="E914" s="7">
        <v>3.75</v>
      </c>
      <c r="F914" s="32">
        <f t="shared" si="1043"/>
        <v>3.7916666666666665</v>
      </c>
      <c r="G914" s="8">
        <f t="shared" si="1036"/>
        <v>16835</v>
      </c>
      <c r="H914" s="2">
        <v>1.4</v>
      </c>
      <c r="I914" s="7">
        <f t="shared" si="1037"/>
        <v>23569</v>
      </c>
      <c r="J914" s="7">
        <v>1.2</v>
      </c>
      <c r="K914" s="4">
        <f t="shared" si="1064"/>
        <v>1.2666666666666666</v>
      </c>
      <c r="L914" s="7">
        <v>0</v>
      </c>
      <c r="M914" s="2">
        <f t="shared" si="1044"/>
        <v>3.271052631578947</v>
      </c>
      <c r="N914" s="2">
        <f t="shared" si="1045"/>
        <v>2.5</v>
      </c>
      <c r="O914" s="2">
        <f t="shared" si="1046"/>
        <v>10.394736842105264</v>
      </c>
      <c r="P914" s="2">
        <f t="shared" si="1047"/>
        <v>48.723333333333329</v>
      </c>
      <c r="Q914" s="2">
        <f t="shared" si="1048"/>
        <v>54.723333333333329</v>
      </c>
      <c r="R914" s="2">
        <f t="shared" si="1049"/>
        <v>47.7</v>
      </c>
      <c r="S914" s="2">
        <f t="shared" si="1038"/>
        <v>51.7</v>
      </c>
      <c r="T914" s="2">
        <f t="shared" si="1039"/>
        <v>61.7</v>
      </c>
      <c r="U914" s="7">
        <f t="shared" si="1040"/>
        <v>1</v>
      </c>
      <c r="V914" s="2">
        <f t="shared" si="1050"/>
        <v>14.710935856871789</v>
      </c>
      <c r="W914" s="28">
        <f t="shared" si="1051"/>
        <v>21.207435939699721</v>
      </c>
      <c r="X914" s="2">
        <f t="shared" si="1052"/>
        <v>22.745920271403058</v>
      </c>
      <c r="Y914" s="2">
        <f t="shared" si="1053"/>
        <v>55.778965123972199</v>
      </c>
      <c r="Z914" s="28">
        <f t="shared" si="1054"/>
        <v>0</v>
      </c>
      <c r="AA914" s="28">
        <f t="shared" si="1055"/>
        <v>3.7916666666666665</v>
      </c>
      <c r="AB914" s="28">
        <f t="shared" si="1056"/>
        <v>80.411527938028101</v>
      </c>
      <c r="AC914" s="2">
        <f t="shared" si="1057"/>
        <v>86.244947695736599</v>
      </c>
      <c r="AD914" s="2">
        <f t="shared" si="1041"/>
        <v>86.244947695736599</v>
      </c>
      <c r="AE914" s="2">
        <f t="shared" si="1058"/>
        <v>86.244947695736599</v>
      </c>
      <c r="AF914" s="2">
        <f t="shared" si="1042"/>
        <v>306.30528372500481</v>
      </c>
      <c r="AG914" s="33">
        <f t="shared" si="1059"/>
        <v>8.3615970881595877E-2</v>
      </c>
      <c r="AH914" s="33">
        <f t="shared" si="1060"/>
        <v>8.3615970881595877E-2</v>
      </c>
      <c r="AI914" s="2">
        <f t="shared" si="1061"/>
        <v>1.8053151399079064</v>
      </c>
      <c r="AJ914" s="7">
        <v>2.2000000000000002</v>
      </c>
      <c r="AK914" s="27">
        <f t="shared" si="1062"/>
        <v>0</v>
      </c>
      <c r="AL914" s="3">
        <f t="shared" si="1063"/>
        <v>4176.3179862226061</v>
      </c>
    </row>
    <row r="915" spans="1:38" ht="20.25" x14ac:dyDescent="0.3">
      <c r="A915" s="7">
        <v>37</v>
      </c>
      <c r="B915" s="7">
        <v>33</v>
      </c>
      <c r="C915" s="27">
        <v>27</v>
      </c>
      <c r="D915" s="27">
        <v>42</v>
      </c>
      <c r="E915" s="7">
        <v>3.75</v>
      </c>
      <c r="F915" s="32">
        <f t="shared" si="1043"/>
        <v>4.125</v>
      </c>
      <c r="G915" s="8">
        <f t="shared" si="1036"/>
        <v>18315</v>
      </c>
      <c r="H915" s="2">
        <v>1.4</v>
      </c>
      <c r="I915" s="7">
        <f t="shared" si="1037"/>
        <v>25641</v>
      </c>
      <c r="J915" s="7">
        <v>1.2</v>
      </c>
      <c r="K915" s="4">
        <f t="shared" si="1064"/>
        <v>1.2999999999999998</v>
      </c>
      <c r="L915" s="7">
        <v>0</v>
      </c>
      <c r="M915" s="2">
        <f t="shared" si="1044"/>
        <v>3.1717948717948721</v>
      </c>
      <c r="N915" s="2">
        <f t="shared" si="1045"/>
        <v>2.4358974358974361</v>
      </c>
      <c r="O915" s="2">
        <f t="shared" si="1046"/>
        <v>10.12820512820513</v>
      </c>
      <c r="P915" s="2">
        <f t="shared" si="1047"/>
        <v>49.976666666666659</v>
      </c>
      <c r="Q915" s="2">
        <f t="shared" si="1048"/>
        <v>55.976666666666659</v>
      </c>
      <c r="R915" s="2">
        <f t="shared" si="1049"/>
        <v>48.93333333333333</v>
      </c>
      <c r="S915" s="2">
        <f t="shared" si="1038"/>
        <v>52.93333333333333</v>
      </c>
      <c r="T915" s="2">
        <f t="shared" si="1039"/>
        <v>62.93333333333333</v>
      </c>
      <c r="U915" s="7">
        <f t="shared" si="1040"/>
        <v>1</v>
      </c>
      <c r="V915" s="2">
        <f t="shared" si="1050"/>
        <v>14.019076003349651</v>
      </c>
      <c r="W915" s="28">
        <f t="shared" si="1051"/>
        <v>20.249531223352186</v>
      </c>
      <c r="X915" s="2">
        <f t="shared" si="1052"/>
        <v>21.800851242497128</v>
      </c>
      <c r="Y915" s="2">
        <f t="shared" si="1053"/>
        <v>57.828688513817312</v>
      </c>
      <c r="Z915" s="28">
        <f t="shared" si="1054"/>
        <v>0</v>
      </c>
      <c r="AA915" s="28">
        <f t="shared" si="1055"/>
        <v>4.125</v>
      </c>
      <c r="AB915" s="28">
        <f t="shared" si="1056"/>
        <v>83.529316296327764</v>
      </c>
      <c r="AC915" s="2">
        <f t="shared" si="1057"/>
        <v>89.928511375300658</v>
      </c>
      <c r="AD915" s="2">
        <f t="shared" si="1041"/>
        <v>89.928511375300658</v>
      </c>
      <c r="AE915" s="2">
        <f t="shared" si="1058"/>
        <v>89.928511375300658</v>
      </c>
      <c r="AF915" s="2">
        <f t="shared" si="1042"/>
        <v>370.62939330725584</v>
      </c>
      <c r="AG915" s="33">
        <f t="shared" si="1059"/>
        <v>8.3745475386100388E-2</v>
      </c>
      <c r="AH915" s="33">
        <f t="shared" si="1060"/>
        <v>8.3745475386100388E-2</v>
      </c>
      <c r="AI915" s="2">
        <f t="shared" si="1061"/>
        <v>1.8053997485379727</v>
      </c>
      <c r="AJ915" s="7">
        <v>2.2000000000000002</v>
      </c>
      <c r="AK915" s="27">
        <f t="shared" si="1062"/>
        <v>0</v>
      </c>
      <c r="AL915" s="3">
        <f t="shared" si="1063"/>
        <v>4116.4811939250067</v>
      </c>
    </row>
    <row r="916" spans="1:38" ht="20.25" x14ac:dyDescent="0.3">
      <c r="A916" s="7">
        <v>37</v>
      </c>
      <c r="B916" s="7">
        <v>36</v>
      </c>
      <c r="C916" s="27">
        <v>29</v>
      </c>
      <c r="D916" s="27">
        <v>45</v>
      </c>
      <c r="E916" s="7">
        <v>4.5</v>
      </c>
      <c r="F916" s="32">
        <f t="shared" si="1043"/>
        <v>4.5</v>
      </c>
      <c r="G916" s="8">
        <f t="shared" si="1036"/>
        <v>19980</v>
      </c>
      <c r="H916" s="2">
        <v>1.4</v>
      </c>
      <c r="I916" s="7">
        <f t="shared" si="1037"/>
        <v>27972</v>
      </c>
      <c r="J916" s="7">
        <v>1.2</v>
      </c>
      <c r="K916" s="4">
        <f t="shared" si="1064"/>
        <v>1.325</v>
      </c>
      <c r="L916" s="7">
        <v>0</v>
      </c>
      <c r="M916" s="2">
        <f t="shared" si="1044"/>
        <v>3.10062893081761</v>
      </c>
      <c r="N916" s="2">
        <f t="shared" si="1045"/>
        <v>2.3899371069182389</v>
      </c>
      <c r="O916" s="2">
        <f t="shared" si="1046"/>
        <v>9.9371069182389942</v>
      </c>
      <c r="P916" s="2">
        <f t="shared" si="1047"/>
        <v>50.916666666666664</v>
      </c>
      <c r="Q916" s="2">
        <f t="shared" si="1048"/>
        <v>56.916666666666664</v>
      </c>
      <c r="R916" s="2">
        <f t="shared" si="1049"/>
        <v>49.858333333333334</v>
      </c>
      <c r="S916" s="2">
        <f t="shared" si="1038"/>
        <v>53.858333333333334</v>
      </c>
      <c r="T916" s="2">
        <f t="shared" si="1039"/>
        <v>63.858333333333334</v>
      </c>
      <c r="U916" s="7">
        <f t="shared" si="1040"/>
        <v>1</v>
      </c>
      <c r="V916" s="2">
        <f t="shared" si="1050"/>
        <v>13.531751382455267</v>
      </c>
      <c r="W916" s="28">
        <f t="shared" si="1051"/>
        <v>19.5730670067185</v>
      </c>
      <c r="X916" s="2">
        <f t="shared" si="1052"/>
        <v>21.130227984139339</v>
      </c>
      <c r="Y916" s="2">
        <f t="shared" si="1053"/>
        <v>60.892881221048704</v>
      </c>
      <c r="Z916" s="28">
        <f t="shared" si="1054"/>
        <v>0</v>
      </c>
      <c r="AA916" s="28">
        <f t="shared" si="1055"/>
        <v>4.5</v>
      </c>
      <c r="AB916" s="28">
        <f t="shared" si="1056"/>
        <v>88.07880153023325</v>
      </c>
      <c r="AC916" s="2">
        <f t="shared" si="1057"/>
        <v>95.086025928627024</v>
      </c>
      <c r="AD916" s="2">
        <f t="shared" si="1041"/>
        <v>95.086025928627024</v>
      </c>
      <c r="AE916" s="2">
        <f t="shared" si="1058"/>
        <v>95.086025928627024</v>
      </c>
      <c r="AF916" s="2">
        <f t="shared" si="1042"/>
        <v>441.07960856400695</v>
      </c>
      <c r="AG916" s="33">
        <f t="shared" si="1059"/>
        <v>8.3891167953667953E-2</v>
      </c>
      <c r="AH916" s="33">
        <f t="shared" si="1060"/>
        <v>8.3891167953667953E-2</v>
      </c>
      <c r="AI916" s="2">
        <f t="shared" si="1061"/>
        <v>1.8054949427268485</v>
      </c>
      <c r="AJ916" s="7">
        <v>2.2000000000000002</v>
      </c>
      <c r="AK916" s="27">
        <f t="shared" si="1062"/>
        <v>0</v>
      </c>
      <c r="AL916" s="3">
        <f t="shared" si="1063"/>
        <v>4196.5341744502975</v>
      </c>
    </row>
    <row r="917" spans="1:38" ht="20.25" x14ac:dyDescent="0.3">
      <c r="A917" s="7">
        <v>37</v>
      </c>
      <c r="B917" s="7">
        <v>39</v>
      </c>
      <c r="C917" s="27">
        <v>32</v>
      </c>
      <c r="D917" s="27">
        <v>49</v>
      </c>
      <c r="E917" s="7">
        <v>4.75</v>
      </c>
      <c r="F917" s="32">
        <f t="shared" si="1043"/>
        <v>4.875</v>
      </c>
      <c r="G917" s="8">
        <f t="shared" si="1036"/>
        <v>21645</v>
      </c>
      <c r="H917" s="2">
        <v>1.4</v>
      </c>
      <c r="I917" s="7">
        <f t="shared" si="1037"/>
        <v>30302.999999999996</v>
      </c>
      <c r="J917" s="7">
        <v>1.2</v>
      </c>
      <c r="K917" s="4">
        <f t="shared" si="1064"/>
        <v>1.3583333333333334</v>
      </c>
      <c r="L917" s="7">
        <v>0</v>
      </c>
      <c r="M917" s="2">
        <f t="shared" si="1044"/>
        <v>3.0098159509202449</v>
      </c>
      <c r="N917" s="2">
        <f t="shared" si="1045"/>
        <v>2.3312883435582821</v>
      </c>
      <c r="O917" s="2">
        <f t="shared" si="1046"/>
        <v>9.6932515337423304</v>
      </c>
      <c r="P917" s="2">
        <f t="shared" si="1047"/>
        <v>52.169999999999995</v>
      </c>
      <c r="Q917" s="2">
        <f t="shared" si="1048"/>
        <v>58.169999999999995</v>
      </c>
      <c r="R917" s="2">
        <f t="shared" si="1049"/>
        <v>51.091666666666669</v>
      </c>
      <c r="S917" s="2">
        <f t="shared" si="1038"/>
        <v>55.091666666666669</v>
      </c>
      <c r="T917" s="2">
        <f t="shared" si="1039"/>
        <v>65.091666666666669</v>
      </c>
      <c r="U917" s="7">
        <f t="shared" si="1040"/>
        <v>1</v>
      </c>
      <c r="V917" s="2">
        <f t="shared" si="1050"/>
        <v>12.9205824120759</v>
      </c>
      <c r="W917" s="28">
        <f t="shared" si="1051"/>
        <v>18.722605025818083</v>
      </c>
      <c r="X917" s="2">
        <f t="shared" si="1052"/>
        <v>20.283213613733796</v>
      </c>
      <c r="Y917" s="2">
        <f t="shared" si="1053"/>
        <v>62.987839258870011</v>
      </c>
      <c r="Z917" s="28">
        <f t="shared" si="1054"/>
        <v>0</v>
      </c>
      <c r="AA917" s="28">
        <f t="shared" si="1055"/>
        <v>4.875</v>
      </c>
      <c r="AB917" s="28">
        <f t="shared" si="1056"/>
        <v>91.272699500863155</v>
      </c>
      <c r="AC917" s="2">
        <f t="shared" si="1057"/>
        <v>98.880666366952255</v>
      </c>
      <c r="AD917" s="2">
        <f t="shared" si="1041"/>
        <v>98.880666366952255</v>
      </c>
      <c r="AE917" s="2">
        <f t="shared" si="1058"/>
        <v>98.880666366952255</v>
      </c>
      <c r="AF917" s="2">
        <f t="shared" si="1042"/>
        <v>517.65592949525819</v>
      </c>
      <c r="AG917" s="33">
        <f t="shared" si="1059"/>
        <v>8.4036860521235518E-2</v>
      </c>
      <c r="AH917" s="33">
        <f t="shared" si="1060"/>
        <v>8.4036860521235518E-2</v>
      </c>
      <c r="AI917" s="2">
        <f t="shared" si="1061"/>
        <v>1.8055901469549538</v>
      </c>
      <c r="AJ917" s="7">
        <v>2.2000000000000002</v>
      </c>
      <c r="AK917" s="27">
        <f t="shared" si="1062"/>
        <v>0</v>
      </c>
      <c r="AL917" s="3">
        <f t="shared" si="1063"/>
        <v>4180.3040133802187</v>
      </c>
    </row>
    <row r="918" spans="1:38" ht="20.25" x14ac:dyDescent="0.3">
      <c r="A918" s="7">
        <v>37</v>
      </c>
      <c r="B918" s="7">
        <v>42</v>
      </c>
      <c r="C918" s="27">
        <v>34</v>
      </c>
      <c r="D918" s="27">
        <v>53</v>
      </c>
      <c r="E918" s="7">
        <v>5</v>
      </c>
      <c r="F918" s="32">
        <f t="shared" si="1043"/>
        <v>5.25</v>
      </c>
      <c r="G918" s="8">
        <f t="shared" si="1036"/>
        <v>23310</v>
      </c>
      <c r="H918" s="2">
        <v>1.4</v>
      </c>
      <c r="I918" s="7">
        <f t="shared" si="1037"/>
        <v>32633.999999999996</v>
      </c>
      <c r="J918" s="7">
        <v>1.2</v>
      </c>
      <c r="K918" s="4">
        <f t="shared" si="1064"/>
        <v>1.3916666666666666</v>
      </c>
      <c r="L918" s="7">
        <v>0</v>
      </c>
      <c r="M918" s="2">
        <f t="shared" si="1044"/>
        <v>2.9233532934131738</v>
      </c>
      <c r="N918" s="2">
        <f t="shared" si="1045"/>
        <v>2.2754491017964074</v>
      </c>
      <c r="O918" s="2">
        <f t="shared" si="1046"/>
        <v>9.4610778443113777</v>
      </c>
      <c r="P918" s="2">
        <f t="shared" si="1047"/>
        <v>53.423333333333332</v>
      </c>
      <c r="Q918" s="2">
        <f t="shared" si="1048"/>
        <v>59.423333333333332</v>
      </c>
      <c r="R918" s="2">
        <f t="shared" si="1049"/>
        <v>52.325000000000003</v>
      </c>
      <c r="S918" s="2">
        <f t="shared" si="1038"/>
        <v>56.325000000000003</v>
      </c>
      <c r="T918" s="2">
        <f t="shared" si="1039"/>
        <v>66.325000000000003</v>
      </c>
      <c r="U918" s="7">
        <f t="shared" si="1040"/>
        <v>1</v>
      </c>
      <c r="V918" s="2">
        <f t="shared" si="1050"/>
        <v>12.349943694923587</v>
      </c>
      <c r="W918" s="28">
        <f t="shared" si="1051"/>
        <v>17.926398242256898</v>
      </c>
      <c r="X918" s="2">
        <f t="shared" si="1052"/>
        <v>19.486190843177585</v>
      </c>
      <c r="Y918" s="2">
        <f t="shared" si="1053"/>
        <v>64.837204398348831</v>
      </c>
      <c r="Z918" s="28">
        <f t="shared" si="1054"/>
        <v>0</v>
      </c>
      <c r="AA918" s="28">
        <f t="shared" si="1055"/>
        <v>5.25</v>
      </c>
      <c r="AB918" s="28">
        <f t="shared" si="1056"/>
        <v>94.11359077184872</v>
      </c>
      <c r="AC918" s="2">
        <f t="shared" si="1057"/>
        <v>102.30250192668233</v>
      </c>
      <c r="AD918" s="2">
        <f t="shared" si="1041"/>
        <v>102.30250192668233</v>
      </c>
      <c r="AE918" s="2">
        <f t="shared" si="1058"/>
        <v>102.30250192668233</v>
      </c>
      <c r="AF918" s="2">
        <f t="shared" si="1042"/>
        <v>600.35835610100946</v>
      </c>
      <c r="AG918" s="33">
        <f t="shared" si="1059"/>
        <v>8.4182553088803083E-2</v>
      </c>
      <c r="AH918" s="33">
        <f t="shared" si="1060"/>
        <v>8.4182553088803083E-2</v>
      </c>
      <c r="AI918" s="2">
        <f t="shared" si="1061"/>
        <v>1.8056853612238768</v>
      </c>
      <c r="AJ918" s="7">
        <v>2.2000000000000002</v>
      </c>
      <c r="AK918" s="27">
        <f t="shared" si="1062"/>
        <v>0</v>
      </c>
      <c r="AL918" s="3">
        <f t="shared" si="1063"/>
        <v>4167.2600022703973</v>
      </c>
    </row>
    <row r="919" spans="1:38" ht="20.25" x14ac:dyDescent="0.3">
      <c r="A919" s="7">
        <v>37</v>
      </c>
      <c r="B919" s="7">
        <v>48</v>
      </c>
      <c r="C919" s="27">
        <v>38</v>
      </c>
      <c r="D919" s="27">
        <v>60</v>
      </c>
      <c r="E919" s="7">
        <v>5.5</v>
      </c>
      <c r="F919" s="32">
        <f t="shared" si="1043"/>
        <v>5.916666666666667</v>
      </c>
      <c r="G919" s="8">
        <f t="shared" si="1036"/>
        <v>26270</v>
      </c>
      <c r="H919" s="2">
        <v>1.4</v>
      </c>
      <c r="I919" s="7">
        <f t="shared" si="1037"/>
        <v>36778</v>
      </c>
      <c r="J919" s="7">
        <v>1.2</v>
      </c>
      <c r="K919" s="4">
        <f t="shared" si="1064"/>
        <v>1.45</v>
      </c>
      <c r="L919" s="7">
        <v>0</v>
      </c>
      <c r="M919" s="2">
        <f t="shared" si="1044"/>
        <v>2.7816091954022988</v>
      </c>
      <c r="N919" s="2">
        <f t="shared" si="1045"/>
        <v>2.1839080459770113</v>
      </c>
      <c r="O919" s="2">
        <f t="shared" si="1046"/>
        <v>9.0804597701149419</v>
      </c>
      <c r="P919" s="2">
        <f t="shared" si="1047"/>
        <v>55.61666666666666</v>
      </c>
      <c r="Q919" s="2">
        <f t="shared" si="1048"/>
        <v>61.61666666666666</v>
      </c>
      <c r="R919" s="2">
        <f t="shared" si="1049"/>
        <v>54.483333333333334</v>
      </c>
      <c r="S919" s="2">
        <f t="shared" si="1038"/>
        <v>58.483333333333334</v>
      </c>
      <c r="T919" s="2">
        <f t="shared" si="1039"/>
        <v>68.483333333333334</v>
      </c>
      <c r="U919" s="7">
        <f t="shared" si="1040"/>
        <v>1</v>
      </c>
      <c r="V919" s="2">
        <f t="shared" si="1050"/>
        <v>11.438507307893852</v>
      </c>
      <c r="W919" s="28">
        <f t="shared" si="1051"/>
        <v>16.650256656768761</v>
      </c>
      <c r="X919" s="2">
        <f t="shared" si="1052"/>
        <v>18.200282496716966</v>
      </c>
      <c r="Y919" s="2">
        <f t="shared" si="1053"/>
        <v>67.677834905038623</v>
      </c>
      <c r="Z919" s="28">
        <f t="shared" si="1054"/>
        <v>0</v>
      </c>
      <c r="AA919" s="28">
        <f t="shared" si="1055"/>
        <v>5.916666666666667</v>
      </c>
      <c r="AB919" s="28">
        <f t="shared" si="1056"/>
        <v>98.514018552548507</v>
      </c>
      <c r="AC919" s="2">
        <f t="shared" si="1057"/>
        <v>107.68500477224205</v>
      </c>
      <c r="AD919" s="2">
        <f t="shared" si="1041"/>
        <v>107.68500477224205</v>
      </c>
      <c r="AE919" s="2">
        <f t="shared" si="1058"/>
        <v>107.68500477224205</v>
      </c>
      <c r="AF919" s="2">
        <f t="shared" si="1042"/>
        <v>784.14152633601236</v>
      </c>
      <c r="AG919" s="33">
        <f t="shared" si="1059"/>
        <v>8.4441562097812103E-2</v>
      </c>
      <c r="AH919" s="33">
        <f t="shared" si="1060"/>
        <v>8.4441562097812103E-2</v>
      </c>
      <c r="AI919" s="2">
        <f t="shared" si="1061"/>
        <v>1.8058546558323785</v>
      </c>
      <c r="AJ919" s="7">
        <v>2.2000000000000002</v>
      </c>
      <c r="AK919" s="27">
        <f t="shared" si="1062"/>
        <v>0</v>
      </c>
      <c r="AL919" s="3">
        <f t="shared" si="1063"/>
        <v>4160.0403891887272</v>
      </c>
    </row>
    <row r="920" spans="1:38" ht="20.25" x14ac:dyDescent="0.3">
      <c r="A920" s="7">
        <v>37</v>
      </c>
      <c r="B920" s="7">
        <v>54</v>
      </c>
      <c r="C920" s="27">
        <v>43</v>
      </c>
      <c r="D920" s="27">
        <v>68</v>
      </c>
      <c r="E920" s="7">
        <v>6</v>
      </c>
      <c r="F920" s="32">
        <f t="shared" si="1043"/>
        <v>6.666666666666667</v>
      </c>
      <c r="G920" s="8">
        <f t="shared" si="1036"/>
        <v>29600</v>
      </c>
      <c r="H920" s="2">
        <v>1.4</v>
      </c>
      <c r="I920" s="7">
        <f t="shared" si="1037"/>
        <v>41440</v>
      </c>
      <c r="J920" s="7">
        <v>1.2</v>
      </c>
      <c r="K920" s="4">
        <f t="shared" si="1064"/>
        <v>1.5166666666666666</v>
      </c>
      <c r="L920" s="7">
        <v>0</v>
      </c>
      <c r="M920" s="2">
        <f t="shared" si="1044"/>
        <v>2.6329670329670329</v>
      </c>
      <c r="N920" s="2">
        <f t="shared" si="1045"/>
        <v>2.087912087912088</v>
      </c>
      <c r="O920" s="2">
        <f t="shared" si="1046"/>
        <v>8.6813186813186807</v>
      </c>
      <c r="P920" s="2">
        <f t="shared" si="1047"/>
        <v>58.123333333333335</v>
      </c>
      <c r="Q920" s="2">
        <f t="shared" si="1048"/>
        <v>64.123333333333335</v>
      </c>
      <c r="R920" s="2">
        <f t="shared" si="1049"/>
        <v>56.95</v>
      </c>
      <c r="S920" s="2">
        <f t="shared" si="1038"/>
        <v>60.95</v>
      </c>
      <c r="T920" s="2">
        <f t="shared" si="1039"/>
        <v>70.95</v>
      </c>
      <c r="U920" s="7">
        <f t="shared" si="1040"/>
        <v>1</v>
      </c>
      <c r="V920" s="2">
        <f t="shared" si="1050"/>
        <v>10.515293659428531</v>
      </c>
      <c r="W920" s="28">
        <f t="shared" si="1051"/>
        <v>15.351875869166706</v>
      </c>
      <c r="X920" s="2">
        <f t="shared" si="1052"/>
        <v>16.88078855262734</v>
      </c>
      <c r="Y920" s="2">
        <f t="shared" si="1053"/>
        <v>70.101957729523548</v>
      </c>
      <c r="Z920" s="28">
        <f t="shared" si="1054"/>
        <v>0</v>
      </c>
      <c r="AA920" s="28">
        <f t="shared" si="1055"/>
        <v>6.666666666666667</v>
      </c>
      <c r="AB920" s="28">
        <f t="shared" si="1056"/>
        <v>102.34583912777805</v>
      </c>
      <c r="AC920" s="2">
        <f t="shared" si="1057"/>
        <v>112.53859035084893</v>
      </c>
      <c r="AD920" s="2">
        <f t="shared" si="1041"/>
        <v>112.53859035084893</v>
      </c>
      <c r="AE920" s="2">
        <f t="shared" si="1058"/>
        <v>112.53859035084893</v>
      </c>
      <c r="AF920" s="2">
        <f t="shared" si="1042"/>
        <v>992.42911926901559</v>
      </c>
      <c r="AG920" s="33">
        <f t="shared" si="1059"/>
        <v>8.473294723294722E-2</v>
      </c>
      <c r="AH920" s="33">
        <f t="shared" si="1060"/>
        <v>8.473294723294722E-2</v>
      </c>
      <c r="AI920" s="2">
        <f t="shared" si="1061"/>
        <v>1.8060451502160395</v>
      </c>
      <c r="AJ920" s="7">
        <v>2.2000000000000002</v>
      </c>
      <c r="AK920" s="27">
        <f t="shared" si="1062"/>
        <v>0</v>
      </c>
      <c r="AL920" s="3">
        <f t="shared" si="1063"/>
        <v>4146.1176793028135</v>
      </c>
    </row>
    <row r="921" spans="1:38" ht="20.25" x14ac:dyDescent="0.3">
      <c r="A921" s="7">
        <v>37</v>
      </c>
      <c r="B921" s="7">
        <v>60</v>
      </c>
      <c r="C921" s="27">
        <v>48</v>
      </c>
      <c r="D921" s="27">
        <v>76</v>
      </c>
      <c r="E921" s="7">
        <v>6.5</v>
      </c>
      <c r="F921" s="32">
        <f t="shared" si="1043"/>
        <v>7.416666666666667</v>
      </c>
      <c r="G921" s="8">
        <f t="shared" si="1036"/>
        <v>32930</v>
      </c>
      <c r="H921" s="2">
        <v>1.4</v>
      </c>
      <c r="I921" s="7">
        <f t="shared" si="1037"/>
        <v>46102</v>
      </c>
      <c r="J921" s="7">
        <v>1.2</v>
      </c>
      <c r="K921" s="4">
        <f t="shared" si="1064"/>
        <v>1.5833333333333333</v>
      </c>
      <c r="L921" s="7">
        <v>0</v>
      </c>
      <c r="M921" s="2">
        <f t="shared" si="1044"/>
        <v>2.4968421052631578</v>
      </c>
      <c r="N921" s="2">
        <f t="shared" si="1045"/>
        <v>2</v>
      </c>
      <c r="O921" s="2">
        <f t="shared" si="1046"/>
        <v>8.3157894736842106</v>
      </c>
      <c r="P921" s="2">
        <f t="shared" si="1047"/>
        <v>60.629999999999995</v>
      </c>
      <c r="Q921" s="2">
        <f t="shared" si="1048"/>
        <v>66.63</v>
      </c>
      <c r="R921" s="2">
        <f t="shared" si="1049"/>
        <v>59.416666666666664</v>
      </c>
      <c r="S921" s="2">
        <f t="shared" si="1038"/>
        <v>63.416666666666664</v>
      </c>
      <c r="T921" s="2">
        <f t="shared" si="1039"/>
        <v>73.416666666666657</v>
      </c>
      <c r="U921" s="7">
        <f t="shared" si="1040"/>
        <v>1</v>
      </c>
      <c r="V921" s="2">
        <f t="shared" si="1050"/>
        <v>9.6995844208003064</v>
      </c>
      <c r="W921" s="28">
        <f t="shared" si="1051"/>
        <v>14.199662639681787</v>
      </c>
      <c r="X921" s="2">
        <f t="shared" si="1052"/>
        <v>15.699894874076319</v>
      </c>
      <c r="Y921" s="2">
        <f t="shared" si="1053"/>
        <v>71.938584454268948</v>
      </c>
      <c r="Z921" s="28">
        <f t="shared" si="1054"/>
        <v>0</v>
      </c>
      <c r="AA921" s="28">
        <f t="shared" si="1055"/>
        <v>7.416666666666667</v>
      </c>
      <c r="AB921" s="28">
        <f t="shared" si="1056"/>
        <v>105.31416457763993</v>
      </c>
      <c r="AC921" s="2">
        <f t="shared" si="1057"/>
        <v>116.44088698273271</v>
      </c>
      <c r="AD921" s="2">
        <f t="shared" si="1041"/>
        <v>116.44088698273271</v>
      </c>
      <c r="AE921" s="2">
        <f t="shared" si="1058"/>
        <v>116.44088698273271</v>
      </c>
      <c r="AF921" s="2">
        <f t="shared" si="1042"/>
        <v>1225.2211349000193</v>
      </c>
      <c r="AG921" s="33">
        <f t="shared" si="1059"/>
        <v>8.5024332368082364E-2</v>
      </c>
      <c r="AH921" s="33">
        <f t="shared" si="1060"/>
        <v>8.5024332368082364E-2</v>
      </c>
      <c r="AI921" s="2">
        <f t="shared" si="1061"/>
        <v>1.8062356847933436</v>
      </c>
      <c r="AJ921" s="7">
        <v>2.2000000000000002</v>
      </c>
      <c r="AK921" s="27">
        <f t="shared" si="1062"/>
        <v>0</v>
      </c>
      <c r="AL921" s="3">
        <f t="shared" si="1063"/>
        <v>4137.1783258828345</v>
      </c>
    </row>
    <row r="922" spans="1:38" ht="20.25" x14ac:dyDescent="0.3">
      <c r="A922" s="7">
        <v>37</v>
      </c>
      <c r="B922" s="7">
        <v>66</v>
      </c>
      <c r="C922" s="27">
        <v>53</v>
      </c>
      <c r="D922" s="27">
        <v>83</v>
      </c>
      <c r="E922" s="7">
        <v>7</v>
      </c>
      <c r="F922" s="32">
        <f t="shared" si="1043"/>
        <v>8.0833333333333339</v>
      </c>
      <c r="G922" s="8">
        <f t="shared" si="1036"/>
        <v>35890</v>
      </c>
      <c r="H922" s="2">
        <v>1.4</v>
      </c>
      <c r="I922" s="7">
        <f t="shared" si="1037"/>
        <v>50246</v>
      </c>
      <c r="J922" s="7">
        <v>1.2</v>
      </c>
      <c r="K922" s="4">
        <f t="shared" si="1064"/>
        <v>1.6416666666666666</v>
      </c>
      <c r="L922" s="7">
        <v>0</v>
      </c>
      <c r="M922" s="2">
        <f t="shared" si="1044"/>
        <v>2.3868020304568525</v>
      </c>
      <c r="N922" s="2">
        <f t="shared" si="1045"/>
        <v>1.9289340101522843</v>
      </c>
      <c r="O922" s="2">
        <f t="shared" si="1046"/>
        <v>8.0203045685279193</v>
      </c>
      <c r="P922" s="2">
        <f t="shared" si="1047"/>
        <v>62.823333333333331</v>
      </c>
      <c r="Q922" s="2">
        <f t="shared" si="1048"/>
        <v>68.823333333333323</v>
      </c>
      <c r="R922" s="2">
        <f t="shared" si="1049"/>
        <v>61.575000000000003</v>
      </c>
      <c r="S922" s="2">
        <f t="shared" si="1038"/>
        <v>65.575000000000003</v>
      </c>
      <c r="T922" s="2">
        <f t="shared" si="1039"/>
        <v>75.575000000000003</v>
      </c>
      <c r="U922" s="7">
        <f t="shared" si="1040"/>
        <v>1</v>
      </c>
      <c r="V922" s="2">
        <f t="shared" si="1050"/>
        <v>9.0613123434954748</v>
      </c>
      <c r="W922" s="28">
        <f t="shared" si="1051"/>
        <v>13.294660397224883</v>
      </c>
      <c r="X922" s="2">
        <f t="shared" si="1052"/>
        <v>14.765472909050184</v>
      </c>
      <c r="Y922" s="2">
        <f t="shared" si="1053"/>
        <v>73.245608109921761</v>
      </c>
      <c r="Z922" s="28">
        <f t="shared" si="1054"/>
        <v>0</v>
      </c>
      <c r="AA922" s="28">
        <f t="shared" si="1055"/>
        <v>8.0833333333333339</v>
      </c>
      <c r="AB922" s="28">
        <f t="shared" si="1056"/>
        <v>107.46517154423448</v>
      </c>
      <c r="AC922" s="2">
        <f t="shared" si="1057"/>
        <v>119.35423934815566</v>
      </c>
      <c r="AD922" s="2">
        <f t="shared" si="1041"/>
        <v>119.35423934815566</v>
      </c>
      <c r="AE922" s="2">
        <f t="shared" si="1058"/>
        <v>119.35423934815566</v>
      </c>
      <c r="AF922" s="2">
        <f t="shared" si="1042"/>
        <v>1482.5175732290234</v>
      </c>
      <c r="AG922" s="33">
        <f t="shared" si="1059"/>
        <v>8.5283341377091385E-2</v>
      </c>
      <c r="AH922" s="33">
        <f t="shared" si="1060"/>
        <v>8.5283341377091385E-2</v>
      </c>
      <c r="AI922" s="2">
        <f t="shared" si="1061"/>
        <v>1.8064050826151545</v>
      </c>
      <c r="AJ922" s="7">
        <v>2.2000000000000002</v>
      </c>
      <c r="AK922" s="27">
        <f t="shared" si="1062"/>
        <v>0</v>
      </c>
      <c r="AL922" s="3">
        <f t="shared" si="1063"/>
        <v>4140.1687195150398</v>
      </c>
    </row>
    <row r="923" spans="1:38" ht="20.25" x14ac:dyDescent="0.3">
      <c r="A923" s="7">
        <v>37</v>
      </c>
      <c r="B923" s="7">
        <v>72</v>
      </c>
      <c r="C923" s="27">
        <v>58</v>
      </c>
      <c r="D923" s="27">
        <v>91</v>
      </c>
      <c r="E923" s="7">
        <v>7.5</v>
      </c>
      <c r="F923" s="32">
        <f t="shared" si="1043"/>
        <v>8.8333333333333339</v>
      </c>
      <c r="G923" s="8">
        <f t="shared" si="1036"/>
        <v>39220</v>
      </c>
      <c r="H923" s="2">
        <v>1.4</v>
      </c>
      <c r="I923" s="7">
        <f t="shared" si="1037"/>
        <v>54908</v>
      </c>
      <c r="J923" s="7">
        <v>1.2</v>
      </c>
      <c r="K923" s="4">
        <f t="shared" si="1064"/>
        <v>1.7083333333333335</v>
      </c>
      <c r="L923" s="7">
        <v>0</v>
      </c>
      <c r="M923" s="2">
        <f t="shared" si="1044"/>
        <v>2.2702439024390242</v>
      </c>
      <c r="N923" s="2">
        <f t="shared" si="1045"/>
        <v>1.8536585365853655</v>
      </c>
      <c r="O923" s="2">
        <f t="shared" si="1046"/>
        <v>7.7073170731707306</v>
      </c>
      <c r="P923" s="2">
        <f t="shared" si="1047"/>
        <v>65.33</v>
      </c>
      <c r="Q923" s="2">
        <f t="shared" si="1048"/>
        <v>71.33</v>
      </c>
      <c r="R923" s="2">
        <f t="shared" si="1049"/>
        <v>64.041666666666671</v>
      </c>
      <c r="S923" s="2">
        <f t="shared" si="1038"/>
        <v>68.041666666666671</v>
      </c>
      <c r="T923" s="2">
        <f t="shared" si="1039"/>
        <v>78.041666666666671</v>
      </c>
      <c r="U923" s="7">
        <f t="shared" si="1040"/>
        <v>1</v>
      </c>
      <c r="V923" s="2">
        <f t="shared" si="1050"/>
        <v>8.4061352747468145</v>
      </c>
      <c r="W923" s="28">
        <f t="shared" si="1051"/>
        <v>12.362436770213806</v>
      </c>
      <c r="X923" s="2">
        <f t="shared" si="1052"/>
        <v>13.796294626039352</v>
      </c>
      <c r="Y923" s="2">
        <f t="shared" si="1053"/>
        <v>74.254194926930197</v>
      </c>
      <c r="Z923" s="28">
        <f t="shared" si="1054"/>
        <v>0</v>
      </c>
      <c r="AA923" s="28">
        <f t="shared" si="1055"/>
        <v>8.8333333333333339</v>
      </c>
      <c r="AB923" s="28">
        <f t="shared" si="1056"/>
        <v>109.2015248035553</v>
      </c>
      <c r="AC923" s="2">
        <f t="shared" si="1057"/>
        <v>121.86726919668095</v>
      </c>
      <c r="AD923" s="2">
        <f t="shared" si="1041"/>
        <v>121.86726919668095</v>
      </c>
      <c r="AE923" s="2">
        <f t="shared" si="1058"/>
        <v>121.86726919668095</v>
      </c>
      <c r="AF923" s="2">
        <f t="shared" si="1042"/>
        <v>1764.3184342560278</v>
      </c>
      <c r="AG923" s="33">
        <f t="shared" si="1059"/>
        <v>8.5574726512226515E-2</v>
      </c>
      <c r="AH923" s="33">
        <f t="shared" si="1060"/>
        <v>8.5574726512226515E-2</v>
      </c>
      <c r="AI923" s="2">
        <f t="shared" si="1061"/>
        <v>1.8065956931484999</v>
      </c>
      <c r="AJ923" s="7">
        <v>2.2000000000000002</v>
      </c>
      <c r="AK923" s="27">
        <f t="shared" si="1062"/>
        <v>0</v>
      </c>
      <c r="AL923" s="3">
        <f t="shared" si="1063"/>
        <v>4136.6603434866829</v>
      </c>
    </row>
    <row r="924" spans="1:38" ht="20.25" x14ac:dyDescent="0.3">
      <c r="A924" s="7">
        <v>37</v>
      </c>
      <c r="B924" s="7">
        <v>78</v>
      </c>
      <c r="C924" s="27">
        <v>63</v>
      </c>
      <c r="D924" s="27">
        <v>98</v>
      </c>
      <c r="E924" s="7">
        <v>8</v>
      </c>
      <c r="F924" s="32">
        <f t="shared" si="1043"/>
        <v>9.5</v>
      </c>
      <c r="G924" s="8">
        <f t="shared" si="1036"/>
        <v>42180</v>
      </c>
      <c r="H924" s="2">
        <v>1.4</v>
      </c>
      <c r="I924" s="7">
        <f t="shared" si="1037"/>
        <v>59051.999999999993</v>
      </c>
      <c r="J924" s="7">
        <v>1.2</v>
      </c>
      <c r="K924" s="7">
        <v>1.75</v>
      </c>
      <c r="L924" s="7">
        <v>0</v>
      </c>
      <c r="M924" s="2">
        <f t="shared" si="1044"/>
        <v>2.196190476190476</v>
      </c>
      <c r="N924" s="2">
        <f t="shared" si="1045"/>
        <v>1.8095238095238095</v>
      </c>
      <c r="O924" s="2">
        <f t="shared" si="1046"/>
        <v>7.5238095238095237</v>
      </c>
      <c r="P924" s="2">
        <f t="shared" si="1047"/>
        <v>66.906666666666666</v>
      </c>
      <c r="Q924" s="2">
        <f t="shared" si="1048"/>
        <v>72.906666666666666</v>
      </c>
      <c r="R924" s="2">
        <f t="shared" si="1049"/>
        <v>65.583333333333329</v>
      </c>
      <c r="S924" s="2">
        <f t="shared" si="1038"/>
        <v>69.583333333333329</v>
      </c>
      <c r="T924" s="2">
        <f t="shared" si="1039"/>
        <v>79.583333333333329</v>
      </c>
      <c r="U924" s="7">
        <f t="shared" si="1040"/>
        <v>1</v>
      </c>
      <c r="V924" s="2">
        <f t="shared" si="1050"/>
        <v>8.0310160815519946</v>
      </c>
      <c r="W924" s="28">
        <f t="shared" si="1051"/>
        <v>11.827113877584992</v>
      </c>
      <c r="X924" s="2">
        <f t="shared" si="1052"/>
        <v>13.236460012945381</v>
      </c>
      <c r="Y924" s="2">
        <f t="shared" si="1053"/>
        <v>76.294652774743952</v>
      </c>
      <c r="Z924" s="28">
        <f t="shared" si="1054"/>
        <v>0</v>
      </c>
      <c r="AA924" s="28">
        <f t="shared" si="1055"/>
        <v>9.5</v>
      </c>
      <c r="AB924" s="28">
        <f t="shared" si="1056"/>
        <v>112.35758183705742</v>
      </c>
      <c r="AC924" s="2">
        <f t="shared" si="1057"/>
        <v>125.74637012298112</v>
      </c>
      <c r="AD924" s="2">
        <f t="shared" si="1041"/>
        <v>125.74637012298112</v>
      </c>
      <c r="AE924" s="2">
        <f t="shared" si="1058"/>
        <v>125.74637012298112</v>
      </c>
      <c r="AF924" s="2">
        <f t="shared" si="1042"/>
        <v>2070.6237179810328</v>
      </c>
      <c r="AG924" s="33">
        <f t="shared" si="1059"/>
        <v>8.5833735521235521E-2</v>
      </c>
      <c r="AH924" s="33">
        <f t="shared" si="1060"/>
        <v>8.5833735521235521E-2</v>
      </c>
      <c r="AI924" s="2">
        <f t="shared" si="1061"/>
        <v>1.8067651585069784</v>
      </c>
      <c r="AJ924" s="7">
        <v>2.2000000000000002</v>
      </c>
      <c r="AK924" s="27">
        <f t="shared" si="1062"/>
        <v>0</v>
      </c>
      <c r="AL924" s="3">
        <f t="shared" si="1063"/>
        <v>4142.4326061430784</v>
      </c>
    </row>
    <row r="925" spans="1:38" ht="20.25" x14ac:dyDescent="0.3">
      <c r="A925" s="7">
        <v>37</v>
      </c>
      <c r="B925" s="7">
        <v>84</v>
      </c>
      <c r="C925" s="27">
        <v>68</v>
      </c>
      <c r="D925" s="27">
        <v>106</v>
      </c>
      <c r="E925" s="7">
        <v>8.5</v>
      </c>
      <c r="F925" s="32">
        <f t="shared" si="1043"/>
        <v>10.25</v>
      </c>
      <c r="G925" s="8">
        <f t="shared" si="1036"/>
        <v>45510</v>
      </c>
      <c r="H925" s="2">
        <v>1.4</v>
      </c>
      <c r="I925" s="7">
        <f t="shared" si="1037"/>
        <v>63713.999999999993</v>
      </c>
      <c r="J925" s="7">
        <v>1.2</v>
      </c>
      <c r="K925" s="7">
        <v>1.75</v>
      </c>
      <c r="L925" s="7">
        <v>0</v>
      </c>
      <c r="M925" s="2">
        <f t="shared" si="1044"/>
        <v>2.1733333333333333</v>
      </c>
      <c r="N925" s="2">
        <f t="shared" si="1045"/>
        <v>1.8095238095238095</v>
      </c>
      <c r="O925" s="2">
        <f t="shared" si="1046"/>
        <v>7.5238095238095237</v>
      </c>
      <c r="P925" s="2">
        <f t="shared" si="1047"/>
        <v>66.946666666666673</v>
      </c>
      <c r="Q925" s="2">
        <f t="shared" si="1048"/>
        <v>72.946666666666673</v>
      </c>
      <c r="R925" s="2">
        <f t="shared" si="1049"/>
        <v>65.583333333333329</v>
      </c>
      <c r="S925" s="2">
        <f t="shared" si="1038"/>
        <v>69.583333333333329</v>
      </c>
      <c r="T925" s="2">
        <f t="shared" si="1039"/>
        <v>79.583333333333329</v>
      </c>
      <c r="U925" s="7">
        <f t="shared" si="1040"/>
        <v>1</v>
      </c>
      <c r="V925" s="2">
        <f t="shared" si="1050"/>
        <v>8.0266123074257543</v>
      </c>
      <c r="W925" s="28">
        <f t="shared" si="1051"/>
        <v>11.820628529086955</v>
      </c>
      <c r="X925" s="2">
        <f t="shared" si="1052"/>
        <v>13.229201855380248</v>
      </c>
      <c r="Y925" s="2">
        <f t="shared" si="1053"/>
        <v>82.272776151113987</v>
      </c>
      <c r="Z925" s="28">
        <f t="shared" si="1054"/>
        <v>0</v>
      </c>
      <c r="AA925" s="28">
        <f t="shared" si="1055"/>
        <v>10.25</v>
      </c>
      <c r="AB925" s="28">
        <f t="shared" si="1056"/>
        <v>121.16144242314128</v>
      </c>
      <c r="AC925" s="2">
        <f t="shared" si="1057"/>
        <v>135.59931901764753</v>
      </c>
      <c r="AD925" s="2">
        <f t="shared" si="1041"/>
        <v>135.59931901764753</v>
      </c>
      <c r="AE925" s="2">
        <f t="shared" si="1058"/>
        <v>135.59931901764753</v>
      </c>
      <c r="AF925" s="2">
        <f t="shared" si="1042"/>
        <v>2401.4334244040379</v>
      </c>
      <c r="AG925" s="33">
        <f t="shared" si="1059"/>
        <v>8.6125120656370652E-2</v>
      </c>
      <c r="AH925" s="33">
        <f t="shared" si="1060"/>
        <v>8.6125120656370652E-2</v>
      </c>
      <c r="AI925" s="2">
        <f t="shared" si="1061"/>
        <v>1.8069558450417942</v>
      </c>
      <c r="AJ925" s="7">
        <v>2.2000000000000002</v>
      </c>
      <c r="AK925" s="27">
        <f t="shared" si="1062"/>
        <v>0</v>
      </c>
      <c r="AL925" s="3">
        <f t="shared" si="1063"/>
        <v>4142.1964286419079</v>
      </c>
    </row>
    <row r="926" spans="1:38" ht="20.25" x14ac:dyDescent="0.3">
      <c r="A926" s="7">
        <v>37</v>
      </c>
      <c r="B926" s="7">
        <v>90</v>
      </c>
      <c r="C926" s="27">
        <v>72</v>
      </c>
      <c r="D926" s="27">
        <v>113</v>
      </c>
      <c r="E926" s="7">
        <v>9</v>
      </c>
      <c r="F926" s="32">
        <f t="shared" si="1043"/>
        <v>10.916666666666666</v>
      </c>
      <c r="G926" s="8">
        <f t="shared" si="1036"/>
        <v>48470</v>
      </c>
      <c r="H926" s="2">
        <v>1.4</v>
      </c>
      <c r="I926" s="7">
        <f t="shared" si="1037"/>
        <v>67858</v>
      </c>
      <c r="J926" s="7">
        <v>1.2</v>
      </c>
      <c r="K926" s="7">
        <v>1.75</v>
      </c>
      <c r="L926" s="7">
        <v>0</v>
      </c>
      <c r="M926" s="2">
        <f t="shared" si="1044"/>
        <v>2.1533333333333333</v>
      </c>
      <c r="N926" s="2">
        <f t="shared" si="1045"/>
        <v>1.8095238095238095</v>
      </c>
      <c r="O926" s="2">
        <f t="shared" si="1046"/>
        <v>7.5238095238095237</v>
      </c>
      <c r="P926" s="2">
        <f t="shared" si="1047"/>
        <v>66.981666666666669</v>
      </c>
      <c r="Q926" s="2">
        <f t="shared" si="1048"/>
        <v>72.981666666666669</v>
      </c>
      <c r="R926" s="2">
        <f t="shared" si="1049"/>
        <v>65.583333333333329</v>
      </c>
      <c r="S926" s="2">
        <f t="shared" si="1038"/>
        <v>69.583333333333329</v>
      </c>
      <c r="T926" s="2">
        <f t="shared" si="1039"/>
        <v>79.583333333333329</v>
      </c>
      <c r="U926" s="7">
        <f t="shared" si="1040"/>
        <v>1</v>
      </c>
      <c r="V926" s="2">
        <f t="shared" si="1050"/>
        <v>8.0227629649320704</v>
      </c>
      <c r="W926" s="28">
        <f t="shared" si="1051"/>
        <v>11.814959680766354</v>
      </c>
      <c r="X926" s="2">
        <f t="shared" si="1052"/>
        <v>13.222857494034638</v>
      </c>
      <c r="Y926" s="2">
        <f t="shared" si="1053"/>
        <v>87.581829033841757</v>
      </c>
      <c r="Z926" s="28">
        <f t="shared" si="1054"/>
        <v>0</v>
      </c>
      <c r="AA926" s="28">
        <f t="shared" si="1055"/>
        <v>10.916666666666666</v>
      </c>
      <c r="AB926" s="28">
        <f t="shared" si="1056"/>
        <v>128.97997651503269</v>
      </c>
      <c r="AC926" s="2">
        <f t="shared" si="1057"/>
        <v>144.34952764321147</v>
      </c>
      <c r="AD926" s="2">
        <f t="shared" si="1041"/>
        <v>144.34952764321147</v>
      </c>
      <c r="AE926" s="2">
        <f t="shared" si="1058"/>
        <v>144.34952764321147</v>
      </c>
      <c r="AF926" s="2">
        <f t="shared" si="1042"/>
        <v>2756.7475535250433</v>
      </c>
      <c r="AG926" s="33">
        <f t="shared" si="1059"/>
        <v>8.6384129665379672E-2</v>
      </c>
      <c r="AH926" s="33">
        <f t="shared" si="1060"/>
        <v>8.6384129665379672E-2</v>
      </c>
      <c r="AI926" s="2">
        <f t="shared" si="1061"/>
        <v>1.8071253779773375</v>
      </c>
      <c r="AJ926" s="7">
        <v>2.2000000000000002</v>
      </c>
      <c r="AK926" s="27">
        <f t="shared" si="1062"/>
        <v>0</v>
      </c>
      <c r="AL926" s="3">
        <f t="shared" si="1063"/>
        <v>4149.6352915011576</v>
      </c>
    </row>
    <row r="927" spans="1:38" ht="20.25" x14ac:dyDescent="0.3">
      <c r="A927" s="7">
        <v>37</v>
      </c>
      <c r="B927" s="7">
        <v>96</v>
      </c>
      <c r="C927" s="27">
        <v>77</v>
      </c>
      <c r="D927" s="27">
        <v>121</v>
      </c>
      <c r="E927" s="7">
        <v>9.5</v>
      </c>
      <c r="F927" s="32">
        <f t="shared" si="1043"/>
        <v>11.666666666666666</v>
      </c>
      <c r="G927" s="8">
        <f t="shared" si="1036"/>
        <v>51800</v>
      </c>
      <c r="H927" s="2">
        <v>1.4</v>
      </c>
      <c r="I927" s="7">
        <f t="shared" si="1037"/>
        <v>72520</v>
      </c>
      <c r="J927" s="7">
        <v>1.2</v>
      </c>
      <c r="K927" s="7">
        <v>1.75</v>
      </c>
      <c r="L927" s="7">
        <v>0</v>
      </c>
      <c r="M927" s="2">
        <f t="shared" si="1044"/>
        <v>2.1304761904761902</v>
      </c>
      <c r="N927" s="2">
        <f t="shared" si="1045"/>
        <v>1.8095238095238095</v>
      </c>
      <c r="O927" s="2">
        <f t="shared" si="1046"/>
        <v>7.5238095238095237</v>
      </c>
      <c r="P927" s="2">
        <f t="shared" si="1047"/>
        <v>67.021666666666675</v>
      </c>
      <c r="Q927" s="2">
        <f t="shared" si="1048"/>
        <v>73.021666666666675</v>
      </c>
      <c r="R927" s="2">
        <f t="shared" si="1049"/>
        <v>65.583333333333329</v>
      </c>
      <c r="S927" s="2">
        <f t="shared" si="1038"/>
        <v>69.583333333333329</v>
      </c>
      <c r="T927" s="2">
        <f t="shared" si="1039"/>
        <v>79.583333333333329</v>
      </c>
      <c r="U927" s="7">
        <f t="shared" si="1040"/>
        <v>1</v>
      </c>
      <c r="V927" s="2">
        <f t="shared" si="1050"/>
        <v>8.0183682348026935</v>
      </c>
      <c r="W927" s="28">
        <f t="shared" si="1051"/>
        <v>11.808487651178368</v>
      </c>
      <c r="X927" s="2">
        <f t="shared" si="1052"/>
        <v>13.21561424249156</v>
      </c>
      <c r="Y927" s="2">
        <f t="shared" si="1053"/>
        <v>93.547629406031419</v>
      </c>
      <c r="Z927" s="28">
        <f t="shared" si="1054"/>
        <v>0</v>
      </c>
      <c r="AA927" s="28">
        <f t="shared" si="1055"/>
        <v>11.666666666666666</v>
      </c>
      <c r="AB927" s="28">
        <f t="shared" si="1056"/>
        <v>137.76568926374762</v>
      </c>
      <c r="AC927" s="2">
        <f t="shared" si="1057"/>
        <v>154.18216616240153</v>
      </c>
      <c r="AD927" s="2">
        <f t="shared" si="1041"/>
        <v>154.18216616240153</v>
      </c>
      <c r="AE927" s="2">
        <f t="shared" si="1058"/>
        <v>154.18216616240153</v>
      </c>
      <c r="AF927" s="2">
        <f t="shared" si="1042"/>
        <v>3136.5661053440494</v>
      </c>
      <c r="AG927" s="33">
        <f t="shared" si="1059"/>
        <v>8.6675514800514789E-2</v>
      </c>
      <c r="AH927" s="33">
        <f t="shared" si="1060"/>
        <v>8.6675514800514789E-2</v>
      </c>
      <c r="AI927" s="2">
        <f t="shared" si="1061"/>
        <v>1.8073161405590876</v>
      </c>
      <c r="AJ927" s="7">
        <v>2.2000000000000002</v>
      </c>
      <c r="AK927" s="27">
        <f t="shared" si="1062"/>
        <v>0</v>
      </c>
      <c r="AL927" s="3">
        <f t="shared" si="1063"/>
        <v>4151.5318512692356</v>
      </c>
    </row>
    <row r="928" spans="1:38" ht="20.25" x14ac:dyDescent="0.3">
      <c r="A928" s="7">
        <v>37</v>
      </c>
      <c r="B928" s="7">
        <v>102</v>
      </c>
      <c r="C928" s="27">
        <v>82</v>
      </c>
      <c r="D928" s="27">
        <v>128</v>
      </c>
      <c r="E928" s="7">
        <v>9.75</v>
      </c>
      <c r="F928" s="32">
        <f t="shared" si="1043"/>
        <v>12.291666666666666</v>
      </c>
      <c r="G928" s="8">
        <f t="shared" si="1036"/>
        <v>54575</v>
      </c>
      <c r="H928" s="2">
        <v>1.4</v>
      </c>
      <c r="I928" s="7">
        <f t="shared" si="1037"/>
        <v>76405</v>
      </c>
      <c r="J928" s="7">
        <v>1.2</v>
      </c>
      <c r="K928" s="7">
        <v>1.75</v>
      </c>
      <c r="L928" s="7">
        <v>0</v>
      </c>
      <c r="M928" s="2">
        <f t="shared" si="1044"/>
        <v>2.1104761904761902</v>
      </c>
      <c r="N928" s="2">
        <f t="shared" si="1045"/>
        <v>1.8095238095238095</v>
      </c>
      <c r="O928" s="2">
        <f t="shared" si="1046"/>
        <v>7.5238095238095237</v>
      </c>
      <c r="P928" s="2">
        <f t="shared" si="1047"/>
        <v>67.056666666666672</v>
      </c>
      <c r="Q928" s="2">
        <f t="shared" si="1048"/>
        <v>73.056666666666672</v>
      </c>
      <c r="R928" s="2">
        <f t="shared" si="1049"/>
        <v>65.583333333333329</v>
      </c>
      <c r="S928" s="2">
        <f t="shared" si="1038"/>
        <v>69.583333333333329</v>
      </c>
      <c r="T928" s="2">
        <f t="shared" si="1039"/>
        <v>79.583333333333329</v>
      </c>
      <c r="U928" s="7">
        <f t="shared" si="1040"/>
        <v>1</v>
      </c>
      <c r="V928" s="2">
        <f t="shared" si="1050"/>
        <v>8.0145267936170654</v>
      </c>
      <c r="W928" s="28">
        <f t="shared" si="1051"/>
        <v>11.802830438953276</v>
      </c>
      <c r="X928" s="2">
        <f t="shared" si="1052"/>
        <v>13.209282903825402</v>
      </c>
      <c r="Y928" s="2">
        <f t="shared" si="1053"/>
        <v>98.511891838209763</v>
      </c>
      <c r="Z928" s="28">
        <f t="shared" si="1054"/>
        <v>0</v>
      </c>
      <c r="AA928" s="28">
        <f t="shared" si="1055"/>
        <v>12.291666666666666</v>
      </c>
      <c r="AB928" s="28">
        <f t="shared" si="1056"/>
        <v>145.07645747880068</v>
      </c>
      <c r="AC928" s="2">
        <f t="shared" si="1057"/>
        <v>162.36410235952056</v>
      </c>
      <c r="AD928" s="2">
        <f t="shared" si="1041"/>
        <v>162.36410235952056</v>
      </c>
      <c r="AE928" s="2">
        <f t="shared" si="1058"/>
        <v>162.36410235952056</v>
      </c>
      <c r="AF928" s="2">
        <f t="shared" si="1042"/>
        <v>3540.8890798610555</v>
      </c>
      <c r="AG928" s="33">
        <f t="shared" si="1059"/>
        <v>8.691833574646074E-2</v>
      </c>
      <c r="AH928" s="33">
        <f t="shared" si="1060"/>
        <v>8.691833574646074E-2</v>
      </c>
      <c r="AI928" s="2">
        <f t="shared" si="1061"/>
        <v>1.8074751401450162</v>
      </c>
      <c r="AJ928" s="7">
        <v>2.2000000000000002</v>
      </c>
      <c r="AK928" s="27">
        <f t="shared" si="1062"/>
        <v>0</v>
      </c>
      <c r="AL928" s="3">
        <f t="shared" si="1063"/>
        <v>4146.6280419412269</v>
      </c>
    </row>
    <row r="929" spans="1:38" ht="20.25" x14ac:dyDescent="0.3">
      <c r="A929" s="7">
        <v>37</v>
      </c>
      <c r="B929" s="7">
        <v>108</v>
      </c>
      <c r="C929" s="27">
        <v>87</v>
      </c>
      <c r="D929" s="27">
        <v>136</v>
      </c>
      <c r="E929" s="7">
        <v>10</v>
      </c>
      <c r="F929" s="32">
        <f t="shared" si="1043"/>
        <v>13</v>
      </c>
      <c r="G929" s="8">
        <f t="shared" si="1036"/>
        <v>57720</v>
      </c>
      <c r="H929" s="2">
        <v>1.4</v>
      </c>
      <c r="I929" s="7">
        <f t="shared" si="1037"/>
        <v>80808</v>
      </c>
      <c r="J929" s="7">
        <v>1.2</v>
      </c>
      <c r="K929" s="7">
        <v>1.75</v>
      </c>
      <c r="L929" s="7">
        <v>0</v>
      </c>
      <c r="M929" s="2">
        <f t="shared" si="1044"/>
        <v>2.0876190476190475</v>
      </c>
      <c r="N929" s="2">
        <f t="shared" si="1045"/>
        <v>1.8095238095238095</v>
      </c>
      <c r="O929" s="2">
        <f t="shared" si="1046"/>
        <v>7.5238095238095237</v>
      </c>
      <c r="P929" s="2">
        <f t="shared" si="1047"/>
        <v>67.096666666666678</v>
      </c>
      <c r="Q929" s="2">
        <f t="shared" si="1048"/>
        <v>73.096666666666678</v>
      </c>
      <c r="R929" s="2">
        <f t="shared" si="1049"/>
        <v>65.583333333333329</v>
      </c>
      <c r="S929" s="2">
        <f t="shared" si="1038"/>
        <v>69.583333333333329</v>
      </c>
      <c r="T929" s="2">
        <f t="shared" si="1039"/>
        <v>79.583333333333329</v>
      </c>
      <c r="U929" s="7">
        <f t="shared" si="1040"/>
        <v>1</v>
      </c>
      <c r="V929" s="2">
        <f t="shared" si="1050"/>
        <v>8.010141079652751</v>
      </c>
      <c r="W929" s="28">
        <f t="shared" si="1051"/>
        <v>11.796371687288017</v>
      </c>
      <c r="X929" s="2">
        <f t="shared" si="1052"/>
        <v>13.202054512432913</v>
      </c>
      <c r="Y929" s="2">
        <f t="shared" si="1053"/>
        <v>104.13183403548577</v>
      </c>
      <c r="Z929" s="28">
        <f t="shared" si="1054"/>
        <v>0</v>
      </c>
      <c r="AA929" s="28">
        <f t="shared" si="1055"/>
        <v>13</v>
      </c>
      <c r="AB929" s="28">
        <f t="shared" si="1056"/>
        <v>153.35283193474422</v>
      </c>
      <c r="AC929" s="2">
        <f t="shared" si="1057"/>
        <v>171.62670866162787</v>
      </c>
      <c r="AD929" s="2">
        <f t="shared" si="1041"/>
        <v>171.62670866162787</v>
      </c>
      <c r="AE929" s="2">
        <f t="shared" si="1058"/>
        <v>171.62670866162787</v>
      </c>
      <c r="AF929" s="2">
        <f t="shared" si="1042"/>
        <v>3969.7164770760623</v>
      </c>
      <c r="AG929" s="33">
        <f t="shared" si="1059"/>
        <v>8.7193532818532829E-2</v>
      </c>
      <c r="AH929" s="33">
        <f t="shared" si="1060"/>
        <v>8.7193532818532829E-2</v>
      </c>
      <c r="AI929" s="2">
        <f t="shared" si="1061"/>
        <v>1.8076553734991578</v>
      </c>
      <c r="AJ929" s="7">
        <v>2.2000000000000002</v>
      </c>
      <c r="AK929" s="27">
        <f t="shared" si="1062"/>
        <v>0</v>
      </c>
      <c r="AL929" s="3">
        <f t="shared" si="1063"/>
        <v>4138.1708359028562</v>
      </c>
    </row>
    <row r="930" spans="1:38" ht="20.25" x14ac:dyDescent="0.3">
      <c r="A930" s="7">
        <v>37</v>
      </c>
      <c r="B930" s="7">
        <v>114</v>
      </c>
      <c r="C930" s="27">
        <v>92</v>
      </c>
      <c r="D930" s="27">
        <v>143</v>
      </c>
      <c r="E930" s="7">
        <v>10.5</v>
      </c>
      <c r="F930" s="32">
        <f t="shared" si="1043"/>
        <v>13.666666666666666</v>
      </c>
      <c r="G930" s="8">
        <f t="shared" si="1036"/>
        <v>60680</v>
      </c>
      <c r="H930" s="2">
        <v>1.4</v>
      </c>
      <c r="I930" s="7">
        <f t="shared" si="1037"/>
        <v>84952</v>
      </c>
      <c r="J930" s="7">
        <v>1.2</v>
      </c>
      <c r="K930" s="7">
        <v>1.75</v>
      </c>
      <c r="L930" s="7">
        <v>0</v>
      </c>
      <c r="M930" s="2">
        <f t="shared" si="1044"/>
        <v>2.0676190476190475</v>
      </c>
      <c r="N930" s="2">
        <f t="shared" si="1045"/>
        <v>1.8095238095238095</v>
      </c>
      <c r="O930" s="2">
        <f t="shared" si="1046"/>
        <v>7.5238095238095237</v>
      </c>
      <c r="P930" s="2">
        <f t="shared" si="1047"/>
        <v>67.131666666666675</v>
      </c>
      <c r="Q930" s="2">
        <f t="shared" si="1048"/>
        <v>73.131666666666675</v>
      </c>
      <c r="R930" s="2">
        <f t="shared" si="1049"/>
        <v>65.583333333333329</v>
      </c>
      <c r="S930" s="2">
        <f t="shared" si="1038"/>
        <v>69.583333333333329</v>
      </c>
      <c r="T930" s="2">
        <f t="shared" si="1039"/>
        <v>79.583333333333329</v>
      </c>
      <c r="U930" s="7">
        <f t="shared" si="1040"/>
        <v>1</v>
      </c>
      <c r="V930" s="2">
        <f t="shared" si="1050"/>
        <v>8.0063075154723311</v>
      </c>
      <c r="W930" s="28">
        <f t="shared" si="1051"/>
        <v>11.790726075368122</v>
      </c>
      <c r="X930" s="2">
        <f t="shared" si="1052"/>
        <v>13.195736156391046</v>
      </c>
      <c r="Y930" s="2">
        <f t="shared" si="1053"/>
        <v>109.41953604478852</v>
      </c>
      <c r="Z930" s="28">
        <f t="shared" si="1054"/>
        <v>0</v>
      </c>
      <c r="AA930" s="28">
        <f t="shared" si="1055"/>
        <v>13.666666666666666</v>
      </c>
      <c r="AB930" s="28">
        <f t="shared" si="1056"/>
        <v>161.13992303003099</v>
      </c>
      <c r="AC930" s="2">
        <f t="shared" si="1057"/>
        <v>180.34172747067763</v>
      </c>
      <c r="AD930" s="2">
        <f t="shared" si="1041"/>
        <v>180.34172747067763</v>
      </c>
      <c r="AE930" s="2">
        <f t="shared" si="1058"/>
        <v>180.34172747067763</v>
      </c>
      <c r="AF930" s="2">
        <f t="shared" si="1042"/>
        <v>4423.0482969890691</v>
      </c>
      <c r="AG930" s="33">
        <f t="shared" si="1059"/>
        <v>8.7452541827541821E-2</v>
      </c>
      <c r="AH930" s="33">
        <f t="shared" si="1060"/>
        <v>8.7452541827541821E-2</v>
      </c>
      <c r="AI930" s="2">
        <f t="shared" si="1061"/>
        <v>1.8078250377291498</v>
      </c>
      <c r="AJ930" s="7">
        <v>2.2000000000000002</v>
      </c>
      <c r="AK930" s="27">
        <f t="shared" si="1062"/>
        <v>0</v>
      </c>
      <c r="AL930" s="3">
        <f t="shared" si="1063"/>
        <v>4148.6337982768036</v>
      </c>
    </row>
    <row r="931" spans="1:38" ht="20.25" x14ac:dyDescent="0.3">
      <c r="A931" s="7">
        <v>37</v>
      </c>
      <c r="B931" s="7">
        <v>120</v>
      </c>
      <c r="C931" s="27">
        <v>97</v>
      </c>
      <c r="D931" s="27">
        <v>151</v>
      </c>
      <c r="E931" s="7">
        <v>11</v>
      </c>
      <c r="F931" s="32">
        <f t="shared" si="1043"/>
        <v>14.416666666666666</v>
      </c>
      <c r="G931" s="8">
        <f t="shared" si="1036"/>
        <v>64010</v>
      </c>
      <c r="H931" s="2">
        <v>1.4</v>
      </c>
      <c r="I931" s="7">
        <f t="shared" si="1037"/>
        <v>89614</v>
      </c>
      <c r="J931" s="7">
        <v>1.2</v>
      </c>
      <c r="K931" s="7">
        <v>1.75</v>
      </c>
      <c r="L931" s="7">
        <v>0</v>
      </c>
      <c r="M931" s="2">
        <f t="shared" si="1044"/>
        <v>2.0447619047619048</v>
      </c>
      <c r="N931" s="2">
        <f t="shared" si="1045"/>
        <v>1.8095238095238095</v>
      </c>
      <c r="O931" s="2">
        <f t="shared" si="1046"/>
        <v>7.5238095238095237</v>
      </c>
      <c r="P931" s="2">
        <f t="shared" si="1047"/>
        <v>67.171666666666667</v>
      </c>
      <c r="Q931" s="2">
        <f t="shared" si="1048"/>
        <v>73.171666666666667</v>
      </c>
      <c r="R931" s="2">
        <f t="shared" si="1049"/>
        <v>65.583333333333329</v>
      </c>
      <c r="S931" s="2">
        <f t="shared" si="1038"/>
        <v>69.583333333333329</v>
      </c>
      <c r="T931" s="2">
        <f t="shared" si="1039"/>
        <v>79.583333333333329</v>
      </c>
      <c r="U931" s="7">
        <f t="shared" si="1040"/>
        <v>1</v>
      </c>
      <c r="V931" s="2">
        <f t="shared" si="1050"/>
        <v>8.0019307899553667</v>
      </c>
      <c r="W931" s="28">
        <f t="shared" si="1051"/>
        <v>11.784280560806273</v>
      </c>
      <c r="X931" s="2">
        <f t="shared" si="1052"/>
        <v>13.188522579465703</v>
      </c>
      <c r="Y931" s="2">
        <f t="shared" si="1053"/>
        <v>115.3611688885232</v>
      </c>
      <c r="Z931" s="28">
        <f t="shared" si="1054"/>
        <v>0</v>
      </c>
      <c r="AA931" s="28">
        <f t="shared" si="1055"/>
        <v>14.416666666666666</v>
      </c>
      <c r="AB931" s="28">
        <f t="shared" si="1056"/>
        <v>169.89004475162378</v>
      </c>
      <c r="AC931" s="2">
        <f t="shared" si="1057"/>
        <v>190.13453385396389</v>
      </c>
      <c r="AD931" s="2">
        <f t="shared" si="1041"/>
        <v>190.13453385396389</v>
      </c>
      <c r="AE931" s="2">
        <f t="shared" si="1058"/>
        <v>190.13453385396389</v>
      </c>
      <c r="AF931" s="2">
        <f t="shared" si="1042"/>
        <v>4900.884539600077</v>
      </c>
      <c r="AG931" s="33">
        <f t="shared" si="1059"/>
        <v>8.7743926962676966E-2</v>
      </c>
      <c r="AH931" s="33">
        <f t="shared" si="1060"/>
        <v>8.7743926962676966E-2</v>
      </c>
      <c r="AI931" s="2">
        <f t="shared" si="1061"/>
        <v>1.8080159480613438</v>
      </c>
      <c r="AJ931" s="7">
        <v>2.2000000000000002</v>
      </c>
      <c r="AK931" s="27">
        <f t="shared" si="1062"/>
        <v>0</v>
      </c>
      <c r="AL931" s="3">
        <f t="shared" si="1063"/>
        <v>4154.3420345420573</v>
      </c>
    </row>
    <row r="932" spans="1:38" ht="20.25" x14ac:dyDescent="0.3">
      <c r="A932" s="7">
        <v>37</v>
      </c>
      <c r="B932" s="7">
        <v>132</v>
      </c>
      <c r="C932" s="27">
        <v>106</v>
      </c>
      <c r="D932" s="27">
        <v>166</v>
      </c>
      <c r="E932" s="7">
        <v>12</v>
      </c>
      <c r="F932" s="32">
        <f t="shared" si="1043"/>
        <v>15.833333333333334</v>
      </c>
      <c r="G932" s="8">
        <f t="shared" si="1036"/>
        <v>70300</v>
      </c>
      <c r="H932" s="2">
        <v>1.4</v>
      </c>
      <c r="I932" s="7">
        <f t="shared" si="1037"/>
        <v>98420</v>
      </c>
      <c r="J932" s="7">
        <v>1.2</v>
      </c>
      <c r="K932" s="7">
        <v>1.75</v>
      </c>
      <c r="L932" s="7">
        <v>0</v>
      </c>
      <c r="M932" s="2">
        <f t="shared" si="1044"/>
        <v>2.0019047619047616</v>
      </c>
      <c r="N932" s="2">
        <f t="shared" si="1045"/>
        <v>1.8095238095238095</v>
      </c>
      <c r="O932" s="2">
        <f t="shared" si="1046"/>
        <v>7.5238095238095237</v>
      </c>
      <c r="P932" s="2">
        <f t="shared" si="1047"/>
        <v>67.24666666666667</v>
      </c>
      <c r="Q932" s="2">
        <f t="shared" si="1048"/>
        <v>73.24666666666667</v>
      </c>
      <c r="R932" s="2">
        <f t="shared" si="1049"/>
        <v>65.583333333333329</v>
      </c>
      <c r="S932" s="2">
        <f t="shared" si="1038"/>
        <v>69.583333333333329</v>
      </c>
      <c r="T932" s="2">
        <f t="shared" si="1039"/>
        <v>79.583333333333329</v>
      </c>
      <c r="U932" s="7">
        <f t="shared" si="1040"/>
        <v>1</v>
      </c>
      <c r="V932" s="2">
        <f t="shared" si="1050"/>
        <v>7.993737313903031</v>
      </c>
      <c r="W932" s="28">
        <f t="shared" si="1051"/>
        <v>11.772214195437286</v>
      </c>
      <c r="X932" s="2">
        <f t="shared" si="1052"/>
        <v>13.175018358202484</v>
      </c>
      <c r="Y932" s="2">
        <f t="shared" si="1053"/>
        <v>126.56750747013133</v>
      </c>
      <c r="Z932" s="28">
        <f t="shared" si="1054"/>
        <v>0</v>
      </c>
      <c r="AA932" s="28">
        <f t="shared" si="1055"/>
        <v>15.833333333333334</v>
      </c>
      <c r="AB932" s="28">
        <f t="shared" si="1056"/>
        <v>186.39339142775702</v>
      </c>
      <c r="AC932" s="2">
        <f t="shared" si="1057"/>
        <v>208.604457338206</v>
      </c>
      <c r="AD932" s="2">
        <f t="shared" si="1041"/>
        <v>208.604457338206</v>
      </c>
      <c r="AE932" s="2">
        <f t="shared" si="1058"/>
        <v>208.604457338206</v>
      </c>
      <c r="AF932" s="2">
        <f t="shared" si="1042"/>
        <v>5930.0702929160934</v>
      </c>
      <c r="AG932" s="33">
        <f t="shared" si="1059"/>
        <v>8.8294321106821116E-2</v>
      </c>
      <c r="AH932" s="33">
        <f t="shared" si="1060"/>
        <v>8.8294321106821116E-2</v>
      </c>
      <c r="AI932" s="2">
        <f t="shared" si="1061"/>
        <v>1.8083766665004612</v>
      </c>
      <c r="AJ932" s="7">
        <v>2.2000000000000002</v>
      </c>
      <c r="AK932" s="27">
        <f t="shared" si="1062"/>
        <v>0</v>
      </c>
      <c r="AL932" s="3">
        <f t="shared" si="1063"/>
        <v>4171.3536317571152</v>
      </c>
    </row>
    <row r="933" spans="1:38" ht="20.25" x14ac:dyDescent="0.3">
      <c r="A933" s="7">
        <v>37</v>
      </c>
      <c r="B933" s="7">
        <v>144</v>
      </c>
      <c r="C933" s="27">
        <v>116</v>
      </c>
      <c r="D933" s="27">
        <v>180</v>
      </c>
      <c r="E933" s="7">
        <v>13</v>
      </c>
      <c r="F933" s="32">
        <f t="shared" si="1043"/>
        <v>17.166666666666668</v>
      </c>
      <c r="G933" s="8">
        <f t="shared" si="1036"/>
        <v>76220</v>
      </c>
      <c r="H933" s="2">
        <v>1.4</v>
      </c>
      <c r="I933" s="7">
        <f t="shared" si="1037"/>
        <v>106708</v>
      </c>
      <c r="J933" s="7">
        <v>1.2</v>
      </c>
      <c r="K933" s="7">
        <v>1.75</v>
      </c>
      <c r="L933" s="7">
        <v>0</v>
      </c>
      <c r="M933" s="2">
        <f t="shared" si="1044"/>
        <v>1.9619047619047618</v>
      </c>
      <c r="N933" s="2">
        <f t="shared" si="1045"/>
        <v>1.8095238095238095</v>
      </c>
      <c r="O933" s="2">
        <f t="shared" si="1046"/>
        <v>7.5238095238095237</v>
      </c>
      <c r="P933" s="2">
        <f t="shared" si="1047"/>
        <v>67.316666666666677</v>
      </c>
      <c r="Q933" s="2">
        <f t="shared" si="1048"/>
        <v>73.316666666666677</v>
      </c>
      <c r="R933" s="2">
        <f t="shared" si="1049"/>
        <v>65.583333333333329</v>
      </c>
      <c r="S933" s="2">
        <f t="shared" si="1038"/>
        <v>69.583333333333329</v>
      </c>
      <c r="T933" s="2">
        <f t="shared" si="1039"/>
        <v>79.583333333333329</v>
      </c>
      <c r="U933" s="7">
        <f t="shared" si="1040"/>
        <v>1</v>
      </c>
      <c r="V933" s="2">
        <f t="shared" si="1050"/>
        <v>7.9861051937124437</v>
      </c>
      <c r="W933" s="28">
        <f t="shared" si="1051"/>
        <v>11.76097452741709</v>
      </c>
      <c r="X933" s="2">
        <f t="shared" si="1052"/>
        <v>13.162439345448572</v>
      </c>
      <c r="Y933" s="2">
        <f t="shared" si="1053"/>
        <v>137.09480582539695</v>
      </c>
      <c r="Z933" s="28">
        <f t="shared" si="1054"/>
        <v>0</v>
      </c>
      <c r="AA933" s="28">
        <f t="shared" si="1055"/>
        <v>17.166666666666668</v>
      </c>
      <c r="AB933" s="28">
        <f t="shared" si="1056"/>
        <v>201.89672938732673</v>
      </c>
      <c r="AC933" s="2">
        <f t="shared" si="1057"/>
        <v>225.95520876353385</v>
      </c>
      <c r="AD933" s="2">
        <f t="shared" si="1041"/>
        <v>225.95520876353385</v>
      </c>
      <c r="AE933" s="2">
        <f t="shared" si="1058"/>
        <v>225.95520876353385</v>
      </c>
      <c r="AF933" s="2">
        <f t="shared" si="1042"/>
        <v>7057.2737370241111</v>
      </c>
      <c r="AG933" s="33">
        <f t="shared" si="1059"/>
        <v>8.8812339124839129E-2</v>
      </c>
      <c r="AH933" s="33">
        <f t="shared" si="1060"/>
        <v>8.8812339124839129E-2</v>
      </c>
      <c r="AI933" s="2">
        <f t="shared" si="1061"/>
        <v>1.8087162977158335</v>
      </c>
      <c r="AJ933" s="7">
        <v>2.2000000000000002</v>
      </c>
      <c r="AK933" s="27">
        <f t="shared" si="1062"/>
        <v>0</v>
      </c>
      <c r="AL933" s="3">
        <f t="shared" si="1063"/>
        <v>4193.2234436358503</v>
      </c>
    </row>
    <row r="934" spans="1:38" ht="20.25" x14ac:dyDescent="0.3">
      <c r="A934" s="7"/>
      <c r="B934" s="7"/>
      <c r="C934" s="7"/>
      <c r="D934" s="2"/>
      <c r="E934" s="2"/>
      <c r="F934" s="2"/>
      <c r="G934" s="7"/>
      <c r="H934" s="7"/>
      <c r="I934" s="7"/>
      <c r="J934" s="7"/>
      <c r="K934" s="2"/>
      <c r="L934" s="2"/>
      <c r="M934" s="2"/>
      <c r="N934" s="2"/>
      <c r="O934" s="2"/>
      <c r="P934" s="2"/>
      <c r="Q934" s="2"/>
      <c r="R934" s="2"/>
      <c r="S934" s="7"/>
      <c r="T934" s="2"/>
      <c r="U934" s="28"/>
      <c r="V934" s="2"/>
      <c r="W934" s="2"/>
      <c r="X934" s="28"/>
      <c r="Y934" s="28"/>
      <c r="Z934" s="28"/>
      <c r="AA934" s="2"/>
      <c r="AB934" s="2"/>
      <c r="AC934" s="2"/>
      <c r="AD934" s="7"/>
      <c r="AE934" s="2"/>
      <c r="AF934" s="7"/>
      <c r="AG934" s="7"/>
      <c r="AH934" s="3"/>
    </row>
    <row r="935" spans="1:38" ht="150" x14ac:dyDescent="0.2">
      <c r="A935" s="7" t="s">
        <v>10</v>
      </c>
      <c r="B935" s="7" t="s">
        <v>82</v>
      </c>
      <c r="C935" s="31" t="s">
        <v>83</v>
      </c>
      <c r="D935" s="31" t="s">
        <v>84</v>
      </c>
      <c r="E935" s="7" t="s">
        <v>12</v>
      </c>
      <c r="F935" s="7" t="s">
        <v>85</v>
      </c>
      <c r="G935" s="7" t="s">
        <v>47</v>
      </c>
      <c r="H935" s="7" t="s">
        <v>14</v>
      </c>
      <c r="I935" s="7" t="s">
        <v>15</v>
      </c>
      <c r="J935" s="7" t="s">
        <v>16</v>
      </c>
      <c r="K935" s="7" t="s">
        <v>17</v>
      </c>
      <c r="L935" s="7" t="s">
        <v>18</v>
      </c>
      <c r="M935" s="7" t="s">
        <v>25</v>
      </c>
      <c r="N935" s="7" t="s">
        <v>26</v>
      </c>
      <c r="O935" s="7" t="s">
        <v>27</v>
      </c>
      <c r="P935" s="7" t="s">
        <v>28</v>
      </c>
      <c r="Q935" s="7" t="s">
        <v>29</v>
      </c>
      <c r="R935" s="7" t="s">
        <v>30</v>
      </c>
      <c r="S935" s="7" t="s">
        <v>31</v>
      </c>
      <c r="T935" s="7" t="s">
        <v>32</v>
      </c>
      <c r="U935" s="7" t="s">
        <v>33</v>
      </c>
      <c r="V935" s="7" t="s">
        <v>34</v>
      </c>
      <c r="W935" s="26" t="s">
        <v>35</v>
      </c>
      <c r="X935" s="7" t="s">
        <v>36</v>
      </c>
      <c r="Y935" s="7" t="s">
        <v>37</v>
      </c>
      <c r="Z935" s="26" t="s">
        <v>59</v>
      </c>
      <c r="AA935" s="26" t="s">
        <v>60</v>
      </c>
      <c r="AB935" s="26" t="s">
        <v>61</v>
      </c>
      <c r="AC935" s="7" t="s">
        <v>39</v>
      </c>
      <c r="AD935" s="7" t="s">
        <v>40</v>
      </c>
      <c r="AE935" s="7" t="s">
        <v>41</v>
      </c>
      <c r="AF935" s="7" t="s">
        <v>21</v>
      </c>
      <c r="AG935" s="26" t="s">
        <v>90</v>
      </c>
      <c r="AH935" s="26" t="s">
        <v>89</v>
      </c>
      <c r="AI935" s="7" t="s">
        <v>22</v>
      </c>
      <c r="AJ935" s="7" t="s">
        <v>23</v>
      </c>
      <c r="AK935" s="26" t="s">
        <v>20</v>
      </c>
      <c r="AL935" s="7" t="s">
        <v>24</v>
      </c>
    </row>
    <row r="936" spans="1:38" ht="20.25" x14ac:dyDescent="0.3">
      <c r="A936" s="7">
        <v>38</v>
      </c>
      <c r="B936" s="7">
        <v>18</v>
      </c>
      <c r="C936" s="27">
        <v>14</v>
      </c>
      <c r="D936" s="27">
        <v>23</v>
      </c>
      <c r="E936" s="7">
        <v>2.75</v>
      </c>
      <c r="F936" s="32">
        <f>($D936+2*$E936)/12</f>
        <v>2.375</v>
      </c>
      <c r="G936" s="8">
        <f t="shared" ref="G936:G958" si="1065">$B$4*$A936*$F936</f>
        <v>10830</v>
      </c>
      <c r="H936" s="2">
        <v>1.4</v>
      </c>
      <c r="I936" s="7">
        <f t="shared" ref="I936:I958" si="1066">$G936*$H936</f>
        <v>15161.999999999998</v>
      </c>
      <c r="J936" s="7">
        <v>1.2</v>
      </c>
      <c r="K936" s="7">
        <v>1.1499999999999999</v>
      </c>
      <c r="L936" s="7">
        <v>0</v>
      </c>
      <c r="M936" s="2">
        <f>($E$7-$C$7-0.06*$D936/12)/$K936</f>
        <v>3.6681159420289853</v>
      </c>
      <c r="N936" s="2">
        <f>($F$7-$B$7)/$K936</f>
        <v>2.7536231884057973</v>
      </c>
      <c r="O936" s="2">
        <f>($G$7-$B$7)/$K936</f>
        <v>11.449275362318842</v>
      </c>
      <c r="P936" s="2">
        <f>$C$7+$K936*$A936+0.06*$D936/12</f>
        <v>45.481666666666662</v>
      </c>
      <c r="Q936" s="2">
        <f>IF($A936&lt;$M936,$P936,$P936+$E$7)</f>
        <v>51.481666666666662</v>
      </c>
      <c r="R936" s="2">
        <f>$B$7+K936*$A936</f>
        <v>44.533333333333331</v>
      </c>
      <c r="S936" s="2">
        <f t="shared" ref="S936:S958" si="1067">$R936+$F$7</f>
        <v>48.533333333333331</v>
      </c>
      <c r="T936" s="2">
        <f t="shared" ref="T936:T958" si="1068">$R936+$G$7</f>
        <v>58.533333333333331</v>
      </c>
      <c r="U936" s="7">
        <f t="shared" ref="U936:U958" si="1069">IF($A936&lt;$M936,0.5,1)</f>
        <v>1</v>
      </c>
      <c r="V936" s="2">
        <f>($U936*$H$7*(1+$L936)*$J936)/($Q936*$R936)</f>
        <v>16.749175093433841</v>
      </c>
      <c r="W936" s="28">
        <f>IF($A936&lt;$N936,(($U936*$I$7/2*(1+$L936)*$J$7)/($R936*$Q936)),(($U936*$I$7*(1+$L936)*$J$7)/($S936*$Q936)))</f>
        <v>24.013669648037872</v>
      </c>
      <c r="X936" s="2">
        <f>(2*$U936*$H$7*(1+$L936)*$J936)/($Q936*$T936)</f>
        <v>25.486216315293404</v>
      </c>
      <c r="Y936" s="2">
        <f>IF($R936&gt;$F936,$F936*$V936,$R936*$V936)</f>
        <v>39.779290846905376</v>
      </c>
      <c r="Z936" s="28">
        <f>IF($N936&lt;$A936,0,$F$7-$B$7-$K936*$A936)</f>
        <v>0</v>
      </c>
      <c r="AA936" s="28">
        <f>IF($S936&gt;$F936,$F936,$S936)</f>
        <v>2.375</v>
      </c>
      <c r="AB936" s="28">
        <f>($AA936-$Z936)*$W936</f>
        <v>57.032465414089948</v>
      </c>
      <c r="AC936" s="2">
        <f>IF($T936&gt;$F936,$F936*$X936,$T936*$X936)</f>
        <v>60.529763748821836</v>
      </c>
      <c r="AD936" s="2">
        <f t="shared" ref="AD936:AD958" si="1070">IF($Y936&gt;$AC936,$Y936,$AC936)</f>
        <v>60.529763748821836</v>
      </c>
      <c r="AE936" s="2">
        <f>IF($AB936&gt;$AD936,$AB936,$AD936)</f>
        <v>60.529763748821836</v>
      </c>
      <c r="AF936" s="2">
        <f t="shared" ref="AF936:AF958" si="1071">PI()*($B936/(2*12))^2*62.4</f>
        <v>110.26990214100174</v>
      </c>
      <c r="AG936" s="33">
        <f>0.23*($M$7/$H936)*(1+0.35*$M$7*($F936/$A936))</f>
        <v>8.3041294642857144E-2</v>
      </c>
      <c r="AH936" s="33">
        <f>IF(AG936&gt;0.33,0.33,AG936)</f>
        <v>8.3041294642857144E-2</v>
      </c>
      <c r="AI936" s="2">
        <f>$P$7/($O$7-$N$7*AH936)</f>
        <v>1.8049397847660171</v>
      </c>
      <c r="AJ936" s="7">
        <v>2.4</v>
      </c>
      <c r="AK936" s="27">
        <f>IF($A936&gt;$F936,0,$AE936)</f>
        <v>0</v>
      </c>
      <c r="AL936" s="3">
        <f>(12/$D936)*(($I936+$AF936)/$AI936+$AK936/$AJ936)</f>
        <v>4414.6297210359817</v>
      </c>
    </row>
    <row r="937" spans="1:38" ht="20.25" x14ac:dyDescent="0.3">
      <c r="A937" s="7">
        <v>38</v>
      </c>
      <c r="B937" s="7">
        <v>24</v>
      </c>
      <c r="C937" s="27">
        <v>19</v>
      </c>
      <c r="D937" s="27">
        <v>30</v>
      </c>
      <c r="E937" s="7">
        <v>3.25</v>
      </c>
      <c r="F937" s="32">
        <f t="shared" ref="F937:F958" si="1072">($D937+2*$E937)/12</f>
        <v>3.0416666666666665</v>
      </c>
      <c r="G937" s="8">
        <f t="shared" si="1065"/>
        <v>13870</v>
      </c>
      <c r="H937" s="2">
        <v>1.4</v>
      </c>
      <c r="I937" s="7">
        <f t="shared" si="1066"/>
        <v>19418</v>
      </c>
      <c r="J937" s="7">
        <v>1.2</v>
      </c>
      <c r="K937" s="4">
        <f>(1.75-1.15)*(($D937-24)/(96-24))+1.15</f>
        <v>1.2</v>
      </c>
      <c r="L937" s="7">
        <v>0</v>
      </c>
      <c r="M937" s="2">
        <f t="shared" ref="M937:M958" si="1073">($E$7-$C$7-0.06*$D937/12)/$K937</f>
        <v>3.4861111111111107</v>
      </c>
      <c r="N937" s="2">
        <f t="shared" ref="N937:N958" si="1074">($F$7-$B$7)/$K937</f>
        <v>2.6388888888888888</v>
      </c>
      <c r="O937" s="2">
        <f t="shared" ref="O937:O958" si="1075">($G$7-$B$7)/$K937</f>
        <v>10.972222222222221</v>
      </c>
      <c r="P937" s="2">
        <f t="shared" ref="P937:P958" si="1076">$C$7+$K937*$A937+0.06*$D937/12</f>
        <v>47.416666666666664</v>
      </c>
      <c r="Q937" s="2">
        <f t="shared" ref="Q937:Q958" si="1077">IF($A937&lt;$M937,$P937,$P937+$E$7)</f>
        <v>53.416666666666664</v>
      </c>
      <c r="R937" s="2">
        <f t="shared" ref="R937:R958" si="1078">$B$7+K937*$A937</f>
        <v>46.433333333333337</v>
      </c>
      <c r="S937" s="2">
        <f t="shared" si="1067"/>
        <v>50.433333333333337</v>
      </c>
      <c r="T937" s="2">
        <f t="shared" si="1068"/>
        <v>60.433333333333337</v>
      </c>
      <c r="U937" s="7">
        <f t="shared" si="1069"/>
        <v>1</v>
      </c>
      <c r="V937" s="2">
        <f t="shared" ref="V937:V958" si="1079">($U937*$H$7*(1+$L937)*$J937)/($Q937*$R937)</f>
        <v>15.481911451619586</v>
      </c>
      <c r="W937" s="28">
        <f t="shared" ref="W937:W958" si="1080">IF($A937&lt;$N937,(($U937*$I$7/2*(1+$L937)*$J$7)/($R937*$Q937)),(($U937*$I$7*(1+$L937)*$J$7)/($S937*$Q937)))</f>
        <v>22.271875673440682</v>
      </c>
      <c r="X937" s="2">
        <f t="shared" ref="X937:X958" si="1081">(2*$U937*$H$7*(1+$L937)*$J937)/($Q937*$T937)</f>
        <v>23.790736516388399</v>
      </c>
      <c r="Y937" s="2">
        <f t="shared" ref="Y937:Y958" si="1082">IF($R937&gt;$F937,$F937*$V937,$R937*$V937)</f>
        <v>47.090813998676239</v>
      </c>
      <c r="Z937" s="28">
        <f t="shared" ref="Z937:Z958" si="1083">IF($N937&lt;$A937,0,$F$7-$B$7-$K937*$A937)</f>
        <v>0</v>
      </c>
      <c r="AA937" s="28">
        <f t="shared" ref="AA937:AA958" si="1084">IF($S937&gt;$F937,$F937,$S937)</f>
        <v>3.0416666666666665</v>
      </c>
      <c r="AB937" s="28">
        <f t="shared" ref="AB937:AB958" si="1085">($AA937-$Z937)*$W937</f>
        <v>67.743621840048732</v>
      </c>
      <c r="AC937" s="2">
        <f t="shared" ref="AC937:AC958" si="1086">IF($T937&gt;$F937,$F937*$X937,$T937*$X937)</f>
        <v>72.363490237348046</v>
      </c>
      <c r="AD937" s="2">
        <f t="shared" si="1070"/>
        <v>72.363490237348046</v>
      </c>
      <c r="AE937" s="2">
        <f t="shared" ref="AE937:AE958" si="1087">IF($AB937&gt;$AD937,$AB937,$AD937)</f>
        <v>72.363490237348046</v>
      </c>
      <c r="AF937" s="2">
        <f t="shared" si="1071"/>
        <v>196.03538158400309</v>
      </c>
      <c r="AG937" s="33">
        <f t="shared" ref="AG937:AG958" si="1088">0.23*($M$7/$H937)*(1+0.35*$M$7*($F937/$A937))</f>
        <v>8.3293487625313287E-2</v>
      </c>
      <c r="AH937" s="33">
        <f t="shared" ref="AH937:AH958" si="1089">IF(AG937&gt;0.33,0.33,AG937)</f>
        <v>8.3293487625313287E-2</v>
      </c>
      <c r="AI937" s="2">
        <f t="shared" ref="AI937:AI958" si="1090">$P$7/($O$7-$N$7*AH937)</f>
        <v>1.8051044877426836</v>
      </c>
      <c r="AJ937" s="7">
        <v>2.2000000000000002</v>
      </c>
      <c r="AK937" s="27">
        <f t="shared" ref="AK937:AK958" si="1091">IF($A937&gt;$F937,0,$AE937)</f>
        <v>0</v>
      </c>
      <c r="AL937" s="3">
        <f t="shared" ref="AL937:AL958" si="1092">(12/$D937)*(($I937+$AF937)/$AI937+$AK937/$AJ937)</f>
        <v>4346.3490373594313</v>
      </c>
    </row>
    <row r="938" spans="1:38" ht="20.25" x14ac:dyDescent="0.3">
      <c r="A938" s="7">
        <v>38</v>
      </c>
      <c r="B938" s="7">
        <v>27</v>
      </c>
      <c r="C938" s="27">
        <v>22</v>
      </c>
      <c r="D938" s="27">
        <v>34</v>
      </c>
      <c r="E938" s="7">
        <v>3.5</v>
      </c>
      <c r="F938" s="32">
        <f t="shared" si="1072"/>
        <v>3.4166666666666665</v>
      </c>
      <c r="G938" s="8">
        <f t="shared" si="1065"/>
        <v>15580</v>
      </c>
      <c r="H938" s="2">
        <v>1.4</v>
      </c>
      <c r="I938" s="7">
        <f t="shared" si="1066"/>
        <v>21812</v>
      </c>
      <c r="J938" s="7">
        <v>1.2</v>
      </c>
      <c r="K938" s="4">
        <f t="shared" ref="K938:K948" si="1093">(1.75-1.15)*(($D938-24)/(96-24))+1.15</f>
        <v>1.2333333333333332</v>
      </c>
      <c r="L938" s="7">
        <v>0</v>
      </c>
      <c r="M938" s="2">
        <f t="shared" si="1073"/>
        <v>3.3756756756756761</v>
      </c>
      <c r="N938" s="2">
        <f t="shared" si="1074"/>
        <v>2.567567567567568</v>
      </c>
      <c r="O938" s="2">
        <f t="shared" si="1075"/>
        <v>10.675675675675677</v>
      </c>
      <c r="P938" s="2">
        <f t="shared" si="1076"/>
        <v>48.703333333333326</v>
      </c>
      <c r="Q938" s="2">
        <f t="shared" si="1077"/>
        <v>54.703333333333326</v>
      </c>
      <c r="R938" s="2">
        <f t="shared" si="1078"/>
        <v>47.699999999999996</v>
      </c>
      <c r="S938" s="2">
        <f t="shared" si="1067"/>
        <v>51.699999999999996</v>
      </c>
      <c r="T938" s="2">
        <f t="shared" si="1068"/>
        <v>61.699999999999996</v>
      </c>
      <c r="U938" s="7">
        <f t="shared" si="1069"/>
        <v>1</v>
      </c>
      <c r="V938" s="2">
        <f t="shared" si="1079"/>
        <v>14.716314299083798</v>
      </c>
      <c r="W938" s="28">
        <f t="shared" si="1080"/>
        <v>21.215189557129385</v>
      </c>
      <c r="X938" s="2">
        <f t="shared" si="1081"/>
        <v>22.754236371678999</v>
      </c>
      <c r="Y938" s="2">
        <f t="shared" si="1082"/>
        <v>50.280740521869639</v>
      </c>
      <c r="Z938" s="28">
        <f t="shared" si="1083"/>
        <v>0</v>
      </c>
      <c r="AA938" s="28">
        <f t="shared" si="1084"/>
        <v>3.4166666666666665</v>
      </c>
      <c r="AB938" s="28">
        <f t="shared" si="1085"/>
        <v>72.485230986858724</v>
      </c>
      <c r="AC938" s="2">
        <f t="shared" si="1086"/>
        <v>77.743640936569918</v>
      </c>
      <c r="AD938" s="2">
        <f t="shared" si="1070"/>
        <v>77.743640936569918</v>
      </c>
      <c r="AE938" s="2">
        <f t="shared" si="1087"/>
        <v>77.743640936569918</v>
      </c>
      <c r="AF938" s="2">
        <f t="shared" si="1071"/>
        <v>248.1072798172539</v>
      </c>
      <c r="AG938" s="33">
        <f t="shared" si="1088"/>
        <v>8.3435346177944861E-2</v>
      </c>
      <c r="AH938" s="33">
        <f t="shared" si="1089"/>
        <v>8.3435346177944861E-2</v>
      </c>
      <c r="AI938" s="2">
        <f t="shared" si="1090"/>
        <v>1.8051971463771255</v>
      </c>
      <c r="AJ938" s="7">
        <v>2.2000000000000002</v>
      </c>
      <c r="AK938" s="27">
        <f t="shared" si="1091"/>
        <v>0</v>
      </c>
      <c r="AL938" s="3">
        <f t="shared" si="1092"/>
        <v>4313.0581233366993</v>
      </c>
    </row>
    <row r="939" spans="1:38" ht="20.25" x14ac:dyDescent="0.3">
      <c r="A939" s="7">
        <v>38</v>
      </c>
      <c r="B939" s="7">
        <v>30</v>
      </c>
      <c r="C939" s="27">
        <v>24</v>
      </c>
      <c r="D939" s="27">
        <v>38</v>
      </c>
      <c r="E939" s="7">
        <v>3.75</v>
      </c>
      <c r="F939" s="32">
        <f t="shared" si="1072"/>
        <v>3.7916666666666665</v>
      </c>
      <c r="G939" s="8">
        <f t="shared" si="1065"/>
        <v>17290</v>
      </c>
      <c r="H939" s="2">
        <v>1.4</v>
      </c>
      <c r="I939" s="7">
        <f t="shared" si="1066"/>
        <v>24206</v>
      </c>
      <c r="J939" s="7">
        <v>1.2</v>
      </c>
      <c r="K939" s="4">
        <f t="shared" si="1093"/>
        <v>1.2666666666666666</v>
      </c>
      <c r="L939" s="7">
        <v>0</v>
      </c>
      <c r="M939" s="2">
        <f t="shared" si="1073"/>
        <v>3.271052631578947</v>
      </c>
      <c r="N939" s="2">
        <f t="shared" si="1074"/>
        <v>2.5</v>
      </c>
      <c r="O939" s="2">
        <f t="shared" si="1075"/>
        <v>10.394736842105264</v>
      </c>
      <c r="P939" s="2">
        <f t="shared" si="1076"/>
        <v>49.989999999999995</v>
      </c>
      <c r="Q939" s="2">
        <f t="shared" si="1077"/>
        <v>55.989999999999995</v>
      </c>
      <c r="R939" s="2">
        <f t="shared" si="1078"/>
        <v>48.966666666666669</v>
      </c>
      <c r="S939" s="2">
        <f t="shared" si="1067"/>
        <v>52.966666666666669</v>
      </c>
      <c r="T939" s="2">
        <f t="shared" si="1068"/>
        <v>62.966666666666669</v>
      </c>
      <c r="U939" s="7">
        <f t="shared" si="1069"/>
        <v>1</v>
      </c>
      <c r="V939" s="2">
        <f t="shared" si="1079"/>
        <v>14.006196526147152</v>
      </c>
      <c r="W939" s="28">
        <f t="shared" si="1080"/>
        <v>20.231968510964212</v>
      </c>
      <c r="X939" s="2">
        <f t="shared" si="1081"/>
        <v>21.7841214366439</v>
      </c>
      <c r="Y939" s="2">
        <f t="shared" si="1082"/>
        <v>53.106828494974614</v>
      </c>
      <c r="Z939" s="28">
        <f t="shared" si="1083"/>
        <v>0</v>
      </c>
      <c r="AA939" s="28">
        <f t="shared" si="1084"/>
        <v>3.7916666666666665</v>
      </c>
      <c r="AB939" s="28">
        <f t="shared" si="1085"/>
        <v>76.712880604072637</v>
      </c>
      <c r="AC939" s="2">
        <f t="shared" si="1086"/>
        <v>82.598127113941459</v>
      </c>
      <c r="AD939" s="2">
        <f t="shared" si="1070"/>
        <v>82.598127113941459</v>
      </c>
      <c r="AE939" s="2">
        <f t="shared" si="1087"/>
        <v>82.598127113941459</v>
      </c>
      <c r="AF939" s="2">
        <f t="shared" si="1071"/>
        <v>306.30528372500481</v>
      </c>
      <c r="AG939" s="33">
        <f t="shared" si="1088"/>
        <v>8.3577204730576435E-2</v>
      </c>
      <c r="AH939" s="33">
        <f t="shared" si="1089"/>
        <v>8.3577204730576435E-2</v>
      </c>
      <c r="AI939" s="2">
        <f t="shared" si="1090"/>
        <v>1.8052898145246603</v>
      </c>
      <c r="AJ939" s="7">
        <v>2.2000000000000002</v>
      </c>
      <c r="AK939" s="27">
        <f t="shared" si="1091"/>
        <v>0</v>
      </c>
      <c r="AL939" s="3">
        <f t="shared" si="1092"/>
        <v>4287.8034995020307</v>
      </c>
    </row>
    <row r="940" spans="1:38" ht="20.25" x14ac:dyDescent="0.3">
      <c r="A940" s="7">
        <v>38</v>
      </c>
      <c r="B940" s="7">
        <v>33</v>
      </c>
      <c r="C940" s="27">
        <v>27</v>
      </c>
      <c r="D940" s="27">
        <v>42</v>
      </c>
      <c r="E940" s="7">
        <v>3.75</v>
      </c>
      <c r="F940" s="32">
        <f t="shared" si="1072"/>
        <v>4.125</v>
      </c>
      <c r="G940" s="8">
        <f t="shared" si="1065"/>
        <v>18810</v>
      </c>
      <c r="H940" s="2">
        <v>1.4</v>
      </c>
      <c r="I940" s="7">
        <f t="shared" si="1066"/>
        <v>26334</v>
      </c>
      <c r="J940" s="7">
        <v>1.2</v>
      </c>
      <c r="K940" s="4">
        <f t="shared" si="1093"/>
        <v>1.2999999999999998</v>
      </c>
      <c r="L940" s="7">
        <v>0</v>
      </c>
      <c r="M940" s="2">
        <f t="shared" si="1073"/>
        <v>3.1717948717948721</v>
      </c>
      <c r="N940" s="2">
        <f t="shared" si="1074"/>
        <v>2.4358974358974361</v>
      </c>
      <c r="O940" s="2">
        <f t="shared" si="1075"/>
        <v>10.12820512820513</v>
      </c>
      <c r="P940" s="2">
        <f t="shared" si="1076"/>
        <v>51.276666666666657</v>
      </c>
      <c r="Q940" s="2">
        <f t="shared" si="1077"/>
        <v>57.276666666666657</v>
      </c>
      <c r="R940" s="2">
        <f t="shared" si="1078"/>
        <v>50.233333333333327</v>
      </c>
      <c r="S940" s="2">
        <f t="shared" si="1067"/>
        <v>54.233333333333327</v>
      </c>
      <c r="T940" s="2">
        <f t="shared" si="1068"/>
        <v>64.23333333333332</v>
      </c>
      <c r="U940" s="7">
        <f t="shared" si="1069"/>
        <v>1</v>
      </c>
      <c r="V940" s="2">
        <f t="shared" si="1079"/>
        <v>13.346318704143515</v>
      </c>
      <c r="W940" s="28">
        <f t="shared" si="1080"/>
        <v>19.315556130093999</v>
      </c>
      <c r="X940" s="2">
        <f t="shared" si="1081"/>
        <v>20.874833717845643</v>
      </c>
      <c r="Y940" s="2">
        <f t="shared" si="1082"/>
        <v>55.053564654592002</v>
      </c>
      <c r="Z940" s="28">
        <f t="shared" si="1083"/>
        <v>0</v>
      </c>
      <c r="AA940" s="28">
        <f t="shared" si="1084"/>
        <v>4.125</v>
      </c>
      <c r="AB940" s="28">
        <f t="shared" si="1085"/>
        <v>79.676669036637747</v>
      </c>
      <c r="AC940" s="2">
        <f t="shared" si="1086"/>
        <v>86.108689086113273</v>
      </c>
      <c r="AD940" s="2">
        <f t="shared" si="1070"/>
        <v>86.108689086113273</v>
      </c>
      <c r="AE940" s="2">
        <f t="shared" si="1087"/>
        <v>86.108689086113273</v>
      </c>
      <c r="AF940" s="2">
        <f t="shared" si="1071"/>
        <v>370.62939330725584</v>
      </c>
      <c r="AG940" s="33">
        <f t="shared" si="1088"/>
        <v>8.3703301221804513E-2</v>
      </c>
      <c r="AH940" s="33">
        <f t="shared" si="1089"/>
        <v>8.3703301221804513E-2</v>
      </c>
      <c r="AI940" s="2">
        <f t="shared" si="1090"/>
        <v>1.8053721941988425</v>
      </c>
      <c r="AJ940" s="7">
        <v>2.2000000000000002</v>
      </c>
      <c r="AK940" s="27">
        <f t="shared" si="1091"/>
        <v>0</v>
      </c>
      <c r="AL940" s="3">
        <f t="shared" si="1092"/>
        <v>4226.2166975266655</v>
      </c>
    </row>
    <row r="941" spans="1:38" ht="20.25" x14ac:dyDescent="0.3">
      <c r="A941" s="7">
        <v>38</v>
      </c>
      <c r="B941" s="7">
        <v>36</v>
      </c>
      <c r="C941" s="27">
        <v>29</v>
      </c>
      <c r="D941" s="27">
        <v>45</v>
      </c>
      <c r="E941" s="7">
        <v>4.5</v>
      </c>
      <c r="F941" s="32">
        <f t="shared" si="1072"/>
        <v>4.5</v>
      </c>
      <c r="G941" s="8">
        <f t="shared" si="1065"/>
        <v>20520</v>
      </c>
      <c r="H941" s="2">
        <v>1.4</v>
      </c>
      <c r="I941" s="7">
        <f t="shared" si="1066"/>
        <v>28727.999999999996</v>
      </c>
      <c r="J941" s="7">
        <v>1.2</v>
      </c>
      <c r="K941" s="4">
        <f t="shared" si="1093"/>
        <v>1.325</v>
      </c>
      <c r="L941" s="7">
        <v>0</v>
      </c>
      <c r="M941" s="2">
        <f t="shared" si="1073"/>
        <v>3.10062893081761</v>
      </c>
      <c r="N941" s="2">
        <f t="shared" si="1074"/>
        <v>2.3899371069182389</v>
      </c>
      <c r="O941" s="2">
        <f t="shared" si="1075"/>
        <v>9.9371069182389942</v>
      </c>
      <c r="P941" s="2">
        <f t="shared" si="1076"/>
        <v>52.241666666666667</v>
      </c>
      <c r="Q941" s="2">
        <f t="shared" si="1077"/>
        <v>58.241666666666667</v>
      </c>
      <c r="R941" s="2">
        <f t="shared" si="1078"/>
        <v>51.183333333333337</v>
      </c>
      <c r="S941" s="2">
        <f t="shared" si="1067"/>
        <v>55.183333333333337</v>
      </c>
      <c r="T941" s="2">
        <f t="shared" si="1068"/>
        <v>65.183333333333337</v>
      </c>
      <c r="U941" s="7">
        <f t="shared" si="1069"/>
        <v>1</v>
      </c>
      <c r="V941" s="2">
        <f t="shared" si="1079"/>
        <v>12.881571958055313</v>
      </c>
      <c r="W941" s="28">
        <f t="shared" si="1080"/>
        <v>18.668504361969507</v>
      </c>
      <c r="X941" s="2">
        <f t="shared" si="1081"/>
        <v>20.229766035892542</v>
      </c>
      <c r="Y941" s="2">
        <f t="shared" si="1082"/>
        <v>57.967073811248909</v>
      </c>
      <c r="Z941" s="28">
        <f t="shared" si="1083"/>
        <v>0</v>
      </c>
      <c r="AA941" s="28">
        <f t="shared" si="1084"/>
        <v>4.5</v>
      </c>
      <c r="AB941" s="28">
        <f t="shared" si="1085"/>
        <v>84.008269628862777</v>
      </c>
      <c r="AC941" s="2">
        <f t="shared" si="1086"/>
        <v>91.033947161516437</v>
      </c>
      <c r="AD941" s="2">
        <f t="shared" si="1070"/>
        <v>91.033947161516437</v>
      </c>
      <c r="AE941" s="2">
        <f t="shared" si="1087"/>
        <v>91.033947161516437</v>
      </c>
      <c r="AF941" s="2">
        <f t="shared" si="1071"/>
        <v>441.07960856400695</v>
      </c>
      <c r="AG941" s="33">
        <f t="shared" si="1088"/>
        <v>8.3845159774436087E-2</v>
      </c>
      <c r="AH941" s="33">
        <f t="shared" si="1089"/>
        <v>8.3845159774436087E-2</v>
      </c>
      <c r="AI941" s="2">
        <f t="shared" si="1090"/>
        <v>1.8054648803195503</v>
      </c>
      <c r="AJ941" s="7">
        <v>2.2000000000000002</v>
      </c>
      <c r="AK941" s="27">
        <f t="shared" si="1091"/>
        <v>0</v>
      </c>
      <c r="AL941" s="3">
        <f t="shared" si="1092"/>
        <v>4308.265042283012</v>
      </c>
    </row>
    <row r="942" spans="1:38" ht="20.25" x14ac:dyDescent="0.3">
      <c r="A942" s="7">
        <v>38</v>
      </c>
      <c r="B942" s="7">
        <v>39</v>
      </c>
      <c r="C942" s="27">
        <v>32</v>
      </c>
      <c r="D942" s="27">
        <v>49</v>
      </c>
      <c r="E942" s="7">
        <v>4.75</v>
      </c>
      <c r="F942" s="32">
        <f t="shared" si="1072"/>
        <v>4.875</v>
      </c>
      <c r="G942" s="8">
        <f t="shared" si="1065"/>
        <v>22230</v>
      </c>
      <c r="H942" s="2">
        <v>1.4</v>
      </c>
      <c r="I942" s="7">
        <f t="shared" si="1066"/>
        <v>31121.999999999996</v>
      </c>
      <c r="J942" s="7">
        <v>1.2</v>
      </c>
      <c r="K942" s="4">
        <f t="shared" si="1093"/>
        <v>1.3583333333333334</v>
      </c>
      <c r="L942" s="7">
        <v>0</v>
      </c>
      <c r="M942" s="2">
        <f t="shared" si="1073"/>
        <v>3.0098159509202449</v>
      </c>
      <c r="N942" s="2">
        <f t="shared" si="1074"/>
        <v>2.3312883435582821</v>
      </c>
      <c r="O942" s="2">
        <f t="shared" si="1075"/>
        <v>9.6932515337423304</v>
      </c>
      <c r="P942" s="2">
        <f t="shared" si="1076"/>
        <v>53.528333333333329</v>
      </c>
      <c r="Q942" s="2">
        <f t="shared" si="1077"/>
        <v>59.528333333333329</v>
      </c>
      <c r="R942" s="2">
        <f t="shared" si="1078"/>
        <v>52.45</v>
      </c>
      <c r="S942" s="2">
        <f t="shared" si="1067"/>
        <v>56.45</v>
      </c>
      <c r="T942" s="2">
        <f t="shared" si="1068"/>
        <v>66.45</v>
      </c>
      <c r="U942" s="7">
        <f t="shared" si="1069"/>
        <v>1</v>
      </c>
      <c r="V942" s="2">
        <f t="shared" si="1079"/>
        <v>12.298779306118778</v>
      </c>
      <c r="W942" s="28">
        <f t="shared" si="1080"/>
        <v>17.855153194362543</v>
      </c>
      <c r="X942" s="2">
        <f t="shared" si="1081"/>
        <v>19.415228731555455</v>
      </c>
      <c r="Y942" s="2">
        <f t="shared" si="1082"/>
        <v>59.95654911732904</v>
      </c>
      <c r="Z942" s="28">
        <f t="shared" si="1083"/>
        <v>0</v>
      </c>
      <c r="AA942" s="28">
        <f t="shared" si="1084"/>
        <v>4.875</v>
      </c>
      <c r="AB942" s="28">
        <f t="shared" si="1085"/>
        <v>87.043871822517403</v>
      </c>
      <c r="AC942" s="2">
        <f t="shared" si="1086"/>
        <v>94.649240066332851</v>
      </c>
      <c r="AD942" s="2">
        <f t="shared" si="1070"/>
        <v>94.649240066332851</v>
      </c>
      <c r="AE942" s="2">
        <f t="shared" si="1087"/>
        <v>94.649240066332851</v>
      </c>
      <c r="AF942" s="2">
        <f t="shared" si="1071"/>
        <v>517.65592949525819</v>
      </c>
      <c r="AG942" s="33">
        <f t="shared" si="1088"/>
        <v>8.3987018327067661E-2</v>
      </c>
      <c r="AH942" s="33">
        <f t="shared" si="1089"/>
        <v>8.3987018327067661E-2</v>
      </c>
      <c r="AI942" s="2">
        <f t="shared" si="1090"/>
        <v>1.8055575759575841</v>
      </c>
      <c r="AJ942" s="7">
        <v>2.2000000000000002</v>
      </c>
      <c r="AK942" s="27">
        <f t="shared" si="1091"/>
        <v>0</v>
      </c>
      <c r="AL942" s="3">
        <f t="shared" si="1092"/>
        <v>4291.4650131262424</v>
      </c>
    </row>
    <row r="943" spans="1:38" ht="20.25" x14ac:dyDescent="0.3">
      <c r="A943" s="7">
        <v>38</v>
      </c>
      <c r="B943" s="7">
        <v>42</v>
      </c>
      <c r="C943" s="27">
        <v>34</v>
      </c>
      <c r="D943" s="27">
        <v>53</v>
      </c>
      <c r="E943" s="7">
        <v>5</v>
      </c>
      <c r="F943" s="32">
        <f t="shared" si="1072"/>
        <v>5.25</v>
      </c>
      <c r="G943" s="8">
        <f t="shared" si="1065"/>
        <v>23940</v>
      </c>
      <c r="H943" s="2">
        <v>1.4</v>
      </c>
      <c r="I943" s="7">
        <f t="shared" si="1066"/>
        <v>33516</v>
      </c>
      <c r="J943" s="7">
        <v>1.2</v>
      </c>
      <c r="K943" s="4">
        <f t="shared" si="1093"/>
        <v>1.3916666666666666</v>
      </c>
      <c r="L943" s="7">
        <v>0</v>
      </c>
      <c r="M943" s="2">
        <f t="shared" si="1073"/>
        <v>2.9233532934131738</v>
      </c>
      <c r="N943" s="2">
        <f t="shared" si="1074"/>
        <v>2.2754491017964074</v>
      </c>
      <c r="O943" s="2">
        <f t="shared" si="1075"/>
        <v>9.4610778443113777</v>
      </c>
      <c r="P943" s="2">
        <f t="shared" si="1076"/>
        <v>54.814999999999998</v>
      </c>
      <c r="Q943" s="2">
        <f t="shared" si="1077"/>
        <v>60.814999999999998</v>
      </c>
      <c r="R943" s="2">
        <f t="shared" si="1078"/>
        <v>53.716666666666669</v>
      </c>
      <c r="S943" s="2">
        <f t="shared" si="1067"/>
        <v>57.716666666666669</v>
      </c>
      <c r="T943" s="2">
        <f t="shared" si="1068"/>
        <v>67.716666666666669</v>
      </c>
      <c r="U943" s="7">
        <f t="shared" si="1069"/>
        <v>1</v>
      </c>
      <c r="V943" s="2">
        <f t="shared" si="1079"/>
        <v>11.754697523291863</v>
      </c>
      <c r="W943" s="28">
        <f t="shared" si="1080"/>
        <v>17.093826756772344</v>
      </c>
      <c r="X943" s="2">
        <f t="shared" si="1081"/>
        <v>18.648973722653054</v>
      </c>
      <c r="Y943" s="2">
        <f t="shared" si="1082"/>
        <v>61.71216199728228</v>
      </c>
      <c r="Z943" s="28">
        <f t="shared" si="1083"/>
        <v>0</v>
      </c>
      <c r="AA943" s="28">
        <f t="shared" si="1084"/>
        <v>5.25</v>
      </c>
      <c r="AB943" s="28">
        <f t="shared" si="1085"/>
        <v>89.742590473054804</v>
      </c>
      <c r="AC943" s="2">
        <f t="shared" si="1086"/>
        <v>97.907112043928535</v>
      </c>
      <c r="AD943" s="2">
        <f t="shared" si="1070"/>
        <v>97.907112043928535</v>
      </c>
      <c r="AE943" s="2">
        <f t="shared" si="1087"/>
        <v>97.907112043928535</v>
      </c>
      <c r="AF943" s="2">
        <f t="shared" si="1071"/>
        <v>600.35835610100946</v>
      </c>
      <c r="AG943" s="33">
        <f t="shared" si="1088"/>
        <v>8.4128876879699263E-2</v>
      </c>
      <c r="AH943" s="33">
        <f t="shared" si="1089"/>
        <v>8.4128876879699263E-2</v>
      </c>
      <c r="AI943" s="2">
        <f t="shared" si="1090"/>
        <v>1.8056502811144104</v>
      </c>
      <c r="AJ943" s="7">
        <v>2.2000000000000002</v>
      </c>
      <c r="AK943" s="27">
        <f t="shared" si="1091"/>
        <v>0</v>
      </c>
      <c r="AL943" s="3">
        <f t="shared" si="1092"/>
        <v>4277.9371933271632</v>
      </c>
    </row>
    <row r="944" spans="1:38" ht="20.25" x14ac:dyDescent="0.3">
      <c r="A944" s="7">
        <v>38</v>
      </c>
      <c r="B944" s="7">
        <v>48</v>
      </c>
      <c r="C944" s="27">
        <v>38</v>
      </c>
      <c r="D944" s="27">
        <v>60</v>
      </c>
      <c r="E944" s="7">
        <v>5.5</v>
      </c>
      <c r="F944" s="32">
        <f t="shared" si="1072"/>
        <v>5.916666666666667</v>
      </c>
      <c r="G944" s="8">
        <f t="shared" si="1065"/>
        <v>26980</v>
      </c>
      <c r="H944" s="2">
        <v>1.4</v>
      </c>
      <c r="I944" s="7">
        <f t="shared" si="1066"/>
        <v>37772</v>
      </c>
      <c r="J944" s="7">
        <v>1.2</v>
      </c>
      <c r="K944" s="4">
        <f t="shared" si="1093"/>
        <v>1.45</v>
      </c>
      <c r="L944" s="7">
        <v>0</v>
      </c>
      <c r="M944" s="2">
        <f t="shared" si="1073"/>
        <v>2.7816091954022988</v>
      </c>
      <c r="N944" s="2">
        <f t="shared" si="1074"/>
        <v>2.1839080459770113</v>
      </c>
      <c r="O944" s="2">
        <f t="shared" si="1075"/>
        <v>9.0804597701149419</v>
      </c>
      <c r="P944" s="2">
        <f t="shared" si="1076"/>
        <v>57.066666666666663</v>
      </c>
      <c r="Q944" s="2">
        <f t="shared" si="1077"/>
        <v>63.066666666666663</v>
      </c>
      <c r="R944" s="2">
        <f t="shared" si="1078"/>
        <v>55.933333333333337</v>
      </c>
      <c r="S944" s="2">
        <f t="shared" si="1067"/>
        <v>59.933333333333337</v>
      </c>
      <c r="T944" s="2">
        <f t="shared" si="1068"/>
        <v>69.933333333333337</v>
      </c>
      <c r="U944" s="7">
        <f t="shared" si="1069"/>
        <v>1</v>
      </c>
      <c r="V944" s="2">
        <f t="shared" si="1079"/>
        <v>10.885807376646415</v>
      </c>
      <c r="W944" s="28">
        <f t="shared" si="1080"/>
        <v>15.873874424719032</v>
      </c>
      <c r="X944" s="2">
        <f t="shared" si="1081"/>
        <v>17.413140875131251</v>
      </c>
      <c r="Y944" s="2">
        <f t="shared" si="1082"/>
        <v>64.407693645157963</v>
      </c>
      <c r="Z944" s="28">
        <f t="shared" si="1083"/>
        <v>0</v>
      </c>
      <c r="AA944" s="28">
        <f t="shared" si="1084"/>
        <v>5.916666666666667</v>
      </c>
      <c r="AB944" s="28">
        <f t="shared" si="1085"/>
        <v>93.920423679587614</v>
      </c>
      <c r="AC944" s="2">
        <f t="shared" si="1086"/>
        <v>103.02775017785991</v>
      </c>
      <c r="AD944" s="2">
        <f t="shared" si="1070"/>
        <v>103.02775017785991</v>
      </c>
      <c r="AE944" s="2">
        <f t="shared" si="1087"/>
        <v>103.02775017785991</v>
      </c>
      <c r="AF944" s="2">
        <f t="shared" si="1071"/>
        <v>784.14152633601236</v>
      </c>
      <c r="AG944" s="33">
        <f t="shared" si="1088"/>
        <v>8.4381069862155392E-2</v>
      </c>
      <c r="AH944" s="33">
        <f t="shared" si="1089"/>
        <v>8.4381069862155392E-2</v>
      </c>
      <c r="AI944" s="2">
        <f t="shared" si="1090"/>
        <v>1.805815113789851</v>
      </c>
      <c r="AJ944" s="7">
        <v>2.2000000000000002</v>
      </c>
      <c r="AK944" s="27">
        <f t="shared" si="1091"/>
        <v>0</v>
      </c>
      <c r="AL944" s="3">
        <f t="shared" si="1092"/>
        <v>4270.22027137856</v>
      </c>
    </row>
    <row r="945" spans="1:38" ht="20.25" x14ac:dyDescent="0.3">
      <c r="A945" s="7">
        <v>38</v>
      </c>
      <c r="B945" s="7">
        <v>54</v>
      </c>
      <c r="C945" s="27">
        <v>43</v>
      </c>
      <c r="D945" s="27">
        <v>68</v>
      </c>
      <c r="E945" s="7">
        <v>6</v>
      </c>
      <c r="F945" s="32">
        <f t="shared" si="1072"/>
        <v>6.666666666666667</v>
      </c>
      <c r="G945" s="8">
        <f t="shared" si="1065"/>
        <v>30400</v>
      </c>
      <c r="H945" s="2">
        <v>1.4</v>
      </c>
      <c r="I945" s="7">
        <f t="shared" si="1066"/>
        <v>42560</v>
      </c>
      <c r="J945" s="7">
        <v>1.2</v>
      </c>
      <c r="K945" s="4">
        <f t="shared" si="1093"/>
        <v>1.5166666666666666</v>
      </c>
      <c r="L945" s="7">
        <v>0</v>
      </c>
      <c r="M945" s="2">
        <f t="shared" si="1073"/>
        <v>2.6329670329670329</v>
      </c>
      <c r="N945" s="2">
        <f t="shared" si="1074"/>
        <v>2.087912087912088</v>
      </c>
      <c r="O945" s="2">
        <f t="shared" si="1075"/>
        <v>8.6813186813186807</v>
      </c>
      <c r="P945" s="2">
        <f t="shared" si="1076"/>
        <v>59.64</v>
      </c>
      <c r="Q945" s="2">
        <f t="shared" si="1077"/>
        <v>65.64</v>
      </c>
      <c r="R945" s="2">
        <f t="shared" si="1078"/>
        <v>58.466666666666669</v>
      </c>
      <c r="S945" s="2">
        <f t="shared" si="1067"/>
        <v>62.466666666666669</v>
      </c>
      <c r="T945" s="2">
        <f t="shared" si="1068"/>
        <v>72.466666666666669</v>
      </c>
      <c r="U945" s="7">
        <f t="shared" si="1069"/>
        <v>1</v>
      </c>
      <c r="V945" s="2">
        <f t="shared" si="1079"/>
        <v>10.005857595800876</v>
      </c>
      <c r="W945" s="28">
        <f t="shared" si="1080"/>
        <v>14.633032803357404</v>
      </c>
      <c r="X945" s="2">
        <f t="shared" si="1081"/>
        <v>16.145606460933518</v>
      </c>
      <c r="Y945" s="2">
        <f t="shared" si="1082"/>
        <v>66.705717305339178</v>
      </c>
      <c r="Z945" s="28">
        <f t="shared" si="1083"/>
        <v>0</v>
      </c>
      <c r="AA945" s="28">
        <f t="shared" si="1084"/>
        <v>6.666666666666667</v>
      </c>
      <c r="AB945" s="28">
        <f t="shared" si="1085"/>
        <v>97.553552022382689</v>
      </c>
      <c r="AC945" s="2">
        <f t="shared" si="1086"/>
        <v>107.63737640622345</v>
      </c>
      <c r="AD945" s="2">
        <f t="shared" si="1070"/>
        <v>107.63737640622345</v>
      </c>
      <c r="AE945" s="2">
        <f t="shared" si="1087"/>
        <v>107.63737640622345</v>
      </c>
      <c r="AF945" s="2">
        <f t="shared" si="1071"/>
        <v>992.42911926901559</v>
      </c>
      <c r="AG945" s="33">
        <f t="shared" si="1088"/>
        <v>8.466478696741854E-2</v>
      </c>
      <c r="AH945" s="33">
        <f t="shared" si="1089"/>
        <v>8.466478696741854E-2</v>
      </c>
      <c r="AI945" s="2">
        <f t="shared" si="1090"/>
        <v>1.8060005865254041</v>
      </c>
      <c r="AJ945" s="7">
        <v>2.2000000000000002</v>
      </c>
      <c r="AK945" s="27">
        <f t="shared" si="1091"/>
        <v>0</v>
      </c>
      <c r="AL945" s="3">
        <f t="shared" si="1092"/>
        <v>4255.6590751390904</v>
      </c>
    </row>
    <row r="946" spans="1:38" ht="20.25" x14ac:dyDescent="0.3">
      <c r="A946" s="7">
        <v>38</v>
      </c>
      <c r="B946" s="7">
        <v>60</v>
      </c>
      <c r="C946" s="27">
        <v>48</v>
      </c>
      <c r="D946" s="27">
        <v>76</v>
      </c>
      <c r="E946" s="7">
        <v>6.5</v>
      </c>
      <c r="F946" s="32">
        <f t="shared" si="1072"/>
        <v>7.416666666666667</v>
      </c>
      <c r="G946" s="8">
        <f t="shared" si="1065"/>
        <v>33820</v>
      </c>
      <c r="H946" s="2">
        <v>1.4</v>
      </c>
      <c r="I946" s="7">
        <f t="shared" si="1066"/>
        <v>47348</v>
      </c>
      <c r="J946" s="7">
        <v>1.2</v>
      </c>
      <c r="K946" s="4">
        <f t="shared" si="1093"/>
        <v>1.5833333333333333</v>
      </c>
      <c r="L946" s="7">
        <v>0</v>
      </c>
      <c r="M946" s="2">
        <f t="shared" si="1073"/>
        <v>2.4968421052631578</v>
      </c>
      <c r="N946" s="2">
        <f t="shared" si="1074"/>
        <v>2</v>
      </c>
      <c r="O946" s="2">
        <f t="shared" si="1075"/>
        <v>8.3157894736842106</v>
      </c>
      <c r="P946" s="2">
        <f t="shared" si="1076"/>
        <v>62.213333333333331</v>
      </c>
      <c r="Q946" s="2">
        <f t="shared" si="1077"/>
        <v>68.213333333333338</v>
      </c>
      <c r="R946" s="2">
        <f t="shared" si="1078"/>
        <v>61</v>
      </c>
      <c r="S946" s="2">
        <f t="shared" si="1067"/>
        <v>65</v>
      </c>
      <c r="T946" s="2">
        <f t="shared" si="1068"/>
        <v>75</v>
      </c>
      <c r="U946" s="7">
        <f t="shared" si="1069"/>
        <v>1</v>
      </c>
      <c r="V946" s="2">
        <f t="shared" si="1079"/>
        <v>9.2285212576423685</v>
      </c>
      <c r="W946" s="28">
        <f t="shared" si="1080"/>
        <v>13.532206651831359</v>
      </c>
      <c r="X946" s="2">
        <f t="shared" si="1081"/>
        <v>15.011727912431587</v>
      </c>
      <c r="Y946" s="2">
        <f t="shared" si="1082"/>
        <v>68.444865994180901</v>
      </c>
      <c r="Z946" s="28">
        <f t="shared" si="1083"/>
        <v>0</v>
      </c>
      <c r="AA946" s="28">
        <f t="shared" si="1084"/>
        <v>7.416666666666667</v>
      </c>
      <c r="AB946" s="28">
        <f t="shared" si="1085"/>
        <v>100.36386600108258</v>
      </c>
      <c r="AC946" s="2">
        <f t="shared" si="1086"/>
        <v>111.33698201720094</v>
      </c>
      <c r="AD946" s="2">
        <f t="shared" si="1070"/>
        <v>111.33698201720094</v>
      </c>
      <c r="AE946" s="2">
        <f t="shared" si="1087"/>
        <v>111.33698201720094</v>
      </c>
      <c r="AF946" s="2">
        <f t="shared" si="1071"/>
        <v>1225.2211349000193</v>
      </c>
      <c r="AG946" s="33">
        <f t="shared" si="1088"/>
        <v>8.4948504072681702E-2</v>
      </c>
      <c r="AH946" s="33">
        <f t="shared" si="1089"/>
        <v>8.4948504072681702E-2</v>
      </c>
      <c r="AI946" s="2">
        <f t="shared" si="1090"/>
        <v>1.806186097364159</v>
      </c>
      <c r="AJ946" s="7">
        <v>2.2000000000000002</v>
      </c>
      <c r="AK946" s="27">
        <f t="shared" si="1091"/>
        <v>0</v>
      </c>
      <c r="AL946" s="3">
        <f t="shared" si="1092"/>
        <v>4246.2158134539814</v>
      </c>
    </row>
    <row r="947" spans="1:38" ht="20.25" x14ac:dyDescent="0.3">
      <c r="A947" s="7">
        <v>38</v>
      </c>
      <c r="B947" s="7">
        <v>66</v>
      </c>
      <c r="C947" s="27">
        <v>53</v>
      </c>
      <c r="D947" s="27">
        <v>83</v>
      </c>
      <c r="E947" s="7">
        <v>7</v>
      </c>
      <c r="F947" s="32">
        <f t="shared" si="1072"/>
        <v>8.0833333333333339</v>
      </c>
      <c r="G947" s="8">
        <f t="shared" si="1065"/>
        <v>36860</v>
      </c>
      <c r="H947" s="2">
        <v>1.4</v>
      </c>
      <c r="I947" s="7">
        <f t="shared" si="1066"/>
        <v>51604</v>
      </c>
      <c r="J947" s="7">
        <v>1.2</v>
      </c>
      <c r="K947" s="4">
        <f t="shared" si="1093"/>
        <v>1.6416666666666666</v>
      </c>
      <c r="L947" s="7">
        <v>0</v>
      </c>
      <c r="M947" s="2">
        <f t="shared" si="1073"/>
        <v>2.3868020304568525</v>
      </c>
      <c r="N947" s="2">
        <f t="shared" si="1074"/>
        <v>1.9289340101522843</v>
      </c>
      <c r="O947" s="2">
        <f t="shared" si="1075"/>
        <v>8.0203045685279193</v>
      </c>
      <c r="P947" s="2">
        <f t="shared" si="1076"/>
        <v>64.465000000000003</v>
      </c>
      <c r="Q947" s="2">
        <f t="shared" si="1077"/>
        <v>70.465000000000003</v>
      </c>
      <c r="R947" s="2">
        <f t="shared" si="1078"/>
        <v>63.216666666666669</v>
      </c>
      <c r="S947" s="2">
        <f t="shared" si="1067"/>
        <v>67.216666666666669</v>
      </c>
      <c r="T947" s="2">
        <f t="shared" si="1068"/>
        <v>77.216666666666669</v>
      </c>
      <c r="U947" s="7">
        <f t="shared" si="1069"/>
        <v>1</v>
      </c>
      <c r="V947" s="2">
        <f t="shared" si="1079"/>
        <v>8.6203753384007094</v>
      </c>
      <c r="W947" s="28">
        <f t="shared" si="1080"/>
        <v>12.667789044505442</v>
      </c>
      <c r="X947" s="2">
        <f t="shared" si="1081"/>
        <v>14.114864519125357</v>
      </c>
      <c r="Y947" s="2">
        <f t="shared" si="1082"/>
        <v>69.681367318739078</v>
      </c>
      <c r="Z947" s="28">
        <f t="shared" si="1083"/>
        <v>0</v>
      </c>
      <c r="AA947" s="28">
        <f t="shared" si="1084"/>
        <v>8.0833333333333339</v>
      </c>
      <c r="AB947" s="28">
        <f t="shared" si="1085"/>
        <v>102.39796144308566</v>
      </c>
      <c r="AC947" s="2">
        <f t="shared" si="1086"/>
        <v>114.09515486292997</v>
      </c>
      <c r="AD947" s="2">
        <f t="shared" si="1070"/>
        <v>114.09515486292997</v>
      </c>
      <c r="AE947" s="2">
        <f t="shared" si="1087"/>
        <v>114.09515486292997</v>
      </c>
      <c r="AF947" s="2">
        <f t="shared" si="1071"/>
        <v>1482.5175732290234</v>
      </c>
      <c r="AG947" s="33">
        <f t="shared" si="1088"/>
        <v>8.5200697055137845E-2</v>
      </c>
      <c r="AH947" s="33">
        <f t="shared" si="1089"/>
        <v>8.5200697055137845E-2</v>
      </c>
      <c r="AI947" s="2">
        <f t="shared" si="1090"/>
        <v>1.8063510278848633</v>
      </c>
      <c r="AJ947" s="7">
        <v>2.2000000000000002</v>
      </c>
      <c r="AK947" s="27">
        <f t="shared" si="1091"/>
        <v>0</v>
      </c>
      <c r="AL947" s="3">
        <f t="shared" si="1092"/>
        <v>4248.9854124317235</v>
      </c>
    </row>
    <row r="948" spans="1:38" ht="20.25" x14ac:dyDescent="0.3">
      <c r="A948" s="7">
        <v>38</v>
      </c>
      <c r="B948" s="7">
        <v>72</v>
      </c>
      <c r="C948" s="27">
        <v>58</v>
      </c>
      <c r="D948" s="27">
        <v>91</v>
      </c>
      <c r="E948" s="7">
        <v>7.5</v>
      </c>
      <c r="F948" s="32">
        <f t="shared" si="1072"/>
        <v>8.8333333333333339</v>
      </c>
      <c r="G948" s="8">
        <f t="shared" si="1065"/>
        <v>40280</v>
      </c>
      <c r="H948" s="2">
        <v>1.4</v>
      </c>
      <c r="I948" s="7">
        <f t="shared" si="1066"/>
        <v>56392</v>
      </c>
      <c r="J948" s="7">
        <v>1.2</v>
      </c>
      <c r="K948" s="4">
        <f t="shared" si="1093"/>
        <v>1.7083333333333335</v>
      </c>
      <c r="L948" s="7">
        <v>0</v>
      </c>
      <c r="M948" s="2">
        <f t="shared" si="1073"/>
        <v>2.2702439024390242</v>
      </c>
      <c r="N948" s="2">
        <f t="shared" si="1074"/>
        <v>1.8536585365853655</v>
      </c>
      <c r="O948" s="2">
        <f t="shared" si="1075"/>
        <v>7.7073170731707306</v>
      </c>
      <c r="P948" s="2">
        <f t="shared" si="1076"/>
        <v>67.038333333333341</v>
      </c>
      <c r="Q948" s="2">
        <f t="shared" si="1077"/>
        <v>73.038333333333341</v>
      </c>
      <c r="R948" s="2">
        <f t="shared" si="1078"/>
        <v>65.75</v>
      </c>
      <c r="S948" s="2">
        <f t="shared" si="1067"/>
        <v>69.75</v>
      </c>
      <c r="T948" s="2">
        <f t="shared" si="1068"/>
        <v>79.75</v>
      </c>
      <c r="U948" s="7">
        <f t="shared" si="1069"/>
        <v>1</v>
      </c>
      <c r="V948" s="2">
        <f t="shared" si="1079"/>
        <v>7.9962177612342904</v>
      </c>
      <c r="W948" s="28">
        <f t="shared" si="1080"/>
        <v>11.777583284076043</v>
      </c>
      <c r="X948" s="2">
        <f t="shared" si="1081"/>
        <v>13.184986026361244</v>
      </c>
      <c r="Y948" s="2">
        <f t="shared" si="1082"/>
        <v>70.633256890902899</v>
      </c>
      <c r="Z948" s="28">
        <f t="shared" si="1083"/>
        <v>0</v>
      </c>
      <c r="AA948" s="28">
        <f t="shared" si="1084"/>
        <v>8.8333333333333339</v>
      </c>
      <c r="AB948" s="28">
        <f t="shared" si="1085"/>
        <v>104.03531900933838</v>
      </c>
      <c r="AC948" s="2">
        <f t="shared" si="1086"/>
        <v>116.46737656619099</v>
      </c>
      <c r="AD948" s="2">
        <f t="shared" si="1070"/>
        <v>116.46737656619099</v>
      </c>
      <c r="AE948" s="2">
        <f t="shared" si="1087"/>
        <v>116.46737656619099</v>
      </c>
      <c r="AF948" s="2">
        <f t="shared" si="1071"/>
        <v>1764.3184342560278</v>
      </c>
      <c r="AG948" s="33">
        <f t="shared" si="1088"/>
        <v>8.5484414160401007E-2</v>
      </c>
      <c r="AH948" s="33">
        <f t="shared" si="1089"/>
        <v>8.5484414160401007E-2</v>
      </c>
      <c r="AI948" s="2">
        <f t="shared" si="1090"/>
        <v>1.8065366107283769</v>
      </c>
      <c r="AJ948" s="7">
        <v>2.2000000000000002</v>
      </c>
      <c r="AK948" s="27">
        <f t="shared" si="1091"/>
        <v>0</v>
      </c>
      <c r="AL948" s="3">
        <f t="shared" si="1092"/>
        <v>4245.1202055415279</v>
      </c>
    </row>
    <row r="949" spans="1:38" ht="20.25" x14ac:dyDescent="0.3">
      <c r="A949" s="7">
        <v>38</v>
      </c>
      <c r="B949" s="7">
        <v>78</v>
      </c>
      <c r="C949" s="27">
        <v>63</v>
      </c>
      <c r="D949" s="27">
        <v>98</v>
      </c>
      <c r="E949" s="7">
        <v>8</v>
      </c>
      <c r="F949" s="32">
        <f t="shared" si="1072"/>
        <v>9.5</v>
      </c>
      <c r="G949" s="8">
        <f t="shared" si="1065"/>
        <v>43320</v>
      </c>
      <c r="H949" s="2">
        <v>1.4</v>
      </c>
      <c r="I949" s="7">
        <f t="shared" si="1066"/>
        <v>60647.999999999993</v>
      </c>
      <c r="J949" s="7">
        <v>1.2</v>
      </c>
      <c r="K949" s="7">
        <v>1.75</v>
      </c>
      <c r="L949" s="7">
        <v>0</v>
      </c>
      <c r="M949" s="2">
        <f t="shared" si="1073"/>
        <v>2.196190476190476</v>
      </c>
      <c r="N949" s="2">
        <f t="shared" si="1074"/>
        <v>1.8095238095238095</v>
      </c>
      <c r="O949" s="2">
        <f t="shared" si="1075"/>
        <v>7.5238095238095237</v>
      </c>
      <c r="P949" s="2">
        <f t="shared" si="1076"/>
        <v>68.656666666666666</v>
      </c>
      <c r="Q949" s="2">
        <f t="shared" si="1077"/>
        <v>74.656666666666666</v>
      </c>
      <c r="R949" s="2">
        <f t="shared" si="1078"/>
        <v>67.333333333333329</v>
      </c>
      <c r="S949" s="2">
        <f t="shared" si="1067"/>
        <v>71.333333333333329</v>
      </c>
      <c r="T949" s="2">
        <f t="shared" si="1068"/>
        <v>81.333333333333329</v>
      </c>
      <c r="U949" s="7">
        <f t="shared" si="1069"/>
        <v>1</v>
      </c>
      <c r="V949" s="2">
        <f t="shared" si="1079"/>
        <v>7.6389297187521148</v>
      </c>
      <c r="W949" s="28">
        <f t="shared" si="1080"/>
        <v>11.266528936827738</v>
      </c>
      <c r="X949" s="2">
        <f t="shared" si="1081"/>
        <v>12.64806396055678</v>
      </c>
      <c r="Y949" s="2">
        <f t="shared" si="1082"/>
        <v>72.569832328145097</v>
      </c>
      <c r="Z949" s="28">
        <f t="shared" si="1083"/>
        <v>0</v>
      </c>
      <c r="AA949" s="28">
        <f t="shared" si="1084"/>
        <v>9.5</v>
      </c>
      <c r="AB949" s="28">
        <f t="shared" si="1085"/>
        <v>107.03202489986352</v>
      </c>
      <c r="AC949" s="2">
        <f t="shared" si="1086"/>
        <v>120.15660762528941</v>
      </c>
      <c r="AD949" s="2">
        <f t="shared" si="1070"/>
        <v>120.15660762528941</v>
      </c>
      <c r="AE949" s="2">
        <f t="shared" si="1087"/>
        <v>120.15660762528941</v>
      </c>
      <c r="AF949" s="2">
        <f t="shared" si="1071"/>
        <v>2070.6237179810328</v>
      </c>
      <c r="AG949" s="33">
        <f t="shared" si="1088"/>
        <v>8.5736607142857135E-2</v>
      </c>
      <c r="AH949" s="33">
        <f t="shared" si="1089"/>
        <v>8.5736607142857135E-2</v>
      </c>
      <c r="AI949" s="2">
        <f t="shared" si="1090"/>
        <v>1.8067016052719433</v>
      </c>
      <c r="AJ949" s="7">
        <v>2.2000000000000002</v>
      </c>
      <c r="AK949" s="27">
        <f t="shared" si="1091"/>
        <v>0</v>
      </c>
      <c r="AL949" s="3">
        <f t="shared" si="1092"/>
        <v>4250.7470261062754</v>
      </c>
    </row>
    <row r="950" spans="1:38" ht="20.25" x14ac:dyDescent="0.3">
      <c r="A950" s="7">
        <v>38</v>
      </c>
      <c r="B950" s="7">
        <v>84</v>
      </c>
      <c r="C950" s="27">
        <v>68</v>
      </c>
      <c r="D950" s="27">
        <v>106</v>
      </c>
      <c r="E950" s="7">
        <v>8.5</v>
      </c>
      <c r="F950" s="32">
        <f t="shared" si="1072"/>
        <v>10.25</v>
      </c>
      <c r="G950" s="8">
        <f t="shared" si="1065"/>
        <v>46740</v>
      </c>
      <c r="H950" s="2">
        <v>1.4</v>
      </c>
      <c r="I950" s="7">
        <f t="shared" si="1066"/>
        <v>65435.999999999993</v>
      </c>
      <c r="J950" s="7">
        <v>1.2</v>
      </c>
      <c r="K950" s="7">
        <v>1.75</v>
      </c>
      <c r="L950" s="7">
        <v>0</v>
      </c>
      <c r="M950" s="2">
        <f t="shared" si="1073"/>
        <v>2.1733333333333333</v>
      </c>
      <c r="N950" s="2">
        <f t="shared" si="1074"/>
        <v>1.8095238095238095</v>
      </c>
      <c r="O950" s="2">
        <f t="shared" si="1075"/>
        <v>7.5238095238095237</v>
      </c>
      <c r="P950" s="2">
        <f t="shared" si="1076"/>
        <v>68.696666666666673</v>
      </c>
      <c r="Q950" s="2">
        <f t="shared" si="1077"/>
        <v>74.696666666666673</v>
      </c>
      <c r="R950" s="2">
        <f t="shared" si="1078"/>
        <v>67.333333333333329</v>
      </c>
      <c r="S950" s="2">
        <f t="shared" si="1067"/>
        <v>71.333333333333329</v>
      </c>
      <c r="T950" s="2">
        <f t="shared" si="1068"/>
        <v>81.333333333333329</v>
      </c>
      <c r="U950" s="7">
        <f t="shared" si="1069"/>
        <v>1</v>
      </c>
      <c r="V950" s="2">
        <f t="shared" si="1079"/>
        <v>7.6348390785350126</v>
      </c>
      <c r="W950" s="28">
        <f t="shared" si="1080"/>
        <v>11.260495720386043</v>
      </c>
      <c r="X950" s="2">
        <f t="shared" si="1081"/>
        <v>12.641290933312069</v>
      </c>
      <c r="Y950" s="2">
        <f t="shared" si="1082"/>
        <v>78.257100554983879</v>
      </c>
      <c r="Z950" s="28">
        <f t="shared" si="1083"/>
        <v>0</v>
      </c>
      <c r="AA950" s="28">
        <f t="shared" si="1084"/>
        <v>10.25</v>
      </c>
      <c r="AB950" s="28">
        <f t="shared" si="1085"/>
        <v>115.42008113395694</v>
      </c>
      <c r="AC950" s="2">
        <f t="shared" si="1086"/>
        <v>129.5732320664487</v>
      </c>
      <c r="AD950" s="2">
        <f t="shared" si="1070"/>
        <v>129.5732320664487</v>
      </c>
      <c r="AE950" s="2">
        <f t="shared" si="1087"/>
        <v>129.5732320664487</v>
      </c>
      <c r="AF950" s="2">
        <f t="shared" si="1071"/>
        <v>2401.4334244040379</v>
      </c>
      <c r="AG950" s="33">
        <f t="shared" si="1088"/>
        <v>8.6020324248120311E-2</v>
      </c>
      <c r="AH950" s="33">
        <f t="shared" si="1089"/>
        <v>8.6020324248120311E-2</v>
      </c>
      <c r="AI950" s="2">
        <f t="shared" si="1090"/>
        <v>1.8068872601621457</v>
      </c>
      <c r="AJ950" s="7">
        <v>2.2000000000000002</v>
      </c>
      <c r="AK950" s="27">
        <f t="shared" si="1091"/>
        <v>0</v>
      </c>
      <c r="AL950" s="3">
        <f t="shared" si="1092"/>
        <v>4250.2427315708655</v>
      </c>
    </row>
    <row r="951" spans="1:38" ht="20.25" x14ac:dyDescent="0.3">
      <c r="A951" s="7">
        <v>38</v>
      </c>
      <c r="B951" s="7">
        <v>90</v>
      </c>
      <c r="C951" s="27">
        <v>72</v>
      </c>
      <c r="D951" s="27">
        <v>113</v>
      </c>
      <c r="E951" s="7">
        <v>9</v>
      </c>
      <c r="F951" s="32">
        <f t="shared" si="1072"/>
        <v>10.916666666666666</v>
      </c>
      <c r="G951" s="8">
        <f t="shared" si="1065"/>
        <v>49780</v>
      </c>
      <c r="H951" s="2">
        <v>1.4</v>
      </c>
      <c r="I951" s="7">
        <f t="shared" si="1066"/>
        <v>69692</v>
      </c>
      <c r="J951" s="7">
        <v>1.2</v>
      </c>
      <c r="K951" s="7">
        <v>1.75</v>
      </c>
      <c r="L951" s="7">
        <v>0</v>
      </c>
      <c r="M951" s="2">
        <f t="shared" si="1073"/>
        <v>2.1533333333333333</v>
      </c>
      <c r="N951" s="2">
        <f t="shared" si="1074"/>
        <v>1.8095238095238095</v>
      </c>
      <c r="O951" s="2">
        <f t="shared" si="1075"/>
        <v>7.5238095238095237</v>
      </c>
      <c r="P951" s="2">
        <f t="shared" si="1076"/>
        <v>68.731666666666669</v>
      </c>
      <c r="Q951" s="2">
        <f t="shared" si="1077"/>
        <v>74.731666666666669</v>
      </c>
      <c r="R951" s="2">
        <f t="shared" si="1078"/>
        <v>67.333333333333329</v>
      </c>
      <c r="S951" s="2">
        <f t="shared" si="1067"/>
        <v>71.333333333333329</v>
      </c>
      <c r="T951" s="2">
        <f t="shared" si="1068"/>
        <v>81.333333333333329</v>
      </c>
      <c r="U951" s="7">
        <f t="shared" si="1069"/>
        <v>1</v>
      </c>
      <c r="V951" s="2">
        <f t="shared" si="1079"/>
        <v>7.6312633605071971</v>
      </c>
      <c r="W951" s="28">
        <f t="shared" si="1080"/>
        <v>11.255221954019083</v>
      </c>
      <c r="X951" s="2">
        <f t="shared" si="1081"/>
        <v>12.635370482151259</v>
      </c>
      <c r="Y951" s="2">
        <f t="shared" si="1082"/>
        <v>83.30795835220357</v>
      </c>
      <c r="Z951" s="28">
        <f t="shared" si="1083"/>
        <v>0</v>
      </c>
      <c r="AA951" s="28">
        <f t="shared" si="1084"/>
        <v>10.916666666666666</v>
      </c>
      <c r="AB951" s="28">
        <f t="shared" si="1085"/>
        <v>122.86950633137498</v>
      </c>
      <c r="AC951" s="2">
        <f t="shared" si="1086"/>
        <v>137.93612776348456</v>
      </c>
      <c r="AD951" s="2">
        <f t="shared" si="1070"/>
        <v>137.93612776348456</v>
      </c>
      <c r="AE951" s="2">
        <f t="shared" si="1087"/>
        <v>137.93612776348456</v>
      </c>
      <c r="AF951" s="2">
        <f t="shared" si="1071"/>
        <v>2756.7475535250433</v>
      </c>
      <c r="AG951" s="33">
        <f t="shared" si="1088"/>
        <v>8.627251723057644E-2</v>
      </c>
      <c r="AH951" s="33">
        <f t="shared" si="1089"/>
        <v>8.627251723057644E-2</v>
      </c>
      <c r="AI951" s="2">
        <f t="shared" si="1090"/>
        <v>1.80705231876586</v>
      </c>
      <c r="AJ951" s="7">
        <v>2.2000000000000002</v>
      </c>
      <c r="AK951" s="27">
        <f t="shared" si="1091"/>
        <v>0</v>
      </c>
      <c r="AL951" s="3">
        <f t="shared" si="1092"/>
        <v>4257.5813808332241</v>
      </c>
    </row>
    <row r="952" spans="1:38" ht="20.25" x14ac:dyDescent="0.3">
      <c r="A952" s="7">
        <v>38</v>
      </c>
      <c r="B952" s="7">
        <v>96</v>
      </c>
      <c r="C952" s="27">
        <v>77</v>
      </c>
      <c r="D952" s="27">
        <v>121</v>
      </c>
      <c r="E952" s="7">
        <v>9.5</v>
      </c>
      <c r="F952" s="32">
        <f t="shared" si="1072"/>
        <v>11.666666666666666</v>
      </c>
      <c r="G952" s="8">
        <f t="shared" si="1065"/>
        <v>53200</v>
      </c>
      <c r="H952" s="2">
        <v>1.4</v>
      </c>
      <c r="I952" s="7">
        <f t="shared" si="1066"/>
        <v>74480</v>
      </c>
      <c r="J952" s="7">
        <v>1.2</v>
      </c>
      <c r="K952" s="7">
        <v>1.75</v>
      </c>
      <c r="L952" s="7">
        <v>0</v>
      </c>
      <c r="M952" s="2">
        <f t="shared" si="1073"/>
        <v>2.1304761904761902</v>
      </c>
      <c r="N952" s="2">
        <f t="shared" si="1074"/>
        <v>1.8095238095238095</v>
      </c>
      <c r="O952" s="2">
        <f t="shared" si="1075"/>
        <v>7.5238095238095237</v>
      </c>
      <c r="P952" s="2">
        <f t="shared" si="1076"/>
        <v>68.771666666666675</v>
      </c>
      <c r="Q952" s="2">
        <f t="shared" si="1077"/>
        <v>74.771666666666675</v>
      </c>
      <c r="R952" s="2">
        <f t="shared" si="1078"/>
        <v>67.333333333333329</v>
      </c>
      <c r="S952" s="2">
        <f t="shared" si="1067"/>
        <v>71.333333333333329</v>
      </c>
      <c r="T952" s="2">
        <f t="shared" si="1068"/>
        <v>81.333333333333329</v>
      </c>
      <c r="U952" s="7">
        <f t="shared" si="1069"/>
        <v>1</v>
      </c>
      <c r="V952" s="2">
        <f t="shared" si="1079"/>
        <v>7.6271809246323743</v>
      </c>
      <c r="W952" s="28">
        <f t="shared" si="1080"/>
        <v>11.249200838023798</v>
      </c>
      <c r="X952" s="2">
        <f t="shared" si="1081"/>
        <v>12.628611039145405</v>
      </c>
      <c r="Y952" s="2">
        <f t="shared" si="1082"/>
        <v>88.983777454044358</v>
      </c>
      <c r="Z952" s="28">
        <f t="shared" si="1083"/>
        <v>0</v>
      </c>
      <c r="AA952" s="28">
        <f t="shared" si="1084"/>
        <v>11.666666666666666</v>
      </c>
      <c r="AB952" s="28">
        <f t="shared" si="1085"/>
        <v>131.24067644361097</v>
      </c>
      <c r="AC952" s="2">
        <f t="shared" si="1086"/>
        <v>147.33379545669638</v>
      </c>
      <c r="AD952" s="2">
        <f t="shared" si="1070"/>
        <v>147.33379545669638</v>
      </c>
      <c r="AE952" s="2">
        <f t="shared" si="1087"/>
        <v>147.33379545669638</v>
      </c>
      <c r="AF952" s="2">
        <f t="shared" si="1071"/>
        <v>3136.5661053440494</v>
      </c>
      <c r="AG952" s="33">
        <f t="shared" si="1088"/>
        <v>8.6556234335839602E-2</v>
      </c>
      <c r="AH952" s="33">
        <f t="shared" si="1089"/>
        <v>8.6556234335839602E-2</v>
      </c>
      <c r="AI952" s="2">
        <f t="shared" si="1090"/>
        <v>1.8072380457447148</v>
      </c>
      <c r="AJ952" s="7">
        <v>2.2000000000000002</v>
      </c>
      <c r="AK952" s="27">
        <f t="shared" si="1091"/>
        <v>0</v>
      </c>
      <c r="AL952" s="3">
        <f t="shared" si="1092"/>
        <v>4259.2677297037289</v>
      </c>
    </row>
    <row r="953" spans="1:38" ht="20.25" x14ac:dyDescent="0.3">
      <c r="A953" s="7">
        <v>38</v>
      </c>
      <c r="B953" s="7">
        <v>102</v>
      </c>
      <c r="C953" s="27">
        <v>82</v>
      </c>
      <c r="D953" s="27">
        <v>128</v>
      </c>
      <c r="E953" s="7">
        <v>9.75</v>
      </c>
      <c r="F953" s="32">
        <f t="shared" si="1072"/>
        <v>12.291666666666666</v>
      </c>
      <c r="G953" s="8">
        <f t="shared" si="1065"/>
        <v>56050</v>
      </c>
      <c r="H953" s="2">
        <v>1.4</v>
      </c>
      <c r="I953" s="7">
        <f t="shared" si="1066"/>
        <v>78470</v>
      </c>
      <c r="J953" s="7">
        <v>1.2</v>
      </c>
      <c r="K953" s="7">
        <v>1.75</v>
      </c>
      <c r="L953" s="7">
        <v>0</v>
      </c>
      <c r="M953" s="2">
        <f t="shared" si="1073"/>
        <v>2.1104761904761902</v>
      </c>
      <c r="N953" s="2">
        <f t="shared" si="1074"/>
        <v>1.8095238095238095</v>
      </c>
      <c r="O953" s="2">
        <f t="shared" si="1075"/>
        <v>7.5238095238095237</v>
      </c>
      <c r="P953" s="2">
        <f t="shared" si="1076"/>
        <v>68.806666666666672</v>
      </c>
      <c r="Q953" s="2">
        <f t="shared" si="1077"/>
        <v>74.806666666666672</v>
      </c>
      <c r="R953" s="2">
        <f t="shared" si="1078"/>
        <v>67.333333333333329</v>
      </c>
      <c r="S953" s="2">
        <f t="shared" si="1067"/>
        <v>71.333333333333329</v>
      </c>
      <c r="T953" s="2">
        <f t="shared" si="1068"/>
        <v>81.333333333333329</v>
      </c>
      <c r="U953" s="7">
        <f t="shared" si="1069"/>
        <v>1</v>
      </c>
      <c r="V953" s="2">
        <f t="shared" si="1079"/>
        <v>7.6236123746052531</v>
      </c>
      <c r="W953" s="28">
        <f t="shared" si="1080"/>
        <v>11.24393764362048</v>
      </c>
      <c r="X953" s="2">
        <f t="shared" si="1081"/>
        <v>12.622702456313615</v>
      </c>
      <c r="Y953" s="2">
        <f t="shared" si="1082"/>
        <v>93.706902104522896</v>
      </c>
      <c r="Z953" s="28">
        <f t="shared" si="1083"/>
        <v>0</v>
      </c>
      <c r="AA953" s="28">
        <f t="shared" si="1084"/>
        <v>12.291666666666666</v>
      </c>
      <c r="AB953" s="28">
        <f t="shared" si="1085"/>
        <v>138.2067335361684</v>
      </c>
      <c r="AC953" s="2">
        <f t="shared" si="1086"/>
        <v>155.15405102552151</v>
      </c>
      <c r="AD953" s="2">
        <f t="shared" si="1070"/>
        <v>155.15405102552151</v>
      </c>
      <c r="AE953" s="2">
        <f t="shared" si="1087"/>
        <v>155.15405102552151</v>
      </c>
      <c r="AF953" s="2">
        <f t="shared" si="1071"/>
        <v>3540.8890798610555</v>
      </c>
      <c r="AG953" s="33">
        <f t="shared" si="1088"/>
        <v>8.6792665256892235E-2</v>
      </c>
      <c r="AH953" s="33">
        <f t="shared" si="1089"/>
        <v>8.6792665256892235E-2</v>
      </c>
      <c r="AI953" s="2">
        <f t="shared" si="1090"/>
        <v>1.8073928473930787</v>
      </c>
      <c r="AJ953" s="7">
        <v>2.2000000000000002</v>
      </c>
      <c r="AK953" s="27">
        <f t="shared" si="1091"/>
        <v>0</v>
      </c>
      <c r="AL953" s="3">
        <f t="shared" si="1092"/>
        <v>4253.9290018363363</v>
      </c>
    </row>
    <row r="954" spans="1:38" ht="20.25" x14ac:dyDescent="0.3">
      <c r="A954" s="7">
        <v>38</v>
      </c>
      <c r="B954" s="7">
        <v>108</v>
      </c>
      <c r="C954" s="27">
        <v>87</v>
      </c>
      <c r="D954" s="27">
        <v>136</v>
      </c>
      <c r="E954" s="7">
        <v>10</v>
      </c>
      <c r="F954" s="32">
        <f t="shared" si="1072"/>
        <v>13</v>
      </c>
      <c r="G954" s="8">
        <f t="shared" si="1065"/>
        <v>59280</v>
      </c>
      <c r="H954" s="2">
        <v>1.4</v>
      </c>
      <c r="I954" s="7">
        <f t="shared" si="1066"/>
        <v>82992</v>
      </c>
      <c r="J954" s="7">
        <v>1.2</v>
      </c>
      <c r="K954" s="7">
        <v>1.75</v>
      </c>
      <c r="L954" s="7">
        <v>0</v>
      </c>
      <c r="M954" s="2">
        <f t="shared" si="1073"/>
        <v>2.0876190476190475</v>
      </c>
      <c r="N954" s="2">
        <f t="shared" si="1074"/>
        <v>1.8095238095238095</v>
      </c>
      <c r="O954" s="2">
        <f t="shared" si="1075"/>
        <v>7.5238095238095237</v>
      </c>
      <c r="P954" s="2">
        <f t="shared" si="1076"/>
        <v>68.846666666666678</v>
      </c>
      <c r="Q954" s="2">
        <f t="shared" si="1077"/>
        <v>74.846666666666678</v>
      </c>
      <c r="R954" s="2">
        <f t="shared" si="1078"/>
        <v>67.333333333333329</v>
      </c>
      <c r="S954" s="2">
        <f t="shared" si="1067"/>
        <v>71.333333333333329</v>
      </c>
      <c r="T954" s="2">
        <f t="shared" si="1068"/>
        <v>81.333333333333329</v>
      </c>
      <c r="U954" s="7">
        <f t="shared" si="1069"/>
        <v>1</v>
      </c>
      <c r="V954" s="2">
        <f t="shared" si="1079"/>
        <v>7.6195381184150301</v>
      </c>
      <c r="W954" s="28">
        <f t="shared" si="1080"/>
        <v>11.23792859170441</v>
      </c>
      <c r="X954" s="2">
        <f t="shared" si="1081"/>
        <v>12.615956556719967</v>
      </c>
      <c r="Y954" s="2">
        <f t="shared" si="1082"/>
        <v>99.053995539395387</v>
      </c>
      <c r="Z954" s="28">
        <f t="shared" si="1083"/>
        <v>0</v>
      </c>
      <c r="AA954" s="28">
        <f t="shared" si="1084"/>
        <v>13</v>
      </c>
      <c r="AB954" s="28">
        <f t="shared" si="1085"/>
        <v>146.09307169215734</v>
      </c>
      <c r="AC954" s="2">
        <f t="shared" si="1086"/>
        <v>164.00743523735957</v>
      </c>
      <c r="AD954" s="2">
        <f t="shared" si="1070"/>
        <v>164.00743523735957</v>
      </c>
      <c r="AE954" s="2">
        <f t="shared" si="1087"/>
        <v>164.00743523735957</v>
      </c>
      <c r="AF954" s="2">
        <f t="shared" si="1071"/>
        <v>3969.7164770760623</v>
      </c>
      <c r="AG954" s="33">
        <f t="shared" si="1088"/>
        <v>8.7060620300751887E-2</v>
      </c>
      <c r="AH954" s="33">
        <f t="shared" si="1089"/>
        <v>8.7060620300751887E-2</v>
      </c>
      <c r="AI954" s="2">
        <f t="shared" si="1090"/>
        <v>1.8075683213235001</v>
      </c>
      <c r="AJ954" s="7">
        <v>2.2000000000000002</v>
      </c>
      <c r="AK954" s="27">
        <f t="shared" si="1091"/>
        <v>0</v>
      </c>
      <c r="AL954" s="3">
        <f t="shared" si="1092"/>
        <v>4244.980695784715</v>
      </c>
    </row>
    <row r="955" spans="1:38" ht="20.25" x14ac:dyDescent="0.3">
      <c r="A955" s="7">
        <v>38</v>
      </c>
      <c r="B955" s="7">
        <v>114</v>
      </c>
      <c r="C955" s="27">
        <v>92</v>
      </c>
      <c r="D955" s="27">
        <v>143</v>
      </c>
      <c r="E955" s="7">
        <v>10.5</v>
      </c>
      <c r="F955" s="32">
        <f t="shared" si="1072"/>
        <v>13.666666666666666</v>
      </c>
      <c r="G955" s="8">
        <f t="shared" si="1065"/>
        <v>62320</v>
      </c>
      <c r="H955" s="2">
        <v>1.4</v>
      </c>
      <c r="I955" s="7">
        <f t="shared" si="1066"/>
        <v>87248</v>
      </c>
      <c r="J955" s="7">
        <v>1.2</v>
      </c>
      <c r="K955" s="7">
        <v>1.75</v>
      </c>
      <c r="L955" s="7">
        <v>0</v>
      </c>
      <c r="M955" s="2">
        <f t="shared" si="1073"/>
        <v>2.0676190476190475</v>
      </c>
      <c r="N955" s="2">
        <f t="shared" si="1074"/>
        <v>1.8095238095238095</v>
      </c>
      <c r="O955" s="2">
        <f t="shared" si="1075"/>
        <v>7.5238095238095237</v>
      </c>
      <c r="P955" s="2">
        <f t="shared" si="1076"/>
        <v>68.881666666666675</v>
      </c>
      <c r="Q955" s="2">
        <f t="shared" si="1077"/>
        <v>74.881666666666675</v>
      </c>
      <c r="R955" s="2">
        <f t="shared" si="1078"/>
        <v>67.333333333333329</v>
      </c>
      <c r="S955" s="2">
        <f t="shared" si="1067"/>
        <v>71.333333333333329</v>
      </c>
      <c r="T955" s="2">
        <f t="shared" si="1068"/>
        <v>81.333333333333329</v>
      </c>
      <c r="U955" s="7">
        <f t="shared" si="1069"/>
        <v>1</v>
      </c>
      <c r="V955" s="2">
        <f t="shared" si="1079"/>
        <v>7.6159767148563775</v>
      </c>
      <c r="W955" s="28">
        <f t="shared" si="1080"/>
        <v>11.232675937507215</v>
      </c>
      <c r="X955" s="2">
        <f t="shared" si="1081"/>
        <v>12.610059806565475</v>
      </c>
      <c r="Y955" s="2">
        <f t="shared" si="1082"/>
        <v>104.08501510303715</v>
      </c>
      <c r="Z955" s="28">
        <f t="shared" si="1083"/>
        <v>0</v>
      </c>
      <c r="AA955" s="28">
        <f t="shared" si="1084"/>
        <v>13.666666666666666</v>
      </c>
      <c r="AB955" s="28">
        <f t="shared" si="1085"/>
        <v>153.51323781259859</v>
      </c>
      <c r="AC955" s="2">
        <f t="shared" si="1086"/>
        <v>172.33748402306148</v>
      </c>
      <c r="AD955" s="2">
        <f t="shared" si="1070"/>
        <v>172.33748402306148</v>
      </c>
      <c r="AE955" s="2">
        <f t="shared" si="1087"/>
        <v>172.33748402306148</v>
      </c>
      <c r="AF955" s="2">
        <f t="shared" si="1071"/>
        <v>4423.0482969890691</v>
      </c>
      <c r="AG955" s="33">
        <f t="shared" si="1088"/>
        <v>8.7312813283208029E-2</v>
      </c>
      <c r="AH955" s="33">
        <f t="shared" si="1089"/>
        <v>8.7312813283208029E-2</v>
      </c>
      <c r="AI955" s="2">
        <f t="shared" si="1090"/>
        <v>1.8077335043858136</v>
      </c>
      <c r="AJ955" s="7">
        <v>2.2000000000000002</v>
      </c>
      <c r="AK955" s="27">
        <f t="shared" si="1091"/>
        <v>0</v>
      </c>
      <c r="AL955" s="3">
        <f t="shared" si="1092"/>
        <v>4255.4255718013819</v>
      </c>
    </row>
    <row r="956" spans="1:38" ht="20.25" x14ac:dyDescent="0.3">
      <c r="A956" s="7">
        <v>38</v>
      </c>
      <c r="B956" s="7">
        <v>120</v>
      </c>
      <c r="C956" s="27">
        <v>97</v>
      </c>
      <c r="D956" s="27">
        <v>151</v>
      </c>
      <c r="E956" s="7">
        <v>11</v>
      </c>
      <c r="F956" s="32">
        <f t="shared" si="1072"/>
        <v>14.416666666666666</v>
      </c>
      <c r="G956" s="8">
        <f t="shared" si="1065"/>
        <v>65740</v>
      </c>
      <c r="H956" s="2">
        <v>1.4</v>
      </c>
      <c r="I956" s="7">
        <f t="shared" si="1066"/>
        <v>92036</v>
      </c>
      <c r="J956" s="7">
        <v>1.2</v>
      </c>
      <c r="K956" s="7">
        <v>1.75</v>
      </c>
      <c r="L956" s="7">
        <v>0</v>
      </c>
      <c r="M956" s="2">
        <f t="shared" si="1073"/>
        <v>2.0447619047619048</v>
      </c>
      <c r="N956" s="2">
        <f t="shared" si="1074"/>
        <v>1.8095238095238095</v>
      </c>
      <c r="O956" s="2">
        <f t="shared" si="1075"/>
        <v>7.5238095238095237</v>
      </c>
      <c r="P956" s="2">
        <f t="shared" si="1076"/>
        <v>68.921666666666667</v>
      </c>
      <c r="Q956" s="2">
        <f t="shared" si="1077"/>
        <v>74.921666666666667</v>
      </c>
      <c r="R956" s="2">
        <f t="shared" si="1078"/>
        <v>67.333333333333329</v>
      </c>
      <c r="S956" s="2">
        <f t="shared" si="1067"/>
        <v>71.333333333333329</v>
      </c>
      <c r="T956" s="2">
        <f t="shared" si="1068"/>
        <v>81.333333333333329</v>
      </c>
      <c r="U956" s="7">
        <f t="shared" si="1069"/>
        <v>1</v>
      </c>
      <c r="V956" s="2">
        <f t="shared" si="1079"/>
        <v>7.611910613791788</v>
      </c>
      <c r="W956" s="28">
        <f t="shared" si="1080"/>
        <v>11.226678913448751</v>
      </c>
      <c r="X956" s="2">
        <f t="shared" si="1081"/>
        <v>12.603327409720828</v>
      </c>
      <c r="Y956" s="2">
        <f t="shared" si="1082"/>
        <v>109.73837801549827</v>
      </c>
      <c r="Z956" s="28">
        <f t="shared" si="1083"/>
        <v>0</v>
      </c>
      <c r="AA956" s="28">
        <f t="shared" si="1084"/>
        <v>14.416666666666666</v>
      </c>
      <c r="AB956" s="28">
        <f t="shared" si="1085"/>
        <v>161.85128766888616</v>
      </c>
      <c r="AC956" s="2">
        <f t="shared" si="1086"/>
        <v>181.69797015680859</v>
      </c>
      <c r="AD956" s="2">
        <f t="shared" si="1070"/>
        <v>181.69797015680859</v>
      </c>
      <c r="AE956" s="2">
        <f t="shared" si="1087"/>
        <v>181.69797015680859</v>
      </c>
      <c r="AF956" s="2">
        <f t="shared" si="1071"/>
        <v>4900.884539600077</v>
      </c>
      <c r="AG956" s="33">
        <f t="shared" si="1088"/>
        <v>8.7596530388471178E-2</v>
      </c>
      <c r="AH956" s="33">
        <f t="shared" si="1089"/>
        <v>8.7596530388471178E-2</v>
      </c>
      <c r="AI956" s="2">
        <f t="shared" si="1090"/>
        <v>1.8079193714213755</v>
      </c>
      <c r="AJ956" s="7">
        <v>2.2000000000000002</v>
      </c>
      <c r="AK956" s="27">
        <f t="shared" si="1091"/>
        <v>0</v>
      </c>
      <c r="AL956" s="3">
        <f t="shared" si="1092"/>
        <v>4261.0271205231811</v>
      </c>
    </row>
    <row r="957" spans="1:38" ht="20.25" x14ac:dyDescent="0.3">
      <c r="A957" s="7">
        <v>38</v>
      </c>
      <c r="B957" s="7">
        <v>132</v>
      </c>
      <c r="C957" s="27">
        <v>106</v>
      </c>
      <c r="D957" s="27">
        <v>166</v>
      </c>
      <c r="E957" s="7">
        <v>12</v>
      </c>
      <c r="F957" s="32">
        <f t="shared" si="1072"/>
        <v>15.833333333333334</v>
      </c>
      <c r="G957" s="8">
        <f t="shared" si="1065"/>
        <v>72200</v>
      </c>
      <c r="H957" s="2">
        <v>1.4</v>
      </c>
      <c r="I957" s="7">
        <f t="shared" si="1066"/>
        <v>101080</v>
      </c>
      <c r="J957" s="7">
        <v>1.2</v>
      </c>
      <c r="K957" s="7">
        <v>1.75</v>
      </c>
      <c r="L957" s="7">
        <v>0</v>
      </c>
      <c r="M957" s="2">
        <f t="shared" si="1073"/>
        <v>2.0019047619047616</v>
      </c>
      <c r="N957" s="2">
        <f t="shared" si="1074"/>
        <v>1.8095238095238095</v>
      </c>
      <c r="O957" s="2">
        <f t="shared" si="1075"/>
        <v>7.5238095238095237</v>
      </c>
      <c r="P957" s="2">
        <f t="shared" si="1076"/>
        <v>68.99666666666667</v>
      </c>
      <c r="Q957" s="2">
        <f t="shared" si="1077"/>
        <v>74.99666666666667</v>
      </c>
      <c r="R957" s="2">
        <f t="shared" si="1078"/>
        <v>67.333333333333329</v>
      </c>
      <c r="S957" s="2">
        <f t="shared" si="1067"/>
        <v>71.333333333333329</v>
      </c>
      <c r="T957" s="2">
        <f t="shared" si="1068"/>
        <v>81.333333333333329</v>
      </c>
      <c r="U957" s="7">
        <f t="shared" si="1069"/>
        <v>1</v>
      </c>
      <c r="V957" s="2">
        <f t="shared" si="1079"/>
        <v>7.6042983648558202</v>
      </c>
      <c r="W957" s="28">
        <f t="shared" si="1080"/>
        <v>11.215451735549619</v>
      </c>
      <c r="X957" s="2">
        <f t="shared" si="1081"/>
        <v>12.590723522138324</v>
      </c>
      <c r="Y957" s="2">
        <f t="shared" si="1082"/>
        <v>120.40139077688383</v>
      </c>
      <c r="Z957" s="28">
        <f t="shared" si="1083"/>
        <v>0</v>
      </c>
      <c r="AA957" s="28">
        <f t="shared" si="1084"/>
        <v>15.833333333333334</v>
      </c>
      <c r="AB957" s="28">
        <f t="shared" si="1085"/>
        <v>177.57798581286897</v>
      </c>
      <c r="AC957" s="2">
        <f t="shared" si="1086"/>
        <v>199.35312243385681</v>
      </c>
      <c r="AD957" s="2">
        <f t="shared" si="1070"/>
        <v>199.35312243385681</v>
      </c>
      <c r="AE957" s="2">
        <f t="shared" si="1087"/>
        <v>199.35312243385681</v>
      </c>
      <c r="AF957" s="2">
        <f t="shared" si="1071"/>
        <v>5930.0702929160934</v>
      </c>
      <c r="AG957" s="33">
        <f t="shared" si="1088"/>
        <v>8.8132440476190482E-2</v>
      </c>
      <c r="AH957" s="33">
        <f t="shared" si="1089"/>
        <v>8.8132440476190482E-2</v>
      </c>
      <c r="AI957" s="2">
        <f t="shared" si="1090"/>
        <v>1.808270557901493</v>
      </c>
      <c r="AJ957" s="7">
        <v>2.2000000000000002</v>
      </c>
      <c r="AK957" s="27">
        <f t="shared" si="1091"/>
        <v>0</v>
      </c>
      <c r="AL957" s="3">
        <f t="shared" si="1092"/>
        <v>4277.9371141204174</v>
      </c>
    </row>
    <row r="958" spans="1:38" ht="20.25" x14ac:dyDescent="0.3">
      <c r="A958" s="7">
        <v>38</v>
      </c>
      <c r="B958" s="7">
        <v>144</v>
      </c>
      <c r="C958" s="27">
        <v>116</v>
      </c>
      <c r="D958" s="27">
        <v>180</v>
      </c>
      <c r="E958" s="7">
        <v>13</v>
      </c>
      <c r="F958" s="32">
        <f t="shared" si="1072"/>
        <v>17.166666666666668</v>
      </c>
      <c r="G958" s="8">
        <f t="shared" si="1065"/>
        <v>78280</v>
      </c>
      <c r="H958" s="2">
        <v>1.4</v>
      </c>
      <c r="I958" s="7">
        <f t="shared" si="1066"/>
        <v>109592</v>
      </c>
      <c r="J958" s="7">
        <v>1.2</v>
      </c>
      <c r="K958" s="7">
        <v>1.75</v>
      </c>
      <c r="L958" s="7">
        <v>0</v>
      </c>
      <c r="M958" s="2">
        <f t="shared" si="1073"/>
        <v>1.9619047619047618</v>
      </c>
      <c r="N958" s="2">
        <f t="shared" si="1074"/>
        <v>1.8095238095238095</v>
      </c>
      <c r="O958" s="2">
        <f t="shared" si="1075"/>
        <v>7.5238095238095237</v>
      </c>
      <c r="P958" s="2">
        <f t="shared" si="1076"/>
        <v>69.066666666666677</v>
      </c>
      <c r="Q958" s="2">
        <f t="shared" si="1077"/>
        <v>75.066666666666677</v>
      </c>
      <c r="R958" s="2">
        <f t="shared" si="1078"/>
        <v>67.333333333333329</v>
      </c>
      <c r="S958" s="2">
        <f t="shared" si="1067"/>
        <v>71.333333333333329</v>
      </c>
      <c r="T958" s="2">
        <f t="shared" si="1068"/>
        <v>81.333333333333329</v>
      </c>
      <c r="U958" s="7">
        <f t="shared" si="1069"/>
        <v>1</v>
      </c>
      <c r="V958" s="2">
        <f t="shared" si="1079"/>
        <v>7.5972073228637251</v>
      </c>
      <c r="W958" s="28">
        <f t="shared" si="1080"/>
        <v>11.204993277004032</v>
      </c>
      <c r="X958" s="2">
        <f t="shared" si="1081"/>
        <v>12.578982616544856</v>
      </c>
      <c r="Y958" s="2">
        <f t="shared" si="1082"/>
        <v>130.41872570916061</v>
      </c>
      <c r="Z958" s="28">
        <f t="shared" si="1083"/>
        <v>0</v>
      </c>
      <c r="AA958" s="28">
        <f t="shared" si="1084"/>
        <v>17.166666666666668</v>
      </c>
      <c r="AB958" s="28">
        <f t="shared" si="1085"/>
        <v>192.35238458856924</v>
      </c>
      <c r="AC958" s="2">
        <f t="shared" si="1086"/>
        <v>215.93920158402005</v>
      </c>
      <c r="AD958" s="2">
        <f t="shared" si="1070"/>
        <v>215.93920158402005</v>
      </c>
      <c r="AE958" s="2">
        <f t="shared" si="1087"/>
        <v>215.93920158402005</v>
      </c>
      <c r="AF958" s="2">
        <f t="shared" si="1071"/>
        <v>7057.2737370241111</v>
      </c>
      <c r="AG958" s="33">
        <f t="shared" si="1088"/>
        <v>8.8636826441102753E-2</v>
      </c>
      <c r="AH958" s="33">
        <f t="shared" si="1089"/>
        <v>8.8636826441102753E-2</v>
      </c>
      <c r="AI958" s="2">
        <f t="shared" si="1090"/>
        <v>1.8086012110090282</v>
      </c>
      <c r="AJ958" s="7">
        <v>2.2000000000000002</v>
      </c>
      <c r="AK958" s="27">
        <f t="shared" si="1091"/>
        <v>0</v>
      </c>
      <c r="AL958" s="3">
        <f t="shared" si="1092"/>
        <v>4299.7971038603491</v>
      </c>
    </row>
    <row r="959" spans="1:38" ht="18.75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26"/>
      <c r="V959" s="7"/>
      <c r="W959" s="7"/>
      <c r="X959" s="26"/>
      <c r="Y959" s="26"/>
      <c r="Z959" s="26"/>
      <c r="AA959" s="7"/>
      <c r="AB959" s="7"/>
      <c r="AC959" s="7"/>
      <c r="AD959" s="7"/>
      <c r="AE959" s="7"/>
      <c r="AF959" s="7"/>
      <c r="AG959" s="7"/>
      <c r="AH959" s="7"/>
    </row>
    <row r="960" spans="1:38" ht="150" x14ac:dyDescent="0.2">
      <c r="A960" s="7" t="s">
        <v>10</v>
      </c>
      <c r="B960" s="7" t="s">
        <v>82</v>
      </c>
      <c r="C960" s="31" t="s">
        <v>83</v>
      </c>
      <c r="D960" s="31" t="s">
        <v>84</v>
      </c>
      <c r="E960" s="7" t="s">
        <v>12</v>
      </c>
      <c r="F960" s="7" t="s">
        <v>85</v>
      </c>
      <c r="G960" s="7" t="s">
        <v>47</v>
      </c>
      <c r="H960" s="7" t="s">
        <v>14</v>
      </c>
      <c r="I960" s="7" t="s">
        <v>15</v>
      </c>
      <c r="J960" s="7" t="s">
        <v>16</v>
      </c>
      <c r="K960" s="7" t="s">
        <v>17</v>
      </c>
      <c r="L960" s="7" t="s">
        <v>18</v>
      </c>
      <c r="M960" s="7" t="s">
        <v>25</v>
      </c>
      <c r="N960" s="7" t="s">
        <v>26</v>
      </c>
      <c r="O960" s="7" t="s">
        <v>27</v>
      </c>
      <c r="P960" s="7" t="s">
        <v>28</v>
      </c>
      <c r="Q960" s="7" t="s">
        <v>29</v>
      </c>
      <c r="R960" s="7" t="s">
        <v>30</v>
      </c>
      <c r="S960" s="7" t="s">
        <v>31</v>
      </c>
      <c r="T960" s="7" t="s">
        <v>32</v>
      </c>
      <c r="U960" s="7" t="s">
        <v>33</v>
      </c>
      <c r="V960" s="7" t="s">
        <v>34</v>
      </c>
      <c r="W960" s="26" t="s">
        <v>35</v>
      </c>
      <c r="X960" s="7" t="s">
        <v>36</v>
      </c>
      <c r="Y960" s="7" t="s">
        <v>37</v>
      </c>
      <c r="Z960" s="26" t="s">
        <v>59</v>
      </c>
      <c r="AA960" s="26" t="s">
        <v>60</v>
      </c>
      <c r="AB960" s="26" t="s">
        <v>61</v>
      </c>
      <c r="AC960" s="7" t="s">
        <v>39</v>
      </c>
      <c r="AD960" s="7" t="s">
        <v>40</v>
      </c>
      <c r="AE960" s="7" t="s">
        <v>41</v>
      </c>
      <c r="AF960" s="7" t="s">
        <v>21</v>
      </c>
      <c r="AG960" s="26" t="s">
        <v>90</v>
      </c>
      <c r="AH960" s="26" t="s">
        <v>89</v>
      </c>
      <c r="AI960" s="7" t="s">
        <v>22</v>
      </c>
      <c r="AJ960" s="7" t="s">
        <v>23</v>
      </c>
      <c r="AK960" s="26" t="s">
        <v>20</v>
      </c>
      <c r="AL960" s="7" t="s">
        <v>24</v>
      </c>
    </row>
    <row r="961" spans="1:38" ht="20.25" x14ac:dyDescent="0.3">
      <c r="A961" s="7">
        <v>39</v>
      </c>
      <c r="B961" s="7">
        <v>18</v>
      </c>
      <c r="C961" s="27">
        <v>14</v>
      </c>
      <c r="D961" s="27">
        <v>23</v>
      </c>
      <c r="E961" s="7">
        <v>2.75</v>
      </c>
      <c r="F961" s="32">
        <f>($D961+2*$E961)/12</f>
        <v>2.375</v>
      </c>
      <c r="G961" s="8">
        <f t="shared" ref="G961:G983" si="1094">$B$4*$A961*$F961</f>
        <v>11115</v>
      </c>
      <c r="H961" s="2">
        <v>1.4</v>
      </c>
      <c r="I961" s="7">
        <f t="shared" ref="I961:I983" si="1095">$G961*$H961</f>
        <v>15560.999999999998</v>
      </c>
      <c r="J961" s="7">
        <v>1.2</v>
      </c>
      <c r="K961" s="7">
        <v>1.1499999999999999</v>
      </c>
      <c r="L961" s="7">
        <v>0</v>
      </c>
      <c r="M961" s="2">
        <f>($E$7-$C$7-0.06*$D961/12)/$K961</f>
        <v>3.6681159420289853</v>
      </c>
      <c r="N961" s="2">
        <f>($F$7-$B$7)/$K961</f>
        <v>2.7536231884057973</v>
      </c>
      <c r="O961" s="2">
        <f>($G$7-$B$7)/$K961</f>
        <v>11.449275362318842</v>
      </c>
      <c r="P961" s="2">
        <f>$C$7+$K961*$A961+0.06*$D961/12</f>
        <v>46.631666666666661</v>
      </c>
      <c r="Q961" s="2">
        <f>IF($A961&lt;$M961,$P961,$P961+$E$7)</f>
        <v>52.631666666666661</v>
      </c>
      <c r="R961" s="2">
        <f>$B$7+K961*$A961</f>
        <v>45.68333333333333</v>
      </c>
      <c r="S961" s="2">
        <f t="shared" ref="S961:S983" si="1096">$R961+$F$7</f>
        <v>49.68333333333333</v>
      </c>
      <c r="T961" s="2">
        <f t="shared" ref="T961:T983" si="1097">$R961+$G$7</f>
        <v>59.68333333333333</v>
      </c>
      <c r="U961" s="7">
        <f t="shared" ref="U961:U983" si="1098">IF($A961&lt;$M961,0.5,1)</f>
        <v>1</v>
      </c>
      <c r="V961" s="2">
        <f>($U961*$H$7*(1+$L961)*$J961)/($Q961*$R961)</f>
        <v>15.970786953710912</v>
      </c>
      <c r="W961" s="28">
        <f>IF($A961&lt;$N961,(($U961*$I$7/2*(1+$L961)*$J$7)/($R961*$Q961)),(($U961*$I$7*(1+$L961)*$J$7)/($S961*$Q961)))</f>
        <v>22.945282120157668</v>
      </c>
      <c r="X961" s="2">
        <f>(2*$U961*$H$7*(1+$L961)*$J961)/($Q961*$T961)</f>
        <v>24.448995833633962</v>
      </c>
      <c r="Y961" s="2">
        <f>IF($R961&gt;$F961,$F961*$V961,$R961*$V961)</f>
        <v>37.930619015063414</v>
      </c>
      <c r="Z961" s="28">
        <f>IF($N961&lt;$A961,0,$F$7-$B$7-$K961*$A961)</f>
        <v>0</v>
      </c>
      <c r="AA961" s="28">
        <f>IF($S961&gt;$F961,$F961,$S961)</f>
        <v>2.375</v>
      </c>
      <c r="AB961" s="28">
        <f>($AA961-$Z961)*$W961</f>
        <v>54.49504503537446</v>
      </c>
      <c r="AC961" s="2">
        <f>IF($T961&gt;$F961,$F961*$X961,$T961*$X961)</f>
        <v>58.06636510488066</v>
      </c>
      <c r="AD961" s="2">
        <f t="shared" ref="AD961:AD983" si="1099">IF($Y961&gt;$AC961,$Y961,$AC961)</f>
        <v>58.06636510488066</v>
      </c>
      <c r="AE961" s="2">
        <f>IF($AB961&gt;$AD961,$AB961,$AD961)</f>
        <v>58.06636510488066</v>
      </c>
      <c r="AF961" s="2">
        <f t="shared" ref="AF961:AF983" si="1100">PI()*($B961/(2*12))^2*62.4</f>
        <v>110.26990214100174</v>
      </c>
      <c r="AG961" s="33">
        <f>0.23*($M$7/$H961)*(1+0.35*$M$7*($F961/$A961))</f>
        <v>8.3018257783882776E-2</v>
      </c>
      <c r="AH961" s="33">
        <f>IF(AG961&gt;0.33,0.33,AG961)</f>
        <v>8.3018257783882776E-2</v>
      </c>
      <c r="AI961" s="2">
        <f>$P$7/($O$7-$N$7*AH961)</f>
        <v>1.8049247412807023</v>
      </c>
      <c r="AJ961" s="7">
        <v>2.4</v>
      </c>
      <c r="AK961" s="27">
        <f>IF($A961&gt;$F961,0,$AE961)</f>
        <v>0</v>
      </c>
      <c r="AL961" s="3">
        <f>(12/$D961)*(($I961+$AF961)/$AI961+$AK961/$AJ961)</f>
        <v>4530.0031322914001</v>
      </c>
    </row>
    <row r="962" spans="1:38" ht="20.25" x14ac:dyDescent="0.3">
      <c r="A962" s="7">
        <v>39</v>
      </c>
      <c r="B962" s="7">
        <v>24</v>
      </c>
      <c r="C962" s="27">
        <v>19</v>
      </c>
      <c r="D962" s="27">
        <v>30</v>
      </c>
      <c r="E962" s="7">
        <v>3.25</v>
      </c>
      <c r="F962" s="32">
        <f t="shared" ref="F962:F983" si="1101">($D962+2*$E962)/12</f>
        <v>3.0416666666666665</v>
      </c>
      <c r="G962" s="8">
        <f t="shared" si="1094"/>
        <v>14235</v>
      </c>
      <c r="H962" s="2">
        <v>1.4</v>
      </c>
      <c r="I962" s="7">
        <f t="shared" si="1095"/>
        <v>19929</v>
      </c>
      <c r="J962" s="7">
        <v>1.2</v>
      </c>
      <c r="K962" s="4">
        <f>(1.75-1.15)*(($D962-24)/(96-24))+1.15</f>
        <v>1.2</v>
      </c>
      <c r="L962" s="7">
        <v>0</v>
      </c>
      <c r="M962" s="2">
        <f t="shared" ref="M962:M983" si="1102">($E$7-$C$7-0.06*$D962/12)/$K962</f>
        <v>3.4861111111111107</v>
      </c>
      <c r="N962" s="2">
        <f t="shared" ref="N962:N983" si="1103">($F$7-$B$7)/$K962</f>
        <v>2.6388888888888888</v>
      </c>
      <c r="O962" s="2">
        <f t="shared" ref="O962:O983" si="1104">($G$7-$B$7)/$K962</f>
        <v>10.972222222222221</v>
      </c>
      <c r="P962" s="2">
        <f t="shared" ref="P962:P983" si="1105">$C$7+$K962*$A962+0.06*$D962/12</f>
        <v>48.61666666666666</v>
      </c>
      <c r="Q962" s="2">
        <f t="shared" ref="Q962:Q983" si="1106">IF($A962&lt;$M962,$P962,$P962+$E$7)</f>
        <v>54.61666666666666</v>
      </c>
      <c r="R962" s="2">
        <f t="shared" ref="R962:R983" si="1107">$B$7+K962*$A962</f>
        <v>47.633333333333333</v>
      </c>
      <c r="S962" s="2">
        <f t="shared" si="1096"/>
        <v>51.633333333333333</v>
      </c>
      <c r="T962" s="2">
        <f t="shared" si="1097"/>
        <v>61.633333333333333</v>
      </c>
      <c r="U962" s="7">
        <f t="shared" si="1098"/>
        <v>1</v>
      </c>
      <c r="V962" s="2">
        <f t="shared" ref="V962:V983" si="1108">($U962*$H$7*(1+$L962)*$J962)/($Q962*$R962)</f>
        <v>14.760295744050666</v>
      </c>
      <c r="W962" s="28">
        <f t="shared" ref="W962:W983" si="1109">IF($A962&lt;$N962,(($U962*$I$7/2*(1+$L962)*$J$7)/($R962*$Q962)),(($U962*$I$7*(1+$L962)*$J$7)/($S962*$Q962)))</f>
        <v>21.276289761790267</v>
      </c>
      <c r="X962" s="2">
        <f t="shared" ref="X962:X983" si="1110">(2*$U962*$H$7*(1+$L962)*$J962)/($Q962*$T962)</f>
        <v>22.814994719576418</v>
      </c>
      <c r="Y962" s="2">
        <f t="shared" ref="Y962:Y983" si="1111">IF($R962&gt;$F962,$F962*$V962,$R962*$V962)</f>
        <v>44.895899554820772</v>
      </c>
      <c r="Z962" s="28">
        <f t="shared" ref="Z962:Z983" si="1112">IF($N962&lt;$A962,0,$F$7-$B$7-$K962*$A962)</f>
        <v>0</v>
      </c>
      <c r="AA962" s="28">
        <f t="shared" ref="AA962:AA983" si="1113">IF($S962&gt;$F962,$F962,$S962)</f>
        <v>3.0416666666666665</v>
      </c>
      <c r="AB962" s="28">
        <f t="shared" ref="AB962:AB983" si="1114">($AA962-$Z962)*$W962</f>
        <v>64.715381358778728</v>
      </c>
      <c r="AC962" s="2">
        <f t="shared" ref="AC962:AC983" si="1115">IF($T962&gt;$F962,$F962*$X962,$T962*$X962)</f>
        <v>69.395608938711604</v>
      </c>
      <c r="AD962" s="2">
        <f t="shared" si="1099"/>
        <v>69.395608938711604</v>
      </c>
      <c r="AE962" s="2">
        <f t="shared" ref="AE962:AE983" si="1116">IF($AB962&gt;$AD962,$AB962,$AD962)</f>
        <v>69.395608938711604</v>
      </c>
      <c r="AF962" s="2">
        <f t="shared" si="1100"/>
        <v>196.03538158400309</v>
      </c>
      <c r="AG962" s="33">
        <f t="shared" ref="AG962:AG983" si="1117">0.23*($M$7/$H962)*(1+0.35*$M$7*($F962/$A962))</f>
        <v>8.3263984279609266E-2</v>
      </c>
      <c r="AH962" s="33">
        <f t="shared" ref="AH962:AH983" si="1118">IF(AG962&gt;0.33,0.33,AG962)</f>
        <v>8.3263984279609266E-2</v>
      </c>
      <c r="AI962" s="2">
        <f t="shared" ref="AI962:AI983" si="1119">$P$7/($O$7-$N$7*AH962)</f>
        <v>1.8050852180534573</v>
      </c>
      <c r="AJ962" s="7">
        <v>2.2000000000000002</v>
      </c>
      <c r="AK962" s="27">
        <f t="shared" ref="AK962:AK983" si="1120">IF($A962&gt;$F962,0,$AE962)</f>
        <v>0</v>
      </c>
      <c r="AL962" s="3">
        <f t="shared" ref="AL962:AL983" si="1121">(12/$D962)*(($I962+$AF962)/$AI962+$AK962/$AJ962)</f>
        <v>4459.631086733104</v>
      </c>
    </row>
    <row r="963" spans="1:38" ht="20.25" x14ac:dyDescent="0.3">
      <c r="A963" s="7">
        <v>39</v>
      </c>
      <c r="B963" s="7">
        <v>27</v>
      </c>
      <c r="C963" s="27">
        <v>22</v>
      </c>
      <c r="D963" s="27">
        <v>34</v>
      </c>
      <c r="E963" s="7">
        <v>3.5</v>
      </c>
      <c r="F963" s="32">
        <f t="shared" si="1101"/>
        <v>3.4166666666666665</v>
      </c>
      <c r="G963" s="8">
        <f t="shared" si="1094"/>
        <v>15990</v>
      </c>
      <c r="H963" s="2">
        <v>1.4</v>
      </c>
      <c r="I963" s="7">
        <f t="shared" si="1095"/>
        <v>22386</v>
      </c>
      <c r="J963" s="7">
        <v>1.2</v>
      </c>
      <c r="K963" s="4">
        <f t="shared" ref="K963:K973" si="1122">(1.75-1.15)*(($D963-24)/(96-24))+1.15</f>
        <v>1.2333333333333332</v>
      </c>
      <c r="L963" s="7">
        <v>0</v>
      </c>
      <c r="M963" s="2">
        <f t="shared" si="1102"/>
        <v>3.3756756756756761</v>
      </c>
      <c r="N963" s="2">
        <f t="shared" si="1103"/>
        <v>2.567567567567568</v>
      </c>
      <c r="O963" s="2">
        <f t="shared" si="1104"/>
        <v>10.675675675675677</v>
      </c>
      <c r="P963" s="2">
        <f t="shared" si="1105"/>
        <v>49.93666666666666</v>
      </c>
      <c r="Q963" s="2">
        <f t="shared" si="1106"/>
        <v>55.93666666666666</v>
      </c>
      <c r="R963" s="2">
        <f t="shared" si="1107"/>
        <v>48.93333333333333</v>
      </c>
      <c r="S963" s="2">
        <f t="shared" si="1096"/>
        <v>52.93333333333333</v>
      </c>
      <c r="T963" s="2">
        <f t="shared" si="1097"/>
        <v>62.93333333333333</v>
      </c>
      <c r="U963" s="7">
        <f t="shared" si="1098"/>
        <v>1</v>
      </c>
      <c r="V963" s="2">
        <f t="shared" si="1108"/>
        <v>14.029100966822639</v>
      </c>
      <c r="W963" s="28">
        <f t="shared" si="1109"/>
        <v>20.264011550786794</v>
      </c>
      <c r="X963" s="2">
        <f t="shared" si="1110"/>
        <v>21.816440910270799</v>
      </c>
      <c r="Y963" s="2">
        <f t="shared" si="1111"/>
        <v>47.932761636644017</v>
      </c>
      <c r="Z963" s="28">
        <f t="shared" si="1112"/>
        <v>0</v>
      </c>
      <c r="AA963" s="28">
        <f t="shared" si="1113"/>
        <v>3.4166666666666665</v>
      </c>
      <c r="AB963" s="28">
        <f t="shared" si="1114"/>
        <v>69.235372798521539</v>
      </c>
      <c r="AC963" s="2">
        <f t="shared" si="1115"/>
        <v>74.539506443425225</v>
      </c>
      <c r="AD963" s="2">
        <f t="shared" si="1099"/>
        <v>74.539506443425225</v>
      </c>
      <c r="AE963" s="2">
        <f t="shared" si="1116"/>
        <v>74.539506443425225</v>
      </c>
      <c r="AF963" s="2">
        <f t="shared" si="1100"/>
        <v>248.1072798172539</v>
      </c>
      <c r="AG963" s="33">
        <f t="shared" si="1117"/>
        <v>8.3402205433455431E-2</v>
      </c>
      <c r="AH963" s="33">
        <f t="shared" si="1118"/>
        <v>8.3402205433455431E-2</v>
      </c>
      <c r="AI963" s="2">
        <f t="shared" si="1119"/>
        <v>1.805175498779056</v>
      </c>
      <c r="AJ963" s="7">
        <v>2.2000000000000002</v>
      </c>
      <c r="AK963" s="27">
        <f t="shared" si="1120"/>
        <v>0</v>
      </c>
      <c r="AL963" s="3">
        <f t="shared" si="1121"/>
        <v>4425.3361831596403</v>
      </c>
    </row>
    <row r="964" spans="1:38" ht="20.25" x14ac:dyDescent="0.3">
      <c r="A964" s="7">
        <v>39</v>
      </c>
      <c r="B964" s="7">
        <v>30</v>
      </c>
      <c r="C964" s="27">
        <v>24</v>
      </c>
      <c r="D964" s="27">
        <v>38</v>
      </c>
      <c r="E964" s="7">
        <v>3.75</v>
      </c>
      <c r="F964" s="32">
        <f t="shared" si="1101"/>
        <v>3.7916666666666665</v>
      </c>
      <c r="G964" s="8">
        <f t="shared" si="1094"/>
        <v>17745</v>
      </c>
      <c r="H964" s="2">
        <v>1.4</v>
      </c>
      <c r="I964" s="7">
        <f t="shared" si="1095"/>
        <v>24843</v>
      </c>
      <c r="J964" s="7">
        <v>1.2</v>
      </c>
      <c r="K964" s="4">
        <f t="shared" si="1122"/>
        <v>1.2666666666666666</v>
      </c>
      <c r="L964" s="7">
        <v>0</v>
      </c>
      <c r="M964" s="2">
        <f t="shared" si="1102"/>
        <v>3.271052631578947</v>
      </c>
      <c r="N964" s="2">
        <f t="shared" si="1103"/>
        <v>2.5</v>
      </c>
      <c r="O964" s="2">
        <f t="shared" si="1104"/>
        <v>10.394736842105264</v>
      </c>
      <c r="P964" s="2">
        <f t="shared" si="1105"/>
        <v>51.256666666666661</v>
      </c>
      <c r="Q964" s="2">
        <f t="shared" si="1106"/>
        <v>57.256666666666661</v>
      </c>
      <c r="R964" s="2">
        <f t="shared" si="1107"/>
        <v>50.233333333333334</v>
      </c>
      <c r="S964" s="2">
        <f t="shared" si="1096"/>
        <v>54.233333333333334</v>
      </c>
      <c r="T964" s="2">
        <f t="shared" si="1097"/>
        <v>64.233333333333334</v>
      </c>
      <c r="U964" s="7">
        <f t="shared" si="1098"/>
        <v>1</v>
      </c>
      <c r="V964" s="2">
        <f t="shared" si="1108"/>
        <v>13.350980630686264</v>
      </c>
      <c r="W964" s="28">
        <f t="shared" si="1109"/>
        <v>19.322303136950868</v>
      </c>
      <c r="X964" s="2">
        <f t="shared" si="1110"/>
        <v>20.882125387072339</v>
      </c>
      <c r="Y964" s="2">
        <f t="shared" si="1111"/>
        <v>50.622468224685413</v>
      </c>
      <c r="Z964" s="28">
        <f t="shared" si="1112"/>
        <v>0</v>
      </c>
      <c r="AA964" s="28">
        <f t="shared" si="1113"/>
        <v>3.7916666666666665</v>
      </c>
      <c r="AB964" s="28">
        <f t="shared" si="1114"/>
        <v>73.263732727605372</v>
      </c>
      <c r="AC964" s="2">
        <f t="shared" si="1115"/>
        <v>79.178058759315945</v>
      </c>
      <c r="AD964" s="2">
        <f t="shared" si="1099"/>
        <v>79.178058759315945</v>
      </c>
      <c r="AE964" s="2">
        <f t="shared" si="1116"/>
        <v>79.178058759315945</v>
      </c>
      <c r="AF964" s="2">
        <f t="shared" si="1100"/>
        <v>306.30528372500481</v>
      </c>
      <c r="AG964" s="33">
        <f t="shared" si="1117"/>
        <v>8.3540426587301583E-2</v>
      </c>
      <c r="AH964" s="33">
        <f t="shared" si="1118"/>
        <v>8.3540426587301583E-2</v>
      </c>
      <c r="AI964" s="2">
        <f t="shared" si="1119"/>
        <v>1.8052657885358263</v>
      </c>
      <c r="AJ964" s="7">
        <v>2.2000000000000002</v>
      </c>
      <c r="AK964" s="27">
        <f t="shared" si="1120"/>
        <v>0</v>
      </c>
      <c r="AL964" s="3">
        <f t="shared" si="1121"/>
        <v>4399.2889742359639</v>
      </c>
    </row>
    <row r="965" spans="1:38" ht="20.25" x14ac:dyDescent="0.3">
      <c r="A965" s="7">
        <v>39</v>
      </c>
      <c r="B965" s="7">
        <v>33</v>
      </c>
      <c r="C965" s="27">
        <v>27</v>
      </c>
      <c r="D965" s="27">
        <v>42</v>
      </c>
      <c r="E965" s="7">
        <v>3.75</v>
      </c>
      <c r="F965" s="32">
        <f t="shared" si="1101"/>
        <v>4.125</v>
      </c>
      <c r="G965" s="8">
        <f t="shared" si="1094"/>
        <v>19305</v>
      </c>
      <c r="H965" s="2">
        <v>1.4</v>
      </c>
      <c r="I965" s="7">
        <f t="shared" si="1095"/>
        <v>27027</v>
      </c>
      <c r="J965" s="7">
        <v>1.2</v>
      </c>
      <c r="K965" s="4">
        <f t="shared" si="1122"/>
        <v>1.2999999999999998</v>
      </c>
      <c r="L965" s="7">
        <v>0</v>
      </c>
      <c r="M965" s="2">
        <f t="shared" si="1102"/>
        <v>3.1717948717948721</v>
      </c>
      <c r="N965" s="2">
        <f t="shared" si="1103"/>
        <v>2.4358974358974361</v>
      </c>
      <c r="O965" s="2">
        <f t="shared" si="1104"/>
        <v>10.12820512820513</v>
      </c>
      <c r="P965" s="2">
        <f t="shared" si="1105"/>
        <v>52.576666666666661</v>
      </c>
      <c r="Q965" s="2">
        <f t="shared" si="1106"/>
        <v>58.576666666666661</v>
      </c>
      <c r="R965" s="2">
        <f t="shared" si="1107"/>
        <v>51.533333333333331</v>
      </c>
      <c r="S965" s="2">
        <f t="shared" si="1096"/>
        <v>55.533333333333331</v>
      </c>
      <c r="T965" s="2">
        <f t="shared" si="1097"/>
        <v>65.533333333333331</v>
      </c>
      <c r="U965" s="7">
        <f t="shared" si="1098"/>
        <v>1</v>
      </c>
      <c r="V965" s="2">
        <f t="shared" si="1108"/>
        <v>12.720914545416132</v>
      </c>
      <c r="W965" s="28">
        <f t="shared" si="1109"/>
        <v>18.444753420630757</v>
      </c>
      <c r="X965" s="2">
        <f t="shared" si="1110"/>
        <v>20.006646884245516</v>
      </c>
      <c r="Y965" s="2">
        <f t="shared" si="1111"/>
        <v>52.473772499841544</v>
      </c>
      <c r="Z965" s="28">
        <f t="shared" si="1112"/>
        <v>0</v>
      </c>
      <c r="AA965" s="28">
        <f t="shared" si="1113"/>
        <v>4.125</v>
      </c>
      <c r="AB965" s="28">
        <f t="shared" si="1114"/>
        <v>76.084607860101869</v>
      </c>
      <c r="AC965" s="2">
        <f t="shared" si="1115"/>
        <v>82.527418397512747</v>
      </c>
      <c r="AD965" s="2">
        <f t="shared" si="1099"/>
        <v>82.527418397512747</v>
      </c>
      <c r="AE965" s="2">
        <f t="shared" si="1116"/>
        <v>82.527418397512747</v>
      </c>
      <c r="AF965" s="2">
        <f t="shared" si="1100"/>
        <v>370.62939330725584</v>
      </c>
      <c r="AG965" s="33">
        <f t="shared" si="1117"/>
        <v>8.3663289835164828E-2</v>
      </c>
      <c r="AH965" s="33">
        <f t="shared" si="1118"/>
        <v>8.3663289835164828E-2</v>
      </c>
      <c r="AI965" s="2">
        <f t="shared" si="1119"/>
        <v>1.8053460536802197</v>
      </c>
      <c r="AJ965" s="7">
        <v>2.2000000000000002</v>
      </c>
      <c r="AK965" s="27">
        <f t="shared" si="1120"/>
        <v>0</v>
      </c>
      <c r="AL965" s="3">
        <f t="shared" si="1121"/>
        <v>4335.9521552204606</v>
      </c>
    </row>
    <row r="966" spans="1:38" ht="20.25" x14ac:dyDescent="0.3">
      <c r="A966" s="7">
        <v>39</v>
      </c>
      <c r="B966" s="7">
        <v>36</v>
      </c>
      <c r="C966" s="27">
        <v>29</v>
      </c>
      <c r="D966" s="27">
        <v>45</v>
      </c>
      <c r="E966" s="7">
        <v>4.5</v>
      </c>
      <c r="F966" s="32">
        <f t="shared" si="1101"/>
        <v>4.5</v>
      </c>
      <c r="G966" s="8">
        <f t="shared" si="1094"/>
        <v>21060</v>
      </c>
      <c r="H966" s="2">
        <v>1.4</v>
      </c>
      <c r="I966" s="7">
        <f t="shared" si="1095"/>
        <v>29483.999999999996</v>
      </c>
      <c r="J966" s="7">
        <v>1.2</v>
      </c>
      <c r="K966" s="4">
        <f t="shared" si="1122"/>
        <v>1.325</v>
      </c>
      <c r="L966" s="7">
        <v>0</v>
      </c>
      <c r="M966" s="2">
        <f t="shared" si="1102"/>
        <v>3.10062893081761</v>
      </c>
      <c r="N966" s="2">
        <f t="shared" si="1103"/>
        <v>2.3899371069182389</v>
      </c>
      <c r="O966" s="2">
        <f t="shared" si="1104"/>
        <v>9.9371069182389942</v>
      </c>
      <c r="P966" s="2">
        <f t="shared" si="1105"/>
        <v>53.566666666666663</v>
      </c>
      <c r="Q966" s="2">
        <f t="shared" si="1106"/>
        <v>59.566666666666663</v>
      </c>
      <c r="R966" s="2">
        <f t="shared" si="1107"/>
        <v>52.508333333333333</v>
      </c>
      <c r="S966" s="2">
        <f t="shared" si="1096"/>
        <v>56.508333333333333</v>
      </c>
      <c r="T966" s="2">
        <f t="shared" si="1097"/>
        <v>66.508333333333326</v>
      </c>
      <c r="U966" s="7">
        <f t="shared" si="1098"/>
        <v>1</v>
      </c>
      <c r="V966" s="2">
        <f t="shared" si="1108"/>
        <v>12.277210241985555</v>
      </c>
      <c r="W966" s="28">
        <f t="shared" si="1109"/>
        <v>17.825242804976909</v>
      </c>
      <c r="X966" s="2">
        <f t="shared" si="1110"/>
        <v>19.385716510399948</v>
      </c>
      <c r="Y966" s="2">
        <f t="shared" si="1111"/>
        <v>55.247446088935</v>
      </c>
      <c r="Z966" s="28">
        <f t="shared" si="1112"/>
        <v>0</v>
      </c>
      <c r="AA966" s="28">
        <f t="shared" si="1113"/>
        <v>4.5</v>
      </c>
      <c r="AB966" s="28">
        <f t="shared" si="1114"/>
        <v>80.213592622396092</v>
      </c>
      <c r="AC966" s="2">
        <f t="shared" si="1115"/>
        <v>87.235724296799773</v>
      </c>
      <c r="AD966" s="2">
        <f t="shared" si="1099"/>
        <v>87.235724296799773</v>
      </c>
      <c r="AE966" s="2">
        <f t="shared" si="1116"/>
        <v>87.235724296799773</v>
      </c>
      <c r="AF966" s="2">
        <f t="shared" si="1100"/>
        <v>441.07960856400695</v>
      </c>
      <c r="AG966" s="33">
        <f t="shared" si="1117"/>
        <v>8.380151098901098E-2</v>
      </c>
      <c r="AH966" s="33">
        <f t="shared" si="1118"/>
        <v>8.380151098901098E-2</v>
      </c>
      <c r="AI966" s="2">
        <f t="shared" si="1119"/>
        <v>1.8054363604995669</v>
      </c>
      <c r="AJ966" s="7">
        <v>2.2000000000000002</v>
      </c>
      <c r="AK966" s="27">
        <f t="shared" si="1120"/>
        <v>0</v>
      </c>
      <c r="AL966" s="3">
        <f t="shared" si="1121"/>
        <v>4419.9958544882284</v>
      </c>
    </row>
    <row r="967" spans="1:38" ht="20.25" x14ac:dyDescent="0.3">
      <c r="A967" s="7">
        <v>39</v>
      </c>
      <c r="B967" s="7">
        <v>39</v>
      </c>
      <c r="C967" s="27">
        <v>32</v>
      </c>
      <c r="D967" s="27">
        <v>49</v>
      </c>
      <c r="E967" s="7">
        <v>4.75</v>
      </c>
      <c r="F967" s="32">
        <f t="shared" si="1101"/>
        <v>4.875</v>
      </c>
      <c r="G967" s="8">
        <f t="shared" si="1094"/>
        <v>22815</v>
      </c>
      <c r="H967" s="2">
        <v>1.4</v>
      </c>
      <c r="I967" s="7">
        <f t="shared" si="1095"/>
        <v>31940.999999999996</v>
      </c>
      <c r="J967" s="7">
        <v>1.2</v>
      </c>
      <c r="K967" s="4">
        <f t="shared" si="1122"/>
        <v>1.3583333333333334</v>
      </c>
      <c r="L967" s="7">
        <v>0</v>
      </c>
      <c r="M967" s="2">
        <f t="shared" si="1102"/>
        <v>3.0098159509202449</v>
      </c>
      <c r="N967" s="2">
        <f t="shared" si="1103"/>
        <v>2.3312883435582821</v>
      </c>
      <c r="O967" s="2">
        <f t="shared" si="1104"/>
        <v>9.6932515337423304</v>
      </c>
      <c r="P967" s="2">
        <f t="shared" si="1105"/>
        <v>54.886666666666663</v>
      </c>
      <c r="Q967" s="2">
        <f t="shared" si="1106"/>
        <v>60.886666666666663</v>
      </c>
      <c r="R967" s="2">
        <f t="shared" si="1107"/>
        <v>53.808333333333337</v>
      </c>
      <c r="S967" s="2">
        <f t="shared" si="1096"/>
        <v>57.808333333333337</v>
      </c>
      <c r="T967" s="2">
        <f t="shared" si="1097"/>
        <v>67.808333333333337</v>
      </c>
      <c r="U967" s="7">
        <f t="shared" si="1098"/>
        <v>1</v>
      </c>
      <c r="V967" s="2">
        <f t="shared" si="1108"/>
        <v>11.72086018565388</v>
      </c>
      <c r="W967" s="28">
        <f t="shared" si="1109"/>
        <v>17.046632689465707</v>
      </c>
      <c r="X967" s="2">
        <f t="shared" si="1110"/>
        <v>18.601842010265973</v>
      </c>
      <c r="Y967" s="2">
        <f t="shared" si="1111"/>
        <v>57.139193405062663</v>
      </c>
      <c r="Z967" s="28">
        <f t="shared" si="1112"/>
        <v>0</v>
      </c>
      <c r="AA967" s="28">
        <f t="shared" si="1113"/>
        <v>4.875</v>
      </c>
      <c r="AB967" s="28">
        <f t="shared" si="1114"/>
        <v>83.102334361145324</v>
      </c>
      <c r="AC967" s="2">
        <f t="shared" si="1115"/>
        <v>90.683979800046615</v>
      </c>
      <c r="AD967" s="2">
        <f t="shared" si="1099"/>
        <v>90.683979800046615</v>
      </c>
      <c r="AE967" s="2">
        <f t="shared" si="1116"/>
        <v>90.683979800046615</v>
      </c>
      <c r="AF967" s="2">
        <f t="shared" si="1100"/>
        <v>517.65592949525819</v>
      </c>
      <c r="AG967" s="33">
        <f t="shared" si="1117"/>
        <v>8.3939732142857146E-2</v>
      </c>
      <c r="AH967" s="33">
        <f t="shared" si="1118"/>
        <v>8.3939732142857146E-2</v>
      </c>
      <c r="AI967" s="2">
        <f t="shared" si="1119"/>
        <v>1.8055266763540019</v>
      </c>
      <c r="AJ967" s="7">
        <v>2.2000000000000002</v>
      </c>
      <c r="AK967" s="27">
        <f t="shared" si="1120"/>
        <v>0</v>
      </c>
      <c r="AL967" s="3">
        <f t="shared" si="1121"/>
        <v>4402.6259479203018</v>
      </c>
    </row>
    <row r="968" spans="1:38" ht="20.25" x14ac:dyDescent="0.3">
      <c r="A968" s="7">
        <v>39</v>
      </c>
      <c r="B968" s="7">
        <v>42</v>
      </c>
      <c r="C968" s="27">
        <v>34</v>
      </c>
      <c r="D968" s="27">
        <v>53</v>
      </c>
      <c r="E968" s="7">
        <v>5</v>
      </c>
      <c r="F968" s="32">
        <f t="shared" si="1101"/>
        <v>5.25</v>
      </c>
      <c r="G968" s="8">
        <f t="shared" si="1094"/>
        <v>24570</v>
      </c>
      <c r="H968" s="2">
        <v>1.4</v>
      </c>
      <c r="I968" s="7">
        <f t="shared" si="1095"/>
        <v>34398</v>
      </c>
      <c r="J968" s="7">
        <v>1.2</v>
      </c>
      <c r="K968" s="4">
        <f t="shared" si="1122"/>
        <v>1.3916666666666666</v>
      </c>
      <c r="L968" s="7">
        <v>0</v>
      </c>
      <c r="M968" s="2">
        <f t="shared" si="1102"/>
        <v>2.9233532934131738</v>
      </c>
      <c r="N968" s="2">
        <f t="shared" si="1103"/>
        <v>2.2754491017964074</v>
      </c>
      <c r="O968" s="2">
        <f t="shared" si="1104"/>
        <v>9.4610778443113777</v>
      </c>
      <c r="P968" s="2">
        <f t="shared" si="1105"/>
        <v>56.206666666666663</v>
      </c>
      <c r="Q968" s="2">
        <f t="shared" si="1106"/>
        <v>62.206666666666663</v>
      </c>
      <c r="R968" s="2">
        <f t="shared" si="1107"/>
        <v>55.108333333333334</v>
      </c>
      <c r="S968" s="2">
        <f t="shared" si="1096"/>
        <v>59.108333333333334</v>
      </c>
      <c r="T968" s="2">
        <f t="shared" si="1097"/>
        <v>69.108333333333334</v>
      </c>
      <c r="U968" s="7">
        <f t="shared" si="1098"/>
        <v>1</v>
      </c>
      <c r="V968" s="2">
        <f t="shared" si="1108"/>
        <v>11.201521514076214</v>
      </c>
      <c r="W968" s="28">
        <f t="shared" si="1109"/>
        <v>16.317950305888289</v>
      </c>
      <c r="X968" s="2">
        <f t="shared" si="1110"/>
        <v>17.86462360366237</v>
      </c>
      <c r="Y968" s="2">
        <f t="shared" si="1111"/>
        <v>58.807987948900127</v>
      </c>
      <c r="Z968" s="28">
        <f t="shared" si="1112"/>
        <v>0</v>
      </c>
      <c r="AA968" s="28">
        <f t="shared" si="1113"/>
        <v>5.25</v>
      </c>
      <c r="AB968" s="28">
        <f t="shared" si="1114"/>
        <v>85.669239105913519</v>
      </c>
      <c r="AC968" s="2">
        <f t="shared" si="1115"/>
        <v>93.789273919227441</v>
      </c>
      <c r="AD968" s="2">
        <f t="shared" si="1099"/>
        <v>93.789273919227441</v>
      </c>
      <c r="AE968" s="2">
        <f t="shared" si="1116"/>
        <v>93.789273919227441</v>
      </c>
      <c r="AF968" s="2">
        <f t="shared" si="1100"/>
        <v>600.35835610100946</v>
      </c>
      <c r="AG968" s="33">
        <f t="shared" si="1117"/>
        <v>8.4077953296703298E-2</v>
      </c>
      <c r="AH968" s="33">
        <f t="shared" si="1118"/>
        <v>8.4077953296703298E-2</v>
      </c>
      <c r="AI968" s="2">
        <f t="shared" si="1119"/>
        <v>1.8056170012448798</v>
      </c>
      <c r="AJ968" s="7">
        <v>2.2000000000000002</v>
      </c>
      <c r="AK968" s="27">
        <f t="shared" si="1120"/>
        <v>0</v>
      </c>
      <c r="AL968" s="3">
        <f t="shared" si="1121"/>
        <v>4388.614309383016</v>
      </c>
    </row>
    <row r="969" spans="1:38" ht="20.25" x14ac:dyDescent="0.3">
      <c r="A969" s="7">
        <v>39</v>
      </c>
      <c r="B969" s="7">
        <v>48</v>
      </c>
      <c r="C969" s="27">
        <v>38</v>
      </c>
      <c r="D969" s="27">
        <v>60</v>
      </c>
      <c r="E969" s="7">
        <v>5.5</v>
      </c>
      <c r="F969" s="32">
        <f t="shared" si="1101"/>
        <v>5.916666666666667</v>
      </c>
      <c r="G969" s="8">
        <f t="shared" si="1094"/>
        <v>27690</v>
      </c>
      <c r="H969" s="2">
        <v>1.4</v>
      </c>
      <c r="I969" s="7">
        <f t="shared" si="1095"/>
        <v>38766</v>
      </c>
      <c r="J969" s="7">
        <v>1.2</v>
      </c>
      <c r="K969" s="4">
        <f t="shared" si="1122"/>
        <v>1.45</v>
      </c>
      <c r="L969" s="7">
        <v>0</v>
      </c>
      <c r="M969" s="2">
        <f t="shared" si="1102"/>
        <v>2.7816091954022988</v>
      </c>
      <c r="N969" s="2">
        <f t="shared" si="1103"/>
        <v>2.1839080459770113</v>
      </c>
      <c r="O969" s="2">
        <f t="shared" si="1104"/>
        <v>9.0804597701149419</v>
      </c>
      <c r="P969" s="2">
        <f t="shared" si="1105"/>
        <v>58.516666666666659</v>
      </c>
      <c r="Q969" s="2">
        <f t="shared" si="1106"/>
        <v>64.516666666666652</v>
      </c>
      <c r="R969" s="2">
        <f t="shared" si="1107"/>
        <v>57.383333333333333</v>
      </c>
      <c r="S969" s="2">
        <f t="shared" si="1096"/>
        <v>61.383333333333333</v>
      </c>
      <c r="T969" s="2">
        <f t="shared" si="1097"/>
        <v>71.383333333333326</v>
      </c>
      <c r="U969" s="7">
        <f t="shared" si="1098"/>
        <v>1</v>
      </c>
      <c r="V969" s="2">
        <f t="shared" si="1108"/>
        <v>10.372263259506241</v>
      </c>
      <c r="W969" s="28">
        <f t="shared" si="1109"/>
        <v>15.150566115632632</v>
      </c>
      <c r="X969" s="2">
        <f t="shared" si="1110"/>
        <v>16.676022602138683</v>
      </c>
      <c r="Y969" s="2">
        <f t="shared" si="1111"/>
        <v>61.369224285411924</v>
      </c>
      <c r="Z969" s="28">
        <f t="shared" si="1112"/>
        <v>0</v>
      </c>
      <c r="AA969" s="28">
        <f t="shared" si="1113"/>
        <v>5.916666666666667</v>
      </c>
      <c r="AB969" s="28">
        <f t="shared" si="1114"/>
        <v>89.640849517493081</v>
      </c>
      <c r="AC969" s="2">
        <f t="shared" si="1115"/>
        <v>98.666467062653879</v>
      </c>
      <c r="AD969" s="2">
        <f t="shared" si="1099"/>
        <v>98.666467062653879</v>
      </c>
      <c r="AE969" s="2">
        <f t="shared" si="1116"/>
        <v>98.666467062653879</v>
      </c>
      <c r="AF969" s="2">
        <f t="shared" si="1100"/>
        <v>784.14152633601236</v>
      </c>
      <c r="AG969" s="33">
        <f t="shared" si="1117"/>
        <v>8.4323679792429787E-2</v>
      </c>
      <c r="AH969" s="33">
        <f t="shared" si="1118"/>
        <v>8.4323679792429787E-2</v>
      </c>
      <c r="AI969" s="2">
        <f t="shared" si="1119"/>
        <v>1.8057776011450857</v>
      </c>
      <c r="AJ969" s="7">
        <v>2.2000000000000002</v>
      </c>
      <c r="AK969" s="27">
        <f t="shared" si="1120"/>
        <v>0</v>
      </c>
      <c r="AL969" s="3">
        <f t="shared" si="1121"/>
        <v>4380.4000560485792</v>
      </c>
    </row>
    <row r="970" spans="1:38" ht="20.25" x14ac:dyDescent="0.3">
      <c r="A970" s="7">
        <v>39</v>
      </c>
      <c r="B970" s="7">
        <v>54</v>
      </c>
      <c r="C970" s="27">
        <v>43</v>
      </c>
      <c r="D970" s="27">
        <v>68</v>
      </c>
      <c r="E970" s="7">
        <v>6</v>
      </c>
      <c r="F970" s="32">
        <f t="shared" si="1101"/>
        <v>6.666666666666667</v>
      </c>
      <c r="G970" s="8">
        <f t="shared" si="1094"/>
        <v>31200</v>
      </c>
      <c r="H970" s="2">
        <v>1.4</v>
      </c>
      <c r="I970" s="7">
        <f t="shared" si="1095"/>
        <v>43680</v>
      </c>
      <c r="J970" s="7">
        <v>1.2</v>
      </c>
      <c r="K970" s="4">
        <f t="shared" si="1122"/>
        <v>1.5166666666666666</v>
      </c>
      <c r="L970" s="7">
        <v>0</v>
      </c>
      <c r="M970" s="2">
        <f t="shared" si="1102"/>
        <v>2.6329670329670329</v>
      </c>
      <c r="N970" s="2">
        <f t="shared" si="1103"/>
        <v>2.087912087912088</v>
      </c>
      <c r="O970" s="2">
        <f t="shared" si="1104"/>
        <v>8.6813186813186807</v>
      </c>
      <c r="P970" s="2">
        <f t="shared" si="1105"/>
        <v>61.156666666666666</v>
      </c>
      <c r="Q970" s="2">
        <f t="shared" si="1106"/>
        <v>67.156666666666666</v>
      </c>
      <c r="R970" s="2">
        <f t="shared" si="1107"/>
        <v>59.983333333333334</v>
      </c>
      <c r="S970" s="2">
        <f t="shared" si="1096"/>
        <v>63.983333333333334</v>
      </c>
      <c r="T970" s="2">
        <f t="shared" si="1097"/>
        <v>73.983333333333334</v>
      </c>
      <c r="U970" s="7">
        <f t="shared" si="1098"/>
        <v>1</v>
      </c>
      <c r="V970" s="2">
        <f t="shared" si="1108"/>
        <v>9.5326027772008004</v>
      </c>
      <c r="W970" s="28">
        <f t="shared" si="1109"/>
        <v>13.963531109641867</v>
      </c>
      <c r="X970" s="2">
        <f t="shared" si="1110"/>
        <v>15.457462219033873</v>
      </c>
      <c r="Y970" s="2">
        <f t="shared" si="1111"/>
        <v>63.550685181338672</v>
      </c>
      <c r="Z970" s="28">
        <f t="shared" si="1112"/>
        <v>0</v>
      </c>
      <c r="AA970" s="28">
        <f t="shared" si="1113"/>
        <v>6.666666666666667</v>
      </c>
      <c r="AB970" s="28">
        <f t="shared" si="1114"/>
        <v>93.090207397612446</v>
      </c>
      <c r="AC970" s="2">
        <f t="shared" si="1115"/>
        <v>103.0497481268925</v>
      </c>
      <c r="AD970" s="2">
        <f t="shared" si="1099"/>
        <v>103.0497481268925</v>
      </c>
      <c r="AE970" s="2">
        <f t="shared" si="1116"/>
        <v>103.0497481268925</v>
      </c>
      <c r="AF970" s="2">
        <f t="shared" si="1100"/>
        <v>992.42911926901559</v>
      </c>
      <c r="AG970" s="33">
        <f t="shared" si="1117"/>
        <v>8.4600122100122091E-2</v>
      </c>
      <c r="AH970" s="33">
        <f t="shared" si="1118"/>
        <v>8.4600122100122091E-2</v>
      </c>
      <c r="AI970" s="2">
        <f t="shared" si="1119"/>
        <v>1.8059583101851069</v>
      </c>
      <c r="AJ970" s="7">
        <v>2.2000000000000002</v>
      </c>
      <c r="AK970" s="27">
        <f t="shared" si="1120"/>
        <v>0</v>
      </c>
      <c r="AL970" s="3">
        <f t="shared" si="1121"/>
        <v>4365.20034826765</v>
      </c>
    </row>
    <row r="971" spans="1:38" ht="20.25" x14ac:dyDescent="0.3">
      <c r="A971" s="7">
        <v>39</v>
      </c>
      <c r="B971" s="7">
        <v>60</v>
      </c>
      <c r="C971" s="27">
        <v>48</v>
      </c>
      <c r="D971" s="27">
        <v>76</v>
      </c>
      <c r="E971" s="7">
        <v>6.5</v>
      </c>
      <c r="F971" s="32">
        <f t="shared" si="1101"/>
        <v>7.416666666666667</v>
      </c>
      <c r="G971" s="8">
        <f t="shared" si="1094"/>
        <v>34710</v>
      </c>
      <c r="H971" s="2">
        <v>1.4</v>
      </c>
      <c r="I971" s="7">
        <f t="shared" si="1095"/>
        <v>48594</v>
      </c>
      <c r="J971" s="7">
        <v>1.2</v>
      </c>
      <c r="K971" s="4">
        <f t="shared" si="1122"/>
        <v>1.5833333333333333</v>
      </c>
      <c r="L971" s="7">
        <v>0</v>
      </c>
      <c r="M971" s="2">
        <f t="shared" si="1102"/>
        <v>2.4968421052631578</v>
      </c>
      <c r="N971" s="2">
        <f t="shared" si="1103"/>
        <v>2</v>
      </c>
      <c r="O971" s="2">
        <f t="shared" si="1104"/>
        <v>8.3157894736842106</v>
      </c>
      <c r="P971" s="2">
        <f t="shared" si="1105"/>
        <v>63.796666666666667</v>
      </c>
      <c r="Q971" s="2">
        <f t="shared" si="1106"/>
        <v>69.796666666666667</v>
      </c>
      <c r="R971" s="2">
        <f t="shared" si="1107"/>
        <v>62.583333333333336</v>
      </c>
      <c r="S971" s="2">
        <f t="shared" si="1096"/>
        <v>66.583333333333343</v>
      </c>
      <c r="T971" s="2">
        <f t="shared" si="1097"/>
        <v>76.583333333333343</v>
      </c>
      <c r="U971" s="7">
        <f t="shared" si="1098"/>
        <v>1</v>
      </c>
      <c r="V971" s="2">
        <f t="shared" si="1108"/>
        <v>8.7909913197227709</v>
      </c>
      <c r="W971" s="28">
        <f t="shared" si="1109"/>
        <v>12.910737017192975</v>
      </c>
      <c r="X971" s="2">
        <f t="shared" si="1110"/>
        <v>14.36786611776235</v>
      </c>
      <c r="Y971" s="2">
        <f t="shared" si="1111"/>
        <v>65.199852287943884</v>
      </c>
      <c r="Z971" s="28">
        <f t="shared" si="1112"/>
        <v>0</v>
      </c>
      <c r="AA971" s="28">
        <f t="shared" si="1113"/>
        <v>7.416666666666667</v>
      </c>
      <c r="AB971" s="28">
        <f t="shared" si="1114"/>
        <v>95.754632877514567</v>
      </c>
      <c r="AC971" s="2">
        <f t="shared" si="1115"/>
        <v>106.56167370673744</v>
      </c>
      <c r="AD971" s="2">
        <f t="shared" si="1099"/>
        <v>106.56167370673744</v>
      </c>
      <c r="AE971" s="2">
        <f t="shared" si="1116"/>
        <v>106.56167370673744</v>
      </c>
      <c r="AF971" s="2">
        <f t="shared" si="1100"/>
        <v>1225.2211349000193</v>
      </c>
      <c r="AG971" s="33">
        <f t="shared" si="1117"/>
        <v>8.4876564407814409E-2</v>
      </c>
      <c r="AH971" s="33">
        <f t="shared" si="1118"/>
        <v>8.4876564407814409E-2</v>
      </c>
      <c r="AI971" s="2">
        <f t="shared" si="1119"/>
        <v>1.8061390553968308</v>
      </c>
      <c r="AJ971" s="7">
        <v>2.2000000000000002</v>
      </c>
      <c r="AK971" s="27">
        <f t="shared" si="1120"/>
        <v>0</v>
      </c>
      <c r="AL971" s="3">
        <f t="shared" si="1121"/>
        <v>4355.2531502317734</v>
      </c>
    </row>
    <row r="972" spans="1:38" ht="20.25" x14ac:dyDescent="0.3">
      <c r="A972" s="7">
        <v>39</v>
      </c>
      <c r="B972" s="7">
        <v>66</v>
      </c>
      <c r="C972" s="27">
        <v>53</v>
      </c>
      <c r="D972" s="27">
        <v>83</v>
      </c>
      <c r="E972" s="7">
        <v>7</v>
      </c>
      <c r="F972" s="32">
        <f t="shared" si="1101"/>
        <v>8.0833333333333339</v>
      </c>
      <c r="G972" s="8">
        <f t="shared" si="1094"/>
        <v>37830</v>
      </c>
      <c r="H972" s="2">
        <v>1.4</v>
      </c>
      <c r="I972" s="7">
        <f t="shared" si="1095"/>
        <v>52962</v>
      </c>
      <c r="J972" s="7">
        <v>1.2</v>
      </c>
      <c r="K972" s="4">
        <f t="shared" si="1122"/>
        <v>1.6416666666666666</v>
      </c>
      <c r="L972" s="7">
        <v>0</v>
      </c>
      <c r="M972" s="2">
        <f t="shared" si="1102"/>
        <v>2.3868020304568525</v>
      </c>
      <c r="N972" s="2">
        <f t="shared" si="1103"/>
        <v>1.9289340101522843</v>
      </c>
      <c r="O972" s="2">
        <f t="shared" si="1104"/>
        <v>8.0203045685279193</v>
      </c>
      <c r="P972" s="2">
        <f t="shared" si="1105"/>
        <v>66.106666666666669</v>
      </c>
      <c r="Q972" s="2">
        <f t="shared" si="1106"/>
        <v>72.106666666666669</v>
      </c>
      <c r="R972" s="2">
        <f t="shared" si="1107"/>
        <v>64.85833333333332</v>
      </c>
      <c r="S972" s="2">
        <f t="shared" si="1096"/>
        <v>68.85833333333332</v>
      </c>
      <c r="T972" s="2">
        <f t="shared" si="1097"/>
        <v>78.85833333333332</v>
      </c>
      <c r="U972" s="7">
        <f t="shared" si="1098"/>
        <v>1</v>
      </c>
      <c r="V972" s="2">
        <f t="shared" si="1108"/>
        <v>8.2108859621979935</v>
      </c>
      <c r="W972" s="28">
        <f t="shared" si="1109"/>
        <v>12.084239502107851</v>
      </c>
      <c r="X972" s="2">
        <f t="shared" si="1110"/>
        <v>13.506356428994398</v>
      </c>
      <c r="Y972" s="2">
        <f t="shared" si="1111"/>
        <v>66.371328194433787</v>
      </c>
      <c r="Z972" s="28">
        <f t="shared" si="1112"/>
        <v>0</v>
      </c>
      <c r="AA972" s="28">
        <f t="shared" si="1113"/>
        <v>8.0833333333333339</v>
      </c>
      <c r="AB972" s="28">
        <f t="shared" si="1114"/>
        <v>97.680935975371796</v>
      </c>
      <c r="AC972" s="2">
        <f t="shared" si="1115"/>
        <v>109.17638113437138</v>
      </c>
      <c r="AD972" s="2">
        <f t="shared" si="1099"/>
        <v>109.17638113437138</v>
      </c>
      <c r="AE972" s="2">
        <f t="shared" si="1116"/>
        <v>109.17638113437138</v>
      </c>
      <c r="AF972" s="2">
        <f t="shared" si="1100"/>
        <v>1482.5175732290234</v>
      </c>
      <c r="AG972" s="33">
        <f t="shared" si="1117"/>
        <v>8.5122290903540898E-2</v>
      </c>
      <c r="AH972" s="33">
        <f t="shared" si="1118"/>
        <v>8.5122290903540898E-2</v>
      </c>
      <c r="AI972" s="2">
        <f t="shared" si="1119"/>
        <v>1.8062997481824006</v>
      </c>
      <c r="AJ972" s="7">
        <v>2.2000000000000002</v>
      </c>
      <c r="AK972" s="27">
        <f t="shared" si="1120"/>
        <v>0</v>
      </c>
      <c r="AL972" s="3">
        <f t="shared" si="1121"/>
        <v>4357.8019232589513</v>
      </c>
    </row>
    <row r="973" spans="1:38" ht="20.25" x14ac:dyDescent="0.3">
      <c r="A973" s="7">
        <v>39</v>
      </c>
      <c r="B973" s="7">
        <v>72</v>
      </c>
      <c r="C973" s="27">
        <v>58</v>
      </c>
      <c r="D973" s="27">
        <v>91</v>
      </c>
      <c r="E973" s="7">
        <v>7.5</v>
      </c>
      <c r="F973" s="32">
        <f t="shared" si="1101"/>
        <v>8.8333333333333339</v>
      </c>
      <c r="G973" s="8">
        <f t="shared" si="1094"/>
        <v>41340</v>
      </c>
      <c r="H973" s="2">
        <v>1.4</v>
      </c>
      <c r="I973" s="7">
        <f t="shared" si="1095"/>
        <v>57875.999999999993</v>
      </c>
      <c r="J973" s="7">
        <v>1.2</v>
      </c>
      <c r="K973" s="4">
        <f t="shared" si="1122"/>
        <v>1.7083333333333335</v>
      </c>
      <c r="L973" s="7">
        <v>0</v>
      </c>
      <c r="M973" s="2">
        <f t="shared" si="1102"/>
        <v>2.2702439024390242</v>
      </c>
      <c r="N973" s="2">
        <f t="shared" si="1103"/>
        <v>1.8536585365853655</v>
      </c>
      <c r="O973" s="2">
        <f t="shared" si="1104"/>
        <v>7.7073170731707306</v>
      </c>
      <c r="P973" s="2">
        <f t="shared" si="1105"/>
        <v>68.74666666666667</v>
      </c>
      <c r="Q973" s="2">
        <f t="shared" si="1106"/>
        <v>74.74666666666667</v>
      </c>
      <c r="R973" s="2">
        <f t="shared" si="1107"/>
        <v>67.458333333333329</v>
      </c>
      <c r="S973" s="2">
        <f t="shared" si="1096"/>
        <v>71.458333333333329</v>
      </c>
      <c r="T973" s="2">
        <f t="shared" si="1097"/>
        <v>81.458333333333329</v>
      </c>
      <c r="U973" s="7">
        <f t="shared" si="1098"/>
        <v>1</v>
      </c>
      <c r="V973" s="2">
        <f t="shared" si="1108"/>
        <v>7.615594074732865</v>
      </c>
      <c r="W973" s="28">
        <f t="shared" si="1109"/>
        <v>11.233278796458189</v>
      </c>
      <c r="X973" s="2">
        <f t="shared" si="1110"/>
        <v>12.613449418918167</v>
      </c>
      <c r="Y973" s="2">
        <f t="shared" si="1111"/>
        <v>67.271080993473646</v>
      </c>
      <c r="Z973" s="28">
        <f t="shared" si="1112"/>
        <v>0</v>
      </c>
      <c r="AA973" s="28">
        <f t="shared" si="1113"/>
        <v>8.8333333333333339</v>
      </c>
      <c r="AB973" s="28">
        <f t="shared" si="1114"/>
        <v>99.227296035380675</v>
      </c>
      <c r="AC973" s="2">
        <f t="shared" si="1115"/>
        <v>111.41880320044382</v>
      </c>
      <c r="AD973" s="2">
        <f t="shared" si="1099"/>
        <v>111.41880320044382</v>
      </c>
      <c r="AE973" s="2">
        <f t="shared" si="1116"/>
        <v>111.41880320044382</v>
      </c>
      <c r="AF973" s="2">
        <f t="shared" si="1100"/>
        <v>1764.3184342560278</v>
      </c>
      <c r="AG973" s="33">
        <f t="shared" si="1117"/>
        <v>8.5398733211233216E-2</v>
      </c>
      <c r="AH973" s="33">
        <f t="shared" si="1118"/>
        <v>8.5398733211233216E-2</v>
      </c>
      <c r="AI973" s="2">
        <f t="shared" si="1119"/>
        <v>1.8064805617480904</v>
      </c>
      <c r="AJ973" s="7">
        <v>2.2000000000000002</v>
      </c>
      <c r="AK973" s="27">
        <f t="shared" si="1120"/>
        <v>0</v>
      </c>
      <c r="AL973" s="3">
        <f t="shared" si="1121"/>
        <v>4353.5798516068162</v>
      </c>
    </row>
    <row r="974" spans="1:38" ht="20.25" x14ac:dyDescent="0.3">
      <c r="A974" s="7">
        <v>39</v>
      </c>
      <c r="B974" s="7">
        <v>78</v>
      </c>
      <c r="C974" s="27">
        <v>63</v>
      </c>
      <c r="D974" s="27">
        <v>98</v>
      </c>
      <c r="E974" s="7">
        <v>8</v>
      </c>
      <c r="F974" s="32">
        <f t="shared" si="1101"/>
        <v>9.5</v>
      </c>
      <c r="G974" s="8">
        <f t="shared" si="1094"/>
        <v>44460</v>
      </c>
      <c r="H974" s="2">
        <v>1.4</v>
      </c>
      <c r="I974" s="7">
        <f t="shared" si="1095"/>
        <v>62243.999999999993</v>
      </c>
      <c r="J974" s="7">
        <v>1.2</v>
      </c>
      <c r="K974" s="7">
        <v>1.75</v>
      </c>
      <c r="L974" s="7">
        <v>0</v>
      </c>
      <c r="M974" s="2">
        <f t="shared" si="1102"/>
        <v>2.196190476190476</v>
      </c>
      <c r="N974" s="2">
        <f t="shared" si="1103"/>
        <v>1.8095238095238095</v>
      </c>
      <c r="O974" s="2">
        <f t="shared" si="1104"/>
        <v>7.5238095238095237</v>
      </c>
      <c r="P974" s="2">
        <f t="shared" si="1105"/>
        <v>70.406666666666666</v>
      </c>
      <c r="Q974" s="2">
        <f t="shared" si="1106"/>
        <v>76.406666666666666</v>
      </c>
      <c r="R974" s="2">
        <f t="shared" si="1107"/>
        <v>69.083333333333329</v>
      </c>
      <c r="S974" s="2">
        <f t="shared" si="1096"/>
        <v>73.083333333333329</v>
      </c>
      <c r="T974" s="2">
        <f t="shared" si="1097"/>
        <v>83.083333333333329</v>
      </c>
      <c r="U974" s="7">
        <f t="shared" si="1098"/>
        <v>1</v>
      </c>
      <c r="V974" s="2">
        <f t="shared" si="1108"/>
        <v>7.2748942787987465</v>
      </c>
      <c r="W974" s="28">
        <f t="shared" si="1109"/>
        <v>10.744881978912771</v>
      </c>
      <c r="X974" s="2">
        <f t="shared" si="1110"/>
        <v>12.098068921011356</v>
      </c>
      <c r="Y974" s="2">
        <f t="shared" si="1111"/>
        <v>69.11149564858809</v>
      </c>
      <c r="Z974" s="28">
        <f t="shared" si="1112"/>
        <v>0</v>
      </c>
      <c r="AA974" s="28">
        <f t="shared" si="1113"/>
        <v>9.5</v>
      </c>
      <c r="AB974" s="28">
        <f t="shared" si="1114"/>
        <v>102.07637879967132</v>
      </c>
      <c r="AC974" s="2">
        <f t="shared" si="1115"/>
        <v>114.93165474960787</v>
      </c>
      <c r="AD974" s="2">
        <f t="shared" si="1099"/>
        <v>114.93165474960787</v>
      </c>
      <c r="AE974" s="2">
        <f t="shared" si="1116"/>
        <v>114.93165474960787</v>
      </c>
      <c r="AF974" s="2">
        <f t="shared" si="1100"/>
        <v>2070.6237179810328</v>
      </c>
      <c r="AG974" s="33">
        <f t="shared" si="1117"/>
        <v>8.5644459706959719E-2</v>
      </c>
      <c r="AH974" s="33">
        <f t="shared" si="1118"/>
        <v>8.5644459706959719E-2</v>
      </c>
      <c r="AI974" s="2">
        <f t="shared" si="1119"/>
        <v>1.8066413153099743</v>
      </c>
      <c r="AJ974" s="7">
        <v>2.2000000000000002</v>
      </c>
      <c r="AK974" s="27">
        <f t="shared" si="1120"/>
        <v>0</v>
      </c>
      <c r="AL974" s="3">
        <f t="shared" si="1121"/>
        <v>4359.0611929233564</v>
      </c>
    </row>
    <row r="975" spans="1:38" ht="20.25" x14ac:dyDescent="0.3">
      <c r="A975" s="7">
        <v>39</v>
      </c>
      <c r="B975" s="7">
        <v>84</v>
      </c>
      <c r="C975" s="27">
        <v>68</v>
      </c>
      <c r="D975" s="27">
        <v>106</v>
      </c>
      <c r="E975" s="7">
        <v>8.5</v>
      </c>
      <c r="F975" s="32">
        <f t="shared" si="1101"/>
        <v>10.25</v>
      </c>
      <c r="G975" s="8">
        <f t="shared" si="1094"/>
        <v>47970</v>
      </c>
      <c r="H975" s="2">
        <v>1.4</v>
      </c>
      <c r="I975" s="7">
        <f t="shared" si="1095"/>
        <v>67158</v>
      </c>
      <c r="J975" s="7">
        <v>1.2</v>
      </c>
      <c r="K975" s="7">
        <v>1.75</v>
      </c>
      <c r="L975" s="7">
        <v>0</v>
      </c>
      <c r="M975" s="2">
        <f t="shared" si="1102"/>
        <v>2.1733333333333333</v>
      </c>
      <c r="N975" s="2">
        <f t="shared" si="1103"/>
        <v>1.8095238095238095</v>
      </c>
      <c r="O975" s="2">
        <f t="shared" si="1104"/>
        <v>7.5238095238095237</v>
      </c>
      <c r="P975" s="2">
        <f t="shared" si="1105"/>
        <v>70.446666666666673</v>
      </c>
      <c r="Q975" s="2">
        <f t="shared" si="1106"/>
        <v>76.446666666666673</v>
      </c>
      <c r="R975" s="2">
        <f t="shared" si="1107"/>
        <v>69.083333333333329</v>
      </c>
      <c r="S975" s="2">
        <f t="shared" si="1096"/>
        <v>73.083333333333329</v>
      </c>
      <c r="T975" s="2">
        <f t="shared" si="1097"/>
        <v>83.083333333333329</v>
      </c>
      <c r="U975" s="7">
        <f t="shared" si="1098"/>
        <v>1</v>
      </c>
      <c r="V975" s="2">
        <f t="shared" si="1108"/>
        <v>7.2710877587261198</v>
      </c>
      <c r="W975" s="28">
        <f t="shared" si="1109"/>
        <v>10.739259820381902</v>
      </c>
      <c r="X975" s="2">
        <f t="shared" si="1110"/>
        <v>12.091738720128292</v>
      </c>
      <c r="Y975" s="2">
        <f t="shared" si="1111"/>
        <v>74.528649526942729</v>
      </c>
      <c r="Z975" s="28">
        <f t="shared" si="1112"/>
        <v>0</v>
      </c>
      <c r="AA975" s="28">
        <f t="shared" si="1113"/>
        <v>10.25</v>
      </c>
      <c r="AB975" s="28">
        <f t="shared" si="1114"/>
        <v>110.0774131589145</v>
      </c>
      <c r="AC975" s="2">
        <f t="shared" si="1115"/>
        <v>123.940321881315</v>
      </c>
      <c r="AD975" s="2">
        <f t="shared" si="1099"/>
        <v>123.940321881315</v>
      </c>
      <c r="AE975" s="2">
        <f t="shared" si="1116"/>
        <v>123.940321881315</v>
      </c>
      <c r="AF975" s="2">
        <f t="shared" si="1100"/>
        <v>2401.4334244040379</v>
      </c>
      <c r="AG975" s="33">
        <f t="shared" si="1117"/>
        <v>8.5920902014652009E-2</v>
      </c>
      <c r="AH975" s="33">
        <f t="shared" si="1118"/>
        <v>8.5920902014652009E-2</v>
      </c>
      <c r="AI975" s="2">
        <f t="shared" si="1119"/>
        <v>1.8068221972684122</v>
      </c>
      <c r="AJ975" s="7">
        <v>2.2000000000000002</v>
      </c>
      <c r="AK975" s="27">
        <f t="shared" si="1120"/>
        <v>0</v>
      </c>
      <c r="AL975" s="3">
        <f t="shared" si="1121"/>
        <v>4358.2887416391159</v>
      </c>
    </row>
    <row r="976" spans="1:38" ht="20.25" x14ac:dyDescent="0.3">
      <c r="A976" s="7">
        <v>39</v>
      </c>
      <c r="B976" s="7">
        <v>90</v>
      </c>
      <c r="C976" s="27">
        <v>72</v>
      </c>
      <c r="D976" s="27">
        <v>113</v>
      </c>
      <c r="E976" s="7">
        <v>9</v>
      </c>
      <c r="F976" s="32">
        <f t="shared" si="1101"/>
        <v>10.916666666666666</v>
      </c>
      <c r="G976" s="8">
        <f t="shared" si="1094"/>
        <v>51090</v>
      </c>
      <c r="H976" s="2">
        <v>1.4</v>
      </c>
      <c r="I976" s="7">
        <f t="shared" si="1095"/>
        <v>71526</v>
      </c>
      <c r="J976" s="7">
        <v>1.2</v>
      </c>
      <c r="K976" s="7">
        <v>1.75</v>
      </c>
      <c r="L976" s="7">
        <v>0</v>
      </c>
      <c r="M976" s="2">
        <f t="shared" si="1102"/>
        <v>2.1533333333333333</v>
      </c>
      <c r="N976" s="2">
        <f t="shared" si="1103"/>
        <v>1.8095238095238095</v>
      </c>
      <c r="O976" s="2">
        <f t="shared" si="1104"/>
        <v>7.5238095238095237</v>
      </c>
      <c r="P976" s="2">
        <f t="shared" si="1105"/>
        <v>70.481666666666669</v>
      </c>
      <c r="Q976" s="2">
        <f t="shared" si="1106"/>
        <v>76.481666666666669</v>
      </c>
      <c r="R976" s="2">
        <f t="shared" si="1107"/>
        <v>69.083333333333329</v>
      </c>
      <c r="S976" s="2">
        <f t="shared" si="1096"/>
        <v>73.083333333333329</v>
      </c>
      <c r="T976" s="2">
        <f t="shared" si="1097"/>
        <v>83.083333333333329</v>
      </c>
      <c r="U976" s="7">
        <f t="shared" si="1098"/>
        <v>1</v>
      </c>
      <c r="V976" s="2">
        <f t="shared" si="1108"/>
        <v>7.2677603198424396</v>
      </c>
      <c r="W976" s="28">
        <f t="shared" si="1109"/>
        <v>10.734345255753604</v>
      </c>
      <c r="X976" s="2">
        <f t="shared" si="1110"/>
        <v>12.086205225976695</v>
      </c>
      <c r="Y976" s="2">
        <f t="shared" si="1111"/>
        <v>79.339716824946635</v>
      </c>
      <c r="Z976" s="28">
        <f t="shared" si="1112"/>
        <v>0</v>
      </c>
      <c r="AA976" s="28">
        <f t="shared" si="1113"/>
        <v>10.916666666666666</v>
      </c>
      <c r="AB976" s="28">
        <f t="shared" si="1114"/>
        <v>117.18326904197684</v>
      </c>
      <c r="AC976" s="2">
        <f t="shared" si="1115"/>
        <v>131.94107371691226</v>
      </c>
      <c r="AD976" s="2">
        <f t="shared" si="1099"/>
        <v>131.94107371691226</v>
      </c>
      <c r="AE976" s="2">
        <f t="shared" si="1116"/>
        <v>131.94107371691226</v>
      </c>
      <c r="AF976" s="2">
        <f t="shared" si="1100"/>
        <v>2756.7475535250433</v>
      </c>
      <c r="AG976" s="33">
        <f t="shared" si="1117"/>
        <v>8.6166628510378498E-2</v>
      </c>
      <c r="AH976" s="33">
        <f t="shared" si="1118"/>
        <v>8.6166628510378498E-2</v>
      </c>
      <c r="AI976" s="2">
        <f t="shared" si="1119"/>
        <v>1.8069830116410961</v>
      </c>
      <c r="AJ976" s="7">
        <v>2.2000000000000002</v>
      </c>
      <c r="AK976" s="27">
        <f t="shared" si="1120"/>
        <v>0</v>
      </c>
      <c r="AL976" s="3">
        <f t="shared" si="1121"/>
        <v>4365.5271342876013</v>
      </c>
    </row>
    <row r="977" spans="1:38" ht="20.25" x14ac:dyDescent="0.3">
      <c r="A977" s="7">
        <v>39</v>
      </c>
      <c r="B977" s="7">
        <v>96</v>
      </c>
      <c r="C977" s="27">
        <v>77</v>
      </c>
      <c r="D977" s="27">
        <v>121</v>
      </c>
      <c r="E977" s="7">
        <v>9.5</v>
      </c>
      <c r="F977" s="32">
        <f t="shared" si="1101"/>
        <v>11.666666666666666</v>
      </c>
      <c r="G977" s="8">
        <f t="shared" si="1094"/>
        <v>54600</v>
      </c>
      <c r="H977" s="2">
        <v>1.4</v>
      </c>
      <c r="I977" s="7">
        <f t="shared" si="1095"/>
        <v>76440</v>
      </c>
      <c r="J977" s="7">
        <v>1.2</v>
      </c>
      <c r="K977" s="7">
        <v>1.75</v>
      </c>
      <c r="L977" s="7">
        <v>0</v>
      </c>
      <c r="M977" s="2">
        <f t="shared" si="1102"/>
        <v>2.1304761904761902</v>
      </c>
      <c r="N977" s="2">
        <f t="shared" si="1103"/>
        <v>1.8095238095238095</v>
      </c>
      <c r="O977" s="2">
        <f t="shared" si="1104"/>
        <v>7.5238095238095237</v>
      </c>
      <c r="P977" s="2">
        <f t="shared" si="1105"/>
        <v>70.521666666666675</v>
      </c>
      <c r="Q977" s="2">
        <f t="shared" si="1106"/>
        <v>76.521666666666675</v>
      </c>
      <c r="R977" s="2">
        <f t="shared" si="1107"/>
        <v>69.083333333333329</v>
      </c>
      <c r="S977" s="2">
        <f t="shared" si="1096"/>
        <v>73.083333333333329</v>
      </c>
      <c r="T977" s="2">
        <f t="shared" si="1097"/>
        <v>83.083333333333329</v>
      </c>
      <c r="U977" s="7">
        <f t="shared" si="1098"/>
        <v>1</v>
      </c>
      <c r="V977" s="2">
        <f t="shared" si="1108"/>
        <v>7.2639612597140175</v>
      </c>
      <c r="W977" s="28">
        <f t="shared" si="1109"/>
        <v>10.72873411541997</v>
      </c>
      <c r="X977" s="2">
        <f t="shared" si="1110"/>
        <v>12.079887430898536</v>
      </c>
      <c r="Y977" s="2">
        <f t="shared" si="1111"/>
        <v>84.746214696663529</v>
      </c>
      <c r="Z977" s="28">
        <f t="shared" si="1112"/>
        <v>0</v>
      </c>
      <c r="AA977" s="28">
        <f t="shared" si="1113"/>
        <v>11.666666666666666</v>
      </c>
      <c r="AB977" s="28">
        <f t="shared" si="1114"/>
        <v>125.16856467989965</v>
      </c>
      <c r="AC977" s="2">
        <f t="shared" si="1115"/>
        <v>140.93202002714958</v>
      </c>
      <c r="AD977" s="2">
        <f t="shared" si="1099"/>
        <v>140.93202002714958</v>
      </c>
      <c r="AE977" s="2">
        <f t="shared" si="1116"/>
        <v>140.93202002714958</v>
      </c>
      <c r="AF977" s="2">
        <f t="shared" si="1100"/>
        <v>3136.5661053440494</v>
      </c>
      <c r="AG977" s="33">
        <f t="shared" si="1117"/>
        <v>8.6443070818070816E-2</v>
      </c>
      <c r="AH977" s="33">
        <f t="shared" si="1118"/>
        <v>8.6443070818070816E-2</v>
      </c>
      <c r="AI977" s="2">
        <f t="shared" si="1119"/>
        <v>1.807163962031094</v>
      </c>
      <c r="AJ977" s="7">
        <v>2.2000000000000002</v>
      </c>
      <c r="AK977" s="27">
        <f t="shared" si="1120"/>
        <v>0</v>
      </c>
      <c r="AL977" s="3">
        <f t="shared" si="1121"/>
        <v>4367.0032267314346</v>
      </c>
    </row>
    <row r="978" spans="1:38" ht="20.25" x14ac:dyDescent="0.3">
      <c r="A978" s="7">
        <v>39</v>
      </c>
      <c r="B978" s="7">
        <v>102</v>
      </c>
      <c r="C978" s="27">
        <v>82</v>
      </c>
      <c r="D978" s="27">
        <v>128</v>
      </c>
      <c r="E978" s="7">
        <v>9.75</v>
      </c>
      <c r="F978" s="32">
        <f t="shared" si="1101"/>
        <v>12.291666666666666</v>
      </c>
      <c r="G978" s="8">
        <f t="shared" si="1094"/>
        <v>57525</v>
      </c>
      <c r="H978" s="2">
        <v>1.4</v>
      </c>
      <c r="I978" s="7">
        <f t="shared" si="1095"/>
        <v>80535</v>
      </c>
      <c r="J978" s="7">
        <v>1.2</v>
      </c>
      <c r="K978" s="7">
        <v>1.75</v>
      </c>
      <c r="L978" s="7">
        <v>0</v>
      </c>
      <c r="M978" s="2">
        <f t="shared" si="1102"/>
        <v>2.1104761904761902</v>
      </c>
      <c r="N978" s="2">
        <f t="shared" si="1103"/>
        <v>1.8095238095238095</v>
      </c>
      <c r="O978" s="2">
        <f t="shared" si="1104"/>
        <v>7.5238095238095237</v>
      </c>
      <c r="P978" s="2">
        <f t="shared" si="1105"/>
        <v>70.556666666666672</v>
      </c>
      <c r="Q978" s="2">
        <f t="shared" si="1106"/>
        <v>76.556666666666672</v>
      </c>
      <c r="R978" s="2">
        <f t="shared" si="1107"/>
        <v>69.083333333333329</v>
      </c>
      <c r="S978" s="2">
        <f t="shared" si="1096"/>
        <v>73.083333333333329</v>
      </c>
      <c r="T978" s="2">
        <f t="shared" si="1097"/>
        <v>83.083333333333329</v>
      </c>
      <c r="U978" s="7">
        <f t="shared" si="1098"/>
        <v>1</v>
      </c>
      <c r="V978" s="2">
        <f t="shared" si="1108"/>
        <v>7.2606403386870229</v>
      </c>
      <c r="W978" s="28">
        <f t="shared" si="1109"/>
        <v>10.723829177543367</v>
      </c>
      <c r="X978" s="2">
        <f t="shared" si="1110"/>
        <v>12.074364775870695</v>
      </c>
      <c r="Y978" s="2">
        <f t="shared" si="1111"/>
        <v>89.24537082969465</v>
      </c>
      <c r="Z978" s="28">
        <f t="shared" si="1112"/>
        <v>0</v>
      </c>
      <c r="AA978" s="28">
        <f t="shared" si="1113"/>
        <v>12.291666666666666</v>
      </c>
      <c r="AB978" s="28">
        <f t="shared" si="1114"/>
        <v>131.81373364063722</v>
      </c>
      <c r="AC978" s="2">
        <f t="shared" si="1115"/>
        <v>148.41406703674394</v>
      </c>
      <c r="AD978" s="2">
        <f t="shared" si="1099"/>
        <v>148.41406703674394</v>
      </c>
      <c r="AE978" s="2">
        <f t="shared" si="1116"/>
        <v>148.41406703674394</v>
      </c>
      <c r="AF978" s="2">
        <f t="shared" si="1100"/>
        <v>3540.8890798610555</v>
      </c>
      <c r="AG978" s="33">
        <f t="shared" si="1117"/>
        <v>8.6673439407814412E-2</v>
      </c>
      <c r="AH978" s="33">
        <f t="shared" si="1118"/>
        <v>8.6673439407814412E-2</v>
      </c>
      <c r="AI978" s="2">
        <f t="shared" si="1119"/>
        <v>1.8073147817088349</v>
      </c>
      <c r="AJ978" s="7">
        <v>2.2000000000000002</v>
      </c>
      <c r="AK978" s="27">
        <f t="shared" si="1120"/>
        <v>0</v>
      </c>
      <c r="AL978" s="3">
        <f t="shared" si="1121"/>
        <v>4361.229532900933</v>
      </c>
    </row>
    <row r="979" spans="1:38" ht="20.25" x14ac:dyDescent="0.3">
      <c r="A979" s="7">
        <v>39</v>
      </c>
      <c r="B979" s="7">
        <v>108</v>
      </c>
      <c r="C979" s="27">
        <v>87</v>
      </c>
      <c r="D979" s="27">
        <v>136</v>
      </c>
      <c r="E979" s="7">
        <v>10</v>
      </c>
      <c r="F979" s="32">
        <f t="shared" si="1101"/>
        <v>13</v>
      </c>
      <c r="G979" s="8">
        <f t="shared" si="1094"/>
        <v>60840</v>
      </c>
      <c r="H979" s="2">
        <v>1.4</v>
      </c>
      <c r="I979" s="7">
        <f t="shared" si="1095"/>
        <v>85176</v>
      </c>
      <c r="J979" s="7">
        <v>1.2</v>
      </c>
      <c r="K979" s="7">
        <v>1.75</v>
      </c>
      <c r="L979" s="7">
        <v>0</v>
      </c>
      <c r="M979" s="2">
        <f t="shared" si="1102"/>
        <v>2.0876190476190475</v>
      </c>
      <c r="N979" s="2">
        <f t="shared" si="1103"/>
        <v>1.8095238095238095</v>
      </c>
      <c r="O979" s="2">
        <f t="shared" si="1104"/>
        <v>7.5238095238095237</v>
      </c>
      <c r="P979" s="2">
        <f t="shared" si="1105"/>
        <v>70.596666666666678</v>
      </c>
      <c r="Q979" s="2">
        <f t="shared" si="1106"/>
        <v>76.596666666666678</v>
      </c>
      <c r="R979" s="2">
        <f t="shared" si="1107"/>
        <v>69.083333333333329</v>
      </c>
      <c r="S979" s="2">
        <f t="shared" si="1096"/>
        <v>73.083333333333329</v>
      </c>
      <c r="T979" s="2">
        <f t="shared" si="1097"/>
        <v>83.083333333333329</v>
      </c>
      <c r="U979" s="7">
        <f t="shared" si="1098"/>
        <v>1</v>
      </c>
      <c r="V979" s="2">
        <f t="shared" si="1108"/>
        <v>7.2568487165944919</v>
      </c>
      <c r="W979" s="28">
        <f t="shared" si="1109"/>
        <v>10.718229023048806</v>
      </c>
      <c r="X979" s="2">
        <f t="shared" si="1110"/>
        <v>12.068059350164161</v>
      </c>
      <c r="Y979" s="2">
        <f t="shared" si="1111"/>
        <v>94.3390333157284</v>
      </c>
      <c r="Z979" s="28">
        <f t="shared" si="1112"/>
        <v>0</v>
      </c>
      <c r="AA979" s="28">
        <f t="shared" si="1113"/>
        <v>13</v>
      </c>
      <c r="AB979" s="28">
        <f t="shared" si="1114"/>
        <v>139.3369772996345</v>
      </c>
      <c r="AC979" s="2">
        <f t="shared" si="1115"/>
        <v>156.88477155213408</v>
      </c>
      <c r="AD979" s="2">
        <f t="shared" si="1099"/>
        <v>156.88477155213408</v>
      </c>
      <c r="AE979" s="2">
        <f t="shared" si="1116"/>
        <v>156.88477155213408</v>
      </c>
      <c r="AF979" s="2">
        <f t="shared" si="1100"/>
        <v>3969.7164770760623</v>
      </c>
      <c r="AG979" s="33">
        <f t="shared" si="1117"/>
        <v>8.6934523809523809E-2</v>
      </c>
      <c r="AH979" s="33">
        <f t="shared" si="1118"/>
        <v>8.6934523809523809E-2</v>
      </c>
      <c r="AI979" s="2">
        <f t="shared" si="1119"/>
        <v>1.8074857411121248</v>
      </c>
      <c r="AJ979" s="7">
        <v>2.2000000000000002</v>
      </c>
      <c r="AK979" s="27">
        <f t="shared" si="1120"/>
        <v>0</v>
      </c>
      <c r="AL979" s="3">
        <f t="shared" si="1121"/>
        <v>4351.7900771064715</v>
      </c>
    </row>
    <row r="980" spans="1:38" ht="20.25" x14ac:dyDescent="0.3">
      <c r="A980" s="7">
        <v>39</v>
      </c>
      <c r="B980" s="7">
        <v>114</v>
      </c>
      <c r="C980" s="27">
        <v>92</v>
      </c>
      <c r="D980" s="27">
        <v>143</v>
      </c>
      <c r="E980" s="7">
        <v>10.5</v>
      </c>
      <c r="F980" s="32">
        <f t="shared" si="1101"/>
        <v>13.666666666666666</v>
      </c>
      <c r="G980" s="8">
        <f t="shared" si="1094"/>
        <v>63960</v>
      </c>
      <c r="H980" s="2">
        <v>1.4</v>
      </c>
      <c r="I980" s="7">
        <f t="shared" si="1095"/>
        <v>89544</v>
      </c>
      <c r="J980" s="7">
        <v>1.2</v>
      </c>
      <c r="K980" s="7">
        <v>1.75</v>
      </c>
      <c r="L980" s="7">
        <v>0</v>
      </c>
      <c r="M980" s="2">
        <f t="shared" si="1102"/>
        <v>2.0676190476190475</v>
      </c>
      <c r="N980" s="2">
        <f t="shared" si="1103"/>
        <v>1.8095238095238095</v>
      </c>
      <c r="O980" s="2">
        <f t="shared" si="1104"/>
        <v>7.5238095238095237</v>
      </c>
      <c r="P980" s="2">
        <f t="shared" si="1105"/>
        <v>70.631666666666675</v>
      </c>
      <c r="Q980" s="2">
        <f t="shared" si="1106"/>
        <v>76.631666666666675</v>
      </c>
      <c r="R980" s="2">
        <f t="shared" si="1107"/>
        <v>69.083333333333329</v>
      </c>
      <c r="S980" s="2">
        <f t="shared" si="1096"/>
        <v>73.083333333333329</v>
      </c>
      <c r="T980" s="2">
        <f t="shared" si="1097"/>
        <v>83.083333333333329</v>
      </c>
      <c r="U980" s="7">
        <f t="shared" si="1098"/>
        <v>1</v>
      </c>
      <c r="V980" s="2">
        <f t="shared" si="1108"/>
        <v>7.2535342942919527</v>
      </c>
      <c r="W980" s="28">
        <f t="shared" si="1109"/>
        <v>10.713333683665958</v>
      </c>
      <c r="X980" s="2">
        <f t="shared" si="1110"/>
        <v>12.062547502443389</v>
      </c>
      <c r="Y980" s="2">
        <f t="shared" si="1111"/>
        <v>99.131635355323354</v>
      </c>
      <c r="Z980" s="28">
        <f t="shared" si="1112"/>
        <v>0</v>
      </c>
      <c r="AA980" s="28">
        <f t="shared" si="1113"/>
        <v>13.666666666666666</v>
      </c>
      <c r="AB980" s="28">
        <f t="shared" si="1114"/>
        <v>146.41556034343475</v>
      </c>
      <c r="AC980" s="2">
        <f t="shared" si="1115"/>
        <v>164.85481586672631</v>
      </c>
      <c r="AD980" s="2">
        <f t="shared" si="1099"/>
        <v>164.85481586672631</v>
      </c>
      <c r="AE980" s="2">
        <f t="shared" si="1116"/>
        <v>164.85481586672631</v>
      </c>
      <c r="AF980" s="2">
        <f t="shared" si="1100"/>
        <v>4423.0482969890691</v>
      </c>
      <c r="AG980" s="33">
        <f t="shared" si="1117"/>
        <v>8.7180250305250312E-2</v>
      </c>
      <c r="AH980" s="33">
        <f t="shared" si="1118"/>
        <v>8.7180250305250312E-2</v>
      </c>
      <c r="AI980" s="2">
        <f t="shared" si="1119"/>
        <v>1.807646673627848</v>
      </c>
      <c r="AJ980" s="7">
        <v>2.2000000000000002</v>
      </c>
      <c r="AK980" s="27">
        <f t="shared" si="1120"/>
        <v>0</v>
      </c>
      <c r="AL980" s="3">
        <f t="shared" si="1121"/>
        <v>4362.216812211087</v>
      </c>
    </row>
    <row r="981" spans="1:38" ht="20.25" x14ac:dyDescent="0.3">
      <c r="A981" s="7">
        <v>39</v>
      </c>
      <c r="B981" s="7">
        <v>120</v>
      </c>
      <c r="C981" s="27">
        <v>97</v>
      </c>
      <c r="D981" s="27">
        <v>151</v>
      </c>
      <c r="E981" s="7">
        <v>11</v>
      </c>
      <c r="F981" s="32">
        <f t="shared" si="1101"/>
        <v>14.416666666666666</v>
      </c>
      <c r="G981" s="8">
        <f t="shared" si="1094"/>
        <v>67470</v>
      </c>
      <c r="H981" s="2">
        <v>1.4</v>
      </c>
      <c r="I981" s="7">
        <f t="shared" si="1095"/>
        <v>94458</v>
      </c>
      <c r="J981" s="7">
        <v>1.2</v>
      </c>
      <c r="K981" s="7">
        <v>1.75</v>
      </c>
      <c r="L981" s="7">
        <v>0</v>
      </c>
      <c r="M981" s="2">
        <f t="shared" si="1102"/>
        <v>2.0447619047619048</v>
      </c>
      <c r="N981" s="2">
        <f t="shared" si="1103"/>
        <v>1.8095238095238095</v>
      </c>
      <c r="O981" s="2">
        <f t="shared" si="1104"/>
        <v>7.5238095238095237</v>
      </c>
      <c r="P981" s="2">
        <f t="shared" si="1105"/>
        <v>70.671666666666667</v>
      </c>
      <c r="Q981" s="2">
        <f t="shared" si="1106"/>
        <v>76.671666666666667</v>
      </c>
      <c r="R981" s="2">
        <f t="shared" si="1107"/>
        <v>69.083333333333329</v>
      </c>
      <c r="S981" s="2">
        <f t="shared" si="1096"/>
        <v>73.083333333333329</v>
      </c>
      <c r="T981" s="2">
        <f t="shared" si="1097"/>
        <v>83.083333333333329</v>
      </c>
      <c r="U981" s="7">
        <f t="shared" si="1098"/>
        <v>1</v>
      </c>
      <c r="V981" s="2">
        <f t="shared" si="1108"/>
        <v>7.2497500884127071</v>
      </c>
      <c r="W981" s="28">
        <f t="shared" si="1109"/>
        <v>10.707744482778885</v>
      </c>
      <c r="X981" s="2">
        <f t="shared" si="1110"/>
        <v>12.05625440981772</v>
      </c>
      <c r="Y981" s="2">
        <f t="shared" si="1111"/>
        <v>104.51723044128319</v>
      </c>
      <c r="Z981" s="28">
        <f t="shared" si="1112"/>
        <v>0</v>
      </c>
      <c r="AA981" s="28">
        <f t="shared" si="1113"/>
        <v>14.416666666666666</v>
      </c>
      <c r="AB981" s="28">
        <f t="shared" si="1114"/>
        <v>154.36998296006226</v>
      </c>
      <c r="AC981" s="2">
        <f t="shared" si="1115"/>
        <v>173.81100107487214</v>
      </c>
      <c r="AD981" s="2">
        <f t="shared" si="1099"/>
        <v>173.81100107487214</v>
      </c>
      <c r="AE981" s="2">
        <f t="shared" si="1116"/>
        <v>173.81100107487214</v>
      </c>
      <c r="AF981" s="2">
        <f t="shared" si="1100"/>
        <v>4900.884539600077</v>
      </c>
      <c r="AG981" s="33">
        <f t="shared" si="1117"/>
        <v>8.7456692612942616E-2</v>
      </c>
      <c r="AH981" s="33">
        <f t="shared" si="1118"/>
        <v>8.7456692612942616E-2</v>
      </c>
      <c r="AI981" s="2">
        <f t="shared" si="1119"/>
        <v>1.8078277569664847</v>
      </c>
      <c r="AJ981" s="7">
        <v>2.2000000000000002</v>
      </c>
      <c r="AK981" s="27">
        <f t="shared" si="1120"/>
        <v>0</v>
      </c>
      <c r="AL981" s="3">
        <f t="shared" si="1121"/>
        <v>4367.7116163916389</v>
      </c>
    </row>
    <row r="982" spans="1:38" ht="20.25" x14ac:dyDescent="0.3">
      <c r="A982" s="7">
        <v>39</v>
      </c>
      <c r="B982" s="7">
        <v>132</v>
      </c>
      <c r="C982" s="27">
        <v>106</v>
      </c>
      <c r="D982" s="27">
        <v>166</v>
      </c>
      <c r="E982" s="7">
        <v>12</v>
      </c>
      <c r="F982" s="32">
        <f t="shared" si="1101"/>
        <v>15.833333333333334</v>
      </c>
      <c r="G982" s="8">
        <f t="shared" si="1094"/>
        <v>74100</v>
      </c>
      <c r="H982" s="2">
        <v>1.4</v>
      </c>
      <c r="I982" s="7">
        <f t="shared" si="1095"/>
        <v>103740</v>
      </c>
      <c r="J982" s="7">
        <v>1.2</v>
      </c>
      <c r="K982" s="7">
        <v>1.75</v>
      </c>
      <c r="L982" s="7">
        <v>0</v>
      </c>
      <c r="M982" s="2">
        <f t="shared" si="1102"/>
        <v>2.0019047619047616</v>
      </c>
      <c r="N982" s="2">
        <f t="shared" si="1103"/>
        <v>1.8095238095238095</v>
      </c>
      <c r="O982" s="2">
        <f t="shared" si="1104"/>
        <v>7.5238095238095237</v>
      </c>
      <c r="P982" s="2">
        <f t="shared" si="1105"/>
        <v>70.74666666666667</v>
      </c>
      <c r="Q982" s="2">
        <f t="shared" si="1106"/>
        <v>76.74666666666667</v>
      </c>
      <c r="R982" s="2">
        <f t="shared" si="1107"/>
        <v>69.083333333333329</v>
      </c>
      <c r="S982" s="2">
        <f t="shared" si="1096"/>
        <v>73.083333333333329</v>
      </c>
      <c r="T982" s="2">
        <f t="shared" si="1097"/>
        <v>83.083333333333329</v>
      </c>
      <c r="U982" s="7">
        <f t="shared" si="1098"/>
        <v>1</v>
      </c>
      <c r="V982" s="2">
        <f t="shared" si="1108"/>
        <v>7.2426653343739078</v>
      </c>
      <c r="W982" s="28">
        <f t="shared" si="1109"/>
        <v>10.697280434357129</v>
      </c>
      <c r="X982" s="2">
        <f t="shared" si="1110"/>
        <v>12.044472542017992</v>
      </c>
      <c r="Y982" s="2">
        <f t="shared" si="1111"/>
        <v>114.6755344609202</v>
      </c>
      <c r="Z982" s="28">
        <f t="shared" si="1112"/>
        <v>0</v>
      </c>
      <c r="AA982" s="28">
        <f t="shared" si="1113"/>
        <v>15.833333333333334</v>
      </c>
      <c r="AB982" s="28">
        <f t="shared" si="1114"/>
        <v>169.37360687732121</v>
      </c>
      <c r="AC982" s="2">
        <f t="shared" si="1115"/>
        <v>190.70414858195156</v>
      </c>
      <c r="AD982" s="2">
        <f t="shared" si="1099"/>
        <v>190.70414858195156</v>
      </c>
      <c r="AE982" s="2">
        <f t="shared" si="1116"/>
        <v>190.70414858195156</v>
      </c>
      <c r="AF982" s="2">
        <f t="shared" si="1100"/>
        <v>5930.0702929160934</v>
      </c>
      <c r="AG982" s="33">
        <f t="shared" si="1117"/>
        <v>8.7978861416361409E-2</v>
      </c>
      <c r="AH982" s="33">
        <f t="shared" si="1118"/>
        <v>8.7978861416361409E-2</v>
      </c>
      <c r="AI982" s="2">
        <f t="shared" si="1119"/>
        <v>1.8081699022791082</v>
      </c>
      <c r="AJ982" s="7">
        <v>2.2000000000000002</v>
      </c>
      <c r="AK982" s="27">
        <f t="shared" si="1120"/>
        <v>0</v>
      </c>
      <c r="AL982" s="3">
        <f t="shared" si="1121"/>
        <v>4384.5198831435819</v>
      </c>
    </row>
    <row r="983" spans="1:38" ht="20.25" x14ac:dyDescent="0.3">
      <c r="A983" s="7">
        <v>39</v>
      </c>
      <c r="B983" s="7">
        <v>144</v>
      </c>
      <c r="C983" s="27">
        <v>116</v>
      </c>
      <c r="D983" s="27">
        <v>180</v>
      </c>
      <c r="E983" s="7">
        <v>13</v>
      </c>
      <c r="F983" s="32">
        <f t="shared" si="1101"/>
        <v>17.166666666666668</v>
      </c>
      <c r="G983" s="8">
        <f t="shared" si="1094"/>
        <v>80340</v>
      </c>
      <c r="H983" s="2">
        <v>1.4</v>
      </c>
      <c r="I983" s="7">
        <f t="shared" si="1095"/>
        <v>112476</v>
      </c>
      <c r="J983" s="7">
        <v>1.2</v>
      </c>
      <c r="K983" s="7">
        <v>1.75</v>
      </c>
      <c r="L983" s="7">
        <v>0</v>
      </c>
      <c r="M983" s="2">
        <f t="shared" si="1102"/>
        <v>1.9619047619047618</v>
      </c>
      <c r="N983" s="2">
        <f t="shared" si="1103"/>
        <v>1.8095238095238095</v>
      </c>
      <c r="O983" s="2">
        <f t="shared" si="1104"/>
        <v>7.5238095238095237</v>
      </c>
      <c r="P983" s="2">
        <f t="shared" si="1105"/>
        <v>70.816666666666677</v>
      </c>
      <c r="Q983" s="2">
        <f t="shared" si="1106"/>
        <v>76.816666666666677</v>
      </c>
      <c r="R983" s="2">
        <f t="shared" si="1107"/>
        <v>69.083333333333329</v>
      </c>
      <c r="S983" s="2">
        <f t="shared" si="1096"/>
        <v>73.083333333333329</v>
      </c>
      <c r="T983" s="2">
        <f t="shared" si="1097"/>
        <v>83.083333333333329</v>
      </c>
      <c r="U983" s="7">
        <f t="shared" si="1098"/>
        <v>1</v>
      </c>
      <c r="V983" s="2">
        <f t="shared" si="1108"/>
        <v>7.2360653789813343</v>
      </c>
      <c r="W983" s="28">
        <f t="shared" si="1109"/>
        <v>10.687532424414776</v>
      </c>
      <c r="X983" s="2">
        <f t="shared" si="1110"/>
        <v>12.033496889018105</v>
      </c>
      <c r="Y983" s="2">
        <f t="shared" si="1111"/>
        <v>124.21912233917958</v>
      </c>
      <c r="Z983" s="28">
        <f t="shared" si="1112"/>
        <v>0</v>
      </c>
      <c r="AA983" s="28">
        <f t="shared" si="1113"/>
        <v>17.166666666666668</v>
      </c>
      <c r="AB983" s="28">
        <f t="shared" si="1114"/>
        <v>183.46930661912035</v>
      </c>
      <c r="AC983" s="2">
        <f t="shared" si="1115"/>
        <v>206.57502992814415</v>
      </c>
      <c r="AD983" s="2">
        <f t="shared" si="1099"/>
        <v>206.57502992814415</v>
      </c>
      <c r="AE983" s="2">
        <f t="shared" si="1116"/>
        <v>206.57502992814415</v>
      </c>
      <c r="AF983" s="2">
        <f t="shared" si="1100"/>
        <v>7057.2737370241111</v>
      </c>
      <c r="AG983" s="33">
        <f t="shared" si="1117"/>
        <v>8.8470314407814402E-2</v>
      </c>
      <c r="AH983" s="33">
        <f t="shared" si="1118"/>
        <v>8.8470314407814402E-2</v>
      </c>
      <c r="AI983" s="2">
        <f t="shared" si="1119"/>
        <v>1.8084920397221635</v>
      </c>
      <c r="AJ983" s="7">
        <v>2.2000000000000002</v>
      </c>
      <c r="AK983" s="27">
        <f t="shared" si="1120"/>
        <v>0</v>
      </c>
      <c r="AL983" s="3">
        <f t="shared" si="1121"/>
        <v>4406.3699152504187</v>
      </c>
    </row>
    <row r="984" spans="1:38" ht="20.25" x14ac:dyDescent="0.3">
      <c r="A984" s="7"/>
      <c r="B984" s="7"/>
      <c r="C984" s="7"/>
      <c r="D984" s="2"/>
      <c r="E984" s="2"/>
      <c r="F984" s="2"/>
      <c r="G984" s="7"/>
      <c r="H984" s="7"/>
      <c r="I984" s="7"/>
      <c r="J984" s="7"/>
      <c r="K984" s="2"/>
      <c r="L984" s="2"/>
      <c r="M984" s="2"/>
      <c r="N984" s="2"/>
      <c r="O984" s="2"/>
      <c r="P984" s="2"/>
      <c r="Q984" s="2"/>
      <c r="R984" s="2"/>
      <c r="S984" s="7"/>
      <c r="T984" s="2"/>
      <c r="U984" s="28"/>
      <c r="V984" s="2"/>
      <c r="W984" s="2"/>
      <c r="X984" s="28"/>
      <c r="Y984" s="28"/>
      <c r="Z984" s="28"/>
      <c r="AA984" s="2"/>
      <c r="AB984" s="2"/>
      <c r="AC984" s="2"/>
      <c r="AD984" s="7"/>
      <c r="AE984" s="2"/>
      <c r="AF984" s="5"/>
      <c r="AG984" s="7"/>
      <c r="AH984" s="3"/>
    </row>
    <row r="985" spans="1:38" ht="150" x14ac:dyDescent="0.2">
      <c r="A985" s="7" t="s">
        <v>10</v>
      </c>
      <c r="B985" s="7" t="s">
        <v>82</v>
      </c>
      <c r="C985" s="31" t="s">
        <v>83</v>
      </c>
      <c r="D985" s="31" t="s">
        <v>84</v>
      </c>
      <c r="E985" s="7" t="s">
        <v>12</v>
      </c>
      <c r="F985" s="7" t="s">
        <v>85</v>
      </c>
      <c r="G985" s="7" t="s">
        <v>47</v>
      </c>
      <c r="H985" s="7" t="s">
        <v>14</v>
      </c>
      <c r="I985" s="7" t="s">
        <v>15</v>
      </c>
      <c r="J985" s="7" t="s">
        <v>16</v>
      </c>
      <c r="K985" s="7" t="s">
        <v>17</v>
      </c>
      <c r="L985" s="7" t="s">
        <v>18</v>
      </c>
      <c r="M985" s="7" t="s">
        <v>25</v>
      </c>
      <c r="N985" s="7" t="s">
        <v>26</v>
      </c>
      <c r="O985" s="7" t="s">
        <v>27</v>
      </c>
      <c r="P985" s="7" t="s">
        <v>28</v>
      </c>
      <c r="Q985" s="7" t="s">
        <v>29</v>
      </c>
      <c r="R985" s="7" t="s">
        <v>30</v>
      </c>
      <c r="S985" s="7" t="s">
        <v>31</v>
      </c>
      <c r="T985" s="7" t="s">
        <v>32</v>
      </c>
      <c r="U985" s="7" t="s">
        <v>33</v>
      </c>
      <c r="V985" s="7" t="s">
        <v>34</v>
      </c>
      <c r="W985" s="26" t="s">
        <v>35</v>
      </c>
      <c r="X985" s="7" t="s">
        <v>36</v>
      </c>
      <c r="Y985" s="7" t="s">
        <v>37</v>
      </c>
      <c r="Z985" s="26" t="s">
        <v>59</v>
      </c>
      <c r="AA985" s="26" t="s">
        <v>60</v>
      </c>
      <c r="AB985" s="26" t="s">
        <v>61</v>
      </c>
      <c r="AC985" s="7" t="s">
        <v>39</v>
      </c>
      <c r="AD985" s="7" t="s">
        <v>40</v>
      </c>
      <c r="AE985" s="7" t="s">
        <v>41</v>
      </c>
      <c r="AF985" s="7" t="s">
        <v>21</v>
      </c>
      <c r="AG985" s="26" t="s">
        <v>90</v>
      </c>
      <c r="AH985" s="26" t="s">
        <v>89</v>
      </c>
      <c r="AI985" s="7" t="s">
        <v>22</v>
      </c>
      <c r="AJ985" s="7" t="s">
        <v>23</v>
      </c>
      <c r="AK985" s="26" t="s">
        <v>20</v>
      </c>
      <c r="AL985" s="7" t="s">
        <v>24</v>
      </c>
    </row>
    <row r="986" spans="1:38" ht="20.25" x14ac:dyDescent="0.3">
      <c r="A986" s="7">
        <v>40</v>
      </c>
      <c r="B986" s="7">
        <v>18</v>
      </c>
      <c r="C986" s="27">
        <v>14</v>
      </c>
      <c r="D986" s="27">
        <v>23</v>
      </c>
      <c r="E986" s="7">
        <v>2.75</v>
      </c>
      <c r="F986" s="32">
        <f>($D986+2*$E986)/12</f>
        <v>2.375</v>
      </c>
      <c r="G986" s="8">
        <f t="shared" ref="G986:G1008" si="1123">$B$4*$A986*$F986</f>
        <v>11400</v>
      </c>
      <c r="H986" s="2">
        <v>1.4</v>
      </c>
      <c r="I986" s="7">
        <f t="shared" ref="I986:I1008" si="1124">$G986*$H986</f>
        <v>15959.999999999998</v>
      </c>
      <c r="J986" s="7">
        <v>1.2</v>
      </c>
      <c r="K986" s="7">
        <v>1.1499999999999999</v>
      </c>
      <c r="L986" s="7">
        <v>0</v>
      </c>
      <c r="M986" s="2">
        <f>($E$7-$C$7-0.06*$D986/12)/$K986</f>
        <v>3.6681159420289853</v>
      </c>
      <c r="N986" s="2">
        <f>($F$7-$B$7)/$K986</f>
        <v>2.7536231884057973</v>
      </c>
      <c r="O986" s="2">
        <f>($G$7-$B$7)/$K986</f>
        <v>11.449275362318842</v>
      </c>
      <c r="P986" s="2">
        <f>$C$7+$K986*$A986+0.06*$D986/12</f>
        <v>47.781666666666666</v>
      </c>
      <c r="Q986" s="2">
        <f>IF($A986&lt;$M986,$P986,$P986+$E$7)</f>
        <v>53.781666666666666</v>
      </c>
      <c r="R986" s="2">
        <f>$B$7+K986*$A986</f>
        <v>46.833333333333336</v>
      </c>
      <c r="S986" s="2">
        <f t="shared" ref="S986:S1008" si="1125">$R986+$F$7</f>
        <v>50.833333333333336</v>
      </c>
      <c r="T986" s="2">
        <f t="shared" ref="T986:T1008" si="1126">$R986+$G$7</f>
        <v>60.833333333333336</v>
      </c>
      <c r="U986" s="7">
        <f t="shared" ref="U986:U1008" si="1127">IF($A986&lt;$M986,0.5,1)</f>
        <v>1</v>
      </c>
      <c r="V986" s="2">
        <f>($U986*$H$7*(1+$L986)*$J986)/($Q986*$R986)</f>
        <v>15.245507929395563</v>
      </c>
      <c r="W986" s="28">
        <f>IF($A986&lt;$N986,(($U986*$I$7/2*(1+$L986)*$J$7)/($R986*$Q986)),(($U986*$I$7*(1+$L986)*$J$7)/($S986*$Q986)))</f>
        <v>21.946658443443411</v>
      </c>
      <c r="X986" s="2">
        <f>(2*$U986*$H$7*(1+$L986)*$J986)/($Q986*$T986)</f>
        <v>23.473905359781664</v>
      </c>
      <c r="Y986" s="2">
        <f>IF($R986&gt;$F986,$F986*$V986,$R986*$V986)</f>
        <v>36.208081332314464</v>
      </c>
      <c r="Z986" s="28">
        <f>IF($N986&lt;$A986,0,$F$7-$B$7-$K986*$A986)</f>
        <v>0</v>
      </c>
      <c r="AA986" s="28">
        <f>IF($S986&gt;$F986,$F986,$S986)</f>
        <v>2.375</v>
      </c>
      <c r="AB986" s="28">
        <f>($AA986-$Z986)*$W986</f>
        <v>52.1233138031781</v>
      </c>
      <c r="AC986" s="2">
        <f>IF($T986&gt;$F986,$F986*$X986,$T986*$X986)</f>
        <v>55.750525229481454</v>
      </c>
      <c r="AD986" s="2">
        <f t="shared" ref="AD986:AD1008" si="1128">IF($Y986&gt;$AC986,$Y986,$AC986)</f>
        <v>55.750525229481454</v>
      </c>
      <c r="AE986" s="2">
        <f>IF($AB986&gt;$AD986,$AB986,$AD986)</f>
        <v>55.750525229481454</v>
      </c>
      <c r="AF986" s="2">
        <f t="shared" ref="AF986:AF1008" si="1129">PI()*($B986/(2*12))^2*62.4</f>
        <v>110.26990214100174</v>
      </c>
      <c r="AG986" s="33">
        <f>0.23*($M$7/$H986)*(1+0.35*$M$7*($F986/$A986))</f>
        <v>8.2996372767857152E-2</v>
      </c>
      <c r="AH986" s="33">
        <f>IF(AG986&gt;0.33,0.33,AG986)</f>
        <v>8.2996372767857152E-2</v>
      </c>
      <c r="AI986" s="2">
        <f>$P$7/($O$7-$N$7*AH986)</f>
        <v>1.8049104502019211</v>
      </c>
      <c r="AJ986" s="7">
        <v>2.4</v>
      </c>
      <c r="AK986" s="27">
        <f>IF($A986&gt;$F986,0,$AE986)</f>
        <v>0</v>
      </c>
      <c r="AL986" s="3">
        <f>(12/$D986)*(($I986+$AF986)/$AI986+$AK986/$AJ986)</f>
        <v>4645.3765302634847</v>
      </c>
    </row>
    <row r="987" spans="1:38" ht="20.25" x14ac:dyDescent="0.3">
      <c r="A987" s="7">
        <v>40</v>
      </c>
      <c r="B987" s="7">
        <v>24</v>
      </c>
      <c r="C987" s="27">
        <v>19</v>
      </c>
      <c r="D987" s="27">
        <v>30</v>
      </c>
      <c r="E987" s="7">
        <v>3.25</v>
      </c>
      <c r="F987" s="32">
        <f t="shared" ref="F987:F1008" si="1130">($D987+2*$E987)/12</f>
        <v>3.0416666666666665</v>
      </c>
      <c r="G987" s="8">
        <f t="shared" si="1123"/>
        <v>14600</v>
      </c>
      <c r="H987" s="2">
        <v>1.4</v>
      </c>
      <c r="I987" s="7">
        <f t="shared" si="1124"/>
        <v>20440</v>
      </c>
      <c r="J987" s="7">
        <v>1.2</v>
      </c>
      <c r="K987" s="4">
        <f>(1.75-1.15)*(($D987-24)/(96-24))+1.15</f>
        <v>1.2</v>
      </c>
      <c r="L987" s="7">
        <v>0</v>
      </c>
      <c r="M987" s="2">
        <f t="shared" ref="M987:M1008" si="1131">($E$7-$C$7-0.06*$D987/12)/$K987</f>
        <v>3.4861111111111107</v>
      </c>
      <c r="N987" s="2">
        <f t="shared" ref="N987:N1008" si="1132">($F$7-$B$7)/$K987</f>
        <v>2.6388888888888888</v>
      </c>
      <c r="O987" s="2">
        <f t="shared" ref="O987:O1008" si="1133">($G$7-$B$7)/$K987</f>
        <v>10.972222222222221</v>
      </c>
      <c r="P987" s="2">
        <f t="shared" ref="P987:P1008" si="1134">$C$7+$K987*$A987+0.06*$D987/12</f>
        <v>49.816666666666663</v>
      </c>
      <c r="Q987" s="2">
        <f t="shared" ref="Q987:Q1008" si="1135">IF($A987&lt;$M987,$P987,$P987+$E$7)</f>
        <v>55.816666666666663</v>
      </c>
      <c r="R987" s="2">
        <f t="shared" ref="R987:R1008" si="1136">$B$7+K987*$A987</f>
        <v>48.833333333333336</v>
      </c>
      <c r="S987" s="2">
        <f t="shared" si="1125"/>
        <v>52.833333333333336</v>
      </c>
      <c r="T987" s="2">
        <f t="shared" si="1126"/>
        <v>62.833333333333336</v>
      </c>
      <c r="U987" s="7">
        <f t="shared" si="1127"/>
        <v>1</v>
      </c>
      <c r="V987" s="2">
        <f t="shared" ref="V987:V1008" si="1137">($U987*$H$7*(1+$L987)*$J987)/($Q987*$R987)</f>
        <v>14.088052365486309</v>
      </c>
      <c r="W987" s="28">
        <f t="shared" ref="W987:W1008" si="1138">IF($A987&lt;$N987,(($U987*$I$7/2*(1+$L987)*$J$7)/($R987*$Q987)),(($U987*$I$7*(1+$L987)*$J$7)/($S987*$Q987)))</f>
        <v>20.346014112221457</v>
      </c>
      <c r="X987" s="2">
        <f t="shared" ref="X987:X1008" si="1139">(2*$U987*$H$7*(1+$L987)*$J987)/($Q987*$T987)</f>
        <v>21.898139751127264</v>
      </c>
      <c r="Y987" s="2">
        <f t="shared" ref="Y987:Y1008" si="1140">IF($R987&gt;$F987,$F987*$V987,$R987*$V987)</f>
        <v>42.851159278354189</v>
      </c>
      <c r="Z987" s="28">
        <f t="shared" ref="Z987:Z1008" si="1141">IF($N987&lt;$A987,0,$F$7-$B$7-$K987*$A987)</f>
        <v>0</v>
      </c>
      <c r="AA987" s="28">
        <f t="shared" ref="AA987:AA1008" si="1142">IF($S987&gt;$F987,$F987,$S987)</f>
        <v>3.0416666666666665</v>
      </c>
      <c r="AB987" s="28">
        <f t="shared" ref="AB987:AB1008" si="1143">($AA987-$Z987)*$W987</f>
        <v>61.885792924673595</v>
      </c>
      <c r="AC987" s="2">
        <f t="shared" ref="AC987:AC1008" si="1144">IF($T987&gt;$F987,$F987*$X987,$T987*$X987)</f>
        <v>66.606841743012097</v>
      </c>
      <c r="AD987" s="2">
        <f t="shared" si="1128"/>
        <v>66.606841743012097</v>
      </c>
      <c r="AE987" s="2">
        <f t="shared" ref="AE987:AE1008" si="1145">IF($AB987&gt;$AD987,$AB987,$AD987)</f>
        <v>66.606841743012097</v>
      </c>
      <c r="AF987" s="2">
        <f t="shared" si="1129"/>
        <v>196.03538158400309</v>
      </c>
      <c r="AG987" s="33">
        <f t="shared" ref="AG987:AG1008" si="1146">0.23*($M$7/$H987)*(1+0.35*$M$7*($F987/$A987))</f>
        <v>8.3235956101190473E-2</v>
      </c>
      <c r="AH987" s="33">
        <f t="shared" ref="AH987:AH1008" si="1147">IF(AG987&gt;0.33,0.33,AG987)</f>
        <v>8.3235956101190473E-2</v>
      </c>
      <c r="AI987" s="2">
        <f t="shared" ref="AI987:AI1008" si="1148">$P$7/($O$7-$N$7*AH987)</f>
        <v>1.8050669122297591</v>
      </c>
      <c r="AJ987" s="7">
        <v>2.2000000000000002</v>
      </c>
      <c r="AK987" s="27">
        <f t="shared" ref="AK987:AK1008" si="1149">IF($A987&gt;$F987,0,$AE987)</f>
        <v>0</v>
      </c>
      <c r="AL987" s="3">
        <f t="shared" ref="AL987:AL1008" si="1150">(12/$D987)*(($I987+$AF987)/$AI987+$AK987/$AJ987)</f>
        <v>4572.9131129200678</v>
      </c>
    </row>
    <row r="988" spans="1:38" ht="20.25" x14ac:dyDescent="0.3">
      <c r="A988" s="7">
        <v>40</v>
      </c>
      <c r="B988" s="7">
        <v>27</v>
      </c>
      <c r="C988" s="27">
        <v>22</v>
      </c>
      <c r="D988" s="27">
        <v>34</v>
      </c>
      <c r="E988" s="7">
        <v>3.5</v>
      </c>
      <c r="F988" s="32">
        <f t="shared" si="1130"/>
        <v>3.4166666666666665</v>
      </c>
      <c r="G988" s="8">
        <f t="shared" si="1123"/>
        <v>16400</v>
      </c>
      <c r="H988" s="2">
        <v>1.4</v>
      </c>
      <c r="I988" s="7">
        <f t="shared" si="1124"/>
        <v>22960</v>
      </c>
      <c r="J988" s="7">
        <v>1.2</v>
      </c>
      <c r="K988" s="4">
        <f t="shared" ref="K988:K998" si="1151">(1.75-1.15)*(($D988-24)/(96-24))+1.15</f>
        <v>1.2333333333333332</v>
      </c>
      <c r="L988" s="7">
        <v>0</v>
      </c>
      <c r="M988" s="2">
        <f t="shared" si="1131"/>
        <v>3.3756756756756761</v>
      </c>
      <c r="N988" s="2">
        <f t="shared" si="1132"/>
        <v>2.567567567567568</v>
      </c>
      <c r="O988" s="2">
        <f t="shared" si="1133"/>
        <v>10.675675675675677</v>
      </c>
      <c r="P988" s="2">
        <f t="shared" si="1134"/>
        <v>51.169999999999995</v>
      </c>
      <c r="Q988" s="2">
        <f t="shared" si="1135"/>
        <v>57.169999999999995</v>
      </c>
      <c r="R988" s="2">
        <f t="shared" si="1136"/>
        <v>50.166666666666664</v>
      </c>
      <c r="S988" s="2">
        <f t="shared" si="1125"/>
        <v>54.166666666666664</v>
      </c>
      <c r="T988" s="2">
        <f t="shared" si="1126"/>
        <v>64.166666666666657</v>
      </c>
      <c r="U988" s="7">
        <f t="shared" si="1127"/>
        <v>1</v>
      </c>
      <c r="V988" s="2">
        <f t="shared" si="1137"/>
        <v>13.388989067402289</v>
      </c>
      <c r="W988" s="28">
        <f t="shared" si="1138"/>
        <v>19.37541206388504</v>
      </c>
      <c r="X988" s="2">
        <f t="shared" si="1139"/>
        <v>20.935510178119944</v>
      </c>
      <c r="Y988" s="2">
        <f t="shared" si="1140"/>
        <v>45.74571264695782</v>
      </c>
      <c r="Z988" s="28">
        <f t="shared" si="1141"/>
        <v>0</v>
      </c>
      <c r="AA988" s="28">
        <f t="shared" si="1142"/>
        <v>3.4166666666666665</v>
      </c>
      <c r="AB988" s="28">
        <f t="shared" si="1143"/>
        <v>66.199324551607219</v>
      </c>
      <c r="AC988" s="2">
        <f t="shared" si="1144"/>
        <v>71.529659775243147</v>
      </c>
      <c r="AD988" s="2">
        <f t="shared" si="1128"/>
        <v>71.529659775243147</v>
      </c>
      <c r="AE988" s="2">
        <f t="shared" si="1145"/>
        <v>71.529659775243147</v>
      </c>
      <c r="AF988" s="2">
        <f t="shared" si="1129"/>
        <v>248.1072798172539</v>
      </c>
      <c r="AG988" s="33">
        <f t="shared" si="1146"/>
        <v>8.3370721726190478E-2</v>
      </c>
      <c r="AH988" s="33">
        <f t="shared" si="1147"/>
        <v>8.3370721726190478E-2</v>
      </c>
      <c r="AI988" s="2">
        <f t="shared" si="1148"/>
        <v>1.8051549340417825</v>
      </c>
      <c r="AJ988" s="7">
        <v>2.2000000000000002</v>
      </c>
      <c r="AK988" s="27">
        <f t="shared" si="1149"/>
        <v>0</v>
      </c>
      <c r="AL988" s="3">
        <f t="shared" si="1150"/>
        <v>4537.6142138970181</v>
      </c>
    </row>
    <row r="989" spans="1:38" ht="20.25" x14ac:dyDescent="0.3">
      <c r="A989" s="7">
        <v>40</v>
      </c>
      <c r="B989" s="7">
        <v>30</v>
      </c>
      <c r="C989" s="27">
        <v>24</v>
      </c>
      <c r="D989" s="27">
        <v>38</v>
      </c>
      <c r="E989" s="7">
        <v>3.75</v>
      </c>
      <c r="F989" s="32">
        <f t="shared" si="1130"/>
        <v>3.7916666666666665</v>
      </c>
      <c r="G989" s="8">
        <f t="shared" si="1123"/>
        <v>18200</v>
      </c>
      <c r="H989" s="2">
        <v>1.4</v>
      </c>
      <c r="I989" s="7">
        <f t="shared" si="1124"/>
        <v>25480</v>
      </c>
      <c r="J989" s="7">
        <v>1.2</v>
      </c>
      <c r="K989" s="4">
        <f t="shared" si="1151"/>
        <v>1.2666666666666666</v>
      </c>
      <c r="L989" s="7">
        <v>0</v>
      </c>
      <c r="M989" s="2">
        <f t="shared" si="1131"/>
        <v>3.271052631578947</v>
      </c>
      <c r="N989" s="2">
        <f t="shared" si="1132"/>
        <v>2.5</v>
      </c>
      <c r="O989" s="2">
        <f t="shared" si="1133"/>
        <v>10.394736842105264</v>
      </c>
      <c r="P989" s="2">
        <f t="shared" si="1134"/>
        <v>52.523333333333326</v>
      </c>
      <c r="Q989" s="2">
        <f t="shared" si="1135"/>
        <v>58.523333333333326</v>
      </c>
      <c r="R989" s="2">
        <f t="shared" si="1136"/>
        <v>51.5</v>
      </c>
      <c r="S989" s="2">
        <f t="shared" si="1125"/>
        <v>55.5</v>
      </c>
      <c r="T989" s="2">
        <f t="shared" si="1126"/>
        <v>65.5</v>
      </c>
      <c r="U989" s="7">
        <f t="shared" si="1127"/>
        <v>1</v>
      </c>
      <c r="V989" s="2">
        <f t="shared" si="1137"/>
        <v>12.740748441553201</v>
      </c>
      <c r="W989" s="28">
        <f t="shared" si="1138"/>
        <v>18.472650471283497</v>
      </c>
      <c r="X989" s="2">
        <f t="shared" si="1139"/>
        <v>20.035070068396635</v>
      </c>
      <c r="Y989" s="2">
        <f t="shared" si="1140"/>
        <v>48.308671174222553</v>
      </c>
      <c r="Z989" s="28">
        <f t="shared" si="1141"/>
        <v>0</v>
      </c>
      <c r="AA989" s="28">
        <f t="shared" si="1142"/>
        <v>3.7916666666666665</v>
      </c>
      <c r="AB989" s="28">
        <f t="shared" si="1143"/>
        <v>70.04213303694992</v>
      </c>
      <c r="AC989" s="2">
        <f t="shared" si="1144"/>
        <v>75.966307342670575</v>
      </c>
      <c r="AD989" s="2">
        <f t="shared" si="1128"/>
        <v>75.966307342670575</v>
      </c>
      <c r="AE989" s="2">
        <f t="shared" si="1145"/>
        <v>75.966307342670575</v>
      </c>
      <c r="AF989" s="2">
        <f t="shared" si="1129"/>
        <v>306.30528372500481</v>
      </c>
      <c r="AG989" s="33">
        <f t="shared" si="1146"/>
        <v>8.3505487351190483E-2</v>
      </c>
      <c r="AH989" s="33">
        <f t="shared" si="1147"/>
        <v>8.3505487351190483E-2</v>
      </c>
      <c r="AI989" s="2">
        <f t="shared" si="1148"/>
        <v>1.80524296443877</v>
      </c>
      <c r="AJ989" s="7">
        <v>2.2000000000000002</v>
      </c>
      <c r="AK989" s="27">
        <f t="shared" si="1149"/>
        <v>0</v>
      </c>
      <c r="AL989" s="3">
        <f t="shared" si="1150"/>
        <v>4510.7744133153165</v>
      </c>
    </row>
    <row r="990" spans="1:38" ht="20.25" x14ac:dyDescent="0.3">
      <c r="A990" s="7">
        <v>40</v>
      </c>
      <c r="B990" s="7">
        <v>33</v>
      </c>
      <c r="C990" s="27">
        <v>27</v>
      </c>
      <c r="D990" s="27">
        <v>42</v>
      </c>
      <c r="E990" s="7">
        <v>3.75</v>
      </c>
      <c r="F990" s="32">
        <f t="shared" si="1130"/>
        <v>4.125</v>
      </c>
      <c r="G990" s="8">
        <f t="shared" si="1123"/>
        <v>19800</v>
      </c>
      <c r="H990" s="2">
        <v>1.4</v>
      </c>
      <c r="I990" s="7">
        <f t="shared" si="1124"/>
        <v>27720</v>
      </c>
      <c r="J990" s="7">
        <v>1.2</v>
      </c>
      <c r="K990" s="4">
        <f t="shared" si="1151"/>
        <v>1.2999999999999998</v>
      </c>
      <c r="L990" s="7">
        <v>0</v>
      </c>
      <c r="M990" s="2">
        <f t="shared" si="1131"/>
        <v>3.1717948717948721</v>
      </c>
      <c r="N990" s="2">
        <f t="shared" si="1132"/>
        <v>2.4358974358974361</v>
      </c>
      <c r="O990" s="2">
        <f t="shared" si="1133"/>
        <v>10.12820512820513</v>
      </c>
      <c r="P990" s="2">
        <f t="shared" si="1134"/>
        <v>53.876666666666658</v>
      </c>
      <c r="Q990" s="2">
        <f t="shared" si="1135"/>
        <v>59.876666666666658</v>
      </c>
      <c r="R990" s="2">
        <f t="shared" si="1136"/>
        <v>52.833333333333329</v>
      </c>
      <c r="S990" s="2">
        <f t="shared" si="1125"/>
        <v>56.833333333333329</v>
      </c>
      <c r="T990" s="2">
        <f t="shared" si="1126"/>
        <v>66.833333333333329</v>
      </c>
      <c r="U990" s="7">
        <f t="shared" si="1127"/>
        <v>1</v>
      </c>
      <c r="V990" s="2">
        <f t="shared" si="1137"/>
        <v>12.138516062899011</v>
      </c>
      <c r="W990" s="28">
        <f t="shared" si="1138"/>
        <v>17.631550549573802</v>
      </c>
      <c r="X990" s="2">
        <f t="shared" si="1139"/>
        <v>19.191569037102177</v>
      </c>
      <c r="Y990" s="2">
        <f t="shared" si="1140"/>
        <v>50.071378759458419</v>
      </c>
      <c r="Z990" s="28">
        <f t="shared" si="1141"/>
        <v>0</v>
      </c>
      <c r="AA990" s="28">
        <f t="shared" si="1142"/>
        <v>4.125</v>
      </c>
      <c r="AB990" s="28">
        <f t="shared" si="1143"/>
        <v>72.730146016991938</v>
      </c>
      <c r="AC990" s="2">
        <f t="shared" si="1144"/>
        <v>79.165222278046485</v>
      </c>
      <c r="AD990" s="2">
        <f t="shared" si="1128"/>
        <v>79.165222278046485</v>
      </c>
      <c r="AE990" s="2">
        <f t="shared" si="1145"/>
        <v>79.165222278046485</v>
      </c>
      <c r="AF990" s="2">
        <f t="shared" si="1129"/>
        <v>370.62939330725584</v>
      </c>
      <c r="AG990" s="33">
        <f t="shared" si="1146"/>
        <v>8.3625279017857143E-2</v>
      </c>
      <c r="AH990" s="33">
        <f t="shared" si="1147"/>
        <v>8.3625279017857143E-2</v>
      </c>
      <c r="AI990" s="2">
        <f t="shared" si="1148"/>
        <v>1.8053212208886824</v>
      </c>
      <c r="AJ990" s="7">
        <v>2.2000000000000002</v>
      </c>
      <c r="AK990" s="27">
        <f t="shared" si="1149"/>
        <v>0</v>
      </c>
      <c r="AL990" s="3">
        <f t="shared" si="1150"/>
        <v>4445.6875704494832</v>
      </c>
    </row>
    <row r="991" spans="1:38" ht="20.25" x14ac:dyDescent="0.3">
      <c r="A991" s="7">
        <v>40</v>
      </c>
      <c r="B991" s="7">
        <v>36</v>
      </c>
      <c r="C991" s="27">
        <v>29</v>
      </c>
      <c r="D991" s="27">
        <v>45</v>
      </c>
      <c r="E991" s="7">
        <v>4.5</v>
      </c>
      <c r="F991" s="32">
        <f t="shared" si="1130"/>
        <v>4.5</v>
      </c>
      <c r="G991" s="8">
        <f t="shared" si="1123"/>
        <v>21600</v>
      </c>
      <c r="H991" s="2">
        <v>1.4</v>
      </c>
      <c r="I991" s="7">
        <f t="shared" si="1124"/>
        <v>30239.999999999996</v>
      </c>
      <c r="J991" s="7">
        <v>1.2</v>
      </c>
      <c r="K991" s="4">
        <f t="shared" si="1151"/>
        <v>1.325</v>
      </c>
      <c r="L991" s="7">
        <v>0</v>
      </c>
      <c r="M991" s="2">
        <f t="shared" si="1131"/>
        <v>3.10062893081761</v>
      </c>
      <c r="N991" s="2">
        <f t="shared" si="1132"/>
        <v>2.3899371069182389</v>
      </c>
      <c r="O991" s="2">
        <f t="shared" si="1133"/>
        <v>9.9371069182389942</v>
      </c>
      <c r="P991" s="2">
        <f t="shared" si="1134"/>
        <v>54.891666666666666</v>
      </c>
      <c r="Q991" s="2">
        <f t="shared" si="1135"/>
        <v>60.891666666666666</v>
      </c>
      <c r="R991" s="2">
        <f t="shared" si="1136"/>
        <v>53.833333333333336</v>
      </c>
      <c r="S991" s="2">
        <f t="shared" si="1125"/>
        <v>57.833333333333336</v>
      </c>
      <c r="T991" s="2">
        <f t="shared" si="1126"/>
        <v>67.833333333333343</v>
      </c>
      <c r="U991" s="7">
        <f t="shared" si="1127"/>
        <v>1</v>
      </c>
      <c r="V991" s="2">
        <f t="shared" si="1137"/>
        <v>11.71445507319204</v>
      </c>
      <c r="W991" s="28">
        <f t="shared" si="1138"/>
        <v>17.037864682281292</v>
      </c>
      <c r="X991" s="2">
        <f t="shared" si="1139"/>
        <v>18.593459403641418</v>
      </c>
      <c r="Y991" s="2">
        <f t="shared" si="1140"/>
        <v>52.715047829364181</v>
      </c>
      <c r="Z991" s="28">
        <f t="shared" si="1141"/>
        <v>0</v>
      </c>
      <c r="AA991" s="28">
        <f t="shared" si="1142"/>
        <v>4.5</v>
      </c>
      <c r="AB991" s="28">
        <f t="shared" si="1143"/>
        <v>76.670391070265808</v>
      </c>
      <c r="AC991" s="2">
        <f t="shared" si="1144"/>
        <v>83.670567316386382</v>
      </c>
      <c r="AD991" s="2">
        <f t="shared" si="1128"/>
        <v>83.670567316386382</v>
      </c>
      <c r="AE991" s="2">
        <f t="shared" si="1145"/>
        <v>83.670567316386382</v>
      </c>
      <c r="AF991" s="2">
        <f t="shared" si="1129"/>
        <v>441.07960856400695</v>
      </c>
      <c r="AG991" s="33">
        <f t="shared" si="1146"/>
        <v>8.3760044642857148E-2</v>
      </c>
      <c r="AH991" s="33">
        <f t="shared" si="1147"/>
        <v>8.3760044642857148E-2</v>
      </c>
      <c r="AI991" s="2">
        <f t="shared" si="1148"/>
        <v>1.8054092675051403</v>
      </c>
      <c r="AJ991" s="7">
        <v>2.2000000000000002</v>
      </c>
      <c r="AK991" s="27">
        <f t="shared" si="1149"/>
        <v>0</v>
      </c>
      <c r="AL991" s="3">
        <f t="shared" si="1150"/>
        <v>4531.726615238008</v>
      </c>
    </row>
    <row r="992" spans="1:38" ht="20.25" x14ac:dyDescent="0.3">
      <c r="A992" s="7">
        <v>40</v>
      </c>
      <c r="B992" s="7">
        <v>39</v>
      </c>
      <c r="C992" s="27">
        <v>32</v>
      </c>
      <c r="D992" s="27">
        <v>49</v>
      </c>
      <c r="E992" s="7">
        <v>4.75</v>
      </c>
      <c r="F992" s="32">
        <f t="shared" si="1130"/>
        <v>4.875</v>
      </c>
      <c r="G992" s="8">
        <f t="shared" si="1123"/>
        <v>23400</v>
      </c>
      <c r="H992" s="2">
        <v>1.4</v>
      </c>
      <c r="I992" s="7">
        <f t="shared" si="1124"/>
        <v>32759.999999999996</v>
      </c>
      <c r="J992" s="7">
        <v>1.2</v>
      </c>
      <c r="K992" s="4">
        <f t="shared" si="1151"/>
        <v>1.3583333333333334</v>
      </c>
      <c r="L992" s="7">
        <v>0</v>
      </c>
      <c r="M992" s="2">
        <f t="shared" si="1131"/>
        <v>3.0098159509202449</v>
      </c>
      <c r="N992" s="2">
        <f t="shared" si="1132"/>
        <v>2.3312883435582821</v>
      </c>
      <c r="O992" s="2">
        <f t="shared" si="1133"/>
        <v>9.6932515337423304</v>
      </c>
      <c r="P992" s="2">
        <f t="shared" si="1134"/>
        <v>56.244999999999997</v>
      </c>
      <c r="Q992" s="2">
        <f t="shared" si="1135"/>
        <v>62.244999999999997</v>
      </c>
      <c r="R992" s="2">
        <f t="shared" si="1136"/>
        <v>55.166666666666671</v>
      </c>
      <c r="S992" s="2">
        <f t="shared" si="1125"/>
        <v>59.166666666666671</v>
      </c>
      <c r="T992" s="2">
        <f t="shared" si="1126"/>
        <v>69.166666666666671</v>
      </c>
      <c r="U992" s="7">
        <f t="shared" si="1127"/>
        <v>1</v>
      </c>
      <c r="V992" s="2">
        <f t="shared" si="1137"/>
        <v>11.182785887265966</v>
      </c>
      <c r="W992" s="28">
        <f t="shared" si="1138"/>
        <v>16.291822749493992</v>
      </c>
      <c r="X992" s="2">
        <f t="shared" si="1139"/>
        <v>17.838564475590527</v>
      </c>
      <c r="Y992" s="2">
        <f t="shared" si="1140"/>
        <v>54.516081200421588</v>
      </c>
      <c r="Z992" s="28">
        <f t="shared" si="1141"/>
        <v>0</v>
      </c>
      <c r="AA992" s="28">
        <f t="shared" si="1142"/>
        <v>4.875</v>
      </c>
      <c r="AB992" s="28">
        <f t="shared" si="1143"/>
        <v>79.422635903783217</v>
      </c>
      <c r="AC992" s="2">
        <f t="shared" si="1144"/>
        <v>86.963001818503813</v>
      </c>
      <c r="AD992" s="2">
        <f t="shared" si="1128"/>
        <v>86.963001818503813</v>
      </c>
      <c r="AE992" s="2">
        <f t="shared" si="1145"/>
        <v>86.963001818503813</v>
      </c>
      <c r="AF992" s="2">
        <f t="shared" si="1129"/>
        <v>517.65592949525819</v>
      </c>
      <c r="AG992" s="33">
        <f t="shared" si="1146"/>
        <v>8.3894810267857139E-2</v>
      </c>
      <c r="AH992" s="33">
        <f t="shared" si="1147"/>
        <v>8.3894810267857139E-2</v>
      </c>
      <c r="AI992" s="2">
        <f t="shared" si="1148"/>
        <v>1.8054973227101914</v>
      </c>
      <c r="AJ992" s="7">
        <v>2.2000000000000002</v>
      </c>
      <c r="AK992" s="27">
        <f t="shared" si="1149"/>
        <v>0</v>
      </c>
      <c r="AL992" s="3">
        <f t="shared" si="1150"/>
        <v>4513.7868226337951</v>
      </c>
    </row>
    <row r="993" spans="1:38" ht="20.25" x14ac:dyDescent="0.3">
      <c r="A993" s="7">
        <v>40</v>
      </c>
      <c r="B993" s="7">
        <v>42</v>
      </c>
      <c r="C993" s="27">
        <v>34</v>
      </c>
      <c r="D993" s="27">
        <v>53</v>
      </c>
      <c r="E993" s="7">
        <v>5</v>
      </c>
      <c r="F993" s="32">
        <f t="shared" si="1130"/>
        <v>5.25</v>
      </c>
      <c r="G993" s="8">
        <f t="shared" si="1123"/>
        <v>25200</v>
      </c>
      <c r="H993" s="2">
        <v>1.4</v>
      </c>
      <c r="I993" s="7">
        <f t="shared" si="1124"/>
        <v>35280</v>
      </c>
      <c r="J993" s="7">
        <v>1.2</v>
      </c>
      <c r="K993" s="4">
        <f t="shared" si="1151"/>
        <v>1.3916666666666666</v>
      </c>
      <c r="L993" s="7">
        <v>0</v>
      </c>
      <c r="M993" s="2">
        <f t="shared" si="1131"/>
        <v>2.9233532934131738</v>
      </c>
      <c r="N993" s="2">
        <f t="shared" si="1132"/>
        <v>2.2754491017964074</v>
      </c>
      <c r="O993" s="2">
        <f t="shared" si="1133"/>
        <v>9.4610778443113777</v>
      </c>
      <c r="P993" s="2">
        <f t="shared" si="1134"/>
        <v>57.598333333333329</v>
      </c>
      <c r="Q993" s="2">
        <f t="shared" si="1135"/>
        <v>63.598333333333329</v>
      </c>
      <c r="R993" s="2">
        <f t="shared" si="1136"/>
        <v>56.5</v>
      </c>
      <c r="S993" s="2">
        <f t="shared" si="1125"/>
        <v>60.5</v>
      </c>
      <c r="T993" s="2">
        <f t="shared" si="1126"/>
        <v>70.5</v>
      </c>
      <c r="U993" s="7">
        <f t="shared" si="1127"/>
        <v>1</v>
      </c>
      <c r="V993" s="2">
        <f t="shared" si="1137"/>
        <v>10.686538185473127</v>
      </c>
      <c r="W993" s="28">
        <f t="shared" si="1138"/>
        <v>15.593734697294208</v>
      </c>
      <c r="X993" s="2">
        <f t="shared" si="1139"/>
        <v>17.128777517141323</v>
      </c>
      <c r="Y993" s="2">
        <f t="shared" si="1140"/>
        <v>56.104325473733915</v>
      </c>
      <c r="Z993" s="28">
        <f t="shared" si="1141"/>
        <v>0</v>
      </c>
      <c r="AA993" s="28">
        <f t="shared" si="1142"/>
        <v>5.25</v>
      </c>
      <c r="AB993" s="28">
        <f t="shared" si="1143"/>
        <v>81.867107160794589</v>
      </c>
      <c r="AC993" s="2">
        <f t="shared" si="1144"/>
        <v>89.926081964991951</v>
      </c>
      <c r="AD993" s="2">
        <f t="shared" si="1128"/>
        <v>89.926081964991951</v>
      </c>
      <c r="AE993" s="2">
        <f t="shared" si="1145"/>
        <v>89.926081964991951</v>
      </c>
      <c r="AF993" s="2">
        <f t="shared" si="1129"/>
        <v>600.35835610100946</v>
      </c>
      <c r="AG993" s="33">
        <f t="shared" si="1146"/>
        <v>8.4029575892857145E-2</v>
      </c>
      <c r="AH993" s="33">
        <f t="shared" si="1147"/>
        <v>8.4029575892857145E-2</v>
      </c>
      <c r="AI993" s="2">
        <f t="shared" si="1148"/>
        <v>1.8055853865050921</v>
      </c>
      <c r="AJ993" s="7">
        <v>2.2000000000000002</v>
      </c>
      <c r="AK993" s="27">
        <f t="shared" si="1149"/>
        <v>0</v>
      </c>
      <c r="AL993" s="3">
        <f t="shared" si="1150"/>
        <v>4499.291356063025</v>
      </c>
    </row>
    <row r="994" spans="1:38" ht="20.25" x14ac:dyDescent="0.3">
      <c r="A994" s="7">
        <v>40</v>
      </c>
      <c r="B994" s="7">
        <v>48</v>
      </c>
      <c r="C994" s="27">
        <v>38</v>
      </c>
      <c r="D994" s="27">
        <v>60</v>
      </c>
      <c r="E994" s="7">
        <v>5.5</v>
      </c>
      <c r="F994" s="32">
        <f t="shared" si="1130"/>
        <v>5.916666666666667</v>
      </c>
      <c r="G994" s="8">
        <f t="shared" si="1123"/>
        <v>28400</v>
      </c>
      <c r="H994" s="2">
        <v>1.4</v>
      </c>
      <c r="I994" s="7">
        <f t="shared" si="1124"/>
        <v>39760</v>
      </c>
      <c r="J994" s="7">
        <v>1.2</v>
      </c>
      <c r="K994" s="4">
        <f t="shared" si="1151"/>
        <v>1.45</v>
      </c>
      <c r="L994" s="7">
        <v>0</v>
      </c>
      <c r="M994" s="2">
        <f t="shared" si="1131"/>
        <v>2.7816091954022988</v>
      </c>
      <c r="N994" s="2">
        <f t="shared" si="1132"/>
        <v>2.1839080459770113</v>
      </c>
      <c r="O994" s="2">
        <f t="shared" si="1133"/>
        <v>9.0804597701149419</v>
      </c>
      <c r="P994" s="2">
        <f t="shared" si="1134"/>
        <v>59.966666666666661</v>
      </c>
      <c r="Q994" s="2">
        <f t="shared" si="1135"/>
        <v>65.966666666666669</v>
      </c>
      <c r="R994" s="2">
        <f t="shared" si="1136"/>
        <v>58.833333333333336</v>
      </c>
      <c r="S994" s="2">
        <f t="shared" si="1125"/>
        <v>62.833333333333336</v>
      </c>
      <c r="T994" s="2">
        <f t="shared" si="1126"/>
        <v>72.833333333333343</v>
      </c>
      <c r="U994" s="7">
        <f t="shared" si="1127"/>
        <v>1</v>
      </c>
      <c r="V994" s="2">
        <f t="shared" si="1137"/>
        <v>9.8942579807525757</v>
      </c>
      <c r="W994" s="28">
        <f t="shared" si="1138"/>
        <v>14.475601240076504</v>
      </c>
      <c r="X994" s="2">
        <f t="shared" si="1139"/>
        <v>15.98477376295496</v>
      </c>
      <c r="Y994" s="2">
        <f t="shared" si="1140"/>
        <v>58.541026386119412</v>
      </c>
      <c r="Z994" s="28">
        <f t="shared" si="1141"/>
        <v>0</v>
      </c>
      <c r="AA994" s="28">
        <f t="shared" si="1142"/>
        <v>5.916666666666667</v>
      </c>
      <c r="AB994" s="28">
        <f t="shared" si="1143"/>
        <v>85.647307337119315</v>
      </c>
      <c r="AC994" s="2">
        <f t="shared" si="1144"/>
        <v>94.57657809748352</v>
      </c>
      <c r="AD994" s="2">
        <f t="shared" si="1128"/>
        <v>94.57657809748352</v>
      </c>
      <c r="AE994" s="2">
        <f t="shared" si="1145"/>
        <v>94.57657809748352</v>
      </c>
      <c r="AF994" s="2">
        <f t="shared" si="1129"/>
        <v>784.14152633601236</v>
      </c>
      <c r="AG994" s="33">
        <f t="shared" si="1146"/>
        <v>8.4269159226190479E-2</v>
      </c>
      <c r="AH994" s="33">
        <f t="shared" si="1147"/>
        <v>8.4269159226190479E-2</v>
      </c>
      <c r="AI994" s="2">
        <f t="shared" si="1148"/>
        <v>1.8057419655761084</v>
      </c>
      <c r="AJ994" s="7">
        <v>2.2000000000000002</v>
      </c>
      <c r="AK994" s="27">
        <f t="shared" si="1149"/>
        <v>0</v>
      </c>
      <c r="AL994" s="3">
        <f t="shared" si="1150"/>
        <v>4490.5797505127712</v>
      </c>
    </row>
    <row r="995" spans="1:38" ht="20.25" x14ac:dyDescent="0.3">
      <c r="A995" s="7">
        <v>40</v>
      </c>
      <c r="B995" s="7">
        <v>54</v>
      </c>
      <c r="C995" s="27">
        <v>43</v>
      </c>
      <c r="D995" s="27">
        <v>68</v>
      </c>
      <c r="E995" s="7">
        <v>6</v>
      </c>
      <c r="F995" s="32">
        <f t="shared" si="1130"/>
        <v>6.666666666666667</v>
      </c>
      <c r="G995" s="8">
        <f t="shared" si="1123"/>
        <v>32000</v>
      </c>
      <c r="H995" s="2">
        <v>1.4</v>
      </c>
      <c r="I995" s="7">
        <f t="shared" si="1124"/>
        <v>44800</v>
      </c>
      <c r="J995" s="7">
        <v>1.2</v>
      </c>
      <c r="K995" s="4">
        <f t="shared" si="1151"/>
        <v>1.5166666666666666</v>
      </c>
      <c r="L995" s="7">
        <v>0</v>
      </c>
      <c r="M995" s="2">
        <f t="shared" si="1131"/>
        <v>2.6329670329670329</v>
      </c>
      <c r="N995" s="2">
        <f t="shared" si="1132"/>
        <v>2.087912087912088</v>
      </c>
      <c r="O995" s="2">
        <f t="shared" si="1133"/>
        <v>8.6813186813186807</v>
      </c>
      <c r="P995" s="2">
        <f t="shared" si="1134"/>
        <v>62.673333333333332</v>
      </c>
      <c r="Q995" s="2">
        <f t="shared" si="1135"/>
        <v>68.673333333333332</v>
      </c>
      <c r="R995" s="2">
        <f t="shared" si="1136"/>
        <v>61.5</v>
      </c>
      <c r="S995" s="2">
        <f t="shared" si="1125"/>
        <v>65.5</v>
      </c>
      <c r="T995" s="2">
        <f t="shared" si="1126"/>
        <v>75.5</v>
      </c>
      <c r="U995" s="7">
        <f t="shared" si="1127"/>
        <v>1</v>
      </c>
      <c r="V995" s="2">
        <f t="shared" si="1137"/>
        <v>9.0921790685725519</v>
      </c>
      <c r="W995" s="28">
        <f t="shared" si="1138"/>
        <v>13.33895545604036</v>
      </c>
      <c r="X995" s="2">
        <f t="shared" si="1139"/>
        <v>14.812424177939389</v>
      </c>
      <c r="Y995" s="2">
        <f t="shared" si="1140"/>
        <v>60.614527123817012</v>
      </c>
      <c r="Z995" s="28">
        <f t="shared" si="1141"/>
        <v>0</v>
      </c>
      <c r="AA995" s="28">
        <f t="shared" si="1142"/>
        <v>6.666666666666667</v>
      </c>
      <c r="AB995" s="28">
        <f t="shared" si="1143"/>
        <v>88.926369706935731</v>
      </c>
      <c r="AC995" s="2">
        <f t="shared" si="1144"/>
        <v>98.749494519595927</v>
      </c>
      <c r="AD995" s="2">
        <f t="shared" si="1128"/>
        <v>98.749494519595927</v>
      </c>
      <c r="AE995" s="2">
        <f t="shared" si="1145"/>
        <v>98.749494519595927</v>
      </c>
      <c r="AF995" s="2">
        <f t="shared" si="1129"/>
        <v>992.42911926901559</v>
      </c>
      <c r="AG995" s="33">
        <f t="shared" si="1146"/>
        <v>8.4538690476190462E-2</v>
      </c>
      <c r="AH995" s="33">
        <f t="shared" si="1147"/>
        <v>8.4538690476190462E-2</v>
      </c>
      <c r="AI995" s="2">
        <f t="shared" si="1148"/>
        <v>1.8059181494950904</v>
      </c>
      <c r="AJ995" s="7">
        <v>2.2000000000000002</v>
      </c>
      <c r="AK995" s="27">
        <f t="shared" si="1149"/>
        <v>0</v>
      </c>
      <c r="AL995" s="3">
        <f t="shared" si="1150"/>
        <v>4474.7415078915701</v>
      </c>
    </row>
    <row r="996" spans="1:38" ht="20.25" x14ac:dyDescent="0.3">
      <c r="A996" s="7">
        <v>40</v>
      </c>
      <c r="B996" s="7">
        <v>60</v>
      </c>
      <c r="C996" s="27">
        <v>48</v>
      </c>
      <c r="D996" s="27">
        <v>76</v>
      </c>
      <c r="E996" s="7">
        <v>6.5</v>
      </c>
      <c r="F996" s="32">
        <f t="shared" si="1130"/>
        <v>7.416666666666667</v>
      </c>
      <c r="G996" s="8">
        <f t="shared" si="1123"/>
        <v>35600</v>
      </c>
      <c r="H996" s="2">
        <v>1.4</v>
      </c>
      <c r="I996" s="7">
        <f t="shared" si="1124"/>
        <v>49840</v>
      </c>
      <c r="J996" s="7">
        <v>1.2</v>
      </c>
      <c r="K996" s="4">
        <f t="shared" si="1151"/>
        <v>1.5833333333333333</v>
      </c>
      <c r="L996" s="7">
        <v>0</v>
      </c>
      <c r="M996" s="2">
        <f t="shared" si="1131"/>
        <v>2.4968421052631578</v>
      </c>
      <c r="N996" s="2">
        <f t="shared" si="1132"/>
        <v>2</v>
      </c>
      <c r="O996" s="2">
        <f t="shared" si="1133"/>
        <v>8.3157894736842106</v>
      </c>
      <c r="P996" s="2">
        <f t="shared" si="1134"/>
        <v>65.38</v>
      </c>
      <c r="Q996" s="2">
        <f t="shared" si="1135"/>
        <v>71.38</v>
      </c>
      <c r="R996" s="2">
        <f t="shared" si="1136"/>
        <v>64.166666666666657</v>
      </c>
      <c r="S996" s="2">
        <f t="shared" si="1125"/>
        <v>68.166666666666657</v>
      </c>
      <c r="T996" s="2">
        <f t="shared" si="1126"/>
        <v>78.166666666666657</v>
      </c>
      <c r="U996" s="7">
        <f t="shared" si="1127"/>
        <v>1</v>
      </c>
      <c r="V996" s="2">
        <f t="shared" si="1137"/>
        <v>8.3838828585256184</v>
      </c>
      <c r="W996" s="28">
        <f t="shared" si="1138"/>
        <v>12.331123550322291</v>
      </c>
      <c r="X996" s="2">
        <f t="shared" si="1139"/>
        <v>13.764583797579371</v>
      </c>
      <c r="Y996" s="2">
        <f t="shared" si="1140"/>
        <v>62.180464534065003</v>
      </c>
      <c r="Z996" s="28">
        <f t="shared" si="1141"/>
        <v>0</v>
      </c>
      <c r="AA996" s="28">
        <f t="shared" si="1142"/>
        <v>7.416666666666667</v>
      </c>
      <c r="AB996" s="28">
        <f t="shared" si="1143"/>
        <v>91.455832998223656</v>
      </c>
      <c r="AC996" s="2">
        <f t="shared" si="1144"/>
        <v>102.087329832047</v>
      </c>
      <c r="AD996" s="2">
        <f t="shared" si="1128"/>
        <v>102.087329832047</v>
      </c>
      <c r="AE996" s="2">
        <f t="shared" si="1145"/>
        <v>102.087329832047</v>
      </c>
      <c r="AF996" s="2">
        <f t="shared" si="1129"/>
        <v>1225.2211349000193</v>
      </c>
      <c r="AG996" s="33">
        <f t="shared" si="1146"/>
        <v>8.4808221726190472E-2</v>
      </c>
      <c r="AH996" s="33">
        <f t="shared" si="1147"/>
        <v>8.4808221726190472E-2</v>
      </c>
      <c r="AI996" s="2">
        <f t="shared" si="1148"/>
        <v>1.8060943677975037</v>
      </c>
      <c r="AJ996" s="7">
        <v>2.2000000000000002</v>
      </c>
      <c r="AK996" s="27">
        <f t="shared" si="1149"/>
        <v>0</v>
      </c>
      <c r="AL996" s="3">
        <f t="shared" si="1150"/>
        <v>4464.2903475257126</v>
      </c>
    </row>
    <row r="997" spans="1:38" ht="20.25" x14ac:dyDescent="0.3">
      <c r="A997" s="7">
        <v>40</v>
      </c>
      <c r="B997" s="7">
        <v>66</v>
      </c>
      <c r="C997" s="27">
        <v>53</v>
      </c>
      <c r="D997" s="27">
        <v>83</v>
      </c>
      <c r="E997" s="7">
        <v>7</v>
      </c>
      <c r="F997" s="32">
        <f t="shared" si="1130"/>
        <v>8.0833333333333339</v>
      </c>
      <c r="G997" s="8">
        <f t="shared" si="1123"/>
        <v>38800</v>
      </c>
      <c r="H997" s="2">
        <v>1.4</v>
      </c>
      <c r="I997" s="7">
        <f t="shared" si="1124"/>
        <v>54320</v>
      </c>
      <c r="J997" s="7">
        <v>1.2</v>
      </c>
      <c r="K997" s="4">
        <f t="shared" si="1151"/>
        <v>1.6416666666666666</v>
      </c>
      <c r="L997" s="7">
        <v>0</v>
      </c>
      <c r="M997" s="2">
        <f t="shared" si="1131"/>
        <v>2.3868020304568525</v>
      </c>
      <c r="N997" s="2">
        <f t="shared" si="1132"/>
        <v>1.9289340101522843</v>
      </c>
      <c r="O997" s="2">
        <f t="shared" si="1133"/>
        <v>8.0203045685279193</v>
      </c>
      <c r="P997" s="2">
        <f t="shared" si="1134"/>
        <v>67.748333333333335</v>
      </c>
      <c r="Q997" s="2">
        <f t="shared" si="1135"/>
        <v>73.748333333333335</v>
      </c>
      <c r="R997" s="2">
        <f t="shared" si="1136"/>
        <v>66.499999999999986</v>
      </c>
      <c r="S997" s="2">
        <f t="shared" si="1125"/>
        <v>70.499999999999986</v>
      </c>
      <c r="T997" s="2">
        <f t="shared" si="1126"/>
        <v>80.499999999999986</v>
      </c>
      <c r="U997" s="7">
        <f t="shared" si="1127"/>
        <v>1</v>
      </c>
      <c r="V997" s="2">
        <f t="shared" si="1137"/>
        <v>7.8299207985159862</v>
      </c>
      <c r="W997" s="28">
        <f t="shared" si="1138"/>
        <v>11.540109332919174</v>
      </c>
      <c r="X997" s="2">
        <f t="shared" si="1139"/>
        <v>12.936390884504673</v>
      </c>
      <c r="Y997" s="2">
        <f t="shared" si="1140"/>
        <v>63.291859788004224</v>
      </c>
      <c r="Z997" s="28">
        <f t="shared" si="1141"/>
        <v>0</v>
      </c>
      <c r="AA997" s="28">
        <f t="shared" si="1142"/>
        <v>8.0833333333333339</v>
      </c>
      <c r="AB997" s="28">
        <f t="shared" si="1143"/>
        <v>93.28255044109666</v>
      </c>
      <c r="AC997" s="2">
        <f t="shared" si="1144"/>
        <v>104.56915964974611</v>
      </c>
      <c r="AD997" s="2">
        <f t="shared" si="1128"/>
        <v>104.56915964974611</v>
      </c>
      <c r="AE997" s="2">
        <f t="shared" si="1145"/>
        <v>104.56915964974611</v>
      </c>
      <c r="AF997" s="2">
        <f t="shared" si="1129"/>
        <v>1482.5175732290234</v>
      </c>
      <c r="AG997" s="33">
        <f t="shared" si="1146"/>
        <v>8.5047805059523807E-2</v>
      </c>
      <c r="AH997" s="33">
        <f t="shared" si="1147"/>
        <v>8.5047805059523807E-2</v>
      </c>
      <c r="AI997" s="2">
        <f t="shared" si="1148"/>
        <v>1.8062510351617778</v>
      </c>
      <c r="AJ997" s="7">
        <v>2.2000000000000002</v>
      </c>
      <c r="AK997" s="27">
        <f t="shared" si="1149"/>
        <v>0</v>
      </c>
      <c r="AL997" s="3">
        <f t="shared" si="1150"/>
        <v>4466.6182656534311</v>
      </c>
    </row>
    <row r="998" spans="1:38" ht="20.25" x14ac:dyDescent="0.3">
      <c r="A998" s="7">
        <v>40</v>
      </c>
      <c r="B998" s="7">
        <v>72</v>
      </c>
      <c r="C998" s="27">
        <v>58</v>
      </c>
      <c r="D998" s="27">
        <v>91</v>
      </c>
      <c r="E998" s="7">
        <v>7.5</v>
      </c>
      <c r="F998" s="32">
        <f t="shared" si="1130"/>
        <v>8.8333333333333339</v>
      </c>
      <c r="G998" s="8">
        <f t="shared" si="1123"/>
        <v>42400</v>
      </c>
      <c r="H998" s="2">
        <v>1.4</v>
      </c>
      <c r="I998" s="7">
        <f t="shared" si="1124"/>
        <v>59359.999999999993</v>
      </c>
      <c r="J998" s="7">
        <v>1.2</v>
      </c>
      <c r="K998" s="4">
        <f t="shared" si="1151"/>
        <v>1.7083333333333335</v>
      </c>
      <c r="L998" s="7">
        <v>0</v>
      </c>
      <c r="M998" s="2">
        <f t="shared" si="1131"/>
        <v>2.2702439024390242</v>
      </c>
      <c r="N998" s="2">
        <f t="shared" si="1132"/>
        <v>1.8536585365853655</v>
      </c>
      <c r="O998" s="2">
        <f t="shared" si="1133"/>
        <v>7.7073170731707306</v>
      </c>
      <c r="P998" s="2">
        <f t="shared" si="1134"/>
        <v>70.455000000000013</v>
      </c>
      <c r="Q998" s="2">
        <f t="shared" si="1135"/>
        <v>76.455000000000013</v>
      </c>
      <c r="R998" s="2">
        <f t="shared" si="1136"/>
        <v>69.166666666666671</v>
      </c>
      <c r="S998" s="2">
        <f t="shared" si="1125"/>
        <v>73.166666666666671</v>
      </c>
      <c r="T998" s="2">
        <f t="shared" si="1126"/>
        <v>83.166666666666671</v>
      </c>
      <c r="U998" s="7">
        <f t="shared" si="1127"/>
        <v>1</v>
      </c>
      <c r="V998" s="2">
        <f t="shared" si="1137"/>
        <v>7.2615358431962083</v>
      </c>
      <c r="W998" s="28">
        <f t="shared" si="1138"/>
        <v>10.725859107796222</v>
      </c>
      <c r="X998" s="2">
        <f t="shared" si="1139"/>
        <v>12.078306111929566</v>
      </c>
      <c r="Y998" s="2">
        <f t="shared" si="1140"/>
        <v>64.143566614899839</v>
      </c>
      <c r="Z998" s="28">
        <f t="shared" si="1141"/>
        <v>0</v>
      </c>
      <c r="AA998" s="28">
        <f t="shared" si="1142"/>
        <v>8.8333333333333339</v>
      </c>
      <c r="AB998" s="28">
        <f t="shared" si="1143"/>
        <v>94.745088785533298</v>
      </c>
      <c r="AC998" s="2">
        <f t="shared" si="1144"/>
        <v>106.69170398871117</v>
      </c>
      <c r="AD998" s="2">
        <f t="shared" si="1128"/>
        <v>106.69170398871117</v>
      </c>
      <c r="AE998" s="2">
        <f t="shared" si="1145"/>
        <v>106.69170398871117</v>
      </c>
      <c r="AF998" s="2">
        <f t="shared" si="1129"/>
        <v>1764.3184342560278</v>
      </c>
      <c r="AG998" s="33">
        <f t="shared" si="1146"/>
        <v>8.5317336309523803E-2</v>
      </c>
      <c r="AH998" s="33">
        <f t="shared" si="1147"/>
        <v>8.5317336309523803E-2</v>
      </c>
      <c r="AI998" s="2">
        <f t="shared" si="1148"/>
        <v>1.8064273184381399</v>
      </c>
      <c r="AJ998" s="7">
        <v>2.2000000000000002</v>
      </c>
      <c r="AK998" s="27">
        <f t="shared" si="1149"/>
        <v>0</v>
      </c>
      <c r="AL998" s="3">
        <f t="shared" si="1150"/>
        <v>4462.0392978817645</v>
      </c>
    </row>
    <row r="999" spans="1:38" ht="20.25" x14ac:dyDescent="0.3">
      <c r="A999" s="7">
        <v>40</v>
      </c>
      <c r="B999" s="7">
        <v>78</v>
      </c>
      <c r="C999" s="27">
        <v>63</v>
      </c>
      <c r="D999" s="27">
        <v>98</v>
      </c>
      <c r="E999" s="7">
        <v>8</v>
      </c>
      <c r="F999" s="32">
        <f t="shared" si="1130"/>
        <v>9.5</v>
      </c>
      <c r="G999" s="8">
        <f t="shared" si="1123"/>
        <v>45600</v>
      </c>
      <c r="H999" s="2">
        <v>1.4</v>
      </c>
      <c r="I999" s="7">
        <f t="shared" si="1124"/>
        <v>63839.999999999993</v>
      </c>
      <c r="J999" s="7">
        <v>1.2</v>
      </c>
      <c r="K999" s="7">
        <v>1.75</v>
      </c>
      <c r="L999" s="7">
        <v>0</v>
      </c>
      <c r="M999" s="2">
        <f t="shared" si="1131"/>
        <v>2.196190476190476</v>
      </c>
      <c r="N999" s="2">
        <f t="shared" si="1132"/>
        <v>1.8095238095238095</v>
      </c>
      <c r="O999" s="2">
        <f t="shared" si="1133"/>
        <v>7.5238095238095237</v>
      </c>
      <c r="P999" s="2">
        <f t="shared" si="1134"/>
        <v>72.156666666666666</v>
      </c>
      <c r="Q999" s="2">
        <f t="shared" si="1135"/>
        <v>78.156666666666666</v>
      </c>
      <c r="R999" s="2">
        <f t="shared" si="1136"/>
        <v>70.833333333333329</v>
      </c>
      <c r="S999" s="2">
        <f t="shared" si="1125"/>
        <v>74.833333333333329</v>
      </c>
      <c r="T999" s="2">
        <f t="shared" si="1126"/>
        <v>84.833333333333329</v>
      </c>
      <c r="U999" s="7">
        <f t="shared" si="1127"/>
        <v>1</v>
      </c>
      <c r="V999" s="2">
        <f t="shared" si="1137"/>
        <v>6.936294371034549</v>
      </c>
      <c r="W999" s="28">
        <f t="shared" si="1138"/>
        <v>10.258648064064877</v>
      </c>
      <c r="X999" s="2">
        <f t="shared" si="1139"/>
        <v>11.583202780706024</v>
      </c>
      <c r="Y999" s="2">
        <f t="shared" si="1140"/>
        <v>65.894796524828223</v>
      </c>
      <c r="Z999" s="28">
        <f t="shared" si="1141"/>
        <v>0</v>
      </c>
      <c r="AA999" s="28">
        <f t="shared" si="1142"/>
        <v>9.5</v>
      </c>
      <c r="AB999" s="28">
        <f t="shared" si="1143"/>
        <v>97.45715660861633</v>
      </c>
      <c r="AC999" s="2">
        <f t="shared" si="1144"/>
        <v>110.04042641670723</v>
      </c>
      <c r="AD999" s="2">
        <f t="shared" si="1128"/>
        <v>110.04042641670723</v>
      </c>
      <c r="AE999" s="2">
        <f t="shared" si="1145"/>
        <v>110.04042641670723</v>
      </c>
      <c r="AF999" s="2">
        <f t="shared" si="1129"/>
        <v>2070.6237179810328</v>
      </c>
      <c r="AG999" s="33">
        <f t="shared" si="1146"/>
        <v>8.5556919642857138E-2</v>
      </c>
      <c r="AH999" s="33">
        <f t="shared" si="1147"/>
        <v>8.5556919642857138E-2</v>
      </c>
      <c r="AI999" s="2">
        <f t="shared" si="1148"/>
        <v>1.8065840435730061</v>
      </c>
      <c r="AJ999" s="7">
        <v>2.2000000000000002</v>
      </c>
      <c r="AK999" s="27">
        <f t="shared" si="1149"/>
        <v>0</v>
      </c>
      <c r="AL999" s="3">
        <f t="shared" si="1150"/>
        <v>4467.3751255802799</v>
      </c>
    </row>
    <row r="1000" spans="1:38" ht="20.25" x14ac:dyDescent="0.3">
      <c r="A1000" s="7">
        <v>40</v>
      </c>
      <c r="B1000" s="7">
        <v>84</v>
      </c>
      <c r="C1000" s="27">
        <v>68</v>
      </c>
      <c r="D1000" s="27">
        <v>106</v>
      </c>
      <c r="E1000" s="7">
        <v>8.5</v>
      </c>
      <c r="F1000" s="32">
        <f t="shared" si="1130"/>
        <v>10.25</v>
      </c>
      <c r="G1000" s="8">
        <f t="shared" si="1123"/>
        <v>49200</v>
      </c>
      <c r="H1000" s="2">
        <v>1.4</v>
      </c>
      <c r="I1000" s="7">
        <f t="shared" si="1124"/>
        <v>68880</v>
      </c>
      <c r="J1000" s="7">
        <v>1.2</v>
      </c>
      <c r="K1000" s="7">
        <v>1.75</v>
      </c>
      <c r="L1000" s="7">
        <v>0</v>
      </c>
      <c r="M1000" s="2">
        <f t="shared" si="1131"/>
        <v>2.1733333333333333</v>
      </c>
      <c r="N1000" s="2">
        <f t="shared" si="1132"/>
        <v>1.8095238095238095</v>
      </c>
      <c r="O1000" s="2">
        <f t="shared" si="1133"/>
        <v>7.5238095238095237</v>
      </c>
      <c r="P1000" s="2">
        <f t="shared" si="1134"/>
        <v>72.196666666666673</v>
      </c>
      <c r="Q1000" s="2">
        <f t="shared" si="1135"/>
        <v>78.196666666666673</v>
      </c>
      <c r="R1000" s="2">
        <f t="shared" si="1136"/>
        <v>70.833333333333329</v>
      </c>
      <c r="S1000" s="2">
        <f t="shared" si="1125"/>
        <v>74.833333333333329</v>
      </c>
      <c r="T1000" s="2">
        <f t="shared" si="1126"/>
        <v>84.833333333333329</v>
      </c>
      <c r="U1000" s="7">
        <f t="shared" si="1127"/>
        <v>1</v>
      </c>
      <c r="V1000" s="2">
        <f t="shared" si="1137"/>
        <v>6.9327462431325744</v>
      </c>
      <c r="W1000" s="28">
        <f t="shared" si="1138"/>
        <v>10.253400450067316</v>
      </c>
      <c r="X1000" s="2">
        <f t="shared" si="1139"/>
        <v>11.577277616233179</v>
      </c>
      <c r="Y1000" s="2">
        <f t="shared" si="1140"/>
        <v>71.060648992108881</v>
      </c>
      <c r="Z1000" s="28">
        <f t="shared" si="1141"/>
        <v>0</v>
      </c>
      <c r="AA1000" s="28">
        <f t="shared" si="1142"/>
        <v>10.25</v>
      </c>
      <c r="AB1000" s="28">
        <f t="shared" si="1143"/>
        <v>105.09735461318999</v>
      </c>
      <c r="AC1000" s="2">
        <f t="shared" si="1144"/>
        <v>118.66709556639009</v>
      </c>
      <c r="AD1000" s="2">
        <f t="shared" si="1128"/>
        <v>118.66709556639009</v>
      </c>
      <c r="AE1000" s="2">
        <f t="shared" si="1145"/>
        <v>118.66709556639009</v>
      </c>
      <c r="AF1000" s="2">
        <f t="shared" si="1129"/>
        <v>2401.4334244040379</v>
      </c>
      <c r="AG1000" s="33">
        <f t="shared" si="1146"/>
        <v>8.5826450892857148E-2</v>
      </c>
      <c r="AH1000" s="33">
        <f t="shared" si="1147"/>
        <v>8.5826450892857148E-2</v>
      </c>
      <c r="AI1000" s="2">
        <f t="shared" si="1148"/>
        <v>1.8067603918592585</v>
      </c>
      <c r="AJ1000" s="7">
        <v>2.2000000000000002</v>
      </c>
      <c r="AK1000" s="27">
        <f t="shared" si="1149"/>
        <v>0</v>
      </c>
      <c r="AL1000" s="3">
        <f t="shared" si="1150"/>
        <v>4466.3344808112124</v>
      </c>
    </row>
    <row r="1001" spans="1:38" ht="20.25" x14ac:dyDescent="0.3">
      <c r="A1001" s="7">
        <v>40</v>
      </c>
      <c r="B1001" s="7">
        <v>90</v>
      </c>
      <c r="C1001" s="27">
        <v>72</v>
      </c>
      <c r="D1001" s="27">
        <v>113</v>
      </c>
      <c r="E1001" s="7">
        <v>9</v>
      </c>
      <c r="F1001" s="32">
        <f t="shared" si="1130"/>
        <v>10.916666666666666</v>
      </c>
      <c r="G1001" s="8">
        <f t="shared" si="1123"/>
        <v>52400</v>
      </c>
      <c r="H1001" s="2">
        <v>1.4</v>
      </c>
      <c r="I1001" s="7">
        <f t="shared" si="1124"/>
        <v>73360</v>
      </c>
      <c r="J1001" s="7">
        <v>1.2</v>
      </c>
      <c r="K1001" s="7">
        <v>1.75</v>
      </c>
      <c r="L1001" s="7">
        <v>0</v>
      </c>
      <c r="M1001" s="2">
        <f t="shared" si="1131"/>
        <v>2.1533333333333333</v>
      </c>
      <c r="N1001" s="2">
        <f t="shared" si="1132"/>
        <v>1.8095238095238095</v>
      </c>
      <c r="O1001" s="2">
        <f t="shared" si="1133"/>
        <v>7.5238095238095237</v>
      </c>
      <c r="P1001" s="2">
        <f t="shared" si="1134"/>
        <v>72.231666666666669</v>
      </c>
      <c r="Q1001" s="2">
        <f t="shared" si="1135"/>
        <v>78.231666666666669</v>
      </c>
      <c r="R1001" s="2">
        <f t="shared" si="1136"/>
        <v>70.833333333333329</v>
      </c>
      <c r="S1001" s="2">
        <f t="shared" si="1125"/>
        <v>74.833333333333329</v>
      </c>
      <c r="T1001" s="2">
        <f t="shared" si="1126"/>
        <v>84.833333333333329</v>
      </c>
      <c r="U1001" s="7">
        <f t="shared" si="1127"/>
        <v>1</v>
      </c>
      <c r="V1001" s="2">
        <f t="shared" si="1137"/>
        <v>6.9296446075820564</v>
      </c>
      <c r="W1001" s="28">
        <f t="shared" si="1138"/>
        <v>10.248813189805031</v>
      </c>
      <c r="X1001" s="2">
        <f t="shared" si="1139"/>
        <v>11.57209806767141</v>
      </c>
      <c r="Y1001" s="2">
        <f t="shared" si="1140"/>
        <v>75.648620299437439</v>
      </c>
      <c r="Z1001" s="28">
        <f t="shared" si="1141"/>
        <v>0</v>
      </c>
      <c r="AA1001" s="28">
        <f t="shared" si="1142"/>
        <v>10.916666666666666</v>
      </c>
      <c r="AB1001" s="28">
        <f t="shared" si="1143"/>
        <v>111.88287732203824</v>
      </c>
      <c r="AC1001" s="2">
        <f t="shared" si="1144"/>
        <v>126.32873723874623</v>
      </c>
      <c r="AD1001" s="2">
        <f t="shared" si="1128"/>
        <v>126.32873723874623</v>
      </c>
      <c r="AE1001" s="2">
        <f t="shared" si="1145"/>
        <v>126.32873723874623</v>
      </c>
      <c r="AF1001" s="2">
        <f t="shared" si="1129"/>
        <v>2756.7475535250433</v>
      </c>
      <c r="AG1001" s="33">
        <f t="shared" si="1146"/>
        <v>8.6066034226190483E-2</v>
      </c>
      <c r="AH1001" s="33">
        <f t="shared" si="1147"/>
        <v>8.6066034226190483E-2</v>
      </c>
      <c r="AI1001" s="2">
        <f t="shared" si="1148"/>
        <v>1.806917174796677</v>
      </c>
      <c r="AJ1001" s="7">
        <v>2.2000000000000002</v>
      </c>
      <c r="AK1001" s="27">
        <f t="shared" si="1149"/>
        <v>0</v>
      </c>
      <c r="AL1001" s="3">
        <f t="shared" si="1150"/>
        <v>4473.472577055114</v>
      </c>
    </row>
    <row r="1002" spans="1:38" ht="20.25" x14ac:dyDescent="0.3">
      <c r="A1002" s="7">
        <v>40</v>
      </c>
      <c r="B1002" s="7">
        <v>96</v>
      </c>
      <c r="C1002" s="27">
        <v>77</v>
      </c>
      <c r="D1002" s="27">
        <v>121</v>
      </c>
      <c r="E1002" s="7">
        <v>9.5</v>
      </c>
      <c r="F1002" s="32">
        <f t="shared" si="1130"/>
        <v>11.666666666666666</v>
      </c>
      <c r="G1002" s="8">
        <f t="shared" si="1123"/>
        <v>56000</v>
      </c>
      <c r="H1002" s="2">
        <v>1.4</v>
      </c>
      <c r="I1002" s="7">
        <f t="shared" si="1124"/>
        <v>78400</v>
      </c>
      <c r="J1002" s="7">
        <v>1.2</v>
      </c>
      <c r="K1002" s="7">
        <v>1.75</v>
      </c>
      <c r="L1002" s="7">
        <v>0</v>
      </c>
      <c r="M1002" s="2">
        <f t="shared" si="1131"/>
        <v>2.1304761904761902</v>
      </c>
      <c r="N1002" s="2">
        <f t="shared" si="1132"/>
        <v>1.8095238095238095</v>
      </c>
      <c r="O1002" s="2">
        <f t="shared" si="1133"/>
        <v>7.5238095238095237</v>
      </c>
      <c r="P1002" s="2">
        <f t="shared" si="1134"/>
        <v>72.271666666666675</v>
      </c>
      <c r="Q1002" s="2">
        <f t="shared" si="1135"/>
        <v>78.271666666666675</v>
      </c>
      <c r="R1002" s="2">
        <f t="shared" si="1136"/>
        <v>70.833333333333329</v>
      </c>
      <c r="S1002" s="2">
        <f t="shared" si="1125"/>
        <v>74.833333333333329</v>
      </c>
      <c r="T1002" s="2">
        <f t="shared" si="1126"/>
        <v>84.833333333333329</v>
      </c>
      <c r="U1002" s="7">
        <f t="shared" si="1127"/>
        <v>1</v>
      </c>
      <c r="V1002" s="2">
        <f t="shared" si="1137"/>
        <v>6.9261032777994194</v>
      </c>
      <c r="W1002" s="28">
        <f t="shared" si="1138"/>
        <v>10.243575630097276</v>
      </c>
      <c r="X1002" s="2">
        <f t="shared" si="1139"/>
        <v>11.566184255657182</v>
      </c>
      <c r="Y1002" s="2">
        <f t="shared" si="1140"/>
        <v>80.804538240993224</v>
      </c>
      <c r="Z1002" s="28">
        <f t="shared" si="1141"/>
        <v>0</v>
      </c>
      <c r="AA1002" s="28">
        <f t="shared" si="1142"/>
        <v>11.666666666666666</v>
      </c>
      <c r="AB1002" s="28">
        <f t="shared" si="1143"/>
        <v>119.50838235113487</v>
      </c>
      <c r="AC1002" s="2">
        <f t="shared" si="1144"/>
        <v>134.93881631600044</v>
      </c>
      <c r="AD1002" s="2">
        <f t="shared" si="1128"/>
        <v>134.93881631600044</v>
      </c>
      <c r="AE1002" s="2">
        <f t="shared" si="1145"/>
        <v>134.93881631600044</v>
      </c>
      <c r="AF1002" s="2">
        <f t="shared" si="1129"/>
        <v>3136.5661053440494</v>
      </c>
      <c r="AG1002" s="33">
        <f t="shared" si="1146"/>
        <v>8.6335565476190479E-2</v>
      </c>
      <c r="AH1002" s="33">
        <f t="shared" si="1147"/>
        <v>8.6335565476190479E-2</v>
      </c>
      <c r="AI1002" s="2">
        <f t="shared" si="1148"/>
        <v>1.8070935881287877</v>
      </c>
      <c r="AJ1002" s="7">
        <v>2.2000000000000002</v>
      </c>
      <c r="AK1002" s="27">
        <f t="shared" si="1149"/>
        <v>0</v>
      </c>
      <c r="AL1002" s="3">
        <f t="shared" si="1150"/>
        <v>4474.7383709578608</v>
      </c>
    </row>
    <row r="1003" spans="1:38" ht="20.25" x14ac:dyDescent="0.3">
      <c r="A1003" s="7">
        <v>40</v>
      </c>
      <c r="B1003" s="7">
        <v>102</v>
      </c>
      <c r="C1003" s="27">
        <v>82</v>
      </c>
      <c r="D1003" s="27">
        <v>128</v>
      </c>
      <c r="E1003" s="7">
        <v>9.75</v>
      </c>
      <c r="F1003" s="32">
        <f t="shared" si="1130"/>
        <v>12.291666666666666</v>
      </c>
      <c r="G1003" s="8">
        <f t="shared" si="1123"/>
        <v>59000</v>
      </c>
      <c r="H1003" s="2">
        <v>1.4</v>
      </c>
      <c r="I1003" s="7">
        <f t="shared" si="1124"/>
        <v>82600</v>
      </c>
      <c r="J1003" s="7">
        <v>1.2</v>
      </c>
      <c r="K1003" s="7">
        <v>1.75</v>
      </c>
      <c r="L1003" s="7">
        <v>0</v>
      </c>
      <c r="M1003" s="2">
        <f t="shared" si="1131"/>
        <v>2.1104761904761902</v>
      </c>
      <c r="N1003" s="2">
        <f t="shared" si="1132"/>
        <v>1.8095238095238095</v>
      </c>
      <c r="O1003" s="2">
        <f t="shared" si="1133"/>
        <v>7.5238095238095237</v>
      </c>
      <c r="P1003" s="2">
        <f t="shared" si="1134"/>
        <v>72.306666666666672</v>
      </c>
      <c r="Q1003" s="2">
        <f t="shared" si="1135"/>
        <v>78.306666666666672</v>
      </c>
      <c r="R1003" s="2">
        <f t="shared" si="1136"/>
        <v>70.833333333333329</v>
      </c>
      <c r="S1003" s="2">
        <f t="shared" si="1125"/>
        <v>74.833333333333329</v>
      </c>
      <c r="T1003" s="2">
        <f t="shared" si="1126"/>
        <v>84.833333333333329</v>
      </c>
      <c r="U1003" s="7">
        <f t="shared" si="1127"/>
        <v>1</v>
      </c>
      <c r="V1003" s="2">
        <f t="shared" si="1137"/>
        <v>6.923007582055468</v>
      </c>
      <c r="W1003" s="28">
        <f t="shared" si="1138"/>
        <v>10.238997154696458</v>
      </c>
      <c r="X1003" s="2">
        <f t="shared" si="1139"/>
        <v>11.561014626222294</v>
      </c>
      <c r="Y1003" s="2">
        <f t="shared" si="1140"/>
        <v>85.095301529431794</v>
      </c>
      <c r="Z1003" s="28">
        <f t="shared" si="1141"/>
        <v>0</v>
      </c>
      <c r="AA1003" s="28">
        <f t="shared" si="1142"/>
        <v>12.291666666666666</v>
      </c>
      <c r="AB1003" s="28">
        <f t="shared" si="1143"/>
        <v>125.85434002647729</v>
      </c>
      <c r="AC1003" s="2">
        <f t="shared" si="1144"/>
        <v>142.10413811398234</v>
      </c>
      <c r="AD1003" s="2">
        <f t="shared" si="1128"/>
        <v>142.10413811398234</v>
      </c>
      <c r="AE1003" s="2">
        <f t="shared" si="1145"/>
        <v>142.10413811398234</v>
      </c>
      <c r="AF1003" s="2">
        <f t="shared" si="1129"/>
        <v>3540.8890798610555</v>
      </c>
      <c r="AG1003" s="33">
        <f t="shared" si="1146"/>
        <v>8.6560174851190469E-2</v>
      </c>
      <c r="AH1003" s="33">
        <f t="shared" si="1147"/>
        <v>8.6560174851190469E-2</v>
      </c>
      <c r="AI1003" s="2">
        <f t="shared" si="1148"/>
        <v>1.8072406255548927</v>
      </c>
      <c r="AJ1003" s="7">
        <v>2.2000000000000002</v>
      </c>
      <c r="AK1003" s="27">
        <f t="shared" si="1149"/>
        <v>0</v>
      </c>
      <c r="AL1003" s="3">
        <f t="shared" si="1150"/>
        <v>4468.5296672973018</v>
      </c>
    </row>
    <row r="1004" spans="1:38" ht="20.25" x14ac:dyDescent="0.3">
      <c r="A1004" s="7">
        <v>40</v>
      </c>
      <c r="B1004" s="7">
        <v>108</v>
      </c>
      <c r="C1004" s="27">
        <v>87</v>
      </c>
      <c r="D1004" s="27">
        <v>136</v>
      </c>
      <c r="E1004" s="7">
        <v>10</v>
      </c>
      <c r="F1004" s="32">
        <f t="shared" si="1130"/>
        <v>13</v>
      </c>
      <c r="G1004" s="8">
        <f t="shared" si="1123"/>
        <v>62400</v>
      </c>
      <c r="H1004" s="2">
        <v>1.4</v>
      </c>
      <c r="I1004" s="7">
        <f t="shared" si="1124"/>
        <v>87360</v>
      </c>
      <c r="J1004" s="7">
        <v>1.2</v>
      </c>
      <c r="K1004" s="7">
        <v>1.75</v>
      </c>
      <c r="L1004" s="7">
        <v>0</v>
      </c>
      <c r="M1004" s="2">
        <f t="shared" si="1131"/>
        <v>2.0876190476190475</v>
      </c>
      <c r="N1004" s="2">
        <f t="shared" si="1132"/>
        <v>1.8095238095238095</v>
      </c>
      <c r="O1004" s="2">
        <f t="shared" si="1133"/>
        <v>7.5238095238095237</v>
      </c>
      <c r="P1004" s="2">
        <f t="shared" si="1134"/>
        <v>72.346666666666678</v>
      </c>
      <c r="Q1004" s="2">
        <f t="shared" si="1135"/>
        <v>78.346666666666678</v>
      </c>
      <c r="R1004" s="2">
        <f t="shared" si="1136"/>
        <v>70.833333333333329</v>
      </c>
      <c r="S1004" s="2">
        <f t="shared" si="1125"/>
        <v>74.833333333333329</v>
      </c>
      <c r="T1004" s="2">
        <f t="shared" si="1126"/>
        <v>84.833333333333329</v>
      </c>
      <c r="U1004" s="7">
        <f t="shared" si="1127"/>
        <v>1</v>
      </c>
      <c r="V1004" s="2">
        <f t="shared" si="1137"/>
        <v>6.919473030873343</v>
      </c>
      <c r="W1004" s="28">
        <f t="shared" si="1138"/>
        <v>10.233769620410532</v>
      </c>
      <c r="X1004" s="2">
        <f t="shared" si="1139"/>
        <v>11.555112134071399</v>
      </c>
      <c r="Y1004" s="2">
        <f t="shared" si="1140"/>
        <v>89.953149401353457</v>
      </c>
      <c r="Z1004" s="28">
        <f t="shared" si="1141"/>
        <v>0</v>
      </c>
      <c r="AA1004" s="28">
        <f t="shared" si="1142"/>
        <v>13</v>
      </c>
      <c r="AB1004" s="28">
        <f t="shared" si="1143"/>
        <v>133.03900506533691</v>
      </c>
      <c r="AC1004" s="2">
        <f t="shared" si="1144"/>
        <v>150.21645774292818</v>
      </c>
      <c r="AD1004" s="2">
        <f t="shared" si="1128"/>
        <v>150.21645774292818</v>
      </c>
      <c r="AE1004" s="2">
        <f t="shared" si="1145"/>
        <v>150.21645774292818</v>
      </c>
      <c r="AF1004" s="2">
        <f t="shared" si="1129"/>
        <v>3969.7164770760623</v>
      </c>
      <c r="AG1004" s="33">
        <f t="shared" si="1146"/>
        <v>8.6814732142857148E-2</v>
      </c>
      <c r="AH1004" s="33">
        <f t="shared" si="1147"/>
        <v>8.6814732142857148E-2</v>
      </c>
      <c r="AI1004" s="2">
        <f t="shared" si="1148"/>
        <v>1.8074072969000221</v>
      </c>
      <c r="AJ1004" s="7">
        <v>2.2000000000000002</v>
      </c>
      <c r="AK1004" s="27">
        <f t="shared" si="1149"/>
        <v>0</v>
      </c>
      <c r="AL1004" s="3">
        <f t="shared" si="1150"/>
        <v>4458.5990157601345</v>
      </c>
    </row>
    <row r="1005" spans="1:38" ht="20.25" x14ac:dyDescent="0.3">
      <c r="A1005" s="7">
        <v>40</v>
      </c>
      <c r="B1005" s="7">
        <v>114</v>
      </c>
      <c r="C1005" s="27">
        <v>92</v>
      </c>
      <c r="D1005" s="27">
        <v>143</v>
      </c>
      <c r="E1005" s="7">
        <v>10.5</v>
      </c>
      <c r="F1005" s="32">
        <f t="shared" si="1130"/>
        <v>13.666666666666666</v>
      </c>
      <c r="G1005" s="8">
        <f t="shared" si="1123"/>
        <v>65600</v>
      </c>
      <c r="H1005" s="2">
        <v>1.4</v>
      </c>
      <c r="I1005" s="7">
        <f t="shared" si="1124"/>
        <v>91840</v>
      </c>
      <c r="J1005" s="7">
        <v>1.2</v>
      </c>
      <c r="K1005" s="7">
        <v>1.75</v>
      </c>
      <c r="L1005" s="7">
        <v>0</v>
      </c>
      <c r="M1005" s="2">
        <f t="shared" si="1131"/>
        <v>2.0676190476190475</v>
      </c>
      <c r="N1005" s="2">
        <f t="shared" si="1132"/>
        <v>1.8095238095238095</v>
      </c>
      <c r="O1005" s="2">
        <f t="shared" si="1133"/>
        <v>7.5238095238095237</v>
      </c>
      <c r="P1005" s="2">
        <f t="shared" si="1134"/>
        <v>72.381666666666675</v>
      </c>
      <c r="Q1005" s="2">
        <f t="shared" si="1135"/>
        <v>78.381666666666675</v>
      </c>
      <c r="R1005" s="2">
        <f t="shared" si="1136"/>
        <v>70.833333333333329</v>
      </c>
      <c r="S1005" s="2">
        <f t="shared" si="1125"/>
        <v>74.833333333333329</v>
      </c>
      <c r="T1005" s="2">
        <f t="shared" si="1126"/>
        <v>84.833333333333329</v>
      </c>
      <c r="U1005" s="7">
        <f t="shared" si="1127"/>
        <v>1</v>
      </c>
      <c r="V1005" s="2">
        <f t="shared" si="1137"/>
        <v>6.9163832578896871</v>
      </c>
      <c r="W1005" s="28">
        <f t="shared" si="1138"/>
        <v>10.229199904660067</v>
      </c>
      <c r="X1005" s="2">
        <f t="shared" si="1139"/>
        <v>11.549952395297121</v>
      </c>
      <c r="Y1005" s="2">
        <f t="shared" si="1140"/>
        <v>94.52390452449238</v>
      </c>
      <c r="Z1005" s="28">
        <f t="shared" si="1141"/>
        <v>0</v>
      </c>
      <c r="AA1005" s="28">
        <f t="shared" si="1142"/>
        <v>13.666666666666666</v>
      </c>
      <c r="AB1005" s="28">
        <f t="shared" si="1143"/>
        <v>139.79906536368759</v>
      </c>
      <c r="AC1005" s="2">
        <f t="shared" si="1144"/>
        <v>157.84934940239398</v>
      </c>
      <c r="AD1005" s="2">
        <f t="shared" si="1128"/>
        <v>157.84934940239398</v>
      </c>
      <c r="AE1005" s="2">
        <f t="shared" si="1145"/>
        <v>157.84934940239398</v>
      </c>
      <c r="AF1005" s="2">
        <f t="shared" si="1129"/>
        <v>4423.0482969890691</v>
      </c>
      <c r="AG1005" s="33">
        <f t="shared" si="1146"/>
        <v>8.7054315476190483E-2</v>
      </c>
      <c r="AH1005" s="33">
        <f t="shared" si="1147"/>
        <v>8.7054315476190483E-2</v>
      </c>
      <c r="AI1005" s="2">
        <f t="shared" si="1148"/>
        <v>1.8075641921337182</v>
      </c>
      <c r="AJ1005" s="7">
        <v>2.2000000000000002</v>
      </c>
      <c r="AK1005" s="27">
        <f t="shared" si="1149"/>
        <v>0</v>
      </c>
      <c r="AL1005" s="3">
        <f t="shared" si="1150"/>
        <v>4469.0075594895316</v>
      </c>
    </row>
    <row r="1006" spans="1:38" ht="20.25" x14ac:dyDescent="0.3">
      <c r="A1006" s="7">
        <v>40</v>
      </c>
      <c r="B1006" s="7">
        <v>120</v>
      </c>
      <c r="C1006" s="27">
        <v>97</v>
      </c>
      <c r="D1006" s="27">
        <v>151</v>
      </c>
      <c r="E1006" s="7">
        <v>11</v>
      </c>
      <c r="F1006" s="32">
        <f t="shared" si="1130"/>
        <v>14.416666666666666</v>
      </c>
      <c r="G1006" s="8">
        <f t="shared" si="1123"/>
        <v>69200</v>
      </c>
      <c r="H1006" s="2">
        <v>1.4</v>
      </c>
      <c r="I1006" s="7">
        <f t="shared" si="1124"/>
        <v>96880</v>
      </c>
      <c r="J1006" s="7">
        <v>1.2</v>
      </c>
      <c r="K1006" s="7">
        <v>1.75</v>
      </c>
      <c r="L1006" s="7">
        <v>0</v>
      </c>
      <c r="M1006" s="2">
        <f t="shared" si="1131"/>
        <v>2.0447619047619048</v>
      </c>
      <c r="N1006" s="2">
        <f t="shared" si="1132"/>
        <v>1.8095238095238095</v>
      </c>
      <c r="O1006" s="2">
        <f t="shared" si="1133"/>
        <v>7.5238095238095237</v>
      </c>
      <c r="P1006" s="2">
        <f t="shared" si="1134"/>
        <v>72.421666666666667</v>
      </c>
      <c r="Q1006" s="2">
        <f t="shared" si="1135"/>
        <v>78.421666666666667</v>
      </c>
      <c r="R1006" s="2">
        <f t="shared" si="1136"/>
        <v>70.833333333333329</v>
      </c>
      <c r="S1006" s="2">
        <f t="shared" si="1125"/>
        <v>74.833333333333329</v>
      </c>
      <c r="T1006" s="2">
        <f t="shared" si="1126"/>
        <v>84.833333333333329</v>
      </c>
      <c r="U1006" s="7">
        <f t="shared" si="1127"/>
        <v>1</v>
      </c>
      <c r="V1006" s="2">
        <f t="shared" si="1137"/>
        <v>6.9128554658639016</v>
      </c>
      <c r="W1006" s="28">
        <f t="shared" si="1138"/>
        <v>10.223982367038412</v>
      </c>
      <c r="X1006" s="2">
        <f t="shared" si="1139"/>
        <v>11.544061190538931</v>
      </c>
      <c r="Y1006" s="2">
        <f t="shared" si="1140"/>
        <v>99.660332966204578</v>
      </c>
      <c r="Z1006" s="28">
        <f t="shared" si="1141"/>
        <v>0</v>
      </c>
      <c r="AA1006" s="28">
        <f t="shared" si="1142"/>
        <v>14.416666666666666</v>
      </c>
      <c r="AB1006" s="28">
        <f t="shared" si="1143"/>
        <v>147.39574579147043</v>
      </c>
      <c r="AC1006" s="2">
        <f t="shared" si="1144"/>
        <v>166.42688216360293</v>
      </c>
      <c r="AD1006" s="2">
        <f t="shared" si="1128"/>
        <v>166.42688216360293</v>
      </c>
      <c r="AE1006" s="2">
        <f t="shared" si="1145"/>
        <v>166.42688216360293</v>
      </c>
      <c r="AF1006" s="2">
        <f t="shared" si="1129"/>
        <v>4900.884539600077</v>
      </c>
      <c r="AG1006" s="33">
        <f t="shared" si="1146"/>
        <v>8.7323846726190466E-2</v>
      </c>
      <c r="AH1006" s="33">
        <f t="shared" si="1147"/>
        <v>8.7323846726190466E-2</v>
      </c>
      <c r="AI1006" s="2">
        <f t="shared" si="1148"/>
        <v>1.8077407318340966</v>
      </c>
      <c r="AJ1006" s="7">
        <v>2.2000000000000002</v>
      </c>
      <c r="AK1006" s="27">
        <f t="shared" si="1149"/>
        <v>0</v>
      </c>
      <c r="AL1006" s="3">
        <f t="shared" si="1150"/>
        <v>4474.3955664058831</v>
      </c>
    </row>
    <row r="1007" spans="1:38" ht="20.25" x14ac:dyDescent="0.3">
      <c r="A1007" s="7">
        <v>40</v>
      </c>
      <c r="B1007" s="7">
        <v>132</v>
      </c>
      <c r="C1007" s="27">
        <v>106</v>
      </c>
      <c r="D1007" s="27">
        <v>166</v>
      </c>
      <c r="E1007" s="7">
        <v>12</v>
      </c>
      <c r="F1007" s="32">
        <f t="shared" si="1130"/>
        <v>15.833333333333334</v>
      </c>
      <c r="G1007" s="8">
        <f t="shared" si="1123"/>
        <v>76000</v>
      </c>
      <c r="H1007" s="2">
        <v>1.4</v>
      </c>
      <c r="I1007" s="7">
        <f t="shared" si="1124"/>
        <v>106400</v>
      </c>
      <c r="J1007" s="7">
        <v>1.2</v>
      </c>
      <c r="K1007" s="7">
        <v>1.75</v>
      </c>
      <c r="L1007" s="7">
        <v>0</v>
      </c>
      <c r="M1007" s="2">
        <f t="shared" si="1131"/>
        <v>2.0019047619047616</v>
      </c>
      <c r="N1007" s="2">
        <f t="shared" si="1132"/>
        <v>1.8095238095238095</v>
      </c>
      <c r="O1007" s="2">
        <f t="shared" si="1133"/>
        <v>7.5238095238095237</v>
      </c>
      <c r="P1007" s="2">
        <f t="shared" si="1134"/>
        <v>72.49666666666667</v>
      </c>
      <c r="Q1007" s="2">
        <f t="shared" si="1135"/>
        <v>78.49666666666667</v>
      </c>
      <c r="R1007" s="2">
        <f t="shared" si="1136"/>
        <v>70.833333333333329</v>
      </c>
      <c r="S1007" s="2">
        <f t="shared" si="1125"/>
        <v>74.833333333333329</v>
      </c>
      <c r="T1007" s="2">
        <f t="shared" si="1126"/>
        <v>84.833333333333329</v>
      </c>
      <c r="U1007" s="7">
        <f t="shared" si="1127"/>
        <v>1</v>
      </c>
      <c r="V1007" s="2">
        <f t="shared" si="1137"/>
        <v>6.9062505464201047</v>
      </c>
      <c r="W1007" s="28">
        <f t="shared" si="1138"/>
        <v>10.214213816218487</v>
      </c>
      <c r="X1007" s="2">
        <f t="shared" si="1139"/>
        <v>11.533031364355775</v>
      </c>
      <c r="Y1007" s="2">
        <f t="shared" si="1140"/>
        <v>109.348966984985</v>
      </c>
      <c r="Z1007" s="28">
        <f t="shared" si="1141"/>
        <v>0</v>
      </c>
      <c r="AA1007" s="28">
        <f t="shared" si="1142"/>
        <v>15.833333333333334</v>
      </c>
      <c r="AB1007" s="28">
        <f t="shared" si="1143"/>
        <v>161.72505209012607</v>
      </c>
      <c r="AC1007" s="2">
        <f t="shared" si="1144"/>
        <v>182.60632993563311</v>
      </c>
      <c r="AD1007" s="2">
        <f t="shared" si="1128"/>
        <v>182.60632993563311</v>
      </c>
      <c r="AE1007" s="2">
        <f t="shared" si="1145"/>
        <v>182.60632993563311</v>
      </c>
      <c r="AF1007" s="2">
        <f t="shared" si="1129"/>
        <v>5930.0702929160934</v>
      </c>
      <c r="AG1007" s="33">
        <f t="shared" si="1146"/>
        <v>8.783296130952381E-2</v>
      </c>
      <c r="AH1007" s="33">
        <f t="shared" si="1147"/>
        <v>8.783296130952381E-2</v>
      </c>
      <c r="AI1007" s="2">
        <f t="shared" si="1148"/>
        <v>1.8080742898166613</v>
      </c>
      <c r="AJ1007" s="7">
        <v>2.2000000000000002</v>
      </c>
      <c r="AK1007" s="27">
        <f t="shared" si="1149"/>
        <v>0</v>
      </c>
      <c r="AL1007" s="3">
        <f t="shared" si="1150"/>
        <v>4491.101992327116</v>
      </c>
    </row>
    <row r="1008" spans="1:38" ht="20.25" x14ac:dyDescent="0.3">
      <c r="A1008" s="7">
        <v>40</v>
      </c>
      <c r="B1008" s="7">
        <v>144</v>
      </c>
      <c r="C1008" s="27">
        <v>116</v>
      </c>
      <c r="D1008" s="27">
        <v>180</v>
      </c>
      <c r="E1008" s="7">
        <v>13</v>
      </c>
      <c r="F1008" s="32">
        <f t="shared" si="1130"/>
        <v>17.166666666666668</v>
      </c>
      <c r="G1008" s="8">
        <f t="shared" si="1123"/>
        <v>82400</v>
      </c>
      <c r="H1008" s="2">
        <v>1.4</v>
      </c>
      <c r="I1008" s="7">
        <f t="shared" si="1124"/>
        <v>115359.99999999999</v>
      </c>
      <c r="J1008" s="7">
        <v>1.2</v>
      </c>
      <c r="K1008" s="7">
        <v>1.75</v>
      </c>
      <c r="L1008" s="7">
        <v>0</v>
      </c>
      <c r="M1008" s="2">
        <f t="shared" si="1131"/>
        <v>1.9619047619047618</v>
      </c>
      <c r="N1008" s="2">
        <f t="shared" si="1132"/>
        <v>1.8095238095238095</v>
      </c>
      <c r="O1008" s="2">
        <f t="shared" si="1133"/>
        <v>7.5238095238095237</v>
      </c>
      <c r="P1008" s="2">
        <f t="shared" si="1134"/>
        <v>72.566666666666677</v>
      </c>
      <c r="Q1008" s="2">
        <f t="shared" si="1135"/>
        <v>78.566666666666677</v>
      </c>
      <c r="R1008" s="2">
        <f t="shared" si="1136"/>
        <v>70.833333333333329</v>
      </c>
      <c r="S1008" s="2">
        <f t="shared" si="1125"/>
        <v>74.833333333333329</v>
      </c>
      <c r="T1008" s="2">
        <f t="shared" si="1126"/>
        <v>84.833333333333329</v>
      </c>
      <c r="U1008" s="7">
        <f t="shared" si="1127"/>
        <v>1</v>
      </c>
      <c r="V1008" s="2">
        <f t="shared" si="1137"/>
        <v>6.9000973321021233</v>
      </c>
      <c r="W1008" s="28">
        <f t="shared" si="1138"/>
        <v>10.205113328728432</v>
      </c>
      <c r="X1008" s="2">
        <f t="shared" si="1139"/>
        <v>11.522755859109635</v>
      </c>
      <c r="Y1008" s="2">
        <f t="shared" si="1140"/>
        <v>118.45167086775312</v>
      </c>
      <c r="Z1008" s="28">
        <f t="shared" si="1141"/>
        <v>0</v>
      </c>
      <c r="AA1008" s="28">
        <f t="shared" si="1142"/>
        <v>17.166666666666668</v>
      </c>
      <c r="AB1008" s="28">
        <f t="shared" si="1143"/>
        <v>175.18777880983808</v>
      </c>
      <c r="AC1008" s="2">
        <f t="shared" si="1144"/>
        <v>197.80730891471541</v>
      </c>
      <c r="AD1008" s="2">
        <f t="shared" si="1128"/>
        <v>197.80730891471541</v>
      </c>
      <c r="AE1008" s="2">
        <f t="shared" si="1145"/>
        <v>197.80730891471541</v>
      </c>
      <c r="AF1008" s="2">
        <f t="shared" si="1129"/>
        <v>7057.2737370241111</v>
      </c>
      <c r="AG1008" s="33">
        <f t="shared" si="1146"/>
        <v>8.831212797619048E-2</v>
      </c>
      <c r="AH1008" s="33">
        <f t="shared" si="1147"/>
        <v>8.831212797619048E-2</v>
      </c>
      <c r="AI1008" s="2">
        <f t="shared" si="1148"/>
        <v>1.8083883392065974</v>
      </c>
      <c r="AJ1008" s="7">
        <v>2.2000000000000002</v>
      </c>
      <c r="AK1008" s="27">
        <f t="shared" si="1149"/>
        <v>0</v>
      </c>
      <c r="AL1008" s="3">
        <f t="shared" si="1150"/>
        <v>4512.9419414686408</v>
      </c>
    </row>
    <row r="1009" spans="1:34" ht="20.25" x14ac:dyDescent="0.3">
      <c r="A1009" s="7"/>
      <c r="B1009" s="7"/>
      <c r="C1009" s="7"/>
      <c r="D1009" s="2"/>
      <c r="E1009" s="2"/>
      <c r="F1009" s="2"/>
      <c r="G1009" s="7"/>
      <c r="H1009" s="7"/>
      <c r="I1009" s="7"/>
      <c r="J1009" s="7"/>
      <c r="K1009" s="2"/>
      <c r="L1009" s="2"/>
      <c r="M1009" s="2"/>
      <c r="N1009" s="2"/>
      <c r="O1009" s="2"/>
      <c r="P1009" s="2"/>
      <c r="Q1009" s="2"/>
      <c r="R1009" s="2"/>
      <c r="S1009" s="7"/>
      <c r="T1009" s="2"/>
      <c r="U1009" s="28"/>
      <c r="V1009" s="2"/>
      <c r="W1009" s="2"/>
      <c r="X1009" s="28"/>
      <c r="Y1009" s="28"/>
      <c r="Z1009" s="28"/>
      <c r="AA1009" s="2"/>
      <c r="AB1009" s="2"/>
      <c r="AC1009" s="2"/>
      <c r="AD1009" s="7"/>
      <c r="AE1009" s="2"/>
      <c r="AF1009" s="5"/>
      <c r="AG1009" s="7"/>
      <c r="AH1009" s="3"/>
    </row>
    <row r="1010" spans="1:34" ht="20.25" x14ac:dyDescent="0.3">
      <c r="A1010" s="7"/>
      <c r="B1010" s="7"/>
      <c r="C1010" s="7"/>
      <c r="D1010" s="2"/>
      <c r="E1010" s="2"/>
      <c r="F1010" s="2"/>
      <c r="G1010" s="7"/>
      <c r="H1010" s="7"/>
      <c r="I1010" s="7"/>
      <c r="J1010" s="7"/>
      <c r="K1010" s="2"/>
      <c r="L1010" s="2"/>
      <c r="M1010" s="2"/>
      <c r="N1010" s="2"/>
      <c r="O1010" s="2"/>
      <c r="P1010" s="2"/>
      <c r="Q1010" s="2"/>
      <c r="R1010" s="2"/>
      <c r="S1010" s="7"/>
      <c r="T1010" s="2"/>
      <c r="U1010" s="28"/>
      <c r="V1010" s="2"/>
      <c r="W1010" s="2"/>
      <c r="X1010" s="28"/>
      <c r="Y1010" s="28"/>
      <c r="Z1010" s="28"/>
      <c r="AA1010" s="2"/>
      <c r="AB1010" s="2"/>
      <c r="AC1010" s="2"/>
      <c r="AD1010" s="7"/>
      <c r="AE1010" s="2"/>
      <c r="AF1010" s="5"/>
      <c r="AG1010" s="7"/>
      <c r="AH1010" s="3"/>
    </row>
    <row r="1011" spans="1:34" ht="20.25" x14ac:dyDescent="0.3">
      <c r="A1011" s="7"/>
      <c r="B1011" s="7"/>
      <c r="C1011" s="7"/>
      <c r="D1011" s="2"/>
      <c r="E1011" s="2"/>
      <c r="F1011" s="2"/>
      <c r="G1011" s="7"/>
      <c r="H1011" s="7"/>
      <c r="I1011" s="7"/>
      <c r="J1011" s="7"/>
      <c r="K1011" s="2"/>
      <c r="L1011" s="2"/>
      <c r="M1011" s="2"/>
      <c r="N1011" s="2"/>
      <c r="O1011" s="2"/>
      <c r="P1011" s="2"/>
      <c r="Q1011" s="2"/>
      <c r="R1011" s="2"/>
      <c r="S1011" s="7"/>
      <c r="T1011" s="2"/>
      <c r="U1011" s="28"/>
      <c r="V1011" s="2"/>
      <c r="W1011" s="2"/>
      <c r="X1011" s="28"/>
      <c r="Y1011" s="28"/>
      <c r="Z1011" s="28"/>
      <c r="AA1011" s="2"/>
      <c r="AB1011" s="2"/>
      <c r="AC1011" s="2"/>
      <c r="AD1011" s="7"/>
      <c r="AE1011" s="2"/>
      <c r="AF1011" s="5"/>
      <c r="AG1011" s="7"/>
      <c r="AH1011" s="3"/>
    </row>
    <row r="1012" spans="1:34" ht="20.25" x14ac:dyDescent="0.3">
      <c r="A1012" s="7"/>
      <c r="B1012" s="7"/>
      <c r="C1012" s="7"/>
      <c r="D1012" s="2"/>
      <c r="E1012" s="2"/>
      <c r="F1012" s="2"/>
      <c r="G1012" s="7"/>
      <c r="H1012" s="7"/>
      <c r="I1012" s="7"/>
      <c r="J1012" s="7"/>
      <c r="K1012" s="2"/>
      <c r="L1012" s="2"/>
      <c r="M1012" s="2"/>
      <c r="N1012" s="2"/>
      <c r="O1012" s="2"/>
      <c r="P1012" s="2"/>
      <c r="Q1012" s="2"/>
      <c r="R1012" s="2"/>
      <c r="S1012" s="7"/>
      <c r="T1012" s="2"/>
      <c r="U1012" s="28"/>
      <c r="V1012" s="2"/>
      <c r="W1012" s="2"/>
      <c r="X1012" s="28"/>
      <c r="Y1012" s="28"/>
      <c r="Z1012" s="28"/>
      <c r="AA1012" s="2"/>
      <c r="AB1012" s="2"/>
      <c r="AC1012" s="2"/>
      <c r="AD1012" s="7"/>
      <c r="AE1012" s="2"/>
      <c r="AF1012" s="5"/>
      <c r="AG1012" s="7"/>
      <c r="AH1012" s="3"/>
    </row>
    <row r="1013" spans="1:34" ht="20.25" x14ac:dyDescent="0.3">
      <c r="A1013" s="7"/>
      <c r="B1013" s="7"/>
      <c r="C1013" s="7"/>
      <c r="D1013" s="2"/>
      <c r="E1013" s="2"/>
      <c r="F1013" s="2"/>
      <c r="G1013" s="7"/>
      <c r="H1013" s="7"/>
      <c r="I1013" s="7"/>
      <c r="J1013" s="7"/>
      <c r="K1013" s="2"/>
      <c r="L1013" s="2"/>
      <c r="M1013" s="2"/>
      <c r="N1013" s="2"/>
      <c r="O1013" s="2"/>
      <c r="P1013" s="2"/>
      <c r="Q1013" s="2"/>
      <c r="R1013" s="2"/>
      <c r="S1013" s="7"/>
      <c r="T1013" s="2"/>
      <c r="U1013" s="28"/>
      <c r="V1013" s="2"/>
      <c r="W1013" s="2"/>
      <c r="X1013" s="28"/>
      <c r="Y1013" s="28"/>
      <c r="Z1013" s="28"/>
      <c r="AA1013" s="2"/>
      <c r="AB1013" s="2"/>
      <c r="AC1013" s="2"/>
      <c r="AD1013" s="7"/>
      <c r="AE1013" s="2"/>
      <c r="AF1013" s="5"/>
      <c r="AG1013" s="7"/>
      <c r="AH1013" s="3"/>
    </row>
    <row r="1014" spans="1:34" ht="20.25" x14ac:dyDescent="0.3">
      <c r="A1014" s="7"/>
      <c r="B1014" s="7"/>
      <c r="C1014" s="7"/>
      <c r="D1014" s="2"/>
      <c r="E1014" s="2"/>
      <c r="F1014" s="2"/>
      <c r="G1014" s="7"/>
      <c r="H1014" s="7"/>
      <c r="I1014" s="7"/>
      <c r="J1014" s="7"/>
      <c r="K1014" s="2"/>
      <c r="L1014" s="2"/>
      <c r="M1014" s="2"/>
      <c r="N1014" s="2"/>
      <c r="O1014" s="2"/>
      <c r="P1014" s="2"/>
      <c r="Q1014" s="2"/>
      <c r="R1014" s="2"/>
      <c r="S1014" s="7"/>
      <c r="T1014" s="2"/>
      <c r="U1014" s="28"/>
      <c r="V1014" s="2"/>
      <c r="W1014" s="2"/>
      <c r="X1014" s="28"/>
      <c r="Y1014" s="28"/>
      <c r="Z1014" s="28"/>
      <c r="AA1014" s="2"/>
      <c r="AB1014" s="2"/>
      <c r="AC1014" s="2"/>
      <c r="AD1014" s="7"/>
      <c r="AE1014" s="2"/>
      <c r="AF1014" s="5"/>
      <c r="AG1014" s="7"/>
      <c r="AH1014" s="3"/>
    </row>
    <row r="1015" spans="1:34" ht="20.25" x14ac:dyDescent="0.3">
      <c r="A1015" s="7"/>
      <c r="B1015" s="7"/>
      <c r="C1015" s="7"/>
      <c r="D1015" s="2"/>
      <c r="E1015" s="2"/>
      <c r="F1015" s="2"/>
      <c r="G1015" s="7"/>
      <c r="H1015" s="7"/>
      <c r="I1015" s="7"/>
      <c r="J1015" s="7"/>
      <c r="K1015" s="2"/>
      <c r="L1015" s="2"/>
      <c r="M1015" s="2"/>
      <c r="N1015" s="2"/>
      <c r="O1015" s="2"/>
      <c r="P1015" s="2"/>
      <c r="Q1015" s="2"/>
      <c r="R1015" s="2"/>
      <c r="S1015" s="7"/>
      <c r="T1015" s="2"/>
      <c r="U1015" s="28"/>
      <c r="V1015" s="2"/>
      <c r="W1015" s="2"/>
      <c r="X1015" s="28"/>
      <c r="Y1015" s="28"/>
      <c r="Z1015" s="28"/>
      <c r="AA1015" s="2"/>
      <c r="AB1015" s="2"/>
      <c r="AC1015" s="2"/>
      <c r="AD1015" s="7"/>
      <c r="AE1015" s="2"/>
      <c r="AF1015" s="7"/>
      <c r="AG1015" s="7"/>
      <c r="AH1015" s="3"/>
    </row>
    <row r="1016" spans="1:34" ht="18.75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</row>
    <row r="1017" spans="1:34" ht="18.75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26"/>
      <c r="V1017" s="7"/>
      <c r="W1017" s="7"/>
      <c r="X1017" s="26"/>
      <c r="Y1017" s="26"/>
      <c r="Z1017" s="26"/>
      <c r="AA1017" s="7"/>
      <c r="AB1017" s="7"/>
      <c r="AC1017" s="7"/>
      <c r="AD1017" s="7"/>
      <c r="AE1017" s="7"/>
      <c r="AF1017" s="7"/>
      <c r="AG1017" s="7"/>
      <c r="AH1017" s="7"/>
    </row>
    <row r="1018" spans="1:34" ht="20.25" x14ac:dyDescent="0.3">
      <c r="A1018" s="7"/>
      <c r="B1018" s="7"/>
      <c r="C1018" s="7"/>
      <c r="D1018" s="2"/>
      <c r="E1018" s="2"/>
      <c r="F1018" s="2"/>
      <c r="G1018" s="7"/>
      <c r="H1018" s="7"/>
      <c r="I1018" s="7"/>
      <c r="J1018" s="7"/>
      <c r="K1018" s="2"/>
      <c r="L1018" s="2"/>
      <c r="M1018" s="2"/>
      <c r="N1018" s="2"/>
      <c r="O1018" s="2"/>
      <c r="P1018" s="2"/>
      <c r="Q1018" s="2"/>
      <c r="R1018" s="2"/>
      <c r="S1018" s="7"/>
      <c r="T1018" s="2"/>
      <c r="U1018" s="28"/>
      <c r="V1018" s="2"/>
      <c r="W1018" s="2"/>
      <c r="X1018" s="28"/>
      <c r="Y1018" s="28"/>
      <c r="Z1018" s="28"/>
      <c r="AA1018" s="2"/>
      <c r="AB1018" s="2"/>
      <c r="AC1018" s="2"/>
      <c r="AD1018" s="7"/>
      <c r="AE1018" s="2"/>
      <c r="AF1018" s="7"/>
      <c r="AG1018" s="7"/>
      <c r="AH1018" s="3"/>
    </row>
    <row r="1019" spans="1:34" ht="20.25" x14ac:dyDescent="0.3">
      <c r="A1019" s="7"/>
      <c r="B1019" s="7"/>
      <c r="C1019" s="7"/>
      <c r="D1019" s="2"/>
      <c r="E1019" s="2"/>
      <c r="F1019" s="2"/>
      <c r="G1019" s="7"/>
      <c r="H1019" s="7"/>
      <c r="I1019" s="7"/>
      <c r="J1019" s="7"/>
      <c r="K1019" s="2"/>
      <c r="L1019" s="2"/>
      <c r="M1019" s="2"/>
      <c r="N1019" s="2"/>
      <c r="O1019" s="2"/>
      <c r="P1019" s="2"/>
      <c r="Q1019" s="2"/>
      <c r="R1019" s="2"/>
      <c r="S1019" s="7"/>
      <c r="T1019" s="2"/>
      <c r="U1019" s="28"/>
      <c r="V1019" s="2"/>
      <c r="W1019" s="2"/>
      <c r="X1019" s="28"/>
      <c r="Y1019" s="28"/>
      <c r="Z1019" s="28"/>
      <c r="AA1019" s="2"/>
      <c r="AB1019" s="2"/>
      <c r="AC1019" s="2"/>
      <c r="AD1019" s="7"/>
      <c r="AE1019" s="2"/>
      <c r="AF1019" s="7"/>
      <c r="AG1019" s="7"/>
      <c r="AH1019" s="3"/>
    </row>
    <row r="1020" spans="1:34" ht="20.25" x14ac:dyDescent="0.3">
      <c r="A1020" s="7"/>
      <c r="B1020" s="7"/>
      <c r="C1020" s="7"/>
      <c r="D1020" s="2"/>
      <c r="E1020" s="2"/>
      <c r="F1020" s="2"/>
      <c r="G1020" s="7"/>
      <c r="H1020" s="7"/>
      <c r="I1020" s="7"/>
      <c r="J1020" s="7"/>
      <c r="K1020" s="2"/>
      <c r="L1020" s="2"/>
      <c r="M1020" s="2"/>
      <c r="N1020" s="2"/>
      <c r="O1020" s="2"/>
      <c r="P1020" s="2"/>
      <c r="Q1020" s="2"/>
      <c r="R1020" s="2"/>
      <c r="S1020" s="7"/>
      <c r="T1020" s="2"/>
      <c r="U1020" s="28"/>
      <c r="V1020" s="2"/>
      <c r="W1020" s="2"/>
      <c r="X1020" s="28"/>
      <c r="Y1020" s="28"/>
      <c r="Z1020" s="28"/>
      <c r="AA1020" s="2"/>
      <c r="AB1020" s="2"/>
      <c r="AC1020" s="2"/>
      <c r="AD1020" s="7"/>
      <c r="AE1020" s="2"/>
      <c r="AF1020" s="7"/>
      <c r="AG1020" s="7"/>
      <c r="AH1020" s="3"/>
    </row>
    <row r="1021" spans="1:34" ht="20.25" x14ac:dyDescent="0.3">
      <c r="A1021" s="7"/>
      <c r="B1021" s="7"/>
      <c r="C1021" s="7"/>
      <c r="D1021" s="2"/>
      <c r="E1021" s="2"/>
      <c r="F1021" s="2"/>
      <c r="G1021" s="7"/>
      <c r="H1021" s="7"/>
      <c r="I1021" s="7"/>
      <c r="J1021" s="7"/>
      <c r="K1021" s="2"/>
      <c r="L1021" s="2"/>
      <c r="M1021" s="2"/>
      <c r="N1021" s="2"/>
      <c r="O1021" s="2"/>
      <c r="P1021" s="2"/>
      <c r="Q1021" s="2"/>
      <c r="R1021" s="2"/>
      <c r="S1021" s="7"/>
      <c r="T1021" s="2"/>
      <c r="U1021" s="28"/>
      <c r="V1021" s="2"/>
      <c r="W1021" s="2"/>
      <c r="X1021" s="28"/>
      <c r="Y1021" s="28"/>
      <c r="Z1021" s="28"/>
      <c r="AA1021" s="2"/>
      <c r="AB1021" s="2"/>
      <c r="AC1021" s="2"/>
      <c r="AD1021" s="7"/>
      <c r="AE1021" s="2"/>
      <c r="AF1021" s="7"/>
      <c r="AG1021" s="7"/>
      <c r="AH1021" s="3"/>
    </row>
    <row r="1022" spans="1:34" ht="20.25" x14ac:dyDescent="0.3">
      <c r="A1022" s="7"/>
      <c r="B1022" s="7"/>
      <c r="C1022" s="7"/>
      <c r="D1022" s="2"/>
      <c r="E1022" s="2"/>
      <c r="F1022" s="2"/>
      <c r="G1022" s="7"/>
      <c r="H1022" s="7"/>
      <c r="I1022" s="7"/>
      <c r="J1022" s="7"/>
      <c r="K1022" s="2"/>
      <c r="L1022" s="2"/>
      <c r="M1022" s="2"/>
      <c r="N1022" s="2"/>
      <c r="O1022" s="2"/>
      <c r="P1022" s="2"/>
      <c r="Q1022" s="2"/>
      <c r="R1022" s="2"/>
      <c r="S1022" s="7"/>
      <c r="T1022" s="2"/>
      <c r="U1022" s="28"/>
      <c r="V1022" s="2"/>
      <c r="W1022" s="2"/>
      <c r="X1022" s="28"/>
      <c r="Y1022" s="28"/>
      <c r="Z1022" s="28"/>
      <c r="AA1022" s="2"/>
      <c r="AB1022" s="2"/>
      <c r="AC1022" s="2"/>
      <c r="AD1022" s="7"/>
      <c r="AE1022" s="2"/>
      <c r="AF1022" s="7"/>
      <c r="AG1022" s="7"/>
      <c r="AH1022" s="3"/>
    </row>
    <row r="1023" spans="1:34" ht="20.25" x14ac:dyDescent="0.3">
      <c r="A1023" s="7"/>
      <c r="B1023" s="7"/>
      <c r="C1023" s="7"/>
      <c r="D1023" s="2"/>
      <c r="E1023" s="2"/>
      <c r="F1023" s="2"/>
      <c r="G1023" s="7"/>
      <c r="H1023" s="7"/>
      <c r="I1023" s="7"/>
      <c r="J1023" s="7"/>
      <c r="K1023" s="2"/>
      <c r="L1023" s="2"/>
      <c r="M1023" s="2"/>
      <c r="N1023" s="2"/>
      <c r="O1023" s="2"/>
      <c r="P1023" s="2"/>
      <c r="Q1023" s="2"/>
      <c r="R1023" s="2"/>
      <c r="S1023" s="7"/>
      <c r="T1023" s="2"/>
      <c r="U1023" s="28"/>
      <c r="V1023" s="2"/>
      <c r="W1023" s="2"/>
      <c r="X1023" s="28"/>
      <c r="Y1023" s="28"/>
      <c r="Z1023" s="28"/>
      <c r="AA1023" s="2"/>
      <c r="AB1023" s="2"/>
      <c r="AC1023" s="2"/>
      <c r="AD1023" s="7"/>
      <c r="AE1023" s="2"/>
      <c r="AF1023" s="7"/>
      <c r="AG1023" s="7"/>
      <c r="AH1023" s="3"/>
    </row>
    <row r="1024" spans="1:34" ht="20.25" x14ac:dyDescent="0.3">
      <c r="A1024" s="7"/>
      <c r="B1024" s="7"/>
      <c r="C1024" s="7"/>
      <c r="D1024" s="2"/>
      <c r="E1024" s="2"/>
      <c r="F1024" s="2"/>
      <c r="G1024" s="7"/>
      <c r="H1024" s="7"/>
      <c r="I1024" s="7"/>
      <c r="J1024" s="7"/>
      <c r="K1024" s="2"/>
      <c r="L1024" s="2"/>
      <c r="M1024" s="2"/>
      <c r="N1024" s="2"/>
      <c r="O1024" s="2"/>
      <c r="P1024" s="2"/>
      <c r="Q1024" s="2"/>
      <c r="R1024" s="2"/>
      <c r="S1024" s="7"/>
      <c r="T1024" s="2"/>
      <c r="U1024" s="28"/>
      <c r="V1024" s="2"/>
      <c r="W1024" s="2"/>
      <c r="X1024" s="28"/>
      <c r="Y1024" s="28"/>
      <c r="Z1024" s="28"/>
      <c r="AA1024" s="2"/>
      <c r="AB1024" s="2"/>
      <c r="AC1024" s="2"/>
      <c r="AD1024" s="7"/>
      <c r="AE1024" s="2"/>
      <c r="AF1024" s="7"/>
      <c r="AG1024" s="7"/>
      <c r="AH1024" s="3"/>
    </row>
    <row r="1025" spans="1:34" ht="20.25" x14ac:dyDescent="0.3">
      <c r="A1025" s="7"/>
      <c r="B1025" s="7"/>
      <c r="C1025" s="7"/>
      <c r="D1025" s="2"/>
      <c r="E1025" s="2"/>
      <c r="F1025" s="2"/>
      <c r="G1025" s="7"/>
      <c r="H1025" s="7"/>
      <c r="I1025" s="7"/>
      <c r="J1025" s="7"/>
      <c r="K1025" s="2"/>
      <c r="L1025" s="2"/>
      <c r="M1025" s="2"/>
      <c r="N1025" s="2"/>
      <c r="O1025" s="2"/>
      <c r="P1025" s="2"/>
      <c r="Q1025" s="2"/>
      <c r="R1025" s="2"/>
      <c r="S1025" s="7"/>
      <c r="T1025" s="2"/>
      <c r="U1025" s="28"/>
      <c r="V1025" s="2"/>
      <c r="W1025" s="2"/>
      <c r="X1025" s="28"/>
      <c r="Y1025" s="28"/>
      <c r="Z1025" s="28"/>
      <c r="AA1025" s="2"/>
      <c r="AB1025" s="2"/>
      <c r="AC1025" s="2"/>
      <c r="AD1025" s="7"/>
      <c r="AE1025" s="2"/>
      <c r="AF1025" s="7"/>
      <c r="AG1025" s="7"/>
      <c r="AH1025" s="3"/>
    </row>
    <row r="1026" spans="1:34" ht="20.25" x14ac:dyDescent="0.3">
      <c r="A1026" s="7"/>
      <c r="B1026" s="7"/>
      <c r="C1026" s="7"/>
      <c r="D1026" s="2"/>
      <c r="E1026" s="2"/>
      <c r="F1026" s="2"/>
      <c r="G1026" s="7"/>
      <c r="H1026" s="7"/>
      <c r="I1026" s="7"/>
      <c r="J1026" s="7"/>
      <c r="K1026" s="2"/>
      <c r="L1026" s="2"/>
      <c r="M1026" s="2"/>
      <c r="N1026" s="2"/>
      <c r="O1026" s="2"/>
      <c r="P1026" s="2"/>
      <c r="Q1026" s="2"/>
      <c r="R1026" s="2"/>
      <c r="S1026" s="7"/>
      <c r="T1026" s="2"/>
      <c r="U1026" s="28"/>
      <c r="V1026" s="2"/>
      <c r="W1026" s="2"/>
      <c r="X1026" s="28"/>
      <c r="Y1026" s="28"/>
      <c r="Z1026" s="28"/>
      <c r="AA1026" s="2"/>
      <c r="AB1026" s="2"/>
      <c r="AC1026" s="2"/>
      <c r="AD1026" s="7"/>
      <c r="AE1026" s="2"/>
      <c r="AF1026" s="7"/>
      <c r="AG1026" s="7"/>
      <c r="AH1026" s="3"/>
    </row>
    <row r="1027" spans="1:34" ht="20.25" x14ac:dyDescent="0.3">
      <c r="A1027" s="7"/>
      <c r="B1027" s="7"/>
      <c r="C1027" s="7"/>
      <c r="D1027" s="2"/>
      <c r="E1027" s="2"/>
      <c r="F1027" s="2"/>
      <c r="G1027" s="7"/>
      <c r="H1027" s="7"/>
      <c r="I1027" s="7"/>
      <c r="J1027" s="7"/>
      <c r="K1027" s="2"/>
      <c r="L1027" s="2"/>
      <c r="M1027" s="2"/>
      <c r="N1027" s="2"/>
      <c r="O1027" s="2"/>
      <c r="P1027" s="2"/>
      <c r="Q1027" s="2"/>
      <c r="R1027" s="2"/>
      <c r="S1027" s="7"/>
      <c r="T1027" s="2"/>
      <c r="U1027" s="28"/>
      <c r="V1027" s="2"/>
      <c r="W1027" s="2"/>
      <c r="X1027" s="28"/>
      <c r="Y1027" s="28"/>
      <c r="Z1027" s="28"/>
      <c r="AA1027" s="2"/>
      <c r="AB1027" s="2"/>
      <c r="AC1027" s="2"/>
      <c r="AD1027" s="7"/>
      <c r="AE1027" s="2"/>
      <c r="AF1027" s="4"/>
      <c r="AG1027" s="7"/>
      <c r="AH1027" s="3"/>
    </row>
    <row r="1028" spans="1:34" ht="20.25" x14ac:dyDescent="0.3">
      <c r="A1028" s="7"/>
      <c r="B1028" s="7"/>
      <c r="C1028" s="7"/>
      <c r="D1028" s="2"/>
      <c r="E1028" s="2"/>
      <c r="F1028" s="2"/>
      <c r="G1028" s="7"/>
      <c r="H1028" s="7"/>
      <c r="I1028" s="7"/>
      <c r="J1028" s="7"/>
      <c r="K1028" s="2"/>
      <c r="L1028" s="2"/>
      <c r="M1028" s="2"/>
      <c r="N1028" s="2"/>
      <c r="O1028" s="2"/>
      <c r="P1028" s="2"/>
      <c r="Q1028" s="2"/>
      <c r="R1028" s="2"/>
      <c r="S1028" s="7"/>
      <c r="T1028" s="2"/>
      <c r="U1028" s="28"/>
      <c r="V1028" s="2"/>
      <c r="W1028" s="2"/>
      <c r="X1028" s="28"/>
      <c r="Y1028" s="28"/>
      <c r="Z1028" s="28"/>
      <c r="AA1028" s="2"/>
      <c r="AB1028" s="2"/>
      <c r="AC1028" s="2"/>
      <c r="AD1028" s="7"/>
      <c r="AE1028" s="2"/>
      <c r="AF1028" s="4"/>
      <c r="AG1028" s="7"/>
      <c r="AH1028" s="3"/>
    </row>
    <row r="1029" spans="1:34" ht="20.25" x14ac:dyDescent="0.3">
      <c r="A1029" s="7"/>
      <c r="B1029" s="7"/>
      <c r="C1029" s="7"/>
      <c r="D1029" s="2"/>
      <c r="E1029" s="2"/>
      <c r="F1029" s="2"/>
      <c r="G1029" s="7"/>
      <c r="H1029" s="7"/>
      <c r="I1029" s="7"/>
      <c r="J1029" s="7"/>
      <c r="K1029" s="2"/>
      <c r="L1029" s="2"/>
      <c r="M1029" s="2"/>
      <c r="N1029" s="2"/>
      <c r="O1029" s="2"/>
      <c r="P1029" s="2"/>
      <c r="Q1029" s="2"/>
      <c r="R1029" s="2"/>
      <c r="S1029" s="7"/>
      <c r="T1029" s="2"/>
      <c r="U1029" s="28"/>
      <c r="V1029" s="2"/>
      <c r="W1029" s="2"/>
      <c r="X1029" s="28"/>
      <c r="Y1029" s="28"/>
      <c r="Z1029" s="28"/>
      <c r="AA1029" s="2"/>
      <c r="AB1029" s="2"/>
      <c r="AC1029" s="2"/>
      <c r="AD1029" s="7"/>
      <c r="AE1029" s="2"/>
      <c r="AF1029" s="4"/>
      <c r="AG1029" s="7"/>
      <c r="AH1029" s="3"/>
    </row>
    <row r="1030" spans="1:34" ht="20.25" x14ac:dyDescent="0.3">
      <c r="A1030" s="7"/>
      <c r="B1030" s="7"/>
      <c r="C1030" s="7"/>
      <c r="D1030" s="2"/>
      <c r="E1030" s="2"/>
      <c r="F1030" s="2"/>
      <c r="G1030" s="7"/>
      <c r="H1030" s="7"/>
      <c r="I1030" s="7"/>
      <c r="J1030" s="7"/>
      <c r="K1030" s="2"/>
      <c r="L1030" s="2"/>
      <c r="M1030" s="2"/>
      <c r="N1030" s="2"/>
      <c r="O1030" s="2"/>
      <c r="P1030" s="2"/>
      <c r="Q1030" s="2"/>
      <c r="R1030" s="2"/>
      <c r="S1030" s="7"/>
      <c r="T1030" s="2"/>
      <c r="U1030" s="28"/>
      <c r="V1030" s="2"/>
      <c r="W1030" s="2"/>
      <c r="X1030" s="28"/>
      <c r="Y1030" s="28"/>
      <c r="Z1030" s="28"/>
      <c r="AA1030" s="2"/>
      <c r="AB1030" s="2"/>
      <c r="AC1030" s="2"/>
      <c r="AD1030" s="7"/>
      <c r="AE1030" s="2"/>
      <c r="AF1030" s="4"/>
      <c r="AG1030" s="7"/>
      <c r="AH1030" s="3"/>
    </row>
    <row r="1031" spans="1:34" ht="20.25" x14ac:dyDescent="0.3">
      <c r="A1031" s="7"/>
      <c r="B1031" s="7"/>
      <c r="C1031" s="7"/>
      <c r="D1031" s="2"/>
      <c r="E1031" s="2"/>
      <c r="F1031" s="2"/>
      <c r="G1031" s="7"/>
      <c r="H1031" s="7"/>
      <c r="I1031" s="7"/>
      <c r="J1031" s="7"/>
      <c r="K1031" s="2"/>
      <c r="L1031" s="2"/>
      <c r="M1031" s="2"/>
      <c r="N1031" s="2"/>
      <c r="O1031" s="2"/>
      <c r="P1031" s="2"/>
      <c r="Q1031" s="2"/>
      <c r="R1031" s="2"/>
      <c r="S1031" s="7"/>
      <c r="T1031" s="2"/>
      <c r="U1031" s="28"/>
      <c r="V1031" s="2"/>
      <c r="W1031" s="2"/>
      <c r="X1031" s="28"/>
      <c r="Y1031" s="28"/>
      <c r="Z1031" s="28"/>
      <c r="AA1031" s="2"/>
      <c r="AB1031" s="2"/>
      <c r="AC1031" s="2"/>
      <c r="AD1031" s="7"/>
      <c r="AE1031" s="2"/>
      <c r="AF1031" s="4"/>
      <c r="AG1031" s="7"/>
      <c r="AH1031" s="3"/>
    </row>
    <row r="1032" spans="1:34" ht="20.25" x14ac:dyDescent="0.3">
      <c r="A1032" s="7"/>
      <c r="B1032" s="7"/>
      <c r="C1032" s="7"/>
      <c r="D1032" s="2"/>
      <c r="E1032" s="2"/>
      <c r="F1032" s="2"/>
      <c r="G1032" s="7"/>
      <c r="H1032" s="7"/>
      <c r="I1032" s="7"/>
      <c r="J1032" s="7"/>
      <c r="K1032" s="2"/>
      <c r="L1032" s="2"/>
      <c r="M1032" s="2"/>
      <c r="N1032" s="2"/>
      <c r="O1032" s="2"/>
      <c r="P1032" s="2"/>
      <c r="Q1032" s="2"/>
      <c r="R1032" s="2"/>
      <c r="S1032" s="7"/>
      <c r="T1032" s="2"/>
      <c r="U1032" s="28"/>
      <c r="V1032" s="2"/>
      <c r="W1032" s="2"/>
      <c r="X1032" s="28"/>
      <c r="Y1032" s="28"/>
      <c r="Z1032" s="28"/>
      <c r="AA1032" s="2"/>
      <c r="AB1032" s="2"/>
      <c r="AC1032" s="2"/>
      <c r="AD1032" s="7"/>
      <c r="AE1032" s="2"/>
      <c r="AF1032" s="7"/>
      <c r="AG1032" s="7"/>
      <c r="AH1032" s="3"/>
    </row>
    <row r="1033" spans="1:34" ht="20.25" x14ac:dyDescent="0.3">
      <c r="A1033" s="7"/>
      <c r="B1033" s="7"/>
      <c r="C1033" s="7"/>
      <c r="D1033" s="2"/>
      <c r="E1033" s="2"/>
      <c r="F1033" s="2"/>
      <c r="G1033" s="7"/>
      <c r="H1033" s="7"/>
      <c r="I1033" s="7"/>
      <c r="J1033" s="7"/>
      <c r="K1033" s="2"/>
      <c r="L1033" s="2"/>
      <c r="M1033" s="2"/>
      <c r="N1033" s="2"/>
      <c r="O1033" s="2"/>
      <c r="P1033" s="2"/>
      <c r="Q1033" s="2"/>
      <c r="R1033" s="2"/>
      <c r="S1033" s="7"/>
      <c r="T1033" s="2"/>
      <c r="U1033" s="28"/>
      <c r="V1033" s="2"/>
      <c r="W1033" s="2"/>
      <c r="X1033" s="28"/>
      <c r="Y1033" s="28"/>
      <c r="Z1033" s="28"/>
      <c r="AA1033" s="2"/>
      <c r="AB1033" s="2"/>
      <c r="AC1033" s="2"/>
      <c r="AD1033" s="7"/>
      <c r="AE1033" s="2"/>
      <c r="AF1033" s="5"/>
      <c r="AG1033" s="7"/>
      <c r="AH1033" s="3"/>
    </row>
    <row r="1034" spans="1:34" ht="20.25" x14ac:dyDescent="0.3">
      <c r="A1034" s="7"/>
      <c r="B1034" s="7"/>
      <c r="C1034" s="7"/>
      <c r="D1034" s="2"/>
      <c r="E1034" s="2"/>
      <c r="F1034" s="2"/>
      <c r="G1034" s="7"/>
      <c r="H1034" s="7"/>
      <c r="I1034" s="7"/>
      <c r="J1034" s="7"/>
      <c r="K1034" s="2"/>
      <c r="L1034" s="2"/>
      <c r="M1034" s="2"/>
      <c r="N1034" s="2"/>
      <c r="O1034" s="2"/>
      <c r="P1034" s="2"/>
      <c r="Q1034" s="2"/>
      <c r="R1034" s="2"/>
      <c r="S1034" s="7"/>
      <c r="T1034" s="2"/>
      <c r="U1034" s="28"/>
      <c r="V1034" s="2"/>
      <c r="W1034" s="2"/>
      <c r="X1034" s="28"/>
      <c r="Y1034" s="28"/>
      <c r="Z1034" s="28"/>
      <c r="AA1034" s="2"/>
      <c r="AB1034" s="2"/>
      <c r="AC1034" s="2"/>
      <c r="AD1034" s="7"/>
      <c r="AE1034" s="2"/>
      <c r="AF1034" s="5"/>
      <c r="AG1034" s="7"/>
      <c r="AH1034" s="3"/>
    </row>
    <row r="1035" spans="1:34" ht="20.25" x14ac:dyDescent="0.3">
      <c r="A1035" s="7"/>
      <c r="B1035" s="7"/>
      <c r="C1035" s="7"/>
      <c r="D1035" s="2"/>
      <c r="E1035" s="2"/>
      <c r="F1035" s="2"/>
      <c r="G1035" s="7"/>
      <c r="H1035" s="7"/>
      <c r="I1035" s="7"/>
      <c r="J1035" s="7"/>
      <c r="K1035" s="2"/>
      <c r="L1035" s="2"/>
      <c r="M1035" s="2"/>
      <c r="N1035" s="2"/>
      <c r="O1035" s="2"/>
      <c r="P1035" s="2"/>
      <c r="Q1035" s="2"/>
      <c r="R1035" s="2"/>
      <c r="S1035" s="7"/>
      <c r="T1035" s="2"/>
      <c r="U1035" s="28"/>
      <c r="V1035" s="2"/>
      <c r="W1035" s="2"/>
      <c r="X1035" s="28"/>
      <c r="Y1035" s="28"/>
      <c r="Z1035" s="28"/>
      <c r="AA1035" s="2"/>
      <c r="AB1035" s="2"/>
      <c r="AC1035" s="2"/>
      <c r="AD1035" s="7"/>
      <c r="AE1035" s="2"/>
      <c r="AF1035" s="5"/>
      <c r="AG1035" s="7"/>
      <c r="AH1035" s="3"/>
    </row>
    <row r="1036" spans="1:34" ht="20.25" x14ac:dyDescent="0.3">
      <c r="A1036" s="7"/>
      <c r="B1036" s="7"/>
      <c r="C1036" s="7"/>
      <c r="D1036" s="2"/>
      <c r="E1036" s="2"/>
      <c r="F1036" s="2"/>
      <c r="G1036" s="7"/>
      <c r="H1036" s="7"/>
      <c r="I1036" s="7"/>
      <c r="J1036" s="7"/>
      <c r="K1036" s="2"/>
      <c r="L1036" s="2"/>
      <c r="M1036" s="2"/>
      <c r="N1036" s="2"/>
      <c r="O1036" s="2"/>
      <c r="P1036" s="2"/>
      <c r="Q1036" s="2"/>
      <c r="R1036" s="2"/>
      <c r="S1036" s="7"/>
      <c r="T1036" s="2"/>
      <c r="U1036" s="28"/>
      <c r="V1036" s="2"/>
      <c r="W1036" s="2"/>
      <c r="X1036" s="28"/>
      <c r="Y1036" s="28"/>
      <c r="Z1036" s="28"/>
      <c r="AA1036" s="2"/>
      <c r="AB1036" s="2"/>
      <c r="AC1036" s="2"/>
      <c r="AD1036" s="7"/>
      <c r="AE1036" s="2"/>
      <c r="AF1036" s="5"/>
      <c r="AG1036" s="7"/>
      <c r="AH1036" s="3"/>
    </row>
    <row r="1037" spans="1:34" ht="20.25" x14ac:dyDescent="0.3">
      <c r="A1037" s="7"/>
      <c r="B1037" s="7"/>
      <c r="C1037" s="7"/>
      <c r="D1037" s="2"/>
      <c r="E1037" s="2"/>
      <c r="F1037" s="2"/>
      <c r="G1037" s="7"/>
      <c r="H1037" s="7"/>
      <c r="I1037" s="7"/>
      <c r="J1037" s="7"/>
      <c r="K1037" s="2"/>
      <c r="L1037" s="2"/>
      <c r="M1037" s="2"/>
      <c r="N1037" s="2"/>
      <c r="O1037" s="2"/>
      <c r="P1037" s="2"/>
      <c r="Q1037" s="2"/>
      <c r="R1037" s="2"/>
      <c r="S1037" s="7"/>
      <c r="T1037" s="2"/>
      <c r="U1037" s="28"/>
      <c r="V1037" s="2"/>
      <c r="W1037" s="2"/>
      <c r="X1037" s="28"/>
      <c r="Y1037" s="28"/>
      <c r="Z1037" s="28"/>
      <c r="AA1037" s="2"/>
      <c r="AB1037" s="2"/>
      <c r="AC1037" s="2"/>
      <c r="AD1037" s="7"/>
      <c r="AE1037" s="2"/>
      <c r="AF1037" s="5"/>
      <c r="AG1037" s="7"/>
      <c r="AH1037" s="3"/>
    </row>
    <row r="1038" spans="1:34" ht="20.25" x14ac:dyDescent="0.3">
      <c r="A1038" s="7"/>
      <c r="B1038" s="7"/>
      <c r="C1038" s="7"/>
      <c r="D1038" s="2"/>
      <c r="E1038" s="2"/>
      <c r="F1038" s="2"/>
      <c r="G1038" s="7"/>
      <c r="H1038" s="7"/>
      <c r="I1038" s="7"/>
      <c r="J1038" s="7"/>
      <c r="K1038" s="2"/>
      <c r="L1038" s="2"/>
      <c r="M1038" s="2"/>
      <c r="N1038" s="2"/>
      <c r="O1038" s="2"/>
      <c r="P1038" s="2"/>
      <c r="Q1038" s="2"/>
      <c r="R1038" s="2"/>
      <c r="S1038" s="7"/>
      <c r="T1038" s="2"/>
      <c r="U1038" s="28"/>
      <c r="V1038" s="2"/>
      <c r="W1038" s="2"/>
      <c r="X1038" s="28"/>
      <c r="Y1038" s="28"/>
      <c r="Z1038" s="28"/>
      <c r="AA1038" s="2"/>
      <c r="AB1038" s="2"/>
      <c r="AC1038" s="2"/>
      <c r="AD1038" s="7"/>
      <c r="AE1038" s="2"/>
      <c r="AF1038" s="5"/>
      <c r="AG1038" s="7"/>
      <c r="AH1038" s="3"/>
    </row>
    <row r="1039" spans="1:34" ht="20.25" x14ac:dyDescent="0.3">
      <c r="A1039" s="7"/>
      <c r="B1039" s="7"/>
      <c r="C1039" s="7"/>
      <c r="D1039" s="2"/>
      <c r="E1039" s="2"/>
      <c r="F1039" s="2"/>
      <c r="G1039" s="7"/>
      <c r="H1039" s="7"/>
      <c r="I1039" s="7"/>
      <c r="J1039" s="7"/>
      <c r="K1039" s="2"/>
      <c r="L1039" s="2"/>
      <c r="M1039" s="2"/>
      <c r="N1039" s="2"/>
      <c r="O1039" s="2"/>
      <c r="P1039" s="2"/>
      <c r="Q1039" s="2"/>
      <c r="R1039" s="2"/>
      <c r="S1039" s="7"/>
      <c r="T1039" s="2"/>
      <c r="U1039" s="28"/>
      <c r="V1039" s="2"/>
      <c r="W1039" s="2"/>
      <c r="X1039" s="28"/>
      <c r="Y1039" s="28"/>
      <c r="Z1039" s="28"/>
      <c r="AA1039" s="2"/>
      <c r="AB1039" s="2"/>
      <c r="AC1039" s="2"/>
      <c r="AD1039" s="7"/>
      <c r="AE1039" s="2"/>
      <c r="AF1039" s="5"/>
      <c r="AG1039" s="7"/>
      <c r="AH1039" s="3"/>
    </row>
    <row r="1040" spans="1:34" ht="20.25" x14ac:dyDescent="0.3">
      <c r="A1040" s="7"/>
      <c r="B1040" s="7"/>
      <c r="C1040" s="7"/>
      <c r="D1040" s="2"/>
      <c r="E1040" s="2"/>
      <c r="F1040" s="2"/>
      <c r="G1040" s="7"/>
      <c r="H1040" s="7"/>
      <c r="I1040" s="7"/>
      <c r="J1040" s="7"/>
      <c r="K1040" s="2"/>
      <c r="L1040" s="2"/>
      <c r="M1040" s="2"/>
      <c r="N1040" s="2"/>
      <c r="O1040" s="2"/>
      <c r="P1040" s="2"/>
      <c r="Q1040" s="2"/>
      <c r="R1040" s="2"/>
      <c r="S1040" s="7"/>
      <c r="T1040" s="2"/>
      <c r="U1040" s="28"/>
      <c r="V1040" s="2"/>
      <c r="W1040" s="2"/>
      <c r="X1040" s="28"/>
      <c r="Y1040" s="28"/>
      <c r="Z1040" s="28"/>
      <c r="AA1040" s="2"/>
      <c r="AB1040" s="2"/>
      <c r="AC1040" s="2"/>
      <c r="AD1040" s="7"/>
      <c r="AE1040" s="2"/>
      <c r="AF1040" s="5"/>
      <c r="AG1040" s="7"/>
      <c r="AH1040" s="3"/>
    </row>
    <row r="1041" spans="1:34" ht="20.25" x14ac:dyDescent="0.3">
      <c r="A1041" s="7"/>
      <c r="B1041" s="7"/>
      <c r="C1041" s="7"/>
      <c r="D1041" s="2"/>
      <c r="E1041" s="2"/>
      <c r="F1041" s="2"/>
      <c r="G1041" s="7"/>
      <c r="H1041" s="7"/>
      <c r="I1041" s="7"/>
      <c r="J1041" s="7"/>
      <c r="K1041" s="2"/>
      <c r="L1041" s="2"/>
      <c r="M1041" s="2"/>
      <c r="N1041" s="2"/>
      <c r="O1041" s="2"/>
      <c r="P1041" s="2"/>
      <c r="Q1041" s="2"/>
      <c r="R1041" s="2"/>
      <c r="S1041" s="7"/>
      <c r="T1041" s="2"/>
      <c r="U1041" s="28"/>
      <c r="V1041" s="2"/>
      <c r="W1041" s="2"/>
      <c r="X1041" s="28"/>
      <c r="Y1041" s="28"/>
      <c r="Z1041" s="28"/>
      <c r="AA1041" s="2"/>
      <c r="AB1041" s="2"/>
      <c r="AC1041" s="2"/>
      <c r="AD1041" s="7"/>
      <c r="AE1041" s="2"/>
      <c r="AF1041" s="5"/>
      <c r="AG1041" s="7"/>
      <c r="AH1041" s="3"/>
    </row>
    <row r="1042" spans="1:34" ht="20.25" x14ac:dyDescent="0.3">
      <c r="A1042" s="7"/>
      <c r="B1042" s="7"/>
      <c r="C1042" s="7"/>
      <c r="D1042" s="2"/>
      <c r="E1042" s="2"/>
      <c r="F1042" s="2"/>
      <c r="G1042" s="7"/>
      <c r="H1042" s="7"/>
      <c r="I1042" s="7"/>
      <c r="J1042" s="7"/>
      <c r="K1042" s="2"/>
      <c r="L1042" s="2"/>
      <c r="M1042" s="2"/>
      <c r="N1042" s="2"/>
      <c r="O1042" s="2"/>
      <c r="P1042" s="2"/>
      <c r="Q1042" s="2"/>
      <c r="R1042" s="2"/>
      <c r="S1042" s="7"/>
      <c r="T1042" s="2"/>
      <c r="U1042" s="28"/>
      <c r="V1042" s="2"/>
      <c r="W1042" s="2"/>
      <c r="X1042" s="28"/>
      <c r="Y1042" s="28"/>
      <c r="Z1042" s="28"/>
      <c r="AA1042" s="2"/>
      <c r="AB1042" s="2"/>
      <c r="AC1042" s="2"/>
      <c r="AD1042" s="7"/>
      <c r="AE1042" s="2"/>
      <c r="AF1042" s="5"/>
      <c r="AG1042" s="7"/>
      <c r="AH1042" s="3"/>
    </row>
    <row r="1043" spans="1:34" ht="20.25" x14ac:dyDescent="0.3">
      <c r="A1043" s="7"/>
      <c r="B1043" s="7"/>
      <c r="C1043" s="7"/>
      <c r="D1043" s="2"/>
      <c r="E1043" s="2"/>
      <c r="F1043" s="2"/>
      <c r="G1043" s="7"/>
      <c r="H1043" s="7"/>
      <c r="I1043" s="7"/>
      <c r="J1043" s="7"/>
      <c r="K1043" s="2"/>
      <c r="L1043" s="2"/>
      <c r="M1043" s="2"/>
      <c r="N1043" s="2"/>
      <c r="O1043" s="2"/>
      <c r="P1043" s="2"/>
      <c r="Q1043" s="2"/>
      <c r="R1043" s="2"/>
      <c r="S1043" s="7"/>
      <c r="T1043" s="2"/>
      <c r="U1043" s="28"/>
      <c r="V1043" s="2"/>
      <c r="W1043" s="2"/>
      <c r="X1043" s="28"/>
      <c r="Y1043" s="28"/>
      <c r="Z1043" s="28"/>
      <c r="AA1043" s="2"/>
      <c r="AB1043" s="2"/>
      <c r="AC1043" s="2"/>
      <c r="AD1043" s="7"/>
      <c r="AE1043" s="2"/>
      <c r="AF1043" s="5"/>
      <c r="AG1043" s="7"/>
      <c r="AH1043" s="3"/>
    </row>
    <row r="1044" spans="1:34" ht="20.25" x14ac:dyDescent="0.3">
      <c r="A1044" s="7"/>
      <c r="B1044" s="7"/>
      <c r="C1044" s="7"/>
      <c r="D1044" s="2"/>
      <c r="E1044" s="2"/>
      <c r="F1044" s="2"/>
      <c r="G1044" s="7"/>
      <c r="H1044" s="7"/>
      <c r="I1044" s="7"/>
      <c r="J1044" s="7"/>
      <c r="K1044" s="2"/>
      <c r="L1044" s="2"/>
      <c r="M1044" s="2"/>
      <c r="N1044" s="2"/>
      <c r="O1044" s="2"/>
      <c r="P1044" s="2"/>
      <c r="Q1044" s="2"/>
      <c r="R1044" s="2"/>
      <c r="S1044" s="7"/>
      <c r="T1044" s="2"/>
      <c r="U1044" s="28"/>
      <c r="V1044" s="2"/>
      <c r="W1044" s="2"/>
      <c r="X1044" s="28"/>
      <c r="Y1044" s="28"/>
      <c r="Z1044" s="28"/>
      <c r="AA1044" s="2"/>
      <c r="AB1044" s="2"/>
      <c r="AC1044" s="2"/>
      <c r="AD1044" s="7"/>
      <c r="AE1044" s="2"/>
      <c r="AF1044" s="7"/>
      <c r="AG1044" s="7"/>
      <c r="AH1044" s="3"/>
    </row>
    <row r="1045" spans="1:34" ht="18.75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</row>
    <row r="1046" spans="1:34" ht="18.75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26"/>
      <c r="V1046" s="7"/>
      <c r="W1046" s="7"/>
      <c r="X1046" s="26"/>
      <c r="Y1046" s="26"/>
      <c r="Z1046" s="26"/>
      <c r="AA1046" s="7"/>
      <c r="AB1046" s="7"/>
      <c r="AC1046" s="7"/>
      <c r="AD1046" s="7"/>
      <c r="AE1046" s="7"/>
      <c r="AF1046" s="7"/>
      <c r="AG1046" s="7"/>
      <c r="AH1046" s="7"/>
    </row>
    <row r="1047" spans="1:34" ht="20.25" x14ac:dyDescent="0.3">
      <c r="A1047" s="7"/>
      <c r="B1047" s="7"/>
      <c r="C1047" s="7"/>
      <c r="D1047" s="2"/>
      <c r="E1047" s="2"/>
      <c r="F1047" s="2"/>
      <c r="G1047" s="7"/>
      <c r="H1047" s="7"/>
      <c r="I1047" s="7"/>
      <c r="J1047" s="7"/>
      <c r="K1047" s="2"/>
      <c r="L1047" s="2"/>
      <c r="M1047" s="2"/>
      <c r="N1047" s="2"/>
      <c r="O1047" s="2"/>
      <c r="P1047" s="2"/>
      <c r="Q1047" s="2"/>
      <c r="R1047" s="2"/>
      <c r="S1047" s="7"/>
      <c r="T1047" s="2"/>
      <c r="U1047" s="28"/>
      <c r="V1047" s="2"/>
      <c r="W1047" s="2"/>
      <c r="X1047" s="28"/>
      <c r="Y1047" s="28"/>
      <c r="Z1047" s="28"/>
      <c r="AA1047" s="2"/>
      <c r="AB1047" s="2"/>
      <c r="AC1047" s="2"/>
      <c r="AD1047" s="7"/>
      <c r="AE1047" s="2"/>
      <c r="AF1047" s="7"/>
      <c r="AG1047" s="7"/>
      <c r="AH1047" s="3"/>
    </row>
    <row r="1048" spans="1:34" ht="20.25" x14ac:dyDescent="0.3">
      <c r="A1048" s="7"/>
      <c r="B1048" s="7"/>
      <c r="C1048" s="7"/>
      <c r="D1048" s="2"/>
      <c r="E1048" s="2"/>
      <c r="F1048" s="2"/>
      <c r="G1048" s="7"/>
      <c r="H1048" s="7"/>
      <c r="I1048" s="7"/>
      <c r="J1048" s="7"/>
      <c r="K1048" s="2"/>
      <c r="L1048" s="2"/>
      <c r="M1048" s="2"/>
      <c r="N1048" s="2"/>
      <c r="O1048" s="2"/>
      <c r="P1048" s="2"/>
      <c r="Q1048" s="2"/>
      <c r="R1048" s="2"/>
      <c r="S1048" s="7"/>
      <c r="T1048" s="2"/>
      <c r="U1048" s="28"/>
      <c r="V1048" s="2"/>
      <c r="W1048" s="2"/>
      <c r="X1048" s="28"/>
      <c r="Y1048" s="28"/>
      <c r="Z1048" s="28"/>
      <c r="AA1048" s="2"/>
      <c r="AB1048" s="2"/>
      <c r="AC1048" s="2"/>
      <c r="AD1048" s="7"/>
      <c r="AE1048" s="2"/>
      <c r="AF1048" s="7"/>
      <c r="AG1048" s="7"/>
      <c r="AH1048" s="3"/>
    </row>
    <row r="1049" spans="1:34" ht="20.25" x14ac:dyDescent="0.3">
      <c r="A1049" s="7"/>
      <c r="B1049" s="7"/>
      <c r="C1049" s="7"/>
      <c r="D1049" s="2"/>
      <c r="E1049" s="2"/>
      <c r="F1049" s="2"/>
      <c r="G1049" s="7"/>
      <c r="H1049" s="7"/>
      <c r="I1049" s="7"/>
      <c r="J1049" s="7"/>
      <c r="K1049" s="2"/>
      <c r="L1049" s="2"/>
      <c r="M1049" s="2"/>
      <c r="N1049" s="2"/>
      <c r="O1049" s="2"/>
      <c r="P1049" s="2"/>
      <c r="Q1049" s="2"/>
      <c r="R1049" s="2"/>
      <c r="S1049" s="7"/>
      <c r="T1049" s="2"/>
      <c r="U1049" s="28"/>
      <c r="V1049" s="2"/>
      <c r="W1049" s="2"/>
      <c r="X1049" s="28"/>
      <c r="Y1049" s="28"/>
      <c r="Z1049" s="28"/>
      <c r="AA1049" s="2"/>
      <c r="AB1049" s="2"/>
      <c r="AC1049" s="2"/>
      <c r="AD1049" s="7"/>
      <c r="AE1049" s="2"/>
      <c r="AF1049" s="7"/>
      <c r="AG1049" s="7"/>
      <c r="AH1049" s="3"/>
    </row>
    <row r="1050" spans="1:34" ht="20.25" x14ac:dyDescent="0.3">
      <c r="A1050" s="7"/>
      <c r="B1050" s="7"/>
      <c r="C1050" s="7"/>
      <c r="D1050" s="2"/>
      <c r="E1050" s="2"/>
      <c r="F1050" s="2"/>
      <c r="G1050" s="7"/>
      <c r="H1050" s="7"/>
      <c r="I1050" s="7"/>
      <c r="J1050" s="7"/>
      <c r="K1050" s="2"/>
      <c r="L1050" s="2"/>
      <c r="M1050" s="2"/>
      <c r="N1050" s="2"/>
      <c r="O1050" s="2"/>
      <c r="P1050" s="2"/>
      <c r="Q1050" s="2"/>
      <c r="R1050" s="2"/>
      <c r="S1050" s="7"/>
      <c r="T1050" s="2"/>
      <c r="U1050" s="28"/>
      <c r="V1050" s="2"/>
      <c r="W1050" s="2"/>
      <c r="X1050" s="28"/>
      <c r="Y1050" s="28"/>
      <c r="Z1050" s="28"/>
      <c r="AA1050" s="2"/>
      <c r="AB1050" s="2"/>
      <c r="AC1050" s="2"/>
      <c r="AD1050" s="7"/>
      <c r="AE1050" s="2"/>
      <c r="AF1050" s="7"/>
      <c r="AG1050" s="7"/>
      <c r="AH1050" s="3"/>
    </row>
    <row r="1051" spans="1:34" ht="20.25" x14ac:dyDescent="0.3">
      <c r="A1051" s="7"/>
      <c r="B1051" s="7"/>
      <c r="C1051" s="7"/>
      <c r="D1051" s="2"/>
      <c r="E1051" s="2"/>
      <c r="F1051" s="2"/>
      <c r="G1051" s="7"/>
      <c r="H1051" s="7"/>
      <c r="I1051" s="7"/>
      <c r="J1051" s="7"/>
      <c r="K1051" s="2"/>
      <c r="L1051" s="2"/>
      <c r="M1051" s="2"/>
      <c r="N1051" s="2"/>
      <c r="O1051" s="2"/>
      <c r="P1051" s="2"/>
      <c r="Q1051" s="2"/>
      <c r="R1051" s="2"/>
      <c r="S1051" s="7"/>
      <c r="T1051" s="2"/>
      <c r="U1051" s="28"/>
      <c r="V1051" s="2"/>
      <c r="W1051" s="2"/>
      <c r="X1051" s="28"/>
      <c r="Y1051" s="28"/>
      <c r="Z1051" s="28"/>
      <c r="AA1051" s="2"/>
      <c r="AB1051" s="2"/>
      <c r="AC1051" s="2"/>
      <c r="AD1051" s="7"/>
      <c r="AE1051" s="2"/>
      <c r="AF1051" s="7"/>
      <c r="AG1051" s="7"/>
      <c r="AH1051" s="3"/>
    </row>
    <row r="1052" spans="1:34" ht="20.25" x14ac:dyDescent="0.3">
      <c r="A1052" s="7"/>
      <c r="B1052" s="7"/>
      <c r="C1052" s="7"/>
      <c r="D1052" s="2"/>
      <c r="E1052" s="2"/>
      <c r="F1052" s="2"/>
      <c r="G1052" s="7"/>
      <c r="H1052" s="7"/>
      <c r="I1052" s="7"/>
      <c r="J1052" s="7"/>
      <c r="K1052" s="2"/>
      <c r="L1052" s="2"/>
      <c r="M1052" s="2"/>
      <c r="N1052" s="2"/>
      <c r="O1052" s="2"/>
      <c r="P1052" s="2"/>
      <c r="Q1052" s="2"/>
      <c r="R1052" s="2"/>
      <c r="S1052" s="7"/>
      <c r="T1052" s="2"/>
      <c r="U1052" s="28"/>
      <c r="V1052" s="2"/>
      <c r="W1052" s="2"/>
      <c r="X1052" s="28"/>
      <c r="Y1052" s="28"/>
      <c r="Z1052" s="28"/>
      <c r="AA1052" s="2"/>
      <c r="AB1052" s="2"/>
      <c r="AC1052" s="2"/>
      <c r="AD1052" s="7"/>
      <c r="AE1052" s="2"/>
      <c r="AF1052" s="7"/>
      <c r="AG1052" s="7"/>
      <c r="AH1052" s="3"/>
    </row>
    <row r="1053" spans="1:34" ht="20.25" x14ac:dyDescent="0.3">
      <c r="A1053" s="7"/>
      <c r="B1053" s="7"/>
      <c r="C1053" s="7"/>
      <c r="D1053" s="2"/>
      <c r="E1053" s="2"/>
      <c r="F1053" s="2"/>
      <c r="G1053" s="7"/>
      <c r="H1053" s="7"/>
      <c r="I1053" s="7"/>
      <c r="J1053" s="7"/>
      <c r="K1053" s="2"/>
      <c r="L1053" s="2"/>
      <c r="M1053" s="2"/>
      <c r="N1053" s="2"/>
      <c r="O1053" s="2"/>
      <c r="P1053" s="2"/>
      <c r="Q1053" s="2"/>
      <c r="R1053" s="2"/>
      <c r="S1053" s="7"/>
      <c r="T1053" s="2"/>
      <c r="U1053" s="28"/>
      <c r="V1053" s="2"/>
      <c r="W1053" s="2"/>
      <c r="X1053" s="28"/>
      <c r="Y1053" s="28"/>
      <c r="Z1053" s="28"/>
      <c r="AA1053" s="2"/>
      <c r="AB1053" s="2"/>
      <c r="AC1053" s="2"/>
      <c r="AD1053" s="7"/>
      <c r="AE1053" s="2"/>
      <c r="AF1053" s="7"/>
      <c r="AG1053" s="7"/>
      <c r="AH1053" s="3"/>
    </row>
    <row r="1054" spans="1:34" ht="20.25" x14ac:dyDescent="0.3">
      <c r="A1054" s="7"/>
      <c r="B1054" s="7"/>
      <c r="C1054" s="7"/>
      <c r="D1054" s="2"/>
      <c r="E1054" s="2"/>
      <c r="F1054" s="2"/>
      <c r="G1054" s="7"/>
      <c r="H1054" s="7"/>
      <c r="I1054" s="7"/>
      <c r="J1054" s="7"/>
      <c r="K1054" s="2"/>
      <c r="L1054" s="2"/>
      <c r="M1054" s="2"/>
      <c r="N1054" s="2"/>
      <c r="O1054" s="2"/>
      <c r="P1054" s="2"/>
      <c r="Q1054" s="2"/>
      <c r="R1054" s="2"/>
      <c r="S1054" s="7"/>
      <c r="T1054" s="2"/>
      <c r="U1054" s="28"/>
      <c r="V1054" s="2"/>
      <c r="W1054" s="2"/>
      <c r="X1054" s="28"/>
      <c r="Y1054" s="28"/>
      <c r="Z1054" s="28"/>
      <c r="AA1054" s="2"/>
      <c r="AB1054" s="2"/>
      <c r="AC1054" s="2"/>
      <c r="AD1054" s="7"/>
      <c r="AE1054" s="2"/>
      <c r="AF1054" s="7"/>
      <c r="AG1054" s="7"/>
      <c r="AH1054" s="3"/>
    </row>
    <row r="1055" spans="1:34" ht="20.25" x14ac:dyDescent="0.3">
      <c r="A1055" s="7"/>
      <c r="B1055" s="7"/>
      <c r="C1055" s="7"/>
      <c r="D1055" s="2"/>
      <c r="E1055" s="2"/>
      <c r="F1055" s="2"/>
      <c r="G1055" s="7"/>
      <c r="H1055" s="7"/>
      <c r="I1055" s="7"/>
      <c r="J1055" s="7"/>
      <c r="K1055" s="2"/>
      <c r="L1055" s="2"/>
      <c r="M1055" s="2"/>
      <c r="N1055" s="2"/>
      <c r="O1055" s="2"/>
      <c r="P1055" s="2"/>
      <c r="Q1055" s="2"/>
      <c r="R1055" s="2"/>
      <c r="S1055" s="7"/>
      <c r="T1055" s="2"/>
      <c r="U1055" s="28"/>
      <c r="V1055" s="2"/>
      <c r="W1055" s="2"/>
      <c r="X1055" s="28"/>
      <c r="Y1055" s="28"/>
      <c r="Z1055" s="28"/>
      <c r="AA1055" s="2"/>
      <c r="AB1055" s="2"/>
      <c r="AC1055" s="2"/>
      <c r="AD1055" s="7"/>
      <c r="AE1055" s="2"/>
      <c r="AF1055" s="7"/>
      <c r="AG1055" s="7"/>
      <c r="AH1055" s="3"/>
    </row>
    <row r="1056" spans="1:34" ht="20.25" x14ac:dyDescent="0.3">
      <c r="A1056" s="7"/>
      <c r="B1056" s="7"/>
      <c r="C1056" s="7"/>
      <c r="D1056" s="2"/>
      <c r="E1056" s="2"/>
      <c r="F1056" s="2"/>
      <c r="G1056" s="7"/>
      <c r="H1056" s="7"/>
      <c r="I1056" s="7"/>
      <c r="J1056" s="7"/>
      <c r="K1056" s="2"/>
      <c r="L1056" s="2"/>
      <c r="M1056" s="2"/>
      <c r="N1056" s="2"/>
      <c r="O1056" s="2"/>
      <c r="P1056" s="2"/>
      <c r="Q1056" s="2"/>
      <c r="R1056" s="2"/>
      <c r="S1056" s="7"/>
      <c r="T1056" s="2"/>
      <c r="U1056" s="28"/>
      <c r="V1056" s="2"/>
      <c r="W1056" s="2"/>
      <c r="X1056" s="28"/>
      <c r="Y1056" s="28"/>
      <c r="Z1056" s="28"/>
      <c r="AA1056" s="2"/>
      <c r="AB1056" s="2"/>
      <c r="AC1056" s="2"/>
      <c r="AD1056" s="7"/>
      <c r="AE1056" s="2"/>
      <c r="AF1056" s="4"/>
      <c r="AG1056" s="7"/>
      <c r="AH1056" s="3"/>
    </row>
    <row r="1057" spans="1:34" ht="20.25" x14ac:dyDescent="0.3">
      <c r="A1057" s="7"/>
      <c r="B1057" s="7"/>
      <c r="C1057" s="7"/>
      <c r="D1057" s="2"/>
      <c r="E1057" s="2"/>
      <c r="F1057" s="2"/>
      <c r="G1057" s="7"/>
      <c r="H1057" s="7"/>
      <c r="I1057" s="7"/>
      <c r="J1057" s="7"/>
      <c r="K1057" s="2"/>
      <c r="L1057" s="2"/>
      <c r="M1057" s="2"/>
      <c r="N1057" s="2"/>
      <c r="O1057" s="2"/>
      <c r="P1057" s="2"/>
      <c r="Q1057" s="2"/>
      <c r="R1057" s="2"/>
      <c r="S1057" s="7"/>
      <c r="T1057" s="2"/>
      <c r="U1057" s="28"/>
      <c r="V1057" s="2"/>
      <c r="W1057" s="2"/>
      <c r="X1057" s="28"/>
      <c r="Y1057" s="28"/>
      <c r="Z1057" s="28"/>
      <c r="AA1057" s="2"/>
      <c r="AB1057" s="2"/>
      <c r="AC1057" s="2"/>
      <c r="AD1057" s="7"/>
      <c r="AE1057" s="2"/>
      <c r="AF1057" s="4"/>
      <c r="AG1057" s="7"/>
      <c r="AH1057" s="3"/>
    </row>
    <row r="1058" spans="1:34" ht="20.25" x14ac:dyDescent="0.3">
      <c r="A1058" s="7"/>
      <c r="B1058" s="7"/>
      <c r="C1058" s="7"/>
      <c r="D1058" s="2"/>
      <c r="E1058" s="2"/>
      <c r="F1058" s="2"/>
      <c r="G1058" s="7"/>
      <c r="H1058" s="7"/>
      <c r="I1058" s="7"/>
      <c r="J1058" s="7"/>
      <c r="K1058" s="2"/>
      <c r="L1058" s="2"/>
      <c r="M1058" s="2"/>
      <c r="N1058" s="2"/>
      <c r="O1058" s="2"/>
      <c r="P1058" s="2"/>
      <c r="Q1058" s="2"/>
      <c r="R1058" s="2"/>
      <c r="S1058" s="7"/>
      <c r="T1058" s="2"/>
      <c r="U1058" s="28"/>
      <c r="V1058" s="2"/>
      <c r="W1058" s="2"/>
      <c r="X1058" s="28"/>
      <c r="Y1058" s="28"/>
      <c r="Z1058" s="28"/>
      <c r="AA1058" s="2"/>
      <c r="AB1058" s="2"/>
      <c r="AC1058" s="2"/>
      <c r="AD1058" s="7"/>
      <c r="AE1058" s="2"/>
      <c r="AF1058" s="4"/>
      <c r="AG1058" s="7"/>
      <c r="AH1058" s="3"/>
    </row>
    <row r="1059" spans="1:34" ht="20.25" x14ac:dyDescent="0.3">
      <c r="A1059" s="7"/>
      <c r="B1059" s="7"/>
      <c r="C1059" s="7"/>
      <c r="D1059" s="2"/>
      <c r="E1059" s="2"/>
      <c r="F1059" s="2"/>
      <c r="G1059" s="7"/>
      <c r="H1059" s="7"/>
      <c r="I1059" s="7"/>
      <c r="J1059" s="7"/>
      <c r="K1059" s="2"/>
      <c r="L1059" s="2"/>
      <c r="M1059" s="2"/>
      <c r="N1059" s="2"/>
      <c r="O1059" s="2"/>
      <c r="P1059" s="2"/>
      <c r="Q1059" s="2"/>
      <c r="R1059" s="2"/>
      <c r="S1059" s="7"/>
      <c r="T1059" s="2"/>
      <c r="U1059" s="28"/>
      <c r="V1059" s="2"/>
      <c r="W1059" s="2"/>
      <c r="X1059" s="28"/>
      <c r="Y1059" s="28"/>
      <c r="Z1059" s="28"/>
      <c r="AA1059" s="2"/>
      <c r="AB1059" s="2"/>
      <c r="AC1059" s="2"/>
      <c r="AD1059" s="7"/>
      <c r="AE1059" s="2"/>
      <c r="AF1059" s="4"/>
      <c r="AG1059" s="7"/>
      <c r="AH1059" s="3"/>
    </row>
    <row r="1060" spans="1:34" ht="20.25" x14ac:dyDescent="0.3">
      <c r="A1060" s="7"/>
      <c r="B1060" s="7"/>
      <c r="C1060" s="7"/>
      <c r="D1060" s="2"/>
      <c r="E1060" s="2"/>
      <c r="F1060" s="2"/>
      <c r="G1060" s="7"/>
      <c r="H1060" s="7"/>
      <c r="I1060" s="7"/>
      <c r="J1060" s="7"/>
      <c r="K1060" s="2"/>
      <c r="L1060" s="2"/>
      <c r="M1060" s="2"/>
      <c r="N1060" s="2"/>
      <c r="O1060" s="2"/>
      <c r="P1060" s="2"/>
      <c r="Q1060" s="2"/>
      <c r="R1060" s="2"/>
      <c r="S1060" s="7"/>
      <c r="T1060" s="2"/>
      <c r="U1060" s="28"/>
      <c r="V1060" s="2"/>
      <c r="W1060" s="2"/>
      <c r="X1060" s="28"/>
      <c r="Y1060" s="28"/>
      <c r="Z1060" s="28"/>
      <c r="AA1060" s="2"/>
      <c r="AB1060" s="2"/>
      <c r="AC1060" s="2"/>
      <c r="AD1060" s="7"/>
      <c r="AE1060" s="2"/>
      <c r="AF1060" s="4"/>
      <c r="AG1060" s="7"/>
      <c r="AH1060" s="3"/>
    </row>
    <row r="1061" spans="1:34" ht="20.25" x14ac:dyDescent="0.3">
      <c r="A1061" s="7"/>
      <c r="B1061" s="7"/>
      <c r="C1061" s="7"/>
      <c r="D1061" s="2"/>
      <c r="E1061" s="2"/>
      <c r="F1061" s="2"/>
      <c r="G1061" s="7"/>
      <c r="H1061" s="7"/>
      <c r="I1061" s="7"/>
      <c r="J1061" s="7"/>
      <c r="K1061" s="2"/>
      <c r="L1061" s="2"/>
      <c r="M1061" s="2"/>
      <c r="N1061" s="2"/>
      <c r="O1061" s="2"/>
      <c r="P1061" s="2"/>
      <c r="Q1061" s="2"/>
      <c r="R1061" s="2"/>
      <c r="S1061" s="7"/>
      <c r="T1061" s="2"/>
      <c r="U1061" s="28"/>
      <c r="V1061" s="2"/>
      <c r="W1061" s="2"/>
      <c r="X1061" s="28"/>
      <c r="Y1061" s="28"/>
      <c r="Z1061" s="28"/>
      <c r="AA1061" s="2"/>
      <c r="AB1061" s="2"/>
      <c r="AC1061" s="2"/>
      <c r="AD1061" s="7"/>
      <c r="AE1061" s="2"/>
      <c r="AF1061" s="7"/>
      <c r="AG1061" s="7"/>
      <c r="AH1061" s="3"/>
    </row>
    <row r="1062" spans="1:34" ht="20.25" x14ac:dyDescent="0.3">
      <c r="A1062" s="7"/>
      <c r="B1062" s="7"/>
      <c r="C1062" s="7"/>
      <c r="D1062" s="2"/>
      <c r="E1062" s="2"/>
      <c r="F1062" s="2"/>
      <c r="G1062" s="7"/>
      <c r="H1062" s="7"/>
      <c r="I1062" s="7"/>
      <c r="J1062" s="7"/>
      <c r="K1062" s="2"/>
      <c r="L1062" s="2"/>
      <c r="M1062" s="2"/>
      <c r="N1062" s="2"/>
      <c r="O1062" s="2"/>
      <c r="P1062" s="2"/>
      <c r="Q1062" s="2"/>
      <c r="R1062" s="2"/>
      <c r="S1062" s="7"/>
      <c r="T1062" s="2"/>
      <c r="U1062" s="28"/>
      <c r="V1062" s="2"/>
      <c r="W1062" s="2"/>
      <c r="X1062" s="28"/>
      <c r="Y1062" s="28"/>
      <c r="Z1062" s="28"/>
      <c r="AA1062" s="2"/>
      <c r="AB1062" s="2"/>
      <c r="AC1062" s="2"/>
      <c r="AD1062" s="7"/>
      <c r="AE1062" s="2"/>
      <c r="AF1062" s="5"/>
      <c r="AG1062" s="7"/>
      <c r="AH1062" s="3"/>
    </row>
    <row r="1063" spans="1:34" ht="20.25" x14ac:dyDescent="0.3">
      <c r="A1063" s="7"/>
      <c r="B1063" s="7"/>
      <c r="C1063" s="7"/>
      <c r="D1063" s="2"/>
      <c r="E1063" s="2"/>
      <c r="F1063" s="2"/>
      <c r="G1063" s="7"/>
      <c r="H1063" s="7"/>
      <c r="I1063" s="7"/>
      <c r="J1063" s="7"/>
      <c r="K1063" s="2"/>
      <c r="L1063" s="2"/>
      <c r="M1063" s="2"/>
      <c r="N1063" s="2"/>
      <c r="O1063" s="2"/>
      <c r="P1063" s="2"/>
      <c r="Q1063" s="2"/>
      <c r="R1063" s="2"/>
      <c r="S1063" s="7"/>
      <c r="T1063" s="2"/>
      <c r="U1063" s="28"/>
      <c r="V1063" s="2"/>
      <c r="W1063" s="2"/>
      <c r="X1063" s="28"/>
      <c r="Y1063" s="28"/>
      <c r="Z1063" s="28"/>
      <c r="AA1063" s="2"/>
      <c r="AB1063" s="2"/>
      <c r="AC1063" s="2"/>
      <c r="AD1063" s="7"/>
      <c r="AE1063" s="2"/>
      <c r="AF1063" s="5"/>
      <c r="AG1063" s="7"/>
      <c r="AH1063" s="3"/>
    </row>
    <row r="1064" spans="1:34" ht="20.25" x14ac:dyDescent="0.3">
      <c r="A1064" s="7"/>
      <c r="B1064" s="7"/>
      <c r="C1064" s="7"/>
      <c r="D1064" s="2"/>
      <c r="E1064" s="2"/>
      <c r="F1064" s="2"/>
      <c r="G1064" s="7"/>
      <c r="H1064" s="7"/>
      <c r="I1064" s="7"/>
      <c r="J1064" s="7"/>
      <c r="K1064" s="2"/>
      <c r="L1064" s="2"/>
      <c r="M1064" s="2"/>
      <c r="N1064" s="2"/>
      <c r="O1064" s="2"/>
      <c r="P1064" s="2"/>
      <c r="Q1064" s="2"/>
      <c r="R1064" s="2"/>
      <c r="S1064" s="7"/>
      <c r="T1064" s="2"/>
      <c r="U1064" s="28"/>
      <c r="V1064" s="2"/>
      <c r="W1064" s="2"/>
      <c r="X1064" s="28"/>
      <c r="Y1064" s="28"/>
      <c r="Z1064" s="28"/>
      <c r="AA1064" s="2"/>
      <c r="AB1064" s="2"/>
      <c r="AC1064" s="2"/>
      <c r="AD1064" s="7"/>
      <c r="AE1064" s="2"/>
      <c r="AF1064" s="5"/>
      <c r="AG1064" s="7"/>
      <c r="AH1064" s="3"/>
    </row>
    <row r="1065" spans="1:34" ht="20.25" x14ac:dyDescent="0.3">
      <c r="A1065" s="7"/>
      <c r="B1065" s="7"/>
      <c r="C1065" s="7"/>
      <c r="D1065" s="2"/>
      <c r="E1065" s="2"/>
      <c r="F1065" s="2"/>
      <c r="G1065" s="7"/>
      <c r="H1065" s="7"/>
      <c r="I1065" s="7"/>
      <c r="J1065" s="7"/>
      <c r="K1065" s="2"/>
      <c r="L1065" s="2"/>
      <c r="M1065" s="2"/>
      <c r="N1065" s="2"/>
      <c r="O1065" s="2"/>
      <c r="P1065" s="2"/>
      <c r="Q1065" s="2"/>
      <c r="R1065" s="2"/>
      <c r="S1065" s="7"/>
      <c r="T1065" s="2"/>
      <c r="U1065" s="28"/>
      <c r="V1065" s="2"/>
      <c r="W1065" s="2"/>
      <c r="X1065" s="28"/>
      <c r="Y1065" s="28"/>
      <c r="Z1065" s="28"/>
      <c r="AA1065" s="2"/>
      <c r="AB1065" s="2"/>
      <c r="AC1065" s="2"/>
      <c r="AD1065" s="7"/>
      <c r="AE1065" s="2"/>
      <c r="AF1065" s="5"/>
      <c r="AG1065" s="7"/>
      <c r="AH1065" s="3"/>
    </row>
    <row r="1066" spans="1:34" ht="20.25" x14ac:dyDescent="0.3">
      <c r="A1066" s="7"/>
      <c r="B1066" s="7"/>
      <c r="C1066" s="7"/>
      <c r="D1066" s="2"/>
      <c r="E1066" s="2"/>
      <c r="F1066" s="2"/>
      <c r="G1066" s="7"/>
      <c r="H1066" s="7"/>
      <c r="I1066" s="7"/>
      <c r="J1066" s="7"/>
      <c r="K1066" s="2"/>
      <c r="L1066" s="2"/>
      <c r="M1066" s="2"/>
      <c r="N1066" s="2"/>
      <c r="O1066" s="2"/>
      <c r="P1066" s="2"/>
      <c r="Q1066" s="2"/>
      <c r="R1066" s="2"/>
      <c r="S1066" s="7"/>
      <c r="T1066" s="2"/>
      <c r="U1066" s="28"/>
      <c r="V1066" s="2"/>
      <c r="W1066" s="2"/>
      <c r="X1066" s="28"/>
      <c r="Y1066" s="28"/>
      <c r="Z1066" s="28"/>
      <c r="AA1066" s="2"/>
      <c r="AB1066" s="2"/>
      <c r="AC1066" s="2"/>
      <c r="AD1066" s="7"/>
      <c r="AE1066" s="2"/>
      <c r="AF1066" s="5"/>
      <c r="AG1066" s="7"/>
      <c r="AH1066" s="3"/>
    </row>
    <row r="1067" spans="1:34" ht="20.25" x14ac:dyDescent="0.3">
      <c r="A1067" s="7"/>
      <c r="B1067" s="7"/>
      <c r="C1067" s="7"/>
      <c r="D1067" s="2"/>
      <c r="E1067" s="2"/>
      <c r="F1067" s="2"/>
      <c r="G1067" s="7"/>
      <c r="H1067" s="7"/>
      <c r="I1067" s="7"/>
      <c r="J1067" s="7"/>
      <c r="K1067" s="2"/>
      <c r="L1067" s="2"/>
      <c r="M1067" s="2"/>
      <c r="N1067" s="2"/>
      <c r="O1067" s="2"/>
      <c r="P1067" s="2"/>
      <c r="Q1067" s="2"/>
      <c r="R1067" s="2"/>
      <c r="S1067" s="7"/>
      <c r="T1067" s="2"/>
      <c r="U1067" s="28"/>
      <c r="V1067" s="2"/>
      <c r="W1067" s="2"/>
      <c r="X1067" s="28"/>
      <c r="Y1067" s="28"/>
      <c r="Z1067" s="28"/>
      <c r="AA1067" s="2"/>
      <c r="AB1067" s="2"/>
      <c r="AC1067" s="2"/>
      <c r="AD1067" s="7"/>
      <c r="AE1067" s="2"/>
      <c r="AF1067" s="5"/>
      <c r="AG1067" s="7"/>
      <c r="AH1067" s="3"/>
    </row>
    <row r="1068" spans="1:34" ht="20.25" x14ac:dyDescent="0.3">
      <c r="A1068" s="7"/>
      <c r="B1068" s="7"/>
      <c r="C1068" s="7"/>
      <c r="D1068" s="2"/>
      <c r="E1068" s="2"/>
      <c r="F1068" s="2"/>
      <c r="G1068" s="7"/>
      <c r="H1068" s="7"/>
      <c r="I1068" s="7"/>
      <c r="J1068" s="7"/>
      <c r="K1068" s="2"/>
      <c r="L1068" s="2"/>
      <c r="M1068" s="2"/>
      <c r="N1068" s="2"/>
      <c r="O1068" s="2"/>
      <c r="P1068" s="2"/>
      <c r="Q1068" s="2"/>
      <c r="R1068" s="2"/>
      <c r="S1068" s="7"/>
      <c r="T1068" s="2"/>
      <c r="U1068" s="28"/>
      <c r="V1068" s="2"/>
      <c r="W1068" s="2"/>
      <c r="X1068" s="28"/>
      <c r="Y1068" s="28"/>
      <c r="Z1068" s="28"/>
      <c r="AA1068" s="2"/>
      <c r="AB1068" s="2"/>
      <c r="AC1068" s="2"/>
      <c r="AD1068" s="7"/>
      <c r="AE1068" s="2"/>
      <c r="AF1068" s="5"/>
      <c r="AG1068" s="7"/>
      <c r="AH1068" s="3"/>
    </row>
    <row r="1069" spans="1:34" ht="20.25" x14ac:dyDescent="0.3">
      <c r="A1069" s="7"/>
      <c r="B1069" s="7"/>
      <c r="C1069" s="7"/>
      <c r="D1069" s="2"/>
      <c r="E1069" s="2"/>
      <c r="F1069" s="2"/>
      <c r="G1069" s="7"/>
      <c r="H1069" s="7"/>
      <c r="I1069" s="7"/>
      <c r="J1069" s="7"/>
      <c r="K1069" s="2"/>
      <c r="L1069" s="2"/>
      <c r="M1069" s="2"/>
      <c r="N1069" s="2"/>
      <c r="O1069" s="2"/>
      <c r="P1069" s="2"/>
      <c r="Q1069" s="2"/>
      <c r="R1069" s="2"/>
      <c r="S1069" s="7"/>
      <c r="T1069" s="2"/>
      <c r="U1069" s="28"/>
      <c r="V1069" s="2"/>
      <c r="W1069" s="2"/>
      <c r="X1069" s="28"/>
      <c r="Y1069" s="28"/>
      <c r="Z1069" s="28"/>
      <c r="AA1069" s="2"/>
      <c r="AB1069" s="2"/>
      <c r="AC1069" s="2"/>
      <c r="AD1069" s="7"/>
      <c r="AE1069" s="2"/>
      <c r="AF1069" s="5"/>
      <c r="AG1069" s="7"/>
      <c r="AH1069" s="3"/>
    </row>
    <row r="1070" spans="1:34" ht="20.25" x14ac:dyDescent="0.3">
      <c r="A1070" s="7"/>
      <c r="B1070" s="7"/>
      <c r="C1070" s="7"/>
      <c r="D1070" s="2"/>
      <c r="E1070" s="2"/>
      <c r="F1070" s="2"/>
      <c r="G1070" s="7"/>
      <c r="H1070" s="7"/>
      <c r="I1070" s="7"/>
      <c r="J1070" s="7"/>
      <c r="K1070" s="2"/>
      <c r="L1070" s="2"/>
      <c r="M1070" s="2"/>
      <c r="N1070" s="2"/>
      <c r="O1070" s="2"/>
      <c r="P1070" s="2"/>
      <c r="Q1070" s="2"/>
      <c r="R1070" s="2"/>
      <c r="S1070" s="7"/>
      <c r="T1070" s="2"/>
      <c r="U1070" s="28"/>
      <c r="V1070" s="2"/>
      <c r="W1070" s="2"/>
      <c r="X1070" s="28"/>
      <c r="Y1070" s="28"/>
      <c r="Z1070" s="28"/>
      <c r="AA1070" s="2"/>
      <c r="AB1070" s="2"/>
      <c r="AC1070" s="2"/>
      <c r="AD1070" s="7"/>
      <c r="AE1070" s="2"/>
      <c r="AF1070" s="5"/>
      <c r="AG1070" s="7"/>
      <c r="AH1070" s="3"/>
    </row>
    <row r="1071" spans="1:34" ht="20.25" x14ac:dyDescent="0.3">
      <c r="A1071" s="7"/>
      <c r="B1071" s="7"/>
      <c r="C1071" s="7"/>
      <c r="D1071" s="2"/>
      <c r="E1071" s="2"/>
      <c r="F1071" s="2"/>
      <c r="G1071" s="7"/>
      <c r="H1071" s="7"/>
      <c r="I1071" s="7"/>
      <c r="J1071" s="7"/>
      <c r="K1071" s="2"/>
      <c r="L1071" s="2"/>
      <c r="M1071" s="2"/>
      <c r="N1071" s="2"/>
      <c r="O1071" s="2"/>
      <c r="P1071" s="2"/>
      <c r="Q1071" s="2"/>
      <c r="R1071" s="2"/>
      <c r="S1071" s="7"/>
      <c r="T1071" s="2"/>
      <c r="U1071" s="28"/>
      <c r="V1071" s="2"/>
      <c r="W1071" s="2"/>
      <c r="X1071" s="28"/>
      <c r="Y1071" s="28"/>
      <c r="Z1071" s="28"/>
      <c r="AA1071" s="2"/>
      <c r="AB1071" s="2"/>
      <c r="AC1071" s="2"/>
      <c r="AD1071" s="7"/>
      <c r="AE1071" s="2"/>
      <c r="AF1071" s="5"/>
      <c r="AG1071" s="7"/>
      <c r="AH1071" s="3"/>
    </row>
    <row r="1072" spans="1:34" ht="20.25" x14ac:dyDescent="0.3">
      <c r="A1072" s="7"/>
      <c r="B1072" s="7"/>
      <c r="C1072" s="7"/>
      <c r="D1072" s="2"/>
      <c r="E1072" s="2"/>
      <c r="F1072" s="2"/>
      <c r="G1072" s="7"/>
      <c r="H1072" s="7"/>
      <c r="I1072" s="7"/>
      <c r="J1072" s="7"/>
      <c r="K1072" s="2"/>
      <c r="L1072" s="2"/>
      <c r="M1072" s="2"/>
      <c r="N1072" s="2"/>
      <c r="O1072" s="2"/>
      <c r="P1072" s="2"/>
      <c r="Q1072" s="2"/>
      <c r="R1072" s="2"/>
      <c r="S1072" s="7"/>
      <c r="T1072" s="2"/>
      <c r="U1072" s="28"/>
      <c r="V1072" s="2"/>
      <c r="W1072" s="2"/>
      <c r="X1072" s="28"/>
      <c r="Y1072" s="28"/>
      <c r="Z1072" s="28"/>
      <c r="AA1072" s="2"/>
      <c r="AB1072" s="2"/>
      <c r="AC1072" s="2"/>
      <c r="AD1072" s="7"/>
      <c r="AE1072" s="2"/>
      <c r="AF1072" s="5"/>
      <c r="AG1072" s="7"/>
      <c r="AH1072" s="3"/>
    </row>
    <row r="1073" spans="1:34" ht="20.25" x14ac:dyDescent="0.3">
      <c r="A1073" s="7"/>
      <c r="B1073" s="7"/>
      <c r="C1073" s="7"/>
      <c r="D1073" s="2"/>
      <c r="E1073" s="2"/>
      <c r="F1073" s="2"/>
      <c r="G1073" s="7"/>
      <c r="H1073" s="7"/>
      <c r="I1073" s="7"/>
      <c r="J1073" s="7"/>
      <c r="K1073" s="2"/>
      <c r="L1073" s="2"/>
      <c r="M1073" s="2"/>
      <c r="N1073" s="2"/>
      <c r="O1073" s="2"/>
      <c r="P1073" s="2"/>
      <c r="Q1073" s="2"/>
      <c r="R1073" s="2"/>
      <c r="S1073" s="7"/>
      <c r="T1073" s="2"/>
      <c r="U1073" s="28"/>
      <c r="V1073" s="2"/>
      <c r="W1073" s="2"/>
      <c r="X1073" s="28"/>
      <c r="Y1073" s="28"/>
      <c r="Z1073" s="28"/>
      <c r="AA1073" s="2"/>
      <c r="AB1073" s="2"/>
      <c r="AC1073" s="2"/>
      <c r="AD1073" s="7"/>
      <c r="AE1073" s="2"/>
      <c r="AF1073" s="7"/>
      <c r="AG1073" s="7"/>
      <c r="AH1073" s="3"/>
    </row>
    <row r="1074" spans="1:34" ht="18.75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</row>
    <row r="1075" spans="1:34" ht="18.75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26"/>
      <c r="V1075" s="7"/>
      <c r="W1075" s="7"/>
      <c r="X1075" s="26"/>
      <c r="Y1075" s="26"/>
      <c r="Z1075" s="26"/>
      <c r="AA1075" s="7"/>
      <c r="AB1075" s="7"/>
      <c r="AC1075" s="7"/>
      <c r="AD1075" s="7"/>
      <c r="AE1075" s="7"/>
      <c r="AF1075" s="7"/>
      <c r="AG1075" s="7"/>
      <c r="AH1075" s="7"/>
    </row>
    <row r="1076" spans="1:34" ht="20.25" x14ac:dyDescent="0.3">
      <c r="A1076" s="7"/>
      <c r="B1076" s="7"/>
      <c r="C1076" s="7"/>
      <c r="D1076" s="2"/>
      <c r="E1076" s="2"/>
      <c r="F1076" s="2"/>
      <c r="G1076" s="7"/>
      <c r="H1076" s="7"/>
      <c r="I1076" s="7"/>
      <c r="J1076" s="7"/>
      <c r="K1076" s="2"/>
      <c r="L1076" s="2"/>
      <c r="M1076" s="2"/>
      <c r="N1076" s="2"/>
      <c r="O1076" s="2"/>
      <c r="P1076" s="2"/>
      <c r="Q1076" s="2"/>
      <c r="R1076" s="2"/>
      <c r="S1076" s="7"/>
      <c r="T1076" s="2"/>
      <c r="U1076" s="28"/>
      <c r="V1076" s="2"/>
      <c r="W1076" s="2"/>
      <c r="X1076" s="28"/>
      <c r="Y1076" s="28"/>
      <c r="Z1076" s="28"/>
      <c r="AA1076" s="2"/>
      <c r="AB1076" s="2"/>
      <c r="AC1076" s="2"/>
      <c r="AD1076" s="7"/>
      <c r="AE1076" s="2"/>
      <c r="AF1076" s="7"/>
      <c r="AG1076" s="7"/>
      <c r="AH1076" s="3"/>
    </row>
    <row r="1077" spans="1:34" ht="20.25" x14ac:dyDescent="0.3">
      <c r="A1077" s="7"/>
      <c r="B1077" s="7"/>
      <c r="C1077" s="7"/>
      <c r="D1077" s="2"/>
      <c r="E1077" s="2"/>
      <c r="F1077" s="2"/>
      <c r="G1077" s="7"/>
      <c r="H1077" s="7"/>
      <c r="I1077" s="7"/>
      <c r="J1077" s="7"/>
      <c r="K1077" s="2"/>
      <c r="L1077" s="2"/>
      <c r="M1077" s="2"/>
      <c r="N1077" s="2"/>
      <c r="O1077" s="2"/>
      <c r="P1077" s="2"/>
      <c r="Q1077" s="2"/>
      <c r="R1077" s="2"/>
      <c r="S1077" s="7"/>
      <c r="T1077" s="2"/>
      <c r="U1077" s="28"/>
      <c r="V1077" s="2"/>
      <c r="W1077" s="2"/>
      <c r="X1077" s="28"/>
      <c r="Y1077" s="28"/>
      <c r="Z1077" s="28"/>
      <c r="AA1077" s="2"/>
      <c r="AB1077" s="2"/>
      <c r="AC1077" s="2"/>
      <c r="AD1077" s="7"/>
      <c r="AE1077" s="2"/>
      <c r="AF1077" s="7"/>
      <c r="AG1077" s="7"/>
      <c r="AH1077" s="3"/>
    </row>
    <row r="1078" spans="1:34" ht="20.25" x14ac:dyDescent="0.3">
      <c r="A1078" s="7"/>
      <c r="B1078" s="7"/>
      <c r="C1078" s="7"/>
      <c r="D1078" s="2"/>
      <c r="E1078" s="2"/>
      <c r="F1078" s="2"/>
      <c r="G1078" s="7"/>
      <c r="H1078" s="7"/>
      <c r="I1078" s="7"/>
      <c r="J1078" s="7"/>
      <c r="K1078" s="2"/>
      <c r="L1078" s="2"/>
      <c r="M1078" s="2"/>
      <c r="N1078" s="2"/>
      <c r="O1078" s="2"/>
      <c r="P1078" s="2"/>
      <c r="Q1078" s="2"/>
      <c r="R1078" s="2"/>
      <c r="S1078" s="7"/>
      <c r="T1078" s="2"/>
      <c r="U1078" s="28"/>
      <c r="V1078" s="2"/>
      <c r="W1078" s="2"/>
      <c r="X1078" s="28"/>
      <c r="Y1078" s="28"/>
      <c r="Z1078" s="28"/>
      <c r="AA1078" s="2"/>
      <c r="AB1078" s="2"/>
      <c r="AC1078" s="2"/>
      <c r="AD1078" s="7"/>
      <c r="AE1078" s="2"/>
      <c r="AF1078" s="7"/>
      <c r="AG1078" s="7"/>
      <c r="AH1078" s="3"/>
    </row>
    <row r="1079" spans="1:34" ht="20.25" x14ac:dyDescent="0.3">
      <c r="A1079" s="7"/>
      <c r="B1079" s="7"/>
      <c r="C1079" s="7"/>
      <c r="D1079" s="2"/>
      <c r="E1079" s="2"/>
      <c r="F1079" s="2"/>
      <c r="G1079" s="7"/>
      <c r="H1079" s="7"/>
      <c r="I1079" s="7"/>
      <c r="J1079" s="7"/>
      <c r="K1079" s="2"/>
      <c r="L1079" s="2"/>
      <c r="M1079" s="2"/>
      <c r="N1079" s="2"/>
      <c r="O1079" s="2"/>
      <c r="P1079" s="2"/>
      <c r="Q1079" s="2"/>
      <c r="R1079" s="2"/>
      <c r="S1079" s="7"/>
      <c r="T1079" s="2"/>
      <c r="U1079" s="28"/>
      <c r="V1079" s="2"/>
      <c r="W1079" s="2"/>
      <c r="X1079" s="28"/>
      <c r="Y1079" s="28"/>
      <c r="Z1079" s="28"/>
      <c r="AA1079" s="2"/>
      <c r="AB1079" s="2"/>
      <c r="AC1079" s="2"/>
      <c r="AD1079" s="7"/>
      <c r="AE1079" s="2"/>
      <c r="AF1079" s="7"/>
      <c r="AG1079" s="7"/>
      <c r="AH1079" s="3"/>
    </row>
    <row r="1080" spans="1:34" ht="20.25" x14ac:dyDescent="0.3">
      <c r="A1080" s="7"/>
      <c r="B1080" s="7"/>
      <c r="C1080" s="7"/>
      <c r="D1080" s="2"/>
      <c r="E1080" s="2"/>
      <c r="F1080" s="2"/>
      <c r="G1080" s="7"/>
      <c r="H1080" s="7"/>
      <c r="I1080" s="7"/>
      <c r="J1080" s="7"/>
      <c r="K1080" s="2"/>
      <c r="L1080" s="2"/>
      <c r="M1080" s="2"/>
      <c r="N1080" s="2"/>
      <c r="O1080" s="2"/>
      <c r="P1080" s="2"/>
      <c r="Q1080" s="2"/>
      <c r="R1080" s="2"/>
      <c r="S1080" s="7"/>
      <c r="T1080" s="2"/>
      <c r="U1080" s="28"/>
      <c r="V1080" s="2"/>
      <c r="W1080" s="2"/>
      <c r="X1080" s="28"/>
      <c r="Y1080" s="28"/>
      <c r="Z1080" s="28"/>
      <c r="AA1080" s="2"/>
      <c r="AB1080" s="2"/>
      <c r="AC1080" s="2"/>
      <c r="AD1080" s="7"/>
      <c r="AE1080" s="2"/>
      <c r="AF1080" s="7"/>
      <c r="AG1080" s="7"/>
      <c r="AH1080" s="3"/>
    </row>
    <row r="1081" spans="1:34" ht="20.25" x14ac:dyDescent="0.3">
      <c r="A1081" s="7"/>
      <c r="B1081" s="7"/>
      <c r="C1081" s="7"/>
      <c r="D1081" s="2"/>
      <c r="E1081" s="2"/>
      <c r="F1081" s="2"/>
      <c r="G1081" s="7"/>
      <c r="H1081" s="7"/>
      <c r="I1081" s="7"/>
      <c r="J1081" s="7"/>
      <c r="K1081" s="2"/>
      <c r="L1081" s="2"/>
      <c r="M1081" s="2"/>
      <c r="N1081" s="2"/>
      <c r="O1081" s="2"/>
      <c r="P1081" s="2"/>
      <c r="Q1081" s="2"/>
      <c r="R1081" s="2"/>
      <c r="S1081" s="7"/>
      <c r="T1081" s="2"/>
      <c r="U1081" s="28"/>
      <c r="V1081" s="2"/>
      <c r="W1081" s="2"/>
      <c r="X1081" s="28"/>
      <c r="Y1081" s="28"/>
      <c r="Z1081" s="28"/>
      <c r="AA1081" s="2"/>
      <c r="AB1081" s="2"/>
      <c r="AC1081" s="2"/>
      <c r="AD1081" s="7"/>
      <c r="AE1081" s="2"/>
      <c r="AF1081" s="7"/>
      <c r="AG1081" s="7"/>
      <c r="AH1081" s="3"/>
    </row>
    <row r="1082" spans="1:34" ht="20.25" x14ac:dyDescent="0.3">
      <c r="A1082" s="7"/>
      <c r="B1082" s="7"/>
      <c r="C1082" s="7"/>
      <c r="D1082" s="2"/>
      <c r="E1082" s="2"/>
      <c r="F1082" s="2"/>
      <c r="G1082" s="7"/>
      <c r="H1082" s="7"/>
      <c r="I1082" s="7"/>
      <c r="J1082" s="7"/>
      <c r="K1082" s="2"/>
      <c r="L1082" s="2"/>
      <c r="M1082" s="2"/>
      <c r="N1082" s="2"/>
      <c r="O1082" s="2"/>
      <c r="P1082" s="2"/>
      <c r="Q1082" s="2"/>
      <c r="R1082" s="2"/>
      <c r="S1082" s="7"/>
      <c r="T1082" s="2"/>
      <c r="U1082" s="28"/>
      <c r="V1082" s="2"/>
      <c r="W1082" s="2"/>
      <c r="X1082" s="28"/>
      <c r="Y1082" s="28"/>
      <c r="Z1082" s="28"/>
      <c r="AA1082" s="2"/>
      <c r="AB1082" s="2"/>
      <c r="AC1082" s="2"/>
      <c r="AD1082" s="7"/>
      <c r="AE1082" s="2"/>
      <c r="AF1082" s="7"/>
      <c r="AG1082" s="7"/>
      <c r="AH1082" s="3"/>
    </row>
    <row r="1083" spans="1:34" ht="20.25" x14ac:dyDescent="0.3">
      <c r="A1083" s="7"/>
      <c r="B1083" s="7"/>
      <c r="C1083" s="7"/>
      <c r="D1083" s="2"/>
      <c r="E1083" s="2"/>
      <c r="F1083" s="2"/>
      <c r="G1083" s="7"/>
      <c r="H1083" s="7"/>
      <c r="I1083" s="7"/>
      <c r="J1083" s="7"/>
      <c r="K1083" s="2"/>
      <c r="L1083" s="2"/>
      <c r="M1083" s="2"/>
      <c r="N1083" s="2"/>
      <c r="O1083" s="2"/>
      <c r="P1083" s="2"/>
      <c r="Q1083" s="2"/>
      <c r="R1083" s="2"/>
      <c r="S1083" s="7"/>
      <c r="T1083" s="2"/>
      <c r="U1083" s="28"/>
      <c r="V1083" s="2"/>
      <c r="W1083" s="2"/>
      <c r="X1083" s="28"/>
      <c r="Y1083" s="28"/>
      <c r="Z1083" s="28"/>
      <c r="AA1083" s="2"/>
      <c r="AB1083" s="2"/>
      <c r="AC1083" s="2"/>
      <c r="AD1083" s="7"/>
      <c r="AE1083" s="2"/>
      <c r="AF1083" s="7"/>
      <c r="AG1083" s="7"/>
      <c r="AH1083" s="3"/>
    </row>
    <row r="1084" spans="1:34" ht="20.25" x14ac:dyDescent="0.3">
      <c r="A1084" s="7"/>
      <c r="B1084" s="7"/>
      <c r="C1084" s="7"/>
      <c r="D1084" s="2"/>
      <c r="E1084" s="2"/>
      <c r="F1084" s="2"/>
      <c r="G1084" s="7"/>
      <c r="H1084" s="7"/>
      <c r="I1084" s="7"/>
      <c r="J1084" s="7"/>
      <c r="K1084" s="2"/>
      <c r="L1084" s="2"/>
      <c r="M1084" s="2"/>
      <c r="N1084" s="2"/>
      <c r="O1084" s="2"/>
      <c r="P1084" s="2"/>
      <c r="Q1084" s="2"/>
      <c r="R1084" s="2"/>
      <c r="S1084" s="7"/>
      <c r="T1084" s="2"/>
      <c r="U1084" s="28"/>
      <c r="V1084" s="2"/>
      <c r="W1084" s="2"/>
      <c r="X1084" s="28"/>
      <c r="Y1084" s="28"/>
      <c r="Z1084" s="28"/>
      <c r="AA1084" s="2"/>
      <c r="AB1084" s="2"/>
      <c r="AC1084" s="2"/>
      <c r="AD1084" s="7"/>
      <c r="AE1084" s="2"/>
      <c r="AF1084" s="7"/>
      <c r="AG1084" s="7"/>
      <c r="AH1084" s="3"/>
    </row>
    <row r="1085" spans="1:34" ht="20.25" x14ac:dyDescent="0.3">
      <c r="A1085" s="7"/>
      <c r="B1085" s="7"/>
      <c r="C1085" s="7"/>
      <c r="D1085" s="2"/>
      <c r="E1085" s="2"/>
      <c r="F1085" s="2"/>
      <c r="G1085" s="7"/>
      <c r="H1085" s="7"/>
      <c r="I1085" s="7"/>
      <c r="J1085" s="7"/>
      <c r="K1085" s="2"/>
      <c r="L1085" s="2"/>
      <c r="M1085" s="2"/>
      <c r="N1085" s="2"/>
      <c r="O1085" s="2"/>
      <c r="P1085" s="2"/>
      <c r="Q1085" s="2"/>
      <c r="R1085" s="2"/>
      <c r="S1085" s="7"/>
      <c r="T1085" s="2"/>
      <c r="U1085" s="28"/>
      <c r="V1085" s="2"/>
      <c r="W1085" s="2"/>
      <c r="X1085" s="28"/>
      <c r="Y1085" s="28"/>
      <c r="Z1085" s="28"/>
      <c r="AA1085" s="2"/>
      <c r="AB1085" s="2"/>
      <c r="AC1085" s="2"/>
      <c r="AD1085" s="7"/>
      <c r="AE1085" s="2"/>
      <c r="AF1085" s="4"/>
      <c r="AG1085" s="7"/>
      <c r="AH1085" s="3"/>
    </row>
    <row r="1086" spans="1:34" ht="20.25" x14ac:dyDescent="0.3">
      <c r="A1086" s="7"/>
      <c r="B1086" s="7"/>
      <c r="C1086" s="7"/>
      <c r="D1086" s="2"/>
      <c r="E1086" s="2"/>
      <c r="F1086" s="2"/>
      <c r="G1086" s="7"/>
      <c r="H1086" s="7"/>
      <c r="I1086" s="7"/>
      <c r="J1086" s="7"/>
      <c r="K1086" s="2"/>
      <c r="L1086" s="2"/>
      <c r="M1086" s="2"/>
      <c r="N1086" s="2"/>
      <c r="O1086" s="2"/>
      <c r="P1086" s="2"/>
      <c r="Q1086" s="2"/>
      <c r="R1086" s="2"/>
      <c r="S1086" s="7"/>
      <c r="T1086" s="2"/>
      <c r="U1086" s="28"/>
      <c r="V1086" s="2"/>
      <c r="W1086" s="2"/>
      <c r="X1086" s="28"/>
      <c r="Y1086" s="28"/>
      <c r="Z1086" s="28"/>
      <c r="AA1086" s="2"/>
      <c r="AB1086" s="2"/>
      <c r="AC1086" s="2"/>
      <c r="AD1086" s="7"/>
      <c r="AE1086" s="2"/>
      <c r="AF1086" s="4"/>
      <c r="AG1086" s="7"/>
      <c r="AH1086" s="3"/>
    </row>
    <row r="1087" spans="1:34" ht="20.25" x14ac:dyDescent="0.3">
      <c r="A1087" s="7"/>
      <c r="B1087" s="7"/>
      <c r="C1087" s="7"/>
      <c r="D1087" s="2"/>
      <c r="E1087" s="2"/>
      <c r="F1087" s="2"/>
      <c r="G1087" s="7"/>
      <c r="H1087" s="7"/>
      <c r="I1087" s="7"/>
      <c r="J1087" s="7"/>
      <c r="K1087" s="2"/>
      <c r="L1087" s="2"/>
      <c r="M1087" s="2"/>
      <c r="N1087" s="2"/>
      <c r="O1087" s="2"/>
      <c r="P1087" s="2"/>
      <c r="Q1087" s="2"/>
      <c r="R1087" s="2"/>
      <c r="S1087" s="7"/>
      <c r="T1087" s="2"/>
      <c r="U1087" s="28"/>
      <c r="V1087" s="2"/>
      <c r="W1087" s="2"/>
      <c r="X1087" s="28"/>
      <c r="Y1087" s="28"/>
      <c r="Z1087" s="28"/>
      <c r="AA1087" s="2"/>
      <c r="AB1087" s="2"/>
      <c r="AC1087" s="2"/>
      <c r="AD1087" s="7"/>
      <c r="AE1087" s="2"/>
      <c r="AF1087" s="4"/>
      <c r="AG1087" s="7"/>
      <c r="AH1087" s="3"/>
    </row>
    <row r="1088" spans="1:34" ht="20.25" x14ac:dyDescent="0.3">
      <c r="A1088" s="7"/>
      <c r="B1088" s="7"/>
      <c r="C1088" s="7"/>
      <c r="D1088" s="2"/>
      <c r="E1088" s="2"/>
      <c r="F1088" s="2"/>
      <c r="G1088" s="7"/>
      <c r="H1088" s="7"/>
      <c r="I1088" s="7"/>
      <c r="J1088" s="7"/>
      <c r="K1088" s="2"/>
      <c r="L1088" s="2"/>
      <c r="M1088" s="2"/>
      <c r="N1088" s="2"/>
      <c r="O1088" s="2"/>
      <c r="P1088" s="2"/>
      <c r="Q1088" s="2"/>
      <c r="R1088" s="2"/>
      <c r="S1088" s="7"/>
      <c r="T1088" s="2"/>
      <c r="U1088" s="28"/>
      <c r="V1088" s="2"/>
      <c r="W1088" s="2"/>
      <c r="X1088" s="28"/>
      <c r="Y1088" s="28"/>
      <c r="Z1088" s="28"/>
      <c r="AA1088" s="2"/>
      <c r="AB1088" s="2"/>
      <c r="AC1088" s="2"/>
      <c r="AD1088" s="7"/>
      <c r="AE1088" s="2"/>
      <c r="AF1088" s="4"/>
      <c r="AG1088" s="7"/>
      <c r="AH1088" s="3"/>
    </row>
    <row r="1089" spans="1:34" ht="20.25" x14ac:dyDescent="0.3">
      <c r="A1089" s="7"/>
      <c r="B1089" s="7"/>
      <c r="C1089" s="7"/>
      <c r="D1089" s="2"/>
      <c r="E1089" s="2"/>
      <c r="F1089" s="2"/>
      <c r="G1089" s="7"/>
      <c r="H1089" s="7"/>
      <c r="I1089" s="7"/>
      <c r="J1089" s="7"/>
      <c r="K1089" s="2"/>
      <c r="L1089" s="2"/>
      <c r="M1089" s="2"/>
      <c r="N1089" s="2"/>
      <c r="O1089" s="2"/>
      <c r="P1089" s="2"/>
      <c r="Q1089" s="2"/>
      <c r="R1089" s="2"/>
      <c r="S1089" s="7"/>
      <c r="T1089" s="2"/>
      <c r="U1089" s="28"/>
      <c r="V1089" s="2"/>
      <c r="W1089" s="2"/>
      <c r="X1089" s="28"/>
      <c r="Y1089" s="28"/>
      <c r="Z1089" s="28"/>
      <c r="AA1089" s="2"/>
      <c r="AB1089" s="2"/>
      <c r="AC1089" s="2"/>
      <c r="AD1089" s="7"/>
      <c r="AE1089" s="2"/>
      <c r="AF1089" s="4"/>
      <c r="AG1089" s="7"/>
      <c r="AH1089" s="3"/>
    </row>
    <row r="1090" spans="1:34" ht="20.25" x14ac:dyDescent="0.3">
      <c r="A1090" s="7"/>
      <c r="B1090" s="7"/>
      <c r="C1090" s="7"/>
      <c r="D1090" s="2"/>
      <c r="E1090" s="2"/>
      <c r="F1090" s="2"/>
      <c r="G1090" s="7"/>
      <c r="H1090" s="7"/>
      <c r="I1090" s="7"/>
      <c r="J1090" s="7"/>
      <c r="K1090" s="2"/>
      <c r="L1090" s="2"/>
      <c r="M1090" s="2"/>
      <c r="N1090" s="2"/>
      <c r="O1090" s="2"/>
      <c r="P1090" s="2"/>
      <c r="Q1090" s="2"/>
      <c r="R1090" s="2"/>
      <c r="S1090" s="7"/>
      <c r="T1090" s="2"/>
      <c r="U1090" s="28"/>
      <c r="V1090" s="2"/>
      <c r="W1090" s="2"/>
      <c r="X1090" s="28"/>
      <c r="Y1090" s="28"/>
      <c r="Z1090" s="28"/>
      <c r="AA1090" s="2"/>
      <c r="AB1090" s="2"/>
      <c r="AC1090" s="2"/>
      <c r="AD1090" s="7"/>
      <c r="AE1090" s="2"/>
      <c r="AF1090" s="7"/>
      <c r="AG1090" s="7"/>
      <c r="AH1090" s="3"/>
    </row>
    <row r="1091" spans="1:34" ht="20.25" x14ac:dyDescent="0.3">
      <c r="A1091" s="7"/>
      <c r="B1091" s="7"/>
      <c r="C1091" s="7"/>
      <c r="D1091" s="2"/>
      <c r="E1091" s="2"/>
      <c r="F1091" s="2"/>
      <c r="G1091" s="7"/>
      <c r="H1091" s="7"/>
      <c r="I1091" s="7"/>
      <c r="J1091" s="7"/>
      <c r="K1091" s="2"/>
      <c r="L1091" s="2"/>
      <c r="M1091" s="2"/>
      <c r="N1091" s="2"/>
      <c r="O1091" s="2"/>
      <c r="P1091" s="2"/>
      <c r="Q1091" s="2"/>
      <c r="R1091" s="2"/>
      <c r="S1091" s="7"/>
      <c r="T1091" s="2"/>
      <c r="U1091" s="28"/>
      <c r="V1091" s="2"/>
      <c r="W1091" s="2"/>
      <c r="X1091" s="28"/>
      <c r="Y1091" s="28"/>
      <c r="Z1091" s="28"/>
      <c r="AA1091" s="2"/>
      <c r="AB1091" s="2"/>
      <c r="AC1091" s="2"/>
      <c r="AD1091" s="7"/>
      <c r="AE1091" s="2"/>
      <c r="AF1091" s="5"/>
      <c r="AG1091" s="7"/>
      <c r="AH1091" s="3"/>
    </row>
    <row r="1092" spans="1:34" ht="20.25" x14ac:dyDescent="0.3">
      <c r="A1092" s="7"/>
      <c r="B1092" s="7"/>
      <c r="C1092" s="7"/>
      <c r="D1092" s="2"/>
      <c r="E1092" s="2"/>
      <c r="F1092" s="2"/>
      <c r="G1092" s="7"/>
      <c r="H1092" s="7"/>
      <c r="I1092" s="7"/>
      <c r="J1092" s="7"/>
      <c r="K1092" s="2"/>
      <c r="L1092" s="2"/>
      <c r="M1092" s="2"/>
      <c r="N1092" s="2"/>
      <c r="O1092" s="2"/>
      <c r="P1092" s="2"/>
      <c r="Q1092" s="2"/>
      <c r="R1092" s="2"/>
      <c r="S1092" s="7"/>
      <c r="T1092" s="2"/>
      <c r="U1092" s="28"/>
      <c r="V1092" s="2"/>
      <c r="W1092" s="2"/>
      <c r="X1092" s="28"/>
      <c r="Y1092" s="28"/>
      <c r="Z1092" s="28"/>
      <c r="AA1092" s="2"/>
      <c r="AB1092" s="2"/>
      <c r="AC1092" s="2"/>
      <c r="AD1092" s="7"/>
      <c r="AE1092" s="2"/>
      <c r="AF1092" s="5"/>
      <c r="AG1092" s="7"/>
      <c r="AH1092" s="3"/>
    </row>
    <row r="1093" spans="1:34" ht="20.25" x14ac:dyDescent="0.3">
      <c r="A1093" s="7"/>
      <c r="B1093" s="7"/>
      <c r="C1093" s="7"/>
      <c r="D1093" s="2"/>
      <c r="E1093" s="2"/>
      <c r="F1093" s="2"/>
      <c r="G1093" s="7"/>
      <c r="H1093" s="7"/>
      <c r="I1093" s="7"/>
      <c r="J1093" s="7"/>
      <c r="K1093" s="2"/>
      <c r="L1093" s="2"/>
      <c r="M1093" s="2"/>
      <c r="N1093" s="2"/>
      <c r="O1093" s="2"/>
      <c r="P1093" s="2"/>
      <c r="Q1093" s="2"/>
      <c r="R1093" s="2"/>
      <c r="S1093" s="7"/>
      <c r="T1093" s="2"/>
      <c r="U1093" s="28"/>
      <c r="V1093" s="2"/>
      <c r="W1093" s="2"/>
      <c r="X1093" s="28"/>
      <c r="Y1093" s="28"/>
      <c r="Z1093" s="28"/>
      <c r="AA1093" s="2"/>
      <c r="AB1093" s="2"/>
      <c r="AC1093" s="2"/>
      <c r="AD1093" s="7"/>
      <c r="AE1093" s="2"/>
      <c r="AF1093" s="5"/>
      <c r="AG1093" s="7"/>
      <c r="AH1093" s="3"/>
    </row>
    <row r="1094" spans="1:34" ht="20.25" x14ac:dyDescent="0.3">
      <c r="A1094" s="7"/>
      <c r="B1094" s="7"/>
      <c r="C1094" s="7"/>
      <c r="D1094" s="2"/>
      <c r="E1094" s="2"/>
      <c r="F1094" s="2"/>
      <c r="G1094" s="7"/>
      <c r="H1094" s="7"/>
      <c r="I1094" s="7"/>
      <c r="J1094" s="7"/>
      <c r="K1094" s="2"/>
      <c r="L1094" s="2"/>
      <c r="M1094" s="2"/>
      <c r="N1094" s="2"/>
      <c r="O1094" s="2"/>
      <c r="P1094" s="2"/>
      <c r="Q1094" s="2"/>
      <c r="R1094" s="2"/>
      <c r="S1094" s="7"/>
      <c r="T1094" s="2"/>
      <c r="U1094" s="28"/>
      <c r="V1094" s="2"/>
      <c r="W1094" s="2"/>
      <c r="X1094" s="28"/>
      <c r="Y1094" s="28"/>
      <c r="Z1094" s="28"/>
      <c r="AA1094" s="2"/>
      <c r="AB1094" s="2"/>
      <c r="AC1094" s="2"/>
      <c r="AD1094" s="7"/>
      <c r="AE1094" s="2"/>
      <c r="AF1094" s="5"/>
      <c r="AG1094" s="7"/>
      <c r="AH1094" s="3"/>
    </row>
    <row r="1095" spans="1:34" ht="20.25" x14ac:dyDescent="0.3">
      <c r="A1095" s="7"/>
      <c r="B1095" s="7"/>
      <c r="C1095" s="7"/>
      <c r="D1095" s="2"/>
      <c r="E1095" s="2"/>
      <c r="F1095" s="2"/>
      <c r="G1095" s="7"/>
      <c r="H1095" s="7"/>
      <c r="I1095" s="7"/>
      <c r="J1095" s="7"/>
      <c r="K1095" s="2"/>
      <c r="L1095" s="2"/>
      <c r="M1095" s="2"/>
      <c r="N1095" s="2"/>
      <c r="O1095" s="2"/>
      <c r="P1095" s="2"/>
      <c r="Q1095" s="2"/>
      <c r="R1095" s="2"/>
      <c r="S1095" s="7"/>
      <c r="T1095" s="2"/>
      <c r="U1095" s="28"/>
      <c r="V1095" s="2"/>
      <c r="W1095" s="2"/>
      <c r="X1095" s="28"/>
      <c r="Y1095" s="28"/>
      <c r="Z1095" s="28"/>
      <c r="AA1095" s="2"/>
      <c r="AB1095" s="2"/>
      <c r="AC1095" s="2"/>
      <c r="AD1095" s="7"/>
      <c r="AE1095" s="2"/>
      <c r="AF1095" s="5"/>
      <c r="AG1095" s="7"/>
      <c r="AH1095" s="3"/>
    </row>
    <row r="1096" spans="1:34" ht="20.25" x14ac:dyDescent="0.3">
      <c r="A1096" s="7"/>
      <c r="B1096" s="7"/>
      <c r="C1096" s="7"/>
      <c r="D1096" s="2"/>
      <c r="E1096" s="2"/>
      <c r="F1096" s="2"/>
      <c r="G1096" s="7"/>
      <c r="H1096" s="7"/>
      <c r="I1096" s="7"/>
      <c r="J1096" s="7"/>
      <c r="K1096" s="2"/>
      <c r="L1096" s="2"/>
      <c r="M1096" s="2"/>
      <c r="N1096" s="2"/>
      <c r="O1096" s="2"/>
      <c r="P1096" s="2"/>
      <c r="Q1096" s="2"/>
      <c r="R1096" s="2"/>
      <c r="S1096" s="7"/>
      <c r="T1096" s="2"/>
      <c r="U1096" s="28"/>
      <c r="V1096" s="2"/>
      <c r="W1096" s="2"/>
      <c r="X1096" s="28"/>
      <c r="Y1096" s="28"/>
      <c r="Z1096" s="28"/>
      <c r="AA1096" s="2"/>
      <c r="AB1096" s="2"/>
      <c r="AC1096" s="2"/>
      <c r="AD1096" s="7"/>
      <c r="AE1096" s="2"/>
      <c r="AF1096" s="5"/>
      <c r="AG1096" s="7"/>
      <c r="AH1096" s="3"/>
    </row>
    <row r="1097" spans="1:34" ht="20.25" x14ac:dyDescent="0.3">
      <c r="A1097" s="7"/>
      <c r="B1097" s="7"/>
      <c r="C1097" s="7"/>
      <c r="D1097" s="2"/>
      <c r="E1097" s="2"/>
      <c r="F1097" s="2"/>
      <c r="G1097" s="7"/>
      <c r="H1097" s="7"/>
      <c r="I1097" s="7"/>
      <c r="J1097" s="7"/>
      <c r="K1097" s="2"/>
      <c r="L1097" s="2"/>
      <c r="M1097" s="2"/>
      <c r="N1097" s="2"/>
      <c r="O1097" s="2"/>
      <c r="P1097" s="2"/>
      <c r="Q1097" s="2"/>
      <c r="R1097" s="2"/>
      <c r="S1097" s="7"/>
      <c r="T1097" s="2"/>
      <c r="U1097" s="28"/>
      <c r="V1097" s="2"/>
      <c r="W1097" s="2"/>
      <c r="X1097" s="28"/>
      <c r="Y1097" s="28"/>
      <c r="Z1097" s="28"/>
      <c r="AA1097" s="2"/>
      <c r="AB1097" s="2"/>
      <c r="AC1097" s="2"/>
      <c r="AD1097" s="7"/>
      <c r="AE1097" s="2"/>
      <c r="AF1097" s="5"/>
      <c r="AG1097" s="7"/>
      <c r="AH1097" s="3"/>
    </row>
    <row r="1098" spans="1:34" ht="20.25" x14ac:dyDescent="0.3">
      <c r="A1098" s="7"/>
      <c r="B1098" s="7"/>
      <c r="C1098" s="7"/>
      <c r="D1098" s="2"/>
      <c r="E1098" s="2"/>
      <c r="F1098" s="2"/>
      <c r="G1098" s="7"/>
      <c r="H1098" s="7"/>
      <c r="I1098" s="7"/>
      <c r="J1098" s="7"/>
      <c r="K1098" s="2"/>
      <c r="L1098" s="2"/>
      <c r="M1098" s="2"/>
      <c r="N1098" s="2"/>
      <c r="O1098" s="2"/>
      <c r="P1098" s="2"/>
      <c r="Q1098" s="2"/>
      <c r="R1098" s="2"/>
      <c r="S1098" s="7"/>
      <c r="T1098" s="2"/>
      <c r="U1098" s="28"/>
      <c r="V1098" s="2"/>
      <c r="W1098" s="2"/>
      <c r="X1098" s="28"/>
      <c r="Y1098" s="28"/>
      <c r="Z1098" s="28"/>
      <c r="AA1098" s="2"/>
      <c r="AB1098" s="2"/>
      <c r="AC1098" s="2"/>
      <c r="AD1098" s="7"/>
      <c r="AE1098" s="2"/>
      <c r="AF1098" s="5"/>
      <c r="AG1098" s="7"/>
      <c r="AH1098" s="3"/>
    </row>
    <row r="1099" spans="1:34" ht="20.25" x14ac:dyDescent="0.3">
      <c r="A1099" s="7"/>
      <c r="B1099" s="7"/>
      <c r="C1099" s="7"/>
      <c r="D1099" s="2"/>
      <c r="E1099" s="2"/>
      <c r="F1099" s="2"/>
      <c r="G1099" s="7"/>
      <c r="H1099" s="7"/>
      <c r="I1099" s="7"/>
      <c r="J1099" s="7"/>
      <c r="K1099" s="2"/>
      <c r="L1099" s="2"/>
      <c r="M1099" s="2"/>
      <c r="N1099" s="2"/>
      <c r="O1099" s="2"/>
      <c r="P1099" s="2"/>
      <c r="Q1099" s="2"/>
      <c r="R1099" s="2"/>
      <c r="S1099" s="7"/>
      <c r="T1099" s="2"/>
      <c r="U1099" s="28"/>
      <c r="V1099" s="2"/>
      <c r="W1099" s="2"/>
      <c r="X1099" s="28"/>
      <c r="Y1099" s="28"/>
      <c r="Z1099" s="28"/>
      <c r="AA1099" s="2"/>
      <c r="AB1099" s="2"/>
      <c r="AC1099" s="2"/>
      <c r="AD1099" s="7"/>
      <c r="AE1099" s="2"/>
      <c r="AF1099" s="5"/>
      <c r="AG1099" s="7"/>
      <c r="AH1099" s="3"/>
    </row>
    <row r="1100" spans="1:34" ht="20.25" x14ac:dyDescent="0.3">
      <c r="A1100" s="7"/>
      <c r="B1100" s="7"/>
      <c r="C1100" s="7"/>
      <c r="D1100" s="2"/>
      <c r="E1100" s="2"/>
      <c r="F1100" s="2"/>
      <c r="G1100" s="7"/>
      <c r="H1100" s="7"/>
      <c r="I1100" s="7"/>
      <c r="J1100" s="7"/>
      <c r="K1100" s="2"/>
      <c r="L1100" s="2"/>
      <c r="M1100" s="2"/>
      <c r="N1100" s="2"/>
      <c r="O1100" s="2"/>
      <c r="P1100" s="2"/>
      <c r="Q1100" s="2"/>
      <c r="R1100" s="2"/>
      <c r="S1100" s="7"/>
      <c r="T1100" s="2"/>
      <c r="U1100" s="28"/>
      <c r="V1100" s="2"/>
      <c r="W1100" s="2"/>
      <c r="X1100" s="28"/>
      <c r="Y1100" s="28"/>
      <c r="Z1100" s="28"/>
      <c r="AA1100" s="2"/>
      <c r="AB1100" s="2"/>
      <c r="AC1100" s="2"/>
      <c r="AD1100" s="7"/>
      <c r="AE1100" s="2"/>
      <c r="AF1100" s="5"/>
      <c r="AG1100" s="7"/>
      <c r="AH1100" s="3"/>
    </row>
    <row r="1101" spans="1:34" ht="20.25" x14ac:dyDescent="0.3">
      <c r="A1101" s="7"/>
      <c r="B1101" s="7"/>
      <c r="C1101" s="7"/>
      <c r="D1101" s="2"/>
      <c r="E1101" s="2"/>
      <c r="F1101" s="2"/>
      <c r="G1101" s="7"/>
      <c r="H1101" s="7"/>
      <c r="I1101" s="7"/>
      <c r="J1101" s="7"/>
      <c r="K1101" s="2"/>
      <c r="L1101" s="2"/>
      <c r="M1101" s="2"/>
      <c r="N1101" s="2"/>
      <c r="O1101" s="2"/>
      <c r="P1101" s="2"/>
      <c r="Q1101" s="2"/>
      <c r="R1101" s="2"/>
      <c r="S1101" s="7"/>
      <c r="T1101" s="2"/>
      <c r="U1101" s="28"/>
      <c r="V1101" s="2"/>
      <c r="W1101" s="2"/>
      <c r="X1101" s="28"/>
      <c r="Y1101" s="28"/>
      <c r="Z1101" s="28"/>
      <c r="AA1101" s="2"/>
      <c r="AB1101" s="2"/>
      <c r="AC1101" s="2"/>
      <c r="AD1101" s="7"/>
      <c r="AE1101" s="2"/>
      <c r="AF1101" s="5"/>
      <c r="AG1101" s="7"/>
      <c r="AH1101" s="3"/>
    </row>
    <row r="1102" spans="1:34" ht="20.25" x14ac:dyDescent="0.3">
      <c r="A1102" s="7"/>
      <c r="B1102" s="7"/>
      <c r="C1102" s="7"/>
      <c r="D1102" s="2"/>
      <c r="E1102" s="2"/>
      <c r="F1102" s="2"/>
      <c r="G1102" s="7"/>
      <c r="H1102" s="7"/>
      <c r="I1102" s="7"/>
      <c r="J1102" s="7"/>
      <c r="K1102" s="2"/>
      <c r="L1102" s="2"/>
      <c r="M1102" s="2"/>
      <c r="N1102" s="2"/>
      <c r="O1102" s="2"/>
      <c r="P1102" s="2"/>
      <c r="Q1102" s="2"/>
      <c r="R1102" s="2"/>
      <c r="S1102" s="7"/>
      <c r="T1102" s="2"/>
      <c r="U1102" s="28"/>
      <c r="V1102" s="2"/>
      <c r="W1102" s="2"/>
      <c r="X1102" s="28"/>
      <c r="Y1102" s="28"/>
      <c r="Z1102" s="28"/>
      <c r="AA1102" s="2"/>
      <c r="AB1102" s="2"/>
      <c r="AC1102" s="2"/>
      <c r="AD1102" s="7"/>
      <c r="AE1102" s="2"/>
      <c r="AF1102" s="7"/>
      <c r="AG1102" s="7"/>
      <c r="AH1102" s="3"/>
    </row>
    <row r="1103" spans="1:34" ht="18.75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</row>
    <row r="1104" spans="1:34" ht="18.75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26"/>
      <c r="V1104" s="7"/>
      <c r="W1104" s="7"/>
      <c r="X1104" s="26"/>
      <c r="Y1104" s="26"/>
      <c r="Z1104" s="26"/>
      <c r="AA1104" s="7"/>
      <c r="AB1104" s="7"/>
      <c r="AC1104" s="7"/>
      <c r="AD1104" s="7"/>
      <c r="AE1104" s="7"/>
      <c r="AF1104" s="7"/>
      <c r="AG1104" s="7"/>
      <c r="AH1104" s="7"/>
    </row>
    <row r="1105" spans="1:34" ht="20.25" x14ac:dyDescent="0.3">
      <c r="A1105" s="7"/>
      <c r="B1105" s="7"/>
      <c r="C1105" s="7"/>
      <c r="D1105" s="2"/>
      <c r="E1105" s="2"/>
      <c r="F1105" s="2"/>
      <c r="G1105" s="7"/>
      <c r="H1105" s="7"/>
      <c r="I1105" s="7"/>
      <c r="J1105" s="7"/>
      <c r="K1105" s="2"/>
      <c r="L1105" s="2"/>
      <c r="M1105" s="2"/>
      <c r="N1105" s="2"/>
      <c r="O1105" s="2"/>
      <c r="P1105" s="2"/>
      <c r="Q1105" s="2"/>
      <c r="R1105" s="2"/>
      <c r="S1105" s="7"/>
      <c r="T1105" s="2"/>
      <c r="U1105" s="28"/>
      <c r="V1105" s="2"/>
      <c r="W1105" s="2"/>
      <c r="X1105" s="28"/>
      <c r="Y1105" s="28"/>
      <c r="Z1105" s="28"/>
      <c r="AA1105" s="2"/>
      <c r="AB1105" s="2"/>
      <c r="AC1105" s="2"/>
      <c r="AD1105" s="7"/>
      <c r="AE1105" s="2"/>
      <c r="AF1105" s="7"/>
      <c r="AG1105" s="7"/>
      <c r="AH1105" s="3"/>
    </row>
    <row r="1106" spans="1:34" ht="20.25" x14ac:dyDescent="0.3">
      <c r="A1106" s="7"/>
      <c r="B1106" s="7"/>
      <c r="C1106" s="7"/>
      <c r="D1106" s="2"/>
      <c r="E1106" s="2"/>
      <c r="F1106" s="2"/>
      <c r="G1106" s="7"/>
      <c r="H1106" s="7"/>
      <c r="I1106" s="7"/>
      <c r="J1106" s="7"/>
      <c r="K1106" s="2"/>
      <c r="L1106" s="2"/>
      <c r="M1106" s="2"/>
      <c r="N1106" s="2"/>
      <c r="O1106" s="2"/>
      <c r="P1106" s="2"/>
      <c r="Q1106" s="2"/>
      <c r="R1106" s="2"/>
      <c r="S1106" s="7"/>
      <c r="T1106" s="2"/>
      <c r="U1106" s="28"/>
      <c r="V1106" s="2"/>
      <c r="W1106" s="2"/>
      <c r="X1106" s="28"/>
      <c r="Y1106" s="28"/>
      <c r="Z1106" s="28"/>
      <c r="AA1106" s="2"/>
      <c r="AB1106" s="2"/>
      <c r="AC1106" s="2"/>
      <c r="AD1106" s="7"/>
      <c r="AE1106" s="2"/>
      <c r="AF1106" s="7"/>
      <c r="AG1106" s="7"/>
      <c r="AH1106" s="3"/>
    </row>
    <row r="1107" spans="1:34" ht="20.25" x14ac:dyDescent="0.3">
      <c r="A1107" s="7"/>
      <c r="B1107" s="7"/>
      <c r="C1107" s="7"/>
      <c r="D1107" s="2"/>
      <c r="E1107" s="2"/>
      <c r="F1107" s="2"/>
      <c r="G1107" s="7"/>
      <c r="H1107" s="7"/>
      <c r="I1107" s="7"/>
      <c r="J1107" s="7"/>
      <c r="K1107" s="2"/>
      <c r="L1107" s="2"/>
      <c r="M1107" s="2"/>
      <c r="N1107" s="2"/>
      <c r="O1107" s="2"/>
      <c r="P1107" s="2"/>
      <c r="Q1107" s="2"/>
      <c r="R1107" s="2"/>
      <c r="S1107" s="7"/>
      <c r="T1107" s="2"/>
      <c r="U1107" s="28"/>
      <c r="V1107" s="2"/>
      <c r="W1107" s="2"/>
      <c r="X1107" s="28"/>
      <c r="Y1107" s="28"/>
      <c r="Z1107" s="28"/>
      <c r="AA1107" s="2"/>
      <c r="AB1107" s="2"/>
      <c r="AC1107" s="2"/>
      <c r="AD1107" s="7"/>
      <c r="AE1107" s="2"/>
      <c r="AF1107" s="7"/>
      <c r="AG1107" s="7"/>
      <c r="AH1107" s="3"/>
    </row>
    <row r="1108" spans="1:34" ht="20.25" x14ac:dyDescent="0.3">
      <c r="A1108" s="7"/>
      <c r="B1108" s="7"/>
      <c r="C1108" s="7"/>
      <c r="D1108" s="2"/>
      <c r="E1108" s="2"/>
      <c r="F1108" s="2"/>
      <c r="G1108" s="7"/>
      <c r="H1108" s="7"/>
      <c r="I1108" s="7"/>
      <c r="J1108" s="7"/>
      <c r="K1108" s="2"/>
      <c r="L1108" s="2"/>
      <c r="M1108" s="2"/>
      <c r="N1108" s="2"/>
      <c r="O1108" s="2"/>
      <c r="P1108" s="2"/>
      <c r="Q1108" s="2"/>
      <c r="R1108" s="2"/>
      <c r="S1108" s="7"/>
      <c r="T1108" s="2"/>
      <c r="U1108" s="28"/>
      <c r="V1108" s="2"/>
      <c r="W1108" s="2"/>
      <c r="X1108" s="28"/>
      <c r="Y1108" s="28"/>
      <c r="Z1108" s="28"/>
      <c r="AA1108" s="2"/>
      <c r="AB1108" s="2"/>
      <c r="AC1108" s="2"/>
      <c r="AD1108" s="7"/>
      <c r="AE1108" s="2"/>
      <c r="AF1108" s="7"/>
      <c r="AG1108" s="7"/>
      <c r="AH1108" s="3"/>
    </row>
    <row r="1109" spans="1:34" ht="20.25" x14ac:dyDescent="0.3">
      <c r="A1109" s="7"/>
      <c r="B1109" s="7"/>
      <c r="C1109" s="7"/>
      <c r="D1109" s="2"/>
      <c r="E1109" s="2"/>
      <c r="F1109" s="2"/>
      <c r="G1109" s="7"/>
      <c r="H1109" s="7"/>
      <c r="I1109" s="7"/>
      <c r="J1109" s="7"/>
      <c r="K1109" s="2"/>
      <c r="L1109" s="2"/>
      <c r="M1109" s="2"/>
      <c r="N1109" s="2"/>
      <c r="O1109" s="2"/>
      <c r="P1109" s="2"/>
      <c r="Q1109" s="2"/>
      <c r="R1109" s="2"/>
      <c r="S1109" s="7"/>
      <c r="T1109" s="2"/>
      <c r="U1109" s="28"/>
      <c r="V1109" s="2"/>
      <c r="W1109" s="2"/>
      <c r="X1109" s="28"/>
      <c r="Y1109" s="28"/>
      <c r="Z1109" s="28"/>
      <c r="AA1109" s="2"/>
      <c r="AB1109" s="2"/>
      <c r="AC1109" s="2"/>
      <c r="AD1109" s="7"/>
      <c r="AE1109" s="2"/>
      <c r="AF1109" s="7"/>
      <c r="AG1109" s="7"/>
      <c r="AH1109" s="3"/>
    </row>
    <row r="1110" spans="1:34" ht="20.25" x14ac:dyDescent="0.3">
      <c r="A1110" s="7"/>
      <c r="B1110" s="7"/>
      <c r="C1110" s="7"/>
      <c r="D1110" s="2"/>
      <c r="E1110" s="2"/>
      <c r="F1110" s="2"/>
      <c r="G1110" s="7"/>
      <c r="H1110" s="7"/>
      <c r="I1110" s="7"/>
      <c r="J1110" s="7"/>
      <c r="K1110" s="2"/>
      <c r="L1110" s="2"/>
      <c r="M1110" s="2"/>
      <c r="N1110" s="2"/>
      <c r="O1110" s="2"/>
      <c r="P1110" s="2"/>
      <c r="Q1110" s="2"/>
      <c r="R1110" s="2"/>
      <c r="S1110" s="7"/>
      <c r="T1110" s="2"/>
      <c r="U1110" s="28"/>
      <c r="V1110" s="2"/>
      <c r="W1110" s="2"/>
      <c r="X1110" s="28"/>
      <c r="Y1110" s="28"/>
      <c r="Z1110" s="28"/>
      <c r="AA1110" s="2"/>
      <c r="AB1110" s="2"/>
      <c r="AC1110" s="2"/>
      <c r="AD1110" s="7"/>
      <c r="AE1110" s="2"/>
      <c r="AF1110" s="7"/>
      <c r="AG1110" s="7"/>
      <c r="AH1110" s="3"/>
    </row>
    <row r="1111" spans="1:34" ht="20.25" x14ac:dyDescent="0.3">
      <c r="A1111" s="7"/>
      <c r="B1111" s="7"/>
      <c r="C1111" s="7"/>
      <c r="D1111" s="2"/>
      <c r="E1111" s="2"/>
      <c r="F1111" s="2"/>
      <c r="G1111" s="7"/>
      <c r="H1111" s="7"/>
      <c r="I1111" s="7"/>
      <c r="J1111" s="7"/>
      <c r="K1111" s="2"/>
      <c r="L1111" s="2"/>
      <c r="M1111" s="2"/>
      <c r="N1111" s="2"/>
      <c r="O1111" s="2"/>
      <c r="P1111" s="2"/>
      <c r="Q1111" s="2"/>
      <c r="R1111" s="2"/>
      <c r="S1111" s="7"/>
      <c r="T1111" s="2"/>
      <c r="U1111" s="28"/>
      <c r="V1111" s="2"/>
      <c r="W1111" s="2"/>
      <c r="X1111" s="28"/>
      <c r="Y1111" s="28"/>
      <c r="Z1111" s="28"/>
      <c r="AA1111" s="2"/>
      <c r="AB1111" s="2"/>
      <c r="AC1111" s="2"/>
      <c r="AD1111" s="7"/>
      <c r="AE1111" s="2"/>
      <c r="AF1111" s="7"/>
      <c r="AG1111" s="7"/>
      <c r="AH1111" s="3"/>
    </row>
    <row r="1112" spans="1:34" ht="20.25" x14ac:dyDescent="0.3">
      <c r="A1112" s="7"/>
      <c r="B1112" s="7"/>
      <c r="C1112" s="7"/>
      <c r="D1112" s="2"/>
      <c r="E1112" s="2"/>
      <c r="F1112" s="2"/>
      <c r="G1112" s="7"/>
      <c r="H1112" s="7"/>
      <c r="I1112" s="7"/>
      <c r="J1112" s="7"/>
      <c r="K1112" s="2"/>
      <c r="L1112" s="2"/>
      <c r="M1112" s="2"/>
      <c r="N1112" s="2"/>
      <c r="O1112" s="2"/>
      <c r="P1112" s="2"/>
      <c r="Q1112" s="2"/>
      <c r="R1112" s="2"/>
      <c r="S1112" s="7"/>
      <c r="T1112" s="2"/>
      <c r="U1112" s="28"/>
      <c r="V1112" s="2"/>
      <c r="W1112" s="2"/>
      <c r="X1112" s="28"/>
      <c r="Y1112" s="28"/>
      <c r="Z1112" s="28"/>
      <c r="AA1112" s="2"/>
      <c r="AB1112" s="2"/>
      <c r="AC1112" s="2"/>
      <c r="AD1112" s="7"/>
      <c r="AE1112" s="2"/>
      <c r="AF1112" s="7"/>
      <c r="AG1112" s="7"/>
      <c r="AH1112" s="3"/>
    </row>
    <row r="1113" spans="1:34" ht="20.25" x14ac:dyDescent="0.3">
      <c r="A1113" s="7"/>
      <c r="B1113" s="7"/>
      <c r="C1113" s="7"/>
      <c r="D1113" s="2"/>
      <c r="E1113" s="2"/>
      <c r="F1113" s="2"/>
      <c r="G1113" s="7"/>
      <c r="H1113" s="7"/>
      <c r="I1113" s="7"/>
      <c r="J1113" s="7"/>
      <c r="K1113" s="2"/>
      <c r="L1113" s="2"/>
      <c r="M1113" s="2"/>
      <c r="N1113" s="2"/>
      <c r="O1113" s="2"/>
      <c r="P1113" s="2"/>
      <c r="Q1113" s="2"/>
      <c r="R1113" s="2"/>
      <c r="S1113" s="7"/>
      <c r="T1113" s="2"/>
      <c r="U1113" s="28"/>
      <c r="V1113" s="2"/>
      <c r="W1113" s="2"/>
      <c r="X1113" s="28"/>
      <c r="Y1113" s="28"/>
      <c r="Z1113" s="28"/>
      <c r="AA1113" s="2"/>
      <c r="AB1113" s="2"/>
      <c r="AC1113" s="2"/>
      <c r="AD1113" s="7"/>
      <c r="AE1113" s="2"/>
      <c r="AF1113" s="7"/>
      <c r="AG1113" s="7"/>
      <c r="AH1113" s="3"/>
    </row>
    <row r="1114" spans="1:34" ht="20.25" x14ac:dyDescent="0.3">
      <c r="A1114" s="7"/>
      <c r="B1114" s="7"/>
      <c r="C1114" s="7"/>
      <c r="D1114" s="2"/>
      <c r="E1114" s="2"/>
      <c r="F1114" s="2"/>
      <c r="G1114" s="7"/>
      <c r="H1114" s="7"/>
      <c r="I1114" s="7"/>
      <c r="J1114" s="7"/>
      <c r="K1114" s="2"/>
      <c r="L1114" s="2"/>
      <c r="M1114" s="2"/>
      <c r="N1114" s="2"/>
      <c r="O1114" s="2"/>
      <c r="P1114" s="2"/>
      <c r="Q1114" s="2"/>
      <c r="R1114" s="2"/>
      <c r="S1114" s="7"/>
      <c r="T1114" s="2"/>
      <c r="U1114" s="28"/>
      <c r="V1114" s="2"/>
      <c r="W1114" s="2"/>
      <c r="X1114" s="28"/>
      <c r="Y1114" s="28"/>
      <c r="Z1114" s="28"/>
      <c r="AA1114" s="2"/>
      <c r="AB1114" s="2"/>
      <c r="AC1114" s="2"/>
      <c r="AD1114" s="7"/>
      <c r="AE1114" s="2"/>
      <c r="AF1114" s="4"/>
      <c r="AG1114" s="7"/>
      <c r="AH1114" s="3"/>
    </row>
    <row r="1115" spans="1:34" ht="20.25" x14ac:dyDescent="0.3">
      <c r="A1115" s="7"/>
      <c r="B1115" s="7"/>
      <c r="C1115" s="7"/>
      <c r="D1115" s="2"/>
      <c r="E1115" s="2"/>
      <c r="F1115" s="2"/>
      <c r="G1115" s="7"/>
      <c r="H1115" s="7"/>
      <c r="I1115" s="7"/>
      <c r="J1115" s="7"/>
      <c r="K1115" s="2"/>
      <c r="L1115" s="2"/>
      <c r="M1115" s="2"/>
      <c r="N1115" s="2"/>
      <c r="O1115" s="2"/>
      <c r="P1115" s="2"/>
      <c r="Q1115" s="2"/>
      <c r="R1115" s="2"/>
      <c r="S1115" s="7"/>
      <c r="T1115" s="2"/>
      <c r="U1115" s="28"/>
      <c r="V1115" s="2"/>
      <c r="W1115" s="2"/>
      <c r="X1115" s="28"/>
      <c r="Y1115" s="28"/>
      <c r="Z1115" s="28"/>
      <c r="AA1115" s="2"/>
      <c r="AB1115" s="2"/>
      <c r="AC1115" s="2"/>
      <c r="AD1115" s="7"/>
      <c r="AE1115" s="2"/>
      <c r="AF1115" s="4"/>
      <c r="AG1115" s="7"/>
      <c r="AH1115" s="3"/>
    </row>
    <row r="1116" spans="1:34" ht="20.25" x14ac:dyDescent="0.3">
      <c r="A1116" s="7"/>
      <c r="B1116" s="7"/>
      <c r="C1116" s="7"/>
      <c r="D1116" s="2"/>
      <c r="E1116" s="2"/>
      <c r="F1116" s="2"/>
      <c r="G1116" s="7"/>
      <c r="H1116" s="7"/>
      <c r="I1116" s="7"/>
      <c r="J1116" s="7"/>
      <c r="K1116" s="2"/>
      <c r="L1116" s="2"/>
      <c r="M1116" s="2"/>
      <c r="N1116" s="2"/>
      <c r="O1116" s="2"/>
      <c r="P1116" s="2"/>
      <c r="Q1116" s="2"/>
      <c r="R1116" s="2"/>
      <c r="S1116" s="7"/>
      <c r="T1116" s="2"/>
      <c r="U1116" s="28"/>
      <c r="V1116" s="2"/>
      <c r="W1116" s="2"/>
      <c r="X1116" s="28"/>
      <c r="Y1116" s="28"/>
      <c r="Z1116" s="28"/>
      <c r="AA1116" s="2"/>
      <c r="AB1116" s="2"/>
      <c r="AC1116" s="2"/>
      <c r="AD1116" s="7"/>
      <c r="AE1116" s="2"/>
      <c r="AF1116" s="4"/>
      <c r="AG1116" s="7"/>
      <c r="AH1116" s="3"/>
    </row>
    <row r="1117" spans="1:34" ht="20.25" x14ac:dyDescent="0.3">
      <c r="A1117" s="7"/>
      <c r="B1117" s="7"/>
      <c r="C1117" s="7"/>
      <c r="D1117" s="2"/>
      <c r="E1117" s="2"/>
      <c r="F1117" s="2"/>
      <c r="G1117" s="7"/>
      <c r="H1117" s="7"/>
      <c r="I1117" s="7"/>
      <c r="J1117" s="7"/>
      <c r="K1117" s="2"/>
      <c r="L1117" s="2"/>
      <c r="M1117" s="2"/>
      <c r="N1117" s="2"/>
      <c r="O1117" s="2"/>
      <c r="P1117" s="2"/>
      <c r="Q1117" s="2"/>
      <c r="R1117" s="2"/>
      <c r="S1117" s="7"/>
      <c r="T1117" s="2"/>
      <c r="U1117" s="28"/>
      <c r="V1117" s="2"/>
      <c r="W1117" s="2"/>
      <c r="X1117" s="28"/>
      <c r="Y1117" s="28"/>
      <c r="Z1117" s="28"/>
      <c r="AA1117" s="2"/>
      <c r="AB1117" s="2"/>
      <c r="AC1117" s="2"/>
      <c r="AD1117" s="7"/>
      <c r="AE1117" s="2"/>
      <c r="AF1117" s="4"/>
      <c r="AG1117" s="7"/>
      <c r="AH1117" s="3"/>
    </row>
    <row r="1118" spans="1:34" ht="20.25" x14ac:dyDescent="0.3">
      <c r="A1118" s="7"/>
      <c r="B1118" s="7"/>
      <c r="C1118" s="7"/>
      <c r="D1118" s="2"/>
      <c r="E1118" s="2"/>
      <c r="F1118" s="2"/>
      <c r="G1118" s="7"/>
      <c r="H1118" s="7"/>
      <c r="I1118" s="7"/>
      <c r="J1118" s="7"/>
      <c r="K1118" s="2"/>
      <c r="L1118" s="2"/>
      <c r="M1118" s="2"/>
      <c r="N1118" s="2"/>
      <c r="O1118" s="2"/>
      <c r="P1118" s="2"/>
      <c r="Q1118" s="2"/>
      <c r="R1118" s="2"/>
      <c r="S1118" s="7"/>
      <c r="T1118" s="2"/>
      <c r="U1118" s="28"/>
      <c r="V1118" s="2"/>
      <c r="W1118" s="2"/>
      <c r="X1118" s="28"/>
      <c r="Y1118" s="28"/>
      <c r="Z1118" s="28"/>
      <c r="AA1118" s="2"/>
      <c r="AB1118" s="2"/>
      <c r="AC1118" s="2"/>
      <c r="AD1118" s="7"/>
      <c r="AE1118" s="2"/>
      <c r="AF1118" s="4"/>
      <c r="AG1118" s="7"/>
      <c r="AH1118" s="3"/>
    </row>
    <row r="1119" spans="1:34" ht="20.25" x14ac:dyDescent="0.3">
      <c r="A1119" s="7"/>
      <c r="B1119" s="7"/>
      <c r="C1119" s="7"/>
      <c r="D1119" s="2"/>
      <c r="E1119" s="2"/>
      <c r="F1119" s="2"/>
      <c r="G1119" s="7"/>
      <c r="H1119" s="7"/>
      <c r="I1119" s="7"/>
      <c r="J1119" s="7"/>
      <c r="K1119" s="2"/>
      <c r="L1119" s="2"/>
      <c r="M1119" s="2"/>
      <c r="N1119" s="2"/>
      <c r="O1119" s="2"/>
      <c r="P1119" s="2"/>
      <c r="Q1119" s="2"/>
      <c r="R1119" s="2"/>
      <c r="S1119" s="7"/>
      <c r="T1119" s="2"/>
      <c r="U1119" s="28"/>
      <c r="V1119" s="2"/>
      <c r="W1119" s="2"/>
      <c r="X1119" s="28"/>
      <c r="Y1119" s="28"/>
      <c r="Z1119" s="28"/>
      <c r="AA1119" s="2"/>
      <c r="AB1119" s="2"/>
      <c r="AC1119" s="2"/>
      <c r="AD1119" s="7"/>
      <c r="AE1119" s="2"/>
      <c r="AF1119" s="7"/>
      <c r="AG1119" s="7"/>
      <c r="AH1119" s="3"/>
    </row>
    <row r="1120" spans="1:34" ht="20.25" x14ac:dyDescent="0.3">
      <c r="A1120" s="7"/>
      <c r="B1120" s="7"/>
      <c r="C1120" s="7"/>
      <c r="D1120" s="2"/>
      <c r="E1120" s="2"/>
      <c r="F1120" s="2"/>
      <c r="G1120" s="7"/>
      <c r="H1120" s="7"/>
      <c r="I1120" s="7"/>
      <c r="J1120" s="7"/>
      <c r="K1120" s="2"/>
      <c r="L1120" s="2"/>
      <c r="M1120" s="2"/>
      <c r="N1120" s="2"/>
      <c r="O1120" s="2"/>
      <c r="P1120" s="2"/>
      <c r="Q1120" s="2"/>
      <c r="R1120" s="2"/>
      <c r="S1120" s="7"/>
      <c r="T1120" s="2"/>
      <c r="U1120" s="28"/>
      <c r="V1120" s="2"/>
      <c r="W1120" s="2"/>
      <c r="X1120" s="28"/>
      <c r="Y1120" s="28"/>
      <c r="Z1120" s="28"/>
      <c r="AA1120" s="2"/>
      <c r="AB1120" s="2"/>
      <c r="AC1120" s="2"/>
      <c r="AD1120" s="7"/>
      <c r="AE1120" s="2"/>
      <c r="AF1120" s="5"/>
      <c r="AG1120" s="7"/>
      <c r="AH1120" s="3"/>
    </row>
    <row r="1121" spans="1:34" ht="20.25" x14ac:dyDescent="0.3">
      <c r="A1121" s="7"/>
      <c r="B1121" s="7"/>
      <c r="C1121" s="7"/>
      <c r="D1121" s="2"/>
      <c r="E1121" s="2"/>
      <c r="F1121" s="2"/>
      <c r="G1121" s="7"/>
      <c r="H1121" s="7"/>
      <c r="I1121" s="7"/>
      <c r="J1121" s="7"/>
      <c r="K1121" s="2"/>
      <c r="L1121" s="2"/>
      <c r="M1121" s="2"/>
      <c r="N1121" s="2"/>
      <c r="O1121" s="2"/>
      <c r="P1121" s="2"/>
      <c r="Q1121" s="2"/>
      <c r="R1121" s="2"/>
      <c r="S1121" s="7"/>
      <c r="T1121" s="2"/>
      <c r="U1121" s="28"/>
      <c r="V1121" s="2"/>
      <c r="W1121" s="2"/>
      <c r="X1121" s="28"/>
      <c r="Y1121" s="28"/>
      <c r="Z1121" s="28"/>
      <c r="AA1121" s="2"/>
      <c r="AB1121" s="2"/>
      <c r="AC1121" s="2"/>
      <c r="AD1121" s="7"/>
      <c r="AE1121" s="2"/>
      <c r="AF1121" s="5"/>
      <c r="AG1121" s="7"/>
      <c r="AH1121" s="3"/>
    </row>
    <row r="1122" spans="1:34" ht="20.25" x14ac:dyDescent="0.3">
      <c r="A1122" s="7"/>
      <c r="B1122" s="7"/>
      <c r="C1122" s="7"/>
      <c r="D1122" s="2"/>
      <c r="E1122" s="2"/>
      <c r="F1122" s="2"/>
      <c r="G1122" s="7"/>
      <c r="H1122" s="7"/>
      <c r="I1122" s="7"/>
      <c r="J1122" s="7"/>
      <c r="K1122" s="2"/>
      <c r="L1122" s="2"/>
      <c r="M1122" s="2"/>
      <c r="N1122" s="2"/>
      <c r="O1122" s="2"/>
      <c r="P1122" s="2"/>
      <c r="Q1122" s="2"/>
      <c r="R1122" s="2"/>
      <c r="S1122" s="7"/>
      <c r="T1122" s="2"/>
      <c r="U1122" s="28"/>
      <c r="V1122" s="2"/>
      <c r="W1122" s="2"/>
      <c r="X1122" s="28"/>
      <c r="Y1122" s="28"/>
      <c r="Z1122" s="28"/>
      <c r="AA1122" s="2"/>
      <c r="AB1122" s="2"/>
      <c r="AC1122" s="2"/>
      <c r="AD1122" s="7"/>
      <c r="AE1122" s="2"/>
      <c r="AF1122" s="5"/>
      <c r="AG1122" s="7"/>
      <c r="AH1122" s="3"/>
    </row>
    <row r="1123" spans="1:34" ht="20.25" x14ac:dyDescent="0.3">
      <c r="A1123" s="7"/>
      <c r="B1123" s="7"/>
      <c r="C1123" s="7"/>
      <c r="D1123" s="2"/>
      <c r="E1123" s="2"/>
      <c r="F1123" s="2"/>
      <c r="G1123" s="7"/>
      <c r="H1123" s="7"/>
      <c r="I1123" s="7"/>
      <c r="J1123" s="7"/>
      <c r="K1123" s="2"/>
      <c r="L1123" s="2"/>
      <c r="M1123" s="2"/>
      <c r="N1123" s="2"/>
      <c r="O1123" s="2"/>
      <c r="P1123" s="2"/>
      <c r="Q1123" s="2"/>
      <c r="R1123" s="2"/>
      <c r="S1123" s="7"/>
      <c r="T1123" s="2"/>
      <c r="U1123" s="28"/>
      <c r="V1123" s="2"/>
      <c r="W1123" s="2"/>
      <c r="X1123" s="28"/>
      <c r="Y1123" s="28"/>
      <c r="Z1123" s="28"/>
      <c r="AA1123" s="2"/>
      <c r="AB1123" s="2"/>
      <c r="AC1123" s="2"/>
      <c r="AD1123" s="7"/>
      <c r="AE1123" s="2"/>
      <c r="AF1123" s="5"/>
      <c r="AG1123" s="7"/>
      <c r="AH1123" s="3"/>
    </row>
    <row r="1124" spans="1:34" ht="20.25" x14ac:dyDescent="0.3">
      <c r="A1124" s="7"/>
      <c r="B1124" s="7"/>
      <c r="C1124" s="7"/>
      <c r="D1124" s="2"/>
      <c r="E1124" s="2"/>
      <c r="F1124" s="2"/>
      <c r="G1124" s="7"/>
      <c r="H1124" s="7"/>
      <c r="I1124" s="7"/>
      <c r="J1124" s="7"/>
      <c r="K1124" s="2"/>
      <c r="L1124" s="2"/>
      <c r="M1124" s="2"/>
      <c r="N1124" s="2"/>
      <c r="O1124" s="2"/>
      <c r="P1124" s="2"/>
      <c r="Q1124" s="2"/>
      <c r="R1124" s="2"/>
      <c r="S1124" s="7"/>
      <c r="T1124" s="2"/>
      <c r="U1124" s="28"/>
      <c r="V1124" s="2"/>
      <c r="W1124" s="2"/>
      <c r="X1124" s="28"/>
      <c r="Y1124" s="28"/>
      <c r="Z1124" s="28"/>
      <c r="AA1124" s="2"/>
      <c r="AB1124" s="2"/>
      <c r="AC1124" s="2"/>
      <c r="AD1124" s="7"/>
      <c r="AE1124" s="2"/>
      <c r="AF1124" s="5"/>
      <c r="AG1124" s="7"/>
      <c r="AH1124" s="3"/>
    </row>
    <row r="1125" spans="1:34" ht="20.25" x14ac:dyDescent="0.3">
      <c r="A1125" s="7"/>
      <c r="B1125" s="7"/>
      <c r="C1125" s="7"/>
      <c r="D1125" s="2"/>
      <c r="E1125" s="2"/>
      <c r="F1125" s="2"/>
      <c r="G1125" s="7"/>
      <c r="H1125" s="7"/>
      <c r="I1125" s="7"/>
      <c r="J1125" s="7"/>
      <c r="K1125" s="2"/>
      <c r="L1125" s="2"/>
      <c r="M1125" s="2"/>
      <c r="N1125" s="2"/>
      <c r="O1125" s="2"/>
      <c r="P1125" s="2"/>
      <c r="Q1125" s="2"/>
      <c r="R1125" s="2"/>
      <c r="S1125" s="7"/>
      <c r="T1125" s="2"/>
      <c r="U1125" s="28"/>
      <c r="V1125" s="2"/>
      <c r="W1125" s="2"/>
      <c r="X1125" s="28"/>
      <c r="Y1125" s="28"/>
      <c r="Z1125" s="28"/>
      <c r="AA1125" s="2"/>
      <c r="AB1125" s="2"/>
      <c r="AC1125" s="2"/>
      <c r="AD1125" s="7"/>
      <c r="AE1125" s="2"/>
      <c r="AF1125" s="5"/>
      <c r="AG1125" s="7"/>
      <c r="AH1125" s="3"/>
    </row>
    <row r="1126" spans="1:34" ht="20.25" x14ac:dyDescent="0.3">
      <c r="A1126" s="7"/>
      <c r="B1126" s="7"/>
      <c r="C1126" s="7"/>
      <c r="D1126" s="2"/>
      <c r="E1126" s="2"/>
      <c r="F1126" s="2"/>
      <c r="G1126" s="7"/>
      <c r="H1126" s="7"/>
      <c r="I1126" s="7"/>
      <c r="J1126" s="7"/>
      <c r="K1126" s="2"/>
      <c r="L1126" s="2"/>
      <c r="M1126" s="2"/>
      <c r="N1126" s="2"/>
      <c r="O1126" s="2"/>
      <c r="P1126" s="2"/>
      <c r="Q1126" s="2"/>
      <c r="R1126" s="2"/>
      <c r="S1126" s="7"/>
      <c r="T1126" s="2"/>
      <c r="U1126" s="28"/>
      <c r="V1126" s="2"/>
      <c r="W1126" s="2"/>
      <c r="X1126" s="28"/>
      <c r="Y1126" s="28"/>
      <c r="Z1126" s="28"/>
      <c r="AA1126" s="2"/>
      <c r="AB1126" s="2"/>
      <c r="AC1126" s="2"/>
      <c r="AD1126" s="7"/>
      <c r="AE1126" s="2"/>
      <c r="AF1126" s="5"/>
      <c r="AG1126" s="7"/>
      <c r="AH1126" s="3"/>
    </row>
    <row r="1127" spans="1:34" ht="20.25" x14ac:dyDescent="0.3">
      <c r="A1127" s="7"/>
      <c r="B1127" s="7"/>
      <c r="C1127" s="7"/>
      <c r="D1127" s="2"/>
      <c r="E1127" s="2"/>
      <c r="F1127" s="2"/>
      <c r="G1127" s="7"/>
      <c r="H1127" s="7"/>
      <c r="I1127" s="7"/>
      <c r="J1127" s="7"/>
      <c r="K1127" s="2"/>
      <c r="L1127" s="2"/>
      <c r="M1127" s="2"/>
      <c r="N1127" s="2"/>
      <c r="O1127" s="2"/>
      <c r="P1127" s="2"/>
      <c r="Q1127" s="2"/>
      <c r="R1127" s="2"/>
      <c r="S1127" s="7"/>
      <c r="T1127" s="2"/>
      <c r="U1127" s="28"/>
      <c r="V1127" s="2"/>
      <c r="W1127" s="2"/>
      <c r="X1127" s="28"/>
      <c r="Y1127" s="28"/>
      <c r="Z1127" s="28"/>
      <c r="AA1127" s="2"/>
      <c r="AB1127" s="2"/>
      <c r="AC1127" s="2"/>
      <c r="AD1127" s="7"/>
      <c r="AE1127" s="2"/>
      <c r="AF1127" s="5"/>
      <c r="AG1127" s="7"/>
      <c r="AH1127" s="3"/>
    </row>
    <row r="1128" spans="1:34" ht="20.25" x14ac:dyDescent="0.3">
      <c r="A1128" s="7"/>
      <c r="B1128" s="7"/>
      <c r="C1128" s="7"/>
      <c r="D1128" s="2"/>
      <c r="E1128" s="2"/>
      <c r="F1128" s="2"/>
      <c r="G1128" s="7"/>
      <c r="H1128" s="7"/>
      <c r="I1128" s="7"/>
      <c r="J1128" s="7"/>
      <c r="K1128" s="2"/>
      <c r="L1128" s="2"/>
      <c r="M1128" s="2"/>
      <c r="N1128" s="2"/>
      <c r="O1128" s="2"/>
      <c r="P1128" s="2"/>
      <c r="Q1128" s="2"/>
      <c r="R1128" s="2"/>
      <c r="S1128" s="7"/>
      <c r="T1128" s="2"/>
      <c r="U1128" s="28"/>
      <c r="V1128" s="2"/>
      <c r="W1128" s="2"/>
      <c r="X1128" s="28"/>
      <c r="Y1128" s="28"/>
      <c r="Z1128" s="28"/>
      <c r="AA1128" s="2"/>
      <c r="AB1128" s="2"/>
      <c r="AC1128" s="2"/>
      <c r="AD1128" s="7"/>
      <c r="AE1128" s="2"/>
      <c r="AF1128" s="5"/>
      <c r="AG1128" s="7"/>
      <c r="AH1128" s="3"/>
    </row>
    <row r="1129" spans="1:34" ht="20.25" x14ac:dyDescent="0.3">
      <c r="A1129" s="7"/>
      <c r="B1129" s="7"/>
      <c r="C1129" s="7"/>
      <c r="D1129" s="2"/>
      <c r="E1129" s="2"/>
      <c r="F1129" s="2"/>
      <c r="G1129" s="7"/>
      <c r="H1129" s="7"/>
      <c r="I1129" s="7"/>
      <c r="J1129" s="7"/>
      <c r="K1129" s="2"/>
      <c r="L1129" s="2"/>
      <c r="M1129" s="2"/>
      <c r="N1129" s="2"/>
      <c r="O1129" s="2"/>
      <c r="P1129" s="2"/>
      <c r="Q1129" s="2"/>
      <c r="R1129" s="2"/>
      <c r="S1129" s="7"/>
      <c r="T1129" s="2"/>
      <c r="U1129" s="28"/>
      <c r="V1129" s="2"/>
      <c r="W1129" s="2"/>
      <c r="X1129" s="28"/>
      <c r="Y1129" s="28"/>
      <c r="Z1129" s="28"/>
      <c r="AA1129" s="2"/>
      <c r="AB1129" s="2"/>
      <c r="AC1129" s="2"/>
      <c r="AD1129" s="7"/>
      <c r="AE1129" s="2"/>
      <c r="AF1129" s="5"/>
      <c r="AG1129" s="7"/>
      <c r="AH1129" s="3"/>
    </row>
    <row r="1130" spans="1:34" ht="20.25" x14ac:dyDescent="0.3">
      <c r="A1130" s="7"/>
      <c r="B1130" s="7"/>
      <c r="C1130" s="7"/>
      <c r="D1130" s="2"/>
      <c r="E1130" s="2"/>
      <c r="F1130" s="2"/>
      <c r="G1130" s="7"/>
      <c r="H1130" s="7"/>
      <c r="I1130" s="7"/>
      <c r="J1130" s="7"/>
      <c r="K1130" s="2"/>
      <c r="L1130" s="2"/>
      <c r="M1130" s="2"/>
      <c r="N1130" s="2"/>
      <c r="O1130" s="2"/>
      <c r="P1130" s="2"/>
      <c r="Q1130" s="2"/>
      <c r="R1130" s="2"/>
      <c r="S1130" s="7"/>
      <c r="T1130" s="2"/>
      <c r="U1130" s="28"/>
      <c r="V1130" s="2"/>
      <c r="W1130" s="2"/>
      <c r="X1130" s="28"/>
      <c r="Y1130" s="28"/>
      <c r="Z1130" s="28"/>
      <c r="AA1130" s="2"/>
      <c r="AB1130" s="2"/>
      <c r="AC1130" s="2"/>
      <c r="AD1130" s="7"/>
      <c r="AE1130" s="2"/>
      <c r="AF1130" s="5"/>
      <c r="AG1130" s="7"/>
      <c r="AH1130" s="3"/>
    </row>
    <row r="1131" spans="1:34" ht="20.25" x14ac:dyDescent="0.3">
      <c r="A1131" s="7"/>
      <c r="B1131" s="7"/>
      <c r="C1131" s="7"/>
      <c r="D1131" s="2"/>
      <c r="E1131" s="2"/>
      <c r="F1131" s="2"/>
      <c r="G1131" s="7"/>
      <c r="H1131" s="7"/>
      <c r="I1131" s="7"/>
      <c r="J1131" s="7"/>
      <c r="K1131" s="2"/>
      <c r="L1131" s="2"/>
      <c r="M1131" s="2"/>
      <c r="N1131" s="2"/>
      <c r="O1131" s="2"/>
      <c r="P1131" s="2"/>
      <c r="Q1131" s="2"/>
      <c r="R1131" s="2"/>
      <c r="S1131" s="7"/>
      <c r="T1131" s="2"/>
      <c r="U1131" s="28"/>
      <c r="V1131" s="2"/>
      <c r="W1131" s="2"/>
      <c r="X1131" s="28"/>
      <c r="Y1131" s="28"/>
      <c r="Z1131" s="28"/>
      <c r="AA1131" s="2"/>
      <c r="AB1131" s="2"/>
      <c r="AC1131" s="2"/>
      <c r="AD1131" s="7"/>
      <c r="AE1131" s="2"/>
      <c r="AF1131" s="7"/>
      <c r="AG1131" s="7"/>
      <c r="AH1131" s="3"/>
    </row>
    <row r="1132" spans="1:34" ht="18.75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</row>
    <row r="1133" spans="1:34" ht="18.75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26"/>
      <c r="V1133" s="7"/>
      <c r="W1133" s="7"/>
      <c r="X1133" s="26"/>
      <c r="Y1133" s="26"/>
      <c r="Z1133" s="26"/>
      <c r="AA1133" s="7"/>
      <c r="AB1133" s="7"/>
      <c r="AC1133" s="7"/>
      <c r="AD1133" s="7"/>
      <c r="AE1133" s="7"/>
      <c r="AF1133" s="7"/>
      <c r="AG1133" s="7"/>
      <c r="AH1133" s="7"/>
    </row>
    <row r="1134" spans="1:34" ht="20.25" x14ac:dyDescent="0.3">
      <c r="A1134" s="7"/>
      <c r="B1134" s="7"/>
      <c r="C1134" s="7"/>
      <c r="D1134" s="2"/>
      <c r="E1134" s="2"/>
      <c r="F1134" s="2"/>
      <c r="G1134" s="7"/>
      <c r="H1134" s="7"/>
      <c r="I1134" s="7"/>
      <c r="J1134" s="7"/>
      <c r="K1134" s="2"/>
      <c r="L1134" s="2"/>
      <c r="M1134" s="2"/>
      <c r="N1134" s="2"/>
      <c r="O1134" s="2"/>
      <c r="P1134" s="2"/>
      <c r="Q1134" s="2"/>
      <c r="R1134" s="2"/>
      <c r="S1134" s="7"/>
      <c r="T1134" s="2"/>
      <c r="U1134" s="28"/>
      <c r="V1134" s="2"/>
      <c r="W1134" s="2"/>
      <c r="X1134" s="28"/>
      <c r="Y1134" s="28"/>
      <c r="Z1134" s="28"/>
      <c r="AA1134" s="2"/>
      <c r="AB1134" s="2"/>
      <c r="AC1134" s="2"/>
      <c r="AD1134" s="7"/>
      <c r="AE1134" s="2"/>
      <c r="AF1134" s="7"/>
      <c r="AG1134" s="7"/>
      <c r="AH1134" s="3"/>
    </row>
    <row r="1135" spans="1:34" ht="20.25" x14ac:dyDescent="0.3">
      <c r="A1135" s="7"/>
      <c r="B1135" s="7"/>
      <c r="C1135" s="7"/>
      <c r="D1135" s="2"/>
      <c r="E1135" s="2"/>
      <c r="F1135" s="2"/>
      <c r="G1135" s="7"/>
      <c r="H1135" s="7"/>
      <c r="I1135" s="7"/>
      <c r="J1135" s="7"/>
      <c r="K1135" s="2"/>
      <c r="L1135" s="2"/>
      <c r="M1135" s="2"/>
      <c r="N1135" s="2"/>
      <c r="O1135" s="2"/>
      <c r="P1135" s="2"/>
      <c r="Q1135" s="2"/>
      <c r="R1135" s="2"/>
      <c r="S1135" s="7"/>
      <c r="T1135" s="2"/>
      <c r="U1135" s="28"/>
      <c r="V1135" s="2"/>
      <c r="W1135" s="2"/>
      <c r="X1135" s="28"/>
      <c r="Y1135" s="28"/>
      <c r="Z1135" s="28"/>
      <c r="AA1135" s="2"/>
      <c r="AB1135" s="2"/>
      <c r="AC1135" s="2"/>
      <c r="AD1135" s="7"/>
      <c r="AE1135" s="2"/>
      <c r="AF1135" s="7"/>
      <c r="AG1135" s="7"/>
      <c r="AH1135" s="3"/>
    </row>
    <row r="1136" spans="1:34" ht="20.25" x14ac:dyDescent="0.3">
      <c r="A1136" s="7"/>
      <c r="B1136" s="7"/>
      <c r="C1136" s="7"/>
      <c r="D1136" s="2"/>
      <c r="E1136" s="2"/>
      <c r="F1136" s="2"/>
      <c r="G1136" s="7"/>
      <c r="H1136" s="7"/>
      <c r="I1136" s="7"/>
      <c r="J1136" s="7"/>
      <c r="K1136" s="2"/>
      <c r="L1136" s="2"/>
      <c r="M1136" s="2"/>
      <c r="N1136" s="2"/>
      <c r="O1136" s="2"/>
      <c r="P1136" s="2"/>
      <c r="Q1136" s="2"/>
      <c r="R1136" s="2"/>
      <c r="S1136" s="7"/>
      <c r="T1136" s="2"/>
      <c r="U1136" s="28"/>
      <c r="V1136" s="2"/>
      <c r="W1136" s="2"/>
      <c r="X1136" s="28"/>
      <c r="Y1136" s="28"/>
      <c r="Z1136" s="28"/>
      <c r="AA1136" s="2"/>
      <c r="AB1136" s="2"/>
      <c r="AC1136" s="2"/>
      <c r="AD1136" s="7"/>
      <c r="AE1136" s="2"/>
      <c r="AF1136" s="7"/>
      <c r="AG1136" s="7"/>
      <c r="AH1136" s="3"/>
    </row>
    <row r="1137" spans="1:34" ht="20.25" x14ac:dyDescent="0.3">
      <c r="A1137" s="7"/>
      <c r="B1137" s="7"/>
      <c r="C1137" s="7"/>
      <c r="D1137" s="2"/>
      <c r="E1137" s="2"/>
      <c r="F1137" s="2"/>
      <c r="G1137" s="7"/>
      <c r="H1137" s="7"/>
      <c r="I1137" s="7"/>
      <c r="J1137" s="7"/>
      <c r="K1137" s="2"/>
      <c r="L1137" s="2"/>
      <c r="M1137" s="2"/>
      <c r="N1137" s="2"/>
      <c r="O1137" s="2"/>
      <c r="P1137" s="2"/>
      <c r="Q1137" s="2"/>
      <c r="R1137" s="2"/>
      <c r="S1137" s="7"/>
      <c r="T1137" s="2"/>
      <c r="U1137" s="28"/>
      <c r="V1137" s="2"/>
      <c r="W1137" s="2"/>
      <c r="X1137" s="28"/>
      <c r="Y1137" s="28"/>
      <c r="Z1137" s="28"/>
      <c r="AA1137" s="2"/>
      <c r="AB1137" s="2"/>
      <c r="AC1137" s="2"/>
      <c r="AD1137" s="7"/>
      <c r="AE1137" s="2"/>
      <c r="AF1137" s="7"/>
      <c r="AG1137" s="7"/>
      <c r="AH1137" s="3"/>
    </row>
    <row r="1138" spans="1:34" ht="20.25" x14ac:dyDescent="0.3">
      <c r="A1138" s="7"/>
      <c r="B1138" s="7"/>
      <c r="C1138" s="7"/>
      <c r="D1138" s="2"/>
      <c r="E1138" s="2"/>
      <c r="F1138" s="2"/>
      <c r="G1138" s="7"/>
      <c r="H1138" s="7"/>
      <c r="I1138" s="7"/>
      <c r="J1138" s="7"/>
      <c r="K1138" s="2"/>
      <c r="L1138" s="2"/>
      <c r="M1138" s="2"/>
      <c r="N1138" s="2"/>
      <c r="O1138" s="2"/>
      <c r="P1138" s="2"/>
      <c r="Q1138" s="2"/>
      <c r="R1138" s="2"/>
      <c r="S1138" s="7"/>
      <c r="T1138" s="2"/>
      <c r="U1138" s="28"/>
      <c r="V1138" s="2"/>
      <c r="W1138" s="2"/>
      <c r="X1138" s="28"/>
      <c r="Y1138" s="28"/>
      <c r="Z1138" s="28"/>
      <c r="AA1138" s="2"/>
      <c r="AB1138" s="2"/>
      <c r="AC1138" s="2"/>
      <c r="AD1138" s="7"/>
      <c r="AE1138" s="2"/>
      <c r="AF1138" s="7"/>
      <c r="AG1138" s="7"/>
      <c r="AH1138" s="3"/>
    </row>
    <row r="1139" spans="1:34" ht="20.25" x14ac:dyDescent="0.3">
      <c r="A1139" s="7"/>
      <c r="B1139" s="7"/>
      <c r="C1139" s="7"/>
      <c r="D1139" s="2"/>
      <c r="E1139" s="2"/>
      <c r="F1139" s="2"/>
      <c r="G1139" s="7"/>
      <c r="H1139" s="7"/>
      <c r="I1139" s="7"/>
      <c r="J1139" s="7"/>
      <c r="K1139" s="2"/>
      <c r="L1139" s="2"/>
      <c r="M1139" s="2"/>
      <c r="N1139" s="2"/>
      <c r="O1139" s="2"/>
      <c r="P1139" s="2"/>
      <c r="Q1139" s="2"/>
      <c r="R1139" s="2"/>
      <c r="S1139" s="7"/>
      <c r="T1139" s="2"/>
      <c r="U1139" s="28"/>
      <c r="V1139" s="2"/>
      <c r="W1139" s="2"/>
      <c r="X1139" s="28"/>
      <c r="Y1139" s="28"/>
      <c r="Z1139" s="28"/>
      <c r="AA1139" s="2"/>
      <c r="AB1139" s="2"/>
      <c r="AC1139" s="2"/>
      <c r="AD1139" s="7"/>
      <c r="AE1139" s="2"/>
      <c r="AF1139" s="7"/>
      <c r="AG1139" s="7"/>
      <c r="AH1139" s="3"/>
    </row>
    <row r="1140" spans="1:34" ht="20.25" x14ac:dyDescent="0.3">
      <c r="A1140" s="7"/>
      <c r="B1140" s="7"/>
      <c r="C1140" s="7"/>
      <c r="D1140" s="2"/>
      <c r="E1140" s="2"/>
      <c r="F1140" s="2"/>
      <c r="G1140" s="7"/>
      <c r="H1140" s="7"/>
      <c r="I1140" s="7"/>
      <c r="J1140" s="7"/>
      <c r="K1140" s="2"/>
      <c r="L1140" s="2"/>
      <c r="M1140" s="2"/>
      <c r="N1140" s="2"/>
      <c r="O1140" s="2"/>
      <c r="P1140" s="2"/>
      <c r="Q1140" s="2"/>
      <c r="R1140" s="2"/>
      <c r="S1140" s="7"/>
      <c r="T1140" s="2"/>
      <c r="U1140" s="28"/>
      <c r="V1140" s="2"/>
      <c r="W1140" s="2"/>
      <c r="X1140" s="28"/>
      <c r="Y1140" s="28"/>
      <c r="Z1140" s="28"/>
      <c r="AA1140" s="2"/>
      <c r="AB1140" s="2"/>
      <c r="AC1140" s="2"/>
      <c r="AD1140" s="7"/>
      <c r="AE1140" s="2"/>
      <c r="AF1140" s="7"/>
      <c r="AG1140" s="7"/>
      <c r="AH1140" s="3"/>
    </row>
    <row r="1141" spans="1:34" ht="20.25" x14ac:dyDescent="0.3">
      <c r="A1141" s="7"/>
      <c r="B1141" s="7"/>
      <c r="C1141" s="7"/>
      <c r="D1141" s="2"/>
      <c r="E1141" s="2"/>
      <c r="F1141" s="2"/>
      <c r="G1141" s="7"/>
      <c r="H1141" s="7"/>
      <c r="I1141" s="7"/>
      <c r="J1141" s="7"/>
      <c r="K1141" s="2"/>
      <c r="L1141" s="2"/>
      <c r="M1141" s="2"/>
      <c r="N1141" s="2"/>
      <c r="O1141" s="2"/>
      <c r="P1141" s="2"/>
      <c r="Q1141" s="2"/>
      <c r="R1141" s="2"/>
      <c r="S1141" s="7"/>
      <c r="T1141" s="2"/>
      <c r="U1141" s="28"/>
      <c r="V1141" s="2"/>
      <c r="W1141" s="2"/>
      <c r="X1141" s="28"/>
      <c r="Y1141" s="28"/>
      <c r="Z1141" s="28"/>
      <c r="AA1141" s="2"/>
      <c r="AB1141" s="2"/>
      <c r="AC1141" s="2"/>
      <c r="AD1141" s="7"/>
      <c r="AE1141" s="2"/>
      <c r="AF1141" s="7"/>
      <c r="AG1141" s="7"/>
      <c r="AH1141" s="3"/>
    </row>
    <row r="1142" spans="1:34" ht="20.25" x14ac:dyDescent="0.3">
      <c r="A1142" s="7"/>
      <c r="B1142" s="7"/>
      <c r="C1142" s="7"/>
      <c r="D1142" s="2"/>
      <c r="E1142" s="2"/>
      <c r="F1142" s="2"/>
      <c r="G1142" s="7"/>
      <c r="H1142" s="7"/>
      <c r="I1142" s="7"/>
      <c r="J1142" s="7"/>
      <c r="K1142" s="2"/>
      <c r="L1142" s="2"/>
      <c r="M1142" s="2"/>
      <c r="N1142" s="2"/>
      <c r="O1142" s="2"/>
      <c r="P1142" s="2"/>
      <c r="Q1142" s="2"/>
      <c r="R1142" s="2"/>
      <c r="S1142" s="7"/>
      <c r="T1142" s="2"/>
      <c r="U1142" s="28"/>
      <c r="V1142" s="2"/>
      <c r="W1142" s="2"/>
      <c r="X1142" s="28"/>
      <c r="Y1142" s="28"/>
      <c r="Z1142" s="28"/>
      <c r="AA1142" s="2"/>
      <c r="AB1142" s="2"/>
      <c r="AC1142" s="2"/>
      <c r="AD1142" s="7"/>
      <c r="AE1142" s="2"/>
      <c r="AF1142" s="7"/>
      <c r="AG1142" s="7"/>
      <c r="AH1142" s="3"/>
    </row>
    <row r="1143" spans="1:34" ht="20.25" x14ac:dyDescent="0.3">
      <c r="A1143" s="7"/>
      <c r="B1143" s="7"/>
      <c r="C1143" s="7"/>
      <c r="D1143" s="2"/>
      <c r="E1143" s="2"/>
      <c r="F1143" s="2"/>
      <c r="G1143" s="7"/>
      <c r="H1143" s="7"/>
      <c r="I1143" s="7"/>
      <c r="J1143" s="7"/>
      <c r="K1143" s="2"/>
      <c r="L1143" s="2"/>
      <c r="M1143" s="2"/>
      <c r="N1143" s="2"/>
      <c r="O1143" s="2"/>
      <c r="P1143" s="2"/>
      <c r="Q1143" s="2"/>
      <c r="R1143" s="2"/>
      <c r="S1143" s="7"/>
      <c r="T1143" s="2"/>
      <c r="U1143" s="28"/>
      <c r="V1143" s="2"/>
      <c r="W1143" s="2"/>
      <c r="X1143" s="28"/>
      <c r="Y1143" s="28"/>
      <c r="Z1143" s="28"/>
      <c r="AA1143" s="2"/>
      <c r="AB1143" s="2"/>
      <c r="AC1143" s="2"/>
      <c r="AD1143" s="7"/>
      <c r="AE1143" s="2"/>
      <c r="AF1143" s="4"/>
      <c r="AG1143" s="7"/>
      <c r="AH1143" s="3"/>
    </row>
    <row r="1144" spans="1:34" ht="20.25" x14ac:dyDescent="0.3">
      <c r="A1144" s="7"/>
      <c r="B1144" s="7"/>
      <c r="C1144" s="7"/>
      <c r="D1144" s="2"/>
      <c r="E1144" s="2"/>
      <c r="F1144" s="2"/>
      <c r="G1144" s="7"/>
      <c r="H1144" s="7"/>
      <c r="I1144" s="7"/>
      <c r="J1144" s="7"/>
      <c r="K1144" s="2"/>
      <c r="L1144" s="2"/>
      <c r="M1144" s="2"/>
      <c r="N1144" s="2"/>
      <c r="O1144" s="2"/>
      <c r="P1144" s="2"/>
      <c r="Q1144" s="2"/>
      <c r="R1144" s="2"/>
      <c r="S1144" s="7"/>
      <c r="T1144" s="2"/>
      <c r="U1144" s="28"/>
      <c r="V1144" s="2"/>
      <c r="W1144" s="2"/>
      <c r="X1144" s="28"/>
      <c r="Y1144" s="28"/>
      <c r="Z1144" s="28"/>
      <c r="AA1144" s="2"/>
      <c r="AB1144" s="2"/>
      <c r="AC1144" s="2"/>
      <c r="AD1144" s="7"/>
      <c r="AE1144" s="2"/>
      <c r="AF1144" s="4"/>
      <c r="AG1144" s="7"/>
      <c r="AH1144" s="3"/>
    </row>
    <row r="1145" spans="1:34" ht="20.25" x14ac:dyDescent="0.3">
      <c r="A1145" s="7"/>
      <c r="B1145" s="7"/>
      <c r="C1145" s="7"/>
      <c r="D1145" s="2"/>
      <c r="E1145" s="2"/>
      <c r="F1145" s="2"/>
      <c r="G1145" s="7"/>
      <c r="H1145" s="7"/>
      <c r="I1145" s="7"/>
      <c r="J1145" s="7"/>
      <c r="K1145" s="2"/>
      <c r="L1145" s="2"/>
      <c r="M1145" s="2"/>
      <c r="N1145" s="2"/>
      <c r="O1145" s="2"/>
      <c r="P1145" s="2"/>
      <c r="Q1145" s="2"/>
      <c r="R1145" s="2"/>
      <c r="S1145" s="7"/>
      <c r="T1145" s="2"/>
      <c r="U1145" s="28"/>
      <c r="V1145" s="2"/>
      <c r="W1145" s="2"/>
      <c r="X1145" s="28"/>
      <c r="Y1145" s="28"/>
      <c r="Z1145" s="28"/>
      <c r="AA1145" s="2"/>
      <c r="AB1145" s="2"/>
      <c r="AC1145" s="2"/>
      <c r="AD1145" s="7"/>
      <c r="AE1145" s="2"/>
      <c r="AF1145" s="4"/>
      <c r="AG1145" s="7"/>
      <c r="AH1145" s="3"/>
    </row>
    <row r="1146" spans="1:34" ht="20.25" x14ac:dyDescent="0.3">
      <c r="A1146" s="7"/>
      <c r="B1146" s="7"/>
      <c r="C1146" s="7"/>
      <c r="D1146" s="2"/>
      <c r="E1146" s="2"/>
      <c r="F1146" s="2"/>
      <c r="G1146" s="7"/>
      <c r="H1146" s="7"/>
      <c r="I1146" s="7"/>
      <c r="J1146" s="7"/>
      <c r="K1146" s="2"/>
      <c r="L1146" s="2"/>
      <c r="M1146" s="2"/>
      <c r="N1146" s="2"/>
      <c r="O1146" s="2"/>
      <c r="P1146" s="2"/>
      <c r="Q1146" s="2"/>
      <c r="R1146" s="2"/>
      <c r="S1146" s="7"/>
      <c r="T1146" s="2"/>
      <c r="U1146" s="28"/>
      <c r="V1146" s="2"/>
      <c r="W1146" s="2"/>
      <c r="X1146" s="28"/>
      <c r="Y1146" s="28"/>
      <c r="Z1146" s="28"/>
      <c r="AA1146" s="2"/>
      <c r="AB1146" s="2"/>
      <c r="AC1146" s="2"/>
      <c r="AD1146" s="7"/>
      <c r="AE1146" s="2"/>
      <c r="AF1146" s="4"/>
      <c r="AG1146" s="7"/>
      <c r="AH1146" s="3"/>
    </row>
    <row r="1147" spans="1:34" ht="20.25" x14ac:dyDescent="0.3">
      <c r="A1147" s="7"/>
      <c r="B1147" s="7"/>
      <c r="C1147" s="7"/>
      <c r="D1147" s="2"/>
      <c r="E1147" s="2"/>
      <c r="F1147" s="2"/>
      <c r="G1147" s="7"/>
      <c r="H1147" s="7"/>
      <c r="I1147" s="7"/>
      <c r="J1147" s="7"/>
      <c r="K1147" s="2"/>
      <c r="L1147" s="2"/>
      <c r="M1147" s="2"/>
      <c r="N1147" s="2"/>
      <c r="O1147" s="2"/>
      <c r="P1147" s="2"/>
      <c r="Q1147" s="2"/>
      <c r="R1147" s="2"/>
      <c r="S1147" s="7"/>
      <c r="T1147" s="2"/>
      <c r="U1147" s="28"/>
      <c r="V1147" s="2"/>
      <c r="W1147" s="2"/>
      <c r="X1147" s="28"/>
      <c r="Y1147" s="28"/>
      <c r="Z1147" s="28"/>
      <c r="AA1147" s="2"/>
      <c r="AB1147" s="2"/>
      <c r="AC1147" s="2"/>
      <c r="AD1147" s="7"/>
      <c r="AE1147" s="2"/>
      <c r="AF1147" s="4"/>
      <c r="AG1147" s="7"/>
      <c r="AH1147" s="3"/>
    </row>
    <row r="1148" spans="1:34" ht="20.25" x14ac:dyDescent="0.3">
      <c r="A1148" s="7"/>
      <c r="B1148" s="7"/>
      <c r="C1148" s="7"/>
      <c r="D1148" s="2"/>
      <c r="E1148" s="2"/>
      <c r="F1148" s="2"/>
      <c r="G1148" s="7"/>
      <c r="H1148" s="7"/>
      <c r="I1148" s="7"/>
      <c r="J1148" s="7"/>
      <c r="K1148" s="2"/>
      <c r="L1148" s="2"/>
      <c r="M1148" s="2"/>
      <c r="N1148" s="2"/>
      <c r="O1148" s="2"/>
      <c r="P1148" s="2"/>
      <c r="Q1148" s="2"/>
      <c r="R1148" s="2"/>
      <c r="S1148" s="7"/>
      <c r="T1148" s="2"/>
      <c r="U1148" s="28"/>
      <c r="V1148" s="2"/>
      <c r="W1148" s="2"/>
      <c r="X1148" s="28"/>
      <c r="Y1148" s="28"/>
      <c r="Z1148" s="28"/>
      <c r="AA1148" s="2"/>
      <c r="AB1148" s="2"/>
      <c r="AC1148" s="2"/>
      <c r="AD1148" s="7"/>
      <c r="AE1148" s="2"/>
      <c r="AF1148" s="7"/>
      <c r="AG1148" s="7"/>
      <c r="AH1148" s="3"/>
    </row>
    <row r="1149" spans="1:34" ht="20.25" x14ac:dyDescent="0.3">
      <c r="A1149" s="7"/>
      <c r="B1149" s="7"/>
      <c r="C1149" s="7"/>
      <c r="D1149" s="2"/>
      <c r="E1149" s="2"/>
      <c r="F1149" s="2"/>
      <c r="G1149" s="7"/>
      <c r="H1149" s="7"/>
      <c r="I1149" s="7"/>
      <c r="J1149" s="7"/>
      <c r="K1149" s="2"/>
      <c r="L1149" s="2"/>
      <c r="M1149" s="2"/>
      <c r="N1149" s="2"/>
      <c r="O1149" s="2"/>
      <c r="P1149" s="2"/>
      <c r="Q1149" s="2"/>
      <c r="R1149" s="2"/>
      <c r="S1149" s="7"/>
      <c r="T1149" s="2"/>
      <c r="U1149" s="28"/>
      <c r="V1149" s="2"/>
      <c r="W1149" s="2"/>
      <c r="X1149" s="28"/>
      <c r="Y1149" s="28"/>
      <c r="Z1149" s="28"/>
      <c r="AA1149" s="2"/>
      <c r="AB1149" s="2"/>
      <c r="AC1149" s="2"/>
      <c r="AD1149" s="7"/>
      <c r="AE1149" s="2"/>
      <c r="AF1149" s="5"/>
      <c r="AG1149" s="7"/>
      <c r="AH1149" s="3"/>
    </row>
    <row r="1150" spans="1:34" ht="20.25" x14ac:dyDescent="0.3">
      <c r="A1150" s="7"/>
      <c r="B1150" s="7"/>
      <c r="C1150" s="7"/>
      <c r="D1150" s="2"/>
      <c r="E1150" s="2"/>
      <c r="F1150" s="2"/>
      <c r="G1150" s="7"/>
      <c r="H1150" s="7"/>
      <c r="I1150" s="7"/>
      <c r="J1150" s="7"/>
      <c r="K1150" s="2"/>
      <c r="L1150" s="2"/>
      <c r="M1150" s="2"/>
      <c r="N1150" s="2"/>
      <c r="O1150" s="2"/>
      <c r="P1150" s="2"/>
      <c r="Q1150" s="2"/>
      <c r="R1150" s="2"/>
      <c r="S1150" s="7"/>
      <c r="T1150" s="2"/>
      <c r="U1150" s="28"/>
      <c r="V1150" s="2"/>
      <c r="W1150" s="2"/>
      <c r="X1150" s="28"/>
      <c r="Y1150" s="28"/>
      <c r="Z1150" s="28"/>
      <c r="AA1150" s="2"/>
      <c r="AB1150" s="2"/>
      <c r="AC1150" s="2"/>
      <c r="AD1150" s="7"/>
      <c r="AE1150" s="2"/>
      <c r="AF1150" s="5"/>
      <c r="AG1150" s="7"/>
      <c r="AH1150" s="3"/>
    </row>
    <row r="1151" spans="1:34" ht="20.25" x14ac:dyDescent="0.3">
      <c r="A1151" s="7"/>
      <c r="B1151" s="7"/>
      <c r="C1151" s="7"/>
      <c r="D1151" s="2"/>
      <c r="E1151" s="2"/>
      <c r="F1151" s="2"/>
      <c r="G1151" s="7"/>
      <c r="H1151" s="7"/>
      <c r="I1151" s="7"/>
      <c r="J1151" s="7"/>
      <c r="K1151" s="2"/>
      <c r="L1151" s="2"/>
      <c r="M1151" s="2"/>
      <c r="N1151" s="2"/>
      <c r="O1151" s="2"/>
      <c r="P1151" s="2"/>
      <c r="Q1151" s="2"/>
      <c r="R1151" s="2"/>
      <c r="S1151" s="7"/>
      <c r="T1151" s="2"/>
      <c r="U1151" s="28"/>
      <c r="V1151" s="2"/>
      <c r="W1151" s="2"/>
      <c r="X1151" s="28"/>
      <c r="Y1151" s="28"/>
      <c r="Z1151" s="28"/>
      <c r="AA1151" s="2"/>
      <c r="AB1151" s="2"/>
      <c r="AC1151" s="2"/>
      <c r="AD1151" s="7"/>
      <c r="AE1151" s="2"/>
      <c r="AF1151" s="5"/>
      <c r="AG1151" s="7"/>
      <c r="AH1151" s="3"/>
    </row>
    <row r="1152" spans="1:34" ht="20.25" x14ac:dyDescent="0.3">
      <c r="A1152" s="7"/>
      <c r="B1152" s="7"/>
      <c r="C1152" s="7"/>
      <c r="D1152" s="2"/>
      <c r="E1152" s="2"/>
      <c r="F1152" s="2"/>
      <c r="G1152" s="7"/>
      <c r="H1152" s="7"/>
      <c r="I1152" s="7"/>
      <c r="J1152" s="7"/>
      <c r="K1152" s="2"/>
      <c r="L1152" s="2"/>
      <c r="M1152" s="2"/>
      <c r="N1152" s="2"/>
      <c r="O1152" s="2"/>
      <c r="P1152" s="2"/>
      <c r="Q1152" s="2"/>
      <c r="R1152" s="2"/>
      <c r="S1152" s="7"/>
      <c r="T1152" s="2"/>
      <c r="U1152" s="28"/>
      <c r="V1152" s="2"/>
      <c r="W1152" s="2"/>
      <c r="X1152" s="28"/>
      <c r="Y1152" s="28"/>
      <c r="Z1152" s="28"/>
      <c r="AA1152" s="2"/>
      <c r="AB1152" s="2"/>
      <c r="AC1152" s="2"/>
      <c r="AD1152" s="7"/>
      <c r="AE1152" s="2"/>
      <c r="AF1152" s="5"/>
      <c r="AG1152" s="7"/>
      <c r="AH1152" s="3"/>
    </row>
    <row r="1153" spans="1:34" ht="20.25" x14ac:dyDescent="0.3">
      <c r="A1153" s="7"/>
      <c r="B1153" s="7"/>
      <c r="C1153" s="7"/>
      <c r="D1153" s="2"/>
      <c r="E1153" s="2"/>
      <c r="F1153" s="2"/>
      <c r="G1153" s="7"/>
      <c r="H1153" s="7"/>
      <c r="I1153" s="7"/>
      <c r="J1153" s="7"/>
      <c r="K1153" s="2"/>
      <c r="L1153" s="2"/>
      <c r="M1153" s="2"/>
      <c r="N1153" s="2"/>
      <c r="O1153" s="2"/>
      <c r="P1153" s="2"/>
      <c r="Q1153" s="2"/>
      <c r="R1153" s="2"/>
      <c r="S1153" s="7"/>
      <c r="T1153" s="2"/>
      <c r="U1153" s="28"/>
      <c r="V1153" s="2"/>
      <c r="W1153" s="2"/>
      <c r="X1153" s="28"/>
      <c r="Y1153" s="28"/>
      <c r="Z1153" s="28"/>
      <c r="AA1153" s="2"/>
      <c r="AB1153" s="2"/>
      <c r="AC1153" s="2"/>
      <c r="AD1153" s="7"/>
      <c r="AE1153" s="2"/>
      <c r="AF1153" s="5"/>
      <c r="AG1153" s="7"/>
      <c r="AH1153" s="3"/>
    </row>
    <row r="1154" spans="1:34" ht="20.25" x14ac:dyDescent="0.3">
      <c r="A1154" s="7"/>
      <c r="B1154" s="7"/>
      <c r="C1154" s="7"/>
      <c r="D1154" s="2"/>
      <c r="E1154" s="2"/>
      <c r="F1154" s="2"/>
      <c r="G1154" s="7"/>
      <c r="H1154" s="7"/>
      <c r="I1154" s="7"/>
      <c r="J1154" s="7"/>
      <c r="K1154" s="2"/>
      <c r="L1154" s="2"/>
      <c r="M1154" s="2"/>
      <c r="N1154" s="2"/>
      <c r="O1154" s="2"/>
      <c r="P1154" s="2"/>
      <c r="Q1154" s="2"/>
      <c r="R1154" s="2"/>
      <c r="S1154" s="7"/>
      <c r="T1154" s="2"/>
      <c r="U1154" s="28"/>
      <c r="V1154" s="2"/>
      <c r="W1154" s="2"/>
      <c r="X1154" s="28"/>
      <c r="Y1154" s="28"/>
      <c r="Z1154" s="28"/>
      <c r="AA1154" s="2"/>
      <c r="AB1154" s="2"/>
      <c r="AC1154" s="2"/>
      <c r="AD1154" s="7"/>
      <c r="AE1154" s="2"/>
      <c r="AF1154" s="5"/>
      <c r="AG1154" s="7"/>
      <c r="AH1154" s="3"/>
    </row>
    <row r="1155" spans="1:34" ht="20.25" x14ac:dyDescent="0.3">
      <c r="A1155" s="7"/>
      <c r="B1155" s="7"/>
      <c r="C1155" s="7"/>
      <c r="D1155" s="2"/>
      <c r="E1155" s="2"/>
      <c r="F1155" s="2"/>
      <c r="G1155" s="7"/>
      <c r="H1155" s="7"/>
      <c r="I1155" s="7"/>
      <c r="J1155" s="7"/>
      <c r="K1155" s="2"/>
      <c r="L1155" s="2"/>
      <c r="M1155" s="2"/>
      <c r="N1155" s="2"/>
      <c r="O1155" s="2"/>
      <c r="P1155" s="2"/>
      <c r="Q1155" s="2"/>
      <c r="R1155" s="2"/>
      <c r="S1155" s="7"/>
      <c r="T1155" s="2"/>
      <c r="U1155" s="28"/>
      <c r="V1155" s="2"/>
      <c r="W1155" s="2"/>
      <c r="X1155" s="28"/>
      <c r="Y1155" s="28"/>
      <c r="Z1155" s="28"/>
      <c r="AA1155" s="2"/>
      <c r="AB1155" s="2"/>
      <c r="AC1155" s="2"/>
      <c r="AD1155" s="7"/>
      <c r="AE1155" s="2"/>
      <c r="AF1155" s="5"/>
      <c r="AG1155" s="7"/>
      <c r="AH1155" s="3"/>
    </row>
    <row r="1156" spans="1:34" ht="20.25" x14ac:dyDescent="0.3">
      <c r="A1156" s="7"/>
      <c r="B1156" s="7"/>
      <c r="C1156" s="7"/>
      <c r="D1156" s="2"/>
      <c r="E1156" s="2"/>
      <c r="F1156" s="2"/>
      <c r="G1156" s="7"/>
      <c r="H1156" s="7"/>
      <c r="I1156" s="7"/>
      <c r="J1156" s="7"/>
      <c r="K1156" s="2"/>
      <c r="L1156" s="2"/>
      <c r="M1156" s="2"/>
      <c r="N1156" s="2"/>
      <c r="O1156" s="2"/>
      <c r="P1156" s="2"/>
      <c r="Q1156" s="2"/>
      <c r="R1156" s="2"/>
      <c r="S1156" s="7"/>
      <c r="T1156" s="2"/>
      <c r="U1156" s="28"/>
      <c r="V1156" s="2"/>
      <c r="W1156" s="2"/>
      <c r="X1156" s="28"/>
      <c r="Y1156" s="28"/>
      <c r="Z1156" s="28"/>
      <c r="AA1156" s="2"/>
      <c r="AB1156" s="2"/>
      <c r="AC1156" s="2"/>
      <c r="AD1156" s="7"/>
      <c r="AE1156" s="2"/>
      <c r="AF1156" s="5"/>
      <c r="AG1156" s="7"/>
      <c r="AH1156" s="3"/>
    </row>
    <row r="1157" spans="1:34" ht="20.25" x14ac:dyDescent="0.3">
      <c r="A1157" s="7"/>
      <c r="B1157" s="7"/>
      <c r="C1157" s="7"/>
      <c r="D1157" s="2"/>
      <c r="E1157" s="2"/>
      <c r="F1157" s="2"/>
      <c r="G1157" s="7"/>
      <c r="H1157" s="7"/>
      <c r="I1157" s="7"/>
      <c r="J1157" s="7"/>
      <c r="K1157" s="2"/>
      <c r="L1157" s="2"/>
      <c r="M1157" s="2"/>
      <c r="N1157" s="2"/>
      <c r="O1157" s="2"/>
      <c r="P1157" s="2"/>
      <c r="Q1157" s="2"/>
      <c r="R1157" s="2"/>
      <c r="S1157" s="7"/>
      <c r="T1157" s="2"/>
      <c r="U1157" s="28"/>
      <c r="V1157" s="2"/>
      <c r="W1157" s="2"/>
      <c r="X1157" s="28"/>
      <c r="Y1157" s="28"/>
      <c r="Z1157" s="28"/>
      <c r="AA1157" s="2"/>
      <c r="AB1157" s="2"/>
      <c r="AC1157" s="2"/>
      <c r="AD1157" s="7"/>
      <c r="AE1157" s="2"/>
      <c r="AF1157" s="5"/>
      <c r="AG1157" s="7"/>
      <c r="AH1157" s="3"/>
    </row>
    <row r="1158" spans="1:34" ht="20.25" x14ac:dyDescent="0.3">
      <c r="A1158" s="7"/>
      <c r="B1158" s="7"/>
      <c r="C1158" s="7"/>
      <c r="D1158" s="2"/>
      <c r="E1158" s="2"/>
      <c r="F1158" s="2"/>
      <c r="G1158" s="7"/>
      <c r="H1158" s="7"/>
      <c r="I1158" s="7"/>
      <c r="J1158" s="7"/>
      <c r="K1158" s="2"/>
      <c r="L1158" s="2"/>
      <c r="M1158" s="2"/>
      <c r="N1158" s="2"/>
      <c r="O1158" s="2"/>
      <c r="P1158" s="2"/>
      <c r="Q1158" s="2"/>
      <c r="R1158" s="2"/>
      <c r="S1158" s="7"/>
      <c r="T1158" s="2"/>
      <c r="U1158" s="28"/>
      <c r="V1158" s="2"/>
      <c r="W1158" s="2"/>
      <c r="X1158" s="28"/>
      <c r="Y1158" s="28"/>
      <c r="Z1158" s="28"/>
      <c r="AA1158" s="2"/>
      <c r="AB1158" s="2"/>
      <c r="AC1158" s="2"/>
      <c r="AD1158" s="7"/>
      <c r="AE1158" s="2"/>
      <c r="AF1158" s="5"/>
      <c r="AG1158" s="7"/>
      <c r="AH1158" s="3"/>
    </row>
    <row r="1159" spans="1:34" ht="20.25" x14ac:dyDescent="0.3">
      <c r="A1159" s="7"/>
      <c r="B1159" s="7"/>
      <c r="C1159" s="7"/>
      <c r="D1159" s="2"/>
      <c r="E1159" s="2"/>
      <c r="F1159" s="2"/>
      <c r="G1159" s="7"/>
      <c r="H1159" s="7"/>
      <c r="I1159" s="7"/>
      <c r="J1159" s="7"/>
      <c r="K1159" s="2"/>
      <c r="L1159" s="2"/>
      <c r="M1159" s="2"/>
      <c r="N1159" s="2"/>
      <c r="O1159" s="2"/>
      <c r="P1159" s="2"/>
      <c r="Q1159" s="2"/>
      <c r="R1159" s="2"/>
      <c r="S1159" s="7"/>
      <c r="T1159" s="2"/>
      <c r="U1159" s="28"/>
      <c r="V1159" s="2"/>
      <c r="W1159" s="2"/>
      <c r="X1159" s="28"/>
      <c r="Y1159" s="28"/>
      <c r="Z1159" s="28"/>
      <c r="AA1159" s="2"/>
      <c r="AB1159" s="2"/>
      <c r="AC1159" s="2"/>
      <c r="AD1159" s="7"/>
      <c r="AE1159" s="2"/>
      <c r="AF1159" s="5"/>
      <c r="AG1159" s="7"/>
      <c r="AH1159" s="3"/>
    </row>
    <row r="1160" spans="1:34" ht="20.25" x14ac:dyDescent="0.3">
      <c r="A1160" s="7"/>
      <c r="B1160" s="7"/>
      <c r="C1160" s="7"/>
      <c r="D1160" s="2"/>
      <c r="E1160" s="2"/>
      <c r="F1160" s="2"/>
      <c r="G1160" s="7"/>
      <c r="H1160" s="7"/>
      <c r="I1160" s="7"/>
      <c r="J1160" s="7"/>
      <c r="K1160" s="2"/>
      <c r="L1160" s="2"/>
      <c r="M1160" s="2"/>
      <c r="N1160" s="2"/>
      <c r="O1160" s="2"/>
      <c r="P1160" s="2"/>
      <c r="Q1160" s="2"/>
      <c r="R1160" s="2"/>
      <c r="S1160" s="7"/>
      <c r="T1160" s="2"/>
      <c r="U1160" s="28"/>
      <c r="V1160" s="2"/>
      <c r="W1160" s="2"/>
      <c r="X1160" s="28"/>
      <c r="Y1160" s="28"/>
      <c r="Z1160" s="28"/>
      <c r="AA1160" s="2"/>
      <c r="AB1160" s="2"/>
      <c r="AC1160" s="2"/>
      <c r="AD1160" s="7"/>
      <c r="AE1160" s="2"/>
      <c r="AF1160" s="7"/>
      <c r="AG1160" s="7"/>
      <c r="AH1160" s="3"/>
    </row>
    <row r="1161" spans="1:34" ht="18.75" x14ac:dyDescent="0.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</row>
    <row r="1162" spans="1:34" ht="18.75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26"/>
      <c r="V1162" s="7"/>
      <c r="W1162" s="7"/>
      <c r="X1162" s="26"/>
      <c r="Y1162" s="26"/>
      <c r="Z1162" s="26"/>
      <c r="AA1162" s="7"/>
      <c r="AB1162" s="7"/>
      <c r="AC1162" s="7"/>
      <c r="AD1162" s="7"/>
      <c r="AE1162" s="7"/>
      <c r="AF1162" s="7"/>
      <c r="AG1162" s="7"/>
      <c r="AH1162" s="7"/>
    </row>
    <row r="1163" spans="1:34" ht="20.25" x14ac:dyDescent="0.3">
      <c r="A1163" s="7"/>
      <c r="B1163" s="7"/>
      <c r="C1163" s="7"/>
      <c r="D1163" s="2"/>
      <c r="E1163" s="2"/>
      <c r="F1163" s="2"/>
      <c r="G1163" s="7"/>
      <c r="H1163" s="7"/>
      <c r="I1163" s="7"/>
      <c r="J1163" s="7"/>
      <c r="K1163" s="2"/>
      <c r="L1163" s="2"/>
      <c r="M1163" s="2"/>
      <c r="N1163" s="2"/>
      <c r="O1163" s="2"/>
      <c r="P1163" s="2"/>
      <c r="Q1163" s="2"/>
      <c r="R1163" s="2"/>
      <c r="S1163" s="7"/>
      <c r="T1163" s="2"/>
      <c r="U1163" s="28"/>
      <c r="V1163" s="2"/>
      <c r="W1163" s="2"/>
      <c r="X1163" s="28"/>
      <c r="Y1163" s="28"/>
      <c r="Z1163" s="28"/>
      <c r="AA1163" s="2"/>
      <c r="AB1163" s="2"/>
      <c r="AC1163" s="2"/>
      <c r="AD1163" s="7"/>
      <c r="AE1163" s="2"/>
      <c r="AF1163" s="7"/>
      <c r="AG1163" s="7"/>
      <c r="AH1163" s="3"/>
    </row>
    <row r="1164" spans="1:34" ht="20.25" x14ac:dyDescent="0.3">
      <c r="A1164" s="7"/>
      <c r="B1164" s="7"/>
      <c r="C1164" s="7"/>
      <c r="D1164" s="2"/>
      <c r="E1164" s="2"/>
      <c r="F1164" s="2"/>
      <c r="G1164" s="7"/>
      <c r="H1164" s="7"/>
      <c r="I1164" s="7"/>
      <c r="J1164" s="7"/>
      <c r="K1164" s="2"/>
      <c r="L1164" s="2"/>
      <c r="M1164" s="2"/>
      <c r="N1164" s="2"/>
      <c r="O1164" s="2"/>
      <c r="P1164" s="2"/>
      <c r="Q1164" s="2"/>
      <c r="R1164" s="2"/>
      <c r="S1164" s="7"/>
      <c r="T1164" s="2"/>
      <c r="U1164" s="28"/>
      <c r="V1164" s="2"/>
      <c r="W1164" s="2"/>
      <c r="X1164" s="28"/>
      <c r="Y1164" s="28"/>
      <c r="Z1164" s="28"/>
      <c r="AA1164" s="2"/>
      <c r="AB1164" s="2"/>
      <c r="AC1164" s="2"/>
      <c r="AD1164" s="7"/>
      <c r="AE1164" s="2"/>
      <c r="AF1164" s="7"/>
      <c r="AG1164" s="7"/>
      <c r="AH1164" s="3"/>
    </row>
    <row r="1165" spans="1:34" ht="20.25" x14ac:dyDescent="0.3">
      <c r="A1165" s="7"/>
      <c r="B1165" s="7"/>
      <c r="C1165" s="7"/>
      <c r="D1165" s="2"/>
      <c r="E1165" s="2"/>
      <c r="F1165" s="2"/>
      <c r="G1165" s="7"/>
      <c r="H1165" s="7"/>
      <c r="I1165" s="7"/>
      <c r="J1165" s="7"/>
      <c r="K1165" s="2"/>
      <c r="L1165" s="2"/>
      <c r="M1165" s="2"/>
      <c r="N1165" s="2"/>
      <c r="O1165" s="2"/>
      <c r="P1165" s="2"/>
      <c r="Q1165" s="2"/>
      <c r="R1165" s="2"/>
      <c r="S1165" s="7"/>
      <c r="T1165" s="2"/>
      <c r="U1165" s="28"/>
      <c r="V1165" s="2"/>
      <c r="W1165" s="2"/>
      <c r="X1165" s="28"/>
      <c r="Y1165" s="28"/>
      <c r="Z1165" s="28"/>
      <c r="AA1165" s="2"/>
      <c r="AB1165" s="2"/>
      <c r="AC1165" s="2"/>
      <c r="AD1165" s="7"/>
      <c r="AE1165" s="2"/>
      <c r="AF1165" s="7"/>
      <c r="AG1165" s="7"/>
      <c r="AH1165" s="3"/>
    </row>
    <row r="1166" spans="1:34" ht="20.25" x14ac:dyDescent="0.3">
      <c r="A1166" s="7"/>
      <c r="B1166" s="7"/>
      <c r="C1166" s="7"/>
      <c r="D1166" s="2"/>
      <c r="E1166" s="2"/>
      <c r="F1166" s="2"/>
      <c r="G1166" s="7"/>
      <c r="H1166" s="7"/>
      <c r="I1166" s="7"/>
      <c r="J1166" s="7"/>
      <c r="K1166" s="2"/>
      <c r="L1166" s="2"/>
      <c r="M1166" s="2"/>
      <c r="N1166" s="2"/>
      <c r="O1166" s="2"/>
      <c r="P1166" s="2"/>
      <c r="Q1166" s="2"/>
      <c r="R1166" s="2"/>
      <c r="S1166" s="7"/>
      <c r="T1166" s="2"/>
      <c r="U1166" s="28"/>
      <c r="V1166" s="2"/>
      <c r="W1166" s="2"/>
      <c r="X1166" s="28"/>
      <c r="Y1166" s="28"/>
      <c r="Z1166" s="28"/>
      <c r="AA1166" s="2"/>
      <c r="AB1166" s="2"/>
      <c r="AC1166" s="2"/>
      <c r="AD1166" s="7"/>
      <c r="AE1166" s="2"/>
      <c r="AF1166" s="7"/>
      <c r="AG1166" s="7"/>
      <c r="AH1166" s="3"/>
    </row>
    <row r="1167" spans="1:34" ht="20.25" x14ac:dyDescent="0.3">
      <c r="A1167" s="7"/>
      <c r="B1167" s="7"/>
      <c r="C1167" s="7"/>
      <c r="D1167" s="2"/>
      <c r="E1167" s="2"/>
      <c r="F1167" s="2"/>
      <c r="G1167" s="7"/>
      <c r="H1167" s="7"/>
      <c r="I1167" s="7"/>
      <c r="J1167" s="7"/>
      <c r="K1167" s="2"/>
      <c r="L1167" s="2"/>
      <c r="M1167" s="2"/>
      <c r="N1167" s="2"/>
      <c r="O1167" s="2"/>
      <c r="P1167" s="2"/>
      <c r="Q1167" s="2"/>
      <c r="R1167" s="2"/>
      <c r="S1167" s="7"/>
      <c r="T1167" s="2"/>
      <c r="U1167" s="28"/>
      <c r="V1167" s="2"/>
      <c r="W1167" s="2"/>
      <c r="X1167" s="28"/>
      <c r="Y1167" s="28"/>
      <c r="Z1167" s="28"/>
      <c r="AA1167" s="2"/>
      <c r="AB1167" s="2"/>
      <c r="AC1167" s="2"/>
      <c r="AD1167" s="7"/>
      <c r="AE1167" s="2"/>
      <c r="AF1167" s="7"/>
      <c r="AG1167" s="7"/>
      <c r="AH1167" s="3"/>
    </row>
    <row r="1168" spans="1:34" ht="20.25" x14ac:dyDescent="0.3">
      <c r="A1168" s="7"/>
      <c r="B1168" s="7"/>
      <c r="C1168" s="7"/>
      <c r="D1168" s="2"/>
      <c r="E1168" s="2"/>
      <c r="F1168" s="2"/>
      <c r="G1168" s="7"/>
      <c r="H1168" s="7"/>
      <c r="I1168" s="7"/>
      <c r="J1168" s="7"/>
      <c r="K1168" s="2"/>
      <c r="L1168" s="2"/>
      <c r="M1168" s="2"/>
      <c r="N1168" s="2"/>
      <c r="O1168" s="2"/>
      <c r="P1168" s="2"/>
      <c r="Q1168" s="2"/>
      <c r="R1168" s="2"/>
      <c r="S1168" s="7"/>
      <c r="T1168" s="2"/>
      <c r="U1168" s="28"/>
      <c r="V1168" s="2"/>
      <c r="W1168" s="2"/>
      <c r="X1168" s="28"/>
      <c r="Y1168" s="28"/>
      <c r="Z1168" s="28"/>
      <c r="AA1168" s="2"/>
      <c r="AB1168" s="2"/>
      <c r="AC1168" s="2"/>
      <c r="AD1168" s="7"/>
      <c r="AE1168" s="2"/>
      <c r="AF1168" s="7"/>
      <c r="AG1168" s="7"/>
      <c r="AH1168" s="3"/>
    </row>
    <row r="1169" spans="1:34" ht="20.25" x14ac:dyDescent="0.3">
      <c r="A1169" s="7"/>
      <c r="B1169" s="7"/>
      <c r="C1169" s="7"/>
      <c r="D1169" s="2"/>
      <c r="E1169" s="2"/>
      <c r="F1169" s="2"/>
      <c r="G1169" s="7"/>
      <c r="H1169" s="7"/>
      <c r="I1169" s="7"/>
      <c r="J1169" s="7"/>
      <c r="K1169" s="2"/>
      <c r="L1169" s="2"/>
      <c r="M1169" s="2"/>
      <c r="N1169" s="2"/>
      <c r="O1169" s="2"/>
      <c r="P1169" s="2"/>
      <c r="Q1169" s="2"/>
      <c r="R1169" s="2"/>
      <c r="S1169" s="7"/>
      <c r="T1169" s="2"/>
      <c r="U1169" s="28"/>
      <c r="V1169" s="2"/>
      <c r="W1169" s="2"/>
      <c r="X1169" s="28"/>
      <c r="Y1169" s="28"/>
      <c r="Z1169" s="28"/>
      <c r="AA1169" s="2"/>
      <c r="AB1169" s="2"/>
      <c r="AC1169" s="2"/>
      <c r="AD1169" s="7"/>
      <c r="AE1169" s="2"/>
      <c r="AF1169" s="7"/>
      <c r="AG1169" s="7"/>
      <c r="AH1169" s="3"/>
    </row>
    <row r="1170" spans="1:34" ht="20.25" x14ac:dyDescent="0.3">
      <c r="A1170" s="7"/>
      <c r="B1170" s="7"/>
      <c r="C1170" s="7"/>
      <c r="D1170" s="2"/>
      <c r="E1170" s="2"/>
      <c r="F1170" s="2"/>
      <c r="G1170" s="7"/>
      <c r="H1170" s="7"/>
      <c r="I1170" s="7"/>
      <c r="J1170" s="7"/>
      <c r="K1170" s="2"/>
      <c r="L1170" s="2"/>
      <c r="M1170" s="2"/>
      <c r="N1170" s="2"/>
      <c r="O1170" s="2"/>
      <c r="P1170" s="2"/>
      <c r="Q1170" s="2"/>
      <c r="R1170" s="2"/>
      <c r="S1170" s="7"/>
      <c r="T1170" s="2"/>
      <c r="U1170" s="28"/>
      <c r="V1170" s="2"/>
      <c r="W1170" s="2"/>
      <c r="X1170" s="28"/>
      <c r="Y1170" s="28"/>
      <c r="Z1170" s="28"/>
      <c r="AA1170" s="2"/>
      <c r="AB1170" s="2"/>
      <c r="AC1170" s="2"/>
      <c r="AD1170" s="7"/>
      <c r="AE1170" s="2"/>
      <c r="AF1170" s="7"/>
      <c r="AG1170" s="7"/>
      <c r="AH1170" s="3"/>
    </row>
    <row r="1171" spans="1:34" ht="20.25" x14ac:dyDescent="0.3">
      <c r="A1171" s="7"/>
      <c r="B1171" s="7"/>
      <c r="C1171" s="7"/>
      <c r="D1171" s="2"/>
      <c r="E1171" s="2"/>
      <c r="F1171" s="2"/>
      <c r="G1171" s="7"/>
      <c r="H1171" s="7"/>
      <c r="I1171" s="7"/>
      <c r="J1171" s="7"/>
      <c r="K1171" s="2"/>
      <c r="L1171" s="2"/>
      <c r="M1171" s="2"/>
      <c r="N1171" s="2"/>
      <c r="O1171" s="2"/>
      <c r="P1171" s="2"/>
      <c r="Q1171" s="2"/>
      <c r="R1171" s="2"/>
      <c r="S1171" s="7"/>
      <c r="T1171" s="2"/>
      <c r="U1171" s="28"/>
      <c r="V1171" s="2"/>
      <c r="W1171" s="2"/>
      <c r="X1171" s="28"/>
      <c r="Y1171" s="28"/>
      <c r="Z1171" s="28"/>
      <c r="AA1171" s="2"/>
      <c r="AB1171" s="2"/>
      <c r="AC1171" s="2"/>
      <c r="AD1171" s="7"/>
      <c r="AE1171" s="2"/>
      <c r="AF1171" s="7"/>
      <c r="AG1171" s="7"/>
      <c r="AH1171" s="3"/>
    </row>
    <row r="1172" spans="1:34" ht="20.25" x14ac:dyDescent="0.3">
      <c r="A1172" s="7"/>
      <c r="B1172" s="7"/>
      <c r="C1172" s="7"/>
      <c r="D1172" s="2"/>
      <c r="E1172" s="2"/>
      <c r="F1172" s="2"/>
      <c r="G1172" s="7"/>
      <c r="H1172" s="7"/>
      <c r="I1172" s="7"/>
      <c r="J1172" s="7"/>
      <c r="K1172" s="2"/>
      <c r="L1172" s="2"/>
      <c r="M1172" s="2"/>
      <c r="N1172" s="2"/>
      <c r="O1172" s="2"/>
      <c r="P1172" s="2"/>
      <c r="Q1172" s="2"/>
      <c r="R1172" s="2"/>
      <c r="S1172" s="7"/>
      <c r="T1172" s="2"/>
      <c r="U1172" s="28"/>
      <c r="V1172" s="2"/>
      <c r="W1172" s="2"/>
      <c r="X1172" s="28"/>
      <c r="Y1172" s="28"/>
      <c r="Z1172" s="28"/>
      <c r="AA1172" s="2"/>
      <c r="AB1172" s="2"/>
      <c r="AC1172" s="2"/>
      <c r="AD1172" s="7"/>
      <c r="AE1172" s="2"/>
      <c r="AF1172" s="4"/>
      <c r="AG1172" s="7"/>
      <c r="AH1172" s="3"/>
    </row>
    <row r="1173" spans="1:34" ht="20.25" x14ac:dyDescent="0.3">
      <c r="A1173" s="7"/>
      <c r="B1173" s="7"/>
      <c r="C1173" s="7"/>
      <c r="D1173" s="2"/>
      <c r="E1173" s="2"/>
      <c r="F1173" s="2"/>
      <c r="G1173" s="7"/>
      <c r="H1173" s="7"/>
      <c r="I1173" s="7"/>
      <c r="J1173" s="7"/>
      <c r="K1173" s="2"/>
      <c r="L1173" s="2"/>
      <c r="M1173" s="2"/>
      <c r="N1173" s="2"/>
      <c r="O1173" s="2"/>
      <c r="P1173" s="2"/>
      <c r="Q1173" s="2"/>
      <c r="R1173" s="2"/>
      <c r="S1173" s="7"/>
      <c r="T1173" s="2"/>
      <c r="U1173" s="28"/>
      <c r="V1173" s="2"/>
      <c r="W1173" s="2"/>
      <c r="X1173" s="28"/>
      <c r="Y1173" s="28"/>
      <c r="Z1173" s="28"/>
      <c r="AA1173" s="2"/>
      <c r="AB1173" s="2"/>
      <c r="AC1173" s="2"/>
      <c r="AD1173" s="7"/>
      <c r="AE1173" s="2"/>
      <c r="AF1173" s="4"/>
      <c r="AG1173" s="7"/>
      <c r="AH1173" s="3"/>
    </row>
    <row r="1174" spans="1:34" ht="20.25" x14ac:dyDescent="0.3">
      <c r="A1174" s="7"/>
      <c r="B1174" s="7"/>
      <c r="C1174" s="7"/>
      <c r="D1174" s="2"/>
      <c r="E1174" s="2"/>
      <c r="F1174" s="2"/>
      <c r="G1174" s="7"/>
      <c r="H1174" s="7"/>
      <c r="I1174" s="7"/>
      <c r="J1174" s="7"/>
      <c r="K1174" s="2"/>
      <c r="L1174" s="2"/>
      <c r="M1174" s="2"/>
      <c r="N1174" s="2"/>
      <c r="O1174" s="2"/>
      <c r="P1174" s="2"/>
      <c r="Q1174" s="2"/>
      <c r="R1174" s="2"/>
      <c r="S1174" s="7"/>
      <c r="T1174" s="2"/>
      <c r="U1174" s="28"/>
      <c r="V1174" s="2"/>
      <c r="W1174" s="2"/>
      <c r="X1174" s="28"/>
      <c r="Y1174" s="28"/>
      <c r="Z1174" s="28"/>
      <c r="AA1174" s="2"/>
      <c r="AB1174" s="2"/>
      <c r="AC1174" s="2"/>
      <c r="AD1174" s="7"/>
      <c r="AE1174" s="2"/>
      <c r="AF1174" s="4"/>
      <c r="AG1174" s="7"/>
      <c r="AH1174" s="3"/>
    </row>
    <row r="1175" spans="1:34" ht="20.25" x14ac:dyDescent="0.3">
      <c r="A1175" s="7"/>
      <c r="B1175" s="7"/>
      <c r="C1175" s="7"/>
      <c r="D1175" s="2"/>
      <c r="E1175" s="2"/>
      <c r="F1175" s="2"/>
      <c r="G1175" s="7"/>
      <c r="H1175" s="7"/>
      <c r="I1175" s="7"/>
      <c r="J1175" s="7"/>
      <c r="K1175" s="2"/>
      <c r="L1175" s="2"/>
      <c r="M1175" s="2"/>
      <c r="N1175" s="2"/>
      <c r="O1175" s="2"/>
      <c r="P1175" s="2"/>
      <c r="Q1175" s="2"/>
      <c r="R1175" s="2"/>
      <c r="S1175" s="7"/>
      <c r="T1175" s="2"/>
      <c r="U1175" s="28"/>
      <c r="V1175" s="2"/>
      <c r="W1175" s="2"/>
      <c r="X1175" s="28"/>
      <c r="Y1175" s="28"/>
      <c r="Z1175" s="28"/>
      <c r="AA1175" s="2"/>
      <c r="AB1175" s="2"/>
      <c r="AC1175" s="2"/>
      <c r="AD1175" s="7"/>
      <c r="AE1175" s="2"/>
      <c r="AF1175" s="4"/>
      <c r="AG1175" s="7"/>
      <c r="AH1175" s="3"/>
    </row>
    <row r="1176" spans="1:34" ht="20.25" x14ac:dyDescent="0.3">
      <c r="A1176" s="7"/>
      <c r="B1176" s="7"/>
      <c r="C1176" s="7"/>
      <c r="D1176" s="2"/>
      <c r="E1176" s="2"/>
      <c r="F1176" s="2"/>
      <c r="G1176" s="7"/>
      <c r="H1176" s="7"/>
      <c r="I1176" s="7"/>
      <c r="J1176" s="7"/>
      <c r="K1176" s="2"/>
      <c r="L1176" s="2"/>
      <c r="M1176" s="2"/>
      <c r="N1176" s="2"/>
      <c r="O1176" s="2"/>
      <c r="P1176" s="2"/>
      <c r="Q1176" s="2"/>
      <c r="R1176" s="2"/>
      <c r="S1176" s="7"/>
      <c r="T1176" s="2"/>
      <c r="U1176" s="28"/>
      <c r="V1176" s="2"/>
      <c r="W1176" s="2"/>
      <c r="X1176" s="28"/>
      <c r="Y1176" s="28"/>
      <c r="Z1176" s="28"/>
      <c r="AA1176" s="2"/>
      <c r="AB1176" s="2"/>
      <c r="AC1176" s="2"/>
      <c r="AD1176" s="7"/>
      <c r="AE1176" s="2"/>
      <c r="AF1176" s="4"/>
      <c r="AG1176" s="7"/>
      <c r="AH1176" s="3"/>
    </row>
    <row r="1177" spans="1:34" ht="20.25" x14ac:dyDescent="0.3">
      <c r="A1177" s="7"/>
      <c r="B1177" s="7"/>
      <c r="C1177" s="7"/>
      <c r="D1177" s="2"/>
      <c r="E1177" s="2"/>
      <c r="F1177" s="2"/>
      <c r="G1177" s="7"/>
      <c r="H1177" s="7"/>
      <c r="I1177" s="7"/>
      <c r="J1177" s="7"/>
      <c r="K1177" s="2"/>
      <c r="L1177" s="2"/>
      <c r="M1177" s="2"/>
      <c r="N1177" s="2"/>
      <c r="O1177" s="2"/>
      <c r="P1177" s="2"/>
      <c r="Q1177" s="2"/>
      <c r="R1177" s="2"/>
      <c r="S1177" s="7"/>
      <c r="T1177" s="2"/>
      <c r="U1177" s="28"/>
      <c r="V1177" s="2"/>
      <c r="W1177" s="2"/>
      <c r="X1177" s="28"/>
      <c r="Y1177" s="28"/>
      <c r="Z1177" s="28"/>
      <c r="AA1177" s="2"/>
      <c r="AB1177" s="2"/>
      <c r="AC1177" s="2"/>
      <c r="AD1177" s="7"/>
      <c r="AE1177" s="2"/>
      <c r="AF1177" s="7"/>
      <c r="AG1177" s="7"/>
      <c r="AH1177" s="3"/>
    </row>
    <row r="1178" spans="1:34" ht="20.25" x14ac:dyDescent="0.3">
      <c r="A1178" s="7"/>
      <c r="B1178" s="7"/>
      <c r="C1178" s="7"/>
      <c r="D1178" s="2"/>
      <c r="E1178" s="2"/>
      <c r="F1178" s="2"/>
      <c r="G1178" s="7"/>
      <c r="H1178" s="7"/>
      <c r="I1178" s="7"/>
      <c r="J1178" s="7"/>
      <c r="K1178" s="2"/>
      <c r="L1178" s="2"/>
      <c r="M1178" s="2"/>
      <c r="N1178" s="2"/>
      <c r="O1178" s="2"/>
      <c r="P1178" s="2"/>
      <c r="Q1178" s="2"/>
      <c r="R1178" s="2"/>
      <c r="S1178" s="7"/>
      <c r="T1178" s="2"/>
      <c r="U1178" s="28"/>
      <c r="V1178" s="2"/>
      <c r="W1178" s="2"/>
      <c r="X1178" s="28"/>
      <c r="Y1178" s="28"/>
      <c r="Z1178" s="28"/>
      <c r="AA1178" s="2"/>
      <c r="AB1178" s="2"/>
      <c r="AC1178" s="2"/>
      <c r="AD1178" s="7"/>
      <c r="AE1178" s="2"/>
      <c r="AF1178" s="5"/>
      <c r="AG1178" s="7"/>
      <c r="AH1178" s="3"/>
    </row>
    <row r="1179" spans="1:34" ht="20.25" x14ac:dyDescent="0.3">
      <c r="A1179" s="7"/>
      <c r="B1179" s="7"/>
      <c r="C1179" s="7"/>
      <c r="D1179" s="2"/>
      <c r="E1179" s="2"/>
      <c r="F1179" s="2"/>
      <c r="G1179" s="7"/>
      <c r="H1179" s="7"/>
      <c r="I1179" s="7"/>
      <c r="J1179" s="7"/>
      <c r="K1179" s="2"/>
      <c r="L1179" s="2"/>
      <c r="M1179" s="2"/>
      <c r="N1179" s="2"/>
      <c r="O1179" s="2"/>
      <c r="P1179" s="2"/>
      <c r="Q1179" s="2"/>
      <c r="R1179" s="2"/>
      <c r="S1179" s="7"/>
      <c r="T1179" s="2"/>
      <c r="U1179" s="28"/>
      <c r="V1179" s="2"/>
      <c r="W1179" s="2"/>
      <c r="X1179" s="28"/>
      <c r="Y1179" s="28"/>
      <c r="Z1179" s="28"/>
      <c r="AA1179" s="2"/>
      <c r="AB1179" s="2"/>
      <c r="AC1179" s="2"/>
      <c r="AD1179" s="7"/>
      <c r="AE1179" s="2"/>
      <c r="AF1179" s="5"/>
      <c r="AG1179" s="7"/>
      <c r="AH1179" s="3"/>
    </row>
    <row r="1180" spans="1:34" ht="20.25" x14ac:dyDescent="0.3">
      <c r="A1180" s="7"/>
      <c r="B1180" s="7"/>
      <c r="C1180" s="7"/>
      <c r="D1180" s="2"/>
      <c r="E1180" s="2"/>
      <c r="F1180" s="2"/>
      <c r="G1180" s="7"/>
      <c r="H1180" s="7"/>
      <c r="I1180" s="7"/>
      <c r="J1180" s="7"/>
      <c r="K1180" s="2"/>
      <c r="L1180" s="2"/>
      <c r="M1180" s="2"/>
      <c r="N1180" s="2"/>
      <c r="O1180" s="2"/>
      <c r="P1180" s="2"/>
      <c r="Q1180" s="2"/>
      <c r="R1180" s="2"/>
      <c r="S1180" s="7"/>
      <c r="T1180" s="2"/>
      <c r="U1180" s="28"/>
      <c r="V1180" s="2"/>
      <c r="W1180" s="2"/>
      <c r="X1180" s="28"/>
      <c r="Y1180" s="28"/>
      <c r="Z1180" s="28"/>
      <c r="AA1180" s="2"/>
      <c r="AB1180" s="2"/>
      <c r="AC1180" s="2"/>
      <c r="AD1180" s="7"/>
      <c r="AE1180" s="2"/>
      <c r="AF1180" s="5"/>
      <c r="AG1180" s="7"/>
      <c r="AH1180" s="3"/>
    </row>
    <row r="1181" spans="1:34" ht="20.25" x14ac:dyDescent="0.3">
      <c r="A1181" s="7"/>
      <c r="B1181" s="7"/>
      <c r="C1181" s="7"/>
      <c r="D1181" s="2"/>
      <c r="E1181" s="2"/>
      <c r="F1181" s="2"/>
      <c r="G1181" s="7"/>
      <c r="H1181" s="7"/>
      <c r="I1181" s="7"/>
      <c r="J1181" s="7"/>
      <c r="K1181" s="2"/>
      <c r="L1181" s="2"/>
      <c r="M1181" s="2"/>
      <c r="N1181" s="2"/>
      <c r="O1181" s="2"/>
      <c r="P1181" s="2"/>
      <c r="Q1181" s="2"/>
      <c r="R1181" s="2"/>
      <c r="S1181" s="7"/>
      <c r="T1181" s="2"/>
      <c r="U1181" s="28"/>
      <c r="V1181" s="2"/>
      <c r="W1181" s="2"/>
      <c r="X1181" s="28"/>
      <c r="Y1181" s="28"/>
      <c r="Z1181" s="28"/>
      <c r="AA1181" s="2"/>
      <c r="AB1181" s="2"/>
      <c r="AC1181" s="2"/>
      <c r="AD1181" s="7"/>
      <c r="AE1181" s="2"/>
      <c r="AF1181" s="5"/>
      <c r="AG1181" s="7"/>
      <c r="AH1181" s="3"/>
    </row>
    <row r="1182" spans="1:34" ht="20.25" x14ac:dyDescent="0.3">
      <c r="A1182" s="7"/>
      <c r="B1182" s="7"/>
      <c r="C1182" s="7"/>
      <c r="D1182" s="2"/>
      <c r="E1182" s="2"/>
      <c r="F1182" s="2"/>
      <c r="G1182" s="7"/>
      <c r="H1182" s="7"/>
      <c r="I1182" s="7"/>
      <c r="J1182" s="7"/>
      <c r="K1182" s="2"/>
      <c r="L1182" s="2"/>
      <c r="M1182" s="2"/>
      <c r="N1182" s="2"/>
      <c r="O1182" s="2"/>
      <c r="P1182" s="2"/>
      <c r="Q1182" s="2"/>
      <c r="R1182" s="2"/>
      <c r="S1182" s="7"/>
      <c r="T1182" s="2"/>
      <c r="U1182" s="28"/>
      <c r="V1182" s="2"/>
      <c r="W1182" s="2"/>
      <c r="X1182" s="28"/>
      <c r="Y1182" s="28"/>
      <c r="Z1182" s="28"/>
      <c r="AA1182" s="2"/>
      <c r="AB1182" s="2"/>
      <c r="AC1182" s="2"/>
      <c r="AD1182" s="7"/>
      <c r="AE1182" s="2"/>
      <c r="AF1182" s="5"/>
      <c r="AG1182" s="7"/>
      <c r="AH1182" s="3"/>
    </row>
    <row r="1183" spans="1:34" ht="20.25" x14ac:dyDescent="0.3">
      <c r="A1183" s="7"/>
      <c r="B1183" s="7"/>
      <c r="C1183" s="7"/>
      <c r="D1183" s="2"/>
      <c r="E1183" s="2"/>
      <c r="F1183" s="2"/>
      <c r="G1183" s="7"/>
      <c r="H1183" s="7"/>
      <c r="I1183" s="7"/>
      <c r="J1183" s="7"/>
      <c r="K1183" s="2"/>
      <c r="L1183" s="2"/>
      <c r="M1183" s="2"/>
      <c r="N1183" s="2"/>
      <c r="O1183" s="2"/>
      <c r="P1183" s="2"/>
      <c r="Q1183" s="2"/>
      <c r="R1183" s="2"/>
      <c r="S1183" s="7"/>
      <c r="T1183" s="2"/>
      <c r="U1183" s="28"/>
      <c r="V1183" s="2"/>
      <c r="W1183" s="2"/>
      <c r="X1183" s="28"/>
      <c r="Y1183" s="28"/>
      <c r="Z1183" s="28"/>
      <c r="AA1183" s="2"/>
      <c r="AB1183" s="2"/>
      <c r="AC1183" s="2"/>
      <c r="AD1183" s="7"/>
      <c r="AE1183" s="2"/>
      <c r="AF1183" s="5"/>
      <c r="AG1183" s="7"/>
      <c r="AH1183" s="3"/>
    </row>
    <row r="1184" spans="1:34" ht="20.25" x14ac:dyDescent="0.3">
      <c r="A1184" s="7"/>
      <c r="B1184" s="7"/>
      <c r="C1184" s="7"/>
      <c r="D1184" s="2"/>
      <c r="E1184" s="2"/>
      <c r="F1184" s="2"/>
      <c r="G1184" s="7"/>
      <c r="H1184" s="7"/>
      <c r="I1184" s="7"/>
      <c r="J1184" s="7"/>
      <c r="K1184" s="2"/>
      <c r="L1184" s="2"/>
      <c r="M1184" s="2"/>
      <c r="N1184" s="2"/>
      <c r="O1184" s="2"/>
      <c r="P1184" s="2"/>
      <c r="Q1184" s="2"/>
      <c r="R1184" s="2"/>
      <c r="S1184" s="7"/>
      <c r="T1184" s="2"/>
      <c r="U1184" s="28"/>
      <c r="V1184" s="2"/>
      <c r="W1184" s="2"/>
      <c r="X1184" s="28"/>
      <c r="Y1184" s="28"/>
      <c r="Z1184" s="28"/>
      <c r="AA1184" s="2"/>
      <c r="AB1184" s="2"/>
      <c r="AC1184" s="2"/>
      <c r="AD1184" s="7"/>
      <c r="AE1184" s="2"/>
      <c r="AF1184" s="5"/>
      <c r="AG1184" s="7"/>
      <c r="AH1184" s="3"/>
    </row>
    <row r="1185" spans="1:34" ht="20.25" x14ac:dyDescent="0.3">
      <c r="A1185" s="7"/>
      <c r="B1185" s="7"/>
      <c r="C1185" s="7"/>
      <c r="D1185" s="2"/>
      <c r="E1185" s="2"/>
      <c r="F1185" s="2"/>
      <c r="G1185" s="7"/>
      <c r="H1185" s="7"/>
      <c r="I1185" s="7"/>
      <c r="J1185" s="7"/>
      <c r="K1185" s="2"/>
      <c r="L1185" s="2"/>
      <c r="M1185" s="2"/>
      <c r="N1185" s="2"/>
      <c r="O1185" s="2"/>
      <c r="P1185" s="2"/>
      <c r="Q1185" s="2"/>
      <c r="R1185" s="2"/>
      <c r="S1185" s="7"/>
      <c r="T1185" s="2"/>
      <c r="U1185" s="28"/>
      <c r="V1185" s="2"/>
      <c r="W1185" s="2"/>
      <c r="X1185" s="28"/>
      <c r="Y1185" s="28"/>
      <c r="Z1185" s="28"/>
      <c r="AA1185" s="2"/>
      <c r="AB1185" s="2"/>
      <c r="AC1185" s="2"/>
      <c r="AD1185" s="7"/>
      <c r="AE1185" s="2"/>
      <c r="AF1185" s="5"/>
      <c r="AG1185" s="7"/>
      <c r="AH1185" s="3"/>
    </row>
    <row r="1186" spans="1:34" ht="20.25" x14ac:dyDescent="0.3">
      <c r="A1186" s="7"/>
      <c r="B1186" s="7"/>
      <c r="C1186" s="7"/>
      <c r="D1186" s="2"/>
      <c r="E1186" s="2"/>
      <c r="F1186" s="2"/>
      <c r="G1186" s="7"/>
      <c r="H1186" s="7"/>
      <c r="I1186" s="7"/>
      <c r="J1186" s="7"/>
      <c r="K1186" s="2"/>
      <c r="L1186" s="2"/>
      <c r="M1186" s="2"/>
      <c r="N1186" s="2"/>
      <c r="O1186" s="2"/>
      <c r="P1186" s="2"/>
      <c r="Q1186" s="2"/>
      <c r="R1186" s="2"/>
      <c r="S1186" s="7"/>
      <c r="T1186" s="2"/>
      <c r="U1186" s="28"/>
      <c r="V1186" s="2"/>
      <c r="W1186" s="2"/>
      <c r="X1186" s="28"/>
      <c r="Y1186" s="28"/>
      <c r="Z1186" s="28"/>
      <c r="AA1186" s="2"/>
      <c r="AB1186" s="2"/>
      <c r="AC1186" s="2"/>
      <c r="AD1186" s="7"/>
      <c r="AE1186" s="2"/>
      <c r="AF1186" s="5"/>
      <c r="AG1186" s="7"/>
      <c r="AH1186" s="3"/>
    </row>
    <row r="1187" spans="1:34" ht="20.25" x14ac:dyDescent="0.3">
      <c r="A1187" s="7"/>
      <c r="B1187" s="7"/>
      <c r="C1187" s="7"/>
      <c r="D1187" s="2"/>
      <c r="E1187" s="2"/>
      <c r="F1187" s="2"/>
      <c r="G1187" s="7"/>
      <c r="H1187" s="7"/>
      <c r="I1187" s="7"/>
      <c r="J1187" s="7"/>
      <c r="K1187" s="2"/>
      <c r="L1187" s="2"/>
      <c r="M1187" s="2"/>
      <c r="N1187" s="2"/>
      <c r="O1187" s="2"/>
      <c r="P1187" s="2"/>
      <c r="Q1187" s="2"/>
      <c r="R1187" s="2"/>
      <c r="S1187" s="7"/>
      <c r="T1187" s="2"/>
      <c r="U1187" s="28"/>
      <c r="V1187" s="2"/>
      <c r="W1187" s="2"/>
      <c r="X1187" s="28"/>
      <c r="Y1187" s="28"/>
      <c r="Z1187" s="28"/>
      <c r="AA1187" s="2"/>
      <c r="AB1187" s="2"/>
      <c r="AC1187" s="2"/>
      <c r="AD1187" s="7"/>
      <c r="AE1187" s="2"/>
      <c r="AF1187" s="5"/>
      <c r="AG1187" s="7"/>
      <c r="AH1187" s="3"/>
    </row>
    <row r="1188" spans="1:34" ht="20.25" x14ac:dyDescent="0.3">
      <c r="A1188" s="7"/>
      <c r="B1188" s="7"/>
      <c r="C1188" s="7"/>
      <c r="D1188" s="2"/>
      <c r="E1188" s="2"/>
      <c r="F1188" s="2"/>
      <c r="G1188" s="7"/>
      <c r="H1188" s="7"/>
      <c r="I1188" s="7"/>
      <c r="J1188" s="7"/>
      <c r="K1188" s="2"/>
      <c r="L1188" s="2"/>
      <c r="M1188" s="2"/>
      <c r="N1188" s="2"/>
      <c r="O1188" s="2"/>
      <c r="P1188" s="2"/>
      <c r="Q1188" s="2"/>
      <c r="R1188" s="2"/>
      <c r="S1188" s="7"/>
      <c r="T1188" s="2"/>
      <c r="U1188" s="28"/>
      <c r="V1188" s="2"/>
      <c r="W1188" s="2"/>
      <c r="X1188" s="28"/>
      <c r="Y1188" s="28"/>
      <c r="Z1188" s="28"/>
      <c r="AA1188" s="2"/>
      <c r="AB1188" s="2"/>
      <c r="AC1188" s="2"/>
      <c r="AD1188" s="7"/>
      <c r="AE1188" s="2"/>
      <c r="AF1188" s="5"/>
      <c r="AG1188" s="7"/>
      <c r="AH1188" s="3"/>
    </row>
    <row r="1189" spans="1:34" ht="20.25" x14ac:dyDescent="0.3">
      <c r="A1189" s="7"/>
      <c r="B1189" s="7"/>
      <c r="C1189" s="7"/>
      <c r="D1189" s="2"/>
      <c r="E1189" s="2"/>
      <c r="F1189" s="2"/>
      <c r="G1189" s="7"/>
      <c r="H1189" s="7"/>
      <c r="I1189" s="7"/>
      <c r="J1189" s="7"/>
      <c r="K1189" s="2"/>
      <c r="L1189" s="2"/>
      <c r="M1189" s="2"/>
      <c r="N1189" s="2"/>
      <c r="O1189" s="2"/>
      <c r="P1189" s="2"/>
      <c r="Q1189" s="2"/>
      <c r="R1189" s="2"/>
      <c r="S1189" s="7"/>
      <c r="T1189" s="2"/>
      <c r="U1189" s="28"/>
      <c r="V1189" s="2"/>
      <c r="W1189" s="2"/>
      <c r="X1189" s="28"/>
      <c r="Y1189" s="28"/>
      <c r="Z1189" s="28"/>
      <c r="AA1189" s="2"/>
      <c r="AB1189" s="2"/>
      <c r="AC1189" s="2"/>
      <c r="AD1189" s="7"/>
      <c r="AE1189" s="2"/>
      <c r="AF1189" s="7"/>
      <c r="AG1189" s="7"/>
      <c r="AH1189" s="3"/>
    </row>
    <row r="1191" spans="1:34" ht="18.75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26"/>
      <c r="V1191" s="7"/>
      <c r="W1191" s="7"/>
      <c r="X1191" s="26"/>
      <c r="Y1191" s="26"/>
      <c r="Z1191" s="26"/>
      <c r="AA1191" s="7"/>
      <c r="AB1191" s="7"/>
      <c r="AC1191" s="7"/>
      <c r="AD1191" s="7"/>
      <c r="AE1191" s="7"/>
      <c r="AF1191" s="7"/>
      <c r="AG1191" s="7"/>
      <c r="AH1191" s="7"/>
    </row>
    <row r="1192" spans="1:34" ht="20.25" x14ac:dyDescent="0.3">
      <c r="A1192" s="7"/>
      <c r="B1192" s="7"/>
      <c r="C1192" s="7"/>
      <c r="D1192" s="2"/>
      <c r="E1192" s="2"/>
      <c r="F1192" s="2"/>
      <c r="G1192" s="7"/>
      <c r="H1192" s="7"/>
      <c r="I1192" s="7"/>
      <c r="J1192" s="7"/>
      <c r="K1192" s="2"/>
      <c r="L1192" s="2"/>
      <c r="M1192" s="2"/>
      <c r="N1192" s="2"/>
      <c r="O1192" s="2"/>
      <c r="P1192" s="2"/>
      <c r="Q1192" s="2"/>
      <c r="R1192" s="2"/>
      <c r="S1192" s="7"/>
      <c r="T1192" s="2"/>
      <c r="U1192" s="28"/>
      <c r="V1192" s="2"/>
      <c r="W1192" s="2"/>
      <c r="X1192" s="28"/>
      <c r="Y1192" s="28"/>
      <c r="Z1192" s="28"/>
      <c r="AA1192" s="2"/>
      <c r="AB1192" s="2"/>
      <c r="AC1192" s="2"/>
      <c r="AD1192" s="7"/>
      <c r="AE1192" s="2"/>
      <c r="AF1192" s="7"/>
      <c r="AG1192" s="7"/>
      <c r="AH1192" s="3"/>
    </row>
    <row r="1193" spans="1:34" ht="20.25" x14ac:dyDescent="0.3">
      <c r="A1193" s="7"/>
      <c r="B1193" s="7"/>
      <c r="C1193" s="7"/>
      <c r="D1193" s="2"/>
      <c r="E1193" s="2"/>
      <c r="F1193" s="2"/>
      <c r="G1193" s="7"/>
      <c r="H1193" s="7"/>
      <c r="I1193" s="7"/>
      <c r="J1193" s="7"/>
      <c r="K1193" s="2"/>
      <c r="L1193" s="2"/>
      <c r="M1193" s="2"/>
      <c r="N1193" s="2"/>
      <c r="O1193" s="2"/>
      <c r="P1193" s="2"/>
      <c r="Q1193" s="2"/>
      <c r="R1193" s="2"/>
      <c r="S1193" s="7"/>
      <c r="T1193" s="2"/>
      <c r="U1193" s="28"/>
      <c r="V1193" s="2"/>
      <c r="W1193" s="2"/>
      <c r="X1193" s="28"/>
      <c r="Y1193" s="28"/>
      <c r="Z1193" s="28"/>
      <c r="AA1193" s="2"/>
      <c r="AB1193" s="2"/>
      <c r="AC1193" s="2"/>
      <c r="AD1193" s="7"/>
      <c r="AE1193" s="2"/>
      <c r="AF1193" s="7"/>
      <c r="AG1193" s="7"/>
      <c r="AH1193" s="3"/>
    </row>
    <row r="1194" spans="1:34" ht="20.25" x14ac:dyDescent="0.3">
      <c r="A1194" s="7"/>
      <c r="B1194" s="7"/>
      <c r="C1194" s="7"/>
      <c r="D1194" s="2"/>
      <c r="E1194" s="2"/>
      <c r="F1194" s="2"/>
      <c r="G1194" s="7"/>
      <c r="H1194" s="7"/>
      <c r="I1194" s="7"/>
      <c r="J1194" s="7"/>
      <c r="K1194" s="2"/>
      <c r="L1194" s="2"/>
      <c r="M1194" s="2"/>
      <c r="N1194" s="2"/>
      <c r="O1194" s="2"/>
      <c r="P1194" s="2"/>
      <c r="Q1194" s="2"/>
      <c r="R1194" s="2"/>
      <c r="S1194" s="7"/>
      <c r="T1194" s="2"/>
      <c r="U1194" s="28"/>
      <c r="V1194" s="2"/>
      <c r="W1194" s="2"/>
      <c r="X1194" s="28"/>
      <c r="Y1194" s="28"/>
      <c r="Z1194" s="28"/>
      <c r="AA1194" s="2"/>
      <c r="AB1194" s="2"/>
      <c r="AC1194" s="2"/>
      <c r="AD1194" s="7"/>
      <c r="AE1194" s="2"/>
      <c r="AF1194" s="7"/>
      <c r="AG1194" s="7"/>
      <c r="AH1194" s="3"/>
    </row>
    <row r="1195" spans="1:34" ht="20.25" x14ac:dyDescent="0.3">
      <c r="A1195" s="7"/>
      <c r="B1195" s="7"/>
      <c r="C1195" s="7"/>
      <c r="D1195" s="2"/>
      <c r="E1195" s="2"/>
      <c r="F1195" s="2"/>
      <c r="G1195" s="7"/>
      <c r="H1195" s="7"/>
      <c r="I1195" s="7"/>
      <c r="J1195" s="7"/>
      <c r="K1195" s="2"/>
      <c r="L1195" s="2"/>
      <c r="M1195" s="2"/>
      <c r="N1195" s="2"/>
      <c r="O1195" s="2"/>
      <c r="P1195" s="2"/>
      <c r="Q1195" s="2"/>
      <c r="R1195" s="2"/>
      <c r="S1195" s="7"/>
      <c r="T1195" s="2"/>
      <c r="U1195" s="28"/>
      <c r="V1195" s="2"/>
      <c r="W1195" s="2"/>
      <c r="X1195" s="28"/>
      <c r="Y1195" s="28"/>
      <c r="Z1195" s="28"/>
      <c r="AA1195" s="2"/>
      <c r="AB1195" s="2"/>
      <c r="AC1195" s="2"/>
      <c r="AD1195" s="7"/>
      <c r="AE1195" s="2"/>
      <c r="AF1195" s="7"/>
      <c r="AG1195" s="7"/>
      <c r="AH1195" s="3"/>
    </row>
    <row r="1196" spans="1:34" ht="20.25" x14ac:dyDescent="0.3">
      <c r="A1196" s="7"/>
      <c r="B1196" s="7"/>
      <c r="C1196" s="7"/>
      <c r="D1196" s="2"/>
      <c r="E1196" s="2"/>
      <c r="F1196" s="2"/>
      <c r="G1196" s="7"/>
      <c r="H1196" s="7"/>
      <c r="I1196" s="7"/>
      <c r="J1196" s="7"/>
      <c r="K1196" s="2"/>
      <c r="L1196" s="2"/>
      <c r="M1196" s="2"/>
      <c r="N1196" s="2"/>
      <c r="O1196" s="2"/>
      <c r="P1196" s="2"/>
      <c r="Q1196" s="2"/>
      <c r="R1196" s="2"/>
      <c r="S1196" s="7"/>
      <c r="T1196" s="2"/>
      <c r="U1196" s="28"/>
      <c r="V1196" s="2"/>
      <c r="W1196" s="2"/>
      <c r="X1196" s="28"/>
      <c r="Y1196" s="28"/>
      <c r="Z1196" s="28"/>
      <c r="AA1196" s="2"/>
      <c r="AB1196" s="2"/>
      <c r="AC1196" s="2"/>
      <c r="AD1196" s="7"/>
      <c r="AE1196" s="2"/>
      <c r="AF1196" s="7"/>
      <c r="AG1196" s="7"/>
      <c r="AH1196" s="3"/>
    </row>
    <row r="1197" spans="1:34" ht="20.25" x14ac:dyDescent="0.3">
      <c r="A1197" s="7"/>
      <c r="B1197" s="7"/>
      <c r="C1197" s="7"/>
      <c r="D1197" s="2"/>
      <c r="E1197" s="2"/>
      <c r="F1197" s="2"/>
      <c r="G1197" s="7"/>
      <c r="H1197" s="7"/>
      <c r="I1197" s="7"/>
      <c r="J1197" s="7"/>
      <c r="K1197" s="2"/>
      <c r="L1197" s="2"/>
      <c r="M1197" s="2"/>
      <c r="N1197" s="2"/>
      <c r="O1197" s="2"/>
      <c r="P1197" s="2"/>
      <c r="Q1197" s="2"/>
      <c r="R1197" s="2"/>
      <c r="S1197" s="7"/>
      <c r="T1197" s="2"/>
      <c r="U1197" s="28"/>
      <c r="V1197" s="2"/>
      <c r="W1197" s="2"/>
      <c r="X1197" s="28"/>
      <c r="Y1197" s="28"/>
      <c r="Z1197" s="28"/>
      <c r="AA1197" s="2"/>
      <c r="AB1197" s="2"/>
      <c r="AC1197" s="2"/>
      <c r="AD1197" s="7"/>
      <c r="AE1197" s="2"/>
      <c r="AF1197" s="7"/>
      <c r="AG1197" s="7"/>
      <c r="AH1197" s="3"/>
    </row>
    <row r="1198" spans="1:34" ht="20.25" x14ac:dyDescent="0.3">
      <c r="A1198" s="7"/>
      <c r="B1198" s="7"/>
      <c r="C1198" s="7"/>
      <c r="D1198" s="2"/>
      <c r="E1198" s="2"/>
      <c r="F1198" s="2"/>
      <c r="G1198" s="7"/>
      <c r="H1198" s="7"/>
      <c r="I1198" s="7"/>
      <c r="J1198" s="7"/>
      <c r="K1198" s="2"/>
      <c r="L1198" s="2"/>
      <c r="M1198" s="2"/>
      <c r="N1198" s="2"/>
      <c r="O1198" s="2"/>
      <c r="P1198" s="2"/>
      <c r="Q1198" s="2"/>
      <c r="R1198" s="2"/>
      <c r="S1198" s="7"/>
      <c r="T1198" s="2"/>
      <c r="U1198" s="28"/>
      <c r="V1198" s="2"/>
      <c r="W1198" s="2"/>
      <c r="X1198" s="28"/>
      <c r="Y1198" s="28"/>
      <c r="Z1198" s="28"/>
      <c r="AA1198" s="2"/>
      <c r="AB1198" s="2"/>
      <c r="AC1198" s="2"/>
      <c r="AD1198" s="7"/>
      <c r="AE1198" s="2"/>
      <c r="AF1198" s="7"/>
      <c r="AG1198" s="7"/>
      <c r="AH1198" s="3"/>
    </row>
    <row r="1199" spans="1:34" ht="20.25" x14ac:dyDescent="0.3">
      <c r="A1199" s="7"/>
      <c r="B1199" s="7"/>
      <c r="C1199" s="7"/>
      <c r="D1199" s="2"/>
      <c r="E1199" s="2"/>
      <c r="F1199" s="2"/>
      <c r="G1199" s="7"/>
      <c r="H1199" s="7"/>
      <c r="I1199" s="7"/>
      <c r="J1199" s="7"/>
      <c r="K1199" s="2"/>
      <c r="L1199" s="2"/>
      <c r="M1199" s="2"/>
      <c r="N1199" s="2"/>
      <c r="O1199" s="2"/>
      <c r="P1199" s="2"/>
      <c r="Q1199" s="2"/>
      <c r="R1199" s="2"/>
      <c r="S1199" s="7"/>
      <c r="T1199" s="2"/>
      <c r="U1199" s="28"/>
      <c r="V1199" s="2"/>
      <c r="W1199" s="2"/>
      <c r="X1199" s="28"/>
      <c r="Y1199" s="28"/>
      <c r="Z1199" s="28"/>
      <c r="AA1199" s="2"/>
      <c r="AB1199" s="2"/>
      <c r="AC1199" s="2"/>
      <c r="AD1199" s="7"/>
      <c r="AE1199" s="2"/>
      <c r="AF1199" s="7"/>
      <c r="AG1199" s="7"/>
      <c r="AH1199" s="3"/>
    </row>
    <row r="1200" spans="1:34" ht="20.25" x14ac:dyDescent="0.3">
      <c r="A1200" s="7"/>
      <c r="B1200" s="7"/>
      <c r="C1200" s="7"/>
      <c r="D1200" s="2"/>
      <c r="E1200" s="2"/>
      <c r="F1200" s="2"/>
      <c r="G1200" s="7"/>
      <c r="H1200" s="7"/>
      <c r="I1200" s="7"/>
      <c r="J1200" s="7"/>
      <c r="K1200" s="2"/>
      <c r="L1200" s="2"/>
      <c r="M1200" s="2"/>
      <c r="N1200" s="2"/>
      <c r="O1200" s="2"/>
      <c r="P1200" s="2"/>
      <c r="Q1200" s="2"/>
      <c r="R1200" s="2"/>
      <c r="S1200" s="7"/>
      <c r="T1200" s="2"/>
      <c r="U1200" s="28"/>
      <c r="V1200" s="2"/>
      <c r="W1200" s="2"/>
      <c r="X1200" s="28"/>
      <c r="Y1200" s="28"/>
      <c r="Z1200" s="28"/>
      <c r="AA1200" s="2"/>
      <c r="AB1200" s="2"/>
      <c r="AC1200" s="2"/>
      <c r="AD1200" s="7"/>
      <c r="AE1200" s="2"/>
      <c r="AF1200" s="7"/>
      <c r="AG1200" s="7"/>
      <c r="AH1200" s="3"/>
    </row>
    <row r="1201" spans="1:34" ht="20.25" x14ac:dyDescent="0.3">
      <c r="A1201" s="7"/>
      <c r="B1201" s="7"/>
      <c r="C1201" s="7"/>
      <c r="D1201" s="2"/>
      <c r="E1201" s="2"/>
      <c r="F1201" s="2"/>
      <c r="G1201" s="7"/>
      <c r="H1201" s="7"/>
      <c r="I1201" s="7"/>
      <c r="J1201" s="7"/>
      <c r="K1201" s="2"/>
      <c r="L1201" s="2"/>
      <c r="M1201" s="2"/>
      <c r="N1201" s="2"/>
      <c r="O1201" s="2"/>
      <c r="P1201" s="2"/>
      <c r="Q1201" s="2"/>
      <c r="R1201" s="2"/>
      <c r="S1201" s="7"/>
      <c r="T1201" s="2"/>
      <c r="U1201" s="28"/>
      <c r="V1201" s="2"/>
      <c r="W1201" s="2"/>
      <c r="X1201" s="28"/>
      <c r="Y1201" s="28"/>
      <c r="Z1201" s="28"/>
      <c r="AA1201" s="2"/>
      <c r="AB1201" s="2"/>
      <c r="AC1201" s="2"/>
      <c r="AD1201" s="7"/>
      <c r="AE1201" s="2"/>
      <c r="AF1201" s="4"/>
      <c r="AG1201" s="7"/>
      <c r="AH1201" s="3"/>
    </row>
    <row r="1202" spans="1:34" ht="20.25" x14ac:dyDescent="0.3">
      <c r="A1202" s="7"/>
      <c r="B1202" s="7"/>
      <c r="C1202" s="7"/>
      <c r="D1202" s="2"/>
      <c r="E1202" s="2"/>
      <c r="F1202" s="2"/>
      <c r="G1202" s="7"/>
      <c r="H1202" s="7"/>
      <c r="I1202" s="7"/>
      <c r="J1202" s="7"/>
      <c r="K1202" s="2"/>
      <c r="L1202" s="2"/>
      <c r="M1202" s="2"/>
      <c r="N1202" s="2"/>
      <c r="O1202" s="2"/>
      <c r="P1202" s="2"/>
      <c r="Q1202" s="2"/>
      <c r="R1202" s="2"/>
      <c r="S1202" s="7"/>
      <c r="T1202" s="2"/>
      <c r="U1202" s="28"/>
      <c r="V1202" s="2"/>
      <c r="W1202" s="2"/>
      <c r="X1202" s="28"/>
      <c r="Y1202" s="28"/>
      <c r="Z1202" s="28"/>
      <c r="AA1202" s="2"/>
      <c r="AB1202" s="2"/>
      <c r="AC1202" s="2"/>
      <c r="AD1202" s="7"/>
      <c r="AE1202" s="2"/>
      <c r="AF1202" s="4"/>
      <c r="AG1202" s="7"/>
      <c r="AH1202" s="3"/>
    </row>
    <row r="1203" spans="1:34" ht="20.25" x14ac:dyDescent="0.3">
      <c r="A1203" s="7"/>
      <c r="B1203" s="7"/>
      <c r="C1203" s="7"/>
      <c r="D1203" s="2"/>
      <c r="E1203" s="2"/>
      <c r="F1203" s="2"/>
      <c r="G1203" s="7"/>
      <c r="H1203" s="7"/>
      <c r="I1203" s="7"/>
      <c r="J1203" s="7"/>
      <c r="K1203" s="2"/>
      <c r="L1203" s="2"/>
      <c r="M1203" s="2"/>
      <c r="N1203" s="2"/>
      <c r="O1203" s="2"/>
      <c r="P1203" s="2"/>
      <c r="Q1203" s="2"/>
      <c r="R1203" s="2"/>
      <c r="S1203" s="7"/>
      <c r="T1203" s="2"/>
      <c r="U1203" s="28"/>
      <c r="V1203" s="2"/>
      <c r="W1203" s="2"/>
      <c r="X1203" s="28"/>
      <c r="Y1203" s="28"/>
      <c r="Z1203" s="28"/>
      <c r="AA1203" s="2"/>
      <c r="AB1203" s="2"/>
      <c r="AC1203" s="2"/>
      <c r="AD1203" s="7"/>
      <c r="AE1203" s="2"/>
      <c r="AF1203" s="4"/>
      <c r="AG1203" s="7"/>
      <c r="AH1203" s="3"/>
    </row>
    <row r="1204" spans="1:34" ht="20.25" x14ac:dyDescent="0.3">
      <c r="A1204" s="7"/>
      <c r="B1204" s="7"/>
      <c r="C1204" s="7"/>
      <c r="D1204" s="2"/>
      <c r="E1204" s="2"/>
      <c r="F1204" s="2"/>
      <c r="G1204" s="7"/>
      <c r="H1204" s="7"/>
      <c r="I1204" s="7"/>
      <c r="J1204" s="7"/>
      <c r="K1204" s="2"/>
      <c r="L1204" s="2"/>
      <c r="M1204" s="2"/>
      <c r="N1204" s="2"/>
      <c r="O1204" s="2"/>
      <c r="P1204" s="2"/>
      <c r="Q1204" s="2"/>
      <c r="R1204" s="2"/>
      <c r="S1204" s="7"/>
      <c r="T1204" s="2"/>
      <c r="U1204" s="28"/>
      <c r="V1204" s="2"/>
      <c r="W1204" s="2"/>
      <c r="X1204" s="28"/>
      <c r="Y1204" s="28"/>
      <c r="Z1204" s="28"/>
      <c r="AA1204" s="2"/>
      <c r="AB1204" s="2"/>
      <c r="AC1204" s="2"/>
      <c r="AD1204" s="7"/>
      <c r="AE1204" s="2"/>
      <c r="AF1204" s="4"/>
      <c r="AG1204" s="7"/>
      <c r="AH1204" s="3"/>
    </row>
    <row r="1205" spans="1:34" ht="20.25" x14ac:dyDescent="0.3">
      <c r="A1205" s="7"/>
      <c r="B1205" s="7"/>
      <c r="C1205" s="7"/>
      <c r="D1205" s="2"/>
      <c r="E1205" s="2"/>
      <c r="F1205" s="2"/>
      <c r="G1205" s="7"/>
      <c r="H1205" s="7"/>
      <c r="I1205" s="7"/>
      <c r="J1205" s="7"/>
      <c r="K1205" s="2"/>
      <c r="L1205" s="2"/>
      <c r="M1205" s="2"/>
      <c r="N1205" s="2"/>
      <c r="O1205" s="2"/>
      <c r="P1205" s="2"/>
      <c r="Q1205" s="2"/>
      <c r="R1205" s="2"/>
      <c r="S1205" s="7"/>
      <c r="T1205" s="2"/>
      <c r="U1205" s="28"/>
      <c r="V1205" s="2"/>
      <c r="W1205" s="2"/>
      <c r="X1205" s="28"/>
      <c r="Y1205" s="28"/>
      <c r="Z1205" s="28"/>
      <c r="AA1205" s="2"/>
      <c r="AB1205" s="2"/>
      <c r="AC1205" s="2"/>
      <c r="AD1205" s="7"/>
      <c r="AE1205" s="2"/>
      <c r="AF1205" s="4"/>
      <c r="AG1205" s="7"/>
      <c r="AH1205" s="3"/>
    </row>
    <row r="1206" spans="1:34" ht="20.25" x14ac:dyDescent="0.3">
      <c r="A1206" s="7"/>
      <c r="B1206" s="7"/>
      <c r="C1206" s="7"/>
      <c r="D1206" s="2"/>
      <c r="E1206" s="2"/>
      <c r="F1206" s="2"/>
      <c r="G1206" s="7"/>
      <c r="H1206" s="7"/>
      <c r="I1206" s="7"/>
      <c r="J1206" s="7"/>
      <c r="K1206" s="2"/>
      <c r="L1206" s="2"/>
      <c r="M1206" s="2"/>
      <c r="N1206" s="2"/>
      <c r="O1206" s="2"/>
      <c r="P1206" s="2"/>
      <c r="Q1206" s="2"/>
      <c r="R1206" s="2"/>
      <c r="S1206" s="7"/>
      <c r="T1206" s="2"/>
      <c r="U1206" s="28"/>
      <c r="V1206" s="2"/>
      <c r="W1206" s="2"/>
      <c r="X1206" s="28"/>
      <c r="Y1206" s="28"/>
      <c r="Z1206" s="28"/>
      <c r="AA1206" s="2"/>
      <c r="AB1206" s="2"/>
      <c r="AC1206" s="2"/>
      <c r="AD1206" s="7"/>
      <c r="AE1206" s="2"/>
      <c r="AF1206" s="7"/>
      <c r="AG1206" s="7"/>
      <c r="AH1206" s="3"/>
    </row>
    <row r="1207" spans="1:34" ht="20.25" x14ac:dyDescent="0.3">
      <c r="A1207" s="7"/>
      <c r="B1207" s="7"/>
      <c r="C1207" s="7"/>
      <c r="D1207" s="2"/>
      <c r="E1207" s="2"/>
      <c r="F1207" s="2"/>
      <c r="G1207" s="7"/>
      <c r="H1207" s="7"/>
      <c r="I1207" s="7"/>
      <c r="J1207" s="7"/>
      <c r="K1207" s="2"/>
      <c r="L1207" s="2"/>
      <c r="M1207" s="2"/>
      <c r="N1207" s="2"/>
      <c r="O1207" s="2"/>
      <c r="P1207" s="2"/>
      <c r="Q1207" s="2"/>
      <c r="R1207" s="2"/>
      <c r="S1207" s="7"/>
      <c r="T1207" s="2"/>
      <c r="U1207" s="28"/>
      <c r="V1207" s="2"/>
      <c r="W1207" s="2"/>
      <c r="X1207" s="28"/>
      <c r="Y1207" s="28"/>
      <c r="Z1207" s="28"/>
      <c r="AA1207" s="2"/>
      <c r="AB1207" s="2"/>
      <c r="AC1207" s="2"/>
      <c r="AD1207" s="7"/>
      <c r="AE1207" s="2"/>
      <c r="AF1207" s="5"/>
      <c r="AG1207" s="7"/>
      <c r="AH1207" s="3"/>
    </row>
    <row r="1208" spans="1:34" ht="20.25" x14ac:dyDescent="0.3">
      <c r="A1208" s="7"/>
      <c r="B1208" s="7"/>
      <c r="C1208" s="7"/>
      <c r="D1208" s="2"/>
      <c r="E1208" s="2"/>
      <c r="F1208" s="2"/>
      <c r="G1208" s="7"/>
      <c r="H1208" s="7"/>
      <c r="I1208" s="7"/>
      <c r="J1208" s="7"/>
      <c r="K1208" s="2"/>
      <c r="L1208" s="2"/>
      <c r="M1208" s="2"/>
      <c r="N1208" s="2"/>
      <c r="O1208" s="2"/>
      <c r="P1208" s="2"/>
      <c r="Q1208" s="2"/>
      <c r="R1208" s="2"/>
      <c r="S1208" s="7"/>
      <c r="T1208" s="2"/>
      <c r="U1208" s="28"/>
      <c r="V1208" s="2"/>
      <c r="W1208" s="2"/>
      <c r="X1208" s="28"/>
      <c r="Y1208" s="28"/>
      <c r="Z1208" s="28"/>
      <c r="AA1208" s="2"/>
      <c r="AB1208" s="2"/>
      <c r="AC1208" s="2"/>
      <c r="AD1208" s="7"/>
      <c r="AE1208" s="2"/>
      <c r="AF1208" s="5"/>
      <c r="AG1208" s="7"/>
      <c r="AH1208" s="3"/>
    </row>
    <row r="1209" spans="1:34" ht="20.25" x14ac:dyDescent="0.3">
      <c r="A1209" s="7"/>
      <c r="B1209" s="7"/>
      <c r="C1209" s="7"/>
      <c r="D1209" s="2"/>
      <c r="E1209" s="2"/>
      <c r="F1209" s="2"/>
      <c r="G1209" s="7"/>
      <c r="H1209" s="7"/>
      <c r="I1209" s="7"/>
      <c r="J1209" s="7"/>
      <c r="K1209" s="2"/>
      <c r="L1209" s="2"/>
      <c r="M1209" s="2"/>
      <c r="N1209" s="2"/>
      <c r="O1209" s="2"/>
      <c r="P1209" s="2"/>
      <c r="Q1209" s="2"/>
      <c r="R1209" s="2"/>
      <c r="S1209" s="7"/>
      <c r="T1209" s="2"/>
      <c r="U1209" s="28"/>
      <c r="V1209" s="2"/>
      <c r="W1209" s="2"/>
      <c r="X1209" s="28"/>
      <c r="Y1209" s="28"/>
      <c r="Z1209" s="28"/>
      <c r="AA1209" s="2"/>
      <c r="AB1209" s="2"/>
      <c r="AC1209" s="2"/>
      <c r="AD1209" s="7"/>
      <c r="AE1209" s="2"/>
      <c r="AF1209" s="5"/>
      <c r="AG1209" s="7"/>
      <c r="AH1209" s="3"/>
    </row>
    <row r="1210" spans="1:34" ht="20.25" x14ac:dyDescent="0.3">
      <c r="A1210" s="7"/>
      <c r="B1210" s="7"/>
      <c r="C1210" s="7"/>
      <c r="D1210" s="2"/>
      <c r="E1210" s="2"/>
      <c r="F1210" s="2"/>
      <c r="G1210" s="7"/>
      <c r="H1210" s="7"/>
      <c r="I1210" s="7"/>
      <c r="J1210" s="7"/>
      <c r="K1210" s="2"/>
      <c r="L1210" s="2"/>
      <c r="M1210" s="2"/>
      <c r="N1210" s="2"/>
      <c r="O1210" s="2"/>
      <c r="P1210" s="2"/>
      <c r="Q1210" s="2"/>
      <c r="R1210" s="2"/>
      <c r="S1210" s="7"/>
      <c r="T1210" s="2"/>
      <c r="U1210" s="28"/>
      <c r="V1210" s="2"/>
      <c r="W1210" s="2"/>
      <c r="X1210" s="28"/>
      <c r="Y1210" s="28"/>
      <c r="Z1210" s="28"/>
      <c r="AA1210" s="2"/>
      <c r="AB1210" s="2"/>
      <c r="AC1210" s="2"/>
      <c r="AD1210" s="7"/>
      <c r="AE1210" s="2"/>
      <c r="AF1210" s="5"/>
      <c r="AG1210" s="7"/>
      <c r="AH1210" s="3"/>
    </row>
    <row r="1211" spans="1:34" ht="20.25" x14ac:dyDescent="0.3">
      <c r="A1211" s="7"/>
      <c r="B1211" s="7"/>
      <c r="C1211" s="7"/>
      <c r="D1211" s="2"/>
      <c r="E1211" s="2"/>
      <c r="F1211" s="2"/>
      <c r="G1211" s="7"/>
      <c r="H1211" s="7"/>
      <c r="I1211" s="7"/>
      <c r="J1211" s="7"/>
      <c r="K1211" s="2"/>
      <c r="L1211" s="2"/>
      <c r="M1211" s="2"/>
      <c r="N1211" s="2"/>
      <c r="O1211" s="2"/>
      <c r="P1211" s="2"/>
      <c r="Q1211" s="2"/>
      <c r="R1211" s="2"/>
      <c r="S1211" s="7"/>
      <c r="T1211" s="2"/>
      <c r="U1211" s="28"/>
      <c r="V1211" s="2"/>
      <c r="W1211" s="2"/>
      <c r="X1211" s="28"/>
      <c r="Y1211" s="28"/>
      <c r="Z1211" s="28"/>
      <c r="AA1211" s="2"/>
      <c r="AB1211" s="2"/>
      <c r="AC1211" s="2"/>
      <c r="AD1211" s="7"/>
      <c r="AE1211" s="2"/>
      <c r="AF1211" s="5"/>
      <c r="AG1211" s="7"/>
      <c r="AH1211" s="3"/>
    </row>
    <row r="1212" spans="1:34" ht="20.25" x14ac:dyDescent="0.3">
      <c r="A1212" s="7"/>
      <c r="B1212" s="7"/>
      <c r="C1212" s="7"/>
      <c r="D1212" s="2"/>
      <c r="E1212" s="2"/>
      <c r="F1212" s="2"/>
      <c r="G1212" s="7"/>
      <c r="H1212" s="7"/>
      <c r="I1212" s="7"/>
      <c r="J1212" s="7"/>
      <c r="K1212" s="2"/>
      <c r="L1212" s="2"/>
      <c r="M1212" s="2"/>
      <c r="N1212" s="2"/>
      <c r="O1212" s="2"/>
      <c r="P1212" s="2"/>
      <c r="Q1212" s="2"/>
      <c r="R1212" s="2"/>
      <c r="S1212" s="7"/>
      <c r="T1212" s="2"/>
      <c r="U1212" s="28"/>
      <c r="V1212" s="2"/>
      <c r="W1212" s="2"/>
      <c r="X1212" s="28"/>
      <c r="Y1212" s="28"/>
      <c r="Z1212" s="28"/>
      <c r="AA1212" s="2"/>
      <c r="AB1212" s="2"/>
      <c r="AC1212" s="2"/>
      <c r="AD1212" s="7"/>
      <c r="AE1212" s="2"/>
      <c r="AF1212" s="5"/>
      <c r="AG1212" s="7"/>
      <c r="AH1212" s="3"/>
    </row>
    <row r="1213" spans="1:34" ht="20.25" x14ac:dyDescent="0.3">
      <c r="A1213" s="7"/>
      <c r="B1213" s="7"/>
      <c r="C1213" s="7"/>
      <c r="D1213" s="2"/>
      <c r="E1213" s="2"/>
      <c r="F1213" s="2"/>
      <c r="G1213" s="7"/>
      <c r="H1213" s="7"/>
      <c r="I1213" s="7"/>
      <c r="J1213" s="7"/>
      <c r="K1213" s="2"/>
      <c r="L1213" s="2"/>
      <c r="M1213" s="2"/>
      <c r="N1213" s="2"/>
      <c r="O1213" s="2"/>
      <c r="P1213" s="2"/>
      <c r="Q1213" s="2"/>
      <c r="R1213" s="2"/>
      <c r="S1213" s="7"/>
      <c r="T1213" s="2"/>
      <c r="U1213" s="28"/>
      <c r="V1213" s="2"/>
      <c r="W1213" s="2"/>
      <c r="X1213" s="28"/>
      <c r="Y1213" s="28"/>
      <c r="Z1213" s="28"/>
      <c r="AA1213" s="2"/>
      <c r="AB1213" s="2"/>
      <c r="AC1213" s="2"/>
      <c r="AD1213" s="7"/>
      <c r="AE1213" s="2"/>
      <c r="AF1213" s="5"/>
      <c r="AG1213" s="7"/>
      <c r="AH1213" s="3"/>
    </row>
    <row r="1214" spans="1:34" ht="20.25" x14ac:dyDescent="0.3">
      <c r="A1214" s="7"/>
      <c r="B1214" s="7"/>
      <c r="C1214" s="7"/>
      <c r="D1214" s="2"/>
      <c r="E1214" s="2"/>
      <c r="F1214" s="2"/>
      <c r="G1214" s="7"/>
      <c r="H1214" s="7"/>
      <c r="I1214" s="7"/>
      <c r="J1214" s="7"/>
      <c r="K1214" s="2"/>
      <c r="L1214" s="2"/>
      <c r="M1214" s="2"/>
      <c r="N1214" s="2"/>
      <c r="O1214" s="2"/>
      <c r="P1214" s="2"/>
      <c r="Q1214" s="2"/>
      <c r="R1214" s="2"/>
      <c r="S1214" s="7"/>
      <c r="T1214" s="2"/>
      <c r="U1214" s="28"/>
      <c r="V1214" s="2"/>
      <c r="W1214" s="2"/>
      <c r="X1214" s="28"/>
      <c r="Y1214" s="28"/>
      <c r="Z1214" s="28"/>
      <c r="AA1214" s="2"/>
      <c r="AB1214" s="2"/>
      <c r="AC1214" s="2"/>
      <c r="AD1214" s="7"/>
      <c r="AE1214" s="2"/>
      <c r="AF1214" s="5"/>
      <c r="AG1214" s="7"/>
      <c r="AH1214" s="3"/>
    </row>
    <row r="1215" spans="1:34" ht="20.25" x14ac:dyDescent="0.3">
      <c r="A1215" s="7"/>
      <c r="B1215" s="7"/>
      <c r="C1215" s="7"/>
      <c r="D1215" s="2"/>
      <c r="E1215" s="2"/>
      <c r="F1215" s="2"/>
      <c r="G1215" s="7"/>
      <c r="H1215" s="7"/>
      <c r="I1215" s="7"/>
      <c r="J1215" s="7"/>
      <c r="K1215" s="2"/>
      <c r="L1215" s="2"/>
      <c r="M1215" s="2"/>
      <c r="N1215" s="2"/>
      <c r="O1215" s="2"/>
      <c r="P1215" s="2"/>
      <c r="Q1215" s="2"/>
      <c r="R1215" s="2"/>
      <c r="S1215" s="7"/>
      <c r="T1215" s="2"/>
      <c r="U1215" s="28"/>
      <c r="V1215" s="2"/>
      <c r="W1215" s="2"/>
      <c r="X1215" s="28"/>
      <c r="Y1215" s="28"/>
      <c r="Z1215" s="28"/>
      <c r="AA1215" s="2"/>
      <c r="AB1215" s="2"/>
      <c r="AC1215" s="2"/>
      <c r="AD1215" s="7"/>
      <c r="AE1215" s="2"/>
      <c r="AF1215" s="5"/>
      <c r="AG1215" s="7"/>
      <c r="AH1215" s="3"/>
    </row>
    <row r="1216" spans="1:34" ht="20.25" x14ac:dyDescent="0.3">
      <c r="A1216" s="7"/>
      <c r="B1216" s="7"/>
      <c r="C1216" s="7"/>
      <c r="D1216" s="2"/>
      <c r="E1216" s="2"/>
      <c r="F1216" s="2"/>
      <c r="G1216" s="7"/>
      <c r="H1216" s="7"/>
      <c r="I1216" s="7"/>
      <c r="J1216" s="7"/>
      <c r="K1216" s="2"/>
      <c r="L1216" s="2"/>
      <c r="M1216" s="2"/>
      <c r="N1216" s="2"/>
      <c r="O1216" s="2"/>
      <c r="P1216" s="2"/>
      <c r="Q1216" s="2"/>
      <c r="R1216" s="2"/>
      <c r="S1216" s="7"/>
      <c r="T1216" s="2"/>
      <c r="U1216" s="28"/>
      <c r="V1216" s="2"/>
      <c r="W1216" s="2"/>
      <c r="X1216" s="28"/>
      <c r="Y1216" s="28"/>
      <c r="Z1216" s="28"/>
      <c r="AA1216" s="2"/>
      <c r="AB1216" s="2"/>
      <c r="AC1216" s="2"/>
      <c r="AD1216" s="7"/>
      <c r="AE1216" s="2"/>
      <c r="AF1216" s="5"/>
      <c r="AG1216" s="7"/>
      <c r="AH1216" s="3"/>
    </row>
    <row r="1217" spans="1:34" ht="20.25" x14ac:dyDescent="0.3">
      <c r="A1217" s="7"/>
      <c r="B1217" s="7"/>
      <c r="C1217" s="7"/>
      <c r="D1217" s="2"/>
      <c r="E1217" s="2"/>
      <c r="F1217" s="2"/>
      <c r="G1217" s="7"/>
      <c r="H1217" s="7"/>
      <c r="I1217" s="7"/>
      <c r="J1217" s="7"/>
      <c r="K1217" s="2"/>
      <c r="L1217" s="2"/>
      <c r="M1217" s="2"/>
      <c r="N1217" s="2"/>
      <c r="O1217" s="2"/>
      <c r="P1217" s="2"/>
      <c r="Q1217" s="2"/>
      <c r="R1217" s="2"/>
      <c r="S1217" s="7"/>
      <c r="T1217" s="2"/>
      <c r="U1217" s="28"/>
      <c r="V1217" s="2"/>
      <c r="W1217" s="2"/>
      <c r="X1217" s="28"/>
      <c r="Y1217" s="28"/>
      <c r="Z1217" s="28"/>
      <c r="AA1217" s="2"/>
      <c r="AB1217" s="2"/>
      <c r="AC1217" s="2"/>
      <c r="AD1217" s="7"/>
      <c r="AE1217" s="2"/>
      <c r="AF1217" s="5"/>
      <c r="AG1217" s="7"/>
      <c r="AH1217" s="3"/>
    </row>
    <row r="1218" spans="1:34" ht="20.25" x14ac:dyDescent="0.3">
      <c r="A1218" s="7"/>
      <c r="B1218" s="7"/>
      <c r="C1218" s="7"/>
      <c r="D1218" s="2"/>
      <c r="E1218" s="2"/>
      <c r="F1218" s="2"/>
      <c r="G1218" s="7"/>
      <c r="H1218" s="7"/>
      <c r="I1218" s="7"/>
      <c r="J1218" s="7"/>
      <c r="K1218" s="2"/>
      <c r="L1218" s="2"/>
      <c r="M1218" s="2"/>
      <c r="N1218" s="2"/>
      <c r="O1218" s="2"/>
      <c r="P1218" s="2"/>
      <c r="Q1218" s="2"/>
      <c r="R1218" s="2"/>
      <c r="S1218" s="7"/>
      <c r="T1218" s="2"/>
      <c r="U1218" s="28"/>
      <c r="V1218" s="2"/>
      <c r="W1218" s="2"/>
      <c r="X1218" s="28"/>
      <c r="Y1218" s="28"/>
      <c r="Z1218" s="28"/>
      <c r="AA1218" s="2"/>
      <c r="AB1218" s="2"/>
      <c r="AC1218" s="2"/>
      <c r="AD1218" s="7"/>
      <c r="AE1218" s="2"/>
      <c r="AF1218" s="7"/>
      <c r="AG1218" s="7"/>
      <c r="AH1218" s="3"/>
    </row>
    <row r="1220" spans="1:34" ht="18.75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26"/>
      <c r="V1220" s="7"/>
      <c r="W1220" s="7"/>
      <c r="X1220" s="26"/>
      <c r="Y1220" s="26"/>
      <c r="Z1220" s="26"/>
      <c r="AA1220" s="7"/>
      <c r="AB1220" s="7"/>
      <c r="AC1220" s="7"/>
      <c r="AD1220" s="7"/>
      <c r="AE1220" s="7"/>
      <c r="AF1220" s="7"/>
      <c r="AG1220" s="7"/>
      <c r="AH1220" s="7"/>
    </row>
    <row r="1221" spans="1:34" ht="20.25" x14ac:dyDescent="0.3">
      <c r="A1221" s="7"/>
      <c r="B1221" s="7"/>
      <c r="C1221" s="7"/>
      <c r="D1221" s="2"/>
      <c r="E1221" s="2"/>
      <c r="F1221" s="2"/>
      <c r="G1221" s="7"/>
      <c r="H1221" s="7"/>
      <c r="I1221" s="7"/>
      <c r="J1221" s="7"/>
      <c r="K1221" s="2"/>
      <c r="L1221" s="2"/>
      <c r="M1221" s="2"/>
      <c r="N1221" s="2"/>
      <c r="O1221" s="2"/>
      <c r="P1221" s="2"/>
      <c r="Q1221" s="2"/>
      <c r="R1221" s="2"/>
      <c r="S1221" s="7"/>
      <c r="T1221" s="2"/>
      <c r="U1221" s="28"/>
      <c r="V1221" s="2"/>
      <c r="W1221" s="2"/>
      <c r="X1221" s="28"/>
      <c r="Y1221" s="28"/>
      <c r="Z1221" s="28"/>
      <c r="AA1221" s="2"/>
      <c r="AB1221" s="2"/>
      <c r="AC1221" s="2"/>
      <c r="AD1221" s="7"/>
      <c r="AE1221" s="2"/>
      <c r="AF1221" s="7"/>
      <c r="AG1221" s="7"/>
      <c r="AH1221" s="3"/>
    </row>
    <row r="1222" spans="1:34" ht="20.25" x14ac:dyDescent="0.3">
      <c r="A1222" s="7"/>
      <c r="B1222" s="7"/>
      <c r="C1222" s="7"/>
      <c r="D1222" s="2"/>
      <c r="E1222" s="2"/>
      <c r="F1222" s="2"/>
      <c r="G1222" s="7"/>
      <c r="H1222" s="7"/>
      <c r="I1222" s="7"/>
      <c r="J1222" s="7"/>
      <c r="K1222" s="2"/>
      <c r="L1222" s="2"/>
      <c r="M1222" s="2"/>
      <c r="N1222" s="2"/>
      <c r="O1222" s="2"/>
      <c r="P1222" s="2"/>
      <c r="Q1222" s="2"/>
      <c r="R1222" s="2"/>
      <c r="S1222" s="7"/>
      <c r="T1222" s="2"/>
      <c r="U1222" s="28"/>
      <c r="V1222" s="2"/>
      <c r="W1222" s="2"/>
      <c r="X1222" s="28"/>
      <c r="Y1222" s="28"/>
      <c r="Z1222" s="28"/>
      <c r="AA1222" s="2"/>
      <c r="AB1222" s="2"/>
      <c r="AC1222" s="2"/>
      <c r="AD1222" s="7"/>
      <c r="AE1222" s="2"/>
      <c r="AF1222" s="7"/>
      <c r="AG1222" s="7"/>
      <c r="AH1222" s="3"/>
    </row>
    <row r="1223" spans="1:34" ht="20.25" x14ac:dyDescent="0.3">
      <c r="A1223" s="7"/>
      <c r="B1223" s="7"/>
      <c r="C1223" s="7"/>
      <c r="D1223" s="2"/>
      <c r="E1223" s="2"/>
      <c r="F1223" s="2"/>
      <c r="G1223" s="7"/>
      <c r="H1223" s="7"/>
      <c r="I1223" s="7"/>
      <c r="J1223" s="7"/>
      <c r="K1223" s="2"/>
      <c r="L1223" s="2"/>
      <c r="M1223" s="2"/>
      <c r="N1223" s="2"/>
      <c r="O1223" s="2"/>
      <c r="P1223" s="2"/>
      <c r="Q1223" s="2"/>
      <c r="R1223" s="2"/>
      <c r="S1223" s="7"/>
      <c r="T1223" s="2"/>
      <c r="U1223" s="28"/>
      <c r="V1223" s="2"/>
      <c r="W1223" s="2"/>
      <c r="X1223" s="28"/>
      <c r="Y1223" s="28"/>
      <c r="Z1223" s="28"/>
      <c r="AA1223" s="2"/>
      <c r="AB1223" s="2"/>
      <c r="AC1223" s="2"/>
      <c r="AD1223" s="7"/>
      <c r="AE1223" s="2"/>
      <c r="AF1223" s="7"/>
      <c r="AG1223" s="7"/>
      <c r="AH1223" s="3"/>
    </row>
    <row r="1224" spans="1:34" ht="20.25" x14ac:dyDescent="0.3">
      <c r="A1224" s="7"/>
      <c r="B1224" s="7"/>
      <c r="C1224" s="7"/>
      <c r="D1224" s="2"/>
      <c r="E1224" s="2"/>
      <c r="F1224" s="2"/>
      <c r="G1224" s="7"/>
      <c r="H1224" s="7"/>
      <c r="I1224" s="7"/>
      <c r="J1224" s="7"/>
      <c r="K1224" s="2"/>
      <c r="L1224" s="2"/>
      <c r="M1224" s="2"/>
      <c r="N1224" s="2"/>
      <c r="O1224" s="2"/>
      <c r="P1224" s="2"/>
      <c r="Q1224" s="2"/>
      <c r="R1224" s="2"/>
      <c r="S1224" s="7"/>
      <c r="T1224" s="2"/>
      <c r="U1224" s="28"/>
      <c r="V1224" s="2"/>
      <c r="W1224" s="2"/>
      <c r="X1224" s="28"/>
      <c r="Y1224" s="28"/>
      <c r="Z1224" s="28"/>
      <c r="AA1224" s="2"/>
      <c r="AB1224" s="2"/>
      <c r="AC1224" s="2"/>
      <c r="AD1224" s="7"/>
      <c r="AE1224" s="2"/>
      <c r="AF1224" s="7"/>
      <c r="AG1224" s="7"/>
      <c r="AH1224" s="3"/>
    </row>
    <row r="1225" spans="1:34" ht="20.25" x14ac:dyDescent="0.3">
      <c r="A1225" s="7"/>
      <c r="B1225" s="7"/>
      <c r="C1225" s="7"/>
      <c r="D1225" s="2"/>
      <c r="E1225" s="2"/>
      <c r="F1225" s="2"/>
      <c r="G1225" s="7"/>
      <c r="H1225" s="7"/>
      <c r="I1225" s="7"/>
      <c r="J1225" s="7"/>
      <c r="K1225" s="2"/>
      <c r="L1225" s="2"/>
      <c r="M1225" s="2"/>
      <c r="N1225" s="2"/>
      <c r="O1225" s="2"/>
      <c r="P1225" s="2"/>
      <c r="Q1225" s="2"/>
      <c r="R1225" s="2"/>
      <c r="S1225" s="7"/>
      <c r="T1225" s="2"/>
      <c r="U1225" s="28"/>
      <c r="V1225" s="2"/>
      <c r="W1225" s="2"/>
      <c r="X1225" s="28"/>
      <c r="Y1225" s="28"/>
      <c r="Z1225" s="28"/>
      <c r="AA1225" s="2"/>
      <c r="AB1225" s="2"/>
      <c r="AC1225" s="2"/>
      <c r="AD1225" s="7"/>
      <c r="AE1225" s="2"/>
      <c r="AF1225" s="7"/>
      <c r="AG1225" s="7"/>
      <c r="AH1225" s="3"/>
    </row>
    <row r="1226" spans="1:34" ht="20.25" x14ac:dyDescent="0.3">
      <c r="A1226" s="7"/>
      <c r="B1226" s="7"/>
      <c r="C1226" s="7"/>
      <c r="D1226" s="2"/>
      <c r="E1226" s="2"/>
      <c r="F1226" s="2"/>
      <c r="G1226" s="7"/>
      <c r="H1226" s="7"/>
      <c r="I1226" s="7"/>
      <c r="J1226" s="7"/>
      <c r="K1226" s="2"/>
      <c r="L1226" s="2"/>
      <c r="M1226" s="2"/>
      <c r="N1226" s="2"/>
      <c r="O1226" s="2"/>
      <c r="P1226" s="2"/>
      <c r="Q1226" s="2"/>
      <c r="R1226" s="2"/>
      <c r="S1226" s="7"/>
      <c r="T1226" s="2"/>
      <c r="U1226" s="28"/>
      <c r="V1226" s="2"/>
      <c r="W1226" s="2"/>
      <c r="X1226" s="28"/>
      <c r="Y1226" s="28"/>
      <c r="Z1226" s="28"/>
      <c r="AA1226" s="2"/>
      <c r="AB1226" s="2"/>
      <c r="AC1226" s="2"/>
      <c r="AD1226" s="7"/>
      <c r="AE1226" s="2"/>
      <c r="AF1226" s="7"/>
      <c r="AG1226" s="7"/>
      <c r="AH1226" s="3"/>
    </row>
    <row r="1227" spans="1:34" ht="20.25" x14ac:dyDescent="0.3">
      <c r="A1227" s="7"/>
      <c r="B1227" s="7"/>
      <c r="C1227" s="7"/>
      <c r="D1227" s="2"/>
      <c r="E1227" s="2"/>
      <c r="F1227" s="2"/>
      <c r="G1227" s="7"/>
      <c r="H1227" s="7"/>
      <c r="I1227" s="7"/>
      <c r="J1227" s="7"/>
      <c r="K1227" s="2"/>
      <c r="L1227" s="2"/>
      <c r="M1227" s="2"/>
      <c r="N1227" s="2"/>
      <c r="O1227" s="2"/>
      <c r="P1227" s="2"/>
      <c r="Q1227" s="2"/>
      <c r="R1227" s="2"/>
      <c r="S1227" s="7"/>
      <c r="T1227" s="2"/>
      <c r="U1227" s="28"/>
      <c r="V1227" s="2"/>
      <c r="W1227" s="2"/>
      <c r="X1227" s="28"/>
      <c r="Y1227" s="28"/>
      <c r="Z1227" s="28"/>
      <c r="AA1227" s="2"/>
      <c r="AB1227" s="2"/>
      <c r="AC1227" s="2"/>
      <c r="AD1227" s="7"/>
      <c r="AE1227" s="2"/>
      <c r="AF1227" s="7"/>
      <c r="AG1227" s="7"/>
      <c r="AH1227" s="3"/>
    </row>
    <row r="1228" spans="1:34" ht="20.25" x14ac:dyDescent="0.3">
      <c r="A1228" s="7"/>
      <c r="B1228" s="7"/>
      <c r="C1228" s="7"/>
      <c r="D1228" s="2"/>
      <c r="E1228" s="2"/>
      <c r="F1228" s="2"/>
      <c r="G1228" s="7"/>
      <c r="H1228" s="7"/>
      <c r="I1228" s="7"/>
      <c r="J1228" s="7"/>
      <c r="K1228" s="2"/>
      <c r="L1228" s="2"/>
      <c r="M1228" s="2"/>
      <c r="N1228" s="2"/>
      <c r="O1228" s="2"/>
      <c r="P1228" s="2"/>
      <c r="Q1228" s="2"/>
      <c r="R1228" s="2"/>
      <c r="S1228" s="7"/>
      <c r="T1228" s="2"/>
      <c r="U1228" s="28"/>
      <c r="V1228" s="2"/>
      <c r="W1228" s="2"/>
      <c r="X1228" s="28"/>
      <c r="Y1228" s="28"/>
      <c r="Z1228" s="28"/>
      <c r="AA1228" s="2"/>
      <c r="AB1228" s="2"/>
      <c r="AC1228" s="2"/>
      <c r="AD1228" s="7"/>
      <c r="AE1228" s="2"/>
      <c r="AF1228" s="7"/>
      <c r="AG1228" s="7"/>
      <c r="AH1228" s="3"/>
    </row>
    <row r="1229" spans="1:34" ht="20.25" x14ac:dyDescent="0.3">
      <c r="A1229" s="7"/>
      <c r="B1229" s="7"/>
      <c r="C1229" s="7"/>
      <c r="D1229" s="2"/>
      <c r="E1229" s="2"/>
      <c r="F1229" s="2"/>
      <c r="G1229" s="7"/>
      <c r="H1229" s="7"/>
      <c r="I1229" s="7"/>
      <c r="J1229" s="7"/>
      <c r="K1229" s="2"/>
      <c r="L1229" s="2"/>
      <c r="M1229" s="2"/>
      <c r="N1229" s="2"/>
      <c r="O1229" s="2"/>
      <c r="P1229" s="2"/>
      <c r="Q1229" s="2"/>
      <c r="R1229" s="2"/>
      <c r="S1229" s="7"/>
      <c r="T1229" s="2"/>
      <c r="U1229" s="28"/>
      <c r="V1229" s="2"/>
      <c r="W1229" s="2"/>
      <c r="X1229" s="28"/>
      <c r="Y1229" s="28"/>
      <c r="Z1229" s="28"/>
      <c r="AA1229" s="2"/>
      <c r="AB1229" s="2"/>
      <c r="AC1229" s="2"/>
      <c r="AD1229" s="7"/>
      <c r="AE1229" s="2"/>
      <c r="AF1229" s="7"/>
      <c r="AG1229" s="7"/>
      <c r="AH1229" s="3"/>
    </row>
    <row r="1230" spans="1:34" ht="20.25" x14ac:dyDescent="0.3">
      <c r="A1230" s="7"/>
      <c r="B1230" s="7"/>
      <c r="C1230" s="7"/>
      <c r="D1230" s="2"/>
      <c r="E1230" s="2"/>
      <c r="F1230" s="2"/>
      <c r="G1230" s="7"/>
      <c r="H1230" s="7"/>
      <c r="I1230" s="7"/>
      <c r="J1230" s="7"/>
      <c r="K1230" s="2"/>
      <c r="L1230" s="2"/>
      <c r="M1230" s="2"/>
      <c r="N1230" s="2"/>
      <c r="O1230" s="2"/>
      <c r="P1230" s="2"/>
      <c r="Q1230" s="2"/>
      <c r="R1230" s="2"/>
      <c r="S1230" s="7"/>
      <c r="T1230" s="2"/>
      <c r="U1230" s="28"/>
      <c r="V1230" s="2"/>
      <c r="W1230" s="2"/>
      <c r="X1230" s="28"/>
      <c r="Y1230" s="28"/>
      <c r="Z1230" s="28"/>
      <c r="AA1230" s="2"/>
      <c r="AB1230" s="2"/>
      <c r="AC1230" s="2"/>
      <c r="AD1230" s="7"/>
      <c r="AE1230" s="2"/>
      <c r="AF1230" s="4"/>
      <c r="AG1230" s="7"/>
      <c r="AH1230" s="3"/>
    </row>
    <row r="1231" spans="1:34" ht="20.25" x14ac:dyDescent="0.3">
      <c r="A1231" s="7"/>
      <c r="B1231" s="7"/>
      <c r="C1231" s="7"/>
      <c r="D1231" s="2"/>
      <c r="E1231" s="2"/>
      <c r="F1231" s="2"/>
      <c r="G1231" s="7"/>
      <c r="H1231" s="7"/>
      <c r="I1231" s="7"/>
      <c r="J1231" s="7"/>
      <c r="K1231" s="2"/>
      <c r="L1231" s="2"/>
      <c r="M1231" s="2"/>
      <c r="N1231" s="2"/>
      <c r="O1231" s="2"/>
      <c r="P1231" s="2"/>
      <c r="Q1231" s="2"/>
      <c r="R1231" s="2"/>
      <c r="S1231" s="7"/>
      <c r="T1231" s="2"/>
      <c r="U1231" s="28"/>
      <c r="V1231" s="2"/>
      <c r="W1231" s="2"/>
      <c r="X1231" s="28"/>
      <c r="Y1231" s="28"/>
      <c r="Z1231" s="28"/>
      <c r="AA1231" s="2"/>
      <c r="AB1231" s="2"/>
      <c r="AC1231" s="2"/>
      <c r="AD1231" s="7"/>
      <c r="AE1231" s="2"/>
      <c r="AF1231" s="4"/>
      <c r="AG1231" s="7"/>
      <c r="AH1231" s="3"/>
    </row>
    <row r="1232" spans="1:34" ht="20.25" x14ac:dyDescent="0.3">
      <c r="A1232" s="7"/>
      <c r="B1232" s="7"/>
      <c r="C1232" s="7"/>
      <c r="D1232" s="2"/>
      <c r="E1232" s="2"/>
      <c r="F1232" s="2"/>
      <c r="G1232" s="7"/>
      <c r="H1232" s="7"/>
      <c r="I1232" s="7"/>
      <c r="J1232" s="7"/>
      <c r="K1232" s="2"/>
      <c r="L1232" s="2"/>
      <c r="M1232" s="2"/>
      <c r="N1232" s="2"/>
      <c r="O1232" s="2"/>
      <c r="P1232" s="2"/>
      <c r="Q1232" s="2"/>
      <c r="R1232" s="2"/>
      <c r="S1232" s="7"/>
      <c r="T1232" s="2"/>
      <c r="U1232" s="28"/>
      <c r="V1232" s="2"/>
      <c r="W1232" s="2"/>
      <c r="X1232" s="28"/>
      <c r="Y1232" s="28"/>
      <c r="Z1232" s="28"/>
      <c r="AA1232" s="2"/>
      <c r="AB1232" s="2"/>
      <c r="AC1232" s="2"/>
      <c r="AD1232" s="7"/>
      <c r="AE1232" s="2"/>
      <c r="AF1232" s="4"/>
      <c r="AG1232" s="7"/>
      <c r="AH1232" s="3"/>
    </row>
    <row r="1233" spans="1:34" ht="20.25" x14ac:dyDescent="0.3">
      <c r="A1233" s="7"/>
      <c r="B1233" s="7"/>
      <c r="C1233" s="7"/>
      <c r="D1233" s="2"/>
      <c r="E1233" s="2"/>
      <c r="F1233" s="2"/>
      <c r="G1233" s="7"/>
      <c r="H1233" s="7"/>
      <c r="I1233" s="7"/>
      <c r="J1233" s="7"/>
      <c r="K1233" s="2"/>
      <c r="L1233" s="2"/>
      <c r="M1233" s="2"/>
      <c r="N1233" s="2"/>
      <c r="O1233" s="2"/>
      <c r="P1233" s="2"/>
      <c r="Q1233" s="2"/>
      <c r="R1233" s="2"/>
      <c r="S1233" s="7"/>
      <c r="T1233" s="2"/>
      <c r="U1233" s="28"/>
      <c r="V1233" s="2"/>
      <c r="W1233" s="2"/>
      <c r="X1233" s="28"/>
      <c r="Y1233" s="28"/>
      <c r="Z1233" s="28"/>
      <c r="AA1233" s="2"/>
      <c r="AB1233" s="2"/>
      <c r="AC1233" s="2"/>
      <c r="AD1233" s="7"/>
      <c r="AE1233" s="2"/>
      <c r="AF1233" s="4"/>
      <c r="AG1233" s="7"/>
      <c r="AH1233" s="3"/>
    </row>
    <row r="1234" spans="1:34" ht="20.25" x14ac:dyDescent="0.3">
      <c r="A1234" s="7"/>
      <c r="B1234" s="7"/>
      <c r="C1234" s="7"/>
      <c r="D1234" s="2"/>
      <c r="E1234" s="2"/>
      <c r="F1234" s="2"/>
      <c r="G1234" s="7"/>
      <c r="H1234" s="7"/>
      <c r="I1234" s="7"/>
      <c r="J1234" s="7"/>
      <c r="K1234" s="2"/>
      <c r="L1234" s="2"/>
      <c r="M1234" s="2"/>
      <c r="N1234" s="2"/>
      <c r="O1234" s="2"/>
      <c r="P1234" s="2"/>
      <c r="Q1234" s="2"/>
      <c r="R1234" s="2"/>
      <c r="S1234" s="7"/>
      <c r="T1234" s="2"/>
      <c r="U1234" s="28"/>
      <c r="V1234" s="2"/>
      <c r="W1234" s="2"/>
      <c r="X1234" s="28"/>
      <c r="Y1234" s="28"/>
      <c r="Z1234" s="28"/>
      <c r="AA1234" s="2"/>
      <c r="AB1234" s="2"/>
      <c r="AC1234" s="2"/>
      <c r="AD1234" s="7"/>
      <c r="AE1234" s="2"/>
      <c r="AF1234" s="4"/>
      <c r="AG1234" s="7"/>
      <c r="AH1234" s="3"/>
    </row>
    <row r="1235" spans="1:34" ht="20.25" x14ac:dyDescent="0.3">
      <c r="A1235" s="7"/>
      <c r="B1235" s="7"/>
      <c r="C1235" s="7"/>
      <c r="D1235" s="2"/>
      <c r="E1235" s="2"/>
      <c r="F1235" s="2"/>
      <c r="G1235" s="7"/>
      <c r="H1235" s="7"/>
      <c r="I1235" s="7"/>
      <c r="J1235" s="7"/>
      <c r="K1235" s="2"/>
      <c r="L1235" s="2"/>
      <c r="M1235" s="2"/>
      <c r="N1235" s="2"/>
      <c r="O1235" s="2"/>
      <c r="P1235" s="2"/>
      <c r="Q1235" s="2"/>
      <c r="R1235" s="2"/>
      <c r="S1235" s="7"/>
      <c r="T1235" s="2"/>
      <c r="U1235" s="28"/>
      <c r="V1235" s="2"/>
      <c r="W1235" s="2"/>
      <c r="X1235" s="28"/>
      <c r="Y1235" s="28"/>
      <c r="Z1235" s="28"/>
      <c r="AA1235" s="2"/>
      <c r="AB1235" s="2"/>
      <c r="AC1235" s="2"/>
      <c r="AD1235" s="7"/>
      <c r="AE1235" s="2"/>
      <c r="AF1235" s="7"/>
      <c r="AG1235" s="7"/>
      <c r="AH1235" s="3"/>
    </row>
    <row r="1236" spans="1:34" ht="20.25" x14ac:dyDescent="0.3">
      <c r="A1236" s="7"/>
      <c r="B1236" s="7"/>
      <c r="C1236" s="7"/>
      <c r="D1236" s="2"/>
      <c r="E1236" s="2"/>
      <c r="F1236" s="2"/>
      <c r="G1236" s="7"/>
      <c r="H1236" s="7"/>
      <c r="I1236" s="7"/>
      <c r="J1236" s="7"/>
      <c r="K1236" s="2"/>
      <c r="L1236" s="2"/>
      <c r="M1236" s="2"/>
      <c r="N1236" s="2"/>
      <c r="O1236" s="2"/>
      <c r="P1236" s="2"/>
      <c r="Q1236" s="2"/>
      <c r="R1236" s="2"/>
      <c r="S1236" s="7"/>
      <c r="T1236" s="2"/>
      <c r="U1236" s="28"/>
      <c r="V1236" s="2"/>
      <c r="W1236" s="2"/>
      <c r="X1236" s="28"/>
      <c r="Y1236" s="28"/>
      <c r="Z1236" s="28"/>
      <c r="AA1236" s="2"/>
      <c r="AB1236" s="2"/>
      <c r="AC1236" s="2"/>
      <c r="AD1236" s="7"/>
      <c r="AE1236" s="2"/>
      <c r="AF1236" s="5"/>
      <c r="AG1236" s="7"/>
      <c r="AH1236" s="3"/>
    </row>
    <row r="1237" spans="1:34" ht="20.25" x14ac:dyDescent="0.3">
      <c r="A1237" s="7"/>
      <c r="B1237" s="7"/>
      <c r="C1237" s="7"/>
      <c r="D1237" s="2"/>
      <c r="E1237" s="2"/>
      <c r="F1237" s="2"/>
      <c r="G1237" s="7"/>
      <c r="H1237" s="7"/>
      <c r="I1237" s="7"/>
      <c r="J1237" s="7"/>
      <c r="K1237" s="2"/>
      <c r="L1237" s="2"/>
      <c r="M1237" s="2"/>
      <c r="N1237" s="2"/>
      <c r="O1237" s="2"/>
      <c r="P1237" s="2"/>
      <c r="Q1237" s="2"/>
      <c r="R1237" s="2"/>
      <c r="S1237" s="7"/>
      <c r="T1237" s="2"/>
      <c r="U1237" s="28"/>
      <c r="V1237" s="2"/>
      <c r="W1237" s="2"/>
      <c r="X1237" s="28"/>
      <c r="Y1237" s="28"/>
      <c r="Z1237" s="28"/>
      <c r="AA1237" s="2"/>
      <c r="AB1237" s="2"/>
      <c r="AC1237" s="2"/>
      <c r="AD1237" s="7"/>
      <c r="AE1237" s="2"/>
      <c r="AF1237" s="5"/>
      <c r="AG1237" s="7"/>
      <c r="AH1237" s="3"/>
    </row>
    <row r="1238" spans="1:34" ht="20.25" x14ac:dyDescent="0.3">
      <c r="A1238" s="7"/>
      <c r="B1238" s="7"/>
      <c r="C1238" s="7"/>
      <c r="D1238" s="2"/>
      <c r="E1238" s="2"/>
      <c r="F1238" s="2"/>
      <c r="G1238" s="7"/>
      <c r="H1238" s="7"/>
      <c r="I1238" s="7"/>
      <c r="J1238" s="7"/>
      <c r="K1238" s="2"/>
      <c r="L1238" s="2"/>
      <c r="M1238" s="2"/>
      <c r="N1238" s="2"/>
      <c r="O1238" s="2"/>
      <c r="P1238" s="2"/>
      <c r="Q1238" s="2"/>
      <c r="R1238" s="2"/>
      <c r="S1238" s="7"/>
      <c r="T1238" s="2"/>
      <c r="U1238" s="28"/>
      <c r="V1238" s="2"/>
      <c r="W1238" s="2"/>
      <c r="X1238" s="28"/>
      <c r="Y1238" s="28"/>
      <c r="Z1238" s="28"/>
      <c r="AA1238" s="2"/>
      <c r="AB1238" s="2"/>
      <c r="AC1238" s="2"/>
      <c r="AD1238" s="7"/>
      <c r="AE1238" s="2"/>
      <c r="AF1238" s="5"/>
      <c r="AG1238" s="7"/>
      <c r="AH1238" s="3"/>
    </row>
    <row r="1239" spans="1:34" ht="20.25" x14ac:dyDescent="0.3">
      <c r="A1239" s="7"/>
      <c r="B1239" s="7"/>
      <c r="C1239" s="7"/>
      <c r="D1239" s="2"/>
      <c r="E1239" s="2"/>
      <c r="F1239" s="2"/>
      <c r="G1239" s="7"/>
      <c r="H1239" s="7"/>
      <c r="I1239" s="7"/>
      <c r="J1239" s="7"/>
      <c r="K1239" s="2"/>
      <c r="L1239" s="2"/>
      <c r="M1239" s="2"/>
      <c r="N1239" s="2"/>
      <c r="O1239" s="2"/>
      <c r="P1239" s="2"/>
      <c r="Q1239" s="2"/>
      <c r="R1239" s="2"/>
      <c r="S1239" s="7"/>
      <c r="T1239" s="2"/>
      <c r="U1239" s="28"/>
      <c r="V1239" s="2"/>
      <c r="W1239" s="2"/>
      <c r="X1239" s="28"/>
      <c r="Y1239" s="28"/>
      <c r="Z1239" s="28"/>
      <c r="AA1239" s="2"/>
      <c r="AB1239" s="2"/>
      <c r="AC1239" s="2"/>
      <c r="AD1239" s="7"/>
      <c r="AE1239" s="2"/>
      <c r="AF1239" s="5"/>
      <c r="AG1239" s="7"/>
      <c r="AH1239" s="3"/>
    </row>
    <row r="1240" spans="1:34" ht="20.25" x14ac:dyDescent="0.3">
      <c r="A1240" s="7"/>
      <c r="B1240" s="7"/>
      <c r="C1240" s="7"/>
      <c r="D1240" s="2"/>
      <c r="E1240" s="2"/>
      <c r="F1240" s="2"/>
      <c r="G1240" s="7"/>
      <c r="H1240" s="7"/>
      <c r="I1240" s="7"/>
      <c r="J1240" s="7"/>
      <c r="K1240" s="2"/>
      <c r="L1240" s="2"/>
      <c r="M1240" s="2"/>
      <c r="N1240" s="2"/>
      <c r="O1240" s="2"/>
      <c r="P1240" s="2"/>
      <c r="Q1240" s="2"/>
      <c r="R1240" s="2"/>
      <c r="S1240" s="7"/>
      <c r="T1240" s="2"/>
      <c r="U1240" s="28"/>
      <c r="V1240" s="2"/>
      <c r="W1240" s="2"/>
      <c r="X1240" s="28"/>
      <c r="Y1240" s="28"/>
      <c r="Z1240" s="28"/>
      <c r="AA1240" s="2"/>
      <c r="AB1240" s="2"/>
      <c r="AC1240" s="2"/>
      <c r="AD1240" s="7"/>
      <c r="AE1240" s="2"/>
      <c r="AF1240" s="5"/>
      <c r="AG1240" s="7"/>
      <c r="AH1240" s="3"/>
    </row>
    <row r="1241" spans="1:34" ht="20.25" x14ac:dyDescent="0.3">
      <c r="A1241" s="7"/>
      <c r="B1241" s="7"/>
      <c r="C1241" s="7"/>
      <c r="D1241" s="2"/>
      <c r="E1241" s="2"/>
      <c r="F1241" s="2"/>
      <c r="G1241" s="7"/>
      <c r="H1241" s="7"/>
      <c r="I1241" s="7"/>
      <c r="J1241" s="7"/>
      <c r="K1241" s="2"/>
      <c r="L1241" s="2"/>
      <c r="M1241" s="2"/>
      <c r="N1241" s="2"/>
      <c r="O1241" s="2"/>
      <c r="P1241" s="2"/>
      <c r="Q1241" s="2"/>
      <c r="R1241" s="2"/>
      <c r="S1241" s="7"/>
      <c r="T1241" s="2"/>
      <c r="U1241" s="28"/>
      <c r="V1241" s="2"/>
      <c r="W1241" s="2"/>
      <c r="X1241" s="28"/>
      <c r="Y1241" s="28"/>
      <c r="Z1241" s="28"/>
      <c r="AA1241" s="2"/>
      <c r="AB1241" s="2"/>
      <c r="AC1241" s="2"/>
      <c r="AD1241" s="7"/>
      <c r="AE1241" s="2"/>
      <c r="AF1241" s="5"/>
      <c r="AG1241" s="7"/>
      <c r="AH1241" s="3"/>
    </row>
    <row r="1242" spans="1:34" ht="20.25" x14ac:dyDescent="0.3">
      <c r="A1242" s="7"/>
      <c r="B1242" s="7"/>
      <c r="C1242" s="7"/>
      <c r="D1242" s="2"/>
      <c r="E1242" s="2"/>
      <c r="F1242" s="2"/>
      <c r="G1242" s="7"/>
      <c r="H1242" s="7"/>
      <c r="I1242" s="7"/>
      <c r="J1242" s="7"/>
      <c r="K1242" s="2"/>
      <c r="L1242" s="2"/>
      <c r="M1242" s="2"/>
      <c r="N1242" s="2"/>
      <c r="O1242" s="2"/>
      <c r="P1242" s="2"/>
      <c r="Q1242" s="2"/>
      <c r="R1242" s="2"/>
      <c r="S1242" s="7"/>
      <c r="T1242" s="2"/>
      <c r="U1242" s="28"/>
      <c r="V1242" s="2"/>
      <c r="W1242" s="2"/>
      <c r="X1242" s="28"/>
      <c r="Y1242" s="28"/>
      <c r="Z1242" s="28"/>
      <c r="AA1242" s="2"/>
      <c r="AB1242" s="2"/>
      <c r="AC1242" s="2"/>
      <c r="AD1242" s="7"/>
      <c r="AE1242" s="2"/>
      <c r="AF1242" s="5"/>
      <c r="AG1242" s="7"/>
      <c r="AH1242" s="3"/>
    </row>
    <row r="1243" spans="1:34" ht="20.25" x14ac:dyDescent="0.3">
      <c r="A1243" s="7"/>
      <c r="B1243" s="7"/>
      <c r="C1243" s="7"/>
      <c r="D1243" s="2"/>
      <c r="E1243" s="2"/>
      <c r="F1243" s="2"/>
      <c r="G1243" s="7"/>
      <c r="H1243" s="7"/>
      <c r="I1243" s="7"/>
      <c r="J1243" s="7"/>
      <c r="K1243" s="2"/>
      <c r="L1243" s="2"/>
      <c r="M1243" s="2"/>
      <c r="N1243" s="2"/>
      <c r="O1243" s="2"/>
      <c r="P1243" s="2"/>
      <c r="Q1243" s="2"/>
      <c r="R1243" s="2"/>
      <c r="S1243" s="7"/>
      <c r="T1243" s="2"/>
      <c r="U1243" s="28"/>
      <c r="V1243" s="2"/>
      <c r="W1243" s="2"/>
      <c r="X1243" s="28"/>
      <c r="Y1243" s="28"/>
      <c r="Z1243" s="28"/>
      <c r="AA1243" s="2"/>
      <c r="AB1243" s="2"/>
      <c r="AC1243" s="2"/>
      <c r="AD1243" s="7"/>
      <c r="AE1243" s="2"/>
      <c r="AF1243" s="5"/>
      <c r="AG1243" s="7"/>
      <c r="AH1243" s="3"/>
    </row>
    <row r="1244" spans="1:34" ht="20.25" x14ac:dyDescent="0.3">
      <c r="A1244" s="7"/>
      <c r="B1244" s="7"/>
      <c r="C1244" s="7"/>
      <c r="D1244" s="2"/>
      <c r="E1244" s="2"/>
      <c r="F1244" s="2"/>
      <c r="G1244" s="7"/>
      <c r="H1244" s="7"/>
      <c r="I1244" s="7"/>
      <c r="J1244" s="7"/>
      <c r="K1244" s="2"/>
      <c r="L1244" s="2"/>
      <c r="M1244" s="2"/>
      <c r="N1244" s="2"/>
      <c r="O1244" s="2"/>
      <c r="P1244" s="2"/>
      <c r="Q1244" s="2"/>
      <c r="R1244" s="2"/>
      <c r="S1244" s="7"/>
      <c r="T1244" s="2"/>
      <c r="U1244" s="28"/>
      <c r="V1244" s="2"/>
      <c r="W1244" s="2"/>
      <c r="X1244" s="28"/>
      <c r="Y1244" s="28"/>
      <c r="Z1244" s="28"/>
      <c r="AA1244" s="2"/>
      <c r="AB1244" s="2"/>
      <c r="AC1244" s="2"/>
      <c r="AD1244" s="7"/>
      <c r="AE1244" s="2"/>
      <c r="AF1244" s="5"/>
      <c r="AG1244" s="7"/>
      <c r="AH1244" s="3"/>
    </row>
    <row r="1245" spans="1:34" ht="20.25" x14ac:dyDescent="0.3">
      <c r="A1245" s="7"/>
      <c r="B1245" s="7"/>
      <c r="C1245" s="7"/>
      <c r="D1245" s="2"/>
      <c r="E1245" s="2"/>
      <c r="F1245" s="2"/>
      <c r="G1245" s="7"/>
      <c r="H1245" s="7"/>
      <c r="I1245" s="7"/>
      <c r="J1245" s="7"/>
      <c r="K1245" s="2"/>
      <c r="L1245" s="2"/>
      <c r="M1245" s="2"/>
      <c r="N1245" s="2"/>
      <c r="O1245" s="2"/>
      <c r="P1245" s="2"/>
      <c r="Q1245" s="2"/>
      <c r="R1245" s="2"/>
      <c r="S1245" s="7"/>
      <c r="T1245" s="2"/>
      <c r="U1245" s="28"/>
      <c r="V1245" s="2"/>
      <c r="W1245" s="2"/>
      <c r="X1245" s="28"/>
      <c r="Y1245" s="28"/>
      <c r="Z1245" s="28"/>
      <c r="AA1245" s="2"/>
      <c r="AB1245" s="2"/>
      <c r="AC1245" s="2"/>
      <c r="AD1245" s="7"/>
      <c r="AE1245" s="2"/>
      <c r="AF1245" s="5"/>
      <c r="AG1245" s="7"/>
      <c r="AH1245" s="3"/>
    </row>
    <row r="1246" spans="1:34" ht="20.25" x14ac:dyDescent="0.3">
      <c r="A1246" s="7"/>
      <c r="B1246" s="7"/>
      <c r="C1246" s="7"/>
      <c r="D1246" s="2"/>
      <c r="E1246" s="2"/>
      <c r="F1246" s="2"/>
      <c r="G1246" s="7"/>
      <c r="H1246" s="7"/>
      <c r="I1246" s="7"/>
      <c r="J1246" s="7"/>
      <c r="K1246" s="2"/>
      <c r="L1246" s="2"/>
      <c r="M1246" s="2"/>
      <c r="N1246" s="2"/>
      <c r="O1246" s="2"/>
      <c r="P1246" s="2"/>
      <c r="Q1246" s="2"/>
      <c r="R1246" s="2"/>
      <c r="S1246" s="7"/>
      <c r="T1246" s="2"/>
      <c r="U1246" s="28"/>
      <c r="V1246" s="2"/>
      <c r="W1246" s="2"/>
      <c r="X1246" s="28"/>
      <c r="Y1246" s="28"/>
      <c r="Z1246" s="28"/>
      <c r="AA1246" s="2"/>
      <c r="AB1246" s="2"/>
      <c r="AC1246" s="2"/>
      <c r="AD1246" s="7"/>
      <c r="AE1246" s="2"/>
      <c r="AF1246" s="5"/>
      <c r="AG1246" s="7"/>
      <c r="AH1246" s="3"/>
    </row>
    <row r="1247" spans="1:34" ht="20.25" x14ac:dyDescent="0.3">
      <c r="A1247" s="7"/>
      <c r="B1247" s="7"/>
      <c r="C1247" s="7"/>
      <c r="D1247" s="2"/>
      <c r="E1247" s="2"/>
      <c r="F1247" s="2"/>
      <c r="G1247" s="7"/>
      <c r="H1247" s="7"/>
      <c r="I1247" s="7"/>
      <c r="J1247" s="7"/>
      <c r="K1247" s="2"/>
      <c r="L1247" s="2"/>
      <c r="M1247" s="2"/>
      <c r="N1247" s="2"/>
      <c r="O1247" s="2"/>
      <c r="P1247" s="2"/>
      <c r="Q1247" s="2"/>
      <c r="R1247" s="2"/>
      <c r="S1247" s="7"/>
      <c r="T1247" s="2"/>
      <c r="U1247" s="28"/>
      <c r="V1247" s="2"/>
      <c r="W1247" s="2"/>
      <c r="X1247" s="28"/>
      <c r="Y1247" s="28"/>
      <c r="Z1247" s="28"/>
      <c r="AA1247" s="2"/>
      <c r="AB1247" s="2"/>
      <c r="AC1247" s="2"/>
      <c r="AD1247" s="7"/>
      <c r="AE1247" s="2"/>
      <c r="AF1247" s="7"/>
      <c r="AG1247" s="7"/>
      <c r="AH1247" s="3"/>
    </row>
    <row r="1249" spans="1:34" ht="18.75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26"/>
      <c r="V1249" s="7"/>
      <c r="W1249" s="7"/>
      <c r="X1249" s="26"/>
      <c r="Y1249" s="26"/>
      <c r="Z1249" s="26"/>
      <c r="AA1249" s="7"/>
      <c r="AB1249" s="7"/>
      <c r="AC1249" s="7"/>
      <c r="AD1249" s="7"/>
      <c r="AE1249" s="7"/>
      <c r="AF1249" s="7"/>
      <c r="AG1249" s="7"/>
      <c r="AH1249" s="7"/>
    </row>
    <row r="1250" spans="1:34" ht="20.25" x14ac:dyDescent="0.3">
      <c r="A1250" s="7"/>
      <c r="B1250" s="7"/>
      <c r="C1250" s="7"/>
      <c r="D1250" s="2"/>
      <c r="E1250" s="2"/>
      <c r="F1250" s="2"/>
      <c r="G1250" s="7"/>
      <c r="H1250" s="7"/>
      <c r="I1250" s="7"/>
      <c r="J1250" s="7"/>
      <c r="K1250" s="2"/>
      <c r="L1250" s="2"/>
      <c r="M1250" s="2"/>
      <c r="N1250" s="2"/>
      <c r="O1250" s="2"/>
      <c r="P1250" s="2"/>
      <c r="Q1250" s="2"/>
      <c r="R1250" s="2"/>
      <c r="S1250" s="7"/>
      <c r="T1250" s="2"/>
      <c r="U1250" s="28"/>
      <c r="V1250" s="2"/>
      <c r="W1250" s="2"/>
      <c r="X1250" s="28"/>
      <c r="Y1250" s="28"/>
      <c r="Z1250" s="28"/>
      <c r="AA1250" s="2"/>
      <c r="AB1250" s="2"/>
      <c r="AC1250" s="2"/>
      <c r="AD1250" s="7"/>
      <c r="AE1250" s="2"/>
      <c r="AF1250" s="7"/>
      <c r="AG1250" s="7"/>
      <c r="AH1250" s="3"/>
    </row>
    <row r="1251" spans="1:34" ht="20.25" x14ac:dyDescent="0.3">
      <c r="A1251" s="7"/>
      <c r="B1251" s="7"/>
      <c r="C1251" s="7"/>
      <c r="D1251" s="2"/>
      <c r="E1251" s="2"/>
      <c r="F1251" s="2"/>
      <c r="G1251" s="7"/>
      <c r="H1251" s="7"/>
      <c r="I1251" s="7"/>
      <c r="J1251" s="7"/>
      <c r="K1251" s="2"/>
      <c r="L1251" s="2"/>
      <c r="M1251" s="2"/>
      <c r="N1251" s="2"/>
      <c r="O1251" s="2"/>
      <c r="P1251" s="2"/>
      <c r="Q1251" s="2"/>
      <c r="R1251" s="2"/>
      <c r="S1251" s="7"/>
      <c r="T1251" s="2"/>
      <c r="U1251" s="28"/>
      <c r="V1251" s="2"/>
      <c r="W1251" s="2"/>
      <c r="X1251" s="28"/>
      <c r="Y1251" s="28"/>
      <c r="Z1251" s="28"/>
      <c r="AA1251" s="2"/>
      <c r="AB1251" s="2"/>
      <c r="AC1251" s="2"/>
      <c r="AD1251" s="7"/>
      <c r="AE1251" s="2"/>
      <c r="AF1251" s="7"/>
      <c r="AG1251" s="7"/>
      <c r="AH1251" s="3"/>
    </row>
    <row r="1252" spans="1:34" ht="20.25" x14ac:dyDescent="0.3">
      <c r="A1252" s="7"/>
      <c r="B1252" s="7"/>
      <c r="C1252" s="7"/>
      <c r="D1252" s="2"/>
      <c r="E1252" s="2"/>
      <c r="F1252" s="2"/>
      <c r="G1252" s="7"/>
      <c r="H1252" s="7"/>
      <c r="I1252" s="7"/>
      <c r="J1252" s="7"/>
      <c r="K1252" s="2"/>
      <c r="L1252" s="2"/>
      <c r="M1252" s="2"/>
      <c r="N1252" s="2"/>
      <c r="O1252" s="2"/>
      <c r="P1252" s="2"/>
      <c r="Q1252" s="2"/>
      <c r="R1252" s="2"/>
      <c r="S1252" s="7"/>
      <c r="T1252" s="2"/>
      <c r="U1252" s="28"/>
      <c r="V1252" s="2"/>
      <c r="W1252" s="2"/>
      <c r="X1252" s="28"/>
      <c r="Y1252" s="28"/>
      <c r="Z1252" s="28"/>
      <c r="AA1252" s="2"/>
      <c r="AB1252" s="2"/>
      <c r="AC1252" s="2"/>
      <c r="AD1252" s="7"/>
      <c r="AE1252" s="2"/>
      <c r="AF1252" s="7"/>
      <c r="AG1252" s="7"/>
      <c r="AH1252" s="3"/>
    </row>
    <row r="1253" spans="1:34" ht="20.25" x14ac:dyDescent="0.3">
      <c r="A1253" s="7"/>
      <c r="B1253" s="7"/>
      <c r="C1253" s="7"/>
      <c r="D1253" s="2"/>
      <c r="E1253" s="2"/>
      <c r="F1253" s="2"/>
      <c r="G1253" s="7"/>
      <c r="H1253" s="7"/>
      <c r="I1253" s="7"/>
      <c r="J1253" s="7"/>
      <c r="K1253" s="2"/>
      <c r="L1253" s="2"/>
      <c r="M1253" s="2"/>
      <c r="N1253" s="2"/>
      <c r="O1253" s="2"/>
      <c r="P1253" s="2"/>
      <c r="Q1253" s="2"/>
      <c r="R1253" s="2"/>
      <c r="S1253" s="7"/>
      <c r="T1253" s="2"/>
      <c r="U1253" s="28"/>
      <c r="V1253" s="2"/>
      <c r="W1253" s="2"/>
      <c r="X1253" s="28"/>
      <c r="Y1253" s="28"/>
      <c r="Z1253" s="28"/>
      <c r="AA1253" s="2"/>
      <c r="AB1253" s="2"/>
      <c r="AC1253" s="2"/>
      <c r="AD1253" s="7"/>
      <c r="AE1253" s="2"/>
      <c r="AF1253" s="7"/>
      <c r="AG1253" s="7"/>
      <c r="AH1253" s="3"/>
    </row>
    <row r="1254" spans="1:34" ht="20.25" x14ac:dyDescent="0.3">
      <c r="A1254" s="7"/>
      <c r="B1254" s="7"/>
      <c r="C1254" s="7"/>
      <c r="D1254" s="2"/>
      <c r="E1254" s="2"/>
      <c r="F1254" s="2"/>
      <c r="G1254" s="7"/>
      <c r="H1254" s="7"/>
      <c r="I1254" s="7"/>
      <c r="J1254" s="7"/>
      <c r="K1254" s="2"/>
      <c r="L1254" s="2"/>
      <c r="M1254" s="2"/>
      <c r="N1254" s="2"/>
      <c r="O1254" s="2"/>
      <c r="P1254" s="2"/>
      <c r="Q1254" s="2"/>
      <c r="R1254" s="2"/>
      <c r="S1254" s="7"/>
      <c r="T1254" s="2"/>
      <c r="U1254" s="28"/>
      <c r="V1254" s="2"/>
      <c r="W1254" s="2"/>
      <c r="X1254" s="28"/>
      <c r="Y1254" s="28"/>
      <c r="Z1254" s="28"/>
      <c r="AA1254" s="2"/>
      <c r="AB1254" s="2"/>
      <c r="AC1254" s="2"/>
      <c r="AD1254" s="7"/>
      <c r="AE1254" s="2"/>
      <c r="AF1254" s="7"/>
      <c r="AG1254" s="7"/>
      <c r="AH1254" s="3"/>
    </row>
    <row r="1255" spans="1:34" ht="20.25" x14ac:dyDescent="0.3">
      <c r="A1255" s="7"/>
      <c r="B1255" s="7"/>
      <c r="C1255" s="7"/>
      <c r="D1255" s="2"/>
      <c r="E1255" s="2"/>
      <c r="F1255" s="2"/>
      <c r="G1255" s="7"/>
      <c r="H1255" s="7"/>
      <c r="I1255" s="7"/>
      <c r="J1255" s="7"/>
      <c r="K1255" s="2"/>
      <c r="L1255" s="2"/>
      <c r="M1255" s="2"/>
      <c r="N1255" s="2"/>
      <c r="O1255" s="2"/>
      <c r="P1255" s="2"/>
      <c r="Q1255" s="2"/>
      <c r="R1255" s="2"/>
      <c r="S1255" s="7"/>
      <c r="T1255" s="2"/>
      <c r="U1255" s="28"/>
      <c r="V1255" s="2"/>
      <c r="W1255" s="2"/>
      <c r="X1255" s="28"/>
      <c r="Y1255" s="28"/>
      <c r="Z1255" s="28"/>
      <c r="AA1255" s="2"/>
      <c r="AB1255" s="2"/>
      <c r="AC1255" s="2"/>
      <c r="AD1255" s="7"/>
      <c r="AE1255" s="2"/>
      <c r="AF1255" s="7"/>
      <c r="AG1255" s="7"/>
      <c r="AH1255" s="3"/>
    </row>
    <row r="1256" spans="1:34" ht="20.25" x14ac:dyDescent="0.3">
      <c r="A1256" s="7"/>
      <c r="B1256" s="7"/>
      <c r="C1256" s="7"/>
      <c r="D1256" s="2"/>
      <c r="E1256" s="2"/>
      <c r="F1256" s="2"/>
      <c r="G1256" s="7"/>
      <c r="H1256" s="7"/>
      <c r="I1256" s="7"/>
      <c r="J1256" s="7"/>
      <c r="K1256" s="2"/>
      <c r="L1256" s="2"/>
      <c r="M1256" s="2"/>
      <c r="N1256" s="2"/>
      <c r="O1256" s="2"/>
      <c r="P1256" s="2"/>
      <c r="Q1256" s="2"/>
      <c r="R1256" s="2"/>
      <c r="S1256" s="7"/>
      <c r="T1256" s="2"/>
      <c r="U1256" s="28"/>
      <c r="V1256" s="2"/>
      <c r="W1256" s="2"/>
      <c r="X1256" s="28"/>
      <c r="Y1256" s="28"/>
      <c r="Z1256" s="28"/>
      <c r="AA1256" s="2"/>
      <c r="AB1256" s="2"/>
      <c r="AC1256" s="2"/>
      <c r="AD1256" s="7"/>
      <c r="AE1256" s="2"/>
      <c r="AF1256" s="7"/>
      <c r="AG1256" s="7"/>
      <c r="AH1256" s="3"/>
    </row>
    <row r="1257" spans="1:34" ht="20.25" x14ac:dyDescent="0.3">
      <c r="A1257" s="7"/>
      <c r="B1257" s="7"/>
      <c r="C1257" s="7"/>
      <c r="D1257" s="2"/>
      <c r="E1257" s="2"/>
      <c r="F1257" s="2"/>
      <c r="G1257" s="7"/>
      <c r="H1257" s="7"/>
      <c r="I1257" s="7"/>
      <c r="J1257" s="7"/>
      <c r="K1257" s="2"/>
      <c r="L1257" s="2"/>
      <c r="M1257" s="2"/>
      <c r="N1257" s="2"/>
      <c r="O1257" s="2"/>
      <c r="P1257" s="2"/>
      <c r="Q1257" s="2"/>
      <c r="R1257" s="2"/>
      <c r="S1257" s="7"/>
      <c r="T1257" s="2"/>
      <c r="U1257" s="28"/>
      <c r="V1257" s="2"/>
      <c r="W1257" s="2"/>
      <c r="X1257" s="28"/>
      <c r="Y1257" s="28"/>
      <c r="Z1257" s="28"/>
      <c r="AA1257" s="2"/>
      <c r="AB1257" s="2"/>
      <c r="AC1257" s="2"/>
      <c r="AD1257" s="7"/>
      <c r="AE1257" s="2"/>
      <c r="AF1257" s="7"/>
      <c r="AG1257" s="7"/>
      <c r="AH1257" s="3"/>
    </row>
    <row r="1258" spans="1:34" ht="20.25" x14ac:dyDescent="0.3">
      <c r="A1258" s="7"/>
      <c r="B1258" s="7"/>
      <c r="C1258" s="7"/>
      <c r="D1258" s="2"/>
      <c r="E1258" s="2"/>
      <c r="F1258" s="2"/>
      <c r="G1258" s="7"/>
      <c r="H1258" s="7"/>
      <c r="I1258" s="7"/>
      <c r="J1258" s="7"/>
      <c r="K1258" s="2"/>
      <c r="L1258" s="2"/>
      <c r="M1258" s="2"/>
      <c r="N1258" s="2"/>
      <c r="O1258" s="2"/>
      <c r="P1258" s="2"/>
      <c r="Q1258" s="2"/>
      <c r="R1258" s="2"/>
      <c r="S1258" s="7"/>
      <c r="T1258" s="2"/>
      <c r="U1258" s="28"/>
      <c r="V1258" s="2"/>
      <c r="W1258" s="2"/>
      <c r="X1258" s="28"/>
      <c r="Y1258" s="28"/>
      <c r="Z1258" s="28"/>
      <c r="AA1258" s="2"/>
      <c r="AB1258" s="2"/>
      <c r="AC1258" s="2"/>
      <c r="AD1258" s="7"/>
      <c r="AE1258" s="2"/>
      <c r="AF1258" s="7"/>
      <c r="AG1258" s="7"/>
      <c r="AH1258" s="3"/>
    </row>
    <row r="1259" spans="1:34" ht="20.25" x14ac:dyDescent="0.3">
      <c r="A1259" s="7"/>
      <c r="B1259" s="7"/>
      <c r="C1259" s="7"/>
      <c r="D1259" s="2"/>
      <c r="E1259" s="2"/>
      <c r="F1259" s="2"/>
      <c r="G1259" s="7"/>
      <c r="H1259" s="7"/>
      <c r="I1259" s="7"/>
      <c r="J1259" s="7"/>
      <c r="K1259" s="2"/>
      <c r="L1259" s="2"/>
      <c r="M1259" s="2"/>
      <c r="N1259" s="2"/>
      <c r="O1259" s="2"/>
      <c r="P1259" s="2"/>
      <c r="Q1259" s="2"/>
      <c r="R1259" s="2"/>
      <c r="S1259" s="7"/>
      <c r="T1259" s="2"/>
      <c r="U1259" s="28"/>
      <c r="V1259" s="2"/>
      <c r="W1259" s="2"/>
      <c r="X1259" s="28"/>
      <c r="Y1259" s="28"/>
      <c r="Z1259" s="28"/>
      <c r="AA1259" s="2"/>
      <c r="AB1259" s="2"/>
      <c r="AC1259" s="2"/>
      <c r="AD1259" s="7"/>
      <c r="AE1259" s="2"/>
      <c r="AF1259" s="4"/>
      <c r="AG1259" s="7"/>
      <c r="AH1259" s="3"/>
    </row>
    <row r="1260" spans="1:34" ht="20.25" x14ac:dyDescent="0.3">
      <c r="A1260" s="7"/>
      <c r="B1260" s="7"/>
      <c r="C1260" s="7"/>
      <c r="D1260" s="2"/>
      <c r="E1260" s="2"/>
      <c r="F1260" s="2"/>
      <c r="G1260" s="7"/>
      <c r="H1260" s="7"/>
      <c r="I1260" s="7"/>
      <c r="J1260" s="7"/>
      <c r="K1260" s="2"/>
      <c r="L1260" s="2"/>
      <c r="M1260" s="2"/>
      <c r="N1260" s="2"/>
      <c r="O1260" s="2"/>
      <c r="P1260" s="2"/>
      <c r="Q1260" s="2"/>
      <c r="R1260" s="2"/>
      <c r="S1260" s="7"/>
      <c r="T1260" s="2"/>
      <c r="U1260" s="28"/>
      <c r="V1260" s="2"/>
      <c r="W1260" s="2"/>
      <c r="X1260" s="28"/>
      <c r="Y1260" s="28"/>
      <c r="Z1260" s="28"/>
      <c r="AA1260" s="2"/>
      <c r="AB1260" s="2"/>
      <c r="AC1260" s="2"/>
      <c r="AD1260" s="7"/>
      <c r="AE1260" s="2"/>
      <c r="AF1260" s="4"/>
      <c r="AG1260" s="7"/>
      <c r="AH1260" s="3"/>
    </row>
    <row r="1261" spans="1:34" ht="20.25" x14ac:dyDescent="0.3">
      <c r="A1261" s="7"/>
      <c r="B1261" s="7"/>
      <c r="C1261" s="7"/>
      <c r="D1261" s="2"/>
      <c r="E1261" s="2"/>
      <c r="F1261" s="2"/>
      <c r="G1261" s="7"/>
      <c r="H1261" s="7"/>
      <c r="I1261" s="7"/>
      <c r="J1261" s="7"/>
      <c r="K1261" s="2"/>
      <c r="L1261" s="2"/>
      <c r="M1261" s="2"/>
      <c r="N1261" s="2"/>
      <c r="O1261" s="2"/>
      <c r="P1261" s="2"/>
      <c r="Q1261" s="2"/>
      <c r="R1261" s="2"/>
      <c r="S1261" s="7"/>
      <c r="T1261" s="2"/>
      <c r="U1261" s="28"/>
      <c r="V1261" s="2"/>
      <c r="W1261" s="2"/>
      <c r="X1261" s="28"/>
      <c r="Y1261" s="28"/>
      <c r="Z1261" s="28"/>
      <c r="AA1261" s="2"/>
      <c r="AB1261" s="2"/>
      <c r="AC1261" s="2"/>
      <c r="AD1261" s="7"/>
      <c r="AE1261" s="2"/>
      <c r="AF1261" s="4"/>
      <c r="AG1261" s="7"/>
      <c r="AH1261" s="3"/>
    </row>
    <row r="1262" spans="1:34" ht="20.25" x14ac:dyDescent="0.3">
      <c r="A1262" s="7"/>
      <c r="B1262" s="7"/>
      <c r="C1262" s="7"/>
      <c r="D1262" s="2"/>
      <c r="E1262" s="2"/>
      <c r="F1262" s="2"/>
      <c r="G1262" s="7"/>
      <c r="H1262" s="7"/>
      <c r="I1262" s="7"/>
      <c r="J1262" s="7"/>
      <c r="K1262" s="2"/>
      <c r="L1262" s="2"/>
      <c r="M1262" s="2"/>
      <c r="N1262" s="2"/>
      <c r="O1262" s="2"/>
      <c r="P1262" s="2"/>
      <c r="Q1262" s="2"/>
      <c r="R1262" s="2"/>
      <c r="S1262" s="7"/>
      <c r="T1262" s="2"/>
      <c r="U1262" s="28"/>
      <c r="V1262" s="2"/>
      <c r="W1262" s="2"/>
      <c r="X1262" s="28"/>
      <c r="Y1262" s="28"/>
      <c r="Z1262" s="28"/>
      <c r="AA1262" s="2"/>
      <c r="AB1262" s="2"/>
      <c r="AC1262" s="2"/>
      <c r="AD1262" s="7"/>
      <c r="AE1262" s="2"/>
      <c r="AF1262" s="4"/>
      <c r="AG1262" s="7"/>
      <c r="AH1262" s="3"/>
    </row>
    <row r="1263" spans="1:34" ht="20.25" x14ac:dyDescent="0.3">
      <c r="A1263" s="7"/>
      <c r="B1263" s="7"/>
      <c r="C1263" s="7"/>
      <c r="D1263" s="2"/>
      <c r="E1263" s="2"/>
      <c r="F1263" s="2"/>
      <c r="G1263" s="7"/>
      <c r="H1263" s="7"/>
      <c r="I1263" s="7"/>
      <c r="J1263" s="7"/>
      <c r="K1263" s="2"/>
      <c r="L1263" s="2"/>
      <c r="M1263" s="2"/>
      <c r="N1263" s="2"/>
      <c r="O1263" s="2"/>
      <c r="P1263" s="2"/>
      <c r="Q1263" s="2"/>
      <c r="R1263" s="2"/>
      <c r="S1263" s="7"/>
      <c r="T1263" s="2"/>
      <c r="U1263" s="28"/>
      <c r="V1263" s="2"/>
      <c r="W1263" s="2"/>
      <c r="X1263" s="28"/>
      <c r="Y1263" s="28"/>
      <c r="Z1263" s="28"/>
      <c r="AA1263" s="2"/>
      <c r="AB1263" s="2"/>
      <c r="AC1263" s="2"/>
      <c r="AD1263" s="7"/>
      <c r="AE1263" s="2"/>
      <c r="AF1263" s="4"/>
      <c r="AG1263" s="7"/>
      <c r="AH1263" s="3"/>
    </row>
    <row r="1264" spans="1:34" ht="20.25" x14ac:dyDescent="0.3">
      <c r="A1264" s="7"/>
      <c r="B1264" s="7"/>
      <c r="C1264" s="7"/>
      <c r="D1264" s="2"/>
      <c r="E1264" s="2"/>
      <c r="F1264" s="2"/>
      <c r="G1264" s="7"/>
      <c r="H1264" s="7"/>
      <c r="I1264" s="7"/>
      <c r="J1264" s="7"/>
      <c r="K1264" s="2"/>
      <c r="L1264" s="2"/>
      <c r="M1264" s="2"/>
      <c r="N1264" s="2"/>
      <c r="O1264" s="2"/>
      <c r="P1264" s="2"/>
      <c r="Q1264" s="2"/>
      <c r="R1264" s="2"/>
      <c r="S1264" s="7"/>
      <c r="T1264" s="2"/>
      <c r="U1264" s="28"/>
      <c r="V1264" s="2"/>
      <c r="W1264" s="2"/>
      <c r="X1264" s="28"/>
      <c r="Y1264" s="28"/>
      <c r="Z1264" s="28"/>
      <c r="AA1264" s="2"/>
      <c r="AB1264" s="2"/>
      <c r="AC1264" s="2"/>
      <c r="AD1264" s="7"/>
      <c r="AE1264" s="2"/>
      <c r="AF1264" s="7"/>
      <c r="AG1264" s="7"/>
      <c r="AH1264" s="3"/>
    </row>
    <row r="1265" spans="1:34" ht="20.25" x14ac:dyDescent="0.3">
      <c r="A1265" s="7"/>
      <c r="B1265" s="7"/>
      <c r="C1265" s="7"/>
      <c r="D1265" s="2"/>
      <c r="E1265" s="2"/>
      <c r="F1265" s="2"/>
      <c r="G1265" s="7"/>
      <c r="H1265" s="7"/>
      <c r="I1265" s="7"/>
      <c r="J1265" s="7"/>
      <c r="K1265" s="2"/>
      <c r="L1265" s="2"/>
      <c r="M1265" s="2"/>
      <c r="N1265" s="2"/>
      <c r="O1265" s="2"/>
      <c r="P1265" s="2"/>
      <c r="Q1265" s="2"/>
      <c r="R1265" s="2"/>
      <c r="S1265" s="7"/>
      <c r="T1265" s="2"/>
      <c r="U1265" s="28"/>
      <c r="V1265" s="2"/>
      <c r="W1265" s="2"/>
      <c r="X1265" s="28"/>
      <c r="Y1265" s="28"/>
      <c r="Z1265" s="28"/>
      <c r="AA1265" s="2"/>
      <c r="AB1265" s="2"/>
      <c r="AC1265" s="2"/>
      <c r="AD1265" s="7"/>
      <c r="AE1265" s="2"/>
      <c r="AF1265" s="5"/>
      <c r="AG1265" s="7"/>
      <c r="AH1265" s="3"/>
    </row>
    <row r="1266" spans="1:34" ht="20.25" x14ac:dyDescent="0.3">
      <c r="A1266" s="7"/>
      <c r="B1266" s="7"/>
      <c r="C1266" s="7"/>
      <c r="D1266" s="2"/>
      <c r="E1266" s="2"/>
      <c r="F1266" s="2"/>
      <c r="G1266" s="7"/>
      <c r="H1266" s="7"/>
      <c r="I1266" s="7"/>
      <c r="J1266" s="7"/>
      <c r="K1266" s="2"/>
      <c r="L1266" s="2"/>
      <c r="M1266" s="2"/>
      <c r="N1266" s="2"/>
      <c r="O1266" s="2"/>
      <c r="P1266" s="2"/>
      <c r="Q1266" s="2"/>
      <c r="R1266" s="2"/>
      <c r="S1266" s="7"/>
      <c r="T1266" s="2"/>
      <c r="U1266" s="28"/>
      <c r="V1266" s="2"/>
      <c r="W1266" s="2"/>
      <c r="X1266" s="28"/>
      <c r="Y1266" s="28"/>
      <c r="Z1266" s="28"/>
      <c r="AA1266" s="2"/>
      <c r="AB1266" s="2"/>
      <c r="AC1266" s="2"/>
      <c r="AD1266" s="7"/>
      <c r="AE1266" s="2"/>
      <c r="AF1266" s="5"/>
      <c r="AG1266" s="7"/>
      <c r="AH1266" s="3"/>
    </row>
    <row r="1267" spans="1:34" ht="20.25" x14ac:dyDescent="0.3">
      <c r="A1267" s="7"/>
      <c r="B1267" s="7"/>
      <c r="C1267" s="7"/>
      <c r="D1267" s="2"/>
      <c r="E1267" s="2"/>
      <c r="F1267" s="2"/>
      <c r="G1267" s="7"/>
      <c r="H1267" s="7"/>
      <c r="I1267" s="7"/>
      <c r="J1267" s="7"/>
      <c r="K1267" s="2"/>
      <c r="L1267" s="2"/>
      <c r="M1267" s="2"/>
      <c r="N1267" s="2"/>
      <c r="O1267" s="2"/>
      <c r="P1267" s="2"/>
      <c r="Q1267" s="2"/>
      <c r="R1267" s="2"/>
      <c r="S1267" s="7"/>
      <c r="T1267" s="2"/>
      <c r="U1267" s="28"/>
      <c r="V1267" s="2"/>
      <c r="W1267" s="2"/>
      <c r="X1267" s="28"/>
      <c r="Y1267" s="28"/>
      <c r="Z1267" s="28"/>
      <c r="AA1267" s="2"/>
      <c r="AB1267" s="2"/>
      <c r="AC1267" s="2"/>
      <c r="AD1267" s="7"/>
      <c r="AE1267" s="2"/>
      <c r="AF1267" s="5"/>
      <c r="AG1267" s="7"/>
      <c r="AH1267" s="3"/>
    </row>
    <row r="1268" spans="1:34" ht="20.25" x14ac:dyDescent="0.3">
      <c r="A1268" s="7"/>
      <c r="B1268" s="7"/>
      <c r="C1268" s="7"/>
      <c r="D1268" s="2"/>
      <c r="E1268" s="2"/>
      <c r="F1268" s="2"/>
      <c r="G1268" s="7"/>
      <c r="H1268" s="7"/>
      <c r="I1268" s="7"/>
      <c r="J1268" s="7"/>
      <c r="K1268" s="2"/>
      <c r="L1268" s="2"/>
      <c r="M1268" s="2"/>
      <c r="N1268" s="2"/>
      <c r="O1268" s="2"/>
      <c r="P1268" s="2"/>
      <c r="Q1268" s="2"/>
      <c r="R1268" s="2"/>
      <c r="S1268" s="7"/>
      <c r="T1268" s="2"/>
      <c r="U1268" s="28"/>
      <c r="V1268" s="2"/>
      <c r="W1268" s="2"/>
      <c r="X1268" s="28"/>
      <c r="Y1268" s="28"/>
      <c r="Z1268" s="28"/>
      <c r="AA1268" s="2"/>
      <c r="AB1268" s="2"/>
      <c r="AC1268" s="2"/>
      <c r="AD1268" s="7"/>
      <c r="AE1268" s="2"/>
      <c r="AF1268" s="5"/>
      <c r="AG1268" s="7"/>
      <c r="AH1268" s="3"/>
    </row>
    <row r="1269" spans="1:34" ht="20.25" x14ac:dyDescent="0.3">
      <c r="A1269" s="7"/>
      <c r="B1269" s="7"/>
      <c r="C1269" s="7"/>
      <c r="D1269" s="2"/>
      <c r="E1269" s="2"/>
      <c r="F1269" s="2"/>
      <c r="G1269" s="7"/>
      <c r="H1269" s="7"/>
      <c r="I1269" s="7"/>
      <c r="J1269" s="7"/>
      <c r="K1269" s="2"/>
      <c r="L1269" s="2"/>
      <c r="M1269" s="2"/>
      <c r="N1269" s="2"/>
      <c r="O1269" s="2"/>
      <c r="P1269" s="2"/>
      <c r="Q1269" s="2"/>
      <c r="R1269" s="2"/>
      <c r="S1269" s="7"/>
      <c r="T1269" s="2"/>
      <c r="U1269" s="28"/>
      <c r="V1269" s="2"/>
      <c r="W1269" s="2"/>
      <c r="X1269" s="28"/>
      <c r="Y1269" s="28"/>
      <c r="Z1269" s="28"/>
      <c r="AA1269" s="2"/>
      <c r="AB1269" s="2"/>
      <c r="AC1269" s="2"/>
      <c r="AD1269" s="7"/>
      <c r="AE1269" s="2"/>
      <c r="AF1269" s="5"/>
      <c r="AG1269" s="7"/>
      <c r="AH1269" s="3"/>
    </row>
    <row r="1270" spans="1:34" ht="20.25" x14ac:dyDescent="0.3">
      <c r="A1270" s="7"/>
      <c r="B1270" s="7"/>
      <c r="C1270" s="7"/>
      <c r="D1270" s="2"/>
      <c r="E1270" s="2"/>
      <c r="F1270" s="2"/>
      <c r="G1270" s="7"/>
      <c r="H1270" s="7"/>
      <c r="I1270" s="7"/>
      <c r="J1270" s="7"/>
      <c r="K1270" s="2"/>
      <c r="L1270" s="2"/>
      <c r="M1270" s="2"/>
      <c r="N1270" s="2"/>
      <c r="O1270" s="2"/>
      <c r="P1270" s="2"/>
      <c r="Q1270" s="2"/>
      <c r="R1270" s="2"/>
      <c r="S1270" s="7"/>
      <c r="T1270" s="2"/>
      <c r="U1270" s="28"/>
      <c r="V1270" s="2"/>
      <c r="W1270" s="2"/>
      <c r="X1270" s="28"/>
      <c r="Y1270" s="28"/>
      <c r="Z1270" s="28"/>
      <c r="AA1270" s="2"/>
      <c r="AB1270" s="2"/>
      <c r="AC1270" s="2"/>
      <c r="AD1270" s="7"/>
      <c r="AE1270" s="2"/>
      <c r="AF1270" s="5"/>
      <c r="AG1270" s="7"/>
      <c r="AH1270" s="3"/>
    </row>
    <row r="1271" spans="1:34" ht="20.25" x14ac:dyDescent="0.3">
      <c r="A1271" s="7"/>
      <c r="B1271" s="7"/>
      <c r="C1271" s="7"/>
      <c r="D1271" s="2"/>
      <c r="E1271" s="2"/>
      <c r="F1271" s="2"/>
      <c r="G1271" s="7"/>
      <c r="H1271" s="7"/>
      <c r="I1271" s="7"/>
      <c r="J1271" s="7"/>
      <c r="K1271" s="2"/>
      <c r="L1271" s="2"/>
      <c r="M1271" s="2"/>
      <c r="N1271" s="2"/>
      <c r="O1271" s="2"/>
      <c r="P1271" s="2"/>
      <c r="Q1271" s="2"/>
      <c r="R1271" s="2"/>
      <c r="S1271" s="7"/>
      <c r="T1271" s="2"/>
      <c r="U1271" s="28"/>
      <c r="V1271" s="2"/>
      <c r="W1271" s="2"/>
      <c r="X1271" s="28"/>
      <c r="Y1271" s="28"/>
      <c r="Z1271" s="28"/>
      <c r="AA1271" s="2"/>
      <c r="AB1271" s="2"/>
      <c r="AC1271" s="2"/>
      <c r="AD1271" s="7"/>
      <c r="AE1271" s="2"/>
      <c r="AF1271" s="5"/>
      <c r="AG1271" s="7"/>
      <c r="AH1271" s="3"/>
    </row>
    <row r="1272" spans="1:34" ht="20.25" x14ac:dyDescent="0.3">
      <c r="A1272" s="7"/>
      <c r="B1272" s="7"/>
      <c r="C1272" s="7"/>
      <c r="D1272" s="2"/>
      <c r="E1272" s="2"/>
      <c r="F1272" s="2"/>
      <c r="G1272" s="7"/>
      <c r="H1272" s="7"/>
      <c r="I1272" s="7"/>
      <c r="J1272" s="7"/>
      <c r="K1272" s="2"/>
      <c r="L1272" s="2"/>
      <c r="M1272" s="2"/>
      <c r="N1272" s="2"/>
      <c r="O1272" s="2"/>
      <c r="P1272" s="2"/>
      <c r="Q1272" s="2"/>
      <c r="R1272" s="2"/>
      <c r="S1272" s="7"/>
      <c r="T1272" s="2"/>
      <c r="U1272" s="28"/>
      <c r="V1272" s="2"/>
      <c r="W1272" s="2"/>
      <c r="X1272" s="28"/>
      <c r="Y1272" s="28"/>
      <c r="Z1272" s="28"/>
      <c r="AA1272" s="2"/>
      <c r="AB1272" s="2"/>
      <c r="AC1272" s="2"/>
      <c r="AD1272" s="7"/>
      <c r="AE1272" s="2"/>
      <c r="AF1272" s="5"/>
      <c r="AG1272" s="7"/>
      <c r="AH1272" s="3"/>
    </row>
    <row r="1273" spans="1:34" ht="20.25" x14ac:dyDescent="0.3">
      <c r="A1273" s="7"/>
      <c r="B1273" s="7"/>
      <c r="C1273" s="7"/>
      <c r="D1273" s="2"/>
      <c r="E1273" s="2"/>
      <c r="F1273" s="2"/>
      <c r="G1273" s="7"/>
      <c r="H1273" s="7"/>
      <c r="I1273" s="7"/>
      <c r="J1273" s="7"/>
      <c r="K1273" s="2"/>
      <c r="L1273" s="2"/>
      <c r="M1273" s="2"/>
      <c r="N1273" s="2"/>
      <c r="O1273" s="2"/>
      <c r="P1273" s="2"/>
      <c r="Q1273" s="2"/>
      <c r="R1273" s="2"/>
      <c r="S1273" s="7"/>
      <c r="T1273" s="2"/>
      <c r="U1273" s="28"/>
      <c r="V1273" s="2"/>
      <c r="W1273" s="2"/>
      <c r="X1273" s="28"/>
      <c r="Y1273" s="28"/>
      <c r="Z1273" s="28"/>
      <c r="AA1273" s="2"/>
      <c r="AB1273" s="2"/>
      <c r="AC1273" s="2"/>
      <c r="AD1273" s="7"/>
      <c r="AE1273" s="2"/>
      <c r="AF1273" s="5"/>
      <c r="AG1273" s="7"/>
      <c r="AH1273" s="3"/>
    </row>
    <row r="1274" spans="1:34" ht="20.25" x14ac:dyDescent="0.3">
      <c r="A1274" s="7"/>
      <c r="B1274" s="7"/>
      <c r="C1274" s="7"/>
      <c r="D1274" s="2"/>
      <c r="E1274" s="2"/>
      <c r="F1274" s="2"/>
      <c r="G1274" s="7"/>
      <c r="H1274" s="7"/>
      <c r="I1274" s="7"/>
      <c r="J1274" s="7"/>
      <c r="K1274" s="2"/>
      <c r="L1274" s="2"/>
      <c r="M1274" s="2"/>
      <c r="N1274" s="2"/>
      <c r="O1274" s="2"/>
      <c r="P1274" s="2"/>
      <c r="Q1274" s="2"/>
      <c r="R1274" s="2"/>
      <c r="S1274" s="7"/>
      <c r="T1274" s="2"/>
      <c r="U1274" s="28"/>
      <c r="V1274" s="2"/>
      <c r="W1274" s="2"/>
      <c r="X1274" s="28"/>
      <c r="Y1274" s="28"/>
      <c r="Z1274" s="28"/>
      <c r="AA1274" s="2"/>
      <c r="AB1274" s="2"/>
      <c r="AC1274" s="2"/>
      <c r="AD1274" s="7"/>
      <c r="AE1274" s="2"/>
      <c r="AF1274" s="5"/>
      <c r="AG1274" s="7"/>
      <c r="AH1274" s="3"/>
    </row>
    <row r="1275" spans="1:34" ht="20.25" x14ac:dyDescent="0.3">
      <c r="A1275" s="7"/>
      <c r="B1275" s="7"/>
      <c r="C1275" s="7"/>
      <c r="D1275" s="2"/>
      <c r="E1275" s="2"/>
      <c r="F1275" s="2"/>
      <c r="G1275" s="7"/>
      <c r="H1275" s="7"/>
      <c r="I1275" s="7"/>
      <c r="J1275" s="7"/>
      <c r="K1275" s="2"/>
      <c r="L1275" s="2"/>
      <c r="M1275" s="2"/>
      <c r="N1275" s="2"/>
      <c r="O1275" s="2"/>
      <c r="P1275" s="2"/>
      <c r="Q1275" s="2"/>
      <c r="R1275" s="2"/>
      <c r="S1275" s="7"/>
      <c r="T1275" s="2"/>
      <c r="U1275" s="28"/>
      <c r="V1275" s="2"/>
      <c r="W1275" s="2"/>
      <c r="X1275" s="28"/>
      <c r="Y1275" s="28"/>
      <c r="Z1275" s="28"/>
      <c r="AA1275" s="2"/>
      <c r="AB1275" s="2"/>
      <c r="AC1275" s="2"/>
      <c r="AD1275" s="7"/>
      <c r="AE1275" s="2"/>
      <c r="AF1275" s="5"/>
      <c r="AG1275" s="7"/>
      <c r="AH1275" s="3"/>
    </row>
    <row r="1276" spans="1:34" ht="20.25" x14ac:dyDescent="0.3">
      <c r="A1276" s="7"/>
      <c r="B1276" s="7"/>
      <c r="C1276" s="7"/>
      <c r="D1276" s="2"/>
      <c r="E1276" s="2"/>
      <c r="F1276" s="2"/>
      <c r="G1276" s="7"/>
      <c r="H1276" s="7"/>
      <c r="I1276" s="7"/>
      <c r="J1276" s="7"/>
      <c r="K1276" s="2"/>
      <c r="L1276" s="2"/>
      <c r="M1276" s="2"/>
      <c r="N1276" s="2"/>
      <c r="O1276" s="2"/>
      <c r="P1276" s="2"/>
      <c r="Q1276" s="2"/>
      <c r="R1276" s="2"/>
      <c r="S1276" s="7"/>
      <c r="T1276" s="2"/>
      <c r="U1276" s="28"/>
      <c r="V1276" s="2"/>
      <c r="W1276" s="2"/>
      <c r="X1276" s="28"/>
      <c r="Y1276" s="28"/>
      <c r="Z1276" s="28"/>
      <c r="AA1276" s="2"/>
      <c r="AB1276" s="2"/>
      <c r="AC1276" s="2"/>
      <c r="AD1276" s="7"/>
      <c r="AE1276" s="2"/>
      <c r="AF1276" s="7"/>
      <c r="AG1276" s="7"/>
      <c r="AH1276" s="3"/>
    </row>
    <row r="1278" spans="1:34" ht="18.75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26"/>
      <c r="V1278" s="7"/>
      <c r="W1278" s="7"/>
      <c r="X1278" s="26"/>
      <c r="Y1278" s="26"/>
      <c r="Z1278" s="26"/>
      <c r="AA1278" s="7"/>
      <c r="AB1278" s="7"/>
      <c r="AC1278" s="7"/>
      <c r="AD1278" s="7"/>
      <c r="AE1278" s="7"/>
      <c r="AF1278" s="7"/>
      <c r="AG1278" s="7"/>
      <c r="AH1278" s="7"/>
    </row>
    <row r="1279" spans="1:34" ht="20.25" x14ac:dyDescent="0.3">
      <c r="A1279" s="7"/>
      <c r="B1279" s="7"/>
      <c r="C1279" s="7"/>
      <c r="D1279" s="2"/>
      <c r="E1279" s="2"/>
      <c r="F1279" s="2"/>
      <c r="G1279" s="7"/>
      <c r="H1279" s="7"/>
      <c r="I1279" s="7"/>
      <c r="J1279" s="7"/>
      <c r="K1279" s="2"/>
      <c r="L1279" s="2"/>
      <c r="M1279" s="2"/>
      <c r="N1279" s="2"/>
      <c r="O1279" s="2"/>
      <c r="P1279" s="2"/>
      <c r="Q1279" s="2"/>
      <c r="R1279" s="2"/>
      <c r="S1279" s="7"/>
      <c r="T1279" s="2"/>
      <c r="U1279" s="28"/>
      <c r="V1279" s="2"/>
      <c r="W1279" s="2"/>
      <c r="X1279" s="28"/>
      <c r="Y1279" s="28"/>
      <c r="Z1279" s="28"/>
      <c r="AA1279" s="2"/>
      <c r="AB1279" s="2"/>
      <c r="AC1279" s="2"/>
      <c r="AD1279" s="7"/>
      <c r="AE1279" s="2"/>
      <c r="AF1279" s="7"/>
      <c r="AG1279" s="7"/>
      <c r="AH1279" s="3"/>
    </row>
    <row r="1280" spans="1:34" ht="20.25" x14ac:dyDescent="0.3">
      <c r="A1280" s="7"/>
      <c r="B1280" s="7"/>
      <c r="C1280" s="7"/>
      <c r="D1280" s="2"/>
      <c r="E1280" s="2"/>
      <c r="F1280" s="2"/>
      <c r="G1280" s="7"/>
      <c r="H1280" s="7"/>
      <c r="I1280" s="7"/>
      <c r="J1280" s="7"/>
      <c r="K1280" s="2"/>
      <c r="L1280" s="2"/>
      <c r="M1280" s="2"/>
      <c r="N1280" s="2"/>
      <c r="O1280" s="2"/>
      <c r="P1280" s="2"/>
      <c r="Q1280" s="2"/>
      <c r="R1280" s="2"/>
      <c r="S1280" s="7"/>
      <c r="T1280" s="2"/>
      <c r="U1280" s="28"/>
      <c r="V1280" s="2"/>
      <c r="W1280" s="2"/>
      <c r="X1280" s="28"/>
      <c r="Y1280" s="28"/>
      <c r="Z1280" s="28"/>
      <c r="AA1280" s="2"/>
      <c r="AB1280" s="2"/>
      <c r="AC1280" s="2"/>
      <c r="AD1280" s="7"/>
      <c r="AE1280" s="2"/>
      <c r="AF1280" s="7"/>
      <c r="AG1280" s="7"/>
      <c r="AH1280" s="3"/>
    </row>
    <row r="1281" spans="1:34" ht="20.25" x14ac:dyDescent="0.3">
      <c r="A1281" s="7"/>
      <c r="B1281" s="7"/>
      <c r="C1281" s="7"/>
      <c r="D1281" s="2"/>
      <c r="E1281" s="2"/>
      <c r="F1281" s="2"/>
      <c r="G1281" s="7"/>
      <c r="H1281" s="7"/>
      <c r="I1281" s="7"/>
      <c r="J1281" s="7"/>
      <c r="K1281" s="2"/>
      <c r="L1281" s="2"/>
      <c r="M1281" s="2"/>
      <c r="N1281" s="2"/>
      <c r="O1281" s="2"/>
      <c r="P1281" s="2"/>
      <c r="Q1281" s="2"/>
      <c r="R1281" s="2"/>
      <c r="S1281" s="7"/>
      <c r="T1281" s="2"/>
      <c r="U1281" s="28"/>
      <c r="V1281" s="2"/>
      <c r="W1281" s="2"/>
      <c r="X1281" s="28"/>
      <c r="Y1281" s="28"/>
      <c r="Z1281" s="28"/>
      <c r="AA1281" s="2"/>
      <c r="AB1281" s="2"/>
      <c r="AC1281" s="2"/>
      <c r="AD1281" s="7"/>
      <c r="AE1281" s="2"/>
      <c r="AF1281" s="7"/>
      <c r="AG1281" s="7"/>
      <c r="AH1281" s="3"/>
    </row>
    <row r="1282" spans="1:34" ht="20.25" x14ac:dyDescent="0.3">
      <c r="A1282" s="7"/>
      <c r="B1282" s="7"/>
      <c r="C1282" s="7"/>
      <c r="D1282" s="2"/>
      <c r="E1282" s="2"/>
      <c r="F1282" s="2"/>
      <c r="G1282" s="7"/>
      <c r="H1282" s="7"/>
      <c r="I1282" s="7"/>
      <c r="J1282" s="7"/>
      <c r="K1282" s="2"/>
      <c r="L1282" s="2"/>
      <c r="M1282" s="2"/>
      <c r="N1282" s="2"/>
      <c r="O1282" s="2"/>
      <c r="P1282" s="2"/>
      <c r="Q1282" s="2"/>
      <c r="R1282" s="2"/>
      <c r="S1282" s="7"/>
      <c r="T1282" s="2"/>
      <c r="U1282" s="28"/>
      <c r="V1282" s="2"/>
      <c r="W1282" s="2"/>
      <c r="X1282" s="28"/>
      <c r="Y1282" s="28"/>
      <c r="Z1282" s="28"/>
      <c r="AA1282" s="2"/>
      <c r="AB1282" s="2"/>
      <c r="AC1282" s="2"/>
      <c r="AD1282" s="7"/>
      <c r="AE1282" s="2"/>
      <c r="AF1282" s="7"/>
      <c r="AG1282" s="7"/>
      <c r="AH1282" s="3"/>
    </row>
    <row r="1283" spans="1:34" ht="20.25" x14ac:dyDescent="0.3">
      <c r="A1283" s="7"/>
      <c r="B1283" s="7"/>
      <c r="C1283" s="7"/>
      <c r="D1283" s="2"/>
      <c r="E1283" s="2"/>
      <c r="F1283" s="2"/>
      <c r="G1283" s="7"/>
      <c r="H1283" s="7"/>
      <c r="I1283" s="7"/>
      <c r="J1283" s="7"/>
      <c r="K1283" s="2"/>
      <c r="L1283" s="2"/>
      <c r="M1283" s="2"/>
      <c r="N1283" s="2"/>
      <c r="O1283" s="2"/>
      <c r="P1283" s="2"/>
      <c r="Q1283" s="2"/>
      <c r="R1283" s="2"/>
      <c r="S1283" s="7"/>
      <c r="T1283" s="2"/>
      <c r="U1283" s="28"/>
      <c r="V1283" s="2"/>
      <c r="W1283" s="2"/>
      <c r="X1283" s="28"/>
      <c r="Y1283" s="28"/>
      <c r="Z1283" s="28"/>
      <c r="AA1283" s="2"/>
      <c r="AB1283" s="2"/>
      <c r="AC1283" s="2"/>
      <c r="AD1283" s="7"/>
      <c r="AE1283" s="2"/>
      <c r="AF1283" s="7"/>
      <c r="AG1283" s="7"/>
      <c r="AH1283" s="3"/>
    </row>
    <row r="1284" spans="1:34" ht="20.25" x14ac:dyDescent="0.3">
      <c r="A1284" s="7"/>
      <c r="B1284" s="7"/>
      <c r="C1284" s="7"/>
      <c r="D1284" s="2"/>
      <c r="E1284" s="2"/>
      <c r="F1284" s="2"/>
      <c r="G1284" s="7"/>
      <c r="H1284" s="7"/>
      <c r="I1284" s="7"/>
      <c r="J1284" s="7"/>
      <c r="K1284" s="2"/>
      <c r="L1284" s="2"/>
      <c r="M1284" s="2"/>
      <c r="N1284" s="2"/>
      <c r="O1284" s="2"/>
      <c r="P1284" s="2"/>
      <c r="Q1284" s="2"/>
      <c r="R1284" s="2"/>
      <c r="S1284" s="7"/>
      <c r="T1284" s="2"/>
      <c r="U1284" s="28"/>
      <c r="V1284" s="2"/>
      <c r="W1284" s="2"/>
      <c r="X1284" s="28"/>
      <c r="Y1284" s="28"/>
      <c r="Z1284" s="28"/>
      <c r="AA1284" s="2"/>
      <c r="AB1284" s="2"/>
      <c r="AC1284" s="2"/>
      <c r="AD1284" s="7"/>
      <c r="AE1284" s="2"/>
      <c r="AF1284" s="7"/>
      <c r="AG1284" s="7"/>
      <c r="AH1284" s="3"/>
    </row>
    <row r="1285" spans="1:34" ht="20.25" x14ac:dyDescent="0.3">
      <c r="A1285" s="7"/>
      <c r="B1285" s="7"/>
      <c r="C1285" s="7"/>
      <c r="D1285" s="2"/>
      <c r="E1285" s="2"/>
      <c r="F1285" s="2"/>
      <c r="G1285" s="7"/>
      <c r="H1285" s="7"/>
      <c r="I1285" s="7"/>
      <c r="J1285" s="7"/>
      <c r="K1285" s="2"/>
      <c r="L1285" s="2"/>
      <c r="M1285" s="2"/>
      <c r="N1285" s="2"/>
      <c r="O1285" s="2"/>
      <c r="P1285" s="2"/>
      <c r="Q1285" s="2"/>
      <c r="R1285" s="2"/>
      <c r="S1285" s="7"/>
      <c r="T1285" s="2"/>
      <c r="U1285" s="28"/>
      <c r="V1285" s="2"/>
      <c r="W1285" s="2"/>
      <c r="X1285" s="28"/>
      <c r="Y1285" s="28"/>
      <c r="Z1285" s="28"/>
      <c r="AA1285" s="2"/>
      <c r="AB1285" s="2"/>
      <c r="AC1285" s="2"/>
      <c r="AD1285" s="7"/>
      <c r="AE1285" s="2"/>
      <c r="AF1285" s="7"/>
      <c r="AG1285" s="7"/>
      <c r="AH1285" s="3"/>
    </row>
    <row r="1286" spans="1:34" ht="20.25" x14ac:dyDescent="0.3">
      <c r="A1286" s="7"/>
      <c r="B1286" s="7"/>
      <c r="C1286" s="7"/>
      <c r="D1286" s="2"/>
      <c r="E1286" s="2"/>
      <c r="F1286" s="2"/>
      <c r="G1286" s="7"/>
      <c r="H1286" s="7"/>
      <c r="I1286" s="7"/>
      <c r="J1286" s="7"/>
      <c r="K1286" s="2"/>
      <c r="L1286" s="2"/>
      <c r="M1286" s="2"/>
      <c r="N1286" s="2"/>
      <c r="O1286" s="2"/>
      <c r="P1286" s="2"/>
      <c r="Q1286" s="2"/>
      <c r="R1286" s="2"/>
      <c r="S1286" s="7"/>
      <c r="T1286" s="2"/>
      <c r="U1286" s="28"/>
      <c r="V1286" s="2"/>
      <c r="W1286" s="2"/>
      <c r="X1286" s="28"/>
      <c r="Y1286" s="28"/>
      <c r="Z1286" s="28"/>
      <c r="AA1286" s="2"/>
      <c r="AB1286" s="2"/>
      <c r="AC1286" s="2"/>
      <c r="AD1286" s="7"/>
      <c r="AE1286" s="2"/>
      <c r="AF1286" s="7"/>
      <c r="AG1286" s="7"/>
      <c r="AH1286" s="3"/>
    </row>
    <row r="1287" spans="1:34" ht="20.25" x14ac:dyDescent="0.3">
      <c r="A1287" s="7"/>
      <c r="B1287" s="7"/>
      <c r="C1287" s="7"/>
      <c r="D1287" s="2"/>
      <c r="E1287" s="2"/>
      <c r="F1287" s="2"/>
      <c r="G1287" s="7"/>
      <c r="H1287" s="7"/>
      <c r="I1287" s="7"/>
      <c r="J1287" s="7"/>
      <c r="K1287" s="2"/>
      <c r="L1287" s="2"/>
      <c r="M1287" s="2"/>
      <c r="N1287" s="2"/>
      <c r="O1287" s="2"/>
      <c r="P1287" s="2"/>
      <c r="Q1287" s="2"/>
      <c r="R1287" s="2"/>
      <c r="S1287" s="7"/>
      <c r="T1287" s="2"/>
      <c r="U1287" s="28"/>
      <c r="V1287" s="2"/>
      <c r="W1287" s="2"/>
      <c r="X1287" s="28"/>
      <c r="Y1287" s="28"/>
      <c r="Z1287" s="28"/>
      <c r="AA1287" s="2"/>
      <c r="AB1287" s="2"/>
      <c r="AC1287" s="2"/>
      <c r="AD1287" s="7"/>
      <c r="AE1287" s="2"/>
      <c r="AF1287" s="7"/>
      <c r="AG1287" s="7"/>
      <c r="AH1287" s="3"/>
    </row>
    <row r="1288" spans="1:34" ht="20.25" x14ac:dyDescent="0.3">
      <c r="A1288" s="7"/>
      <c r="B1288" s="7"/>
      <c r="C1288" s="7"/>
      <c r="D1288" s="2"/>
      <c r="E1288" s="2"/>
      <c r="F1288" s="2"/>
      <c r="G1288" s="7"/>
      <c r="H1288" s="7"/>
      <c r="I1288" s="7"/>
      <c r="J1288" s="7"/>
      <c r="K1288" s="2"/>
      <c r="L1288" s="2"/>
      <c r="M1288" s="2"/>
      <c r="N1288" s="2"/>
      <c r="O1288" s="2"/>
      <c r="P1288" s="2"/>
      <c r="Q1288" s="2"/>
      <c r="R1288" s="2"/>
      <c r="S1288" s="7"/>
      <c r="T1288" s="2"/>
      <c r="U1288" s="28"/>
      <c r="V1288" s="2"/>
      <c r="W1288" s="2"/>
      <c r="X1288" s="28"/>
      <c r="Y1288" s="28"/>
      <c r="Z1288" s="28"/>
      <c r="AA1288" s="2"/>
      <c r="AB1288" s="2"/>
      <c r="AC1288" s="2"/>
      <c r="AD1288" s="7"/>
      <c r="AE1288" s="2"/>
      <c r="AF1288" s="4"/>
      <c r="AG1288" s="7"/>
      <c r="AH1288" s="3"/>
    </row>
    <row r="1289" spans="1:34" ht="20.25" x14ac:dyDescent="0.3">
      <c r="A1289" s="7"/>
      <c r="B1289" s="7"/>
      <c r="C1289" s="7"/>
      <c r="D1289" s="2"/>
      <c r="E1289" s="2"/>
      <c r="F1289" s="2"/>
      <c r="G1289" s="7"/>
      <c r="H1289" s="7"/>
      <c r="I1289" s="7"/>
      <c r="J1289" s="7"/>
      <c r="K1289" s="2"/>
      <c r="L1289" s="2"/>
      <c r="M1289" s="2"/>
      <c r="N1289" s="2"/>
      <c r="O1289" s="2"/>
      <c r="P1289" s="2"/>
      <c r="Q1289" s="2"/>
      <c r="R1289" s="2"/>
      <c r="S1289" s="7"/>
      <c r="T1289" s="2"/>
      <c r="U1289" s="28"/>
      <c r="V1289" s="2"/>
      <c r="W1289" s="2"/>
      <c r="X1289" s="28"/>
      <c r="Y1289" s="28"/>
      <c r="Z1289" s="28"/>
      <c r="AA1289" s="2"/>
      <c r="AB1289" s="2"/>
      <c r="AC1289" s="2"/>
      <c r="AD1289" s="7"/>
      <c r="AE1289" s="2"/>
      <c r="AF1289" s="4"/>
      <c r="AG1289" s="7"/>
      <c r="AH1289" s="3"/>
    </row>
    <row r="1290" spans="1:34" ht="20.25" x14ac:dyDescent="0.3">
      <c r="A1290" s="7"/>
      <c r="B1290" s="7"/>
      <c r="C1290" s="7"/>
      <c r="D1290" s="2"/>
      <c r="E1290" s="2"/>
      <c r="F1290" s="2"/>
      <c r="G1290" s="7"/>
      <c r="H1290" s="7"/>
      <c r="I1290" s="7"/>
      <c r="J1290" s="7"/>
      <c r="K1290" s="2"/>
      <c r="L1290" s="2"/>
      <c r="M1290" s="2"/>
      <c r="N1290" s="2"/>
      <c r="O1290" s="2"/>
      <c r="P1290" s="2"/>
      <c r="Q1290" s="2"/>
      <c r="R1290" s="2"/>
      <c r="S1290" s="7"/>
      <c r="T1290" s="2"/>
      <c r="U1290" s="28"/>
      <c r="V1290" s="2"/>
      <c r="W1290" s="2"/>
      <c r="X1290" s="28"/>
      <c r="Y1290" s="28"/>
      <c r="Z1290" s="28"/>
      <c r="AA1290" s="2"/>
      <c r="AB1290" s="2"/>
      <c r="AC1290" s="2"/>
      <c r="AD1290" s="7"/>
      <c r="AE1290" s="2"/>
      <c r="AF1290" s="4"/>
      <c r="AG1290" s="7"/>
      <c r="AH1290" s="3"/>
    </row>
    <row r="1291" spans="1:34" ht="20.25" x14ac:dyDescent="0.3">
      <c r="A1291" s="7"/>
      <c r="B1291" s="7"/>
      <c r="C1291" s="7"/>
      <c r="D1291" s="2"/>
      <c r="E1291" s="2"/>
      <c r="F1291" s="2"/>
      <c r="G1291" s="7"/>
      <c r="H1291" s="7"/>
      <c r="I1291" s="7"/>
      <c r="J1291" s="7"/>
      <c r="K1291" s="2"/>
      <c r="L1291" s="2"/>
      <c r="M1291" s="2"/>
      <c r="N1291" s="2"/>
      <c r="O1291" s="2"/>
      <c r="P1291" s="2"/>
      <c r="Q1291" s="2"/>
      <c r="R1291" s="2"/>
      <c r="S1291" s="7"/>
      <c r="T1291" s="2"/>
      <c r="U1291" s="28"/>
      <c r="V1291" s="2"/>
      <c r="W1291" s="2"/>
      <c r="X1291" s="28"/>
      <c r="Y1291" s="28"/>
      <c r="Z1291" s="28"/>
      <c r="AA1291" s="2"/>
      <c r="AB1291" s="2"/>
      <c r="AC1291" s="2"/>
      <c r="AD1291" s="7"/>
      <c r="AE1291" s="2"/>
      <c r="AF1291" s="4"/>
      <c r="AG1291" s="7"/>
      <c r="AH1291" s="3"/>
    </row>
    <row r="1292" spans="1:34" ht="20.25" x14ac:dyDescent="0.3">
      <c r="A1292" s="7"/>
      <c r="B1292" s="7"/>
      <c r="C1292" s="7"/>
      <c r="D1292" s="2"/>
      <c r="E1292" s="2"/>
      <c r="F1292" s="2"/>
      <c r="G1292" s="7"/>
      <c r="H1292" s="7"/>
      <c r="I1292" s="7"/>
      <c r="J1292" s="7"/>
      <c r="K1292" s="2"/>
      <c r="L1292" s="2"/>
      <c r="M1292" s="2"/>
      <c r="N1292" s="2"/>
      <c r="O1292" s="2"/>
      <c r="P1292" s="2"/>
      <c r="Q1292" s="2"/>
      <c r="R1292" s="2"/>
      <c r="S1292" s="7"/>
      <c r="T1292" s="2"/>
      <c r="U1292" s="28"/>
      <c r="V1292" s="2"/>
      <c r="W1292" s="2"/>
      <c r="X1292" s="28"/>
      <c r="Y1292" s="28"/>
      <c r="Z1292" s="28"/>
      <c r="AA1292" s="2"/>
      <c r="AB1292" s="2"/>
      <c r="AC1292" s="2"/>
      <c r="AD1292" s="7"/>
      <c r="AE1292" s="2"/>
      <c r="AF1292" s="4"/>
      <c r="AG1292" s="7"/>
      <c r="AH1292" s="3"/>
    </row>
    <row r="1293" spans="1:34" ht="20.25" x14ac:dyDescent="0.3">
      <c r="A1293" s="7"/>
      <c r="B1293" s="7"/>
      <c r="C1293" s="7"/>
      <c r="D1293" s="2"/>
      <c r="E1293" s="2"/>
      <c r="F1293" s="2"/>
      <c r="G1293" s="7"/>
      <c r="H1293" s="7"/>
      <c r="I1293" s="7"/>
      <c r="J1293" s="7"/>
      <c r="K1293" s="2"/>
      <c r="L1293" s="2"/>
      <c r="M1293" s="2"/>
      <c r="N1293" s="2"/>
      <c r="O1293" s="2"/>
      <c r="P1293" s="2"/>
      <c r="Q1293" s="2"/>
      <c r="R1293" s="2"/>
      <c r="S1293" s="7"/>
      <c r="T1293" s="2"/>
      <c r="U1293" s="28"/>
      <c r="V1293" s="2"/>
      <c r="W1293" s="2"/>
      <c r="X1293" s="28"/>
      <c r="Y1293" s="28"/>
      <c r="Z1293" s="28"/>
      <c r="AA1293" s="2"/>
      <c r="AB1293" s="2"/>
      <c r="AC1293" s="2"/>
      <c r="AD1293" s="7"/>
      <c r="AE1293" s="2"/>
      <c r="AF1293" s="7"/>
      <c r="AG1293" s="7"/>
      <c r="AH1293" s="3"/>
    </row>
    <row r="1294" spans="1:34" ht="20.25" x14ac:dyDescent="0.3">
      <c r="A1294" s="7"/>
      <c r="B1294" s="7"/>
      <c r="C1294" s="7"/>
      <c r="D1294" s="2"/>
      <c r="E1294" s="2"/>
      <c r="F1294" s="2"/>
      <c r="G1294" s="7"/>
      <c r="H1294" s="7"/>
      <c r="I1294" s="7"/>
      <c r="J1294" s="7"/>
      <c r="K1294" s="2"/>
      <c r="L1294" s="2"/>
      <c r="M1294" s="2"/>
      <c r="N1294" s="2"/>
      <c r="O1294" s="2"/>
      <c r="P1294" s="2"/>
      <c r="Q1294" s="2"/>
      <c r="R1294" s="2"/>
      <c r="S1294" s="7"/>
      <c r="T1294" s="2"/>
      <c r="U1294" s="28"/>
      <c r="V1294" s="2"/>
      <c r="W1294" s="2"/>
      <c r="X1294" s="28"/>
      <c r="Y1294" s="28"/>
      <c r="Z1294" s="28"/>
      <c r="AA1294" s="2"/>
      <c r="AB1294" s="2"/>
      <c r="AC1294" s="2"/>
      <c r="AD1294" s="7"/>
      <c r="AE1294" s="2"/>
      <c r="AF1294" s="5"/>
      <c r="AG1294" s="7"/>
      <c r="AH1294" s="3"/>
    </row>
    <row r="1295" spans="1:34" ht="20.25" x14ac:dyDescent="0.3">
      <c r="A1295" s="7"/>
      <c r="B1295" s="7"/>
      <c r="C1295" s="7"/>
      <c r="D1295" s="2"/>
      <c r="E1295" s="2"/>
      <c r="F1295" s="2"/>
      <c r="G1295" s="7"/>
      <c r="H1295" s="7"/>
      <c r="I1295" s="7"/>
      <c r="J1295" s="7"/>
      <c r="K1295" s="2"/>
      <c r="L1295" s="2"/>
      <c r="M1295" s="2"/>
      <c r="N1295" s="2"/>
      <c r="O1295" s="2"/>
      <c r="P1295" s="2"/>
      <c r="Q1295" s="2"/>
      <c r="R1295" s="2"/>
      <c r="S1295" s="7"/>
      <c r="T1295" s="2"/>
      <c r="U1295" s="28"/>
      <c r="V1295" s="2"/>
      <c r="W1295" s="2"/>
      <c r="X1295" s="28"/>
      <c r="Y1295" s="28"/>
      <c r="Z1295" s="28"/>
      <c r="AA1295" s="2"/>
      <c r="AB1295" s="2"/>
      <c r="AC1295" s="2"/>
      <c r="AD1295" s="7"/>
      <c r="AE1295" s="2"/>
      <c r="AF1295" s="5"/>
      <c r="AG1295" s="7"/>
      <c r="AH1295" s="3"/>
    </row>
    <row r="1296" spans="1:34" ht="20.25" x14ac:dyDescent="0.3">
      <c r="A1296" s="7"/>
      <c r="B1296" s="7"/>
      <c r="C1296" s="7"/>
      <c r="D1296" s="2"/>
      <c r="E1296" s="2"/>
      <c r="F1296" s="2"/>
      <c r="G1296" s="7"/>
      <c r="H1296" s="7"/>
      <c r="I1296" s="7"/>
      <c r="J1296" s="7"/>
      <c r="K1296" s="2"/>
      <c r="L1296" s="2"/>
      <c r="M1296" s="2"/>
      <c r="N1296" s="2"/>
      <c r="O1296" s="2"/>
      <c r="P1296" s="2"/>
      <c r="Q1296" s="2"/>
      <c r="R1296" s="2"/>
      <c r="S1296" s="7"/>
      <c r="T1296" s="2"/>
      <c r="U1296" s="28"/>
      <c r="V1296" s="2"/>
      <c r="W1296" s="2"/>
      <c r="X1296" s="28"/>
      <c r="Y1296" s="28"/>
      <c r="Z1296" s="28"/>
      <c r="AA1296" s="2"/>
      <c r="AB1296" s="2"/>
      <c r="AC1296" s="2"/>
      <c r="AD1296" s="7"/>
      <c r="AE1296" s="2"/>
      <c r="AF1296" s="5"/>
      <c r="AG1296" s="7"/>
      <c r="AH1296" s="3"/>
    </row>
    <row r="1297" spans="1:34" ht="20.25" x14ac:dyDescent="0.3">
      <c r="A1297" s="7"/>
      <c r="B1297" s="7"/>
      <c r="C1297" s="7"/>
      <c r="D1297" s="2"/>
      <c r="E1297" s="2"/>
      <c r="F1297" s="2"/>
      <c r="G1297" s="7"/>
      <c r="H1297" s="7"/>
      <c r="I1297" s="7"/>
      <c r="J1297" s="7"/>
      <c r="K1297" s="2"/>
      <c r="L1297" s="2"/>
      <c r="M1297" s="2"/>
      <c r="N1297" s="2"/>
      <c r="O1297" s="2"/>
      <c r="P1297" s="2"/>
      <c r="Q1297" s="2"/>
      <c r="R1297" s="2"/>
      <c r="S1297" s="7"/>
      <c r="T1297" s="2"/>
      <c r="U1297" s="28"/>
      <c r="V1297" s="2"/>
      <c r="W1297" s="2"/>
      <c r="X1297" s="28"/>
      <c r="Y1297" s="28"/>
      <c r="Z1297" s="28"/>
      <c r="AA1297" s="2"/>
      <c r="AB1297" s="2"/>
      <c r="AC1297" s="2"/>
      <c r="AD1297" s="7"/>
      <c r="AE1297" s="2"/>
      <c r="AF1297" s="5"/>
      <c r="AG1297" s="7"/>
      <c r="AH1297" s="3"/>
    </row>
    <row r="1298" spans="1:34" ht="20.25" x14ac:dyDescent="0.3">
      <c r="A1298" s="7"/>
      <c r="B1298" s="7"/>
      <c r="C1298" s="7"/>
      <c r="D1298" s="2"/>
      <c r="E1298" s="2"/>
      <c r="F1298" s="2"/>
      <c r="G1298" s="7"/>
      <c r="H1298" s="7"/>
      <c r="I1298" s="7"/>
      <c r="J1298" s="7"/>
      <c r="K1298" s="2"/>
      <c r="L1298" s="2"/>
      <c r="M1298" s="2"/>
      <c r="N1298" s="2"/>
      <c r="O1298" s="2"/>
      <c r="P1298" s="2"/>
      <c r="Q1298" s="2"/>
      <c r="R1298" s="2"/>
      <c r="S1298" s="7"/>
      <c r="T1298" s="2"/>
      <c r="U1298" s="28"/>
      <c r="V1298" s="2"/>
      <c r="W1298" s="2"/>
      <c r="X1298" s="28"/>
      <c r="Y1298" s="28"/>
      <c r="Z1298" s="28"/>
      <c r="AA1298" s="2"/>
      <c r="AB1298" s="2"/>
      <c r="AC1298" s="2"/>
      <c r="AD1298" s="7"/>
      <c r="AE1298" s="2"/>
      <c r="AF1298" s="5"/>
      <c r="AG1298" s="7"/>
      <c r="AH1298" s="3"/>
    </row>
    <row r="1299" spans="1:34" ht="20.25" x14ac:dyDescent="0.3">
      <c r="A1299" s="7"/>
      <c r="B1299" s="7"/>
      <c r="C1299" s="7"/>
      <c r="D1299" s="2"/>
      <c r="E1299" s="2"/>
      <c r="F1299" s="2"/>
      <c r="G1299" s="7"/>
      <c r="H1299" s="7"/>
      <c r="I1299" s="7"/>
      <c r="J1299" s="7"/>
      <c r="K1299" s="2"/>
      <c r="L1299" s="2"/>
      <c r="M1299" s="2"/>
      <c r="N1299" s="2"/>
      <c r="O1299" s="2"/>
      <c r="P1299" s="2"/>
      <c r="Q1299" s="2"/>
      <c r="R1299" s="2"/>
      <c r="S1299" s="7"/>
      <c r="T1299" s="2"/>
      <c r="U1299" s="28"/>
      <c r="V1299" s="2"/>
      <c r="W1299" s="2"/>
      <c r="X1299" s="28"/>
      <c r="Y1299" s="28"/>
      <c r="Z1299" s="28"/>
      <c r="AA1299" s="2"/>
      <c r="AB1299" s="2"/>
      <c r="AC1299" s="2"/>
      <c r="AD1299" s="7"/>
      <c r="AE1299" s="2"/>
      <c r="AF1299" s="5"/>
      <c r="AG1299" s="7"/>
      <c r="AH1299" s="3"/>
    </row>
    <row r="1300" spans="1:34" ht="20.25" x14ac:dyDescent="0.3">
      <c r="A1300" s="7"/>
      <c r="B1300" s="7"/>
      <c r="C1300" s="7"/>
      <c r="D1300" s="2"/>
      <c r="E1300" s="2"/>
      <c r="F1300" s="2"/>
      <c r="G1300" s="7"/>
      <c r="H1300" s="7"/>
      <c r="I1300" s="7"/>
      <c r="J1300" s="7"/>
      <c r="K1300" s="2"/>
      <c r="L1300" s="2"/>
      <c r="M1300" s="2"/>
      <c r="N1300" s="2"/>
      <c r="O1300" s="2"/>
      <c r="P1300" s="2"/>
      <c r="Q1300" s="2"/>
      <c r="R1300" s="2"/>
      <c r="S1300" s="7"/>
      <c r="T1300" s="2"/>
      <c r="U1300" s="28"/>
      <c r="V1300" s="2"/>
      <c r="W1300" s="2"/>
      <c r="X1300" s="28"/>
      <c r="Y1300" s="28"/>
      <c r="Z1300" s="28"/>
      <c r="AA1300" s="2"/>
      <c r="AB1300" s="2"/>
      <c r="AC1300" s="2"/>
      <c r="AD1300" s="7"/>
      <c r="AE1300" s="2"/>
      <c r="AF1300" s="5"/>
      <c r="AG1300" s="7"/>
      <c r="AH1300" s="3"/>
    </row>
    <row r="1301" spans="1:34" ht="20.25" x14ac:dyDescent="0.3">
      <c r="A1301" s="7"/>
      <c r="B1301" s="7"/>
      <c r="C1301" s="7"/>
      <c r="D1301" s="2"/>
      <c r="E1301" s="2"/>
      <c r="F1301" s="2"/>
      <c r="G1301" s="7"/>
      <c r="H1301" s="7"/>
      <c r="I1301" s="7"/>
      <c r="J1301" s="7"/>
      <c r="K1301" s="2"/>
      <c r="L1301" s="2"/>
      <c r="M1301" s="2"/>
      <c r="N1301" s="2"/>
      <c r="O1301" s="2"/>
      <c r="P1301" s="2"/>
      <c r="Q1301" s="2"/>
      <c r="R1301" s="2"/>
      <c r="S1301" s="7"/>
      <c r="T1301" s="2"/>
      <c r="U1301" s="28"/>
      <c r="V1301" s="2"/>
      <c r="W1301" s="2"/>
      <c r="X1301" s="28"/>
      <c r="Y1301" s="28"/>
      <c r="Z1301" s="28"/>
      <c r="AA1301" s="2"/>
      <c r="AB1301" s="2"/>
      <c r="AC1301" s="2"/>
      <c r="AD1301" s="7"/>
      <c r="AE1301" s="2"/>
      <c r="AF1301" s="5"/>
      <c r="AG1301" s="7"/>
      <c r="AH1301" s="3"/>
    </row>
    <row r="1302" spans="1:34" ht="20.25" x14ac:dyDescent="0.3">
      <c r="A1302" s="7"/>
      <c r="B1302" s="7"/>
      <c r="C1302" s="7"/>
      <c r="D1302" s="2"/>
      <c r="E1302" s="2"/>
      <c r="F1302" s="2"/>
      <c r="G1302" s="7"/>
      <c r="H1302" s="7"/>
      <c r="I1302" s="7"/>
      <c r="J1302" s="7"/>
      <c r="K1302" s="2"/>
      <c r="L1302" s="2"/>
      <c r="M1302" s="2"/>
      <c r="N1302" s="2"/>
      <c r="O1302" s="2"/>
      <c r="P1302" s="2"/>
      <c r="Q1302" s="2"/>
      <c r="R1302" s="2"/>
      <c r="S1302" s="7"/>
      <c r="T1302" s="2"/>
      <c r="U1302" s="28"/>
      <c r="V1302" s="2"/>
      <c r="W1302" s="2"/>
      <c r="X1302" s="28"/>
      <c r="Y1302" s="28"/>
      <c r="Z1302" s="28"/>
      <c r="AA1302" s="2"/>
      <c r="AB1302" s="2"/>
      <c r="AC1302" s="2"/>
      <c r="AD1302" s="7"/>
      <c r="AE1302" s="2"/>
      <c r="AF1302" s="5"/>
      <c r="AG1302" s="7"/>
      <c r="AH1302" s="3"/>
    </row>
    <row r="1303" spans="1:34" ht="20.25" x14ac:dyDescent="0.3">
      <c r="A1303" s="7"/>
      <c r="B1303" s="7"/>
      <c r="C1303" s="7"/>
      <c r="D1303" s="2"/>
      <c r="E1303" s="2"/>
      <c r="F1303" s="2"/>
      <c r="G1303" s="7"/>
      <c r="H1303" s="7"/>
      <c r="I1303" s="7"/>
      <c r="J1303" s="7"/>
      <c r="K1303" s="2"/>
      <c r="L1303" s="2"/>
      <c r="M1303" s="2"/>
      <c r="N1303" s="2"/>
      <c r="O1303" s="2"/>
      <c r="P1303" s="2"/>
      <c r="Q1303" s="2"/>
      <c r="R1303" s="2"/>
      <c r="S1303" s="7"/>
      <c r="T1303" s="2"/>
      <c r="U1303" s="28"/>
      <c r="V1303" s="2"/>
      <c r="W1303" s="2"/>
      <c r="X1303" s="28"/>
      <c r="Y1303" s="28"/>
      <c r="Z1303" s="28"/>
      <c r="AA1303" s="2"/>
      <c r="AB1303" s="2"/>
      <c r="AC1303" s="2"/>
      <c r="AD1303" s="7"/>
      <c r="AE1303" s="2"/>
      <c r="AF1303" s="5"/>
      <c r="AG1303" s="7"/>
      <c r="AH1303" s="3"/>
    </row>
    <row r="1304" spans="1:34" ht="20.25" x14ac:dyDescent="0.3">
      <c r="A1304" s="7"/>
      <c r="B1304" s="7"/>
      <c r="C1304" s="7"/>
      <c r="D1304" s="2"/>
      <c r="E1304" s="2"/>
      <c r="F1304" s="2"/>
      <c r="G1304" s="7"/>
      <c r="H1304" s="7"/>
      <c r="I1304" s="7"/>
      <c r="J1304" s="7"/>
      <c r="K1304" s="2"/>
      <c r="L1304" s="2"/>
      <c r="M1304" s="2"/>
      <c r="N1304" s="2"/>
      <c r="O1304" s="2"/>
      <c r="P1304" s="2"/>
      <c r="Q1304" s="2"/>
      <c r="R1304" s="2"/>
      <c r="S1304" s="7"/>
      <c r="T1304" s="2"/>
      <c r="U1304" s="28"/>
      <c r="V1304" s="2"/>
      <c r="W1304" s="2"/>
      <c r="X1304" s="28"/>
      <c r="Y1304" s="28"/>
      <c r="Z1304" s="28"/>
      <c r="AA1304" s="2"/>
      <c r="AB1304" s="2"/>
      <c r="AC1304" s="2"/>
      <c r="AD1304" s="7"/>
      <c r="AE1304" s="2"/>
      <c r="AF1304" s="5"/>
      <c r="AG1304" s="7"/>
      <c r="AH1304" s="3"/>
    </row>
    <row r="1305" spans="1:34" ht="20.25" x14ac:dyDescent="0.3">
      <c r="A1305" s="7"/>
      <c r="B1305" s="7"/>
      <c r="C1305" s="7"/>
      <c r="D1305" s="2"/>
      <c r="E1305" s="2"/>
      <c r="F1305" s="2"/>
      <c r="G1305" s="7"/>
      <c r="H1305" s="7"/>
      <c r="I1305" s="7"/>
      <c r="J1305" s="7"/>
      <c r="K1305" s="2"/>
      <c r="L1305" s="2"/>
      <c r="M1305" s="2"/>
      <c r="N1305" s="2"/>
      <c r="O1305" s="2"/>
      <c r="P1305" s="2"/>
      <c r="Q1305" s="2"/>
      <c r="R1305" s="2"/>
      <c r="S1305" s="7"/>
      <c r="T1305" s="2"/>
      <c r="U1305" s="28"/>
      <c r="V1305" s="2"/>
      <c r="W1305" s="2"/>
      <c r="X1305" s="28"/>
      <c r="Y1305" s="28"/>
      <c r="Z1305" s="28"/>
      <c r="AA1305" s="2"/>
      <c r="AB1305" s="2"/>
      <c r="AC1305" s="2"/>
      <c r="AD1305" s="7"/>
      <c r="AE1305" s="2"/>
      <c r="AF1305" s="7"/>
      <c r="AG1305" s="7"/>
      <c r="AH1305" s="3"/>
    </row>
    <row r="1307" spans="1:34" ht="18.75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26"/>
      <c r="V1307" s="7"/>
      <c r="W1307" s="7"/>
      <c r="X1307" s="26"/>
      <c r="Y1307" s="26"/>
      <c r="Z1307" s="26"/>
      <c r="AA1307" s="7"/>
      <c r="AB1307" s="7"/>
      <c r="AC1307" s="7"/>
      <c r="AD1307" s="7"/>
      <c r="AE1307" s="7"/>
      <c r="AF1307" s="7"/>
      <c r="AG1307" s="7"/>
      <c r="AH1307" s="7"/>
    </row>
    <row r="1308" spans="1:34" ht="20.25" x14ac:dyDescent="0.3">
      <c r="A1308" s="7"/>
      <c r="B1308" s="7"/>
      <c r="C1308" s="7"/>
      <c r="D1308" s="2"/>
      <c r="E1308" s="2"/>
      <c r="F1308" s="2"/>
      <c r="G1308" s="7"/>
      <c r="H1308" s="7"/>
      <c r="I1308" s="7"/>
      <c r="J1308" s="7"/>
      <c r="K1308" s="2"/>
      <c r="L1308" s="2"/>
      <c r="M1308" s="2"/>
      <c r="N1308" s="2"/>
      <c r="O1308" s="2"/>
      <c r="P1308" s="2"/>
      <c r="Q1308" s="2"/>
      <c r="R1308" s="2"/>
      <c r="S1308" s="7"/>
      <c r="T1308" s="2"/>
      <c r="U1308" s="28"/>
      <c r="V1308" s="2"/>
      <c r="W1308" s="2"/>
      <c r="X1308" s="28"/>
      <c r="Y1308" s="28"/>
      <c r="Z1308" s="28"/>
      <c r="AA1308" s="2"/>
      <c r="AB1308" s="2"/>
      <c r="AC1308" s="2"/>
      <c r="AD1308" s="7"/>
      <c r="AE1308" s="2"/>
      <c r="AF1308" s="7"/>
      <c r="AG1308" s="7"/>
      <c r="AH1308" s="3"/>
    </row>
    <row r="1309" spans="1:34" ht="20.25" x14ac:dyDescent="0.3">
      <c r="A1309" s="7"/>
      <c r="B1309" s="7"/>
      <c r="C1309" s="7"/>
      <c r="D1309" s="2"/>
      <c r="E1309" s="2"/>
      <c r="F1309" s="2"/>
      <c r="G1309" s="7"/>
      <c r="H1309" s="7"/>
      <c r="I1309" s="7"/>
      <c r="J1309" s="7"/>
      <c r="K1309" s="2"/>
      <c r="L1309" s="2"/>
      <c r="M1309" s="2"/>
      <c r="N1309" s="2"/>
      <c r="O1309" s="2"/>
      <c r="P1309" s="2"/>
      <c r="Q1309" s="2"/>
      <c r="R1309" s="2"/>
      <c r="S1309" s="7"/>
      <c r="T1309" s="2"/>
      <c r="U1309" s="28"/>
      <c r="V1309" s="2"/>
      <c r="W1309" s="2"/>
      <c r="X1309" s="28"/>
      <c r="Y1309" s="28"/>
      <c r="Z1309" s="28"/>
      <c r="AA1309" s="2"/>
      <c r="AB1309" s="2"/>
      <c r="AC1309" s="2"/>
      <c r="AD1309" s="7"/>
      <c r="AE1309" s="2"/>
      <c r="AF1309" s="7"/>
      <c r="AG1309" s="7"/>
      <c r="AH1309" s="3"/>
    </row>
    <row r="1310" spans="1:34" ht="20.25" x14ac:dyDescent="0.3">
      <c r="A1310" s="7"/>
      <c r="B1310" s="7"/>
      <c r="C1310" s="7"/>
      <c r="D1310" s="2"/>
      <c r="E1310" s="2"/>
      <c r="F1310" s="2"/>
      <c r="G1310" s="7"/>
      <c r="H1310" s="7"/>
      <c r="I1310" s="7"/>
      <c r="J1310" s="7"/>
      <c r="K1310" s="2"/>
      <c r="L1310" s="2"/>
      <c r="M1310" s="2"/>
      <c r="N1310" s="2"/>
      <c r="O1310" s="2"/>
      <c r="P1310" s="2"/>
      <c r="Q1310" s="2"/>
      <c r="R1310" s="2"/>
      <c r="S1310" s="7"/>
      <c r="T1310" s="2"/>
      <c r="U1310" s="28"/>
      <c r="V1310" s="2"/>
      <c r="W1310" s="2"/>
      <c r="X1310" s="28"/>
      <c r="Y1310" s="28"/>
      <c r="Z1310" s="28"/>
      <c r="AA1310" s="2"/>
      <c r="AB1310" s="2"/>
      <c r="AC1310" s="2"/>
      <c r="AD1310" s="7"/>
      <c r="AE1310" s="2"/>
      <c r="AF1310" s="7"/>
      <c r="AG1310" s="7"/>
      <c r="AH1310" s="3"/>
    </row>
    <row r="1311" spans="1:34" ht="20.25" x14ac:dyDescent="0.3">
      <c r="A1311" s="7"/>
      <c r="B1311" s="7"/>
      <c r="C1311" s="7"/>
      <c r="D1311" s="2"/>
      <c r="E1311" s="2"/>
      <c r="F1311" s="2"/>
      <c r="G1311" s="7"/>
      <c r="H1311" s="7"/>
      <c r="I1311" s="7"/>
      <c r="J1311" s="7"/>
      <c r="K1311" s="2"/>
      <c r="L1311" s="2"/>
      <c r="M1311" s="2"/>
      <c r="N1311" s="2"/>
      <c r="O1311" s="2"/>
      <c r="P1311" s="2"/>
      <c r="Q1311" s="2"/>
      <c r="R1311" s="2"/>
      <c r="S1311" s="7"/>
      <c r="T1311" s="2"/>
      <c r="U1311" s="28"/>
      <c r="V1311" s="2"/>
      <c r="W1311" s="2"/>
      <c r="X1311" s="28"/>
      <c r="Y1311" s="28"/>
      <c r="Z1311" s="28"/>
      <c r="AA1311" s="2"/>
      <c r="AB1311" s="2"/>
      <c r="AC1311" s="2"/>
      <c r="AD1311" s="7"/>
      <c r="AE1311" s="2"/>
      <c r="AF1311" s="7"/>
      <c r="AG1311" s="7"/>
      <c r="AH1311" s="3"/>
    </row>
    <row r="1312" spans="1:34" ht="20.25" x14ac:dyDescent="0.3">
      <c r="A1312" s="7"/>
      <c r="B1312" s="7"/>
      <c r="C1312" s="7"/>
      <c r="D1312" s="2"/>
      <c r="E1312" s="2"/>
      <c r="F1312" s="2"/>
      <c r="G1312" s="7"/>
      <c r="H1312" s="7"/>
      <c r="I1312" s="7"/>
      <c r="J1312" s="7"/>
      <c r="K1312" s="2"/>
      <c r="L1312" s="2"/>
      <c r="M1312" s="2"/>
      <c r="N1312" s="2"/>
      <c r="O1312" s="2"/>
      <c r="P1312" s="2"/>
      <c r="Q1312" s="2"/>
      <c r="R1312" s="2"/>
      <c r="S1312" s="7"/>
      <c r="T1312" s="2"/>
      <c r="U1312" s="28"/>
      <c r="V1312" s="2"/>
      <c r="W1312" s="2"/>
      <c r="X1312" s="28"/>
      <c r="Y1312" s="28"/>
      <c r="Z1312" s="28"/>
      <c r="AA1312" s="2"/>
      <c r="AB1312" s="2"/>
      <c r="AC1312" s="2"/>
      <c r="AD1312" s="7"/>
      <c r="AE1312" s="2"/>
      <c r="AF1312" s="7"/>
      <c r="AG1312" s="7"/>
      <c r="AH1312" s="3"/>
    </row>
    <row r="1313" spans="1:34" ht="20.25" x14ac:dyDescent="0.3">
      <c r="A1313" s="7"/>
      <c r="B1313" s="7"/>
      <c r="C1313" s="7"/>
      <c r="D1313" s="2"/>
      <c r="E1313" s="2"/>
      <c r="F1313" s="2"/>
      <c r="G1313" s="7"/>
      <c r="H1313" s="7"/>
      <c r="I1313" s="7"/>
      <c r="J1313" s="7"/>
      <c r="K1313" s="2"/>
      <c r="L1313" s="2"/>
      <c r="M1313" s="2"/>
      <c r="N1313" s="2"/>
      <c r="O1313" s="2"/>
      <c r="P1313" s="2"/>
      <c r="Q1313" s="2"/>
      <c r="R1313" s="2"/>
      <c r="S1313" s="7"/>
      <c r="T1313" s="2"/>
      <c r="U1313" s="28"/>
      <c r="V1313" s="2"/>
      <c r="W1313" s="2"/>
      <c r="X1313" s="28"/>
      <c r="Y1313" s="28"/>
      <c r="Z1313" s="28"/>
      <c r="AA1313" s="2"/>
      <c r="AB1313" s="2"/>
      <c r="AC1313" s="2"/>
      <c r="AD1313" s="7"/>
      <c r="AE1313" s="2"/>
      <c r="AF1313" s="7"/>
      <c r="AG1313" s="7"/>
      <c r="AH1313" s="3"/>
    </row>
    <row r="1314" spans="1:34" ht="20.25" x14ac:dyDescent="0.3">
      <c r="A1314" s="7"/>
      <c r="B1314" s="7"/>
      <c r="C1314" s="7"/>
      <c r="D1314" s="2"/>
      <c r="E1314" s="2"/>
      <c r="F1314" s="2"/>
      <c r="G1314" s="7"/>
      <c r="H1314" s="7"/>
      <c r="I1314" s="7"/>
      <c r="J1314" s="7"/>
      <c r="K1314" s="2"/>
      <c r="L1314" s="2"/>
      <c r="M1314" s="2"/>
      <c r="N1314" s="2"/>
      <c r="O1314" s="2"/>
      <c r="P1314" s="2"/>
      <c r="Q1314" s="2"/>
      <c r="R1314" s="2"/>
      <c r="S1314" s="7"/>
      <c r="T1314" s="2"/>
      <c r="U1314" s="28"/>
      <c r="V1314" s="2"/>
      <c r="W1314" s="2"/>
      <c r="X1314" s="28"/>
      <c r="Y1314" s="28"/>
      <c r="Z1314" s="28"/>
      <c r="AA1314" s="2"/>
      <c r="AB1314" s="2"/>
      <c r="AC1314" s="2"/>
      <c r="AD1314" s="7"/>
      <c r="AE1314" s="2"/>
      <c r="AF1314" s="7"/>
      <c r="AG1314" s="7"/>
      <c r="AH1314" s="3"/>
    </row>
    <row r="1315" spans="1:34" ht="20.25" x14ac:dyDescent="0.3">
      <c r="A1315" s="7"/>
      <c r="B1315" s="7"/>
      <c r="C1315" s="7"/>
      <c r="D1315" s="2"/>
      <c r="E1315" s="2"/>
      <c r="F1315" s="2"/>
      <c r="G1315" s="7"/>
      <c r="H1315" s="7"/>
      <c r="I1315" s="7"/>
      <c r="J1315" s="7"/>
      <c r="K1315" s="2"/>
      <c r="L1315" s="2"/>
      <c r="M1315" s="2"/>
      <c r="N1315" s="2"/>
      <c r="O1315" s="2"/>
      <c r="P1315" s="2"/>
      <c r="Q1315" s="2"/>
      <c r="R1315" s="2"/>
      <c r="S1315" s="7"/>
      <c r="T1315" s="2"/>
      <c r="U1315" s="28"/>
      <c r="V1315" s="2"/>
      <c r="W1315" s="2"/>
      <c r="X1315" s="28"/>
      <c r="Y1315" s="28"/>
      <c r="Z1315" s="28"/>
      <c r="AA1315" s="2"/>
      <c r="AB1315" s="2"/>
      <c r="AC1315" s="2"/>
      <c r="AD1315" s="7"/>
      <c r="AE1315" s="2"/>
      <c r="AF1315" s="7"/>
      <c r="AG1315" s="7"/>
      <c r="AH1315" s="3"/>
    </row>
    <row r="1316" spans="1:34" ht="20.25" x14ac:dyDescent="0.3">
      <c r="A1316" s="7"/>
      <c r="B1316" s="7"/>
      <c r="C1316" s="7"/>
      <c r="D1316" s="2"/>
      <c r="E1316" s="2"/>
      <c r="F1316" s="2"/>
      <c r="G1316" s="7"/>
      <c r="H1316" s="7"/>
      <c r="I1316" s="7"/>
      <c r="J1316" s="7"/>
      <c r="K1316" s="2"/>
      <c r="L1316" s="2"/>
      <c r="M1316" s="2"/>
      <c r="N1316" s="2"/>
      <c r="O1316" s="2"/>
      <c r="P1316" s="2"/>
      <c r="Q1316" s="2"/>
      <c r="R1316" s="2"/>
      <c r="S1316" s="7"/>
      <c r="T1316" s="2"/>
      <c r="U1316" s="28"/>
      <c r="V1316" s="2"/>
      <c r="W1316" s="2"/>
      <c r="X1316" s="28"/>
      <c r="Y1316" s="28"/>
      <c r="Z1316" s="28"/>
      <c r="AA1316" s="2"/>
      <c r="AB1316" s="2"/>
      <c r="AC1316" s="2"/>
      <c r="AD1316" s="7"/>
      <c r="AE1316" s="2"/>
      <c r="AF1316" s="7"/>
      <c r="AG1316" s="7"/>
      <c r="AH1316" s="3"/>
    </row>
    <row r="1317" spans="1:34" ht="20.25" x14ac:dyDescent="0.3">
      <c r="A1317" s="7"/>
      <c r="B1317" s="7"/>
      <c r="C1317" s="7"/>
      <c r="D1317" s="2"/>
      <c r="E1317" s="2"/>
      <c r="F1317" s="2"/>
      <c r="G1317" s="7"/>
      <c r="H1317" s="7"/>
      <c r="I1317" s="7"/>
      <c r="J1317" s="7"/>
      <c r="K1317" s="2"/>
      <c r="L1317" s="2"/>
      <c r="M1317" s="2"/>
      <c r="N1317" s="2"/>
      <c r="O1317" s="2"/>
      <c r="P1317" s="2"/>
      <c r="Q1317" s="2"/>
      <c r="R1317" s="2"/>
      <c r="S1317" s="7"/>
      <c r="T1317" s="2"/>
      <c r="U1317" s="28"/>
      <c r="V1317" s="2"/>
      <c r="W1317" s="2"/>
      <c r="X1317" s="28"/>
      <c r="Y1317" s="28"/>
      <c r="Z1317" s="28"/>
      <c r="AA1317" s="2"/>
      <c r="AB1317" s="2"/>
      <c r="AC1317" s="2"/>
      <c r="AD1317" s="7"/>
      <c r="AE1317" s="2"/>
      <c r="AF1317" s="4"/>
      <c r="AG1317" s="7"/>
      <c r="AH1317" s="3"/>
    </row>
    <row r="1318" spans="1:34" ht="20.25" x14ac:dyDescent="0.3">
      <c r="A1318" s="7"/>
      <c r="B1318" s="7"/>
      <c r="C1318" s="7"/>
      <c r="D1318" s="2"/>
      <c r="E1318" s="2"/>
      <c r="F1318" s="2"/>
      <c r="G1318" s="7"/>
      <c r="H1318" s="7"/>
      <c r="I1318" s="7"/>
      <c r="J1318" s="7"/>
      <c r="K1318" s="2"/>
      <c r="L1318" s="2"/>
      <c r="M1318" s="2"/>
      <c r="N1318" s="2"/>
      <c r="O1318" s="2"/>
      <c r="P1318" s="2"/>
      <c r="Q1318" s="2"/>
      <c r="R1318" s="2"/>
      <c r="S1318" s="7"/>
      <c r="T1318" s="2"/>
      <c r="U1318" s="28"/>
      <c r="V1318" s="2"/>
      <c r="W1318" s="2"/>
      <c r="X1318" s="28"/>
      <c r="Y1318" s="28"/>
      <c r="Z1318" s="28"/>
      <c r="AA1318" s="2"/>
      <c r="AB1318" s="2"/>
      <c r="AC1318" s="2"/>
      <c r="AD1318" s="7"/>
      <c r="AE1318" s="2"/>
      <c r="AF1318" s="4"/>
      <c r="AG1318" s="7"/>
      <c r="AH1318" s="3"/>
    </row>
    <row r="1319" spans="1:34" ht="20.25" x14ac:dyDescent="0.3">
      <c r="A1319" s="7"/>
      <c r="B1319" s="7"/>
      <c r="C1319" s="7"/>
      <c r="D1319" s="2"/>
      <c r="E1319" s="2"/>
      <c r="F1319" s="2"/>
      <c r="G1319" s="7"/>
      <c r="H1319" s="7"/>
      <c r="I1319" s="7"/>
      <c r="J1319" s="7"/>
      <c r="K1319" s="2"/>
      <c r="L1319" s="2"/>
      <c r="M1319" s="2"/>
      <c r="N1319" s="2"/>
      <c r="O1319" s="2"/>
      <c r="P1319" s="2"/>
      <c r="Q1319" s="2"/>
      <c r="R1319" s="2"/>
      <c r="S1319" s="7"/>
      <c r="T1319" s="2"/>
      <c r="U1319" s="28"/>
      <c r="V1319" s="2"/>
      <c r="W1319" s="2"/>
      <c r="X1319" s="28"/>
      <c r="Y1319" s="28"/>
      <c r="Z1319" s="28"/>
      <c r="AA1319" s="2"/>
      <c r="AB1319" s="2"/>
      <c r="AC1319" s="2"/>
      <c r="AD1319" s="7"/>
      <c r="AE1319" s="2"/>
      <c r="AF1319" s="4"/>
      <c r="AG1319" s="7"/>
      <c r="AH1319" s="3"/>
    </row>
    <row r="1320" spans="1:34" ht="20.25" x14ac:dyDescent="0.3">
      <c r="A1320" s="7"/>
      <c r="B1320" s="7"/>
      <c r="C1320" s="7"/>
      <c r="D1320" s="2"/>
      <c r="E1320" s="2"/>
      <c r="F1320" s="2"/>
      <c r="G1320" s="7"/>
      <c r="H1320" s="7"/>
      <c r="I1320" s="7"/>
      <c r="J1320" s="7"/>
      <c r="K1320" s="2"/>
      <c r="L1320" s="2"/>
      <c r="M1320" s="2"/>
      <c r="N1320" s="2"/>
      <c r="O1320" s="2"/>
      <c r="P1320" s="2"/>
      <c r="Q1320" s="2"/>
      <c r="R1320" s="2"/>
      <c r="S1320" s="7"/>
      <c r="T1320" s="2"/>
      <c r="U1320" s="28"/>
      <c r="V1320" s="2"/>
      <c r="W1320" s="2"/>
      <c r="X1320" s="28"/>
      <c r="Y1320" s="28"/>
      <c r="Z1320" s="28"/>
      <c r="AA1320" s="2"/>
      <c r="AB1320" s="2"/>
      <c r="AC1320" s="2"/>
      <c r="AD1320" s="7"/>
      <c r="AE1320" s="2"/>
      <c r="AF1320" s="4"/>
      <c r="AG1320" s="7"/>
      <c r="AH1320" s="3"/>
    </row>
    <row r="1321" spans="1:34" ht="20.25" x14ac:dyDescent="0.3">
      <c r="A1321" s="7"/>
      <c r="B1321" s="7"/>
      <c r="C1321" s="7"/>
      <c r="D1321" s="2"/>
      <c r="E1321" s="2"/>
      <c r="F1321" s="2"/>
      <c r="G1321" s="7"/>
      <c r="H1321" s="7"/>
      <c r="I1321" s="7"/>
      <c r="J1321" s="7"/>
      <c r="K1321" s="2"/>
      <c r="L1321" s="2"/>
      <c r="M1321" s="2"/>
      <c r="N1321" s="2"/>
      <c r="O1321" s="2"/>
      <c r="P1321" s="2"/>
      <c r="Q1321" s="2"/>
      <c r="R1321" s="2"/>
      <c r="S1321" s="7"/>
      <c r="T1321" s="2"/>
      <c r="U1321" s="28"/>
      <c r="V1321" s="2"/>
      <c r="W1321" s="2"/>
      <c r="X1321" s="28"/>
      <c r="Y1321" s="28"/>
      <c r="Z1321" s="28"/>
      <c r="AA1321" s="2"/>
      <c r="AB1321" s="2"/>
      <c r="AC1321" s="2"/>
      <c r="AD1321" s="7"/>
      <c r="AE1321" s="2"/>
      <c r="AF1321" s="4"/>
      <c r="AG1321" s="7"/>
      <c r="AH1321" s="3"/>
    </row>
    <row r="1322" spans="1:34" ht="20.25" x14ac:dyDescent="0.3">
      <c r="A1322" s="7"/>
      <c r="B1322" s="7"/>
      <c r="C1322" s="7"/>
      <c r="D1322" s="2"/>
      <c r="E1322" s="2"/>
      <c r="F1322" s="2"/>
      <c r="G1322" s="7"/>
      <c r="H1322" s="7"/>
      <c r="I1322" s="7"/>
      <c r="J1322" s="7"/>
      <c r="K1322" s="2"/>
      <c r="L1322" s="2"/>
      <c r="M1322" s="2"/>
      <c r="N1322" s="2"/>
      <c r="O1322" s="2"/>
      <c r="P1322" s="2"/>
      <c r="Q1322" s="2"/>
      <c r="R1322" s="2"/>
      <c r="S1322" s="7"/>
      <c r="T1322" s="2"/>
      <c r="U1322" s="28"/>
      <c r="V1322" s="2"/>
      <c r="W1322" s="2"/>
      <c r="X1322" s="28"/>
      <c r="Y1322" s="28"/>
      <c r="Z1322" s="28"/>
      <c r="AA1322" s="2"/>
      <c r="AB1322" s="2"/>
      <c r="AC1322" s="2"/>
      <c r="AD1322" s="7"/>
      <c r="AE1322" s="2"/>
      <c r="AF1322" s="7"/>
      <c r="AG1322" s="7"/>
      <c r="AH1322" s="3"/>
    </row>
    <row r="1323" spans="1:34" ht="20.25" x14ac:dyDescent="0.3">
      <c r="A1323" s="7"/>
      <c r="B1323" s="7"/>
      <c r="C1323" s="7"/>
      <c r="D1323" s="2"/>
      <c r="E1323" s="2"/>
      <c r="F1323" s="2"/>
      <c r="G1323" s="7"/>
      <c r="H1323" s="7"/>
      <c r="I1323" s="7"/>
      <c r="J1323" s="7"/>
      <c r="K1323" s="2"/>
      <c r="L1323" s="2"/>
      <c r="M1323" s="2"/>
      <c r="N1323" s="2"/>
      <c r="O1323" s="2"/>
      <c r="P1323" s="2"/>
      <c r="Q1323" s="2"/>
      <c r="R1323" s="2"/>
      <c r="S1323" s="7"/>
      <c r="T1323" s="2"/>
      <c r="U1323" s="28"/>
      <c r="V1323" s="2"/>
      <c r="W1323" s="2"/>
      <c r="X1323" s="28"/>
      <c r="Y1323" s="28"/>
      <c r="Z1323" s="28"/>
      <c r="AA1323" s="2"/>
      <c r="AB1323" s="2"/>
      <c r="AC1323" s="2"/>
      <c r="AD1323" s="7"/>
      <c r="AE1323" s="2"/>
      <c r="AF1323" s="5"/>
      <c r="AG1323" s="7"/>
      <c r="AH1323" s="3"/>
    </row>
    <row r="1324" spans="1:34" ht="20.25" x14ac:dyDescent="0.3">
      <c r="A1324" s="7"/>
      <c r="B1324" s="7"/>
      <c r="C1324" s="7"/>
      <c r="D1324" s="2"/>
      <c r="E1324" s="2"/>
      <c r="F1324" s="2"/>
      <c r="G1324" s="7"/>
      <c r="H1324" s="7"/>
      <c r="I1324" s="7"/>
      <c r="J1324" s="7"/>
      <c r="K1324" s="2"/>
      <c r="L1324" s="2"/>
      <c r="M1324" s="2"/>
      <c r="N1324" s="2"/>
      <c r="O1324" s="2"/>
      <c r="P1324" s="2"/>
      <c r="Q1324" s="2"/>
      <c r="R1324" s="2"/>
      <c r="S1324" s="7"/>
      <c r="T1324" s="2"/>
      <c r="U1324" s="28"/>
      <c r="V1324" s="2"/>
      <c r="W1324" s="2"/>
      <c r="X1324" s="28"/>
      <c r="Y1324" s="28"/>
      <c r="Z1324" s="28"/>
      <c r="AA1324" s="2"/>
      <c r="AB1324" s="2"/>
      <c r="AC1324" s="2"/>
      <c r="AD1324" s="7"/>
      <c r="AE1324" s="2"/>
      <c r="AF1324" s="5"/>
      <c r="AG1324" s="7"/>
      <c r="AH1324" s="3"/>
    </row>
    <row r="1325" spans="1:34" ht="20.25" x14ac:dyDescent="0.3">
      <c r="A1325" s="7"/>
      <c r="B1325" s="7"/>
      <c r="C1325" s="7"/>
      <c r="D1325" s="2"/>
      <c r="E1325" s="2"/>
      <c r="F1325" s="2"/>
      <c r="G1325" s="7"/>
      <c r="H1325" s="7"/>
      <c r="I1325" s="7"/>
      <c r="J1325" s="7"/>
      <c r="K1325" s="2"/>
      <c r="L1325" s="2"/>
      <c r="M1325" s="2"/>
      <c r="N1325" s="2"/>
      <c r="O1325" s="2"/>
      <c r="P1325" s="2"/>
      <c r="Q1325" s="2"/>
      <c r="R1325" s="2"/>
      <c r="S1325" s="7"/>
      <c r="T1325" s="2"/>
      <c r="U1325" s="28"/>
      <c r="V1325" s="2"/>
      <c r="W1325" s="2"/>
      <c r="X1325" s="28"/>
      <c r="Y1325" s="28"/>
      <c r="Z1325" s="28"/>
      <c r="AA1325" s="2"/>
      <c r="AB1325" s="2"/>
      <c r="AC1325" s="2"/>
      <c r="AD1325" s="7"/>
      <c r="AE1325" s="2"/>
      <c r="AF1325" s="5"/>
      <c r="AG1325" s="7"/>
      <c r="AH1325" s="3"/>
    </row>
    <row r="1326" spans="1:34" ht="20.25" x14ac:dyDescent="0.3">
      <c r="A1326" s="7"/>
      <c r="B1326" s="7"/>
      <c r="C1326" s="7"/>
      <c r="D1326" s="2"/>
      <c r="E1326" s="2"/>
      <c r="F1326" s="2"/>
      <c r="G1326" s="7"/>
      <c r="H1326" s="7"/>
      <c r="I1326" s="7"/>
      <c r="J1326" s="7"/>
      <c r="K1326" s="2"/>
      <c r="L1326" s="2"/>
      <c r="M1326" s="2"/>
      <c r="N1326" s="2"/>
      <c r="O1326" s="2"/>
      <c r="P1326" s="2"/>
      <c r="Q1326" s="2"/>
      <c r="R1326" s="2"/>
      <c r="S1326" s="7"/>
      <c r="T1326" s="2"/>
      <c r="U1326" s="28"/>
      <c r="V1326" s="2"/>
      <c r="W1326" s="2"/>
      <c r="X1326" s="28"/>
      <c r="Y1326" s="28"/>
      <c r="Z1326" s="28"/>
      <c r="AA1326" s="2"/>
      <c r="AB1326" s="2"/>
      <c r="AC1326" s="2"/>
      <c r="AD1326" s="7"/>
      <c r="AE1326" s="2"/>
      <c r="AF1326" s="5"/>
      <c r="AG1326" s="7"/>
      <c r="AH1326" s="3"/>
    </row>
    <row r="1327" spans="1:34" ht="20.25" x14ac:dyDescent="0.3">
      <c r="A1327" s="7"/>
      <c r="B1327" s="7"/>
      <c r="C1327" s="7"/>
      <c r="D1327" s="2"/>
      <c r="E1327" s="2"/>
      <c r="F1327" s="2"/>
      <c r="G1327" s="7"/>
      <c r="H1327" s="7"/>
      <c r="I1327" s="7"/>
      <c r="J1327" s="7"/>
      <c r="K1327" s="2"/>
      <c r="L1327" s="2"/>
      <c r="M1327" s="2"/>
      <c r="N1327" s="2"/>
      <c r="O1327" s="2"/>
      <c r="P1327" s="2"/>
      <c r="Q1327" s="2"/>
      <c r="R1327" s="2"/>
      <c r="S1327" s="7"/>
      <c r="T1327" s="2"/>
      <c r="U1327" s="28"/>
      <c r="V1327" s="2"/>
      <c r="W1327" s="2"/>
      <c r="X1327" s="28"/>
      <c r="Y1327" s="28"/>
      <c r="Z1327" s="28"/>
      <c r="AA1327" s="2"/>
      <c r="AB1327" s="2"/>
      <c r="AC1327" s="2"/>
      <c r="AD1327" s="7"/>
      <c r="AE1327" s="2"/>
      <c r="AF1327" s="5"/>
      <c r="AG1327" s="7"/>
      <c r="AH1327" s="3"/>
    </row>
    <row r="1328" spans="1:34" ht="20.25" x14ac:dyDescent="0.3">
      <c r="A1328" s="7"/>
      <c r="B1328" s="7"/>
      <c r="C1328" s="7"/>
      <c r="D1328" s="2"/>
      <c r="E1328" s="2"/>
      <c r="F1328" s="2"/>
      <c r="G1328" s="7"/>
      <c r="H1328" s="7"/>
      <c r="I1328" s="7"/>
      <c r="J1328" s="7"/>
      <c r="K1328" s="2"/>
      <c r="L1328" s="2"/>
      <c r="M1328" s="2"/>
      <c r="N1328" s="2"/>
      <c r="O1328" s="2"/>
      <c r="P1328" s="2"/>
      <c r="Q1328" s="2"/>
      <c r="R1328" s="2"/>
      <c r="S1328" s="7"/>
      <c r="T1328" s="2"/>
      <c r="U1328" s="28"/>
      <c r="V1328" s="2"/>
      <c r="W1328" s="2"/>
      <c r="X1328" s="28"/>
      <c r="Y1328" s="28"/>
      <c r="Z1328" s="28"/>
      <c r="AA1328" s="2"/>
      <c r="AB1328" s="2"/>
      <c r="AC1328" s="2"/>
      <c r="AD1328" s="7"/>
      <c r="AE1328" s="2"/>
      <c r="AF1328" s="5"/>
      <c r="AG1328" s="7"/>
      <c r="AH1328" s="3"/>
    </row>
    <row r="1329" spans="1:34" ht="20.25" x14ac:dyDescent="0.3">
      <c r="A1329" s="7"/>
      <c r="B1329" s="7"/>
      <c r="C1329" s="7"/>
      <c r="D1329" s="2"/>
      <c r="E1329" s="2"/>
      <c r="F1329" s="2"/>
      <c r="G1329" s="7"/>
      <c r="H1329" s="7"/>
      <c r="I1329" s="7"/>
      <c r="J1329" s="7"/>
      <c r="K1329" s="2"/>
      <c r="L1329" s="2"/>
      <c r="M1329" s="2"/>
      <c r="N1329" s="2"/>
      <c r="O1329" s="2"/>
      <c r="P1329" s="2"/>
      <c r="Q1329" s="2"/>
      <c r="R1329" s="2"/>
      <c r="S1329" s="7"/>
      <c r="T1329" s="2"/>
      <c r="U1329" s="28"/>
      <c r="V1329" s="2"/>
      <c r="W1329" s="2"/>
      <c r="X1329" s="28"/>
      <c r="Y1329" s="28"/>
      <c r="Z1329" s="28"/>
      <c r="AA1329" s="2"/>
      <c r="AB1329" s="2"/>
      <c r="AC1329" s="2"/>
      <c r="AD1329" s="7"/>
      <c r="AE1329" s="2"/>
      <c r="AF1329" s="5"/>
      <c r="AG1329" s="7"/>
      <c r="AH1329" s="3"/>
    </row>
    <row r="1330" spans="1:34" ht="20.25" x14ac:dyDescent="0.3">
      <c r="A1330" s="7"/>
      <c r="B1330" s="7"/>
      <c r="C1330" s="7"/>
      <c r="D1330" s="2"/>
      <c r="E1330" s="2"/>
      <c r="F1330" s="2"/>
      <c r="G1330" s="7"/>
      <c r="H1330" s="7"/>
      <c r="I1330" s="7"/>
      <c r="J1330" s="7"/>
      <c r="K1330" s="2"/>
      <c r="L1330" s="2"/>
      <c r="M1330" s="2"/>
      <c r="N1330" s="2"/>
      <c r="O1330" s="2"/>
      <c r="P1330" s="2"/>
      <c r="Q1330" s="2"/>
      <c r="R1330" s="2"/>
      <c r="S1330" s="7"/>
      <c r="T1330" s="2"/>
      <c r="U1330" s="28"/>
      <c r="V1330" s="2"/>
      <c r="W1330" s="2"/>
      <c r="X1330" s="28"/>
      <c r="Y1330" s="28"/>
      <c r="Z1330" s="28"/>
      <c r="AA1330" s="2"/>
      <c r="AB1330" s="2"/>
      <c r="AC1330" s="2"/>
      <c r="AD1330" s="7"/>
      <c r="AE1330" s="2"/>
      <c r="AF1330" s="5"/>
      <c r="AG1330" s="7"/>
      <c r="AH1330" s="3"/>
    </row>
    <row r="1331" spans="1:34" ht="20.25" x14ac:dyDescent="0.3">
      <c r="A1331" s="7"/>
      <c r="B1331" s="7"/>
      <c r="C1331" s="7"/>
      <c r="D1331" s="2"/>
      <c r="E1331" s="2"/>
      <c r="F1331" s="2"/>
      <c r="G1331" s="7"/>
      <c r="H1331" s="7"/>
      <c r="I1331" s="7"/>
      <c r="J1331" s="7"/>
      <c r="K1331" s="2"/>
      <c r="L1331" s="2"/>
      <c r="M1331" s="2"/>
      <c r="N1331" s="2"/>
      <c r="O1331" s="2"/>
      <c r="P1331" s="2"/>
      <c r="Q1331" s="2"/>
      <c r="R1331" s="2"/>
      <c r="S1331" s="7"/>
      <c r="T1331" s="2"/>
      <c r="U1331" s="28"/>
      <c r="V1331" s="2"/>
      <c r="W1331" s="2"/>
      <c r="X1331" s="28"/>
      <c r="Y1331" s="28"/>
      <c r="Z1331" s="28"/>
      <c r="AA1331" s="2"/>
      <c r="AB1331" s="2"/>
      <c r="AC1331" s="2"/>
      <c r="AD1331" s="7"/>
      <c r="AE1331" s="2"/>
      <c r="AF1331" s="5"/>
      <c r="AG1331" s="7"/>
      <c r="AH1331" s="3"/>
    </row>
    <row r="1332" spans="1:34" ht="20.25" x14ac:dyDescent="0.3">
      <c r="A1332" s="7"/>
      <c r="B1332" s="7"/>
      <c r="C1332" s="7"/>
      <c r="D1332" s="2"/>
      <c r="E1332" s="2"/>
      <c r="F1332" s="2"/>
      <c r="G1332" s="7"/>
      <c r="H1332" s="7"/>
      <c r="I1332" s="7"/>
      <c r="J1332" s="7"/>
      <c r="K1332" s="2"/>
      <c r="L1332" s="2"/>
      <c r="M1332" s="2"/>
      <c r="N1332" s="2"/>
      <c r="O1332" s="2"/>
      <c r="P1332" s="2"/>
      <c r="Q1332" s="2"/>
      <c r="R1332" s="2"/>
      <c r="S1332" s="7"/>
      <c r="T1332" s="2"/>
      <c r="U1332" s="28"/>
      <c r="V1332" s="2"/>
      <c r="W1332" s="2"/>
      <c r="X1332" s="28"/>
      <c r="Y1332" s="28"/>
      <c r="Z1332" s="28"/>
      <c r="AA1332" s="2"/>
      <c r="AB1332" s="2"/>
      <c r="AC1332" s="2"/>
      <c r="AD1332" s="7"/>
      <c r="AE1332" s="2"/>
      <c r="AF1332" s="5"/>
      <c r="AG1332" s="7"/>
      <c r="AH1332" s="3"/>
    </row>
    <row r="1333" spans="1:34" ht="20.25" x14ac:dyDescent="0.3">
      <c r="A1333" s="7"/>
      <c r="B1333" s="7"/>
      <c r="C1333" s="7"/>
      <c r="D1333" s="2"/>
      <c r="E1333" s="2"/>
      <c r="F1333" s="2"/>
      <c r="G1333" s="7"/>
      <c r="H1333" s="7"/>
      <c r="I1333" s="7"/>
      <c r="J1333" s="7"/>
      <c r="K1333" s="2"/>
      <c r="L1333" s="2"/>
      <c r="M1333" s="2"/>
      <c r="N1333" s="2"/>
      <c r="O1333" s="2"/>
      <c r="P1333" s="2"/>
      <c r="Q1333" s="2"/>
      <c r="R1333" s="2"/>
      <c r="S1333" s="7"/>
      <c r="T1333" s="2"/>
      <c r="U1333" s="28"/>
      <c r="V1333" s="2"/>
      <c r="W1333" s="2"/>
      <c r="X1333" s="28"/>
      <c r="Y1333" s="28"/>
      <c r="Z1333" s="28"/>
      <c r="AA1333" s="2"/>
      <c r="AB1333" s="2"/>
      <c r="AC1333" s="2"/>
      <c r="AD1333" s="7"/>
      <c r="AE1333" s="2"/>
      <c r="AF1333" s="5"/>
      <c r="AG1333" s="7"/>
      <c r="AH1333" s="3"/>
    </row>
    <row r="1334" spans="1:34" ht="20.25" x14ac:dyDescent="0.3">
      <c r="A1334" s="7"/>
      <c r="B1334" s="7"/>
      <c r="C1334" s="7"/>
      <c r="D1334" s="2"/>
      <c r="E1334" s="2"/>
      <c r="F1334" s="2"/>
      <c r="G1334" s="7"/>
      <c r="H1334" s="7"/>
      <c r="I1334" s="7"/>
      <c r="J1334" s="7"/>
      <c r="K1334" s="2"/>
      <c r="L1334" s="2"/>
      <c r="M1334" s="2"/>
      <c r="N1334" s="2"/>
      <c r="O1334" s="2"/>
      <c r="P1334" s="2"/>
      <c r="Q1334" s="2"/>
      <c r="R1334" s="2"/>
      <c r="S1334" s="7"/>
      <c r="T1334" s="2"/>
      <c r="U1334" s="28"/>
      <c r="V1334" s="2"/>
      <c r="W1334" s="2"/>
      <c r="X1334" s="28"/>
      <c r="Y1334" s="28"/>
      <c r="Z1334" s="28"/>
      <c r="AA1334" s="2"/>
      <c r="AB1334" s="2"/>
      <c r="AC1334" s="2"/>
      <c r="AD1334" s="7"/>
      <c r="AE1334" s="2"/>
      <c r="AF1334" s="7"/>
      <c r="AG1334" s="7"/>
      <c r="AH1334" s="3"/>
    </row>
    <row r="1336" spans="1:34" ht="18.75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26"/>
      <c r="V1336" s="7"/>
      <c r="W1336" s="7"/>
      <c r="X1336" s="26"/>
      <c r="Y1336" s="26"/>
      <c r="Z1336" s="26"/>
      <c r="AA1336" s="7"/>
      <c r="AB1336" s="7"/>
      <c r="AC1336" s="7"/>
      <c r="AD1336" s="7"/>
      <c r="AE1336" s="7"/>
      <c r="AF1336" s="7"/>
      <c r="AG1336" s="7"/>
      <c r="AH1336" s="7"/>
    </row>
    <row r="1337" spans="1:34" ht="20.25" x14ac:dyDescent="0.3">
      <c r="A1337" s="7"/>
      <c r="B1337" s="7"/>
      <c r="C1337" s="7"/>
      <c r="D1337" s="2"/>
      <c r="E1337" s="2"/>
      <c r="F1337" s="2"/>
      <c r="G1337" s="7"/>
      <c r="H1337" s="7"/>
      <c r="I1337" s="7"/>
      <c r="J1337" s="7"/>
      <c r="K1337" s="2"/>
      <c r="L1337" s="2"/>
      <c r="M1337" s="2"/>
      <c r="N1337" s="2"/>
      <c r="O1337" s="2"/>
      <c r="P1337" s="2"/>
      <c r="Q1337" s="2"/>
      <c r="R1337" s="2"/>
      <c r="S1337" s="7"/>
      <c r="T1337" s="2"/>
      <c r="U1337" s="28"/>
      <c r="V1337" s="2"/>
      <c r="W1337" s="2"/>
      <c r="X1337" s="28"/>
      <c r="Y1337" s="28"/>
      <c r="Z1337" s="28"/>
      <c r="AA1337" s="2"/>
      <c r="AB1337" s="2"/>
      <c r="AC1337" s="2"/>
      <c r="AD1337" s="7"/>
      <c r="AE1337" s="2"/>
      <c r="AF1337" s="7"/>
      <c r="AG1337" s="7"/>
      <c r="AH1337" s="3"/>
    </row>
    <row r="1338" spans="1:34" ht="20.25" x14ac:dyDescent="0.3">
      <c r="A1338" s="7"/>
      <c r="B1338" s="7"/>
      <c r="C1338" s="7"/>
      <c r="D1338" s="2"/>
      <c r="E1338" s="2"/>
      <c r="F1338" s="2"/>
      <c r="G1338" s="7"/>
      <c r="H1338" s="7"/>
      <c r="I1338" s="7"/>
      <c r="J1338" s="7"/>
      <c r="K1338" s="2"/>
      <c r="L1338" s="2"/>
      <c r="M1338" s="2"/>
      <c r="N1338" s="2"/>
      <c r="O1338" s="2"/>
      <c r="P1338" s="2"/>
      <c r="Q1338" s="2"/>
      <c r="R1338" s="2"/>
      <c r="S1338" s="7"/>
      <c r="T1338" s="2"/>
      <c r="U1338" s="28"/>
      <c r="V1338" s="2"/>
      <c r="W1338" s="2"/>
      <c r="X1338" s="28"/>
      <c r="Y1338" s="28"/>
      <c r="Z1338" s="28"/>
      <c r="AA1338" s="2"/>
      <c r="AB1338" s="2"/>
      <c r="AC1338" s="2"/>
      <c r="AD1338" s="7"/>
      <c r="AE1338" s="2"/>
      <c r="AF1338" s="7"/>
      <c r="AG1338" s="7"/>
      <c r="AH1338" s="3"/>
    </row>
    <row r="1339" spans="1:34" ht="20.25" x14ac:dyDescent="0.3">
      <c r="A1339" s="7"/>
      <c r="B1339" s="7"/>
      <c r="C1339" s="7"/>
      <c r="D1339" s="2"/>
      <c r="E1339" s="2"/>
      <c r="F1339" s="2"/>
      <c r="G1339" s="7"/>
      <c r="H1339" s="7"/>
      <c r="I1339" s="7"/>
      <c r="J1339" s="7"/>
      <c r="K1339" s="2"/>
      <c r="L1339" s="2"/>
      <c r="M1339" s="2"/>
      <c r="N1339" s="2"/>
      <c r="O1339" s="2"/>
      <c r="P1339" s="2"/>
      <c r="Q1339" s="2"/>
      <c r="R1339" s="2"/>
      <c r="S1339" s="7"/>
      <c r="T1339" s="2"/>
      <c r="U1339" s="28"/>
      <c r="V1339" s="2"/>
      <c r="W1339" s="2"/>
      <c r="X1339" s="28"/>
      <c r="Y1339" s="28"/>
      <c r="Z1339" s="28"/>
      <c r="AA1339" s="2"/>
      <c r="AB1339" s="2"/>
      <c r="AC1339" s="2"/>
      <c r="AD1339" s="7"/>
      <c r="AE1339" s="2"/>
      <c r="AF1339" s="7"/>
      <c r="AG1339" s="7"/>
      <c r="AH1339" s="3"/>
    </row>
    <row r="1340" spans="1:34" ht="20.25" x14ac:dyDescent="0.3">
      <c r="A1340" s="7"/>
      <c r="B1340" s="7"/>
      <c r="C1340" s="7"/>
      <c r="D1340" s="2"/>
      <c r="E1340" s="2"/>
      <c r="F1340" s="2"/>
      <c r="G1340" s="7"/>
      <c r="H1340" s="7"/>
      <c r="I1340" s="7"/>
      <c r="J1340" s="7"/>
      <c r="K1340" s="2"/>
      <c r="L1340" s="2"/>
      <c r="M1340" s="2"/>
      <c r="N1340" s="2"/>
      <c r="O1340" s="2"/>
      <c r="P1340" s="2"/>
      <c r="Q1340" s="2"/>
      <c r="R1340" s="2"/>
      <c r="S1340" s="7"/>
      <c r="T1340" s="2"/>
      <c r="U1340" s="28"/>
      <c r="V1340" s="2"/>
      <c r="W1340" s="2"/>
      <c r="X1340" s="28"/>
      <c r="Y1340" s="28"/>
      <c r="Z1340" s="28"/>
      <c r="AA1340" s="2"/>
      <c r="AB1340" s="2"/>
      <c r="AC1340" s="2"/>
      <c r="AD1340" s="7"/>
      <c r="AE1340" s="2"/>
      <c r="AF1340" s="7"/>
      <c r="AG1340" s="7"/>
      <c r="AH1340" s="3"/>
    </row>
    <row r="1341" spans="1:34" ht="20.25" x14ac:dyDescent="0.3">
      <c r="A1341" s="7"/>
      <c r="B1341" s="7"/>
      <c r="C1341" s="7"/>
      <c r="D1341" s="2"/>
      <c r="E1341" s="2"/>
      <c r="F1341" s="2"/>
      <c r="G1341" s="7"/>
      <c r="H1341" s="7"/>
      <c r="I1341" s="7"/>
      <c r="J1341" s="7"/>
      <c r="K1341" s="2"/>
      <c r="L1341" s="2"/>
      <c r="M1341" s="2"/>
      <c r="N1341" s="2"/>
      <c r="O1341" s="2"/>
      <c r="P1341" s="2"/>
      <c r="Q1341" s="2"/>
      <c r="R1341" s="2"/>
      <c r="S1341" s="7"/>
      <c r="T1341" s="2"/>
      <c r="U1341" s="28"/>
      <c r="V1341" s="2"/>
      <c r="W1341" s="2"/>
      <c r="X1341" s="28"/>
      <c r="Y1341" s="28"/>
      <c r="Z1341" s="28"/>
      <c r="AA1341" s="2"/>
      <c r="AB1341" s="2"/>
      <c r="AC1341" s="2"/>
      <c r="AD1341" s="7"/>
      <c r="AE1341" s="2"/>
      <c r="AF1341" s="7"/>
      <c r="AG1341" s="7"/>
      <c r="AH1341" s="3"/>
    </row>
    <row r="1342" spans="1:34" ht="20.25" x14ac:dyDescent="0.3">
      <c r="A1342" s="7"/>
      <c r="B1342" s="7"/>
      <c r="C1342" s="7"/>
      <c r="D1342" s="2"/>
      <c r="E1342" s="2"/>
      <c r="F1342" s="2"/>
      <c r="G1342" s="7"/>
      <c r="H1342" s="7"/>
      <c r="I1342" s="7"/>
      <c r="J1342" s="7"/>
      <c r="K1342" s="2"/>
      <c r="L1342" s="2"/>
      <c r="M1342" s="2"/>
      <c r="N1342" s="2"/>
      <c r="O1342" s="2"/>
      <c r="P1342" s="2"/>
      <c r="Q1342" s="2"/>
      <c r="R1342" s="2"/>
      <c r="S1342" s="7"/>
      <c r="T1342" s="2"/>
      <c r="U1342" s="28"/>
      <c r="V1342" s="2"/>
      <c r="W1342" s="2"/>
      <c r="X1342" s="28"/>
      <c r="Y1342" s="28"/>
      <c r="Z1342" s="28"/>
      <c r="AA1342" s="2"/>
      <c r="AB1342" s="2"/>
      <c r="AC1342" s="2"/>
      <c r="AD1342" s="7"/>
      <c r="AE1342" s="2"/>
      <c r="AF1342" s="7"/>
      <c r="AG1342" s="7"/>
      <c r="AH1342" s="3"/>
    </row>
    <row r="1343" spans="1:34" ht="20.25" x14ac:dyDescent="0.3">
      <c r="A1343" s="7"/>
      <c r="B1343" s="7"/>
      <c r="C1343" s="7"/>
      <c r="D1343" s="2"/>
      <c r="E1343" s="2"/>
      <c r="F1343" s="2"/>
      <c r="G1343" s="7"/>
      <c r="H1343" s="7"/>
      <c r="I1343" s="7"/>
      <c r="J1343" s="7"/>
      <c r="K1343" s="2"/>
      <c r="L1343" s="2"/>
      <c r="M1343" s="2"/>
      <c r="N1343" s="2"/>
      <c r="O1343" s="2"/>
      <c r="P1343" s="2"/>
      <c r="Q1343" s="2"/>
      <c r="R1343" s="2"/>
      <c r="S1343" s="7"/>
      <c r="T1343" s="2"/>
      <c r="U1343" s="28"/>
      <c r="V1343" s="2"/>
      <c r="W1343" s="2"/>
      <c r="X1343" s="28"/>
      <c r="Y1343" s="28"/>
      <c r="Z1343" s="28"/>
      <c r="AA1343" s="2"/>
      <c r="AB1343" s="2"/>
      <c r="AC1343" s="2"/>
      <c r="AD1343" s="7"/>
      <c r="AE1343" s="2"/>
      <c r="AF1343" s="7"/>
      <c r="AG1343" s="7"/>
      <c r="AH1343" s="3"/>
    </row>
    <row r="1344" spans="1:34" ht="20.25" x14ac:dyDescent="0.3">
      <c r="A1344" s="7"/>
      <c r="B1344" s="7"/>
      <c r="C1344" s="7"/>
      <c r="D1344" s="2"/>
      <c r="E1344" s="2"/>
      <c r="F1344" s="2"/>
      <c r="G1344" s="7"/>
      <c r="H1344" s="7"/>
      <c r="I1344" s="7"/>
      <c r="J1344" s="7"/>
      <c r="K1344" s="2"/>
      <c r="L1344" s="2"/>
      <c r="M1344" s="2"/>
      <c r="N1344" s="2"/>
      <c r="O1344" s="2"/>
      <c r="P1344" s="2"/>
      <c r="Q1344" s="2"/>
      <c r="R1344" s="2"/>
      <c r="S1344" s="7"/>
      <c r="T1344" s="2"/>
      <c r="U1344" s="28"/>
      <c r="V1344" s="2"/>
      <c r="W1344" s="2"/>
      <c r="X1344" s="28"/>
      <c r="Y1344" s="28"/>
      <c r="Z1344" s="28"/>
      <c r="AA1344" s="2"/>
      <c r="AB1344" s="2"/>
      <c r="AC1344" s="2"/>
      <c r="AD1344" s="7"/>
      <c r="AE1344" s="2"/>
      <c r="AF1344" s="7"/>
      <c r="AG1344" s="7"/>
      <c r="AH1344" s="3"/>
    </row>
    <row r="1345" spans="1:34" ht="20.25" x14ac:dyDescent="0.3">
      <c r="A1345" s="7"/>
      <c r="B1345" s="7"/>
      <c r="C1345" s="7"/>
      <c r="D1345" s="2"/>
      <c r="E1345" s="2"/>
      <c r="F1345" s="2"/>
      <c r="G1345" s="7"/>
      <c r="H1345" s="7"/>
      <c r="I1345" s="7"/>
      <c r="J1345" s="7"/>
      <c r="K1345" s="2"/>
      <c r="L1345" s="2"/>
      <c r="M1345" s="2"/>
      <c r="N1345" s="2"/>
      <c r="O1345" s="2"/>
      <c r="P1345" s="2"/>
      <c r="Q1345" s="2"/>
      <c r="R1345" s="2"/>
      <c r="S1345" s="7"/>
      <c r="T1345" s="2"/>
      <c r="U1345" s="28"/>
      <c r="V1345" s="2"/>
      <c r="W1345" s="2"/>
      <c r="X1345" s="28"/>
      <c r="Y1345" s="28"/>
      <c r="Z1345" s="28"/>
      <c r="AA1345" s="2"/>
      <c r="AB1345" s="2"/>
      <c r="AC1345" s="2"/>
      <c r="AD1345" s="7"/>
      <c r="AE1345" s="2"/>
      <c r="AF1345" s="7"/>
      <c r="AG1345" s="7"/>
      <c r="AH1345" s="3"/>
    </row>
    <row r="1346" spans="1:34" ht="20.25" x14ac:dyDescent="0.3">
      <c r="A1346" s="7"/>
      <c r="B1346" s="7"/>
      <c r="C1346" s="7"/>
      <c r="D1346" s="2"/>
      <c r="E1346" s="2"/>
      <c r="F1346" s="2"/>
      <c r="G1346" s="7"/>
      <c r="H1346" s="7"/>
      <c r="I1346" s="7"/>
      <c r="J1346" s="7"/>
      <c r="K1346" s="2"/>
      <c r="L1346" s="2"/>
      <c r="M1346" s="2"/>
      <c r="N1346" s="2"/>
      <c r="O1346" s="2"/>
      <c r="P1346" s="2"/>
      <c r="Q1346" s="2"/>
      <c r="R1346" s="2"/>
      <c r="S1346" s="7"/>
      <c r="T1346" s="2"/>
      <c r="U1346" s="28"/>
      <c r="V1346" s="2"/>
      <c r="W1346" s="2"/>
      <c r="X1346" s="28"/>
      <c r="Y1346" s="28"/>
      <c r="Z1346" s="28"/>
      <c r="AA1346" s="2"/>
      <c r="AB1346" s="2"/>
      <c r="AC1346" s="2"/>
      <c r="AD1346" s="7"/>
      <c r="AE1346" s="2"/>
      <c r="AF1346" s="4"/>
      <c r="AG1346" s="7"/>
      <c r="AH1346" s="3"/>
    </row>
    <row r="1347" spans="1:34" ht="20.25" x14ac:dyDescent="0.3">
      <c r="A1347" s="7"/>
      <c r="B1347" s="7"/>
      <c r="C1347" s="7"/>
      <c r="D1347" s="2"/>
      <c r="E1347" s="2"/>
      <c r="F1347" s="2"/>
      <c r="G1347" s="7"/>
      <c r="H1347" s="7"/>
      <c r="I1347" s="7"/>
      <c r="J1347" s="7"/>
      <c r="K1347" s="2"/>
      <c r="L1347" s="2"/>
      <c r="M1347" s="2"/>
      <c r="N1347" s="2"/>
      <c r="O1347" s="2"/>
      <c r="P1347" s="2"/>
      <c r="Q1347" s="2"/>
      <c r="R1347" s="2"/>
      <c r="S1347" s="7"/>
      <c r="T1347" s="2"/>
      <c r="U1347" s="28"/>
      <c r="V1347" s="2"/>
      <c r="W1347" s="2"/>
      <c r="X1347" s="28"/>
      <c r="Y1347" s="28"/>
      <c r="Z1347" s="28"/>
      <c r="AA1347" s="2"/>
      <c r="AB1347" s="2"/>
      <c r="AC1347" s="2"/>
      <c r="AD1347" s="7"/>
      <c r="AE1347" s="2"/>
      <c r="AF1347" s="4"/>
      <c r="AG1347" s="7"/>
      <c r="AH1347" s="3"/>
    </row>
    <row r="1348" spans="1:34" ht="20.25" x14ac:dyDescent="0.3">
      <c r="A1348" s="7"/>
      <c r="B1348" s="7"/>
      <c r="C1348" s="7"/>
      <c r="D1348" s="2"/>
      <c r="E1348" s="2"/>
      <c r="F1348" s="2"/>
      <c r="G1348" s="7"/>
      <c r="H1348" s="7"/>
      <c r="I1348" s="7"/>
      <c r="J1348" s="7"/>
      <c r="K1348" s="2"/>
      <c r="L1348" s="2"/>
      <c r="M1348" s="2"/>
      <c r="N1348" s="2"/>
      <c r="O1348" s="2"/>
      <c r="P1348" s="2"/>
      <c r="Q1348" s="2"/>
      <c r="R1348" s="2"/>
      <c r="S1348" s="7"/>
      <c r="T1348" s="2"/>
      <c r="U1348" s="28"/>
      <c r="V1348" s="2"/>
      <c r="W1348" s="2"/>
      <c r="X1348" s="28"/>
      <c r="Y1348" s="28"/>
      <c r="Z1348" s="28"/>
      <c r="AA1348" s="2"/>
      <c r="AB1348" s="2"/>
      <c r="AC1348" s="2"/>
      <c r="AD1348" s="7"/>
      <c r="AE1348" s="2"/>
      <c r="AF1348" s="4"/>
      <c r="AG1348" s="7"/>
      <c r="AH1348" s="3"/>
    </row>
    <row r="1349" spans="1:34" ht="20.25" x14ac:dyDescent="0.3">
      <c r="A1349" s="7"/>
      <c r="B1349" s="7"/>
      <c r="C1349" s="7"/>
      <c r="D1349" s="2"/>
      <c r="E1349" s="2"/>
      <c r="F1349" s="2"/>
      <c r="G1349" s="7"/>
      <c r="H1349" s="7"/>
      <c r="I1349" s="7"/>
      <c r="J1349" s="7"/>
      <c r="K1349" s="2"/>
      <c r="L1349" s="2"/>
      <c r="M1349" s="2"/>
      <c r="N1349" s="2"/>
      <c r="O1349" s="2"/>
      <c r="P1349" s="2"/>
      <c r="Q1349" s="2"/>
      <c r="R1349" s="2"/>
      <c r="S1349" s="7"/>
      <c r="T1349" s="2"/>
      <c r="U1349" s="28"/>
      <c r="V1349" s="2"/>
      <c r="W1349" s="2"/>
      <c r="X1349" s="28"/>
      <c r="Y1349" s="28"/>
      <c r="Z1349" s="28"/>
      <c r="AA1349" s="2"/>
      <c r="AB1349" s="2"/>
      <c r="AC1349" s="2"/>
      <c r="AD1349" s="7"/>
      <c r="AE1349" s="2"/>
      <c r="AF1349" s="4"/>
      <c r="AG1349" s="7"/>
      <c r="AH1349" s="3"/>
    </row>
    <row r="1350" spans="1:34" ht="20.25" x14ac:dyDescent="0.3">
      <c r="A1350" s="7"/>
      <c r="B1350" s="7"/>
      <c r="C1350" s="7"/>
      <c r="D1350" s="2"/>
      <c r="E1350" s="2"/>
      <c r="F1350" s="2"/>
      <c r="G1350" s="7"/>
      <c r="H1350" s="7"/>
      <c r="I1350" s="7"/>
      <c r="J1350" s="7"/>
      <c r="K1350" s="2"/>
      <c r="L1350" s="2"/>
      <c r="M1350" s="2"/>
      <c r="N1350" s="2"/>
      <c r="O1350" s="2"/>
      <c r="P1350" s="2"/>
      <c r="Q1350" s="2"/>
      <c r="R1350" s="2"/>
      <c r="S1350" s="7"/>
      <c r="T1350" s="2"/>
      <c r="U1350" s="28"/>
      <c r="V1350" s="2"/>
      <c r="W1350" s="2"/>
      <c r="X1350" s="28"/>
      <c r="Y1350" s="28"/>
      <c r="Z1350" s="28"/>
      <c r="AA1350" s="2"/>
      <c r="AB1350" s="2"/>
      <c r="AC1350" s="2"/>
      <c r="AD1350" s="7"/>
      <c r="AE1350" s="2"/>
      <c r="AF1350" s="4"/>
      <c r="AG1350" s="7"/>
      <c r="AH1350" s="3"/>
    </row>
    <row r="1351" spans="1:34" ht="20.25" x14ac:dyDescent="0.3">
      <c r="A1351" s="7"/>
      <c r="B1351" s="7"/>
      <c r="C1351" s="7"/>
      <c r="D1351" s="2"/>
      <c r="E1351" s="2"/>
      <c r="F1351" s="2"/>
      <c r="G1351" s="7"/>
      <c r="H1351" s="7"/>
      <c r="I1351" s="7"/>
      <c r="J1351" s="7"/>
      <c r="K1351" s="2"/>
      <c r="L1351" s="2"/>
      <c r="M1351" s="2"/>
      <c r="N1351" s="2"/>
      <c r="O1351" s="2"/>
      <c r="P1351" s="2"/>
      <c r="Q1351" s="2"/>
      <c r="R1351" s="2"/>
      <c r="S1351" s="7"/>
      <c r="T1351" s="2"/>
      <c r="U1351" s="28"/>
      <c r="V1351" s="2"/>
      <c r="W1351" s="2"/>
      <c r="X1351" s="28"/>
      <c r="Y1351" s="28"/>
      <c r="Z1351" s="28"/>
      <c r="AA1351" s="2"/>
      <c r="AB1351" s="2"/>
      <c r="AC1351" s="2"/>
      <c r="AD1351" s="7"/>
      <c r="AE1351" s="2"/>
      <c r="AF1351" s="7"/>
      <c r="AG1351" s="7"/>
      <c r="AH1351" s="3"/>
    </row>
    <row r="1352" spans="1:34" ht="20.25" x14ac:dyDescent="0.3">
      <c r="A1352" s="7"/>
      <c r="B1352" s="7"/>
      <c r="C1352" s="7"/>
      <c r="D1352" s="2"/>
      <c r="E1352" s="2"/>
      <c r="F1352" s="2"/>
      <c r="G1352" s="7"/>
      <c r="H1352" s="7"/>
      <c r="I1352" s="7"/>
      <c r="J1352" s="7"/>
      <c r="K1352" s="2"/>
      <c r="L1352" s="2"/>
      <c r="M1352" s="2"/>
      <c r="N1352" s="2"/>
      <c r="O1352" s="2"/>
      <c r="P1352" s="2"/>
      <c r="Q1352" s="2"/>
      <c r="R1352" s="2"/>
      <c r="S1352" s="7"/>
      <c r="T1352" s="2"/>
      <c r="U1352" s="28"/>
      <c r="V1352" s="2"/>
      <c r="W1352" s="2"/>
      <c r="X1352" s="28"/>
      <c r="Y1352" s="28"/>
      <c r="Z1352" s="28"/>
      <c r="AA1352" s="2"/>
      <c r="AB1352" s="2"/>
      <c r="AC1352" s="2"/>
      <c r="AD1352" s="7"/>
      <c r="AE1352" s="2"/>
      <c r="AF1352" s="5"/>
      <c r="AG1352" s="7"/>
      <c r="AH1352" s="3"/>
    </row>
    <row r="1353" spans="1:34" ht="20.25" x14ac:dyDescent="0.3">
      <c r="A1353" s="7"/>
      <c r="B1353" s="7"/>
      <c r="C1353" s="7"/>
      <c r="D1353" s="2"/>
      <c r="E1353" s="2"/>
      <c r="F1353" s="2"/>
      <c r="G1353" s="7"/>
      <c r="H1353" s="7"/>
      <c r="I1353" s="7"/>
      <c r="J1353" s="7"/>
      <c r="K1353" s="2"/>
      <c r="L1353" s="2"/>
      <c r="M1353" s="2"/>
      <c r="N1353" s="2"/>
      <c r="O1353" s="2"/>
      <c r="P1353" s="2"/>
      <c r="Q1353" s="2"/>
      <c r="R1353" s="2"/>
      <c r="S1353" s="7"/>
      <c r="T1353" s="2"/>
      <c r="U1353" s="28"/>
      <c r="V1353" s="2"/>
      <c r="W1353" s="2"/>
      <c r="X1353" s="28"/>
      <c r="Y1353" s="28"/>
      <c r="Z1353" s="28"/>
      <c r="AA1353" s="2"/>
      <c r="AB1353" s="2"/>
      <c r="AC1353" s="2"/>
      <c r="AD1353" s="7"/>
      <c r="AE1353" s="2"/>
      <c r="AF1353" s="5"/>
      <c r="AG1353" s="7"/>
      <c r="AH1353" s="3"/>
    </row>
    <row r="1354" spans="1:34" ht="20.25" x14ac:dyDescent="0.3">
      <c r="A1354" s="7"/>
      <c r="B1354" s="7"/>
      <c r="C1354" s="7"/>
      <c r="D1354" s="2"/>
      <c r="E1354" s="2"/>
      <c r="F1354" s="2"/>
      <c r="G1354" s="7"/>
      <c r="H1354" s="7"/>
      <c r="I1354" s="7"/>
      <c r="J1354" s="7"/>
      <c r="K1354" s="2"/>
      <c r="L1354" s="2"/>
      <c r="M1354" s="2"/>
      <c r="N1354" s="2"/>
      <c r="O1354" s="2"/>
      <c r="P1354" s="2"/>
      <c r="Q1354" s="2"/>
      <c r="R1354" s="2"/>
      <c r="S1354" s="7"/>
      <c r="T1354" s="2"/>
      <c r="U1354" s="28"/>
      <c r="V1354" s="2"/>
      <c r="W1354" s="2"/>
      <c r="X1354" s="28"/>
      <c r="Y1354" s="28"/>
      <c r="Z1354" s="28"/>
      <c r="AA1354" s="2"/>
      <c r="AB1354" s="2"/>
      <c r="AC1354" s="2"/>
      <c r="AD1354" s="7"/>
      <c r="AE1354" s="2"/>
      <c r="AF1354" s="5"/>
      <c r="AG1354" s="7"/>
      <c r="AH1354" s="3"/>
    </row>
    <row r="1355" spans="1:34" ht="20.25" x14ac:dyDescent="0.3">
      <c r="A1355" s="7"/>
      <c r="B1355" s="7"/>
      <c r="C1355" s="7"/>
      <c r="D1355" s="2"/>
      <c r="E1355" s="2"/>
      <c r="F1355" s="2"/>
      <c r="G1355" s="7"/>
      <c r="H1355" s="7"/>
      <c r="I1355" s="7"/>
      <c r="J1355" s="7"/>
      <c r="K1355" s="2"/>
      <c r="L1355" s="2"/>
      <c r="M1355" s="2"/>
      <c r="N1355" s="2"/>
      <c r="O1355" s="2"/>
      <c r="P1355" s="2"/>
      <c r="Q1355" s="2"/>
      <c r="R1355" s="2"/>
      <c r="S1355" s="7"/>
      <c r="T1355" s="2"/>
      <c r="U1355" s="28"/>
      <c r="V1355" s="2"/>
      <c r="W1355" s="2"/>
      <c r="X1355" s="28"/>
      <c r="Y1355" s="28"/>
      <c r="Z1355" s="28"/>
      <c r="AA1355" s="2"/>
      <c r="AB1355" s="2"/>
      <c r="AC1355" s="2"/>
      <c r="AD1355" s="7"/>
      <c r="AE1355" s="2"/>
      <c r="AF1355" s="5"/>
      <c r="AG1355" s="7"/>
      <c r="AH1355" s="3"/>
    </row>
    <row r="1356" spans="1:34" ht="20.25" x14ac:dyDescent="0.3">
      <c r="A1356" s="7"/>
      <c r="B1356" s="7"/>
      <c r="C1356" s="7"/>
      <c r="D1356" s="2"/>
      <c r="E1356" s="2"/>
      <c r="F1356" s="2"/>
      <c r="G1356" s="7"/>
      <c r="H1356" s="7"/>
      <c r="I1356" s="7"/>
      <c r="J1356" s="7"/>
      <c r="K1356" s="2"/>
      <c r="L1356" s="2"/>
      <c r="M1356" s="2"/>
      <c r="N1356" s="2"/>
      <c r="O1356" s="2"/>
      <c r="P1356" s="2"/>
      <c r="Q1356" s="2"/>
      <c r="R1356" s="2"/>
      <c r="S1356" s="7"/>
      <c r="T1356" s="2"/>
      <c r="U1356" s="28"/>
      <c r="V1356" s="2"/>
      <c r="W1356" s="2"/>
      <c r="X1356" s="28"/>
      <c r="Y1356" s="28"/>
      <c r="Z1356" s="28"/>
      <c r="AA1356" s="2"/>
      <c r="AB1356" s="2"/>
      <c r="AC1356" s="2"/>
      <c r="AD1356" s="7"/>
      <c r="AE1356" s="2"/>
      <c r="AF1356" s="5"/>
      <c r="AG1356" s="7"/>
      <c r="AH1356" s="3"/>
    </row>
    <row r="1357" spans="1:34" ht="20.25" x14ac:dyDescent="0.3">
      <c r="A1357" s="7"/>
      <c r="B1357" s="7"/>
      <c r="C1357" s="7"/>
      <c r="D1357" s="2"/>
      <c r="E1357" s="2"/>
      <c r="F1357" s="2"/>
      <c r="G1357" s="7"/>
      <c r="H1357" s="7"/>
      <c r="I1357" s="7"/>
      <c r="J1357" s="7"/>
      <c r="K1357" s="2"/>
      <c r="L1357" s="2"/>
      <c r="M1357" s="2"/>
      <c r="N1357" s="2"/>
      <c r="O1357" s="2"/>
      <c r="P1357" s="2"/>
      <c r="Q1357" s="2"/>
      <c r="R1357" s="2"/>
      <c r="S1357" s="7"/>
      <c r="T1357" s="2"/>
      <c r="U1357" s="28"/>
      <c r="V1357" s="2"/>
      <c r="W1357" s="2"/>
      <c r="X1357" s="28"/>
      <c r="Y1357" s="28"/>
      <c r="Z1357" s="28"/>
      <c r="AA1357" s="2"/>
      <c r="AB1357" s="2"/>
      <c r="AC1357" s="2"/>
      <c r="AD1357" s="7"/>
      <c r="AE1357" s="2"/>
      <c r="AF1357" s="5"/>
      <c r="AG1357" s="7"/>
      <c r="AH1357" s="3"/>
    </row>
    <row r="1358" spans="1:34" ht="20.25" x14ac:dyDescent="0.3">
      <c r="A1358" s="7"/>
      <c r="B1358" s="7"/>
      <c r="C1358" s="7"/>
      <c r="D1358" s="2"/>
      <c r="E1358" s="2"/>
      <c r="F1358" s="2"/>
      <c r="G1358" s="7"/>
      <c r="H1358" s="7"/>
      <c r="I1358" s="7"/>
      <c r="J1358" s="7"/>
      <c r="K1358" s="2"/>
      <c r="L1358" s="2"/>
      <c r="M1358" s="2"/>
      <c r="N1358" s="2"/>
      <c r="O1358" s="2"/>
      <c r="P1358" s="2"/>
      <c r="Q1358" s="2"/>
      <c r="R1358" s="2"/>
      <c r="S1358" s="7"/>
      <c r="T1358" s="2"/>
      <c r="U1358" s="28"/>
      <c r="V1358" s="2"/>
      <c r="W1358" s="2"/>
      <c r="X1358" s="28"/>
      <c r="Y1358" s="28"/>
      <c r="Z1358" s="28"/>
      <c r="AA1358" s="2"/>
      <c r="AB1358" s="2"/>
      <c r="AC1358" s="2"/>
      <c r="AD1358" s="7"/>
      <c r="AE1358" s="2"/>
      <c r="AF1358" s="5"/>
      <c r="AG1358" s="7"/>
      <c r="AH1358" s="3"/>
    </row>
    <row r="1359" spans="1:34" ht="20.25" x14ac:dyDescent="0.3">
      <c r="A1359" s="7"/>
      <c r="B1359" s="7"/>
      <c r="C1359" s="7"/>
      <c r="D1359" s="2"/>
      <c r="E1359" s="2"/>
      <c r="F1359" s="2"/>
      <c r="G1359" s="7"/>
      <c r="H1359" s="7"/>
      <c r="I1359" s="7"/>
      <c r="J1359" s="7"/>
      <c r="K1359" s="2"/>
      <c r="L1359" s="2"/>
      <c r="M1359" s="2"/>
      <c r="N1359" s="2"/>
      <c r="O1359" s="2"/>
      <c r="P1359" s="2"/>
      <c r="Q1359" s="2"/>
      <c r="R1359" s="2"/>
      <c r="S1359" s="7"/>
      <c r="T1359" s="2"/>
      <c r="U1359" s="28"/>
      <c r="V1359" s="2"/>
      <c r="W1359" s="2"/>
      <c r="X1359" s="28"/>
      <c r="Y1359" s="28"/>
      <c r="Z1359" s="28"/>
      <c r="AA1359" s="2"/>
      <c r="AB1359" s="2"/>
      <c r="AC1359" s="2"/>
      <c r="AD1359" s="7"/>
      <c r="AE1359" s="2"/>
      <c r="AF1359" s="5"/>
      <c r="AG1359" s="7"/>
      <c r="AH1359" s="3"/>
    </row>
    <row r="1360" spans="1:34" ht="20.25" x14ac:dyDescent="0.3">
      <c r="A1360" s="7"/>
      <c r="B1360" s="7"/>
      <c r="C1360" s="7"/>
      <c r="D1360" s="2"/>
      <c r="E1360" s="2"/>
      <c r="F1360" s="2"/>
      <c r="G1360" s="7"/>
      <c r="H1360" s="7"/>
      <c r="I1360" s="7"/>
      <c r="J1360" s="7"/>
      <c r="K1360" s="2"/>
      <c r="L1360" s="2"/>
      <c r="M1360" s="2"/>
      <c r="N1360" s="2"/>
      <c r="O1360" s="2"/>
      <c r="P1360" s="2"/>
      <c r="Q1360" s="2"/>
      <c r="R1360" s="2"/>
      <c r="S1360" s="7"/>
      <c r="T1360" s="2"/>
      <c r="U1360" s="28"/>
      <c r="V1360" s="2"/>
      <c r="W1360" s="2"/>
      <c r="X1360" s="28"/>
      <c r="Y1360" s="28"/>
      <c r="Z1360" s="28"/>
      <c r="AA1360" s="2"/>
      <c r="AB1360" s="2"/>
      <c r="AC1360" s="2"/>
      <c r="AD1360" s="7"/>
      <c r="AE1360" s="2"/>
      <c r="AF1360" s="5"/>
      <c r="AG1360" s="7"/>
      <c r="AH1360" s="3"/>
    </row>
    <row r="1361" spans="1:34" ht="20.25" x14ac:dyDescent="0.3">
      <c r="A1361" s="7"/>
      <c r="B1361" s="7"/>
      <c r="C1361" s="7"/>
      <c r="D1361" s="2"/>
      <c r="E1361" s="2"/>
      <c r="F1361" s="2"/>
      <c r="G1361" s="7"/>
      <c r="H1361" s="7"/>
      <c r="I1361" s="7"/>
      <c r="J1361" s="7"/>
      <c r="K1361" s="2"/>
      <c r="L1361" s="2"/>
      <c r="M1361" s="2"/>
      <c r="N1361" s="2"/>
      <c r="O1361" s="2"/>
      <c r="P1361" s="2"/>
      <c r="Q1361" s="2"/>
      <c r="R1361" s="2"/>
      <c r="S1361" s="7"/>
      <c r="T1361" s="2"/>
      <c r="U1361" s="28"/>
      <c r="V1361" s="2"/>
      <c r="W1361" s="2"/>
      <c r="X1361" s="28"/>
      <c r="Y1361" s="28"/>
      <c r="Z1361" s="28"/>
      <c r="AA1361" s="2"/>
      <c r="AB1361" s="2"/>
      <c r="AC1361" s="2"/>
      <c r="AD1361" s="7"/>
      <c r="AE1361" s="2"/>
      <c r="AF1361" s="5"/>
      <c r="AG1361" s="7"/>
      <c r="AH1361" s="3"/>
    </row>
    <row r="1362" spans="1:34" ht="20.25" x14ac:dyDescent="0.3">
      <c r="A1362" s="7"/>
      <c r="B1362" s="7"/>
      <c r="C1362" s="7"/>
      <c r="D1362" s="2"/>
      <c r="E1362" s="2"/>
      <c r="F1362" s="2"/>
      <c r="G1362" s="7"/>
      <c r="H1362" s="7"/>
      <c r="I1362" s="7"/>
      <c r="J1362" s="7"/>
      <c r="K1362" s="2"/>
      <c r="L1362" s="2"/>
      <c r="M1362" s="2"/>
      <c r="N1362" s="2"/>
      <c r="O1362" s="2"/>
      <c r="P1362" s="2"/>
      <c r="Q1362" s="2"/>
      <c r="R1362" s="2"/>
      <c r="S1362" s="7"/>
      <c r="T1362" s="2"/>
      <c r="U1362" s="28"/>
      <c r="V1362" s="2"/>
      <c r="W1362" s="2"/>
      <c r="X1362" s="28"/>
      <c r="Y1362" s="28"/>
      <c r="Z1362" s="28"/>
      <c r="AA1362" s="2"/>
      <c r="AB1362" s="2"/>
      <c r="AC1362" s="2"/>
      <c r="AD1362" s="7"/>
      <c r="AE1362" s="2"/>
      <c r="AF1362" s="5"/>
      <c r="AG1362" s="7"/>
      <c r="AH1362" s="3"/>
    </row>
    <row r="1363" spans="1:34" ht="20.25" x14ac:dyDescent="0.3">
      <c r="A1363" s="7"/>
      <c r="B1363" s="7"/>
      <c r="C1363" s="7"/>
      <c r="D1363" s="2"/>
      <c r="E1363" s="2"/>
      <c r="F1363" s="2"/>
      <c r="G1363" s="7"/>
      <c r="H1363" s="7"/>
      <c r="I1363" s="7"/>
      <c r="J1363" s="7"/>
      <c r="K1363" s="2"/>
      <c r="L1363" s="2"/>
      <c r="M1363" s="2"/>
      <c r="N1363" s="2"/>
      <c r="O1363" s="2"/>
      <c r="P1363" s="2"/>
      <c r="Q1363" s="2"/>
      <c r="R1363" s="2"/>
      <c r="S1363" s="7"/>
      <c r="T1363" s="2"/>
      <c r="U1363" s="28"/>
      <c r="V1363" s="2"/>
      <c r="W1363" s="2"/>
      <c r="X1363" s="28"/>
      <c r="Y1363" s="28"/>
      <c r="Z1363" s="28"/>
      <c r="AA1363" s="2"/>
      <c r="AB1363" s="2"/>
      <c r="AC1363" s="2"/>
      <c r="AD1363" s="7"/>
      <c r="AE1363" s="2"/>
      <c r="AF1363" s="7"/>
      <c r="AG1363" s="7"/>
      <c r="AH1363" s="3"/>
    </row>
    <row r="1365" spans="1:34" ht="18.75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26"/>
      <c r="V1365" s="7"/>
      <c r="W1365" s="7"/>
      <c r="X1365" s="26"/>
      <c r="Y1365" s="26"/>
      <c r="Z1365" s="26"/>
      <c r="AA1365" s="7"/>
      <c r="AB1365" s="7"/>
      <c r="AC1365" s="7"/>
      <c r="AD1365" s="7"/>
      <c r="AE1365" s="7"/>
      <c r="AF1365" s="7"/>
      <c r="AG1365" s="7"/>
      <c r="AH1365" s="7"/>
    </row>
    <row r="1366" spans="1:34" ht="20.25" x14ac:dyDescent="0.3">
      <c r="A1366" s="7"/>
      <c r="B1366" s="7"/>
      <c r="C1366" s="7"/>
      <c r="D1366" s="2"/>
      <c r="E1366" s="2"/>
      <c r="F1366" s="2"/>
      <c r="G1366" s="7"/>
      <c r="H1366" s="7"/>
      <c r="I1366" s="7"/>
      <c r="J1366" s="7"/>
      <c r="K1366" s="2"/>
      <c r="L1366" s="2"/>
      <c r="M1366" s="2"/>
      <c r="N1366" s="2"/>
      <c r="O1366" s="2"/>
      <c r="P1366" s="2"/>
      <c r="Q1366" s="2"/>
      <c r="R1366" s="2"/>
      <c r="S1366" s="7"/>
      <c r="T1366" s="2"/>
      <c r="U1366" s="28"/>
      <c r="V1366" s="2"/>
      <c r="W1366" s="2"/>
      <c r="X1366" s="28"/>
      <c r="Y1366" s="28"/>
      <c r="Z1366" s="28"/>
      <c r="AA1366" s="2"/>
      <c r="AB1366" s="2"/>
      <c r="AC1366" s="2"/>
      <c r="AD1366" s="7"/>
      <c r="AE1366" s="2"/>
      <c r="AF1366" s="7"/>
      <c r="AG1366" s="7"/>
      <c r="AH1366" s="3"/>
    </row>
    <row r="1367" spans="1:34" ht="20.25" x14ac:dyDescent="0.3">
      <c r="A1367" s="7"/>
      <c r="B1367" s="7"/>
      <c r="C1367" s="7"/>
      <c r="D1367" s="2"/>
      <c r="E1367" s="2"/>
      <c r="F1367" s="2"/>
      <c r="G1367" s="7"/>
      <c r="H1367" s="7"/>
      <c r="I1367" s="7"/>
      <c r="J1367" s="7"/>
      <c r="K1367" s="2"/>
      <c r="L1367" s="2"/>
      <c r="M1367" s="2"/>
      <c r="N1367" s="2"/>
      <c r="O1367" s="2"/>
      <c r="P1367" s="2"/>
      <c r="Q1367" s="2"/>
      <c r="R1367" s="2"/>
      <c r="S1367" s="7"/>
      <c r="T1367" s="2"/>
      <c r="U1367" s="28"/>
      <c r="V1367" s="2"/>
      <c r="W1367" s="2"/>
      <c r="X1367" s="28"/>
      <c r="Y1367" s="28"/>
      <c r="Z1367" s="28"/>
      <c r="AA1367" s="2"/>
      <c r="AB1367" s="2"/>
      <c r="AC1367" s="2"/>
      <c r="AD1367" s="7"/>
      <c r="AE1367" s="2"/>
      <c r="AF1367" s="7"/>
      <c r="AG1367" s="7"/>
      <c r="AH1367" s="3"/>
    </row>
    <row r="1368" spans="1:34" ht="20.25" x14ac:dyDescent="0.3">
      <c r="A1368" s="7"/>
      <c r="B1368" s="7"/>
      <c r="C1368" s="7"/>
      <c r="D1368" s="2"/>
      <c r="E1368" s="2"/>
      <c r="F1368" s="2"/>
      <c r="G1368" s="7"/>
      <c r="H1368" s="7"/>
      <c r="I1368" s="7"/>
      <c r="J1368" s="7"/>
      <c r="K1368" s="2"/>
      <c r="L1368" s="2"/>
      <c r="M1368" s="2"/>
      <c r="N1368" s="2"/>
      <c r="O1368" s="2"/>
      <c r="P1368" s="2"/>
      <c r="Q1368" s="2"/>
      <c r="R1368" s="2"/>
      <c r="S1368" s="7"/>
      <c r="T1368" s="2"/>
      <c r="U1368" s="28"/>
      <c r="V1368" s="2"/>
      <c r="W1368" s="2"/>
      <c r="X1368" s="28"/>
      <c r="Y1368" s="28"/>
      <c r="Z1368" s="28"/>
      <c r="AA1368" s="2"/>
      <c r="AB1368" s="2"/>
      <c r="AC1368" s="2"/>
      <c r="AD1368" s="7"/>
      <c r="AE1368" s="2"/>
      <c r="AF1368" s="7"/>
      <c r="AG1368" s="7"/>
      <c r="AH1368" s="3"/>
    </row>
    <row r="1369" spans="1:34" ht="20.25" x14ac:dyDescent="0.3">
      <c r="A1369" s="7"/>
      <c r="B1369" s="7"/>
      <c r="C1369" s="7"/>
      <c r="D1369" s="2"/>
      <c r="E1369" s="2"/>
      <c r="F1369" s="2"/>
      <c r="G1369" s="7"/>
      <c r="H1369" s="7"/>
      <c r="I1369" s="7"/>
      <c r="J1369" s="7"/>
      <c r="K1369" s="2"/>
      <c r="L1369" s="2"/>
      <c r="M1369" s="2"/>
      <c r="N1369" s="2"/>
      <c r="O1369" s="2"/>
      <c r="P1369" s="2"/>
      <c r="Q1369" s="2"/>
      <c r="R1369" s="2"/>
      <c r="S1369" s="7"/>
      <c r="T1369" s="2"/>
      <c r="U1369" s="28"/>
      <c r="V1369" s="2"/>
      <c r="W1369" s="2"/>
      <c r="X1369" s="28"/>
      <c r="Y1369" s="28"/>
      <c r="Z1369" s="28"/>
      <c r="AA1369" s="2"/>
      <c r="AB1369" s="2"/>
      <c r="AC1369" s="2"/>
      <c r="AD1369" s="7"/>
      <c r="AE1369" s="2"/>
      <c r="AF1369" s="7"/>
      <c r="AG1369" s="7"/>
      <c r="AH1369" s="3"/>
    </row>
    <row r="1370" spans="1:34" ht="20.25" x14ac:dyDescent="0.3">
      <c r="A1370" s="7"/>
      <c r="B1370" s="7"/>
      <c r="C1370" s="7"/>
      <c r="D1370" s="2"/>
      <c r="E1370" s="2"/>
      <c r="F1370" s="2"/>
      <c r="G1370" s="7"/>
      <c r="H1370" s="7"/>
      <c r="I1370" s="7"/>
      <c r="J1370" s="7"/>
      <c r="K1370" s="2"/>
      <c r="L1370" s="2"/>
      <c r="M1370" s="2"/>
      <c r="N1370" s="2"/>
      <c r="O1370" s="2"/>
      <c r="P1370" s="2"/>
      <c r="Q1370" s="2"/>
      <c r="R1370" s="2"/>
      <c r="S1370" s="7"/>
      <c r="T1370" s="2"/>
      <c r="U1370" s="28"/>
      <c r="V1370" s="2"/>
      <c r="W1370" s="2"/>
      <c r="X1370" s="28"/>
      <c r="Y1370" s="28"/>
      <c r="Z1370" s="28"/>
      <c r="AA1370" s="2"/>
      <c r="AB1370" s="2"/>
      <c r="AC1370" s="2"/>
      <c r="AD1370" s="7"/>
      <c r="AE1370" s="2"/>
      <c r="AF1370" s="7"/>
      <c r="AG1370" s="7"/>
      <c r="AH1370" s="3"/>
    </row>
    <row r="1371" spans="1:34" ht="20.25" x14ac:dyDescent="0.3">
      <c r="A1371" s="7"/>
      <c r="B1371" s="7"/>
      <c r="C1371" s="7"/>
      <c r="D1371" s="2"/>
      <c r="E1371" s="2"/>
      <c r="F1371" s="2"/>
      <c r="G1371" s="7"/>
      <c r="H1371" s="7"/>
      <c r="I1371" s="7"/>
      <c r="J1371" s="7"/>
      <c r="K1371" s="2"/>
      <c r="L1371" s="2"/>
      <c r="M1371" s="2"/>
      <c r="N1371" s="2"/>
      <c r="O1371" s="2"/>
      <c r="P1371" s="2"/>
      <c r="Q1371" s="2"/>
      <c r="R1371" s="2"/>
      <c r="S1371" s="7"/>
      <c r="T1371" s="2"/>
      <c r="U1371" s="28"/>
      <c r="V1371" s="2"/>
      <c r="W1371" s="2"/>
      <c r="X1371" s="28"/>
      <c r="Y1371" s="28"/>
      <c r="Z1371" s="28"/>
      <c r="AA1371" s="2"/>
      <c r="AB1371" s="2"/>
      <c r="AC1371" s="2"/>
      <c r="AD1371" s="7"/>
      <c r="AE1371" s="2"/>
      <c r="AF1371" s="7"/>
      <c r="AG1371" s="7"/>
      <c r="AH1371" s="3"/>
    </row>
    <row r="1372" spans="1:34" ht="20.25" x14ac:dyDescent="0.3">
      <c r="A1372" s="7"/>
      <c r="B1372" s="7"/>
      <c r="C1372" s="7"/>
      <c r="D1372" s="2"/>
      <c r="E1372" s="2"/>
      <c r="F1372" s="2"/>
      <c r="G1372" s="7"/>
      <c r="H1372" s="7"/>
      <c r="I1372" s="7"/>
      <c r="J1372" s="7"/>
      <c r="K1372" s="2"/>
      <c r="L1372" s="2"/>
      <c r="M1372" s="2"/>
      <c r="N1372" s="2"/>
      <c r="O1372" s="2"/>
      <c r="P1372" s="2"/>
      <c r="Q1372" s="2"/>
      <c r="R1372" s="2"/>
      <c r="S1372" s="7"/>
      <c r="T1372" s="2"/>
      <c r="U1372" s="28"/>
      <c r="V1372" s="2"/>
      <c r="W1372" s="2"/>
      <c r="X1372" s="28"/>
      <c r="Y1372" s="28"/>
      <c r="Z1372" s="28"/>
      <c r="AA1372" s="2"/>
      <c r="AB1372" s="2"/>
      <c r="AC1372" s="2"/>
      <c r="AD1372" s="7"/>
      <c r="AE1372" s="2"/>
      <c r="AF1372" s="7"/>
      <c r="AG1372" s="7"/>
      <c r="AH1372" s="3"/>
    </row>
    <row r="1373" spans="1:34" ht="20.25" x14ac:dyDescent="0.3">
      <c r="A1373" s="7"/>
      <c r="B1373" s="7"/>
      <c r="C1373" s="7"/>
      <c r="D1373" s="2"/>
      <c r="E1373" s="2"/>
      <c r="F1373" s="2"/>
      <c r="G1373" s="7"/>
      <c r="H1373" s="7"/>
      <c r="I1373" s="7"/>
      <c r="J1373" s="7"/>
      <c r="K1373" s="2"/>
      <c r="L1373" s="2"/>
      <c r="M1373" s="2"/>
      <c r="N1373" s="2"/>
      <c r="O1373" s="2"/>
      <c r="P1373" s="2"/>
      <c r="Q1373" s="2"/>
      <c r="R1373" s="2"/>
      <c r="S1373" s="7"/>
      <c r="T1373" s="2"/>
      <c r="U1373" s="28"/>
      <c r="V1373" s="2"/>
      <c r="W1373" s="2"/>
      <c r="X1373" s="28"/>
      <c r="Y1373" s="28"/>
      <c r="Z1373" s="28"/>
      <c r="AA1373" s="2"/>
      <c r="AB1373" s="2"/>
      <c r="AC1373" s="2"/>
      <c r="AD1373" s="7"/>
      <c r="AE1373" s="2"/>
      <c r="AF1373" s="7"/>
      <c r="AG1373" s="7"/>
      <c r="AH1373" s="3"/>
    </row>
    <row r="1374" spans="1:34" ht="20.25" x14ac:dyDescent="0.3">
      <c r="A1374" s="7"/>
      <c r="B1374" s="7"/>
      <c r="C1374" s="7"/>
      <c r="D1374" s="2"/>
      <c r="E1374" s="2"/>
      <c r="F1374" s="2"/>
      <c r="G1374" s="7"/>
      <c r="H1374" s="7"/>
      <c r="I1374" s="7"/>
      <c r="J1374" s="7"/>
      <c r="K1374" s="2"/>
      <c r="L1374" s="2"/>
      <c r="M1374" s="2"/>
      <c r="N1374" s="2"/>
      <c r="O1374" s="2"/>
      <c r="P1374" s="2"/>
      <c r="Q1374" s="2"/>
      <c r="R1374" s="2"/>
      <c r="S1374" s="7"/>
      <c r="T1374" s="2"/>
      <c r="U1374" s="28"/>
      <c r="V1374" s="2"/>
      <c r="W1374" s="2"/>
      <c r="X1374" s="28"/>
      <c r="Y1374" s="28"/>
      <c r="Z1374" s="28"/>
      <c r="AA1374" s="2"/>
      <c r="AB1374" s="2"/>
      <c r="AC1374" s="2"/>
      <c r="AD1374" s="7"/>
      <c r="AE1374" s="2"/>
      <c r="AF1374" s="7"/>
      <c r="AG1374" s="7"/>
      <c r="AH1374" s="3"/>
    </row>
    <row r="1375" spans="1:34" ht="20.25" x14ac:dyDescent="0.3">
      <c r="A1375" s="7"/>
      <c r="B1375" s="7"/>
      <c r="C1375" s="7"/>
      <c r="D1375" s="2"/>
      <c r="E1375" s="2"/>
      <c r="F1375" s="2"/>
      <c r="G1375" s="7"/>
      <c r="H1375" s="7"/>
      <c r="I1375" s="7"/>
      <c r="J1375" s="7"/>
      <c r="K1375" s="2"/>
      <c r="L1375" s="2"/>
      <c r="M1375" s="2"/>
      <c r="N1375" s="2"/>
      <c r="O1375" s="2"/>
      <c r="P1375" s="2"/>
      <c r="Q1375" s="2"/>
      <c r="R1375" s="2"/>
      <c r="S1375" s="7"/>
      <c r="T1375" s="2"/>
      <c r="U1375" s="28"/>
      <c r="V1375" s="2"/>
      <c r="W1375" s="2"/>
      <c r="X1375" s="28"/>
      <c r="Y1375" s="28"/>
      <c r="Z1375" s="28"/>
      <c r="AA1375" s="2"/>
      <c r="AB1375" s="2"/>
      <c r="AC1375" s="2"/>
      <c r="AD1375" s="7"/>
      <c r="AE1375" s="2"/>
      <c r="AF1375" s="4"/>
      <c r="AG1375" s="7"/>
      <c r="AH1375" s="3"/>
    </row>
    <row r="1376" spans="1:34" ht="20.25" x14ac:dyDescent="0.3">
      <c r="A1376" s="7"/>
      <c r="B1376" s="7"/>
      <c r="C1376" s="7"/>
      <c r="D1376" s="2"/>
      <c r="E1376" s="2"/>
      <c r="F1376" s="2"/>
      <c r="G1376" s="7"/>
      <c r="H1376" s="7"/>
      <c r="I1376" s="7"/>
      <c r="J1376" s="7"/>
      <c r="K1376" s="2"/>
      <c r="L1376" s="2"/>
      <c r="M1376" s="2"/>
      <c r="N1376" s="2"/>
      <c r="O1376" s="2"/>
      <c r="P1376" s="2"/>
      <c r="Q1376" s="2"/>
      <c r="R1376" s="2"/>
      <c r="S1376" s="7"/>
      <c r="T1376" s="2"/>
      <c r="U1376" s="28"/>
      <c r="V1376" s="2"/>
      <c r="W1376" s="2"/>
      <c r="X1376" s="28"/>
      <c r="Y1376" s="28"/>
      <c r="Z1376" s="28"/>
      <c r="AA1376" s="2"/>
      <c r="AB1376" s="2"/>
      <c r="AC1376" s="2"/>
      <c r="AD1376" s="7"/>
      <c r="AE1376" s="2"/>
      <c r="AF1376" s="4"/>
      <c r="AG1376" s="7"/>
      <c r="AH1376" s="3"/>
    </row>
    <row r="1377" spans="1:34" ht="20.25" x14ac:dyDescent="0.3">
      <c r="A1377" s="7"/>
      <c r="B1377" s="7"/>
      <c r="C1377" s="7"/>
      <c r="D1377" s="2"/>
      <c r="E1377" s="2"/>
      <c r="F1377" s="2"/>
      <c r="G1377" s="7"/>
      <c r="H1377" s="7"/>
      <c r="I1377" s="7"/>
      <c r="J1377" s="7"/>
      <c r="K1377" s="2"/>
      <c r="L1377" s="2"/>
      <c r="M1377" s="2"/>
      <c r="N1377" s="2"/>
      <c r="O1377" s="2"/>
      <c r="P1377" s="2"/>
      <c r="Q1377" s="2"/>
      <c r="R1377" s="2"/>
      <c r="S1377" s="7"/>
      <c r="T1377" s="2"/>
      <c r="U1377" s="28"/>
      <c r="V1377" s="2"/>
      <c r="W1377" s="2"/>
      <c r="X1377" s="28"/>
      <c r="Y1377" s="28"/>
      <c r="Z1377" s="28"/>
      <c r="AA1377" s="2"/>
      <c r="AB1377" s="2"/>
      <c r="AC1377" s="2"/>
      <c r="AD1377" s="7"/>
      <c r="AE1377" s="2"/>
      <c r="AF1377" s="4"/>
      <c r="AG1377" s="7"/>
      <c r="AH1377" s="3"/>
    </row>
    <row r="1378" spans="1:34" ht="20.25" x14ac:dyDescent="0.3">
      <c r="A1378" s="7"/>
      <c r="B1378" s="7"/>
      <c r="C1378" s="7"/>
      <c r="D1378" s="2"/>
      <c r="E1378" s="2"/>
      <c r="F1378" s="2"/>
      <c r="G1378" s="7"/>
      <c r="H1378" s="7"/>
      <c r="I1378" s="7"/>
      <c r="J1378" s="7"/>
      <c r="K1378" s="2"/>
      <c r="L1378" s="2"/>
      <c r="M1378" s="2"/>
      <c r="N1378" s="2"/>
      <c r="O1378" s="2"/>
      <c r="P1378" s="2"/>
      <c r="Q1378" s="2"/>
      <c r="R1378" s="2"/>
      <c r="S1378" s="7"/>
      <c r="T1378" s="2"/>
      <c r="U1378" s="28"/>
      <c r="V1378" s="2"/>
      <c r="W1378" s="2"/>
      <c r="X1378" s="28"/>
      <c r="Y1378" s="28"/>
      <c r="Z1378" s="28"/>
      <c r="AA1378" s="2"/>
      <c r="AB1378" s="2"/>
      <c r="AC1378" s="2"/>
      <c r="AD1378" s="7"/>
      <c r="AE1378" s="2"/>
      <c r="AF1378" s="4"/>
      <c r="AG1378" s="7"/>
      <c r="AH1378" s="3"/>
    </row>
    <row r="1379" spans="1:34" ht="20.25" x14ac:dyDescent="0.3">
      <c r="A1379" s="7"/>
      <c r="B1379" s="7"/>
      <c r="C1379" s="7"/>
      <c r="D1379" s="2"/>
      <c r="E1379" s="2"/>
      <c r="F1379" s="2"/>
      <c r="G1379" s="7"/>
      <c r="H1379" s="7"/>
      <c r="I1379" s="7"/>
      <c r="J1379" s="7"/>
      <c r="K1379" s="2"/>
      <c r="L1379" s="2"/>
      <c r="M1379" s="2"/>
      <c r="N1379" s="2"/>
      <c r="O1379" s="2"/>
      <c r="P1379" s="2"/>
      <c r="Q1379" s="2"/>
      <c r="R1379" s="2"/>
      <c r="S1379" s="7"/>
      <c r="T1379" s="2"/>
      <c r="U1379" s="28"/>
      <c r="V1379" s="2"/>
      <c r="W1379" s="2"/>
      <c r="X1379" s="28"/>
      <c r="Y1379" s="28"/>
      <c r="Z1379" s="28"/>
      <c r="AA1379" s="2"/>
      <c r="AB1379" s="2"/>
      <c r="AC1379" s="2"/>
      <c r="AD1379" s="7"/>
      <c r="AE1379" s="2"/>
      <c r="AF1379" s="4"/>
      <c r="AG1379" s="7"/>
      <c r="AH1379" s="3"/>
    </row>
    <row r="1380" spans="1:34" ht="20.25" x14ac:dyDescent="0.3">
      <c r="A1380" s="7"/>
      <c r="B1380" s="7"/>
      <c r="C1380" s="7"/>
      <c r="D1380" s="2"/>
      <c r="E1380" s="2"/>
      <c r="F1380" s="2"/>
      <c r="G1380" s="7"/>
      <c r="H1380" s="7"/>
      <c r="I1380" s="7"/>
      <c r="J1380" s="7"/>
      <c r="K1380" s="2"/>
      <c r="L1380" s="2"/>
      <c r="M1380" s="2"/>
      <c r="N1380" s="2"/>
      <c r="O1380" s="2"/>
      <c r="P1380" s="2"/>
      <c r="Q1380" s="2"/>
      <c r="R1380" s="2"/>
      <c r="S1380" s="7"/>
      <c r="T1380" s="2"/>
      <c r="U1380" s="28"/>
      <c r="V1380" s="2"/>
      <c r="W1380" s="2"/>
      <c r="X1380" s="28"/>
      <c r="Y1380" s="28"/>
      <c r="Z1380" s="28"/>
      <c r="AA1380" s="2"/>
      <c r="AB1380" s="2"/>
      <c r="AC1380" s="2"/>
      <c r="AD1380" s="7"/>
      <c r="AE1380" s="2"/>
      <c r="AF1380" s="7"/>
      <c r="AG1380" s="7"/>
      <c r="AH1380" s="3"/>
    </row>
    <row r="1381" spans="1:34" ht="20.25" x14ac:dyDescent="0.3">
      <c r="A1381" s="7"/>
      <c r="B1381" s="7"/>
      <c r="C1381" s="7"/>
      <c r="D1381" s="2"/>
      <c r="E1381" s="2"/>
      <c r="F1381" s="2"/>
      <c r="G1381" s="7"/>
      <c r="H1381" s="7"/>
      <c r="I1381" s="7"/>
      <c r="J1381" s="7"/>
      <c r="K1381" s="2"/>
      <c r="L1381" s="2"/>
      <c r="M1381" s="2"/>
      <c r="N1381" s="2"/>
      <c r="O1381" s="2"/>
      <c r="P1381" s="2"/>
      <c r="Q1381" s="2"/>
      <c r="R1381" s="2"/>
      <c r="S1381" s="7"/>
      <c r="T1381" s="2"/>
      <c r="U1381" s="28"/>
      <c r="V1381" s="2"/>
      <c r="W1381" s="2"/>
      <c r="X1381" s="28"/>
      <c r="Y1381" s="28"/>
      <c r="Z1381" s="28"/>
      <c r="AA1381" s="2"/>
      <c r="AB1381" s="2"/>
      <c r="AC1381" s="2"/>
      <c r="AD1381" s="7"/>
      <c r="AE1381" s="2"/>
      <c r="AF1381" s="5"/>
      <c r="AG1381" s="7"/>
      <c r="AH1381" s="3"/>
    </row>
    <row r="1382" spans="1:34" ht="20.25" x14ac:dyDescent="0.3">
      <c r="A1382" s="7"/>
      <c r="B1382" s="7"/>
      <c r="C1382" s="7"/>
      <c r="D1382" s="2"/>
      <c r="E1382" s="2"/>
      <c r="F1382" s="2"/>
      <c r="G1382" s="7"/>
      <c r="H1382" s="7"/>
      <c r="I1382" s="7"/>
      <c r="J1382" s="7"/>
      <c r="K1382" s="2"/>
      <c r="L1382" s="2"/>
      <c r="M1382" s="2"/>
      <c r="N1382" s="2"/>
      <c r="O1382" s="2"/>
      <c r="P1382" s="2"/>
      <c r="Q1382" s="2"/>
      <c r="R1382" s="2"/>
      <c r="S1382" s="7"/>
      <c r="T1382" s="2"/>
      <c r="U1382" s="28"/>
      <c r="V1382" s="2"/>
      <c r="W1382" s="2"/>
      <c r="X1382" s="28"/>
      <c r="Y1382" s="28"/>
      <c r="Z1382" s="28"/>
      <c r="AA1382" s="2"/>
      <c r="AB1382" s="2"/>
      <c r="AC1382" s="2"/>
      <c r="AD1382" s="7"/>
      <c r="AE1382" s="2"/>
      <c r="AF1382" s="5"/>
      <c r="AG1382" s="7"/>
      <c r="AH1382" s="3"/>
    </row>
    <row r="1383" spans="1:34" ht="20.25" x14ac:dyDescent="0.3">
      <c r="A1383" s="7"/>
      <c r="B1383" s="7"/>
      <c r="C1383" s="7"/>
      <c r="D1383" s="2"/>
      <c r="E1383" s="2"/>
      <c r="F1383" s="2"/>
      <c r="G1383" s="7"/>
      <c r="H1383" s="7"/>
      <c r="I1383" s="7"/>
      <c r="J1383" s="7"/>
      <c r="K1383" s="2"/>
      <c r="L1383" s="2"/>
      <c r="M1383" s="2"/>
      <c r="N1383" s="2"/>
      <c r="O1383" s="2"/>
      <c r="P1383" s="2"/>
      <c r="Q1383" s="2"/>
      <c r="R1383" s="2"/>
      <c r="S1383" s="7"/>
      <c r="T1383" s="2"/>
      <c r="U1383" s="28"/>
      <c r="V1383" s="2"/>
      <c r="W1383" s="2"/>
      <c r="X1383" s="28"/>
      <c r="Y1383" s="28"/>
      <c r="Z1383" s="28"/>
      <c r="AA1383" s="2"/>
      <c r="AB1383" s="2"/>
      <c r="AC1383" s="2"/>
      <c r="AD1383" s="7"/>
      <c r="AE1383" s="2"/>
      <c r="AF1383" s="5"/>
      <c r="AG1383" s="7"/>
      <c r="AH1383" s="3"/>
    </row>
    <row r="1384" spans="1:34" ht="20.25" x14ac:dyDescent="0.3">
      <c r="A1384" s="7"/>
      <c r="B1384" s="7"/>
      <c r="C1384" s="7"/>
      <c r="D1384" s="2"/>
      <c r="E1384" s="2"/>
      <c r="F1384" s="2"/>
      <c r="G1384" s="7"/>
      <c r="H1384" s="7"/>
      <c r="I1384" s="7"/>
      <c r="J1384" s="7"/>
      <c r="K1384" s="2"/>
      <c r="L1384" s="2"/>
      <c r="M1384" s="2"/>
      <c r="N1384" s="2"/>
      <c r="O1384" s="2"/>
      <c r="P1384" s="2"/>
      <c r="Q1384" s="2"/>
      <c r="R1384" s="2"/>
      <c r="S1384" s="7"/>
      <c r="T1384" s="2"/>
      <c r="U1384" s="28"/>
      <c r="V1384" s="2"/>
      <c r="W1384" s="2"/>
      <c r="X1384" s="28"/>
      <c r="Y1384" s="28"/>
      <c r="Z1384" s="28"/>
      <c r="AA1384" s="2"/>
      <c r="AB1384" s="2"/>
      <c r="AC1384" s="2"/>
      <c r="AD1384" s="7"/>
      <c r="AE1384" s="2"/>
      <c r="AF1384" s="5"/>
      <c r="AG1384" s="7"/>
      <c r="AH1384" s="3"/>
    </row>
    <row r="1385" spans="1:34" ht="20.25" x14ac:dyDescent="0.3">
      <c r="A1385" s="7"/>
      <c r="B1385" s="7"/>
      <c r="C1385" s="7"/>
      <c r="D1385" s="2"/>
      <c r="E1385" s="2"/>
      <c r="F1385" s="2"/>
      <c r="G1385" s="7"/>
      <c r="H1385" s="7"/>
      <c r="I1385" s="7"/>
      <c r="J1385" s="7"/>
      <c r="K1385" s="2"/>
      <c r="L1385" s="2"/>
      <c r="M1385" s="2"/>
      <c r="N1385" s="2"/>
      <c r="O1385" s="2"/>
      <c r="P1385" s="2"/>
      <c r="Q1385" s="2"/>
      <c r="R1385" s="2"/>
      <c r="S1385" s="7"/>
      <c r="T1385" s="2"/>
      <c r="U1385" s="28"/>
      <c r="V1385" s="2"/>
      <c r="W1385" s="2"/>
      <c r="X1385" s="28"/>
      <c r="Y1385" s="28"/>
      <c r="Z1385" s="28"/>
      <c r="AA1385" s="2"/>
      <c r="AB1385" s="2"/>
      <c r="AC1385" s="2"/>
      <c r="AD1385" s="7"/>
      <c r="AE1385" s="2"/>
      <c r="AF1385" s="5"/>
      <c r="AG1385" s="7"/>
      <c r="AH1385" s="3"/>
    </row>
    <row r="1386" spans="1:34" ht="20.25" x14ac:dyDescent="0.3">
      <c r="A1386" s="7"/>
      <c r="B1386" s="7"/>
      <c r="C1386" s="7"/>
      <c r="D1386" s="2"/>
      <c r="E1386" s="2"/>
      <c r="F1386" s="2"/>
      <c r="G1386" s="7"/>
      <c r="H1386" s="7"/>
      <c r="I1386" s="7"/>
      <c r="J1386" s="7"/>
      <c r="K1386" s="2"/>
      <c r="L1386" s="2"/>
      <c r="M1386" s="2"/>
      <c r="N1386" s="2"/>
      <c r="O1386" s="2"/>
      <c r="P1386" s="2"/>
      <c r="Q1386" s="2"/>
      <c r="R1386" s="2"/>
      <c r="S1386" s="7"/>
      <c r="T1386" s="2"/>
      <c r="U1386" s="28"/>
      <c r="V1386" s="2"/>
      <c r="W1386" s="2"/>
      <c r="X1386" s="28"/>
      <c r="Y1386" s="28"/>
      <c r="Z1386" s="28"/>
      <c r="AA1386" s="2"/>
      <c r="AB1386" s="2"/>
      <c r="AC1386" s="2"/>
      <c r="AD1386" s="7"/>
      <c r="AE1386" s="2"/>
      <c r="AF1386" s="5"/>
      <c r="AG1386" s="7"/>
      <c r="AH1386" s="3"/>
    </row>
    <row r="1387" spans="1:34" ht="20.25" x14ac:dyDescent="0.3">
      <c r="A1387" s="7"/>
      <c r="B1387" s="7"/>
      <c r="C1387" s="7"/>
      <c r="D1387" s="2"/>
      <c r="E1387" s="2"/>
      <c r="F1387" s="2"/>
      <c r="G1387" s="7"/>
      <c r="H1387" s="7"/>
      <c r="I1387" s="7"/>
      <c r="J1387" s="7"/>
      <c r="K1387" s="2"/>
      <c r="L1387" s="2"/>
      <c r="M1387" s="2"/>
      <c r="N1387" s="2"/>
      <c r="O1387" s="2"/>
      <c r="P1387" s="2"/>
      <c r="Q1387" s="2"/>
      <c r="R1387" s="2"/>
      <c r="S1387" s="7"/>
      <c r="T1387" s="2"/>
      <c r="U1387" s="28"/>
      <c r="V1387" s="2"/>
      <c r="W1387" s="2"/>
      <c r="X1387" s="28"/>
      <c r="Y1387" s="28"/>
      <c r="Z1387" s="28"/>
      <c r="AA1387" s="2"/>
      <c r="AB1387" s="2"/>
      <c r="AC1387" s="2"/>
      <c r="AD1387" s="7"/>
      <c r="AE1387" s="2"/>
      <c r="AF1387" s="5"/>
      <c r="AG1387" s="7"/>
      <c r="AH1387" s="3"/>
    </row>
    <row r="1388" spans="1:34" ht="20.25" x14ac:dyDescent="0.3">
      <c r="A1388" s="7"/>
      <c r="B1388" s="7"/>
      <c r="C1388" s="7"/>
      <c r="D1388" s="2"/>
      <c r="E1388" s="2"/>
      <c r="F1388" s="2"/>
      <c r="G1388" s="7"/>
      <c r="H1388" s="7"/>
      <c r="I1388" s="7"/>
      <c r="J1388" s="7"/>
      <c r="K1388" s="2"/>
      <c r="L1388" s="2"/>
      <c r="M1388" s="2"/>
      <c r="N1388" s="2"/>
      <c r="O1388" s="2"/>
      <c r="P1388" s="2"/>
      <c r="Q1388" s="2"/>
      <c r="R1388" s="2"/>
      <c r="S1388" s="7"/>
      <c r="T1388" s="2"/>
      <c r="U1388" s="28"/>
      <c r="V1388" s="2"/>
      <c r="W1388" s="2"/>
      <c r="X1388" s="28"/>
      <c r="Y1388" s="28"/>
      <c r="Z1388" s="28"/>
      <c r="AA1388" s="2"/>
      <c r="AB1388" s="2"/>
      <c r="AC1388" s="2"/>
      <c r="AD1388" s="7"/>
      <c r="AE1388" s="2"/>
      <c r="AF1388" s="5"/>
      <c r="AG1388" s="7"/>
      <c r="AH1388" s="3"/>
    </row>
    <row r="1389" spans="1:34" ht="20.25" x14ac:dyDescent="0.3">
      <c r="A1389" s="7"/>
      <c r="B1389" s="7"/>
      <c r="C1389" s="7"/>
      <c r="D1389" s="2"/>
      <c r="E1389" s="2"/>
      <c r="F1389" s="2"/>
      <c r="G1389" s="7"/>
      <c r="H1389" s="7"/>
      <c r="I1389" s="7"/>
      <c r="J1389" s="7"/>
      <c r="K1389" s="2"/>
      <c r="L1389" s="2"/>
      <c r="M1389" s="2"/>
      <c r="N1389" s="2"/>
      <c r="O1389" s="2"/>
      <c r="P1389" s="2"/>
      <c r="Q1389" s="2"/>
      <c r="R1389" s="2"/>
      <c r="S1389" s="7"/>
      <c r="T1389" s="2"/>
      <c r="U1389" s="28"/>
      <c r="V1389" s="2"/>
      <c r="W1389" s="2"/>
      <c r="X1389" s="28"/>
      <c r="Y1389" s="28"/>
      <c r="Z1389" s="28"/>
      <c r="AA1389" s="2"/>
      <c r="AB1389" s="2"/>
      <c r="AC1389" s="2"/>
      <c r="AD1389" s="7"/>
      <c r="AE1389" s="2"/>
      <c r="AF1389" s="5"/>
      <c r="AG1389" s="7"/>
      <c r="AH1389" s="3"/>
    </row>
    <row r="1390" spans="1:34" ht="20.25" x14ac:dyDescent="0.3">
      <c r="A1390" s="7"/>
      <c r="B1390" s="7"/>
      <c r="C1390" s="7"/>
      <c r="D1390" s="2"/>
      <c r="E1390" s="2"/>
      <c r="F1390" s="2"/>
      <c r="G1390" s="7"/>
      <c r="H1390" s="7"/>
      <c r="I1390" s="7"/>
      <c r="J1390" s="7"/>
      <c r="K1390" s="2"/>
      <c r="L1390" s="2"/>
      <c r="M1390" s="2"/>
      <c r="N1390" s="2"/>
      <c r="O1390" s="2"/>
      <c r="P1390" s="2"/>
      <c r="Q1390" s="2"/>
      <c r="R1390" s="2"/>
      <c r="S1390" s="7"/>
      <c r="T1390" s="2"/>
      <c r="U1390" s="28"/>
      <c r="V1390" s="2"/>
      <c r="W1390" s="2"/>
      <c r="X1390" s="28"/>
      <c r="Y1390" s="28"/>
      <c r="Z1390" s="28"/>
      <c r="AA1390" s="2"/>
      <c r="AB1390" s="2"/>
      <c r="AC1390" s="2"/>
      <c r="AD1390" s="7"/>
      <c r="AE1390" s="2"/>
      <c r="AF1390" s="5"/>
      <c r="AG1390" s="7"/>
      <c r="AH1390" s="3"/>
    </row>
    <row r="1391" spans="1:34" ht="20.25" x14ac:dyDescent="0.3">
      <c r="A1391" s="7"/>
      <c r="B1391" s="7"/>
      <c r="C1391" s="7"/>
      <c r="D1391" s="2"/>
      <c r="E1391" s="2"/>
      <c r="F1391" s="2"/>
      <c r="G1391" s="7"/>
      <c r="H1391" s="7"/>
      <c r="I1391" s="7"/>
      <c r="J1391" s="7"/>
      <c r="K1391" s="2"/>
      <c r="L1391" s="2"/>
      <c r="M1391" s="2"/>
      <c r="N1391" s="2"/>
      <c r="O1391" s="2"/>
      <c r="P1391" s="2"/>
      <c r="Q1391" s="2"/>
      <c r="R1391" s="2"/>
      <c r="S1391" s="7"/>
      <c r="T1391" s="2"/>
      <c r="U1391" s="28"/>
      <c r="V1391" s="2"/>
      <c r="W1391" s="2"/>
      <c r="X1391" s="28"/>
      <c r="Y1391" s="28"/>
      <c r="Z1391" s="28"/>
      <c r="AA1391" s="2"/>
      <c r="AB1391" s="2"/>
      <c r="AC1391" s="2"/>
      <c r="AD1391" s="7"/>
      <c r="AE1391" s="2"/>
      <c r="AF1391" s="5"/>
      <c r="AG1391" s="7"/>
      <c r="AH1391" s="3"/>
    </row>
    <row r="1392" spans="1:34" ht="20.25" x14ac:dyDescent="0.3">
      <c r="A1392" s="7"/>
      <c r="B1392" s="7"/>
      <c r="C1392" s="7"/>
      <c r="D1392" s="2"/>
      <c r="E1392" s="2"/>
      <c r="F1392" s="2"/>
      <c r="G1392" s="7"/>
      <c r="H1392" s="7"/>
      <c r="I1392" s="7"/>
      <c r="J1392" s="7"/>
      <c r="K1392" s="2"/>
      <c r="L1392" s="2"/>
      <c r="M1392" s="2"/>
      <c r="N1392" s="2"/>
      <c r="O1392" s="2"/>
      <c r="P1392" s="2"/>
      <c r="Q1392" s="2"/>
      <c r="R1392" s="2"/>
      <c r="S1392" s="7"/>
      <c r="T1392" s="2"/>
      <c r="U1392" s="28"/>
      <c r="V1392" s="2"/>
      <c r="W1392" s="2"/>
      <c r="X1392" s="28"/>
      <c r="Y1392" s="28"/>
      <c r="Z1392" s="28"/>
      <c r="AA1392" s="2"/>
      <c r="AB1392" s="2"/>
      <c r="AC1392" s="2"/>
      <c r="AD1392" s="7"/>
      <c r="AE1392" s="2"/>
      <c r="AF1392" s="7"/>
      <c r="AG1392" s="7"/>
      <c r="AH1392" s="3"/>
    </row>
    <row r="1394" spans="1:34" ht="18.75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26"/>
      <c r="V1394" s="7"/>
      <c r="W1394" s="7"/>
      <c r="X1394" s="26"/>
      <c r="Y1394" s="26"/>
      <c r="Z1394" s="26"/>
      <c r="AA1394" s="7"/>
      <c r="AB1394" s="7"/>
      <c r="AC1394" s="7"/>
      <c r="AD1394" s="7"/>
      <c r="AE1394" s="7"/>
      <c r="AF1394" s="7"/>
      <c r="AG1394" s="7"/>
      <c r="AH1394" s="7"/>
    </row>
    <row r="1395" spans="1:34" ht="20.25" x14ac:dyDescent="0.3">
      <c r="A1395" s="7"/>
      <c r="B1395" s="7"/>
      <c r="C1395" s="7"/>
      <c r="D1395" s="2"/>
      <c r="E1395" s="2"/>
      <c r="F1395" s="2"/>
      <c r="G1395" s="7"/>
      <c r="H1395" s="7"/>
      <c r="I1395" s="7"/>
      <c r="J1395" s="7"/>
      <c r="K1395" s="2"/>
      <c r="L1395" s="2"/>
      <c r="M1395" s="2"/>
      <c r="N1395" s="2"/>
      <c r="O1395" s="2"/>
      <c r="P1395" s="2"/>
      <c r="Q1395" s="2"/>
      <c r="R1395" s="2"/>
      <c r="S1395" s="7"/>
      <c r="T1395" s="2"/>
      <c r="U1395" s="28"/>
      <c r="V1395" s="2"/>
      <c r="W1395" s="2"/>
      <c r="X1395" s="28"/>
      <c r="Y1395" s="28"/>
      <c r="Z1395" s="28"/>
      <c r="AA1395" s="2"/>
      <c r="AB1395" s="2"/>
      <c r="AC1395" s="2"/>
      <c r="AD1395" s="7"/>
      <c r="AE1395" s="2"/>
      <c r="AF1395" s="7"/>
      <c r="AG1395" s="7"/>
      <c r="AH1395" s="3"/>
    </row>
    <row r="1396" spans="1:34" ht="20.25" x14ac:dyDescent="0.3">
      <c r="A1396" s="7"/>
      <c r="B1396" s="7"/>
      <c r="C1396" s="7"/>
      <c r="D1396" s="2"/>
      <c r="E1396" s="2"/>
      <c r="F1396" s="2"/>
      <c r="G1396" s="7"/>
      <c r="H1396" s="7"/>
      <c r="I1396" s="7"/>
      <c r="J1396" s="7"/>
      <c r="K1396" s="2"/>
      <c r="L1396" s="2"/>
      <c r="M1396" s="2"/>
      <c r="N1396" s="2"/>
      <c r="O1396" s="2"/>
      <c r="P1396" s="2"/>
      <c r="Q1396" s="2"/>
      <c r="R1396" s="2"/>
      <c r="S1396" s="7"/>
      <c r="T1396" s="2"/>
      <c r="U1396" s="28"/>
      <c r="V1396" s="2"/>
      <c r="W1396" s="2"/>
      <c r="X1396" s="28"/>
      <c r="Y1396" s="28"/>
      <c r="Z1396" s="28"/>
      <c r="AA1396" s="2"/>
      <c r="AB1396" s="2"/>
      <c r="AC1396" s="2"/>
      <c r="AD1396" s="7"/>
      <c r="AE1396" s="2"/>
      <c r="AF1396" s="7"/>
      <c r="AG1396" s="7"/>
      <c r="AH1396" s="3"/>
    </row>
    <row r="1397" spans="1:34" ht="20.25" x14ac:dyDescent="0.3">
      <c r="A1397" s="7"/>
      <c r="B1397" s="7"/>
      <c r="C1397" s="7"/>
      <c r="D1397" s="2"/>
      <c r="E1397" s="2"/>
      <c r="F1397" s="2"/>
      <c r="G1397" s="7"/>
      <c r="H1397" s="7"/>
      <c r="I1397" s="7"/>
      <c r="J1397" s="7"/>
      <c r="K1397" s="2"/>
      <c r="L1397" s="2"/>
      <c r="M1397" s="2"/>
      <c r="N1397" s="2"/>
      <c r="O1397" s="2"/>
      <c r="P1397" s="2"/>
      <c r="Q1397" s="2"/>
      <c r="R1397" s="2"/>
      <c r="S1397" s="7"/>
      <c r="T1397" s="2"/>
      <c r="U1397" s="28"/>
      <c r="V1397" s="2"/>
      <c r="W1397" s="2"/>
      <c r="X1397" s="28"/>
      <c r="Y1397" s="28"/>
      <c r="Z1397" s="28"/>
      <c r="AA1397" s="2"/>
      <c r="AB1397" s="2"/>
      <c r="AC1397" s="2"/>
      <c r="AD1397" s="7"/>
      <c r="AE1397" s="2"/>
      <c r="AF1397" s="7"/>
      <c r="AG1397" s="7"/>
      <c r="AH1397" s="3"/>
    </row>
    <row r="1398" spans="1:34" ht="20.25" x14ac:dyDescent="0.3">
      <c r="A1398" s="7"/>
      <c r="B1398" s="7"/>
      <c r="C1398" s="7"/>
      <c r="D1398" s="2"/>
      <c r="E1398" s="2"/>
      <c r="F1398" s="2"/>
      <c r="G1398" s="7"/>
      <c r="H1398" s="7"/>
      <c r="I1398" s="7"/>
      <c r="J1398" s="7"/>
      <c r="K1398" s="2"/>
      <c r="L1398" s="2"/>
      <c r="M1398" s="2"/>
      <c r="N1398" s="2"/>
      <c r="O1398" s="2"/>
      <c r="P1398" s="2"/>
      <c r="Q1398" s="2"/>
      <c r="R1398" s="2"/>
      <c r="S1398" s="7"/>
      <c r="T1398" s="2"/>
      <c r="U1398" s="28"/>
      <c r="V1398" s="2"/>
      <c r="W1398" s="2"/>
      <c r="X1398" s="28"/>
      <c r="Y1398" s="28"/>
      <c r="Z1398" s="28"/>
      <c r="AA1398" s="2"/>
      <c r="AB1398" s="2"/>
      <c r="AC1398" s="2"/>
      <c r="AD1398" s="7"/>
      <c r="AE1398" s="2"/>
      <c r="AF1398" s="7"/>
      <c r="AG1398" s="7"/>
      <c r="AH1398" s="3"/>
    </row>
    <row r="1399" spans="1:34" ht="20.25" x14ac:dyDescent="0.3">
      <c r="A1399" s="7"/>
      <c r="B1399" s="7"/>
      <c r="C1399" s="7"/>
      <c r="D1399" s="2"/>
      <c r="E1399" s="2"/>
      <c r="F1399" s="2"/>
      <c r="G1399" s="7"/>
      <c r="H1399" s="7"/>
      <c r="I1399" s="7"/>
      <c r="J1399" s="7"/>
      <c r="K1399" s="2"/>
      <c r="L1399" s="2"/>
      <c r="M1399" s="2"/>
      <c r="N1399" s="2"/>
      <c r="O1399" s="2"/>
      <c r="P1399" s="2"/>
      <c r="Q1399" s="2"/>
      <c r="R1399" s="2"/>
      <c r="S1399" s="7"/>
      <c r="T1399" s="2"/>
      <c r="U1399" s="28"/>
      <c r="V1399" s="2"/>
      <c r="W1399" s="2"/>
      <c r="X1399" s="28"/>
      <c r="Y1399" s="28"/>
      <c r="Z1399" s="28"/>
      <c r="AA1399" s="2"/>
      <c r="AB1399" s="2"/>
      <c r="AC1399" s="2"/>
      <c r="AD1399" s="7"/>
      <c r="AE1399" s="2"/>
      <c r="AF1399" s="7"/>
      <c r="AG1399" s="7"/>
      <c r="AH1399" s="3"/>
    </row>
    <row r="1400" spans="1:34" ht="20.25" x14ac:dyDescent="0.3">
      <c r="A1400" s="7"/>
      <c r="B1400" s="7"/>
      <c r="C1400" s="7"/>
      <c r="D1400" s="2"/>
      <c r="E1400" s="2"/>
      <c r="F1400" s="2"/>
      <c r="G1400" s="7"/>
      <c r="H1400" s="7"/>
      <c r="I1400" s="7"/>
      <c r="J1400" s="7"/>
      <c r="K1400" s="2"/>
      <c r="L1400" s="2"/>
      <c r="M1400" s="2"/>
      <c r="N1400" s="2"/>
      <c r="O1400" s="2"/>
      <c r="P1400" s="2"/>
      <c r="Q1400" s="2"/>
      <c r="R1400" s="2"/>
      <c r="S1400" s="7"/>
      <c r="T1400" s="2"/>
      <c r="U1400" s="28"/>
      <c r="V1400" s="2"/>
      <c r="W1400" s="2"/>
      <c r="X1400" s="28"/>
      <c r="Y1400" s="28"/>
      <c r="Z1400" s="28"/>
      <c r="AA1400" s="2"/>
      <c r="AB1400" s="2"/>
      <c r="AC1400" s="2"/>
      <c r="AD1400" s="7"/>
      <c r="AE1400" s="2"/>
      <c r="AF1400" s="7"/>
      <c r="AG1400" s="7"/>
      <c r="AH1400" s="3"/>
    </row>
    <row r="1401" spans="1:34" ht="20.25" x14ac:dyDescent="0.3">
      <c r="A1401" s="7"/>
      <c r="B1401" s="7"/>
      <c r="C1401" s="7"/>
      <c r="D1401" s="2"/>
      <c r="E1401" s="2"/>
      <c r="F1401" s="2"/>
      <c r="G1401" s="7"/>
      <c r="H1401" s="7"/>
      <c r="I1401" s="7"/>
      <c r="J1401" s="7"/>
      <c r="K1401" s="2"/>
      <c r="L1401" s="2"/>
      <c r="M1401" s="2"/>
      <c r="N1401" s="2"/>
      <c r="O1401" s="2"/>
      <c r="P1401" s="2"/>
      <c r="Q1401" s="2"/>
      <c r="R1401" s="2"/>
      <c r="S1401" s="7"/>
      <c r="T1401" s="2"/>
      <c r="U1401" s="28"/>
      <c r="V1401" s="2"/>
      <c r="W1401" s="2"/>
      <c r="X1401" s="28"/>
      <c r="Y1401" s="28"/>
      <c r="Z1401" s="28"/>
      <c r="AA1401" s="2"/>
      <c r="AB1401" s="2"/>
      <c r="AC1401" s="2"/>
      <c r="AD1401" s="7"/>
      <c r="AE1401" s="2"/>
      <c r="AF1401" s="7"/>
      <c r="AG1401" s="7"/>
      <c r="AH1401" s="3"/>
    </row>
    <row r="1402" spans="1:34" ht="20.25" x14ac:dyDescent="0.3">
      <c r="A1402" s="7"/>
      <c r="B1402" s="7"/>
      <c r="C1402" s="7"/>
      <c r="D1402" s="2"/>
      <c r="E1402" s="2"/>
      <c r="F1402" s="2"/>
      <c r="G1402" s="7"/>
      <c r="H1402" s="7"/>
      <c r="I1402" s="7"/>
      <c r="J1402" s="7"/>
      <c r="K1402" s="2"/>
      <c r="L1402" s="2"/>
      <c r="M1402" s="2"/>
      <c r="N1402" s="2"/>
      <c r="O1402" s="2"/>
      <c r="P1402" s="2"/>
      <c r="Q1402" s="2"/>
      <c r="R1402" s="2"/>
      <c r="S1402" s="7"/>
      <c r="T1402" s="2"/>
      <c r="U1402" s="28"/>
      <c r="V1402" s="2"/>
      <c r="W1402" s="2"/>
      <c r="X1402" s="28"/>
      <c r="Y1402" s="28"/>
      <c r="Z1402" s="28"/>
      <c r="AA1402" s="2"/>
      <c r="AB1402" s="2"/>
      <c r="AC1402" s="2"/>
      <c r="AD1402" s="7"/>
      <c r="AE1402" s="2"/>
      <c r="AF1402" s="7"/>
      <c r="AG1402" s="7"/>
      <c r="AH1402" s="3"/>
    </row>
    <row r="1403" spans="1:34" ht="20.25" x14ac:dyDescent="0.3">
      <c r="A1403" s="7"/>
      <c r="B1403" s="7"/>
      <c r="C1403" s="7"/>
      <c r="D1403" s="2"/>
      <c r="E1403" s="2"/>
      <c r="F1403" s="2"/>
      <c r="G1403" s="7"/>
      <c r="H1403" s="7"/>
      <c r="I1403" s="7"/>
      <c r="J1403" s="7"/>
      <c r="K1403" s="2"/>
      <c r="L1403" s="2"/>
      <c r="M1403" s="2"/>
      <c r="N1403" s="2"/>
      <c r="O1403" s="2"/>
      <c r="P1403" s="2"/>
      <c r="Q1403" s="2"/>
      <c r="R1403" s="2"/>
      <c r="S1403" s="7"/>
      <c r="T1403" s="2"/>
      <c r="U1403" s="28"/>
      <c r="V1403" s="2"/>
      <c r="W1403" s="2"/>
      <c r="X1403" s="28"/>
      <c r="Y1403" s="28"/>
      <c r="Z1403" s="28"/>
      <c r="AA1403" s="2"/>
      <c r="AB1403" s="2"/>
      <c r="AC1403" s="2"/>
      <c r="AD1403" s="7"/>
      <c r="AE1403" s="2"/>
      <c r="AF1403" s="7"/>
      <c r="AG1403" s="7"/>
      <c r="AH1403" s="3"/>
    </row>
    <row r="1404" spans="1:34" ht="20.25" x14ac:dyDescent="0.3">
      <c r="A1404" s="7"/>
      <c r="B1404" s="7"/>
      <c r="C1404" s="7"/>
      <c r="D1404" s="2"/>
      <c r="E1404" s="2"/>
      <c r="F1404" s="2"/>
      <c r="G1404" s="7"/>
      <c r="H1404" s="7"/>
      <c r="I1404" s="7"/>
      <c r="J1404" s="7"/>
      <c r="K1404" s="2"/>
      <c r="L1404" s="2"/>
      <c r="M1404" s="2"/>
      <c r="N1404" s="2"/>
      <c r="O1404" s="2"/>
      <c r="P1404" s="2"/>
      <c r="Q1404" s="2"/>
      <c r="R1404" s="2"/>
      <c r="S1404" s="7"/>
      <c r="T1404" s="2"/>
      <c r="U1404" s="28"/>
      <c r="V1404" s="2"/>
      <c r="W1404" s="2"/>
      <c r="X1404" s="28"/>
      <c r="Y1404" s="28"/>
      <c r="Z1404" s="28"/>
      <c r="AA1404" s="2"/>
      <c r="AB1404" s="2"/>
      <c r="AC1404" s="2"/>
      <c r="AD1404" s="7"/>
      <c r="AE1404" s="2"/>
      <c r="AF1404" s="4"/>
      <c r="AG1404" s="7"/>
      <c r="AH1404" s="3"/>
    </row>
    <row r="1405" spans="1:34" ht="20.25" x14ac:dyDescent="0.3">
      <c r="A1405" s="7"/>
      <c r="B1405" s="7"/>
      <c r="C1405" s="7"/>
      <c r="D1405" s="2"/>
      <c r="E1405" s="2"/>
      <c r="F1405" s="2"/>
      <c r="G1405" s="7"/>
      <c r="H1405" s="7"/>
      <c r="I1405" s="7"/>
      <c r="J1405" s="7"/>
      <c r="K1405" s="2"/>
      <c r="L1405" s="2"/>
      <c r="M1405" s="2"/>
      <c r="N1405" s="2"/>
      <c r="O1405" s="2"/>
      <c r="P1405" s="2"/>
      <c r="Q1405" s="2"/>
      <c r="R1405" s="2"/>
      <c r="S1405" s="7"/>
      <c r="T1405" s="2"/>
      <c r="U1405" s="28"/>
      <c r="V1405" s="2"/>
      <c r="W1405" s="2"/>
      <c r="X1405" s="28"/>
      <c r="Y1405" s="28"/>
      <c r="Z1405" s="28"/>
      <c r="AA1405" s="2"/>
      <c r="AB1405" s="2"/>
      <c r="AC1405" s="2"/>
      <c r="AD1405" s="7"/>
      <c r="AE1405" s="2"/>
      <c r="AF1405" s="4"/>
      <c r="AG1405" s="7"/>
      <c r="AH1405" s="3"/>
    </row>
    <row r="1406" spans="1:34" ht="20.25" x14ac:dyDescent="0.3">
      <c r="A1406" s="7"/>
      <c r="B1406" s="7"/>
      <c r="C1406" s="7"/>
      <c r="D1406" s="2"/>
      <c r="E1406" s="2"/>
      <c r="F1406" s="2"/>
      <c r="G1406" s="7"/>
      <c r="H1406" s="7"/>
      <c r="I1406" s="7"/>
      <c r="J1406" s="7"/>
      <c r="K1406" s="2"/>
      <c r="L1406" s="2"/>
      <c r="M1406" s="2"/>
      <c r="N1406" s="2"/>
      <c r="O1406" s="2"/>
      <c r="P1406" s="2"/>
      <c r="Q1406" s="2"/>
      <c r="R1406" s="2"/>
      <c r="S1406" s="7"/>
      <c r="T1406" s="2"/>
      <c r="U1406" s="28"/>
      <c r="V1406" s="2"/>
      <c r="W1406" s="2"/>
      <c r="X1406" s="28"/>
      <c r="Y1406" s="28"/>
      <c r="Z1406" s="28"/>
      <c r="AA1406" s="2"/>
      <c r="AB1406" s="2"/>
      <c r="AC1406" s="2"/>
      <c r="AD1406" s="7"/>
      <c r="AE1406" s="2"/>
      <c r="AF1406" s="4"/>
      <c r="AG1406" s="7"/>
      <c r="AH1406" s="3"/>
    </row>
    <row r="1407" spans="1:34" ht="20.25" x14ac:dyDescent="0.3">
      <c r="A1407" s="7"/>
      <c r="B1407" s="7"/>
      <c r="C1407" s="7"/>
      <c r="D1407" s="2"/>
      <c r="E1407" s="2"/>
      <c r="F1407" s="2"/>
      <c r="G1407" s="7"/>
      <c r="H1407" s="7"/>
      <c r="I1407" s="7"/>
      <c r="J1407" s="7"/>
      <c r="K1407" s="2"/>
      <c r="L1407" s="2"/>
      <c r="M1407" s="2"/>
      <c r="N1407" s="2"/>
      <c r="O1407" s="2"/>
      <c r="P1407" s="2"/>
      <c r="Q1407" s="2"/>
      <c r="R1407" s="2"/>
      <c r="S1407" s="7"/>
      <c r="T1407" s="2"/>
      <c r="U1407" s="28"/>
      <c r="V1407" s="2"/>
      <c r="W1407" s="2"/>
      <c r="X1407" s="28"/>
      <c r="Y1407" s="28"/>
      <c r="Z1407" s="28"/>
      <c r="AA1407" s="2"/>
      <c r="AB1407" s="2"/>
      <c r="AC1407" s="2"/>
      <c r="AD1407" s="7"/>
      <c r="AE1407" s="2"/>
      <c r="AF1407" s="4"/>
      <c r="AG1407" s="7"/>
      <c r="AH1407" s="3"/>
    </row>
    <row r="1408" spans="1:34" ht="20.25" x14ac:dyDescent="0.3">
      <c r="A1408" s="7"/>
      <c r="B1408" s="7"/>
      <c r="C1408" s="7"/>
      <c r="D1408" s="2"/>
      <c r="E1408" s="2"/>
      <c r="F1408" s="2"/>
      <c r="G1408" s="7"/>
      <c r="H1408" s="7"/>
      <c r="I1408" s="7"/>
      <c r="J1408" s="7"/>
      <c r="K1408" s="2"/>
      <c r="L1408" s="2"/>
      <c r="M1408" s="2"/>
      <c r="N1408" s="2"/>
      <c r="O1408" s="2"/>
      <c r="P1408" s="2"/>
      <c r="Q1408" s="2"/>
      <c r="R1408" s="2"/>
      <c r="S1408" s="7"/>
      <c r="T1408" s="2"/>
      <c r="U1408" s="28"/>
      <c r="V1408" s="2"/>
      <c r="W1408" s="2"/>
      <c r="X1408" s="28"/>
      <c r="Y1408" s="28"/>
      <c r="Z1408" s="28"/>
      <c r="AA1408" s="2"/>
      <c r="AB1408" s="2"/>
      <c r="AC1408" s="2"/>
      <c r="AD1408" s="7"/>
      <c r="AE1408" s="2"/>
      <c r="AF1408" s="4"/>
      <c r="AG1408" s="7"/>
      <c r="AH1408" s="3"/>
    </row>
    <row r="1409" spans="1:34" ht="20.25" x14ac:dyDescent="0.3">
      <c r="A1409" s="7"/>
      <c r="B1409" s="7"/>
      <c r="C1409" s="7"/>
      <c r="D1409" s="2"/>
      <c r="E1409" s="2"/>
      <c r="F1409" s="2"/>
      <c r="G1409" s="7"/>
      <c r="H1409" s="7"/>
      <c r="I1409" s="7"/>
      <c r="J1409" s="7"/>
      <c r="K1409" s="2"/>
      <c r="L1409" s="2"/>
      <c r="M1409" s="2"/>
      <c r="N1409" s="2"/>
      <c r="O1409" s="2"/>
      <c r="P1409" s="2"/>
      <c r="Q1409" s="2"/>
      <c r="R1409" s="2"/>
      <c r="S1409" s="7"/>
      <c r="T1409" s="2"/>
      <c r="U1409" s="28"/>
      <c r="V1409" s="2"/>
      <c r="W1409" s="2"/>
      <c r="X1409" s="28"/>
      <c r="Y1409" s="28"/>
      <c r="Z1409" s="28"/>
      <c r="AA1409" s="2"/>
      <c r="AB1409" s="2"/>
      <c r="AC1409" s="2"/>
      <c r="AD1409" s="7"/>
      <c r="AE1409" s="2"/>
      <c r="AF1409" s="7"/>
      <c r="AG1409" s="7"/>
      <c r="AH1409" s="3"/>
    </row>
    <row r="1410" spans="1:34" ht="20.25" x14ac:dyDescent="0.3">
      <c r="A1410" s="7"/>
      <c r="B1410" s="7"/>
      <c r="C1410" s="7"/>
      <c r="D1410" s="2"/>
      <c r="E1410" s="2"/>
      <c r="F1410" s="2"/>
      <c r="G1410" s="7"/>
      <c r="H1410" s="7"/>
      <c r="I1410" s="7"/>
      <c r="J1410" s="7"/>
      <c r="K1410" s="2"/>
      <c r="L1410" s="2"/>
      <c r="M1410" s="2"/>
      <c r="N1410" s="2"/>
      <c r="O1410" s="2"/>
      <c r="P1410" s="2"/>
      <c r="Q1410" s="2"/>
      <c r="R1410" s="2"/>
      <c r="S1410" s="7"/>
      <c r="T1410" s="2"/>
      <c r="U1410" s="28"/>
      <c r="V1410" s="2"/>
      <c r="W1410" s="2"/>
      <c r="X1410" s="28"/>
      <c r="Y1410" s="28"/>
      <c r="Z1410" s="28"/>
      <c r="AA1410" s="2"/>
      <c r="AB1410" s="2"/>
      <c r="AC1410" s="2"/>
      <c r="AD1410" s="7"/>
      <c r="AE1410" s="2"/>
      <c r="AF1410" s="5"/>
      <c r="AG1410" s="7"/>
      <c r="AH1410" s="3"/>
    </row>
    <row r="1411" spans="1:34" ht="20.25" x14ac:dyDescent="0.3">
      <c r="A1411" s="7"/>
      <c r="B1411" s="7"/>
      <c r="C1411" s="7"/>
      <c r="D1411" s="2"/>
      <c r="E1411" s="2"/>
      <c r="F1411" s="2"/>
      <c r="G1411" s="7"/>
      <c r="H1411" s="7"/>
      <c r="I1411" s="7"/>
      <c r="J1411" s="7"/>
      <c r="K1411" s="2"/>
      <c r="L1411" s="2"/>
      <c r="M1411" s="2"/>
      <c r="N1411" s="2"/>
      <c r="O1411" s="2"/>
      <c r="P1411" s="2"/>
      <c r="Q1411" s="2"/>
      <c r="R1411" s="2"/>
      <c r="S1411" s="7"/>
      <c r="T1411" s="2"/>
      <c r="U1411" s="28"/>
      <c r="V1411" s="2"/>
      <c r="W1411" s="2"/>
      <c r="X1411" s="28"/>
      <c r="Y1411" s="28"/>
      <c r="Z1411" s="28"/>
      <c r="AA1411" s="2"/>
      <c r="AB1411" s="2"/>
      <c r="AC1411" s="2"/>
      <c r="AD1411" s="7"/>
      <c r="AE1411" s="2"/>
      <c r="AF1411" s="5"/>
      <c r="AG1411" s="7"/>
      <c r="AH1411" s="3"/>
    </row>
    <row r="1412" spans="1:34" ht="20.25" x14ac:dyDescent="0.3">
      <c r="A1412" s="7"/>
      <c r="B1412" s="7"/>
      <c r="C1412" s="7"/>
      <c r="D1412" s="2"/>
      <c r="E1412" s="2"/>
      <c r="F1412" s="2"/>
      <c r="G1412" s="7"/>
      <c r="H1412" s="7"/>
      <c r="I1412" s="7"/>
      <c r="J1412" s="7"/>
      <c r="K1412" s="2"/>
      <c r="L1412" s="2"/>
      <c r="M1412" s="2"/>
      <c r="N1412" s="2"/>
      <c r="O1412" s="2"/>
      <c r="P1412" s="2"/>
      <c r="Q1412" s="2"/>
      <c r="R1412" s="2"/>
      <c r="S1412" s="7"/>
      <c r="T1412" s="2"/>
      <c r="U1412" s="28"/>
      <c r="V1412" s="2"/>
      <c r="W1412" s="2"/>
      <c r="X1412" s="28"/>
      <c r="Y1412" s="28"/>
      <c r="Z1412" s="28"/>
      <c r="AA1412" s="2"/>
      <c r="AB1412" s="2"/>
      <c r="AC1412" s="2"/>
      <c r="AD1412" s="7"/>
      <c r="AE1412" s="2"/>
      <c r="AF1412" s="5"/>
      <c r="AG1412" s="7"/>
      <c r="AH1412" s="3"/>
    </row>
    <row r="1413" spans="1:34" ht="20.25" x14ac:dyDescent="0.3">
      <c r="A1413" s="7"/>
      <c r="B1413" s="7"/>
      <c r="C1413" s="7"/>
      <c r="D1413" s="2"/>
      <c r="E1413" s="2"/>
      <c r="F1413" s="2"/>
      <c r="G1413" s="7"/>
      <c r="H1413" s="7"/>
      <c r="I1413" s="7"/>
      <c r="J1413" s="7"/>
      <c r="K1413" s="2"/>
      <c r="L1413" s="2"/>
      <c r="M1413" s="2"/>
      <c r="N1413" s="2"/>
      <c r="O1413" s="2"/>
      <c r="P1413" s="2"/>
      <c r="Q1413" s="2"/>
      <c r="R1413" s="2"/>
      <c r="S1413" s="7"/>
      <c r="T1413" s="2"/>
      <c r="U1413" s="28"/>
      <c r="V1413" s="2"/>
      <c r="W1413" s="2"/>
      <c r="X1413" s="28"/>
      <c r="Y1413" s="28"/>
      <c r="Z1413" s="28"/>
      <c r="AA1413" s="2"/>
      <c r="AB1413" s="2"/>
      <c r="AC1413" s="2"/>
      <c r="AD1413" s="7"/>
      <c r="AE1413" s="2"/>
      <c r="AF1413" s="5"/>
      <c r="AG1413" s="7"/>
      <c r="AH1413" s="3"/>
    </row>
    <row r="1414" spans="1:34" ht="20.25" x14ac:dyDescent="0.3">
      <c r="A1414" s="7"/>
      <c r="B1414" s="7"/>
      <c r="C1414" s="7"/>
      <c r="D1414" s="2"/>
      <c r="E1414" s="2"/>
      <c r="F1414" s="2"/>
      <c r="G1414" s="7"/>
      <c r="H1414" s="7"/>
      <c r="I1414" s="7"/>
      <c r="J1414" s="7"/>
      <c r="K1414" s="2"/>
      <c r="L1414" s="2"/>
      <c r="M1414" s="2"/>
      <c r="N1414" s="2"/>
      <c r="O1414" s="2"/>
      <c r="P1414" s="2"/>
      <c r="Q1414" s="2"/>
      <c r="R1414" s="2"/>
      <c r="S1414" s="7"/>
      <c r="T1414" s="2"/>
      <c r="U1414" s="28"/>
      <c r="V1414" s="2"/>
      <c r="W1414" s="2"/>
      <c r="X1414" s="28"/>
      <c r="Y1414" s="28"/>
      <c r="Z1414" s="28"/>
      <c r="AA1414" s="2"/>
      <c r="AB1414" s="2"/>
      <c r="AC1414" s="2"/>
      <c r="AD1414" s="7"/>
      <c r="AE1414" s="2"/>
      <c r="AF1414" s="5"/>
      <c r="AG1414" s="7"/>
      <c r="AH1414" s="3"/>
    </row>
    <row r="1415" spans="1:34" ht="20.25" x14ac:dyDescent="0.3">
      <c r="A1415" s="7"/>
      <c r="B1415" s="7"/>
      <c r="C1415" s="7"/>
      <c r="D1415" s="2"/>
      <c r="E1415" s="2"/>
      <c r="F1415" s="2"/>
      <c r="G1415" s="7"/>
      <c r="H1415" s="7"/>
      <c r="I1415" s="7"/>
      <c r="J1415" s="7"/>
      <c r="K1415" s="2"/>
      <c r="L1415" s="2"/>
      <c r="M1415" s="2"/>
      <c r="N1415" s="2"/>
      <c r="O1415" s="2"/>
      <c r="P1415" s="2"/>
      <c r="Q1415" s="2"/>
      <c r="R1415" s="2"/>
      <c r="S1415" s="7"/>
      <c r="T1415" s="2"/>
      <c r="U1415" s="28"/>
      <c r="V1415" s="2"/>
      <c r="W1415" s="2"/>
      <c r="X1415" s="28"/>
      <c r="Y1415" s="28"/>
      <c r="Z1415" s="28"/>
      <c r="AA1415" s="2"/>
      <c r="AB1415" s="2"/>
      <c r="AC1415" s="2"/>
      <c r="AD1415" s="7"/>
      <c r="AE1415" s="2"/>
      <c r="AF1415" s="5"/>
      <c r="AG1415" s="7"/>
      <c r="AH1415" s="3"/>
    </row>
    <row r="1416" spans="1:34" ht="20.25" x14ac:dyDescent="0.3">
      <c r="A1416" s="7"/>
      <c r="B1416" s="7"/>
      <c r="C1416" s="7"/>
      <c r="D1416" s="2"/>
      <c r="E1416" s="2"/>
      <c r="F1416" s="2"/>
      <c r="G1416" s="7"/>
      <c r="H1416" s="7"/>
      <c r="I1416" s="7"/>
      <c r="J1416" s="7"/>
      <c r="K1416" s="2"/>
      <c r="L1416" s="2"/>
      <c r="M1416" s="2"/>
      <c r="N1416" s="2"/>
      <c r="O1416" s="2"/>
      <c r="P1416" s="2"/>
      <c r="Q1416" s="2"/>
      <c r="R1416" s="2"/>
      <c r="S1416" s="7"/>
      <c r="T1416" s="2"/>
      <c r="U1416" s="28"/>
      <c r="V1416" s="2"/>
      <c r="W1416" s="2"/>
      <c r="X1416" s="28"/>
      <c r="Y1416" s="28"/>
      <c r="Z1416" s="28"/>
      <c r="AA1416" s="2"/>
      <c r="AB1416" s="2"/>
      <c r="AC1416" s="2"/>
      <c r="AD1416" s="7"/>
      <c r="AE1416" s="2"/>
      <c r="AF1416" s="5"/>
      <c r="AG1416" s="7"/>
      <c r="AH1416" s="3"/>
    </row>
    <row r="1417" spans="1:34" ht="20.25" x14ac:dyDescent="0.3">
      <c r="A1417" s="7"/>
      <c r="B1417" s="7"/>
      <c r="C1417" s="7"/>
      <c r="D1417" s="2"/>
      <c r="E1417" s="2"/>
      <c r="F1417" s="2"/>
      <c r="G1417" s="7"/>
      <c r="H1417" s="7"/>
      <c r="I1417" s="7"/>
      <c r="J1417" s="7"/>
      <c r="K1417" s="2"/>
      <c r="L1417" s="2"/>
      <c r="M1417" s="2"/>
      <c r="N1417" s="2"/>
      <c r="O1417" s="2"/>
      <c r="P1417" s="2"/>
      <c r="Q1417" s="2"/>
      <c r="R1417" s="2"/>
      <c r="S1417" s="7"/>
      <c r="T1417" s="2"/>
      <c r="U1417" s="28"/>
      <c r="V1417" s="2"/>
      <c r="W1417" s="2"/>
      <c r="X1417" s="28"/>
      <c r="Y1417" s="28"/>
      <c r="Z1417" s="28"/>
      <c r="AA1417" s="2"/>
      <c r="AB1417" s="2"/>
      <c r="AC1417" s="2"/>
      <c r="AD1417" s="7"/>
      <c r="AE1417" s="2"/>
      <c r="AF1417" s="5"/>
      <c r="AG1417" s="7"/>
      <c r="AH1417" s="3"/>
    </row>
    <row r="1418" spans="1:34" ht="20.25" x14ac:dyDescent="0.3">
      <c r="A1418" s="7"/>
      <c r="B1418" s="7"/>
      <c r="C1418" s="7"/>
      <c r="D1418" s="2"/>
      <c r="E1418" s="2"/>
      <c r="F1418" s="2"/>
      <c r="G1418" s="7"/>
      <c r="H1418" s="7"/>
      <c r="I1418" s="7"/>
      <c r="J1418" s="7"/>
      <c r="K1418" s="2"/>
      <c r="L1418" s="2"/>
      <c r="M1418" s="2"/>
      <c r="N1418" s="2"/>
      <c r="O1418" s="2"/>
      <c r="P1418" s="2"/>
      <c r="Q1418" s="2"/>
      <c r="R1418" s="2"/>
      <c r="S1418" s="7"/>
      <c r="T1418" s="2"/>
      <c r="U1418" s="28"/>
      <c r="V1418" s="2"/>
      <c r="W1418" s="2"/>
      <c r="X1418" s="28"/>
      <c r="Y1418" s="28"/>
      <c r="Z1418" s="28"/>
      <c r="AA1418" s="2"/>
      <c r="AB1418" s="2"/>
      <c r="AC1418" s="2"/>
      <c r="AD1418" s="7"/>
      <c r="AE1418" s="2"/>
      <c r="AF1418" s="5"/>
      <c r="AG1418" s="7"/>
      <c r="AH1418" s="3"/>
    </row>
    <row r="1419" spans="1:34" ht="20.25" x14ac:dyDescent="0.3">
      <c r="A1419" s="7"/>
      <c r="B1419" s="7"/>
      <c r="C1419" s="7"/>
      <c r="D1419" s="2"/>
      <c r="E1419" s="2"/>
      <c r="F1419" s="2"/>
      <c r="G1419" s="7"/>
      <c r="H1419" s="7"/>
      <c r="I1419" s="7"/>
      <c r="J1419" s="7"/>
      <c r="K1419" s="2"/>
      <c r="L1419" s="2"/>
      <c r="M1419" s="2"/>
      <c r="N1419" s="2"/>
      <c r="O1419" s="2"/>
      <c r="P1419" s="2"/>
      <c r="Q1419" s="2"/>
      <c r="R1419" s="2"/>
      <c r="S1419" s="7"/>
      <c r="T1419" s="2"/>
      <c r="U1419" s="28"/>
      <c r="V1419" s="2"/>
      <c r="W1419" s="2"/>
      <c r="X1419" s="28"/>
      <c r="Y1419" s="28"/>
      <c r="Z1419" s="28"/>
      <c r="AA1419" s="2"/>
      <c r="AB1419" s="2"/>
      <c r="AC1419" s="2"/>
      <c r="AD1419" s="7"/>
      <c r="AE1419" s="2"/>
      <c r="AF1419" s="5"/>
      <c r="AG1419" s="7"/>
      <c r="AH1419" s="3"/>
    </row>
    <row r="1420" spans="1:34" ht="20.25" x14ac:dyDescent="0.3">
      <c r="A1420" s="7"/>
      <c r="B1420" s="7"/>
      <c r="C1420" s="7"/>
      <c r="D1420" s="2"/>
      <c r="E1420" s="2"/>
      <c r="F1420" s="2"/>
      <c r="G1420" s="7"/>
      <c r="H1420" s="7"/>
      <c r="I1420" s="7"/>
      <c r="J1420" s="7"/>
      <c r="K1420" s="2"/>
      <c r="L1420" s="2"/>
      <c r="M1420" s="2"/>
      <c r="N1420" s="2"/>
      <c r="O1420" s="2"/>
      <c r="P1420" s="2"/>
      <c r="Q1420" s="2"/>
      <c r="R1420" s="2"/>
      <c r="S1420" s="7"/>
      <c r="T1420" s="2"/>
      <c r="U1420" s="28"/>
      <c r="V1420" s="2"/>
      <c r="W1420" s="2"/>
      <c r="X1420" s="28"/>
      <c r="Y1420" s="28"/>
      <c r="Z1420" s="28"/>
      <c r="AA1420" s="2"/>
      <c r="AB1420" s="2"/>
      <c r="AC1420" s="2"/>
      <c r="AD1420" s="7"/>
      <c r="AE1420" s="2"/>
      <c r="AF1420" s="5"/>
      <c r="AG1420" s="7"/>
      <c r="AH1420" s="3"/>
    </row>
    <row r="1421" spans="1:34" ht="20.25" x14ac:dyDescent="0.3">
      <c r="A1421" s="7"/>
      <c r="B1421" s="7"/>
      <c r="C1421" s="7"/>
      <c r="D1421" s="2"/>
      <c r="E1421" s="2"/>
      <c r="F1421" s="2"/>
      <c r="G1421" s="7"/>
      <c r="H1421" s="7"/>
      <c r="I1421" s="7"/>
      <c r="J1421" s="7"/>
      <c r="K1421" s="2"/>
      <c r="L1421" s="2"/>
      <c r="M1421" s="2"/>
      <c r="N1421" s="2"/>
      <c r="O1421" s="2"/>
      <c r="P1421" s="2"/>
      <c r="Q1421" s="2"/>
      <c r="R1421" s="2"/>
      <c r="S1421" s="7"/>
      <c r="T1421" s="2"/>
      <c r="U1421" s="28"/>
      <c r="V1421" s="2"/>
      <c r="W1421" s="2"/>
      <c r="X1421" s="28"/>
      <c r="Y1421" s="28"/>
      <c r="Z1421" s="28"/>
      <c r="AA1421" s="2"/>
      <c r="AB1421" s="2"/>
      <c r="AC1421" s="2"/>
      <c r="AD1421" s="7"/>
      <c r="AE1421" s="2"/>
      <c r="AF1421" s="7"/>
      <c r="AG1421" s="7"/>
      <c r="AH1421" s="3"/>
    </row>
    <row r="1423" spans="1:34" ht="18.75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26"/>
      <c r="V1423" s="7"/>
      <c r="W1423" s="7"/>
      <c r="X1423" s="26"/>
      <c r="Y1423" s="26"/>
      <c r="Z1423" s="26"/>
      <c r="AA1423" s="7"/>
      <c r="AB1423" s="7"/>
      <c r="AC1423" s="7"/>
      <c r="AD1423" s="7"/>
      <c r="AE1423" s="7"/>
      <c r="AF1423" s="7"/>
      <c r="AG1423" s="7"/>
      <c r="AH1423" s="7"/>
    </row>
    <row r="1424" spans="1:34" ht="20.25" x14ac:dyDescent="0.3">
      <c r="A1424" s="7"/>
      <c r="B1424" s="7"/>
      <c r="C1424" s="7"/>
      <c r="D1424" s="2"/>
      <c r="E1424" s="2"/>
      <c r="F1424" s="2"/>
      <c r="G1424" s="7"/>
      <c r="H1424" s="7"/>
      <c r="I1424" s="7"/>
      <c r="J1424" s="7"/>
      <c r="K1424" s="2"/>
      <c r="L1424" s="2"/>
      <c r="M1424" s="2"/>
      <c r="N1424" s="2"/>
      <c r="O1424" s="2"/>
      <c r="P1424" s="2"/>
      <c r="Q1424" s="2"/>
      <c r="R1424" s="2"/>
      <c r="S1424" s="7"/>
      <c r="T1424" s="2"/>
      <c r="U1424" s="28"/>
      <c r="V1424" s="2"/>
      <c r="W1424" s="2"/>
      <c r="X1424" s="28"/>
      <c r="Y1424" s="28"/>
      <c r="Z1424" s="28"/>
      <c r="AA1424" s="2"/>
      <c r="AB1424" s="2"/>
      <c r="AC1424" s="2"/>
      <c r="AD1424" s="7"/>
      <c r="AE1424" s="2"/>
      <c r="AF1424" s="7"/>
      <c r="AG1424" s="7"/>
      <c r="AH1424" s="3"/>
    </row>
    <row r="1425" spans="1:34" ht="20.25" x14ac:dyDescent="0.3">
      <c r="A1425" s="7"/>
      <c r="B1425" s="7"/>
      <c r="C1425" s="7"/>
      <c r="D1425" s="2"/>
      <c r="E1425" s="2"/>
      <c r="F1425" s="2"/>
      <c r="G1425" s="7"/>
      <c r="H1425" s="7"/>
      <c r="I1425" s="7"/>
      <c r="J1425" s="7"/>
      <c r="K1425" s="2"/>
      <c r="L1425" s="2"/>
      <c r="M1425" s="2"/>
      <c r="N1425" s="2"/>
      <c r="O1425" s="2"/>
      <c r="P1425" s="2"/>
      <c r="Q1425" s="2"/>
      <c r="R1425" s="2"/>
      <c r="S1425" s="7"/>
      <c r="T1425" s="2"/>
      <c r="U1425" s="28"/>
      <c r="V1425" s="2"/>
      <c r="W1425" s="2"/>
      <c r="X1425" s="28"/>
      <c r="Y1425" s="28"/>
      <c r="Z1425" s="28"/>
      <c r="AA1425" s="2"/>
      <c r="AB1425" s="2"/>
      <c r="AC1425" s="2"/>
      <c r="AD1425" s="7"/>
      <c r="AE1425" s="2"/>
      <c r="AF1425" s="7"/>
      <c r="AG1425" s="7"/>
      <c r="AH1425" s="3"/>
    </row>
    <row r="1426" spans="1:34" ht="20.25" x14ac:dyDescent="0.3">
      <c r="A1426" s="7"/>
      <c r="B1426" s="7"/>
      <c r="C1426" s="7"/>
      <c r="D1426" s="2"/>
      <c r="E1426" s="2"/>
      <c r="F1426" s="2"/>
      <c r="G1426" s="7"/>
      <c r="H1426" s="7"/>
      <c r="I1426" s="7"/>
      <c r="J1426" s="7"/>
      <c r="K1426" s="2"/>
      <c r="L1426" s="2"/>
      <c r="M1426" s="2"/>
      <c r="N1426" s="2"/>
      <c r="O1426" s="2"/>
      <c r="P1426" s="2"/>
      <c r="Q1426" s="2"/>
      <c r="R1426" s="2"/>
      <c r="S1426" s="7"/>
      <c r="T1426" s="2"/>
      <c r="U1426" s="28"/>
      <c r="V1426" s="2"/>
      <c r="W1426" s="2"/>
      <c r="X1426" s="28"/>
      <c r="Y1426" s="28"/>
      <c r="Z1426" s="28"/>
      <c r="AA1426" s="2"/>
      <c r="AB1426" s="2"/>
      <c r="AC1426" s="2"/>
      <c r="AD1426" s="7"/>
      <c r="AE1426" s="2"/>
      <c r="AF1426" s="7"/>
      <c r="AG1426" s="7"/>
      <c r="AH1426" s="3"/>
    </row>
    <row r="1427" spans="1:34" ht="20.25" x14ac:dyDescent="0.3">
      <c r="A1427" s="7"/>
      <c r="B1427" s="7"/>
      <c r="C1427" s="7"/>
      <c r="D1427" s="2"/>
      <c r="E1427" s="2"/>
      <c r="F1427" s="2"/>
      <c r="G1427" s="7"/>
      <c r="H1427" s="7"/>
      <c r="I1427" s="7"/>
      <c r="J1427" s="7"/>
      <c r="K1427" s="2"/>
      <c r="L1427" s="2"/>
      <c r="M1427" s="2"/>
      <c r="N1427" s="2"/>
      <c r="O1427" s="2"/>
      <c r="P1427" s="2"/>
      <c r="Q1427" s="2"/>
      <c r="R1427" s="2"/>
      <c r="S1427" s="7"/>
      <c r="T1427" s="2"/>
      <c r="U1427" s="28"/>
      <c r="V1427" s="2"/>
      <c r="W1427" s="2"/>
      <c r="X1427" s="28"/>
      <c r="Y1427" s="28"/>
      <c r="Z1427" s="28"/>
      <c r="AA1427" s="2"/>
      <c r="AB1427" s="2"/>
      <c r="AC1427" s="2"/>
      <c r="AD1427" s="7"/>
      <c r="AE1427" s="2"/>
      <c r="AF1427" s="7"/>
      <c r="AG1427" s="7"/>
      <c r="AH1427" s="3"/>
    </row>
    <row r="1428" spans="1:34" ht="20.25" x14ac:dyDescent="0.3">
      <c r="A1428" s="7"/>
      <c r="B1428" s="7"/>
      <c r="C1428" s="7"/>
      <c r="D1428" s="2"/>
      <c r="E1428" s="2"/>
      <c r="F1428" s="2"/>
      <c r="G1428" s="7"/>
      <c r="H1428" s="7"/>
      <c r="I1428" s="7"/>
      <c r="J1428" s="7"/>
      <c r="K1428" s="2"/>
      <c r="L1428" s="2"/>
      <c r="M1428" s="2"/>
      <c r="N1428" s="2"/>
      <c r="O1428" s="2"/>
      <c r="P1428" s="2"/>
      <c r="Q1428" s="2"/>
      <c r="R1428" s="2"/>
      <c r="S1428" s="7"/>
      <c r="T1428" s="2"/>
      <c r="U1428" s="28"/>
      <c r="V1428" s="2"/>
      <c r="W1428" s="2"/>
      <c r="X1428" s="28"/>
      <c r="Y1428" s="28"/>
      <c r="Z1428" s="28"/>
      <c r="AA1428" s="2"/>
      <c r="AB1428" s="2"/>
      <c r="AC1428" s="2"/>
      <c r="AD1428" s="7"/>
      <c r="AE1428" s="2"/>
      <c r="AF1428" s="7"/>
      <c r="AG1428" s="7"/>
      <c r="AH1428" s="3"/>
    </row>
    <row r="1429" spans="1:34" ht="20.25" x14ac:dyDescent="0.3">
      <c r="A1429" s="7"/>
      <c r="B1429" s="7"/>
      <c r="C1429" s="7"/>
      <c r="D1429" s="2"/>
      <c r="E1429" s="2"/>
      <c r="F1429" s="2"/>
      <c r="G1429" s="7"/>
      <c r="H1429" s="7"/>
      <c r="I1429" s="7"/>
      <c r="J1429" s="7"/>
      <c r="K1429" s="2"/>
      <c r="L1429" s="2"/>
      <c r="M1429" s="2"/>
      <c r="N1429" s="2"/>
      <c r="O1429" s="2"/>
      <c r="P1429" s="2"/>
      <c r="Q1429" s="2"/>
      <c r="R1429" s="2"/>
      <c r="S1429" s="7"/>
      <c r="T1429" s="2"/>
      <c r="U1429" s="28"/>
      <c r="V1429" s="2"/>
      <c r="W1429" s="2"/>
      <c r="X1429" s="28"/>
      <c r="Y1429" s="28"/>
      <c r="Z1429" s="28"/>
      <c r="AA1429" s="2"/>
      <c r="AB1429" s="2"/>
      <c r="AC1429" s="2"/>
      <c r="AD1429" s="7"/>
      <c r="AE1429" s="2"/>
      <c r="AF1429" s="7"/>
      <c r="AG1429" s="7"/>
      <c r="AH1429" s="3"/>
    </row>
    <row r="1430" spans="1:34" ht="20.25" x14ac:dyDescent="0.3">
      <c r="A1430" s="7"/>
      <c r="B1430" s="7"/>
      <c r="C1430" s="7"/>
      <c r="D1430" s="2"/>
      <c r="E1430" s="2"/>
      <c r="F1430" s="2"/>
      <c r="G1430" s="7"/>
      <c r="H1430" s="7"/>
      <c r="I1430" s="7"/>
      <c r="J1430" s="7"/>
      <c r="K1430" s="2"/>
      <c r="L1430" s="2"/>
      <c r="M1430" s="2"/>
      <c r="N1430" s="2"/>
      <c r="O1430" s="2"/>
      <c r="P1430" s="2"/>
      <c r="Q1430" s="2"/>
      <c r="R1430" s="2"/>
      <c r="S1430" s="7"/>
      <c r="T1430" s="2"/>
      <c r="U1430" s="28"/>
      <c r="V1430" s="2"/>
      <c r="W1430" s="2"/>
      <c r="X1430" s="28"/>
      <c r="Y1430" s="28"/>
      <c r="Z1430" s="28"/>
      <c r="AA1430" s="2"/>
      <c r="AB1430" s="2"/>
      <c r="AC1430" s="2"/>
      <c r="AD1430" s="7"/>
      <c r="AE1430" s="2"/>
      <c r="AF1430" s="7"/>
      <c r="AG1430" s="7"/>
      <c r="AH1430" s="3"/>
    </row>
    <row r="1431" spans="1:34" ht="20.25" x14ac:dyDescent="0.3">
      <c r="A1431" s="7"/>
      <c r="B1431" s="7"/>
      <c r="C1431" s="7"/>
      <c r="D1431" s="2"/>
      <c r="E1431" s="2"/>
      <c r="F1431" s="2"/>
      <c r="G1431" s="7"/>
      <c r="H1431" s="7"/>
      <c r="I1431" s="7"/>
      <c r="J1431" s="7"/>
      <c r="K1431" s="2"/>
      <c r="L1431" s="2"/>
      <c r="M1431" s="2"/>
      <c r="N1431" s="2"/>
      <c r="O1431" s="2"/>
      <c r="P1431" s="2"/>
      <c r="Q1431" s="2"/>
      <c r="R1431" s="2"/>
      <c r="S1431" s="7"/>
      <c r="T1431" s="2"/>
      <c r="U1431" s="28"/>
      <c r="V1431" s="2"/>
      <c r="W1431" s="2"/>
      <c r="X1431" s="28"/>
      <c r="Y1431" s="28"/>
      <c r="Z1431" s="28"/>
      <c r="AA1431" s="2"/>
      <c r="AB1431" s="2"/>
      <c r="AC1431" s="2"/>
      <c r="AD1431" s="7"/>
      <c r="AE1431" s="2"/>
      <c r="AF1431" s="7"/>
      <c r="AG1431" s="7"/>
      <c r="AH1431" s="3"/>
    </row>
    <row r="1432" spans="1:34" ht="20.25" x14ac:dyDescent="0.3">
      <c r="A1432" s="7"/>
      <c r="B1432" s="7"/>
      <c r="C1432" s="7"/>
      <c r="D1432" s="2"/>
      <c r="E1432" s="2"/>
      <c r="F1432" s="2"/>
      <c r="G1432" s="7"/>
      <c r="H1432" s="7"/>
      <c r="I1432" s="7"/>
      <c r="J1432" s="7"/>
      <c r="K1432" s="2"/>
      <c r="L1432" s="2"/>
      <c r="M1432" s="2"/>
      <c r="N1432" s="2"/>
      <c r="O1432" s="2"/>
      <c r="P1432" s="2"/>
      <c r="Q1432" s="2"/>
      <c r="R1432" s="2"/>
      <c r="S1432" s="7"/>
      <c r="T1432" s="2"/>
      <c r="U1432" s="28"/>
      <c r="V1432" s="2"/>
      <c r="W1432" s="2"/>
      <c r="X1432" s="28"/>
      <c r="Y1432" s="28"/>
      <c r="Z1432" s="28"/>
      <c r="AA1432" s="2"/>
      <c r="AB1432" s="2"/>
      <c r="AC1432" s="2"/>
      <c r="AD1432" s="7"/>
      <c r="AE1432" s="2"/>
      <c r="AF1432" s="7"/>
      <c r="AG1432" s="7"/>
      <c r="AH1432" s="3"/>
    </row>
    <row r="1433" spans="1:34" ht="20.25" x14ac:dyDescent="0.3">
      <c r="A1433" s="7"/>
      <c r="B1433" s="7"/>
      <c r="C1433" s="7"/>
      <c r="D1433" s="2"/>
      <c r="E1433" s="2"/>
      <c r="F1433" s="2"/>
      <c r="G1433" s="7"/>
      <c r="H1433" s="7"/>
      <c r="I1433" s="7"/>
      <c r="J1433" s="7"/>
      <c r="K1433" s="2"/>
      <c r="L1433" s="2"/>
      <c r="M1433" s="2"/>
      <c r="N1433" s="2"/>
      <c r="O1433" s="2"/>
      <c r="P1433" s="2"/>
      <c r="Q1433" s="2"/>
      <c r="R1433" s="2"/>
      <c r="S1433" s="7"/>
      <c r="T1433" s="2"/>
      <c r="U1433" s="28"/>
      <c r="V1433" s="2"/>
      <c r="W1433" s="2"/>
      <c r="X1433" s="28"/>
      <c r="Y1433" s="28"/>
      <c r="Z1433" s="28"/>
      <c r="AA1433" s="2"/>
      <c r="AB1433" s="2"/>
      <c r="AC1433" s="2"/>
      <c r="AD1433" s="7"/>
      <c r="AE1433" s="2"/>
      <c r="AF1433" s="4"/>
      <c r="AG1433" s="7"/>
      <c r="AH1433" s="3"/>
    </row>
    <row r="1434" spans="1:34" ht="20.25" x14ac:dyDescent="0.3">
      <c r="A1434" s="7"/>
      <c r="B1434" s="7"/>
      <c r="C1434" s="7"/>
      <c r="D1434" s="2"/>
      <c r="E1434" s="2"/>
      <c r="F1434" s="2"/>
      <c r="G1434" s="7"/>
      <c r="H1434" s="7"/>
      <c r="I1434" s="7"/>
      <c r="J1434" s="7"/>
      <c r="K1434" s="2"/>
      <c r="L1434" s="2"/>
      <c r="M1434" s="2"/>
      <c r="N1434" s="2"/>
      <c r="O1434" s="2"/>
      <c r="P1434" s="2"/>
      <c r="Q1434" s="2"/>
      <c r="R1434" s="2"/>
      <c r="S1434" s="7"/>
      <c r="T1434" s="2"/>
      <c r="U1434" s="28"/>
      <c r="V1434" s="2"/>
      <c r="W1434" s="2"/>
      <c r="X1434" s="28"/>
      <c r="Y1434" s="28"/>
      <c r="Z1434" s="28"/>
      <c r="AA1434" s="2"/>
      <c r="AB1434" s="2"/>
      <c r="AC1434" s="2"/>
      <c r="AD1434" s="7"/>
      <c r="AE1434" s="2"/>
      <c r="AF1434" s="4"/>
      <c r="AG1434" s="7"/>
      <c r="AH1434" s="3"/>
    </row>
    <row r="1435" spans="1:34" ht="20.25" x14ac:dyDescent="0.3">
      <c r="A1435" s="7"/>
      <c r="B1435" s="7"/>
      <c r="C1435" s="7"/>
      <c r="D1435" s="2"/>
      <c r="E1435" s="2"/>
      <c r="F1435" s="2"/>
      <c r="G1435" s="7"/>
      <c r="H1435" s="7"/>
      <c r="I1435" s="7"/>
      <c r="J1435" s="7"/>
      <c r="K1435" s="2"/>
      <c r="L1435" s="2"/>
      <c r="M1435" s="2"/>
      <c r="N1435" s="2"/>
      <c r="O1435" s="2"/>
      <c r="P1435" s="2"/>
      <c r="Q1435" s="2"/>
      <c r="R1435" s="2"/>
      <c r="S1435" s="7"/>
      <c r="T1435" s="2"/>
      <c r="U1435" s="28"/>
      <c r="V1435" s="2"/>
      <c r="W1435" s="2"/>
      <c r="X1435" s="28"/>
      <c r="Y1435" s="28"/>
      <c r="Z1435" s="28"/>
      <c r="AA1435" s="2"/>
      <c r="AB1435" s="2"/>
      <c r="AC1435" s="2"/>
      <c r="AD1435" s="7"/>
      <c r="AE1435" s="2"/>
      <c r="AF1435" s="4"/>
      <c r="AG1435" s="7"/>
      <c r="AH1435" s="3"/>
    </row>
    <row r="1436" spans="1:34" ht="20.25" x14ac:dyDescent="0.3">
      <c r="A1436" s="7"/>
      <c r="B1436" s="7"/>
      <c r="C1436" s="7"/>
      <c r="D1436" s="2"/>
      <c r="E1436" s="2"/>
      <c r="F1436" s="2"/>
      <c r="G1436" s="7"/>
      <c r="H1436" s="7"/>
      <c r="I1436" s="7"/>
      <c r="J1436" s="7"/>
      <c r="K1436" s="2"/>
      <c r="L1436" s="2"/>
      <c r="M1436" s="2"/>
      <c r="N1436" s="2"/>
      <c r="O1436" s="2"/>
      <c r="P1436" s="2"/>
      <c r="Q1436" s="2"/>
      <c r="R1436" s="2"/>
      <c r="S1436" s="7"/>
      <c r="T1436" s="2"/>
      <c r="U1436" s="28"/>
      <c r="V1436" s="2"/>
      <c r="W1436" s="2"/>
      <c r="X1436" s="28"/>
      <c r="Y1436" s="28"/>
      <c r="Z1436" s="28"/>
      <c r="AA1436" s="2"/>
      <c r="AB1436" s="2"/>
      <c r="AC1436" s="2"/>
      <c r="AD1436" s="7"/>
      <c r="AE1436" s="2"/>
      <c r="AF1436" s="4"/>
      <c r="AG1436" s="7"/>
      <c r="AH1436" s="3"/>
    </row>
    <row r="1437" spans="1:34" ht="20.25" x14ac:dyDescent="0.3">
      <c r="A1437" s="7"/>
      <c r="B1437" s="7"/>
      <c r="C1437" s="7"/>
      <c r="D1437" s="2"/>
      <c r="E1437" s="2"/>
      <c r="F1437" s="2"/>
      <c r="G1437" s="7"/>
      <c r="H1437" s="7"/>
      <c r="I1437" s="7"/>
      <c r="J1437" s="7"/>
      <c r="K1437" s="2"/>
      <c r="L1437" s="2"/>
      <c r="M1437" s="2"/>
      <c r="N1437" s="2"/>
      <c r="O1437" s="2"/>
      <c r="P1437" s="2"/>
      <c r="Q1437" s="2"/>
      <c r="R1437" s="2"/>
      <c r="S1437" s="7"/>
      <c r="T1437" s="2"/>
      <c r="U1437" s="28"/>
      <c r="V1437" s="2"/>
      <c r="W1437" s="2"/>
      <c r="X1437" s="28"/>
      <c r="Y1437" s="28"/>
      <c r="Z1437" s="28"/>
      <c r="AA1437" s="2"/>
      <c r="AB1437" s="2"/>
      <c r="AC1437" s="2"/>
      <c r="AD1437" s="7"/>
      <c r="AE1437" s="2"/>
      <c r="AF1437" s="4"/>
      <c r="AG1437" s="7"/>
      <c r="AH1437" s="3"/>
    </row>
    <row r="1438" spans="1:34" ht="20.25" x14ac:dyDescent="0.3">
      <c r="A1438" s="7"/>
      <c r="B1438" s="7"/>
      <c r="C1438" s="7"/>
      <c r="D1438" s="2"/>
      <c r="E1438" s="2"/>
      <c r="F1438" s="2"/>
      <c r="G1438" s="7"/>
      <c r="H1438" s="7"/>
      <c r="I1438" s="7"/>
      <c r="J1438" s="7"/>
      <c r="K1438" s="2"/>
      <c r="L1438" s="2"/>
      <c r="M1438" s="2"/>
      <c r="N1438" s="2"/>
      <c r="O1438" s="2"/>
      <c r="P1438" s="2"/>
      <c r="Q1438" s="2"/>
      <c r="R1438" s="2"/>
      <c r="S1438" s="7"/>
      <c r="T1438" s="2"/>
      <c r="U1438" s="28"/>
      <c r="V1438" s="2"/>
      <c r="W1438" s="2"/>
      <c r="X1438" s="28"/>
      <c r="Y1438" s="28"/>
      <c r="Z1438" s="28"/>
      <c r="AA1438" s="2"/>
      <c r="AB1438" s="2"/>
      <c r="AC1438" s="2"/>
      <c r="AD1438" s="7"/>
      <c r="AE1438" s="2"/>
      <c r="AF1438" s="7"/>
      <c r="AG1438" s="7"/>
      <c r="AH1438" s="3"/>
    </row>
    <row r="1439" spans="1:34" ht="20.25" x14ac:dyDescent="0.3">
      <c r="A1439" s="7"/>
      <c r="B1439" s="7"/>
      <c r="C1439" s="7"/>
      <c r="D1439" s="2"/>
      <c r="E1439" s="2"/>
      <c r="F1439" s="2"/>
      <c r="G1439" s="7"/>
      <c r="H1439" s="7"/>
      <c r="I1439" s="7"/>
      <c r="J1439" s="7"/>
      <c r="K1439" s="2"/>
      <c r="L1439" s="2"/>
      <c r="M1439" s="2"/>
      <c r="N1439" s="2"/>
      <c r="O1439" s="2"/>
      <c r="P1439" s="2"/>
      <c r="Q1439" s="2"/>
      <c r="R1439" s="2"/>
      <c r="S1439" s="7"/>
      <c r="T1439" s="2"/>
      <c r="U1439" s="28"/>
      <c r="V1439" s="2"/>
      <c r="W1439" s="2"/>
      <c r="X1439" s="28"/>
      <c r="Y1439" s="28"/>
      <c r="Z1439" s="28"/>
      <c r="AA1439" s="2"/>
      <c r="AB1439" s="2"/>
      <c r="AC1439" s="2"/>
      <c r="AD1439" s="7"/>
      <c r="AE1439" s="2"/>
      <c r="AF1439" s="5"/>
      <c r="AG1439" s="7"/>
      <c r="AH1439" s="3"/>
    </row>
    <row r="1440" spans="1:34" ht="20.25" x14ac:dyDescent="0.3">
      <c r="A1440" s="7"/>
      <c r="B1440" s="7"/>
      <c r="C1440" s="7"/>
      <c r="D1440" s="2"/>
      <c r="E1440" s="2"/>
      <c r="F1440" s="2"/>
      <c r="G1440" s="7"/>
      <c r="H1440" s="7"/>
      <c r="I1440" s="7"/>
      <c r="J1440" s="7"/>
      <c r="K1440" s="2"/>
      <c r="L1440" s="2"/>
      <c r="M1440" s="2"/>
      <c r="N1440" s="2"/>
      <c r="O1440" s="2"/>
      <c r="P1440" s="2"/>
      <c r="Q1440" s="2"/>
      <c r="R1440" s="2"/>
      <c r="S1440" s="7"/>
      <c r="T1440" s="2"/>
      <c r="U1440" s="28"/>
      <c r="V1440" s="2"/>
      <c r="W1440" s="2"/>
      <c r="X1440" s="28"/>
      <c r="Y1440" s="28"/>
      <c r="Z1440" s="28"/>
      <c r="AA1440" s="2"/>
      <c r="AB1440" s="2"/>
      <c r="AC1440" s="2"/>
      <c r="AD1440" s="7"/>
      <c r="AE1440" s="2"/>
      <c r="AF1440" s="5"/>
      <c r="AG1440" s="7"/>
      <c r="AH1440" s="3"/>
    </row>
    <row r="1441" spans="1:34" ht="20.25" x14ac:dyDescent="0.3">
      <c r="A1441" s="7"/>
      <c r="B1441" s="7"/>
      <c r="C1441" s="7"/>
      <c r="D1441" s="2"/>
      <c r="E1441" s="2"/>
      <c r="F1441" s="2"/>
      <c r="G1441" s="7"/>
      <c r="H1441" s="7"/>
      <c r="I1441" s="7"/>
      <c r="J1441" s="7"/>
      <c r="K1441" s="2"/>
      <c r="L1441" s="2"/>
      <c r="M1441" s="2"/>
      <c r="N1441" s="2"/>
      <c r="O1441" s="2"/>
      <c r="P1441" s="2"/>
      <c r="Q1441" s="2"/>
      <c r="R1441" s="2"/>
      <c r="S1441" s="7"/>
      <c r="T1441" s="2"/>
      <c r="U1441" s="28"/>
      <c r="V1441" s="2"/>
      <c r="W1441" s="2"/>
      <c r="X1441" s="28"/>
      <c r="Y1441" s="28"/>
      <c r="Z1441" s="28"/>
      <c r="AA1441" s="2"/>
      <c r="AB1441" s="2"/>
      <c r="AC1441" s="2"/>
      <c r="AD1441" s="7"/>
      <c r="AE1441" s="2"/>
      <c r="AF1441" s="5"/>
      <c r="AG1441" s="7"/>
      <c r="AH1441" s="3"/>
    </row>
    <row r="1442" spans="1:34" ht="20.25" x14ac:dyDescent="0.3">
      <c r="A1442" s="7"/>
      <c r="B1442" s="7"/>
      <c r="C1442" s="7"/>
      <c r="D1442" s="2"/>
      <c r="E1442" s="2"/>
      <c r="F1442" s="2"/>
      <c r="G1442" s="7"/>
      <c r="H1442" s="7"/>
      <c r="I1442" s="7"/>
      <c r="J1442" s="7"/>
      <c r="K1442" s="2"/>
      <c r="L1442" s="2"/>
      <c r="M1442" s="2"/>
      <c r="N1442" s="2"/>
      <c r="O1442" s="2"/>
      <c r="P1442" s="2"/>
      <c r="Q1442" s="2"/>
      <c r="R1442" s="2"/>
      <c r="S1442" s="7"/>
      <c r="T1442" s="2"/>
      <c r="U1442" s="28"/>
      <c r="V1442" s="2"/>
      <c r="W1442" s="2"/>
      <c r="X1442" s="28"/>
      <c r="Y1442" s="28"/>
      <c r="Z1442" s="28"/>
      <c r="AA1442" s="2"/>
      <c r="AB1442" s="2"/>
      <c r="AC1442" s="2"/>
      <c r="AD1442" s="7"/>
      <c r="AE1442" s="2"/>
      <c r="AF1442" s="5"/>
      <c r="AG1442" s="7"/>
      <c r="AH1442" s="3"/>
    </row>
    <row r="1443" spans="1:34" ht="20.25" x14ac:dyDescent="0.3">
      <c r="A1443" s="7"/>
      <c r="B1443" s="7"/>
      <c r="C1443" s="7"/>
      <c r="D1443" s="2"/>
      <c r="E1443" s="2"/>
      <c r="F1443" s="2"/>
      <c r="G1443" s="7"/>
      <c r="H1443" s="7"/>
      <c r="I1443" s="7"/>
      <c r="J1443" s="7"/>
      <c r="K1443" s="2"/>
      <c r="L1443" s="2"/>
      <c r="M1443" s="2"/>
      <c r="N1443" s="2"/>
      <c r="O1443" s="2"/>
      <c r="P1443" s="2"/>
      <c r="Q1443" s="2"/>
      <c r="R1443" s="2"/>
      <c r="S1443" s="7"/>
      <c r="T1443" s="2"/>
      <c r="U1443" s="28"/>
      <c r="V1443" s="2"/>
      <c r="W1443" s="2"/>
      <c r="X1443" s="28"/>
      <c r="Y1443" s="28"/>
      <c r="Z1443" s="28"/>
      <c r="AA1443" s="2"/>
      <c r="AB1443" s="2"/>
      <c r="AC1443" s="2"/>
      <c r="AD1443" s="7"/>
      <c r="AE1443" s="2"/>
      <c r="AF1443" s="5"/>
      <c r="AG1443" s="7"/>
      <c r="AH1443" s="3"/>
    </row>
    <row r="1444" spans="1:34" ht="20.25" x14ac:dyDescent="0.3">
      <c r="A1444" s="7"/>
      <c r="B1444" s="7"/>
      <c r="C1444" s="7"/>
      <c r="D1444" s="2"/>
      <c r="E1444" s="2"/>
      <c r="F1444" s="2"/>
      <c r="G1444" s="7"/>
      <c r="H1444" s="7"/>
      <c r="I1444" s="7"/>
      <c r="J1444" s="7"/>
      <c r="K1444" s="2"/>
      <c r="L1444" s="2"/>
      <c r="M1444" s="2"/>
      <c r="N1444" s="2"/>
      <c r="O1444" s="2"/>
      <c r="P1444" s="2"/>
      <c r="Q1444" s="2"/>
      <c r="R1444" s="2"/>
      <c r="S1444" s="7"/>
      <c r="T1444" s="2"/>
      <c r="U1444" s="28"/>
      <c r="V1444" s="2"/>
      <c r="W1444" s="2"/>
      <c r="X1444" s="28"/>
      <c r="Y1444" s="28"/>
      <c r="Z1444" s="28"/>
      <c r="AA1444" s="2"/>
      <c r="AB1444" s="2"/>
      <c r="AC1444" s="2"/>
      <c r="AD1444" s="7"/>
      <c r="AE1444" s="2"/>
      <c r="AF1444" s="5"/>
      <c r="AG1444" s="7"/>
      <c r="AH1444" s="3"/>
    </row>
    <row r="1445" spans="1:34" ht="20.25" x14ac:dyDescent="0.3">
      <c r="A1445" s="7"/>
      <c r="B1445" s="7"/>
      <c r="C1445" s="7"/>
      <c r="D1445" s="2"/>
      <c r="E1445" s="2"/>
      <c r="F1445" s="2"/>
      <c r="G1445" s="7"/>
      <c r="H1445" s="7"/>
      <c r="I1445" s="7"/>
      <c r="J1445" s="7"/>
      <c r="K1445" s="2"/>
      <c r="L1445" s="2"/>
      <c r="M1445" s="2"/>
      <c r="N1445" s="2"/>
      <c r="O1445" s="2"/>
      <c r="P1445" s="2"/>
      <c r="Q1445" s="2"/>
      <c r="R1445" s="2"/>
      <c r="S1445" s="7"/>
      <c r="T1445" s="2"/>
      <c r="U1445" s="28"/>
      <c r="V1445" s="2"/>
      <c r="W1445" s="2"/>
      <c r="X1445" s="28"/>
      <c r="Y1445" s="28"/>
      <c r="Z1445" s="28"/>
      <c r="AA1445" s="2"/>
      <c r="AB1445" s="2"/>
      <c r="AC1445" s="2"/>
      <c r="AD1445" s="7"/>
      <c r="AE1445" s="2"/>
      <c r="AF1445" s="5"/>
      <c r="AG1445" s="7"/>
      <c r="AH1445" s="3"/>
    </row>
    <row r="1446" spans="1:34" ht="20.25" x14ac:dyDescent="0.3">
      <c r="A1446" s="7"/>
      <c r="B1446" s="7"/>
      <c r="C1446" s="7"/>
      <c r="D1446" s="2"/>
      <c r="E1446" s="2"/>
      <c r="F1446" s="2"/>
      <c r="G1446" s="7"/>
      <c r="H1446" s="7"/>
      <c r="I1446" s="7"/>
      <c r="J1446" s="7"/>
      <c r="K1446" s="2"/>
      <c r="L1446" s="2"/>
      <c r="M1446" s="2"/>
      <c r="N1446" s="2"/>
      <c r="O1446" s="2"/>
      <c r="P1446" s="2"/>
      <c r="Q1446" s="2"/>
      <c r="R1446" s="2"/>
      <c r="S1446" s="7"/>
      <c r="T1446" s="2"/>
      <c r="U1446" s="28"/>
      <c r="V1446" s="2"/>
      <c r="W1446" s="2"/>
      <c r="X1446" s="28"/>
      <c r="Y1446" s="28"/>
      <c r="Z1446" s="28"/>
      <c r="AA1446" s="2"/>
      <c r="AB1446" s="2"/>
      <c r="AC1446" s="2"/>
      <c r="AD1446" s="7"/>
      <c r="AE1446" s="2"/>
      <c r="AF1446" s="5"/>
      <c r="AG1446" s="7"/>
      <c r="AH1446" s="3"/>
    </row>
    <row r="1447" spans="1:34" ht="20.25" x14ac:dyDescent="0.3">
      <c r="A1447" s="7"/>
      <c r="B1447" s="7"/>
      <c r="C1447" s="7"/>
      <c r="D1447" s="2"/>
      <c r="E1447" s="2"/>
      <c r="F1447" s="2"/>
      <c r="G1447" s="7"/>
      <c r="H1447" s="7"/>
      <c r="I1447" s="7"/>
      <c r="J1447" s="7"/>
      <c r="K1447" s="2"/>
      <c r="L1447" s="2"/>
      <c r="M1447" s="2"/>
      <c r="N1447" s="2"/>
      <c r="O1447" s="2"/>
      <c r="P1447" s="2"/>
      <c r="Q1447" s="2"/>
      <c r="R1447" s="2"/>
      <c r="S1447" s="7"/>
      <c r="T1447" s="2"/>
      <c r="U1447" s="28"/>
      <c r="V1447" s="2"/>
      <c r="W1447" s="2"/>
      <c r="X1447" s="28"/>
      <c r="Y1447" s="28"/>
      <c r="Z1447" s="28"/>
      <c r="AA1447" s="2"/>
      <c r="AB1447" s="2"/>
      <c r="AC1447" s="2"/>
      <c r="AD1447" s="7"/>
      <c r="AE1447" s="2"/>
      <c r="AF1447" s="5"/>
      <c r="AG1447" s="7"/>
      <c r="AH1447" s="3"/>
    </row>
    <row r="1448" spans="1:34" ht="20.25" x14ac:dyDescent="0.3">
      <c r="A1448" s="7"/>
      <c r="B1448" s="7"/>
      <c r="C1448" s="7"/>
      <c r="D1448" s="2"/>
      <c r="E1448" s="2"/>
      <c r="F1448" s="2"/>
      <c r="G1448" s="7"/>
      <c r="H1448" s="7"/>
      <c r="I1448" s="7"/>
      <c r="J1448" s="7"/>
      <c r="K1448" s="2"/>
      <c r="L1448" s="2"/>
      <c r="M1448" s="2"/>
      <c r="N1448" s="2"/>
      <c r="O1448" s="2"/>
      <c r="P1448" s="2"/>
      <c r="Q1448" s="2"/>
      <c r="R1448" s="2"/>
      <c r="S1448" s="7"/>
      <c r="T1448" s="2"/>
      <c r="U1448" s="28"/>
      <c r="V1448" s="2"/>
      <c r="W1448" s="2"/>
      <c r="X1448" s="28"/>
      <c r="Y1448" s="28"/>
      <c r="Z1448" s="28"/>
      <c r="AA1448" s="2"/>
      <c r="AB1448" s="2"/>
      <c r="AC1448" s="2"/>
      <c r="AD1448" s="7"/>
      <c r="AE1448" s="2"/>
      <c r="AF1448" s="5"/>
      <c r="AG1448" s="7"/>
      <c r="AH1448" s="3"/>
    </row>
    <row r="1449" spans="1:34" ht="20.25" x14ac:dyDescent="0.3">
      <c r="A1449" s="7"/>
      <c r="B1449" s="7"/>
      <c r="C1449" s="7"/>
      <c r="D1449" s="2"/>
      <c r="E1449" s="2"/>
      <c r="F1449" s="2"/>
      <c r="G1449" s="7"/>
      <c r="H1449" s="7"/>
      <c r="I1449" s="7"/>
      <c r="J1449" s="7"/>
      <c r="K1449" s="2"/>
      <c r="L1449" s="2"/>
      <c r="M1449" s="2"/>
      <c r="N1449" s="2"/>
      <c r="O1449" s="2"/>
      <c r="P1449" s="2"/>
      <c r="Q1449" s="2"/>
      <c r="R1449" s="2"/>
      <c r="S1449" s="7"/>
      <c r="T1449" s="2"/>
      <c r="U1449" s="28"/>
      <c r="V1449" s="2"/>
      <c r="W1449" s="2"/>
      <c r="X1449" s="28"/>
      <c r="Y1449" s="28"/>
      <c r="Z1449" s="28"/>
      <c r="AA1449" s="2"/>
      <c r="AB1449" s="2"/>
      <c r="AC1449" s="2"/>
      <c r="AD1449" s="7"/>
      <c r="AE1449" s="2"/>
      <c r="AF1449" s="5"/>
      <c r="AG1449" s="7"/>
      <c r="AH1449" s="3"/>
    </row>
    <row r="1450" spans="1:34" ht="20.25" x14ac:dyDescent="0.3">
      <c r="A1450" s="7"/>
      <c r="B1450" s="7"/>
      <c r="C1450" s="7"/>
      <c r="D1450" s="2"/>
      <c r="E1450" s="2"/>
      <c r="F1450" s="2"/>
      <c r="G1450" s="7"/>
      <c r="H1450" s="7"/>
      <c r="I1450" s="7"/>
      <c r="J1450" s="7"/>
      <c r="K1450" s="2"/>
      <c r="L1450" s="2"/>
      <c r="M1450" s="2"/>
      <c r="N1450" s="2"/>
      <c r="O1450" s="2"/>
      <c r="P1450" s="2"/>
      <c r="Q1450" s="2"/>
      <c r="R1450" s="2"/>
      <c r="S1450" s="7"/>
      <c r="T1450" s="2"/>
      <c r="U1450" s="28"/>
      <c r="V1450" s="2"/>
      <c r="W1450" s="2"/>
      <c r="X1450" s="28"/>
      <c r="Y1450" s="28"/>
      <c r="Z1450" s="28"/>
      <c r="AA1450" s="2"/>
      <c r="AB1450" s="2"/>
      <c r="AC1450" s="2"/>
      <c r="AD1450" s="7"/>
      <c r="AE1450" s="2"/>
      <c r="AF1450" s="7"/>
      <c r="AG1450" s="7"/>
      <c r="AH1450" s="3"/>
    </row>
    <row r="1452" spans="1:34" ht="18.75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26"/>
      <c r="V1452" s="7"/>
      <c r="W1452" s="7"/>
      <c r="X1452" s="26"/>
      <c r="Y1452" s="26"/>
      <c r="Z1452" s="26"/>
      <c r="AA1452" s="7"/>
      <c r="AB1452" s="7"/>
      <c r="AC1452" s="7"/>
      <c r="AD1452" s="7"/>
      <c r="AE1452" s="7"/>
      <c r="AF1452" s="7"/>
      <c r="AG1452" s="7"/>
      <c r="AH1452" s="7"/>
    </row>
    <row r="1453" spans="1:34" ht="20.25" x14ac:dyDescent="0.3">
      <c r="A1453" s="7"/>
      <c r="B1453" s="7"/>
      <c r="C1453" s="7"/>
      <c r="D1453" s="2"/>
      <c r="E1453" s="2"/>
      <c r="F1453" s="2"/>
      <c r="G1453" s="7"/>
      <c r="H1453" s="7"/>
      <c r="I1453" s="7"/>
      <c r="J1453" s="7"/>
      <c r="K1453" s="2"/>
      <c r="L1453" s="2"/>
      <c r="M1453" s="2"/>
      <c r="N1453" s="2"/>
      <c r="O1453" s="2"/>
      <c r="P1453" s="2"/>
      <c r="Q1453" s="2"/>
      <c r="R1453" s="2"/>
      <c r="S1453" s="7"/>
      <c r="T1453" s="2"/>
      <c r="U1453" s="28"/>
      <c r="V1453" s="2"/>
      <c r="W1453" s="2"/>
      <c r="X1453" s="28"/>
      <c r="Y1453" s="28"/>
      <c r="Z1453" s="28"/>
      <c r="AA1453" s="2"/>
      <c r="AB1453" s="2"/>
      <c r="AC1453" s="2"/>
      <c r="AD1453" s="7"/>
      <c r="AE1453" s="2"/>
      <c r="AF1453" s="7"/>
      <c r="AG1453" s="7"/>
      <c r="AH1453" s="3"/>
    </row>
    <row r="1454" spans="1:34" ht="20.25" x14ac:dyDescent="0.3">
      <c r="A1454" s="7"/>
      <c r="B1454" s="7"/>
      <c r="C1454" s="7"/>
      <c r="D1454" s="2"/>
      <c r="E1454" s="2"/>
      <c r="F1454" s="2"/>
      <c r="G1454" s="7"/>
      <c r="H1454" s="7"/>
      <c r="I1454" s="7"/>
      <c r="J1454" s="7"/>
      <c r="K1454" s="2"/>
      <c r="L1454" s="2"/>
      <c r="M1454" s="2"/>
      <c r="N1454" s="2"/>
      <c r="O1454" s="2"/>
      <c r="P1454" s="2"/>
      <c r="Q1454" s="2"/>
      <c r="R1454" s="2"/>
      <c r="S1454" s="7"/>
      <c r="T1454" s="2"/>
      <c r="U1454" s="28"/>
      <c r="V1454" s="2"/>
      <c r="W1454" s="2"/>
      <c r="X1454" s="28"/>
      <c r="Y1454" s="28"/>
      <c r="Z1454" s="28"/>
      <c r="AA1454" s="2"/>
      <c r="AB1454" s="2"/>
      <c r="AC1454" s="2"/>
      <c r="AD1454" s="7"/>
      <c r="AE1454" s="2"/>
      <c r="AF1454" s="7"/>
      <c r="AG1454" s="7"/>
      <c r="AH1454" s="3"/>
    </row>
    <row r="1455" spans="1:34" ht="20.25" x14ac:dyDescent="0.3">
      <c r="A1455" s="7"/>
      <c r="B1455" s="7"/>
      <c r="C1455" s="7"/>
      <c r="D1455" s="2"/>
      <c r="E1455" s="2"/>
      <c r="F1455" s="2"/>
      <c r="G1455" s="7"/>
      <c r="H1455" s="7"/>
      <c r="I1455" s="7"/>
      <c r="J1455" s="7"/>
      <c r="K1455" s="2"/>
      <c r="L1455" s="2"/>
      <c r="M1455" s="2"/>
      <c r="N1455" s="2"/>
      <c r="O1455" s="2"/>
      <c r="P1455" s="2"/>
      <c r="Q1455" s="2"/>
      <c r="R1455" s="2"/>
      <c r="S1455" s="7"/>
      <c r="T1455" s="2"/>
      <c r="U1455" s="28"/>
      <c r="V1455" s="2"/>
      <c r="W1455" s="2"/>
      <c r="X1455" s="28"/>
      <c r="Y1455" s="28"/>
      <c r="Z1455" s="28"/>
      <c r="AA1455" s="2"/>
      <c r="AB1455" s="2"/>
      <c r="AC1455" s="2"/>
      <c r="AD1455" s="7"/>
      <c r="AE1455" s="2"/>
      <c r="AF1455" s="7"/>
      <c r="AG1455" s="7"/>
      <c r="AH1455" s="3"/>
    </row>
    <row r="1456" spans="1:34" ht="20.25" x14ac:dyDescent="0.3">
      <c r="A1456" s="7"/>
      <c r="B1456" s="7"/>
      <c r="C1456" s="7"/>
      <c r="D1456" s="2"/>
      <c r="E1456" s="2"/>
      <c r="F1456" s="2"/>
      <c r="G1456" s="7"/>
      <c r="H1456" s="7"/>
      <c r="I1456" s="7"/>
      <c r="J1456" s="7"/>
      <c r="K1456" s="2"/>
      <c r="L1456" s="2"/>
      <c r="M1456" s="2"/>
      <c r="N1456" s="2"/>
      <c r="O1456" s="2"/>
      <c r="P1456" s="2"/>
      <c r="Q1456" s="2"/>
      <c r="R1456" s="2"/>
      <c r="S1456" s="7"/>
      <c r="T1456" s="2"/>
      <c r="U1456" s="28"/>
      <c r="V1456" s="2"/>
      <c r="W1456" s="2"/>
      <c r="X1456" s="28"/>
      <c r="Y1456" s="28"/>
      <c r="Z1456" s="28"/>
      <c r="AA1456" s="2"/>
      <c r="AB1456" s="2"/>
      <c r="AC1456" s="2"/>
      <c r="AD1456" s="7"/>
      <c r="AE1456" s="2"/>
      <c r="AF1456" s="7"/>
      <c r="AG1456" s="7"/>
      <c r="AH1456" s="3"/>
    </row>
    <row r="1457" spans="1:34" ht="20.25" x14ac:dyDescent="0.3">
      <c r="A1457" s="7"/>
      <c r="B1457" s="7"/>
      <c r="C1457" s="7"/>
      <c r="D1457" s="2"/>
      <c r="E1457" s="2"/>
      <c r="F1457" s="2"/>
      <c r="G1457" s="7"/>
      <c r="H1457" s="7"/>
      <c r="I1457" s="7"/>
      <c r="J1457" s="7"/>
      <c r="K1457" s="2"/>
      <c r="L1457" s="2"/>
      <c r="M1457" s="2"/>
      <c r="N1457" s="2"/>
      <c r="O1457" s="2"/>
      <c r="P1457" s="2"/>
      <c r="Q1457" s="2"/>
      <c r="R1457" s="2"/>
      <c r="S1457" s="7"/>
      <c r="T1457" s="2"/>
      <c r="U1457" s="28"/>
      <c r="V1457" s="2"/>
      <c r="W1457" s="2"/>
      <c r="X1457" s="28"/>
      <c r="Y1457" s="28"/>
      <c r="Z1457" s="28"/>
      <c r="AA1457" s="2"/>
      <c r="AB1457" s="2"/>
      <c r="AC1457" s="2"/>
      <c r="AD1457" s="7"/>
      <c r="AE1457" s="2"/>
      <c r="AF1457" s="7"/>
      <c r="AG1457" s="7"/>
      <c r="AH1457" s="3"/>
    </row>
    <row r="1458" spans="1:34" ht="20.25" x14ac:dyDescent="0.3">
      <c r="A1458" s="7"/>
      <c r="B1458" s="7"/>
      <c r="C1458" s="7"/>
      <c r="D1458" s="2"/>
      <c r="E1458" s="2"/>
      <c r="F1458" s="2"/>
      <c r="G1458" s="7"/>
      <c r="H1458" s="7"/>
      <c r="I1458" s="7"/>
      <c r="J1458" s="7"/>
      <c r="K1458" s="2"/>
      <c r="L1458" s="2"/>
      <c r="M1458" s="2"/>
      <c r="N1458" s="2"/>
      <c r="O1458" s="2"/>
      <c r="P1458" s="2"/>
      <c r="Q1458" s="2"/>
      <c r="R1458" s="2"/>
      <c r="S1458" s="7"/>
      <c r="T1458" s="2"/>
      <c r="U1458" s="28"/>
      <c r="V1458" s="2"/>
      <c r="W1458" s="2"/>
      <c r="X1458" s="28"/>
      <c r="Y1458" s="28"/>
      <c r="Z1458" s="28"/>
      <c r="AA1458" s="2"/>
      <c r="AB1458" s="2"/>
      <c r="AC1458" s="2"/>
      <c r="AD1458" s="7"/>
      <c r="AE1458" s="2"/>
      <c r="AF1458" s="7"/>
      <c r="AG1458" s="7"/>
      <c r="AH1458" s="3"/>
    </row>
    <row r="1459" spans="1:34" ht="20.25" x14ac:dyDescent="0.3">
      <c r="A1459" s="7"/>
      <c r="B1459" s="7"/>
      <c r="C1459" s="7"/>
      <c r="D1459" s="2"/>
      <c r="E1459" s="2"/>
      <c r="F1459" s="2"/>
      <c r="G1459" s="7"/>
      <c r="H1459" s="7"/>
      <c r="I1459" s="7"/>
      <c r="J1459" s="7"/>
      <c r="K1459" s="2"/>
      <c r="L1459" s="2"/>
      <c r="M1459" s="2"/>
      <c r="N1459" s="2"/>
      <c r="O1459" s="2"/>
      <c r="P1459" s="2"/>
      <c r="Q1459" s="2"/>
      <c r="R1459" s="2"/>
      <c r="S1459" s="7"/>
      <c r="T1459" s="2"/>
      <c r="U1459" s="28"/>
      <c r="V1459" s="2"/>
      <c r="W1459" s="2"/>
      <c r="X1459" s="28"/>
      <c r="Y1459" s="28"/>
      <c r="Z1459" s="28"/>
      <c r="AA1459" s="2"/>
      <c r="AB1459" s="2"/>
      <c r="AC1459" s="2"/>
      <c r="AD1459" s="7"/>
      <c r="AE1459" s="2"/>
      <c r="AF1459" s="7"/>
      <c r="AG1459" s="7"/>
      <c r="AH1459" s="3"/>
    </row>
    <row r="1460" spans="1:34" ht="20.25" x14ac:dyDescent="0.3">
      <c r="A1460" s="7"/>
      <c r="B1460" s="7"/>
      <c r="C1460" s="7"/>
      <c r="D1460" s="2"/>
      <c r="E1460" s="2"/>
      <c r="F1460" s="2"/>
      <c r="G1460" s="7"/>
      <c r="H1460" s="7"/>
      <c r="I1460" s="7"/>
      <c r="J1460" s="7"/>
      <c r="K1460" s="2"/>
      <c r="L1460" s="2"/>
      <c r="M1460" s="2"/>
      <c r="N1460" s="2"/>
      <c r="O1460" s="2"/>
      <c r="P1460" s="2"/>
      <c r="Q1460" s="2"/>
      <c r="R1460" s="2"/>
      <c r="S1460" s="7"/>
      <c r="T1460" s="2"/>
      <c r="U1460" s="28"/>
      <c r="V1460" s="2"/>
      <c r="W1460" s="2"/>
      <c r="X1460" s="28"/>
      <c r="Y1460" s="28"/>
      <c r="Z1460" s="28"/>
      <c r="AA1460" s="2"/>
      <c r="AB1460" s="2"/>
      <c r="AC1460" s="2"/>
      <c r="AD1460" s="7"/>
      <c r="AE1460" s="2"/>
      <c r="AF1460" s="7"/>
      <c r="AG1460" s="7"/>
      <c r="AH1460" s="3"/>
    </row>
    <row r="1461" spans="1:34" ht="20.25" x14ac:dyDescent="0.3">
      <c r="A1461" s="7"/>
      <c r="B1461" s="7"/>
      <c r="C1461" s="7"/>
      <c r="D1461" s="2"/>
      <c r="E1461" s="2"/>
      <c r="F1461" s="2"/>
      <c r="G1461" s="7"/>
      <c r="H1461" s="7"/>
      <c r="I1461" s="7"/>
      <c r="J1461" s="7"/>
      <c r="K1461" s="2"/>
      <c r="L1461" s="2"/>
      <c r="M1461" s="2"/>
      <c r="N1461" s="2"/>
      <c r="O1461" s="2"/>
      <c r="P1461" s="2"/>
      <c r="Q1461" s="2"/>
      <c r="R1461" s="2"/>
      <c r="S1461" s="7"/>
      <c r="T1461" s="2"/>
      <c r="U1461" s="28"/>
      <c r="V1461" s="2"/>
      <c r="W1461" s="2"/>
      <c r="X1461" s="28"/>
      <c r="Y1461" s="28"/>
      <c r="Z1461" s="28"/>
      <c r="AA1461" s="2"/>
      <c r="AB1461" s="2"/>
      <c r="AC1461" s="2"/>
      <c r="AD1461" s="7"/>
      <c r="AE1461" s="2"/>
      <c r="AF1461" s="7"/>
      <c r="AG1461" s="7"/>
      <c r="AH1461" s="3"/>
    </row>
    <row r="1462" spans="1:34" ht="20.25" x14ac:dyDescent="0.3">
      <c r="A1462" s="7"/>
      <c r="B1462" s="7"/>
      <c r="C1462" s="7"/>
      <c r="D1462" s="2"/>
      <c r="E1462" s="2"/>
      <c r="F1462" s="2"/>
      <c r="G1462" s="7"/>
      <c r="H1462" s="7"/>
      <c r="I1462" s="7"/>
      <c r="J1462" s="7"/>
      <c r="K1462" s="2"/>
      <c r="L1462" s="2"/>
      <c r="M1462" s="2"/>
      <c r="N1462" s="2"/>
      <c r="O1462" s="2"/>
      <c r="P1462" s="2"/>
      <c r="Q1462" s="2"/>
      <c r="R1462" s="2"/>
      <c r="S1462" s="7"/>
      <c r="T1462" s="2"/>
      <c r="U1462" s="28"/>
      <c r="V1462" s="2"/>
      <c r="W1462" s="2"/>
      <c r="X1462" s="28"/>
      <c r="Y1462" s="28"/>
      <c r="Z1462" s="28"/>
      <c r="AA1462" s="2"/>
      <c r="AB1462" s="2"/>
      <c r="AC1462" s="2"/>
      <c r="AD1462" s="7"/>
      <c r="AE1462" s="2"/>
      <c r="AF1462" s="4"/>
      <c r="AG1462" s="7"/>
      <c r="AH1462" s="3"/>
    </row>
    <row r="1463" spans="1:34" ht="20.25" x14ac:dyDescent="0.3">
      <c r="A1463" s="7"/>
      <c r="B1463" s="7"/>
      <c r="C1463" s="7"/>
      <c r="D1463" s="2"/>
      <c r="E1463" s="2"/>
      <c r="F1463" s="2"/>
      <c r="G1463" s="7"/>
      <c r="H1463" s="7"/>
      <c r="I1463" s="7"/>
      <c r="J1463" s="7"/>
      <c r="K1463" s="2"/>
      <c r="L1463" s="2"/>
      <c r="M1463" s="2"/>
      <c r="N1463" s="2"/>
      <c r="O1463" s="2"/>
      <c r="P1463" s="2"/>
      <c r="Q1463" s="2"/>
      <c r="R1463" s="2"/>
      <c r="S1463" s="7"/>
      <c r="T1463" s="2"/>
      <c r="U1463" s="28"/>
      <c r="V1463" s="2"/>
      <c r="W1463" s="2"/>
      <c r="X1463" s="28"/>
      <c r="Y1463" s="28"/>
      <c r="Z1463" s="28"/>
      <c r="AA1463" s="2"/>
      <c r="AB1463" s="2"/>
      <c r="AC1463" s="2"/>
      <c r="AD1463" s="7"/>
      <c r="AE1463" s="2"/>
      <c r="AF1463" s="4"/>
      <c r="AG1463" s="7"/>
      <c r="AH1463" s="3"/>
    </row>
    <row r="1464" spans="1:34" ht="20.25" x14ac:dyDescent="0.3">
      <c r="A1464" s="7"/>
      <c r="B1464" s="7"/>
      <c r="C1464" s="7"/>
      <c r="D1464" s="2"/>
      <c r="E1464" s="2"/>
      <c r="F1464" s="2"/>
      <c r="G1464" s="7"/>
      <c r="H1464" s="7"/>
      <c r="I1464" s="7"/>
      <c r="J1464" s="7"/>
      <c r="K1464" s="2"/>
      <c r="L1464" s="2"/>
      <c r="M1464" s="2"/>
      <c r="N1464" s="2"/>
      <c r="O1464" s="2"/>
      <c r="P1464" s="2"/>
      <c r="Q1464" s="2"/>
      <c r="R1464" s="2"/>
      <c r="S1464" s="7"/>
      <c r="T1464" s="2"/>
      <c r="U1464" s="28"/>
      <c r="V1464" s="2"/>
      <c r="W1464" s="2"/>
      <c r="X1464" s="28"/>
      <c r="Y1464" s="28"/>
      <c r="Z1464" s="28"/>
      <c r="AA1464" s="2"/>
      <c r="AB1464" s="2"/>
      <c r="AC1464" s="2"/>
      <c r="AD1464" s="7"/>
      <c r="AE1464" s="2"/>
      <c r="AF1464" s="4"/>
      <c r="AG1464" s="7"/>
      <c r="AH1464" s="3"/>
    </row>
    <row r="1465" spans="1:34" ht="20.25" x14ac:dyDescent="0.3">
      <c r="A1465" s="7"/>
      <c r="B1465" s="7"/>
      <c r="C1465" s="7"/>
      <c r="D1465" s="2"/>
      <c r="E1465" s="2"/>
      <c r="F1465" s="2"/>
      <c r="G1465" s="7"/>
      <c r="H1465" s="7"/>
      <c r="I1465" s="7"/>
      <c r="J1465" s="7"/>
      <c r="K1465" s="2"/>
      <c r="L1465" s="2"/>
      <c r="M1465" s="2"/>
      <c r="N1465" s="2"/>
      <c r="O1465" s="2"/>
      <c r="P1465" s="2"/>
      <c r="Q1465" s="2"/>
      <c r="R1465" s="2"/>
      <c r="S1465" s="7"/>
      <c r="T1465" s="2"/>
      <c r="U1465" s="28"/>
      <c r="V1465" s="2"/>
      <c r="W1465" s="2"/>
      <c r="X1465" s="28"/>
      <c r="Y1465" s="28"/>
      <c r="Z1465" s="28"/>
      <c r="AA1465" s="2"/>
      <c r="AB1465" s="2"/>
      <c r="AC1465" s="2"/>
      <c r="AD1465" s="7"/>
      <c r="AE1465" s="2"/>
      <c r="AF1465" s="4"/>
      <c r="AG1465" s="7"/>
      <c r="AH1465" s="3"/>
    </row>
    <row r="1466" spans="1:34" ht="20.25" x14ac:dyDescent="0.3">
      <c r="A1466" s="7"/>
      <c r="B1466" s="7"/>
      <c r="C1466" s="7"/>
      <c r="D1466" s="2"/>
      <c r="E1466" s="2"/>
      <c r="F1466" s="2"/>
      <c r="G1466" s="7"/>
      <c r="H1466" s="7"/>
      <c r="I1466" s="7"/>
      <c r="J1466" s="7"/>
      <c r="K1466" s="2"/>
      <c r="L1466" s="2"/>
      <c r="M1466" s="2"/>
      <c r="N1466" s="2"/>
      <c r="O1466" s="2"/>
      <c r="P1466" s="2"/>
      <c r="Q1466" s="2"/>
      <c r="R1466" s="2"/>
      <c r="S1466" s="7"/>
      <c r="T1466" s="2"/>
      <c r="U1466" s="28"/>
      <c r="V1466" s="2"/>
      <c r="W1466" s="2"/>
      <c r="X1466" s="28"/>
      <c r="Y1466" s="28"/>
      <c r="Z1466" s="28"/>
      <c r="AA1466" s="2"/>
      <c r="AB1466" s="2"/>
      <c r="AC1466" s="2"/>
      <c r="AD1466" s="7"/>
      <c r="AE1466" s="2"/>
      <c r="AF1466" s="4"/>
      <c r="AG1466" s="7"/>
      <c r="AH1466" s="3"/>
    </row>
    <row r="1467" spans="1:34" ht="20.25" x14ac:dyDescent="0.3">
      <c r="A1467" s="7"/>
      <c r="B1467" s="7"/>
      <c r="C1467" s="7"/>
      <c r="D1467" s="2"/>
      <c r="E1467" s="2"/>
      <c r="F1467" s="2"/>
      <c r="G1467" s="7"/>
      <c r="H1467" s="7"/>
      <c r="I1467" s="7"/>
      <c r="J1467" s="7"/>
      <c r="K1467" s="2"/>
      <c r="L1467" s="2"/>
      <c r="M1467" s="2"/>
      <c r="N1467" s="2"/>
      <c r="O1467" s="2"/>
      <c r="P1467" s="2"/>
      <c r="Q1467" s="2"/>
      <c r="R1467" s="2"/>
      <c r="S1467" s="7"/>
      <c r="T1467" s="2"/>
      <c r="U1467" s="28"/>
      <c r="V1467" s="2"/>
      <c r="W1467" s="2"/>
      <c r="X1467" s="28"/>
      <c r="Y1467" s="28"/>
      <c r="Z1467" s="28"/>
      <c r="AA1467" s="2"/>
      <c r="AB1467" s="2"/>
      <c r="AC1467" s="2"/>
      <c r="AD1467" s="7"/>
      <c r="AE1467" s="2"/>
      <c r="AF1467" s="7"/>
      <c r="AG1467" s="7"/>
      <c r="AH1467" s="3"/>
    </row>
    <row r="1468" spans="1:34" ht="20.25" x14ac:dyDescent="0.3">
      <c r="A1468" s="7"/>
      <c r="B1468" s="7"/>
      <c r="C1468" s="7"/>
      <c r="D1468" s="2"/>
      <c r="E1468" s="2"/>
      <c r="F1468" s="2"/>
      <c r="G1468" s="7"/>
      <c r="H1468" s="7"/>
      <c r="I1468" s="7"/>
      <c r="J1468" s="7"/>
      <c r="K1468" s="2"/>
      <c r="L1468" s="2"/>
      <c r="M1468" s="2"/>
      <c r="N1468" s="2"/>
      <c r="O1468" s="2"/>
      <c r="P1468" s="2"/>
      <c r="Q1468" s="2"/>
      <c r="R1468" s="2"/>
      <c r="S1468" s="7"/>
      <c r="T1468" s="2"/>
      <c r="U1468" s="28"/>
      <c r="V1468" s="2"/>
      <c r="W1468" s="2"/>
      <c r="X1468" s="28"/>
      <c r="Y1468" s="28"/>
      <c r="Z1468" s="28"/>
      <c r="AA1468" s="2"/>
      <c r="AB1468" s="2"/>
      <c r="AC1468" s="2"/>
      <c r="AD1468" s="7"/>
      <c r="AE1468" s="2"/>
      <c r="AF1468" s="5"/>
      <c r="AG1468" s="7"/>
      <c r="AH1468" s="3"/>
    </row>
    <row r="1469" spans="1:34" ht="20.25" x14ac:dyDescent="0.3">
      <c r="A1469" s="7"/>
      <c r="B1469" s="7"/>
      <c r="C1469" s="7"/>
      <c r="D1469" s="2"/>
      <c r="E1469" s="2"/>
      <c r="F1469" s="2"/>
      <c r="G1469" s="7"/>
      <c r="H1469" s="7"/>
      <c r="I1469" s="7"/>
      <c r="J1469" s="7"/>
      <c r="K1469" s="2"/>
      <c r="L1469" s="2"/>
      <c r="M1469" s="2"/>
      <c r="N1469" s="2"/>
      <c r="O1469" s="2"/>
      <c r="P1469" s="2"/>
      <c r="Q1469" s="2"/>
      <c r="R1469" s="2"/>
      <c r="S1469" s="7"/>
      <c r="T1469" s="2"/>
      <c r="U1469" s="28"/>
      <c r="V1469" s="2"/>
      <c r="W1469" s="2"/>
      <c r="X1469" s="28"/>
      <c r="Y1469" s="28"/>
      <c r="Z1469" s="28"/>
      <c r="AA1469" s="2"/>
      <c r="AB1469" s="2"/>
      <c r="AC1469" s="2"/>
      <c r="AD1469" s="7"/>
      <c r="AE1469" s="2"/>
      <c r="AF1469" s="5"/>
      <c r="AG1469" s="7"/>
      <c r="AH1469" s="3"/>
    </row>
    <row r="1470" spans="1:34" ht="20.25" x14ac:dyDescent="0.3">
      <c r="A1470" s="7"/>
      <c r="B1470" s="7"/>
      <c r="C1470" s="7"/>
      <c r="D1470" s="2"/>
      <c r="E1470" s="2"/>
      <c r="F1470" s="2"/>
      <c r="G1470" s="7"/>
      <c r="H1470" s="7"/>
      <c r="I1470" s="7"/>
      <c r="J1470" s="7"/>
      <c r="K1470" s="2"/>
      <c r="L1470" s="2"/>
      <c r="M1470" s="2"/>
      <c r="N1470" s="2"/>
      <c r="O1470" s="2"/>
      <c r="P1470" s="2"/>
      <c r="Q1470" s="2"/>
      <c r="R1470" s="2"/>
      <c r="S1470" s="7"/>
      <c r="T1470" s="2"/>
      <c r="U1470" s="28"/>
      <c r="V1470" s="2"/>
      <c r="W1470" s="2"/>
      <c r="X1470" s="28"/>
      <c r="Y1470" s="28"/>
      <c r="Z1470" s="28"/>
      <c r="AA1470" s="2"/>
      <c r="AB1470" s="2"/>
      <c r="AC1470" s="2"/>
      <c r="AD1470" s="7"/>
      <c r="AE1470" s="2"/>
      <c r="AF1470" s="5"/>
      <c r="AG1470" s="7"/>
      <c r="AH1470" s="3"/>
    </row>
    <row r="1471" spans="1:34" ht="20.25" x14ac:dyDescent="0.3">
      <c r="A1471" s="7"/>
      <c r="B1471" s="7"/>
      <c r="C1471" s="7"/>
      <c r="D1471" s="2"/>
      <c r="E1471" s="2"/>
      <c r="F1471" s="2"/>
      <c r="G1471" s="7"/>
      <c r="H1471" s="7"/>
      <c r="I1471" s="7"/>
      <c r="J1471" s="7"/>
      <c r="K1471" s="2"/>
      <c r="L1471" s="2"/>
      <c r="M1471" s="2"/>
      <c r="N1471" s="2"/>
      <c r="O1471" s="2"/>
      <c r="P1471" s="2"/>
      <c r="Q1471" s="2"/>
      <c r="R1471" s="2"/>
      <c r="S1471" s="7"/>
      <c r="T1471" s="2"/>
      <c r="U1471" s="28"/>
      <c r="V1471" s="2"/>
      <c r="W1471" s="2"/>
      <c r="X1471" s="28"/>
      <c r="Y1471" s="28"/>
      <c r="Z1471" s="28"/>
      <c r="AA1471" s="2"/>
      <c r="AB1471" s="2"/>
      <c r="AC1471" s="2"/>
      <c r="AD1471" s="7"/>
      <c r="AE1471" s="2"/>
      <c r="AF1471" s="5"/>
      <c r="AG1471" s="7"/>
      <c r="AH1471" s="3"/>
    </row>
    <row r="1472" spans="1:34" ht="20.25" x14ac:dyDescent="0.3">
      <c r="A1472" s="7"/>
      <c r="B1472" s="7"/>
      <c r="C1472" s="7"/>
      <c r="D1472" s="2"/>
      <c r="E1472" s="2"/>
      <c r="F1472" s="2"/>
      <c r="G1472" s="7"/>
      <c r="H1472" s="7"/>
      <c r="I1472" s="7"/>
      <c r="J1472" s="7"/>
      <c r="K1472" s="2"/>
      <c r="L1472" s="2"/>
      <c r="M1472" s="2"/>
      <c r="N1472" s="2"/>
      <c r="O1472" s="2"/>
      <c r="P1472" s="2"/>
      <c r="Q1472" s="2"/>
      <c r="R1472" s="2"/>
      <c r="S1472" s="7"/>
      <c r="T1472" s="2"/>
      <c r="U1472" s="28"/>
      <c r="V1472" s="2"/>
      <c r="W1472" s="2"/>
      <c r="X1472" s="28"/>
      <c r="Y1472" s="28"/>
      <c r="Z1472" s="28"/>
      <c r="AA1472" s="2"/>
      <c r="AB1472" s="2"/>
      <c r="AC1472" s="2"/>
      <c r="AD1472" s="7"/>
      <c r="AE1472" s="2"/>
      <c r="AF1472" s="5"/>
      <c r="AG1472" s="7"/>
      <c r="AH1472" s="3"/>
    </row>
    <row r="1473" spans="1:34" ht="20.25" x14ac:dyDescent="0.3">
      <c r="A1473" s="7"/>
      <c r="B1473" s="7"/>
      <c r="C1473" s="7"/>
      <c r="D1473" s="2"/>
      <c r="E1473" s="2"/>
      <c r="F1473" s="2"/>
      <c r="G1473" s="7"/>
      <c r="H1473" s="7"/>
      <c r="I1473" s="7"/>
      <c r="J1473" s="7"/>
      <c r="K1473" s="2"/>
      <c r="L1473" s="2"/>
      <c r="M1473" s="2"/>
      <c r="N1473" s="2"/>
      <c r="O1473" s="2"/>
      <c r="P1473" s="2"/>
      <c r="Q1473" s="2"/>
      <c r="R1473" s="2"/>
      <c r="S1473" s="7"/>
      <c r="T1473" s="2"/>
      <c r="U1473" s="28"/>
      <c r="V1473" s="2"/>
      <c r="W1473" s="2"/>
      <c r="X1473" s="28"/>
      <c r="Y1473" s="28"/>
      <c r="Z1473" s="28"/>
      <c r="AA1473" s="2"/>
      <c r="AB1473" s="2"/>
      <c r="AC1473" s="2"/>
      <c r="AD1473" s="7"/>
      <c r="AE1473" s="2"/>
      <c r="AF1473" s="5"/>
      <c r="AG1473" s="7"/>
      <c r="AH1473" s="3"/>
    </row>
    <row r="1474" spans="1:34" ht="20.25" x14ac:dyDescent="0.3">
      <c r="A1474" s="7"/>
      <c r="B1474" s="7"/>
      <c r="C1474" s="7"/>
      <c r="D1474" s="2"/>
      <c r="E1474" s="2"/>
      <c r="F1474" s="2"/>
      <c r="G1474" s="7"/>
      <c r="H1474" s="7"/>
      <c r="I1474" s="7"/>
      <c r="J1474" s="7"/>
      <c r="K1474" s="2"/>
      <c r="L1474" s="2"/>
      <c r="M1474" s="2"/>
      <c r="N1474" s="2"/>
      <c r="O1474" s="2"/>
      <c r="P1474" s="2"/>
      <c r="Q1474" s="2"/>
      <c r="R1474" s="2"/>
      <c r="S1474" s="7"/>
      <c r="T1474" s="2"/>
      <c r="U1474" s="28"/>
      <c r="V1474" s="2"/>
      <c r="W1474" s="2"/>
      <c r="X1474" s="28"/>
      <c r="Y1474" s="28"/>
      <c r="Z1474" s="28"/>
      <c r="AA1474" s="2"/>
      <c r="AB1474" s="2"/>
      <c r="AC1474" s="2"/>
      <c r="AD1474" s="7"/>
      <c r="AE1474" s="2"/>
      <c r="AF1474" s="5"/>
      <c r="AG1474" s="7"/>
      <c r="AH1474" s="3"/>
    </row>
    <row r="1475" spans="1:34" ht="20.25" x14ac:dyDescent="0.3">
      <c r="A1475" s="7"/>
      <c r="B1475" s="7"/>
      <c r="C1475" s="7"/>
      <c r="D1475" s="2"/>
      <c r="E1475" s="2"/>
      <c r="F1475" s="2"/>
      <c r="G1475" s="7"/>
      <c r="H1475" s="7"/>
      <c r="I1475" s="7"/>
      <c r="J1475" s="7"/>
      <c r="K1475" s="2"/>
      <c r="L1475" s="2"/>
      <c r="M1475" s="2"/>
      <c r="N1475" s="2"/>
      <c r="O1475" s="2"/>
      <c r="P1475" s="2"/>
      <c r="Q1475" s="2"/>
      <c r="R1475" s="2"/>
      <c r="S1475" s="7"/>
      <c r="T1475" s="2"/>
      <c r="U1475" s="28"/>
      <c r="V1475" s="2"/>
      <c r="W1475" s="2"/>
      <c r="X1475" s="28"/>
      <c r="Y1475" s="28"/>
      <c r="Z1475" s="28"/>
      <c r="AA1475" s="2"/>
      <c r="AB1475" s="2"/>
      <c r="AC1475" s="2"/>
      <c r="AD1475" s="7"/>
      <c r="AE1475" s="2"/>
      <c r="AF1475" s="5"/>
      <c r="AG1475" s="7"/>
      <c r="AH1475" s="3"/>
    </row>
    <row r="1476" spans="1:34" ht="20.25" x14ac:dyDescent="0.3">
      <c r="A1476" s="7"/>
      <c r="B1476" s="7"/>
      <c r="C1476" s="7"/>
      <c r="D1476" s="2"/>
      <c r="E1476" s="2"/>
      <c r="F1476" s="2"/>
      <c r="G1476" s="7"/>
      <c r="H1476" s="7"/>
      <c r="I1476" s="7"/>
      <c r="J1476" s="7"/>
      <c r="K1476" s="2"/>
      <c r="L1476" s="2"/>
      <c r="M1476" s="2"/>
      <c r="N1476" s="2"/>
      <c r="O1476" s="2"/>
      <c r="P1476" s="2"/>
      <c r="Q1476" s="2"/>
      <c r="R1476" s="2"/>
      <c r="S1476" s="7"/>
      <c r="T1476" s="2"/>
      <c r="U1476" s="28"/>
      <c r="V1476" s="2"/>
      <c r="W1476" s="2"/>
      <c r="X1476" s="28"/>
      <c r="Y1476" s="28"/>
      <c r="Z1476" s="28"/>
      <c r="AA1476" s="2"/>
      <c r="AB1476" s="2"/>
      <c r="AC1476" s="2"/>
      <c r="AD1476" s="7"/>
      <c r="AE1476" s="2"/>
      <c r="AF1476" s="5"/>
      <c r="AG1476" s="7"/>
      <c r="AH1476" s="3"/>
    </row>
    <row r="1477" spans="1:34" ht="20.25" x14ac:dyDescent="0.3">
      <c r="A1477" s="7"/>
      <c r="B1477" s="7"/>
      <c r="C1477" s="7"/>
      <c r="D1477" s="2"/>
      <c r="E1477" s="2"/>
      <c r="F1477" s="2"/>
      <c r="G1477" s="7"/>
      <c r="H1477" s="7"/>
      <c r="I1477" s="7"/>
      <c r="J1477" s="7"/>
      <c r="K1477" s="2"/>
      <c r="L1477" s="2"/>
      <c r="M1477" s="2"/>
      <c r="N1477" s="2"/>
      <c r="O1477" s="2"/>
      <c r="P1477" s="2"/>
      <c r="Q1477" s="2"/>
      <c r="R1477" s="2"/>
      <c r="S1477" s="7"/>
      <c r="T1477" s="2"/>
      <c r="U1477" s="28"/>
      <c r="V1477" s="2"/>
      <c r="W1477" s="2"/>
      <c r="X1477" s="28"/>
      <c r="Y1477" s="28"/>
      <c r="Z1477" s="28"/>
      <c r="AA1477" s="2"/>
      <c r="AB1477" s="2"/>
      <c r="AC1477" s="2"/>
      <c r="AD1477" s="7"/>
      <c r="AE1477" s="2"/>
      <c r="AF1477" s="5"/>
      <c r="AG1477" s="7"/>
      <c r="AH1477" s="3"/>
    </row>
    <row r="1478" spans="1:34" ht="20.25" x14ac:dyDescent="0.3">
      <c r="A1478" s="7"/>
      <c r="B1478" s="7"/>
      <c r="C1478" s="7"/>
      <c r="D1478" s="2"/>
      <c r="E1478" s="2"/>
      <c r="F1478" s="2"/>
      <c r="G1478" s="7"/>
      <c r="H1478" s="7"/>
      <c r="I1478" s="7"/>
      <c r="J1478" s="7"/>
      <c r="K1478" s="2"/>
      <c r="L1478" s="2"/>
      <c r="M1478" s="2"/>
      <c r="N1478" s="2"/>
      <c r="O1478" s="2"/>
      <c r="P1478" s="2"/>
      <c r="Q1478" s="2"/>
      <c r="R1478" s="2"/>
      <c r="S1478" s="7"/>
      <c r="T1478" s="2"/>
      <c r="U1478" s="28"/>
      <c r="V1478" s="2"/>
      <c r="W1478" s="2"/>
      <c r="X1478" s="28"/>
      <c r="Y1478" s="28"/>
      <c r="Z1478" s="28"/>
      <c r="AA1478" s="2"/>
      <c r="AB1478" s="2"/>
      <c r="AC1478" s="2"/>
      <c r="AD1478" s="7"/>
      <c r="AE1478" s="2"/>
      <c r="AF1478" s="5"/>
      <c r="AG1478" s="7"/>
      <c r="AH1478" s="3"/>
    </row>
    <row r="1479" spans="1:34" ht="20.25" x14ac:dyDescent="0.3">
      <c r="A1479" s="7"/>
      <c r="B1479" s="7"/>
      <c r="C1479" s="7"/>
      <c r="D1479" s="2"/>
      <c r="E1479" s="2"/>
      <c r="F1479" s="2"/>
      <c r="G1479" s="7"/>
      <c r="H1479" s="7"/>
      <c r="I1479" s="7"/>
      <c r="J1479" s="7"/>
      <c r="K1479" s="2"/>
      <c r="L1479" s="2"/>
      <c r="M1479" s="2"/>
      <c r="N1479" s="2"/>
      <c r="O1479" s="2"/>
      <c r="P1479" s="2"/>
      <c r="Q1479" s="2"/>
      <c r="R1479" s="2"/>
      <c r="S1479" s="7"/>
      <c r="T1479" s="2"/>
      <c r="U1479" s="28"/>
      <c r="V1479" s="2"/>
      <c r="W1479" s="2"/>
      <c r="X1479" s="28"/>
      <c r="Y1479" s="28"/>
      <c r="Z1479" s="28"/>
      <c r="AA1479" s="2"/>
      <c r="AB1479" s="2"/>
      <c r="AC1479" s="2"/>
      <c r="AD1479" s="7"/>
      <c r="AE1479" s="2"/>
      <c r="AF1479" s="7"/>
      <c r="AG1479" s="7"/>
      <c r="AH1479" s="3"/>
    </row>
    <row r="1481" spans="1:34" ht="18.75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26"/>
      <c r="V1481" s="7"/>
      <c r="W1481" s="7"/>
      <c r="X1481" s="26"/>
      <c r="Y1481" s="26"/>
      <c r="Z1481" s="26"/>
      <c r="AA1481" s="7"/>
      <c r="AB1481" s="7"/>
      <c r="AC1481" s="7"/>
      <c r="AD1481" s="7"/>
      <c r="AE1481" s="7"/>
      <c r="AF1481" s="7"/>
      <c r="AG1481" s="7"/>
      <c r="AH1481" s="7"/>
    </row>
    <row r="1482" spans="1:34" ht="20.25" x14ac:dyDescent="0.3">
      <c r="A1482" s="7"/>
      <c r="B1482" s="7"/>
      <c r="C1482" s="7"/>
      <c r="D1482" s="2"/>
      <c r="E1482" s="2"/>
      <c r="F1482" s="2"/>
      <c r="G1482" s="7"/>
      <c r="H1482" s="7"/>
      <c r="I1482" s="7"/>
      <c r="J1482" s="7"/>
      <c r="K1482" s="2"/>
      <c r="L1482" s="2"/>
      <c r="M1482" s="2"/>
      <c r="N1482" s="2"/>
      <c r="O1482" s="2"/>
      <c r="P1482" s="2"/>
      <c r="Q1482" s="2"/>
      <c r="R1482" s="2"/>
      <c r="S1482" s="7"/>
      <c r="T1482" s="2"/>
      <c r="U1482" s="28"/>
      <c r="V1482" s="2"/>
      <c r="W1482" s="2"/>
      <c r="X1482" s="28"/>
      <c r="Y1482" s="28"/>
      <c r="Z1482" s="28"/>
      <c r="AA1482" s="2"/>
      <c r="AB1482" s="2"/>
      <c r="AC1482" s="2"/>
      <c r="AD1482" s="7"/>
      <c r="AE1482" s="2"/>
      <c r="AF1482" s="7"/>
      <c r="AG1482" s="7"/>
      <c r="AH1482" s="3"/>
    </row>
    <row r="1483" spans="1:34" ht="20.25" x14ac:dyDescent="0.3">
      <c r="A1483" s="7"/>
      <c r="B1483" s="7"/>
      <c r="C1483" s="7"/>
      <c r="D1483" s="2"/>
      <c r="E1483" s="2"/>
      <c r="F1483" s="2"/>
      <c r="G1483" s="7"/>
      <c r="H1483" s="7"/>
      <c r="I1483" s="7"/>
      <c r="J1483" s="7"/>
      <c r="K1483" s="2"/>
      <c r="L1483" s="2"/>
      <c r="M1483" s="2"/>
      <c r="N1483" s="2"/>
      <c r="O1483" s="2"/>
      <c r="P1483" s="2"/>
      <c r="Q1483" s="2"/>
      <c r="R1483" s="2"/>
      <c r="S1483" s="7"/>
      <c r="T1483" s="2"/>
      <c r="U1483" s="28"/>
      <c r="V1483" s="2"/>
      <c r="W1483" s="2"/>
      <c r="X1483" s="28"/>
      <c r="Y1483" s="28"/>
      <c r="Z1483" s="28"/>
      <c r="AA1483" s="2"/>
      <c r="AB1483" s="2"/>
      <c r="AC1483" s="2"/>
      <c r="AD1483" s="7"/>
      <c r="AE1483" s="2"/>
      <c r="AF1483" s="7"/>
      <c r="AG1483" s="7"/>
      <c r="AH1483" s="3"/>
    </row>
    <row r="1484" spans="1:34" ht="20.25" x14ac:dyDescent="0.3">
      <c r="A1484" s="7"/>
      <c r="B1484" s="7"/>
      <c r="C1484" s="7"/>
      <c r="D1484" s="2"/>
      <c r="E1484" s="2"/>
      <c r="F1484" s="2"/>
      <c r="G1484" s="7"/>
      <c r="H1484" s="7"/>
      <c r="I1484" s="7"/>
      <c r="J1484" s="7"/>
      <c r="K1484" s="2"/>
      <c r="L1484" s="2"/>
      <c r="M1484" s="2"/>
      <c r="N1484" s="2"/>
      <c r="O1484" s="2"/>
      <c r="P1484" s="2"/>
      <c r="Q1484" s="2"/>
      <c r="R1484" s="2"/>
      <c r="S1484" s="7"/>
      <c r="T1484" s="2"/>
      <c r="U1484" s="28"/>
      <c r="V1484" s="2"/>
      <c r="W1484" s="2"/>
      <c r="X1484" s="28"/>
      <c r="Y1484" s="28"/>
      <c r="Z1484" s="28"/>
      <c r="AA1484" s="2"/>
      <c r="AB1484" s="2"/>
      <c r="AC1484" s="2"/>
      <c r="AD1484" s="7"/>
      <c r="AE1484" s="2"/>
      <c r="AF1484" s="7"/>
      <c r="AG1484" s="7"/>
      <c r="AH1484" s="3"/>
    </row>
    <row r="1485" spans="1:34" ht="20.25" x14ac:dyDescent="0.3">
      <c r="A1485" s="7"/>
      <c r="B1485" s="7"/>
      <c r="C1485" s="7"/>
      <c r="D1485" s="2"/>
      <c r="E1485" s="2"/>
      <c r="F1485" s="2"/>
      <c r="G1485" s="7"/>
      <c r="H1485" s="7"/>
      <c r="I1485" s="7"/>
      <c r="J1485" s="7"/>
      <c r="K1485" s="2"/>
      <c r="L1485" s="2"/>
      <c r="M1485" s="2"/>
      <c r="N1485" s="2"/>
      <c r="O1485" s="2"/>
      <c r="P1485" s="2"/>
      <c r="Q1485" s="2"/>
      <c r="R1485" s="2"/>
      <c r="S1485" s="7"/>
      <c r="T1485" s="2"/>
      <c r="U1485" s="28"/>
      <c r="V1485" s="2"/>
      <c r="W1485" s="2"/>
      <c r="X1485" s="28"/>
      <c r="Y1485" s="28"/>
      <c r="Z1485" s="28"/>
      <c r="AA1485" s="2"/>
      <c r="AB1485" s="2"/>
      <c r="AC1485" s="2"/>
      <c r="AD1485" s="7"/>
      <c r="AE1485" s="2"/>
      <c r="AF1485" s="7"/>
      <c r="AG1485" s="7"/>
      <c r="AH1485" s="3"/>
    </row>
    <row r="1486" spans="1:34" ht="20.25" x14ac:dyDescent="0.3">
      <c r="A1486" s="7"/>
      <c r="B1486" s="7"/>
      <c r="C1486" s="7"/>
      <c r="D1486" s="2"/>
      <c r="E1486" s="2"/>
      <c r="F1486" s="2"/>
      <c r="G1486" s="7"/>
      <c r="H1486" s="7"/>
      <c r="I1486" s="7"/>
      <c r="J1486" s="7"/>
      <c r="K1486" s="2"/>
      <c r="L1486" s="2"/>
      <c r="M1486" s="2"/>
      <c r="N1486" s="2"/>
      <c r="O1486" s="2"/>
      <c r="P1486" s="2"/>
      <c r="Q1486" s="2"/>
      <c r="R1486" s="2"/>
      <c r="S1486" s="7"/>
      <c r="T1486" s="2"/>
      <c r="U1486" s="28"/>
      <c r="V1486" s="2"/>
      <c r="W1486" s="2"/>
      <c r="X1486" s="28"/>
      <c r="Y1486" s="28"/>
      <c r="Z1486" s="28"/>
      <c r="AA1486" s="2"/>
      <c r="AB1486" s="2"/>
      <c r="AC1486" s="2"/>
      <c r="AD1486" s="7"/>
      <c r="AE1486" s="2"/>
      <c r="AF1486" s="7"/>
      <c r="AG1486" s="7"/>
      <c r="AH1486" s="3"/>
    </row>
    <row r="1487" spans="1:34" ht="20.25" x14ac:dyDescent="0.3">
      <c r="A1487" s="7"/>
      <c r="B1487" s="7"/>
      <c r="C1487" s="7"/>
      <c r="D1487" s="2"/>
      <c r="E1487" s="2"/>
      <c r="F1487" s="2"/>
      <c r="G1487" s="7"/>
      <c r="H1487" s="7"/>
      <c r="I1487" s="7"/>
      <c r="J1487" s="7"/>
      <c r="K1487" s="2"/>
      <c r="L1487" s="2"/>
      <c r="M1487" s="2"/>
      <c r="N1487" s="2"/>
      <c r="O1487" s="2"/>
      <c r="P1487" s="2"/>
      <c r="Q1487" s="2"/>
      <c r="R1487" s="2"/>
      <c r="S1487" s="7"/>
      <c r="T1487" s="2"/>
      <c r="U1487" s="28"/>
      <c r="V1487" s="2"/>
      <c r="W1487" s="2"/>
      <c r="X1487" s="28"/>
      <c r="Y1487" s="28"/>
      <c r="Z1487" s="28"/>
      <c r="AA1487" s="2"/>
      <c r="AB1487" s="2"/>
      <c r="AC1487" s="2"/>
      <c r="AD1487" s="7"/>
      <c r="AE1487" s="2"/>
      <c r="AF1487" s="7"/>
      <c r="AG1487" s="7"/>
      <c r="AH1487" s="3"/>
    </row>
    <row r="1488" spans="1:34" ht="20.25" x14ac:dyDescent="0.3">
      <c r="A1488" s="7"/>
      <c r="B1488" s="7"/>
      <c r="C1488" s="7"/>
      <c r="D1488" s="2"/>
      <c r="E1488" s="2"/>
      <c r="F1488" s="2"/>
      <c r="G1488" s="7"/>
      <c r="H1488" s="7"/>
      <c r="I1488" s="7"/>
      <c r="J1488" s="7"/>
      <c r="K1488" s="2"/>
      <c r="L1488" s="2"/>
      <c r="M1488" s="2"/>
      <c r="N1488" s="2"/>
      <c r="O1488" s="2"/>
      <c r="P1488" s="2"/>
      <c r="Q1488" s="2"/>
      <c r="R1488" s="2"/>
      <c r="S1488" s="7"/>
      <c r="T1488" s="2"/>
      <c r="U1488" s="28"/>
      <c r="V1488" s="2"/>
      <c r="W1488" s="2"/>
      <c r="X1488" s="28"/>
      <c r="Y1488" s="28"/>
      <c r="Z1488" s="28"/>
      <c r="AA1488" s="2"/>
      <c r="AB1488" s="2"/>
      <c r="AC1488" s="2"/>
      <c r="AD1488" s="7"/>
      <c r="AE1488" s="2"/>
      <c r="AF1488" s="7"/>
      <c r="AG1488" s="7"/>
      <c r="AH1488" s="3"/>
    </row>
    <row r="1489" spans="1:34" ht="20.25" x14ac:dyDescent="0.3">
      <c r="A1489" s="7"/>
      <c r="B1489" s="7"/>
      <c r="C1489" s="7"/>
      <c r="D1489" s="2"/>
      <c r="E1489" s="2"/>
      <c r="F1489" s="2"/>
      <c r="G1489" s="7"/>
      <c r="H1489" s="7"/>
      <c r="I1489" s="7"/>
      <c r="J1489" s="7"/>
      <c r="K1489" s="2"/>
      <c r="L1489" s="2"/>
      <c r="M1489" s="2"/>
      <c r="N1489" s="2"/>
      <c r="O1489" s="2"/>
      <c r="P1489" s="2"/>
      <c r="Q1489" s="2"/>
      <c r="R1489" s="2"/>
      <c r="S1489" s="7"/>
      <c r="T1489" s="2"/>
      <c r="U1489" s="28"/>
      <c r="V1489" s="2"/>
      <c r="W1489" s="2"/>
      <c r="X1489" s="28"/>
      <c r="Y1489" s="28"/>
      <c r="Z1489" s="28"/>
      <c r="AA1489" s="2"/>
      <c r="AB1489" s="2"/>
      <c r="AC1489" s="2"/>
      <c r="AD1489" s="7"/>
      <c r="AE1489" s="2"/>
      <c r="AF1489" s="7"/>
      <c r="AG1489" s="7"/>
      <c r="AH1489" s="3"/>
    </row>
    <row r="1490" spans="1:34" ht="20.25" x14ac:dyDescent="0.3">
      <c r="A1490" s="7"/>
      <c r="B1490" s="7"/>
      <c r="C1490" s="7"/>
      <c r="D1490" s="2"/>
      <c r="E1490" s="2"/>
      <c r="F1490" s="2"/>
      <c r="G1490" s="7"/>
      <c r="H1490" s="7"/>
      <c r="I1490" s="7"/>
      <c r="J1490" s="7"/>
      <c r="K1490" s="2"/>
      <c r="L1490" s="2"/>
      <c r="M1490" s="2"/>
      <c r="N1490" s="2"/>
      <c r="O1490" s="2"/>
      <c r="P1490" s="2"/>
      <c r="Q1490" s="2"/>
      <c r="R1490" s="2"/>
      <c r="S1490" s="7"/>
      <c r="T1490" s="2"/>
      <c r="U1490" s="28"/>
      <c r="V1490" s="2"/>
      <c r="W1490" s="2"/>
      <c r="X1490" s="28"/>
      <c r="Y1490" s="28"/>
      <c r="Z1490" s="28"/>
      <c r="AA1490" s="2"/>
      <c r="AB1490" s="2"/>
      <c r="AC1490" s="2"/>
      <c r="AD1490" s="7"/>
      <c r="AE1490" s="2"/>
      <c r="AF1490" s="7"/>
      <c r="AG1490" s="7"/>
      <c r="AH1490" s="3"/>
    </row>
    <row r="1491" spans="1:34" ht="20.25" x14ac:dyDescent="0.3">
      <c r="A1491" s="7"/>
      <c r="B1491" s="7"/>
      <c r="C1491" s="7"/>
      <c r="D1491" s="2"/>
      <c r="E1491" s="2"/>
      <c r="F1491" s="2"/>
      <c r="G1491" s="7"/>
      <c r="H1491" s="7"/>
      <c r="I1491" s="7"/>
      <c r="J1491" s="7"/>
      <c r="K1491" s="2"/>
      <c r="L1491" s="2"/>
      <c r="M1491" s="2"/>
      <c r="N1491" s="2"/>
      <c r="O1491" s="2"/>
      <c r="P1491" s="2"/>
      <c r="Q1491" s="2"/>
      <c r="R1491" s="2"/>
      <c r="S1491" s="7"/>
      <c r="T1491" s="2"/>
      <c r="U1491" s="28"/>
      <c r="V1491" s="2"/>
      <c r="W1491" s="2"/>
      <c r="X1491" s="28"/>
      <c r="Y1491" s="28"/>
      <c r="Z1491" s="28"/>
      <c r="AA1491" s="2"/>
      <c r="AB1491" s="2"/>
      <c r="AC1491" s="2"/>
      <c r="AD1491" s="7"/>
      <c r="AE1491" s="2"/>
      <c r="AF1491" s="4"/>
      <c r="AG1491" s="7"/>
      <c r="AH1491" s="3"/>
    </row>
    <row r="1492" spans="1:34" ht="20.25" x14ac:dyDescent="0.3">
      <c r="A1492" s="7"/>
      <c r="B1492" s="7"/>
      <c r="C1492" s="7"/>
      <c r="D1492" s="2"/>
      <c r="E1492" s="2"/>
      <c r="F1492" s="2"/>
      <c r="G1492" s="7"/>
      <c r="H1492" s="7"/>
      <c r="I1492" s="7"/>
      <c r="J1492" s="7"/>
      <c r="K1492" s="2"/>
      <c r="L1492" s="2"/>
      <c r="M1492" s="2"/>
      <c r="N1492" s="2"/>
      <c r="O1492" s="2"/>
      <c r="P1492" s="2"/>
      <c r="Q1492" s="2"/>
      <c r="R1492" s="2"/>
      <c r="S1492" s="7"/>
      <c r="T1492" s="2"/>
      <c r="U1492" s="28"/>
      <c r="V1492" s="2"/>
      <c r="W1492" s="2"/>
      <c r="X1492" s="28"/>
      <c r="Y1492" s="28"/>
      <c r="Z1492" s="28"/>
      <c r="AA1492" s="2"/>
      <c r="AB1492" s="2"/>
      <c r="AC1492" s="2"/>
      <c r="AD1492" s="7"/>
      <c r="AE1492" s="2"/>
      <c r="AF1492" s="4"/>
      <c r="AG1492" s="7"/>
      <c r="AH1492" s="3"/>
    </row>
    <row r="1493" spans="1:34" ht="20.25" x14ac:dyDescent="0.3">
      <c r="A1493" s="7"/>
      <c r="B1493" s="7"/>
      <c r="C1493" s="7"/>
      <c r="D1493" s="2"/>
      <c r="E1493" s="2"/>
      <c r="F1493" s="2"/>
      <c r="G1493" s="7"/>
      <c r="H1493" s="7"/>
      <c r="I1493" s="7"/>
      <c r="J1493" s="7"/>
      <c r="K1493" s="2"/>
      <c r="L1493" s="2"/>
      <c r="M1493" s="2"/>
      <c r="N1493" s="2"/>
      <c r="O1493" s="2"/>
      <c r="P1493" s="2"/>
      <c r="Q1493" s="2"/>
      <c r="R1493" s="2"/>
      <c r="S1493" s="7"/>
      <c r="T1493" s="2"/>
      <c r="U1493" s="28"/>
      <c r="V1493" s="2"/>
      <c r="W1493" s="2"/>
      <c r="X1493" s="28"/>
      <c r="Y1493" s="28"/>
      <c r="Z1493" s="28"/>
      <c r="AA1493" s="2"/>
      <c r="AB1493" s="2"/>
      <c r="AC1493" s="2"/>
      <c r="AD1493" s="7"/>
      <c r="AE1493" s="2"/>
      <c r="AF1493" s="4"/>
      <c r="AG1493" s="7"/>
      <c r="AH1493" s="3"/>
    </row>
    <row r="1494" spans="1:34" ht="20.25" x14ac:dyDescent="0.3">
      <c r="A1494" s="7"/>
      <c r="B1494" s="7"/>
      <c r="C1494" s="7"/>
      <c r="D1494" s="2"/>
      <c r="E1494" s="2"/>
      <c r="F1494" s="2"/>
      <c r="G1494" s="7"/>
      <c r="H1494" s="7"/>
      <c r="I1494" s="7"/>
      <c r="J1494" s="7"/>
      <c r="K1494" s="2"/>
      <c r="L1494" s="2"/>
      <c r="M1494" s="2"/>
      <c r="N1494" s="2"/>
      <c r="O1494" s="2"/>
      <c r="P1494" s="2"/>
      <c r="Q1494" s="2"/>
      <c r="R1494" s="2"/>
      <c r="S1494" s="7"/>
      <c r="T1494" s="2"/>
      <c r="U1494" s="28"/>
      <c r="V1494" s="2"/>
      <c r="W1494" s="2"/>
      <c r="X1494" s="28"/>
      <c r="Y1494" s="28"/>
      <c r="Z1494" s="28"/>
      <c r="AA1494" s="2"/>
      <c r="AB1494" s="2"/>
      <c r="AC1494" s="2"/>
      <c r="AD1494" s="7"/>
      <c r="AE1494" s="2"/>
      <c r="AF1494" s="4"/>
      <c r="AG1494" s="7"/>
      <c r="AH1494" s="3"/>
    </row>
    <row r="1495" spans="1:34" ht="20.25" x14ac:dyDescent="0.3">
      <c r="A1495" s="7"/>
      <c r="B1495" s="7"/>
      <c r="C1495" s="7"/>
      <c r="D1495" s="2"/>
      <c r="E1495" s="2"/>
      <c r="F1495" s="2"/>
      <c r="G1495" s="7"/>
      <c r="H1495" s="7"/>
      <c r="I1495" s="7"/>
      <c r="J1495" s="7"/>
      <c r="K1495" s="2"/>
      <c r="L1495" s="2"/>
      <c r="M1495" s="2"/>
      <c r="N1495" s="2"/>
      <c r="O1495" s="2"/>
      <c r="P1495" s="2"/>
      <c r="Q1495" s="2"/>
      <c r="R1495" s="2"/>
      <c r="S1495" s="7"/>
      <c r="T1495" s="2"/>
      <c r="U1495" s="28"/>
      <c r="V1495" s="2"/>
      <c r="W1495" s="2"/>
      <c r="X1495" s="28"/>
      <c r="Y1495" s="28"/>
      <c r="Z1495" s="28"/>
      <c r="AA1495" s="2"/>
      <c r="AB1495" s="2"/>
      <c r="AC1495" s="2"/>
      <c r="AD1495" s="7"/>
      <c r="AE1495" s="2"/>
      <c r="AF1495" s="4"/>
      <c r="AG1495" s="7"/>
      <c r="AH1495" s="3"/>
    </row>
    <row r="1496" spans="1:34" ht="20.25" x14ac:dyDescent="0.3">
      <c r="A1496" s="7"/>
      <c r="B1496" s="7"/>
      <c r="C1496" s="7"/>
      <c r="D1496" s="2"/>
      <c r="E1496" s="2"/>
      <c r="F1496" s="2"/>
      <c r="G1496" s="7"/>
      <c r="H1496" s="7"/>
      <c r="I1496" s="7"/>
      <c r="J1496" s="7"/>
      <c r="K1496" s="2"/>
      <c r="L1496" s="2"/>
      <c r="M1496" s="2"/>
      <c r="N1496" s="2"/>
      <c r="O1496" s="2"/>
      <c r="P1496" s="2"/>
      <c r="Q1496" s="2"/>
      <c r="R1496" s="2"/>
      <c r="S1496" s="7"/>
      <c r="T1496" s="2"/>
      <c r="U1496" s="28"/>
      <c r="V1496" s="2"/>
      <c r="W1496" s="2"/>
      <c r="X1496" s="28"/>
      <c r="Y1496" s="28"/>
      <c r="Z1496" s="28"/>
      <c r="AA1496" s="2"/>
      <c r="AB1496" s="2"/>
      <c r="AC1496" s="2"/>
      <c r="AD1496" s="7"/>
      <c r="AE1496" s="2"/>
      <c r="AF1496" s="7"/>
      <c r="AG1496" s="7"/>
      <c r="AH1496" s="3"/>
    </row>
    <row r="1497" spans="1:34" ht="20.25" x14ac:dyDescent="0.3">
      <c r="A1497" s="7"/>
      <c r="B1497" s="7"/>
      <c r="C1497" s="7"/>
      <c r="D1497" s="2"/>
      <c r="E1497" s="2"/>
      <c r="F1497" s="2"/>
      <c r="G1497" s="7"/>
      <c r="H1497" s="7"/>
      <c r="I1497" s="7"/>
      <c r="J1497" s="7"/>
      <c r="K1497" s="2"/>
      <c r="L1497" s="2"/>
      <c r="M1497" s="2"/>
      <c r="N1497" s="2"/>
      <c r="O1497" s="2"/>
      <c r="P1497" s="2"/>
      <c r="Q1497" s="2"/>
      <c r="R1497" s="2"/>
      <c r="S1497" s="7"/>
      <c r="T1497" s="2"/>
      <c r="U1497" s="28"/>
      <c r="V1497" s="2"/>
      <c r="W1497" s="2"/>
      <c r="X1497" s="28"/>
      <c r="Y1497" s="28"/>
      <c r="Z1497" s="28"/>
      <c r="AA1497" s="2"/>
      <c r="AB1497" s="2"/>
      <c r="AC1497" s="2"/>
      <c r="AD1497" s="7"/>
      <c r="AE1497" s="2"/>
      <c r="AF1497" s="5"/>
      <c r="AG1497" s="7"/>
      <c r="AH1497" s="3"/>
    </row>
    <row r="1498" spans="1:34" ht="20.25" x14ac:dyDescent="0.3">
      <c r="A1498" s="7"/>
      <c r="B1498" s="7"/>
      <c r="C1498" s="7"/>
      <c r="D1498" s="2"/>
      <c r="E1498" s="2"/>
      <c r="F1498" s="2"/>
      <c r="G1498" s="7"/>
      <c r="H1498" s="7"/>
      <c r="I1498" s="7"/>
      <c r="J1498" s="7"/>
      <c r="K1498" s="2"/>
      <c r="L1498" s="2"/>
      <c r="M1498" s="2"/>
      <c r="N1498" s="2"/>
      <c r="O1498" s="2"/>
      <c r="P1498" s="2"/>
      <c r="Q1498" s="2"/>
      <c r="R1498" s="2"/>
      <c r="S1498" s="7"/>
      <c r="T1498" s="2"/>
      <c r="U1498" s="28"/>
      <c r="V1498" s="2"/>
      <c r="W1498" s="2"/>
      <c r="X1498" s="28"/>
      <c r="Y1498" s="28"/>
      <c r="Z1498" s="28"/>
      <c r="AA1498" s="2"/>
      <c r="AB1498" s="2"/>
      <c r="AC1498" s="2"/>
      <c r="AD1498" s="7"/>
      <c r="AE1498" s="2"/>
      <c r="AF1498" s="5"/>
      <c r="AG1498" s="7"/>
      <c r="AH1498" s="3"/>
    </row>
    <row r="1499" spans="1:34" ht="20.25" x14ac:dyDescent="0.3">
      <c r="A1499" s="7"/>
      <c r="B1499" s="7"/>
      <c r="C1499" s="7"/>
      <c r="D1499" s="2"/>
      <c r="E1499" s="2"/>
      <c r="F1499" s="2"/>
      <c r="G1499" s="7"/>
      <c r="H1499" s="7"/>
      <c r="I1499" s="7"/>
      <c r="J1499" s="7"/>
      <c r="K1499" s="2"/>
      <c r="L1499" s="2"/>
      <c r="M1499" s="2"/>
      <c r="N1499" s="2"/>
      <c r="O1499" s="2"/>
      <c r="P1499" s="2"/>
      <c r="Q1499" s="2"/>
      <c r="R1499" s="2"/>
      <c r="S1499" s="7"/>
      <c r="T1499" s="2"/>
      <c r="U1499" s="28"/>
      <c r="V1499" s="2"/>
      <c r="W1499" s="2"/>
      <c r="X1499" s="28"/>
      <c r="Y1499" s="28"/>
      <c r="Z1499" s="28"/>
      <c r="AA1499" s="2"/>
      <c r="AB1499" s="2"/>
      <c r="AC1499" s="2"/>
      <c r="AD1499" s="7"/>
      <c r="AE1499" s="2"/>
      <c r="AF1499" s="5"/>
      <c r="AG1499" s="7"/>
      <c r="AH1499" s="3"/>
    </row>
    <row r="1500" spans="1:34" ht="20.25" x14ac:dyDescent="0.3">
      <c r="A1500" s="7"/>
      <c r="B1500" s="7"/>
      <c r="C1500" s="7"/>
      <c r="D1500" s="2"/>
      <c r="E1500" s="2"/>
      <c r="F1500" s="2"/>
      <c r="G1500" s="7"/>
      <c r="H1500" s="7"/>
      <c r="I1500" s="7"/>
      <c r="J1500" s="7"/>
      <c r="K1500" s="2"/>
      <c r="L1500" s="2"/>
      <c r="M1500" s="2"/>
      <c r="N1500" s="2"/>
      <c r="O1500" s="2"/>
      <c r="P1500" s="2"/>
      <c r="Q1500" s="2"/>
      <c r="R1500" s="2"/>
      <c r="S1500" s="7"/>
      <c r="T1500" s="2"/>
      <c r="U1500" s="28"/>
      <c r="V1500" s="2"/>
      <c r="W1500" s="2"/>
      <c r="X1500" s="28"/>
      <c r="Y1500" s="28"/>
      <c r="Z1500" s="28"/>
      <c r="AA1500" s="2"/>
      <c r="AB1500" s="2"/>
      <c r="AC1500" s="2"/>
      <c r="AD1500" s="7"/>
      <c r="AE1500" s="2"/>
      <c r="AF1500" s="5"/>
      <c r="AG1500" s="7"/>
      <c r="AH1500" s="3"/>
    </row>
    <row r="1501" spans="1:34" ht="20.25" x14ac:dyDescent="0.3">
      <c r="A1501" s="7"/>
      <c r="B1501" s="7"/>
      <c r="C1501" s="7"/>
      <c r="D1501" s="2"/>
      <c r="E1501" s="2"/>
      <c r="F1501" s="2"/>
      <c r="G1501" s="7"/>
      <c r="H1501" s="7"/>
      <c r="I1501" s="7"/>
      <c r="J1501" s="7"/>
      <c r="K1501" s="2"/>
      <c r="L1501" s="2"/>
      <c r="M1501" s="2"/>
      <c r="N1501" s="2"/>
      <c r="O1501" s="2"/>
      <c r="P1501" s="2"/>
      <c r="Q1501" s="2"/>
      <c r="R1501" s="2"/>
      <c r="S1501" s="7"/>
      <c r="T1501" s="2"/>
      <c r="U1501" s="28"/>
      <c r="V1501" s="2"/>
      <c r="W1501" s="2"/>
      <c r="X1501" s="28"/>
      <c r="Y1501" s="28"/>
      <c r="Z1501" s="28"/>
      <c r="AA1501" s="2"/>
      <c r="AB1501" s="2"/>
      <c r="AC1501" s="2"/>
      <c r="AD1501" s="7"/>
      <c r="AE1501" s="2"/>
      <c r="AF1501" s="5"/>
      <c r="AG1501" s="7"/>
      <c r="AH1501" s="3"/>
    </row>
    <row r="1502" spans="1:34" ht="20.25" x14ac:dyDescent="0.3">
      <c r="A1502" s="7"/>
      <c r="B1502" s="7"/>
      <c r="C1502" s="7"/>
      <c r="D1502" s="2"/>
      <c r="E1502" s="2"/>
      <c r="F1502" s="2"/>
      <c r="G1502" s="7"/>
      <c r="H1502" s="7"/>
      <c r="I1502" s="7"/>
      <c r="J1502" s="7"/>
      <c r="K1502" s="2"/>
      <c r="L1502" s="2"/>
      <c r="M1502" s="2"/>
      <c r="N1502" s="2"/>
      <c r="O1502" s="2"/>
      <c r="P1502" s="2"/>
      <c r="Q1502" s="2"/>
      <c r="R1502" s="2"/>
      <c r="S1502" s="7"/>
      <c r="T1502" s="2"/>
      <c r="U1502" s="28"/>
      <c r="V1502" s="2"/>
      <c r="W1502" s="2"/>
      <c r="X1502" s="28"/>
      <c r="Y1502" s="28"/>
      <c r="Z1502" s="28"/>
      <c r="AA1502" s="2"/>
      <c r="AB1502" s="2"/>
      <c r="AC1502" s="2"/>
      <c r="AD1502" s="7"/>
      <c r="AE1502" s="2"/>
      <c r="AF1502" s="5"/>
      <c r="AG1502" s="7"/>
      <c r="AH1502" s="3"/>
    </row>
    <row r="1503" spans="1:34" ht="20.25" x14ac:dyDescent="0.3">
      <c r="A1503" s="7"/>
      <c r="B1503" s="7"/>
      <c r="C1503" s="7"/>
      <c r="D1503" s="2"/>
      <c r="E1503" s="2"/>
      <c r="F1503" s="2"/>
      <c r="G1503" s="7"/>
      <c r="H1503" s="7"/>
      <c r="I1503" s="7"/>
      <c r="J1503" s="7"/>
      <c r="K1503" s="2"/>
      <c r="L1503" s="2"/>
      <c r="M1503" s="2"/>
      <c r="N1503" s="2"/>
      <c r="O1503" s="2"/>
      <c r="P1503" s="2"/>
      <c r="Q1503" s="2"/>
      <c r="R1503" s="2"/>
      <c r="S1503" s="7"/>
      <c r="T1503" s="2"/>
      <c r="U1503" s="28"/>
      <c r="V1503" s="2"/>
      <c r="W1503" s="2"/>
      <c r="X1503" s="28"/>
      <c r="Y1503" s="28"/>
      <c r="Z1503" s="28"/>
      <c r="AA1503" s="2"/>
      <c r="AB1503" s="2"/>
      <c r="AC1503" s="2"/>
      <c r="AD1503" s="7"/>
      <c r="AE1503" s="2"/>
      <c r="AF1503" s="5"/>
      <c r="AG1503" s="7"/>
      <c r="AH1503" s="3"/>
    </row>
    <row r="1504" spans="1:34" ht="20.25" x14ac:dyDescent="0.3">
      <c r="A1504" s="7"/>
      <c r="B1504" s="7"/>
      <c r="C1504" s="7"/>
      <c r="D1504" s="2"/>
      <c r="E1504" s="2"/>
      <c r="F1504" s="2"/>
      <c r="G1504" s="7"/>
      <c r="H1504" s="7"/>
      <c r="I1504" s="7"/>
      <c r="J1504" s="7"/>
      <c r="K1504" s="2"/>
      <c r="L1504" s="2"/>
      <c r="M1504" s="2"/>
      <c r="N1504" s="2"/>
      <c r="O1504" s="2"/>
      <c r="P1504" s="2"/>
      <c r="Q1504" s="2"/>
      <c r="R1504" s="2"/>
      <c r="S1504" s="7"/>
      <c r="T1504" s="2"/>
      <c r="U1504" s="28"/>
      <c r="V1504" s="2"/>
      <c r="W1504" s="2"/>
      <c r="X1504" s="28"/>
      <c r="Y1504" s="28"/>
      <c r="Z1504" s="28"/>
      <c r="AA1504" s="2"/>
      <c r="AB1504" s="2"/>
      <c r="AC1504" s="2"/>
      <c r="AD1504" s="7"/>
      <c r="AE1504" s="2"/>
      <c r="AF1504" s="5"/>
      <c r="AG1504" s="7"/>
      <c r="AH1504" s="3"/>
    </row>
    <row r="1505" spans="1:34" ht="20.25" x14ac:dyDescent="0.3">
      <c r="A1505" s="7"/>
      <c r="B1505" s="7"/>
      <c r="C1505" s="7"/>
      <c r="D1505" s="2"/>
      <c r="E1505" s="2"/>
      <c r="F1505" s="2"/>
      <c r="G1505" s="7"/>
      <c r="H1505" s="7"/>
      <c r="I1505" s="7"/>
      <c r="J1505" s="7"/>
      <c r="K1505" s="2"/>
      <c r="L1505" s="2"/>
      <c r="M1505" s="2"/>
      <c r="N1505" s="2"/>
      <c r="O1505" s="2"/>
      <c r="P1505" s="2"/>
      <c r="Q1505" s="2"/>
      <c r="R1505" s="2"/>
      <c r="S1505" s="7"/>
      <c r="T1505" s="2"/>
      <c r="U1505" s="28"/>
      <c r="V1505" s="2"/>
      <c r="W1505" s="2"/>
      <c r="X1505" s="28"/>
      <c r="Y1505" s="28"/>
      <c r="Z1505" s="28"/>
      <c r="AA1505" s="2"/>
      <c r="AB1505" s="2"/>
      <c r="AC1505" s="2"/>
      <c r="AD1505" s="7"/>
      <c r="AE1505" s="2"/>
      <c r="AF1505" s="5"/>
      <c r="AG1505" s="7"/>
      <c r="AH1505" s="3"/>
    </row>
    <row r="1506" spans="1:34" ht="20.25" x14ac:dyDescent="0.3">
      <c r="A1506" s="7"/>
      <c r="B1506" s="7"/>
      <c r="C1506" s="7"/>
      <c r="D1506" s="2"/>
      <c r="E1506" s="2"/>
      <c r="F1506" s="2"/>
      <c r="G1506" s="7"/>
      <c r="H1506" s="7"/>
      <c r="I1506" s="7"/>
      <c r="J1506" s="7"/>
      <c r="K1506" s="2"/>
      <c r="L1506" s="2"/>
      <c r="M1506" s="2"/>
      <c r="N1506" s="2"/>
      <c r="O1506" s="2"/>
      <c r="P1506" s="2"/>
      <c r="Q1506" s="2"/>
      <c r="R1506" s="2"/>
      <c r="S1506" s="7"/>
      <c r="T1506" s="2"/>
      <c r="U1506" s="28"/>
      <c r="V1506" s="2"/>
      <c r="W1506" s="2"/>
      <c r="X1506" s="28"/>
      <c r="Y1506" s="28"/>
      <c r="Z1506" s="28"/>
      <c r="AA1506" s="2"/>
      <c r="AB1506" s="2"/>
      <c r="AC1506" s="2"/>
      <c r="AD1506" s="7"/>
      <c r="AE1506" s="2"/>
      <c r="AF1506" s="5"/>
      <c r="AG1506" s="7"/>
      <c r="AH1506" s="3"/>
    </row>
    <row r="1507" spans="1:34" ht="20.25" x14ac:dyDescent="0.3">
      <c r="A1507" s="7"/>
      <c r="B1507" s="7"/>
      <c r="C1507" s="7"/>
      <c r="D1507" s="2"/>
      <c r="E1507" s="2"/>
      <c r="F1507" s="2"/>
      <c r="G1507" s="7"/>
      <c r="H1507" s="7"/>
      <c r="I1507" s="7"/>
      <c r="J1507" s="7"/>
      <c r="K1507" s="2"/>
      <c r="L1507" s="2"/>
      <c r="M1507" s="2"/>
      <c r="N1507" s="2"/>
      <c r="O1507" s="2"/>
      <c r="P1507" s="2"/>
      <c r="Q1507" s="2"/>
      <c r="R1507" s="2"/>
      <c r="S1507" s="7"/>
      <c r="T1507" s="2"/>
      <c r="U1507" s="28"/>
      <c r="V1507" s="2"/>
      <c r="W1507" s="2"/>
      <c r="X1507" s="28"/>
      <c r="Y1507" s="28"/>
      <c r="Z1507" s="28"/>
      <c r="AA1507" s="2"/>
      <c r="AB1507" s="2"/>
      <c r="AC1507" s="2"/>
      <c r="AD1507" s="7"/>
      <c r="AE1507" s="2"/>
      <c r="AF1507" s="5"/>
      <c r="AG1507" s="7"/>
      <c r="AH1507" s="3"/>
    </row>
    <row r="1508" spans="1:34" ht="20.25" x14ac:dyDescent="0.3">
      <c r="A1508" s="7"/>
      <c r="B1508" s="7"/>
      <c r="C1508" s="7"/>
      <c r="D1508" s="2"/>
      <c r="E1508" s="2"/>
      <c r="F1508" s="2"/>
      <c r="G1508" s="7"/>
      <c r="H1508" s="7"/>
      <c r="I1508" s="7"/>
      <c r="J1508" s="7"/>
      <c r="K1508" s="2"/>
      <c r="L1508" s="2"/>
      <c r="M1508" s="2"/>
      <c r="N1508" s="2"/>
      <c r="O1508" s="2"/>
      <c r="P1508" s="2"/>
      <c r="Q1508" s="2"/>
      <c r="R1508" s="2"/>
      <c r="S1508" s="7"/>
      <c r="T1508" s="2"/>
      <c r="U1508" s="28"/>
      <c r="V1508" s="2"/>
      <c r="W1508" s="2"/>
      <c r="X1508" s="28"/>
      <c r="Y1508" s="28"/>
      <c r="Z1508" s="28"/>
      <c r="AA1508" s="2"/>
      <c r="AB1508" s="2"/>
      <c r="AC1508" s="2"/>
      <c r="AD1508" s="7"/>
      <c r="AE1508" s="2"/>
      <c r="AF1508" s="7"/>
      <c r="AG1508" s="7"/>
      <c r="AH1508" s="3"/>
    </row>
    <row r="1510" spans="1:34" ht="18.75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26"/>
      <c r="V1510" s="7"/>
      <c r="W1510" s="7"/>
      <c r="X1510" s="26"/>
      <c r="Y1510" s="26"/>
      <c r="Z1510" s="26"/>
      <c r="AA1510" s="7"/>
      <c r="AB1510" s="7"/>
      <c r="AC1510" s="7"/>
      <c r="AD1510" s="7"/>
      <c r="AE1510" s="7"/>
      <c r="AF1510" s="7"/>
      <c r="AG1510" s="7"/>
      <c r="AH1510" s="7"/>
    </row>
    <row r="1511" spans="1:34" ht="20.25" x14ac:dyDescent="0.3">
      <c r="A1511" s="7"/>
      <c r="B1511" s="7"/>
      <c r="C1511" s="7"/>
      <c r="D1511" s="2"/>
      <c r="E1511" s="2"/>
      <c r="F1511" s="2"/>
      <c r="G1511" s="7"/>
      <c r="H1511" s="7"/>
      <c r="I1511" s="7"/>
      <c r="J1511" s="7"/>
      <c r="K1511" s="2"/>
      <c r="L1511" s="2"/>
      <c r="M1511" s="2"/>
      <c r="N1511" s="2"/>
      <c r="O1511" s="2"/>
      <c r="P1511" s="2"/>
      <c r="Q1511" s="2"/>
      <c r="R1511" s="2"/>
      <c r="S1511" s="7"/>
      <c r="T1511" s="2"/>
      <c r="U1511" s="28"/>
      <c r="V1511" s="2"/>
      <c r="W1511" s="2"/>
      <c r="X1511" s="28"/>
      <c r="Y1511" s="28"/>
      <c r="Z1511" s="28"/>
      <c r="AA1511" s="2"/>
      <c r="AB1511" s="2"/>
      <c r="AC1511" s="2"/>
      <c r="AD1511" s="7"/>
      <c r="AE1511" s="2"/>
      <c r="AF1511" s="7"/>
      <c r="AG1511" s="7"/>
      <c r="AH1511" s="3"/>
    </row>
    <row r="1512" spans="1:34" ht="20.25" x14ac:dyDescent="0.3">
      <c r="A1512" s="7"/>
      <c r="B1512" s="7"/>
      <c r="C1512" s="7"/>
      <c r="D1512" s="2"/>
      <c r="E1512" s="2"/>
      <c r="F1512" s="2"/>
      <c r="G1512" s="7"/>
      <c r="H1512" s="7"/>
      <c r="I1512" s="7"/>
      <c r="J1512" s="7"/>
      <c r="K1512" s="2"/>
      <c r="L1512" s="2"/>
      <c r="M1512" s="2"/>
      <c r="N1512" s="2"/>
      <c r="O1512" s="2"/>
      <c r="P1512" s="2"/>
      <c r="Q1512" s="2"/>
      <c r="R1512" s="2"/>
      <c r="S1512" s="7"/>
      <c r="T1512" s="2"/>
      <c r="U1512" s="28"/>
      <c r="V1512" s="2"/>
      <c r="W1512" s="2"/>
      <c r="X1512" s="28"/>
      <c r="Y1512" s="28"/>
      <c r="Z1512" s="28"/>
      <c r="AA1512" s="2"/>
      <c r="AB1512" s="2"/>
      <c r="AC1512" s="2"/>
      <c r="AD1512" s="7"/>
      <c r="AE1512" s="2"/>
      <c r="AF1512" s="7"/>
      <c r="AG1512" s="7"/>
      <c r="AH1512" s="3"/>
    </row>
    <row r="1513" spans="1:34" ht="20.25" x14ac:dyDescent="0.3">
      <c r="A1513" s="7"/>
      <c r="B1513" s="7"/>
      <c r="C1513" s="7"/>
      <c r="D1513" s="2"/>
      <c r="E1513" s="2"/>
      <c r="F1513" s="2"/>
      <c r="G1513" s="7"/>
      <c r="H1513" s="7"/>
      <c r="I1513" s="7"/>
      <c r="J1513" s="7"/>
      <c r="K1513" s="2"/>
      <c r="L1513" s="2"/>
      <c r="M1513" s="2"/>
      <c r="N1513" s="2"/>
      <c r="O1513" s="2"/>
      <c r="P1513" s="2"/>
      <c r="Q1513" s="2"/>
      <c r="R1513" s="2"/>
      <c r="S1513" s="7"/>
      <c r="T1513" s="2"/>
      <c r="U1513" s="28"/>
      <c r="V1513" s="2"/>
      <c r="W1513" s="2"/>
      <c r="X1513" s="28"/>
      <c r="Y1513" s="28"/>
      <c r="Z1513" s="28"/>
      <c r="AA1513" s="2"/>
      <c r="AB1513" s="2"/>
      <c r="AC1513" s="2"/>
      <c r="AD1513" s="7"/>
      <c r="AE1513" s="2"/>
      <c r="AF1513" s="7"/>
      <c r="AG1513" s="7"/>
      <c r="AH1513" s="3"/>
    </row>
    <row r="1514" spans="1:34" ht="20.25" x14ac:dyDescent="0.3">
      <c r="A1514" s="7"/>
      <c r="B1514" s="7"/>
      <c r="C1514" s="7"/>
      <c r="D1514" s="2"/>
      <c r="E1514" s="2"/>
      <c r="F1514" s="2"/>
      <c r="G1514" s="7"/>
      <c r="H1514" s="7"/>
      <c r="I1514" s="7"/>
      <c r="J1514" s="7"/>
      <c r="K1514" s="2"/>
      <c r="L1514" s="2"/>
      <c r="M1514" s="2"/>
      <c r="N1514" s="2"/>
      <c r="O1514" s="2"/>
      <c r="P1514" s="2"/>
      <c r="Q1514" s="2"/>
      <c r="R1514" s="2"/>
      <c r="S1514" s="7"/>
      <c r="T1514" s="2"/>
      <c r="U1514" s="28"/>
      <c r="V1514" s="2"/>
      <c r="W1514" s="2"/>
      <c r="X1514" s="28"/>
      <c r="Y1514" s="28"/>
      <c r="Z1514" s="28"/>
      <c r="AA1514" s="2"/>
      <c r="AB1514" s="2"/>
      <c r="AC1514" s="2"/>
      <c r="AD1514" s="7"/>
      <c r="AE1514" s="2"/>
      <c r="AF1514" s="7"/>
      <c r="AG1514" s="7"/>
      <c r="AH1514" s="3"/>
    </row>
    <row r="1515" spans="1:34" ht="20.25" x14ac:dyDescent="0.3">
      <c r="A1515" s="7"/>
      <c r="B1515" s="7"/>
      <c r="C1515" s="7"/>
      <c r="D1515" s="2"/>
      <c r="E1515" s="2"/>
      <c r="F1515" s="2"/>
      <c r="G1515" s="7"/>
      <c r="H1515" s="7"/>
      <c r="I1515" s="7"/>
      <c r="J1515" s="7"/>
      <c r="K1515" s="2"/>
      <c r="L1515" s="2"/>
      <c r="M1515" s="2"/>
      <c r="N1515" s="2"/>
      <c r="O1515" s="2"/>
      <c r="P1515" s="2"/>
      <c r="Q1515" s="2"/>
      <c r="R1515" s="2"/>
      <c r="S1515" s="7"/>
      <c r="T1515" s="2"/>
      <c r="U1515" s="28"/>
      <c r="V1515" s="2"/>
      <c r="W1515" s="2"/>
      <c r="X1515" s="28"/>
      <c r="Y1515" s="28"/>
      <c r="Z1515" s="28"/>
      <c r="AA1515" s="2"/>
      <c r="AB1515" s="2"/>
      <c r="AC1515" s="2"/>
      <c r="AD1515" s="7"/>
      <c r="AE1515" s="2"/>
      <c r="AF1515" s="7"/>
      <c r="AG1515" s="7"/>
      <c r="AH1515" s="3"/>
    </row>
    <row r="1516" spans="1:34" ht="20.25" x14ac:dyDescent="0.3">
      <c r="A1516" s="7"/>
      <c r="B1516" s="7"/>
      <c r="C1516" s="7"/>
      <c r="D1516" s="2"/>
      <c r="E1516" s="2"/>
      <c r="F1516" s="2"/>
      <c r="G1516" s="7"/>
      <c r="H1516" s="7"/>
      <c r="I1516" s="7"/>
      <c r="J1516" s="7"/>
      <c r="K1516" s="2"/>
      <c r="L1516" s="2"/>
      <c r="M1516" s="2"/>
      <c r="N1516" s="2"/>
      <c r="O1516" s="2"/>
      <c r="P1516" s="2"/>
      <c r="Q1516" s="2"/>
      <c r="R1516" s="2"/>
      <c r="S1516" s="7"/>
      <c r="T1516" s="2"/>
      <c r="U1516" s="28"/>
      <c r="V1516" s="2"/>
      <c r="W1516" s="2"/>
      <c r="X1516" s="28"/>
      <c r="Y1516" s="28"/>
      <c r="Z1516" s="28"/>
      <c r="AA1516" s="2"/>
      <c r="AB1516" s="2"/>
      <c r="AC1516" s="2"/>
      <c r="AD1516" s="7"/>
      <c r="AE1516" s="2"/>
      <c r="AF1516" s="7"/>
      <c r="AG1516" s="7"/>
      <c r="AH1516" s="3"/>
    </row>
    <row r="1517" spans="1:34" ht="20.25" x14ac:dyDescent="0.3">
      <c r="A1517" s="7"/>
      <c r="B1517" s="7"/>
      <c r="C1517" s="7"/>
      <c r="D1517" s="2"/>
      <c r="E1517" s="2"/>
      <c r="F1517" s="2"/>
      <c r="G1517" s="7"/>
      <c r="H1517" s="7"/>
      <c r="I1517" s="7"/>
      <c r="J1517" s="7"/>
      <c r="K1517" s="2"/>
      <c r="L1517" s="2"/>
      <c r="M1517" s="2"/>
      <c r="N1517" s="2"/>
      <c r="O1517" s="2"/>
      <c r="P1517" s="2"/>
      <c r="Q1517" s="2"/>
      <c r="R1517" s="2"/>
      <c r="S1517" s="7"/>
      <c r="T1517" s="2"/>
      <c r="U1517" s="28"/>
      <c r="V1517" s="2"/>
      <c r="W1517" s="2"/>
      <c r="X1517" s="28"/>
      <c r="Y1517" s="28"/>
      <c r="Z1517" s="28"/>
      <c r="AA1517" s="2"/>
      <c r="AB1517" s="2"/>
      <c r="AC1517" s="2"/>
      <c r="AD1517" s="7"/>
      <c r="AE1517" s="2"/>
      <c r="AF1517" s="7"/>
      <c r="AG1517" s="7"/>
      <c r="AH1517" s="3"/>
    </row>
    <row r="1518" spans="1:34" ht="20.25" x14ac:dyDescent="0.3">
      <c r="A1518" s="7"/>
      <c r="B1518" s="7"/>
      <c r="C1518" s="7"/>
      <c r="D1518" s="2"/>
      <c r="E1518" s="2"/>
      <c r="F1518" s="2"/>
      <c r="G1518" s="7"/>
      <c r="H1518" s="7"/>
      <c r="I1518" s="7"/>
      <c r="J1518" s="7"/>
      <c r="K1518" s="2"/>
      <c r="L1518" s="2"/>
      <c r="M1518" s="2"/>
      <c r="N1518" s="2"/>
      <c r="O1518" s="2"/>
      <c r="P1518" s="2"/>
      <c r="Q1518" s="2"/>
      <c r="R1518" s="2"/>
      <c r="S1518" s="7"/>
      <c r="T1518" s="2"/>
      <c r="U1518" s="28"/>
      <c r="V1518" s="2"/>
      <c r="W1518" s="2"/>
      <c r="X1518" s="28"/>
      <c r="Y1518" s="28"/>
      <c r="Z1518" s="28"/>
      <c r="AA1518" s="2"/>
      <c r="AB1518" s="2"/>
      <c r="AC1518" s="2"/>
      <c r="AD1518" s="7"/>
      <c r="AE1518" s="2"/>
      <c r="AF1518" s="7"/>
      <c r="AG1518" s="7"/>
      <c r="AH1518" s="3"/>
    </row>
    <row r="1519" spans="1:34" ht="20.25" x14ac:dyDescent="0.3">
      <c r="A1519" s="7"/>
      <c r="B1519" s="7"/>
      <c r="C1519" s="7"/>
      <c r="D1519" s="2"/>
      <c r="E1519" s="2"/>
      <c r="F1519" s="2"/>
      <c r="G1519" s="7"/>
      <c r="H1519" s="7"/>
      <c r="I1519" s="7"/>
      <c r="J1519" s="7"/>
      <c r="K1519" s="2"/>
      <c r="L1519" s="2"/>
      <c r="M1519" s="2"/>
      <c r="N1519" s="2"/>
      <c r="O1519" s="2"/>
      <c r="P1519" s="2"/>
      <c r="Q1519" s="2"/>
      <c r="R1519" s="2"/>
      <c r="S1519" s="7"/>
      <c r="T1519" s="2"/>
      <c r="U1519" s="28"/>
      <c r="V1519" s="2"/>
      <c r="W1519" s="2"/>
      <c r="X1519" s="28"/>
      <c r="Y1519" s="28"/>
      <c r="Z1519" s="28"/>
      <c r="AA1519" s="2"/>
      <c r="AB1519" s="2"/>
      <c r="AC1519" s="2"/>
      <c r="AD1519" s="7"/>
      <c r="AE1519" s="2"/>
      <c r="AF1519" s="7"/>
      <c r="AG1519" s="7"/>
      <c r="AH1519" s="3"/>
    </row>
    <row r="1520" spans="1:34" ht="20.25" x14ac:dyDescent="0.3">
      <c r="A1520" s="7"/>
      <c r="B1520" s="7"/>
      <c r="C1520" s="7"/>
      <c r="D1520" s="2"/>
      <c r="E1520" s="2"/>
      <c r="F1520" s="2"/>
      <c r="G1520" s="7"/>
      <c r="H1520" s="7"/>
      <c r="I1520" s="7"/>
      <c r="J1520" s="7"/>
      <c r="K1520" s="2"/>
      <c r="L1520" s="2"/>
      <c r="M1520" s="2"/>
      <c r="N1520" s="2"/>
      <c r="O1520" s="2"/>
      <c r="P1520" s="2"/>
      <c r="Q1520" s="2"/>
      <c r="R1520" s="2"/>
      <c r="S1520" s="7"/>
      <c r="T1520" s="2"/>
      <c r="U1520" s="28"/>
      <c r="V1520" s="2"/>
      <c r="W1520" s="2"/>
      <c r="X1520" s="28"/>
      <c r="Y1520" s="28"/>
      <c r="Z1520" s="28"/>
      <c r="AA1520" s="2"/>
      <c r="AB1520" s="2"/>
      <c r="AC1520" s="2"/>
      <c r="AD1520" s="7"/>
      <c r="AE1520" s="2"/>
      <c r="AF1520" s="4"/>
      <c r="AG1520" s="7"/>
      <c r="AH1520" s="3"/>
    </row>
    <row r="1521" spans="1:34" ht="20.25" x14ac:dyDescent="0.3">
      <c r="A1521" s="7"/>
      <c r="B1521" s="7"/>
      <c r="C1521" s="7"/>
      <c r="D1521" s="2"/>
      <c r="E1521" s="2"/>
      <c r="F1521" s="2"/>
      <c r="G1521" s="7"/>
      <c r="H1521" s="7"/>
      <c r="I1521" s="7"/>
      <c r="J1521" s="7"/>
      <c r="K1521" s="2"/>
      <c r="L1521" s="2"/>
      <c r="M1521" s="2"/>
      <c r="N1521" s="2"/>
      <c r="O1521" s="2"/>
      <c r="P1521" s="2"/>
      <c r="Q1521" s="2"/>
      <c r="R1521" s="2"/>
      <c r="S1521" s="7"/>
      <c r="T1521" s="2"/>
      <c r="U1521" s="28"/>
      <c r="V1521" s="2"/>
      <c r="W1521" s="2"/>
      <c r="X1521" s="28"/>
      <c r="Y1521" s="28"/>
      <c r="Z1521" s="28"/>
      <c r="AA1521" s="2"/>
      <c r="AB1521" s="2"/>
      <c r="AC1521" s="2"/>
      <c r="AD1521" s="7"/>
      <c r="AE1521" s="2"/>
      <c r="AF1521" s="4"/>
      <c r="AG1521" s="7"/>
      <c r="AH1521" s="3"/>
    </row>
    <row r="1522" spans="1:34" ht="20.25" x14ac:dyDescent="0.3">
      <c r="A1522" s="7"/>
      <c r="B1522" s="7"/>
      <c r="C1522" s="7"/>
      <c r="D1522" s="2"/>
      <c r="E1522" s="2"/>
      <c r="F1522" s="2"/>
      <c r="G1522" s="7"/>
      <c r="H1522" s="7"/>
      <c r="I1522" s="7"/>
      <c r="J1522" s="7"/>
      <c r="K1522" s="2"/>
      <c r="L1522" s="2"/>
      <c r="M1522" s="2"/>
      <c r="N1522" s="2"/>
      <c r="O1522" s="2"/>
      <c r="P1522" s="2"/>
      <c r="Q1522" s="2"/>
      <c r="R1522" s="2"/>
      <c r="S1522" s="7"/>
      <c r="T1522" s="2"/>
      <c r="U1522" s="28"/>
      <c r="V1522" s="2"/>
      <c r="W1522" s="2"/>
      <c r="X1522" s="28"/>
      <c r="Y1522" s="28"/>
      <c r="Z1522" s="28"/>
      <c r="AA1522" s="2"/>
      <c r="AB1522" s="2"/>
      <c r="AC1522" s="2"/>
      <c r="AD1522" s="7"/>
      <c r="AE1522" s="2"/>
      <c r="AF1522" s="4"/>
      <c r="AG1522" s="7"/>
      <c r="AH1522" s="3"/>
    </row>
    <row r="1523" spans="1:34" ht="20.25" x14ac:dyDescent="0.3">
      <c r="A1523" s="7"/>
      <c r="B1523" s="7"/>
      <c r="C1523" s="7"/>
      <c r="D1523" s="2"/>
      <c r="E1523" s="2"/>
      <c r="F1523" s="2"/>
      <c r="G1523" s="7"/>
      <c r="H1523" s="7"/>
      <c r="I1523" s="7"/>
      <c r="J1523" s="7"/>
      <c r="K1523" s="2"/>
      <c r="L1523" s="2"/>
      <c r="M1523" s="2"/>
      <c r="N1523" s="2"/>
      <c r="O1523" s="2"/>
      <c r="P1523" s="2"/>
      <c r="Q1523" s="2"/>
      <c r="R1523" s="2"/>
      <c r="S1523" s="7"/>
      <c r="T1523" s="2"/>
      <c r="U1523" s="28"/>
      <c r="V1523" s="2"/>
      <c r="W1523" s="2"/>
      <c r="X1523" s="28"/>
      <c r="Y1523" s="28"/>
      <c r="Z1523" s="28"/>
      <c r="AA1523" s="2"/>
      <c r="AB1523" s="2"/>
      <c r="AC1523" s="2"/>
      <c r="AD1523" s="7"/>
      <c r="AE1523" s="2"/>
      <c r="AF1523" s="4"/>
      <c r="AG1523" s="7"/>
      <c r="AH1523" s="3"/>
    </row>
    <row r="1524" spans="1:34" ht="20.25" x14ac:dyDescent="0.3">
      <c r="A1524" s="7"/>
      <c r="B1524" s="7"/>
      <c r="C1524" s="7"/>
      <c r="D1524" s="2"/>
      <c r="E1524" s="2"/>
      <c r="F1524" s="2"/>
      <c r="G1524" s="7"/>
      <c r="H1524" s="7"/>
      <c r="I1524" s="7"/>
      <c r="J1524" s="7"/>
      <c r="K1524" s="2"/>
      <c r="L1524" s="2"/>
      <c r="M1524" s="2"/>
      <c r="N1524" s="2"/>
      <c r="O1524" s="2"/>
      <c r="P1524" s="2"/>
      <c r="Q1524" s="2"/>
      <c r="R1524" s="2"/>
      <c r="S1524" s="7"/>
      <c r="T1524" s="2"/>
      <c r="U1524" s="28"/>
      <c r="V1524" s="2"/>
      <c r="W1524" s="2"/>
      <c r="X1524" s="28"/>
      <c r="Y1524" s="28"/>
      <c r="Z1524" s="28"/>
      <c r="AA1524" s="2"/>
      <c r="AB1524" s="2"/>
      <c r="AC1524" s="2"/>
      <c r="AD1524" s="7"/>
      <c r="AE1524" s="2"/>
      <c r="AF1524" s="4"/>
      <c r="AG1524" s="7"/>
      <c r="AH1524" s="3"/>
    </row>
    <row r="1525" spans="1:34" ht="20.25" x14ac:dyDescent="0.3">
      <c r="A1525" s="7"/>
      <c r="B1525" s="7"/>
      <c r="C1525" s="7"/>
      <c r="D1525" s="2"/>
      <c r="E1525" s="2"/>
      <c r="F1525" s="2"/>
      <c r="G1525" s="7"/>
      <c r="H1525" s="7"/>
      <c r="I1525" s="7"/>
      <c r="J1525" s="7"/>
      <c r="K1525" s="2"/>
      <c r="L1525" s="2"/>
      <c r="M1525" s="2"/>
      <c r="N1525" s="2"/>
      <c r="O1525" s="2"/>
      <c r="P1525" s="2"/>
      <c r="Q1525" s="2"/>
      <c r="R1525" s="2"/>
      <c r="S1525" s="7"/>
      <c r="T1525" s="2"/>
      <c r="U1525" s="28"/>
      <c r="V1525" s="2"/>
      <c r="W1525" s="2"/>
      <c r="X1525" s="28"/>
      <c r="Y1525" s="28"/>
      <c r="Z1525" s="28"/>
      <c r="AA1525" s="2"/>
      <c r="AB1525" s="2"/>
      <c r="AC1525" s="2"/>
      <c r="AD1525" s="7"/>
      <c r="AE1525" s="2"/>
      <c r="AF1525" s="7"/>
      <c r="AG1525" s="7"/>
      <c r="AH1525" s="3"/>
    </row>
    <row r="1526" spans="1:34" ht="20.25" x14ac:dyDescent="0.3">
      <c r="A1526" s="7"/>
      <c r="B1526" s="7"/>
      <c r="C1526" s="7"/>
      <c r="D1526" s="2"/>
      <c r="E1526" s="2"/>
      <c r="F1526" s="2"/>
      <c r="G1526" s="7"/>
      <c r="H1526" s="7"/>
      <c r="I1526" s="7"/>
      <c r="J1526" s="7"/>
      <c r="K1526" s="2"/>
      <c r="L1526" s="2"/>
      <c r="M1526" s="2"/>
      <c r="N1526" s="2"/>
      <c r="O1526" s="2"/>
      <c r="P1526" s="2"/>
      <c r="Q1526" s="2"/>
      <c r="R1526" s="2"/>
      <c r="S1526" s="7"/>
      <c r="T1526" s="2"/>
      <c r="U1526" s="28"/>
      <c r="V1526" s="2"/>
      <c r="W1526" s="2"/>
      <c r="X1526" s="28"/>
      <c r="Y1526" s="28"/>
      <c r="Z1526" s="28"/>
      <c r="AA1526" s="2"/>
      <c r="AB1526" s="2"/>
      <c r="AC1526" s="2"/>
      <c r="AD1526" s="7"/>
      <c r="AE1526" s="2"/>
      <c r="AF1526" s="5"/>
      <c r="AG1526" s="7"/>
      <c r="AH1526" s="3"/>
    </row>
    <row r="1527" spans="1:34" ht="20.25" x14ac:dyDescent="0.3">
      <c r="A1527" s="7"/>
      <c r="B1527" s="7"/>
      <c r="C1527" s="7"/>
      <c r="D1527" s="2"/>
      <c r="E1527" s="2"/>
      <c r="F1527" s="2"/>
      <c r="G1527" s="7"/>
      <c r="H1527" s="7"/>
      <c r="I1527" s="7"/>
      <c r="J1527" s="7"/>
      <c r="K1527" s="2"/>
      <c r="L1527" s="2"/>
      <c r="M1527" s="2"/>
      <c r="N1527" s="2"/>
      <c r="O1527" s="2"/>
      <c r="P1527" s="2"/>
      <c r="Q1527" s="2"/>
      <c r="R1527" s="2"/>
      <c r="S1527" s="7"/>
      <c r="T1527" s="2"/>
      <c r="U1527" s="28"/>
      <c r="V1527" s="2"/>
      <c r="W1527" s="2"/>
      <c r="X1527" s="28"/>
      <c r="Y1527" s="28"/>
      <c r="Z1527" s="28"/>
      <c r="AA1527" s="2"/>
      <c r="AB1527" s="2"/>
      <c r="AC1527" s="2"/>
      <c r="AD1527" s="7"/>
      <c r="AE1527" s="2"/>
      <c r="AF1527" s="5"/>
      <c r="AG1527" s="7"/>
      <c r="AH1527" s="3"/>
    </row>
    <row r="1528" spans="1:34" ht="20.25" x14ac:dyDescent="0.3">
      <c r="A1528" s="7"/>
      <c r="B1528" s="7"/>
      <c r="C1528" s="7"/>
      <c r="D1528" s="2"/>
      <c r="E1528" s="2"/>
      <c r="F1528" s="2"/>
      <c r="G1528" s="7"/>
      <c r="H1528" s="7"/>
      <c r="I1528" s="7"/>
      <c r="J1528" s="7"/>
      <c r="K1528" s="2"/>
      <c r="L1528" s="2"/>
      <c r="M1528" s="2"/>
      <c r="N1528" s="2"/>
      <c r="O1528" s="2"/>
      <c r="P1528" s="2"/>
      <c r="Q1528" s="2"/>
      <c r="R1528" s="2"/>
      <c r="S1528" s="7"/>
      <c r="T1528" s="2"/>
      <c r="U1528" s="28"/>
      <c r="V1528" s="2"/>
      <c r="W1528" s="2"/>
      <c r="X1528" s="28"/>
      <c r="Y1528" s="28"/>
      <c r="Z1528" s="28"/>
      <c r="AA1528" s="2"/>
      <c r="AB1528" s="2"/>
      <c r="AC1528" s="2"/>
      <c r="AD1528" s="7"/>
      <c r="AE1528" s="2"/>
      <c r="AF1528" s="5"/>
      <c r="AG1528" s="7"/>
      <c r="AH1528" s="3"/>
    </row>
    <row r="1529" spans="1:34" ht="20.25" x14ac:dyDescent="0.3">
      <c r="A1529" s="7"/>
      <c r="B1529" s="7"/>
      <c r="C1529" s="7"/>
      <c r="D1529" s="2"/>
      <c r="E1529" s="2"/>
      <c r="F1529" s="2"/>
      <c r="G1529" s="7"/>
      <c r="H1529" s="7"/>
      <c r="I1529" s="7"/>
      <c r="J1529" s="7"/>
      <c r="K1529" s="2"/>
      <c r="L1529" s="2"/>
      <c r="M1529" s="2"/>
      <c r="N1529" s="2"/>
      <c r="O1529" s="2"/>
      <c r="P1529" s="2"/>
      <c r="Q1529" s="2"/>
      <c r="R1529" s="2"/>
      <c r="S1529" s="7"/>
      <c r="T1529" s="2"/>
      <c r="U1529" s="28"/>
      <c r="V1529" s="2"/>
      <c r="W1529" s="2"/>
      <c r="X1529" s="28"/>
      <c r="Y1529" s="28"/>
      <c r="Z1529" s="28"/>
      <c r="AA1529" s="2"/>
      <c r="AB1529" s="2"/>
      <c r="AC1529" s="2"/>
      <c r="AD1529" s="7"/>
      <c r="AE1529" s="2"/>
      <c r="AF1529" s="5"/>
      <c r="AG1529" s="7"/>
      <c r="AH1529" s="3"/>
    </row>
    <row r="1530" spans="1:34" ht="20.25" x14ac:dyDescent="0.3">
      <c r="A1530" s="7"/>
      <c r="B1530" s="7"/>
      <c r="C1530" s="7"/>
      <c r="D1530" s="2"/>
      <c r="E1530" s="2"/>
      <c r="F1530" s="2"/>
      <c r="G1530" s="7"/>
      <c r="H1530" s="7"/>
      <c r="I1530" s="7"/>
      <c r="J1530" s="7"/>
      <c r="K1530" s="2"/>
      <c r="L1530" s="2"/>
      <c r="M1530" s="2"/>
      <c r="N1530" s="2"/>
      <c r="O1530" s="2"/>
      <c r="P1530" s="2"/>
      <c r="Q1530" s="2"/>
      <c r="R1530" s="2"/>
      <c r="S1530" s="7"/>
      <c r="T1530" s="2"/>
      <c r="U1530" s="28"/>
      <c r="V1530" s="2"/>
      <c r="W1530" s="2"/>
      <c r="X1530" s="28"/>
      <c r="Y1530" s="28"/>
      <c r="Z1530" s="28"/>
      <c r="AA1530" s="2"/>
      <c r="AB1530" s="2"/>
      <c r="AC1530" s="2"/>
      <c r="AD1530" s="7"/>
      <c r="AE1530" s="2"/>
      <c r="AF1530" s="5"/>
      <c r="AG1530" s="7"/>
      <c r="AH1530" s="3"/>
    </row>
    <row r="1531" spans="1:34" ht="20.25" x14ac:dyDescent="0.3">
      <c r="A1531" s="7"/>
      <c r="B1531" s="7"/>
      <c r="C1531" s="7"/>
      <c r="D1531" s="2"/>
      <c r="E1531" s="2"/>
      <c r="F1531" s="2"/>
      <c r="G1531" s="7"/>
      <c r="H1531" s="7"/>
      <c r="I1531" s="7"/>
      <c r="J1531" s="7"/>
      <c r="K1531" s="2"/>
      <c r="L1531" s="2"/>
      <c r="M1531" s="2"/>
      <c r="N1531" s="2"/>
      <c r="O1531" s="2"/>
      <c r="P1531" s="2"/>
      <c r="Q1531" s="2"/>
      <c r="R1531" s="2"/>
      <c r="S1531" s="7"/>
      <c r="T1531" s="2"/>
      <c r="U1531" s="28"/>
      <c r="V1531" s="2"/>
      <c r="W1531" s="2"/>
      <c r="X1531" s="28"/>
      <c r="Y1531" s="28"/>
      <c r="Z1531" s="28"/>
      <c r="AA1531" s="2"/>
      <c r="AB1531" s="2"/>
      <c r="AC1531" s="2"/>
      <c r="AD1531" s="7"/>
      <c r="AE1531" s="2"/>
      <c r="AF1531" s="5"/>
      <c r="AG1531" s="7"/>
      <c r="AH1531" s="3"/>
    </row>
    <row r="1532" spans="1:34" ht="20.25" x14ac:dyDescent="0.3">
      <c r="A1532" s="7"/>
      <c r="B1532" s="7"/>
      <c r="C1532" s="7"/>
      <c r="D1532" s="2"/>
      <c r="E1532" s="2"/>
      <c r="F1532" s="2"/>
      <c r="G1532" s="7"/>
      <c r="H1532" s="7"/>
      <c r="I1532" s="7"/>
      <c r="J1532" s="7"/>
      <c r="K1532" s="2"/>
      <c r="L1532" s="2"/>
      <c r="M1532" s="2"/>
      <c r="N1532" s="2"/>
      <c r="O1532" s="2"/>
      <c r="P1532" s="2"/>
      <c r="Q1532" s="2"/>
      <c r="R1532" s="2"/>
      <c r="S1532" s="7"/>
      <c r="T1532" s="2"/>
      <c r="U1532" s="28"/>
      <c r="V1532" s="2"/>
      <c r="W1532" s="2"/>
      <c r="X1532" s="28"/>
      <c r="Y1532" s="28"/>
      <c r="Z1532" s="28"/>
      <c r="AA1532" s="2"/>
      <c r="AB1532" s="2"/>
      <c r="AC1532" s="2"/>
      <c r="AD1532" s="7"/>
      <c r="AE1532" s="2"/>
      <c r="AF1532" s="5"/>
      <c r="AG1532" s="7"/>
      <c r="AH1532" s="3"/>
    </row>
    <row r="1533" spans="1:34" ht="20.25" x14ac:dyDescent="0.3">
      <c r="A1533" s="7"/>
      <c r="B1533" s="7"/>
      <c r="C1533" s="7"/>
      <c r="D1533" s="2"/>
      <c r="E1533" s="2"/>
      <c r="F1533" s="2"/>
      <c r="G1533" s="7"/>
      <c r="H1533" s="7"/>
      <c r="I1533" s="7"/>
      <c r="J1533" s="7"/>
      <c r="K1533" s="2"/>
      <c r="L1533" s="2"/>
      <c r="M1533" s="2"/>
      <c r="N1533" s="2"/>
      <c r="O1533" s="2"/>
      <c r="P1533" s="2"/>
      <c r="Q1533" s="2"/>
      <c r="R1533" s="2"/>
      <c r="S1533" s="7"/>
      <c r="T1533" s="2"/>
      <c r="U1533" s="28"/>
      <c r="V1533" s="2"/>
      <c r="W1533" s="2"/>
      <c r="X1533" s="28"/>
      <c r="Y1533" s="28"/>
      <c r="Z1533" s="28"/>
      <c r="AA1533" s="2"/>
      <c r="AB1533" s="2"/>
      <c r="AC1533" s="2"/>
      <c r="AD1533" s="7"/>
      <c r="AE1533" s="2"/>
      <c r="AF1533" s="5"/>
      <c r="AG1533" s="7"/>
      <c r="AH1533" s="3"/>
    </row>
    <row r="1534" spans="1:34" ht="20.25" x14ac:dyDescent="0.3">
      <c r="A1534" s="7"/>
      <c r="B1534" s="7"/>
      <c r="C1534" s="7"/>
      <c r="D1534" s="2"/>
      <c r="E1534" s="2"/>
      <c r="F1534" s="2"/>
      <c r="G1534" s="7"/>
      <c r="H1534" s="7"/>
      <c r="I1534" s="7"/>
      <c r="J1534" s="7"/>
      <c r="K1534" s="2"/>
      <c r="L1534" s="2"/>
      <c r="M1534" s="2"/>
      <c r="N1534" s="2"/>
      <c r="O1534" s="2"/>
      <c r="P1534" s="2"/>
      <c r="Q1534" s="2"/>
      <c r="R1534" s="2"/>
      <c r="S1534" s="7"/>
      <c r="T1534" s="2"/>
      <c r="U1534" s="28"/>
      <c r="V1534" s="2"/>
      <c r="W1534" s="2"/>
      <c r="X1534" s="28"/>
      <c r="Y1534" s="28"/>
      <c r="Z1534" s="28"/>
      <c r="AA1534" s="2"/>
      <c r="AB1534" s="2"/>
      <c r="AC1534" s="2"/>
      <c r="AD1534" s="7"/>
      <c r="AE1534" s="2"/>
      <c r="AF1534" s="5"/>
      <c r="AG1534" s="7"/>
      <c r="AH1534" s="3"/>
    </row>
    <row r="1535" spans="1:34" ht="20.25" x14ac:dyDescent="0.3">
      <c r="A1535" s="7"/>
      <c r="B1535" s="7"/>
      <c r="C1535" s="7"/>
      <c r="D1535" s="2"/>
      <c r="E1535" s="2"/>
      <c r="F1535" s="2"/>
      <c r="G1535" s="7"/>
      <c r="H1535" s="7"/>
      <c r="I1535" s="7"/>
      <c r="J1535" s="7"/>
      <c r="K1535" s="2"/>
      <c r="L1535" s="2"/>
      <c r="M1535" s="2"/>
      <c r="N1535" s="2"/>
      <c r="O1535" s="2"/>
      <c r="P1535" s="2"/>
      <c r="Q1535" s="2"/>
      <c r="R1535" s="2"/>
      <c r="S1535" s="7"/>
      <c r="T1535" s="2"/>
      <c r="U1535" s="28"/>
      <c r="V1535" s="2"/>
      <c r="W1535" s="2"/>
      <c r="X1535" s="28"/>
      <c r="Y1535" s="28"/>
      <c r="Z1535" s="28"/>
      <c r="AA1535" s="2"/>
      <c r="AB1535" s="2"/>
      <c r="AC1535" s="2"/>
      <c r="AD1535" s="7"/>
      <c r="AE1535" s="2"/>
      <c r="AF1535" s="5"/>
      <c r="AG1535" s="7"/>
      <c r="AH1535" s="3"/>
    </row>
    <row r="1536" spans="1:34" ht="20.25" x14ac:dyDescent="0.3">
      <c r="A1536" s="7"/>
      <c r="B1536" s="7"/>
      <c r="C1536" s="7"/>
      <c r="D1536" s="2"/>
      <c r="E1536" s="2"/>
      <c r="F1536" s="2"/>
      <c r="G1536" s="7"/>
      <c r="H1536" s="7"/>
      <c r="I1536" s="7"/>
      <c r="J1536" s="7"/>
      <c r="K1536" s="2"/>
      <c r="L1536" s="2"/>
      <c r="M1536" s="2"/>
      <c r="N1536" s="2"/>
      <c r="O1536" s="2"/>
      <c r="P1536" s="2"/>
      <c r="Q1536" s="2"/>
      <c r="R1536" s="2"/>
      <c r="S1536" s="7"/>
      <c r="T1536" s="2"/>
      <c r="U1536" s="28"/>
      <c r="V1536" s="2"/>
      <c r="W1536" s="2"/>
      <c r="X1536" s="28"/>
      <c r="Y1536" s="28"/>
      <c r="Z1536" s="28"/>
      <c r="AA1536" s="2"/>
      <c r="AB1536" s="2"/>
      <c r="AC1536" s="2"/>
      <c r="AD1536" s="7"/>
      <c r="AE1536" s="2"/>
      <c r="AF1536" s="5"/>
      <c r="AG1536" s="7"/>
      <c r="AH1536" s="3"/>
    </row>
    <row r="1537" spans="1:34" ht="20.25" x14ac:dyDescent="0.3">
      <c r="A1537" s="7"/>
      <c r="B1537" s="7"/>
      <c r="C1537" s="7"/>
      <c r="D1537" s="2"/>
      <c r="E1537" s="2"/>
      <c r="F1537" s="2"/>
      <c r="G1537" s="7"/>
      <c r="H1537" s="7"/>
      <c r="I1537" s="7"/>
      <c r="J1537" s="7"/>
      <c r="K1537" s="2"/>
      <c r="L1537" s="2"/>
      <c r="M1537" s="2"/>
      <c r="N1537" s="2"/>
      <c r="O1537" s="2"/>
      <c r="P1537" s="2"/>
      <c r="Q1537" s="2"/>
      <c r="R1537" s="2"/>
      <c r="S1537" s="7"/>
      <c r="T1537" s="2"/>
      <c r="U1537" s="28"/>
      <c r="V1537" s="2"/>
      <c r="W1537" s="2"/>
      <c r="X1537" s="28"/>
      <c r="Y1537" s="28"/>
      <c r="Z1537" s="28"/>
      <c r="AA1537" s="2"/>
      <c r="AB1537" s="2"/>
      <c r="AC1537" s="2"/>
      <c r="AD1537" s="7"/>
      <c r="AE1537" s="2"/>
      <c r="AF1537" s="7"/>
      <c r="AG1537" s="7"/>
      <c r="AH1537" s="3"/>
    </row>
    <row r="1539" spans="1:34" ht="18.75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26"/>
      <c r="V1539" s="7"/>
      <c r="W1539" s="7"/>
      <c r="X1539" s="26"/>
      <c r="Y1539" s="26"/>
      <c r="Z1539" s="26"/>
      <c r="AA1539" s="7"/>
      <c r="AB1539" s="7"/>
      <c r="AC1539" s="7"/>
      <c r="AD1539" s="7"/>
      <c r="AE1539" s="7"/>
      <c r="AF1539" s="7"/>
      <c r="AG1539" s="7"/>
      <c r="AH1539" s="7"/>
    </row>
    <row r="1540" spans="1:34" ht="20.25" x14ac:dyDescent="0.3">
      <c r="A1540" s="7"/>
      <c r="B1540" s="7"/>
      <c r="C1540" s="7"/>
      <c r="D1540" s="2"/>
      <c r="E1540" s="2"/>
      <c r="F1540" s="2"/>
      <c r="G1540" s="7"/>
      <c r="H1540" s="7"/>
      <c r="I1540" s="7"/>
      <c r="J1540" s="7"/>
      <c r="K1540" s="2"/>
      <c r="L1540" s="2"/>
      <c r="M1540" s="2"/>
      <c r="N1540" s="2"/>
      <c r="O1540" s="2"/>
      <c r="P1540" s="2"/>
      <c r="Q1540" s="2"/>
      <c r="R1540" s="2"/>
      <c r="S1540" s="7"/>
      <c r="T1540" s="2"/>
      <c r="U1540" s="28"/>
      <c r="V1540" s="2"/>
      <c r="W1540" s="2"/>
      <c r="X1540" s="28"/>
      <c r="Y1540" s="28"/>
      <c r="Z1540" s="28"/>
      <c r="AA1540" s="2"/>
      <c r="AB1540" s="2"/>
      <c r="AC1540" s="2"/>
      <c r="AD1540" s="7"/>
      <c r="AE1540" s="2"/>
      <c r="AF1540" s="7"/>
      <c r="AG1540" s="7"/>
      <c r="AH1540" s="3"/>
    </row>
    <row r="1541" spans="1:34" ht="20.25" x14ac:dyDescent="0.3">
      <c r="A1541" s="7"/>
      <c r="B1541" s="7"/>
      <c r="C1541" s="7"/>
      <c r="D1541" s="2"/>
      <c r="E1541" s="2"/>
      <c r="F1541" s="2"/>
      <c r="G1541" s="7"/>
      <c r="H1541" s="7"/>
      <c r="I1541" s="7"/>
      <c r="J1541" s="7"/>
      <c r="K1541" s="2"/>
      <c r="L1541" s="2"/>
      <c r="M1541" s="2"/>
      <c r="N1541" s="2"/>
      <c r="O1541" s="2"/>
      <c r="P1541" s="2"/>
      <c r="Q1541" s="2"/>
      <c r="R1541" s="2"/>
      <c r="S1541" s="7"/>
      <c r="T1541" s="2"/>
      <c r="U1541" s="28"/>
      <c r="V1541" s="2"/>
      <c r="W1541" s="2"/>
      <c r="X1541" s="28"/>
      <c r="Y1541" s="28"/>
      <c r="Z1541" s="28"/>
      <c r="AA1541" s="2"/>
      <c r="AB1541" s="2"/>
      <c r="AC1541" s="2"/>
      <c r="AD1541" s="7"/>
      <c r="AE1541" s="2"/>
      <c r="AF1541" s="7"/>
      <c r="AG1541" s="7"/>
      <c r="AH1541" s="3"/>
    </row>
    <row r="1542" spans="1:34" ht="20.25" x14ac:dyDescent="0.3">
      <c r="A1542" s="7"/>
      <c r="B1542" s="7"/>
      <c r="C1542" s="7"/>
      <c r="D1542" s="2"/>
      <c r="E1542" s="2"/>
      <c r="F1542" s="2"/>
      <c r="G1542" s="7"/>
      <c r="H1542" s="7"/>
      <c r="I1542" s="7"/>
      <c r="J1542" s="7"/>
      <c r="K1542" s="2"/>
      <c r="L1542" s="2"/>
      <c r="M1542" s="2"/>
      <c r="N1542" s="2"/>
      <c r="O1542" s="2"/>
      <c r="P1542" s="2"/>
      <c r="Q1542" s="2"/>
      <c r="R1542" s="2"/>
      <c r="S1542" s="7"/>
      <c r="T1542" s="2"/>
      <c r="U1542" s="28"/>
      <c r="V1542" s="2"/>
      <c r="W1542" s="2"/>
      <c r="X1542" s="28"/>
      <c r="Y1542" s="28"/>
      <c r="Z1542" s="28"/>
      <c r="AA1542" s="2"/>
      <c r="AB1542" s="2"/>
      <c r="AC1542" s="2"/>
      <c r="AD1542" s="7"/>
      <c r="AE1542" s="2"/>
      <c r="AF1542" s="7"/>
      <c r="AG1542" s="7"/>
      <c r="AH1542" s="3"/>
    </row>
    <row r="1543" spans="1:34" ht="20.25" x14ac:dyDescent="0.3">
      <c r="A1543" s="7"/>
      <c r="B1543" s="7"/>
      <c r="C1543" s="7"/>
      <c r="D1543" s="2"/>
      <c r="E1543" s="2"/>
      <c r="F1543" s="2"/>
      <c r="G1543" s="7"/>
      <c r="H1543" s="7"/>
      <c r="I1543" s="7"/>
      <c r="J1543" s="7"/>
      <c r="K1543" s="2"/>
      <c r="L1543" s="2"/>
      <c r="M1543" s="2"/>
      <c r="N1543" s="2"/>
      <c r="O1543" s="2"/>
      <c r="P1543" s="2"/>
      <c r="Q1543" s="2"/>
      <c r="R1543" s="2"/>
      <c r="S1543" s="7"/>
      <c r="T1543" s="2"/>
      <c r="U1543" s="28"/>
      <c r="V1543" s="2"/>
      <c r="W1543" s="2"/>
      <c r="X1543" s="28"/>
      <c r="Y1543" s="28"/>
      <c r="Z1543" s="28"/>
      <c r="AA1543" s="2"/>
      <c r="AB1543" s="2"/>
      <c r="AC1543" s="2"/>
      <c r="AD1543" s="7"/>
      <c r="AE1543" s="2"/>
      <c r="AF1543" s="7"/>
      <c r="AG1543" s="7"/>
      <c r="AH1543" s="3"/>
    </row>
    <row r="1544" spans="1:34" ht="20.25" x14ac:dyDescent="0.3">
      <c r="A1544" s="7"/>
      <c r="B1544" s="7"/>
      <c r="C1544" s="7"/>
      <c r="D1544" s="2"/>
      <c r="E1544" s="2"/>
      <c r="F1544" s="2"/>
      <c r="G1544" s="7"/>
      <c r="H1544" s="7"/>
      <c r="I1544" s="7"/>
      <c r="J1544" s="7"/>
      <c r="K1544" s="2"/>
      <c r="L1544" s="2"/>
      <c r="M1544" s="2"/>
      <c r="N1544" s="2"/>
      <c r="O1544" s="2"/>
      <c r="P1544" s="2"/>
      <c r="Q1544" s="2"/>
      <c r="R1544" s="2"/>
      <c r="S1544" s="7"/>
      <c r="T1544" s="2"/>
      <c r="U1544" s="28"/>
      <c r="V1544" s="2"/>
      <c r="W1544" s="2"/>
      <c r="X1544" s="28"/>
      <c r="Y1544" s="28"/>
      <c r="Z1544" s="28"/>
      <c r="AA1544" s="2"/>
      <c r="AB1544" s="2"/>
      <c r="AC1544" s="2"/>
      <c r="AD1544" s="7"/>
      <c r="AE1544" s="2"/>
      <c r="AF1544" s="7"/>
      <c r="AG1544" s="7"/>
      <c r="AH1544" s="3"/>
    </row>
    <row r="1545" spans="1:34" ht="20.25" x14ac:dyDescent="0.3">
      <c r="A1545" s="7"/>
      <c r="B1545" s="7"/>
      <c r="C1545" s="7"/>
      <c r="D1545" s="2"/>
      <c r="E1545" s="2"/>
      <c r="F1545" s="2"/>
      <c r="G1545" s="7"/>
      <c r="H1545" s="7"/>
      <c r="I1545" s="7"/>
      <c r="J1545" s="7"/>
      <c r="K1545" s="2"/>
      <c r="L1545" s="2"/>
      <c r="M1545" s="2"/>
      <c r="N1545" s="2"/>
      <c r="O1545" s="2"/>
      <c r="P1545" s="2"/>
      <c r="Q1545" s="2"/>
      <c r="R1545" s="2"/>
      <c r="S1545" s="7"/>
      <c r="T1545" s="2"/>
      <c r="U1545" s="28"/>
      <c r="V1545" s="2"/>
      <c r="W1545" s="2"/>
      <c r="X1545" s="28"/>
      <c r="Y1545" s="28"/>
      <c r="Z1545" s="28"/>
      <c r="AA1545" s="2"/>
      <c r="AB1545" s="2"/>
      <c r="AC1545" s="2"/>
      <c r="AD1545" s="7"/>
      <c r="AE1545" s="2"/>
      <c r="AF1545" s="7"/>
      <c r="AG1545" s="7"/>
      <c r="AH1545" s="3"/>
    </row>
    <row r="1546" spans="1:34" ht="20.25" x14ac:dyDescent="0.3">
      <c r="A1546" s="7"/>
      <c r="B1546" s="7"/>
      <c r="C1546" s="7"/>
      <c r="D1546" s="2"/>
      <c r="E1546" s="2"/>
      <c r="F1546" s="2"/>
      <c r="G1546" s="7"/>
      <c r="H1546" s="7"/>
      <c r="I1546" s="7"/>
      <c r="J1546" s="7"/>
      <c r="K1546" s="2"/>
      <c r="L1546" s="2"/>
      <c r="M1546" s="2"/>
      <c r="N1546" s="2"/>
      <c r="O1546" s="2"/>
      <c r="P1546" s="2"/>
      <c r="Q1546" s="2"/>
      <c r="R1546" s="2"/>
      <c r="S1546" s="7"/>
      <c r="T1546" s="2"/>
      <c r="U1546" s="28"/>
      <c r="V1546" s="2"/>
      <c r="W1546" s="2"/>
      <c r="X1546" s="28"/>
      <c r="Y1546" s="28"/>
      <c r="Z1546" s="28"/>
      <c r="AA1546" s="2"/>
      <c r="AB1546" s="2"/>
      <c r="AC1546" s="2"/>
      <c r="AD1546" s="7"/>
      <c r="AE1546" s="2"/>
      <c r="AF1546" s="7"/>
      <c r="AG1546" s="7"/>
      <c r="AH1546" s="3"/>
    </row>
    <row r="1547" spans="1:34" ht="20.25" x14ac:dyDescent="0.3">
      <c r="A1547" s="7"/>
      <c r="B1547" s="7"/>
      <c r="C1547" s="7"/>
      <c r="D1547" s="2"/>
      <c r="E1547" s="2"/>
      <c r="F1547" s="2"/>
      <c r="G1547" s="7"/>
      <c r="H1547" s="7"/>
      <c r="I1547" s="7"/>
      <c r="J1547" s="7"/>
      <c r="K1547" s="2"/>
      <c r="L1547" s="2"/>
      <c r="M1547" s="2"/>
      <c r="N1547" s="2"/>
      <c r="O1547" s="2"/>
      <c r="P1547" s="2"/>
      <c r="Q1547" s="2"/>
      <c r="R1547" s="2"/>
      <c r="S1547" s="7"/>
      <c r="T1547" s="2"/>
      <c r="U1547" s="28"/>
      <c r="V1547" s="2"/>
      <c r="W1547" s="2"/>
      <c r="X1547" s="28"/>
      <c r="Y1547" s="28"/>
      <c r="Z1547" s="28"/>
      <c r="AA1547" s="2"/>
      <c r="AB1547" s="2"/>
      <c r="AC1547" s="2"/>
      <c r="AD1547" s="7"/>
      <c r="AE1547" s="2"/>
      <c r="AF1547" s="7"/>
      <c r="AG1547" s="7"/>
      <c r="AH1547" s="3"/>
    </row>
    <row r="1548" spans="1:34" ht="20.25" x14ac:dyDescent="0.3">
      <c r="A1548" s="7"/>
      <c r="B1548" s="7"/>
      <c r="C1548" s="7"/>
      <c r="D1548" s="2"/>
      <c r="E1548" s="2"/>
      <c r="F1548" s="2"/>
      <c r="G1548" s="7"/>
      <c r="H1548" s="7"/>
      <c r="I1548" s="7"/>
      <c r="J1548" s="7"/>
      <c r="K1548" s="2"/>
      <c r="L1548" s="2"/>
      <c r="M1548" s="2"/>
      <c r="N1548" s="2"/>
      <c r="O1548" s="2"/>
      <c r="P1548" s="2"/>
      <c r="Q1548" s="2"/>
      <c r="R1548" s="2"/>
      <c r="S1548" s="7"/>
      <c r="T1548" s="2"/>
      <c r="U1548" s="28"/>
      <c r="V1548" s="2"/>
      <c r="W1548" s="2"/>
      <c r="X1548" s="28"/>
      <c r="Y1548" s="28"/>
      <c r="Z1548" s="28"/>
      <c r="AA1548" s="2"/>
      <c r="AB1548" s="2"/>
      <c r="AC1548" s="2"/>
      <c r="AD1548" s="7"/>
      <c r="AE1548" s="2"/>
      <c r="AF1548" s="7"/>
      <c r="AG1548" s="7"/>
      <c r="AH1548" s="3"/>
    </row>
    <row r="1549" spans="1:34" ht="20.25" x14ac:dyDescent="0.3">
      <c r="A1549" s="7"/>
      <c r="B1549" s="7"/>
      <c r="C1549" s="7"/>
      <c r="D1549" s="2"/>
      <c r="E1549" s="2"/>
      <c r="F1549" s="2"/>
      <c r="G1549" s="7"/>
      <c r="H1549" s="7"/>
      <c r="I1549" s="7"/>
      <c r="J1549" s="7"/>
      <c r="K1549" s="2"/>
      <c r="L1549" s="2"/>
      <c r="M1549" s="2"/>
      <c r="N1549" s="2"/>
      <c r="O1549" s="2"/>
      <c r="P1549" s="2"/>
      <c r="Q1549" s="2"/>
      <c r="R1549" s="2"/>
      <c r="S1549" s="7"/>
      <c r="T1549" s="2"/>
      <c r="U1549" s="28"/>
      <c r="V1549" s="2"/>
      <c r="W1549" s="2"/>
      <c r="X1549" s="28"/>
      <c r="Y1549" s="28"/>
      <c r="Z1549" s="28"/>
      <c r="AA1549" s="2"/>
      <c r="AB1549" s="2"/>
      <c r="AC1549" s="2"/>
      <c r="AD1549" s="7"/>
      <c r="AE1549" s="2"/>
      <c r="AF1549" s="4"/>
      <c r="AG1549" s="7"/>
      <c r="AH1549" s="3"/>
    </row>
    <row r="1550" spans="1:34" ht="20.25" x14ac:dyDescent="0.3">
      <c r="A1550" s="7"/>
      <c r="B1550" s="7"/>
      <c r="C1550" s="7"/>
      <c r="D1550" s="2"/>
      <c r="E1550" s="2"/>
      <c r="F1550" s="2"/>
      <c r="G1550" s="7"/>
      <c r="H1550" s="7"/>
      <c r="I1550" s="7"/>
      <c r="J1550" s="7"/>
      <c r="K1550" s="2"/>
      <c r="L1550" s="2"/>
      <c r="M1550" s="2"/>
      <c r="N1550" s="2"/>
      <c r="O1550" s="2"/>
      <c r="P1550" s="2"/>
      <c r="Q1550" s="2"/>
      <c r="R1550" s="2"/>
      <c r="S1550" s="7"/>
      <c r="T1550" s="2"/>
      <c r="U1550" s="28"/>
      <c r="V1550" s="2"/>
      <c r="W1550" s="2"/>
      <c r="X1550" s="28"/>
      <c r="Y1550" s="28"/>
      <c r="Z1550" s="28"/>
      <c r="AA1550" s="2"/>
      <c r="AB1550" s="2"/>
      <c r="AC1550" s="2"/>
      <c r="AD1550" s="7"/>
      <c r="AE1550" s="2"/>
      <c r="AF1550" s="4"/>
      <c r="AG1550" s="7"/>
      <c r="AH1550" s="3"/>
    </row>
    <row r="1551" spans="1:34" ht="20.25" x14ac:dyDescent="0.3">
      <c r="A1551" s="7"/>
      <c r="B1551" s="7"/>
      <c r="C1551" s="7"/>
      <c r="D1551" s="2"/>
      <c r="E1551" s="2"/>
      <c r="F1551" s="2"/>
      <c r="G1551" s="7"/>
      <c r="H1551" s="7"/>
      <c r="I1551" s="7"/>
      <c r="J1551" s="7"/>
      <c r="K1551" s="2"/>
      <c r="L1551" s="2"/>
      <c r="M1551" s="2"/>
      <c r="N1551" s="2"/>
      <c r="O1551" s="2"/>
      <c r="P1551" s="2"/>
      <c r="Q1551" s="2"/>
      <c r="R1551" s="2"/>
      <c r="S1551" s="7"/>
      <c r="T1551" s="2"/>
      <c r="U1551" s="28"/>
      <c r="V1551" s="2"/>
      <c r="W1551" s="2"/>
      <c r="X1551" s="28"/>
      <c r="Y1551" s="28"/>
      <c r="Z1551" s="28"/>
      <c r="AA1551" s="2"/>
      <c r="AB1551" s="2"/>
      <c r="AC1551" s="2"/>
      <c r="AD1551" s="7"/>
      <c r="AE1551" s="2"/>
      <c r="AF1551" s="4"/>
      <c r="AG1551" s="7"/>
      <c r="AH1551" s="3"/>
    </row>
    <row r="1552" spans="1:34" ht="20.25" x14ac:dyDescent="0.3">
      <c r="A1552" s="7"/>
      <c r="B1552" s="7"/>
      <c r="C1552" s="7"/>
      <c r="D1552" s="2"/>
      <c r="E1552" s="2"/>
      <c r="F1552" s="2"/>
      <c r="G1552" s="7"/>
      <c r="H1552" s="7"/>
      <c r="I1552" s="7"/>
      <c r="J1552" s="7"/>
      <c r="K1552" s="2"/>
      <c r="L1552" s="2"/>
      <c r="M1552" s="2"/>
      <c r="N1552" s="2"/>
      <c r="O1552" s="2"/>
      <c r="P1552" s="2"/>
      <c r="Q1552" s="2"/>
      <c r="R1552" s="2"/>
      <c r="S1552" s="7"/>
      <c r="T1552" s="2"/>
      <c r="U1552" s="28"/>
      <c r="V1552" s="2"/>
      <c r="W1552" s="2"/>
      <c r="X1552" s="28"/>
      <c r="Y1552" s="28"/>
      <c r="Z1552" s="28"/>
      <c r="AA1552" s="2"/>
      <c r="AB1552" s="2"/>
      <c r="AC1552" s="2"/>
      <c r="AD1552" s="7"/>
      <c r="AE1552" s="2"/>
      <c r="AF1552" s="4"/>
      <c r="AG1552" s="7"/>
      <c r="AH1552" s="3"/>
    </row>
    <row r="1553" spans="1:34" ht="20.25" x14ac:dyDescent="0.3">
      <c r="A1553" s="7"/>
      <c r="B1553" s="7"/>
      <c r="C1553" s="7"/>
      <c r="D1553" s="2"/>
      <c r="E1553" s="2"/>
      <c r="F1553" s="2"/>
      <c r="G1553" s="7"/>
      <c r="H1553" s="7"/>
      <c r="I1553" s="7"/>
      <c r="J1553" s="7"/>
      <c r="K1553" s="2"/>
      <c r="L1553" s="2"/>
      <c r="M1553" s="2"/>
      <c r="N1553" s="2"/>
      <c r="O1553" s="2"/>
      <c r="P1553" s="2"/>
      <c r="Q1553" s="2"/>
      <c r="R1553" s="2"/>
      <c r="S1553" s="7"/>
      <c r="T1553" s="2"/>
      <c r="U1553" s="28"/>
      <c r="V1553" s="2"/>
      <c r="W1553" s="2"/>
      <c r="X1553" s="28"/>
      <c r="Y1553" s="28"/>
      <c r="Z1553" s="28"/>
      <c r="AA1553" s="2"/>
      <c r="AB1553" s="2"/>
      <c r="AC1553" s="2"/>
      <c r="AD1553" s="7"/>
      <c r="AE1553" s="2"/>
      <c r="AF1553" s="4"/>
      <c r="AG1553" s="7"/>
      <c r="AH1553" s="3"/>
    </row>
    <row r="1554" spans="1:34" ht="20.25" x14ac:dyDescent="0.3">
      <c r="A1554" s="7"/>
      <c r="B1554" s="7"/>
      <c r="C1554" s="7"/>
      <c r="D1554" s="2"/>
      <c r="E1554" s="2"/>
      <c r="F1554" s="2"/>
      <c r="G1554" s="7"/>
      <c r="H1554" s="7"/>
      <c r="I1554" s="7"/>
      <c r="J1554" s="7"/>
      <c r="K1554" s="2"/>
      <c r="L1554" s="2"/>
      <c r="M1554" s="2"/>
      <c r="N1554" s="2"/>
      <c r="O1554" s="2"/>
      <c r="P1554" s="2"/>
      <c r="Q1554" s="2"/>
      <c r="R1554" s="2"/>
      <c r="S1554" s="7"/>
      <c r="T1554" s="2"/>
      <c r="U1554" s="28"/>
      <c r="V1554" s="2"/>
      <c r="W1554" s="2"/>
      <c r="X1554" s="28"/>
      <c r="Y1554" s="28"/>
      <c r="Z1554" s="28"/>
      <c r="AA1554" s="2"/>
      <c r="AB1554" s="2"/>
      <c r="AC1554" s="2"/>
      <c r="AD1554" s="7"/>
      <c r="AE1554" s="2"/>
      <c r="AF1554" s="7"/>
      <c r="AG1554" s="7"/>
      <c r="AH1554" s="3"/>
    </row>
    <row r="1555" spans="1:34" ht="20.25" x14ac:dyDescent="0.3">
      <c r="A1555" s="7"/>
      <c r="B1555" s="7"/>
      <c r="C1555" s="7"/>
      <c r="D1555" s="2"/>
      <c r="E1555" s="2"/>
      <c r="F1555" s="2"/>
      <c r="G1555" s="7"/>
      <c r="H1555" s="7"/>
      <c r="I1555" s="7"/>
      <c r="J1555" s="7"/>
      <c r="K1555" s="2"/>
      <c r="L1555" s="2"/>
      <c r="M1555" s="2"/>
      <c r="N1555" s="2"/>
      <c r="O1555" s="2"/>
      <c r="P1555" s="2"/>
      <c r="Q1555" s="2"/>
      <c r="R1555" s="2"/>
      <c r="S1555" s="7"/>
      <c r="T1555" s="2"/>
      <c r="U1555" s="28"/>
      <c r="V1555" s="2"/>
      <c r="W1555" s="2"/>
      <c r="X1555" s="28"/>
      <c r="Y1555" s="28"/>
      <c r="Z1555" s="28"/>
      <c r="AA1555" s="2"/>
      <c r="AB1555" s="2"/>
      <c r="AC1555" s="2"/>
      <c r="AD1555" s="7"/>
      <c r="AE1555" s="2"/>
      <c r="AF1555" s="5"/>
      <c r="AG1555" s="7"/>
      <c r="AH1555" s="3"/>
    </row>
    <row r="1556" spans="1:34" ht="20.25" x14ac:dyDescent="0.3">
      <c r="A1556" s="7"/>
      <c r="B1556" s="7"/>
      <c r="C1556" s="7"/>
      <c r="D1556" s="2"/>
      <c r="E1556" s="2"/>
      <c r="F1556" s="2"/>
      <c r="G1556" s="7"/>
      <c r="H1556" s="7"/>
      <c r="I1556" s="7"/>
      <c r="J1556" s="7"/>
      <c r="K1556" s="2"/>
      <c r="L1556" s="2"/>
      <c r="M1556" s="2"/>
      <c r="N1556" s="2"/>
      <c r="O1556" s="2"/>
      <c r="P1556" s="2"/>
      <c r="Q1556" s="2"/>
      <c r="R1556" s="2"/>
      <c r="S1556" s="7"/>
      <c r="T1556" s="2"/>
      <c r="U1556" s="28"/>
      <c r="V1556" s="2"/>
      <c r="W1556" s="2"/>
      <c r="X1556" s="28"/>
      <c r="Y1556" s="28"/>
      <c r="Z1556" s="28"/>
      <c r="AA1556" s="2"/>
      <c r="AB1556" s="2"/>
      <c r="AC1556" s="2"/>
      <c r="AD1556" s="7"/>
      <c r="AE1556" s="2"/>
      <c r="AF1556" s="5"/>
      <c r="AG1556" s="7"/>
      <c r="AH1556" s="3"/>
    </row>
    <row r="1557" spans="1:34" ht="20.25" x14ac:dyDescent="0.3">
      <c r="A1557" s="7"/>
      <c r="B1557" s="7"/>
      <c r="C1557" s="7"/>
      <c r="D1557" s="2"/>
      <c r="E1557" s="2"/>
      <c r="F1557" s="2"/>
      <c r="G1557" s="7"/>
      <c r="H1557" s="7"/>
      <c r="I1557" s="7"/>
      <c r="J1557" s="7"/>
      <c r="K1557" s="2"/>
      <c r="L1557" s="2"/>
      <c r="M1557" s="2"/>
      <c r="N1557" s="2"/>
      <c r="O1557" s="2"/>
      <c r="P1557" s="2"/>
      <c r="Q1557" s="2"/>
      <c r="R1557" s="2"/>
      <c r="S1557" s="7"/>
      <c r="T1557" s="2"/>
      <c r="U1557" s="28"/>
      <c r="V1557" s="2"/>
      <c r="W1557" s="2"/>
      <c r="X1557" s="28"/>
      <c r="Y1557" s="28"/>
      <c r="Z1557" s="28"/>
      <c r="AA1557" s="2"/>
      <c r="AB1557" s="2"/>
      <c r="AC1557" s="2"/>
      <c r="AD1557" s="7"/>
      <c r="AE1557" s="2"/>
      <c r="AF1557" s="5"/>
      <c r="AG1557" s="7"/>
      <c r="AH1557" s="3"/>
    </row>
    <row r="1558" spans="1:34" ht="20.25" x14ac:dyDescent="0.3">
      <c r="A1558" s="7"/>
      <c r="B1558" s="7"/>
      <c r="C1558" s="7"/>
      <c r="D1558" s="2"/>
      <c r="E1558" s="2"/>
      <c r="F1558" s="2"/>
      <c r="G1558" s="7"/>
      <c r="H1558" s="7"/>
      <c r="I1558" s="7"/>
      <c r="J1558" s="7"/>
      <c r="K1558" s="2"/>
      <c r="L1558" s="2"/>
      <c r="M1558" s="2"/>
      <c r="N1558" s="2"/>
      <c r="O1558" s="2"/>
      <c r="P1558" s="2"/>
      <c r="Q1558" s="2"/>
      <c r="R1558" s="2"/>
      <c r="S1558" s="7"/>
      <c r="T1558" s="2"/>
      <c r="U1558" s="28"/>
      <c r="V1558" s="2"/>
      <c r="W1558" s="2"/>
      <c r="X1558" s="28"/>
      <c r="Y1558" s="28"/>
      <c r="Z1558" s="28"/>
      <c r="AA1558" s="2"/>
      <c r="AB1558" s="2"/>
      <c r="AC1558" s="2"/>
      <c r="AD1558" s="7"/>
      <c r="AE1558" s="2"/>
      <c r="AF1558" s="5"/>
      <c r="AG1558" s="7"/>
      <c r="AH1558" s="3"/>
    </row>
    <row r="1559" spans="1:34" ht="20.25" x14ac:dyDescent="0.3">
      <c r="A1559" s="7"/>
      <c r="B1559" s="7"/>
      <c r="C1559" s="7"/>
      <c r="D1559" s="2"/>
      <c r="E1559" s="2"/>
      <c r="F1559" s="2"/>
      <c r="G1559" s="7"/>
      <c r="H1559" s="7"/>
      <c r="I1559" s="7"/>
      <c r="J1559" s="7"/>
      <c r="K1559" s="2"/>
      <c r="L1559" s="2"/>
      <c r="M1559" s="2"/>
      <c r="N1559" s="2"/>
      <c r="O1559" s="2"/>
      <c r="P1559" s="2"/>
      <c r="Q1559" s="2"/>
      <c r="R1559" s="2"/>
      <c r="S1559" s="7"/>
      <c r="T1559" s="2"/>
      <c r="U1559" s="28"/>
      <c r="V1559" s="2"/>
      <c r="W1559" s="2"/>
      <c r="X1559" s="28"/>
      <c r="Y1559" s="28"/>
      <c r="Z1559" s="28"/>
      <c r="AA1559" s="2"/>
      <c r="AB1559" s="2"/>
      <c r="AC1559" s="2"/>
      <c r="AD1559" s="7"/>
      <c r="AE1559" s="2"/>
      <c r="AF1559" s="5"/>
      <c r="AG1559" s="7"/>
      <c r="AH1559" s="3"/>
    </row>
    <row r="1560" spans="1:34" ht="20.25" x14ac:dyDescent="0.3">
      <c r="A1560" s="7"/>
      <c r="B1560" s="7"/>
      <c r="C1560" s="7"/>
      <c r="D1560" s="2"/>
      <c r="E1560" s="2"/>
      <c r="F1560" s="2"/>
      <c r="G1560" s="7"/>
      <c r="H1560" s="7"/>
      <c r="I1560" s="7"/>
      <c r="J1560" s="7"/>
      <c r="K1560" s="2"/>
      <c r="L1560" s="2"/>
      <c r="M1560" s="2"/>
      <c r="N1560" s="2"/>
      <c r="O1560" s="2"/>
      <c r="P1560" s="2"/>
      <c r="Q1560" s="2"/>
      <c r="R1560" s="2"/>
      <c r="S1560" s="7"/>
      <c r="T1560" s="2"/>
      <c r="U1560" s="28"/>
      <c r="V1560" s="2"/>
      <c r="W1560" s="2"/>
      <c r="X1560" s="28"/>
      <c r="Y1560" s="28"/>
      <c r="Z1560" s="28"/>
      <c r="AA1560" s="2"/>
      <c r="AB1560" s="2"/>
      <c r="AC1560" s="2"/>
      <c r="AD1560" s="7"/>
      <c r="AE1560" s="2"/>
      <c r="AF1560" s="5"/>
      <c r="AG1560" s="7"/>
      <c r="AH1560" s="3"/>
    </row>
    <row r="1561" spans="1:34" ht="20.25" x14ac:dyDescent="0.3">
      <c r="A1561" s="7"/>
      <c r="B1561" s="7"/>
      <c r="C1561" s="7"/>
      <c r="D1561" s="2"/>
      <c r="E1561" s="2"/>
      <c r="F1561" s="2"/>
      <c r="G1561" s="7"/>
      <c r="H1561" s="7"/>
      <c r="I1561" s="7"/>
      <c r="J1561" s="7"/>
      <c r="K1561" s="2"/>
      <c r="L1561" s="2"/>
      <c r="M1561" s="2"/>
      <c r="N1561" s="2"/>
      <c r="O1561" s="2"/>
      <c r="P1561" s="2"/>
      <c r="Q1561" s="2"/>
      <c r="R1561" s="2"/>
      <c r="S1561" s="7"/>
      <c r="T1561" s="2"/>
      <c r="U1561" s="28"/>
      <c r="V1561" s="2"/>
      <c r="W1561" s="2"/>
      <c r="X1561" s="28"/>
      <c r="Y1561" s="28"/>
      <c r="Z1561" s="28"/>
      <c r="AA1561" s="2"/>
      <c r="AB1561" s="2"/>
      <c r="AC1561" s="2"/>
      <c r="AD1561" s="7"/>
      <c r="AE1561" s="2"/>
      <c r="AF1561" s="5"/>
      <c r="AG1561" s="7"/>
      <c r="AH1561" s="3"/>
    </row>
    <row r="1562" spans="1:34" ht="20.25" x14ac:dyDescent="0.3">
      <c r="A1562" s="7"/>
      <c r="B1562" s="7"/>
      <c r="C1562" s="7"/>
      <c r="D1562" s="2"/>
      <c r="E1562" s="2"/>
      <c r="F1562" s="2"/>
      <c r="G1562" s="7"/>
      <c r="H1562" s="7"/>
      <c r="I1562" s="7"/>
      <c r="J1562" s="7"/>
      <c r="K1562" s="2"/>
      <c r="L1562" s="2"/>
      <c r="M1562" s="2"/>
      <c r="N1562" s="2"/>
      <c r="O1562" s="2"/>
      <c r="P1562" s="2"/>
      <c r="Q1562" s="2"/>
      <c r="R1562" s="2"/>
      <c r="S1562" s="7"/>
      <c r="T1562" s="2"/>
      <c r="U1562" s="28"/>
      <c r="V1562" s="2"/>
      <c r="W1562" s="2"/>
      <c r="X1562" s="28"/>
      <c r="Y1562" s="28"/>
      <c r="Z1562" s="28"/>
      <c r="AA1562" s="2"/>
      <c r="AB1562" s="2"/>
      <c r="AC1562" s="2"/>
      <c r="AD1562" s="7"/>
      <c r="AE1562" s="2"/>
      <c r="AF1562" s="5"/>
      <c r="AG1562" s="7"/>
      <c r="AH1562" s="3"/>
    </row>
    <row r="1563" spans="1:34" ht="20.25" x14ac:dyDescent="0.3">
      <c r="A1563" s="7"/>
      <c r="B1563" s="7"/>
      <c r="C1563" s="7"/>
      <c r="D1563" s="2"/>
      <c r="E1563" s="2"/>
      <c r="F1563" s="2"/>
      <c r="G1563" s="7"/>
      <c r="H1563" s="7"/>
      <c r="I1563" s="7"/>
      <c r="J1563" s="7"/>
      <c r="K1563" s="2"/>
      <c r="L1563" s="2"/>
      <c r="M1563" s="2"/>
      <c r="N1563" s="2"/>
      <c r="O1563" s="2"/>
      <c r="P1563" s="2"/>
      <c r="Q1563" s="2"/>
      <c r="R1563" s="2"/>
      <c r="S1563" s="7"/>
      <c r="T1563" s="2"/>
      <c r="U1563" s="28"/>
      <c r="V1563" s="2"/>
      <c r="W1563" s="2"/>
      <c r="X1563" s="28"/>
      <c r="Y1563" s="28"/>
      <c r="Z1563" s="28"/>
      <c r="AA1563" s="2"/>
      <c r="AB1563" s="2"/>
      <c r="AC1563" s="2"/>
      <c r="AD1563" s="7"/>
      <c r="AE1563" s="2"/>
      <c r="AF1563" s="5"/>
      <c r="AG1563" s="7"/>
      <c r="AH1563" s="3"/>
    </row>
    <row r="1564" spans="1:34" ht="20.25" x14ac:dyDescent="0.3">
      <c r="A1564" s="7"/>
      <c r="B1564" s="7"/>
      <c r="C1564" s="7"/>
      <c r="D1564" s="2"/>
      <c r="E1564" s="2"/>
      <c r="F1564" s="2"/>
      <c r="G1564" s="7"/>
      <c r="H1564" s="7"/>
      <c r="I1564" s="7"/>
      <c r="J1564" s="7"/>
      <c r="K1564" s="2"/>
      <c r="L1564" s="2"/>
      <c r="M1564" s="2"/>
      <c r="N1564" s="2"/>
      <c r="O1564" s="2"/>
      <c r="P1564" s="2"/>
      <c r="Q1564" s="2"/>
      <c r="R1564" s="2"/>
      <c r="S1564" s="7"/>
      <c r="T1564" s="2"/>
      <c r="U1564" s="28"/>
      <c r="V1564" s="2"/>
      <c r="W1564" s="2"/>
      <c r="X1564" s="28"/>
      <c r="Y1564" s="28"/>
      <c r="Z1564" s="28"/>
      <c r="AA1564" s="2"/>
      <c r="AB1564" s="2"/>
      <c r="AC1564" s="2"/>
      <c r="AD1564" s="7"/>
      <c r="AE1564" s="2"/>
      <c r="AF1564" s="5"/>
      <c r="AG1564" s="7"/>
      <c r="AH1564" s="3"/>
    </row>
    <row r="1565" spans="1:34" ht="20.25" x14ac:dyDescent="0.3">
      <c r="A1565" s="7"/>
      <c r="B1565" s="7"/>
      <c r="C1565" s="7"/>
      <c r="D1565" s="2"/>
      <c r="E1565" s="2"/>
      <c r="F1565" s="2"/>
      <c r="G1565" s="7"/>
      <c r="H1565" s="7"/>
      <c r="I1565" s="7"/>
      <c r="J1565" s="7"/>
      <c r="K1565" s="2"/>
      <c r="L1565" s="2"/>
      <c r="M1565" s="2"/>
      <c r="N1565" s="2"/>
      <c r="O1565" s="2"/>
      <c r="P1565" s="2"/>
      <c r="Q1565" s="2"/>
      <c r="R1565" s="2"/>
      <c r="S1565" s="7"/>
      <c r="T1565" s="2"/>
      <c r="U1565" s="28"/>
      <c r="V1565" s="2"/>
      <c r="W1565" s="2"/>
      <c r="X1565" s="28"/>
      <c r="Y1565" s="28"/>
      <c r="Z1565" s="28"/>
      <c r="AA1565" s="2"/>
      <c r="AB1565" s="2"/>
      <c r="AC1565" s="2"/>
      <c r="AD1565" s="7"/>
      <c r="AE1565" s="2"/>
      <c r="AF1565" s="5"/>
      <c r="AG1565" s="7"/>
      <c r="AH1565" s="3"/>
    </row>
    <row r="1566" spans="1:34" ht="20.25" x14ac:dyDescent="0.3">
      <c r="A1566" s="7"/>
      <c r="B1566" s="7"/>
      <c r="C1566" s="7"/>
      <c r="D1566" s="2"/>
      <c r="E1566" s="2"/>
      <c r="F1566" s="2"/>
      <c r="G1566" s="7"/>
      <c r="H1566" s="7"/>
      <c r="I1566" s="7"/>
      <c r="J1566" s="7"/>
      <c r="K1566" s="2"/>
      <c r="L1566" s="2"/>
      <c r="M1566" s="2"/>
      <c r="N1566" s="2"/>
      <c r="O1566" s="2"/>
      <c r="P1566" s="2"/>
      <c r="Q1566" s="2"/>
      <c r="R1566" s="2"/>
      <c r="S1566" s="7"/>
      <c r="T1566" s="2"/>
      <c r="U1566" s="28"/>
      <c r="V1566" s="2"/>
      <c r="W1566" s="2"/>
      <c r="X1566" s="28"/>
      <c r="Y1566" s="28"/>
      <c r="Z1566" s="28"/>
      <c r="AA1566" s="2"/>
      <c r="AB1566" s="2"/>
      <c r="AC1566" s="2"/>
      <c r="AD1566" s="7"/>
      <c r="AE1566" s="2"/>
      <c r="AF1566" s="7"/>
      <c r="AG1566" s="7"/>
      <c r="AH1566" s="3"/>
    </row>
  </sheetData>
  <mergeCells count="1">
    <mergeCell ref="A2:H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01"/>
  <sheetViews>
    <sheetView topLeftCell="AK504" zoomScale="60" zoomScaleNormal="60" workbookViewId="0">
      <selection activeCell="G137" sqref="G137"/>
    </sheetView>
  </sheetViews>
  <sheetFormatPr defaultRowHeight="15" x14ac:dyDescent="0.2"/>
  <cols>
    <col min="1" max="1" width="8.796875" style="29"/>
    <col min="2" max="2" width="10.796875" style="29" customWidth="1"/>
    <col min="3" max="3" width="9.59765625" style="29" customWidth="1"/>
    <col min="4" max="4" width="10.796875" style="29" customWidth="1"/>
    <col min="5" max="5" width="9.59765625" style="29" customWidth="1"/>
    <col min="6" max="7" width="9.3984375" style="29" customWidth="1"/>
    <col min="8" max="8" width="10.59765625" style="29" customWidth="1"/>
    <col min="9" max="9" width="11.59765625" style="29" customWidth="1"/>
    <col min="10" max="10" width="10.5" style="29" customWidth="1"/>
    <col min="11" max="11" width="12" style="29" customWidth="1"/>
    <col min="12" max="12" width="10.296875" style="29" customWidth="1"/>
    <col min="13" max="13" width="11.296875" style="29" customWidth="1"/>
    <col min="14" max="15" width="10.8984375" style="29" customWidth="1"/>
    <col min="16" max="16" width="11.296875" style="29" customWidth="1"/>
    <col min="17" max="17" width="11.5" style="29" customWidth="1"/>
    <col min="18" max="18" width="11.796875" style="29" customWidth="1"/>
    <col min="19" max="19" width="10.59765625" style="29" customWidth="1"/>
    <col min="20" max="20" width="9.59765625" style="29" customWidth="1"/>
    <col min="21" max="21" width="9.796875" style="29" customWidth="1"/>
    <col min="22" max="22" width="9.59765625" style="29" customWidth="1"/>
    <col min="23" max="23" width="10.09765625" style="29" customWidth="1"/>
    <col min="24" max="24" width="10.59765625" style="29" customWidth="1"/>
    <col min="25" max="25" width="8.796875" style="29"/>
    <col min="26" max="26" width="10.3984375" style="29" customWidth="1"/>
    <col min="27" max="28" width="10.09765625" style="29" customWidth="1"/>
    <col min="29" max="29" width="11" style="29" customWidth="1"/>
    <col min="30" max="30" width="10.5" style="29" customWidth="1"/>
    <col min="31" max="31" width="10.09765625" style="29" customWidth="1"/>
    <col min="32" max="32" width="10.5" style="29" customWidth="1"/>
    <col min="33" max="33" width="9.59765625" style="29" customWidth="1"/>
    <col min="34" max="34" width="9.796875" style="29" customWidth="1"/>
    <col min="35" max="35" width="10.296875" style="29" customWidth="1"/>
    <col min="36" max="36" width="10" style="29" customWidth="1"/>
    <col min="37" max="37" width="9.796875" style="29" bestFit="1" customWidth="1"/>
    <col min="38" max="38" width="10.796875" style="29" customWidth="1"/>
    <col min="39" max="39" width="10.296875" style="29" customWidth="1"/>
    <col min="40" max="40" width="11.796875" style="29" customWidth="1"/>
    <col min="41" max="41" width="10.796875" style="29" customWidth="1"/>
    <col min="42" max="42" width="11" style="29" customWidth="1"/>
    <col min="43" max="43" width="10.09765625" style="29" customWidth="1"/>
    <col min="44" max="44" width="10.5" style="29" customWidth="1"/>
    <col min="45" max="45" width="11.69921875" style="29" customWidth="1"/>
    <col min="46" max="16384" width="8.796875" style="29"/>
  </cols>
  <sheetData>
    <row r="1" spans="1:33" ht="18.75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18.75" x14ac:dyDescent="0.2">
      <c r="A2" s="68" t="s">
        <v>48</v>
      </c>
      <c r="B2" s="69"/>
      <c r="C2" s="70"/>
      <c r="D2" s="70"/>
      <c r="E2" s="70"/>
      <c r="F2" s="70"/>
      <c r="G2" s="71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1:33" ht="56.25" x14ac:dyDescent="0.2">
      <c r="A3" s="6"/>
      <c r="B3" s="7" t="s">
        <v>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</row>
    <row r="4" spans="1:33" ht="18.75" x14ac:dyDescent="0.2">
      <c r="A4" s="6"/>
      <c r="B4" s="7">
        <v>120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 spans="1:33" ht="18.75" x14ac:dyDescent="0.2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 spans="1:33" ht="75" x14ac:dyDescent="0.2">
      <c r="A6" s="7"/>
      <c r="B6" s="7" t="s">
        <v>1</v>
      </c>
      <c r="C6" s="7" t="s">
        <v>2</v>
      </c>
      <c r="D6" s="6"/>
      <c r="E6" s="7" t="s">
        <v>3</v>
      </c>
      <c r="F6" s="7" t="s">
        <v>4</v>
      </c>
      <c r="G6" s="7" t="s">
        <v>5</v>
      </c>
      <c r="H6" s="7" t="s">
        <v>6</v>
      </c>
      <c r="I6" s="7" t="s">
        <v>7</v>
      </c>
      <c r="J6" s="7" t="s">
        <v>8</v>
      </c>
      <c r="K6" s="7" t="s">
        <v>9</v>
      </c>
      <c r="L6" s="7" t="s">
        <v>64</v>
      </c>
      <c r="M6" s="7"/>
      <c r="N6" s="7" t="s">
        <v>86</v>
      </c>
      <c r="O6" s="7" t="s">
        <v>87</v>
      </c>
      <c r="P6" s="7" t="s">
        <v>88</v>
      </c>
      <c r="Q6" s="7" t="s">
        <v>103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18.75" x14ac:dyDescent="0.2">
      <c r="A7" s="6"/>
      <c r="B7" s="7">
        <f>10/12</f>
        <v>0.83333333333333337</v>
      </c>
      <c r="C7" s="7">
        <f>20/12</f>
        <v>1.6666666666666667</v>
      </c>
      <c r="D7" s="6"/>
      <c r="E7" s="7">
        <v>6</v>
      </c>
      <c r="F7" s="7">
        <v>4</v>
      </c>
      <c r="G7" s="7">
        <v>14</v>
      </c>
      <c r="H7" s="7">
        <v>32000</v>
      </c>
      <c r="I7" s="7">
        <v>50000</v>
      </c>
      <c r="J7" s="7">
        <v>1.2</v>
      </c>
      <c r="K7" s="7">
        <v>1.1499999999999999</v>
      </c>
      <c r="L7" s="7">
        <v>4</v>
      </c>
      <c r="M7" s="7"/>
      <c r="N7" s="7">
        <v>0.5</v>
      </c>
      <c r="O7" s="7">
        <v>0.26800000000000002</v>
      </c>
      <c r="P7" s="7">
        <v>0.76300000000000001</v>
      </c>
      <c r="Q7" s="7">
        <v>1.337</v>
      </c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</row>
    <row r="8" spans="1:33" ht="18.75" x14ac:dyDescent="0.2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1:33" ht="18.75" x14ac:dyDescent="0.2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ht="112.5" x14ac:dyDescent="0.2">
      <c r="A10" s="7" t="s">
        <v>10</v>
      </c>
      <c r="B10" s="7" t="s">
        <v>82</v>
      </c>
      <c r="C10" s="36" t="s">
        <v>83</v>
      </c>
      <c r="D10" s="36" t="s">
        <v>84</v>
      </c>
      <c r="E10" s="7" t="s">
        <v>12</v>
      </c>
      <c r="F10" s="7" t="s">
        <v>85</v>
      </c>
      <c r="G10" s="7" t="s">
        <v>47</v>
      </c>
      <c r="H10" s="7" t="s">
        <v>14</v>
      </c>
      <c r="I10" s="7" t="s">
        <v>15</v>
      </c>
      <c r="J10" s="7" t="s">
        <v>16</v>
      </c>
      <c r="K10" s="7" t="s">
        <v>17</v>
      </c>
      <c r="L10" s="7" t="s">
        <v>18</v>
      </c>
      <c r="M10" s="26" t="s">
        <v>91</v>
      </c>
      <c r="N10" s="26" t="s">
        <v>92</v>
      </c>
      <c r="O10" s="26" t="s">
        <v>93</v>
      </c>
      <c r="P10" s="26" t="s">
        <v>94</v>
      </c>
      <c r="Q10" s="26" t="s">
        <v>63</v>
      </c>
      <c r="R10" s="26" t="s">
        <v>95</v>
      </c>
      <c r="S10" s="26" t="s">
        <v>96</v>
      </c>
      <c r="T10" s="26" t="s">
        <v>97</v>
      </c>
      <c r="U10" s="7" t="s">
        <v>21</v>
      </c>
      <c r="V10" s="26" t="s">
        <v>90</v>
      </c>
      <c r="W10" s="26" t="s">
        <v>89</v>
      </c>
      <c r="X10" s="7" t="s">
        <v>22</v>
      </c>
      <c r="Y10" s="7" t="s">
        <v>23</v>
      </c>
      <c r="Z10" s="7" t="s">
        <v>24</v>
      </c>
      <c r="AB10" s="7"/>
      <c r="AC10" s="7"/>
      <c r="AD10" s="7"/>
      <c r="AE10" s="7"/>
      <c r="AF10" s="7"/>
      <c r="AG10" s="1"/>
    </row>
    <row r="11" spans="1:33" ht="20.25" x14ac:dyDescent="0.3">
      <c r="A11" s="7">
        <v>1</v>
      </c>
      <c r="B11" s="7">
        <v>18</v>
      </c>
      <c r="C11" s="27">
        <v>14</v>
      </c>
      <c r="D11" s="27">
        <v>23</v>
      </c>
      <c r="E11" s="7">
        <v>2.75</v>
      </c>
      <c r="F11" s="2">
        <f>($D11+2*$E11)/12</f>
        <v>2.375</v>
      </c>
      <c r="G11" s="2">
        <f t="shared" ref="G11:G33" si="0">$B$4*$A11*$F11</f>
        <v>285</v>
      </c>
      <c r="H11" s="2">
        <v>1.4</v>
      </c>
      <c r="I11" s="7">
        <f t="shared" ref="I11:I33" si="1">$G11*$H11</f>
        <v>399</v>
      </c>
      <c r="J11" s="7">
        <v>1.2</v>
      </c>
      <c r="K11" s="7">
        <v>1.1499999999999999</v>
      </c>
      <c r="L11" s="7">
        <f>0.33*(1-0.125*$A11)</f>
        <v>0.28875000000000001</v>
      </c>
      <c r="M11" s="33">
        <f>(48+0.06*$D11)/12-$B$7</f>
        <v>3.2816666666666667</v>
      </c>
      <c r="N11" s="33">
        <f>$M11+$F$7</f>
        <v>7.2816666666666663</v>
      </c>
      <c r="O11" s="33">
        <f>$C$7+$K11*$A11</f>
        <v>2.8166666666666664</v>
      </c>
      <c r="P11" s="28">
        <f>($H$7/2*(1+$L11)*$J11)/($M11*$O11)</f>
        <v>2676.9483202658971</v>
      </c>
      <c r="Q11" s="28">
        <f>$I$7/2*(1+$L11)*$J11/($N11*$O11)</f>
        <v>1885.0535171819749</v>
      </c>
      <c r="R11" s="28">
        <f>IF($O11&gt;$F11,$P11*$F11,$P11*$O11)</f>
        <v>6357.752260631506</v>
      </c>
      <c r="S11" s="28">
        <f>IF($O11&gt;$F11,$Q11*$F11,$Q11*$O11)</f>
        <v>4477.0021033071907</v>
      </c>
      <c r="T11" s="28">
        <f>IF($R11&gt;$S11,$R11,$S11)</f>
        <v>6357.752260631506</v>
      </c>
      <c r="U11" s="2">
        <f>PI()*($B11/(2*12))^2*62.4</f>
        <v>110.26990214100174</v>
      </c>
      <c r="V11" s="33">
        <f>0.23*($N$7/$H11)*(1+0.35*$N$7*($F11/$A11))</f>
        <v>0.11628348214285714</v>
      </c>
      <c r="W11" s="33">
        <f>IF(V11&gt;0.33,0.33,V11)</f>
        <v>0.11628348214285714</v>
      </c>
      <c r="X11" s="2">
        <f>$Q$7/($P$7-$O$7*W11)</f>
        <v>1.8269119735362265</v>
      </c>
      <c r="Y11" s="34">
        <v>3.2</v>
      </c>
      <c r="Z11" s="3">
        <f>(12/$D11)*(($I11+$U11)/$X11+$T11/$Y11)</f>
        <v>1182.0300197611218</v>
      </c>
      <c r="AB11" s="6"/>
      <c r="AC11" s="6"/>
      <c r="AD11" s="6"/>
      <c r="AE11" s="6"/>
      <c r="AF11" s="6"/>
      <c r="AG11" s="1"/>
    </row>
    <row r="12" spans="1:33" ht="20.25" x14ac:dyDescent="0.3">
      <c r="A12" s="7">
        <v>1</v>
      </c>
      <c r="B12" s="7">
        <v>24</v>
      </c>
      <c r="C12" s="27">
        <v>19</v>
      </c>
      <c r="D12" s="27">
        <v>30</v>
      </c>
      <c r="E12" s="7">
        <v>3.25</v>
      </c>
      <c r="F12" s="2">
        <f t="shared" ref="F12:F33" si="2">($D12+2*$E12)/12</f>
        <v>3.0416666666666665</v>
      </c>
      <c r="G12" s="2">
        <f t="shared" si="0"/>
        <v>365</v>
      </c>
      <c r="H12" s="2">
        <v>1.4</v>
      </c>
      <c r="I12" s="7">
        <f t="shared" si="1"/>
        <v>510.99999999999994</v>
      </c>
      <c r="J12" s="7">
        <v>1.2</v>
      </c>
      <c r="K12" s="7">
        <f>(1.75-1.15)*(($D12-24)/(96-24))+1.15</f>
        <v>1.2</v>
      </c>
      <c r="L12" s="7">
        <f t="shared" ref="L12:L33" si="3">0.33*(1-0.125*$A12)</f>
        <v>0.28875000000000001</v>
      </c>
      <c r="M12" s="33">
        <f t="shared" ref="M12:M33" si="4">(48+0.06*$D12)/12-$B$7</f>
        <v>3.316666666666666</v>
      </c>
      <c r="N12" s="33">
        <f t="shared" ref="N12:N33" si="5">$M12+$F$7</f>
        <v>7.3166666666666664</v>
      </c>
      <c r="O12" s="33">
        <f t="shared" ref="O12:O33" si="6">$C$7+$K12*$A12</f>
        <v>2.8666666666666667</v>
      </c>
      <c r="P12" s="28">
        <f t="shared" ref="P12:P33" si="7">($H$7/2*(1+$L12)*$J12)/($M12*$O12)</f>
        <v>2602.5008764754007</v>
      </c>
      <c r="Q12" s="28">
        <f t="shared" ref="Q12:Q33" si="8">$I$7/2*(1+$L12)*$J12/($N12*$O12)</f>
        <v>1843.3146156698629</v>
      </c>
      <c r="R12" s="28">
        <f t="shared" ref="R12:R33" si="9">IF($O12&gt;$F12,$P12*$F12,$P12*$O12)</f>
        <v>7460.5025125628154</v>
      </c>
      <c r="S12" s="28">
        <f t="shared" ref="S12:S33" si="10">IF($O12&gt;$F12,$Q12*$F12,$Q12*$O12)</f>
        <v>5284.1685649202736</v>
      </c>
      <c r="T12" s="28">
        <f t="shared" ref="T12:T33" si="11">IF($R12&gt;$S12,$R12,$S12)</f>
        <v>7460.5025125628154</v>
      </c>
      <c r="U12" s="2">
        <f t="shared" ref="U12:U33" si="12">PI()*($B12/(2*12))^2*62.4</f>
        <v>196.03538158400309</v>
      </c>
      <c r="V12" s="33">
        <f t="shared" ref="V12:V33" si="13">0.23*($N$7/$H12)*(1+0.35*$N$7*($F12/$A12))</f>
        <v>0.12586681547619047</v>
      </c>
      <c r="W12" s="33">
        <f t="shared" ref="W12:W33" si="14">IF(V12&gt;0.33,0.33,V12)</f>
        <v>0.12586681547619047</v>
      </c>
      <c r="X12" s="2">
        <f t="shared" ref="X12:X33" si="15">$Q$7/($P$7-$O$7*W12)</f>
        <v>1.8333459880425955</v>
      </c>
      <c r="Y12" s="34">
        <v>2.2000000000000002</v>
      </c>
      <c r="Z12" s="3">
        <f t="shared" ref="Z12:Z33" si="16">(12/$D12)*(($I12+$U12)/$X12+$T12/$Y12)</f>
        <v>1510.716202558491</v>
      </c>
      <c r="AB12" s="6"/>
      <c r="AC12" s="6"/>
      <c r="AD12" s="6"/>
      <c r="AE12" s="6"/>
      <c r="AF12" s="6"/>
      <c r="AG12" s="1"/>
    </row>
    <row r="13" spans="1:33" ht="20.25" x14ac:dyDescent="0.3">
      <c r="A13" s="7">
        <v>1</v>
      </c>
      <c r="B13" s="7">
        <v>27</v>
      </c>
      <c r="C13" s="27">
        <v>22</v>
      </c>
      <c r="D13" s="27">
        <v>34</v>
      </c>
      <c r="E13" s="7">
        <v>3.5</v>
      </c>
      <c r="F13" s="2">
        <f t="shared" si="2"/>
        <v>3.4166666666666665</v>
      </c>
      <c r="G13" s="2">
        <f t="shared" si="0"/>
        <v>410</v>
      </c>
      <c r="H13" s="2">
        <v>1.4</v>
      </c>
      <c r="I13" s="7">
        <f t="shared" si="1"/>
        <v>574</v>
      </c>
      <c r="J13" s="7">
        <v>1.2</v>
      </c>
      <c r="K13" s="4">
        <f t="shared" ref="K13:K23" si="17">(1.75-1.15)*(($D13-24)/(96-24))+1.15</f>
        <v>1.2333333333333332</v>
      </c>
      <c r="L13" s="7">
        <f t="shared" si="3"/>
        <v>0.28875000000000001</v>
      </c>
      <c r="M13" s="33">
        <f t="shared" si="4"/>
        <v>3.3366666666666664</v>
      </c>
      <c r="N13" s="33">
        <f t="shared" si="5"/>
        <v>7.336666666666666</v>
      </c>
      <c r="O13" s="33">
        <f t="shared" si="6"/>
        <v>2.9</v>
      </c>
      <c r="P13" s="28">
        <f t="shared" si="7"/>
        <v>2557.1669709600747</v>
      </c>
      <c r="Q13" s="28">
        <f t="shared" si="8"/>
        <v>1817.1599116389104</v>
      </c>
      <c r="R13" s="28">
        <f t="shared" si="9"/>
        <v>7415.784215784216</v>
      </c>
      <c r="S13" s="28">
        <f t="shared" si="10"/>
        <v>5269.7637437528401</v>
      </c>
      <c r="T13" s="28">
        <f t="shared" si="11"/>
        <v>7415.784215784216</v>
      </c>
      <c r="U13" s="2">
        <f t="shared" si="12"/>
        <v>248.1072798172539</v>
      </c>
      <c r="V13" s="33">
        <f t="shared" si="13"/>
        <v>0.13125744047619048</v>
      </c>
      <c r="W13" s="33">
        <f t="shared" si="14"/>
        <v>0.13125744047619048</v>
      </c>
      <c r="X13" s="2">
        <f t="shared" si="15"/>
        <v>1.8369850761319235</v>
      </c>
      <c r="Y13" s="34">
        <v>2.2000000000000002</v>
      </c>
      <c r="Z13" s="3">
        <f t="shared" si="16"/>
        <v>1347.650026363965</v>
      </c>
      <c r="AB13" s="6"/>
      <c r="AC13" s="6"/>
      <c r="AD13" s="6"/>
      <c r="AE13" s="6"/>
      <c r="AF13" s="6"/>
      <c r="AG13" s="1"/>
    </row>
    <row r="14" spans="1:33" ht="20.25" x14ac:dyDescent="0.3">
      <c r="A14" s="7">
        <v>1</v>
      </c>
      <c r="B14" s="7">
        <v>30</v>
      </c>
      <c r="C14" s="37">
        <v>24</v>
      </c>
      <c r="D14" s="37">
        <v>38</v>
      </c>
      <c r="E14" s="7">
        <v>3.75</v>
      </c>
      <c r="F14" s="2">
        <f t="shared" si="2"/>
        <v>3.7916666666666665</v>
      </c>
      <c r="G14" s="2">
        <f t="shared" si="0"/>
        <v>455</v>
      </c>
      <c r="H14" s="2">
        <v>1.4</v>
      </c>
      <c r="I14" s="7">
        <f t="shared" si="1"/>
        <v>637</v>
      </c>
      <c r="J14" s="7">
        <v>1.2</v>
      </c>
      <c r="K14" s="4">
        <f t="shared" si="17"/>
        <v>1.2666666666666666</v>
      </c>
      <c r="L14" s="7">
        <f t="shared" si="3"/>
        <v>0.28875000000000001</v>
      </c>
      <c r="M14" s="33">
        <f t="shared" si="4"/>
        <v>3.3566666666666669</v>
      </c>
      <c r="N14" s="33">
        <f t="shared" si="5"/>
        <v>7.3566666666666674</v>
      </c>
      <c r="O14" s="33">
        <f t="shared" si="6"/>
        <v>2.9333333333333336</v>
      </c>
      <c r="P14" s="28">
        <f t="shared" si="7"/>
        <v>2513.0450482982751</v>
      </c>
      <c r="Q14" s="28">
        <f t="shared" si="8"/>
        <v>1791.6263335667502</v>
      </c>
      <c r="R14" s="28">
        <f t="shared" si="9"/>
        <v>7371.5988083416078</v>
      </c>
      <c r="S14" s="28">
        <f t="shared" si="10"/>
        <v>5255.4372451291347</v>
      </c>
      <c r="T14" s="28">
        <f t="shared" si="11"/>
        <v>7371.5988083416078</v>
      </c>
      <c r="U14" s="2">
        <f t="shared" si="12"/>
        <v>306.30528372500481</v>
      </c>
      <c r="V14" s="33">
        <f t="shared" si="13"/>
        <v>0.13664806547619049</v>
      </c>
      <c r="W14" s="33">
        <f t="shared" si="14"/>
        <v>0.13664806547619049</v>
      </c>
      <c r="X14" s="2">
        <f t="shared" si="15"/>
        <v>1.840638639722352</v>
      </c>
      <c r="Y14" s="34">
        <v>2.2000000000000002</v>
      </c>
      <c r="Z14" s="3">
        <f t="shared" si="16"/>
        <v>1219.9625584094335</v>
      </c>
      <c r="AB14" s="6"/>
      <c r="AC14" s="6"/>
      <c r="AD14" s="6"/>
      <c r="AE14" s="6"/>
      <c r="AF14" s="6"/>
      <c r="AG14" s="1"/>
    </row>
    <row r="15" spans="1:33" ht="20.25" x14ac:dyDescent="0.3">
      <c r="A15" s="7">
        <v>1</v>
      </c>
      <c r="B15" s="7">
        <v>33</v>
      </c>
      <c r="C15" s="37">
        <v>27</v>
      </c>
      <c r="D15" s="37">
        <v>42</v>
      </c>
      <c r="E15" s="7">
        <v>3.75</v>
      </c>
      <c r="F15" s="2">
        <f t="shared" si="2"/>
        <v>4.125</v>
      </c>
      <c r="G15" s="2">
        <f t="shared" si="0"/>
        <v>495</v>
      </c>
      <c r="H15" s="2">
        <v>1.4</v>
      </c>
      <c r="I15" s="7">
        <f t="shared" si="1"/>
        <v>693</v>
      </c>
      <c r="J15" s="7">
        <v>1.2</v>
      </c>
      <c r="K15" s="4">
        <f t="shared" si="17"/>
        <v>1.2999999999999998</v>
      </c>
      <c r="L15" s="7">
        <f t="shared" si="3"/>
        <v>0.28875000000000001</v>
      </c>
      <c r="M15" s="33">
        <f t="shared" si="4"/>
        <v>3.3766666666666665</v>
      </c>
      <c r="N15" s="33">
        <f t="shared" si="5"/>
        <v>7.3766666666666669</v>
      </c>
      <c r="O15" s="33">
        <f t="shared" si="6"/>
        <v>2.9666666666666668</v>
      </c>
      <c r="P15" s="28">
        <f t="shared" si="7"/>
        <v>2470.091063367237</v>
      </c>
      <c r="Q15" s="28">
        <f t="shared" si="8"/>
        <v>1766.6927298852031</v>
      </c>
      <c r="R15" s="28">
        <f t="shared" si="9"/>
        <v>7327.9368213228036</v>
      </c>
      <c r="S15" s="28">
        <f t="shared" si="10"/>
        <v>5241.1884319927694</v>
      </c>
      <c r="T15" s="28">
        <f t="shared" si="11"/>
        <v>7327.9368213228036</v>
      </c>
      <c r="U15" s="2">
        <f t="shared" si="12"/>
        <v>370.62939330725584</v>
      </c>
      <c r="V15" s="33">
        <f t="shared" si="13"/>
        <v>0.14143973214285713</v>
      </c>
      <c r="W15" s="33">
        <f t="shared" si="14"/>
        <v>0.14143973214285713</v>
      </c>
      <c r="X15" s="2">
        <f t="shared" si="15"/>
        <v>1.8438984740220619</v>
      </c>
      <c r="Y15" s="34">
        <v>2.2000000000000002</v>
      </c>
      <c r="Z15" s="3">
        <f t="shared" si="16"/>
        <v>1116.4907601014522</v>
      </c>
      <c r="AB15" s="6"/>
      <c r="AC15" s="6"/>
      <c r="AD15" s="6"/>
      <c r="AE15" s="6"/>
      <c r="AF15" s="6"/>
      <c r="AG15" s="1"/>
    </row>
    <row r="16" spans="1:33" ht="20.25" x14ac:dyDescent="0.3">
      <c r="A16" s="7">
        <v>1</v>
      </c>
      <c r="B16" s="7">
        <v>36</v>
      </c>
      <c r="C16" s="37">
        <v>29</v>
      </c>
      <c r="D16" s="37">
        <v>45</v>
      </c>
      <c r="E16" s="7">
        <v>4.5</v>
      </c>
      <c r="F16" s="2">
        <f t="shared" si="2"/>
        <v>4.5</v>
      </c>
      <c r="G16" s="2">
        <f t="shared" si="0"/>
        <v>540</v>
      </c>
      <c r="H16" s="2">
        <v>1.4</v>
      </c>
      <c r="I16" s="7">
        <f t="shared" si="1"/>
        <v>756</v>
      </c>
      <c r="J16" s="7">
        <v>1.2</v>
      </c>
      <c r="K16" s="4">
        <f t="shared" si="17"/>
        <v>1.325</v>
      </c>
      <c r="L16" s="7">
        <f t="shared" si="3"/>
        <v>0.28875000000000001</v>
      </c>
      <c r="M16" s="33">
        <f t="shared" si="4"/>
        <v>3.3916666666666671</v>
      </c>
      <c r="N16" s="33">
        <f t="shared" si="5"/>
        <v>7.3916666666666675</v>
      </c>
      <c r="O16" s="33">
        <f t="shared" si="6"/>
        <v>2.9916666666666667</v>
      </c>
      <c r="P16" s="28">
        <f t="shared" si="7"/>
        <v>2438.6166870846532</v>
      </c>
      <c r="Q16" s="28">
        <f t="shared" si="8"/>
        <v>1748.3740692704587</v>
      </c>
      <c r="R16" s="28">
        <f t="shared" si="9"/>
        <v>7295.5282555282547</v>
      </c>
      <c r="S16" s="28">
        <f t="shared" si="10"/>
        <v>5230.5524239007891</v>
      </c>
      <c r="T16" s="28">
        <f t="shared" si="11"/>
        <v>7295.5282555282547</v>
      </c>
      <c r="U16" s="2">
        <f t="shared" si="12"/>
        <v>441.07960856400695</v>
      </c>
      <c r="V16" s="33">
        <f t="shared" si="13"/>
        <v>0.14683035714285714</v>
      </c>
      <c r="W16" s="33">
        <f t="shared" si="14"/>
        <v>0.14683035714285714</v>
      </c>
      <c r="X16" s="2">
        <f t="shared" si="15"/>
        <v>1.8475796169070611</v>
      </c>
      <c r="Y16" s="34">
        <v>2.2000000000000002</v>
      </c>
      <c r="Z16" s="3">
        <f t="shared" si="16"/>
        <v>1057.0845190289981</v>
      </c>
      <c r="AB16" s="6"/>
      <c r="AC16" s="6"/>
      <c r="AD16" s="6"/>
      <c r="AE16" s="6"/>
      <c r="AF16" s="6"/>
      <c r="AG16" s="1"/>
    </row>
    <row r="17" spans="1:33" ht="20.25" x14ac:dyDescent="0.3">
      <c r="A17" s="7">
        <v>1</v>
      </c>
      <c r="B17" s="7">
        <v>39</v>
      </c>
      <c r="C17" s="37">
        <v>32</v>
      </c>
      <c r="D17" s="37">
        <v>49</v>
      </c>
      <c r="E17" s="7">
        <v>4.75</v>
      </c>
      <c r="F17" s="2">
        <f t="shared" si="2"/>
        <v>4.875</v>
      </c>
      <c r="G17" s="2">
        <f t="shared" si="0"/>
        <v>585</v>
      </c>
      <c r="H17" s="2">
        <v>1.4</v>
      </c>
      <c r="I17" s="7">
        <f t="shared" si="1"/>
        <v>819</v>
      </c>
      <c r="J17" s="7">
        <v>1.2</v>
      </c>
      <c r="K17" s="4">
        <f t="shared" si="17"/>
        <v>1.3583333333333334</v>
      </c>
      <c r="L17" s="7">
        <f t="shared" si="3"/>
        <v>0.28875000000000001</v>
      </c>
      <c r="M17" s="33">
        <f t="shared" si="4"/>
        <v>3.4116666666666666</v>
      </c>
      <c r="N17" s="33">
        <f t="shared" si="5"/>
        <v>7.4116666666666671</v>
      </c>
      <c r="O17" s="33">
        <f t="shared" si="6"/>
        <v>3.0250000000000004</v>
      </c>
      <c r="P17" s="28">
        <f t="shared" si="7"/>
        <v>2397.6066567886078</v>
      </c>
      <c r="Q17" s="28">
        <f t="shared" si="8"/>
        <v>1724.4423299577945</v>
      </c>
      <c r="R17" s="28">
        <f t="shared" si="9"/>
        <v>7252.7601367855395</v>
      </c>
      <c r="S17" s="28">
        <f t="shared" si="10"/>
        <v>5216.4380481223288</v>
      </c>
      <c r="T17" s="28">
        <f t="shared" si="11"/>
        <v>7252.7601367855395</v>
      </c>
      <c r="U17" s="2">
        <f t="shared" si="12"/>
        <v>517.65592949525819</v>
      </c>
      <c r="V17" s="33">
        <f t="shared" si="13"/>
        <v>0.15222098214285715</v>
      </c>
      <c r="W17" s="33">
        <f t="shared" si="14"/>
        <v>0.15222098214285715</v>
      </c>
      <c r="X17" s="2">
        <f t="shared" si="15"/>
        <v>1.8512754871970363</v>
      </c>
      <c r="Y17" s="34">
        <v>2.2000000000000002</v>
      </c>
      <c r="Z17" s="3">
        <f t="shared" si="16"/>
        <v>984.17830382504496</v>
      </c>
      <c r="AB17" s="6"/>
      <c r="AC17" s="6"/>
      <c r="AD17" s="6"/>
      <c r="AE17" s="6"/>
      <c r="AF17" s="6"/>
      <c r="AG17" s="1"/>
    </row>
    <row r="18" spans="1:33" ht="20.25" x14ac:dyDescent="0.3">
      <c r="A18" s="7">
        <v>1</v>
      </c>
      <c r="B18" s="7">
        <v>42</v>
      </c>
      <c r="C18" s="37">
        <v>34</v>
      </c>
      <c r="D18" s="37">
        <v>53</v>
      </c>
      <c r="E18" s="7">
        <v>5</v>
      </c>
      <c r="F18" s="2">
        <f t="shared" si="2"/>
        <v>5.25</v>
      </c>
      <c r="G18" s="2">
        <f t="shared" si="0"/>
        <v>630</v>
      </c>
      <c r="H18" s="2">
        <v>1.4</v>
      </c>
      <c r="I18" s="7">
        <f t="shared" si="1"/>
        <v>882</v>
      </c>
      <c r="J18" s="7">
        <v>1.2</v>
      </c>
      <c r="K18" s="4">
        <f t="shared" si="17"/>
        <v>1.3916666666666666</v>
      </c>
      <c r="L18" s="7">
        <f t="shared" si="3"/>
        <v>0.28875000000000001</v>
      </c>
      <c r="M18" s="33">
        <f t="shared" si="4"/>
        <v>3.4316666666666662</v>
      </c>
      <c r="N18" s="33">
        <f t="shared" si="5"/>
        <v>7.4316666666666666</v>
      </c>
      <c r="O18" s="33">
        <f t="shared" si="6"/>
        <v>3.0583333333333336</v>
      </c>
      <c r="P18" s="28">
        <f t="shared" si="7"/>
        <v>2357.6535790898733</v>
      </c>
      <c r="Q18" s="28">
        <f t="shared" si="8"/>
        <v>1701.0571033815208</v>
      </c>
      <c r="R18" s="28">
        <f t="shared" si="9"/>
        <v>7210.4905293831962</v>
      </c>
      <c r="S18" s="28">
        <f t="shared" si="10"/>
        <v>5202.3996411751514</v>
      </c>
      <c r="T18" s="28">
        <f t="shared" si="11"/>
        <v>7210.4905293831962</v>
      </c>
      <c r="U18" s="2">
        <f t="shared" si="12"/>
        <v>600.35835610100946</v>
      </c>
      <c r="V18" s="33">
        <f t="shared" si="13"/>
        <v>0.15761160714285713</v>
      </c>
      <c r="W18" s="33">
        <f t="shared" si="14"/>
        <v>0.15761160714285713</v>
      </c>
      <c r="X18" s="2">
        <f t="shared" si="15"/>
        <v>1.8549861734505722</v>
      </c>
      <c r="Y18" s="34">
        <v>2.2000000000000002</v>
      </c>
      <c r="Z18" s="3">
        <f t="shared" si="16"/>
        <v>923.00754754429101</v>
      </c>
      <c r="AB18" s="6"/>
      <c r="AC18" s="6"/>
      <c r="AD18" s="6"/>
      <c r="AE18" s="6"/>
      <c r="AF18" s="6"/>
      <c r="AG18" s="1"/>
    </row>
    <row r="19" spans="1:33" ht="20.25" x14ac:dyDescent="0.3">
      <c r="A19" s="7">
        <v>1</v>
      </c>
      <c r="B19" s="7">
        <v>48</v>
      </c>
      <c r="C19" s="37">
        <v>38</v>
      </c>
      <c r="D19" s="37">
        <v>60</v>
      </c>
      <c r="E19" s="7">
        <v>5.5</v>
      </c>
      <c r="F19" s="2">
        <f t="shared" si="2"/>
        <v>5.916666666666667</v>
      </c>
      <c r="G19" s="2">
        <f t="shared" si="0"/>
        <v>710</v>
      </c>
      <c r="H19" s="2">
        <v>1.4</v>
      </c>
      <c r="I19" s="7">
        <f t="shared" si="1"/>
        <v>993.99999999999989</v>
      </c>
      <c r="J19" s="7">
        <v>1.2</v>
      </c>
      <c r="K19" s="4">
        <f t="shared" si="17"/>
        <v>1.45</v>
      </c>
      <c r="L19" s="7">
        <f t="shared" si="3"/>
        <v>0.28875000000000001</v>
      </c>
      <c r="M19" s="33">
        <f t="shared" si="4"/>
        <v>3.4666666666666663</v>
      </c>
      <c r="N19" s="33">
        <f t="shared" si="5"/>
        <v>7.4666666666666668</v>
      </c>
      <c r="O19" s="33">
        <f t="shared" si="6"/>
        <v>3.1166666666666667</v>
      </c>
      <c r="P19" s="28">
        <f t="shared" si="7"/>
        <v>2290.1686548745374</v>
      </c>
      <c r="Q19" s="28">
        <f t="shared" si="8"/>
        <v>1661.3946715049656</v>
      </c>
      <c r="R19" s="28">
        <f t="shared" si="9"/>
        <v>7137.6923076923085</v>
      </c>
      <c r="S19" s="28">
        <f t="shared" si="10"/>
        <v>5178.0133928571431</v>
      </c>
      <c r="T19" s="28">
        <f t="shared" si="11"/>
        <v>7137.6923076923085</v>
      </c>
      <c r="U19" s="2">
        <f t="shared" si="12"/>
        <v>784.14152633601236</v>
      </c>
      <c r="V19" s="33">
        <f t="shared" si="13"/>
        <v>0.16719494047619046</v>
      </c>
      <c r="W19" s="33">
        <f t="shared" si="14"/>
        <v>0.16719494047619046</v>
      </c>
      <c r="X19" s="2">
        <f t="shared" si="15"/>
        <v>1.8616198096384839</v>
      </c>
      <c r="Y19" s="34">
        <v>2.2000000000000002</v>
      </c>
      <c r="Z19" s="3">
        <f t="shared" si="16"/>
        <v>839.91276961127721</v>
      </c>
      <c r="AB19" s="6"/>
      <c r="AC19" s="6"/>
      <c r="AD19" s="6"/>
      <c r="AE19" s="6"/>
      <c r="AF19" s="6"/>
      <c r="AG19" s="1"/>
    </row>
    <row r="20" spans="1:33" ht="20.25" x14ac:dyDescent="0.3">
      <c r="A20" s="7">
        <v>1</v>
      </c>
      <c r="B20" s="7">
        <v>54</v>
      </c>
      <c r="C20" s="37">
        <v>43</v>
      </c>
      <c r="D20" s="37">
        <v>68</v>
      </c>
      <c r="E20" s="7">
        <v>6</v>
      </c>
      <c r="F20" s="2">
        <f t="shared" si="2"/>
        <v>6.666666666666667</v>
      </c>
      <c r="G20" s="2">
        <f t="shared" si="0"/>
        <v>800</v>
      </c>
      <c r="H20" s="2">
        <v>1.4</v>
      </c>
      <c r="I20" s="7">
        <f t="shared" si="1"/>
        <v>1120</v>
      </c>
      <c r="J20" s="7">
        <v>1.2</v>
      </c>
      <c r="K20" s="4">
        <f t="shared" si="17"/>
        <v>1.5166666666666666</v>
      </c>
      <c r="L20" s="7">
        <f t="shared" si="3"/>
        <v>0.28875000000000001</v>
      </c>
      <c r="M20" s="33">
        <f t="shared" si="4"/>
        <v>3.5066666666666664</v>
      </c>
      <c r="N20" s="33">
        <f t="shared" si="5"/>
        <v>7.5066666666666659</v>
      </c>
      <c r="O20" s="33">
        <f t="shared" si="6"/>
        <v>3.1833333333333336</v>
      </c>
      <c r="P20" s="28">
        <f t="shared" si="7"/>
        <v>2216.6305018613261</v>
      </c>
      <c r="Q20" s="28">
        <f t="shared" si="8"/>
        <v>1617.9335645801755</v>
      </c>
      <c r="R20" s="28">
        <f t="shared" si="9"/>
        <v>7056.2737642585553</v>
      </c>
      <c r="S20" s="28">
        <f t="shared" si="10"/>
        <v>5150.421847246892</v>
      </c>
      <c r="T20" s="28">
        <f t="shared" si="11"/>
        <v>7056.2737642585553</v>
      </c>
      <c r="U20" s="2">
        <f t="shared" si="12"/>
        <v>992.42911926901559</v>
      </c>
      <c r="V20" s="33">
        <f t="shared" si="13"/>
        <v>0.17797619047619051</v>
      </c>
      <c r="W20" s="33">
        <f t="shared" si="14"/>
        <v>0.17797619047619051</v>
      </c>
      <c r="X20" s="2">
        <f t="shared" si="15"/>
        <v>1.8691395913150282</v>
      </c>
      <c r="Y20" s="34">
        <v>2.2000000000000002</v>
      </c>
      <c r="Z20" s="3">
        <f t="shared" si="16"/>
        <v>765.45148343210792</v>
      </c>
      <c r="AB20" s="6"/>
      <c r="AC20" s="6"/>
      <c r="AD20" s="6"/>
      <c r="AE20" s="6"/>
      <c r="AF20" s="6"/>
      <c r="AG20" s="1"/>
    </row>
    <row r="21" spans="1:33" ht="20.25" x14ac:dyDescent="0.3">
      <c r="A21" s="7">
        <v>1</v>
      </c>
      <c r="B21" s="7">
        <v>60</v>
      </c>
      <c r="C21" s="37">
        <v>48</v>
      </c>
      <c r="D21" s="37">
        <v>76</v>
      </c>
      <c r="E21" s="7">
        <v>6.5</v>
      </c>
      <c r="F21" s="2">
        <f t="shared" si="2"/>
        <v>7.416666666666667</v>
      </c>
      <c r="G21" s="2">
        <f t="shared" si="0"/>
        <v>890</v>
      </c>
      <c r="H21" s="2">
        <v>1.4</v>
      </c>
      <c r="I21" s="7">
        <f t="shared" si="1"/>
        <v>1246</v>
      </c>
      <c r="J21" s="7">
        <v>1.2</v>
      </c>
      <c r="K21" s="4">
        <f t="shared" si="17"/>
        <v>1.5833333333333333</v>
      </c>
      <c r="L21" s="7">
        <f t="shared" si="3"/>
        <v>0.28875000000000001</v>
      </c>
      <c r="M21" s="33">
        <f t="shared" si="4"/>
        <v>3.5466666666666664</v>
      </c>
      <c r="N21" s="33">
        <f t="shared" si="5"/>
        <v>7.5466666666666669</v>
      </c>
      <c r="O21" s="33">
        <f t="shared" si="6"/>
        <v>3.25</v>
      </c>
      <c r="P21" s="28">
        <f t="shared" si="7"/>
        <v>2146.6743782533258</v>
      </c>
      <c r="Q21" s="28">
        <f t="shared" si="8"/>
        <v>1576.3454743136722</v>
      </c>
      <c r="R21" s="28">
        <f t="shared" si="9"/>
        <v>6976.6917293233091</v>
      </c>
      <c r="S21" s="28">
        <f t="shared" si="10"/>
        <v>5123.1227915194349</v>
      </c>
      <c r="T21" s="28">
        <f t="shared" si="11"/>
        <v>6976.6917293233091</v>
      </c>
      <c r="U21" s="2">
        <f t="shared" si="12"/>
        <v>1225.2211349000193</v>
      </c>
      <c r="V21" s="33">
        <f t="shared" si="13"/>
        <v>0.18875744047619047</v>
      </c>
      <c r="W21" s="33">
        <f t="shared" si="14"/>
        <v>0.18875744047619047</v>
      </c>
      <c r="X21" s="2">
        <f t="shared" si="15"/>
        <v>1.876720369826274</v>
      </c>
      <c r="Y21" s="34">
        <v>2.2000000000000002</v>
      </c>
      <c r="Z21" s="3">
        <f t="shared" si="16"/>
        <v>708.63156883924148</v>
      </c>
      <c r="AB21" s="6"/>
      <c r="AC21" s="6"/>
      <c r="AD21" s="6"/>
      <c r="AE21" s="6"/>
      <c r="AF21" s="6"/>
      <c r="AG21" s="1"/>
    </row>
    <row r="22" spans="1:33" ht="20.25" x14ac:dyDescent="0.3">
      <c r="A22" s="7">
        <v>1</v>
      </c>
      <c r="B22" s="7">
        <v>66</v>
      </c>
      <c r="C22" s="37">
        <v>53</v>
      </c>
      <c r="D22" s="37">
        <v>83</v>
      </c>
      <c r="E22" s="7">
        <v>7</v>
      </c>
      <c r="F22" s="2">
        <f t="shared" si="2"/>
        <v>8.0833333333333339</v>
      </c>
      <c r="G22" s="2">
        <f t="shared" si="0"/>
        <v>970.00000000000011</v>
      </c>
      <c r="H22" s="2">
        <v>1.4</v>
      </c>
      <c r="I22" s="7">
        <f t="shared" si="1"/>
        <v>1358</v>
      </c>
      <c r="J22" s="7">
        <v>1.2</v>
      </c>
      <c r="K22" s="4">
        <f t="shared" si="17"/>
        <v>1.6416666666666666</v>
      </c>
      <c r="L22" s="7">
        <f t="shared" si="3"/>
        <v>0.28875000000000001</v>
      </c>
      <c r="M22" s="33">
        <f t="shared" si="4"/>
        <v>3.5816666666666666</v>
      </c>
      <c r="N22" s="33">
        <f t="shared" si="5"/>
        <v>7.581666666666667</v>
      </c>
      <c r="O22" s="33">
        <f t="shared" si="6"/>
        <v>3.3083333333333336</v>
      </c>
      <c r="P22" s="28">
        <f t="shared" si="7"/>
        <v>2088.2162988350274</v>
      </c>
      <c r="Q22" s="28">
        <f t="shared" si="8"/>
        <v>1541.4022402576365</v>
      </c>
      <c r="R22" s="28">
        <f t="shared" si="9"/>
        <v>6908.5155886458824</v>
      </c>
      <c r="S22" s="28">
        <f t="shared" si="10"/>
        <v>5099.4724115190147</v>
      </c>
      <c r="T22" s="28">
        <f t="shared" si="11"/>
        <v>6908.5155886458824</v>
      </c>
      <c r="U22" s="2">
        <f t="shared" si="12"/>
        <v>1482.5175732290234</v>
      </c>
      <c r="V22" s="33">
        <f t="shared" si="13"/>
        <v>0.19834077380952381</v>
      </c>
      <c r="W22" s="33">
        <f t="shared" si="14"/>
        <v>0.19834077380952381</v>
      </c>
      <c r="X22" s="2">
        <f t="shared" si="15"/>
        <v>1.8835106489804254</v>
      </c>
      <c r="Y22" s="34">
        <v>2.2000000000000002</v>
      </c>
      <c r="Z22" s="3">
        <f t="shared" si="16"/>
        <v>672.04796973468945</v>
      </c>
      <c r="AB22" s="6"/>
      <c r="AC22" s="6"/>
      <c r="AD22" s="6"/>
      <c r="AE22" s="6"/>
      <c r="AF22" s="6"/>
      <c r="AG22" s="1"/>
    </row>
    <row r="23" spans="1:33" ht="20.25" x14ac:dyDescent="0.3">
      <c r="A23" s="7">
        <v>1</v>
      </c>
      <c r="B23" s="7">
        <v>72</v>
      </c>
      <c r="C23" s="37">
        <v>58</v>
      </c>
      <c r="D23" s="37">
        <v>91</v>
      </c>
      <c r="E23" s="7">
        <v>7.5</v>
      </c>
      <c r="F23" s="2">
        <f t="shared" si="2"/>
        <v>8.8333333333333339</v>
      </c>
      <c r="G23" s="2">
        <f t="shared" si="0"/>
        <v>1060</v>
      </c>
      <c r="H23" s="2">
        <v>1.4</v>
      </c>
      <c r="I23" s="7">
        <f t="shared" si="1"/>
        <v>1484</v>
      </c>
      <c r="J23" s="7">
        <v>1.2</v>
      </c>
      <c r="K23" s="4">
        <f t="shared" si="17"/>
        <v>1.7083333333333335</v>
      </c>
      <c r="L23" s="7">
        <f t="shared" si="3"/>
        <v>0.28875000000000001</v>
      </c>
      <c r="M23" s="33">
        <f t="shared" si="4"/>
        <v>3.6216666666666666</v>
      </c>
      <c r="N23" s="33">
        <f t="shared" si="5"/>
        <v>7.6216666666666661</v>
      </c>
      <c r="O23" s="33">
        <f t="shared" si="6"/>
        <v>3.375</v>
      </c>
      <c r="P23" s="28">
        <f t="shared" si="7"/>
        <v>2024.3595643503606</v>
      </c>
      <c r="Q23" s="28">
        <f t="shared" si="8"/>
        <v>1503.0250018222903</v>
      </c>
      <c r="R23" s="28">
        <f t="shared" si="9"/>
        <v>6832.2135296824672</v>
      </c>
      <c r="S23" s="28">
        <f t="shared" si="10"/>
        <v>5072.70938115023</v>
      </c>
      <c r="T23" s="28">
        <f t="shared" si="11"/>
        <v>6832.2135296824672</v>
      </c>
      <c r="U23" s="2">
        <f t="shared" si="12"/>
        <v>1764.3184342560278</v>
      </c>
      <c r="V23" s="33">
        <f t="shared" si="13"/>
        <v>0.20912202380952383</v>
      </c>
      <c r="W23" s="33">
        <f t="shared" si="14"/>
        <v>0.20912202380952383</v>
      </c>
      <c r="X23" s="2">
        <f t="shared" si="15"/>
        <v>1.8912086867484801</v>
      </c>
      <c r="Y23" s="34">
        <v>2.2000000000000002</v>
      </c>
      <c r="Z23" s="3">
        <f t="shared" si="16"/>
        <v>636.01848526241702</v>
      </c>
      <c r="AB23" s="6"/>
      <c r="AC23" s="6"/>
      <c r="AD23" s="6"/>
      <c r="AE23" s="6"/>
      <c r="AF23" s="6"/>
      <c r="AG23" s="1"/>
    </row>
    <row r="24" spans="1:33" ht="20.25" x14ac:dyDescent="0.3">
      <c r="A24" s="7">
        <v>1</v>
      </c>
      <c r="B24" s="7">
        <v>78</v>
      </c>
      <c r="C24" s="37">
        <v>63</v>
      </c>
      <c r="D24" s="37">
        <v>98</v>
      </c>
      <c r="E24" s="7">
        <v>8</v>
      </c>
      <c r="F24" s="2">
        <f t="shared" si="2"/>
        <v>9.5</v>
      </c>
      <c r="G24" s="2">
        <f t="shared" si="0"/>
        <v>1140</v>
      </c>
      <c r="H24" s="2">
        <v>1.4</v>
      </c>
      <c r="I24" s="7">
        <f t="shared" si="1"/>
        <v>1596</v>
      </c>
      <c r="J24" s="7">
        <v>1.2</v>
      </c>
      <c r="K24" s="4">
        <v>1.75</v>
      </c>
      <c r="L24" s="7">
        <f t="shared" si="3"/>
        <v>0.28875000000000001</v>
      </c>
      <c r="M24" s="33">
        <f t="shared" si="4"/>
        <v>3.6566666666666667</v>
      </c>
      <c r="N24" s="33">
        <f t="shared" si="5"/>
        <v>7.6566666666666663</v>
      </c>
      <c r="O24" s="33">
        <f t="shared" si="6"/>
        <v>3.416666666666667</v>
      </c>
      <c r="P24" s="28">
        <f t="shared" si="7"/>
        <v>1980.5322720501588</v>
      </c>
      <c r="Q24" s="28">
        <f t="shared" si="8"/>
        <v>1477.9086188772205</v>
      </c>
      <c r="R24" s="28">
        <f t="shared" si="9"/>
        <v>6766.8185961713762</v>
      </c>
      <c r="S24" s="28">
        <f t="shared" si="10"/>
        <v>5049.5211144971709</v>
      </c>
      <c r="T24" s="28">
        <f t="shared" si="11"/>
        <v>6766.8185961713762</v>
      </c>
      <c r="U24" s="2">
        <f t="shared" si="12"/>
        <v>2070.6237179810328</v>
      </c>
      <c r="V24" s="33">
        <f t="shared" si="13"/>
        <v>0.2187053571428571</v>
      </c>
      <c r="W24" s="33">
        <f t="shared" si="14"/>
        <v>0.2187053571428571</v>
      </c>
      <c r="X24" s="2">
        <f t="shared" si="15"/>
        <v>1.8981044053757989</v>
      </c>
      <c r="Y24" s="34">
        <v>2.2000000000000002</v>
      </c>
      <c r="Z24" s="3">
        <f t="shared" si="16"/>
        <v>613.17010306761233</v>
      </c>
      <c r="AB24" s="6"/>
      <c r="AC24" s="6"/>
      <c r="AD24" s="6"/>
      <c r="AE24" s="6"/>
      <c r="AF24" s="6"/>
      <c r="AG24" s="1"/>
    </row>
    <row r="25" spans="1:33" ht="20.25" x14ac:dyDescent="0.3">
      <c r="A25" s="7">
        <v>1</v>
      </c>
      <c r="B25" s="7">
        <v>84</v>
      </c>
      <c r="C25" s="37">
        <v>68</v>
      </c>
      <c r="D25" s="37">
        <v>106</v>
      </c>
      <c r="E25" s="7">
        <v>8.5</v>
      </c>
      <c r="F25" s="2">
        <f t="shared" si="2"/>
        <v>10.25</v>
      </c>
      <c r="G25" s="2">
        <f t="shared" si="0"/>
        <v>1230</v>
      </c>
      <c r="H25" s="2">
        <v>1.4</v>
      </c>
      <c r="I25" s="7">
        <f t="shared" si="1"/>
        <v>1722</v>
      </c>
      <c r="J25" s="7">
        <v>1.2</v>
      </c>
      <c r="K25" s="4">
        <v>1.75</v>
      </c>
      <c r="L25" s="7">
        <f t="shared" si="3"/>
        <v>0.28875000000000001</v>
      </c>
      <c r="M25" s="33">
        <f t="shared" si="4"/>
        <v>3.6966666666666668</v>
      </c>
      <c r="N25" s="33">
        <f t="shared" si="5"/>
        <v>7.6966666666666672</v>
      </c>
      <c r="O25" s="33">
        <f t="shared" si="6"/>
        <v>3.416666666666667</v>
      </c>
      <c r="P25" s="28">
        <f t="shared" si="7"/>
        <v>1959.1018056258108</v>
      </c>
      <c r="Q25" s="28">
        <f t="shared" si="8"/>
        <v>1470.227846496741</v>
      </c>
      <c r="R25" s="28">
        <f t="shared" si="9"/>
        <v>6693.5978358881875</v>
      </c>
      <c r="S25" s="28">
        <f t="shared" si="10"/>
        <v>5023.278475530532</v>
      </c>
      <c r="T25" s="28">
        <f t="shared" si="11"/>
        <v>6693.5978358881875</v>
      </c>
      <c r="U25" s="2">
        <f t="shared" si="12"/>
        <v>2401.4334244040379</v>
      </c>
      <c r="V25" s="33">
        <f t="shared" si="13"/>
        <v>0.22948660714285715</v>
      </c>
      <c r="W25" s="33">
        <f t="shared" si="14"/>
        <v>0.22948660714285715</v>
      </c>
      <c r="X25" s="2">
        <f t="shared" si="15"/>
        <v>1.9059224442401479</v>
      </c>
      <c r="Y25" s="34">
        <v>2.2000000000000002</v>
      </c>
      <c r="Z25" s="3">
        <f t="shared" si="16"/>
        <v>589.36175591682934</v>
      </c>
      <c r="AB25" s="6"/>
      <c r="AC25" s="6"/>
      <c r="AD25" s="6"/>
      <c r="AE25" s="6"/>
      <c r="AF25" s="6"/>
      <c r="AG25" s="1"/>
    </row>
    <row r="26" spans="1:33" ht="20.25" x14ac:dyDescent="0.3">
      <c r="A26" s="7">
        <v>1</v>
      </c>
      <c r="B26" s="7">
        <v>90</v>
      </c>
      <c r="C26" s="37">
        <v>72</v>
      </c>
      <c r="D26" s="37">
        <v>113</v>
      </c>
      <c r="E26" s="7">
        <v>9</v>
      </c>
      <c r="F26" s="2">
        <f t="shared" si="2"/>
        <v>10.916666666666666</v>
      </c>
      <c r="G26" s="2">
        <f t="shared" si="0"/>
        <v>1310</v>
      </c>
      <c r="H26" s="2">
        <v>1.4</v>
      </c>
      <c r="I26" s="7">
        <f t="shared" si="1"/>
        <v>1833.9999999999998</v>
      </c>
      <c r="J26" s="7">
        <v>1.2</v>
      </c>
      <c r="K26" s="4">
        <v>1.75</v>
      </c>
      <c r="L26" s="7">
        <f t="shared" si="3"/>
        <v>0.28875000000000001</v>
      </c>
      <c r="M26" s="33">
        <f t="shared" si="4"/>
        <v>3.7316666666666669</v>
      </c>
      <c r="N26" s="33">
        <f t="shared" si="5"/>
        <v>7.7316666666666674</v>
      </c>
      <c r="O26" s="33">
        <f t="shared" si="6"/>
        <v>3.416666666666667</v>
      </c>
      <c r="P26" s="28">
        <f t="shared" si="7"/>
        <v>1940.7270231701868</v>
      </c>
      <c r="Q26" s="28">
        <f t="shared" si="8"/>
        <v>1463.5723636822484</v>
      </c>
      <c r="R26" s="28">
        <f t="shared" si="9"/>
        <v>6630.8173291648054</v>
      </c>
      <c r="S26" s="28">
        <f t="shared" si="10"/>
        <v>5000.5389092476826</v>
      </c>
      <c r="T26" s="28">
        <f t="shared" si="11"/>
        <v>6630.8173291648054</v>
      </c>
      <c r="U26" s="2">
        <f t="shared" si="12"/>
        <v>2756.7475535250433</v>
      </c>
      <c r="V26" s="33">
        <f t="shared" si="13"/>
        <v>0.23906994047619046</v>
      </c>
      <c r="W26" s="33">
        <f t="shared" si="14"/>
        <v>0.23906994047619046</v>
      </c>
      <c r="X26" s="2">
        <f t="shared" si="15"/>
        <v>1.9129260774442265</v>
      </c>
      <c r="Y26" s="34">
        <v>2.2000000000000002</v>
      </c>
      <c r="Z26" s="3">
        <f t="shared" si="16"/>
        <v>574.92362136256997</v>
      </c>
      <c r="AB26" s="6"/>
      <c r="AC26" s="6"/>
      <c r="AD26" s="6"/>
      <c r="AE26" s="6"/>
      <c r="AF26" s="6"/>
      <c r="AG26" s="1"/>
    </row>
    <row r="27" spans="1:33" ht="20.25" x14ac:dyDescent="0.3">
      <c r="A27" s="7">
        <v>1</v>
      </c>
      <c r="B27" s="7">
        <v>96</v>
      </c>
      <c r="C27" s="37">
        <v>77</v>
      </c>
      <c r="D27" s="37">
        <v>121</v>
      </c>
      <c r="E27" s="7">
        <v>9.5</v>
      </c>
      <c r="F27" s="2">
        <f t="shared" si="2"/>
        <v>11.666666666666666</v>
      </c>
      <c r="G27" s="2">
        <f t="shared" si="0"/>
        <v>1400</v>
      </c>
      <c r="H27" s="2">
        <v>1.4</v>
      </c>
      <c r="I27" s="7">
        <f t="shared" si="1"/>
        <v>1959.9999999999998</v>
      </c>
      <c r="J27" s="7">
        <v>1.2</v>
      </c>
      <c r="K27" s="4">
        <v>1.75</v>
      </c>
      <c r="L27" s="7">
        <f t="shared" si="3"/>
        <v>0.28875000000000001</v>
      </c>
      <c r="M27" s="33">
        <f t="shared" si="4"/>
        <v>3.7716666666666661</v>
      </c>
      <c r="N27" s="33">
        <f t="shared" si="5"/>
        <v>7.7716666666666665</v>
      </c>
      <c r="O27" s="33">
        <f t="shared" si="6"/>
        <v>3.416666666666667</v>
      </c>
      <c r="P27" s="28">
        <f t="shared" si="7"/>
        <v>1920.1448541219836</v>
      </c>
      <c r="Q27" s="28">
        <f t="shared" si="8"/>
        <v>1456.0395014201051</v>
      </c>
      <c r="R27" s="28">
        <f t="shared" si="9"/>
        <v>6560.4949182501114</v>
      </c>
      <c r="S27" s="28">
        <f t="shared" si="10"/>
        <v>4974.8016298520261</v>
      </c>
      <c r="T27" s="28">
        <f t="shared" si="11"/>
        <v>6560.4949182501114</v>
      </c>
      <c r="U27" s="2">
        <f t="shared" si="12"/>
        <v>3136.5661053440494</v>
      </c>
      <c r="V27" s="33">
        <f t="shared" si="13"/>
        <v>0.24985119047619045</v>
      </c>
      <c r="W27" s="33">
        <f t="shared" si="14"/>
        <v>0.24985119047619045</v>
      </c>
      <c r="X27" s="2">
        <f t="shared" si="15"/>
        <v>1.9208669453977303</v>
      </c>
      <c r="Y27" s="34">
        <v>2.2000000000000002</v>
      </c>
      <c r="Z27" s="3">
        <f t="shared" si="16"/>
        <v>558.87338370514112</v>
      </c>
      <c r="AB27" s="6"/>
      <c r="AC27" s="6"/>
      <c r="AD27" s="6"/>
      <c r="AE27" s="6"/>
      <c r="AF27" s="6"/>
      <c r="AG27" s="1"/>
    </row>
    <row r="28" spans="1:33" ht="20.25" x14ac:dyDescent="0.3">
      <c r="A28" s="7">
        <v>1</v>
      </c>
      <c r="B28" s="7">
        <v>102</v>
      </c>
      <c r="C28" s="37">
        <v>82</v>
      </c>
      <c r="D28" s="37">
        <v>128</v>
      </c>
      <c r="E28" s="7">
        <v>9.75</v>
      </c>
      <c r="F28" s="2">
        <f t="shared" si="2"/>
        <v>12.291666666666666</v>
      </c>
      <c r="G28" s="2">
        <f t="shared" si="0"/>
        <v>1475</v>
      </c>
      <c r="H28" s="2">
        <v>1.4</v>
      </c>
      <c r="I28" s="7">
        <f t="shared" si="1"/>
        <v>2065</v>
      </c>
      <c r="J28" s="7">
        <v>1.2</v>
      </c>
      <c r="K28" s="4">
        <v>1.75</v>
      </c>
      <c r="L28" s="7">
        <f t="shared" si="3"/>
        <v>0.28875000000000001</v>
      </c>
      <c r="M28" s="33">
        <f t="shared" si="4"/>
        <v>3.8066666666666662</v>
      </c>
      <c r="N28" s="33">
        <f t="shared" si="5"/>
        <v>7.8066666666666666</v>
      </c>
      <c r="O28" s="33">
        <f t="shared" si="6"/>
        <v>3.416666666666667</v>
      </c>
      <c r="P28" s="28">
        <f t="shared" si="7"/>
        <v>1902.4902823459058</v>
      </c>
      <c r="Q28" s="28">
        <f t="shared" si="8"/>
        <v>1449.5115702651474</v>
      </c>
      <c r="R28" s="28">
        <f t="shared" si="9"/>
        <v>6500.175131348512</v>
      </c>
      <c r="S28" s="28">
        <f t="shared" si="10"/>
        <v>4952.497865072587</v>
      </c>
      <c r="T28" s="28">
        <f t="shared" si="11"/>
        <v>6500.175131348512</v>
      </c>
      <c r="U28" s="2">
        <f t="shared" si="12"/>
        <v>3540.8890798610555</v>
      </c>
      <c r="V28" s="33">
        <f t="shared" si="13"/>
        <v>0.25883556547619047</v>
      </c>
      <c r="W28" s="33">
        <f t="shared" si="14"/>
        <v>0.25883556547619047</v>
      </c>
      <c r="X28" s="2">
        <f t="shared" si="15"/>
        <v>1.927534871597113</v>
      </c>
      <c r="Y28" s="34">
        <v>2.2000000000000002</v>
      </c>
      <c r="Z28" s="3">
        <f t="shared" si="16"/>
        <v>549.65114127730305</v>
      </c>
      <c r="AB28" s="6"/>
      <c r="AC28" s="6"/>
      <c r="AD28" s="6"/>
      <c r="AE28" s="6"/>
      <c r="AF28" s="6"/>
      <c r="AG28" s="1"/>
    </row>
    <row r="29" spans="1:33" ht="20.25" x14ac:dyDescent="0.3">
      <c r="A29" s="7">
        <v>1</v>
      </c>
      <c r="B29" s="7">
        <v>108</v>
      </c>
      <c r="C29" s="37">
        <v>87</v>
      </c>
      <c r="D29" s="37">
        <v>136</v>
      </c>
      <c r="E29" s="7">
        <v>10</v>
      </c>
      <c r="F29" s="2">
        <f t="shared" si="2"/>
        <v>13</v>
      </c>
      <c r="G29" s="2">
        <f t="shared" si="0"/>
        <v>1560</v>
      </c>
      <c r="H29" s="2">
        <v>1.4</v>
      </c>
      <c r="I29" s="7">
        <f t="shared" si="1"/>
        <v>2184</v>
      </c>
      <c r="J29" s="7">
        <v>1.2</v>
      </c>
      <c r="K29" s="4">
        <v>1.75</v>
      </c>
      <c r="L29" s="7">
        <f t="shared" si="3"/>
        <v>0.28875000000000001</v>
      </c>
      <c r="M29" s="33">
        <f t="shared" si="4"/>
        <v>3.8466666666666662</v>
      </c>
      <c r="N29" s="33">
        <f t="shared" si="5"/>
        <v>7.8466666666666658</v>
      </c>
      <c r="O29" s="33">
        <f t="shared" si="6"/>
        <v>3.416666666666667</v>
      </c>
      <c r="P29" s="28">
        <f t="shared" si="7"/>
        <v>1882.7070211776643</v>
      </c>
      <c r="Q29" s="28">
        <f t="shared" si="8"/>
        <v>1442.1223863895393</v>
      </c>
      <c r="R29" s="28">
        <f t="shared" si="9"/>
        <v>6432.5823223570205</v>
      </c>
      <c r="S29" s="28">
        <f t="shared" si="10"/>
        <v>4927.2514868309263</v>
      </c>
      <c r="T29" s="28">
        <f t="shared" si="11"/>
        <v>6432.5823223570205</v>
      </c>
      <c r="U29" s="2">
        <f t="shared" si="12"/>
        <v>3969.7164770760623</v>
      </c>
      <c r="V29" s="33">
        <f t="shared" si="13"/>
        <v>0.26901785714285714</v>
      </c>
      <c r="W29" s="33">
        <f t="shared" si="14"/>
        <v>0.26901785714285714</v>
      </c>
      <c r="X29" s="2">
        <f t="shared" si="15"/>
        <v>1.9351480386181854</v>
      </c>
      <c r="Y29" s="34">
        <v>2.2000000000000002</v>
      </c>
      <c r="Z29" s="3">
        <f t="shared" si="16"/>
        <v>538.57702968726164</v>
      </c>
      <c r="AB29" s="6"/>
      <c r="AC29" s="6"/>
      <c r="AD29" s="6"/>
      <c r="AE29" s="6"/>
      <c r="AF29" s="6"/>
      <c r="AG29" s="1"/>
    </row>
    <row r="30" spans="1:33" ht="20.25" x14ac:dyDescent="0.3">
      <c r="A30" s="7">
        <v>1</v>
      </c>
      <c r="B30" s="7">
        <v>114</v>
      </c>
      <c r="C30" s="37">
        <v>92</v>
      </c>
      <c r="D30" s="37">
        <v>143</v>
      </c>
      <c r="E30" s="7">
        <v>10.5</v>
      </c>
      <c r="F30" s="2">
        <f t="shared" si="2"/>
        <v>13.666666666666666</v>
      </c>
      <c r="G30" s="2">
        <f t="shared" si="0"/>
        <v>1640</v>
      </c>
      <c r="H30" s="2">
        <v>1.4</v>
      </c>
      <c r="I30" s="7">
        <f t="shared" si="1"/>
        <v>2296</v>
      </c>
      <c r="J30" s="7">
        <v>1.2</v>
      </c>
      <c r="K30" s="4">
        <v>1.75</v>
      </c>
      <c r="L30" s="7">
        <f t="shared" si="3"/>
        <v>0.28875000000000001</v>
      </c>
      <c r="M30" s="33">
        <f t="shared" si="4"/>
        <v>3.8816666666666664</v>
      </c>
      <c r="N30" s="33">
        <f t="shared" si="5"/>
        <v>7.8816666666666659</v>
      </c>
      <c r="O30" s="33">
        <f t="shared" si="6"/>
        <v>3.416666666666667</v>
      </c>
      <c r="P30" s="28">
        <f t="shared" si="7"/>
        <v>1865.7311313344992</v>
      </c>
      <c r="Q30" s="28">
        <f t="shared" si="8"/>
        <v>1435.71837494649</v>
      </c>
      <c r="R30" s="28">
        <f t="shared" si="9"/>
        <v>6374.5813653928726</v>
      </c>
      <c r="S30" s="28">
        <f t="shared" si="10"/>
        <v>4905.3711144005083</v>
      </c>
      <c r="T30" s="28">
        <f t="shared" si="11"/>
        <v>6374.5813653928726</v>
      </c>
      <c r="U30" s="2">
        <f t="shared" si="12"/>
        <v>4423.0482969890691</v>
      </c>
      <c r="V30" s="33">
        <f t="shared" si="13"/>
        <v>0.27860119047619047</v>
      </c>
      <c r="W30" s="33">
        <f t="shared" si="14"/>
        <v>0.27860119047619047</v>
      </c>
      <c r="X30" s="2">
        <f t="shared" si="15"/>
        <v>1.942368514218145</v>
      </c>
      <c r="Y30" s="34">
        <v>2.2000000000000002</v>
      </c>
      <c r="Z30" s="3">
        <f t="shared" si="16"/>
        <v>533.43278235416358</v>
      </c>
      <c r="AB30" s="6"/>
      <c r="AC30" s="6"/>
      <c r="AD30" s="6"/>
      <c r="AE30" s="6"/>
      <c r="AF30" s="6"/>
      <c r="AG30" s="1"/>
    </row>
    <row r="31" spans="1:33" ht="20.25" x14ac:dyDescent="0.3">
      <c r="A31" s="7">
        <v>1</v>
      </c>
      <c r="B31" s="7">
        <v>120</v>
      </c>
      <c r="C31" s="37">
        <v>97</v>
      </c>
      <c r="D31" s="37">
        <v>151</v>
      </c>
      <c r="E31" s="7">
        <v>11</v>
      </c>
      <c r="F31" s="2">
        <f t="shared" si="2"/>
        <v>14.416666666666666</v>
      </c>
      <c r="G31" s="2">
        <f t="shared" si="0"/>
        <v>1730</v>
      </c>
      <c r="H31" s="2">
        <v>1.4</v>
      </c>
      <c r="I31" s="7">
        <f t="shared" si="1"/>
        <v>2422</v>
      </c>
      <c r="J31" s="7">
        <v>1.2</v>
      </c>
      <c r="K31" s="4">
        <v>1.75</v>
      </c>
      <c r="L31" s="7">
        <f t="shared" si="3"/>
        <v>0.28875000000000001</v>
      </c>
      <c r="M31" s="33">
        <f t="shared" si="4"/>
        <v>3.9216666666666664</v>
      </c>
      <c r="N31" s="33">
        <f t="shared" si="5"/>
        <v>7.9216666666666669</v>
      </c>
      <c r="O31" s="33">
        <f t="shared" si="6"/>
        <v>3.416666666666667</v>
      </c>
      <c r="P31" s="28">
        <f t="shared" si="7"/>
        <v>1846.7011495444319</v>
      </c>
      <c r="Q31" s="28">
        <f t="shared" si="8"/>
        <v>1428.4687976271725</v>
      </c>
      <c r="R31" s="28">
        <f t="shared" si="9"/>
        <v>6309.5622609434758</v>
      </c>
      <c r="S31" s="28">
        <f t="shared" si="10"/>
        <v>4880.6017252261736</v>
      </c>
      <c r="T31" s="28">
        <f t="shared" si="11"/>
        <v>6309.5622609434758</v>
      </c>
      <c r="U31" s="2">
        <f t="shared" si="12"/>
        <v>4900.884539600077</v>
      </c>
      <c r="V31" s="33">
        <f t="shared" si="13"/>
        <v>0.28938244047619044</v>
      </c>
      <c r="W31" s="33">
        <f t="shared" si="14"/>
        <v>0.28938244047619044</v>
      </c>
      <c r="X31" s="2">
        <f t="shared" si="15"/>
        <v>1.9505562271392054</v>
      </c>
      <c r="Y31" s="34">
        <v>2.2000000000000002</v>
      </c>
      <c r="Z31" s="3">
        <f t="shared" si="16"/>
        <v>526.27051944244931</v>
      </c>
      <c r="AB31" s="6"/>
      <c r="AC31" s="6"/>
      <c r="AD31" s="6"/>
      <c r="AE31" s="6"/>
      <c r="AF31" s="6"/>
      <c r="AG31" s="1"/>
    </row>
    <row r="32" spans="1:33" ht="20.25" x14ac:dyDescent="0.3">
      <c r="A32" s="7">
        <v>1</v>
      </c>
      <c r="B32" s="7">
        <v>132</v>
      </c>
      <c r="C32" s="37">
        <v>106</v>
      </c>
      <c r="D32" s="37">
        <v>166</v>
      </c>
      <c r="E32" s="7">
        <v>12</v>
      </c>
      <c r="F32" s="2">
        <f t="shared" si="2"/>
        <v>15.833333333333334</v>
      </c>
      <c r="G32" s="2">
        <f t="shared" si="0"/>
        <v>1900</v>
      </c>
      <c r="H32" s="2">
        <v>1.4</v>
      </c>
      <c r="I32" s="7">
        <f t="shared" si="1"/>
        <v>2660</v>
      </c>
      <c r="J32" s="7">
        <v>1.2</v>
      </c>
      <c r="K32" s="4">
        <v>1.75</v>
      </c>
      <c r="L32" s="7">
        <f t="shared" si="3"/>
        <v>0.28875000000000001</v>
      </c>
      <c r="M32" s="33">
        <f t="shared" si="4"/>
        <v>3.9966666666666666</v>
      </c>
      <c r="N32" s="33">
        <f t="shared" si="5"/>
        <v>7.9966666666666661</v>
      </c>
      <c r="O32" s="33">
        <f t="shared" si="6"/>
        <v>3.416666666666667</v>
      </c>
      <c r="P32" s="28">
        <f t="shared" si="7"/>
        <v>1812.0466242193697</v>
      </c>
      <c r="Q32" s="28">
        <f t="shared" si="8"/>
        <v>1415.0713203672262</v>
      </c>
      <c r="R32" s="28">
        <f t="shared" si="9"/>
        <v>6191.1592994161801</v>
      </c>
      <c r="S32" s="28">
        <f t="shared" si="10"/>
        <v>4834.8270112546898</v>
      </c>
      <c r="T32" s="28">
        <f t="shared" si="11"/>
        <v>6191.1592994161801</v>
      </c>
      <c r="U32" s="2">
        <f t="shared" si="12"/>
        <v>5930.0702929160934</v>
      </c>
      <c r="V32" s="33">
        <f t="shared" si="13"/>
        <v>0.30974702380952385</v>
      </c>
      <c r="W32" s="33">
        <f t="shared" si="14"/>
        <v>0.30974702380952385</v>
      </c>
      <c r="X32" s="2">
        <f t="shared" si="15"/>
        <v>1.9662117536247805</v>
      </c>
      <c r="Y32" s="34">
        <v>2.2000000000000002</v>
      </c>
      <c r="Z32" s="3">
        <f t="shared" si="16"/>
        <v>519.25346275660002</v>
      </c>
      <c r="AB32" s="6"/>
      <c r="AC32" s="6"/>
      <c r="AD32" s="6"/>
      <c r="AE32" s="6"/>
      <c r="AF32" s="6"/>
      <c r="AG32" s="1"/>
    </row>
    <row r="33" spans="1:51" ht="20.25" x14ac:dyDescent="0.3">
      <c r="A33" s="7">
        <v>1</v>
      </c>
      <c r="B33" s="7">
        <v>144</v>
      </c>
      <c r="C33" s="37">
        <v>116</v>
      </c>
      <c r="D33" s="37">
        <v>180</v>
      </c>
      <c r="E33" s="7">
        <v>13</v>
      </c>
      <c r="F33" s="2">
        <f t="shared" si="2"/>
        <v>17.166666666666668</v>
      </c>
      <c r="G33" s="2">
        <f t="shared" si="0"/>
        <v>2060</v>
      </c>
      <c r="H33" s="2">
        <v>1.4</v>
      </c>
      <c r="I33" s="7">
        <f t="shared" si="1"/>
        <v>2884</v>
      </c>
      <c r="J33" s="7">
        <v>1.2</v>
      </c>
      <c r="K33" s="4">
        <v>1.75</v>
      </c>
      <c r="L33" s="7">
        <f t="shared" si="3"/>
        <v>0.28875000000000001</v>
      </c>
      <c r="M33" s="33">
        <f t="shared" si="4"/>
        <v>4.0666666666666664</v>
      </c>
      <c r="N33" s="33">
        <f t="shared" si="5"/>
        <v>8.0666666666666664</v>
      </c>
      <c r="O33" s="33">
        <f t="shared" si="6"/>
        <v>3.416666666666667</v>
      </c>
      <c r="P33" s="28">
        <f t="shared" si="7"/>
        <v>1780.8556577369052</v>
      </c>
      <c r="Q33" s="28">
        <f t="shared" si="8"/>
        <v>1402.7917758516428</v>
      </c>
      <c r="R33" s="28">
        <f t="shared" si="9"/>
        <v>6084.5901639344265</v>
      </c>
      <c r="S33" s="28">
        <f t="shared" si="10"/>
        <v>4792.871900826447</v>
      </c>
      <c r="T33" s="28">
        <f t="shared" si="11"/>
        <v>6084.5901639344265</v>
      </c>
      <c r="U33" s="2">
        <f t="shared" si="12"/>
        <v>7057.2737370241111</v>
      </c>
      <c r="V33" s="33">
        <f t="shared" si="13"/>
        <v>0.32891369047619046</v>
      </c>
      <c r="W33" s="33">
        <f t="shared" si="14"/>
        <v>0.32891369047619046</v>
      </c>
      <c r="X33" s="2">
        <f t="shared" si="15"/>
        <v>1.9811776830145698</v>
      </c>
      <c r="Y33" s="34">
        <v>2.2000000000000002</v>
      </c>
      <c r="Z33" s="3">
        <f t="shared" si="16"/>
        <v>518.90557020837605</v>
      </c>
      <c r="AB33" s="6"/>
      <c r="AC33" s="6"/>
      <c r="AD33" s="6"/>
      <c r="AE33" s="6"/>
      <c r="AF33" s="6"/>
      <c r="AG33" s="1"/>
    </row>
    <row r="34" spans="1:51" ht="20.25" x14ac:dyDescent="0.3">
      <c r="A34" s="7"/>
      <c r="B34" s="7"/>
      <c r="C34" s="7"/>
      <c r="D34" s="2"/>
      <c r="E34" s="2"/>
      <c r="F34" s="2"/>
      <c r="G34" s="7"/>
      <c r="H34" s="7"/>
      <c r="I34" s="7"/>
      <c r="J34" s="7"/>
      <c r="K34" s="2"/>
      <c r="L34" s="2"/>
      <c r="M34" s="2"/>
      <c r="N34" s="28"/>
      <c r="O34" s="28"/>
      <c r="P34" s="28"/>
      <c r="Q34" s="28"/>
      <c r="R34" s="2"/>
      <c r="S34" s="2"/>
      <c r="T34" s="5"/>
      <c r="U34" s="7"/>
      <c r="V34" s="3"/>
      <c r="AB34" s="6"/>
      <c r="AC34" s="6"/>
      <c r="AD34" s="6"/>
      <c r="AE34" s="6"/>
      <c r="AF34" s="6"/>
      <c r="AG34" s="1"/>
    </row>
    <row r="35" spans="1:51" ht="18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</row>
    <row r="36" spans="1:51" ht="131.25" x14ac:dyDescent="0.2">
      <c r="A36" s="7" t="s">
        <v>10</v>
      </c>
      <c r="B36" s="7" t="s">
        <v>82</v>
      </c>
      <c r="C36" s="36" t="s">
        <v>83</v>
      </c>
      <c r="D36" s="36" t="s">
        <v>84</v>
      </c>
      <c r="E36" s="7" t="s">
        <v>12</v>
      </c>
      <c r="F36" s="7" t="s">
        <v>13</v>
      </c>
      <c r="G36" s="7" t="s">
        <v>47</v>
      </c>
      <c r="H36" s="7" t="s">
        <v>14</v>
      </c>
      <c r="I36" s="7" t="s">
        <v>15</v>
      </c>
      <c r="J36" s="7" t="s">
        <v>16</v>
      </c>
      <c r="K36" s="7" t="s">
        <v>17</v>
      </c>
      <c r="L36" s="7" t="s">
        <v>18</v>
      </c>
      <c r="M36" s="7" t="s">
        <v>98</v>
      </c>
      <c r="N36" s="7" t="s">
        <v>99</v>
      </c>
      <c r="O36" s="26" t="s">
        <v>100</v>
      </c>
      <c r="P36" s="7" t="s">
        <v>27</v>
      </c>
      <c r="Q36" s="7" t="s">
        <v>28</v>
      </c>
      <c r="R36" s="26" t="s">
        <v>101</v>
      </c>
      <c r="S36" s="7" t="s">
        <v>65</v>
      </c>
      <c r="T36" s="7" t="s">
        <v>30</v>
      </c>
      <c r="U36" s="7" t="s">
        <v>31</v>
      </c>
      <c r="V36" s="7" t="s">
        <v>32</v>
      </c>
      <c r="W36" s="7" t="s">
        <v>33</v>
      </c>
      <c r="X36" s="7" t="s">
        <v>34</v>
      </c>
      <c r="Y36" s="7" t="s">
        <v>35</v>
      </c>
      <c r="Z36" s="7" t="s">
        <v>66</v>
      </c>
      <c r="AA36" s="7" t="s">
        <v>37</v>
      </c>
      <c r="AB36" s="7" t="s">
        <v>38</v>
      </c>
      <c r="AC36" s="7" t="s">
        <v>39</v>
      </c>
      <c r="AD36" s="7" t="s">
        <v>40</v>
      </c>
      <c r="AE36" s="7" t="s">
        <v>41</v>
      </c>
      <c r="AF36" s="26" t="s">
        <v>67</v>
      </c>
      <c r="AG36" s="26" t="s">
        <v>68</v>
      </c>
      <c r="AH36" s="26" t="s">
        <v>69</v>
      </c>
      <c r="AI36" s="7" t="s">
        <v>70</v>
      </c>
      <c r="AJ36" s="26" t="s">
        <v>71</v>
      </c>
      <c r="AK36" s="26" t="s">
        <v>72</v>
      </c>
      <c r="AL36" s="26" t="s">
        <v>73</v>
      </c>
      <c r="AM36" s="26" t="s">
        <v>74</v>
      </c>
      <c r="AN36" s="26" t="s">
        <v>75</v>
      </c>
      <c r="AO36" s="26" t="s">
        <v>76</v>
      </c>
      <c r="AP36" s="26" t="s">
        <v>77</v>
      </c>
      <c r="AQ36" s="26" t="s">
        <v>78</v>
      </c>
      <c r="AR36" s="26" t="s">
        <v>79</v>
      </c>
      <c r="AS36" s="26" t="s">
        <v>80</v>
      </c>
      <c r="AT36" s="7" t="s">
        <v>21</v>
      </c>
      <c r="AU36" s="26" t="s">
        <v>90</v>
      </c>
      <c r="AV36" s="26" t="s">
        <v>89</v>
      </c>
      <c r="AW36" s="7" t="s">
        <v>22</v>
      </c>
      <c r="AX36" s="7" t="s">
        <v>23</v>
      </c>
      <c r="AY36" s="7" t="s">
        <v>24</v>
      </c>
    </row>
    <row r="37" spans="1:51" ht="20.25" customHeight="1" x14ac:dyDescent="0.3">
      <c r="A37" s="7">
        <v>2</v>
      </c>
      <c r="B37" s="7">
        <v>18</v>
      </c>
      <c r="C37" s="27">
        <v>14</v>
      </c>
      <c r="D37" s="27">
        <v>23</v>
      </c>
      <c r="E37" s="7">
        <v>2.75</v>
      </c>
      <c r="F37" s="2">
        <f>($D37+2*$E37)/12</f>
        <v>2.375</v>
      </c>
      <c r="G37" s="2">
        <f t="shared" ref="G37:G59" si="18">$B$4*$A37*$F37</f>
        <v>570</v>
      </c>
      <c r="H37" s="2">
        <v>1.4</v>
      </c>
      <c r="I37" s="7">
        <f t="shared" ref="I37:I59" si="19">$G37*$H37</f>
        <v>798</v>
      </c>
      <c r="J37" s="7">
        <v>1.2</v>
      </c>
      <c r="K37" s="7">
        <v>1.1499999999999999</v>
      </c>
      <c r="L37" s="7">
        <f>0.33*(1-0.125*$A37)</f>
        <v>0.2475</v>
      </c>
      <c r="M37" s="2">
        <f>($L$7-$C$7)/$K37</f>
        <v>2.0289855072463765</v>
      </c>
      <c r="N37" s="2">
        <f>($E$7-$C$7)/$K37</f>
        <v>3.7681159420289854</v>
      </c>
      <c r="O37" s="28">
        <f>($F$7-$B$7-0.06*($D37/12))/$K37</f>
        <v>2.6536231884057968</v>
      </c>
      <c r="P37" s="2">
        <f>($G$7-$B$7-0.06*$D37/12)/$K37</f>
        <v>11.34927536231884</v>
      </c>
      <c r="Q37" s="2">
        <f t="shared" ref="Q37:Q59" si="20">$C$7+$K37*$A37</f>
        <v>3.9666666666666668</v>
      </c>
      <c r="R37" s="28">
        <f>IF($A37&lt;$M37,$Q37,$Q37+$L$7)</f>
        <v>3.9666666666666668</v>
      </c>
      <c r="S37" s="2">
        <f>IF($A37&lt;$N37,$Q37,$Q37+$E$7)</f>
        <v>3.9666666666666668</v>
      </c>
      <c r="T37" s="2">
        <f>$B$7+$K37*$A37+0.06*$D37/12</f>
        <v>3.2483333333333331</v>
      </c>
      <c r="U37" s="2">
        <f t="shared" ref="U37:U59" si="21">$T37+$F$7</f>
        <v>7.2483333333333331</v>
      </c>
      <c r="V37" s="2">
        <f t="shared" ref="V37:V59" si="22">$T37+$G$7</f>
        <v>17.248333333333335</v>
      </c>
      <c r="W37" s="7">
        <f>IF($A37&lt;$N37,0.5,1)</f>
        <v>0.5</v>
      </c>
      <c r="X37" s="2">
        <f t="shared" ref="X37:X59" si="23">($W37*$H$7*(1+$L37)*$J37)/($S37*$T37)</f>
        <v>1858.8976893990025</v>
      </c>
      <c r="Y37" s="2">
        <f t="shared" ref="Y37:Y59" si="24">($W37*$I$7*(1+$L37)*$J37)/($S37*$U37)</f>
        <v>1301.6611565297537</v>
      </c>
      <c r="Z37" s="2">
        <f>(2*$W37*$H$7*(1+$L37)*$J37)/($S37*$V37)</f>
        <v>700.16264308409609</v>
      </c>
      <c r="AA37" s="2">
        <f t="shared" ref="AA37:AA59" si="25">IF($S37&gt;$F37,$F37*$X37,$S37*$X37)</f>
        <v>4414.8820123226305</v>
      </c>
      <c r="AB37" s="2">
        <f t="shared" ref="AB37:AB59" si="26">IF($S37&gt;$F37,$F37*$Y37,$S37*$Y37)</f>
        <v>3091.445246758165</v>
      </c>
      <c r="AC37" s="2">
        <f t="shared" ref="AC37:AC59" si="27">IF($S37&gt;$F37,$F37*$Z37,$S37*$Z37)</f>
        <v>1662.8862773247283</v>
      </c>
      <c r="AD37" s="2">
        <f t="shared" ref="AD37:AD59" si="28">IF($AA37&gt;$AC37,$AA37,$AC37)</f>
        <v>4414.8820123226305</v>
      </c>
      <c r="AE37" s="2">
        <f t="shared" ref="AE37:AE59" si="29">IF($AD37&gt;$AB37,$AD37,$AB37)</f>
        <v>4414.8820123226305</v>
      </c>
      <c r="AF37" s="27">
        <f>IF($A37&lt;$M37,0.5,1)</f>
        <v>0.5</v>
      </c>
      <c r="AG37" s="28">
        <f t="shared" ref="AG37:AG59" si="30">2*$E$7+$L$7+$C$7+$K37*$A37</f>
        <v>19.966666666666669</v>
      </c>
      <c r="AH37" s="28">
        <f t="shared" ref="AH37:AH59" si="31">($AF37*$H$7*(1+$L37))/($R37*$T37)</f>
        <v>1549.081407832502</v>
      </c>
      <c r="AI37" s="28">
        <f t="shared" ref="AI37:AI59" si="32">($AF37*2*$H$7*(1+$L37))/($AG37*$T37)</f>
        <v>615.49478307869015</v>
      </c>
      <c r="AJ37" s="28">
        <f t="shared" ref="AJ37:AJ59" si="33">($AF37*$I$7*(1+$L37))/($R37*$U37)</f>
        <v>1084.7176304414613</v>
      </c>
      <c r="AK37" s="28">
        <f t="shared" ref="AK37:AK59" si="34">($AF37*2*$I$7*(1+$L37))/($AG37*$U37)</f>
        <v>430.98964281313488</v>
      </c>
      <c r="AL37" s="28">
        <f>($AF37*4*$H$7*(1+$L37))/($AG37*$V37)</f>
        <v>231.82903318588598</v>
      </c>
      <c r="AM37" s="28">
        <f t="shared" ref="AM37:AM59" si="35" xml:space="preserve"> IF($R37&gt;$F37,$F37*$AH37,$R37*$AH37)</f>
        <v>3679.0683436021923</v>
      </c>
      <c r="AN37" s="28">
        <f t="shared" ref="AN37:AN59" si="36" xml:space="preserve"> IF($AG37&gt;$F37,$F37*$AI37,$AG37*$AI37)</f>
        <v>1461.8001098118891</v>
      </c>
      <c r="AO37" s="28">
        <f t="shared" ref="AO37:AO59" si="37" xml:space="preserve"> IF($R37&gt;$F37,$F37*$AJ37,$R37*$AJ37)</f>
        <v>2576.2043722984708</v>
      </c>
      <c r="AP37" s="28">
        <f t="shared" ref="AP37:AP59" si="38" xml:space="preserve"> IF($AG37&gt;$F37,$F37*$AK37,$AG37*$AK37)</f>
        <v>1023.6004016811953</v>
      </c>
      <c r="AQ37" s="28">
        <f t="shared" ref="AQ37:AQ59" si="39" xml:space="preserve"> IF($AG37&gt;$F37,$F37*$AL37,$AG37*$AL37)</f>
        <v>550.59395381647914</v>
      </c>
      <c r="AR37" s="28">
        <f>MAX($AM37,$AN37,$AO37,$AP37,$AQ37)</f>
        <v>3679.0683436021923</v>
      </c>
      <c r="AS37" s="27">
        <f t="shared" ref="AS37:AS59" si="40">IF($AR37&gt;$AE37,$AR37,$AE37)</f>
        <v>4414.8820123226305</v>
      </c>
      <c r="AT37" s="2">
        <f>PI()*($B37/(2*12))^2*62.4</f>
        <v>110.26990214100174</v>
      </c>
      <c r="AU37" s="33">
        <f>0.23*($N$7/$H37)*(1+0.35*$N$7*($F37/$A37))</f>
        <v>9.9213169642857132E-2</v>
      </c>
      <c r="AV37" s="33">
        <f>IF(AU37&gt;0.33,0.33,AU37)</f>
        <v>9.9213169642857132E-2</v>
      </c>
      <c r="AW37" s="2">
        <f>$Q$7/($P$7-$O$7*AV37)</f>
        <v>1.8155625527735313</v>
      </c>
      <c r="AX37" s="7">
        <v>2.4</v>
      </c>
      <c r="AY37" s="3">
        <f>(12/$D37)*(($I37+$AT37)/$AW37+$AS37/$AX37)</f>
        <v>1220.7669410484634</v>
      </c>
    </row>
    <row r="38" spans="1:51" ht="20.25" x14ac:dyDescent="0.3">
      <c r="A38" s="7">
        <v>2</v>
      </c>
      <c r="B38" s="7">
        <v>24</v>
      </c>
      <c r="C38" s="27">
        <v>19</v>
      </c>
      <c r="D38" s="27">
        <v>30</v>
      </c>
      <c r="E38" s="7">
        <v>3.25</v>
      </c>
      <c r="F38" s="2">
        <f t="shared" ref="F38:F59" si="41">($D38+2*$E38)/12</f>
        <v>3.0416666666666665</v>
      </c>
      <c r="G38" s="2">
        <f t="shared" si="18"/>
        <v>730</v>
      </c>
      <c r="H38" s="2">
        <v>1.4</v>
      </c>
      <c r="I38" s="7">
        <f t="shared" si="19"/>
        <v>1021.9999999999999</v>
      </c>
      <c r="J38" s="7">
        <v>1.2</v>
      </c>
      <c r="K38" s="7">
        <f>(1.75-1.15)*(($D38-24)/(96-24))+1.15</f>
        <v>1.2</v>
      </c>
      <c r="L38" s="7">
        <f t="shared" ref="L38:L59" si="42">0.33*(1-0.125*$A38)</f>
        <v>0.2475</v>
      </c>
      <c r="M38" s="2">
        <f t="shared" ref="M38:M59" si="43">($L$7-$C$7)/$K38</f>
        <v>1.9444444444444442</v>
      </c>
      <c r="N38" s="2">
        <f t="shared" ref="N38:N59" si="44">($E$7-$C$7)/$K38</f>
        <v>3.6111111111111112</v>
      </c>
      <c r="O38" s="28">
        <f t="shared" ref="O38:O59" si="45">($F$7-$B$7-0.06*($D38/12))/$K38</f>
        <v>2.5138888888888888</v>
      </c>
      <c r="P38" s="2">
        <f t="shared" ref="P38:P59" si="46">($G$7-$B$7-0.06*$D38/12)/$K38</f>
        <v>10.847222222222221</v>
      </c>
      <c r="Q38" s="2">
        <f t="shared" si="20"/>
        <v>4.0666666666666664</v>
      </c>
      <c r="R38" s="28">
        <f t="shared" ref="R38:R59" si="47">IF($A38&lt;$M38,$Q38,$Q38+$L$7)</f>
        <v>8.0666666666666664</v>
      </c>
      <c r="S38" s="2">
        <f t="shared" ref="S38:S59" si="48">IF($A38&lt;$N38,$Q38,$Q38+$E$7)</f>
        <v>4.0666666666666664</v>
      </c>
      <c r="T38" s="2">
        <f t="shared" ref="T38:T59" si="49">$B$7+$K38*$A38+0.06*$D38/12</f>
        <v>3.3833333333333333</v>
      </c>
      <c r="U38" s="2">
        <f t="shared" si="21"/>
        <v>7.3833333333333329</v>
      </c>
      <c r="V38" s="2">
        <f t="shared" si="22"/>
        <v>17.383333333333333</v>
      </c>
      <c r="W38" s="7">
        <f>IF($A38&lt;$N38,0.5,1)</f>
        <v>0.5</v>
      </c>
      <c r="X38" s="2">
        <f t="shared" si="23"/>
        <v>1740.8382459823952</v>
      </c>
      <c r="Y38" s="2">
        <f t="shared" si="24"/>
        <v>1246.438219294675</v>
      </c>
      <c r="Z38" s="2">
        <f t="shared" ref="Z38:Z59" si="50">(2*$W38*$H$7*(1+$L38)*$J38)/($S38*$V38)</f>
        <v>677.64173333542908</v>
      </c>
      <c r="AA38" s="2">
        <f t="shared" si="25"/>
        <v>5295.0496648631188</v>
      </c>
      <c r="AB38" s="2">
        <f t="shared" si="26"/>
        <v>3791.2495836879698</v>
      </c>
      <c r="AC38" s="2">
        <f t="shared" si="27"/>
        <v>2061.1602722285966</v>
      </c>
      <c r="AD38" s="2">
        <f t="shared" si="28"/>
        <v>5295.0496648631188</v>
      </c>
      <c r="AE38" s="2">
        <f t="shared" si="29"/>
        <v>5295.0496648631188</v>
      </c>
      <c r="AF38" s="27">
        <f t="shared" ref="AF38:AF59" si="51">IF($A38&lt;$M38,0.5,1)</f>
        <v>1</v>
      </c>
      <c r="AG38" s="28">
        <f t="shared" si="30"/>
        <v>20.066666666666666</v>
      </c>
      <c r="AH38" s="28">
        <f t="shared" si="31"/>
        <v>1462.6877824369988</v>
      </c>
      <c r="AI38" s="28">
        <f t="shared" si="32"/>
        <v>1175.9815393679526</v>
      </c>
      <c r="AJ38" s="28">
        <f t="shared" si="33"/>
        <v>1047.2828013357462</v>
      </c>
      <c r="AK38" s="28">
        <f t="shared" si="34"/>
        <v>842.00145489452029</v>
      </c>
      <c r="AL38" s="28">
        <f>($AF38*4*$H$7*(1+$L38))/($AG38*$V38)</f>
        <v>457.76462606269297</v>
      </c>
      <c r="AM38" s="28">
        <f t="shared" si="35"/>
        <v>4449.008671579204</v>
      </c>
      <c r="AN38" s="28">
        <f t="shared" si="36"/>
        <v>3576.9438489108556</v>
      </c>
      <c r="AO38" s="28">
        <f t="shared" si="37"/>
        <v>3185.485187396228</v>
      </c>
      <c r="AP38" s="28">
        <f t="shared" si="38"/>
        <v>2561.0877586374991</v>
      </c>
      <c r="AQ38" s="28">
        <f t="shared" si="39"/>
        <v>1392.3674042740245</v>
      </c>
      <c r="AR38" s="28">
        <f t="shared" ref="AR38:AR59" si="52">MAX($AM38,$AN38,$AO38,$AP38,$AQ38)</f>
        <v>4449.008671579204</v>
      </c>
      <c r="AS38" s="27">
        <f t="shared" si="40"/>
        <v>5295.0496648631188</v>
      </c>
      <c r="AT38" s="2">
        <f t="shared" ref="AT38:AT59" si="53">PI()*($B38/(2*12))^2*62.4</f>
        <v>196.03538158400309</v>
      </c>
      <c r="AU38" s="33">
        <f t="shared" ref="AU38:AU59" si="54">0.23*($N$7/$H38)*(1+0.35*$N$7*($F38/$A38))</f>
        <v>0.10400483630952381</v>
      </c>
      <c r="AV38" s="33">
        <f t="shared" ref="AV38:AV59" si="55">IF(AU38&gt;0.33,0.33,AU38)</f>
        <v>0.10400483630952381</v>
      </c>
      <c r="AW38" s="2">
        <f t="shared" ref="AW38:AW59" si="56">$Q$7/($P$7-$O$7*AV38)</f>
        <v>1.8187340943584704</v>
      </c>
      <c r="AX38" s="7">
        <v>2.2000000000000002</v>
      </c>
      <c r="AY38" s="3">
        <f t="shared" ref="AY38:AY59" si="57">(12/$D38)*(($I38+$AT38)/$AW38+$AS38/$AX38)</f>
        <v>1230.6227156447117</v>
      </c>
    </row>
    <row r="39" spans="1:51" ht="20.25" x14ac:dyDescent="0.3">
      <c r="A39" s="7">
        <v>2</v>
      </c>
      <c r="B39" s="7">
        <v>27</v>
      </c>
      <c r="C39" s="27">
        <v>22</v>
      </c>
      <c r="D39" s="27">
        <v>34</v>
      </c>
      <c r="E39" s="7">
        <v>3.5</v>
      </c>
      <c r="F39" s="2">
        <f t="shared" si="41"/>
        <v>3.4166666666666665</v>
      </c>
      <c r="G39" s="2">
        <f t="shared" si="18"/>
        <v>820</v>
      </c>
      <c r="H39" s="2">
        <v>1.4</v>
      </c>
      <c r="I39" s="7">
        <f t="shared" si="19"/>
        <v>1148</v>
      </c>
      <c r="J39" s="7">
        <v>1.2</v>
      </c>
      <c r="K39" s="4">
        <f t="shared" ref="K39:K49" si="58">(1.75-1.15)*(($D39-24)/(96-24))+1.15</f>
        <v>1.2333333333333332</v>
      </c>
      <c r="L39" s="7">
        <f t="shared" si="42"/>
        <v>0.2475</v>
      </c>
      <c r="M39" s="2">
        <f t="shared" si="43"/>
        <v>1.8918918918918919</v>
      </c>
      <c r="N39" s="2">
        <f t="shared" si="44"/>
        <v>3.5135135135135136</v>
      </c>
      <c r="O39" s="28">
        <f t="shared" si="45"/>
        <v>2.42972972972973</v>
      </c>
      <c r="P39" s="2">
        <f t="shared" si="46"/>
        <v>10.53783783783784</v>
      </c>
      <c r="Q39" s="2">
        <f t="shared" si="20"/>
        <v>4.1333333333333329</v>
      </c>
      <c r="R39" s="28">
        <f t="shared" si="47"/>
        <v>8.1333333333333329</v>
      </c>
      <c r="S39" s="2">
        <f t="shared" si="48"/>
        <v>4.1333333333333329</v>
      </c>
      <c r="T39" s="2">
        <f t="shared" si="49"/>
        <v>3.4699999999999998</v>
      </c>
      <c r="U39" s="2">
        <f t="shared" si="21"/>
        <v>7.47</v>
      </c>
      <c r="V39" s="2">
        <f t="shared" si="22"/>
        <v>17.47</v>
      </c>
      <c r="W39" s="7">
        <f t="shared" ref="W39:W59" si="59">IF($A39&lt;$N39,0.5,1)</f>
        <v>0.5</v>
      </c>
      <c r="X39" s="2">
        <f t="shared" si="23"/>
        <v>1669.9823370828301</v>
      </c>
      <c r="Y39" s="2">
        <f t="shared" si="24"/>
        <v>1212.1064904780415</v>
      </c>
      <c r="Z39" s="2">
        <f t="shared" si="50"/>
        <v>663.40454604206298</v>
      </c>
      <c r="AA39" s="2">
        <f t="shared" si="25"/>
        <v>5705.7729850330024</v>
      </c>
      <c r="AB39" s="2">
        <f t="shared" si="26"/>
        <v>4141.3638424666415</v>
      </c>
      <c r="AC39" s="2">
        <f t="shared" si="27"/>
        <v>2266.6321989770486</v>
      </c>
      <c r="AD39" s="2">
        <f t="shared" si="28"/>
        <v>5705.7729850330024</v>
      </c>
      <c r="AE39" s="2">
        <f t="shared" si="29"/>
        <v>5705.7729850330024</v>
      </c>
      <c r="AF39" s="27">
        <f t="shared" si="51"/>
        <v>1</v>
      </c>
      <c r="AG39" s="28">
        <f t="shared" si="30"/>
        <v>20.133333333333333</v>
      </c>
      <c r="AH39" s="28">
        <f t="shared" si="31"/>
        <v>1414.4659139226158</v>
      </c>
      <c r="AI39" s="28">
        <f t="shared" si="32"/>
        <v>1142.8135198580073</v>
      </c>
      <c r="AJ39" s="28">
        <f t="shared" si="33"/>
        <v>1026.6475739021662</v>
      </c>
      <c r="AK39" s="28">
        <f t="shared" si="34"/>
        <v>829.4768477885051</v>
      </c>
      <c r="AL39" s="28">
        <f t="shared" ref="AL39:AL59" si="60">($AF39*4*$H$7*(1+$L39))/($AG39*$V39)</f>
        <v>453.98545093386201</v>
      </c>
      <c r="AM39" s="28">
        <f t="shared" si="35"/>
        <v>4832.7585392356032</v>
      </c>
      <c r="AN39" s="28">
        <f t="shared" si="36"/>
        <v>3904.6128595148584</v>
      </c>
      <c r="AO39" s="28">
        <f t="shared" si="37"/>
        <v>3507.7125441657345</v>
      </c>
      <c r="AP39" s="28">
        <f t="shared" si="38"/>
        <v>2834.0458966107258</v>
      </c>
      <c r="AQ39" s="28">
        <f t="shared" si="39"/>
        <v>1551.1169573573618</v>
      </c>
      <c r="AR39" s="28">
        <f t="shared" si="52"/>
        <v>4832.7585392356032</v>
      </c>
      <c r="AS39" s="27">
        <f t="shared" si="40"/>
        <v>5705.7729850330024</v>
      </c>
      <c r="AT39" s="2">
        <f t="shared" si="53"/>
        <v>248.1072798172539</v>
      </c>
      <c r="AU39" s="33">
        <f t="shared" si="54"/>
        <v>0.1067001488095238</v>
      </c>
      <c r="AV39" s="33">
        <f t="shared" si="55"/>
        <v>0.1067001488095238</v>
      </c>
      <c r="AW39" s="2">
        <f t="shared" si="56"/>
        <v>1.8205229606524544</v>
      </c>
      <c r="AX39" s="7">
        <v>2.2000000000000002</v>
      </c>
      <c r="AY39" s="3">
        <f t="shared" si="57"/>
        <v>1186.0252000053124</v>
      </c>
    </row>
    <row r="40" spans="1:51" ht="20.25" x14ac:dyDescent="0.3">
      <c r="A40" s="7">
        <v>2</v>
      </c>
      <c r="B40" s="7">
        <v>30</v>
      </c>
      <c r="C40" s="37">
        <v>24</v>
      </c>
      <c r="D40" s="37">
        <v>38</v>
      </c>
      <c r="E40" s="7">
        <v>3.75</v>
      </c>
      <c r="F40" s="2">
        <f t="shared" si="41"/>
        <v>3.7916666666666665</v>
      </c>
      <c r="G40" s="2">
        <f t="shared" si="18"/>
        <v>910</v>
      </c>
      <c r="H40" s="2">
        <v>1.4</v>
      </c>
      <c r="I40" s="7">
        <f t="shared" si="19"/>
        <v>1274</v>
      </c>
      <c r="J40" s="7">
        <v>1.2</v>
      </c>
      <c r="K40" s="4">
        <f t="shared" si="58"/>
        <v>1.2666666666666666</v>
      </c>
      <c r="L40" s="7">
        <f t="shared" si="42"/>
        <v>0.2475</v>
      </c>
      <c r="M40" s="2">
        <f t="shared" si="43"/>
        <v>1.8421052631578947</v>
      </c>
      <c r="N40" s="2">
        <f t="shared" si="44"/>
        <v>3.4210526315789473</v>
      </c>
      <c r="O40" s="28">
        <f t="shared" si="45"/>
        <v>2.35</v>
      </c>
      <c r="P40" s="2">
        <f t="shared" si="46"/>
        <v>10.244736842105263</v>
      </c>
      <c r="Q40" s="2">
        <f t="shared" si="20"/>
        <v>4.2</v>
      </c>
      <c r="R40" s="28">
        <f t="shared" si="47"/>
        <v>8.1999999999999993</v>
      </c>
      <c r="S40" s="2">
        <f t="shared" si="48"/>
        <v>4.2</v>
      </c>
      <c r="T40" s="2">
        <f t="shared" si="49"/>
        <v>3.5566666666666666</v>
      </c>
      <c r="U40" s="2">
        <f t="shared" si="21"/>
        <v>7.5566666666666666</v>
      </c>
      <c r="V40" s="2">
        <f t="shared" si="22"/>
        <v>17.556666666666665</v>
      </c>
      <c r="W40" s="7">
        <f t="shared" si="59"/>
        <v>0.5</v>
      </c>
      <c r="X40" s="2">
        <f t="shared" si="23"/>
        <v>1603.4275003347168</v>
      </c>
      <c r="Y40" s="2">
        <f t="shared" si="24"/>
        <v>1179.1858340160061</v>
      </c>
      <c r="Z40" s="2">
        <f t="shared" si="50"/>
        <v>649.65146871355341</v>
      </c>
      <c r="AA40" s="2">
        <f t="shared" si="25"/>
        <v>6079.6626054358012</v>
      </c>
      <c r="AB40" s="2">
        <f t="shared" si="26"/>
        <v>4471.0796206440227</v>
      </c>
      <c r="AC40" s="2">
        <f t="shared" si="27"/>
        <v>2463.2618188722231</v>
      </c>
      <c r="AD40" s="2">
        <f t="shared" si="28"/>
        <v>6079.6626054358012</v>
      </c>
      <c r="AE40" s="2">
        <f t="shared" si="29"/>
        <v>6079.6626054358012</v>
      </c>
      <c r="AF40" s="27">
        <f t="shared" si="51"/>
        <v>1</v>
      </c>
      <c r="AG40" s="28">
        <f t="shared" si="30"/>
        <v>20.200000000000003</v>
      </c>
      <c r="AH40" s="28">
        <f t="shared" si="31"/>
        <v>1368.7795734564656</v>
      </c>
      <c r="AI40" s="28">
        <f t="shared" si="32"/>
        <v>1111.2863863705957</v>
      </c>
      <c r="AJ40" s="28">
        <f t="shared" si="33"/>
        <v>1006.6220534282979</v>
      </c>
      <c r="AK40" s="28">
        <f t="shared" si="34"/>
        <v>817.25750872396441</v>
      </c>
      <c r="AL40" s="28">
        <f t="shared" si="60"/>
        <v>450.25349316780927</v>
      </c>
      <c r="AM40" s="28">
        <f t="shared" si="35"/>
        <v>5189.9558826890989</v>
      </c>
      <c r="AN40" s="28">
        <f t="shared" si="36"/>
        <v>4213.6275483218415</v>
      </c>
      <c r="AO40" s="28">
        <f t="shared" si="37"/>
        <v>3816.7752859156294</v>
      </c>
      <c r="AP40" s="28">
        <f t="shared" si="38"/>
        <v>3098.7680539116982</v>
      </c>
      <c r="AQ40" s="28">
        <f t="shared" si="39"/>
        <v>1707.2111615946101</v>
      </c>
      <c r="AR40" s="28">
        <f t="shared" si="52"/>
        <v>5189.9558826890989</v>
      </c>
      <c r="AS40" s="27">
        <f t="shared" si="40"/>
        <v>6079.6626054358012</v>
      </c>
      <c r="AT40" s="2">
        <f t="shared" si="53"/>
        <v>306.30528372500481</v>
      </c>
      <c r="AU40" s="33">
        <f t="shared" si="54"/>
        <v>0.10939546130952381</v>
      </c>
      <c r="AV40" s="33">
        <f t="shared" si="55"/>
        <v>0.10939546130952381</v>
      </c>
      <c r="AW40" s="2">
        <f t="shared" si="56"/>
        <v>1.8223153493890176</v>
      </c>
      <c r="AX40" s="7">
        <v>2.2000000000000002</v>
      </c>
      <c r="AY40" s="3">
        <f t="shared" si="57"/>
        <v>1146.5303329556759</v>
      </c>
    </row>
    <row r="41" spans="1:51" ht="20.25" x14ac:dyDescent="0.3">
      <c r="A41" s="7">
        <v>2</v>
      </c>
      <c r="B41" s="7">
        <v>33</v>
      </c>
      <c r="C41" s="37">
        <v>27</v>
      </c>
      <c r="D41" s="37">
        <v>42</v>
      </c>
      <c r="E41" s="7">
        <v>3.75</v>
      </c>
      <c r="F41" s="2">
        <f t="shared" si="41"/>
        <v>4.125</v>
      </c>
      <c r="G41" s="2">
        <f t="shared" si="18"/>
        <v>990</v>
      </c>
      <c r="H41" s="2">
        <v>1.4</v>
      </c>
      <c r="I41" s="7">
        <f t="shared" si="19"/>
        <v>1386</v>
      </c>
      <c r="J41" s="7">
        <v>1.2</v>
      </c>
      <c r="K41" s="4">
        <f t="shared" si="58"/>
        <v>1.2999999999999998</v>
      </c>
      <c r="L41" s="7">
        <f t="shared" si="42"/>
        <v>0.2475</v>
      </c>
      <c r="M41" s="2">
        <f t="shared" si="43"/>
        <v>1.7948717948717949</v>
      </c>
      <c r="N41" s="2">
        <f t="shared" si="44"/>
        <v>3.3333333333333335</v>
      </c>
      <c r="O41" s="28">
        <f t="shared" si="45"/>
        <v>2.2743589743589747</v>
      </c>
      <c r="P41" s="2">
        <f t="shared" si="46"/>
        <v>9.9666666666666668</v>
      </c>
      <c r="Q41" s="2">
        <f t="shared" si="20"/>
        <v>4.2666666666666666</v>
      </c>
      <c r="R41" s="28">
        <f t="shared" si="47"/>
        <v>8.2666666666666657</v>
      </c>
      <c r="S41" s="2">
        <f t="shared" si="48"/>
        <v>4.2666666666666666</v>
      </c>
      <c r="T41" s="2">
        <f t="shared" si="49"/>
        <v>3.6433333333333331</v>
      </c>
      <c r="U41" s="2">
        <f t="shared" si="21"/>
        <v>7.6433333333333326</v>
      </c>
      <c r="V41" s="2">
        <f t="shared" si="22"/>
        <v>17.643333333333334</v>
      </c>
      <c r="W41" s="7">
        <f t="shared" si="59"/>
        <v>0.5</v>
      </c>
      <c r="X41" s="2">
        <f t="shared" si="23"/>
        <v>1540.8279963403477</v>
      </c>
      <c r="Y41" s="2">
        <f t="shared" si="24"/>
        <v>1147.5993512865243</v>
      </c>
      <c r="Z41" s="2">
        <f t="shared" si="50"/>
        <v>636.35934252786694</v>
      </c>
      <c r="AA41" s="2">
        <f t="shared" si="25"/>
        <v>6355.9154849039342</v>
      </c>
      <c r="AB41" s="2">
        <f t="shared" si="26"/>
        <v>4733.8473240569128</v>
      </c>
      <c r="AC41" s="2">
        <f t="shared" si="27"/>
        <v>2624.9822879274511</v>
      </c>
      <c r="AD41" s="2">
        <f t="shared" si="28"/>
        <v>6355.9154849039342</v>
      </c>
      <c r="AE41" s="2">
        <f t="shared" si="29"/>
        <v>6355.9154849039342</v>
      </c>
      <c r="AF41" s="27">
        <f t="shared" si="51"/>
        <v>1</v>
      </c>
      <c r="AG41" s="28">
        <f t="shared" si="30"/>
        <v>20.266666666666666</v>
      </c>
      <c r="AH41" s="28">
        <f t="shared" si="31"/>
        <v>1325.4434377121274</v>
      </c>
      <c r="AI41" s="28">
        <f t="shared" si="32"/>
        <v>1081.2828044493669</v>
      </c>
      <c r="AJ41" s="28">
        <f t="shared" si="33"/>
        <v>987.18223766582742</v>
      </c>
      <c r="AK41" s="28">
        <f t="shared" si="34"/>
        <v>805.33287809580656</v>
      </c>
      <c r="AL41" s="28">
        <f t="shared" si="60"/>
        <v>446.56795966867861</v>
      </c>
      <c r="AM41" s="28">
        <f t="shared" si="35"/>
        <v>5467.4541805625258</v>
      </c>
      <c r="AN41" s="28">
        <f t="shared" si="36"/>
        <v>4460.2915683536385</v>
      </c>
      <c r="AO41" s="28">
        <f t="shared" si="37"/>
        <v>4072.1267303715381</v>
      </c>
      <c r="AP41" s="28">
        <f t="shared" si="38"/>
        <v>3321.9981221452022</v>
      </c>
      <c r="AQ41" s="28">
        <f t="shared" si="39"/>
        <v>1842.0928336332993</v>
      </c>
      <c r="AR41" s="28">
        <f t="shared" si="52"/>
        <v>5467.4541805625258</v>
      </c>
      <c r="AS41" s="27">
        <f t="shared" si="40"/>
        <v>6355.9154849039342</v>
      </c>
      <c r="AT41" s="2">
        <f t="shared" si="53"/>
        <v>370.62939330725584</v>
      </c>
      <c r="AU41" s="33">
        <f t="shared" si="54"/>
        <v>0.11179129464285714</v>
      </c>
      <c r="AV41" s="33">
        <f t="shared" si="55"/>
        <v>0.11179129464285714</v>
      </c>
      <c r="AW41" s="2">
        <f t="shared" si="56"/>
        <v>1.8239115493519238</v>
      </c>
      <c r="AX41" s="7">
        <v>2.2000000000000002</v>
      </c>
      <c r="AY41" s="3">
        <f t="shared" si="57"/>
        <v>1100.6181592401381</v>
      </c>
    </row>
    <row r="42" spans="1:51" ht="20.25" x14ac:dyDescent="0.3">
      <c r="A42" s="7">
        <v>2</v>
      </c>
      <c r="B42" s="7">
        <v>36</v>
      </c>
      <c r="C42" s="37">
        <v>29</v>
      </c>
      <c r="D42" s="37">
        <v>45</v>
      </c>
      <c r="E42" s="7">
        <v>4.5</v>
      </c>
      <c r="F42" s="2">
        <f t="shared" si="41"/>
        <v>4.5</v>
      </c>
      <c r="G42" s="2">
        <f t="shared" si="18"/>
        <v>1080</v>
      </c>
      <c r="H42" s="2">
        <v>1.4</v>
      </c>
      <c r="I42" s="7">
        <f t="shared" si="19"/>
        <v>1512</v>
      </c>
      <c r="J42" s="7">
        <v>1.2</v>
      </c>
      <c r="K42" s="4">
        <f t="shared" si="58"/>
        <v>1.325</v>
      </c>
      <c r="L42" s="7">
        <f t="shared" si="42"/>
        <v>0.2475</v>
      </c>
      <c r="M42" s="2">
        <f t="shared" si="43"/>
        <v>1.7610062893081759</v>
      </c>
      <c r="N42" s="2">
        <f t="shared" si="44"/>
        <v>3.2704402515723268</v>
      </c>
      <c r="O42" s="28">
        <f t="shared" si="45"/>
        <v>2.2201257861635217</v>
      </c>
      <c r="P42" s="2">
        <f t="shared" si="46"/>
        <v>9.7672955974842761</v>
      </c>
      <c r="Q42" s="2">
        <f t="shared" si="20"/>
        <v>4.3166666666666664</v>
      </c>
      <c r="R42" s="28">
        <f t="shared" si="47"/>
        <v>8.3166666666666664</v>
      </c>
      <c r="S42" s="2">
        <f t="shared" si="48"/>
        <v>4.3166666666666664</v>
      </c>
      <c r="T42" s="2">
        <f t="shared" si="49"/>
        <v>3.7083333333333335</v>
      </c>
      <c r="U42" s="2">
        <f t="shared" si="21"/>
        <v>7.7083333333333339</v>
      </c>
      <c r="V42" s="2">
        <f t="shared" si="22"/>
        <v>17.708333333333332</v>
      </c>
      <c r="W42" s="7">
        <f t="shared" si="59"/>
        <v>0.5</v>
      </c>
      <c r="X42" s="2">
        <f t="shared" si="23"/>
        <v>1496.2856275215827</v>
      </c>
      <c r="Y42" s="2">
        <f t="shared" si="24"/>
        <v>1124.7417301471355</v>
      </c>
      <c r="Z42" s="2">
        <f t="shared" si="50"/>
        <v>626.67962752668643</v>
      </c>
      <c r="AA42" s="2">
        <f t="shared" si="25"/>
        <v>6458.9662921348317</v>
      </c>
      <c r="AB42" s="2">
        <f t="shared" si="26"/>
        <v>4855.135135135135</v>
      </c>
      <c r="AC42" s="2">
        <f t="shared" si="27"/>
        <v>2705.1670588235297</v>
      </c>
      <c r="AD42" s="2">
        <f t="shared" si="28"/>
        <v>6458.9662921348317</v>
      </c>
      <c r="AE42" s="2">
        <f t="shared" si="29"/>
        <v>6458.9662921348317</v>
      </c>
      <c r="AF42" s="27">
        <f t="shared" si="51"/>
        <v>1</v>
      </c>
      <c r="AG42" s="28">
        <f t="shared" si="30"/>
        <v>20.316666666666666</v>
      </c>
      <c r="AH42" s="28">
        <f t="shared" si="31"/>
        <v>1294.38202247191</v>
      </c>
      <c r="AI42" s="28">
        <f t="shared" si="32"/>
        <v>1059.715552442138</v>
      </c>
      <c r="AJ42" s="28">
        <f t="shared" si="33"/>
        <v>972.97297297297303</v>
      </c>
      <c r="AK42" s="28">
        <f t="shared" si="34"/>
        <v>796.57672438640452</v>
      </c>
      <c r="AL42" s="28">
        <f t="shared" si="60"/>
        <v>443.83380784635432</v>
      </c>
      <c r="AM42" s="28">
        <f t="shared" si="35"/>
        <v>5824.7191011235946</v>
      </c>
      <c r="AN42" s="28">
        <f t="shared" si="36"/>
        <v>4768.7199859896209</v>
      </c>
      <c r="AO42" s="28">
        <f t="shared" si="37"/>
        <v>4378.3783783783783</v>
      </c>
      <c r="AP42" s="28">
        <f t="shared" si="38"/>
        <v>3584.5952597388205</v>
      </c>
      <c r="AQ42" s="28">
        <f t="shared" si="39"/>
        <v>1997.2521353085945</v>
      </c>
      <c r="AR42" s="28">
        <f t="shared" si="52"/>
        <v>5824.7191011235946</v>
      </c>
      <c r="AS42" s="27">
        <f t="shared" si="40"/>
        <v>6458.9662921348317</v>
      </c>
      <c r="AT42" s="2">
        <f t="shared" si="53"/>
        <v>441.07960856400695</v>
      </c>
      <c r="AU42" s="33">
        <f t="shared" si="54"/>
        <v>0.11448660714285715</v>
      </c>
      <c r="AV42" s="33">
        <f t="shared" si="55"/>
        <v>0.11448660714285715</v>
      </c>
      <c r="AW42" s="2">
        <f t="shared" si="56"/>
        <v>1.8257106200386077</v>
      </c>
      <c r="AX42" s="7">
        <v>2.2000000000000002</v>
      </c>
      <c r="AY42" s="3">
        <f t="shared" si="57"/>
        <v>1068.1754215872684</v>
      </c>
    </row>
    <row r="43" spans="1:51" ht="20.25" x14ac:dyDescent="0.3">
      <c r="A43" s="7">
        <v>2</v>
      </c>
      <c r="B43" s="7">
        <v>39</v>
      </c>
      <c r="C43" s="37">
        <v>32</v>
      </c>
      <c r="D43" s="37">
        <v>49</v>
      </c>
      <c r="E43" s="7">
        <v>4.75</v>
      </c>
      <c r="F43" s="2">
        <f t="shared" si="41"/>
        <v>4.875</v>
      </c>
      <c r="G43" s="2">
        <f t="shared" si="18"/>
        <v>1170</v>
      </c>
      <c r="H43" s="2">
        <v>1.4</v>
      </c>
      <c r="I43" s="7">
        <f t="shared" si="19"/>
        <v>1638</v>
      </c>
      <c r="J43" s="7">
        <v>1.2</v>
      </c>
      <c r="K43" s="4">
        <f t="shared" si="58"/>
        <v>1.3583333333333334</v>
      </c>
      <c r="L43" s="7">
        <f t="shared" si="42"/>
        <v>0.2475</v>
      </c>
      <c r="M43" s="2">
        <f t="shared" si="43"/>
        <v>1.7177914110429444</v>
      </c>
      <c r="N43" s="2">
        <f t="shared" si="44"/>
        <v>3.1901840490797544</v>
      </c>
      <c r="O43" s="28">
        <f t="shared" si="45"/>
        <v>2.1509202453987726</v>
      </c>
      <c r="P43" s="2">
        <f t="shared" si="46"/>
        <v>9.5128834355828218</v>
      </c>
      <c r="Q43" s="2">
        <f t="shared" si="20"/>
        <v>4.3833333333333337</v>
      </c>
      <c r="R43" s="28">
        <f t="shared" si="47"/>
        <v>8.3833333333333329</v>
      </c>
      <c r="S43" s="2">
        <f t="shared" si="48"/>
        <v>4.3833333333333337</v>
      </c>
      <c r="T43" s="2">
        <f t="shared" si="49"/>
        <v>3.7950000000000004</v>
      </c>
      <c r="U43" s="2">
        <f t="shared" si="21"/>
        <v>7.7949999999999999</v>
      </c>
      <c r="V43" s="2">
        <f t="shared" si="22"/>
        <v>17.795000000000002</v>
      </c>
      <c r="W43" s="7">
        <f t="shared" si="59"/>
        <v>0.5</v>
      </c>
      <c r="X43" s="2">
        <f t="shared" si="23"/>
        <v>1439.8773651542701</v>
      </c>
      <c r="Y43" s="2">
        <f t="shared" si="24"/>
        <v>1095.3204379330612</v>
      </c>
      <c r="Z43" s="2">
        <f t="shared" si="50"/>
        <v>614.14269185281876</v>
      </c>
      <c r="AA43" s="2">
        <f t="shared" si="25"/>
        <v>6311.462450592885</v>
      </c>
      <c r="AB43" s="2">
        <f t="shared" si="26"/>
        <v>4801.1545862732519</v>
      </c>
      <c r="AC43" s="2">
        <f t="shared" si="27"/>
        <v>2691.9921326215226</v>
      </c>
      <c r="AD43" s="2">
        <f t="shared" si="28"/>
        <v>6311.462450592885</v>
      </c>
      <c r="AE43" s="2">
        <f t="shared" si="29"/>
        <v>6311.462450592885</v>
      </c>
      <c r="AF43" s="27">
        <f t="shared" si="51"/>
        <v>1</v>
      </c>
      <c r="AG43" s="28">
        <f t="shared" si="30"/>
        <v>20.383333333333333</v>
      </c>
      <c r="AH43" s="28">
        <f t="shared" si="31"/>
        <v>1254.7639066785061</v>
      </c>
      <c r="AI43" s="28">
        <f t="shared" si="32"/>
        <v>1032.1279559432355</v>
      </c>
      <c r="AJ43" s="28">
        <f t="shared" si="33"/>
        <v>954.5038938913026</v>
      </c>
      <c r="AK43" s="28">
        <f t="shared" si="34"/>
        <v>785.14384076422766</v>
      </c>
      <c r="AL43" s="28">
        <f t="shared" si="60"/>
        <v>440.22765864620158</v>
      </c>
      <c r="AM43" s="28">
        <f t="shared" si="35"/>
        <v>6116.9740450577174</v>
      </c>
      <c r="AN43" s="28">
        <f t="shared" si="36"/>
        <v>5031.6237852232734</v>
      </c>
      <c r="AO43" s="28">
        <f t="shared" si="37"/>
        <v>4653.2064827201002</v>
      </c>
      <c r="AP43" s="28">
        <f t="shared" si="38"/>
        <v>3827.5762237256099</v>
      </c>
      <c r="AQ43" s="28">
        <f t="shared" si="39"/>
        <v>2146.1098359002326</v>
      </c>
      <c r="AR43" s="28">
        <f t="shared" si="52"/>
        <v>6116.9740450577174</v>
      </c>
      <c r="AS43" s="27">
        <f t="shared" si="40"/>
        <v>6311.462450592885</v>
      </c>
      <c r="AT43" s="2">
        <f t="shared" si="53"/>
        <v>517.65592949525819</v>
      </c>
      <c r="AU43" s="33">
        <f t="shared" si="54"/>
        <v>0.11718191964285714</v>
      </c>
      <c r="AV43" s="33">
        <f t="shared" si="55"/>
        <v>0.11718191964285714</v>
      </c>
      <c r="AW43" s="2">
        <f t="shared" si="56"/>
        <v>1.8275132433658381</v>
      </c>
      <c r="AX43" s="7">
        <v>2.2000000000000002</v>
      </c>
      <c r="AY43" s="3">
        <f t="shared" si="57"/>
        <v>991.44575721746912</v>
      </c>
    </row>
    <row r="44" spans="1:51" ht="20.25" x14ac:dyDescent="0.3">
      <c r="A44" s="7">
        <v>2</v>
      </c>
      <c r="B44" s="7">
        <v>42</v>
      </c>
      <c r="C44" s="37">
        <v>34</v>
      </c>
      <c r="D44" s="37">
        <v>53</v>
      </c>
      <c r="E44" s="7">
        <v>5</v>
      </c>
      <c r="F44" s="2">
        <f t="shared" si="41"/>
        <v>5.25</v>
      </c>
      <c r="G44" s="2">
        <f t="shared" si="18"/>
        <v>1260</v>
      </c>
      <c r="H44" s="2">
        <v>1.4</v>
      </c>
      <c r="I44" s="7">
        <f t="shared" si="19"/>
        <v>1764</v>
      </c>
      <c r="J44" s="7">
        <v>1.2</v>
      </c>
      <c r="K44" s="4">
        <f t="shared" si="58"/>
        <v>1.3916666666666666</v>
      </c>
      <c r="L44" s="7">
        <f t="shared" si="42"/>
        <v>0.2475</v>
      </c>
      <c r="M44" s="2">
        <f t="shared" si="43"/>
        <v>1.6766467065868262</v>
      </c>
      <c r="N44" s="2">
        <f t="shared" si="44"/>
        <v>3.1137724550898205</v>
      </c>
      <c r="O44" s="28">
        <f t="shared" si="45"/>
        <v>2.0850299401197603</v>
      </c>
      <c r="P44" s="2">
        <f t="shared" si="46"/>
        <v>9.2706586826347301</v>
      </c>
      <c r="Q44" s="2">
        <f t="shared" si="20"/>
        <v>4.45</v>
      </c>
      <c r="R44" s="28">
        <f t="shared" si="47"/>
        <v>8.4499999999999993</v>
      </c>
      <c r="S44" s="2">
        <f t="shared" si="48"/>
        <v>4.45</v>
      </c>
      <c r="T44" s="2">
        <f t="shared" si="49"/>
        <v>3.8816666666666668</v>
      </c>
      <c r="U44" s="2">
        <f t="shared" si="21"/>
        <v>7.8816666666666668</v>
      </c>
      <c r="V44" s="2">
        <f t="shared" si="22"/>
        <v>17.881666666666668</v>
      </c>
      <c r="W44" s="7">
        <f t="shared" si="59"/>
        <v>0.5</v>
      </c>
      <c r="X44" s="2">
        <f t="shared" si="23"/>
        <v>1386.6393929014234</v>
      </c>
      <c r="Y44" s="2">
        <f t="shared" si="24"/>
        <v>1067.0474552189337</v>
      </c>
      <c r="Z44" s="2">
        <f t="shared" si="50"/>
        <v>602.01009340430892</v>
      </c>
      <c r="AA44" s="2">
        <f t="shared" si="25"/>
        <v>6170.5452984113344</v>
      </c>
      <c r="AB44" s="2">
        <f t="shared" si="26"/>
        <v>4748.3611757242552</v>
      </c>
      <c r="AC44" s="2">
        <f t="shared" si="27"/>
        <v>2678.9449156491746</v>
      </c>
      <c r="AD44" s="2">
        <f t="shared" si="28"/>
        <v>6170.5452984113344</v>
      </c>
      <c r="AE44" s="2">
        <f t="shared" si="29"/>
        <v>6170.5452984113344</v>
      </c>
      <c r="AF44" s="27">
        <f t="shared" si="51"/>
        <v>1</v>
      </c>
      <c r="AG44" s="28">
        <f t="shared" si="30"/>
        <v>20.450000000000003</v>
      </c>
      <c r="AH44" s="28">
        <f t="shared" si="31"/>
        <v>1217.0700785821175</v>
      </c>
      <c r="AI44" s="28">
        <f t="shared" si="32"/>
        <v>1005.7938546717742</v>
      </c>
      <c r="AJ44" s="28">
        <f t="shared" si="33"/>
        <v>936.56038968920211</v>
      </c>
      <c r="AK44" s="28">
        <f t="shared" si="34"/>
        <v>773.97900174804465</v>
      </c>
      <c r="AL44" s="28">
        <f t="shared" si="60"/>
        <v>436.66583792162584</v>
      </c>
      <c r="AM44" s="28">
        <f t="shared" si="35"/>
        <v>6389.6179125561166</v>
      </c>
      <c r="AN44" s="28">
        <f t="shared" si="36"/>
        <v>5280.4177370268144</v>
      </c>
      <c r="AO44" s="28">
        <f t="shared" si="37"/>
        <v>4916.9420458683107</v>
      </c>
      <c r="AP44" s="28">
        <f t="shared" si="38"/>
        <v>4063.3897591772343</v>
      </c>
      <c r="AQ44" s="28">
        <f t="shared" si="39"/>
        <v>2292.4956490885356</v>
      </c>
      <c r="AR44" s="28">
        <f t="shared" si="52"/>
        <v>6389.6179125561166</v>
      </c>
      <c r="AS44" s="27">
        <f t="shared" si="40"/>
        <v>6389.6179125561166</v>
      </c>
      <c r="AT44" s="2">
        <f t="shared" si="53"/>
        <v>600.35835610100946</v>
      </c>
      <c r="AU44" s="33">
        <f t="shared" si="54"/>
        <v>0.11987723214285714</v>
      </c>
      <c r="AV44" s="33">
        <f t="shared" si="55"/>
        <v>0.11987723214285714</v>
      </c>
      <c r="AW44" s="2">
        <f t="shared" si="56"/>
        <v>1.8293194298671605</v>
      </c>
      <c r="AX44" s="7">
        <v>2.2000000000000002</v>
      </c>
      <c r="AY44" s="3">
        <f t="shared" si="57"/>
        <v>950.23053928427271</v>
      </c>
    </row>
    <row r="45" spans="1:51" ht="20.25" x14ac:dyDescent="0.3">
      <c r="A45" s="7">
        <v>2</v>
      </c>
      <c r="B45" s="7">
        <v>48</v>
      </c>
      <c r="C45" s="37">
        <v>38</v>
      </c>
      <c r="D45" s="37">
        <v>60</v>
      </c>
      <c r="E45" s="7">
        <v>5.5</v>
      </c>
      <c r="F45" s="2">
        <f t="shared" si="41"/>
        <v>5.916666666666667</v>
      </c>
      <c r="G45" s="2">
        <f t="shared" si="18"/>
        <v>1420</v>
      </c>
      <c r="H45" s="2">
        <v>1.4</v>
      </c>
      <c r="I45" s="7">
        <f t="shared" si="19"/>
        <v>1987.9999999999998</v>
      </c>
      <c r="J45" s="7">
        <v>1.2</v>
      </c>
      <c r="K45" s="4">
        <f t="shared" si="58"/>
        <v>1.45</v>
      </c>
      <c r="L45" s="7">
        <f t="shared" si="42"/>
        <v>0.2475</v>
      </c>
      <c r="M45" s="2">
        <f t="shared" si="43"/>
        <v>1.6091954022988504</v>
      </c>
      <c r="N45" s="2">
        <f t="shared" si="44"/>
        <v>2.9885057471264367</v>
      </c>
      <c r="O45" s="28">
        <f t="shared" si="45"/>
        <v>1.9770114942528736</v>
      </c>
      <c r="P45" s="2">
        <f t="shared" si="46"/>
        <v>8.8735632183908031</v>
      </c>
      <c r="Q45" s="2">
        <f t="shared" si="20"/>
        <v>4.5666666666666664</v>
      </c>
      <c r="R45" s="28">
        <f t="shared" si="47"/>
        <v>8.5666666666666664</v>
      </c>
      <c r="S45" s="2">
        <f t="shared" si="48"/>
        <v>4.5666666666666664</v>
      </c>
      <c r="T45" s="2">
        <f t="shared" si="49"/>
        <v>4.0333333333333332</v>
      </c>
      <c r="U45" s="2">
        <f t="shared" si="21"/>
        <v>8.0333333333333332</v>
      </c>
      <c r="V45" s="2">
        <f t="shared" si="22"/>
        <v>18.033333333333331</v>
      </c>
      <c r="W45" s="7">
        <f t="shared" si="59"/>
        <v>0.5</v>
      </c>
      <c r="X45" s="2">
        <f t="shared" si="23"/>
        <v>1300.4041744585872</v>
      </c>
      <c r="Y45" s="2">
        <f t="shared" si="24"/>
        <v>1020.1562831268741</v>
      </c>
      <c r="Z45" s="2">
        <f t="shared" si="50"/>
        <v>581.69650687426645</v>
      </c>
      <c r="AA45" s="2">
        <f t="shared" si="25"/>
        <v>5938.5123966942147</v>
      </c>
      <c r="AB45" s="2">
        <f t="shared" si="26"/>
        <v>4658.7136929460585</v>
      </c>
      <c r="AC45" s="2">
        <f t="shared" si="27"/>
        <v>2656.41404805915</v>
      </c>
      <c r="AD45" s="2">
        <f t="shared" si="28"/>
        <v>5938.5123966942147</v>
      </c>
      <c r="AE45" s="2">
        <f t="shared" si="29"/>
        <v>5938.5123966942147</v>
      </c>
      <c r="AF45" s="27">
        <f t="shared" si="51"/>
        <v>1</v>
      </c>
      <c r="AG45" s="28">
        <f t="shared" si="30"/>
        <v>20.566666666666666</v>
      </c>
      <c r="AH45" s="28">
        <f t="shared" si="31"/>
        <v>1155.3526063607424</v>
      </c>
      <c r="AI45" s="28">
        <f t="shared" si="32"/>
        <v>962.48174986940273</v>
      </c>
      <c r="AJ45" s="28">
        <f t="shared" si="33"/>
        <v>906.36453170156767</v>
      </c>
      <c r="AK45" s="28">
        <f t="shared" si="34"/>
        <v>755.0589453721326</v>
      </c>
      <c r="AL45" s="28">
        <f t="shared" si="60"/>
        <v>430.53712286209884</v>
      </c>
      <c r="AM45" s="28">
        <f t="shared" si="35"/>
        <v>6835.8362543010589</v>
      </c>
      <c r="AN45" s="28">
        <f t="shared" si="36"/>
        <v>5694.6836867272996</v>
      </c>
      <c r="AO45" s="28">
        <f t="shared" si="37"/>
        <v>5362.6568125676085</v>
      </c>
      <c r="AP45" s="28">
        <f t="shared" si="38"/>
        <v>4467.4320934517846</v>
      </c>
      <c r="AQ45" s="28">
        <f t="shared" si="39"/>
        <v>2547.3446436007516</v>
      </c>
      <c r="AR45" s="28">
        <f t="shared" si="52"/>
        <v>6835.8362543010589</v>
      </c>
      <c r="AS45" s="27">
        <f t="shared" si="40"/>
        <v>6835.8362543010589</v>
      </c>
      <c r="AT45" s="2">
        <f t="shared" si="53"/>
        <v>784.14152633601236</v>
      </c>
      <c r="AU45" s="33">
        <f t="shared" si="54"/>
        <v>0.1246688988095238</v>
      </c>
      <c r="AV45" s="33">
        <f t="shared" si="55"/>
        <v>0.1246688988095238</v>
      </c>
      <c r="AW45" s="2">
        <f t="shared" si="56"/>
        <v>1.8325392589591456</v>
      </c>
      <c r="AX45" s="7">
        <v>2.2000000000000002</v>
      </c>
      <c r="AY45" s="3">
        <f t="shared" si="57"/>
        <v>923.98614112297309</v>
      </c>
    </row>
    <row r="46" spans="1:51" ht="20.25" x14ac:dyDescent="0.3">
      <c r="A46" s="7">
        <v>2</v>
      </c>
      <c r="B46" s="7">
        <v>54</v>
      </c>
      <c r="C46" s="37">
        <v>43</v>
      </c>
      <c r="D46" s="37">
        <v>68</v>
      </c>
      <c r="E46" s="7">
        <v>6</v>
      </c>
      <c r="F46" s="2">
        <f t="shared" si="41"/>
        <v>6.666666666666667</v>
      </c>
      <c r="G46" s="2">
        <f t="shared" si="18"/>
        <v>1600</v>
      </c>
      <c r="H46" s="2">
        <v>1.4</v>
      </c>
      <c r="I46" s="7">
        <f t="shared" si="19"/>
        <v>2240</v>
      </c>
      <c r="J46" s="7">
        <v>1.2</v>
      </c>
      <c r="K46" s="4">
        <f t="shared" si="58"/>
        <v>1.5166666666666666</v>
      </c>
      <c r="L46" s="7">
        <f t="shared" si="42"/>
        <v>0.2475</v>
      </c>
      <c r="M46" s="2">
        <f t="shared" si="43"/>
        <v>1.5384615384615383</v>
      </c>
      <c r="N46" s="2">
        <f t="shared" si="44"/>
        <v>2.8571428571428572</v>
      </c>
      <c r="O46" s="28">
        <f t="shared" si="45"/>
        <v>1.8637362637362638</v>
      </c>
      <c r="P46" s="2">
        <f t="shared" si="46"/>
        <v>8.4571428571428573</v>
      </c>
      <c r="Q46" s="2">
        <f t="shared" si="20"/>
        <v>4.7</v>
      </c>
      <c r="R46" s="28">
        <f t="shared" si="47"/>
        <v>8.6999999999999993</v>
      </c>
      <c r="S46" s="2">
        <f t="shared" si="48"/>
        <v>4.7</v>
      </c>
      <c r="T46" s="2">
        <f t="shared" si="49"/>
        <v>4.206666666666667</v>
      </c>
      <c r="U46" s="2">
        <f t="shared" si="21"/>
        <v>8.206666666666667</v>
      </c>
      <c r="V46" s="2">
        <f t="shared" si="22"/>
        <v>18.206666666666667</v>
      </c>
      <c r="W46" s="7">
        <f t="shared" si="59"/>
        <v>0.5</v>
      </c>
      <c r="X46" s="2">
        <f t="shared" si="23"/>
        <v>1211.4509222106078</v>
      </c>
      <c r="Y46" s="2">
        <f t="shared" si="24"/>
        <v>970.28017353129258</v>
      </c>
      <c r="Z46" s="2">
        <f t="shared" si="50"/>
        <v>559.81364475642147</v>
      </c>
      <c r="AA46" s="2">
        <f t="shared" si="25"/>
        <v>5693.8193343898565</v>
      </c>
      <c r="AB46" s="2">
        <f t="shared" si="26"/>
        <v>4560.3168155970752</v>
      </c>
      <c r="AC46" s="2">
        <f t="shared" si="27"/>
        <v>2631.124130355181</v>
      </c>
      <c r="AD46" s="2">
        <f t="shared" si="28"/>
        <v>5693.8193343898565</v>
      </c>
      <c r="AE46" s="2">
        <f t="shared" si="29"/>
        <v>5693.8193343898565</v>
      </c>
      <c r="AF46" s="27">
        <f t="shared" si="51"/>
        <v>1</v>
      </c>
      <c r="AG46" s="28">
        <f t="shared" si="30"/>
        <v>20.700000000000003</v>
      </c>
      <c r="AH46" s="28">
        <f t="shared" si="31"/>
        <v>1090.7699874310072</v>
      </c>
      <c r="AI46" s="28">
        <f t="shared" si="32"/>
        <v>916.87911986954202</v>
      </c>
      <c r="AJ46" s="28">
        <f t="shared" si="33"/>
        <v>873.62391103392258</v>
      </c>
      <c r="AK46" s="28">
        <f t="shared" si="34"/>
        <v>734.35053391257236</v>
      </c>
      <c r="AL46" s="28">
        <f t="shared" si="60"/>
        <v>423.69148636959437</v>
      </c>
      <c r="AM46" s="28">
        <f t="shared" si="35"/>
        <v>7271.7999162067144</v>
      </c>
      <c r="AN46" s="28">
        <f t="shared" si="36"/>
        <v>6112.5274657969467</v>
      </c>
      <c r="AO46" s="28">
        <f t="shared" si="37"/>
        <v>5824.1594068928171</v>
      </c>
      <c r="AP46" s="28">
        <f t="shared" si="38"/>
        <v>4895.6702260838156</v>
      </c>
      <c r="AQ46" s="28">
        <f t="shared" si="39"/>
        <v>2824.6099091306291</v>
      </c>
      <c r="AR46" s="28">
        <f t="shared" si="52"/>
        <v>7271.7999162067144</v>
      </c>
      <c r="AS46" s="27">
        <f t="shared" si="40"/>
        <v>7271.7999162067144</v>
      </c>
      <c r="AT46" s="2">
        <f t="shared" si="53"/>
        <v>992.42911926901559</v>
      </c>
      <c r="AU46" s="33">
        <f t="shared" si="54"/>
        <v>0.13005952380952382</v>
      </c>
      <c r="AV46" s="33">
        <f t="shared" si="55"/>
        <v>0.13005952380952382</v>
      </c>
      <c r="AW46" s="2">
        <f t="shared" si="56"/>
        <v>1.8361751419541856</v>
      </c>
      <c r="AX46" s="7">
        <v>2.2000000000000002</v>
      </c>
      <c r="AY46" s="3">
        <f t="shared" si="57"/>
        <v>893.96081923194117</v>
      </c>
    </row>
    <row r="47" spans="1:51" ht="20.25" x14ac:dyDescent="0.3">
      <c r="A47" s="7">
        <v>2</v>
      </c>
      <c r="B47" s="7">
        <v>60</v>
      </c>
      <c r="C47" s="37">
        <v>48</v>
      </c>
      <c r="D47" s="37">
        <v>76</v>
      </c>
      <c r="E47" s="7">
        <v>6.5</v>
      </c>
      <c r="F47" s="2">
        <f t="shared" si="41"/>
        <v>7.416666666666667</v>
      </c>
      <c r="G47" s="2">
        <f t="shared" si="18"/>
        <v>1780</v>
      </c>
      <c r="H47" s="2">
        <v>1.4</v>
      </c>
      <c r="I47" s="7">
        <f t="shared" si="19"/>
        <v>2492</v>
      </c>
      <c r="J47" s="7">
        <v>1.2</v>
      </c>
      <c r="K47" s="4">
        <f t="shared" si="58"/>
        <v>1.5833333333333333</v>
      </c>
      <c r="L47" s="7">
        <f t="shared" si="42"/>
        <v>0.2475</v>
      </c>
      <c r="M47" s="2">
        <f t="shared" si="43"/>
        <v>1.4736842105263157</v>
      </c>
      <c r="N47" s="2">
        <f t="shared" si="44"/>
        <v>2.736842105263158</v>
      </c>
      <c r="O47" s="28">
        <f t="shared" si="45"/>
        <v>1.76</v>
      </c>
      <c r="P47" s="2">
        <f t="shared" si="46"/>
        <v>8.0757894736842104</v>
      </c>
      <c r="Q47" s="2">
        <f t="shared" si="20"/>
        <v>4.833333333333333</v>
      </c>
      <c r="R47" s="28">
        <f t="shared" si="47"/>
        <v>8.8333333333333321</v>
      </c>
      <c r="S47" s="2">
        <f t="shared" si="48"/>
        <v>4.833333333333333</v>
      </c>
      <c r="T47" s="2">
        <f t="shared" si="49"/>
        <v>4.38</v>
      </c>
      <c r="U47" s="2">
        <f t="shared" si="21"/>
        <v>8.379999999999999</v>
      </c>
      <c r="V47" s="2">
        <f t="shared" si="22"/>
        <v>18.38</v>
      </c>
      <c r="W47" s="7">
        <f t="shared" si="59"/>
        <v>0.5</v>
      </c>
      <c r="X47" s="2">
        <f t="shared" si="23"/>
        <v>1131.4123760037789</v>
      </c>
      <c r="Y47" s="2">
        <f t="shared" si="24"/>
        <v>923.99802485392172</v>
      </c>
      <c r="Z47" s="2">
        <f t="shared" si="50"/>
        <v>539.23680162095241</v>
      </c>
      <c r="AA47" s="2">
        <f t="shared" si="25"/>
        <v>5468.4931506849316</v>
      </c>
      <c r="AB47" s="2">
        <f t="shared" si="26"/>
        <v>4465.9904534606212</v>
      </c>
      <c r="AC47" s="2">
        <f t="shared" si="27"/>
        <v>2606.311207834603</v>
      </c>
      <c r="AD47" s="2">
        <f t="shared" si="28"/>
        <v>5468.4931506849316</v>
      </c>
      <c r="AE47" s="2">
        <f t="shared" si="29"/>
        <v>5468.4931506849316</v>
      </c>
      <c r="AF47" s="27">
        <f t="shared" si="51"/>
        <v>1</v>
      </c>
      <c r="AG47" s="28">
        <f t="shared" si="30"/>
        <v>20.833333333333336</v>
      </c>
      <c r="AH47" s="28">
        <f t="shared" si="31"/>
        <v>1031.791160506591</v>
      </c>
      <c r="AI47" s="28">
        <f t="shared" si="32"/>
        <v>874.95890410958896</v>
      </c>
      <c r="AJ47" s="28">
        <f t="shared" si="33"/>
        <v>842.6397082001173</v>
      </c>
      <c r="AK47" s="28">
        <f t="shared" si="34"/>
        <v>714.55847255369929</v>
      </c>
      <c r="AL47" s="28">
        <f t="shared" si="60"/>
        <v>417.00979325353643</v>
      </c>
      <c r="AM47" s="28">
        <f t="shared" si="35"/>
        <v>7652.451107090551</v>
      </c>
      <c r="AN47" s="28">
        <f t="shared" si="36"/>
        <v>6489.278538812785</v>
      </c>
      <c r="AO47" s="28">
        <f t="shared" si="37"/>
        <v>6249.5778358175367</v>
      </c>
      <c r="AP47" s="28">
        <f t="shared" si="38"/>
        <v>5299.6420047732699</v>
      </c>
      <c r="AQ47" s="28">
        <f t="shared" si="39"/>
        <v>3092.8226332970621</v>
      </c>
      <c r="AR47" s="28">
        <f t="shared" si="52"/>
        <v>7652.451107090551</v>
      </c>
      <c r="AS47" s="27">
        <f t="shared" si="40"/>
        <v>7652.451107090551</v>
      </c>
      <c r="AT47" s="2">
        <f t="shared" si="53"/>
        <v>1225.2211349000193</v>
      </c>
      <c r="AU47" s="33">
        <f t="shared" si="54"/>
        <v>0.1354501488095238</v>
      </c>
      <c r="AV47" s="33">
        <f t="shared" si="55"/>
        <v>0.1354501488095238</v>
      </c>
      <c r="AW47" s="2">
        <f t="shared" si="56"/>
        <v>1.8398254813117945</v>
      </c>
      <c r="AX47" s="7">
        <v>2.2000000000000002</v>
      </c>
      <c r="AY47" s="3">
        <f t="shared" si="57"/>
        <v>868.23274351184295</v>
      </c>
    </row>
    <row r="48" spans="1:51" ht="20.25" x14ac:dyDescent="0.3">
      <c r="A48" s="7">
        <v>2</v>
      </c>
      <c r="B48" s="7">
        <v>66</v>
      </c>
      <c r="C48" s="37">
        <v>53</v>
      </c>
      <c r="D48" s="37">
        <v>83</v>
      </c>
      <c r="E48" s="7">
        <v>7</v>
      </c>
      <c r="F48" s="2">
        <f t="shared" si="41"/>
        <v>8.0833333333333339</v>
      </c>
      <c r="G48" s="2">
        <f t="shared" si="18"/>
        <v>1940.0000000000002</v>
      </c>
      <c r="H48" s="2">
        <v>1.4</v>
      </c>
      <c r="I48" s="7">
        <f t="shared" si="19"/>
        <v>2716</v>
      </c>
      <c r="J48" s="7">
        <v>1.2</v>
      </c>
      <c r="K48" s="4">
        <f t="shared" si="58"/>
        <v>1.6416666666666666</v>
      </c>
      <c r="L48" s="7">
        <f t="shared" si="42"/>
        <v>0.2475</v>
      </c>
      <c r="M48" s="2">
        <f t="shared" si="43"/>
        <v>1.4213197969543145</v>
      </c>
      <c r="N48" s="2">
        <f t="shared" si="44"/>
        <v>2.6395939086294415</v>
      </c>
      <c r="O48" s="28">
        <f t="shared" si="45"/>
        <v>1.6761421319796954</v>
      </c>
      <c r="P48" s="2">
        <f t="shared" si="46"/>
        <v>7.7675126903553302</v>
      </c>
      <c r="Q48" s="2">
        <f t="shared" si="20"/>
        <v>4.95</v>
      </c>
      <c r="R48" s="28">
        <f t="shared" si="47"/>
        <v>8.9499999999999993</v>
      </c>
      <c r="S48" s="2">
        <f t="shared" si="48"/>
        <v>4.95</v>
      </c>
      <c r="T48" s="2">
        <f t="shared" si="49"/>
        <v>4.5316666666666663</v>
      </c>
      <c r="U48" s="2">
        <f t="shared" si="21"/>
        <v>8.5316666666666663</v>
      </c>
      <c r="V48" s="2">
        <f t="shared" si="22"/>
        <v>18.531666666666666</v>
      </c>
      <c r="W48" s="7">
        <f t="shared" si="59"/>
        <v>0.5</v>
      </c>
      <c r="X48" s="2">
        <f t="shared" si="23"/>
        <v>1067.7722424688222</v>
      </c>
      <c r="Y48" s="2">
        <f t="shared" si="24"/>
        <v>886.18160507201344</v>
      </c>
      <c r="Z48" s="2">
        <f t="shared" si="50"/>
        <v>522.21831590479849</v>
      </c>
      <c r="AA48" s="2">
        <f t="shared" si="25"/>
        <v>5285.4726002206698</v>
      </c>
      <c r="AB48" s="2">
        <f t="shared" si="26"/>
        <v>4386.598945106467</v>
      </c>
      <c r="AC48" s="2">
        <f t="shared" si="27"/>
        <v>2584.9806637287525</v>
      </c>
      <c r="AD48" s="2">
        <f t="shared" si="28"/>
        <v>5285.4726002206698</v>
      </c>
      <c r="AE48" s="2">
        <f t="shared" si="29"/>
        <v>5285.4726002206698</v>
      </c>
      <c r="AF48" s="27">
        <f t="shared" si="51"/>
        <v>1</v>
      </c>
      <c r="AG48" s="28">
        <f t="shared" si="30"/>
        <v>20.950000000000003</v>
      </c>
      <c r="AH48" s="28">
        <f t="shared" si="31"/>
        <v>984.25932965003176</v>
      </c>
      <c r="AI48" s="28">
        <f t="shared" si="32"/>
        <v>840.96620528570713</v>
      </c>
      <c r="AJ48" s="28">
        <f t="shared" si="33"/>
        <v>816.87131193788957</v>
      </c>
      <c r="AK48" s="28">
        <f t="shared" si="34"/>
        <v>697.94732619036836</v>
      </c>
      <c r="AL48" s="28">
        <f t="shared" si="60"/>
        <v>411.29366169113007</v>
      </c>
      <c r="AM48" s="28">
        <f t="shared" si="35"/>
        <v>7956.0962480044236</v>
      </c>
      <c r="AN48" s="28">
        <f t="shared" si="36"/>
        <v>6797.8101593927995</v>
      </c>
      <c r="AO48" s="28">
        <f t="shared" si="37"/>
        <v>6603.0431048312748</v>
      </c>
      <c r="AP48" s="28">
        <f t="shared" si="38"/>
        <v>5641.7408867054783</v>
      </c>
      <c r="AQ48" s="28">
        <f t="shared" si="39"/>
        <v>3324.6237653366352</v>
      </c>
      <c r="AR48" s="28">
        <f t="shared" si="52"/>
        <v>7956.0962480044236</v>
      </c>
      <c r="AS48" s="27">
        <f t="shared" si="40"/>
        <v>7956.0962480044236</v>
      </c>
      <c r="AT48" s="2">
        <f t="shared" si="53"/>
        <v>1482.5175732290234</v>
      </c>
      <c r="AU48" s="33">
        <f t="shared" si="54"/>
        <v>0.14024181547619047</v>
      </c>
      <c r="AV48" s="33">
        <f t="shared" si="55"/>
        <v>0.14024181547619047</v>
      </c>
      <c r="AW48" s="2">
        <f t="shared" si="56"/>
        <v>1.8430824334364673</v>
      </c>
      <c r="AX48" s="7">
        <v>2.2000000000000002</v>
      </c>
      <c r="AY48" s="3">
        <f t="shared" si="57"/>
        <v>852.20157828108995</v>
      </c>
    </row>
    <row r="49" spans="1:51" ht="20.25" x14ac:dyDescent="0.3">
      <c r="A49" s="7">
        <v>2</v>
      </c>
      <c r="B49" s="7">
        <v>72</v>
      </c>
      <c r="C49" s="37">
        <v>58</v>
      </c>
      <c r="D49" s="37">
        <v>91</v>
      </c>
      <c r="E49" s="7">
        <v>7.5</v>
      </c>
      <c r="F49" s="2">
        <f t="shared" si="41"/>
        <v>8.8333333333333339</v>
      </c>
      <c r="G49" s="2">
        <f t="shared" si="18"/>
        <v>2120</v>
      </c>
      <c r="H49" s="2">
        <v>1.4</v>
      </c>
      <c r="I49" s="7">
        <f t="shared" si="19"/>
        <v>2968</v>
      </c>
      <c r="J49" s="7">
        <v>1.2</v>
      </c>
      <c r="K49" s="4">
        <f t="shared" si="58"/>
        <v>1.7083333333333335</v>
      </c>
      <c r="L49" s="7">
        <f t="shared" si="42"/>
        <v>0.2475</v>
      </c>
      <c r="M49" s="2">
        <f t="shared" si="43"/>
        <v>1.365853658536585</v>
      </c>
      <c r="N49" s="2">
        <f t="shared" si="44"/>
        <v>2.5365853658536581</v>
      </c>
      <c r="O49" s="28">
        <f t="shared" si="45"/>
        <v>1.5873170731707313</v>
      </c>
      <c r="P49" s="2">
        <f t="shared" si="46"/>
        <v>7.4409756097560962</v>
      </c>
      <c r="Q49" s="2">
        <f t="shared" si="20"/>
        <v>5.0833333333333339</v>
      </c>
      <c r="R49" s="28">
        <f t="shared" si="47"/>
        <v>9.0833333333333339</v>
      </c>
      <c r="S49" s="2">
        <f t="shared" si="48"/>
        <v>5.0833333333333339</v>
      </c>
      <c r="T49" s="2">
        <f t="shared" si="49"/>
        <v>4.7050000000000001</v>
      </c>
      <c r="U49" s="2">
        <f t="shared" si="21"/>
        <v>8.7050000000000001</v>
      </c>
      <c r="V49" s="2">
        <f t="shared" si="22"/>
        <v>18.704999999999998</v>
      </c>
      <c r="W49" s="7">
        <f t="shared" si="59"/>
        <v>0.5</v>
      </c>
      <c r="X49" s="2">
        <f t="shared" si="23"/>
        <v>1001.4599048797057</v>
      </c>
      <c r="Y49" s="2">
        <f t="shared" si="24"/>
        <v>845.75474807205194</v>
      </c>
      <c r="Z49" s="2">
        <f t="shared" si="50"/>
        <v>503.80848462539598</v>
      </c>
      <c r="AA49" s="2">
        <f t="shared" si="25"/>
        <v>5090.7545164718376</v>
      </c>
      <c r="AB49" s="2">
        <f t="shared" si="26"/>
        <v>4299.253302699598</v>
      </c>
      <c r="AC49" s="2">
        <f t="shared" si="27"/>
        <v>2561.0264635124299</v>
      </c>
      <c r="AD49" s="2">
        <f t="shared" si="28"/>
        <v>5090.7545164718376</v>
      </c>
      <c r="AE49" s="2">
        <f t="shared" si="29"/>
        <v>5090.7545164718376</v>
      </c>
      <c r="AF49" s="27">
        <f t="shared" si="51"/>
        <v>1</v>
      </c>
      <c r="AG49" s="28">
        <f t="shared" si="30"/>
        <v>21.083333333333336</v>
      </c>
      <c r="AH49" s="28">
        <f t="shared" si="31"/>
        <v>934.08339751776839</v>
      </c>
      <c r="AI49" s="28">
        <f t="shared" si="32"/>
        <v>804.86237414574509</v>
      </c>
      <c r="AJ49" s="28">
        <f t="shared" si="33"/>
        <v>788.85381700910045</v>
      </c>
      <c r="AK49" s="28">
        <f t="shared" si="34"/>
        <v>679.72384232404704</v>
      </c>
      <c r="AL49" s="28">
        <f t="shared" si="60"/>
        <v>404.90536972528537</v>
      </c>
      <c r="AM49" s="28">
        <f t="shared" si="35"/>
        <v>8251.070011406955</v>
      </c>
      <c r="AN49" s="28">
        <f t="shared" si="36"/>
        <v>7109.6176382874155</v>
      </c>
      <c r="AO49" s="28">
        <f t="shared" si="37"/>
        <v>6968.2087169137212</v>
      </c>
      <c r="AP49" s="28">
        <f t="shared" si="38"/>
        <v>6004.227273862416</v>
      </c>
      <c r="AQ49" s="28">
        <f t="shared" si="39"/>
        <v>3576.6640992400212</v>
      </c>
      <c r="AR49" s="28">
        <f t="shared" si="52"/>
        <v>8251.070011406955</v>
      </c>
      <c r="AS49" s="27">
        <f t="shared" si="40"/>
        <v>8251.070011406955</v>
      </c>
      <c r="AT49" s="2">
        <f t="shared" si="53"/>
        <v>1764.3184342560278</v>
      </c>
      <c r="AU49" s="33">
        <f t="shared" si="54"/>
        <v>0.14563244047619048</v>
      </c>
      <c r="AV49" s="33">
        <f t="shared" si="55"/>
        <v>0.14563244047619048</v>
      </c>
      <c r="AW49" s="2">
        <f t="shared" si="56"/>
        <v>1.8467603155202856</v>
      </c>
      <c r="AX49" s="7">
        <v>2.2000000000000002</v>
      </c>
      <c r="AY49" s="3">
        <f t="shared" si="57"/>
        <v>832.48137091802232</v>
      </c>
    </row>
    <row r="50" spans="1:51" ht="20.25" x14ac:dyDescent="0.3">
      <c r="A50" s="7">
        <v>2</v>
      </c>
      <c r="B50" s="7">
        <v>78</v>
      </c>
      <c r="C50" s="37">
        <v>63</v>
      </c>
      <c r="D50" s="37">
        <v>98</v>
      </c>
      <c r="E50" s="7">
        <v>8</v>
      </c>
      <c r="F50" s="2">
        <f t="shared" si="41"/>
        <v>9.5</v>
      </c>
      <c r="G50" s="2">
        <f t="shared" si="18"/>
        <v>2280</v>
      </c>
      <c r="H50" s="2">
        <v>1.4</v>
      </c>
      <c r="I50" s="7">
        <f t="shared" si="19"/>
        <v>3192</v>
      </c>
      <c r="J50" s="7">
        <v>1.2</v>
      </c>
      <c r="K50" s="4">
        <v>1.75</v>
      </c>
      <c r="L50" s="7">
        <f t="shared" si="42"/>
        <v>0.2475</v>
      </c>
      <c r="M50" s="2">
        <f t="shared" si="43"/>
        <v>1.3333333333333333</v>
      </c>
      <c r="N50" s="2">
        <f t="shared" si="44"/>
        <v>2.4761904761904758</v>
      </c>
      <c r="O50" s="28">
        <f t="shared" si="45"/>
        <v>1.5295238095238095</v>
      </c>
      <c r="P50" s="2">
        <f t="shared" si="46"/>
        <v>7.2438095238095235</v>
      </c>
      <c r="Q50" s="2">
        <f t="shared" si="20"/>
        <v>5.166666666666667</v>
      </c>
      <c r="R50" s="28">
        <f t="shared" si="47"/>
        <v>9.1666666666666679</v>
      </c>
      <c r="S50" s="2">
        <f t="shared" si="48"/>
        <v>5.166666666666667</v>
      </c>
      <c r="T50" s="2">
        <f t="shared" si="49"/>
        <v>4.8233333333333333</v>
      </c>
      <c r="U50" s="2">
        <f t="shared" si="21"/>
        <v>8.8233333333333341</v>
      </c>
      <c r="V50" s="2">
        <f t="shared" si="22"/>
        <v>18.823333333333334</v>
      </c>
      <c r="W50" s="7">
        <f t="shared" si="59"/>
        <v>0.5</v>
      </c>
      <c r="X50" s="2">
        <f t="shared" si="23"/>
        <v>961.13427112825195</v>
      </c>
      <c r="Y50" s="2">
        <f t="shared" si="24"/>
        <v>820.95372728712948</v>
      </c>
      <c r="Z50" s="2">
        <f t="shared" si="50"/>
        <v>492.56642122280169</v>
      </c>
      <c r="AA50" s="2">
        <f t="shared" si="25"/>
        <v>4965.8604008293023</v>
      </c>
      <c r="AB50" s="2">
        <f t="shared" si="26"/>
        <v>4241.5942576501693</v>
      </c>
      <c r="AC50" s="2">
        <f t="shared" si="27"/>
        <v>2544.9265096511422</v>
      </c>
      <c r="AD50" s="2">
        <f t="shared" si="28"/>
        <v>4965.8604008293023</v>
      </c>
      <c r="AE50" s="2">
        <f t="shared" si="29"/>
        <v>4965.8604008293023</v>
      </c>
      <c r="AF50" s="27">
        <f t="shared" si="51"/>
        <v>1</v>
      </c>
      <c r="AG50" s="28">
        <f t="shared" si="30"/>
        <v>21.166666666666668</v>
      </c>
      <c r="AH50" s="28">
        <f t="shared" si="31"/>
        <v>902.88370924169112</v>
      </c>
      <c r="AI50" s="28">
        <f t="shared" si="32"/>
        <v>782.02525997311841</v>
      </c>
      <c r="AJ50" s="28">
        <f t="shared" si="33"/>
        <v>771.19895593639433</v>
      </c>
      <c r="AK50" s="28">
        <f t="shared" si="34"/>
        <v>667.96759962994793</v>
      </c>
      <c r="AL50" s="28">
        <f t="shared" si="60"/>
        <v>400.77582829151839</v>
      </c>
      <c r="AM50" s="28">
        <f t="shared" si="35"/>
        <v>8276.4340013821693</v>
      </c>
      <c r="AN50" s="28">
        <f t="shared" si="36"/>
        <v>7429.2399697446253</v>
      </c>
      <c r="AO50" s="28">
        <f t="shared" si="37"/>
        <v>7069.3237627502822</v>
      </c>
      <c r="AP50" s="28">
        <f t="shared" si="38"/>
        <v>6345.6921964845051</v>
      </c>
      <c r="AQ50" s="28">
        <f t="shared" si="39"/>
        <v>3807.3703687694247</v>
      </c>
      <c r="AR50" s="28">
        <f t="shared" si="52"/>
        <v>8276.4340013821693</v>
      </c>
      <c r="AS50" s="27">
        <f t="shared" si="40"/>
        <v>8276.4340013821693</v>
      </c>
      <c r="AT50" s="2">
        <f t="shared" si="53"/>
        <v>2070.6237179810328</v>
      </c>
      <c r="AU50" s="33">
        <f t="shared" si="54"/>
        <v>0.15042410714285712</v>
      </c>
      <c r="AV50" s="33">
        <f t="shared" si="55"/>
        <v>0.15042410714285712</v>
      </c>
      <c r="AW50" s="2">
        <f t="shared" si="56"/>
        <v>1.8500418886033716</v>
      </c>
      <c r="AX50" s="7">
        <v>2.2000000000000002</v>
      </c>
      <c r="AY50" s="3">
        <f t="shared" si="57"/>
        <v>808.972961093506</v>
      </c>
    </row>
    <row r="51" spans="1:51" ht="20.25" x14ac:dyDescent="0.3">
      <c r="A51" s="7">
        <v>2</v>
      </c>
      <c r="B51" s="7">
        <v>84</v>
      </c>
      <c r="C51" s="37">
        <v>68</v>
      </c>
      <c r="D51" s="37">
        <v>106</v>
      </c>
      <c r="E51" s="7">
        <v>8.5</v>
      </c>
      <c r="F51" s="2">
        <f t="shared" si="41"/>
        <v>10.25</v>
      </c>
      <c r="G51" s="2">
        <f t="shared" si="18"/>
        <v>2460</v>
      </c>
      <c r="H51" s="2">
        <v>1.4</v>
      </c>
      <c r="I51" s="7">
        <f t="shared" si="19"/>
        <v>3444</v>
      </c>
      <c r="J51" s="7">
        <v>1.2</v>
      </c>
      <c r="K51" s="4">
        <v>1.75</v>
      </c>
      <c r="L51" s="7">
        <f t="shared" si="42"/>
        <v>0.2475</v>
      </c>
      <c r="M51" s="2">
        <f t="shared" si="43"/>
        <v>1.3333333333333333</v>
      </c>
      <c r="N51" s="2">
        <f t="shared" si="44"/>
        <v>2.4761904761904758</v>
      </c>
      <c r="O51" s="28">
        <f t="shared" si="45"/>
        <v>1.5066666666666666</v>
      </c>
      <c r="P51" s="2">
        <f t="shared" si="46"/>
        <v>7.2209523809523812</v>
      </c>
      <c r="Q51" s="2">
        <f t="shared" si="20"/>
        <v>5.166666666666667</v>
      </c>
      <c r="R51" s="28">
        <f t="shared" si="47"/>
        <v>9.1666666666666679</v>
      </c>
      <c r="S51" s="2">
        <f t="shared" si="48"/>
        <v>5.166666666666667</v>
      </c>
      <c r="T51" s="2">
        <f t="shared" si="49"/>
        <v>4.8633333333333333</v>
      </c>
      <c r="U51" s="2">
        <f t="shared" si="21"/>
        <v>8.8633333333333333</v>
      </c>
      <c r="V51" s="2">
        <f t="shared" si="22"/>
        <v>18.863333333333333</v>
      </c>
      <c r="W51" s="7">
        <f t="shared" si="59"/>
        <v>0.5</v>
      </c>
      <c r="X51" s="2">
        <f t="shared" si="23"/>
        <v>953.22912290786883</v>
      </c>
      <c r="Y51" s="2">
        <f t="shared" si="24"/>
        <v>817.24878380181724</v>
      </c>
      <c r="Z51" s="2">
        <f t="shared" si="50"/>
        <v>491.52192624936583</v>
      </c>
      <c r="AA51" s="2">
        <f t="shared" si="25"/>
        <v>4925.0171350239889</v>
      </c>
      <c r="AB51" s="2">
        <f t="shared" si="26"/>
        <v>4222.4520496427231</v>
      </c>
      <c r="AC51" s="2">
        <f t="shared" si="27"/>
        <v>2539.5299522883902</v>
      </c>
      <c r="AD51" s="2">
        <f t="shared" si="28"/>
        <v>4925.0171350239889</v>
      </c>
      <c r="AE51" s="2">
        <f t="shared" si="29"/>
        <v>4925.0171350239889</v>
      </c>
      <c r="AF51" s="27">
        <f t="shared" si="51"/>
        <v>1</v>
      </c>
      <c r="AG51" s="28">
        <f t="shared" si="30"/>
        <v>21.166666666666668</v>
      </c>
      <c r="AH51" s="28">
        <f t="shared" si="31"/>
        <v>895.4576609134524</v>
      </c>
      <c r="AI51" s="28">
        <f t="shared" si="32"/>
        <v>775.59324961007701</v>
      </c>
      <c r="AJ51" s="28">
        <f t="shared" si="33"/>
        <v>767.71855448049496</v>
      </c>
      <c r="AK51" s="28">
        <f t="shared" si="34"/>
        <v>664.95307868389341</v>
      </c>
      <c r="AL51" s="28">
        <f t="shared" si="60"/>
        <v>399.92597673832915</v>
      </c>
      <c r="AM51" s="28">
        <f t="shared" si="35"/>
        <v>8208.3618917066487</v>
      </c>
      <c r="AN51" s="28">
        <f t="shared" si="36"/>
        <v>7949.8308085032895</v>
      </c>
      <c r="AO51" s="28">
        <f t="shared" si="37"/>
        <v>7037.4200827378718</v>
      </c>
      <c r="AP51" s="28">
        <f t="shared" si="38"/>
        <v>6815.7690565099074</v>
      </c>
      <c r="AQ51" s="28">
        <f t="shared" si="39"/>
        <v>4099.2412615678741</v>
      </c>
      <c r="AR51" s="28">
        <f t="shared" si="52"/>
        <v>8208.3618917066487</v>
      </c>
      <c r="AS51" s="27">
        <f t="shared" si="40"/>
        <v>8208.3618917066487</v>
      </c>
      <c r="AT51" s="2">
        <f t="shared" si="53"/>
        <v>2401.4334244040379</v>
      </c>
      <c r="AU51" s="33">
        <f t="shared" si="54"/>
        <v>0.15581473214285715</v>
      </c>
      <c r="AV51" s="33">
        <f t="shared" si="55"/>
        <v>0.15581473214285715</v>
      </c>
      <c r="AW51" s="2">
        <f t="shared" si="56"/>
        <v>1.8537476263187744</v>
      </c>
      <c r="AX51" s="7">
        <v>2.2000000000000002</v>
      </c>
      <c r="AY51" s="3">
        <f t="shared" si="57"/>
        <v>779.36372146252108</v>
      </c>
    </row>
    <row r="52" spans="1:51" ht="20.25" x14ac:dyDescent="0.3">
      <c r="A52" s="7">
        <v>2</v>
      </c>
      <c r="B52" s="7">
        <v>90</v>
      </c>
      <c r="C52" s="37">
        <v>72</v>
      </c>
      <c r="D52" s="37">
        <v>113</v>
      </c>
      <c r="E52" s="7">
        <v>9</v>
      </c>
      <c r="F52" s="2">
        <f t="shared" si="41"/>
        <v>10.916666666666666</v>
      </c>
      <c r="G52" s="2">
        <f t="shared" si="18"/>
        <v>2620</v>
      </c>
      <c r="H52" s="2">
        <v>1.4</v>
      </c>
      <c r="I52" s="7">
        <f t="shared" si="19"/>
        <v>3667.9999999999995</v>
      </c>
      <c r="J52" s="7">
        <v>1.2</v>
      </c>
      <c r="K52" s="4">
        <v>1.75</v>
      </c>
      <c r="L52" s="7">
        <f t="shared" si="42"/>
        <v>0.2475</v>
      </c>
      <c r="M52" s="2">
        <f t="shared" si="43"/>
        <v>1.3333333333333333</v>
      </c>
      <c r="N52" s="2">
        <f t="shared" si="44"/>
        <v>2.4761904761904758</v>
      </c>
      <c r="O52" s="28">
        <f t="shared" si="45"/>
        <v>1.4866666666666666</v>
      </c>
      <c r="P52" s="2">
        <f t="shared" si="46"/>
        <v>7.2009523809523808</v>
      </c>
      <c r="Q52" s="2">
        <f t="shared" si="20"/>
        <v>5.166666666666667</v>
      </c>
      <c r="R52" s="28">
        <f t="shared" si="47"/>
        <v>9.1666666666666679</v>
      </c>
      <c r="S52" s="2">
        <f t="shared" si="48"/>
        <v>5.166666666666667</v>
      </c>
      <c r="T52" s="2">
        <f t="shared" si="49"/>
        <v>4.8983333333333334</v>
      </c>
      <c r="U52" s="2">
        <f t="shared" si="21"/>
        <v>8.8983333333333334</v>
      </c>
      <c r="V52" s="2">
        <f t="shared" si="22"/>
        <v>18.898333333333333</v>
      </c>
      <c r="W52" s="7">
        <f t="shared" si="59"/>
        <v>0.5</v>
      </c>
      <c r="X52" s="2">
        <f t="shared" si="23"/>
        <v>946.41802675915653</v>
      </c>
      <c r="Y52" s="2">
        <f t="shared" si="24"/>
        <v>814.03428212363065</v>
      </c>
      <c r="Z52" s="2">
        <f t="shared" si="50"/>
        <v>490.61162018611185</v>
      </c>
      <c r="AA52" s="2">
        <f t="shared" si="25"/>
        <v>4889.8264715889754</v>
      </c>
      <c r="AB52" s="2">
        <f t="shared" si="26"/>
        <v>4205.8437909720915</v>
      </c>
      <c r="AC52" s="2">
        <f t="shared" si="27"/>
        <v>2534.8267042949115</v>
      </c>
      <c r="AD52" s="2">
        <f t="shared" si="28"/>
        <v>4889.8264715889754</v>
      </c>
      <c r="AE52" s="2">
        <f t="shared" si="29"/>
        <v>4889.8264715889754</v>
      </c>
      <c r="AF52" s="27">
        <f t="shared" si="51"/>
        <v>1</v>
      </c>
      <c r="AG52" s="28">
        <f t="shared" si="30"/>
        <v>21.166666666666668</v>
      </c>
      <c r="AH52" s="28">
        <f t="shared" si="31"/>
        <v>889.05935847072271</v>
      </c>
      <c r="AI52" s="28">
        <f t="shared" si="32"/>
        <v>770.05141284865761</v>
      </c>
      <c r="AJ52" s="28">
        <f t="shared" si="33"/>
        <v>764.69887108583487</v>
      </c>
      <c r="AK52" s="28">
        <f t="shared" si="34"/>
        <v>662.33760487749475</v>
      </c>
      <c r="AL52" s="28">
        <f t="shared" si="60"/>
        <v>399.18530776297814</v>
      </c>
      <c r="AM52" s="28">
        <f t="shared" si="35"/>
        <v>8149.710785981626</v>
      </c>
      <c r="AN52" s="28">
        <f t="shared" si="36"/>
        <v>8406.3945902645119</v>
      </c>
      <c r="AO52" s="28">
        <f t="shared" si="37"/>
        <v>7009.7396516201543</v>
      </c>
      <c r="AP52" s="28">
        <f t="shared" si="38"/>
        <v>7230.5188532459842</v>
      </c>
      <c r="AQ52" s="28">
        <f t="shared" si="39"/>
        <v>4357.7729430791778</v>
      </c>
      <c r="AR52" s="28">
        <f t="shared" si="52"/>
        <v>8406.3945902645119</v>
      </c>
      <c r="AS52" s="27">
        <f t="shared" si="40"/>
        <v>8406.3945902645119</v>
      </c>
      <c r="AT52" s="2">
        <f t="shared" si="53"/>
        <v>2756.7475535250433</v>
      </c>
      <c r="AU52" s="33">
        <f t="shared" si="54"/>
        <v>0.16060639880952379</v>
      </c>
      <c r="AV52" s="33">
        <f t="shared" si="55"/>
        <v>0.16060639880952379</v>
      </c>
      <c r="AW52" s="2">
        <f t="shared" si="56"/>
        <v>1.8570541006027905</v>
      </c>
      <c r="AX52" s="7">
        <v>2.2000000000000002</v>
      </c>
      <c r="AY52" s="3">
        <f t="shared" si="57"/>
        <v>773.175211890686</v>
      </c>
    </row>
    <row r="53" spans="1:51" ht="20.25" x14ac:dyDescent="0.3">
      <c r="A53" s="7">
        <v>2</v>
      </c>
      <c r="B53" s="7">
        <v>96</v>
      </c>
      <c r="C53" s="37">
        <v>77</v>
      </c>
      <c r="D53" s="37">
        <v>121</v>
      </c>
      <c r="E53" s="7">
        <v>9.5</v>
      </c>
      <c r="F53" s="2">
        <f t="shared" si="41"/>
        <v>11.666666666666666</v>
      </c>
      <c r="G53" s="2">
        <f t="shared" si="18"/>
        <v>2800</v>
      </c>
      <c r="H53" s="2">
        <v>1.4</v>
      </c>
      <c r="I53" s="7">
        <f t="shared" si="19"/>
        <v>3919.9999999999995</v>
      </c>
      <c r="J53" s="7">
        <v>1.2</v>
      </c>
      <c r="K53" s="4">
        <v>1.75</v>
      </c>
      <c r="L53" s="7">
        <f t="shared" si="42"/>
        <v>0.2475</v>
      </c>
      <c r="M53" s="2">
        <f t="shared" si="43"/>
        <v>1.3333333333333333</v>
      </c>
      <c r="N53" s="2">
        <f t="shared" si="44"/>
        <v>2.4761904761904758</v>
      </c>
      <c r="O53" s="28">
        <f t="shared" si="45"/>
        <v>1.4638095238095237</v>
      </c>
      <c r="P53" s="2">
        <f t="shared" si="46"/>
        <v>7.1780952380952376</v>
      </c>
      <c r="Q53" s="2">
        <f t="shared" si="20"/>
        <v>5.166666666666667</v>
      </c>
      <c r="R53" s="28">
        <f t="shared" si="47"/>
        <v>9.1666666666666679</v>
      </c>
      <c r="S53" s="2">
        <f t="shared" si="48"/>
        <v>5.166666666666667</v>
      </c>
      <c r="T53" s="2">
        <f t="shared" si="49"/>
        <v>4.9383333333333326</v>
      </c>
      <c r="U53" s="2">
        <f t="shared" si="21"/>
        <v>8.9383333333333326</v>
      </c>
      <c r="V53" s="2">
        <f t="shared" si="22"/>
        <v>18.938333333333333</v>
      </c>
      <c r="W53" s="7">
        <f t="shared" si="59"/>
        <v>0.5</v>
      </c>
      <c r="X53" s="2">
        <f t="shared" si="23"/>
        <v>938.75213656603501</v>
      </c>
      <c r="Y53" s="2">
        <f t="shared" si="24"/>
        <v>810.39139143353805</v>
      </c>
      <c r="Z53" s="2">
        <f t="shared" si="50"/>
        <v>489.57539041541162</v>
      </c>
      <c r="AA53" s="2">
        <f t="shared" si="25"/>
        <v>4850.2193722578477</v>
      </c>
      <c r="AB53" s="2">
        <f t="shared" si="26"/>
        <v>4187.0221890732801</v>
      </c>
      <c r="AC53" s="2">
        <f t="shared" si="27"/>
        <v>2529.4728504796267</v>
      </c>
      <c r="AD53" s="2">
        <f t="shared" si="28"/>
        <v>4850.2193722578477</v>
      </c>
      <c r="AE53" s="2">
        <f t="shared" si="29"/>
        <v>4850.2193722578477</v>
      </c>
      <c r="AF53" s="27">
        <f t="shared" si="51"/>
        <v>1</v>
      </c>
      <c r="AG53" s="28">
        <f t="shared" si="30"/>
        <v>21.166666666666668</v>
      </c>
      <c r="AH53" s="28">
        <f t="shared" si="31"/>
        <v>881.85806768324483</v>
      </c>
      <c r="AI53" s="28">
        <f t="shared" si="32"/>
        <v>763.81407437131452</v>
      </c>
      <c r="AJ53" s="28">
        <f t="shared" si="33"/>
        <v>761.27676164968727</v>
      </c>
      <c r="AK53" s="28">
        <f t="shared" si="34"/>
        <v>659.37357308240632</v>
      </c>
      <c r="AL53" s="28">
        <f t="shared" si="60"/>
        <v>398.34218117789402</v>
      </c>
      <c r="AM53" s="28">
        <f t="shared" si="35"/>
        <v>8083.6989537630789</v>
      </c>
      <c r="AN53" s="28">
        <f t="shared" si="36"/>
        <v>8911.1642009986681</v>
      </c>
      <c r="AO53" s="28">
        <f t="shared" si="37"/>
        <v>6978.3703151221343</v>
      </c>
      <c r="AP53" s="28">
        <f t="shared" si="38"/>
        <v>7692.6916859614066</v>
      </c>
      <c r="AQ53" s="28">
        <f t="shared" si="39"/>
        <v>4647.32544707543</v>
      </c>
      <c r="AR53" s="28">
        <f t="shared" si="52"/>
        <v>8911.1642009986681</v>
      </c>
      <c r="AS53" s="27">
        <f t="shared" si="40"/>
        <v>8911.1642009986681</v>
      </c>
      <c r="AT53" s="2">
        <f t="shared" si="53"/>
        <v>3136.5661053440494</v>
      </c>
      <c r="AU53" s="33">
        <f t="shared" si="54"/>
        <v>0.16599702380952377</v>
      </c>
      <c r="AV53" s="33">
        <f t="shared" si="55"/>
        <v>0.16599702380952377</v>
      </c>
      <c r="AW53" s="2">
        <f t="shared" si="56"/>
        <v>1.8607880116129423</v>
      </c>
      <c r="AX53" s="7">
        <v>2.2000000000000002</v>
      </c>
      <c r="AY53" s="3">
        <f t="shared" si="57"/>
        <v>777.79589711509004</v>
      </c>
    </row>
    <row r="54" spans="1:51" ht="20.25" x14ac:dyDescent="0.3">
      <c r="A54" s="7">
        <v>2</v>
      </c>
      <c r="B54" s="7">
        <v>102</v>
      </c>
      <c r="C54" s="37">
        <v>82</v>
      </c>
      <c r="D54" s="37">
        <v>128</v>
      </c>
      <c r="E54" s="7">
        <v>9.75</v>
      </c>
      <c r="F54" s="2">
        <f t="shared" si="41"/>
        <v>12.291666666666666</v>
      </c>
      <c r="G54" s="2">
        <f t="shared" si="18"/>
        <v>2950</v>
      </c>
      <c r="H54" s="2">
        <v>1.4</v>
      </c>
      <c r="I54" s="7">
        <f t="shared" si="19"/>
        <v>4130</v>
      </c>
      <c r="J54" s="7">
        <v>1.2</v>
      </c>
      <c r="K54" s="4">
        <v>1.75</v>
      </c>
      <c r="L54" s="7">
        <f t="shared" si="42"/>
        <v>0.2475</v>
      </c>
      <c r="M54" s="2">
        <f t="shared" si="43"/>
        <v>1.3333333333333333</v>
      </c>
      <c r="N54" s="2">
        <f t="shared" si="44"/>
        <v>2.4761904761904758</v>
      </c>
      <c r="O54" s="28">
        <f t="shared" si="45"/>
        <v>1.4438095238095237</v>
      </c>
      <c r="P54" s="2">
        <f t="shared" si="46"/>
        <v>7.1580952380952372</v>
      </c>
      <c r="Q54" s="2">
        <f t="shared" si="20"/>
        <v>5.166666666666667</v>
      </c>
      <c r="R54" s="28">
        <f t="shared" si="47"/>
        <v>9.1666666666666679</v>
      </c>
      <c r="S54" s="2">
        <f t="shared" si="48"/>
        <v>5.166666666666667</v>
      </c>
      <c r="T54" s="2">
        <f t="shared" si="49"/>
        <v>4.9733333333333327</v>
      </c>
      <c r="U54" s="2">
        <f t="shared" si="21"/>
        <v>8.9733333333333327</v>
      </c>
      <c r="V54" s="2">
        <f t="shared" si="22"/>
        <v>18.973333333333333</v>
      </c>
      <c r="W54" s="7">
        <f t="shared" si="59"/>
        <v>0.5</v>
      </c>
      <c r="X54" s="2">
        <f t="shared" si="23"/>
        <v>932.14563694542949</v>
      </c>
      <c r="Y54" s="2">
        <f t="shared" si="24"/>
        <v>807.230503762642</v>
      </c>
      <c r="Z54" s="2">
        <f t="shared" si="50"/>
        <v>488.67227347947318</v>
      </c>
      <c r="AA54" s="2">
        <f t="shared" si="25"/>
        <v>4816.0857908847192</v>
      </c>
      <c r="AB54" s="2">
        <f t="shared" si="26"/>
        <v>4170.6909361069838</v>
      </c>
      <c r="AC54" s="2">
        <f t="shared" si="27"/>
        <v>2524.8067463106117</v>
      </c>
      <c r="AD54" s="2">
        <f t="shared" si="28"/>
        <v>4816.0857908847192</v>
      </c>
      <c r="AE54" s="2">
        <f t="shared" si="29"/>
        <v>4816.0857908847192</v>
      </c>
      <c r="AF54" s="27">
        <f t="shared" si="51"/>
        <v>1</v>
      </c>
      <c r="AG54" s="28">
        <f t="shared" si="30"/>
        <v>21.166666666666668</v>
      </c>
      <c r="AH54" s="28">
        <f t="shared" si="31"/>
        <v>875.6519619790397</v>
      </c>
      <c r="AI54" s="28">
        <f t="shared" si="32"/>
        <v>758.43870722593999</v>
      </c>
      <c r="AJ54" s="28">
        <f t="shared" si="33"/>
        <v>758.3074429285424</v>
      </c>
      <c r="AK54" s="28">
        <f t="shared" si="34"/>
        <v>656.80172222157216</v>
      </c>
      <c r="AL54" s="28">
        <f t="shared" si="60"/>
        <v>397.6073616237183</v>
      </c>
      <c r="AM54" s="28">
        <f t="shared" si="35"/>
        <v>8026.8096514745312</v>
      </c>
      <c r="AN54" s="28">
        <f t="shared" si="36"/>
        <v>9322.4757763188445</v>
      </c>
      <c r="AO54" s="28">
        <f t="shared" si="37"/>
        <v>6951.1515601783067</v>
      </c>
      <c r="AP54" s="28">
        <f t="shared" si="38"/>
        <v>8073.1878356401576</v>
      </c>
      <c r="AQ54" s="28">
        <f t="shared" si="39"/>
        <v>4887.2571532915372</v>
      </c>
      <c r="AR54" s="28">
        <f t="shared" si="52"/>
        <v>9322.4757763188445</v>
      </c>
      <c r="AS54" s="27">
        <f t="shared" si="40"/>
        <v>9322.4757763188445</v>
      </c>
      <c r="AT54" s="2">
        <f t="shared" si="53"/>
        <v>3540.8890798610555</v>
      </c>
      <c r="AU54" s="33">
        <f t="shared" si="54"/>
        <v>0.1704892113095238</v>
      </c>
      <c r="AV54" s="33">
        <f t="shared" si="55"/>
        <v>0.1704892113095238</v>
      </c>
      <c r="AW54" s="2">
        <f t="shared" si="56"/>
        <v>1.8639110933759888</v>
      </c>
      <c r="AX54" s="7">
        <v>2.2000000000000002</v>
      </c>
      <c r="AY54" s="3">
        <f t="shared" si="57"/>
        <v>783.09085548090752</v>
      </c>
    </row>
    <row r="55" spans="1:51" ht="20.25" x14ac:dyDescent="0.3">
      <c r="A55" s="7">
        <v>2</v>
      </c>
      <c r="B55" s="7">
        <v>108</v>
      </c>
      <c r="C55" s="37">
        <v>87</v>
      </c>
      <c r="D55" s="37">
        <v>136</v>
      </c>
      <c r="E55" s="7">
        <v>10</v>
      </c>
      <c r="F55" s="2">
        <f t="shared" si="41"/>
        <v>13</v>
      </c>
      <c r="G55" s="2">
        <f t="shared" si="18"/>
        <v>3120</v>
      </c>
      <c r="H55" s="2">
        <v>1.4</v>
      </c>
      <c r="I55" s="7">
        <f t="shared" si="19"/>
        <v>4368</v>
      </c>
      <c r="J55" s="7">
        <v>1.2</v>
      </c>
      <c r="K55" s="4">
        <v>1.75</v>
      </c>
      <c r="L55" s="7">
        <f t="shared" si="42"/>
        <v>0.2475</v>
      </c>
      <c r="M55" s="2">
        <f t="shared" si="43"/>
        <v>1.3333333333333333</v>
      </c>
      <c r="N55" s="2">
        <f t="shared" si="44"/>
        <v>2.4761904761904758</v>
      </c>
      <c r="O55" s="28">
        <f t="shared" si="45"/>
        <v>1.4209523809523807</v>
      </c>
      <c r="P55" s="2">
        <f t="shared" si="46"/>
        <v>7.1352380952380949</v>
      </c>
      <c r="Q55" s="2">
        <f t="shared" si="20"/>
        <v>5.166666666666667</v>
      </c>
      <c r="R55" s="28">
        <f t="shared" si="47"/>
        <v>9.1666666666666679</v>
      </c>
      <c r="S55" s="2">
        <f t="shared" si="48"/>
        <v>5.166666666666667</v>
      </c>
      <c r="T55" s="2">
        <f t="shared" si="49"/>
        <v>5.0133333333333328</v>
      </c>
      <c r="U55" s="2">
        <f t="shared" si="21"/>
        <v>9.0133333333333319</v>
      </c>
      <c r="V55" s="2">
        <f t="shared" si="22"/>
        <v>19.013333333333332</v>
      </c>
      <c r="W55" s="7">
        <f t="shared" si="59"/>
        <v>0.5</v>
      </c>
      <c r="X55" s="2">
        <f t="shared" si="23"/>
        <v>924.70830473575847</v>
      </c>
      <c r="Y55" s="2">
        <f t="shared" si="24"/>
        <v>803.64811987020425</v>
      </c>
      <c r="Z55" s="2">
        <f t="shared" si="50"/>
        <v>487.64421119305075</v>
      </c>
      <c r="AA55" s="2">
        <f t="shared" si="25"/>
        <v>4777.6595744680853</v>
      </c>
      <c r="AB55" s="2">
        <f t="shared" si="26"/>
        <v>4152.1819526627223</v>
      </c>
      <c r="AC55" s="2">
        <f t="shared" si="27"/>
        <v>2519.4950911640958</v>
      </c>
      <c r="AD55" s="2">
        <f t="shared" si="28"/>
        <v>4777.6595744680853</v>
      </c>
      <c r="AE55" s="2">
        <f t="shared" si="29"/>
        <v>4777.6595744680853</v>
      </c>
      <c r="AF55" s="27">
        <f t="shared" si="51"/>
        <v>1</v>
      </c>
      <c r="AG55" s="28">
        <f t="shared" si="30"/>
        <v>21.166666666666668</v>
      </c>
      <c r="AH55" s="28">
        <f t="shared" si="31"/>
        <v>868.66537717601545</v>
      </c>
      <c r="AI55" s="28">
        <f t="shared" si="32"/>
        <v>752.38733456190323</v>
      </c>
      <c r="AJ55" s="28">
        <f t="shared" si="33"/>
        <v>754.942173211404</v>
      </c>
      <c r="AK55" s="28">
        <f t="shared" si="34"/>
        <v>653.88692167916884</v>
      </c>
      <c r="AL55" s="28">
        <f t="shared" si="60"/>
        <v>396.77088049828279</v>
      </c>
      <c r="AM55" s="28">
        <f t="shared" si="35"/>
        <v>7962.7659574468098</v>
      </c>
      <c r="AN55" s="28">
        <f t="shared" si="36"/>
        <v>9781.0353493047423</v>
      </c>
      <c r="AO55" s="28">
        <f t="shared" si="37"/>
        <v>6920.3032544378711</v>
      </c>
      <c r="AP55" s="28">
        <f t="shared" si="38"/>
        <v>8500.5299818291951</v>
      </c>
      <c r="AQ55" s="28">
        <f t="shared" si="39"/>
        <v>5158.0214464776764</v>
      </c>
      <c r="AR55" s="28">
        <f t="shared" si="52"/>
        <v>9781.0353493047423</v>
      </c>
      <c r="AS55" s="27">
        <f t="shared" si="40"/>
        <v>9781.0353493047423</v>
      </c>
      <c r="AT55" s="2">
        <f t="shared" si="53"/>
        <v>3969.7164770760623</v>
      </c>
      <c r="AU55" s="33">
        <f t="shared" si="54"/>
        <v>0.17558035714285716</v>
      </c>
      <c r="AV55" s="33">
        <f t="shared" si="55"/>
        <v>0.17558035714285716</v>
      </c>
      <c r="AW55" s="2">
        <f t="shared" si="56"/>
        <v>1.8674632833901472</v>
      </c>
      <c r="AX55" s="7">
        <v>2.2000000000000002</v>
      </c>
      <c r="AY55" s="3">
        <f t="shared" si="57"/>
        <v>786.23414319779215</v>
      </c>
    </row>
    <row r="56" spans="1:51" ht="20.25" x14ac:dyDescent="0.3">
      <c r="A56" s="7">
        <v>2</v>
      </c>
      <c r="B56" s="7">
        <v>114</v>
      </c>
      <c r="C56" s="37">
        <v>92</v>
      </c>
      <c r="D56" s="37">
        <v>143</v>
      </c>
      <c r="E56" s="7">
        <v>10.5</v>
      </c>
      <c r="F56" s="2">
        <f t="shared" si="41"/>
        <v>13.666666666666666</v>
      </c>
      <c r="G56" s="2">
        <f t="shared" si="18"/>
        <v>3280</v>
      </c>
      <c r="H56" s="2">
        <v>1.4</v>
      </c>
      <c r="I56" s="7">
        <f t="shared" si="19"/>
        <v>4592</v>
      </c>
      <c r="J56" s="7">
        <v>1.2</v>
      </c>
      <c r="K56" s="4">
        <v>1.75</v>
      </c>
      <c r="L56" s="7">
        <f t="shared" si="42"/>
        <v>0.2475</v>
      </c>
      <c r="M56" s="2">
        <f t="shared" si="43"/>
        <v>1.3333333333333333</v>
      </c>
      <c r="N56" s="2">
        <f t="shared" si="44"/>
        <v>2.4761904761904758</v>
      </c>
      <c r="O56" s="28">
        <f t="shared" si="45"/>
        <v>1.4009523809523809</v>
      </c>
      <c r="P56" s="2">
        <f t="shared" si="46"/>
        <v>7.1152380952380954</v>
      </c>
      <c r="Q56" s="2">
        <f t="shared" si="20"/>
        <v>5.166666666666667</v>
      </c>
      <c r="R56" s="28">
        <f t="shared" si="47"/>
        <v>9.1666666666666679</v>
      </c>
      <c r="S56" s="2">
        <f t="shared" si="48"/>
        <v>5.166666666666667</v>
      </c>
      <c r="T56" s="2">
        <f t="shared" si="49"/>
        <v>5.0483333333333329</v>
      </c>
      <c r="U56" s="2">
        <f t="shared" si="21"/>
        <v>9.048333333333332</v>
      </c>
      <c r="V56" s="2">
        <f t="shared" si="22"/>
        <v>19.048333333333332</v>
      </c>
      <c r="W56" s="7">
        <f t="shared" si="59"/>
        <v>0.5</v>
      </c>
      <c r="X56" s="2">
        <f t="shared" si="23"/>
        <v>918.29731946027118</v>
      </c>
      <c r="Y56" s="2">
        <f t="shared" si="24"/>
        <v>800.53951598048718</v>
      </c>
      <c r="Z56" s="2">
        <f t="shared" si="50"/>
        <v>486.74819855545741</v>
      </c>
      <c r="AA56" s="2">
        <f t="shared" si="25"/>
        <v>4744.5361505447345</v>
      </c>
      <c r="AB56" s="2">
        <f t="shared" si="26"/>
        <v>4136.1208325658508</v>
      </c>
      <c r="AC56" s="2">
        <f t="shared" si="27"/>
        <v>2514.8656925365299</v>
      </c>
      <c r="AD56" s="2">
        <f t="shared" si="28"/>
        <v>4744.5361505447345</v>
      </c>
      <c r="AE56" s="2">
        <f t="shared" si="29"/>
        <v>4744.5361505447345</v>
      </c>
      <c r="AF56" s="27">
        <f t="shared" si="51"/>
        <v>1</v>
      </c>
      <c r="AG56" s="28">
        <f t="shared" si="30"/>
        <v>21.166666666666668</v>
      </c>
      <c r="AH56" s="28">
        <f t="shared" si="31"/>
        <v>862.6429364626789</v>
      </c>
      <c r="AI56" s="28">
        <f t="shared" si="32"/>
        <v>747.17104732987946</v>
      </c>
      <c r="AJ56" s="28">
        <f t="shared" si="33"/>
        <v>752.02196955742727</v>
      </c>
      <c r="AK56" s="28">
        <f t="shared" si="34"/>
        <v>651.35761142769297</v>
      </c>
      <c r="AL56" s="28">
        <f t="shared" si="60"/>
        <v>396.04184134433541</v>
      </c>
      <c r="AM56" s="28">
        <f t="shared" si="35"/>
        <v>7907.5602509078908</v>
      </c>
      <c r="AN56" s="28">
        <f t="shared" si="36"/>
        <v>10211.337646841686</v>
      </c>
      <c r="AO56" s="28">
        <f t="shared" si="37"/>
        <v>6893.5347209430838</v>
      </c>
      <c r="AP56" s="28">
        <f t="shared" si="38"/>
        <v>8901.8873561784694</v>
      </c>
      <c r="AQ56" s="28">
        <f t="shared" si="39"/>
        <v>5412.5718317059172</v>
      </c>
      <c r="AR56" s="28">
        <f t="shared" si="52"/>
        <v>10211.337646841686</v>
      </c>
      <c r="AS56" s="27">
        <f t="shared" si="40"/>
        <v>10211.337646841686</v>
      </c>
      <c r="AT56" s="2">
        <f t="shared" si="53"/>
        <v>4423.0482969890691</v>
      </c>
      <c r="AU56" s="33">
        <f t="shared" si="54"/>
        <v>0.1803720238095238</v>
      </c>
      <c r="AV56" s="33">
        <f t="shared" si="55"/>
        <v>0.1803720238095238</v>
      </c>
      <c r="AW56" s="2">
        <f t="shared" si="56"/>
        <v>1.8708189113825557</v>
      </c>
      <c r="AX56" s="7">
        <v>2.2000000000000002</v>
      </c>
      <c r="AY56" s="3">
        <f t="shared" si="57"/>
        <v>793.87034816421624</v>
      </c>
    </row>
    <row r="57" spans="1:51" ht="20.25" x14ac:dyDescent="0.3">
      <c r="A57" s="7">
        <v>2</v>
      </c>
      <c r="B57" s="7">
        <v>120</v>
      </c>
      <c r="C57" s="37">
        <v>97</v>
      </c>
      <c r="D57" s="37">
        <v>151</v>
      </c>
      <c r="E57" s="7">
        <v>11</v>
      </c>
      <c r="F57" s="2">
        <f t="shared" si="41"/>
        <v>14.416666666666666</v>
      </c>
      <c r="G57" s="2">
        <f t="shared" si="18"/>
        <v>3460</v>
      </c>
      <c r="H57" s="2">
        <v>1.4</v>
      </c>
      <c r="I57" s="7">
        <f t="shared" si="19"/>
        <v>4844</v>
      </c>
      <c r="J57" s="7">
        <v>1.2</v>
      </c>
      <c r="K57" s="4">
        <v>1.75</v>
      </c>
      <c r="L57" s="7">
        <f t="shared" si="42"/>
        <v>0.2475</v>
      </c>
      <c r="M57" s="2">
        <f t="shared" si="43"/>
        <v>1.3333333333333333</v>
      </c>
      <c r="N57" s="2">
        <f t="shared" si="44"/>
        <v>2.4761904761904758</v>
      </c>
      <c r="O57" s="28">
        <f t="shared" si="45"/>
        <v>1.378095238095238</v>
      </c>
      <c r="P57" s="2">
        <f t="shared" si="46"/>
        <v>7.0923809523809513</v>
      </c>
      <c r="Q57" s="2">
        <f t="shared" si="20"/>
        <v>5.166666666666667</v>
      </c>
      <c r="R57" s="28">
        <f t="shared" si="47"/>
        <v>9.1666666666666679</v>
      </c>
      <c r="S57" s="2">
        <f t="shared" si="48"/>
        <v>5.166666666666667</v>
      </c>
      <c r="T57" s="2">
        <f t="shared" si="49"/>
        <v>5.0883333333333329</v>
      </c>
      <c r="U57" s="2">
        <f t="shared" si="21"/>
        <v>9.0883333333333329</v>
      </c>
      <c r="V57" s="2">
        <f t="shared" si="22"/>
        <v>19.088333333333331</v>
      </c>
      <c r="W57" s="7">
        <f t="shared" si="59"/>
        <v>0.5</v>
      </c>
      <c r="X57" s="2">
        <f t="shared" si="23"/>
        <v>911.07847384381307</v>
      </c>
      <c r="Y57" s="2">
        <f t="shared" si="24"/>
        <v>797.01614382139462</v>
      </c>
      <c r="Z57" s="2">
        <f t="shared" si="50"/>
        <v>485.72820756922403</v>
      </c>
      <c r="AA57" s="2">
        <f t="shared" si="25"/>
        <v>4707.2387815263683</v>
      </c>
      <c r="AB57" s="2">
        <f t="shared" si="26"/>
        <v>4117.9167430772059</v>
      </c>
      <c r="AC57" s="2">
        <f t="shared" si="27"/>
        <v>2509.5957391076577</v>
      </c>
      <c r="AD57" s="2">
        <f t="shared" si="28"/>
        <v>4707.2387815263683</v>
      </c>
      <c r="AE57" s="2">
        <f t="shared" si="29"/>
        <v>4707.2387815263683</v>
      </c>
      <c r="AF57" s="27">
        <f t="shared" si="51"/>
        <v>1</v>
      </c>
      <c r="AG57" s="28">
        <f t="shared" si="30"/>
        <v>21.166666666666668</v>
      </c>
      <c r="AH57" s="28">
        <f t="shared" si="31"/>
        <v>855.86159664115769</v>
      </c>
      <c r="AI57" s="28">
        <f t="shared" si="32"/>
        <v>741.29744590966425</v>
      </c>
      <c r="AJ57" s="28">
        <f t="shared" si="33"/>
        <v>748.71213510494624</v>
      </c>
      <c r="AK57" s="28">
        <f t="shared" si="34"/>
        <v>648.49082568144956</v>
      </c>
      <c r="AL57" s="28">
        <f t="shared" si="60"/>
        <v>395.21192741852872</v>
      </c>
      <c r="AM57" s="28">
        <f t="shared" si="35"/>
        <v>7845.3979692106132</v>
      </c>
      <c r="AN57" s="28">
        <f t="shared" si="36"/>
        <v>10687.038178530993</v>
      </c>
      <c r="AO57" s="28">
        <f t="shared" si="37"/>
        <v>6863.1945717953413</v>
      </c>
      <c r="AP57" s="28">
        <f t="shared" si="38"/>
        <v>9349.076070240897</v>
      </c>
      <c r="AQ57" s="28">
        <f t="shared" si="39"/>
        <v>5697.6386202837884</v>
      </c>
      <c r="AR57" s="28">
        <f t="shared" si="52"/>
        <v>10687.038178530993</v>
      </c>
      <c r="AS57" s="27">
        <f t="shared" si="40"/>
        <v>10687.038178530993</v>
      </c>
      <c r="AT57" s="2">
        <f t="shared" si="53"/>
        <v>4900.884539600077</v>
      </c>
      <c r="AU57" s="33">
        <f t="shared" si="54"/>
        <v>0.18576264880952378</v>
      </c>
      <c r="AV57" s="33">
        <f t="shared" si="55"/>
        <v>0.18576264880952378</v>
      </c>
      <c r="AW57" s="2">
        <f t="shared" si="56"/>
        <v>1.8746084368187514</v>
      </c>
      <c r="AX57" s="7">
        <v>2.2000000000000002</v>
      </c>
      <c r="AY57" s="3">
        <f t="shared" si="57"/>
        <v>799.16042171440995</v>
      </c>
    </row>
    <row r="58" spans="1:51" ht="20.25" x14ac:dyDescent="0.3">
      <c r="A58" s="7">
        <v>2</v>
      </c>
      <c r="B58" s="7">
        <v>132</v>
      </c>
      <c r="C58" s="37">
        <v>106</v>
      </c>
      <c r="D58" s="37">
        <v>166</v>
      </c>
      <c r="E58" s="7">
        <v>12</v>
      </c>
      <c r="F58" s="2">
        <f t="shared" si="41"/>
        <v>15.833333333333334</v>
      </c>
      <c r="G58" s="2">
        <f t="shared" si="18"/>
        <v>3800</v>
      </c>
      <c r="H58" s="2">
        <v>1.4</v>
      </c>
      <c r="I58" s="7">
        <f t="shared" si="19"/>
        <v>5320</v>
      </c>
      <c r="J58" s="7">
        <v>1.2</v>
      </c>
      <c r="K58" s="4">
        <v>1.75</v>
      </c>
      <c r="L58" s="7">
        <f t="shared" si="42"/>
        <v>0.2475</v>
      </c>
      <c r="M58" s="2">
        <f t="shared" si="43"/>
        <v>1.3333333333333333</v>
      </c>
      <c r="N58" s="2">
        <f t="shared" si="44"/>
        <v>2.4761904761904758</v>
      </c>
      <c r="O58" s="28">
        <f t="shared" si="45"/>
        <v>1.3352380952380951</v>
      </c>
      <c r="P58" s="2">
        <f t="shared" si="46"/>
        <v>7.0495238095238095</v>
      </c>
      <c r="Q58" s="2">
        <f t="shared" si="20"/>
        <v>5.166666666666667</v>
      </c>
      <c r="R58" s="28">
        <f t="shared" si="47"/>
        <v>9.1666666666666679</v>
      </c>
      <c r="S58" s="2">
        <f t="shared" si="48"/>
        <v>5.166666666666667</v>
      </c>
      <c r="T58" s="2">
        <f t="shared" si="49"/>
        <v>5.1633333333333331</v>
      </c>
      <c r="U58" s="2">
        <f t="shared" si="21"/>
        <v>9.163333333333334</v>
      </c>
      <c r="V58" s="2">
        <f t="shared" si="22"/>
        <v>19.163333333333334</v>
      </c>
      <c r="W58" s="7">
        <f t="shared" si="59"/>
        <v>0.5</v>
      </c>
      <c r="X58" s="2">
        <f t="shared" si="23"/>
        <v>897.84460317790865</v>
      </c>
      <c r="Y58" s="2">
        <f t="shared" si="24"/>
        <v>790.49273049437318</v>
      </c>
      <c r="Z58" s="2">
        <f t="shared" si="50"/>
        <v>483.82720136461313</v>
      </c>
      <c r="AA58" s="2">
        <f t="shared" si="25"/>
        <v>4638.8637830858615</v>
      </c>
      <c r="AB58" s="2">
        <f t="shared" si="26"/>
        <v>4084.2124408875948</v>
      </c>
      <c r="AC58" s="2">
        <f t="shared" si="27"/>
        <v>2499.773873717168</v>
      </c>
      <c r="AD58" s="2">
        <f t="shared" si="28"/>
        <v>4638.8637830858615</v>
      </c>
      <c r="AE58" s="2">
        <f t="shared" si="29"/>
        <v>4638.8637830858615</v>
      </c>
      <c r="AF58" s="27">
        <f t="shared" si="51"/>
        <v>1</v>
      </c>
      <c r="AG58" s="28">
        <f t="shared" si="30"/>
        <v>21.166666666666668</v>
      </c>
      <c r="AH58" s="28">
        <f t="shared" si="31"/>
        <v>843.42977874288385</v>
      </c>
      <c r="AI58" s="28">
        <f t="shared" si="32"/>
        <v>730.52972961982073</v>
      </c>
      <c r="AJ58" s="28">
        <f t="shared" si="33"/>
        <v>742.58408016138094</v>
      </c>
      <c r="AK58" s="28">
        <f t="shared" si="34"/>
        <v>643.18306155710161</v>
      </c>
      <c r="AL58" s="28">
        <f t="shared" si="60"/>
        <v>393.66517696333352</v>
      </c>
      <c r="AM58" s="28">
        <f t="shared" si="35"/>
        <v>7731.4396384764359</v>
      </c>
      <c r="AN58" s="28">
        <f t="shared" si="36"/>
        <v>11566.720718980496</v>
      </c>
      <c r="AO58" s="28">
        <f t="shared" si="37"/>
        <v>6807.0207348126596</v>
      </c>
      <c r="AP58" s="28">
        <f t="shared" si="38"/>
        <v>10183.731807987442</v>
      </c>
      <c r="AQ58" s="28">
        <f t="shared" si="39"/>
        <v>6233.0319685861141</v>
      </c>
      <c r="AR58" s="28">
        <f t="shared" si="52"/>
        <v>11566.720718980496</v>
      </c>
      <c r="AS58" s="27">
        <f t="shared" si="40"/>
        <v>11566.720718980496</v>
      </c>
      <c r="AT58" s="2">
        <f t="shared" si="53"/>
        <v>5930.0702929160934</v>
      </c>
      <c r="AU58" s="33">
        <f t="shared" si="54"/>
        <v>0.19594494047619049</v>
      </c>
      <c r="AV58" s="33">
        <f t="shared" si="55"/>
        <v>0.19594494047619049</v>
      </c>
      <c r="AW58" s="2">
        <f t="shared" si="56"/>
        <v>1.8818084767925074</v>
      </c>
      <c r="AX58" s="7">
        <v>2.2000000000000002</v>
      </c>
      <c r="AY58" s="3">
        <f t="shared" si="57"/>
        <v>812.23585893220366</v>
      </c>
    </row>
    <row r="59" spans="1:51" ht="20.25" x14ac:dyDescent="0.3">
      <c r="A59" s="7">
        <v>2</v>
      </c>
      <c r="B59" s="7">
        <v>144</v>
      </c>
      <c r="C59" s="37">
        <v>116</v>
      </c>
      <c r="D59" s="37">
        <v>180</v>
      </c>
      <c r="E59" s="7">
        <v>13</v>
      </c>
      <c r="F59" s="2">
        <f t="shared" si="41"/>
        <v>17.166666666666668</v>
      </c>
      <c r="G59" s="2">
        <f t="shared" si="18"/>
        <v>4120</v>
      </c>
      <c r="H59" s="2">
        <v>1.4</v>
      </c>
      <c r="I59" s="7">
        <f t="shared" si="19"/>
        <v>5768</v>
      </c>
      <c r="J59" s="7">
        <v>1.2</v>
      </c>
      <c r="K59" s="4">
        <v>1.75</v>
      </c>
      <c r="L59" s="7">
        <f t="shared" si="42"/>
        <v>0.2475</v>
      </c>
      <c r="M59" s="2">
        <f t="shared" si="43"/>
        <v>1.3333333333333333</v>
      </c>
      <c r="N59" s="2">
        <f t="shared" si="44"/>
        <v>2.4761904761904758</v>
      </c>
      <c r="O59" s="28">
        <f t="shared" si="45"/>
        <v>1.2952380952380953</v>
      </c>
      <c r="P59" s="2">
        <f t="shared" si="46"/>
        <v>7.0095238095238086</v>
      </c>
      <c r="Q59" s="2">
        <f t="shared" si="20"/>
        <v>5.166666666666667</v>
      </c>
      <c r="R59" s="28">
        <f t="shared" si="47"/>
        <v>9.1666666666666679</v>
      </c>
      <c r="S59" s="2">
        <f t="shared" si="48"/>
        <v>5.166666666666667</v>
      </c>
      <c r="T59" s="2">
        <f t="shared" si="49"/>
        <v>5.2333333333333325</v>
      </c>
      <c r="U59" s="2">
        <f t="shared" si="21"/>
        <v>9.2333333333333325</v>
      </c>
      <c r="V59" s="2">
        <f t="shared" si="22"/>
        <v>19.233333333333334</v>
      </c>
      <c r="W59" s="7">
        <f t="shared" si="59"/>
        <v>0.5</v>
      </c>
      <c r="X59" s="2">
        <f t="shared" si="23"/>
        <v>885.83521676597502</v>
      </c>
      <c r="Y59" s="2">
        <f t="shared" si="24"/>
        <v>784.4998253173402</v>
      </c>
      <c r="Z59" s="2">
        <f t="shared" si="50"/>
        <v>482.06630513780954</v>
      </c>
      <c r="AA59" s="2">
        <f t="shared" si="25"/>
        <v>4576.8152866242044</v>
      </c>
      <c r="AB59" s="2">
        <f t="shared" si="26"/>
        <v>4053.2490974729244</v>
      </c>
      <c r="AC59" s="2">
        <f t="shared" si="27"/>
        <v>2490.6759098786829</v>
      </c>
      <c r="AD59" s="2">
        <f t="shared" si="28"/>
        <v>4576.8152866242044</v>
      </c>
      <c r="AE59" s="2">
        <f t="shared" si="29"/>
        <v>4576.8152866242044</v>
      </c>
      <c r="AF59" s="27">
        <f t="shared" si="51"/>
        <v>1</v>
      </c>
      <c r="AG59" s="28">
        <f t="shared" si="30"/>
        <v>21.166666666666668</v>
      </c>
      <c r="AH59" s="28">
        <f t="shared" si="31"/>
        <v>832.14823393167342</v>
      </c>
      <c r="AI59" s="28">
        <f t="shared" si="32"/>
        <v>720.75831285420543</v>
      </c>
      <c r="AJ59" s="28">
        <f t="shared" si="33"/>
        <v>736.95438135871348</v>
      </c>
      <c r="AK59" s="28">
        <f t="shared" si="34"/>
        <v>638.30694448392512</v>
      </c>
      <c r="AL59" s="28">
        <f t="shared" si="60"/>
        <v>392.23242675254841</v>
      </c>
      <c r="AM59" s="28">
        <f t="shared" si="35"/>
        <v>7628.0254777070077</v>
      </c>
      <c r="AN59" s="28">
        <f t="shared" si="36"/>
        <v>12373.017703997193</v>
      </c>
      <c r="AO59" s="28">
        <f t="shared" si="37"/>
        <v>6755.415162454874</v>
      </c>
      <c r="AP59" s="28">
        <f t="shared" si="38"/>
        <v>10957.602546974049</v>
      </c>
      <c r="AQ59" s="28">
        <f t="shared" si="39"/>
        <v>6733.3233259187482</v>
      </c>
      <c r="AR59" s="28">
        <f t="shared" si="52"/>
        <v>12373.017703997193</v>
      </c>
      <c r="AS59" s="27">
        <f t="shared" si="40"/>
        <v>12373.017703997193</v>
      </c>
      <c r="AT59" s="2">
        <f t="shared" si="53"/>
        <v>7057.2737370241111</v>
      </c>
      <c r="AU59" s="33">
        <f t="shared" si="54"/>
        <v>0.20552827380952379</v>
      </c>
      <c r="AV59" s="33">
        <f t="shared" si="55"/>
        <v>0.20552827380952379</v>
      </c>
      <c r="AW59" s="2">
        <f t="shared" si="56"/>
        <v>1.8886356920244753</v>
      </c>
      <c r="AX59" s="7">
        <v>2.2000000000000002</v>
      </c>
      <c r="AY59" s="3">
        <f t="shared" si="57"/>
        <v>827.65733523949552</v>
      </c>
    </row>
    <row r="60" spans="1:51" ht="20.25" x14ac:dyDescent="0.3">
      <c r="A60" s="7"/>
      <c r="B60" s="7"/>
      <c r="C60" s="7"/>
      <c r="D60" s="2"/>
      <c r="E60" s="2"/>
      <c r="F60" s="2"/>
      <c r="G60" s="7"/>
      <c r="H60" s="7"/>
      <c r="I60" s="7"/>
      <c r="J60" s="7"/>
      <c r="K60" s="2"/>
      <c r="L60" s="2"/>
      <c r="M60" s="2"/>
      <c r="N60" s="28"/>
      <c r="O60" s="2"/>
      <c r="P60" s="2"/>
      <c r="Q60" s="28"/>
      <c r="R60" s="2"/>
      <c r="S60" s="2"/>
      <c r="T60" s="2"/>
      <c r="U60" s="7"/>
      <c r="V60" s="2"/>
      <c r="W60" s="2"/>
      <c r="X60" s="2"/>
      <c r="Y60" s="2"/>
      <c r="Z60" s="2"/>
      <c r="AA60" s="2"/>
      <c r="AB60" s="2"/>
      <c r="AC60" s="2"/>
      <c r="AD60" s="27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7"/>
      <c r="AR60" s="2"/>
      <c r="AS60" s="5"/>
      <c r="AT60" s="7"/>
      <c r="AU60" s="3"/>
    </row>
    <row r="61" spans="1:51" ht="18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</row>
    <row r="62" spans="1:51" ht="131.25" x14ac:dyDescent="0.2">
      <c r="A62" s="7" t="s">
        <v>10</v>
      </c>
      <c r="B62" s="7" t="s">
        <v>82</v>
      </c>
      <c r="C62" s="36" t="s">
        <v>83</v>
      </c>
      <c r="D62" s="36" t="s">
        <v>84</v>
      </c>
      <c r="E62" s="7" t="s">
        <v>12</v>
      </c>
      <c r="F62" s="7" t="s">
        <v>13</v>
      </c>
      <c r="G62" s="7" t="s">
        <v>47</v>
      </c>
      <c r="H62" s="7" t="s">
        <v>14</v>
      </c>
      <c r="I62" s="7" t="s">
        <v>15</v>
      </c>
      <c r="J62" s="7" t="s">
        <v>16</v>
      </c>
      <c r="K62" s="7" t="s">
        <v>17</v>
      </c>
      <c r="L62" s="7" t="s">
        <v>18</v>
      </c>
      <c r="M62" s="7" t="s">
        <v>98</v>
      </c>
      <c r="N62" s="7" t="s">
        <v>99</v>
      </c>
      <c r="O62" s="26" t="s">
        <v>100</v>
      </c>
      <c r="P62" s="7" t="s">
        <v>27</v>
      </c>
      <c r="Q62" s="7" t="s">
        <v>28</v>
      </c>
      <c r="R62" s="26" t="s">
        <v>101</v>
      </c>
      <c r="S62" s="7" t="s">
        <v>65</v>
      </c>
      <c r="T62" s="7" t="s">
        <v>30</v>
      </c>
      <c r="U62" s="7" t="s">
        <v>31</v>
      </c>
      <c r="V62" s="7" t="s">
        <v>32</v>
      </c>
      <c r="W62" s="7" t="s">
        <v>33</v>
      </c>
      <c r="X62" s="7" t="s">
        <v>34</v>
      </c>
      <c r="Y62" s="7" t="s">
        <v>35</v>
      </c>
      <c r="Z62" s="7" t="s">
        <v>66</v>
      </c>
      <c r="AA62" s="7" t="s">
        <v>37</v>
      </c>
      <c r="AB62" s="7" t="s">
        <v>38</v>
      </c>
      <c r="AC62" s="7" t="s">
        <v>39</v>
      </c>
      <c r="AD62" s="7" t="s">
        <v>40</v>
      </c>
      <c r="AE62" s="7" t="s">
        <v>41</v>
      </c>
      <c r="AF62" s="26" t="s">
        <v>67</v>
      </c>
      <c r="AG62" s="26" t="s">
        <v>68</v>
      </c>
      <c r="AH62" s="26" t="s">
        <v>69</v>
      </c>
      <c r="AI62" s="7" t="s">
        <v>70</v>
      </c>
      <c r="AJ62" s="26" t="s">
        <v>71</v>
      </c>
      <c r="AK62" s="26" t="s">
        <v>72</v>
      </c>
      <c r="AL62" s="26" t="s">
        <v>73</v>
      </c>
      <c r="AM62" s="26" t="s">
        <v>74</v>
      </c>
      <c r="AN62" s="26" t="s">
        <v>75</v>
      </c>
      <c r="AO62" s="26" t="s">
        <v>76</v>
      </c>
      <c r="AP62" s="26" t="s">
        <v>77</v>
      </c>
      <c r="AQ62" s="26" t="s">
        <v>78</v>
      </c>
      <c r="AR62" s="26" t="s">
        <v>79</v>
      </c>
      <c r="AS62" s="26" t="s">
        <v>80</v>
      </c>
      <c r="AT62" s="7" t="s">
        <v>21</v>
      </c>
      <c r="AU62" s="26" t="s">
        <v>90</v>
      </c>
      <c r="AV62" s="26" t="s">
        <v>89</v>
      </c>
      <c r="AW62" s="7" t="s">
        <v>22</v>
      </c>
      <c r="AX62" s="7" t="s">
        <v>23</v>
      </c>
      <c r="AY62" s="7" t="s">
        <v>24</v>
      </c>
    </row>
    <row r="63" spans="1:51" ht="20.25" x14ac:dyDescent="0.3">
      <c r="A63" s="7">
        <v>3</v>
      </c>
      <c r="B63" s="7">
        <v>18</v>
      </c>
      <c r="C63" s="27">
        <v>14</v>
      </c>
      <c r="D63" s="27">
        <v>23</v>
      </c>
      <c r="E63" s="7">
        <v>2.75</v>
      </c>
      <c r="F63" s="2">
        <f>($D63+2*$E63)/12</f>
        <v>2.375</v>
      </c>
      <c r="G63" s="2">
        <f t="shared" ref="G63:G85" si="61">$B$4*$A63*$F63</f>
        <v>855</v>
      </c>
      <c r="H63" s="2">
        <v>1.4</v>
      </c>
      <c r="I63" s="7">
        <f t="shared" ref="I63:I85" si="62">$G63*$H63</f>
        <v>1197</v>
      </c>
      <c r="J63" s="7">
        <v>1.2</v>
      </c>
      <c r="K63" s="7">
        <v>1.1499999999999999</v>
      </c>
      <c r="L63" s="7">
        <f>0.33*(1-0.125*$A63)</f>
        <v>0.20625000000000002</v>
      </c>
      <c r="M63" s="2">
        <f>($L$7-$C$7)/$K63</f>
        <v>2.0289855072463765</v>
      </c>
      <c r="N63" s="2">
        <f>($E$7-$C$7)/$K63</f>
        <v>3.7681159420289854</v>
      </c>
      <c r="O63" s="28">
        <f>($F$7-$B$7-0.06*($D63/12))/$K63</f>
        <v>2.6536231884057968</v>
      </c>
      <c r="P63" s="2">
        <f>($G$7-$B$7-0.06*$D63/12)/$K63</f>
        <v>11.34927536231884</v>
      </c>
      <c r="Q63" s="2">
        <f t="shared" ref="Q63:Q85" si="63">$C$7+$K63*$A63</f>
        <v>5.1166666666666663</v>
      </c>
      <c r="R63" s="28">
        <f>IF($A63&lt;$M63,$Q63,$Q63+$L$7)</f>
        <v>9.1166666666666671</v>
      </c>
      <c r="S63" s="2">
        <f>IF($A63&lt;$N63,$Q63,$Q63+$E$7)</f>
        <v>5.1166666666666663</v>
      </c>
      <c r="T63" s="2">
        <f>$B$7+$K63*$A63+0.06*$D63/12</f>
        <v>4.3983333333333334</v>
      </c>
      <c r="U63" s="2">
        <f t="shared" ref="U63:U85" si="64">$T63+$F$7</f>
        <v>8.3983333333333334</v>
      </c>
      <c r="V63" s="2">
        <f t="shared" ref="V63:V85" si="65">$T63+$G$7</f>
        <v>18.398333333333333</v>
      </c>
      <c r="W63" s="7">
        <f>IF($A63&lt;$N63,0.5,1)</f>
        <v>0.5</v>
      </c>
      <c r="X63" s="2">
        <f t="shared" ref="X63:X85" si="66">($W63*$H$7*(1+$L63)*$J63)/($S63*$T63)</f>
        <v>1029.1135350104239</v>
      </c>
      <c r="Y63" s="2">
        <f t="shared" ref="Y63:Y85" si="67">($W63*$I$7*(1+$L63)*$J63)/($S63*$U63)</f>
        <v>842.12846636625216</v>
      </c>
      <c r="Z63" s="2">
        <f>(2*$W63*$H$7*(1+$L63)*$J63)/($S63*$V63)</f>
        <v>492.04286962451465</v>
      </c>
      <c r="AA63" s="2">
        <f t="shared" ref="AA63:AA85" si="68">IF($S63&gt;$F63,$F63*$X63,$S63*$X63)</f>
        <v>2444.144645649757</v>
      </c>
      <c r="AB63" s="2">
        <f t="shared" ref="AB63:AB85" si="69">IF($S63&gt;$F63,$F63*$Y63,$S63*$Y63)</f>
        <v>2000.055107619849</v>
      </c>
      <c r="AC63" s="2">
        <f t="shared" ref="AC63:AC85" si="70">IF($S63&gt;$F63,$F63*$Z63,$S63*$Z63)</f>
        <v>1168.6018153582222</v>
      </c>
      <c r="AD63" s="2">
        <f t="shared" ref="AD63:AD85" si="71">IF($AA63&gt;$AC63,$AA63,$AC63)</f>
        <v>2444.144645649757</v>
      </c>
      <c r="AE63" s="2">
        <f t="shared" ref="AE63:AE85" si="72">IF($AD63&gt;$AB63,$AD63,$AB63)</f>
        <v>2444.144645649757</v>
      </c>
      <c r="AF63" s="27">
        <f>IF($A63&lt;$M63,0.5,1)</f>
        <v>1</v>
      </c>
      <c r="AG63" s="28">
        <f t="shared" ref="AG63:AG85" si="73">2*$E$7+$L$7+$C$7+$K63*$A63</f>
        <v>21.116666666666667</v>
      </c>
      <c r="AH63" s="28">
        <f t="shared" ref="AH63:AH85" si="74">($AF63*$H$7*(1+$L63))/($R63*$T63)</f>
        <v>962.63819393113977</v>
      </c>
      <c r="AI63" s="28">
        <f t="shared" ref="AI63:AI85" si="75">($AF63*2*$H$7*(1+$L63))/($AG63*$T63)</f>
        <v>831.19667258142601</v>
      </c>
      <c r="AJ63" s="28">
        <f t="shared" ref="AJ63:AJ85" si="76">($AF63*$I$7*(1+$L63))/($R63*$U63)</f>
        <v>787.73138078744466</v>
      </c>
      <c r="AK63" s="28">
        <f t="shared" ref="AK63:AK85" si="77">($AF63*2*$I$7*(1+$L63))/($AG63*$U63)</f>
        <v>680.17216304772262</v>
      </c>
      <c r="AL63" s="28">
        <f>($AF63*4*$H$7*(1+$L63))/($AG63*$V63)</f>
        <v>397.41426196981314</v>
      </c>
      <c r="AM63" s="28">
        <f t="shared" ref="AM63:AM85" si="78" xml:space="preserve"> IF($R63&gt;$F63,$F63*$AH63,$R63*$AH63)</f>
        <v>2286.2657105864569</v>
      </c>
      <c r="AN63" s="28">
        <f t="shared" ref="AN63:AN85" si="79" xml:space="preserve"> IF($AG63&gt;$F63,$F63*$AI63,$AG63*$AI63)</f>
        <v>1974.0920973808868</v>
      </c>
      <c r="AO63" s="28">
        <f t="shared" ref="AO63:AO85" si="80" xml:space="preserve"> IF($R63&gt;$F63,$F63*$AJ63,$R63*$AJ63)</f>
        <v>1870.8620293701811</v>
      </c>
      <c r="AP63" s="28">
        <f t="shared" ref="AP63:AP85" si="81" xml:space="preserve"> IF($AG63&gt;$F63,$F63*$AK63,$AG63*$AK63)</f>
        <v>1615.4088872383413</v>
      </c>
      <c r="AQ63" s="28">
        <f t="shared" ref="AQ63:AQ85" si="82" xml:space="preserve"> IF($AG63&gt;$F63,$F63*$AL63,$AG63*$AL63)</f>
        <v>943.85887217830623</v>
      </c>
      <c r="AR63" s="28">
        <f>MAX($AM63,$AN63,$AO63,$AP63,$AQ63)</f>
        <v>2286.2657105864569</v>
      </c>
      <c r="AS63" s="27">
        <f t="shared" ref="AS63:AS85" si="83">IF($AR63&gt;$AE63,$AR63,$AE63)</f>
        <v>2444.144645649757</v>
      </c>
      <c r="AT63" s="2">
        <f>PI()*($B63/(2*12))^2*62.4</f>
        <v>110.26990214100174</v>
      </c>
      <c r="AU63" s="33">
        <f>0.23*($N$7/$H63)*(1+0.35*$N$7*($F63/$A63))</f>
        <v>9.3523065476190465E-2</v>
      </c>
      <c r="AV63" s="33">
        <f>IF(AU63&gt;0.33,0.33,AU63)</f>
        <v>9.3523065476190465E-2</v>
      </c>
      <c r="AW63" s="2">
        <f>$Q$7/($P$7-$O$7*AV63)</f>
        <v>1.8118106840293953</v>
      </c>
      <c r="AX63" s="7">
        <v>2.4</v>
      </c>
      <c r="AY63" s="3">
        <f>(12/$D63)*(($I63+$AT63)/$AW63+$AS63/$AX63)</f>
        <v>907.78453963330082</v>
      </c>
    </row>
    <row r="64" spans="1:51" ht="20.25" x14ac:dyDescent="0.3">
      <c r="A64" s="7">
        <v>3</v>
      </c>
      <c r="B64" s="7">
        <v>24</v>
      </c>
      <c r="C64" s="27">
        <v>19</v>
      </c>
      <c r="D64" s="27">
        <v>30</v>
      </c>
      <c r="E64" s="7">
        <v>3.25</v>
      </c>
      <c r="F64" s="2">
        <f t="shared" ref="F64:F85" si="84">($D64+2*$E64)/12</f>
        <v>3.0416666666666665</v>
      </c>
      <c r="G64" s="2">
        <f t="shared" si="61"/>
        <v>1095</v>
      </c>
      <c r="H64" s="2">
        <v>1.4</v>
      </c>
      <c r="I64" s="7">
        <f t="shared" si="62"/>
        <v>1533</v>
      </c>
      <c r="J64" s="7">
        <v>1.2</v>
      </c>
      <c r="K64" s="7">
        <f>(1.75-1.15)*(($D64-24)/(96-24))+1.15</f>
        <v>1.2</v>
      </c>
      <c r="L64" s="7">
        <f t="shared" ref="L64:L85" si="85">0.33*(1-0.125*$A64)</f>
        <v>0.20625000000000002</v>
      </c>
      <c r="M64" s="2">
        <f t="shared" ref="M64:M85" si="86">($L$7-$C$7)/$K64</f>
        <v>1.9444444444444442</v>
      </c>
      <c r="N64" s="2">
        <f t="shared" ref="N64:N85" si="87">($E$7-$C$7)/$K64</f>
        <v>3.6111111111111112</v>
      </c>
      <c r="O64" s="28">
        <f t="shared" ref="O64:O85" si="88">($F$7-$B$7-0.06*($D64/12))/$K64</f>
        <v>2.5138888888888888</v>
      </c>
      <c r="P64" s="2">
        <f t="shared" ref="P64:P85" si="89">($G$7-$B$7-0.06*$D64/12)/$K64</f>
        <v>10.847222222222221</v>
      </c>
      <c r="Q64" s="2">
        <f t="shared" si="63"/>
        <v>5.2666666666666666</v>
      </c>
      <c r="R64" s="28">
        <f t="shared" ref="R64:R85" si="90">IF($A64&lt;$M64,$Q64,$Q64+$L$7)</f>
        <v>9.2666666666666657</v>
      </c>
      <c r="S64" s="2">
        <f t="shared" ref="S64:S85" si="91">IF($A64&lt;$N64,$Q64,$Q64+$E$7)</f>
        <v>5.2666666666666666</v>
      </c>
      <c r="T64" s="2">
        <f t="shared" ref="T64:T85" si="92">$B$7+$K64*$A64+0.06*$D64/12</f>
        <v>4.583333333333333</v>
      </c>
      <c r="U64" s="2">
        <f t="shared" si="64"/>
        <v>8.5833333333333321</v>
      </c>
      <c r="V64" s="2">
        <f t="shared" si="65"/>
        <v>18.583333333333332</v>
      </c>
      <c r="W64" s="7">
        <f>IF($A64&lt;$N64,0.5,1)</f>
        <v>0.5</v>
      </c>
      <c r="X64" s="2">
        <f t="shared" si="66"/>
        <v>959.44764096662846</v>
      </c>
      <c r="Y64" s="2">
        <f t="shared" si="67"/>
        <v>800.51001597640425</v>
      </c>
      <c r="Z64" s="2">
        <f t="shared" ref="Z64:Z85" si="93">(2*$W64*$H$7*(1+$L64)*$J64)/($S64*$V64)</f>
        <v>473.27013679968212</v>
      </c>
      <c r="AA64" s="2">
        <f t="shared" si="68"/>
        <v>2918.3199079401616</v>
      </c>
      <c r="AB64" s="2">
        <f t="shared" si="69"/>
        <v>2434.8846319282293</v>
      </c>
      <c r="AC64" s="2">
        <f t="shared" si="70"/>
        <v>1439.5299994323664</v>
      </c>
      <c r="AD64" s="2">
        <f t="shared" si="71"/>
        <v>2918.3199079401616</v>
      </c>
      <c r="AE64" s="2">
        <f t="shared" si="72"/>
        <v>2918.3199079401616</v>
      </c>
      <c r="AF64" s="27">
        <f t="shared" ref="AF64:AF85" si="94">IF($A64&lt;$M64,0.5,1)</f>
        <v>1</v>
      </c>
      <c r="AG64" s="28">
        <f t="shared" si="73"/>
        <v>21.266666666666666</v>
      </c>
      <c r="AH64" s="28">
        <f t="shared" si="74"/>
        <v>908.82930019620687</v>
      </c>
      <c r="AI64" s="28">
        <f t="shared" si="75"/>
        <v>792.02051866628676</v>
      </c>
      <c r="AJ64" s="28">
        <f t="shared" si="76"/>
        <v>758.27687364671397</v>
      </c>
      <c r="AK64" s="28">
        <f t="shared" si="77"/>
        <v>660.81809051343714</v>
      </c>
      <c r="AL64" s="28">
        <f>($AF64*4*$H$7*(1+$L64))/($AG64*$V64)</f>
        <v>390.68276705511903</v>
      </c>
      <c r="AM64" s="28">
        <f t="shared" si="78"/>
        <v>2764.3557880967955</v>
      </c>
      <c r="AN64" s="28">
        <f t="shared" si="79"/>
        <v>2409.0624109432888</v>
      </c>
      <c r="AO64" s="28">
        <f t="shared" si="80"/>
        <v>2306.4254906754213</v>
      </c>
      <c r="AP64" s="28">
        <f t="shared" si="81"/>
        <v>2009.9883586450378</v>
      </c>
      <c r="AQ64" s="28">
        <f t="shared" si="82"/>
        <v>1188.3267497926536</v>
      </c>
      <c r="AR64" s="28">
        <f t="shared" ref="AR64:AR85" si="95">MAX($AM64,$AN64,$AO64,$AP64,$AQ64)</f>
        <v>2764.3557880967955</v>
      </c>
      <c r="AS64" s="27">
        <f t="shared" si="83"/>
        <v>2918.3199079401616</v>
      </c>
      <c r="AT64" s="2">
        <f t="shared" ref="AT64:AT85" si="96">PI()*($B64/(2*12))^2*62.4</f>
        <v>196.03538158400309</v>
      </c>
      <c r="AU64" s="33">
        <f t="shared" ref="AU64:AU85" si="97">0.23*($N$7/$H64)*(1+0.35*$N$7*($F64/$A64))</f>
        <v>9.6717509920634923E-2</v>
      </c>
      <c r="AV64" s="33">
        <f t="shared" ref="AV64:AV85" si="98">IF(AU64&gt;0.33,0.33,AU64)</f>
        <v>9.6717509920634923E-2</v>
      </c>
      <c r="AW64" s="2">
        <f t="shared" ref="AW64:AW85" si="99">$Q$7/($P$7-$O$7*AV64)</f>
        <v>1.8139150850085275</v>
      </c>
      <c r="AX64" s="7">
        <v>2.2000000000000002</v>
      </c>
      <c r="AY64" s="3">
        <f t="shared" ref="AY64:AY85" si="100">(12/$D64)*(($I64+$AT64)/$AW64+$AS64/$AX64)</f>
        <v>911.88616055013244</v>
      </c>
    </row>
    <row r="65" spans="1:51" ht="20.25" x14ac:dyDescent="0.3">
      <c r="A65" s="7">
        <v>3</v>
      </c>
      <c r="B65" s="7">
        <v>27</v>
      </c>
      <c r="C65" s="27">
        <v>22</v>
      </c>
      <c r="D65" s="27">
        <v>34</v>
      </c>
      <c r="E65" s="7">
        <v>3.5</v>
      </c>
      <c r="F65" s="2">
        <f t="shared" si="84"/>
        <v>3.4166666666666665</v>
      </c>
      <c r="G65" s="2">
        <f t="shared" si="61"/>
        <v>1230</v>
      </c>
      <c r="H65" s="2">
        <v>1.4</v>
      </c>
      <c r="I65" s="7">
        <f t="shared" si="62"/>
        <v>1722</v>
      </c>
      <c r="J65" s="7">
        <v>1.2</v>
      </c>
      <c r="K65" s="4">
        <f t="shared" ref="K65:K75" si="101">(1.75-1.15)*(($D65-24)/(96-24))+1.15</f>
        <v>1.2333333333333332</v>
      </c>
      <c r="L65" s="7">
        <f t="shared" si="85"/>
        <v>0.20625000000000002</v>
      </c>
      <c r="M65" s="2">
        <f t="shared" si="86"/>
        <v>1.8918918918918919</v>
      </c>
      <c r="N65" s="2">
        <f t="shared" si="87"/>
        <v>3.5135135135135136</v>
      </c>
      <c r="O65" s="28">
        <f t="shared" si="88"/>
        <v>2.42972972972973</v>
      </c>
      <c r="P65" s="2">
        <f t="shared" si="89"/>
        <v>10.53783783783784</v>
      </c>
      <c r="Q65" s="2">
        <f t="shared" si="63"/>
        <v>5.3666666666666663</v>
      </c>
      <c r="R65" s="28">
        <f t="shared" si="90"/>
        <v>9.3666666666666671</v>
      </c>
      <c r="S65" s="2">
        <f t="shared" si="91"/>
        <v>5.3666666666666663</v>
      </c>
      <c r="T65" s="2">
        <f t="shared" si="92"/>
        <v>4.7033333333333323</v>
      </c>
      <c r="U65" s="2">
        <f t="shared" si="64"/>
        <v>8.7033333333333331</v>
      </c>
      <c r="V65" s="2">
        <f t="shared" si="65"/>
        <v>18.703333333333333</v>
      </c>
      <c r="W65" s="7">
        <f t="shared" ref="W65:W85" si="102">IF($A65&lt;$N65,0.5,1)</f>
        <v>0.5</v>
      </c>
      <c r="X65" s="2">
        <f t="shared" si="66"/>
        <v>917.54669390018989</v>
      </c>
      <c r="Y65" s="2">
        <f t="shared" si="67"/>
        <v>774.76205542247214</v>
      </c>
      <c r="Z65" s="2">
        <f t="shared" si="93"/>
        <v>461.47153273682687</v>
      </c>
      <c r="AA65" s="2">
        <f t="shared" si="68"/>
        <v>3134.9512041589819</v>
      </c>
      <c r="AB65" s="2">
        <f t="shared" si="69"/>
        <v>2647.1036893601131</v>
      </c>
      <c r="AC65" s="2">
        <f t="shared" si="70"/>
        <v>1576.6944035174918</v>
      </c>
      <c r="AD65" s="2">
        <f t="shared" si="71"/>
        <v>3134.9512041589819</v>
      </c>
      <c r="AE65" s="2">
        <f t="shared" si="72"/>
        <v>3134.9512041589819</v>
      </c>
      <c r="AF65" s="27">
        <f t="shared" si="94"/>
        <v>1</v>
      </c>
      <c r="AG65" s="28">
        <f t="shared" si="73"/>
        <v>21.366666666666667</v>
      </c>
      <c r="AH65" s="28">
        <f t="shared" si="74"/>
        <v>876.1863447089595</v>
      </c>
      <c r="AI65" s="28">
        <f t="shared" si="75"/>
        <v>768.20082016604567</v>
      </c>
      <c r="AJ65" s="28">
        <f t="shared" si="76"/>
        <v>739.83802445443655</v>
      </c>
      <c r="AK65" s="28">
        <f t="shared" si="77"/>
        <v>648.65673906925633</v>
      </c>
      <c r="AL65" s="28">
        <f t="shared" ref="AL65:AL85" si="103">($AF65*4*$H$7*(1+$L65))/($AG65*$V65)</f>
        <v>386.35942158413479</v>
      </c>
      <c r="AM65" s="28">
        <f t="shared" si="78"/>
        <v>2993.6366777556113</v>
      </c>
      <c r="AN65" s="28">
        <f t="shared" si="79"/>
        <v>2624.6861355673227</v>
      </c>
      <c r="AO65" s="28">
        <f t="shared" si="80"/>
        <v>2527.7799168859915</v>
      </c>
      <c r="AP65" s="28">
        <f t="shared" si="81"/>
        <v>2216.2438584866259</v>
      </c>
      <c r="AQ65" s="28">
        <f t="shared" si="82"/>
        <v>1320.0613570791272</v>
      </c>
      <c r="AR65" s="28">
        <f t="shared" si="95"/>
        <v>2993.6366777556113</v>
      </c>
      <c r="AS65" s="27">
        <f t="shared" si="83"/>
        <v>3134.9512041589819</v>
      </c>
      <c r="AT65" s="2">
        <f t="shared" si="96"/>
        <v>248.1072798172539</v>
      </c>
      <c r="AU65" s="33">
        <f t="shared" si="97"/>
        <v>9.8514384920634926E-2</v>
      </c>
      <c r="AV65" s="33">
        <f t="shared" si="98"/>
        <v>9.8514384920634926E-2</v>
      </c>
      <c r="AW65" s="2">
        <f t="shared" si="99"/>
        <v>1.8151009602231774</v>
      </c>
      <c r="AX65" s="7">
        <v>2.2000000000000002</v>
      </c>
      <c r="AY65" s="3">
        <f t="shared" si="100"/>
        <v>886.01505905801946</v>
      </c>
    </row>
    <row r="66" spans="1:51" ht="20.25" x14ac:dyDescent="0.3">
      <c r="A66" s="7">
        <v>3</v>
      </c>
      <c r="B66" s="7">
        <v>30</v>
      </c>
      <c r="C66" s="37">
        <v>24</v>
      </c>
      <c r="D66" s="37">
        <v>38</v>
      </c>
      <c r="E66" s="7">
        <v>3.75</v>
      </c>
      <c r="F66" s="2">
        <f t="shared" si="84"/>
        <v>3.7916666666666665</v>
      </c>
      <c r="G66" s="2">
        <f t="shared" si="61"/>
        <v>1365</v>
      </c>
      <c r="H66" s="2">
        <v>1.4</v>
      </c>
      <c r="I66" s="7">
        <f t="shared" si="62"/>
        <v>1910.9999999999998</v>
      </c>
      <c r="J66" s="7">
        <v>1.2</v>
      </c>
      <c r="K66" s="4">
        <f t="shared" si="101"/>
        <v>1.2666666666666666</v>
      </c>
      <c r="L66" s="7">
        <f t="shared" si="85"/>
        <v>0.20625000000000002</v>
      </c>
      <c r="M66" s="2">
        <f t="shared" si="86"/>
        <v>1.8421052631578947</v>
      </c>
      <c r="N66" s="2">
        <f t="shared" si="87"/>
        <v>3.4210526315789473</v>
      </c>
      <c r="O66" s="28">
        <f t="shared" si="88"/>
        <v>2.35</v>
      </c>
      <c r="P66" s="2">
        <f t="shared" si="89"/>
        <v>10.244736842105263</v>
      </c>
      <c r="Q66" s="2">
        <f t="shared" si="63"/>
        <v>5.4666666666666668</v>
      </c>
      <c r="R66" s="28">
        <f t="shared" si="90"/>
        <v>9.4666666666666668</v>
      </c>
      <c r="S66" s="2">
        <f t="shared" si="91"/>
        <v>5.4666666666666668</v>
      </c>
      <c r="T66" s="2">
        <f t="shared" si="92"/>
        <v>4.8233333333333333</v>
      </c>
      <c r="U66" s="2">
        <f t="shared" si="64"/>
        <v>8.8233333333333341</v>
      </c>
      <c r="V66" s="2">
        <f t="shared" si="65"/>
        <v>18.823333333333334</v>
      </c>
      <c r="W66" s="7">
        <f t="shared" si="102"/>
        <v>0.5</v>
      </c>
      <c r="X66" s="2">
        <f t="shared" si="66"/>
        <v>878.35218366005358</v>
      </c>
      <c r="Y66" s="2">
        <f t="shared" si="67"/>
        <v>750.24533065504431</v>
      </c>
      <c r="Z66" s="2">
        <f t="shared" si="93"/>
        <v>450.14188409991056</v>
      </c>
      <c r="AA66" s="2">
        <f t="shared" si="68"/>
        <v>3330.4186963777029</v>
      </c>
      <c r="AB66" s="2">
        <f t="shared" si="69"/>
        <v>2844.6802120670427</v>
      </c>
      <c r="AC66" s="2">
        <f t="shared" si="70"/>
        <v>1706.7879772121607</v>
      </c>
      <c r="AD66" s="2">
        <f t="shared" si="71"/>
        <v>3330.4186963777029</v>
      </c>
      <c r="AE66" s="2">
        <f t="shared" si="72"/>
        <v>3330.4186963777029</v>
      </c>
      <c r="AF66" s="27">
        <f t="shared" si="94"/>
        <v>1</v>
      </c>
      <c r="AG66" s="28">
        <f t="shared" si="73"/>
        <v>21.466666666666669</v>
      </c>
      <c r="AH66" s="28">
        <f t="shared" si="74"/>
        <v>845.36243028315016</v>
      </c>
      <c r="AI66" s="28">
        <f t="shared" si="75"/>
        <v>745.59916211308894</v>
      </c>
      <c r="AJ66" s="28">
        <f t="shared" si="76"/>
        <v>722.06710227363419</v>
      </c>
      <c r="AK66" s="28">
        <f t="shared" si="77"/>
        <v>636.85421442767722</v>
      </c>
      <c r="AL66" s="28">
        <f t="shared" si="103"/>
        <v>382.10801755893027</v>
      </c>
      <c r="AM66" s="28">
        <f t="shared" si="78"/>
        <v>3205.3325481569441</v>
      </c>
      <c r="AN66" s="28">
        <f t="shared" si="79"/>
        <v>2827.0634896787956</v>
      </c>
      <c r="AO66" s="28">
        <f t="shared" si="80"/>
        <v>2737.8377627875298</v>
      </c>
      <c r="AP66" s="28">
        <f t="shared" si="81"/>
        <v>2414.7388963716094</v>
      </c>
      <c r="AQ66" s="28">
        <f t="shared" si="82"/>
        <v>1448.8262332442773</v>
      </c>
      <c r="AR66" s="28">
        <f t="shared" si="95"/>
        <v>3205.3325481569441</v>
      </c>
      <c r="AS66" s="27">
        <f t="shared" si="83"/>
        <v>3330.4186963777029</v>
      </c>
      <c r="AT66" s="2">
        <f t="shared" si="96"/>
        <v>306.30528372500481</v>
      </c>
      <c r="AU66" s="33">
        <f t="shared" si="97"/>
        <v>0.10031125992063492</v>
      </c>
      <c r="AV66" s="33">
        <f t="shared" si="98"/>
        <v>0.10031125992063492</v>
      </c>
      <c r="AW66" s="2">
        <f t="shared" si="99"/>
        <v>1.8162883870209507</v>
      </c>
      <c r="AX66" s="7">
        <v>2.2000000000000002</v>
      </c>
      <c r="AY66" s="3">
        <f t="shared" si="100"/>
        <v>863.56291591995375</v>
      </c>
    </row>
    <row r="67" spans="1:51" ht="20.25" x14ac:dyDescent="0.3">
      <c r="A67" s="7">
        <v>3</v>
      </c>
      <c r="B67" s="7">
        <v>33</v>
      </c>
      <c r="C67" s="37">
        <v>27</v>
      </c>
      <c r="D67" s="37">
        <v>42</v>
      </c>
      <c r="E67" s="7">
        <v>3.75</v>
      </c>
      <c r="F67" s="2">
        <f t="shared" si="84"/>
        <v>4.125</v>
      </c>
      <c r="G67" s="2">
        <f t="shared" si="61"/>
        <v>1485</v>
      </c>
      <c r="H67" s="2">
        <v>1.4</v>
      </c>
      <c r="I67" s="7">
        <f t="shared" si="62"/>
        <v>2079</v>
      </c>
      <c r="J67" s="7">
        <v>1.2</v>
      </c>
      <c r="K67" s="4">
        <f t="shared" si="101"/>
        <v>1.2999999999999998</v>
      </c>
      <c r="L67" s="7">
        <f t="shared" si="85"/>
        <v>0.20625000000000002</v>
      </c>
      <c r="M67" s="2">
        <f t="shared" si="86"/>
        <v>1.7948717948717949</v>
      </c>
      <c r="N67" s="2">
        <f t="shared" si="87"/>
        <v>3.3333333333333335</v>
      </c>
      <c r="O67" s="28">
        <f t="shared" si="88"/>
        <v>2.2743589743589747</v>
      </c>
      <c r="P67" s="2">
        <f t="shared" si="89"/>
        <v>9.9666666666666668</v>
      </c>
      <c r="Q67" s="2">
        <f t="shared" si="63"/>
        <v>5.5666666666666664</v>
      </c>
      <c r="R67" s="28">
        <f t="shared" si="90"/>
        <v>9.5666666666666664</v>
      </c>
      <c r="S67" s="2">
        <f t="shared" si="91"/>
        <v>5.5666666666666664</v>
      </c>
      <c r="T67" s="2">
        <f t="shared" si="92"/>
        <v>4.9433333333333325</v>
      </c>
      <c r="U67" s="2">
        <f t="shared" si="64"/>
        <v>8.9433333333333316</v>
      </c>
      <c r="V67" s="2">
        <f t="shared" si="65"/>
        <v>18.943333333333332</v>
      </c>
      <c r="W67" s="7">
        <f t="shared" si="102"/>
        <v>0.5</v>
      </c>
      <c r="X67" s="2">
        <f t="shared" si="66"/>
        <v>841.63433079895515</v>
      </c>
      <c r="Y67" s="2">
        <f t="shared" si="67"/>
        <v>726.88205400603954</v>
      </c>
      <c r="Z67" s="2">
        <f t="shared" si="93"/>
        <v>439.25522174022535</v>
      </c>
      <c r="AA67" s="2">
        <f t="shared" si="68"/>
        <v>3471.74161454569</v>
      </c>
      <c r="AB67" s="2">
        <f t="shared" si="69"/>
        <v>2998.3884727749132</v>
      </c>
      <c r="AC67" s="2">
        <f t="shared" si="70"/>
        <v>1811.9277896784297</v>
      </c>
      <c r="AD67" s="2">
        <f t="shared" si="71"/>
        <v>3471.74161454569</v>
      </c>
      <c r="AE67" s="2">
        <f t="shared" si="72"/>
        <v>3471.74161454569</v>
      </c>
      <c r="AF67" s="27">
        <f t="shared" si="94"/>
        <v>1</v>
      </c>
      <c r="AG67" s="28">
        <f t="shared" si="73"/>
        <v>21.566666666666666</v>
      </c>
      <c r="AH67" s="28">
        <f t="shared" si="74"/>
        <v>816.21912452628067</v>
      </c>
      <c r="AI67" s="28">
        <f t="shared" si="75"/>
        <v>724.12639486566468</v>
      </c>
      <c r="AJ67" s="28">
        <f t="shared" si="76"/>
        <v>704.93207328111851</v>
      </c>
      <c r="AK67" s="28">
        <f t="shared" si="77"/>
        <v>625.39568788773101</v>
      </c>
      <c r="AL67" s="28">
        <f t="shared" si="103"/>
        <v>377.92695533548499</v>
      </c>
      <c r="AM67" s="28">
        <f t="shared" si="78"/>
        <v>3366.9038886709077</v>
      </c>
      <c r="AN67" s="28">
        <f t="shared" si="79"/>
        <v>2987.0213788208666</v>
      </c>
      <c r="AO67" s="28">
        <f t="shared" si="80"/>
        <v>2907.8448022846137</v>
      </c>
      <c r="AP67" s="28">
        <f t="shared" si="81"/>
        <v>2579.7572125368906</v>
      </c>
      <c r="AQ67" s="28">
        <f t="shared" si="82"/>
        <v>1558.9486907588755</v>
      </c>
      <c r="AR67" s="28">
        <f t="shared" si="95"/>
        <v>3366.9038886709077</v>
      </c>
      <c r="AS67" s="27">
        <f t="shared" si="83"/>
        <v>3471.74161454569</v>
      </c>
      <c r="AT67" s="2">
        <f t="shared" si="96"/>
        <v>370.62939330725584</v>
      </c>
      <c r="AU67" s="33">
        <f t="shared" si="97"/>
        <v>0.10190848214285715</v>
      </c>
      <c r="AV67" s="33">
        <f t="shared" si="98"/>
        <v>0.10190848214285715</v>
      </c>
      <c r="AW67" s="2">
        <f t="shared" si="99"/>
        <v>1.817345182534607</v>
      </c>
      <c r="AX67" s="7">
        <v>2.2000000000000002</v>
      </c>
      <c r="AY67" s="3">
        <f t="shared" si="100"/>
        <v>835.99450850621406</v>
      </c>
    </row>
    <row r="68" spans="1:51" ht="20.25" x14ac:dyDescent="0.3">
      <c r="A68" s="7">
        <v>3</v>
      </c>
      <c r="B68" s="7">
        <v>36</v>
      </c>
      <c r="C68" s="37">
        <v>29</v>
      </c>
      <c r="D68" s="37">
        <v>45</v>
      </c>
      <c r="E68" s="7">
        <v>4.5</v>
      </c>
      <c r="F68" s="2">
        <f t="shared" si="84"/>
        <v>4.5</v>
      </c>
      <c r="G68" s="2">
        <f t="shared" si="61"/>
        <v>1620</v>
      </c>
      <c r="H68" s="2">
        <v>1.4</v>
      </c>
      <c r="I68" s="7">
        <f t="shared" si="62"/>
        <v>2268</v>
      </c>
      <c r="J68" s="7">
        <v>1.2</v>
      </c>
      <c r="K68" s="4">
        <f t="shared" si="101"/>
        <v>1.325</v>
      </c>
      <c r="L68" s="7">
        <f t="shared" si="85"/>
        <v>0.20625000000000002</v>
      </c>
      <c r="M68" s="2">
        <f t="shared" si="86"/>
        <v>1.7610062893081759</v>
      </c>
      <c r="N68" s="2">
        <f t="shared" si="87"/>
        <v>3.2704402515723268</v>
      </c>
      <c r="O68" s="28">
        <f t="shared" si="88"/>
        <v>2.2201257861635217</v>
      </c>
      <c r="P68" s="2">
        <f t="shared" si="89"/>
        <v>9.7672955974842761</v>
      </c>
      <c r="Q68" s="2">
        <f t="shared" si="63"/>
        <v>5.6416666666666666</v>
      </c>
      <c r="R68" s="28">
        <f t="shared" si="90"/>
        <v>9.6416666666666657</v>
      </c>
      <c r="S68" s="2">
        <f t="shared" si="91"/>
        <v>5.6416666666666666</v>
      </c>
      <c r="T68" s="2">
        <f t="shared" si="92"/>
        <v>5.0333333333333323</v>
      </c>
      <c r="U68" s="2">
        <f t="shared" si="64"/>
        <v>9.0333333333333314</v>
      </c>
      <c r="V68" s="2">
        <f t="shared" si="65"/>
        <v>19.033333333333331</v>
      </c>
      <c r="W68" s="7">
        <f t="shared" si="102"/>
        <v>0.5</v>
      </c>
      <c r="X68" s="2">
        <f t="shared" si="66"/>
        <v>815.59666232991299</v>
      </c>
      <c r="Y68" s="2">
        <f t="shared" si="67"/>
        <v>710.07320117514337</v>
      </c>
      <c r="Z68" s="2">
        <f t="shared" si="93"/>
        <v>431.36636081196792</v>
      </c>
      <c r="AA68" s="2">
        <f t="shared" si="68"/>
        <v>3670.1849804846083</v>
      </c>
      <c r="AB68" s="2">
        <f t="shared" si="69"/>
        <v>3195.3294052881452</v>
      </c>
      <c r="AC68" s="2">
        <f t="shared" si="70"/>
        <v>1941.1486236538556</v>
      </c>
      <c r="AD68" s="2">
        <f t="shared" si="71"/>
        <v>3670.1849804846083</v>
      </c>
      <c r="AE68" s="2">
        <f t="shared" si="72"/>
        <v>3670.1849804846083</v>
      </c>
      <c r="AF68" s="27">
        <f t="shared" si="94"/>
        <v>1</v>
      </c>
      <c r="AG68" s="28">
        <f t="shared" si="73"/>
        <v>21.641666666666666</v>
      </c>
      <c r="AH68" s="28">
        <f t="shared" si="74"/>
        <v>795.38885104775454</v>
      </c>
      <c r="AI68" s="28">
        <f t="shared" si="75"/>
        <v>708.7138241526776</v>
      </c>
      <c r="AJ68" s="28">
        <f t="shared" si="76"/>
        <v>692.47991529180649</v>
      </c>
      <c r="AK68" s="28">
        <f t="shared" si="77"/>
        <v>617.01906969011941</v>
      </c>
      <c r="AL68" s="28">
        <f t="shared" si="103"/>
        <v>374.83638335220422</v>
      </c>
      <c r="AM68" s="28">
        <f t="shared" si="78"/>
        <v>3579.2498297148954</v>
      </c>
      <c r="AN68" s="28">
        <f t="shared" si="79"/>
        <v>3189.212208687049</v>
      </c>
      <c r="AO68" s="28">
        <f t="shared" si="80"/>
        <v>3116.1596188131293</v>
      </c>
      <c r="AP68" s="28">
        <f t="shared" si="81"/>
        <v>2776.5858136055372</v>
      </c>
      <c r="AQ68" s="28">
        <f t="shared" si="82"/>
        <v>1686.7637250849191</v>
      </c>
      <c r="AR68" s="28">
        <f t="shared" si="95"/>
        <v>3579.2498297148954</v>
      </c>
      <c r="AS68" s="27">
        <f t="shared" si="83"/>
        <v>3670.1849804846083</v>
      </c>
      <c r="AT68" s="2">
        <f t="shared" si="96"/>
        <v>441.07960856400695</v>
      </c>
      <c r="AU68" s="33">
        <f t="shared" si="97"/>
        <v>0.10370535714285714</v>
      </c>
      <c r="AV68" s="33">
        <f t="shared" si="98"/>
        <v>0.10370535714285714</v>
      </c>
      <c r="AW68" s="2">
        <f t="shared" si="99"/>
        <v>1.8185355484206462</v>
      </c>
      <c r="AX68" s="7">
        <v>2.2000000000000002</v>
      </c>
      <c r="AY68" s="3">
        <f t="shared" si="100"/>
        <v>842.12529615860058</v>
      </c>
    </row>
    <row r="69" spans="1:51" ht="20.25" x14ac:dyDescent="0.3">
      <c r="A69" s="7">
        <v>3</v>
      </c>
      <c r="B69" s="7">
        <v>39</v>
      </c>
      <c r="C69" s="37">
        <v>32</v>
      </c>
      <c r="D69" s="37">
        <v>49</v>
      </c>
      <c r="E69" s="7">
        <v>4.75</v>
      </c>
      <c r="F69" s="2">
        <f t="shared" si="84"/>
        <v>4.875</v>
      </c>
      <c r="G69" s="2">
        <f t="shared" si="61"/>
        <v>1755</v>
      </c>
      <c r="H69" s="2">
        <v>1.4</v>
      </c>
      <c r="I69" s="7">
        <f t="shared" si="62"/>
        <v>2457</v>
      </c>
      <c r="J69" s="7">
        <v>1.2</v>
      </c>
      <c r="K69" s="4">
        <f t="shared" si="101"/>
        <v>1.3583333333333334</v>
      </c>
      <c r="L69" s="7">
        <f t="shared" si="85"/>
        <v>0.20625000000000002</v>
      </c>
      <c r="M69" s="2">
        <f t="shared" si="86"/>
        <v>1.7177914110429444</v>
      </c>
      <c r="N69" s="2">
        <f t="shared" si="87"/>
        <v>3.1901840490797544</v>
      </c>
      <c r="O69" s="28">
        <f t="shared" si="88"/>
        <v>2.1509202453987726</v>
      </c>
      <c r="P69" s="2">
        <f t="shared" si="89"/>
        <v>9.5128834355828218</v>
      </c>
      <c r="Q69" s="2">
        <f t="shared" si="63"/>
        <v>5.7416666666666671</v>
      </c>
      <c r="R69" s="28">
        <f t="shared" si="90"/>
        <v>9.7416666666666671</v>
      </c>
      <c r="S69" s="2">
        <f t="shared" si="91"/>
        <v>5.7416666666666671</v>
      </c>
      <c r="T69" s="2">
        <f t="shared" si="92"/>
        <v>5.1533333333333333</v>
      </c>
      <c r="U69" s="2">
        <f t="shared" si="64"/>
        <v>9.1533333333333324</v>
      </c>
      <c r="V69" s="2">
        <f t="shared" si="65"/>
        <v>19.153333333333332</v>
      </c>
      <c r="W69" s="7">
        <f t="shared" si="102"/>
        <v>0.5</v>
      </c>
      <c r="X69" s="2">
        <f t="shared" si="66"/>
        <v>782.73065751403033</v>
      </c>
      <c r="Y69" s="2">
        <f t="shared" si="67"/>
        <v>688.55926604418414</v>
      </c>
      <c r="Z69" s="2">
        <f t="shared" si="93"/>
        <v>421.19791037824257</v>
      </c>
      <c r="AA69" s="2">
        <f t="shared" si="68"/>
        <v>3815.8119553808979</v>
      </c>
      <c r="AB69" s="2">
        <f t="shared" si="69"/>
        <v>3356.7264219653975</v>
      </c>
      <c r="AC69" s="2">
        <f t="shared" si="70"/>
        <v>2053.3398130939327</v>
      </c>
      <c r="AD69" s="2">
        <f t="shared" si="71"/>
        <v>3815.8119553808979</v>
      </c>
      <c r="AE69" s="2">
        <f t="shared" si="72"/>
        <v>3815.8119553808979</v>
      </c>
      <c r="AF69" s="27">
        <f t="shared" si="94"/>
        <v>1</v>
      </c>
      <c r="AG69" s="28">
        <f t="shared" si="73"/>
        <v>21.741666666666667</v>
      </c>
      <c r="AH69" s="28">
        <f t="shared" si="74"/>
        <v>768.89281868714977</v>
      </c>
      <c r="AI69" s="28">
        <f t="shared" si="75"/>
        <v>689.02698738618483</v>
      </c>
      <c r="AJ69" s="28">
        <f t="shared" si="76"/>
        <v>676.38627645344002</v>
      </c>
      <c r="AK69" s="28">
        <f t="shared" si="77"/>
        <v>606.12921209204399</v>
      </c>
      <c r="AL69" s="28">
        <f t="shared" si="103"/>
        <v>370.77470327150775</v>
      </c>
      <c r="AM69" s="28">
        <f t="shared" si="78"/>
        <v>3748.3524910998553</v>
      </c>
      <c r="AN69" s="28">
        <f t="shared" si="79"/>
        <v>3359.0065635076512</v>
      </c>
      <c r="AO69" s="28">
        <f t="shared" si="80"/>
        <v>3297.3830977105199</v>
      </c>
      <c r="AP69" s="28">
        <f t="shared" si="81"/>
        <v>2954.8799089487143</v>
      </c>
      <c r="AQ69" s="28">
        <f t="shared" si="82"/>
        <v>1807.5266784486003</v>
      </c>
      <c r="AR69" s="28">
        <f t="shared" si="95"/>
        <v>3748.3524910998553</v>
      </c>
      <c r="AS69" s="27">
        <f t="shared" si="83"/>
        <v>3815.8119553808979</v>
      </c>
      <c r="AT69" s="2">
        <f t="shared" si="96"/>
        <v>517.65592949525819</v>
      </c>
      <c r="AU69" s="33">
        <f t="shared" si="97"/>
        <v>0.10550223214285714</v>
      </c>
      <c r="AV69" s="33">
        <f t="shared" si="98"/>
        <v>0.10550223214285714</v>
      </c>
      <c r="AW69" s="2">
        <f t="shared" si="99"/>
        <v>1.8197274747143444</v>
      </c>
      <c r="AX69" s="7">
        <v>2.2000000000000002</v>
      </c>
      <c r="AY69" s="3">
        <f t="shared" si="100"/>
        <v>825.09332789334917</v>
      </c>
    </row>
    <row r="70" spans="1:51" ht="20.25" x14ac:dyDescent="0.3">
      <c r="A70" s="7">
        <v>3</v>
      </c>
      <c r="B70" s="7">
        <v>42</v>
      </c>
      <c r="C70" s="37">
        <v>34</v>
      </c>
      <c r="D70" s="37">
        <v>53</v>
      </c>
      <c r="E70" s="7">
        <v>5</v>
      </c>
      <c r="F70" s="2">
        <f t="shared" si="84"/>
        <v>5.25</v>
      </c>
      <c r="G70" s="2">
        <f t="shared" si="61"/>
        <v>1890</v>
      </c>
      <c r="H70" s="2">
        <v>1.4</v>
      </c>
      <c r="I70" s="7">
        <f t="shared" si="62"/>
        <v>2646</v>
      </c>
      <c r="J70" s="7">
        <v>1.2</v>
      </c>
      <c r="K70" s="4">
        <f t="shared" si="101"/>
        <v>1.3916666666666666</v>
      </c>
      <c r="L70" s="7">
        <f t="shared" si="85"/>
        <v>0.20625000000000002</v>
      </c>
      <c r="M70" s="2">
        <f t="shared" si="86"/>
        <v>1.6766467065868262</v>
      </c>
      <c r="N70" s="2">
        <f t="shared" si="87"/>
        <v>3.1137724550898205</v>
      </c>
      <c r="O70" s="28">
        <f t="shared" si="88"/>
        <v>2.0850299401197603</v>
      </c>
      <c r="P70" s="2">
        <f t="shared" si="89"/>
        <v>9.2706586826347301</v>
      </c>
      <c r="Q70" s="2">
        <f t="shared" si="63"/>
        <v>5.8416666666666668</v>
      </c>
      <c r="R70" s="28">
        <f t="shared" si="90"/>
        <v>9.8416666666666668</v>
      </c>
      <c r="S70" s="2">
        <f t="shared" si="91"/>
        <v>5.8416666666666668</v>
      </c>
      <c r="T70" s="2">
        <f t="shared" si="92"/>
        <v>5.2733333333333325</v>
      </c>
      <c r="U70" s="2">
        <f t="shared" si="64"/>
        <v>9.2733333333333334</v>
      </c>
      <c r="V70" s="2">
        <f t="shared" si="65"/>
        <v>19.273333333333333</v>
      </c>
      <c r="W70" s="7">
        <f t="shared" si="102"/>
        <v>0.5</v>
      </c>
      <c r="X70" s="2">
        <f t="shared" si="66"/>
        <v>751.82464638740771</v>
      </c>
      <c r="Y70" s="2">
        <f t="shared" si="67"/>
        <v>668.01457504991845</v>
      </c>
      <c r="Z70" s="2">
        <f t="shared" si="93"/>
        <v>411.41009705461045</v>
      </c>
      <c r="AA70" s="2">
        <f t="shared" si="68"/>
        <v>3947.0793935338907</v>
      </c>
      <c r="AB70" s="2">
        <f t="shared" si="69"/>
        <v>3507.0765190120719</v>
      </c>
      <c r="AC70" s="2">
        <f t="shared" si="70"/>
        <v>2159.9030095367048</v>
      </c>
      <c r="AD70" s="2">
        <f t="shared" si="71"/>
        <v>3947.0793935338907</v>
      </c>
      <c r="AE70" s="2">
        <f t="shared" si="72"/>
        <v>3947.0793935338907</v>
      </c>
      <c r="AF70" s="27">
        <f t="shared" si="94"/>
        <v>1</v>
      </c>
      <c r="AG70" s="28">
        <f t="shared" si="73"/>
        <v>21.841666666666669</v>
      </c>
      <c r="AH70" s="28">
        <f t="shared" si="74"/>
        <v>743.76104588988539</v>
      </c>
      <c r="AI70" s="28">
        <f t="shared" si="75"/>
        <v>670.26462815410503</v>
      </c>
      <c r="AJ70" s="28">
        <f t="shared" si="76"/>
        <v>660.84986891051756</v>
      </c>
      <c r="AK70" s="28">
        <f t="shared" si="77"/>
        <v>595.54650529059234</v>
      </c>
      <c r="AL70" s="28">
        <f t="shared" si="103"/>
        <v>366.77919119328743</v>
      </c>
      <c r="AM70" s="28">
        <f t="shared" si="78"/>
        <v>3904.7454909218982</v>
      </c>
      <c r="AN70" s="28">
        <f t="shared" si="79"/>
        <v>3518.8892978090512</v>
      </c>
      <c r="AO70" s="28">
        <f t="shared" si="80"/>
        <v>3469.461811780217</v>
      </c>
      <c r="AP70" s="28">
        <f t="shared" si="81"/>
        <v>3126.6191527756096</v>
      </c>
      <c r="AQ70" s="28">
        <f t="shared" si="82"/>
        <v>1925.590753764759</v>
      </c>
      <c r="AR70" s="28">
        <f t="shared" si="95"/>
        <v>3904.7454909218982</v>
      </c>
      <c r="AS70" s="27">
        <f t="shared" si="83"/>
        <v>3947.0793935338907</v>
      </c>
      <c r="AT70" s="2">
        <f t="shared" si="96"/>
        <v>600.35835610100946</v>
      </c>
      <c r="AU70" s="33">
        <f t="shared" si="97"/>
        <v>0.10729910714285713</v>
      </c>
      <c r="AV70" s="33">
        <f t="shared" si="98"/>
        <v>0.10729910714285713</v>
      </c>
      <c r="AW70" s="2">
        <f t="shared" si="99"/>
        <v>1.8209209644859365</v>
      </c>
      <c r="AX70" s="7">
        <v>2.2000000000000002</v>
      </c>
      <c r="AY70" s="3">
        <f t="shared" si="100"/>
        <v>809.87280757842552</v>
      </c>
    </row>
    <row r="71" spans="1:51" ht="20.25" x14ac:dyDescent="0.3">
      <c r="A71" s="7">
        <v>3</v>
      </c>
      <c r="B71" s="7">
        <v>48</v>
      </c>
      <c r="C71" s="37">
        <v>38</v>
      </c>
      <c r="D71" s="37">
        <v>60</v>
      </c>
      <c r="E71" s="7">
        <v>5.5</v>
      </c>
      <c r="F71" s="2">
        <f t="shared" si="84"/>
        <v>5.916666666666667</v>
      </c>
      <c r="G71" s="2">
        <f t="shared" si="61"/>
        <v>2130</v>
      </c>
      <c r="H71" s="2">
        <v>1.4</v>
      </c>
      <c r="I71" s="7">
        <f t="shared" si="62"/>
        <v>2982</v>
      </c>
      <c r="J71" s="7">
        <v>1.2</v>
      </c>
      <c r="K71" s="4">
        <f t="shared" si="101"/>
        <v>1.45</v>
      </c>
      <c r="L71" s="7">
        <f t="shared" si="85"/>
        <v>0.20625000000000002</v>
      </c>
      <c r="M71" s="2">
        <f t="shared" si="86"/>
        <v>1.6091954022988504</v>
      </c>
      <c r="N71" s="2">
        <f t="shared" si="87"/>
        <v>2.9885057471264367</v>
      </c>
      <c r="O71" s="28">
        <f t="shared" si="88"/>
        <v>1.9770114942528736</v>
      </c>
      <c r="P71" s="2">
        <f t="shared" si="89"/>
        <v>8.8735632183908031</v>
      </c>
      <c r="Q71" s="2">
        <f t="shared" si="63"/>
        <v>6.0166666666666666</v>
      </c>
      <c r="R71" s="28">
        <f t="shared" si="90"/>
        <v>10.016666666666666</v>
      </c>
      <c r="S71" s="2">
        <f t="shared" si="91"/>
        <v>12.016666666666666</v>
      </c>
      <c r="T71" s="2">
        <f t="shared" si="92"/>
        <v>5.4833333333333325</v>
      </c>
      <c r="U71" s="2">
        <f t="shared" si="64"/>
        <v>9.4833333333333325</v>
      </c>
      <c r="V71" s="2">
        <f t="shared" si="65"/>
        <v>19.483333333333334</v>
      </c>
      <c r="W71" s="7">
        <f t="shared" si="102"/>
        <v>1</v>
      </c>
      <c r="X71" s="2">
        <f t="shared" si="66"/>
        <v>702.97501359560579</v>
      </c>
      <c r="Y71" s="2">
        <f t="shared" si="67"/>
        <v>635.10209653161871</v>
      </c>
      <c r="Z71" s="2">
        <f t="shared" si="93"/>
        <v>395.68653459872411</v>
      </c>
      <c r="AA71" s="2">
        <f t="shared" si="68"/>
        <v>4159.2688304406674</v>
      </c>
      <c r="AB71" s="2">
        <f t="shared" si="69"/>
        <v>3757.6874044787442</v>
      </c>
      <c r="AC71" s="2">
        <f t="shared" si="70"/>
        <v>2341.145329709118</v>
      </c>
      <c r="AD71" s="2">
        <f t="shared" si="71"/>
        <v>4159.2688304406674</v>
      </c>
      <c r="AE71" s="2">
        <f t="shared" si="72"/>
        <v>4159.2688304406674</v>
      </c>
      <c r="AF71" s="27">
        <f t="shared" si="94"/>
        <v>1</v>
      </c>
      <c r="AG71" s="28">
        <f t="shared" si="73"/>
        <v>22.016666666666666</v>
      </c>
      <c r="AH71" s="28">
        <f t="shared" si="74"/>
        <v>702.78006766837461</v>
      </c>
      <c r="AI71" s="28">
        <f t="shared" si="75"/>
        <v>639.47134090642408</v>
      </c>
      <c r="AJ71" s="28">
        <f t="shared" si="76"/>
        <v>634.92597282209795</v>
      </c>
      <c r="AK71" s="28">
        <f t="shared" si="77"/>
        <v>577.72976482374099</v>
      </c>
      <c r="AL71" s="28">
        <f t="shared" si="103"/>
        <v>359.94195236649011</v>
      </c>
      <c r="AM71" s="28">
        <f t="shared" si="78"/>
        <v>4158.1154003712163</v>
      </c>
      <c r="AN71" s="28">
        <f t="shared" si="79"/>
        <v>3783.5387670296759</v>
      </c>
      <c r="AO71" s="28">
        <f t="shared" si="80"/>
        <v>3756.6453391974133</v>
      </c>
      <c r="AP71" s="28">
        <f t="shared" si="81"/>
        <v>3418.2344418738012</v>
      </c>
      <c r="AQ71" s="28">
        <f t="shared" si="82"/>
        <v>2129.6565515017332</v>
      </c>
      <c r="AR71" s="28">
        <f t="shared" si="95"/>
        <v>4158.1154003712163</v>
      </c>
      <c r="AS71" s="27">
        <f t="shared" si="83"/>
        <v>4159.2688304406674</v>
      </c>
      <c r="AT71" s="2">
        <f t="shared" si="96"/>
        <v>784.14152633601236</v>
      </c>
      <c r="AU71" s="33">
        <f t="shared" si="97"/>
        <v>0.11049355158730159</v>
      </c>
      <c r="AV71" s="33">
        <f t="shared" si="98"/>
        <v>0.11049355158730159</v>
      </c>
      <c r="AW71" s="2">
        <f t="shared" si="99"/>
        <v>1.8230465940953</v>
      </c>
      <c r="AX71" s="7">
        <v>2.2000000000000002</v>
      </c>
      <c r="AY71" s="3">
        <f t="shared" si="100"/>
        <v>791.28542720222288</v>
      </c>
    </row>
    <row r="72" spans="1:51" ht="20.25" x14ac:dyDescent="0.3">
      <c r="A72" s="7">
        <v>3</v>
      </c>
      <c r="B72" s="7">
        <v>54</v>
      </c>
      <c r="C72" s="37">
        <v>43</v>
      </c>
      <c r="D72" s="37">
        <v>68</v>
      </c>
      <c r="E72" s="7">
        <v>6</v>
      </c>
      <c r="F72" s="2">
        <f t="shared" si="84"/>
        <v>6.666666666666667</v>
      </c>
      <c r="G72" s="2">
        <f t="shared" si="61"/>
        <v>2400</v>
      </c>
      <c r="H72" s="2">
        <v>1.4</v>
      </c>
      <c r="I72" s="7">
        <f t="shared" si="62"/>
        <v>3360</v>
      </c>
      <c r="J72" s="7">
        <v>1.2</v>
      </c>
      <c r="K72" s="4">
        <f t="shared" si="101"/>
        <v>1.5166666666666666</v>
      </c>
      <c r="L72" s="7">
        <f t="shared" si="85"/>
        <v>0.20625000000000002</v>
      </c>
      <c r="M72" s="2">
        <f t="shared" si="86"/>
        <v>1.5384615384615383</v>
      </c>
      <c r="N72" s="2">
        <f t="shared" si="87"/>
        <v>2.8571428571428572</v>
      </c>
      <c r="O72" s="28">
        <f t="shared" si="88"/>
        <v>1.8637362637362638</v>
      </c>
      <c r="P72" s="2">
        <f t="shared" si="89"/>
        <v>8.4571428571428573</v>
      </c>
      <c r="Q72" s="2">
        <f t="shared" si="63"/>
        <v>6.2166666666666668</v>
      </c>
      <c r="R72" s="28">
        <f t="shared" si="90"/>
        <v>10.216666666666667</v>
      </c>
      <c r="S72" s="2">
        <f t="shared" si="91"/>
        <v>12.216666666666667</v>
      </c>
      <c r="T72" s="2">
        <f t="shared" si="92"/>
        <v>5.7233333333333327</v>
      </c>
      <c r="U72" s="2">
        <f t="shared" si="64"/>
        <v>9.7233333333333327</v>
      </c>
      <c r="V72" s="2">
        <f t="shared" si="65"/>
        <v>19.723333333333333</v>
      </c>
      <c r="W72" s="7">
        <f t="shared" si="102"/>
        <v>1</v>
      </c>
      <c r="X72" s="2">
        <f t="shared" si="66"/>
        <v>662.47086950890741</v>
      </c>
      <c r="Y72" s="2">
        <f t="shared" si="67"/>
        <v>609.285268976471</v>
      </c>
      <c r="Z72" s="2">
        <f t="shared" si="93"/>
        <v>384.47269999891631</v>
      </c>
      <c r="AA72" s="2">
        <f t="shared" si="68"/>
        <v>4416.4724633927162</v>
      </c>
      <c r="AB72" s="2">
        <f t="shared" si="69"/>
        <v>4061.9017931764733</v>
      </c>
      <c r="AC72" s="2">
        <f t="shared" si="70"/>
        <v>2563.1513333261087</v>
      </c>
      <c r="AD72" s="2">
        <f t="shared" si="71"/>
        <v>4416.4724633927162</v>
      </c>
      <c r="AE72" s="2">
        <f t="shared" si="72"/>
        <v>4416.4724633927162</v>
      </c>
      <c r="AF72" s="27">
        <f t="shared" si="94"/>
        <v>1</v>
      </c>
      <c r="AG72" s="28">
        <f t="shared" si="73"/>
        <v>22.216666666666669</v>
      </c>
      <c r="AH72" s="28">
        <f t="shared" si="74"/>
        <v>660.12934658785912</v>
      </c>
      <c r="AI72" s="28">
        <f t="shared" si="75"/>
        <v>607.14071936737832</v>
      </c>
      <c r="AJ72" s="28">
        <f t="shared" si="76"/>
        <v>607.13173213669552</v>
      </c>
      <c r="AK72" s="28">
        <f t="shared" si="77"/>
        <v>558.39722700644302</v>
      </c>
      <c r="AL72" s="28">
        <f t="shared" si="103"/>
        <v>352.36120167442567</v>
      </c>
      <c r="AM72" s="28">
        <f t="shared" si="78"/>
        <v>4400.8623105857278</v>
      </c>
      <c r="AN72" s="28">
        <f t="shared" si="79"/>
        <v>4047.6047957825222</v>
      </c>
      <c r="AO72" s="28">
        <f t="shared" si="80"/>
        <v>4047.5448809113036</v>
      </c>
      <c r="AP72" s="28">
        <f t="shared" si="81"/>
        <v>3722.6481800429538</v>
      </c>
      <c r="AQ72" s="28">
        <f t="shared" si="82"/>
        <v>2349.0746778295047</v>
      </c>
      <c r="AR72" s="28">
        <f t="shared" si="95"/>
        <v>4400.8623105857278</v>
      </c>
      <c r="AS72" s="27">
        <f t="shared" si="83"/>
        <v>4416.4724633927162</v>
      </c>
      <c r="AT72" s="2">
        <f t="shared" si="96"/>
        <v>992.42911926901559</v>
      </c>
      <c r="AU72" s="33">
        <f t="shared" si="97"/>
        <v>0.11408730158730158</v>
      </c>
      <c r="AV72" s="33">
        <f t="shared" si="98"/>
        <v>0.11408730158730158</v>
      </c>
      <c r="AW72" s="2">
        <f t="shared" si="99"/>
        <v>1.8254438671297222</v>
      </c>
      <c r="AX72" s="7">
        <v>2.2000000000000002</v>
      </c>
      <c r="AY72" s="3">
        <f t="shared" si="100"/>
        <v>775.02357373121811</v>
      </c>
    </row>
    <row r="73" spans="1:51" ht="20.25" x14ac:dyDescent="0.3">
      <c r="A73" s="7">
        <v>3</v>
      </c>
      <c r="B73" s="7">
        <v>60</v>
      </c>
      <c r="C73" s="37">
        <v>48</v>
      </c>
      <c r="D73" s="37">
        <v>76</v>
      </c>
      <c r="E73" s="7">
        <v>6.5</v>
      </c>
      <c r="F73" s="2">
        <f t="shared" si="84"/>
        <v>7.416666666666667</v>
      </c>
      <c r="G73" s="2">
        <f t="shared" si="61"/>
        <v>2670</v>
      </c>
      <c r="H73" s="2">
        <v>1.4</v>
      </c>
      <c r="I73" s="7">
        <f t="shared" si="62"/>
        <v>3737.9999999999995</v>
      </c>
      <c r="J73" s="7">
        <v>1.2</v>
      </c>
      <c r="K73" s="4">
        <f t="shared" si="101"/>
        <v>1.5833333333333333</v>
      </c>
      <c r="L73" s="7">
        <f t="shared" si="85"/>
        <v>0.20625000000000002</v>
      </c>
      <c r="M73" s="2">
        <f t="shared" si="86"/>
        <v>1.4736842105263157</v>
      </c>
      <c r="N73" s="2">
        <f t="shared" si="87"/>
        <v>2.736842105263158</v>
      </c>
      <c r="O73" s="28">
        <f t="shared" si="88"/>
        <v>1.76</v>
      </c>
      <c r="P73" s="2">
        <f t="shared" si="89"/>
        <v>8.0757894736842104</v>
      </c>
      <c r="Q73" s="2">
        <f t="shared" si="63"/>
        <v>6.416666666666667</v>
      </c>
      <c r="R73" s="28">
        <f t="shared" si="90"/>
        <v>10.416666666666668</v>
      </c>
      <c r="S73" s="2">
        <f t="shared" si="91"/>
        <v>12.416666666666668</v>
      </c>
      <c r="T73" s="2">
        <f t="shared" si="92"/>
        <v>5.9633333333333329</v>
      </c>
      <c r="U73" s="2">
        <f t="shared" si="64"/>
        <v>9.9633333333333329</v>
      </c>
      <c r="V73" s="2">
        <f t="shared" si="65"/>
        <v>19.963333333333331</v>
      </c>
      <c r="W73" s="7">
        <f t="shared" si="102"/>
        <v>1</v>
      </c>
      <c r="X73" s="2">
        <f t="shared" si="66"/>
        <v>625.56788127295442</v>
      </c>
      <c r="Y73" s="2">
        <f t="shared" si="67"/>
        <v>585.03101977945983</v>
      </c>
      <c r="Z73" s="2">
        <f t="shared" si="93"/>
        <v>373.73215548415942</v>
      </c>
      <c r="AA73" s="2">
        <f t="shared" si="68"/>
        <v>4639.6284527744119</v>
      </c>
      <c r="AB73" s="2">
        <f t="shared" si="69"/>
        <v>4338.9800633643272</v>
      </c>
      <c r="AC73" s="2">
        <f t="shared" si="70"/>
        <v>2771.8468198408491</v>
      </c>
      <c r="AD73" s="2">
        <f t="shared" si="71"/>
        <v>4639.6284527744119</v>
      </c>
      <c r="AE73" s="2">
        <f t="shared" si="72"/>
        <v>4639.6284527744119</v>
      </c>
      <c r="AF73" s="27">
        <f t="shared" si="94"/>
        <v>1</v>
      </c>
      <c r="AG73" s="28">
        <f t="shared" si="73"/>
        <v>22.416666666666668</v>
      </c>
      <c r="AH73" s="28">
        <f t="shared" si="74"/>
        <v>621.39742873113471</v>
      </c>
      <c r="AI73" s="28">
        <f t="shared" si="75"/>
        <v>577.5069040252182</v>
      </c>
      <c r="AJ73" s="28">
        <f t="shared" si="76"/>
        <v>581.13081298093005</v>
      </c>
      <c r="AK73" s="28">
        <f t="shared" si="77"/>
        <v>540.08439868116182</v>
      </c>
      <c r="AL73" s="28">
        <f t="shared" si="103"/>
        <v>345.01915221276181</v>
      </c>
      <c r="AM73" s="28">
        <f t="shared" si="78"/>
        <v>4608.697596422583</v>
      </c>
      <c r="AN73" s="28">
        <f t="shared" si="79"/>
        <v>4283.1762048537021</v>
      </c>
      <c r="AO73" s="28">
        <f t="shared" si="80"/>
        <v>4310.0535296085645</v>
      </c>
      <c r="AP73" s="28">
        <f t="shared" si="81"/>
        <v>4005.6259568852838</v>
      </c>
      <c r="AQ73" s="28">
        <f t="shared" si="82"/>
        <v>2558.8920455779835</v>
      </c>
      <c r="AR73" s="28">
        <f t="shared" si="95"/>
        <v>4608.697596422583</v>
      </c>
      <c r="AS73" s="27">
        <f t="shared" si="83"/>
        <v>4639.6284527744119</v>
      </c>
      <c r="AT73" s="2">
        <f t="shared" si="96"/>
        <v>1225.2211349000193</v>
      </c>
      <c r="AU73" s="33">
        <f t="shared" si="97"/>
        <v>0.11768105158730159</v>
      </c>
      <c r="AV73" s="33">
        <f t="shared" si="98"/>
        <v>0.11768105158730159</v>
      </c>
      <c r="AW73" s="2">
        <f t="shared" si="99"/>
        <v>1.8278474532063491</v>
      </c>
      <c r="AX73" s="7">
        <v>2.2000000000000002</v>
      </c>
      <c r="AY73" s="3">
        <f t="shared" si="100"/>
        <v>761.72504986582476</v>
      </c>
    </row>
    <row r="74" spans="1:51" ht="20.25" x14ac:dyDescent="0.3">
      <c r="A74" s="7">
        <v>3</v>
      </c>
      <c r="B74" s="7">
        <v>66</v>
      </c>
      <c r="C74" s="37">
        <v>53</v>
      </c>
      <c r="D74" s="37">
        <v>83</v>
      </c>
      <c r="E74" s="7">
        <v>7</v>
      </c>
      <c r="F74" s="2">
        <f t="shared" si="84"/>
        <v>8.0833333333333339</v>
      </c>
      <c r="G74" s="2">
        <f t="shared" si="61"/>
        <v>2910</v>
      </c>
      <c r="H74" s="2">
        <v>1.4</v>
      </c>
      <c r="I74" s="7">
        <f t="shared" si="62"/>
        <v>4073.9999999999995</v>
      </c>
      <c r="J74" s="7">
        <v>1.2</v>
      </c>
      <c r="K74" s="4">
        <f t="shared" si="101"/>
        <v>1.6416666666666666</v>
      </c>
      <c r="L74" s="7">
        <f t="shared" si="85"/>
        <v>0.20625000000000002</v>
      </c>
      <c r="M74" s="2">
        <f t="shared" si="86"/>
        <v>1.4213197969543145</v>
      </c>
      <c r="N74" s="2">
        <f t="shared" si="87"/>
        <v>2.6395939086294415</v>
      </c>
      <c r="O74" s="28">
        <f t="shared" si="88"/>
        <v>1.6761421319796954</v>
      </c>
      <c r="P74" s="2">
        <f t="shared" si="89"/>
        <v>7.7675126903553302</v>
      </c>
      <c r="Q74" s="2">
        <f t="shared" si="63"/>
        <v>6.5916666666666668</v>
      </c>
      <c r="R74" s="28">
        <f t="shared" si="90"/>
        <v>10.591666666666667</v>
      </c>
      <c r="S74" s="2">
        <f t="shared" si="91"/>
        <v>12.591666666666667</v>
      </c>
      <c r="T74" s="2">
        <f t="shared" si="92"/>
        <v>6.1733333333333329</v>
      </c>
      <c r="U74" s="2">
        <f t="shared" si="64"/>
        <v>10.173333333333332</v>
      </c>
      <c r="V74" s="2">
        <f t="shared" si="65"/>
        <v>20.173333333333332</v>
      </c>
      <c r="W74" s="7">
        <f t="shared" si="102"/>
        <v>1</v>
      </c>
      <c r="X74" s="2">
        <f t="shared" si="66"/>
        <v>595.88932422136872</v>
      </c>
      <c r="Y74" s="2">
        <f t="shared" si="67"/>
        <v>564.99172082751829</v>
      </c>
      <c r="Z74" s="2">
        <f t="shared" si="93"/>
        <v>364.70159565696463</v>
      </c>
      <c r="AA74" s="2">
        <f t="shared" si="68"/>
        <v>4816.772037456064</v>
      </c>
      <c r="AB74" s="2">
        <f t="shared" si="69"/>
        <v>4567.0164100224401</v>
      </c>
      <c r="AC74" s="2">
        <f t="shared" si="70"/>
        <v>2948.0045648937976</v>
      </c>
      <c r="AD74" s="2">
        <f t="shared" si="71"/>
        <v>4816.772037456064</v>
      </c>
      <c r="AE74" s="2">
        <f t="shared" si="72"/>
        <v>4816.772037456064</v>
      </c>
      <c r="AF74" s="27">
        <f t="shared" si="94"/>
        <v>1</v>
      </c>
      <c r="AG74" s="28">
        <f t="shared" si="73"/>
        <v>22.591666666666669</v>
      </c>
      <c r="AH74" s="28">
        <f t="shared" si="74"/>
        <v>590.3414430228745</v>
      </c>
      <c r="AI74" s="28">
        <f t="shared" si="75"/>
        <v>553.54037187906567</v>
      </c>
      <c r="AJ74" s="28">
        <f t="shared" si="76"/>
        <v>559.73150417675072</v>
      </c>
      <c r="AK74" s="28">
        <f t="shared" si="77"/>
        <v>524.83861439221698</v>
      </c>
      <c r="AL74" s="28">
        <f t="shared" si="103"/>
        <v>338.78280526108045</v>
      </c>
      <c r="AM74" s="28">
        <f t="shared" si="78"/>
        <v>4771.9266644349027</v>
      </c>
      <c r="AN74" s="28">
        <f t="shared" si="79"/>
        <v>4474.4513393557809</v>
      </c>
      <c r="AO74" s="28">
        <f t="shared" si="80"/>
        <v>4524.496325428735</v>
      </c>
      <c r="AP74" s="28">
        <f t="shared" si="81"/>
        <v>4242.445466337088</v>
      </c>
      <c r="AQ74" s="28">
        <f t="shared" si="82"/>
        <v>2738.4943425270671</v>
      </c>
      <c r="AR74" s="28">
        <f t="shared" si="95"/>
        <v>4771.9266644349027</v>
      </c>
      <c r="AS74" s="27">
        <f t="shared" si="83"/>
        <v>4816.772037456064</v>
      </c>
      <c r="AT74" s="2">
        <f t="shared" si="96"/>
        <v>1482.5175732290234</v>
      </c>
      <c r="AU74" s="33">
        <f t="shared" si="97"/>
        <v>0.12087549603174604</v>
      </c>
      <c r="AV74" s="33">
        <f t="shared" si="98"/>
        <v>0.12087549603174604</v>
      </c>
      <c r="AW74" s="2">
        <f t="shared" si="99"/>
        <v>1.8299892941845992</v>
      </c>
      <c r="AX74" s="7">
        <v>2.2000000000000002</v>
      </c>
      <c r="AY74" s="3">
        <f t="shared" si="100"/>
        <v>755.53850590037712</v>
      </c>
    </row>
    <row r="75" spans="1:51" ht="20.25" x14ac:dyDescent="0.3">
      <c r="A75" s="7">
        <v>3</v>
      </c>
      <c r="B75" s="7">
        <v>72</v>
      </c>
      <c r="C75" s="37">
        <v>58</v>
      </c>
      <c r="D75" s="37">
        <v>91</v>
      </c>
      <c r="E75" s="7">
        <v>7.5</v>
      </c>
      <c r="F75" s="2">
        <f t="shared" si="84"/>
        <v>8.8333333333333339</v>
      </c>
      <c r="G75" s="2">
        <f t="shared" si="61"/>
        <v>3180</v>
      </c>
      <c r="H75" s="2">
        <v>1.4</v>
      </c>
      <c r="I75" s="7">
        <f t="shared" si="62"/>
        <v>4452</v>
      </c>
      <c r="J75" s="7">
        <v>1.2</v>
      </c>
      <c r="K75" s="4">
        <f t="shared" si="101"/>
        <v>1.7083333333333335</v>
      </c>
      <c r="L75" s="7">
        <f t="shared" si="85"/>
        <v>0.20625000000000002</v>
      </c>
      <c r="M75" s="2">
        <f t="shared" si="86"/>
        <v>1.365853658536585</v>
      </c>
      <c r="N75" s="2">
        <f t="shared" si="87"/>
        <v>2.5365853658536581</v>
      </c>
      <c r="O75" s="28">
        <f t="shared" si="88"/>
        <v>1.5873170731707313</v>
      </c>
      <c r="P75" s="2">
        <f t="shared" si="89"/>
        <v>7.4409756097560962</v>
      </c>
      <c r="Q75" s="2">
        <f t="shared" si="63"/>
        <v>6.791666666666667</v>
      </c>
      <c r="R75" s="28">
        <f t="shared" si="90"/>
        <v>10.791666666666668</v>
      </c>
      <c r="S75" s="2">
        <f t="shared" si="91"/>
        <v>12.791666666666668</v>
      </c>
      <c r="T75" s="2">
        <f t="shared" si="92"/>
        <v>6.4133333333333331</v>
      </c>
      <c r="U75" s="2">
        <f t="shared" si="64"/>
        <v>10.413333333333334</v>
      </c>
      <c r="V75" s="2">
        <f t="shared" si="65"/>
        <v>20.413333333333334</v>
      </c>
      <c r="W75" s="7">
        <f t="shared" si="102"/>
        <v>1</v>
      </c>
      <c r="X75" s="2">
        <f t="shared" si="66"/>
        <v>564.62175028950276</v>
      </c>
      <c r="Y75" s="2">
        <f t="shared" si="67"/>
        <v>543.33999257612595</v>
      </c>
      <c r="Z75" s="2">
        <f t="shared" si="93"/>
        <v>354.77865694219565</v>
      </c>
      <c r="AA75" s="2">
        <f t="shared" si="68"/>
        <v>4987.4921275572751</v>
      </c>
      <c r="AB75" s="2">
        <f t="shared" si="69"/>
        <v>4799.5032677557792</v>
      </c>
      <c r="AC75" s="2">
        <f t="shared" si="70"/>
        <v>3133.8781363227286</v>
      </c>
      <c r="AD75" s="2">
        <f t="shared" si="71"/>
        <v>4987.4921275572751</v>
      </c>
      <c r="AE75" s="2">
        <f t="shared" si="72"/>
        <v>4987.4921275572751</v>
      </c>
      <c r="AF75" s="27">
        <f t="shared" si="94"/>
        <v>1</v>
      </c>
      <c r="AG75" s="28">
        <f t="shared" si="73"/>
        <v>22.791666666666668</v>
      </c>
      <c r="AH75" s="28">
        <f t="shared" si="74"/>
        <v>557.71839555623342</v>
      </c>
      <c r="AI75" s="28">
        <f t="shared" si="75"/>
        <v>528.15014423789557</v>
      </c>
      <c r="AJ75" s="28">
        <f t="shared" si="76"/>
        <v>536.69683951374077</v>
      </c>
      <c r="AK75" s="28">
        <f t="shared" si="77"/>
        <v>508.24307654134878</v>
      </c>
      <c r="AL75" s="28">
        <f t="shared" si="103"/>
        <v>331.86181499468029</v>
      </c>
      <c r="AM75" s="28">
        <f t="shared" si="78"/>
        <v>4926.5124940800624</v>
      </c>
      <c r="AN75" s="28">
        <f t="shared" si="79"/>
        <v>4665.3262741014114</v>
      </c>
      <c r="AO75" s="28">
        <f t="shared" si="80"/>
        <v>4740.8220823713773</v>
      </c>
      <c r="AP75" s="28">
        <f t="shared" si="81"/>
        <v>4489.480509448581</v>
      </c>
      <c r="AQ75" s="28">
        <f t="shared" si="82"/>
        <v>2931.4460324530096</v>
      </c>
      <c r="AR75" s="28">
        <f t="shared" si="95"/>
        <v>4926.5124940800624</v>
      </c>
      <c r="AS75" s="27">
        <f t="shared" si="83"/>
        <v>4987.4921275572751</v>
      </c>
      <c r="AT75" s="2">
        <f t="shared" si="96"/>
        <v>1764.3184342560278</v>
      </c>
      <c r="AU75" s="33">
        <f t="shared" si="97"/>
        <v>0.12446924603174604</v>
      </c>
      <c r="AV75" s="33">
        <f t="shared" si="98"/>
        <v>0.12446924603174604</v>
      </c>
      <c r="AW75" s="2">
        <f t="shared" si="99"/>
        <v>1.8324048731318614</v>
      </c>
      <c r="AX75" s="7">
        <v>2.2000000000000002</v>
      </c>
      <c r="AY75" s="3">
        <f t="shared" si="100"/>
        <v>746.30493147824575</v>
      </c>
    </row>
    <row r="76" spans="1:51" ht="20.25" x14ac:dyDescent="0.3">
      <c r="A76" s="7">
        <v>3</v>
      </c>
      <c r="B76" s="7">
        <v>78</v>
      </c>
      <c r="C76" s="37">
        <v>63</v>
      </c>
      <c r="D76" s="37">
        <v>98</v>
      </c>
      <c r="E76" s="7">
        <v>8</v>
      </c>
      <c r="F76" s="2">
        <f t="shared" si="84"/>
        <v>9.5</v>
      </c>
      <c r="G76" s="2">
        <f t="shared" si="61"/>
        <v>3420</v>
      </c>
      <c r="H76" s="2">
        <v>1.4</v>
      </c>
      <c r="I76" s="7">
        <f t="shared" si="62"/>
        <v>4788</v>
      </c>
      <c r="J76" s="7">
        <v>1.2</v>
      </c>
      <c r="K76" s="4">
        <v>1.75</v>
      </c>
      <c r="L76" s="7">
        <f t="shared" si="85"/>
        <v>0.20625000000000002</v>
      </c>
      <c r="M76" s="2">
        <f t="shared" si="86"/>
        <v>1.3333333333333333</v>
      </c>
      <c r="N76" s="2">
        <f t="shared" si="87"/>
        <v>2.4761904761904758</v>
      </c>
      <c r="O76" s="28">
        <f t="shared" si="88"/>
        <v>1.5295238095238095</v>
      </c>
      <c r="P76" s="2">
        <f t="shared" si="89"/>
        <v>7.2438095238095235</v>
      </c>
      <c r="Q76" s="2">
        <f t="shared" si="63"/>
        <v>6.916666666666667</v>
      </c>
      <c r="R76" s="28">
        <f t="shared" si="90"/>
        <v>10.916666666666668</v>
      </c>
      <c r="S76" s="2">
        <f t="shared" si="91"/>
        <v>12.916666666666668</v>
      </c>
      <c r="T76" s="2">
        <f t="shared" si="92"/>
        <v>6.5733333333333333</v>
      </c>
      <c r="U76" s="2">
        <f t="shared" si="64"/>
        <v>10.573333333333334</v>
      </c>
      <c r="V76" s="2">
        <f t="shared" si="65"/>
        <v>20.573333333333334</v>
      </c>
      <c r="W76" s="7">
        <f t="shared" si="102"/>
        <v>1</v>
      </c>
      <c r="X76" s="2">
        <f t="shared" si="66"/>
        <v>545.5473401819014</v>
      </c>
      <c r="Y76" s="2">
        <f t="shared" si="67"/>
        <v>529.93938900866442</v>
      </c>
      <c r="Z76" s="2">
        <f t="shared" si="93"/>
        <v>348.61288231973737</v>
      </c>
      <c r="AA76" s="2">
        <f t="shared" si="68"/>
        <v>5182.6997317280629</v>
      </c>
      <c r="AB76" s="2">
        <f t="shared" si="69"/>
        <v>5034.4241955823118</v>
      </c>
      <c r="AC76" s="2">
        <f t="shared" si="70"/>
        <v>3311.8223820375051</v>
      </c>
      <c r="AD76" s="2">
        <f t="shared" si="71"/>
        <v>5182.6997317280629</v>
      </c>
      <c r="AE76" s="2">
        <f t="shared" si="72"/>
        <v>5182.6997317280629</v>
      </c>
      <c r="AF76" s="27">
        <f t="shared" si="94"/>
        <v>1</v>
      </c>
      <c r="AG76" s="28">
        <f t="shared" si="73"/>
        <v>22.916666666666668</v>
      </c>
      <c r="AH76" s="28">
        <f t="shared" si="74"/>
        <v>537.91245374169671</v>
      </c>
      <c r="AI76" s="28">
        <f t="shared" si="75"/>
        <v>512.48386501936204</v>
      </c>
      <c r="AJ76" s="28">
        <f t="shared" si="76"/>
        <v>522.52293445510804</v>
      </c>
      <c r="AK76" s="28">
        <f t="shared" si="77"/>
        <v>497.82185028086656</v>
      </c>
      <c r="AL76" s="28">
        <f t="shared" si="103"/>
        <v>327.48482884581392</v>
      </c>
      <c r="AM76" s="28">
        <f t="shared" si="78"/>
        <v>5110.1683105461188</v>
      </c>
      <c r="AN76" s="28">
        <f t="shared" si="79"/>
        <v>4868.5967176839395</v>
      </c>
      <c r="AO76" s="28">
        <f t="shared" si="80"/>
        <v>4963.9678773235264</v>
      </c>
      <c r="AP76" s="28">
        <f t="shared" si="81"/>
        <v>4729.3075776682326</v>
      </c>
      <c r="AQ76" s="28">
        <f t="shared" si="82"/>
        <v>3111.1058740352323</v>
      </c>
      <c r="AR76" s="28">
        <f t="shared" si="95"/>
        <v>5110.1683105461188</v>
      </c>
      <c r="AS76" s="27">
        <f t="shared" si="83"/>
        <v>5182.6997317280629</v>
      </c>
      <c r="AT76" s="2">
        <f t="shared" si="96"/>
        <v>2070.6237179810328</v>
      </c>
      <c r="AU76" s="33">
        <f t="shared" si="97"/>
        <v>0.12766369047619047</v>
      </c>
      <c r="AV76" s="33">
        <f t="shared" si="98"/>
        <v>0.12766369047619047</v>
      </c>
      <c r="AW76" s="2">
        <f t="shared" si="99"/>
        <v>1.8345574143305972</v>
      </c>
      <c r="AX76" s="7">
        <v>2.2000000000000002</v>
      </c>
      <c r="AY76" s="3">
        <f t="shared" si="100"/>
        <v>746.24619386195968</v>
      </c>
    </row>
    <row r="77" spans="1:51" ht="20.25" x14ac:dyDescent="0.3">
      <c r="A77" s="7">
        <v>3</v>
      </c>
      <c r="B77" s="7">
        <v>84</v>
      </c>
      <c r="C77" s="37">
        <v>68</v>
      </c>
      <c r="D77" s="37">
        <v>106</v>
      </c>
      <c r="E77" s="7">
        <v>8.5</v>
      </c>
      <c r="F77" s="2">
        <f t="shared" si="84"/>
        <v>10.25</v>
      </c>
      <c r="G77" s="2">
        <f t="shared" si="61"/>
        <v>3690</v>
      </c>
      <c r="H77" s="2">
        <v>1.4</v>
      </c>
      <c r="I77" s="7">
        <f t="shared" si="62"/>
        <v>5166</v>
      </c>
      <c r="J77" s="7">
        <v>1.2</v>
      </c>
      <c r="K77" s="4">
        <v>1.75</v>
      </c>
      <c r="L77" s="7">
        <f t="shared" si="85"/>
        <v>0.20625000000000002</v>
      </c>
      <c r="M77" s="2">
        <f t="shared" si="86"/>
        <v>1.3333333333333333</v>
      </c>
      <c r="N77" s="2">
        <f t="shared" si="87"/>
        <v>2.4761904761904758</v>
      </c>
      <c r="O77" s="28">
        <f t="shared" si="88"/>
        <v>1.5066666666666666</v>
      </c>
      <c r="P77" s="2">
        <f t="shared" si="89"/>
        <v>7.2209523809523812</v>
      </c>
      <c r="Q77" s="2">
        <f t="shared" si="63"/>
        <v>6.916666666666667</v>
      </c>
      <c r="R77" s="28">
        <f t="shared" si="90"/>
        <v>10.916666666666668</v>
      </c>
      <c r="S77" s="2">
        <f t="shared" si="91"/>
        <v>12.916666666666668</v>
      </c>
      <c r="T77" s="2">
        <f t="shared" si="92"/>
        <v>6.6133333333333333</v>
      </c>
      <c r="U77" s="2">
        <f t="shared" si="64"/>
        <v>10.613333333333333</v>
      </c>
      <c r="V77" s="2">
        <f t="shared" si="65"/>
        <v>20.613333333333333</v>
      </c>
      <c r="W77" s="7">
        <f t="shared" si="102"/>
        <v>1</v>
      </c>
      <c r="X77" s="2">
        <f t="shared" si="66"/>
        <v>542.24765868886573</v>
      </c>
      <c r="Y77" s="2">
        <f t="shared" si="67"/>
        <v>527.94213000486297</v>
      </c>
      <c r="Z77" s="2">
        <f t="shared" si="93"/>
        <v>347.93640195301083</v>
      </c>
      <c r="AA77" s="2">
        <f t="shared" si="68"/>
        <v>5558.0385015608736</v>
      </c>
      <c r="AB77" s="2">
        <f t="shared" si="69"/>
        <v>5411.4068325498456</v>
      </c>
      <c r="AC77" s="2">
        <f t="shared" si="70"/>
        <v>3566.348120018361</v>
      </c>
      <c r="AD77" s="2">
        <f t="shared" si="71"/>
        <v>5558.0385015608736</v>
      </c>
      <c r="AE77" s="2">
        <f t="shared" si="72"/>
        <v>5558.0385015608736</v>
      </c>
      <c r="AF77" s="27">
        <f t="shared" si="94"/>
        <v>1</v>
      </c>
      <c r="AG77" s="28">
        <f t="shared" si="73"/>
        <v>22.916666666666668</v>
      </c>
      <c r="AH77" s="28">
        <f t="shared" si="74"/>
        <v>534.6589509972913</v>
      </c>
      <c r="AI77" s="28">
        <f t="shared" si="75"/>
        <v>509.38416422287384</v>
      </c>
      <c r="AJ77" s="28">
        <f t="shared" si="76"/>
        <v>520.55362691319192</v>
      </c>
      <c r="AK77" s="28">
        <f t="shared" si="77"/>
        <v>495.94563727729553</v>
      </c>
      <c r="AL77" s="28">
        <f t="shared" si="103"/>
        <v>326.84934728919205</v>
      </c>
      <c r="AM77" s="28">
        <f t="shared" si="78"/>
        <v>5480.254247722236</v>
      </c>
      <c r="AN77" s="28">
        <f t="shared" si="79"/>
        <v>5221.1876832844564</v>
      </c>
      <c r="AO77" s="28">
        <f t="shared" si="80"/>
        <v>5335.6746758602176</v>
      </c>
      <c r="AP77" s="28">
        <f t="shared" si="81"/>
        <v>5083.4427820922792</v>
      </c>
      <c r="AQ77" s="28">
        <f t="shared" si="82"/>
        <v>3350.2058097142185</v>
      </c>
      <c r="AR77" s="28">
        <f t="shared" si="95"/>
        <v>5480.254247722236</v>
      </c>
      <c r="AS77" s="27">
        <f t="shared" si="83"/>
        <v>5558.0385015608736</v>
      </c>
      <c r="AT77" s="2">
        <f t="shared" si="96"/>
        <v>2401.4334244040379</v>
      </c>
      <c r="AU77" s="33">
        <f t="shared" si="97"/>
        <v>0.13125744047619048</v>
      </c>
      <c r="AV77" s="33">
        <f t="shared" si="98"/>
        <v>0.13125744047619048</v>
      </c>
      <c r="AW77" s="2">
        <f t="shared" si="99"/>
        <v>1.8369850761319235</v>
      </c>
      <c r="AX77" s="7">
        <v>2.2000000000000002</v>
      </c>
      <c r="AY77" s="3">
        <f t="shared" si="100"/>
        <v>752.36226323882249</v>
      </c>
    </row>
    <row r="78" spans="1:51" ht="20.25" x14ac:dyDescent="0.3">
      <c r="A78" s="7">
        <v>3</v>
      </c>
      <c r="B78" s="7">
        <v>90</v>
      </c>
      <c r="C78" s="37">
        <v>72</v>
      </c>
      <c r="D78" s="37">
        <v>113</v>
      </c>
      <c r="E78" s="7">
        <v>9</v>
      </c>
      <c r="F78" s="2">
        <f t="shared" si="84"/>
        <v>10.916666666666666</v>
      </c>
      <c r="G78" s="2">
        <f t="shared" si="61"/>
        <v>3930</v>
      </c>
      <c r="H78" s="2">
        <v>1.4</v>
      </c>
      <c r="I78" s="7">
        <f t="shared" si="62"/>
        <v>5502</v>
      </c>
      <c r="J78" s="7">
        <v>1.2</v>
      </c>
      <c r="K78" s="4">
        <v>1.75</v>
      </c>
      <c r="L78" s="7">
        <f t="shared" si="85"/>
        <v>0.20625000000000002</v>
      </c>
      <c r="M78" s="2">
        <f t="shared" si="86"/>
        <v>1.3333333333333333</v>
      </c>
      <c r="N78" s="2">
        <f t="shared" si="87"/>
        <v>2.4761904761904758</v>
      </c>
      <c r="O78" s="28">
        <f t="shared" si="88"/>
        <v>1.4866666666666666</v>
      </c>
      <c r="P78" s="2">
        <f t="shared" si="89"/>
        <v>7.2009523809523808</v>
      </c>
      <c r="Q78" s="2">
        <f t="shared" si="63"/>
        <v>6.916666666666667</v>
      </c>
      <c r="R78" s="28">
        <f t="shared" si="90"/>
        <v>10.916666666666668</v>
      </c>
      <c r="S78" s="2">
        <f t="shared" si="91"/>
        <v>12.916666666666668</v>
      </c>
      <c r="T78" s="2">
        <f t="shared" si="92"/>
        <v>6.6483333333333334</v>
      </c>
      <c r="U78" s="2">
        <f t="shared" si="64"/>
        <v>10.648333333333333</v>
      </c>
      <c r="V78" s="2">
        <f t="shared" si="65"/>
        <v>20.648333333333333</v>
      </c>
      <c r="W78" s="7">
        <f t="shared" si="102"/>
        <v>1</v>
      </c>
      <c r="X78" s="2">
        <f t="shared" si="66"/>
        <v>539.39300819188247</v>
      </c>
      <c r="Y78" s="2">
        <f t="shared" si="67"/>
        <v>526.20683735654529</v>
      </c>
      <c r="Z78" s="2">
        <f t="shared" si="93"/>
        <v>347.34663163732648</v>
      </c>
      <c r="AA78" s="2">
        <f t="shared" si="68"/>
        <v>5888.3736727613832</v>
      </c>
      <c r="AB78" s="2">
        <f t="shared" si="69"/>
        <v>5744.4246411422855</v>
      </c>
      <c r="AC78" s="2">
        <f t="shared" si="70"/>
        <v>3791.8673953741472</v>
      </c>
      <c r="AD78" s="2">
        <f t="shared" si="71"/>
        <v>5888.3736727613832</v>
      </c>
      <c r="AE78" s="2">
        <f t="shared" si="72"/>
        <v>5888.3736727613832</v>
      </c>
      <c r="AF78" s="27">
        <f t="shared" si="94"/>
        <v>1</v>
      </c>
      <c r="AG78" s="28">
        <f t="shared" si="73"/>
        <v>22.916666666666668</v>
      </c>
      <c r="AH78" s="28">
        <f t="shared" si="74"/>
        <v>531.84425107978234</v>
      </c>
      <c r="AI78" s="28">
        <f t="shared" si="75"/>
        <v>506.70252284691998</v>
      </c>
      <c r="AJ78" s="28">
        <f t="shared" si="76"/>
        <v>518.84261953094472</v>
      </c>
      <c r="AK78" s="28">
        <f t="shared" si="77"/>
        <v>494.31551388039099</v>
      </c>
      <c r="AL78" s="28">
        <f t="shared" si="103"/>
        <v>326.29532062900375</v>
      </c>
      <c r="AM78" s="28">
        <f t="shared" si="78"/>
        <v>5805.9664076209574</v>
      </c>
      <c r="AN78" s="28">
        <f t="shared" si="79"/>
        <v>5531.5025410788758</v>
      </c>
      <c r="AO78" s="28">
        <f t="shared" si="80"/>
        <v>5664.0319298794802</v>
      </c>
      <c r="AP78" s="28">
        <f t="shared" si="81"/>
        <v>5396.2776931942681</v>
      </c>
      <c r="AQ78" s="28">
        <f t="shared" si="82"/>
        <v>3562.0572501999573</v>
      </c>
      <c r="AR78" s="28">
        <f t="shared" si="95"/>
        <v>5805.9664076209574</v>
      </c>
      <c r="AS78" s="27">
        <f t="shared" si="83"/>
        <v>5888.3736727613832</v>
      </c>
      <c r="AT78" s="2">
        <f t="shared" si="96"/>
        <v>2756.7475535250433</v>
      </c>
      <c r="AU78" s="33">
        <f t="shared" si="97"/>
        <v>0.13445188492063492</v>
      </c>
      <c r="AV78" s="33">
        <f t="shared" si="98"/>
        <v>0.13445188492063492</v>
      </c>
      <c r="AW78" s="2">
        <f t="shared" si="99"/>
        <v>1.8391483979362337</v>
      </c>
      <c r="AX78" s="7">
        <v>2.2000000000000002</v>
      </c>
      <c r="AY78" s="3">
        <f t="shared" si="100"/>
        <v>761.1038849790815</v>
      </c>
    </row>
    <row r="79" spans="1:51" ht="20.25" x14ac:dyDescent="0.3">
      <c r="A79" s="7">
        <v>3</v>
      </c>
      <c r="B79" s="7">
        <v>96</v>
      </c>
      <c r="C79" s="37">
        <v>77</v>
      </c>
      <c r="D79" s="37">
        <v>121</v>
      </c>
      <c r="E79" s="7">
        <v>9.5</v>
      </c>
      <c r="F79" s="2">
        <f t="shared" si="84"/>
        <v>11.666666666666666</v>
      </c>
      <c r="G79" s="2">
        <f t="shared" si="61"/>
        <v>4200</v>
      </c>
      <c r="H79" s="2">
        <v>1.4</v>
      </c>
      <c r="I79" s="7">
        <f t="shared" si="62"/>
        <v>5880</v>
      </c>
      <c r="J79" s="7">
        <v>1.2</v>
      </c>
      <c r="K79" s="4">
        <v>1.75</v>
      </c>
      <c r="L79" s="7">
        <f t="shared" si="85"/>
        <v>0.20625000000000002</v>
      </c>
      <c r="M79" s="2">
        <f t="shared" si="86"/>
        <v>1.3333333333333333</v>
      </c>
      <c r="N79" s="2">
        <f t="shared" si="87"/>
        <v>2.4761904761904758</v>
      </c>
      <c r="O79" s="28">
        <f t="shared" si="88"/>
        <v>1.4638095238095237</v>
      </c>
      <c r="P79" s="2">
        <f t="shared" si="89"/>
        <v>7.1780952380952376</v>
      </c>
      <c r="Q79" s="2">
        <f t="shared" si="63"/>
        <v>6.916666666666667</v>
      </c>
      <c r="R79" s="28">
        <f t="shared" si="90"/>
        <v>10.916666666666668</v>
      </c>
      <c r="S79" s="2">
        <f t="shared" si="91"/>
        <v>12.916666666666668</v>
      </c>
      <c r="T79" s="2">
        <f t="shared" si="92"/>
        <v>6.6883333333333326</v>
      </c>
      <c r="U79" s="2">
        <f t="shared" si="64"/>
        <v>10.688333333333333</v>
      </c>
      <c r="V79" s="2">
        <f t="shared" si="65"/>
        <v>20.688333333333333</v>
      </c>
      <c r="W79" s="7">
        <f t="shared" si="102"/>
        <v>1</v>
      </c>
      <c r="X79" s="2">
        <f t="shared" si="66"/>
        <v>536.16713423309727</v>
      </c>
      <c r="Y79" s="2">
        <f t="shared" si="67"/>
        <v>524.23756180741736</v>
      </c>
      <c r="Z79" s="2">
        <f t="shared" si="93"/>
        <v>346.67505190967842</v>
      </c>
      <c r="AA79" s="2">
        <f t="shared" si="68"/>
        <v>6255.2832327194683</v>
      </c>
      <c r="AB79" s="2">
        <f t="shared" si="69"/>
        <v>6116.1048877532021</v>
      </c>
      <c r="AC79" s="2">
        <f t="shared" si="70"/>
        <v>4044.5422722795815</v>
      </c>
      <c r="AD79" s="2">
        <f t="shared" si="71"/>
        <v>6255.2832327194683</v>
      </c>
      <c r="AE79" s="2">
        <f t="shared" si="72"/>
        <v>6255.2832327194683</v>
      </c>
      <c r="AF79" s="27">
        <f t="shared" si="94"/>
        <v>1</v>
      </c>
      <c r="AG79" s="28">
        <f t="shared" si="73"/>
        <v>22.916666666666668</v>
      </c>
      <c r="AH79" s="28">
        <f t="shared" si="74"/>
        <v>528.66352293975876</v>
      </c>
      <c r="AI79" s="28">
        <f t="shared" si="75"/>
        <v>503.67215640078837</v>
      </c>
      <c r="AJ79" s="28">
        <f t="shared" si="76"/>
        <v>516.9009038177461</v>
      </c>
      <c r="AK79" s="28">
        <f t="shared" si="77"/>
        <v>492.46558836454358</v>
      </c>
      <c r="AL79" s="28">
        <f t="shared" si="103"/>
        <v>325.66444270303128</v>
      </c>
      <c r="AM79" s="28">
        <f t="shared" si="78"/>
        <v>5771.2434587590342</v>
      </c>
      <c r="AN79" s="28">
        <f t="shared" si="79"/>
        <v>5876.1751580091977</v>
      </c>
      <c r="AO79" s="28">
        <f t="shared" si="80"/>
        <v>5642.8348666770626</v>
      </c>
      <c r="AP79" s="28">
        <f t="shared" si="81"/>
        <v>5745.4318642530079</v>
      </c>
      <c r="AQ79" s="28">
        <f t="shared" si="82"/>
        <v>3799.4184982020315</v>
      </c>
      <c r="AR79" s="28">
        <f t="shared" si="95"/>
        <v>5876.1751580091977</v>
      </c>
      <c r="AS79" s="27">
        <f t="shared" si="83"/>
        <v>6255.2832327194683</v>
      </c>
      <c r="AT79" s="2">
        <f t="shared" si="96"/>
        <v>3136.5661053440494</v>
      </c>
      <c r="AU79" s="33">
        <f t="shared" si="97"/>
        <v>0.1380456349206349</v>
      </c>
      <c r="AV79" s="33">
        <f t="shared" si="98"/>
        <v>0.1380456349206349</v>
      </c>
      <c r="AW79" s="2">
        <f t="shared" si="99"/>
        <v>1.8415882334775144</v>
      </c>
      <c r="AX79" s="7">
        <v>2.2000000000000002</v>
      </c>
      <c r="AY79" s="3">
        <f t="shared" si="100"/>
        <v>767.54301558268742</v>
      </c>
    </row>
    <row r="80" spans="1:51" ht="20.25" x14ac:dyDescent="0.3">
      <c r="A80" s="7">
        <v>3</v>
      </c>
      <c r="B80" s="7">
        <v>102</v>
      </c>
      <c r="C80" s="37">
        <v>82</v>
      </c>
      <c r="D80" s="37">
        <v>128</v>
      </c>
      <c r="E80" s="7">
        <v>9.75</v>
      </c>
      <c r="F80" s="2">
        <f t="shared" si="84"/>
        <v>12.291666666666666</v>
      </c>
      <c r="G80" s="2">
        <f t="shared" si="61"/>
        <v>4425</v>
      </c>
      <c r="H80" s="2">
        <v>1.4</v>
      </c>
      <c r="I80" s="7">
        <f t="shared" si="62"/>
        <v>6195</v>
      </c>
      <c r="J80" s="7">
        <v>1.2</v>
      </c>
      <c r="K80" s="4">
        <v>1.75</v>
      </c>
      <c r="L80" s="7">
        <f t="shared" si="85"/>
        <v>0.20625000000000002</v>
      </c>
      <c r="M80" s="2">
        <f t="shared" si="86"/>
        <v>1.3333333333333333</v>
      </c>
      <c r="N80" s="2">
        <f t="shared" si="87"/>
        <v>2.4761904761904758</v>
      </c>
      <c r="O80" s="28">
        <f t="shared" si="88"/>
        <v>1.4438095238095237</v>
      </c>
      <c r="P80" s="2">
        <f t="shared" si="89"/>
        <v>7.1580952380952372</v>
      </c>
      <c r="Q80" s="2">
        <f t="shared" si="63"/>
        <v>6.916666666666667</v>
      </c>
      <c r="R80" s="28">
        <f t="shared" si="90"/>
        <v>10.916666666666668</v>
      </c>
      <c r="S80" s="2">
        <f t="shared" si="91"/>
        <v>12.916666666666668</v>
      </c>
      <c r="T80" s="2">
        <f t="shared" si="92"/>
        <v>6.7233333333333327</v>
      </c>
      <c r="U80" s="2">
        <f t="shared" si="64"/>
        <v>10.723333333333333</v>
      </c>
      <c r="V80" s="2">
        <f t="shared" si="65"/>
        <v>20.723333333333333</v>
      </c>
      <c r="W80" s="7">
        <f t="shared" si="102"/>
        <v>1</v>
      </c>
      <c r="X80" s="2">
        <f t="shared" si="66"/>
        <v>533.37598157595926</v>
      </c>
      <c r="Y80" s="2">
        <f t="shared" si="67"/>
        <v>522.52649733773205</v>
      </c>
      <c r="Z80" s="2">
        <f t="shared" si="93"/>
        <v>346.08954635313165</v>
      </c>
      <c r="AA80" s="2">
        <f t="shared" si="68"/>
        <v>6556.0797735378319</v>
      </c>
      <c r="AB80" s="2">
        <f t="shared" si="69"/>
        <v>6422.7215297762896</v>
      </c>
      <c r="AC80" s="2">
        <f t="shared" si="70"/>
        <v>4254.0173405905762</v>
      </c>
      <c r="AD80" s="2">
        <f t="shared" si="71"/>
        <v>6556.0797735378319</v>
      </c>
      <c r="AE80" s="2">
        <f t="shared" si="72"/>
        <v>6556.0797735378319</v>
      </c>
      <c r="AF80" s="27">
        <f t="shared" si="94"/>
        <v>1</v>
      </c>
      <c r="AG80" s="28">
        <f t="shared" si="73"/>
        <v>22.916666666666668</v>
      </c>
      <c r="AH80" s="28">
        <f t="shared" si="74"/>
        <v>525.91143221548134</v>
      </c>
      <c r="AI80" s="28">
        <f t="shared" si="75"/>
        <v>501.05016451074954</v>
      </c>
      <c r="AJ80" s="28">
        <f t="shared" si="76"/>
        <v>515.21378554292914</v>
      </c>
      <c r="AK80" s="28">
        <f t="shared" si="77"/>
        <v>490.85822477180886</v>
      </c>
      <c r="AL80" s="28">
        <f t="shared" si="103"/>
        <v>325.11442233172971</v>
      </c>
      <c r="AM80" s="28">
        <f t="shared" si="78"/>
        <v>5741.1998016856724</v>
      </c>
      <c r="AN80" s="28">
        <f t="shared" si="79"/>
        <v>6158.7416054446294</v>
      </c>
      <c r="AO80" s="28">
        <f t="shared" si="80"/>
        <v>5624.4171588436438</v>
      </c>
      <c r="AP80" s="28">
        <f t="shared" si="81"/>
        <v>6033.465679486817</v>
      </c>
      <c r="AQ80" s="28">
        <f t="shared" si="82"/>
        <v>3996.1981078275107</v>
      </c>
      <c r="AR80" s="28">
        <f t="shared" si="95"/>
        <v>6158.7416054446294</v>
      </c>
      <c r="AS80" s="27">
        <f t="shared" si="83"/>
        <v>6556.0797735378319</v>
      </c>
      <c r="AT80" s="2">
        <f t="shared" si="96"/>
        <v>3540.8890798610555</v>
      </c>
      <c r="AU80" s="33">
        <f t="shared" si="97"/>
        <v>0.14104042658730159</v>
      </c>
      <c r="AV80" s="33">
        <f t="shared" si="98"/>
        <v>0.14104042658730159</v>
      </c>
      <c r="AW80" s="2">
        <f t="shared" si="99"/>
        <v>1.8436263802144939</v>
      </c>
      <c r="AX80" s="7">
        <v>2.2000000000000002</v>
      </c>
      <c r="AY80" s="3">
        <f t="shared" si="100"/>
        <v>774.45680091729093</v>
      </c>
    </row>
    <row r="81" spans="1:51" ht="20.25" x14ac:dyDescent="0.3">
      <c r="A81" s="7">
        <v>3</v>
      </c>
      <c r="B81" s="7">
        <v>108</v>
      </c>
      <c r="C81" s="37">
        <v>87</v>
      </c>
      <c r="D81" s="37">
        <v>136</v>
      </c>
      <c r="E81" s="7">
        <v>10</v>
      </c>
      <c r="F81" s="2">
        <f t="shared" si="84"/>
        <v>13</v>
      </c>
      <c r="G81" s="2">
        <f t="shared" si="61"/>
        <v>4680</v>
      </c>
      <c r="H81" s="2">
        <v>1.4</v>
      </c>
      <c r="I81" s="7">
        <f t="shared" si="62"/>
        <v>6552</v>
      </c>
      <c r="J81" s="7">
        <v>1.2</v>
      </c>
      <c r="K81" s="4">
        <v>1.75</v>
      </c>
      <c r="L81" s="7">
        <f t="shared" si="85"/>
        <v>0.20625000000000002</v>
      </c>
      <c r="M81" s="2">
        <f t="shared" si="86"/>
        <v>1.3333333333333333</v>
      </c>
      <c r="N81" s="2">
        <f t="shared" si="87"/>
        <v>2.4761904761904758</v>
      </c>
      <c r="O81" s="28">
        <f t="shared" si="88"/>
        <v>1.4209523809523807</v>
      </c>
      <c r="P81" s="2">
        <f t="shared" si="89"/>
        <v>7.1352380952380949</v>
      </c>
      <c r="Q81" s="2">
        <f t="shared" si="63"/>
        <v>6.916666666666667</v>
      </c>
      <c r="R81" s="28">
        <f t="shared" si="90"/>
        <v>10.916666666666668</v>
      </c>
      <c r="S81" s="2">
        <f t="shared" si="91"/>
        <v>12.916666666666668</v>
      </c>
      <c r="T81" s="2">
        <f t="shared" si="92"/>
        <v>6.7633333333333328</v>
      </c>
      <c r="U81" s="2">
        <f t="shared" si="64"/>
        <v>10.763333333333332</v>
      </c>
      <c r="V81" s="2">
        <f t="shared" si="65"/>
        <v>20.763333333333332</v>
      </c>
      <c r="W81" s="7">
        <f t="shared" si="102"/>
        <v>1</v>
      </c>
      <c r="X81" s="2">
        <f t="shared" si="66"/>
        <v>530.22146616003442</v>
      </c>
      <c r="Y81" s="2">
        <f t="shared" si="67"/>
        <v>520.58462122498736</v>
      </c>
      <c r="Z81" s="2">
        <f t="shared" si="93"/>
        <v>345.42281420411285</v>
      </c>
      <c r="AA81" s="2">
        <f t="shared" si="68"/>
        <v>6848.6939379004452</v>
      </c>
      <c r="AB81" s="2">
        <f t="shared" si="69"/>
        <v>6724.2180241560873</v>
      </c>
      <c r="AC81" s="2">
        <f t="shared" si="70"/>
        <v>4461.7113501364583</v>
      </c>
      <c r="AD81" s="2">
        <f t="shared" si="71"/>
        <v>6848.6939379004452</v>
      </c>
      <c r="AE81" s="2">
        <f t="shared" si="72"/>
        <v>6848.6939379004452</v>
      </c>
      <c r="AF81" s="27">
        <f t="shared" si="94"/>
        <v>1</v>
      </c>
      <c r="AG81" s="28">
        <f t="shared" si="73"/>
        <v>22.916666666666668</v>
      </c>
      <c r="AH81" s="28">
        <f t="shared" si="74"/>
        <v>522.80106396186591</v>
      </c>
      <c r="AI81" s="28">
        <f t="shared" si="75"/>
        <v>498.08683184730501</v>
      </c>
      <c r="AJ81" s="28">
        <f t="shared" si="76"/>
        <v>513.29908581344171</v>
      </c>
      <c r="AK81" s="28">
        <f t="shared" si="77"/>
        <v>489.03403812044263</v>
      </c>
      <c r="AL81" s="28">
        <f t="shared" si="103"/>
        <v>324.48809819174244</v>
      </c>
      <c r="AM81" s="28">
        <f t="shared" si="78"/>
        <v>5707.2449482503698</v>
      </c>
      <c r="AN81" s="28">
        <f t="shared" si="79"/>
        <v>6475.1288140149654</v>
      </c>
      <c r="AO81" s="28">
        <f t="shared" si="80"/>
        <v>5603.515020130073</v>
      </c>
      <c r="AP81" s="28">
        <f t="shared" si="81"/>
        <v>6357.4424955657541</v>
      </c>
      <c r="AQ81" s="28">
        <f t="shared" si="82"/>
        <v>4218.3452764926515</v>
      </c>
      <c r="AR81" s="28">
        <f t="shared" si="95"/>
        <v>6475.1288140149654</v>
      </c>
      <c r="AS81" s="27">
        <f t="shared" si="83"/>
        <v>6848.6939379004452</v>
      </c>
      <c r="AT81" s="2">
        <f t="shared" si="96"/>
        <v>3969.7164770760623</v>
      </c>
      <c r="AU81" s="33">
        <f t="shared" si="97"/>
        <v>0.14443452380952382</v>
      </c>
      <c r="AV81" s="33">
        <f t="shared" si="98"/>
        <v>0.14443452380952382</v>
      </c>
      <c r="AW81" s="2">
        <f t="shared" si="99"/>
        <v>1.8459417404429186</v>
      </c>
      <c r="AX81" s="7">
        <v>2.2000000000000002</v>
      </c>
      <c r="AY81" s="3">
        <f t="shared" si="100"/>
        <v>777.61417568399179</v>
      </c>
    </row>
    <row r="82" spans="1:51" ht="20.25" x14ac:dyDescent="0.3">
      <c r="A82" s="7">
        <v>3</v>
      </c>
      <c r="B82" s="7">
        <v>114</v>
      </c>
      <c r="C82" s="37">
        <v>92</v>
      </c>
      <c r="D82" s="37">
        <v>143</v>
      </c>
      <c r="E82" s="7">
        <v>10.5</v>
      </c>
      <c r="F82" s="2">
        <f t="shared" si="84"/>
        <v>13.666666666666666</v>
      </c>
      <c r="G82" s="2">
        <f t="shared" si="61"/>
        <v>4920</v>
      </c>
      <c r="H82" s="2">
        <v>1.4</v>
      </c>
      <c r="I82" s="7">
        <f t="shared" si="62"/>
        <v>6888</v>
      </c>
      <c r="J82" s="7">
        <v>1.2</v>
      </c>
      <c r="K82" s="4">
        <v>1.75</v>
      </c>
      <c r="L82" s="7">
        <f t="shared" si="85"/>
        <v>0.20625000000000002</v>
      </c>
      <c r="M82" s="2">
        <f t="shared" si="86"/>
        <v>1.3333333333333333</v>
      </c>
      <c r="N82" s="2">
        <f t="shared" si="87"/>
        <v>2.4761904761904758</v>
      </c>
      <c r="O82" s="28">
        <f t="shared" si="88"/>
        <v>1.4009523809523809</v>
      </c>
      <c r="P82" s="2">
        <f t="shared" si="89"/>
        <v>7.1152380952380954</v>
      </c>
      <c r="Q82" s="2">
        <f t="shared" si="63"/>
        <v>6.916666666666667</v>
      </c>
      <c r="R82" s="28">
        <f t="shared" si="90"/>
        <v>10.916666666666668</v>
      </c>
      <c r="S82" s="2">
        <f t="shared" si="91"/>
        <v>12.916666666666668</v>
      </c>
      <c r="T82" s="2">
        <f t="shared" si="92"/>
        <v>6.7983333333333329</v>
      </c>
      <c r="U82" s="2">
        <f t="shared" si="64"/>
        <v>10.798333333333332</v>
      </c>
      <c r="V82" s="2">
        <f t="shared" si="65"/>
        <v>20.798333333333332</v>
      </c>
      <c r="W82" s="7">
        <f t="shared" si="102"/>
        <v>1</v>
      </c>
      <c r="X82" s="2">
        <f t="shared" si="66"/>
        <v>527.49171602780575</v>
      </c>
      <c r="Y82" s="2">
        <f t="shared" si="67"/>
        <v>518.89728104197684</v>
      </c>
      <c r="Z82" s="2">
        <f t="shared" si="93"/>
        <v>344.84152731427508</v>
      </c>
      <c r="AA82" s="2">
        <f t="shared" si="68"/>
        <v>6813.4346653591583</v>
      </c>
      <c r="AB82" s="2">
        <f t="shared" si="69"/>
        <v>6702.4232134588683</v>
      </c>
      <c r="AC82" s="2">
        <f t="shared" si="70"/>
        <v>4454.2030611427199</v>
      </c>
      <c r="AD82" s="2">
        <f t="shared" si="71"/>
        <v>6813.4346653591583</v>
      </c>
      <c r="AE82" s="2">
        <f t="shared" si="72"/>
        <v>6813.4346653591583</v>
      </c>
      <c r="AF82" s="27">
        <f t="shared" si="94"/>
        <v>1</v>
      </c>
      <c r="AG82" s="28">
        <f t="shared" si="73"/>
        <v>22.916666666666668</v>
      </c>
      <c r="AH82" s="28">
        <f t="shared" si="74"/>
        <v>520.10951643963028</v>
      </c>
      <c r="AI82" s="28">
        <f t="shared" si="75"/>
        <v>495.52252111702961</v>
      </c>
      <c r="AJ82" s="28">
        <f t="shared" si="76"/>
        <v>511.6353598060204</v>
      </c>
      <c r="AK82" s="28">
        <f t="shared" si="77"/>
        <v>487.44896097882673</v>
      </c>
      <c r="AL82" s="28">
        <f t="shared" si="103"/>
        <v>323.94204081037964</v>
      </c>
      <c r="AM82" s="28">
        <f t="shared" si="78"/>
        <v>5677.862221132631</v>
      </c>
      <c r="AN82" s="28">
        <f t="shared" si="79"/>
        <v>6772.1411219327374</v>
      </c>
      <c r="AO82" s="28">
        <f t="shared" si="80"/>
        <v>5585.3526778823898</v>
      </c>
      <c r="AP82" s="28">
        <f t="shared" si="81"/>
        <v>6661.802466710632</v>
      </c>
      <c r="AQ82" s="28">
        <f t="shared" si="82"/>
        <v>4427.2078910751879</v>
      </c>
      <c r="AR82" s="28">
        <f t="shared" si="95"/>
        <v>6772.1411219327374</v>
      </c>
      <c r="AS82" s="27">
        <f t="shared" si="83"/>
        <v>6813.4346653591583</v>
      </c>
      <c r="AT82" s="2">
        <f t="shared" si="96"/>
        <v>4423.0482969890691</v>
      </c>
      <c r="AU82" s="33">
        <f t="shared" si="97"/>
        <v>0.14762896825396823</v>
      </c>
      <c r="AV82" s="33">
        <f t="shared" si="98"/>
        <v>0.14762896825396823</v>
      </c>
      <c r="AW82" s="2">
        <f t="shared" si="99"/>
        <v>1.8481262218143115</v>
      </c>
      <c r="AX82" s="7">
        <v>2.2000000000000002</v>
      </c>
      <c r="AY82" s="3">
        <f t="shared" si="100"/>
        <v>773.47928903633442</v>
      </c>
    </row>
    <row r="83" spans="1:51" ht="20.25" x14ac:dyDescent="0.3">
      <c r="A83" s="7">
        <v>3</v>
      </c>
      <c r="B83" s="7">
        <v>120</v>
      </c>
      <c r="C83" s="37">
        <v>97</v>
      </c>
      <c r="D83" s="37">
        <v>151</v>
      </c>
      <c r="E83" s="7">
        <v>11</v>
      </c>
      <c r="F83" s="2">
        <f t="shared" si="84"/>
        <v>14.416666666666666</v>
      </c>
      <c r="G83" s="2">
        <f t="shared" si="61"/>
        <v>5190</v>
      </c>
      <c r="H83" s="2">
        <v>1.4</v>
      </c>
      <c r="I83" s="7">
        <f t="shared" si="62"/>
        <v>7265.9999999999991</v>
      </c>
      <c r="J83" s="7">
        <v>1.2</v>
      </c>
      <c r="K83" s="4">
        <v>1.75</v>
      </c>
      <c r="L83" s="7">
        <f t="shared" si="85"/>
        <v>0.20625000000000002</v>
      </c>
      <c r="M83" s="2">
        <f t="shared" si="86"/>
        <v>1.3333333333333333</v>
      </c>
      <c r="N83" s="2">
        <f t="shared" si="87"/>
        <v>2.4761904761904758</v>
      </c>
      <c r="O83" s="28">
        <f t="shared" si="88"/>
        <v>1.378095238095238</v>
      </c>
      <c r="P83" s="2">
        <f t="shared" si="89"/>
        <v>7.0923809523809513</v>
      </c>
      <c r="Q83" s="2">
        <f t="shared" si="63"/>
        <v>6.916666666666667</v>
      </c>
      <c r="R83" s="28">
        <f t="shared" si="90"/>
        <v>10.916666666666668</v>
      </c>
      <c r="S83" s="2">
        <f t="shared" si="91"/>
        <v>12.916666666666668</v>
      </c>
      <c r="T83" s="2">
        <f t="shared" si="92"/>
        <v>6.8383333333333329</v>
      </c>
      <c r="U83" s="2">
        <f t="shared" si="64"/>
        <v>10.838333333333333</v>
      </c>
      <c r="V83" s="2">
        <f t="shared" si="65"/>
        <v>20.838333333333331</v>
      </c>
      <c r="W83" s="7">
        <f t="shared" si="102"/>
        <v>1</v>
      </c>
      <c r="X83" s="2">
        <f t="shared" si="66"/>
        <v>524.40621732328032</v>
      </c>
      <c r="Y83" s="2">
        <f t="shared" si="67"/>
        <v>516.98223648638589</v>
      </c>
      <c r="Z83" s="2">
        <f t="shared" si="93"/>
        <v>344.17959044667992</v>
      </c>
      <c r="AA83" s="2">
        <f t="shared" si="68"/>
        <v>6773.5803070923712</v>
      </c>
      <c r="AB83" s="2">
        <f t="shared" si="69"/>
        <v>6677.6872212824846</v>
      </c>
      <c r="AC83" s="2">
        <f t="shared" si="70"/>
        <v>4445.6530432696163</v>
      </c>
      <c r="AD83" s="2">
        <f t="shared" si="71"/>
        <v>6773.5803070923712</v>
      </c>
      <c r="AE83" s="2">
        <f t="shared" si="72"/>
        <v>6773.5803070923712</v>
      </c>
      <c r="AF83" s="27">
        <f t="shared" si="94"/>
        <v>1</v>
      </c>
      <c r="AG83" s="28">
        <f t="shared" si="73"/>
        <v>22.916666666666668</v>
      </c>
      <c r="AH83" s="28">
        <f t="shared" si="74"/>
        <v>517.06719901468489</v>
      </c>
      <c r="AI83" s="28">
        <f t="shared" si="75"/>
        <v>492.62402233399069</v>
      </c>
      <c r="AJ83" s="28">
        <f t="shared" si="76"/>
        <v>509.74711612843396</v>
      </c>
      <c r="AK83" s="28">
        <f t="shared" si="77"/>
        <v>485.64997972963528</v>
      </c>
      <c r="AL83" s="28">
        <f t="shared" si="103"/>
        <v>323.32022132869929</v>
      </c>
      <c r="AM83" s="28">
        <f t="shared" si="78"/>
        <v>5644.650255910311</v>
      </c>
      <c r="AN83" s="28">
        <f t="shared" si="79"/>
        <v>7101.9963219816991</v>
      </c>
      <c r="AO83" s="28">
        <f t="shared" si="80"/>
        <v>5564.739351068738</v>
      </c>
      <c r="AP83" s="28">
        <f t="shared" si="81"/>
        <v>7001.453874435575</v>
      </c>
      <c r="AQ83" s="28">
        <f t="shared" si="82"/>
        <v>4661.1998574887475</v>
      </c>
      <c r="AR83" s="28">
        <f t="shared" si="95"/>
        <v>7101.9963219816991</v>
      </c>
      <c r="AS83" s="27">
        <f t="shared" si="83"/>
        <v>7101.9963219816991</v>
      </c>
      <c r="AT83" s="2">
        <f t="shared" si="96"/>
        <v>4900.884539600077</v>
      </c>
      <c r="AU83" s="33">
        <f t="shared" si="97"/>
        <v>0.15122271825396824</v>
      </c>
      <c r="AV83" s="33">
        <f t="shared" si="98"/>
        <v>0.15122271825396824</v>
      </c>
      <c r="AW83" s="2">
        <f t="shared" si="99"/>
        <v>1.8505899516196376</v>
      </c>
      <c r="AX83" s="7">
        <v>2.2000000000000002</v>
      </c>
      <c r="AY83" s="3">
        <f t="shared" si="100"/>
        <v>779.02870731758469</v>
      </c>
    </row>
    <row r="84" spans="1:51" ht="20.25" x14ac:dyDescent="0.3">
      <c r="A84" s="7">
        <v>3</v>
      </c>
      <c r="B84" s="7">
        <v>132</v>
      </c>
      <c r="C84" s="37">
        <v>106</v>
      </c>
      <c r="D84" s="37">
        <v>166</v>
      </c>
      <c r="E84" s="7">
        <v>12</v>
      </c>
      <c r="F84" s="2">
        <f t="shared" si="84"/>
        <v>15.833333333333334</v>
      </c>
      <c r="G84" s="2">
        <f t="shared" si="61"/>
        <v>5700</v>
      </c>
      <c r="H84" s="2">
        <v>1.4</v>
      </c>
      <c r="I84" s="7">
        <f t="shared" si="62"/>
        <v>7979.9999999999991</v>
      </c>
      <c r="J84" s="7">
        <v>1.2</v>
      </c>
      <c r="K84" s="4">
        <v>1.75</v>
      </c>
      <c r="L84" s="7">
        <f t="shared" si="85"/>
        <v>0.20625000000000002</v>
      </c>
      <c r="M84" s="2">
        <f t="shared" si="86"/>
        <v>1.3333333333333333</v>
      </c>
      <c r="N84" s="2">
        <f t="shared" si="87"/>
        <v>2.4761904761904758</v>
      </c>
      <c r="O84" s="28">
        <f t="shared" si="88"/>
        <v>1.3352380952380951</v>
      </c>
      <c r="P84" s="2">
        <f t="shared" si="89"/>
        <v>7.0495238095238095</v>
      </c>
      <c r="Q84" s="2">
        <f t="shared" si="63"/>
        <v>6.916666666666667</v>
      </c>
      <c r="R84" s="28">
        <f t="shared" si="90"/>
        <v>10.916666666666668</v>
      </c>
      <c r="S84" s="2">
        <f t="shared" si="91"/>
        <v>12.916666666666668</v>
      </c>
      <c r="T84" s="2">
        <f t="shared" si="92"/>
        <v>6.9133333333333331</v>
      </c>
      <c r="U84" s="2">
        <f t="shared" si="64"/>
        <v>10.913333333333334</v>
      </c>
      <c r="V84" s="2">
        <f t="shared" si="65"/>
        <v>20.913333333333334</v>
      </c>
      <c r="W84" s="7">
        <f t="shared" si="102"/>
        <v>1</v>
      </c>
      <c r="X84" s="2">
        <f t="shared" si="66"/>
        <v>518.71714312377514</v>
      </c>
      <c r="Y84" s="2">
        <f t="shared" si="67"/>
        <v>513.42936528267671</v>
      </c>
      <c r="Z84" s="2">
        <f t="shared" si="93"/>
        <v>342.94528365913595</v>
      </c>
      <c r="AA84" s="2">
        <f t="shared" si="68"/>
        <v>6700.0964320154299</v>
      </c>
      <c r="AB84" s="2">
        <f t="shared" si="69"/>
        <v>6631.7959682345745</v>
      </c>
      <c r="AC84" s="2">
        <f t="shared" si="70"/>
        <v>4429.7099139305064</v>
      </c>
      <c r="AD84" s="2">
        <f t="shared" si="71"/>
        <v>6700.0964320154299</v>
      </c>
      <c r="AE84" s="2">
        <f t="shared" si="72"/>
        <v>6700.0964320154299</v>
      </c>
      <c r="AF84" s="27">
        <f t="shared" si="94"/>
        <v>1</v>
      </c>
      <c r="AG84" s="28">
        <f t="shared" si="73"/>
        <v>22.916666666666668</v>
      </c>
      <c r="AH84" s="28">
        <f t="shared" si="74"/>
        <v>511.45774290194112</v>
      </c>
      <c r="AI84" s="28">
        <f t="shared" si="75"/>
        <v>487.279740510213</v>
      </c>
      <c r="AJ84" s="28">
        <f t="shared" si="76"/>
        <v>506.24396704080715</v>
      </c>
      <c r="AK84" s="28">
        <f t="shared" si="77"/>
        <v>482.3124340534236</v>
      </c>
      <c r="AL84" s="28">
        <f t="shared" si="103"/>
        <v>322.16072101312773</v>
      </c>
      <c r="AM84" s="28">
        <f t="shared" si="78"/>
        <v>5583.4136933461914</v>
      </c>
      <c r="AN84" s="28">
        <f t="shared" si="79"/>
        <v>7715.2625580783724</v>
      </c>
      <c r="AO84" s="28">
        <f t="shared" si="80"/>
        <v>5526.4966401954789</v>
      </c>
      <c r="AP84" s="28">
        <f t="shared" si="81"/>
        <v>7636.6135391792077</v>
      </c>
      <c r="AQ84" s="28">
        <f t="shared" si="82"/>
        <v>5100.8780827078563</v>
      </c>
      <c r="AR84" s="28">
        <f t="shared" si="95"/>
        <v>7715.2625580783724</v>
      </c>
      <c r="AS84" s="27">
        <f t="shared" si="83"/>
        <v>7715.2625580783724</v>
      </c>
      <c r="AT84" s="2">
        <f t="shared" si="96"/>
        <v>5930.0702929160934</v>
      </c>
      <c r="AU84" s="33">
        <f t="shared" si="97"/>
        <v>0.15801091269841269</v>
      </c>
      <c r="AV84" s="33">
        <f t="shared" si="98"/>
        <v>0.15801091269841269</v>
      </c>
      <c r="AW84" s="2">
        <f t="shared" si="99"/>
        <v>1.855261630936335</v>
      </c>
      <c r="AX84" s="7">
        <v>2.2000000000000002</v>
      </c>
      <c r="AY84" s="3">
        <f t="shared" si="100"/>
        <v>795.51110155113383</v>
      </c>
    </row>
    <row r="85" spans="1:51" ht="20.25" x14ac:dyDescent="0.3">
      <c r="A85" s="7">
        <v>3</v>
      </c>
      <c r="B85" s="7">
        <v>144</v>
      </c>
      <c r="C85" s="37">
        <v>116</v>
      </c>
      <c r="D85" s="37">
        <v>180</v>
      </c>
      <c r="E85" s="7">
        <v>13</v>
      </c>
      <c r="F85" s="2">
        <f t="shared" si="84"/>
        <v>17.166666666666668</v>
      </c>
      <c r="G85" s="2">
        <f t="shared" si="61"/>
        <v>6180</v>
      </c>
      <c r="H85" s="2">
        <v>1.4</v>
      </c>
      <c r="I85" s="7">
        <f t="shared" si="62"/>
        <v>8652</v>
      </c>
      <c r="J85" s="7">
        <v>1.2</v>
      </c>
      <c r="K85" s="4">
        <v>1.75</v>
      </c>
      <c r="L85" s="7">
        <f t="shared" si="85"/>
        <v>0.20625000000000002</v>
      </c>
      <c r="M85" s="2">
        <f t="shared" si="86"/>
        <v>1.3333333333333333</v>
      </c>
      <c r="N85" s="2">
        <f t="shared" si="87"/>
        <v>2.4761904761904758</v>
      </c>
      <c r="O85" s="28">
        <f t="shared" si="88"/>
        <v>1.2952380952380953</v>
      </c>
      <c r="P85" s="2">
        <f t="shared" si="89"/>
        <v>7.0095238095238086</v>
      </c>
      <c r="Q85" s="2">
        <f t="shared" si="63"/>
        <v>6.916666666666667</v>
      </c>
      <c r="R85" s="28">
        <f t="shared" si="90"/>
        <v>10.916666666666668</v>
      </c>
      <c r="S85" s="2">
        <f t="shared" si="91"/>
        <v>12.916666666666668</v>
      </c>
      <c r="T85" s="2">
        <f t="shared" si="92"/>
        <v>6.9833333333333325</v>
      </c>
      <c r="U85" s="2">
        <f t="shared" si="64"/>
        <v>10.983333333333333</v>
      </c>
      <c r="V85" s="2">
        <f t="shared" si="65"/>
        <v>20.983333333333334</v>
      </c>
      <c r="W85" s="7">
        <f t="shared" si="102"/>
        <v>1</v>
      </c>
      <c r="X85" s="2">
        <f t="shared" si="66"/>
        <v>513.51759180845329</v>
      </c>
      <c r="Y85" s="2">
        <f t="shared" si="67"/>
        <v>510.15712957070826</v>
      </c>
      <c r="Z85" s="2">
        <f t="shared" si="93"/>
        <v>341.80122473032867</v>
      </c>
      <c r="AA85" s="2">
        <f t="shared" si="68"/>
        <v>6632.9355608591886</v>
      </c>
      <c r="AB85" s="2">
        <f t="shared" si="69"/>
        <v>6589.5295902883154</v>
      </c>
      <c r="AC85" s="2">
        <f t="shared" si="70"/>
        <v>4414.9324861000787</v>
      </c>
      <c r="AD85" s="2">
        <f t="shared" si="71"/>
        <v>6632.9355608591886</v>
      </c>
      <c r="AE85" s="2">
        <f t="shared" si="72"/>
        <v>6632.9355608591886</v>
      </c>
      <c r="AF85" s="27">
        <f t="shared" si="94"/>
        <v>1</v>
      </c>
      <c r="AG85" s="28">
        <f t="shared" si="73"/>
        <v>22.916666666666668</v>
      </c>
      <c r="AH85" s="28">
        <f t="shared" si="74"/>
        <v>506.33095884421289</v>
      </c>
      <c r="AI85" s="28">
        <f t="shared" si="75"/>
        <v>482.39531351703198</v>
      </c>
      <c r="AJ85" s="28">
        <f t="shared" si="76"/>
        <v>503.01752597620731</v>
      </c>
      <c r="AK85" s="28">
        <f t="shared" si="77"/>
        <v>479.23851565733207</v>
      </c>
      <c r="AL85" s="28">
        <f t="shared" si="103"/>
        <v>321.08599898909665</v>
      </c>
      <c r="AM85" s="28">
        <f t="shared" si="78"/>
        <v>5527.4463007159911</v>
      </c>
      <c r="AN85" s="28">
        <f t="shared" si="79"/>
        <v>8281.1195487090499</v>
      </c>
      <c r="AO85" s="28">
        <f t="shared" si="80"/>
        <v>5491.2746585735968</v>
      </c>
      <c r="AP85" s="28">
        <f t="shared" si="81"/>
        <v>8226.9278521175347</v>
      </c>
      <c r="AQ85" s="28">
        <f t="shared" si="82"/>
        <v>5511.9763159794929</v>
      </c>
      <c r="AR85" s="28">
        <f t="shared" si="95"/>
        <v>8281.1195487090499</v>
      </c>
      <c r="AS85" s="27">
        <f t="shared" si="83"/>
        <v>8281.1195487090499</v>
      </c>
      <c r="AT85" s="2">
        <f t="shared" si="96"/>
        <v>7057.2737370241111</v>
      </c>
      <c r="AU85" s="33">
        <f t="shared" si="97"/>
        <v>0.16439980158730161</v>
      </c>
      <c r="AV85" s="33">
        <f t="shared" si="98"/>
        <v>0.16439980158730161</v>
      </c>
      <c r="AW85" s="2">
        <f t="shared" si="99"/>
        <v>1.8596801031632206</v>
      </c>
      <c r="AX85" s="7">
        <v>2.2000000000000002</v>
      </c>
      <c r="AY85" s="3">
        <f t="shared" si="100"/>
        <v>814.09627832036688</v>
      </c>
    </row>
    <row r="86" spans="1:51" ht="20.25" x14ac:dyDescent="0.3">
      <c r="A86" s="7"/>
      <c r="B86" s="7"/>
      <c r="C86" s="7"/>
      <c r="D86" s="2"/>
      <c r="E86" s="2"/>
      <c r="F86" s="2"/>
      <c r="G86" s="7"/>
      <c r="H86" s="7"/>
      <c r="I86" s="7"/>
      <c r="J86" s="7"/>
      <c r="K86" s="2"/>
      <c r="L86" s="2"/>
      <c r="M86" s="2"/>
      <c r="N86" s="28"/>
      <c r="O86" s="2"/>
      <c r="P86" s="2"/>
      <c r="Q86" s="28"/>
      <c r="R86" s="2"/>
      <c r="S86" s="2"/>
      <c r="T86" s="2"/>
      <c r="U86" s="7"/>
      <c r="V86" s="2"/>
      <c r="W86" s="2"/>
      <c r="X86" s="2"/>
      <c r="Y86" s="2"/>
      <c r="Z86" s="2"/>
      <c r="AA86" s="2"/>
      <c r="AB86" s="2"/>
      <c r="AC86" s="2"/>
      <c r="AD86" s="27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7"/>
      <c r="AR86" s="2"/>
      <c r="AS86" s="5"/>
      <c r="AT86" s="7"/>
      <c r="AU86" s="3"/>
    </row>
    <row r="87" spans="1:51" ht="18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</row>
    <row r="88" spans="1:51" ht="131.25" x14ac:dyDescent="0.2">
      <c r="A88" s="7" t="s">
        <v>10</v>
      </c>
      <c r="B88" s="7" t="s">
        <v>82</v>
      </c>
      <c r="C88" s="36" t="s">
        <v>83</v>
      </c>
      <c r="D88" s="36" t="s">
        <v>84</v>
      </c>
      <c r="E88" s="7" t="s">
        <v>12</v>
      </c>
      <c r="F88" s="7" t="s">
        <v>13</v>
      </c>
      <c r="G88" s="7" t="s">
        <v>47</v>
      </c>
      <c r="H88" s="7" t="s">
        <v>14</v>
      </c>
      <c r="I88" s="7" t="s">
        <v>15</v>
      </c>
      <c r="J88" s="7" t="s">
        <v>16</v>
      </c>
      <c r="K88" s="7" t="s">
        <v>17</v>
      </c>
      <c r="L88" s="7" t="s">
        <v>18</v>
      </c>
      <c r="M88" s="7" t="s">
        <v>98</v>
      </c>
      <c r="N88" s="7" t="s">
        <v>99</v>
      </c>
      <c r="O88" s="26" t="s">
        <v>100</v>
      </c>
      <c r="P88" s="7" t="s">
        <v>27</v>
      </c>
      <c r="Q88" s="7" t="s">
        <v>28</v>
      </c>
      <c r="R88" s="26" t="s">
        <v>101</v>
      </c>
      <c r="S88" s="7" t="s">
        <v>65</v>
      </c>
      <c r="T88" s="7" t="s">
        <v>30</v>
      </c>
      <c r="U88" s="7" t="s">
        <v>31</v>
      </c>
      <c r="V88" s="7" t="s">
        <v>32</v>
      </c>
      <c r="W88" s="7" t="s">
        <v>33</v>
      </c>
      <c r="X88" s="7" t="s">
        <v>34</v>
      </c>
      <c r="Y88" s="7" t="s">
        <v>35</v>
      </c>
      <c r="Z88" s="7" t="s">
        <v>66</v>
      </c>
      <c r="AA88" s="7" t="s">
        <v>37</v>
      </c>
      <c r="AB88" s="7" t="s">
        <v>38</v>
      </c>
      <c r="AC88" s="7" t="s">
        <v>39</v>
      </c>
      <c r="AD88" s="7" t="s">
        <v>40</v>
      </c>
      <c r="AE88" s="7" t="s">
        <v>41</v>
      </c>
      <c r="AF88" s="26" t="s">
        <v>67</v>
      </c>
      <c r="AG88" s="26" t="s">
        <v>68</v>
      </c>
      <c r="AH88" s="26" t="s">
        <v>69</v>
      </c>
      <c r="AI88" s="7" t="s">
        <v>70</v>
      </c>
      <c r="AJ88" s="26" t="s">
        <v>71</v>
      </c>
      <c r="AK88" s="26" t="s">
        <v>72</v>
      </c>
      <c r="AL88" s="26" t="s">
        <v>73</v>
      </c>
      <c r="AM88" s="26" t="s">
        <v>74</v>
      </c>
      <c r="AN88" s="26" t="s">
        <v>75</v>
      </c>
      <c r="AO88" s="26" t="s">
        <v>76</v>
      </c>
      <c r="AP88" s="26" t="s">
        <v>77</v>
      </c>
      <c r="AQ88" s="26" t="s">
        <v>78</v>
      </c>
      <c r="AR88" s="26" t="s">
        <v>79</v>
      </c>
      <c r="AS88" s="26" t="s">
        <v>80</v>
      </c>
      <c r="AT88" s="7" t="s">
        <v>21</v>
      </c>
      <c r="AU88" s="26" t="s">
        <v>90</v>
      </c>
      <c r="AV88" s="26" t="s">
        <v>89</v>
      </c>
      <c r="AW88" s="7" t="s">
        <v>22</v>
      </c>
      <c r="AX88" s="7" t="s">
        <v>23</v>
      </c>
      <c r="AY88" s="7" t="s">
        <v>24</v>
      </c>
    </row>
    <row r="89" spans="1:51" ht="20.25" x14ac:dyDescent="0.3">
      <c r="A89" s="7">
        <v>4</v>
      </c>
      <c r="B89" s="7">
        <v>18</v>
      </c>
      <c r="C89" s="27">
        <v>14</v>
      </c>
      <c r="D89" s="27">
        <v>23</v>
      </c>
      <c r="E89" s="7">
        <v>2.75</v>
      </c>
      <c r="F89" s="2">
        <f>($D89+2*$E89)/12</f>
        <v>2.375</v>
      </c>
      <c r="G89" s="2">
        <f t="shared" ref="G89:G111" si="104">$B$4*$A89*$F89</f>
        <v>1140</v>
      </c>
      <c r="H89" s="2">
        <v>1.4</v>
      </c>
      <c r="I89" s="7">
        <f t="shared" ref="I89:I111" si="105">$G89*$H89</f>
        <v>1596</v>
      </c>
      <c r="J89" s="7">
        <v>1.2</v>
      </c>
      <c r="K89" s="7">
        <v>1.1499999999999999</v>
      </c>
      <c r="L89" s="7">
        <f>0.33*(1-0.125*$A89)</f>
        <v>0.16500000000000001</v>
      </c>
      <c r="M89" s="2">
        <f>($L$7-$C$7)/$K89</f>
        <v>2.0289855072463765</v>
      </c>
      <c r="N89" s="2">
        <f>($E$7-$C$7)/$K89</f>
        <v>3.7681159420289854</v>
      </c>
      <c r="O89" s="28">
        <f>($F$7-$B$7-0.06*($D89/12))/$K89</f>
        <v>2.6536231884057968</v>
      </c>
      <c r="P89" s="2">
        <f>($G$7-$B$7-0.06*$D89/12)/$K89</f>
        <v>11.34927536231884</v>
      </c>
      <c r="Q89" s="2">
        <f t="shared" ref="Q89:Q111" si="106">$C$7+$K89*$A89</f>
        <v>6.2666666666666666</v>
      </c>
      <c r="R89" s="28">
        <f>IF($A89&lt;$M89,$Q89,$Q89+$L$7)</f>
        <v>10.266666666666666</v>
      </c>
      <c r="S89" s="2">
        <f>IF($A89&lt;$N89,$Q89,$Q89+$E$7)</f>
        <v>12.266666666666666</v>
      </c>
      <c r="T89" s="2">
        <f>$B$7+$K89*$A89+0.06*$D89/12</f>
        <v>5.5483333333333329</v>
      </c>
      <c r="U89" s="2">
        <f t="shared" ref="U89:U111" si="107">$T89+$F$7</f>
        <v>9.548333333333332</v>
      </c>
      <c r="V89" s="2">
        <f t="shared" ref="V89:V111" si="108">$T89+$G$7</f>
        <v>19.548333333333332</v>
      </c>
      <c r="W89" s="7">
        <f>IF($A89&lt;$N89,0.5,1)</f>
        <v>1</v>
      </c>
      <c r="X89" s="2">
        <f t="shared" ref="X89:X111" si="109">($W89*$H$7*(1+$L89)*$J89)/($S89*$T89)</f>
        <v>657.30667258740721</v>
      </c>
      <c r="Y89" s="2">
        <f t="shared" ref="Y89:Y111" si="110">($W89*$I$7*(1+$L89)*$J89)/($S89*$U89)</f>
        <v>596.79206478101514</v>
      </c>
      <c r="Z89" s="2">
        <f>(2*$W89*$H$7*(1+$L89)*$J89)/($S89*$V89)</f>
        <v>373.12199045843272</v>
      </c>
      <c r="AA89" s="2">
        <f t="shared" ref="AA89:AA111" si="111">IF($S89&gt;$F89,$F89*$X89,$S89*$X89)</f>
        <v>1561.1033473950922</v>
      </c>
      <c r="AB89" s="2">
        <f t="shared" ref="AB89:AB111" si="112">IF($S89&gt;$F89,$F89*$Y89,$S89*$Y89)</f>
        <v>1417.381153854911</v>
      </c>
      <c r="AC89" s="2">
        <f t="shared" ref="AC89:AC111" si="113">IF($S89&gt;$F89,$F89*$Z89,$S89*$Z89)</f>
        <v>886.16472733877777</v>
      </c>
      <c r="AD89" s="2">
        <f t="shared" ref="AD89:AD111" si="114">IF($AA89&gt;$AC89,$AA89,$AC89)</f>
        <v>1561.1033473950922</v>
      </c>
      <c r="AE89" s="2">
        <f t="shared" ref="AE89:AE111" si="115">IF($AD89&gt;$AB89,$AD89,$AB89)</f>
        <v>1561.1033473950922</v>
      </c>
      <c r="AF89" s="27">
        <f>IF($A89&lt;$M89,0.5,1)</f>
        <v>1</v>
      </c>
      <c r="AG89" s="28">
        <f t="shared" ref="AG89:AG111" si="116">2*$E$7+$L$7+$C$7+$K89*$A89</f>
        <v>22.266666666666666</v>
      </c>
      <c r="AH89" s="28">
        <f t="shared" ref="AH89:AH111" si="117">($AF89*$H$7*(1+$L89))/($R89*$T89)</f>
        <v>654.4611891562929</v>
      </c>
      <c r="AI89" s="28">
        <f t="shared" ref="AI89:AI111" si="118">($AF89*2*$H$7*(1+$L89))/($AG89*$T89)</f>
        <v>603.51510856328809</v>
      </c>
      <c r="AJ89" s="28">
        <f t="shared" ref="AJ89:AJ111" si="119">($AF89*$I$7*(1+$L89))/($R89*$U89)</f>
        <v>594.20854934906265</v>
      </c>
      <c r="AK89" s="28">
        <f t="shared" ref="AK89:AK111" si="120">($AF89*2*$I$7*(1+$L89))/($AG89*$U89)</f>
        <v>547.95279401051289</v>
      </c>
      <c r="AL89" s="28">
        <f>($AF89*4*$H$7*(1+$L89))/($AG89*$V89)</f>
        <v>342.58705710754299</v>
      </c>
      <c r="AM89" s="28">
        <f t="shared" ref="AM89:AM111" si="121" xml:space="preserve"> IF($R89&gt;$F89,$F89*$AH89,$R89*$AH89)</f>
        <v>1554.3453242461956</v>
      </c>
      <c r="AN89" s="28">
        <f t="shared" ref="AN89:AN111" si="122" xml:space="preserve"> IF($AG89&gt;$F89,$F89*$AI89,$AG89*$AI89)</f>
        <v>1433.3483828378091</v>
      </c>
      <c r="AO89" s="28">
        <f t="shared" ref="AO89:AO111" si="123" xml:space="preserve"> IF($R89&gt;$F89,$F89*$AJ89,$R89*$AJ89)</f>
        <v>1411.2453047040237</v>
      </c>
      <c r="AP89" s="28">
        <f t="shared" ref="AP89:AP111" si="124" xml:space="preserve"> IF($AG89&gt;$F89,$F89*$AK89,$AG89*$AK89)</f>
        <v>1301.387885774968</v>
      </c>
      <c r="AQ89" s="28">
        <f t="shared" ref="AQ89:AQ111" si="125" xml:space="preserve"> IF($AG89&gt;$F89,$F89*$AL89,$AG89*$AL89)</f>
        <v>813.64426063041458</v>
      </c>
      <c r="AR89" s="28">
        <f>MAX($AM89,$AN89,$AO89,$AP89,$AQ89)</f>
        <v>1554.3453242461956</v>
      </c>
      <c r="AS89" s="27">
        <f t="shared" ref="AS89:AS111" si="126">IF($AR89&gt;$AE89,$AR89,$AE89)</f>
        <v>1561.1033473950922</v>
      </c>
      <c r="AT89" s="2">
        <f>PI()*($B89/(2*12))^2*62.4</f>
        <v>110.26990214100174</v>
      </c>
      <c r="AU89" s="33">
        <f>0.23*($N$7/$H89)*(1+0.35*$N$7*($F89/$A89))</f>
        <v>9.0678013392857151E-2</v>
      </c>
      <c r="AV89" s="33">
        <f>IF(AU89&gt;0.33,0.33,AU89)</f>
        <v>9.0678013392857151E-2</v>
      </c>
      <c r="AW89" s="2">
        <f>$Q$7/($P$7-$O$7*AV89)</f>
        <v>1.8099405585963255</v>
      </c>
      <c r="AX89" s="7">
        <v>2.4</v>
      </c>
      <c r="AY89" s="3">
        <f>(12/$D89)*(($I89+$AT89)/$AW89+$AS89/$AX89)</f>
        <v>831.22499543352887</v>
      </c>
    </row>
    <row r="90" spans="1:51" ht="20.25" x14ac:dyDescent="0.3">
      <c r="A90" s="7">
        <v>4</v>
      </c>
      <c r="B90" s="7">
        <v>24</v>
      </c>
      <c r="C90" s="27">
        <v>19</v>
      </c>
      <c r="D90" s="27">
        <v>30</v>
      </c>
      <c r="E90" s="7">
        <v>3.25</v>
      </c>
      <c r="F90" s="2">
        <f t="shared" ref="F90:F111" si="127">($D90+2*$E90)/12</f>
        <v>3.0416666666666665</v>
      </c>
      <c r="G90" s="2">
        <f t="shared" si="104"/>
        <v>1460</v>
      </c>
      <c r="H90" s="2">
        <v>1.4</v>
      </c>
      <c r="I90" s="7">
        <f t="shared" si="105"/>
        <v>2043.9999999999998</v>
      </c>
      <c r="J90" s="7">
        <v>1.2</v>
      </c>
      <c r="K90" s="7">
        <f>(1.75-1.15)*(($D90-24)/(96-24))+1.15</f>
        <v>1.2</v>
      </c>
      <c r="L90" s="7">
        <f t="shared" ref="L90:L111" si="128">0.33*(1-0.125*$A90)</f>
        <v>0.16500000000000001</v>
      </c>
      <c r="M90" s="2">
        <f t="shared" ref="M90:M111" si="129">($L$7-$C$7)/$K90</f>
        <v>1.9444444444444442</v>
      </c>
      <c r="N90" s="2">
        <f t="shared" ref="N90:N111" si="130">($E$7-$C$7)/$K90</f>
        <v>3.6111111111111112</v>
      </c>
      <c r="O90" s="28">
        <f t="shared" ref="O90:O111" si="131">($F$7-$B$7-0.06*($D90/12))/$K90</f>
        <v>2.5138888888888888</v>
      </c>
      <c r="P90" s="2">
        <f t="shared" ref="P90:P111" si="132">($G$7-$B$7-0.06*$D90/12)/$K90</f>
        <v>10.847222222222221</v>
      </c>
      <c r="Q90" s="2">
        <f t="shared" si="106"/>
        <v>6.4666666666666668</v>
      </c>
      <c r="R90" s="28">
        <f t="shared" ref="R90:R111" si="133">IF($A90&lt;$M90,$Q90,$Q90+$L$7)</f>
        <v>10.466666666666667</v>
      </c>
      <c r="S90" s="2">
        <f t="shared" ref="S90:S111" si="134">IF($A90&lt;$N90,$Q90,$Q90+$E$7)</f>
        <v>12.466666666666667</v>
      </c>
      <c r="T90" s="2">
        <f t="shared" ref="T90:T111" si="135">$B$7+$K90*$A90+0.06*$D90/12</f>
        <v>5.7833333333333332</v>
      </c>
      <c r="U90" s="2">
        <f t="shared" si="107"/>
        <v>9.7833333333333332</v>
      </c>
      <c r="V90" s="2">
        <f t="shared" si="108"/>
        <v>19.783333333333331</v>
      </c>
      <c r="W90" s="7">
        <f>IF($A90&lt;$N90,0.5,1)</f>
        <v>1</v>
      </c>
      <c r="X90" s="2">
        <f t="shared" si="109"/>
        <v>620.48112931313472</v>
      </c>
      <c r="Y90" s="2">
        <f t="shared" si="110"/>
        <v>573.11262742668691</v>
      </c>
      <c r="Z90" s="2">
        <f t="shared" ref="Z90:Z111" si="136">(2*$W90*$H$7*(1+$L90)*$J90)/($S90*$V90)</f>
        <v>362.77498209209398</v>
      </c>
      <c r="AA90" s="2">
        <f t="shared" si="111"/>
        <v>1887.2967683274514</v>
      </c>
      <c r="AB90" s="2">
        <f t="shared" si="112"/>
        <v>1743.217575089506</v>
      </c>
      <c r="AC90" s="2">
        <f t="shared" si="113"/>
        <v>1103.4405705301192</v>
      </c>
      <c r="AD90" s="2">
        <f t="shared" si="114"/>
        <v>1887.2967683274514</v>
      </c>
      <c r="AE90" s="2">
        <f t="shared" si="115"/>
        <v>1887.2967683274514</v>
      </c>
      <c r="AF90" s="27">
        <f t="shared" ref="AF90:AF111" si="137">IF($A90&lt;$M90,0.5,1)</f>
        <v>1</v>
      </c>
      <c r="AG90" s="28">
        <f t="shared" si="116"/>
        <v>22.466666666666669</v>
      </c>
      <c r="AH90" s="28">
        <f t="shared" si="117"/>
        <v>615.87033535857847</v>
      </c>
      <c r="AI90" s="28">
        <f t="shared" si="118"/>
        <v>573.83764184745883</v>
      </c>
      <c r="AJ90" s="28">
        <f t="shared" si="119"/>
        <v>568.85382870907881</v>
      </c>
      <c r="AK90" s="28">
        <f t="shared" si="120"/>
        <v>530.02997689807341</v>
      </c>
      <c r="AL90" s="28">
        <f>($AF90*4*$H$7*(1+$L90))/($AG90*$V90)</f>
        <v>335.50406355698101</v>
      </c>
      <c r="AM90" s="28">
        <f t="shared" si="121"/>
        <v>1873.2722700490094</v>
      </c>
      <c r="AN90" s="28">
        <f t="shared" si="122"/>
        <v>1745.4228272860205</v>
      </c>
      <c r="AO90" s="28">
        <f t="shared" si="123"/>
        <v>1730.2637289901147</v>
      </c>
      <c r="AP90" s="28">
        <f t="shared" si="124"/>
        <v>1612.1745130649733</v>
      </c>
      <c r="AQ90" s="28">
        <f t="shared" si="125"/>
        <v>1020.4915266524838</v>
      </c>
      <c r="AR90" s="28">
        <f t="shared" ref="AR90:AR111" si="138">MAX($AM90,$AN90,$AO90,$AP90,$AQ90)</f>
        <v>1873.2722700490094</v>
      </c>
      <c r="AS90" s="27">
        <f t="shared" si="126"/>
        <v>1887.2967683274514</v>
      </c>
      <c r="AT90" s="2">
        <f t="shared" ref="AT90:AT111" si="139">PI()*($B90/(2*12))^2*62.4</f>
        <v>196.03538158400309</v>
      </c>
      <c r="AU90" s="33">
        <f t="shared" ref="AU90:AU111" si="140">0.23*($N$7/$H90)*(1+0.35*$N$7*($F90/$A90))</f>
        <v>9.3073846726190471E-2</v>
      </c>
      <c r="AV90" s="33">
        <f t="shared" ref="AV90:AV111" si="141">IF(AU90&gt;0.33,0.33,AU90)</f>
        <v>9.3073846726190471E-2</v>
      </c>
      <c r="AW90" s="2">
        <f t="shared" ref="AW90:AW111" si="142">$Q$7/($P$7-$O$7*AV90)</f>
        <v>1.8115151441803305</v>
      </c>
      <c r="AX90" s="7">
        <v>2.2000000000000002</v>
      </c>
      <c r="AY90" s="3">
        <f t="shared" ref="AY90:AY111" si="143">(12/$D90)*(($I90+$AT90)/$AW90+$AS90/$AX90)</f>
        <v>837.76626470418296</v>
      </c>
    </row>
    <row r="91" spans="1:51" ht="20.25" x14ac:dyDescent="0.3">
      <c r="A91" s="7">
        <v>4</v>
      </c>
      <c r="B91" s="7">
        <v>27</v>
      </c>
      <c r="C91" s="27">
        <v>22</v>
      </c>
      <c r="D91" s="27">
        <v>34</v>
      </c>
      <c r="E91" s="7">
        <v>3.5</v>
      </c>
      <c r="F91" s="2">
        <f t="shared" si="127"/>
        <v>3.4166666666666665</v>
      </c>
      <c r="G91" s="2">
        <f t="shared" si="104"/>
        <v>1640</v>
      </c>
      <c r="H91" s="2">
        <v>1.4</v>
      </c>
      <c r="I91" s="7">
        <f t="shared" si="105"/>
        <v>2296</v>
      </c>
      <c r="J91" s="7">
        <v>1.2</v>
      </c>
      <c r="K91" s="4">
        <f t="shared" ref="K91:K101" si="144">(1.75-1.15)*(($D91-24)/(96-24))+1.15</f>
        <v>1.2333333333333332</v>
      </c>
      <c r="L91" s="7">
        <f t="shared" si="128"/>
        <v>0.16500000000000001</v>
      </c>
      <c r="M91" s="2">
        <f t="shared" si="129"/>
        <v>1.8918918918918919</v>
      </c>
      <c r="N91" s="2">
        <f t="shared" si="130"/>
        <v>3.5135135135135136</v>
      </c>
      <c r="O91" s="28">
        <f t="shared" si="131"/>
        <v>2.42972972972973</v>
      </c>
      <c r="P91" s="2">
        <f t="shared" si="132"/>
        <v>10.53783783783784</v>
      </c>
      <c r="Q91" s="2">
        <f t="shared" si="106"/>
        <v>6.6</v>
      </c>
      <c r="R91" s="28">
        <f t="shared" si="133"/>
        <v>10.6</v>
      </c>
      <c r="S91" s="2">
        <f t="shared" si="134"/>
        <v>12.6</v>
      </c>
      <c r="T91" s="2">
        <f t="shared" si="135"/>
        <v>5.9366666666666656</v>
      </c>
      <c r="U91" s="2">
        <f t="shared" si="107"/>
        <v>9.9366666666666656</v>
      </c>
      <c r="V91" s="2">
        <f t="shared" si="108"/>
        <v>19.936666666666667</v>
      </c>
      <c r="W91" s="7">
        <f t="shared" ref="W91:W111" si="145">IF($A91&lt;$N91,0.5,1)</f>
        <v>1</v>
      </c>
      <c r="X91" s="2">
        <f t="shared" si="109"/>
        <v>598.0588754311384</v>
      </c>
      <c r="Y91" s="2">
        <f t="shared" si="110"/>
        <v>558.29779077011551</v>
      </c>
      <c r="Z91" s="2">
        <f t="shared" si="136"/>
        <v>356.1755081567822</v>
      </c>
      <c r="AA91" s="2">
        <f t="shared" si="111"/>
        <v>2043.3678243897227</v>
      </c>
      <c r="AB91" s="2">
        <f t="shared" si="112"/>
        <v>1907.5174517978946</v>
      </c>
      <c r="AC91" s="2">
        <f t="shared" si="113"/>
        <v>1216.9329862023392</v>
      </c>
      <c r="AD91" s="2">
        <f t="shared" si="114"/>
        <v>2043.3678243897227</v>
      </c>
      <c r="AE91" s="2">
        <f t="shared" si="115"/>
        <v>2043.3678243897227</v>
      </c>
      <c r="AF91" s="27">
        <f t="shared" si="137"/>
        <v>1</v>
      </c>
      <c r="AG91" s="28">
        <f t="shared" si="116"/>
        <v>22.6</v>
      </c>
      <c r="AH91" s="28">
        <f t="shared" si="117"/>
        <v>592.41681056858044</v>
      </c>
      <c r="AI91" s="28">
        <f t="shared" si="118"/>
        <v>555.71842407318161</v>
      </c>
      <c r="AJ91" s="28">
        <f t="shared" si="119"/>
        <v>553.03083047983148</v>
      </c>
      <c r="AK91" s="28">
        <f t="shared" si="120"/>
        <v>518.77228345895696</v>
      </c>
      <c r="AL91" s="28">
        <f t="shared" ref="AL91:AL111" si="146">($AF91*4*$H$7*(1+$L91))/($AG91*$V91)</f>
        <v>330.95954297754093</v>
      </c>
      <c r="AM91" s="28">
        <f t="shared" si="121"/>
        <v>2024.0907694426498</v>
      </c>
      <c r="AN91" s="28">
        <f t="shared" si="122"/>
        <v>1898.7046155833705</v>
      </c>
      <c r="AO91" s="28">
        <f t="shared" si="123"/>
        <v>1889.5220041394241</v>
      </c>
      <c r="AP91" s="28">
        <f t="shared" si="124"/>
        <v>1772.4719684847696</v>
      </c>
      <c r="AQ91" s="28">
        <f t="shared" si="125"/>
        <v>1130.7784385065981</v>
      </c>
      <c r="AR91" s="28">
        <f t="shared" si="138"/>
        <v>2024.0907694426498</v>
      </c>
      <c r="AS91" s="27">
        <f t="shared" si="126"/>
        <v>2043.3678243897227</v>
      </c>
      <c r="AT91" s="2">
        <f t="shared" si="139"/>
        <v>248.1072798172539</v>
      </c>
      <c r="AU91" s="33">
        <f t="shared" si="140"/>
        <v>9.4421502976190466E-2</v>
      </c>
      <c r="AV91" s="33">
        <f t="shared" si="141"/>
        <v>9.4421502976190466E-2</v>
      </c>
      <c r="AW91" s="2">
        <f t="shared" si="142"/>
        <v>1.8124020531172482</v>
      </c>
      <c r="AX91" s="7">
        <v>2.2000000000000002</v>
      </c>
      <c r="AY91" s="3">
        <f t="shared" si="143"/>
        <v>823.24405020722372</v>
      </c>
    </row>
    <row r="92" spans="1:51" ht="20.25" x14ac:dyDescent="0.3">
      <c r="A92" s="7">
        <v>4</v>
      </c>
      <c r="B92" s="7">
        <v>30</v>
      </c>
      <c r="C92" s="37">
        <v>24</v>
      </c>
      <c r="D92" s="37">
        <v>38</v>
      </c>
      <c r="E92" s="7">
        <v>3.75</v>
      </c>
      <c r="F92" s="2">
        <f t="shared" si="127"/>
        <v>3.7916666666666665</v>
      </c>
      <c r="G92" s="2">
        <f t="shared" si="104"/>
        <v>1820</v>
      </c>
      <c r="H92" s="2">
        <v>1.4</v>
      </c>
      <c r="I92" s="7">
        <f t="shared" si="105"/>
        <v>2548</v>
      </c>
      <c r="J92" s="7">
        <v>1.2</v>
      </c>
      <c r="K92" s="4">
        <f t="shared" si="144"/>
        <v>1.2666666666666666</v>
      </c>
      <c r="L92" s="7">
        <f t="shared" si="128"/>
        <v>0.16500000000000001</v>
      </c>
      <c r="M92" s="2">
        <f t="shared" si="129"/>
        <v>1.8421052631578947</v>
      </c>
      <c r="N92" s="2">
        <f t="shared" si="130"/>
        <v>3.4210526315789473</v>
      </c>
      <c r="O92" s="28">
        <f t="shared" si="131"/>
        <v>2.35</v>
      </c>
      <c r="P92" s="2">
        <f t="shared" si="132"/>
        <v>10.244736842105263</v>
      </c>
      <c r="Q92" s="2">
        <f t="shared" si="106"/>
        <v>6.7333333333333334</v>
      </c>
      <c r="R92" s="28">
        <f t="shared" si="133"/>
        <v>10.733333333333334</v>
      </c>
      <c r="S92" s="2">
        <f t="shared" si="134"/>
        <v>12.733333333333334</v>
      </c>
      <c r="T92" s="2">
        <f t="shared" si="135"/>
        <v>6.09</v>
      </c>
      <c r="U92" s="2">
        <f t="shared" si="107"/>
        <v>10.09</v>
      </c>
      <c r="V92" s="2">
        <f t="shared" si="108"/>
        <v>20.09</v>
      </c>
      <c r="W92" s="7">
        <f t="shared" si="145"/>
        <v>1</v>
      </c>
      <c r="X92" s="2">
        <f t="shared" si="109"/>
        <v>576.8962938127047</v>
      </c>
      <c r="Y92" s="2">
        <f t="shared" si="110"/>
        <v>544.05637223107215</v>
      </c>
      <c r="Z92" s="2">
        <f t="shared" si="136"/>
        <v>349.75594119655267</v>
      </c>
      <c r="AA92" s="2">
        <f t="shared" si="111"/>
        <v>2187.3984473731721</v>
      </c>
      <c r="AB92" s="2">
        <f t="shared" si="112"/>
        <v>2062.8804113761485</v>
      </c>
      <c r="AC92" s="2">
        <f t="shared" si="113"/>
        <v>1326.1579437035955</v>
      </c>
      <c r="AD92" s="2">
        <f t="shared" si="114"/>
        <v>2187.3984473731721</v>
      </c>
      <c r="AE92" s="2">
        <f t="shared" si="115"/>
        <v>2187.3984473731721</v>
      </c>
      <c r="AF92" s="27">
        <f t="shared" si="137"/>
        <v>1</v>
      </c>
      <c r="AG92" s="28">
        <f t="shared" si="116"/>
        <v>22.733333333333334</v>
      </c>
      <c r="AH92" s="28">
        <f t="shared" si="117"/>
        <v>570.32708135728058</v>
      </c>
      <c r="AI92" s="28">
        <f t="shared" si="118"/>
        <v>538.54932609103912</v>
      </c>
      <c r="AJ92" s="28">
        <f t="shared" si="119"/>
        <v>537.86111333403096</v>
      </c>
      <c r="AK92" s="28">
        <f t="shared" si="120"/>
        <v>507.89231229782399</v>
      </c>
      <c r="AL92" s="28">
        <f t="shared" si="146"/>
        <v>326.50725693324324</v>
      </c>
      <c r="AM92" s="28">
        <f t="shared" si="121"/>
        <v>2162.4901834796888</v>
      </c>
      <c r="AN92" s="28">
        <f t="shared" si="122"/>
        <v>2041.9995280951898</v>
      </c>
      <c r="AO92" s="28">
        <f t="shared" si="123"/>
        <v>2039.3900547248672</v>
      </c>
      <c r="AP92" s="28">
        <f t="shared" si="124"/>
        <v>1925.7583507959159</v>
      </c>
      <c r="AQ92" s="28">
        <f t="shared" si="125"/>
        <v>1238.0066825385472</v>
      </c>
      <c r="AR92" s="28">
        <f t="shared" si="138"/>
        <v>2162.4901834796888</v>
      </c>
      <c r="AS92" s="27">
        <f t="shared" si="126"/>
        <v>2187.3984473731721</v>
      </c>
      <c r="AT92" s="2">
        <f t="shared" si="139"/>
        <v>306.30528372500481</v>
      </c>
      <c r="AU92" s="33">
        <f t="shared" si="140"/>
        <v>9.5769159226190462E-2</v>
      </c>
      <c r="AV92" s="33">
        <f t="shared" si="141"/>
        <v>9.5769159226190462E-2</v>
      </c>
      <c r="AW92" s="2">
        <f t="shared" si="142"/>
        <v>1.8132898309321019</v>
      </c>
      <c r="AX92" s="7">
        <v>2.2000000000000002</v>
      </c>
      <c r="AY92" s="3">
        <f t="shared" si="143"/>
        <v>811.06585217414317</v>
      </c>
    </row>
    <row r="93" spans="1:51" ht="20.25" x14ac:dyDescent="0.3">
      <c r="A93" s="7">
        <v>4</v>
      </c>
      <c r="B93" s="7">
        <v>33</v>
      </c>
      <c r="C93" s="37">
        <v>27</v>
      </c>
      <c r="D93" s="37">
        <v>42</v>
      </c>
      <c r="E93" s="7">
        <v>3.75</v>
      </c>
      <c r="F93" s="2">
        <f t="shared" si="127"/>
        <v>4.125</v>
      </c>
      <c r="G93" s="2">
        <f t="shared" si="104"/>
        <v>1980</v>
      </c>
      <c r="H93" s="2">
        <v>1.4</v>
      </c>
      <c r="I93" s="7">
        <f t="shared" si="105"/>
        <v>2772</v>
      </c>
      <c r="J93" s="7">
        <v>1.2</v>
      </c>
      <c r="K93" s="4">
        <f t="shared" si="144"/>
        <v>1.2999999999999998</v>
      </c>
      <c r="L93" s="7">
        <f t="shared" si="128"/>
        <v>0.16500000000000001</v>
      </c>
      <c r="M93" s="2">
        <f t="shared" si="129"/>
        <v>1.7948717948717949</v>
      </c>
      <c r="N93" s="2">
        <f t="shared" si="130"/>
        <v>3.3333333333333335</v>
      </c>
      <c r="O93" s="28">
        <f t="shared" si="131"/>
        <v>2.2743589743589747</v>
      </c>
      <c r="P93" s="2">
        <f t="shared" si="132"/>
        <v>9.9666666666666668</v>
      </c>
      <c r="Q93" s="2">
        <f t="shared" si="106"/>
        <v>6.8666666666666663</v>
      </c>
      <c r="R93" s="28">
        <f t="shared" si="133"/>
        <v>10.866666666666667</v>
      </c>
      <c r="S93" s="2">
        <f t="shared" si="134"/>
        <v>12.866666666666667</v>
      </c>
      <c r="T93" s="2">
        <f t="shared" si="135"/>
        <v>6.2433333333333323</v>
      </c>
      <c r="U93" s="2">
        <f t="shared" si="107"/>
        <v>10.243333333333332</v>
      </c>
      <c r="V93" s="2">
        <f t="shared" si="108"/>
        <v>20.243333333333332</v>
      </c>
      <c r="W93" s="7">
        <f t="shared" si="145"/>
        <v>1</v>
      </c>
      <c r="X93" s="2">
        <f t="shared" si="109"/>
        <v>556.89661372821865</v>
      </c>
      <c r="Y93" s="2">
        <f t="shared" si="110"/>
        <v>530.3588500208233</v>
      </c>
      <c r="Z93" s="2">
        <f t="shared" si="136"/>
        <v>343.50975053942153</v>
      </c>
      <c r="AA93" s="2">
        <f t="shared" si="111"/>
        <v>2297.1985316289019</v>
      </c>
      <c r="AB93" s="2">
        <f t="shared" si="112"/>
        <v>2187.7302563358962</v>
      </c>
      <c r="AC93" s="2">
        <f t="shared" si="113"/>
        <v>1416.9777209751139</v>
      </c>
      <c r="AD93" s="2">
        <f t="shared" si="114"/>
        <v>2297.1985316289019</v>
      </c>
      <c r="AE93" s="2">
        <f t="shared" si="115"/>
        <v>2297.1985316289019</v>
      </c>
      <c r="AF93" s="27">
        <f t="shared" si="137"/>
        <v>1</v>
      </c>
      <c r="AG93" s="28">
        <f t="shared" si="116"/>
        <v>22.866666666666667</v>
      </c>
      <c r="AH93" s="28">
        <f t="shared" si="117"/>
        <v>549.49410250279243</v>
      </c>
      <c r="AI93" s="28">
        <f t="shared" si="118"/>
        <v>522.25970092102136</v>
      </c>
      <c r="AJ93" s="28">
        <f t="shared" si="119"/>
        <v>523.30909025572021</v>
      </c>
      <c r="AK93" s="28">
        <f t="shared" si="120"/>
        <v>497.37248811476621</v>
      </c>
      <c r="AL93" s="28">
        <f t="shared" si="146"/>
        <v>322.14471260499687</v>
      </c>
      <c r="AM93" s="28">
        <f t="shared" si="121"/>
        <v>2266.6631728240186</v>
      </c>
      <c r="AN93" s="28">
        <f t="shared" si="122"/>
        <v>2154.3212662992132</v>
      </c>
      <c r="AO93" s="28">
        <f t="shared" si="123"/>
        <v>2158.6499973048458</v>
      </c>
      <c r="AP93" s="28">
        <f t="shared" si="124"/>
        <v>2051.6615134734107</v>
      </c>
      <c r="AQ93" s="28">
        <f t="shared" si="125"/>
        <v>1328.8469394956121</v>
      </c>
      <c r="AR93" s="28">
        <f t="shared" si="138"/>
        <v>2266.6631728240186</v>
      </c>
      <c r="AS93" s="27">
        <f t="shared" si="126"/>
        <v>2297.1985316289019</v>
      </c>
      <c r="AT93" s="2">
        <f t="shared" si="139"/>
        <v>370.62939330725584</v>
      </c>
      <c r="AU93" s="33">
        <f t="shared" si="140"/>
        <v>9.6967075892857135E-2</v>
      </c>
      <c r="AV93" s="33">
        <f t="shared" si="141"/>
        <v>9.6967075892857135E-2</v>
      </c>
      <c r="AW93" s="2">
        <f t="shared" si="142"/>
        <v>1.8140796972285671</v>
      </c>
      <c r="AX93" s="7">
        <v>2.2000000000000002</v>
      </c>
      <c r="AY93" s="3">
        <f t="shared" si="143"/>
        <v>793.2959421776826</v>
      </c>
    </row>
    <row r="94" spans="1:51" ht="20.25" x14ac:dyDescent="0.3">
      <c r="A94" s="7">
        <v>4</v>
      </c>
      <c r="B94" s="7">
        <v>36</v>
      </c>
      <c r="C94" s="37">
        <v>29</v>
      </c>
      <c r="D94" s="37">
        <v>45</v>
      </c>
      <c r="E94" s="7">
        <v>4.5</v>
      </c>
      <c r="F94" s="2">
        <f t="shared" si="127"/>
        <v>4.5</v>
      </c>
      <c r="G94" s="2">
        <f t="shared" si="104"/>
        <v>2160</v>
      </c>
      <c r="H94" s="2">
        <v>1.4</v>
      </c>
      <c r="I94" s="7">
        <f t="shared" si="105"/>
        <v>3024</v>
      </c>
      <c r="J94" s="7">
        <v>1.2</v>
      </c>
      <c r="K94" s="4">
        <f t="shared" si="144"/>
        <v>1.325</v>
      </c>
      <c r="L94" s="7">
        <f t="shared" si="128"/>
        <v>0.16500000000000001</v>
      </c>
      <c r="M94" s="2">
        <f t="shared" si="129"/>
        <v>1.7610062893081759</v>
      </c>
      <c r="N94" s="2">
        <f t="shared" si="130"/>
        <v>3.2704402515723268</v>
      </c>
      <c r="O94" s="28">
        <f t="shared" si="131"/>
        <v>2.2201257861635217</v>
      </c>
      <c r="P94" s="2">
        <f t="shared" si="132"/>
        <v>9.7672955974842761</v>
      </c>
      <c r="Q94" s="2">
        <f t="shared" si="106"/>
        <v>6.9666666666666668</v>
      </c>
      <c r="R94" s="28">
        <f t="shared" si="133"/>
        <v>10.966666666666667</v>
      </c>
      <c r="S94" s="2">
        <f t="shared" si="134"/>
        <v>12.966666666666667</v>
      </c>
      <c r="T94" s="2">
        <f t="shared" si="135"/>
        <v>6.3583333333333325</v>
      </c>
      <c r="U94" s="2">
        <f t="shared" si="107"/>
        <v>10.358333333333333</v>
      </c>
      <c r="V94" s="2">
        <f t="shared" si="108"/>
        <v>20.358333333333334</v>
      </c>
      <c r="W94" s="7">
        <f t="shared" si="145"/>
        <v>1</v>
      </c>
      <c r="X94" s="2">
        <f t="shared" si="109"/>
        <v>542.60714875323026</v>
      </c>
      <c r="Y94" s="2">
        <f t="shared" si="110"/>
        <v>520.42595346278495</v>
      </c>
      <c r="Z94" s="2">
        <f t="shared" si="136"/>
        <v>338.93512443611513</v>
      </c>
      <c r="AA94" s="2">
        <f t="shared" si="111"/>
        <v>2441.732169389536</v>
      </c>
      <c r="AB94" s="2">
        <f t="shared" si="112"/>
        <v>2341.9167905825325</v>
      </c>
      <c r="AC94" s="2">
        <f t="shared" si="113"/>
        <v>1525.2080599625181</v>
      </c>
      <c r="AD94" s="2">
        <f t="shared" si="114"/>
        <v>2441.732169389536</v>
      </c>
      <c r="AE94" s="2">
        <f t="shared" si="115"/>
        <v>2441.732169389536</v>
      </c>
      <c r="AF94" s="27">
        <f t="shared" si="137"/>
        <v>1</v>
      </c>
      <c r="AG94" s="28">
        <f t="shared" si="116"/>
        <v>22.966666666666669</v>
      </c>
      <c r="AH94" s="28">
        <f t="shared" si="117"/>
        <v>534.63571647671381</v>
      </c>
      <c r="AI94" s="28">
        <f t="shared" si="118"/>
        <v>510.5809890300111</v>
      </c>
      <c r="AJ94" s="28">
        <f t="shared" si="119"/>
        <v>512.7803847442334</v>
      </c>
      <c r="AK94" s="28">
        <f t="shared" si="120"/>
        <v>489.70898862366556</v>
      </c>
      <c r="AL94" s="28">
        <f t="shared" si="146"/>
        <v>318.9302452966831</v>
      </c>
      <c r="AM94" s="28">
        <f t="shared" si="121"/>
        <v>2405.8607241452123</v>
      </c>
      <c r="AN94" s="28">
        <f t="shared" si="122"/>
        <v>2297.6144506350502</v>
      </c>
      <c r="AO94" s="28">
        <f t="shared" si="123"/>
        <v>2307.5117313490505</v>
      </c>
      <c r="AP94" s="28">
        <f t="shared" si="124"/>
        <v>2203.6904488064952</v>
      </c>
      <c r="AQ94" s="28">
        <f t="shared" si="125"/>
        <v>1435.1861038350739</v>
      </c>
      <c r="AR94" s="28">
        <f t="shared" si="138"/>
        <v>2405.8607241452123</v>
      </c>
      <c r="AS94" s="27">
        <f t="shared" si="126"/>
        <v>2441.732169389536</v>
      </c>
      <c r="AT94" s="2">
        <f t="shared" si="139"/>
        <v>441.07960856400695</v>
      </c>
      <c r="AU94" s="33">
        <f t="shared" si="140"/>
        <v>9.8314732142857131E-2</v>
      </c>
      <c r="AV94" s="33">
        <f t="shared" si="141"/>
        <v>9.8314732142857131E-2</v>
      </c>
      <c r="AW94" s="2">
        <f t="shared" si="142"/>
        <v>1.8149691197447038</v>
      </c>
      <c r="AX94" s="7">
        <v>2.2000000000000002</v>
      </c>
      <c r="AY94" s="3">
        <f t="shared" si="143"/>
        <v>805.07880314160502</v>
      </c>
    </row>
    <row r="95" spans="1:51" ht="20.25" x14ac:dyDescent="0.3">
      <c r="A95" s="7">
        <v>4</v>
      </c>
      <c r="B95" s="7">
        <v>39</v>
      </c>
      <c r="C95" s="37">
        <v>32</v>
      </c>
      <c r="D95" s="37">
        <v>49</v>
      </c>
      <c r="E95" s="7">
        <v>4.75</v>
      </c>
      <c r="F95" s="2">
        <f t="shared" si="127"/>
        <v>4.875</v>
      </c>
      <c r="G95" s="2">
        <f t="shared" si="104"/>
        <v>2340</v>
      </c>
      <c r="H95" s="2">
        <v>1.4</v>
      </c>
      <c r="I95" s="7">
        <f t="shared" si="105"/>
        <v>3276</v>
      </c>
      <c r="J95" s="7">
        <v>1.2</v>
      </c>
      <c r="K95" s="4">
        <f t="shared" si="144"/>
        <v>1.3583333333333334</v>
      </c>
      <c r="L95" s="7">
        <f t="shared" si="128"/>
        <v>0.16500000000000001</v>
      </c>
      <c r="M95" s="2">
        <f t="shared" si="129"/>
        <v>1.7177914110429444</v>
      </c>
      <c r="N95" s="2">
        <f t="shared" si="130"/>
        <v>3.1901840490797544</v>
      </c>
      <c r="O95" s="28">
        <f t="shared" si="131"/>
        <v>2.1509202453987726</v>
      </c>
      <c r="P95" s="2">
        <f t="shared" si="132"/>
        <v>9.5128834355828218</v>
      </c>
      <c r="Q95" s="2">
        <f t="shared" si="106"/>
        <v>7.1000000000000005</v>
      </c>
      <c r="R95" s="28">
        <f t="shared" si="133"/>
        <v>11.100000000000001</v>
      </c>
      <c r="S95" s="2">
        <f t="shared" si="134"/>
        <v>13.100000000000001</v>
      </c>
      <c r="T95" s="2">
        <f t="shared" si="135"/>
        <v>6.5116666666666667</v>
      </c>
      <c r="U95" s="2">
        <f t="shared" si="107"/>
        <v>10.511666666666667</v>
      </c>
      <c r="V95" s="2">
        <f t="shared" si="108"/>
        <v>20.511666666666667</v>
      </c>
      <c r="W95" s="7">
        <f t="shared" si="145"/>
        <v>1</v>
      </c>
      <c r="X95" s="2">
        <f t="shared" si="109"/>
        <v>524.43744541506044</v>
      </c>
      <c r="Y95" s="2">
        <f t="shared" si="110"/>
        <v>507.61482758161588</v>
      </c>
      <c r="Z95" s="2">
        <f t="shared" si="136"/>
        <v>332.97750861081352</v>
      </c>
      <c r="AA95" s="2">
        <f t="shared" si="111"/>
        <v>2556.6325463984194</v>
      </c>
      <c r="AB95" s="2">
        <f t="shared" si="112"/>
        <v>2474.6222844603776</v>
      </c>
      <c r="AC95" s="2">
        <f t="shared" si="113"/>
        <v>1623.2653544777158</v>
      </c>
      <c r="AD95" s="2">
        <f t="shared" si="114"/>
        <v>2556.6325463984194</v>
      </c>
      <c r="AE95" s="2">
        <f t="shared" si="115"/>
        <v>2556.6325463984194</v>
      </c>
      <c r="AF95" s="27">
        <f t="shared" si="137"/>
        <v>1</v>
      </c>
      <c r="AG95" s="28">
        <f t="shared" si="116"/>
        <v>23.1</v>
      </c>
      <c r="AH95" s="28">
        <f t="shared" si="117"/>
        <v>515.77556568598277</v>
      </c>
      <c r="AI95" s="28">
        <f t="shared" si="118"/>
        <v>495.6804137761394</v>
      </c>
      <c r="AJ95" s="28">
        <f t="shared" si="119"/>
        <v>499.23079889783543</v>
      </c>
      <c r="AK95" s="28">
        <f t="shared" si="120"/>
        <v>479.78024829142635</v>
      </c>
      <c r="AL95" s="28">
        <f t="shared" si="146"/>
        <v>314.71900164514125</v>
      </c>
      <c r="AM95" s="28">
        <f t="shared" si="121"/>
        <v>2514.4058827191661</v>
      </c>
      <c r="AN95" s="28">
        <f t="shared" si="122"/>
        <v>2416.4420171586794</v>
      </c>
      <c r="AO95" s="28">
        <f t="shared" si="123"/>
        <v>2433.7501446269475</v>
      </c>
      <c r="AP95" s="28">
        <f t="shared" si="124"/>
        <v>2338.9287104207033</v>
      </c>
      <c r="AQ95" s="28">
        <f t="shared" si="125"/>
        <v>1534.2551330200636</v>
      </c>
      <c r="AR95" s="28">
        <f t="shared" si="138"/>
        <v>2514.4058827191661</v>
      </c>
      <c r="AS95" s="27">
        <f t="shared" si="126"/>
        <v>2556.6325463984194</v>
      </c>
      <c r="AT95" s="2">
        <f t="shared" si="139"/>
        <v>517.65592949525819</v>
      </c>
      <c r="AU95" s="33">
        <f t="shared" si="140"/>
        <v>9.9662388392857154E-2</v>
      </c>
      <c r="AV95" s="33">
        <f t="shared" si="141"/>
        <v>9.9662388392857154E-2</v>
      </c>
      <c r="AW95" s="2">
        <f t="shared" si="142"/>
        <v>1.8158594148360172</v>
      </c>
      <c r="AX95" s="7">
        <v>2.2000000000000002</v>
      </c>
      <c r="AY95" s="3">
        <f t="shared" si="143"/>
        <v>796.23306575476943</v>
      </c>
    </row>
    <row r="96" spans="1:51" ht="20.25" x14ac:dyDescent="0.3">
      <c r="A96" s="7">
        <v>4</v>
      </c>
      <c r="B96" s="7">
        <v>42</v>
      </c>
      <c r="C96" s="37">
        <v>34</v>
      </c>
      <c r="D96" s="37">
        <v>53</v>
      </c>
      <c r="E96" s="7">
        <v>5</v>
      </c>
      <c r="F96" s="2">
        <f t="shared" si="127"/>
        <v>5.25</v>
      </c>
      <c r="G96" s="2">
        <f t="shared" si="104"/>
        <v>2520</v>
      </c>
      <c r="H96" s="2">
        <v>1.4</v>
      </c>
      <c r="I96" s="7">
        <f t="shared" si="105"/>
        <v>3528</v>
      </c>
      <c r="J96" s="7">
        <v>1.2</v>
      </c>
      <c r="K96" s="4">
        <f t="shared" si="144"/>
        <v>1.3916666666666666</v>
      </c>
      <c r="L96" s="7">
        <f t="shared" si="128"/>
        <v>0.16500000000000001</v>
      </c>
      <c r="M96" s="2">
        <f t="shared" si="129"/>
        <v>1.6766467065868262</v>
      </c>
      <c r="N96" s="2">
        <f t="shared" si="130"/>
        <v>3.1137724550898205</v>
      </c>
      <c r="O96" s="28">
        <f t="shared" si="131"/>
        <v>2.0850299401197603</v>
      </c>
      <c r="P96" s="2">
        <f t="shared" si="132"/>
        <v>9.2706586826347301</v>
      </c>
      <c r="Q96" s="2">
        <f t="shared" si="106"/>
        <v>7.2333333333333334</v>
      </c>
      <c r="R96" s="28">
        <f t="shared" si="133"/>
        <v>11.233333333333334</v>
      </c>
      <c r="S96" s="2">
        <f t="shared" si="134"/>
        <v>13.233333333333334</v>
      </c>
      <c r="T96" s="2">
        <f t="shared" si="135"/>
        <v>6.6649999999999991</v>
      </c>
      <c r="U96" s="2">
        <f t="shared" si="107"/>
        <v>10.664999999999999</v>
      </c>
      <c r="V96" s="2">
        <f t="shared" si="108"/>
        <v>20.664999999999999</v>
      </c>
      <c r="W96" s="7">
        <f t="shared" si="145"/>
        <v>1</v>
      </c>
      <c r="X96" s="2">
        <f t="shared" si="109"/>
        <v>507.20992590716952</v>
      </c>
      <c r="Y96" s="2">
        <f t="shared" si="110"/>
        <v>495.27574955627119</v>
      </c>
      <c r="Z96" s="2">
        <f t="shared" si="136"/>
        <v>327.17678743491746</v>
      </c>
      <c r="AA96" s="2">
        <f t="shared" si="111"/>
        <v>2662.8521110126399</v>
      </c>
      <c r="AB96" s="2">
        <f t="shared" si="112"/>
        <v>2600.1976851704239</v>
      </c>
      <c r="AC96" s="2">
        <f t="shared" si="113"/>
        <v>1717.6781340333166</v>
      </c>
      <c r="AD96" s="2">
        <f t="shared" si="114"/>
        <v>2662.8521110126399</v>
      </c>
      <c r="AE96" s="2">
        <f t="shared" si="115"/>
        <v>2662.8521110126399</v>
      </c>
      <c r="AF96" s="27">
        <f t="shared" si="137"/>
        <v>1</v>
      </c>
      <c r="AG96" s="28">
        <f t="shared" si="116"/>
        <v>23.233333333333334</v>
      </c>
      <c r="AH96" s="28">
        <f t="shared" si="117"/>
        <v>497.92863646178608</v>
      </c>
      <c r="AI96" s="28">
        <f t="shared" si="118"/>
        <v>481.49770584683472</v>
      </c>
      <c r="AJ96" s="28">
        <f t="shared" si="119"/>
        <v>486.21284019248185</v>
      </c>
      <c r="AK96" s="28">
        <f t="shared" si="120"/>
        <v>470.16851404552762</v>
      </c>
      <c r="AL96" s="28">
        <f t="shared" si="146"/>
        <v>310.59106793797758</v>
      </c>
      <c r="AM96" s="28">
        <f t="shared" si="121"/>
        <v>2614.125341424377</v>
      </c>
      <c r="AN96" s="28">
        <f t="shared" si="122"/>
        <v>2527.8629556958822</v>
      </c>
      <c r="AO96" s="28">
        <f t="shared" si="123"/>
        <v>2552.6174110105298</v>
      </c>
      <c r="AP96" s="28">
        <f t="shared" si="124"/>
        <v>2468.3846987390198</v>
      </c>
      <c r="AQ96" s="28">
        <f t="shared" si="125"/>
        <v>1630.6031066743824</v>
      </c>
      <c r="AR96" s="28">
        <f t="shared" si="138"/>
        <v>2614.125341424377</v>
      </c>
      <c r="AS96" s="27">
        <f t="shared" si="126"/>
        <v>2662.8521110126399</v>
      </c>
      <c r="AT96" s="2">
        <f t="shared" si="139"/>
        <v>600.35835610100946</v>
      </c>
      <c r="AU96" s="33">
        <f t="shared" si="140"/>
        <v>0.10101004464285715</v>
      </c>
      <c r="AV96" s="33">
        <f t="shared" si="141"/>
        <v>0.10101004464285715</v>
      </c>
      <c r="AW96" s="2">
        <f t="shared" si="142"/>
        <v>1.816750583787208</v>
      </c>
      <c r="AX96" s="7">
        <v>2.2000000000000002</v>
      </c>
      <c r="AY96" s="3">
        <f t="shared" si="143"/>
        <v>788.55242112258884</v>
      </c>
    </row>
    <row r="97" spans="1:51" ht="20.25" x14ac:dyDescent="0.3">
      <c r="A97" s="7">
        <v>4</v>
      </c>
      <c r="B97" s="7">
        <v>48</v>
      </c>
      <c r="C97" s="37">
        <v>38</v>
      </c>
      <c r="D97" s="37">
        <v>60</v>
      </c>
      <c r="E97" s="7">
        <v>5.5</v>
      </c>
      <c r="F97" s="2">
        <f t="shared" si="127"/>
        <v>5.916666666666667</v>
      </c>
      <c r="G97" s="2">
        <f t="shared" si="104"/>
        <v>2840</v>
      </c>
      <c r="H97" s="2">
        <v>1.4</v>
      </c>
      <c r="I97" s="7">
        <f t="shared" si="105"/>
        <v>3975.9999999999995</v>
      </c>
      <c r="J97" s="7">
        <v>1.2</v>
      </c>
      <c r="K97" s="4">
        <f t="shared" si="144"/>
        <v>1.45</v>
      </c>
      <c r="L97" s="7">
        <f t="shared" si="128"/>
        <v>0.16500000000000001</v>
      </c>
      <c r="M97" s="2">
        <f t="shared" si="129"/>
        <v>1.6091954022988504</v>
      </c>
      <c r="N97" s="2">
        <f t="shared" si="130"/>
        <v>2.9885057471264367</v>
      </c>
      <c r="O97" s="28">
        <f t="shared" si="131"/>
        <v>1.9770114942528736</v>
      </c>
      <c r="P97" s="2">
        <f t="shared" si="132"/>
        <v>8.8735632183908031</v>
      </c>
      <c r="Q97" s="2">
        <f t="shared" si="106"/>
        <v>7.4666666666666668</v>
      </c>
      <c r="R97" s="28">
        <f t="shared" si="133"/>
        <v>11.466666666666667</v>
      </c>
      <c r="S97" s="2">
        <f t="shared" si="134"/>
        <v>13.466666666666667</v>
      </c>
      <c r="T97" s="2">
        <f t="shared" si="135"/>
        <v>6.9333333333333327</v>
      </c>
      <c r="U97" s="2">
        <f t="shared" si="107"/>
        <v>10.933333333333334</v>
      </c>
      <c r="V97" s="2">
        <f t="shared" si="108"/>
        <v>20.933333333333334</v>
      </c>
      <c r="W97" s="7">
        <f t="shared" si="145"/>
        <v>1</v>
      </c>
      <c r="X97" s="2">
        <f t="shared" si="109"/>
        <v>479.13175932977919</v>
      </c>
      <c r="Y97" s="2">
        <f t="shared" si="110"/>
        <v>474.74945665298242</v>
      </c>
      <c r="Z97" s="2">
        <f t="shared" si="136"/>
        <v>317.38664312291098</v>
      </c>
      <c r="AA97" s="2">
        <f t="shared" si="111"/>
        <v>2834.8629093678605</v>
      </c>
      <c r="AB97" s="2">
        <f t="shared" si="112"/>
        <v>2808.9342851968127</v>
      </c>
      <c r="AC97" s="2">
        <f t="shared" si="113"/>
        <v>1877.8709718105567</v>
      </c>
      <c r="AD97" s="2">
        <f t="shared" si="114"/>
        <v>2834.8629093678605</v>
      </c>
      <c r="AE97" s="2">
        <f t="shared" si="115"/>
        <v>2834.8629093678605</v>
      </c>
      <c r="AF97" s="27">
        <f t="shared" si="137"/>
        <v>1</v>
      </c>
      <c r="AG97" s="28">
        <f t="shared" si="116"/>
        <v>23.466666666666669</v>
      </c>
      <c r="AH97" s="28">
        <f t="shared" si="117"/>
        <v>468.91771019677998</v>
      </c>
      <c r="AI97" s="28">
        <f t="shared" si="118"/>
        <v>458.26048951048955</v>
      </c>
      <c r="AJ97" s="28">
        <f t="shared" si="119"/>
        <v>464.62882870107768</v>
      </c>
      <c r="AK97" s="28">
        <f t="shared" si="120"/>
        <v>454.069082594235</v>
      </c>
      <c r="AL97" s="28">
        <f t="shared" si="146"/>
        <v>303.56108859293568</v>
      </c>
      <c r="AM97" s="28">
        <f t="shared" si="121"/>
        <v>2774.4297853309486</v>
      </c>
      <c r="AN97" s="28">
        <f t="shared" si="122"/>
        <v>2711.3745629370633</v>
      </c>
      <c r="AO97" s="28">
        <f t="shared" si="123"/>
        <v>2749.053903148043</v>
      </c>
      <c r="AP97" s="28">
        <f t="shared" si="124"/>
        <v>2686.5754053492237</v>
      </c>
      <c r="AQ97" s="28">
        <f t="shared" si="125"/>
        <v>1796.0697741748695</v>
      </c>
      <c r="AR97" s="28">
        <f t="shared" si="138"/>
        <v>2774.4297853309486</v>
      </c>
      <c r="AS97" s="27">
        <f t="shared" si="126"/>
        <v>2834.8629093678605</v>
      </c>
      <c r="AT97" s="2">
        <f t="shared" si="139"/>
        <v>784.14152633601236</v>
      </c>
      <c r="AU97" s="33">
        <f t="shared" si="140"/>
        <v>0.10340587797619047</v>
      </c>
      <c r="AV97" s="33">
        <f t="shared" si="141"/>
        <v>0.10340587797619047</v>
      </c>
      <c r="AW97" s="2">
        <f t="shared" si="142"/>
        <v>1.818337045827461</v>
      </c>
      <c r="AX97" s="7">
        <v>2.2000000000000002</v>
      </c>
      <c r="AY97" s="3">
        <f t="shared" si="143"/>
        <v>781.28567786925873</v>
      </c>
    </row>
    <row r="98" spans="1:51" ht="20.25" x14ac:dyDescent="0.3">
      <c r="A98" s="7">
        <v>4</v>
      </c>
      <c r="B98" s="7">
        <v>54</v>
      </c>
      <c r="C98" s="37">
        <v>43</v>
      </c>
      <c r="D98" s="37">
        <v>68</v>
      </c>
      <c r="E98" s="7">
        <v>6</v>
      </c>
      <c r="F98" s="2">
        <f t="shared" si="127"/>
        <v>6.666666666666667</v>
      </c>
      <c r="G98" s="2">
        <f t="shared" si="104"/>
        <v>3200</v>
      </c>
      <c r="H98" s="2">
        <v>1.4</v>
      </c>
      <c r="I98" s="7">
        <f t="shared" si="105"/>
        <v>4480</v>
      </c>
      <c r="J98" s="7">
        <v>1.2</v>
      </c>
      <c r="K98" s="4">
        <f t="shared" si="144"/>
        <v>1.5166666666666666</v>
      </c>
      <c r="L98" s="7">
        <f t="shared" si="128"/>
        <v>0.16500000000000001</v>
      </c>
      <c r="M98" s="2">
        <f t="shared" si="129"/>
        <v>1.5384615384615383</v>
      </c>
      <c r="N98" s="2">
        <f t="shared" si="130"/>
        <v>2.8571428571428572</v>
      </c>
      <c r="O98" s="28">
        <f t="shared" si="131"/>
        <v>1.8637362637362638</v>
      </c>
      <c r="P98" s="2">
        <f t="shared" si="132"/>
        <v>8.4571428571428573</v>
      </c>
      <c r="Q98" s="2">
        <f t="shared" si="106"/>
        <v>7.7333333333333334</v>
      </c>
      <c r="R98" s="28">
        <f t="shared" si="133"/>
        <v>11.733333333333334</v>
      </c>
      <c r="S98" s="2">
        <f t="shared" si="134"/>
        <v>13.733333333333334</v>
      </c>
      <c r="T98" s="2">
        <f t="shared" si="135"/>
        <v>7.2399999999999993</v>
      </c>
      <c r="U98" s="2">
        <f t="shared" si="107"/>
        <v>11.239999999999998</v>
      </c>
      <c r="V98" s="2">
        <f t="shared" si="108"/>
        <v>21.24</v>
      </c>
      <c r="W98" s="7">
        <f t="shared" si="145"/>
        <v>1</v>
      </c>
      <c r="X98" s="2">
        <f t="shared" si="109"/>
        <v>449.92758676178727</v>
      </c>
      <c r="Y98" s="2">
        <f t="shared" si="110"/>
        <v>452.8296997546903</v>
      </c>
      <c r="Z98" s="2">
        <f t="shared" si="136"/>
        <v>306.73029455323348</v>
      </c>
      <c r="AA98" s="2">
        <f t="shared" si="111"/>
        <v>2999.5172450785817</v>
      </c>
      <c r="AB98" s="2">
        <f t="shared" si="112"/>
        <v>3018.8646650312689</v>
      </c>
      <c r="AC98" s="2">
        <f t="shared" si="113"/>
        <v>2044.86863035489</v>
      </c>
      <c r="AD98" s="2">
        <f t="shared" si="114"/>
        <v>2999.5172450785817</v>
      </c>
      <c r="AE98" s="2">
        <f t="shared" si="115"/>
        <v>3018.8646650312689</v>
      </c>
      <c r="AF98" s="27">
        <f t="shared" si="137"/>
        <v>1</v>
      </c>
      <c r="AG98" s="28">
        <f t="shared" si="116"/>
        <v>23.733333333333334</v>
      </c>
      <c r="AH98" s="28">
        <f t="shared" si="117"/>
        <v>438.84982420894028</v>
      </c>
      <c r="AI98" s="28">
        <f t="shared" si="118"/>
        <v>433.91892730771622</v>
      </c>
      <c r="AJ98" s="28">
        <f t="shared" si="119"/>
        <v>441.68048366224525</v>
      </c>
      <c r="AK98" s="28">
        <f t="shared" si="120"/>
        <v>436.71778159862453</v>
      </c>
      <c r="AL98" s="28">
        <f t="shared" si="146"/>
        <v>295.81666984066527</v>
      </c>
      <c r="AM98" s="28">
        <f t="shared" si="121"/>
        <v>2925.6654947262687</v>
      </c>
      <c r="AN98" s="28">
        <f t="shared" si="122"/>
        <v>2892.7928487181084</v>
      </c>
      <c r="AO98" s="28">
        <f t="shared" si="123"/>
        <v>2944.5365577483017</v>
      </c>
      <c r="AP98" s="28">
        <f t="shared" si="124"/>
        <v>2911.4518773241634</v>
      </c>
      <c r="AQ98" s="28">
        <f t="shared" si="125"/>
        <v>1972.111132271102</v>
      </c>
      <c r="AR98" s="28">
        <f t="shared" si="138"/>
        <v>2944.5365577483017</v>
      </c>
      <c r="AS98" s="27">
        <f t="shared" si="126"/>
        <v>3018.8646650312689</v>
      </c>
      <c r="AT98" s="2">
        <f t="shared" si="139"/>
        <v>992.42911926901559</v>
      </c>
      <c r="AU98" s="33">
        <f t="shared" si="140"/>
        <v>0.10610119047619049</v>
      </c>
      <c r="AV98" s="33">
        <f t="shared" si="141"/>
        <v>0.10610119047619049</v>
      </c>
      <c r="AW98" s="2">
        <f t="shared" si="142"/>
        <v>1.8201251307665942</v>
      </c>
      <c r="AX98" s="7">
        <v>2.2000000000000002</v>
      </c>
      <c r="AY98" s="3">
        <f t="shared" si="143"/>
        <v>772.73535581790281</v>
      </c>
    </row>
    <row r="99" spans="1:51" ht="20.25" x14ac:dyDescent="0.3">
      <c r="A99" s="7">
        <v>4</v>
      </c>
      <c r="B99" s="7">
        <v>60</v>
      </c>
      <c r="C99" s="37">
        <v>48</v>
      </c>
      <c r="D99" s="37">
        <v>76</v>
      </c>
      <c r="E99" s="7">
        <v>6.5</v>
      </c>
      <c r="F99" s="2">
        <f t="shared" si="127"/>
        <v>7.416666666666667</v>
      </c>
      <c r="G99" s="2">
        <f t="shared" si="104"/>
        <v>3560</v>
      </c>
      <c r="H99" s="2">
        <v>1.4</v>
      </c>
      <c r="I99" s="7">
        <f t="shared" si="105"/>
        <v>4984</v>
      </c>
      <c r="J99" s="7">
        <v>1.2</v>
      </c>
      <c r="K99" s="4">
        <f t="shared" si="144"/>
        <v>1.5833333333333333</v>
      </c>
      <c r="L99" s="7">
        <f t="shared" si="128"/>
        <v>0.16500000000000001</v>
      </c>
      <c r="M99" s="2">
        <f t="shared" si="129"/>
        <v>1.4736842105263157</v>
      </c>
      <c r="N99" s="2">
        <f t="shared" si="130"/>
        <v>2.736842105263158</v>
      </c>
      <c r="O99" s="28">
        <f t="shared" si="131"/>
        <v>1.76</v>
      </c>
      <c r="P99" s="2">
        <f t="shared" si="132"/>
        <v>8.0757894736842104</v>
      </c>
      <c r="Q99" s="2">
        <f t="shared" si="106"/>
        <v>8</v>
      </c>
      <c r="R99" s="28">
        <f t="shared" si="133"/>
        <v>12</v>
      </c>
      <c r="S99" s="2">
        <f t="shared" si="134"/>
        <v>14</v>
      </c>
      <c r="T99" s="2">
        <f t="shared" si="135"/>
        <v>7.546666666666666</v>
      </c>
      <c r="U99" s="2">
        <f t="shared" si="107"/>
        <v>11.546666666666667</v>
      </c>
      <c r="V99" s="2">
        <f t="shared" si="108"/>
        <v>21.546666666666667</v>
      </c>
      <c r="W99" s="7">
        <f t="shared" si="145"/>
        <v>1</v>
      </c>
      <c r="X99" s="2">
        <f t="shared" si="109"/>
        <v>423.42251388187788</v>
      </c>
      <c r="Y99" s="2">
        <f t="shared" si="110"/>
        <v>432.40679643681955</v>
      </c>
      <c r="Z99" s="2">
        <f t="shared" si="136"/>
        <v>296.60537482319666</v>
      </c>
      <c r="AA99" s="2">
        <f t="shared" si="111"/>
        <v>3140.3836446239279</v>
      </c>
      <c r="AB99" s="2">
        <f t="shared" si="112"/>
        <v>3207.0170735730785</v>
      </c>
      <c r="AC99" s="2">
        <f t="shared" si="113"/>
        <v>2199.8231966053754</v>
      </c>
      <c r="AD99" s="2">
        <f t="shared" si="114"/>
        <v>3140.3836446239279</v>
      </c>
      <c r="AE99" s="2">
        <f t="shared" si="115"/>
        <v>3207.0170735730785</v>
      </c>
      <c r="AF99" s="27">
        <f t="shared" si="137"/>
        <v>1</v>
      </c>
      <c r="AG99" s="28">
        <f t="shared" si="116"/>
        <v>24</v>
      </c>
      <c r="AH99" s="28">
        <f t="shared" si="117"/>
        <v>411.66077738515907</v>
      </c>
      <c r="AI99" s="28">
        <f t="shared" si="118"/>
        <v>411.66077738515907</v>
      </c>
      <c r="AJ99" s="28">
        <f t="shared" si="119"/>
        <v>420.39549653579678</v>
      </c>
      <c r="AK99" s="28">
        <f t="shared" si="120"/>
        <v>420.39549653579678</v>
      </c>
      <c r="AL99" s="28">
        <f t="shared" si="146"/>
        <v>288.36633663366337</v>
      </c>
      <c r="AM99" s="28">
        <f t="shared" si="121"/>
        <v>3053.1507656065965</v>
      </c>
      <c r="AN99" s="28">
        <f t="shared" si="122"/>
        <v>3053.1507656065965</v>
      </c>
      <c r="AO99" s="28">
        <f t="shared" si="123"/>
        <v>3117.9332659738261</v>
      </c>
      <c r="AP99" s="28">
        <f t="shared" si="124"/>
        <v>3117.9332659738261</v>
      </c>
      <c r="AQ99" s="28">
        <f t="shared" si="125"/>
        <v>2138.7169966996698</v>
      </c>
      <c r="AR99" s="28">
        <f t="shared" si="138"/>
        <v>3117.9332659738261</v>
      </c>
      <c r="AS99" s="27">
        <f t="shared" si="126"/>
        <v>3207.0170735730785</v>
      </c>
      <c r="AT99" s="2">
        <f t="shared" si="139"/>
        <v>1225.2211349000193</v>
      </c>
      <c r="AU99" s="33">
        <f t="shared" si="140"/>
        <v>0.10879650297619048</v>
      </c>
      <c r="AV99" s="33">
        <f t="shared" si="141"/>
        <v>0.10879650297619048</v>
      </c>
      <c r="AW99" s="2">
        <f t="shared" si="142"/>
        <v>1.8219167358395836</v>
      </c>
      <c r="AX99" s="7">
        <v>2.2000000000000002</v>
      </c>
      <c r="AY99" s="3">
        <f t="shared" si="143"/>
        <v>768.28512357572447</v>
      </c>
    </row>
    <row r="100" spans="1:51" ht="20.25" x14ac:dyDescent="0.3">
      <c r="A100" s="7">
        <v>4</v>
      </c>
      <c r="B100" s="7">
        <v>66</v>
      </c>
      <c r="C100" s="37">
        <v>53</v>
      </c>
      <c r="D100" s="37">
        <v>83</v>
      </c>
      <c r="E100" s="7">
        <v>7</v>
      </c>
      <c r="F100" s="2">
        <f t="shared" si="127"/>
        <v>8.0833333333333339</v>
      </c>
      <c r="G100" s="2">
        <f t="shared" si="104"/>
        <v>3880.0000000000005</v>
      </c>
      <c r="H100" s="2">
        <v>1.4</v>
      </c>
      <c r="I100" s="7">
        <f t="shared" si="105"/>
        <v>5432</v>
      </c>
      <c r="J100" s="7">
        <v>1.2</v>
      </c>
      <c r="K100" s="4">
        <f t="shared" si="144"/>
        <v>1.6416666666666666</v>
      </c>
      <c r="L100" s="7">
        <f t="shared" si="128"/>
        <v>0.16500000000000001</v>
      </c>
      <c r="M100" s="2">
        <f t="shared" si="129"/>
        <v>1.4213197969543145</v>
      </c>
      <c r="N100" s="2">
        <f t="shared" si="130"/>
        <v>2.6395939086294415</v>
      </c>
      <c r="O100" s="28">
        <f t="shared" si="131"/>
        <v>1.6761421319796954</v>
      </c>
      <c r="P100" s="2">
        <f t="shared" si="132"/>
        <v>7.7675126903553302</v>
      </c>
      <c r="Q100" s="2">
        <f t="shared" si="106"/>
        <v>8.2333333333333325</v>
      </c>
      <c r="R100" s="28">
        <f t="shared" si="133"/>
        <v>12.233333333333333</v>
      </c>
      <c r="S100" s="2">
        <f t="shared" si="134"/>
        <v>14.233333333333333</v>
      </c>
      <c r="T100" s="2">
        <f t="shared" si="135"/>
        <v>7.8149999999999995</v>
      </c>
      <c r="U100" s="2">
        <f t="shared" si="107"/>
        <v>11.815</v>
      </c>
      <c r="V100" s="2">
        <f t="shared" si="108"/>
        <v>21.814999999999998</v>
      </c>
      <c r="W100" s="7">
        <f t="shared" si="145"/>
        <v>1</v>
      </c>
      <c r="X100" s="2">
        <f t="shared" si="109"/>
        <v>402.18099763110934</v>
      </c>
      <c r="Y100" s="2">
        <f t="shared" si="110"/>
        <v>415.65865643344262</v>
      </c>
      <c r="Z100" s="2">
        <f t="shared" si="136"/>
        <v>288.15443469971302</v>
      </c>
      <c r="AA100" s="2">
        <f t="shared" si="111"/>
        <v>3250.9630641848007</v>
      </c>
      <c r="AB100" s="2">
        <f t="shared" si="112"/>
        <v>3359.9074728369947</v>
      </c>
      <c r="AC100" s="2">
        <f t="shared" si="113"/>
        <v>2329.2483471560136</v>
      </c>
      <c r="AD100" s="2">
        <f t="shared" si="114"/>
        <v>3250.9630641848007</v>
      </c>
      <c r="AE100" s="2">
        <f t="shared" si="115"/>
        <v>3359.9074728369947</v>
      </c>
      <c r="AF100" s="27">
        <f t="shared" si="137"/>
        <v>1</v>
      </c>
      <c r="AG100" s="28">
        <f t="shared" si="116"/>
        <v>24.233333333333334</v>
      </c>
      <c r="AH100" s="28">
        <f t="shared" si="117"/>
        <v>389.94388280763786</v>
      </c>
      <c r="AI100" s="28">
        <f t="shared" si="118"/>
        <v>393.69850066135643</v>
      </c>
      <c r="AJ100" s="28">
        <f t="shared" si="119"/>
        <v>403.0114584402362</v>
      </c>
      <c r="AK100" s="28">
        <f t="shared" si="120"/>
        <v>406.89189889289315</v>
      </c>
      <c r="AL100" s="28">
        <f t="shared" si="146"/>
        <v>282.07689962580798</v>
      </c>
      <c r="AM100" s="28">
        <f t="shared" si="121"/>
        <v>3152.0463860284062</v>
      </c>
      <c r="AN100" s="28">
        <f t="shared" si="122"/>
        <v>3182.3962136792979</v>
      </c>
      <c r="AO100" s="28">
        <f t="shared" si="123"/>
        <v>3257.6759557252431</v>
      </c>
      <c r="AP100" s="28">
        <f t="shared" si="124"/>
        <v>3289.0428493842201</v>
      </c>
      <c r="AQ100" s="28">
        <f t="shared" si="125"/>
        <v>2280.1216053086146</v>
      </c>
      <c r="AR100" s="28">
        <f t="shared" si="138"/>
        <v>3289.0428493842201</v>
      </c>
      <c r="AS100" s="27">
        <f t="shared" si="126"/>
        <v>3359.9074728369947</v>
      </c>
      <c r="AT100" s="2">
        <f t="shared" si="139"/>
        <v>1482.5175732290234</v>
      </c>
      <c r="AU100" s="33">
        <f t="shared" si="140"/>
        <v>0.1111923363095238</v>
      </c>
      <c r="AV100" s="33">
        <f t="shared" si="141"/>
        <v>0.1111923363095238</v>
      </c>
      <c r="AW100" s="2">
        <f t="shared" si="142"/>
        <v>1.8235122372670998</v>
      </c>
      <c r="AX100" s="7">
        <v>2.2000000000000002</v>
      </c>
      <c r="AY100" s="3">
        <f t="shared" si="143"/>
        <v>769.02630359934415</v>
      </c>
    </row>
    <row r="101" spans="1:51" ht="20.25" x14ac:dyDescent="0.3">
      <c r="A101" s="7">
        <v>4</v>
      </c>
      <c r="B101" s="7">
        <v>72</v>
      </c>
      <c r="C101" s="37">
        <v>58</v>
      </c>
      <c r="D101" s="37">
        <v>91</v>
      </c>
      <c r="E101" s="7">
        <v>7.5</v>
      </c>
      <c r="F101" s="2">
        <f t="shared" si="127"/>
        <v>8.8333333333333339</v>
      </c>
      <c r="G101" s="2">
        <f t="shared" si="104"/>
        <v>4240</v>
      </c>
      <c r="H101" s="2">
        <v>1.4</v>
      </c>
      <c r="I101" s="7">
        <f t="shared" si="105"/>
        <v>5936</v>
      </c>
      <c r="J101" s="7">
        <v>1.2</v>
      </c>
      <c r="K101" s="4">
        <f t="shared" si="144"/>
        <v>1.7083333333333335</v>
      </c>
      <c r="L101" s="7">
        <f t="shared" si="128"/>
        <v>0.16500000000000001</v>
      </c>
      <c r="M101" s="2">
        <f t="shared" si="129"/>
        <v>1.365853658536585</v>
      </c>
      <c r="N101" s="2">
        <f t="shared" si="130"/>
        <v>2.5365853658536581</v>
      </c>
      <c r="O101" s="28">
        <f t="shared" si="131"/>
        <v>1.5873170731707313</v>
      </c>
      <c r="P101" s="2">
        <f t="shared" si="132"/>
        <v>7.4409756097560962</v>
      </c>
      <c r="Q101" s="2">
        <f t="shared" si="106"/>
        <v>8.5</v>
      </c>
      <c r="R101" s="28">
        <f t="shared" si="133"/>
        <v>12.5</v>
      </c>
      <c r="S101" s="2">
        <f t="shared" si="134"/>
        <v>14.5</v>
      </c>
      <c r="T101" s="2">
        <f t="shared" si="135"/>
        <v>8.1216666666666661</v>
      </c>
      <c r="U101" s="2">
        <f t="shared" si="107"/>
        <v>12.121666666666666</v>
      </c>
      <c r="V101" s="2">
        <f t="shared" si="108"/>
        <v>22.121666666666666</v>
      </c>
      <c r="W101" s="7">
        <f t="shared" si="145"/>
        <v>1</v>
      </c>
      <c r="X101" s="2">
        <f t="shared" si="109"/>
        <v>379.87786324362963</v>
      </c>
      <c r="Y101" s="2">
        <f t="shared" si="110"/>
        <v>397.69198310235782</v>
      </c>
      <c r="Z101" s="2">
        <f t="shared" si="136"/>
        <v>278.9339000355921</v>
      </c>
      <c r="AA101" s="2">
        <f t="shared" si="111"/>
        <v>3355.5877919853951</v>
      </c>
      <c r="AB101" s="2">
        <f t="shared" si="112"/>
        <v>3512.9458507374943</v>
      </c>
      <c r="AC101" s="2">
        <f t="shared" si="113"/>
        <v>2463.9161169810636</v>
      </c>
      <c r="AD101" s="2">
        <f t="shared" si="114"/>
        <v>3355.5877919853951</v>
      </c>
      <c r="AE101" s="2">
        <f t="shared" si="115"/>
        <v>3512.9458507374943</v>
      </c>
      <c r="AF101" s="27">
        <f t="shared" si="137"/>
        <v>1</v>
      </c>
      <c r="AG101" s="28">
        <f t="shared" si="116"/>
        <v>24.5</v>
      </c>
      <c r="AH101" s="28">
        <f t="shared" si="117"/>
        <v>367.21526780217528</v>
      </c>
      <c r="AI101" s="28">
        <f t="shared" si="118"/>
        <v>374.70945694099515</v>
      </c>
      <c r="AJ101" s="28">
        <f t="shared" si="119"/>
        <v>384.43558366561257</v>
      </c>
      <c r="AK101" s="28">
        <f t="shared" si="120"/>
        <v>392.28120782205366</v>
      </c>
      <c r="AL101" s="28">
        <f t="shared" si="146"/>
        <v>275.13888098748879</v>
      </c>
      <c r="AM101" s="28">
        <f t="shared" si="121"/>
        <v>3243.7348655858818</v>
      </c>
      <c r="AN101" s="28">
        <f t="shared" si="122"/>
        <v>3309.933536312124</v>
      </c>
      <c r="AO101" s="28">
        <f t="shared" si="123"/>
        <v>3395.8476557129111</v>
      </c>
      <c r="AP101" s="28">
        <f t="shared" si="124"/>
        <v>3465.1506690948077</v>
      </c>
      <c r="AQ101" s="28">
        <f t="shared" si="125"/>
        <v>2430.393448722818</v>
      </c>
      <c r="AR101" s="28">
        <f t="shared" si="138"/>
        <v>3465.1506690948077</v>
      </c>
      <c r="AS101" s="27">
        <f t="shared" si="126"/>
        <v>3512.9458507374943</v>
      </c>
      <c r="AT101" s="2">
        <f t="shared" si="139"/>
        <v>1764.3184342560278</v>
      </c>
      <c r="AU101" s="33">
        <f t="shared" si="140"/>
        <v>0.11388764880952382</v>
      </c>
      <c r="AV101" s="33">
        <f t="shared" si="141"/>
        <v>0.11388764880952382</v>
      </c>
      <c r="AW101" s="2">
        <f t="shared" si="142"/>
        <v>1.825310519904412</v>
      </c>
      <c r="AX101" s="7">
        <v>2.2000000000000002</v>
      </c>
      <c r="AY101" s="3">
        <f t="shared" si="143"/>
        <v>766.86967165913575</v>
      </c>
    </row>
    <row r="102" spans="1:51" ht="20.25" x14ac:dyDescent="0.3">
      <c r="A102" s="7">
        <v>4</v>
      </c>
      <c r="B102" s="7">
        <v>78</v>
      </c>
      <c r="C102" s="37">
        <v>63</v>
      </c>
      <c r="D102" s="37">
        <v>98</v>
      </c>
      <c r="E102" s="7">
        <v>8</v>
      </c>
      <c r="F102" s="2">
        <f t="shared" si="127"/>
        <v>9.5</v>
      </c>
      <c r="G102" s="2">
        <f t="shared" si="104"/>
        <v>4560</v>
      </c>
      <c r="H102" s="2">
        <v>1.4</v>
      </c>
      <c r="I102" s="7">
        <f t="shared" si="105"/>
        <v>6384</v>
      </c>
      <c r="J102" s="7">
        <v>1.2</v>
      </c>
      <c r="K102" s="4">
        <v>1.75</v>
      </c>
      <c r="L102" s="7">
        <f t="shared" si="128"/>
        <v>0.16500000000000001</v>
      </c>
      <c r="M102" s="2">
        <f t="shared" si="129"/>
        <v>1.3333333333333333</v>
      </c>
      <c r="N102" s="2">
        <f t="shared" si="130"/>
        <v>2.4761904761904758</v>
      </c>
      <c r="O102" s="28">
        <f t="shared" si="131"/>
        <v>1.5295238095238095</v>
      </c>
      <c r="P102" s="2">
        <f t="shared" si="132"/>
        <v>7.2438095238095235</v>
      </c>
      <c r="Q102" s="2">
        <f t="shared" si="106"/>
        <v>8.6666666666666661</v>
      </c>
      <c r="R102" s="28">
        <f t="shared" si="133"/>
        <v>12.666666666666666</v>
      </c>
      <c r="S102" s="2">
        <f t="shared" si="134"/>
        <v>14.666666666666666</v>
      </c>
      <c r="T102" s="2">
        <f t="shared" si="135"/>
        <v>8.3233333333333324</v>
      </c>
      <c r="U102" s="2">
        <f t="shared" si="107"/>
        <v>12.323333333333332</v>
      </c>
      <c r="V102" s="2">
        <f t="shared" si="108"/>
        <v>22.323333333333331</v>
      </c>
      <c r="W102" s="7">
        <f t="shared" si="145"/>
        <v>1</v>
      </c>
      <c r="X102" s="2">
        <f t="shared" si="109"/>
        <v>366.4615720683002</v>
      </c>
      <c r="Y102" s="2">
        <f t="shared" si="110"/>
        <v>386.73863328989108</v>
      </c>
      <c r="Z102" s="2">
        <f t="shared" si="136"/>
        <v>273.27297161551309</v>
      </c>
      <c r="AA102" s="2">
        <f t="shared" si="111"/>
        <v>3481.3849346488519</v>
      </c>
      <c r="AB102" s="2">
        <f t="shared" si="112"/>
        <v>3674.0170162539653</v>
      </c>
      <c r="AC102" s="2">
        <f t="shared" si="113"/>
        <v>2596.0932303473742</v>
      </c>
      <c r="AD102" s="2">
        <f t="shared" si="114"/>
        <v>3481.3849346488519</v>
      </c>
      <c r="AE102" s="2">
        <f t="shared" si="115"/>
        <v>3674.0170162539653</v>
      </c>
      <c r="AF102" s="27">
        <f t="shared" si="137"/>
        <v>1</v>
      </c>
      <c r="AG102" s="28">
        <f t="shared" si="116"/>
        <v>24.666666666666668</v>
      </c>
      <c r="AH102" s="28">
        <f t="shared" si="117"/>
        <v>353.60327129397388</v>
      </c>
      <c r="AI102" s="28">
        <f t="shared" si="118"/>
        <v>363.16011646408123</v>
      </c>
      <c r="AJ102" s="28">
        <f t="shared" si="119"/>
        <v>373.16885668322828</v>
      </c>
      <c r="AK102" s="28">
        <f t="shared" si="120"/>
        <v>383.25450145845059</v>
      </c>
      <c r="AL102" s="28">
        <f t="shared" si="146"/>
        <v>270.81105295231026</v>
      </c>
      <c r="AM102" s="28">
        <f t="shared" si="121"/>
        <v>3359.2310772927517</v>
      </c>
      <c r="AN102" s="28">
        <f t="shared" si="122"/>
        <v>3450.0211064087716</v>
      </c>
      <c r="AO102" s="28">
        <f t="shared" si="123"/>
        <v>3545.1041384906689</v>
      </c>
      <c r="AP102" s="28">
        <f t="shared" si="124"/>
        <v>3640.9177638552806</v>
      </c>
      <c r="AQ102" s="28">
        <f t="shared" si="125"/>
        <v>2572.7050030469477</v>
      </c>
      <c r="AR102" s="28">
        <f t="shared" si="138"/>
        <v>3640.9177638552806</v>
      </c>
      <c r="AS102" s="27">
        <f t="shared" si="126"/>
        <v>3674.0170162539653</v>
      </c>
      <c r="AT102" s="2">
        <f t="shared" si="139"/>
        <v>2070.6237179810328</v>
      </c>
      <c r="AU102" s="33">
        <f t="shared" si="140"/>
        <v>0.11628348214285714</v>
      </c>
      <c r="AV102" s="33">
        <f t="shared" si="141"/>
        <v>0.11628348214285714</v>
      </c>
      <c r="AW102" s="2">
        <f t="shared" si="142"/>
        <v>1.8269119735362265</v>
      </c>
      <c r="AX102" s="7">
        <v>2.2000000000000002</v>
      </c>
      <c r="AY102" s="3">
        <f t="shared" si="143"/>
        <v>771.16284441046355</v>
      </c>
    </row>
    <row r="103" spans="1:51" ht="20.25" x14ac:dyDescent="0.3">
      <c r="A103" s="7">
        <v>4</v>
      </c>
      <c r="B103" s="7">
        <v>84</v>
      </c>
      <c r="C103" s="37">
        <v>68</v>
      </c>
      <c r="D103" s="37">
        <v>106</v>
      </c>
      <c r="E103" s="7">
        <v>8.5</v>
      </c>
      <c r="F103" s="2">
        <f t="shared" si="127"/>
        <v>10.25</v>
      </c>
      <c r="G103" s="2">
        <f t="shared" si="104"/>
        <v>4920</v>
      </c>
      <c r="H103" s="2">
        <v>1.4</v>
      </c>
      <c r="I103" s="7">
        <f t="shared" si="105"/>
        <v>6888</v>
      </c>
      <c r="J103" s="7">
        <v>1.2</v>
      </c>
      <c r="K103" s="4">
        <v>1.75</v>
      </c>
      <c r="L103" s="7">
        <f t="shared" si="128"/>
        <v>0.16500000000000001</v>
      </c>
      <c r="M103" s="2">
        <f t="shared" si="129"/>
        <v>1.3333333333333333</v>
      </c>
      <c r="N103" s="2">
        <f t="shared" si="130"/>
        <v>2.4761904761904758</v>
      </c>
      <c r="O103" s="28">
        <f t="shared" si="131"/>
        <v>1.5066666666666666</v>
      </c>
      <c r="P103" s="2">
        <f t="shared" si="132"/>
        <v>7.2209523809523812</v>
      </c>
      <c r="Q103" s="2">
        <f t="shared" si="106"/>
        <v>8.6666666666666661</v>
      </c>
      <c r="R103" s="28">
        <f t="shared" si="133"/>
        <v>12.666666666666666</v>
      </c>
      <c r="S103" s="2">
        <f t="shared" si="134"/>
        <v>14.666666666666666</v>
      </c>
      <c r="T103" s="2">
        <f t="shared" si="135"/>
        <v>8.3633333333333333</v>
      </c>
      <c r="U103" s="2">
        <f t="shared" si="107"/>
        <v>12.363333333333333</v>
      </c>
      <c r="V103" s="2">
        <f t="shared" si="108"/>
        <v>22.363333333333333</v>
      </c>
      <c r="W103" s="7">
        <f t="shared" si="145"/>
        <v>1</v>
      </c>
      <c r="X103" s="2">
        <f t="shared" si="109"/>
        <v>364.70886626327047</v>
      </c>
      <c r="Y103" s="2">
        <f t="shared" si="110"/>
        <v>385.48738939679896</v>
      </c>
      <c r="Z103" s="2">
        <f t="shared" si="136"/>
        <v>272.7841840675348</v>
      </c>
      <c r="AA103" s="2">
        <f t="shared" si="111"/>
        <v>3738.2658791985223</v>
      </c>
      <c r="AB103" s="2">
        <f t="shared" si="112"/>
        <v>3951.2457413171892</v>
      </c>
      <c r="AC103" s="2">
        <f t="shared" si="113"/>
        <v>2796.0378866922315</v>
      </c>
      <c r="AD103" s="2">
        <f t="shared" si="114"/>
        <v>3738.2658791985223</v>
      </c>
      <c r="AE103" s="2">
        <f t="shared" si="115"/>
        <v>3951.2457413171892</v>
      </c>
      <c r="AF103" s="27">
        <f t="shared" si="137"/>
        <v>1</v>
      </c>
      <c r="AG103" s="28">
        <f t="shared" si="116"/>
        <v>24.666666666666668</v>
      </c>
      <c r="AH103" s="28">
        <f t="shared" si="117"/>
        <v>351.91206393824336</v>
      </c>
      <c r="AI103" s="28">
        <f t="shared" si="118"/>
        <v>361.42320080143912</v>
      </c>
      <c r="AJ103" s="28">
        <f t="shared" si="119"/>
        <v>371.96151608463055</v>
      </c>
      <c r="AK103" s="28">
        <f t="shared" si="120"/>
        <v>382.01453003286377</v>
      </c>
      <c r="AL103" s="28">
        <f t="shared" si="146"/>
        <v>270.32666889575518</v>
      </c>
      <c r="AM103" s="28">
        <f t="shared" si="121"/>
        <v>3607.0986553669945</v>
      </c>
      <c r="AN103" s="28">
        <f t="shared" si="122"/>
        <v>3704.587808214751</v>
      </c>
      <c r="AO103" s="28">
        <f t="shared" si="123"/>
        <v>3812.605539867463</v>
      </c>
      <c r="AP103" s="28">
        <f t="shared" si="124"/>
        <v>3915.6489328368539</v>
      </c>
      <c r="AQ103" s="28">
        <f t="shared" si="125"/>
        <v>2770.8483561814905</v>
      </c>
      <c r="AR103" s="28">
        <f t="shared" si="138"/>
        <v>3915.6489328368539</v>
      </c>
      <c r="AS103" s="27">
        <f t="shared" si="126"/>
        <v>3951.2457413171892</v>
      </c>
      <c r="AT103" s="2">
        <f t="shared" si="139"/>
        <v>2401.4334244040379</v>
      </c>
      <c r="AU103" s="33">
        <f t="shared" si="140"/>
        <v>0.11897879464285714</v>
      </c>
      <c r="AV103" s="33">
        <f t="shared" si="141"/>
        <v>0.11897879464285714</v>
      </c>
      <c r="AW103" s="2">
        <f t="shared" si="142"/>
        <v>1.8287169711398885</v>
      </c>
      <c r="AX103" s="7">
        <v>2.2000000000000002</v>
      </c>
      <c r="AY103" s="3">
        <f t="shared" si="143"/>
        <v>778.38966561101745</v>
      </c>
    </row>
    <row r="104" spans="1:51" ht="20.25" x14ac:dyDescent="0.3">
      <c r="A104" s="7">
        <v>4</v>
      </c>
      <c r="B104" s="7">
        <v>90</v>
      </c>
      <c r="C104" s="37">
        <v>72</v>
      </c>
      <c r="D104" s="37">
        <v>113</v>
      </c>
      <c r="E104" s="7">
        <v>9</v>
      </c>
      <c r="F104" s="2">
        <f t="shared" si="127"/>
        <v>10.916666666666666</v>
      </c>
      <c r="G104" s="2">
        <f t="shared" si="104"/>
        <v>5240</v>
      </c>
      <c r="H104" s="2">
        <v>1.4</v>
      </c>
      <c r="I104" s="7">
        <f t="shared" si="105"/>
        <v>7335.9999999999991</v>
      </c>
      <c r="J104" s="7">
        <v>1.2</v>
      </c>
      <c r="K104" s="4">
        <v>1.75</v>
      </c>
      <c r="L104" s="7">
        <f t="shared" si="128"/>
        <v>0.16500000000000001</v>
      </c>
      <c r="M104" s="2">
        <f t="shared" si="129"/>
        <v>1.3333333333333333</v>
      </c>
      <c r="N104" s="2">
        <f t="shared" si="130"/>
        <v>2.4761904761904758</v>
      </c>
      <c r="O104" s="28">
        <f t="shared" si="131"/>
        <v>1.4866666666666666</v>
      </c>
      <c r="P104" s="2">
        <f t="shared" si="132"/>
        <v>7.2009523809523808</v>
      </c>
      <c r="Q104" s="2">
        <f t="shared" si="106"/>
        <v>8.6666666666666661</v>
      </c>
      <c r="R104" s="28">
        <f t="shared" si="133"/>
        <v>12.666666666666666</v>
      </c>
      <c r="S104" s="2">
        <f t="shared" si="134"/>
        <v>14.666666666666666</v>
      </c>
      <c r="T104" s="2">
        <f t="shared" si="135"/>
        <v>8.3983333333333334</v>
      </c>
      <c r="U104" s="2">
        <f t="shared" si="107"/>
        <v>12.398333333333333</v>
      </c>
      <c r="V104" s="2">
        <f t="shared" si="108"/>
        <v>22.398333333333333</v>
      </c>
      <c r="W104" s="7">
        <f t="shared" si="145"/>
        <v>1</v>
      </c>
      <c r="X104" s="2">
        <f t="shared" si="109"/>
        <v>363.18894441537827</v>
      </c>
      <c r="Y104" s="2">
        <f t="shared" si="110"/>
        <v>384.39917388700832</v>
      </c>
      <c r="Z104" s="2">
        <f t="shared" si="136"/>
        <v>272.35792706437849</v>
      </c>
      <c r="AA104" s="2">
        <f t="shared" si="111"/>
        <v>3964.8126432012127</v>
      </c>
      <c r="AB104" s="2">
        <f t="shared" si="112"/>
        <v>4196.3576482665076</v>
      </c>
      <c r="AC104" s="2">
        <f t="shared" si="113"/>
        <v>2973.2407037861317</v>
      </c>
      <c r="AD104" s="2">
        <f t="shared" si="114"/>
        <v>3964.8126432012127</v>
      </c>
      <c r="AE104" s="2">
        <f t="shared" si="115"/>
        <v>4196.3576482665076</v>
      </c>
      <c r="AF104" s="27">
        <f t="shared" si="137"/>
        <v>1</v>
      </c>
      <c r="AG104" s="28">
        <f t="shared" si="116"/>
        <v>24.666666666666668</v>
      </c>
      <c r="AH104" s="28">
        <f t="shared" si="117"/>
        <v>350.44547268150535</v>
      </c>
      <c r="AI104" s="28">
        <f t="shared" si="118"/>
        <v>359.9169719431676</v>
      </c>
      <c r="AJ104" s="28">
        <f t="shared" si="119"/>
        <v>370.91148357518341</v>
      </c>
      <c r="AK104" s="28">
        <f t="shared" si="120"/>
        <v>380.93611826640455</v>
      </c>
      <c r="AL104" s="28">
        <f t="shared" si="146"/>
        <v>269.90425204578042</v>
      </c>
      <c r="AM104" s="28">
        <f t="shared" si="121"/>
        <v>3825.6964101064332</v>
      </c>
      <c r="AN104" s="28">
        <f t="shared" si="122"/>
        <v>3929.0936103795793</v>
      </c>
      <c r="AO104" s="28">
        <f t="shared" si="123"/>
        <v>4049.1170290290852</v>
      </c>
      <c r="AP104" s="28">
        <f t="shared" si="124"/>
        <v>4158.5526244082494</v>
      </c>
      <c r="AQ104" s="28">
        <f t="shared" si="125"/>
        <v>2946.4547514997694</v>
      </c>
      <c r="AR104" s="28">
        <f t="shared" si="138"/>
        <v>4158.5526244082494</v>
      </c>
      <c r="AS104" s="27">
        <f t="shared" si="126"/>
        <v>4196.3576482665076</v>
      </c>
      <c r="AT104" s="2">
        <f t="shared" si="139"/>
        <v>2756.7475535250433</v>
      </c>
      <c r="AU104" s="33">
        <f t="shared" si="140"/>
        <v>0.12137462797619047</v>
      </c>
      <c r="AV104" s="33">
        <f t="shared" si="141"/>
        <v>0.12137462797619047</v>
      </c>
      <c r="AW104" s="2">
        <f t="shared" si="142"/>
        <v>1.8303244103463288</v>
      </c>
      <c r="AX104" s="7">
        <v>2.2000000000000002</v>
      </c>
      <c r="AY104" s="3">
        <f t="shared" si="143"/>
        <v>788.1366768648578</v>
      </c>
    </row>
    <row r="105" spans="1:51" ht="20.25" x14ac:dyDescent="0.3">
      <c r="A105" s="7">
        <v>4</v>
      </c>
      <c r="B105" s="7">
        <v>96</v>
      </c>
      <c r="C105" s="37">
        <v>77</v>
      </c>
      <c r="D105" s="37">
        <v>121</v>
      </c>
      <c r="E105" s="7">
        <v>9.5</v>
      </c>
      <c r="F105" s="2">
        <f t="shared" si="127"/>
        <v>11.666666666666666</v>
      </c>
      <c r="G105" s="2">
        <f t="shared" si="104"/>
        <v>5600</v>
      </c>
      <c r="H105" s="2">
        <v>1.4</v>
      </c>
      <c r="I105" s="7">
        <f t="shared" si="105"/>
        <v>7839.9999999999991</v>
      </c>
      <c r="J105" s="7">
        <v>1.2</v>
      </c>
      <c r="K105" s="4">
        <v>1.75</v>
      </c>
      <c r="L105" s="7">
        <f t="shared" si="128"/>
        <v>0.16500000000000001</v>
      </c>
      <c r="M105" s="2">
        <f t="shared" si="129"/>
        <v>1.3333333333333333</v>
      </c>
      <c r="N105" s="2">
        <f t="shared" si="130"/>
        <v>2.4761904761904758</v>
      </c>
      <c r="O105" s="28">
        <f t="shared" si="131"/>
        <v>1.4638095238095237</v>
      </c>
      <c r="P105" s="2">
        <f t="shared" si="132"/>
        <v>7.1780952380952376</v>
      </c>
      <c r="Q105" s="2">
        <f t="shared" si="106"/>
        <v>8.6666666666666661</v>
      </c>
      <c r="R105" s="28">
        <f t="shared" si="133"/>
        <v>12.666666666666666</v>
      </c>
      <c r="S105" s="2">
        <f t="shared" si="134"/>
        <v>14.666666666666666</v>
      </c>
      <c r="T105" s="2">
        <f t="shared" si="135"/>
        <v>8.4383333333333326</v>
      </c>
      <c r="U105" s="2">
        <f t="shared" si="107"/>
        <v>12.438333333333333</v>
      </c>
      <c r="V105" s="2">
        <f t="shared" si="108"/>
        <v>22.438333333333333</v>
      </c>
      <c r="W105" s="7">
        <f t="shared" si="145"/>
        <v>1</v>
      </c>
      <c r="X105" s="2">
        <f t="shared" si="109"/>
        <v>361.46732982601048</v>
      </c>
      <c r="Y105" s="2">
        <f t="shared" si="110"/>
        <v>383.16299806317227</v>
      </c>
      <c r="Z105" s="2">
        <f t="shared" si="136"/>
        <v>271.8724045025761</v>
      </c>
      <c r="AA105" s="2">
        <f t="shared" si="111"/>
        <v>4217.1188479701223</v>
      </c>
      <c r="AB105" s="2">
        <f t="shared" si="112"/>
        <v>4470.2349774036766</v>
      </c>
      <c r="AC105" s="2">
        <f t="shared" si="113"/>
        <v>3171.8447191967211</v>
      </c>
      <c r="AD105" s="2">
        <f t="shared" si="114"/>
        <v>4217.1188479701223</v>
      </c>
      <c r="AE105" s="2">
        <f t="shared" si="115"/>
        <v>4470.2349774036766</v>
      </c>
      <c r="AF105" s="27">
        <f t="shared" si="137"/>
        <v>1</v>
      </c>
      <c r="AG105" s="28">
        <f t="shared" si="116"/>
        <v>24.666666666666668</v>
      </c>
      <c r="AH105" s="28">
        <f t="shared" si="117"/>
        <v>348.7842656215891</v>
      </c>
      <c r="AI105" s="28">
        <f t="shared" si="118"/>
        <v>358.2108673951455</v>
      </c>
      <c r="AJ105" s="28">
        <f t="shared" si="119"/>
        <v>369.71868234165748</v>
      </c>
      <c r="AK105" s="28">
        <f t="shared" si="120"/>
        <v>379.71107916170229</v>
      </c>
      <c r="AL105" s="28">
        <f t="shared" si="146"/>
        <v>269.42310356111142</v>
      </c>
      <c r="AM105" s="28">
        <f t="shared" si="121"/>
        <v>4069.1497655852058</v>
      </c>
      <c r="AN105" s="28">
        <f t="shared" si="122"/>
        <v>4179.1267862766972</v>
      </c>
      <c r="AO105" s="28">
        <f t="shared" si="123"/>
        <v>4313.3846273193367</v>
      </c>
      <c r="AP105" s="28">
        <f t="shared" si="124"/>
        <v>4429.9625902198595</v>
      </c>
      <c r="AQ105" s="28">
        <f t="shared" si="125"/>
        <v>3143.2695415462999</v>
      </c>
      <c r="AR105" s="28">
        <f t="shared" si="138"/>
        <v>4429.9625902198595</v>
      </c>
      <c r="AS105" s="27">
        <f t="shared" si="126"/>
        <v>4470.2349774036766</v>
      </c>
      <c r="AT105" s="2">
        <f t="shared" si="139"/>
        <v>3136.5661053440494</v>
      </c>
      <c r="AU105" s="33">
        <f t="shared" si="140"/>
        <v>0.12406994047619047</v>
      </c>
      <c r="AV105" s="33">
        <f t="shared" si="141"/>
        <v>0.12406994047619047</v>
      </c>
      <c r="AW105" s="2">
        <f t="shared" si="142"/>
        <v>1.8321361605982158</v>
      </c>
      <c r="AX105" s="7">
        <v>2.2000000000000002</v>
      </c>
      <c r="AY105" s="3">
        <f t="shared" si="143"/>
        <v>795.67488527203807</v>
      </c>
    </row>
    <row r="106" spans="1:51" ht="20.25" x14ac:dyDescent="0.3">
      <c r="A106" s="7">
        <v>4</v>
      </c>
      <c r="B106" s="7">
        <v>102</v>
      </c>
      <c r="C106" s="37">
        <v>82</v>
      </c>
      <c r="D106" s="37">
        <v>128</v>
      </c>
      <c r="E106" s="7">
        <v>9.75</v>
      </c>
      <c r="F106" s="2">
        <f t="shared" si="127"/>
        <v>12.291666666666666</v>
      </c>
      <c r="G106" s="2">
        <f t="shared" si="104"/>
        <v>5900</v>
      </c>
      <c r="H106" s="2">
        <v>1.4</v>
      </c>
      <c r="I106" s="7">
        <f t="shared" si="105"/>
        <v>8260</v>
      </c>
      <c r="J106" s="7">
        <v>1.2</v>
      </c>
      <c r="K106" s="4">
        <v>1.75</v>
      </c>
      <c r="L106" s="7">
        <f t="shared" si="128"/>
        <v>0.16500000000000001</v>
      </c>
      <c r="M106" s="2">
        <f t="shared" si="129"/>
        <v>1.3333333333333333</v>
      </c>
      <c r="N106" s="2">
        <f t="shared" si="130"/>
        <v>2.4761904761904758</v>
      </c>
      <c r="O106" s="28">
        <f t="shared" si="131"/>
        <v>1.4438095238095237</v>
      </c>
      <c r="P106" s="2">
        <f t="shared" si="132"/>
        <v>7.1580952380952372</v>
      </c>
      <c r="Q106" s="2">
        <f t="shared" si="106"/>
        <v>8.6666666666666661</v>
      </c>
      <c r="R106" s="28">
        <f t="shared" si="133"/>
        <v>12.666666666666666</v>
      </c>
      <c r="S106" s="2">
        <f t="shared" si="134"/>
        <v>14.666666666666666</v>
      </c>
      <c r="T106" s="2">
        <f t="shared" si="135"/>
        <v>8.4733333333333327</v>
      </c>
      <c r="U106" s="2">
        <f t="shared" si="107"/>
        <v>12.473333333333333</v>
      </c>
      <c r="V106" s="2">
        <f t="shared" si="108"/>
        <v>22.473333333333333</v>
      </c>
      <c r="W106" s="7">
        <f t="shared" si="145"/>
        <v>1</v>
      </c>
      <c r="X106" s="2">
        <f t="shared" si="109"/>
        <v>359.97425076890067</v>
      </c>
      <c r="Y106" s="2">
        <f t="shared" si="110"/>
        <v>382.08784801515964</v>
      </c>
      <c r="Z106" s="2">
        <f t="shared" si="136"/>
        <v>271.44899004881205</v>
      </c>
      <c r="AA106" s="2">
        <f t="shared" si="111"/>
        <v>4424.6834990344041</v>
      </c>
      <c r="AB106" s="2">
        <f t="shared" si="112"/>
        <v>4696.4964651863365</v>
      </c>
      <c r="AC106" s="2">
        <f t="shared" si="113"/>
        <v>3336.5605026833146</v>
      </c>
      <c r="AD106" s="2">
        <f t="shared" si="114"/>
        <v>4424.6834990344041</v>
      </c>
      <c r="AE106" s="2">
        <f t="shared" si="115"/>
        <v>4696.4964651863365</v>
      </c>
      <c r="AF106" s="27">
        <f t="shared" si="137"/>
        <v>1</v>
      </c>
      <c r="AG106" s="28">
        <f t="shared" si="116"/>
        <v>24.666666666666668</v>
      </c>
      <c r="AH106" s="28">
        <f t="shared" si="117"/>
        <v>347.34357530332528</v>
      </c>
      <c r="AI106" s="28">
        <f t="shared" si="118"/>
        <v>356.73123950071238</v>
      </c>
      <c r="AJ106" s="28">
        <f t="shared" si="119"/>
        <v>368.681256856733</v>
      </c>
      <c r="AK106" s="28">
        <f t="shared" si="120"/>
        <v>378.64561515015816</v>
      </c>
      <c r="AL106" s="28">
        <f t="shared" si="146"/>
        <v>269.0035036519759</v>
      </c>
      <c r="AM106" s="28">
        <f t="shared" si="121"/>
        <v>4269.4314464367062</v>
      </c>
      <c r="AN106" s="28">
        <f t="shared" si="122"/>
        <v>4384.8214855295892</v>
      </c>
      <c r="AO106" s="28">
        <f t="shared" si="123"/>
        <v>4531.7071155306767</v>
      </c>
      <c r="AP106" s="28">
        <f t="shared" si="124"/>
        <v>4654.1856862206942</v>
      </c>
      <c r="AQ106" s="28">
        <f t="shared" si="125"/>
        <v>3306.5013990555371</v>
      </c>
      <c r="AR106" s="28">
        <f t="shared" si="138"/>
        <v>4654.1856862206942</v>
      </c>
      <c r="AS106" s="27">
        <f t="shared" si="126"/>
        <v>4696.4964651863365</v>
      </c>
      <c r="AT106" s="2">
        <f t="shared" si="139"/>
        <v>3540.8890798610555</v>
      </c>
      <c r="AU106" s="33">
        <f t="shared" si="140"/>
        <v>0.12631603422619048</v>
      </c>
      <c r="AV106" s="33">
        <f t="shared" si="141"/>
        <v>0.12631603422619048</v>
      </c>
      <c r="AW106" s="2">
        <f t="shared" si="142"/>
        <v>1.8336486945992623</v>
      </c>
      <c r="AX106" s="7">
        <v>2.2000000000000002</v>
      </c>
      <c r="AY106" s="3">
        <f t="shared" si="143"/>
        <v>803.48556224570518</v>
      </c>
    </row>
    <row r="107" spans="1:51" ht="20.25" x14ac:dyDescent="0.3">
      <c r="A107" s="7">
        <v>4</v>
      </c>
      <c r="B107" s="7">
        <v>108</v>
      </c>
      <c r="C107" s="37">
        <v>87</v>
      </c>
      <c r="D107" s="37">
        <v>136</v>
      </c>
      <c r="E107" s="7">
        <v>10</v>
      </c>
      <c r="F107" s="2">
        <f t="shared" si="127"/>
        <v>13</v>
      </c>
      <c r="G107" s="2">
        <f t="shared" si="104"/>
        <v>6240</v>
      </c>
      <c r="H107" s="2">
        <v>1.4</v>
      </c>
      <c r="I107" s="7">
        <f t="shared" si="105"/>
        <v>8736</v>
      </c>
      <c r="J107" s="7">
        <v>1.2</v>
      </c>
      <c r="K107" s="4">
        <v>1.75</v>
      </c>
      <c r="L107" s="7">
        <f t="shared" si="128"/>
        <v>0.16500000000000001</v>
      </c>
      <c r="M107" s="2">
        <f t="shared" si="129"/>
        <v>1.3333333333333333</v>
      </c>
      <c r="N107" s="2">
        <f t="shared" si="130"/>
        <v>2.4761904761904758</v>
      </c>
      <c r="O107" s="28">
        <f t="shared" si="131"/>
        <v>1.4209523809523807</v>
      </c>
      <c r="P107" s="2">
        <f t="shared" si="132"/>
        <v>7.1352380952380949</v>
      </c>
      <c r="Q107" s="2">
        <f t="shared" si="106"/>
        <v>8.6666666666666661</v>
      </c>
      <c r="R107" s="28">
        <f t="shared" si="133"/>
        <v>12.666666666666666</v>
      </c>
      <c r="S107" s="2">
        <f t="shared" si="134"/>
        <v>14.666666666666666</v>
      </c>
      <c r="T107" s="2">
        <f t="shared" si="135"/>
        <v>8.5133333333333336</v>
      </c>
      <c r="U107" s="2">
        <f t="shared" si="107"/>
        <v>12.513333333333334</v>
      </c>
      <c r="V107" s="2">
        <f t="shared" si="108"/>
        <v>22.513333333333335</v>
      </c>
      <c r="W107" s="7">
        <f t="shared" si="145"/>
        <v>1</v>
      </c>
      <c r="X107" s="2">
        <f t="shared" si="109"/>
        <v>358.28290738235927</v>
      </c>
      <c r="Y107" s="2">
        <f t="shared" si="110"/>
        <v>380.86646970504194</v>
      </c>
      <c r="Z107" s="2">
        <f t="shared" si="136"/>
        <v>270.96669986809161</v>
      </c>
      <c r="AA107" s="2">
        <f t="shared" si="111"/>
        <v>4657.6777959706706</v>
      </c>
      <c r="AB107" s="2">
        <f t="shared" si="112"/>
        <v>4951.2641061655449</v>
      </c>
      <c r="AC107" s="2">
        <f t="shared" si="113"/>
        <v>3522.5670982851907</v>
      </c>
      <c r="AD107" s="2">
        <f t="shared" si="114"/>
        <v>4657.6777959706706</v>
      </c>
      <c r="AE107" s="2">
        <f t="shared" si="115"/>
        <v>4951.2641061655449</v>
      </c>
      <c r="AF107" s="27">
        <f t="shared" si="137"/>
        <v>1</v>
      </c>
      <c r="AG107" s="28">
        <f t="shared" si="116"/>
        <v>24.666666666666668</v>
      </c>
      <c r="AH107" s="28">
        <f t="shared" si="117"/>
        <v>345.71157729876768</v>
      </c>
      <c r="AI107" s="28">
        <f t="shared" si="118"/>
        <v>355.0551334419776</v>
      </c>
      <c r="AJ107" s="28">
        <f t="shared" si="119"/>
        <v>367.5027339259176</v>
      </c>
      <c r="AK107" s="28">
        <f t="shared" si="120"/>
        <v>377.43524024823972</v>
      </c>
      <c r="AL107" s="28">
        <f t="shared" si="146"/>
        <v>268.52555842783852</v>
      </c>
      <c r="AM107" s="28">
        <f t="shared" si="121"/>
        <v>4379.0133124510567</v>
      </c>
      <c r="AN107" s="28">
        <f t="shared" si="122"/>
        <v>4615.7167347457089</v>
      </c>
      <c r="AO107" s="28">
        <f t="shared" si="123"/>
        <v>4655.0346297282895</v>
      </c>
      <c r="AP107" s="28">
        <f t="shared" si="124"/>
        <v>4906.6581232271164</v>
      </c>
      <c r="AQ107" s="28">
        <f t="shared" si="125"/>
        <v>3490.8322595619006</v>
      </c>
      <c r="AR107" s="28">
        <f t="shared" si="138"/>
        <v>4906.6581232271164</v>
      </c>
      <c r="AS107" s="27">
        <f t="shared" si="126"/>
        <v>4951.2641061655449</v>
      </c>
      <c r="AT107" s="2">
        <f t="shared" si="139"/>
        <v>3969.7164770760623</v>
      </c>
      <c r="AU107" s="33">
        <f t="shared" si="140"/>
        <v>0.12886160714285716</v>
      </c>
      <c r="AV107" s="33">
        <f t="shared" si="141"/>
        <v>0.12886160714285716</v>
      </c>
      <c r="AW107" s="2">
        <f t="shared" si="142"/>
        <v>1.8353659216682239</v>
      </c>
      <c r="AX107" s="7">
        <v>2.2000000000000002</v>
      </c>
      <c r="AY107" s="3">
        <f t="shared" si="143"/>
        <v>809.40796689502031</v>
      </c>
    </row>
    <row r="108" spans="1:51" ht="20.25" x14ac:dyDescent="0.3">
      <c r="A108" s="7">
        <v>4</v>
      </c>
      <c r="B108" s="7">
        <v>114</v>
      </c>
      <c r="C108" s="37">
        <v>92</v>
      </c>
      <c r="D108" s="37">
        <v>143</v>
      </c>
      <c r="E108" s="7">
        <v>10.5</v>
      </c>
      <c r="F108" s="2">
        <f t="shared" si="127"/>
        <v>13.666666666666666</v>
      </c>
      <c r="G108" s="2">
        <f t="shared" si="104"/>
        <v>6560</v>
      </c>
      <c r="H108" s="2">
        <v>1.4</v>
      </c>
      <c r="I108" s="7">
        <f t="shared" si="105"/>
        <v>9184</v>
      </c>
      <c r="J108" s="7">
        <v>1.2</v>
      </c>
      <c r="K108" s="4">
        <v>1.75</v>
      </c>
      <c r="L108" s="7">
        <f t="shared" si="128"/>
        <v>0.16500000000000001</v>
      </c>
      <c r="M108" s="2">
        <f t="shared" si="129"/>
        <v>1.3333333333333333</v>
      </c>
      <c r="N108" s="2">
        <f t="shared" si="130"/>
        <v>2.4761904761904758</v>
      </c>
      <c r="O108" s="28">
        <f t="shared" si="131"/>
        <v>1.4009523809523809</v>
      </c>
      <c r="P108" s="2">
        <f t="shared" si="132"/>
        <v>7.1152380952380954</v>
      </c>
      <c r="Q108" s="2">
        <f t="shared" si="106"/>
        <v>8.6666666666666661</v>
      </c>
      <c r="R108" s="28">
        <f t="shared" si="133"/>
        <v>12.666666666666666</v>
      </c>
      <c r="S108" s="2">
        <f t="shared" si="134"/>
        <v>14.666666666666666</v>
      </c>
      <c r="T108" s="2">
        <f t="shared" si="135"/>
        <v>8.5483333333333338</v>
      </c>
      <c r="U108" s="2">
        <f t="shared" si="107"/>
        <v>12.548333333333334</v>
      </c>
      <c r="V108" s="2">
        <f t="shared" si="108"/>
        <v>22.548333333333332</v>
      </c>
      <c r="W108" s="7">
        <f t="shared" si="145"/>
        <v>1</v>
      </c>
      <c r="X108" s="2">
        <f t="shared" si="109"/>
        <v>356.81596625250359</v>
      </c>
      <c r="Y108" s="2">
        <f t="shared" si="110"/>
        <v>379.80415122133809</v>
      </c>
      <c r="Z108" s="2">
        <f t="shared" si="136"/>
        <v>270.54609962437593</v>
      </c>
      <c r="AA108" s="2">
        <f t="shared" si="111"/>
        <v>4876.4848721175485</v>
      </c>
      <c r="AB108" s="2">
        <f t="shared" si="112"/>
        <v>5190.6567333582871</v>
      </c>
      <c r="AC108" s="2">
        <f t="shared" si="113"/>
        <v>3697.4633615331377</v>
      </c>
      <c r="AD108" s="2">
        <f t="shared" si="114"/>
        <v>4876.4848721175485</v>
      </c>
      <c r="AE108" s="2">
        <f t="shared" si="115"/>
        <v>5190.6567333582871</v>
      </c>
      <c r="AF108" s="27">
        <f t="shared" si="137"/>
        <v>1</v>
      </c>
      <c r="AG108" s="28">
        <f t="shared" si="116"/>
        <v>24.666666666666668</v>
      </c>
      <c r="AH108" s="28">
        <f t="shared" si="117"/>
        <v>344.29610778750344</v>
      </c>
      <c r="AI108" s="28">
        <f t="shared" si="118"/>
        <v>353.60140799797648</v>
      </c>
      <c r="AJ108" s="28">
        <f t="shared" si="119"/>
        <v>366.47768977497537</v>
      </c>
      <c r="AK108" s="28">
        <f t="shared" si="120"/>
        <v>376.38249220132604</v>
      </c>
      <c r="AL108" s="28">
        <f t="shared" si="146"/>
        <v>268.10874737550768</v>
      </c>
      <c r="AM108" s="28">
        <f t="shared" si="121"/>
        <v>4361.0840319750432</v>
      </c>
      <c r="AN108" s="28">
        <f t="shared" si="122"/>
        <v>4832.552575972345</v>
      </c>
      <c r="AO108" s="28">
        <f t="shared" si="123"/>
        <v>4642.0507371496878</v>
      </c>
      <c r="AP108" s="28">
        <f t="shared" si="124"/>
        <v>5143.8940600847891</v>
      </c>
      <c r="AQ108" s="28">
        <f t="shared" si="125"/>
        <v>3664.1528807986047</v>
      </c>
      <c r="AR108" s="28">
        <f t="shared" si="138"/>
        <v>5143.8940600847891</v>
      </c>
      <c r="AS108" s="27">
        <f t="shared" si="126"/>
        <v>5190.6567333582871</v>
      </c>
      <c r="AT108" s="2">
        <f t="shared" si="139"/>
        <v>4423.0482969890691</v>
      </c>
      <c r="AU108" s="33">
        <f t="shared" si="140"/>
        <v>0.13125744047619048</v>
      </c>
      <c r="AV108" s="33">
        <f t="shared" si="141"/>
        <v>0.13125744047619048</v>
      </c>
      <c r="AW108" s="2">
        <f t="shared" si="142"/>
        <v>1.8369850761319235</v>
      </c>
      <c r="AX108" s="7">
        <v>2.2000000000000002</v>
      </c>
      <c r="AY108" s="3">
        <f t="shared" si="143"/>
        <v>819.57998779531022</v>
      </c>
    </row>
    <row r="109" spans="1:51" ht="20.25" x14ac:dyDescent="0.3">
      <c r="A109" s="7">
        <v>4</v>
      </c>
      <c r="B109" s="7">
        <v>120</v>
      </c>
      <c r="C109" s="37">
        <v>97</v>
      </c>
      <c r="D109" s="37">
        <v>151</v>
      </c>
      <c r="E109" s="7">
        <v>11</v>
      </c>
      <c r="F109" s="2">
        <f t="shared" si="127"/>
        <v>14.416666666666666</v>
      </c>
      <c r="G109" s="2">
        <f t="shared" si="104"/>
        <v>6920</v>
      </c>
      <c r="H109" s="2">
        <v>1.4</v>
      </c>
      <c r="I109" s="7">
        <f t="shared" si="105"/>
        <v>9688</v>
      </c>
      <c r="J109" s="7">
        <v>1.2</v>
      </c>
      <c r="K109" s="4">
        <v>1.75</v>
      </c>
      <c r="L109" s="7">
        <f t="shared" si="128"/>
        <v>0.16500000000000001</v>
      </c>
      <c r="M109" s="2">
        <f t="shared" si="129"/>
        <v>1.3333333333333333</v>
      </c>
      <c r="N109" s="2">
        <f t="shared" si="130"/>
        <v>2.4761904761904758</v>
      </c>
      <c r="O109" s="28">
        <f t="shared" si="131"/>
        <v>1.378095238095238</v>
      </c>
      <c r="P109" s="2">
        <f t="shared" si="132"/>
        <v>7.0923809523809513</v>
      </c>
      <c r="Q109" s="2">
        <f t="shared" si="106"/>
        <v>8.6666666666666661</v>
      </c>
      <c r="R109" s="28">
        <f t="shared" si="133"/>
        <v>12.666666666666666</v>
      </c>
      <c r="S109" s="2">
        <f t="shared" si="134"/>
        <v>14.666666666666666</v>
      </c>
      <c r="T109" s="2">
        <f t="shared" si="135"/>
        <v>8.5883333333333329</v>
      </c>
      <c r="U109" s="2">
        <f t="shared" si="107"/>
        <v>12.588333333333333</v>
      </c>
      <c r="V109" s="2">
        <f t="shared" si="108"/>
        <v>22.588333333333331</v>
      </c>
      <c r="W109" s="7">
        <f t="shared" si="145"/>
        <v>1</v>
      </c>
      <c r="X109" s="2">
        <f t="shared" si="109"/>
        <v>355.15410264100353</v>
      </c>
      <c r="Y109" s="2">
        <f t="shared" si="110"/>
        <v>378.59730630814971</v>
      </c>
      <c r="Z109" s="2">
        <f t="shared" si="136"/>
        <v>270.06700965234137</v>
      </c>
      <c r="AA109" s="2">
        <f t="shared" si="111"/>
        <v>5120.1383130744671</v>
      </c>
      <c r="AB109" s="2">
        <f t="shared" si="112"/>
        <v>5458.1111659424914</v>
      </c>
      <c r="AC109" s="2">
        <f t="shared" si="113"/>
        <v>3893.4660558212545</v>
      </c>
      <c r="AD109" s="2">
        <f t="shared" si="114"/>
        <v>5120.1383130744671</v>
      </c>
      <c r="AE109" s="2">
        <f t="shared" si="115"/>
        <v>5458.1111659424914</v>
      </c>
      <c r="AF109" s="27">
        <f t="shared" si="137"/>
        <v>1</v>
      </c>
      <c r="AG109" s="28">
        <f t="shared" si="116"/>
        <v>24.666666666666668</v>
      </c>
      <c r="AH109" s="28">
        <f t="shared" si="117"/>
        <v>342.69255517991564</v>
      </c>
      <c r="AI109" s="28">
        <f t="shared" si="118"/>
        <v>351.95451613072413</v>
      </c>
      <c r="AJ109" s="28">
        <f t="shared" si="119"/>
        <v>365.31319029733743</v>
      </c>
      <c r="AK109" s="28">
        <f t="shared" si="120"/>
        <v>375.18651976483301</v>
      </c>
      <c r="AL109" s="28">
        <f t="shared" si="146"/>
        <v>267.63397352934726</v>
      </c>
      <c r="AM109" s="28">
        <f t="shared" si="121"/>
        <v>4340.7723656122644</v>
      </c>
      <c r="AN109" s="28">
        <f t="shared" si="122"/>
        <v>5074.0109408846056</v>
      </c>
      <c r="AO109" s="28">
        <f t="shared" si="123"/>
        <v>4627.3004104329402</v>
      </c>
      <c r="AP109" s="28">
        <f t="shared" si="124"/>
        <v>5408.9389932763424</v>
      </c>
      <c r="AQ109" s="28">
        <f t="shared" si="125"/>
        <v>3858.3897850480894</v>
      </c>
      <c r="AR109" s="28">
        <f t="shared" si="138"/>
        <v>5408.9389932763424</v>
      </c>
      <c r="AS109" s="27">
        <f t="shared" si="126"/>
        <v>5458.1111659424914</v>
      </c>
      <c r="AT109" s="2">
        <f t="shared" si="139"/>
        <v>4900.884539600077</v>
      </c>
      <c r="AU109" s="33">
        <f t="shared" si="140"/>
        <v>0.13395275297619047</v>
      </c>
      <c r="AV109" s="33">
        <f t="shared" si="141"/>
        <v>0.13395275297619047</v>
      </c>
      <c r="AW109" s="2">
        <f t="shared" si="142"/>
        <v>1.8388100430967009</v>
      </c>
      <c r="AX109" s="7">
        <v>2.2000000000000002</v>
      </c>
      <c r="AY109" s="3">
        <f t="shared" si="143"/>
        <v>827.66878239754715</v>
      </c>
    </row>
    <row r="110" spans="1:51" ht="20.25" x14ac:dyDescent="0.3">
      <c r="A110" s="7">
        <v>4</v>
      </c>
      <c r="B110" s="7">
        <v>132</v>
      </c>
      <c r="C110" s="37">
        <v>106</v>
      </c>
      <c r="D110" s="37">
        <v>166</v>
      </c>
      <c r="E110" s="7">
        <v>12</v>
      </c>
      <c r="F110" s="2">
        <f t="shared" si="127"/>
        <v>15.833333333333334</v>
      </c>
      <c r="G110" s="2">
        <f t="shared" si="104"/>
        <v>7600</v>
      </c>
      <c r="H110" s="2">
        <v>1.4</v>
      </c>
      <c r="I110" s="7">
        <f t="shared" si="105"/>
        <v>10640</v>
      </c>
      <c r="J110" s="7">
        <v>1.2</v>
      </c>
      <c r="K110" s="4">
        <v>1.75</v>
      </c>
      <c r="L110" s="7">
        <f t="shared" si="128"/>
        <v>0.16500000000000001</v>
      </c>
      <c r="M110" s="2">
        <f t="shared" si="129"/>
        <v>1.3333333333333333</v>
      </c>
      <c r="N110" s="2">
        <f t="shared" si="130"/>
        <v>2.4761904761904758</v>
      </c>
      <c r="O110" s="28">
        <f t="shared" si="131"/>
        <v>1.3352380952380951</v>
      </c>
      <c r="P110" s="2">
        <f t="shared" si="132"/>
        <v>7.0495238095238095</v>
      </c>
      <c r="Q110" s="2">
        <f t="shared" si="106"/>
        <v>8.6666666666666661</v>
      </c>
      <c r="R110" s="28">
        <f t="shared" si="133"/>
        <v>12.666666666666666</v>
      </c>
      <c r="S110" s="2">
        <f t="shared" si="134"/>
        <v>14.666666666666666</v>
      </c>
      <c r="T110" s="2">
        <f t="shared" si="135"/>
        <v>8.6633333333333322</v>
      </c>
      <c r="U110" s="2">
        <f t="shared" si="107"/>
        <v>12.663333333333332</v>
      </c>
      <c r="V110" s="2">
        <f t="shared" si="108"/>
        <v>22.663333333333334</v>
      </c>
      <c r="W110" s="7">
        <f t="shared" si="145"/>
        <v>1</v>
      </c>
      <c r="X110" s="2">
        <f t="shared" si="109"/>
        <v>352.07947112525801</v>
      </c>
      <c r="Y110" s="2">
        <f t="shared" si="110"/>
        <v>376.3550216564168</v>
      </c>
      <c r="Z110" s="2">
        <f t="shared" si="136"/>
        <v>269.17327414459345</v>
      </c>
      <c r="AA110" s="2">
        <f t="shared" si="111"/>
        <v>5163.832243170451</v>
      </c>
      <c r="AB110" s="2">
        <f t="shared" si="112"/>
        <v>5519.8736509607797</v>
      </c>
      <c r="AC110" s="2">
        <f t="shared" si="113"/>
        <v>3947.874687454037</v>
      </c>
      <c r="AD110" s="2">
        <f t="shared" si="114"/>
        <v>5163.832243170451</v>
      </c>
      <c r="AE110" s="2">
        <f t="shared" si="115"/>
        <v>5519.8736509607797</v>
      </c>
      <c r="AF110" s="27">
        <f t="shared" si="137"/>
        <v>1</v>
      </c>
      <c r="AG110" s="28">
        <f t="shared" si="116"/>
        <v>24.666666666666668</v>
      </c>
      <c r="AH110" s="28">
        <f t="shared" si="117"/>
        <v>339.72580547174022</v>
      </c>
      <c r="AI110" s="28">
        <f t="shared" si="118"/>
        <v>348.90758399800342</v>
      </c>
      <c r="AJ110" s="28">
        <f t="shared" si="119"/>
        <v>363.14958230005129</v>
      </c>
      <c r="AK110" s="28">
        <f t="shared" si="120"/>
        <v>372.96443587572833</v>
      </c>
      <c r="AL110" s="28">
        <f t="shared" si="146"/>
        <v>266.74828969284033</v>
      </c>
      <c r="AM110" s="28">
        <f t="shared" si="121"/>
        <v>4303.1935359753761</v>
      </c>
      <c r="AN110" s="28">
        <f t="shared" si="122"/>
        <v>5524.3700799683875</v>
      </c>
      <c r="AO110" s="28">
        <f t="shared" si="123"/>
        <v>4599.8947091339833</v>
      </c>
      <c r="AP110" s="28">
        <f t="shared" si="124"/>
        <v>5905.2702346990318</v>
      </c>
      <c r="AQ110" s="28">
        <f t="shared" si="125"/>
        <v>4223.5145868033051</v>
      </c>
      <c r="AR110" s="28">
        <f t="shared" si="138"/>
        <v>5905.2702346990318</v>
      </c>
      <c r="AS110" s="27">
        <f t="shared" si="126"/>
        <v>5905.2702346990318</v>
      </c>
      <c r="AT110" s="2">
        <f t="shared" si="139"/>
        <v>5930.0702929160934</v>
      </c>
      <c r="AU110" s="33">
        <f t="shared" si="140"/>
        <v>0.13904389880952381</v>
      </c>
      <c r="AV110" s="33">
        <f t="shared" si="141"/>
        <v>0.13904389880952381</v>
      </c>
      <c r="AW110" s="2">
        <f t="shared" si="142"/>
        <v>1.8422671148295118</v>
      </c>
      <c r="AX110" s="7">
        <v>2.2000000000000002</v>
      </c>
      <c r="AY110" s="3">
        <f t="shared" si="143"/>
        <v>844.23646923016372</v>
      </c>
    </row>
    <row r="111" spans="1:51" ht="20.25" x14ac:dyDescent="0.3">
      <c r="A111" s="7">
        <v>4</v>
      </c>
      <c r="B111" s="7">
        <v>144</v>
      </c>
      <c r="C111" s="37">
        <v>116</v>
      </c>
      <c r="D111" s="37">
        <v>180</v>
      </c>
      <c r="E111" s="7">
        <v>13</v>
      </c>
      <c r="F111" s="2">
        <f t="shared" si="127"/>
        <v>17.166666666666668</v>
      </c>
      <c r="G111" s="2">
        <f t="shared" si="104"/>
        <v>8240</v>
      </c>
      <c r="H111" s="2">
        <v>1.4</v>
      </c>
      <c r="I111" s="7">
        <f t="shared" si="105"/>
        <v>11536</v>
      </c>
      <c r="J111" s="7">
        <v>1.2</v>
      </c>
      <c r="K111" s="4">
        <v>1.75</v>
      </c>
      <c r="L111" s="7">
        <f t="shared" si="128"/>
        <v>0.16500000000000001</v>
      </c>
      <c r="M111" s="2">
        <f t="shared" si="129"/>
        <v>1.3333333333333333</v>
      </c>
      <c r="N111" s="2">
        <f t="shared" si="130"/>
        <v>2.4761904761904758</v>
      </c>
      <c r="O111" s="28">
        <f t="shared" si="131"/>
        <v>1.2952380952380953</v>
      </c>
      <c r="P111" s="2">
        <f t="shared" si="132"/>
        <v>7.0095238095238086</v>
      </c>
      <c r="Q111" s="2">
        <f t="shared" si="106"/>
        <v>8.6666666666666661</v>
      </c>
      <c r="R111" s="28">
        <f t="shared" si="133"/>
        <v>12.666666666666666</v>
      </c>
      <c r="S111" s="2">
        <f t="shared" si="134"/>
        <v>14.666666666666666</v>
      </c>
      <c r="T111" s="2">
        <f t="shared" si="135"/>
        <v>8.7333333333333325</v>
      </c>
      <c r="U111" s="2">
        <f t="shared" si="107"/>
        <v>12.733333333333333</v>
      </c>
      <c r="V111" s="2">
        <f t="shared" si="108"/>
        <v>22.733333333333334</v>
      </c>
      <c r="W111" s="7">
        <f t="shared" si="145"/>
        <v>1</v>
      </c>
      <c r="X111" s="2">
        <f t="shared" si="109"/>
        <v>349.25746009715482</v>
      </c>
      <c r="Y111" s="2">
        <f t="shared" si="110"/>
        <v>374.28605425987632</v>
      </c>
      <c r="Z111" s="2">
        <f t="shared" si="136"/>
        <v>268.34444148227141</v>
      </c>
      <c r="AA111" s="2">
        <f t="shared" si="111"/>
        <v>5122.4427480916038</v>
      </c>
      <c r="AB111" s="2">
        <f t="shared" si="112"/>
        <v>5489.5287958115196</v>
      </c>
      <c r="AC111" s="2">
        <f t="shared" si="113"/>
        <v>3935.7184750733136</v>
      </c>
      <c r="AD111" s="2">
        <f t="shared" si="114"/>
        <v>5122.4427480916038</v>
      </c>
      <c r="AE111" s="2">
        <f t="shared" si="115"/>
        <v>5489.5287958115196</v>
      </c>
      <c r="AF111" s="27">
        <f t="shared" si="137"/>
        <v>1</v>
      </c>
      <c r="AG111" s="28">
        <f t="shared" si="116"/>
        <v>24.666666666666668</v>
      </c>
      <c r="AH111" s="28">
        <f t="shared" si="117"/>
        <v>337.00281237444761</v>
      </c>
      <c r="AI111" s="28">
        <f t="shared" si="118"/>
        <v>346.11099649267589</v>
      </c>
      <c r="AJ111" s="28">
        <f t="shared" si="119"/>
        <v>361.15321025075787</v>
      </c>
      <c r="AK111" s="28">
        <f t="shared" si="120"/>
        <v>370.91410782510258</v>
      </c>
      <c r="AL111" s="28">
        <f t="shared" si="146"/>
        <v>265.92692399144011</v>
      </c>
      <c r="AM111" s="28">
        <f t="shared" si="121"/>
        <v>4268.7022900763359</v>
      </c>
      <c r="AN111" s="28">
        <f t="shared" si="122"/>
        <v>5941.5721064576037</v>
      </c>
      <c r="AO111" s="28">
        <f t="shared" si="123"/>
        <v>4574.6073298429328</v>
      </c>
      <c r="AP111" s="28">
        <f t="shared" si="124"/>
        <v>6367.3588509975943</v>
      </c>
      <c r="AQ111" s="28">
        <f t="shared" si="125"/>
        <v>4565.0788618530551</v>
      </c>
      <c r="AR111" s="28">
        <f t="shared" si="138"/>
        <v>6367.3588509975943</v>
      </c>
      <c r="AS111" s="27">
        <f t="shared" si="126"/>
        <v>6367.3588509975943</v>
      </c>
      <c r="AT111" s="2">
        <f t="shared" si="139"/>
        <v>7057.2737370241111</v>
      </c>
      <c r="AU111" s="33">
        <f t="shared" si="140"/>
        <v>0.14383556547619047</v>
      </c>
      <c r="AV111" s="33">
        <f t="shared" si="141"/>
        <v>0.14383556547619047</v>
      </c>
      <c r="AW111" s="2">
        <f t="shared" si="142"/>
        <v>1.8455327249685152</v>
      </c>
      <c r="AX111" s="7">
        <v>2.2000000000000002</v>
      </c>
      <c r="AY111" s="3">
        <f t="shared" si="143"/>
        <v>864.60001232017339</v>
      </c>
    </row>
    <row r="112" spans="1:51" ht="20.25" x14ac:dyDescent="0.3">
      <c r="A112" s="7"/>
      <c r="B112" s="7"/>
      <c r="C112" s="7"/>
      <c r="D112" s="2"/>
      <c r="E112" s="2"/>
      <c r="F112" s="2"/>
      <c r="G112" s="7"/>
      <c r="H112" s="7"/>
      <c r="I112" s="7"/>
      <c r="J112" s="7"/>
      <c r="K112" s="2"/>
      <c r="L112" s="2"/>
      <c r="M112" s="2"/>
      <c r="N112" s="28"/>
      <c r="O112" s="2"/>
      <c r="P112" s="2"/>
      <c r="Q112" s="28"/>
      <c r="R112" s="2"/>
      <c r="S112" s="2"/>
      <c r="T112" s="2"/>
      <c r="U112" s="7"/>
      <c r="V112" s="2"/>
      <c r="W112" s="2"/>
      <c r="X112" s="2"/>
      <c r="Y112" s="2"/>
      <c r="Z112" s="2"/>
      <c r="AA112" s="2"/>
      <c r="AB112" s="2"/>
      <c r="AC112" s="2"/>
      <c r="AD112" s="27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7"/>
      <c r="AR112" s="2"/>
      <c r="AS112" s="5"/>
      <c r="AT112" s="7"/>
      <c r="AU112" s="3"/>
    </row>
    <row r="113" spans="1:51" ht="18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</row>
    <row r="114" spans="1:51" ht="131.25" x14ac:dyDescent="0.2">
      <c r="A114" s="7" t="s">
        <v>10</v>
      </c>
      <c r="B114" s="7" t="s">
        <v>82</v>
      </c>
      <c r="C114" s="36" t="s">
        <v>83</v>
      </c>
      <c r="D114" s="36" t="s">
        <v>84</v>
      </c>
      <c r="E114" s="7" t="s">
        <v>12</v>
      </c>
      <c r="F114" s="7" t="s">
        <v>13</v>
      </c>
      <c r="G114" s="7" t="s">
        <v>47</v>
      </c>
      <c r="H114" s="7" t="s">
        <v>14</v>
      </c>
      <c r="I114" s="7" t="s">
        <v>15</v>
      </c>
      <c r="J114" s="7" t="s">
        <v>16</v>
      </c>
      <c r="K114" s="7" t="s">
        <v>17</v>
      </c>
      <c r="L114" s="7" t="s">
        <v>18</v>
      </c>
      <c r="M114" s="7" t="s">
        <v>98</v>
      </c>
      <c r="N114" s="7" t="s">
        <v>99</v>
      </c>
      <c r="O114" s="26" t="s">
        <v>100</v>
      </c>
      <c r="P114" s="7" t="s">
        <v>27</v>
      </c>
      <c r="Q114" s="7" t="s">
        <v>28</v>
      </c>
      <c r="R114" s="26" t="s">
        <v>101</v>
      </c>
      <c r="S114" s="7" t="s">
        <v>65</v>
      </c>
      <c r="T114" s="7" t="s">
        <v>30</v>
      </c>
      <c r="U114" s="7" t="s">
        <v>31</v>
      </c>
      <c r="V114" s="7" t="s">
        <v>32</v>
      </c>
      <c r="W114" s="7" t="s">
        <v>33</v>
      </c>
      <c r="X114" s="7" t="s">
        <v>34</v>
      </c>
      <c r="Y114" s="7" t="s">
        <v>35</v>
      </c>
      <c r="Z114" s="7" t="s">
        <v>66</v>
      </c>
      <c r="AA114" s="7" t="s">
        <v>37</v>
      </c>
      <c r="AB114" s="7" t="s">
        <v>38</v>
      </c>
      <c r="AC114" s="7" t="s">
        <v>39</v>
      </c>
      <c r="AD114" s="7" t="s">
        <v>40</v>
      </c>
      <c r="AE114" s="7" t="s">
        <v>41</v>
      </c>
      <c r="AF114" s="26" t="s">
        <v>67</v>
      </c>
      <c r="AG114" s="26" t="s">
        <v>68</v>
      </c>
      <c r="AH114" s="26" t="s">
        <v>69</v>
      </c>
      <c r="AI114" s="7" t="s">
        <v>70</v>
      </c>
      <c r="AJ114" s="26" t="s">
        <v>71</v>
      </c>
      <c r="AK114" s="26" t="s">
        <v>72</v>
      </c>
      <c r="AL114" s="26" t="s">
        <v>73</v>
      </c>
      <c r="AM114" s="26" t="s">
        <v>74</v>
      </c>
      <c r="AN114" s="26" t="s">
        <v>75</v>
      </c>
      <c r="AO114" s="26" t="s">
        <v>76</v>
      </c>
      <c r="AP114" s="26" t="s">
        <v>77</v>
      </c>
      <c r="AQ114" s="26" t="s">
        <v>78</v>
      </c>
      <c r="AR114" s="26" t="s">
        <v>79</v>
      </c>
      <c r="AS114" s="26" t="s">
        <v>80</v>
      </c>
      <c r="AT114" s="7" t="s">
        <v>21</v>
      </c>
      <c r="AU114" s="26" t="s">
        <v>90</v>
      </c>
      <c r="AV114" s="26" t="s">
        <v>89</v>
      </c>
      <c r="AW114" s="7" t="s">
        <v>22</v>
      </c>
      <c r="AX114" s="7" t="s">
        <v>23</v>
      </c>
      <c r="AY114" s="7" t="s">
        <v>24</v>
      </c>
    </row>
    <row r="115" spans="1:51" ht="20.25" x14ac:dyDescent="0.3">
      <c r="A115" s="7">
        <v>5</v>
      </c>
      <c r="B115" s="7">
        <v>18</v>
      </c>
      <c r="C115" s="27">
        <v>14</v>
      </c>
      <c r="D115" s="27">
        <v>23</v>
      </c>
      <c r="E115" s="7">
        <v>2.75</v>
      </c>
      <c r="F115" s="2">
        <f>($D115+2*$E115)/12</f>
        <v>2.375</v>
      </c>
      <c r="G115" s="2">
        <f t="shared" ref="G115:G137" si="147">$B$4*$A115*$F115</f>
        <v>1425</v>
      </c>
      <c r="H115" s="2">
        <v>1.4</v>
      </c>
      <c r="I115" s="7">
        <f t="shared" ref="I115:I137" si="148">$G115*$H115</f>
        <v>1994.9999999999998</v>
      </c>
      <c r="J115" s="7">
        <v>1.2</v>
      </c>
      <c r="K115" s="7">
        <v>1.1499999999999999</v>
      </c>
      <c r="L115" s="7">
        <f>0.33*(1-0.125*$A115)</f>
        <v>0.12375</v>
      </c>
      <c r="M115" s="2">
        <f>($L$7-$C$7)/$K115</f>
        <v>2.0289855072463765</v>
      </c>
      <c r="N115" s="2">
        <f>($E$7-$C$7)/$K115</f>
        <v>3.7681159420289854</v>
      </c>
      <c r="O115" s="28">
        <f>($F$7-$B$7-0.06*($D115/12))/$K115</f>
        <v>2.6536231884057968</v>
      </c>
      <c r="P115" s="2">
        <f>($G$7-$B$7-0.06*$D115/12)/$K115</f>
        <v>11.34927536231884</v>
      </c>
      <c r="Q115" s="2">
        <f t="shared" ref="Q115:Q137" si="149">$C$7+$K115*$A115</f>
        <v>7.416666666666667</v>
      </c>
      <c r="R115" s="28">
        <f>IF($A115&lt;$M115,$Q115,$Q115+$L$7)</f>
        <v>11.416666666666668</v>
      </c>
      <c r="S115" s="2">
        <f>IF($A115&lt;$N115,$Q115,$Q115+$E$7)</f>
        <v>13.416666666666668</v>
      </c>
      <c r="T115" s="2">
        <f>$B$7+$K115*$A115+0.06*$D115/12</f>
        <v>6.6983333333333333</v>
      </c>
      <c r="U115" s="2">
        <f t="shared" ref="U115:U137" si="150">$T115+$F$7</f>
        <v>10.698333333333334</v>
      </c>
      <c r="V115" s="2">
        <f t="shared" ref="V115:V137" si="151">$T115+$G$7</f>
        <v>20.698333333333334</v>
      </c>
      <c r="W115" s="7">
        <f>IF($A115&lt;$N115,0.5,1)</f>
        <v>1</v>
      </c>
      <c r="X115" s="2">
        <f t="shared" ref="X115:X137" si="152">($W115*$H$7*(1+$L115)*$J115)/($S115*$T115)</f>
        <v>480.16394177347041</v>
      </c>
      <c r="Y115" s="2">
        <f t="shared" ref="Y115:Y137" si="153">($W115*$I$7*(1+$L115)*$J115)/($S115*$U115)</f>
        <v>469.74287320541976</v>
      </c>
      <c r="Z115" s="2">
        <f>(2*$W115*$H$7*(1+$L115)*$J115)/($S115*$V115)</f>
        <v>310.77846557493797</v>
      </c>
      <c r="AA115" s="2">
        <f t="shared" ref="AA115:AA137" si="154">IF($S115&gt;$F115,$F115*$X115,$S115*$X115)</f>
        <v>1140.3893617119923</v>
      </c>
      <c r="AB115" s="2">
        <f t="shared" ref="AB115:AB137" si="155">IF($S115&gt;$F115,$F115*$Y115,$S115*$Y115)</f>
        <v>1115.6393238628718</v>
      </c>
      <c r="AC115" s="2">
        <f t="shared" ref="AC115:AC137" si="156">IF($S115&gt;$F115,$F115*$Z115,$S115*$Z115)</f>
        <v>738.09885574047769</v>
      </c>
      <c r="AD115" s="2">
        <f t="shared" ref="AD115:AD137" si="157">IF($AA115&gt;$AC115,$AA115,$AC115)</f>
        <v>1140.3893617119923</v>
      </c>
      <c r="AE115" s="2">
        <f t="shared" ref="AE115:AE137" si="158">IF($AD115&gt;$AB115,$AD115,$AB115)</f>
        <v>1140.3893617119923</v>
      </c>
      <c r="AF115" s="27">
        <f>IF($A115&lt;$M115,0.5,1)</f>
        <v>1</v>
      </c>
      <c r="AG115" s="28">
        <f t="shared" ref="AG115:AG137" si="159">2*$E$7+$L$7+$C$7+$K115*$A115</f>
        <v>23.416666666666668</v>
      </c>
      <c r="AH115" s="28">
        <f t="shared" ref="AH115:AH137" si="160">($AF115*$H$7*(1+$L115))/($R115*$T115)</f>
        <v>470.23354395090468</v>
      </c>
      <c r="AI115" s="28">
        <f t="shared" ref="AI115:AI137" si="161">($AF115*2*$H$7*(1+$L115))/($AG115*$T115)</f>
        <v>458.51954107668291</v>
      </c>
      <c r="AJ115" s="28">
        <f t="shared" ref="AJ115:AJ137" si="162">($AF115*$I$7*(1+$L115))/($R115*$U115)</f>
        <v>460.02799626564831</v>
      </c>
      <c r="AK115" s="28">
        <f t="shared" ref="AK115:AK137" si="163">($AF115*2*$I$7*(1+$L115))/($AG115*$U115)</f>
        <v>448.56822411668202</v>
      </c>
      <c r="AL115" s="28">
        <f>($AF115*4*$H$7*(1+$L115))/($AG115*$V115)</f>
        <v>296.7694718716786</v>
      </c>
      <c r="AM115" s="28">
        <f t="shared" ref="AM115:AM137" si="164" xml:space="preserve"> IF($R115&gt;$F115,$F115*$AH115,$R115*$AH115)</f>
        <v>1116.8046668833986</v>
      </c>
      <c r="AN115" s="28">
        <f t="shared" ref="AN115:AN137" si="165" xml:space="preserve"> IF($AG115&gt;$F115,$F115*$AI115,$AG115*$AI115)</f>
        <v>1088.9839100571219</v>
      </c>
      <c r="AO115" s="28">
        <f t="shared" ref="AO115:AO137" si="166" xml:space="preserve"> IF($R115&gt;$F115,$F115*$AJ115,$R115*$AJ115)</f>
        <v>1092.5664911309148</v>
      </c>
      <c r="AP115" s="28">
        <f t="shared" ref="AP115:AP137" si="167" xml:space="preserve"> IF($AG115&gt;$F115,$F115*$AK115,$AG115*$AK115)</f>
        <v>1065.3495322771198</v>
      </c>
      <c r="AQ115" s="28">
        <f t="shared" ref="AQ115:AQ137" si="168" xml:space="preserve"> IF($AG115&gt;$F115,$F115*$AL115,$AG115*$AL115)</f>
        <v>704.82749569523673</v>
      </c>
      <c r="AR115" s="28">
        <f>MAX($AM115,$AN115,$AO115,$AP115,$AQ115)</f>
        <v>1116.8046668833986</v>
      </c>
      <c r="AS115" s="27">
        <f t="shared" ref="AS115:AS137" si="169">IF($AR115&gt;$AE115,$AR115,$AE115)</f>
        <v>1140.3893617119923</v>
      </c>
      <c r="AT115" s="2">
        <f>PI()*($B115/(2*12))^2*62.4</f>
        <v>110.26990214100174</v>
      </c>
      <c r="AU115" s="33">
        <f>0.23*($N$7/$H115)*(1+0.35*$N$7*($F115/$A115))</f>
        <v>8.8970982142857133E-2</v>
      </c>
      <c r="AV115" s="33">
        <f>IF(AU115&gt;0.33,0.33,AU115)</f>
        <v>8.8970982142857133E-2</v>
      </c>
      <c r="AW115" s="2">
        <f>$Q$7/($P$7-$O$7*AV115)</f>
        <v>1.8088203352939556</v>
      </c>
      <c r="AX115" s="7">
        <v>2.4</v>
      </c>
      <c r="AY115" s="3">
        <f>(12/$D115)*(($I115+$AT115)/$AW115+$AS115/$AX115)</f>
        <v>855.15826481649606</v>
      </c>
    </row>
    <row r="116" spans="1:51" ht="20.25" x14ac:dyDescent="0.3">
      <c r="A116" s="7">
        <v>5</v>
      </c>
      <c r="B116" s="7">
        <v>24</v>
      </c>
      <c r="C116" s="27">
        <v>19</v>
      </c>
      <c r="D116" s="27">
        <v>30</v>
      </c>
      <c r="E116" s="7">
        <v>3.25</v>
      </c>
      <c r="F116" s="2">
        <f t="shared" ref="F116:F137" si="170">($D116+2*$E116)/12</f>
        <v>3.0416666666666665</v>
      </c>
      <c r="G116" s="2">
        <f t="shared" si="147"/>
        <v>1825</v>
      </c>
      <c r="H116" s="2">
        <v>1.4</v>
      </c>
      <c r="I116" s="7">
        <f t="shared" si="148"/>
        <v>2555</v>
      </c>
      <c r="J116" s="7">
        <v>1.2</v>
      </c>
      <c r="K116" s="7">
        <f>(1.75-1.15)*(($D116-24)/(96-24))+1.15</f>
        <v>1.2</v>
      </c>
      <c r="L116" s="7">
        <f t="shared" ref="L116:L137" si="171">0.33*(1-0.125*$A116)</f>
        <v>0.12375</v>
      </c>
      <c r="M116" s="2">
        <f t="shared" ref="M116:M137" si="172">($L$7-$C$7)/$K116</f>
        <v>1.9444444444444442</v>
      </c>
      <c r="N116" s="2">
        <f t="shared" ref="N116:N137" si="173">($E$7-$C$7)/$K116</f>
        <v>3.6111111111111112</v>
      </c>
      <c r="O116" s="28">
        <f t="shared" ref="O116:O137" si="174">($F$7-$B$7-0.06*($D116/12))/$K116</f>
        <v>2.5138888888888888</v>
      </c>
      <c r="P116" s="2">
        <f t="shared" ref="P116:P137" si="175">($G$7-$B$7-0.06*$D116/12)/$K116</f>
        <v>10.847222222222221</v>
      </c>
      <c r="Q116" s="2">
        <f t="shared" si="149"/>
        <v>7.666666666666667</v>
      </c>
      <c r="R116" s="28">
        <f t="shared" ref="R116:R137" si="176">IF($A116&lt;$M116,$Q116,$Q116+$L$7)</f>
        <v>11.666666666666668</v>
      </c>
      <c r="S116" s="2">
        <f t="shared" ref="S116:S137" si="177">IF($A116&lt;$N116,$Q116,$Q116+$E$7)</f>
        <v>13.666666666666668</v>
      </c>
      <c r="T116" s="2">
        <f t="shared" ref="T116:T137" si="178">$B$7+$K116*$A116+0.06*$D116/12</f>
        <v>6.9833333333333334</v>
      </c>
      <c r="U116" s="2">
        <f t="shared" si="150"/>
        <v>10.983333333333334</v>
      </c>
      <c r="V116" s="2">
        <f t="shared" si="151"/>
        <v>20.983333333333334</v>
      </c>
      <c r="W116" s="7">
        <f>IF($A116&lt;$N116,0.5,1)</f>
        <v>1</v>
      </c>
      <c r="X116" s="2">
        <f t="shared" si="152"/>
        <v>452.1427324058443</v>
      </c>
      <c r="Y116" s="2">
        <f t="shared" si="153"/>
        <v>449.18390762056322</v>
      </c>
      <c r="Z116" s="2">
        <f t="shared" ref="Z116:Z137" si="179">(2*$W116*$H$7*(1+$L116)*$J116)/($S116*$V116)</f>
        <v>300.94965032255561</v>
      </c>
      <c r="AA116" s="2">
        <f t="shared" si="154"/>
        <v>1375.267477734443</v>
      </c>
      <c r="AB116" s="2">
        <f t="shared" si="155"/>
        <v>1366.2677190125464</v>
      </c>
      <c r="AC116" s="2">
        <f t="shared" si="156"/>
        <v>915.38851973110661</v>
      </c>
      <c r="AD116" s="2">
        <f t="shared" si="157"/>
        <v>1375.267477734443</v>
      </c>
      <c r="AE116" s="2">
        <f t="shared" si="158"/>
        <v>1375.267477734443</v>
      </c>
      <c r="AF116" s="27">
        <f t="shared" ref="AF116:AF137" si="180">IF($A116&lt;$M116,0.5,1)</f>
        <v>1</v>
      </c>
      <c r="AG116" s="28">
        <f t="shared" si="159"/>
        <v>23.666666666666668</v>
      </c>
      <c r="AH116" s="28">
        <f t="shared" si="160"/>
        <v>441.37742925332418</v>
      </c>
      <c r="AI116" s="28">
        <f t="shared" si="161"/>
        <v>435.160845742714</v>
      </c>
      <c r="AJ116" s="28">
        <f t="shared" si="162"/>
        <v>438.48905267721648</v>
      </c>
      <c r="AK116" s="28">
        <f t="shared" si="163"/>
        <v>432.31315052683317</v>
      </c>
      <c r="AL116" s="28">
        <f>($AF116*4*$H$7*(1+$L116))/($AG116*$V116)</f>
        <v>289.64637707100422</v>
      </c>
      <c r="AM116" s="28">
        <f t="shared" si="164"/>
        <v>1342.5230139788609</v>
      </c>
      <c r="AN116" s="28">
        <f t="shared" si="165"/>
        <v>1323.6142391340884</v>
      </c>
      <c r="AO116" s="28">
        <f t="shared" si="166"/>
        <v>1333.7375352265333</v>
      </c>
      <c r="AP116" s="28">
        <f t="shared" si="167"/>
        <v>1314.9524995191175</v>
      </c>
      <c r="AQ116" s="28">
        <f t="shared" si="168"/>
        <v>881.00773025763783</v>
      </c>
      <c r="AR116" s="28">
        <f t="shared" ref="AR116:AR137" si="181">MAX($AM116,$AN116,$AO116,$AP116,$AQ116)</f>
        <v>1342.5230139788609</v>
      </c>
      <c r="AS116" s="27">
        <f t="shared" si="169"/>
        <v>1375.267477734443</v>
      </c>
      <c r="AT116" s="2">
        <f t="shared" ref="AT116:AT137" si="182">PI()*($B116/(2*12))^2*62.4</f>
        <v>196.03538158400309</v>
      </c>
      <c r="AU116" s="33">
        <f t="shared" ref="AU116:AU137" si="183">0.23*($N$7/$H116)*(1+0.35*$N$7*($F116/$A116))</f>
        <v>9.0887648809523811E-2</v>
      </c>
      <c r="AV116" s="33">
        <f t="shared" ref="AV116:AV137" si="184">IF(AU116&gt;0.33,0.33,AU116)</f>
        <v>9.0887648809523811E-2</v>
      </c>
      <c r="AW116" s="2">
        <f t="shared" ref="AW116:AW137" si="185">$Q$7/($P$7-$O$7*AV116)</f>
        <v>1.8100782255489256</v>
      </c>
      <c r="AX116" s="7">
        <v>2.2000000000000002</v>
      </c>
      <c r="AY116" s="3">
        <f t="shared" ref="AY116:AY137" si="186">(12/$D116)*(($I116+$AT116)/$AW116+$AS116/$AX116)</f>
        <v>857.98597839324941</v>
      </c>
    </row>
    <row r="117" spans="1:51" ht="20.25" x14ac:dyDescent="0.3">
      <c r="A117" s="7">
        <v>5</v>
      </c>
      <c r="B117" s="7">
        <v>27</v>
      </c>
      <c r="C117" s="27">
        <v>22</v>
      </c>
      <c r="D117" s="27">
        <v>34</v>
      </c>
      <c r="E117" s="7">
        <v>3.5</v>
      </c>
      <c r="F117" s="2">
        <f t="shared" si="170"/>
        <v>3.4166666666666665</v>
      </c>
      <c r="G117" s="2">
        <f t="shared" si="147"/>
        <v>2050</v>
      </c>
      <c r="H117" s="2">
        <v>1.4</v>
      </c>
      <c r="I117" s="7">
        <f t="shared" si="148"/>
        <v>2870</v>
      </c>
      <c r="J117" s="7">
        <v>1.2</v>
      </c>
      <c r="K117" s="4">
        <f t="shared" ref="K117:K127" si="187">(1.75-1.15)*(($D117-24)/(96-24))+1.15</f>
        <v>1.2333333333333332</v>
      </c>
      <c r="L117" s="7">
        <f t="shared" si="171"/>
        <v>0.12375</v>
      </c>
      <c r="M117" s="2">
        <f t="shared" si="172"/>
        <v>1.8918918918918919</v>
      </c>
      <c r="N117" s="2">
        <f t="shared" si="173"/>
        <v>3.5135135135135136</v>
      </c>
      <c r="O117" s="28">
        <f t="shared" si="174"/>
        <v>2.42972972972973</v>
      </c>
      <c r="P117" s="2">
        <f t="shared" si="175"/>
        <v>10.53783783783784</v>
      </c>
      <c r="Q117" s="2">
        <f t="shared" si="149"/>
        <v>7.833333333333333</v>
      </c>
      <c r="R117" s="28">
        <f t="shared" si="176"/>
        <v>11.833333333333332</v>
      </c>
      <c r="S117" s="2">
        <f t="shared" si="177"/>
        <v>13.833333333333332</v>
      </c>
      <c r="T117" s="2">
        <f t="shared" si="178"/>
        <v>7.169999999999999</v>
      </c>
      <c r="U117" s="2">
        <f t="shared" si="150"/>
        <v>11.169999999999998</v>
      </c>
      <c r="V117" s="2">
        <f t="shared" si="151"/>
        <v>21.169999999999998</v>
      </c>
      <c r="W117" s="7">
        <f t="shared" ref="W117:W137" si="188">IF($A117&lt;$N117,0.5,1)</f>
        <v>1</v>
      </c>
      <c r="X117" s="2">
        <f t="shared" si="152"/>
        <v>435.06578615718115</v>
      </c>
      <c r="Y117" s="2">
        <f t="shared" si="153"/>
        <v>436.35598796259359</v>
      </c>
      <c r="Z117" s="2">
        <f t="shared" si="179"/>
        <v>294.70209605545472</v>
      </c>
      <c r="AA117" s="2">
        <f t="shared" si="154"/>
        <v>1486.4747693703689</v>
      </c>
      <c r="AB117" s="2">
        <f t="shared" si="155"/>
        <v>1490.8829588721946</v>
      </c>
      <c r="AC117" s="2">
        <f t="shared" si="156"/>
        <v>1006.8988281894702</v>
      </c>
      <c r="AD117" s="2">
        <f t="shared" si="157"/>
        <v>1486.4747693703689</v>
      </c>
      <c r="AE117" s="2">
        <f t="shared" si="158"/>
        <v>1490.8829588721946</v>
      </c>
      <c r="AF117" s="27">
        <f t="shared" si="180"/>
        <v>1</v>
      </c>
      <c r="AG117" s="28">
        <f t="shared" si="159"/>
        <v>23.833333333333336</v>
      </c>
      <c r="AH117" s="28">
        <f t="shared" si="160"/>
        <v>423.83169308739474</v>
      </c>
      <c r="AI117" s="28">
        <f t="shared" si="161"/>
        <v>420.86783509377653</v>
      </c>
      <c r="AJ117" s="28">
        <f t="shared" si="162"/>
        <v>425.08857982271439</v>
      </c>
      <c r="AK117" s="28">
        <f t="shared" si="163"/>
        <v>422.11593241136666</v>
      </c>
      <c r="AL117" s="28">
        <f t="shared" ref="AL117:AL137" si="189">($AF117*4*$H$7*(1+$L117))/($AG117*$V117)</f>
        <v>285.08477823546315</v>
      </c>
      <c r="AM117" s="28">
        <f t="shared" si="164"/>
        <v>1448.0916180485985</v>
      </c>
      <c r="AN117" s="28">
        <f t="shared" si="165"/>
        <v>1437.9651032370698</v>
      </c>
      <c r="AO117" s="28">
        <f t="shared" si="166"/>
        <v>1452.3859810609408</v>
      </c>
      <c r="AP117" s="28">
        <f t="shared" si="167"/>
        <v>1442.2294357388359</v>
      </c>
      <c r="AQ117" s="28">
        <f t="shared" si="168"/>
        <v>974.03965897116575</v>
      </c>
      <c r="AR117" s="28">
        <f t="shared" si="181"/>
        <v>1452.3859810609408</v>
      </c>
      <c r="AS117" s="27">
        <f t="shared" si="169"/>
        <v>1490.8829588721946</v>
      </c>
      <c r="AT117" s="2">
        <f t="shared" si="182"/>
        <v>248.1072798172539</v>
      </c>
      <c r="AU117" s="33">
        <f t="shared" si="183"/>
        <v>9.196577380952381E-2</v>
      </c>
      <c r="AV117" s="33">
        <f t="shared" si="184"/>
        <v>9.196577380952381E-2</v>
      </c>
      <c r="AW117" s="2">
        <f t="shared" si="185"/>
        <v>1.8107865579522922</v>
      </c>
      <c r="AX117" s="7">
        <v>2.2000000000000002</v>
      </c>
      <c r="AY117" s="3">
        <f t="shared" si="186"/>
        <v>846.93069748002574</v>
      </c>
    </row>
    <row r="118" spans="1:51" ht="20.25" x14ac:dyDescent="0.3">
      <c r="A118" s="7">
        <v>5</v>
      </c>
      <c r="B118" s="7">
        <v>30</v>
      </c>
      <c r="C118" s="37">
        <v>24</v>
      </c>
      <c r="D118" s="37">
        <v>38</v>
      </c>
      <c r="E118" s="7">
        <v>3.75</v>
      </c>
      <c r="F118" s="2">
        <f t="shared" si="170"/>
        <v>3.7916666666666665</v>
      </c>
      <c r="G118" s="2">
        <f t="shared" si="147"/>
        <v>2275</v>
      </c>
      <c r="H118" s="2">
        <v>1.4</v>
      </c>
      <c r="I118" s="7">
        <f t="shared" si="148"/>
        <v>3185</v>
      </c>
      <c r="J118" s="7">
        <v>1.2</v>
      </c>
      <c r="K118" s="4">
        <f t="shared" si="187"/>
        <v>1.2666666666666666</v>
      </c>
      <c r="L118" s="7">
        <f t="shared" si="171"/>
        <v>0.12375</v>
      </c>
      <c r="M118" s="2">
        <f t="shared" si="172"/>
        <v>1.8421052631578947</v>
      </c>
      <c r="N118" s="2">
        <f t="shared" si="173"/>
        <v>3.4210526315789473</v>
      </c>
      <c r="O118" s="28">
        <f t="shared" si="174"/>
        <v>2.35</v>
      </c>
      <c r="P118" s="2">
        <f t="shared" si="175"/>
        <v>10.244736842105263</v>
      </c>
      <c r="Q118" s="2">
        <f t="shared" si="149"/>
        <v>8</v>
      </c>
      <c r="R118" s="28">
        <f t="shared" si="176"/>
        <v>12</v>
      </c>
      <c r="S118" s="2">
        <f t="shared" si="177"/>
        <v>14</v>
      </c>
      <c r="T118" s="2">
        <f t="shared" si="178"/>
        <v>7.3566666666666665</v>
      </c>
      <c r="U118" s="2">
        <f t="shared" si="150"/>
        <v>11.356666666666666</v>
      </c>
      <c r="V118" s="2">
        <f t="shared" si="151"/>
        <v>21.356666666666666</v>
      </c>
      <c r="W118" s="7">
        <f t="shared" si="188"/>
        <v>1</v>
      </c>
      <c r="X118" s="2">
        <f t="shared" si="152"/>
        <v>418.97857466502688</v>
      </c>
      <c r="Y118" s="2">
        <f t="shared" si="153"/>
        <v>424.07438467021683</v>
      </c>
      <c r="Z118" s="2">
        <f t="shared" si="179"/>
        <v>288.64857633392046</v>
      </c>
      <c r="AA118" s="2">
        <f t="shared" si="154"/>
        <v>1588.6270956048936</v>
      </c>
      <c r="AB118" s="2">
        <f t="shared" si="155"/>
        <v>1607.9487085412388</v>
      </c>
      <c r="AC118" s="2">
        <f t="shared" si="156"/>
        <v>1094.4591852661151</v>
      </c>
      <c r="AD118" s="2">
        <f t="shared" si="157"/>
        <v>1588.6270956048936</v>
      </c>
      <c r="AE118" s="2">
        <f t="shared" si="158"/>
        <v>1607.9487085412388</v>
      </c>
      <c r="AF118" s="27">
        <f t="shared" si="180"/>
        <v>1</v>
      </c>
      <c r="AG118" s="28">
        <f t="shared" si="159"/>
        <v>24</v>
      </c>
      <c r="AH118" s="28">
        <f t="shared" si="160"/>
        <v>407.34028092433169</v>
      </c>
      <c r="AI118" s="28">
        <f t="shared" si="161"/>
        <v>407.34028092433169</v>
      </c>
      <c r="AJ118" s="28">
        <f t="shared" si="162"/>
        <v>412.29454065159973</v>
      </c>
      <c r="AK118" s="28">
        <f t="shared" si="163"/>
        <v>412.29454065159973</v>
      </c>
      <c r="AL118" s="28">
        <f t="shared" si="189"/>
        <v>280.63056032464493</v>
      </c>
      <c r="AM118" s="28">
        <f t="shared" si="164"/>
        <v>1544.4985651714244</v>
      </c>
      <c r="AN118" s="28">
        <f t="shared" si="165"/>
        <v>1544.4985651714244</v>
      </c>
      <c r="AO118" s="28">
        <f t="shared" si="166"/>
        <v>1563.2834666373155</v>
      </c>
      <c r="AP118" s="28">
        <f t="shared" si="167"/>
        <v>1563.2834666373155</v>
      </c>
      <c r="AQ118" s="28">
        <f t="shared" si="168"/>
        <v>1064.0575412309454</v>
      </c>
      <c r="AR118" s="28">
        <f t="shared" si="181"/>
        <v>1563.2834666373155</v>
      </c>
      <c r="AS118" s="27">
        <f t="shared" si="169"/>
        <v>1607.9487085412388</v>
      </c>
      <c r="AT118" s="2">
        <f t="shared" si="182"/>
        <v>306.30528372500481</v>
      </c>
      <c r="AU118" s="33">
        <f t="shared" si="183"/>
        <v>9.3043898809523823E-2</v>
      </c>
      <c r="AV118" s="33">
        <f t="shared" si="184"/>
        <v>9.3043898809523823E-2</v>
      </c>
      <c r="AW118" s="2">
        <f t="shared" si="185"/>
        <v>1.8114954449518148</v>
      </c>
      <c r="AX118" s="7">
        <v>2.2000000000000002</v>
      </c>
      <c r="AY118" s="3">
        <f t="shared" si="186"/>
        <v>839.42885024446525</v>
      </c>
    </row>
    <row r="119" spans="1:51" ht="20.25" x14ac:dyDescent="0.3">
      <c r="A119" s="7">
        <v>5</v>
      </c>
      <c r="B119" s="7">
        <v>33</v>
      </c>
      <c r="C119" s="37">
        <v>27</v>
      </c>
      <c r="D119" s="37">
        <v>42</v>
      </c>
      <c r="E119" s="7">
        <v>3.75</v>
      </c>
      <c r="F119" s="2">
        <f t="shared" si="170"/>
        <v>4.125</v>
      </c>
      <c r="G119" s="2">
        <f t="shared" si="147"/>
        <v>2475</v>
      </c>
      <c r="H119" s="2">
        <v>1.4</v>
      </c>
      <c r="I119" s="7">
        <f t="shared" si="148"/>
        <v>3465</v>
      </c>
      <c r="J119" s="7">
        <v>1.2</v>
      </c>
      <c r="K119" s="4">
        <f t="shared" si="187"/>
        <v>1.2999999999999998</v>
      </c>
      <c r="L119" s="7">
        <f t="shared" si="171"/>
        <v>0.12375</v>
      </c>
      <c r="M119" s="2">
        <f t="shared" si="172"/>
        <v>1.7948717948717949</v>
      </c>
      <c r="N119" s="2">
        <f t="shared" si="173"/>
        <v>3.3333333333333335</v>
      </c>
      <c r="O119" s="28">
        <f t="shared" si="174"/>
        <v>2.2743589743589747</v>
      </c>
      <c r="P119" s="2">
        <f t="shared" si="175"/>
        <v>9.9666666666666668</v>
      </c>
      <c r="Q119" s="2">
        <f t="shared" si="149"/>
        <v>8.1666666666666661</v>
      </c>
      <c r="R119" s="28">
        <f t="shared" si="176"/>
        <v>12.166666666666666</v>
      </c>
      <c r="S119" s="2">
        <f t="shared" si="177"/>
        <v>14.166666666666666</v>
      </c>
      <c r="T119" s="2">
        <f t="shared" si="178"/>
        <v>7.5433333333333321</v>
      </c>
      <c r="U119" s="2">
        <f t="shared" si="150"/>
        <v>11.543333333333333</v>
      </c>
      <c r="V119" s="2">
        <f t="shared" si="151"/>
        <v>21.543333333333333</v>
      </c>
      <c r="W119" s="7">
        <f t="shared" si="188"/>
        <v>1</v>
      </c>
      <c r="X119" s="2">
        <f t="shared" si="152"/>
        <v>403.80338436744569</v>
      </c>
      <c r="Y119" s="2">
        <f t="shared" si="153"/>
        <v>412.30826722834678</v>
      </c>
      <c r="Z119" s="2">
        <f t="shared" si="179"/>
        <v>282.78107962974764</v>
      </c>
      <c r="AA119" s="2">
        <f t="shared" si="154"/>
        <v>1665.6889605157135</v>
      </c>
      <c r="AB119" s="2">
        <f t="shared" si="155"/>
        <v>1700.7716023169305</v>
      </c>
      <c r="AC119" s="2">
        <f t="shared" si="156"/>
        <v>1166.4719534727089</v>
      </c>
      <c r="AD119" s="2">
        <f t="shared" si="157"/>
        <v>1665.6889605157135</v>
      </c>
      <c r="AE119" s="2">
        <f t="shared" si="158"/>
        <v>1700.7716023169305</v>
      </c>
      <c r="AF119" s="27">
        <f t="shared" si="180"/>
        <v>1</v>
      </c>
      <c r="AG119" s="28">
        <f t="shared" si="159"/>
        <v>24.166666666666668</v>
      </c>
      <c r="AH119" s="28">
        <f t="shared" si="160"/>
        <v>391.81835241133427</v>
      </c>
      <c r="AI119" s="28">
        <f t="shared" si="161"/>
        <v>394.52054794520558</v>
      </c>
      <c r="AJ119" s="28">
        <f t="shared" si="162"/>
        <v>400.07080724211733</v>
      </c>
      <c r="AK119" s="28">
        <f t="shared" si="163"/>
        <v>402.82991625758012</v>
      </c>
      <c r="AL119" s="28">
        <f t="shared" si="189"/>
        <v>276.28036515550053</v>
      </c>
      <c r="AM119" s="28">
        <f t="shared" si="164"/>
        <v>1616.2507036967538</v>
      </c>
      <c r="AN119" s="28">
        <f t="shared" si="165"/>
        <v>1627.397260273973</v>
      </c>
      <c r="AO119" s="28">
        <f t="shared" si="166"/>
        <v>1650.2920798737339</v>
      </c>
      <c r="AP119" s="28">
        <f t="shared" si="167"/>
        <v>1661.673404562518</v>
      </c>
      <c r="AQ119" s="28">
        <f t="shared" si="168"/>
        <v>1139.6565062664397</v>
      </c>
      <c r="AR119" s="28">
        <f t="shared" si="181"/>
        <v>1661.673404562518</v>
      </c>
      <c r="AS119" s="27">
        <f t="shared" si="169"/>
        <v>1700.7716023169305</v>
      </c>
      <c r="AT119" s="2">
        <f t="shared" si="182"/>
        <v>370.62939330725584</v>
      </c>
      <c r="AU119" s="33">
        <f t="shared" si="183"/>
        <v>9.4002232142857134E-2</v>
      </c>
      <c r="AV119" s="33">
        <f t="shared" si="184"/>
        <v>9.4002232142857134E-2</v>
      </c>
      <c r="AW119" s="2">
        <f t="shared" si="185"/>
        <v>1.8121260328427997</v>
      </c>
      <c r="AX119" s="7">
        <v>2.2000000000000002</v>
      </c>
      <c r="AY119" s="3">
        <f t="shared" si="186"/>
        <v>825.63544060198819</v>
      </c>
    </row>
    <row r="120" spans="1:51" ht="20.25" x14ac:dyDescent="0.3">
      <c r="A120" s="7">
        <v>5</v>
      </c>
      <c r="B120" s="7">
        <v>36</v>
      </c>
      <c r="C120" s="37">
        <v>29</v>
      </c>
      <c r="D120" s="37">
        <v>45</v>
      </c>
      <c r="E120" s="7">
        <v>4.5</v>
      </c>
      <c r="F120" s="2">
        <f t="shared" si="170"/>
        <v>4.5</v>
      </c>
      <c r="G120" s="2">
        <f t="shared" si="147"/>
        <v>2700</v>
      </c>
      <c r="H120" s="2">
        <v>1.4</v>
      </c>
      <c r="I120" s="7">
        <f t="shared" si="148"/>
        <v>3779.9999999999995</v>
      </c>
      <c r="J120" s="7">
        <v>1.2</v>
      </c>
      <c r="K120" s="4">
        <f t="shared" si="187"/>
        <v>1.325</v>
      </c>
      <c r="L120" s="7">
        <f t="shared" si="171"/>
        <v>0.12375</v>
      </c>
      <c r="M120" s="2">
        <f t="shared" si="172"/>
        <v>1.7610062893081759</v>
      </c>
      <c r="N120" s="2">
        <f t="shared" si="173"/>
        <v>3.2704402515723268</v>
      </c>
      <c r="O120" s="28">
        <f t="shared" si="174"/>
        <v>2.2201257861635217</v>
      </c>
      <c r="P120" s="2">
        <f t="shared" si="175"/>
        <v>9.7672955974842761</v>
      </c>
      <c r="Q120" s="2">
        <f t="shared" si="149"/>
        <v>8.2916666666666661</v>
      </c>
      <c r="R120" s="28">
        <f t="shared" si="176"/>
        <v>12.291666666666666</v>
      </c>
      <c r="S120" s="2">
        <f t="shared" si="177"/>
        <v>14.291666666666666</v>
      </c>
      <c r="T120" s="2">
        <f t="shared" si="178"/>
        <v>7.6833333333333327</v>
      </c>
      <c r="U120" s="2">
        <f t="shared" si="150"/>
        <v>11.683333333333334</v>
      </c>
      <c r="V120" s="2">
        <f t="shared" si="151"/>
        <v>21.683333333333334</v>
      </c>
      <c r="W120" s="7">
        <f t="shared" si="188"/>
        <v>1</v>
      </c>
      <c r="X120" s="2">
        <f t="shared" si="152"/>
        <v>392.97812462450122</v>
      </c>
      <c r="Y120" s="2">
        <f t="shared" si="153"/>
        <v>403.80464392808273</v>
      </c>
      <c r="Z120" s="2">
        <f t="shared" si="179"/>
        <v>278.49794842720223</v>
      </c>
      <c r="AA120" s="2">
        <f t="shared" si="154"/>
        <v>1768.4015608102554</v>
      </c>
      <c r="AB120" s="2">
        <f t="shared" si="155"/>
        <v>1817.1208976763724</v>
      </c>
      <c r="AC120" s="2">
        <f t="shared" si="156"/>
        <v>1253.24076792241</v>
      </c>
      <c r="AD120" s="2">
        <f t="shared" si="157"/>
        <v>1768.4015608102554</v>
      </c>
      <c r="AE120" s="2">
        <f t="shared" si="158"/>
        <v>1817.1208976763724</v>
      </c>
      <c r="AF120" s="27">
        <f t="shared" si="180"/>
        <v>1</v>
      </c>
      <c r="AG120" s="28">
        <f t="shared" si="159"/>
        <v>24.291666666666668</v>
      </c>
      <c r="AH120" s="28">
        <f t="shared" si="160"/>
        <v>380.76693996102802</v>
      </c>
      <c r="AI120" s="28">
        <f t="shared" si="161"/>
        <v>385.33875570670074</v>
      </c>
      <c r="AJ120" s="28">
        <f t="shared" si="162"/>
        <v>391.25704199811406</v>
      </c>
      <c r="AK120" s="28">
        <f t="shared" si="163"/>
        <v>395.95481094148766</v>
      </c>
      <c r="AL120" s="28">
        <f t="shared" si="189"/>
        <v>273.08403748007532</v>
      </c>
      <c r="AM120" s="28">
        <f t="shared" si="164"/>
        <v>1713.4512298246261</v>
      </c>
      <c r="AN120" s="28">
        <f t="shared" si="165"/>
        <v>1734.0244006801533</v>
      </c>
      <c r="AO120" s="28">
        <f t="shared" si="166"/>
        <v>1760.6566889915132</v>
      </c>
      <c r="AP120" s="28">
        <f t="shared" si="167"/>
        <v>1781.7966492366945</v>
      </c>
      <c r="AQ120" s="28">
        <f t="shared" si="168"/>
        <v>1228.878168660339</v>
      </c>
      <c r="AR120" s="28">
        <f t="shared" si="181"/>
        <v>1781.7966492366945</v>
      </c>
      <c r="AS120" s="27">
        <f t="shared" si="169"/>
        <v>1817.1208976763724</v>
      </c>
      <c r="AT120" s="2">
        <f t="shared" si="182"/>
        <v>441.07960856400695</v>
      </c>
      <c r="AU120" s="33">
        <f t="shared" si="183"/>
        <v>9.5080357142857147E-2</v>
      </c>
      <c r="AV120" s="33">
        <f t="shared" si="184"/>
        <v>9.5080357142857147E-2</v>
      </c>
      <c r="AW120" s="2">
        <f t="shared" si="185"/>
        <v>1.8128359691914733</v>
      </c>
      <c r="AX120" s="7">
        <v>2.2000000000000002</v>
      </c>
      <c r="AY120" s="3">
        <f t="shared" si="186"/>
        <v>841.17438601774438</v>
      </c>
    </row>
    <row r="121" spans="1:51" ht="20.25" x14ac:dyDescent="0.3">
      <c r="A121" s="7">
        <v>5</v>
      </c>
      <c r="B121" s="7">
        <v>39</v>
      </c>
      <c r="C121" s="37">
        <v>32</v>
      </c>
      <c r="D121" s="37">
        <v>49</v>
      </c>
      <c r="E121" s="7">
        <v>4.75</v>
      </c>
      <c r="F121" s="2">
        <f t="shared" si="170"/>
        <v>4.875</v>
      </c>
      <c r="G121" s="2">
        <f t="shared" si="147"/>
        <v>2925</v>
      </c>
      <c r="H121" s="2">
        <v>1.4</v>
      </c>
      <c r="I121" s="7">
        <f t="shared" si="148"/>
        <v>4094.9999999999995</v>
      </c>
      <c r="J121" s="7">
        <v>1.2</v>
      </c>
      <c r="K121" s="4">
        <f t="shared" si="187"/>
        <v>1.3583333333333334</v>
      </c>
      <c r="L121" s="7">
        <f t="shared" si="171"/>
        <v>0.12375</v>
      </c>
      <c r="M121" s="2">
        <f t="shared" si="172"/>
        <v>1.7177914110429444</v>
      </c>
      <c r="N121" s="2">
        <f t="shared" si="173"/>
        <v>3.1901840490797544</v>
      </c>
      <c r="O121" s="28">
        <f t="shared" si="174"/>
        <v>2.1509202453987726</v>
      </c>
      <c r="P121" s="2">
        <f t="shared" si="175"/>
        <v>9.5128834355828218</v>
      </c>
      <c r="Q121" s="2">
        <f t="shared" si="149"/>
        <v>8.4583333333333339</v>
      </c>
      <c r="R121" s="28">
        <f t="shared" si="176"/>
        <v>12.458333333333334</v>
      </c>
      <c r="S121" s="2">
        <f t="shared" si="177"/>
        <v>14.458333333333334</v>
      </c>
      <c r="T121" s="2">
        <f t="shared" si="178"/>
        <v>7.87</v>
      </c>
      <c r="U121" s="2">
        <f t="shared" si="150"/>
        <v>11.870000000000001</v>
      </c>
      <c r="V121" s="2">
        <f t="shared" si="151"/>
        <v>21.87</v>
      </c>
      <c r="W121" s="7">
        <f t="shared" si="188"/>
        <v>1</v>
      </c>
      <c r="X121" s="2">
        <f t="shared" si="152"/>
        <v>379.23460849759601</v>
      </c>
      <c r="Y121" s="2">
        <f t="shared" si="153"/>
        <v>392.87283709931552</v>
      </c>
      <c r="Z121" s="2">
        <f t="shared" si="179"/>
        <v>272.9379395405652</v>
      </c>
      <c r="AA121" s="2">
        <f t="shared" si="154"/>
        <v>1848.7687164257807</v>
      </c>
      <c r="AB121" s="2">
        <f t="shared" si="155"/>
        <v>1915.2550808591632</v>
      </c>
      <c r="AC121" s="2">
        <f t="shared" si="156"/>
        <v>1330.5724552602553</v>
      </c>
      <c r="AD121" s="2">
        <f t="shared" si="157"/>
        <v>1848.7687164257807</v>
      </c>
      <c r="AE121" s="2">
        <f t="shared" si="158"/>
        <v>1915.2550808591632</v>
      </c>
      <c r="AF121" s="27">
        <f t="shared" si="180"/>
        <v>1</v>
      </c>
      <c r="AG121" s="28">
        <f t="shared" si="159"/>
        <v>24.458333333333336</v>
      </c>
      <c r="AH121" s="28">
        <f t="shared" si="160"/>
        <v>366.76256730397387</v>
      </c>
      <c r="AI121" s="28">
        <f t="shared" si="161"/>
        <v>373.63546038803469</v>
      </c>
      <c r="AJ121" s="28">
        <f t="shared" si="162"/>
        <v>379.95226999292777</v>
      </c>
      <c r="AK121" s="28">
        <f t="shared" si="163"/>
        <v>387.07232956690086</v>
      </c>
      <c r="AL121" s="28">
        <f t="shared" si="189"/>
        <v>268.90819142696228</v>
      </c>
      <c r="AM121" s="28">
        <f t="shared" si="164"/>
        <v>1787.9675156068727</v>
      </c>
      <c r="AN121" s="28">
        <f t="shared" si="165"/>
        <v>1821.4728693916691</v>
      </c>
      <c r="AO121" s="28">
        <f t="shared" si="166"/>
        <v>1852.2673162155229</v>
      </c>
      <c r="AP121" s="28">
        <f t="shared" si="167"/>
        <v>1886.9776066386416</v>
      </c>
      <c r="AQ121" s="28">
        <f t="shared" si="168"/>
        <v>1310.927433206441</v>
      </c>
      <c r="AR121" s="28">
        <f t="shared" si="181"/>
        <v>1886.9776066386416</v>
      </c>
      <c r="AS121" s="27">
        <f t="shared" si="169"/>
        <v>1915.2550808591632</v>
      </c>
      <c r="AT121" s="2">
        <f t="shared" si="182"/>
        <v>517.65592949525819</v>
      </c>
      <c r="AU121" s="33">
        <f t="shared" si="183"/>
        <v>9.6158482142857146E-2</v>
      </c>
      <c r="AV121" s="33">
        <f t="shared" si="184"/>
        <v>9.6158482142857146E-2</v>
      </c>
      <c r="AW121" s="2">
        <f t="shared" si="185"/>
        <v>1.8135464620214772</v>
      </c>
      <c r="AX121" s="7">
        <v>2.2000000000000002</v>
      </c>
      <c r="AY121" s="3">
        <f t="shared" si="186"/>
        <v>836.0854599840701</v>
      </c>
    </row>
    <row r="122" spans="1:51" ht="20.25" x14ac:dyDescent="0.3">
      <c r="A122" s="7">
        <v>5</v>
      </c>
      <c r="B122" s="7">
        <v>42</v>
      </c>
      <c r="C122" s="37">
        <v>34</v>
      </c>
      <c r="D122" s="37">
        <v>53</v>
      </c>
      <c r="E122" s="7">
        <v>5</v>
      </c>
      <c r="F122" s="2">
        <f t="shared" si="170"/>
        <v>5.25</v>
      </c>
      <c r="G122" s="2">
        <f t="shared" si="147"/>
        <v>3150</v>
      </c>
      <c r="H122" s="2">
        <v>1.4</v>
      </c>
      <c r="I122" s="7">
        <f t="shared" si="148"/>
        <v>4410</v>
      </c>
      <c r="J122" s="7">
        <v>1.2</v>
      </c>
      <c r="K122" s="4">
        <f t="shared" si="187"/>
        <v>1.3916666666666666</v>
      </c>
      <c r="L122" s="7">
        <f t="shared" si="171"/>
        <v>0.12375</v>
      </c>
      <c r="M122" s="2">
        <f t="shared" si="172"/>
        <v>1.6766467065868262</v>
      </c>
      <c r="N122" s="2">
        <f t="shared" si="173"/>
        <v>3.1137724550898205</v>
      </c>
      <c r="O122" s="28">
        <f t="shared" si="174"/>
        <v>2.0850299401197603</v>
      </c>
      <c r="P122" s="2">
        <f t="shared" si="175"/>
        <v>9.2706586826347301</v>
      </c>
      <c r="Q122" s="2">
        <f t="shared" si="149"/>
        <v>8.625</v>
      </c>
      <c r="R122" s="28">
        <f t="shared" si="176"/>
        <v>12.625</v>
      </c>
      <c r="S122" s="2">
        <f t="shared" si="177"/>
        <v>14.625</v>
      </c>
      <c r="T122" s="2">
        <f t="shared" si="178"/>
        <v>8.0566666666666666</v>
      </c>
      <c r="U122" s="2">
        <f t="shared" si="150"/>
        <v>12.056666666666667</v>
      </c>
      <c r="V122" s="2">
        <f t="shared" si="151"/>
        <v>22.056666666666665</v>
      </c>
      <c r="W122" s="7">
        <f t="shared" si="188"/>
        <v>1</v>
      </c>
      <c r="X122" s="2">
        <f t="shared" si="152"/>
        <v>366.22640908946244</v>
      </c>
      <c r="Y122" s="2">
        <f t="shared" si="153"/>
        <v>382.38233980561876</v>
      </c>
      <c r="Z122" s="2">
        <f t="shared" si="179"/>
        <v>267.54397182083449</v>
      </c>
      <c r="AA122" s="2">
        <f t="shared" si="154"/>
        <v>1922.6886477196779</v>
      </c>
      <c r="AB122" s="2">
        <f t="shared" si="155"/>
        <v>2007.5072839794984</v>
      </c>
      <c r="AC122" s="2">
        <f t="shared" si="156"/>
        <v>1404.605852059381</v>
      </c>
      <c r="AD122" s="2">
        <f t="shared" si="157"/>
        <v>1922.6886477196779</v>
      </c>
      <c r="AE122" s="2">
        <f t="shared" si="158"/>
        <v>2007.5072839794984</v>
      </c>
      <c r="AF122" s="27">
        <f t="shared" si="180"/>
        <v>1</v>
      </c>
      <c r="AG122" s="28">
        <f t="shared" si="159"/>
        <v>24.625</v>
      </c>
      <c r="AH122" s="28">
        <f t="shared" si="160"/>
        <v>353.53539491309493</v>
      </c>
      <c r="AI122" s="28">
        <f t="shared" si="161"/>
        <v>362.50837447941711</v>
      </c>
      <c r="AJ122" s="28">
        <f t="shared" si="162"/>
        <v>369.13146664403791</v>
      </c>
      <c r="AK122" s="28">
        <f t="shared" si="163"/>
        <v>378.5002855943942</v>
      </c>
      <c r="AL122" s="28">
        <f t="shared" si="189"/>
        <v>264.82778936580064</v>
      </c>
      <c r="AM122" s="28">
        <f t="shared" si="164"/>
        <v>1856.0608232937484</v>
      </c>
      <c r="AN122" s="28">
        <f t="shared" si="165"/>
        <v>1903.1689660169397</v>
      </c>
      <c r="AO122" s="28">
        <f t="shared" si="166"/>
        <v>1937.9401998811991</v>
      </c>
      <c r="AP122" s="28">
        <f t="shared" si="167"/>
        <v>1987.1264993705695</v>
      </c>
      <c r="AQ122" s="28">
        <f t="shared" si="168"/>
        <v>1390.3458941704534</v>
      </c>
      <c r="AR122" s="28">
        <f t="shared" si="181"/>
        <v>1987.1264993705695</v>
      </c>
      <c r="AS122" s="27">
        <f t="shared" si="169"/>
        <v>2007.5072839794984</v>
      </c>
      <c r="AT122" s="2">
        <f t="shared" si="182"/>
        <v>600.35835610100946</v>
      </c>
      <c r="AU122" s="33">
        <f t="shared" si="183"/>
        <v>9.7236607142857145E-2</v>
      </c>
      <c r="AV122" s="33">
        <f t="shared" si="184"/>
        <v>9.7236607142857145E-2</v>
      </c>
      <c r="AW122" s="2">
        <f t="shared" si="185"/>
        <v>1.8142575119873614</v>
      </c>
      <c r="AX122" s="7">
        <v>2.2000000000000002</v>
      </c>
      <c r="AY122" s="3">
        <f t="shared" si="186"/>
        <v>831.88552791815107</v>
      </c>
    </row>
    <row r="123" spans="1:51" ht="20.25" x14ac:dyDescent="0.3">
      <c r="A123" s="7">
        <v>5</v>
      </c>
      <c r="B123" s="7">
        <v>48</v>
      </c>
      <c r="C123" s="37">
        <v>38</v>
      </c>
      <c r="D123" s="37">
        <v>60</v>
      </c>
      <c r="E123" s="7">
        <v>5.5</v>
      </c>
      <c r="F123" s="2">
        <f t="shared" si="170"/>
        <v>5.916666666666667</v>
      </c>
      <c r="G123" s="2">
        <f t="shared" si="147"/>
        <v>3550</v>
      </c>
      <c r="H123" s="2">
        <v>1.4</v>
      </c>
      <c r="I123" s="7">
        <f t="shared" si="148"/>
        <v>4970</v>
      </c>
      <c r="J123" s="7">
        <v>1.2</v>
      </c>
      <c r="K123" s="4">
        <f t="shared" si="187"/>
        <v>1.45</v>
      </c>
      <c r="L123" s="7">
        <f t="shared" si="171"/>
        <v>0.12375</v>
      </c>
      <c r="M123" s="2">
        <f t="shared" si="172"/>
        <v>1.6091954022988504</v>
      </c>
      <c r="N123" s="2">
        <f t="shared" si="173"/>
        <v>2.9885057471264367</v>
      </c>
      <c r="O123" s="28">
        <f t="shared" si="174"/>
        <v>1.9770114942528736</v>
      </c>
      <c r="P123" s="2">
        <f t="shared" si="175"/>
        <v>8.8735632183908031</v>
      </c>
      <c r="Q123" s="2">
        <f t="shared" si="149"/>
        <v>8.9166666666666661</v>
      </c>
      <c r="R123" s="28">
        <f t="shared" si="176"/>
        <v>12.916666666666666</v>
      </c>
      <c r="S123" s="2">
        <f t="shared" si="177"/>
        <v>14.916666666666666</v>
      </c>
      <c r="T123" s="2">
        <f t="shared" si="178"/>
        <v>8.3833333333333346</v>
      </c>
      <c r="U123" s="2">
        <f t="shared" si="150"/>
        <v>12.383333333333335</v>
      </c>
      <c r="V123" s="2">
        <f t="shared" si="151"/>
        <v>22.383333333333333</v>
      </c>
      <c r="W123" s="7">
        <f t="shared" si="188"/>
        <v>1</v>
      </c>
      <c r="X123" s="2">
        <f t="shared" si="152"/>
        <v>345.07413618845578</v>
      </c>
      <c r="Y123" s="2">
        <f t="shared" si="153"/>
        <v>365.01575223501283</v>
      </c>
      <c r="Z123" s="2">
        <f t="shared" si="179"/>
        <v>258.48442368249192</v>
      </c>
      <c r="AA123" s="2">
        <f t="shared" si="154"/>
        <v>2041.6886391150301</v>
      </c>
      <c r="AB123" s="2">
        <f t="shared" si="155"/>
        <v>2159.6765340571592</v>
      </c>
      <c r="AC123" s="2">
        <f t="shared" si="156"/>
        <v>1529.3661734547441</v>
      </c>
      <c r="AD123" s="2">
        <f t="shared" si="157"/>
        <v>2041.6886391150301</v>
      </c>
      <c r="AE123" s="2">
        <f t="shared" si="158"/>
        <v>2159.6765340571592</v>
      </c>
      <c r="AF123" s="27">
        <f t="shared" si="180"/>
        <v>1</v>
      </c>
      <c r="AG123" s="28">
        <f t="shared" si="159"/>
        <v>24.916666666666668</v>
      </c>
      <c r="AH123" s="28">
        <f t="shared" si="160"/>
        <v>332.08747514910533</v>
      </c>
      <c r="AI123" s="28">
        <f t="shared" si="161"/>
        <v>344.30474012114598</v>
      </c>
      <c r="AJ123" s="28">
        <f t="shared" si="162"/>
        <v>351.27860026917904</v>
      </c>
      <c r="AK123" s="28">
        <f t="shared" si="163"/>
        <v>364.20189325567048</v>
      </c>
      <c r="AL123" s="28">
        <f t="shared" si="189"/>
        <v>257.90809274897464</v>
      </c>
      <c r="AM123" s="28">
        <f t="shared" si="164"/>
        <v>1964.8508946322067</v>
      </c>
      <c r="AN123" s="28">
        <f t="shared" si="165"/>
        <v>2037.1363790501139</v>
      </c>
      <c r="AO123" s="28">
        <f t="shared" si="166"/>
        <v>2078.3983849259762</v>
      </c>
      <c r="AP123" s="28">
        <f t="shared" si="167"/>
        <v>2154.861201762717</v>
      </c>
      <c r="AQ123" s="28">
        <f t="shared" si="168"/>
        <v>1525.9562154314333</v>
      </c>
      <c r="AR123" s="28">
        <f t="shared" si="181"/>
        <v>2154.861201762717</v>
      </c>
      <c r="AS123" s="27">
        <f t="shared" si="169"/>
        <v>2159.6765340571592</v>
      </c>
      <c r="AT123" s="2">
        <f t="shared" si="182"/>
        <v>784.14152633601236</v>
      </c>
      <c r="AU123" s="33">
        <f t="shared" si="183"/>
        <v>9.9153273809523809E-2</v>
      </c>
      <c r="AV123" s="33">
        <f t="shared" si="184"/>
        <v>9.9153273809523809E-2</v>
      </c>
      <c r="AW123" s="2">
        <f t="shared" si="185"/>
        <v>1.8155229784987474</v>
      </c>
      <c r="AX123" s="7">
        <v>2.2000000000000002</v>
      </c>
      <c r="AY123" s="3">
        <f t="shared" si="186"/>
        <v>830.21676388477863</v>
      </c>
    </row>
    <row r="124" spans="1:51" ht="20.25" x14ac:dyDescent="0.3">
      <c r="A124" s="7">
        <v>5</v>
      </c>
      <c r="B124" s="7">
        <v>54</v>
      </c>
      <c r="C124" s="37">
        <v>43</v>
      </c>
      <c r="D124" s="37">
        <v>68</v>
      </c>
      <c r="E124" s="7">
        <v>6</v>
      </c>
      <c r="F124" s="2">
        <f t="shared" si="170"/>
        <v>6.666666666666667</v>
      </c>
      <c r="G124" s="2">
        <f t="shared" si="147"/>
        <v>4000</v>
      </c>
      <c r="H124" s="2">
        <v>1.4</v>
      </c>
      <c r="I124" s="7">
        <f t="shared" si="148"/>
        <v>5600</v>
      </c>
      <c r="J124" s="7">
        <v>1.2</v>
      </c>
      <c r="K124" s="4">
        <f t="shared" si="187"/>
        <v>1.5166666666666666</v>
      </c>
      <c r="L124" s="7">
        <f t="shared" si="171"/>
        <v>0.12375</v>
      </c>
      <c r="M124" s="2">
        <f t="shared" si="172"/>
        <v>1.5384615384615383</v>
      </c>
      <c r="N124" s="2">
        <f t="shared" si="173"/>
        <v>2.8571428571428572</v>
      </c>
      <c r="O124" s="28">
        <f t="shared" si="174"/>
        <v>1.8637362637362638</v>
      </c>
      <c r="P124" s="2">
        <f t="shared" si="175"/>
        <v>8.4571428571428573</v>
      </c>
      <c r="Q124" s="2">
        <f t="shared" si="149"/>
        <v>9.25</v>
      </c>
      <c r="R124" s="28">
        <f t="shared" si="176"/>
        <v>13.25</v>
      </c>
      <c r="S124" s="2">
        <f t="shared" si="177"/>
        <v>15.25</v>
      </c>
      <c r="T124" s="2">
        <f t="shared" si="178"/>
        <v>8.7566666666666659</v>
      </c>
      <c r="U124" s="2">
        <f t="shared" si="150"/>
        <v>12.756666666666666</v>
      </c>
      <c r="V124" s="2">
        <f t="shared" si="151"/>
        <v>22.756666666666668</v>
      </c>
      <c r="W124" s="7">
        <f t="shared" si="188"/>
        <v>1</v>
      </c>
      <c r="X124" s="2">
        <f t="shared" si="152"/>
        <v>323.14115084837783</v>
      </c>
      <c r="Y124" s="2">
        <f t="shared" si="153"/>
        <v>346.5883048400708</v>
      </c>
      <c r="Z124" s="2">
        <f t="shared" si="179"/>
        <v>248.68662759006546</v>
      </c>
      <c r="AA124" s="2">
        <f t="shared" si="154"/>
        <v>2154.2743389891857</v>
      </c>
      <c r="AB124" s="2">
        <f t="shared" si="155"/>
        <v>2310.5886989338055</v>
      </c>
      <c r="AC124" s="2">
        <f t="shared" si="156"/>
        <v>1657.9108506004363</v>
      </c>
      <c r="AD124" s="2">
        <f t="shared" si="157"/>
        <v>2154.2743389891857</v>
      </c>
      <c r="AE124" s="2">
        <f t="shared" si="158"/>
        <v>2310.5886989338055</v>
      </c>
      <c r="AF124" s="27">
        <f t="shared" si="180"/>
        <v>1</v>
      </c>
      <c r="AG124" s="28">
        <f t="shared" si="159"/>
        <v>25.25</v>
      </c>
      <c r="AH124" s="28">
        <f t="shared" si="160"/>
        <v>309.93097801495361</v>
      </c>
      <c r="AI124" s="28">
        <f t="shared" si="161"/>
        <v>325.27409573846614</v>
      </c>
      <c r="AJ124" s="28">
        <f t="shared" si="162"/>
        <v>332.41960055415598</v>
      </c>
      <c r="AK124" s="28">
        <f t="shared" si="163"/>
        <v>348.87601642317361</v>
      </c>
      <c r="AL124" s="28">
        <f t="shared" si="189"/>
        <v>250.32812348174906</v>
      </c>
      <c r="AM124" s="28">
        <f t="shared" si="164"/>
        <v>2066.2065200996908</v>
      </c>
      <c r="AN124" s="28">
        <f t="shared" si="165"/>
        <v>2168.4939715897744</v>
      </c>
      <c r="AO124" s="28">
        <f t="shared" si="166"/>
        <v>2216.1306703610398</v>
      </c>
      <c r="AP124" s="28">
        <f t="shared" si="167"/>
        <v>2325.8401094878241</v>
      </c>
      <c r="AQ124" s="28">
        <f t="shared" si="168"/>
        <v>1668.8541565449939</v>
      </c>
      <c r="AR124" s="28">
        <f t="shared" si="181"/>
        <v>2325.8401094878241</v>
      </c>
      <c r="AS124" s="27">
        <f t="shared" si="169"/>
        <v>2325.8401094878241</v>
      </c>
      <c r="AT124" s="2">
        <f t="shared" si="182"/>
        <v>992.42911926901559</v>
      </c>
      <c r="AU124" s="33">
        <f t="shared" si="183"/>
        <v>0.10130952380952381</v>
      </c>
      <c r="AV124" s="33">
        <f t="shared" si="184"/>
        <v>0.10130952380952381</v>
      </c>
      <c r="AW124" s="2">
        <f t="shared" si="185"/>
        <v>1.8169487401336841</v>
      </c>
      <c r="AX124" s="7">
        <v>2.2000000000000002</v>
      </c>
      <c r="AY124" s="3">
        <f t="shared" si="186"/>
        <v>826.8523677393091</v>
      </c>
    </row>
    <row r="125" spans="1:51" ht="20.25" x14ac:dyDescent="0.3">
      <c r="A125" s="7">
        <v>5</v>
      </c>
      <c r="B125" s="7">
        <v>60</v>
      </c>
      <c r="C125" s="37">
        <v>48</v>
      </c>
      <c r="D125" s="37">
        <v>76</v>
      </c>
      <c r="E125" s="7">
        <v>6.5</v>
      </c>
      <c r="F125" s="2">
        <f t="shared" si="170"/>
        <v>7.416666666666667</v>
      </c>
      <c r="G125" s="2">
        <f t="shared" si="147"/>
        <v>4450</v>
      </c>
      <c r="H125" s="2">
        <v>1.4</v>
      </c>
      <c r="I125" s="7">
        <f t="shared" si="148"/>
        <v>6230</v>
      </c>
      <c r="J125" s="7">
        <v>1.2</v>
      </c>
      <c r="K125" s="4">
        <f t="shared" si="187"/>
        <v>1.5833333333333333</v>
      </c>
      <c r="L125" s="7">
        <f t="shared" si="171"/>
        <v>0.12375</v>
      </c>
      <c r="M125" s="2">
        <f t="shared" si="172"/>
        <v>1.4736842105263157</v>
      </c>
      <c r="N125" s="2">
        <f t="shared" si="173"/>
        <v>2.736842105263158</v>
      </c>
      <c r="O125" s="28">
        <f t="shared" si="174"/>
        <v>1.76</v>
      </c>
      <c r="P125" s="2">
        <f t="shared" si="175"/>
        <v>8.0757894736842104</v>
      </c>
      <c r="Q125" s="2">
        <f t="shared" si="149"/>
        <v>9.5833333333333321</v>
      </c>
      <c r="R125" s="28">
        <f t="shared" si="176"/>
        <v>13.583333333333332</v>
      </c>
      <c r="S125" s="2">
        <f t="shared" si="177"/>
        <v>15.583333333333332</v>
      </c>
      <c r="T125" s="2">
        <f t="shared" si="178"/>
        <v>9.1300000000000008</v>
      </c>
      <c r="U125" s="2">
        <f t="shared" si="150"/>
        <v>13.13</v>
      </c>
      <c r="V125" s="2">
        <f t="shared" si="151"/>
        <v>23.130000000000003</v>
      </c>
      <c r="W125" s="7">
        <f t="shared" si="188"/>
        <v>1</v>
      </c>
      <c r="X125" s="2">
        <f t="shared" si="152"/>
        <v>303.29817080670762</v>
      </c>
      <c r="Y125" s="2">
        <f t="shared" si="153"/>
        <v>329.53069062562366</v>
      </c>
      <c r="Z125" s="2">
        <f t="shared" si="179"/>
        <v>239.4390228677251</v>
      </c>
      <c r="AA125" s="2">
        <f t="shared" si="154"/>
        <v>2249.4614334830817</v>
      </c>
      <c r="AB125" s="2">
        <f t="shared" si="155"/>
        <v>2444.019288806709</v>
      </c>
      <c r="AC125" s="2">
        <f t="shared" si="156"/>
        <v>1775.8394196022946</v>
      </c>
      <c r="AD125" s="2">
        <f t="shared" si="157"/>
        <v>2249.4614334830817</v>
      </c>
      <c r="AE125" s="2">
        <f t="shared" si="158"/>
        <v>2444.019288806709</v>
      </c>
      <c r="AF125" s="27">
        <f t="shared" si="180"/>
        <v>1</v>
      </c>
      <c r="AG125" s="28">
        <f t="shared" si="159"/>
        <v>25.583333333333336</v>
      </c>
      <c r="AH125" s="28">
        <f t="shared" si="160"/>
        <v>289.96297515774194</v>
      </c>
      <c r="AI125" s="28">
        <f t="shared" si="161"/>
        <v>307.90856645414937</v>
      </c>
      <c r="AJ125" s="28">
        <f t="shared" si="162"/>
        <v>315.04212242838253</v>
      </c>
      <c r="AK125" s="28">
        <f t="shared" si="163"/>
        <v>334.53984336043226</v>
      </c>
      <c r="AL125" s="28">
        <f t="shared" si="189"/>
        <v>243.0787039970933</v>
      </c>
      <c r="AM125" s="28">
        <f t="shared" si="164"/>
        <v>2150.5587324199196</v>
      </c>
      <c r="AN125" s="28">
        <f t="shared" si="165"/>
        <v>2283.6552012016077</v>
      </c>
      <c r="AO125" s="28">
        <f t="shared" si="166"/>
        <v>2336.562408010504</v>
      </c>
      <c r="AP125" s="28">
        <f t="shared" si="167"/>
        <v>2481.170504923206</v>
      </c>
      <c r="AQ125" s="28">
        <f t="shared" si="168"/>
        <v>1802.8337213117754</v>
      </c>
      <c r="AR125" s="28">
        <f t="shared" si="181"/>
        <v>2481.170504923206</v>
      </c>
      <c r="AS125" s="27">
        <f t="shared" si="169"/>
        <v>2481.170504923206</v>
      </c>
      <c r="AT125" s="2">
        <f t="shared" si="182"/>
        <v>1225.2211349000193</v>
      </c>
      <c r="AU125" s="33">
        <f t="shared" si="183"/>
        <v>0.10346577380952381</v>
      </c>
      <c r="AV125" s="33">
        <f t="shared" si="184"/>
        <v>0.10346577380952381</v>
      </c>
      <c r="AW125" s="2">
        <f t="shared" si="185"/>
        <v>1.8183767428792084</v>
      </c>
      <c r="AX125" s="7">
        <v>2.2000000000000002</v>
      </c>
      <c r="AY125" s="3">
        <f t="shared" si="186"/>
        <v>825.43213440781483</v>
      </c>
    </row>
    <row r="126" spans="1:51" ht="20.25" x14ac:dyDescent="0.3">
      <c r="A126" s="7">
        <v>5</v>
      </c>
      <c r="B126" s="7">
        <v>66</v>
      </c>
      <c r="C126" s="37">
        <v>53</v>
      </c>
      <c r="D126" s="37">
        <v>83</v>
      </c>
      <c r="E126" s="7">
        <v>7</v>
      </c>
      <c r="F126" s="2">
        <f t="shared" si="170"/>
        <v>8.0833333333333339</v>
      </c>
      <c r="G126" s="2">
        <f t="shared" si="147"/>
        <v>4850</v>
      </c>
      <c r="H126" s="2">
        <v>1.4</v>
      </c>
      <c r="I126" s="7">
        <f t="shared" si="148"/>
        <v>6790</v>
      </c>
      <c r="J126" s="7">
        <v>1.2</v>
      </c>
      <c r="K126" s="4">
        <f t="shared" si="187"/>
        <v>1.6416666666666666</v>
      </c>
      <c r="L126" s="7">
        <f t="shared" si="171"/>
        <v>0.12375</v>
      </c>
      <c r="M126" s="2">
        <f t="shared" si="172"/>
        <v>1.4213197969543145</v>
      </c>
      <c r="N126" s="2">
        <f t="shared" si="173"/>
        <v>2.6395939086294415</v>
      </c>
      <c r="O126" s="28">
        <f t="shared" si="174"/>
        <v>1.6761421319796954</v>
      </c>
      <c r="P126" s="2">
        <f t="shared" si="175"/>
        <v>7.7675126903553302</v>
      </c>
      <c r="Q126" s="2">
        <f t="shared" si="149"/>
        <v>9.8749999999999982</v>
      </c>
      <c r="R126" s="28">
        <f t="shared" si="176"/>
        <v>13.874999999999998</v>
      </c>
      <c r="S126" s="2">
        <f t="shared" si="177"/>
        <v>15.874999999999998</v>
      </c>
      <c r="T126" s="2">
        <f t="shared" si="178"/>
        <v>9.4566666666666652</v>
      </c>
      <c r="U126" s="2">
        <f t="shared" si="150"/>
        <v>13.456666666666665</v>
      </c>
      <c r="V126" s="2">
        <f t="shared" si="151"/>
        <v>23.456666666666663</v>
      </c>
      <c r="W126" s="7">
        <f t="shared" si="188"/>
        <v>1</v>
      </c>
      <c r="X126" s="2">
        <f t="shared" si="152"/>
        <v>287.44126406123809</v>
      </c>
      <c r="Y126" s="2">
        <f t="shared" si="153"/>
        <v>315.62378705634308</v>
      </c>
      <c r="Z126" s="2">
        <f t="shared" si="179"/>
        <v>231.76662388567073</v>
      </c>
      <c r="AA126" s="2">
        <f t="shared" si="154"/>
        <v>2323.4835511616748</v>
      </c>
      <c r="AB126" s="2">
        <f t="shared" si="155"/>
        <v>2551.2922787054399</v>
      </c>
      <c r="AC126" s="2">
        <f t="shared" si="156"/>
        <v>1873.4468764091719</v>
      </c>
      <c r="AD126" s="2">
        <f t="shared" si="157"/>
        <v>2323.4835511616748</v>
      </c>
      <c r="AE126" s="2">
        <f t="shared" si="158"/>
        <v>2551.2922787054399</v>
      </c>
      <c r="AF126" s="27">
        <f t="shared" si="180"/>
        <v>1</v>
      </c>
      <c r="AG126" s="28">
        <f t="shared" si="159"/>
        <v>25.875</v>
      </c>
      <c r="AH126" s="28">
        <f t="shared" si="160"/>
        <v>274.06186588421355</v>
      </c>
      <c r="AI126" s="28">
        <f t="shared" si="161"/>
        <v>293.92142138306951</v>
      </c>
      <c r="AJ126" s="28">
        <f t="shared" si="162"/>
        <v>300.93258976092773</v>
      </c>
      <c r="AK126" s="28">
        <f t="shared" si="163"/>
        <v>322.73929916389346</v>
      </c>
      <c r="AL126" s="28">
        <f t="shared" si="189"/>
        <v>236.99163634042011</v>
      </c>
      <c r="AM126" s="28">
        <f t="shared" si="164"/>
        <v>2215.333415897393</v>
      </c>
      <c r="AN126" s="28">
        <f t="shared" si="165"/>
        <v>2375.8648228464785</v>
      </c>
      <c r="AO126" s="28">
        <f t="shared" si="166"/>
        <v>2432.5384339008328</v>
      </c>
      <c r="AP126" s="28">
        <f t="shared" si="167"/>
        <v>2608.8093349081391</v>
      </c>
      <c r="AQ126" s="28">
        <f t="shared" si="168"/>
        <v>1915.6823937517295</v>
      </c>
      <c r="AR126" s="28">
        <f t="shared" si="181"/>
        <v>2608.8093349081391</v>
      </c>
      <c r="AS126" s="27">
        <f t="shared" si="169"/>
        <v>2608.8093349081391</v>
      </c>
      <c r="AT126" s="2">
        <f t="shared" si="182"/>
        <v>1482.5175732290234</v>
      </c>
      <c r="AU126" s="33">
        <f t="shared" si="183"/>
        <v>0.10538244047619048</v>
      </c>
      <c r="AV126" s="33">
        <f t="shared" si="184"/>
        <v>0.10538244047619048</v>
      </c>
      <c r="AW126" s="2">
        <f t="shared" si="185"/>
        <v>1.8196479643539019</v>
      </c>
      <c r="AX126" s="7">
        <v>2.2000000000000002</v>
      </c>
      <c r="AY126" s="3">
        <f t="shared" si="186"/>
        <v>828.7288349809055</v>
      </c>
    </row>
    <row r="127" spans="1:51" ht="20.25" x14ac:dyDescent="0.3">
      <c r="A127" s="7">
        <v>5</v>
      </c>
      <c r="B127" s="7">
        <v>72</v>
      </c>
      <c r="C127" s="37">
        <v>58</v>
      </c>
      <c r="D127" s="37">
        <v>91</v>
      </c>
      <c r="E127" s="7">
        <v>7.5</v>
      </c>
      <c r="F127" s="2">
        <f t="shared" si="170"/>
        <v>8.8333333333333339</v>
      </c>
      <c r="G127" s="2">
        <f t="shared" si="147"/>
        <v>5300</v>
      </c>
      <c r="H127" s="2">
        <v>1.4</v>
      </c>
      <c r="I127" s="7">
        <f t="shared" si="148"/>
        <v>7419.9999999999991</v>
      </c>
      <c r="J127" s="7">
        <v>1.2</v>
      </c>
      <c r="K127" s="4">
        <f t="shared" si="187"/>
        <v>1.7083333333333335</v>
      </c>
      <c r="L127" s="7">
        <f t="shared" si="171"/>
        <v>0.12375</v>
      </c>
      <c r="M127" s="2">
        <f t="shared" si="172"/>
        <v>1.365853658536585</v>
      </c>
      <c r="N127" s="2">
        <f t="shared" si="173"/>
        <v>2.5365853658536581</v>
      </c>
      <c r="O127" s="28">
        <f t="shared" si="174"/>
        <v>1.5873170731707313</v>
      </c>
      <c r="P127" s="2">
        <f t="shared" si="175"/>
        <v>7.4409756097560962</v>
      </c>
      <c r="Q127" s="2">
        <f t="shared" si="149"/>
        <v>10.208333333333334</v>
      </c>
      <c r="R127" s="28">
        <f t="shared" si="176"/>
        <v>14.208333333333334</v>
      </c>
      <c r="S127" s="2">
        <f t="shared" si="177"/>
        <v>16.208333333333336</v>
      </c>
      <c r="T127" s="2">
        <f t="shared" si="178"/>
        <v>9.8300000000000018</v>
      </c>
      <c r="U127" s="2">
        <f t="shared" si="150"/>
        <v>13.830000000000002</v>
      </c>
      <c r="V127" s="2">
        <f t="shared" si="151"/>
        <v>23.830000000000002</v>
      </c>
      <c r="W127" s="7">
        <f t="shared" si="188"/>
        <v>1</v>
      </c>
      <c r="X127" s="2">
        <f t="shared" si="152"/>
        <v>270.837659230047</v>
      </c>
      <c r="Y127" s="2">
        <f t="shared" si="153"/>
        <v>300.78793725498934</v>
      </c>
      <c r="Z127" s="2">
        <f t="shared" si="179"/>
        <v>223.44391021664808</v>
      </c>
      <c r="AA127" s="2">
        <f t="shared" si="154"/>
        <v>2392.3993231987488</v>
      </c>
      <c r="AB127" s="2">
        <f t="shared" si="155"/>
        <v>2656.9601124190726</v>
      </c>
      <c r="AC127" s="2">
        <f t="shared" si="156"/>
        <v>1973.7545402470582</v>
      </c>
      <c r="AD127" s="2">
        <f t="shared" si="157"/>
        <v>2392.3993231987488</v>
      </c>
      <c r="AE127" s="2">
        <f t="shared" si="158"/>
        <v>2656.9601124190726</v>
      </c>
      <c r="AF127" s="27">
        <f t="shared" si="180"/>
        <v>1</v>
      </c>
      <c r="AG127" s="28">
        <f t="shared" si="159"/>
        <v>26.208333333333336</v>
      </c>
      <c r="AH127" s="28">
        <f t="shared" si="160"/>
        <v>257.46786275779147</v>
      </c>
      <c r="AI127" s="28">
        <f t="shared" si="161"/>
        <v>279.16229316504575</v>
      </c>
      <c r="AJ127" s="28">
        <f t="shared" si="162"/>
        <v>285.93965687241172</v>
      </c>
      <c r="AK127" s="28">
        <f t="shared" si="163"/>
        <v>310.03314147374368</v>
      </c>
      <c r="AL127" s="28">
        <f t="shared" si="189"/>
        <v>230.31182054657157</v>
      </c>
      <c r="AM127" s="28">
        <f t="shared" si="164"/>
        <v>2274.2994543604914</v>
      </c>
      <c r="AN127" s="28">
        <f t="shared" si="165"/>
        <v>2465.9335896245711</v>
      </c>
      <c r="AO127" s="28">
        <f t="shared" si="166"/>
        <v>2525.8003023729702</v>
      </c>
      <c r="AP127" s="28">
        <f t="shared" si="167"/>
        <v>2738.6260830180695</v>
      </c>
      <c r="AQ127" s="28">
        <f t="shared" si="168"/>
        <v>2034.4210814947157</v>
      </c>
      <c r="AR127" s="28">
        <f t="shared" si="181"/>
        <v>2738.6260830180695</v>
      </c>
      <c r="AS127" s="27">
        <f t="shared" si="169"/>
        <v>2738.6260830180695</v>
      </c>
      <c r="AT127" s="2">
        <f t="shared" si="182"/>
        <v>1764.3184342560278</v>
      </c>
      <c r="AU127" s="33">
        <f t="shared" si="183"/>
        <v>0.10753869047619047</v>
      </c>
      <c r="AV127" s="33">
        <f t="shared" si="184"/>
        <v>0.10753869047619047</v>
      </c>
      <c r="AW127" s="2">
        <f t="shared" si="185"/>
        <v>1.8210802147502212</v>
      </c>
      <c r="AX127" s="7">
        <v>2.2000000000000002</v>
      </c>
      <c r="AY127" s="3">
        <f t="shared" si="186"/>
        <v>829.20863791137299</v>
      </c>
    </row>
    <row r="128" spans="1:51" ht="20.25" x14ac:dyDescent="0.3">
      <c r="A128" s="7">
        <v>5</v>
      </c>
      <c r="B128" s="7">
        <v>78</v>
      </c>
      <c r="C128" s="37">
        <v>63</v>
      </c>
      <c r="D128" s="37">
        <v>98</v>
      </c>
      <c r="E128" s="7">
        <v>8</v>
      </c>
      <c r="F128" s="2">
        <f t="shared" si="170"/>
        <v>9.5</v>
      </c>
      <c r="G128" s="2">
        <f t="shared" si="147"/>
        <v>5700</v>
      </c>
      <c r="H128" s="2">
        <v>1.4</v>
      </c>
      <c r="I128" s="7">
        <f t="shared" si="148"/>
        <v>7979.9999999999991</v>
      </c>
      <c r="J128" s="7">
        <v>1.2</v>
      </c>
      <c r="K128" s="4">
        <v>1.75</v>
      </c>
      <c r="L128" s="7">
        <f t="shared" si="171"/>
        <v>0.12375</v>
      </c>
      <c r="M128" s="2">
        <f t="shared" si="172"/>
        <v>1.3333333333333333</v>
      </c>
      <c r="N128" s="2">
        <f t="shared" si="173"/>
        <v>2.4761904761904758</v>
      </c>
      <c r="O128" s="28">
        <f t="shared" si="174"/>
        <v>1.5295238095238095</v>
      </c>
      <c r="P128" s="2">
        <f t="shared" si="175"/>
        <v>7.2438095238095235</v>
      </c>
      <c r="Q128" s="2">
        <f t="shared" si="149"/>
        <v>10.416666666666666</v>
      </c>
      <c r="R128" s="28">
        <f t="shared" si="176"/>
        <v>14.416666666666666</v>
      </c>
      <c r="S128" s="2">
        <f t="shared" si="177"/>
        <v>16.416666666666664</v>
      </c>
      <c r="T128" s="2">
        <f t="shared" si="178"/>
        <v>10.073333333333334</v>
      </c>
      <c r="U128" s="2">
        <f t="shared" si="150"/>
        <v>14.073333333333334</v>
      </c>
      <c r="V128" s="2">
        <f t="shared" si="151"/>
        <v>24.073333333333334</v>
      </c>
      <c r="W128" s="7">
        <f t="shared" si="188"/>
        <v>1</v>
      </c>
      <c r="X128" s="2">
        <f t="shared" si="152"/>
        <v>260.94125314529327</v>
      </c>
      <c r="Y128" s="2">
        <f t="shared" si="153"/>
        <v>291.83609182743527</v>
      </c>
      <c r="Z128" s="2">
        <f t="shared" si="179"/>
        <v>218.37841789118698</v>
      </c>
      <c r="AA128" s="2">
        <f t="shared" si="154"/>
        <v>2478.9419048802861</v>
      </c>
      <c r="AB128" s="2">
        <f t="shared" si="155"/>
        <v>2772.4428723606352</v>
      </c>
      <c r="AC128" s="2">
        <f t="shared" si="156"/>
        <v>2074.5949699662765</v>
      </c>
      <c r="AD128" s="2">
        <f t="shared" si="157"/>
        <v>2478.9419048802861</v>
      </c>
      <c r="AE128" s="2">
        <f t="shared" si="158"/>
        <v>2772.4428723606352</v>
      </c>
      <c r="AF128" s="27">
        <f t="shared" si="180"/>
        <v>1</v>
      </c>
      <c r="AG128" s="28">
        <f t="shared" si="159"/>
        <v>26.416666666666668</v>
      </c>
      <c r="AH128" s="28">
        <f t="shared" si="160"/>
        <v>247.61766314847191</v>
      </c>
      <c r="AI128" s="28">
        <f t="shared" si="161"/>
        <v>270.27038312104497</v>
      </c>
      <c r="AJ128" s="28">
        <f t="shared" si="162"/>
        <v>276.93501970137157</v>
      </c>
      <c r="AK128" s="28">
        <f t="shared" si="163"/>
        <v>302.26976913777463</v>
      </c>
      <c r="AL128" s="28">
        <f t="shared" si="189"/>
        <v>226.18584818382664</v>
      </c>
      <c r="AM128" s="28">
        <f t="shared" si="164"/>
        <v>2352.367799910483</v>
      </c>
      <c r="AN128" s="28">
        <f t="shared" si="165"/>
        <v>2567.5686396499273</v>
      </c>
      <c r="AO128" s="28">
        <f t="shared" si="166"/>
        <v>2630.8826871630299</v>
      </c>
      <c r="AP128" s="28">
        <f t="shared" si="167"/>
        <v>2871.562806808859</v>
      </c>
      <c r="AQ128" s="28">
        <f t="shared" si="168"/>
        <v>2148.7655577463529</v>
      </c>
      <c r="AR128" s="28">
        <f t="shared" si="181"/>
        <v>2871.562806808859</v>
      </c>
      <c r="AS128" s="27">
        <f t="shared" si="169"/>
        <v>2871.562806808859</v>
      </c>
      <c r="AT128" s="2">
        <f t="shared" si="182"/>
        <v>2070.6237179810328</v>
      </c>
      <c r="AU128" s="33">
        <f t="shared" si="183"/>
        <v>0.10945535714285715</v>
      </c>
      <c r="AV128" s="33">
        <f t="shared" si="184"/>
        <v>0.10945535714285715</v>
      </c>
      <c r="AW128" s="2">
        <f t="shared" si="185"/>
        <v>1.8223552203374764</v>
      </c>
      <c r="AX128" s="7">
        <v>2.2000000000000002</v>
      </c>
      <c r="AY128" s="3">
        <f t="shared" si="186"/>
        <v>835.15585377916864</v>
      </c>
    </row>
    <row r="129" spans="1:51" ht="20.25" x14ac:dyDescent="0.3">
      <c r="A129" s="7">
        <v>5</v>
      </c>
      <c r="B129" s="7">
        <v>84</v>
      </c>
      <c r="C129" s="37">
        <v>68</v>
      </c>
      <c r="D129" s="37">
        <v>106</v>
      </c>
      <c r="E129" s="7">
        <v>8.5</v>
      </c>
      <c r="F129" s="2">
        <f t="shared" si="170"/>
        <v>10.25</v>
      </c>
      <c r="G129" s="2">
        <f t="shared" si="147"/>
        <v>6150</v>
      </c>
      <c r="H129" s="2">
        <v>1.4</v>
      </c>
      <c r="I129" s="7">
        <f t="shared" si="148"/>
        <v>8610</v>
      </c>
      <c r="J129" s="7">
        <v>1.2</v>
      </c>
      <c r="K129" s="4">
        <v>1.75</v>
      </c>
      <c r="L129" s="7">
        <f t="shared" si="171"/>
        <v>0.12375</v>
      </c>
      <c r="M129" s="2">
        <f t="shared" si="172"/>
        <v>1.3333333333333333</v>
      </c>
      <c r="N129" s="2">
        <f t="shared" si="173"/>
        <v>2.4761904761904758</v>
      </c>
      <c r="O129" s="28">
        <f t="shared" si="174"/>
        <v>1.5066666666666666</v>
      </c>
      <c r="P129" s="2">
        <f t="shared" si="175"/>
        <v>7.2209523809523812</v>
      </c>
      <c r="Q129" s="2">
        <f t="shared" si="149"/>
        <v>10.416666666666666</v>
      </c>
      <c r="R129" s="28">
        <f t="shared" si="176"/>
        <v>14.416666666666666</v>
      </c>
      <c r="S129" s="2">
        <f t="shared" si="177"/>
        <v>16.416666666666664</v>
      </c>
      <c r="T129" s="2">
        <f t="shared" si="178"/>
        <v>10.113333333333333</v>
      </c>
      <c r="U129" s="2">
        <f t="shared" si="150"/>
        <v>14.113333333333333</v>
      </c>
      <c r="V129" s="2">
        <f t="shared" si="151"/>
        <v>24.113333333333333</v>
      </c>
      <c r="W129" s="7">
        <f t="shared" si="188"/>
        <v>1</v>
      </c>
      <c r="X129" s="2">
        <f t="shared" si="152"/>
        <v>259.90918490608971</v>
      </c>
      <c r="Y129" s="2">
        <f t="shared" si="153"/>
        <v>291.00897016897301</v>
      </c>
      <c r="Z129" s="2">
        <f t="shared" si="179"/>
        <v>218.01616450237111</v>
      </c>
      <c r="AA129" s="2">
        <f t="shared" si="154"/>
        <v>2664.0691452874194</v>
      </c>
      <c r="AB129" s="2">
        <f t="shared" si="155"/>
        <v>2982.8419442319732</v>
      </c>
      <c r="AC129" s="2">
        <f t="shared" si="156"/>
        <v>2234.6656861493038</v>
      </c>
      <c r="AD129" s="2">
        <f t="shared" si="157"/>
        <v>2664.0691452874194</v>
      </c>
      <c r="AE129" s="2">
        <f t="shared" si="158"/>
        <v>2982.8419442319732</v>
      </c>
      <c r="AF129" s="27">
        <f t="shared" si="180"/>
        <v>1</v>
      </c>
      <c r="AG129" s="28">
        <f t="shared" si="159"/>
        <v>26.416666666666668</v>
      </c>
      <c r="AH129" s="28">
        <f t="shared" si="160"/>
        <v>246.63829203516221</v>
      </c>
      <c r="AI129" s="28">
        <f t="shared" si="161"/>
        <v>269.20141654311078</v>
      </c>
      <c r="AJ129" s="28">
        <f t="shared" si="162"/>
        <v>276.15013065167471</v>
      </c>
      <c r="AK129" s="28">
        <f t="shared" si="163"/>
        <v>301.41307635797932</v>
      </c>
      <c r="AL129" s="28">
        <f t="shared" si="189"/>
        <v>225.81064356975341</v>
      </c>
      <c r="AM129" s="28">
        <f t="shared" si="164"/>
        <v>2528.0424933604127</v>
      </c>
      <c r="AN129" s="28">
        <f t="shared" si="165"/>
        <v>2759.3145195668853</v>
      </c>
      <c r="AO129" s="28">
        <f t="shared" si="166"/>
        <v>2830.538839179666</v>
      </c>
      <c r="AP129" s="28">
        <f t="shared" si="167"/>
        <v>3089.4840326692879</v>
      </c>
      <c r="AQ129" s="28">
        <f t="shared" si="168"/>
        <v>2314.5590965899723</v>
      </c>
      <c r="AR129" s="28">
        <f t="shared" si="181"/>
        <v>3089.4840326692879</v>
      </c>
      <c r="AS129" s="27">
        <f t="shared" si="169"/>
        <v>3089.4840326692879</v>
      </c>
      <c r="AT129" s="2">
        <f t="shared" si="182"/>
        <v>2401.4334244040379</v>
      </c>
      <c r="AU129" s="33">
        <f t="shared" si="183"/>
        <v>0.11161160714285713</v>
      </c>
      <c r="AV129" s="33">
        <f t="shared" si="184"/>
        <v>0.11161160714285713</v>
      </c>
      <c r="AW129" s="2">
        <f t="shared" si="185"/>
        <v>1.8237917373650256</v>
      </c>
      <c r="AX129" s="7">
        <v>2.2000000000000002</v>
      </c>
      <c r="AY129" s="3">
        <f t="shared" si="186"/>
        <v>842.48721254583791</v>
      </c>
    </row>
    <row r="130" spans="1:51" ht="20.25" x14ac:dyDescent="0.3">
      <c r="A130" s="7">
        <v>5</v>
      </c>
      <c r="B130" s="7">
        <v>90</v>
      </c>
      <c r="C130" s="37">
        <v>72</v>
      </c>
      <c r="D130" s="37">
        <v>113</v>
      </c>
      <c r="E130" s="7">
        <v>9</v>
      </c>
      <c r="F130" s="2">
        <f t="shared" si="170"/>
        <v>10.916666666666666</v>
      </c>
      <c r="G130" s="2">
        <f t="shared" si="147"/>
        <v>6550</v>
      </c>
      <c r="H130" s="2">
        <v>1.4</v>
      </c>
      <c r="I130" s="7">
        <f t="shared" si="148"/>
        <v>9170</v>
      </c>
      <c r="J130" s="7">
        <v>1.2</v>
      </c>
      <c r="K130" s="4">
        <v>1.75</v>
      </c>
      <c r="L130" s="7">
        <f t="shared" si="171"/>
        <v>0.12375</v>
      </c>
      <c r="M130" s="2">
        <f t="shared" si="172"/>
        <v>1.3333333333333333</v>
      </c>
      <c r="N130" s="2">
        <f t="shared" si="173"/>
        <v>2.4761904761904758</v>
      </c>
      <c r="O130" s="28">
        <f t="shared" si="174"/>
        <v>1.4866666666666666</v>
      </c>
      <c r="P130" s="2">
        <f t="shared" si="175"/>
        <v>7.2009523809523808</v>
      </c>
      <c r="Q130" s="2">
        <f t="shared" si="149"/>
        <v>10.416666666666666</v>
      </c>
      <c r="R130" s="28">
        <f t="shared" si="176"/>
        <v>14.416666666666666</v>
      </c>
      <c r="S130" s="2">
        <f t="shared" si="177"/>
        <v>16.416666666666664</v>
      </c>
      <c r="T130" s="2">
        <f t="shared" si="178"/>
        <v>10.148333333333333</v>
      </c>
      <c r="U130" s="2">
        <f t="shared" si="150"/>
        <v>14.148333333333333</v>
      </c>
      <c r="V130" s="2">
        <f t="shared" si="151"/>
        <v>24.148333333333333</v>
      </c>
      <c r="W130" s="7">
        <f t="shared" si="188"/>
        <v>1</v>
      </c>
      <c r="X130" s="2">
        <f t="shared" si="152"/>
        <v>259.01279914766832</v>
      </c>
      <c r="Y130" s="2">
        <f t="shared" si="153"/>
        <v>290.28907520212783</v>
      </c>
      <c r="Z130" s="2">
        <f t="shared" si="179"/>
        <v>217.70017723930602</v>
      </c>
      <c r="AA130" s="2">
        <f t="shared" si="154"/>
        <v>2827.5563906953789</v>
      </c>
      <c r="AB130" s="2">
        <f t="shared" si="155"/>
        <v>3168.989070956562</v>
      </c>
      <c r="AC130" s="2">
        <f t="shared" si="156"/>
        <v>2376.5602681957571</v>
      </c>
      <c r="AD130" s="2">
        <f t="shared" si="157"/>
        <v>2827.5563906953789</v>
      </c>
      <c r="AE130" s="2">
        <f t="shared" si="158"/>
        <v>3168.989070956562</v>
      </c>
      <c r="AF130" s="27">
        <f t="shared" si="180"/>
        <v>1</v>
      </c>
      <c r="AG130" s="28">
        <f t="shared" si="159"/>
        <v>26.416666666666668</v>
      </c>
      <c r="AH130" s="28">
        <f t="shared" si="160"/>
        <v>245.78767549176618</v>
      </c>
      <c r="AI130" s="28">
        <f t="shared" si="161"/>
        <v>268.27298334432521</v>
      </c>
      <c r="AJ130" s="28">
        <f t="shared" si="162"/>
        <v>275.46699332764535</v>
      </c>
      <c r="AK130" s="28">
        <f t="shared" si="163"/>
        <v>300.66744382134164</v>
      </c>
      <c r="AL130" s="28">
        <f t="shared" si="189"/>
        <v>225.48335918056404</v>
      </c>
      <c r="AM130" s="28">
        <f t="shared" si="164"/>
        <v>2683.1821241184475</v>
      </c>
      <c r="AN130" s="28">
        <f t="shared" si="165"/>
        <v>2928.6467348422166</v>
      </c>
      <c r="AO130" s="28">
        <f t="shared" si="166"/>
        <v>3007.181343826795</v>
      </c>
      <c r="AP130" s="28">
        <f t="shared" si="167"/>
        <v>3282.2862617163128</v>
      </c>
      <c r="AQ130" s="28">
        <f t="shared" si="168"/>
        <v>2461.5266710544906</v>
      </c>
      <c r="AR130" s="28">
        <f t="shared" si="181"/>
        <v>3282.2862617163128</v>
      </c>
      <c r="AS130" s="27">
        <f t="shared" si="169"/>
        <v>3282.2862617163128</v>
      </c>
      <c r="AT130" s="2">
        <f t="shared" si="182"/>
        <v>2756.7475535250433</v>
      </c>
      <c r="AU130" s="33">
        <f t="shared" si="183"/>
        <v>0.11352827380952381</v>
      </c>
      <c r="AV130" s="33">
        <f t="shared" si="184"/>
        <v>0.11352827380952381</v>
      </c>
      <c r="AW130" s="2">
        <f t="shared" si="185"/>
        <v>1.82507054398658</v>
      </c>
      <c r="AX130" s="7">
        <v>2.2000000000000002</v>
      </c>
      <c r="AY130" s="3">
        <f t="shared" si="186"/>
        <v>852.41414188863962</v>
      </c>
    </row>
    <row r="131" spans="1:51" ht="20.25" x14ac:dyDescent="0.3">
      <c r="A131" s="7">
        <v>5</v>
      </c>
      <c r="B131" s="7">
        <v>96</v>
      </c>
      <c r="C131" s="37">
        <v>77</v>
      </c>
      <c r="D131" s="37">
        <v>121</v>
      </c>
      <c r="E131" s="7">
        <v>9.5</v>
      </c>
      <c r="F131" s="2">
        <f t="shared" si="170"/>
        <v>11.666666666666666</v>
      </c>
      <c r="G131" s="2">
        <f t="shared" si="147"/>
        <v>7000</v>
      </c>
      <c r="H131" s="2">
        <v>1.4</v>
      </c>
      <c r="I131" s="7">
        <f t="shared" si="148"/>
        <v>9800</v>
      </c>
      <c r="J131" s="7">
        <v>1.2</v>
      </c>
      <c r="K131" s="4">
        <v>1.75</v>
      </c>
      <c r="L131" s="7">
        <f t="shared" si="171"/>
        <v>0.12375</v>
      </c>
      <c r="M131" s="2">
        <f t="shared" si="172"/>
        <v>1.3333333333333333</v>
      </c>
      <c r="N131" s="2">
        <f t="shared" si="173"/>
        <v>2.4761904761904758</v>
      </c>
      <c r="O131" s="28">
        <f t="shared" si="174"/>
        <v>1.4638095238095237</v>
      </c>
      <c r="P131" s="2">
        <f t="shared" si="175"/>
        <v>7.1780952380952376</v>
      </c>
      <c r="Q131" s="2">
        <f t="shared" si="149"/>
        <v>10.416666666666666</v>
      </c>
      <c r="R131" s="28">
        <f t="shared" si="176"/>
        <v>14.416666666666666</v>
      </c>
      <c r="S131" s="2">
        <f t="shared" si="177"/>
        <v>16.416666666666664</v>
      </c>
      <c r="T131" s="2">
        <f t="shared" si="178"/>
        <v>10.188333333333334</v>
      </c>
      <c r="U131" s="2">
        <f t="shared" si="150"/>
        <v>14.188333333333334</v>
      </c>
      <c r="V131" s="2">
        <f t="shared" si="151"/>
        <v>24.188333333333333</v>
      </c>
      <c r="W131" s="7">
        <f t="shared" si="188"/>
        <v>1</v>
      </c>
      <c r="X131" s="2">
        <f t="shared" si="152"/>
        <v>257.99589955997908</v>
      </c>
      <c r="Y131" s="2">
        <f t="shared" si="153"/>
        <v>289.47068711275261</v>
      </c>
      <c r="Z131" s="2">
        <f t="shared" si="179"/>
        <v>217.34016867775821</v>
      </c>
      <c r="AA131" s="2">
        <f t="shared" si="154"/>
        <v>3009.9521615330891</v>
      </c>
      <c r="AB131" s="2">
        <f t="shared" si="155"/>
        <v>3377.1580163154472</v>
      </c>
      <c r="AC131" s="2">
        <f t="shared" si="156"/>
        <v>2535.6353012405125</v>
      </c>
      <c r="AD131" s="2">
        <f t="shared" si="157"/>
        <v>3009.9521615330891</v>
      </c>
      <c r="AE131" s="2">
        <f t="shared" si="158"/>
        <v>3377.1580163154472</v>
      </c>
      <c r="AF131" s="27">
        <f t="shared" si="180"/>
        <v>1</v>
      </c>
      <c r="AG131" s="28">
        <f t="shared" si="159"/>
        <v>26.416666666666668</v>
      </c>
      <c r="AH131" s="28">
        <f t="shared" si="160"/>
        <v>244.82269852271619</v>
      </c>
      <c r="AI131" s="28">
        <f t="shared" si="161"/>
        <v>267.21972772510975</v>
      </c>
      <c r="AJ131" s="28">
        <f t="shared" si="162"/>
        <v>274.69039191335389</v>
      </c>
      <c r="AK131" s="28">
        <f t="shared" si="163"/>
        <v>299.81979685179942</v>
      </c>
      <c r="AL131" s="28">
        <f t="shared" si="189"/>
        <v>225.11047965046458</v>
      </c>
      <c r="AM131" s="28">
        <f t="shared" si="164"/>
        <v>2856.2648160983554</v>
      </c>
      <c r="AN131" s="28">
        <f t="shared" si="165"/>
        <v>3117.5634901262802</v>
      </c>
      <c r="AO131" s="28">
        <f t="shared" si="166"/>
        <v>3204.7212389891288</v>
      </c>
      <c r="AP131" s="28">
        <f t="shared" si="167"/>
        <v>3497.89762993766</v>
      </c>
      <c r="AQ131" s="28">
        <f t="shared" si="168"/>
        <v>2626.28892925542</v>
      </c>
      <c r="AR131" s="28">
        <f t="shared" si="181"/>
        <v>3497.89762993766</v>
      </c>
      <c r="AS131" s="27">
        <f t="shared" si="169"/>
        <v>3497.89762993766</v>
      </c>
      <c r="AT131" s="2">
        <f t="shared" si="182"/>
        <v>3136.5661053440494</v>
      </c>
      <c r="AU131" s="33">
        <f t="shared" si="183"/>
        <v>0.11568452380952379</v>
      </c>
      <c r="AV131" s="33">
        <f t="shared" si="184"/>
        <v>0.11568452380952379</v>
      </c>
      <c r="AW131" s="2">
        <f t="shared" si="185"/>
        <v>1.8265113467390475</v>
      </c>
      <c r="AX131" s="7">
        <v>2.2000000000000002</v>
      </c>
      <c r="AY131" s="3">
        <f t="shared" si="186"/>
        <v>860.0942913327832</v>
      </c>
    </row>
    <row r="132" spans="1:51" ht="20.25" x14ac:dyDescent="0.3">
      <c r="A132" s="7">
        <v>5</v>
      </c>
      <c r="B132" s="7">
        <v>102</v>
      </c>
      <c r="C132" s="37">
        <v>82</v>
      </c>
      <c r="D132" s="37">
        <v>128</v>
      </c>
      <c r="E132" s="7">
        <v>9.75</v>
      </c>
      <c r="F132" s="2">
        <f t="shared" si="170"/>
        <v>12.291666666666666</v>
      </c>
      <c r="G132" s="2">
        <f t="shared" si="147"/>
        <v>7375</v>
      </c>
      <c r="H132" s="2">
        <v>1.4</v>
      </c>
      <c r="I132" s="7">
        <f t="shared" si="148"/>
        <v>10325</v>
      </c>
      <c r="J132" s="7">
        <v>1.2</v>
      </c>
      <c r="K132" s="4">
        <v>1.75</v>
      </c>
      <c r="L132" s="7">
        <f t="shared" si="171"/>
        <v>0.12375</v>
      </c>
      <c r="M132" s="2">
        <f t="shared" si="172"/>
        <v>1.3333333333333333</v>
      </c>
      <c r="N132" s="2">
        <f t="shared" si="173"/>
        <v>2.4761904761904758</v>
      </c>
      <c r="O132" s="28">
        <f t="shared" si="174"/>
        <v>1.4438095238095237</v>
      </c>
      <c r="P132" s="2">
        <f t="shared" si="175"/>
        <v>7.1580952380952372</v>
      </c>
      <c r="Q132" s="2">
        <f t="shared" si="149"/>
        <v>10.416666666666666</v>
      </c>
      <c r="R132" s="28">
        <f t="shared" si="176"/>
        <v>14.416666666666666</v>
      </c>
      <c r="S132" s="2">
        <f t="shared" si="177"/>
        <v>16.416666666666664</v>
      </c>
      <c r="T132" s="2">
        <f t="shared" si="178"/>
        <v>10.223333333333334</v>
      </c>
      <c r="U132" s="2">
        <f t="shared" si="150"/>
        <v>14.223333333333334</v>
      </c>
      <c r="V132" s="2">
        <f t="shared" si="151"/>
        <v>24.223333333333336</v>
      </c>
      <c r="W132" s="7">
        <f t="shared" si="188"/>
        <v>1</v>
      </c>
      <c r="X132" s="2">
        <f t="shared" si="152"/>
        <v>257.11264004078129</v>
      </c>
      <c r="Y132" s="2">
        <f t="shared" si="153"/>
        <v>288.75837349318761</v>
      </c>
      <c r="Z132" s="2">
        <f t="shared" si="179"/>
        <v>217.02613650889668</v>
      </c>
      <c r="AA132" s="2">
        <f t="shared" si="154"/>
        <v>3160.3428671679367</v>
      </c>
      <c r="AB132" s="2">
        <f t="shared" si="155"/>
        <v>3549.3216741870974</v>
      </c>
      <c r="AC132" s="2">
        <f t="shared" si="156"/>
        <v>2667.6129279218549</v>
      </c>
      <c r="AD132" s="2">
        <f t="shared" si="157"/>
        <v>3160.3428671679367</v>
      </c>
      <c r="AE132" s="2">
        <f t="shared" si="158"/>
        <v>3549.3216741870974</v>
      </c>
      <c r="AF132" s="27">
        <f t="shared" si="180"/>
        <v>1</v>
      </c>
      <c r="AG132" s="28">
        <f t="shared" si="159"/>
        <v>26.416666666666668</v>
      </c>
      <c r="AH132" s="28">
        <f t="shared" si="160"/>
        <v>243.98453799630977</v>
      </c>
      <c r="AI132" s="28">
        <f t="shared" si="161"/>
        <v>266.3048900527545</v>
      </c>
      <c r="AJ132" s="28">
        <f t="shared" si="162"/>
        <v>274.01444883505758</v>
      </c>
      <c r="AK132" s="28">
        <f t="shared" si="163"/>
        <v>299.0820167095581</v>
      </c>
      <c r="AL132" s="28">
        <f t="shared" si="189"/>
        <v>224.78522025369423</v>
      </c>
      <c r="AM132" s="28">
        <f t="shared" si="164"/>
        <v>2998.9766128713072</v>
      </c>
      <c r="AN132" s="28">
        <f t="shared" si="165"/>
        <v>3273.3309402317741</v>
      </c>
      <c r="AO132" s="28">
        <f t="shared" si="166"/>
        <v>3368.0942669309161</v>
      </c>
      <c r="AP132" s="28">
        <f t="shared" si="167"/>
        <v>3676.2164553883181</v>
      </c>
      <c r="AQ132" s="28">
        <f t="shared" si="168"/>
        <v>2762.9849989516583</v>
      </c>
      <c r="AR132" s="28">
        <f t="shared" si="181"/>
        <v>3676.2164553883181</v>
      </c>
      <c r="AS132" s="27">
        <f t="shared" si="169"/>
        <v>3676.2164553883181</v>
      </c>
      <c r="AT132" s="2">
        <f t="shared" si="182"/>
        <v>3540.8890798610555</v>
      </c>
      <c r="AU132" s="33">
        <f t="shared" si="183"/>
        <v>0.11748139880952381</v>
      </c>
      <c r="AV132" s="33">
        <f t="shared" si="184"/>
        <v>0.11748139880952381</v>
      </c>
      <c r="AW132" s="2">
        <f t="shared" si="185"/>
        <v>1.8277137546026003</v>
      </c>
      <c r="AX132" s="7">
        <v>2.2000000000000002</v>
      </c>
      <c r="AY132" s="3">
        <f t="shared" si="186"/>
        <v>867.88818093015084</v>
      </c>
    </row>
    <row r="133" spans="1:51" ht="20.25" x14ac:dyDescent="0.3">
      <c r="A133" s="7">
        <v>5</v>
      </c>
      <c r="B133" s="7">
        <v>108</v>
      </c>
      <c r="C133" s="37">
        <v>87</v>
      </c>
      <c r="D133" s="37">
        <v>136</v>
      </c>
      <c r="E133" s="7">
        <v>10</v>
      </c>
      <c r="F133" s="2">
        <f t="shared" si="170"/>
        <v>13</v>
      </c>
      <c r="G133" s="2">
        <f t="shared" si="147"/>
        <v>7800</v>
      </c>
      <c r="H133" s="2">
        <v>1.4</v>
      </c>
      <c r="I133" s="7">
        <f t="shared" si="148"/>
        <v>10920</v>
      </c>
      <c r="J133" s="7">
        <v>1.2</v>
      </c>
      <c r="K133" s="4">
        <v>1.75</v>
      </c>
      <c r="L133" s="7">
        <f t="shared" si="171"/>
        <v>0.12375</v>
      </c>
      <c r="M133" s="2">
        <f t="shared" si="172"/>
        <v>1.3333333333333333</v>
      </c>
      <c r="N133" s="2">
        <f t="shared" si="173"/>
        <v>2.4761904761904758</v>
      </c>
      <c r="O133" s="28">
        <f t="shared" si="174"/>
        <v>1.4209523809523807</v>
      </c>
      <c r="P133" s="2">
        <f t="shared" si="175"/>
        <v>7.1352380952380949</v>
      </c>
      <c r="Q133" s="2">
        <f t="shared" si="149"/>
        <v>10.416666666666666</v>
      </c>
      <c r="R133" s="28">
        <f t="shared" si="176"/>
        <v>14.416666666666666</v>
      </c>
      <c r="S133" s="2">
        <f t="shared" si="177"/>
        <v>16.416666666666664</v>
      </c>
      <c r="T133" s="2">
        <f t="shared" si="178"/>
        <v>10.263333333333334</v>
      </c>
      <c r="U133" s="2">
        <f t="shared" si="150"/>
        <v>14.263333333333334</v>
      </c>
      <c r="V133" s="2">
        <f t="shared" si="151"/>
        <v>24.263333333333335</v>
      </c>
      <c r="W133" s="7">
        <f t="shared" si="188"/>
        <v>1</v>
      </c>
      <c r="X133" s="2">
        <f t="shared" si="152"/>
        <v>256.1105771370822</v>
      </c>
      <c r="Y133" s="2">
        <f t="shared" si="153"/>
        <v>287.94858137308518</v>
      </c>
      <c r="Z133" s="2">
        <f t="shared" si="179"/>
        <v>216.66835197281941</v>
      </c>
      <c r="AA133" s="2">
        <f t="shared" si="154"/>
        <v>3329.4375027820688</v>
      </c>
      <c r="AB133" s="2">
        <f t="shared" si="155"/>
        <v>3743.3315578501074</v>
      </c>
      <c r="AC133" s="2">
        <f t="shared" si="156"/>
        <v>2816.6885756466522</v>
      </c>
      <c r="AD133" s="2">
        <f t="shared" si="157"/>
        <v>3329.4375027820688</v>
      </c>
      <c r="AE133" s="2">
        <f t="shared" si="158"/>
        <v>3743.3315578501074</v>
      </c>
      <c r="AF133" s="27">
        <f t="shared" si="180"/>
        <v>1</v>
      </c>
      <c r="AG133" s="28">
        <f t="shared" si="159"/>
        <v>26.416666666666668</v>
      </c>
      <c r="AH133" s="28">
        <f t="shared" si="160"/>
        <v>243.03364015416764</v>
      </c>
      <c r="AI133" s="28">
        <f t="shared" si="161"/>
        <v>265.26700155628384</v>
      </c>
      <c r="AJ133" s="28">
        <f t="shared" si="162"/>
        <v>273.24600448216654</v>
      </c>
      <c r="AK133" s="28">
        <f t="shared" si="163"/>
        <v>298.2432730310083</v>
      </c>
      <c r="AL133" s="28">
        <f t="shared" si="189"/>
        <v>224.41464426206841</v>
      </c>
      <c r="AM133" s="28">
        <f t="shared" si="164"/>
        <v>3159.4373220041794</v>
      </c>
      <c r="AN133" s="28">
        <f t="shared" si="165"/>
        <v>3448.4710202316901</v>
      </c>
      <c r="AO133" s="28">
        <f t="shared" si="166"/>
        <v>3552.1980582681649</v>
      </c>
      <c r="AP133" s="28">
        <f t="shared" si="167"/>
        <v>3877.1625494031077</v>
      </c>
      <c r="AQ133" s="28">
        <f t="shared" si="168"/>
        <v>2917.3903754068892</v>
      </c>
      <c r="AR133" s="28">
        <f t="shared" si="181"/>
        <v>3877.1625494031077</v>
      </c>
      <c r="AS133" s="27">
        <f t="shared" si="169"/>
        <v>3877.1625494031077</v>
      </c>
      <c r="AT133" s="2">
        <f t="shared" si="182"/>
        <v>3969.7164770760623</v>
      </c>
      <c r="AU133" s="33">
        <f t="shared" si="183"/>
        <v>0.11951785714285715</v>
      </c>
      <c r="AV133" s="33">
        <f t="shared" si="184"/>
        <v>0.11951785714285715</v>
      </c>
      <c r="AW133" s="2">
        <f t="shared" si="185"/>
        <v>1.8290783987482764</v>
      </c>
      <c r="AX133" s="7">
        <v>2.2000000000000002</v>
      </c>
      <c r="AY133" s="3">
        <f t="shared" si="186"/>
        <v>873.78558952798721</v>
      </c>
    </row>
    <row r="134" spans="1:51" ht="20.25" x14ac:dyDescent="0.3">
      <c r="A134" s="7">
        <v>5</v>
      </c>
      <c r="B134" s="7">
        <v>114</v>
      </c>
      <c r="C134" s="37">
        <v>92</v>
      </c>
      <c r="D134" s="37">
        <v>143</v>
      </c>
      <c r="E134" s="7">
        <v>10.5</v>
      </c>
      <c r="F134" s="2">
        <f t="shared" si="170"/>
        <v>13.666666666666666</v>
      </c>
      <c r="G134" s="2">
        <f t="shared" si="147"/>
        <v>8200</v>
      </c>
      <c r="H134" s="2">
        <v>1.4</v>
      </c>
      <c r="I134" s="7">
        <f t="shared" si="148"/>
        <v>11480</v>
      </c>
      <c r="J134" s="7">
        <v>1.2</v>
      </c>
      <c r="K134" s="4">
        <v>1.75</v>
      </c>
      <c r="L134" s="7">
        <f t="shared" si="171"/>
        <v>0.12375</v>
      </c>
      <c r="M134" s="2">
        <f t="shared" si="172"/>
        <v>1.3333333333333333</v>
      </c>
      <c r="N134" s="2">
        <f t="shared" si="173"/>
        <v>2.4761904761904758</v>
      </c>
      <c r="O134" s="28">
        <f t="shared" si="174"/>
        <v>1.4009523809523809</v>
      </c>
      <c r="P134" s="2">
        <f t="shared" si="175"/>
        <v>7.1152380952380954</v>
      </c>
      <c r="Q134" s="2">
        <f t="shared" si="149"/>
        <v>10.416666666666666</v>
      </c>
      <c r="R134" s="28">
        <f t="shared" si="176"/>
        <v>14.416666666666666</v>
      </c>
      <c r="S134" s="2">
        <f t="shared" si="177"/>
        <v>16.416666666666664</v>
      </c>
      <c r="T134" s="2">
        <f t="shared" si="178"/>
        <v>10.298333333333334</v>
      </c>
      <c r="U134" s="2">
        <f t="shared" si="150"/>
        <v>14.298333333333334</v>
      </c>
      <c r="V134" s="2">
        <f t="shared" si="151"/>
        <v>24.298333333333332</v>
      </c>
      <c r="W134" s="7">
        <f t="shared" si="188"/>
        <v>1</v>
      </c>
      <c r="X134" s="2">
        <f t="shared" si="152"/>
        <v>255.24015763232765</v>
      </c>
      <c r="Y134" s="2">
        <f t="shared" si="153"/>
        <v>287.2437299674628</v>
      </c>
      <c r="Z134" s="2">
        <f t="shared" si="179"/>
        <v>216.35625680912992</v>
      </c>
      <c r="AA134" s="2">
        <f t="shared" si="154"/>
        <v>3488.2821543084779</v>
      </c>
      <c r="AB134" s="2">
        <f t="shared" si="155"/>
        <v>3925.664309555325</v>
      </c>
      <c r="AC134" s="2">
        <f t="shared" si="156"/>
        <v>2956.8688430581087</v>
      </c>
      <c r="AD134" s="2">
        <f t="shared" si="157"/>
        <v>3488.2821543084779</v>
      </c>
      <c r="AE134" s="2">
        <f t="shared" si="158"/>
        <v>3925.664309555325</v>
      </c>
      <c r="AF134" s="27">
        <f t="shared" si="180"/>
        <v>1</v>
      </c>
      <c r="AG134" s="28">
        <f t="shared" si="159"/>
        <v>26.416666666666668</v>
      </c>
      <c r="AH134" s="28">
        <f t="shared" si="160"/>
        <v>242.20766403453052</v>
      </c>
      <c r="AI134" s="28">
        <f t="shared" si="161"/>
        <v>264.36546295251594</v>
      </c>
      <c r="AJ134" s="28">
        <f t="shared" si="162"/>
        <v>272.57714259918191</v>
      </c>
      <c r="AK134" s="28">
        <f t="shared" si="163"/>
        <v>297.51322189058965</v>
      </c>
      <c r="AL134" s="28">
        <f t="shared" si="189"/>
        <v>224.09139112196942</v>
      </c>
      <c r="AM134" s="28">
        <f t="shared" si="164"/>
        <v>3310.1714084719169</v>
      </c>
      <c r="AN134" s="28">
        <f t="shared" si="165"/>
        <v>3612.9946603510512</v>
      </c>
      <c r="AO134" s="28">
        <f t="shared" si="166"/>
        <v>3725.2209488554859</v>
      </c>
      <c r="AP134" s="28">
        <f t="shared" si="167"/>
        <v>4066.014032504725</v>
      </c>
      <c r="AQ134" s="28">
        <f t="shared" si="168"/>
        <v>3062.582345333582</v>
      </c>
      <c r="AR134" s="28">
        <f t="shared" si="181"/>
        <v>4066.014032504725</v>
      </c>
      <c r="AS134" s="27">
        <f t="shared" si="169"/>
        <v>4066.014032504725</v>
      </c>
      <c r="AT134" s="2">
        <f t="shared" si="182"/>
        <v>4423.0482969890691</v>
      </c>
      <c r="AU134" s="33">
        <f t="shared" si="183"/>
        <v>0.1214345238095238</v>
      </c>
      <c r="AV134" s="33">
        <f t="shared" si="184"/>
        <v>0.1214345238095238</v>
      </c>
      <c r="AW134" s="2">
        <f t="shared" si="185"/>
        <v>1.830364632533781</v>
      </c>
      <c r="AX134" s="7">
        <v>2.2000000000000002</v>
      </c>
      <c r="AY134" s="3">
        <f t="shared" si="186"/>
        <v>884.19418098765516</v>
      </c>
    </row>
    <row r="135" spans="1:51" ht="20.25" x14ac:dyDescent="0.3">
      <c r="A135" s="7">
        <v>5</v>
      </c>
      <c r="B135" s="7">
        <v>120</v>
      </c>
      <c r="C135" s="37">
        <v>97</v>
      </c>
      <c r="D135" s="37">
        <v>151</v>
      </c>
      <c r="E135" s="7">
        <v>11</v>
      </c>
      <c r="F135" s="2">
        <f t="shared" si="170"/>
        <v>14.416666666666666</v>
      </c>
      <c r="G135" s="2">
        <f t="shared" si="147"/>
        <v>8650</v>
      </c>
      <c r="H135" s="2">
        <v>1.4</v>
      </c>
      <c r="I135" s="7">
        <f t="shared" si="148"/>
        <v>12110</v>
      </c>
      <c r="J135" s="7">
        <v>1.2</v>
      </c>
      <c r="K135" s="4">
        <v>1.75</v>
      </c>
      <c r="L135" s="7">
        <f t="shared" si="171"/>
        <v>0.12375</v>
      </c>
      <c r="M135" s="2">
        <f t="shared" si="172"/>
        <v>1.3333333333333333</v>
      </c>
      <c r="N135" s="2">
        <f t="shared" si="173"/>
        <v>2.4761904761904758</v>
      </c>
      <c r="O135" s="28">
        <f t="shared" si="174"/>
        <v>1.378095238095238</v>
      </c>
      <c r="P135" s="2">
        <f t="shared" si="175"/>
        <v>7.0923809523809513</v>
      </c>
      <c r="Q135" s="2">
        <f t="shared" si="149"/>
        <v>10.416666666666666</v>
      </c>
      <c r="R135" s="28">
        <f t="shared" si="176"/>
        <v>14.416666666666666</v>
      </c>
      <c r="S135" s="2">
        <f t="shared" si="177"/>
        <v>16.416666666666664</v>
      </c>
      <c r="T135" s="2">
        <f t="shared" si="178"/>
        <v>10.338333333333335</v>
      </c>
      <c r="U135" s="2">
        <f t="shared" si="150"/>
        <v>14.338333333333335</v>
      </c>
      <c r="V135" s="2">
        <f t="shared" si="151"/>
        <v>24.338333333333335</v>
      </c>
      <c r="W135" s="7">
        <f t="shared" si="188"/>
        <v>1</v>
      </c>
      <c r="X135" s="2">
        <f t="shared" si="152"/>
        <v>254.25260906176885</v>
      </c>
      <c r="Y135" s="2">
        <f t="shared" si="153"/>
        <v>286.44239909227747</v>
      </c>
      <c r="Z135" s="2">
        <f t="shared" si="179"/>
        <v>216.00067575294835</v>
      </c>
      <c r="AA135" s="2">
        <f t="shared" si="154"/>
        <v>3665.4751139738341</v>
      </c>
      <c r="AB135" s="2">
        <f t="shared" si="155"/>
        <v>4129.5445869136665</v>
      </c>
      <c r="AC135" s="2">
        <f t="shared" si="156"/>
        <v>3114.0097421050054</v>
      </c>
      <c r="AD135" s="2">
        <f t="shared" si="157"/>
        <v>3665.4751139738341</v>
      </c>
      <c r="AE135" s="2">
        <f t="shared" si="158"/>
        <v>4129.5445869136665</v>
      </c>
      <c r="AF135" s="27">
        <f t="shared" si="180"/>
        <v>1</v>
      </c>
      <c r="AG135" s="28">
        <f t="shared" si="159"/>
        <v>26.416666666666668</v>
      </c>
      <c r="AH135" s="28">
        <f t="shared" si="160"/>
        <v>241.27053942759372</v>
      </c>
      <c r="AI135" s="28">
        <f t="shared" si="161"/>
        <v>263.34260770330422</v>
      </c>
      <c r="AJ135" s="28">
        <f t="shared" si="162"/>
        <v>271.81672746232493</v>
      </c>
      <c r="AK135" s="28">
        <f t="shared" si="163"/>
        <v>296.68324196203287</v>
      </c>
      <c r="AL135" s="28">
        <f t="shared" si="189"/>
        <v>223.72309738870041</v>
      </c>
      <c r="AM135" s="28">
        <f t="shared" si="164"/>
        <v>3478.3169434144761</v>
      </c>
      <c r="AN135" s="28">
        <f t="shared" si="165"/>
        <v>3796.5225943893024</v>
      </c>
      <c r="AO135" s="28">
        <f t="shared" si="166"/>
        <v>3918.6911542485177</v>
      </c>
      <c r="AP135" s="28">
        <f t="shared" si="167"/>
        <v>4277.1834049526406</v>
      </c>
      <c r="AQ135" s="28">
        <f t="shared" si="168"/>
        <v>3225.3413206870973</v>
      </c>
      <c r="AR135" s="28">
        <f t="shared" si="181"/>
        <v>4277.1834049526406</v>
      </c>
      <c r="AS135" s="27">
        <f t="shared" si="169"/>
        <v>4277.1834049526406</v>
      </c>
      <c r="AT135" s="2">
        <f t="shared" si="182"/>
        <v>4900.884539600077</v>
      </c>
      <c r="AU135" s="33">
        <f t="shared" si="183"/>
        <v>0.1235907738095238</v>
      </c>
      <c r="AV135" s="33">
        <f t="shared" si="184"/>
        <v>0.1235907738095238</v>
      </c>
      <c r="AW135" s="2">
        <f t="shared" si="185"/>
        <v>1.8318138095694751</v>
      </c>
      <c r="AX135" s="7">
        <v>2.2000000000000002</v>
      </c>
      <c r="AY135" s="3">
        <f t="shared" si="186"/>
        <v>892.49287904228788</v>
      </c>
    </row>
    <row r="136" spans="1:51" ht="20.25" x14ac:dyDescent="0.3">
      <c r="A136" s="7">
        <v>5</v>
      </c>
      <c r="B136" s="7">
        <v>132</v>
      </c>
      <c r="C136" s="37">
        <v>106</v>
      </c>
      <c r="D136" s="37">
        <v>166</v>
      </c>
      <c r="E136" s="7">
        <v>12</v>
      </c>
      <c r="F136" s="2">
        <f t="shared" si="170"/>
        <v>15.833333333333334</v>
      </c>
      <c r="G136" s="2">
        <f t="shared" si="147"/>
        <v>9500</v>
      </c>
      <c r="H136" s="2">
        <v>1.4</v>
      </c>
      <c r="I136" s="7">
        <f t="shared" si="148"/>
        <v>13300</v>
      </c>
      <c r="J136" s="7">
        <v>1.2</v>
      </c>
      <c r="K136" s="4">
        <v>1.75</v>
      </c>
      <c r="L136" s="7">
        <f t="shared" si="171"/>
        <v>0.12375</v>
      </c>
      <c r="M136" s="2">
        <f t="shared" si="172"/>
        <v>1.3333333333333333</v>
      </c>
      <c r="N136" s="2">
        <f t="shared" si="173"/>
        <v>2.4761904761904758</v>
      </c>
      <c r="O136" s="28">
        <f t="shared" si="174"/>
        <v>1.3352380952380951</v>
      </c>
      <c r="P136" s="2">
        <f t="shared" si="175"/>
        <v>7.0495238095238095</v>
      </c>
      <c r="Q136" s="2">
        <f t="shared" si="149"/>
        <v>10.416666666666666</v>
      </c>
      <c r="R136" s="28">
        <f t="shared" si="176"/>
        <v>14.416666666666666</v>
      </c>
      <c r="S136" s="2">
        <f t="shared" si="177"/>
        <v>16.416666666666664</v>
      </c>
      <c r="T136" s="2">
        <f t="shared" si="178"/>
        <v>10.413333333333334</v>
      </c>
      <c r="U136" s="2">
        <f t="shared" si="150"/>
        <v>14.413333333333334</v>
      </c>
      <c r="V136" s="2">
        <f t="shared" si="151"/>
        <v>24.413333333333334</v>
      </c>
      <c r="W136" s="7">
        <f t="shared" si="188"/>
        <v>1</v>
      </c>
      <c r="X136" s="2">
        <f t="shared" si="152"/>
        <v>252.42140429099749</v>
      </c>
      <c r="Y136" s="2">
        <f t="shared" si="153"/>
        <v>284.95189169644578</v>
      </c>
      <c r="Z136" s="2">
        <f t="shared" si="179"/>
        <v>215.337101858295</v>
      </c>
      <c r="AA136" s="2">
        <f t="shared" si="154"/>
        <v>3996.6722346074603</v>
      </c>
      <c r="AB136" s="2">
        <f t="shared" si="155"/>
        <v>4511.7382851937255</v>
      </c>
      <c r="AC136" s="2">
        <f t="shared" si="156"/>
        <v>3409.5041127563377</v>
      </c>
      <c r="AD136" s="2">
        <f t="shared" si="157"/>
        <v>3996.6722346074603</v>
      </c>
      <c r="AE136" s="2">
        <f t="shared" si="158"/>
        <v>4511.7382851937255</v>
      </c>
      <c r="AF136" s="27">
        <f t="shared" si="180"/>
        <v>1</v>
      </c>
      <c r="AG136" s="28">
        <f t="shared" si="159"/>
        <v>26.416666666666668</v>
      </c>
      <c r="AH136" s="28">
        <f t="shared" si="160"/>
        <v>239.53283547845135</v>
      </c>
      <c r="AI136" s="28">
        <f t="shared" si="161"/>
        <v>261.44593399225289</v>
      </c>
      <c r="AJ136" s="28">
        <f t="shared" si="162"/>
        <v>270.40232497206074</v>
      </c>
      <c r="AK136" s="28">
        <f t="shared" si="163"/>
        <v>295.13944618401581</v>
      </c>
      <c r="AL136" s="28">
        <f t="shared" si="189"/>
        <v>223.0357995062256</v>
      </c>
      <c r="AM136" s="28">
        <f t="shared" si="164"/>
        <v>3453.2650448143399</v>
      </c>
      <c r="AN136" s="28">
        <f t="shared" si="165"/>
        <v>4139.5606215440039</v>
      </c>
      <c r="AO136" s="28">
        <f t="shared" si="166"/>
        <v>3898.3001850138753</v>
      </c>
      <c r="AP136" s="28">
        <f t="shared" si="167"/>
        <v>4673.0412312469171</v>
      </c>
      <c r="AQ136" s="28">
        <f t="shared" si="168"/>
        <v>3531.4001588485721</v>
      </c>
      <c r="AR136" s="28">
        <f t="shared" si="181"/>
        <v>4673.0412312469171</v>
      </c>
      <c r="AS136" s="27">
        <f t="shared" si="169"/>
        <v>4673.0412312469171</v>
      </c>
      <c r="AT136" s="2">
        <f t="shared" si="182"/>
        <v>5930.0702929160934</v>
      </c>
      <c r="AU136" s="33">
        <f t="shared" si="183"/>
        <v>0.12766369047619047</v>
      </c>
      <c r="AV136" s="33">
        <f t="shared" si="184"/>
        <v>0.12766369047619047</v>
      </c>
      <c r="AW136" s="2">
        <f t="shared" si="185"/>
        <v>1.8345574143305972</v>
      </c>
      <c r="AX136" s="7">
        <v>2.2000000000000002</v>
      </c>
      <c r="AY136" s="3">
        <f t="shared" si="186"/>
        <v>911.29447132265682</v>
      </c>
    </row>
    <row r="137" spans="1:51" ht="20.25" x14ac:dyDescent="0.3">
      <c r="A137" s="7">
        <v>5</v>
      </c>
      <c r="B137" s="7">
        <v>144</v>
      </c>
      <c r="C137" s="37">
        <v>116</v>
      </c>
      <c r="D137" s="37">
        <v>180</v>
      </c>
      <c r="E137" s="7">
        <v>13</v>
      </c>
      <c r="F137" s="2">
        <f t="shared" si="170"/>
        <v>17.166666666666668</v>
      </c>
      <c r="G137" s="3">
        <f t="shared" si="147"/>
        <v>10300</v>
      </c>
      <c r="H137" s="2">
        <v>1.4</v>
      </c>
      <c r="I137" s="7">
        <f t="shared" si="148"/>
        <v>14419.999999999998</v>
      </c>
      <c r="J137" s="7">
        <v>1.2</v>
      </c>
      <c r="K137" s="4">
        <v>1.75</v>
      </c>
      <c r="L137" s="7">
        <f t="shared" si="171"/>
        <v>0.12375</v>
      </c>
      <c r="M137" s="2">
        <f t="shared" si="172"/>
        <v>1.3333333333333333</v>
      </c>
      <c r="N137" s="2">
        <f t="shared" si="173"/>
        <v>2.4761904761904758</v>
      </c>
      <c r="O137" s="28">
        <f t="shared" si="174"/>
        <v>1.2952380952380953</v>
      </c>
      <c r="P137" s="2">
        <f t="shared" si="175"/>
        <v>7.0095238095238086</v>
      </c>
      <c r="Q137" s="2">
        <f t="shared" si="149"/>
        <v>10.416666666666666</v>
      </c>
      <c r="R137" s="28">
        <f t="shared" si="176"/>
        <v>14.416666666666666</v>
      </c>
      <c r="S137" s="2">
        <f t="shared" si="177"/>
        <v>16.416666666666664</v>
      </c>
      <c r="T137" s="2">
        <f t="shared" si="178"/>
        <v>10.483333333333334</v>
      </c>
      <c r="U137" s="2">
        <f t="shared" si="150"/>
        <v>14.483333333333334</v>
      </c>
      <c r="V137" s="2">
        <f t="shared" si="151"/>
        <v>24.483333333333334</v>
      </c>
      <c r="W137" s="7">
        <f t="shared" si="188"/>
        <v>1</v>
      </c>
      <c r="X137" s="2">
        <f t="shared" si="152"/>
        <v>250.73591955646299</v>
      </c>
      <c r="Y137" s="2">
        <f t="shared" si="153"/>
        <v>283.57467887121555</v>
      </c>
      <c r="Z137" s="2">
        <f t="shared" si="179"/>
        <v>214.72143417428896</v>
      </c>
      <c r="AA137" s="2">
        <f t="shared" si="154"/>
        <v>4116.2480127186</v>
      </c>
      <c r="AB137" s="2">
        <f t="shared" si="155"/>
        <v>4655.350978135788</v>
      </c>
      <c r="AC137" s="2">
        <f t="shared" si="156"/>
        <v>3525.0102110279099</v>
      </c>
      <c r="AD137" s="2">
        <f t="shared" si="157"/>
        <v>4116.2480127186</v>
      </c>
      <c r="AE137" s="2">
        <f t="shared" si="158"/>
        <v>4655.350978135788</v>
      </c>
      <c r="AF137" s="27">
        <f t="shared" si="180"/>
        <v>1</v>
      </c>
      <c r="AG137" s="28">
        <f t="shared" si="159"/>
        <v>26.416666666666668</v>
      </c>
      <c r="AH137" s="28">
        <f t="shared" si="160"/>
        <v>237.93341113980352</v>
      </c>
      <c r="AI137" s="28">
        <f t="shared" si="161"/>
        <v>259.7001900768833</v>
      </c>
      <c r="AJ137" s="28">
        <f t="shared" si="162"/>
        <v>269.09543226218432</v>
      </c>
      <c r="AK137" s="28">
        <f t="shared" si="163"/>
        <v>293.71299546598027</v>
      </c>
      <c r="AL137" s="28">
        <f t="shared" si="189"/>
        <v>222.39812056958422</v>
      </c>
      <c r="AM137" s="28">
        <f t="shared" si="164"/>
        <v>3430.2066772655007</v>
      </c>
      <c r="AN137" s="28">
        <f t="shared" si="165"/>
        <v>4458.1865963198306</v>
      </c>
      <c r="AO137" s="28">
        <f t="shared" si="166"/>
        <v>3879.4591484464904</v>
      </c>
      <c r="AP137" s="28">
        <f t="shared" si="167"/>
        <v>5042.0730888326616</v>
      </c>
      <c r="AQ137" s="28">
        <f t="shared" si="168"/>
        <v>3817.834403111196</v>
      </c>
      <c r="AR137" s="28">
        <f t="shared" si="181"/>
        <v>5042.0730888326616</v>
      </c>
      <c r="AS137" s="27">
        <f t="shared" si="169"/>
        <v>5042.0730888326616</v>
      </c>
      <c r="AT137" s="2">
        <f t="shared" si="182"/>
        <v>7057.2737370241111</v>
      </c>
      <c r="AU137" s="33">
        <f t="shared" si="183"/>
        <v>0.1314970238095238</v>
      </c>
      <c r="AV137" s="33">
        <f t="shared" si="184"/>
        <v>0.1314970238095238</v>
      </c>
      <c r="AW137" s="2">
        <f t="shared" si="185"/>
        <v>1.8371471487176243</v>
      </c>
      <c r="AX137" s="7">
        <v>2.2000000000000002</v>
      </c>
      <c r="AY137" s="3">
        <f t="shared" si="186"/>
        <v>932.16057033954939</v>
      </c>
    </row>
    <row r="138" spans="1:51" ht="20.25" x14ac:dyDescent="0.3">
      <c r="A138" s="7"/>
      <c r="B138" s="7"/>
      <c r="C138" s="7"/>
      <c r="D138" s="2"/>
      <c r="E138" s="2"/>
      <c r="F138" s="2"/>
      <c r="G138" s="7"/>
      <c r="H138" s="7"/>
      <c r="I138" s="7"/>
      <c r="J138" s="7"/>
      <c r="K138" s="2"/>
      <c r="L138" s="2"/>
      <c r="M138" s="2"/>
      <c r="N138" s="28"/>
      <c r="O138" s="2"/>
      <c r="P138" s="2"/>
      <c r="Q138" s="28"/>
      <c r="R138" s="2"/>
      <c r="S138" s="2"/>
      <c r="T138" s="2"/>
      <c r="U138" s="7"/>
      <c r="V138" s="2"/>
      <c r="W138" s="2"/>
      <c r="X138" s="2"/>
      <c r="Y138" s="2"/>
      <c r="Z138" s="2"/>
      <c r="AA138" s="2"/>
      <c r="AB138" s="2"/>
      <c r="AC138" s="2"/>
      <c r="AD138" s="27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7"/>
      <c r="AR138" s="2"/>
      <c r="AS138" s="5"/>
      <c r="AT138" s="7"/>
      <c r="AU138" s="3"/>
    </row>
    <row r="139" spans="1:51" ht="18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</row>
    <row r="140" spans="1:51" ht="131.25" x14ac:dyDescent="0.2">
      <c r="A140" s="7" t="s">
        <v>10</v>
      </c>
      <c r="B140" s="7" t="s">
        <v>82</v>
      </c>
      <c r="C140" s="36" t="s">
        <v>83</v>
      </c>
      <c r="D140" s="36" t="s">
        <v>84</v>
      </c>
      <c r="E140" s="7" t="s">
        <v>12</v>
      </c>
      <c r="F140" s="7" t="s">
        <v>13</v>
      </c>
      <c r="G140" s="7" t="s">
        <v>47</v>
      </c>
      <c r="H140" s="7" t="s">
        <v>14</v>
      </c>
      <c r="I140" s="7" t="s">
        <v>15</v>
      </c>
      <c r="J140" s="7" t="s">
        <v>16</v>
      </c>
      <c r="K140" s="7" t="s">
        <v>17</v>
      </c>
      <c r="L140" s="7" t="s">
        <v>18</v>
      </c>
      <c r="M140" s="7" t="s">
        <v>98</v>
      </c>
      <c r="N140" s="7" t="s">
        <v>99</v>
      </c>
      <c r="O140" s="26" t="s">
        <v>100</v>
      </c>
      <c r="P140" s="7" t="s">
        <v>27</v>
      </c>
      <c r="Q140" s="7" t="s">
        <v>28</v>
      </c>
      <c r="R140" s="26" t="s">
        <v>101</v>
      </c>
      <c r="S140" s="7" t="s">
        <v>65</v>
      </c>
      <c r="T140" s="7" t="s">
        <v>30</v>
      </c>
      <c r="U140" s="7" t="s">
        <v>31</v>
      </c>
      <c r="V140" s="7" t="s">
        <v>32</v>
      </c>
      <c r="W140" s="7" t="s">
        <v>33</v>
      </c>
      <c r="X140" s="7" t="s">
        <v>34</v>
      </c>
      <c r="Y140" s="7" t="s">
        <v>35</v>
      </c>
      <c r="Z140" s="7" t="s">
        <v>66</v>
      </c>
      <c r="AA140" s="7" t="s">
        <v>37</v>
      </c>
      <c r="AB140" s="7" t="s">
        <v>38</v>
      </c>
      <c r="AC140" s="7" t="s">
        <v>39</v>
      </c>
      <c r="AD140" s="7" t="s">
        <v>40</v>
      </c>
      <c r="AE140" s="7" t="s">
        <v>41</v>
      </c>
      <c r="AF140" s="26" t="s">
        <v>67</v>
      </c>
      <c r="AG140" s="26" t="s">
        <v>68</v>
      </c>
      <c r="AH140" s="26" t="s">
        <v>69</v>
      </c>
      <c r="AI140" s="7" t="s">
        <v>70</v>
      </c>
      <c r="AJ140" s="26" t="s">
        <v>71</v>
      </c>
      <c r="AK140" s="26" t="s">
        <v>72</v>
      </c>
      <c r="AL140" s="26" t="s">
        <v>73</v>
      </c>
      <c r="AM140" s="26" t="s">
        <v>74</v>
      </c>
      <c r="AN140" s="26" t="s">
        <v>75</v>
      </c>
      <c r="AO140" s="26" t="s">
        <v>76</v>
      </c>
      <c r="AP140" s="26" t="s">
        <v>77</v>
      </c>
      <c r="AQ140" s="26" t="s">
        <v>78</v>
      </c>
      <c r="AR140" s="26" t="s">
        <v>79</v>
      </c>
      <c r="AS140" s="26" t="s">
        <v>80</v>
      </c>
      <c r="AT140" s="7" t="s">
        <v>21</v>
      </c>
      <c r="AU140" s="26" t="s">
        <v>90</v>
      </c>
      <c r="AV140" s="26" t="s">
        <v>89</v>
      </c>
      <c r="AW140" s="7" t="s">
        <v>22</v>
      </c>
      <c r="AX140" s="7" t="s">
        <v>23</v>
      </c>
      <c r="AY140" s="7" t="s">
        <v>24</v>
      </c>
    </row>
    <row r="141" spans="1:51" ht="20.25" x14ac:dyDescent="0.3">
      <c r="A141" s="7">
        <v>6</v>
      </c>
      <c r="B141" s="7">
        <v>18</v>
      </c>
      <c r="C141" s="27">
        <v>14</v>
      </c>
      <c r="D141" s="27">
        <v>23</v>
      </c>
      <c r="E141" s="7">
        <v>2.75</v>
      </c>
      <c r="F141" s="2">
        <f>($D141+2*$E141)/12</f>
        <v>2.375</v>
      </c>
      <c r="G141" s="2">
        <f t="shared" ref="G141:G163" si="190">$B$4*$A141*$F141</f>
        <v>1710</v>
      </c>
      <c r="H141" s="2">
        <v>1.4</v>
      </c>
      <c r="I141" s="7">
        <f t="shared" ref="I141:I163" si="191">$G141*$H141</f>
        <v>2394</v>
      </c>
      <c r="J141" s="7">
        <v>1.2</v>
      </c>
      <c r="K141" s="7">
        <v>1.1499999999999999</v>
      </c>
      <c r="L141" s="7">
        <f>0.33*(1-0.125*$A141)</f>
        <v>8.2500000000000004E-2</v>
      </c>
      <c r="M141" s="2">
        <f>($L$7-$C$7)/$K141</f>
        <v>2.0289855072463765</v>
      </c>
      <c r="N141" s="2">
        <f>($E$7-$C$7)/$K141</f>
        <v>3.7681159420289854</v>
      </c>
      <c r="O141" s="28">
        <f>($F$7-$B$7-0.06*($D141/12))/$K141</f>
        <v>2.6536231884057968</v>
      </c>
      <c r="P141" s="2">
        <f>($G$7-$B$7-0.06*$D141/12)/$K141</f>
        <v>11.34927536231884</v>
      </c>
      <c r="Q141" s="2">
        <f t="shared" ref="Q141:Q163" si="192">$C$7+$K141*$A141</f>
        <v>8.5666666666666664</v>
      </c>
      <c r="R141" s="28">
        <f>IF($A141&lt;$M141,$Q141,$Q141+$L$7)</f>
        <v>12.566666666666666</v>
      </c>
      <c r="S141" s="2">
        <f>IF($A141&lt;$N141,$Q141,$Q141+$E$7)</f>
        <v>14.566666666666666</v>
      </c>
      <c r="T141" s="2">
        <f>$B$7+$K141*$A141+0.06*$D141/12</f>
        <v>7.8483333333333327</v>
      </c>
      <c r="U141" s="2">
        <f t="shared" ref="U141:U163" si="193">$T141+$F$7</f>
        <v>11.848333333333333</v>
      </c>
      <c r="V141" s="2">
        <f t="shared" ref="V141:V163" si="194">$T141+$G$7</f>
        <v>21.848333333333333</v>
      </c>
      <c r="W141" s="7">
        <f>IF($A141&lt;$N141,0.5,1)</f>
        <v>1</v>
      </c>
      <c r="X141" s="2">
        <f t="shared" ref="X141:X163" si="195">($W141*$H$7*(1+$L141)*$J141)/($S141*$T141)</f>
        <v>363.59801791496204</v>
      </c>
      <c r="Y141" s="2">
        <f t="shared" ref="Y141:Y163" si="196">($W141*$I$7*(1+$L141)*$J141)/($S141*$U141)</f>
        <v>376.32382067659751</v>
      </c>
      <c r="Z141" s="2">
        <f>(2*$W141*$H$7*(1+$L141)*$J141)/($S141*$V141)</f>
        <v>261.22252900473813</v>
      </c>
      <c r="AA141" s="2">
        <f t="shared" ref="AA141:AA163" si="197">IF($S141&gt;$F141,$F141*$X141,$S141*$X141)</f>
        <v>863.54529254803481</v>
      </c>
      <c r="AB141" s="2">
        <f t="shared" ref="AB141:AB163" si="198">IF($S141&gt;$F141,$F141*$Y141,$S141*$Y141)</f>
        <v>893.76907410691911</v>
      </c>
      <c r="AC141" s="2">
        <f t="shared" ref="AC141:AC163" si="199">IF($S141&gt;$F141,$F141*$Z141,$S141*$Z141)</f>
        <v>620.40350638625307</v>
      </c>
      <c r="AD141" s="2">
        <f t="shared" ref="AD141:AD163" si="200">IF($AA141&gt;$AC141,$AA141,$AC141)</f>
        <v>863.54529254803481</v>
      </c>
      <c r="AE141" s="2">
        <f t="shared" ref="AE141:AE163" si="201">IF($AD141&gt;$AB141,$AD141,$AB141)</f>
        <v>893.76907410691911</v>
      </c>
      <c r="AF141" s="27">
        <f>IF($A141&lt;$M141,0.5,1)</f>
        <v>1</v>
      </c>
      <c r="AG141" s="28">
        <f t="shared" ref="AG141:AG163" si="202">2*$E$7+$L$7+$C$7+$K141*$A141</f>
        <v>24.566666666666666</v>
      </c>
      <c r="AH141" s="28">
        <f t="shared" ref="AH141:AH163" si="203">($AF141*$H$7*(1+$L141))/($R141*$T141)</f>
        <v>351.22089705755621</v>
      </c>
      <c r="AI141" s="28">
        <f t="shared" ref="AI141:AI163" si="204">($AF141*2*$H$7*(1+$L141))/($AG141*$T141)</f>
        <v>359.32232887570871</v>
      </c>
      <c r="AJ141" s="28">
        <f t="shared" ref="AJ141:AJ163" si="205">($AF141*$I$7*(1+$L141))/($R141*$U141)</f>
        <v>363.5135049418061</v>
      </c>
      <c r="AK141" s="28">
        <f t="shared" ref="AK141:AK163" si="206">($AF141*2*$I$7*(1+$L141))/($AG141*$U141)</f>
        <v>371.89848402458864</v>
      </c>
      <c r="AL141" s="28">
        <f>($AF141*4*$H$7*(1+$L141))/($AG141*$V141)</f>
        <v>258.15071274326226</v>
      </c>
      <c r="AM141" s="28">
        <f t="shared" ref="AM141:AM163" si="207" xml:space="preserve"> IF($R141&gt;$F141,$F141*$AH141,$R141*$AH141)</f>
        <v>834.14963051169605</v>
      </c>
      <c r="AN141" s="28">
        <f t="shared" ref="AN141:AN163" si="208" xml:space="preserve"> IF($AG141&gt;$F141,$F141*$AI141,$AG141*$AI141)</f>
        <v>853.39053107980817</v>
      </c>
      <c r="AO141" s="28">
        <f t="shared" ref="AO141:AO163" si="209" xml:space="preserve"> IF($R141&gt;$F141,$F141*$AJ141,$R141*$AJ141)</f>
        <v>863.34457423678953</v>
      </c>
      <c r="AP141" s="28">
        <f t="shared" ref="AP141:AP163" si="210" xml:space="preserve"> IF($AG141&gt;$F141,$F141*$AK141,$AG141*$AK141)</f>
        <v>883.25889955839807</v>
      </c>
      <c r="AQ141" s="28">
        <f t="shared" ref="AQ141:AQ163" si="211" xml:space="preserve"> IF($AG141&gt;$F141,$F141*$AL141,$AG141*$AL141)</f>
        <v>613.10794276524791</v>
      </c>
      <c r="AR141" s="28">
        <f>MAX($AM141,$AN141,$AO141,$AP141,$AQ141)</f>
        <v>883.25889955839807</v>
      </c>
      <c r="AS141" s="27">
        <f t="shared" ref="AS141:AS163" si="212">IF($AR141&gt;$AE141,$AR141,$AE141)</f>
        <v>893.76907410691911</v>
      </c>
      <c r="AT141" s="2">
        <f>PI()*($B141/(2*12))^2*62.4</f>
        <v>110.26990214100174</v>
      </c>
      <c r="AU141" s="33">
        <f>0.23*($N$7/$H141)*(1+0.35*$N$7*($F141/$A141))</f>
        <v>8.783296130952381E-2</v>
      </c>
      <c r="AV141" s="33">
        <f>IF(AU141&gt;0.33,0.33,AU141)</f>
        <v>8.783296130952381E-2</v>
      </c>
      <c r="AW141" s="2">
        <f>$Q$7/($P$7-$O$7*AV141)</f>
        <v>1.8080742898166613</v>
      </c>
      <c r="AX141" s="7">
        <v>2.4</v>
      </c>
      <c r="AY141" s="3">
        <f>(12/$D141)*(($I141+$AT141)/$AW141+$AS141/$AX141)</f>
        <v>916.931428336973</v>
      </c>
    </row>
    <row r="142" spans="1:51" ht="20.25" x14ac:dyDescent="0.3">
      <c r="A142" s="7">
        <v>6</v>
      </c>
      <c r="B142" s="7">
        <v>24</v>
      </c>
      <c r="C142" s="27">
        <v>19</v>
      </c>
      <c r="D142" s="27">
        <v>30</v>
      </c>
      <c r="E142" s="7">
        <v>3.25</v>
      </c>
      <c r="F142" s="2">
        <f t="shared" ref="F142:F163" si="213">($D142+2*$E142)/12</f>
        <v>3.0416666666666665</v>
      </c>
      <c r="G142" s="2">
        <f t="shared" si="190"/>
        <v>2190</v>
      </c>
      <c r="H142" s="2">
        <v>1.4</v>
      </c>
      <c r="I142" s="7">
        <f t="shared" si="191"/>
        <v>3066</v>
      </c>
      <c r="J142" s="7">
        <v>1.2</v>
      </c>
      <c r="K142" s="7">
        <f>(1.75-1.15)*(($D142-24)/(96-24))+1.15</f>
        <v>1.2</v>
      </c>
      <c r="L142" s="7">
        <f t="shared" ref="L142:L163" si="214">0.33*(1-0.125*$A142)</f>
        <v>8.2500000000000004E-2</v>
      </c>
      <c r="M142" s="2">
        <f t="shared" ref="M142:M163" si="215">($L$7-$C$7)/$K142</f>
        <v>1.9444444444444442</v>
      </c>
      <c r="N142" s="2">
        <f t="shared" ref="N142:N163" si="216">($E$7-$C$7)/$K142</f>
        <v>3.6111111111111112</v>
      </c>
      <c r="O142" s="28">
        <f t="shared" ref="O142:O163" si="217">($F$7-$B$7-0.06*($D142/12))/$K142</f>
        <v>2.5138888888888888</v>
      </c>
      <c r="P142" s="2">
        <f t="shared" ref="P142:P163" si="218">($G$7-$B$7-0.06*$D142/12)/$K142</f>
        <v>10.847222222222221</v>
      </c>
      <c r="Q142" s="2">
        <f t="shared" si="192"/>
        <v>8.8666666666666654</v>
      </c>
      <c r="R142" s="28">
        <f t="shared" ref="R142:R163" si="219">IF($A142&lt;$M142,$Q142,$Q142+$L$7)</f>
        <v>12.866666666666665</v>
      </c>
      <c r="S142" s="2">
        <f t="shared" ref="S142:S163" si="220">IF($A142&lt;$N142,$Q142,$Q142+$E$7)</f>
        <v>14.866666666666665</v>
      </c>
      <c r="T142" s="2">
        <f t="shared" ref="T142:T163" si="221">$B$7+$K142*$A142+0.06*$D142/12</f>
        <v>8.1833333333333336</v>
      </c>
      <c r="U142" s="2">
        <f t="shared" si="193"/>
        <v>12.183333333333334</v>
      </c>
      <c r="V142" s="2">
        <f t="shared" si="194"/>
        <v>22.183333333333334</v>
      </c>
      <c r="W142" s="7">
        <f>IF($A142&lt;$N142,0.5,1)</f>
        <v>1</v>
      </c>
      <c r="X142" s="2">
        <f t="shared" si="195"/>
        <v>341.67663686263052</v>
      </c>
      <c r="Y142" s="2">
        <f t="shared" si="196"/>
        <v>358.59103261703058</v>
      </c>
      <c r="Z142" s="2">
        <f t="shared" ref="Z142:Z163" si="222">(2*$W142*$H$7*(1+$L142)*$J142)/($S142*$V142)</f>
        <v>252.0859935380189</v>
      </c>
      <c r="AA142" s="2">
        <f t="shared" si="197"/>
        <v>1039.2664371238345</v>
      </c>
      <c r="AB142" s="2">
        <f t="shared" si="198"/>
        <v>1090.7143908768012</v>
      </c>
      <c r="AC142" s="2">
        <f t="shared" si="199"/>
        <v>766.76156367814076</v>
      </c>
      <c r="AD142" s="2">
        <f t="shared" si="200"/>
        <v>1039.2664371238345</v>
      </c>
      <c r="AE142" s="2">
        <f t="shared" si="201"/>
        <v>1090.7143908768012</v>
      </c>
      <c r="AF142" s="27">
        <f t="shared" ref="AF142:AF163" si="223">IF($A142&lt;$M142,0.5,1)</f>
        <v>1</v>
      </c>
      <c r="AG142" s="28">
        <f t="shared" si="202"/>
        <v>24.866666666666667</v>
      </c>
      <c r="AH142" s="28">
        <f t="shared" si="203"/>
        <v>328.98916243681606</v>
      </c>
      <c r="AI142" s="28">
        <f t="shared" si="204"/>
        <v>340.45527265579352</v>
      </c>
      <c r="AJ142" s="28">
        <f t="shared" si="205"/>
        <v>345.27547613815989</v>
      </c>
      <c r="AK142" s="28">
        <f t="shared" si="206"/>
        <v>357.30920586951657</v>
      </c>
      <c r="AL142" s="28">
        <f>($AF142*4*$H$7*(1+$L142))/($AG142*$V142)</f>
        <v>251.18488185423686</v>
      </c>
      <c r="AM142" s="28">
        <f t="shared" si="207"/>
        <v>1000.6753690786488</v>
      </c>
      <c r="AN142" s="28">
        <f t="shared" si="208"/>
        <v>1035.5514543280385</v>
      </c>
      <c r="AO142" s="28">
        <f t="shared" si="209"/>
        <v>1050.212906586903</v>
      </c>
      <c r="AP142" s="28">
        <f t="shared" si="210"/>
        <v>1086.8155011864462</v>
      </c>
      <c r="AQ142" s="28">
        <f t="shared" si="211"/>
        <v>764.02068230663713</v>
      </c>
      <c r="AR142" s="28">
        <f t="shared" ref="AR142:AR163" si="224">MAX($AM142,$AN142,$AO142,$AP142,$AQ142)</f>
        <v>1086.8155011864462</v>
      </c>
      <c r="AS142" s="27">
        <f t="shared" si="212"/>
        <v>1090.7143908768012</v>
      </c>
      <c r="AT142" s="2">
        <f t="shared" ref="AT142:AT163" si="225">PI()*($B142/(2*12))^2*62.4</f>
        <v>196.03538158400309</v>
      </c>
      <c r="AU142" s="33">
        <f t="shared" ref="AU142:AU163" si="226">0.23*($N$7/$H142)*(1+0.35*$N$7*($F142/$A142))</f>
        <v>8.9430183531746033E-2</v>
      </c>
      <c r="AV142" s="33">
        <f t="shared" ref="AV142:AV163" si="227">IF(AU142&gt;0.33,0.33,AU142)</f>
        <v>8.9430183531746033E-2</v>
      </c>
      <c r="AW142" s="2">
        <f t="shared" ref="AW142:AW163" si="228">$Q$7/($P$7-$O$7*AV142)</f>
        <v>1.8091215455514735</v>
      </c>
      <c r="AX142" s="7">
        <v>2.2000000000000002</v>
      </c>
      <c r="AY142" s="3">
        <f t="shared" ref="AY142:AY163" si="229">(12/$D142)*(($I142+$AT142)/$AW142+$AS142/$AX142)</f>
        <v>919.55354761809929</v>
      </c>
    </row>
    <row r="143" spans="1:51" ht="20.25" x14ac:dyDescent="0.3">
      <c r="A143" s="7">
        <v>6</v>
      </c>
      <c r="B143" s="7">
        <v>27</v>
      </c>
      <c r="C143" s="27">
        <v>22</v>
      </c>
      <c r="D143" s="27">
        <v>34</v>
      </c>
      <c r="E143" s="7">
        <v>3.5</v>
      </c>
      <c r="F143" s="2">
        <f t="shared" si="213"/>
        <v>3.4166666666666665</v>
      </c>
      <c r="G143" s="2">
        <f t="shared" si="190"/>
        <v>2460</v>
      </c>
      <c r="H143" s="2">
        <v>1.4</v>
      </c>
      <c r="I143" s="7">
        <f t="shared" si="191"/>
        <v>3444</v>
      </c>
      <c r="J143" s="7">
        <v>1.2</v>
      </c>
      <c r="K143" s="4">
        <f t="shared" ref="K143:K153" si="230">(1.75-1.15)*(($D143-24)/(96-24))+1.15</f>
        <v>1.2333333333333332</v>
      </c>
      <c r="L143" s="7">
        <f t="shared" si="214"/>
        <v>8.2500000000000004E-2</v>
      </c>
      <c r="M143" s="2">
        <f t="shared" si="215"/>
        <v>1.8918918918918919</v>
      </c>
      <c r="N143" s="2">
        <f t="shared" si="216"/>
        <v>3.5135135135135136</v>
      </c>
      <c r="O143" s="28">
        <f t="shared" si="217"/>
        <v>2.42972972972973</v>
      </c>
      <c r="P143" s="2">
        <f t="shared" si="218"/>
        <v>10.53783783783784</v>
      </c>
      <c r="Q143" s="2">
        <f t="shared" si="192"/>
        <v>9.0666666666666647</v>
      </c>
      <c r="R143" s="28">
        <f t="shared" si="219"/>
        <v>13.066666666666665</v>
      </c>
      <c r="S143" s="2">
        <f t="shared" si="220"/>
        <v>15.066666666666665</v>
      </c>
      <c r="T143" s="2">
        <f t="shared" si="221"/>
        <v>8.4033333333333324</v>
      </c>
      <c r="U143" s="2">
        <f t="shared" si="193"/>
        <v>12.403333333333332</v>
      </c>
      <c r="V143" s="2">
        <f t="shared" si="194"/>
        <v>22.403333333333332</v>
      </c>
      <c r="W143" s="7">
        <f t="shared" ref="W143:W163" si="231">IF($A143&lt;$N143,0.5,1)</f>
        <v>1</v>
      </c>
      <c r="X143" s="2">
        <f t="shared" si="195"/>
        <v>328.31472270099317</v>
      </c>
      <c r="Y143" s="2">
        <f t="shared" si="196"/>
        <v>347.55501542310691</v>
      </c>
      <c r="Z143" s="2">
        <f t="shared" si="222"/>
        <v>246.29710338616388</v>
      </c>
      <c r="AA143" s="2">
        <f t="shared" si="197"/>
        <v>1121.7419692283934</v>
      </c>
      <c r="AB143" s="2">
        <f t="shared" si="198"/>
        <v>1187.4796360289486</v>
      </c>
      <c r="AC143" s="2">
        <f t="shared" si="199"/>
        <v>841.51510323605987</v>
      </c>
      <c r="AD143" s="2">
        <f t="shared" si="200"/>
        <v>1121.7419692283934</v>
      </c>
      <c r="AE143" s="2">
        <f t="shared" si="201"/>
        <v>1187.4796360289486</v>
      </c>
      <c r="AF143" s="27">
        <f t="shared" si="223"/>
        <v>1</v>
      </c>
      <c r="AG143" s="28">
        <f t="shared" si="202"/>
        <v>25.066666666666666</v>
      </c>
      <c r="AH143" s="28">
        <f t="shared" si="203"/>
        <v>315.47248014636244</v>
      </c>
      <c r="AI143" s="28">
        <f t="shared" si="204"/>
        <v>328.89684100365446</v>
      </c>
      <c r="AJ143" s="28">
        <f t="shared" si="205"/>
        <v>333.96017638444795</v>
      </c>
      <c r="AK143" s="28">
        <f t="shared" si="206"/>
        <v>348.17124771995634</v>
      </c>
      <c r="AL143" s="28">
        <f t="shared" ref="AL143:AL163" si="232">($AF143*4*$H$7*(1+$L143))/($AG143*$V143)</f>
        <v>246.73380037798327</v>
      </c>
      <c r="AM143" s="28">
        <f t="shared" si="207"/>
        <v>1077.8643071667384</v>
      </c>
      <c r="AN143" s="28">
        <f t="shared" si="208"/>
        <v>1123.7308734291528</v>
      </c>
      <c r="AO143" s="28">
        <f t="shared" si="209"/>
        <v>1141.0306026468638</v>
      </c>
      <c r="AP143" s="28">
        <f t="shared" si="210"/>
        <v>1189.5850963765174</v>
      </c>
      <c r="AQ143" s="28">
        <f t="shared" si="211"/>
        <v>843.00715129144282</v>
      </c>
      <c r="AR143" s="28">
        <f t="shared" si="224"/>
        <v>1189.5850963765174</v>
      </c>
      <c r="AS143" s="27">
        <f t="shared" si="212"/>
        <v>1189.5850963765174</v>
      </c>
      <c r="AT143" s="2">
        <f t="shared" si="225"/>
        <v>248.1072798172539</v>
      </c>
      <c r="AU143" s="33">
        <f t="shared" si="226"/>
        <v>9.0328621031746034E-2</v>
      </c>
      <c r="AV143" s="33">
        <f t="shared" si="227"/>
        <v>9.0328621031746034E-2</v>
      </c>
      <c r="AW143" s="2">
        <f t="shared" si="228"/>
        <v>1.8097111602044074</v>
      </c>
      <c r="AX143" s="7">
        <v>2.2000000000000002</v>
      </c>
      <c r="AY143" s="3">
        <f t="shared" si="229"/>
        <v>910.90035664820698</v>
      </c>
    </row>
    <row r="144" spans="1:51" ht="20.25" x14ac:dyDescent="0.3">
      <c r="A144" s="7">
        <v>6</v>
      </c>
      <c r="B144" s="7">
        <v>30</v>
      </c>
      <c r="C144" s="37">
        <v>24</v>
      </c>
      <c r="D144" s="37">
        <v>38</v>
      </c>
      <c r="E144" s="7">
        <v>3.75</v>
      </c>
      <c r="F144" s="2">
        <f t="shared" si="213"/>
        <v>3.7916666666666665</v>
      </c>
      <c r="G144" s="2">
        <f t="shared" si="190"/>
        <v>2730</v>
      </c>
      <c r="H144" s="2">
        <v>1.4</v>
      </c>
      <c r="I144" s="7">
        <f t="shared" si="191"/>
        <v>3821.9999999999995</v>
      </c>
      <c r="J144" s="7">
        <v>1.2</v>
      </c>
      <c r="K144" s="4">
        <f t="shared" si="230"/>
        <v>1.2666666666666666</v>
      </c>
      <c r="L144" s="7">
        <f t="shared" si="214"/>
        <v>8.2500000000000004E-2</v>
      </c>
      <c r="M144" s="2">
        <f t="shared" si="215"/>
        <v>1.8421052631578947</v>
      </c>
      <c r="N144" s="2">
        <f t="shared" si="216"/>
        <v>3.4210526315789473</v>
      </c>
      <c r="O144" s="28">
        <f t="shared" si="217"/>
        <v>2.35</v>
      </c>
      <c r="P144" s="2">
        <f t="shared" si="218"/>
        <v>10.244736842105263</v>
      </c>
      <c r="Q144" s="2">
        <f t="shared" si="192"/>
        <v>9.2666666666666657</v>
      </c>
      <c r="R144" s="28">
        <f t="shared" si="219"/>
        <v>13.266666666666666</v>
      </c>
      <c r="S144" s="2">
        <f t="shared" si="220"/>
        <v>15.266666666666666</v>
      </c>
      <c r="T144" s="2">
        <f t="shared" si="221"/>
        <v>8.6233333333333331</v>
      </c>
      <c r="U144" s="2">
        <f t="shared" si="193"/>
        <v>12.623333333333333</v>
      </c>
      <c r="V144" s="2">
        <f t="shared" si="194"/>
        <v>22.623333333333335</v>
      </c>
      <c r="W144" s="7">
        <f t="shared" si="231"/>
        <v>1</v>
      </c>
      <c r="X144" s="2">
        <f t="shared" si="195"/>
        <v>315.74736294843387</v>
      </c>
      <c r="Y144" s="2">
        <f t="shared" si="196"/>
        <v>337.0240411059209</v>
      </c>
      <c r="Z144" s="2">
        <f t="shared" si="222"/>
        <v>240.70677116475565</v>
      </c>
      <c r="AA144" s="2">
        <f t="shared" si="197"/>
        <v>1197.2087511794784</v>
      </c>
      <c r="AB144" s="2">
        <f t="shared" si="198"/>
        <v>1277.8828225266168</v>
      </c>
      <c r="AC144" s="2">
        <f t="shared" si="199"/>
        <v>912.67984066636518</v>
      </c>
      <c r="AD144" s="2">
        <f t="shared" si="200"/>
        <v>1197.2087511794784</v>
      </c>
      <c r="AE144" s="2">
        <f t="shared" si="201"/>
        <v>1277.8828225266168</v>
      </c>
      <c r="AF144" s="27">
        <f t="shared" si="223"/>
        <v>1</v>
      </c>
      <c r="AG144" s="28">
        <f t="shared" si="202"/>
        <v>25.266666666666666</v>
      </c>
      <c r="AH144" s="28">
        <f t="shared" si="203"/>
        <v>302.78955659627866</v>
      </c>
      <c r="AI144" s="28">
        <f t="shared" si="204"/>
        <v>317.96898027788632</v>
      </c>
      <c r="AJ144" s="28">
        <f t="shared" si="205"/>
        <v>323.19307124479013</v>
      </c>
      <c r="AK144" s="28">
        <f t="shared" si="206"/>
        <v>339.39536241537326</v>
      </c>
      <c r="AL144" s="28">
        <f t="shared" si="232"/>
        <v>242.40039840250236</v>
      </c>
      <c r="AM144" s="28">
        <f t="shared" si="207"/>
        <v>1148.0770687608899</v>
      </c>
      <c r="AN144" s="28">
        <f t="shared" si="208"/>
        <v>1205.6323835536523</v>
      </c>
      <c r="AO144" s="28">
        <f t="shared" si="209"/>
        <v>1225.4403951364959</v>
      </c>
      <c r="AP144" s="28">
        <f t="shared" si="210"/>
        <v>1286.8740824916235</v>
      </c>
      <c r="AQ144" s="28">
        <f t="shared" si="211"/>
        <v>919.10151060948806</v>
      </c>
      <c r="AR144" s="28">
        <f t="shared" si="224"/>
        <v>1286.8740824916235</v>
      </c>
      <c r="AS144" s="27">
        <f t="shared" si="212"/>
        <v>1286.8740824916235</v>
      </c>
      <c r="AT144" s="2">
        <f t="shared" si="225"/>
        <v>306.30528372500481</v>
      </c>
      <c r="AU144" s="33">
        <f t="shared" si="226"/>
        <v>9.1227058531746036E-2</v>
      </c>
      <c r="AV144" s="33">
        <f t="shared" si="227"/>
        <v>9.1227058531746036E-2</v>
      </c>
      <c r="AW144" s="2">
        <f t="shared" si="228"/>
        <v>1.8103011593077705</v>
      </c>
      <c r="AX144" s="7">
        <v>2.2000000000000002</v>
      </c>
      <c r="AY144" s="3">
        <f t="shared" si="229"/>
        <v>904.86157171510547</v>
      </c>
    </row>
    <row r="145" spans="1:51" ht="20.25" x14ac:dyDescent="0.3">
      <c r="A145" s="7">
        <v>6</v>
      </c>
      <c r="B145" s="7">
        <v>33</v>
      </c>
      <c r="C145" s="37">
        <v>27</v>
      </c>
      <c r="D145" s="37">
        <v>42</v>
      </c>
      <c r="E145" s="7">
        <v>3.75</v>
      </c>
      <c r="F145" s="2">
        <f t="shared" si="213"/>
        <v>4.125</v>
      </c>
      <c r="G145" s="2">
        <f t="shared" si="190"/>
        <v>2970</v>
      </c>
      <c r="H145" s="2">
        <v>1.4</v>
      </c>
      <c r="I145" s="7">
        <f t="shared" si="191"/>
        <v>4158</v>
      </c>
      <c r="J145" s="7">
        <v>1.2</v>
      </c>
      <c r="K145" s="4">
        <f t="shared" si="230"/>
        <v>1.2999999999999998</v>
      </c>
      <c r="L145" s="7">
        <f t="shared" si="214"/>
        <v>8.2500000000000004E-2</v>
      </c>
      <c r="M145" s="2">
        <f t="shared" si="215"/>
        <v>1.7948717948717949</v>
      </c>
      <c r="N145" s="2">
        <f t="shared" si="216"/>
        <v>3.3333333333333335</v>
      </c>
      <c r="O145" s="28">
        <f t="shared" si="217"/>
        <v>2.2743589743589747</v>
      </c>
      <c r="P145" s="2">
        <f t="shared" si="218"/>
        <v>9.9666666666666668</v>
      </c>
      <c r="Q145" s="2">
        <f t="shared" si="192"/>
        <v>9.466666666666665</v>
      </c>
      <c r="R145" s="28">
        <f t="shared" si="219"/>
        <v>13.466666666666665</v>
      </c>
      <c r="S145" s="2">
        <f t="shared" si="220"/>
        <v>15.466666666666665</v>
      </c>
      <c r="T145" s="2">
        <f t="shared" si="221"/>
        <v>8.8433333333333337</v>
      </c>
      <c r="U145" s="2">
        <f t="shared" si="193"/>
        <v>12.843333333333334</v>
      </c>
      <c r="V145" s="2">
        <f t="shared" si="194"/>
        <v>22.843333333333334</v>
      </c>
      <c r="W145" s="7">
        <f t="shared" si="231"/>
        <v>1</v>
      </c>
      <c r="X145" s="2">
        <f t="shared" si="195"/>
        <v>303.91099211042803</v>
      </c>
      <c r="Y145" s="2">
        <f t="shared" si="196"/>
        <v>326.96756669679695</v>
      </c>
      <c r="Z145" s="2">
        <f t="shared" si="222"/>
        <v>235.30595711920782</v>
      </c>
      <c r="AA145" s="2">
        <f t="shared" si="197"/>
        <v>1253.6328424555156</v>
      </c>
      <c r="AB145" s="2">
        <f t="shared" si="198"/>
        <v>1348.7412126242875</v>
      </c>
      <c r="AC145" s="2">
        <f t="shared" si="199"/>
        <v>970.63707311673227</v>
      </c>
      <c r="AD145" s="2">
        <f t="shared" si="200"/>
        <v>1253.6328424555156</v>
      </c>
      <c r="AE145" s="2">
        <f t="shared" si="201"/>
        <v>1348.7412126242875</v>
      </c>
      <c r="AF145" s="27">
        <f t="shared" si="223"/>
        <v>1</v>
      </c>
      <c r="AG145" s="28">
        <f t="shared" si="202"/>
        <v>25.466666666666669</v>
      </c>
      <c r="AH145" s="28">
        <f t="shared" si="203"/>
        <v>290.8719066403437</v>
      </c>
      <c r="AI145" s="28">
        <f t="shared" si="204"/>
        <v>307.62369183952569</v>
      </c>
      <c r="AJ145" s="28">
        <f t="shared" si="205"/>
        <v>312.93925525436015</v>
      </c>
      <c r="AK145" s="28">
        <f t="shared" si="206"/>
        <v>330.96193487633894</v>
      </c>
      <c r="AL145" s="28">
        <f t="shared" si="232"/>
        <v>238.18054996359598</v>
      </c>
      <c r="AM145" s="28">
        <f t="shared" si="207"/>
        <v>1199.8466148914176</v>
      </c>
      <c r="AN145" s="28">
        <f t="shared" si="208"/>
        <v>1268.9477288380435</v>
      </c>
      <c r="AO145" s="28">
        <f t="shared" si="209"/>
        <v>1290.8744279242355</v>
      </c>
      <c r="AP145" s="28">
        <f t="shared" si="210"/>
        <v>1365.2179813648982</v>
      </c>
      <c r="AQ145" s="28">
        <f t="shared" si="211"/>
        <v>982.49476859983338</v>
      </c>
      <c r="AR145" s="28">
        <f t="shared" si="224"/>
        <v>1365.2179813648982</v>
      </c>
      <c r="AS145" s="27">
        <f t="shared" si="212"/>
        <v>1365.2179813648982</v>
      </c>
      <c r="AT145" s="2">
        <f t="shared" si="225"/>
        <v>370.62939330725584</v>
      </c>
      <c r="AU145" s="33">
        <f t="shared" si="226"/>
        <v>9.2025669642857147E-2</v>
      </c>
      <c r="AV145" s="33">
        <f t="shared" si="227"/>
        <v>9.2025669642857147E-2</v>
      </c>
      <c r="AW145" s="2">
        <f t="shared" si="228"/>
        <v>1.8108259260077761</v>
      </c>
      <c r="AX145" s="7">
        <v>2.2000000000000002</v>
      </c>
      <c r="AY145" s="3">
        <f t="shared" si="229"/>
        <v>891.83361186472916</v>
      </c>
    </row>
    <row r="146" spans="1:51" ht="20.25" x14ac:dyDescent="0.3">
      <c r="A146" s="7">
        <v>6</v>
      </c>
      <c r="B146" s="7">
        <v>36</v>
      </c>
      <c r="C146" s="37">
        <v>29</v>
      </c>
      <c r="D146" s="37">
        <v>45</v>
      </c>
      <c r="E146" s="7">
        <v>4.5</v>
      </c>
      <c r="F146" s="2">
        <f t="shared" si="213"/>
        <v>4.5</v>
      </c>
      <c r="G146" s="2">
        <f t="shared" si="190"/>
        <v>3240</v>
      </c>
      <c r="H146" s="2">
        <v>1.4</v>
      </c>
      <c r="I146" s="7">
        <f t="shared" si="191"/>
        <v>4536</v>
      </c>
      <c r="J146" s="7">
        <v>1.2</v>
      </c>
      <c r="K146" s="4">
        <f t="shared" si="230"/>
        <v>1.325</v>
      </c>
      <c r="L146" s="7">
        <f t="shared" si="214"/>
        <v>8.2500000000000004E-2</v>
      </c>
      <c r="M146" s="2">
        <f t="shared" si="215"/>
        <v>1.7610062893081759</v>
      </c>
      <c r="N146" s="2">
        <f t="shared" si="216"/>
        <v>3.2704402515723268</v>
      </c>
      <c r="O146" s="28">
        <f t="shared" si="217"/>
        <v>2.2201257861635217</v>
      </c>
      <c r="P146" s="2">
        <f t="shared" si="218"/>
        <v>9.7672955974842761</v>
      </c>
      <c r="Q146" s="2">
        <f t="shared" si="192"/>
        <v>9.6166666666666654</v>
      </c>
      <c r="R146" s="28">
        <f t="shared" si="219"/>
        <v>13.616666666666665</v>
      </c>
      <c r="S146" s="2">
        <f t="shared" si="220"/>
        <v>15.616666666666665</v>
      </c>
      <c r="T146" s="2">
        <f t="shared" si="221"/>
        <v>9.0083333333333329</v>
      </c>
      <c r="U146" s="2">
        <f t="shared" si="193"/>
        <v>13.008333333333333</v>
      </c>
      <c r="V146" s="2">
        <f t="shared" si="194"/>
        <v>23.008333333333333</v>
      </c>
      <c r="W146" s="7">
        <f t="shared" si="231"/>
        <v>1</v>
      </c>
      <c r="X146" s="2">
        <f t="shared" si="195"/>
        <v>295.47880979013661</v>
      </c>
      <c r="Y146" s="2">
        <f t="shared" si="196"/>
        <v>319.71952412629895</v>
      </c>
      <c r="Z146" s="2">
        <f t="shared" si="222"/>
        <v>231.37456963646341</v>
      </c>
      <c r="AA146" s="2">
        <f t="shared" si="197"/>
        <v>1329.6546440556147</v>
      </c>
      <c r="AB146" s="2">
        <f t="shared" si="198"/>
        <v>1438.7378585683452</v>
      </c>
      <c r="AC146" s="2">
        <f t="shared" si="199"/>
        <v>1041.1855633640853</v>
      </c>
      <c r="AD146" s="2">
        <f t="shared" si="200"/>
        <v>1329.6546440556147</v>
      </c>
      <c r="AE146" s="2">
        <f t="shared" si="201"/>
        <v>1438.7378585683452</v>
      </c>
      <c r="AF146" s="27">
        <f t="shared" si="223"/>
        <v>1</v>
      </c>
      <c r="AG146" s="28">
        <f t="shared" si="202"/>
        <v>25.616666666666667</v>
      </c>
      <c r="AH146" s="28">
        <f t="shared" si="203"/>
        <v>282.39865847955735</v>
      </c>
      <c r="AI146" s="28">
        <f t="shared" si="204"/>
        <v>300.22082495484494</v>
      </c>
      <c r="AJ146" s="28">
        <f t="shared" si="205"/>
        <v>305.56629345812132</v>
      </c>
      <c r="AK146" s="28">
        <f t="shared" si="206"/>
        <v>324.85056832177634</v>
      </c>
      <c r="AL146" s="28">
        <f t="shared" si="232"/>
        <v>235.08780280781409</v>
      </c>
      <c r="AM146" s="28">
        <f t="shared" si="207"/>
        <v>1270.7939631580082</v>
      </c>
      <c r="AN146" s="28">
        <f t="shared" si="208"/>
        <v>1350.9937122968022</v>
      </c>
      <c r="AO146" s="28">
        <f t="shared" si="209"/>
        <v>1375.048320561546</v>
      </c>
      <c r="AP146" s="28">
        <f t="shared" si="210"/>
        <v>1461.8275574479935</v>
      </c>
      <c r="AQ146" s="28">
        <f t="shared" si="211"/>
        <v>1057.8951126351633</v>
      </c>
      <c r="AR146" s="28">
        <f t="shared" si="224"/>
        <v>1461.8275574479935</v>
      </c>
      <c r="AS146" s="27">
        <f t="shared" si="212"/>
        <v>1461.8275574479935</v>
      </c>
      <c r="AT146" s="2">
        <f t="shared" si="225"/>
        <v>441.07960856400695</v>
      </c>
      <c r="AU146" s="33">
        <f t="shared" si="226"/>
        <v>9.2924107142857149E-2</v>
      </c>
      <c r="AV146" s="33">
        <f t="shared" si="227"/>
        <v>9.2924107142857149E-2</v>
      </c>
      <c r="AW146" s="2">
        <f t="shared" si="228"/>
        <v>1.8114166523219299</v>
      </c>
      <c r="AX146" s="7">
        <v>2.2000000000000002</v>
      </c>
      <c r="AY146" s="3">
        <f t="shared" si="229"/>
        <v>909.88914766394589</v>
      </c>
    </row>
    <row r="147" spans="1:51" ht="20.25" x14ac:dyDescent="0.3">
      <c r="A147" s="7">
        <v>6</v>
      </c>
      <c r="B147" s="7">
        <v>39</v>
      </c>
      <c r="C147" s="37">
        <v>32</v>
      </c>
      <c r="D147" s="37">
        <v>49</v>
      </c>
      <c r="E147" s="7">
        <v>4.75</v>
      </c>
      <c r="F147" s="2">
        <f t="shared" si="213"/>
        <v>4.875</v>
      </c>
      <c r="G147" s="2">
        <f t="shared" si="190"/>
        <v>3510</v>
      </c>
      <c r="H147" s="2">
        <v>1.4</v>
      </c>
      <c r="I147" s="7">
        <f t="shared" si="191"/>
        <v>4914</v>
      </c>
      <c r="J147" s="7">
        <v>1.2</v>
      </c>
      <c r="K147" s="4">
        <f t="shared" si="230"/>
        <v>1.3583333333333334</v>
      </c>
      <c r="L147" s="7">
        <f t="shared" si="214"/>
        <v>8.2500000000000004E-2</v>
      </c>
      <c r="M147" s="2">
        <f t="shared" si="215"/>
        <v>1.7177914110429444</v>
      </c>
      <c r="N147" s="2">
        <f t="shared" si="216"/>
        <v>3.1901840490797544</v>
      </c>
      <c r="O147" s="28">
        <f t="shared" si="217"/>
        <v>2.1509202453987726</v>
      </c>
      <c r="P147" s="2">
        <f t="shared" si="218"/>
        <v>9.5128834355828218</v>
      </c>
      <c r="Q147" s="2">
        <f t="shared" si="192"/>
        <v>9.8166666666666664</v>
      </c>
      <c r="R147" s="28">
        <f t="shared" si="219"/>
        <v>13.816666666666666</v>
      </c>
      <c r="S147" s="2">
        <f t="shared" si="220"/>
        <v>15.816666666666666</v>
      </c>
      <c r="T147" s="2">
        <f t="shared" si="221"/>
        <v>9.2283333333333335</v>
      </c>
      <c r="U147" s="2">
        <f t="shared" si="193"/>
        <v>13.228333333333333</v>
      </c>
      <c r="V147" s="2">
        <f t="shared" si="194"/>
        <v>23.228333333333332</v>
      </c>
      <c r="W147" s="7">
        <f t="shared" si="231"/>
        <v>1</v>
      </c>
      <c r="X147" s="2">
        <f t="shared" si="195"/>
        <v>284.78748101905887</v>
      </c>
      <c r="Y147" s="2">
        <f t="shared" si="196"/>
        <v>310.42669664280606</v>
      </c>
      <c r="Z147" s="2">
        <f t="shared" si="222"/>
        <v>226.28518079967412</v>
      </c>
      <c r="AA147" s="2">
        <f t="shared" si="197"/>
        <v>1388.3389699679119</v>
      </c>
      <c r="AB147" s="2">
        <f t="shared" si="198"/>
        <v>1513.3301461336796</v>
      </c>
      <c r="AC147" s="2">
        <f t="shared" si="199"/>
        <v>1103.1402563984113</v>
      </c>
      <c r="AD147" s="2">
        <f t="shared" si="200"/>
        <v>1388.3389699679119</v>
      </c>
      <c r="AE147" s="2">
        <f t="shared" si="201"/>
        <v>1513.3301461336796</v>
      </c>
      <c r="AF147" s="27">
        <f t="shared" si="223"/>
        <v>1</v>
      </c>
      <c r="AG147" s="28">
        <f t="shared" si="202"/>
        <v>25.81666666666667</v>
      </c>
      <c r="AH147" s="28">
        <f t="shared" si="203"/>
        <v>271.67603486840255</v>
      </c>
      <c r="AI147" s="28">
        <f t="shared" si="204"/>
        <v>290.79332847760583</v>
      </c>
      <c r="AJ147" s="28">
        <f t="shared" si="205"/>
        <v>296.13483626258835</v>
      </c>
      <c r="AK147" s="28">
        <f t="shared" si="206"/>
        <v>316.9732463030158</v>
      </c>
      <c r="AL147" s="28">
        <f t="shared" si="232"/>
        <v>231.05728058843414</v>
      </c>
      <c r="AM147" s="28">
        <f t="shared" si="207"/>
        <v>1324.4206699834624</v>
      </c>
      <c r="AN147" s="28">
        <f t="shared" si="208"/>
        <v>1417.6174763283284</v>
      </c>
      <c r="AO147" s="28">
        <f t="shared" si="209"/>
        <v>1443.6573267801182</v>
      </c>
      <c r="AP147" s="28">
        <f t="shared" si="210"/>
        <v>1545.2445757272021</v>
      </c>
      <c r="AQ147" s="28">
        <f t="shared" si="211"/>
        <v>1126.4042428686164</v>
      </c>
      <c r="AR147" s="28">
        <f t="shared" si="224"/>
        <v>1545.2445757272021</v>
      </c>
      <c r="AS147" s="27">
        <f t="shared" si="212"/>
        <v>1545.2445757272021</v>
      </c>
      <c r="AT147" s="2">
        <f t="shared" si="225"/>
        <v>517.65592949525819</v>
      </c>
      <c r="AU147" s="33">
        <f t="shared" si="226"/>
        <v>9.3822544642857136E-2</v>
      </c>
      <c r="AV147" s="33">
        <f t="shared" si="227"/>
        <v>9.3822544642857136E-2</v>
      </c>
      <c r="AW147" s="2">
        <f t="shared" si="228"/>
        <v>1.8120077641744692</v>
      </c>
      <c r="AX147" s="7">
        <v>2.2000000000000002</v>
      </c>
      <c r="AY147" s="3">
        <f t="shared" si="229"/>
        <v>906.115999319651</v>
      </c>
    </row>
    <row r="148" spans="1:51" ht="20.25" x14ac:dyDescent="0.3">
      <c r="A148" s="7">
        <v>6</v>
      </c>
      <c r="B148" s="7">
        <v>42</v>
      </c>
      <c r="C148" s="37">
        <v>34</v>
      </c>
      <c r="D148" s="37">
        <v>53</v>
      </c>
      <c r="E148" s="7">
        <v>5</v>
      </c>
      <c r="F148" s="2">
        <f t="shared" si="213"/>
        <v>5.25</v>
      </c>
      <c r="G148" s="2">
        <f t="shared" si="190"/>
        <v>3780</v>
      </c>
      <c r="H148" s="2">
        <v>1.4</v>
      </c>
      <c r="I148" s="7">
        <f t="shared" si="191"/>
        <v>5292</v>
      </c>
      <c r="J148" s="7">
        <v>1.2</v>
      </c>
      <c r="K148" s="4">
        <f t="shared" si="230"/>
        <v>1.3916666666666666</v>
      </c>
      <c r="L148" s="7">
        <f t="shared" si="214"/>
        <v>8.2500000000000004E-2</v>
      </c>
      <c r="M148" s="2">
        <f t="shared" si="215"/>
        <v>1.6766467065868262</v>
      </c>
      <c r="N148" s="2">
        <f t="shared" si="216"/>
        <v>3.1137724550898205</v>
      </c>
      <c r="O148" s="28">
        <f t="shared" si="217"/>
        <v>2.0850299401197603</v>
      </c>
      <c r="P148" s="2">
        <f t="shared" si="218"/>
        <v>9.2706586826347301</v>
      </c>
      <c r="Q148" s="2">
        <f t="shared" si="192"/>
        <v>10.016666666666666</v>
      </c>
      <c r="R148" s="28">
        <f t="shared" si="219"/>
        <v>14.016666666666666</v>
      </c>
      <c r="S148" s="2">
        <f t="shared" si="220"/>
        <v>16.016666666666666</v>
      </c>
      <c r="T148" s="2">
        <f t="shared" si="221"/>
        <v>9.4483333333333341</v>
      </c>
      <c r="U148" s="2">
        <f t="shared" si="193"/>
        <v>13.448333333333334</v>
      </c>
      <c r="V148" s="2">
        <f t="shared" si="194"/>
        <v>23.448333333333334</v>
      </c>
      <c r="W148" s="7">
        <f t="shared" si="231"/>
        <v>1</v>
      </c>
      <c r="X148" s="2">
        <f t="shared" si="195"/>
        <v>274.68300223076409</v>
      </c>
      <c r="Y148" s="2">
        <f t="shared" si="196"/>
        <v>301.53557202840381</v>
      </c>
      <c r="Z148" s="2">
        <f t="shared" si="222"/>
        <v>221.36298807963635</v>
      </c>
      <c r="AA148" s="2">
        <f t="shared" si="197"/>
        <v>1442.0857617115114</v>
      </c>
      <c r="AB148" s="2">
        <f t="shared" si="198"/>
        <v>1583.06175314912</v>
      </c>
      <c r="AC148" s="2">
        <f t="shared" si="199"/>
        <v>1162.1556874180908</v>
      </c>
      <c r="AD148" s="2">
        <f t="shared" si="200"/>
        <v>1442.0857617115114</v>
      </c>
      <c r="AE148" s="2">
        <f t="shared" si="201"/>
        <v>1583.06175314912</v>
      </c>
      <c r="AF148" s="27">
        <f t="shared" si="223"/>
        <v>1</v>
      </c>
      <c r="AG148" s="28">
        <f t="shared" si="202"/>
        <v>26.016666666666666</v>
      </c>
      <c r="AH148" s="28">
        <f t="shared" si="203"/>
        <v>261.56397655941765</v>
      </c>
      <c r="AI148" s="28">
        <f t="shared" si="204"/>
        <v>281.83895488336998</v>
      </c>
      <c r="AJ148" s="28">
        <f t="shared" si="205"/>
        <v>287.13405144599295</v>
      </c>
      <c r="AK148" s="28">
        <f t="shared" si="206"/>
        <v>309.39107913655357</v>
      </c>
      <c r="AL148" s="28">
        <f t="shared" si="232"/>
        <v>227.12986498455106</v>
      </c>
      <c r="AM148" s="28">
        <f t="shared" si="207"/>
        <v>1373.2108769369427</v>
      </c>
      <c r="AN148" s="28">
        <f t="shared" si="208"/>
        <v>1479.6545131376924</v>
      </c>
      <c r="AO148" s="28">
        <f t="shared" si="209"/>
        <v>1507.453770091463</v>
      </c>
      <c r="AP148" s="28">
        <f t="shared" si="210"/>
        <v>1624.3031654669062</v>
      </c>
      <c r="AQ148" s="28">
        <f t="shared" si="211"/>
        <v>1192.4317911688931</v>
      </c>
      <c r="AR148" s="28">
        <f t="shared" si="224"/>
        <v>1624.3031654669062</v>
      </c>
      <c r="AS148" s="27">
        <f t="shared" si="212"/>
        <v>1624.3031654669062</v>
      </c>
      <c r="AT148" s="2">
        <f t="shared" si="225"/>
        <v>600.35835610100946</v>
      </c>
      <c r="AU148" s="33">
        <f t="shared" si="226"/>
        <v>9.4720982142857138E-2</v>
      </c>
      <c r="AV148" s="33">
        <f t="shared" si="227"/>
        <v>9.4720982142857138E-2</v>
      </c>
      <c r="AW148" s="2">
        <f t="shared" si="228"/>
        <v>1.8125992619429505</v>
      </c>
      <c r="AX148" s="7">
        <v>2.2000000000000002</v>
      </c>
      <c r="AY148" s="3">
        <f t="shared" si="229"/>
        <v>903.19198313459253</v>
      </c>
    </row>
    <row r="149" spans="1:51" ht="20.25" x14ac:dyDescent="0.3">
      <c r="A149" s="7">
        <v>6</v>
      </c>
      <c r="B149" s="7">
        <v>48</v>
      </c>
      <c r="C149" s="37">
        <v>38</v>
      </c>
      <c r="D149" s="37">
        <v>60</v>
      </c>
      <c r="E149" s="7">
        <v>5.5</v>
      </c>
      <c r="F149" s="2">
        <f t="shared" si="213"/>
        <v>5.916666666666667</v>
      </c>
      <c r="G149" s="2">
        <f t="shared" si="190"/>
        <v>4260</v>
      </c>
      <c r="H149" s="2">
        <v>1.4</v>
      </c>
      <c r="I149" s="7">
        <f t="shared" si="191"/>
        <v>5964</v>
      </c>
      <c r="J149" s="7">
        <v>1.2</v>
      </c>
      <c r="K149" s="4">
        <f t="shared" si="230"/>
        <v>1.45</v>
      </c>
      <c r="L149" s="7">
        <f t="shared" si="214"/>
        <v>8.2500000000000004E-2</v>
      </c>
      <c r="M149" s="2">
        <f t="shared" si="215"/>
        <v>1.6091954022988504</v>
      </c>
      <c r="N149" s="2">
        <f t="shared" si="216"/>
        <v>2.9885057471264367</v>
      </c>
      <c r="O149" s="28">
        <f t="shared" si="217"/>
        <v>1.9770114942528736</v>
      </c>
      <c r="P149" s="2">
        <f t="shared" si="218"/>
        <v>8.8735632183908031</v>
      </c>
      <c r="Q149" s="2">
        <f t="shared" si="192"/>
        <v>10.366666666666665</v>
      </c>
      <c r="R149" s="28">
        <f t="shared" si="219"/>
        <v>14.366666666666665</v>
      </c>
      <c r="S149" s="2">
        <f t="shared" si="220"/>
        <v>16.366666666666667</v>
      </c>
      <c r="T149" s="2">
        <f t="shared" si="221"/>
        <v>9.8333333333333339</v>
      </c>
      <c r="U149" s="2">
        <f t="shared" si="193"/>
        <v>13.833333333333334</v>
      </c>
      <c r="V149" s="2">
        <f t="shared" si="194"/>
        <v>23.833333333333336</v>
      </c>
      <c r="W149" s="7">
        <f t="shared" si="231"/>
        <v>1</v>
      </c>
      <c r="X149" s="2">
        <f t="shared" si="195"/>
        <v>258.28437295039521</v>
      </c>
      <c r="Y149" s="2">
        <f t="shared" si="196"/>
        <v>286.87458592005493</v>
      </c>
      <c r="Z149" s="2">
        <f t="shared" si="222"/>
        <v>213.12976229473173</v>
      </c>
      <c r="AA149" s="2">
        <f t="shared" si="197"/>
        <v>1528.182539956505</v>
      </c>
      <c r="AB149" s="2">
        <f t="shared" si="198"/>
        <v>1697.3413000269918</v>
      </c>
      <c r="AC149" s="2">
        <f t="shared" si="199"/>
        <v>1261.0177602438296</v>
      </c>
      <c r="AD149" s="2">
        <f t="shared" si="200"/>
        <v>1528.182539956505</v>
      </c>
      <c r="AE149" s="2">
        <f t="shared" si="201"/>
        <v>1697.3413000269918</v>
      </c>
      <c r="AF149" s="27">
        <f t="shared" si="223"/>
        <v>1</v>
      </c>
      <c r="AG149" s="28">
        <f t="shared" si="202"/>
        <v>26.366666666666667</v>
      </c>
      <c r="AH149" s="28">
        <f t="shared" si="203"/>
        <v>245.20036179165521</v>
      </c>
      <c r="AI149" s="28">
        <f t="shared" si="204"/>
        <v>267.20949666802375</v>
      </c>
      <c r="AJ149" s="28">
        <f t="shared" si="205"/>
        <v>272.34226930925558</v>
      </c>
      <c r="AK149" s="28">
        <f t="shared" si="206"/>
        <v>296.78765631425824</v>
      </c>
      <c r="AL149" s="28">
        <f t="shared" si="232"/>
        <v>220.49454969808949</v>
      </c>
      <c r="AM149" s="28">
        <f t="shared" si="207"/>
        <v>1450.7688072672934</v>
      </c>
      <c r="AN149" s="28">
        <f t="shared" si="208"/>
        <v>1580.989521952474</v>
      </c>
      <c r="AO149" s="28">
        <f t="shared" si="209"/>
        <v>1611.3584267464289</v>
      </c>
      <c r="AP149" s="28">
        <f t="shared" si="210"/>
        <v>1755.9936331926947</v>
      </c>
      <c r="AQ149" s="28">
        <f t="shared" si="211"/>
        <v>1304.5927523803628</v>
      </c>
      <c r="AR149" s="28">
        <f t="shared" si="224"/>
        <v>1755.9936331926947</v>
      </c>
      <c r="AS149" s="27">
        <f t="shared" si="212"/>
        <v>1755.9936331926947</v>
      </c>
      <c r="AT149" s="2">
        <f t="shared" si="225"/>
        <v>784.14152633601236</v>
      </c>
      <c r="AU149" s="33">
        <f t="shared" si="226"/>
        <v>9.6318204365079374E-2</v>
      </c>
      <c r="AV149" s="33">
        <f t="shared" si="227"/>
        <v>9.6318204365079374E-2</v>
      </c>
      <c r="AW149" s="2">
        <f t="shared" si="228"/>
        <v>1.8136517675859929</v>
      </c>
      <c r="AX149" s="7">
        <v>2.2000000000000002</v>
      </c>
      <c r="AY149" s="3">
        <f t="shared" si="229"/>
        <v>903.78542226228501</v>
      </c>
    </row>
    <row r="150" spans="1:51" ht="20.25" x14ac:dyDescent="0.3">
      <c r="A150" s="7">
        <v>6</v>
      </c>
      <c r="B150" s="7">
        <v>54</v>
      </c>
      <c r="C150" s="37">
        <v>43</v>
      </c>
      <c r="D150" s="37">
        <v>68</v>
      </c>
      <c r="E150" s="7">
        <v>6</v>
      </c>
      <c r="F150" s="2">
        <f t="shared" si="213"/>
        <v>6.666666666666667</v>
      </c>
      <c r="G150" s="2">
        <f t="shared" si="190"/>
        <v>4800</v>
      </c>
      <c r="H150" s="2">
        <v>1.4</v>
      </c>
      <c r="I150" s="7">
        <f t="shared" si="191"/>
        <v>6720</v>
      </c>
      <c r="J150" s="7">
        <v>1.2</v>
      </c>
      <c r="K150" s="4">
        <f t="shared" si="230"/>
        <v>1.5166666666666666</v>
      </c>
      <c r="L150" s="7">
        <f t="shared" si="214"/>
        <v>8.2500000000000004E-2</v>
      </c>
      <c r="M150" s="2">
        <f t="shared" si="215"/>
        <v>1.5384615384615383</v>
      </c>
      <c r="N150" s="2">
        <f t="shared" si="216"/>
        <v>2.8571428571428572</v>
      </c>
      <c r="O150" s="28">
        <f t="shared" si="217"/>
        <v>1.8637362637362638</v>
      </c>
      <c r="P150" s="2">
        <f t="shared" si="218"/>
        <v>8.4571428571428573</v>
      </c>
      <c r="Q150" s="2">
        <f t="shared" si="192"/>
        <v>10.766666666666666</v>
      </c>
      <c r="R150" s="28">
        <f t="shared" si="219"/>
        <v>14.766666666666666</v>
      </c>
      <c r="S150" s="2">
        <f t="shared" si="220"/>
        <v>16.766666666666666</v>
      </c>
      <c r="T150" s="2">
        <f t="shared" si="221"/>
        <v>10.273333333333333</v>
      </c>
      <c r="U150" s="2">
        <f t="shared" si="193"/>
        <v>14.273333333333333</v>
      </c>
      <c r="V150" s="2">
        <f t="shared" si="194"/>
        <v>24.273333333333333</v>
      </c>
      <c r="W150" s="7">
        <f t="shared" si="231"/>
        <v>1</v>
      </c>
      <c r="X150" s="2">
        <f t="shared" si="195"/>
        <v>241.32428014650577</v>
      </c>
      <c r="Y150" s="2">
        <f t="shared" si="196"/>
        <v>271.39823367130242</v>
      </c>
      <c r="Z150" s="2">
        <f t="shared" si="222"/>
        <v>204.27394435911313</v>
      </c>
      <c r="AA150" s="2">
        <f t="shared" si="197"/>
        <v>1608.8285343100385</v>
      </c>
      <c r="AB150" s="2">
        <f t="shared" si="198"/>
        <v>1809.3215578086829</v>
      </c>
      <c r="AC150" s="2">
        <f t="shared" si="199"/>
        <v>1361.826295727421</v>
      </c>
      <c r="AD150" s="2">
        <f t="shared" si="200"/>
        <v>1608.8285343100385</v>
      </c>
      <c r="AE150" s="2">
        <f t="shared" si="201"/>
        <v>1809.3215578086829</v>
      </c>
      <c r="AF150" s="27">
        <f t="shared" si="223"/>
        <v>1</v>
      </c>
      <c r="AG150" s="28">
        <f t="shared" si="202"/>
        <v>26.766666666666666</v>
      </c>
      <c r="AH150" s="28">
        <f t="shared" si="203"/>
        <v>228.34107019129499</v>
      </c>
      <c r="AI150" s="28">
        <f t="shared" si="204"/>
        <v>251.94294917744375</v>
      </c>
      <c r="AJ150" s="28">
        <f t="shared" si="205"/>
        <v>256.79704954225946</v>
      </c>
      <c r="AK150" s="28">
        <f t="shared" si="206"/>
        <v>283.34020659332731</v>
      </c>
      <c r="AL150" s="28">
        <f t="shared" si="232"/>
        <v>213.26233709554566</v>
      </c>
      <c r="AM150" s="28">
        <f t="shared" si="207"/>
        <v>1522.2738012753</v>
      </c>
      <c r="AN150" s="28">
        <f t="shared" si="208"/>
        <v>1679.6196611829585</v>
      </c>
      <c r="AO150" s="28">
        <f t="shared" si="209"/>
        <v>1711.9803302817297</v>
      </c>
      <c r="AP150" s="28">
        <f t="shared" si="210"/>
        <v>1888.9347106221821</v>
      </c>
      <c r="AQ150" s="28">
        <f t="shared" si="211"/>
        <v>1421.7489139703046</v>
      </c>
      <c r="AR150" s="28">
        <f t="shared" si="224"/>
        <v>1888.9347106221821</v>
      </c>
      <c r="AS150" s="27">
        <f t="shared" si="212"/>
        <v>1888.9347106221821</v>
      </c>
      <c r="AT150" s="2">
        <f t="shared" si="225"/>
        <v>992.42911926901559</v>
      </c>
      <c r="AU150" s="33">
        <f t="shared" si="226"/>
        <v>9.8115079365079363E-2</v>
      </c>
      <c r="AV150" s="33">
        <f t="shared" si="227"/>
        <v>9.8115079365079363E-2</v>
      </c>
      <c r="AW150" s="2">
        <f t="shared" si="228"/>
        <v>1.8148372984173957</v>
      </c>
      <c r="AX150" s="7">
        <v>2.2000000000000002</v>
      </c>
      <c r="AY150" s="3">
        <f t="shared" si="229"/>
        <v>901.45762574936998</v>
      </c>
    </row>
    <row r="151" spans="1:51" ht="20.25" x14ac:dyDescent="0.3">
      <c r="A151" s="7">
        <v>6</v>
      </c>
      <c r="B151" s="7">
        <v>60</v>
      </c>
      <c r="C151" s="37">
        <v>48</v>
      </c>
      <c r="D151" s="37">
        <v>76</v>
      </c>
      <c r="E151" s="7">
        <v>6.5</v>
      </c>
      <c r="F151" s="2">
        <f t="shared" si="213"/>
        <v>7.416666666666667</v>
      </c>
      <c r="G151" s="2">
        <f t="shared" si="190"/>
        <v>5340</v>
      </c>
      <c r="H151" s="2">
        <v>1.4</v>
      </c>
      <c r="I151" s="7">
        <f t="shared" si="191"/>
        <v>7475.9999999999991</v>
      </c>
      <c r="J151" s="7">
        <v>1.2</v>
      </c>
      <c r="K151" s="4">
        <f t="shared" si="230"/>
        <v>1.5833333333333333</v>
      </c>
      <c r="L151" s="7">
        <f t="shared" si="214"/>
        <v>8.2500000000000004E-2</v>
      </c>
      <c r="M151" s="2">
        <f t="shared" si="215"/>
        <v>1.4736842105263157</v>
      </c>
      <c r="N151" s="2">
        <f t="shared" si="216"/>
        <v>2.736842105263158</v>
      </c>
      <c r="O151" s="28">
        <f t="shared" si="217"/>
        <v>1.76</v>
      </c>
      <c r="P151" s="2">
        <f t="shared" si="218"/>
        <v>8.0757894736842104</v>
      </c>
      <c r="Q151" s="2">
        <f t="shared" si="192"/>
        <v>11.166666666666666</v>
      </c>
      <c r="R151" s="28">
        <f t="shared" si="219"/>
        <v>15.166666666666666</v>
      </c>
      <c r="S151" s="2">
        <f t="shared" si="220"/>
        <v>17.166666666666664</v>
      </c>
      <c r="T151" s="2">
        <f t="shared" si="221"/>
        <v>10.713333333333335</v>
      </c>
      <c r="U151" s="2">
        <f t="shared" si="193"/>
        <v>14.713333333333335</v>
      </c>
      <c r="V151" s="2">
        <f t="shared" si="194"/>
        <v>24.713333333333335</v>
      </c>
      <c r="W151" s="7">
        <f t="shared" si="231"/>
        <v>1</v>
      </c>
      <c r="X151" s="2">
        <f t="shared" si="195"/>
        <v>226.0208674428018</v>
      </c>
      <c r="Y151" s="2">
        <f t="shared" si="196"/>
        <v>257.14738189608528</v>
      </c>
      <c r="Z151" s="2">
        <f t="shared" si="222"/>
        <v>195.96198218536958</v>
      </c>
      <c r="AA151" s="2">
        <f t="shared" si="197"/>
        <v>1676.3214335341133</v>
      </c>
      <c r="AB151" s="2">
        <f t="shared" si="198"/>
        <v>1907.1764157292992</v>
      </c>
      <c r="AC151" s="2">
        <f t="shared" si="199"/>
        <v>1453.3847012081578</v>
      </c>
      <c r="AD151" s="2">
        <f t="shared" si="200"/>
        <v>1676.3214335341133</v>
      </c>
      <c r="AE151" s="2">
        <f t="shared" si="201"/>
        <v>1907.1764157292992</v>
      </c>
      <c r="AF151" s="27">
        <f t="shared" si="223"/>
        <v>1</v>
      </c>
      <c r="AG151" s="28">
        <f t="shared" si="202"/>
        <v>27.166666666666668</v>
      </c>
      <c r="AH151" s="28">
        <f t="shared" si="203"/>
        <v>213.18818082974894</v>
      </c>
      <c r="AI151" s="28">
        <f t="shared" si="204"/>
        <v>238.03833687738839</v>
      </c>
      <c r="AJ151" s="28">
        <f t="shared" si="205"/>
        <v>242.54743896791925</v>
      </c>
      <c r="AK151" s="28">
        <f t="shared" si="206"/>
        <v>270.81983982921042</v>
      </c>
      <c r="AL151" s="28">
        <f t="shared" si="232"/>
        <v>206.38122868193318</v>
      </c>
      <c r="AM151" s="28">
        <f t="shared" si="207"/>
        <v>1581.1456744873046</v>
      </c>
      <c r="AN151" s="28">
        <f t="shared" si="208"/>
        <v>1765.4509985072973</v>
      </c>
      <c r="AO151" s="28">
        <f t="shared" si="209"/>
        <v>1798.8935056787345</v>
      </c>
      <c r="AP151" s="28">
        <f t="shared" si="210"/>
        <v>2008.5804787333107</v>
      </c>
      <c r="AQ151" s="28">
        <f t="shared" si="211"/>
        <v>1530.6607793910046</v>
      </c>
      <c r="AR151" s="28">
        <f t="shared" si="224"/>
        <v>2008.5804787333107</v>
      </c>
      <c r="AS151" s="27">
        <f t="shared" si="212"/>
        <v>2008.5804787333107</v>
      </c>
      <c r="AT151" s="2">
        <f t="shared" si="225"/>
        <v>1225.2211349000193</v>
      </c>
      <c r="AU151" s="33">
        <f t="shared" si="226"/>
        <v>9.9911954365079367E-2</v>
      </c>
      <c r="AV151" s="33">
        <f t="shared" si="227"/>
        <v>9.9911954365079367E-2</v>
      </c>
      <c r="AW151" s="2">
        <f t="shared" si="228"/>
        <v>1.8160243801558706</v>
      </c>
      <c r="AX151" s="7">
        <v>2.2000000000000002</v>
      </c>
      <c r="AY151" s="3">
        <f t="shared" si="229"/>
        <v>900.68654709173597</v>
      </c>
    </row>
    <row r="152" spans="1:51" ht="20.25" x14ac:dyDescent="0.3">
      <c r="A152" s="7">
        <v>6</v>
      </c>
      <c r="B152" s="7">
        <v>66</v>
      </c>
      <c r="C152" s="37">
        <v>53</v>
      </c>
      <c r="D152" s="37">
        <v>83</v>
      </c>
      <c r="E152" s="7">
        <v>7</v>
      </c>
      <c r="F152" s="2">
        <f t="shared" si="213"/>
        <v>8.0833333333333339</v>
      </c>
      <c r="G152" s="2">
        <f t="shared" si="190"/>
        <v>5820</v>
      </c>
      <c r="H152" s="2">
        <v>1.4</v>
      </c>
      <c r="I152" s="7">
        <f t="shared" si="191"/>
        <v>8147.9999999999991</v>
      </c>
      <c r="J152" s="7">
        <v>1.2</v>
      </c>
      <c r="K152" s="4">
        <f t="shared" si="230"/>
        <v>1.6416666666666666</v>
      </c>
      <c r="L152" s="7">
        <f t="shared" si="214"/>
        <v>8.2500000000000004E-2</v>
      </c>
      <c r="M152" s="2">
        <f t="shared" si="215"/>
        <v>1.4213197969543145</v>
      </c>
      <c r="N152" s="2">
        <f t="shared" si="216"/>
        <v>2.6395939086294415</v>
      </c>
      <c r="O152" s="28">
        <f t="shared" si="217"/>
        <v>1.6761421319796954</v>
      </c>
      <c r="P152" s="2">
        <f t="shared" si="218"/>
        <v>7.7675126903553302</v>
      </c>
      <c r="Q152" s="2">
        <f t="shared" si="192"/>
        <v>11.516666666666666</v>
      </c>
      <c r="R152" s="28">
        <f t="shared" si="219"/>
        <v>15.516666666666666</v>
      </c>
      <c r="S152" s="2">
        <f t="shared" si="220"/>
        <v>17.516666666666666</v>
      </c>
      <c r="T152" s="2">
        <f t="shared" si="221"/>
        <v>11.098333333333333</v>
      </c>
      <c r="U152" s="2">
        <f t="shared" si="193"/>
        <v>15.098333333333333</v>
      </c>
      <c r="V152" s="2">
        <f t="shared" si="194"/>
        <v>25.098333333333333</v>
      </c>
      <c r="W152" s="7">
        <f t="shared" si="231"/>
        <v>1</v>
      </c>
      <c r="X152" s="2">
        <f t="shared" si="195"/>
        <v>213.82077495685218</v>
      </c>
      <c r="Y152" s="2">
        <f t="shared" si="196"/>
        <v>245.58321497227868</v>
      </c>
      <c r="Z152" s="2">
        <f t="shared" si="222"/>
        <v>189.10054325488792</v>
      </c>
      <c r="AA152" s="2">
        <f t="shared" si="197"/>
        <v>1728.3845975678885</v>
      </c>
      <c r="AB152" s="2">
        <f t="shared" si="198"/>
        <v>1985.1309876925861</v>
      </c>
      <c r="AC152" s="2">
        <f t="shared" si="199"/>
        <v>1528.5627246436775</v>
      </c>
      <c r="AD152" s="2">
        <f t="shared" si="200"/>
        <v>1728.3845975678885</v>
      </c>
      <c r="AE152" s="2">
        <f t="shared" si="201"/>
        <v>1985.1309876925861</v>
      </c>
      <c r="AF152" s="27">
        <f t="shared" si="223"/>
        <v>1</v>
      </c>
      <c r="AG152" s="28">
        <f t="shared" si="202"/>
        <v>27.516666666666666</v>
      </c>
      <c r="AH152" s="28">
        <f t="shared" si="203"/>
        <v>201.15076484036129</v>
      </c>
      <c r="AI152" s="28">
        <f t="shared" si="204"/>
        <v>226.85810062553162</v>
      </c>
      <c r="AJ152" s="28">
        <f t="shared" si="205"/>
        <v>231.03111254552891</v>
      </c>
      <c r="AK152" s="28">
        <f t="shared" si="206"/>
        <v>260.55719658375216</v>
      </c>
      <c r="AL152" s="28">
        <f t="shared" si="232"/>
        <v>200.63059858761073</v>
      </c>
      <c r="AM152" s="28">
        <f t="shared" si="207"/>
        <v>1625.9686824595872</v>
      </c>
      <c r="AN152" s="28">
        <f t="shared" si="208"/>
        <v>1833.7696467230473</v>
      </c>
      <c r="AO152" s="28">
        <f t="shared" si="209"/>
        <v>1867.5014930763589</v>
      </c>
      <c r="AP152" s="28">
        <f t="shared" si="210"/>
        <v>2106.1706723853299</v>
      </c>
      <c r="AQ152" s="28">
        <f t="shared" si="211"/>
        <v>1621.7640052498537</v>
      </c>
      <c r="AR152" s="28">
        <f t="shared" si="224"/>
        <v>2106.1706723853299</v>
      </c>
      <c r="AS152" s="27">
        <f t="shared" si="212"/>
        <v>2106.1706723853299</v>
      </c>
      <c r="AT152" s="2">
        <f t="shared" si="225"/>
        <v>1482.5175732290234</v>
      </c>
      <c r="AU152" s="33">
        <f t="shared" si="226"/>
        <v>0.10150917658730159</v>
      </c>
      <c r="AV152" s="33">
        <f t="shared" si="227"/>
        <v>0.10150917658730159</v>
      </c>
      <c r="AW152" s="2">
        <f t="shared" si="228"/>
        <v>1.8170808683811694</v>
      </c>
      <c r="AX152" s="7">
        <v>2.2000000000000002</v>
      </c>
      <c r="AY152" s="3">
        <f t="shared" si="229"/>
        <v>904.67627506976248</v>
      </c>
    </row>
    <row r="153" spans="1:51" ht="20.25" x14ac:dyDescent="0.3">
      <c r="A153" s="7">
        <v>6</v>
      </c>
      <c r="B153" s="7">
        <v>72</v>
      </c>
      <c r="C153" s="37">
        <v>58</v>
      </c>
      <c r="D153" s="37">
        <v>91</v>
      </c>
      <c r="E153" s="7">
        <v>7.5</v>
      </c>
      <c r="F153" s="2">
        <f t="shared" si="213"/>
        <v>8.8333333333333339</v>
      </c>
      <c r="G153" s="2">
        <f t="shared" si="190"/>
        <v>6360</v>
      </c>
      <c r="H153" s="2">
        <v>1.4</v>
      </c>
      <c r="I153" s="7">
        <f t="shared" si="191"/>
        <v>8904</v>
      </c>
      <c r="J153" s="7">
        <v>1.2</v>
      </c>
      <c r="K153" s="4">
        <f t="shared" si="230"/>
        <v>1.7083333333333335</v>
      </c>
      <c r="L153" s="7">
        <f t="shared" si="214"/>
        <v>8.2500000000000004E-2</v>
      </c>
      <c r="M153" s="2">
        <f t="shared" si="215"/>
        <v>1.365853658536585</v>
      </c>
      <c r="N153" s="2">
        <f t="shared" si="216"/>
        <v>2.5365853658536581</v>
      </c>
      <c r="O153" s="28">
        <f t="shared" si="217"/>
        <v>1.5873170731707313</v>
      </c>
      <c r="P153" s="2">
        <f t="shared" si="218"/>
        <v>7.4409756097560962</v>
      </c>
      <c r="Q153" s="2">
        <f t="shared" si="192"/>
        <v>11.916666666666666</v>
      </c>
      <c r="R153" s="28">
        <f t="shared" si="219"/>
        <v>15.916666666666666</v>
      </c>
      <c r="S153" s="2">
        <f t="shared" si="220"/>
        <v>17.916666666666664</v>
      </c>
      <c r="T153" s="2">
        <f t="shared" si="221"/>
        <v>11.538333333333334</v>
      </c>
      <c r="U153" s="2">
        <f t="shared" si="193"/>
        <v>15.538333333333334</v>
      </c>
      <c r="V153" s="2">
        <f t="shared" si="194"/>
        <v>25.538333333333334</v>
      </c>
      <c r="W153" s="7">
        <f t="shared" si="231"/>
        <v>1</v>
      </c>
      <c r="X153" s="2">
        <f t="shared" si="195"/>
        <v>201.07535044963035</v>
      </c>
      <c r="Y153" s="2">
        <f t="shared" si="196"/>
        <v>233.30148744415538</v>
      </c>
      <c r="Z153" s="2">
        <f t="shared" si="222"/>
        <v>181.6934870668656</v>
      </c>
      <c r="AA153" s="2">
        <f t="shared" si="197"/>
        <v>1776.1655956384016</v>
      </c>
      <c r="AB153" s="2">
        <f t="shared" si="198"/>
        <v>2060.8298057567058</v>
      </c>
      <c r="AC153" s="2">
        <f t="shared" si="199"/>
        <v>1604.9591357573129</v>
      </c>
      <c r="AD153" s="2">
        <f t="shared" si="200"/>
        <v>1776.1655956384016</v>
      </c>
      <c r="AE153" s="2">
        <f t="shared" si="201"/>
        <v>2060.8298057567058</v>
      </c>
      <c r="AF153" s="27">
        <f t="shared" si="223"/>
        <v>1</v>
      </c>
      <c r="AG153" s="28">
        <f t="shared" si="202"/>
        <v>27.916666666666668</v>
      </c>
      <c r="AH153" s="28">
        <f t="shared" si="203"/>
        <v>188.61780255964447</v>
      </c>
      <c r="AI153" s="28">
        <f t="shared" si="204"/>
        <v>215.08059873965431</v>
      </c>
      <c r="AJ153" s="28">
        <f t="shared" si="205"/>
        <v>218.84738132850524</v>
      </c>
      <c r="AK153" s="28">
        <f t="shared" si="206"/>
        <v>249.55134229101193</v>
      </c>
      <c r="AL153" s="28">
        <f t="shared" si="232"/>
        <v>194.34875482276667</v>
      </c>
      <c r="AM153" s="28">
        <f t="shared" si="207"/>
        <v>1666.1239226101929</v>
      </c>
      <c r="AN153" s="28">
        <f t="shared" si="208"/>
        <v>1899.8786222002798</v>
      </c>
      <c r="AO153" s="28">
        <f t="shared" si="209"/>
        <v>1933.1518684017965</v>
      </c>
      <c r="AP153" s="28">
        <f t="shared" si="210"/>
        <v>2204.3701902372723</v>
      </c>
      <c r="AQ153" s="28">
        <f t="shared" si="211"/>
        <v>1716.7473342677724</v>
      </c>
      <c r="AR153" s="28">
        <f t="shared" si="224"/>
        <v>2204.3701902372723</v>
      </c>
      <c r="AS153" s="27">
        <f t="shared" si="212"/>
        <v>2204.3701902372723</v>
      </c>
      <c r="AT153" s="2">
        <f t="shared" si="225"/>
        <v>1764.3184342560278</v>
      </c>
      <c r="AU153" s="33">
        <f t="shared" si="226"/>
        <v>0.10330605158730159</v>
      </c>
      <c r="AV153" s="33">
        <f t="shared" si="227"/>
        <v>0.10330605158730159</v>
      </c>
      <c r="AW153" s="2">
        <f t="shared" si="228"/>
        <v>1.8182708879260883</v>
      </c>
      <c r="AX153" s="7">
        <v>2.2000000000000002</v>
      </c>
      <c r="AY153" s="3">
        <f t="shared" si="229"/>
        <v>905.83835078900108</v>
      </c>
    </row>
    <row r="154" spans="1:51" ht="20.25" x14ac:dyDescent="0.3">
      <c r="A154" s="7">
        <v>6</v>
      </c>
      <c r="B154" s="7">
        <v>78</v>
      </c>
      <c r="C154" s="37">
        <v>63</v>
      </c>
      <c r="D154" s="37">
        <v>98</v>
      </c>
      <c r="E154" s="7">
        <v>8</v>
      </c>
      <c r="F154" s="2">
        <f t="shared" si="213"/>
        <v>9.5</v>
      </c>
      <c r="G154" s="2">
        <f t="shared" si="190"/>
        <v>6840</v>
      </c>
      <c r="H154" s="2">
        <v>1.4</v>
      </c>
      <c r="I154" s="7">
        <f t="shared" si="191"/>
        <v>9576</v>
      </c>
      <c r="J154" s="7">
        <v>1.2</v>
      </c>
      <c r="K154" s="4">
        <v>1.75</v>
      </c>
      <c r="L154" s="7">
        <f t="shared" si="214"/>
        <v>8.2500000000000004E-2</v>
      </c>
      <c r="M154" s="2">
        <f t="shared" si="215"/>
        <v>1.3333333333333333</v>
      </c>
      <c r="N154" s="2">
        <f t="shared" si="216"/>
        <v>2.4761904761904758</v>
      </c>
      <c r="O154" s="28">
        <f t="shared" si="217"/>
        <v>1.5295238095238095</v>
      </c>
      <c r="P154" s="2">
        <f t="shared" si="218"/>
        <v>7.2438095238095235</v>
      </c>
      <c r="Q154" s="2">
        <f t="shared" si="192"/>
        <v>12.166666666666666</v>
      </c>
      <c r="R154" s="28">
        <f t="shared" si="219"/>
        <v>16.166666666666664</v>
      </c>
      <c r="S154" s="2">
        <f t="shared" si="220"/>
        <v>18.166666666666664</v>
      </c>
      <c r="T154" s="2">
        <f t="shared" si="221"/>
        <v>11.823333333333334</v>
      </c>
      <c r="U154" s="2">
        <f t="shared" si="193"/>
        <v>15.823333333333334</v>
      </c>
      <c r="V154" s="2">
        <f t="shared" si="194"/>
        <v>25.823333333333334</v>
      </c>
      <c r="W154" s="7">
        <f t="shared" si="231"/>
        <v>1</v>
      </c>
      <c r="X154" s="2">
        <f t="shared" si="195"/>
        <v>193.52806222081978</v>
      </c>
      <c r="Y154" s="2">
        <f t="shared" si="196"/>
        <v>225.94666259520744</v>
      </c>
      <c r="Z154" s="2">
        <f t="shared" si="222"/>
        <v>177.21544770807998</v>
      </c>
      <c r="AA154" s="2">
        <f t="shared" si="197"/>
        <v>1838.5165910977878</v>
      </c>
      <c r="AB154" s="2">
        <f t="shared" si="198"/>
        <v>2146.4932946544709</v>
      </c>
      <c r="AC154" s="2">
        <f t="shared" si="199"/>
        <v>1683.5467532267598</v>
      </c>
      <c r="AD154" s="2">
        <f t="shared" si="200"/>
        <v>1838.5165910977878</v>
      </c>
      <c r="AE154" s="2">
        <f t="shared" si="201"/>
        <v>2146.4932946544709</v>
      </c>
      <c r="AF154" s="27">
        <f t="shared" si="223"/>
        <v>1</v>
      </c>
      <c r="AG154" s="28">
        <f t="shared" si="202"/>
        <v>28.166666666666668</v>
      </c>
      <c r="AH154" s="28">
        <f t="shared" si="203"/>
        <v>181.22473180471954</v>
      </c>
      <c r="AI154" s="28">
        <f t="shared" si="204"/>
        <v>208.0331240835242</v>
      </c>
      <c r="AJ154" s="28">
        <f t="shared" si="205"/>
        <v>211.58235586664611</v>
      </c>
      <c r="AK154" s="28">
        <f t="shared" si="206"/>
        <v>242.88152093567658</v>
      </c>
      <c r="AL154" s="28">
        <f t="shared" si="232"/>
        <v>190.49786785188081</v>
      </c>
      <c r="AM154" s="28">
        <f t="shared" si="207"/>
        <v>1721.6349521448356</v>
      </c>
      <c r="AN154" s="28">
        <f t="shared" si="208"/>
        <v>1976.31467879348</v>
      </c>
      <c r="AO154" s="28">
        <f t="shared" si="209"/>
        <v>2010.0323807331381</v>
      </c>
      <c r="AP154" s="28">
        <f t="shared" si="210"/>
        <v>2307.3744488889274</v>
      </c>
      <c r="AQ154" s="28">
        <f t="shared" si="211"/>
        <v>1809.7297445928677</v>
      </c>
      <c r="AR154" s="28">
        <f t="shared" si="224"/>
        <v>2307.3744488889274</v>
      </c>
      <c r="AS154" s="27">
        <f t="shared" si="212"/>
        <v>2307.3744488889274</v>
      </c>
      <c r="AT154" s="2">
        <f t="shared" si="225"/>
        <v>2070.6237179810328</v>
      </c>
      <c r="AU154" s="33">
        <f t="shared" si="226"/>
        <v>0.10490327380952381</v>
      </c>
      <c r="AV154" s="33">
        <f t="shared" si="227"/>
        <v>0.10490327380952381</v>
      </c>
      <c r="AW154" s="2">
        <f t="shared" si="228"/>
        <v>1.8193299923817945</v>
      </c>
      <c r="AX154" s="7">
        <v>2.2000000000000002</v>
      </c>
      <c r="AY154" s="3">
        <f t="shared" si="229"/>
        <v>912.29473820791929</v>
      </c>
    </row>
    <row r="155" spans="1:51" ht="20.25" x14ac:dyDescent="0.3">
      <c r="A155" s="7">
        <v>6</v>
      </c>
      <c r="B155" s="7">
        <v>84</v>
      </c>
      <c r="C155" s="37">
        <v>68</v>
      </c>
      <c r="D155" s="37">
        <v>106</v>
      </c>
      <c r="E155" s="7">
        <v>8.5</v>
      </c>
      <c r="F155" s="2">
        <f t="shared" si="213"/>
        <v>10.25</v>
      </c>
      <c r="G155" s="2">
        <f t="shared" si="190"/>
        <v>7380</v>
      </c>
      <c r="H155" s="2">
        <v>1.4</v>
      </c>
      <c r="I155" s="7">
        <f t="shared" si="191"/>
        <v>10332</v>
      </c>
      <c r="J155" s="7">
        <v>1.2</v>
      </c>
      <c r="K155" s="4">
        <v>1.75</v>
      </c>
      <c r="L155" s="7">
        <f t="shared" si="214"/>
        <v>8.2500000000000004E-2</v>
      </c>
      <c r="M155" s="2">
        <f t="shared" si="215"/>
        <v>1.3333333333333333</v>
      </c>
      <c r="N155" s="2">
        <f t="shared" si="216"/>
        <v>2.4761904761904758</v>
      </c>
      <c r="O155" s="28">
        <f t="shared" si="217"/>
        <v>1.5066666666666666</v>
      </c>
      <c r="P155" s="2">
        <f t="shared" si="218"/>
        <v>7.2209523809523812</v>
      </c>
      <c r="Q155" s="2">
        <f t="shared" si="192"/>
        <v>12.166666666666666</v>
      </c>
      <c r="R155" s="28">
        <f t="shared" si="219"/>
        <v>16.166666666666664</v>
      </c>
      <c r="S155" s="2">
        <f t="shared" si="220"/>
        <v>18.166666666666664</v>
      </c>
      <c r="T155" s="2">
        <f t="shared" si="221"/>
        <v>11.863333333333333</v>
      </c>
      <c r="U155" s="2">
        <f t="shared" si="193"/>
        <v>15.863333333333333</v>
      </c>
      <c r="V155" s="2">
        <f t="shared" si="194"/>
        <v>25.863333333333333</v>
      </c>
      <c r="W155" s="7">
        <f t="shared" si="231"/>
        <v>1</v>
      </c>
      <c r="X155" s="2">
        <f t="shared" si="195"/>
        <v>192.87553714449223</v>
      </c>
      <c r="Y155" s="2">
        <f t="shared" si="196"/>
        <v>225.37692946826004</v>
      </c>
      <c r="Z155" s="2">
        <f t="shared" si="222"/>
        <v>176.94136788174964</v>
      </c>
      <c r="AA155" s="2">
        <f t="shared" si="197"/>
        <v>1976.9742557310453</v>
      </c>
      <c r="AB155" s="2">
        <f t="shared" si="198"/>
        <v>2310.1135270496657</v>
      </c>
      <c r="AC155" s="2">
        <f t="shared" si="199"/>
        <v>1813.6490207879338</v>
      </c>
      <c r="AD155" s="2">
        <f t="shared" si="200"/>
        <v>1976.9742557310453</v>
      </c>
      <c r="AE155" s="2">
        <f t="shared" si="201"/>
        <v>2310.1135270496657</v>
      </c>
      <c r="AF155" s="27">
        <f t="shared" si="223"/>
        <v>1</v>
      </c>
      <c r="AG155" s="28">
        <f t="shared" si="202"/>
        <v>28.166666666666668</v>
      </c>
      <c r="AH155" s="28">
        <f t="shared" si="203"/>
        <v>180.61369028135439</v>
      </c>
      <c r="AI155" s="28">
        <f t="shared" si="204"/>
        <v>207.33169180226477</v>
      </c>
      <c r="AJ155" s="28">
        <f t="shared" si="205"/>
        <v>211.04884288694458</v>
      </c>
      <c r="AK155" s="28">
        <f t="shared" si="206"/>
        <v>242.26908591755762</v>
      </c>
      <c r="AL155" s="28">
        <f t="shared" si="232"/>
        <v>190.20324555336003</v>
      </c>
      <c r="AM155" s="28">
        <f t="shared" si="207"/>
        <v>1851.2903253838826</v>
      </c>
      <c r="AN155" s="28">
        <f t="shared" si="208"/>
        <v>2125.1498409732139</v>
      </c>
      <c r="AO155" s="28">
        <f t="shared" si="209"/>
        <v>2163.2506395911819</v>
      </c>
      <c r="AP155" s="28">
        <f t="shared" si="210"/>
        <v>2483.2581306549655</v>
      </c>
      <c r="AQ155" s="28">
        <f t="shared" si="211"/>
        <v>1949.5832669219403</v>
      </c>
      <c r="AR155" s="28">
        <f t="shared" si="224"/>
        <v>2483.2581306549655</v>
      </c>
      <c r="AS155" s="27">
        <f t="shared" si="212"/>
        <v>2483.2581306549655</v>
      </c>
      <c r="AT155" s="2">
        <f t="shared" si="225"/>
        <v>2401.4334244040379</v>
      </c>
      <c r="AU155" s="33">
        <f t="shared" si="226"/>
        <v>0.1067001488095238</v>
      </c>
      <c r="AV155" s="33">
        <f t="shared" si="227"/>
        <v>0.1067001488095238</v>
      </c>
      <c r="AW155" s="2">
        <f t="shared" si="228"/>
        <v>1.8205229606524544</v>
      </c>
      <c r="AX155" s="7">
        <v>2.2000000000000002</v>
      </c>
      <c r="AY155" s="3">
        <f t="shared" si="229"/>
        <v>919.60029218233251</v>
      </c>
    </row>
    <row r="156" spans="1:51" ht="20.25" x14ac:dyDescent="0.3">
      <c r="A156" s="7">
        <v>6</v>
      </c>
      <c r="B156" s="7">
        <v>90</v>
      </c>
      <c r="C156" s="37">
        <v>72</v>
      </c>
      <c r="D156" s="37">
        <v>113</v>
      </c>
      <c r="E156" s="7">
        <v>9</v>
      </c>
      <c r="F156" s="2">
        <f t="shared" si="213"/>
        <v>10.916666666666666</v>
      </c>
      <c r="G156" s="2">
        <f t="shared" si="190"/>
        <v>7860</v>
      </c>
      <c r="H156" s="2">
        <v>1.4</v>
      </c>
      <c r="I156" s="7">
        <f t="shared" si="191"/>
        <v>11004</v>
      </c>
      <c r="J156" s="7">
        <v>1.2</v>
      </c>
      <c r="K156" s="4">
        <v>1.75</v>
      </c>
      <c r="L156" s="7">
        <f t="shared" si="214"/>
        <v>8.2500000000000004E-2</v>
      </c>
      <c r="M156" s="2">
        <f t="shared" si="215"/>
        <v>1.3333333333333333</v>
      </c>
      <c r="N156" s="2">
        <f t="shared" si="216"/>
        <v>2.4761904761904758</v>
      </c>
      <c r="O156" s="28">
        <f t="shared" si="217"/>
        <v>1.4866666666666666</v>
      </c>
      <c r="P156" s="2">
        <f t="shared" si="218"/>
        <v>7.2009523809523808</v>
      </c>
      <c r="Q156" s="2">
        <f t="shared" si="192"/>
        <v>12.166666666666666</v>
      </c>
      <c r="R156" s="28">
        <f t="shared" si="219"/>
        <v>16.166666666666664</v>
      </c>
      <c r="S156" s="2">
        <f t="shared" si="220"/>
        <v>18.166666666666664</v>
      </c>
      <c r="T156" s="2">
        <f t="shared" si="221"/>
        <v>11.898333333333333</v>
      </c>
      <c r="U156" s="2">
        <f t="shared" si="193"/>
        <v>15.898333333333333</v>
      </c>
      <c r="V156" s="2">
        <f t="shared" si="194"/>
        <v>25.898333333333333</v>
      </c>
      <c r="W156" s="7">
        <f t="shared" si="231"/>
        <v>1</v>
      </c>
      <c r="X156" s="2">
        <f t="shared" si="195"/>
        <v>192.30817669064231</v>
      </c>
      <c r="Y156" s="2">
        <f t="shared" si="196"/>
        <v>224.88076472155353</v>
      </c>
      <c r="Z156" s="2">
        <f t="shared" si="222"/>
        <v>176.7022425374214</v>
      </c>
      <c r="AA156" s="2">
        <f t="shared" si="197"/>
        <v>2099.3642622061784</v>
      </c>
      <c r="AB156" s="2">
        <f t="shared" si="198"/>
        <v>2454.9483482102928</v>
      </c>
      <c r="AC156" s="2">
        <f t="shared" si="199"/>
        <v>1928.9994810335168</v>
      </c>
      <c r="AD156" s="2">
        <f t="shared" si="200"/>
        <v>2099.3642622061784</v>
      </c>
      <c r="AE156" s="2">
        <f t="shared" si="201"/>
        <v>2454.9483482102928</v>
      </c>
      <c r="AF156" s="27">
        <f t="shared" si="223"/>
        <v>1</v>
      </c>
      <c r="AG156" s="28">
        <f t="shared" si="202"/>
        <v>28.166666666666668</v>
      </c>
      <c r="AH156" s="28">
        <f t="shared" si="203"/>
        <v>180.08239913470803</v>
      </c>
      <c r="AI156" s="28">
        <f t="shared" si="204"/>
        <v>206.72180729072988</v>
      </c>
      <c r="AJ156" s="28">
        <f t="shared" si="205"/>
        <v>210.58422125987403</v>
      </c>
      <c r="AK156" s="28">
        <f t="shared" si="206"/>
        <v>241.7357332805654</v>
      </c>
      <c r="AL156" s="28">
        <f t="shared" si="232"/>
        <v>189.94619759939772</v>
      </c>
      <c r="AM156" s="28">
        <f t="shared" si="207"/>
        <v>1965.8995238872292</v>
      </c>
      <c r="AN156" s="28">
        <f t="shared" si="208"/>
        <v>2256.7130629238013</v>
      </c>
      <c r="AO156" s="28">
        <f t="shared" si="209"/>
        <v>2298.8777487536245</v>
      </c>
      <c r="AP156" s="28">
        <f t="shared" si="210"/>
        <v>2638.9484216461719</v>
      </c>
      <c r="AQ156" s="28">
        <f t="shared" si="211"/>
        <v>2073.5793237934249</v>
      </c>
      <c r="AR156" s="28">
        <f t="shared" si="224"/>
        <v>2638.9484216461719</v>
      </c>
      <c r="AS156" s="27">
        <f t="shared" si="212"/>
        <v>2638.9484216461719</v>
      </c>
      <c r="AT156" s="2">
        <f t="shared" si="225"/>
        <v>2756.7475535250433</v>
      </c>
      <c r="AU156" s="33">
        <f t="shared" si="226"/>
        <v>0.10829737103174604</v>
      </c>
      <c r="AV156" s="33">
        <f t="shared" si="227"/>
        <v>0.10829737103174604</v>
      </c>
      <c r="AW156" s="2">
        <f t="shared" si="228"/>
        <v>1.8215846910686526</v>
      </c>
      <c r="AX156" s="7">
        <v>2.2000000000000002</v>
      </c>
      <c r="AY156" s="3">
        <f t="shared" si="229"/>
        <v>929.60652083497428</v>
      </c>
    </row>
    <row r="157" spans="1:51" ht="20.25" x14ac:dyDescent="0.3">
      <c r="A157" s="7">
        <v>6</v>
      </c>
      <c r="B157" s="7">
        <v>96</v>
      </c>
      <c r="C157" s="37">
        <v>77</v>
      </c>
      <c r="D157" s="37">
        <v>121</v>
      </c>
      <c r="E157" s="7">
        <v>9.5</v>
      </c>
      <c r="F157" s="2">
        <f t="shared" si="213"/>
        <v>11.666666666666666</v>
      </c>
      <c r="G157" s="2">
        <f t="shared" si="190"/>
        <v>8400</v>
      </c>
      <c r="H157" s="2">
        <v>1.4</v>
      </c>
      <c r="I157" s="7">
        <f t="shared" si="191"/>
        <v>11760</v>
      </c>
      <c r="J157" s="7">
        <v>1.2</v>
      </c>
      <c r="K157" s="4">
        <v>1.75</v>
      </c>
      <c r="L157" s="7">
        <f t="shared" si="214"/>
        <v>8.2500000000000004E-2</v>
      </c>
      <c r="M157" s="2">
        <f t="shared" si="215"/>
        <v>1.3333333333333333</v>
      </c>
      <c r="N157" s="2">
        <f t="shared" si="216"/>
        <v>2.4761904761904758</v>
      </c>
      <c r="O157" s="28">
        <f t="shared" si="217"/>
        <v>1.4638095238095237</v>
      </c>
      <c r="P157" s="2">
        <f t="shared" si="218"/>
        <v>7.1780952380952376</v>
      </c>
      <c r="Q157" s="2">
        <f t="shared" si="192"/>
        <v>12.166666666666666</v>
      </c>
      <c r="R157" s="28">
        <f t="shared" si="219"/>
        <v>16.166666666666664</v>
      </c>
      <c r="S157" s="2">
        <f t="shared" si="220"/>
        <v>18.166666666666664</v>
      </c>
      <c r="T157" s="2">
        <f t="shared" si="221"/>
        <v>11.938333333333334</v>
      </c>
      <c r="U157" s="2">
        <f t="shared" si="193"/>
        <v>15.938333333333334</v>
      </c>
      <c r="V157" s="2">
        <f t="shared" si="194"/>
        <v>25.938333333333333</v>
      </c>
      <c r="W157" s="7">
        <f t="shared" si="231"/>
        <v>1</v>
      </c>
      <c r="X157" s="2">
        <f t="shared" si="195"/>
        <v>191.66383825136054</v>
      </c>
      <c r="Y157" s="2">
        <f t="shared" si="196"/>
        <v>224.31638760628454</v>
      </c>
      <c r="Z157" s="2">
        <f t="shared" si="222"/>
        <v>176.42974662911979</v>
      </c>
      <c r="AA157" s="2">
        <f t="shared" si="197"/>
        <v>2236.0781129325396</v>
      </c>
      <c r="AB157" s="2">
        <f t="shared" si="198"/>
        <v>2617.0245220733195</v>
      </c>
      <c r="AC157" s="2">
        <f t="shared" si="199"/>
        <v>2058.3470440063975</v>
      </c>
      <c r="AD157" s="2">
        <f t="shared" si="200"/>
        <v>2236.0781129325396</v>
      </c>
      <c r="AE157" s="2">
        <f t="shared" si="201"/>
        <v>2617.0245220733195</v>
      </c>
      <c r="AF157" s="27">
        <f t="shared" si="223"/>
        <v>1</v>
      </c>
      <c r="AG157" s="28">
        <f t="shared" si="202"/>
        <v>28.166666666666668</v>
      </c>
      <c r="AH157" s="28">
        <f t="shared" si="203"/>
        <v>179.47902379208162</v>
      </c>
      <c r="AI157" s="28">
        <f t="shared" si="204"/>
        <v>206.02917524061436</v>
      </c>
      <c r="AJ157" s="28">
        <f t="shared" si="205"/>
        <v>210.05572378939016</v>
      </c>
      <c r="AK157" s="28">
        <f t="shared" si="206"/>
        <v>241.12905571089757</v>
      </c>
      <c r="AL157" s="28">
        <f t="shared" si="232"/>
        <v>189.65327793465536</v>
      </c>
      <c r="AM157" s="28">
        <f t="shared" si="207"/>
        <v>2093.9219442409521</v>
      </c>
      <c r="AN157" s="28">
        <f t="shared" si="208"/>
        <v>2403.6737111405009</v>
      </c>
      <c r="AO157" s="28">
        <f t="shared" si="209"/>
        <v>2450.6501108762182</v>
      </c>
      <c r="AP157" s="28">
        <f t="shared" si="210"/>
        <v>2813.1723166271381</v>
      </c>
      <c r="AQ157" s="28">
        <f t="shared" si="211"/>
        <v>2212.6215759043125</v>
      </c>
      <c r="AR157" s="28">
        <f t="shared" si="224"/>
        <v>2813.1723166271381</v>
      </c>
      <c r="AS157" s="27">
        <f t="shared" si="212"/>
        <v>2813.1723166271381</v>
      </c>
      <c r="AT157" s="2">
        <f t="shared" si="225"/>
        <v>3136.5661053440494</v>
      </c>
      <c r="AU157" s="33">
        <f t="shared" si="226"/>
        <v>0.11009424603174603</v>
      </c>
      <c r="AV157" s="33">
        <f t="shared" si="227"/>
        <v>0.11009424603174603</v>
      </c>
      <c r="AW157" s="2">
        <f t="shared" si="228"/>
        <v>1.8227806190385314</v>
      </c>
      <c r="AX157" s="7">
        <v>2.2000000000000002</v>
      </c>
      <c r="AY157" s="3">
        <f t="shared" si="229"/>
        <v>937.3046442522807</v>
      </c>
    </row>
    <row r="158" spans="1:51" ht="20.25" x14ac:dyDescent="0.3">
      <c r="A158" s="7">
        <v>6</v>
      </c>
      <c r="B158" s="7">
        <v>102</v>
      </c>
      <c r="C158" s="37">
        <v>82</v>
      </c>
      <c r="D158" s="37">
        <v>128</v>
      </c>
      <c r="E158" s="7">
        <v>9.75</v>
      </c>
      <c r="F158" s="2">
        <f t="shared" si="213"/>
        <v>12.291666666666666</v>
      </c>
      <c r="G158" s="2">
        <f t="shared" si="190"/>
        <v>8850</v>
      </c>
      <c r="H158" s="2">
        <v>1.4</v>
      </c>
      <c r="I158" s="7">
        <f t="shared" si="191"/>
        <v>12390</v>
      </c>
      <c r="J158" s="7">
        <v>1.2</v>
      </c>
      <c r="K158" s="4">
        <v>1.75</v>
      </c>
      <c r="L158" s="7">
        <f t="shared" si="214"/>
        <v>8.2500000000000004E-2</v>
      </c>
      <c r="M158" s="2">
        <f t="shared" si="215"/>
        <v>1.3333333333333333</v>
      </c>
      <c r="N158" s="2">
        <f t="shared" si="216"/>
        <v>2.4761904761904758</v>
      </c>
      <c r="O158" s="28">
        <f t="shared" si="217"/>
        <v>1.4438095238095237</v>
      </c>
      <c r="P158" s="2">
        <f t="shared" si="218"/>
        <v>7.1580952380952372</v>
      </c>
      <c r="Q158" s="2">
        <f t="shared" si="192"/>
        <v>12.166666666666666</v>
      </c>
      <c r="R158" s="28">
        <f t="shared" si="219"/>
        <v>16.166666666666664</v>
      </c>
      <c r="S158" s="2">
        <f t="shared" si="220"/>
        <v>18.166666666666664</v>
      </c>
      <c r="T158" s="2">
        <f t="shared" si="221"/>
        <v>11.973333333333334</v>
      </c>
      <c r="U158" s="2">
        <f t="shared" si="193"/>
        <v>15.973333333333334</v>
      </c>
      <c r="V158" s="2">
        <f t="shared" si="194"/>
        <v>25.973333333333336</v>
      </c>
      <c r="W158" s="7">
        <f t="shared" si="231"/>
        <v>1</v>
      </c>
      <c r="X158" s="2">
        <f t="shared" si="195"/>
        <v>191.10357369077053</v>
      </c>
      <c r="Y158" s="2">
        <f t="shared" si="196"/>
        <v>223.82487632292353</v>
      </c>
      <c r="Z158" s="2">
        <f t="shared" si="222"/>
        <v>176.19200120565907</v>
      </c>
      <c r="AA158" s="2">
        <f t="shared" si="197"/>
        <v>2348.9814266157209</v>
      </c>
      <c r="AB158" s="2">
        <f t="shared" si="198"/>
        <v>2751.1807714692682</v>
      </c>
      <c r="AC158" s="2">
        <f t="shared" si="199"/>
        <v>2165.6933481528927</v>
      </c>
      <c r="AD158" s="2">
        <f t="shared" si="200"/>
        <v>2348.9814266157209</v>
      </c>
      <c r="AE158" s="2">
        <f t="shared" si="201"/>
        <v>2751.1807714692682</v>
      </c>
      <c r="AF158" s="27">
        <f t="shared" si="223"/>
        <v>1</v>
      </c>
      <c r="AG158" s="28">
        <f t="shared" si="202"/>
        <v>28.166666666666668</v>
      </c>
      <c r="AH158" s="28">
        <f t="shared" si="203"/>
        <v>178.95437742520608</v>
      </c>
      <c r="AI158" s="28">
        <f t="shared" si="204"/>
        <v>205.4269184644377</v>
      </c>
      <c r="AJ158" s="28">
        <f t="shared" si="205"/>
        <v>209.59545978693012</v>
      </c>
      <c r="AK158" s="28">
        <f t="shared" si="206"/>
        <v>240.60070531754104</v>
      </c>
      <c r="AL158" s="28">
        <f t="shared" si="232"/>
        <v>189.39771332758221</v>
      </c>
      <c r="AM158" s="28">
        <f t="shared" si="207"/>
        <v>2199.6475558514912</v>
      </c>
      <c r="AN158" s="28">
        <f t="shared" si="208"/>
        <v>2525.0392061253801</v>
      </c>
      <c r="AO158" s="28">
        <f t="shared" si="209"/>
        <v>2576.2775265476826</v>
      </c>
      <c r="AP158" s="28">
        <f t="shared" si="210"/>
        <v>2957.3836695281084</v>
      </c>
      <c r="AQ158" s="28">
        <f t="shared" si="211"/>
        <v>2328.0135596515311</v>
      </c>
      <c r="AR158" s="28">
        <f t="shared" si="224"/>
        <v>2957.3836695281084</v>
      </c>
      <c r="AS158" s="27">
        <f t="shared" si="212"/>
        <v>2957.3836695281084</v>
      </c>
      <c r="AT158" s="2">
        <f t="shared" si="225"/>
        <v>3540.8890798610555</v>
      </c>
      <c r="AU158" s="33">
        <f t="shared" si="226"/>
        <v>0.11159164186507936</v>
      </c>
      <c r="AV158" s="33">
        <f t="shared" si="227"/>
        <v>0.11159164186507936</v>
      </c>
      <c r="AW158" s="2">
        <f t="shared" si="228"/>
        <v>1.8237784258936842</v>
      </c>
      <c r="AX158" s="7">
        <v>2.2000000000000002</v>
      </c>
      <c r="AY158" s="3">
        <f t="shared" si="229"/>
        <v>944.94060789464595</v>
      </c>
    </row>
    <row r="159" spans="1:51" ht="20.25" x14ac:dyDescent="0.3">
      <c r="A159" s="7">
        <v>6</v>
      </c>
      <c r="B159" s="7">
        <v>108</v>
      </c>
      <c r="C159" s="37">
        <v>87</v>
      </c>
      <c r="D159" s="37">
        <v>136</v>
      </c>
      <c r="E159" s="7">
        <v>10</v>
      </c>
      <c r="F159" s="2">
        <f t="shared" si="213"/>
        <v>13</v>
      </c>
      <c r="G159" s="2">
        <f t="shared" si="190"/>
        <v>9360</v>
      </c>
      <c r="H159" s="2">
        <v>1.4</v>
      </c>
      <c r="I159" s="7">
        <f t="shared" si="191"/>
        <v>13104</v>
      </c>
      <c r="J159" s="7">
        <v>1.2</v>
      </c>
      <c r="K159" s="4">
        <v>1.75</v>
      </c>
      <c r="L159" s="7">
        <f t="shared" si="214"/>
        <v>8.2500000000000004E-2</v>
      </c>
      <c r="M159" s="2">
        <f t="shared" si="215"/>
        <v>1.3333333333333333</v>
      </c>
      <c r="N159" s="2">
        <f t="shared" si="216"/>
        <v>2.4761904761904758</v>
      </c>
      <c r="O159" s="28">
        <f t="shared" si="217"/>
        <v>1.4209523809523807</v>
      </c>
      <c r="P159" s="2">
        <f t="shared" si="218"/>
        <v>7.1352380952380949</v>
      </c>
      <c r="Q159" s="2">
        <f t="shared" si="192"/>
        <v>12.166666666666666</v>
      </c>
      <c r="R159" s="28">
        <f t="shared" si="219"/>
        <v>16.166666666666664</v>
      </c>
      <c r="S159" s="2">
        <f t="shared" si="220"/>
        <v>18.166666666666664</v>
      </c>
      <c r="T159" s="2">
        <f t="shared" si="221"/>
        <v>12.013333333333334</v>
      </c>
      <c r="U159" s="2">
        <f t="shared" si="193"/>
        <v>16.013333333333335</v>
      </c>
      <c r="V159" s="2">
        <f t="shared" si="194"/>
        <v>26.013333333333335</v>
      </c>
      <c r="W159" s="7">
        <f t="shared" si="231"/>
        <v>1</v>
      </c>
      <c r="X159" s="2">
        <f t="shared" si="195"/>
        <v>190.46726878392002</v>
      </c>
      <c r="Y159" s="2">
        <f t="shared" si="196"/>
        <v>223.26578004568057</v>
      </c>
      <c r="Z159" s="2">
        <f t="shared" si="222"/>
        <v>175.92107552466626</v>
      </c>
      <c r="AA159" s="2">
        <f t="shared" si="197"/>
        <v>2476.0744941909602</v>
      </c>
      <c r="AB159" s="2">
        <f t="shared" si="198"/>
        <v>2902.4551405938473</v>
      </c>
      <c r="AC159" s="2">
        <f t="shared" si="199"/>
        <v>2286.9739818206613</v>
      </c>
      <c r="AD159" s="2">
        <f t="shared" si="200"/>
        <v>2476.0744941909602</v>
      </c>
      <c r="AE159" s="2">
        <f t="shared" si="201"/>
        <v>2902.4551405938473</v>
      </c>
      <c r="AF159" s="27">
        <f t="shared" si="223"/>
        <v>1</v>
      </c>
      <c r="AG159" s="28">
        <f t="shared" si="202"/>
        <v>28.166666666666668</v>
      </c>
      <c r="AH159" s="28">
        <f t="shared" si="203"/>
        <v>178.35852489215878</v>
      </c>
      <c r="AI159" s="28">
        <f t="shared" si="204"/>
        <v>204.74292206555501</v>
      </c>
      <c r="AJ159" s="28">
        <f t="shared" si="205"/>
        <v>209.07190743109265</v>
      </c>
      <c r="AK159" s="28">
        <f t="shared" si="206"/>
        <v>239.99970438835484</v>
      </c>
      <c r="AL159" s="28">
        <f t="shared" si="232"/>
        <v>189.10648157976942</v>
      </c>
      <c r="AM159" s="28">
        <f t="shared" si="207"/>
        <v>2318.6608235980643</v>
      </c>
      <c r="AN159" s="28">
        <f t="shared" si="208"/>
        <v>2661.6579868522149</v>
      </c>
      <c r="AO159" s="28">
        <f t="shared" si="209"/>
        <v>2717.9347966042046</v>
      </c>
      <c r="AP159" s="28">
        <f t="shared" si="210"/>
        <v>3119.996157048613</v>
      </c>
      <c r="AQ159" s="28">
        <f t="shared" si="211"/>
        <v>2458.3842605370023</v>
      </c>
      <c r="AR159" s="28">
        <f t="shared" si="224"/>
        <v>3119.996157048613</v>
      </c>
      <c r="AS159" s="27">
        <f t="shared" si="212"/>
        <v>3119.996157048613</v>
      </c>
      <c r="AT159" s="2">
        <f t="shared" si="225"/>
        <v>3969.7164770760623</v>
      </c>
      <c r="AU159" s="33">
        <f t="shared" si="226"/>
        <v>0.11328869047619047</v>
      </c>
      <c r="AV159" s="33">
        <f t="shared" si="227"/>
        <v>0.11328869047619047</v>
      </c>
      <c r="AW159" s="2">
        <f t="shared" si="228"/>
        <v>1.8249105950937776</v>
      </c>
      <c r="AX159" s="7">
        <v>2.2000000000000002</v>
      </c>
      <c r="AY159" s="3">
        <f t="shared" si="229"/>
        <v>950.65583750782093</v>
      </c>
    </row>
    <row r="160" spans="1:51" ht="20.25" x14ac:dyDescent="0.3">
      <c r="A160" s="7">
        <v>6</v>
      </c>
      <c r="B160" s="7">
        <v>114</v>
      </c>
      <c r="C160" s="37">
        <v>92</v>
      </c>
      <c r="D160" s="37">
        <v>143</v>
      </c>
      <c r="E160" s="7">
        <v>10.5</v>
      </c>
      <c r="F160" s="2">
        <f t="shared" si="213"/>
        <v>13.666666666666666</v>
      </c>
      <c r="G160" s="2">
        <f t="shared" si="190"/>
        <v>9840</v>
      </c>
      <c r="H160" s="2">
        <v>1.4</v>
      </c>
      <c r="I160" s="7">
        <f t="shared" si="191"/>
        <v>13776</v>
      </c>
      <c r="J160" s="7">
        <v>1.2</v>
      </c>
      <c r="K160" s="4">
        <v>1.75</v>
      </c>
      <c r="L160" s="7">
        <f t="shared" si="214"/>
        <v>8.2500000000000004E-2</v>
      </c>
      <c r="M160" s="2">
        <f t="shared" si="215"/>
        <v>1.3333333333333333</v>
      </c>
      <c r="N160" s="2">
        <f t="shared" si="216"/>
        <v>2.4761904761904758</v>
      </c>
      <c r="O160" s="28">
        <f t="shared" si="217"/>
        <v>1.4009523809523809</v>
      </c>
      <c r="P160" s="2">
        <f t="shared" si="218"/>
        <v>7.1152380952380954</v>
      </c>
      <c r="Q160" s="2">
        <f t="shared" si="192"/>
        <v>12.166666666666666</v>
      </c>
      <c r="R160" s="28">
        <f t="shared" si="219"/>
        <v>16.166666666666664</v>
      </c>
      <c r="S160" s="2">
        <f t="shared" si="220"/>
        <v>18.166666666666664</v>
      </c>
      <c r="T160" s="2">
        <f t="shared" si="221"/>
        <v>12.048333333333334</v>
      </c>
      <c r="U160" s="2">
        <f t="shared" si="193"/>
        <v>16.048333333333332</v>
      </c>
      <c r="V160" s="2">
        <f t="shared" si="194"/>
        <v>26.048333333333332</v>
      </c>
      <c r="W160" s="7">
        <f t="shared" si="231"/>
        <v>1</v>
      </c>
      <c r="X160" s="2">
        <f t="shared" si="195"/>
        <v>189.91396782328061</v>
      </c>
      <c r="Y160" s="2">
        <f t="shared" si="196"/>
        <v>222.77885706500152</v>
      </c>
      <c r="Z160" s="2">
        <f t="shared" si="222"/>
        <v>175.68469811177883</v>
      </c>
      <c r="AA160" s="2">
        <f t="shared" si="197"/>
        <v>2595.4908935848348</v>
      </c>
      <c r="AB160" s="2">
        <f t="shared" si="198"/>
        <v>3044.6443798883538</v>
      </c>
      <c r="AC160" s="2">
        <f t="shared" si="199"/>
        <v>2401.0242075276437</v>
      </c>
      <c r="AD160" s="2">
        <f t="shared" si="200"/>
        <v>2595.4908935848348</v>
      </c>
      <c r="AE160" s="2">
        <f t="shared" si="201"/>
        <v>3044.6443798883538</v>
      </c>
      <c r="AF160" s="27">
        <f t="shared" si="223"/>
        <v>1</v>
      </c>
      <c r="AG160" s="28">
        <f t="shared" si="202"/>
        <v>28.166666666666668</v>
      </c>
      <c r="AH160" s="28">
        <f t="shared" si="203"/>
        <v>177.8403994221442</v>
      </c>
      <c r="AI160" s="28">
        <f t="shared" si="204"/>
        <v>204.14815081595248</v>
      </c>
      <c r="AJ160" s="28">
        <f t="shared" si="205"/>
        <v>208.61594003509595</v>
      </c>
      <c r="AK160" s="28">
        <f t="shared" si="206"/>
        <v>239.47628619413373</v>
      </c>
      <c r="AL160" s="28">
        <f t="shared" si="232"/>
        <v>188.8523875166064</v>
      </c>
      <c r="AM160" s="28">
        <f t="shared" si="207"/>
        <v>2430.4854587693039</v>
      </c>
      <c r="AN160" s="28">
        <f t="shared" si="208"/>
        <v>2790.0247278180173</v>
      </c>
      <c r="AO160" s="28">
        <f t="shared" si="209"/>
        <v>2851.084513812978</v>
      </c>
      <c r="AP160" s="28">
        <f t="shared" si="210"/>
        <v>3272.8425779864942</v>
      </c>
      <c r="AQ160" s="28">
        <f t="shared" si="211"/>
        <v>2580.9826293936208</v>
      </c>
      <c r="AR160" s="28">
        <f t="shared" si="224"/>
        <v>3272.8425779864942</v>
      </c>
      <c r="AS160" s="27">
        <f t="shared" si="212"/>
        <v>3272.8425779864942</v>
      </c>
      <c r="AT160" s="2">
        <f t="shared" si="225"/>
        <v>4423.0482969890691</v>
      </c>
      <c r="AU160" s="33">
        <f t="shared" si="226"/>
        <v>0.1148859126984127</v>
      </c>
      <c r="AV160" s="33">
        <f t="shared" si="227"/>
        <v>0.1148859126984127</v>
      </c>
      <c r="AW160" s="2">
        <f t="shared" si="228"/>
        <v>1.8259774509203253</v>
      </c>
      <c r="AX160" s="7">
        <v>2.2000000000000002</v>
      </c>
      <c r="AY160" s="3">
        <f t="shared" si="229"/>
        <v>961.20829866667862</v>
      </c>
    </row>
    <row r="161" spans="1:51" ht="20.25" x14ac:dyDescent="0.3">
      <c r="A161" s="7">
        <v>6</v>
      </c>
      <c r="B161" s="7">
        <v>120</v>
      </c>
      <c r="C161" s="37">
        <v>97</v>
      </c>
      <c r="D161" s="37">
        <v>151</v>
      </c>
      <c r="E161" s="7">
        <v>11</v>
      </c>
      <c r="F161" s="2">
        <f t="shared" si="213"/>
        <v>14.416666666666666</v>
      </c>
      <c r="G161" s="3">
        <f t="shared" si="190"/>
        <v>10380</v>
      </c>
      <c r="H161" s="2">
        <v>1.4</v>
      </c>
      <c r="I161" s="7">
        <f t="shared" si="191"/>
        <v>14531.999999999998</v>
      </c>
      <c r="J161" s="7">
        <v>1.2</v>
      </c>
      <c r="K161" s="4">
        <v>1.75</v>
      </c>
      <c r="L161" s="7">
        <f t="shared" si="214"/>
        <v>8.2500000000000004E-2</v>
      </c>
      <c r="M161" s="2">
        <f t="shared" si="215"/>
        <v>1.3333333333333333</v>
      </c>
      <c r="N161" s="2">
        <f t="shared" si="216"/>
        <v>2.4761904761904758</v>
      </c>
      <c r="O161" s="28">
        <f t="shared" si="217"/>
        <v>1.378095238095238</v>
      </c>
      <c r="P161" s="2">
        <f t="shared" si="218"/>
        <v>7.0923809523809513</v>
      </c>
      <c r="Q161" s="2">
        <f t="shared" si="192"/>
        <v>12.166666666666666</v>
      </c>
      <c r="R161" s="28">
        <f t="shared" si="219"/>
        <v>16.166666666666664</v>
      </c>
      <c r="S161" s="2">
        <f t="shared" si="220"/>
        <v>18.166666666666664</v>
      </c>
      <c r="T161" s="2">
        <f t="shared" si="221"/>
        <v>12.088333333333335</v>
      </c>
      <c r="U161" s="2">
        <f t="shared" si="193"/>
        <v>16.088333333333335</v>
      </c>
      <c r="V161" s="2">
        <f t="shared" si="194"/>
        <v>26.088333333333335</v>
      </c>
      <c r="W161" s="7">
        <f t="shared" si="231"/>
        <v>1</v>
      </c>
      <c r="X161" s="2">
        <f t="shared" si="195"/>
        <v>189.28554713835592</v>
      </c>
      <c r="Y161" s="2">
        <f t="shared" si="196"/>
        <v>222.22496785236709</v>
      </c>
      <c r="Z161" s="2">
        <f t="shared" si="222"/>
        <v>175.41532912470396</v>
      </c>
      <c r="AA161" s="2">
        <f t="shared" si="197"/>
        <v>2728.8666379112979</v>
      </c>
      <c r="AB161" s="2">
        <f t="shared" si="198"/>
        <v>3203.7432865382921</v>
      </c>
      <c r="AC161" s="2">
        <f t="shared" si="199"/>
        <v>2528.9043282144821</v>
      </c>
      <c r="AD161" s="2">
        <f t="shared" si="200"/>
        <v>2728.8666379112979</v>
      </c>
      <c r="AE161" s="2">
        <f t="shared" si="201"/>
        <v>3203.7432865382921</v>
      </c>
      <c r="AF161" s="27">
        <f t="shared" si="223"/>
        <v>1</v>
      </c>
      <c r="AG161" s="28">
        <f t="shared" si="202"/>
        <v>28.166666666666668</v>
      </c>
      <c r="AH161" s="28">
        <f t="shared" si="203"/>
        <v>177.2519298804192</v>
      </c>
      <c r="AI161" s="28">
        <f t="shared" si="204"/>
        <v>203.47262956687172</v>
      </c>
      <c r="AJ161" s="28">
        <f t="shared" si="205"/>
        <v>208.0972637105499</v>
      </c>
      <c r="AK161" s="28">
        <f t="shared" si="206"/>
        <v>238.88088260264303</v>
      </c>
      <c r="AL161" s="28">
        <f t="shared" si="232"/>
        <v>188.56282913799535</v>
      </c>
      <c r="AM161" s="28">
        <f t="shared" si="207"/>
        <v>2555.3819891093767</v>
      </c>
      <c r="AN161" s="28">
        <f t="shared" si="208"/>
        <v>2933.3970762557337</v>
      </c>
      <c r="AO161" s="28">
        <f t="shared" si="209"/>
        <v>3000.0688851604277</v>
      </c>
      <c r="AP161" s="28">
        <f t="shared" si="210"/>
        <v>3443.8660575214367</v>
      </c>
      <c r="AQ161" s="28">
        <f t="shared" si="211"/>
        <v>2718.4474534060996</v>
      </c>
      <c r="AR161" s="28">
        <f t="shared" si="224"/>
        <v>3443.8660575214367</v>
      </c>
      <c r="AS161" s="27">
        <f t="shared" si="212"/>
        <v>3443.8660575214367</v>
      </c>
      <c r="AT161" s="2">
        <f t="shared" si="225"/>
        <v>4900.884539600077</v>
      </c>
      <c r="AU161" s="33">
        <f t="shared" si="226"/>
        <v>0.1166827876984127</v>
      </c>
      <c r="AV161" s="33">
        <f t="shared" si="227"/>
        <v>0.1166827876984127</v>
      </c>
      <c r="AW161" s="2">
        <f t="shared" si="228"/>
        <v>1.8271791557191108</v>
      </c>
      <c r="AX161" s="7">
        <v>2.2000000000000002</v>
      </c>
      <c r="AY161" s="3">
        <f t="shared" si="229"/>
        <v>969.60399126293851</v>
      </c>
    </row>
    <row r="162" spans="1:51" ht="20.25" x14ac:dyDescent="0.3">
      <c r="A162" s="7">
        <v>6</v>
      </c>
      <c r="B162" s="7">
        <v>132</v>
      </c>
      <c r="C162" s="37">
        <v>106</v>
      </c>
      <c r="D162" s="37">
        <v>166</v>
      </c>
      <c r="E162" s="7">
        <v>12</v>
      </c>
      <c r="F162" s="2">
        <f t="shared" si="213"/>
        <v>15.833333333333334</v>
      </c>
      <c r="G162" s="3">
        <f t="shared" si="190"/>
        <v>11400</v>
      </c>
      <c r="H162" s="2">
        <v>1.4</v>
      </c>
      <c r="I162" s="7">
        <f t="shared" si="191"/>
        <v>15959.999999999998</v>
      </c>
      <c r="J162" s="7">
        <v>1.2</v>
      </c>
      <c r="K162" s="4">
        <v>1.75</v>
      </c>
      <c r="L162" s="7">
        <f t="shared" si="214"/>
        <v>8.2500000000000004E-2</v>
      </c>
      <c r="M162" s="2">
        <f t="shared" si="215"/>
        <v>1.3333333333333333</v>
      </c>
      <c r="N162" s="2">
        <f t="shared" si="216"/>
        <v>2.4761904761904758</v>
      </c>
      <c r="O162" s="28">
        <f t="shared" si="217"/>
        <v>1.3352380952380951</v>
      </c>
      <c r="P162" s="2">
        <f t="shared" si="218"/>
        <v>7.0495238095238095</v>
      </c>
      <c r="Q162" s="2">
        <f t="shared" si="192"/>
        <v>12.166666666666666</v>
      </c>
      <c r="R162" s="28">
        <f t="shared" si="219"/>
        <v>16.166666666666664</v>
      </c>
      <c r="S162" s="2">
        <f t="shared" si="220"/>
        <v>18.166666666666664</v>
      </c>
      <c r="T162" s="2">
        <f t="shared" si="221"/>
        <v>12.163333333333334</v>
      </c>
      <c r="U162" s="2">
        <f t="shared" si="193"/>
        <v>16.163333333333334</v>
      </c>
      <c r="V162" s="2">
        <f t="shared" si="194"/>
        <v>26.163333333333334</v>
      </c>
      <c r="W162" s="7">
        <f t="shared" si="231"/>
        <v>1</v>
      </c>
      <c r="X162" s="2">
        <f t="shared" si="195"/>
        <v>188.1183986564121</v>
      </c>
      <c r="Y162" s="2">
        <f t="shared" si="196"/>
        <v>221.19381467095269</v>
      </c>
      <c r="Z162" s="2">
        <f t="shared" si="222"/>
        <v>174.91248227729591</v>
      </c>
      <c r="AA162" s="2">
        <f t="shared" si="197"/>
        <v>2978.5413120598582</v>
      </c>
      <c r="AB162" s="2">
        <f t="shared" si="198"/>
        <v>3502.2353989567509</v>
      </c>
      <c r="AC162" s="2">
        <f t="shared" si="199"/>
        <v>2769.4476360571853</v>
      </c>
      <c r="AD162" s="2">
        <f t="shared" si="200"/>
        <v>2978.5413120598582</v>
      </c>
      <c r="AE162" s="2">
        <f t="shared" si="201"/>
        <v>3502.2353989567509</v>
      </c>
      <c r="AF162" s="27">
        <f t="shared" si="223"/>
        <v>1</v>
      </c>
      <c r="AG162" s="28">
        <f t="shared" si="202"/>
        <v>28.166666666666668</v>
      </c>
      <c r="AH162" s="28">
        <f t="shared" si="203"/>
        <v>176.15898155969862</v>
      </c>
      <c r="AI162" s="28">
        <f t="shared" si="204"/>
        <v>202.21800250048238</v>
      </c>
      <c r="AJ162" s="28">
        <f t="shared" si="205"/>
        <v>207.13166494101239</v>
      </c>
      <c r="AK162" s="28">
        <f t="shared" si="206"/>
        <v>237.77244377844025</v>
      </c>
      <c r="AL162" s="28">
        <f t="shared" si="232"/>
        <v>188.02229357224113</v>
      </c>
      <c r="AM162" s="28">
        <f t="shared" si="207"/>
        <v>2789.183874695228</v>
      </c>
      <c r="AN162" s="28">
        <f t="shared" si="208"/>
        <v>3201.7850395909713</v>
      </c>
      <c r="AO162" s="28">
        <f t="shared" si="209"/>
        <v>3279.5846948993631</v>
      </c>
      <c r="AP162" s="28">
        <f t="shared" si="210"/>
        <v>3764.7303598253043</v>
      </c>
      <c r="AQ162" s="28">
        <f t="shared" si="211"/>
        <v>2977.0196482271513</v>
      </c>
      <c r="AR162" s="28">
        <f t="shared" si="224"/>
        <v>3764.7303598253043</v>
      </c>
      <c r="AS162" s="27">
        <f t="shared" si="212"/>
        <v>3764.7303598253043</v>
      </c>
      <c r="AT162" s="2">
        <f t="shared" si="225"/>
        <v>5930.0702929160934</v>
      </c>
      <c r="AU162" s="33">
        <f t="shared" si="226"/>
        <v>0.12007688492063492</v>
      </c>
      <c r="AV162" s="33">
        <f t="shared" si="227"/>
        <v>0.12007688492063492</v>
      </c>
      <c r="AW162" s="2">
        <f t="shared" si="228"/>
        <v>1.8294533634953534</v>
      </c>
      <c r="AX162" s="7">
        <v>2.2000000000000002</v>
      </c>
      <c r="AY162" s="3">
        <f t="shared" si="229"/>
        <v>988.67004381137372</v>
      </c>
    </row>
    <row r="163" spans="1:51" ht="20.25" x14ac:dyDescent="0.3">
      <c r="A163" s="7">
        <v>6</v>
      </c>
      <c r="B163" s="7">
        <v>144</v>
      </c>
      <c r="C163" s="37">
        <v>116</v>
      </c>
      <c r="D163" s="37">
        <v>180</v>
      </c>
      <c r="E163" s="7">
        <v>13</v>
      </c>
      <c r="F163" s="2">
        <f t="shared" si="213"/>
        <v>17.166666666666668</v>
      </c>
      <c r="G163" s="3">
        <f t="shared" si="190"/>
        <v>12360</v>
      </c>
      <c r="H163" s="2">
        <v>1.4</v>
      </c>
      <c r="I163" s="7">
        <f t="shared" si="191"/>
        <v>17304</v>
      </c>
      <c r="J163" s="7">
        <v>1.2</v>
      </c>
      <c r="K163" s="4">
        <v>1.75</v>
      </c>
      <c r="L163" s="7">
        <f t="shared" si="214"/>
        <v>8.2500000000000004E-2</v>
      </c>
      <c r="M163" s="2">
        <f t="shared" si="215"/>
        <v>1.3333333333333333</v>
      </c>
      <c r="N163" s="2">
        <f t="shared" si="216"/>
        <v>2.4761904761904758</v>
      </c>
      <c r="O163" s="28">
        <f t="shared" si="217"/>
        <v>1.2952380952380953</v>
      </c>
      <c r="P163" s="2">
        <f t="shared" si="218"/>
        <v>7.0095238095238086</v>
      </c>
      <c r="Q163" s="2">
        <f t="shared" si="192"/>
        <v>12.166666666666666</v>
      </c>
      <c r="R163" s="28">
        <f t="shared" si="219"/>
        <v>16.166666666666664</v>
      </c>
      <c r="S163" s="2">
        <f t="shared" si="220"/>
        <v>18.166666666666664</v>
      </c>
      <c r="T163" s="2">
        <f t="shared" si="221"/>
        <v>12.233333333333334</v>
      </c>
      <c r="U163" s="2">
        <f t="shared" si="193"/>
        <v>16.233333333333334</v>
      </c>
      <c r="V163" s="2">
        <f t="shared" si="194"/>
        <v>26.233333333333334</v>
      </c>
      <c r="W163" s="7">
        <f t="shared" si="231"/>
        <v>1</v>
      </c>
      <c r="X163" s="2">
        <f t="shared" si="195"/>
        <v>187.04197185211109</v>
      </c>
      <c r="Y163" s="2">
        <f t="shared" si="196"/>
        <v>220.24000150707386</v>
      </c>
      <c r="Z163" s="2">
        <f t="shared" si="222"/>
        <v>174.44575265495496</v>
      </c>
      <c r="AA163" s="2">
        <f t="shared" si="197"/>
        <v>3210.8871834612405</v>
      </c>
      <c r="AB163" s="2">
        <f t="shared" si="198"/>
        <v>3780.7866925381013</v>
      </c>
      <c r="AC163" s="2">
        <f t="shared" si="199"/>
        <v>2994.6520872433935</v>
      </c>
      <c r="AD163" s="2">
        <f t="shared" si="200"/>
        <v>3210.8871834612405</v>
      </c>
      <c r="AE163" s="2">
        <f t="shared" si="201"/>
        <v>3780.7866925381013</v>
      </c>
      <c r="AF163" s="27">
        <f t="shared" si="223"/>
        <v>1</v>
      </c>
      <c r="AG163" s="28">
        <f t="shared" si="202"/>
        <v>28.166666666666668</v>
      </c>
      <c r="AH163" s="28">
        <f t="shared" si="203"/>
        <v>175.15098738728616</v>
      </c>
      <c r="AI163" s="28">
        <f t="shared" si="204"/>
        <v>201.06089676410363</v>
      </c>
      <c r="AJ163" s="28">
        <f t="shared" si="205"/>
        <v>206.23848938377191</v>
      </c>
      <c r="AK163" s="28">
        <f t="shared" si="206"/>
        <v>236.74714165947776</v>
      </c>
      <c r="AL163" s="28">
        <f t="shared" si="232"/>
        <v>187.52058224250581</v>
      </c>
      <c r="AM163" s="28">
        <f t="shared" si="207"/>
        <v>2831.6076294277927</v>
      </c>
      <c r="AN163" s="28">
        <f t="shared" si="208"/>
        <v>3451.5453944504461</v>
      </c>
      <c r="AO163" s="28">
        <f t="shared" si="209"/>
        <v>3334.188911704312</v>
      </c>
      <c r="AP163" s="28">
        <f t="shared" si="210"/>
        <v>4064.1592651543683</v>
      </c>
      <c r="AQ163" s="28">
        <f t="shared" si="211"/>
        <v>3219.1033284963501</v>
      </c>
      <c r="AR163" s="28">
        <f t="shared" si="224"/>
        <v>4064.1592651543683</v>
      </c>
      <c r="AS163" s="27">
        <f t="shared" si="212"/>
        <v>4064.1592651543683</v>
      </c>
      <c r="AT163" s="2">
        <f t="shared" si="225"/>
        <v>7057.2737370241111</v>
      </c>
      <c r="AU163" s="33">
        <f t="shared" si="226"/>
        <v>0.12327132936507937</v>
      </c>
      <c r="AV163" s="33">
        <f t="shared" si="227"/>
        <v>0.12327132936507937</v>
      </c>
      <c r="AW163" s="2">
        <f t="shared" si="228"/>
        <v>1.8315989718932781</v>
      </c>
      <c r="AX163" s="7">
        <v>2.2000000000000002</v>
      </c>
      <c r="AY163" s="3">
        <f t="shared" si="229"/>
        <v>1009.8596758448734</v>
      </c>
    </row>
    <row r="164" spans="1:51" ht="20.25" x14ac:dyDescent="0.3">
      <c r="A164" s="7"/>
      <c r="B164" s="7"/>
      <c r="C164" s="7"/>
      <c r="D164" s="2"/>
      <c r="E164" s="2"/>
      <c r="F164" s="2"/>
      <c r="G164" s="7"/>
      <c r="H164" s="7"/>
      <c r="I164" s="7"/>
      <c r="J164" s="7"/>
      <c r="K164" s="2"/>
      <c r="L164" s="2"/>
      <c r="M164" s="2"/>
      <c r="N164" s="28"/>
      <c r="O164" s="2"/>
      <c r="P164" s="2"/>
      <c r="Q164" s="28"/>
      <c r="R164" s="2"/>
      <c r="S164" s="2"/>
      <c r="T164" s="2"/>
      <c r="U164" s="7"/>
      <c r="V164" s="2"/>
      <c r="W164" s="2"/>
      <c r="X164" s="2"/>
      <c r="Y164" s="2"/>
      <c r="Z164" s="2"/>
      <c r="AA164" s="2"/>
      <c r="AB164" s="2"/>
      <c r="AC164" s="2"/>
      <c r="AD164" s="27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7"/>
      <c r="AR164" s="2"/>
      <c r="AS164" s="5"/>
      <c r="AT164" s="7"/>
      <c r="AU164" s="3"/>
    </row>
    <row r="165" spans="1:51" ht="18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</row>
    <row r="166" spans="1:51" ht="131.25" x14ac:dyDescent="0.2">
      <c r="A166" s="7" t="s">
        <v>10</v>
      </c>
      <c r="B166" s="7" t="s">
        <v>82</v>
      </c>
      <c r="C166" s="36" t="s">
        <v>83</v>
      </c>
      <c r="D166" s="36" t="s">
        <v>84</v>
      </c>
      <c r="E166" s="7" t="s">
        <v>12</v>
      </c>
      <c r="F166" s="7" t="s">
        <v>13</v>
      </c>
      <c r="G166" s="7" t="s">
        <v>47</v>
      </c>
      <c r="H166" s="7" t="s">
        <v>14</v>
      </c>
      <c r="I166" s="7" t="s">
        <v>15</v>
      </c>
      <c r="J166" s="7" t="s">
        <v>16</v>
      </c>
      <c r="K166" s="7" t="s">
        <v>17</v>
      </c>
      <c r="L166" s="7" t="s">
        <v>18</v>
      </c>
      <c r="M166" s="7" t="s">
        <v>98</v>
      </c>
      <c r="N166" s="7" t="s">
        <v>99</v>
      </c>
      <c r="O166" s="26" t="s">
        <v>100</v>
      </c>
      <c r="P166" s="7" t="s">
        <v>27</v>
      </c>
      <c r="Q166" s="7" t="s">
        <v>28</v>
      </c>
      <c r="R166" s="26" t="s">
        <v>101</v>
      </c>
      <c r="S166" s="7" t="s">
        <v>65</v>
      </c>
      <c r="T166" s="7" t="s">
        <v>30</v>
      </c>
      <c r="U166" s="7" t="s">
        <v>31</v>
      </c>
      <c r="V166" s="7" t="s">
        <v>32</v>
      </c>
      <c r="W166" s="7" t="s">
        <v>33</v>
      </c>
      <c r="X166" s="7" t="s">
        <v>34</v>
      </c>
      <c r="Y166" s="7" t="s">
        <v>35</v>
      </c>
      <c r="Z166" s="7" t="s">
        <v>66</v>
      </c>
      <c r="AA166" s="7" t="s">
        <v>37</v>
      </c>
      <c r="AB166" s="7" t="s">
        <v>38</v>
      </c>
      <c r="AC166" s="7" t="s">
        <v>39</v>
      </c>
      <c r="AD166" s="7" t="s">
        <v>40</v>
      </c>
      <c r="AE166" s="7" t="s">
        <v>41</v>
      </c>
      <c r="AF166" s="26" t="s">
        <v>67</v>
      </c>
      <c r="AG166" s="26" t="s">
        <v>68</v>
      </c>
      <c r="AH166" s="26" t="s">
        <v>69</v>
      </c>
      <c r="AI166" s="7" t="s">
        <v>70</v>
      </c>
      <c r="AJ166" s="26" t="s">
        <v>71</v>
      </c>
      <c r="AK166" s="26" t="s">
        <v>72</v>
      </c>
      <c r="AL166" s="26" t="s">
        <v>73</v>
      </c>
      <c r="AM166" s="26" t="s">
        <v>74</v>
      </c>
      <c r="AN166" s="26" t="s">
        <v>75</v>
      </c>
      <c r="AO166" s="26" t="s">
        <v>76</v>
      </c>
      <c r="AP166" s="26" t="s">
        <v>77</v>
      </c>
      <c r="AQ166" s="26" t="s">
        <v>78</v>
      </c>
      <c r="AR166" s="26" t="s">
        <v>79</v>
      </c>
      <c r="AS166" s="26" t="s">
        <v>80</v>
      </c>
      <c r="AT166" s="7" t="s">
        <v>21</v>
      </c>
      <c r="AU166" s="26" t="s">
        <v>90</v>
      </c>
      <c r="AV166" s="26" t="s">
        <v>89</v>
      </c>
      <c r="AW166" s="7" t="s">
        <v>22</v>
      </c>
      <c r="AX166" s="7" t="s">
        <v>23</v>
      </c>
      <c r="AY166" s="7" t="s">
        <v>24</v>
      </c>
    </row>
    <row r="167" spans="1:51" ht="20.25" x14ac:dyDescent="0.3">
      <c r="A167" s="7">
        <v>7</v>
      </c>
      <c r="B167" s="7">
        <v>18</v>
      </c>
      <c r="C167" s="27">
        <v>14</v>
      </c>
      <c r="D167" s="27">
        <v>23</v>
      </c>
      <c r="E167" s="7">
        <v>2.75</v>
      </c>
      <c r="F167" s="2">
        <f>($D167+2*$E167)/12</f>
        <v>2.375</v>
      </c>
      <c r="G167" s="2">
        <f t="shared" ref="G167:G189" si="233">$B$4*$A167*$F167</f>
        <v>1995</v>
      </c>
      <c r="H167" s="2">
        <v>1.4</v>
      </c>
      <c r="I167" s="7">
        <f t="shared" ref="I167:I189" si="234">$G167*$H167</f>
        <v>2793</v>
      </c>
      <c r="J167" s="7">
        <v>1.2</v>
      </c>
      <c r="K167" s="7">
        <v>1.1499999999999999</v>
      </c>
      <c r="L167" s="7">
        <f>0.33*(1-0.125*$A167)</f>
        <v>4.1250000000000002E-2</v>
      </c>
      <c r="M167" s="2">
        <f>($L$7-$C$7)/$K167</f>
        <v>2.0289855072463765</v>
      </c>
      <c r="N167" s="2">
        <f>($E$7-$C$7)/$K167</f>
        <v>3.7681159420289854</v>
      </c>
      <c r="O167" s="28">
        <f>($F$7-$B$7-0.06*($D167/12))/$K167</f>
        <v>2.6536231884057968</v>
      </c>
      <c r="P167" s="2">
        <f>($G$7-$B$7-0.06*$D167/12)/$K167</f>
        <v>11.34927536231884</v>
      </c>
      <c r="Q167" s="2">
        <f t="shared" ref="Q167:Q189" si="235">$C$7+$K167*$A167</f>
        <v>9.716666666666665</v>
      </c>
      <c r="R167" s="28">
        <f>IF($A167&lt;$M167,$Q167,$Q167+$L$7)</f>
        <v>13.716666666666665</v>
      </c>
      <c r="S167" s="2">
        <f>IF($A167&lt;$N167,$Q167,$Q167+$E$7)</f>
        <v>15.716666666666665</v>
      </c>
      <c r="T167" s="2">
        <f>$B$7+$K167*$A167+0.06*$D167/12</f>
        <v>8.9983333333333331</v>
      </c>
      <c r="U167" s="2">
        <f t="shared" ref="U167:U189" si="236">$T167+$F$7</f>
        <v>12.998333333333333</v>
      </c>
      <c r="V167" s="2">
        <f t="shared" ref="V167:V189" si="237">$T167+$G$7</f>
        <v>22.998333333333335</v>
      </c>
      <c r="W167" s="7">
        <f>IF($A167&lt;$N167,0.5,1)</f>
        <v>1</v>
      </c>
      <c r="X167" s="2">
        <f t="shared" ref="X167:X189" si="238">($W167*$H$7*(1+$L167)*$J167)/($S167*$T167)</f>
        <v>282.72467879739725</v>
      </c>
      <c r="Y167" s="2">
        <f t="shared" ref="Y167:Y189" si="239">($W167*$I$7*(1+$L167)*$J167)/($S167*$U167)</f>
        <v>305.81455571770971</v>
      </c>
      <c r="Z167" s="2">
        <f>(2*$W167*$H$7*(1+$L167)*$J167)/($S167*$V167)</f>
        <v>221.23784923938652</v>
      </c>
      <c r="AA167" s="2">
        <f t="shared" ref="AA167:AA189" si="240">IF($S167&gt;$F167,$F167*$X167,$S167*$X167)</f>
        <v>671.47111214381846</v>
      </c>
      <c r="AB167" s="2">
        <f t="shared" ref="AB167:AB189" si="241">IF($S167&gt;$F167,$F167*$Y167,$S167*$Y167)</f>
        <v>726.30956982956059</v>
      </c>
      <c r="AC167" s="2">
        <f t="shared" ref="AC167:AC189" si="242">IF($S167&gt;$F167,$F167*$Z167,$S167*$Z167)</f>
        <v>525.43989194354299</v>
      </c>
      <c r="AD167" s="2">
        <f t="shared" ref="AD167:AD189" si="243">IF($AA167&gt;$AC167,$AA167,$AC167)</f>
        <v>671.47111214381846</v>
      </c>
      <c r="AE167" s="2">
        <f t="shared" ref="AE167:AE189" si="244">IF($AD167&gt;$AB167,$AD167,$AB167)</f>
        <v>726.30956982956059</v>
      </c>
      <c r="AF167" s="27">
        <f>IF($A167&lt;$M167,0.5,1)</f>
        <v>1</v>
      </c>
      <c r="AG167" s="28">
        <f t="shared" ref="AG167:AG189" si="245">2*$E$7+$L$7+$C$7+$K167*$A167</f>
        <v>25.716666666666669</v>
      </c>
      <c r="AH167" s="28">
        <f t="shared" ref="AH167:AH189" si="246">($AF167*$H$7*(1+$L167))/($R167*$T167)</f>
        <v>269.95683688329848</v>
      </c>
      <c r="AI167" s="28">
        <f t="shared" ref="AI167:AI189" si="247">($AF167*2*$H$7*(1+$L167))/($AG167*$T167)</f>
        <v>287.97728678542398</v>
      </c>
      <c r="AJ167" s="28">
        <f t="shared" ref="AJ167:AJ189" si="248">($AF167*$I$7*(1+$L167))/($R167*$U167)</f>
        <v>292.00397533596623</v>
      </c>
      <c r="AK167" s="28">
        <f t="shared" ref="AK167:AK189" si="249">($AF167*2*$I$7*(1+$L167))/($AG167*$U167)</f>
        <v>311.49613960012988</v>
      </c>
      <c r="AL167" s="28">
        <f>($AF167*4*$H$7*(1+$L167))/($AG167*$V167)</f>
        <v>225.34812252402406</v>
      </c>
      <c r="AM167" s="28">
        <f t="shared" ref="AM167:AM189" si="250" xml:space="preserve"> IF($R167&gt;$F167,$F167*$AH167,$R167*$AH167)</f>
        <v>641.1474875978339</v>
      </c>
      <c r="AN167" s="28">
        <f t="shared" ref="AN167:AN189" si="251" xml:space="preserve"> IF($AG167&gt;$F167,$F167*$AI167,$AG167*$AI167)</f>
        <v>683.94605611538191</v>
      </c>
      <c r="AO167" s="28">
        <f t="shared" ref="AO167:AO189" si="252" xml:space="preserve"> IF($R167&gt;$F167,$F167*$AJ167,$R167*$AJ167)</f>
        <v>693.50944142291985</v>
      </c>
      <c r="AP167" s="28">
        <f t="shared" ref="AP167:AP189" si="253" xml:space="preserve"> IF($AG167&gt;$F167,$F167*$AK167,$AG167*$AK167)</f>
        <v>739.80333155030849</v>
      </c>
      <c r="AQ167" s="28">
        <f t="shared" ref="AQ167:AQ189" si="254" xml:space="preserve"> IF($AG167&gt;$F167,$F167*$AL167,$AG167*$AL167)</f>
        <v>535.2017909945572</v>
      </c>
      <c r="AR167" s="28">
        <f>MAX($AM167,$AN167,$AO167,$AP167,$AQ167)</f>
        <v>739.80333155030849</v>
      </c>
      <c r="AS167" s="27">
        <f t="shared" ref="AS167:AS189" si="255">IF($AR167&gt;$AE167,$AR167,$AE167)</f>
        <v>739.80333155030849</v>
      </c>
      <c r="AT167" s="2">
        <f>PI()*($B167/(2*12))^2*62.4</f>
        <v>110.26990214100174</v>
      </c>
      <c r="AU167" s="33">
        <f>0.23*($N$7/$H167)*(1+0.35*$N$7*($F167/$A167))</f>
        <v>8.702008928571428E-2</v>
      </c>
      <c r="AV167" s="33">
        <f>IF(AU167&gt;0.33,0.33,AU167)</f>
        <v>8.702008928571428E-2</v>
      </c>
      <c r="AW167" s="2">
        <f>$Q$7/($P$7-$O$7*AV167)</f>
        <v>1.8075417768612223</v>
      </c>
      <c r="AX167" s="7">
        <v>2.4</v>
      </c>
      <c r="AY167" s="3">
        <f>(12/$D167)*(($I167+$AT167)/$AW167+$AS167/$AX167)</f>
        <v>998.84313456419864</v>
      </c>
    </row>
    <row r="168" spans="1:51" ht="20.25" x14ac:dyDescent="0.3">
      <c r="A168" s="7">
        <v>7</v>
      </c>
      <c r="B168" s="7">
        <v>24</v>
      </c>
      <c r="C168" s="27">
        <v>19</v>
      </c>
      <c r="D168" s="27">
        <v>30</v>
      </c>
      <c r="E168" s="7">
        <v>3.25</v>
      </c>
      <c r="F168" s="2">
        <f t="shared" ref="F168:F189" si="256">($D168+2*$E168)/12</f>
        <v>3.0416666666666665</v>
      </c>
      <c r="G168" s="2">
        <f t="shared" si="233"/>
        <v>2555</v>
      </c>
      <c r="H168" s="2">
        <v>1.4</v>
      </c>
      <c r="I168" s="7">
        <f t="shared" si="234"/>
        <v>3577</v>
      </c>
      <c r="J168" s="7">
        <v>1.2</v>
      </c>
      <c r="K168" s="7">
        <f>(1.75-1.15)*(($D168-24)/(96-24))+1.15</f>
        <v>1.2</v>
      </c>
      <c r="L168" s="7">
        <f t="shared" ref="L168:L189" si="257">0.33*(1-0.125*$A168)</f>
        <v>4.1250000000000002E-2</v>
      </c>
      <c r="M168" s="2">
        <f t="shared" ref="M168:M189" si="258">($L$7-$C$7)/$K168</f>
        <v>1.9444444444444442</v>
      </c>
      <c r="N168" s="2">
        <f t="shared" ref="N168:N189" si="259">($E$7-$C$7)/$K168</f>
        <v>3.6111111111111112</v>
      </c>
      <c r="O168" s="28">
        <f t="shared" ref="O168:O189" si="260">($F$7-$B$7-0.06*($D168/12))/$K168</f>
        <v>2.5138888888888888</v>
      </c>
      <c r="P168" s="2">
        <f t="shared" ref="P168:P189" si="261">($G$7-$B$7-0.06*$D168/12)/$K168</f>
        <v>10.847222222222221</v>
      </c>
      <c r="Q168" s="2">
        <f t="shared" si="235"/>
        <v>10.066666666666666</v>
      </c>
      <c r="R168" s="28">
        <f t="shared" ref="R168:R189" si="262">IF($A168&lt;$M168,$Q168,$Q168+$L$7)</f>
        <v>14.066666666666666</v>
      </c>
      <c r="S168" s="2">
        <f t="shared" ref="S168:S189" si="263">IF($A168&lt;$N168,$Q168,$Q168+$E$7)</f>
        <v>16.066666666666666</v>
      </c>
      <c r="T168" s="2">
        <f t="shared" ref="T168:T189" si="264">$B$7+$K168*$A168+0.06*$D168/12</f>
        <v>9.3833333333333346</v>
      </c>
      <c r="U168" s="2">
        <f t="shared" si="236"/>
        <v>13.383333333333335</v>
      </c>
      <c r="V168" s="2">
        <f t="shared" si="237"/>
        <v>23.383333333333333</v>
      </c>
      <c r="W168" s="7">
        <f>IF($A168&lt;$N168,0.5,1)</f>
        <v>1</v>
      </c>
      <c r="X168" s="2">
        <f t="shared" si="238"/>
        <v>265.21819240435423</v>
      </c>
      <c r="Y168" s="2">
        <f t="shared" si="239"/>
        <v>290.54686006314495</v>
      </c>
      <c r="Z168" s="2">
        <f t="shared" ref="Z168:Z189" si="265">(2*$W168*$H$7*(1+$L168)*$J168)/($S168*$V168)</f>
        <v>212.85508527961719</v>
      </c>
      <c r="AA168" s="2">
        <f t="shared" si="240"/>
        <v>806.7053352299107</v>
      </c>
      <c r="AB168" s="2">
        <f t="shared" si="241"/>
        <v>883.74669935873249</v>
      </c>
      <c r="AC168" s="2">
        <f t="shared" si="242"/>
        <v>647.43421772550221</v>
      </c>
      <c r="AD168" s="2">
        <f t="shared" si="243"/>
        <v>806.7053352299107</v>
      </c>
      <c r="AE168" s="2">
        <f t="shared" si="244"/>
        <v>883.74669935873249</v>
      </c>
      <c r="AF168" s="27">
        <f t="shared" ref="AF168:AF189" si="266">IF($A168&lt;$M168,0.5,1)</f>
        <v>1</v>
      </c>
      <c r="AG168" s="28">
        <f t="shared" si="245"/>
        <v>26.06666666666667</v>
      </c>
      <c r="AH168" s="28">
        <f t="shared" si="246"/>
        <v>252.43911678297539</v>
      </c>
      <c r="AI168" s="28">
        <f t="shared" si="247"/>
        <v>272.45347131052586</v>
      </c>
      <c r="AJ168" s="28">
        <f t="shared" si="248"/>
        <v>276.54736680575803</v>
      </c>
      <c r="AK168" s="28">
        <f t="shared" si="249"/>
        <v>298.47311711516591</v>
      </c>
      <c r="AL168" s="28">
        <f>($AF168*4*$H$7*(1+$L168))/($AG168*$V168)</f>
        <v>218.66187362484118</v>
      </c>
      <c r="AM168" s="28">
        <f t="shared" si="250"/>
        <v>767.83564688155013</v>
      </c>
      <c r="AN168" s="28">
        <f t="shared" si="251"/>
        <v>828.71264190284944</v>
      </c>
      <c r="AO168" s="28">
        <f t="shared" si="252"/>
        <v>841.16490736751393</v>
      </c>
      <c r="AP168" s="28">
        <f t="shared" si="253"/>
        <v>907.85573122529627</v>
      </c>
      <c r="AQ168" s="28">
        <f t="shared" si="254"/>
        <v>665.0965322755585</v>
      </c>
      <c r="AR168" s="28">
        <f t="shared" ref="AR168:AR189" si="267">MAX($AM168,$AN168,$AO168,$AP168,$AQ168)</f>
        <v>907.85573122529627</v>
      </c>
      <c r="AS168" s="27">
        <f t="shared" si="255"/>
        <v>907.85573122529627</v>
      </c>
      <c r="AT168" s="2">
        <f t="shared" ref="AT168:AT189" si="268">PI()*($B168/(2*12))^2*62.4</f>
        <v>196.03538158400309</v>
      </c>
      <c r="AU168" s="33">
        <f t="shared" ref="AU168:AU189" si="269">0.23*($N$7/$H168)*(1+0.35*$N$7*($F168/$A168))</f>
        <v>8.8389136904761897E-2</v>
      </c>
      <c r="AV168" s="33">
        <f t="shared" ref="AV168:AV189" si="270">IF(AU168&gt;0.33,0.33,AU168)</f>
        <v>8.8389136904761897E-2</v>
      </c>
      <c r="AW168" s="2">
        <f t="shared" ref="AW168:AW189" si="271">$Q$7/($P$7-$O$7*AV168)</f>
        <v>1.8084388216058507</v>
      </c>
      <c r="AX168" s="7">
        <v>2.2000000000000002</v>
      </c>
      <c r="AY168" s="3">
        <f t="shared" ref="AY168:AY189" si="272">(12/$D168)*(($I168+$AT168)/$AW168+$AS168/$AX168)</f>
        <v>999.6044674218773</v>
      </c>
    </row>
    <row r="169" spans="1:51" ht="20.25" x14ac:dyDescent="0.3">
      <c r="A169" s="7">
        <v>7</v>
      </c>
      <c r="B169" s="7">
        <v>27</v>
      </c>
      <c r="C169" s="27">
        <v>22</v>
      </c>
      <c r="D169" s="27">
        <v>34</v>
      </c>
      <c r="E169" s="7">
        <v>3.5</v>
      </c>
      <c r="F169" s="2">
        <f t="shared" si="256"/>
        <v>3.4166666666666665</v>
      </c>
      <c r="G169" s="2">
        <f t="shared" si="233"/>
        <v>2870</v>
      </c>
      <c r="H169" s="2">
        <v>1.4</v>
      </c>
      <c r="I169" s="7">
        <f t="shared" si="234"/>
        <v>4017.9999999999995</v>
      </c>
      <c r="J169" s="7">
        <v>1.2</v>
      </c>
      <c r="K169" s="4">
        <f t="shared" ref="K169:K179" si="273">(1.75-1.15)*(($D169-24)/(96-24))+1.15</f>
        <v>1.2333333333333332</v>
      </c>
      <c r="L169" s="7">
        <f t="shared" si="257"/>
        <v>4.1250000000000002E-2</v>
      </c>
      <c r="M169" s="2">
        <f t="shared" si="258"/>
        <v>1.8918918918918919</v>
      </c>
      <c r="N169" s="2">
        <f t="shared" si="259"/>
        <v>3.5135135135135136</v>
      </c>
      <c r="O169" s="28">
        <f t="shared" si="260"/>
        <v>2.42972972972973</v>
      </c>
      <c r="P169" s="2">
        <f t="shared" si="261"/>
        <v>10.53783783783784</v>
      </c>
      <c r="Q169" s="2">
        <f t="shared" si="235"/>
        <v>10.299999999999999</v>
      </c>
      <c r="R169" s="28">
        <f t="shared" si="262"/>
        <v>14.299999999999999</v>
      </c>
      <c r="S169" s="2">
        <f t="shared" si="263"/>
        <v>16.299999999999997</v>
      </c>
      <c r="T169" s="2">
        <f t="shared" si="264"/>
        <v>9.6366666666666667</v>
      </c>
      <c r="U169" s="2">
        <f t="shared" si="236"/>
        <v>13.636666666666667</v>
      </c>
      <c r="V169" s="2">
        <f t="shared" si="237"/>
        <v>23.636666666666667</v>
      </c>
      <c r="W169" s="7">
        <f t="shared" ref="W169:W189" si="274">IF($A169&lt;$N169,0.5,1)</f>
        <v>1</v>
      </c>
      <c r="X169" s="2">
        <f t="shared" si="238"/>
        <v>254.54923572839769</v>
      </c>
      <c r="Y169" s="2">
        <f t="shared" si="239"/>
        <v>281.06737369026433</v>
      </c>
      <c r="Z169" s="2">
        <f t="shared" si="265"/>
        <v>207.55939655642297</v>
      </c>
      <c r="AA169" s="2">
        <f t="shared" si="240"/>
        <v>869.70988873869203</v>
      </c>
      <c r="AB169" s="2">
        <f t="shared" si="241"/>
        <v>960.31352677506982</v>
      </c>
      <c r="AC169" s="2">
        <f t="shared" si="242"/>
        <v>709.1612715677785</v>
      </c>
      <c r="AD169" s="2">
        <f t="shared" si="243"/>
        <v>869.70988873869203</v>
      </c>
      <c r="AE169" s="2">
        <f t="shared" si="244"/>
        <v>960.31352677506982</v>
      </c>
      <c r="AF169" s="27">
        <f t="shared" si="266"/>
        <v>1</v>
      </c>
      <c r="AG169" s="28">
        <f t="shared" si="245"/>
        <v>26.3</v>
      </c>
      <c r="AH169" s="28">
        <f t="shared" si="246"/>
        <v>241.79210619888588</v>
      </c>
      <c r="AI169" s="28">
        <f t="shared" si="247"/>
        <v>262.93742347103176</v>
      </c>
      <c r="AJ169" s="28">
        <f t="shared" si="248"/>
        <v>266.98124657058906</v>
      </c>
      <c r="AK169" s="28">
        <f t="shared" si="249"/>
        <v>290.32941642276978</v>
      </c>
      <c r="AL169" s="28">
        <f t="shared" ref="AL169:AL189" si="275">($AF169*4*$H$7*(1+$L169))/($AG169*$V169)</f>
        <v>214.39912318565865</v>
      </c>
      <c r="AM169" s="28">
        <f t="shared" si="250"/>
        <v>826.12302951286006</v>
      </c>
      <c r="AN169" s="28">
        <f t="shared" si="251"/>
        <v>898.36953019269185</v>
      </c>
      <c r="AO169" s="28">
        <f t="shared" si="252"/>
        <v>912.18592578284597</v>
      </c>
      <c r="AP169" s="28">
        <f t="shared" si="253"/>
        <v>991.95883944446336</v>
      </c>
      <c r="AQ169" s="28">
        <f t="shared" si="254"/>
        <v>732.53033755100034</v>
      </c>
      <c r="AR169" s="28">
        <f t="shared" si="267"/>
        <v>991.95883944446336</v>
      </c>
      <c r="AS169" s="27">
        <f t="shared" si="255"/>
        <v>991.95883944446336</v>
      </c>
      <c r="AT169" s="2">
        <f t="shared" si="268"/>
        <v>248.1072798172539</v>
      </c>
      <c r="AU169" s="33">
        <f t="shared" si="269"/>
        <v>8.9159226190476198E-2</v>
      </c>
      <c r="AV169" s="33">
        <f t="shared" si="270"/>
        <v>8.9159226190476198E-2</v>
      </c>
      <c r="AW169" s="2">
        <f t="shared" si="271"/>
        <v>1.8089438006592511</v>
      </c>
      <c r="AX169" s="7">
        <v>2.2000000000000002</v>
      </c>
      <c r="AY169" s="3">
        <f t="shared" si="272"/>
        <v>991.49361375640535</v>
      </c>
    </row>
    <row r="170" spans="1:51" ht="20.25" x14ac:dyDescent="0.3">
      <c r="A170" s="7">
        <v>7</v>
      </c>
      <c r="B170" s="7">
        <v>30</v>
      </c>
      <c r="C170" s="37">
        <v>24</v>
      </c>
      <c r="D170" s="37">
        <v>38</v>
      </c>
      <c r="E170" s="7">
        <v>3.75</v>
      </c>
      <c r="F170" s="2">
        <f t="shared" si="256"/>
        <v>3.7916666666666665</v>
      </c>
      <c r="G170" s="2">
        <f t="shared" si="233"/>
        <v>3185</v>
      </c>
      <c r="H170" s="2">
        <v>1.4</v>
      </c>
      <c r="I170" s="7">
        <f t="shared" si="234"/>
        <v>4459</v>
      </c>
      <c r="J170" s="7">
        <v>1.2</v>
      </c>
      <c r="K170" s="4">
        <f t="shared" si="273"/>
        <v>1.2666666666666666</v>
      </c>
      <c r="L170" s="7">
        <f t="shared" si="257"/>
        <v>4.1250000000000002E-2</v>
      </c>
      <c r="M170" s="2">
        <f t="shared" si="258"/>
        <v>1.8421052631578947</v>
      </c>
      <c r="N170" s="2">
        <f t="shared" si="259"/>
        <v>3.4210526315789473</v>
      </c>
      <c r="O170" s="28">
        <f t="shared" si="260"/>
        <v>2.35</v>
      </c>
      <c r="P170" s="2">
        <f t="shared" si="261"/>
        <v>10.244736842105263</v>
      </c>
      <c r="Q170" s="2">
        <f t="shared" si="235"/>
        <v>10.533333333333333</v>
      </c>
      <c r="R170" s="28">
        <f t="shared" si="262"/>
        <v>14.533333333333333</v>
      </c>
      <c r="S170" s="2">
        <f t="shared" si="263"/>
        <v>16.533333333333331</v>
      </c>
      <c r="T170" s="2">
        <f t="shared" si="264"/>
        <v>9.89</v>
      </c>
      <c r="U170" s="2">
        <f t="shared" si="236"/>
        <v>13.89</v>
      </c>
      <c r="V170" s="2">
        <f t="shared" si="237"/>
        <v>23.89</v>
      </c>
      <c r="W170" s="7">
        <f t="shared" si="274"/>
        <v>1</v>
      </c>
      <c r="X170" s="2">
        <f t="shared" si="238"/>
        <v>244.52852343520661</v>
      </c>
      <c r="Y170" s="2">
        <f t="shared" si="239"/>
        <v>272.04678464432521</v>
      </c>
      <c r="Z170" s="2">
        <f t="shared" si="265"/>
        <v>202.46020065083246</v>
      </c>
      <c r="AA170" s="2">
        <f t="shared" si="240"/>
        <v>927.17065135849168</v>
      </c>
      <c r="AB170" s="2">
        <f t="shared" si="241"/>
        <v>1031.5107251097331</v>
      </c>
      <c r="AC170" s="2">
        <f t="shared" si="242"/>
        <v>767.66159413440641</v>
      </c>
      <c r="AD170" s="2">
        <f t="shared" si="243"/>
        <v>927.17065135849168</v>
      </c>
      <c r="AE170" s="2">
        <f t="shared" si="244"/>
        <v>1031.5107251097331</v>
      </c>
      <c r="AF170" s="27">
        <f t="shared" si="266"/>
        <v>1</v>
      </c>
      <c r="AG170" s="28">
        <f t="shared" si="245"/>
        <v>26.533333333333335</v>
      </c>
      <c r="AH170" s="28">
        <f t="shared" si="246"/>
        <v>231.81603139117448</v>
      </c>
      <c r="AI170" s="28">
        <f t="shared" si="247"/>
        <v>253.94922031797003</v>
      </c>
      <c r="AJ170" s="28">
        <f t="shared" si="248"/>
        <v>257.90367963223491</v>
      </c>
      <c r="AK170" s="28">
        <f t="shared" si="249"/>
        <v>282.52764904435782</v>
      </c>
      <c r="AL170" s="28">
        <f t="shared" si="275"/>
        <v>210.26017488026147</v>
      </c>
      <c r="AM170" s="28">
        <f t="shared" si="250"/>
        <v>878.96911902486988</v>
      </c>
      <c r="AN170" s="28">
        <f t="shared" si="251"/>
        <v>962.89079370563638</v>
      </c>
      <c r="AO170" s="28">
        <f t="shared" si="252"/>
        <v>977.88478527222401</v>
      </c>
      <c r="AP170" s="28">
        <f t="shared" si="253"/>
        <v>1071.25066929319</v>
      </c>
      <c r="AQ170" s="28">
        <f t="shared" si="254"/>
        <v>797.23649642099144</v>
      </c>
      <c r="AR170" s="28">
        <f t="shared" si="267"/>
        <v>1071.25066929319</v>
      </c>
      <c r="AS170" s="27">
        <f t="shared" si="255"/>
        <v>1071.25066929319</v>
      </c>
      <c r="AT170" s="2">
        <f t="shared" si="268"/>
        <v>306.30528372500481</v>
      </c>
      <c r="AU170" s="33">
        <f t="shared" si="269"/>
        <v>8.9929315476190472E-2</v>
      </c>
      <c r="AV170" s="33">
        <f t="shared" si="270"/>
        <v>8.9929315476190472E-2</v>
      </c>
      <c r="AW170" s="2">
        <f t="shared" si="271"/>
        <v>1.8094490618068724</v>
      </c>
      <c r="AX170" s="7">
        <v>2.2000000000000002</v>
      </c>
      <c r="AY170" s="3">
        <f t="shared" si="272"/>
        <v>985.42076613689812</v>
      </c>
    </row>
    <row r="171" spans="1:51" ht="20.25" x14ac:dyDescent="0.3">
      <c r="A171" s="7">
        <v>7</v>
      </c>
      <c r="B171" s="7">
        <v>33</v>
      </c>
      <c r="C171" s="37">
        <v>27</v>
      </c>
      <c r="D171" s="37">
        <v>42</v>
      </c>
      <c r="E171" s="7">
        <v>3.75</v>
      </c>
      <c r="F171" s="2">
        <f t="shared" si="256"/>
        <v>4.125</v>
      </c>
      <c r="G171" s="2">
        <f t="shared" si="233"/>
        <v>3465</v>
      </c>
      <c r="H171" s="2">
        <v>1.4</v>
      </c>
      <c r="I171" s="7">
        <f t="shared" si="234"/>
        <v>4851</v>
      </c>
      <c r="J171" s="7">
        <v>1.2</v>
      </c>
      <c r="K171" s="4">
        <f t="shared" si="273"/>
        <v>1.2999999999999998</v>
      </c>
      <c r="L171" s="7">
        <f t="shared" si="257"/>
        <v>4.1250000000000002E-2</v>
      </c>
      <c r="M171" s="2">
        <f t="shared" si="258"/>
        <v>1.7948717948717949</v>
      </c>
      <c r="N171" s="2">
        <f t="shared" si="259"/>
        <v>3.3333333333333335</v>
      </c>
      <c r="O171" s="28">
        <f t="shared" si="260"/>
        <v>2.2743589743589747</v>
      </c>
      <c r="P171" s="2">
        <f t="shared" si="261"/>
        <v>9.9666666666666668</v>
      </c>
      <c r="Q171" s="2">
        <f t="shared" si="235"/>
        <v>10.766666666666664</v>
      </c>
      <c r="R171" s="28">
        <f t="shared" si="262"/>
        <v>14.766666666666664</v>
      </c>
      <c r="S171" s="2">
        <f t="shared" si="263"/>
        <v>16.766666666666666</v>
      </c>
      <c r="T171" s="2">
        <f t="shared" si="264"/>
        <v>10.143333333333333</v>
      </c>
      <c r="U171" s="2">
        <f t="shared" si="236"/>
        <v>14.143333333333333</v>
      </c>
      <c r="V171" s="2">
        <f t="shared" si="237"/>
        <v>24.143333333333331</v>
      </c>
      <c r="W171" s="7">
        <f t="shared" si="274"/>
        <v>1</v>
      </c>
      <c r="X171" s="2">
        <f t="shared" si="238"/>
        <v>235.10334640203476</v>
      </c>
      <c r="Y171" s="2">
        <f t="shared" si="239"/>
        <v>263.45579598065626</v>
      </c>
      <c r="Z171" s="2">
        <f t="shared" si="265"/>
        <v>197.54783462692029</v>
      </c>
      <c r="AA171" s="2">
        <f t="shared" si="240"/>
        <v>969.80130390839338</v>
      </c>
      <c r="AB171" s="2">
        <f t="shared" si="241"/>
        <v>1086.7551584202072</v>
      </c>
      <c r="AC171" s="2">
        <f t="shared" si="242"/>
        <v>814.88481783604618</v>
      </c>
      <c r="AD171" s="2">
        <f t="shared" si="243"/>
        <v>969.80130390839338</v>
      </c>
      <c r="AE171" s="2">
        <f t="shared" si="244"/>
        <v>1086.7551584202072</v>
      </c>
      <c r="AF171" s="27">
        <f t="shared" si="266"/>
        <v>1</v>
      </c>
      <c r="AG171" s="28">
        <f t="shared" si="245"/>
        <v>26.766666666666666</v>
      </c>
      <c r="AH171" s="28">
        <f t="shared" si="246"/>
        <v>222.45482174609387</v>
      </c>
      <c r="AI171" s="28">
        <f t="shared" si="247"/>
        <v>245.44828401872869</v>
      </c>
      <c r="AJ171" s="28">
        <f t="shared" si="248"/>
        <v>249.28191380411988</v>
      </c>
      <c r="AK171" s="28">
        <f t="shared" si="249"/>
        <v>275.04828845635143</v>
      </c>
      <c r="AL171" s="28">
        <f t="shared" si="275"/>
        <v>206.24026736683456</v>
      </c>
      <c r="AM171" s="28">
        <f t="shared" si="250"/>
        <v>917.62613970263726</v>
      </c>
      <c r="AN171" s="28">
        <f t="shared" si="251"/>
        <v>1012.4741715772558</v>
      </c>
      <c r="AO171" s="28">
        <f t="shared" si="252"/>
        <v>1028.2878944419945</v>
      </c>
      <c r="AP171" s="28">
        <f t="shared" si="253"/>
        <v>1134.5741898824497</v>
      </c>
      <c r="AQ171" s="28">
        <f t="shared" si="254"/>
        <v>850.74110288819259</v>
      </c>
      <c r="AR171" s="28">
        <f t="shared" si="267"/>
        <v>1134.5741898824497</v>
      </c>
      <c r="AS171" s="27">
        <f t="shared" si="255"/>
        <v>1134.5741898824497</v>
      </c>
      <c r="AT171" s="2">
        <f t="shared" si="268"/>
        <v>370.62939330725584</v>
      </c>
      <c r="AU171" s="33">
        <f t="shared" si="269"/>
        <v>9.0613839285714273E-2</v>
      </c>
      <c r="AV171" s="33">
        <f t="shared" si="270"/>
        <v>9.0613839285714273E-2</v>
      </c>
      <c r="AW171" s="2">
        <f t="shared" si="271"/>
        <v>1.8098984198379584</v>
      </c>
      <c r="AX171" s="7">
        <v>2.2000000000000002</v>
      </c>
      <c r="AY171" s="3">
        <f t="shared" si="272"/>
        <v>971.64444910652639</v>
      </c>
    </row>
    <row r="172" spans="1:51" ht="20.25" x14ac:dyDescent="0.3">
      <c r="A172" s="7">
        <v>7</v>
      </c>
      <c r="B172" s="7">
        <v>36</v>
      </c>
      <c r="C172" s="37">
        <v>29</v>
      </c>
      <c r="D172" s="37">
        <v>45</v>
      </c>
      <c r="E172" s="7">
        <v>4.5</v>
      </c>
      <c r="F172" s="2">
        <f t="shared" si="256"/>
        <v>4.5</v>
      </c>
      <c r="G172" s="2">
        <f t="shared" si="233"/>
        <v>3780</v>
      </c>
      <c r="H172" s="2">
        <v>1.4</v>
      </c>
      <c r="I172" s="7">
        <f t="shared" si="234"/>
        <v>5292</v>
      </c>
      <c r="J172" s="7">
        <v>1.2</v>
      </c>
      <c r="K172" s="4">
        <f t="shared" si="273"/>
        <v>1.325</v>
      </c>
      <c r="L172" s="7">
        <f t="shared" si="257"/>
        <v>4.1250000000000002E-2</v>
      </c>
      <c r="M172" s="2">
        <f t="shared" si="258"/>
        <v>1.7610062893081759</v>
      </c>
      <c r="N172" s="2">
        <f t="shared" si="259"/>
        <v>3.2704402515723268</v>
      </c>
      <c r="O172" s="28">
        <f t="shared" si="260"/>
        <v>2.2201257861635217</v>
      </c>
      <c r="P172" s="2">
        <f t="shared" si="261"/>
        <v>9.7672955974842761</v>
      </c>
      <c r="Q172" s="2">
        <f t="shared" si="235"/>
        <v>10.941666666666666</v>
      </c>
      <c r="R172" s="28">
        <f t="shared" si="262"/>
        <v>14.941666666666666</v>
      </c>
      <c r="S172" s="2">
        <f t="shared" si="263"/>
        <v>16.941666666666666</v>
      </c>
      <c r="T172" s="2">
        <f t="shared" si="264"/>
        <v>10.333333333333334</v>
      </c>
      <c r="U172" s="2">
        <f t="shared" si="236"/>
        <v>14.333333333333334</v>
      </c>
      <c r="V172" s="2">
        <f t="shared" si="237"/>
        <v>24.333333333333336</v>
      </c>
      <c r="W172" s="7">
        <f t="shared" si="274"/>
        <v>1</v>
      </c>
      <c r="X172" s="2">
        <f t="shared" si="238"/>
        <v>228.39661710803992</v>
      </c>
      <c r="Y172" s="2">
        <f t="shared" si="239"/>
        <v>257.27816607373683</v>
      </c>
      <c r="Z172" s="2">
        <f t="shared" si="265"/>
        <v>193.98068850271881</v>
      </c>
      <c r="AA172" s="2">
        <f t="shared" si="240"/>
        <v>1027.7847769861796</v>
      </c>
      <c r="AB172" s="2">
        <f t="shared" si="241"/>
        <v>1157.7517473318157</v>
      </c>
      <c r="AC172" s="2">
        <f t="shared" si="242"/>
        <v>872.9130982622346</v>
      </c>
      <c r="AD172" s="2">
        <f t="shared" si="243"/>
        <v>1027.7847769861796</v>
      </c>
      <c r="AE172" s="2">
        <f t="shared" si="244"/>
        <v>1157.7517473318157</v>
      </c>
      <c r="AF172" s="27">
        <f t="shared" si="266"/>
        <v>1</v>
      </c>
      <c r="AG172" s="28">
        <f t="shared" si="245"/>
        <v>26.94166666666667</v>
      </c>
      <c r="AH172" s="28">
        <f t="shared" si="246"/>
        <v>215.80699134627491</v>
      </c>
      <c r="AI172" s="28">
        <f t="shared" si="247"/>
        <v>239.37020444408961</v>
      </c>
      <c r="AJ172" s="28">
        <f t="shared" si="248"/>
        <v>243.0965382170975</v>
      </c>
      <c r="AK172" s="28">
        <f t="shared" si="249"/>
        <v>269.63940180838586</v>
      </c>
      <c r="AL172" s="28">
        <f t="shared" si="275"/>
        <v>203.30072158265145</v>
      </c>
      <c r="AM172" s="28">
        <f t="shared" si="250"/>
        <v>971.13146105823716</v>
      </c>
      <c r="AN172" s="28">
        <f t="shared" si="251"/>
        <v>1077.1659199984033</v>
      </c>
      <c r="AO172" s="28">
        <f t="shared" si="252"/>
        <v>1093.9344219769387</v>
      </c>
      <c r="AP172" s="28">
        <f t="shared" si="253"/>
        <v>1213.3773081377362</v>
      </c>
      <c r="AQ172" s="28">
        <f t="shared" si="254"/>
        <v>914.85324712193153</v>
      </c>
      <c r="AR172" s="28">
        <f t="shared" si="267"/>
        <v>1213.3773081377362</v>
      </c>
      <c r="AS172" s="27">
        <f t="shared" si="255"/>
        <v>1213.3773081377362</v>
      </c>
      <c r="AT172" s="2">
        <f t="shared" si="268"/>
        <v>441.07960856400695</v>
      </c>
      <c r="AU172" s="33">
        <f t="shared" si="269"/>
        <v>9.1383928571428574E-2</v>
      </c>
      <c r="AV172" s="33">
        <f t="shared" si="270"/>
        <v>9.1383928571428574E-2</v>
      </c>
      <c r="AW172" s="2">
        <f t="shared" si="271"/>
        <v>1.8104042144755446</v>
      </c>
      <c r="AX172" s="7">
        <v>2.2000000000000002</v>
      </c>
      <c r="AY172" s="3">
        <f t="shared" si="272"/>
        <v>991.54006186252434</v>
      </c>
    </row>
    <row r="173" spans="1:51" ht="20.25" x14ac:dyDescent="0.3">
      <c r="A173" s="7">
        <v>7</v>
      </c>
      <c r="B173" s="7">
        <v>39</v>
      </c>
      <c r="C173" s="37">
        <v>32</v>
      </c>
      <c r="D173" s="37">
        <v>49</v>
      </c>
      <c r="E173" s="7">
        <v>4.75</v>
      </c>
      <c r="F173" s="2">
        <f t="shared" si="256"/>
        <v>4.875</v>
      </c>
      <c r="G173" s="2">
        <f t="shared" si="233"/>
        <v>4095</v>
      </c>
      <c r="H173" s="2">
        <v>1.4</v>
      </c>
      <c r="I173" s="7">
        <f t="shared" si="234"/>
        <v>5733</v>
      </c>
      <c r="J173" s="7">
        <v>1.2</v>
      </c>
      <c r="K173" s="4">
        <f t="shared" si="273"/>
        <v>1.3583333333333334</v>
      </c>
      <c r="L173" s="7">
        <f t="shared" si="257"/>
        <v>4.1250000000000002E-2</v>
      </c>
      <c r="M173" s="2">
        <f t="shared" si="258"/>
        <v>1.7177914110429444</v>
      </c>
      <c r="N173" s="2">
        <f t="shared" si="259"/>
        <v>3.1901840490797544</v>
      </c>
      <c r="O173" s="28">
        <f t="shared" si="260"/>
        <v>2.1509202453987726</v>
      </c>
      <c r="P173" s="2">
        <f t="shared" si="261"/>
        <v>9.5128834355828218</v>
      </c>
      <c r="Q173" s="2">
        <f t="shared" si="235"/>
        <v>11.174999999999999</v>
      </c>
      <c r="R173" s="28">
        <f t="shared" si="262"/>
        <v>15.174999999999999</v>
      </c>
      <c r="S173" s="2">
        <f t="shared" si="263"/>
        <v>17.174999999999997</v>
      </c>
      <c r="T173" s="2">
        <f t="shared" si="264"/>
        <v>10.586666666666666</v>
      </c>
      <c r="U173" s="2">
        <f t="shared" si="236"/>
        <v>14.586666666666666</v>
      </c>
      <c r="V173" s="2">
        <f t="shared" si="237"/>
        <v>24.586666666666666</v>
      </c>
      <c r="W173" s="7">
        <f t="shared" si="274"/>
        <v>1</v>
      </c>
      <c r="X173" s="2">
        <f t="shared" si="238"/>
        <v>219.90254419059985</v>
      </c>
      <c r="Y173" s="2">
        <f t="shared" si="239"/>
        <v>249.37531433863157</v>
      </c>
      <c r="Z173" s="2">
        <f t="shared" si="265"/>
        <v>189.37377449819553</v>
      </c>
      <c r="AA173" s="2">
        <f t="shared" si="240"/>
        <v>1072.0249029291742</v>
      </c>
      <c r="AB173" s="2">
        <f t="shared" si="241"/>
        <v>1215.7046574008289</v>
      </c>
      <c r="AC173" s="2">
        <f t="shared" si="242"/>
        <v>923.19715067870322</v>
      </c>
      <c r="AD173" s="2">
        <f t="shared" si="243"/>
        <v>1072.0249029291742</v>
      </c>
      <c r="AE173" s="2">
        <f t="shared" si="244"/>
        <v>1215.7046574008289</v>
      </c>
      <c r="AF173" s="27">
        <f t="shared" si="266"/>
        <v>1</v>
      </c>
      <c r="AG173" s="28">
        <f t="shared" si="245"/>
        <v>27.175000000000001</v>
      </c>
      <c r="AH173" s="28">
        <f t="shared" si="246"/>
        <v>207.40396466082109</v>
      </c>
      <c r="AI173" s="28">
        <f t="shared" si="247"/>
        <v>231.63607460739357</v>
      </c>
      <c r="AJ173" s="28">
        <f t="shared" si="248"/>
        <v>235.20159383668297</v>
      </c>
      <c r="AK173" s="28">
        <f t="shared" si="249"/>
        <v>262.6814488663598</v>
      </c>
      <c r="AL173" s="28">
        <f t="shared" si="275"/>
        <v>199.47835492220224</v>
      </c>
      <c r="AM173" s="28">
        <f t="shared" si="250"/>
        <v>1011.0943277215029</v>
      </c>
      <c r="AN173" s="28">
        <f t="shared" si="251"/>
        <v>1129.2258637110435</v>
      </c>
      <c r="AO173" s="28">
        <f t="shared" si="252"/>
        <v>1146.6077699538296</v>
      </c>
      <c r="AP173" s="28">
        <f t="shared" si="253"/>
        <v>1280.5720632235041</v>
      </c>
      <c r="AQ173" s="28">
        <f t="shared" si="254"/>
        <v>972.45698024573596</v>
      </c>
      <c r="AR173" s="28">
        <f t="shared" si="267"/>
        <v>1280.5720632235041</v>
      </c>
      <c r="AS173" s="27">
        <f t="shared" si="255"/>
        <v>1280.5720632235041</v>
      </c>
      <c r="AT173" s="2">
        <f t="shared" si="268"/>
        <v>517.65592949525819</v>
      </c>
      <c r="AU173" s="33">
        <f t="shared" si="269"/>
        <v>9.2154017857142848E-2</v>
      </c>
      <c r="AV173" s="33">
        <f t="shared" si="270"/>
        <v>9.2154017857142848E-2</v>
      </c>
      <c r="AW173" s="2">
        <f t="shared" si="271"/>
        <v>1.8109102918911324</v>
      </c>
      <c r="AX173" s="7">
        <v>2.2000000000000002</v>
      </c>
      <c r="AY173" s="3">
        <f t="shared" si="272"/>
        <v>987.85551486918837</v>
      </c>
    </row>
    <row r="174" spans="1:51" ht="20.25" x14ac:dyDescent="0.3">
      <c r="A174" s="7">
        <v>7</v>
      </c>
      <c r="B174" s="7">
        <v>42</v>
      </c>
      <c r="C174" s="37">
        <v>34</v>
      </c>
      <c r="D174" s="37">
        <v>53</v>
      </c>
      <c r="E174" s="7">
        <v>5</v>
      </c>
      <c r="F174" s="2">
        <f t="shared" si="256"/>
        <v>5.25</v>
      </c>
      <c r="G174" s="2">
        <f t="shared" si="233"/>
        <v>4410</v>
      </c>
      <c r="H174" s="2">
        <v>1.4</v>
      </c>
      <c r="I174" s="7">
        <f t="shared" si="234"/>
        <v>6174</v>
      </c>
      <c r="J174" s="7">
        <v>1.2</v>
      </c>
      <c r="K174" s="4">
        <f t="shared" si="273"/>
        <v>1.3916666666666666</v>
      </c>
      <c r="L174" s="7">
        <f t="shared" si="257"/>
        <v>4.1250000000000002E-2</v>
      </c>
      <c r="M174" s="2">
        <f t="shared" si="258"/>
        <v>1.6766467065868262</v>
      </c>
      <c r="N174" s="2">
        <f t="shared" si="259"/>
        <v>3.1137724550898205</v>
      </c>
      <c r="O174" s="28">
        <f t="shared" si="260"/>
        <v>2.0850299401197603</v>
      </c>
      <c r="P174" s="2">
        <f t="shared" si="261"/>
        <v>9.2706586826347301</v>
      </c>
      <c r="Q174" s="2">
        <f t="shared" si="235"/>
        <v>11.408333333333333</v>
      </c>
      <c r="R174" s="28">
        <f t="shared" si="262"/>
        <v>15.408333333333333</v>
      </c>
      <c r="S174" s="2">
        <f t="shared" si="263"/>
        <v>17.408333333333331</v>
      </c>
      <c r="T174" s="2">
        <f t="shared" si="264"/>
        <v>10.840000000000002</v>
      </c>
      <c r="U174" s="2">
        <f t="shared" si="236"/>
        <v>14.840000000000002</v>
      </c>
      <c r="V174" s="2">
        <f t="shared" si="237"/>
        <v>24.840000000000003</v>
      </c>
      <c r="W174" s="7">
        <f t="shared" si="274"/>
        <v>1</v>
      </c>
      <c r="X174" s="2">
        <f t="shared" si="238"/>
        <v>211.88478040835938</v>
      </c>
      <c r="Y174" s="2">
        <f t="shared" si="239"/>
        <v>241.83278087375919</v>
      </c>
      <c r="Z174" s="2">
        <f t="shared" si="265"/>
        <v>184.93003378636197</v>
      </c>
      <c r="AA174" s="2">
        <f t="shared" si="240"/>
        <v>1112.3950971438867</v>
      </c>
      <c r="AB174" s="2">
        <f t="shared" si="241"/>
        <v>1269.6220995872357</v>
      </c>
      <c r="AC174" s="2">
        <f t="shared" si="242"/>
        <v>970.88267737840033</v>
      </c>
      <c r="AD174" s="2">
        <f t="shared" si="243"/>
        <v>1112.3950971438867</v>
      </c>
      <c r="AE174" s="2">
        <f t="shared" si="244"/>
        <v>1269.6220995872357</v>
      </c>
      <c r="AF174" s="27">
        <f t="shared" si="266"/>
        <v>1</v>
      </c>
      <c r="AG174" s="28">
        <f t="shared" si="245"/>
        <v>27.408333333333335</v>
      </c>
      <c r="AH174" s="28">
        <f t="shared" si="246"/>
        <v>199.48950165542757</v>
      </c>
      <c r="AI174" s="28">
        <f t="shared" si="247"/>
        <v>224.29680058430253</v>
      </c>
      <c r="AJ174" s="28">
        <f t="shared" si="248"/>
        <v>227.6855413941243</v>
      </c>
      <c r="AK174" s="28">
        <f t="shared" si="249"/>
        <v>255.99912802537901</v>
      </c>
      <c r="AL174" s="28">
        <f t="shared" si="275"/>
        <v>195.76306910900482</v>
      </c>
      <c r="AM174" s="28">
        <f t="shared" si="250"/>
        <v>1047.3198836909949</v>
      </c>
      <c r="AN174" s="28">
        <f t="shared" si="251"/>
        <v>1177.5582030675882</v>
      </c>
      <c r="AO174" s="28">
        <f t="shared" si="252"/>
        <v>1195.3490923191525</v>
      </c>
      <c r="AP174" s="28">
        <f t="shared" si="253"/>
        <v>1343.9954221332398</v>
      </c>
      <c r="AQ174" s="28">
        <f t="shared" si="254"/>
        <v>1027.7561128222753</v>
      </c>
      <c r="AR174" s="28">
        <f t="shared" si="267"/>
        <v>1343.9954221332398</v>
      </c>
      <c r="AS174" s="27">
        <f t="shared" si="255"/>
        <v>1343.9954221332398</v>
      </c>
      <c r="AT174" s="2">
        <f t="shared" si="268"/>
        <v>600.35835610100946</v>
      </c>
      <c r="AU174" s="33">
        <f t="shared" si="269"/>
        <v>9.2924107142857149E-2</v>
      </c>
      <c r="AV174" s="33">
        <f t="shared" si="270"/>
        <v>9.2924107142857149E-2</v>
      </c>
      <c r="AW174" s="2">
        <f t="shared" si="271"/>
        <v>1.8114166523219299</v>
      </c>
      <c r="AX174" s="7">
        <v>2.2000000000000002</v>
      </c>
      <c r="AY174" s="3">
        <f t="shared" si="272"/>
        <v>985.06853294738448</v>
      </c>
    </row>
    <row r="175" spans="1:51" ht="20.25" x14ac:dyDescent="0.3">
      <c r="A175" s="7">
        <v>7</v>
      </c>
      <c r="B175" s="7">
        <v>48</v>
      </c>
      <c r="C175" s="37">
        <v>38</v>
      </c>
      <c r="D175" s="37">
        <v>60</v>
      </c>
      <c r="E175" s="7">
        <v>5.5</v>
      </c>
      <c r="F175" s="2">
        <f t="shared" si="256"/>
        <v>5.916666666666667</v>
      </c>
      <c r="G175" s="2">
        <f t="shared" si="233"/>
        <v>4970</v>
      </c>
      <c r="H175" s="2">
        <v>1.4</v>
      </c>
      <c r="I175" s="7">
        <f t="shared" si="234"/>
        <v>6958</v>
      </c>
      <c r="J175" s="7">
        <v>1.2</v>
      </c>
      <c r="K175" s="4">
        <f t="shared" si="273"/>
        <v>1.45</v>
      </c>
      <c r="L175" s="7">
        <f t="shared" si="257"/>
        <v>4.1250000000000002E-2</v>
      </c>
      <c r="M175" s="2">
        <f t="shared" si="258"/>
        <v>1.6091954022988504</v>
      </c>
      <c r="N175" s="2">
        <f t="shared" si="259"/>
        <v>2.9885057471264367</v>
      </c>
      <c r="O175" s="28">
        <f t="shared" si="260"/>
        <v>1.9770114942528736</v>
      </c>
      <c r="P175" s="2">
        <f t="shared" si="261"/>
        <v>8.8735632183908031</v>
      </c>
      <c r="Q175" s="2">
        <f t="shared" si="235"/>
        <v>11.816666666666666</v>
      </c>
      <c r="R175" s="28">
        <f t="shared" si="262"/>
        <v>15.816666666666666</v>
      </c>
      <c r="S175" s="2">
        <f t="shared" si="263"/>
        <v>17.816666666666666</v>
      </c>
      <c r="T175" s="2">
        <f t="shared" si="264"/>
        <v>11.283333333333335</v>
      </c>
      <c r="U175" s="2">
        <f t="shared" si="236"/>
        <v>15.283333333333335</v>
      </c>
      <c r="V175" s="2">
        <f t="shared" si="237"/>
        <v>25.283333333333335</v>
      </c>
      <c r="W175" s="7">
        <f t="shared" si="274"/>
        <v>1</v>
      </c>
      <c r="X175" s="2">
        <f t="shared" si="238"/>
        <v>198.89431307714517</v>
      </c>
      <c r="Y175" s="2">
        <f t="shared" si="239"/>
        <v>229.43608566185131</v>
      </c>
      <c r="Z175" s="2">
        <f t="shared" si="265"/>
        <v>177.52333546898788</v>
      </c>
      <c r="AA175" s="2">
        <f t="shared" si="240"/>
        <v>1176.791352373109</v>
      </c>
      <c r="AB175" s="2">
        <f t="shared" si="241"/>
        <v>1357.4968401659537</v>
      </c>
      <c r="AC175" s="2">
        <f t="shared" si="242"/>
        <v>1050.3464015248451</v>
      </c>
      <c r="AD175" s="2">
        <f t="shared" si="243"/>
        <v>1176.791352373109</v>
      </c>
      <c r="AE175" s="2">
        <f t="shared" si="244"/>
        <v>1357.4968401659537</v>
      </c>
      <c r="AF175" s="27">
        <f t="shared" si="266"/>
        <v>1</v>
      </c>
      <c r="AG175" s="28">
        <f t="shared" si="245"/>
        <v>27.81666666666667</v>
      </c>
      <c r="AH175" s="28">
        <f t="shared" si="246"/>
        <v>186.7035657529577</v>
      </c>
      <c r="AI175" s="28">
        <f t="shared" si="247"/>
        <v>212.32077159922926</v>
      </c>
      <c r="AJ175" s="28">
        <f t="shared" si="248"/>
        <v>215.37335403277052</v>
      </c>
      <c r="AK175" s="28">
        <f t="shared" si="249"/>
        <v>244.9242815783094</v>
      </c>
      <c r="AL175" s="28">
        <f t="shared" si="275"/>
        <v>189.50713562647096</v>
      </c>
      <c r="AM175" s="28">
        <f t="shared" si="250"/>
        <v>1104.6627640383331</v>
      </c>
      <c r="AN175" s="28">
        <f t="shared" si="251"/>
        <v>1256.2312319621064</v>
      </c>
      <c r="AO175" s="28">
        <f t="shared" si="252"/>
        <v>1274.2923446938923</v>
      </c>
      <c r="AP175" s="28">
        <f t="shared" si="253"/>
        <v>1449.1353326716639</v>
      </c>
      <c r="AQ175" s="28">
        <f t="shared" si="254"/>
        <v>1121.25055245662</v>
      </c>
      <c r="AR175" s="28">
        <f t="shared" si="267"/>
        <v>1449.1353326716639</v>
      </c>
      <c r="AS175" s="27">
        <f t="shared" si="255"/>
        <v>1449.1353326716639</v>
      </c>
      <c r="AT175" s="2">
        <f t="shared" si="268"/>
        <v>784.14152633601236</v>
      </c>
      <c r="AU175" s="33">
        <f t="shared" si="269"/>
        <v>9.4293154761904766E-2</v>
      </c>
      <c r="AV175" s="33">
        <f t="shared" si="270"/>
        <v>9.4293154761904766E-2</v>
      </c>
      <c r="AW175" s="2">
        <f t="shared" si="271"/>
        <v>1.8123175481848683</v>
      </c>
      <c r="AX175" s="7">
        <v>2.2000000000000002</v>
      </c>
      <c r="AY175" s="3">
        <f t="shared" si="272"/>
        <v>986.13085321831716</v>
      </c>
    </row>
    <row r="176" spans="1:51" ht="20.25" x14ac:dyDescent="0.3">
      <c r="A176" s="7">
        <v>7</v>
      </c>
      <c r="B176" s="7">
        <v>54</v>
      </c>
      <c r="C176" s="37">
        <v>43</v>
      </c>
      <c r="D176" s="37">
        <v>68</v>
      </c>
      <c r="E176" s="7">
        <v>6</v>
      </c>
      <c r="F176" s="2">
        <f t="shared" si="256"/>
        <v>6.666666666666667</v>
      </c>
      <c r="G176" s="2">
        <f t="shared" si="233"/>
        <v>5600</v>
      </c>
      <c r="H176" s="2">
        <v>1.4</v>
      </c>
      <c r="I176" s="7">
        <f t="shared" si="234"/>
        <v>7839.9999999999991</v>
      </c>
      <c r="J176" s="7">
        <v>1.2</v>
      </c>
      <c r="K176" s="4">
        <f t="shared" si="273"/>
        <v>1.5166666666666666</v>
      </c>
      <c r="L176" s="7">
        <f t="shared" si="257"/>
        <v>4.1250000000000002E-2</v>
      </c>
      <c r="M176" s="2">
        <f t="shared" si="258"/>
        <v>1.5384615384615383</v>
      </c>
      <c r="N176" s="2">
        <f t="shared" si="259"/>
        <v>2.8571428571428572</v>
      </c>
      <c r="O176" s="28">
        <f t="shared" si="260"/>
        <v>1.8637362637362638</v>
      </c>
      <c r="P176" s="2">
        <f t="shared" si="261"/>
        <v>8.4571428571428573</v>
      </c>
      <c r="Q176" s="2">
        <f t="shared" si="235"/>
        <v>12.283333333333333</v>
      </c>
      <c r="R176" s="28">
        <f t="shared" si="262"/>
        <v>16.283333333333331</v>
      </c>
      <c r="S176" s="2">
        <f t="shared" si="263"/>
        <v>18.283333333333331</v>
      </c>
      <c r="T176" s="2">
        <f t="shared" si="264"/>
        <v>11.790000000000001</v>
      </c>
      <c r="U176" s="2">
        <f t="shared" si="236"/>
        <v>15.790000000000001</v>
      </c>
      <c r="V176" s="2">
        <f t="shared" si="237"/>
        <v>25.79</v>
      </c>
      <c r="W176" s="7">
        <f t="shared" si="274"/>
        <v>1</v>
      </c>
      <c r="X176" s="2">
        <f t="shared" si="238"/>
        <v>185.48852874251082</v>
      </c>
      <c r="Y176" s="2">
        <f t="shared" si="239"/>
        <v>216.40573086943897</v>
      </c>
      <c r="Z176" s="2">
        <f t="shared" si="265"/>
        <v>169.59362185918593</v>
      </c>
      <c r="AA176" s="2">
        <f t="shared" si="240"/>
        <v>1236.5901916167388</v>
      </c>
      <c r="AB176" s="2">
        <f t="shared" si="241"/>
        <v>1442.7048724629265</v>
      </c>
      <c r="AC176" s="2">
        <f t="shared" si="242"/>
        <v>1130.6241457279064</v>
      </c>
      <c r="AD176" s="2">
        <f t="shared" si="243"/>
        <v>1236.5901916167388</v>
      </c>
      <c r="AE176" s="2">
        <f t="shared" si="244"/>
        <v>1442.7048724629265</v>
      </c>
      <c r="AF176" s="27">
        <f t="shared" si="266"/>
        <v>1</v>
      </c>
      <c r="AG176" s="28">
        <f t="shared" si="245"/>
        <v>28.283333333333335</v>
      </c>
      <c r="AH176" s="28">
        <f t="shared" si="246"/>
        <v>173.55929378244144</v>
      </c>
      <c r="AI176" s="28">
        <f t="shared" si="247"/>
        <v>199.8437596057104</v>
      </c>
      <c r="AJ176" s="28">
        <f t="shared" si="248"/>
        <v>202.48813268830992</v>
      </c>
      <c r="AK176" s="28">
        <f t="shared" si="249"/>
        <v>233.15368961282115</v>
      </c>
      <c r="AL176" s="28">
        <f t="shared" si="275"/>
        <v>182.71872243127768</v>
      </c>
      <c r="AM176" s="28">
        <f t="shared" si="250"/>
        <v>1157.0619585496097</v>
      </c>
      <c r="AN176" s="28">
        <f t="shared" si="251"/>
        <v>1332.291730704736</v>
      </c>
      <c r="AO176" s="28">
        <f t="shared" si="252"/>
        <v>1349.9208845887329</v>
      </c>
      <c r="AP176" s="28">
        <f t="shared" si="253"/>
        <v>1554.3579307521411</v>
      </c>
      <c r="AQ176" s="28">
        <f t="shared" si="254"/>
        <v>1218.124816208518</v>
      </c>
      <c r="AR176" s="28">
        <f t="shared" si="267"/>
        <v>1554.3579307521411</v>
      </c>
      <c r="AS176" s="27">
        <f t="shared" si="255"/>
        <v>1554.3579307521411</v>
      </c>
      <c r="AT176" s="2">
        <f t="shared" si="268"/>
        <v>992.42911926901559</v>
      </c>
      <c r="AU176" s="33">
        <f t="shared" si="269"/>
        <v>9.583333333333334E-2</v>
      </c>
      <c r="AV176" s="33">
        <f t="shared" si="270"/>
        <v>9.583333333333334E-2</v>
      </c>
      <c r="AW176" s="2">
        <f t="shared" si="271"/>
        <v>1.8133321277605734</v>
      </c>
      <c r="AX176" s="7">
        <v>2.2000000000000002</v>
      </c>
      <c r="AY176" s="3">
        <f t="shared" si="272"/>
        <v>984.23902101549186</v>
      </c>
    </row>
    <row r="177" spans="1:51" ht="20.25" x14ac:dyDescent="0.3">
      <c r="A177" s="7">
        <v>7</v>
      </c>
      <c r="B177" s="7">
        <v>60</v>
      </c>
      <c r="C177" s="37">
        <v>48</v>
      </c>
      <c r="D177" s="37">
        <v>76</v>
      </c>
      <c r="E177" s="7">
        <v>6.5</v>
      </c>
      <c r="F177" s="2">
        <f t="shared" si="256"/>
        <v>7.416666666666667</v>
      </c>
      <c r="G177" s="2">
        <f t="shared" si="233"/>
        <v>6230</v>
      </c>
      <c r="H177" s="2">
        <v>1.4</v>
      </c>
      <c r="I177" s="7">
        <f t="shared" si="234"/>
        <v>8722</v>
      </c>
      <c r="J177" s="7">
        <v>1.2</v>
      </c>
      <c r="K177" s="4">
        <f t="shared" si="273"/>
        <v>1.5833333333333333</v>
      </c>
      <c r="L177" s="7">
        <f t="shared" si="257"/>
        <v>4.1250000000000002E-2</v>
      </c>
      <c r="M177" s="2">
        <f t="shared" si="258"/>
        <v>1.4736842105263157</v>
      </c>
      <c r="N177" s="2">
        <f t="shared" si="259"/>
        <v>2.736842105263158</v>
      </c>
      <c r="O177" s="28">
        <f t="shared" si="260"/>
        <v>1.76</v>
      </c>
      <c r="P177" s="2">
        <f t="shared" si="261"/>
        <v>8.0757894736842104</v>
      </c>
      <c r="Q177" s="2">
        <f t="shared" si="235"/>
        <v>12.749999999999998</v>
      </c>
      <c r="R177" s="28">
        <f t="shared" si="262"/>
        <v>16.75</v>
      </c>
      <c r="S177" s="2">
        <f t="shared" si="263"/>
        <v>18.75</v>
      </c>
      <c r="T177" s="2">
        <f t="shared" si="264"/>
        <v>12.296666666666667</v>
      </c>
      <c r="U177" s="2">
        <f t="shared" si="236"/>
        <v>16.296666666666667</v>
      </c>
      <c r="V177" s="2">
        <f t="shared" si="237"/>
        <v>26.296666666666667</v>
      </c>
      <c r="W177" s="7">
        <f t="shared" si="274"/>
        <v>1</v>
      </c>
      <c r="X177" s="2">
        <f t="shared" si="238"/>
        <v>173.41935483870967</v>
      </c>
      <c r="Y177" s="2">
        <f t="shared" si="239"/>
        <v>204.4589895684189</v>
      </c>
      <c r="Z177" s="2">
        <f t="shared" si="265"/>
        <v>162.1863354037267</v>
      </c>
      <c r="AA177" s="2">
        <f t="shared" si="240"/>
        <v>1286.1935483870968</v>
      </c>
      <c r="AB177" s="2">
        <f t="shared" si="241"/>
        <v>1516.4041726324403</v>
      </c>
      <c r="AC177" s="2">
        <f t="shared" si="242"/>
        <v>1202.8819875776398</v>
      </c>
      <c r="AD177" s="2">
        <f t="shared" si="243"/>
        <v>1286.1935483870968</v>
      </c>
      <c r="AE177" s="2">
        <f t="shared" si="244"/>
        <v>1516.4041726324403</v>
      </c>
      <c r="AF177" s="27">
        <f t="shared" si="266"/>
        <v>1</v>
      </c>
      <c r="AG177" s="28">
        <f t="shared" si="245"/>
        <v>28.75</v>
      </c>
      <c r="AH177" s="28">
        <f t="shared" si="246"/>
        <v>161.77178623013961</v>
      </c>
      <c r="AI177" s="28">
        <f t="shared" si="247"/>
        <v>188.49929873772788</v>
      </c>
      <c r="AJ177" s="28">
        <f t="shared" si="248"/>
        <v>190.72666937352508</v>
      </c>
      <c r="AK177" s="28">
        <f t="shared" si="249"/>
        <v>222.23803213958575</v>
      </c>
      <c r="AL177" s="28">
        <f t="shared" si="275"/>
        <v>176.28949500405076</v>
      </c>
      <c r="AM177" s="28">
        <f t="shared" si="250"/>
        <v>1199.8074145402022</v>
      </c>
      <c r="AN177" s="28">
        <f t="shared" si="251"/>
        <v>1398.0364656381485</v>
      </c>
      <c r="AO177" s="28">
        <f t="shared" si="252"/>
        <v>1414.5561311869778</v>
      </c>
      <c r="AP177" s="28">
        <f t="shared" si="253"/>
        <v>1648.265405035261</v>
      </c>
      <c r="AQ177" s="28">
        <f t="shared" si="254"/>
        <v>1307.4804212800432</v>
      </c>
      <c r="AR177" s="28">
        <f t="shared" si="267"/>
        <v>1648.265405035261</v>
      </c>
      <c r="AS177" s="27">
        <f t="shared" si="255"/>
        <v>1648.265405035261</v>
      </c>
      <c r="AT177" s="2">
        <f t="shared" si="268"/>
        <v>1225.2211349000193</v>
      </c>
      <c r="AU177" s="33">
        <f t="shared" si="269"/>
        <v>9.73735119047619E-2</v>
      </c>
      <c r="AV177" s="33">
        <f t="shared" si="270"/>
        <v>9.73735119047619E-2</v>
      </c>
      <c r="AW177" s="2">
        <f t="shared" si="271"/>
        <v>1.8143478439453746</v>
      </c>
      <c r="AX177" s="7">
        <v>2.2000000000000002</v>
      </c>
      <c r="AY177" s="3">
        <f t="shared" si="272"/>
        <v>983.95959642102639</v>
      </c>
    </row>
    <row r="178" spans="1:51" ht="20.25" x14ac:dyDescent="0.3">
      <c r="A178" s="7">
        <v>7</v>
      </c>
      <c r="B178" s="7">
        <v>66</v>
      </c>
      <c r="C178" s="37">
        <v>53</v>
      </c>
      <c r="D178" s="37">
        <v>83</v>
      </c>
      <c r="E178" s="7">
        <v>7</v>
      </c>
      <c r="F178" s="2">
        <f t="shared" si="256"/>
        <v>8.0833333333333339</v>
      </c>
      <c r="G178" s="2">
        <f t="shared" si="233"/>
        <v>6790.0000000000009</v>
      </c>
      <c r="H178" s="2">
        <v>1.4</v>
      </c>
      <c r="I178" s="7">
        <f t="shared" si="234"/>
        <v>9506</v>
      </c>
      <c r="J178" s="7">
        <v>1.2</v>
      </c>
      <c r="K178" s="4">
        <f t="shared" si="273"/>
        <v>1.6416666666666666</v>
      </c>
      <c r="L178" s="7">
        <f t="shared" si="257"/>
        <v>4.1250000000000002E-2</v>
      </c>
      <c r="M178" s="2">
        <f t="shared" si="258"/>
        <v>1.4213197969543145</v>
      </c>
      <c r="N178" s="2">
        <f t="shared" si="259"/>
        <v>2.6395939086294415</v>
      </c>
      <c r="O178" s="28">
        <f t="shared" si="260"/>
        <v>1.6761421319796954</v>
      </c>
      <c r="P178" s="2">
        <f t="shared" si="261"/>
        <v>7.7675126903553302</v>
      </c>
      <c r="Q178" s="2">
        <f t="shared" si="235"/>
        <v>13.158333333333333</v>
      </c>
      <c r="R178" s="28">
        <f t="shared" si="262"/>
        <v>17.158333333333331</v>
      </c>
      <c r="S178" s="2">
        <f t="shared" si="263"/>
        <v>19.158333333333331</v>
      </c>
      <c r="T178" s="2">
        <f t="shared" si="264"/>
        <v>12.74</v>
      </c>
      <c r="U178" s="2">
        <f t="shared" si="236"/>
        <v>16.740000000000002</v>
      </c>
      <c r="V178" s="2">
        <f t="shared" si="237"/>
        <v>26.740000000000002</v>
      </c>
      <c r="W178" s="7">
        <f t="shared" si="274"/>
        <v>1</v>
      </c>
      <c r="X178" s="2">
        <f t="shared" si="238"/>
        <v>163.81704419981935</v>
      </c>
      <c r="Y178" s="2">
        <f t="shared" si="239"/>
        <v>194.8018540085217</v>
      </c>
      <c r="Z178" s="2">
        <f t="shared" si="265"/>
        <v>156.09791646265506</v>
      </c>
      <c r="AA178" s="2">
        <f t="shared" si="240"/>
        <v>1324.1877739485399</v>
      </c>
      <c r="AB178" s="2">
        <f t="shared" si="241"/>
        <v>1574.6483199022173</v>
      </c>
      <c r="AC178" s="2">
        <f t="shared" si="242"/>
        <v>1261.7914914064618</v>
      </c>
      <c r="AD178" s="2">
        <f t="shared" si="243"/>
        <v>1324.1877739485399</v>
      </c>
      <c r="AE178" s="2">
        <f t="shared" si="244"/>
        <v>1574.6483199022173</v>
      </c>
      <c r="AF178" s="27">
        <f t="shared" si="266"/>
        <v>1</v>
      </c>
      <c r="AG178" s="28">
        <f t="shared" si="245"/>
        <v>29.158333333333335</v>
      </c>
      <c r="AH178" s="28">
        <f t="shared" si="246"/>
        <v>152.42649531139091</v>
      </c>
      <c r="AI178" s="28">
        <f t="shared" si="247"/>
        <v>179.39191417328027</v>
      </c>
      <c r="AJ178" s="28">
        <f t="shared" si="248"/>
        <v>181.25686513096625</v>
      </c>
      <c r="AK178" s="28">
        <f t="shared" si="249"/>
        <v>213.32259805925091</v>
      </c>
      <c r="AL178" s="28">
        <f t="shared" si="275"/>
        <v>170.93889203946077</v>
      </c>
      <c r="AM178" s="28">
        <f t="shared" si="250"/>
        <v>1232.1141704337433</v>
      </c>
      <c r="AN178" s="28">
        <f t="shared" si="251"/>
        <v>1450.0846395673489</v>
      </c>
      <c r="AO178" s="28">
        <f t="shared" si="252"/>
        <v>1465.1596598086439</v>
      </c>
      <c r="AP178" s="28">
        <f t="shared" si="253"/>
        <v>1724.3576676456116</v>
      </c>
      <c r="AQ178" s="28">
        <f t="shared" si="254"/>
        <v>1381.7560439856413</v>
      </c>
      <c r="AR178" s="28">
        <f t="shared" si="267"/>
        <v>1724.3576676456116</v>
      </c>
      <c r="AS178" s="27">
        <f t="shared" si="255"/>
        <v>1724.3576676456116</v>
      </c>
      <c r="AT178" s="2">
        <f t="shared" si="268"/>
        <v>1482.5175732290234</v>
      </c>
      <c r="AU178" s="33">
        <f t="shared" si="269"/>
        <v>9.8742559523809531E-2</v>
      </c>
      <c r="AV178" s="33">
        <f t="shared" si="270"/>
        <v>9.8742559523809531E-2</v>
      </c>
      <c r="AW178" s="2">
        <f t="shared" si="271"/>
        <v>1.8152516585114791</v>
      </c>
      <c r="AX178" s="7">
        <v>2.2000000000000002</v>
      </c>
      <c r="AY178" s="3">
        <f t="shared" si="272"/>
        <v>988.51651890928304</v>
      </c>
    </row>
    <row r="179" spans="1:51" ht="20.25" x14ac:dyDescent="0.3">
      <c r="A179" s="7">
        <v>7</v>
      </c>
      <c r="B179" s="7">
        <v>72</v>
      </c>
      <c r="C179" s="37">
        <v>58</v>
      </c>
      <c r="D179" s="37">
        <v>91</v>
      </c>
      <c r="E179" s="7">
        <v>7.5</v>
      </c>
      <c r="F179" s="2">
        <f t="shared" si="256"/>
        <v>8.8333333333333339</v>
      </c>
      <c r="G179" s="2">
        <f t="shared" si="233"/>
        <v>7420.0000000000009</v>
      </c>
      <c r="H179" s="2">
        <v>1.4</v>
      </c>
      <c r="I179" s="7">
        <f t="shared" si="234"/>
        <v>10388</v>
      </c>
      <c r="J179" s="7">
        <v>1.2</v>
      </c>
      <c r="K179" s="4">
        <f t="shared" si="273"/>
        <v>1.7083333333333335</v>
      </c>
      <c r="L179" s="7">
        <f t="shared" si="257"/>
        <v>4.1250000000000002E-2</v>
      </c>
      <c r="M179" s="2">
        <f t="shared" si="258"/>
        <v>1.365853658536585</v>
      </c>
      <c r="N179" s="2">
        <f t="shared" si="259"/>
        <v>2.5365853658536581</v>
      </c>
      <c r="O179" s="28">
        <f t="shared" si="260"/>
        <v>1.5873170731707313</v>
      </c>
      <c r="P179" s="2">
        <f t="shared" si="261"/>
        <v>7.4409756097560962</v>
      </c>
      <c r="Q179" s="2">
        <f t="shared" si="235"/>
        <v>13.625</v>
      </c>
      <c r="R179" s="28">
        <f t="shared" si="262"/>
        <v>17.625</v>
      </c>
      <c r="S179" s="2">
        <f t="shared" si="263"/>
        <v>19.625</v>
      </c>
      <c r="T179" s="2">
        <f t="shared" si="264"/>
        <v>13.246666666666668</v>
      </c>
      <c r="U179" s="2">
        <f t="shared" si="236"/>
        <v>17.24666666666667</v>
      </c>
      <c r="V179" s="2">
        <f t="shared" si="237"/>
        <v>27.24666666666667</v>
      </c>
      <c r="W179" s="7">
        <f t="shared" si="274"/>
        <v>1</v>
      </c>
      <c r="X179" s="2">
        <f t="shared" si="238"/>
        <v>153.80482691635757</v>
      </c>
      <c r="Y179" s="2">
        <f t="shared" si="239"/>
        <v>184.58288502778464</v>
      </c>
      <c r="Z179" s="2">
        <f t="shared" si="265"/>
        <v>149.55233231358088</v>
      </c>
      <c r="AA179" s="2">
        <f t="shared" si="240"/>
        <v>1358.6093044278252</v>
      </c>
      <c r="AB179" s="2">
        <f t="shared" si="241"/>
        <v>1630.4821510787644</v>
      </c>
      <c r="AC179" s="2">
        <f t="shared" si="242"/>
        <v>1321.0456021032978</v>
      </c>
      <c r="AD179" s="2">
        <f t="shared" si="243"/>
        <v>1358.6093044278252</v>
      </c>
      <c r="AE179" s="2">
        <f t="shared" si="244"/>
        <v>1630.4821510787644</v>
      </c>
      <c r="AF179" s="27">
        <f t="shared" si="266"/>
        <v>1</v>
      </c>
      <c r="AG179" s="28">
        <f t="shared" si="245"/>
        <v>29.625</v>
      </c>
      <c r="AH179" s="28">
        <f t="shared" si="246"/>
        <v>142.71488076754221</v>
      </c>
      <c r="AI179" s="28">
        <f t="shared" si="247"/>
        <v>169.81264293859451</v>
      </c>
      <c r="AJ179" s="28">
        <f t="shared" si="248"/>
        <v>171.27371719481198</v>
      </c>
      <c r="AK179" s="28">
        <f t="shared" si="249"/>
        <v>203.79404324445983</v>
      </c>
      <c r="AL179" s="28">
        <f t="shared" si="275"/>
        <v>165.11755396084527</v>
      </c>
      <c r="AM179" s="28">
        <f t="shared" si="250"/>
        <v>1260.648113446623</v>
      </c>
      <c r="AN179" s="28">
        <f t="shared" si="251"/>
        <v>1500.0116792909182</v>
      </c>
      <c r="AO179" s="28">
        <f t="shared" si="252"/>
        <v>1512.9178352208392</v>
      </c>
      <c r="AP179" s="28">
        <f t="shared" si="253"/>
        <v>1800.180715326062</v>
      </c>
      <c r="AQ179" s="28">
        <f t="shared" si="254"/>
        <v>1458.5383933208</v>
      </c>
      <c r="AR179" s="28">
        <f t="shared" si="267"/>
        <v>1800.180715326062</v>
      </c>
      <c r="AS179" s="27">
        <f t="shared" si="255"/>
        <v>1800.180715326062</v>
      </c>
      <c r="AT179" s="2">
        <f t="shared" si="268"/>
        <v>1764.3184342560278</v>
      </c>
      <c r="AU179" s="33">
        <f t="shared" si="269"/>
        <v>0.10028273809523811</v>
      </c>
      <c r="AV179" s="33">
        <f t="shared" si="270"/>
        <v>0.10028273809523811</v>
      </c>
      <c r="AW179" s="2">
        <f t="shared" si="271"/>
        <v>1.8162695268421227</v>
      </c>
      <c r="AX179" s="7">
        <v>2.2000000000000002</v>
      </c>
      <c r="AY179" s="3">
        <f t="shared" si="272"/>
        <v>990.20785459113642</v>
      </c>
    </row>
    <row r="180" spans="1:51" ht="20.25" x14ac:dyDescent="0.3">
      <c r="A180" s="7">
        <v>7</v>
      </c>
      <c r="B180" s="7">
        <v>78</v>
      </c>
      <c r="C180" s="37">
        <v>63</v>
      </c>
      <c r="D180" s="37">
        <v>98</v>
      </c>
      <c r="E180" s="7">
        <v>8</v>
      </c>
      <c r="F180" s="2">
        <f t="shared" si="256"/>
        <v>9.5</v>
      </c>
      <c r="G180" s="2">
        <f t="shared" si="233"/>
        <v>7980</v>
      </c>
      <c r="H180" s="2">
        <v>1.4</v>
      </c>
      <c r="I180" s="7">
        <f t="shared" si="234"/>
        <v>11172</v>
      </c>
      <c r="J180" s="7">
        <v>1.2</v>
      </c>
      <c r="K180" s="4">
        <v>1.75</v>
      </c>
      <c r="L180" s="7">
        <f t="shared" si="257"/>
        <v>4.1250000000000002E-2</v>
      </c>
      <c r="M180" s="2">
        <f t="shared" si="258"/>
        <v>1.3333333333333333</v>
      </c>
      <c r="N180" s="2">
        <f t="shared" si="259"/>
        <v>2.4761904761904758</v>
      </c>
      <c r="O180" s="28">
        <f t="shared" si="260"/>
        <v>1.5295238095238095</v>
      </c>
      <c r="P180" s="2">
        <f t="shared" si="261"/>
        <v>7.2438095238095235</v>
      </c>
      <c r="Q180" s="2">
        <f t="shared" si="235"/>
        <v>13.916666666666666</v>
      </c>
      <c r="R180" s="28">
        <f t="shared" si="262"/>
        <v>17.916666666666664</v>
      </c>
      <c r="S180" s="2">
        <f t="shared" si="263"/>
        <v>19.916666666666664</v>
      </c>
      <c r="T180" s="2">
        <f t="shared" si="264"/>
        <v>13.573333333333334</v>
      </c>
      <c r="U180" s="2">
        <f t="shared" si="236"/>
        <v>17.573333333333334</v>
      </c>
      <c r="V180" s="2">
        <f t="shared" si="237"/>
        <v>27.573333333333334</v>
      </c>
      <c r="W180" s="7">
        <f t="shared" si="274"/>
        <v>1</v>
      </c>
      <c r="X180" s="2">
        <f t="shared" si="238"/>
        <v>147.90507270799256</v>
      </c>
      <c r="Y180" s="2">
        <f t="shared" si="239"/>
        <v>178.49886667386241</v>
      </c>
      <c r="Z180" s="2">
        <f t="shared" si="265"/>
        <v>145.61640620574121</v>
      </c>
      <c r="AA180" s="2">
        <f t="shared" si="240"/>
        <v>1405.0981907259293</v>
      </c>
      <c r="AB180" s="2">
        <f t="shared" si="241"/>
        <v>1695.7392334016929</v>
      </c>
      <c r="AC180" s="2">
        <f t="shared" si="242"/>
        <v>1383.3558589545414</v>
      </c>
      <c r="AD180" s="2">
        <f t="shared" si="243"/>
        <v>1405.0981907259293</v>
      </c>
      <c r="AE180" s="2">
        <f t="shared" si="244"/>
        <v>1695.7392334016929</v>
      </c>
      <c r="AF180" s="27">
        <f t="shared" si="266"/>
        <v>1</v>
      </c>
      <c r="AG180" s="28">
        <f t="shared" si="245"/>
        <v>29.916666666666668</v>
      </c>
      <c r="AH180" s="28">
        <f t="shared" si="246"/>
        <v>137.01283867135743</v>
      </c>
      <c r="AI180" s="28">
        <f t="shared" si="247"/>
        <v>164.11008531666766</v>
      </c>
      <c r="AJ180" s="28">
        <f t="shared" si="248"/>
        <v>165.35360129865546</v>
      </c>
      <c r="AK180" s="28">
        <f t="shared" si="249"/>
        <v>198.05584556663467</v>
      </c>
      <c r="AL180" s="28">
        <f t="shared" si="275"/>
        <v>161.57066426728016</v>
      </c>
      <c r="AM180" s="28">
        <f t="shared" si="250"/>
        <v>1301.6219673778955</v>
      </c>
      <c r="AN180" s="28">
        <f t="shared" si="251"/>
        <v>1559.0458105083428</v>
      </c>
      <c r="AO180" s="28">
        <f t="shared" si="252"/>
        <v>1570.8592123372268</v>
      </c>
      <c r="AP180" s="28">
        <f t="shared" si="253"/>
        <v>1881.5305328830293</v>
      </c>
      <c r="AQ180" s="28">
        <f t="shared" si="254"/>
        <v>1534.9213105391616</v>
      </c>
      <c r="AR180" s="28">
        <f t="shared" si="267"/>
        <v>1881.5305328830293</v>
      </c>
      <c r="AS180" s="27">
        <f t="shared" si="255"/>
        <v>1881.5305328830293</v>
      </c>
      <c r="AT180" s="2">
        <f t="shared" si="268"/>
        <v>2070.6237179810328</v>
      </c>
      <c r="AU180" s="33">
        <f t="shared" si="269"/>
        <v>0.10165178571428572</v>
      </c>
      <c r="AV180" s="33">
        <f t="shared" si="270"/>
        <v>0.10165178571428572</v>
      </c>
      <c r="AW180" s="2">
        <f t="shared" si="271"/>
        <v>1.8171752574667355</v>
      </c>
      <c r="AX180" s="7">
        <v>2.2000000000000002</v>
      </c>
      <c r="AY180" s="3">
        <f t="shared" si="272"/>
        <v>997.06758427154523</v>
      </c>
    </row>
    <row r="181" spans="1:51" ht="20.25" x14ac:dyDescent="0.3">
      <c r="A181" s="7">
        <v>7</v>
      </c>
      <c r="B181" s="7">
        <v>84</v>
      </c>
      <c r="C181" s="37">
        <v>68</v>
      </c>
      <c r="D181" s="37">
        <v>106</v>
      </c>
      <c r="E181" s="7">
        <v>8.5</v>
      </c>
      <c r="F181" s="2">
        <f t="shared" si="256"/>
        <v>10.25</v>
      </c>
      <c r="G181" s="2">
        <f t="shared" si="233"/>
        <v>8610</v>
      </c>
      <c r="H181" s="2">
        <v>1.4</v>
      </c>
      <c r="I181" s="7">
        <f t="shared" si="234"/>
        <v>12054</v>
      </c>
      <c r="J181" s="7">
        <v>1.2</v>
      </c>
      <c r="K181" s="4">
        <v>1.75</v>
      </c>
      <c r="L181" s="7">
        <f t="shared" si="257"/>
        <v>4.1250000000000002E-2</v>
      </c>
      <c r="M181" s="2">
        <f t="shared" si="258"/>
        <v>1.3333333333333333</v>
      </c>
      <c r="N181" s="2">
        <f t="shared" si="259"/>
        <v>2.4761904761904758</v>
      </c>
      <c r="O181" s="28">
        <f t="shared" si="260"/>
        <v>1.5066666666666666</v>
      </c>
      <c r="P181" s="2">
        <f t="shared" si="261"/>
        <v>7.2209523809523812</v>
      </c>
      <c r="Q181" s="2">
        <f t="shared" si="235"/>
        <v>13.916666666666666</v>
      </c>
      <c r="R181" s="28">
        <f t="shared" si="262"/>
        <v>17.916666666666664</v>
      </c>
      <c r="S181" s="2">
        <f t="shared" si="263"/>
        <v>19.916666666666664</v>
      </c>
      <c r="T181" s="2">
        <f t="shared" si="264"/>
        <v>13.613333333333333</v>
      </c>
      <c r="U181" s="2">
        <f t="shared" si="236"/>
        <v>17.613333333333333</v>
      </c>
      <c r="V181" s="2">
        <f t="shared" si="237"/>
        <v>27.613333333333333</v>
      </c>
      <c r="W181" s="7">
        <f t="shared" si="274"/>
        <v>1</v>
      </c>
      <c r="X181" s="2">
        <f t="shared" si="238"/>
        <v>147.47048385576534</v>
      </c>
      <c r="Y181" s="2">
        <f t="shared" si="239"/>
        <v>178.09349453152964</v>
      </c>
      <c r="Z181" s="2">
        <f t="shared" si="265"/>
        <v>145.405469837505</v>
      </c>
      <c r="AA181" s="2">
        <f t="shared" si="240"/>
        <v>1511.5724595215947</v>
      </c>
      <c r="AB181" s="2">
        <f t="shared" si="241"/>
        <v>1825.4583189481789</v>
      </c>
      <c r="AC181" s="2">
        <f t="shared" si="242"/>
        <v>1490.4060658344263</v>
      </c>
      <c r="AD181" s="2">
        <f t="shared" si="243"/>
        <v>1511.5724595215947</v>
      </c>
      <c r="AE181" s="2">
        <f t="shared" si="244"/>
        <v>1825.4583189481789</v>
      </c>
      <c r="AF181" s="27">
        <f t="shared" si="266"/>
        <v>1</v>
      </c>
      <c r="AG181" s="28">
        <f t="shared" si="245"/>
        <v>29.916666666666668</v>
      </c>
      <c r="AH181" s="28">
        <f t="shared" si="246"/>
        <v>136.61025442452683</v>
      </c>
      <c r="AI181" s="28">
        <f t="shared" si="247"/>
        <v>163.62788134414072</v>
      </c>
      <c r="AJ181" s="28">
        <f t="shared" si="248"/>
        <v>164.97808214354876</v>
      </c>
      <c r="AK181" s="28">
        <f t="shared" si="249"/>
        <v>197.60605939199434</v>
      </c>
      <c r="AL181" s="28">
        <f t="shared" si="275"/>
        <v>161.33661695062065</v>
      </c>
      <c r="AM181" s="28">
        <f t="shared" si="250"/>
        <v>1400.2551078514</v>
      </c>
      <c r="AN181" s="28">
        <f t="shared" si="251"/>
        <v>1677.1857837774423</v>
      </c>
      <c r="AO181" s="28">
        <f t="shared" si="252"/>
        <v>1691.0253419713747</v>
      </c>
      <c r="AP181" s="28">
        <f t="shared" si="253"/>
        <v>2025.462108767942</v>
      </c>
      <c r="AQ181" s="28">
        <f t="shared" si="254"/>
        <v>1653.7003237438616</v>
      </c>
      <c r="AR181" s="28">
        <f t="shared" si="267"/>
        <v>2025.462108767942</v>
      </c>
      <c r="AS181" s="27">
        <f t="shared" si="255"/>
        <v>2025.462108767942</v>
      </c>
      <c r="AT181" s="2">
        <f t="shared" si="268"/>
        <v>2401.4334244040379</v>
      </c>
      <c r="AU181" s="33">
        <f t="shared" si="269"/>
        <v>0.1031919642857143</v>
      </c>
      <c r="AV181" s="33">
        <f t="shared" si="270"/>
        <v>0.1031919642857143</v>
      </c>
      <c r="AW181" s="2">
        <f t="shared" si="271"/>
        <v>1.8181952847905725</v>
      </c>
      <c r="AX181" s="7">
        <v>2.2000000000000002</v>
      </c>
      <c r="AY181" s="3">
        <f t="shared" si="272"/>
        <v>1004.2748029119433</v>
      </c>
    </row>
    <row r="182" spans="1:51" ht="20.25" x14ac:dyDescent="0.3">
      <c r="A182" s="7">
        <v>7</v>
      </c>
      <c r="B182" s="7">
        <v>90</v>
      </c>
      <c r="C182" s="37">
        <v>72</v>
      </c>
      <c r="D182" s="37">
        <v>113</v>
      </c>
      <c r="E182" s="7">
        <v>9</v>
      </c>
      <c r="F182" s="2">
        <f t="shared" si="256"/>
        <v>10.916666666666666</v>
      </c>
      <c r="G182" s="2">
        <f t="shared" si="233"/>
        <v>9170</v>
      </c>
      <c r="H182" s="2">
        <v>1.4</v>
      </c>
      <c r="I182" s="7">
        <f t="shared" si="234"/>
        <v>12838</v>
      </c>
      <c r="J182" s="7">
        <v>1.2</v>
      </c>
      <c r="K182" s="4">
        <v>1.75</v>
      </c>
      <c r="L182" s="7">
        <f t="shared" si="257"/>
        <v>4.1250000000000002E-2</v>
      </c>
      <c r="M182" s="2">
        <f t="shared" si="258"/>
        <v>1.3333333333333333</v>
      </c>
      <c r="N182" s="2">
        <f t="shared" si="259"/>
        <v>2.4761904761904758</v>
      </c>
      <c r="O182" s="28">
        <f t="shared" si="260"/>
        <v>1.4866666666666666</v>
      </c>
      <c r="P182" s="2">
        <f t="shared" si="261"/>
        <v>7.2009523809523808</v>
      </c>
      <c r="Q182" s="2">
        <f t="shared" si="235"/>
        <v>13.916666666666666</v>
      </c>
      <c r="R182" s="28">
        <f t="shared" si="262"/>
        <v>17.916666666666664</v>
      </c>
      <c r="S182" s="2">
        <f t="shared" si="263"/>
        <v>19.916666666666664</v>
      </c>
      <c r="T182" s="2">
        <f t="shared" si="264"/>
        <v>13.648333333333333</v>
      </c>
      <c r="U182" s="2">
        <f t="shared" si="236"/>
        <v>17.648333333333333</v>
      </c>
      <c r="V182" s="2">
        <f t="shared" si="237"/>
        <v>27.648333333333333</v>
      </c>
      <c r="W182" s="7">
        <f t="shared" si="274"/>
        <v>1</v>
      </c>
      <c r="X182" s="2">
        <f t="shared" si="238"/>
        <v>147.09230823469181</v>
      </c>
      <c r="Y182" s="2">
        <f t="shared" si="239"/>
        <v>177.74030127577726</v>
      </c>
      <c r="Z182" s="2">
        <f t="shared" si="265"/>
        <v>145.22140118559182</v>
      </c>
      <c r="AA182" s="2">
        <f t="shared" si="240"/>
        <v>1605.7576982287189</v>
      </c>
      <c r="AB182" s="2">
        <f t="shared" si="241"/>
        <v>1940.3316222605683</v>
      </c>
      <c r="AC182" s="2">
        <f t="shared" si="242"/>
        <v>1585.3336296093773</v>
      </c>
      <c r="AD182" s="2">
        <f t="shared" si="243"/>
        <v>1605.7576982287189</v>
      </c>
      <c r="AE182" s="2">
        <f t="shared" si="244"/>
        <v>1940.3316222605683</v>
      </c>
      <c r="AF182" s="27">
        <f t="shared" si="266"/>
        <v>1</v>
      </c>
      <c r="AG182" s="28">
        <f t="shared" si="245"/>
        <v>29.916666666666668</v>
      </c>
      <c r="AH182" s="28">
        <f t="shared" si="246"/>
        <v>136.2599289460905</v>
      </c>
      <c r="AI182" s="28">
        <f t="shared" si="247"/>
        <v>163.20827143960696</v>
      </c>
      <c r="AJ182" s="28">
        <f t="shared" si="248"/>
        <v>164.65089924384017</v>
      </c>
      <c r="AK182" s="28">
        <f t="shared" si="249"/>
        <v>197.21416901072774</v>
      </c>
      <c r="AL182" s="28">
        <f t="shared" si="275"/>
        <v>161.13238107407818</v>
      </c>
      <c r="AM182" s="28">
        <f t="shared" si="250"/>
        <v>1487.5042243281546</v>
      </c>
      <c r="AN182" s="28">
        <f t="shared" si="251"/>
        <v>1781.6902965490426</v>
      </c>
      <c r="AO182" s="28">
        <f t="shared" si="252"/>
        <v>1797.4389834119218</v>
      </c>
      <c r="AP182" s="28">
        <f t="shared" si="253"/>
        <v>2152.9213450337779</v>
      </c>
      <c r="AQ182" s="28">
        <f t="shared" si="254"/>
        <v>1759.02849339202</v>
      </c>
      <c r="AR182" s="28">
        <f t="shared" si="267"/>
        <v>2152.9213450337779</v>
      </c>
      <c r="AS182" s="27">
        <f t="shared" si="255"/>
        <v>2152.9213450337779</v>
      </c>
      <c r="AT182" s="2">
        <f t="shared" si="268"/>
        <v>2756.7475535250433</v>
      </c>
      <c r="AU182" s="33">
        <f t="shared" si="269"/>
        <v>0.10456101190476191</v>
      </c>
      <c r="AV182" s="33">
        <f t="shared" si="270"/>
        <v>0.10456101190476191</v>
      </c>
      <c r="AW182" s="2">
        <f t="shared" si="271"/>
        <v>1.819102937573134</v>
      </c>
      <c r="AX182" s="7">
        <v>2.2000000000000002</v>
      </c>
      <c r="AY182" s="3">
        <f t="shared" si="272"/>
        <v>1014.3046372275762</v>
      </c>
    </row>
    <row r="183" spans="1:51" ht="20.25" x14ac:dyDescent="0.3">
      <c r="A183" s="7">
        <v>7</v>
      </c>
      <c r="B183" s="7">
        <v>96</v>
      </c>
      <c r="C183" s="37">
        <v>77</v>
      </c>
      <c r="D183" s="37">
        <v>121</v>
      </c>
      <c r="E183" s="7">
        <v>9.5</v>
      </c>
      <c r="F183" s="2">
        <f t="shared" si="256"/>
        <v>11.666666666666666</v>
      </c>
      <c r="G183" s="2">
        <f t="shared" si="233"/>
        <v>9800</v>
      </c>
      <c r="H183" s="2">
        <v>1.4</v>
      </c>
      <c r="I183" s="7">
        <f t="shared" si="234"/>
        <v>13720</v>
      </c>
      <c r="J183" s="7">
        <v>1.2</v>
      </c>
      <c r="K183" s="4">
        <v>1.75</v>
      </c>
      <c r="L183" s="7">
        <f t="shared" si="257"/>
        <v>4.1250000000000002E-2</v>
      </c>
      <c r="M183" s="2">
        <f t="shared" si="258"/>
        <v>1.3333333333333333</v>
      </c>
      <c r="N183" s="2">
        <f t="shared" si="259"/>
        <v>2.4761904761904758</v>
      </c>
      <c r="O183" s="28">
        <f t="shared" si="260"/>
        <v>1.4638095238095237</v>
      </c>
      <c r="P183" s="2">
        <f t="shared" si="261"/>
        <v>7.1780952380952376</v>
      </c>
      <c r="Q183" s="2">
        <f t="shared" si="235"/>
        <v>13.916666666666666</v>
      </c>
      <c r="R183" s="28">
        <f t="shared" si="262"/>
        <v>17.916666666666664</v>
      </c>
      <c r="S183" s="2">
        <f t="shared" si="263"/>
        <v>19.916666666666664</v>
      </c>
      <c r="T183" s="2">
        <f t="shared" si="264"/>
        <v>13.688333333333334</v>
      </c>
      <c r="U183" s="2">
        <f t="shared" si="236"/>
        <v>17.688333333333333</v>
      </c>
      <c r="V183" s="2">
        <f t="shared" si="237"/>
        <v>27.688333333333333</v>
      </c>
      <c r="W183" s="7">
        <f t="shared" si="274"/>
        <v>1</v>
      </c>
      <c r="X183" s="2">
        <f t="shared" si="238"/>
        <v>146.66247560378559</v>
      </c>
      <c r="Y183" s="2">
        <f t="shared" si="239"/>
        <v>177.33836334770612</v>
      </c>
      <c r="Z183" s="2">
        <f t="shared" si="265"/>
        <v>145.01160683005975</v>
      </c>
      <c r="AA183" s="2">
        <f t="shared" si="240"/>
        <v>1711.0622153774984</v>
      </c>
      <c r="AB183" s="2">
        <f t="shared" si="241"/>
        <v>2068.9475723899045</v>
      </c>
      <c r="AC183" s="2">
        <f t="shared" si="242"/>
        <v>1691.8020796840303</v>
      </c>
      <c r="AD183" s="2">
        <f t="shared" si="243"/>
        <v>1711.0622153774984</v>
      </c>
      <c r="AE183" s="2">
        <f t="shared" si="244"/>
        <v>2068.9475723899045</v>
      </c>
      <c r="AF183" s="27">
        <f t="shared" si="266"/>
        <v>1</v>
      </c>
      <c r="AG183" s="28">
        <f t="shared" si="245"/>
        <v>29.916666666666668</v>
      </c>
      <c r="AH183" s="28">
        <f t="shared" si="246"/>
        <v>135.86175065622001</v>
      </c>
      <c r="AI183" s="28">
        <f t="shared" si="247"/>
        <v>162.73134479714372</v>
      </c>
      <c r="AJ183" s="28">
        <f t="shared" si="248"/>
        <v>164.27856139574328</v>
      </c>
      <c r="AK183" s="28">
        <f t="shared" si="249"/>
        <v>196.76819331523566</v>
      </c>
      <c r="AL183" s="28">
        <f t="shared" si="275"/>
        <v>160.89960089314891</v>
      </c>
      <c r="AM183" s="28">
        <f t="shared" si="250"/>
        <v>1585.0537576559</v>
      </c>
      <c r="AN183" s="28">
        <f t="shared" si="251"/>
        <v>1898.5323559666767</v>
      </c>
      <c r="AO183" s="28">
        <f t="shared" si="252"/>
        <v>1916.5832162836716</v>
      </c>
      <c r="AP183" s="28">
        <f t="shared" si="253"/>
        <v>2295.6289220110825</v>
      </c>
      <c r="AQ183" s="28">
        <f t="shared" si="254"/>
        <v>1877.1620104200706</v>
      </c>
      <c r="AR183" s="28">
        <f t="shared" si="267"/>
        <v>2295.6289220110825</v>
      </c>
      <c r="AS183" s="27">
        <f t="shared" si="255"/>
        <v>2295.6289220110825</v>
      </c>
      <c r="AT183" s="2">
        <f t="shared" si="268"/>
        <v>3136.5661053440494</v>
      </c>
      <c r="AU183" s="33">
        <f t="shared" si="269"/>
        <v>0.10610119047619046</v>
      </c>
      <c r="AV183" s="33">
        <f t="shared" si="270"/>
        <v>0.10610119047619046</v>
      </c>
      <c r="AW183" s="2">
        <f t="shared" si="271"/>
        <v>1.8201251307665942</v>
      </c>
      <c r="AX183" s="7">
        <v>2.2000000000000002</v>
      </c>
      <c r="AY183" s="3">
        <f t="shared" si="272"/>
        <v>1021.9517814081582</v>
      </c>
    </row>
    <row r="184" spans="1:51" ht="20.25" x14ac:dyDescent="0.3">
      <c r="A184" s="7">
        <v>7</v>
      </c>
      <c r="B184" s="7">
        <v>102</v>
      </c>
      <c r="C184" s="37">
        <v>82</v>
      </c>
      <c r="D184" s="37">
        <v>128</v>
      </c>
      <c r="E184" s="7">
        <v>9.75</v>
      </c>
      <c r="F184" s="2">
        <f t="shared" si="256"/>
        <v>12.291666666666666</v>
      </c>
      <c r="G184" s="3">
        <f t="shared" si="233"/>
        <v>10325</v>
      </c>
      <c r="H184" s="2">
        <v>1.4</v>
      </c>
      <c r="I184" s="7">
        <f t="shared" si="234"/>
        <v>14454.999999999998</v>
      </c>
      <c r="J184" s="7">
        <v>1.2</v>
      </c>
      <c r="K184" s="4">
        <v>1.75</v>
      </c>
      <c r="L184" s="7">
        <f t="shared" si="257"/>
        <v>4.1250000000000002E-2</v>
      </c>
      <c r="M184" s="2">
        <f t="shared" si="258"/>
        <v>1.3333333333333333</v>
      </c>
      <c r="N184" s="2">
        <f t="shared" si="259"/>
        <v>2.4761904761904758</v>
      </c>
      <c r="O184" s="28">
        <f t="shared" si="260"/>
        <v>1.4438095238095237</v>
      </c>
      <c r="P184" s="2">
        <f t="shared" si="261"/>
        <v>7.1580952380952372</v>
      </c>
      <c r="Q184" s="2">
        <f t="shared" si="235"/>
        <v>13.916666666666666</v>
      </c>
      <c r="R184" s="28">
        <f t="shared" si="262"/>
        <v>17.916666666666664</v>
      </c>
      <c r="S184" s="2">
        <f t="shared" si="263"/>
        <v>19.916666666666664</v>
      </c>
      <c r="T184" s="2">
        <f t="shared" si="264"/>
        <v>13.723333333333334</v>
      </c>
      <c r="U184" s="2">
        <f t="shared" si="236"/>
        <v>17.723333333333336</v>
      </c>
      <c r="V184" s="2">
        <f t="shared" si="237"/>
        <v>27.723333333333336</v>
      </c>
      <c r="W184" s="7">
        <f t="shared" si="274"/>
        <v>1</v>
      </c>
      <c r="X184" s="2">
        <f t="shared" si="238"/>
        <v>146.28842751201012</v>
      </c>
      <c r="Y184" s="2">
        <f t="shared" si="239"/>
        <v>176.98815593466287</v>
      </c>
      <c r="Z184" s="2">
        <f t="shared" si="265"/>
        <v>144.82853338149468</v>
      </c>
      <c r="AA184" s="2">
        <f t="shared" si="240"/>
        <v>1798.1285881684576</v>
      </c>
      <c r="AB184" s="2">
        <f t="shared" si="241"/>
        <v>2175.4794166968977</v>
      </c>
      <c r="AC184" s="2">
        <f t="shared" si="242"/>
        <v>1780.1840561475387</v>
      </c>
      <c r="AD184" s="2">
        <f t="shared" si="243"/>
        <v>1798.1285881684576</v>
      </c>
      <c r="AE184" s="2">
        <f t="shared" si="244"/>
        <v>2175.4794166968977</v>
      </c>
      <c r="AF184" s="27">
        <f t="shared" si="266"/>
        <v>1</v>
      </c>
      <c r="AG184" s="28">
        <f t="shared" si="245"/>
        <v>29.916666666666668</v>
      </c>
      <c r="AH184" s="28">
        <f t="shared" si="246"/>
        <v>135.51524874174581</v>
      </c>
      <c r="AI184" s="28">
        <f t="shared" si="247"/>
        <v>162.3163146488877</v>
      </c>
      <c r="AJ184" s="28">
        <f t="shared" si="248"/>
        <v>163.95414445110242</v>
      </c>
      <c r="AK184" s="28">
        <f t="shared" si="249"/>
        <v>196.37961591636221</v>
      </c>
      <c r="AL184" s="28">
        <f t="shared" si="275"/>
        <v>160.69646925801868</v>
      </c>
      <c r="AM184" s="28">
        <f t="shared" si="250"/>
        <v>1665.7082657839587</v>
      </c>
      <c r="AN184" s="28">
        <f t="shared" si="251"/>
        <v>1995.1380342259113</v>
      </c>
      <c r="AO184" s="28">
        <f t="shared" si="252"/>
        <v>2015.2696922114671</v>
      </c>
      <c r="AP184" s="28">
        <f t="shared" si="253"/>
        <v>2413.8327789719519</v>
      </c>
      <c r="AQ184" s="28">
        <f t="shared" si="254"/>
        <v>1975.2274346298129</v>
      </c>
      <c r="AR184" s="28">
        <f t="shared" si="267"/>
        <v>2413.8327789719519</v>
      </c>
      <c r="AS184" s="27">
        <f t="shared" si="255"/>
        <v>2413.8327789719519</v>
      </c>
      <c r="AT184" s="2">
        <f t="shared" si="268"/>
        <v>3540.8890798610555</v>
      </c>
      <c r="AU184" s="33">
        <f t="shared" si="269"/>
        <v>0.10738467261904761</v>
      </c>
      <c r="AV184" s="33">
        <f t="shared" si="270"/>
        <v>0.10738467261904761</v>
      </c>
      <c r="AW184" s="2">
        <f t="shared" si="271"/>
        <v>1.8209778363828926</v>
      </c>
      <c r="AX184" s="7">
        <v>2.2000000000000002</v>
      </c>
      <c r="AY184" s="3">
        <f t="shared" si="272"/>
        <v>1029.3504600332349</v>
      </c>
    </row>
    <row r="185" spans="1:51" ht="20.25" x14ac:dyDescent="0.3">
      <c r="A185" s="7">
        <v>7</v>
      </c>
      <c r="B185" s="7">
        <v>108</v>
      </c>
      <c r="C185" s="37">
        <v>87</v>
      </c>
      <c r="D185" s="37">
        <v>136</v>
      </c>
      <c r="E185" s="7">
        <v>10</v>
      </c>
      <c r="F185" s="2">
        <f t="shared" si="256"/>
        <v>13</v>
      </c>
      <c r="G185" s="3">
        <f t="shared" si="233"/>
        <v>10920</v>
      </c>
      <c r="H185" s="2">
        <v>1.4</v>
      </c>
      <c r="I185" s="7">
        <f t="shared" si="234"/>
        <v>15287.999999999998</v>
      </c>
      <c r="J185" s="7">
        <v>1.2</v>
      </c>
      <c r="K185" s="4">
        <v>1.75</v>
      </c>
      <c r="L185" s="7">
        <f t="shared" si="257"/>
        <v>4.1250000000000002E-2</v>
      </c>
      <c r="M185" s="2">
        <f t="shared" si="258"/>
        <v>1.3333333333333333</v>
      </c>
      <c r="N185" s="2">
        <f t="shared" si="259"/>
        <v>2.4761904761904758</v>
      </c>
      <c r="O185" s="28">
        <f t="shared" si="260"/>
        <v>1.4209523809523807</v>
      </c>
      <c r="P185" s="2">
        <f t="shared" si="261"/>
        <v>7.1352380952380949</v>
      </c>
      <c r="Q185" s="2">
        <f t="shared" si="235"/>
        <v>13.916666666666666</v>
      </c>
      <c r="R185" s="28">
        <f t="shared" si="262"/>
        <v>17.916666666666664</v>
      </c>
      <c r="S185" s="2">
        <f t="shared" si="263"/>
        <v>19.916666666666664</v>
      </c>
      <c r="T185" s="2">
        <f t="shared" si="264"/>
        <v>13.763333333333334</v>
      </c>
      <c r="U185" s="2">
        <f t="shared" si="236"/>
        <v>17.763333333333335</v>
      </c>
      <c r="V185" s="2">
        <f t="shared" si="237"/>
        <v>27.763333333333335</v>
      </c>
      <c r="W185" s="7">
        <f t="shared" si="274"/>
        <v>1</v>
      </c>
      <c r="X185" s="2">
        <f t="shared" si="238"/>
        <v>145.86327344803721</v>
      </c>
      <c r="Y185" s="2">
        <f t="shared" si="239"/>
        <v>176.5896087642339</v>
      </c>
      <c r="Z185" s="2">
        <f t="shared" si="265"/>
        <v>144.61987178939742</v>
      </c>
      <c r="AA185" s="2">
        <f t="shared" si="240"/>
        <v>1896.2225548244837</v>
      </c>
      <c r="AB185" s="2">
        <f t="shared" si="241"/>
        <v>2295.6649139350407</v>
      </c>
      <c r="AC185" s="2">
        <f t="shared" si="242"/>
        <v>1880.0583332621666</v>
      </c>
      <c r="AD185" s="2">
        <f t="shared" si="243"/>
        <v>1896.2225548244837</v>
      </c>
      <c r="AE185" s="2">
        <f t="shared" si="244"/>
        <v>2295.6649139350407</v>
      </c>
      <c r="AF185" s="27">
        <f t="shared" si="266"/>
        <v>1</v>
      </c>
      <c r="AG185" s="28">
        <f t="shared" si="245"/>
        <v>29.916666666666668</v>
      </c>
      <c r="AH185" s="28">
        <f t="shared" si="246"/>
        <v>135.12140447318177</v>
      </c>
      <c r="AI185" s="28">
        <f t="shared" si="247"/>
        <v>161.84457917400599</v>
      </c>
      <c r="AJ185" s="28">
        <f t="shared" si="248"/>
        <v>163.58494765368957</v>
      </c>
      <c r="AK185" s="28">
        <f t="shared" si="249"/>
        <v>195.9374024821351</v>
      </c>
      <c r="AL185" s="28">
        <f t="shared" si="275"/>
        <v>160.46494595016705</v>
      </c>
      <c r="AM185" s="28">
        <f t="shared" si="250"/>
        <v>1756.5782581513631</v>
      </c>
      <c r="AN185" s="28">
        <f t="shared" si="251"/>
        <v>2103.9795292620779</v>
      </c>
      <c r="AO185" s="28">
        <f t="shared" si="252"/>
        <v>2126.6043194979643</v>
      </c>
      <c r="AP185" s="28">
        <f t="shared" si="253"/>
        <v>2547.1862322677562</v>
      </c>
      <c r="AQ185" s="28">
        <f t="shared" si="254"/>
        <v>2086.0442973521717</v>
      </c>
      <c r="AR185" s="28">
        <f t="shared" si="267"/>
        <v>2547.1862322677562</v>
      </c>
      <c r="AS185" s="27">
        <f t="shared" si="255"/>
        <v>2547.1862322677562</v>
      </c>
      <c r="AT185" s="2">
        <f t="shared" si="268"/>
        <v>3969.7164770760623</v>
      </c>
      <c r="AU185" s="33">
        <f t="shared" si="269"/>
        <v>0.10883928571428571</v>
      </c>
      <c r="AV185" s="33">
        <f t="shared" si="270"/>
        <v>0.10883928571428571</v>
      </c>
      <c r="AW185" s="2">
        <f t="shared" si="271"/>
        <v>1.8219452024526859</v>
      </c>
      <c r="AX185" s="7">
        <v>2.2000000000000002</v>
      </c>
      <c r="AY185" s="3">
        <f t="shared" si="272"/>
        <v>1034.7951025807288</v>
      </c>
    </row>
    <row r="186" spans="1:51" ht="20.25" x14ac:dyDescent="0.3">
      <c r="A186" s="7">
        <v>7</v>
      </c>
      <c r="B186" s="7">
        <v>114</v>
      </c>
      <c r="C186" s="37">
        <v>92</v>
      </c>
      <c r="D186" s="37">
        <v>143</v>
      </c>
      <c r="E186" s="7">
        <v>10.5</v>
      </c>
      <c r="F186" s="2">
        <f t="shared" si="256"/>
        <v>13.666666666666666</v>
      </c>
      <c r="G186" s="3">
        <f t="shared" si="233"/>
        <v>11480</v>
      </c>
      <c r="H186" s="2">
        <v>1.4</v>
      </c>
      <c r="I186" s="7">
        <f t="shared" si="234"/>
        <v>16071.999999999998</v>
      </c>
      <c r="J186" s="7">
        <v>1.2</v>
      </c>
      <c r="K186" s="4">
        <v>1.75</v>
      </c>
      <c r="L186" s="7">
        <f t="shared" si="257"/>
        <v>4.1250000000000002E-2</v>
      </c>
      <c r="M186" s="2">
        <f t="shared" si="258"/>
        <v>1.3333333333333333</v>
      </c>
      <c r="N186" s="2">
        <f t="shared" si="259"/>
        <v>2.4761904761904758</v>
      </c>
      <c r="O186" s="28">
        <f t="shared" si="260"/>
        <v>1.4009523809523809</v>
      </c>
      <c r="P186" s="2">
        <f t="shared" si="261"/>
        <v>7.1152380952380954</v>
      </c>
      <c r="Q186" s="2">
        <f t="shared" si="235"/>
        <v>13.916666666666666</v>
      </c>
      <c r="R186" s="28">
        <f t="shared" si="262"/>
        <v>17.916666666666664</v>
      </c>
      <c r="S186" s="2">
        <f t="shared" si="263"/>
        <v>19.916666666666664</v>
      </c>
      <c r="T186" s="2">
        <f t="shared" si="264"/>
        <v>13.798333333333334</v>
      </c>
      <c r="U186" s="2">
        <f t="shared" si="236"/>
        <v>17.798333333333332</v>
      </c>
      <c r="V186" s="2">
        <f t="shared" si="237"/>
        <v>27.798333333333332</v>
      </c>
      <c r="W186" s="7">
        <f t="shared" si="274"/>
        <v>1</v>
      </c>
      <c r="X186" s="2">
        <f t="shared" si="238"/>
        <v>145.49328567869205</v>
      </c>
      <c r="Y186" s="2">
        <f t="shared" si="239"/>
        <v>176.24234949051461</v>
      </c>
      <c r="Z186" s="2">
        <f t="shared" si="265"/>
        <v>144.43778549480081</v>
      </c>
      <c r="AA186" s="2">
        <f t="shared" si="240"/>
        <v>1988.4082376087913</v>
      </c>
      <c r="AB186" s="2">
        <f t="shared" si="241"/>
        <v>2408.6454430370331</v>
      </c>
      <c r="AC186" s="2">
        <f t="shared" si="242"/>
        <v>1973.9830684289443</v>
      </c>
      <c r="AD186" s="2">
        <f t="shared" si="243"/>
        <v>1988.4082376087913</v>
      </c>
      <c r="AE186" s="2">
        <f t="shared" si="244"/>
        <v>2408.6454430370331</v>
      </c>
      <c r="AF186" s="27">
        <f t="shared" si="266"/>
        <v>1</v>
      </c>
      <c r="AG186" s="28">
        <f t="shared" si="245"/>
        <v>29.916666666666668</v>
      </c>
      <c r="AH186" s="28">
        <f t="shared" si="246"/>
        <v>134.77866386514495</v>
      </c>
      <c r="AI186" s="28">
        <f t="shared" si="247"/>
        <v>161.43405421173347</v>
      </c>
      <c r="AJ186" s="28">
        <f t="shared" si="248"/>
        <v>163.26326173733716</v>
      </c>
      <c r="AK186" s="28">
        <f t="shared" si="249"/>
        <v>195.5520962313509</v>
      </c>
      <c r="AL186" s="28">
        <f t="shared" si="275"/>
        <v>160.26290962515037</v>
      </c>
      <c r="AM186" s="28">
        <f t="shared" si="250"/>
        <v>1841.9750728236475</v>
      </c>
      <c r="AN186" s="28">
        <f t="shared" si="251"/>
        <v>2206.2654075603573</v>
      </c>
      <c r="AO186" s="28">
        <f t="shared" si="252"/>
        <v>2231.2645770769409</v>
      </c>
      <c r="AP186" s="28">
        <f t="shared" si="253"/>
        <v>2672.5453151617953</v>
      </c>
      <c r="AQ186" s="28">
        <f t="shared" si="254"/>
        <v>2190.2597648770547</v>
      </c>
      <c r="AR186" s="28">
        <f t="shared" si="267"/>
        <v>2672.5453151617953</v>
      </c>
      <c r="AS186" s="27">
        <f t="shared" si="255"/>
        <v>2672.5453151617953</v>
      </c>
      <c r="AT186" s="2">
        <f t="shared" si="268"/>
        <v>4423.0482969890691</v>
      </c>
      <c r="AU186" s="33">
        <f t="shared" si="269"/>
        <v>0.11020833333333332</v>
      </c>
      <c r="AV186" s="33">
        <f t="shared" si="270"/>
        <v>0.11020833333333332</v>
      </c>
      <c r="AW186" s="2">
        <f t="shared" si="271"/>
        <v>1.8228566039922423</v>
      </c>
      <c r="AX186" s="7">
        <v>2.2000000000000002</v>
      </c>
      <c r="AY186" s="3">
        <f t="shared" si="272"/>
        <v>1045.4401428247668</v>
      </c>
    </row>
    <row r="187" spans="1:51" ht="20.25" x14ac:dyDescent="0.3">
      <c r="A187" s="7">
        <v>7</v>
      </c>
      <c r="B187" s="7">
        <v>120</v>
      </c>
      <c r="C187" s="37">
        <v>97</v>
      </c>
      <c r="D187" s="37">
        <v>151</v>
      </c>
      <c r="E187" s="7">
        <v>11</v>
      </c>
      <c r="F187" s="2">
        <f t="shared" si="256"/>
        <v>14.416666666666666</v>
      </c>
      <c r="G187" s="3">
        <f t="shared" si="233"/>
        <v>12110</v>
      </c>
      <c r="H187" s="2">
        <v>1.4</v>
      </c>
      <c r="I187" s="7">
        <f t="shared" si="234"/>
        <v>16954</v>
      </c>
      <c r="J187" s="7">
        <v>1.2</v>
      </c>
      <c r="K187" s="4">
        <v>1.75</v>
      </c>
      <c r="L187" s="7">
        <f t="shared" si="257"/>
        <v>4.1250000000000002E-2</v>
      </c>
      <c r="M187" s="2">
        <f t="shared" si="258"/>
        <v>1.3333333333333333</v>
      </c>
      <c r="N187" s="2">
        <f t="shared" si="259"/>
        <v>2.4761904761904758</v>
      </c>
      <c r="O187" s="28">
        <f t="shared" si="260"/>
        <v>1.378095238095238</v>
      </c>
      <c r="P187" s="2">
        <f t="shared" si="261"/>
        <v>7.0923809523809513</v>
      </c>
      <c r="Q187" s="2">
        <f t="shared" si="235"/>
        <v>13.916666666666666</v>
      </c>
      <c r="R187" s="28">
        <f t="shared" si="262"/>
        <v>17.916666666666664</v>
      </c>
      <c r="S187" s="2">
        <f t="shared" si="263"/>
        <v>19.916666666666664</v>
      </c>
      <c r="T187" s="2">
        <f t="shared" si="264"/>
        <v>13.838333333333335</v>
      </c>
      <c r="U187" s="2">
        <f t="shared" si="236"/>
        <v>17.838333333333335</v>
      </c>
      <c r="V187" s="2">
        <f t="shared" si="237"/>
        <v>27.838333333333335</v>
      </c>
      <c r="W187" s="7">
        <f t="shared" si="274"/>
        <v>1</v>
      </c>
      <c r="X187" s="2">
        <f t="shared" si="238"/>
        <v>145.07273420858618</v>
      </c>
      <c r="Y187" s="2">
        <f t="shared" si="239"/>
        <v>175.84715035122912</v>
      </c>
      <c r="Z187" s="2">
        <f t="shared" si="265"/>
        <v>144.23024751648103</v>
      </c>
      <c r="AA187" s="2">
        <f t="shared" si="240"/>
        <v>2091.4652515071175</v>
      </c>
      <c r="AB187" s="2">
        <f t="shared" si="241"/>
        <v>2535.1297508968864</v>
      </c>
      <c r="AC187" s="2">
        <f t="shared" si="242"/>
        <v>2079.3194016959346</v>
      </c>
      <c r="AD187" s="2">
        <f t="shared" si="243"/>
        <v>2091.4652515071175</v>
      </c>
      <c r="AE187" s="2">
        <f t="shared" si="244"/>
        <v>2535.1297508968864</v>
      </c>
      <c r="AF187" s="27">
        <f t="shared" si="266"/>
        <v>1</v>
      </c>
      <c r="AG187" s="28">
        <f t="shared" si="245"/>
        <v>29.916666666666668</v>
      </c>
      <c r="AH187" s="28">
        <f t="shared" si="246"/>
        <v>134.38908323973683</v>
      </c>
      <c r="AI187" s="28">
        <f t="shared" si="247"/>
        <v>160.96742560748419</v>
      </c>
      <c r="AJ187" s="28">
        <f t="shared" si="248"/>
        <v>162.89716641063472</v>
      </c>
      <c r="AK187" s="28">
        <f t="shared" si="249"/>
        <v>195.11359765062093</v>
      </c>
      <c r="AL187" s="28">
        <f t="shared" si="275"/>
        <v>160.03263303824957</v>
      </c>
      <c r="AM187" s="28">
        <f t="shared" si="250"/>
        <v>1937.4426167062059</v>
      </c>
      <c r="AN187" s="28">
        <f t="shared" si="251"/>
        <v>2320.6137191745638</v>
      </c>
      <c r="AO187" s="28">
        <f t="shared" si="252"/>
        <v>2348.4341490866505</v>
      </c>
      <c r="AP187" s="28">
        <f t="shared" si="253"/>
        <v>2812.8876994631182</v>
      </c>
      <c r="AQ187" s="28">
        <f t="shared" si="254"/>
        <v>2307.1371263014312</v>
      </c>
      <c r="AR187" s="28">
        <f t="shared" si="267"/>
        <v>2812.8876994631182</v>
      </c>
      <c r="AS187" s="27">
        <f t="shared" si="255"/>
        <v>2812.8876994631182</v>
      </c>
      <c r="AT187" s="2">
        <f t="shared" si="268"/>
        <v>4900.884539600077</v>
      </c>
      <c r="AU187" s="33">
        <f t="shared" si="269"/>
        <v>0.1117485119047619</v>
      </c>
      <c r="AV187" s="33">
        <f t="shared" si="270"/>
        <v>0.1117485119047619</v>
      </c>
      <c r="AW187" s="2">
        <f t="shared" si="271"/>
        <v>1.8238830212605681</v>
      </c>
      <c r="AX187" s="7">
        <v>2.2000000000000002</v>
      </c>
      <c r="AY187" s="3">
        <f t="shared" si="272"/>
        <v>1053.8700710391824</v>
      </c>
    </row>
    <row r="188" spans="1:51" ht="20.25" x14ac:dyDescent="0.3">
      <c r="A188" s="7">
        <v>7</v>
      </c>
      <c r="B188" s="7">
        <v>132</v>
      </c>
      <c r="C188" s="37">
        <v>106</v>
      </c>
      <c r="D188" s="37">
        <v>166</v>
      </c>
      <c r="E188" s="7">
        <v>12</v>
      </c>
      <c r="F188" s="2">
        <f t="shared" si="256"/>
        <v>15.833333333333334</v>
      </c>
      <c r="G188" s="3">
        <f t="shared" si="233"/>
        <v>13300</v>
      </c>
      <c r="H188" s="2">
        <v>1.4</v>
      </c>
      <c r="I188" s="7">
        <f t="shared" si="234"/>
        <v>18620</v>
      </c>
      <c r="J188" s="7">
        <v>1.2</v>
      </c>
      <c r="K188" s="4">
        <v>1.75</v>
      </c>
      <c r="L188" s="7">
        <f t="shared" si="257"/>
        <v>4.1250000000000002E-2</v>
      </c>
      <c r="M188" s="2">
        <f t="shared" si="258"/>
        <v>1.3333333333333333</v>
      </c>
      <c r="N188" s="2">
        <f t="shared" si="259"/>
        <v>2.4761904761904758</v>
      </c>
      <c r="O188" s="28">
        <f t="shared" si="260"/>
        <v>1.3352380952380951</v>
      </c>
      <c r="P188" s="2">
        <f t="shared" si="261"/>
        <v>7.0495238095238095</v>
      </c>
      <c r="Q188" s="2">
        <f t="shared" si="235"/>
        <v>13.916666666666666</v>
      </c>
      <c r="R188" s="28">
        <f t="shared" si="262"/>
        <v>17.916666666666664</v>
      </c>
      <c r="S188" s="2">
        <f t="shared" si="263"/>
        <v>19.916666666666664</v>
      </c>
      <c r="T188" s="2">
        <f t="shared" si="264"/>
        <v>13.913333333333334</v>
      </c>
      <c r="U188" s="2">
        <f t="shared" si="236"/>
        <v>17.913333333333334</v>
      </c>
      <c r="V188" s="2">
        <f t="shared" si="237"/>
        <v>27.913333333333334</v>
      </c>
      <c r="W188" s="7">
        <f t="shared" si="274"/>
        <v>1</v>
      </c>
      <c r="X188" s="2">
        <f t="shared" si="238"/>
        <v>144.29071779275171</v>
      </c>
      <c r="Y188" s="2">
        <f t="shared" si="239"/>
        <v>175.11090902579133</v>
      </c>
      <c r="Z188" s="2">
        <f t="shared" si="265"/>
        <v>143.84271699712099</v>
      </c>
      <c r="AA188" s="2">
        <f t="shared" si="240"/>
        <v>2284.6030317185687</v>
      </c>
      <c r="AB188" s="2">
        <f t="shared" si="241"/>
        <v>2772.5893929083627</v>
      </c>
      <c r="AC188" s="2">
        <f t="shared" si="242"/>
        <v>2277.5096857877493</v>
      </c>
      <c r="AD188" s="2">
        <f t="shared" si="243"/>
        <v>2284.6030317185687</v>
      </c>
      <c r="AE188" s="2">
        <f t="shared" si="244"/>
        <v>2772.5893929083627</v>
      </c>
      <c r="AF188" s="27">
        <f t="shared" si="266"/>
        <v>1</v>
      </c>
      <c r="AG188" s="28">
        <f t="shared" si="245"/>
        <v>29.916666666666668</v>
      </c>
      <c r="AH188" s="28">
        <f t="shared" si="246"/>
        <v>133.66465718010721</v>
      </c>
      <c r="AI188" s="28">
        <f t="shared" si="247"/>
        <v>160.09972865583867</v>
      </c>
      <c r="AJ188" s="28">
        <f t="shared" si="248"/>
        <v>162.21514440761288</v>
      </c>
      <c r="AK188" s="28">
        <f t="shared" si="249"/>
        <v>194.29669107318534</v>
      </c>
      <c r="AL188" s="28">
        <f t="shared" si="275"/>
        <v>159.60264327907109</v>
      </c>
      <c r="AM188" s="28">
        <f t="shared" si="250"/>
        <v>2116.3570720183643</v>
      </c>
      <c r="AN188" s="28">
        <f t="shared" si="251"/>
        <v>2534.9123703841124</v>
      </c>
      <c r="AO188" s="28">
        <f t="shared" si="252"/>
        <v>2568.4064531205372</v>
      </c>
      <c r="AP188" s="28">
        <f t="shared" si="253"/>
        <v>3076.3642753254348</v>
      </c>
      <c r="AQ188" s="28">
        <f t="shared" si="254"/>
        <v>2527.0418519186255</v>
      </c>
      <c r="AR188" s="28">
        <f t="shared" si="267"/>
        <v>3076.3642753254348</v>
      </c>
      <c r="AS188" s="27">
        <f t="shared" si="255"/>
        <v>3076.3642753254348</v>
      </c>
      <c r="AT188" s="2">
        <f t="shared" si="268"/>
        <v>5930.0702929160934</v>
      </c>
      <c r="AU188" s="33">
        <f t="shared" si="269"/>
        <v>0.11465773809523809</v>
      </c>
      <c r="AV188" s="33">
        <f t="shared" si="270"/>
        <v>0.11465773809523809</v>
      </c>
      <c r="AW188" s="2">
        <f t="shared" si="271"/>
        <v>1.8258249665810855</v>
      </c>
      <c r="AX188" s="7">
        <v>2.2000000000000002</v>
      </c>
      <c r="AY188" s="3">
        <f t="shared" si="272"/>
        <v>1073.0864544313561</v>
      </c>
    </row>
    <row r="189" spans="1:51" ht="20.25" x14ac:dyDescent="0.3">
      <c r="A189" s="7">
        <v>7</v>
      </c>
      <c r="B189" s="7">
        <v>144</v>
      </c>
      <c r="C189" s="37">
        <v>116</v>
      </c>
      <c r="D189" s="37">
        <v>180</v>
      </c>
      <c r="E189" s="7">
        <v>13</v>
      </c>
      <c r="F189" s="2">
        <f t="shared" si="256"/>
        <v>17.166666666666668</v>
      </c>
      <c r="G189" s="3">
        <f t="shared" si="233"/>
        <v>14420.000000000002</v>
      </c>
      <c r="H189" s="2">
        <v>1.4</v>
      </c>
      <c r="I189" s="7">
        <f t="shared" si="234"/>
        <v>20188</v>
      </c>
      <c r="J189" s="7">
        <v>1.2</v>
      </c>
      <c r="K189" s="4">
        <v>1.75</v>
      </c>
      <c r="L189" s="7">
        <f t="shared" si="257"/>
        <v>4.1250000000000002E-2</v>
      </c>
      <c r="M189" s="2">
        <f t="shared" si="258"/>
        <v>1.3333333333333333</v>
      </c>
      <c r="N189" s="2">
        <f t="shared" si="259"/>
        <v>2.4761904761904758</v>
      </c>
      <c r="O189" s="28">
        <f t="shared" si="260"/>
        <v>1.2952380952380953</v>
      </c>
      <c r="P189" s="2">
        <f t="shared" si="261"/>
        <v>7.0095238095238086</v>
      </c>
      <c r="Q189" s="2">
        <f t="shared" si="235"/>
        <v>13.916666666666666</v>
      </c>
      <c r="R189" s="28">
        <f t="shared" si="262"/>
        <v>17.916666666666664</v>
      </c>
      <c r="S189" s="2">
        <f t="shared" si="263"/>
        <v>19.916666666666664</v>
      </c>
      <c r="T189" s="2">
        <f t="shared" si="264"/>
        <v>13.983333333333334</v>
      </c>
      <c r="U189" s="2">
        <f t="shared" si="236"/>
        <v>17.983333333333334</v>
      </c>
      <c r="V189" s="2">
        <f t="shared" si="237"/>
        <v>27.983333333333334</v>
      </c>
      <c r="W189" s="7">
        <f t="shared" si="274"/>
        <v>1</v>
      </c>
      <c r="X189" s="2">
        <f t="shared" si="238"/>
        <v>143.56840430678085</v>
      </c>
      <c r="Y189" s="2">
        <f t="shared" si="239"/>
        <v>174.42929102958342</v>
      </c>
      <c r="Z189" s="2">
        <f t="shared" si="265"/>
        <v>143.48289602547842</v>
      </c>
      <c r="AA189" s="2">
        <f t="shared" si="240"/>
        <v>2464.5909405997381</v>
      </c>
      <c r="AB189" s="2">
        <f t="shared" si="241"/>
        <v>2994.3694960078492</v>
      </c>
      <c r="AC189" s="2">
        <f t="shared" si="242"/>
        <v>2463.12304843738</v>
      </c>
      <c r="AD189" s="2">
        <f t="shared" si="243"/>
        <v>2464.5909405997381</v>
      </c>
      <c r="AE189" s="2">
        <f t="shared" si="244"/>
        <v>2994.3694960078492</v>
      </c>
      <c r="AF189" s="27">
        <f t="shared" si="266"/>
        <v>1</v>
      </c>
      <c r="AG189" s="28">
        <f t="shared" si="245"/>
        <v>29.916666666666668</v>
      </c>
      <c r="AH189" s="28">
        <f t="shared" si="246"/>
        <v>132.99553732294814</v>
      </c>
      <c r="AI189" s="28">
        <f t="shared" si="247"/>
        <v>159.29827590213844</v>
      </c>
      <c r="AJ189" s="28">
        <f t="shared" si="248"/>
        <v>161.58372308554434</v>
      </c>
      <c r="AK189" s="28">
        <f t="shared" si="249"/>
        <v>193.540392553716</v>
      </c>
      <c r="AL189" s="28">
        <f t="shared" si="275"/>
        <v>159.20339902548437</v>
      </c>
      <c r="AM189" s="28">
        <f t="shared" si="250"/>
        <v>2283.0900573772765</v>
      </c>
      <c r="AN189" s="28">
        <f t="shared" si="251"/>
        <v>2734.6204029867099</v>
      </c>
      <c r="AO189" s="28">
        <f t="shared" si="252"/>
        <v>2773.8539129685114</v>
      </c>
      <c r="AP189" s="28">
        <f t="shared" si="253"/>
        <v>3322.4434055054585</v>
      </c>
      <c r="AQ189" s="28">
        <f t="shared" si="254"/>
        <v>2732.9916832708154</v>
      </c>
      <c r="AR189" s="28">
        <f t="shared" si="267"/>
        <v>3322.4434055054585</v>
      </c>
      <c r="AS189" s="27">
        <f t="shared" si="255"/>
        <v>3322.4434055054585</v>
      </c>
      <c r="AT189" s="2">
        <f t="shared" si="268"/>
        <v>7057.2737370241111</v>
      </c>
      <c r="AU189" s="33">
        <f t="shared" si="269"/>
        <v>0.11739583333333334</v>
      </c>
      <c r="AV189" s="33">
        <f t="shared" si="270"/>
        <v>0.11739583333333334</v>
      </c>
      <c r="AW189" s="2">
        <f t="shared" si="271"/>
        <v>1.8276564611882158</v>
      </c>
      <c r="AX189" s="7">
        <v>2.2000000000000002</v>
      </c>
      <c r="AY189" s="3">
        <f t="shared" si="272"/>
        <v>1094.4946526160165</v>
      </c>
    </row>
    <row r="190" spans="1:51" ht="20.25" x14ac:dyDescent="0.3">
      <c r="A190" s="7"/>
      <c r="B190" s="7"/>
      <c r="C190" s="7"/>
      <c r="D190" s="2"/>
      <c r="E190" s="3"/>
      <c r="F190" s="2"/>
      <c r="G190" s="7"/>
      <c r="H190" s="7"/>
      <c r="I190" s="7"/>
      <c r="J190" s="7"/>
      <c r="K190" s="2"/>
      <c r="L190" s="2"/>
      <c r="M190" s="2"/>
      <c r="N190" s="28"/>
      <c r="O190" s="2"/>
      <c r="P190" s="2"/>
      <c r="Q190" s="28"/>
      <c r="R190" s="2"/>
      <c r="S190" s="2"/>
      <c r="T190" s="2"/>
      <c r="U190" s="7"/>
      <c r="V190" s="2"/>
      <c r="W190" s="2"/>
      <c r="X190" s="2"/>
      <c r="Y190" s="2"/>
      <c r="Z190" s="2"/>
      <c r="AA190" s="2"/>
      <c r="AB190" s="2"/>
      <c r="AC190" s="2"/>
      <c r="AD190" s="27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7"/>
      <c r="AR190" s="2"/>
      <c r="AS190" s="5"/>
      <c r="AT190" s="7"/>
      <c r="AU190" s="3"/>
    </row>
    <row r="191" spans="1:51" ht="18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</row>
    <row r="192" spans="1:51" ht="131.25" x14ac:dyDescent="0.2">
      <c r="A192" s="7" t="s">
        <v>10</v>
      </c>
      <c r="B192" s="7" t="s">
        <v>82</v>
      </c>
      <c r="C192" s="36" t="s">
        <v>83</v>
      </c>
      <c r="D192" s="36" t="s">
        <v>84</v>
      </c>
      <c r="E192" s="7" t="s">
        <v>12</v>
      </c>
      <c r="F192" s="7" t="s">
        <v>13</v>
      </c>
      <c r="G192" s="7" t="s">
        <v>47</v>
      </c>
      <c r="H192" s="7" t="s">
        <v>14</v>
      </c>
      <c r="I192" s="7" t="s">
        <v>15</v>
      </c>
      <c r="J192" s="7" t="s">
        <v>16</v>
      </c>
      <c r="K192" s="7" t="s">
        <v>17</v>
      </c>
      <c r="L192" s="7" t="s">
        <v>18</v>
      </c>
      <c r="M192" s="7" t="s">
        <v>98</v>
      </c>
      <c r="N192" s="7" t="s">
        <v>99</v>
      </c>
      <c r="O192" s="26" t="s">
        <v>100</v>
      </c>
      <c r="P192" s="7" t="s">
        <v>27</v>
      </c>
      <c r="Q192" s="7" t="s">
        <v>28</v>
      </c>
      <c r="R192" s="26" t="s">
        <v>101</v>
      </c>
      <c r="S192" s="7" t="s">
        <v>65</v>
      </c>
      <c r="T192" s="7" t="s">
        <v>30</v>
      </c>
      <c r="U192" s="7" t="s">
        <v>31</v>
      </c>
      <c r="V192" s="7" t="s">
        <v>32</v>
      </c>
      <c r="W192" s="7" t="s">
        <v>33</v>
      </c>
      <c r="X192" s="7" t="s">
        <v>34</v>
      </c>
      <c r="Y192" s="7" t="s">
        <v>35</v>
      </c>
      <c r="Z192" s="7" t="s">
        <v>66</v>
      </c>
      <c r="AA192" s="7" t="s">
        <v>37</v>
      </c>
      <c r="AB192" s="7" t="s">
        <v>38</v>
      </c>
      <c r="AC192" s="7" t="s">
        <v>39</v>
      </c>
      <c r="AD192" s="7" t="s">
        <v>40</v>
      </c>
      <c r="AE192" s="7" t="s">
        <v>41</v>
      </c>
      <c r="AF192" s="26" t="s">
        <v>67</v>
      </c>
      <c r="AG192" s="26" t="s">
        <v>68</v>
      </c>
      <c r="AH192" s="26" t="s">
        <v>69</v>
      </c>
      <c r="AI192" s="7" t="s">
        <v>70</v>
      </c>
      <c r="AJ192" s="26" t="s">
        <v>71</v>
      </c>
      <c r="AK192" s="26" t="s">
        <v>72</v>
      </c>
      <c r="AL192" s="26" t="s">
        <v>73</v>
      </c>
      <c r="AM192" s="26" t="s">
        <v>74</v>
      </c>
      <c r="AN192" s="26" t="s">
        <v>75</v>
      </c>
      <c r="AO192" s="26" t="s">
        <v>76</v>
      </c>
      <c r="AP192" s="26" t="s">
        <v>77</v>
      </c>
      <c r="AQ192" s="26" t="s">
        <v>78</v>
      </c>
      <c r="AR192" s="26" t="s">
        <v>79</v>
      </c>
      <c r="AS192" s="26" t="s">
        <v>80</v>
      </c>
      <c r="AT192" s="7" t="s">
        <v>21</v>
      </c>
      <c r="AU192" s="26" t="s">
        <v>90</v>
      </c>
      <c r="AV192" s="26" t="s">
        <v>89</v>
      </c>
      <c r="AW192" s="7" t="s">
        <v>22</v>
      </c>
      <c r="AX192" s="7" t="s">
        <v>23</v>
      </c>
      <c r="AY192" s="7" t="s">
        <v>24</v>
      </c>
    </row>
    <row r="193" spans="1:51" ht="20.25" x14ac:dyDescent="0.3">
      <c r="A193" s="7">
        <v>8</v>
      </c>
      <c r="B193" s="7">
        <v>18</v>
      </c>
      <c r="C193" s="27">
        <v>14</v>
      </c>
      <c r="D193" s="27">
        <v>23</v>
      </c>
      <c r="E193" s="7">
        <v>2.75</v>
      </c>
      <c r="F193" s="2">
        <f>($D193+2*$E193)/12</f>
        <v>2.375</v>
      </c>
      <c r="G193" s="2">
        <f t="shared" ref="G193:G215" si="276">$B$4*$A193*$F193</f>
        <v>2280</v>
      </c>
      <c r="H193" s="2">
        <v>1.4</v>
      </c>
      <c r="I193" s="7">
        <f t="shared" ref="I193:I215" si="277">$G193*$H193</f>
        <v>3192</v>
      </c>
      <c r="J193" s="7">
        <v>1.2</v>
      </c>
      <c r="K193" s="7">
        <v>1.1499999999999999</v>
      </c>
      <c r="L193" s="7">
        <f>0.33*(1-0.125*$A193)</f>
        <v>0</v>
      </c>
      <c r="M193" s="2">
        <f>($L$7-$C$7)/$K193</f>
        <v>2.0289855072463765</v>
      </c>
      <c r="N193" s="2">
        <f>($E$7-$C$7)/$K193</f>
        <v>3.7681159420289854</v>
      </c>
      <c r="O193" s="28">
        <f>($F$7-$B$7-0.06*($D193/12))/$K193</f>
        <v>2.6536231884057968</v>
      </c>
      <c r="P193" s="2">
        <f>($G$7-$B$7-0.06*$D193/12)/$K193</f>
        <v>11.34927536231884</v>
      </c>
      <c r="Q193" s="2">
        <f t="shared" ref="Q193:Q215" si="278">$C$7+$K193*$A193</f>
        <v>10.866666666666665</v>
      </c>
      <c r="R193" s="28">
        <f>IF($A193&lt;$M193,$Q193,$Q193+$L$7)</f>
        <v>14.866666666666665</v>
      </c>
      <c r="S193" s="2">
        <f>IF($A193&lt;$N193,$Q193,$Q193+$E$7)</f>
        <v>16.866666666666667</v>
      </c>
      <c r="T193" s="2">
        <f>$B$7+$K193*$A193+0.06*$D193/12</f>
        <v>10.148333333333333</v>
      </c>
      <c r="U193" s="2">
        <f t="shared" ref="U193:U215" si="279">$T193+$F$7</f>
        <v>14.148333333333333</v>
      </c>
      <c r="V193" s="2">
        <f t="shared" ref="V193:V215" si="280">$T193+$G$7</f>
        <v>24.148333333333333</v>
      </c>
      <c r="W193" s="7">
        <f>IF($A193&lt;$N193,0.5,1)</f>
        <v>1</v>
      </c>
      <c r="X193" s="2">
        <f t="shared" ref="X193:X215" si="281">($W193*$H$7*(1+$L193)*$J193)/($S193*$T193)</f>
        <v>224.34027018202329</v>
      </c>
      <c r="Y193" s="2">
        <f t="shared" ref="Y193:Y215" si="282">($W193*$I$7*(1+$L193)*$J193)/($S193*$U193)</f>
        <v>251.42977403447472</v>
      </c>
      <c r="Z193" s="2">
        <f>(2*$W193*$H$7*(1+$L193)*$J193)/($S193*$V193)</f>
        <v>188.55792741229067</v>
      </c>
      <c r="AA193" s="2">
        <f t="shared" ref="AA193:AA215" si="283">IF($S193&gt;$F193,$F193*$X193,$S193*$X193)</f>
        <v>532.80814168230529</v>
      </c>
      <c r="AB193" s="2">
        <f t="shared" ref="AB193:AB215" si="284">IF($S193&gt;$F193,$F193*$Y193,$S193*$Y193)</f>
        <v>597.14571333187746</v>
      </c>
      <c r="AC193" s="2">
        <f t="shared" ref="AC193:AC215" si="285">IF($S193&gt;$F193,$F193*$Z193,$S193*$Z193)</f>
        <v>447.82507760419031</v>
      </c>
      <c r="AD193" s="2">
        <f t="shared" ref="AD193:AD215" si="286">IF($AA193&gt;$AC193,$AA193,$AC193)</f>
        <v>532.80814168230529</v>
      </c>
      <c r="AE193" s="2">
        <f t="shared" ref="AE193:AE215" si="287">IF($AD193&gt;$AB193,$AD193,$AB193)</f>
        <v>597.14571333187746</v>
      </c>
      <c r="AF193" s="27">
        <f>IF($A193&lt;$M193,0.5,1)</f>
        <v>1</v>
      </c>
      <c r="AG193" s="28">
        <f t="shared" ref="AG193:AG215" si="288">2*$E$7+$L$7+$C$7+$K193*$A193</f>
        <v>26.866666666666667</v>
      </c>
      <c r="AH193" s="28">
        <f t="shared" ref="AH193:AH215" si="289">($AF193*$H$7*(1+$L193))/($R193*$T193)</f>
        <v>212.10047965639723</v>
      </c>
      <c r="AI193" s="28">
        <f t="shared" ref="AI193:AI215" si="290">($AF193*2*$H$7*(1+$L193))/($AG193*$T193)</f>
        <v>234.73154820534282</v>
      </c>
      <c r="AJ193" s="28">
        <f t="shared" ref="AJ193:AJ215" si="291">($AF193*$I$7*(1+$L193))/($R193*$U193)</f>
        <v>237.71200609387938</v>
      </c>
      <c r="AK193" s="28">
        <f t="shared" ref="AK193:AK215" si="292">($AF193*2*$I$7*(1+$L193))/($AG193*$U193)</f>
        <v>263.07581815848681</v>
      </c>
      <c r="AL193" s="28">
        <f>($AF193*4*$H$7*(1+$L193))/($AG193*$V193)</f>
        <v>197.29179336356304</v>
      </c>
      <c r="AM193" s="28">
        <f t="shared" ref="AM193:AM215" si="293" xml:space="preserve"> IF($R193&gt;$F193,$F193*$AH193,$R193*$AH193)</f>
        <v>503.73863918394341</v>
      </c>
      <c r="AN193" s="28">
        <f t="shared" ref="AN193:AN215" si="294" xml:space="preserve"> IF($AG193&gt;$F193,$F193*$AI193,$AG193*$AI193)</f>
        <v>557.48742698768922</v>
      </c>
      <c r="AO193" s="28">
        <f t="shared" ref="AO193:AO215" si="295" xml:space="preserve"> IF($R193&gt;$F193,$F193*$AJ193,$R193*$AJ193)</f>
        <v>564.5660144729635</v>
      </c>
      <c r="AP193" s="28">
        <f t="shared" ref="AP193:AP215" si="296" xml:space="preserve"> IF($AG193&gt;$F193,$F193*$AK193,$AG193*$AK193)</f>
        <v>624.80506812640613</v>
      </c>
      <c r="AQ193" s="28">
        <f t="shared" ref="AQ193:AQ215" si="297" xml:space="preserve"> IF($AG193&gt;$F193,$F193*$AL193,$AG193*$AL193)</f>
        <v>468.56800923846225</v>
      </c>
      <c r="AR193" s="28">
        <f>MAX($AM193,$AN193,$AO193,$AP193,$AQ193)</f>
        <v>624.80506812640613</v>
      </c>
      <c r="AS193" s="27">
        <f t="shared" ref="AS193:AS215" si="298">IF($AR193&gt;$AE193,$AR193,$AE193)</f>
        <v>624.80506812640613</v>
      </c>
      <c r="AT193" s="2">
        <f>PI()*($B193/(2*12))^2*62.4</f>
        <v>110.26990214100174</v>
      </c>
      <c r="AU193" s="33">
        <f>0.23*($N$7/$H193)*(1+0.35*$N$7*($F193/$A193))</f>
        <v>8.6410435267857147E-2</v>
      </c>
      <c r="AV193" s="33">
        <f>IF(AU193&gt;0.33,0.33,AU193)</f>
        <v>8.6410435267857147E-2</v>
      </c>
      <c r="AW193" s="2">
        <f>$Q$7/($P$7-$O$7*AV193)</f>
        <v>1.8071425979456415</v>
      </c>
      <c r="AX193" s="7">
        <v>2.4</v>
      </c>
      <c r="AY193" s="3">
        <f>(12/$D193)*(($I193+$AT193)/$AW193+$AS193/$AX193)</f>
        <v>1089.2236883477985</v>
      </c>
    </row>
    <row r="194" spans="1:51" ht="20.25" x14ac:dyDescent="0.3">
      <c r="A194" s="7">
        <v>8</v>
      </c>
      <c r="B194" s="7">
        <v>24</v>
      </c>
      <c r="C194" s="27">
        <v>19</v>
      </c>
      <c r="D194" s="27">
        <v>30</v>
      </c>
      <c r="E194" s="7">
        <v>3.25</v>
      </c>
      <c r="F194" s="2">
        <f t="shared" ref="F194:F215" si="299">($D194+2*$E194)/12</f>
        <v>3.0416666666666665</v>
      </c>
      <c r="G194" s="2">
        <f t="shared" si="276"/>
        <v>2920</v>
      </c>
      <c r="H194" s="2">
        <v>1.4</v>
      </c>
      <c r="I194" s="7">
        <f t="shared" si="277"/>
        <v>4087.9999999999995</v>
      </c>
      <c r="J194" s="7">
        <v>1.2</v>
      </c>
      <c r="K194" s="7">
        <f>(1.75-1.15)*(($D194-24)/(96-24))+1.15</f>
        <v>1.2</v>
      </c>
      <c r="L194" s="7">
        <f t="shared" ref="L194:L215" si="300">0.33*(1-0.125*$A194)</f>
        <v>0</v>
      </c>
      <c r="M194" s="2">
        <f t="shared" ref="M194:M215" si="301">($L$7-$C$7)/$K194</f>
        <v>1.9444444444444442</v>
      </c>
      <c r="N194" s="2">
        <f t="shared" ref="N194:N215" si="302">($E$7-$C$7)/$K194</f>
        <v>3.6111111111111112</v>
      </c>
      <c r="O194" s="28">
        <f t="shared" ref="O194:O215" si="303">($F$7-$B$7-0.06*($D194/12))/$K194</f>
        <v>2.5138888888888888</v>
      </c>
      <c r="P194" s="2">
        <f t="shared" ref="P194:P215" si="304">($G$7-$B$7-0.06*$D194/12)/$K194</f>
        <v>10.847222222222221</v>
      </c>
      <c r="Q194" s="2">
        <f t="shared" si="278"/>
        <v>11.266666666666666</v>
      </c>
      <c r="R194" s="28">
        <f t="shared" ref="R194:R215" si="305">IF($A194&lt;$M194,$Q194,$Q194+$L$7)</f>
        <v>15.266666666666666</v>
      </c>
      <c r="S194" s="2">
        <f t="shared" ref="S194:S215" si="306">IF($A194&lt;$N194,$Q194,$Q194+$E$7)</f>
        <v>17.266666666666666</v>
      </c>
      <c r="T194" s="2">
        <f t="shared" ref="T194:T215" si="307">$B$7+$K194*$A194+0.06*$D194/12</f>
        <v>10.583333333333334</v>
      </c>
      <c r="U194" s="2">
        <f t="shared" si="279"/>
        <v>14.583333333333334</v>
      </c>
      <c r="V194" s="2">
        <f t="shared" si="280"/>
        <v>24.583333333333336</v>
      </c>
      <c r="W194" s="7">
        <f>IF($A194&lt;$N194,0.5,1)</f>
        <v>1</v>
      </c>
      <c r="X194" s="2">
        <f t="shared" si="281"/>
        <v>210.13589517526526</v>
      </c>
      <c r="Y194" s="2">
        <f t="shared" si="282"/>
        <v>238.27909542195258</v>
      </c>
      <c r="Z194" s="2">
        <f t="shared" ref="Z194:Z215" si="308">(2*$W194*$H$7*(1+$L194)*$J194)/($S194*$V194)</f>
        <v>180.93056737124533</v>
      </c>
      <c r="AA194" s="2">
        <f t="shared" si="283"/>
        <v>639.16334782476508</v>
      </c>
      <c r="AB194" s="2">
        <f t="shared" si="284"/>
        <v>724.765581908439</v>
      </c>
      <c r="AC194" s="2">
        <f t="shared" si="285"/>
        <v>550.33047575420449</v>
      </c>
      <c r="AD194" s="2">
        <f t="shared" si="286"/>
        <v>639.16334782476508</v>
      </c>
      <c r="AE194" s="2">
        <f t="shared" si="287"/>
        <v>724.765581908439</v>
      </c>
      <c r="AF194" s="27">
        <f t="shared" ref="AF194:AF215" si="309">IF($A194&lt;$M194,0.5,1)</f>
        <v>1</v>
      </c>
      <c r="AG194" s="28">
        <f t="shared" si="288"/>
        <v>27.266666666666666</v>
      </c>
      <c r="AH194" s="28">
        <f t="shared" si="289"/>
        <v>198.05384588935118</v>
      </c>
      <c r="AI194" s="28">
        <f t="shared" si="290"/>
        <v>221.78156825751302</v>
      </c>
      <c r="AJ194" s="28">
        <f t="shared" si="291"/>
        <v>224.57891453524641</v>
      </c>
      <c r="AK194" s="28">
        <f t="shared" si="292"/>
        <v>251.48445686342995</v>
      </c>
      <c r="AL194" s="28">
        <f>($AF194*4*$H$7*(1+$L194))/($AG194*$V194)</f>
        <v>190.95768927935021</v>
      </c>
      <c r="AM194" s="28">
        <f t="shared" si="293"/>
        <v>602.41378124677647</v>
      </c>
      <c r="AN194" s="28">
        <f t="shared" si="294"/>
        <v>674.58560344993543</v>
      </c>
      <c r="AO194" s="28">
        <f t="shared" si="295"/>
        <v>683.09419837804114</v>
      </c>
      <c r="AP194" s="28">
        <f t="shared" si="296"/>
        <v>764.93188962626607</v>
      </c>
      <c r="AQ194" s="28">
        <f t="shared" si="297"/>
        <v>580.82963822469014</v>
      </c>
      <c r="AR194" s="28">
        <f t="shared" ref="AR194:AR215" si="310">MAX($AM194,$AN194,$AO194,$AP194,$AQ194)</f>
        <v>764.93188962626607</v>
      </c>
      <c r="AS194" s="27">
        <f t="shared" si="298"/>
        <v>764.93188962626607</v>
      </c>
      <c r="AT194" s="2">
        <f t="shared" ref="AT194:AT215" si="311">PI()*($B194/(2*12))^2*62.4</f>
        <v>196.03538158400309</v>
      </c>
      <c r="AU194" s="33">
        <f t="shared" ref="AU194:AU215" si="312">0.23*($N$7/$H194)*(1+0.35*$N$7*($F194/$A194))</f>
        <v>8.7608351934523793E-2</v>
      </c>
      <c r="AV194" s="33">
        <f t="shared" ref="AV194:AV215" si="313">IF(AU194&gt;0.33,0.33,AU194)</f>
        <v>8.7608351934523793E-2</v>
      </c>
      <c r="AW194" s="2">
        <f t="shared" ref="AW194:AW215" si="314">$Q$7/($P$7-$O$7*AV194)</f>
        <v>1.8079271167106397</v>
      </c>
      <c r="AX194" s="7">
        <v>2.2000000000000002</v>
      </c>
      <c r="AY194" s="3">
        <f t="shared" ref="AY194:AY215" si="315">(12/$D194)*(($I194+$AT194)/$AW194+$AS194/$AX194)</f>
        <v>1086.912172437238</v>
      </c>
    </row>
    <row r="195" spans="1:51" ht="20.25" x14ac:dyDescent="0.3">
      <c r="A195" s="7">
        <v>8</v>
      </c>
      <c r="B195" s="7">
        <v>27</v>
      </c>
      <c r="C195" s="27">
        <v>22</v>
      </c>
      <c r="D195" s="27">
        <v>34</v>
      </c>
      <c r="E195" s="7">
        <v>3.5</v>
      </c>
      <c r="F195" s="2">
        <f t="shared" si="299"/>
        <v>3.4166666666666665</v>
      </c>
      <c r="G195" s="2">
        <f t="shared" si="276"/>
        <v>3280</v>
      </c>
      <c r="H195" s="2">
        <v>1.4</v>
      </c>
      <c r="I195" s="7">
        <f t="shared" si="277"/>
        <v>4592</v>
      </c>
      <c r="J195" s="7">
        <v>1.2</v>
      </c>
      <c r="K195" s="4">
        <f t="shared" ref="K195:K205" si="316">(1.75-1.15)*(($D195-24)/(96-24))+1.15</f>
        <v>1.2333333333333332</v>
      </c>
      <c r="L195" s="7">
        <f t="shared" si="300"/>
        <v>0</v>
      </c>
      <c r="M195" s="2">
        <f t="shared" si="301"/>
        <v>1.8918918918918919</v>
      </c>
      <c r="N195" s="2">
        <f t="shared" si="302"/>
        <v>3.5135135135135136</v>
      </c>
      <c r="O195" s="28">
        <f t="shared" si="303"/>
        <v>2.42972972972973</v>
      </c>
      <c r="P195" s="2">
        <f t="shared" si="304"/>
        <v>10.53783783783784</v>
      </c>
      <c r="Q195" s="2">
        <f t="shared" si="278"/>
        <v>11.533333333333331</v>
      </c>
      <c r="R195" s="28">
        <f t="shared" si="305"/>
        <v>15.533333333333331</v>
      </c>
      <c r="S195" s="2">
        <f t="shared" si="306"/>
        <v>17.533333333333331</v>
      </c>
      <c r="T195" s="2">
        <f t="shared" si="307"/>
        <v>10.87</v>
      </c>
      <c r="U195" s="2">
        <f t="shared" si="279"/>
        <v>14.87</v>
      </c>
      <c r="V195" s="2">
        <f t="shared" si="280"/>
        <v>24.869999999999997</v>
      </c>
      <c r="W195" s="7">
        <f t="shared" ref="W195:W215" si="317">IF($A195&lt;$N195,0.5,1)</f>
        <v>1</v>
      </c>
      <c r="X195" s="2">
        <f t="shared" si="281"/>
        <v>201.482434999178</v>
      </c>
      <c r="Y195" s="2">
        <f t="shared" si="282"/>
        <v>230.13135386275482</v>
      </c>
      <c r="Z195" s="2">
        <f t="shared" si="308"/>
        <v>176.12497534709007</v>
      </c>
      <c r="AA195" s="2">
        <f t="shared" si="283"/>
        <v>688.3983195805248</v>
      </c>
      <c r="AB195" s="2">
        <f t="shared" si="284"/>
        <v>786.28212569774564</v>
      </c>
      <c r="AC195" s="2">
        <f t="shared" si="285"/>
        <v>601.76033243589109</v>
      </c>
      <c r="AD195" s="2">
        <f t="shared" si="286"/>
        <v>688.3983195805248</v>
      </c>
      <c r="AE195" s="2">
        <f t="shared" si="287"/>
        <v>786.28212569774564</v>
      </c>
      <c r="AF195" s="27">
        <f t="shared" si="309"/>
        <v>1</v>
      </c>
      <c r="AG195" s="28">
        <f t="shared" si="288"/>
        <v>27.533333333333331</v>
      </c>
      <c r="AH195" s="28">
        <f t="shared" si="289"/>
        <v>189.52031618306088</v>
      </c>
      <c r="AI195" s="28">
        <f t="shared" si="290"/>
        <v>213.84132528161348</v>
      </c>
      <c r="AJ195" s="28">
        <f t="shared" si="291"/>
        <v>216.46833356904335</v>
      </c>
      <c r="AK195" s="28">
        <f t="shared" si="292"/>
        <v>244.24756281640242</v>
      </c>
      <c r="AL195" s="28">
        <f t="shared" ref="AL195:AL215" si="318">($AF195*4*$H$7*(1+$L195))/($AG195*$V195)</f>
        <v>186.92844437564443</v>
      </c>
      <c r="AM195" s="28">
        <f t="shared" si="293"/>
        <v>647.52774695879134</v>
      </c>
      <c r="AN195" s="28">
        <f t="shared" si="294"/>
        <v>730.62452804551265</v>
      </c>
      <c r="AO195" s="28">
        <f t="shared" si="295"/>
        <v>739.60013969423142</v>
      </c>
      <c r="AP195" s="28">
        <f t="shared" si="296"/>
        <v>834.51250628937487</v>
      </c>
      <c r="AQ195" s="28">
        <f t="shared" si="297"/>
        <v>638.67218495011844</v>
      </c>
      <c r="AR195" s="28">
        <f t="shared" si="310"/>
        <v>834.51250628937487</v>
      </c>
      <c r="AS195" s="27">
        <f t="shared" si="298"/>
        <v>834.51250628937487</v>
      </c>
      <c r="AT195" s="2">
        <f t="shared" si="311"/>
        <v>248.1072798172539</v>
      </c>
      <c r="AU195" s="33">
        <f t="shared" si="312"/>
        <v>8.8282180059523804E-2</v>
      </c>
      <c r="AV195" s="33">
        <f t="shared" si="313"/>
        <v>8.8282180059523804E-2</v>
      </c>
      <c r="AW195" s="2">
        <f t="shared" si="314"/>
        <v>1.8083687079235833</v>
      </c>
      <c r="AX195" s="7">
        <v>2.2000000000000002</v>
      </c>
      <c r="AY195" s="3">
        <f t="shared" si="315"/>
        <v>1078.5277164166391</v>
      </c>
    </row>
    <row r="196" spans="1:51" ht="20.25" x14ac:dyDescent="0.3">
      <c r="A196" s="7">
        <v>8</v>
      </c>
      <c r="B196" s="7">
        <v>30</v>
      </c>
      <c r="C196" s="37">
        <v>24</v>
      </c>
      <c r="D196" s="37">
        <v>38</v>
      </c>
      <c r="E196" s="7">
        <v>3.75</v>
      </c>
      <c r="F196" s="2">
        <f t="shared" si="299"/>
        <v>3.7916666666666665</v>
      </c>
      <c r="G196" s="2">
        <f t="shared" si="276"/>
        <v>3640</v>
      </c>
      <c r="H196" s="2">
        <v>1.4</v>
      </c>
      <c r="I196" s="7">
        <f t="shared" si="277"/>
        <v>5096</v>
      </c>
      <c r="J196" s="7">
        <v>1.2</v>
      </c>
      <c r="K196" s="4">
        <f t="shared" si="316"/>
        <v>1.2666666666666666</v>
      </c>
      <c r="L196" s="7">
        <f t="shared" si="300"/>
        <v>0</v>
      </c>
      <c r="M196" s="2">
        <f t="shared" si="301"/>
        <v>1.8421052631578947</v>
      </c>
      <c r="N196" s="2">
        <f t="shared" si="302"/>
        <v>3.4210526315789473</v>
      </c>
      <c r="O196" s="28">
        <f t="shared" si="303"/>
        <v>2.35</v>
      </c>
      <c r="P196" s="2">
        <f t="shared" si="304"/>
        <v>10.244736842105263</v>
      </c>
      <c r="Q196" s="2">
        <f t="shared" si="278"/>
        <v>11.799999999999999</v>
      </c>
      <c r="R196" s="28">
        <f t="shared" si="305"/>
        <v>15.799999999999999</v>
      </c>
      <c r="S196" s="2">
        <f t="shared" si="306"/>
        <v>17.799999999999997</v>
      </c>
      <c r="T196" s="2">
        <f t="shared" si="307"/>
        <v>11.156666666666666</v>
      </c>
      <c r="U196" s="2">
        <f t="shared" si="279"/>
        <v>15.156666666666666</v>
      </c>
      <c r="V196" s="2">
        <f t="shared" si="280"/>
        <v>25.156666666666666</v>
      </c>
      <c r="W196" s="7">
        <f t="shared" si="317"/>
        <v>1</v>
      </c>
      <c r="X196" s="2">
        <f t="shared" si="281"/>
        <v>193.36450888436067</v>
      </c>
      <c r="Y196" s="2">
        <f t="shared" si="282"/>
        <v>222.39629537193312</v>
      </c>
      <c r="Z196" s="2">
        <f t="shared" si="308"/>
        <v>171.5094769407593</v>
      </c>
      <c r="AA196" s="2">
        <f t="shared" si="283"/>
        <v>733.17376285320086</v>
      </c>
      <c r="AB196" s="2">
        <f t="shared" si="284"/>
        <v>843.25261995191306</v>
      </c>
      <c r="AC196" s="2">
        <f t="shared" si="285"/>
        <v>650.30676673371227</v>
      </c>
      <c r="AD196" s="2">
        <f t="shared" si="286"/>
        <v>733.17376285320086</v>
      </c>
      <c r="AE196" s="2">
        <f t="shared" si="287"/>
        <v>843.25261995191306</v>
      </c>
      <c r="AF196" s="27">
        <f t="shared" si="309"/>
        <v>1</v>
      </c>
      <c r="AG196" s="28">
        <f t="shared" si="288"/>
        <v>27.8</v>
      </c>
      <c r="AH196" s="28">
        <f t="shared" si="289"/>
        <v>181.5341908302542</v>
      </c>
      <c r="AI196" s="28">
        <f t="shared" si="290"/>
        <v>206.34821691496521</v>
      </c>
      <c r="AJ196" s="28">
        <f t="shared" si="291"/>
        <v>208.78977097154058</v>
      </c>
      <c r="AK196" s="28">
        <f t="shared" si="292"/>
        <v>237.32937995326196</v>
      </c>
      <c r="AL196" s="28">
        <f t="shared" si="318"/>
        <v>183.02570081208123</v>
      </c>
      <c r="AM196" s="28">
        <f t="shared" si="293"/>
        <v>688.31714023138045</v>
      </c>
      <c r="AN196" s="28">
        <f t="shared" si="294"/>
        <v>782.4036558025764</v>
      </c>
      <c r="AO196" s="28">
        <f t="shared" si="295"/>
        <v>791.66121493375795</v>
      </c>
      <c r="AP196" s="28">
        <f t="shared" si="296"/>
        <v>899.87389898945162</v>
      </c>
      <c r="AQ196" s="28">
        <f t="shared" si="297"/>
        <v>693.97244891247465</v>
      </c>
      <c r="AR196" s="28">
        <f t="shared" si="310"/>
        <v>899.87389898945162</v>
      </c>
      <c r="AS196" s="27">
        <f t="shared" si="298"/>
        <v>899.87389898945162</v>
      </c>
      <c r="AT196" s="2">
        <f t="shared" si="311"/>
        <v>306.30528372500481</v>
      </c>
      <c r="AU196" s="33">
        <f t="shared" si="312"/>
        <v>8.8956008184523816E-2</v>
      </c>
      <c r="AV196" s="33">
        <f t="shared" si="313"/>
        <v>8.8956008184523816E-2</v>
      </c>
      <c r="AW196" s="2">
        <f t="shared" si="314"/>
        <v>1.808810514908987</v>
      </c>
      <c r="AX196" s="7">
        <v>2.2000000000000002</v>
      </c>
      <c r="AY196" s="3">
        <f t="shared" si="315"/>
        <v>1072.324862832018</v>
      </c>
    </row>
    <row r="197" spans="1:51" ht="20.25" x14ac:dyDescent="0.3">
      <c r="A197" s="7">
        <v>8</v>
      </c>
      <c r="B197" s="7">
        <v>33</v>
      </c>
      <c r="C197" s="37">
        <v>27</v>
      </c>
      <c r="D197" s="37">
        <v>42</v>
      </c>
      <c r="E197" s="7">
        <v>3.75</v>
      </c>
      <c r="F197" s="2">
        <f t="shared" si="299"/>
        <v>4.125</v>
      </c>
      <c r="G197" s="2">
        <f t="shared" si="276"/>
        <v>3960</v>
      </c>
      <c r="H197" s="2">
        <v>1.4</v>
      </c>
      <c r="I197" s="7">
        <f t="shared" si="277"/>
        <v>5544</v>
      </c>
      <c r="J197" s="7">
        <v>1.2</v>
      </c>
      <c r="K197" s="4">
        <f t="shared" si="316"/>
        <v>1.2999999999999998</v>
      </c>
      <c r="L197" s="7">
        <f t="shared" si="300"/>
        <v>0</v>
      </c>
      <c r="M197" s="2">
        <f t="shared" si="301"/>
        <v>1.7948717948717949</v>
      </c>
      <c r="N197" s="2">
        <f t="shared" si="302"/>
        <v>3.3333333333333335</v>
      </c>
      <c r="O197" s="28">
        <f t="shared" si="303"/>
        <v>2.2743589743589747</v>
      </c>
      <c r="P197" s="2">
        <f t="shared" si="304"/>
        <v>9.9666666666666668</v>
      </c>
      <c r="Q197" s="2">
        <f t="shared" si="278"/>
        <v>12.066666666666665</v>
      </c>
      <c r="R197" s="28">
        <f t="shared" si="305"/>
        <v>16.066666666666663</v>
      </c>
      <c r="S197" s="2">
        <f t="shared" si="306"/>
        <v>18.066666666666663</v>
      </c>
      <c r="T197" s="2">
        <f t="shared" si="307"/>
        <v>11.443333333333333</v>
      </c>
      <c r="U197" s="2">
        <f t="shared" si="279"/>
        <v>15.443333333333333</v>
      </c>
      <c r="V197" s="2">
        <f t="shared" si="280"/>
        <v>25.443333333333335</v>
      </c>
      <c r="W197" s="7">
        <f t="shared" si="317"/>
        <v>1</v>
      </c>
      <c r="X197" s="2">
        <f t="shared" si="281"/>
        <v>185.73794826209263</v>
      </c>
      <c r="Y197" s="2">
        <f t="shared" si="282"/>
        <v>215.04639825159319</v>
      </c>
      <c r="Z197" s="2">
        <f t="shared" si="308"/>
        <v>167.07411931973377</v>
      </c>
      <c r="AA197" s="2">
        <f t="shared" si="283"/>
        <v>766.1690365811321</v>
      </c>
      <c r="AB197" s="2">
        <f t="shared" si="284"/>
        <v>887.06639278782188</v>
      </c>
      <c r="AC197" s="2">
        <f t="shared" si="285"/>
        <v>689.18074219390178</v>
      </c>
      <c r="AD197" s="2">
        <f t="shared" si="286"/>
        <v>766.1690365811321</v>
      </c>
      <c r="AE197" s="2">
        <f t="shared" si="287"/>
        <v>887.06639278782188</v>
      </c>
      <c r="AF197" s="27">
        <f t="shared" si="309"/>
        <v>1</v>
      </c>
      <c r="AG197" s="28">
        <f t="shared" si="288"/>
        <v>28.066666666666666</v>
      </c>
      <c r="AH197" s="28">
        <f t="shared" si="289"/>
        <v>174.04904557063313</v>
      </c>
      <c r="AI197" s="28">
        <f t="shared" si="290"/>
        <v>199.26755336115238</v>
      </c>
      <c r="AJ197" s="28">
        <f t="shared" si="291"/>
        <v>201.51304953728129</v>
      </c>
      <c r="AK197" s="28">
        <f t="shared" si="292"/>
        <v>230.71090232059279</v>
      </c>
      <c r="AL197" s="28">
        <f t="shared" si="318"/>
        <v>179.24420560430659</v>
      </c>
      <c r="AM197" s="28">
        <f t="shared" si="293"/>
        <v>717.95231297886164</v>
      </c>
      <c r="AN197" s="28">
        <f t="shared" si="294"/>
        <v>821.97865761475362</v>
      </c>
      <c r="AO197" s="28">
        <f t="shared" si="295"/>
        <v>831.24132934128534</v>
      </c>
      <c r="AP197" s="28">
        <f t="shared" si="296"/>
        <v>951.68247207244531</v>
      </c>
      <c r="AQ197" s="28">
        <f t="shared" si="297"/>
        <v>739.38234811776465</v>
      </c>
      <c r="AR197" s="28">
        <f t="shared" si="310"/>
        <v>951.68247207244531</v>
      </c>
      <c r="AS197" s="27">
        <f t="shared" si="298"/>
        <v>951.68247207244531</v>
      </c>
      <c r="AT197" s="2">
        <f t="shared" si="311"/>
        <v>370.62939330725584</v>
      </c>
      <c r="AU197" s="33">
        <f t="shared" si="312"/>
        <v>8.9554966517857146E-2</v>
      </c>
      <c r="AV197" s="33">
        <f t="shared" si="313"/>
        <v>8.9554966517857146E-2</v>
      </c>
      <c r="AW197" s="2">
        <f t="shared" si="314"/>
        <v>1.8092034134995345</v>
      </c>
      <c r="AX197" s="7">
        <v>2.2000000000000002</v>
      </c>
      <c r="AY197" s="3">
        <f t="shared" si="315"/>
        <v>1057.6493623584749</v>
      </c>
    </row>
    <row r="198" spans="1:51" ht="20.25" x14ac:dyDescent="0.3">
      <c r="A198" s="7">
        <v>8</v>
      </c>
      <c r="B198" s="7">
        <v>36</v>
      </c>
      <c r="C198" s="37">
        <v>29</v>
      </c>
      <c r="D198" s="37">
        <v>45</v>
      </c>
      <c r="E198" s="7">
        <v>4.5</v>
      </c>
      <c r="F198" s="2">
        <f t="shared" si="299"/>
        <v>4.5</v>
      </c>
      <c r="G198" s="2">
        <f t="shared" si="276"/>
        <v>4320</v>
      </c>
      <c r="H198" s="2">
        <v>1.4</v>
      </c>
      <c r="I198" s="7">
        <f t="shared" si="277"/>
        <v>6048</v>
      </c>
      <c r="J198" s="7">
        <v>1.2</v>
      </c>
      <c r="K198" s="4">
        <f t="shared" si="316"/>
        <v>1.325</v>
      </c>
      <c r="L198" s="7">
        <f t="shared" si="300"/>
        <v>0</v>
      </c>
      <c r="M198" s="2">
        <f t="shared" si="301"/>
        <v>1.7610062893081759</v>
      </c>
      <c r="N198" s="2">
        <f t="shared" si="302"/>
        <v>3.2704402515723268</v>
      </c>
      <c r="O198" s="28">
        <f t="shared" si="303"/>
        <v>2.2201257861635217</v>
      </c>
      <c r="P198" s="2">
        <f t="shared" si="304"/>
        <v>9.7672955974842761</v>
      </c>
      <c r="Q198" s="2">
        <f t="shared" si="278"/>
        <v>12.266666666666666</v>
      </c>
      <c r="R198" s="28">
        <f t="shared" si="305"/>
        <v>16.266666666666666</v>
      </c>
      <c r="S198" s="2">
        <f t="shared" si="306"/>
        <v>18.266666666666666</v>
      </c>
      <c r="T198" s="2">
        <f t="shared" si="307"/>
        <v>11.658333333333333</v>
      </c>
      <c r="U198" s="2">
        <f t="shared" si="279"/>
        <v>15.658333333333333</v>
      </c>
      <c r="V198" s="2">
        <f t="shared" si="280"/>
        <v>25.658333333333331</v>
      </c>
      <c r="W198" s="7">
        <f t="shared" si="317"/>
        <v>1</v>
      </c>
      <c r="X198" s="2">
        <f t="shared" si="281"/>
        <v>180.31649301117065</v>
      </c>
      <c r="Y198" s="2">
        <f t="shared" si="282"/>
        <v>209.77146564215323</v>
      </c>
      <c r="Z198" s="2">
        <f t="shared" si="308"/>
        <v>163.86019728653963</v>
      </c>
      <c r="AA198" s="2">
        <f t="shared" si="283"/>
        <v>811.42421855026794</v>
      </c>
      <c r="AB198" s="2">
        <f t="shared" si="284"/>
        <v>943.97159538968958</v>
      </c>
      <c r="AC198" s="2">
        <f t="shared" si="285"/>
        <v>737.37088778942837</v>
      </c>
      <c r="AD198" s="2">
        <f t="shared" si="286"/>
        <v>811.42421855026794</v>
      </c>
      <c r="AE198" s="2">
        <f t="shared" si="287"/>
        <v>943.97159538968958</v>
      </c>
      <c r="AF198" s="27">
        <f t="shared" si="309"/>
        <v>1</v>
      </c>
      <c r="AG198" s="28">
        <f t="shared" si="288"/>
        <v>28.266666666666666</v>
      </c>
      <c r="AH198" s="28">
        <f t="shared" si="289"/>
        <v>168.73879468941516</v>
      </c>
      <c r="AI198" s="28">
        <f t="shared" si="290"/>
        <v>194.20880143498727</v>
      </c>
      <c r="AJ198" s="28">
        <f t="shared" si="291"/>
        <v>196.3025327389002</v>
      </c>
      <c r="AK198" s="28">
        <f t="shared" si="292"/>
        <v>225.93310371835682</v>
      </c>
      <c r="AL198" s="28">
        <f t="shared" si="318"/>
        <v>176.48464644855292</v>
      </c>
      <c r="AM198" s="28">
        <f t="shared" si="293"/>
        <v>759.32457610236816</v>
      </c>
      <c r="AN198" s="28">
        <f t="shared" si="294"/>
        <v>873.93960645744266</v>
      </c>
      <c r="AO198" s="28">
        <f t="shared" si="295"/>
        <v>883.36139732505092</v>
      </c>
      <c r="AP198" s="28">
        <f t="shared" si="296"/>
        <v>1016.6989667326056</v>
      </c>
      <c r="AQ198" s="28">
        <f t="shared" si="297"/>
        <v>794.18090901848814</v>
      </c>
      <c r="AR198" s="28">
        <f t="shared" si="310"/>
        <v>1016.6989667326056</v>
      </c>
      <c r="AS198" s="27">
        <f t="shared" si="298"/>
        <v>1016.6989667326056</v>
      </c>
      <c r="AT198" s="2">
        <f t="shared" si="311"/>
        <v>441.07960856400695</v>
      </c>
      <c r="AU198" s="33">
        <f t="shared" si="312"/>
        <v>9.0228794642857144E-2</v>
      </c>
      <c r="AV198" s="33">
        <f t="shared" si="313"/>
        <v>9.0228794642857144E-2</v>
      </c>
      <c r="AW198" s="2">
        <f t="shared" si="314"/>
        <v>1.8096456284868607</v>
      </c>
      <c r="AX198" s="7">
        <v>2.2000000000000002</v>
      </c>
      <c r="AY198" s="3">
        <f t="shared" si="315"/>
        <v>1079.4572806283143</v>
      </c>
    </row>
    <row r="199" spans="1:51" ht="20.25" x14ac:dyDescent="0.3">
      <c r="A199" s="7">
        <v>8</v>
      </c>
      <c r="B199" s="7">
        <v>39</v>
      </c>
      <c r="C199" s="37">
        <v>32</v>
      </c>
      <c r="D199" s="37">
        <v>49</v>
      </c>
      <c r="E199" s="7">
        <v>4.75</v>
      </c>
      <c r="F199" s="2">
        <f t="shared" si="299"/>
        <v>4.875</v>
      </c>
      <c r="G199" s="2">
        <f t="shared" si="276"/>
        <v>4680</v>
      </c>
      <c r="H199" s="2">
        <v>1.4</v>
      </c>
      <c r="I199" s="7">
        <f t="shared" si="277"/>
        <v>6552</v>
      </c>
      <c r="J199" s="7">
        <v>1.2</v>
      </c>
      <c r="K199" s="4">
        <f t="shared" si="316"/>
        <v>1.3583333333333334</v>
      </c>
      <c r="L199" s="7">
        <f t="shared" si="300"/>
        <v>0</v>
      </c>
      <c r="M199" s="2">
        <f t="shared" si="301"/>
        <v>1.7177914110429444</v>
      </c>
      <c r="N199" s="2">
        <f t="shared" si="302"/>
        <v>3.1901840490797544</v>
      </c>
      <c r="O199" s="28">
        <f t="shared" si="303"/>
        <v>2.1509202453987726</v>
      </c>
      <c r="P199" s="2">
        <f t="shared" si="304"/>
        <v>9.5128834355828218</v>
      </c>
      <c r="Q199" s="2">
        <f t="shared" si="278"/>
        <v>12.533333333333333</v>
      </c>
      <c r="R199" s="28">
        <f t="shared" si="305"/>
        <v>16.533333333333331</v>
      </c>
      <c r="S199" s="2">
        <f t="shared" si="306"/>
        <v>18.533333333333331</v>
      </c>
      <c r="T199" s="2">
        <f t="shared" si="307"/>
        <v>11.945</v>
      </c>
      <c r="U199" s="2">
        <f t="shared" si="279"/>
        <v>15.945</v>
      </c>
      <c r="V199" s="2">
        <f t="shared" si="280"/>
        <v>25.945</v>
      </c>
      <c r="W199" s="7">
        <f t="shared" si="317"/>
        <v>1</v>
      </c>
      <c r="X199" s="2">
        <f t="shared" si="281"/>
        <v>173.45688120913903</v>
      </c>
      <c r="Y199" s="2">
        <f t="shared" si="282"/>
        <v>203.03606597318574</v>
      </c>
      <c r="Z199" s="2">
        <f t="shared" si="308"/>
        <v>159.71805326985282</v>
      </c>
      <c r="AA199" s="2">
        <f t="shared" si="283"/>
        <v>845.60229589455275</v>
      </c>
      <c r="AB199" s="2">
        <f t="shared" si="284"/>
        <v>989.80082161928044</v>
      </c>
      <c r="AC199" s="2">
        <f t="shared" si="285"/>
        <v>778.62550969053245</v>
      </c>
      <c r="AD199" s="2">
        <f t="shared" si="286"/>
        <v>845.60229589455275</v>
      </c>
      <c r="AE199" s="2">
        <f t="shared" si="287"/>
        <v>989.80082161928044</v>
      </c>
      <c r="AF199" s="27">
        <f t="shared" si="309"/>
        <v>1</v>
      </c>
      <c r="AG199" s="28">
        <f t="shared" si="288"/>
        <v>28.533333333333335</v>
      </c>
      <c r="AH199" s="28">
        <f t="shared" si="289"/>
        <v>162.03297371015003</v>
      </c>
      <c r="AI199" s="28">
        <f t="shared" si="290"/>
        <v>187.77653028092152</v>
      </c>
      <c r="AJ199" s="28">
        <f t="shared" si="291"/>
        <v>189.66406700452163</v>
      </c>
      <c r="AK199" s="28">
        <f t="shared" si="292"/>
        <v>219.79761036038013</v>
      </c>
      <c r="AL199" s="28">
        <f t="shared" si="318"/>
        <v>172.903500035121</v>
      </c>
      <c r="AM199" s="28">
        <f t="shared" si="293"/>
        <v>789.91074683698139</v>
      </c>
      <c r="AN199" s="28">
        <f t="shared" si="294"/>
        <v>915.41058511949245</v>
      </c>
      <c r="AO199" s="28">
        <f t="shared" si="295"/>
        <v>924.61232664704289</v>
      </c>
      <c r="AP199" s="28">
        <f t="shared" si="296"/>
        <v>1071.5133505068532</v>
      </c>
      <c r="AQ199" s="28">
        <f t="shared" si="297"/>
        <v>842.90456267121488</v>
      </c>
      <c r="AR199" s="28">
        <f t="shared" si="310"/>
        <v>1071.5133505068532</v>
      </c>
      <c r="AS199" s="27">
        <f t="shared" si="298"/>
        <v>1071.5133505068532</v>
      </c>
      <c r="AT199" s="2">
        <f t="shared" si="311"/>
        <v>517.65592949525819</v>
      </c>
      <c r="AU199" s="33">
        <f t="shared" si="312"/>
        <v>9.0902622767857141E-2</v>
      </c>
      <c r="AV199" s="33">
        <f t="shared" si="313"/>
        <v>9.0902622767857141E-2</v>
      </c>
      <c r="AW199" s="2">
        <f t="shared" si="314"/>
        <v>1.8100880597040523</v>
      </c>
      <c r="AX199" s="7">
        <v>2.2000000000000002</v>
      </c>
      <c r="AY199" s="3">
        <f t="shared" si="315"/>
        <v>1075.7752059766844</v>
      </c>
    </row>
    <row r="200" spans="1:51" ht="20.25" x14ac:dyDescent="0.3">
      <c r="A200" s="7">
        <v>8</v>
      </c>
      <c r="B200" s="7">
        <v>42</v>
      </c>
      <c r="C200" s="37">
        <v>34</v>
      </c>
      <c r="D200" s="37">
        <v>53</v>
      </c>
      <c r="E200" s="7">
        <v>5</v>
      </c>
      <c r="F200" s="2">
        <f t="shared" si="299"/>
        <v>5.25</v>
      </c>
      <c r="G200" s="2">
        <f t="shared" si="276"/>
        <v>5040</v>
      </c>
      <c r="H200" s="2">
        <v>1.4</v>
      </c>
      <c r="I200" s="7">
        <f t="shared" si="277"/>
        <v>7056</v>
      </c>
      <c r="J200" s="7">
        <v>1.2</v>
      </c>
      <c r="K200" s="4">
        <f t="shared" si="316"/>
        <v>1.3916666666666666</v>
      </c>
      <c r="L200" s="7">
        <f t="shared" si="300"/>
        <v>0</v>
      </c>
      <c r="M200" s="2">
        <f t="shared" si="301"/>
        <v>1.6766467065868262</v>
      </c>
      <c r="N200" s="2">
        <f t="shared" si="302"/>
        <v>3.1137724550898205</v>
      </c>
      <c r="O200" s="28">
        <f t="shared" si="303"/>
        <v>2.0850299401197603</v>
      </c>
      <c r="P200" s="2">
        <f t="shared" si="304"/>
        <v>9.2706586826347301</v>
      </c>
      <c r="Q200" s="2">
        <f t="shared" si="278"/>
        <v>12.799999999999999</v>
      </c>
      <c r="R200" s="28">
        <f t="shared" si="305"/>
        <v>16.799999999999997</v>
      </c>
      <c r="S200" s="2">
        <f t="shared" si="306"/>
        <v>18.799999999999997</v>
      </c>
      <c r="T200" s="2">
        <f t="shared" si="307"/>
        <v>12.231666666666667</v>
      </c>
      <c r="U200" s="2">
        <f t="shared" si="279"/>
        <v>16.231666666666669</v>
      </c>
      <c r="V200" s="2">
        <f t="shared" si="280"/>
        <v>26.231666666666669</v>
      </c>
      <c r="W200" s="7">
        <f t="shared" si="317"/>
        <v>1</v>
      </c>
      <c r="X200" s="2">
        <f t="shared" si="281"/>
        <v>166.98895147753333</v>
      </c>
      <c r="Y200" s="2">
        <f t="shared" si="282"/>
        <v>196.62117435273402</v>
      </c>
      <c r="Z200" s="2">
        <f t="shared" si="308"/>
        <v>155.73186541630562</v>
      </c>
      <c r="AA200" s="2">
        <f t="shared" si="283"/>
        <v>876.69199525705005</v>
      </c>
      <c r="AB200" s="2">
        <f t="shared" si="284"/>
        <v>1032.2611653518536</v>
      </c>
      <c r="AC200" s="2">
        <f t="shared" si="285"/>
        <v>817.59229343560457</v>
      </c>
      <c r="AD200" s="2">
        <f t="shared" si="286"/>
        <v>876.69199525705005</v>
      </c>
      <c r="AE200" s="2">
        <f t="shared" si="287"/>
        <v>1032.2611653518536</v>
      </c>
      <c r="AF200" s="27">
        <f t="shared" si="309"/>
        <v>1</v>
      </c>
      <c r="AG200" s="28">
        <f t="shared" si="288"/>
        <v>28.8</v>
      </c>
      <c r="AH200" s="28">
        <f t="shared" si="289"/>
        <v>155.72382379849338</v>
      </c>
      <c r="AI200" s="28">
        <f t="shared" si="290"/>
        <v>181.67779443157556</v>
      </c>
      <c r="AJ200" s="28">
        <f t="shared" si="291"/>
        <v>183.35704751147816</v>
      </c>
      <c r="AK200" s="28">
        <f t="shared" si="292"/>
        <v>213.9165554300578</v>
      </c>
      <c r="AL200" s="28">
        <f t="shared" si="318"/>
        <v>169.4305017260732</v>
      </c>
      <c r="AM200" s="28">
        <f t="shared" si="293"/>
        <v>817.5500749420903</v>
      </c>
      <c r="AN200" s="28">
        <f t="shared" si="294"/>
        <v>953.80842076577176</v>
      </c>
      <c r="AO200" s="28">
        <f t="shared" si="295"/>
        <v>962.6244994352603</v>
      </c>
      <c r="AP200" s="28">
        <f t="shared" si="296"/>
        <v>1123.0619160078033</v>
      </c>
      <c r="AQ200" s="28">
        <f t="shared" si="297"/>
        <v>889.51013406188429</v>
      </c>
      <c r="AR200" s="28">
        <f t="shared" si="310"/>
        <v>1123.0619160078033</v>
      </c>
      <c r="AS200" s="27">
        <f t="shared" si="298"/>
        <v>1123.0619160078033</v>
      </c>
      <c r="AT200" s="2">
        <f t="shared" si="311"/>
        <v>600.35835610100946</v>
      </c>
      <c r="AU200" s="33">
        <f t="shared" si="312"/>
        <v>9.1576450892857139E-2</v>
      </c>
      <c r="AV200" s="33">
        <f t="shared" si="313"/>
        <v>9.1576450892857139E-2</v>
      </c>
      <c r="AW200" s="2">
        <f t="shared" si="314"/>
        <v>1.8105307073097421</v>
      </c>
      <c r="AX200" s="7">
        <v>2.2000000000000002</v>
      </c>
      <c r="AY200" s="3">
        <f t="shared" si="315"/>
        <v>1073.0433990240349</v>
      </c>
    </row>
    <row r="201" spans="1:51" ht="20.25" x14ac:dyDescent="0.3">
      <c r="A201" s="7">
        <v>8</v>
      </c>
      <c r="B201" s="7">
        <v>48</v>
      </c>
      <c r="C201" s="37">
        <v>38</v>
      </c>
      <c r="D201" s="37">
        <v>60</v>
      </c>
      <c r="E201" s="7">
        <v>5.5</v>
      </c>
      <c r="F201" s="2">
        <f t="shared" si="299"/>
        <v>5.916666666666667</v>
      </c>
      <c r="G201" s="2">
        <f t="shared" si="276"/>
        <v>5680</v>
      </c>
      <c r="H201" s="2">
        <v>1.4</v>
      </c>
      <c r="I201" s="7">
        <f t="shared" si="277"/>
        <v>7951.9999999999991</v>
      </c>
      <c r="J201" s="7">
        <v>1.2</v>
      </c>
      <c r="K201" s="4">
        <f t="shared" si="316"/>
        <v>1.45</v>
      </c>
      <c r="L201" s="7">
        <f t="shared" si="300"/>
        <v>0</v>
      </c>
      <c r="M201" s="2">
        <f t="shared" si="301"/>
        <v>1.6091954022988504</v>
      </c>
      <c r="N201" s="2">
        <f t="shared" si="302"/>
        <v>2.9885057471264367</v>
      </c>
      <c r="O201" s="28">
        <f t="shared" si="303"/>
        <v>1.9770114942528736</v>
      </c>
      <c r="P201" s="2">
        <f t="shared" si="304"/>
        <v>8.8735632183908031</v>
      </c>
      <c r="Q201" s="2">
        <f t="shared" si="278"/>
        <v>13.266666666666666</v>
      </c>
      <c r="R201" s="28">
        <f t="shared" si="305"/>
        <v>17.266666666666666</v>
      </c>
      <c r="S201" s="2">
        <f t="shared" si="306"/>
        <v>19.266666666666666</v>
      </c>
      <c r="T201" s="2">
        <f t="shared" si="307"/>
        <v>12.733333333333334</v>
      </c>
      <c r="U201" s="2">
        <f t="shared" si="279"/>
        <v>16.733333333333334</v>
      </c>
      <c r="V201" s="2">
        <f t="shared" si="280"/>
        <v>26.733333333333334</v>
      </c>
      <c r="W201" s="7">
        <f t="shared" si="317"/>
        <v>1</v>
      </c>
      <c r="X201" s="2">
        <f t="shared" si="281"/>
        <v>156.52457472055653</v>
      </c>
      <c r="Y201" s="2">
        <f t="shared" si="282"/>
        <v>186.10678393691668</v>
      </c>
      <c r="Z201" s="2">
        <f t="shared" si="308"/>
        <v>149.10819836222592</v>
      </c>
      <c r="AA201" s="2">
        <f t="shared" si="283"/>
        <v>926.10373376329289</v>
      </c>
      <c r="AB201" s="2">
        <f t="shared" si="284"/>
        <v>1101.1318049600904</v>
      </c>
      <c r="AC201" s="2">
        <f t="shared" si="285"/>
        <v>882.22350697650336</v>
      </c>
      <c r="AD201" s="2">
        <f t="shared" si="286"/>
        <v>926.10373376329289</v>
      </c>
      <c r="AE201" s="2">
        <f t="shared" si="287"/>
        <v>1101.1318049600904</v>
      </c>
      <c r="AF201" s="27">
        <f t="shared" si="309"/>
        <v>1</v>
      </c>
      <c r="AG201" s="28">
        <f t="shared" si="288"/>
        <v>29.266666666666666</v>
      </c>
      <c r="AH201" s="28">
        <f t="shared" si="289"/>
        <v>145.54569528391519</v>
      </c>
      <c r="AI201" s="28">
        <f t="shared" si="290"/>
        <v>171.73728965163568</v>
      </c>
      <c r="AJ201" s="28">
        <f t="shared" si="291"/>
        <v>173.05296189758343</v>
      </c>
      <c r="AK201" s="28">
        <f t="shared" si="292"/>
        <v>204.19461107733076</v>
      </c>
      <c r="AL201" s="28">
        <f t="shared" si="318"/>
        <v>163.60011133896467</v>
      </c>
      <c r="AM201" s="28">
        <f t="shared" si="293"/>
        <v>861.14536376316494</v>
      </c>
      <c r="AN201" s="28">
        <f t="shared" si="294"/>
        <v>1016.1122971055112</v>
      </c>
      <c r="AO201" s="28">
        <f t="shared" si="295"/>
        <v>1023.8966912273687</v>
      </c>
      <c r="AP201" s="28">
        <f t="shared" si="296"/>
        <v>1208.1514488742071</v>
      </c>
      <c r="AQ201" s="28">
        <f t="shared" si="297"/>
        <v>967.96732542220764</v>
      </c>
      <c r="AR201" s="28">
        <f t="shared" si="310"/>
        <v>1208.1514488742071</v>
      </c>
      <c r="AS201" s="27">
        <f t="shared" si="298"/>
        <v>1208.1514488742071</v>
      </c>
      <c r="AT201" s="2">
        <f t="shared" si="311"/>
        <v>784.14152633601236</v>
      </c>
      <c r="AU201" s="33">
        <f t="shared" si="312"/>
        <v>9.2774367559523813E-2</v>
      </c>
      <c r="AV201" s="33">
        <f t="shared" si="313"/>
        <v>9.2774367559523813E-2</v>
      </c>
      <c r="AW201" s="2">
        <f t="shared" si="314"/>
        <v>1.8113181711729278</v>
      </c>
      <c r="AX201" s="7">
        <v>2.2000000000000002</v>
      </c>
      <c r="AY201" s="3">
        <f t="shared" si="315"/>
        <v>1074.4489526276484</v>
      </c>
    </row>
    <row r="202" spans="1:51" ht="20.25" x14ac:dyDescent="0.3">
      <c r="A202" s="7">
        <v>8</v>
      </c>
      <c r="B202" s="7">
        <v>54</v>
      </c>
      <c r="C202" s="37">
        <v>43</v>
      </c>
      <c r="D202" s="37">
        <v>68</v>
      </c>
      <c r="E202" s="7">
        <v>6</v>
      </c>
      <c r="F202" s="2">
        <f t="shared" si="299"/>
        <v>6.666666666666667</v>
      </c>
      <c r="G202" s="2">
        <f t="shared" si="276"/>
        <v>6400</v>
      </c>
      <c r="H202" s="2">
        <v>1.4</v>
      </c>
      <c r="I202" s="7">
        <f t="shared" si="277"/>
        <v>8960</v>
      </c>
      <c r="J202" s="7">
        <v>1.2</v>
      </c>
      <c r="K202" s="4">
        <f t="shared" si="316"/>
        <v>1.5166666666666666</v>
      </c>
      <c r="L202" s="7">
        <f t="shared" si="300"/>
        <v>0</v>
      </c>
      <c r="M202" s="2">
        <f t="shared" si="301"/>
        <v>1.5384615384615383</v>
      </c>
      <c r="N202" s="2">
        <f t="shared" si="302"/>
        <v>2.8571428571428572</v>
      </c>
      <c r="O202" s="28">
        <f t="shared" si="303"/>
        <v>1.8637362637362638</v>
      </c>
      <c r="P202" s="2">
        <f t="shared" si="304"/>
        <v>8.4571428571428573</v>
      </c>
      <c r="Q202" s="2">
        <f t="shared" si="278"/>
        <v>13.799999999999999</v>
      </c>
      <c r="R202" s="28">
        <f t="shared" si="305"/>
        <v>17.799999999999997</v>
      </c>
      <c r="S202" s="2">
        <f t="shared" si="306"/>
        <v>19.799999999999997</v>
      </c>
      <c r="T202" s="2">
        <f t="shared" si="307"/>
        <v>13.306666666666667</v>
      </c>
      <c r="U202" s="2">
        <f t="shared" si="279"/>
        <v>17.306666666666665</v>
      </c>
      <c r="V202" s="2">
        <f t="shared" si="280"/>
        <v>27.306666666666665</v>
      </c>
      <c r="W202" s="7">
        <f t="shared" si="317"/>
        <v>1</v>
      </c>
      <c r="X202" s="2">
        <f t="shared" si="281"/>
        <v>145.74603752960468</v>
      </c>
      <c r="Y202" s="2">
        <f t="shared" si="282"/>
        <v>175.09455105757112</v>
      </c>
      <c r="Z202" s="2">
        <f t="shared" si="308"/>
        <v>142.04545454545456</v>
      </c>
      <c r="AA202" s="2">
        <f t="shared" si="283"/>
        <v>971.64025019736459</v>
      </c>
      <c r="AB202" s="2">
        <f t="shared" si="284"/>
        <v>1167.2970070504741</v>
      </c>
      <c r="AC202" s="2">
        <f t="shared" si="285"/>
        <v>946.96969696969711</v>
      </c>
      <c r="AD202" s="2">
        <f t="shared" si="286"/>
        <v>971.64025019736459</v>
      </c>
      <c r="AE202" s="2">
        <f t="shared" si="287"/>
        <v>1167.2970070504741</v>
      </c>
      <c r="AF202" s="27">
        <f t="shared" si="309"/>
        <v>1</v>
      </c>
      <c r="AG202" s="28">
        <f t="shared" si="288"/>
        <v>29.8</v>
      </c>
      <c r="AH202" s="28">
        <f t="shared" si="289"/>
        <v>135.10166400216164</v>
      </c>
      <c r="AI202" s="28">
        <f t="shared" si="290"/>
        <v>161.39661874083737</v>
      </c>
      <c r="AJ202" s="28">
        <f t="shared" si="291"/>
        <v>162.30674676684967</v>
      </c>
      <c r="AK202" s="28">
        <f t="shared" si="292"/>
        <v>193.89665049999485</v>
      </c>
      <c r="AL202" s="28">
        <f t="shared" si="318"/>
        <v>157.29865771812081</v>
      </c>
      <c r="AM202" s="28">
        <f t="shared" si="293"/>
        <v>900.67776001441098</v>
      </c>
      <c r="AN202" s="28">
        <f t="shared" si="294"/>
        <v>1075.9774582722491</v>
      </c>
      <c r="AO202" s="28">
        <f t="shared" si="295"/>
        <v>1082.0449784456646</v>
      </c>
      <c r="AP202" s="28">
        <f t="shared" si="296"/>
        <v>1292.6443366666324</v>
      </c>
      <c r="AQ202" s="28">
        <f t="shared" si="297"/>
        <v>1048.6577181208054</v>
      </c>
      <c r="AR202" s="28">
        <f t="shared" si="310"/>
        <v>1292.6443366666324</v>
      </c>
      <c r="AS202" s="27">
        <f t="shared" si="298"/>
        <v>1292.6443366666324</v>
      </c>
      <c r="AT202" s="2">
        <f t="shared" si="311"/>
        <v>992.42911926901559</v>
      </c>
      <c r="AU202" s="33">
        <f t="shared" si="312"/>
        <v>9.4122023809523808E-2</v>
      </c>
      <c r="AV202" s="33">
        <f t="shared" si="313"/>
        <v>9.4122023809523808E-2</v>
      </c>
      <c r="AW202" s="2">
        <f t="shared" si="314"/>
        <v>1.8122048871990883</v>
      </c>
      <c r="AX202" s="7">
        <v>2.2000000000000002</v>
      </c>
      <c r="AY202" s="3">
        <f t="shared" si="315"/>
        <v>1072.8450313911667</v>
      </c>
    </row>
    <row r="203" spans="1:51" ht="20.25" x14ac:dyDescent="0.3">
      <c r="A203" s="7">
        <v>8</v>
      </c>
      <c r="B203" s="7">
        <v>60</v>
      </c>
      <c r="C203" s="37">
        <v>48</v>
      </c>
      <c r="D203" s="37">
        <v>76</v>
      </c>
      <c r="E203" s="7">
        <v>6.5</v>
      </c>
      <c r="F203" s="2">
        <f t="shared" si="299"/>
        <v>7.416666666666667</v>
      </c>
      <c r="G203" s="2">
        <f t="shared" si="276"/>
        <v>7120</v>
      </c>
      <c r="H203" s="2">
        <v>1.4</v>
      </c>
      <c r="I203" s="7">
        <f t="shared" si="277"/>
        <v>9968</v>
      </c>
      <c r="J203" s="7">
        <v>1.2</v>
      </c>
      <c r="K203" s="4">
        <f t="shared" si="316"/>
        <v>1.5833333333333333</v>
      </c>
      <c r="L203" s="7">
        <f t="shared" si="300"/>
        <v>0</v>
      </c>
      <c r="M203" s="2">
        <f t="shared" si="301"/>
        <v>1.4736842105263157</v>
      </c>
      <c r="N203" s="2">
        <f t="shared" si="302"/>
        <v>2.736842105263158</v>
      </c>
      <c r="O203" s="28">
        <f t="shared" si="303"/>
        <v>1.76</v>
      </c>
      <c r="P203" s="2">
        <f t="shared" si="304"/>
        <v>8.0757894736842104</v>
      </c>
      <c r="Q203" s="2">
        <f t="shared" si="278"/>
        <v>14.333333333333332</v>
      </c>
      <c r="R203" s="28">
        <f t="shared" si="305"/>
        <v>18.333333333333332</v>
      </c>
      <c r="S203" s="2">
        <f t="shared" si="306"/>
        <v>20.333333333333332</v>
      </c>
      <c r="T203" s="2">
        <f t="shared" si="307"/>
        <v>13.88</v>
      </c>
      <c r="U203" s="2">
        <f t="shared" si="279"/>
        <v>17.880000000000003</v>
      </c>
      <c r="V203" s="2">
        <f t="shared" si="280"/>
        <v>27.880000000000003</v>
      </c>
      <c r="W203" s="7">
        <f t="shared" si="317"/>
        <v>1</v>
      </c>
      <c r="X203" s="2">
        <f t="shared" si="281"/>
        <v>136.06084943544195</v>
      </c>
      <c r="Y203" s="2">
        <f t="shared" si="282"/>
        <v>165.03465727802836</v>
      </c>
      <c r="Z203" s="2">
        <f t="shared" si="308"/>
        <v>135.47522167603546</v>
      </c>
      <c r="AA203" s="2">
        <f t="shared" si="283"/>
        <v>1009.1179666461945</v>
      </c>
      <c r="AB203" s="2">
        <f t="shared" si="284"/>
        <v>1224.0070414787103</v>
      </c>
      <c r="AC203" s="2">
        <f t="shared" si="285"/>
        <v>1004.7745607639297</v>
      </c>
      <c r="AD203" s="2">
        <f t="shared" si="286"/>
        <v>1009.1179666461945</v>
      </c>
      <c r="AE203" s="2">
        <f t="shared" si="287"/>
        <v>1224.0070414787103</v>
      </c>
      <c r="AF203" s="27">
        <f t="shared" si="309"/>
        <v>1</v>
      </c>
      <c r="AG203" s="28">
        <f t="shared" si="288"/>
        <v>30.333333333333336</v>
      </c>
      <c r="AH203" s="28">
        <f t="shared" si="289"/>
        <v>125.75320932669636</v>
      </c>
      <c r="AI203" s="28">
        <f t="shared" si="290"/>
        <v>152.00937391139118</v>
      </c>
      <c r="AJ203" s="28">
        <f t="shared" si="291"/>
        <v>152.53203172666258</v>
      </c>
      <c r="AK203" s="28">
        <f t="shared" si="292"/>
        <v>184.37937901025145</v>
      </c>
      <c r="AL203" s="28">
        <f t="shared" si="318"/>
        <v>151.35510113989307</v>
      </c>
      <c r="AM203" s="28">
        <f t="shared" si="293"/>
        <v>932.66963583966469</v>
      </c>
      <c r="AN203" s="28">
        <f t="shared" si="294"/>
        <v>1127.4028565094845</v>
      </c>
      <c r="AO203" s="28">
        <f t="shared" si="295"/>
        <v>1131.2792353060809</v>
      </c>
      <c r="AP203" s="28">
        <f t="shared" si="296"/>
        <v>1367.4803943260317</v>
      </c>
      <c r="AQ203" s="28">
        <f t="shared" si="297"/>
        <v>1122.550333454207</v>
      </c>
      <c r="AR203" s="28">
        <f t="shared" si="310"/>
        <v>1367.4803943260317</v>
      </c>
      <c r="AS203" s="27">
        <f t="shared" si="298"/>
        <v>1367.4803943260317</v>
      </c>
      <c r="AT203" s="2">
        <f t="shared" si="311"/>
        <v>1225.2211349000193</v>
      </c>
      <c r="AU203" s="33">
        <f t="shared" si="312"/>
        <v>9.5469680059523804E-2</v>
      </c>
      <c r="AV203" s="33">
        <f t="shared" si="313"/>
        <v>9.5469680059523804E-2</v>
      </c>
      <c r="AW203" s="2">
        <f t="shared" si="314"/>
        <v>1.8130924718196479</v>
      </c>
      <c r="AX203" s="7">
        <v>2.2000000000000002</v>
      </c>
      <c r="AY203" s="3">
        <f t="shared" si="315"/>
        <v>1072.9159360709998</v>
      </c>
    </row>
    <row r="204" spans="1:51" ht="20.25" x14ac:dyDescent="0.3">
      <c r="A204" s="7">
        <v>8</v>
      </c>
      <c r="B204" s="7">
        <v>66</v>
      </c>
      <c r="C204" s="37">
        <v>53</v>
      </c>
      <c r="D204" s="37">
        <v>83</v>
      </c>
      <c r="E204" s="7">
        <v>7</v>
      </c>
      <c r="F204" s="2">
        <f t="shared" si="299"/>
        <v>8.0833333333333339</v>
      </c>
      <c r="G204" s="2">
        <f t="shared" si="276"/>
        <v>7760.0000000000009</v>
      </c>
      <c r="H204" s="2">
        <v>1.4</v>
      </c>
      <c r="I204" s="7">
        <f t="shared" si="277"/>
        <v>10864</v>
      </c>
      <c r="J204" s="7">
        <v>1.2</v>
      </c>
      <c r="K204" s="4">
        <f t="shared" si="316"/>
        <v>1.6416666666666666</v>
      </c>
      <c r="L204" s="7">
        <f t="shared" si="300"/>
        <v>0</v>
      </c>
      <c r="M204" s="2">
        <f t="shared" si="301"/>
        <v>1.4213197969543145</v>
      </c>
      <c r="N204" s="2">
        <f t="shared" si="302"/>
        <v>2.6395939086294415</v>
      </c>
      <c r="O204" s="28">
        <f t="shared" si="303"/>
        <v>1.6761421319796954</v>
      </c>
      <c r="P204" s="2">
        <f t="shared" si="304"/>
        <v>7.7675126903553302</v>
      </c>
      <c r="Q204" s="2">
        <f t="shared" si="278"/>
        <v>14.799999999999999</v>
      </c>
      <c r="R204" s="28">
        <f t="shared" si="305"/>
        <v>18.799999999999997</v>
      </c>
      <c r="S204" s="2">
        <f t="shared" si="306"/>
        <v>20.799999999999997</v>
      </c>
      <c r="T204" s="2">
        <f t="shared" si="307"/>
        <v>14.381666666666666</v>
      </c>
      <c r="U204" s="2">
        <f t="shared" si="279"/>
        <v>18.381666666666668</v>
      </c>
      <c r="V204" s="2">
        <f t="shared" si="280"/>
        <v>28.381666666666668</v>
      </c>
      <c r="W204" s="7">
        <f t="shared" si="317"/>
        <v>1</v>
      </c>
      <c r="X204" s="2">
        <f t="shared" si="281"/>
        <v>128.36856040008203</v>
      </c>
      <c r="Y204" s="2">
        <f t="shared" si="282"/>
        <v>156.92893560333945</v>
      </c>
      <c r="Z204" s="2">
        <f t="shared" si="308"/>
        <v>130.09481563125348</v>
      </c>
      <c r="AA204" s="2">
        <f t="shared" si="283"/>
        <v>1037.6458632339966</v>
      </c>
      <c r="AB204" s="2">
        <f t="shared" si="284"/>
        <v>1268.5088961269939</v>
      </c>
      <c r="AC204" s="2">
        <f t="shared" si="285"/>
        <v>1051.5997596859656</v>
      </c>
      <c r="AD204" s="2">
        <f t="shared" si="286"/>
        <v>1051.5997596859656</v>
      </c>
      <c r="AE204" s="2">
        <f t="shared" si="287"/>
        <v>1268.5088961269939</v>
      </c>
      <c r="AF204" s="27">
        <f t="shared" si="309"/>
        <v>1</v>
      </c>
      <c r="AG204" s="28">
        <f t="shared" si="288"/>
        <v>30.8</v>
      </c>
      <c r="AH204" s="28">
        <f t="shared" si="289"/>
        <v>118.35399185823167</v>
      </c>
      <c r="AI204" s="28">
        <f t="shared" si="290"/>
        <v>144.48409395680227</v>
      </c>
      <c r="AJ204" s="28">
        <f t="shared" si="291"/>
        <v>144.68625268393001</v>
      </c>
      <c r="AK204" s="28">
        <f t="shared" si="292"/>
        <v>176.62997080895349</v>
      </c>
      <c r="AL204" s="28">
        <f t="shared" si="318"/>
        <v>146.42706521266624</v>
      </c>
      <c r="AM204" s="28">
        <f t="shared" si="293"/>
        <v>956.69476752070602</v>
      </c>
      <c r="AN204" s="28">
        <f t="shared" si="294"/>
        <v>1167.913092817485</v>
      </c>
      <c r="AO204" s="28">
        <f t="shared" si="295"/>
        <v>1169.547209195101</v>
      </c>
      <c r="AP204" s="28">
        <f t="shared" si="296"/>
        <v>1427.7589307057074</v>
      </c>
      <c r="AQ204" s="28">
        <f t="shared" si="297"/>
        <v>1183.6187771357188</v>
      </c>
      <c r="AR204" s="28">
        <f t="shared" si="310"/>
        <v>1427.7589307057074</v>
      </c>
      <c r="AS204" s="27">
        <f t="shared" si="298"/>
        <v>1427.7589307057074</v>
      </c>
      <c r="AT204" s="2">
        <f t="shared" si="311"/>
        <v>1482.5175732290234</v>
      </c>
      <c r="AU204" s="33">
        <f t="shared" si="312"/>
        <v>9.6667596726190477E-2</v>
      </c>
      <c r="AV204" s="33">
        <f t="shared" si="313"/>
        <v>9.6667596726190477E-2</v>
      </c>
      <c r="AW204" s="2">
        <f t="shared" si="314"/>
        <v>1.8138821661493707</v>
      </c>
      <c r="AX204" s="7">
        <v>2.2000000000000002</v>
      </c>
      <c r="AY204" s="3">
        <f t="shared" si="315"/>
        <v>1077.9271078105178</v>
      </c>
    </row>
    <row r="205" spans="1:51" ht="20.25" x14ac:dyDescent="0.3">
      <c r="A205" s="7">
        <v>8</v>
      </c>
      <c r="B205" s="7">
        <v>72</v>
      </c>
      <c r="C205" s="37">
        <v>58</v>
      </c>
      <c r="D205" s="37">
        <v>91</v>
      </c>
      <c r="E205" s="7">
        <v>7.5</v>
      </c>
      <c r="F205" s="2">
        <f t="shared" si="299"/>
        <v>8.8333333333333339</v>
      </c>
      <c r="G205" s="2">
        <f t="shared" si="276"/>
        <v>8480</v>
      </c>
      <c r="H205" s="2">
        <v>1.4</v>
      </c>
      <c r="I205" s="7">
        <f t="shared" si="277"/>
        <v>11872</v>
      </c>
      <c r="J205" s="7">
        <v>1.2</v>
      </c>
      <c r="K205" s="4">
        <f t="shared" si="316"/>
        <v>1.7083333333333335</v>
      </c>
      <c r="L205" s="7">
        <f t="shared" si="300"/>
        <v>0</v>
      </c>
      <c r="M205" s="2">
        <f t="shared" si="301"/>
        <v>1.365853658536585</v>
      </c>
      <c r="N205" s="2">
        <f t="shared" si="302"/>
        <v>2.5365853658536581</v>
      </c>
      <c r="O205" s="28">
        <f t="shared" si="303"/>
        <v>1.5873170731707313</v>
      </c>
      <c r="P205" s="2">
        <f t="shared" si="304"/>
        <v>7.4409756097560962</v>
      </c>
      <c r="Q205" s="2">
        <f t="shared" si="278"/>
        <v>15.333333333333334</v>
      </c>
      <c r="R205" s="28">
        <f t="shared" si="305"/>
        <v>19.333333333333336</v>
      </c>
      <c r="S205" s="2">
        <f t="shared" si="306"/>
        <v>21.333333333333336</v>
      </c>
      <c r="T205" s="2">
        <f t="shared" si="307"/>
        <v>14.955000000000002</v>
      </c>
      <c r="U205" s="2">
        <f t="shared" si="279"/>
        <v>18.955000000000002</v>
      </c>
      <c r="V205" s="2">
        <f t="shared" si="280"/>
        <v>28.955000000000002</v>
      </c>
      <c r="W205" s="7">
        <f t="shared" si="317"/>
        <v>1</v>
      </c>
      <c r="X205" s="2">
        <f t="shared" si="281"/>
        <v>120.36108324974921</v>
      </c>
      <c r="Y205" s="2">
        <f t="shared" si="282"/>
        <v>148.37773674492217</v>
      </c>
      <c r="Z205" s="2">
        <f t="shared" si="308"/>
        <v>124.33085822828524</v>
      </c>
      <c r="AA205" s="2">
        <f t="shared" si="283"/>
        <v>1063.1895687061181</v>
      </c>
      <c r="AB205" s="2">
        <f t="shared" si="284"/>
        <v>1310.6700079134794</v>
      </c>
      <c r="AC205" s="2">
        <f t="shared" si="285"/>
        <v>1098.2559143498529</v>
      </c>
      <c r="AD205" s="2">
        <f t="shared" si="286"/>
        <v>1098.2559143498529</v>
      </c>
      <c r="AE205" s="2">
        <f t="shared" si="287"/>
        <v>1310.6700079134794</v>
      </c>
      <c r="AF205" s="27">
        <f t="shared" si="309"/>
        <v>1</v>
      </c>
      <c r="AG205" s="28">
        <f t="shared" si="288"/>
        <v>31.333333333333336</v>
      </c>
      <c r="AH205" s="28">
        <f t="shared" si="289"/>
        <v>110.67685816068894</v>
      </c>
      <c r="AI205" s="28">
        <f t="shared" si="290"/>
        <v>136.57995262382892</v>
      </c>
      <c r="AJ205" s="28">
        <f t="shared" si="291"/>
        <v>136.43929815625026</v>
      </c>
      <c r="AK205" s="28">
        <f t="shared" si="292"/>
        <v>168.37189985239394</v>
      </c>
      <c r="AL205" s="28">
        <f t="shared" si="318"/>
        <v>141.08466181933079</v>
      </c>
      <c r="AM205" s="28">
        <f t="shared" si="293"/>
        <v>977.64558041941905</v>
      </c>
      <c r="AN205" s="28">
        <f t="shared" si="294"/>
        <v>1206.4562481771554</v>
      </c>
      <c r="AO205" s="28">
        <f t="shared" si="295"/>
        <v>1205.2138003802106</v>
      </c>
      <c r="AP205" s="28">
        <f t="shared" si="296"/>
        <v>1487.2851153628133</v>
      </c>
      <c r="AQ205" s="28">
        <f t="shared" si="297"/>
        <v>1246.2478460707555</v>
      </c>
      <c r="AR205" s="28">
        <f t="shared" si="310"/>
        <v>1487.2851153628133</v>
      </c>
      <c r="AS205" s="27">
        <f t="shared" si="298"/>
        <v>1487.2851153628133</v>
      </c>
      <c r="AT205" s="2">
        <f t="shared" si="311"/>
        <v>1764.3184342560278</v>
      </c>
      <c r="AU205" s="33">
        <f t="shared" si="312"/>
        <v>9.8015252976190487E-2</v>
      </c>
      <c r="AV205" s="33">
        <f t="shared" si="313"/>
        <v>9.8015252976190487E-2</v>
      </c>
      <c r="AW205" s="2">
        <f t="shared" si="314"/>
        <v>1.8147713949341246</v>
      </c>
      <c r="AX205" s="7">
        <v>2.2000000000000002</v>
      </c>
      <c r="AY205" s="3">
        <f t="shared" si="315"/>
        <v>1080.0142700055724</v>
      </c>
    </row>
    <row r="206" spans="1:51" ht="20.25" x14ac:dyDescent="0.3">
      <c r="A206" s="7">
        <v>8</v>
      </c>
      <c r="B206" s="7">
        <v>78</v>
      </c>
      <c r="C206" s="37">
        <v>63</v>
      </c>
      <c r="D206" s="37">
        <v>98</v>
      </c>
      <c r="E206" s="7">
        <v>8</v>
      </c>
      <c r="F206" s="2">
        <f t="shared" si="299"/>
        <v>9.5</v>
      </c>
      <c r="G206" s="2">
        <f t="shared" si="276"/>
        <v>9120</v>
      </c>
      <c r="H206" s="2">
        <v>1.4</v>
      </c>
      <c r="I206" s="7">
        <f t="shared" si="277"/>
        <v>12768</v>
      </c>
      <c r="J206" s="7">
        <v>1.2</v>
      </c>
      <c r="K206" s="4">
        <v>1.75</v>
      </c>
      <c r="L206" s="7">
        <f t="shared" si="300"/>
        <v>0</v>
      </c>
      <c r="M206" s="2">
        <f t="shared" si="301"/>
        <v>1.3333333333333333</v>
      </c>
      <c r="N206" s="2">
        <f t="shared" si="302"/>
        <v>2.4761904761904758</v>
      </c>
      <c r="O206" s="28">
        <f t="shared" si="303"/>
        <v>1.5295238095238095</v>
      </c>
      <c r="P206" s="2">
        <f t="shared" si="304"/>
        <v>7.2438095238095235</v>
      </c>
      <c r="Q206" s="2">
        <f t="shared" si="278"/>
        <v>15.666666666666666</v>
      </c>
      <c r="R206" s="28">
        <f t="shared" si="305"/>
        <v>19.666666666666664</v>
      </c>
      <c r="S206" s="2">
        <f t="shared" si="306"/>
        <v>21.666666666666664</v>
      </c>
      <c r="T206" s="2">
        <f t="shared" si="307"/>
        <v>15.323333333333334</v>
      </c>
      <c r="U206" s="2">
        <f t="shared" si="279"/>
        <v>19.323333333333334</v>
      </c>
      <c r="V206" s="2">
        <f t="shared" si="280"/>
        <v>29.323333333333334</v>
      </c>
      <c r="W206" s="7">
        <f t="shared" si="317"/>
        <v>1</v>
      </c>
      <c r="X206" s="2">
        <f t="shared" si="281"/>
        <v>115.66071518214221</v>
      </c>
      <c r="Y206" s="2">
        <f t="shared" si="282"/>
        <v>143.31020023619644</v>
      </c>
      <c r="Z206" s="2">
        <f t="shared" si="308"/>
        <v>120.88037005622547</v>
      </c>
      <c r="AA206" s="2">
        <f t="shared" si="283"/>
        <v>1098.776794230351</v>
      </c>
      <c r="AB206" s="2">
        <f t="shared" si="284"/>
        <v>1361.4469022438661</v>
      </c>
      <c r="AC206" s="2">
        <f t="shared" si="285"/>
        <v>1148.3635155341419</v>
      </c>
      <c r="AD206" s="2">
        <f t="shared" si="286"/>
        <v>1148.3635155341419</v>
      </c>
      <c r="AE206" s="2">
        <f t="shared" si="287"/>
        <v>1361.4469022438661</v>
      </c>
      <c r="AF206" s="27">
        <f t="shared" si="309"/>
        <v>1</v>
      </c>
      <c r="AG206" s="28">
        <f t="shared" si="288"/>
        <v>31.666666666666668</v>
      </c>
      <c r="AH206" s="28">
        <f t="shared" si="289"/>
        <v>106.18568484236219</v>
      </c>
      <c r="AI206" s="28">
        <f t="shared" si="290"/>
        <v>131.89379801472356</v>
      </c>
      <c r="AJ206" s="28">
        <f t="shared" si="291"/>
        <v>131.57009908690353</v>
      </c>
      <c r="AK206" s="28">
        <f t="shared" si="292"/>
        <v>163.42391255004858</v>
      </c>
      <c r="AL206" s="28">
        <f t="shared" si="318"/>
        <v>137.84603602902902</v>
      </c>
      <c r="AM206" s="28">
        <f t="shared" si="293"/>
        <v>1008.7640060024409</v>
      </c>
      <c r="AN206" s="28">
        <f t="shared" si="294"/>
        <v>1252.9910811398738</v>
      </c>
      <c r="AO206" s="28">
        <f t="shared" si="295"/>
        <v>1249.9159413255834</v>
      </c>
      <c r="AP206" s="28">
        <f t="shared" si="296"/>
        <v>1552.5271692254616</v>
      </c>
      <c r="AQ206" s="28">
        <f t="shared" si="297"/>
        <v>1309.5373422757757</v>
      </c>
      <c r="AR206" s="28">
        <f t="shared" si="310"/>
        <v>1552.5271692254616</v>
      </c>
      <c r="AS206" s="27">
        <f t="shared" si="298"/>
        <v>1552.5271692254616</v>
      </c>
      <c r="AT206" s="2">
        <f t="shared" si="311"/>
        <v>2070.6237179810328</v>
      </c>
      <c r="AU206" s="33">
        <f t="shared" si="312"/>
        <v>9.9213169642857132E-2</v>
      </c>
      <c r="AV206" s="33">
        <f t="shared" si="313"/>
        <v>9.9213169642857132E-2</v>
      </c>
      <c r="AW206" s="2">
        <f t="shared" si="314"/>
        <v>1.8155625527735313</v>
      </c>
      <c r="AX206" s="7">
        <v>2.2000000000000002</v>
      </c>
      <c r="AY206" s="3">
        <f t="shared" si="315"/>
        <v>1087.1891299832423</v>
      </c>
    </row>
    <row r="207" spans="1:51" ht="20.25" x14ac:dyDescent="0.3">
      <c r="A207" s="7">
        <v>8</v>
      </c>
      <c r="B207" s="7">
        <v>84</v>
      </c>
      <c r="C207" s="37">
        <v>68</v>
      </c>
      <c r="D207" s="37">
        <v>106</v>
      </c>
      <c r="E207" s="7">
        <v>8.5</v>
      </c>
      <c r="F207" s="2">
        <f t="shared" si="299"/>
        <v>10.25</v>
      </c>
      <c r="G207" s="2">
        <f t="shared" si="276"/>
        <v>9840</v>
      </c>
      <c r="H207" s="2">
        <v>1.4</v>
      </c>
      <c r="I207" s="7">
        <f t="shared" si="277"/>
        <v>13776</v>
      </c>
      <c r="J207" s="7">
        <v>1.2</v>
      </c>
      <c r="K207" s="4">
        <v>1.75</v>
      </c>
      <c r="L207" s="7">
        <f t="shared" si="300"/>
        <v>0</v>
      </c>
      <c r="M207" s="2">
        <f t="shared" si="301"/>
        <v>1.3333333333333333</v>
      </c>
      <c r="N207" s="2">
        <f t="shared" si="302"/>
        <v>2.4761904761904758</v>
      </c>
      <c r="O207" s="28">
        <f t="shared" si="303"/>
        <v>1.5066666666666666</v>
      </c>
      <c r="P207" s="2">
        <f t="shared" si="304"/>
        <v>7.2209523809523812</v>
      </c>
      <c r="Q207" s="2">
        <f t="shared" si="278"/>
        <v>15.666666666666666</v>
      </c>
      <c r="R207" s="28">
        <f t="shared" si="305"/>
        <v>19.666666666666664</v>
      </c>
      <c r="S207" s="2">
        <f t="shared" si="306"/>
        <v>21.666666666666664</v>
      </c>
      <c r="T207" s="2">
        <f t="shared" si="307"/>
        <v>15.363333333333333</v>
      </c>
      <c r="U207" s="2">
        <f t="shared" si="279"/>
        <v>19.363333333333333</v>
      </c>
      <c r="V207" s="2">
        <f t="shared" si="280"/>
        <v>29.363333333333333</v>
      </c>
      <c r="W207" s="7">
        <f t="shared" si="317"/>
        <v>1</v>
      </c>
      <c r="X207" s="2">
        <f t="shared" si="281"/>
        <v>115.35958075337551</v>
      </c>
      <c r="Y207" s="2">
        <f t="shared" si="282"/>
        <v>143.01415575300928</v>
      </c>
      <c r="Z207" s="2">
        <f t="shared" si="308"/>
        <v>120.71570159888925</v>
      </c>
      <c r="AA207" s="2">
        <f t="shared" si="283"/>
        <v>1182.435702722099</v>
      </c>
      <c r="AB207" s="2">
        <f t="shared" si="284"/>
        <v>1465.8950964683452</v>
      </c>
      <c r="AC207" s="2">
        <f t="shared" si="285"/>
        <v>1237.3359413886149</v>
      </c>
      <c r="AD207" s="2">
        <f t="shared" si="286"/>
        <v>1237.3359413886149</v>
      </c>
      <c r="AE207" s="2">
        <f t="shared" si="287"/>
        <v>1465.8950964683452</v>
      </c>
      <c r="AF207" s="27">
        <f t="shared" si="309"/>
        <v>1</v>
      </c>
      <c r="AG207" s="28">
        <f t="shared" si="288"/>
        <v>31.666666666666668</v>
      </c>
      <c r="AH207" s="28">
        <f t="shared" si="289"/>
        <v>105.90921961821199</v>
      </c>
      <c r="AI207" s="28">
        <f t="shared" si="290"/>
        <v>131.55039910472644</v>
      </c>
      <c r="AJ207" s="28">
        <f t="shared" si="291"/>
        <v>131.29830683538987</v>
      </c>
      <c r="AK207" s="28">
        <f t="shared" si="292"/>
        <v>163.08631796395792</v>
      </c>
      <c r="AL207" s="28">
        <f t="shared" si="318"/>
        <v>137.65825620925966</v>
      </c>
      <c r="AM207" s="28">
        <f t="shared" si="293"/>
        <v>1085.569501086673</v>
      </c>
      <c r="AN207" s="28">
        <f t="shared" si="294"/>
        <v>1348.391590823446</v>
      </c>
      <c r="AO207" s="28">
        <f t="shared" si="295"/>
        <v>1345.8076450627461</v>
      </c>
      <c r="AP207" s="28">
        <f t="shared" si="296"/>
        <v>1671.6347591305687</v>
      </c>
      <c r="AQ207" s="28">
        <f t="shared" si="297"/>
        <v>1410.9971261449116</v>
      </c>
      <c r="AR207" s="28">
        <f t="shared" si="310"/>
        <v>1671.6347591305687</v>
      </c>
      <c r="AS207" s="27">
        <f t="shared" si="298"/>
        <v>1671.6347591305687</v>
      </c>
      <c r="AT207" s="2">
        <f t="shared" si="311"/>
        <v>2401.4334244040379</v>
      </c>
      <c r="AU207" s="33">
        <f t="shared" si="312"/>
        <v>0.10056082589285714</v>
      </c>
      <c r="AV207" s="33">
        <f t="shared" si="313"/>
        <v>0.10056082589285714</v>
      </c>
      <c r="AW207" s="2">
        <f t="shared" si="314"/>
        <v>1.816453430295196</v>
      </c>
      <c r="AX207" s="7">
        <v>2.2000000000000002</v>
      </c>
      <c r="AY207" s="3">
        <f t="shared" si="315"/>
        <v>1094.2515372601765</v>
      </c>
    </row>
    <row r="208" spans="1:51" ht="20.25" x14ac:dyDescent="0.3">
      <c r="A208" s="7">
        <v>8</v>
      </c>
      <c r="B208" s="7">
        <v>90</v>
      </c>
      <c r="C208" s="37">
        <v>72</v>
      </c>
      <c r="D208" s="37">
        <v>113</v>
      </c>
      <c r="E208" s="7">
        <v>9</v>
      </c>
      <c r="F208" s="2">
        <f t="shared" si="299"/>
        <v>10.916666666666666</v>
      </c>
      <c r="G208" s="3">
        <f t="shared" si="276"/>
        <v>10480</v>
      </c>
      <c r="H208" s="2">
        <v>1.4</v>
      </c>
      <c r="I208" s="7">
        <f t="shared" si="277"/>
        <v>14671.999999999998</v>
      </c>
      <c r="J208" s="7">
        <v>1.2</v>
      </c>
      <c r="K208" s="4">
        <v>1.75</v>
      </c>
      <c r="L208" s="7">
        <f t="shared" si="300"/>
        <v>0</v>
      </c>
      <c r="M208" s="2">
        <f t="shared" si="301"/>
        <v>1.3333333333333333</v>
      </c>
      <c r="N208" s="2">
        <f t="shared" si="302"/>
        <v>2.4761904761904758</v>
      </c>
      <c r="O208" s="28">
        <f t="shared" si="303"/>
        <v>1.4866666666666666</v>
      </c>
      <c r="P208" s="2">
        <f t="shared" si="304"/>
        <v>7.2009523809523808</v>
      </c>
      <c r="Q208" s="2">
        <f t="shared" si="278"/>
        <v>15.666666666666666</v>
      </c>
      <c r="R208" s="28">
        <f t="shared" si="305"/>
        <v>19.666666666666664</v>
      </c>
      <c r="S208" s="2">
        <f t="shared" si="306"/>
        <v>21.666666666666664</v>
      </c>
      <c r="T208" s="2">
        <f t="shared" si="307"/>
        <v>15.398333333333333</v>
      </c>
      <c r="U208" s="2">
        <f t="shared" si="279"/>
        <v>19.398333333333333</v>
      </c>
      <c r="V208" s="2">
        <f t="shared" si="280"/>
        <v>29.398333333333333</v>
      </c>
      <c r="W208" s="7">
        <f t="shared" si="317"/>
        <v>1</v>
      </c>
      <c r="X208" s="2">
        <f t="shared" si="281"/>
        <v>115.09737151040324</v>
      </c>
      <c r="Y208" s="2">
        <f t="shared" si="282"/>
        <v>142.75611835539667</v>
      </c>
      <c r="Z208" s="2">
        <f t="shared" si="308"/>
        <v>120.57198428307902</v>
      </c>
      <c r="AA208" s="2">
        <f t="shared" si="283"/>
        <v>1256.4796389885687</v>
      </c>
      <c r="AB208" s="2">
        <f t="shared" si="284"/>
        <v>1558.4209587130802</v>
      </c>
      <c r="AC208" s="2">
        <f t="shared" si="285"/>
        <v>1316.2441617569459</v>
      </c>
      <c r="AD208" s="2">
        <f t="shared" si="286"/>
        <v>1316.2441617569459</v>
      </c>
      <c r="AE208" s="2">
        <f t="shared" si="287"/>
        <v>1558.4209587130802</v>
      </c>
      <c r="AF208" s="27">
        <f t="shared" si="309"/>
        <v>1</v>
      </c>
      <c r="AG208" s="28">
        <f t="shared" si="288"/>
        <v>31.666666666666668</v>
      </c>
      <c r="AH208" s="28">
        <f t="shared" si="289"/>
        <v>105.66849079344929</v>
      </c>
      <c r="AI208" s="28">
        <f t="shared" si="290"/>
        <v>131.2513885644949</v>
      </c>
      <c r="AJ208" s="28">
        <f t="shared" si="291"/>
        <v>131.06140809464381</v>
      </c>
      <c r="AK208" s="28">
        <f t="shared" si="292"/>
        <v>162.79206479124178</v>
      </c>
      <c r="AL208" s="28">
        <f t="shared" si="318"/>
        <v>137.49436804210762</v>
      </c>
      <c r="AM208" s="28">
        <f t="shared" si="293"/>
        <v>1153.5476911618214</v>
      </c>
      <c r="AN208" s="28">
        <f t="shared" si="294"/>
        <v>1432.8276584957359</v>
      </c>
      <c r="AO208" s="28">
        <f t="shared" si="295"/>
        <v>1430.7537050331948</v>
      </c>
      <c r="AP208" s="28">
        <f t="shared" si="296"/>
        <v>1777.1467073043893</v>
      </c>
      <c r="AQ208" s="28">
        <f t="shared" si="297"/>
        <v>1500.9801844596748</v>
      </c>
      <c r="AR208" s="28">
        <f t="shared" si="310"/>
        <v>1777.1467073043893</v>
      </c>
      <c r="AS208" s="27">
        <f t="shared" si="298"/>
        <v>1777.1467073043893</v>
      </c>
      <c r="AT208" s="2">
        <f t="shared" si="311"/>
        <v>2756.7475535250433</v>
      </c>
      <c r="AU208" s="33">
        <f t="shared" si="312"/>
        <v>0.1017587425595238</v>
      </c>
      <c r="AV208" s="33">
        <f t="shared" si="313"/>
        <v>0.1017587425595238</v>
      </c>
      <c r="AW208" s="2">
        <f t="shared" si="314"/>
        <v>1.817246055716458</v>
      </c>
      <c r="AX208" s="7">
        <v>2.2000000000000002</v>
      </c>
      <c r="AY208" s="3">
        <f t="shared" si="315"/>
        <v>1104.2698593980413</v>
      </c>
    </row>
    <row r="209" spans="1:52" ht="20.25" x14ac:dyDescent="0.3">
      <c r="A209" s="7">
        <v>8</v>
      </c>
      <c r="B209" s="7">
        <v>96</v>
      </c>
      <c r="C209" s="37">
        <v>77</v>
      </c>
      <c r="D209" s="37">
        <v>121</v>
      </c>
      <c r="E209" s="7">
        <v>9.5</v>
      </c>
      <c r="F209" s="2">
        <f t="shared" si="299"/>
        <v>11.666666666666666</v>
      </c>
      <c r="G209" s="3">
        <f t="shared" si="276"/>
        <v>11200</v>
      </c>
      <c r="H209" s="2">
        <v>1.4</v>
      </c>
      <c r="I209" s="7">
        <f t="shared" si="277"/>
        <v>15679.999999999998</v>
      </c>
      <c r="J209" s="7">
        <v>1.2</v>
      </c>
      <c r="K209" s="4">
        <v>1.75</v>
      </c>
      <c r="L209" s="7">
        <f t="shared" si="300"/>
        <v>0</v>
      </c>
      <c r="M209" s="2">
        <f t="shared" si="301"/>
        <v>1.3333333333333333</v>
      </c>
      <c r="N209" s="2">
        <f t="shared" si="302"/>
        <v>2.4761904761904758</v>
      </c>
      <c r="O209" s="28">
        <f t="shared" si="303"/>
        <v>1.4638095238095237</v>
      </c>
      <c r="P209" s="2">
        <f t="shared" si="304"/>
        <v>7.1780952380952376</v>
      </c>
      <c r="Q209" s="2">
        <f t="shared" si="278"/>
        <v>15.666666666666666</v>
      </c>
      <c r="R209" s="28">
        <f t="shared" si="305"/>
        <v>19.666666666666664</v>
      </c>
      <c r="S209" s="2">
        <f t="shared" si="306"/>
        <v>21.666666666666664</v>
      </c>
      <c r="T209" s="2">
        <f t="shared" si="307"/>
        <v>15.438333333333334</v>
      </c>
      <c r="U209" s="2">
        <f t="shared" si="279"/>
        <v>19.438333333333333</v>
      </c>
      <c r="V209" s="2">
        <f t="shared" si="280"/>
        <v>29.438333333333333</v>
      </c>
      <c r="W209" s="7">
        <f t="shared" si="317"/>
        <v>1</v>
      </c>
      <c r="X209" s="2">
        <f t="shared" si="281"/>
        <v>114.79915960105964</v>
      </c>
      <c r="Y209" s="2">
        <f t="shared" si="282"/>
        <v>142.46235630099133</v>
      </c>
      <c r="Z209" s="2">
        <f t="shared" si="308"/>
        <v>120.40815437746878</v>
      </c>
      <c r="AA209" s="2">
        <f t="shared" si="283"/>
        <v>1339.3235286790291</v>
      </c>
      <c r="AB209" s="2">
        <f t="shared" si="284"/>
        <v>1662.0608235115656</v>
      </c>
      <c r="AC209" s="2">
        <f t="shared" si="285"/>
        <v>1404.7618010704689</v>
      </c>
      <c r="AD209" s="2">
        <f t="shared" si="286"/>
        <v>1404.7618010704689</v>
      </c>
      <c r="AE209" s="2">
        <f t="shared" si="287"/>
        <v>1662.0608235115656</v>
      </c>
      <c r="AF209" s="27">
        <f t="shared" si="309"/>
        <v>1</v>
      </c>
      <c r="AG209" s="28">
        <f t="shared" si="288"/>
        <v>31.666666666666668</v>
      </c>
      <c r="AH209" s="28">
        <f t="shared" si="289"/>
        <v>105.39470867328922</v>
      </c>
      <c r="AI209" s="28">
        <f t="shared" si="290"/>
        <v>130.91132235208553</v>
      </c>
      <c r="AJ209" s="28">
        <f t="shared" si="291"/>
        <v>130.79171129328299</v>
      </c>
      <c r="AK209" s="28">
        <f t="shared" si="292"/>
        <v>162.45707297481465</v>
      </c>
      <c r="AL209" s="28">
        <f t="shared" si="318"/>
        <v>137.30754446553456</v>
      </c>
      <c r="AM209" s="28">
        <f t="shared" si="293"/>
        <v>1229.6049345217075</v>
      </c>
      <c r="AN209" s="28">
        <f t="shared" si="294"/>
        <v>1527.2987607743312</v>
      </c>
      <c r="AO209" s="28">
        <f t="shared" si="295"/>
        <v>1525.9032984216349</v>
      </c>
      <c r="AP209" s="28">
        <f t="shared" si="296"/>
        <v>1895.3325180395041</v>
      </c>
      <c r="AQ209" s="28">
        <f t="shared" si="297"/>
        <v>1601.9213520979031</v>
      </c>
      <c r="AR209" s="28">
        <f t="shared" si="310"/>
        <v>1895.3325180395041</v>
      </c>
      <c r="AS209" s="27">
        <f t="shared" si="298"/>
        <v>1895.3325180395041</v>
      </c>
      <c r="AT209" s="2">
        <f t="shared" si="311"/>
        <v>3136.5661053440494</v>
      </c>
      <c r="AU209" s="33">
        <f t="shared" si="312"/>
        <v>0.1031063988095238</v>
      </c>
      <c r="AV209" s="33">
        <f t="shared" si="313"/>
        <v>0.1031063988095238</v>
      </c>
      <c r="AW209" s="2">
        <f t="shared" si="314"/>
        <v>1.8181385865647228</v>
      </c>
      <c r="AX209" s="7">
        <v>2.2000000000000002</v>
      </c>
      <c r="AY209" s="3">
        <f t="shared" si="315"/>
        <v>1111.8220383042801</v>
      </c>
    </row>
    <row r="210" spans="1:52" ht="20.25" x14ac:dyDescent="0.3">
      <c r="A210" s="7">
        <v>8</v>
      </c>
      <c r="B210" s="7">
        <v>102</v>
      </c>
      <c r="C210" s="37">
        <v>82</v>
      </c>
      <c r="D210" s="37">
        <v>128</v>
      </c>
      <c r="E210" s="7">
        <v>9.75</v>
      </c>
      <c r="F210" s="2">
        <f t="shared" si="299"/>
        <v>12.291666666666666</v>
      </c>
      <c r="G210" s="3">
        <f t="shared" si="276"/>
        <v>11800</v>
      </c>
      <c r="H210" s="2">
        <v>1.4</v>
      </c>
      <c r="I210" s="7">
        <f t="shared" si="277"/>
        <v>16520</v>
      </c>
      <c r="J210" s="7">
        <v>1.2</v>
      </c>
      <c r="K210" s="4">
        <v>1.75</v>
      </c>
      <c r="L210" s="7">
        <f t="shared" si="300"/>
        <v>0</v>
      </c>
      <c r="M210" s="2">
        <f t="shared" si="301"/>
        <v>1.3333333333333333</v>
      </c>
      <c r="N210" s="2">
        <f t="shared" si="302"/>
        <v>2.4761904761904758</v>
      </c>
      <c r="O210" s="28">
        <f t="shared" si="303"/>
        <v>1.4438095238095237</v>
      </c>
      <c r="P210" s="2">
        <f t="shared" si="304"/>
        <v>7.1580952380952372</v>
      </c>
      <c r="Q210" s="2">
        <f t="shared" si="278"/>
        <v>15.666666666666666</v>
      </c>
      <c r="R210" s="28">
        <f t="shared" si="305"/>
        <v>19.666666666666664</v>
      </c>
      <c r="S210" s="2">
        <f t="shared" si="306"/>
        <v>21.666666666666664</v>
      </c>
      <c r="T210" s="2">
        <f t="shared" si="307"/>
        <v>15.473333333333334</v>
      </c>
      <c r="U210" s="2">
        <f t="shared" si="279"/>
        <v>19.473333333333336</v>
      </c>
      <c r="V210" s="2">
        <f t="shared" si="280"/>
        <v>29.473333333333336</v>
      </c>
      <c r="W210" s="7">
        <f t="shared" si="317"/>
        <v>1</v>
      </c>
      <c r="X210" s="2">
        <f t="shared" si="281"/>
        <v>114.53948894707189</v>
      </c>
      <c r="Y210" s="2">
        <f t="shared" si="282"/>
        <v>142.20630447949858</v>
      </c>
      <c r="Z210" s="2">
        <f t="shared" si="308"/>
        <v>120.26516799192665</v>
      </c>
      <c r="AA210" s="2">
        <f t="shared" si="283"/>
        <v>1407.8812183077584</v>
      </c>
      <c r="AB210" s="2">
        <f t="shared" si="284"/>
        <v>1747.9524925605033</v>
      </c>
      <c r="AC210" s="2">
        <f t="shared" si="285"/>
        <v>1478.2593565674317</v>
      </c>
      <c r="AD210" s="2">
        <f t="shared" si="286"/>
        <v>1478.2593565674317</v>
      </c>
      <c r="AE210" s="2">
        <f t="shared" si="287"/>
        <v>1747.9524925605033</v>
      </c>
      <c r="AF210" s="27">
        <f t="shared" si="309"/>
        <v>1</v>
      </c>
      <c r="AG210" s="28">
        <f t="shared" si="288"/>
        <v>31.666666666666668</v>
      </c>
      <c r="AH210" s="28">
        <f t="shared" si="289"/>
        <v>105.15631047400667</v>
      </c>
      <c r="AI210" s="28">
        <f t="shared" si="290"/>
        <v>130.61520669402933</v>
      </c>
      <c r="AJ210" s="28">
        <f t="shared" si="291"/>
        <v>130.55663546846623</v>
      </c>
      <c r="AK210" s="28">
        <f t="shared" si="292"/>
        <v>162.16508405556854</v>
      </c>
      <c r="AL210" s="28">
        <f t="shared" si="318"/>
        <v>137.14448981535494</v>
      </c>
      <c r="AM210" s="28">
        <f t="shared" si="293"/>
        <v>1292.5463162429987</v>
      </c>
      <c r="AN210" s="28">
        <f t="shared" si="294"/>
        <v>1605.4785822807771</v>
      </c>
      <c r="AO210" s="28">
        <f t="shared" si="295"/>
        <v>1604.7586442998972</v>
      </c>
      <c r="AP210" s="28">
        <f t="shared" si="296"/>
        <v>1993.2791581830299</v>
      </c>
      <c r="AQ210" s="28">
        <f t="shared" si="297"/>
        <v>1685.7343539804044</v>
      </c>
      <c r="AR210" s="28">
        <f t="shared" si="310"/>
        <v>1993.2791581830299</v>
      </c>
      <c r="AS210" s="27">
        <f t="shared" si="298"/>
        <v>1993.2791581830299</v>
      </c>
      <c r="AT210" s="2">
        <f t="shared" si="311"/>
        <v>3540.8890798610555</v>
      </c>
      <c r="AU210" s="33">
        <f t="shared" si="312"/>
        <v>0.1042294456845238</v>
      </c>
      <c r="AV210" s="33">
        <f t="shared" si="313"/>
        <v>0.1042294456845238</v>
      </c>
      <c r="AW210" s="2">
        <f t="shared" si="314"/>
        <v>1.8188830322652993</v>
      </c>
      <c r="AX210" s="7">
        <v>2.2000000000000002</v>
      </c>
      <c r="AY210" s="3">
        <f t="shared" si="315"/>
        <v>1118.9316894909541</v>
      </c>
    </row>
    <row r="211" spans="1:52" ht="20.25" x14ac:dyDescent="0.3">
      <c r="A211" s="7">
        <v>8</v>
      </c>
      <c r="B211" s="7">
        <v>108</v>
      </c>
      <c r="C211" s="37">
        <v>87</v>
      </c>
      <c r="D211" s="37">
        <v>136</v>
      </c>
      <c r="E211" s="7">
        <v>10</v>
      </c>
      <c r="F211" s="2">
        <f t="shared" si="299"/>
        <v>13</v>
      </c>
      <c r="G211" s="3">
        <f t="shared" si="276"/>
        <v>12480</v>
      </c>
      <c r="H211" s="2">
        <v>1.4</v>
      </c>
      <c r="I211" s="7">
        <f t="shared" si="277"/>
        <v>17472</v>
      </c>
      <c r="J211" s="7">
        <v>1.2</v>
      </c>
      <c r="K211" s="4">
        <v>1.75</v>
      </c>
      <c r="L211" s="7">
        <f t="shared" si="300"/>
        <v>0</v>
      </c>
      <c r="M211" s="2">
        <f t="shared" si="301"/>
        <v>1.3333333333333333</v>
      </c>
      <c r="N211" s="2">
        <f t="shared" si="302"/>
        <v>2.4761904761904758</v>
      </c>
      <c r="O211" s="28">
        <f t="shared" si="303"/>
        <v>1.4209523809523807</v>
      </c>
      <c r="P211" s="2">
        <f t="shared" si="304"/>
        <v>7.1352380952380949</v>
      </c>
      <c r="Q211" s="2">
        <f t="shared" si="278"/>
        <v>15.666666666666666</v>
      </c>
      <c r="R211" s="28">
        <f t="shared" si="305"/>
        <v>19.666666666666664</v>
      </c>
      <c r="S211" s="2">
        <f t="shared" si="306"/>
        <v>21.666666666666664</v>
      </c>
      <c r="T211" s="2">
        <f t="shared" si="307"/>
        <v>15.513333333333334</v>
      </c>
      <c r="U211" s="2">
        <f t="shared" si="279"/>
        <v>19.513333333333335</v>
      </c>
      <c r="V211" s="2">
        <f t="shared" si="280"/>
        <v>29.513333333333335</v>
      </c>
      <c r="W211" s="7">
        <f t="shared" si="317"/>
        <v>1</v>
      </c>
      <c r="X211" s="2">
        <f t="shared" si="281"/>
        <v>114.24415721794321</v>
      </c>
      <c r="Y211" s="2">
        <f t="shared" si="282"/>
        <v>141.9147985598276</v>
      </c>
      <c r="Z211" s="2">
        <f t="shared" si="308"/>
        <v>120.10217024899654</v>
      </c>
      <c r="AA211" s="2">
        <f t="shared" si="283"/>
        <v>1485.1740438332617</v>
      </c>
      <c r="AB211" s="2">
        <f t="shared" si="284"/>
        <v>1844.8923812777589</v>
      </c>
      <c r="AC211" s="2">
        <f t="shared" si="285"/>
        <v>1561.328213236955</v>
      </c>
      <c r="AD211" s="2">
        <f t="shared" si="286"/>
        <v>1561.328213236955</v>
      </c>
      <c r="AE211" s="2">
        <f t="shared" si="287"/>
        <v>1844.8923812777589</v>
      </c>
      <c r="AF211" s="27">
        <f t="shared" si="309"/>
        <v>1</v>
      </c>
      <c r="AG211" s="28">
        <f t="shared" si="288"/>
        <v>31.666666666666668</v>
      </c>
      <c r="AH211" s="28">
        <f t="shared" si="289"/>
        <v>104.88517258709477</v>
      </c>
      <c r="AI211" s="28">
        <f t="shared" si="290"/>
        <v>130.27842489765453</v>
      </c>
      <c r="AJ211" s="28">
        <f t="shared" si="291"/>
        <v>130.28900997724287</v>
      </c>
      <c r="AK211" s="28">
        <f t="shared" si="292"/>
        <v>161.83266502436479</v>
      </c>
      <c r="AL211" s="28">
        <f t="shared" si="318"/>
        <v>136.95861519622412</v>
      </c>
      <c r="AM211" s="28">
        <f t="shared" si="293"/>
        <v>1363.5072436322321</v>
      </c>
      <c r="AN211" s="28">
        <f t="shared" si="294"/>
        <v>1693.6195236695089</v>
      </c>
      <c r="AO211" s="28">
        <f t="shared" si="295"/>
        <v>1693.7571297041573</v>
      </c>
      <c r="AP211" s="28">
        <f t="shared" si="296"/>
        <v>2103.8246453167421</v>
      </c>
      <c r="AQ211" s="28">
        <f t="shared" si="297"/>
        <v>1780.4619975509136</v>
      </c>
      <c r="AR211" s="28">
        <f t="shared" si="310"/>
        <v>2103.8246453167421</v>
      </c>
      <c r="AS211" s="27">
        <f t="shared" si="298"/>
        <v>2103.8246453167421</v>
      </c>
      <c r="AT211" s="2">
        <f t="shared" si="311"/>
        <v>3969.7164770760623</v>
      </c>
      <c r="AU211" s="33">
        <f t="shared" si="312"/>
        <v>0.10550223214285714</v>
      </c>
      <c r="AV211" s="33">
        <f t="shared" si="313"/>
        <v>0.10550223214285714</v>
      </c>
      <c r="AW211" s="2">
        <f t="shared" si="314"/>
        <v>1.8197274747143444</v>
      </c>
      <c r="AX211" s="7">
        <v>2.2000000000000002</v>
      </c>
      <c r="AY211" s="3">
        <f t="shared" si="315"/>
        <v>1124.0480466093877</v>
      </c>
    </row>
    <row r="212" spans="1:52" ht="20.25" x14ac:dyDescent="0.3">
      <c r="A212" s="7">
        <v>8</v>
      </c>
      <c r="B212" s="7">
        <v>114</v>
      </c>
      <c r="C212" s="37">
        <v>92</v>
      </c>
      <c r="D212" s="37">
        <v>143</v>
      </c>
      <c r="E212" s="7">
        <v>10.5</v>
      </c>
      <c r="F212" s="2">
        <f t="shared" si="299"/>
        <v>13.666666666666666</v>
      </c>
      <c r="G212" s="3">
        <f t="shared" si="276"/>
        <v>13120</v>
      </c>
      <c r="H212" s="2">
        <v>1.4</v>
      </c>
      <c r="I212" s="7">
        <f t="shared" si="277"/>
        <v>18368</v>
      </c>
      <c r="J212" s="7">
        <v>1.2</v>
      </c>
      <c r="K212" s="4">
        <v>1.75</v>
      </c>
      <c r="L212" s="7">
        <f t="shared" si="300"/>
        <v>0</v>
      </c>
      <c r="M212" s="2">
        <f t="shared" si="301"/>
        <v>1.3333333333333333</v>
      </c>
      <c r="N212" s="2">
        <f t="shared" si="302"/>
        <v>2.4761904761904758</v>
      </c>
      <c r="O212" s="28">
        <f t="shared" si="303"/>
        <v>1.4009523809523809</v>
      </c>
      <c r="P212" s="2">
        <f t="shared" si="304"/>
        <v>7.1152380952380954</v>
      </c>
      <c r="Q212" s="2">
        <f t="shared" si="278"/>
        <v>15.666666666666666</v>
      </c>
      <c r="R212" s="28">
        <f t="shared" si="305"/>
        <v>19.666666666666664</v>
      </c>
      <c r="S212" s="2">
        <f t="shared" si="306"/>
        <v>21.666666666666664</v>
      </c>
      <c r="T212" s="2">
        <f t="shared" si="307"/>
        <v>15.548333333333334</v>
      </c>
      <c r="U212" s="2">
        <f t="shared" si="279"/>
        <v>19.548333333333332</v>
      </c>
      <c r="V212" s="2">
        <f t="shared" si="280"/>
        <v>29.548333333333332</v>
      </c>
      <c r="W212" s="7">
        <f t="shared" si="317"/>
        <v>1</v>
      </c>
      <c r="X212" s="2">
        <f t="shared" si="281"/>
        <v>113.98698846442443</v>
      </c>
      <c r="Y212" s="2">
        <f t="shared" si="282"/>
        <v>141.66070948405334</v>
      </c>
      <c r="Z212" s="2">
        <f t="shared" si="308"/>
        <v>119.95990923172378</v>
      </c>
      <c r="AA212" s="2">
        <f t="shared" si="283"/>
        <v>1557.8221756804671</v>
      </c>
      <c r="AB212" s="2">
        <f t="shared" si="284"/>
        <v>1936.0296962820623</v>
      </c>
      <c r="AC212" s="2">
        <f t="shared" si="285"/>
        <v>1639.4520928335583</v>
      </c>
      <c r="AD212" s="2">
        <f t="shared" si="286"/>
        <v>1639.4520928335583</v>
      </c>
      <c r="AE212" s="2">
        <f t="shared" si="287"/>
        <v>1936.0296962820623</v>
      </c>
      <c r="AF212" s="27">
        <f t="shared" si="309"/>
        <v>1</v>
      </c>
      <c r="AG212" s="28">
        <f t="shared" si="288"/>
        <v>31.666666666666668</v>
      </c>
      <c r="AH212" s="28">
        <f t="shared" si="289"/>
        <v>104.64907133033317</v>
      </c>
      <c r="AI212" s="28">
        <f t="shared" si="290"/>
        <v>129.98516228399274</v>
      </c>
      <c r="AJ212" s="28">
        <f t="shared" si="291"/>
        <v>130.05573610824109</v>
      </c>
      <c r="AK212" s="28">
        <f t="shared" si="292"/>
        <v>161.54291432392046</v>
      </c>
      <c r="AL212" s="28">
        <f t="shared" si="318"/>
        <v>136.79638772038678</v>
      </c>
      <c r="AM212" s="28">
        <f t="shared" si="293"/>
        <v>1430.2039748478867</v>
      </c>
      <c r="AN212" s="28">
        <f t="shared" si="294"/>
        <v>1776.4638845479005</v>
      </c>
      <c r="AO212" s="28">
        <f t="shared" si="295"/>
        <v>1777.4283934792948</v>
      </c>
      <c r="AP212" s="28">
        <f t="shared" si="296"/>
        <v>2207.7531624269127</v>
      </c>
      <c r="AQ212" s="28">
        <f t="shared" si="297"/>
        <v>1869.5506321786193</v>
      </c>
      <c r="AR212" s="28">
        <f t="shared" si="310"/>
        <v>2207.7531624269127</v>
      </c>
      <c r="AS212" s="27">
        <f t="shared" si="298"/>
        <v>2207.7531624269127</v>
      </c>
      <c r="AT212" s="2">
        <f t="shared" si="311"/>
        <v>4423.0482969890691</v>
      </c>
      <c r="AU212" s="33">
        <f t="shared" si="312"/>
        <v>0.1067001488095238</v>
      </c>
      <c r="AV212" s="33">
        <f t="shared" si="313"/>
        <v>0.1067001488095238</v>
      </c>
      <c r="AW212" s="2">
        <f t="shared" si="314"/>
        <v>1.8205229606524544</v>
      </c>
      <c r="AX212" s="7">
        <v>2.2000000000000002</v>
      </c>
      <c r="AY212" s="3">
        <f t="shared" si="315"/>
        <v>1134.7536473526027</v>
      </c>
    </row>
    <row r="213" spans="1:52" ht="20.25" x14ac:dyDescent="0.3">
      <c r="A213" s="7">
        <v>8</v>
      </c>
      <c r="B213" s="7">
        <v>120</v>
      </c>
      <c r="C213" s="37">
        <v>97</v>
      </c>
      <c r="D213" s="37">
        <v>151</v>
      </c>
      <c r="E213" s="7">
        <v>11</v>
      </c>
      <c r="F213" s="2">
        <f t="shared" si="299"/>
        <v>14.416666666666666</v>
      </c>
      <c r="G213" s="3">
        <f t="shared" si="276"/>
        <v>13840</v>
      </c>
      <c r="H213" s="2">
        <v>1.4</v>
      </c>
      <c r="I213" s="7">
        <f t="shared" si="277"/>
        <v>19376</v>
      </c>
      <c r="J213" s="7">
        <v>1.2</v>
      </c>
      <c r="K213" s="4">
        <v>1.75</v>
      </c>
      <c r="L213" s="7">
        <f t="shared" si="300"/>
        <v>0</v>
      </c>
      <c r="M213" s="2">
        <f t="shared" si="301"/>
        <v>1.3333333333333333</v>
      </c>
      <c r="N213" s="2">
        <f t="shared" si="302"/>
        <v>2.4761904761904758</v>
      </c>
      <c r="O213" s="28">
        <f t="shared" si="303"/>
        <v>1.378095238095238</v>
      </c>
      <c r="P213" s="2">
        <f t="shared" si="304"/>
        <v>7.0923809523809513</v>
      </c>
      <c r="Q213" s="2">
        <f t="shared" si="278"/>
        <v>15.666666666666666</v>
      </c>
      <c r="R213" s="28">
        <f t="shared" si="305"/>
        <v>19.666666666666664</v>
      </c>
      <c r="S213" s="2">
        <f t="shared" si="306"/>
        <v>21.666666666666664</v>
      </c>
      <c r="T213" s="2">
        <f t="shared" si="307"/>
        <v>15.588333333333335</v>
      </c>
      <c r="U213" s="2">
        <f t="shared" si="279"/>
        <v>19.588333333333335</v>
      </c>
      <c r="V213" s="2">
        <f t="shared" si="280"/>
        <v>29.588333333333335</v>
      </c>
      <c r="W213" s="7">
        <f t="shared" si="317"/>
        <v>1</v>
      </c>
      <c r="X213" s="2">
        <f t="shared" si="281"/>
        <v>113.694495390208</v>
      </c>
      <c r="Y213" s="2">
        <f t="shared" si="282"/>
        <v>141.37143380740761</v>
      </c>
      <c r="Z213" s="2">
        <f t="shared" si="308"/>
        <v>119.79773732716897</v>
      </c>
      <c r="AA213" s="2">
        <f t="shared" si="283"/>
        <v>1639.0956418754986</v>
      </c>
      <c r="AB213" s="2">
        <f t="shared" si="284"/>
        <v>2038.1048373901262</v>
      </c>
      <c r="AC213" s="2">
        <f t="shared" si="285"/>
        <v>1727.084046466686</v>
      </c>
      <c r="AD213" s="2">
        <f t="shared" si="286"/>
        <v>1727.084046466686</v>
      </c>
      <c r="AE213" s="2">
        <f t="shared" si="287"/>
        <v>2038.1048373901262</v>
      </c>
      <c r="AF213" s="27">
        <f t="shared" si="309"/>
        <v>1</v>
      </c>
      <c r="AG213" s="28">
        <f t="shared" si="288"/>
        <v>31.666666666666668</v>
      </c>
      <c r="AH213" s="28">
        <f t="shared" si="289"/>
        <v>104.38053955315706</v>
      </c>
      <c r="AI213" s="28">
        <f t="shared" si="290"/>
        <v>129.65161755023718</v>
      </c>
      <c r="AJ213" s="28">
        <f t="shared" si="291"/>
        <v>129.79015815651829</v>
      </c>
      <c r="AK213" s="28">
        <f t="shared" si="292"/>
        <v>161.2130385523069</v>
      </c>
      <c r="AL213" s="28">
        <f t="shared" si="318"/>
        <v>136.61145484677164</v>
      </c>
      <c r="AM213" s="28">
        <f t="shared" si="293"/>
        <v>1504.819445224681</v>
      </c>
      <c r="AN213" s="28">
        <f t="shared" si="294"/>
        <v>1869.1441530159193</v>
      </c>
      <c r="AO213" s="28">
        <f t="shared" si="295"/>
        <v>1871.1414467564719</v>
      </c>
      <c r="AP213" s="28">
        <f t="shared" si="296"/>
        <v>2324.1546391290908</v>
      </c>
      <c r="AQ213" s="28">
        <f t="shared" si="297"/>
        <v>1969.4818073742911</v>
      </c>
      <c r="AR213" s="28">
        <f t="shared" si="310"/>
        <v>2324.1546391290908</v>
      </c>
      <c r="AS213" s="27">
        <f t="shared" si="298"/>
        <v>2324.1546391290908</v>
      </c>
      <c r="AT213" s="2">
        <f t="shared" si="311"/>
        <v>4900.884539600077</v>
      </c>
      <c r="AU213" s="33">
        <f t="shared" si="312"/>
        <v>0.10804780505952381</v>
      </c>
      <c r="AV213" s="33">
        <f t="shared" si="313"/>
        <v>0.10804780505952381</v>
      </c>
      <c r="AW213" s="2">
        <f t="shared" si="314"/>
        <v>1.8214187140654821</v>
      </c>
      <c r="AX213" s="7">
        <v>2.2000000000000002</v>
      </c>
      <c r="AY213" s="3">
        <f t="shared" si="315"/>
        <v>1143.1781474774523</v>
      </c>
    </row>
    <row r="214" spans="1:52" ht="20.25" x14ac:dyDescent="0.3">
      <c r="A214" s="7">
        <v>8</v>
      </c>
      <c r="B214" s="7">
        <v>132</v>
      </c>
      <c r="C214" s="37">
        <v>106</v>
      </c>
      <c r="D214" s="37">
        <v>166</v>
      </c>
      <c r="E214" s="7">
        <v>12</v>
      </c>
      <c r="F214" s="2">
        <f t="shared" si="299"/>
        <v>15.833333333333334</v>
      </c>
      <c r="G214" s="3">
        <f t="shared" si="276"/>
        <v>15200</v>
      </c>
      <c r="H214" s="2">
        <v>1.4</v>
      </c>
      <c r="I214" s="7">
        <f t="shared" si="277"/>
        <v>21280</v>
      </c>
      <c r="J214" s="7">
        <v>1.2</v>
      </c>
      <c r="K214" s="4">
        <v>1.75</v>
      </c>
      <c r="L214" s="7">
        <f t="shared" si="300"/>
        <v>0</v>
      </c>
      <c r="M214" s="2">
        <f t="shared" si="301"/>
        <v>1.3333333333333333</v>
      </c>
      <c r="N214" s="2">
        <f t="shared" si="302"/>
        <v>2.4761904761904758</v>
      </c>
      <c r="O214" s="28">
        <f t="shared" si="303"/>
        <v>1.3352380952380951</v>
      </c>
      <c r="P214" s="2">
        <f t="shared" si="304"/>
        <v>7.0495238095238095</v>
      </c>
      <c r="Q214" s="2">
        <f t="shared" si="278"/>
        <v>15.666666666666666</v>
      </c>
      <c r="R214" s="28">
        <f t="shared" si="305"/>
        <v>19.666666666666664</v>
      </c>
      <c r="S214" s="2">
        <f t="shared" si="306"/>
        <v>21.666666666666664</v>
      </c>
      <c r="T214" s="2">
        <f t="shared" si="307"/>
        <v>15.663333333333334</v>
      </c>
      <c r="U214" s="2">
        <f t="shared" si="279"/>
        <v>19.663333333333334</v>
      </c>
      <c r="V214" s="2">
        <f t="shared" si="280"/>
        <v>29.663333333333334</v>
      </c>
      <c r="W214" s="7">
        <f t="shared" si="317"/>
        <v>1</v>
      </c>
      <c r="X214" s="2">
        <f t="shared" si="281"/>
        <v>113.15009740206591</v>
      </c>
      <c r="Y214" s="2">
        <f t="shared" si="282"/>
        <v>140.8322140649654</v>
      </c>
      <c r="Z214" s="2">
        <f t="shared" si="308"/>
        <v>119.49484384589454</v>
      </c>
      <c r="AA214" s="2">
        <f t="shared" si="283"/>
        <v>1791.5432088660436</v>
      </c>
      <c r="AB214" s="2">
        <f t="shared" si="284"/>
        <v>2229.8433893619522</v>
      </c>
      <c r="AC214" s="2">
        <f t="shared" si="285"/>
        <v>1892.0016942266636</v>
      </c>
      <c r="AD214" s="2">
        <f t="shared" si="286"/>
        <v>1892.0016942266636</v>
      </c>
      <c r="AE214" s="2">
        <f t="shared" si="287"/>
        <v>2229.8433893619522</v>
      </c>
      <c r="AF214" s="27">
        <f t="shared" si="309"/>
        <v>1</v>
      </c>
      <c r="AG214" s="28">
        <f t="shared" si="288"/>
        <v>31.666666666666668</v>
      </c>
      <c r="AH214" s="28">
        <f t="shared" si="289"/>
        <v>103.88073914031474</v>
      </c>
      <c r="AI214" s="28">
        <f t="shared" si="290"/>
        <v>129.03081282691724</v>
      </c>
      <c r="AJ214" s="28">
        <f t="shared" si="291"/>
        <v>129.29511178280723</v>
      </c>
      <c r="AK214" s="28">
        <f t="shared" si="292"/>
        <v>160.59813884601314</v>
      </c>
      <c r="AL214" s="28">
        <f t="shared" si="318"/>
        <v>136.26604999970428</v>
      </c>
      <c r="AM214" s="28">
        <f t="shared" si="293"/>
        <v>1644.7783697216503</v>
      </c>
      <c r="AN214" s="28">
        <f t="shared" si="294"/>
        <v>2042.9878697595232</v>
      </c>
      <c r="AO214" s="28">
        <f t="shared" si="295"/>
        <v>2047.1726032277811</v>
      </c>
      <c r="AP214" s="28">
        <f t="shared" si="296"/>
        <v>2542.8038650618751</v>
      </c>
      <c r="AQ214" s="28">
        <f t="shared" si="297"/>
        <v>2157.5457916619844</v>
      </c>
      <c r="AR214" s="28">
        <f t="shared" si="310"/>
        <v>2542.8038650618751</v>
      </c>
      <c r="AS214" s="27">
        <f t="shared" si="298"/>
        <v>2542.8038650618751</v>
      </c>
      <c r="AT214" s="2">
        <f t="shared" si="311"/>
        <v>5930.0702929160934</v>
      </c>
      <c r="AU214" s="33">
        <f t="shared" si="312"/>
        <v>0.11059337797619048</v>
      </c>
      <c r="AV214" s="33">
        <f t="shared" si="313"/>
        <v>0.11059337797619048</v>
      </c>
      <c r="AW214" s="2">
        <f t="shared" si="314"/>
        <v>1.8231130999881651</v>
      </c>
      <c r="AX214" s="7">
        <v>2.2000000000000002</v>
      </c>
      <c r="AY214" s="3">
        <f t="shared" si="315"/>
        <v>1162.4731648661902</v>
      </c>
    </row>
    <row r="215" spans="1:52" ht="20.25" x14ac:dyDescent="0.3">
      <c r="A215" s="7">
        <v>8</v>
      </c>
      <c r="B215" s="7">
        <v>144</v>
      </c>
      <c r="C215" s="37">
        <v>116</v>
      </c>
      <c r="D215" s="37">
        <v>180</v>
      </c>
      <c r="E215" s="7">
        <v>13</v>
      </c>
      <c r="F215" s="2">
        <f t="shared" si="299"/>
        <v>17.166666666666668</v>
      </c>
      <c r="G215" s="3">
        <f t="shared" si="276"/>
        <v>16480</v>
      </c>
      <c r="H215" s="2">
        <v>1.4</v>
      </c>
      <c r="I215" s="7">
        <f t="shared" si="277"/>
        <v>23072</v>
      </c>
      <c r="J215" s="7">
        <v>1.2</v>
      </c>
      <c r="K215" s="4">
        <v>1.75</v>
      </c>
      <c r="L215" s="7">
        <f t="shared" si="300"/>
        <v>0</v>
      </c>
      <c r="M215" s="2">
        <f t="shared" si="301"/>
        <v>1.3333333333333333</v>
      </c>
      <c r="N215" s="2">
        <f t="shared" si="302"/>
        <v>2.4761904761904758</v>
      </c>
      <c r="O215" s="28">
        <f t="shared" si="303"/>
        <v>1.2952380952380953</v>
      </c>
      <c r="P215" s="2">
        <f t="shared" si="304"/>
        <v>7.0095238095238086</v>
      </c>
      <c r="Q215" s="2">
        <f t="shared" si="278"/>
        <v>15.666666666666666</v>
      </c>
      <c r="R215" s="28">
        <f t="shared" si="305"/>
        <v>19.666666666666664</v>
      </c>
      <c r="S215" s="2">
        <f t="shared" si="306"/>
        <v>21.666666666666664</v>
      </c>
      <c r="T215" s="2">
        <f t="shared" si="307"/>
        <v>15.733333333333334</v>
      </c>
      <c r="U215" s="2">
        <f t="shared" si="279"/>
        <v>19.733333333333334</v>
      </c>
      <c r="V215" s="2">
        <f t="shared" si="280"/>
        <v>29.733333333333334</v>
      </c>
      <c r="W215" s="7">
        <f t="shared" si="317"/>
        <v>1</v>
      </c>
      <c r="X215" s="2">
        <f t="shared" si="281"/>
        <v>112.64667535853978</v>
      </c>
      <c r="Y215" s="2">
        <f t="shared" si="282"/>
        <v>140.33264033264032</v>
      </c>
      <c r="Z215" s="2">
        <f t="shared" si="308"/>
        <v>119.21352190410488</v>
      </c>
      <c r="AA215" s="2">
        <f t="shared" si="283"/>
        <v>1933.7679269882665</v>
      </c>
      <c r="AB215" s="2">
        <f t="shared" si="284"/>
        <v>2409.0436590436589</v>
      </c>
      <c r="AC215" s="2">
        <f t="shared" si="285"/>
        <v>2046.4987926871338</v>
      </c>
      <c r="AD215" s="2">
        <f t="shared" si="286"/>
        <v>2046.4987926871338</v>
      </c>
      <c r="AE215" s="2">
        <f t="shared" si="287"/>
        <v>2409.0436590436589</v>
      </c>
      <c r="AF215" s="27">
        <f t="shared" si="309"/>
        <v>1</v>
      </c>
      <c r="AG215" s="28">
        <f t="shared" si="288"/>
        <v>31.666666666666668</v>
      </c>
      <c r="AH215" s="28">
        <f t="shared" si="289"/>
        <v>103.41855788566504</v>
      </c>
      <c r="AI215" s="28">
        <f t="shared" si="290"/>
        <v>128.45673505798393</v>
      </c>
      <c r="AJ215" s="28">
        <f t="shared" si="291"/>
        <v>128.83646358222632</v>
      </c>
      <c r="AK215" s="28">
        <f t="shared" si="292"/>
        <v>160.0284495021337</v>
      </c>
      <c r="AL215" s="28">
        <f t="shared" si="318"/>
        <v>135.94524427661079</v>
      </c>
      <c r="AM215" s="28">
        <f t="shared" si="293"/>
        <v>1775.3519103705833</v>
      </c>
      <c r="AN215" s="28">
        <f t="shared" si="294"/>
        <v>2205.1739518287245</v>
      </c>
      <c r="AO215" s="28">
        <f t="shared" si="295"/>
        <v>2211.6926248282184</v>
      </c>
      <c r="AP215" s="28">
        <f t="shared" si="296"/>
        <v>2747.1550497866288</v>
      </c>
      <c r="AQ215" s="28">
        <f t="shared" si="297"/>
        <v>2333.7266934151521</v>
      </c>
      <c r="AR215" s="28">
        <f t="shared" si="310"/>
        <v>2747.1550497866288</v>
      </c>
      <c r="AS215" s="27">
        <f t="shared" si="298"/>
        <v>2747.1550497866288</v>
      </c>
      <c r="AT215" s="2">
        <f t="shared" si="311"/>
        <v>7057.2737370241111</v>
      </c>
      <c r="AU215" s="33">
        <f t="shared" si="312"/>
        <v>0.1129892113095238</v>
      </c>
      <c r="AV215" s="33">
        <f t="shared" si="313"/>
        <v>0.1129892113095238</v>
      </c>
      <c r="AW215" s="2">
        <f t="shared" si="314"/>
        <v>1.8247106983987871</v>
      </c>
      <c r="AX215" s="7">
        <v>2.2000000000000002</v>
      </c>
      <c r="AY215" s="3">
        <f t="shared" si="315"/>
        <v>1184.0343603347123</v>
      </c>
    </row>
    <row r="216" spans="1:52" ht="20.25" x14ac:dyDescent="0.3">
      <c r="A216" s="7"/>
      <c r="B216" s="7"/>
      <c r="C216" s="7"/>
      <c r="D216" s="2"/>
      <c r="E216" s="3"/>
      <c r="F216" s="2"/>
      <c r="G216" s="7"/>
      <c r="H216" s="7"/>
      <c r="I216" s="7"/>
      <c r="J216" s="7"/>
      <c r="K216" s="2"/>
      <c r="L216" s="2"/>
      <c r="M216" s="2"/>
      <c r="N216" s="28"/>
      <c r="O216" s="2"/>
      <c r="P216" s="2"/>
      <c r="Q216" s="28"/>
      <c r="R216" s="2"/>
      <c r="S216" s="2"/>
      <c r="T216" s="2"/>
      <c r="U216" s="7"/>
      <c r="V216" s="2"/>
      <c r="W216" s="2"/>
      <c r="X216" s="2"/>
      <c r="Y216" s="2"/>
      <c r="Z216" s="2"/>
      <c r="AA216" s="2"/>
      <c r="AB216" s="2"/>
      <c r="AC216" s="2"/>
      <c r="AD216" s="27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7"/>
      <c r="AR216" s="2"/>
      <c r="AS216" s="5"/>
      <c r="AT216" s="7"/>
      <c r="AU216" s="3"/>
    </row>
    <row r="217" spans="1:52" ht="18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</row>
    <row r="218" spans="1:52" ht="131.25" x14ac:dyDescent="0.2">
      <c r="A218" s="7" t="s">
        <v>10</v>
      </c>
      <c r="B218" s="7" t="s">
        <v>82</v>
      </c>
      <c r="C218" s="36" t="s">
        <v>83</v>
      </c>
      <c r="D218" s="36" t="s">
        <v>84</v>
      </c>
      <c r="E218" s="7" t="s">
        <v>12</v>
      </c>
      <c r="F218" s="7" t="s">
        <v>13</v>
      </c>
      <c r="G218" s="7" t="s">
        <v>47</v>
      </c>
      <c r="H218" s="7" t="s">
        <v>14</v>
      </c>
      <c r="I218" s="7" t="s">
        <v>15</v>
      </c>
      <c r="J218" s="7" t="s">
        <v>16</v>
      </c>
      <c r="K218" s="7" t="s">
        <v>17</v>
      </c>
      <c r="L218" s="7" t="s">
        <v>18</v>
      </c>
      <c r="M218" s="7" t="s">
        <v>98</v>
      </c>
      <c r="N218" s="7" t="s">
        <v>99</v>
      </c>
      <c r="O218" s="26" t="s">
        <v>100</v>
      </c>
      <c r="P218" s="7" t="s">
        <v>27</v>
      </c>
      <c r="Q218" s="7" t="s">
        <v>28</v>
      </c>
      <c r="R218" s="26" t="s">
        <v>101</v>
      </c>
      <c r="S218" s="7" t="s">
        <v>65</v>
      </c>
      <c r="T218" s="7" t="s">
        <v>30</v>
      </c>
      <c r="U218" s="7" t="s">
        <v>31</v>
      </c>
      <c r="V218" s="7" t="s">
        <v>32</v>
      </c>
      <c r="W218" s="7" t="s">
        <v>33</v>
      </c>
      <c r="X218" s="7" t="s">
        <v>34</v>
      </c>
      <c r="Y218" s="7" t="s">
        <v>35</v>
      </c>
      <c r="Z218" s="7" t="s">
        <v>66</v>
      </c>
      <c r="AA218" s="7" t="s">
        <v>37</v>
      </c>
      <c r="AB218" s="7" t="s">
        <v>38</v>
      </c>
      <c r="AC218" s="7" t="s">
        <v>39</v>
      </c>
      <c r="AD218" s="7" t="s">
        <v>40</v>
      </c>
      <c r="AE218" s="7" t="s">
        <v>41</v>
      </c>
      <c r="AF218" s="26" t="s">
        <v>67</v>
      </c>
      <c r="AG218" s="26" t="s">
        <v>68</v>
      </c>
      <c r="AH218" s="26" t="s">
        <v>69</v>
      </c>
      <c r="AI218" s="7" t="s">
        <v>70</v>
      </c>
      <c r="AJ218" s="26" t="s">
        <v>71</v>
      </c>
      <c r="AK218" s="26" t="s">
        <v>72</v>
      </c>
      <c r="AL218" s="26" t="s">
        <v>73</v>
      </c>
      <c r="AM218" s="26" t="s">
        <v>74</v>
      </c>
      <c r="AN218" s="26" t="s">
        <v>75</v>
      </c>
      <c r="AO218" s="26" t="s">
        <v>76</v>
      </c>
      <c r="AP218" s="26" t="s">
        <v>77</v>
      </c>
      <c r="AQ218" s="26" t="s">
        <v>78</v>
      </c>
      <c r="AR218" s="26" t="s">
        <v>79</v>
      </c>
      <c r="AS218" s="26" t="s">
        <v>80</v>
      </c>
      <c r="AT218" s="26" t="s">
        <v>102</v>
      </c>
      <c r="AU218" s="7" t="s">
        <v>21</v>
      </c>
      <c r="AV218" s="26" t="s">
        <v>90</v>
      </c>
      <c r="AW218" s="26" t="s">
        <v>89</v>
      </c>
      <c r="AX218" s="7" t="s">
        <v>22</v>
      </c>
      <c r="AY218" s="7" t="s">
        <v>23</v>
      </c>
      <c r="AZ218" s="7" t="s">
        <v>24</v>
      </c>
    </row>
    <row r="219" spans="1:52" ht="20.25" x14ac:dyDescent="0.3">
      <c r="A219" s="7">
        <v>9</v>
      </c>
      <c r="B219" s="7">
        <v>18</v>
      </c>
      <c r="C219" s="27">
        <v>14</v>
      </c>
      <c r="D219" s="27">
        <v>23</v>
      </c>
      <c r="E219" s="7">
        <v>2.75</v>
      </c>
      <c r="F219" s="2">
        <f>($D219+2*$E219)/12</f>
        <v>2.375</v>
      </c>
      <c r="G219" s="2">
        <f t="shared" ref="G219:G241" si="319">$B$4*$A219*$F219</f>
        <v>2565</v>
      </c>
      <c r="H219" s="2">
        <v>1.4</v>
      </c>
      <c r="I219" s="7">
        <f t="shared" ref="I219:I241" si="320">$G219*$H219</f>
        <v>3590.9999999999995</v>
      </c>
      <c r="J219" s="7">
        <v>1.2</v>
      </c>
      <c r="K219" s="7">
        <v>1.1499999999999999</v>
      </c>
      <c r="L219" s="7">
        <v>0</v>
      </c>
      <c r="M219" s="2">
        <f>($L$7-$C$7)/$K219</f>
        <v>2.0289855072463765</v>
      </c>
      <c r="N219" s="2">
        <f>($E$7-$C$7)/$K219</f>
        <v>3.7681159420289854</v>
      </c>
      <c r="O219" s="28">
        <f>($F$7-$B$7-0.06*($D219/12))/$K219</f>
        <v>2.6536231884057968</v>
      </c>
      <c r="P219" s="2">
        <f>($G$7-$B$7-0.06*$D219/12)/$K219</f>
        <v>11.34927536231884</v>
      </c>
      <c r="Q219" s="2">
        <f t="shared" ref="Q219:Q241" si="321">$C$7+$K219*$A219</f>
        <v>12.016666666666666</v>
      </c>
      <c r="R219" s="28">
        <f>IF($A219&lt;$M219,$Q219,$Q219+$L$7)</f>
        <v>16.016666666666666</v>
      </c>
      <c r="S219" s="2">
        <f>IF($A219&lt;$N219,$Q219,$Q219+$E$7)</f>
        <v>18.016666666666666</v>
      </c>
      <c r="T219" s="2">
        <f>$B$7+$K219*$A219+0.06*$D219/12</f>
        <v>11.298333333333334</v>
      </c>
      <c r="U219" s="2">
        <f t="shared" ref="U219:U241" si="322">$T219+$F$7</f>
        <v>15.298333333333334</v>
      </c>
      <c r="V219" s="2">
        <f t="shared" ref="V219:V241" si="323">$T219+$G$7</f>
        <v>25.298333333333332</v>
      </c>
      <c r="W219" s="7">
        <f>IF($A219&lt;$N219,0.5,1)</f>
        <v>1</v>
      </c>
      <c r="X219" s="2">
        <f t="shared" ref="X219:X241" si="324">($W219*$H$7*(1+$L219)*$J219)/($S219*$T219)</f>
        <v>188.64373966563497</v>
      </c>
      <c r="Y219" s="2">
        <f t="shared" ref="Y219:Y241" si="325">($W219*$I$7*(1+$L219)*$J219)/($S219*$U219)</f>
        <v>217.68709676866686</v>
      </c>
      <c r="Z219" s="2">
        <f>(2*$W219*$H$7*(1+$L219)*$J219)/($S219*$V219)</f>
        <v>168.49804482420973</v>
      </c>
      <c r="AA219" s="2">
        <f t="shared" ref="AA219:AA241" si="326">IF($S219&gt;$F219,$F219*$X219,$S219*$X219)</f>
        <v>448.02888170588307</v>
      </c>
      <c r="AB219" s="2">
        <f t="shared" ref="AB219:AB241" si="327">IF($S219&gt;$F219,$F219*$Y219,$S219*$Y219)</f>
        <v>517.00685482558379</v>
      </c>
      <c r="AC219" s="2">
        <f t="shared" ref="AC219:AC241" si="328">IF($S219&gt;$F219,$F219*$Z219,$S219*$Z219)</f>
        <v>400.18285645749813</v>
      </c>
      <c r="AD219" s="2">
        <f t="shared" ref="AD219:AD241" si="329">IF($AA219&gt;$AC219,$AA219,$AC219)</f>
        <v>448.02888170588307</v>
      </c>
      <c r="AE219" s="2">
        <f t="shared" ref="AE219:AE241" si="330">IF($AD219&gt;$AB219,$AD219,$AB219)</f>
        <v>517.00685482558379</v>
      </c>
      <c r="AF219" s="27">
        <f>IF($A219&lt;$M219,0.5,1)</f>
        <v>1</v>
      </c>
      <c r="AG219" s="28">
        <f t="shared" ref="AG219:AG241" si="331">2*$E$7+$L$7+$C$7+$K219*$A219</f>
        <v>28.016666666666666</v>
      </c>
      <c r="AH219" s="28">
        <f t="shared" ref="AH219:AH241" si="332">($AF219*$H$7*(1+$L219))/($R219*$T219)</f>
        <v>176.83305808060302</v>
      </c>
      <c r="AI219" s="28">
        <f t="shared" ref="AI219:AI241" si="333">($AF219*2*$H$7*(1+$L219))/($AG219*$T219)</f>
        <v>202.18509079769126</v>
      </c>
      <c r="AJ219" s="28">
        <f t="shared" ref="AJ219:AJ241" si="334">($AF219*$I$7*(1+$L219))/($R219*$U219)</f>
        <v>204.05805723805832</v>
      </c>
      <c r="AK219" s="28">
        <f t="shared" ref="AK219:AK241" si="335">($AF219*2*$I$7*(1+$L219))/($AG219*$U219)</f>
        <v>233.31325759164076</v>
      </c>
      <c r="AL219" s="28">
        <f>($AF219*4*$H$7*(1+$L219))/($AG219*$V219)</f>
        <v>180.59328421075818</v>
      </c>
      <c r="AM219" s="28">
        <f t="shared" ref="AM219:AM241" si="336" xml:space="preserve"> IF($R219&gt;$F219,$F219*$AH219,$R219*$AH219)</f>
        <v>419.9785129414322</v>
      </c>
      <c r="AN219" s="28">
        <f t="shared" ref="AN219:AN241" si="337" xml:space="preserve"> IF($AG219&gt;$F219,$F219*$AI219,$AG219*$AI219)</f>
        <v>480.18959064451673</v>
      </c>
      <c r="AO219" s="28">
        <f t="shared" ref="AO219:AO241" si="338" xml:space="preserve"> IF($R219&gt;$F219,$F219*$AJ219,$R219*$AJ219)</f>
        <v>484.63788594038851</v>
      </c>
      <c r="AP219" s="28">
        <f t="shared" ref="AP219:AP241" si="339" xml:space="preserve"> IF($AG219&gt;$F219,$F219*$AK219,$AG219*$AK219)</f>
        <v>554.11898678014677</v>
      </c>
      <c r="AQ219" s="28">
        <f t="shared" ref="AQ219:AQ241" si="340" xml:space="preserve"> IF($AG219&gt;$F219,$F219*$AL219,$AG219*$AL219)</f>
        <v>428.90905000055068</v>
      </c>
      <c r="AR219" s="28">
        <f>MAX($AM219,$AN219,$AO219,$AP219,$AQ219)</f>
        <v>554.11898678014677</v>
      </c>
      <c r="AS219" s="27">
        <f t="shared" ref="AS219:AS241" si="341">IF($AR219&gt;$AE219,$AR219,$AE219)</f>
        <v>554.11898678014677</v>
      </c>
      <c r="AT219" s="27">
        <f>IF($A219&gt;$F219,0,$AS219)</f>
        <v>0</v>
      </c>
      <c r="AU219" s="2">
        <f>PI()*($B219/(2*12))^2*62.4</f>
        <v>110.26990214100174</v>
      </c>
      <c r="AV219" s="33">
        <f>0.23*($N$7/$H219)*(1+0.35*$N$7*($F219/$A219))</f>
        <v>8.5936259920634916E-2</v>
      </c>
      <c r="AW219" s="33">
        <f>IF(AV219&gt;0.33,0.33,AV219)</f>
        <v>8.5936259920634916E-2</v>
      </c>
      <c r="AX219" s="2">
        <f>$Q$7/($P$7-$O$7*AW219)</f>
        <v>1.8068322473281153</v>
      </c>
      <c r="AY219" s="7">
        <v>2.4</v>
      </c>
      <c r="AZ219" s="3">
        <f>(12/$D219)*(($I219+$AU219)/$AX219+$AT219/$AY219)</f>
        <v>1068.7751135187689</v>
      </c>
    </row>
    <row r="220" spans="1:52" ht="20.25" x14ac:dyDescent="0.3">
      <c r="A220" s="7">
        <v>9</v>
      </c>
      <c r="B220" s="7">
        <v>24</v>
      </c>
      <c r="C220" s="27">
        <v>19</v>
      </c>
      <c r="D220" s="27">
        <v>30</v>
      </c>
      <c r="E220" s="7">
        <v>3.25</v>
      </c>
      <c r="F220" s="2">
        <f t="shared" ref="F220:F241" si="342">($D220+2*$E220)/12</f>
        <v>3.0416666666666665</v>
      </c>
      <c r="G220" s="2">
        <f t="shared" si="319"/>
        <v>3285</v>
      </c>
      <c r="H220" s="2">
        <v>1.4</v>
      </c>
      <c r="I220" s="7">
        <f t="shared" si="320"/>
        <v>4599</v>
      </c>
      <c r="J220" s="7">
        <v>1.2</v>
      </c>
      <c r="K220" s="7">
        <f>(1.75-1.15)*(($D220-24)/(96-24))+1.15</f>
        <v>1.2</v>
      </c>
      <c r="L220" s="7">
        <v>0</v>
      </c>
      <c r="M220" s="2">
        <f t="shared" ref="M220:M241" si="343">($L$7-$C$7)/$K220</f>
        <v>1.9444444444444442</v>
      </c>
      <c r="N220" s="2">
        <f t="shared" ref="N220:N241" si="344">($E$7-$C$7)/$K220</f>
        <v>3.6111111111111112</v>
      </c>
      <c r="O220" s="28">
        <f t="shared" ref="O220:O241" si="345">($F$7-$B$7-0.06*($D220/12))/$K220</f>
        <v>2.5138888888888888</v>
      </c>
      <c r="P220" s="2">
        <f t="shared" ref="P220:P241" si="346">($G$7-$B$7-0.06*$D220/12)/$K220</f>
        <v>10.847222222222221</v>
      </c>
      <c r="Q220" s="2">
        <f t="shared" si="321"/>
        <v>12.466666666666665</v>
      </c>
      <c r="R220" s="28">
        <f t="shared" ref="R220:R241" si="347">IF($A220&lt;$M220,$Q220,$Q220+$L$7)</f>
        <v>16.466666666666665</v>
      </c>
      <c r="S220" s="2">
        <f t="shared" ref="S220:S241" si="348">IF($A220&lt;$N220,$Q220,$Q220+$E$7)</f>
        <v>18.466666666666665</v>
      </c>
      <c r="T220" s="2">
        <f t="shared" ref="T220:T241" si="349">$B$7+$K220*$A220+0.06*$D220/12</f>
        <v>11.783333333333333</v>
      </c>
      <c r="U220" s="2">
        <f t="shared" si="322"/>
        <v>15.783333333333333</v>
      </c>
      <c r="V220" s="2">
        <f t="shared" si="323"/>
        <v>25.783333333333331</v>
      </c>
      <c r="W220" s="7">
        <f>IF($A220&lt;$N220,0.5,1)</f>
        <v>1</v>
      </c>
      <c r="X220" s="2">
        <f t="shared" si="324"/>
        <v>176.47148933562775</v>
      </c>
      <c r="Y220" s="2">
        <f t="shared" si="325"/>
        <v>205.85622848516505</v>
      </c>
      <c r="Z220" s="2">
        <f t="shared" ref="Z220:Z241" si="350">(2*$W220*$H$7*(1+$L220)*$J220)/($S220*$V220)</f>
        <v>161.29973233392221</v>
      </c>
      <c r="AA220" s="2">
        <f t="shared" si="326"/>
        <v>536.76744672920108</v>
      </c>
      <c r="AB220" s="2">
        <f t="shared" si="327"/>
        <v>626.14602830904369</v>
      </c>
      <c r="AC220" s="2">
        <f t="shared" si="328"/>
        <v>490.62001918234671</v>
      </c>
      <c r="AD220" s="2">
        <f t="shared" si="329"/>
        <v>536.76744672920108</v>
      </c>
      <c r="AE220" s="2">
        <f t="shared" si="330"/>
        <v>626.14602830904369</v>
      </c>
      <c r="AF220" s="27">
        <f t="shared" ref="AF220:AF241" si="351">IF($A220&lt;$M220,0.5,1)</f>
        <v>1</v>
      </c>
      <c r="AG220" s="28">
        <f t="shared" si="331"/>
        <v>28.466666666666669</v>
      </c>
      <c r="AH220" s="28">
        <f t="shared" si="332"/>
        <v>164.92106122121757</v>
      </c>
      <c r="AI220" s="28">
        <f t="shared" si="333"/>
        <v>190.79860478520249</v>
      </c>
      <c r="AJ220" s="28">
        <f t="shared" si="334"/>
        <v>192.3825077273641</v>
      </c>
      <c r="AK220" s="28">
        <f t="shared" si="335"/>
        <v>222.56899020449143</v>
      </c>
      <c r="AL220" s="28">
        <f>($AF220*4*$H$7*(1+$L220))/($AG220*$V220)</f>
        <v>174.3951048262937</v>
      </c>
      <c r="AM220" s="28">
        <f t="shared" si="336"/>
        <v>501.63489454787009</v>
      </c>
      <c r="AN220" s="28">
        <f t="shared" si="337"/>
        <v>580.34575622165755</v>
      </c>
      <c r="AO220" s="28">
        <f t="shared" si="338"/>
        <v>585.16346100406577</v>
      </c>
      <c r="AP220" s="28">
        <f t="shared" si="339"/>
        <v>676.98067853866144</v>
      </c>
      <c r="AQ220" s="28">
        <f t="shared" si="340"/>
        <v>530.4517771799766</v>
      </c>
      <c r="AR220" s="28">
        <f t="shared" ref="AR220:AR241" si="352">MAX($AM220,$AN220,$AO220,$AP220,$AQ220)</f>
        <v>676.98067853866144</v>
      </c>
      <c r="AS220" s="27">
        <f t="shared" si="341"/>
        <v>676.98067853866144</v>
      </c>
      <c r="AT220" s="27">
        <f t="shared" ref="AT220:AT241" si="353">IF($A220&gt;$F220,0,$AS220)</f>
        <v>0</v>
      </c>
      <c r="AU220" s="2">
        <f t="shared" ref="AU220:AU241" si="354">PI()*($B220/(2*12))^2*62.4</f>
        <v>196.03538158400309</v>
      </c>
      <c r="AV220" s="33">
        <f t="shared" ref="AV220:AV241" si="355">0.23*($N$7/$H220)*(1+0.35*$N$7*($F220/$A220))</f>
        <v>8.700107473544974E-2</v>
      </c>
      <c r="AW220" s="33">
        <f t="shared" ref="AW220:AW241" si="356">IF(AV220&gt;0.33,0.33,AV220)</f>
        <v>8.700107473544974E-2</v>
      </c>
      <c r="AX220" s="2">
        <f t="shared" ref="AX220:AX241" si="357">$Q$7/($P$7-$O$7*AW220)</f>
        <v>1.8075293241722756</v>
      </c>
      <c r="AY220" s="7">
        <v>2.2000000000000002</v>
      </c>
      <c r="AZ220" s="3">
        <f t="shared" ref="AZ220:AZ241" si="358">(12/$D220)*(($I220+$AU220)/$AX220+$AT220/$AY220)</f>
        <v>1061.1247778853715</v>
      </c>
    </row>
    <row r="221" spans="1:52" ht="20.25" x14ac:dyDescent="0.3">
      <c r="A221" s="7">
        <v>9</v>
      </c>
      <c r="B221" s="7">
        <v>27</v>
      </c>
      <c r="C221" s="27">
        <v>22</v>
      </c>
      <c r="D221" s="27">
        <v>34</v>
      </c>
      <c r="E221" s="7">
        <v>3.5</v>
      </c>
      <c r="F221" s="2">
        <f t="shared" si="342"/>
        <v>3.4166666666666665</v>
      </c>
      <c r="G221" s="2">
        <f t="shared" si="319"/>
        <v>3690</v>
      </c>
      <c r="H221" s="2">
        <v>1.4</v>
      </c>
      <c r="I221" s="7">
        <f t="shared" si="320"/>
        <v>5166</v>
      </c>
      <c r="J221" s="7">
        <v>1.2</v>
      </c>
      <c r="K221" s="4">
        <f t="shared" ref="K221:K231" si="359">(1.75-1.15)*(($D221-24)/(96-24))+1.15</f>
        <v>1.2333333333333332</v>
      </c>
      <c r="L221" s="7">
        <v>0</v>
      </c>
      <c r="M221" s="2">
        <f t="shared" si="343"/>
        <v>1.8918918918918919</v>
      </c>
      <c r="N221" s="2">
        <f t="shared" si="344"/>
        <v>3.5135135135135136</v>
      </c>
      <c r="O221" s="28">
        <f t="shared" si="345"/>
        <v>2.42972972972973</v>
      </c>
      <c r="P221" s="2">
        <f t="shared" si="346"/>
        <v>10.53783783783784</v>
      </c>
      <c r="Q221" s="2">
        <f t="shared" si="321"/>
        <v>12.766666666666664</v>
      </c>
      <c r="R221" s="28">
        <f t="shared" si="347"/>
        <v>16.766666666666666</v>
      </c>
      <c r="S221" s="2">
        <f t="shared" si="348"/>
        <v>18.766666666666666</v>
      </c>
      <c r="T221" s="2">
        <f t="shared" si="349"/>
        <v>12.103333333333332</v>
      </c>
      <c r="U221" s="2">
        <f t="shared" si="322"/>
        <v>16.103333333333332</v>
      </c>
      <c r="V221" s="2">
        <f t="shared" si="323"/>
        <v>26.103333333333332</v>
      </c>
      <c r="W221" s="7">
        <f t="shared" ref="W221:W241" si="360">IF($A221&lt;$N221,0.5,1)</f>
        <v>1</v>
      </c>
      <c r="X221" s="2">
        <f t="shared" si="324"/>
        <v>169.05930919509478</v>
      </c>
      <c r="Y221" s="2">
        <f t="shared" si="325"/>
        <v>198.54014169148113</v>
      </c>
      <c r="Z221" s="2">
        <f t="shared" si="350"/>
        <v>156.77546971967541</v>
      </c>
      <c r="AA221" s="2">
        <f t="shared" si="326"/>
        <v>577.61930641657386</v>
      </c>
      <c r="AB221" s="2">
        <f t="shared" si="327"/>
        <v>678.34548411256048</v>
      </c>
      <c r="AC221" s="2">
        <f t="shared" si="328"/>
        <v>535.64952154222431</v>
      </c>
      <c r="AD221" s="2">
        <f t="shared" si="329"/>
        <v>577.61930641657386</v>
      </c>
      <c r="AE221" s="2">
        <f t="shared" si="330"/>
        <v>678.34548411256048</v>
      </c>
      <c r="AF221" s="27">
        <f t="shared" si="351"/>
        <v>1</v>
      </c>
      <c r="AG221" s="28">
        <f t="shared" si="331"/>
        <v>28.766666666666666</v>
      </c>
      <c r="AH221" s="28">
        <f t="shared" si="332"/>
        <v>157.68785798018283</v>
      </c>
      <c r="AI221" s="28">
        <f t="shared" si="333"/>
        <v>183.81690049601843</v>
      </c>
      <c r="AJ221" s="28">
        <f t="shared" si="334"/>
        <v>185.1857186419879</v>
      </c>
      <c r="AK221" s="28">
        <f t="shared" si="335"/>
        <v>215.87118534628019</v>
      </c>
      <c r="AL221" s="28">
        <f t="shared" ref="AL221:AL241" si="361">($AF221*4*$H$7*(1+$L221))/($AG221*$V221)</f>
        <v>170.46077530354819</v>
      </c>
      <c r="AM221" s="28">
        <f t="shared" si="336"/>
        <v>538.76684809895801</v>
      </c>
      <c r="AN221" s="28">
        <f t="shared" si="337"/>
        <v>628.04107669472967</v>
      </c>
      <c r="AO221" s="28">
        <f t="shared" si="338"/>
        <v>632.71787202679195</v>
      </c>
      <c r="AP221" s="28">
        <f t="shared" si="339"/>
        <v>737.55988326645729</v>
      </c>
      <c r="AQ221" s="28">
        <f t="shared" si="340"/>
        <v>582.40764895378959</v>
      </c>
      <c r="AR221" s="28">
        <f t="shared" si="352"/>
        <v>737.55988326645729</v>
      </c>
      <c r="AS221" s="27">
        <f t="shared" si="341"/>
        <v>737.55988326645729</v>
      </c>
      <c r="AT221" s="27">
        <f t="shared" si="353"/>
        <v>0</v>
      </c>
      <c r="AU221" s="2">
        <f t="shared" si="354"/>
        <v>248.1072798172539</v>
      </c>
      <c r="AV221" s="33">
        <f t="shared" si="355"/>
        <v>8.760003306878307E-2</v>
      </c>
      <c r="AW221" s="33">
        <f t="shared" si="356"/>
        <v>8.760003306878307E-2</v>
      </c>
      <c r="AX221" s="2">
        <f t="shared" si="357"/>
        <v>1.80792166631498</v>
      </c>
      <c r="AY221" s="7">
        <v>2.2000000000000002</v>
      </c>
      <c r="AZ221" s="3">
        <f t="shared" si="358"/>
        <v>1056.9381563812531</v>
      </c>
    </row>
    <row r="222" spans="1:52" ht="20.25" x14ac:dyDescent="0.3">
      <c r="A222" s="7">
        <v>9</v>
      </c>
      <c r="B222" s="7">
        <v>30</v>
      </c>
      <c r="C222" s="37">
        <v>24</v>
      </c>
      <c r="D222" s="37">
        <v>38</v>
      </c>
      <c r="E222" s="7">
        <v>3.75</v>
      </c>
      <c r="F222" s="2">
        <f t="shared" si="342"/>
        <v>3.7916666666666665</v>
      </c>
      <c r="G222" s="2">
        <f t="shared" si="319"/>
        <v>4095</v>
      </c>
      <c r="H222" s="2">
        <v>1.4</v>
      </c>
      <c r="I222" s="7">
        <f t="shared" si="320"/>
        <v>5733</v>
      </c>
      <c r="J222" s="7">
        <v>1.2</v>
      </c>
      <c r="K222" s="4">
        <f t="shared" si="359"/>
        <v>1.2666666666666666</v>
      </c>
      <c r="L222" s="7">
        <v>0</v>
      </c>
      <c r="M222" s="2">
        <f t="shared" si="343"/>
        <v>1.8421052631578947</v>
      </c>
      <c r="N222" s="2">
        <f t="shared" si="344"/>
        <v>3.4210526315789473</v>
      </c>
      <c r="O222" s="28">
        <f t="shared" si="345"/>
        <v>2.35</v>
      </c>
      <c r="P222" s="2">
        <f t="shared" si="346"/>
        <v>10.244736842105263</v>
      </c>
      <c r="Q222" s="2">
        <f t="shared" si="321"/>
        <v>13.066666666666665</v>
      </c>
      <c r="R222" s="28">
        <f t="shared" si="347"/>
        <v>17.066666666666663</v>
      </c>
      <c r="S222" s="2">
        <f t="shared" si="348"/>
        <v>19.066666666666663</v>
      </c>
      <c r="T222" s="2">
        <f t="shared" si="349"/>
        <v>12.423333333333332</v>
      </c>
      <c r="U222" s="2">
        <f t="shared" si="322"/>
        <v>16.423333333333332</v>
      </c>
      <c r="V222" s="2">
        <f t="shared" si="323"/>
        <v>26.423333333333332</v>
      </c>
      <c r="W222" s="7">
        <f t="shared" si="360"/>
        <v>1</v>
      </c>
      <c r="X222" s="2">
        <f t="shared" si="324"/>
        <v>162.11317526047876</v>
      </c>
      <c r="Y222" s="2">
        <f t="shared" si="325"/>
        <v>191.60867547309607</v>
      </c>
      <c r="Z222" s="2">
        <f t="shared" si="350"/>
        <v>152.43996573629479</v>
      </c>
      <c r="AA222" s="2">
        <f t="shared" si="326"/>
        <v>614.67912286264857</v>
      </c>
      <c r="AB222" s="2">
        <f t="shared" si="327"/>
        <v>726.51622783548919</v>
      </c>
      <c r="AC222" s="2">
        <f t="shared" si="328"/>
        <v>578.00153675011779</v>
      </c>
      <c r="AD222" s="2">
        <f t="shared" si="329"/>
        <v>614.67912286264857</v>
      </c>
      <c r="AE222" s="2">
        <f t="shared" si="330"/>
        <v>726.51622783548919</v>
      </c>
      <c r="AF222" s="27">
        <f t="shared" si="351"/>
        <v>1</v>
      </c>
      <c r="AG222" s="28">
        <f t="shared" si="331"/>
        <v>29.066666666666666</v>
      </c>
      <c r="AH222" s="28">
        <f t="shared" si="332"/>
        <v>150.92567748859676</v>
      </c>
      <c r="AI222" s="28">
        <f t="shared" si="333"/>
        <v>177.23382310587508</v>
      </c>
      <c r="AJ222" s="28">
        <f t="shared" si="334"/>
        <v>178.3856809417496</v>
      </c>
      <c r="AK222" s="28">
        <f t="shared" si="335"/>
        <v>209.48043266554077</v>
      </c>
      <c r="AL222" s="28">
        <f t="shared" si="361"/>
        <v>166.65837232637728</v>
      </c>
      <c r="AM222" s="28">
        <f t="shared" si="336"/>
        <v>572.25986047759602</v>
      </c>
      <c r="AN222" s="28">
        <f t="shared" si="337"/>
        <v>672.01157927644294</v>
      </c>
      <c r="AO222" s="28">
        <f t="shared" si="338"/>
        <v>676.37904023746717</v>
      </c>
      <c r="AP222" s="28">
        <f t="shared" si="339"/>
        <v>794.27997385684205</v>
      </c>
      <c r="AQ222" s="28">
        <f t="shared" si="340"/>
        <v>631.91299507084716</v>
      </c>
      <c r="AR222" s="28">
        <f t="shared" si="352"/>
        <v>794.27997385684205</v>
      </c>
      <c r="AS222" s="27">
        <f t="shared" si="341"/>
        <v>794.27997385684205</v>
      </c>
      <c r="AT222" s="27">
        <f t="shared" si="353"/>
        <v>0</v>
      </c>
      <c r="AU222" s="2">
        <f t="shared" si="354"/>
        <v>306.30528372500481</v>
      </c>
      <c r="AV222" s="33">
        <f t="shared" si="355"/>
        <v>8.81989914021164E-2</v>
      </c>
      <c r="AW222" s="33">
        <f t="shared" si="356"/>
        <v>8.81989914021164E-2</v>
      </c>
      <c r="AX222" s="2">
        <f t="shared" si="357"/>
        <v>1.8083141788181589</v>
      </c>
      <c r="AY222" s="7">
        <v>2.2000000000000002</v>
      </c>
      <c r="AZ222" s="3">
        <f t="shared" si="358"/>
        <v>1054.6558000292994</v>
      </c>
    </row>
    <row r="223" spans="1:52" ht="20.25" x14ac:dyDescent="0.3">
      <c r="A223" s="7">
        <v>9</v>
      </c>
      <c r="B223" s="7">
        <v>33</v>
      </c>
      <c r="C223" s="37">
        <v>27</v>
      </c>
      <c r="D223" s="37">
        <v>42</v>
      </c>
      <c r="E223" s="7">
        <v>3.75</v>
      </c>
      <c r="F223" s="2">
        <f t="shared" si="342"/>
        <v>4.125</v>
      </c>
      <c r="G223" s="2">
        <f t="shared" si="319"/>
        <v>4455</v>
      </c>
      <c r="H223" s="2">
        <v>1.4</v>
      </c>
      <c r="I223" s="7">
        <f t="shared" si="320"/>
        <v>6237</v>
      </c>
      <c r="J223" s="7">
        <v>1.2</v>
      </c>
      <c r="K223" s="4">
        <f t="shared" si="359"/>
        <v>1.2999999999999998</v>
      </c>
      <c r="L223" s="7">
        <v>0</v>
      </c>
      <c r="M223" s="2">
        <f t="shared" si="343"/>
        <v>1.7948717948717949</v>
      </c>
      <c r="N223" s="2">
        <f t="shared" si="344"/>
        <v>3.3333333333333335</v>
      </c>
      <c r="O223" s="28">
        <f t="shared" si="345"/>
        <v>2.2743589743589747</v>
      </c>
      <c r="P223" s="2">
        <f t="shared" si="346"/>
        <v>9.9666666666666668</v>
      </c>
      <c r="Q223" s="2">
        <f t="shared" si="321"/>
        <v>13.366666666666665</v>
      </c>
      <c r="R223" s="28">
        <f t="shared" si="347"/>
        <v>17.366666666666667</v>
      </c>
      <c r="S223" s="2">
        <f t="shared" si="348"/>
        <v>19.366666666666667</v>
      </c>
      <c r="T223" s="2">
        <f t="shared" si="349"/>
        <v>12.743333333333334</v>
      </c>
      <c r="U223" s="2">
        <f t="shared" si="322"/>
        <v>16.743333333333332</v>
      </c>
      <c r="V223" s="2">
        <f t="shared" si="323"/>
        <v>26.743333333333332</v>
      </c>
      <c r="W223" s="7">
        <f t="shared" si="360"/>
        <v>1</v>
      </c>
      <c r="X223" s="2">
        <f t="shared" si="324"/>
        <v>155.5941639582507</v>
      </c>
      <c r="Y223" s="2">
        <f t="shared" si="325"/>
        <v>185.03524064689691</v>
      </c>
      <c r="Z223" s="2">
        <f t="shared" si="350"/>
        <v>148.28280912685841</v>
      </c>
      <c r="AA223" s="2">
        <f t="shared" si="326"/>
        <v>641.82592632778415</v>
      </c>
      <c r="AB223" s="2">
        <f t="shared" si="327"/>
        <v>763.27036766844981</v>
      </c>
      <c r="AC223" s="2">
        <f t="shared" si="328"/>
        <v>611.66658764829094</v>
      </c>
      <c r="AD223" s="2">
        <f t="shared" si="329"/>
        <v>641.82592632778415</v>
      </c>
      <c r="AE223" s="2">
        <f t="shared" si="330"/>
        <v>763.27036766844981</v>
      </c>
      <c r="AF223" s="27">
        <f t="shared" si="351"/>
        <v>1</v>
      </c>
      <c r="AG223" s="28">
        <f t="shared" si="331"/>
        <v>29.366666666666667</v>
      </c>
      <c r="AH223" s="28">
        <f t="shared" si="332"/>
        <v>144.59406471488109</v>
      </c>
      <c r="AI223" s="28">
        <f t="shared" si="333"/>
        <v>171.01817869796378</v>
      </c>
      <c r="AJ223" s="28">
        <f t="shared" si="334"/>
        <v>171.95373451031207</v>
      </c>
      <c r="AK223" s="28">
        <f t="shared" si="335"/>
        <v>203.37774274658929</v>
      </c>
      <c r="AL223" s="28">
        <f t="shared" si="361"/>
        <v>162.9820508942579</v>
      </c>
      <c r="AM223" s="28">
        <f t="shared" si="336"/>
        <v>596.45051694888446</v>
      </c>
      <c r="AN223" s="28">
        <f t="shared" si="337"/>
        <v>705.44998712910058</v>
      </c>
      <c r="AO223" s="28">
        <f t="shared" si="338"/>
        <v>709.30915485503726</v>
      </c>
      <c r="AP223" s="28">
        <f t="shared" si="339"/>
        <v>838.93318882968083</v>
      </c>
      <c r="AQ223" s="28">
        <f t="shared" si="340"/>
        <v>672.30095993881378</v>
      </c>
      <c r="AR223" s="28">
        <f t="shared" si="352"/>
        <v>838.93318882968083</v>
      </c>
      <c r="AS223" s="27">
        <f t="shared" si="341"/>
        <v>838.93318882968083</v>
      </c>
      <c r="AT223" s="27">
        <f t="shared" si="353"/>
        <v>0</v>
      </c>
      <c r="AU223" s="2">
        <f t="shared" si="354"/>
        <v>370.62939330725584</v>
      </c>
      <c r="AV223" s="33">
        <f t="shared" si="355"/>
        <v>8.8731398809523798E-2</v>
      </c>
      <c r="AW223" s="33">
        <f t="shared" si="356"/>
        <v>8.8731398809523798E-2</v>
      </c>
      <c r="AX223" s="2">
        <f t="shared" si="357"/>
        <v>1.8086632219293732</v>
      </c>
      <c r="AY223" s="7">
        <v>2.2000000000000002</v>
      </c>
      <c r="AZ223" s="3">
        <f t="shared" si="358"/>
        <v>1043.8063258452337</v>
      </c>
    </row>
    <row r="224" spans="1:52" ht="20.25" x14ac:dyDescent="0.3">
      <c r="A224" s="7">
        <v>9</v>
      </c>
      <c r="B224" s="7">
        <v>36</v>
      </c>
      <c r="C224" s="37">
        <v>29</v>
      </c>
      <c r="D224" s="37">
        <v>45</v>
      </c>
      <c r="E224" s="7">
        <v>4.5</v>
      </c>
      <c r="F224" s="2">
        <f t="shared" si="342"/>
        <v>4.5</v>
      </c>
      <c r="G224" s="2">
        <f t="shared" si="319"/>
        <v>4860</v>
      </c>
      <c r="H224" s="2">
        <v>1.4</v>
      </c>
      <c r="I224" s="7">
        <f t="shared" si="320"/>
        <v>6804</v>
      </c>
      <c r="J224" s="7">
        <v>1.2</v>
      </c>
      <c r="K224" s="4">
        <f t="shared" si="359"/>
        <v>1.325</v>
      </c>
      <c r="L224" s="7">
        <v>0</v>
      </c>
      <c r="M224" s="2">
        <f t="shared" si="343"/>
        <v>1.7610062893081759</v>
      </c>
      <c r="N224" s="2">
        <f t="shared" si="344"/>
        <v>3.2704402515723268</v>
      </c>
      <c r="O224" s="28">
        <f t="shared" si="345"/>
        <v>2.2201257861635217</v>
      </c>
      <c r="P224" s="2">
        <f t="shared" si="346"/>
        <v>9.7672955974842761</v>
      </c>
      <c r="Q224" s="2">
        <f t="shared" si="321"/>
        <v>13.591666666666665</v>
      </c>
      <c r="R224" s="28">
        <f t="shared" si="347"/>
        <v>17.591666666666665</v>
      </c>
      <c r="S224" s="2">
        <f t="shared" si="348"/>
        <v>19.591666666666665</v>
      </c>
      <c r="T224" s="2">
        <f t="shared" si="349"/>
        <v>12.983333333333333</v>
      </c>
      <c r="U224" s="2">
        <f t="shared" si="322"/>
        <v>16.983333333333334</v>
      </c>
      <c r="V224" s="2">
        <f t="shared" si="323"/>
        <v>26.983333333333334</v>
      </c>
      <c r="W224" s="7">
        <f t="shared" si="360"/>
        <v>1</v>
      </c>
      <c r="X224" s="2">
        <f t="shared" si="324"/>
        <v>150.96408323773406</v>
      </c>
      <c r="Y224" s="2">
        <f t="shared" si="325"/>
        <v>180.32541223349304</v>
      </c>
      <c r="Z224" s="2">
        <f t="shared" si="350"/>
        <v>145.27612210277312</v>
      </c>
      <c r="AA224" s="2">
        <f t="shared" si="326"/>
        <v>679.33837456980325</v>
      </c>
      <c r="AB224" s="2">
        <f t="shared" si="327"/>
        <v>811.46435505071872</v>
      </c>
      <c r="AC224" s="2">
        <f t="shared" si="328"/>
        <v>653.74254946247902</v>
      </c>
      <c r="AD224" s="2">
        <f t="shared" si="329"/>
        <v>679.33837456980325</v>
      </c>
      <c r="AE224" s="2">
        <f t="shared" si="330"/>
        <v>811.46435505071872</v>
      </c>
      <c r="AF224" s="27">
        <f t="shared" si="351"/>
        <v>1</v>
      </c>
      <c r="AG224" s="28">
        <f t="shared" si="331"/>
        <v>29.591666666666669</v>
      </c>
      <c r="AH224" s="28">
        <f t="shared" si="332"/>
        <v>140.10601598449108</v>
      </c>
      <c r="AI224" s="28">
        <f t="shared" si="333"/>
        <v>166.58056870924281</v>
      </c>
      <c r="AJ224" s="28">
        <f t="shared" si="334"/>
        <v>167.35553614437947</v>
      </c>
      <c r="AK224" s="28">
        <f t="shared" si="335"/>
        <v>198.97918152677275</v>
      </c>
      <c r="AL224" s="28">
        <f t="shared" si="361"/>
        <v>160.30421621309466</v>
      </c>
      <c r="AM224" s="28">
        <f t="shared" si="336"/>
        <v>630.47707193020983</v>
      </c>
      <c r="AN224" s="28">
        <f t="shared" si="337"/>
        <v>749.61255919159271</v>
      </c>
      <c r="AO224" s="28">
        <f t="shared" si="338"/>
        <v>753.09991264970768</v>
      </c>
      <c r="AP224" s="28">
        <f t="shared" si="339"/>
        <v>895.40631687047733</v>
      </c>
      <c r="AQ224" s="28">
        <f t="shared" si="340"/>
        <v>721.36897295892595</v>
      </c>
      <c r="AR224" s="28">
        <f t="shared" si="352"/>
        <v>895.40631687047733</v>
      </c>
      <c r="AS224" s="27">
        <f t="shared" si="341"/>
        <v>895.40631687047733</v>
      </c>
      <c r="AT224" s="27">
        <f t="shared" si="353"/>
        <v>0</v>
      </c>
      <c r="AU224" s="2">
        <f t="shared" si="354"/>
        <v>441.07960856400695</v>
      </c>
      <c r="AV224" s="33">
        <f t="shared" si="355"/>
        <v>8.9330357142857142E-2</v>
      </c>
      <c r="AW224" s="33">
        <f t="shared" si="356"/>
        <v>8.9330357142857142E-2</v>
      </c>
      <c r="AX224" s="2">
        <f t="shared" si="357"/>
        <v>1.8090560565274443</v>
      </c>
      <c r="AY224" s="7">
        <v>2.2000000000000002</v>
      </c>
      <c r="AZ224" s="3">
        <f t="shared" si="358"/>
        <v>1067.9720078210257</v>
      </c>
    </row>
    <row r="225" spans="1:52" ht="20.25" x14ac:dyDescent="0.3">
      <c r="A225" s="7">
        <v>9</v>
      </c>
      <c r="B225" s="7">
        <v>39</v>
      </c>
      <c r="C225" s="37">
        <v>32</v>
      </c>
      <c r="D225" s="37">
        <v>49</v>
      </c>
      <c r="E225" s="7">
        <v>4.75</v>
      </c>
      <c r="F225" s="2">
        <f t="shared" si="342"/>
        <v>4.875</v>
      </c>
      <c r="G225" s="2">
        <f t="shared" si="319"/>
        <v>5265</v>
      </c>
      <c r="H225" s="2">
        <v>1.4</v>
      </c>
      <c r="I225" s="7">
        <f t="shared" si="320"/>
        <v>7370.9999999999991</v>
      </c>
      <c r="J225" s="7">
        <v>1.2</v>
      </c>
      <c r="K225" s="4">
        <f t="shared" si="359"/>
        <v>1.3583333333333334</v>
      </c>
      <c r="L225" s="7">
        <v>0</v>
      </c>
      <c r="M225" s="2">
        <f t="shared" si="343"/>
        <v>1.7177914110429444</v>
      </c>
      <c r="N225" s="2">
        <f t="shared" si="344"/>
        <v>3.1901840490797544</v>
      </c>
      <c r="O225" s="28">
        <f t="shared" si="345"/>
        <v>2.1509202453987726</v>
      </c>
      <c r="P225" s="2">
        <f t="shared" si="346"/>
        <v>9.5128834355828218</v>
      </c>
      <c r="Q225" s="2">
        <f t="shared" si="321"/>
        <v>13.891666666666667</v>
      </c>
      <c r="R225" s="28">
        <f t="shared" si="347"/>
        <v>17.891666666666666</v>
      </c>
      <c r="S225" s="2">
        <f t="shared" si="348"/>
        <v>19.891666666666666</v>
      </c>
      <c r="T225" s="2">
        <f t="shared" si="349"/>
        <v>13.303333333333335</v>
      </c>
      <c r="U225" s="2">
        <f t="shared" si="322"/>
        <v>17.303333333333335</v>
      </c>
      <c r="V225" s="2">
        <f t="shared" si="323"/>
        <v>27.303333333333335</v>
      </c>
      <c r="W225" s="7">
        <f t="shared" si="360"/>
        <v>1</v>
      </c>
      <c r="X225" s="2">
        <f t="shared" si="324"/>
        <v>145.11074719123474</v>
      </c>
      <c r="Y225" s="2">
        <f t="shared" si="325"/>
        <v>174.32123869444044</v>
      </c>
      <c r="Z225" s="2">
        <f t="shared" si="350"/>
        <v>141.40812893180754</v>
      </c>
      <c r="AA225" s="2">
        <f t="shared" si="326"/>
        <v>707.41489255726935</v>
      </c>
      <c r="AB225" s="2">
        <f t="shared" si="327"/>
        <v>849.81603863539715</v>
      </c>
      <c r="AC225" s="2">
        <f t="shared" si="328"/>
        <v>689.36462854256172</v>
      </c>
      <c r="AD225" s="2">
        <f t="shared" si="329"/>
        <v>707.41489255726935</v>
      </c>
      <c r="AE225" s="2">
        <f t="shared" si="330"/>
        <v>849.81603863539715</v>
      </c>
      <c r="AF225" s="27">
        <f t="shared" si="351"/>
        <v>1</v>
      </c>
      <c r="AG225" s="28">
        <f t="shared" si="331"/>
        <v>29.891666666666669</v>
      </c>
      <c r="AH225" s="28">
        <f t="shared" si="332"/>
        <v>134.44315849459608</v>
      </c>
      <c r="AI225" s="28">
        <f t="shared" si="333"/>
        <v>160.94199123941885</v>
      </c>
      <c r="AJ225" s="28">
        <f t="shared" si="334"/>
        <v>161.50628658734254</v>
      </c>
      <c r="AK225" s="28">
        <f t="shared" si="335"/>
        <v>193.33927923224113</v>
      </c>
      <c r="AL225" s="28">
        <f t="shared" si="361"/>
        <v>156.83542596423408</v>
      </c>
      <c r="AM225" s="28">
        <f t="shared" si="336"/>
        <v>655.41039766115591</v>
      </c>
      <c r="AN225" s="28">
        <f t="shared" si="337"/>
        <v>784.5922072921669</v>
      </c>
      <c r="AO225" s="28">
        <f t="shared" si="338"/>
        <v>787.34314711329489</v>
      </c>
      <c r="AP225" s="28">
        <f t="shared" si="339"/>
        <v>942.52898625717546</v>
      </c>
      <c r="AQ225" s="28">
        <f t="shared" si="340"/>
        <v>764.57270157564108</v>
      </c>
      <c r="AR225" s="28">
        <f t="shared" si="352"/>
        <v>942.52898625717546</v>
      </c>
      <c r="AS225" s="27">
        <f t="shared" si="341"/>
        <v>942.52898625717546</v>
      </c>
      <c r="AT225" s="27">
        <f t="shared" si="353"/>
        <v>0</v>
      </c>
      <c r="AU225" s="2">
        <f t="shared" si="354"/>
        <v>517.65592949525819</v>
      </c>
      <c r="AV225" s="33">
        <f t="shared" si="355"/>
        <v>8.9929315476190472E-2</v>
      </c>
      <c r="AW225" s="33">
        <f t="shared" si="356"/>
        <v>8.9929315476190472E-2</v>
      </c>
      <c r="AX225" s="2">
        <f t="shared" si="357"/>
        <v>1.8094490618068724</v>
      </c>
      <c r="AY225" s="7">
        <v>2.2000000000000002</v>
      </c>
      <c r="AZ225" s="3">
        <f t="shared" si="358"/>
        <v>1067.6817483363741</v>
      </c>
    </row>
    <row r="226" spans="1:52" ht="20.25" x14ac:dyDescent="0.3">
      <c r="A226" s="7">
        <v>9</v>
      </c>
      <c r="B226" s="7">
        <v>42</v>
      </c>
      <c r="C226" s="37">
        <v>34</v>
      </c>
      <c r="D226" s="37">
        <v>53</v>
      </c>
      <c r="E226" s="7">
        <v>5</v>
      </c>
      <c r="F226" s="2">
        <f t="shared" si="342"/>
        <v>5.25</v>
      </c>
      <c r="G226" s="2">
        <f t="shared" si="319"/>
        <v>5670</v>
      </c>
      <c r="H226" s="2">
        <v>1.4</v>
      </c>
      <c r="I226" s="7">
        <f t="shared" si="320"/>
        <v>7937.9999999999991</v>
      </c>
      <c r="J226" s="7">
        <v>1.2</v>
      </c>
      <c r="K226" s="4">
        <f t="shared" si="359"/>
        <v>1.3916666666666666</v>
      </c>
      <c r="L226" s="7">
        <v>0</v>
      </c>
      <c r="M226" s="2">
        <f t="shared" si="343"/>
        <v>1.6766467065868262</v>
      </c>
      <c r="N226" s="2">
        <f t="shared" si="344"/>
        <v>3.1137724550898205</v>
      </c>
      <c r="O226" s="28">
        <f t="shared" si="345"/>
        <v>2.0850299401197603</v>
      </c>
      <c r="P226" s="2">
        <f t="shared" si="346"/>
        <v>9.2706586826347301</v>
      </c>
      <c r="Q226" s="2">
        <f t="shared" si="321"/>
        <v>14.191666666666665</v>
      </c>
      <c r="R226" s="28">
        <f t="shared" si="347"/>
        <v>18.191666666666663</v>
      </c>
      <c r="S226" s="2">
        <f t="shared" si="348"/>
        <v>20.191666666666663</v>
      </c>
      <c r="T226" s="2">
        <f t="shared" si="349"/>
        <v>13.623333333333333</v>
      </c>
      <c r="U226" s="2">
        <f t="shared" si="322"/>
        <v>17.623333333333335</v>
      </c>
      <c r="V226" s="2">
        <f t="shared" si="323"/>
        <v>27.623333333333335</v>
      </c>
      <c r="W226" s="7">
        <f t="shared" si="360"/>
        <v>1</v>
      </c>
      <c r="X226" s="2">
        <f t="shared" si="324"/>
        <v>139.59686759332035</v>
      </c>
      <c r="Y226" s="2">
        <f t="shared" si="325"/>
        <v>168.61298877373162</v>
      </c>
      <c r="Z226" s="2">
        <f t="shared" si="350"/>
        <v>137.69335051379275</v>
      </c>
      <c r="AA226" s="2">
        <f t="shared" si="326"/>
        <v>732.88355486493185</v>
      </c>
      <c r="AB226" s="2">
        <f t="shared" si="327"/>
        <v>885.21819106209102</v>
      </c>
      <c r="AC226" s="2">
        <f t="shared" si="328"/>
        <v>722.89009019741195</v>
      </c>
      <c r="AD226" s="2">
        <f t="shared" si="329"/>
        <v>732.88355486493185</v>
      </c>
      <c r="AE226" s="2">
        <f t="shared" si="330"/>
        <v>885.21819106209102</v>
      </c>
      <c r="AF226" s="27">
        <f t="shared" si="351"/>
        <v>1</v>
      </c>
      <c r="AG226" s="28">
        <f t="shared" si="331"/>
        <v>30.191666666666666</v>
      </c>
      <c r="AH226" s="28">
        <f t="shared" si="332"/>
        <v>129.12017490403696</v>
      </c>
      <c r="AI226" s="28">
        <f t="shared" si="333"/>
        <v>155.59996788049276</v>
      </c>
      <c r="AJ226" s="28">
        <f t="shared" si="334"/>
        <v>155.95864704487391</v>
      </c>
      <c r="AK226" s="28">
        <f t="shared" si="335"/>
        <v>187.94243803420352</v>
      </c>
      <c r="AL226" s="28">
        <f t="shared" si="361"/>
        <v>153.47823548390824</v>
      </c>
      <c r="AM226" s="28">
        <f t="shared" si="336"/>
        <v>677.88091824619403</v>
      </c>
      <c r="AN226" s="28">
        <f t="shared" si="337"/>
        <v>816.89983137258696</v>
      </c>
      <c r="AO226" s="28">
        <f t="shared" si="338"/>
        <v>818.78289698558808</v>
      </c>
      <c r="AP226" s="28">
        <f t="shared" si="339"/>
        <v>986.69779967956845</v>
      </c>
      <c r="AQ226" s="28">
        <f t="shared" si="340"/>
        <v>805.76073629051825</v>
      </c>
      <c r="AR226" s="28">
        <f t="shared" si="352"/>
        <v>986.69779967956845</v>
      </c>
      <c r="AS226" s="27">
        <f t="shared" si="341"/>
        <v>986.69779967956845</v>
      </c>
      <c r="AT226" s="27">
        <f t="shared" si="353"/>
        <v>0</v>
      </c>
      <c r="AU226" s="2">
        <f t="shared" si="354"/>
        <v>600.35835610100946</v>
      </c>
      <c r="AV226" s="33">
        <f t="shared" si="355"/>
        <v>9.0528273809523802E-2</v>
      </c>
      <c r="AW226" s="33">
        <f t="shared" si="356"/>
        <v>9.0528273809523802E-2</v>
      </c>
      <c r="AX226" s="2">
        <f t="shared" si="357"/>
        <v>1.8098422378789192</v>
      </c>
      <c r="AY226" s="7">
        <v>2.2000000000000002</v>
      </c>
      <c r="AZ226" s="3">
        <f t="shared" si="358"/>
        <v>1068.1667010754391</v>
      </c>
    </row>
    <row r="227" spans="1:52" ht="20.25" x14ac:dyDescent="0.3">
      <c r="A227" s="7">
        <v>9</v>
      </c>
      <c r="B227" s="7">
        <v>48</v>
      </c>
      <c r="C227" s="37">
        <v>38</v>
      </c>
      <c r="D227" s="37">
        <v>60</v>
      </c>
      <c r="E227" s="7">
        <v>5.5</v>
      </c>
      <c r="F227" s="2">
        <f t="shared" si="342"/>
        <v>5.916666666666667</v>
      </c>
      <c r="G227" s="2">
        <f t="shared" si="319"/>
        <v>6390</v>
      </c>
      <c r="H227" s="2">
        <v>1.4</v>
      </c>
      <c r="I227" s="7">
        <f t="shared" si="320"/>
        <v>8946</v>
      </c>
      <c r="J227" s="7">
        <v>1.2</v>
      </c>
      <c r="K227" s="4">
        <f t="shared" si="359"/>
        <v>1.45</v>
      </c>
      <c r="L227" s="7">
        <v>0</v>
      </c>
      <c r="M227" s="2">
        <f t="shared" si="343"/>
        <v>1.6091954022988504</v>
      </c>
      <c r="N227" s="2">
        <f t="shared" si="344"/>
        <v>2.9885057471264367</v>
      </c>
      <c r="O227" s="28">
        <f t="shared" si="345"/>
        <v>1.9770114942528736</v>
      </c>
      <c r="P227" s="2">
        <f t="shared" si="346"/>
        <v>8.8735632183908031</v>
      </c>
      <c r="Q227" s="2">
        <f t="shared" si="321"/>
        <v>14.716666666666665</v>
      </c>
      <c r="R227" s="28">
        <f t="shared" si="347"/>
        <v>18.716666666666665</v>
      </c>
      <c r="S227" s="2">
        <f t="shared" si="348"/>
        <v>20.716666666666665</v>
      </c>
      <c r="T227" s="2">
        <f t="shared" si="349"/>
        <v>14.183333333333334</v>
      </c>
      <c r="U227" s="2">
        <f t="shared" si="322"/>
        <v>18.183333333333334</v>
      </c>
      <c r="V227" s="2">
        <f t="shared" si="323"/>
        <v>28.183333333333334</v>
      </c>
      <c r="W227" s="7">
        <f t="shared" si="360"/>
        <v>1</v>
      </c>
      <c r="X227" s="2">
        <f t="shared" si="324"/>
        <v>130.68719494267785</v>
      </c>
      <c r="Y227" s="2">
        <f t="shared" si="325"/>
        <v>159.27876216804944</v>
      </c>
      <c r="Z227" s="2">
        <f t="shared" si="350"/>
        <v>131.53731862355863</v>
      </c>
      <c r="AA227" s="2">
        <f t="shared" si="326"/>
        <v>773.23257007751067</v>
      </c>
      <c r="AB227" s="2">
        <f t="shared" si="327"/>
        <v>942.3993428276259</v>
      </c>
      <c r="AC227" s="2">
        <f t="shared" si="328"/>
        <v>778.26246852272197</v>
      </c>
      <c r="AD227" s="2">
        <f t="shared" si="329"/>
        <v>778.26246852272197</v>
      </c>
      <c r="AE227" s="2">
        <f t="shared" si="330"/>
        <v>942.3993428276259</v>
      </c>
      <c r="AF227" s="27">
        <f t="shared" si="351"/>
        <v>1</v>
      </c>
      <c r="AG227" s="28">
        <f t="shared" si="331"/>
        <v>30.716666666666669</v>
      </c>
      <c r="AH227" s="28">
        <f t="shared" si="332"/>
        <v>120.54332391937412</v>
      </c>
      <c r="AI227" s="28">
        <f t="shared" si="333"/>
        <v>146.90195633364849</v>
      </c>
      <c r="AJ227" s="28">
        <f t="shared" si="334"/>
        <v>146.91562880297229</v>
      </c>
      <c r="AK227" s="28">
        <f t="shared" si="335"/>
        <v>179.0409670599434</v>
      </c>
      <c r="AL227" s="28">
        <f t="shared" si="361"/>
        <v>147.85755746887628</v>
      </c>
      <c r="AM227" s="28">
        <f t="shared" si="336"/>
        <v>713.21466652296351</v>
      </c>
      <c r="AN227" s="28">
        <f t="shared" si="337"/>
        <v>869.1699083074202</v>
      </c>
      <c r="AO227" s="28">
        <f t="shared" si="338"/>
        <v>869.25080375091943</v>
      </c>
      <c r="AP227" s="28">
        <f t="shared" si="339"/>
        <v>1059.3257217713319</v>
      </c>
      <c r="AQ227" s="28">
        <f t="shared" si="340"/>
        <v>874.82388169085141</v>
      </c>
      <c r="AR227" s="28">
        <f t="shared" si="352"/>
        <v>1059.3257217713319</v>
      </c>
      <c r="AS227" s="27">
        <f t="shared" si="341"/>
        <v>1059.3257217713319</v>
      </c>
      <c r="AT227" s="27">
        <f t="shared" si="353"/>
        <v>0</v>
      </c>
      <c r="AU227" s="2">
        <f t="shared" si="354"/>
        <v>784.14152633601236</v>
      </c>
      <c r="AV227" s="33">
        <f t="shared" si="355"/>
        <v>9.1593088624338626E-2</v>
      </c>
      <c r="AW227" s="33">
        <f t="shared" si="356"/>
        <v>9.1593088624338626E-2</v>
      </c>
      <c r="AX227" s="2">
        <f t="shared" si="357"/>
        <v>1.8105416396190335</v>
      </c>
      <c r="AY227" s="7">
        <v>2.2000000000000002</v>
      </c>
      <c r="AZ227" s="3">
        <f t="shared" si="358"/>
        <v>1074.832118015622</v>
      </c>
    </row>
    <row r="228" spans="1:52" ht="20.25" x14ac:dyDescent="0.3">
      <c r="A228" s="7">
        <v>9</v>
      </c>
      <c r="B228" s="7">
        <v>54</v>
      </c>
      <c r="C228" s="37">
        <v>43</v>
      </c>
      <c r="D228" s="37">
        <v>68</v>
      </c>
      <c r="E228" s="7">
        <v>6</v>
      </c>
      <c r="F228" s="2">
        <f t="shared" si="342"/>
        <v>6.666666666666667</v>
      </c>
      <c r="G228" s="2">
        <f t="shared" si="319"/>
        <v>7200</v>
      </c>
      <c r="H228" s="2">
        <v>1.4</v>
      </c>
      <c r="I228" s="7">
        <f t="shared" si="320"/>
        <v>10080</v>
      </c>
      <c r="J228" s="7">
        <v>1.2</v>
      </c>
      <c r="K228" s="4">
        <f t="shared" si="359"/>
        <v>1.5166666666666666</v>
      </c>
      <c r="L228" s="7">
        <v>0</v>
      </c>
      <c r="M228" s="2">
        <f t="shared" si="343"/>
        <v>1.5384615384615383</v>
      </c>
      <c r="N228" s="2">
        <f t="shared" si="344"/>
        <v>2.8571428571428572</v>
      </c>
      <c r="O228" s="28">
        <f t="shared" si="345"/>
        <v>1.8637362637362638</v>
      </c>
      <c r="P228" s="2">
        <f t="shared" si="346"/>
        <v>8.4571428571428573</v>
      </c>
      <c r="Q228" s="2">
        <f t="shared" si="321"/>
        <v>15.316666666666665</v>
      </c>
      <c r="R228" s="28">
        <f t="shared" si="347"/>
        <v>19.316666666666663</v>
      </c>
      <c r="S228" s="2">
        <f t="shared" si="348"/>
        <v>21.316666666666663</v>
      </c>
      <c r="T228" s="2">
        <f t="shared" si="349"/>
        <v>14.823333333333332</v>
      </c>
      <c r="U228" s="2">
        <f t="shared" si="322"/>
        <v>18.823333333333331</v>
      </c>
      <c r="V228" s="2">
        <f t="shared" si="323"/>
        <v>28.823333333333331</v>
      </c>
      <c r="W228" s="7">
        <f t="shared" si="360"/>
        <v>1</v>
      </c>
      <c r="X228" s="2">
        <f t="shared" si="324"/>
        <v>121.52511914718626</v>
      </c>
      <c r="Y228" s="2">
        <f t="shared" si="325"/>
        <v>149.53244113233171</v>
      </c>
      <c r="Z228" s="2">
        <f t="shared" si="350"/>
        <v>124.99646232162306</v>
      </c>
      <c r="AA228" s="2">
        <f t="shared" si="326"/>
        <v>810.16746098124179</v>
      </c>
      <c r="AB228" s="2">
        <f t="shared" si="327"/>
        <v>996.88294088221141</v>
      </c>
      <c r="AC228" s="2">
        <f t="shared" si="328"/>
        <v>833.30974881082045</v>
      </c>
      <c r="AD228" s="2">
        <f t="shared" si="329"/>
        <v>833.30974881082045</v>
      </c>
      <c r="AE228" s="2">
        <f t="shared" si="330"/>
        <v>996.88294088221141</v>
      </c>
      <c r="AF228" s="27">
        <f t="shared" si="351"/>
        <v>1</v>
      </c>
      <c r="AG228" s="28">
        <f t="shared" si="331"/>
        <v>31.316666666666666</v>
      </c>
      <c r="AH228" s="28">
        <f t="shared" si="332"/>
        <v>111.7562750857429</v>
      </c>
      <c r="AI228" s="28">
        <f t="shared" si="333"/>
        <v>137.86644260178392</v>
      </c>
      <c r="AJ228" s="28">
        <f t="shared" si="334"/>
        <v>137.51221757855353</v>
      </c>
      <c r="AK228" s="28">
        <f t="shared" si="335"/>
        <v>169.63987245720438</v>
      </c>
      <c r="AL228" s="28">
        <f t="shared" si="361"/>
        <v>141.80457274202223</v>
      </c>
      <c r="AM228" s="28">
        <f t="shared" si="336"/>
        <v>745.04183390495268</v>
      </c>
      <c r="AN228" s="28">
        <f t="shared" si="337"/>
        <v>919.10961734522618</v>
      </c>
      <c r="AO228" s="28">
        <f t="shared" si="338"/>
        <v>916.74811719035688</v>
      </c>
      <c r="AP228" s="28">
        <f t="shared" si="339"/>
        <v>1130.9324830480293</v>
      </c>
      <c r="AQ228" s="28">
        <f t="shared" si="340"/>
        <v>945.36381828014828</v>
      </c>
      <c r="AR228" s="28">
        <f t="shared" si="352"/>
        <v>1130.9324830480293</v>
      </c>
      <c r="AS228" s="27">
        <f t="shared" si="341"/>
        <v>1130.9324830480293</v>
      </c>
      <c r="AT228" s="27">
        <f t="shared" si="353"/>
        <v>0</v>
      </c>
      <c r="AU228" s="2">
        <f t="shared" si="354"/>
        <v>992.42911926901559</v>
      </c>
      <c r="AV228" s="33">
        <f t="shared" si="355"/>
        <v>9.2791005291005285E-2</v>
      </c>
      <c r="AW228" s="33">
        <f t="shared" si="356"/>
        <v>9.2791005291005285E-2</v>
      </c>
      <c r="AX228" s="2">
        <f t="shared" si="357"/>
        <v>1.8113291129940121</v>
      </c>
      <c r="AY228" s="7">
        <v>2.2000000000000002</v>
      </c>
      <c r="AZ228" s="3">
        <f t="shared" si="358"/>
        <v>1078.7427121078147</v>
      </c>
    </row>
    <row r="229" spans="1:52" ht="20.25" x14ac:dyDescent="0.3">
      <c r="A229" s="7">
        <v>9</v>
      </c>
      <c r="B229" s="7">
        <v>60</v>
      </c>
      <c r="C229" s="37">
        <v>48</v>
      </c>
      <c r="D229" s="37">
        <v>76</v>
      </c>
      <c r="E229" s="7">
        <v>6.5</v>
      </c>
      <c r="F229" s="2">
        <f t="shared" si="342"/>
        <v>7.416666666666667</v>
      </c>
      <c r="G229" s="2">
        <f t="shared" si="319"/>
        <v>8010</v>
      </c>
      <c r="H229" s="2">
        <v>1.4</v>
      </c>
      <c r="I229" s="7">
        <f t="shared" si="320"/>
        <v>11214</v>
      </c>
      <c r="J229" s="7">
        <v>1.2</v>
      </c>
      <c r="K229" s="4">
        <f t="shared" si="359"/>
        <v>1.5833333333333333</v>
      </c>
      <c r="L229" s="7">
        <v>0</v>
      </c>
      <c r="M229" s="2">
        <f t="shared" si="343"/>
        <v>1.4736842105263157</v>
      </c>
      <c r="N229" s="2">
        <f t="shared" si="344"/>
        <v>2.736842105263158</v>
      </c>
      <c r="O229" s="28">
        <f t="shared" si="345"/>
        <v>1.76</v>
      </c>
      <c r="P229" s="2">
        <f t="shared" si="346"/>
        <v>8.0757894736842104</v>
      </c>
      <c r="Q229" s="2">
        <f t="shared" si="321"/>
        <v>15.916666666666666</v>
      </c>
      <c r="R229" s="28">
        <f t="shared" si="347"/>
        <v>19.916666666666664</v>
      </c>
      <c r="S229" s="2">
        <f t="shared" si="348"/>
        <v>21.916666666666664</v>
      </c>
      <c r="T229" s="2">
        <f t="shared" si="349"/>
        <v>15.463333333333335</v>
      </c>
      <c r="U229" s="2">
        <f t="shared" si="322"/>
        <v>19.463333333333335</v>
      </c>
      <c r="V229" s="2">
        <f t="shared" si="323"/>
        <v>29.463333333333335</v>
      </c>
      <c r="W229" s="7">
        <f t="shared" si="360"/>
        <v>1</v>
      </c>
      <c r="X229" s="2">
        <f t="shared" si="324"/>
        <v>113.3061815964336</v>
      </c>
      <c r="Y229" s="2">
        <f t="shared" si="325"/>
        <v>140.65640960188375</v>
      </c>
      <c r="Z229" s="2">
        <f t="shared" si="350"/>
        <v>118.93367494645447</v>
      </c>
      <c r="AA229" s="2">
        <f t="shared" si="326"/>
        <v>840.35418017354925</v>
      </c>
      <c r="AB229" s="2">
        <f t="shared" si="327"/>
        <v>1043.2017045473046</v>
      </c>
      <c r="AC229" s="2">
        <f t="shared" si="328"/>
        <v>882.09142251953733</v>
      </c>
      <c r="AD229" s="2">
        <f t="shared" si="329"/>
        <v>882.09142251953733</v>
      </c>
      <c r="AE229" s="2">
        <f t="shared" si="330"/>
        <v>1043.2017045473046</v>
      </c>
      <c r="AF229" s="27">
        <f t="shared" si="351"/>
        <v>1</v>
      </c>
      <c r="AG229" s="28">
        <f t="shared" si="331"/>
        <v>31.916666666666668</v>
      </c>
      <c r="AH229" s="28">
        <f t="shared" si="332"/>
        <v>103.90350683354964</v>
      </c>
      <c r="AI229" s="28">
        <f t="shared" si="333"/>
        <v>129.67591714474341</v>
      </c>
      <c r="AJ229" s="28">
        <f t="shared" si="334"/>
        <v>128.98408551358239</v>
      </c>
      <c r="AK229" s="28">
        <f t="shared" si="335"/>
        <v>160.97752709005843</v>
      </c>
      <c r="AL229" s="28">
        <f t="shared" si="361"/>
        <v>136.11643390303533</v>
      </c>
      <c r="AM229" s="28">
        <f t="shared" si="336"/>
        <v>770.61767568215987</v>
      </c>
      <c r="AN229" s="28">
        <f t="shared" si="337"/>
        <v>961.76305215684704</v>
      </c>
      <c r="AO229" s="28">
        <f t="shared" si="338"/>
        <v>956.63196755906938</v>
      </c>
      <c r="AP229" s="28">
        <f t="shared" si="339"/>
        <v>1193.9166592512668</v>
      </c>
      <c r="AQ229" s="28">
        <f t="shared" si="340"/>
        <v>1009.5302181141788</v>
      </c>
      <c r="AR229" s="28">
        <f t="shared" si="352"/>
        <v>1193.9166592512668</v>
      </c>
      <c r="AS229" s="27">
        <f t="shared" si="341"/>
        <v>1193.9166592512668</v>
      </c>
      <c r="AT229" s="27">
        <f t="shared" si="353"/>
        <v>0</v>
      </c>
      <c r="AU229" s="2">
        <f t="shared" si="354"/>
        <v>1225.2211349000193</v>
      </c>
      <c r="AV229" s="33">
        <f t="shared" si="355"/>
        <v>9.3988921957671959E-2</v>
      </c>
      <c r="AW229" s="33">
        <f t="shared" si="356"/>
        <v>9.3988921957671959E-2</v>
      </c>
      <c r="AX229" s="2">
        <f t="shared" si="357"/>
        <v>1.8121172716712575</v>
      </c>
      <c r="AY229" s="7">
        <v>2.2000000000000002</v>
      </c>
      <c r="AZ229" s="3">
        <f t="shared" si="358"/>
        <v>1083.8633781159083</v>
      </c>
    </row>
    <row r="230" spans="1:52" ht="20.25" x14ac:dyDescent="0.3">
      <c r="A230" s="7">
        <v>9</v>
      </c>
      <c r="B230" s="7">
        <v>66</v>
      </c>
      <c r="C230" s="37">
        <v>53</v>
      </c>
      <c r="D230" s="37">
        <v>83</v>
      </c>
      <c r="E230" s="7">
        <v>7</v>
      </c>
      <c r="F230" s="2">
        <f t="shared" si="342"/>
        <v>8.0833333333333339</v>
      </c>
      <c r="G230" s="2">
        <f t="shared" si="319"/>
        <v>8730</v>
      </c>
      <c r="H230" s="2">
        <v>1.4</v>
      </c>
      <c r="I230" s="7">
        <f t="shared" si="320"/>
        <v>12222</v>
      </c>
      <c r="J230" s="7">
        <v>1.2</v>
      </c>
      <c r="K230" s="4">
        <f t="shared" si="359"/>
        <v>1.6416666666666666</v>
      </c>
      <c r="L230" s="7">
        <v>0</v>
      </c>
      <c r="M230" s="2">
        <f t="shared" si="343"/>
        <v>1.4213197969543145</v>
      </c>
      <c r="N230" s="2">
        <f t="shared" si="344"/>
        <v>2.6395939086294415</v>
      </c>
      <c r="O230" s="28">
        <f t="shared" si="345"/>
        <v>1.6761421319796954</v>
      </c>
      <c r="P230" s="2">
        <f t="shared" si="346"/>
        <v>7.7675126903553302</v>
      </c>
      <c r="Q230" s="2">
        <f t="shared" si="321"/>
        <v>16.441666666666666</v>
      </c>
      <c r="R230" s="28">
        <f t="shared" si="347"/>
        <v>20.441666666666666</v>
      </c>
      <c r="S230" s="2">
        <f t="shared" si="348"/>
        <v>22.441666666666666</v>
      </c>
      <c r="T230" s="2">
        <f t="shared" si="349"/>
        <v>16.023333333333333</v>
      </c>
      <c r="U230" s="2">
        <f t="shared" si="322"/>
        <v>20.023333333333333</v>
      </c>
      <c r="V230" s="2">
        <f t="shared" si="323"/>
        <v>30.023333333333333</v>
      </c>
      <c r="W230" s="7">
        <f t="shared" si="360"/>
        <v>1</v>
      </c>
      <c r="X230" s="2">
        <f t="shared" si="324"/>
        <v>106.78819591833329</v>
      </c>
      <c r="Y230" s="2">
        <f t="shared" si="325"/>
        <v>133.52413272521332</v>
      </c>
      <c r="Z230" s="2">
        <f t="shared" si="350"/>
        <v>113.98486905283184</v>
      </c>
      <c r="AA230" s="2">
        <f t="shared" si="326"/>
        <v>863.20458367319418</v>
      </c>
      <c r="AB230" s="2">
        <f t="shared" si="327"/>
        <v>1079.3200728621412</v>
      </c>
      <c r="AC230" s="2">
        <f t="shared" si="328"/>
        <v>921.37769151039072</v>
      </c>
      <c r="AD230" s="2">
        <f t="shared" si="329"/>
        <v>921.37769151039072</v>
      </c>
      <c r="AE230" s="2">
        <f t="shared" si="330"/>
        <v>1079.3200728621412</v>
      </c>
      <c r="AF230" s="27">
        <f t="shared" si="351"/>
        <v>1</v>
      </c>
      <c r="AG230" s="28">
        <f t="shared" si="331"/>
        <v>32.441666666666663</v>
      </c>
      <c r="AH230" s="28">
        <f t="shared" si="332"/>
        <v>97.696905696450457</v>
      </c>
      <c r="AI230" s="28">
        <f t="shared" si="333"/>
        <v>123.11867951368765</v>
      </c>
      <c r="AJ230" s="28">
        <f t="shared" si="334"/>
        <v>122.15670927741525</v>
      </c>
      <c r="AK230" s="28">
        <f t="shared" si="335"/>
        <v>153.94318410351894</v>
      </c>
      <c r="AL230" s="28">
        <f t="shared" si="361"/>
        <v>131.41589706279484</v>
      </c>
      <c r="AM230" s="28">
        <f t="shared" si="336"/>
        <v>789.71665437964123</v>
      </c>
      <c r="AN230" s="28">
        <f t="shared" si="337"/>
        <v>995.20932606897532</v>
      </c>
      <c r="AO230" s="28">
        <f t="shared" si="338"/>
        <v>987.43339999243994</v>
      </c>
      <c r="AP230" s="28">
        <f t="shared" si="339"/>
        <v>1244.3740715034448</v>
      </c>
      <c r="AQ230" s="28">
        <f t="shared" si="340"/>
        <v>1062.2785012575916</v>
      </c>
      <c r="AR230" s="28">
        <f t="shared" si="352"/>
        <v>1244.3740715034448</v>
      </c>
      <c r="AS230" s="27">
        <f t="shared" si="341"/>
        <v>1244.3740715034448</v>
      </c>
      <c r="AT230" s="27">
        <f t="shared" si="353"/>
        <v>0</v>
      </c>
      <c r="AU230" s="2">
        <f t="shared" si="354"/>
        <v>1482.5175732290234</v>
      </c>
      <c r="AV230" s="33">
        <f t="shared" si="355"/>
        <v>9.5053736772486783E-2</v>
      </c>
      <c r="AW230" s="33">
        <f t="shared" si="356"/>
        <v>9.5053736772486783E-2</v>
      </c>
      <c r="AX230" s="2">
        <f t="shared" si="357"/>
        <v>1.8128184332010966</v>
      </c>
      <c r="AY230" s="7">
        <v>2.2000000000000002</v>
      </c>
      <c r="AZ230" s="3">
        <f t="shared" si="358"/>
        <v>1092.9809617971373</v>
      </c>
    </row>
    <row r="231" spans="1:52" ht="20.25" x14ac:dyDescent="0.3">
      <c r="A231" s="7">
        <v>9</v>
      </c>
      <c r="B231" s="7">
        <v>72</v>
      </c>
      <c r="C231" s="37">
        <v>58</v>
      </c>
      <c r="D231" s="37">
        <v>91</v>
      </c>
      <c r="E231" s="7">
        <v>7.5</v>
      </c>
      <c r="F231" s="2">
        <f t="shared" si="342"/>
        <v>8.8333333333333339</v>
      </c>
      <c r="G231" s="2">
        <f t="shared" si="319"/>
        <v>9540</v>
      </c>
      <c r="H231" s="2">
        <v>1.4</v>
      </c>
      <c r="I231" s="7">
        <f t="shared" si="320"/>
        <v>13356</v>
      </c>
      <c r="J231" s="7">
        <v>1.2</v>
      </c>
      <c r="K231" s="4">
        <f t="shared" si="359"/>
        <v>1.7083333333333335</v>
      </c>
      <c r="L231" s="7">
        <v>0</v>
      </c>
      <c r="M231" s="2">
        <f t="shared" si="343"/>
        <v>1.365853658536585</v>
      </c>
      <c r="N231" s="2">
        <f t="shared" si="344"/>
        <v>2.5365853658536581</v>
      </c>
      <c r="O231" s="28">
        <f t="shared" si="345"/>
        <v>1.5873170731707313</v>
      </c>
      <c r="P231" s="2">
        <f t="shared" si="346"/>
        <v>7.4409756097560962</v>
      </c>
      <c r="Q231" s="2">
        <f t="shared" si="321"/>
        <v>17.041666666666668</v>
      </c>
      <c r="R231" s="28">
        <f t="shared" si="347"/>
        <v>21.041666666666668</v>
      </c>
      <c r="S231" s="2">
        <f t="shared" si="348"/>
        <v>23.041666666666668</v>
      </c>
      <c r="T231" s="2">
        <f t="shared" si="349"/>
        <v>16.663333333333334</v>
      </c>
      <c r="U231" s="2">
        <f t="shared" si="322"/>
        <v>20.663333333333334</v>
      </c>
      <c r="V231" s="2">
        <f t="shared" si="323"/>
        <v>30.663333333333334</v>
      </c>
      <c r="W231" s="7">
        <f t="shared" si="360"/>
        <v>1</v>
      </c>
      <c r="X231" s="2">
        <f t="shared" si="324"/>
        <v>100.01276928080009</v>
      </c>
      <c r="Y231" s="2">
        <f t="shared" si="325"/>
        <v>126.01927569837869</v>
      </c>
      <c r="Z231" s="2">
        <f t="shared" si="350"/>
        <v>108.69960509505808</v>
      </c>
      <c r="AA231" s="2">
        <f t="shared" si="326"/>
        <v>883.44612864706744</v>
      </c>
      <c r="AB231" s="2">
        <f t="shared" si="327"/>
        <v>1113.1702686690119</v>
      </c>
      <c r="AC231" s="2">
        <f t="shared" si="328"/>
        <v>960.17984500634634</v>
      </c>
      <c r="AD231" s="2">
        <f t="shared" si="329"/>
        <v>960.17984500634634</v>
      </c>
      <c r="AE231" s="2">
        <f t="shared" si="330"/>
        <v>1113.1702686690119</v>
      </c>
      <c r="AF231" s="27">
        <f t="shared" si="351"/>
        <v>1</v>
      </c>
      <c r="AG231" s="28">
        <f t="shared" si="331"/>
        <v>33.041666666666671</v>
      </c>
      <c r="AH231" s="28">
        <f t="shared" si="332"/>
        <v>91.265777908056862</v>
      </c>
      <c r="AI231" s="28">
        <f t="shared" si="333"/>
        <v>116.2401458854192</v>
      </c>
      <c r="AJ231" s="28">
        <f t="shared" si="334"/>
        <v>114.99778788977461</v>
      </c>
      <c r="AK231" s="28">
        <f t="shared" si="335"/>
        <v>146.46628722405089</v>
      </c>
      <c r="AL231" s="28">
        <f t="shared" si="361"/>
        <v>126.33644728366355</v>
      </c>
      <c r="AM231" s="28">
        <f t="shared" si="336"/>
        <v>806.18103818783561</v>
      </c>
      <c r="AN231" s="28">
        <f t="shared" si="337"/>
        <v>1026.7879553212031</v>
      </c>
      <c r="AO231" s="28">
        <f t="shared" si="338"/>
        <v>1015.8137930263425</v>
      </c>
      <c r="AP231" s="28">
        <f t="shared" si="339"/>
        <v>1293.7855371457829</v>
      </c>
      <c r="AQ231" s="28">
        <f t="shared" si="340"/>
        <v>1115.9719510056948</v>
      </c>
      <c r="AR231" s="28">
        <f t="shared" si="352"/>
        <v>1293.7855371457829</v>
      </c>
      <c r="AS231" s="27">
        <f t="shared" si="341"/>
        <v>1293.7855371457829</v>
      </c>
      <c r="AT231" s="27">
        <f t="shared" si="353"/>
        <v>0</v>
      </c>
      <c r="AU231" s="2">
        <f t="shared" si="354"/>
        <v>1764.3184342560278</v>
      </c>
      <c r="AV231" s="33">
        <f t="shared" si="355"/>
        <v>9.6251653439153428E-2</v>
      </c>
      <c r="AW231" s="33">
        <f t="shared" si="356"/>
        <v>9.6251653439153428E-2</v>
      </c>
      <c r="AX231" s="2">
        <f t="shared" si="357"/>
        <v>1.813607888781273</v>
      </c>
      <c r="AY231" s="7">
        <v>2.2000000000000002</v>
      </c>
      <c r="AZ231" s="3">
        <f t="shared" si="358"/>
        <v>1099.4042083244867</v>
      </c>
    </row>
    <row r="232" spans="1:52" ht="20.25" x14ac:dyDescent="0.3">
      <c r="A232" s="7">
        <v>9</v>
      </c>
      <c r="B232" s="7">
        <v>78</v>
      </c>
      <c r="C232" s="37">
        <v>63</v>
      </c>
      <c r="D232" s="37">
        <v>98</v>
      </c>
      <c r="E232" s="7">
        <v>8</v>
      </c>
      <c r="F232" s="2">
        <f t="shared" si="342"/>
        <v>9.5</v>
      </c>
      <c r="G232" s="3">
        <f t="shared" si="319"/>
        <v>10260</v>
      </c>
      <c r="H232" s="2">
        <v>1.4</v>
      </c>
      <c r="I232" s="7">
        <f t="shared" si="320"/>
        <v>14363.999999999998</v>
      </c>
      <c r="J232" s="7">
        <v>1.2</v>
      </c>
      <c r="K232" s="4">
        <v>1.75</v>
      </c>
      <c r="L232" s="7">
        <v>0</v>
      </c>
      <c r="M232" s="2">
        <f t="shared" si="343"/>
        <v>1.3333333333333333</v>
      </c>
      <c r="N232" s="2">
        <f t="shared" si="344"/>
        <v>2.4761904761904758</v>
      </c>
      <c r="O232" s="28">
        <f t="shared" si="345"/>
        <v>1.5295238095238095</v>
      </c>
      <c r="P232" s="2">
        <f t="shared" si="346"/>
        <v>7.2438095238095235</v>
      </c>
      <c r="Q232" s="2">
        <f t="shared" si="321"/>
        <v>17.416666666666668</v>
      </c>
      <c r="R232" s="28">
        <f t="shared" si="347"/>
        <v>21.416666666666668</v>
      </c>
      <c r="S232" s="2">
        <f t="shared" si="348"/>
        <v>23.416666666666668</v>
      </c>
      <c r="T232" s="2">
        <f t="shared" si="349"/>
        <v>17.073333333333331</v>
      </c>
      <c r="U232" s="2">
        <f t="shared" si="322"/>
        <v>21.073333333333331</v>
      </c>
      <c r="V232" s="2">
        <f t="shared" si="323"/>
        <v>31.073333333333331</v>
      </c>
      <c r="W232" s="7">
        <f t="shared" si="360"/>
        <v>1</v>
      </c>
      <c r="X232" s="2">
        <f t="shared" si="324"/>
        <v>96.04789054542475</v>
      </c>
      <c r="Y232" s="2">
        <f t="shared" si="325"/>
        <v>121.58862290752172</v>
      </c>
      <c r="Z232" s="2">
        <f t="shared" si="350"/>
        <v>105.54758536229683</v>
      </c>
      <c r="AA232" s="2">
        <f t="shared" si="326"/>
        <v>912.45496018153517</v>
      </c>
      <c r="AB232" s="2">
        <f t="shared" si="327"/>
        <v>1155.0919176214563</v>
      </c>
      <c r="AC232" s="2">
        <f t="shared" si="328"/>
        <v>1002.7020609418199</v>
      </c>
      <c r="AD232" s="2">
        <f t="shared" si="329"/>
        <v>1002.7020609418199</v>
      </c>
      <c r="AE232" s="2">
        <f t="shared" si="330"/>
        <v>1155.0919176214563</v>
      </c>
      <c r="AF232" s="27">
        <f t="shared" si="351"/>
        <v>1</v>
      </c>
      <c r="AG232" s="28">
        <f t="shared" si="331"/>
        <v>33.416666666666671</v>
      </c>
      <c r="AH232" s="28">
        <f t="shared" si="332"/>
        <v>87.514452799171053</v>
      </c>
      <c r="AI232" s="28">
        <f t="shared" si="333"/>
        <v>112.17563276502223</v>
      </c>
      <c r="AJ232" s="28">
        <f t="shared" si="334"/>
        <v>110.78600206554347</v>
      </c>
      <c r="AK232" s="28">
        <f t="shared" si="335"/>
        <v>142.00500015383875</v>
      </c>
      <c r="AL232" s="28">
        <f t="shared" si="361"/>
        <v>123.27045505737907</v>
      </c>
      <c r="AM232" s="28">
        <f t="shared" si="336"/>
        <v>831.38730159212503</v>
      </c>
      <c r="AN232" s="28">
        <f t="shared" si="337"/>
        <v>1065.6685112677112</v>
      </c>
      <c r="AO232" s="28">
        <f t="shared" si="338"/>
        <v>1052.467019622663</v>
      </c>
      <c r="AP232" s="28">
        <f t="shared" si="339"/>
        <v>1349.0475014614681</v>
      </c>
      <c r="AQ232" s="28">
        <f t="shared" si="340"/>
        <v>1171.0693230451011</v>
      </c>
      <c r="AR232" s="28">
        <f t="shared" si="352"/>
        <v>1349.0475014614681</v>
      </c>
      <c r="AS232" s="27">
        <f t="shared" si="341"/>
        <v>1349.0475014614681</v>
      </c>
      <c r="AT232" s="27">
        <f t="shared" si="353"/>
        <v>1349.0475014614681</v>
      </c>
      <c r="AU232" s="2">
        <f t="shared" si="354"/>
        <v>2070.6237179810328</v>
      </c>
      <c r="AV232" s="33">
        <f t="shared" si="355"/>
        <v>9.7316468253968252E-2</v>
      </c>
      <c r="AW232" s="33">
        <f t="shared" si="356"/>
        <v>9.7316468253968252E-2</v>
      </c>
      <c r="AX232" s="2">
        <f t="shared" si="357"/>
        <v>1.8143102045363839</v>
      </c>
      <c r="AY232" s="7">
        <v>2.2000000000000002</v>
      </c>
      <c r="AZ232" s="3">
        <f t="shared" si="358"/>
        <v>1184.2696105806181</v>
      </c>
    </row>
    <row r="233" spans="1:52" ht="20.25" x14ac:dyDescent="0.3">
      <c r="A233" s="7">
        <v>9</v>
      </c>
      <c r="B233" s="7">
        <v>84</v>
      </c>
      <c r="C233" s="37">
        <v>68</v>
      </c>
      <c r="D233" s="37">
        <v>106</v>
      </c>
      <c r="E233" s="7">
        <v>8.5</v>
      </c>
      <c r="F233" s="2">
        <f t="shared" si="342"/>
        <v>10.25</v>
      </c>
      <c r="G233" s="3">
        <f t="shared" si="319"/>
        <v>11070</v>
      </c>
      <c r="H233" s="2">
        <v>1.4</v>
      </c>
      <c r="I233" s="7">
        <f t="shared" si="320"/>
        <v>15497.999999999998</v>
      </c>
      <c r="J233" s="7">
        <v>1.2</v>
      </c>
      <c r="K233" s="4">
        <v>1.75</v>
      </c>
      <c r="L233" s="7">
        <v>0</v>
      </c>
      <c r="M233" s="2">
        <f t="shared" si="343"/>
        <v>1.3333333333333333</v>
      </c>
      <c r="N233" s="2">
        <f t="shared" si="344"/>
        <v>2.4761904761904758</v>
      </c>
      <c r="O233" s="28">
        <f t="shared" si="345"/>
        <v>1.5066666666666666</v>
      </c>
      <c r="P233" s="2">
        <f t="shared" si="346"/>
        <v>7.2209523809523812</v>
      </c>
      <c r="Q233" s="2">
        <f t="shared" si="321"/>
        <v>17.416666666666668</v>
      </c>
      <c r="R233" s="28">
        <f t="shared" si="347"/>
        <v>21.416666666666668</v>
      </c>
      <c r="S233" s="2">
        <f t="shared" si="348"/>
        <v>23.416666666666668</v>
      </c>
      <c r="T233" s="2">
        <f t="shared" si="349"/>
        <v>17.113333333333333</v>
      </c>
      <c r="U233" s="2">
        <f t="shared" si="322"/>
        <v>21.113333333333333</v>
      </c>
      <c r="V233" s="2">
        <f t="shared" si="323"/>
        <v>31.113333333333333</v>
      </c>
      <c r="W233" s="7">
        <f t="shared" si="360"/>
        <v>1</v>
      </c>
      <c r="X233" s="2">
        <f t="shared" si="324"/>
        <v>95.823392164718641</v>
      </c>
      <c r="Y233" s="2">
        <f t="shared" si="325"/>
        <v>121.35826871192805</v>
      </c>
      <c r="Z233" s="2">
        <f t="shared" si="350"/>
        <v>105.41189101642713</v>
      </c>
      <c r="AA233" s="2">
        <f t="shared" si="326"/>
        <v>982.18976968836603</v>
      </c>
      <c r="AB233" s="2">
        <f t="shared" si="327"/>
        <v>1243.9222542972625</v>
      </c>
      <c r="AC233" s="2">
        <f t="shared" si="328"/>
        <v>1080.471882918378</v>
      </c>
      <c r="AD233" s="2">
        <f t="shared" si="329"/>
        <v>1080.471882918378</v>
      </c>
      <c r="AE233" s="2">
        <f t="shared" si="330"/>
        <v>1243.9222542972625</v>
      </c>
      <c r="AF233" s="27">
        <f t="shared" si="351"/>
        <v>1</v>
      </c>
      <c r="AG233" s="28">
        <f t="shared" si="331"/>
        <v>33.416666666666671</v>
      </c>
      <c r="AH233" s="28">
        <f t="shared" si="332"/>
        <v>87.309900124143752</v>
      </c>
      <c r="AI233" s="28">
        <f t="shared" si="333"/>
        <v>111.91343806436382</v>
      </c>
      <c r="AJ233" s="28">
        <f t="shared" si="334"/>
        <v>110.57611383933781</v>
      </c>
      <c r="AK233" s="28">
        <f t="shared" si="335"/>
        <v>141.73596636763</v>
      </c>
      <c r="AL233" s="28">
        <f t="shared" si="361"/>
        <v>123.11197579225281</v>
      </c>
      <c r="AM233" s="28">
        <f t="shared" si="336"/>
        <v>894.92647627247345</v>
      </c>
      <c r="AN233" s="28">
        <f t="shared" si="337"/>
        <v>1147.1127401597291</v>
      </c>
      <c r="AO233" s="28">
        <f t="shared" si="338"/>
        <v>1133.4051668532124</v>
      </c>
      <c r="AP233" s="28">
        <f t="shared" si="339"/>
        <v>1452.7936552682074</v>
      </c>
      <c r="AQ233" s="28">
        <f t="shared" si="340"/>
        <v>1261.8977518705913</v>
      </c>
      <c r="AR233" s="28">
        <f t="shared" si="352"/>
        <v>1452.7936552682074</v>
      </c>
      <c r="AS233" s="27">
        <f t="shared" si="341"/>
        <v>1452.7936552682074</v>
      </c>
      <c r="AT233" s="27">
        <f t="shared" si="353"/>
        <v>1452.7936552682074</v>
      </c>
      <c r="AU233" s="2">
        <f t="shared" si="354"/>
        <v>2401.4334244040379</v>
      </c>
      <c r="AV233" s="33">
        <f t="shared" si="355"/>
        <v>9.8514384920634926E-2</v>
      </c>
      <c r="AW233" s="33">
        <f t="shared" si="356"/>
        <v>9.8514384920634926E-2</v>
      </c>
      <c r="AX233" s="2">
        <f t="shared" si="357"/>
        <v>1.8151009602231774</v>
      </c>
      <c r="AY233" s="7">
        <v>2.2000000000000002</v>
      </c>
      <c r="AZ233" s="3">
        <f t="shared" si="358"/>
        <v>1191.1425280544274</v>
      </c>
    </row>
    <row r="234" spans="1:52" ht="20.25" x14ac:dyDescent="0.3">
      <c r="A234" s="7">
        <v>9</v>
      </c>
      <c r="B234" s="7">
        <v>90</v>
      </c>
      <c r="C234" s="37">
        <v>72</v>
      </c>
      <c r="D234" s="37">
        <v>113</v>
      </c>
      <c r="E234" s="7">
        <v>9</v>
      </c>
      <c r="F234" s="2">
        <f t="shared" si="342"/>
        <v>10.916666666666666</v>
      </c>
      <c r="G234" s="3">
        <f t="shared" si="319"/>
        <v>11790</v>
      </c>
      <c r="H234" s="2">
        <v>1.4</v>
      </c>
      <c r="I234" s="7">
        <f t="shared" si="320"/>
        <v>16506</v>
      </c>
      <c r="J234" s="7">
        <v>1.2</v>
      </c>
      <c r="K234" s="4">
        <v>1.75</v>
      </c>
      <c r="L234" s="7">
        <v>0</v>
      </c>
      <c r="M234" s="2">
        <f t="shared" si="343"/>
        <v>1.3333333333333333</v>
      </c>
      <c r="N234" s="2">
        <f t="shared" si="344"/>
        <v>2.4761904761904758</v>
      </c>
      <c r="O234" s="28">
        <f t="shared" si="345"/>
        <v>1.4866666666666666</v>
      </c>
      <c r="P234" s="2">
        <f t="shared" si="346"/>
        <v>7.2009523809523808</v>
      </c>
      <c r="Q234" s="2">
        <f t="shared" si="321"/>
        <v>17.416666666666668</v>
      </c>
      <c r="R234" s="28">
        <f t="shared" si="347"/>
        <v>21.416666666666668</v>
      </c>
      <c r="S234" s="2">
        <f t="shared" si="348"/>
        <v>23.416666666666668</v>
      </c>
      <c r="T234" s="2">
        <f t="shared" si="349"/>
        <v>17.148333333333333</v>
      </c>
      <c r="U234" s="2">
        <f t="shared" si="322"/>
        <v>21.148333333333333</v>
      </c>
      <c r="V234" s="2">
        <f t="shared" si="323"/>
        <v>31.148333333333333</v>
      </c>
      <c r="W234" s="7">
        <f t="shared" si="360"/>
        <v>1</v>
      </c>
      <c r="X234" s="2">
        <f t="shared" si="324"/>
        <v>95.627815215019041</v>
      </c>
      <c r="Y234" s="2">
        <f t="shared" si="325"/>
        <v>121.15742359860545</v>
      </c>
      <c r="Z234" s="2">
        <f t="shared" si="350"/>
        <v>105.29344435200716</v>
      </c>
      <c r="AA234" s="2">
        <f t="shared" si="326"/>
        <v>1043.9369827639578</v>
      </c>
      <c r="AB234" s="2">
        <f t="shared" si="327"/>
        <v>1322.6352076181095</v>
      </c>
      <c r="AC234" s="2">
        <f t="shared" si="328"/>
        <v>1149.453434176078</v>
      </c>
      <c r="AD234" s="2">
        <f t="shared" si="329"/>
        <v>1149.453434176078</v>
      </c>
      <c r="AE234" s="2">
        <f t="shared" si="330"/>
        <v>1322.6352076181095</v>
      </c>
      <c r="AF234" s="27">
        <f t="shared" si="351"/>
        <v>1</v>
      </c>
      <c r="AG234" s="28">
        <f t="shared" si="331"/>
        <v>33.416666666666671</v>
      </c>
      <c r="AH234" s="28">
        <f t="shared" si="332"/>
        <v>87.131699336641873</v>
      </c>
      <c r="AI234" s="28">
        <f t="shared" si="333"/>
        <v>111.68502109484767</v>
      </c>
      <c r="AJ234" s="28">
        <f t="shared" si="334"/>
        <v>110.3931129416606</v>
      </c>
      <c r="AK234" s="28">
        <f t="shared" si="335"/>
        <v>141.50139663843777</v>
      </c>
      <c r="AL234" s="28">
        <f t="shared" si="361"/>
        <v>122.97364032798841</v>
      </c>
      <c r="AM234" s="28">
        <f t="shared" si="336"/>
        <v>951.18771775834034</v>
      </c>
      <c r="AN234" s="28">
        <f t="shared" si="337"/>
        <v>1219.2281469520869</v>
      </c>
      <c r="AO234" s="28">
        <f t="shared" si="338"/>
        <v>1205.1248162797949</v>
      </c>
      <c r="AP234" s="28">
        <f t="shared" si="339"/>
        <v>1544.7235799696123</v>
      </c>
      <c r="AQ234" s="28">
        <f t="shared" si="340"/>
        <v>1342.4622402472066</v>
      </c>
      <c r="AR234" s="28">
        <f t="shared" si="352"/>
        <v>1544.7235799696123</v>
      </c>
      <c r="AS234" s="27">
        <f t="shared" si="341"/>
        <v>1544.7235799696123</v>
      </c>
      <c r="AT234" s="27">
        <f t="shared" si="353"/>
        <v>1544.7235799696123</v>
      </c>
      <c r="AU234" s="2">
        <f t="shared" si="354"/>
        <v>2756.7475535250433</v>
      </c>
      <c r="AV234" s="33">
        <f t="shared" si="355"/>
        <v>9.9579199735449736E-2</v>
      </c>
      <c r="AW234" s="33">
        <f t="shared" si="356"/>
        <v>9.9579199735449736E-2</v>
      </c>
      <c r="AX234" s="2">
        <f t="shared" si="357"/>
        <v>1.8158044330559699</v>
      </c>
      <c r="AY234" s="7">
        <v>2.2000000000000002</v>
      </c>
      <c r="AZ234" s="3">
        <f t="shared" si="358"/>
        <v>1201.1181612598009</v>
      </c>
    </row>
    <row r="235" spans="1:52" ht="20.25" x14ac:dyDescent="0.3">
      <c r="A235" s="7">
        <v>9</v>
      </c>
      <c r="B235" s="7">
        <v>96</v>
      </c>
      <c r="C235" s="37">
        <v>77</v>
      </c>
      <c r="D235" s="37">
        <v>121</v>
      </c>
      <c r="E235" s="7">
        <v>9.5</v>
      </c>
      <c r="F235" s="2">
        <f t="shared" si="342"/>
        <v>11.666666666666666</v>
      </c>
      <c r="G235" s="3">
        <f t="shared" si="319"/>
        <v>12600</v>
      </c>
      <c r="H235" s="2">
        <v>1.4</v>
      </c>
      <c r="I235" s="7">
        <f t="shared" si="320"/>
        <v>17640</v>
      </c>
      <c r="J235" s="7">
        <v>1.2</v>
      </c>
      <c r="K235" s="4">
        <v>1.75</v>
      </c>
      <c r="L235" s="7">
        <v>0</v>
      </c>
      <c r="M235" s="2">
        <f t="shared" si="343"/>
        <v>1.3333333333333333</v>
      </c>
      <c r="N235" s="2">
        <f t="shared" si="344"/>
        <v>2.4761904761904758</v>
      </c>
      <c r="O235" s="28">
        <f t="shared" si="345"/>
        <v>1.4638095238095237</v>
      </c>
      <c r="P235" s="2">
        <f t="shared" si="346"/>
        <v>7.1780952380952376</v>
      </c>
      <c r="Q235" s="2">
        <f t="shared" si="321"/>
        <v>17.416666666666668</v>
      </c>
      <c r="R235" s="28">
        <f t="shared" si="347"/>
        <v>21.416666666666668</v>
      </c>
      <c r="S235" s="2">
        <f t="shared" si="348"/>
        <v>23.416666666666668</v>
      </c>
      <c r="T235" s="2">
        <f t="shared" si="349"/>
        <v>17.188333333333333</v>
      </c>
      <c r="U235" s="2">
        <f t="shared" si="322"/>
        <v>21.188333333333333</v>
      </c>
      <c r="V235" s="2">
        <f t="shared" si="323"/>
        <v>31.188333333333333</v>
      </c>
      <c r="W235" s="7">
        <f t="shared" si="360"/>
        <v>1</v>
      </c>
      <c r="X235" s="2">
        <f t="shared" si="324"/>
        <v>95.405273998577613</v>
      </c>
      <c r="Y235" s="2">
        <f t="shared" si="325"/>
        <v>120.92869881559857</v>
      </c>
      <c r="Z235" s="2">
        <f t="shared" si="350"/>
        <v>105.15840226017538</v>
      </c>
      <c r="AA235" s="2">
        <f t="shared" si="326"/>
        <v>1113.0615299834055</v>
      </c>
      <c r="AB235" s="2">
        <f t="shared" si="327"/>
        <v>1410.8348195153164</v>
      </c>
      <c r="AC235" s="2">
        <f t="shared" si="328"/>
        <v>1226.8480263687127</v>
      </c>
      <c r="AD235" s="2">
        <f t="shared" si="329"/>
        <v>1226.8480263687127</v>
      </c>
      <c r="AE235" s="2">
        <f t="shared" si="330"/>
        <v>1410.8348195153164</v>
      </c>
      <c r="AF235" s="27">
        <f t="shared" si="351"/>
        <v>1</v>
      </c>
      <c r="AG235" s="28">
        <f t="shared" si="331"/>
        <v>33.416666666666671</v>
      </c>
      <c r="AH235" s="28">
        <f t="shared" si="332"/>
        <v>86.928929940338222</v>
      </c>
      <c r="AI235" s="28">
        <f t="shared" si="333"/>
        <v>111.42511219285248</v>
      </c>
      <c r="AJ235" s="28">
        <f t="shared" si="334"/>
        <v>110.18470936181322</v>
      </c>
      <c r="AK235" s="28">
        <f t="shared" si="335"/>
        <v>141.23426586526682</v>
      </c>
      <c r="AL235" s="28">
        <f t="shared" si="361"/>
        <v>122.81592283919068</v>
      </c>
      <c r="AM235" s="28">
        <f t="shared" si="336"/>
        <v>1014.1708493039458</v>
      </c>
      <c r="AN235" s="28">
        <f t="shared" si="337"/>
        <v>1299.9596422499455</v>
      </c>
      <c r="AO235" s="28">
        <f t="shared" si="338"/>
        <v>1285.4882758878209</v>
      </c>
      <c r="AP235" s="28">
        <f t="shared" si="339"/>
        <v>1647.7331017614461</v>
      </c>
      <c r="AQ235" s="28">
        <f t="shared" si="340"/>
        <v>1432.8524331238912</v>
      </c>
      <c r="AR235" s="28">
        <f t="shared" si="352"/>
        <v>1647.7331017614461</v>
      </c>
      <c r="AS235" s="27">
        <f t="shared" si="341"/>
        <v>1647.7331017614461</v>
      </c>
      <c r="AT235" s="27">
        <f t="shared" si="353"/>
        <v>1647.7331017614461</v>
      </c>
      <c r="AU235" s="2">
        <f t="shared" si="354"/>
        <v>3136.5661053440494</v>
      </c>
      <c r="AV235" s="33">
        <f t="shared" si="355"/>
        <v>0.1007771164021164</v>
      </c>
      <c r="AW235" s="33">
        <f t="shared" si="356"/>
        <v>0.1007771164021164</v>
      </c>
      <c r="AX235" s="2">
        <f t="shared" si="357"/>
        <v>1.8165964920636275</v>
      </c>
      <c r="AY235" s="7">
        <v>2.2000000000000002</v>
      </c>
      <c r="AZ235" s="3">
        <f t="shared" si="358"/>
        <v>1208.5342094643706</v>
      </c>
    </row>
    <row r="236" spans="1:52" ht="20.25" x14ac:dyDescent="0.3">
      <c r="A236" s="7">
        <v>9</v>
      </c>
      <c r="B236" s="7">
        <v>102</v>
      </c>
      <c r="C236" s="37">
        <v>82</v>
      </c>
      <c r="D236" s="37">
        <v>128</v>
      </c>
      <c r="E236" s="7">
        <v>9.75</v>
      </c>
      <c r="F236" s="2">
        <f t="shared" si="342"/>
        <v>12.291666666666666</v>
      </c>
      <c r="G236" s="3">
        <f t="shared" si="319"/>
        <v>13275</v>
      </c>
      <c r="H236" s="2">
        <v>1.4</v>
      </c>
      <c r="I236" s="7">
        <f t="shared" si="320"/>
        <v>18585</v>
      </c>
      <c r="J236" s="7">
        <v>1.2</v>
      </c>
      <c r="K236" s="4">
        <v>1.75</v>
      </c>
      <c r="L236" s="7">
        <v>0</v>
      </c>
      <c r="M236" s="2">
        <f t="shared" si="343"/>
        <v>1.3333333333333333</v>
      </c>
      <c r="N236" s="2">
        <f t="shared" si="344"/>
        <v>2.4761904761904758</v>
      </c>
      <c r="O236" s="28">
        <f t="shared" si="345"/>
        <v>1.4438095238095237</v>
      </c>
      <c r="P236" s="2">
        <f t="shared" si="346"/>
        <v>7.1580952380952372</v>
      </c>
      <c r="Q236" s="2">
        <f t="shared" si="321"/>
        <v>17.416666666666668</v>
      </c>
      <c r="R236" s="28">
        <f t="shared" si="347"/>
        <v>21.416666666666668</v>
      </c>
      <c r="S236" s="2">
        <f t="shared" si="348"/>
        <v>23.416666666666668</v>
      </c>
      <c r="T236" s="2">
        <f t="shared" si="349"/>
        <v>17.223333333333333</v>
      </c>
      <c r="U236" s="2">
        <f t="shared" si="322"/>
        <v>21.223333333333333</v>
      </c>
      <c r="V236" s="2">
        <f t="shared" si="323"/>
        <v>31.223333333333333</v>
      </c>
      <c r="W236" s="7">
        <f t="shared" si="360"/>
        <v>1</v>
      </c>
      <c r="X236" s="2">
        <f t="shared" si="324"/>
        <v>95.21139836920176</v>
      </c>
      <c r="Y236" s="2">
        <f t="shared" si="325"/>
        <v>120.72927187393628</v>
      </c>
      <c r="Z236" s="2">
        <f t="shared" si="350"/>
        <v>105.04052426041751</v>
      </c>
      <c r="AA236" s="2">
        <f t="shared" si="326"/>
        <v>1170.3067716214382</v>
      </c>
      <c r="AB236" s="2">
        <f t="shared" si="327"/>
        <v>1483.9639667838001</v>
      </c>
      <c r="AC236" s="2">
        <f t="shared" si="328"/>
        <v>1291.1231107009653</v>
      </c>
      <c r="AD236" s="2">
        <f t="shared" si="329"/>
        <v>1291.1231107009653</v>
      </c>
      <c r="AE236" s="2">
        <f t="shared" si="330"/>
        <v>1483.9639667838001</v>
      </c>
      <c r="AF236" s="27">
        <f t="shared" si="351"/>
        <v>1</v>
      </c>
      <c r="AG236" s="28">
        <f t="shared" si="331"/>
        <v>33.416666666666671</v>
      </c>
      <c r="AH236" s="28">
        <f t="shared" si="332"/>
        <v>86.752279318241548</v>
      </c>
      <c r="AI236" s="28">
        <f t="shared" si="333"/>
        <v>111.1986822183944</v>
      </c>
      <c r="AJ236" s="28">
        <f t="shared" si="334"/>
        <v>110.00300063740627</v>
      </c>
      <c r="AK236" s="28">
        <f t="shared" si="335"/>
        <v>141.00135243797212</v>
      </c>
      <c r="AL236" s="28">
        <f t="shared" si="361"/>
        <v>122.67825152609026</v>
      </c>
      <c r="AM236" s="28">
        <f t="shared" si="336"/>
        <v>1066.3300999533856</v>
      </c>
      <c r="AN236" s="28">
        <f t="shared" si="337"/>
        <v>1366.8171356010978</v>
      </c>
      <c r="AO236" s="28">
        <f t="shared" si="338"/>
        <v>1352.1202161681188</v>
      </c>
      <c r="AP236" s="28">
        <f t="shared" si="339"/>
        <v>1733.1416237167405</v>
      </c>
      <c r="AQ236" s="28">
        <f t="shared" si="340"/>
        <v>1507.9201750081927</v>
      </c>
      <c r="AR236" s="28">
        <f t="shared" si="352"/>
        <v>1733.1416237167405</v>
      </c>
      <c r="AS236" s="27">
        <f t="shared" si="341"/>
        <v>1733.1416237167405</v>
      </c>
      <c r="AT236" s="27">
        <f t="shared" si="353"/>
        <v>1733.1416237167405</v>
      </c>
      <c r="AU236" s="2">
        <f t="shared" si="354"/>
        <v>3540.8890798610555</v>
      </c>
      <c r="AV236" s="33">
        <f t="shared" si="355"/>
        <v>0.10177538029100529</v>
      </c>
      <c r="AW236" s="33">
        <f t="shared" si="356"/>
        <v>0.10177538029100529</v>
      </c>
      <c r="AX236" s="2">
        <f t="shared" si="357"/>
        <v>1.8172570692733496</v>
      </c>
      <c r="AY236" s="7">
        <v>2.2000000000000002</v>
      </c>
      <c r="AZ236" s="3">
        <f t="shared" si="358"/>
        <v>1215.3021759791359</v>
      </c>
    </row>
    <row r="237" spans="1:52" ht="20.25" x14ac:dyDescent="0.3">
      <c r="A237" s="7">
        <v>9</v>
      </c>
      <c r="B237" s="7">
        <v>108</v>
      </c>
      <c r="C237" s="37">
        <v>87</v>
      </c>
      <c r="D237" s="37">
        <v>136</v>
      </c>
      <c r="E237" s="7">
        <v>10</v>
      </c>
      <c r="F237" s="2">
        <f t="shared" si="342"/>
        <v>13</v>
      </c>
      <c r="G237" s="3">
        <f t="shared" si="319"/>
        <v>14040</v>
      </c>
      <c r="H237" s="2">
        <v>1.4</v>
      </c>
      <c r="I237" s="7">
        <f t="shared" si="320"/>
        <v>19656</v>
      </c>
      <c r="J237" s="7">
        <v>1.2</v>
      </c>
      <c r="K237" s="4">
        <v>1.75</v>
      </c>
      <c r="L237" s="7">
        <v>0</v>
      </c>
      <c r="M237" s="2">
        <f t="shared" si="343"/>
        <v>1.3333333333333333</v>
      </c>
      <c r="N237" s="2">
        <f t="shared" si="344"/>
        <v>2.4761904761904758</v>
      </c>
      <c r="O237" s="28">
        <f t="shared" si="345"/>
        <v>1.4209523809523807</v>
      </c>
      <c r="P237" s="2">
        <f t="shared" si="346"/>
        <v>7.1352380952380949</v>
      </c>
      <c r="Q237" s="2">
        <f t="shared" si="321"/>
        <v>17.416666666666668</v>
      </c>
      <c r="R237" s="28">
        <f t="shared" si="347"/>
        <v>21.416666666666668</v>
      </c>
      <c r="S237" s="2">
        <f t="shared" si="348"/>
        <v>23.416666666666668</v>
      </c>
      <c r="T237" s="2">
        <f t="shared" si="349"/>
        <v>17.263333333333332</v>
      </c>
      <c r="U237" s="2">
        <f t="shared" si="322"/>
        <v>21.263333333333332</v>
      </c>
      <c r="V237" s="2">
        <f t="shared" si="323"/>
        <v>31.263333333333332</v>
      </c>
      <c r="W237" s="7">
        <f t="shared" si="360"/>
        <v>1</v>
      </c>
      <c r="X237" s="2">
        <f t="shared" si="324"/>
        <v>94.990788834459451</v>
      </c>
      <c r="Y237" s="2">
        <f t="shared" si="325"/>
        <v>120.50215927596055</v>
      </c>
      <c r="Z237" s="2">
        <f t="shared" si="350"/>
        <v>104.90612973103006</v>
      </c>
      <c r="AA237" s="2">
        <f t="shared" si="326"/>
        <v>1234.8802548479728</v>
      </c>
      <c r="AB237" s="2">
        <f t="shared" si="327"/>
        <v>1566.5280705874873</v>
      </c>
      <c r="AC237" s="2">
        <f t="shared" si="328"/>
        <v>1363.7796865033908</v>
      </c>
      <c r="AD237" s="2">
        <f t="shared" si="329"/>
        <v>1363.7796865033908</v>
      </c>
      <c r="AE237" s="2">
        <f t="shared" si="330"/>
        <v>1566.5280705874873</v>
      </c>
      <c r="AF237" s="27">
        <f t="shared" si="351"/>
        <v>1</v>
      </c>
      <c r="AG237" s="28">
        <f t="shared" si="331"/>
        <v>33.416666666666671</v>
      </c>
      <c r="AH237" s="28">
        <f t="shared" si="332"/>
        <v>86.551269982111236</v>
      </c>
      <c r="AI237" s="28">
        <f t="shared" si="333"/>
        <v>110.94102935362885</v>
      </c>
      <c r="AJ237" s="28">
        <f t="shared" si="334"/>
        <v>109.79606600695497</v>
      </c>
      <c r="AK237" s="28">
        <f t="shared" si="335"/>
        <v>140.73610455754326</v>
      </c>
      <c r="AL237" s="28">
        <f t="shared" si="361"/>
        <v>122.52129033424541</v>
      </c>
      <c r="AM237" s="28">
        <f t="shared" si="336"/>
        <v>1125.1665097674461</v>
      </c>
      <c r="AN237" s="28">
        <f t="shared" si="337"/>
        <v>1442.2333815971751</v>
      </c>
      <c r="AO237" s="28">
        <f t="shared" si="338"/>
        <v>1427.3488580904148</v>
      </c>
      <c r="AP237" s="28">
        <f t="shared" si="339"/>
        <v>1829.5693592480623</v>
      </c>
      <c r="AQ237" s="28">
        <f t="shared" si="340"/>
        <v>1592.7767743451902</v>
      </c>
      <c r="AR237" s="28">
        <f t="shared" si="352"/>
        <v>1829.5693592480623</v>
      </c>
      <c r="AS237" s="27">
        <f t="shared" si="341"/>
        <v>1829.5693592480623</v>
      </c>
      <c r="AT237" s="27">
        <f t="shared" si="353"/>
        <v>1829.5693592480623</v>
      </c>
      <c r="AU237" s="2">
        <f t="shared" si="354"/>
        <v>3969.7164770760623</v>
      </c>
      <c r="AV237" s="33">
        <f t="shared" si="355"/>
        <v>0.10290674603174603</v>
      </c>
      <c r="AW237" s="33">
        <f t="shared" si="356"/>
        <v>0.10290674603174603</v>
      </c>
      <c r="AX237" s="2">
        <f t="shared" si="357"/>
        <v>1.8180063044550283</v>
      </c>
      <c r="AY237" s="7">
        <v>2.2000000000000002</v>
      </c>
      <c r="AZ237" s="3">
        <f t="shared" si="358"/>
        <v>1220.0312627090905</v>
      </c>
    </row>
    <row r="238" spans="1:52" ht="20.25" x14ac:dyDescent="0.3">
      <c r="A238" s="7">
        <v>9</v>
      </c>
      <c r="B238" s="7">
        <v>114</v>
      </c>
      <c r="C238" s="37">
        <v>92</v>
      </c>
      <c r="D238" s="37">
        <v>143</v>
      </c>
      <c r="E238" s="7">
        <v>10.5</v>
      </c>
      <c r="F238" s="2">
        <f t="shared" si="342"/>
        <v>13.666666666666666</v>
      </c>
      <c r="G238" s="3">
        <f t="shared" si="319"/>
        <v>14760</v>
      </c>
      <c r="H238" s="2">
        <v>1.4</v>
      </c>
      <c r="I238" s="7">
        <f t="shared" si="320"/>
        <v>20664</v>
      </c>
      <c r="J238" s="7">
        <v>1.2</v>
      </c>
      <c r="K238" s="4">
        <v>1.75</v>
      </c>
      <c r="L238" s="7">
        <v>0</v>
      </c>
      <c r="M238" s="2">
        <f t="shared" si="343"/>
        <v>1.3333333333333333</v>
      </c>
      <c r="N238" s="2">
        <f t="shared" si="344"/>
        <v>2.4761904761904758</v>
      </c>
      <c r="O238" s="28">
        <f t="shared" si="345"/>
        <v>1.4009523809523809</v>
      </c>
      <c r="P238" s="2">
        <f t="shared" si="346"/>
        <v>7.1152380952380954</v>
      </c>
      <c r="Q238" s="2">
        <f t="shared" si="321"/>
        <v>17.416666666666668</v>
      </c>
      <c r="R238" s="28">
        <f t="shared" si="347"/>
        <v>21.416666666666668</v>
      </c>
      <c r="S238" s="2">
        <f t="shared" si="348"/>
        <v>23.416666666666668</v>
      </c>
      <c r="T238" s="2">
        <f t="shared" si="349"/>
        <v>17.298333333333332</v>
      </c>
      <c r="U238" s="2">
        <f t="shared" si="322"/>
        <v>21.298333333333332</v>
      </c>
      <c r="V238" s="2">
        <f t="shared" si="323"/>
        <v>31.298333333333332</v>
      </c>
      <c r="W238" s="7">
        <f t="shared" si="360"/>
        <v>1</v>
      </c>
      <c r="X238" s="2">
        <f t="shared" si="324"/>
        <v>94.798592421941507</v>
      </c>
      <c r="Y238" s="2">
        <f t="shared" si="325"/>
        <v>120.30413553820365</v>
      </c>
      <c r="Z238" s="2">
        <f t="shared" si="350"/>
        <v>104.78881631048841</v>
      </c>
      <c r="AA238" s="2">
        <f t="shared" si="326"/>
        <v>1295.5807630998672</v>
      </c>
      <c r="AB238" s="2">
        <f t="shared" si="327"/>
        <v>1644.1565190221165</v>
      </c>
      <c r="AC238" s="2">
        <f t="shared" si="328"/>
        <v>1432.1138229100084</v>
      </c>
      <c r="AD238" s="2">
        <f t="shared" si="329"/>
        <v>1432.1138229100084</v>
      </c>
      <c r="AE238" s="2">
        <f t="shared" si="330"/>
        <v>1644.1565190221165</v>
      </c>
      <c r="AF238" s="27">
        <f t="shared" si="351"/>
        <v>1</v>
      </c>
      <c r="AG238" s="28">
        <f t="shared" si="331"/>
        <v>33.416666666666671</v>
      </c>
      <c r="AH238" s="28">
        <f t="shared" si="332"/>
        <v>86.376149385750864</v>
      </c>
      <c r="AI238" s="28">
        <f t="shared" si="333"/>
        <v>110.71656055929161</v>
      </c>
      <c r="AJ238" s="28">
        <f t="shared" si="334"/>
        <v>109.61563581788336</v>
      </c>
      <c r="AK238" s="28">
        <f t="shared" si="335"/>
        <v>140.50482995110235</v>
      </c>
      <c r="AL238" s="28">
        <f t="shared" si="361"/>
        <v>122.38427840086135</v>
      </c>
      <c r="AM238" s="28">
        <f t="shared" si="336"/>
        <v>1180.4740416052618</v>
      </c>
      <c r="AN238" s="28">
        <f t="shared" si="337"/>
        <v>1513.1263276436518</v>
      </c>
      <c r="AO238" s="28">
        <f t="shared" si="338"/>
        <v>1498.0803561777391</v>
      </c>
      <c r="AP238" s="28">
        <f t="shared" si="339"/>
        <v>1920.2326759983987</v>
      </c>
      <c r="AQ238" s="28">
        <f t="shared" si="340"/>
        <v>1672.585138145105</v>
      </c>
      <c r="AR238" s="28">
        <f t="shared" si="352"/>
        <v>1920.2326759983987</v>
      </c>
      <c r="AS238" s="27">
        <f t="shared" si="341"/>
        <v>1920.2326759983987</v>
      </c>
      <c r="AT238" s="27">
        <f t="shared" si="353"/>
        <v>1920.2326759983987</v>
      </c>
      <c r="AU238" s="2">
        <f t="shared" si="354"/>
        <v>4423.0482969890691</v>
      </c>
      <c r="AV238" s="33">
        <f t="shared" si="355"/>
        <v>0.10397156084656085</v>
      </c>
      <c r="AW238" s="33">
        <f t="shared" si="356"/>
        <v>0.10397156084656085</v>
      </c>
      <c r="AX238" s="2">
        <f t="shared" si="357"/>
        <v>1.8187120315577949</v>
      </c>
      <c r="AY238" s="7">
        <v>2.2000000000000002</v>
      </c>
      <c r="AZ238" s="3">
        <f t="shared" si="358"/>
        <v>1230.770942990333</v>
      </c>
    </row>
    <row r="239" spans="1:52" ht="20.25" x14ac:dyDescent="0.3">
      <c r="A239" s="7">
        <v>9</v>
      </c>
      <c r="B239" s="7">
        <v>120</v>
      </c>
      <c r="C239" s="37">
        <v>97</v>
      </c>
      <c r="D239" s="37">
        <v>151</v>
      </c>
      <c r="E239" s="7">
        <v>11</v>
      </c>
      <c r="F239" s="2">
        <f t="shared" si="342"/>
        <v>14.416666666666666</v>
      </c>
      <c r="G239" s="3">
        <f t="shared" si="319"/>
        <v>15570</v>
      </c>
      <c r="H239" s="2">
        <v>1.4</v>
      </c>
      <c r="I239" s="7">
        <f t="shared" si="320"/>
        <v>21798</v>
      </c>
      <c r="J239" s="7">
        <v>1.2</v>
      </c>
      <c r="K239" s="4">
        <v>1.75</v>
      </c>
      <c r="L239" s="7">
        <v>0</v>
      </c>
      <c r="M239" s="2">
        <f t="shared" si="343"/>
        <v>1.3333333333333333</v>
      </c>
      <c r="N239" s="2">
        <f t="shared" si="344"/>
        <v>2.4761904761904758</v>
      </c>
      <c r="O239" s="28">
        <f t="shared" si="345"/>
        <v>1.378095238095238</v>
      </c>
      <c r="P239" s="2">
        <f t="shared" si="346"/>
        <v>7.0923809523809513</v>
      </c>
      <c r="Q239" s="2">
        <f t="shared" si="321"/>
        <v>17.416666666666668</v>
      </c>
      <c r="R239" s="28">
        <f t="shared" si="347"/>
        <v>21.416666666666668</v>
      </c>
      <c r="S239" s="2">
        <f t="shared" si="348"/>
        <v>23.416666666666668</v>
      </c>
      <c r="T239" s="2">
        <f t="shared" si="349"/>
        <v>17.338333333333331</v>
      </c>
      <c r="U239" s="2">
        <f t="shared" si="322"/>
        <v>21.338333333333331</v>
      </c>
      <c r="V239" s="2">
        <f t="shared" si="323"/>
        <v>31.338333333333331</v>
      </c>
      <c r="W239" s="7">
        <f t="shared" si="360"/>
        <v>1</v>
      </c>
      <c r="X239" s="2">
        <f t="shared" si="324"/>
        <v>94.579889526802944</v>
      </c>
      <c r="Y239" s="2">
        <f t="shared" si="325"/>
        <v>120.07861813970982</v>
      </c>
      <c r="Z239" s="2">
        <f t="shared" si="350"/>
        <v>104.65506469683889</v>
      </c>
      <c r="AA239" s="2">
        <f t="shared" si="326"/>
        <v>1363.5267406780756</v>
      </c>
      <c r="AB239" s="2">
        <f t="shared" si="327"/>
        <v>1731.1334115141499</v>
      </c>
      <c r="AC239" s="2">
        <f t="shared" si="328"/>
        <v>1508.7771827127606</v>
      </c>
      <c r="AD239" s="2">
        <f t="shared" si="329"/>
        <v>1508.7771827127606</v>
      </c>
      <c r="AE239" s="2">
        <f t="shared" si="330"/>
        <v>1731.1334115141499</v>
      </c>
      <c r="AF239" s="27">
        <f t="shared" si="351"/>
        <v>1</v>
      </c>
      <c r="AG239" s="28">
        <f t="shared" si="331"/>
        <v>33.416666666666671</v>
      </c>
      <c r="AH239" s="28">
        <f t="shared" si="332"/>
        <v>86.176877292579846</v>
      </c>
      <c r="AI239" s="28">
        <f t="shared" si="333"/>
        <v>110.46113448475323</v>
      </c>
      <c r="AJ239" s="28">
        <f t="shared" si="334"/>
        <v>109.41015466037113</v>
      </c>
      <c r="AK239" s="28">
        <f t="shared" si="335"/>
        <v>140.24144512576248</v>
      </c>
      <c r="AL239" s="28">
        <f t="shared" si="361"/>
        <v>122.228068079018</v>
      </c>
      <c r="AM239" s="28">
        <f t="shared" si="336"/>
        <v>1242.3833143013594</v>
      </c>
      <c r="AN239" s="28">
        <f t="shared" si="337"/>
        <v>1592.4813554885257</v>
      </c>
      <c r="AO239" s="28">
        <f t="shared" si="338"/>
        <v>1577.3297296870171</v>
      </c>
      <c r="AP239" s="28">
        <f t="shared" si="339"/>
        <v>2021.8141672297425</v>
      </c>
      <c r="AQ239" s="28">
        <f t="shared" si="340"/>
        <v>1762.1213148058428</v>
      </c>
      <c r="AR239" s="28">
        <f t="shared" si="352"/>
        <v>2021.8141672297425</v>
      </c>
      <c r="AS239" s="27">
        <f t="shared" si="341"/>
        <v>2021.8141672297425</v>
      </c>
      <c r="AT239" s="27">
        <f t="shared" si="353"/>
        <v>2021.8141672297425</v>
      </c>
      <c r="AU239" s="2">
        <f t="shared" si="354"/>
        <v>4900.884539600077</v>
      </c>
      <c r="AV239" s="33">
        <f t="shared" si="355"/>
        <v>0.10516947751322751</v>
      </c>
      <c r="AW239" s="33">
        <f t="shared" si="356"/>
        <v>0.10516947751322751</v>
      </c>
      <c r="AX239" s="2">
        <f t="shared" si="357"/>
        <v>1.8195066297566724</v>
      </c>
      <c r="AY239" s="7">
        <v>2.2000000000000002</v>
      </c>
      <c r="AZ239" s="3">
        <f t="shared" si="358"/>
        <v>1239.1550465331361</v>
      </c>
    </row>
    <row r="240" spans="1:52" ht="20.25" x14ac:dyDescent="0.3">
      <c r="A240" s="7">
        <v>9</v>
      </c>
      <c r="B240" s="7">
        <v>132</v>
      </c>
      <c r="C240" s="37">
        <v>106</v>
      </c>
      <c r="D240" s="37">
        <v>166</v>
      </c>
      <c r="E240" s="7">
        <v>12</v>
      </c>
      <c r="F240" s="2">
        <f t="shared" si="342"/>
        <v>15.833333333333334</v>
      </c>
      <c r="G240" s="3">
        <f t="shared" si="319"/>
        <v>17100</v>
      </c>
      <c r="H240" s="2">
        <v>1.4</v>
      </c>
      <c r="I240" s="7">
        <f t="shared" si="320"/>
        <v>23940</v>
      </c>
      <c r="J240" s="7">
        <v>1.2</v>
      </c>
      <c r="K240" s="4">
        <v>1.75</v>
      </c>
      <c r="L240" s="7">
        <v>0</v>
      </c>
      <c r="M240" s="2">
        <f t="shared" si="343"/>
        <v>1.3333333333333333</v>
      </c>
      <c r="N240" s="2">
        <f t="shared" si="344"/>
        <v>2.4761904761904758</v>
      </c>
      <c r="O240" s="28">
        <f t="shared" si="345"/>
        <v>1.3352380952380951</v>
      </c>
      <c r="P240" s="2">
        <f t="shared" si="346"/>
        <v>7.0495238095238095</v>
      </c>
      <c r="Q240" s="2">
        <f t="shared" si="321"/>
        <v>17.416666666666668</v>
      </c>
      <c r="R240" s="28">
        <f t="shared" si="347"/>
        <v>21.416666666666668</v>
      </c>
      <c r="S240" s="2">
        <f t="shared" si="348"/>
        <v>23.416666666666668</v>
      </c>
      <c r="T240" s="2">
        <f t="shared" si="349"/>
        <v>17.41333333333333</v>
      </c>
      <c r="U240" s="2">
        <f t="shared" si="322"/>
        <v>21.41333333333333</v>
      </c>
      <c r="V240" s="2">
        <f t="shared" si="323"/>
        <v>31.41333333333333</v>
      </c>
      <c r="W240" s="7">
        <f t="shared" si="360"/>
        <v>1</v>
      </c>
      <c r="X240" s="2">
        <f t="shared" si="324"/>
        <v>94.172529742279011</v>
      </c>
      <c r="Y240" s="2">
        <f t="shared" si="325"/>
        <v>119.6580439012068</v>
      </c>
      <c r="Z240" s="2">
        <f t="shared" si="350"/>
        <v>104.40519850884243</v>
      </c>
      <c r="AA240" s="2">
        <f t="shared" si="326"/>
        <v>1491.065054252751</v>
      </c>
      <c r="AB240" s="2">
        <f t="shared" si="327"/>
        <v>1894.5856951024409</v>
      </c>
      <c r="AC240" s="2">
        <f t="shared" si="328"/>
        <v>1653.0823097233385</v>
      </c>
      <c r="AD240" s="2">
        <f t="shared" si="329"/>
        <v>1653.0823097233385</v>
      </c>
      <c r="AE240" s="2">
        <f t="shared" si="330"/>
        <v>1894.5856951024409</v>
      </c>
      <c r="AF240" s="27">
        <f t="shared" si="351"/>
        <v>1</v>
      </c>
      <c r="AG240" s="28">
        <f t="shared" si="331"/>
        <v>33.416666666666671</v>
      </c>
      <c r="AH240" s="28">
        <f t="shared" si="332"/>
        <v>85.805709654929956</v>
      </c>
      <c r="AI240" s="28">
        <f t="shared" si="333"/>
        <v>109.98537347290274</v>
      </c>
      <c r="AJ240" s="28">
        <f t="shared" si="334"/>
        <v>109.02694661556131</v>
      </c>
      <c r="AK240" s="28">
        <f t="shared" si="335"/>
        <v>139.7502507740611</v>
      </c>
      <c r="AL240" s="28">
        <f t="shared" si="361"/>
        <v>121.93624597250508</v>
      </c>
      <c r="AM240" s="28">
        <f t="shared" si="336"/>
        <v>1358.5904028697244</v>
      </c>
      <c r="AN240" s="28">
        <f t="shared" si="337"/>
        <v>1741.4350799876268</v>
      </c>
      <c r="AO240" s="28">
        <f t="shared" si="338"/>
        <v>1726.2599880797209</v>
      </c>
      <c r="AP240" s="28">
        <f t="shared" si="339"/>
        <v>2212.712303922634</v>
      </c>
      <c r="AQ240" s="28">
        <f t="shared" si="340"/>
        <v>1930.657227897997</v>
      </c>
      <c r="AR240" s="28">
        <f t="shared" si="352"/>
        <v>2212.712303922634</v>
      </c>
      <c r="AS240" s="27">
        <f t="shared" si="341"/>
        <v>2212.712303922634</v>
      </c>
      <c r="AT240" s="27">
        <f t="shared" si="353"/>
        <v>2212.712303922634</v>
      </c>
      <c r="AU240" s="2">
        <f t="shared" si="354"/>
        <v>5930.0702929160934</v>
      </c>
      <c r="AV240" s="33">
        <f t="shared" si="355"/>
        <v>0.10743220899470898</v>
      </c>
      <c r="AW240" s="33">
        <f t="shared" si="356"/>
        <v>0.10743220899470898</v>
      </c>
      <c r="AX240" s="2">
        <f t="shared" si="357"/>
        <v>1.8210094334162594</v>
      </c>
      <c r="AY240" s="7">
        <v>2.2000000000000002</v>
      </c>
      <c r="AZ240" s="3">
        <f t="shared" si="358"/>
        <v>1258.4679890027151</v>
      </c>
    </row>
    <row r="241" spans="1:52" ht="20.25" x14ac:dyDescent="0.3">
      <c r="A241" s="7">
        <v>9</v>
      </c>
      <c r="B241" s="7">
        <v>144</v>
      </c>
      <c r="C241" s="37">
        <v>116</v>
      </c>
      <c r="D241" s="37">
        <v>180</v>
      </c>
      <c r="E241" s="7">
        <v>13</v>
      </c>
      <c r="F241" s="2">
        <f t="shared" si="342"/>
        <v>17.166666666666668</v>
      </c>
      <c r="G241" s="3">
        <f t="shared" si="319"/>
        <v>18540</v>
      </c>
      <c r="H241" s="2">
        <v>1.4</v>
      </c>
      <c r="I241" s="7">
        <f t="shared" si="320"/>
        <v>25956</v>
      </c>
      <c r="J241" s="7">
        <v>1.2</v>
      </c>
      <c r="K241" s="4">
        <v>1.75</v>
      </c>
      <c r="L241" s="7">
        <v>0</v>
      </c>
      <c r="M241" s="2">
        <f t="shared" si="343"/>
        <v>1.3333333333333333</v>
      </c>
      <c r="N241" s="2">
        <f t="shared" si="344"/>
        <v>2.4761904761904758</v>
      </c>
      <c r="O241" s="28">
        <f t="shared" si="345"/>
        <v>1.2952380952380953</v>
      </c>
      <c r="P241" s="2">
        <f t="shared" si="346"/>
        <v>7.0095238095238086</v>
      </c>
      <c r="Q241" s="2">
        <f t="shared" si="321"/>
        <v>17.416666666666668</v>
      </c>
      <c r="R241" s="28">
        <f t="shared" si="347"/>
        <v>21.416666666666668</v>
      </c>
      <c r="S241" s="2">
        <f t="shared" si="348"/>
        <v>23.416666666666668</v>
      </c>
      <c r="T241" s="2">
        <f t="shared" si="349"/>
        <v>17.483333333333331</v>
      </c>
      <c r="U241" s="2">
        <f t="shared" si="322"/>
        <v>21.483333333333331</v>
      </c>
      <c r="V241" s="2">
        <f t="shared" si="323"/>
        <v>31.483333333333331</v>
      </c>
      <c r="W241" s="7">
        <f t="shared" si="360"/>
        <v>1</v>
      </c>
      <c r="X241" s="2">
        <f t="shared" si="324"/>
        <v>93.795480528820889</v>
      </c>
      <c r="Y241" s="2">
        <f t="shared" si="325"/>
        <v>119.26815733457755</v>
      </c>
      <c r="Z241" s="2">
        <f t="shared" si="350"/>
        <v>104.17306413418009</v>
      </c>
      <c r="AA241" s="2">
        <f t="shared" si="326"/>
        <v>1610.155749078092</v>
      </c>
      <c r="AB241" s="2">
        <f t="shared" si="327"/>
        <v>2047.4367009102482</v>
      </c>
      <c r="AC241" s="2">
        <f t="shared" si="328"/>
        <v>1788.3042676367584</v>
      </c>
      <c r="AD241" s="2">
        <f t="shared" si="329"/>
        <v>1788.3042676367584</v>
      </c>
      <c r="AE241" s="2">
        <f t="shared" si="330"/>
        <v>2047.4367009102482</v>
      </c>
      <c r="AF241" s="27">
        <f t="shared" si="351"/>
        <v>1</v>
      </c>
      <c r="AG241" s="28">
        <f t="shared" si="331"/>
        <v>33.416666666666671</v>
      </c>
      <c r="AH241" s="28">
        <f t="shared" si="332"/>
        <v>85.462159625806308</v>
      </c>
      <c r="AI241" s="28">
        <f t="shared" si="333"/>
        <v>109.54501258769187</v>
      </c>
      <c r="AJ241" s="28">
        <f t="shared" si="334"/>
        <v>108.67169977631742</v>
      </c>
      <c r="AK241" s="28">
        <f t="shared" si="335"/>
        <v>139.2948969701425</v>
      </c>
      <c r="AL241" s="28">
        <f t="shared" si="361"/>
        <v>121.66513309104157</v>
      </c>
      <c r="AM241" s="28">
        <f t="shared" si="336"/>
        <v>1467.100406909675</v>
      </c>
      <c r="AN241" s="28">
        <f t="shared" si="337"/>
        <v>1880.5227160887107</v>
      </c>
      <c r="AO241" s="28">
        <f t="shared" si="338"/>
        <v>1865.530846160116</v>
      </c>
      <c r="AP241" s="28">
        <f t="shared" si="339"/>
        <v>2391.2290646541132</v>
      </c>
      <c r="AQ241" s="28">
        <f t="shared" si="340"/>
        <v>2088.5847847295472</v>
      </c>
      <c r="AR241" s="28">
        <f t="shared" si="352"/>
        <v>2391.2290646541132</v>
      </c>
      <c r="AS241" s="27">
        <f t="shared" si="341"/>
        <v>2391.2290646541132</v>
      </c>
      <c r="AT241" s="27">
        <f t="shared" si="353"/>
        <v>2391.2290646541132</v>
      </c>
      <c r="AU241" s="2">
        <f t="shared" si="354"/>
        <v>7057.2737370241111</v>
      </c>
      <c r="AV241" s="33">
        <f t="shared" si="355"/>
        <v>0.10956183862433863</v>
      </c>
      <c r="AW241" s="33">
        <f t="shared" si="356"/>
        <v>0.10956183862433863</v>
      </c>
      <c r="AX241" s="2">
        <f t="shared" si="357"/>
        <v>1.8224261063316824</v>
      </c>
      <c r="AY241" s="7">
        <v>2.2000000000000002</v>
      </c>
      <c r="AZ241" s="3">
        <f t="shared" si="358"/>
        <v>1280.1290614517638</v>
      </c>
    </row>
    <row r="242" spans="1:52" ht="20.25" x14ac:dyDescent="0.3">
      <c r="A242" s="7"/>
      <c r="B242" s="7"/>
      <c r="C242" s="7"/>
      <c r="D242" s="2"/>
      <c r="E242" s="3"/>
      <c r="F242" s="2"/>
      <c r="G242" s="7"/>
      <c r="H242" s="7"/>
      <c r="I242" s="7"/>
      <c r="J242" s="7"/>
      <c r="K242" s="2"/>
      <c r="L242" s="2"/>
      <c r="M242" s="2"/>
      <c r="N242" s="28"/>
      <c r="O242" s="2"/>
      <c r="P242" s="2"/>
      <c r="Q242" s="28"/>
      <c r="R242" s="2"/>
      <c r="S242" s="2"/>
      <c r="T242" s="2"/>
      <c r="U242" s="7"/>
      <c r="V242" s="2"/>
      <c r="W242" s="2"/>
      <c r="X242" s="2"/>
      <c r="Y242" s="2"/>
      <c r="Z242" s="2"/>
      <c r="AA242" s="2"/>
      <c r="AB242" s="2"/>
      <c r="AC242" s="2"/>
      <c r="AD242" s="27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7"/>
      <c r="AR242" s="7"/>
      <c r="AS242" s="2"/>
      <c r="AT242" s="5"/>
      <c r="AU242" s="7"/>
      <c r="AV242" s="3"/>
    </row>
    <row r="243" spans="1:52" ht="18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</row>
    <row r="244" spans="1:52" ht="131.25" x14ac:dyDescent="0.2">
      <c r="A244" s="7" t="s">
        <v>10</v>
      </c>
      <c r="B244" s="7" t="s">
        <v>82</v>
      </c>
      <c r="C244" s="36" t="s">
        <v>83</v>
      </c>
      <c r="D244" s="36" t="s">
        <v>84</v>
      </c>
      <c r="E244" s="7" t="s">
        <v>12</v>
      </c>
      <c r="F244" s="7" t="s">
        <v>13</v>
      </c>
      <c r="G244" s="7" t="s">
        <v>47</v>
      </c>
      <c r="H244" s="7" t="s">
        <v>14</v>
      </c>
      <c r="I244" s="7" t="s">
        <v>15</v>
      </c>
      <c r="J244" s="7" t="s">
        <v>16</v>
      </c>
      <c r="K244" s="7" t="s">
        <v>17</v>
      </c>
      <c r="L244" s="7" t="s">
        <v>18</v>
      </c>
      <c r="M244" s="7" t="s">
        <v>98</v>
      </c>
      <c r="N244" s="7" t="s">
        <v>99</v>
      </c>
      <c r="O244" s="26" t="s">
        <v>100</v>
      </c>
      <c r="P244" s="7" t="s">
        <v>27</v>
      </c>
      <c r="Q244" s="7" t="s">
        <v>28</v>
      </c>
      <c r="R244" s="26" t="s">
        <v>101</v>
      </c>
      <c r="S244" s="7" t="s">
        <v>65</v>
      </c>
      <c r="T244" s="7" t="s">
        <v>30</v>
      </c>
      <c r="U244" s="7" t="s">
        <v>31</v>
      </c>
      <c r="V244" s="7" t="s">
        <v>32</v>
      </c>
      <c r="W244" s="7" t="s">
        <v>33</v>
      </c>
      <c r="X244" s="7" t="s">
        <v>34</v>
      </c>
      <c r="Y244" s="7" t="s">
        <v>35</v>
      </c>
      <c r="Z244" s="7" t="s">
        <v>66</v>
      </c>
      <c r="AA244" s="7" t="s">
        <v>37</v>
      </c>
      <c r="AB244" s="7" t="s">
        <v>38</v>
      </c>
      <c r="AC244" s="7" t="s">
        <v>39</v>
      </c>
      <c r="AD244" s="7" t="s">
        <v>40</v>
      </c>
      <c r="AE244" s="7" t="s">
        <v>41</v>
      </c>
      <c r="AF244" s="26" t="s">
        <v>67</v>
      </c>
      <c r="AG244" s="26" t="s">
        <v>68</v>
      </c>
      <c r="AH244" s="26" t="s">
        <v>69</v>
      </c>
      <c r="AI244" s="7" t="s">
        <v>70</v>
      </c>
      <c r="AJ244" s="26" t="s">
        <v>71</v>
      </c>
      <c r="AK244" s="26" t="s">
        <v>72</v>
      </c>
      <c r="AL244" s="26" t="s">
        <v>73</v>
      </c>
      <c r="AM244" s="26" t="s">
        <v>74</v>
      </c>
      <c r="AN244" s="26" t="s">
        <v>75</v>
      </c>
      <c r="AO244" s="26" t="s">
        <v>76</v>
      </c>
      <c r="AP244" s="26" t="s">
        <v>77</v>
      </c>
      <c r="AQ244" s="26" t="s">
        <v>78</v>
      </c>
      <c r="AR244" s="26" t="s">
        <v>79</v>
      </c>
      <c r="AS244" s="26" t="s">
        <v>80</v>
      </c>
      <c r="AT244" s="26" t="s">
        <v>102</v>
      </c>
      <c r="AU244" s="7" t="s">
        <v>21</v>
      </c>
      <c r="AV244" s="26" t="s">
        <v>90</v>
      </c>
      <c r="AW244" s="26" t="s">
        <v>89</v>
      </c>
      <c r="AX244" s="7" t="s">
        <v>22</v>
      </c>
      <c r="AY244" s="7" t="s">
        <v>23</v>
      </c>
      <c r="AZ244" s="7" t="s">
        <v>24</v>
      </c>
    </row>
    <row r="245" spans="1:52" ht="20.25" x14ac:dyDescent="0.3">
      <c r="A245" s="7">
        <v>10</v>
      </c>
      <c r="B245" s="7">
        <v>18</v>
      </c>
      <c r="C245" s="27">
        <v>14</v>
      </c>
      <c r="D245" s="27">
        <v>23</v>
      </c>
      <c r="E245" s="7">
        <v>2.75</v>
      </c>
      <c r="F245" s="2">
        <f>($D245+2*$E245)/12</f>
        <v>2.375</v>
      </c>
      <c r="G245" s="2">
        <f t="shared" ref="G245:G267" si="362">$B$4*$A245*$F245</f>
        <v>2850</v>
      </c>
      <c r="H245" s="2">
        <v>1.4</v>
      </c>
      <c r="I245" s="7">
        <f t="shared" ref="I245:I267" si="363">$G245*$H245</f>
        <v>3989.9999999999995</v>
      </c>
      <c r="J245" s="7">
        <v>1.2</v>
      </c>
      <c r="K245" s="7">
        <v>1.1499999999999999</v>
      </c>
      <c r="L245" s="7">
        <v>0</v>
      </c>
      <c r="M245" s="2">
        <f>($L$7-$C$7)/$K245</f>
        <v>2.0289855072463765</v>
      </c>
      <c r="N245" s="2">
        <f>($E$7-$C$7)/$K245</f>
        <v>3.7681159420289854</v>
      </c>
      <c r="O245" s="28">
        <f>($F$7-$B$7-0.06*($D245/12))/$K245</f>
        <v>2.6536231884057968</v>
      </c>
      <c r="P245" s="2">
        <f>($G$7-$B$7-0.06*$D245/12)/$K245</f>
        <v>11.34927536231884</v>
      </c>
      <c r="Q245" s="2">
        <f t="shared" ref="Q245:Q267" si="364">$C$7+$K245*$A245</f>
        <v>13.166666666666666</v>
      </c>
      <c r="R245" s="28">
        <f>IF($A245&lt;$M245,$Q245,$Q245+$L$7)</f>
        <v>17.166666666666664</v>
      </c>
      <c r="S245" s="2">
        <f>IF($A245&lt;$N245,$Q245,$Q245+$E$7)</f>
        <v>19.166666666666664</v>
      </c>
      <c r="T245" s="2">
        <f>$B$7+$K245*$A245+0.06*$D245/12</f>
        <v>12.448333333333334</v>
      </c>
      <c r="U245" s="2">
        <f t="shared" ref="U245:U267" si="365">$T245+$F$7</f>
        <v>16.448333333333334</v>
      </c>
      <c r="V245" s="2">
        <f t="shared" ref="V245:V267" si="366">$T245+$G$7</f>
        <v>26.448333333333334</v>
      </c>
      <c r="W245" s="7">
        <f>IF($A245&lt;$N245,0.5,1)</f>
        <v>1</v>
      </c>
      <c r="X245" s="2">
        <f t="shared" ref="X245:X267" si="367">($W245*$H$7*(1+$L245)*$J245)/($S245*$T245)</f>
        <v>160.94349397800767</v>
      </c>
      <c r="Y245" s="2">
        <f t="shared" ref="Y245:Y267" si="368">($W245*$I$7*(1+$L245)*$J245)/($S245*$U245)</f>
        <v>190.31926938547144</v>
      </c>
      <c r="Z245" s="2">
        <f>(2*$W245*$H$7*(1+$L245)*$J245)/($S245*$V245)</f>
        <v>151.50128634718499</v>
      </c>
      <c r="AA245" s="2">
        <f t="shared" ref="AA245:AA267" si="369">IF($S245&gt;$F245,$F245*$X245,$S245*$X245)</f>
        <v>382.24079819776819</v>
      </c>
      <c r="AB245" s="2">
        <f t="shared" ref="AB245:AB267" si="370">IF($S245&gt;$F245,$F245*$Y245,$S245*$Y245)</f>
        <v>452.00826479049465</v>
      </c>
      <c r="AC245" s="2">
        <f t="shared" ref="AC245:AC267" si="371">IF($S245&gt;$F245,$F245*$Z245,$S245*$Z245)</f>
        <v>359.81555507456437</v>
      </c>
      <c r="AD245" s="2">
        <f t="shared" ref="AD245:AD267" si="372">IF($AA245&gt;$AC245,$AA245,$AC245)</f>
        <v>382.24079819776819</v>
      </c>
      <c r="AE245" s="2">
        <f t="shared" ref="AE245:AE267" si="373">IF($AD245&gt;$AB245,$AD245,$AB245)</f>
        <v>452.00826479049465</v>
      </c>
      <c r="AF245" s="27">
        <f>IF($A245&lt;$M245,0.5,1)</f>
        <v>1</v>
      </c>
      <c r="AG245" s="28">
        <f t="shared" ref="AG245:AG267" si="374">2*$E$7+$L$7+$C$7+$K245*$A245</f>
        <v>29.166666666666668</v>
      </c>
      <c r="AH245" s="28">
        <f t="shared" ref="AH245:AH267" si="375">($AF245*$H$7*(1+$L245))/($R245*$T245)</f>
        <v>149.74516025461878</v>
      </c>
      <c r="AI245" s="28">
        <f t="shared" ref="AI245:AI267" si="376">($AF245*2*$H$7*(1+$L245))/($AG245*$T245)</f>
        <v>176.27144578543692</v>
      </c>
      <c r="AJ245" s="28">
        <f t="shared" ref="AJ245:AJ267" si="377">($AF245*$I$7*(1+$L245))/($R245*$U245)</f>
        <v>177.07699012402276</v>
      </c>
      <c r="AK245" s="28">
        <f t="shared" ref="AK245:AK267" si="378">($AF245*2*$I$7*(1+$L245))/($AG245*$U245)</f>
        <v>208.44491408884963</v>
      </c>
      <c r="AL245" s="28">
        <f>($AF245*4*$H$7*(1+$L245))/($AG245*$V245)</f>
        <v>165.92998028501211</v>
      </c>
      <c r="AM245" s="28">
        <f t="shared" ref="AM245:AM267" si="379" xml:space="preserve"> IF($R245&gt;$F245,$F245*$AH245,$R245*$AH245)</f>
        <v>355.64475560471959</v>
      </c>
      <c r="AN245" s="28">
        <f t="shared" ref="AN245:AN267" si="380" xml:space="preserve"> IF($AG245&gt;$F245,$F245*$AI245,$AG245*$AI245)</f>
        <v>418.64468374041269</v>
      </c>
      <c r="AO245" s="28">
        <f t="shared" ref="AO245:AO267" si="381" xml:space="preserve"> IF($R245&gt;$F245,$F245*$AJ245,$R245*$AJ245)</f>
        <v>420.55785154455407</v>
      </c>
      <c r="AP245" s="28">
        <f t="shared" ref="AP245:AP267" si="382" xml:space="preserve"> IF($AG245&gt;$F245,$F245*$AK245,$AG245*$AK245)</f>
        <v>495.05667096101786</v>
      </c>
      <c r="AQ245" s="28">
        <f t="shared" ref="AQ245:AQ267" si="383" xml:space="preserve"> IF($AG245&gt;$F245,$F245*$AL245,$AG245*$AL245)</f>
        <v>394.08370317690378</v>
      </c>
      <c r="AR245" s="28">
        <f>MAX($AM245,$AN245,$AO245,$AP245,$AQ245)</f>
        <v>495.05667096101786</v>
      </c>
      <c r="AS245" s="27">
        <f t="shared" ref="AS245:AS267" si="384">IF($AR245&gt;$AE245,$AR245,$AE245)</f>
        <v>495.05667096101786</v>
      </c>
      <c r="AT245" s="27">
        <f>IF($A245&gt;$F245,0,$AS245)</f>
        <v>0</v>
      </c>
      <c r="AU245" s="2">
        <f>PI()*($B245/(2*12))^2*62.4</f>
        <v>110.26990214100174</v>
      </c>
      <c r="AV245" s="33">
        <f>0.23*($N$7/$H245)*(1+0.35*$N$7*($F245/$A245))</f>
        <v>8.5556919642857138E-2</v>
      </c>
      <c r="AW245" s="33">
        <f>IF(AV245&gt;0.33,0.33,AV245)</f>
        <v>8.5556919642857138E-2</v>
      </c>
      <c r="AX245" s="2">
        <f>$Q$7/($P$7-$O$7*AW245)</f>
        <v>1.8065840435730061</v>
      </c>
      <c r="AY245" s="7">
        <v>2.4</v>
      </c>
      <c r="AZ245" s="3">
        <f>(12/$D245)*(($I245+$AU245)/$AX245+$AT245/$AY245)</f>
        <v>1184.1526337518033</v>
      </c>
    </row>
    <row r="246" spans="1:52" ht="20.25" x14ac:dyDescent="0.3">
      <c r="A246" s="7">
        <v>10</v>
      </c>
      <c r="B246" s="7">
        <v>24</v>
      </c>
      <c r="C246" s="27">
        <v>19</v>
      </c>
      <c r="D246" s="27">
        <v>30</v>
      </c>
      <c r="E246" s="7">
        <v>3.25</v>
      </c>
      <c r="F246" s="2">
        <f t="shared" ref="F246:F267" si="385">($D246+2*$E246)/12</f>
        <v>3.0416666666666665</v>
      </c>
      <c r="G246" s="2">
        <f t="shared" si="362"/>
        <v>3650</v>
      </c>
      <c r="H246" s="2">
        <v>1.4</v>
      </c>
      <c r="I246" s="7">
        <f t="shared" si="363"/>
        <v>5110</v>
      </c>
      <c r="J246" s="7">
        <v>1.2</v>
      </c>
      <c r="K246" s="7">
        <f>(1.75-1.15)*(($D246-24)/(96-24))+1.15</f>
        <v>1.2</v>
      </c>
      <c r="L246" s="7">
        <v>0</v>
      </c>
      <c r="M246" s="2">
        <f t="shared" ref="M246:M267" si="386">($L$7-$C$7)/$K246</f>
        <v>1.9444444444444442</v>
      </c>
      <c r="N246" s="2">
        <f t="shared" ref="N246:N267" si="387">($E$7-$C$7)/$K246</f>
        <v>3.6111111111111112</v>
      </c>
      <c r="O246" s="28">
        <f t="shared" ref="O246:O267" si="388">($F$7-$B$7-0.06*($D246/12))/$K246</f>
        <v>2.5138888888888888</v>
      </c>
      <c r="P246" s="2">
        <f t="shared" ref="P246:P267" si="389">($G$7-$B$7-0.06*$D246/12)/$K246</f>
        <v>10.847222222222221</v>
      </c>
      <c r="Q246" s="2">
        <f t="shared" si="364"/>
        <v>13.666666666666666</v>
      </c>
      <c r="R246" s="28">
        <f t="shared" ref="R246:R267" si="390">IF($A246&lt;$M246,$Q246,$Q246+$L$7)</f>
        <v>17.666666666666664</v>
      </c>
      <c r="S246" s="2">
        <f t="shared" ref="S246:S267" si="391">IF($A246&lt;$N246,$Q246,$Q246+$E$7)</f>
        <v>19.666666666666664</v>
      </c>
      <c r="T246" s="2">
        <f t="shared" ref="T246:T267" si="392">$B$7+$K246*$A246+0.06*$D246/12</f>
        <v>12.983333333333334</v>
      </c>
      <c r="U246" s="2">
        <f t="shared" si="365"/>
        <v>16.983333333333334</v>
      </c>
      <c r="V246" s="2">
        <f t="shared" si="366"/>
        <v>26.983333333333334</v>
      </c>
      <c r="W246" s="7">
        <f>IF($A246&lt;$N246,0.5,1)</f>
        <v>1</v>
      </c>
      <c r="X246" s="2">
        <f t="shared" si="367"/>
        <v>150.38837275081048</v>
      </c>
      <c r="Y246" s="2">
        <f t="shared" si="368"/>
        <v>179.63773057667041</v>
      </c>
      <c r="Z246" s="2">
        <f t="shared" ref="Z246:Z267" si="393">(2*$W246*$H$7*(1+$L246)*$J246)/($S246*$V246)</f>
        <v>144.72210299305911</v>
      </c>
      <c r="AA246" s="2">
        <f t="shared" si="369"/>
        <v>457.43130045038185</v>
      </c>
      <c r="AB246" s="2">
        <f t="shared" si="370"/>
        <v>546.3980971707058</v>
      </c>
      <c r="AC246" s="2">
        <f t="shared" si="371"/>
        <v>440.1963966038881</v>
      </c>
      <c r="AD246" s="2">
        <f t="shared" si="372"/>
        <v>457.43130045038185</v>
      </c>
      <c r="AE246" s="2">
        <f t="shared" si="373"/>
        <v>546.3980971707058</v>
      </c>
      <c r="AF246" s="27">
        <f t="shared" ref="AF246:AF267" si="394">IF($A246&lt;$M246,0.5,1)</f>
        <v>1</v>
      </c>
      <c r="AG246" s="28">
        <f t="shared" si="374"/>
        <v>29.666666666666668</v>
      </c>
      <c r="AH246" s="28">
        <f t="shared" si="375"/>
        <v>139.51122629399086</v>
      </c>
      <c r="AI246" s="28">
        <f t="shared" si="376"/>
        <v>166.15943805801155</v>
      </c>
      <c r="AJ246" s="28">
        <f t="shared" si="377"/>
        <v>166.64506452867221</v>
      </c>
      <c r="AK246" s="28">
        <f t="shared" si="378"/>
        <v>198.47614427010396</v>
      </c>
      <c r="AL246" s="28">
        <f>($AF246*4*$H$7*(1+$L246))/($AG246*$V246)</f>
        <v>159.89895274514021</v>
      </c>
      <c r="AM246" s="28">
        <f t="shared" si="379"/>
        <v>424.34664664422218</v>
      </c>
      <c r="AN246" s="28">
        <f t="shared" si="380"/>
        <v>505.40162409311841</v>
      </c>
      <c r="AO246" s="28">
        <f t="shared" si="381"/>
        <v>506.87873794137795</v>
      </c>
      <c r="AP246" s="28">
        <f t="shared" si="382"/>
        <v>603.69827215489954</v>
      </c>
      <c r="AQ246" s="28">
        <f t="shared" si="383"/>
        <v>486.35931459980145</v>
      </c>
      <c r="AR246" s="28">
        <f t="shared" ref="AR246:AR267" si="395">MAX($AM246,$AN246,$AO246,$AP246,$AQ246)</f>
        <v>603.69827215489954</v>
      </c>
      <c r="AS246" s="27">
        <f t="shared" si="384"/>
        <v>603.69827215489954</v>
      </c>
      <c r="AT246" s="27">
        <f t="shared" ref="AT246:AT267" si="396">IF($A246&gt;$F246,0,$AS246)</f>
        <v>0</v>
      </c>
      <c r="AU246" s="2">
        <f t="shared" ref="AU246:AU267" si="397">PI()*($B246/(2*12))^2*62.4</f>
        <v>196.03538158400309</v>
      </c>
      <c r="AV246" s="33">
        <f t="shared" ref="AV246:AV267" si="398">0.23*($N$7/$H246)*(1+0.35*$N$7*($F246/$A246))</f>
        <v>8.6515252976190476E-2</v>
      </c>
      <c r="AW246" s="33">
        <f t="shared" ref="AW246:AW267" si="399">IF(AV246&gt;0.33,0.33,AV246)</f>
        <v>8.6515252976190476E-2</v>
      </c>
      <c r="AX246" s="2">
        <f t="shared" ref="AX246:AX267" si="400">$Q$7/($P$7-$O$7*AW246)</f>
        <v>1.8072112161554685</v>
      </c>
      <c r="AY246" s="7">
        <v>2.2000000000000002</v>
      </c>
      <c r="AZ246" s="3">
        <f t="shared" ref="AZ246:AZ267" si="401">(12/$D246)*(($I246+$AU246)/$AX246+$AT246/$AY246)</f>
        <v>1174.4139996810516</v>
      </c>
    </row>
    <row r="247" spans="1:52" ht="20.25" x14ac:dyDescent="0.3">
      <c r="A247" s="7">
        <v>10</v>
      </c>
      <c r="B247" s="7">
        <v>27</v>
      </c>
      <c r="C247" s="27">
        <v>22</v>
      </c>
      <c r="D247" s="27">
        <v>34</v>
      </c>
      <c r="E247" s="7">
        <v>3.5</v>
      </c>
      <c r="F247" s="2">
        <f t="shared" si="385"/>
        <v>3.4166666666666665</v>
      </c>
      <c r="G247" s="2">
        <f t="shared" si="362"/>
        <v>4100</v>
      </c>
      <c r="H247" s="2">
        <v>1.4</v>
      </c>
      <c r="I247" s="7">
        <f t="shared" si="363"/>
        <v>5740</v>
      </c>
      <c r="J247" s="7">
        <v>1.2</v>
      </c>
      <c r="K247" s="4">
        <f t="shared" ref="K247:K257" si="402">(1.75-1.15)*(($D247-24)/(96-24))+1.15</f>
        <v>1.2333333333333332</v>
      </c>
      <c r="L247" s="7">
        <v>0</v>
      </c>
      <c r="M247" s="2">
        <f t="shared" si="386"/>
        <v>1.8918918918918919</v>
      </c>
      <c r="N247" s="2">
        <f t="shared" si="387"/>
        <v>3.5135135135135136</v>
      </c>
      <c r="O247" s="28">
        <f t="shared" si="388"/>
        <v>2.42972972972973</v>
      </c>
      <c r="P247" s="2">
        <f t="shared" si="389"/>
        <v>10.53783783783784</v>
      </c>
      <c r="Q247" s="2">
        <f t="shared" si="364"/>
        <v>13.999999999999998</v>
      </c>
      <c r="R247" s="28">
        <f t="shared" si="390"/>
        <v>18</v>
      </c>
      <c r="S247" s="2">
        <f t="shared" si="391"/>
        <v>20</v>
      </c>
      <c r="T247" s="2">
        <f t="shared" si="392"/>
        <v>13.336666666666666</v>
      </c>
      <c r="U247" s="2">
        <f t="shared" si="365"/>
        <v>17.336666666666666</v>
      </c>
      <c r="V247" s="2">
        <f t="shared" si="366"/>
        <v>27.336666666666666</v>
      </c>
      <c r="W247" s="7">
        <f t="shared" ref="W247:W267" si="403">IF($A247&lt;$N247,0.5,1)</f>
        <v>1</v>
      </c>
      <c r="X247" s="2">
        <f t="shared" si="367"/>
        <v>143.96400899775057</v>
      </c>
      <c r="Y247" s="2">
        <f t="shared" si="368"/>
        <v>173.04364545279753</v>
      </c>
      <c r="Z247" s="2">
        <f t="shared" si="393"/>
        <v>140.47067430801121</v>
      </c>
      <c r="AA247" s="2">
        <f t="shared" si="369"/>
        <v>491.87703074231445</v>
      </c>
      <c r="AB247" s="2">
        <f t="shared" si="370"/>
        <v>591.23245529705821</v>
      </c>
      <c r="AC247" s="2">
        <f t="shared" si="371"/>
        <v>479.94147055237164</v>
      </c>
      <c r="AD247" s="2">
        <f t="shared" si="372"/>
        <v>491.87703074231445</v>
      </c>
      <c r="AE247" s="2">
        <f t="shared" si="373"/>
        <v>591.23245529705821</v>
      </c>
      <c r="AF247" s="27">
        <f t="shared" si="394"/>
        <v>1</v>
      </c>
      <c r="AG247" s="28">
        <f t="shared" si="374"/>
        <v>30</v>
      </c>
      <c r="AH247" s="28">
        <f t="shared" si="375"/>
        <v>133.30000833125052</v>
      </c>
      <c r="AI247" s="28">
        <f t="shared" si="376"/>
        <v>159.96000999750063</v>
      </c>
      <c r="AJ247" s="28">
        <f t="shared" si="377"/>
        <v>160.2255976414792</v>
      </c>
      <c r="AK247" s="28">
        <f t="shared" si="378"/>
        <v>192.27071716977503</v>
      </c>
      <c r="AL247" s="28">
        <f t="shared" ref="AL247:AL267" si="404">($AF247*4*$H$7*(1+$L247))/($AG247*$V247)</f>
        <v>156.07852700890135</v>
      </c>
      <c r="AM247" s="28">
        <f t="shared" si="379"/>
        <v>455.44169513177258</v>
      </c>
      <c r="AN247" s="28">
        <f t="shared" si="380"/>
        <v>546.53003415812714</v>
      </c>
      <c r="AO247" s="28">
        <f t="shared" si="381"/>
        <v>547.43745860838726</v>
      </c>
      <c r="AP247" s="28">
        <f t="shared" si="382"/>
        <v>656.92495033006469</v>
      </c>
      <c r="AQ247" s="28">
        <f t="shared" si="383"/>
        <v>533.26830061374619</v>
      </c>
      <c r="AR247" s="28">
        <f t="shared" si="395"/>
        <v>656.92495033006469</v>
      </c>
      <c r="AS247" s="27">
        <f t="shared" si="384"/>
        <v>656.92495033006469</v>
      </c>
      <c r="AT247" s="27">
        <f t="shared" si="396"/>
        <v>0</v>
      </c>
      <c r="AU247" s="2">
        <f t="shared" si="397"/>
        <v>248.1072798172539</v>
      </c>
      <c r="AV247" s="33">
        <f t="shared" si="398"/>
        <v>8.7054315476190483E-2</v>
      </c>
      <c r="AW247" s="33">
        <f t="shared" si="399"/>
        <v>8.7054315476190483E-2</v>
      </c>
      <c r="AX247" s="2">
        <f t="shared" si="400"/>
        <v>1.8075641921337182</v>
      </c>
      <c r="AY247" s="7">
        <v>2.2000000000000002</v>
      </c>
      <c r="AZ247" s="3">
        <f t="shared" si="401"/>
        <v>1169.2252133386191</v>
      </c>
    </row>
    <row r="248" spans="1:52" ht="20.25" x14ac:dyDescent="0.3">
      <c r="A248" s="7">
        <v>10</v>
      </c>
      <c r="B248" s="7">
        <v>30</v>
      </c>
      <c r="C248" s="37">
        <v>24</v>
      </c>
      <c r="D248" s="37">
        <v>38</v>
      </c>
      <c r="E248" s="7">
        <v>3.75</v>
      </c>
      <c r="F248" s="2">
        <f t="shared" si="385"/>
        <v>3.7916666666666665</v>
      </c>
      <c r="G248" s="2">
        <f t="shared" si="362"/>
        <v>4550</v>
      </c>
      <c r="H248" s="2">
        <v>1.4</v>
      </c>
      <c r="I248" s="7">
        <f t="shared" si="363"/>
        <v>6370</v>
      </c>
      <c r="J248" s="7">
        <v>1.2</v>
      </c>
      <c r="K248" s="4">
        <f t="shared" si="402"/>
        <v>1.2666666666666666</v>
      </c>
      <c r="L248" s="7">
        <v>0</v>
      </c>
      <c r="M248" s="2">
        <f t="shared" si="386"/>
        <v>1.8421052631578947</v>
      </c>
      <c r="N248" s="2">
        <f t="shared" si="387"/>
        <v>3.4210526315789473</v>
      </c>
      <c r="O248" s="28">
        <f t="shared" si="388"/>
        <v>2.35</v>
      </c>
      <c r="P248" s="2">
        <f t="shared" si="389"/>
        <v>10.244736842105263</v>
      </c>
      <c r="Q248" s="2">
        <f t="shared" si="364"/>
        <v>14.333333333333332</v>
      </c>
      <c r="R248" s="28">
        <f t="shared" si="390"/>
        <v>18.333333333333332</v>
      </c>
      <c r="S248" s="2">
        <f t="shared" si="391"/>
        <v>20.333333333333332</v>
      </c>
      <c r="T248" s="2">
        <f t="shared" si="392"/>
        <v>13.69</v>
      </c>
      <c r="U248" s="2">
        <f t="shared" si="365"/>
        <v>17.689999999999998</v>
      </c>
      <c r="V248" s="2">
        <f t="shared" si="366"/>
        <v>27.689999999999998</v>
      </c>
      <c r="W248" s="7">
        <f t="shared" si="403"/>
        <v>1</v>
      </c>
      <c r="X248" s="2">
        <f t="shared" si="367"/>
        <v>137.94920307990759</v>
      </c>
      <c r="Y248" s="2">
        <f t="shared" si="368"/>
        <v>166.80721719226389</v>
      </c>
      <c r="Z248" s="2">
        <f t="shared" si="393"/>
        <v>136.40480969042503</v>
      </c>
      <c r="AA248" s="2">
        <f t="shared" si="369"/>
        <v>523.05739501131632</v>
      </c>
      <c r="AB248" s="2">
        <f t="shared" si="370"/>
        <v>632.47736518733393</v>
      </c>
      <c r="AC248" s="2">
        <f t="shared" si="371"/>
        <v>517.20157007619491</v>
      </c>
      <c r="AD248" s="2">
        <f t="shared" si="372"/>
        <v>523.05739501131632</v>
      </c>
      <c r="AE248" s="2">
        <f t="shared" si="373"/>
        <v>632.47736518733393</v>
      </c>
      <c r="AF248" s="27">
        <f t="shared" si="394"/>
        <v>1</v>
      </c>
      <c r="AG248" s="28">
        <f t="shared" si="374"/>
        <v>30.333333333333336</v>
      </c>
      <c r="AH248" s="28">
        <f t="shared" si="375"/>
        <v>127.49850587688427</v>
      </c>
      <c r="AI248" s="28">
        <f t="shared" si="376"/>
        <v>154.11907303799194</v>
      </c>
      <c r="AJ248" s="28">
        <f t="shared" si="377"/>
        <v>154.17030679891056</v>
      </c>
      <c r="AK248" s="28">
        <f t="shared" si="378"/>
        <v>186.35971151516657</v>
      </c>
      <c r="AL248" s="28">
        <f t="shared" si="404"/>
        <v>152.39365185194006</v>
      </c>
      <c r="AM248" s="28">
        <f t="shared" si="379"/>
        <v>483.43183478318616</v>
      </c>
      <c r="AN248" s="28">
        <f t="shared" si="380"/>
        <v>584.36815193571942</v>
      </c>
      <c r="AO248" s="28">
        <f t="shared" si="381"/>
        <v>584.56241327920247</v>
      </c>
      <c r="AP248" s="28">
        <f t="shared" si="382"/>
        <v>706.61390616167319</v>
      </c>
      <c r="AQ248" s="28">
        <f t="shared" si="383"/>
        <v>577.82592993860601</v>
      </c>
      <c r="AR248" s="28">
        <f t="shared" si="395"/>
        <v>706.61390616167319</v>
      </c>
      <c r="AS248" s="27">
        <f t="shared" si="384"/>
        <v>706.61390616167319</v>
      </c>
      <c r="AT248" s="27">
        <f t="shared" si="396"/>
        <v>0</v>
      </c>
      <c r="AU248" s="2">
        <f t="shared" si="397"/>
        <v>306.30528372500481</v>
      </c>
      <c r="AV248" s="33">
        <f t="shared" si="398"/>
        <v>8.7593377976190476E-2</v>
      </c>
      <c r="AW248" s="33">
        <f t="shared" si="399"/>
        <v>8.7593377976190476E-2</v>
      </c>
      <c r="AX248" s="2">
        <f t="shared" si="400"/>
        <v>1.807917306022113</v>
      </c>
      <c r="AY248" s="7">
        <v>2.2000000000000002</v>
      </c>
      <c r="AZ248" s="3">
        <f t="shared" si="401"/>
        <v>1166.1523039134213</v>
      </c>
    </row>
    <row r="249" spans="1:52" ht="20.25" x14ac:dyDescent="0.3">
      <c r="A249" s="7">
        <v>10</v>
      </c>
      <c r="B249" s="7">
        <v>33</v>
      </c>
      <c r="C249" s="37">
        <v>27</v>
      </c>
      <c r="D249" s="37">
        <v>42</v>
      </c>
      <c r="E249" s="7">
        <v>3.75</v>
      </c>
      <c r="F249" s="2">
        <f t="shared" si="385"/>
        <v>4.125</v>
      </c>
      <c r="G249" s="2">
        <f t="shared" si="362"/>
        <v>4950</v>
      </c>
      <c r="H249" s="2">
        <v>1.4</v>
      </c>
      <c r="I249" s="7">
        <f t="shared" si="363"/>
        <v>6930</v>
      </c>
      <c r="J249" s="7">
        <v>1.2</v>
      </c>
      <c r="K249" s="4">
        <f t="shared" si="402"/>
        <v>1.2999999999999998</v>
      </c>
      <c r="L249" s="7">
        <v>0</v>
      </c>
      <c r="M249" s="2">
        <f t="shared" si="386"/>
        <v>1.7948717948717949</v>
      </c>
      <c r="N249" s="2">
        <f t="shared" si="387"/>
        <v>3.3333333333333335</v>
      </c>
      <c r="O249" s="28">
        <f t="shared" si="388"/>
        <v>2.2743589743589747</v>
      </c>
      <c r="P249" s="2">
        <f t="shared" si="389"/>
        <v>9.9666666666666668</v>
      </c>
      <c r="Q249" s="2">
        <f t="shared" si="364"/>
        <v>14.666666666666664</v>
      </c>
      <c r="R249" s="28">
        <f t="shared" si="390"/>
        <v>18.666666666666664</v>
      </c>
      <c r="S249" s="2">
        <f t="shared" si="391"/>
        <v>20.666666666666664</v>
      </c>
      <c r="T249" s="2">
        <f t="shared" si="392"/>
        <v>14.043333333333333</v>
      </c>
      <c r="U249" s="2">
        <f t="shared" si="365"/>
        <v>18.043333333333333</v>
      </c>
      <c r="V249" s="2">
        <f t="shared" si="366"/>
        <v>28.043333333333333</v>
      </c>
      <c r="W249" s="7">
        <f t="shared" si="403"/>
        <v>1</v>
      </c>
      <c r="X249" s="2">
        <f t="shared" si="367"/>
        <v>132.30936502224301</v>
      </c>
      <c r="Y249" s="2">
        <f t="shared" si="368"/>
        <v>160.90296359421467</v>
      </c>
      <c r="Z249" s="2">
        <f t="shared" si="393"/>
        <v>132.51381310797805</v>
      </c>
      <c r="AA249" s="2">
        <f t="shared" si="369"/>
        <v>545.77613071675239</v>
      </c>
      <c r="AB249" s="2">
        <f t="shared" si="370"/>
        <v>663.72472482613546</v>
      </c>
      <c r="AC249" s="2">
        <f t="shared" si="371"/>
        <v>546.61947907040951</v>
      </c>
      <c r="AD249" s="2">
        <f t="shared" si="372"/>
        <v>546.61947907040951</v>
      </c>
      <c r="AE249" s="2">
        <f t="shared" si="373"/>
        <v>663.72472482613546</v>
      </c>
      <c r="AF249" s="27">
        <f t="shared" si="394"/>
        <v>1</v>
      </c>
      <c r="AG249" s="28">
        <f t="shared" si="374"/>
        <v>30.666666666666664</v>
      </c>
      <c r="AH249" s="28">
        <f t="shared" si="375"/>
        <v>122.07114034790277</v>
      </c>
      <c r="AI249" s="28">
        <f t="shared" si="376"/>
        <v>148.6083447713599</v>
      </c>
      <c r="AJ249" s="28">
        <f t="shared" si="377"/>
        <v>148.45213903037663</v>
      </c>
      <c r="AK249" s="28">
        <f t="shared" si="378"/>
        <v>180.72434316741501</v>
      </c>
      <c r="AL249" s="28">
        <f t="shared" si="404"/>
        <v>148.83797849084493</v>
      </c>
      <c r="AM249" s="28">
        <f t="shared" si="379"/>
        <v>503.54345393509891</v>
      </c>
      <c r="AN249" s="28">
        <f t="shared" si="380"/>
        <v>613.00942218185958</v>
      </c>
      <c r="AO249" s="28">
        <f t="shared" si="381"/>
        <v>612.36507350030354</v>
      </c>
      <c r="AP249" s="28">
        <f t="shared" si="382"/>
        <v>745.48791556558695</v>
      </c>
      <c r="AQ249" s="28">
        <f t="shared" si="383"/>
        <v>613.95666127473532</v>
      </c>
      <c r="AR249" s="28">
        <f t="shared" si="395"/>
        <v>745.48791556558695</v>
      </c>
      <c r="AS249" s="27">
        <f t="shared" si="384"/>
        <v>745.48791556558695</v>
      </c>
      <c r="AT249" s="27">
        <f t="shared" si="396"/>
        <v>0</v>
      </c>
      <c r="AU249" s="2">
        <f t="shared" si="397"/>
        <v>370.62939330725584</v>
      </c>
      <c r="AV249" s="33">
        <f t="shared" si="398"/>
        <v>8.8072544642857145E-2</v>
      </c>
      <c r="AW249" s="33">
        <f t="shared" si="399"/>
        <v>8.8072544642857145E-2</v>
      </c>
      <c r="AX249" s="2">
        <f t="shared" si="400"/>
        <v>1.8082313008757884</v>
      </c>
      <c r="AY249" s="7">
        <v>2.2000000000000002</v>
      </c>
      <c r="AZ249" s="3">
        <f t="shared" si="401"/>
        <v>1153.554919308847</v>
      </c>
    </row>
    <row r="250" spans="1:52" ht="20.25" x14ac:dyDescent="0.3">
      <c r="A250" s="7">
        <v>10</v>
      </c>
      <c r="B250" s="7">
        <v>36</v>
      </c>
      <c r="C250" s="37">
        <v>29</v>
      </c>
      <c r="D250" s="37">
        <v>45</v>
      </c>
      <c r="E250" s="7">
        <v>4.5</v>
      </c>
      <c r="F250" s="2">
        <f t="shared" si="385"/>
        <v>4.5</v>
      </c>
      <c r="G250" s="2">
        <f t="shared" si="362"/>
        <v>5400</v>
      </c>
      <c r="H250" s="2">
        <v>1.4</v>
      </c>
      <c r="I250" s="7">
        <f t="shared" si="363"/>
        <v>7559.9999999999991</v>
      </c>
      <c r="J250" s="7">
        <v>1.2</v>
      </c>
      <c r="K250" s="4">
        <f t="shared" si="402"/>
        <v>1.325</v>
      </c>
      <c r="L250" s="7">
        <v>0</v>
      </c>
      <c r="M250" s="2">
        <f t="shared" si="386"/>
        <v>1.7610062893081759</v>
      </c>
      <c r="N250" s="2">
        <f t="shared" si="387"/>
        <v>3.2704402515723268</v>
      </c>
      <c r="O250" s="28">
        <f t="shared" si="388"/>
        <v>2.2201257861635217</v>
      </c>
      <c r="P250" s="2">
        <f t="shared" si="389"/>
        <v>9.7672955974842761</v>
      </c>
      <c r="Q250" s="2">
        <f t="shared" si="364"/>
        <v>14.916666666666666</v>
      </c>
      <c r="R250" s="28">
        <f t="shared" si="390"/>
        <v>18.916666666666664</v>
      </c>
      <c r="S250" s="2">
        <f t="shared" si="391"/>
        <v>20.916666666666664</v>
      </c>
      <c r="T250" s="2">
        <f t="shared" si="392"/>
        <v>14.308333333333334</v>
      </c>
      <c r="U250" s="2">
        <f t="shared" si="365"/>
        <v>18.308333333333334</v>
      </c>
      <c r="V250" s="2">
        <f t="shared" si="366"/>
        <v>28.308333333333334</v>
      </c>
      <c r="W250" s="7">
        <f t="shared" si="403"/>
        <v>1</v>
      </c>
      <c r="X250" s="2">
        <f t="shared" si="367"/>
        <v>128.30680771381569</v>
      </c>
      <c r="Y250" s="2">
        <f t="shared" si="368"/>
        <v>156.6787016703328</v>
      </c>
      <c r="Z250" s="2">
        <f t="shared" si="393"/>
        <v>129.70432077987726</v>
      </c>
      <c r="AA250" s="2">
        <f t="shared" si="369"/>
        <v>577.3806347121706</v>
      </c>
      <c r="AB250" s="2">
        <f t="shared" si="370"/>
        <v>705.05415751649764</v>
      </c>
      <c r="AC250" s="2">
        <f t="shared" si="371"/>
        <v>583.66944350944766</v>
      </c>
      <c r="AD250" s="2">
        <f t="shared" si="372"/>
        <v>583.66944350944766</v>
      </c>
      <c r="AE250" s="2">
        <f t="shared" si="373"/>
        <v>705.05415751649764</v>
      </c>
      <c r="AF250" s="27">
        <f t="shared" si="394"/>
        <v>1</v>
      </c>
      <c r="AG250" s="28">
        <f t="shared" si="374"/>
        <v>30.916666666666668</v>
      </c>
      <c r="AH250" s="28">
        <f t="shared" si="375"/>
        <v>118.2269043177964</v>
      </c>
      <c r="AI250" s="28">
        <f t="shared" si="376"/>
        <v>144.67658911126566</v>
      </c>
      <c r="AJ250" s="28">
        <f t="shared" si="377"/>
        <v>144.36987562134192</v>
      </c>
      <c r="AK250" s="28">
        <f t="shared" si="378"/>
        <v>176.66825749889276</v>
      </c>
      <c r="AL250" s="28">
        <f t="shared" si="404"/>
        <v>146.25240123876546</v>
      </c>
      <c r="AM250" s="28">
        <f t="shared" si="379"/>
        <v>532.0210694300838</v>
      </c>
      <c r="AN250" s="28">
        <f t="shared" si="380"/>
        <v>651.04465100069547</v>
      </c>
      <c r="AO250" s="28">
        <f t="shared" si="381"/>
        <v>649.66444029603861</v>
      </c>
      <c r="AP250" s="28">
        <f t="shared" si="382"/>
        <v>795.00715874501736</v>
      </c>
      <c r="AQ250" s="28">
        <f t="shared" si="383"/>
        <v>658.13580557444459</v>
      </c>
      <c r="AR250" s="28">
        <f t="shared" si="395"/>
        <v>795.00715874501736</v>
      </c>
      <c r="AS250" s="27">
        <f t="shared" si="384"/>
        <v>795.00715874501736</v>
      </c>
      <c r="AT250" s="27">
        <f t="shared" si="396"/>
        <v>0</v>
      </c>
      <c r="AU250" s="2">
        <f t="shared" si="397"/>
        <v>441.07960856400695</v>
      </c>
      <c r="AV250" s="33">
        <f t="shared" si="398"/>
        <v>8.8611607142857152E-2</v>
      </c>
      <c r="AW250" s="33">
        <f t="shared" si="399"/>
        <v>8.8611607142857152E-2</v>
      </c>
      <c r="AX250" s="2">
        <f t="shared" si="400"/>
        <v>1.8085846754817374</v>
      </c>
      <c r="AY250" s="7">
        <v>2.2000000000000002</v>
      </c>
      <c r="AZ250" s="3">
        <f t="shared" si="401"/>
        <v>1179.7187369079563</v>
      </c>
    </row>
    <row r="251" spans="1:52" ht="20.25" x14ac:dyDescent="0.3">
      <c r="A251" s="7">
        <v>10</v>
      </c>
      <c r="B251" s="7">
        <v>39</v>
      </c>
      <c r="C251" s="37">
        <v>32</v>
      </c>
      <c r="D251" s="37">
        <v>49</v>
      </c>
      <c r="E251" s="7">
        <v>4.75</v>
      </c>
      <c r="F251" s="2">
        <f t="shared" si="385"/>
        <v>4.875</v>
      </c>
      <c r="G251" s="2">
        <f t="shared" si="362"/>
        <v>5850</v>
      </c>
      <c r="H251" s="2">
        <v>1.4</v>
      </c>
      <c r="I251" s="7">
        <f t="shared" si="363"/>
        <v>8189.9999999999991</v>
      </c>
      <c r="J251" s="7">
        <v>1.2</v>
      </c>
      <c r="K251" s="4">
        <f t="shared" si="402"/>
        <v>1.3583333333333334</v>
      </c>
      <c r="L251" s="7">
        <v>0</v>
      </c>
      <c r="M251" s="2">
        <f t="shared" si="386"/>
        <v>1.7177914110429444</v>
      </c>
      <c r="N251" s="2">
        <f t="shared" si="387"/>
        <v>3.1901840490797544</v>
      </c>
      <c r="O251" s="28">
        <f t="shared" si="388"/>
        <v>2.1509202453987726</v>
      </c>
      <c r="P251" s="2">
        <f t="shared" si="389"/>
        <v>9.5128834355828218</v>
      </c>
      <c r="Q251" s="2">
        <f t="shared" si="364"/>
        <v>15.25</v>
      </c>
      <c r="R251" s="28">
        <f t="shared" si="390"/>
        <v>19.25</v>
      </c>
      <c r="S251" s="2">
        <f t="shared" si="391"/>
        <v>21.25</v>
      </c>
      <c r="T251" s="2">
        <f t="shared" si="392"/>
        <v>14.661666666666667</v>
      </c>
      <c r="U251" s="2">
        <f t="shared" si="365"/>
        <v>18.661666666666669</v>
      </c>
      <c r="V251" s="2">
        <f t="shared" si="366"/>
        <v>28.661666666666669</v>
      </c>
      <c r="W251" s="7">
        <f t="shared" si="403"/>
        <v>1</v>
      </c>
      <c r="X251" s="2">
        <f t="shared" si="367"/>
        <v>123.25057339066124</v>
      </c>
      <c r="Y251" s="2">
        <f t="shared" si="368"/>
        <v>151.30103126362627</v>
      </c>
      <c r="Z251" s="2">
        <f t="shared" si="393"/>
        <v>126.0958648738323</v>
      </c>
      <c r="AA251" s="2">
        <f t="shared" si="369"/>
        <v>600.84654527947362</v>
      </c>
      <c r="AB251" s="2">
        <f t="shared" si="370"/>
        <v>737.59252741017804</v>
      </c>
      <c r="AC251" s="2">
        <f t="shared" si="371"/>
        <v>614.71734125993248</v>
      </c>
      <c r="AD251" s="2">
        <f t="shared" si="372"/>
        <v>614.71734125993248</v>
      </c>
      <c r="AE251" s="2">
        <f t="shared" si="373"/>
        <v>737.59252741017804</v>
      </c>
      <c r="AF251" s="27">
        <f t="shared" si="394"/>
        <v>1</v>
      </c>
      <c r="AG251" s="28">
        <f t="shared" si="374"/>
        <v>31.25</v>
      </c>
      <c r="AH251" s="28">
        <f t="shared" si="375"/>
        <v>113.37985647409315</v>
      </c>
      <c r="AI251" s="28">
        <f t="shared" si="376"/>
        <v>139.68398317608273</v>
      </c>
      <c r="AJ251" s="28">
        <f t="shared" si="377"/>
        <v>139.18384910614969</v>
      </c>
      <c r="AK251" s="28">
        <f t="shared" si="378"/>
        <v>171.47450209877644</v>
      </c>
      <c r="AL251" s="28">
        <f t="shared" si="404"/>
        <v>142.90864685700993</v>
      </c>
      <c r="AM251" s="28">
        <f t="shared" si="379"/>
        <v>552.7268003112041</v>
      </c>
      <c r="AN251" s="28">
        <f t="shared" si="380"/>
        <v>680.95941798340334</v>
      </c>
      <c r="AO251" s="28">
        <f t="shared" si="381"/>
        <v>678.52126439247979</v>
      </c>
      <c r="AP251" s="28">
        <f t="shared" si="382"/>
        <v>835.93819773153518</v>
      </c>
      <c r="AQ251" s="28">
        <f t="shared" si="383"/>
        <v>696.67965342792343</v>
      </c>
      <c r="AR251" s="28">
        <f t="shared" si="395"/>
        <v>835.93819773153518</v>
      </c>
      <c r="AS251" s="27">
        <f t="shared" si="384"/>
        <v>835.93819773153518</v>
      </c>
      <c r="AT251" s="27">
        <f t="shared" si="396"/>
        <v>0</v>
      </c>
      <c r="AU251" s="2">
        <f t="shared" si="397"/>
        <v>517.65592949525819</v>
      </c>
      <c r="AV251" s="33">
        <f t="shared" si="398"/>
        <v>8.915066964285713E-2</v>
      </c>
      <c r="AW251" s="33">
        <f t="shared" si="399"/>
        <v>8.915066964285713E-2</v>
      </c>
      <c r="AX251" s="2">
        <f t="shared" si="400"/>
        <v>1.8089381882315405</v>
      </c>
      <c r="AY251" s="7">
        <v>2.2000000000000002</v>
      </c>
      <c r="AZ251" s="3">
        <f t="shared" si="401"/>
        <v>1178.8612680523761</v>
      </c>
    </row>
    <row r="252" spans="1:52" ht="20.25" x14ac:dyDescent="0.3">
      <c r="A252" s="7">
        <v>10</v>
      </c>
      <c r="B252" s="7">
        <v>42</v>
      </c>
      <c r="C252" s="37">
        <v>34</v>
      </c>
      <c r="D252" s="37">
        <v>53</v>
      </c>
      <c r="E252" s="7">
        <v>5</v>
      </c>
      <c r="F252" s="2">
        <f t="shared" si="385"/>
        <v>5.25</v>
      </c>
      <c r="G252" s="2">
        <f t="shared" si="362"/>
        <v>6300</v>
      </c>
      <c r="H252" s="2">
        <v>1.4</v>
      </c>
      <c r="I252" s="7">
        <f t="shared" si="363"/>
        <v>8820</v>
      </c>
      <c r="J252" s="7">
        <v>1.2</v>
      </c>
      <c r="K252" s="4">
        <f t="shared" si="402"/>
        <v>1.3916666666666666</v>
      </c>
      <c r="L252" s="7">
        <v>0</v>
      </c>
      <c r="M252" s="2">
        <f t="shared" si="386"/>
        <v>1.6766467065868262</v>
      </c>
      <c r="N252" s="2">
        <f t="shared" si="387"/>
        <v>3.1137724550898205</v>
      </c>
      <c r="O252" s="28">
        <f t="shared" si="388"/>
        <v>2.0850299401197603</v>
      </c>
      <c r="P252" s="2">
        <f t="shared" si="389"/>
        <v>9.2706586826347301</v>
      </c>
      <c r="Q252" s="2">
        <f t="shared" si="364"/>
        <v>15.583333333333332</v>
      </c>
      <c r="R252" s="28">
        <f t="shared" si="390"/>
        <v>19.583333333333332</v>
      </c>
      <c r="S252" s="2">
        <f t="shared" si="391"/>
        <v>21.583333333333332</v>
      </c>
      <c r="T252" s="2">
        <f t="shared" si="392"/>
        <v>15.015000000000001</v>
      </c>
      <c r="U252" s="2">
        <f t="shared" si="365"/>
        <v>19.015000000000001</v>
      </c>
      <c r="V252" s="2">
        <f t="shared" si="366"/>
        <v>29.015000000000001</v>
      </c>
      <c r="W252" s="7">
        <f t="shared" si="403"/>
        <v>1</v>
      </c>
      <c r="X252" s="2">
        <f t="shared" si="367"/>
        <v>118.49154706297563</v>
      </c>
      <c r="Y252" s="2">
        <f t="shared" si="368"/>
        <v>146.19630712189218</v>
      </c>
      <c r="Z252" s="2">
        <f t="shared" si="393"/>
        <v>122.63660721355018</v>
      </c>
      <c r="AA252" s="2">
        <f t="shared" si="369"/>
        <v>622.08062208062199</v>
      </c>
      <c r="AB252" s="2">
        <f t="shared" si="370"/>
        <v>767.53061238993394</v>
      </c>
      <c r="AC252" s="2">
        <f t="shared" si="371"/>
        <v>643.84218787113844</v>
      </c>
      <c r="AD252" s="2">
        <f t="shared" si="372"/>
        <v>643.84218787113844</v>
      </c>
      <c r="AE252" s="2">
        <f t="shared" si="373"/>
        <v>767.53061238993394</v>
      </c>
      <c r="AF252" s="27">
        <f t="shared" si="394"/>
        <v>1</v>
      </c>
      <c r="AG252" s="28">
        <f t="shared" si="374"/>
        <v>31.583333333333336</v>
      </c>
      <c r="AH252" s="28">
        <f t="shared" si="375"/>
        <v>108.82734286989607</v>
      </c>
      <c r="AI252" s="28">
        <f t="shared" si="376"/>
        <v>134.95739089406635</v>
      </c>
      <c r="AJ252" s="28">
        <f t="shared" si="377"/>
        <v>134.272494838901</v>
      </c>
      <c r="AK252" s="28">
        <f t="shared" si="378"/>
        <v>166.51206483979803</v>
      </c>
      <c r="AL252" s="28">
        <f t="shared" si="404"/>
        <v>139.67845764428097</v>
      </c>
      <c r="AM252" s="28">
        <f t="shared" si="379"/>
        <v>571.34355006695432</v>
      </c>
      <c r="AN252" s="28">
        <f t="shared" si="380"/>
        <v>708.52630219384832</v>
      </c>
      <c r="AO252" s="28">
        <f t="shared" si="381"/>
        <v>704.93059790423024</v>
      </c>
      <c r="AP252" s="28">
        <f t="shared" si="382"/>
        <v>874.18834040893967</v>
      </c>
      <c r="AQ252" s="28">
        <f t="shared" si="383"/>
        <v>733.31190263247504</v>
      </c>
      <c r="AR252" s="28">
        <f t="shared" si="395"/>
        <v>874.18834040893967</v>
      </c>
      <c r="AS252" s="27">
        <f t="shared" si="384"/>
        <v>874.18834040893967</v>
      </c>
      <c r="AT252" s="27">
        <f t="shared" si="396"/>
        <v>0</v>
      </c>
      <c r="AU252" s="2">
        <f t="shared" si="397"/>
        <v>600.35835610100946</v>
      </c>
      <c r="AV252" s="33">
        <f t="shared" si="398"/>
        <v>8.9689732142857137E-2</v>
      </c>
      <c r="AW252" s="33">
        <f t="shared" si="399"/>
        <v>8.9689732142857137E-2</v>
      </c>
      <c r="AX252" s="2">
        <f t="shared" si="400"/>
        <v>1.8092918392062198</v>
      </c>
      <c r="AY252" s="7">
        <v>2.2000000000000002</v>
      </c>
      <c r="AZ252" s="3">
        <f t="shared" si="401"/>
        <v>1178.8652773924091</v>
      </c>
    </row>
    <row r="253" spans="1:52" ht="20.25" x14ac:dyDescent="0.3">
      <c r="A253" s="7">
        <v>10</v>
      </c>
      <c r="B253" s="7">
        <v>48</v>
      </c>
      <c r="C253" s="37">
        <v>38</v>
      </c>
      <c r="D253" s="37">
        <v>60</v>
      </c>
      <c r="E253" s="7">
        <v>5.5</v>
      </c>
      <c r="F253" s="2">
        <f t="shared" si="385"/>
        <v>5.916666666666667</v>
      </c>
      <c r="G253" s="2">
        <f t="shared" si="362"/>
        <v>7100</v>
      </c>
      <c r="H253" s="2">
        <v>1.4</v>
      </c>
      <c r="I253" s="7">
        <f t="shared" si="363"/>
        <v>9940</v>
      </c>
      <c r="J253" s="7">
        <v>1.2</v>
      </c>
      <c r="K253" s="4">
        <f t="shared" si="402"/>
        <v>1.45</v>
      </c>
      <c r="L253" s="7">
        <v>0</v>
      </c>
      <c r="M253" s="2">
        <f t="shared" si="386"/>
        <v>1.6091954022988504</v>
      </c>
      <c r="N253" s="2">
        <f t="shared" si="387"/>
        <v>2.9885057471264367</v>
      </c>
      <c r="O253" s="28">
        <f t="shared" si="388"/>
        <v>1.9770114942528736</v>
      </c>
      <c r="P253" s="2">
        <f t="shared" si="389"/>
        <v>8.8735632183908031</v>
      </c>
      <c r="Q253" s="2">
        <f t="shared" si="364"/>
        <v>16.166666666666668</v>
      </c>
      <c r="R253" s="28">
        <f t="shared" si="390"/>
        <v>20.166666666666668</v>
      </c>
      <c r="S253" s="2">
        <f t="shared" si="391"/>
        <v>22.166666666666668</v>
      </c>
      <c r="T253" s="2">
        <f t="shared" si="392"/>
        <v>15.633333333333335</v>
      </c>
      <c r="U253" s="2">
        <f t="shared" si="365"/>
        <v>19.633333333333333</v>
      </c>
      <c r="V253" s="2">
        <f t="shared" si="366"/>
        <v>29.633333333333333</v>
      </c>
      <c r="W253" s="7">
        <f t="shared" si="403"/>
        <v>1</v>
      </c>
      <c r="X253" s="2">
        <f t="shared" si="367"/>
        <v>110.81007422607691</v>
      </c>
      <c r="Y253" s="2">
        <f t="shared" si="368"/>
        <v>137.86588712868758</v>
      </c>
      <c r="Z253" s="2">
        <f t="shared" si="393"/>
        <v>116.91771611255359</v>
      </c>
      <c r="AA253" s="2">
        <f t="shared" si="369"/>
        <v>655.62627250428841</v>
      </c>
      <c r="AB253" s="2">
        <f t="shared" si="370"/>
        <v>815.70649884473482</v>
      </c>
      <c r="AC253" s="2">
        <f t="shared" si="371"/>
        <v>691.76315366594213</v>
      </c>
      <c r="AD253" s="2">
        <f t="shared" si="372"/>
        <v>691.76315366594213</v>
      </c>
      <c r="AE253" s="2">
        <f t="shared" si="373"/>
        <v>815.70649884473482</v>
      </c>
      <c r="AF253" s="27">
        <f t="shared" si="394"/>
        <v>1</v>
      </c>
      <c r="AG253" s="28">
        <f t="shared" si="374"/>
        <v>32.166666666666671</v>
      </c>
      <c r="AH253" s="28">
        <f t="shared" si="375"/>
        <v>101.49958589578671</v>
      </c>
      <c r="AI253" s="28">
        <f t="shared" si="376"/>
        <v>127.26891081233357</v>
      </c>
      <c r="AJ253" s="28">
        <f t="shared" si="377"/>
        <v>126.28211424321934</v>
      </c>
      <c r="AK253" s="28">
        <f t="shared" si="378"/>
        <v>158.34337640859627</v>
      </c>
      <c r="AL253" s="28">
        <f t="shared" si="404"/>
        <v>134.28373266813151</v>
      </c>
      <c r="AM253" s="28">
        <f t="shared" si="379"/>
        <v>600.53921655007139</v>
      </c>
      <c r="AN253" s="28">
        <f t="shared" si="380"/>
        <v>753.00772230630696</v>
      </c>
      <c r="AO253" s="28">
        <f t="shared" si="381"/>
        <v>747.16917593904782</v>
      </c>
      <c r="AP253" s="28">
        <f t="shared" si="382"/>
        <v>936.86497708419461</v>
      </c>
      <c r="AQ253" s="28">
        <f t="shared" si="383"/>
        <v>794.51208495311141</v>
      </c>
      <c r="AR253" s="28">
        <f t="shared" si="395"/>
        <v>936.86497708419461</v>
      </c>
      <c r="AS253" s="27">
        <f t="shared" si="384"/>
        <v>936.86497708419461</v>
      </c>
      <c r="AT253" s="27">
        <f t="shared" si="396"/>
        <v>0</v>
      </c>
      <c r="AU253" s="2">
        <f t="shared" si="397"/>
        <v>784.14152633601236</v>
      </c>
      <c r="AV253" s="33">
        <f t="shared" si="398"/>
        <v>9.0648065476190476E-2</v>
      </c>
      <c r="AW253" s="33">
        <f t="shared" si="399"/>
        <v>9.0648065476190476E-2</v>
      </c>
      <c r="AX253" s="2">
        <f t="shared" si="400"/>
        <v>1.8099208935982407</v>
      </c>
      <c r="AY253" s="7">
        <v>2.2000000000000002</v>
      </c>
      <c r="AZ253" s="3">
        <f t="shared" si="401"/>
        <v>1185.0398063548203</v>
      </c>
    </row>
    <row r="254" spans="1:52" ht="20.25" x14ac:dyDescent="0.3">
      <c r="A254" s="7">
        <v>10</v>
      </c>
      <c r="B254" s="7">
        <v>54</v>
      </c>
      <c r="C254" s="37">
        <v>43</v>
      </c>
      <c r="D254" s="37">
        <v>68</v>
      </c>
      <c r="E254" s="7">
        <v>6</v>
      </c>
      <c r="F254" s="2">
        <f t="shared" si="385"/>
        <v>6.666666666666667</v>
      </c>
      <c r="G254" s="2">
        <f t="shared" si="362"/>
        <v>8000</v>
      </c>
      <c r="H254" s="2">
        <v>1.4</v>
      </c>
      <c r="I254" s="7">
        <f t="shared" si="363"/>
        <v>11200</v>
      </c>
      <c r="J254" s="7">
        <v>1.2</v>
      </c>
      <c r="K254" s="4">
        <f t="shared" si="402"/>
        <v>1.5166666666666666</v>
      </c>
      <c r="L254" s="7">
        <v>0</v>
      </c>
      <c r="M254" s="2">
        <f t="shared" si="386"/>
        <v>1.5384615384615383</v>
      </c>
      <c r="N254" s="2">
        <f t="shared" si="387"/>
        <v>2.8571428571428572</v>
      </c>
      <c r="O254" s="28">
        <f t="shared" si="388"/>
        <v>1.8637362637362638</v>
      </c>
      <c r="P254" s="2">
        <f t="shared" si="389"/>
        <v>8.4571428571428573</v>
      </c>
      <c r="Q254" s="2">
        <f t="shared" si="364"/>
        <v>16.833333333333332</v>
      </c>
      <c r="R254" s="28">
        <f t="shared" si="390"/>
        <v>20.833333333333332</v>
      </c>
      <c r="S254" s="2">
        <f t="shared" si="391"/>
        <v>22.833333333333332</v>
      </c>
      <c r="T254" s="2">
        <f t="shared" si="392"/>
        <v>16.34</v>
      </c>
      <c r="U254" s="2">
        <f t="shared" si="365"/>
        <v>20.34</v>
      </c>
      <c r="V254" s="2">
        <f t="shared" si="366"/>
        <v>30.34</v>
      </c>
      <c r="W254" s="7">
        <f t="shared" si="403"/>
        <v>1</v>
      </c>
      <c r="X254" s="2">
        <f t="shared" si="367"/>
        <v>102.92238829972572</v>
      </c>
      <c r="Y254" s="2">
        <f t="shared" si="368"/>
        <v>129.19062076093277</v>
      </c>
      <c r="Z254" s="2">
        <f t="shared" si="393"/>
        <v>110.86037078559778</v>
      </c>
      <c r="AA254" s="2">
        <f t="shared" si="369"/>
        <v>686.14925533150483</v>
      </c>
      <c r="AB254" s="2">
        <f t="shared" si="370"/>
        <v>861.2708050728852</v>
      </c>
      <c r="AC254" s="2">
        <f t="shared" si="371"/>
        <v>739.06913857065194</v>
      </c>
      <c r="AD254" s="2">
        <f t="shared" si="372"/>
        <v>739.06913857065194</v>
      </c>
      <c r="AE254" s="2">
        <f t="shared" si="373"/>
        <v>861.2708050728852</v>
      </c>
      <c r="AF254" s="27">
        <f t="shared" si="394"/>
        <v>1</v>
      </c>
      <c r="AG254" s="28">
        <f t="shared" si="374"/>
        <v>32.833333333333336</v>
      </c>
      <c r="AH254" s="28">
        <f t="shared" si="375"/>
        <v>94.002447980416164</v>
      </c>
      <c r="AI254" s="28">
        <f t="shared" si="376"/>
        <v>119.29244667565501</v>
      </c>
      <c r="AJ254" s="28">
        <f t="shared" si="377"/>
        <v>117.99410029498524</v>
      </c>
      <c r="AK254" s="28">
        <f t="shared" si="378"/>
        <v>149.73870595810311</v>
      </c>
      <c r="AL254" s="28">
        <f t="shared" si="404"/>
        <v>128.49298475149658</v>
      </c>
      <c r="AM254" s="28">
        <f t="shared" si="379"/>
        <v>626.68298653610782</v>
      </c>
      <c r="AN254" s="28">
        <f t="shared" si="380"/>
        <v>795.28297783770017</v>
      </c>
      <c r="AO254" s="28">
        <f t="shared" si="381"/>
        <v>786.62733529990169</v>
      </c>
      <c r="AP254" s="28">
        <f t="shared" si="382"/>
        <v>998.25803972068741</v>
      </c>
      <c r="AQ254" s="28">
        <f t="shared" si="383"/>
        <v>856.61989834331052</v>
      </c>
      <c r="AR254" s="28">
        <f t="shared" si="395"/>
        <v>998.25803972068741</v>
      </c>
      <c r="AS254" s="27">
        <f t="shared" si="384"/>
        <v>998.25803972068741</v>
      </c>
      <c r="AT254" s="27">
        <f t="shared" si="396"/>
        <v>0</v>
      </c>
      <c r="AU254" s="2">
        <f t="shared" si="397"/>
        <v>992.42911926901559</v>
      </c>
      <c r="AV254" s="33">
        <f t="shared" si="398"/>
        <v>9.1726190476190475E-2</v>
      </c>
      <c r="AW254" s="33">
        <f t="shared" si="399"/>
        <v>9.1726190476190475E-2</v>
      </c>
      <c r="AX254" s="2">
        <f t="shared" si="400"/>
        <v>1.8106291028464028</v>
      </c>
      <c r="AY254" s="7">
        <v>2.2000000000000002</v>
      </c>
      <c r="AZ254" s="3">
        <f t="shared" si="401"/>
        <v>1188.3190960048626</v>
      </c>
    </row>
    <row r="255" spans="1:52" ht="20.25" x14ac:dyDescent="0.3">
      <c r="A255" s="7">
        <v>10</v>
      </c>
      <c r="B255" s="7">
        <v>60</v>
      </c>
      <c r="C255" s="37">
        <v>48</v>
      </c>
      <c r="D255" s="37">
        <v>76</v>
      </c>
      <c r="E255" s="7">
        <v>6.5</v>
      </c>
      <c r="F255" s="2">
        <f t="shared" si="385"/>
        <v>7.416666666666667</v>
      </c>
      <c r="G255" s="2">
        <f t="shared" si="362"/>
        <v>8900</v>
      </c>
      <c r="H255" s="2">
        <v>1.4</v>
      </c>
      <c r="I255" s="7">
        <f t="shared" si="363"/>
        <v>12460</v>
      </c>
      <c r="J255" s="7">
        <v>1.2</v>
      </c>
      <c r="K255" s="4">
        <f t="shared" si="402"/>
        <v>1.5833333333333333</v>
      </c>
      <c r="L255" s="7">
        <v>0</v>
      </c>
      <c r="M255" s="2">
        <f t="shared" si="386"/>
        <v>1.4736842105263157</v>
      </c>
      <c r="N255" s="2">
        <f t="shared" si="387"/>
        <v>2.736842105263158</v>
      </c>
      <c r="O255" s="28">
        <f t="shared" si="388"/>
        <v>1.76</v>
      </c>
      <c r="P255" s="2">
        <f t="shared" si="389"/>
        <v>8.0757894736842104</v>
      </c>
      <c r="Q255" s="2">
        <f t="shared" si="364"/>
        <v>17.5</v>
      </c>
      <c r="R255" s="28">
        <f t="shared" si="390"/>
        <v>21.5</v>
      </c>
      <c r="S255" s="2">
        <f t="shared" si="391"/>
        <v>23.5</v>
      </c>
      <c r="T255" s="2">
        <f t="shared" si="392"/>
        <v>17.046666666666663</v>
      </c>
      <c r="U255" s="2">
        <f t="shared" si="365"/>
        <v>21.046666666666663</v>
      </c>
      <c r="V255" s="2">
        <f t="shared" si="366"/>
        <v>31.046666666666663</v>
      </c>
      <c r="W255" s="7">
        <f t="shared" si="403"/>
        <v>1</v>
      </c>
      <c r="X255" s="2">
        <f t="shared" si="367"/>
        <v>95.857013288511325</v>
      </c>
      <c r="Y255" s="2">
        <f t="shared" si="368"/>
        <v>121.3109671853834</v>
      </c>
      <c r="Z255" s="2">
        <f t="shared" si="393"/>
        <v>105.26363881413933</v>
      </c>
      <c r="AA255" s="2">
        <f t="shared" si="369"/>
        <v>710.93951522312568</v>
      </c>
      <c r="AB255" s="2">
        <f t="shared" si="370"/>
        <v>899.72300662492694</v>
      </c>
      <c r="AC255" s="2">
        <f t="shared" si="371"/>
        <v>780.70532120486666</v>
      </c>
      <c r="AD255" s="2">
        <f t="shared" si="372"/>
        <v>780.70532120486666</v>
      </c>
      <c r="AE255" s="2">
        <f t="shared" si="373"/>
        <v>899.72300662492694</v>
      </c>
      <c r="AF255" s="27">
        <f t="shared" si="394"/>
        <v>1</v>
      </c>
      <c r="AG255" s="28">
        <f t="shared" si="374"/>
        <v>33.5</v>
      </c>
      <c r="AH255" s="28">
        <f t="shared" si="375"/>
        <v>87.311620631008367</v>
      </c>
      <c r="AI255" s="28">
        <f t="shared" si="376"/>
        <v>112.07163245174209</v>
      </c>
      <c r="AJ255" s="28">
        <f t="shared" si="377"/>
        <v>110.49642359908952</v>
      </c>
      <c r="AK255" s="28">
        <f t="shared" si="378"/>
        <v>141.83123029136863</v>
      </c>
      <c r="AL255" s="28">
        <f t="shared" si="404"/>
        <v>123.06942846429224</v>
      </c>
      <c r="AM255" s="28">
        <f t="shared" si="379"/>
        <v>647.5611863466454</v>
      </c>
      <c r="AN255" s="28">
        <f t="shared" si="380"/>
        <v>831.19794068375381</v>
      </c>
      <c r="AO255" s="28">
        <f t="shared" si="381"/>
        <v>819.5151416932473</v>
      </c>
      <c r="AP255" s="28">
        <f t="shared" si="382"/>
        <v>1051.9149579943173</v>
      </c>
      <c r="AQ255" s="28">
        <f t="shared" si="383"/>
        <v>912.76492777683416</v>
      </c>
      <c r="AR255" s="28">
        <f t="shared" si="395"/>
        <v>1051.9149579943173</v>
      </c>
      <c r="AS255" s="27">
        <f t="shared" si="384"/>
        <v>1051.9149579943173</v>
      </c>
      <c r="AT255" s="27">
        <f t="shared" si="396"/>
        <v>0</v>
      </c>
      <c r="AU255" s="2">
        <f t="shared" si="397"/>
        <v>1225.2211349000193</v>
      </c>
      <c r="AV255" s="33">
        <f t="shared" si="398"/>
        <v>9.2804315476190488E-2</v>
      </c>
      <c r="AW255" s="33">
        <f t="shared" si="399"/>
        <v>9.2804315476190488E-2</v>
      </c>
      <c r="AX255" s="2">
        <f t="shared" si="400"/>
        <v>1.8113378665460602</v>
      </c>
      <c r="AY255" s="7">
        <v>2.2000000000000002</v>
      </c>
      <c r="AZ255" s="3">
        <f t="shared" si="401"/>
        <v>1192.9438618988361</v>
      </c>
    </row>
    <row r="256" spans="1:52" ht="20.25" x14ac:dyDescent="0.3">
      <c r="A256" s="7">
        <v>10</v>
      </c>
      <c r="B256" s="7">
        <v>66</v>
      </c>
      <c r="C256" s="37">
        <v>53</v>
      </c>
      <c r="D256" s="37">
        <v>83</v>
      </c>
      <c r="E256" s="7">
        <v>7</v>
      </c>
      <c r="F256" s="2">
        <f t="shared" si="385"/>
        <v>8.0833333333333339</v>
      </c>
      <c r="G256" s="2">
        <f t="shared" si="362"/>
        <v>9700</v>
      </c>
      <c r="H256" s="2">
        <v>1.4</v>
      </c>
      <c r="I256" s="7">
        <f t="shared" si="363"/>
        <v>13580</v>
      </c>
      <c r="J256" s="7">
        <v>1.2</v>
      </c>
      <c r="K256" s="4">
        <f t="shared" si="402"/>
        <v>1.6416666666666666</v>
      </c>
      <c r="L256" s="7">
        <v>0</v>
      </c>
      <c r="M256" s="2">
        <f t="shared" si="386"/>
        <v>1.4213197969543145</v>
      </c>
      <c r="N256" s="2">
        <f t="shared" si="387"/>
        <v>2.6395939086294415</v>
      </c>
      <c r="O256" s="28">
        <f t="shared" si="388"/>
        <v>1.6761421319796954</v>
      </c>
      <c r="P256" s="2">
        <f t="shared" si="389"/>
        <v>7.7675126903553302</v>
      </c>
      <c r="Q256" s="2">
        <f t="shared" si="364"/>
        <v>18.083333333333332</v>
      </c>
      <c r="R256" s="28">
        <f t="shared" si="390"/>
        <v>22.083333333333332</v>
      </c>
      <c r="S256" s="2">
        <f t="shared" si="391"/>
        <v>24.083333333333332</v>
      </c>
      <c r="T256" s="2">
        <f t="shared" si="392"/>
        <v>17.664999999999996</v>
      </c>
      <c r="U256" s="2">
        <f t="shared" si="365"/>
        <v>21.664999999999996</v>
      </c>
      <c r="V256" s="2">
        <f t="shared" si="366"/>
        <v>31.664999999999996</v>
      </c>
      <c r="W256" s="7">
        <f t="shared" si="403"/>
        <v>1</v>
      </c>
      <c r="X256" s="2">
        <f t="shared" si="367"/>
        <v>90.261175647895257</v>
      </c>
      <c r="Y256" s="2">
        <f t="shared" si="368"/>
        <v>114.99420636828336</v>
      </c>
      <c r="Z256" s="2">
        <f t="shared" si="393"/>
        <v>100.70826892910591</v>
      </c>
      <c r="AA256" s="2">
        <f t="shared" si="369"/>
        <v>729.61116982048668</v>
      </c>
      <c r="AB256" s="2">
        <f t="shared" si="370"/>
        <v>929.53650147695726</v>
      </c>
      <c r="AC256" s="2">
        <f t="shared" si="371"/>
        <v>814.05850717693954</v>
      </c>
      <c r="AD256" s="2">
        <f t="shared" si="372"/>
        <v>814.05850717693954</v>
      </c>
      <c r="AE256" s="2">
        <f t="shared" si="373"/>
        <v>929.53650147695726</v>
      </c>
      <c r="AF256" s="27">
        <f t="shared" si="394"/>
        <v>1</v>
      </c>
      <c r="AG256" s="28">
        <f t="shared" si="374"/>
        <v>34.083333333333329</v>
      </c>
      <c r="AH256" s="28">
        <f t="shared" si="375"/>
        <v>82.029810573087204</v>
      </c>
      <c r="AI256" s="28">
        <f t="shared" si="376"/>
        <v>106.29779854214235</v>
      </c>
      <c r="AJ256" s="28">
        <f t="shared" si="377"/>
        <v>104.50731333469777</v>
      </c>
      <c r="AK256" s="28">
        <f t="shared" si="378"/>
        <v>135.42512485914381</v>
      </c>
      <c r="AL256" s="28">
        <f t="shared" si="404"/>
        <v>118.60101760599679</v>
      </c>
      <c r="AM256" s="28">
        <f t="shared" si="379"/>
        <v>663.07430213245493</v>
      </c>
      <c r="AN256" s="28">
        <f t="shared" si="380"/>
        <v>859.24053821565064</v>
      </c>
      <c r="AO256" s="28">
        <f t="shared" si="381"/>
        <v>844.76744945547375</v>
      </c>
      <c r="AP256" s="28">
        <f t="shared" si="382"/>
        <v>1094.6864259447459</v>
      </c>
      <c r="AQ256" s="28">
        <f t="shared" si="383"/>
        <v>958.69155898180747</v>
      </c>
      <c r="AR256" s="28">
        <f t="shared" si="395"/>
        <v>1094.6864259447459</v>
      </c>
      <c r="AS256" s="27">
        <f t="shared" si="384"/>
        <v>1094.6864259447459</v>
      </c>
      <c r="AT256" s="27">
        <f t="shared" si="396"/>
        <v>0</v>
      </c>
      <c r="AU256" s="2">
        <f t="shared" si="397"/>
        <v>1482.5175732290234</v>
      </c>
      <c r="AV256" s="33">
        <f t="shared" si="398"/>
        <v>9.3762648809523799E-2</v>
      </c>
      <c r="AW256" s="33">
        <f t="shared" si="399"/>
        <v>9.3762648809523799E-2</v>
      </c>
      <c r="AX256" s="2">
        <f t="shared" si="400"/>
        <v>1.8119683447155384</v>
      </c>
      <c r="AY256" s="7">
        <v>2.2000000000000002</v>
      </c>
      <c r="AZ256" s="3">
        <f t="shared" si="401"/>
        <v>1201.8495744875634</v>
      </c>
    </row>
    <row r="257" spans="1:52" ht="20.25" x14ac:dyDescent="0.3">
      <c r="A257" s="7">
        <v>10</v>
      </c>
      <c r="B257" s="7">
        <v>72</v>
      </c>
      <c r="C257" s="37">
        <v>58</v>
      </c>
      <c r="D257" s="37">
        <v>91</v>
      </c>
      <c r="E257" s="7">
        <v>7.5</v>
      </c>
      <c r="F257" s="2">
        <f t="shared" si="385"/>
        <v>8.8333333333333339</v>
      </c>
      <c r="G257" s="3">
        <f t="shared" si="362"/>
        <v>10600</v>
      </c>
      <c r="H257" s="2">
        <v>1.4</v>
      </c>
      <c r="I257" s="7">
        <f t="shared" si="363"/>
        <v>14839.999999999998</v>
      </c>
      <c r="J257" s="7">
        <v>1.2</v>
      </c>
      <c r="K257" s="4">
        <f t="shared" si="402"/>
        <v>1.7083333333333335</v>
      </c>
      <c r="L257" s="7">
        <v>0</v>
      </c>
      <c r="M257" s="2">
        <f t="shared" si="386"/>
        <v>1.365853658536585</v>
      </c>
      <c r="N257" s="2">
        <f t="shared" si="387"/>
        <v>2.5365853658536581</v>
      </c>
      <c r="O257" s="28">
        <f t="shared" si="388"/>
        <v>1.5873170731707313</v>
      </c>
      <c r="P257" s="2">
        <f t="shared" si="389"/>
        <v>7.4409756097560962</v>
      </c>
      <c r="Q257" s="2">
        <f t="shared" si="364"/>
        <v>18.750000000000004</v>
      </c>
      <c r="R257" s="28">
        <f t="shared" si="390"/>
        <v>22.750000000000004</v>
      </c>
      <c r="S257" s="2">
        <f t="shared" si="391"/>
        <v>24.750000000000004</v>
      </c>
      <c r="T257" s="2">
        <f t="shared" si="392"/>
        <v>18.371666666666666</v>
      </c>
      <c r="U257" s="2">
        <f t="shared" si="365"/>
        <v>22.371666666666666</v>
      </c>
      <c r="V257" s="2">
        <f t="shared" si="366"/>
        <v>32.37166666666667</v>
      </c>
      <c r="W257" s="7">
        <f t="shared" si="403"/>
        <v>1</v>
      </c>
      <c r="X257" s="2">
        <f t="shared" si="367"/>
        <v>84.451518725309882</v>
      </c>
      <c r="Y257" s="2">
        <f t="shared" si="368"/>
        <v>108.36217347429445</v>
      </c>
      <c r="Z257" s="2">
        <f t="shared" si="393"/>
        <v>95.856365227729043</v>
      </c>
      <c r="AA257" s="2">
        <f t="shared" si="369"/>
        <v>745.98841540690398</v>
      </c>
      <c r="AB257" s="2">
        <f t="shared" si="370"/>
        <v>957.19919902293441</v>
      </c>
      <c r="AC257" s="2">
        <f t="shared" si="371"/>
        <v>846.73122617827323</v>
      </c>
      <c r="AD257" s="2">
        <f t="shared" si="372"/>
        <v>846.73122617827323</v>
      </c>
      <c r="AE257" s="2">
        <f t="shared" si="373"/>
        <v>957.19919902293441</v>
      </c>
      <c r="AF257" s="27">
        <f t="shared" si="394"/>
        <v>1</v>
      </c>
      <c r="AG257" s="28">
        <f t="shared" si="374"/>
        <v>34.75</v>
      </c>
      <c r="AH257" s="28">
        <f t="shared" si="375"/>
        <v>76.563190053165542</v>
      </c>
      <c r="AI257" s="28">
        <f t="shared" si="376"/>
        <v>100.24820568112327</v>
      </c>
      <c r="AJ257" s="28">
        <f t="shared" si="377"/>
        <v>98.240431995926286</v>
      </c>
      <c r="AK257" s="28">
        <f t="shared" si="378"/>
        <v>128.63135700186035</v>
      </c>
      <c r="AL257" s="28">
        <f t="shared" si="404"/>
        <v>113.78633282428271</v>
      </c>
      <c r="AM257" s="28">
        <f t="shared" si="379"/>
        <v>676.30817880296229</v>
      </c>
      <c r="AN257" s="28">
        <f t="shared" si="380"/>
        <v>885.52581684992219</v>
      </c>
      <c r="AO257" s="28">
        <f t="shared" si="381"/>
        <v>867.79048263068228</v>
      </c>
      <c r="AP257" s="28">
        <f t="shared" si="382"/>
        <v>1136.2436535164331</v>
      </c>
      <c r="AQ257" s="28">
        <f t="shared" si="383"/>
        <v>1005.1126066144973</v>
      </c>
      <c r="AR257" s="28">
        <f t="shared" si="395"/>
        <v>1136.2436535164331</v>
      </c>
      <c r="AS257" s="27">
        <f t="shared" si="384"/>
        <v>1136.2436535164331</v>
      </c>
      <c r="AT257" s="27">
        <f t="shared" si="396"/>
        <v>0</v>
      </c>
      <c r="AU257" s="2">
        <f t="shared" si="397"/>
        <v>1764.3184342560278</v>
      </c>
      <c r="AV257" s="33">
        <f t="shared" si="398"/>
        <v>9.4840773809523812E-2</v>
      </c>
      <c r="AW257" s="33">
        <f t="shared" si="399"/>
        <v>9.4840773809523812E-2</v>
      </c>
      <c r="AX257" s="2">
        <f t="shared" si="400"/>
        <v>1.8126781574904811</v>
      </c>
      <c r="AY257" s="7">
        <v>2.2000000000000002</v>
      </c>
      <c r="AZ257" s="3">
        <f t="shared" si="401"/>
        <v>1207.9256562015614</v>
      </c>
    </row>
    <row r="258" spans="1:52" ht="20.25" x14ac:dyDescent="0.3">
      <c r="A258" s="7">
        <v>10</v>
      </c>
      <c r="B258" s="7">
        <v>78</v>
      </c>
      <c r="C258" s="37">
        <v>63</v>
      </c>
      <c r="D258" s="37">
        <v>98</v>
      </c>
      <c r="E258" s="7">
        <v>8</v>
      </c>
      <c r="F258" s="2">
        <f t="shared" si="385"/>
        <v>9.5</v>
      </c>
      <c r="G258" s="3">
        <f t="shared" si="362"/>
        <v>11400</v>
      </c>
      <c r="H258" s="2">
        <v>1.4</v>
      </c>
      <c r="I258" s="7">
        <f t="shared" si="363"/>
        <v>15959.999999999998</v>
      </c>
      <c r="J258" s="7">
        <v>1.2</v>
      </c>
      <c r="K258" s="4">
        <v>1.75</v>
      </c>
      <c r="L258" s="7">
        <v>0</v>
      </c>
      <c r="M258" s="2">
        <f t="shared" si="386"/>
        <v>1.3333333333333333</v>
      </c>
      <c r="N258" s="2">
        <f t="shared" si="387"/>
        <v>2.4761904761904758</v>
      </c>
      <c r="O258" s="28">
        <f t="shared" si="388"/>
        <v>1.5295238095238095</v>
      </c>
      <c r="P258" s="2">
        <f t="shared" si="389"/>
        <v>7.2438095238095235</v>
      </c>
      <c r="Q258" s="2">
        <f t="shared" si="364"/>
        <v>19.166666666666668</v>
      </c>
      <c r="R258" s="28">
        <f t="shared" si="390"/>
        <v>23.166666666666668</v>
      </c>
      <c r="S258" s="2">
        <f t="shared" si="391"/>
        <v>25.166666666666668</v>
      </c>
      <c r="T258" s="2">
        <f t="shared" si="392"/>
        <v>18.823333333333331</v>
      </c>
      <c r="U258" s="2">
        <f t="shared" si="365"/>
        <v>22.823333333333331</v>
      </c>
      <c r="V258" s="2">
        <f t="shared" si="366"/>
        <v>32.823333333333331</v>
      </c>
      <c r="W258" s="7">
        <f t="shared" si="403"/>
        <v>1</v>
      </c>
      <c r="X258" s="2">
        <f t="shared" si="367"/>
        <v>81.060447028663177</v>
      </c>
      <c r="Y258" s="2">
        <f t="shared" si="368"/>
        <v>104.45914825171174</v>
      </c>
      <c r="Z258" s="2">
        <f t="shared" si="393"/>
        <v>92.972142656821561</v>
      </c>
      <c r="AA258" s="2">
        <f t="shared" si="369"/>
        <v>770.07424677230017</v>
      </c>
      <c r="AB258" s="2">
        <f t="shared" si="370"/>
        <v>992.36190839126152</v>
      </c>
      <c r="AC258" s="2">
        <f t="shared" si="371"/>
        <v>883.23535523980479</v>
      </c>
      <c r="AD258" s="2">
        <f t="shared" si="372"/>
        <v>883.23535523980479</v>
      </c>
      <c r="AE258" s="2">
        <f t="shared" si="373"/>
        <v>992.36190839126152</v>
      </c>
      <c r="AF258" s="27">
        <f t="shared" si="394"/>
        <v>1</v>
      </c>
      <c r="AG258" s="28">
        <f t="shared" si="374"/>
        <v>35.166666666666671</v>
      </c>
      <c r="AH258" s="28">
        <f t="shared" si="375"/>
        <v>73.382059360480454</v>
      </c>
      <c r="AI258" s="28">
        <f t="shared" si="376"/>
        <v>96.683471574471881</v>
      </c>
      <c r="AJ258" s="28">
        <f t="shared" si="377"/>
        <v>94.564336846573582</v>
      </c>
      <c r="AK258" s="28">
        <f t="shared" si="378"/>
        <v>124.59187508695474</v>
      </c>
      <c r="AL258" s="28">
        <f t="shared" si="404"/>
        <v>110.89094424312839</v>
      </c>
      <c r="AM258" s="28">
        <f t="shared" si="379"/>
        <v>697.12956392456431</v>
      </c>
      <c r="AN258" s="28">
        <f t="shared" si="380"/>
        <v>918.49297995748282</v>
      </c>
      <c r="AO258" s="28">
        <f t="shared" si="381"/>
        <v>898.36120004244901</v>
      </c>
      <c r="AP258" s="28">
        <f t="shared" si="382"/>
        <v>1183.6228133260702</v>
      </c>
      <c r="AQ258" s="28">
        <f t="shared" si="383"/>
        <v>1053.4639703097196</v>
      </c>
      <c r="AR258" s="28">
        <f t="shared" si="395"/>
        <v>1183.6228133260702</v>
      </c>
      <c r="AS258" s="27">
        <f t="shared" si="384"/>
        <v>1183.6228133260702</v>
      </c>
      <c r="AT258" s="27">
        <f t="shared" si="396"/>
        <v>0</v>
      </c>
      <c r="AU258" s="2">
        <f t="shared" si="397"/>
        <v>2070.6237179810328</v>
      </c>
      <c r="AV258" s="33">
        <f t="shared" si="398"/>
        <v>9.5799107142857137E-2</v>
      </c>
      <c r="AW258" s="33">
        <f t="shared" si="399"/>
        <v>9.5799107142857137E-2</v>
      </c>
      <c r="AX258" s="2">
        <f t="shared" si="400"/>
        <v>1.8133095692065004</v>
      </c>
      <c r="AY258" s="7">
        <v>2.2000000000000002</v>
      </c>
      <c r="AZ258" s="3">
        <f t="shared" si="401"/>
        <v>1217.5700791328686</v>
      </c>
    </row>
    <row r="259" spans="1:52" ht="20.25" x14ac:dyDescent="0.3">
      <c r="A259" s="7">
        <v>10</v>
      </c>
      <c r="B259" s="7">
        <v>84</v>
      </c>
      <c r="C259" s="37">
        <v>68</v>
      </c>
      <c r="D259" s="37">
        <v>106</v>
      </c>
      <c r="E259" s="7">
        <v>8.5</v>
      </c>
      <c r="F259" s="2">
        <f t="shared" si="385"/>
        <v>10.25</v>
      </c>
      <c r="G259" s="3">
        <f t="shared" si="362"/>
        <v>12300</v>
      </c>
      <c r="H259" s="2">
        <v>1.4</v>
      </c>
      <c r="I259" s="7">
        <f t="shared" si="363"/>
        <v>17220</v>
      </c>
      <c r="J259" s="7">
        <v>1.2</v>
      </c>
      <c r="K259" s="4">
        <v>1.75</v>
      </c>
      <c r="L259" s="7">
        <v>0</v>
      </c>
      <c r="M259" s="2">
        <f t="shared" si="386"/>
        <v>1.3333333333333333</v>
      </c>
      <c r="N259" s="2">
        <f t="shared" si="387"/>
        <v>2.4761904761904758</v>
      </c>
      <c r="O259" s="28">
        <f t="shared" si="388"/>
        <v>1.5066666666666666</v>
      </c>
      <c r="P259" s="2">
        <f t="shared" si="389"/>
        <v>7.2209523809523812</v>
      </c>
      <c r="Q259" s="2">
        <f t="shared" si="364"/>
        <v>19.166666666666668</v>
      </c>
      <c r="R259" s="28">
        <f t="shared" si="390"/>
        <v>23.166666666666668</v>
      </c>
      <c r="S259" s="2">
        <f t="shared" si="391"/>
        <v>25.166666666666668</v>
      </c>
      <c r="T259" s="2">
        <f t="shared" si="392"/>
        <v>18.863333333333333</v>
      </c>
      <c r="U259" s="2">
        <f t="shared" si="365"/>
        <v>22.863333333333333</v>
      </c>
      <c r="V259" s="2">
        <f t="shared" si="366"/>
        <v>32.86333333333333</v>
      </c>
      <c r="W259" s="7">
        <f t="shared" si="403"/>
        <v>1</v>
      </c>
      <c r="X259" s="2">
        <f t="shared" si="367"/>
        <v>80.888557054402</v>
      </c>
      <c r="Y259" s="2">
        <f t="shared" si="368"/>
        <v>104.2763942381499</v>
      </c>
      <c r="Z259" s="2">
        <f t="shared" si="393"/>
        <v>92.858980499211057</v>
      </c>
      <c r="AA259" s="2">
        <f t="shared" si="369"/>
        <v>829.10770980762049</v>
      </c>
      <c r="AB259" s="2">
        <f t="shared" si="370"/>
        <v>1068.8330409410364</v>
      </c>
      <c r="AC259" s="2">
        <f t="shared" si="371"/>
        <v>951.80455011691333</v>
      </c>
      <c r="AD259" s="2">
        <f t="shared" si="372"/>
        <v>951.80455011691333</v>
      </c>
      <c r="AE259" s="2">
        <f t="shared" si="373"/>
        <v>1068.8330409410364</v>
      </c>
      <c r="AF259" s="27">
        <f t="shared" si="394"/>
        <v>1</v>
      </c>
      <c r="AG259" s="28">
        <f t="shared" si="374"/>
        <v>35.166666666666671</v>
      </c>
      <c r="AH259" s="28">
        <f t="shared" si="375"/>
        <v>73.226451530064153</v>
      </c>
      <c r="AI259" s="28">
        <f t="shared" si="376"/>
        <v>96.478452726814382</v>
      </c>
      <c r="AJ259" s="28">
        <f t="shared" si="377"/>
        <v>94.398894064512206</v>
      </c>
      <c r="AK259" s="28">
        <f t="shared" si="378"/>
        <v>124.37389834092127</v>
      </c>
      <c r="AL259" s="28">
        <f t="shared" si="404"/>
        <v>110.75597200142866</v>
      </c>
      <c r="AM259" s="28">
        <f t="shared" si="379"/>
        <v>750.57112818315761</v>
      </c>
      <c r="AN259" s="28">
        <f t="shared" si="380"/>
        <v>988.90414044984743</v>
      </c>
      <c r="AO259" s="28">
        <f t="shared" si="381"/>
        <v>967.58866416125011</v>
      </c>
      <c r="AP259" s="28">
        <f t="shared" si="382"/>
        <v>1274.8324579944431</v>
      </c>
      <c r="AQ259" s="28">
        <f t="shared" si="383"/>
        <v>1135.2487130146437</v>
      </c>
      <c r="AR259" s="28">
        <f t="shared" si="395"/>
        <v>1274.8324579944431</v>
      </c>
      <c r="AS259" s="27">
        <f t="shared" si="384"/>
        <v>1274.8324579944431</v>
      </c>
      <c r="AT259" s="27">
        <f t="shared" si="396"/>
        <v>1274.8324579944431</v>
      </c>
      <c r="AU259" s="2">
        <f t="shared" si="397"/>
        <v>2401.4334244040379</v>
      </c>
      <c r="AV259" s="33">
        <f t="shared" si="398"/>
        <v>9.687723214285715E-2</v>
      </c>
      <c r="AW259" s="33">
        <f t="shared" si="399"/>
        <v>9.687723214285715E-2</v>
      </c>
      <c r="AX259" s="2">
        <f t="shared" si="400"/>
        <v>1.8140204333876331</v>
      </c>
      <c r="AY259" s="7">
        <v>2.2000000000000002</v>
      </c>
      <c r="AZ259" s="3">
        <f t="shared" si="401"/>
        <v>1290.1148123169512</v>
      </c>
    </row>
    <row r="260" spans="1:52" ht="20.25" x14ac:dyDescent="0.3">
      <c r="A260" s="7">
        <v>10</v>
      </c>
      <c r="B260" s="7">
        <v>90</v>
      </c>
      <c r="C260" s="37">
        <v>72</v>
      </c>
      <c r="D260" s="37">
        <v>113</v>
      </c>
      <c r="E260" s="7">
        <v>9</v>
      </c>
      <c r="F260" s="2">
        <f t="shared" si="385"/>
        <v>10.916666666666666</v>
      </c>
      <c r="G260" s="3">
        <f t="shared" si="362"/>
        <v>13100</v>
      </c>
      <c r="H260" s="2">
        <v>1.4</v>
      </c>
      <c r="I260" s="7">
        <f t="shared" si="363"/>
        <v>18340</v>
      </c>
      <c r="J260" s="7">
        <v>1.2</v>
      </c>
      <c r="K260" s="4">
        <v>1.75</v>
      </c>
      <c r="L260" s="7">
        <v>0</v>
      </c>
      <c r="M260" s="2">
        <f t="shared" si="386"/>
        <v>1.3333333333333333</v>
      </c>
      <c r="N260" s="2">
        <f t="shared" si="387"/>
        <v>2.4761904761904758</v>
      </c>
      <c r="O260" s="28">
        <f t="shared" si="388"/>
        <v>1.4866666666666666</v>
      </c>
      <c r="P260" s="2">
        <f t="shared" si="389"/>
        <v>7.2009523809523808</v>
      </c>
      <c r="Q260" s="2">
        <f t="shared" si="364"/>
        <v>19.166666666666668</v>
      </c>
      <c r="R260" s="28">
        <f t="shared" si="390"/>
        <v>23.166666666666668</v>
      </c>
      <c r="S260" s="2">
        <f t="shared" si="391"/>
        <v>25.166666666666668</v>
      </c>
      <c r="T260" s="2">
        <f t="shared" si="392"/>
        <v>18.898333333333333</v>
      </c>
      <c r="U260" s="2">
        <f t="shared" si="365"/>
        <v>22.898333333333333</v>
      </c>
      <c r="V260" s="2">
        <f t="shared" si="366"/>
        <v>32.898333333333333</v>
      </c>
      <c r="W260" s="7">
        <f t="shared" si="403"/>
        <v>1</v>
      </c>
      <c r="X260" s="2">
        <f t="shared" si="367"/>
        <v>80.738750219747942</v>
      </c>
      <c r="Y260" s="2">
        <f t="shared" si="368"/>
        <v>104.11700823633016</v>
      </c>
      <c r="Z260" s="2">
        <f t="shared" si="393"/>
        <v>92.760189345126079</v>
      </c>
      <c r="AA260" s="2">
        <f t="shared" si="369"/>
        <v>881.39802323224831</v>
      </c>
      <c r="AB260" s="2">
        <f t="shared" si="370"/>
        <v>1136.6106732466042</v>
      </c>
      <c r="AC260" s="2">
        <f t="shared" si="371"/>
        <v>1012.6320670176264</v>
      </c>
      <c r="AD260" s="2">
        <f t="shared" si="372"/>
        <v>1012.6320670176264</v>
      </c>
      <c r="AE260" s="2">
        <f t="shared" si="373"/>
        <v>1136.6106732466042</v>
      </c>
      <c r="AF260" s="27">
        <f t="shared" si="394"/>
        <v>1</v>
      </c>
      <c r="AG260" s="28">
        <f t="shared" si="374"/>
        <v>35.166666666666671</v>
      </c>
      <c r="AH260" s="28">
        <f t="shared" si="375"/>
        <v>73.090835031066774</v>
      </c>
      <c r="AI260" s="28">
        <f t="shared" si="376"/>
        <v>96.299773168893651</v>
      </c>
      <c r="AJ260" s="28">
        <f t="shared" si="377"/>
        <v>94.254605777493154</v>
      </c>
      <c r="AK260" s="28">
        <f t="shared" si="378"/>
        <v>124.18379339404309</v>
      </c>
      <c r="AL260" s="28">
        <f t="shared" si="404"/>
        <v>110.63814053012668</v>
      </c>
      <c r="AM260" s="28">
        <f t="shared" si="379"/>
        <v>797.90828242247892</v>
      </c>
      <c r="AN260" s="28">
        <f t="shared" si="380"/>
        <v>1051.2725237604222</v>
      </c>
      <c r="AO260" s="28">
        <f t="shared" si="381"/>
        <v>1028.9461130709669</v>
      </c>
      <c r="AP260" s="28">
        <f t="shared" si="382"/>
        <v>1355.6730778849703</v>
      </c>
      <c r="AQ260" s="28">
        <f t="shared" si="383"/>
        <v>1207.7997007872161</v>
      </c>
      <c r="AR260" s="28">
        <f t="shared" si="395"/>
        <v>1355.6730778849703</v>
      </c>
      <c r="AS260" s="27">
        <f t="shared" si="384"/>
        <v>1355.6730778849703</v>
      </c>
      <c r="AT260" s="27">
        <f t="shared" si="396"/>
        <v>1355.6730778849703</v>
      </c>
      <c r="AU260" s="2">
        <f t="shared" si="397"/>
        <v>2756.7475535250433</v>
      </c>
      <c r="AV260" s="33">
        <f t="shared" si="398"/>
        <v>9.7835565476190461E-2</v>
      </c>
      <c r="AW260" s="33">
        <f t="shared" si="399"/>
        <v>9.7835565476190461E-2</v>
      </c>
      <c r="AX260" s="2">
        <f t="shared" si="400"/>
        <v>1.8146527807251778</v>
      </c>
      <c r="AY260" s="7">
        <v>2.2000000000000002</v>
      </c>
      <c r="AZ260" s="3">
        <f t="shared" si="401"/>
        <v>1300.0344934657517</v>
      </c>
    </row>
    <row r="261" spans="1:52" ht="20.25" x14ac:dyDescent="0.3">
      <c r="A261" s="7">
        <v>10</v>
      </c>
      <c r="B261" s="7">
        <v>96</v>
      </c>
      <c r="C261" s="37">
        <v>77</v>
      </c>
      <c r="D261" s="37">
        <v>121</v>
      </c>
      <c r="E261" s="7">
        <v>9.5</v>
      </c>
      <c r="F261" s="2">
        <f t="shared" si="385"/>
        <v>11.666666666666666</v>
      </c>
      <c r="G261" s="3">
        <f t="shared" si="362"/>
        <v>14000</v>
      </c>
      <c r="H261" s="2">
        <v>1.4</v>
      </c>
      <c r="I261" s="7">
        <f t="shared" si="363"/>
        <v>19600</v>
      </c>
      <c r="J261" s="7">
        <v>1.2</v>
      </c>
      <c r="K261" s="4">
        <v>1.75</v>
      </c>
      <c r="L261" s="7">
        <v>0</v>
      </c>
      <c r="M261" s="2">
        <f t="shared" si="386"/>
        <v>1.3333333333333333</v>
      </c>
      <c r="N261" s="2">
        <f t="shared" si="387"/>
        <v>2.4761904761904758</v>
      </c>
      <c r="O261" s="28">
        <f t="shared" si="388"/>
        <v>1.4638095238095237</v>
      </c>
      <c r="P261" s="2">
        <f t="shared" si="389"/>
        <v>7.1780952380952376</v>
      </c>
      <c r="Q261" s="2">
        <f t="shared" si="364"/>
        <v>19.166666666666668</v>
      </c>
      <c r="R261" s="28">
        <f t="shared" si="390"/>
        <v>23.166666666666668</v>
      </c>
      <c r="S261" s="2">
        <f t="shared" si="391"/>
        <v>25.166666666666668</v>
      </c>
      <c r="T261" s="2">
        <f t="shared" si="392"/>
        <v>18.938333333333333</v>
      </c>
      <c r="U261" s="2">
        <f t="shared" si="365"/>
        <v>22.938333333333333</v>
      </c>
      <c r="V261" s="2">
        <f t="shared" si="366"/>
        <v>32.938333333333333</v>
      </c>
      <c r="W261" s="7">
        <f t="shared" si="403"/>
        <v>1</v>
      </c>
      <c r="X261" s="2">
        <f t="shared" si="367"/>
        <v>80.568220429615579</v>
      </c>
      <c r="Y261" s="2">
        <f t="shared" si="368"/>
        <v>103.93544838762919</v>
      </c>
      <c r="Z261" s="2">
        <f t="shared" si="393"/>
        <v>92.647542249832696</v>
      </c>
      <c r="AA261" s="2">
        <f t="shared" si="369"/>
        <v>939.96257167884835</v>
      </c>
      <c r="AB261" s="2">
        <f t="shared" si="370"/>
        <v>1212.5802311890072</v>
      </c>
      <c r="AC261" s="2">
        <f t="shared" si="371"/>
        <v>1080.8879929147147</v>
      </c>
      <c r="AD261" s="2">
        <f t="shared" si="372"/>
        <v>1080.8879929147147</v>
      </c>
      <c r="AE261" s="2">
        <f t="shared" si="373"/>
        <v>1212.5802311890072</v>
      </c>
      <c r="AF261" s="27">
        <f t="shared" si="394"/>
        <v>1</v>
      </c>
      <c r="AG261" s="28">
        <f t="shared" si="374"/>
        <v>35.166666666666671</v>
      </c>
      <c r="AH261" s="28">
        <f t="shared" si="375"/>
        <v>72.936458542397801</v>
      </c>
      <c r="AI261" s="28">
        <f t="shared" si="376"/>
        <v>96.096376657756323</v>
      </c>
      <c r="AJ261" s="28">
        <f t="shared" si="377"/>
        <v>94.090244043956886</v>
      </c>
      <c r="AK261" s="28">
        <f t="shared" si="378"/>
        <v>123.96724096786734</v>
      </c>
      <c r="AL261" s="28">
        <f t="shared" si="404"/>
        <v>110.50378262025858</v>
      </c>
      <c r="AM261" s="28">
        <f t="shared" si="379"/>
        <v>850.92534966130768</v>
      </c>
      <c r="AN261" s="28">
        <f t="shared" si="380"/>
        <v>1121.1243943404904</v>
      </c>
      <c r="AO261" s="28">
        <f t="shared" si="381"/>
        <v>1097.7195138461636</v>
      </c>
      <c r="AP261" s="28">
        <f t="shared" si="382"/>
        <v>1446.2844779584523</v>
      </c>
      <c r="AQ261" s="28">
        <f t="shared" si="383"/>
        <v>1289.2107972363499</v>
      </c>
      <c r="AR261" s="28">
        <f t="shared" si="395"/>
        <v>1446.2844779584523</v>
      </c>
      <c r="AS261" s="27">
        <f t="shared" si="384"/>
        <v>1446.2844779584523</v>
      </c>
      <c r="AT261" s="27">
        <f t="shared" si="396"/>
        <v>1446.2844779584523</v>
      </c>
      <c r="AU261" s="2">
        <f t="shared" si="397"/>
        <v>3136.5661053440494</v>
      </c>
      <c r="AV261" s="33">
        <f t="shared" si="398"/>
        <v>9.8913690476190474E-2</v>
      </c>
      <c r="AW261" s="33">
        <f t="shared" si="399"/>
        <v>9.8913690476190474E-2</v>
      </c>
      <c r="AX261" s="2">
        <f t="shared" si="400"/>
        <v>1.8153646986503167</v>
      </c>
      <c r="AY261" s="7">
        <v>2.2000000000000002</v>
      </c>
      <c r="AZ261" s="3">
        <f t="shared" si="401"/>
        <v>1307.2977597267266</v>
      </c>
    </row>
    <row r="262" spans="1:52" ht="20.25" x14ac:dyDescent="0.3">
      <c r="A262" s="7">
        <v>10</v>
      </c>
      <c r="B262" s="7">
        <v>102</v>
      </c>
      <c r="C262" s="37">
        <v>82</v>
      </c>
      <c r="D262" s="37">
        <v>128</v>
      </c>
      <c r="E262" s="7">
        <v>9.75</v>
      </c>
      <c r="F262" s="2">
        <f t="shared" si="385"/>
        <v>12.291666666666666</v>
      </c>
      <c r="G262" s="3">
        <f t="shared" si="362"/>
        <v>14750</v>
      </c>
      <c r="H262" s="2">
        <v>1.4</v>
      </c>
      <c r="I262" s="7">
        <f t="shared" si="363"/>
        <v>20650</v>
      </c>
      <c r="J262" s="7">
        <v>1.2</v>
      </c>
      <c r="K262" s="4">
        <v>1.75</v>
      </c>
      <c r="L262" s="7">
        <v>0</v>
      </c>
      <c r="M262" s="2">
        <f t="shared" si="386"/>
        <v>1.3333333333333333</v>
      </c>
      <c r="N262" s="2">
        <f t="shared" si="387"/>
        <v>2.4761904761904758</v>
      </c>
      <c r="O262" s="28">
        <f t="shared" si="388"/>
        <v>1.4438095238095237</v>
      </c>
      <c r="P262" s="2">
        <f t="shared" si="389"/>
        <v>7.1580952380952372</v>
      </c>
      <c r="Q262" s="2">
        <f t="shared" si="364"/>
        <v>19.166666666666668</v>
      </c>
      <c r="R262" s="28">
        <f t="shared" si="390"/>
        <v>23.166666666666668</v>
      </c>
      <c r="S262" s="2">
        <f t="shared" si="391"/>
        <v>25.166666666666668</v>
      </c>
      <c r="T262" s="2">
        <f t="shared" si="392"/>
        <v>18.973333333333333</v>
      </c>
      <c r="U262" s="2">
        <f t="shared" si="365"/>
        <v>22.973333333333333</v>
      </c>
      <c r="V262" s="2">
        <f t="shared" si="366"/>
        <v>32.973333333333329</v>
      </c>
      <c r="W262" s="7">
        <f t="shared" si="403"/>
        <v>1</v>
      </c>
      <c r="X262" s="2">
        <f t="shared" si="367"/>
        <v>80.419596691999459</v>
      </c>
      <c r="Y262" s="2">
        <f t="shared" si="368"/>
        <v>103.77710215894808</v>
      </c>
      <c r="Z262" s="2">
        <f t="shared" si="393"/>
        <v>92.549200236728865</v>
      </c>
      <c r="AA262" s="2">
        <f t="shared" si="369"/>
        <v>988.49087600582664</v>
      </c>
      <c r="AB262" s="2">
        <f t="shared" si="370"/>
        <v>1275.5935473704035</v>
      </c>
      <c r="AC262" s="2">
        <f t="shared" si="371"/>
        <v>1137.5839195764588</v>
      </c>
      <c r="AD262" s="2">
        <f t="shared" si="372"/>
        <v>1137.5839195764588</v>
      </c>
      <c r="AE262" s="2">
        <f t="shared" si="373"/>
        <v>1275.5935473704035</v>
      </c>
      <c r="AF262" s="27">
        <f t="shared" si="394"/>
        <v>1</v>
      </c>
      <c r="AG262" s="28">
        <f t="shared" si="374"/>
        <v>35.166666666666671</v>
      </c>
      <c r="AH262" s="28">
        <f t="shared" si="375"/>
        <v>72.80191307249352</v>
      </c>
      <c r="AI262" s="28">
        <f t="shared" si="376"/>
        <v>95.919108218735531</v>
      </c>
      <c r="AJ262" s="28">
        <f t="shared" si="377"/>
        <v>93.94689703837625</v>
      </c>
      <c r="AK262" s="28">
        <f t="shared" si="378"/>
        <v>123.77837619274217</v>
      </c>
      <c r="AL262" s="28">
        <f t="shared" si="404"/>
        <v>110.38648685423425</v>
      </c>
      <c r="AM262" s="28">
        <f t="shared" si="379"/>
        <v>894.85684818273285</v>
      </c>
      <c r="AN262" s="28">
        <f t="shared" si="380"/>
        <v>1179.0057051886242</v>
      </c>
      <c r="AO262" s="28">
        <f t="shared" si="381"/>
        <v>1154.7639427633746</v>
      </c>
      <c r="AP262" s="28">
        <f t="shared" si="382"/>
        <v>1521.4425407024557</v>
      </c>
      <c r="AQ262" s="28">
        <f t="shared" si="383"/>
        <v>1356.8339009166293</v>
      </c>
      <c r="AR262" s="28">
        <f t="shared" si="395"/>
        <v>1521.4425407024557</v>
      </c>
      <c r="AS262" s="27">
        <f t="shared" si="384"/>
        <v>1521.4425407024557</v>
      </c>
      <c r="AT262" s="27">
        <f t="shared" si="396"/>
        <v>1521.4425407024557</v>
      </c>
      <c r="AU262" s="2">
        <f t="shared" si="397"/>
        <v>3540.8890798610555</v>
      </c>
      <c r="AV262" s="33">
        <f t="shared" si="398"/>
        <v>9.9812127976190476E-2</v>
      </c>
      <c r="AW262" s="33">
        <f t="shared" si="399"/>
        <v>9.9812127976190476E-2</v>
      </c>
      <c r="AX262" s="2">
        <f t="shared" si="400"/>
        <v>1.8159583904312762</v>
      </c>
      <c r="AY262" s="7">
        <v>2.2000000000000002</v>
      </c>
      <c r="AZ262" s="3">
        <f t="shared" si="401"/>
        <v>1313.7041420062337</v>
      </c>
    </row>
    <row r="263" spans="1:52" ht="20.25" x14ac:dyDescent="0.3">
      <c r="A263" s="7">
        <v>10</v>
      </c>
      <c r="B263" s="7">
        <v>108</v>
      </c>
      <c r="C263" s="37">
        <v>87</v>
      </c>
      <c r="D263" s="37">
        <v>136</v>
      </c>
      <c r="E263" s="7">
        <v>10</v>
      </c>
      <c r="F263" s="2">
        <f t="shared" si="385"/>
        <v>13</v>
      </c>
      <c r="G263" s="3">
        <f t="shared" si="362"/>
        <v>15600</v>
      </c>
      <c r="H263" s="2">
        <v>1.4</v>
      </c>
      <c r="I263" s="7">
        <f t="shared" si="363"/>
        <v>21840</v>
      </c>
      <c r="J263" s="7">
        <v>1.2</v>
      </c>
      <c r="K263" s="4">
        <v>1.75</v>
      </c>
      <c r="L263" s="7">
        <v>0</v>
      </c>
      <c r="M263" s="2">
        <f t="shared" si="386"/>
        <v>1.3333333333333333</v>
      </c>
      <c r="N263" s="2">
        <f t="shared" si="387"/>
        <v>2.4761904761904758</v>
      </c>
      <c r="O263" s="28">
        <f t="shared" si="388"/>
        <v>1.4209523809523807</v>
      </c>
      <c r="P263" s="2">
        <f t="shared" si="389"/>
        <v>7.1352380952380949</v>
      </c>
      <c r="Q263" s="2">
        <f t="shared" si="364"/>
        <v>19.166666666666668</v>
      </c>
      <c r="R263" s="28">
        <f t="shared" si="390"/>
        <v>23.166666666666668</v>
      </c>
      <c r="S263" s="2">
        <f t="shared" si="391"/>
        <v>25.166666666666668</v>
      </c>
      <c r="T263" s="2">
        <f t="shared" si="392"/>
        <v>19.013333333333332</v>
      </c>
      <c r="U263" s="2">
        <f t="shared" si="365"/>
        <v>23.013333333333332</v>
      </c>
      <c r="V263" s="2">
        <f t="shared" si="366"/>
        <v>33.013333333333335</v>
      </c>
      <c r="W263" s="7">
        <f t="shared" si="403"/>
        <v>1</v>
      </c>
      <c r="X263" s="2">
        <f t="shared" si="367"/>
        <v>80.250411004709136</v>
      </c>
      <c r="Y263" s="2">
        <f t="shared" si="368"/>
        <v>103.59672480872975</v>
      </c>
      <c r="Z263" s="2">
        <f t="shared" si="393"/>
        <v>92.437064695246548</v>
      </c>
      <c r="AA263" s="2">
        <f t="shared" si="369"/>
        <v>1043.2553430612188</v>
      </c>
      <c r="AB263" s="2">
        <f t="shared" si="370"/>
        <v>1346.7574225134867</v>
      </c>
      <c r="AC263" s="2">
        <f t="shared" si="371"/>
        <v>1201.6818410382052</v>
      </c>
      <c r="AD263" s="2">
        <f t="shared" si="372"/>
        <v>1201.6818410382052</v>
      </c>
      <c r="AE263" s="2">
        <f t="shared" si="373"/>
        <v>1346.7574225134867</v>
      </c>
      <c r="AF263" s="27">
        <f t="shared" si="394"/>
        <v>1</v>
      </c>
      <c r="AG263" s="28">
        <f t="shared" si="374"/>
        <v>35.166666666666671</v>
      </c>
      <c r="AH263" s="28">
        <f t="shared" si="375"/>
        <v>72.648753367572425</v>
      </c>
      <c r="AI263" s="28">
        <f t="shared" si="376"/>
        <v>95.717314863436641</v>
      </c>
      <c r="AJ263" s="28">
        <f t="shared" si="377"/>
        <v>93.783605792075491</v>
      </c>
      <c r="AK263" s="28">
        <f t="shared" si="378"/>
        <v>123.56323417154968</v>
      </c>
      <c r="AL263" s="28">
        <f t="shared" si="404"/>
        <v>110.25273909148679</v>
      </c>
      <c r="AM263" s="28">
        <f t="shared" si="379"/>
        <v>944.43379377844155</v>
      </c>
      <c r="AN263" s="28">
        <f t="shared" si="380"/>
        <v>1244.3250932246763</v>
      </c>
      <c r="AO263" s="28">
        <f t="shared" si="381"/>
        <v>1219.1868752969813</v>
      </c>
      <c r="AP263" s="28">
        <f t="shared" si="382"/>
        <v>1606.3220442301458</v>
      </c>
      <c r="AQ263" s="28">
        <f t="shared" si="383"/>
        <v>1433.2856081893283</v>
      </c>
      <c r="AR263" s="28">
        <f t="shared" si="395"/>
        <v>1606.3220442301458</v>
      </c>
      <c r="AS263" s="27">
        <f t="shared" si="384"/>
        <v>1606.3220442301458</v>
      </c>
      <c r="AT263" s="27">
        <f t="shared" si="396"/>
        <v>1606.3220442301458</v>
      </c>
      <c r="AU263" s="2">
        <f t="shared" si="397"/>
        <v>3969.7164770760623</v>
      </c>
      <c r="AV263" s="33">
        <f t="shared" si="398"/>
        <v>0.10083035714285715</v>
      </c>
      <c r="AW263" s="33">
        <f t="shared" si="399"/>
        <v>0.10083035714285715</v>
      </c>
      <c r="AX263" s="2">
        <f t="shared" si="400"/>
        <v>1.8166317107244501</v>
      </c>
      <c r="AY263" s="7">
        <v>2.2000000000000002</v>
      </c>
      <c r="AZ263" s="3">
        <f t="shared" si="401"/>
        <v>1318.0238067090509</v>
      </c>
    </row>
    <row r="264" spans="1:52" ht="20.25" x14ac:dyDescent="0.3">
      <c r="A264" s="7">
        <v>10</v>
      </c>
      <c r="B264" s="7">
        <v>114</v>
      </c>
      <c r="C264" s="37">
        <v>92</v>
      </c>
      <c r="D264" s="37">
        <v>143</v>
      </c>
      <c r="E264" s="7">
        <v>10.5</v>
      </c>
      <c r="F264" s="2">
        <f t="shared" si="385"/>
        <v>13.666666666666666</v>
      </c>
      <c r="G264" s="3">
        <f t="shared" si="362"/>
        <v>16400</v>
      </c>
      <c r="H264" s="2">
        <v>1.4</v>
      </c>
      <c r="I264" s="7">
        <f t="shared" si="363"/>
        <v>22960</v>
      </c>
      <c r="J264" s="7">
        <v>1.2</v>
      </c>
      <c r="K264" s="4">
        <v>1.75</v>
      </c>
      <c r="L264" s="7">
        <v>0</v>
      </c>
      <c r="M264" s="2">
        <f t="shared" si="386"/>
        <v>1.3333333333333333</v>
      </c>
      <c r="N264" s="2">
        <f t="shared" si="387"/>
        <v>2.4761904761904758</v>
      </c>
      <c r="O264" s="28">
        <f t="shared" si="388"/>
        <v>1.4009523809523809</v>
      </c>
      <c r="P264" s="2">
        <f t="shared" si="389"/>
        <v>7.1152380952380954</v>
      </c>
      <c r="Q264" s="2">
        <f t="shared" si="364"/>
        <v>19.166666666666668</v>
      </c>
      <c r="R264" s="28">
        <f t="shared" si="390"/>
        <v>23.166666666666668</v>
      </c>
      <c r="S264" s="2">
        <f t="shared" si="391"/>
        <v>25.166666666666668</v>
      </c>
      <c r="T264" s="2">
        <f t="shared" si="392"/>
        <v>19.048333333333332</v>
      </c>
      <c r="U264" s="2">
        <f t="shared" si="365"/>
        <v>23.048333333333332</v>
      </c>
      <c r="V264" s="2">
        <f t="shared" si="366"/>
        <v>33.048333333333332</v>
      </c>
      <c r="W264" s="7">
        <f t="shared" si="403"/>
        <v>1</v>
      </c>
      <c r="X264" s="2">
        <f t="shared" si="367"/>
        <v>80.10295640403551</v>
      </c>
      <c r="Y264" s="2">
        <f t="shared" si="368"/>
        <v>103.43940821165235</v>
      </c>
      <c r="Z264" s="2">
        <f t="shared" si="393"/>
        <v>92.339168767131156</v>
      </c>
      <c r="AA264" s="2">
        <f t="shared" si="369"/>
        <v>1094.7404041884852</v>
      </c>
      <c r="AB264" s="2">
        <f t="shared" si="370"/>
        <v>1413.6719122259153</v>
      </c>
      <c r="AC264" s="2">
        <f t="shared" si="371"/>
        <v>1261.968639817459</v>
      </c>
      <c r="AD264" s="2">
        <f t="shared" si="372"/>
        <v>1261.968639817459</v>
      </c>
      <c r="AE264" s="2">
        <f t="shared" si="373"/>
        <v>1413.6719122259153</v>
      </c>
      <c r="AF264" s="27">
        <f t="shared" si="394"/>
        <v>1</v>
      </c>
      <c r="AG264" s="28">
        <f t="shared" si="374"/>
        <v>35.166666666666671</v>
      </c>
      <c r="AH264" s="28">
        <f t="shared" si="375"/>
        <v>72.51526628902495</v>
      </c>
      <c r="AI264" s="28">
        <f t="shared" si="376"/>
        <v>95.541440892648993</v>
      </c>
      <c r="AJ264" s="28">
        <f t="shared" si="377"/>
        <v>93.641190887047387</v>
      </c>
      <c r="AK264" s="28">
        <f t="shared" si="378"/>
        <v>123.375597472034</v>
      </c>
      <c r="AL264" s="28">
        <f t="shared" si="404"/>
        <v>110.13597538575674</v>
      </c>
      <c r="AM264" s="28">
        <f t="shared" si="379"/>
        <v>991.04197261667423</v>
      </c>
      <c r="AN264" s="28">
        <f t="shared" si="380"/>
        <v>1305.7330255328695</v>
      </c>
      <c r="AO264" s="28">
        <f t="shared" si="381"/>
        <v>1279.7629421229808</v>
      </c>
      <c r="AP264" s="28">
        <f t="shared" si="382"/>
        <v>1686.1331654511314</v>
      </c>
      <c r="AQ264" s="28">
        <f t="shared" si="383"/>
        <v>1505.191663605342</v>
      </c>
      <c r="AR264" s="28">
        <f t="shared" si="395"/>
        <v>1686.1331654511314</v>
      </c>
      <c r="AS264" s="27">
        <f t="shared" si="384"/>
        <v>1686.1331654511314</v>
      </c>
      <c r="AT264" s="27">
        <f t="shared" si="396"/>
        <v>1686.1331654511314</v>
      </c>
      <c r="AU264" s="2">
        <f t="shared" si="397"/>
        <v>4423.0482969890691</v>
      </c>
      <c r="AV264" s="33">
        <f t="shared" si="398"/>
        <v>0.10178869047619048</v>
      </c>
      <c r="AW264" s="33">
        <f t="shared" si="399"/>
        <v>0.10178869047619048</v>
      </c>
      <c r="AX264" s="2">
        <f t="shared" si="400"/>
        <v>1.8172658802149813</v>
      </c>
      <c r="AY264" s="7">
        <v>2.2000000000000002</v>
      </c>
      <c r="AZ264" s="3">
        <f t="shared" si="401"/>
        <v>1328.7853098035957</v>
      </c>
    </row>
    <row r="265" spans="1:52" ht="20.25" x14ac:dyDescent="0.3">
      <c r="A265" s="7">
        <v>10</v>
      </c>
      <c r="B265" s="7">
        <v>120</v>
      </c>
      <c r="C265" s="37">
        <v>97</v>
      </c>
      <c r="D265" s="37">
        <v>151</v>
      </c>
      <c r="E265" s="7">
        <v>11</v>
      </c>
      <c r="F265" s="2">
        <f t="shared" si="385"/>
        <v>14.416666666666666</v>
      </c>
      <c r="G265" s="3">
        <f t="shared" si="362"/>
        <v>17300</v>
      </c>
      <c r="H265" s="2">
        <v>1.4</v>
      </c>
      <c r="I265" s="7">
        <f t="shared" si="363"/>
        <v>24220</v>
      </c>
      <c r="J265" s="7">
        <v>1.2</v>
      </c>
      <c r="K265" s="4">
        <v>1.75</v>
      </c>
      <c r="L265" s="7">
        <v>0</v>
      </c>
      <c r="M265" s="2">
        <f t="shared" si="386"/>
        <v>1.3333333333333333</v>
      </c>
      <c r="N265" s="2">
        <f t="shared" si="387"/>
        <v>2.4761904761904758</v>
      </c>
      <c r="O265" s="28">
        <f t="shared" si="388"/>
        <v>1.378095238095238</v>
      </c>
      <c r="P265" s="2">
        <f t="shared" si="389"/>
        <v>7.0923809523809513</v>
      </c>
      <c r="Q265" s="2">
        <f t="shared" si="364"/>
        <v>19.166666666666668</v>
      </c>
      <c r="R265" s="28">
        <f t="shared" si="390"/>
        <v>23.166666666666668</v>
      </c>
      <c r="S265" s="2">
        <f t="shared" si="391"/>
        <v>25.166666666666668</v>
      </c>
      <c r="T265" s="2">
        <f t="shared" si="392"/>
        <v>19.088333333333331</v>
      </c>
      <c r="U265" s="2">
        <f t="shared" si="365"/>
        <v>23.088333333333331</v>
      </c>
      <c r="V265" s="2">
        <f t="shared" si="366"/>
        <v>33.088333333333331</v>
      </c>
      <c r="W265" s="7">
        <f t="shared" si="403"/>
        <v>1</v>
      </c>
      <c r="X265" s="2">
        <f t="shared" si="367"/>
        <v>79.935098990807816</v>
      </c>
      <c r="Y265" s="2">
        <f t="shared" si="368"/>
        <v>103.26020184501122</v>
      </c>
      <c r="Z265" s="2">
        <f t="shared" si="393"/>
        <v>92.227541302747383</v>
      </c>
      <c r="AA265" s="2">
        <f t="shared" si="369"/>
        <v>1152.3976771174794</v>
      </c>
      <c r="AB265" s="2">
        <f t="shared" si="370"/>
        <v>1488.667909932245</v>
      </c>
      <c r="AC265" s="2">
        <f t="shared" si="371"/>
        <v>1329.6137204479414</v>
      </c>
      <c r="AD265" s="2">
        <f t="shared" si="372"/>
        <v>1329.6137204479414</v>
      </c>
      <c r="AE265" s="2">
        <f t="shared" si="373"/>
        <v>1488.667909932245</v>
      </c>
      <c r="AF265" s="27">
        <f t="shared" si="394"/>
        <v>1</v>
      </c>
      <c r="AG265" s="28">
        <f t="shared" si="374"/>
        <v>35.166666666666671</v>
      </c>
      <c r="AH265" s="28">
        <f t="shared" si="375"/>
        <v>72.36330903844113</v>
      </c>
      <c r="AI265" s="28">
        <f t="shared" si="376"/>
        <v>95.341231813680722</v>
      </c>
      <c r="AJ265" s="28">
        <f t="shared" si="377"/>
        <v>93.478959703817111</v>
      </c>
      <c r="AK265" s="28">
        <f t="shared" si="378"/>
        <v>123.16185212161685</v>
      </c>
      <c r="AL265" s="28">
        <f t="shared" si="404"/>
        <v>110.00283362334008</v>
      </c>
      <c r="AM265" s="28">
        <f t="shared" si="379"/>
        <v>1043.237705304193</v>
      </c>
      <c r="AN265" s="28">
        <f t="shared" si="380"/>
        <v>1374.5027586472304</v>
      </c>
      <c r="AO265" s="28">
        <f t="shared" si="381"/>
        <v>1347.6550023966965</v>
      </c>
      <c r="AP265" s="28">
        <f t="shared" si="382"/>
        <v>1775.5833680866428</v>
      </c>
      <c r="AQ265" s="28">
        <f t="shared" si="383"/>
        <v>1585.8741847364861</v>
      </c>
      <c r="AR265" s="28">
        <f t="shared" si="395"/>
        <v>1775.5833680866428</v>
      </c>
      <c r="AS265" s="27">
        <f t="shared" si="384"/>
        <v>1775.5833680866428</v>
      </c>
      <c r="AT265" s="27">
        <f t="shared" si="396"/>
        <v>1775.5833680866428</v>
      </c>
      <c r="AU265" s="2">
        <f t="shared" si="397"/>
        <v>4900.884539600077</v>
      </c>
      <c r="AV265" s="33">
        <f t="shared" si="398"/>
        <v>0.10286681547619046</v>
      </c>
      <c r="AW265" s="33">
        <f t="shared" si="399"/>
        <v>0.10286681547619046</v>
      </c>
      <c r="AX265" s="2">
        <f t="shared" si="400"/>
        <v>1.8179798503429201</v>
      </c>
      <c r="AY265" s="7">
        <v>2.2000000000000002</v>
      </c>
      <c r="AZ265" s="3">
        <f t="shared" si="401"/>
        <v>1337.113843065272</v>
      </c>
    </row>
    <row r="266" spans="1:52" ht="20.25" x14ac:dyDescent="0.3">
      <c r="A266" s="7">
        <v>10</v>
      </c>
      <c r="B266" s="7">
        <v>132</v>
      </c>
      <c r="C266" s="37">
        <v>106</v>
      </c>
      <c r="D266" s="37">
        <v>166</v>
      </c>
      <c r="E266" s="7">
        <v>12</v>
      </c>
      <c r="F266" s="2">
        <f t="shared" si="385"/>
        <v>15.833333333333334</v>
      </c>
      <c r="G266" s="3">
        <f t="shared" si="362"/>
        <v>19000</v>
      </c>
      <c r="H266" s="2">
        <v>1.4</v>
      </c>
      <c r="I266" s="7">
        <f t="shared" si="363"/>
        <v>26600</v>
      </c>
      <c r="J266" s="7">
        <v>1.2</v>
      </c>
      <c r="K266" s="4">
        <v>1.75</v>
      </c>
      <c r="L266" s="7">
        <v>0</v>
      </c>
      <c r="M266" s="2">
        <f t="shared" si="386"/>
        <v>1.3333333333333333</v>
      </c>
      <c r="N266" s="2">
        <f t="shared" si="387"/>
        <v>2.4761904761904758</v>
      </c>
      <c r="O266" s="28">
        <f t="shared" si="388"/>
        <v>1.3352380952380951</v>
      </c>
      <c r="P266" s="2">
        <f t="shared" si="389"/>
        <v>7.0495238095238095</v>
      </c>
      <c r="Q266" s="2">
        <f t="shared" si="364"/>
        <v>19.166666666666668</v>
      </c>
      <c r="R266" s="28">
        <f t="shared" si="390"/>
        <v>23.166666666666668</v>
      </c>
      <c r="S266" s="2">
        <f t="shared" si="391"/>
        <v>25.166666666666668</v>
      </c>
      <c r="T266" s="2">
        <f t="shared" si="392"/>
        <v>19.16333333333333</v>
      </c>
      <c r="U266" s="2">
        <f t="shared" si="365"/>
        <v>23.16333333333333</v>
      </c>
      <c r="V266" s="2">
        <f t="shared" si="366"/>
        <v>33.163333333333327</v>
      </c>
      <c r="W266" s="7">
        <f t="shared" si="403"/>
        <v>1</v>
      </c>
      <c r="X266" s="2">
        <f t="shared" si="367"/>
        <v>79.622255065378496</v>
      </c>
      <c r="Y266" s="2">
        <f t="shared" si="368"/>
        <v>102.92585812051665</v>
      </c>
      <c r="Z266" s="2">
        <f t="shared" si="393"/>
        <v>92.0189655987257</v>
      </c>
      <c r="AA266" s="2">
        <f t="shared" si="369"/>
        <v>1260.6857052018263</v>
      </c>
      <c r="AB266" s="2">
        <f t="shared" si="370"/>
        <v>1629.6594202415138</v>
      </c>
      <c r="AC266" s="2">
        <f t="shared" si="371"/>
        <v>1456.9669553131569</v>
      </c>
      <c r="AD266" s="2">
        <f t="shared" si="372"/>
        <v>1456.9669553131569</v>
      </c>
      <c r="AE266" s="2">
        <f t="shared" si="373"/>
        <v>1629.6594202415138</v>
      </c>
      <c r="AF266" s="27">
        <f t="shared" si="394"/>
        <v>1</v>
      </c>
      <c r="AG266" s="28">
        <f t="shared" si="374"/>
        <v>35.166666666666671</v>
      </c>
      <c r="AH266" s="28">
        <f t="shared" si="375"/>
        <v>72.080099010024895</v>
      </c>
      <c r="AI266" s="28">
        <f t="shared" si="376"/>
        <v>94.96809253453516</v>
      </c>
      <c r="AJ266" s="28">
        <f t="shared" si="377"/>
        <v>93.176286428045657</v>
      </c>
      <c r="AK266" s="28">
        <f t="shared" si="378"/>
        <v>122.7630693222592</v>
      </c>
      <c r="AL266" s="28">
        <f t="shared" si="404"/>
        <v>109.75405849453064</v>
      </c>
      <c r="AM266" s="28">
        <f t="shared" si="379"/>
        <v>1141.2682343253941</v>
      </c>
      <c r="AN266" s="28">
        <f t="shared" si="380"/>
        <v>1503.6614651301402</v>
      </c>
      <c r="AO266" s="28">
        <f t="shared" si="381"/>
        <v>1475.2912017773897</v>
      </c>
      <c r="AP266" s="28">
        <f t="shared" si="382"/>
        <v>1943.7485976024375</v>
      </c>
      <c r="AQ266" s="28">
        <f t="shared" si="383"/>
        <v>1737.7725928300686</v>
      </c>
      <c r="AR266" s="28">
        <f t="shared" si="395"/>
        <v>1943.7485976024375</v>
      </c>
      <c r="AS266" s="27">
        <f t="shared" si="384"/>
        <v>1943.7485976024375</v>
      </c>
      <c r="AT266" s="27">
        <f t="shared" si="396"/>
        <v>1943.7485976024375</v>
      </c>
      <c r="AU266" s="2">
        <f t="shared" si="397"/>
        <v>5930.0702929160934</v>
      </c>
      <c r="AV266" s="33">
        <f t="shared" si="398"/>
        <v>0.10490327380952381</v>
      </c>
      <c r="AW266" s="33">
        <f t="shared" si="399"/>
        <v>0.10490327380952381</v>
      </c>
      <c r="AX266" s="2">
        <f t="shared" si="400"/>
        <v>1.8193299923817945</v>
      </c>
      <c r="AY266" s="7">
        <v>2.2000000000000002</v>
      </c>
      <c r="AZ266" s="3">
        <f t="shared" si="401"/>
        <v>1356.4170686482328</v>
      </c>
    </row>
    <row r="267" spans="1:52" ht="20.25" x14ac:dyDescent="0.3">
      <c r="A267" s="7">
        <v>10</v>
      </c>
      <c r="B267" s="7">
        <v>144</v>
      </c>
      <c r="C267" s="37">
        <v>116</v>
      </c>
      <c r="D267" s="37">
        <v>180</v>
      </c>
      <c r="E267" s="7">
        <v>13</v>
      </c>
      <c r="F267" s="2">
        <f t="shared" si="385"/>
        <v>17.166666666666668</v>
      </c>
      <c r="G267" s="3">
        <f t="shared" si="362"/>
        <v>20600</v>
      </c>
      <c r="H267" s="2">
        <v>1.4</v>
      </c>
      <c r="I267" s="7">
        <f t="shared" si="363"/>
        <v>28839.999999999996</v>
      </c>
      <c r="J267" s="7">
        <v>1.2</v>
      </c>
      <c r="K267" s="4">
        <v>1.75</v>
      </c>
      <c r="L267" s="7">
        <v>0</v>
      </c>
      <c r="M267" s="2">
        <f t="shared" si="386"/>
        <v>1.3333333333333333</v>
      </c>
      <c r="N267" s="2">
        <f t="shared" si="387"/>
        <v>2.4761904761904758</v>
      </c>
      <c r="O267" s="28">
        <f t="shared" si="388"/>
        <v>1.2952380952380953</v>
      </c>
      <c r="P267" s="2">
        <f t="shared" si="389"/>
        <v>7.0095238095238086</v>
      </c>
      <c r="Q267" s="2">
        <f t="shared" si="364"/>
        <v>19.166666666666668</v>
      </c>
      <c r="R267" s="28">
        <f t="shared" si="390"/>
        <v>23.166666666666668</v>
      </c>
      <c r="S267" s="2">
        <f t="shared" si="391"/>
        <v>25.166666666666668</v>
      </c>
      <c r="T267" s="2">
        <f t="shared" si="392"/>
        <v>19.233333333333331</v>
      </c>
      <c r="U267" s="2">
        <f t="shared" si="365"/>
        <v>23.233333333333331</v>
      </c>
      <c r="V267" s="2">
        <f t="shared" si="366"/>
        <v>33.233333333333334</v>
      </c>
      <c r="W267" s="7">
        <f t="shared" si="403"/>
        <v>1</v>
      </c>
      <c r="X267" s="2">
        <f t="shared" si="367"/>
        <v>79.332468695123225</v>
      </c>
      <c r="Y267" s="2">
        <f t="shared" si="368"/>
        <v>102.615751517858</v>
      </c>
      <c r="Z267" s="2">
        <f t="shared" si="393"/>
        <v>91.825144307093467</v>
      </c>
      <c r="AA267" s="2">
        <f t="shared" si="369"/>
        <v>1361.8740459329488</v>
      </c>
      <c r="AB267" s="2">
        <f t="shared" si="370"/>
        <v>1761.5704010565626</v>
      </c>
      <c r="AC267" s="2">
        <f t="shared" si="371"/>
        <v>1576.331643938438</v>
      </c>
      <c r="AD267" s="2">
        <f t="shared" si="372"/>
        <v>1576.331643938438</v>
      </c>
      <c r="AE267" s="2">
        <f t="shared" si="373"/>
        <v>1761.5704010565626</v>
      </c>
      <c r="AF267" s="27">
        <f t="shared" si="394"/>
        <v>1</v>
      </c>
      <c r="AG267" s="28">
        <f t="shared" si="374"/>
        <v>35.166666666666671</v>
      </c>
      <c r="AH267" s="28">
        <f t="shared" si="375"/>
        <v>71.817762427839355</v>
      </c>
      <c r="AI267" s="28">
        <f t="shared" si="376"/>
        <v>94.62245476274569</v>
      </c>
      <c r="AJ267" s="28">
        <f t="shared" si="377"/>
        <v>92.895554431634039</v>
      </c>
      <c r="AK267" s="28">
        <f t="shared" si="378"/>
        <v>122.39319493836143</v>
      </c>
      <c r="AL267" s="28">
        <f t="shared" si="404"/>
        <v>109.5228814405301</v>
      </c>
      <c r="AM267" s="28">
        <f t="shared" si="379"/>
        <v>1232.8715883445757</v>
      </c>
      <c r="AN267" s="28">
        <f t="shared" si="380"/>
        <v>1624.3521400938012</v>
      </c>
      <c r="AO267" s="28">
        <f t="shared" si="381"/>
        <v>1594.7070177430512</v>
      </c>
      <c r="AP267" s="28">
        <f t="shared" si="382"/>
        <v>2101.0831797752048</v>
      </c>
      <c r="AQ267" s="28">
        <f t="shared" si="383"/>
        <v>1880.1427980624335</v>
      </c>
      <c r="AR267" s="28">
        <f t="shared" si="395"/>
        <v>2101.0831797752048</v>
      </c>
      <c r="AS267" s="27">
        <f t="shared" si="384"/>
        <v>2101.0831797752048</v>
      </c>
      <c r="AT267" s="27">
        <f t="shared" si="396"/>
        <v>2101.0831797752048</v>
      </c>
      <c r="AU267" s="2">
        <f t="shared" si="397"/>
        <v>7057.2737370241111</v>
      </c>
      <c r="AV267" s="33">
        <f t="shared" si="398"/>
        <v>0.10681994047619046</v>
      </c>
      <c r="AW267" s="33">
        <f t="shared" si="399"/>
        <v>0.10681994047619046</v>
      </c>
      <c r="AX267" s="2">
        <f t="shared" si="400"/>
        <v>1.820602547499691</v>
      </c>
      <c r="AY267" s="7">
        <v>2.2000000000000002</v>
      </c>
      <c r="AZ267" s="3">
        <f t="shared" si="401"/>
        <v>1378.1524531247312</v>
      </c>
    </row>
    <row r="268" spans="1:52" ht="20.25" x14ac:dyDescent="0.3">
      <c r="A268" s="7"/>
      <c r="B268" s="7"/>
      <c r="C268" s="7"/>
      <c r="D268" s="2"/>
      <c r="E268" s="3"/>
      <c r="F268" s="2"/>
      <c r="G268" s="7"/>
      <c r="H268" s="7"/>
      <c r="I268" s="7"/>
      <c r="J268" s="7"/>
      <c r="K268" s="2"/>
      <c r="L268" s="2"/>
      <c r="M268" s="2"/>
      <c r="N268" s="28"/>
      <c r="O268" s="2"/>
      <c r="P268" s="2"/>
      <c r="Q268" s="28"/>
      <c r="R268" s="2"/>
      <c r="S268" s="2"/>
      <c r="T268" s="2"/>
      <c r="U268" s="7"/>
      <c r="V268" s="2"/>
      <c r="W268" s="2"/>
      <c r="X268" s="2"/>
      <c r="Y268" s="2"/>
      <c r="Z268" s="2"/>
      <c r="AA268" s="2"/>
      <c r="AB268" s="2"/>
      <c r="AC268" s="2"/>
      <c r="AD268" s="27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7"/>
      <c r="AR268" s="7"/>
      <c r="AS268" s="2"/>
      <c r="AT268" s="5"/>
      <c r="AU268" s="7"/>
      <c r="AV268" s="3"/>
    </row>
    <row r="269" spans="1:52" ht="18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52" ht="131.25" x14ac:dyDescent="0.2">
      <c r="A270" s="7" t="s">
        <v>10</v>
      </c>
      <c r="B270" s="7" t="s">
        <v>82</v>
      </c>
      <c r="C270" s="36" t="s">
        <v>83</v>
      </c>
      <c r="D270" s="36" t="s">
        <v>84</v>
      </c>
      <c r="E270" s="7" t="s">
        <v>12</v>
      </c>
      <c r="F270" s="7" t="s">
        <v>13</v>
      </c>
      <c r="G270" s="7" t="s">
        <v>47</v>
      </c>
      <c r="H270" s="7" t="s">
        <v>14</v>
      </c>
      <c r="I270" s="7" t="s">
        <v>15</v>
      </c>
      <c r="J270" s="7" t="s">
        <v>16</v>
      </c>
      <c r="K270" s="7" t="s">
        <v>17</v>
      </c>
      <c r="L270" s="7" t="s">
        <v>18</v>
      </c>
      <c r="M270" s="7" t="s">
        <v>98</v>
      </c>
      <c r="N270" s="7" t="s">
        <v>99</v>
      </c>
      <c r="O270" s="26" t="s">
        <v>100</v>
      </c>
      <c r="P270" s="7" t="s">
        <v>27</v>
      </c>
      <c r="Q270" s="7" t="s">
        <v>28</v>
      </c>
      <c r="R270" s="26" t="s">
        <v>101</v>
      </c>
      <c r="S270" s="7" t="s">
        <v>65</v>
      </c>
      <c r="T270" s="7" t="s">
        <v>30</v>
      </c>
      <c r="U270" s="7" t="s">
        <v>31</v>
      </c>
      <c r="V270" s="7" t="s">
        <v>32</v>
      </c>
      <c r="W270" s="7" t="s">
        <v>33</v>
      </c>
      <c r="X270" s="7" t="s">
        <v>34</v>
      </c>
      <c r="Y270" s="7" t="s">
        <v>35</v>
      </c>
      <c r="Z270" s="7" t="s">
        <v>66</v>
      </c>
      <c r="AA270" s="7" t="s">
        <v>37</v>
      </c>
      <c r="AB270" s="7" t="s">
        <v>38</v>
      </c>
      <c r="AC270" s="7" t="s">
        <v>39</v>
      </c>
      <c r="AD270" s="7" t="s">
        <v>40</v>
      </c>
      <c r="AE270" s="7" t="s">
        <v>41</v>
      </c>
      <c r="AF270" s="26" t="s">
        <v>67</v>
      </c>
      <c r="AG270" s="26" t="s">
        <v>68</v>
      </c>
      <c r="AH270" s="26" t="s">
        <v>69</v>
      </c>
      <c r="AI270" s="7" t="s">
        <v>70</v>
      </c>
      <c r="AJ270" s="26" t="s">
        <v>71</v>
      </c>
      <c r="AK270" s="26" t="s">
        <v>72</v>
      </c>
      <c r="AL270" s="26" t="s">
        <v>73</v>
      </c>
      <c r="AM270" s="26" t="s">
        <v>74</v>
      </c>
      <c r="AN270" s="26" t="s">
        <v>75</v>
      </c>
      <c r="AO270" s="26" t="s">
        <v>76</v>
      </c>
      <c r="AP270" s="26" t="s">
        <v>77</v>
      </c>
      <c r="AQ270" s="26" t="s">
        <v>78</v>
      </c>
      <c r="AR270" s="26" t="s">
        <v>79</v>
      </c>
      <c r="AS270" s="26" t="s">
        <v>80</v>
      </c>
      <c r="AT270" s="26" t="s">
        <v>102</v>
      </c>
      <c r="AU270" s="7" t="s">
        <v>21</v>
      </c>
      <c r="AV270" s="26" t="s">
        <v>90</v>
      </c>
      <c r="AW270" s="26" t="s">
        <v>89</v>
      </c>
      <c r="AX270" s="7" t="s">
        <v>22</v>
      </c>
      <c r="AY270" s="7" t="s">
        <v>23</v>
      </c>
      <c r="AZ270" s="7" t="s">
        <v>24</v>
      </c>
    </row>
    <row r="271" spans="1:52" ht="20.25" x14ac:dyDescent="0.3">
      <c r="A271" s="7">
        <v>11</v>
      </c>
      <c r="B271" s="7">
        <v>18</v>
      </c>
      <c r="C271" s="27">
        <v>14</v>
      </c>
      <c r="D271" s="27">
        <v>23</v>
      </c>
      <c r="E271" s="7">
        <v>2.75</v>
      </c>
      <c r="F271" s="2">
        <f>($D271+2*$E271)/12</f>
        <v>2.375</v>
      </c>
      <c r="G271" s="2">
        <f t="shared" ref="G271:G293" si="405">$B$4*$A271*$F271</f>
        <v>3135</v>
      </c>
      <c r="H271" s="2">
        <v>1.4</v>
      </c>
      <c r="I271" s="7">
        <f t="shared" ref="I271:I293" si="406">$G271*$H271</f>
        <v>4389</v>
      </c>
      <c r="J271" s="7">
        <v>1.2</v>
      </c>
      <c r="K271" s="7">
        <v>1.1499999999999999</v>
      </c>
      <c r="L271" s="7">
        <v>0</v>
      </c>
      <c r="M271" s="2">
        <f>($L$7-$C$7)/$K271</f>
        <v>2.0289855072463765</v>
      </c>
      <c r="N271" s="2">
        <f>($E$7-$C$7)/$K271</f>
        <v>3.7681159420289854</v>
      </c>
      <c r="O271" s="28">
        <f>($F$7-$B$7-0.06*($D271/12))/$K271</f>
        <v>2.6536231884057968</v>
      </c>
      <c r="P271" s="2">
        <f>($G$7-$B$7-0.06*$D271/12)/$K271</f>
        <v>11.34927536231884</v>
      </c>
      <c r="Q271" s="2">
        <f t="shared" ref="Q271:Q293" si="407">$C$7+$K271*$A271</f>
        <v>14.316666666666665</v>
      </c>
      <c r="R271" s="28">
        <f>IF($A271&lt;$M271,$Q271,$Q271+$L$7)</f>
        <v>18.316666666666663</v>
      </c>
      <c r="S271" s="2">
        <f>IF($A271&lt;$N271,$Q271,$Q271+$E$7)</f>
        <v>20.316666666666663</v>
      </c>
      <c r="T271" s="2">
        <f>$B$7+$K271*$A271+0.06*$D271/12</f>
        <v>13.598333333333333</v>
      </c>
      <c r="U271" s="2">
        <f t="shared" ref="U271:U293" si="408">$T271+$F$7</f>
        <v>17.598333333333333</v>
      </c>
      <c r="V271" s="2">
        <f t="shared" ref="V271:V293" si="409">$T271+$G$7</f>
        <v>27.598333333333333</v>
      </c>
      <c r="W271" s="7">
        <f>IF($A271&lt;$N271,0.5,1)</f>
        <v>1</v>
      </c>
      <c r="X271" s="2">
        <f t="shared" ref="X271:X293" si="410">($W271*$H$7*(1+$L271)*$J271)/($S271*$T271)</f>
        <v>138.99305044802239</v>
      </c>
      <c r="Y271" s="2">
        <f t="shared" ref="Y271:Y293" si="411">($W271*$I$7*(1+$L271)*$J271)/($S271*$U271)</f>
        <v>167.8136392244493</v>
      </c>
      <c r="Z271" s="2">
        <f>(2*$W271*$H$7*(1+$L271)*$J271)/($S271*$V271)</f>
        <v>136.97014295614645</v>
      </c>
      <c r="AA271" s="2">
        <f t="shared" ref="AA271:AA293" si="412">IF($S271&gt;$F271,$F271*$X271,$S271*$X271)</f>
        <v>330.10849481405319</v>
      </c>
      <c r="AB271" s="2">
        <f t="shared" ref="AB271:AB293" si="413">IF($S271&gt;$F271,$F271*$Y271,$S271*$Y271)</f>
        <v>398.5573931580671</v>
      </c>
      <c r="AC271" s="2">
        <f t="shared" ref="AC271:AC293" si="414">IF($S271&gt;$F271,$F271*$Z271,$S271*$Z271)</f>
        <v>325.30408952084781</v>
      </c>
      <c r="AD271" s="2">
        <f t="shared" ref="AD271:AD293" si="415">IF($AA271&gt;$AC271,$AA271,$AC271)</f>
        <v>330.10849481405319</v>
      </c>
      <c r="AE271" s="2">
        <f t="shared" ref="AE271:AE293" si="416">IF($AD271&gt;$AB271,$AD271,$AB271)</f>
        <v>398.5573931580671</v>
      </c>
      <c r="AF271" s="27">
        <f>IF($A271&lt;$M271,0.5,1)</f>
        <v>1</v>
      </c>
      <c r="AG271" s="28">
        <f t="shared" ref="AG271:AG293" si="417">2*$E$7+$L$7+$C$7+$K271*$A271</f>
        <v>30.316666666666666</v>
      </c>
      <c r="AH271" s="28">
        <f t="shared" ref="AH271:AH293" si="418">($AF271*$H$7*(1+$L271))/($R271*$T271)</f>
        <v>128.47477138014807</v>
      </c>
      <c r="AI271" s="28">
        <f t="shared" ref="AI271:AI293" si="419">($AF271*2*$H$7*(1+$L271))/($AG271*$T271)</f>
        <v>155.24329164022288</v>
      </c>
      <c r="AJ271" s="28">
        <f t="shared" ref="AJ271:AJ293" si="420">($AF271*$I$7*(1+$L271))/($R271*$U271)</f>
        <v>155.11436625311171</v>
      </c>
      <c r="AK271" s="28">
        <f t="shared" ref="AK271:AK293" si="421">($AF271*2*$I$7*(1+$L271))/($AG271*$U271)</f>
        <v>187.43341232783914</v>
      </c>
      <c r="AL271" s="28">
        <f>($AF271*4*$H$7*(1+$L271))/($AG271*$V271)</f>
        <v>152.9838778298905</v>
      </c>
      <c r="AM271" s="28">
        <f t="shared" ref="AM271:AM293" si="422" xml:space="preserve"> IF($R271&gt;$F271,$F271*$AH271,$R271*$AH271)</f>
        <v>305.12758202785164</v>
      </c>
      <c r="AN271" s="28">
        <f t="shared" ref="AN271:AN293" si="423" xml:space="preserve"> IF($AG271&gt;$F271,$F271*$AI271,$AG271*$AI271)</f>
        <v>368.70281764552931</v>
      </c>
      <c r="AO271" s="28">
        <f t="shared" ref="AO271:AO293" si="424" xml:space="preserve"> IF($R271&gt;$F271,$F271*$AJ271,$R271*$AJ271)</f>
        <v>368.39661985114031</v>
      </c>
      <c r="AP271" s="28">
        <f t="shared" ref="AP271:AP293" si="425" xml:space="preserve"> IF($AG271&gt;$F271,$F271*$AK271,$AG271*$AK271)</f>
        <v>445.15435427861797</v>
      </c>
      <c r="AQ271" s="28">
        <f t="shared" ref="AQ271:AQ293" si="426" xml:space="preserve"> IF($AG271&gt;$F271,$F271*$AL271,$AG271*$AL271)</f>
        <v>363.33670984598996</v>
      </c>
      <c r="AR271" s="28">
        <f>MAX($AM271,$AN271,$AO271,$AP271,$AQ271)</f>
        <v>445.15435427861797</v>
      </c>
      <c r="AS271" s="27">
        <f t="shared" ref="AS271:AS293" si="427">IF($AR271&gt;$AE271,$AR271,$AE271)</f>
        <v>445.15435427861797</v>
      </c>
      <c r="AT271" s="27">
        <f>IF($A271&gt;$F271,0,$AS271)</f>
        <v>0</v>
      </c>
      <c r="AU271" s="2">
        <f>PI()*($B271/(2*12))^2*62.4</f>
        <v>110.26990214100174</v>
      </c>
      <c r="AV271" s="33">
        <f>0.23*($N$7/$H271)*(1+0.35*$N$7*($F271/$A271))</f>
        <v>8.5246550324675333E-2</v>
      </c>
      <c r="AW271" s="33">
        <f>IF(AV271&gt;0.33,0.33,AV271)</f>
        <v>8.5246550324675333E-2</v>
      </c>
      <c r="AX271" s="2">
        <f>$Q$7/($P$7-$O$7*AW271)</f>
        <v>1.8063810184884597</v>
      </c>
      <c r="AY271" s="7">
        <v>2.4</v>
      </c>
      <c r="AZ271" s="3">
        <f>(12/$D271)*(($I271+$AU271)/$AX271+$AT271/$AY271)</f>
        <v>1299.5293585949694</v>
      </c>
    </row>
    <row r="272" spans="1:52" ht="20.25" x14ac:dyDescent="0.3">
      <c r="A272" s="7">
        <v>11</v>
      </c>
      <c r="B272" s="7">
        <v>24</v>
      </c>
      <c r="C272" s="27">
        <v>19</v>
      </c>
      <c r="D272" s="27">
        <v>30</v>
      </c>
      <c r="E272" s="7">
        <v>3.25</v>
      </c>
      <c r="F272" s="2">
        <f t="shared" ref="F272:F293" si="428">($D272+2*$E272)/12</f>
        <v>3.0416666666666665</v>
      </c>
      <c r="G272" s="2">
        <f t="shared" si="405"/>
        <v>4015</v>
      </c>
      <c r="H272" s="2">
        <v>1.4</v>
      </c>
      <c r="I272" s="7">
        <f t="shared" si="406"/>
        <v>5621</v>
      </c>
      <c r="J272" s="7">
        <v>1.2</v>
      </c>
      <c r="K272" s="7">
        <f>(1.75-1.15)*(($D272-24)/(96-24))+1.15</f>
        <v>1.2</v>
      </c>
      <c r="L272" s="7">
        <v>0</v>
      </c>
      <c r="M272" s="2">
        <f t="shared" ref="M272:M293" si="429">($L$7-$C$7)/$K272</f>
        <v>1.9444444444444442</v>
      </c>
      <c r="N272" s="2">
        <f t="shared" ref="N272:N293" si="430">($E$7-$C$7)/$K272</f>
        <v>3.6111111111111112</v>
      </c>
      <c r="O272" s="28">
        <f t="shared" ref="O272:O293" si="431">($F$7-$B$7-0.06*($D272/12))/$K272</f>
        <v>2.5138888888888888</v>
      </c>
      <c r="P272" s="2">
        <f t="shared" ref="P272:P293" si="432">($G$7-$B$7-0.06*$D272/12)/$K272</f>
        <v>10.847222222222221</v>
      </c>
      <c r="Q272" s="2">
        <f t="shared" si="407"/>
        <v>14.866666666666665</v>
      </c>
      <c r="R272" s="28">
        <f t="shared" ref="R272:R293" si="433">IF($A272&lt;$M272,$Q272,$Q272+$L$7)</f>
        <v>18.866666666666667</v>
      </c>
      <c r="S272" s="2">
        <f t="shared" ref="S272:S293" si="434">IF($A272&lt;$N272,$Q272,$Q272+$E$7)</f>
        <v>20.866666666666667</v>
      </c>
      <c r="T272" s="2">
        <f t="shared" ref="T272:T293" si="435">$B$7+$K272*$A272+0.06*$D272/12</f>
        <v>14.183333333333334</v>
      </c>
      <c r="U272" s="2">
        <f t="shared" si="408"/>
        <v>18.183333333333334</v>
      </c>
      <c r="V272" s="2">
        <f t="shared" si="409"/>
        <v>28.183333333333334</v>
      </c>
      <c r="W272" s="7">
        <f>IF($A272&lt;$N272,0.5,1)</f>
        <v>1</v>
      </c>
      <c r="X272" s="2">
        <f t="shared" si="410"/>
        <v>129.74775025059785</v>
      </c>
      <c r="Y272" s="2">
        <f t="shared" si="411"/>
        <v>158.13378704064331</v>
      </c>
      <c r="Z272" s="2">
        <f t="shared" ref="Z272:Z293" si="436">(2*$W272*$H$7*(1+$L272)*$J272)/($S272*$V272)</f>
        <v>130.59176281875668</v>
      </c>
      <c r="AA272" s="2">
        <f t="shared" si="412"/>
        <v>394.64940701223509</v>
      </c>
      <c r="AB272" s="2">
        <f t="shared" si="413"/>
        <v>480.99026891529007</v>
      </c>
      <c r="AC272" s="2">
        <f t="shared" si="414"/>
        <v>397.21661190705152</v>
      </c>
      <c r="AD272" s="2">
        <f t="shared" si="415"/>
        <v>397.21661190705152</v>
      </c>
      <c r="AE272" s="2">
        <f t="shared" si="416"/>
        <v>480.99026891529007</v>
      </c>
      <c r="AF272" s="27">
        <f t="shared" ref="AF272:AF293" si="437">IF($A272&lt;$M272,0.5,1)</f>
        <v>1</v>
      </c>
      <c r="AG272" s="28">
        <f t="shared" si="417"/>
        <v>30.866666666666667</v>
      </c>
      <c r="AH272" s="28">
        <f t="shared" si="418"/>
        <v>119.58494060199391</v>
      </c>
      <c r="AI272" s="28">
        <f t="shared" si="419"/>
        <v>146.18806993677873</v>
      </c>
      <c r="AJ272" s="28">
        <f t="shared" si="420"/>
        <v>145.747571683514</v>
      </c>
      <c r="AK272" s="28">
        <f t="shared" si="421"/>
        <v>178.17089756559162</v>
      </c>
      <c r="AL272" s="28">
        <f>($AF272*4*$H$7*(1+$L272))/($AG272*$V272)</f>
        <v>147.13902722199728</v>
      </c>
      <c r="AM272" s="28">
        <f t="shared" si="422"/>
        <v>363.7375276643981</v>
      </c>
      <c r="AN272" s="28">
        <f t="shared" si="423"/>
        <v>444.6553793910353</v>
      </c>
      <c r="AO272" s="28">
        <f t="shared" si="424"/>
        <v>443.31553053735507</v>
      </c>
      <c r="AP272" s="28">
        <f t="shared" si="425"/>
        <v>541.93648009534115</v>
      </c>
      <c r="AQ272" s="28">
        <f t="shared" si="426"/>
        <v>447.54787446690835</v>
      </c>
      <c r="AR272" s="28">
        <f t="shared" ref="AR272:AR293" si="438">MAX($AM272,$AN272,$AO272,$AP272,$AQ272)</f>
        <v>541.93648009534115</v>
      </c>
      <c r="AS272" s="27">
        <f t="shared" si="427"/>
        <v>541.93648009534115</v>
      </c>
      <c r="AT272" s="27">
        <f t="shared" ref="AT272:AT293" si="439">IF($A272&gt;$F272,0,$AS272)</f>
        <v>0</v>
      </c>
      <c r="AU272" s="2">
        <f t="shared" ref="AU272:AU293" si="440">PI()*($B272/(2*12))^2*62.4</f>
        <v>196.03538158400309</v>
      </c>
      <c r="AV272" s="33">
        <f t="shared" ref="AV272:AV293" si="441">0.23*($N$7/$H272)*(1+0.35*$N$7*($F272/$A272))</f>
        <v>8.6117762445887439E-2</v>
      </c>
      <c r="AW272" s="33">
        <f t="shared" ref="AW272:AW293" si="442">IF(AV272&gt;0.33,0.33,AV272)</f>
        <v>8.6117762445887439E-2</v>
      </c>
      <c r="AX272" s="2">
        <f t="shared" ref="AX272:AX293" si="443">$Q$7/($P$7-$O$7*AW272)</f>
        <v>1.8069510292298834</v>
      </c>
      <c r="AY272" s="7">
        <v>2.2000000000000002</v>
      </c>
      <c r="AZ272" s="3">
        <f t="shared" ref="AZ272:AZ293" si="444">(12/$D272)*(($I272+$AU272)/$AX272+$AT272/$AY272)</f>
        <v>1287.7018330846975</v>
      </c>
    </row>
    <row r="273" spans="1:52" ht="20.25" x14ac:dyDescent="0.3">
      <c r="A273" s="7">
        <v>11</v>
      </c>
      <c r="B273" s="7">
        <v>27</v>
      </c>
      <c r="C273" s="27">
        <v>22</v>
      </c>
      <c r="D273" s="27">
        <v>34</v>
      </c>
      <c r="E273" s="7">
        <v>3.5</v>
      </c>
      <c r="F273" s="2">
        <f t="shared" si="428"/>
        <v>3.4166666666666665</v>
      </c>
      <c r="G273" s="2">
        <f t="shared" si="405"/>
        <v>4510</v>
      </c>
      <c r="H273" s="2">
        <v>1.4</v>
      </c>
      <c r="I273" s="7">
        <f t="shared" si="406"/>
        <v>6314</v>
      </c>
      <c r="J273" s="7">
        <v>1.2</v>
      </c>
      <c r="K273" s="4">
        <f t="shared" ref="K273:K283" si="445">(1.75-1.15)*(($D273-24)/(96-24))+1.15</f>
        <v>1.2333333333333332</v>
      </c>
      <c r="L273" s="7">
        <v>0</v>
      </c>
      <c r="M273" s="2">
        <f t="shared" si="429"/>
        <v>1.8918918918918919</v>
      </c>
      <c r="N273" s="2">
        <f t="shared" si="430"/>
        <v>3.5135135135135136</v>
      </c>
      <c r="O273" s="28">
        <f t="shared" si="431"/>
        <v>2.42972972972973</v>
      </c>
      <c r="P273" s="2">
        <f t="shared" si="432"/>
        <v>10.53783783783784</v>
      </c>
      <c r="Q273" s="2">
        <f t="shared" si="407"/>
        <v>15.233333333333331</v>
      </c>
      <c r="R273" s="28">
        <f t="shared" si="433"/>
        <v>19.233333333333331</v>
      </c>
      <c r="S273" s="2">
        <f t="shared" si="434"/>
        <v>21.233333333333331</v>
      </c>
      <c r="T273" s="2">
        <f t="shared" si="435"/>
        <v>14.569999999999999</v>
      </c>
      <c r="U273" s="2">
        <f t="shared" si="408"/>
        <v>18.57</v>
      </c>
      <c r="V273" s="2">
        <f t="shared" si="409"/>
        <v>28.57</v>
      </c>
      <c r="W273" s="7">
        <f t="shared" ref="W273:W293" si="446">IF($A273&lt;$N273,0.5,1)</f>
        <v>1</v>
      </c>
      <c r="X273" s="2">
        <f t="shared" si="410"/>
        <v>124.1233518907801</v>
      </c>
      <c r="Y273" s="2">
        <f t="shared" si="411"/>
        <v>152.1672419433786</v>
      </c>
      <c r="Z273" s="2">
        <f t="shared" si="436"/>
        <v>126.59973658023563</v>
      </c>
      <c r="AA273" s="2">
        <f t="shared" si="412"/>
        <v>424.08811896016533</v>
      </c>
      <c r="AB273" s="2">
        <f t="shared" si="413"/>
        <v>519.90474330654354</v>
      </c>
      <c r="AC273" s="2">
        <f t="shared" si="414"/>
        <v>432.54909998247172</v>
      </c>
      <c r="AD273" s="2">
        <f t="shared" si="415"/>
        <v>432.54909998247172</v>
      </c>
      <c r="AE273" s="2">
        <f t="shared" si="416"/>
        <v>519.90474330654354</v>
      </c>
      <c r="AF273" s="27">
        <f t="shared" si="437"/>
        <v>1</v>
      </c>
      <c r="AG273" s="28">
        <f t="shared" si="417"/>
        <v>31.233333333333334</v>
      </c>
      <c r="AH273" s="28">
        <f t="shared" si="418"/>
        <v>114.19204961644557</v>
      </c>
      <c r="AI273" s="28">
        <f t="shared" si="419"/>
        <v>140.63780710499273</v>
      </c>
      <c r="AJ273" s="28">
        <f t="shared" si="420"/>
        <v>139.99210444530931</v>
      </c>
      <c r="AK273" s="28">
        <f t="shared" si="421"/>
        <v>172.41290131257941</v>
      </c>
      <c r="AL273" s="28">
        <f t="shared" ref="AL273:AL293" si="447">($AF273*4*$H$7*(1+$L273))/($AG273*$V273)</f>
        <v>143.44367164996456</v>
      </c>
      <c r="AM273" s="28">
        <f t="shared" si="422"/>
        <v>390.15616952285569</v>
      </c>
      <c r="AN273" s="28">
        <f t="shared" si="423"/>
        <v>480.51250760872517</v>
      </c>
      <c r="AO273" s="28">
        <f t="shared" si="424"/>
        <v>478.30635685480678</v>
      </c>
      <c r="AP273" s="28">
        <f t="shared" si="425"/>
        <v>589.07741281797962</v>
      </c>
      <c r="AQ273" s="28">
        <f t="shared" si="426"/>
        <v>490.09921147071219</v>
      </c>
      <c r="AR273" s="28">
        <f t="shared" si="438"/>
        <v>589.07741281797962</v>
      </c>
      <c r="AS273" s="27">
        <f t="shared" si="427"/>
        <v>589.07741281797962</v>
      </c>
      <c r="AT273" s="27">
        <f t="shared" si="439"/>
        <v>0</v>
      </c>
      <c r="AU273" s="2">
        <f t="shared" si="440"/>
        <v>248.1072798172539</v>
      </c>
      <c r="AV273" s="33">
        <f t="shared" si="441"/>
        <v>8.6607819264069269E-2</v>
      </c>
      <c r="AW273" s="33">
        <f t="shared" si="442"/>
        <v>8.6607819264069269E-2</v>
      </c>
      <c r="AX273" s="2">
        <f t="shared" si="443"/>
        <v>1.8072718183881329</v>
      </c>
      <c r="AY273" s="7">
        <v>2.2000000000000002</v>
      </c>
      <c r="AZ273" s="3">
        <f t="shared" si="444"/>
        <v>1281.5105286876756</v>
      </c>
    </row>
    <row r="274" spans="1:52" ht="20.25" x14ac:dyDescent="0.3">
      <c r="A274" s="7">
        <v>11</v>
      </c>
      <c r="B274" s="7">
        <v>30</v>
      </c>
      <c r="C274" s="37">
        <v>24</v>
      </c>
      <c r="D274" s="37">
        <v>38</v>
      </c>
      <c r="E274" s="7">
        <v>3.75</v>
      </c>
      <c r="F274" s="2">
        <f t="shared" si="428"/>
        <v>3.7916666666666665</v>
      </c>
      <c r="G274" s="2">
        <f t="shared" si="405"/>
        <v>5005</v>
      </c>
      <c r="H274" s="2">
        <v>1.4</v>
      </c>
      <c r="I274" s="7">
        <f t="shared" si="406"/>
        <v>7007</v>
      </c>
      <c r="J274" s="7">
        <v>1.2</v>
      </c>
      <c r="K274" s="4">
        <f t="shared" si="445"/>
        <v>1.2666666666666666</v>
      </c>
      <c r="L274" s="7">
        <v>0</v>
      </c>
      <c r="M274" s="2">
        <f t="shared" si="429"/>
        <v>1.8421052631578947</v>
      </c>
      <c r="N274" s="2">
        <f t="shared" si="430"/>
        <v>3.4210526315789473</v>
      </c>
      <c r="O274" s="28">
        <f t="shared" si="431"/>
        <v>2.35</v>
      </c>
      <c r="P274" s="2">
        <f t="shared" si="432"/>
        <v>10.244736842105263</v>
      </c>
      <c r="Q274" s="2">
        <f t="shared" si="407"/>
        <v>15.6</v>
      </c>
      <c r="R274" s="28">
        <f t="shared" si="433"/>
        <v>19.600000000000001</v>
      </c>
      <c r="S274" s="2">
        <f t="shared" si="434"/>
        <v>21.6</v>
      </c>
      <c r="T274" s="2">
        <f t="shared" si="435"/>
        <v>14.956666666666667</v>
      </c>
      <c r="U274" s="2">
        <f t="shared" si="408"/>
        <v>18.956666666666667</v>
      </c>
      <c r="V274" s="2">
        <f t="shared" si="409"/>
        <v>28.956666666666667</v>
      </c>
      <c r="W274" s="7">
        <f t="shared" si="446"/>
        <v>1</v>
      </c>
      <c r="X274" s="2">
        <f t="shared" si="410"/>
        <v>118.86189733303617</v>
      </c>
      <c r="Y274" s="2">
        <f t="shared" si="411"/>
        <v>146.53302854463394</v>
      </c>
      <c r="Z274" s="2">
        <f t="shared" si="436"/>
        <v>122.78884156402286</v>
      </c>
      <c r="AA274" s="2">
        <f t="shared" si="412"/>
        <v>450.6846940544288</v>
      </c>
      <c r="AB274" s="2">
        <f t="shared" si="413"/>
        <v>555.6043998984037</v>
      </c>
      <c r="AC274" s="2">
        <f t="shared" si="414"/>
        <v>465.57435759691998</v>
      </c>
      <c r="AD274" s="2">
        <f t="shared" si="415"/>
        <v>465.57435759691998</v>
      </c>
      <c r="AE274" s="2">
        <f t="shared" si="416"/>
        <v>555.6043998984037</v>
      </c>
      <c r="AF274" s="27">
        <f t="shared" si="437"/>
        <v>1</v>
      </c>
      <c r="AG274" s="28">
        <f t="shared" si="417"/>
        <v>31.6</v>
      </c>
      <c r="AH274" s="28">
        <f t="shared" si="418"/>
        <v>109.15888530584955</v>
      </c>
      <c r="AI274" s="28">
        <f t="shared" si="419"/>
        <v>135.4122881009273</v>
      </c>
      <c r="AJ274" s="28">
        <f t="shared" si="420"/>
        <v>134.57114866343935</v>
      </c>
      <c r="AK274" s="28">
        <f t="shared" si="421"/>
        <v>166.93636163312729</v>
      </c>
      <c r="AL274" s="28">
        <f t="shared" si="447"/>
        <v>139.88602203496276</v>
      </c>
      <c r="AM274" s="28">
        <f t="shared" si="422"/>
        <v>413.89410678467954</v>
      </c>
      <c r="AN274" s="28">
        <f t="shared" si="423"/>
        <v>513.43825904934931</v>
      </c>
      <c r="AO274" s="28">
        <f t="shared" si="424"/>
        <v>510.24893868220749</v>
      </c>
      <c r="AP274" s="28">
        <f t="shared" si="425"/>
        <v>632.9670378589409</v>
      </c>
      <c r="AQ274" s="28">
        <f t="shared" si="426"/>
        <v>530.40116688256717</v>
      </c>
      <c r="AR274" s="28">
        <f t="shared" si="438"/>
        <v>632.9670378589409</v>
      </c>
      <c r="AS274" s="27">
        <f t="shared" si="427"/>
        <v>632.9670378589409</v>
      </c>
      <c r="AT274" s="27">
        <f t="shared" si="439"/>
        <v>0</v>
      </c>
      <c r="AU274" s="2">
        <f t="shared" si="440"/>
        <v>306.30528372500481</v>
      </c>
      <c r="AV274" s="33">
        <f t="shared" si="441"/>
        <v>8.7097876082251086E-2</v>
      </c>
      <c r="AW274" s="33">
        <f t="shared" si="442"/>
        <v>8.7097876082251086E-2</v>
      </c>
      <c r="AX274" s="2">
        <f t="shared" si="443"/>
        <v>1.8075927214664107</v>
      </c>
      <c r="AY274" s="7">
        <v>2.2000000000000002</v>
      </c>
      <c r="AZ274" s="3">
        <f t="shared" si="444"/>
        <v>1277.6466728444893</v>
      </c>
    </row>
    <row r="275" spans="1:52" ht="20.25" x14ac:dyDescent="0.3">
      <c r="A275" s="7">
        <v>11</v>
      </c>
      <c r="B275" s="7">
        <v>33</v>
      </c>
      <c r="C275" s="37">
        <v>27</v>
      </c>
      <c r="D275" s="37">
        <v>42</v>
      </c>
      <c r="E275" s="7">
        <v>3.75</v>
      </c>
      <c r="F275" s="2">
        <f t="shared" si="428"/>
        <v>4.125</v>
      </c>
      <c r="G275" s="2">
        <f t="shared" si="405"/>
        <v>5445</v>
      </c>
      <c r="H275" s="2">
        <v>1.4</v>
      </c>
      <c r="I275" s="7">
        <f t="shared" si="406"/>
        <v>7622.9999999999991</v>
      </c>
      <c r="J275" s="7">
        <v>1.2</v>
      </c>
      <c r="K275" s="4">
        <f t="shared" si="445"/>
        <v>1.2999999999999998</v>
      </c>
      <c r="L275" s="7">
        <v>0</v>
      </c>
      <c r="M275" s="2">
        <f t="shared" si="429"/>
        <v>1.7948717948717949</v>
      </c>
      <c r="N275" s="2">
        <f t="shared" si="430"/>
        <v>3.3333333333333335</v>
      </c>
      <c r="O275" s="28">
        <f t="shared" si="431"/>
        <v>2.2743589743589747</v>
      </c>
      <c r="P275" s="2">
        <f t="shared" si="432"/>
        <v>9.9666666666666668</v>
      </c>
      <c r="Q275" s="2">
        <f t="shared" si="407"/>
        <v>15.966666666666663</v>
      </c>
      <c r="R275" s="28">
        <f t="shared" si="433"/>
        <v>19.966666666666661</v>
      </c>
      <c r="S275" s="2">
        <f t="shared" si="434"/>
        <v>21.966666666666661</v>
      </c>
      <c r="T275" s="2">
        <f t="shared" si="435"/>
        <v>15.343333333333332</v>
      </c>
      <c r="U275" s="2">
        <f t="shared" si="408"/>
        <v>19.343333333333334</v>
      </c>
      <c r="V275" s="2">
        <f t="shared" si="409"/>
        <v>29.343333333333334</v>
      </c>
      <c r="W275" s="7">
        <f t="shared" si="446"/>
        <v>1</v>
      </c>
      <c r="X275" s="2">
        <f t="shared" si="410"/>
        <v>113.93242580793621</v>
      </c>
      <c r="Y275" s="2">
        <f t="shared" si="411"/>
        <v>141.2068531346745</v>
      </c>
      <c r="Z275" s="2">
        <f t="shared" si="436"/>
        <v>119.14823491853465</v>
      </c>
      <c r="AA275" s="2">
        <f t="shared" si="412"/>
        <v>469.9712564577369</v>
      </c>
      <c r="AB275" s="2">
        <f t="shared" si="413"/>
        <v>582.47826918053238</v>
      </c>
      <c r="AC275" s="2">
        <f t="shared" si="414"/>
        <v>491.48646903895548</v>
      </c>
      <c r="AD275" s="2">
        <f t="shared" si="415"/>
        <v>491.48646903895548</v>
      </c>
      <c r="AE275" s="2">
        <f t="shared" si="416"/>
        <v>582.47826918053238</v>
      </c>
      <c r="AF275" s="27">
        <f t="shared" si="437"/>
        <v>1</v>
      </c>
      <c r="AG275" s="28">
        <f t="shared" si="417"/>
        <v>31.966666666666665</v>
      </c>
      <c r="AH275" s="28">
        <f t="shared" si="418"/>
        <v>104.45390735591259</v>
      </c>
      <c r="AI275" s="28">
        <f t="shared" si="419"/>
        <v>130.48569448632247</v>
      </c>
      <c r="AJ275" s="28">
        <f t="shared" si="420"/>
        <v>129.45926017772746</v>
      </c>
      <c r="AK275" s="28">
        <f t="shared" si="421"/>
        <v>161.72282971107137</v>
      </c>
      <c r="AL275" s="28">
        <f t="shared" si="447"/>
        <v>136.45930971726509</v>
      </c>
      <c r="AM275" s="28">
        <f t="shared" si="422"/>
        <v>430.87236784313944</v>
      </c>
      <c r="AN275" s="28">
        <f t="shared" si="423"/>
        <v>538.25348975608017</v>
      </c>
      <c r="AO275" s="28">
        <f t="shared" si="424"/>
        <v>534.01944823312579</v>
      </c>
      <c r="AP275" s="28">
        <f t="shared" si="425"/>
        <v>667.10667255816941</v>
      </c>
      <c r="AQ275" s="28">
        <f t="shared" si="426"/>
        <v>562.89465258371843</v>
      </c>
      <c r="AR275" s="28">
        <f t="shared" si="438"/>
        <v>667.10667255816941</v>
      </c>
      <c r="AS275" s="27">
        <f t="shared" si="427"/>
        <v>667.10667255816941</v>
      </c>
      <c r="AT275" s="27">
        <f t="shared" si="439"/>
        <v>0</v>
      </c>
      <c r="AU275" s="2">
        <f t="shared" si="440"/>
        <v>370.62939330725584</v>
      </c>
      <c r="AV275" s="33">
        <f t="shared" si="441"/>
        <v>8.7533482142857152E-2</v>
      </c>
      <c r="AW275" s="33">
        <f t="shared" si="442"/>
        <v>8.7533482142857152E-2</v>
      </c>
      <c r="AX275" s="2">
        <f t="shared" si="443"/>
        <v>1.8078780643327343</v>
      </c>
      <c r="AY275" s="7">
        <v>2.2000000000000002</v>
      </c>
      <c r="AZ275" s="3">
        <f t="shared" si="444"/>
        <v>1263.3009700333184</v>
      </c>
    </row>
    <row r="276" spans="1:52" ht="20.25" x14ac:dyDescent="0.3">
      <c r="A276" s="7">
        <v>11</v>
      </c>
      <c r="B276" s="7">
        <v>36</v>
      </c>
      <c r="C276" s="37">
        <v>29</v>
      </c>
      <c r="D276" s="37">
        <v>45</v>
      </c>
      <c r="E276" s="7">
        <v>4.5</v>
      </c>
      <c r="F276" s="2">
        <f t="shared" si="428"/>
        <v>4.5</v>
      </c>
      <c r="G276" s="2">
        <f t="shared" si="405"/>
        <v>5940</v>
      </c>
      <c r="H276" s="2">
        <v>1.4</v>
      </c>
      <c r="I276" s="7">
        <f t="shared" si="406"/>
        <v>8316</v>
      </c>
      <c r="J276" s="7">
        <v>1.2</v>
      </c>
      <c r="K276" s="4">
        <f t="shared" si="445"/>
        <v>1.325</v>
      </c>
      <c r="L276" s="7">
        <v>0</v>
      </c>
      <c r="M276" s="2">
        <f t="shared" si="429"/>
        <v>1.7610062893081759</v>
      </c>
      <c r="N276" s="2">
        <f t="shared" si="430"/>
        <v>3.2704402515723268</v>
      </c>
      <c r="O276" s="28">
        <f t="shared" si="431"/>
        <v>2.2201257861635217</v>
      </c>
      <c r="P276" s="2">
        <f t="shared" si="432"/>
        <v>9.7672955974842761</v>
      </c>
      <c r="Q276" s="2">
        <f t="shared" si="407"/>
        <v>16.241666666666667</v>
      </c>
      <c r="R276" s="28">
        <f t="shared" si="433"/>
        <v>20.241666666666667</v>
      </c>
      <c r="S276" s="2">
        <f t="shared" si="434"/>
        <v>22.241666666666667</v>
      </c>
      <c r="T276" s="2">
        <f t="shared" si="435"/>
        <v>15.633333333333333</v>
      </c>
      <c r="U276" s="2">
        <f t="shared" si="408"/>
        <v>19.633333333333333</v>
      </c>
      <c r="V276" s="2">
        <f t="shared" si="409"/>
        <v>29.633333333333333</v>
      </c>
      <c r="W276" s="7">
        <f t="shared" si="446"/>
        <v>1</v>
      </c>
      <c r="X276" s="2">
        <f t="shared" si="410"/>
        <v>110.43641717548317</v>
      </c>
      <c r="Y276" s="2">
        <f t="shared" si="411"/>
        <v>137.40099653889433</v>
      </c>
      <c r="Z276" s="2">
        <f t="shared" si="436"/>
        <v>116.52346379145469</v>
      </c>
      <c r="AA276" s="2">
        <f t="shared" si="412"/>
        <v>496.96387728967426</v>
      </c>
      <c r="AB276" s="2">
        <f t="shared" si="413"/>
        <v>618.3044844250245</v>
      </c>
      <c r="AC276" s="2">
        <f t="shared" si="414"/>
        <v>524.35558706154609</v>
      </c>
      <c r="AD276" s="2">
        <f t="shared" si="415"/>
        <v>524.35558706154609</v>
      </c>
      <c r="AE276" s="2">
        <f t="shared" si="416"/>
        <v>618.3044844250245</v>
      </c>
      <c r="AF276" s="27">
        <f t="shared" si="437"/>
        <v>1</v>
      </c>
      <c r="AG276" s="28">
        <f t="shared" si="417"/>
        <v>32.241666666666667</v>
      </c>
      <c r="AH276" s="28">
        <f t="shared" si="418"/>
        <v>101.1235067384948</v>
      </c>
      <c r="AI276" s="28">
        <f t="shared" si="419"/>
        <v>126.97286010225062</v>
      </c>
      <c r="AJ276" s="28">
        <f t="shared" si="420"/>
        <v>125.81421015586284</v>
      </c>
      <c r="AK276" s="28">
        <f t="shared" si="421"/>
        <v>157.97504082118937</v>
      </c>
      <c r="AL276" s="28">
        <f t="shared" si="447"/>
        <v>133.97136420237467</v>
      </c>
      <c r="AM276" s="28">
        <f t="shared" si="422"/>
        <v>455.0557803232266</v>
      </c>
      <c r="AN276" s="28">
        <f t="shared" si="423"/>
        <v>571.37787046012784</v>
      </c>
      <c r="AO276" s="28">
        <f t="shared" si="424"/>
        <v>566.16394570138277</v>
      </c>
      <c r="AP276" s="28">
        <f t="shared" si="425"/>
        <v>710.88768369535217</v>
      </c>
      <c r="AQ276" s="28">
        <f t="shared" si="426"/>
        <v>602.871138910686</v>
      </c>
      <c r="AR276" s="28">
        <f t="shared" si="438"/>
        <v>710.88768369535217</v>
      </c>
      <c r="AS276" s="27">
        <f t="shared" si="427"/>
        <v>710.88768369535217</v>
      </c>
      <c r="AT276" s="27">
        <f t="shared" si="439"/>
        <v>0</v>
      </c>
      <c r="AU276" s="2">
        <f t="shared" si="440"/>
        <v>441.07960856400695</v>
      </c>
      <c r="AV276" s="33">
        <f t="shared" si="441"/>
        <v>8.8023538961038955E-2</v>
      </c>
      <c r="AW276" s="33">
        <f t="shared" si="442"/>
        <v>8.8023538961038955E-2</v>
      </c>
      <c r="AX276" s="2">
        <f t="shared" si="443"/>
        <v>1.808199182758921</v>
      </c>
      <c r="AY276" s="7">
        <v>2.2000000000000002</v>
      </c>
      <c r="AZ276" s="3">
        <f t="shared" si="444"/>
        <v>1291.4623849057157</v>
      </c>
    </row>
    <row r="277" spans="1:52" ht="20.25" x14ac:dyDescent="0.3">
      <c r="A277" s="7">
        <v>11</v>
      </c>
      <c r="B277" s="7">
        <v>39</v>
      </c>
      <c r="C277" s="37">
        <v>32</v>
      </c>
      <c r="D277" s="37">
        <v>49</v>
      </c>
      <c r="E277" s="7">
        <v>4.75</v>
      </c>
      <c r="F277" s="2">
        <f t="shared" si="428"/>
        <v>4.875</v>
      </c>
      <c r="G277" s="2">
        <f t="shared" si="405"/>
        <v>6435</v>
      </c>
      <c r="H277" s="2">
        <v>1.4</v>
      </c>
      <c r="I277" s="7">
        <f t="shared" si="406"/>
        <v>9009</v>
      </c>
      <c r="J277" s="7">
        <v>1.2</v>
      </c>
      <c r="K277" s="4">
        <f t="shared" si="445"/>
        <v>1.3583333333333334</v>
      </c>
      <c r="L277" s="7">
        <v>0</v>
      </c>
      <c r="M277" s="2">
        <f t="shared" si="429"/>
        <v>1.7177914110429444</v>
      </c>
      <c r="N277" s="2">
        <f t="shared" si="430"/>
        <v>3.1901840490797544</v>
      </c>
      <c r="O277" s="28">
        <f t="shared" si="431"/>
        <v>2.1509202453987726</v>
      </c>
      <c r="P277" s="2">
        <f t="shared" si="432"/>
        <v>9.5128834355828218</v>
      </c>
      <c r="Q277" s="2">
        <f t="shared" si="407"/>
        <v>16.608333333333334</v>
      </c>
      <c r="R277" s="28">
        <f t="shared" si="433"/>
        <v>20.608333333333334</v>
      </c>
      <c r="S277" s="2">
        <f t="shared" si="434"/>
        <v>22.608333333333334</v>
      </c>
      <c r="T277" s="2">
        <f t="shared" si="435"/>
        <v>16.02</v>
      </c>
      <c r="U277" s="2">
        <f t="shared" si="408"/>
        <v>20.02</v>
      </c>
      <c r="V277" s="2">
        <f t="shared" si="409"/>
        <v>30.02</v>
      </c>
      <c r="W277" s="7">
        <f t="shared" si="446"/>
        <v>1</v>
      </c>
      <c r="X277" s="2">
        <f t="shared" si="410"/>
        <v>106.02301859130198</v>
      </c>
      <c r="Y277" s="2">
        <f t="shared" si="411"/>
        <v>132.56187233334302</v>
      </c>
      <c r="Z277" s="2">
        <f t="shared" si="436"/>
        <v>113.15714575833827</v>
      </c>
      <c r="AA277" s="2">
        <f t="shared" si="412"/>
        <v>516.8622156325971</v>
      </c>
      <c r="AB277" s="2">
        <f t="shared" si="413"/>
        <v>646.23912762504722</v>
      </c>
      <c r="AC277" s="2">
        <f t="shared" si="414"/>
        <v>551.64108557189911</v>
      </c>
      <c r="AD277" s="2">
        <f t="shared" si="415"/>
        <v>551.64108557189911</v>
      </c>
      <c r="AE277" s="2">
        <f t="shared" si="416"/>
        <v>646.23912762504722</v>
      </c>
      <c r="AF277" s="27">
        <f t="shared" si="437"/>
        <v>1</v>
      </c>
      <c r="AG277" s="28">
        <f t="shared" si="417"/>
        <v>32.608333333333334</v>
      </c>
      <c r="AH277" s="28">
        <f t="shared" si="418"/>
        <v>96.926960991441646</v>
      </c>
      <c r="AI277" s="28">
        <f t="shared" si="419"/>
        <v>122.5148860372273</v>
      </c>
      <c r="AJ277" s="28">
        <f t="shared" si="420"/>
        <v>121.18896065519598</v>
      </c>
      <c r="AK277" s="28">
        <f t="shared" si="421"/>
        <v>153.18185520076651</v>
      </c>
      <c r="AL277" s="28">
        <f t="shared" si="447"/>
        <v>130.75872580388949</v>
      </c>
      <c r="AM277" s="28">
        <f t="shared" si="422"/>
        <v>472.51893483327802</v>
      </c>
      <c r="AN277" s="28">
        <f t="shared" si="423"/>
        <v>597.26006943148309</v>
      </c>
      <c r="AO277" s="28">
        <f t="shared" si="424"/>
        <v>590.79618319408041</v>
      </c>
      <c r="AP277" s="28">
        <f t="shared" si="425"/>
        <v>746.7615441037367</v>
      </c>
      <c r="AQ277" s="28">
        <f t="shared" si="426"/>
        <v>637.44878829396123</v>
      </c>
      <c r="AR277" s="28">
        <f t="shared" si="438"/>
        <v>746.7615441037367</v>
      </c>
      <c r="AS277" s="27">
        <f t="shared" si="427"/>
        <v>746.7615441037367</v>
      </c>
      <c r="AT277" s="27">
        <f t="shared" si="439"/>
        <v>0</v>
      </c>
      <c r="AU277" s="2">
        <f t="shared" si="440"/>
        <v>517.65592949525819</v>
      </c>
      <c r="AV277" s="33">
        <f t="shared" si="441"/>
        <v>8.8513595779220786E-2</v>
      </c>
      <c r="AW277" s="33">
        <f t="shared" si="442"/>
        <v>8.8513595779220786E-2</v>
      </c>
      <c r="AX277" s="2">
        <f t="shared" si="443"/>
        <v>1.8085204152805932</v>
      </c>
      <c r="AY277" s="7">
        <v>2.2000000000000002</v>
      </c>
      <c r="AZ277" s="3">
        <f t="shared" si="444"/>
        <v>1290.037190216874</v>
      </c>
    </row>
    <row r="278" spans="1:52" ht="20.25" x14ac:dyDescent="0.3">
      <c r="A278" s="7">
        <v>11</v>
      </c>
      <c r="B278" s="7">
        <v>42</v>
      </c>
      <c r="C278" s="37">
        <v>34</v>
      </c>
      <c r="D278" s="37">
        <v>53</v>
      </c>
      <c r="E278" s="7">
        <v>5</v>
      </c>
      <c r="F278" s="2">
        <f t="shared" si="428"/>
        <v>5.25</v>
      </c>
      <c r="G278" s="2">
        <f t="shared" si="405"/>
        <v>6930</v>
      </c>
      <c r="H278" s="2">
        <v>1.4</v>
      </c>
      <c r="I278" s="7">
        <f t="shared" si="406"/>
        <v>9702</v>
      </c>
      <c r="J278" s="7">
        <v>1.2</v>
      </c>
      <c r="K278" s="4">
        <f t="shared" si="445"/>
        <v>1.3916666666666666</v>
      </c>
      <c r="L278" s="7">
        <v>0</v>
      </c>
      <c r="M278" s="2">
        <f t="shared" si="429"/>
        <v>1.6766467065868262</v>
      </c>
      <c r="N278" s="2">
        <f t="shared" si="430"/>
        <v>3.1137724550898205</v>
      </c>
      <c r="O278" s="28">
        <f t="shared" si="431"/>
        <v>2.0850299401197603</v>
      </c>
      <c r="P278" s="2">
        <f t="shared" si="432"/>
        <v>9.2706586826347301</v>
      </c>
      <c r="Q278" s="2">
        <f t="shared" si="407"/>
        <v>16.975000000000001</v>
      </c>
      <c r="R278" s="28">
        <f t="shared" si="433"/>
        <v>20.975000000000001</v>
      </c>
      <c r="S278" s="2">
        <f t="shared" si="434"/>
        <v>22.975000000000001</v>
      </c>
      <c r="T278" s="2">
        <f t="shared" si="435"/>
        <v>16.406666666666666</v>
      </c>
      <c r="U278" s="2">
        <f t="shared" si="408"/>
        <v>20.406666666666666</v>
      </c>
      <c r="V278" s="2">
        <f t="shared" si="409"/>
        <v>30.406666666666666</v>
      </c>
      <c r="W278" s="7">
        <f t="shared" si="446"/>
        <v>1</v>
      </c>
      <c r="X278" s="2">
        <f t="shared" si="410"/>
        <v>101.87212130564333</v>
      </c>
      <c r="Y278" s="2">
        <f t="shared" si="411"/>
        <v>127.97456434436675</v>
      </c>
      <c r="Z278" s="2">
        <f t="shared" si="436"/>
        <v>109.93522935022506</v>
      </c>
      <c r="AA278" s="2">
        <f t="shared" si="412"/>
        <v>534.82863685462746</v>
      </c>
      <c r="AB278" s="2">
        <f t="shared" si="413"/>
        <v>671.86646280792547</v>
      </c>
      <c r="AC278" s="2">
        <f t="shared" si="414"/>
        <v>577.1599540886815</v>
      </c>
      <c r="AD278" s="2">
        <f t="shared" si="415"/>
        <v>577.1599540886815</v>
      </c>
      <c r="AE278" s="2">
        <f t="shared" si="416"/>
        <v>671.86646280792547</v>
      </c>
      <c r="AF278" s="27">
        <f t="shared" si="437"/>
        <v>1</v>
      </c>
      <c r="AG278" s="28">
        <f t="shared" si="417"/>
        <v>32.975000000000001</v>
      </c>
      <c r="AH278" s="28">
        <f t="shared" si="418"/>
        <v>92.988159991941018</v>
      </c>
      <c r="AI278" s="28">
        <f t="shared" si="419"/>
        <v>118.29729527405387</v>
      </c>
      <c r="AJ278" s="28">
        <f t="shared" si="420"/>
        <v>116.8142874776252</v>
      </c>
      <c r="AK278" s="28">
        <f t="shared" si="421"/>
        <v>148.60832023309709</v>
      </c>
      <c r="AL278" s="28">
        <f t="shared" si="447"/>
        <v>127.66044449438567</v>
      </c>
      <c r="AM278" s="28">
        <f t="shared" si="422"/>
        <v>488.18783995769036</v>
      </c>
      <c r="AN278" s="28">
        <f t="shared" si="423"/>
        <v>621.06080018878276</v>
      </c>
      <c r="AO278" s="28">
        <f t="shared" si="424"/>
        <v>613.27500925753225</v>
      </c>
      <c r="AP278" s="28">
        <f t="shared" si="425"/>
        <v>780.19368122375977</v>
      </c>
      <c r="AQ278" s="28">
        <f t="shared" si="426"/>
        <v>670.21733359552479</v>
      </c>
      <c r="AR278" s="28">
        <f t="shared" si="438"/>
        <v>780.19368122375977</v>
      </c>
      <c r="AS278" s="27">
        <f t="shared" si="427"/>
        <v>780.19368122375977</v>
      </c>
      <c r="AT278" s="27">
        <f t="shared" si="439"/>
        <v>0</v>
      </c>
      <c r="AU278" s="2">
        <f t="shared" si="440"/>
        <v>600.35835610100946</v>
      </c>
      <c r="AV278" s="33">
        <f t="shared" si="441"/>
        <v>8.9003652597402588E-2</v>
      </c>
      <c r="AW278" s="33">
        <f t="shared" si="442"/>
        <v>8.9003652597402588E-2</v>
      </c>
      <c r="AX278" s="2">
        <f t="shared" si="443"/>
        <v>1.8088417619585704</v>
      </c>
      <c r="AY278" s="7">
        <v>2.2000000000000002</v>
      </c>
      <c r="AZ278" s="3">
        <f t="shared" si="444"/>
        <v>1289.5596995679248</v>
      </c>
    </row>
    <row r="279" spans="1:52" ht="20.25" x14ac:dyDescent="0.3">
      <c r="A279" s="7">
        <v>11</v>
      </c>
      <c r="B279" s="7">
        <v>48</v>
      </c>
      <c r="C279" s="37">
        <v>38</v>
      </c>
      <c r="D279" s="37">
        <v>60</v>
      </c>
      <c r="E279" s="7">
        <v>5.5</v>
      </c>
      <c r="F279" s="2">
        <f t="shared" si="428"/>
        <v>5.916666666666667</v>
      </c>
      <c r="G279" s="2">
        <f t="shared" si="405"/>
        <v>7810</v>
      </c>
      <c r="H279" s="2">
        <v>1.4</v>
      </c>
      <c r="I279" s="7">
        <f t="shared" si="406"/>
        <v>10934</v>
      </c>
      <c r="J279" s="7">
        <v>1.2</v>
      </c>
      <c r="K279" s="4">
        <f t="shared" si="445"/>
        <v>1.45</v>
      </c>
      <c r="L279" s="7">
        <v>0</v>
      </c>
      <c r="M279" s="2">
        <f t="shared" si="429"/>
        <v>1.6091954022988504</v>
      </c>
      <c r="N279" s="2">
        <f t="shared" si="430"/>
        <v>2.9885057471264367</v>
      </c>
      <c r="O279" s="28">
        <f t="shared" si="431"/>
        <v>1.9770114942528736</v>
      </c>
      <c r="P279" s="2">
        <f t="shared" si="432"/>
        <v>8.8735632183908031</v>
      </c>
      <c r="Q279" s="2">
        <f t="shared" si="407"/>
        <v>17.616666666666667</v>
      </c>
      <c r="R279" s="28">
        <f t="shared" si="433"/>
        <v>21.616666666666667</v>
      </c>
      <c r="S279" s="2">
        <f t="shared" si="434"/>
        <v>23.616666666666667</v>
      </c>
      <c r="T279" s="2">
        <f t="shared" si="435"/>
        <v>17.083333333333332</v>
      </c>
      <c r="U279" s="2">
        <f t="shared" si="408"/>
        <v>21.083333333333332</v>
      </c>
      <c r="V279" s="2">
        <f t="shared" si="409"/>
        <v>31.083333333333332</v>
      </c>
      <c r="W279" s="7">
        <f t="shared" si="446"/>
        <v>1</v>
      </c>
      <c r="X279" s="2">
        <f t="shared" si="410"/>
        <v>95.178752775530583</v>
      </c>
      <c r="Y279" s="2">
        <f t="shared" si="411"/>
        <v>120.50175592257762</v>
      </c>
      <c r="Z279" s="2">
        <f t="shared" si="436"/>
        <v>104.62007677739285</v>
      </c>
      <c r="AA279" s="2">
        <f t="shared" si="412"/>
        <v>563.14095392188926</v>
      </c>
      <c r="AB279" s="2">
        <f t="shared" si="413"/>
        <v>712.9687225419176</v>
      </c>
      <c r="AC279" s="2">
        <f t="shared" si="414"/>
        <v>619.0021209329077</v>
      </c>
      <c r="AD279" s="2">
        <f t="shared" si="415"/>
        <v>619.0021209329077</v>
      </c>
      <c r="AE279" s="2">
        <f t="shared" si="416"/>
        <v>712.9687225419176</v>
      </c>
      <c r="AF279" s="27">
        <f t="shared" si="437"/>
        <v>1</v>
      </c>
      <c r="AG279" s="28">
        <f t="shared" si="417"/>
        <v>33.616666666666667</v>
      </c>
      <c r="AH279" s="28">
        <f t="shared" si="418"/>
        <v>86.654004550839645</v>
      </c>
      <c r="AI279" s="28">
        <f t="shared" si="419"/>
        <v>111.44297858447104</v>
      </c>
      <c r="AJ279" s="28">
        <f t="shared" si="420"/>
        <v>109.7089360975922</v>
      </c>
      <c r="AK279" s="28">
        <f t="shared" si="421"/>
        <v>141.09319793612005</v>
      </c>
      <c r="AL279" s="28">
        <f t="shared" si="447"/>
        <v>122.49764402046412</v>
      </c>
      <c r="AM279" s="28">
        <f t="shared" si="422"/>
        <v>512.70286025913458</v>
      </c>
      <c r="AN279" s="28">
        <f t="shared" si="423"/>
        <v>659.37095662478703</v>
      </c>
      <c r="AO279" s="28">
        <f t="shared" si="424"/>
        <v>649.11120524408727</v>
      </c>
      <c r="AP279" s="28">
        <f t="shared" si="425"/>
        <v>834.80142112204362</v>
      </c>
      <c r="AQ279" s="28">
        <f t="shared" si="426"/>
        <v>724.77772712107947</v>
      </c>
      <c r="AR279" s="28">
        <f t="shared" si="438"/>
        <v>834.80142112204362</v>
      </c>
      <c r="AS279" s="27">
        <f t="shared" si="427"/>
        <v>834.80142112204362</v>
      </c>
      <c r="AT279" s="27">
        <f t="shared" si="439"/>
        <v>0</v>
      </c>
      <c r="AU279" s="2">
        <f t="shared" si="440"/>
        <v>784.14152633601236</v>
      </c>
      <c r="AV279" s="33">
        <f t="shared" si="441"/>
        <v>8.9874864718614722E-2</v>
      </c>
      <c r="AW279" s="33">
        <f t="shared" si="442"/>
        <v>8.9874864718614722E-2</v>
      </c>
      <c r="AX279" s="2">
        <f t="shared" si="443"/>
        <v>1.8094133269983235</v>
      </c>
      <c r="AY279" s="7">
        <v>2.2000000000000002</v>
      </c>
      <c r="AZ279" s="3">
        <f t="shared" si="444"/>
        <v>1295.2420932784332</v>
      </c>
    </row>
    <row r="280" spans="1:52" ht="20.25" x14ac:dyDescent="0.3">
      <c r="A280" s="7">
        <v>11</v>
      </c>
      <c r="B280" s="7">
        <v>54</v>
      </c>
      <c r="C280" s="37">
        <v>43</v>
      </c>
      <c r="D280" s="37">
        <v>68</v>
      </c>
      <c r="E280" s="7">
        <v>6</v>
      </c>
      <c r="F280" s="2">
        <f t="shared" si="428"/>
        <v>6.666666666666667</v>
      </c>
      <c r="G280" s="2">
        <f t="shared" si="405"/>
        <v>8800</v>
      </c>
      <c r="H280" s="2">
        <v>1.4</v>
      </c>
      <c r="I280" s="7">
        <f t="shared" si="406"/>
        <v>12320</v>
      </c>
      <c r="J280" s="7">
        <v>1.2</v>
      </c>
      <c r="K280" s="4">
        <f t="shared" si="445"/>
        <v>1.5166666666666666</v>
      </c>
      <c r="L280" s="7">
        <v>0</v>
      </c>
      <c r="M280" s="2">
        <f t="shared" si="429"/>
        <v>1.5384615384615383</v>
      </c>
      <c r="N280" s="2">
        <f t="shared" si="430"/>
        <v>2.8571428571428572</v>
      </c>
      <c r="O280" s="28">
        <f t="shared" si="431"/>
        <v>1.8637362637362638</v>
      </c>
      <c r="P280" s="2">
        <f t="shared" si="432"/>
        <v>8.4571428571428573</v>
      </c>
      <c r="Q280" s="2">
        <f t="shared" si="407"/>
        <v>18.350000000000001</v>
      </c>
      <c r="R280" s="28">
        <f t="shared" si="433"/>
        <v>22.35</v>
      </c>
      <c r="S280" s="2">
        <f t="shared" si="434"/>
        <v>24.35</v>
      </c>
      <c r="T280" s="2">
        <f t="shared" si="435"/>
        <v>17.856666666666666</v>
      </c>
      <c r="U280" s="2">
        <f t="shared" si="408"/>
        <v>21.856666666666666</v>
      </c>
      <c r="V280" s="2">
        <f t="shared" si="409"/>
        <v>31.856666666666666</v>
      </c>
      <c r="W280" s="7">
        <f t="shared" si="446"/>
        <v>1</v>
      </c>
      <c r="X280" s="2">
        <f t="shared" si="410"/>
        <v>88.314470042267516</v>
      </c>
      <c r="Y280" s="2">
        <f t="shared" si="411"/>
        <v>112.73748856575681</v>
      </c>
      <c r="Z280" s="2">
        <f t="shared" si="436"/>
        <v>99.006093128895486</v>
      </c>
      <c r="AA280" s="2">
        <f t="shared" si="412"/>
        <v>588.76313361511677</v>
      </c>
      <c r="AB280" s="2">
        <f t="shared" si="413"/>
        <v>751.58325710504539</v>
      </c>
      <c r="AC280" s="2">
        <f t="shared" si="414"/>
        <v>660.04062085930332</v>
      </c>
      <c r="AD280" s="2">
        <f t="shared" si="415"/>
        <v>660.04062085930332</v>
      </c>
      <c r="AE280" s="2">
        <f t="shared" si="416"/>
        <v>751.58325710504539</v>
      </c>
      <c r="AF280" s="27">
        <f t="shared" si="437"/>
        <v>1</v>
      </c>
      <c r="AG280" s="28">
        <f t="shared" si="417"/>
        <v>34.35</v>
      </c>
      <c r="AH280" s="28">
        <f t="shared" si="418"/>
        <v>80.18110908013476</v>
      </c>
      <c r="AI280" s="28">
        <f t="shared" si="419"/>
        <v>104.34048255842863</v>
      </c>
      <c r="AJ280" s="28">
        <f t="shared" si="420"/>
        <v>102.35487869411551</v>
      </c>
      <c r="AK280" s="28">
        <f t="shared" si="421"/>
        <v>133.19543166308483</v>
      </c>
      <c r="AL280" s="28">
        <f t="shared" si="447"/>
        <v>116.97226432259123</v>
      </c>
      <c r="AM280" s="28">
        <f t="shared" si="422"/>
        <v>534.54072720089846</v>
      </c>
      <c r="AN280" s="28">
        <f t="shared" si="423"/>
        <v>695.60321705619094</v>
      </c>
      <c r="AO280" s="28">
        <f t="shared" si="424"/>
        <v>682.36585796077009</v>
      </c>
      <c r="AP280" s="28">
        <f t="shared" si="425"/>
        <v>887.96954442056563</v>
      </c>
      <c r="AQ280" s="28">
        <f t="shared" si="426"/>
        <v>779.8150954839416</v>
      </c>
      <c r="AR280" s="28">
        <f t="shared" si="438"/>
        <v>887.96954442056563</v>
      </c>
      <c r="AS280" s="27">
        <f t="shared" si="427"/>
        <v>887.96954442056563</v>
      </c>
      <c r="AT280" s="27">
        <f t="shared" si="439"/>
        <v>0</v>
      </c>
      <c r="AU280" s="2">
        <f t="shared" si="440"/>
        <v>992.42911926901559</v>
      </c>
      <c r="AV280" s="33">
        <f t="shared" si="441"/>
        <v>9.0854978354978341E-2</v>
      </c>
      <c r="AW280" s="33">
        <f t="shared" si="442"/>
        <v>9.0854978354978341E-2</v>
      </c>
      <c r="AX280" s="2">
        <f t="shared" si="443"/>
        <v>1.8100567695813736</v>
      </c>
      <c r="AY280" s="7">
        <v>2.2000000000000002</v>
      </c>
      <c r="AZ280" s="3">
        <f t="shared" si="444"/>
        <v>1297.8886833816778</v>
      </c>
    </row>
    <row r="281" spans="1:52" ht="20.25" x14ac:dyDescent="0.3">
      <c r="A281" s="7">
        <v>11</v>
      </c>
      <c r="B281" s="7">
        <v>60</v>
      </c>
      <c r="C281" s="37">
        <v>48</v>
      </c>
      <c r="D281" s="37">
        <v>76</v>
      </c>
      <c r="E281" s="7">
        <v>6.5</v>
      </c>
      <c r="F281" s="2">
        <f t="shared" si="428"/>
        <v>7.416666666666667</v>
      </c>
      <c r="G281" s="2">
        <f t="shared" si="405"/>
        <v>9790</v>
      </c>
      <c r="H281" s="2">
        <v>1.4</v>
      </c>
      <c r="I281" s="7">
        <f t="shared" si="406"/>
        <v>13706</v>
      </c>
      <c r="J281" s="7">
        <v>1.2</v>
      </c>
      <c r="K281" s="4">
        <f t="shared" si="445"/>
        <v>1.5833333333333333</v>
      </c>
      <c r="L281" s="7">
        <v>0</v>
      </c>
      <c r="M281" s="2">
        <f t="shared" si="429"/>
        <v>1.4736842105263157</v>
      </c>
      <c r="N281" s="2">
        <f t="shared" si="430"/>
        <v>2.736842105263158</v>
      </c>
      <c r="O281" s="28">
        <f t="shared" si="431"/>
        <v>1.76</v>
      </c>
      <c r="P281" s="2">
        <f t="shared" si="432"/>
        <v>8.0757894736842104</v>
      </c>
      <c r="Q281" s="2">
        <f t="shared" si="407"/>
        <v>19.083333333333332</v>
      </c>
      <c r="R281" s="28">
        <f t="shared" si="433"/>
        <v>23.083333333333332</v>
      </c>
      <c r="S281" s="2">
        <f t="shared" si="434"/>
        <v>25.083333333333332</v>
      </c>
      <c r="T281" s="2">
        <f t="shared" si="435"/>
        <v>18.629999999999995</v>
      </c>
      <c r="U281" s="2">
        <f t="shared" si="408"/>
        <v>22.629999999999995</v>
      </c>
      <c r="V281" s="2">
        <f t="shared" si="409"/>
        <v>32.629999999999995</v>
      </c>
      <c r="W281" s="7">
        <f t="shared" si="446"/>
        <v>1</v>
      </c>
      <c r="X281" s="2">
        <f t="shared" si="410"/>
        <v>82.173752547867849</v>
      </c>
      <c r="Y281" s="2">
        <f t="shared" si="411"/>
        <v>105.70157216407823</v>
      </c>
      <c r="Z281" s="2">
        <f t="shared" si="436"/>
        <v>93.833711919508289</v>
      </c>
      <c r="AA281" s="2">
        <f t="shared" si="412"/>
        <v>609.45533139668657</v>
      </c>
      <c r="AB281" s="2">
        <f t="shared" si="413"/>
        <v>783.95332688358019</v>
      </c>
      <c r="AC281" s="2">
        <f t="shared" si="414"/>
        <v>695.93336340301983</v>
      </c>
      <c r="AD281" s="2">
        <f t="shared" si="415"/>
        <v>695.93336340301983</v>
      </c>
      <c r="AE281" s="2">
        <f t="shared" si="416"/>
        <v>783.95332688358019</v>
      </c>
      <c r="AF281" s="27">
        <f t="shared" si="437"/>
        <v>1</v>
      </c>
      <c r="AG281" s="28">
        <f t="shared" si="417"/>
        <v>35.083333333333329</v>
      </c>
      <c r="AH281" s="28">
        <f t="shared" si="418"/>
        <v>74.411250050867096</v>
      </c>
      <c r="AI281" s="28">
        <f t="shared" si="419"/>
        <v>97.918842109692093</v>
      </c>
      <c r="AJ281" s="28">
        <f t="shared" si="420"/>
        <v>95.716525936785644</v>
      </c>
      <c r="AK281" s="28">
        <f t="shared" si="421"/>
        <v>125.95476334674406</v>
      </c>
      <c r="AL281" s="28">
        <f t="shared" si="447"/>
        <v>111.81293463092636</v>
      </c>
      <c r="AM281" s="28">
        <f t="shared" si="422"/>
        <v>551.88343787726433</v>
      </c>
      <c r="AN281" s="28">
        <f t="shared" si="423"/>
        <v>726.23141231354975</v>
      </c>
      <c r="AO281" s="28">
        <f t="shared" si="424"/>
        <v>709.89756736449351</v>
      </c>
      <c r="AP281" s="28">
        <f t="shared" si="425"/>
        <v>934.16449482168514</v>
      </c>
      <c r="AQ281" s="28">
        <f t="shared" si="426"/>
        <v>829.27926517937055</v>
      </c>
      <c r="AR281" s="28">
        <f t="shared" si="438"/>
        <v>934.16449482168514</v>
      </c>
      <c r="AS281" s="27">
        <f t="shared" si="427"/>
        <v>934.16449482168514</v>
      </c>
      <c r="AT281" s="27">
        <f t="shared" si="439"/>
        <v>0</v>
      </c>
      <c r="AU281" s="2">
        <f t="shared" si="440"/>
        <v>1225.2211349000193</v>
      </c>
      <c r="AV281" s="33">
        <f t="shared" si="441"/>
        <v>9.1835091991341988E-2</v>
      </c>
      <c r="AW281" s="33">
        <f t="shared" si="442"/>
        <v>9.1835091991341988E-2</v>
      </c>
      <c r="AX281" s="2">
        <f t="shared" si="443"/>
        <v>1.8107006699543964</v>
      </c>
      <c r="AY281" s="7">
        <v>2.2000000000000002</v>
      </c>
      <c r="AZ281" s="3">
        <f t="shared" si="444"/>
        <v>1302.0159935577287</v>
      </c>
    </row>
    <row r="282" spans="1:52" ht="20.25" x14ac:dyDescent="0.3">
      <c r="A282" s="7">
        <v>11</v>
      </c>
      <c r="B282" s="7">
        <v>66</v>
      </c>
      <c r="C282" s="37">
        <v>53</v>
      </c>
      <c r="D282" s="37">
        <v>83</v>
      </c>
      <c r="E282" s="7">
        <v>7</v>
      </c>
      <c r="F282" s="2">
        <f t="shared" si="428"/>
        <v>8.0833333333333339</v>
      </c>
      <c r="G282" s="3">
        <f t="shared" si="405"/>
        <v>10670</v>
      </c>
      <c r="H282" s="2">
        <v>1.4</v>
      </c>
      <c r="I282" s="7">
        <f t="shared" si="406"/>
        <v>14937.999999999998</v>
      </c>
      <c r="J282" s="7">
        <v>1.2</v>
      </c>
      <c r="K282" s="4">
        <f t="shared" si="445"/>
        <v>1.6416666666666666</v>
      </c>
      <c r="L282" s="7">
        <v>0</v>
      </c>
      <c r="M282" s="2">
        <f t="shared" si="429"/>
        <v>1.4213197969543145</v>
      </c>
      <c r="N282" s="2">
        <f t="shared" si="430"/>
        <v>2.6395939086294415</v>
      </c>
      <c r="O282" s="28">
        <f t="shared" si="431"/>
        <v>1.6761421319796954</v>
      </c>
      <c r="P282" s="2">
        <f t="shared" si="432"/>
        <v>7.7675126903553302</v>
      </c>
      <c r="Q282" s="2">
        <f t="shared" si="407"/>
        <v>19.725000000000001</v>
      </c>
      <c r="R282" s="28">
        <f t="shared" si="433"/>
        <v>23.725000000000001</v>
      </c>
      <c r="S282" s="2">
        <f t="shared" si="434"/>
        <v>25.725000000000001</v>
      </c>
      <c r="T282" s="2">
        <f t="shared" si="435"/>
        <v>19.306666666666665</v>
      </c>
      <c r="U282" s="2">
        <f t="shared" si="408"/>
        <v>23.306666666666665</v>
      </c>
      <c r="V282" s="2">
        <f t="shared" si="409"/>
        <v>33.306666666666665</v>
      </c>
      <c r="W282" s="7">
        <f t="shared" si="446"/>
        <v>1</v>
      </c>
      <c r="X282" s="2">
        <f t="shared" si="410"/>
        <v>77.315851360275758</v>
      </c>
      <c r="Y282" s="2">
        <f t="shared" si="411"/>
        <v>100.07271950951025</v>
      </c>
      <c r="Z282" s="2">
        <f t="shared" si="436"/>
        <v>89.634389727525459</v>
      </c>
      <c r="AA282" s="2">
        <f t="shared" si="412"/>
        <v>624.96979849556237</v>
      </c>
      <c r="AB282" s="2">
        <f t="shared" si="413"/>
        <v>808.92114936854125</v>
      </c>
      <c r="AC282" s="2">
        <f t="shared" si="414"/>
        <v>724.54465029749747</v>
      </c>
      <c r="AD282" s="2">
        <f t="shared" si="415"/>
        <v>724.54465029749747</v>
      </c>
      <c r="AE282" s="2">
        <f t="shared" si="416"/>
        <v>808.92114936854125</v>
      </c>
      <c r="AF282" s="27">
        <f t="shared" si="437"/>
        <v>1</v>
      </c>
      <c r="AG282" s="28">
        <f t="shared" si="417"/>
        <v>35.725000000000001</v>
      </c>
      <c r="AH282" s="28">
        <f t="shared" si="418"/>
        <v>69.861267166950967</v>
      </c>
      <c r="AI282" s="28">
        <f t="shared" si="419"/>
        <v>92.789842605229495</v>
      </c>
      <c r="AJ282" s="28">
        <f t="shared" si="420"/>
        <v>90.423979957223438</v>
      </c>
      <c r="AK282" s="28">
        <f t="shared" si="421"/>
        <v>120.10126939034994</v>
      </c>
      <c r="AL282" s="28">
        <f t="shared" si="447"/>
        <v>107.57381272407709</v>
      </c>
      <c r="AM282" s="28">
        <f t="shared" si="422"/>
        <v>564.71190959952037</v>
      </c>
      <c r="AN282" s="28">
        <f t="shared" si="423"/>
        <v>750.05122772560514</v>
      </c>
      <c r="AO282" s="28">
        <f t="shared" si="424"/>
        <v>730.92717132088956</v>
      </c>
      <c r="AP282" s="28">
        <f t="shared" si="425"/>
        <v>970.81859423866206</v>
      </c>
      <c r="AQ282" s="28">
        <f t="shared" si="426"/>
        <v>869.55498618628985</v>
      </c>
      <c r="AR282" s="28">
        <f t="shared" si="438"/>
        <v>970.81859423866206</v>
      </c>
      <c r="AS282" s="27">
        <f t="shared" si="427"/>
        <v>970.81859423866206</v>
      </c>
      <c r="AT282" s="27">
        <f t="shared" si="439"/>
        <v>0</v>
      </c>
      <c r="AU282" s="2">
        <f t="shared" si="440"/>
        <v>1482.5175732290234</v>
      </c>
      <c r="AV282" s="33">
        <f t="shared" si="441"/>
        <v>9.2706304112554122E-2</v>
      </c>
      <c r="AW282" s="33">
        <f t="shared" si="442"/>
        <v>9.2706304112554122E-2</v>
      </c>
      <c r="AX282" s="2">
        <f t="shared" si="443"/>
        <v>1.8112734105541151</v>
      </c>
      <c r="AY282" s="7">
        <v>2.2000000000000002</v>
      </c>
      <c r="AZ282" s="3">
        <f t="shared" si="444"/>
        <v>1310.7081016292354</v>
      </c>
    </row>
    <row r="283" spans="1:52" ht="20.25" x14ac:dyDescent="0.3">
      <c r="A283" s="7">
        <v>11</v>
      </c>
      <c r="B283" s="7">
        <v>72</v>
      </c>
      <c r="C283" s="37">
        <v>58</v>
      </c>
      <c r="D283" s="37">
        <v>91</v>
      </c>
      <c r="E283" s="7">
        <v>7.5</v>
      </c>
      <c r="F283" s="2">
        <f t="shared" si="428"/>
        <v>8.8333333333333339</v>
      </c>
      <c r="G283" s="3">
        <f t="shared" si="405"/>
        <v>11660</v>
      </c>
      <c r="H283" s="2">
        <v>1.4</v>
      </c>
      <c r="I283" s="7">
        <f t="shared" si="406"/>
        <v>16323.999999999998</v>
      </c>
      <c r="J283" s="7">
        <v>1.2</v>
      </c>
      <c r="K283" s="4">
        <f t="shared" si="445"/>
        <v>1.7083333333333335</v>
      </c>
      <c r="L283" s="7">
        <v>0</v>
      </c>
      <c r="M283" s="2">
        <f t="shared" si="429"/>
        <v>1.365853658536585</v>
      </c>
      <c r="N283" s="2">
        <f t="shared" si="430"/>
        <v>2.5365853658536581</v>
      </c>
      <c r="O283" s="28">
        <f t="shared" si="431"/>
        <v>1.5873170731707313</v>
      </c>
      <c r="P283" s="2">
        <f t="shared" si="432"/>
        <v>7.4409756097560962</v>
      </c>
      <c r="Q283" s="2">
        <f t="shared" si="407"/>
        <v>20.458333333333336</v>
      </c>
      <c r="R283" s="28">
        <f t="shared" si="433"/>
        <v>24.458333333333336</v>
      </c>
      <c r="S283" s="2">
        <f t="shared" si="434"/>
        <v>26.458333333333336</v>
      </c>
      <c r="T283" s="2">
        <f t="shared" si="435"/>
        <v>20.079999999999998</v>
      </c>
      <c r="U283" s="2">
        <f t="shared" si="408"/>
        <v>24.08</v>
      </c>
      <c r="V283" s="2">
        <f t="shared" si="409"/>
        <v>34.08</v>
      </c>
      <c r="W283" s="7">
        <f t="shared" si="446"/>
        <v>1</v>
      </c>
      <c r="X283" s="2">
        <f t="shared" si="410"/>
        <v>72.277817862408639</v>
      </c>
      <c r="Y283" s="2">
        <f t="shared" si="411"/>
        <v>94.174274727286999</v>
      </c>
      <c r="Z283" s="2">
        <f t="shared" si="436"/>
        <v>85.172452035044913</v>
      </c>
      <c r="AA283" s="2">
        <f t="shared" si="412"/>
        <v>638.45405778460974</v>
      </c>
      <c r="AB283" s="2">
        <f t="shared" si="413"/>
        <v>831.87276009103516</v>
      </c>
      <c r="AC283" s="2">
        <f t="shared" si="414"/>
        <v>752.35665964289683</v>
      </c>
      <c r="AD283" s="2">
        <f t="shared" si="415"/>
        <v>752.35665964289683</v>
      </c>
      <c r="AE283" s="2">
        <f t="shared" si="416"/>
        <v>831.87276009103516</v>
      </c>
      <c r="AF283" s="27">
        <f t="shared" si="437"/>
        <v>1</v>
      </c>
      <c r="AG283" s="28">
        <f t="shared" si="417"/>
        <v>36.458333333333336</v>
      </c>
      <c r="AH283" s="28">
        <f t="shared" si="418"/>
        <v>65.156749492659685</v>
      </c>
      <c r="AI283" s="28">
        <f t="shared" si="419"/>
        <v>87.421741605008535</v>
      </c>
      <c r="AJ283" s="28">
        <f t="shared" si="420"/>
        <v>84.895889341038099</v>
      </c>
      <c r="AK283" s="28">
        <f t="shared" si="421"/>
        <v>113.90602752728999</v>
      </c>
      <c r="AL283" s="28">
        <f t="shared" si="447"/>
        <v>103.01810865191148</v>
      </c>
      <c r="AM283" s="28">
        <f t="shared" si="422"/>
        <v>575.55128718516062</v>
      </c>
      <c r="AN283" s="28">
        <f t="shared" si="423"/>
        <v>772.22538417757539</v>
      </c>
      <c r="AO283" s="28">
        <f t="shared" si="424"/>
        <v>749.91368917916998</v>
      </c>
      <c r="AP283" s="28">
        <f t="shared" si="425"/>
        <v>1006.1699098243949</v>
      </c>
      <c r="AQ283" s="28">
        <f t="shared" si="426"/>
        <v>909.99329309188477</v>
      </c>
      <c r="AR283" s="28">
        <f t="shared" si="438"/>
        <v>1006.1699098243949</v>
      </c>
      <c r="AS283" s="27">
        <f t="shared" si="427"/>
        <v>1006.1699098243949</v>
      </c>
      <c r="AT283" s="27">
        <f t="shared" si="439"/>
        <v>0</v>
      </c>
      <c r="AU283" s="2">
        <f t="shared" si="440"/>
        <v>1764.3184342560278</v>
      </c>
      <c r="AV283" s="33">
        <f t="shared" si="441"/>
        <v>9.3686417748917755E-2</v>
      </c>
      <c r="AW283" s="33">
        <f t="shared" si="442"/>
        <v>9.3686417748917755E-2</v>
      </c>
      <c r="AX283" s="2">
        <f t="shared" si="443"/>
        <v>1.8119181769755397</v>
      </c>
      <c r="AY283" s="7">
        <v>2.2000000000000002</v>
      </c>
      <c r="AZ283" s="3">
        <f t="shared" si="444"/>
        <v>1316.4351408752575</v>
      </c>
    </row>
    <row r="284" spans="1:52" ht="20.25" x14ac:dyDescent="0.3">
      <c r="A284" s="7">
        <v>11</v>
      </c>
      <c r="B284" s="7">
        <v>78</v>
      </c>
      <c r="C284" s="37">
        <v>63</v>
      </c>
      <c r="D284" s="37">
        <v>98</v>
      </c>
      <c r="E284" s="7">
        <v>8</v>
      </c>
      <c r="F284" s="2">
        <f t="shared" si="428"/>
        <v>9.5</v>
      </c>
      <c r="G284" s="3">
        <f t="shared" si="405"/>
        <v>12540</v>
      </c>
      <c r="H284" s="2">
        <v>1.4</v>
      </c>
      <c r="I284" s="7">
        <f t="shared" si="406"/>
        <v>17556</v>
      </c>
      <c r="J284" s="7">
        <v>1.2</v>
      </c>
      <c r="K284" s="4">
        <v>1.75</v>
      </c>
      <c r="L284" s="7">
        <v>0</v>
      </c>
      <c r="M284" s="2">
        <f t="shared" si="429"/>
        <v>1.3333333333333333</v>
      </c>
      <c r="N284" s="2">
        <f t="shared" si="430"/>
        <v>2.4761904761904758</v>
      </c>
      <c r="O284" s="28">
        <f t="shared" si="431"/>
        <v>1.5295238095238095</v>
      </c>
      <c r="P284" s="2">
        <f t="shared" si="432"/>
        <v>7.2438095238095235</v>
      </c>
      <c r="Q284" s="2">
        <f t="shared" si="407"/>
        <v>20.916666666666668</v>
      </c>
      <c r="R284" s="28">
        <f t="shared" si="433"/>
        <v>24.916666666666668</v>
      </c>
      <c r="S284" s="2">
        <f t="shared" si="434"/>
        <v>26.916666666666668</v>
      </c>
      <c r="T284" s="2">
        <f t="shared" si="435"/>
        <v>20.573333333333331</v>
      </c>
      <c r="U284" s="2">
        <f t="shared" si="408"/>
        <v>24.573333333333331</v>
      </c>
      <c r="V284" s="2">
        <f t="shared" si="409"/>
        <v>34.573333333333331</v>
      </c>
      <c r="W284" s="7">
        <f t="shared" si="446"/>
        <v>1</v>
      </c>
      <c r="X284" s="2">
        <f t="shared" si="410"/>
        <v>69.343424513783418</v>
      </c>
      <c r="Y284" s="2">
        <f t="shared" si="411"/>
        <v>90.712242289039438</v>
      </c>
      <c r="Z284" s="2">
        <f t="shared" si="436"/>
        <v>82.52750021193043</v>
      </c>
      <c r="AA284" s="2">
        <f t="shared" si="412"/>
        <v>658.76253288094244</v>
      </c>
      <c r="AB284" s="2">
        <f t="shared" si="413"/>
        <v>861.76630174587467</v>
      </c>
      <c r="AC284" s="2">
        <f t="shared" si="414"/>
        <v>784.01125201333912</v>
      </c>
      <c r="AD284" s="2">
        <f t="shared" si="415"/>
        <v>784.01125201333912</v>
      </c>
      <c r="AE284" s="2">
        <f t="shared" si="416"/>
        <v>861.76630174587467</v>
      </c>
      <c r="AF284" s="27">
        <f t="shared" si="437"/>
        <v>1</v>
      </c>
      <c r="AG284" s="28">
        <f t="shared" si="417"/>
        <v>36.916666666666671</v>
      </c>
      <c r="AH284" s="28">
        <f t="shared" si="418"/>
        <v>62.424543249587636</v>
      </c>
      <c r="AI284" s="28">
        <f t="shared" si="419"/>
        <v>84.266087727434311</v>
      </c>
      <c r="AJ284" s="28">
        <f t="shared" si="420"/>
        <v>81.661243755183222</v>
      </c>
      <c r="AK284" s="28">
        <f t="shared" si="421"/>
        <v>110.23346222482972</v>
      </c>
      <c r="AL284" s="28">
        <f t="shared" si="447"/>
        <v>100.28736857958438</v>
      </c>
      <c r="AM284" s="28">
        <f t="shared" si="422"/>
        <v>593.03316087108249</v>
      </c>
      <c r="AN284" s="28">
        <f t="shared" si="423"/>
        <v>800.52783341062593</v>
      </c>
      <c r="AO284" s="28">
        <f t="shared" si="424"/>
        <v>775.78181567424065</v>
      </c>
      <c r="AP284" s="28">
        <f t="shared" si="425"/>
        <v>1047.2178911358824</v>
      </c>
      <c r="AQ284" s="28">
        <f t="shared" si="426"/>
        <v>952.73000150605162</v>
      </c>
      <c r="AR284" s="28">
        <f t="shared" si="438"/>
        <v>1047.2178911358824</v>
      </c>
      <c r="AS284" s="27">
        <f t="shared" si="427"/>
        <v>1047.2178911358824</v>
      </c>
      <c r="AT284" s="27">
        <f t="shared" si="439"/>
        <v>0</v>
      </c>
      <c r="AU284" s="2">
        <f t="shared" si="440"/>
        <v>2070.6237179810328</v>
      </c>
      <c r="AV284" s="33">
        <f t="shared" si="441"/>
        <v>9.4557629870129875E-2</v>
      </c>
      <c r="AW284" s="33">
        <f t="shared" si="442"/>
        <v>9.4557629870129875E-2</v>
      </c>
      <c r="AX284" s="2">
        <f t="shared" si="443"/>
        <v>1.8124916881726088</v>
      </c>
      <c r="AY284" s="7">
        <v>2.2000000000000002</v>
      </c>
      <c r="AZ284" s="3">
        <f t="shared" si="444"/>
        <v>1325.9426582655033</v>
      </c>
    </row>
    <row r="285" spans="1:52" ht="20.25" x14ac:dyDescent="0.3">
      <c r="A285" s="7">
        <v>11</v>
      </c>
      <c r="B285" s="7">
        <v>84</v>
      </c>
      <c r="C285" s="37">
        <v>68</v>
      </c>
      <c r="D285" s="37">
        <v>106</v>
      </c>
      <c r="E285" s="7">
        <v>8.5</v>
      </c>
      <c r="F285" s="2">
        <f t="shared" si="428"/>
        <v>10.25</v>
      </c>
      <c r="G285" s="3">
        <f t="shared" si="405"/>
        <v>13530</v>
      </c>
      <c r="H285" s="2">
        <v>1.4</v>
      </c>
      <c r="I285" s="7">
        <f t="shared" si="406"/>
        <v>18942</v>
      </c>
      <c r="J285" s="7">
        <v>1.2</v>
      </c>
      <c r="K285" s="4">
        <v>1.75</v>
      </c>
      <c r="L285" s="7">
        <v>0</v>
      </c>
      <c r="M285" s="2">
        <f t="shared" si="429"/>
        <v>1.3333333333333333</v>
      </c>
      <c r="N285" s="2">
        <f t="shared" si="430"/>
        <v>2.4761904761904758</v>
      </c>
      <c r="O285" s="28">
        <f t="shared" si="431"/>
        <v>1.5066666666666666</v>
      </c>
      <c r="P285" s="2">
        <f t="shared" si="432"/>
        <v>7.2209523809523812</v>
      </c>
      <c r="Q285" s="2">
        <f t="shared" si="407"/>
        <v>20.916666666666668</v>
      </c>
      <c r="R285" s="28">
        <f t="shared" si="433"/>
        <v>24.916666666666668</v>
      </c>
      <c r="S285" s="2">
        <f t="shared" si="434"/>
        <v>26.916666666666668</v>
      </c>
      <c r="T285" s="2">
        <f t="shared" si="435"/>
        <v>20.613333333333333</v>
      </c>
      <c r="U285" s="2">
        <f t="shared" si="408"/>
        <v>24.613333333333333</v>
      </c>
      <c r="V285" s="2">
        <f t="shared" si="409"/>
        <v>34.61333333333333</v>
      </c>
      <c r="W285" s="7">
        <f t="shared" si="446"/>
        <v>1</v>
      </c>
      <c r="X285" s="2">
        <f t="shared" si="410"/>
        <v>69.208864181609172</v>
      </c>
      <c r="Y285" s="2">
        <f t="shared" si="411"/>
        <v>90.564822610346525</v>
      </c>
      <c r="Z285" s="2">
        <f t="shared" si="436"/>
        <v>82.432129448973654</v>
      </c>
      <c r="AA285" s="2">
        <f t="shared" si="412"/>
        <v>709.39085786149406</v>
      </c>
      <c r="AB285" s="2">
        <f t="shared" si="413"/>
        <v>928.28943175605184</v>
      </c>
      <c r="AC285" s="2">
        <f t="shared" si="414"/>
        <v>844.92932685197991</v>
      </c>
      <c r="AD285" s="2">
        <f t="shared" si="415"/>
        <v>844.92932685197991</v>
      </c>
      <c r="AE285" s="2">
        <f t="shared" si="416"/>
        <v>928.28943175605184</v>
      </c>
      <c r="AF285" s="27">
        <f t="shared" si="437"/>
        <v>1</v>
      </c>
      <c r="AG285" s="28">
        <f t="shared" si="417"/>
        <v>36.916666666666671</v>
      </c>
      <c r="AH285" s="28">
        <f t="shared" si="418"/>
        <v>62.303408948327103</v>
      </c>
      <c r="AI285" s="28">
        <f t="shared" si="419"/>
        <v>84.102570092775636</v>
      </c>
      <c r="AJ285" s="28">
        <f t="shared" si="420"/>
        <v>81.528533174866027</v>
      </c>
      <c r="AK285" s="28">
        <f t="shared" si="421"/>
        <v>110.05431792002229</v>
      </c>
      <c r="AL285" s="28">
        <f t="shared" si="447"/>
        <v>100.17147408584833</v>
      </c>
      <c r="AM285" s="28">
        <f t="shared" si="422"/>
        <v>638.60994172035282</v>
      </c>
      <c r="AN285" s="28">
        <f t="shared" si="423"/>
        <v>862.0513434509503</v>
      </c>
      <c r="AO285" s="28">
        <f t="shared" si="424"/>
        <v>835.66746504237676</v>
      </c>
      <c r="AP285" s="28">
        <f t="shared" si="425"/>
        <v>1128.0567586802283</v>
      </c>
      <c r="AQ285" s="28">
        <f t="shared" si="426"/>
        <v>1026.7576093799453</v>
      </c>
      <c r="AR285" s="28">
        <f t="shared" si="438"/>
        <v>1128.0567586802283</v>
      </c>
      <c r="AS285" s="27">
        <f t="shared" si="427"/>
        <v>1128.0567586802283</v>
      </c>
      <c r="AT285" s="27">
        <f t="shared" si="439"/>
        <v>0</v>
      </c>
      <c r="AU285" s="2">
        <f t="shared" si="440"/>
        <v>2401.4334244040379</v>
      </c>
      <c r="AV285" s="33">
        <f t="shared" si="441"/>
        <v>9.5537743506493508E-2</v>
      </c>
      <c r="AW285" s="33">
        <f t="shared" si="442"/>
        <v>9.5537743506493508E-2</v>
      </c>
      <c r="AX285" s="2">
        <f t="shared" si="443"/>
        <v>1.8131373223908684</v>
      </c>
      <c r="AY285" s="7">
        <v>2.2000000000000002</v>
      </c>
      <c r="AZ285" s="3">
        <f t="shared" si="444"/>
        <v>1332.6281006519732</v>
      </c>
    </row>
    <row r="286" spans="1:52" ht="20.25" x14ac:dyDescent="0.3">
      <c r="A286" s="7">
        <v>11</v>
      </c>
      <c r="B286" s="7">
        <v>90</v>
      </c>
      <c r="C286" s="37">
        <v>72</v>
      </c>
      <c r="D286" s="37">
        <v>113</v>
      </c>
      <c r="E286" s="7">
        <v>9</v>
      </c>
      <c r="F286" s="2">
        <f t="shared" si="428"/>
        <v>10.916666666666666</v>
      </c>
      <c r="G286" s="3">
        <f t="shared" si="405"/>
        <v>14410</v>
      </c>
      <c r="H286" s="2">
        <v>1.4</v>
      </c>
      <c r="I286" s="7">
        <f t="shared" si="406"/>
        <v>20174</v>
      </c>
      <c r="J286" s="7">
        <v>1.2</v>
      </c>
      <c r="K286" s="4">
        <v>1.75</v>
      </c>
      <c r="L286" s="7">
        <v>0</v>
      </c>
      <c r="M286" s="2">
        <f t="shared" si="429"/>
        <v>1.3333333333333333</v>
      </c>
      <c r="N286" s="2">
        <f t="shared" si="430"/>
        <v>2.4761904761904758</v>
      </c>
      <c r="O286" s="28">
        <f t="shared" si="431"/>
        <v>1.4866666666666666</v>
      </c>
      <c r="P286" s="2">
        <f t="shared" si="432"/>
        <v>7.2009523809523808</v>
      </c>
      <c r="Q286" s="2">
        <f t="shared" si="407"/>
        <v>20.916666666666668</v>
      </c>
      <c r="R286" s="28">
        <f t="shared" si="433"/>
        <v>24.916666666666668</v>
      </c>
      <c r="S286" s="2">
        <f t="shared" si="434"/>
        <v>26.916666666666668</v>
      </c>
      <c r="T286" s="2">
        <f t="shared" si="435"/>
        <v>20.648333333333333</v>
      </c>
      <c r="U286" s="2">
        <f t="shared" si="408"/>
        <v>24.648333333333333</v>
      </c>
      <c r="V286" s="2">
        <f t="shared" si="409"/>
        <v>34.648333333333333</v>
      </c>
      <c r="W286" s="7">
        <f t="shared" si="446"/>
        <v>1</v>
      </c>
      <c r="X286" s="2">
        <f t="shared" si="410"/>
        <v>69.09155155364779</v>
      </c>
      <c r="Y286" s="2">
        <f t="shared" si="411"/>
        <v>90.436222889282405</v>
      </c>
      <c r="Z286" s="2">
        <f t="shared" si="436"/>
        <v>82.348860666520025</v>
      </c>
      <c r="AA286" s="2">
        <f t="shared" si="412"/>
        <v>754.24943779398836</v>
      </c>
      <c r="AB286" s="2">
        <f t="shared" si="413"/>
        <v>987.26209987466621</v>
      </c>
      <c r="AC286" s="2">
        <f t="shared" si="414"/>
        <v>898.97506227617691</v>
      </c>
      <c r="AD286" s="2">
        <f t="shared" si="415"/>
        <v>898.97506227617691</v>
      </c>
      <c r="AE286" s="2">
        <f t="shared" si="416"/>
        <v>987.26209987466621</v>
      </c>
      <c r="AF286" s="27">
        <f t="shared" si="437"/>
        <v>1</v>
      </c>
      <c r="AG286" s="28">
        <f t="shared" si="417"/>
        <v>36.916666666666671</v>
      </c>
      <c r="AH286" s="28">
        <f t="shared" si="418"/>
        <v>62.197801426500092</v>
      </c>
      <c r="AI286" s="28">
        <f t="shared" si="419"/>
        <v>83.960011857894031</v>
      </c>
      <c r="AJ286" s="28">
        <f t="shared" si="420"/>
        <v>81.412764752614876</v>
      </c>
      <c r="AK286" s="28">
        <f t="shared" si="421"/>
        <v>109.89804361639659</v>
      </c>
      <c r="AL286" s="28">
        <f t="shared" si="447"/>
        <v>100.07028591153485</v>
      </c>
      <c r="AM286" s="28">
        <f t="shared" si="422"/>
        <v>678.99266557262592</v>
      </c>
      <c r="AN286" s="28">
        <f t="shared" si="423"/>
        <v>916.56346278200976</v>
      </c>
      <c r="AO286" s="28">
        <f t="shared" si="424"/>
        <v>888.75601521604574</v>
      </c>
      <c r="AP286" s="28">
        <f t="shared" si="425"/>
        <v>1199.7203094789961</v>
      </c>
      <c r="AQ286" s="28">
        <f t="shared" si="426"/>
        <v>1092.4339545342555</v>
      </c>
      <c r="AR286" s="28">
        <f t="shared" si="438"/>
        <v>1199.7203094789961</v>
      </c>
      <c r="AS286" s="27">
        <f t="shared" si="427"/>
        <v>1199.7203094789961</v>
      </c>
      <c r="AT286" s="27">
        <f t="shared" si="439"/>
        <v>0</v>
      </c>
      <c r="AU286" s="2">
        <f t="shared" si="440"/>
        <v>2756.7475535250433</v>
      </c>
      <c r="AV286" s="33">
        <f t="shared" si="441"/>
        <v>9.6408955627705614E-2</v>
      </c>
      <c r="AW286" s="33">
        <f t="shared" si="442"/>
        <v>9.6408955627705614E-2</v>
      </c>
      <c r="AX286" s="2">
        <f t="shared" si="443"/>
        <v>1.8137116057415423</v>
      </c>
      <c r="AY286" s="7">
        <v>2.2000000000000002</v>
      </c>
      <c r="AZ286" s="3">
        <f t="shared" si="444"/>
        <v>1342.6189843489758</v>
      </c>
    </row>
    <row r="287" spans="1:52" ht="20.25" x14ac:dyDescent="0.3">
      <c r="A287" s="7">
        <v>11</v>
      </c>
      <c r="B287" s="7">
        <v>96</v>
      </c>
      <c r="C287" s="37">
        <v>77</v>
      </c>
      <c r="D287" s="37">
        <v>121</v>
      </c>
      <c r="E287" s="7">
        <v>9.5</v>
      </c>
      <c r="F287" s="2">
        <f t="shared" si="428"/>
        <v>11.666666666666666</v>
      </c>
      <c r="G287" s="3">
        <f t="shared" si="405"/>
        <v>15400</v>
      </c>
      <c r="H287" s="2">
        <v>1.4</v>
      </c>
      <c r="I287" s="7">
        <f t="shared" si="406"/>
        <v>21560</v>
      </c>
      <c r="J287" s="7">
        <v>1.2</v>
      </c>
      <c r="K287" s="4">
        <v>1.75</v>
      </c>
      <c r="L287" s="7">
        <v>0</v>
      </c>
      <c r="M287" s="2">
        <f t="shared" si="429"/>
        <v>1.3333333333333333</v>
      </c>
      <c r="N287" s="2">
        <f t="shared" si="430"/>
        <v>2.4761904761904758</v>
      </c>
      <c r="O287" s="28">
        <f t="shared" si="431"/>
        <v>1.4638095238095237</v>
      </c>
      <c r="P287" s="2">
        <f t="shared" si="432"/>
        <v>7.1780952380952376</v>
      </c>
      <c r="Q287" s="2">
        <f t="shared" si="407"/>
        <v>20.916666666666668</v>
      </c>
      <c r="R287" s="28">
        <f t="shared" si="433"/>
        <v>24.916666666666668</v>
      </c>
      <c r="S287" s="2">
        <f t="shared" si="434"/>
        <v>26.916666666666668</v>
      </c>
      <c r="T287" s="2">
        <f t="shared" si="435"/>
        <v>20.688333333333333</v>
      </c>
      <c r="U287" s="2">
        <f t="shared" si="408"/>
        <v>24.688333333333333</v>
      </c>
      <c r="V287" s="2">
        <f t="shared" si="409"/>
        <v>34.688333333333333</v>
      </c>
      <c r="W287" s="7">
        <f t="shared" si="446"/>
        <v>1</v>
      </c>
      <c r="X287" s="2">
        <f t="shared" si="410"/>
        <v>68.957966019346046</v>
      </c>
      <c r="Y287" s="2">
        <f t="shared" si="411"/>
        <v>90.28969825893455</v>
      </c>
      <c r="Z287" s="2">
        <f t="shared" si="436"/>
        <v>82.25390209947075</v>
      </c>
      <c r="AA287" s="2">
        <f t="shared" si="412"/>
        <v>804.50960355903715</v>
      </c>
      <c r="AB287" s="2">
        <f t="shared" si="413"/>
        <v>1053.3798130209029</v>
      </c>
      <c r="AC287" s="2">
        <f t="shared" si="414"/>
        <v>959.62885782715875</v>
      </c>
      <c r="AD287" s="2">
        <f t="shared" si="415"/>
        <v>959.62885782715875</v>
      </c>
      <c r="AE287" s="2">
        <f t="shared" si="416"/>
        <v>1053.3798130209029</v>
      </c>
      <c r="AF287" s="27">
        <f t="shared" si="437"/>
        <v>1</v>
      </c>
      <c r="AG287" s="28">
        <f t="shared" si="417"/>
        <v>36.916666666666671</v>
      </c>
      <c r="AH287" s="28">
        <f t="shared" si="418"/>
        <v>62.077544660671045</v>
      </c>
      <c r="AI287" s="28">
        <f t="shared" si="419"/>
        <v>83.797678797023224</v>
      </c>
      <c r="AJ287" s="28">
        <f t="shared" si="420"/>
        <v>81.280859915373085</v>
      </c>
      <c r="AK287" s="28">
        <f t="shared" si="421"/>
        <v>109.71998697379931</v>
      </c>
      <c r="AL287" s="28">
        <f t="shared" si="447"/>
        <v>99.9548923180175</v>
      </c>
      <c r="AM287" s="28">
        <f t="shared" si="422"/>
        <v>724.23802104116214</v>
      </c>
      <c r="AN287" s="28">
        <f t="shared" si="423"/>
        <v>977.63958596527084</v>
      </c>
      <c r="AO287" s="28">
        <f t="shared" si="424"/>
        <v>948.27669901268598</v>
      </c>
      <c r="AP287" s="28">
        <f t="shared" si="425"/>
        <v>1280.0665146943252</v>
      </c>
      <c r="AQ287" s="28">
        <f t="shared" si="426"/>
        <v>1166.1404103768707</v>
      </c>
      <c r="AR287" s="28">
        <f t="shared" si="438"/>
        <v>1280.0665146943252</v>
      </c>
      <c r="AS287" s="27">
        <f t="shared" si="427"/>
        <v>1280.0665146943252</v>
      </c>
      <c r="AT287" s="27">
        <f t="shared" si="439"/>
        <v>1280.0665146943252</v>
      </c>
      <c r="AU287" s="2">
        <f t="shared" si="440"/>
        <v>3136.5661053440494</v>
      </c>
      <c r="AV287" s="33">
        <f t="shared" si="441"/>
        <v>9.7389069264069261E-2</v>
      </c>
      <c r="AW287" s="33">
        <f t="shared" si="442"/>
        <v>9.7389069264069261E-2</v>
      </c>
      <c r="AX287" s="2">
        <f t="shared" si="443"/>
        <v>1.8143581095097798</v>
      </c>
      <c r="AY287" s="7">
        <v>2.2000000000000002</v>
      </c>
      <c r="AZ287" s="3">
        <f t="shared" si="444"/>
        <v>1407.6283436786221</v>
      </c>
    </row>
    <row r="288" spans="1:52" ht="20.25" x14ac:dyDescent="0.3">
      <c r="A288" s="7">
        <v>11</v>
      </c>
      <c r="B288" s="7">
        <v>102</v>
      </c>
      <c r="C288" s="37">
        <v>82</v>
      </c>
      <c r="D288" s="37">
        <v>128</v>
      </c>
      <c r="E288" s="7">
        <v>9.75</v>
      </c>
      <c r="F288" s="2">
        <f t="shared" si="428"/>
        <v>12.291666666666666</v>
      </c>
      <c r="G288" s="3">
        <f t="shared" si="405"/>
        <v>16225</v>
      </c>
      <c r="H288" s="2">
        <v>1.4</v>
      </c>
      <c r="I288" s="7">
        <f t="shared" si="406"/>
        <v>22715</v>
      </c>
      <c r="J288" s="7">
        <v>1.2</v>
      </c>
      <c r="K288" s="4">
        <v>1.75</v>
      </c>
      <c r="L288" s="7">
        <v>0</v>
      </c>
      <c r="M288" s="2">
        <f t="shared" si="429"/>
        <v>1.3333333333333333</v>
      </c>
      <c r="N288" s="2">
        <f t="shared" si="430"/>
        <v>2.4761904761904758</v>
      </c>
      <c r="O288" s="28">
        <f t="shared" si="431"/>
        <v>1.4438095238095237</v>
      </c>
      <c r="P288" s="2">
        <f t="shared" si="432"/>
        <v>7.1580952380952372</v>
      </c>
      <c r="Q288" s="2">
        <f t="shared" si="407"/>
        <v>20.916666666666668</v>
      </c>
      <c r="R288" s="28">
        <f t="shared" si="433"/>
        <v>24.916666666666668</v>
      </c>
      <c r="S288" s="2">
        <f t="shared" si="434"/>
        <v>26.916666666666668</v>
      </c>
      <c r="T288" s="2">
        <f t="shared" si="435"/>
        <v>20.723333333333333</v>
      </c>
      <c r="U288" s="2">
        <f t="shared" si="408"/>
        <v>24.723333333333333</v>
      </c>
      <c r="V288" s="2">
        <f t="shared" si="409"/>
        <v>34.723333333333329</v>
      </c>
      <c r="W288" s="7">
        <f t="shared" si="446"/>
        <v>1</v>
      </c>
      <c r="X288" s="2">
        <f t="shared" si="410"/>
        <v>68.841501704853016</v>
      </c>
      <c r="Y288" s="2">
        <f t="shared" si="411"/>
        <v>90.161878138708204</v>
      </c>
      <c r="Z288" s="2">
        <f t="shared" si="436"/>
        <v>82.170992819251452</v>
      </c>
      <c r="AA288" s="2">
        <f t="shared" si="412"/>
        <v>846.17679178881826</v>
      </c>
      <c r="AB288" s="2">
        <f t="shared" si="413"/>
        <v>1108.2397521216217</v>
      </c>
      <c r="AC288" s="2">
        <f t="shared" si="414"/>
        <v>1010.0184534032991</v>
      </c>
      <c r="AD288" s="2">
        <f t="shared" si="415"/>
        <v>1010.0184534032991</v>
      </c>
      <c r="AE288" s="2">
        <f t="shared" si="416"/>
        <v>1108.2397521216217</v>
      </c>
      <c r="AF288" s="27">
        <f t="shared" si="437"/>
        <v>1</v>
      </c>
      <c r="AG288" s="28">
        <f t="shared" si="417"/>
        <v>36.916666666666671</v>
      </c>
      <c r="AH288" s="28">
        <f t="shared" si="418"/>
        <v>61.972700810110155</v>
      </c>
      <c r="AI288" s="28">
        <f t="shared" si="419"/>
        <v>83.656151432157728</v>
      </c>
      <c r="AJ288" s="28">
        <f t="shared" si="420"/>
        <v>81.165793307699985</v>
      </c>
      <c r="AK288" s="28">
        <f t="shared" si="421"/>
        <v>109.56466004064238</v>
      </c>
      <c r="AL288" s="28">
        <f t="shared" si="447"/>
        <v>99.854141010602788</v>
      </c>
      <c r="AM288" s="28">
        <f t="shared" si="422"/>
        <v>761.74778079093733</v>
      </c>
      <c r="AN288" s="28">
        <f t="shared" si="423"/>
        <v>1028.2735280202721</v>
      </c>
      <c r="AO288" s="28">
        <f t="shared" si="424"/>
        <v>997.6628760738123</v>
      </c>
      <c r="AP288" s="28">
        <f t="shared" si="425"/>
        <v>1346.7322796662293</v>
      </c>
      <c r="AQ288" s="28">
        <f t="shared" si="426"/>
        <v>1227.3738165886591</v>
      </c>
      <c r="AR288" s="28">
        <f t="shared" si="438"/>
        <v>1346.7322796662293</v>
      </c>
      <c r="AS288" s="27">
        <f t="shared" si="427"/>
        <v>1346.7322796662293</v>
      </c>
      <c r="AT288" s="27">
        <f t="shared" si="439"/>
        <v>1346.7322796662293</v>
      </c>
      <c r="AU288" s="2">
        <f t="shared" si="440"/>
        <v>3540.8890798610555</v>
      </c>
      <c r="AV288" s="33">
        <f t="shared" si="441"/>
        <v>9.8205830627705631E-2</v>
      </c>
      <c r="AW288" s="33">
        <f t="shared" si="442"/>
        <v>9.8205830627705631E-2</v>
      </c>
      <c r="AX288" s="2">
        <f t="shared" si="443"/>
        <v>1.8148972148286908</v>
      </c>
      <c r="AY288" s="7">
        <v>2.2000000000000002</v>
      </c>
      <c r="AZ288" s="3">
        <f t="shared" si="444"/>
        <v>1413.6585842300585</v>
      </c>
    </row>
    <row r="289" spans="1:52" ht="20.25" x14ac:dyDescent="0.3">
      <c r="A289" s="7">
        <v>11</v>
      </c>
      <c r="B289" s="7">
        <v>108</v>
      </c>
      <c r="C289" s="37">
        <v>87</v>
      </c>
      <c r="D289" s="37">
        <v>136</v>
      </c>
      <c r="E289" s="7">
        <v>10</v>
      </c>
      <c r="F289" s="2">
        <f t="shared" si="428"/>
        <v>13</v>
      </c>
      <c r="G289" s="3">
        <f t="shared" si="405"/>
        <v>17160</v>
      </c>
      <c r="H289" s="2">
        <v>1.4</v>
      </c>
      <c r="I289" s="7">
        <f t="shared" si="406"/>
        <v>24024</v>
      </c>
      <c r="J289" s="7">
        <v>1.2</v>
      </c>
      <c r="K289" s="4">
        <v>1.75</v>
      </c>
      <c r="L289" s="7">
        <v>0</v>
      </c>
      <c r="M289" s="2">
        <f t="shared" si="429"/>
        <v>1.3333333333333333</v>
      </c>
      <c r="N289" s="2">
        <f t="shared" si="430"/>
        <v>2.4761904761904758</v>
      </c>
      <c r="O289" s="28">
        <f t="shared" si="431"/>
        <v>1.4209523809523807</v>
      </c>
      <c r="P289" s="2">
        <f t="shared" si="432"/>
        <v>7.1352380952380949</v>
      </c>
      <c r="Q289" s="2">
        <f t="shared" si="407"/>
        <v>20.916666666666668</v>
      </c>
      <c r="R289" s="28">
        <f t="shared" si="433"/>
        <v>24.916666666666668</v>
      </c>
      <c r="S289" s="2">
        <f t="shared" si="434"/>
        <v>26.916666666666668</v>
      </c>
      <c r="T289" s="2">
        <f t="shared" si="435"/>
        <v>20.763333333333332</v>
      </c>
      <c r="U289" s="2">
        <f t="shared" si="408"/>
        <v>24.763333333333332</v>
      </c>
      <c r="V289" s="2">
        <f t="shared" si="409"/>
        <v>34.763333333333335</v>
      </c>
      <c r="W289" s="7">
        <f t="shared" si="446"/>
        <v>1</v>
      </c>
      <c r="X289" s="2">
        <f t="shared" si="410"/>
        <v>68.708880414042582</v>
      </c>
      <c r="Y289" s="2">
        <f t="shared" si="411"/>
        <v>90.016240430044263</v>
      </c>
      <c r="Z289" s="2">
        <f t="shared" si="436"/>
        <v>82.07644378158426</v>
      </c>
      <c r="AA289" s="2">
        <f t="shared" si="412"/>
        <v>893.21544538255353</v>
      </c>
      <c r="AB289" s="2">
        <f t="shared" si="413"/>
        <v>1170.2111255905754</v>
      </c>
      <c r="AC289" s="2">
        <f t="shared" si="414"/>
        <v>1066.9937691605953</v>
      </c>
      <c r="AD289" s="2">
        <f t="shared" si="415"/>
        <v>1066.9937691605953</v>
      </c>
      <c r="AE289" s="2">
        <f t="shared" si="416"/>
        <v>1170.2111255905754</v>
      </c>
      <c r="AF289" s="27">
        <f t="shared" si="437"/>
        <v>1</v>
      </c>
      <c r="AG289" s="28">
        <f t="shared" si="417"/>
        <v>36.916666666666671</v>
      </c>
      <c r="AH289" s="28">
        <f t="shared" si="418"/>
        <v>61.853312078416252</v>
      </c>
      <c r="AI289" s="28">
        <f t="shared" si="419"/>
        <v>83.494990119397102</v>
      </c>
      <c r="AJ289" s="28">
        <f t="shared" si="420"/>
        <v>81.034686897726573</v>
      </c>
      <c r="AK289" s="28">
        <f t="shared" si="421"/>
        <v>109.38768118474151</v>
      </c>
      <c r="AL289" s="28">
        <f t="shared" si="447"/>
        <v>99.739245076944002</v>
      </c>
      <c r="AM289" s="28">
        <f t="shared" si="422"/>
        <v>804.09305701941128</v>
      </c>
      <c r="AN289" s="28">
        <f t="shared" si="423"/>
        <v>1085.4348715521623</v>
      </c>
      <c r="AO289" s="28">
        <f t="shared" si="424"/>
        <v>1053.4509296704455</v>
      </c>
      <c r="AP289" s="28">
        <f t="shared" si="425"/>
        <v>1422.0398554016397</v>
      </c>
      <c r="AQ289" s="28">
        <f t="shared" si="426"/>
        <v>1296.6101860002721</v>
      </c>
      <c r="AR289" s="28">
        <f t="shared" si="438"/>
        <v>1422.0398554016397</v>
      </c>
      <c r="AS289" s="27">
        <f t="shared" si="427"/>
        <v>1422.0398554016397</v>
      </c>
      <c r="AT289" s="27">
        <f t="shared" si="439"/>
        <v>1422.0398554016397</v>
      </c>
      <c r="AU289" s="2">
        <f t="shared" si="440"/>
        <v>3969.7164770760623</v>
      </c>
      <c r="AV289" s="33">
        <f t="shared" si="441"/>
        <v>9.9131493506493501E-2</v>
      </c>
      <c r="AW289" s="33">
        <f t="shared" si="442"/>
        <v>9.9131493506493501E-2</v>
      </c>
      <c r="AX289" s="2">
        <f t="shared" si="443"/>
        <v>1.8155085882811086</v>
      </c>
      <c r="AY289" s="7">
        <v>2.2000000000000002</v>
      </c>
      <c r="AZ289" s="3">
        <f t="shared" si="444"/>
        <v>1417.5526167208566</v>
      </c>
    </row>
    <row r="290" spans="1:52" ht="20.25" x14ac:dyDescent="0.3">
      <c r="A290" s="7">
        <v>11</v>
      </c>
      <c r="B290" s="7">
        <v>114</v>
      </c>
      <c r="C290" s="37">
        <v>92</v>
      </c>
      <c r="D290" s="37">
        <v>143</v>
      </c>
      <c r="E290" s="7">
        <v>10.5</v>
      </c>
      <c r="F290" s="2">
        <f t="shared" si="428"/>
        <v>13.666666666666666</v>
      </c>
      <c r="G290" s="3">
        <f t="shared" si="405"/>
        <v>18040</v>
      </c>
      <c r="H290" s="2">
        <v>1.4</v>
      </c>
      <c r="I290" s="7">
        <f t="shared" si="406"/>
        <v>25256</v>
      </c>
      <c r="J290" s="7">
        <v>1.2</v>
      </c>
      <c r="K290" s="4">
        <v>1.75</v>
      </c>
      <c r="L290" s="7">
        <v>0</v>
      </c>
      <c r="M290" s="2">
        <f t="shared" si="429"/>
        <v>1.3333333333333333</v>
      </c>
      <c r="N290" s="2">
        <f t="shared" si="430"/>
        <v>2.4761904761904758</v>
      </c>
      <c r="O290" s="28">
        <f t="shared" si="431"/>
        <v>1.4009523809523809</v>
      </c>
      <c r="P290" s="2">
        <f t="shared" si="432"/>
        <v>7.1152380952380954</v>
      </c>
      <c r="Q290" s="2">
        <f t="shared" si="407"/>
        <v>20.916666666666668</v>
      </c>
      <c r="R290" s="28">
        <f t="shared" si="433"/>
        <v>24.916666666666668</v>
      </c>
      <c r="S290" s="2">
        <f t="shared" si="434"/>
        <v>26.916666666666668</v>
      </c>
      <c r="T290" s="2">
        <f t="shared" si="435"/>
        <v>20.798333333333332</v>
      </c>
      <c r="U290" s="2">
        <f t="shared" si="408"/>
        <v>24.798333333333332</v>
      </c>
      <c r="V290" s="2">
        <f t="shared" si="409"/>
        <v>34.798333333333332</v>
      </c>
      <c r="W290" s="7">
        <f t="shared" si="446"/>
        <v>1</v>
      </c>
      <c r="X290" s="2">
        <f t="shared" si="410"/>
        <v>68.59325524466243</v>
      </c>
      <c r="Y290" s="2">
        <f t="shared" si="411"/>
        <v>89.889192842905942</v>
      </c>
      <c r="Z290" s="2">
        <f t="shared" si="436"/>
        <v>81.993891680458105</v>
      </c>
      <c r="AA290" s="2">
        <f t="shared" si="412"/>
        <v>937.44115501038652</v>
      </c>
      <c r="AB290" s="2">
        <f t="shared" si="413"/>
        <v>1228.4856355197144</v>
      </c>
      <c r="AC290" s="2">
        <f t="shared" si="414"/>
        <v>1120.583186299594</v>
      </c>
      <c r="AD290" s="2">
        <f t="shared" si="415"/>
        <v>1120.583186299594</v>
      </c>
      <c r="AE290" s="2">
        <f t="shared" si="416"/>
        <v>1228.4856355197144</v>
      </c>
      <c r="AF290" s="27">
        <f t="shared" si="437"/>
        <v>1</v>
      </c>
      <c r="AG290" s="28">
        <f t="shared" si="417"/>
        <v>36.916666666666671</v>
      </c>
      <c r="AH290" s="28">
        <f t="shared" si="418"/>
        <v>61.749223645557315</v>
      </c>
      <c r="AI290" s="28">
        <f t="shared" si="419"/>
        <v>83.354482483167658</v>
      </c>
      <c r="AJ290" s="28">
        <f t="shared" si="420"/>
        <v>80.920315742080874</v>
      </c>
      <c r="AK290" s="28">
        <f t="shared" si="421"/>
        <v>109.23329303332812</v>
      </c>
      <c r="AL290" s="28">
        <f t="shared" si="447"/>
        <v>99.638927813348246</v>
      </c>
      <c r="AM290" s="28">
        <f t="shared" si="422"/>
        <v>843.90605648928329</v>
      </c>
      <c r="AN290" s="28">
        <f t="shared" si="423"/>
        <v>1139.177927269958</v>
      </c>
      <c r="AO290" s="28">
        <f t="shared" si="424"/>
        <v>1105.9109818084385</v>
      </c>
      <c r="AP290" s="28">
        <f t="shared" si="425"/>
        <v>1492.8550047888177</v>
      </c>
      <c r="AQ290" s="28">
        <f t="shared" si="426"/>
        <v>1361.7320134490926</v>
      </c>
      <c r="AR290" s="28">
        <f t="shared" si="438"/>
        <v>1492.8550047888177</v>
      </c>
      <c r="AS290" s="27">
        <f t="shared" si="427"/>
        <v>1492.8550047888177</v>
      </c>
      <c r="AT290" s="27">
        <f t="shared" si="439"/>
        <v>1492.8550047888177</v>
      </c>
      <c r="AU290" s="2">
        <f t="shared" si="440"/>
        <v>4423.0482969890691</v>
      </c>
      <c r="AV290" s="33">
        <f t="shared" si="441"/>
        <v>0.10000270562770562</v>
      </c>
      <c r="AW290" s="33">
        <f t="shared" si="442"/>
        <v>0.10000270562770562</v>
      </c>
      <c r="AX290" s="2">
        <f t="shared" si="443"/>
        <v>1.816084374976525</v>
      </c>
      <c r="AY290" s="7">
        <v>2.2000000000000002</v>
      </c>
      <c r="AZ290" s="3">
        <f t="shared" si="444"/>
        <v>1428.3272247977502</v>
      </c>
    </row>
    <row r="291" spans="1:52" ht="20.25" x14ac:dyDescent="0.3">
      <c r="A291" s="7">
        <v>11</v>
      </c>
      <c r="B291" s="7">
        <v>120</v>
      </c>
      <c r="C291" s="37">
        <v>97</v>
      </c>
      <c r="D291" s="37">
        <v>151</v>
      </c>
      <c r="E291" s="7">
        <v>11</v>
      </c>
      <c r="F291" s="2">
        <f t="shared" si="428"/>
        <v>14.416666666666666</v>
      </c>
      <c r="G291" s="3">
        <f t="shared" si="405"/>
        <v>19030</v>
      </c>
      <c r="H291" s="2">
        <v>1.4</v>
      </c>
      <c r="I291" s="7">
        <f t="shared" si="406"/>
        <v>26642</v>
      </c>
      <c r="J291" s="7">
        <v>1.2</v>
      </c>
      <c r="K291" s="4">
        <v>1.75</v>
      </c>
      <c r="L291" s="7">
        <v>0</v>
      </c>
      <c r="M291" s="2">
        <f t="shared" si="429"/>
        <v>1.3333333333333333</v>
      </c>
      <c r="N291" s="2">
        <f t="shared" si="430"/>
        <v>2.4761904761904758</v>
      </c>
      <c r="O291" s="28">
        <f t="shared" si="431"/>
        <v>1.378095238095238</v>
      </c>
      <c r="P291" s="2">
        <f t="shared" si="432"/>
        <v>7.0923809523809513</v>
      </c>
      <c r="Q291" s="2">
        <f t="shared" si="407"/>
        <v>20.916666666666668</v>
      </c>
      <c r="R291" s="28">
        <f t="shared" si="433"/>
        <v>24.916666666666668</v>
      </c>
      <c r="S291" s="2">
        <f t="shared" si="434"/>
        <v>26.916666666666668</v>
      </c>
      <c r="T291" s="2">
        <f t="shared" si="435"/>
        <v>20.838333333333331</v>
      </c>
      <c r="U291" s="2">
        <f t="shared" si="408"/>
        <v>24.838333333333331</v>
      </c>
      <c r="V291" s="2">
        <f t="shared" si="409"/>
        <v>34.838333333333331</v>
      </c>
      <c r="W291" s="7">
        <f t="shared" si="446"/>
        <v>1</v>
      </c>
      <c r="X291" s="2">
        <f t="shared" si="410"/>
        <v>68.461587794780655</v>
      </c>
      <c r="Y291" s="2">
        <f t="shared" si="411"/>
        <v>89.744434027350025</v>
      </c>
      <c r="Z291" s="2">
        <f t="shared" si="436"/>
        <v>81.899749528598036</v>
      </c>
      <c r="AA291" s="2">
        <f t="shared" si="412"/>
        <v>986.98789070808778</v>
      </c>
      <c r="AB291" s="2">
        <f t="shared" si="413"/>
        <v>1293.8155905609628</v>
      </c>
      <c r="AC291" s="2">
        <f t="shared" si="414"/>
        <v>1180.7213890372884</v>
      </c>
      <c r="AD291" s="2">
        <f t="shared" si="415"/>
        <v>1180.7213890372884</v>
      </c>
      <c r="AE291" s="2">
        <f t="shared" si="416"/>
        <v>1293.8155905609628</v>
      </c>
      <c r="AF291" s="27">
        <f t="shared" si="437"/>
        <v>1</v>
      </c>
      <c r="AG291" s="28">
        <f t="shared" si="417"/>
        <v>36.916666666666671</v>
      </c>
      <c r="AH291" s="28">
        <f t="shared" si="418"/>
        <v>61.630693583372768</v>
      </c>
      <c r="AI291" s="28">
        <f t="shared" si="419"/>
        <v>83.194480277329376</v>
      </c>
      <c r="AJ291" s="28">
        <f t="shared" si="420"/>
        <v>80.790000531867506</v>
      </c>
      <c r="AK291" s="28">
        <f t="shared" si="421"/>
        <v>109.05738220780309</v>
      </c>
      <c r="AL291" s="28">
        <f t="shared" si="447"/>
        <v>99.524526327077368</v>
      </c>
      <c r="AM291" s="28">
        <f t="shared" si="422"/>
        <v>888.50916582695731</v>
      </c>
      <c r="AN291" s="28">
        <f t="shared" si="423"/>
        <v>1199.3870906648317</v>
      </c>
      <c r="AO291" s="28">
        <f t="shared" si="424"/>
        <v>1164.7225076677564</v>
      </c>
      <c r="AP291" s="28">
        <f t="shared" si="425"/>
        <v>1572.2439268291612</v>
      </c>
      <c r="AQ291" s="28">
        <f t="shared" si="426"/>
        <v>1434.8119212153654</v>
      </c>
      <c r="AR291" s="28">
        <f t="shared" si="438"/>
        <v>1572.2439268291612</v>
      </c>
      <c r="AS291" s="27">
        <f t="shared" si="427"/>
        <v>1572.2439268291612</v>
      </c>
      <c r="AT291" s="27">
        <f t="shared" si="439"/>
        <v>1572.2439268291612</v>
      </c>
      <c r="AU291" s="2">
        <f t="shared" si="440"/>
        <v>4900.884539600077</v>
      </c>
      <c r="AV291" s="33">
        <f t="shared" si="441"/>
        <v>0.10098281926406925</v>
      </c>
      <c r="AW291" s="33">
        <f t="shared" si="442"/>
        <v>0.10098281926406925</v>
      </c>
      <c r="AX291" s="2">
        <f t="shared" si="443"/>
        <v>1.8167325717171028</v>
      </c>
      <c r="AY291" s="7">
        <v>2.2000000000000002</v>
      </c>
      <c r="AZ291" s="3">
        <f t="shared" si="444"/>
        <v>1436.5893112053434</v>
      </c>
    </row>
    <row r="292" spans="1:52" ht="20.25" x14ac:dyDescent="0.3">
      <c r="A292" s="7">
        <v>11</v>
      </c>
      <c r="B292" s="7">
        <v>132</v>
      </c>
      <c r="C292" s="37">
        <v>106</v>
      </c>
      <c r="D292" s="37">
        <v>166</v>
      </c>
      <c r="E292" s="7">
        <v>12</v>
      </c>
      <c r="F292" s="2">
        <f t="shared" si="428"/>
        <v>15.833333333333334</v>
      </c>
      <c r="G292" s="3">
        <f t="shared" si="405"/>
        <v>20900</v>
      </c>
      <c r="H292" s="2">
        <v>1.4</v>
      </c>
      <c r="I292" s="7">
        <f t="shared" si="406"/>
        <v>29259.999999999996</v>
      </c>
      <c r="J292" s="7">
        <v>1.2</v>
      </c>
      <c r="K292" s="4">
        <v>1.75</v>
      </c>
      <c r="L292" s="7">
        <v>0</v>
      </c>
      <c r="M292" s="2">
        <f t="shared" si="429"/>
        <v>1.3333333333333333</v>
      </c>
      <c r="N292" s="2">
        <f t="shared" si="430"/>
        <v>2.4761904761904758</v>
      </c>
      <c r="O292" s="28">
        <f t="shared" si="431"/>
        <v>1.3352380952380951</v>
      </c>
      <c r="P292" s="2">
        <f t="shared" si="432"/>
        <v>7.0495238095238095</v>
      </c>
      <c r="Q292" s="2">
        <f t="shared" si="407"/>
        <v>20.916666666666668</v>
      </c>
      <c r="R292" s="28">
        <f t="shared" si="433"/>
        <v>24.916666666666668</v>
      </c>
      <c r="S292" s="2">
        <f t="shared" si="434"/>
        <v>26.916666666666668</v>
      </c>
      <c r="T292" s="2">
        <f t="shared" si="435"/>
        <v>20.91333333333333</v>
      </c>
      <c r="U292" s="2">
        <f t="shared" si="408"/>
        <v>24.91333333333333</v>
      </c>
      <c r="V292" s="2">
        <f t="shared" si="409"/>
        <v>34.913333333333327</v>
      </c>
      <c r="W292" s="7">
        <f t="shared" si="446"/>
        <v>1</v>
      </c>
      <c r="X292" s="2">
        <f t="shared" si="410"/>
        <v>68.216068871385275</v>
      </c>
      <c r="Y292" s="2">
        <f t="shared" si="411"/>
        <v>89.474264136312385</v>
      </c>
      <c r="Z292" s="2">
        <f t="shared" si="436"/>
        <v>81.723814416473402</v>
      </c>
      <c r="AA292" s="2">
        <f t="shared" si="412"/>
        <v>1080.0877571302669</v>
      </c>
      <c r="AB292" s="2">
        <f t="shared" si="413"/>
        <v>1416.6758488249461</v>
      </c>
      <c r="AC292" s="2">
        <f t="shared" si="414"/>
        <v>1293.9603949274956</v>
      </c>
      <c r="AD292" s="2">
        <f t="shared" si="415"/>
        <v>1293.9603949274956</v>
      </c>
      <c r="AE292" s="2">
        <f t="shared" si="416"/>
        <v>1416.6758488249461</v>
      </c>
      <c r="AF292" s="27">
        <f t="shared" si="437"/>
        <v>1</v>
      </c>
      <c r="AG292" s="28">
        <f t="shared" si="417"/>
        <v>36.916666666666671</v>
      </c>
      <c r="AH292" s="28">
        <f t="shared" si="418"/>
        <v>61.409671810082067</v>
      </c>
      <c r="AI292" s="28">
        <f t="shared" si="419"/>
        <v>82.896125829411005</v>
      </c>
      <c r="AJ292" s="28">
        <f t="shared" si="420"/>
        <v>80.54678739138491</v>
      </c>
      <c r="AK292" s="28">
        <f t="shared" si="421"/>
        <v>108.72907191884461</v>
      </c>
      <c r="AL292" s="28">
        <f t="shared" si="447"/>
        <v>99.310730084728789</v>
      </c>
      <c r="AM292" s="28">
        <f t="shared" si="422"/>
        <v>972.31980365963273</v>
      </c>
      <c r="AN292" s="28">
        <f t="shared" si="423"/>
        <v>1312.5219922990077</v>
      </c>
      <c r="AO292" s="28">
        <f t="shared" si="424"/>
        <v>1275.3241336969279</v>
      </c>
      <c r="AP292" s="28">
        <f t="shared" si="425"/>
        <v>1721.5436387150398</v>
      </c>
      <c r="AQ292" s="28">
        <f t="shared" si="426"/>
        <v>1572.4198930082059</v>
      </c>
      <c r="AR292" s="28">
        <f t="shared" si="438"/>
        <v>1721.5436387150398</v>
      </c>
      <c r="AS292" s="27">
        <f t="shared" si="427"/>
        <v>1721.5436387150398</v>
      </c>
      <c r="AT292" s="27">
        <f t="shared" si="439"/>
        <v>1721.5436387150398</v>
      </c>
      <c r="AU292" s="2">
        <f t="shared" si="440"/>
        <v>5930.0702929160934</v>
      </c>
      <c r="AV292" s="33">
        <f t="shared" si="441"/>
        <v>0.10283414502164502</v>
      </c>
      <c r="AW292" s="33">
        <f t="shared" si="442"/>
        <v>0.10283414502164502</v>
      </c>
      <c r="AX292" s="2">
        <f t="shared" si="443"/>
        <v>1.8179582066420057</v>
      </c>
      <c r="AY292" s="7">
        <v>2.2000000000000002</v>
      </c>
      <c r="AZ292" s="3">
        <f t="shared" si="444"/>
        <v>1455.8630699042196</v>
      </c>
    </row>
    <row r="293" spans="1:52" ht="20.25" x14ac:dyDescent="0.3">
      <c r="A293" s="7">
        <v>11</v>
      </c>
      <c r="B293" s="7">
        <v>144</v>
      </c>
      <c r="C293" s="37">
        <v>116</v>
      </c>
      <c r="D293" s="37">
        <v>180</v>
      </c>
      <c r="E293" s="7">
        <v>13</v>
      </c>
      <c r="F293" s="2">
        <f t="shared" si="428"/>
        <v>17.166666666666668</v>
      </c>
      <c r="G293" s="3">
        <f t="shared" si="405"/>
        <v>22660</v>
      </c>
      <c r="H293" s="2">
        <v>1.4</v>
      </c>
      <c r="I293" s="7">
        <f t="shared" si="406"/>
        <v>31723.999999999996</v>
      </c>
      <c r="J293" s="7">
        <v>1.2</v>
      </c>
      <c r="K293" s="4">
        <v>1.75</v>
      </c>
      <c r="L293" s="7">
        <v>0</v>
      </c>
      <c r="M293" s="2">
        <f t="shared" si="429"/>
        <v>1.3333333333333333</v>
      </c>
      <c r="N293" s="2">
        <f t="shared" si="430"/>
        <v>2.4761904761904758</v>
      </c>
      <c r="O293" s="28">
        <f t="shared" si="431"/>
        <v>1.2952380952380953</v>
      </c>
      <c r="P293" s="2">
        <f t="shared" si="432"/>
        <v>7.0095238095238086</v>
      </c>
      <c r="Q293" s="2">
        <f t="shared" si="407"/>
        <v>20.916666666666668</v>
      </c>
      <c r="R293" s="28">
        <f t="shared" si="433"/>
        <v>24.916666666666668</v>
      </c>
      <c r="S293" s="2">
        <f t="shared" si="434"/>
        <v>26.916666666666668</v>
      </c>
      <c r="T293" s="2">
        <f t="shared" si="435"/>
        <v>20.983333333333331</v>
      </c>
      <c r="U293" s="2">
        <f t="shared" si="408"/>
        <v>24.983333333333331</v>
      </c>
      <c r="V293" s="2">
        <f t="shared" si="409"/>
        <v>34.983333333333334</v>
      </c>
      <c r="W293" s="7">
        <f t="shared" si="446"/>
        <v>1</v>
      </c>
      <c r="X293" s="2">
        <f t="shared" si="410"/>
        <v>67.988501366016081</v>
      </c>
      <c r="Y293" s="2">
        <f t="shared" si="411"/>
        <v>89.223569066684291</v>
      </c>
      <c r="Z293" s="2">
        <f t="shared" si="436"/>
        <v>81.560288918355624</v>
      </c>
      <c r="AA293" s="2">
        <f t="shared" si="412"/>
        <v>1167.1359401166094</v>
      </c>
      <c r="AB293" s="2">
        <f t="shared" si="413"/>
        <v>1531.6712689780804</v>
      </c>
      <c r="AC293" s="2">
        <f t="shared" si="414"/>
        <v>1400.1182930984382</v>
      </c>
      <c r="AD293" s="2">
        <f t="shared" si="415"/>
        <v>1400.1182930984382</v>
      </c>
      <c r="AE293" s="2">
        <f t="shared" si="416"/>
        <v>1531.6712689780804</v>
      </c>
      <c r="AF293" s="27">
        <f t="shared" si="437"/>
        <v>1</v>
      </c>
      <c r="AG293" s="28">
        <f t="shared" si="417"/>
        <v>36.916666666666671</v>
      </c>
      <c r="AH293" s="28">
        <f t="shared" si="418"/>
        <v>61.204810315560749</v>
      </c>
      <c r="AI293" s="28">
        <f t="shared" si="419"/>
        <v>82.61958593387206</v>
      </c>
      <c r="AJ293" s="28">
        <f t="shared" si="420"/>
        <v>80.32110593238302</v>
      </c>
      <c r="AK293" s="28">
        <f t="shared" si="421"/>
        <v>108.42442742114005</v>
      </c>
      <c r="AL293" s="28">
        <f t="shared" si="447"/>
        <v>99.112013997851264</v>
      </c>
      <c r="AM293" s="28">
        <f t="shared" si="422"/>
        <v>1050.6825770837929</v>
      </c>
      <c r="AN293" s="28">
        <f t="shared" si="423"/>
        <v>1418.3028918648038</v>
      </c>
      <c r="AO293" s="28">
        <f t="shared" si="424"/>
        <v>1378.845651839242</v>
      </c>
      <c r="AP293" s="28">
        <f t="shared" si="425"/>
        <v>1861.2860040629043</v>
      </c>
      <c r="AQ293" s="28">
        <f t="shared" si="426"/>
        <v>1701.4229069631135</v>
      </c>
      <c r="AR293" s="28">
        <f t="shared" si="438"/>
        <v>1861.2860040629043</v>
      </c>
      <c r="AS293" s="27">
        <f t="shared" si="427"/>
        <v>1861.2860040629043</v>
      </c>
      <c r="AT293" s="27">
        <f t="shared" si="439"/>
        <v>1861.2860040629043</v>
      </c>
      <c r="AU293" s="2">
        <f t="shared" si="440"/>
        <v>7057.2737370241111</v>
      </c>
      <c r="AV293" s="33">
        <f t="shared" si="441"/>
        <v>0.10457656926406927</v>
      </c>
      <c r="AW293" s="33">
        <f t="shared" si="442"/>
        <v>0.10457656926406927</v>
      </c>
      <c r="AX293" s="2">
        <f t="shared" si="443"/>
        <v>1.8191132570167612</v>
      </c>
      <c r="AY293" s="7">
        <v>2.2000000000000002</v>
      </c>
      <c r="AZ293" s="3">
        <f t="shared" si="444"/>
        <v>1477.6545481188155</v>
      </c>
    </row>
    <row r="294" spans="1:52" ht="20.25" x14ac:dyDescent="0.3">
      <c r="A294" s="7"/>
      <c r="B294" s="7"/>
      <c r="C294" s="7"/>
      <c r="D294" s="2"/>
      <c r="E294" s="3"/>
      <c r="F294" s="2"/>
      <c r="G294" s="7"/>
      <c r="H294" s="7"/>
      <c r="I294" s="7"/>
      <c r="J294" s="7"/>
      <c r="K294" s="2"/>
      <c r="L294" s="2"/>
      <c r="M294" s="2"/>
      <c r="N294" s="28"/>
      <c r="O294" s="2"/>
      <c r="P294" s="2"/>
      <c r="Q294" s="28"/>
      <c r="R294" s="2"/>
      <c r="S294" s="2"/>
      <c r="T294" s="2"/>
      <c r="U294" s="7"/>
      <c r="V294" s="2"/>
      <c r="W294" s="2"/>
      <c r="X294" s="2"/>
      <c r="Y294" s="2"/>
      <c r="Z294" s="2"/>
      <c r="AA294" s="2"/>
      <c r="AB294" s="2"/>
      <c r="AC294" s="2"/>
      <c r="AD294" s="27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7"/>
      <c r="AR294" s="7"/>
      <c r="AS294" s="2"/>
      <c r="AT294" s="5"/>
      <c r="AU294" s="7"/>
      <c r="AV294" s="3"/>
    </row>
    <row r="295" spans="1:52" ht="18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52" ht="131.25" x14ac:dyDescent="0.2">
      <c r="A296" s="7" t="s">
        <v>10</v>
      </c>
      <c r="B296" s="7" t="s">
        <v>82</v>
      </c>
      <c r="C296" s="36" t="s">
        <v>83</v>
      </c>
      <c r="D296" s="36" t="s">
        <v>84</v>
      </c>
      <c r="E296" s="7" t="s">
        <v>12</v>
      </c>
      <c r="F296" s="7" t="s">
        <v>13</v>
      </c>
      <c r="G296" s="7" t="s">
        <v>47</v>
      </c>
      <c r="H296" s="7" t="s">
        <v>14</v>
      </c>
      <c r="I296" s="7" t="s">
        <v>15</v>
      </c>
      <c r="J296" s="7" t="s">
        <v>16</v>
      </c>
      <c r="K296" s="7" t="s">
        <v>17</v>
      </c>
      <c r="L296" s="7" t="s">
        <v>18</v>
      </c>
      <c r="M296" s="7" t="s">
        <v>98</v>
      </c>
      <c r="N296" s="7" t="s">
        <v>99</v>
      </c>
      <c r="O296" s="26" t="s">
        <v>100</v>
      </c>
      <c r="P296" s="7" t="s">
        <v>27</v>
      </c>
      <c r="Q296" s="7" t="s">
        <v>28</v>
      </c>
      <c r="R296" s="26" t="s">
        <v>101</v>
      </c>
      <c r="S296" s="7" t="s">
        <v>65</v>
      </c>
      <c r="T296" s="7" t="s">
        <v>30</v>
      </c>
      <c r="U296" s="7" t="s">
        <v>31</v>
      </c>
      <c r="V296" s="7" t="s">
        <v>32</v>
      </c>
      <c r="W296" s="7" t="s">
        <v>33</v>
      </c>
      <c r="X296" s="7" t="s">
        <v>34</v>
      </c>
      <c r="Y296" s="7" t="s">
        <v>35</v>
      </c>
      <c r="Z296" s="7" t="s">
        <v>66</v>
      </c>
      <c r="AA296" s="7" t="s">
        <v>37</v>
      </c>
      <c r="AB296" s="7" t="s">
        <v>38</v>
      </c>
      <c r="AC296" s="7" t="s">
        <v>39</v>
      </c>
      <c r="AD296" s="7" t="s">
        <v>40</v>
      </c>
      <c r="AE296" s="7" t="s">
        <v>41</v>
      </c>
      <c r="AF296" s="26" t="s">
        <v>67</v>
      </c>
      <c r="AG296" s="26" t="s">
        <v>68</v>
      </c>
      <c r="AH296" s="26" t="s">
        <v>69</v>
      </c>
      <c r="AI296" s="7" t="s">
        <v>70</v>
      </c>
      <c r="AJ296" s="26" t="s">
        <v>71</v>
      </c>
      <c r="AK296" s="26" t="s">
        <v>72</v>
      </c>
      <c r="AL296" s="26" t="s">
        <v>73</v>
      </c>
      <c r="AM296" s="26" t="s">
        <v>74</v>
      </c>
      <c r="AN296" s="26" t="s">
        <v>75</v>
      </c>
      <c r="AO296" s="26" t="s">
        <v>76</v>
      </c>
      <c r="AP296" s="26" t="s">
        <v>77</v>
      </c>
      <c r="AQ296" s="26" t="s">
        <v>78</v>
      </c>
      <c r="AR296" s="26" t="s">
        <v>79</v>
      </c>
      <c r="AS296" s="26" t="s">
        <v>80</v>
      </c>
      <c r="AT296" s="26" t="s">
        <v>102</v>
      </c>
      <c r="AU296" s="7" t="s">
        <v>21</v>
      </c>
      <c r="AV296" s="26" t="s">
        <v>90</v>
      </c>
      <c r="AW296" s="26" t="s">
        <v>89</v>
      </c>
      <c r="AX296" s="7" t="s">
        <v>22</v>
      </c>
      <c r="AY296" s="7" t="s">
        <v>23</v>
      </c>
      <c r="AZ296" s="7" t="s">
        <v>24</v>
      </c>
    </row>
    <row r="297" spans="1:52" ht="20.25" x14ac:dyDescent="0.3">
      <c r="A297" s="7">
        <v>12</v>
      </c>
      <c r="B297" s="7">
        <v>18</v>
      </c>
      <c r="C297" s="27">
        <v>14</v>
      </c>
      <c r="D297" s="27">
        <v>23</v>
      </c>
      <c r="E297" s="7">
        <v>2.75</v>
      </c>
      <c r="F297" s="2">
        <f>($D297+2*$E297)/12</f>
        <v>2.375</v>
      </c>
      <c r="G297" s="2">
        <f t="shared" ref="G297:G319" si="448">$B$4*$A297*$F297</f>
        <v>3420</v>
      </c>
      <c r="H297" s="2">
        <v>1.4</v>
      </c>
      <c r="I297" s="7">
        <f t="shared" ref="I297:I319" si="449">$G297*$H297</f>
        <v>4788</v>
      </c>
      <c r="J297" s="7">
        <v>1.2</v>
      </c>
      <c r="K297" s="7">
        <v>1.1499999999999999</v>
      </c>
      <c r="L297" s="7">
        <v>0</v>
      </c>
      <c r="M297" s="2">
        <f>($L$7-$C$7)/$K297</f>
        <v>2.0289855072463765</v>
      </c>
      <c r="N297" s="2">
        <f>($E$7-$C$7)/$K297</f>
        <v>3.7681159420289854</v>
      </c>
      <c r="O297" s="28">
        <f>($F$7-$B$7-0.06*($D297/12))/$K297</f>
        <v>2.6536231884057968</v>
      </c>
      <c r="P297" s="2">
        <f>($G$7-$B$7-0.06*$D297/12)/$K297</f>
        <v>11.34927536231884</v>
      </c>
      <c r="Q297" s="2">
        <f t="shared" ref="Q297:Q319" si="450">$C$7+$K297*$A297</f>
        <v>15.466666666666665</v>
      </c>
      <c r="R297" s="28">
        <f>IF($A297&lt;$M297,$Q297,$Q297+$L$7)</f>
        <v>19.466666666666665</v>
      </c>
      <c r="S297" s="2">
        <f>IF($A297&lt;$N297,$Q297,$Q297+$E$7)</f>
        <v>21.466666666666665</v>
      </c>
      <c r="T297" s="2">
        <f>$B$7+$K297*$A297+0.06*$D297/12</f>
        <v>14.748333333333333</v>
      </c>
      <c r="U297" s="2">
        <f t="shared" ref="U297:U319" si="451">$T297+$F$7</f>
        <v>18.748333333333335</v>
      </c>
      <c r="V297" s="2">
        <f t="shared" ref="V297:V319" si="452">$T297+$G$7</f>
        <v>28.748333333333335</v>
      </c>
      <c r="W297" s="7">
        <f>IF($A297&lt;$N297,0.5,1)</f>
        <v>1</v>
      </c>
      <c r="X297" s="2">
        <f t="shared" ref="X297:X319" si="453">($W297*$H$7*(1+$L297)*$J297)/($S297*$T297)</f>
        <v>121.2896288242557</v>
      </c>
      <c r="Y297" s="2">
        <f t="shared" ref="Y297:Y319" si="454">($W297*$I$7*(1+$L297)*$J297)/($S297*$U297)</f>
        <v>149.0815746768933</v>
      </c>
      <c r="Z297" s="2">
        <f>(2*$W297*$H$7*(1+$L297)*$J297)/($S297*$V297)</f>
        <v>124.44685784287073</v>
      </c>
      <c r="AA297" s="2">
        <f t="shared" ref="AA297:AA319" si="455">IF($S297&gt;$F297,$F297*$X297,$S297*$X297)</f>
        <v>288.06286845760729</v>
      </c>
      <c r="AB297" s="2">
        <f t="shared" ref="AB297:AB319" si="456">IF($S297&gt;$F297,$F297*$Y297,$S297*$Y297)</f>
        <v>354.06873985762161</v>
      </c>
      <c r="AC297" s="2">
        <f t="shared" ref="AC297:AC319" si="457">IF($S297&gt;$F297,$F297*$Z297,$S297*$Z297)</f>
        <v>295.56128737681797</v>
      </c>
      <c r="AD297" s="2">
        <f t="shared" ref="AD297:AD319" si="458">IF($AA297&gt;$AC297,$AA297,$AC297)</f>
        <v>295.56128737681797</v>
      </c>
      <c r="AE297" s="2">
        <f t="shared" ref="AE297:AE319" si="459">IF($AD297&gt;$AB297,$AD297,$AB297)</f>
        <v>354.06873985762161</v>
      </c>
      <c r="AF297" s="27">
        <f>IF($A297&lt;$M297,0.5,1)</f>
        <v>1</v>
      </c>
      <c r="AG297" s="28">
        <f t="shared" ref="AG297:AG319" si="460">2*$E$7+$L$7+$C$7+$K297*$A297</f>
        <v>31.466666666666669</v>
      </c>
      <c r="AH297" s="28">
        <f t="shared" ref="AH297:AH319" si="461">($AF297*$H$7*(1+$L297))/($R297*$T297)</f>
        <v>111.45907671635369</v>
      </c>
      <c r="AI297" s="28">
        <f t="shared" ref="AI297:AI319" si="462">($AF297*2*$H$7*(1+$L297))/($AG297*$T297)</f>
        <v>137.90699322531896</v>
      </c>
      <c r="AJ297" s="28">
        <f t="shared" ref="AJ297:AJ319" si="463">($AF297*$I$7*(1+$L297))/($R297*$U297)</f>
        <v>136.99847901244189</v>
      </c>
      <c r="AK297" s="28">
        <f t="shared" ref="AK297:AK319" si="464">($AF297*2*$I$7*(1+$L297))/($AG297*$U297)</f>
        <v>169.50659267641115</v>
      </c>
      <c r="AL297" s="28">
        <f>($AF297*4*$H$7*(1+$L297))/($AG297*$V297)</f>
        <v>141.49678045693634</v>
      </c>
      <c r="AM297" s="28">
        <f t="shared" ref="AM297:AM319" si="465" xml:space="preserve"> IF($R297&gt;$F297,$F297*$AH297,$R297*$AH297)</f>
        <v>264.71530720134001</v>
      </c>
      <c r="AN297" s="28">
        <f t="shared" ref="AN297:AN319" si="466" xml:space="preserve"> IF($AG297&gt;$F297,$F297*$AI297,$AG297*$AI297)</f>
        <v>327.52910891013255</v>
      </c>
      <c r="AO297" s="28">
        <f t="shared" ref="AO297:AO319" si="467" xml:space="preserve"> IF($R297&gt;$F297,$F297*$AJ297,$R297*$AJ297)</f>
        <v>325.37138765454949</v>
      </c>
      <c r="AP297" s="28">
        <f t="shared" ref="AP297:AP319" si="468" xml:space="preserve"> IF($AG297&gt;$F297,$F297*$AK297,$AG297*$AK297)</f>
        <v>402.57815760647645</v>
      </c>
      <c r="AQ297" s="28">
        <f t="shared" ref="AQ297:AQ319" si="469" xml:space="preserve"> IF($AG297&gt;$F297,$F297*$AL297,$AG297*$AL297)</f>
        <v>336.05485358522378</v>
      </c>
      <c r="AR297" s="28">
        <f>MAX($AM297,$AN297,$AO297,$AP297,$AQ297)</f>
        <v>402.57815760647645</v>
      </c>
      <c r="AS297" s="27">
        <f t="shared" ref="AS297:AS319" si="470">IF($AR297&gt;$AE297,$AR297,$AE297)</f>
        <v>402.57815760647645</v>
      </c>
      <c r="AT297" s="27">
        <f>IF($A297&gt;$F297,0,$AS297)</f>
        <v>0</v>
      </c>
      <c r="AU297" s="2">
        <f>PI()*($B297/(2*12))^2*62.4</f>
        <v>110.26990214100174</v>
      </c>
      <c r="AV297" s="33">
        <f>0.23*($N$7/$H297)*(1+0.35*$N$7*($F297/$A297))</f>
        <v>8.4987909226190483E-2</v>
      </c>
      <c r="AW297" s="33">
        <f>IF(AV297&gt;0.33,0.33,AV297)</f>
        <v>8.4987909226190483E-2</v>
      </c>
      <c r="AX297" s="2">
        <f>$Q$7/($P$7-$O$7*AW297)</f>
        <v>1.806211865772656</v>
      </c>
      <c r="AY297" s="7">
        <v>2.4</v>
      </c>
      <c r="AZ297" s="3">
        <f>(12/$D297)*(($I297+$AU297)/$AX297+$AT297/$AY297)</f>
        <v>1414.9054868957351</v>
      </c>
    </row>
    <row r="298" spans="1:52" ht="20.25" x14ac:dyDescent="0.3">
      <c r="A298" s="7">
        <v>12</v>
      </c>
      <c r="B298" s="7">
        <v>24</v>
      </c>
      <c r="C298" s="27">
        <v>19</v>
      </c>
      <c r="D298" s="27">
        <v>30</v>
      </c>
      <c r="E298" s="7">
        <v>3.25</v>
      </c>
      <c r="F298" s="2">
        <f t="shared" ref="F298:F319" si="471">($D298+2*$E298)/12</f>
        <v>3.0416666666666665</v>
      </c>
      <c r="G298" s="2">
        <f t="shared" si="448"/>
        <v>4380</v>
      </c>
      <c r="H298" s="2">
        <v>1.4</v>
      </c>
      <c r="I298" s="7">
        <f t="shared" si="449"/>
        <v>6132</v>
      </c>
      <c r="J298" s="7">
        <v>1.2</v>
      </c>
      <c r="K298" s="7">
        <f>(1.75-1.15)*(($D298-24)/(96-24))+1.15</f>
        <v>1.2</v>
      </c>
      <c r="L298" s="7">
        <v>0</v>
      </c>
      <c r="M298" s="2">
        <f t="shared" ref="M298:M319" si="472">($L$7-$C$7)/$K298</f>
        <v>1.9444444444444442</v>
      </c>
      <c r="N298" s="2">
        <f t="shared" ref="N298:N319" si="473">($E$7-$C$7)/$K298</f>
        <v>3.6111111111111112</v>
      </c>
      <c r="O298" s="28">
        <f t="shared" ref="O298:O319" si="474">($F$7-$B$7-0.06*($D298/12))/$K298</f>
        <v>2.5138888888888888</v>
      </c>
      <c r="P298" s="2">
        <f t="shared" ref="P298:P319" si="475">($G$7-$B$7-0.06*$D298/12)/$K298</f>
        <v>10.847222222222221</v>
      </c>
      <c r="Q298" s="2">
        <f t="shared" si="450"/>
        <v>16.066666666666666</v>
      </c>
      <c r="R298" s="28">
        <f t="shared" ref="R298:R319" si="476">IF($A298&lt;$M298,$Q298,$Q298+$L$7)</f>
        <v>20.066666666666666</v>
      </c>
      <c r="S298" s="2">
        <f t="shared" ref="S298:S319" si="477">IF($A298&lt;$N298,$Q298,$Q298+$E$7)</f>
        <v>22.066666666666666</v>
      </c>
      <c r="T298" s="2">
        <f t="shared" ref="T298:T319" si="478">$B$7+$K298*$A298+0.06*$D298/12</f>
        <v>15.383333333333333</v>
      </c>
      <c r="U298" s="2">
        <f t="shared" si="451"/>
        <v>19.383333333333333</v>
      </c>
      <c r="V298" s="2">
        <f t="shared" si="452"/>
        <v>29.383333333333333</v>
      </c>
      <c r="W298" s="7">
        <f>IF($A298&lt;$N298,0.5,1)</f>
        <v>1</v>
      </c>
      <c r="X298" s="2">
        <f t="shared" si="453"/>
        <v>113.12120924477847</v>
      </c>
      <c r="Y298" s="2">
        <f t="shared" si="454"/>
        <v>140.27686496793115</v>
      </c>
      <c r="Z298" s="2">
        <f t="shared" ref="Z298:Z319" si="479">(2*$W298*$H$7*(1+$L298)*$J298)/($S298*$V298)</f>
        <v>118.44682488137325</v>
      </c>
      <c r="AA298" s="2">
        <f t="shared" si="455"/>
        <v>344.07701145286785</v>
      </c>
      <c r="AB298" s="2">
        <f t="shared" si="456"/>
        <v>426.67546427745719</v>
      </c>
      <c r="AC298" s="2">
        <f t="shared" si="457"/>
        <v>360.27575901417691</v>
      </c>
      <c r="AD298" s="2">
        <f t="shared" si="458"/>
        <v>360.27575901417691</v>
      </c>
      <c r="AE298" s="2">
        <f t="shared" si="459"/>
        <v>426.67546427745719</v>
      </c>
      <c r="AF298" s="27">
        <f t="shared" ref="AF298:AF319" si="480">IF($A298&lt;$M298,0.5,1)</f>
        <v>1</v>
      </c>
      <c r="AG298" s="28">
        <f t="shared" si="460"/>
        <v>32.066666666666663</v>
      </c>
      <c r="AH298" s="28">
        <f t="shared" si="461"/>
        <v>103.66312364347085</v>
      </c>
      <c r="AI298" s="28">
        <f t="shared" si="462"/>
        <v>129.74054144151654</v>
      </c>
      <c r="AJ298" s="28">
        <f t="shared" si="463"/>
        <v>128.54828987925032</v>
      </c>
      <c r="AK298" s="28">
        <f t="shared" si="464"/>
        <v>160.88580147049626</v>
      </c>
      <c r="AL298" s="28">
        <f>($AF298*4*$H$7*(1+$L298))/($AG298*$V298)</f>
        <v>135.84857600739622</v>
      </c>
      <c r="AM298" s="28">
        <f t="shared" si="465"/>
        <v>315.30866774889051</v>
      </c>
      <c r="AN298" s="28">
        <f t="shared" si="466"/>
        <v>394.62748021794613</v>
      </c>
      <c r="AO298" s="28">
        <f t="shared" si="467"/>
        <v>391.00104838271972</v>
      </c>
      <c r="AP298" s="28">
        <f t="shared" si="468"/>
        <v>489.36097947275942</v>
      </c>
      <c r="AQ298" s="28">
        <f t="shared" si="469"/>
        <v>413.20608535583017</v>
      </c>
      <c r="AR298" s="28">
        <f t="shared" ref="AR298:AR319" si="481">MAX($AM298,$AN298,$AO298,$AP298,$AQ298)</f>
        <v>489.36097947275942</v>
      </c>
      <c r="AS298" s="27">
        <f t="shared" si="470"/>
        <v>489.36097947275942</v>
      </c>
      <c r="AT298" s="27">
        <f t="shared" ref="AT298:AT319" si="482">IF($A298&gt;$F298,0,$AS298)</f>
        <v>0</v>
      </c>
      <c r="AU298" s="2">
        <f t="shared" ref="AU298:AU319" si="483">PI()*($B298/(2*12))^2*62.4</f>
        <v>196.03538158400309</v>
      </c>
      <c r="AV298" s="33">
        <f t="shared" ref="AV298:AV319" si="484">0.23*($N$7/$H298)*(1+0.35*$N$7*($F298/$A298))</f>
        <v>8.5786520337301581E-2</v>
      </c>
      <c r="AW298" s="33">
        <f t="shared" ref="AW298:AW319" si="485">IF(AV298&gt;0.33,0.33,AV298)</f>
        <v>8.5786520337301581E-2</v>
      </c>
      <c r="AX298" s="2">
        <f t="shared" ref="AX298:AX319" si="486">$Q$7/($P$7-$O$7*AW298)</f>
        <v>1.8067342640148283</v>
      </c>
      <c r="AY298" s="7">
        <v>2.2000000000000002</v>
      </c>
      <c r="AZ298" s="3">
        <f t="shared" ref="AZ298:AZ319" si="487">(12/$D298)*(($I298+$AU298)/$AX298+$AT298/$AY298)</f>
        <v>1400.9886251943176</v>
      </c>
    </row>
    <row r="299" spans="1:52" ht="20.25" x14ac:dyDescent="0.3">
      <c r="A299" s="7">
        <v>12</v>
      </c>
      <c r="B299" s="7">
        <v>27</v>
      </c>
      <c r="C299" s="27">
        <v>22</v>
      </c>
      <c r="D299" s="27">
        <v>34</v>
      </c>
      <c r="E299" s="7">
        <v>3.5</v>
      </c>
      <c r="F299" s="2">
        <f t="shared" si="471"/>
        <v>3.4166666666666665</v>
      </c>
      <c r="G299" s="2">
        <f t="shared" si="448"/>
        <v>4920</v>
      </c>
      <c r="H299" s="2">
        <v>1.4</v>
      </c>
      <c r="I299" s="7">
        <f t="shared" si="449"/>
        <v>6888</v>
      </c>
      <c r="J299" s="7">
        <v>1.2</v>
      </c>
      <c r="K299" s="4">
        <f t="shared" ref="K299:K309" si="488">(1.75-1.15)*(($D299-24)/(96-24))+1.15</f>
        <v>1.2333333333333332</v>
      </c>
      <c r="L299" s="7">
        <v>0</v>
      </c>
      <c r="M299" s="2">
        <f t="shared" si="472"/>
        <v>1.8918918918918919</v>
      </c>
      <c r="N299" s="2">
        <f t="shared" si="473"/>
        <v>3.5135135135135136</v>
      </c>
      <c r="O299" s="28">
        <f t="shared" si="474"/>
        <v>2.42972972972973</v>
      </c>
      <c r="P299" s="2">
        <f t="shared" si="475"/>
        <v>10.53783783783784</v>
      </c>
      <c r="Q299" s="2">
        <f t="shared" si="450"/>
        <v>16.466666666666665</v>
      </c>
      <c r="R299" s="28">
        <f t="shared" si="476"/>
        <v>20.466666666666665</v>
      </c>
      <c r="S299" s="2">
        <f t="shared" si="477"/>
        <v>22.466666666666665</v>
      </c>
      <c r="T299" s="2">
        <f t="shared" si="478"/>
        <v>15.803333333333331</v>
      </c>
      <c r="U299" s="2">
        <f t="shared" si="451"/>
        <v>19.803333333333331</v>
      </c>
      <c r="V299" s="2">
        <f t="shared" si="452"/>
        <v>29.803333333333331</v>
      </c>
      <c r="W299" s="7">
        <f t="shared" ref="W299:W319" si="489">IF($A299&lt;$N299,0.5,1)</f>
        <v>1</v>
      </c>
      <c r="X299" s="2">
        <f t="shared" si="453"/>
        <v>108.15432269920144</v>
      </c>
      <c r="Y299" s="2">
        <f t="shared" si="454"/>
        <v>134.85725359706754</v>
      </c>
      <c r="Z299" s="2">
        <f t="shared" si="479"/>
        <v>114.69849992549244</v>
      </c>
      <c r="AA299" s="2">
        <f t="shared" si="455"/>
        <v>369.52726922227157</v>
      </c>
      <c r="AB299" s="2">
        <f t="shared" si="456"/>
        <v>460.76228312331409</v>
      </c>
      <c r="AC299" s="2">
        <f t="shared" si="457"/>
        <v>391.88654141209918</v>
      </c>
      <c r="AD299" s="2">
        <f t="shared" si="458"/>
        <v>391.88654141209918</v>
      </c>
      <c r="AE299" s="2">
        <f t="shared" si="459"/>
        <v>460.76228312331409</v>
      </c>
      <c r="AF299" s="27">
        <f t="shared" si="480"/>
        <v>1</v>
      </c>
      <c r="AG299" s="28">
        <f t="shared" si="460"/>
        <v>32.466666666666669</v>
      </c>
      <c r="AH299" s="28">
        <f t="shared" si="461"/>
        <v>98.935957517999142</v>
      </c>
      <c r="AI299" s="28">
        <f t="shared" si="462"/>
        <v>124.73650496109131</v>
      </c>
      <c r="AJ299" s="28">
        <f t="shared" si="463"/>
        <v>123.36290570632943</v>
      </c>
      <c r="AK299" s="28">
        <f t="shared" si="464"/>
        <v>155.53351972009497</v>
      </c>
      <c r="AL299" s="28">
        <f t="shared" ref="AL299:AL319" si="490">($AF299*4*$H$7*(1+$L299))/($AG299*$V299)</f>
        <v>132.28403311050977</v>
      </c>
      <c r="AM299" s="28">
        <f t="shared" si="465"/>
        <v>338.03118818649705</v>
      </c>
      <c r="AN299" s="28">
        <f t="shared" si="466"/>
        <v>426.18305861706199</v>
      </c>
      <c r="AO299" s="28">
        <f t="shared" si="467"/>
        <v>421.48992782995884</v>
      </c>
      <c r="AP299" s="28">
        <f t="shared" si="468"/>
        <v>531.40619237699116</v>
      </c>
      <c r="AQ299" s="28">
        <f t="shared" si="469"/>
        <v>451.97044646090836</v>
      </c>
      <c r="AR299" s="28">
        <f t="shared" si="481"/>
        <v>531.40619237699116</v>
      </c>
      <c r="AS299" s="27">
        <f t="shared" si="470"/>
        <v>531.40619237699116</v>
      </c>
      <c r="AT299" s="27">
        <f t="shared" si="482"/>
        <v>0</v>
      </c>
      <c r="AU299" s="2">
        <f t="shared" si="483"/>
        <v>248.1072798172539</v>
      </c>
      <c r="AV299" s="33">
        <f t="shared" si="484"/>
        <v>8.6235739087301574E-2</v>
      </c>
      <c r="AW299" s="33">
        <f t="shared" si="485"/>
        <v>8.6235739087301574E-2</v>
      </c>
      <c r="AX299" s="2">
        <f t="shared" si="486"/>
        <v>1.8070282458412978</v>
      </c>
      <c r="AY299" s="7">
        <v>2.2000000000000002</v>
      </c>
      <c r="AZ299" s="3">
        <f t="shared" si="487"/>
        <v>1393.7945378304998</v>
      </c>
    </row>
    <row r="300" spans="1:52" ht="20.25" x14ac:dyDescent="0.3">
      <c r="A300" s="7">
        <v>12</v>
      </c>
      <c r="B300" s="7">
        <v>30</v>
      </c>
      <c r="C300" s="37">
        <v>24</v>
      </c>
      <c r="D300" s="37">
        <v>38</v>
      </c>
      <c r="E300" s="7">
        <v>3.75</v>
      </c>
      <c r="F300" s="2">
        <f t="shared" si="471"/>
        <v>3.7916666666666665</v>
      </c>
      <c r="G300" s="2">
        <f t="shared" si="448"/>
        <v>5460</v>
      </c>
      <c r="H300" s="2">
        <v>1.4</v>
      </c>
      <c r="I300" s="7">
        <f t="shared" si="449"/>
        <v>7643.9999999999991</v>
      </c>
      <c r="J300" s="7">
        <v>1.2</v>
      </c>
      <c r="K300" s="4">
        <f t="shared" si="488"/>
        <v>1.2666666666666666</v>
      </c>
      <c r="L300" s="7">
        <v>0</v>
      </c>
      <c r="M300" s="2">
        <f t="shared" si="472"/>
        <v>1.8421052631578947</v>
      </c>
      <c r="N300" s="2">
        <f t="shared" si="473"/>
        <v>3.4210526315789473</v>
      </c>
      <c r="O300" s="28">
        <f t="shared" si="474"/>
        <v>2.35</v>
      </c>
      <c r="P300" s="2">
        <f t="shared" si="475"/>
        <v>10.244736842105263</v>
      </c>
      <c r="Q300" s="2">
        <f t="shared" si="450"/>
        <v>16.866666666666667</v>
      </c>
      <c r="R300" s="28">
        <f t="shared" si="476"/>
        <v>20.866666666666667</v>
      </c>
      <c r="S300" s="2">
        <f t="shared" si="477"/>
        <v>22.866666666666667</v>
      </c>
      <c r="T300" s="2">
        <f t="shared" si="478"/>
        <v>16.223333333333333</v>
      </c>
      <c r="U300" s="2">
        <f t="shared" si="451"/>
        <v>20.223333333333333</v>
      </c>
      <c r="V300" s="2">
        <f t="shared" si="452"/>
        <v>30.223333333333333</v>
      </c>
      <c r="W300" s="7">
        <f t="shared" si="489"/>
        <v>1</v>
      </c>
      <c r="X300" s="2">
        <f t="shared" si="453"/>
        <v>103.511421299272</v>
      </c>
      <c r="Y300" s="2">
        <f t="shared" si="454"/>
        <v>129.74649936736569</v>
      </c>
      <c r="Z300" s="2">
        <f t="shared" si="479"/>
        <v>111.12608083457745</v>
      </c>
      <c r="AA300" s="2">
        <f t="shared" si="455"/>
        <v>392.48080575973967</v>
      </c>
      <c r="AB300" s="2">
        <f t="shared" si="456"/>
        <v>491.95547676792819</v>
      </c>
      <c r="AC300" s="2">
        <f t="shared" si="457"/>
        <v>421.3530564977728</v>
      </c>
      <c r="AD300" s="2">
        <f t="shared" si="458"/>
        <v>421.3530564977728</v>
      </c>
      <c r="AE300" s="2">
        <f t="shared" si="459"/>
        <v>491.95547676792819</v>
      </c>
      <c r="AF300" s="27">
        <f t="shared" si="480"/>
        <v>1</v>
      </c>
      <c r="AG300" s="28">
        <f t="shared" si="460"/>
        <v>32.866666666666667</v>
      </c>
      <c r="AH300" s="28">
        <f t="shared" si="461"/>
        <v>94.527203156683427</v>
      </c>
      <c r="AI300" s="28">
        <f t="shared" si="462"/>
        <v>120.02845674662034</v>
      </c>
      <c r="AJ300" s="28">
        <f t="shared" si="463"/>
        <v>118.48522173324396</v>
      </c>
      <c r="AK300" s="28">
        <f t="shared" si="464"/>
        <v>150.44979473633003</v>
      </c>
      <c r="AL300" s="28">
        <f t="shared" si="490"/>
        <v>128.85816675544308</v>
      </c>
      <c r="AM300" s="28">
        <f t="shared" si="465"/>
        <v>358.41564530242465</v>
      </c>
      <c r="AN300" s="28">
        <f t="shared" si="466"/>
        <v>455.10789849760209</v>
      </c>
      <c r="AO300" s="28">
        <f t="shared" si="467"/>
        <v>449.25646573854999</v>
      </c>
      <c r="AP300" s="28">
        <f t="shared" si="468"/>
        <v>570.4554717085847</v>
      </c>
      <c r="AQ300" s="28">
        <f t="shared" si="469"/>
        <v>488.5872156143883</v>
      </c>
      <c r="AR300" s="28">
        <f t="shared" si="481"/>
        <v>570.4554717085847</v>
      </c>
      <c r="AS300" s="27">
        <f t="shared" si="470"/>
        <v>570.4554717085847</v>
      </c>
      <c r="AT300" s="27">
        <f t="shared" si="482"/>
        <v>0</v>
      </c>
      <c r="AU300" s="2">
        <f t="shared" si="483"/>
        <v>306.30528372500481</v>
      </c>
      <c r="AV300" s="33">
        <f t="shared" si="484"/>
        <v>8.6684957837301596E-2</v>
      </c>
      <c r="AW300" s="33">
        <f t="shared" si="485"/>
        <v>8.6684957837301596E-2</v>
      </c>
      <c r="AX300" s="2">
        <f t="shared" si="486"/>
        <v>1.8073223233535365</v>
      </c>
      <c r="AY300" s="7">
        <v>2.2000000000000002</v>
      </c>
      <c r="AZ300" s="3">
        <f t="shared" si="487"/>
        <v>1389.1394405607668</v>
      </c>
    </row>
    <row r="301" spans="1:52" ht="20.25" x14ac:dyDescent="0.3">
      <c r="A301" s="7">
        <v>12</v>
      </c>
      <c r="B301" s="7">
        <v>33</v>
      </c>
      <c r="C301" s="37">
        <v>27</v>
      </c>
      <c r="D301" s="37">
        <v>42</v>
      </c>
      <c r="E301" s="7">
        <v>3.75</v>
      </c>
      <c r="F301" s="2">
        <f t="shared" si="471"/>
        <v>4.125</v>
      </c>
      <c r="G301" s="2">
        <f t="shared" si="448"/>
        <v>5940</v>
      </c>
      <c r="H301" s="2">
        <v>1.4</v>
      </c>
      <c r="I301" s="7">
        <f t="shared" si="449"/>
        <v>8316</v>
      </c>
      <c r="J301" s="7">
        <v>1.2</v>
      </c>
      <c r="K301" s="4">
        <f t="shared" si="488"/>
        <v>1.2999999999999998</v>
      </c>
      <c r="L301" s="7">
        <v>0</v>
      </c>
      <c r="M301" s="2">
        <f t="shared" si="472"/>
        <v>1.7948717948717949</v>
      </c>
      <c r="N301" s="2">
        <f t="shared" si="473"/>
        <v>3.3333333333333335</v>
      </c>
      <c r="O301" s="28">
        <f t="shared" si="474"/>
        <v>2.2743589743589747</v>
      </c>
      <c r="P301" s="2">
        <f t="shared" si="475"/>
        <v>9.9666666666666668</v>
      </c>
      <c r="Q301" s="2">
        <f t="shared" si="450"/>
        <v>17.266666666666666</v>
      </c>
      <c r="R301" s="28">
        <f t="shared" si="476"/>
        <v>21.266666666666666</v>
      </c>
      <c r="S301" s="2">
        <f t="shared" si="477"/>
        <v>23.266666666666666</v>
      </c>
      <c r="T301" s="2">
        <f t="shared" si="478"/>
        <v>16.643333333333331</v>
      </c>
      <c r="U301" s="2">
        <f t="shared" si="451"/>
        <v>20.643333333333331</v>
      </c>
      <c r="V301" s="2">
        <f t="shared" si="452"/>
        <v>30.643333333333331</v>
      </c>
      <c r="W301" s="7">
        <f t="shared" si="489"/>
        <v>1</v>
      </c>
      <c r="X301" s="2">
        <f t="shared" si="453"/>
        <v>99.164618431420053</v>
      </c>
      <c r="Y301" s="2">
        <f t="shared" si="454"/>
        <v>124.92151921223567</v>
      </c>
      <c r="Z301" s="2">
        <f t="shared" si="479"/>
        <v>107.71868591930388</v>
      </c>
      <c r="AA301" s="2">
        <f t="shared" si="455"/>
        <v>409.05405102960771</v>
      </c>
      <c r="AB301" s="2">
        <f t="shared" si="456"/>
        <v>515.30126675047211</v>
      </c>
      <c r="AC301" s="2">
        <f t="shared" si="457"/>
        <v>444.3395794171285</v>
      </c>
      <c r="AD301" s="2">
        <f t="shared" si="458"/>
        <v>444.3395794171285</v>
      </c>
      <c r="AE301" s="2">
        <f t="shared" si="459"/>
        <v>515.30126675047211</v>
      </c>
      <c r="AF301" s="27">
        <f t="shared" si="480"/>
        <v>1</v>
      </c>
      <c r="AG301" s="28">
        <f t="shared" si="460"/>
        <v>33.266666666666666</v>
      </c>
      <c r="AH301" s="28">
        <f t="shared" si="461"/>
        <v>90.408703846827578</v>
      </c>
      <c r="AI301" s="28">
        <f t="shared" si="462"/>
        <v>115.59269149153508</v>
      </c>
      <c r="AJ301" s="28">
        <f t="shared" si="463"/>
        <v>113.89135372275403</v>
      </c>
      <c r="AK301" s="28">
        <f t="shared" si="464"/>
        <v>145.61660055133683</v>
      </c>
      <c r="AL301" s="28">
        <f t="shared" si="490"/>
        <v>125.5638656841585</v>
      </c>
      <c r="AM301" s="28">
        <f t="shared" si="465"/>
        <v>372.93590336816374</v>
      </c>
      <c r="AN301" s="28">
        <f t="shared" si="466"/>
        <v>476.81985240258217</v>
      </c>
      <c r="AO301" s="28">
        <f t="shared" si="467"/>
        <v>469.80183410636039</v>
      </c>
      <c r="AP301" s="28">
        <f t="shared" si="468"/>
        <v>600.66847727426443</v>
      </c>
      <c r="AQ301" s="28">
        <f t="shared" si="469"/>
        <v>517.95094594715385</v>
      </c>
      <c r="AR301" s="28">
        <f t="shared" si="481"/>
        <v>600.66847727426443</v>
      </c>
      <c r="AS301" s="27">
        <f t="shared" si="470"/>
        <v>600.66847727426443</v>
      </c>
      <c r="AT301" s="27">
        <f t="shared" si="482"/>
        <v>0</v>
      </c>
      <c r="AU301" s="2">
        <f t="shared" si="483"/>
        <v>370.62939330725584</v>
      </c>
      <c r="AV301" s="33">
        <f t="shared" si="484"/>
        <v>8.7084263392857131E-2</v>
      </c>
      <c r="AW301" s="33">
        <f t="shared" si="485"/>
        <v>8.7084263392857131E-2</v>
      </c>
      <c r="AX301" s="2">
        <f t="shared" si="486"/>
        <v>1.8075838059532032</v>
      </c>
      <c r="AY301" s="7">
        <v>2.2000000000000002</v>
      </c>
      <c r="AZ301" s="3">
        <f t="shared" si="487"/>
        <v>1373.0451137034336</v>
      </c>
    </row>
    <row r="302" spans="1:52" ht="20.25" x14ac:dyDescent="0.3">
      <c r="A302" s="7">
        <v>12</v>
      </c>
      <c r="B302" s="7">
        <v>36</v>
      </c>
      <c r="C302" s="37">
        <v>29</v>
      </c>
      <c r="D302" s="37">
        <v>45</v>
      </c>
      <c r="E302" s="7">
        <v>4.5</v>
      </c>
      <c r="F302" s="2">
        <f t="shared" si="471"/>
        <v>4.5</v>
      </c>
      <c r="G302" s="2">
        <f t="shared" si="448"/>
        <v>6480</v>
      </c>
      <c r="H302" s="2">
        <v>1.4</v>
      </c>
      <c r="I302" s="7">
        <f t="shared" si="449"/>
        <v>9072</v>
      </c>
      <c r="J302" s="7">
        <v>1.2</v>
      </c>
      <c r="K302" s="4">
        <f t="shared" si="488"/>
        <v>1.325</v>
      </c>
      <c r="L302" s="7">
        <v>0</v>
      </c>
      <c r="M302" s="2">
        <f t="shared" si="472"/>
        <v>1.7610062893081759</v>
      </c>
      <c r="N302" s="2">
        <f t="shared" si="473"/>
        <v>3.2704402515723268</v>
      </c>
      <c r="O302" s="28">
        <f t="shared" si="474"/>
        <v>2.2201257861635217</v>
      </c>
      <c r="P302" s="2">
        <f t="shared" si="475"/>
        <v>9.7672955974842761</v>
      </c>
      <c r="Q302" s="2">
        <f t="shared" si="450"/>
        <v>17.566666666666666</v>
      </c>
      <c r="R302" s="28">
        <f t="shared" si="476"/>
        <v>21.566666666666666</v>
      </c>
      <c r="S302" s="2">
        <f t="shared" si="477"/>
        <v>23.566666666666666</v>
      </c>
      <c r="T302" s="2">
        <f t="shared" si="478"/>
        <v>16.958333333333332</v>
      </c>
      <c r="U302" s="2">
        <f t="shared" si="451"/>
        <v>20.958333333333332</v>
      </c>
      <c r="V302" s="2">
        <f t="shared" si="452"/>
        <v>30.958333333333332</v>
      </c>
      <c r="W302" s="7">
        <f t="shared" si="489"/>
        <v>1</v>
      </c>
      <c r="X302" s="2">
        <f t="shared" si="453"/>
        <v>96.083739648096099</v>
      </c>
      <c r="Y302" s="2">
        <f t="shared" si="454"/>
        <v>121.47764052179147</v>
      </c>
      <c r="Z302" s="2">
        <f t="shared" si="479"/>
        <v>105.26536214475129</v>
      </c>
      <c r="AA302" s="2">
        <f t="shared" si="455"/>
        <v>432.37682841643243</v>
      </c>
      <c r="AB302" s="2">
        <f t="shared" si="456"/>
        <v>546.64938234806164</v>
      </c>
      <c r="AC302" s="2">
        <f t="shared" si="457"/>
        <v>473.69412965138082</v>
      </c>
      <c r="AD302" s="2">
        <f t="shared" si="458"/>
        <v>473.69412965138082</v>
      </c>
      <c r="AE302" s="2">
        <f t="shared" si="459"/>
        <v>546.64938234806164</v>
      </c>
      <c r="AF302" s="27">
        <f t="shared" si="480"/>
        <v>1</v>
      </c>
      <c r="AG302" s="28">
        <f t="shared" si="460"/>
        <v>33.566666666666663</v>
      </c>
      <c r="AH302" s="28">
        <f t="shared" si="461"/>
        <v>87.495110679036486</v>
      </c>
      <c r="AI302" s="28">
        <f t="shared" si="462"/>
        <v>112.43165165707373</v>
      </c>
      <c r="AJ302" s="28">
        <f t="shared" si="463"/>
        <v>110.61912912017847</v>
      </c>
      <c r="AK302" s="28">
        <f t="shared" si="464"/>
        <v>142.14613017031874</v>
      </c>
      <c r="AL302" s="28">
        <f t="shared" si="490"/>
        <v>123.1754568625276</v>
      </c>
      <c r="AM302" s="28">
        <f t="shared" si="465"/>
        <v>393.72799805566422</v>
      </c>
      <c r="AN302" s="28">
        <f t="shared" si="466"/>
        <v>505.9424324568318</v>
      </c>
      <c r="AO302" s="28">
        <f t="shared" si="467"/>
        <v>497.78608104080314</v>
      </c>
      <c r="AP302" s="28">
        <f t="shared" si="468"/>
        <v>639.65758576643429</v>
      </c>
      <c r="AQ302" s="28">
        <f t="shared" si="469"/>
        <v>554.28955588137421</v>
      </c>
      <c r="AR302" s="28">
        <f t="shared" si="481"/>
        <v>639.65758576643429</v>
      </c>
      <c r="AS302" s="27">
        <f t="shared" si="470"/>
        <v>639.65758576643429</v>
      </c>
      <c r="AT302" s="27">
        <f t="shared" si="482"/>
        <v>0</v>
      </c>
      <c r="AU302" s="2">
        <f t="shared" si="483"/>
        <v>441.07960856400695</v>
      </c>
      <c r="AV302" s="33">
        <f t="shared" si="484"/>
        <v>8.7533482142857152E-2</v>
      </c>
      <c r="AW302" s="33">
        <f t="shared" si="485"/>
        <v>8.7533482142857152E-2</v>
      </c>
      <c r="AX302" s="2">
        <f t="shared" si="486"/>
        <v>1.8078780643327343</v>
      </c>
      <c r="AY302" s="7">
        <v>2.2000000000000002</v>
      </c>
      <c r="AZ302" s="3">
        <f t="shared" si="487"/>
        <v>1403.203722086595</v>
      </c>
    </row>
    <row r="303" spans="1:52" ht="20.25" x14ac:dyDescent="0.3">
      <c r="A303" s="7">
        <v>12</v>
      </c>
      <c r="B303" s="7">
        <v>39</v>
      </c>
      <c r="C303" s="37">
        <v>32</v>
      </c>
      <c r="D303" s="37">
        <v>49</v>
      </c>
      <c r="E303" s="7">
        <v>4.75</v>
      </c>
      <c r="F303" s="2">
        <f t="shared" si="471"/>
        <v>4.875</v>
      </c>
      <c r="G303" s="2">
        <f t="shared" si="448"/>
        <v>7020</v>
      </c>
      <c r="H303" s="2">
        <v>1.4</v>
      </c>
      <c r="I303" s="7">
        <f t="shared" si="449"/>
        <v>9828</v>
      </c>
      <c r="J303" s="7">
        <v>1.2</v>
      </c>
      <c r="K303" s="4">
        <f t="shared" si="488"/>
        <v>1.3583333333333334</v>
      </c>
      <c r="L303" s="7">
        <v>0</v>
      </c>
      <c r="M303" s="2">
        <f t="shared" si="472"/>
        <v>1.7177914110429444</v>
      </c>
      <c r="N303" s="2">
        <f t="shared" si="473"/>
        <v>3.1901840490797544</v>
      </c>
      <c r="O303" s="28">
        <f t="shared" si="474"/>
        <v>2.1509202453987726</v>
      </c>
      <c r="P303" s="2">
        <f t="shared" si="475"/>
        <v>9.5128834355828218</v>
      </c>
      <c r="Q303" s="2">
        <f t="shared" si="450"/>
        <v>17.966666666666669</v>
      </c>
      <c r="R303" s="28">
        <f t="shared" si="476"/>
        <v>21.966666666666669</v>
      </c>
      <c r="S303" s="2">
        <f t="shared" si="477"/>
        <v>23.966666666666669</v>
      </c>
      <c r="T303" s="2">
        <f t="shared" si="478"/>
        <v>17.378333333333334</v>
      </c>
      <c r="U303" s="2">
        <f t="shared" si="451"/>
        <v>21.378333333333334</v>
      </c>
      <c r="V303" s="2">
        <f t="shared" si="452"/>
        <v>31.378333333333334</v>
      </c>
      <c r="W303" s="7">
        <f t="shared" si="489"/>
        <v>1</v>
      </c>
      <c r="X303" s="2">
        <f t="shared" si="453"/>
        <v>92.196718879905887</v>
      </c>
      <c r="Y303" s="2">
        <f t="shared" si="454"/>
        <v>117.10347165168915</v>
      </c>
      <c r="Z303" s="2">
        <f t="shared" si="479"/>
        <v>102.12303476504795</v>
      </c>
      <c r="AA303" s="2">
        <f t="shared" si="455"/>
        <v>449.45900453954118</v>
      </c>
      <c r="AB303" s="2">
        <f t="shared" si="456"/>
        <v>570.87942430198461</v>
      </c>
      <c r="AC303" s="2">
        <f t="shared" si="457"/>
        <v>497.84979447960876</v>
      </c>
      <c r="AD303" s="2">
        <f t="shared" si="458"/>
        <v>497.84979447960876</v>
      </c>
      <c r="AE303" s="2">
        <f t="shared" si="459"/>
        <v>570.87942430198461</v>
      </c>
      <c r="AF303" s="27">
        <f t="shared" si="480"/>
        <v>1</v>
      </c>
      <c r="AG303" s="28">
        <f t="shared" si="460"/>
        <v>33.966666666666669</v>
      </c>
      <c r="AH303" s="28">
        <f t="shared" si="461"/>
        <v>83.825797767643323</v>
      </c>
      <c r="AI303" s="28">
        <f t="shared" si="462"/>
        <v>108.42237630790373</v>
      </c>
      <c r="AJ303" s="28">
        <f t="shared" si="463"/>
        <v>106.47116352752214</v>
      </c>
      <c r="AK303" s="28">
        <f t="shared" si="464"/>
        <v>137.71245684914049</v>
      </c>
      <c r="AL303" s="28">
        <f t="shared" si="490"/>
        <v>120.09561988235112</v>
      </c>
      <c r="AM303" s="28">
        <f t="shared" si="465"/>
        <v>408.65076411726119</v>
      </c>
      <c r="AN303" s="28">
        <f t="shared" si="466"/>
        <v>528.55908450103072</v>
      </c>
      <c r="AO303" s="28">
        <f t="shared" si="467"/>
        <v>519.04692219667038</v>
      </c>
      <c r="AP303" s="28">
        <f t="shared" si="468"/>
        <v>671.34822713955987</v>
      </c>
      <c r="AQ303" s="28">
        <f t="shared" si="469"/>
        <v>585.46614692646165</v>
      </c>
      <c r="AR303" s="28">
        <f t="shared" si="481"/>
        <v>671.34822713955987</v>
      </c>
      <c r="AS303" s="27">
        <f t="shared" si="470"/>
        <v>671.34822713955987</v>
      </c>
      <c r="AT303" s="27">
        <f t="shared" si="482"/>
        <v>0</v>
      </c>
      <c r="AU303" s="2">
        <f t="shared" si="483"/>
        <v>517.65592949525819</v>
      </c>
      <c r="AV303" s="33">
        <f t="shared" si="484"/>
        <v>8.7982700892857132E-2</v>
      </c>
      <c r="AW303" s="33">
        <f t="shared" si="485"/>
        <v>8.7982700892857132E-2</v>
      </c>
      <c r="AX303" s="2">
        <f t="shared" si="486"/>
        <v>1.808172418533097</v>
      </c>
      <c r="AY303" s="7">
        <v>2.2000000000000002</v>
      </c>
      <c r="AZ303" s="3">
        <f t="shared" si="487"/>
        <v>1401.2104142177432</v>
      </c>
    </row>
    <row r="304" spans="1:52" ht="20.25" x14ac:dyDescent="0.3">
      <c r="A304" s="7">
        <v>12</v>
      </c>
      <c r="B304" s="7">
        <v>42</v>
      </c>
      <c r="C304" s="37">
        <v>34</v>
      </c>
      <c r="D304" s="37">
        <v>53</v>
      </c>
      <c r="E304" s="7">
        <v>5</v>
      </c>
      <c r="F304" s="2">
        <f t="shared" si="471"/>
        <v>5.25</v>
      </c>
      <c r="G304" s="2">
        <f t="shared" si="448"/>
        <v>7560</v>
      </c>
      <c r="H304" s="2">
        <v>1.4</v>
      </c>
      <c r="I304" s="7">
        <f t="shared" si="449"/>
        <v>10584</v>
      </c>
      <c r="J304" s="7">
        <v>1.2</v>
      </c>
      <c r="K304" s="4">
        <f t="shared" si="488"/>
        <v>1.3916666666666666</v>
      </c>
      <c r="L304" s="7">
        <v>0</v>
      </c>
      <c r="M304" s="2">
        <f t="shared" si="472"/>
        <v>1.6766467065868262</v>
      </c>
      <c r="N304" s="2">
        <f t="shared" si="473"/>
        <v>3.1137724550898205</v>
      </c>
      <c r="O304" s="28">
        <f t="shared" si="474"/>
        <v>2.0850299401197603</v>
      </c>
      <c r="P304" s="2">
        <f t="shared" si="475"/>
        <v>9.2706586826347301</v>
      </c>
      <c r="Q304" s="2">
        <f t="shared" si="450"/>
        <v>18.366666666666667</v>
      </c>
      <c r="R304" s="28">
        <f t="shared" si="476"/>
        <v>22.366666666666667</v>
      </c>
      <c r="S304" s="2">
        <f t="shared" si="477"/>
        <v>24.366666666666667</v>
      </c>
      <c r="T304" s="2">
        <f t="shared" si="478"/>
        <v>17.798333333333332</v>
      </c>
      <c r="U304" s="2">
        <f t="shared" si="451"/>
        <v>21.798333333333332</v>
      </c>
      <c r="V304" s="2">
        <f t="shared" si="452"/>
        <v>31.798333333333332</v>
      </c>
      <c r="W304" s="7">
        <f t="shared" si="489"/>
        <v>1</v>
      </c>
      <c r="X304" s="2">
        <f t="shared" si="453"/>
        <v>88.543312629245762</v>
      </c>
      <c r="Y304" s="2">
        <f t="shared" si="454"/>
        <v>112.9618610424769</v>
      </c>
      <c r="Z304" s="2">
        <f t="shared" si="479"/>
        <v>99.119873742619163</v>
      </c>
      <c r="AA304" s="2">
        <f t="shared" si="455"/>
        <v>464.85239130354023</v>
      </c>
      <c r="AB304" s="2">
        <f t="shared" si="456"/>
        <v>593.04977047300372</v>
      </c>
      <c r="AC304" s="2">
        <f t="shared" si="457"/>
        <v>520.37933714875055</v>
      </c>
      <c r="AD304" s="2">
        <f t="shared" si="458"/>
        <v>520.37933714875055</v>
      </c>
      <c r="AE304" s="2">
        <f t="shared" si="459"/>
        <v>593.04977047300372</v>
      </c>
      <c r="AF304" s="27">
        <f t="shared" si="480"/>
        <v>1</v>
      </c>
      <c r="AG304" s="28">
        <f t="shared" si="460"/>
        <v>34.366666666666667</v>
      </c>
      <c r="AH304" s="28">
        <f t="shared" si="461"/>
        <v>80.383956199675424</v>
      </c>
      <c r="AI304" s="28">
        <f t="shared" si="462"/>
        <v>104.63168692528072</v>
      </c>
      <c r="AJ304" s="28">
        <f t="shared" si="463"/>
        <v>102.55231050925313</v>
      </c>
      <c r="AK304" s="28">
        <f t="shared" si="464"/>
        <v>133.48710058527419</v>
      </c>
      <c r="AL304" s="28">
        <f t="shared" si="490"/>
        <v>117.1300156900333</v>
      </c>
      <c r="AM304" s="28">
        <f t="shared" si="465"/>
        <v>422.01577004829596</v>
      </c>
      <c r="AN304" s="28">
        <f t="shared" si="466"/>
        <v>549.31635635772375</v>
      </c>
      <c r="AO304" s="28">
        <f t="shared" si="467"/>
        <v>538.399630173579</v>
      </c>
      <c r="AP304" s="28">
        <f t="shared" si="468"/>
        <v>700.80727807268954</v>
      </c>
      <c r="AQ304" s="28">
        <f t="shared" si="469"/>
        <v>614.9325823726748</v>
      </c>
      <c r="AR304" s="28">
        <f t="shared" si="481"/>
        <v>700.80727807268954</v>
      </c>
      <c r="AS304" s="27">
        <f t="shared" si="470"/>
        <v>700.80727807268954</v>
      </c>
      <c r="AT304" s="27">
        <f t="shared" si="482"/>
        <v>0</v>
      </c>
      <c r="AU304" s="2">
        <f t="shared" si="483"/>
        <v>600.35835610100946</v>
      </c>
      <c r="AV304" s="33">
        <f t="shared" si="484"/>
        <v>8.8431919642857154E-2</v>
      </c>
      <c r="AW304" s="33">
        <f t="shared" si="485"/>
        <v>8.8431919642857154E-2</v>
      </c>
      <c r="AX304" s="2">
        <f t="shared" si="486"/>
        <v>1.8084668686011032</v>
      </c>
      <c r="AY304" s="7">
        <v>2.2000000000000002</v>
      </c>
      <c r="AZ304" s="3">
        <f t="shared" si="487"/>
        <v>1400.2510061373496</v>
      </c>
    </row>
    <row r="305" spans="1:52" ht="20.25" x14ac:dyDescent="0.3">
      <c r="A305" s="7">
        <v>12</v>
      </c>
      <c r="B305" s="7">
        <v>48</v>
      </c>
      <c r="C305" s="37">
        <v>38</v>
      </c>
      <c r="D305" s="37">
        <v>60</v>
      </c>
      <c r="E305" s="7">
        <v>5.5</v>
      </c>
      <c r="F305" s="2">
        <f t="shared" si="471"/>
        <v>5.916666666666667</v>
      </c>
      <c r="G305" s="2">
        <f t="shared" si="448"/>
        <v>8520</v>
      </c>
      <c r="H305" s="2">
        <v>1.4</v>
      </c>
      <c r="I305" s="7">
        <f t="shared" si="449"/>
        <v>11928</v>
      </c>
      <c r="J305" s="7">
        <v>1.2</v>
      </c>
      <c r="K305" s="4">
        <f t="shared" si="488"/>
        <v>1.45</v>
      </c>
      <c r="L305" s="7">
        <v>0</v>
      </c>
      <c r="M305" s="2">
        <f t="shared" si="472"/>
        <v>1.6091954022988504</v>
      </c>
      <c r="N305" s="2">
        <f t="shared" si="473"/>
        <v>2.9885057471264367</v>
      </c>
      <c r="O305" s="28">
        <f t="shared" si="474"/>
        <v>1.9770114942528736</v>
      </c>
      <c r="P305" s="2">
        <f t="shared" si="475"/>
        <v>8.8735632183908031</v>
      </c>
      <c r="Q305" s="2">
        <f t="shared" si="450"/>
        <v>19.066666666666666</v>
      </c>
      <c r="R305" s="28">
        <f t="shared" si="476"/>
        <v>23.066666666666666</v>
      </c>
      <c r="S305" s="2">
        <f t="shared" si="477"/>
        <v>25.066666666666666</v>
      </c>
      <c r="T305" s="2">
        <f t="shared" si="478"/>
        <v>18.533333333333331</v>
      </c>
      <c r="U305" s="2">
        <f t="shared" si="451"/>
        <v>22.533333333333331</v>
      </c>
      <c r="V305" s="2">
        <f t="shared" si="452"/>
        <v>32.533333333333331</v>
      </c>
      <c r="W305" s="7">
        <f t="shared" si="489"/>
        <v>1</v>
      </c>
      <c r="X305" s="2">
        <f t="shared" si="453"/>
        <v>82.657278432573094</v>
      </c>
      <c r="Y305" s="2">
        <f t="shared" si="454"/>
        <v>106.22560745310336</v>
      </c>
      <c r="Z305" s="2">
        <f t="shared" si="479"/>
        <v>94.175095919079183</v>
      </c>
      <c r="AA305" s="2">
        <f t="shared" si="455"/>
        <v>489.0555640593908</v>
      </c>
      <c r="AB305" s="2">
        <f t="shared" si="456"/>
        <v>628.5015107641949</v>
      </c>
      <c r="AC305" s="2">
        <f t="shared" si="457"/>
        <v>557.20265085455185</v>
      </c>
      <c r="AD305" s="2">
        <f t="shared" si="458"/>
        <v>557.20265085455185</v>
      </c>
      <c r="AE305" s="2">
        <f t="shared" si="459"/>
        <v>628.5015107641949</v>
      </c>
      <c r="AF305" s="27">
        <f t="shared" si="480"/>
        <v>1</v>
      </c>
      <c r="AG305" s="28">
        <f t="shared" si="460"/>
        <v>35.066666666666663</v>
      </c>
      <c r="AH305" s="28">
        <f t="shared" si="461"/>
        <v>74.853412068033435</v>
      </c>
      <c r="AI305" s="28">
        <f t="shared" si="462"/>
        <v>98.476351998249328</v>
      </c>
      <c r="AJ305" s="28">
        <f t="shared" si="463"/>
        <v>96.196600198378789</v>
      </c>
      <c r="AK305" s="28">
        <f t="shared" si="464"/>
        <v>126.55522307467322</v>
      </c>
      <c r="AL305" s="28">
        <f t="shared" si="490"/>
        <v>112.1984666209562</v>
      </c>
      <c r="AM305" s="28">
        <f t="shared" si="465"/>
        <v>442.88268806919785</v>
      </c>
      <c r="AN305" s="28">
        <f t="shared" si="466"/>
        <v>582.65174932297521</v>
      </c>
      <c r="AO305" s="28">
        <f t="shared" si="467"/>
        <v>569.16321784040781</v>
      </c>
      <c r="AP305" s="28">
        <f t="shared" si="468"/>
        <v>748.78506985848321</v>
      </c>
      <c r="AQ305" s="28">
        <f t="shared" si="469"/>
        <v>663.84092750732418</v>
      </c>
      <c r="AR305" s="28">
        <f t="shared" si="481"/>
        <v>748.78506985848321</v>
      </c>
      <c r="AS305" s="27">
        <f t="shared" si="470"/>
        <v>748.78506985848321</v>
      </c>
      <c r="AT305" s="27">
        <f t="shared" si="482"/>
        <v>0</v>
      </c>
      <c r="AU305" s="2">
        <f t="shared" si="483"/>
        <v>784.14152633601236</v>
      </c>
      <c r="AV305" s="33">
        <f t="shared" si="484"/>
        <v>8.9230530753968251E-2</v>
      </c>
      <c r="AW305" s="33">
        <f t="shared" si="485"/>
        <v>8.9230530753968251E-2</v>
      </c>
      <c r="AX305" s="2">
        <f t="shared" si="486"/>
        <v>1.8089905722445641</v>
      </c>
      <c r="AY305" s="7">
        <v>2.2000000000000002</v>
      </c>
      <c r="AZ305" s="3">
        <f t="shared" si="487"/>
        <v>1405.4403291403569</v>
      </c>
    </row>
    <row r="306" spans="1:52" ht="20.25" x14ac:dyDescent="0.3">
      <c r="A306" s="7">
        <v>12</v>
      </c>
      <c r="B306" s="7">
        <v>54</v>
      </c>
      <c r="C306" s="37">
        <v>43</v>
      </c>
      <c r="D306" s="37">
        <v>68</v>
      </c>
      <c r="E306" s="7">
        <v>6</v>
      </c>
      <c r="F306" s="2">
        <f t="shared" si="471"/>
        <v>6.666666666666667</v>
      </c>
      <c r="G306" s="2">
        <f t="shared" si="448"/>
        <v>9600</v>
      </c>
      <c r="H306" s="2">
        <v>1.4</v>
      </c>
      <c r="I306" s="7">
        <f t="shared" si="449"/>
        <v>13440</v>
      </c>
      <c r="J306" s="7">
        <v>1.2</v>
      </c>
      <c r="K306" s="4">
        <f t="shared" si="488"/>
        <v>1.5166666666666666</v>
      </c>
      <c r="L306" s="7">
        <v>0</v>
      </c>
      <c r="M306" s="2">
        <f t="shared" si="472"/>
        <v>1.5384615384615383</v>
      </c>
      <c r="N306" s="2">
        <f t="shared" si="473"/>
        <v>2.8571428571428572</v>
      </c>
      <c r="O306" s="28">
        <f t="shared" si="474"/>
        <v>1.8637362637362638</v>
      </c>
      <c r="P306" s="2">
        <f t="shared" si="475"/>
        <v>8.4571428571428573</v>
      </c>
      <c r="Q306" s="2">
        <f t="shared" si="450"/>
        <v>19.866666666666667</v>
      </c>
      <c r="R306" s="28">
        <f t="shared" si="476"/>
        <v>23.866666666666667</v>
      </c>
      <c r="S306" s="2">
        <f t="shared" si="477"/>
        <v>25.866666666666667</v>
      </c>
      <c r="T306" s="2">
        <f t="shared" si="478"/>
        <v>19.373333333333331</v>
      </c>
      <c r="U306" s="2">
        <f t="shared" si="451"/>
        <v>23.373333333333331</v>
      </c>
      <c r="V306" s="2">
        <f t="shared" si="452"/>
        <v>33.373333333333335</v>
      </c>
      <c r="W306" s="7">
        <f t="shared" si="489"/>
        <v>1</v>
      </c>
      <c r="X306" s="2">
        <f t="shared" si="453"/>
        <v>76.627808799426717</v>
      </c>
      <c r="Y306" s="2">
        <f t="shared" si="454"/>
        <v>99.240771343381894</v>
      </c>
      <c r="Z306" s="2">
        <f t="shared" si="479"/>
        <v>88.965406460700763</v>
      </c>
      <c r="AA306" s="2">
        <f t="shared" si="455"/>
        <v>510.8520586628448</v>
      </c>
      <c r="AB306" s="2">
        <f t="shared" si="456"/>
        <v>661.60514228921261</v>
      </c>
      <c r="AC306" s="2">
        <f t="shared" si="457"/>
        <v>593.10270973800516</v>
      </c>
      <c r="AD306" s="2">
        <f t="shared" si="458"/>
        <v>593.10270973800516</v>
      </c>
      <c r="AE306" s="2">
        <f t="shared" si="459"/>
        <v>661.60514228921261</v>
      </c>
      <c r="AF306" s="27">
        <f t="shared" si="480"/>
        <v>1</v>
      </c>
      <c r="AG306" s="28">
        <f t="shared" si="460"/>
        <v>35.866666666666667</v>
      </c>
      <c r="AH306" s="28">
        <f t="shared" si="461"/>
        <v>69.207611299296005</v>
      </c>
      <c r="AI306" s="28">
        <f t="shared" si="462"/>
        <v>92.105296822111413</v>
      </c>
      <c r="AJ306" s="28">
        <f t="shared" si="463"/>
        <v>89.63086424867825</v>
      </c>
      <c r="AK306" s="28">
        <f t="shared" si="464"/>
        <v>119.28568550567589</v>
      </c>
      <c r="AL306" s="28">
        <f t="shared" si="490"/>
        <v>106.93487517581133</v>
      </c>
      <c r="AM306" s="28">
        <f t="shared" si="465"/>
        <v>461.38407532864005</v>
      </c>
      <c r="AN306" s="28">
        <f t="shared" si="466"/>
        <v>614.0353121474094</v>
      </c>
      <c r="AO306" s="28">
        <f t="shared" si="467"/>
        <v>597.53909499118834</v>
      </c>
      <c r="AP306" s="28">
        <f t="shared" si="468"/>
        <v>795.23790337117259</v>
      </c>
      <c r="AQ306" s="28">
        <f t="shared" si="469"/>
        <v>712.89916783874219</v>
      </c>
      <c r="AR306" s="28">
        <f t="shared" si="481"/>
        <v>795.23790337117259</v>
      </c>
      <c r="AS306" s="27">
        <f t="shared" si="470"/>
        <v>795.23790337117259</v>
      </c>
      <c r="AT306" s="27">
        <f t="shared" si="482"/>
        <v>0</v>
      </c>
      <c r="AU306" s="2">
        <f t="shared" si="483"/>
        <v>992.42911926901559</v>
      </c>
      <c r="AV306" s="33">
        <f t="shared" si="484"/>
        <v>9.0128968253968267E-2</v>
      </c>
      <c r="AW306" s="33">
        <f t="shared" si="485"/>
        <v>9.0128968253968267E-2</v>
      </c>
      <c r="AX306" s="2">
        <f t="shared" si="486"/>
        <v>1.8095801015150996</v>
      </c>
      <c r="AY306" s="7">
        <v>2.2000000000000002</v>
      </c>
      <c r="AZ306" s="3">
        <f t="shared" si="487"/>
        <v>1407.4531733683186</v>
      </c>
    </row>
    <row r="307" spans="1:52" ht="20.25" x14ac:dyDescent="0.3">
      <c r="A307" s="7">
        <v>12</v>
      </c>
      <c r="B307" s="7">
        <v>60</v>
      </c>
      <c r="C307" s="37">
        <v>48</v>
      </c>
      <c r="D307" s="37">
        <v>76</v>
      </c>
      <c r="E307" s="7">
        <v>6.5</v>
      </c>
      <c r="F307" s="2">
        <f t="shared" si="471"/>
        <v>7.416666666666667</v>
      </c>
      <c r="G307" s="3">
        <f t="shared" si="448"/>
        <v>10680</v>
      </c>
      <c r="H307" s="2">
        <v>1.4</v>
      </c>
      <c r="I307" s="7">
        <f t="shared" si="449"/>
        <v>14951.999999999998</v>
      </c>
      <c r="J307" s="7">
        <v>1.2</v>
      </c>
      <c r="K307" s="4">
        <f t="shared" si="488"/>
        <v>1.5833333333333333</v>
      </c>
      <c r="L307" s="7">
        <v>0</v>
      </c>
      <c r="M307" s="2">
        <f t="shared" si="472"/>
        <v>1.4736842105263157</v>
      </c>
      <c r="N307" s="2">
        <f t="shared" si="473"/>
        <v>2.736842105263158</v>
      </c>
      <c r="O307" s="28">
        <f t="shared" si="474"/>
        <v>1.76</v>
      </c>
      <c r="P307" s="2">
        <f t="shared" si="475"/>
        <v>8.0757894736842104</v>
      </c>
      <c r="Q307" s="2">
        <f t="shared" si="450"/>
        <v>20.666666666666668</v>
      </c>
      <c r="R307" s="28">
        <f t="shared" si="476"/>
        <v>24.666666666666668</v>
      </c>
      <c r="S307" s="2">
        <f t="shared" si="477"/>
        <v>26.666666666666668</v>
      </c>
      <c r="T307" s="2">
        <f t="shared" si="478"/>
        <v>20.213333333333331</v>
      </c>
      <c r="U307" s="2">
        <f t="shared" si="451"/>
        <v>24.213333333333331</v>
      </c>
      <c r="V307" s="2">
        <f t="shared" si="452"/>
        <v>34.213333333333331</v>
      </c>
      <c r="W307" s="7">
        <f t="shared" si="489"/>
        <v>1</v>
      </c>
      <c r="X307" s="2">
        <f t="shared" si="453"/>
        <v>71.24010554089709</v>
      </c>
      <c r="Y307" s="2">
        <f t="shared" si="454"/>
        <v>92.924008810572687</v>
      </c>
      <c r="Z307" s="2">
        <f t="shared" si="479"/>
        <v>84.177708495713176</v>
      </c>
      <c r="AA307" s="2">
        <f t="shared" si="455"/>
        <v>528.3641160949868</v>
      </c>
      <c r="AB307" s="2">
        <f t="shared" si="456"/>
        <v>689.18639867841409</v>
      </c>
      <c r="AC307" s="2">
        <f t="shared" si="457"/>
        <v>624.31800467653943</v>
      </c>
      <c r="AD307" s="2">
        <f t="shared" si="458"/>
        <v>624.31800467653943</v>
      </c>
      <c r="AE307" s="2">
        <f t="shared" si="459"/>
        <v>689.18639867841409</v>
      </c>
      <c r="AF307" s="27">
        <f t="shared" si="480"/>
        <v>1</v>
      </c>
      <c r="AG307" s="28">
        <f t="shared" si="460"/>
        <v>36.666666666666671</v>
      </c>
      <c r="AH307" s="28">
        <f t="shared" si="461"/>
        <v>64.180275262069458</v>
      </c>
      <c r="AI307" s="28">
        <f t="shared" si="462"/>
        <v>86.351643079875274</v>
      </c>
      <c r="AJ307" s="28">
        <f t="shared" si="463"/>
        <v>83.715323252768187</v>
      </c>
      <c r="AK307" s="28">
        <f t="shared" si="464"/>
        <v>112.63516219463355</v>
      </c>
      <c r="AL307" s="28">
        <f t="shared" si="490"/>
        <v>102.0335860554099</v>
      </c>
      <c r="AM307" s="28">
        <f t="shared" si="465"/>
        <v>476.0037081936818</v>
      </c>
      <c r="AN307" s="28">
        <f t="shared" si="466"/>
        <v>640.44135284240826</v>
      </c>
      <c r="AO307" s="28">
        <f t="shared" si="467"/>
        <v>620.88864745803073</v>
      </c>
      <c r="AP307" s="28">
        <f t="shared" si="468"/>
        <v>835.37745294353226</v>
      </c>
      <c r="AQ307" s="28">
        <f t="shared" si="469"/>
        <v>756.74909657762339</v>
      </c>
      <c r="AR307" s="28">
        <f t="shared" si="481"/>
        <v>835.37745294353226</v>
      </c>
      <c r="AS307" s="27">
        <f t="shared" si="470"/>
        <v>835.37745294353226</v>
      </c>
      <c r="AT307" s="27">
        <f t="shared" si="482"/>
        <v>0</v>
      </c>
      <c r="AU307" s="2">
        <f t="shared" si="483"/>
        <v>1225.2211349000193</v>
      </c>
      <c r="AV307" s="33">
        <f t="shared" si="484"/>
        <v>9.1027405753968241E-2</v>
      </c>
      <c r="AW307" s="33">
        <f t="shared" si="485"/>
        <v>9.1027405753968241E-2</v>
      </c>
      <c r="AX307" s="2">
        <f t="shared" si="486"/>
        <v>1.8101700151525459</v>
      </c>
      <c r="AY307" s="7">
        <v>2.2000000000000002</v>
      </c>
      <c r="AZ307" s="3">
        <f t="shared" si="487"/>
        <v>1411.0818611235954</v>
      </c>
    </row>
    <row r="308" spans="1:52" ht="20.25" x14ac:dyDescent="0.3">
      <c r="A308" s="7">
        <v>12</v>
      </c>
      <c r="B308" s="7">
        <v>66</v>
      </c>
      <c r="C308" s="37">
        <v>53</v>
      </c>
      <c r="D308" s="37">
        <v>83</v>
      </c>
      <c r="E308" s="7">
        <v>7</v>
      </c>
      <c r="F308" s="2">
        <f t="shared" si="471"/>
        <v>8.0833333333333339</v>
      </c>
      <c r="G308" s="3">
        <f t="shared" si="448"/>
        <v>11640</v>
      </c>
      <c r="H308" s="2">
        <v>1.4</v>
      </c>
      <c r="I308" s="7">
        <f t="shared" si="449"/>
        <v>16295.999999999998</v>
      </c>
      <c r="J308" s="7">
        <v>1.2</v>
      </c>
      <c r="K308" s="4">
        <f t="shared" si="488"/>
        <v>1.6416666666666666</v>
      </c>
      <c r="L308" s="7">
        <v>0</v>
      </c>
      <c r="M308" s="2">
        <f t="shared" si="472"/>
        <v>1.4213197969543145</v>
      </c>
      <c r="N308" s="2">
        <f t="shared" si="473"/>
        <v>2.6395939086294415</v>
      </c>
      <c r="O308" s="28">
        <f t="shared" si="474"/>
        <v>1.6761421319796954</v>
      </c>
      <c r="P308" s="2">
        <f t="shared" si="475"/>
        <v>7.7675126903553302</v>
      </c>
      <c r="Q308" s="2">
        <f t="shared" si="450"/>
        <v>21.366666666666667</v>
      </c>
      <c r="R308" s="28">
        <f t="shared" si="476"/>
        <v>25.366666666666667</v>
      </c>
      <c r="S308" s="2">
        <f t="shared" si="477"/>
        <v>27.366666666666667</v>
      </c>
      <c r="T308" s="2">
        <f t="shared" si="478"/>
        <v>20.948333333333331</v>
      </c>
      <c r="U308" s="2">
        <f t="shared" si="451"/>
        <v>24.948333333333331</v>
      </c>
      <c r="V308" s="2">
        <f t="shared" si="452"/>
        <v>34.948333333333331</v>
      </c>
      <c r="W308" s="7">
        <f t="shared" si="489"/>
        <v>1</v>
      </c>
      <c r="X308" s="2">
        <f t="shared" si="453"/>
        <v>66.982267626913824</v>
      </c>
      <c r="Y308" s="2">
        <f t="shared" si="454"/>
        <v>87.879547085088319</v>
      </c>
      <c r="Z308" s="2">
        <f t="shared" si="479"/>
        <v>80.29950134032903</v>
      </c>
      <c r="AA308" s="2">
        <f t="shared" si="455"/>
        <v>541.43999665088677</v>
      </c>
      <c r="AB308" s="2">
        <f t="shared" si="456"/>
        <v>710.35967227113065</v>
      </c>
      <c r="AC308" s="2">
        <f t="shared" si="457"/>
        <v>649.08763583432642</v>
      </c>
      <c r="AD308" s="2">
        <f t="shared" si="458"/>
        <v>649.08763583432642</v>
      </c>
      <c r="AE308" s="2">
        <f t="shared" si="459"/>
        <v>710.35967227113065</v>
      </c>
      <c r="AF308" s="27">
        <f t="shared" si="480"/>
        <v>1</v>
      </c>
      <c r="AG308" s="28">
        <f t="shared" si="460"/>
        <v>37.366666666666667</v>
      </c>
      <c r="AH308" s="28">
        <f t="shared" si="461"/>
        <v>60.219493781971359</v>
      </c>
      <c r="AI308" s="28">
        <f t="shared" si="462"/>
        <v>81.760989773559686</v>
      </c>
      <c r="AJ308" s="28">
        <f t="shared" si="463"/>
        <v>79.006907749515449</v>
      </c>
      <c r="AK308" s="28">
        <f t="shared" si="464"/>
        <v>107.26896841638047</v>
      </c>
      <c r="AL308" s="28">
        <f t="shared" si="490"/>
        <v>98.016489147205078</v>
      </c>
      <c r="AM308" s="28">
        <f t="shared" si="465"/>
        <v>486.77424140426854</v>
      </c>
      <c r="AN308" s="28">
        <f t="shared" si="466"/>
        <v>660.90133400294087</v>
      </c>
      <c r="AO308" s="28">
        <f t="shared" si="467"/>
        <v>638.63917097524995</v>
      </c>
      <c r="AP308" s="28">
        <f t="shared" si="468"/>
        <v>867.09082803240892</v>
      </c>
      <c r="AQ308" s="28">
        <f t="shared" si="469"/>
        <v>792.29995393990782</v>
      </c>
      <c r="AR308" s="28">
        <f t="shared" si="481"/>
        <v>867.09082803240892</v>
      </c>
      <c r="AS308" s="27">
        <f t="shared" si="470"/>
        <v>867.09082803240892</v>
      </c>
      <c r="AT308" s="27">
        <f t="shared" si="482"/>
        <v>0</v>
      </c>
      <c r="AU308" s="2">
        <f t="shared" si="483"/>
        <v>1482.5175732290234</v>
      </c>
      <c r="AV308" s="33">
        <f t="shared" si="484"/>
        <v>9.182601686507938E-2</v>
      </c>
      <c r="AW308" s="33">
        <f t="shared" si="485"/>
        <v>9.182601686507938E-2</v>
      </c>
      <c r="AX308" s="2">
        <f t="shared" si="486"/>
        <v>1.8106947058126446</v>
      </c>
      <c r="AY308" s="7">
        <v>2.2000000000000002</v>
      </c>
      <c r="AZ308" s="3">
        <f t="shared" si="487"/>
        <v>1419.5590646093419</v>
      </c>
    </row>
    <row r="309" spans="1:52" ht="20.25" x14ac:dyDescent="0.3">
      <c r="A309" s="7">
        <v>12</v>
      </c>
      <c r="B309" s="7">
        <v>72</v>
      </c>
      <c r="C309" s="37">
        <v>58</v>
      </c>
      <c r="D309" s="37">
        <v>91</v>
      </c>
      <c r="E309" s="7">
        <v>7.5</v>
      </c>
      <c r="F309" s="2">
        <f t="shared" si="471"/>
        <v>8.8333333333333339</v>
      </c>
      <c r="G309" s="3">
        <f t="shared" si="448"/>
        <v>12720</v>
      </c>
      <c r="H309" s="2">
        <v>1.4</v>
      </c>
      <c r="I309" s="7">
        <f t="shared" si="449"/>
        <v>17808</v>
      </c>
      <c r="J309" s="7">
        <v>1.2</v>
      </c>
      <c r="K309" s="4">
        <f t="shared" si="488"/>
        <v>1.7083333333333335</v>
      </c>
      <c r="L309" s="7">
        <v>0</v>
      </c>
      <c r="M309" s="2">
        <f t="shared" si="472"/>
        <v>1.365853658536585</v>
      </c>
      <c r="N309" s="2">
        <f t="shared" si="473"/>
        <v>2.5365853658536581</v>
      </c>
      <c r="O309" s="28">
        <f t="shared" si="474"/>
        <v>1.5873170731707313</v>
      </c>
      <c r="P309" s="2">
        <f t="shared" si="475"/>
        <v>7.4409756097560962</v>
      </c>
      <c r="Q309" s="2">
        <f t="shared" si="450"/>
        <v>22.166666666666668</v>
      </c>
      <c r="R309" s="28">
        <f t="shared" si="476"/>
        <v>26.166666666666668</v>
      </c>
      <c r="S309" s="2">
        <f t="shared" si="477"/>
        <v>28.166666666666668</v>
      </c>
      <c r="T309" s="2">
        <f t="shared" si="478"/>
        <v>21.78833333333333</v>
      </c>
      <c r="U309" s="2">
        <f t="shared" si="451"/>
        <v>25.78833333333333</v>
      </c>
      <c r="V309" s="2">
        <f t="shared" si="452"/>
        <v>35.788333333333327</v>
      </c>
      <c r="W309" s="7">
        <f t="shared" si="489"/>
        <v>1</v>
      </c>
      <c r="X309" s="2">
        <f t="shared" si="453"/>
        <v>62.570807441327432</v>
      </c>
      <c r="Y309" s="2">
        <f t="shared" si="454"/>
        <v>82.602372447213838</v>
      </c>
      <c r="Z309" s="2">
        <f t="shared" si="479"/>
        <v>76.187599839842918</v>
      </c>
      <c r="AA309" s="2">
        <f t="shared" si="455"/>
        <v>552.708799065059</v>
      </c>
      <c r="AB309" s="2">
        <f t="shared" si="456"/>
        <v>729.65428995038894</v>
      </c>
      <c r="AC309" s="2">
        <f t="shared" si="457"/>
        <v>672.99046525194581</v>
      </c>
      <c r="AD309" s="2">
        <f t="shared" si="458"/>
        <v>672.99046525194581</v>
      </c>
      <c r="AE309" s="2">
        <f t="shared" si="459"/>
        <v>729.65428995038894</v>
      </c>
      <c r="AF309" s="27">
        <f t="shared" si="480"/>
        <v>1</v>
      </c>
      <c r="AG309" s="28">
        <f t="shared" si="460"/>
        <v>38.166666666666671</v>
      </c>
      <c r="AH309" s="28">
        <f t="shared" si="461"/>
        <v>56.127741282294771</v>
      </c>
      <c r="AI309" s="28">
        <f t="shared" si="462"/>
        <v>76.961182369609418</v>
      </c>
      <c r="AJ309" s="28">
        <f t="shared" si="463"/>
        <v>74.096607980780988</v>
      </c>
      <c r="AK309" s="28">
        <f t="shared" si="464"/>
        <v>101.59971574657305</v>
      </c>
      <c r="AL309" s="28">
        <f t="shared" si="490"/>
        <v>93.709638813198353</v>
      </c>
      <c r="AM309" s="28">
        <f t="shared" si="465"/>
        <v>495.79504799360382</v>
      </c>
      <c r="AN309" s="28">
        <f t="shared" si="466"/>
        <v>679.82377759821657</v>
      </c>
      <c r="AO309" s="28">
        <f t="shared" si="467"/>
        <v>654.52003716356546</v>
      </c>
      <c r="AP309" s="28">
        <f t="shared" si="468"/>
        <v>897.46415576139532</v>
      </c>
      <c r="AQ309" s="28">
        <f t="shared" si="469"/>
        <v>827.76847618325212</v>
      </c>
      <c r="AR309" s="28">
        <f t="shared" si="481"/>
        <v>897.46415576139532</v>
      </c>
      <c r="AS309" s="27">
        <f t="shared" si="470"/>
        <v>897.46415576139532</v>
      </c>
      <c r="AT309" s="27">
        <f t="shared" si="482"/>
        <v>0</v>
      </c>
      <c r="AU309" s="2">
        <f t="shared" si="483"/>
        <v>1764.3184342560278</v>
      </c>
      <c r="AV309" s="33">
        <f t="shared" si="484"/>
        <v>9.2724454365079353E-2</v>
      </c>
      <c r="AW309" s="33">
        <f t="shared" si="485"/>
        <v>9.2724454365079353E-2</v>
      </c>
      <c r="AX309" s="2">
        <f t="shared" si="486"/>
        <v>1.8112853465028247</v>
      </c>
      <c r="AY309" s="7">
        <v>2.2000000000000002</v>
      </c>
      <c r="AZ309" s="3">
        <f t="shared" si="487"/>
        <v>1424.93565314642</v>
      </c>
    </row>
    <row r="310" spans="1:52" ht="20.25" x14ac:dyDescent="0.3">
      <c r="A310" s="7">
        <v>12</v>
      </c>
      <c r="B310" s="7">
        <v>78</v>
      </c>
      <c r="C310" s="37">
        <v>63</v>
      </c>
      <c r="D310" s="37">
        <v>98</v>
      </c>
      <c r="E310" s="7">
        <v>8</v>
      </c>
      <c r="F310" s="2">
        <f t="shared" si="471"/>
        <v>9.5</v>
      </c>
      <c r="G310" s="3">
        <f t="shared" si="448"/>
        <v>13680</v>
      </c>
      <c r="H310" s="2">
        <v>1.4</v>
      </c>
      <c r="I310" s="7">
        <f t="shared" si="449"/>
        <v>19152</v>
      </c>
      <c r="J310" s="7">
        <v>1.2</v>
      </c>
      <c r="K310" s="4">
        <v>1.75</v>
      </c>
      <c r="L310" s="7">
        <v>0</v>
      </c>
      <c r="M310" s="2">
        <f t="shared" si="472"/>
        <v>1.3333333333333333</v>
      </c>
      <c r="N310" s="2">
        <f t="shared" si="473"/>
        <v>2.4761904761904758</v>
      </c>
      <c r="O310" s="28">
        <f t="shared" si="474"/>
        <v>1.5295238095238095</v>
      </c>
      <c r="P310" s="2">
        <f t="shared" si="475"/>
        <v>7.2438095238095235</v>
      </c>
      <c r="Q310" s="2">
        <f t="shared" si="450"/>
        <v>22.666666666666668</v>
      </c>
      <c r="R310" s="28">
        <f t="shared" si="476"/>
        <v>26.666666666666668</v>
      </c>
      <c r="S310" s="2">
        <f t="shared" si="477"/>
        <v>28.666666666666668</v>
      </c>
      <c r="T310" s="2">
        <f t="shared" si="478"/>
        <v>22.323333333333331</v>
      </c>
      <c r="U310" s="2">
        <f t="shared" si="451"/>
        <v>26.323333333333331</v>
      </c>
      <c r="V310" s="2">
        <f t="shared" si="452"/>
        <v>36.323333333333331</v>
      </c>
      <c r="W310" s="7">
        <f t="shared" si="489"/>
        <v>1</v>
      </c>
      <c r="X310" s="2">
        <f t="shared" si="453"/>
        <v>60.006042275090202</v>
      </c>
      <c r="Y310" s="2">
        <f t="shared" si="454"/>
        <v>79.512090255057117</v>
      </c>
      <c r="Z310" s="2">
        <f t="shared" si="479"/>
        <v>73.756165020882648</v>
      </c>
      <c r="AA310" s="2">
        <f t="shared" si="455"/>
        <v>570.05740161335689</v>
      </c>
      <c r="AB310" s="2">
        <f t="shared" si="456"/>
        <v>755.36485742304262</v>
      </c>
      <c r="AC310" s="2">
        <f t="shared" si="457"/>
        <v>700.6835676983851</v>
      </c>
      <c r="AD310" s="2">
        <f t="shared" si="458"/>
        <v>700.6835676983851</v>
      </c>
      <c r="AE310" s="2">
        <f t="shared" si="459"/>
        <v>755.36485742304262</v>
      </c>
      <c r="AF310" s="27">
        <f t="shared" si="480"/>
        <v>1</v>
      </c>
      <c r="AG310" s="28">
        <f t="shared" si="460"/>
        <v>38.666666666666671</v>
      </c>
      <c r="AH310" s="28">
        <f t="shared" si="461"/>
        <v>53.75541287143497</v>
      </c>
      <c r="AI310" s="28">
        <f t="shared" si="462"/>
        <v>74.14539706404824</v>
      </c>
      <c r="AJ310" s="28">
        <f t="shared" si="463"/>
        <v>71.22958085348867</v>
      </c>
      <c r="AK310" s="28">
        <f t="shared" si="464"/>
        <v>98.247697728949873</v>
      </c>
      <c r="AL310" s="28">
        <f t="shared" si="490"/>
        <v>91.135491261435433</v>
      </c>
      <c r="AM310" s="28">
        <f t="shared" si="465"/>
        <v>510.67642227863223</v>
      </c>
      <c r="AN310" s="28">
        <f t="shared" si="466"/>
        <v>704.38127210845823</v>
      </c>
      <c r="AO310" s="28">
        <f t="shared" si="467"/>
        <v>676.68101810814233</v>
      </c>
      <c r="AP310" s="28">
        <f t="shared" si="468"/>
        <v>933.35312842502378</v>
      </c>
      <c r="AQ310" s="28">
        <f t="shared" si="469"/>
        <v>865.78716698363667</v>
      </c>
      <c r="AR310" s="28">
        <f t="shared" si="481"/>
        <v>933.35312842502378</v>
      </c>
      <c r="AS310" s="27">
        <f t="shared" si="470"/>
        <v>933.35312842502378</v>
      </c>
      <c r="AT310" s="27">
        <f t="shared" si="482"/>
        <v>0</v>
      </c>
      <c r="AU310" s="2">
        <f t="shared" si="483"/>
        <v>2070.6237179810328</v>
      </c>
      <c r="AV310" s="33">
        <f t="shared" si="484"/>
        <v>9.3523065476190465E-2</v>
      </c>
      <c r="AW310" s="33">
        <f t="shared" si="485"/>
        <v>9.3523065476190465E-2</v>
      </c>
      <c r="AX310" s="2">
        <f t="shared" si="486"/>
        <v>1.8118106840293953</v>
      </c>
      <c r="AY310" s="7">
        <v>2.2000000000000002</v>
      </c>
      <c r="AZ310" s="3">
        <f t="shared" si="487"/>
        <v>1434.3047214783551</v>
      </c>
    </row>
    <row r="311" spans="1:52" ht="20.25" x14ac:dyDescent="0.3">
      <c r="A311" s="7">
        <v>12</v>
      </c>
      <c r="B311" s="7">
        <v>84</v>
      </c>
      <c r="C311" s="37">
        <v>68</v>
      </c>
      <c r="D311" s="37">
        <v>106</v>
      </c>
      <c r="E311" s="7">
        <v>8.5</v>
      </c>
      <c r="F311" s="2">
        <f t="shared" si="471"/>
        <v>10.25</v>
      </c>
      <c r="G311" s="3">
        <f t="shared" si="448"/>
        <v>14760</v>
      </c>
      <c r="H311" s="2">
        <v>1.4</v>
      </c>
      <c r="I311" s="7">
        <f t="shared" si="449"/>
        <v>20664</v>
      </c>
      <c r="J311" s="7">
        <v>1.2</v>
      </c>
      <c r="K311" s="4">
        <v>1.75</v>
      </c>
      <c r="L311" s="7">
        <v>0</v>
      </c>
      <c r="M311" s="2">
        <f t="shared" si="472"/>
        <v>1.3333333333333333</v>
      </c>
      <c r="N311" s="2">
        <f t="shared" si="473"/>
        <v>2.4761904761904758</v>
      </c>
      <c r="O311" s="28">
        <f t="shared" si="474"/>
        <v>1.5066666666666666</v>
      </c>
      <c r="P311" s="2">
        <f t="shared" si="475"/>
        <v>7.2209523809523812</v>
      </c>
      <c r="Q311" s="2">
        <f t="shared" si="450"/>
        <v>22.666666666666668</v>
      </c>
      <c r="R311" s="28">
        <f t="shared" si="476"/>
        <v>26.666666666666668</v>
      </c>
      <c r="S311" s="2">
        <f t="shared" si="477"/>
        <v>28.666666666666668</v>
      </c>
      <c r="T311" s="2">
        <f t="shared" si="478"/>
        <v>22.363333333333333</v>
      </c>
      <c r="U311" s="2">
        <f t="shared" si="451"/>
        <v>26.363333333333333</v>
      </c>
      <c r="V311" s="2">
        <f t="shared" si="452"/>
        <v>36.36333333333333</v>
      </c>
      <c r="W311" s="7">
        <f t="shared" si="489"/>
        <v>1</v>
      </c>
      <c r="X311" s="2">
        <f t="shared" si="453"/>
        <v>59.898712940271132</v>
      </c>
      <c r="Y311" s="2">
        <f t="shared" si="454"/>
        <v>79.391449834895184</v>
      </c>
      <c r="Z311" s="2">
        <f t="shared" si="479"/>
        <v>73.675032563255854</v>
      </c>
      <c r="AA311" s="2">
        <f t="shared" si="455"/>
        <v>613.96180763777909</v>
      </c>
      <c r="AB311" s="2">
        <f t="shared" si="456"/>
        <v>813.76236080767558</v>
      </c>
      <c r="AC311" s="2">
        <f t="shared" si="457"/>
        <v>755.16908377337245</v>
      </c>
      <c r="AD311" s="2">
        <f t="shared" si="458"/>
        <v>755.16908377337245</v>
      </c>
      <c r="AE311" s="2">
        <f t="shared" si="459"/>
        <v>813.76236080767558</v>
      </c>
      <c r="AF311" s="27">
        <f t="shared" si="480"/>
        <v>1</v>
      </c>
      <c r="AG311" s="28">
        <f t="shared" si="460"/>
        <v>38.666666666666671</v>
      </c>
      <c r="AH311" s="28">
        <f t="shared" si="461"/>
        <v>53.65926367565956</v>
      </c>
      <c r="AI311" s="28">
        <f t="shared" si="462"/>
        <v>74.012777483668359</v>
      </c>
      <c r="AJ311" s="28">
        <f t="shared" si="463"/>
        <v>71.121507143760269</v>
      </c>
      <c r="AK311" s="28">
        <f t="shared" si="464"/>
        <v>98.098630543117608</v>
      </c>
      <c r="AL311" s="28">
        <f t="shared" si="490"/>
        <v>91.035241385632233</v>
      </c>
      <c r="AM311" s="28">
        <f t="shared" si="465"/>
        <v>550.00745267551054</v>
      </c>
      <c r="AN311" s="28">
        <f t="shared" si="466"/>
        <v>758.63096920760063</v>
      </c>
      <c r="AO311" s="28">
        <f t="shared" si="467"/>
        <v>728.99544822354278</v>
      </c>
      <c r="AP311" s="28">
        <f t="shared" si="468"/>
        <v>1005.5109630669555</v>
      </c>
      <c r="AQ311" s="28">
        <f t="shared" si="469"/>
        <v>933.11122420273034</v>
      </c>
      <c r="AR311" s="28">
        <f t="shared" si="481"/>
        <v>1005.5109630669555</v>
      </c>
      <c r="AS311" s="27">
        <f t="shared" si="470"/>
        <v>1005.5109630669555</v>
      </c>
      <c r="AT311" s="27">
        <f t="shared" si="482"/>
        <v>0</v>
      </c>
      <c r="AU311" s="2">
        <f t="shared" si="483"/>
        <v>2401.4334244040379</v>
      </c>
      <c r="AV311" s="33">
        <f t="shared" si="484"/>
        <v>9.4421502976190466E-2</v>
      </c>
      <c r="AW311" s="33">
        <f t="shared" si="485"/>
        <v>9.4421502976190466E-2</v>
      </c>
      <c r="AX311" s="2">
        <f t="shared" si="486"/>
        <v>1.8124020531172482</v>
      </c>
      <c r="AY311" s="7">
        <v>2.2000000000000002</v>
      </c>
      <c r="AZ311" s="3">
        <f t="shared" si="487"/>
        <v>1440.7295212970275</v>
      </c>
    </row>
    <row r="312" spans="1:52" ht="20.25" x14ac:dyDescent="0.3">
      <c r="A312" s="7">
        <v>12</v>
      </c>
      <c r="B312" s="7">
        <v>90</v>
      </c>
      <c r="C312" s="37">
        <v>72</v>
      </c>
      <c r="D312" s="37">
        <v>113</v>
      </c>
      <c r="E312" s="7">
        <v>9</v>
      </c>
      <c r="F312" s="2">
        <f t="shared" si="471"/>
        <v>10.916666666666666</v>
      </c>
      <c r="G312" s="3">
        <f t="shared" si="448"/>
        <v>15720</v>
      </c>
      <c r="H312" s="2">
        <v>1.4</v>
      </c>
      <c r="I312" s="7">
        <f t="shared" si="449"/>
        <v>22008</v>
      </c>
      <c r="J312" s="7">
        <v>1.2</v>
      </c>
      <c r="K312" s="4">
        <v>1.75</v>
      </c>
      <c r="L312" s="7">
        <v>0</v>
      </c>
      <c r="M312" s="2">
        <f t="shared" si="472"/>
        <v>1.3333333333333333</v>
      </c>
      <c r="N312" s="2">
        <f t="shared" si="473"/>
        <v>2.4761904761904758</v>
      </c>
      <c r="O312" s="28">
        <f t="shared" si="474"/>
        <v>1.4866666666666666</v>
      </c>
      <c r="P312" s="2">
        <f t="shared" si="475"/>
        <v>7.2009523809523808</v>
      </c>
      <c r="Q312" s="2">
        <f t="shared" si="450"/>
        <v>22.666666666666668</v>
      </c>
      <c r="R312" s="28">
        <f t="shared" si="476"/>
        <v>26.666666666666668</v>
      </c>
      <c r="S312" s="2">
        <f t="shared" si="477"/>
        <v>28.666666666666668</v>
      </c>
      <c r="T312" s="2">
        <f t="shared" si="478"/>
        <v>22.398333333333333</v>
      </c>
      <c r="U312" s="2">
        <f t="shared" si="451"/>
        <v>26.398333333333333</v>
      </c>
      <c r="V312" s="2">
        <f t="shared" si="452"/>
        <v>36.398333333333333</v>
      </c>
      <c r="W312" s="7">
        <f t="shared" si="489"/>
        <v>1</v>
      </c>
      <c r="X312" s="2">
        <f t="shared" si="453"/>
        <v>59.805114237112733</v>
      </c>
      <c r="Y312" s="2">
        <f t="shared" si="454"/>
        <v>79.28618937359505</v>
      </c>
      <c r="Z312" s="2">
        <f t="shared" si="479"/>
        <v>73.604187941989849</v>
      </c>
      <c r="AA312" s="2">
        <f t="shared" si="455"/>
        <v>652.8724970884806</v>
      </c>
      <c r="AB312" s="2">
        <f t="shared" si="456"/>
        <v>865.54090066174592</v>
      </c>
      <c r="AC312" s="2">
        <f t="shared" si="457"/>
        <v>803.51238503338914</v>
      </c>
      <c r="AD312" s="2">
        <f t="shared" si="458"/>
        <v>803.51238503338914</v>
      </c>
      <c r="AE312" s="2">
        <f t="shared" si="459"/>
        <v>865.54090066174592</v>
      </c>
      <c r="AF312" s="27">
        <f t="shared" si="480"/>
        <v>1</v>
      </c>
      <c r="AG312" s="28">
        <f t="shared" si="460"/>
        <v>38.666666666666671</v>
      </c>
      <c r="AH312" s="28">
        <f t="shared" si="461"/>
        <v>53.575414837413497</v>
      </c>
      <c r="AI312" s="28">
        <f t="shared" si="462"/>
        <v>73.897123913673781</v>
      </c>
      <c r="AJ312" s="28">
        <f t="shared" si="463"/>
        <v>71.027211313845569</v>
      </c>
      <c r="AK312" s="28">
        <f t="shared" si="464"/>
        <v>97.968567329442152</v>
      </c>
      <c r="AL312" s="28">
        <f t="shared" si="490"/>
        <v>90.947703491539158</v>
      </c>
      <c r="AM312" s="28">
        <f t="shared" si="465"/>
        <v>584.86494530843061</v>
      </c>
      <c r="AN312" s="28">
        <f t="shared" si="466"/>
        <v>806.71026939093872</v>
      </c>
      <c r="AO312" s="28">
        <f t="shared" si="467"/>
        <v>775.38039017614744</v>
      </c>
      <c r="AP312" s="28">
        <f t="shared" si="468"/>
        <v>1069.49019334641</v>
      </c>
      <c r="AQ312" s="28">
        <f t="shared" si="469"/>
        <v>992.84576311596913</v>
      </c>
      <c r="AR312" s="28">
        <f t="shared" si="481"/>
        <v>1069.49019334641</v>
      </c>
      <c r="AS312" s="27">
        <f t="shared" si="470"/>
        <v>1069.49019334641</v>
      </c>
      <c r="AT312" s="27">
        <f t="shared" si="482"/>
        <v>0</v>
      </c>
      <c r="AU312" s="2">
        <f t="shared" si="483"/>
        <v>2756.7475535250433</v>
      </c>
      <c r="AV312" s="33">
        <f t="shared" si="484"/>
        <v>9.5220114087301577E-2</v>
      </c>
      <c r="AW312" s="33">
        <f t="shared" si="485"/>
        <v>9.5220114087301577E-2</v>
      </c>
      <c r="AX312" s="2">
        <f t="shared" si="486"/>
        <v>1.8129280387072653</v>
      </c>
      <c r="AY312" s="7">
        <v>2.2000000000000002</v>
      </c>
      <c r="AZ312" s="3">
        <f t="shared" si="487"/>
        <v>1450.6282873890789</v>
      </c>
    </row>
    <row r="313" spans="1:52" ht="20.25" x14ac:dyDescent="0.3">
      <c r="A313" s="7">
        <v>12</v>
      </c>
      <c r="B313" s="7">
        <v>96</v>
      </c>
      <c r="C313" s="37">
        <v>77</v>
      </c>
      <c r="D313" s="37">
        <v>121</v>
      </c>
      <c r="E313" s="7">
        <v>9.5</v>
      </c>
      <c r="F313" s="2">
        <f t="shared" si="471"/>
        <v>11.666666666666666</v>
      </c>
      <c r="G313" s="3">
        <f t="shared" si="448"/>
        <v>16800</v>
      </c>
      <c r="H313" s="2">
        <v>1.4</v>
      </c>
      <c r="I313" s="7">
        <f t="shared" si="449"/>
        <v>23520</v>
      </c>
      <c r="J313" s="7">
        <v>1.2</v>
      </c>
      <c r="K313" s="4">
        <v>1.75</v>
      </c>
      <c r="L313" s="7">
        <v>0</v>
      </c>
      <c r="M313" s="2">
        <f t="shared" si="472"/>
        <v>1.3333333333333333</v>
      </c>
      <c r="N313" s="2">
        <f t="shared" si="473"/>
        <v>2.4761904761904758</v>
      </c>
      <c r="O313" s="28">
        <f t="shared" si="474"/>
        <v>1.4638095238095237</v>
      </c>
      <c r="P313" s="2">
        <f t="shared" si="475"/>
        <v>7.1780952380952376</v>
      </c>
      <c r="Q313" s="2">
        <f t="shared" si="450"/>
        <v>22.666666666666668</v>
      </c>
      <c r="R313" s="28">
        <f t="shared" si="476"/>
        <v>26.666666666666668</v>
      </c>
      <c r="S313" s="2">
        <f t="shared" si="477"/>
        <v>28.666666666666668</v>
      </c>
      <c r="T313" s="2">
        <f t="shared" si="478"/>
        <v>22.438333333333333</v>
      </c>
      <c r="U313" s="2">
        <f t="shared" si="451"/>
        <v>26.438333333333333</v>
      </c>
      <c r="V313" s="2">
        <f t="shared" si="452"/>
        <v>36.438333333333333</v>
      </c>
      <c r="W313" s="7">
        <f t="shared" si="489"/>
        <v>1</v>
      </c>
      <c r="X313" s="2">
        <f t="shared" si="453"/>
        <v>59.698501837076286</v>
      </c>
      <c r="Y313" s="2">
        <f t="shared" si="454"/>
        <v>79.166232962766941</v>
      </c>
      <c r="Z313" s="2">
        <f t="shared" si="479"/>
        <v>73.523389309112019</v>
      </c>
      <c r="AA313" s="2">
        <f t="shared" si="455"/>
        <v>696.48252143255661</v>
      </c>
      <c r="AB313" s="2">
        <f t="shared" si="456"/>
        <v>923.60605123228095</v>
      </c>
      <c r="AC313" s="2">
        <f t="shared" si="457"/>
        <v>857.77287527297347</v>
      </c>
      <c r="AD313" s="2">
        <f t="shared" si="458"/>
        <v>857.77287527297347</v>
      </c>
      <c r="AE313" s="2">
        <f t="shared" si="459"/>
        <v>923.60605123228095</v>
      </c>
      <c r="AF313" s="27">
        <f t="shared" si="480"/>
        <v>1</v>
      </c>
      <c r="AG313" s="28">
        <f t="shared" si="460"/>
        <v>38.666666666666671</v>
      </c>
      <c r="AH313" s="28">
        <f t="shared" si="461"/>
        <v>53.479907895714177</v>
      </c>
      <c r="AI313" s="28">
        <f t="shared" si="462"/>
        <v>73.765390200985067</v>
      </c>
      <c r="AJ313" s="28">
        <f t="shared" si="463"/>
        <v>70.919750362478723</v>
      </c>
      <c r="AK313" s="28">
        <f t="shared" si="464"/>
        <v>97.820345327556851</v>
      </c>
      <c r="AL313" s="28">
        <f t="shared" si="490"/>
        <v>90.847866100339559</v>
      </c>
      <c r="AM313" s="28">
        <f t="shared" si="465"/>
        <v>623.93225878333203</v>
      </c>
      <c r="AN313" s="28">
        <f t="shared" si="466"/>
        <v>860.59621901149239</v>
      </c>
      <c r="AO313" s="28">
        <f t="shared" si="467"/>
        <v>827.39708756225173</v>
      </c>
      <c r="AP313" s="28">
        <f t="shared" si="468"/>
        <v>1141.23736215483</v>
      </c>
      <c r="AQ313" s="28">
        <f t="shared" si="469"/>
        <v>1059.8917711706281</v>
      </c>
      <c r="AR313" s="28">
        <f t="shared" si="481"/>
        <v>1141.23736215483</v>
      </c>
      <c r="AS313" s="27">
        <f t="shared" si="470"/>
        <v>1141.23736215483</v>
      </c>
      <c r="AT313" s="27">
        <f t="shared" si="482"/>
        <v>0</v>
      </c>
      <c r="AU313" s="2">
        <f t="shared" si="483"/>
        <v>3136.5661053440494</v>
      </c>
      <c r="AV313" s="33">
        <f t="shared" si="484"/>
        <v>9.6118551587301579E-2</v>
      </c>
      <c r="AW313" s="33">
        <f t="shared" si="485"/>
        <v>9.6118551587301579E-2</v>
      </c>
      <c r="AX313" s="2">
        <f t="shared" si="486"/>
        <v>1.8135201375410479</v>
      </c>
      <c r="AY313" s="7">
        <v>2.2000000000000002</v>
      </c>
      <c r="AZ313" s="3">
        <f t="shared" si="487"/>
        <v>1457.732029486657</v>
      </c>
    </row>
    <row r="314" spans="1:52" ht="20.25" x14ac:dyDescent="0.3">
      <c r="A314" s="7">
        <v>12</v>
      </c>
      <c r="B314" s="7">
        <v>102</v>
      </c>
      <c r="C314" s="37">
        <v>82</v>
      </c>
      <c r="D314" s="37">
        <v>128</v>
      </c>
      <c r="E314" s="7">
        <v>9.75</v>
      </c>
      <c r="F314" s="2">
        <f t="shared" si="471"/>
        <v>12.291666666666666</v>
      </c>
      <c r="G314" s="3">
        <f t="shared" si="448"/>
        <v>17700</v>
      </c>
      <c r="H314" s="2">
        <v>1.4</v>
      </c>
      <c r="I314" s="7">
        <f t="shared" si="449"/>
        <v>24780</v>
      </c>
      <c r="J314" s="7">
        <v>1.2</v>
      </c>
      <c r="K314" s="4">
        <v>1.75</v>
      </c>
      <c r="L314" s="7">
        <v>0</v>
      </c>
      <c r="M314" s="2">
        <f t="shared" si="472"/>
        <v>1.3333333333333333</v>
      </c>
      <c r="N314" s="2">
        <f t="shared" si="473"/>
        <v>2.4761904761904758</v>
      </c>
      <c r="O314" s="28">
        <f t="shared" si="474"/>
        <v>1.4438095238095237</v>
      </c>
      <c r="P314" s="2">
        <f t="shared" si="475"/>
        <v>7.1580952380952372</v>
      </c>
      <c r="Q314" s="2">
        <f t="shared" si="450"/>
        <v>22.666666666666668</v>
      </c>
      <c r="R314" s="28">
        <f t="shared" si="476"/>
        <v>26.666666666666668</v>
      </c>
      <c r="S314" s="2">
        <f t="shared" si="477"/>
        <v>28.666666666666668</v>
      </c>
      <c r="T314" s="2">
        <f t="shared" si="478"/>
        <v>22.473333333333333</v>
      </c>
      <c r="U314" s="2">
        <f t="shared" si="451"/>
        <v>26.473333333333333</v>
      </c>
      <c r="V314" s="2">
        <f t="shared" si="452"/>
        <v>36.473333333333329</v>
      </c>
      <c r="W314" s="7">
        <f t="shared" si="489"/>
        <v>1</v>
      </c>
      <c r="X314" s="2">
        <f t="shared" si="453"/>
        <v>59.605527308851833</v>
      </c>
      <c r="Y314" s="2">
        <f t="shared" si="454"/>
        <v>79.061568464390078</v>
      </c>
      <c r="Z314" s="2">
        <f t="shared" si="479"/>
        <v>73.452835883070577</v>
      </c>
      <c r="AA314" s="2">
        <f t="shared" si="455"/>
        <v>732.65127317130373</v>
      </c>
      <c r="AB314" s="2">
        <f t="shared" si="456"/>
        <v>971.79844570812804</v>
      </c>
      <c r="AC314" s="2">
        <f t="shared" si="457"/>
        <v>902.8577743960758</v>
      </c>
      <c r="AD314" s="2">
        <f t="shared" si="458"/>
        <v>902.8577743960758</v>
      </c>
      <c r="AE314" s="2">
        <f t="shared" si="459"/>
        <v>971.79844570812804</v>
      </c>
      <c r="AF314" s="27">
        <f t="shared" si="480"/>
        <v>1</v>
      </c>
      <c r="AG314" s="28">
        <f t="shared" si="460"/>
        <v>38.666666666666671</v>
      </c>
      <c r="AH314" s="28">
        <f t="shared" si="461"/>
        <v>53.396618214179767</v>
      </c>
      <c r="AI314" s="28">
        <f t="shared" si="462"/>
        <v>73.650507881627263</v>
      </c>
      <c r="AJ314" s="28">
        <f t="shared" si="463"/>
        <v>70.825988416016116</v>
      </c>
      <c r="AK314" s="28">
        <f t="shared" si="464"/>
        <v>97.691018504849808</v>
      </c>
      <c r="AL314" s="28">
        <f t="shared" si="490"/>
        <v>90.760688016437769</v>
      </c>
      <c r="AM314" s="28">
        <f t="shared" si="465"/>
        <v>656.33343221595965</v>
      </c>
      <c r="AN314" s="28">
        <f t="shared" si="466"/>
        <v>905.28749271166839</v>
      </c>
      <c r="AO314" s="28">
        <f t="shared" si="467"/>
        <v>870.56944094686469</v>
      </c>
      <c r="AP314" s="28">
        <f t="shared" si="468"/>
        <v>1200.7854357887788</v>
      </c>
      <c r="AQ314" s="28">
        <f t="shared" si="469"/>
        <v>1115.6001235353808</v>
      </c>
      <c r="AR314" s="28">
        <f t="shared" si="481"/>
        <v>1200.7854357887788</v>
      </c>
      <c r="AS314" s="27">
        <f t="shared" si="470"/>
        <v>1200.7854357887788</v>
      </c>
      <c r="AT314" s="27">
        <f t="shared" si="482"/>
        <v>1200.7854357887788</v>
      </c>
      <c r="AU314" s="2">
        <f t="shared" si="483"/>
        <v>3540.8890798610555</v>
      </c>
      <c r="AV314" s="33">
        <f t="shared" si="484"/>
        <v>9.6867249503968259E-2</v>
      </c>
      <c r="AW314" s="33">
        <f t="shared" si="485"/>
        <v>9.6867249503968259E-2</v>
      </c>
      <c r="AX314" s="2">
        <f t="shared" si="486"/>
        <v>1.8140138487554396</v>
      </c>
      <c r="AY314" s="7">
        <v>2.2000000000000002</v>
      </c>
      <c r="AZ314" s="3">
        <f t="shared" si="487"/>
        <v>1514.8209262438393</v>
      </c>
    </row>
    <row r="315" spans="1:52" ht="20.25" x14ac:dyDescent="0.3">
      <c r="A315" s="7">
        <v>12</v>
      </c>
      <c r="B315" s="7">
        <v>108</v>
      </c>
      <c r="C315" s="37">
        <v>87</v>
      </c>
      <c r="D315" s="37">
        <v>136</v>
      </c>
      <c r="E315" s="7">
        <v>10</v>
      </c>
      <c r="F315" s="2">
        <f t="shared" si="471"/>
        <v>13</v>
      </c>
      <c r="G315" s="3">
        <f t="shared" si="448"/>
        <v>18720</v>
      </c>
      <c r="H315" s="2">
        <v>1.4</v>
      </c>
      <c r="I315" s="7">
        <f t="shared" si="449"/>
        <v>26208</v>
      </c>
      <c r="J315" s="7">
        <v>1.2</v>
      </c>
      <c r="K315" s="4">
        <v>1.75</v>
      </c>
      <c r="L315" s="7">
        <v>0</v>
      </c>
      <c r="M315" s="2">
        <f t="shared" si="472"/>
        <v>1.3333333333333333</v>
      </c>
      <c r="N315" s="2">
        <f t="shared" si="473"/>
        <v>2.4761904761904758</v>
      </c>
      <c r="O315" s="28">
        <f t="shared" si="474"/>
        <v>1.4209523809523807</v>
      </c>
      <c r="P315" s="2">
        <f t="shared" si="475"/>
        <v>7.1352380952380949</v>
      </c>
      <c r="Q315" s="2">
        <f t="shared" si="450"/>
        <v>22.666666666666668</v>
      </c>
      <c r="R315" s="28">
        <f t="shared" si="476"/>
        <v>26.666666666666668</v>
      </c>
      <c r="S315" s="2">
        <f t="shared" si="477"/>
        <v>28.666666666666668</v>
      </c>
      <c r="T315" s="2">
        <f t="shared" si="478"/>
        <v>22.513333333333332</v>
      </c>
      <c r="U315" s="2">
        <f t="shared" si="451"/>
        <v>26.513333333333332</v>
      </c>
      <c r="V315" s="2">
        <f t="shared" si="452"/>
        <v>36.513333333333335</v>
      </c>
      <c r="W315" s="7">
        <f t="shared" si="489"/>
        <v>1</v>
      </c>
      <c r="X315" s="2">
        <f t="shared" si="453"/>
        <v>59.499624684080402</v>
      </c>
      <c r="Y315" s="2">
        <f t="shared" si="454"/>
        <v>78.942290262029928</v>
      </c>
      <c r="Z315" s="2">
        <f t="shared" si="479"/>
        <v>73.372369018856858</v>
      </c>
      <c r="AA315" s="2">
        <f t="shared" si="455"/>
        <v>773.49512089304517</v>
      </c>
      <c r="AB315" s="2">
        <f t="shared" si="456"/>
        <v>1026.2497734063891</v>
      </c>
      <c r="AC315" s="2">
        <f t="shared" si="457"/>
        <v>953.84079724513913</v>
      </c>
      <c r="AD315" s="2">
        <f t="shared" si="458"/>
        <v>953.84079724513913</v>
      </c>
      <c r="AE315" s="2">
        <f t="shared" si="459"/>
        <v>1026.2497734063891</v>
      </c>
      <c r="AF315" s="27">
        <f t="shared" si="480"/>
        <v>1</v>
      </c>
      <c r="AG315" s="28">
        <f t="shared" si="460"/>
        <v>38.666666666666671</v>
      </c>
      <c r="AH315" s="28">
        <f t="shared" si="461"/>
        <v>53.301747112822035</v>
      </c>
      <c r="AI315" s="28">
        <f t="shared" si="462"/>
        <v>73.519651190099353</v>
      </c>
      <c r="AJ315" s="28">
        <f t="shared" si="463"/>
        <v>70.719135026401815</v>
      </c>
      <c r="AK315" s="28">
        <f t="shared" si="464"/>
        <v>97.543634519174915</v>
      </c>
      <c r="AL315" s="28">
        <f t="shared" si="490"/>
        <v>90.661260569277147</v>
      </c>
      <c r="AM315" s="28">
        <f t="shared" si="465"/>
        <v>692.92271246668645</v>
      </c>
      <c r="AN315" s="28">
        <f t="shared" si="466"/>
        <v>955.75546547129159</v>
      </c>
      <c r="AO315" s="28">
        <f t="shared" si="467"/>
        <v>919.34875534322362</v>
      </c>
      <c r="AP315" s="28">
        <f t="shared" si="468"/>
        <v>1268.0672487492739</v>
      </c>
      <c r="AQ315" s="28">
        <f t="shared" si="469"/>
        <v>1178.5963874006029</v>
      </c>
      <c r="AR315" s="28">
        <f t="shared" si="481"/>
        <v>1268.0672487492739</v>
      </c>
      <c r="AS315" s="27">
        <f t="shared" si="470"/>
        <v>1268.0672487492739</v>
      </c>
      <c r="AT315" s="27">
        <f t="shared" si="482"/>
        <v>1268.0672487492739</v>
      </c>
      <c r="AU315" s="2">
        <f t="shared" si="483"/>
        <v>3969.7164770760623</v>
      </c>
      <c r="AV315" s="33">
        <f t="shared" si="484"/>
        <v>9.7715773809523801E-2</v>
      </c>
      <c r="AW315" s="33">
        <f t="shared" si="485"/>
        <v>9.7715773809523801E-2</v>
      </c>
      <c r="AX315" s="2">
        <f t="shared" si="486"/>
        <v>1.8145737131995865</v>
      </c>
      <c r="AY315" s="7">
        <v>2.2000000000000002</v>
      </c>
      <c r="AZ315" s="3">
        <f t="shared" si="487"/>
        <v>1518.2771718645706</v>
      </c>
    </row>
    <row r="316" spans="1:52" ht="20.25" x14ac:dyDescent="0.3">
      <c r="A316" s="7">
        <v>12</v>
      </c>
      <c r="B316" s="7">
        <v>114</v>
      </c>
      <c r="C316" s="37">
        <v>92</v>
      </c>
      <c r="D316" s="37">
        <v>143</v>
      </c>
      <c r="E316" s="7">
        <v>10.5</v>
      </c>
      <c r="F316" s="2">
        <f t="shared" si="471"/>
        <v>13.666666666666666</v>
      </c>
      <c r="G316" s="3">
        <f t="shared" si="448"/>
        <v>19680</v>
      </c>
      <c r="H316" s="2">
        <v>1.4</v>
      </c>
      <c r="I316" s="7">
        <f t="shared" si="449"/>
        <v>27552</v>
      </c>
      <c r="J316" s="7">
        <v>1.2</v>
      </c>
      <c r="K316" s="4">
        <v>1.75</v>
      </c>
      <c r="L316" s="7">
        <v>0</v>
      </c>
      <c r="M316" s="2">
        <f t="shared" si="472"/>
        <v>1.3333333333333333</v>
      </c>
      <c r="N316" s="2">
        <f t="shared" si="473"/>
        <v>2.4761904761904758</v>
      </c>
      <c r="O316" s="28">
        <f t="shared" si="474"/>
        <v>1.4009523809523809</v>
      </c>
      <c r="P316" s="2">
        <f t="shared" si="475"/>
        <v>7.1152380952380954</v>
      </c>
      <c r="Q316" s="2">
        <f t="shared" si="450"/>
        <v>22.666666666666668</v>
      </c>
      <c r="R316" s="28">
        <f t="shared" si="476"/>
        <v>26.666666666666668</v>
      </c>
      <c r="S316" s="2">
        <f t="shared" si="477"/>
        <v>28.666666666666668</v>
      </c>
      <c r="T316" s="2">
        <f t="shared" si="478"/>
        <v>22.548333333333332</v>
      </c>
      <c r="U316" s="2">
        <f t="shared" si="451"/>
        <v>26.548333333333332</v>
      </c>
      <c r="V316" s="2">
        <f t="shared" si="452"/>
        <v>36.548333333333332</v>
      </c>
      <c r="W316" s="7">
        <f t="shared" si="489"/>
        <v>1</v>
      </c>
      <c r="X316" s="2">
        <f t="shared" si="453"/>
        <v>59.407268107957577</v>
      </c>
      <c r="Y316" s="2">
        <f t="shared" si="454"/>
        <v>78.838216679538704</v>
      </c>
      <c r="Z316" s="2">
        <f t="shared" si="479"/>
        <v>73.302104996357173</v>
      </c>
      <c r="AA316" s="2">
        <f t="shared" si="455"/>
        <v>811.89933080875358</v>
      </c>
      <c r="AB316" s="2">
        <f t="shared" si="456"/>
        <v>1077.4556279536955</v>
      </c>
      <c r="AC316" s="2">
        <f t="shared" si="457"/>
        <v>1001.7954349502146</v>
      </c>
      <c r="AD316" s="2">
        <f t="shared" si="458"/>
        <v>1001.7954349502146</v>
      </c>
      <c r="AE316" s="2">
        <f t="shared" si="459"/>
        <v>1077.4556279536955</v>
      </c>
      <c r="AF316" s="27">
        <f t="shared" si="480"/>
        <v>1</v>
      </c>
      <c r="AG316" s="28">
        <f t="shared" si="460"/>
        <v>38.666666666666671</v>
      </c>
      <c r="AH316" s="28">
        <f t="shared" si="461"/>
        <v>53.219011013378669</v>
      </c>
      <c r="AI316" s="28">
        <f t="shared" si="462"/>
        <v>73.405532432246432</v>
      </c>
      <c r="AJ316" s="28">
        <f t="shared" si="463"/>
        <v>70.625902442086769</v>
      </c>
      <c r="AK316" s="28">
        <f t="shared" si="464"/>
        <v>97.415037851154139</v>
      </c>
      <c r="AL316" s="28">
        <f t="shared" si="490"/>
        <v>90.574440081705674</v>
      </c>
      <c r="AM316" s="28">
        <f t="shared" si="465"/>
        <v>727.32648384950846</v>
      </c>
      <c r="AN316" s="28">
        <f t="shared" si="466"/>
        <v>1003.2089432407012</v>
      </c>
      <c r="AO316" s="28">
        <f t="shared" si="467"/>
        <v>965.22066670851916</v>
      </c>
      <c r="AP316" s="28">
        <f t="shared" si="468"/>
        <v>1331.3388506324397</v>
      </c>
      <c r="AQ316" s="28">
        <f t="shared" si="469"/>
        <v>1237.8506811166442</v>
      </c>
      <c r="AR316" s="28">
        <f t="shared" si="481"/>
        <v>1331.3388506324397</v>
      </c>
      <c r="AS316" s="27">
        <f t="shared" si="470"/>
        <v>1331.3388506324397</v>
      </c>
      <c r="AT316" s="27">
        <f t="shared" si="482"/>
        <v>1331.3388506324397</v>
      </c>
      <c r="AU316" s="2">
        <f t="shared" si="483"/>
        <v>4423.0482969890691</v>
      </c>
      <c r="AV316" s="33">
        <f t="shared" si="484"/>
        <v>9.8514384920634926E-2</v>
      </c>
      <c r="AW316" s="33">
        <f t="shared" si="485"/>
        <v>9.8514384920634926E-2</v>
      </c>
      <c r="AX316" s="2">
        <f t="shared" si="486"/>
        <v>1.8151009602231774</v>
      </c>
      <c r="AY316" s="7">
        <v>2.2000000000000002</v>
      </c>
      <c r="AZ316" s="3">
        <f t="shared" si="487"/>
        <v>1529.0585133532145</v>
      </c>
    </row>
    <row r="317" spans="1:52" ht="20.25" x14ac:dyDescent="0.3">
      <c r="A317" s="7">
        <v>12</v>
      </c>
      <c r="B317" s="7">
        <v>120</v>
      </c>
      <c r="C317" s="37">
        <v>97</v>
      </c>
      <c r="D317" s="37">
        <v>151</v>
      </c>
      <c r="E317" s="7">
        <v>11</v>
      </c>
      <c r="F317" s="2">
        <f t="shared" si="471"/>
        <v>14.416666666666666</v>
      </c>
      <c r="G317" s="3">
        <f t="shared" si="448"/>
        <v>20760</v>
      </c>
      <c r="H317" s="2">
        <v>1.4</v>
      </c>
      <c r="I317" s="7">
        <f t="shared" si="449"/>
        <v>29063.999999999996</v>
      </c>
      <c r="J317" s="7">
        <v>1.2</v>
      </c>
      <c r="K317" s="4">
        <v>1.75</v>
      </c>
      <c r="L317" s="7">
        <v>0</v>
      </c>
      <c r="M317" s="2">
        <f t="shared" si="472"/>
        <v>1.3333333333333333</v>
      </c>
      <c r="N317" s="2">
        <f t="shared" si="473"/>
        <v>2.4761904761904758</v>
      </c>
      <c r="O317" s="28">
        <f t="shared" si="474"/>
        <v>1.378095238095238</v>
      </c>
      <c r="P317" s="2">
        <f t="shared" si="475"/>
        <v>7.0923809523809513</v>
      </c>
      <c r="Q317" s="2">
        <f t="shared" si="450"/>
        <v>22.666666666666668</v>
      </c>
      <c r="R317" s="28">
        <f t="shared" si="476"/>
        <v>26.666666666666668</v>
      </c>
      <c r="S317" s="2">
        <f t="shared" si="477"/>
        <v>28.666666666666668</v>
      </c>
      <c r="T317" s="2">
        <f t="shared" si="478"/>
        <v>22.588333333333331</v>
      </c>
      <c r="U317" s="2">
        <f t="shared" si="451"/>
        <v>26.588333333333331</v>
      </c>
      <c r="V317" s="2">
        <f t="shared" si="452"/>
        <v>36.588333333333331</v>
      </c>
      <c r="W317" s="7">
        <f t="shared" si="489"/>
        <v>1</v>
      </c>
      <c r="X317" s="2">
        <f t="shared" si="453"/>
        <v>59.302068193946589</v>
      </c>
      <c r="Y317" s="2">
        <f t="shared" si="454"/>
        <v>78.719610950189434</v>
      </c>
      <c r="Z317" s="2">
        <f t="shared" si="479"/>
        <v>73.221967861573191</v>
      </c>
      <c r="AA317" s="2">
        <f t="shared" si="455"/>
        <v>854.93814979606327</v>
      </c>
      <c r="AB317" s="2">
        <f t="shared" si="456"/>
        <v>1134.8743911985644</v>
      </c>
      <c r="AC317" s="2">
        <f t="shared" si="457"/>
        <v>1055.6167033376801</v>
      </c>
      <c r="AD317" s="2">
        <f t="shared" si="458"/>
        <v>1055.6167033376801</v>
      </c>
      <c r="AE317" s="2">
        <f t="shared" si="459"/>
        <v>1134.8743911985644</v>
      </c>
      <c r="AF317" s="27">
        <f t="shared" si="480"/>
        <v>1</v>
      </c>
      <c r="AG317" s="28">
        <f t="shared" si="460"/>
        <v>38.666666666666671</v>
      </c>
      <c r="AH317" s="28">
        <f t="shared" si="461"/>
        <v>53.124769423743828</v>
      </c>
      <c r="AI317" s="28">
        <f t="shared" si="462"/>
        <v>73.275544032750091</v>
      </c>
      <c r="AJ317" s="28">
        <f t="shared" si="463"/>
        <v>70.519651476211365</v>
      </c>
      <c r="AK317" s="28">
        <f t="shared" si="464"/>
        <v>97.268484794774295</v>
      </c>
      <c r="AL317" s="28">
        <f t="shared" si="490"/>
        <v>90.475420058840427</v>
      </c>
      <c r="AM317" s="28">
        <f t="shared" si="465"/>
        <v>765.88209252564013</v>
      </c>
      <c r="AN317" s="28">
        <f t="shared" si="466"/>
        <v>1056.3890931388137</v>
      </c>
      <c r="AO317" s="28">
        <f t="shared" si="467"/>
        <v>1016.6583087820471</v>
      </c>
      <c r="AP317" s="28">
        <f t="shared" si="468"/>
        <v>1402.287322457996</v>
      </c>
      <c r="AQ317" s="28">
        <f t="shared" si="469"/>
        <v>1304.3539725149494</v>
      </c>
      <c r="AR317" s="28">
        <f t="shared" si="481"/>
        <v>1402.287322457996</v>
      </c>
      <c r="AS317" s="27">
        <f t="shared" si="470"/>
        <v>1402.287322457996</v>
      </c>
      <c r="AT317" s="27">
        <f t="shared" si="482"/>
        <v>1402.287322457996</v>
      </c>
      <c r="AU317" s="2">
        <f t="shared" si="483"/>
        <v>4900.884539600077</v>
      </c>
      <c r="AV317" s="33">
        <f t="shared" si="484"/>
        <v>9.9412822420634914E-2</v>
      </c>
      <c r="AW317" s="33">
        <f t="shared" si="485"/>
        <v>9.9412822420634914E-2</v>
      </c>
      <c r="AX317" s="2">
        <f t="shared" si="486"/>
        <v>1.8156944794839167</v>
      </c>
      <c r="AY317" s="7">
        <v>2.2000000000000002</v>
      </c>
      <c r="AZ317" s="3">
        <f t="shared" si="487"/>
        <v>1537.246147656019</v>
      </c>
    </row>
    <row r="318" spans="1:52" ht="20.25" x14ac:dyDescent="0.3">
      <c r="A318" s="7">
        <v>12</v>
      </c>
      <c r="B318" s="7">
        <v>132</v>
      </c>
      <c r="C318" s="37">
        <v>106</v>
      </c>
      <c r="D318" s="37">
        <v>166</v>
      </c>
      <c r="E318" s="7">
        <v>12</v>
      </c>
      <c r="F318" s="2">
        <f t="shared" si="471"/>
        <v>15.833333333333334</v>
      </c>
      <c r="G318" s="3">
        <f t="shared" si="448"/>
        <v>22800</v>
      </c>
      <c r="H318" s="2">
        <v>1.4</v>
      </c>
      <c r="I318" s="7">
        <f t="shared" si="449"/>
        <v>31919.999999999996</v>
      </c>
      <c r="J318" s="7">
        <v>1.2</v>
      </c>
      <c r="K318" s="4">
        <v>1.75</v>
      </c>
      <c r="L318" s="7">
        <v>0</v>
      </c>
      <c r="M318" s="2">
        <f t="shared" si="472"/>
        <v>1.3333333333333333</v>
      </c>
      <c r="N318" s="2">
        <f t="shared" si="473"/>
        <v>2.4761904761904758</v>
      </c>
      <c r="O318" s="28">
        <f t="shared" si="474"/>
        <v>1.3352380952380951</v>
      </c>
      <c r="P318" s="2">
        <f t="shared" si="475"/>
        <v>7.0495238095238095</v>
      </c>
      <c r="Q318" s="2">
        <f t="shared" si="450"/>
        <v>22.666666666666668</v>
      </c>
      <c r="R318" s="28">
        <f t="shared" si="476"/>
        <v>26.666666666666668</v>
      </c>
      <c r="S318" s="2">
        <f t="shared" si="477"/>
        <v>28.666666666666668</v>
      </c>
      <c r="T318" s="2">
        <f t="shared" si="478"/>
        <v>22.66333333333333</v>
      </c>
      <c r="U318" s="2">
        <f t="shared" si="451"/>
        <v>26.66333333333333</v>
      </c>
      <c r="V318" s="2">
        <f t="shared" si="452"/>
        <v>36.663333333333327</v>
      </c>
      <c r="W318" s="7">
        <f t="shared" si="489"/>
        <v>1</v>
      </c>
      <c r="X318" s="2">
        <f t="shared" si="453"/>
        <v>59.105819255225633</v>
      </c>
      <c r="Y318" s="2">
        <f t="shared" si="454"/>
        <v>78.498184366069026</v>
      </c>
      <c r="Z318" s="2">
        <f t="shared" si="479"/>
        <v>73.072182037690538</v>
      </c>
      <c r="AA318" s="2">
        <f t="shared" si="455"/>
        <v>935.84213820773925</v>
      </c>
      <c r="AB318" s="2">
        <f t="shared" si="456"/>
        <v>1242.8879191294263</v>
      </c>
      <c r="AC318" s="2">
        <f t="shared" si="457"/>
        <v>1156.9762155967669</v>
      </c>
      <c r="AD318" s="2">
        <f t="shared" si="458"/>
        <v>1156.9762155967669</v>
      </c>
      <c r="AE318" s="2">
        <f t="shared" si="459"/>
        <v>1242.8879191294263</v>
      </c>
      <c r="AF318" s="27">
        <f t="shared" si="480"/>
        <v>1</v>
      </c>
      <c r="AG318" s="28">
        <f t="shared" si="460"/>
        <v>38.666666666666671</v>
      </c>
      <c r="AH318" s="28">
        <f t="shared" si="461"/>
        <v>52.948963082806301</v>
      </c>
      <c r="AI318" s="28">
        <f t="shared" si="462"/>
        <v>73.033052528008682</v>
      </c>
      <c r="AJ318" s="28">
        <f t="shared" si="463"/>
        <v>70.32129016127017</v>
      </c>
      <c r="AK318" s="28">
        <f t="shared" si="464"/>
        <v>96.99488298106229</v>
      </c>
      <c r="AL318" s="28">
        <f t="shared" si="490"/>
        <v>90.290339874157837</v>
      </c>
      <c r="AM318" s="28">
        <f t="shared" si="465"/>
        <v>838.35858214443317</v>
      </c>
      <c r="AN318" s="28">
        <f t="shared" si="466"/>
        <v>1156.3566650268042</v>
      </c>
      <c r="AO318" s="28">
        <f t="shared" si="467"/>
        <v>1113.4204275534444</v>
      </c>
      <c r="AP318" s="28">
        <f t="shared" si="468"/>
        <v>1535.7523138668196</v>
      </c>
      <c r="AQ318" s="28">
        <f t="shared" si="469"/>
        <v>1429.5970480074991</v>
      </c>
      <c r="AR318" s="28">
        <f t="shared" si="481"/>
        <v>1535.7523138668196</v>
      </c>
      <c r="AS318" s="27">
        <f t="shared" si="470"/>
        <v>1535.7523138668196</v>
      </c>
      <c r="AT318" s="27">
        <f t="shared" si="482"/>
        <v>1535.7523138668196</v>
      </c>
      <c r="AU318" s="2">
        <f t="shared" si="483"/>
        <v>5930.0702929160934</v>
      </c>
      <c r="AV318" s="33">
        <f t="shared" si="484"/>
        <v>0.10110987103174603</v>
      </c>
      <c r="AW318" s="33">
        <f t="shared" si="485"/>
        <v>0.10110987103174603</v>
      </c>
      <c r="AX318" s="2">
        <f t="shared" si="486"/>
        <v>1.8168166311000984</v>
      </c>
      <c r="AY318" s="7">
        <v>2.2000000000000002</v>
      </c>
      <c r="AZ318" s="3">
        <f t="shared" si="487"/>
        <v>1556.4759433143204</v>
      </c>
    </row>
    <row r="319" spans="1:52" ht="20.25" x14ac:dyDescent="0.3">
      <c r="A319" s="7">
        <v>12</v>
      </c>
      <c r="B319" s="7">
        <v>144</v>
      </c>
      <c r="C319" s="37">
        <v>116</v>
      </c>
      <c r="D319" s="37">
        <v>180</v>
      </c>
      <c r="E319" s="7">
        <v>13</v>
      </c>
      <c r="F319" s="2">
        <f t="shared" si="471"/>
        <v>17.166666666666668</v>
      </c>
      <c r="G319" s="3">
        <f t="shared" si="448"/>
        <v>24720</v>
      </c>
      <c r="H319" s="2">
        <v>1.4</v>
      </c>
      <c r="I319" s="7">
        <f t="shared" si="449"/>
        <v>34608</v>
      </c>
      <c r="J319" s="7">
        <v>1.2</v>
      </c>
      <c r="K319" s="4">
        <v>1.75</v>
      </c>
      <c r="L319" s="7">
        <v>0</v>
      </c>
      <c r="M319" s="2">
        <f t="shared" si="472"/>
        <v>1.3333333333333333</v>
      </c>
      <c r="N319" s="2">
        <f t="shared" si="473"/>
        <v>2.4761904761904758</v>
      </c>
      <c r="O319" s="28">
        <f t="shared" si="474"/>
        <v>1.2952380952380953</v>
      </c>
      <c r="P319" s="2">
        <f t="shared" si="475"/>
        <v>7.0095238095238086</v>
      </c>
      <c r="Q319" s="2">
        <f t="shared" si="450"/>
        <v>22.666666666666668</v>
      </c>
      <c r="R319" s="28">
        <f t="shared" si="476"/>
        <v>26.666666666666668</v>
      </c>
      <c r="S319" s="2">
        <f t="shared" si="477"/>
        <v>28.666666666666668</v>
      </c>
      <c r="T319" s="2">
        <f t="shared" si="478"/>
        <v>22.733333333333331</v>
      </c>
      <c r="U319" s="2">
        <f t="shared" si="451"/>
        <v>26.733333333333331</v>
      </c>
      <c r="V319" s="2">
        <f t="shared" si="452"/>
        <v>36.733333333333334</v>
      </c>
      <c r="W319" s="7">
        <f t="shared" si="489"/>
        <v>1</v>
      </c>
      <c r="X319" s="2">
        <f t="shared" si="453"/>
        <v>58.923821864557048</v>
      </c>
      <c r="Y319" s="2">
        <f t="shared" si="454"/>
        <v>78.292640491793776</v>
      </c>
      <c r="Z319" s="2">
        <f t="shared" si="479"/>
        <v>72.932933777909085</v>
      </c>
      <c r="AA319" s="2">
        <f t="shared" si="455"/>
        <v>1011.525608674896</v>
      </c>
      <c r="AB319" s="2">
        <f t="shared" si="456"/>
        <v>1344.0236617757932</v>
      </c>
      <c r="AC319" s="2">
        <f t="shared" si="457"/>
        <v>1252.0153631874393</v>
      </c>
      <c r="AD319" s="2">
        <f t="shared" si="458"/>
        <v>1252.0153631874393</v>
      </c>
      <c r="AE319" s="2">
        <f t="shared" si="459"/>
        <v>1344.0236617757932</v>
      </c>
      <c r="AF319" s="27">
        <f t="shared" si="480"/>
        <v>1</v>
      </c>
      <c r="AG319" s="28">
        <f t="shared" si="460"/>
        <v>38.666666666666671</v>
      </c>
      <c r="AH319" s="28">
        <f t="shared" si="461"/>
        <v>52.785923753665692</v>
      </c>
      <c r="AI319" s="28">
        <f t="shared" si="462"/>
        <v>72.808170694711293</v>
      </c>
      <c r="AJ319" s="28">
        <f t="shared" si="463"/>
        <v>70.137157107231928</v>
      </c>
      <c r="AK319" s="28">
        <f t="shared" si="464"/>
        <v>96.740906354802647</v>
      </c>
      <c r="AL319" s="28">
        <f t="shared" si="490"/>
        <v>90.118280242818685</v>
      </c>
      <c r="AM319" s="28">
        <f t="shared" si="465"/>
        <v>906.15835777126108</v>
      </c>
      <c r="AN319" s="28">
        <f t="shared" si="466"/>
        <v>1249.8735969258773</v>
      </c>
      <c r="AO319" s="28">
        <f t="shared" si="467"/>
        <v>1204.0211970074815</v>
      </c>
      <c r="AP319" s="28">
        <f t="shared" si="468"/>
        <v>1660.7188924241123</v>
      </c>
      <c r="AQ319" s="28">
        <f t="shared" si="469"/>
        <v>1547.030477501721</v>
      </c>
      <c r="AR319" s="28">
        <f t="shared" si="481"/>
        <v>1660.7188924241123</v>
      </c>
      <c r="AS319" s="27">
        <f t="shared" si="470"/>
        <v>1660.7188924241123</v>
      </c>
      <c r="AT319" s="27">
        <f t="shared" si="482"/>
        <v>1660.7188924241123</v>
      </c>
      <c r="AU319" s="2">
        <f t="shared" si="483"/>
        <v>7057.2737370241111</v>
      </c>
      <c r="AV319" s="33">
        <f t="shared" si="484"/>
        <v>0.10270709325396826</v>
      </c>
      <c r="AW319" s="33">
        <f t="shared" si="485"/>
        <v>0.10270709325396826</v>
      </c>
      <c r="AX319" s="2">
        <f t="shared" si="486"/>
        <v>1.8178740415928036</v>
      </c>
      <c r="AY319" s="7">
        <v>2.2000000000000002</v>
      </c>
      <c r="AZ319" s="3">
        <f t="shared" si="487"/>
        <v>1578.3101715794517</v>
      </c>
    </row>
    <row r="320" spans="1:52" ht="20.25" x14ac:dyDescent="0.3">
      <c r="A320" s="7"/>
      <c r="B320" s="7"/>
      <c r="C320" s="7"/>
      <c r="D320" s="2"/>
      <c r="E320" s="3"/>
      <c r="F320" s="2"/>
      <c r="G320" s="7"/>
      <c r="H320" s="7"/>
      <c r="I320" s="7"/>
      <c r="J320" s="7"/>
      <c r="K320" s="2"/>
      <c r="L320" s="2"/>
      <c r="M320" s="2"/>
      <c r="N320" s="28"/>
      <c r="O320" s="2"/>
      <c r="P320" s="2"/>
      <c r="Q320" s="28"/>
      <c r="R320" s="2"/>
      <c r="S320" s="2"/>
      <c r="T320" s="2"/>
      <c r="U320" s="7"/>
      <c r="V320" s="2"/>
      <c r="W320" s="2"/>
      <c r="X320" s="2"/>
      <c r="Y320" s="2"/>
      <c r="Z320" s="2"/>
      <c r="AA320" s="2"/>
      <c r="AB320" s="2"/>
      <c r="AC320" s="2"/>
      <c r="AD320" s="27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7"/>
      <c r="AR320" s="7"/>
      <c r="AS320" s="2"/>
      <c r="AT320" s="5"/>
      <c r="AU320" s="7"/>
      <c r="AV320" s="3"/>
    </row>
    <row r="321" spans="1:52" ht="18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52" ht="131.25" x14ac:dyDescent="0.2">
      <c r="A322" s="7" t="s">
        <v>10</v>
      </c>
      <c r="B322" s="7" t="s">
        <v>82</v>
      </c>
      <c r="C322" s="36" t="s">
        <v>83</v>
      </c>
      <c r="D322" s="36" t="s">
        <v>84</v>
      </c>
      <c r="E322" s="7" t="s">
        <v>12</v>
      </c>
      <c r="F322" s="7" t="s">
        <v>13</v>
      </c>
      <c r="G322" s="7" t="s">
        <v>47</v>
      </c>
      <c r="H322" s="7" t="s">
        <v>14</v>
      </c>
      <c r="I322" s="7" t="s">
        <v>15</v>
      </c>
      <c r="J322" s="7" t="s">
        <v>16</v>
      </c>
      <c r="K322" s="7" t="s">
        <v>17</v>
      </c>
      <c r="L322" s="7" t="s">
        <v>18</v>
      </c>
      <c r="M322" s="7" t="s">
        <v>98</v>
      </c>
      <c r="N322" s="7" t="s">
        <v>99</v>
      </c>
      <c r="O322" s="26" t="s">
        <v>100</v>
      </c>
      <c r="P322" s="7" t="s">
        <v>27</v>
      </c>
      <c r="Q322" s="7" t="s">
        <v>28</v>
      </c>
      <c r="R322" s="26" t="s">
        <v>101</v>
      </c>
      <c r="S322" s="7" t="s">
        <v>65</v>
      </c>
      <c r="T322" s="7" t="s">
        <v>30</v>
      </c>
      <c r="U322" s="7" t="s">
        <v>31</v>
      </c>
      <c r="V322" s="7" t="s">
        <v>32</v>
      </c>
      <c r="W322" s="7" t="s">
        <v>33</v>
      </c>
      <c r="X322" s="7" t="s">
        <v>34</v>
      </c>
      <c r="Y322" s="7" t="s">
        <v>35</v>
      </c>
      <c r="Z322" s="7" t="s">
        <v>66</v>
      </c>
      <c r="AA322" s="7" t="s">
        <v>37</v>
      </c>
      <c r="AB322" s="7" t="s">
        <v>38</v>
      </c>
      <c r="AC322" s="7" t="s">
        <v>39</v>
      </c>
      <c r="AD322" s="7" t="s">
        <v>40</v>
      </c>
      <c r="AE322" s="7" t="s">
        <v>41</v>
      </c>
      <c r="AF322" s="26" t="s">
        <v>67</v>
      </c>
      <c r="AG322" s="26" t="s">
        <v>68</v>
      </c>
      <c r="AH322" s="26" t="s">
        <v>69</v>
      </c>
      <c r="AI322" s="7" t="s">
        <v>70</v>
      </c>
      <c r="AJ322" s="26" t="s">
        <v>71</v>
      </c>
      <c r="AK322" s="26" t="s">
        <v>72</v>
      </c>
      <c r="AL322" s="26" t="s">
        <v>73</v>
      </c>
      <c r="AM322" s="26" t="s">
        <v>74</v>
      </c>
      <c r="AN322" s="26" t="s">
        <v>75</v>
      </c>
      <c r="AO322" s="26" t="s">
        <v>76</v>
      </c>
      <c r="AP322" s="26" t="s">
        <v>77</v>
      </c>
      <c r="AQ322" s="26" t="s">
        <v>78</v>
      </c>
      <c r="AR322" s="26" t="s">
        <v>79</v>
      </c>
      <c r="AS322" s="26" t="s">
        <v>80</v>
      </c>
      <c r="AT322" s="26" t="s">
        <v>102</v>
      </c>
      <c r="AU322" s="7" t="s">
        <v>21</v>
      </c>
      <c r="AV322" s="26" t="s">
        <v>90</v>
      </c>
      <c r="AW322" s="26" t="s">
        <v>89</v>
      </c>
      <c r="AX322" s="7" t="s">
        <v>22</v>
      </c>
      <c r="AY322" s="7" t="s">
        <v>23</v>
      </c>
      <c r="AZ322" s="7" t="s">
        <v>24</v>
      </c>
    </row>
    <row r="323" spans="1:52" ht="20.25" x14ac:dyDescent="0.3">
      <c r="A323" s="7">
        <v>13</v>
      </c>
      <c r="B323" s="7">
        <v>18</v>
      </c>
      <c r="C323" s="27">
        <v>14</v>
      </c>
      <c r="D323" s="27">
        <v>23</v>
      </c>
      <c r="E323" s="7">
        <v>2.75</v>
      </c>
      <c r="F323" s="2">
        <f>($D323+2*$E323)/12</f>
        <v>2.375</v>
      </c>
      <c r="G323" s="2">
        <f t="shared" ref="G323:G345" si="491">$B$4*$A323*$F323</f>
        <v>3705</v>
      </c>
      <c r="H323" s="2">
        <v>1.4</v>
      </c>
      <c r="I323" s="7">
        <f t="shared" ref="I323:I345" si="492">$G323*$H323</f>
        <v>5187</v>
      </c>
      <c r="J323" s="7">
        <v>1.2</v>
      </c>
      <c r="K323" s="7">
        <v>1.1499999999999999</v>
      </c>
      <c r="L323" s="7">
        <v>0</v>
      </c>
      <c r="M323" s="2">
        <f>($L$7-$C$7)/$K323</f>
        <v>2.0289855072463765</v>
      </c>
      <c r="N323" s="2">
        <f>($E$7-$C$7)/$K323</f>
        <v>3.7681159420289854</v>
      </c>
      <c r="O323" s="28">
        <f>($F$7-$B$7-0.06*($D323/12))/$K323</f>
        <v>2.6536231884057968</v>
      </c>
      <c r="P323" s="2">
        <f>($G$7-$B$7-0.06*$D323/12)/$K323</f>
        <v>11.34927536231884</v>
      </c>
      <c r="Q323" s="2">
        <f t="shared" ref="Q323:Q345" si="493">$C$7+$K323*$A323</f>
        <v>16.616666666666667</v>
      </c>
      <c r="R323" s="28">
        <f>IF($A323&lt;$M323,$Q323,$Q323+$L$7)</f>
        <v>20.616666666666667</v>
      </c>
      <c r="S323" s="2">
        <f>IF($A323&lt;$N323,$Q323,$Q323+$E$7)</f>
        <v>22.616666666666667</v>
      </c>
      <c r="T323" s="2">
        <f>$B$7+$K323*$A323+0.06*$D323/12</f>
        <v>15.898333333333333</v>
      </c>
      <c r="U323" s="2">
        <f t="shared" ref="U323:U345" si="494">$T323+$F$7</f>
        <v>19.898333333333333</v>
      </c>
      <c r="V323" s="2">
        <f t="shared" ref="V323:V345" si="495">$T323+$G$7</f>
        <v>29.898333333333333</v>
      </c>
      <c r="W323" s="7">
        <f>IF($A323&lt;$N323,0.5,1)</f>
        <v>1</v>
      </c>
      <c r="X323" s="2">
        <f t="shared" ref="X323:X345" si="496">($W323*$H$7*(1+$L323)*$J323)/($S323*$T323)</f>
        <v>106.79502670764082</v>
      </c>
      <c r="Y323" s="2">
        <f t="shared" ref="Y323:Y345" si="497">($W323*$I$7*(1+$L323)*$J323)/($S323*$U323)</f>
        <v>133.32326824956363</v>
      </c>
      <c r="Z323" s="2">
        <f>(2*$W323*$H$7*(1+$L323)*$J323)/($S323*$V323)</f>
        <v>113.5757578197431</v>
      </c>
      <c r="AA323" s="2">
        <f t="shared" ref="AA323:AA345" si="498">IF($S323&gt;$F323,$F323*$X323,$S323*$X323)</f>
        <v>253.63818843064695</v>
      </c>
      <c r="AB323" s="2">
        <f t="shared" ref="AB323:AB345" si="499">IF($S323&gt;$F323,$F323*$Y323,$S323*$Y323)</f>
        <v>316.64276209271361</v>
      </c>
      <c r="AC323" s="2">
        <f t="shared" ref="AC323:AC345" si="500">IF($S323&gt;$F323,$F323*$Z323,$S323*$Z323)</f>
        <v>269.74242482188987</v>
      </c>
      <c r="AD323" s="2">
        <f t="shared" ref="AD323:AD345" si="501">IF($AA323&gt;$AC323,$AA323,$AC323)</f>
        <v>269.74242482188987</v>
      </c>
      <c r="AE323" s="2">
        <f t="shared" ref="AE323:AE345" si="502">IF($AD323&gt;$AB323,$AD323,$AB323)</f>
        <v>316.64276209271361</v>
      </c>
      <c r="AF323" s="27">
        <f>IF($A323&lt;$M323,0.5,1)</f>
        <v>1</v>
      </c>
      <c r="AG323" s="28">
        <f t="shared" ref="AG323:AG345" si="503">2*$E$7+$L$7+$C$7+$K323*$A323</f>
        <v>32.616666666666667</v>
      </c>
      <c r="AH323" s="28">
        <f t="shared" ref="AH323:AH345" si="504">($AF323*$H$7*(1+$L323))/($R323*$T323)</f>
        <v>97.6292449759287</v>
      </c>
      <c r="AI323" s="28">
        <f t="shared" ref="AI323:AI345" si="505">($AF323*2*$H$7*(1+$L323))/($AG323*$T323)</f>
        <v>123.42092594299828</v>
      </c>
      <c r="AJ323" s="28">
        <f t="shared" ref="AJ323:AJ345" si="506">($AF323*$I$7*(1+$L323))/($R323*$U323)</f>
        <v>121.88067570375765</v>
      </c>
      <c r="AK323" s="28">
        <f t="shared" ref="AK323:AK345" si="507">($AF323*2*$I$7*(1+$L323))/($AG323*$U323)</f>
        <v>154.07909641854695</v>
      </c>
      <c r="AL323" s="28">
        <f>($AF323*4*$H$7*(1+$L323))/($AG323*$V323)</f>
        <v>131.25728441610576</v>
      </c>
      <c r="AM323" s="28">
        <f t="shared" ref="AM323:AM345" si="508" xml:space="preserve"> IF($R323&gt;$F323,$F323*$AH323,$R323*$AH323)</f>
        <v>231.86945681783067</v>
      </c>
      <c r="AN323" s="28">
        <f t="shared" ref="AN323:AN345" si="509" xml:space="preserve"> IF($AG323&gt;$F323,$F323*$AI323,$AG323*$AI323)</f>
        <v>293.12469911462091</v>
      </c>
      <c r="AO323" s="28">
        <f t="shared" ref="AO323:AO345" si="510" xml:space="preserve"> IF($R323&gt;$F323,$F323*$AJ323,$R323*$AJ323)</f>
        <v>289.46660479642441</v>
      </c>
      <c r="AP323" s="28">
        <f t="shared" ref="AP323:AP345" si="511" xml:space="preserve"> IF($AG323&gt;$F323,$F323*$AK323,$AG323*$AK323)</f>
        <v>365.93785399404902</v>
      </c>
      <c r="AQ323" s="28">
        <f t="shared" ref="AQ323:AQ345" si="512" xml:space="preserve"> IF($AG323&gt;$F323,$F323*$AL323,$AG323*$AL323)</f>
        <v>311.73605048825118</v>
      </c>
      <c r="AR323" s="28">
        <f>MAX($AM323,$AN323,$AO323,$AP323,$AQ323)</f>
        <v>365.93785399404902</v>
      </c>
      <c r="AS323" s="27">
        <f t="shared" ref="AS323:AS345" si="513">IF($AR323&gt;$AE323,$AR323,$AE323)</f>
        <v>365.93785399404902</v>
      </c>
      <c r="AT323" s="27">
        <f>IF($A323&gt;$F323,0,$AS323)</f>
        <v>0</v>
      </c>
      <c r="AU323" s="2">
        <f>PI()*($B323/(2*12))^2*62.4</f>
        <v>110.26990214100174</v>
      </c>
      <c r="AV323" s="33">
        <f>0.23*($N$7/$H323)*(1+0.35*$N$7*($F323/$A323))</f>
        <v>8.4769059065934058E-2</v>
      </c>
      <c r="AW323" s="33">
        <f>IF(AV323&gt;0.33,0.33,AV323)</f>
        <v>8.4769059065934058E-2</v>
      </c>
      <c r="AX323" s="2">
        <f>$Q$7/($P$7-$O$7*AW323)</f>
        <v>1.8060687612933977</v>
      </c>
      <c r="AY323" s="7">
        <v>2.4</v>
      </c>
      <c r="AZ323" s="3">
        <f>(12/$D323)*(($I323+$AU323)/$AX323+$AT323/$AY323)</f>
        <v>1530.2811563177306</v>
      </c>
    </row>
    <row r="324" spans="1:52" ht="20.25" x14ac:dyDescent="0.3">
      <c r="A324" s="7">
        <v>13</v>
      </c>
      <c r="B324" s="7">
        <v>24</v>
      </c>
      <c r="C324" s="27">
        <v>19</v>
      </c>
      <c r="D324" s="27">
        <v>30</v>
      </c>
      <c r="E324" s="7">
        <v>3.25</v>
      </c>
      <c r="F324" s="2">
        <f t="shared" ref="F324:F345" si="514">($D324+2*$E324)/12</f>
        <v>3.0416666666666665</v>
      </c>
      <c r="G324" s="2">
        <f t="shared" si="491"/>
        <v>4745</v>
      </c>
      <c r="H324" s="2">
        <v>1.4</v>
      </c>
      <c r="I324" s="7">
        <f t="shared" si="492"/>
        <v>6643</v>
      </c>
      <c r="J324" s="7">
        <v>1.2</v>
      </c>
      <c r="K324" s="7">
        <f>(1.75-1.15)*(($D324-24)/(96-24))+1.15</f>
        <v>1.2</v>
      </c>
      <c r="L324" s="7">
        <v>0</v>
      </c>
      <c r="M324" s="2">
        <f t="shared" ref="M324:M345" si="515">($L$7-$C$7)/$K324</f>
        <v>1.9444444444444442</v>
      </c>
      <c r="N324" s="2">
        <f t="shared" ref="N324:N345" si="516">($E$7-$C$7)/$K324</f>
        <v>3.6111111111111112</v>
      </c>
      <c r="O324" s="28">
        <f t="shared" ref="O324:O345" si="517">($F$7-$B$7-0.06*($D324/12))/$K324</f>
        <v>2.5138888888888888</v>
      </c>
      <c r="P324" s="2">
        <f t="shared" ref="P324:P345" si="518">($G$7-$B$7-0.06*$D324/12)/$K324</f>
        <v>10.847222222222221</v>
      </c>
      <c r="Q324" s="2">
        <f t="shared" si="493"/>
        <v>17.266666666666666</v>
      </c>
      <c r="R324" s="28">
        <f t="shared" ref="R324:R345" si="519">IF($A324&lt;$M324,$Q324,$Q324+$L$7)</f>
        <v>21.266666666666666</v>
      </c>
      <c r="S324" s="2">
        <f t="shared" ref="S324:S345" si="520">IF($A324&lt;$N324,$Q324,$Q324+$E$7)</f>
        <v>23.266666666666666</v>
      </c>
      <c r="T324" s="2">
        <f t="shared" ref="T324:T345" si="521">$B$7+$K324*$A324+0.06*$D324/12</f>
        <v>16.583333333333332</v>
      </c>
      <c r="U324" s="2">
        <f t="shared" si="494"/>
        <v>20.583333333333332</v>
      </c>
      <c r="V324" s="2">
        <f t="shared" si="495"/>
        <v>30.583333333333332</v>
      </c>
      <c r="W324" s="7">
        <f>IF($A324&lt;$N324,0.5,1)</f>
        <v>1</v>
      </c>
      <c r="X324" s="2">
        <f t="shared" si="496"/>
        <v>99.523404990568906</v>
      </c>
      <c r="Y324" s="2">
        <f t="shared" si="497"/>
        <v>125.28566291196363</v>
      </c>
      <c r="Z324" s="2">
        <f t="shared" ref="Z324:Z345" si="522">(2*$W324*$H$7*(1+$L324)*$J324)/($S324*$V324)</f>
        <v>107.93001413146163</v>
      </c>
      <c r="AA324" s="2">
        <f t="shared" si="498"/>
        <v>302.7170235129804</v>
      </c>
      <c r="AB324" s="2">
        <f t="shared" si="499"/>
        <v>381.07722469055602</v>
      </c>
      <c r="AC324" s="2">
        <f t="shared" si="500"/>
        <v>328.28712631652911</v>
      </c>
      <c r="AD324" s="2">
        <f t="shared" si="501"/>
        <v>328.28712631652911</v>
      </c>
      <c r="AE324" s="2">
        <f t="shared" si="502"/>
        <v>381.07722469055602</v>
      </c>
      <c r="AF324" s="27">
        <f t="shared" ref="AF324:AF345" si="523">IF($A324&lt;$M324,0.5,1)</f>
        <v>1</v>
      </c>
      <c r="AG324" s="28">
        <f t="shared" si="503"/>
        <v>33.266666666666666</v>
      </c>
      <c r="AH324" s="28">
        <f t="shared" si="504"/>
        <v>90.735810715017109</v>
      </c>
      <c r="AI324" s="28">
        <f t="shared" si="505"/>
        <v>116.01091630497176</v>
      </c>
      <c r="AJ324" s="28">
        <f t="shared" si="506"/>
        <v>114.22334471336288</v>
      </c>
      <c r="AK324" s="28">
        <f t="shared" si="507"/>
        <v>146.04106999423951</v>
      </c>
      <c r="AL324" s="28">
        <f>($AF324*4*$H$7*(1+$L324))/($AG324*$V324)</f>
        <v>125.81020351329363</v>
      </c>
      <c r="AM324" s="28">
        <f t="shared" si="508"/>
        <v>275.98809092484368</v>
      </c>
      <c r="AN324" s="28">
        <f t="shared" si="509"/>
        <v>352.86653709428907</v>
      </c>
      <c r="AO324" s="28">
        <f t="shared" si="510"/>
        <v>347.42934016981206</v>
      </c>
      <c r="AP324" s="28">
        <f t="shared" si="511"/>
        <v>444.20825456581179</v>
      </c>
      <c r="AQ324" s="28">
        <f t="shared" si="512"/>
        <v>382.67270235293478</v>
      </c>
      <c r="AR324" s="28">
        <f t="shared" ref="AR324:AR345" si="524">MAX($AM324,$AN324,$AO324,$AP324,$AQ324)</f>
        <v>444.20825456581179</v>
      </c>
      <c r="AS324" s="27">
        <f t="shared" si="513"/>
        <v>444.20825456581179</v>
      </c>
      <c r="AT324" s="27">
        <f t="shared" ref="AT324:AT345" si="525">IF($A324&gt;$F324,0,$AS324)</f>
        <v>0</v>
      </c>
      <c r="AU324" s="2">
        <f t="shared" ref="AU324:AU345" si="526">PI()*($B324/(2*12))^2*62.4</f>
        <v>196.03538158400309</v>
      </c>
      <c r="AV324" s="33">
        <f t="shared" ref="AV324:AV345" si="527">0.23*($N$7/$H324)*(1+0.35*$N$7*($F324/$A324))</f>
        <v>8.5506238553113539E-2</v>
      </c>
      <c r="AW324" s="33">
        <f t="shared" ref="AW324:AW345" si="528">IF(AV324&gt;0.33,0.33,AV324)</f>
        <v>8.5506238553113539E-2</v>
      </c>
      <c r="AX324" s="2">
        <f t="shared" ref="AX324:AX345" si="529">$Q$7/($P$7-$O$7*AW324)</f>
        <v>1.8065508879112193</v>
      </c>
      <c r="AY324" s="7">
        <v>2.2000000000000002</v>
      </c>
      <c r="AZ324" s="3">
        <f t="shared" ref="AZ324:AZ345" si="530">(12/$D324)*(($I324+$AU324)/$AX324+$AT324/$AY324)</f>
        <v>1514.274616308533</v>
      </c>
    </row>
    <row r="325" spans="1:52" ht="20.25" x14ac:dyDescent="0.3">
      <c r="A325" s="7">
        <v>13</v>
      </c>
      <c r="B325" s="7">
        <v>27</v>
      </c>
      <c r="C325" s="27">
        <v>22</v>
      </c>
      <c r="D325" s="27">
        <v>34</v>
      </c>
      <c r="E325" s="7">
        <v>3.5</v>
      </c>
      <c r="F325" s="2">
        <f t="shared" si="514"/>
        <v>3.4166666666666665</v>
      </c>
      <c r="G325" s="2">
        <f t="shared" si="491"/>
        <v>5330</v>
      </c>
      <c r="H325" s="2">
        <v>1.4</v>
      </c>
      <c r="I325" s="7">
        <f t="shared" si="492"/>
        <v>7461.9999999999991</v>
      </c>
      <c r="J325" s="7">
        <v>1.2</v>
      </c>
      <c r="K325" s="4">
        <f t="shared" ref="K325:K335" si="531">(1.75-1.15)*(($D325-24)/(96-24))+1.15</f>
        <v>1.2333333333333332</v>
      </c>
      <c r="L325" s="7">
        <v>0</v>
      </c>
      <c r="M325" s="2">
        <f t="shared" si="515"/>
        <v>1.8918918918918919</v>
      </c>
      <c r="N325" s="2">
        <f t="shared" si="516"/>
        <v>3.5135135135135136</v>
      </c>
      <c r="O325" s="28">
        <f t="shared" si="517"/>
        <v>2.42972972972973</v>
      </c>
      <c r="P325" s="2">
        <f t="shared" si="518"/>
        <v>10.53783783783784</v>
      </c>
      <c r="Q325" s="2">
        <f t="shared" si="493"/>
        <v>17.7</v>
      </c>
      <c r="R325" s="28">
        <f t="shared" si="519"/>
        <v>21.7</v>
      </c>
      <c r="S325" s="2">
        <f t="shared" si="520"/>
        <v>23.7</v>
      </c>
      <c r="T325" s="2">
        <f t="shared" si="521"/>
        <v>17.036666666666665</v>
      </c>
      <c r="U325" s="2">
        <f t="shared" si="494"/>
        <v>21.036666666666665</v>
      </c>
      <c r="V325" s="2">
        <f t="shared" si="495"/>
        <v>31.036666666666665</v>
      </c>
      <c r="W325" s="7">
        <f t="shared" ref="W325:W345" si="532">IF($A325&lt;$N325,0.5,1)</f>
        <v>1</v>
      </c>
      <c r="X325" s="2">
        <f t="shared" si="496"/>
        <v>95.10388365624901</v>
      </c>
      <c r="Y325" s="2">
        <f t="shared" si="497"/>
        <v>120.34442574648645</v>
      </c>
      <c r="Z325" s="2">
        <f t="shared" si="522"/>
        <v>104.40896775149578</v>
      </c>
      <c r="AA325" s="2">
        <f t="shared" si="498"/>
        <v>324.93826915885074</v>
      </c>
      <c r="AB325" s="2">
        <f t="shared" si="499"/>
        <v>411.176787967162</v>
      </c>
      <c r="AC325" s="2">
        <f t="shared" si="500"/>
        <v>356.73063981761055</v>
      </c>
      <c r="AD325" s="2">
        <f t="shared" si="501"/>
        <v>356.73063981761055</v>
      </c>
      <c r="AE325" s="2">
        <f t="shared" si="502"/>
        <v>411.176787967162</v>
      </c>
      <c r="AF325" s="27">
        <f t="shared" si="523"/>
        <v>1</v>
      </c>
      <c r="AG325" s="28">
        <f t="shared" si="503"/>
        <v>33.700000000000003</v>
      </c>
      <c r="AH325" s="28">
        <f t="shared" si="504"/>
        <v>86.55768212953538</v>
      </c>
      <c r="AI325" s="28">
        <f t="shared" si="505"/>
        <v>111.47191111044022</v>
      </c>
      <c r="AJ325" s="28">
        <f t="shared" si="506"/>
        <v>109.53006490751648</v>
      </c>
      <c r="AK325" s="28">
        <f t="shared" si="507"/>
        <v>141.05652275923487</v>
      </c>
      <c r="AL325" s="28">
        <f t="shared" ref="AL325:AL345" si="533">($AF325*4*$H$7*(1+$L325))/($AG325*$V325)</f>
        <v>122.37846368498762</v>
      </c>
      <c r="AM325" s="28">
        <f t="shared" si="508"/>
        <v>295.73874727591254</v>
      </c>
      <c r="AN325" s="28">
        <f t="shared" si="509"/>
        <v>380.86236296067074</v>
      </c>
      <c r="AO325" s="28">
        <f t="shared" si="510"/>
        <v>374.22772176734793</v>
      </c>
      <c r="AP325" s="28">
        <f t="shared" si="511"/>
        <v>481.9431194273858</v>
      </c>
      <c r="AQ325" s="28">
        <f t="shared" si="512"/>
        <v>418.12641759037433</v>
      </c>
      <c r="AR325" s="28">
        <f t="shared" si="524"/>
        <v>481.9431194273858</v>
      </c>
      <c r="AS325" s="27">
        <f t="shared" si="513"/>
        <v>481.9431194273858</v>
      </c>
      <c r="AT325" s="27">
        <f t="shared" si="525"/>
        <v>0</v>
      </c>
      <c r="AU325" s="2">
        <f t="shared" si="526"/>
        <v>248.1072798172539</v>
      </c>
      <c r="AV325" s="33">
        <f t="shared" si="527"/>
        <v>8.5920902014652009E-2</v>
      </c>
      <c r="AW325" s="33">
        <f t="shared" si="528"/>
        <v>8.5920902014652009E-2</v>
      </c>
      <c r="AX325" s="2">
        <f t="shared" si="529"/>
        <v>1.8068221972684122</v>
      </c>
      <c r="AY325" s="7">
        <v>2.2000000000000002</v>
      </c>
      <c r="AZ325" s="3">
        <f t="shared" si="530"/>
        <v>1506.0775421992996</v>
      </c>
    </row>
    <row r="326" spans="1:52" ht="20.25" x14ac:dyDescent="0.3">
      <c r="A326" s="7">
        <v>13</v>
      </c>
      <c r="B326" s="7">
        <v>30</v>
      </c>
      <c r="C326" s="37">
        <v>24</v>
      </c>
      <c r="D326" s="37">
        <v>38</v>
      </c>
      <c r="E326" s="7">
        <v>3.75</v>
      </c>
      <c r="F326" s="2">
        <f t="shared" si="514"/>
        <v>3.7916666666666665</v>
      </c>
      <c r="G326" s="2">
        <f t="shared" si="491"/>
        <v>5915</v>
      </c>
      <c r="H326" s="2">
        <v>1.4</v>
      </c>
      <c r="I326" s="7">
        <f t="shared" si="492"/>
        <v>8281</v>
      </c>
      <c r="J326" s="7">
        <v>1.2</v>
      </c>
      <c r="K326" s="4">
        <f t="shared" si="531"/>
        <v>1.2666666666666666</v>
      </c>
      <c r="L326" s="7">
        <v>0</v>
      </c>
      <c r="M326" s="2">
        <f t="shared" si="515"/>
        <v>1.8421052631578947</v>
      </c>
      <c r="N326" s="2">
        <f t="shared" si="516"/>
        <v>3.4210526315789473</v>
      </c>
      <c r="O326" s="28">
        <f t="shared" si="517"/>
        <v>2.35</v>
      </c>
      <c r="P326" s="2">
        <f t="shared" si="518"/>
        <v>10.244736842105263</v>
      </c>
      <c r="Q326" s="2">
        <f t="shared" si="493"/>
        <v>18.133333333333333</v>
      </c>
      <c r="R326" s="28">
        <f t="shared" si="519"/>
        <v>22.133333333333333</v>
      </c>
      <c r="S326" s="2">
        <f t="shared" si="520"/>
        <v>24.133333333333333</v>
      </c>
      <c r="T326" s="2">
        <f t="shared" si="521"/>
        <v>17.489999999999998</v>
      </c>
      <c r="U326" s="2">
        <f t="shared" si="494"/>
        <v>21.49</v>
      </c>
      <c r="V326" s="2">
        <f t="shared" si="495"/>
        <v>31.49</v>
      </c>
      <c r="W326" s="7">
        <f t="shared" si="532"/>
        <v>1</v>
      </c>
      <c r="X326" s="2">
        <f t="shared" si="496"/>
        <v>90.975427158060342</v>
      </c>
      <c r="Y326" s="2">
        <f t="shared" si="497"/>
        <v>115.69045348086867</v>
      </c>
      <c r="Z326" s="2">
        <f t="shared" si="522"/>
        <v>101.0581277227358</v>
      </c>
      <c r="AA326" s="2">
        <f t="shared" si="498"/>
        <v>344.94849464097877</v>
      </c>
      <c r="AB326" s="2">
        <f t="shared" si="499"/>
        <v>438.65963611496034</v>
      </c>
      <c r="AC326" s="2">
        <f t="shared" si="500"/>
        <v>383.1787342820399</v>
      </c>
      <c r="AD326" s="2">
        <f t="shared" si="501"/>
        <v>383.1787342820399</v>
      </c>
      <c r="AE326" s="2">
        <f t="shared" si="502"/>
        <v>438.65963611496034</v>
      </c>
      <c r="AF326" s="27">
        <f t="shared" si="523"/>
        <v>1</v>
      </c>
      <c r="AG326" s="28">
        <f t="shared" si="503"/>
        <v>34.133333333333333</v>
      </c>
      <c r="AH326" s="28">
        <f t="shared" si="504"/>
        <v>82.663415239000599</v>
      </c>
      <c r="AI326" s="28">
        <f t="shared" si="505"/>
        <v>107.20411663807892</v>
      </c>
      <c r="AJ326" s="28">
        <f t="shared" si="506"/>
        <v>105.12034176725517</v>
      </c>
      <c r="AK326" s="28">
        <f t="shared" si="507"/>
        <v>136.32794322940904</v>
      </c>
      <c r="AL326" s="28">
        <f t="shared" si="533"/>
        <v>119.08542394410925</v>
      </c>
      <c r="AM326" s="28">
        <f t="shared" si="508"/>
        <v>313.43211611454393</v>
      </c>
      <c r="AN326" s="28">
        <f t="shared" si="509"/>
        <v>406.48227558604918</v>
      </c>
      <c r="AO326" s="28">
        <f t="shared" si="510"/>
        <v>398.58129586750914</v>
      </c>
      <c r="AP326" s="28">
        <f t="shared" si="511"/>
        <v>516.91011807817597</v>
      </c>
      <c r="AQ326" s="28">
        <f t="shared" si="512"/>
        <v>451.53223245474754</v>
      </c>
      <c r="AR326" s="28">
        <f t="shared" si="524"/>
        <v>516.91011807817597</v>
      </c>
      <c r="AS326" s="27">
        <f t="shared" si="513"/>
        <v>516.91011807817597</v>
      </c>
      <c r="AT326" s="27">
        <f t="shared" si="525"/>
        <v>0</v>
      </c>
      <c r="AU326" s="2">
        <f t="shared" si="526"/>
        <v>306.30528372500481</v>
      </c>
      <c r="AV326" s="33">
        <f t="shared" si="527"/>
        <v>8.6335565476190479E-2</v>
      </c>
      <c r="AW326" s="33">
        <f t="shared" si="528"/>
        <v>8.6335565476190479E-2</v>
      </c>
      <c r="AX326" s="2">
        <f t="shared" si="529"/>
        <v>1.8070935881287877</v>
      </c>
      <c r="AY326" s="7">
        <v>2.2000000000000002</v>
      </c>
      <c r="AZ326" s="3">
        <f t="shared" si="530"/>
        <v>1500.6309765733597</v>
      </c>
    </row>
    <row r="327" spans="1:52" ht="20.25" x14ac:dyDescent="0.3">
      <c r="A327" s="7">
        <v>13</v>
      </c>
      <c r="B327" s="7">
        <v>33</v>
      </c>
      <c r="C327" s="37">
        <v>27</v>
      </c>
      <c r="D327" s="37">
        <v>42</v>
      </c>
      <c r="E327" s="7">
        <v>3.75</v>
      </c>
      <c r="F327" s="2">
        <f t="shared" si="514"/>
        <v>4.125</v>
      </c>
      <c r="G327" s="2">
        <f t="shared" si="491"/>
        <v>6435</v>
      </c>
      <c r="H327" s="2">
        <v>1.4</v>
      </c>
      <c r="I327" s="7">
        <f t="shared" si="492"/>
        <v>9009</v>
      </c>
      <c r="J327" s="7">
        <v>1.2</v>
      </c>
      <c r="K327" s="4">
        <f t="shared" si="531"/>
        <v>1.2999999999999998</v>
      </c>
      <c r="L327" s="7">
        <v>0</v>
      </c>
      <c r="M327" s="2">
        <f t="shared" si="515"/>
        <v>1.7948717948717949</v>
      </c>
      <c r="N327" s="2">
        <f t="shared" si="516"/>
        <v>3.3333333333333335</v>
      </c>
      <c r="O327" s="28">
        <f t="shared" si="517"/>
        <v>2.2743589743589747</v>
      </c>
      <c r="P327" s="2">
        <f t="shared" si="518"/>
        <v>9.9666666666666668</v>
      </c>
      <c r="Q327" s="2">
        <f t="shared" si="493"/>
        <v>18.566666666666666</v>
      </c>
      <c r="R327" s="28">
        <f t="shared" si="519"/>
        <v>22.566666666666666</v>
      </c>
      <c r="S327" s="2">
        <f t="shared" si="520"/>
        <v>24.566666666666666</v>
      </c>
      <c r="T327" s="2">
        <f t="shared" si="521"/>
        <v>17.943333333333332</v>
      </c>
      <c r="U327" s="2">
        <f t="shared" si="494"/>
        <v>21.943333333333332</v>
      </c>
      <c r="V327" s="2">
        <f t="shared" si="495"/>
        <v>31.943333333333332</v>
      </c>
      <c r="W327" s="7">
        <f t="shared" si="532"/>
        <v>1</v>
      </c>
      <c r="X327" s="2">
        <f t="shared" si="496"/>
        <v>87.112778532144645</v>
      </c>
      <c r="Y327" s="2">
        <f t="shared" si="497"/>
        <v>111.30185867920558</v>
      </c>
      <c r="Z327" s="2">
        <f t="shared" si="522"/>
        <v>97.866656963066816</v>
      </c>
      <c r="AA327" s="2">
        <f t="shared" si="498"/>
        <v>359.34021144509666</v>
      </c>
      <c r="AB327" s="2">
        <f t="shared" si="499"/>
        <v>459.120167051723</v>
      </c>
      <c r="AC327" s="2">
        <f t="shared" si="500"/>
        <v>403.69995997265062</v>
      </c>
      <c r="AD327" s="2">
        <f t="shared" si="501"/>
        <v>403.69995997265062</v>
      </c>
      <c r="AE327" s="2">
        <f t="shared" si="502"/>
        <v>459.120167051723</v>
      </c>
      <c r="AF327" s="27">
        <f t="shared" si="523"/>
        <v>1</v>
      </c>
      <c r="AG327" s="28">
        <f t="shared" si="503"/>
        <v>34.566666666666663</v>
      </c>
      <c r="AH327" s="28">
        <f t="shared" si="504"/>
        <v>79.027717599939194</v>
      </c>
      <c r="AI327" s="28">
        <f t="shared" si="505"/>
        <v>103.18566020281359</v>
      </c>
      <c r="AJ327" s="28">
        <f t="shared" si="506"/>
        <v>100.97177479883619</v>
      </c>
      <c r="AK327" s="28">
        <f t="shared" si="507"/>
        <v>131.83778503146019</v>
      </c>
      <c r="AL327" s="28">
        <f t="shared" si="533"/>
        <v>115.92370006714923</v>
      </c>
      <c r="AM327" s="28">
        <f t="shared" si="508"/>
        <v>325.98933509974916</v>
      </c>
      <c r="AN327" s="28">
        <f t="shared" si="509"/>
        <v>425.6408483366061</v>
      </c>
      <c r="AO327" s="28">
        <f t="shared" si="510"/>
        <v>416.50857104519929</v>
      </c>
      <c r="AP327" s="28">
        <f t="shared" si="511"/>
        <v>543.83086325477325</v>
      </c>
      <c r="AQ327" s="28">
        <f t="shared" si="512"/>
        <v>478.18526277699056</v>
      </c>
      <c r="AR327" s="28">
        <f t="shared" si="524"/>
        <v>543.83086325477325</v>
      </c>
      <c r="AS327" s="27">
        <f t="shared" si="513"/>
        <v>543.83086325477325</v>
      </c>
      <c r="AT327" s="27">
        <f t="shared" si="525"/>
        <v>0</v>
      </c>
      <c r="AU327" s="2">
        <f t="shared" si="526"/>
        <v>370.62939330725584</v>
      </c>
      <c r="AV327" s="33">
        <f t="shared" si="527"/>
        <v>8.6704155219780213E-2</v>
      </c>
      <c r="AW327" s="33">
        <f t="shared" si="528"/>
        <v>8.6704155219780213E-2</v>
      </c>
      <c r="AX327" s="2">
        <f t="shared" si="529"/>
        <v>1.8073348929012407</v>
      </c>
      <c r="AY327" s="7">
        <v>2.2000000000000002</v>
      </c>
      <c r="AZ327" s="3">
        <f t="shared" si="530"/>
        <v>1482.7877904086592</v>
      </c>
    </row>
    <row r="328" spans="1:52" ht="20.25" x14ac:dyDescent="0.3">
      <c r="A328" s="7">
        <v>13</v>
      </c>
      <c r="B328" s="7">
        <v>36</v>
      </c>
      <c r="C328" s="37">
        <v>29</v>
      </c>
      <c r="D328" s="37">
        <v>45</v>
      </c>
      <c r="E328" s="7">
        <v>4.5</v>
      </c>
      <c r="F328" s="2">
        <f t="shared" si="514"/>
        <v>4.5</v>
      </c>
      <c r="G328" s="2">
        <f t="shared" si="491"/>
        <v>7020</v>
      </c>
      <c r="H328" s="2">
        <v>1.4</v>
      </c>
      <c r="I328" s="7">
        <f t="shared" si="492"/>
        <v>9828</v>
      </c>
      <c r="J328" s="7">
        <v>1.2</v>
      </c>
      <c r="K328" s="4">
        <f t="shared" si="531"/>
        <v>1.325</v>
      </c>
      <c r="L328" s="7">
        <v>0</v>
      </c>
      <c r="M328" s="2">
        <f t="shared" si="515"/>
        <v>1.7610062893081759</v>
      </c>
      <c r="N328" s="2">
        <f t="shared" si="516"/>
        <v>3.2704402515723268</v>
      </c>
      <c r="O328" s="28">
        <f t="shared" si="517"/>
        <v>2.2201257861635217</v>
      </c>
      <c r="P328" s="2">
        <f t="shared" si="518"/>
        <v>9.7672955974842761</v>
      </c>
      <c r="Q328" s="2">
        <f t="shared" si="493"/>
        <v>18.891666666666666</v>
      </c>
      <c r="R328" s="28">
        <f t="shared" si="519"/>
        <v>22.891666666666666</v>
      </c>
      <c r="S328" s="2">
        <f t="shared" si="520"/>
        <v>24.891666666666666</v>
      </c>
      <c r="T328" s="2">
        <f t="shared" si="521"/>
        <v>18.283333333333331</v>
      </c>
      <c r="U328" s="2">
        <f t="shared" si="494"/>
        <v>22.283333333333331</v>
      </c>
      <c r="V328" s="2">
        <f t="shared" si="495"/>
        <v>32.283333333333331</v>
      </c>
      <c r="W328" s="7">
        <f t="shared" si="532"/>
        <v>1</v>
      </c>
      <c r="X328" s="2">
        <f t="shared" si="496"/>
        <v>84.376570730839433</v>
      </c>
      <c r="Y328" s="2">
        <f t="shared" si="497"/>
        <v>108.17256227997714</v>
      </c>
      <c r="Z328" s="2">
        <f t="shared" si="522"/>
        <v>95.571603605297724</v>
      </c>
      <c r="AA328" s="2">
        <f t="shared" si="498"/>
        <v>379.69456828877742</v>
      </c>
      <c r="AB328" s="2">
        <f t="shared" si="499"/>
        <v>486.77653025989713</v>
      </c>
      <c r="AC328" s="2">
        <f t="shared" si="500"/>
        <v>430.07221622383975</v>
      </c>
      <c r="AD328" s="2">
        <f t="shared" si="501"/>
        <v>430.07221622383975</v>
      </c>
      <c r="AE328" s="2">
        <f t="shared" si="502"/>
        <v>486.77653025989713</v>
      </c>
      <c r="AF328" s="27">
        <f t="shared" si="523"/>
        <v>1</v>
      </c>
      <c r="AG328" s="28">
        <f t="shared" si="503"/>
        <v>34.891666666666666</v>
      </c>
      <c r="AH328" s="28">
        <f t="shared" si="504"/>
        <v>76.456988464087303</v>
      </c>
      <c r="AI328" s="28">
        <f t="shared" si="505"/>
        <v>100.32354779596264</v>
      </c>
      <c r="AJ328" s="28">
        <f t="shared" si="506"/>
        <v>98.019488997176239</v>
      </c>
      <c r="AK328" s="28">
        <f t="shared" si="507"/>
        <v>128.61692680928738</v>
      </c>
      <c r="AL328" s="28">
        <f t="shared" si="533"/>
        <v>113.63441603734746</v>
      </c>
      <c r="AM328" s="28">
        <f t="shared" si="508"/>
        <v>344.05644808839287</v>
      </c>
      <c r="AN328" s="28">
        <f t="shared" si="509"/>
        <v>451.45596508183189</v>
      </c>
      <c r="AO328" s="28">
        <f t="shared" si="510"/>
        <v>441.08770048729309</v>
      </c>
      <c r="AP328" s="28">
        <f t="shared" si="511"/>
        <v>578.77617064179321</v>
      </c>
      <c r="AQ328" s="28">
        <f t="shared" si="512"/>
        <v>511.35487216806359</v>
      </c>
      <c r="AR328" s="28">
        <f t="shared" si="524"/>
        <v>578.77617064179321</v>
      </c>
      <c r="AS328" s="27">
        <f t="shared" si="513"/>
        <v>578.77617064179321</v>
      </c>
      <c r="AT328" s="27">
        <f t="shared" si="525"/>
        <v>0</v>
      </c>
      <c r="AU328" s="2">
        <f t="shared" si="526"/>
        <v>441.07960856400695</v>
      </c>
      <c r="AV328" s="33">
        <f t="shared" si="527"/>
        <v>8.7118818681318683E-2</v>
      </c>
      <c r="AW328" s="33">
        <f t="shared" si="528"/>
        <v>8.7118818681318683E-2</v>
      </c>
      <c r="AX328" s="2">
        <f t="shared" si="529"/>
        <v>1.8076064378123093</v>
      </c>
      <c r="AY328" s="7">
        <v>2.2000000000000002</v>
      </c>
      <c r="AZ328" s="3">
        <f t="shared" si="530"/>
        <v>1514.9432817160296</v>
      </c>
    </row>
    <row r="329" spans="1:52" ht="20.25" x14ac:dyDescent="0.3">
      <c r="A329" s="7">
        <v>13</v>
      </c>
      <c r="B329" s="7">
        <v>39</v>
      </c>
      <c r="C329" s="37">
        <v>32</v>
      </c>
      <c r="D329" s="37">
        <v>49</v>
      </c>
      <c r="E329" s="7">
        <v>4.75</v>
      </c>
      <c r="F329" s="2">
        <f t="shared" si="514"/>
        <v>4.875</v>
      </c>
      <c r="G329" s="2">
        <f t="shared" si="491"/>
        <v>7605</v>
      </c>
      <c r="H329" s="2">
        <v>1.4</v>
      </c>
      <c r="I329" s="7">
        <f t="shared" si="492"/>
        <v>10647</v>
      </c>
      <c r="J329" s="7">
        <v>1.2</v>
      </c>
      <c r="K329" s="4">
        <f t="shared" si="531"/>
        <v>1.3583333333333334</v>
      </c>
      <c r="L329" s="7">
        <v>0</v>
      </c>
      <c r="M329" s="2">
        <f t="shared" si="515"/>
        <v>1.7177914110429444</v>
      </c>
      <c r="N329" s="2">
        <f t="shared" si="516"/>
        <v>3.1901840490797544</v>
      </c>
      <c r="O329" s="28">
        <f t="shared" si="517"/>
        <v>2.1509202453987726</v>
      </c>
      <c r="P329" s="2">
        <f t="shared" si="518"/>
        <v>9.5128834355828218</v>
      </c>
      <c r="Q329" s="2">
        <f t="shared" si="493"/>
        <v>19.325000000000003</v>
      </c>
      <c r="R329" s="28">
        <f t="shared" si="519"/>
        <v>23.325000000000003</v>
      </c>
      <c r="S329" s="2">
        <f t="shared" si="520"/>
        <v>25.325000000000003</v>
      </c>
      <c r="T329" s="2">
        <f t="shared" si="521"/>
        <v>18.736666666666668</v>
      </c>
      <c r="U329" s="2">
        <f t="shared" si="494"/>
        <v>22.736666666666668</v>
      </c>
      <c r="V329" s="2">
        <f t="shared" si="495"/>
        <v>32.736666666666665</v>
      </c>
      <c r="W329" s="7">
        <f t="shared" si="532"/>
        <v>1</v>
      </c>
      <c r="X329" s="2">
        <f t="shared" si="496"/>
        <v>80.926254370114307</v>
      </c>
      <c r="Y329" s="2">
        <f t="shared" si="497"/>
        <v>104.20174731857787</v>
      </c>
      <c r="Z329" s="2">
        <f t="shared" si="522"/>
        <v>92.63547007726558</v>
      </c>
      <c r="AA329" s="2">
        <f t="shared" si="498"/>
        <v>394.51549005430724</v>
      </c>
      <c r="AB329" s="2">
        <f t="shared" si="499"/>
        <v>507.98351817806713</v>
      </c>
      <c r="AC329" s="2">
        <f t="shared" si="500"/>
        <v>451.5979166266697</v>
      </c>
      <c r="AD329" s="2">
        <f t="shared" si="501"/>
        <v>451.5979166266697</v>
      </c>
      <c r="AE329" s="2">
        <f t="shared" si="502"/>
        <v>507.98351817806713</v>
      </c>
      <c r="AF329" s="27">
        <f t="shared" si="523"/>
        <v>1</v>
      </c>
      <c r="AG329" s="28">
        <f t="shared" si="503"/>
        <v>35.325000000000003</v>
      </c>
      <c r="AH329" s="28">
        <f t="shared" si="504"/>
        <v>73.221057231980879</v>
      </c>
      <c r="AI329" s="28">
        <f t="shared" si="505"/>
        <v>96.695323987881338</v>
      </c>
      <c r="AJ329" s="28">
        <f t="shared" si="506"/>
        <v>94.280430541014084</v>
      </c>
      <c r="AK329" s="28">
        <f t="shared" si="507"/>
        <v>124.50621612847297</v>
      </c>
      <c r="AL329" s="28">
        <f t="shared" si="533"/>
        <v>110.68616559125978</v>
      </c>
      <c r="AM329" s="28">
        <f t="shared" si="508"/>
        <v>356.95265400590677</v>
      </c>
      <c r="AN329" s="28">
        <f t="shared" si="509"/>
        <v>471.38970444092155</v>
      </c>
      <c r="AO329" s="28">
        <f t="shared" si="510"/>
        <v>459.61709888744366</v>
      </c>
      <c r="AP329" s="28">
        <f t="shared" si="511"/>
        <v>606.96780362630568</v>
      </c>
      <c r="AQ329" s="28">
        <f t="shared" si="512"/>
        <v>539.59505725739143</v>
      </c>
      <c r="AR329" s="28">
        <f t="shared" si="524"/>
        <v>606.96780362630568</v>
      </c>
      <c r="AS329" s="27">
        <f t="shared" si="513"/>
        <v>606.96780362630568</v>
      </c>
      <c r="AT329" s="27">
        <f t="shared" si="525"/>
        <v>0</v>
      </c>
      <c r="AU329" s="2">
        <f t="shared" si="526"/>
        <v>517.65592949525819</v>
      </c>
      <c r="AV329" s="33">
        <f t="shared" si="527"/>
        <v>8.7533482142857152E-2</v>
      </c>
      <c r="AW329" s="33">
        <f t="shared" si="528"/>
        <v>8.7533482142857152E-2</v>
      </c>
      <c r="AX329" s="2">
        <f t="shared" si="529"/>
        <v>1.8078780643327343</v>
      </c>
      <c r="AY329" s="7">
        <v>2.2000000000000002</v>
      </c>
      <c r="AZ329" s="3">
        <f t="shared" si="530"/>
        <v>1512.3815627081287</v>
      </c>
    </row>
    <row r="330" spans="1:52" ht="20.25" x14ac:dyDescent="0.3">
      <c r="A330" s="7">
        <v>13</v>
      </c>
      <c r="B330" s="7">
        <v>42</v>
      </c>
      <c r="C330" s="37">
        <v>34</v>
      </c>
      <c r="D330" s="37">
        <v>53</v>
      </c>
      <c r="E330" s="7">
        <v>5</v>
      </c>
      <c r="F330" s="2">
        <f t="shared" si="514"/>
        <v>5.25</v>
      </c>
      <c r="G330" s="2">
        <f t="shared" si="491"/>
        <v>8190</v>
      </c>
      <c r="H330" s="2">
        <v>1.4</v>
      </c>
      <c r="I330" s="7">
        <f t="shared" si="492"/>
        <v>11466</v>
      </c>
      <c r="J330" s="7">
        <v>1.2</v>
      </c>
      <c r="K330" s="4">
        <f t="shared" si="531"/>
        <v>1.3916666666666666</v>
      </c>
      <c r="L330" s="7">
        <v>0</v>
      </c>
      <c r="M330" s="2">
        <f t="shared" si="515"/>
        <v>1.6766467065868262</v>
      </c>
      <c r="N330" s="2">
        <f t="shared" si="516"/>
        <v>3.1137724550898205</v>
      </c>
      <c r="O330" s="28">
        <f t="shared" si="517"/>
        <v>2.0850299401197603</v>
      </c>
      <c r="P330" s="2">
        <f t="shared" si="518"/>
        <v>9.2706586826347301</v>
      </c>
      <c r="Q330" s="2">
        <f t="shared" si="493"/>
        <v>19.758333333333333</v>
      </c>
      <c r="R330" s="28">
        <f t="shared" si="519"/>
        <v>23.758333333333333</v>
      </c>
      <c r="S330" s="2">
        <f t="shared" si="520"/>
        <v>25.758333333333333</v>
      </c>
      <c r="T330" s="2">
        <f t="shared" si="521"/>
        <v>19.189999999999998</v>
      </c>
      <c r="U330" s="2">
        <f t="shared" si="494"/>
        <v>23.189999999999998</v>
      </c>
      <c r="V330" s="2">
        <f t="shared" si="495"/>
        <v>33.19</v>
      </c>
      <c r="W330" s="7">
        <f t="shared" si="532"/>
        <v>1</v>
      </c>
      <c r="X330" s="2">
        <f t="shared" si="496"/>
        <v>77.685236214200188</v>
      </c>
      <c r="Y330" s="2">
        <f t="shared" si="497"/>
        <v>100.44602219103746</v>
      </c>
      <c r="Z330" s="2">
        <f t="shared" si="522"/>
        <v>89.833063148568939</v>
      </c>
      <c r="AA330" s="2">
        <f t="shared" si="498"/>
        <v>407.84749012455097</v>
      </c>
      <c r="AB330" s="2">
        <f t="shared" si="499"/>
        <v>527.34161650294664</v>
      </c>
      <c r="AC330" s="2">
        <f t="shared" si="500"/>
        <v>471.62358152998695</v>
      </c>
      <c r="AD330" s="2">
        <f t="shared" si="501"/>
        <v>471.62358152998695</v>
      </c>
      <c r="AE330" s="2">
        <f t="shared" si="502"/>
        <v>527.34161650294664</v>
      </c>
      <c r="AF330" s="27">
        <f t="shared" si="523"/>
        <v>1</v>
      </c>
      <c r="AG330" s="28">
        <f t="shared" si="503"/>
        <v>35.758333333333333</v>
      </c>
      <c r="AH330" s="28">
        <f t="shared" si="504"/>
        <v>70.187380199372384</v>
      </c>
      <c r="AI330" s="28">
        <f t="shared" si="505"/>
        <v>93.266940549247579</v>
      </c>
      <c r="AJ330" s="28">
        <f t="shared" si="506"/>
        <v>90.751389744094695</v>
      </c>
      <c r="AK330" s="28">
        <f t="shared" si="507"/>
        <v>120.59296768138616</v>
      </c>
      <c r="AL330" s="28">
        <f t="shared" si="533"/>
        <v>107.85131600723474</v>
      </c>
      <c r="AM330" s="28">
        <f t="shared" si="508"/>
        <v>368.48374604670499</v>
      </c>
      <c r="AN330" s="28">
        <f t="shared" si="509"/>
        <v>489.65143788354976</v>
      </c>
      <c r="AO330" s="28">
        <f t="shared" si="510"/>
        <v>476.44479615649715</v>
      </c>
      <c r="AP330" s="28">
        <f t="shared" si="511"/>
        <v>633.11308032727732</v>
      </c>
      <c r="AQ330" s="28">
        <f t="shared" si="512"/>
        <v>566.21940903798236</v>
      </c>
      <c r="AR330" s="28">
        <f t="shared" si="524"/>
        <v>633.11308032727732</v>
      </c>
      <c r="AS330" s="27">
        <f t="shared" si="513"/>
        <v>633.11308032727732</v>
      </c>
      <c r="AT330" s="27">
        <f t="shared" si="525"/>
        <v>0</v>
      </c>
      <c r="AU330" s="2">
        <f t="shared" si="526"/>
        <v>600.35835610100946</v>
      </c>
      <c r="AV330" s="33">
        <f t="shared" si="527"/>
        <v>8.7948145604395608E-2</v>
      </c>
      <c r="AW330" s="33">
        <f t="shared" si="528"/>
        <v>8.7948145604395608E-2</v>
      </c>
      <c r="AX330" s="2">
        <f t="shared" si="529"/>
        <v>1.8081497724993119</v>
      </c>
      <c r="AY330" s="7">
        <v>2.2000000000000002</v>
      </c>
      <c r="AZ330" s="3">
        <f t="shared" si="530"/>
        <v>1510.9399160867044</v>
      </c>
    </row>
    <row r="331" spans="1:52" ht="20.25" x14ac:dyDescent="0.3">
      <c r="A331" s="7">
        <v>13</v>
      </c>
      <c r="B331" s="7">
        <v>48</v>
      </c>
      <c r="C331" s="37">
        <v>38</v>
      </c>
      <c r="D331" s="37">
        <v>60</v>
      </c>
      <c r="E331" s="7">
        <v>5.5</v>
      </c>
      <c r="F331" s="2">
        <f t="shared" si="514"/>
        <v>5.916666666666667</v>
      </c>
      <c r="G331" s="2">
        <f t="shared" si="491"/>
        <v>9230</v>
      </c>
      <c r="H331" s="2">
        <v>1.4</v>
      </c>
      <c r="I331" s="7">
        <f t="shared" si="492"/>
        <v>12922</v>
      </c>
      <c r="J331" s="7">
        <v>1.2</v>
      </c>
      <c r="K331" s="4">
        <f t="shared" si="531"/>
        <v>1.45</v>
      </c>
      <c r="L331" s="7">
        <v>0</v>
      </c>
      <c r="M331" s="2">
        <f t="shared" si="515"/>
        <v>1.6091954022988504</v>
      </c>
      <c r="N331" s="2">
        <f t="shared" si="516"/>
        <v>2.9885057471264367</v>
      </c>
      <c r="O331" s="28">
        <f t="shared" si="517"/>
        <v>1.9770114942528736</v>
      </c>
      <c r="P331" s="2">
        <f t="shared" si="518"/>
        <v>8.8735632183908031</v>
      </c>
      <c r="Q331" s="2">
        <f t="shared" si="493"/>
        <v>20.516666666666666</v>
      </c>
      <c r="R331" s="28">
        <f t="shared" si="519"/>
        <v>24.516666666666666</v>
      </c>
      <c r="S331" s="2">
        <f t="shared" si="520"/>
        <v>26.516666666666666</v>
      </c>
      <c r="T331" s="2">
        <f t="shared" si="521"/>
        <v>19.983333333333331</v>
      </c>
      <c r="U331" s="2">
        <f t="shared" si="494"/>
        <v>23.983333333333331</v>
      </c>
      <c r="V331" s="2">
        <f t="shared" si="495"/>
        <v>33.983333333333334</v>
      </c>
      <c r="W331" s="7">
        <f t="shared" si="532"/>
        <v>1</v>
      </c>
      <c r="X331" s="2">
        <f t="shared" si="496"/>
        <v>72.467680745897098</v>
      </c>
      <c r="Y331" s="2">
        <f t="shared" si="497"/>
        <v>94.345844786234608</v>
      </c>
      <c r="Z331" s="2">
        <f t="shared" si="522"/>
        <v>85.226826105277695</v>
      </c>
      <c r="AA331" s="2">
        <f t="shared" si="498"/>
        <v>428.76711107989121</v>
      </c>
      <c r="AB331" s="2">
        <f t="shared" si="499"/>
        <v>558.21291498522146</v>
      </c>
      <c r="AC331" s="2">
        <f t="shared" si="500"/>
        <v>504.25872112289306</v>
      </c>
      <c r="AD331" s="2">
        <f t="shared" si="501"/>
        <v>504.25872112289306</v>
      </c>
      <c r="AE331" s="2">
        <f t="shared" si="502"/>
        <v>558.21291498522146</v>
      </c>
      <c r="AF331" s="27">
        <f t="shared" si="523"/>
        <v>1</v>
      </c>
      <c r="AG331" s="28">
        <f t="shared" si="503"/>
        <v>36.516666666666666</v>
      </c>
      <c r="AH331" s="28">
        <f t="shared" si="504"/>
        <v>65.3161568472254</v>
      </c>
      <c r="AI331" s="28">
        <f t="shared" si="505"/>
        <v>87.704305542919741</v>
      </c>
      <c r="AJ331" s="28">
        <f t="shared" si="506"/>
        <v>85.035258925277176</v>
      </c>
      <c r="AK331" s="28">
        <f t="shared" si="507"/>
        <v>114.18244260984274</v>
      </c>
      <c r="AL331" s="28">
        <f t="shared" si="533"/>
        <v>103.1461131397359</v>
      </c>
      <c r="AM331" s="28">
        <f t="shared" si="508"/>
        <v>386.45392801275028</v>
      </c>
      <c r="AN331" s="28">
        <f t="shared" si="509"/>
        <v>518.91714112894181</v>
      </c>
      <c r="AO331" s="28">
        <f t="shared" si="510"/>
        <v>503.12528197455663</v>
      </c>
      <c r="AP331" s="28">
        <f t="shared" si="511"/>
        <v>675.57945210823618</v>
      </c>
      <c r="AQ331" s="28">
        <f t="shared" si="512"/>
        <v>610.2811694101041</v>
      </c>
      <c r="AR331" s="28">
        <f t="shared" si="524"/>
        <v>675.57945210823618</v>
      </c>
      <c r="AS331" s="27">
        <f t="shared" si="513"/>
        <v>675.57945210823618</v>
      </c>
      <c r="AT331" s="27">
        <f t="shared" si="525"/>
        <v>0</v>
      </c>
      <c r="AU331" s="2">
        <f t="shared" si="526"/>
        <v>784.14152633601236</v>
      </c>
      <c r="AV331" s="33">
        <f t="shared" si="527"/>
        <v>8.868532509157509E-2</v>
      </c>
      <c r="AW331" s="33">
        <f t="shared" si="528"/>
        <v>8.868532509157509E-2</v>
      </c>
      <c r="AX331" s="2">
        <f t="shared" si="529"/>
        <v>1.8086330109498214</v>
      </c>
      <c r="AY331" s="7">
        <v>2.2000000000000002</v>
      </c>
      <c r="AZ331" s="3">
        <f t="shared" si="530"/>
        <v>1515.6354488009811</v>
      </c>
    </row>
    <row r="332" spans="1:52" ht="20.25" x14ac:dyDescent="0.3">
      <c r="A332" s="7">
        <v>13</v>
      </c>
      <c r="B332" s="7">
        <v>54</v>
      </c>
      <c r="C332" s="37">
        <v>43</v>
      </c>
      <c r="D332" s="37">
        <v>68</v>
      </c>
      <c r="E332" s="7">
        <v>6</v>
      </c>
      <c r="F332" s="2">
        <f t="shared" si="514"/>
        <v>6.666666666666667</v>
      </c>
      <c r="G332" s="3">
        <f t="shared" si="491"/>
        <v>10400</v>
      </c>
      <c r="H332" s="2">
        <v>1.4</v>
      </c>
      <c r="I332" s="7">
        <f t="shared" si="492"/>
        <v>14559.999999999998</v>
      </c>
      <c r="J332" s="7">
        <v>1.2</v>
      </c>
      <c r="K332" s="4">
        <f t="shared" si="531"/>
        <v>1.5166666666666666</v>
      </c>
      <c r="L332" s="7">
        <v>0</v>
      </c>
      <c r="M332" s="2">
        <f t="shared" si="515"/>
        <v>1.5384615384615383</v>
      </c>
      <c r="N332" s="2">
        <f t="shared" si="516"/>
        <v>2.8571428571428572</v>
      </c>
      <c r="O332" s="28">
        <f t="shared" si="517"/>
        <v>1.8637362637362638</v>
      </c>
      <c r="P332" s="2">
        <f t="shared" si="518"/>
        <v>8.4571428571428573</v>
      </c>
      <c r="Q332" s="2">
        <f t="shared" si="493"/>
        <v>21.383333333333333</v>
      </c>
      <c r="R332" s="28">
        <f t="shared" si="519"/>
        <v>25.383333333333333</v>
      </c>
      <c r="S332" s="2">
        <f t="shared" si="520"/>
        <v>27.383333333333333</v>
      </c>
      <c r="T332" s="2">
        <f t="shared" si="521"/>
        <v>20.889999999999997</v>
      </c>
      <c r="U332" s="2">
        <f t="shared" si="494"/>
        <v>24.889999999999997</v>
      </c>
      <c r="V332" s="2">
        <f t="shared" si="495"/>
        <v>34.89</v>
      </c>
      <c r="W332" s="7">
        <f t="shared" si="532"/>
        <v>1</v>
      </c>
      <c r="X332" s="2">
        <f t="shared" si="496"/>
        <v>67.128427111610051</v>
      </c>
      <c r="Y332" s="2">
        <f t="shared" si="497"/>
        <v>88.031892976693314</v>
      </c>
      <c r="Z332" s="2">
        <f t="shared" si="522"/>
        <v>80.384800364662297</v>
      </c>
      <c r="AA332" s="2">
        <f t="shared" si="498"/>
        <v>447.52284741073368</v>
      </c>
      <c r="AB332" s="2">
        <f t="shared" si="499"/>
        <v>586.8792865112888</v>
      </c>
      <c r="AC332" s="2">
        <f t="shared" si="500"/>
        <v>535.89866909774867</v>
      </c>
      <c r="AD332" s="2">
        <f t="shared" si="501"/>
        <v>535.89866909774867</v>
      </c>
      <c r="AE332" s="2">
        <f t="shared" si="502"/>
        <v>586.8792865112888</v>
      </c>
      <c r="AF332" s="27">
        <f t="shared" si="523"/>
        <v>1</v>
      </c>
      <c r="AG332" s="28">
        <f t="shared" si="503"/>
        <v>37.383333333333333</v>
      </c>
      <c r="AH332" s="28">
        <f t="shared" si="504"/>
        <v>60.348000516729769</v>
      </c>
      <c r="AI332" s="28">
        <f t="shared" si="505"/>
        <v>81.952746131947777</v>
      </c>
      <c r="AJ332" s="28">
        <f t="shared" si="506"/>
        <v>79.140074502466149</v>
      </c>
      <c r="AK332" s="28">
        <f t="shared" si="507"/>
        <v>107.47243287316624</v>
      </c>
      <c r="AL332" s="28">
        <f t="shared" si="533"/>
        <v>98.136593103834272</v>
      </c>
      <c r="AM332" s="28">
        <f t="shared" si="508"/>
        <v>402.32000344486516</v>
      </c>
      <c r="AN332" s="28">
        <f t="shared" si="509"/>
        <v>546.35164087965188</v>
      </c>
      <c r="AO332" s="28">
        <f t="shared" si="510"/>
        <v>527.60049668310774</v>
      </c>
      <c r="AP332" s="28">
        <f t="shared" si="511"/>
        <v>716.48288582110831</v>
      </c>
      <c r="AQ332" s="28">
        <f t="shared" si="512"/>
        <v>654.24395402556183</v>
      </c>
      <c r="AR332" s="28">
        <f t="shared" si="524"/>
        <v>716.48288582110831</v>
      </c>
      <c r="AS332" s="27">
        <f t="shared" si="513"/>
        <v>716.48288582110831</v>
      </c>
      <c r="AT332" s="27">
        <f t="shared" si="525"/>
        <v>0</v>
      </c>
      <c r="AU332" s="2">
        <f t="shared" si="526"/>
        <v>992.42911926901559</v>
      </c>
      <c r="AV332" s="33">
        <f t="shared" si="527"/>
        <v>8.9514652014652002E-2</v>
      </c>
      <c r="AW332" s="33">
        <f t="shared" si="528"/>
        <v>8.9514652014652002E-2</v>
      </c>
      <c r="AX332" s="2">
        <f t="shared" si="529"/>
        <v>1.8091769630445638</v>
      </c>
      <c r="AY332" s="7">
        <v>2.2000000000000002</v>
      </c>
      <c r="AZ332" s="3">
        <f t="shared" si="530"/>
        <v>1517.0137422855944</v>
      </c>
    </row>
    <row r="333" spans="1:52" ht="20.25" x14ac:dyDescent="0.3">
      <c r="A333" s="7">
        <v>13</v>
      </c>
      <c r="B333" s="7">
        <v>60</v>
      </c>
      <c r="C333" s="37">
        <v>48</v>
      </c>
      <c r="D333" s="37">
        <v>76</v>
      </c>
      <c r="E333" s="7">
        <v>6.5</v>
      </c>
      <c r="F333" s="2">
        <f t="shared" si="514"/>
        <v>7.416666666666667</v>
      </c>
      <c r="G333" s="3">
        <f t="shared" si="491"/>
        <v>11570</v>
      </c>
      <c r="H333" s="2">
        <v>1.4</v>
      </c>
      <c r="I333" s="7">
        <f t="shared" si="492"/>
        <v>16197.999999999998</v>
      </c>
      <c r="J333" s="7">
        <v>1.2</v>
      </c>
      <c r="K333" s="4">
        <f t="shared" si="531"/>
        <v>1.5833333333333333</v>
      </c>
      <c r="L333" s="7">
        <v>0</v>
      </c>
      <c r="M333" s="2">
        <f t="shared" si="515"/>
        <v>1.4736842105263157</v>
      </c>
      <c r="N333" s="2">
        <f t="shared" si="516"/>
        <v>2.736842105263158</v>
      </c>
      <c r="O333" s="28">
        <f t="shared" si="517"/>
        <v>1.76</v>
      </c>
      <c r="P333" s="2">
        <f t="shared" si="518"/>
        <v>8.0757894736842104</v>
      </c>
      <c r="Q333" s="2">
        <f t="shared" si="493"/>
        <v>22.25</v>
      </c>
      <c r="R333" s="28">
        <f t="shared" si="519"/>
        <v>26.25</v>
      </c>
      <c r="S333" s="2">
        <f t="shared" si="520"/>
        <v>28.25</v>
      </c>
      <c r="T333" s="2">
        <f t="shared" si="521"/>
        <v>21.796666666666663</v>
      </c>
      <c r="U333" s="2">
        <f t="shared" si="494"/>
        <v>25.796666666666663</v>
      </c>
      <c r="V333" s="2">
        <f t="shared" si="495"/>
        <v>35.796666666666667</v>
      </c>
      <c r="W333" s="7">
        <f t="shared" si="532"/>
        <v>1</v>
      </c>
      <c r="X333" s="2">
        <f t="shared" si="496"/>
        <v>62.362381192761745</v>
      </c>
      <c r="Y333" s="2">
        <f t="shared" si="497"/>
        <v>82.332102544633727</v>
      </c>
      <c r="Z333" s="2">
        <f t="shared" si="522"/>
        <v>75.945173781445021</v>
      </c>
      <c r="AA333" s="2">
        <f t="shared" si="498"/>
        <v>462.52099384631629</v>
      </c>
      <c r="AB333" s="2">
        <f t="shared" si="499"/>
        <v>610.62976053936688</v>
      </c>
      <c r="AC333" s="2">
        <f t="shared" si="500"/>
        <v>563.26003887905063</v>
      </c>
      <c r="AD333" s="2">
        <f t="shared" si="501"/>
        <v>563.26003887905063</v>
      </c>
      <c r="AE333" s="2">
        <f t="shared" si="502"/>
        <v>610.62976053936688</v>
      </c>
      <c r="AF333" s="27">
        <f t="shared" si="523"/>
        <v>1</v>
      </c>
      <c r="AG333" s="28">
        <f t="shared" si="503"/>
        <v>38.25</v>
      </c>
      <c r="AH333" s="28">
        <f t="shared" si="504"/>
        <v>55.928167260175222</v>
      </c>
      <c r="AI333" s="28">
        <f t="shared" si="505"/>
        <v>76.764151141416974</v>
      </c>
      <c r="AJ333" s="28">
        <f t="shared" si="506"/>
        <v>73.83752053606041</v>
      </c>
      <c r="AK333" s="28">
        <f t="shared" si="507"/>
        <v>101.3456164220437</v>
      </c>
      <c r="AL333" s="28">
        <f t="shared" si="533"/>
        <v>93.483710646005306</v>
      </c>
      <c r="AM333" s="28">
        <f t="shared" si="508"/>
        <v>414.80057384629959</v>
      </c>
      <c r="AN333" s="28">
        <f t="shared" si="509"/>
        <v>569.33412096550921</v>
      </c>
      <c r="AO333" s="28">
        <f t="shared" si="510"/>
        <v>547.62827730911476</v>
      </c>
      <c r="AP333" s="28">
        <f t="shared" si="511"/>
        <v>751.64665513015746</v>
      </c>
      <c r="AQ333" s="28">
        <f t="shared" si="512"/>
        <v>693.33752062453937</v>
      </c>
      <c r="AR333" s="28">
        <f t="shared" si="524"/>
        <v>751.64665513015746</v>
      </c>
      <c r="AS333" s="27">
        <f t="shared" si="513"/>
        <v>751.64665513015746</v>
      </c>
      <c r="AT333" s="27">
        <f t="shared" si="525"/>
        <v>0</v>
      </c>
      <c r="AU333" s="2">
        <f t="shared" si="526"/>
        <v>1225.2211349000193</v>
      </c>
      <c r="AV333" s="33">
        <f t="shared" si="527"/>
        <v>9.0343978937728942E-2</v>
      </c>
      <c r="AW333" s="33">
        <f t="shared" si="528"/>
        <v>9.0343978937728942E-2</v>
      </c>
      <c r="AX333" s="2">
        <f t="shared" si="529"/>
        <v>1.8097212424283631</v>
      </c>
      <c r="AY333" s="7">
        <v>2.2000000000000002</v>
      </c>
      <c r="AZ333" s="3">
        <f t="shared" si="530"/>
        <v>1520.1429101563651</v>
      </c>
    </row>
    <row r="334" spans="1:52" ht="20.25" x14ac:dyDescent="0.3">
      <c r="A334" s="7">
        <v>13</v>
      </c>
      <c r="B334" s="7">
        <v>66</v>
      </c>
      <c r="C334" s="37">
        <v>53</v>
      </c>
      <c r="D334" s="37">
        <v>83</v>
      </c>
      <c r="E334" s="7">
        <v>7</v>
      </c>
      <c r="F334" s="2">
        <f t="shared" si="514"/>
        <v>8.0833333333333339</v>
      </c>
      <c r="G334" s="3">
        <f t="shared" si="491"/>
        <v>12610.000000000002</v>
      </c>
      <c r="H334" s="2">
        <v>1.4</v>
      </c>
      <c r="I334" s="7">
        <f t="shared" si="492"/>
        <v>17654</v>
      </c>
      <c r="J334" s="7">
        <v>1.2</v>
      </c>
      <c r="K334" s="4">
        <f t="shared" si="531"/>
        <v>1.6416666666666666</v>
      </c>
      <c r="L334" s="7">
        <v>0</v>
      </c>
      <c r="M334" s="2">
        <f t="shared" si="515"/>
        <v>1.4213197969543145</v>
      </c>
      <c r="N334" s="2">
        <f t="shared" si="516"/>
        <v>2.6395939086294415</v>
      </c>
      <c r="O334" s="28">
        <f t="shared" si="517"/>
        <v>1.6761421319796954</v>
      </c>
      <c r="P334" s="2">
        <f t="shared" si="518"/>
        <v>7.7675126903553302</v>
      </c>
      <c r="Q334" s="2">
        <f t="shared" si="493"/>
        <v>23.008333333333333</v>
      </c>
      <c r="R334" s="28">
        <f t="shared" si="519"/>
        <v>27.008333333333333</v>
      </c>
      <c r="S334" s="2">
        <f t="shared" si="520"/>
        <v>29.008333333333333</v>
      </c>
      <c r="T334" s="2">
        <f t="shared" si="521"/>
        <v>22.589999999999996</v>
      </c>
      <c r="U334" s="2">
        <f t="shared" si="494"/>
        <v>26.589999999999996</v>
      </c>
      <c r="V334" s="2">
        <f t="shared" si="495"/>
        <v>36.589999999999996</v>
      </c>
      <c r="W334" s="7">
        <f t="shared" si="532"/>
        <v>1</v>
      </c>
      <c r="X334" s="2">
        <f t="shared" si="496"/>
        <v>58.599271400465376</v>
      </c>
      <c r="Y334" s="2">
        <f t="shared" si="497"/>
        <v>77.787557642470887</v>
      </c>
      <c r="Z334" s="2">
        <f t="shared" si="522"/>
        <v>72.356247113228349</v>
      </c>
      <c r="AA334" s="2">
        <f t="shared" si="498"/>
        <v>473.67744382042849</v>
      </c>
      <c r="AB334" s="2">
        <f t="shared" si="499"/>
        <v>628.78275760997303</v>
      </c>
      <c r="AC334" s="2">
        <f t="shared" si="500"/>
        <v>584.87966416526251</v>
      </c>
      <c r="AD334" s="2">
        <f t="shared" si="501"/>
        <v>584.87966416526251</v>
      </c>
      <c r="AE334" s="2">
        <f t="shared" si="502"/>
        <v>628.78275760997303</v>
      </c>
      <c r="AF334" s="27">
        <f t="shared" si="523"/>
        <v>1</v>
      </c>
      <c r="AG334" s="28">
        <f t="shared" si="503"/>
        <v>39.008333333333333</v>
      </c>
      <c r="AH334" s="28">
        <f t="shared" si="504"/>
        <v>52.448849055080728</v>
      </c>
      <c r="AI334" s="28">
        <f t="shared" si="505"/>
        <v>72.62837846080609</v>
      </c>
      <c r="AJ334" s="28">
        <f t="shared" si="506"/>
        <v>69.623184241859818</v>
      </c>
      <c r="AK334" s="28">
        <f t="shared" si="507"/>
        <v>96.410484993748199</v>
      </c>
      <c r="AL334" s="28">
        <f t="shared" si="533"/>
        <v>89.678877804296761</v>
      </c>
      <c r="AM334" s="28">
        <f t="shared" si="508"/>
        <v>423.96152986190259</v>
      </c>
      <c r="AN334" s="28">
        <f t="shared" si="509"/>
        <v>587.07939255818258</v>
      </c>
      <c r="AO334" s="28">
        <f t="shared" si="510"/>
        <v>562.78740595503359</v>
      </c>
      <c r="AP334" s="28">
        <f t="shared" si="511"/>
        <v>779.31808703279796</v>
      </c>
      <c r="AQ334" s="28">
        <f t="shared" si="512"/>
        <v>724.9042622513989</v>
      </c>
      <c r="AR334" s="28">
        <f t="shared" si="524"/>
        <v>779.31808703279796</v>
      </c>
      <c r="AS334" s="27">
        <f t="shared" si="513"/>
        <v>779.31808703279796</v>
      </c>
      <c r="AT334" s="27">
        <f t="shared" si="525"/>
        <v>0</v>
      </c>
      <c r="AU334" s="2">
        <f t="shared" si="526"/>
        <v>1482.5175732290234</v>
      </c>
      <c r="AV334" s="33">
        <f t="shared" si="527"/>
        <v>9.1081158424908423E-2</v>
      </c>
      <c r="AW334" s="33">
        <f t="shared" si="528"/>
        <v>9.1081158424908423E-2</v>
      </c>
      <c r="AX334" s="2">
        <f t="shared" si="529"/>
        <v>1.810205321325117</v>
      </c>
      <c r="AY334" s="7">
        <v>2.2000000000000002</v>
      </c>
      <c r="AZ334" s="3">
        <f t="shared" si="530"/>
        <v>1528.4042090036291</v>
      </c>
    </row>
    <row r="335" spans="1:52" ht="20.25" x14ac:dyDescent="0.3">
      <c r="A335" s="7">
        <v>13</v>
      </c>
      <c r="B335" s="7">
        <v>72</v>
      </c>
      <c r="C335" s="37">
        <v>58</v>
      </c>
      <c r="D335" s="37">
        <v>91</v>
      </c>
      <c r="E335" s="7">
        <v>7.5</v>
      </c>
      <c r="F335" s="2">
        <f t="shared" si="514"/>
        <v>8.8333333333333339</v>
      </c>
      <c r="G335" s="3">
        <f t="shared" si="491"/>
        <v>13780.000000000002</v>
      </c>
      <c r="H335" s="2">
        <v>1.4</v>
      </c>
      <c r="I335" s="7">
        <f t="shared" si="492"/>
        <v>19292</v>
      </c>
      <c r="J335" s="7">
        <v>1.2</v>
      </c>
      <c r="K335" s="4">
        <f t="shared" si="531"/>
        <v>1.7083333333333335</v>
      </c>
      <c r="L335" s="7">
        <v>0</v>
      </c>
      <c r="M335" s="2">
        <f t="shared" si="515"/>
        <v>1.365853658536585</v>
      </c>
      <c r="N335" s="2">
        <f t="shared" si="516"/>
        <v>2.5365853658536581</v>
      </c>
      <c r="O335" s="28">
        <f t="shared" si="517"/>
        <v>1.5873170731707313</v>
      </c>
      <c r="P335" s="2">
        <f t="shared" si="518"/>
        <v>7.4409756097560962</v>
      </c>
      <c r="Q335" s="2">
        <f t="shared" si="493"/>
        <v>23.875000000000004</v>
      </c>
      <c r="R335" s="28">
        <f t="shared" si="519"/>
        <v>27.875000000000004</v>
      </c>
      <c r="S335" s="2">
        <f t="shared" si="520"/>
        <v>29.875000000000004</v>
      </c>
      <c r="T335" s="2">
        <f t="shared" si="521"/>
        <v>23.496666666666666</v>
      </c>
      <c r="U335" s="2">
        <f t="shared" si="494"/>
        <v>27.496666666666666</v>
      </c>
      <c r="V335" s="2">
        <f t="shared" si="495"/>
        <v>37.49666666666667</v>
      </c>
      <c r="W335" s="7">
        <f t="shared" si="532"/>
        <v>1</v>
      </c>
      <c r="X335" s="2">
        <f t="shared" si="496"/>
        <v>54.703744440441113</v>
      </c>
      <c r="Y335" s="2">
        <f t="shared" si="497"/>
        <v>73.040424324287301</v>
      </c>
      <c r="Z335" s="2">
        <f t="shared" si="522"/>
        <v>68.55839533481543</v>
      </c>
      <c r="AA335" s="2">
        <f t="shared" si="498"/>
        <v>483.21640922389651</v>
      </c>
      <c r="AB335" s="2">
        <f t="shared" si="499"/>
        <v>645.19041486453784</v>
      </c>
      <c r="AC335" s="2">
        <f t="shared" si="500"/>
        <v>605.59915879086964</v>
      </c>
      <c r="AD335" s="2">
        <f t="shared" si="501"/>
        <v>605.59915879086964</v>
      </c>
      <c r="AE335" s="2">
        <f t="shared" si="502"/>
        <v>645.19041486453784</v>
      </c>
      <c r="AF335" s="27">
        <f t="shared" si="523"/>
        <v>1</v>
      </c>
      <c r="AG335" s="28">
        <f t="shared" si="503"/>
        <v>39.875</v>
      </c>
      <c r="AH335" s="28">
        <f t="shared" si="504"/>
        <v>48.85723064747917</v>
      </c>
      <c r="AI335" s="28">
        <f t="shared" si="505"/>
        <v>68.308228428763996</v>
      </c>
      <c r="AJ335" s="28">
        <f t="shared" si="506"/>
        <v>65.234160738059288</v>
      </c>
      <c r="AK335" s="28">
        <f t="shared" si="507"/>
        <v>91.205127552270994</v>
      </c>
      <c r="AL335" s="28">
        <f t="shared" si="533"/>
        <v>85.608445585271099</v>
      </c>
      <c r="AM335" s="28">
        <f t="shared" si="508"/>
        <v>431.57220405273267</v>
      </c>
      <c r="AN335" s="28">
        <f t="shared" si="509"/>
        <v>603.38935112074864</v>
      </c>
      <c r="AO335" s="28">
        <f t="shared" si="510"/>
        <v>576.23508651952375</v>
      </c>
      <c r="AP335" s="28">
        <f t="shared" si="511"/>
        <v>805.64529337839383</v>
      </c>
      <c r="AQ335" s="28">
        <f t="shared" si="512"/>
        <v>756.20793600322804</v>
      </c>
      <c r="AR335" s="28">
        <f t="shared" si="524"/>
        <v>805.64529337839383</v>
      </c>
      <c r="AS335" s="27">
        <f t="shared" si="513"/>
        <v>805.64529337839383</v>
      </c>
      <c r="AT335" s="27">
        <f t="shared" si="525"/>
        <v>0</v>
      </c>
      <c r="AU335" s="2">
        <f t="shared" si="526"/>
        <v>1764.3184342560278</v>
      </c>
      <c r="AV335" s="33">
        <f t="shared" si="527"/>
        <v>9.1910485347985349E-2</v>
      </c>
      <c r="AW335" s="33">
        <f t="shared" si="528"/>
        <v>9.1910485347985349E-2</v>
      </c>
      <c r="AX335" s="2">
        <f t="shared" si="529"/>
        <v>1.8107502197280461</v>
      </c>
      <c r="AY335" s="7">
        <v>2.2000000000000002</v>
      </c>
      <c r="AZ335" s="3">
        <f t="shared" si="530"/>
        <v>1533.429263569479</v>
      </c>
    </row>
    <row r="336" spans="1:52" ht="20.25" x14ac:dyDescent="0.3">
      <c r="A336" s="7">
        <v>13</v>
      </c>
      <c r="B336" s="7">
        <v>78</v>
      </c>
      <c r="C336" s="37">
        <v>63</v>
      </c>
      <c r="D336" s="37">
        <v>98</v>
      </c>
      <c r="E336" s="7">
        <v>8</v>
      </c>
      <c r="F336" s="2">
        <f t="shared" si="514"/>
        <v>9.5</v>
      </c>
      <c r="G336" s="3">
        <f t="shared" si="491"/>
        <v>14820</v>
      </c>
      <c r="H336" s="2">
        <v>1.4</v>
      </c>
      <c r="I336" s="7">
        <f t="shared" si="492"/>
        <v>20748</v>
      </c>
      <c r="J336" s="7">
        <v>1.2</v>
      </c>
      <c r="K336" s="4">
        <v>1.75</v>
      </c>
      <c r="L336" s="7">
        <v>0</v>
      </c>
      <c r="M336" s="2">
        <f t="shared" si="515"/>
        <v>1.3333333333333333</v>
      </c>
      <c r="N336" s="2">
        <f t="shared" si="516"/>
        <v>2.4761904761904758</v>
      </c>
      <c r="O336" s="28">
        <f t="shared" si="517"/>
        <v>1.5295238095238095</v>
      </c>
      <c r="P336" s="2">
        <f t="shared" si="518"/>
        <v>7.2438095238095235</v>
      </c>
      <c r="Q336" s="2">
        <f t="shared" si="493"/>
        <v>24.416666666666668</v>
      </c>
      <c r="R336" s="28">
        <f t="shared" si="519"/>
        <v>28.416666666666668</v>
      </c>
      <c r="S336" s="2">
        <f t="shared" si="520"/>
        <v>30.416666666666668</v>
      </c>
      <c r="T336" s="2">
        <f t="shared" si="521"/>
        <v>24.073333333333331</v>
      </c>
      <c r="U336" s="2">
        <f t="shared" si="494"/>
        <v>28.073333333333331</v>
      </c>
      <c r="V336" s="2">
        <f t="shared" si="495"/>
        <v>38.073333333333331</v>
      </c>
      <c r="W336" s="7">
        <f t="shared" si="532"/>
        <v>1</v>
      </c>
      <c r="X336" s="2">
        <f t="shared" si="496"/>
        <v>52.442498757601399</v>
      </c>
      <c r="Y336" s="2">
        <f t="shared" si="497"/>
        <v>70.266067670126844</v>
      </c>
      <c r="Z336" s="2">
        <f t="shared" si="522"/>
        <v>66.317584665977463</v>
      </c>
      <c r="AA336" s="2">
        <f t="shared" si="498"/>
        <v>498.20373819721328</v>
      </c>
      <c r="AB336" s="2">
        <f t="shared" si="499"/>
        <v>667.52764286620504</v>
      </c>
      <c r="AC336" s="2">
        <f t="shared" si="500"/>
        <v>630.01705432678591</v>
      </c>
      <c r="AD336" s="2">
        <f t="shared" si="501"/>
        <v>630.01705432678591</v>
      </c>
      <c r="AE336" s="2">
        <f t="shared" si="502"/>
        <v>667.52764286620504</v>
      </c>
      <c r="AF336" s="27">
        <f t="shared" si="523"/>
        <v>1</v>
      </c>
      <c r="AG336" s="28">
        <f t="shared" si="503"/>
        <v>40.416666666666671</v>
      </c>
      <c r="AH336" s="28">
        <f t="shared" si="504"/>
        <v>46.777888676746116</v>
      </c>
      <c r="AI336" s="28">
        <f t="shared" si="505"/>
        <v>65.778391912455362</v>
      </c>
      <c r="AJ336" s="28">
        <f t="shared" si="506"/>
        <v>62.676233381222623</v>
      </c>
      <c r="AK336" s="28">
        <f t="shared" si="507"/>
        <v>88.134414775245006</v>
      </c>
      <c r="AL336" s="28">
        <f t="shared" si="533"/>
        <v>83.181850182411594</v>
      </c>
      <c r="AM336" s="28">
        <f t="shared" si="508"/>
        <v>444.38994242908808</v>
      </c>
      <c r="AN336" s="28">
        <f t="shared" si="509"/>
        <v>624.89472316832598</v>
      </c>
      <c r="AO336" s="28">
        <f t="shared" si="510"/>
        <v>595.4242171216149</v>
      </c>
      <c r="AP336" s="28">
        <f t="shared" si="511"/>
        <v>837.27694036482751</v>
      </c>
      <c r="AQ336" s="28">
        <f t="shared" si="512"/>
        <v>790.22757673291017</v>
      </c>
      <c r="AR336" s="28">
        <f t="shared" si="524"/>
        <v>837.27694036482751</v>
      </c>
      <c r="AS336" s="27">
        <f t="shared" si="513"/>
        <v>837.27694036482751</v>
      </c>
      <c r="AT336" s="27">
        <f t="shared" si="525"/>
        <v>0</v>
      </c>
      <c r="AU336" s="2">
        <f t="shared" si="526"/>
        <v>2070.6237179810328</v>
      </c>
      <c r="AV336" s="33">
        <f t="shared" si="527"/>
        <v>9.2647664835164831E-2</v>
      </c>
      <c r="AW336" s="33">
        <f t="shared" si="528"/>
        <v>9.2647664835164831E-2</v>
      </c>
      <c r="AX336" s="2">
        <f t="shared" si="529"/>
        <v>1.8112348493333692</v>
      </c>
      <c r="AY336" s="7">
        <v>2.2000000000000002</v>
      </c>
      <c r="AZ336" s="3">
        <f t="shared" si="530"/>
        <v>1542.6586955221435</v>
      </c>
    </row>
    <row r="337" spans="1:52" ht="20.25" x14ac:dyDescent="0.3">
      <c r="A337" s="7">
        <v>13</v>
      </c>
      <c r="B337" s="7">
        <v>84</v>
      </c>
      <c r="C337" s="37">
        <v>68</v>
      </c>
      <c r="D337" s="37">
        <v>106</v>
      </c>
      <c r="E337" s="7">
        <v>8.5</v>
      </c>
      <c r="F337" s="2">
        <f t="shared" si="514"/>
        <v>10.25</v>
      </c>
      <c r="G337" s="3">
        <f t="shared" si="491"/>
        <v>15990</v>
      </c>
      <c r="H337" s="2">
        <v>1.4</v>
      </c>
      <c r="I337" s="7">
        <f t="shared" si="492"/>
        <v>22386</v>
      </c>
      <c r="J337" s="7">
        <v>1.2</v>
      </c>
      <c r="K337" s="4">
        <v>1.75</v>
      </c>
      <c r="L337" s="7">
        <v>0</v>
      </c>
      <c r="M337" s="2">
        <f t="shared" si="515"/>
        <v>1.3333333333333333</v>
      </c>
      <c r="N337" s="2">
        <f t="shared" si="516"/>
        <v>2.4761904761904758</v>
      </c>
      <c r="O337" s="28">
        <f t="shared" si="517"/>
        <v>1.5066666666666666</v>
      </c>
      <c r="P337" s="2">
        <f t="shared" si="518"/>
        <v>7.2209523809523812</v>
      </c>
      <c r="Q337" s="2">
        <f t="shared" si="493"/>
        <v>24.416666666666668</v>
      </c>
      <c r="R337" s="28">
        <f t="shared" si="519"/>
        <v>28.416666666666668</v>
      </c>
      <c r="S337" s="2">
        <f t="shared" si="520"/>
        <v>30.416666666666668</v>
      </c>
      <c r="T337" s="2">
        <f t="shared" si="521"/>
        <v>24.113333333333333</v>
      </c>
      <c r="U337" s="2">
        <f t="shared" si="494"/>
        <v>28.113333333333333</v>
      </c>
      <c r="V337" s="2">
        <f t="shared" si="495"/>
        <v>38.11333333333333</v>
      </c>
      <c r="W337" s="7">
        <f t="shared" si="532"/>
        <v>1</v>
      </c>
      <c r="X337" s="2">
        <f t="shared" si="496"/>
        <v>52.355505394995475</v>
      </c>
      <c r="Y337" s="2">
        <f t="shared" si="497"/>
        <v>70.166092235926982</v>
      </c>
      <c r="Z337" s="2">
        <f t="shared" si="522"/>
        <v>66.247984262269938</v>
      </c>
      <c r="AA337" s="2">
        <f t="shared" si="498"/>
        <v>536.64393029870359</v>
      </c>
      <c r="AB337" s="2">
        <f t="shared" si="499"/>
        <v>719.20244541825161</v>
      </c>
      <c r="AC337" s="2">
        <f t="shared" si="500"/>
        <v>679.04183868826681</v>
      </c>
      <c r="AD337" s="2">
        <f t="shared" si="501"/>
        <v>679.04183868826681</v>
      </c>
      <c r="AE337" s="2">
        <f t="shared" si="502"/>
        <v>719.20244541825161</v>
      </c>
      <c r="AF337" s="27">
        <f t="shared" si="523"/>
        <v>1</v>
      </c>
      <c r="AG337" s="28">
        <f t="shared" si="503"/>
        <v>40.416666666666671</v>
      </c>
      <c r="AH337" s="28">
        <f t="shared" si="504"/>
        <v>46.700291957901626</v>
      </c>
      <c r="AI337" s="28">
        <f t="shared" si="505"/>
        <v>65.66927652636889</v>
      </c>
      <c r="AJ337" s="28">
        <f t="shared" si="506"/>
        <v>62.587056857559503</v>
      </c>
      <c r="AK337" s="28">
        <f t="shared" si="507"/>
        <v>88.009016034753785</v>
      </c>
      <c r="AL337" s="28">
        <f t="shared" si="533"/>
        <v>83.094550706970878</v>
      </c>
      <c r="AM337" s="28">
        <f t="shared" si="508"/>
        <v>478.67799256849167</v>
      </c>
      <c r="AN337" s="28">
        <f t="shared" si="509"/>
        <v>673.11008439528109</v>
      </c>
      <c r="AO337" s="28">
        <f t="shared" si="510"/>
        <v>641.51733278998495</v>
      </c>
      <c r="AP337" s="28">
        <f t="shared" si="511"/>
        <v>902.0924143562263</v>
      </c>
      <c r="AQ337" s="28">
        <f t="shared" si="512"/>
        <v>851.71914474645155</v>
      </c>
      <c r="AR337" s="28">
        <f t="shared" si="524"/>
        <v>902.0924143562263</v>
      </c>
      <c r="AS337" s="27">
        <f t="shared" si="513"/>
        <v>902.0924143562263</v>
      </c>
      <c r="AT337" s="27">
        <f t="shared" si="525"/>
        <v>0</v>
      </c>
      <c r="AU337" s="2">
        <f t="shared" si="526"/>
        <v>2401.4334244040379</v>
      </c>
      <c r="AV337" s="33">
        <f t="shared" si="527"/>
        <v>9.3476991758241756E-2</v>
      </c>
      <c r="AW337" s="33">
        <f t="shared" si="528"/>
        <v>9.3476991758241756E-2</v>
      </c>
      <c r="AX337" s="2">
        <f t="shared" si="529"/>
        <v>1.8117803678120614</v>
      </c>
      <c r="AY337" s="7">
        <v>2.2000000000000002</v>
      </c>
      <c r="AZ337" s="3">
        <f t="shared" si="530"/>
        <v>1548.8215837113326</v>
      </c>
    </row>
    <row r="338" spans="1:52" ht="20.25" x14ac:dyDescent="0.3">
      <c r="A338" s="7">
        <v>13</v>
      </c>
      <c r="B338" s="7">
        <v>90</v>
      </c>
      <c r="C338" s="37">
        <v>72</v>
      </c>
      <c r="D338" s="37">
        <v>113</v>
      </c>
      <c r="E338" s="7">
        <v>9</v>
      </c>
      <c r="F338" s="2">
        <f t="shared" si="514"/>
        <v>10.916666666666666</v>
      </c>
      <c r="G338" s="3">
        <f t="shared" si="491"/>
        <v>17030</v>
      </c>
      <c r="H338" s="2">
        <v>1.4</v>
      </c>
      <c r="I338" s="7">
        <f t="shared" si="492"/>
        <v>23842</v>
      </c>
      <c r="J338" s="7">
        <v>1.2</v>
      </c>
      <c r="K338" s="4">
        <v>1.75</v>
      </c>
      <c r="L338" s="7">
        <v>0</v>
      </c>
      <c r="M338" s="2">
        <f t="shared" si="515"/>
        <v>1.3333333333333333</v>
      </c>
      <c r="N338" s="2">
        <f t="shared" si="516"/>
        <v>2.4761904761904758</v>
      </c>
      <c r="O338" s="28">
        <f t="shared" si="517"/>
        <v>1.4866666666666666</v>
      </c>
      <c r="P338" s="2">
        <f t="shared" si="518"/>
        <v>7.2009523809523808</v>
      </c>
      <c r="Q338" s="2">
        <f t="shared" si="493"/>
        <v>24.416666666666668</v>
      </c>
      <c r="R338" s="28">
        <f t="shared" si="519"/>
        <v>28.416666666666668</v>
      </c>
      <c r="S338" s="2">
        <f t="shared" si="520"/>
        <v>30.416666666666668</v>
      </c>
      <c r="T338" s="2">
        <f t="shared" si="521"/>
        <v>24.148333333333333</v>
      </c>
      <c r="U338" s="2">
        <f t="shared" si="494"/>
        <v>28.148333333333333</v>
      </c>
      <c r="V338" s="2">
        <f t="shared" si="495"/>
        <v>38.148333333333333</v>
      </c>
      <c r="W338" s="7">
        <f t="shared" si="532"/>
        <v>1</v>
      </c>
      <c r="X338" s="2">
        <f t="shared" si="496"/>
        <v>52.279622614037855</v>
      </c>
      <c r="Y338" s="2">
        <f t="shared" si="497"/>
        <v>70.078846813642983</v>
      </c>
      <c r="Z338" s="2">
        <f t="shared" si="522"/>
        <v>66.187203639721659</v>
      </c>
      <c r="AA338" s="2">
        <f t="shared" si="498"/>
        <v>570.7192135365799</v>
      </c>
      <c r="AB338" s="2">
        <f t="shared" si="499"/>
        <v>765.02741104893585</v>
      </c>
      <c r="AC338" s="2">
        <f t="shared" si="500"/>
        <v>722.54363973362808</v>
      </c>
      <c r="AD338" s="2">
        <f t="shared" si="501"/>
        <v>722.54363973362808</v>
      </c>
      <c r="AE338" s="2">
        <f t="shared" si="502"/>
        <v>765.02741104893585</v>
      </c>
      <c r="AF338" s="27">
        <f t="shared" si="523"/>
        <v>1</v>
      </c>
      <c r="AG338" s="28">
        <f t="shared" si="503"/>
        <v>40.416666666666671</v>
      </c>
      <c r="AH338" s="28">
        <f t="shared" si="504"/>
        <v>46.632605704114901</v>
      </c>
      <c r="AI338" s="28">
        <f t="shared" si="505"/>
        <v>65.574097093208991</v>
      </c>
      <c r="AJ338" s="28">
        <f t="shared" si="506"/>
        <v>62.509235305424461</v>
      </c>
      <c r="AK338" s="28">
        <f t="shared" si="507"/>
        <v>87.899584491339127</v>
      </c>
      <c r="AL338" s="28">
        <f t="shared" si="533"/>
        <v>83.018313843637117</v>
      </c>
      <c r="AM338" s="28">
        <f t="shared" si="508"/>
        <v>509.07261226992097</v>
      </c>
      <c r="AN338" s="28">
        <f t="shared" si="509"/>
        <v>715.85055993419815</v>
      </c>
      <c r="AO338" s="28">
        <f t="shared" si="510"/>
        <v>682.39248541755035</v>
      </c>
      <c r="AP338" s="28">
        <f t="shared" si="511"/>
        <v>959.57046403045206</v>
      </c>
      <c r="AQ338" s="28">
        <f t="shared" si="512"/>
        <v>906.28325945970516</v>
      </c>
      <c r="AR338" s="28">
        <f t="shared" si="524"/>
        <v>959.57046403045206</v>
      </c>
      <c r="AS338" s="27">
        <f t="shared" si="513"/>
        <v>959.57046403045206</v>
      </c>
      <c r="AT338" s="27">
        <f t="shared" si="525"/>
        <v>0</v>
      </c>
      <c r="AU338" s="2">
        <f t="shared" si="526"/>
        <v>2756.7475535250433</v>
      </c>
      <c r="AV338" s="33">
        <f t="shared" si="527"/>
        <v>9.4214171245421252E-2</v>
      </c>
      <c r="AW338" s="33">
        <f t="shared" si="528"/>
        <v>9.4214171245421252E-2</v>
      </c>
      <c r="AX338" s="2">
        <f t="shared" si="529"/>
        <v>1.8122655490662525</v>
      </c>
      <c r="AY338" s="7">
        <v>2.2000000000000002</v>
      </c>
      <c r="AZ338" s="3">
        <f t="shared" si="530"/>
        <v>1558.6268576102593</v>
      </c>
    </row>
    <row r="339" spans="1:52" ht="20.25" x14ac:dyDescent="0.3">
      <c r="A339" s="7">
        <v>13</v>
      </c>
      <c r="B339" s="7">
        <v>96</v>
      </c>
      <c r="C339" s="37">
        <v>77</v>
      </c>
      <c r="D339" s="37">
        <v>121</v>
      </c>
      <c r="E339" s="7">
        <v>9.5</v>
      </c>
      <c r="F339" s="2">
        <f t="shared" si="514"/>
        <v>11.666666666666666</v>
      </c>
      <c r="G339" s="3">
        <f t="shared" si="491"/>
        <v>18200</v>
      </c>
      <c r="H339" s="2">
        <v>1.4</v>
      </c>
      <c r="I339" s="7">
        <f t="shared" si="492"/>
        <v>25480</v>
      </c>
      <c r="J339" s="7">
        <v>1.2</v>
      </c>
      <c r="K339" s="4">
        <v>1.75</v>
      </c>
      <c r="L339" s="7">
        <v>0</v>
      </c>
      <c r="M339" s="2">
        <f t="shared" si="515"/>
        <v>1.3333333333333333</v>
      </c>
      <c r="N339" s="2">
        <f t="shared" si="516"/>
        <v>2.4761904761904758</v>
      </c>
      <c r="O339" s="28">
        <f t="shared" si="517"/>
        <v>1.4638095238095237</v>
      </c>
      <c r="P339" s="2">
        <f t="shared" si="518"/>
        <v>7.1780952380952376</v>
      </c>
      <c r="Q339" s="2">
        <f t="shared" si="493"/>
        <v>24.416666666666668</v>
      </c>
      <c r="R339" s="28">
        <f t="shared" si="519"/>
        <v>28.416666666666668</v>
      </c>
      <c r="S339" s="2">
        <f t="shared" si="520"/>
        <v>30.416666666666668</v>
      </c>
      <c r="T339" s="2">
        <f t="shared" si="521"/>
        <v>24.188333333333333</v>
      </c>
      <c r="U339" s="2">
        <f t="shared" si="494"/>
        <v>28.188333333333333</v>
      </c>
      <c r="V339" s="2">
        <f t="shared" si="495"/>
        <v>38.188333333333333</v>
      </c>
      <c r="W339" s="7">
        <f t="shared" si="532"/>
        <v>1</v>
      </c>
      <c r="X339" s="2">
        <f t="shared" si="496"/>
        <v>52.193168335615965</v>
      </c>
      <c r="Y339" s="2">
        <f t="shared" si="497"/>
        <v>69.979403053013442</v>
      </c>
      <c r="Z339" s="2">
        <f t="shared" si="522"/>
        <v>66.117876494112039</v>
      </c>
      <c r="AA339" s="2">
        <f t="shared" si="498"/>
        <v>608.92029724885288</v>
      </c>
      <c r="AB339" s="2">
        <f t="shared" si="499"/>
        <v>816.42636895182341</v>
      </c>
      <c r="AC339" s="2">
        <f t="shared" si="500"/>
        <v>771.37522576464039</v>
      </c>
      <c r="AD339" s="2">
        <f t="shared" si="501"/>
        <v>771.37522576464039</v>
      </c>
      <c r="AE339" s="2">
        <f t="shared" si="502"/>
        <v>816.42636895182341</v>
      </c>
      <c r="AF339" s="27">
        <f t="shared" si="523"/>
        <v>1</v>
      </c>
      <c r="AG339" s="28">
        <f t="shared" si="503"/>
        <v>40.416666666666671</v>
      </c>
      <c r="AH339" s="28">
        <f t="shared" si="504"/>
        <v>46.555489839931155</v>
      </c>
      <c r="AI339" s="28">
        <f t="shared" si="505"/>
        <v>65.465657878006269</v>
      </c>
      <c r="AJ339" s="28">
        <f t="shared" si="506"/>
        <v>62.420533026270547</v>
      </c>
      <c r="AK339" s="28">
        <f t="shared" si="507"/>
        <v>87.774852626631983</v>
      </c>
      <c r="AL339" s="28">
        <f t="shared" si="533"/>
        <v>82.931357114607877</v>
      </c>
      <c r="AM339" s="28">
        <f t="shared" si="508"/>
        <v>543.14738146586342</v>
      </c>
      <c r="AN339" s="28">
        <f t="shared" si="509"/>
        <v>763.76600857673975</v>
      </c>
      <c r="AO339" s="28">
        <f t="shared" si="510"/>
        <v>728.23955197315638</v>
      </c>
      <c r="AP339" s="28">
        <f t="shared" si="511"/>
        <v>1024.0399473107063</v>
      </c>
      <c r="AQ339" s="28">
        <f t="shared" si="512"/>
        <v>967.53249967042518</v>
      </c>
      <c r="AR339" s="28">
        <f t="shared" si="524"/>
        <v>1024.0399473107063</v>
      </c>
      <c r="AS339" s="27">
        <f t="shared" si="513"/>
        <v>1024.0399473107063</v>
      </c>
      <c r="AT339" s="27">
        <f t="shared" si="525"/>
        <v>0</v>
      </c>
      <c r="AU339" s="2">
        <f t="shared" si="526"/>
        <v>3136.5661053440494</v>
      </c>
      <c r="AV339" s="33">
        <f t="shared" si="527"/>
        <v>9.5043498168498164E-2</v>
      </c>
      <c r="AW339" s="33">
        <f t="shared" si="528"/>
        <v>9.5043498168498164E-2</v>
      </c>
      <c r="AX339" s="2">
        <f t="shared" si="529"/>
        <v>1.8128116886797483</v>
      </c>
      <c r="AY339" s="7">
        <v>2.2000000000000002</v>
      </c>
      <c r="AZ339" s="3">
        <f t="shared" si="530"/>
        <v>1565.5275027318362</v>
      </c>
    </row>
    <row r="340" spans="1:52" ht="20.25" x14ac:dyDescent="0.3">
      <c r="A340" s="7">
        <v>13</v>
      </c>
      <c r="B340" s="7">
        <v>102</v>
      </c>
      <c r="C340" s="37">
        <v>82</v>
      </c>
      <c r="D340" s="37">
        <v>128</v>
      </c>
      <c r="E340" s="7">
        <v>9.75</v>
      </c>
      <c r="F340" s="2">
        <f t="shared" si="514"/>
        <v>12.291666666666666</v>
      </c>
      <c r="G340" s="3">
        <f t="shared" si="491"/>
        <v>19175</v>
      </c>
      <c r="H340" s="2">
        <v>1.4</v>
      </c>
      <c r="I340" s="7">
        <f t="shared" si="492"/>
        <v>26845</v>
      </c>
      <c r="J340" s="7">
        <v>1.2</v>
      </c>
      <c r="K340" s="4">
        <v>1.75</v>
      </c>
      <c r="L340" s="7">
        <v>0</v>
      </c>
      <c r="M340" s="2">
        <f t="shared" si="515"/>
        <v>1.3333333333333333</v>
      </c>
      <c r="N340" s="2">
        <f t="shared" si="516"/>
        <v>2.4761904761904758</v>
      </c>
      <c r="O340" s="28">
        <f t="shared" si="517"/>
        <v>1.4438095238095237</v>
      </c>
      <c r="P340" s="2">
        <f t="shared" si="518"/>
        <v>7.1580952380952372</v>
      </c>
      <c r="Q340" s="2">
        <f t="shared" si="493"/>
        <v>24.416666666666668</v>
      </c>
      <c r="R340" s="28">
        <f t="shared" si="519"/>
        <v>28.416666666666668</v>
      </c>
      <c r="S340" s="2">
        <f t="shared" si="520"/>
        <v>30.416666666666668</v>
      </c>
      <c r="T340" s="2">
        <f t="shared" si="521"/>
        <v>24.223333333333333</v>
      </c>
      <c r="U340" s="2">
        <f t="shared" si="494"/>
        <v>28.223333333333333</v>
      </c>
      <c r="V340" s="2">
        <f t="shared" si="495"/>
        <v>38.223333333333329</v>
      </c>
      <c r="W340" s="7">
        <f t="shared" si="532"/>
        <v>1</v>
      </c>
      <c r="X340" s="2">
        <f t="shared" si="496"/>
        <v>52.117755060877563</v>
      </c>
      <c r="Y340" s="2">
        <f t="shared" si="497"/>
        <v>69.892620989465954</v>
      </c>
      <c r="Z340" s="2">
        <f t="shared" si="522"/>
        <v>66.057334268317305</v>
      </c>
      <c r="AA340" s="2">
        <f t="shared" si="498"/>
        <v>640.61407262328669</v>
      </c>
      <c r="AB340" s="2">
        <f t="shared" si="499"/>
        <v>859.09679966218562</v>
      </c>
      <c r="AC340" s="2">
        <f t="shared" si="500"/>
        <v>811.95473371473349</v>
      </c>
      <c r="AD340" s="2">
        <f t="shared" si="501"/>
        <v>811.95473371473349</v>
      </c>
      <c r="AE340" s="2">
        <f t="shared" si="502"/>
        <v>859.09679966218562</v>
      </c>
      <c r="AF340" s="27">
        <f t="shared" si="523"/>
        <v>1</v>
      </c>
      <c r="AG340" s="28">
        <f t="shared" si="503"/>
        <v>40.416666666666671</v>
      </c>
      <c r="AH340" s="28">
        <f t="shared" si="504"/>
        <v>46.488222378348759</v>
      </c>
      <c r="AI340" s="28">
        <f t="shared" si="505"/>
        <v>65.371067344399691</v>
      </c>
      <c r="AJ340" s="28">
        <f t="shared" si="506"/>
        <v>62.343124782881411</v>
      </c>
      <c r="AK340" s="28">
        <f t="shared" si="507"/>
        <v>87.666002272010545</v>
      </c>
      <c r="AL340" s="28">
        <f t="shared" si="533"/>
        <v>82.855419271257105</v>
      </c>
      <c r="AM340" s="28">
        <f t="shared" si="508"/>
        <v>571.4177334005368</v>
      </c>
      <c r="AN340" s="28">
        <f t="shared" si="509"/>
        <v>803.51936944157944</v>
      </c>
      <c r="AO340" s="28">
        <f t="shared" si="510"/>
        <v>766.30090878958401</v>
      </c>
      <c r="AP340" s="28">
        <f t="shared" si="511"/>
        <v>1077.5612779267963</v>
      </c>
      <c r="AQ340" s="28">
        <f t="shared" si="512"/>
        <v>1018.4311952092019</v>
      </c>
      <c r="AR340" s="28">
        <f t="shared" si="524"/>
        <v>1077.5612779267963</v>
      </c>
      <c r="AS340" s="27">
        <f t="shared" si="513"/>
        <v>1077.5612779267963</v>
      </c>
      <c r="AT340" s="27">
        <f t="shared" si="525"/>
        <v>0</v>
      </c>
      <c r="AU340" s="2">
        <f t="shared" si="526"/>
        <v>3540.8890798610555</v>
      </c>
      <c r="AV340" s="33">
        <f t="shared" si="527"/>
        <v>9.5734603937728938E-2</v>
      </c>
      <c r="AW340" s="33">
        <f t="shared" si="528"/>
        <v>9.5734603937728938E-2</v>
      </c>
      <c r="AX340" s="2">
        <f t="shared" si="529"/>
        <v>1.8132670565340576</v>
      </c>
      <c r="AY340" s="7">
        <v>2.2000000000000002</v>
      </c>
      <c r="AZ340" s="3">
        <f t="shared" si="530"/>
        <v>1571.0190569954079</v>
      </c>
    </row>
    <row r="341" spans="1:52" ht="20.25" x14ac:dyDescent="0.3">
      <c r="A341" s="7">
        <v>13</v>
      </c>
      <c r="B341" s="7">
        <v>108</v>
      </c>
      <c r="C341" s="37">
        <v>87</v>
      </c>
      <c r="D341" s="37">
        <v>136</v>
      </c>
      <c r="E341" s="7">
        <v>10</v>
      </c>
      <c r="F341" s="2">
        <f t="shared" si="514"/>
        <v>13</v>
      </c>
      <c r="G341" s="3">
        <f t="shared" si="491"/>
        <v>20280</v>
      </c>
      <c r="H341" s="2">
        <v>1.4</v>
      </c>
      <c r="I341" s="7">
        <f t="shared" si="492"/>
        <v>28392</v>
      </c>
      <c r="J341" s="7">
        <v>1.2</v>
      </c>
      <c r="K341" s="4">
        <v>1.75</v>
      </c>
      <c r="L341" s="7">
        <v>0</v>
      </c>
      <c r="M341" s="2">
        <f t="shared" si="515"/>
        <v>1.3333333333333333</v>
      </c>
      <c r="N341" s="2">
        <f t="shared" si="516"/>
        <v>2.4761904761904758</v>
      </c>
      <c r="O341" s="28">
        <f t="shared" si="517"/>
        <v>1.4209523809523807</v>
      </c>
      <c r="P341" s="2">
        <f t="shared" si="518"/>
        <v>7.1352380952380949</v>
      </c>
      <c r="Q341" s="2">
        <f t="shared" si="493"/>
        <v>24.416666666666668</v>
      </c>
      <c r="R341" s="28">
        <f t="shared" si="519"/>
        <v>28.416666666666668</v>
      </c>
      <c r="S341" s="2">
        <f t="shared" si="520"/>
        <v>30.416666666666668</v>
      </c>
      <c r="T341" s="2">
        <f t="shared" si="521"/>
        <v>24.263333333333332</v>
      </c>
      <c r="U341" s="2">
        <f t="shared" si="494"/>
        <v>28.263333333333332</v>
      </c>
      <c r="V341" s="2">
        <f t="shared" si="495"/>
        <v>38.263333333333335</v>
      </c>
      <c r="W341" s="7">
        <f t="shared" si="532"/>
        <v>1</v>
      </c>
      <c r="X341" s="2">
        <f t="shared" si="496"/>
        <v>52.031834871190725</v>
      </c>
      <c r="Y341" s="2">
        <f t="shared" si="497"/>
        <v>69.793704672462354</v>
      </c>
      <c r="Z341" s="2">
        <f t="shared" si="522"/>
        <v>65.988278774701158</v>
      </c>
      <c r="AA341" s="2">
        <f t="shared" si="498"/>
        <v>676.41385332547941</v>
      </c>
      <c r="AB341" s="2">
        <f t="shared" si="499"/>
        <v>907.3181607420106</v>
      </c>
      <c r="AC341" s="2">
        <f t="shared" si="500"/>
        <v>857.84762407111509</v>
      </c>
      <c r="AD341" s="2">
        <f t="shared" si="501"/>
        <v>857.84762407111509</v>
      </c>
      <c r="AE341" s="2">
        <f t="shared" si="502"/>
        <v>907.3181607420106</v>
      </c>
      <c r="AF341" s="27">
        <f t="shared" si="523"/>
        <v>1</v>
      </c>
      <c r="AG341" s="28">
        <f t="shared" si="503"/>
        <v>40.416666666666671</v>
      </c>
      <c r="AH341" s="28">
        <f t="shared" si="504"/>
        <v>46.411582912963375</v>
      </c>
      <c r="AI341" s="28">
        <f t="shared" si="505"/>
        <v>65.263298034311376</v>
      </c>
      <c r="AJ341" s="28">
        <f t="shared" si="506"/>
        <v>62.254892975192469</v>
      </c>
      <c r="AK341" s="28">
        <f t="shared" si="507"/>
        <v>87.541931977487124</v>
      </c>
      <c r="AL341" s="28">
        <f t="shared" si="533"/>
        <v>82.768803274109672</v>
      </c>
      <c r="AM341" s="28">
        <f t="shared" si="508"/>
        <v>603.35057786852383</v>
      </c>
      <c r="AN341" s="28">
        <f t="shared" si="509"/>
        <v>848.4228744460479</v>
      </c>
      <c r="AO341" s="28">
        <f t="shared" si="510"/>
        <v>809.31360867750209</v>
      </c>
      <c r="AP341" s="28">
        <f t="shared" si="511"/>
        <v>1138.0451157073326</v>
      </c>
      <c r="AQ341" s="28">
        <f t="shared" si="512"/>
        <v>1075.9944425634258</v>
      </c>
      <c r="AR341" s="28">
        <f t="shared" si="524"/>
        <v>1138.0451157073326</v>
      </c>
      <c r="AS341" s="27">
        <f t="shared" si="513"/>
        <v>1138.0451157073326</v>
      </c>
      <c r="AT341" s="27">
        <f t="shared" si="525"/>
        <v>1138.0451157073326</v>
      </c>
      <c r="AU341" s="2">
        <f t="shared" si="526"/>
        <v>3969.7164770760623</v>
      </c>
      <c r="AV341" s="33">
        <f t="shared" si="527"/>
        <v>9.6517857142857141E-2</v>
      </c>
      <c r="AW341" s="33">
        <f t="shared" si="528"/>
        <v>9.6517857142857141E-2</v>
      </c>
      <c r="AX341" s="2">
        <f t="shared" si="529"/>
        <v>1.8137834167404321</v>
      </c>
      <c r="AY341" s="7">
        <v>2.2000000000000002</v>
      </c>
      <c r="AZ341" s="3">
        <f t="shared" si="530"/>
        <v>1619.9470153301586</v>
      </c>
    </row>
    <row r="342" spans="1:52" ht="20.25" x14ac:dyDescent="0.3">
      <c r="A342" s="7">
        <v>13</v>
      </c>
      <c r="B342" s="7">
        <v>114</v>
      </c>
      <c r="C342" s="37">
        <v>92</v>
      </c>
      <c r="D342" s="37">
        <v>143</v>
      </c>
      <c r="E342" s="7">
        <v>10.5</v>
      </c>
      <c r="F342" s="2">
        <f t="shared" si="514"/>
        <v>13.666666666666666</v>
      </c>
      <c r="G342" s="3">
        <f t="shared" si="491"/>
        <v>21320</v>
      </c>
      <c r="H342" s="2">
        <v>1.4</v>
      </c>
      <c r="I342" s="7">
        <f t="shared" si="492"/>
        <v>29847.999999999996</v>
      </c>
      <c r="J342" s="7">
        <v>1.2</v>
      </c>
      <c r="K342" s="4">
        <v>1.75</v>
      </c>
      <c r="L342" s="7">
        <v>0</v>
      </c>
      <c r="M342" s="2">
        <f t="shared" si="515"/>
        <v>1.3333333333333333</v>
      </c>
      <c r="N342" s="2">
        <f t="shared" si="516"/>
        <v>2.4761904761904758</v>
      </c>
      <c r="O342" s="28">
        <f t="shared" si="517"/>
        <v>1.4009523809523809</v>
      </c>
      <c r="P342" s="2">
        <f t="shared" si="518"/>
        <v>7.1152380952380954</v>
      </c>
      <c r="Q342" s="2">
        <f t="shared" si="493"/>
        <v>24.416666666666668</v>
      </c>
      <c r="R342" s="28">
        <f t="shared" si="519"/>
        <v>28.416666666666668</v>
      </c>
      <c r="S342" s="2">
        <f t="shared" si="520"/>
        <v>30.416666666666668</v>
      </c>
      <c r="T342" s="2">
        <f t="shared" si="521"/>
        <v>24.298333333333332</v>
      </c>
      <c r="U342" s="2">
        <f t="shared" si="494"/>
        <v>28.298333333333332</v>
      </c>
      <c r="V342" s="2">
        <f t="shared" si="495"/>
        <v>38.298333333333332</v>
      </c>
      <c r="W342" s="7">
        <f t="shared" si="532"/>
        <v>1</v>
      </c>
      <c r="X342" s="2">
        <f t="shared" si="496"/>
        <v>51.956886758679921</v>
      </c>
      <c r="Y342" s="2">
        <f t="shared" si="497"/>
        <v>69.707382286095552</v>
      </c>
      <c r="Z342" s="2">
        <f t="shared" si="522"/>
        <v>65.927973545828323</v>
      </c>
      <c r="AA342" s="2">
        <f t="shared" si="498"/>
        <v>710.07745236862559</v>
      </c>
      <c r="AB342" s="2">
        <f t="shared" si="499"/>
        <v>952.66755790997252</v>
      </c>
      <c r="AC342" s="2">
        <f t="shared" si="500"/>
        <v>901.0156384596537</v>
      </c>
      <c r="AD342" s="2">
        <f t="shared" si="501"/>
        <v>901.0156384596537</v>
      </c>
      <c r="AE342" s="2">
        <f t="shared" si="502"/>
        <v>952.66755790997252</v>
      </c>
      <c r="AF342" s="27">
        <f t="shared" si="523"/>
        <v>1</v>
      </c>
      <c r="AG342" s="28">
        <f t="shared" si="503"/>
        <v>40.416666666666671</v>
      </c>
      <c r="AH342" s="28">
        <f t="shared" si="504"/>
        <v>46.344730368812733</v>
      </c>
      <c r="AI342" s="28">
        <f t="shared" si="505"/>
        <v>65.169290951608829</v>
      </c>
      <c r="AJ342" s="28">
        <f t="shared" si="506"/>
        <v>62.177894756659036</v>
      </c>
      <c r="AK342" s="28">
        <f t="shared" si="507"/>
        <v>87.433658193899916</v>
      </c>
      <c r="AL342" s="28">
        <f t="shared" si="533"/>
        <v>82.693162694939289</v>
      </c>
      <c r="AM342" s="28">
        <f t="shared" si="508"/>
        <v>633.37798170710732</v>
      </c>
      <c r="AN342" s="28">
        <f t="shared" si="509"/>
        <v>890.64697633865399</v>
      </c>
      <c r="AO342" s="28">
        <f t="shared" si="510"/>
        <v>849.76456167434014</v>
      </c>
      <c r="AP342" s="28">
        <f t="shared" si="511"/>
        <v>1194.9266619832988</v>
      </c>
      <c r="AQ342" s="28">
        <f t="shared" si="512"/>
        <v>1130.1398901641703</v>
      </c>
      <c r="AR342" s="28">
        <f t="shared" si="524"/>
        <v>1194.9266619832988</v>
      </c>
      <c r="AS342" s="27">
        <f t="shared" si="513"/>
        <v>1194.9266619832988</v>
      </c>
      <c r="AT342" s="27">
        <f t="shared" si="525"/>
        <v>1194.9266619832988</v>
      </c>
      <c r="AU342" s="2">
        <f t="shared" si="526"/>
        <v>4423.0482969890691</v>
      </c>
      <c r="AV342" s="33">
        <f t="shared" si="527"/>
        <v>9.7255036630036637E-2</v>
      </c>
      <c r="AW342" s="33">
        <f t="shared" si="528"/>
        <v>9.7255036630036637E-2</v>
      </c>
      <c r="AX342" s="2">
        <f t="shared" si="529"/>
        <v>1.8142696715347073</v>
      </c>
      <c r="AY342" s="7">
        <v>2.2000000000000002</v>
      </c>
      <c r="AZ342" s="3">
        <f t="shared" si="530"/>
        <v>1630.730323954328</v>
      </c>
    </row>
    <row r="343" spans="1:52" ht="20.25" x14ac:dyDescent="0.3">
      <c r="A343" s="7">
        <v>13</v>
      </c>
      <c r="B343" s="7">
        <v>120</v>
      </c>
      <c r="C343" s="37">
        <v>97</v>
      </c>
      <c r="D343" s="37">
        <v>151</v>
      </c>
      <c r="E343" s="7">
        <v>11</v>
      </c>
      <c r="F343" s="2">
        <f t="shared" si="514"/>
        <v>14.416666666666666</v>
      </c>
      <c r="G343" s="3">
        <f t="shared" si="491"/>
        <v>22490</v>
      </c>
      <c r="H343" s="2">
        <v>1.4</v>
      </c>
      <c r="I343" s="7">
        <f t="shared" si="492"/>
        <v>31485.999999999996</v>
      </c>
      <c r="J343" s="7">
        <v>1.2</v>
      </c>
      <c r="K343" s="4">
        <v>1.75</v>
      </c>
      <c r="L343" s="7">
        <v>0</v>
      </c>
      <c r="M343" s="2">
        <f t="shared" si="515"/>
        <v>1.3333333333333333</v>
      </c>
      <c r="N343" s="2">
        <f t="shared" si="516"/>
        <v>2.4761904761904758</v>
      </c>
      <c r="O343" s="28">
        <f t="shared" si="517"/>
        <v>1.378095238095238</v>
      </c>
      <c r="P343" s="2">
        <f t="shared" si="518"/>
        <v>7.0923809523809513</v>
      </c>
      <c r="Q343" s="2">
        <f t="shared" si="493"/>
        <v>24.416666666666668</v>
      </c>
      <c r="R343" s="28">
        <f t="shared" si="519"/>
        <v>28.416666666666668</v>
      </c>
      <c r="S343" s="2">
        <f t="shared" si="520"/>
        <v>30.416666666666668</v>
      </c>
      <c r="T343" s="2">
        <f t="shared" si="521"/>
        <v>24.338333333333331</v>
      </c>
      <c r="U343" s="2">
        <f t="shared" si="494"/>
        <v>28.338333333333331</v>
      </c>
      <c r="V343" s="2">
        <f t="shared" si="495"/>
        <v>38.338333333333331</v>
      </c>
      <c r="W343" s="7">
        <f t="shared" si="532"/>
        <v>1</v>
      </c>
      <c r="X343" s="2">
        <f t="shared" si="496"/>
        <v>51.871495723809801</v>
      </c>
      <c r="Y343" s="2">
        <f t="shared" si="497"/>
        <v>69.608989227525527</v>
      </c>
      <c r="Z343" s="2">
        <f t="shared" si="522"/>
        <v>65.859188110663354</v>
      </c>
      <c r="AA343" s="2">
        <f t="shared" si="498"/>
        <v>747.81406335159124</v>
      </c>
      <c r="AB343" s="2">
        <f t="shared" si="499"/>
        <v>1003.5295946968263</v>
      </c>
      <c r="AC343" s="2">
        <f t="shared" si="500"/>
        <v>949.46996192872996</v>
      </c>
      <c r="AD343" s="2">
        <f t="shared" si="501"/>
        <v>949.46996192872996</v>
      </c>
      <c r="AE343" s="2">
        <f t="shared" si="502"/>
        <v>1003.5295946968263</v>
      </c>
      <c r="AF343" s="27">
        <f t="shared" si="523"/>
        <v>1</v>
      </c>
      <c r="AG343" s="28">
        <f t="shared" si="503"/>
        <v>40.416666666666671</v>
      </c>
      <c r="AH343" s="28">
        <f t="shared" si="504"/>
        <v>46.268562901247741</v>
      </c>
      <c r="AI343" s="28">
        <f t="shared" si="505"/>
        <v>65.062185358043209</v>
      </c>
      <c r="AJ343" s="28">
        <f t="shared" si="506"/>
        <v>62.090129687308931</v>
      </c>
      <c r="AK343" s="28">
        <f t="shared" si="507"/>
        <v>87.310244220092144</v>
      </c>
      <c r="AL343" s="28">
        <f t="shared" si="533"/>
        <v>82.606885430900761</v>
      </c>
      <c r="AM343" s="28">
        <f t="shared" si="508"/>
        <v>667.03844849298821</v>
      </c>
      <c r="AN343" s="28">
        <f t="shared" si="509"/>
        <v>937.97983891178956</v>
      </c>
      <c r="AO343" s="28">
        <f t="shared" si="510"/>
        <v>895.13270299203703</v>
      </c>
      <c r="AP343" s="28">
        <f t="shared" si="511"/>
        <v>1258.7226875063284</v>
      </c>
      <c r="AQ343" s="28">
        <f t="shared" si="512"/>
        <v>1190.9159316288192</v>
      </c>
      <c r="AR343" s="28">
        <f t="shared" si="524"/>
        <v>1258.7226875063284</v>
      </c>
      <c r="AS343" s="27">
        <f t="shared" si="513"/>
        <v>1258.7226875063284</v>
      </c>
      <c r="AT343" s="27">
        <f t="shared" si="525"/>
        <v>1258.7226875063284</v>
      </c>
      <c r="AU343" s="2">
        <f t="shared" si="526"/>
        <v>4900.884539600077</v>
      </c>
      <c r="AV343" s="33">
        <f t="shared" si="527"/>
        <v>9.8084363553113563E-2</v>
      </c>
      <c r="AW343" s="33">
        <f t="shared" si="528"/>
        <v>9.8084363553113563E-2</v>
      </c>
      <c r="AX343" s="2">
        <f t="shared" si="529"/>
        <v>1.8148170199127363</v>
      </c>
      <c r="AY343" s="7">
        <v>2.2000000000000002</v>
      </c>
      <c r="AZ343" s="3">
        <f t="shared" si="530"/>
        <v>1638.8374796216544</v>
      </c>
    </row>
    <row r="344" spans="1:52" ht="20.25" x14ac:dyDescent="0.3">
      <c r="A344" s="7">
        <v>13</v>
      </c>
      <c r="B344" s="7">
        <v>132</v>
      </c>
      <c r="C344" s="37">
        <v>106</v>
      </c>
      <c r="D344" s="37">
        <v>166</v>
      </c>
      <c r="E344" s="7">
        <v>12</v>
      </c>
      <c r="F344" s="2">
        <f t="shared" si="514"/>
        <v>15.833333333333334</v>
      </c>
      <c r="G344" s="3">
        <f t="shared" si="491"/>
        <v>24700</v>
      </c>
      <c r="H344" s="2">
        <v>1.4</v>
      </c>
      <c r="I344" s="7">
        <f t="shared" si="492"/>
        <v>34580</v>
      </c>
      <c r="J344" s="7">
        <v>1.2</v>
      </c>
      <c r="K344" s="4">
        <v>1.75</v>
      </c>
      <c r="L344" s="7">
        <v>0</v>
      </c>
      <c r="M344" s="2">
        <f t="shared" si="515"/>
        <v>1.3333333333333333</v>
      </c>
      <c r="N344" s="2">
        <f t="shared" si="516"/>
        <v>2.4761904761904758</v>
      </c>
      <c r="O344" s="28">
        <f t="shared" si="517"/>
        <v>1.3352380952380951</v>
      </c>
      <c r="P344" s="2">
        <f t="shared" si="518"/>
        <v>7.0495238095238095</v>
      </c>
      <c r="Q344" s="2">
        <f t="shared" si="493"/>
        <v>24.416666666666668</v>
      </c>
      <c r="R344" s="28">
        <f t="shared" si="519"/>
        <v>28.416666666666668</v>
      </c>
      <c r="S344" s="2">
        <f t="shared" si="520"/>
        <v>30.416666666666668</v>
      </c>
      <c r="T344" s="2">
        <f t="shared" si="521"/>
        <v>24.41333333333333</v>
      </c>
      <c r="U344" s="2">
        <f t="shared" si="494"/>
        <v>28.41333333333333</v>
      </c>
      <c r="V344" s="2">
        <f t="shared" si="495"/>
        <v>38.413333333333327</v>
      </c>
      <c r="W344" s="7">
        <f t="shared" si="532"/>
        <v>1</v>
      </c>
      <c r="X344" s="2">
        <f t="shared" si="496"/>
        <v>51.712141729573631</v>
      </c>
      <c r="Y344" s="2">
        <f t="shared" si="497"/>
        <v>69.425248934515281</v>
      </c>
      <c r="Z344" s="2">
        <f t="shared" si="522"/>
        <v>65.730601532002311</v>
      </c>
      <c r="AA344" s="2">
        <f t="shared" si="498"/>
        <v>818.77557738491589</v>
      </c>
      <c r="AB344" s="2">
        <f t="shared" si="499"/>
        <v>1099.2331081298253</v>
      </c>
      <c r="AC344" s="2">
        <f t="shared" si="500"/>
        <v>1040.7345242567033</v>
      </c>
      <c r="AD344" s="2">
        <f t="shared" si="501"/>
        <v>1040.7345242567033</v>
      </c>
      <c r="AE344" s="2">
        <f t="shared" si="502"/>
        <v>1099.2331081298253</v>
      </c>
      <c r="AF344" s="27">
        <f t="shared" si="523"/>
        <v>1</v>
      </c>
      <c r="AG344" s="28">
        <f t="shared" si="503"/>
        <v>40.416666666666671</v>
      </c>
      <c r="AH344" s="28">
        <f t="shared" si="504"/>
        <v>46.126421630729169</v>
      </c>
      <c r="AI344" s="28">
        <f t="shared" si="505"/>
        <v>64.862308354963488</v>
      </c>
      <c r="AJ344" s="28">
        <f t="shared" si="506"/>
        <v>61.926236219692271</v>
      </c>
      <c r="AK344" s="28">
        <f t="shared" si="507"/>
        <v>87.079779591402314</v>
      </c>
      <c r="AL344" s="28">
        <f t="shared" si="533"/>
        <v>82.445599859727977</v>
      </c>
      <c r="AM344" s="28">
        <f t="shared" si="508"/>
        <v>730.3350091532119</v>
      </c>
      <c r="AN344" s="28">
        <f t="shared" si="509"/>
        <v>1026.9865489535887</v>
      </c>
      <c r="AO344" s="28">
        <f t="shared" si="510"/>
        <v>980.49874014512761</v>
      </c>
      <c r="AP344" s="28">
        <f t="shared" si="511"/>
        <v>1378.7631768638701</v>
      </c>
      <c r="AQ344" s="28">
        <f t="shared" si="512"/>
        <v>1305.3886644456929</v>
      </c>
      <c r="AR344" s="28">
        <f t="shared" si="524"/>
        <v>1378.7631768638701</v>
      </c>
      <c r="AS344" s="27">
        <f t="shared" si="513"/>
        <v>1378.7631768638701</v>
      </c>
      <c r="AT344" s="27">
        <f t="shared" si="525"/>
        <v>1378.7631768638701</v>
      </c>
      <c r="AU344" s="2">
        <f t="shared" si="526"/>
        <v>5930.0702929160934</v>
      </c>
      <c r="AV344" s="33">
        <f t="shared" si="527"/>
        <v>9.9650869963369956E-2</v>
      </c>
      <c r="AW344" s="33">
        <f t="shared" si="528"/>
        <v>9.9650869963369956E-2</v>
      </c>
      <c r="AX344" s="2">
        <f t="shared" si="529"/>
        <v>1.8158518017755685</v>
      </c>
      <c r="AY344" s="7">
        <v>2.2000000000000002</v>
      </c>
      <c r="AZ344" s="3">
        <f t="shared" si="530"/>
        <v>1658.0124249319335</v>
      </c>
    </row>
    <row r="345" spans="1:52" ht="20.25" x14ac:dyDescent="0.3">
      <c r="A345" s="7">
        <v>13</v>
      </c>
      <c r="B345" s="7">
        <v>144</v>
      </c>
      <c r="C345" s="37">
        <v>116</v>
      </c>
      <c r="D345" s="37">
        <v>180</v>
      </c>
      <c r="E345" s="7">
        <v>13</v>
      </c>
      <c r="F345" s="2">
        <f t="shared" si="514"/>
        <v>17.166666666666668</v>
      </c>
      <c r="G345" s="3">
        <f t="shared" si="491"/>
        <v>26780.000000000004</v>
      </c>
      <c r="H345" s="2">
        <v>1.4</v>
      </c>
      <c r="I345" s="7">
        <f t="shared" si="492"/>
        <v>37492</v>
      </c>
      <c r="J345" s="7">
        <v>1.2</v>
      </c>
      <c r="K345" s="4">
        <v>1.75</v>
      </c>
      <c r="L345" s="7">
        <v>0</v>
      </c>
      <c r="M345" s="2">
        <f t="shared" si="515"/>
        <v>1.3333333333333333</v>
      </c>
      <c r="N345" s="2">
        <f t="shared" si="516"/>
        <v>2.4761904761904758</v>
      </c>
      <c r="O345" s="28">
        <f t="shared" si="517"/>
        <v>1.2952380952380953</v>
      </c>
      <c r="P345" s="2">
        <f t="shared" si="518"/>
        <v>7.0095238095238086</v>
      </c>
      <c r="Q345" s="2">
        <f t="shared" si="493"/>
        <v>24.416666666666668</v>
      </c>
      <c r="R345" s="28">
        <f t="shared" si="519"/>
        <v>28.416666666666668</v>
      </c>
      <c r="S345" s="2">
        <f t="shared" si="520"/>
        <v>30.416666666666668</v>
      </c>
      <c r="T345" s="2">
        <f t="shared" si="521"/>
        <v>24.483333333333331</v>
      </c>
      <c r="U345" s="2">
        <f t="shared" si="494"/>
        <v>28.483333333333331</v>
      </c>
      <c r="V345" s="2">
        <f t="shared" si="495"/>
        <v>38.483333333333334</v>
      </c>
      <c r="W345" s="7">
        <f t="shared" si="532"/>
        <v>1</v>
      </c>
      <c r="X345" s="2">
        <f t="shared" si="496"/>
        <v>51.564292175275334</v>
      </c>
      <c r="Y345" s="2">
        <f t="shared" si="497"/>
        <v>69.254631002669186</v>
      </c>
      <c r="Z345" s="2">
        <f t="shared" si="522"/>
        <v>65.611039588981754</v>
      </c>
      <c r="AA345" s="2">
        <f t="shared" si="498"/>
        <v>885.18701567555991</v>
      </c>
      <c r="AB345" s="2">
        <f t="shared" si="499"/>
        <v>1188.8711655458212</v>
      </c>
      <c r="AC345" s="2">
        <f t="shared" si="500"/>
        <v>1126.3228462775203</v>
      </c>
      <c r="AD345" s="2">
        <f t="shared" si="501"/>
        <v>1126.3228462775203</v>
      </c>
      <c r="AE345" s="2">
        <f t="shared" si="502"/>
        <v>1188.8711655458212</v>
      </c>
      <c r="AF345" s="27">
        <f t="shared" si="523"/>
        <v>1</v>
      </c>
      <c r="AG345" s="28">
        <f t="shared" si="503"/>
        <v>40.416666666666671</v>
      </c>
      <c r="AH345" s="28">
        <f t="shared" si="504"/>
        <v>45.994542140702578</v>
      </c>
      <c r="AI345" s="28">
        <f t="shared" si="505"/>
        <v>64.676861319503416</v>
      </c>
      <c r="AJ345" s="28">
        <f t="shared" si="506"/>
        <v>61.774047692996717</v>
      </c>
      <c r="AK345" s="28">
        <f t="shared" si="507"/>
        <v>86.865774281698464</v>
      </c>
      <c r="AL345" s="28">
        <f t="shared" si="533"/>
        <v>82.295633848722815</v>
      </c>
      <c r="AM345" s="28">
        <f t="shared" si="508"/>
        <v>789.57297341539436</v>
      </c>
      <c r="AN345" s="28">
        <f t="shared" si="509"/>
        <v>1110.286119318142</v>
      </c>
      <c r="AO345" s="28">
        <f t="shared" si="510"/>
        <v>1060.4544853964437</v>
      </c>
      <c r="AP345" s="28">
        <f t="shared" si="511"/>
        <v>1491.1957918358237</v>
      </c>
      <c r="AQ345" s="28">
        <f t="shared" si="512"/>
        <v>1412.7417144030751</v>
      </c>
      <c r="AR345" s="28">
        <f t="shared" si="524"/>
        <v>1491.1957918358237</v>
      </c>
      <c r="AS345" s="27">
        <f t="shared" si="513"/>
        <v>1491.1957918358237</v>
      </c>
      <c r="AT345" s="27">
        <f t="shared" si="525"/>
        <v>1491.1957918358237</v>
      </c>
      <c r="AU345" s="2">
        <f t="shared" si="526"/>
        <v>7057.2737370241111</v>
      </c>
      <c r="AV345" s="33">
        <f t="shared" si="527"/>
        <v>0.10112522893772895</v>
      </c>
      <c r="AW345" s="33">
        <f t="shared" si="528"/>
        <v>0.10112522893772895</v>
      </c>
      <c r="AX345" s="2">
        <f t="shared" si="529"/>
        <v>1.8168267926513963</v>
      </c>
      <c r="AY345" s="7">
        <v>2.2000000000000002</v>
      </c>
      <c r="AZ345" s="3">
        <f t="shared" si="530"/>
        <v>1679.8793985293266</v>
      </c>
    </row>
    <row r="346" spans="1:52" ht="20.25" x14ac:dyDescent="0.3">
      <c r="A346" s="7"/>
      <c r="B346" s="7"/>
      <c r="C346" s="7"/>
      <c r="D346" s="2"/>
      <c r="E346" s="3"/>
      <c r="F346" s="2"/>
      <c r="G346" s="7"/>
      <c r="H346" s="7"/>
      <c r="I346" s="7"/>
      <c r="J346" s="7"/>
      <c r="K346" s="2"/>
      <c r="L346" s="2"/>
      <c r="M346" s="2"/>
      <c r="N346" s="28"/>
      <c r="O346" s="2"/>
      <c r="P346" s="2"/>
      <c r="Q346" s="28"/>
      <c r="R346" s="2"/>
      <c r="S346" s="2"/>
      <c r="T346" s="2"/>
      <c r="U346" s="7"/>
      <c r="V346" s="2"/>
      <c r="W346" s="2"/>
      <c r="X346" s="2"/>
      <c r="Y346" s="2"/>
      <c r="Z346" s="2"/>
      <c r="AA346" s="2"/>
      <c r="AB346" s="2"/>
      <c r="AC346" s="2"/>
      <c r="AD346" s="27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7"/>
      <c r="AR346" s="7"/>
      <c r="AS346" s="2"/>
      <c r="AT346" s="5"/>
      <c r="AU346" s="7"/>
      <c r="AV346" s="3"/>
    </row>
    <row r="347" spans="1:52" ht="18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52" ht="131.25" x14ac:dyDescent="0.2">
      <c r="A348" s="7" t="s">
        <v>10</v>
      </c>
      <c r="B348" s="7" t="s">
        <v>82</v>
      </c>
      <c r="C348" s="36" t="s">
        <v>83</v>
      </c>
      <c r="D348" s="36" t="s">
        <v>84</v>
      </c>
      <c r="E348" s="7" t="s">
        <v>12</v>
      </c>
      <c r="F348" s="7" t="s">
        <v>13</v>
      </c>
      <c r="G348" s="7" t="s">
        <v>47</v>
      </c>
      <c r="H348" s="7" t="s">
        <v>14</v>
      </c>
      <c r="I348" s="7" t="s">
        <v>15</v>
      </c>
      <c r="J348" s="7" t="s">
        <v>16</v>
      </c>
      <c r="K348" s="7" t="s">
        <v>17</v>
      </c>
      <c r="L348" s="7" t="s">
        <v>18</v>
      </c>
      <c r="M348" s="7" t="s">
        <v>98</v>
      </c>
      <c r="N348" s="7" t="s">
        <v>99</v>
      </c>
      <c r="O348" s="26" t="s">
        <v>100</v>
      </c>
      <c r="P348" s="7" t="s">
        <v>27</v>
      </c>
      <c r="Q348" s="7" t="s">
        <v>28</v>
      </c>
      <c r="R348" s="26" t="s">
        <v>101</v>
      </c>
      <c r="S348" s="7" t="s">
        <v>65</v>
      </c>
      <c r="T348" s="7" t="s">
        <v>30</v>
      </c>
      <c r="U348" s="7" t="s">
        <v>31</v>
      </c>
      <c r="V348" s="7" t="s">
        <v>32</v>
      </c>
      <c r="W348" s="7" t="s">
        <v>33</v>
      </c>
      <c r="X348" s="7" t="s">
        <v>34</v>
      </c>
      <c r="Y348" s="7" t="s">
        <v>35</v>
      </c>
      <c r="Z348" s="7" t="s">
        <v>66</v>
      </c>
      <c r="AA348" s="7" t="s">
        <v>37</v>
      </c>
      <c r="AB348" s="7" t="s">
        <v>38</v>
      </c>
      <c r="AC348" s="7" t="s">
        <v>39</v>
      </c>
      <c r="AD348" s="7" t="s">
        <v>40</v>
      </c>
      <c r="AE348" s="7" t="s">
        <v>41</v>
      </c>
      <c r="AF348" s="26" t="s">
        <v>67</v>
      </c>
      <c r="AG348" s="26" t="s">
        <v>68</v>
      </c>
      <c r="AH348" s="26" t="s">
        <v>69</v>
      </c>
      <c r="AI348" s="7" t="s">
        <v>70</v>
      </c>
      <c r="AJ348" s="26" t="s">
        <v>71</v>
      </c>
      <c r="AK348" s="26" t="s">
        <v>72</v>
      </c>
      <c r="AL348" s="26" t="s">
        <v>73</v>
      </c>
      <c r="AM348" s="26" t="s">
        <v>74</v>
      </c>
      <c r="AN348" s="26" t="s">
        <v>75</v>
      </c>
      <c r="AO348" s="26" t="s">
        <v>76</v>
      </c>
      <c r="AP348" s="26" t="s">
        <v>77</v>
      </c>
      <c r="AQ348" s="26" t="s">
        <v>78</v>
      </c>
      <c r="AR348" s="26" t="s">
        <v>79</v>
      </c>
      <c r="AS348" s="26" t="s">
        <v>80</v>
      </c>
      <c r="AT348" s="26" t="s">
        <v>102</v>
      </c>
      <c r="AU348" s="7" t="s">
        <v>21</v>
      </c>
      <c r="AV348" s="26" t="s">
        <v>90</v>
      </c>
      <c r="AW348" s="26" t="s">
        <v>89</v>
      </c>
      <c r="AX348" s="7" t="s">
        <v>22</v>
      </c>
      <c r="AY348" s="7" t="s">
        <v>23</v>
      </c>
      <c r="AZ348" s="7" t="s">
        <v>24</v>
      </c>
    </row>
    <row r="349" spans="1:52" ht="20.25" x14ac:dyDescent="0.3">
      <c r="A349" s="7">
        <v>14</v>
      </c>
      <c r="B349" s="7">
        <v>18</v>
      </c>
      <c r="C349" s="27">
        <v>14</v>
      </c>
      <c r="D349" s="27">
        <v>23</v>
      </c>
      <c r="E349" s="7">
        <v>2.75</v>
      </c>
      <c r="F349" s="2">
        <f>($D349+2*$E349)/12</f>
        <v>2.375</v>
      </c>
      <c r="G349" s="2">
        <f t="shared" ref="G349:G371" si="534">$B$4*$A349*$F349</f>
        <v>3990</v>
      </c>
      <c r="H349" s="2">
        <v>1.4</v>
      </c>
      <c r="I349" s="7">
        <f t="shared" ref="I349:I371" si="535">$G349*$H349</f>
        <v>5586</v>
      </c>
      <c r="J349" s="7">
        <v>1.2</v>
      </c>
      <c r="K349" s="7">
        <v>1.1499999999999999</v>
      </c>
      <c r="L349" s="7">
        <v>0</v>
      </c>
      <c r="M349" s="2">
        <f>($L$7-$C$7)/$K349</f>
        <v>2.0289855072463765</v>
      </c>
      <c r="N349" s="2">
        <f>($E$7-$C$7)/$K349</f>
        <v>3.7681159420289854</v>
      </c>
      <c r="O349" s="28">
        <f>($F$7-$B$7-0.06*($D349/12))/$K349</f>
        <v>2.6536231884057968</v>
      </c>
      <c r="P349" s="2">
        <f>($G$7-$B$7-0.06*$D349/12)/$K349</f>
        <v>11.34927536231884</v>
      </c>
      <c r="Q349" s="2">
        <f t="shared" ref="Q349:Q371" si="536">$C$7+$K349*$A349</f>
        <v>17.766666666666666</v>
      </c>
      <c r="R349" s="28">
        <f>IF($A349&lt;$M349,$Q349,$Q349+$L$7)</f>
        <v>21.766666666666666</v>
      </c>
      <c r="S349" s="2">
        <f>IF($A349&lt;$N349,$Q349,$Q349+$E$7)</f>
        <v>23.766666666666666</v>
      </c>
      <c r="T349" s="2">
        <f>$B$7+$K349*$A349+0.06*$D349/12</f>
        <v>17.048333333333328</v>
      </c>
      <c r="U349" s="2">
        <f t="shared" ref="U349:U371" si="537">$T349+$F$7</f>
        <v>21.048333333333328</v>
      </c>
      <c r="V349" s="2">
        <f t="shared" ref="V349:V371" si="538">$T349+$G$7</f>
        <v>31.048333333333328</v>
      </c>
      <c r="W349" s="7">
        <f>IF($A349&lt;$N349,0.5,1)</f>
        <v>1</v>
      </c>
      <c r="X349" s="2">
        <f t="shared" ref="X349:X371" si="539">($W349*$H$7*(1+$L349)*$J349)/($S349*$T349)</f>
        <v>94.77221282010818</v>
      </c>
      <c r="Y349" s="2">
        <f t="shared" ref="Y349:Y371" si="540">($W349*$I$7*(1+$L349)*$J349)/($S349*$U349)</f>
        <v>119.9403363460199</v>
      </c>
      <c r="Z349" s="2">
        <f>(2*$W349*$H$7*(1+$L349)*$J349)/($S349*$V349)</f>
        <v>104.07697299231162</v>
      </c>
      <c r="AA349" s="2">
        <f t="shared" ref="AA349:AA371" si="541">IF($S349&gt;$F349,$F349*$X349,$S349*$X349)</f>
        <v>225.08400544775694</v>
      </c>
      <c r="AB349" s="2">
        <f t="shared" ref="AB349:AB371" si="542">IF($S349&gt;$F349,$F349*$Y349,$S349*$Y349)</f>
        <v>284.85829882179729</v>
      </c>
      <c r="AC349" s="2">
        <f t="shared" ref="AC349:AC371" si="543">IF($S349&gt;$F349,$F349*$Z349,$S349*$Z349)</f>
        <v>247.1828108567401</v>
      </c>
      <c r="AD349" s="2">
        <f t="shared" ref="AD349:AD371" si="544">IF($AA349&gt;$AC349,$AA349,$AC349)</f>
        <v>247.1828108567401</v>
      </c>
      <c r="AE349" s="2">
        <f t="shared" ref="AE349:AE371" si="545">IF($AD349&gt;$AB349,$AD349,$AB349)</f>
        <v>284.85829882179729</v>
      </c>
      <c r="AF349" s="27">
        <f>IF($A349&lt;$M349,0.5,1)</f>
        <v>1</v>
      </c>
      <c r="AG349" s="28">
        <f t="shared" ref="AG349:AG371" si="546">2*$E$7+$L$7+$C$7+$K349*$A349</f>
        <v>33.766666666666666</v>
      </c>
      <c r="AH349" s="28">
        <f t="shared" ref="AH349:AH371" si="547">($AF349*$H$7*(1+$L349))/($R349*$T349)</f>
        <v>86.233521874345513</v>
      </c>
      <c r="AI349" s="28">
        <f t="shared" ref="AI349:AI371" si="548">($AF349*2*$H$7*(1+$L349))/($AG349*$T349)</f>
        <v>111.1756955260565</v>
      </c>
      <c r="AJ349" s="28">
        <f t="shared" ref="AJ349:AJ371" si="549">($AF349*$I$7*(1+$L349))/($R349*$U349)</f>
        <v>109.13407327043414</v>
      </c>
      <c r="AK349" s="28">
        <f t="shared" ref="AK349:AK371" si="550">($AF349*2*$I$7*(1+$L349))/($AG349*$U349)</f>
        <v>140.69999969515004</v>
      </c>
      <c r="AL349" s="28">
        <f>($AF349*4*$H$7*(1+$L349))/($AG349*$V349)</f>
        <v>122.09095383928626</v>
      </c>
      <c r="AM349" s="28">
        <f t="shared" ref="AM349:AM371" si="551" xml:space="preserve"> IF($R349&gt;$F349,$F349*$AH349,$R349*$AH349)</f>
        <v>204.80461445157059</v>
      </c>
      <c r="AN349" s="28">
        <f t="shared" ref="AN349:AN371" si="552" xml:space="preserve"> IF($AG349&gt;$F349,$F349*$AI349,$AG349*$AI349)</f>
        <v>264.04227687438419</v>
      </c>
      <c r="AO349" s="28">
        <f t="shared" ref="AO349:AO371" si="553" xml:space="preserve"> IF($R349&gt;$F349,$F349*$AJ349,$R349*$AJ349)</f>
        <v>259.19342401728107</v>
      </c>
      <c r="AP349" s="28">
        <f t="shared" ref="AP349:AP371" si="554" xml:space="preserve"> IF($AG349&gt;$F349,$F349*$AK349,$AG349*$AK349)</f>
        <v>334.16249927598136</v>
      </c>
      <c r="AQ349" s="28">
        <f t="shared" ref="AQ349:AQ371" si="555" xml:space="preserve"> IF($AG349&gt;$F349,$F349*$AL349,$AG349*$AL349)</f>
        <v>289.96601536830485</v>
      </c>
      <c r="AR349" s="28">
        <f>MAX($AM349,$AN349,$AO349,$AP349,$AQ349)</f>
        <v>334.16249927598136</v>
      </c>
      <c r="AS349" s="27">
        <f t="shared" ref="AS349:AS371" si="556">IF($AR349&gt;$AE349,$AR349,$AE349)</f>
        <v>334.16249927598136</v>
      </c>
      <c r="AT349" s="27">
        <f>IF($A349&gt;$F349,0,$AS349)</f>
        <v>0</v>
      </c>
      <c r="AU349" s="2">
        <f>PI()*($B349/(2*12))^2*62.4</f>
        <v>110.26990214100174</v>
      </c>
      <c r="AV349" s="33">
        <f>0.23*($N$7/$H349)*(1+0.35*$N$7*($F349/$A349))</f>
        <v>8.4581473214285718E-2</v>
      </c>
      <c r="AW349" s="33">
        <f>IF(AV349&gt;0.33,0.33,AV349)</f>
        <v>8.4581473214285718E-2</v>
      </c>
      <c r="AX349" s="2">
        <f>$Q$7/($P$7-$O$7*AW349)</f>
        <v>1.8059461183582501</v>
      </c>
      <c r="AY349" s="7">
        <v>2.4</v>
      </c>
      <c r="AZ349" s="3">
        <f>(12/$D349)*(($I349+$AU349)/$AX349+$AT349/$AY349)</f>
        <v>1645.6564651921215</v>
      </c>
    </row>
    <row r="350" spans="1:52" ht="20.25" x14ac:dyDescent="0.3">
      <c r="A350" s="7">
        <v>14</v>
      </c>
      <c r="B350" s="7">
        <v>24</v>
      </c>
      <c r="C350" s="27">
        <v>19</v>
      </c>
      <c r="D350" s="27">
        <v>30</v>
      </c>
      <c r="E350" s="7">
        <v>3.25</v>
      </c>
      <c r="F350" s="2">
        <f t="shared" ref="F350:F371" si="557">($D350+2*$E350)/12</f>
        <v>3.0416666666666665</v>
      </c>
      <c r="G350" s="2">
        <f t="shared" si="534"/>
        <v>5110</v>
      </c>
      <c r="H350" s="2">
        <v>1.4</v>
      </c>
      <c r="I350" s="7">
        <f t="shared" si="535"/>
        <v>7154</v>
      </c>
      <c r="J350" s="7">
        <v>1.2</v>
      </c>
      <c r="K350" s="7">
        <f>(1.75-1.15)*(($D350-24)/(96-24))+1.15</f>
        <v>1.2</v>
      </c>
      <c r="L350" s="7">
        <v>0</v>
      </c>
      <c r="M350" s="2">
        <f t="shared" ref="M350:M371" si="558">($L$7-$C$7)/$K350</f>
        <v>1.9444444444444442</v>
      </c>
      <c r="N350" s="2">
        <f t="shared" ref="N350:N371" si="559">($E$7-$C$7)/$K350</f>
        <v>3.6111111111111112</v>
      </c>
      <c r="O350" s="28">
        <f t="shared" ref="O350:O371" si="560">($F$7-$B$7-0.06*($D350/12))/$K350</f>
        <v>2.5138888888888888</v>
      </c>
      <c r="P350" s="2">
        <f t="shared" ref="P350:P371" si="561">($G$7-$B$7-0.06*$D350/12)/$K350</f>
        <v>10.847222222222221</v>
      </c>
      <c r="Q350" s="2">
        <f t="shared" si="536"/>
        <v>18.466666666666669</v>
      </c>
      <c r="R350" s="28">
        <f t="shared" ref="R350:R371" si="562">IF($A350&lt;$M350,$Q350,$Q350+$L$7)</f>
        <v>22.466666666666669</v>
      </c>
      <c r="S350" s="2">
        <f t="shared" ref="S350:S371" si="563">IF($A350&lt;$N350,$Q350,$Q350+$E$7)</f>
        <v>24.466666666666669</v>
      </c>
      <c r="T350" s="2">
        <f t="shared" ref="T350:T371" si="564">$B$7+$K350*$A350+0.06*$D350/12</f>
        <v>17.783333333333331</v>
      </c>
      <c r="U350" s="2">
        <f t="shared" si="537"/>
        <v>21.783333333333331</v>
      </c>
      <c r="V350" s="2">
        <f t="shared" si="538"/>
        <v>31.783333333333331</v>
      </c>
      <c r="W350" s="7">
        <f>IF($A350&lt;$N350,0.5,1)</f>
        <v>1</v>
      </c>
      <c r="X350" s="2">
        <f t="shared" si="539"/>
        <v>88.255798809466043</v>
      </c>
      <c r="Y350" s="2">
        <f t="shared" si="540"/>
        <v>112.57763165849785</v>
      </c>
      <c r="Z350" s="2">
        <f t="shared" ref="Z350:Z371" si="565">(2*$W350*$H$7*(1+$L350)*$J350)/($S350*$V350)</f>
        <v>98.761339622129285</v>
      </c>
      <c r="AA350" s="2">
        <f t="shared" si="541"/>
        <v>268.44472137879251</v>
      </c>
      <c r="AB350" s="2">
        <f t="shared" si="542"/>
        <v>342.42362962793095</v>
      </c>
      <c r="AC350" s="2">
        <f t="shared" si="543"/>
        <v>300.39907468397655</v>
      </c>
      <c r="AD350" s="2">
        <f t="shared" si="544"/>
        <v>300.39907468397655</v>
      </c>
      <c r="AE350" s="2">
        <f t="shared" si="545"/>
        <v>342.42362962793095</v>
      </c>
      <c r="AF350" s="27">
        <f t="shared" ref="AF350:AF371" si="566">IF($A350&lt;$M350,0.5,1)</f>
        <v>1</v>
      </c>
      <c r="AG350" s="28">
        <f t="shared" si="546"/>
        <v>34.466666666666669</v>
      </c>
      <c r="AH350" s="28">
        <f t="shared" si="547"/>
        <v>80.093665091676655</v>
      </c>
      <c r="AI350" s="28">
        <f t="shared" si="548"/>
        <v>104.41611271139278</v>
      </c>
      <c r="AJ350" s="28">
        <f t="shared" si="549"/>
        <v>102.16614940323616</v>
      </c>
      <c r="AK350" s="28">
        <f t="shared" si="550"/>
        <v>133.19145976359997</v>
      </c>
      <c r="AL350" s="28">
        <f>($AF350*4*$H$7*(1+$L350))/($AG350*$V350)</f>
        <v>116.84529865029481</v>
      </c>
      <c r="AM350" s="28">
        <f t="shared" si="551"/>
        <v>243.61823132051649</v>
      </c>
      <c r="AN350" s="28">
        <f t="shared" si="552"/>
        <v>317.59900949715302</v>
      </c>
      <c r="AO350" s="28">
        <f t="shared" si="553"/>
        <v>310.75537110150998</v>
      </c>
      <c r="AP350" s="28">
        <f t="shared" si="554"/>
        <v>405.12402344761654</v>
      </c>
      <c r="AQ350" s="28">
        <f t="shared" si="555"/>
        <v>355.40445006131336</v>
      </c>
      <c r="AR350" s="28">
        <f t="shared" ref="AR350:AR371" si="567">MAX($AM350,$AN350,$AO350,$AP350,$AQ350)</f>
        <v>405.12402344761654</v>
      </c>
      <c r="AS350" s="27">
        <f t="shared" si="556"/>
        <v>405.12402344761654</v>
      </c>
      <c r="AT350" s="27">
        <f t="shared" ref="AT350:AT371" si="568">IF($A350&gt;$F350,0,$AS350)</f>
        <v>0</v>
      </c>
      <c r="AU350" s="2">
        <f t="shared" ref="AU350:AU371" si="569">PI()*($B350/(2*12))^2*62.4</f>
        <v>196.03538158400309</v>
      </c>
      <c r="AV350" s="33">
        <f t="shared" ref="AV350:AV371" si="570">0.23*($N$7/$H350)*(1+0.35*$N$7*($F350/$A350))</f>
        <v>8.5265997023809534E-2</v>
      </c>
      <c r="AW350" s="33">
        <f t="shared" ref="AW350:AW371" si="571">IF(AV350&gt;0.33,0.33,AV350)</f>
        <v>8.5265997023809534E-2</v>
      </c>
      <c r="AX350" s="2">
        <f t="shared" ref="AX350:AX371" si="572">$Q$7/($P$7-$O$7*AW350)</f>
        <v>1.8063937380184023</v>
      </c>
      <c r="AY350" s="7">
        <v>2.2000000000000002</v>
      </c>
      <c r="AZ350" s="3">
        <f t="shared" ref="AZ350:AZ371" si="573">(12/$D350)*(($I350+$AU350)/$AX350+$AT350/$AY350)</f>
        <v>1627.5599780692169</v>
      </c>
    </row>
    <row r="351" spans="1:52" ht="20.25" x14ac:dyDescent="0.3">
      <c r="A351" s="7">
        <v>14</v>
      </c>
      <c r="B351" s="7">
        <v>27</v>
      </c>
      <c r="C351" s="27">
        <v>22</v>
      </c>
      <c r="D351" s="27">
        <v>34</v>
      </c>
      <c r="E351" s="7">
        <v>3.5</v>
      </c>
      <c r="F351" s="2">
        <f t="shared" si="557"/>
        <v>3.4166666666666665</v>
      </c>
      <c r="G351" s="2">
        <f t="shared" si="534"/>
        <v>5740</v>
      </c>
      <c r="H351" s="2">
        <v>1.4</v>
      </c>
      <c r="I351" s="7">
        <f t="shared" si="535"/>
        <v>8035.9999999999991</v>
      </c>
      <c r="J351" s="7">
        <v>1.2</v>
      </c>
      <c r="K351" s="4">
        <f t="shared" ref="K351:K361" si="574">(1.75-1.15)*(($D351-24)/(96-24))+1.15</f>
        <v>1.2333333333333332</v>
      </c>
      <c r="L351" s="7">
        <v>0</v>
      </c>
      <c r="M351" s="2">
        <f t="shared" si="558"/>
        <v>1.8918918918918919</v>
      </c>
      <c r="N351" s="2">
        <f t="shared" si="559"/>
        <v>3.5135135135135136</v>
      </c>
      <c r="O351" s="28">
        <f t="shared" si="560"/>
        <v>2.42972972972973</v>
      </c>
      <c r="P351" s="2">
        <f t="shared" si="561"/>
        <v>10.53783783783784</v>
      </c>
      <c r="Q351" s="2">
        <f t="shared" si="536"/>
        <v>18.933333333333334</v>
      </c>
      <c r="R351" s="28">
        <f t="shared" si="562"/>
        <v>22.933333333333334</v>
      </c>
      <c r="S351" s="2">
        <f t="shared" si="563"/>
        <v>24.933333333333334</v>
      </c>
      <c r="T351" s="2">
        <f t="shared" si="564"/>
        <v>18.27</v>
      </c>
      <c r="U351" s="2">
        <f t="shared" si="537"/>
        <v>22.27</v>
      </c>
      <c r="V351" s="2">
        <f t="shared" si="538"/>
        <v>32.269999999999996</v>
      </c>
      <c r="W351" s="7">
        <f t="shared" ref="W351:W371" si="575">IF($A351&lt;$N351,0.5,1)</f>
        <v>1</v>
      </c>
      <c r="X351" s="2">
        <f t="shared" si="539"/>
        <v>84.297041700692816</v>
      </c>
      <c r="Y351" s="2">
        <f t="shared" si="540"/>
        <v>108.05644868879504</v>
      </c>
      <c r="Z351" s="2">
        <f t="shared" si="565"/>
        <v>95.451314029851758</v>
      </c>
      <c r="AA351" s="2">
        <f t="shared" si="541"/>
        <v>288.01489247736708</v>
      </c>
      <c r="AB351" s="2">
        <f t="shared" si="542"/>
        <v>369.19286635338307</v>
      </c>
      <c r="AC351" s="2">
        <f t="shared" si="543"/>
        <v>326.12532293532684</v>
      </c>
      <c r="AD351" s="2">
        <f t="shared" si="544"/>
        <v>326.12532293532684</v>
      </c>
      <c r="AE351" s="2">
        <f t="shared" si="545"/>
        <v>369.19286635338307</v>
      </c>
      <c r="AF351" s="27">
        <f t="shared" si="566"/>
        <v>1</v>
      </c>
      <c r="AG351" s="28">
        <f t="shared" si="546"/>
        <v>34.933333333333337</v>
      </c>
      <c r="AH351" s="28">
        <f t="shared" si="547"/>
        <v>76.373773246267234</v>
      </c>
      <c r="AI351" s="28">
        <f t="shared" si="548"/>
        <v>100.27701525464093</v>
      </c>
      <c r="AJ351" s="28">
        <f t="shared" si="549"/>
        <v>97.899980158937353</v>
      </c>
      <c r="AK351" s="28">
        <f t="shared" si="550"/>
        <v>128.54043196440628</v>
      </c>
      <c r="AL351" s="28">
        <f t="shared" ref="AL351:AL371" si="576">($AF351*4*$H$7*(1+$L351))/($AG351*$V351)</f>
        <v>113.54577432304247</v>
      </c>
      <c r="AM351" s="28">
        <f t="shared" si="551"/>
        <v>260.94372525807972</v>
      </c>
      <c r="AN351" s="28">
        <f t="shared" si="552"/>
        <v>342.61313545335651</v>
      </c>
      <c r="AO351" s="28">
        <f t="shared" si="553"/>
        <v>334.49159887636927</v>
      </c>
      <c r="AP351" s="28">
        <f t="shared" si="554"/>
        <v>439.17980921172142</v>
      </c>
      <c r="AQ351" s="28">
        <f t="shared" si="555"/>
        <v>387.9480622703951</v>
      </c>
      <c r="AR351" s="28">
        <f t="shared" si="567"/>
        <v>439.17980921172142</v>
      </c>
      <c r="AS351" s="27">
        <f t="shared" si="556"/>
        <v>439.17980921172142</v>
      </c>
      <c r="AT351" s="27">
        <f t="shared" si="568"/>
        <v>0</v>
      </c>
      <c r="AU351" s="2">
        <f t="shared" si="569"/>
        <v>248.1072798172539</v>
      </c>
      <c r="AV351" s="33">
        <f t="shared" si="570"/>
        <v>8.5651041666666664E-2</v>
      </c>
      <c r="AW351" s="33">
        <f t="shared" si="571"/>
        <v>8.5651041666666664E-2</v>
      </c>
      <c r="AX351" s="2">
        <f t="shared" si="572"/>
        <v>1.8066456216023874</v>
      </c>
      <c r="AY351" s="7">
        <v>2.2000000000000002</v>
      </c>
      <c r="AZ351" s="3">
        <f t="shared" si="573"/>
        <v>1618.3597571027942</v>
      </c>
    </row>
    <row r="352" spans="1:52" ht="20.25" x14ac:dyDescent="0.3">
      <c r="A352" s="7">
        <v>14</v>
      </c>
      <c r="B352" s="7">
        <v>30</v>
      </c>
      <c r="C352" s="37">
        <v>24</v>
      </c>
      <c r="D352" s="37">
        <v>38</v>
      </c>
      <c r="E352" s="7">
        <v>3.75</v>
      </c>
      <c r="F352" s="2">
        <f t="shared" si="557"/>
        <v>3.7916666666666665</v>
      </c>
      <c r="G352" s="2">
        <f t="shared" si="534"/>
        <v>6370</v>
      </c>
      <c r="H352" s="2">
        <v>1.4</v>
      </c>
      <c r="I352" s="7">
        <f t="shared" si="535"/>
        <v>8918</v>
      </c>
      <c r="J352" s="7">
        <v>1.2</v>
      </c>
      <c r="K352" s="4">
        <f t="shared" si="574"/>
        <v>1.2666666666666666</v>
      </c>
      <c r="L352" s="7">
        <v>0</v>
      </c>
      <c r="M352" s="2">
        <f t="shared" si="558"/>
        <v>1.8421052631578947</v>
      </c>
      <c r="N352" s="2">
        <f t="shared" si="559"/>
        <v>3.4210526315789473</v>
      </c>
      <c r="O352" s="28">
        <f t="shared" si="560"/>
        <v>2.35</v>
      </c>
      <c r="P352" s="2">
        <f t="shared" si="561"/>
        <v>10.244736842105263</v>
      </c>
      <c r="Q352" s="2">
        <f t="shared" si="536"/>
        <v>19.400000000000002</v>
      </c>
      <c r="R352" s="28">
        <f t="shared" si="562"/>
        <v>23.400000000000002</v>
      </c>
      <c r="S352" s="2">
        <f t="shared" si="563"/>
        <v>25.400000000000002</v>
      </c>
      <c r="T352" s="2">
        <f t="shared" si="564"/>
        <v>18.756666666666668</v>
      </c>
      <c r="U352" s="2">
        <f t="shared" si="537"/>
        <v>22.756666666666668</v>
      </c>
      <c r="V352" s="2">
        <f t="shared" si="538"/>
        <v>32.756666666666668</v>
      </c>
      <c r="W352" s="7">
        <f t="shared" si="575"/>
        <v>1</v>
      </c>
      <c r="X352" s="2">
        <f t="shared" si="539"/>
        <v>80.601263032986338</v>
      </c>
      <c r="Y352" s="2">
        <f t="shared" si="540"/>
        <v>103.80275630918918</v>
      </c>
      <c r="Z352" s="2">
        <f t="shared" si="565"/>
        <v>92.305547387120001</v>
      </c>
      <c r="AA352" s="2">
        <f t="shared" si="541"/>
        <v>305.61312233340652</v>
      </c>
      <c r="AB352" s="2">
        <f t="shared" si="542"/>
        <v>393.58545100567562</v>
      </c>
      <c r="AC352" s="2">
        <f t="shared" si="543"/>
        <v>349.99186717616334</v>
      </c>
      <c r="AD352" s="2">
        <f t="shared" si="544"/>
        <v>349.99186717616334</v>
      </c>
      <c r="AE352" s="2">
        <f t="shared" si="545"/>
        <v>393.58545100567562</v>
      </c>
      <c r="AF352" s="27">
        <f t="shared" si="566"/>
        <v>1</v>
      </c>
      <c r="AG352" s="28">
        <f t="shared" si="546"/>
        <v>35.400000000000006</v>
      </c>
      <c r="AH352" s="28">
        <f t="shared" si="547"/>
        <v>72.908549894510429</v>
      </c>
      <c r="AI352" s="28">
        <f t="shared" si="548"/>
        <v>96.387574436810397</v>
      </c>
      <c r="AJ352" s="28">
        <f t="shared" si="549"/>
        <v>93.895655635805028</v>
      </c>
      <c r="AK352" s="28">
        <f t="shared" si="550"/>
        <v>124.13323965411512</v>
      </c>
      <c r="AL352" s="28">
        <f t="shared" si="576"/>
        <v>110.38422333487983</v>
      </c>
      <c r="AM352" s="28">
        <f t="shared" si="551"/>
        <v>276.44491835001872</v>
      </c>
      <c r="AN352" s="28">
        <f t="shared" si="552"/>
        <v>365.46955307290608</v>
      </c>
      <c r="AO352" s="28">
        <f t="shared" si="553"/>
        <v>356.02102761909407</v>
      </c>
      <c r="AP352" s="28">
        <f t="shared" si="554"/>
        <v>470.67186702185313</v>
      </c>
      <c r="AQ352" s="28">
        <f t="shared" si="555"/>
        <v>418.5401801447527</v>
      </c>
      <c r="AR352" s="28">
        <f t="shared" si="567"/>
        <v>470.67186702185313</v>
      </c>
      <c r="AS352" s="27">
        <f t="shared" si="556"/>
        <v>470.67186702185313</v>
      </c>
      <c r="AT352" s="27">
        <f t="shared" si="568"/>
        <v>0</v>
      </c>
      <c r="AU352" s="2">
        <f t="shared" si="569"/>
        <v>306.30528372500481</v>
      </c>
      <c r="AV352" s="33">
        <f t="shared" si="570"/>
        <v>8.6036086309523807E-2</v>
      </c>
      <c r="AW352" s="33">
        <f t="shared" si="571"/>
        <v>8.6036086309523807E-2</v>
      </c>
      <c r="AX352" s="2">
        <f t="shared" si="572"/>
        <v>1.806897575441474</v>
      </c>
      <c r="AY352" s="7">
        <v>2.2000000000000002</v>
      </c>
      <c r="AZ352" s="3">
        <f t="shared" si="573"/>
        <v>1612.1215448187713</v>
      </c>
    </row>
    <row r="353" spans="1:52" ht="20.25" x14ac:dyDescent="0.3">
      <c r="A353" s="7">
        <v>14</v>
      </c>
      <c r="B353" s="7">
        <v>33</v>
      </c>
      <c r="C353" s="37">
        <v>27</v>
      </c>
      <c r="D353" s="37">
        <v>42</v>
      </c>
      <c r="E353" s="7">
        <v>3.75</v>
      </c>
      <c r="F353" s="2">
        <f t="shared" si="557"/>
        <v>4.125</v>
      </c>
      <c r="G353" s="2">
        <f t="shared" si="534"/>
        <v>6930</v>
      </c>
      <c r="H353" s="2">
        <v>1.4</v>
      </c>
      <c r="I353" s="7">
        <f t="shared" si="535"/>
        <v>9702</v>
      </c>
      <c r="J353" s="7">
        <v>1.2</v>
      </c>
      <c r="K353" s="4">
        <f t="shared" si="574"/>
        <v>1.2999999999999998</v>
      </c>
      <c r="L353" s="7">
        <v>0</v>
      </c>
      <c r="M353" s="2">
        <f t="shared" si="558"/>
        <v>1.7948717948717949</v>
      </c>
      <c r="N353" s="2">
        <f t="shared" si="559"/>
        <v>3.3333333333333335</v>
      </c>
      <c r="O353" s="28">
        <f t="shared" si="560"/>
        <v>2.2743589743589747</v>
      </c>
      <c r="P353" s="2">
        <f t="shared" si="561"/>
        <v>9.9666666666666668</v>
      </c>
      <c r="Q353" s="2">
        <f t="shared" si="536"/>
        <v>19.866666666666664</v>
      </c>
      <c r="R353" s="28">
        <f t="shared" si="562"/>
        <v>23.866666666666664</v>
      </c>
      <c r="S353" s="2">
        <f t="shared" si="563"/>
        <v>25.866666666666664</v>
      </c>
      <c r="T353" s="2">
        <f t="shared" si="564"/>
        <v>19.243333333333329</v>
      </c>
      <c r="U353" s="2">
        <f t="shared" si="537"/>
        <v>23.243333333333329</v>
      </c>
      <c r="V353" s="2">
        <f t="shared" si="538"/>
        <v>33.243333333333325</v>
      </c>
      <c r="W353" s="7">
        <f t="shared" si="575"/>
        <v>1</v>
      </c>
      <c r="X353" s="2">
        <f t="shared" si="539"/>
        <v>77.145474578601807</v>
      </c>
      <c r="Y353" s="2">
        <f t="shared" si="540"/>
        <v>99.7958251340591</v>
      </c>
      <c r="Z353" s="2">
        <f t="shared" si="565"/>
        <v>89.313310887850847</v>
      </c>
      <c r="AA353" s="2">
        <f t="shared" si="541"/>
        <v>318.22508263673245</v>
      </c>
      <c r="AB353" s="2">
        <f t="shared" si="542"/>
        <v>411.6577786779938</v>
      </c>
      <c r="AC353" s="2">
        <f t="shared" si="543"/>
        <v>368.41740741238476</v>
      </c>
      <c r="AD353" s="2">
        <f t="shared" si="544"/>
        <v>368.41740741238476</v>
      </c>
      <c r="AE353" s="2">
        <f t="shared" si="545"/>
        <v>411.6577786779938</v>
      </c>
      <c r="AF353" s="27">
        <f t="shared" si="566"/>
        <v>1</v>
      </c>
      <c r="AG353" s="28">
        <f t="shared" si="546"/>
        <v>35.86666666666666</v>
      </c>
      <c r="AH353" s="28">
        <f t="shared" si="547"/>
        <v>69.675149293523035</v>
      </c>
      <c r="AI353" s="28">
        <f t="shared" si="548"/>
        <v>92.727522108108744</v>
      </c>
      <c r="AJ353" s="28">
        <f t="shared" si="549"/>
        <v>90.132169813815011</v>
      </c>
      <c r="AK353" s="28">
        <f t="shared" si="550"/>
        <v>119.95285053288391</v>
      </c>
      <c r="AL353" s="28">
        <f t="shared" si="576"/>
        <v>107.35305026172901</v>
      </c>
      <c r="AM353" s="28">
        <f t="shared" si="551"/>
        <v>287.40999083578254</v>
      </c>
      <c r="AN353" s="28">
        <f t="shared" si="552"/>
        <v>382.50102869594855</v>
      </c>
      <c r="AO353" s="28">
        <f t="shared" si="553"/>
        <v>371.79520048198691</v>
      </c>
      <c r="AP353" s="28">
        <f t="shared" si="554"/>
        <v>494.80550844814616</v>
      </c>
      <c r="AQ353" s="28">
        <f t="shared" si="555"/>
        <v>442.83133232963218</v>
      </c>
      <c r="AR353" s="28">
        <f t="shared" si="567"/>
        <v>494.80550844814616</v>
      </c>
      <c r="AS353" s="27">
        <f t="shared" si="556"/>
        <v>494.80550844814616</v>
      </c>
      <c r="AT353" s="27">
        <f t="shared" si="568"/>
        <v>0</v>
      </c>
      <c r="AU353" s="2">
        <f t="shared" si="569"/>
        <v>370.62939330725584</v>
      </c>
      <c r="AV353" s="33">
        <f t="shared" si="570"/>
        <v>8.6378348214285708E-2</v>
      </c>
      <c r="AW353" s="33">
        <f t="shared" si="571"/>
        <v>8.6378348214285708E-2</v>
      </c>
      <c r="AX353" s="2">
        <f t="shared" si="572"/>
        <v>1.8071215934129077</v>
      </c>
      <c r="AY353" s="7">
        <v>2.2000000000000002</v>
      </c>
      <c r="AZ353" s="3">
        <f t="shared" si="573"/>
        <v>1592.5293144986142</v>
      </c>
    </row>
    <row r="354" spans="1:52" ht="20.25" x14ac:dyDescent="0.3">
      <c r="A354" s="7">
        <v>14</v>
      </c>
      <c r="B354" s="7">
        <v>36</v>
      </c>
      <c r="C354" s="37">
        <v>29</v>
      </c>
      <c r="D354" s="37">
        <v>45</v>
      </c>
      <c r="E354" s="7">
        <v>4.5</v>
      </c>
      <c r="F354" s="2">
        <f t="shared" si="557"/>
        <v>4.5</v>
      </c>
      <c r="G354" s="2">
        <f t="shared" si="534"/>
        <v>7560</v>
      </c>
      <c r="H354" s="2">
        <v>1.4</v>
      </c>
      <c r="I354" s="7">
        <f t="shared" si="535"/>
        <v>10584</v>
      </c>
      <c r="J354" s="7">
        <v>1.2</v>
      </c>
      <c r="K354" s="4">
        <f t="shared" si="574"/>
        <v>1.325</v>
      </c>
      <c r="L354" s="7">
        <v>0</v>
      </c>
      <c r="M354" s="2">
        <f t="shared" si="558"/>
        <v>1.7610062893081759</v>
      </c>
      <c r="N354" s="2">
        <f t="shared" si="559"/>
        <v>3.2704402515723268</v>
      </c>
      <c r="O354" s="28">
        <f t="shared" si="560"/>
        <v>2.2201257861635217</v>
      </c>
      <c r="P354" s="2">
        <f t="shared" si="561"/>
        <v>9.7672955974842761</v>
      </c>
      <c r="Q354" s="2">
        <f t="shared" si="536"/>
        <v>20.216666666666669</v>
      </c>
      <c r="R354" s="28">
        <f t="shared" si="562"/>
        <v>24.216666666666669</v>
      </c>
      <c r="S354" s="2">
        <f t="shared" si="563"/>
        <v>26.216666666666669</v>
      </c>
      <c r="T354" s="2">
        <f t="shared" si="564"/>
        <v>19.608333333333334</v>
      </c>
      <c r="U354" s="2">
        <f t="shared" si="537"/>
        <v>23.608333333333334</v>
      </c>
      <c r="V354" s="2">
        <f t="shared" si="538"/>
        <v>33.608333333333334</v>
      </c>
      <c r="W354" s="7">
        <f t="shared" si="575"/>
        <v>1</v>
      </c>
      <c r="X354" s="2">
        <f t="shared" si="539"/>
        <v>74.698704687500424</v>
      </c>
      <c r="Y354" s="2">
        <f t="shared" si="540"/>
        <v>96.941213008343894</v>
      </c>
      <c r="Z354" s="2">
        <f t="shared" si="565"/>
        <v>87.163923694365721</v>
      </c>
      <c r="AA354" s="2">
        <f t="shared" si="541"/>
        <v>336.14417109375188</v>
      </c>
      <c r="AB354" s="2">
        <f t="shared" si="542"/>
        <v>436.23545853754752</v>
      </c>
      <c r="AC354" s="2">
        <f t="shared" si="543"/>
        <v>392.23765662464575</v>
      </c>
      <c r="AD354" s="2">
        <f t="shared" si="544"/>
        <v>392.23765662464575</v>
      </c>
      <c r="AE354" s="2">
        <f t="shared" si="545"/>
        <v>436.23545853754752</v>
      </c>
      <c r="AF354" s="27">
        <f t="shared" si="566"/>
        <v>1</v>
      </c>
      <c r="AG354" s="28">
        <f t="shared" si="546"/>
        <v>36.216666666666669</v>
      </c>
      <c r="AH354" s="28">
        <f t="shared" si="547"/>
        <v>67.389918830831704</v>
      </c>
      <c r="AI354" s="28">
        <f t="shared" si="548"/>
        <v>90.121999135939674</v>
      </c>
      <c r="AJ354" s="28">
        <f t="shared" si="549"/>
        <v>87.456141352446053</v>
      </c>
      <c r="AK354" s="28">
        <f t="shared" si="550"/>
        <v>116.95699345154544</v>
      </c>
      <c r="AL354" s="28">
        <f t="shared" si="576"/>
        <v>105.16095411200895</v>
      </c>
      <c r="AM354" s="28">
        <f t="shared" si="551"/>
        <v>303.25463473874265</v>
      </c>
      <c r="AN354" s="28">
        <f t="shared" si="552"/>
        <v>405.54899611172851</v>
      </c>
      <c r="AO354" s="28">
        <f t="shared" si="553"/>
        <v>393.55263608600723</v>
      </c>
      <c r="AP354" s="28">
        <f t="shared" si="554"/>
        <v>526.30647053195446</v>
      </c>
      <c r="AQ354" s="28">
        <f t="shared" si="555"/>
        <v>473.2242935040403</v>
      </c>
      <c r="AR354" s="28">
        <f t="shared" si="567"/>
        <v>526.30647053195446</v>
      </c>
      <c r="AS354" s="27">
        <f t="shared" si="556"/>
        <v>526.30647053195446</v>
      </c>
      <c r="AT354" s="27">
        <f t="shared" si="568"/>
        <v>0</v>
      </c>
      <c r="AU354" s="2">
        <f t="shared" si="569"/>
        <v>441.07960856400695</v>
      </c>
      <c r="AV354" s="33">
        <f t="shared" si="570"/>
        <v>8.6763392857142851E-2</v>
      </c>
      <c r="AW354" s="33">
        <f t="shared" si="571"/>
        <v>8.6763392857142851E-2</v>
      </c>
      <c r="AX354" s="2">
        <f t="shared" si="572"/>
        <v>1.8073736800362961</v>
      </c>
      <c r="AY354" s="7">
        <v>2.2000000000000002</v>
      </c>
      <c r="AZ354" s="3">
        <f t="shared" si="573"/>
        <v>1626.6814446978999</v>
      </c>
    </row>
    <row r="355" spans="1:52" ht="20.25" x14ac:dyDescent="0.3">
      <c r="A355" s="7">
        <v>14</v>
      </c>
      <c r="B355" s="7">
        <v>39</v>
      </c>
      <c r="C355" s="37">
        <v>32</v>
      </c>
      <c r="D355" s="37">
        <v>49</v>
      </c>
      <c r="E355" s="7">
        <v>4.75</v>
      </c>
      <c r="F355" s="2">
        <f t="shared" si="557"/>
        <v>4.875</v>
      </c>
      <c r="G355" s="2">
        <f t="shared" si="534"/>
        <v>8190</v>
      </c>
      <c r="H355" s="2">
        <v>1.4</v>
      </c>
      <c r="I355" s="7">
        <f t="shared" si="535"/>
        <v>11466</v>
      </c>
      <c r="J355" s="7">
        <v>1.2</v>
      </c>
      <c r="K355" s="4">
        <f t="shared" si="574"/>
        <v>1.3583333333333334</v>
      </c>
      <c r="L355" s="7">
        <v>0</v>
      </c>
      <c r="M355" s="2">
        <f t="shared" si="558"/>
        <v>1.7177914110429444</v>
      </c>
      <c r="N355" s="2">
        <f t="shared" si="559"/>
        <v>3.1901840490797544</v>
      </c>
      <c r="O355" s="28">
        <f t="shared" si="560"/>
        <v>2.1509202453987726</v>
      </c>
      <c r="P355" s="2">
        <f t="shared" si="561"/>
        <v>9.5128834355828218</v>
      </c>
      <c r="Q355" s="2">
        <f t="shared" si="536"/>
        <v>20.683333333333334</v>
      </c>
      <c r="R355" s="28">
        <f t="shared" si="562"/>
        <v>24.683333333333334</v>
      </c>
      <c r="S355" s="2">
        <f t="shared" si="563"/>
        <v>26.683333333333334</v>
      </c>
      <c r="T355" s="2">
        <f t="shared" si="564"/>
        <v>20.094999999999999</v>
      </c>
      <c r="U355" s="2">
        <f t="shared" si="537"/>
        <v>24.094999999999999</v>
      </c>
      <c r="V355" s="2">
        <f t="shared" si="538"/>
        <v>34.094999999999999</v>
      </c>
      <c r="W355" s="7">
        <f t="shared" si="575"/>
        <v>1</v>
      </c>
      <c r="X355" s="2">
        <f t="shared" si="539"/>
        <v>71.614857534145656</v>
      </c>
      <c r="Y355" s="2">
        <f t="shared" si="540"/>
        <v>93.322043094304917</v>
      </c>
      <c r="Z355" s="2">
        <f t="shared" si="565"/>
        <v>84.417102927036638</v>
      </c>
      <c r="AA355" s="2">
        <f t="shared" si="541"/>
        <v>349.1224304789601</v>
      </c>
      <c r="AB355" s="2">
        <f t="shared" si="542"/>
        <v>454.94496008473646</v>
      </c>
      <c r="AC355" s="2">
        <f t="shared" si="543"/>
        <v>411.53337676930363</v>
      </c>
      <c r="AD355" s="2">
        <f t="shared" si="544"/>
        <v>411.53337676930363</v>
      </c>
      <c r="AE355" s="2">
        <f t="shared" si="545"/>
        <v>454.94496008473646</v>
      </c>
      <c r="AF355" s="27">
        <f t="shared" si="566"/>
        <v>1</v>
      </c>
      <c r="AG355" s="28">
        <f t="shared" si="546"/>
        <v>36.683333333333337</v>
      </c>
      <c r="AH355" s="28">
        <f t="shared" si="547"/>
        <v>64.514622390370931</v>
      </c>
      <c r="AI355" s="28">
        <f t="shared" si="548"/>
        <v>86.820677655737697</v>
      </c>
      <c r="AJ355" s="28">
        <f t="shared" si="549"/>
        <v>84.069655072013362</v>
      </c>
      <c r="AK355" s="28">
        <f t="shared" si="550"/>
        <v>113.13690064666223</v>
      </c>
      <c r="AL355" s="28">
        <f t="shared" si="576"/>
        <v>102.34119474949694</v>
      </c>
      <c r="AM355" s="28">
        <f t="shared" si="551"/>
        <v>314.50878415305829</v>
      </c>
      <c r="AN355" s="28">
        <f t="shared" si="552"/>
        <v>423.25080357172129</v>
      </c>
      <c r="AO355" s="28">
        <f t="shared" si="553"/>
        <v>409.83956847606515</v>
      </c>
      <c r="AP355" s="28">
        <f t="shared" si="554"/>
        <v>551.54239065247839</v>
      </c>
      <c r="AQ355" s="28">
        <f t="shared" si="555"/>
        <v>498.91332440379756</v>
      </c>
      <c r="AR355" s="28">
        <f t="shared" si="567"/>
        <v>551.54239065247839</v>
      </c>
      <c r="AS355" s="27">
        <f t="shared" si="556"/>
        <v>551.54239065247839</v>
      </c>
      <c r="AT355" s="27">
        <f t="shared" si="568"/>
        <v>0</v>
      </c>
      <c r="AU355" s="2">
        <f t="shared" si="569"/>
        <v>517.65592949525819</v>
      </c>
      <c r="AV355" s="33">
        <f t="shared" si="570"/>
        <v>8.7148437500000009E-2</v>
      </c>
      <c r="AW355" s="33">
        <f t="shared" si="571"/>
        <v>8.7148437500000009E-2</v>
      </c>
      <c r="AX355" s="2">
        <f t="shared" si="572"/>
        <v>1.8076258369997569</v>
      </c>
      <c r="AY355" s="7">
        <v>2.2000000000000002</v>
      </c>
      <c r="AZ355" s="3">
        <f t="shared" si="573"/>
        <v>1623.5510804402777</v>
      </c>
    </row>
    <row r="356" spans="1:52" ht="20.25" x14ac:dyDescent="0.3">
      <c r="A356" s="7">
        <v>14</v>
      </c>
      <c r="B356" s="7">
        <v>42</v>
      </c>
      <c r="C356" s="37">
        <v>34</v>
      </c>
      <c r="D356" s="37">
        <v>53</v>
      </c>
      <c r="E356" s="7">
        <v>5</v>
      </c>
      <c r="F356" s="2">
        <f t="shared" si="557"/>
        <v>5.25</v>
      </c>
      <c r="G356" s="2">
        <f t="shared" si="534"/>
        <v>8820</v>
      </c>
      <c r="H356" s="2">
        <v>1.4</v>
      </c>
      <c r="I356" s="7">
        <f t="shared" si="535"/>
        <v>12348</v>
      </c>
      <c r="J356" s="7">
        <v>1.2</v>
      </c>
      <c r="K356" s="4">
        <f t="shared" si="574"/>
        <v>1.3916666666666666</v>
      </c>
      <c r="L356" s="7">
        <v>0</v>
      </c>
      <c r="M356" s="2">
        <f t="shared" si="558"/>
        <v>1.6766467065868262</v>
      </c>
      <c r="N356" s="2">
        <f t="shared" si="559"/>
        <v>3.1137724550898205</v>
      </c>
      <c r="O356" s="28">
        <f t="shared" si="560"/>
        <v>2.0850299401197603</v>
      </c>
      <c r="P356" s="2">
        <f t="shared" si="561"/>
        <v>9.2706586826347301</v>
      </c>
      <c r="Q356" s="2">
        <f t="shared" si="536"/>
        <v>21.150000000000002</v>
      </c>
      <c r="R356" s="28">
        <f t="shared" si="562"/>
        <v>25.150000000000002</v>
      </c>
      <c r="S356" s="2">
        <f t="shared" si="563"/>
        <v>27.150000000000002</v>
      </c>
      <c r="T356" s="2">
        <f t="shared" si="564"/>
        <v>20.581666666666667</v>
      </c>
      <c r="U356" s="2">
        <f t="shared" si="537"/>
        <v>24.581666666666667</v>
      </c>
      <c r="V356" s="2">
        <f t="shared" si="538"/>
        <v>34.581666666666663</v>
      </c>
      <c r="W356" s="7">
        <f t="shared" si="575"/>
        <v>1</v>
      </c>
      <c r="X356" s="2">
        <f t="shared" si="539"/>
        <v>68.719635964886763</v>
      </c>
      <c r="Y356" s="2">
        <f t="shared" si="540"/>
        <v>89.902152744506679</v>
      </c>
      <c r="Z356" s="2">
        <f t="shared" si="565"/>
        <v>81.798523739012651</v>
      </c>
      <c r="AA356" s="2">
        <f t="shared" si="541"/>
        <v>360.77808881565551</v>
      </c>
      <c r="AB356" s="2">
        <f t="shared" si="542"/>
        <v>471.98630190866004</v>
      </c>
      <c r="AC356" s="2">
        <f t="shared" si="543"/>
        <v>429.44224962981644</v>
      </c>
      <c r="AD356" s="2">
        <f t="shared" si="544"/>
        <v>429.44224962981644</v>
      </c>
      <c r="AE356" s="2">
        <f t="shared" si="545"/>
        <v>471.98630190866004</v>
      </c>
      <c r="AF356" s="27">
        <f t="shared" si="566"/>
        <v>1</v>
      </c>
      <c r="AG356" s="28">
        <f t="shared" si="546"/>
        <v>37.150000000000006</v>
      </c>
      <c r="AH356" s="28">
        <f t="shared" si="547"/>
        <v>61.820348457477664</v>
      </c>
      <c r="AI356" s="28">
        <f t="shared" si="548"/>
        <v>83.702921330043765</v>
      </c>
      <c r="AJ356" s="28">
        <f t="shared" si="549"/>
        <v>80.876191087255023</v>
      </c>
      <c r="AK356" s="28">
        <f t="shared" si="550"/>
        <v>109.5039680131609</v>
      </c>
      <c r="AL356" s="28">
        <f t="shared" si="576"/>
        <v>99.63346431198714</v>
      </c>
      <c r="AM356" s="28">
        <f t="shared" si="551"/>
        <v>324.55682940175774</v>
      </c>
      <c r="AN356" s="28">
        <f t="shared" si="552"/>
        <v>439.44033698272978</v>
      </c>
      <c r="AO356" s="28">
        <f t="shared" si="553"/>
        <v>424.60000320808888</v>
      </c>
      <c r="AP356" s="28">
        <f t="shared" si="554"/>
        <v>574.89583206909469</v>
      </c>
      <c r="AQ356" s="28">
        <f t="shared" si="555"/>
        <v>523.07568763793245</v>
      </c>
      <c r="AR356" s="28">
        <f t="shared" si="567"/>
        <v>574.89583206909469</v>
      </c>
      <c r="AS356" s="27">
        <f t="shared" si="556"/>
        <v>574.89583206909469</v>
      </c>
      <c r="AT356" s="27">
        <f t="shared" si="568"/>
        <v>0</v>
      </c>
      <c r="AU356" s="2">
        <f t="shared" si="569"/>
        <v>600.35835610100946</v>
      </c>
      <c r="AV356" s="33">
        <f t="shared" si="570"/>
        <v>8.7533482142857152E-2</v>
      </c>
      <c r="AW356" s="33">
        <f t="shared" si="571"/>
        <v>8.7533482142857152E-2</v>
      </c>
      <c r="AX356" s="2">
        <f t="shared" si="572"/>
        <v>1.8078780643327343</v>
      </c>
      <c r="AY356" s="7">
        <v>2.2000000000000002</v>
      </c>
      <c r="AZ356" s="3">
        <f t="shared" si="573"/>
        <v>1621.6269429774331</v>
      </c>
    </row>
    <row r="357" spans="1:52" ht="20.25" x14ac:dyDescent="0.3">
      <c r="A357" s="7">
        <v>14</v>
      </c>
      <c r="B357" s="7">
        <v>48</v>
      </c>
      <c r="C357" s="37">
        <v>38</v>
      </c>
      <c r="D357" s="37">
        <v>60</v>
      </c>
      <c r="E357" s="7">
        <v>5.5</v>
      </c>
      <c r="F357" s="2">
        <f t="shared" si="557"/>
        <v>5.916666666666667</v>
      </c>
      <c r="G357" s="2">
        <f t="shared" si="534"/>
        <v>9940</v>
      </c>
      <c r="H357" s="2">
        <v>1.4</v>
      </c>
      <c r="I357" s="7">
        <f t="shared" si="535"/>
        <v>13916</v>
      </c>
      <c r="J357" s="7">
        <v>1.2</v>
      </c>
      <c r="K357" s="4">
        <f t="shared" si="574"/>
        <v>1.45</v>
      </c>
      <c r="L357" s="7">
        <v>0</v>
      </c>
      <c r="M357" s="2">
        <f t="shared" si="558"/>
        <v>1.6091954022988504</v>
      </c>
      <c r="N357" s="2">
        <f t="shared" si="559"/>
        <v>2.9885057471264367</v>
      </c>
      <c r="O357" s="28">
        <f t="shared" si="560"/>
        <v>1.9770114942528736</v>
      </c>
      <c r="P357" s="2">
        <f t="shared" si="561"/>
        <v>8.8735632183908031</v>
      </c>
      <c r="Q357" s="2">
        <f t="shared" si="536"/>
        <v>21.966666666666669</v>
      </c>
      <c r="R357" s="28">
        <f t="shared" si="562"/>
        <v>25.966666666666669</v>
      </c>
      <c r="S357" s="2">
        <f t="shared" si="563"/>
        <v>27.966666666666669</v>
      </c>
      <c r="T357" s="2">
        <f t="shared" si="564"/>
        <v>21.433333333333334</v>
      </c>
      <c r="U357" s="2">
        <f t="shared" si="537"/>
        <v>25.433333333333334</v>
      </c>
      <c r="V357" s="2">
        <f t="shared" si="538"/>
        <v>35.433333333333337</v>
      </c>
      <c r="W357" s="7">
        <f t="shared" si="575"/>
        <v>1</v>
      </c>
      <c r="X357" s="2">
        <f t="shared" si="539"/>
        <v>64.062045277185121</v>
      </c>
      <c r="Y357" s="2">
        <f t="shared" si="540"/>
        <v>84.354306834104761</v>
      </c>
      <c r="Z357" s="2">
        <f t="shared" si="565"/>
        <v>77.501213759604937</v>
      </c>
      <c r="AA357" s="2">
        <f t="shared" si="541"/>
        <v>379.03376789001197</v>
      </c>
      <c r="AB357" s="2">
        <f t="shared" si="542"/>
        <v>499.09631543511989</v>
      </c>
      <c r="AC357" s="2">
        <f t="shared" si="543"/>
        <v>458.54884807766257</v>
      </c>
      <c r="AD357" s="2">
        <f t="shared" si="544"/>
        <v>458.54884807766257</v>
      </c>
      <c r="AE357" s="2">
        <f t="shared" si="545"/>
        <v>499.09631543511989</v>
      </c>
      <c r="AF357" s="27">
        <f t="shared" si="566"/>
        <v>1</v>
      </c>
      <c r="AG357" s="28">
        <f t="shared" si="546"/>
        <v>37.966666666666669</v>
      </c>
      <c r="AH357" s="28">
        <f t="shared" si="547"/>
        <v>57.496850649934018</v>
      </c>
      <c r="AI357" s="28">
        <f t="shared" si="548"/>
        <v>78.648018711674453</v>
      </c>
      <c r="AJ357" s="28">
        <f t="shared" si="549"/>
        <v>75.709524426416237</v>
      </c>
      <c r="AK357" s="28">
        <f t="shared" si="550"/>
        <v>103.56052594939112</v>
      </c>
      <c r="AL357" s="28">
        <f t="shared" si="576"/>
        <v>95.147085666240201</v>
      </c>
      <c r="AM357" s="28">
        <f t="shared" si="551"/>
        <v>340.18969967877626</v>
      </c>
      <c r="AN357" s="28">
        <f t="shared" si="552"/>
        <v>465.33411071074056</v>
      </c>
      <c r="AO357" s="28">
        <f t="shared" si="553"/>
        <v>447.94801952296274</v>
      </c>
      <c r="AP357" s="28">
        <f t="shared" si="554"/>
        <v>612.73311186723083</v>
      </c>
      <c r="AQ357" s="28">
        <f t="shared" si="555"/>
        <v>562.95359019192119</v>
      </c>
      <c r="AR357" s="28">
        <f t="shared" si="567"/>
        <v>612.73311186723083</v>
      </c>
      <c r="AS357" s="27">
        <f t="shared" si="556"/>
        <v>612.73311186723083</v>
      </c>
      <c r="AT357" s="27">
        <f t="shared" si="568"/>
        <v>0</v>
      </c>
      <c r="AU357" s="2">
        <f t="shared" si="569"/>
        <v>784.14152633601236</v>
      </c>
      <c r="AV357" s="33">
        <f t="shared" si="570"/>
        <v>8.8218005952380954E-2</v>
      </c>
      <c r="AW357" s="33">
        <f t="shared" si="571"/>
        <v>8.8218005952380954E-2</v>
      </c>
      <c r="AX357" s="2">
        <f t="shared" si="572"/>
        <v>1.8083266423237563</v>
      </c>
      <c r="AY357" s="7">
        <v>2.2000000000000002</v>
      </c>
      <c r="AZ357" s="3">
        <f t="shared" si="573"/>
        <v>1625.8281200177278</v>
      </c>
    </row>
    <row r="358" spans="1:52" ht="20.25" x14ac:dyDescent="0.3">
      <c r="A358" s="7">
        <v>14</v>
      </c>
      <c r="B358" s="7">
        <v>54</v>
      </c>
      <c r="C358" s="37">
        <v>43</v>
      </c>
      <c r="D358" s="37">
        <v>68</v>
      </c>
      <c r="E358" s="7">
        <v>6</v>
      </c>
      <c r="F358" s="2">
        <f t="shared" si="557"/>
        <v>6.666666666666667</v>
      </c>
      <c r="G358" s="3">
        <f t="shared" si="534"/>
        <v>11200</v>
      </c>
      <c r="H358" s="2">
        <v>1.4</v>
      </c>
      <c r="I358" s="7">
        <f t="shared" si="535"/>
        <v>15679.999999999998</v>
      </c>
      <c r="J358" s="7">
        <v>1.2</v>
      </c>
      <c r="K358" s="4">
        <f t="shared" si="574"/>
        <v>1.5166666666666666</v>
      </c>
      <c r="L358" s="7">
        <v>0</v>
      </c>
      <c r="M358" s="2">
        <f t="shared" si="558"/>
        <v>1.5384615384615383</v>
      </c>
      <c r="N358" s="2">
        <f t="shared" si="559"/>
        <v>2.8571428571428572</v>
      </c>
      <c r="O358" s="28">
        <f t="shared" si="560"/>
        <v>1.8637362637362638</v>
      </c>
      <c r="P358" s="2">
        <f t="shared" si="561"/>
        <v>8.4571428571428573</v>
      </c>
      <c r="Q358" s="2">
        <f t="shared" si="536"/>
        <v>22.900000000000002</v>
      </c>
      <c r="R358" s="28">
        <f t="shared" si="562"/>
        <v>26.900000000000002</v>
      </c>
      <c r="S358" s="2">
        <f t="shared" si="563"/>
        <v>28.900000000000002</v>
      </c>
      <c r="T358" s="2">
        <f t="shared" si="564"/>
        <v>22.406666666666666</v>
      </c>
      <c r="U358" s="2">
        <f t="shared" si="537"/>
        <v>26.406666666666666</v>
      </c>
      <c r="V358" s="2">
        <f t="shared" si="538"/>
        <v>36.406666666666666</v>
      </c>
      <c r="W358" s="7">
        <f t="shared" si="575"/>
        <v>1</v>
      </c>
      <c r="X358" s="2">
        <f t="shared" si="539"/>
        <v>59.300195917140329</v>
      </c>
      <c r="Y358" s="2">
        <f t="shared" si="540"/>
        <v>78.621228255770575</v>
      </c>
      <c r="Z358" s="2">
        <f t="shared" si="565"/>
        <v>72.993209477205127</v>
      </c>
      <c r="AA358" s="2">
        <f t="shared" si="541"/>
        <v>395.33463944760223</v>
      </c>
      <c r="AB358" s="2">
        <f t="shared" si="542"/>
        <v>524.14152170513717</v>
      </c>
      <c r="AC358" s="2">
        <f t="shared" si="543"/>
        <v>486.62139651470085</v>
      </c>
      <c r="AD358" s="2">
        <f t="shared" si="544"/>
        <v>486.62139651470085</v>
      </c>
      <c r="AE358" s="2">
        <f t="shared" si="545"/>
        <v>524.14152170513717</v>
      </c>
      <c r="AF358" s="27">
        <f t="shared" si="566"/>
        <v>1</v>
      </c>
      <c r="AG358" s="28">
        <f t="shared" si="546"/>
        <v>38.900000000000006</v>
      </c>
      <c r="AH358" s="28">
        <f t="shared" si="547"/>
        <v>53.090943680463305</v>
      </c>
      <c r="AI358" s="28">
        <f t="shared" si="548"/>
        <v>73.426549357555928</v>
      </c>
      <c r="AJ358" s="28">
        <f t="shared" si="549"/>
        <v>70.388893946461266</v>
      </c>
      <c r="AK358" s="28">
        <f t="shared" si="550"/>
        <v>97.350192656031254</v>
      </c>
      <c r="AL358" s="28">
        <f t="shared" si="576"/>
        <v>90.38148045806463</v>
      </c>
      <c r="AM358" s="28">
        <f t="shared" si="551"/>
        <v>353.93962453642206</v>
      </c>
      <c r="AN358" s="28">
        <f t="shared" si="552"/>
        <v>489.51032905037289</v>
      </c>
      <c r="AO358" s="28">
        <f t="shared" si="553"/>
        <v>469.25929297640846</v>
      </c>
      <c r="AP358" s="28">
        <f t="shared" si="554"/>
        <v>649.00128437354169</v>
      </c>
      <c r="AQ358" s="28">
        <f t="shared" si="555"/>
        <v>602.54320305376427</v>
      </c>
      <c r="AR358" s="28">
        <f t="shared" si="567"/>
        <v>649.00128437354169</v>
      </c>
      <c r="AS358" s="27">
        <f t="shared" si="556"/>
        <v>649.00128437354169</v>
      </c>
      <c r="AT358" s="27">
        <f t="shared" si="568"/>
        <v>0</v>
      </c>
      <c r="AU358" s="2">
        <f t="shared" si="569"/>
        <v>992.42911926901559</v>
      </c>
      <c r="AV358" s="33">
        <f t="shared" si="570"/>
        <v>8.8988095238095227E-2</v>
      </c>
      <c r="AW358" s="33">
        <f t="shared" si="571"/>
        <v>8.8988095238095227E-2</v>
      </c>
      <c r="AX358" s="2">
        <f t="shared" si="572"/>
        <v>1.8088315587216353</v>
      </c>
      <c r="AY358" s="7">
        <v>2.2000000000000002</v>
      </c>
      <c r="AZ358" s="3">
        <f t="shared" si="573"/>
        <v>1626.5712303626551</v>
      </c>
    </row>
    <row r="359" spans="1:52" ht="20.25" x14ac:dyDescent="0.3">
      <c r="A359" s="7">
        <v>14</v>
      </c>
      <c r="B359" s="7">
        <v>60</v>
      </c>
      <c r="C359" s="37">
        <v>48</v>
      </c>
      <c r="D359" s="37">
        <v>76</v>
      </c>
      <c r="E359" s="7">
        <v>6.5</v>
      </c>
      <c r="F359" s="2">
        <f t="shared" si="557"/>
        <v>7.416666666666667</v>
      </c>
      <c r="G359" s="3">
        <f t="shared" si="534"/>
        <v>12460</v>
      </c>
      <c r="H359" s="2">
        <v>1.4</v>
      </c>
      <c r="I359" s="7">
        <f t="shared" si="535"/>
        <v>17444</v>
      </c>
      <c r="J359" s="7">
        <v>1.2</v>
      </c>
      <c r="K359" s="4">
        <f t="shared" si="574"/>
        <v>1.5833333333333333</v>
      </c>
      <c r="L359" s="7">
        <v>0</v>
      </c>
      <c r="M359" s="2">
        <f t="shared" si="558"/>
        <v>1.4736842105263157</v>
      </c>
      <c r="N359" s="2">
        <f t="shared" si="559"/>
        <v>2.736842105263158</v>
      </c>
      <c r="O359" s="28">
        <f t="shared" si="560"/>
        <v>1.76</v>
      </c>
      <c r="P359" s="2">
        <f t="shared" si="561"/>
        <v>8.0757894736842104</v>
      </c>
      <c r="Q359" s="2">
        <f t="shared" si="536"/>
        <v>23.833333333333332</v>
      </c>
      <c r="R359" s="28">
        <f t="shared" si="562"/>
        <v>27.833333333333332</v>
      </c>
      <c r="S359" s="2">
        <f t="shared" si="563"/>
        <v>29.833333333333332</v>
      </c>
      <c r="T359" s="2">
        <f t="shared" si="564"/>
        <v>23.379999999999995</v>
      </c>
      <c r="U359" s="2">
        <f t="shared" si="537"/>
        <v>27.379999999999995</v>
      </c>
      <c r="V359" s="2">
        <f t="shared" si="538"/>
        <v>37.379999999999995</v>
      </c>
      <c r="W359" s="7">
        <f t="shared" si="575"/>
        <v>1</v>
      </c>
      <c r="X359" s="2">
        <f t="shared" si="539"/>
        <v>55.053500341694914</v>
      </c>
      <c r="Y359" s="2">
        <f t="shared" si="540"/>
        <v>73.45409731035582</v>
      </c>
      <c r="Z359" s="2">
        <f t="shared" si="565"/>
        <v>68.86842364841236</v>
      </c>
      <c r="AA359" s="2">
        <f t="shared" si="541"/>
        <v>408.31346086757065</v>
      </c>
      <c r="AB359" s="2">
        <f t="shared" si="542"/>
        <v>544.78455505180568</v>
      </c>
      <c r="AC359" s="2">
        <f t="shared" si="543"/>
        <v>510.77414205905836</v>
      </c>
      <c r="AD359" s="2">
        <f t="shared" si="544"/>
        <v>510.77414205905836</v>
      </c>
      <c r="AE359" s="2">
        <f t="shared" si="545"/>
        <v>544.78455505180568</v>
      </c>
      <c r="AF359" s="27">
        <f t="shared" si="566"/>
        <v>1</v>
      </c>
      <c r="AG359" s="28">
        <f t="shared" si="546"/>
        <v>39.833333333333329</v>
      </c>
      <c r="AH359" s="28">
        <f t="shared" si="547"/>
        <v>49.174533738340266</v>
      </c>
      <c r="AI359" s="28">
        <f t="shared" si="548"/>
        <v>68.720896521362562</v>
      </c>
      <c r="AJ359" s="28">
        <f t="shared" si="549"/>
        <v>65.610196699369723</v>
      </c>
      <c r="AK359" s="28">
        <f t="shared" si="550"/>
        <v>91.689563588240532</v>
      </c>
      <c r="AL359" s="28">
        <f t="shared" si="576"/>
        <v>85.965466060431055</v>
      </c>
      <c r="AM359" s="28">
        <f t="shared" si="551"/>
        <v>364.71112522602363</v>
      </c>
      <c r="AN359" s="28">
        <f t="shared" si="552"/>
        <v>509.67998253343904</v>
      </c>
      <c r="AO359" s="28">
        <f t="shared" si="553"/>
        <v>486.60895885365881</v>
      </c>
      <c r="AP359" s="28">
        <f t="shared" si="554"/>
        <v>680.03092994611734</v>
      </c>
      <c r="AQ359" s="28">
        <f t="shared" si="555"/>
        <v>637.57720661486371</v>
      </c>
      <c r="AR359" s="28">
        <f t="shared" si="567"/>
        <v>680.03092994611734</v>
      </c>
      <c r="AS359" s="27">
        <f t="shared" si="556"/>
        <v>680.03092994611734</v>
      </c>
      <c r="AT359" s="27">
        <f t="shared" si="568"/>
        <v>0</v>
      </c>
      <c r="AU359" s="2">
        <f t="shared" si="569"/>
        <v>1225.2211349000193</v>
      </c>
      <c r="AV359" s="33">
        <f t="shared" si="570"/>
        <v>8.9758184523809528E-2</v>
      </c>
      <c r="AW359" s="33">
        <f t="shared" si="571"/>
        <v>8.9758184523809528E-2</v>
      </c>
      <c r="AX359" s="2">
        <f t="shared" si="572"/>
        <v>1.809336757161228</v>
      </c>
      <c r="AY359" s="7">
        <v>2.2000000000000002</v>
      </c>
      <c r="AZ359" s="3">
        <f t="shared" si="573"/>
        <v>1629.2001731988446</v>
      </c>
    </row>
    <row r="360" spans="1:52" ht="20.25" x14ac:dyDescent="0.3">
      <c r="A360" s="7">
        <v>14</v>
      </c>
      <c r="B360" s="7">
        <v>66</v>
      </c>
      <c r="C360" s="37">
        <v>53</v>
      </c>
      <c r="D360" s="37">
        <v>83</v>
      </c>
      <c r="E360" s="7">
        <v>7</v>
      </c>
      <c r="F360" s="2">
        <f t="shared" si="557"/>
        <v>8.0833333333333339</v>
      </c>
      <c r="G360" s="3">
        <f t="shared" si="534"/>
        <v>13580.000000000002</v>
      </c>
      <c r="H360" s="2">
        <v>1.4</v>
      </c>
      <c r="I360" s="7">
        <f t="shared" si="535"/>
        <v>19012</v>
      </c>
      <c r="J360" s="7">
        <v>1.2</v>
      </c>
      <c r="K360" s="4">
        <f t="shared" si="574"/>
        <v>1.6416666666666666</v>
      </c>
      <c r="L360" s="7">
        <v>0</v>
      </c>
      <c r="M360" s="2">
        <f t="shared" si="558"/>
        <v>1.4213197969543145</v>
      </c>
      <c r="N360" s="2">
        <f t="shared" si="559"/>
        <v>2.6395939086294415</v>
      </c>
      <c r="O360" s="28">
        <f t="shared" si="560"/>
        <v>1.6761421319796954</v>
      </c>
      <c r="P360" s="2">
        <f t="shared" si="561"/>
        <v>7.7675126903553302</v>
      </c>
      <c r="Q360" s="2">
        <f t="shared" si="536"/>
        <v>24.650000000000002</v>
      </c>
      <c r="R360" s="28">
        <f t="shared" si="562"/>
        <v>28.650000000000002</v>
      </c>
      <c r="S360" s="2">
        <f t="shared" si="563"/>
        <v>30.650000000000002</v>
      </c>
      <c r="T360" s="2">
        <f t="shared" si="564"/>
        <v>24.231666666666666</v>
      </c>
      <c r="U360" s="2">
        <f t="shared" si="537"/>
        <v>28.231666666666666</v>
      </c>
      <c r="V360" s="2">
        <f t="shared" si="538"/>
        <v>38.231666666666669</v>
      </c>
      <c r="W360" s="7">
        <f t="shared" si="575"/>
        <v>1</v>
      </c>
      <c r="X360" s="2">
        <f t="shared" si="539"/>
        <v>51.703204308331067</v>
      </c>
      <c r="Y360" s="2">
        <f t="shared" si="540"/>
        <v>69.340066510606562</v>
      </c>
      <c r="Z360" s="2">
        <f t="shared" si="565"/>
        <v>65.540161945928361</v>
      </c>
      <c r="AA360" s="2">
        <f t="shared" si="541"/>
        <v>417.93423482567613</v>
      </c>
      <c r="AB360" s="2">
        <f t="shared" si="542"/>
        <v>560.49887096073644</v>
      </c>
      <c r="AC360" s="2">
        <f t="shared" si="543"/>
        <v>529.78297572958763</v>
      </c>
      <c r="AD360" s="2">
        <f t="shared" si="544"/>
        <v>529.78297572958763</v>
      </c>
      <c r="AE360" s="2">
        <f t="shared" si="545"/>
        <v>560.49887096073644</v>
      </c>
      <c r="AF360" s="27">
        <f t="shared" si="566"/>
        <v>1</v>
      </c>
      <c r="AG360" s="28">
        <f t="shared" si="546"/>
        <v>40.650000000000006</v>
      </c>
      <c r="AH360" s="28">
        <f t="shared" si="547"/>
        <v>46.093752532005446</v>
      </c>
      <c r="AI360" s="28">
        <f t="shared" si="548"/>
        <v>64.973481428878529</v>
      </c>
      <c r="AJ360" s="28">
        <f t="shared" si="549"/>
        <v>61.817133174813598</v>
      </c>
      <c r="AK360" s="28">
        <f t="shared" si="550"/>
        <v>87.137065951213259</v>
      </c>
      <c r="AL360" s="28">
        <f t="shared" si="576"/>
        <v>82.361868128032157</v>
      </c>
      <c r="AM360" s="28">
        <f t="shared" si="551"/>
        <v>372.59116630037738</v>
      </c>
      <c r="AN360" s="28">
        <f t="shared" si="552"/>
        <v>525.20230821676819</v>
      </c>
      <c r="AO360" s="28">
        <f t="shared" si="553"/>
        <v>499.6884931630766</v>
      </c>
      <c r="AP360" s="28">
        <f t="shared" si="554"/>
        <v>704.35794977230728</v>
      </c>
      <c r="AQ360" s="28">
        <f t="shared" si="555"/>
        <v>665.75843403492661</v>
      </c>
      <c r="AR360" s="28">
        <f t="shared" si="567"/>
        <v>704.35794977230728</v>
      </c>
      <c r="AS360" s="27">
        <f t="shared" si="556"/>
        <v>704.35794977230728</v>
      </c>
      <c r="AT360" s="27">
        <f t="shared" si="568"/>
        <v>0</v>
      </c>
      <c r="AU360" s="2">
        <f t="shared" si="569"/>
        <v>1482.5175732290234</v>
      </c>
      <c r="AV360" s="33">
        <f t="shared" si="570"/>
        <v>9.044270833333333E-2</v>
      </c>
      <c r="AW360" s="33">
        <f t="shared" si="571"/>
        <v>9.044270833333333E-2</v>
      </c>
      <c r="AX360" s="2">
        <f t="shared" si="572"/>
        <v>1.8097860594077164</v>
      </c>
      <c r="AY360" s="7">
        <v>2.2000000000000002</v>
      </c>
      <c r="AZ360" s="3">
        <f t="shared" si="573"/>
        <v>1637.2447816519148</v>
      </c>
    </row>
    <row r="361" spans="1:52" ht="20.25" x14ac:dyDescent="0.3">
      <c r="A361" s="7">
        <v>14</v>
      </c>
      <c r="B361" s="7">
        <v>72</v>
      </c>
      <c r="C361" s="37">
        <v>58</v>
      </c>
      <c r="D361" s="37">
        <v>91</v>
      </c>
      <c r="E361" s="7">
        <v>7.5</v>
      </c>
      <c r="F361" s="2">
        <f t="shared" si="557"/>
        <v>8.8333333333333339</v>
      </c>
      <c r="G361" s="3">
        <f t="shared" si="534"/>
        <v>14840.000000000002</v>
      </c>
      <c r="H361" s="2">
        <v>1.4</v>
      </c>
      <c r="I361" s="7">
        <f t="shared" si="535"/>
        <v>20776</v>
      </c>
      <c r="J361" s="7">
        <v>1.2</v>
      </c>
      <c r="K361" s="4">
        <f t="shared" si="574"/>
        <v>1.7083333333333335</v>
      </c>
      <c r="L361" s="7">
        <v>0</v>
      </c>
      <c r="M361" s="2">
        <f t="shared" si="558"/>
        <v>1.365853658536585</v>
      </c>
      <c r="N361" s="2">
        <f t="shared" si="559"/>
        <v>2.5365853658536581</v>
      </c>
      <c r="O361" s="28">
        <f t="shared" si="560"/>
        <v>1.5873170731707313</v>
      </c>
      <c r="P361" s="2">
        <f t="shared" si="561"/>
        <v>7.4409756097560962</v>
      </c>
      <c r="Q361" s="2">
        <f t="shared" si="536"/>
        <v>25.583333333333336</v>
      </c>
      <c r="R361" s="28">
        <f t="shared" si="562"/>
        <v>29.583333333333336</v>
      </c>
      <c r="S361" s="2">
        <f t="shared" si="563"/>
        <v>31.583333333333336</v>
      </c>
      <c r="T361" s="2">
        <f t="shared" si="564"/>
        <v>25.204999999999998</v>
      </c>
      <c r="U361" s="2">
        <f t="shared" si="537"/>
        <v>29.204999999999998</v>
      </c>
      <c r="V361" s="2">
        <f t="shared" si="538"/>
        <v>39.204999999999998</v>
      </c>
      <c r="W361" s="7">
        <f t="shared" si="575"/>
        <v>1</v>
      </c>
      <c r="X361" s="2">
        <f t="shared" si="539"/>
        <v>48.237696273145957</v>
      </c>
      <c r="Y361" s="2">
        <f t="shared" si="540"/>
        <v>65.048318704237488</v>
      </c>
      <c r="Z361" s="2">
        <f t="shared" si="565"/>
        <v>62.02428948168059</v>
      </c>
      <c r="AA361" s="2">
        <f t="shared" si="541"/>
        <v>426.09965041278934</v>
      </c>
      <c r="AB361" s="2">
        <f t="shared" si="542"/>
        <v>574.59348188743115</v>
      </c>
      <c r="AC361" s="2">
        <f t="shared" si="543"/>
        <v>547.88122375484522</v>
      </c>
      <c r="AD361" s="2">
        <f t="shared" si="544"/>
        <v>547.88122375484522</v>
      </c>
      <c r="AE361" s="2">
        <f t="shared" si="545"/>
        <v>574.59348188743115</v>
      </c>
      <c r="AF361" s="27">
        <f t="shared" si="566"/>
        <v>1</v>
      </c>
      <c r="AG361" s="28">
        <f t="shared" si="546"/>
        <v>41.583333333333336</v>
      </c>
      <c r="AH361" s="28">
        <f t="shared" si="547"/>
        <v>42.91569691906647</v>
      </c>
      <c r="AI361" s="28">
        <f t="shared" si="548"/>
        <v>61.062414453982356</v>
      </c>
      <c r="AJ361" s="28">
        <f t="shared" si="549"/>
        <v>57.871626265037577</v>
      </c>
      <c r="AK361" s="28">
        <f t="shared" si="550"/>
        <v>82.342394084522397</v>
      </c>
      <c r="AL361" s="28">
        <f t="shared" si="576"/>
        <v>78.514381140804758</v>
      </c>
      <c r="AM361" s="28">
        <f t="shared" si="551"/>
        <v>379.08865611842049</v>
      </c>
      <c r="AN361" s="28">
        <f t="shared" si="552"/>
        <v>539.38466101017752</v>
      </c>
      <c r="AO361" s="28">
        <f t="shared" si="553"/>
        <v>511.19936534116528</v>
      </c>
      <c r="AP361" s="28">
        <f t="shared" si="554"/>
        <v>727.35781441328118</v>
      </c>
      <c r="AQ361" s="28">
        <f t="shared" si="555"/>
        <v>693.54370007710872</v>
      </c>
      <c r="AR361" s="28">
        <f t="shared" si="567"/>
        <v>727.35781441328118</v>
      </c>
      <c r="AS361" s="27">
        <f t="shared" si="556"/>
        <v>727.35781441328118</v>
      </c>
      <c r="AT361" s="27">
        <f t="shared" si="568"/>
        <v>0</v>
      </c>
      <c r="AU361" s="2">
        <f t="shared" si="569"/>
        <v>1764.3184342560278</v>
      </c>
      <c r="AV361" s="33">
        <f t="shared" si="570"/>
        <v>9.1212797619047617E-2</v>
      </c>
      <c r="AW361" s="33">
        <f t="shared" si="571"/>
        <v>9.1212797619047617E-2</v>
      </c>
      <c r="AX361" s="2">
        <f t="shared" si="572"/>
        <v>1.8102917912379333</v>
      </c>
      <c r="AY361" s="7">
        <v>2.2000000000000002</v>
      </c>
      <c r="AZ361" s="3">
        <f t="shared" si="573"/>
        <v>1641.9174511118858</v>
      </c>
    </row>
    <row r="362" spans="1:52" ht="20.25" x14ac:dyDescent="0.3">
      <c r="A362" s="7">
        <v>14</v>
      </c>
      <c r="B362" s="7">
        <v>78</v>
      </c>
      <c r="C362" s="37">
        <v>63</v>
      </c>
      <c r="D362" s="37">
        <v>98</v>
      </c>
      <c r="E362" s="7">
        <v>8</v>
      </c>
      <c r="F362" s="2">
        <f t="shared" si="557"/>
        <v>9.5</v>
      </c>
      <c r="G362" s="3">
        <f t="shared" si="534"/>
        <v>15960</v>
      </c>
      <c r="H362" s="2">
        <v>1.4</v>
      </c>
      <c r="I362" s="7">
        <f t="shared" si="535"/>
        <v>22344</v>
      </c>
      <c r="J362" s="7">
        <v>1.2</v>
      </c>
      <c r="K362" s="4">
        <v>1.75</v>
      </c>
      <c r="L362" s="7">
        <v>0</v>
      </c>
      <c r="M362" s="2">
        <f t="shared" si="558"/>
        <v>1.3333333333333333</v>
      </c>
      <c r="N362" s="2">
        <f t="shared" si="559"/>
        <v>2.4761904761904758</v>
      </c>
      <c r="O362" s="28">
        <f t="shared" si="560"/>
        <v>1.5295238095238095</v>
      </c>
      <c r="P362" s="2">
        <f t="shared" si="561"/>
        <v>7.2438095238095235</v>
      </c>
      <c r="Q362" s="2">
        <f t="shared" si="536"/>
        <v>26.166666666666668</v>
      </c>
      <c r="R362" s="28">
        <f t="shared" si="562"/>
        <v>30.166666666666668</v>
      </c>
      <c r="S362" s="2">
        <f t="shared" si="563"/>
        <v>32.166666666666671</v>
      </c>
      <c r="T362" s="2">
        <f t="shared" si="564"/>
        <v>25.823333333333331</v>
      </c>
      <c r="U362" s="2">
        <f t="shared" si="537"/>
        <v>29.823333333333331</v>
      </c>
      <c r="V362" s="2">
        <f t="shared" si="538"/>
        <v>39.823333333333331</v>
      </c>
      <c r="W362" s="7">
        <f t="shared" si="575"/>
        <v>1</v>
      </c>
      <c r="X362" s="2">
        <f t="shared" si="539"/>
        <v>46.228826000504291</v>
      </c>
      <c r="Y362" s="2">
        <f t="shared" si="540"/>
        <v>62.544483315969515</v>
      </c>
      <c r="Z362" s="2">
        <f t="shared" si="565"/>
        <v>59.953915631691089</v>
      </c>
      <c r="AA362" s="2">
        <f t="shared" si="541"/>
        <v>439.17384700479079</v>
      </c>
      <c r="AB362" s="2">
        <f t="shared" si="542"/>
        <v>594.17259150171037</v>
      </c>
      <c r="AC362" s="2">
        <f t="shared" si="543"/>
        <v>569.56219850106538</v>
      </c>
      <c r="AD362" s="2">
        <f t="shared" si="544"/>
        <v>569.56219850106538</v>
      </c>
      <c r="AE362" s="2">
        <f t="shared" si="545"/>
        <v>594.17259150171037</v>
      </c>
      <c r="AF362" s="27">
        <f t="shared" si="566"/>
        <v>1</v>
      </c>
      <c r="AG362" s="28">
        <f t="shared" si="546"/>
        <v>42.166666666666671</v>
      </c>
      <c r="AH362" s="28">
        <f t="shared" si="547"/>
        <v>41.078100451645163</v>
      </c>
      <c r="AI362" s="28">
        <f t="shared" si="548"/>
        <v>58.775780092867777</v>
      </c>
      <c r="AJ362" s="28">
        <f t="shared" si="549"/>
        <v>55.575899079107351</v>
      </c>
      <c r="AK362" s="28">
        <f t="shared" si="550"/>
        <v>79.51966587603502</v>
      </c>
      <c r="AL362" s="28">
        <f t="shared" si="576"/>
        <v>76.225992865061798</v>
      </c>
      <c r="AM362" s="28">
        <f t="shared" si="551"/>
        <v>390.24195429062905</v>
      </c>
      <c r="AN362" s="28">
        <f t="shared" si="552"/>
        <v>558.36991088224386</v>
      </c>
      <c r="AO362" s="28">
        <f t="shared" si="553"/>
        <v>527.97104125151986</v>
      </c>
      <c r="AP362" s="28">
        <f t="shared" si="554"/>
        <v>755.43682582233271</v>
      </c>
      <c r="AQ362" s="28">
        <f t="shared" si="555"/>
        <v>724.14693221808704</v>
      </c>
      <c r="AR362" s="28">
        <f t="shared" si="567"/>
        <v>755.43682582233271</v>
      </c>
      <c r="AS362" s="27">
        <f t="shared" si="556"/>
        <v>755.43682582233271</v>
      </c>
      <c r="AT362" s="27">
        <f t="shared" si="568"/>
        <v>0</v>
      </c>
      <c r="AU362" s="2">
        <f t="shared" si="569"/>
        <v>2070.6237179810328</v>
      </c>
      <c r="AV362" s="33">
        <f t="shared" si="570"/>
        <v>9.1897321428571419E-2</v>
      </c>
      <c r="AW362" s="33">
        <f t="shared" si="571"/>
        <v>9.1897321428571419E-2</v>
      </c>
      <c r="AX362" s="2">
        <f t="shared" si="572"/>
        <v>1.8107415679848546</v>
      </c>
      <c r="AY362" s="7">
        <v>2.2000000000000002</v>
      </c>
      <c r="AZ362" s="3">
        <f t="shared" si="573"/>
        <v>1651.0063137902393</v>
      </c>
    </row>
    <row r="363" spans="1:52" ht="20.25" x14ac:dyDescent="0.3">
      <c r="A363" s="7">
        <v>14</v>
      </c>
      <c r="B363" s="7">
        <v>84</v>
      </c>
      <c r="C363" s="37">
        <v>68</v>
      </c>
      <c r="D363" s="37">
        <v>106</v>
      </c>
      <c r="E363" s="7">
        <v>8.5</v>
      </c>
      <c r="F363" s="2">
        <f t="shared" si="557"/>
        <v>10.25</v>
      </c>
      <c r="G363" s="3">
        <f t="shared" si="534"/>
        <v>17220</v>
      </c>
      <c r="H363" s="2">
        <v>1.4</v>
      </c>
      <c r="I363" s="7">
        <f t="shared" si="535"/>
        <v>24108</v>
      </c>
      <c r="J363" s="7">
        <v>1.2</v>
      </c>
      <c r="K363" s="4">
        <v>1.75</v>
      </c>
      <c r="L363" s="7">
        <v>0</v>
      </c>
      <c r="M363" s="2">
        <f t="shared" si="558"/>
        <v>1.3333333333333333</v>
      </c>
      <c r="N363" s="2">
        <f t="shared" si="559"/>
        <v>2.4761904761904758</v>
      </c>
      <c r="O363" s="28">
        <f t="shared" si="560"/>
        <v>1.5066666666666666</v>
      </c>
      <c r="P363" s="2">
        <f t="shared" si="561"/>
        <v>7.2209523809523812</v>
      </c>
      <c r="Q363" s="2">
        <f t="shared" si="536"/>
        <v>26.166666666666668</v>
      </c>
      <c r="R363" s="28">
        <f t="shared" si="562"/>
        <v>30.166666666666668</v>
      </c>
      <c r="S363" s="2">
        <f t="shared" si="563"/>
        <v>32.166666666666671</v>
      </c>
      <c r="T363" s="2">
        <f t="shared" si="564"/>
        <v>25.863333333333333</v>
      </c>
      <c r="U363" s="2">
        <f t="shared" si="537"/>
        <v>29.863333333333333</v>
      </c>
      <c r="V363" s="2">
        <f t="shared" si="538"/>
        <v>39.86333333333333</v>
      </c>
      <c r="W363" s="7">
        <f t="shared" si="575"/>
        <v>1</v>
      </c>
      <c r="X363" s="2">
        <f t="shared" si="539"/>
        <v>46.157328911703402</v>
      </c>
      <c r="Y363" s="2">
        <f t="shared" si="540"/>
        <v>62.460709033148696</v>
      </c>
      <c r="Z363" s="2">
        <f t="shared" si="565"/>
        <v>59.893756171236177</v>
      </c>
      <c r="AA363" s="2">
        <f t="shared" si="541"/>
        <v>473.11262134495985</v>
      </c>
      <c r="AB363" s="2">
        <f t="shared" si="542"/>
        <v>640.22226758977411</v>
      </c>
      <c r="AC363" s="2">
        <f t="shared" si="543"/>
        <v>613.91100075517079</v>
      </c>
      <c r="AD363" s="2">
        <f t="shared" si="544"/>
        <v>613.91100075517079</v>
      </c>
      <c r="AE363" s="2">
        <f t="shared" si="545"/>
        <v>640.22226758977411</v>
      </c>
      <c r="AF363" s="27">
        <f t="shared" si="566"/>
        <v>1</v>
      </c>
      <c r="AG363" s="28">
        <f t="shared" si="546"/>
        <v>42.166666666666671</v>
      </c>
      <c r="AH363" s="28">
        <f t="shared" si="547"/>
        <v>41.01456942890772</v>
      </c>
      <c r="AI363" s="28">
        <f t="shared" si="548"/>
        <v>58.684877997093253</v>
      </c>
      <c r="AJ363" s="28">
        <f t="shared" si="549"/>
        <v>55.501458763341162</v>
      </c>
      <c r="AK363" s="28">
        <f t="shared" si="550"/>
        <v>79.41315443608498</v>
      </c>
      <c r="AL363" s="28">
        <f t="shared" si="576"/>
        <v>76.149505540504492</v>
      </c>
      <c r="AM363" s="28">
        <f t="shared" si="551"/>
        <v>420.39933664630411</v>
      </c>
      <c r="AN363" s="28">
        <f t="shared" si="552"/>
        <v>601.51999947020579</v>
      </c>
      <c r="AO363" s="28">
        <f t="shared" si="553"/>
        <v>568.88995232424691</v>
      </c>
      <c r="AP363" s="28">
        <f t="shared" si="554"/>
        <v>813.98483296987104</v>
      </c>
      <c r="AQ363" s="28">
        <f t="shared" si="555"/>
        <v>780.53243179017102</v>
      </c>
      <c r="AR363" s="28">
        <f t="shared" si="567"/>
        <v>813.98483296987104</v>
      </c>
      <c r="AS363" s="27">
        <f t="shared" si="556"/>
        <v>813.98483296987104</v>
      </c>
      <c r="AT363" s="27">
        <f t="shared" si="568"/>
        <v>0</v>
      </c>
      <c r="AU363" s="2">
        <f t="shared" si="569"/>
        <v>2401.4334244040379</v>
      </c>
      <c r="AV363" s="33">
        <f t="shared" si="570"/>
        <v>9.266741071428572E-2</v>
      </c>
      <c r="AW363" s="33">
        <f t="shared" si="571"/>
        <v>9.266741071428572E-2</v>
      </c>
      <c r="AX363" s="2">
        <f t="shared" si="572"/>
        <v>1.8112478340508762</v>
      </c>
      <c r="AY363" s="7">
        <v>2.2000000000000002</v>
      </c>
      <c r="AZ363" s="3">
        <f t="shared" si="573"/>
        <v>1656.9062932300494</v>
      </c>
    </row>
    <row r="364" spans="1:52" ht="20.25" x14ac:dyDescent="0.3">
      <c r="A364" s="7">
        <v>14</v>
      </c>
      <c r="B364" s="7">
        <v>90</v>
      </c>
      <c r="C364" s="37">
        <v>72</v>
      </c>
      <c r="D364" s="37">
        <v>113</v>
      </c>
      <c r="E364" s="7">
        <v>9</v>
      </c>
      <c r="F364" s="2">
        <f t="shared" si="557"/>
        <v>10.916666666666666</v>
      </c>
      <c r="G364" s="3">
        <f t="shared" si="534"/>
        <v>18340</v>
      </c>
      <c r="H364" s="2">
        <v>1.4</v>
      </c>
      <c r="I364" s="7">
        <f t="shared" si="535"/>
        <v>25676</v>
      </c>
      <c r="J364" s="7">
        <v>1.2</v>
      </c>
      <c r="K364" s="4">
        <v>1.75</v>
      </c>
      <c r="L364" s="7">
        <v>0</v>
      </c>
      <c r="M364" s="2">
        <f t="shared" si="558"/>
        <v>1.3333333333333333</v>
      </c>
      <c r="N364" s="2">
        <f t="shared" si="559"/>
        <v>2.4761904761904758</v>
      </c>
      <c r="O364" s="28">
        <f t="shared" si="560"/>
        <v>1.4866666666666666</v>
      </c>
      <c r="P364" s="2">
        <f t="shared" si="561"/>
        <v>7.2009523809523808</v>
      </c>
      <c r="Q364" s="2">
        <f t="shared" si="536"/>
        <v>26.166666666666668</v>
      </c>
      <c r="R364" s="28">
        <f t="shared" si="562"/>
        <v>30.166666666666668</v>
      </c>
      <c r="S364" s="2">
        <f t="shared" si="563"/>
        <v>32.166666666666671</v>
      </c>
      <c r="T364" s="2">
        <f t="shared" si="564"/>
        <v>25.898333333333333</v>
      </c>
      <c r="U364" s="2">
        <f t="shared" si="537"/>
        <v>29.898333333333333</v>
      </c>
      <c r="V364" s="2">
        <f t="shared" si="538"/>
        <v>39.898333333333333</v>
      </c>
      <c r="W364" s="7">
        <f t="shared" si="575"/>
        <v>1</v>
      </c>
      <c r="X364" s="2">
        <f t="shared" si="539"/>
        <v>46.094950128825104</v>
      </c>
      <c r="Y364" s="2">
        <f t="shared" si="540"/>
        <v>62.387590415070989</v>
      </c>
      <c r="Z364" s="2">
        <f t="shared" si="565"/>
        <v>59.841215593952413</v>
      </c>
      <c r="AA364" s="2">
        <f t="shared" si="541"/>
        <v>503.20320557300738</v>
      </c>
      <c r="AB364" s="2">
        <f t="shared" si="542"/>
        <v>681.06452869785824</v>
      </c>
      <c r="AC364" s="2">
        <f t="shared" si="543"/>
        <v>653.26660356731384</v>
      </c>
      <c r="AD364" s="2">
        <f t="shared" si="544"/>
        <v>653.26660356731384</v>
      </c>
      <c r="AE364" s="2">
        <f t="shared" si="545"/>
        <v>681.06452869785824</v>
      </c>
      <c r="AF364" s="27">
        <f t="shared" si="566"/>
        <v>1</v>
      </c>
      <c r="AG364" s="28">
        <f t="shared" si="546"/>
        <v>42.166666666666671</v>
      </c>
      <c r="AH364" s="28">
        <f t="shared" si="547"/>
        <v>40.959140768246989</v>
      </c>
      <c r="AI364" s="28">
        <f t="shared" si="548"/>
        <v>58.605569004369215</v>
      </c>
      <c r="AJ364" s="28">
        <f t="shared" si="549"/>
        <v>55.436486878953502</v>
      </c>
      <c r="AK364" s="28">
        <f t="shared" si="550"/>
        <v>79.32019071217853</v>
      </c>
      <c r="AL364" s="28">
        <f t="shared" si="576"/>
        <v>76.082704938292594</v>
      </c>
      <c r="AM364" s="28">
        <f t="shared" si="551"/>
        <v>447.13728672002964</v>
      </c>
      <c r="AN364" s="28">
        <f t="shared" si="552"/>
        <v>639.77746163103052</v>
      </c>
      <c r="AO364" s="28">
        <f t="shared" si="553"/>
        <v>605.18164842857573</v>
      </c>
      <c r="AP364" s="28">
        <f t="shared" si="554"/>
        <v>865.91208194128228</v>
      </c>
      <c r="AQ364" s="28">
        <f t="shared" si="555"/>
        <v>830.5695289096941</v>
      </c>
      <c r="AR364" s="28">
        <f t="shared" si="567"/>
        <v>865.91208194128228</v>
      </c>
      <c r="AS364" s="27">
        <f t="shared" si="556"/>
        <v>865.91208194128228</v>
      </c>
      <c r="AT364" s="27">
        <f t="shared" si="568"/>
        <v>0</v>
      </c>
      <c r="AU364" s="2">
        <f t="shared" si="569"/>
        <v>2756.7475535250433</v>
      </c>
      <c r="AV364" s="33">
        <f t="shared" si="570"/>
        <v>9.3351934523809521E-2</v>
      </c>
      <c r="AW364" s="33">
        <f t="shared" si="571"/>
        <v>9.3351934523809521E-2</v>
      </c>
      <c r="AX364" s="2">
        <f t="shared" si="572"/>
        <v>1.8116980860502954</v>
      </c>
      <c r="AY364" s="7">
        <v>2.2000000000000002</v>
      </c>
      <c r="AZ364" s="3">
        <f t="shared" si="573"/>
        <v>1666.6169949022865</v>
      </c>
    </row>
    <row r="365" spans="1:52" ht="20.25" x14ac:dyDescent="0.3">
      <c r="A365" s="7">
        <v>14</v>
      </c>
      <c r="B365" s="7">
        <v>96</v>
      </c>
      <c r="C365" s="37">
        <v>77</v>
      </c>
      <c r="D365" s="37">
        <v>121</v>
      </c>
      <c r="E365" s="7">
        <v>9.5</v>
      </c>
      <c r="F365" s="2">
        <f t="shared" si="557"/>
        <v>11.666666666666666</v>
      </c>
      <c r="G365" s="3">
        <f t="shared" si="534"/>
        <v>19600</v>
      </c>
      <c r="H365" s="2">
        <v>1.4</v>
      </c>
      <c r="I365" s="7">
        <f t="shared" si="535"/>
        <v>27440</v>
      </c>
      <c r="J365" s="7">
        <v>1.2</v>
      </c>
      <c r="K365" s="4">
        <v>1.75</v>
      </c>
      <c r="L365" s="7">
        <v>0</v>
      </c>
      <c r="M365" s="2">
        <f t="shared" si="558"/>
        <v>1.3333333333333333</v>
      </c>
      <c r="N365" s="2">
        <f t="shared" si="559"/>
        <v>2.4761904761904758</v>
      </c>
      <c r="O365" s="28">
        <f t="shared" si="560"/>
        <v>1.4638095238095237</v>
      </c>
      <c r="P365" s="2">
        <f t="shared" si="561"/>
        <v>7.1780952380952376</v>
      </c>
      <c r="Q365" s="2">
        <f t="shared" si="536"/>
        <v>26.166666666666668</v>
      </c>
      <c r="R365" s="28">
        <f t="shared" si="562"/>
        <v>30.166666666666668</v>
      </c>
      <c r="S365" s="2">
        <f t="shared" si="563"/>
        <v>32.166666666666671</v>
      </c>
      <c r="T365" s="2">
        <f t="shared" si="564"/>
        <v>25.938333333333333</v>
      </c>
      <c r="U365" s="2">
        <f t="shared" si="537"/>
        <v>29.938333333333333</v>
      </c>
      <c r="V365" s="2">
        <f t="shared" si="538"/>
        <v>39.938333333333333</v>
      </c>
      <c r="W365" s="7">
        <f t="shared" si="575"/>
        <v>1</v>
      </c>
      <c r="X365" s="2">
        <f t="shared" si="539"/>
        <v>46.023866224494853</v>
      </c>
      <c r="Y365" s="2">
        <f t="shared" si="540"/>
        <v>62.304235620773724</v>
      </c>
      <c r="Z365" s="2">
        <f t="shared" si="565"/>
        <v>59.781281980704705</v>
      </c>
      <c r="AA365" s="2">
        <f t="shared" si="541"/>
        <v>536.94510595243992</v>
      </c>
      <c r="AB365" s="2">
        <f t="shared" si="542"/>
        <v>726.88274890902676</v>
      </c>
      <c r="AC365" s="2">
        <f t="shared" si="543"/>
        <v>697.44828977488817</v>
      </c>
      <c r="AD365" s="2">
        <f t="shared" si="544"/>
        <v>697.44828977488817</v>
      </c>
      <c r="AE365" s="2">
        <f t="shared" si="545"/>
        <v>726.88274890902676</v>
      </c>
      <c r="AF365" s="27">
        <f t="shared" si="566"/>
        <v>1</v>
      </c>
      <c r="AG365" s="28">
        <f t="shared" si="546"/>
        <v>42.166666666666671</v>
      </c>
      <c r="AH365" s="28">
        <f t="shared" si="547"/>
        <v>40.895976893773053</v>
      </c>
      <c r="AI365" s="28">
        <f t="shared" si="548"/>
        <v>58.515192235359066</v>
      </c>
      <c r="AJ365" s="28">
        <f t="shared" si="549"/>
        <v>55.362419313118465</v>
      </c>
      <c r="AK365" s="28">
        <f t="shared" si="550"/>
        <v>79.214212614027204</v>
      </c>
      <c r="AL365" s="28">
        <f t="shared" si="576"/>
        <v>76.00650475807646</v>
      </c>
      <c r="AM365" s="28">
        <f t="shared" si="551"/>
        <v>477.11973042735224</v>
      </c>
      <c r="AN365" s="28">
        <f t="shared" si="552"/>
        <v>682.67724274585578</v>
      </c>
      <c r="AO365" s="28">
        <f t="shared" si="553"/>
        <v>645.89489198638205</v>
      </c>
      <c r="AP365" s="28">
        <f t="shared" si="554"/>
        <v>924.16581383031735</v>
      </c>
      <c r="AQ365" s="28">
        <f t="shared" si="555"/>
        <v>886.74255551089198</v>
      </c>
      <c r="AR365" s="28">
        <f t="shared" si="567"/>
        <v>924.16581383031735</v>
      </c>
      <c r="AS365" s="27">
        <f t="shared" si="556"/>
        <v>924.16581383031735</v>
      </c>
      <c r="AT365" s="27">
        <f t="shared" si="568"/>
        <v>0</v>
      </c>
      <c r="AU365" s="2">
        <f t="shared" si="569"/>
        <v>3136.5661053440494</v>
      </c>
      <c r="AV365" s="33">
        <f t="shared" si="570"/>
        <v>9.4122023809523808E-2</v>
      </c>
      <c r="AW365" s="33">
        <f t="shared" si="571"/>
        <v>9.4122023809523808E-2</v>
      </c>
      <c r="AX365" s="2">
        <f t="shared" si="572"/>
        <v>1.8122048871990883</v>
      </c>
      <c r="AY365" s="7">
        <v>2.2000000000000002</v>
      </c>
      <c r="AZ365" s="3">
        <f t="shared" si="573"/>
        <v>1673.3133999422926</v>
      </c>
    </row>
    <row r="366" spans="1:52" ht="20.25" x14ac:dyDescent="0.3">
      <c r="A366" s="7">
        <v>14</v>
      </c>
      <c r="B366" s="7">
        <v>102</v>
      </c>
      <c r="C366" s="37">
        <v>82</v>
      </c>
      <c r="D366" s="37">
        <v>128</v>
      </c>
      <c r="E366" s="7">
        <v>9.75</v>
      </c>
      <c r="F366" s="2">
        <f t="shared" si="557"/>
        <v>12.291666666666666</v>
      </c>
      <c r="G366" s="3">
        <f t="shared" si="534"/>
        <v>20650</v>
      </c>
      <c r="H366" s="2">
        <v>1.4</v>
      </c>
      <c r="I366" s="7">
        <f t="shared" si="535"/>
        <v>28909.999999999996</v>
      </c>
      <c r="J366" s="7">
        <v>1.2</v>
      </c>
      <c r="K366" s="4">
        <v>1.75</v>
      </c>
      <c r="L366" s="7">
        <v>0</v>
      </c>
      <c r="M366" s="2">
        <f t="shared" si="558"/>
        <v>1.3333333333333333</v>
      </c>
      <c r="N366" s="2">
        <f t="shared" si="559"/>
        <v>2.4761904761904758</v>
      </c>
      <c r="O366" s="28">
        <f t="shared" si="560"/>
        <v>1.4438095238095237</v>
      </c>
      <c r="P366" s="2">
        <f t="shared" si="561"/>
        <v>7.1580952380952372</v>
      </c>
      <c r="Q366" s="2">
        <f t="shared" si="536"/>
        <v>26.166666666666668</v>
      </c>
      <c r="R366" s="28">
        <f t="shared" si="562"/>
        <v>30.166666666666668</v>
      </c>
      <c r="S366" s="2">
        <f t="shared" si="563"/>
        <v>32.166666666666671</v>
      </c>
      <c r="T366" s="2">
        <f t="shared" si="564"/>
        <v>25.973333333333333</v>
      </c>
      <c r="U366" s="2">
        <f t="shared" si="537"/>
        <v>29.973333333333333</v>
      </c>
      <c r="V366" s="2">
        <f t="shared" si="538"/>
        <v>39.973333333333329</v>
      </c>
      <c r="W366" s="7">
        <f t="shared" si="575"/>
        <v>1</v>
      </c>
      <c r="X366" s="2">
        <f t="shared" si="539"/>
        <v>45.961847410922317</v>
      </c>
      <c r="Y366" s="2">
        <f t="shared" si="540"/>
        <v>62.231482676599107</v>
      </c>
      <c r="Z366" s="2">
        <f t="shared" si="565"/>
        <v>59.728938463293311</v>
      </c>
      <c r="AA366" s="2">
        <f t="shared" si="541"/>
        <v>564.94770775925349</v>
      </c>
      <c r="AB366" s="2">
        <f t="shared" si="542"/>
        <v>764.92864123319737</v>
      </c>
      <c r="AC366" s="2">
        <f t="shared" si="543"/>
        <v>734.16820194464685</v>
      </c>
      <c r="AD366" s="2">
        <f t="shared" si="544"/>
        <v>734.16820194464685</v>
      </c>
      <c r="AE366" s="2">
        <f t="shared" si="545"/>
        <v>764.92864123319737</v>
      </c>
      <c r="AF366" s="27">
        <f t="shared" si="566"/>
        <v>1</v>
      </c>
      <c r="AG366" s="28">
        <f t="shared" si="546"/>
        <v>42.166666666666671</v>
      </c>
      <c r="AH366" s="28">
        <f t="shared" si="547"/>
        <v>40.840868095340738</v>
      </c>
      <c r="AI366" s="28">
        <f t="shared" si="548"/>
        <v>58.436340911119942</v>
      </c>
      <c r="AJ366" s="28">
        <f t="shared" si="549"/>
        <v>55.297772359961463</v>
      </c>
      <c r="AK366" s="28">
        <f t="shared" si="550"/>
        <v>79.121713811486359</v>
      </c>
      <c r="AL366" s="28">
        <f t="shared" si="576"/>
        <v>75.93995469970757</v>
      </c>
      <c r="AM366" s="28">
        <f t="shared" si="551"/>
        <v>502.00233700522989</v>
      </c>
      <c r="AN366" s="28">
        <f t="shared" si="552"/>
        <v>718.28002369918261</v>
      </c>
      <c r="AO366" s="28">
        <f t="shared" si="553"/>
        <v>679.70178525785957</v>
      </c>
      <c r="AP366" s="28">
        <f t="shared" si="554"/>
        <v>972.53773226618648</v>
      </c>
      <c r="AQ366" s="28">
        <f t="shared" si="555"/>
        <v>933.42860985057223</v>
      </c>
      <c r="AR366" s="28">
        <f t="shared" si="567"/>
        <v>972.53773226618648</v>
      </c>
      <c r="AS366" s="27">
        <f t="shared" si="556"/>
        <v>972.53773226618648</v>
      </c>
      <c r="AT366" s="27">
        <f t="shared" si="568"/>
        <v>0</v>
      </c>
      <c r="AU366" s="2">
        <f t="shared" si="569"/>
        <v>3540.8890798610555</v>
      </c>
      <c r="AV366" s="33">
        <f t="shared" si="570"/>
        <v>9.4763764880952381E-2</v>
      </c>
      <c r="AW366" s="33">
        <f t="shared" si="571"/>
        <v>9.4763764880952381E-2</v>
      </c>
      <c r="AX366" s="2">
        <f t="shared" si="572"/>
        <v>1.8126274381358098</v>
      </c>
      <c r="AY366" s="7">
        <v>2.2000000000000002</v>
      </c>
      <c r="AZ366" s="3">
        <f t="shared" si="573"/>
        <v>1678.3762549494375</v>
      </c>
    </row>
    <row r="367" spans="1:52" ht="20.25" x14ac:dyDescent="0.3">
      <c r="A367" s="7">
        <v>14</v>
      </c>
      <c r="B367" s="7">
        <v>108</v>
      </c>
      <c r="C367" s="37">
        <v>87</v>
      </c>
      <c r="D367" s="37">
        <v>136</v>
      </c>
      <c r="E367" s="7">
        <v>10</v>
      </c>
      <c r="F367" s="2">
        <f t="shared" si="557"/>
        <v>13</v>
      </c>
      <c r="G367" s="3">
        <f t="shared" si="534"/>
        <v>21840</v>
      </c>
      <c r="H367" s="2">
        <v>1.4</v>
      </c>
      <c r="I367" s="7">
        <f t="shared" si="535"/>
        <v>30575.999999999996</v>
      </c>
      <c r="J367" s="7">
        <v>1.2</v>
      </c>
      <c r="K367" s="4">
        <v>1.75</v>
      </c>
      <c r="L367" s="7">
        <v>0</v>
      </c>
      <c r="M367" s="2">
        <f t="shared" si="558"/>
        <v>1.3333333333333333</v>
      </c>
      <c r="N367" s="2">
        <f t="shared" si="559"/>
        <v>2.4761904761904758</v>
      </c>
      <c r="O367" s="28">
        <f t="shared" si="560"/>
        <v>1.4209523809523807</v>
      </c>
      <c r="P367" s="2">
        <f t="shared" si="561"/>
        <v>7.1352380952380949</v>
      </c>
      <c r="Q367" s="2">
        <f t="shared" si="536"/>
        <v>26.166666666666668</v>
      </c>
      <c r="R367" s="28">
        <f t="shared" si="562"/>
        <v>30.166666666666668</v>
      </c>
      <c r="S367" s="2">
        <f t="shared" si="563"/>
        <v>32.166666666666671</v>
      </c>
      <c r="T367" s="2">
        <f t="shared" si="564"/>
        <v>26.013333333333332</v>
      </c>
      <c r="U367" s="2">
        <f t="shared" si="537"/>
        <v>30.013333333333332</v>
      </c>
      <c r="V367" s="2">
        <f t="shared" si="538"/>
        <v>40.013333333333335</v>
      </c>
      <c r="W367" s="7">
        <f t="shared" si="575"/>
        <v>1</v>
      </c>
      <c r="X367" s="2">
        <f t="shared" si="539"/>
        <v>45.891173119670263</v>
      </c>
      <c r="Y367" s="2">
        <f t="shared" si="540"/>
        <v>62.148544227896402</v>
      </c>
      <c r="Z367" s="2">
        <f t="shared" si="565"/>
        <v>59.669229427841827</v>
      </c>
      <c r="AA367" s="2">
        <f t="shared" si="541"/>
        <v>596.5852505557134</v>
      </c>
      <c r="AB367" s="2">
        <f t="shared" si="542"/>
        <v>807.93107496265327</v>
      </c>
      <c r="AC367" s="2">
        <f t="shared" si="543"/>
        <v>775.69998256194378</v>
      </c>
      <c r="AD367" s="2">
        <f t="shared" si="544"/>
        <v>775.69998256194378</v>
      </c>
      <c r="AE367" s="2">
        <f t="shared" si="545"/>
        <v>807.93107496265327</v>
      </c>
      <c r="AF367" s="27">
        <f t="shared" si="566"/>
        <v>1</v>
      </c>
      <c r="AG367" s="28">
        <f t="shared" si="546"/>
        <v>42.166666666666671</v>
      </c>
      <c r="AH367" s="28">
        <f t="shared" si="547"/>
        <v>40.778068195655443</v>
      </c>
      <c r="AI367" s="28">
        <f t="shared" si="548"/>
        <v>58.346484928171016</v>
      </c>
      <c r="AJ367" s="28">
        <f t="shared" si="549"/>
        <v>55.224074751307583</v>
      </c>
      <c r="AK367" s="28">
        <f t="shared" si="550"/>
        <v>79.016265059183183</v>
      </c>
      <c r="AL367" s="28">
        <f t="shared" si="576"/>
        <v>75.86404004989113</v>
      </c>
      <c r="AM367" s="28">
        <f t="shared" si="551"/>
        <v>530.11488654352081</v>
      </c>
      <c r="AN367" s="28">
        <f t="shared" si="552"/>
        <v>758.5043040662232</v>
      </c>
      <c r="AO367" s="28">
        <f t="shared" si="553"/>
        <v>717.91297176699857</v>
      </c>
      <c r="AP367" s="28">
        <f t="shared" si="554"/>
        <v>1027.2114457693815</v>
      </c>
      <c r="AQ367" s="28">
        <f t="shared" si="555"/>
        <v>986.23252064858468</v>
      </c>
      <c r="AR367" s="28">
        <f t="shared" si="567"/>
        <v>1027.2114457693815</v>
      </c>
      <c r="AS367" s="27">
        <f t="shared" si="556"/>
        <v>1027.2114457693815</v>
      </c>
      <c r="AT367" s="27">
        <f t="shared" si="568"/>
        <v>0</v>
      </c>
      <c r="AU367" s="2">
        <f t="shared" si="569"/>
        <v>3969.7164770760623</v>
      </c>
      <c r="AV367" s="33">
        <f t="shared" si="570"/>
        <v>9.5491071428571439E-2</v>
      </c>
      <c r="AW367" s="33">
        <f t="shared" si="571"/>
        <v>9.5491071428571439E-2</v>
      </c>
      <c r="AX367" s="2">
        <f t="shared" si="572"/>
        <v>1.8131065674743618</v>
      </c>
      <c r="AY367" s="7">
        <v>2.2000000000000002</v>
      </c>
      <c r="AZ367" s="3">
        <f t="shared" si="573"/>
        <v>1681.1761142676212</v>
      </c>
    </row>
    <row r="368" spans="1:52" ht="20.25" x14ac:dyDescent="0.3">
      <c r="A368" s="7">
        <v>14</v>
      </c>
      <c r="B368" s="7">
        <v>114</v>
      </c>
      <c r="C368" s="37">
        <v>92</v>
      </c>
      <c r="D368" s="37">
        <v>143</v>
      </c>
      <c r="E368" s="7">
        <v>10.5</v>
      </c>
      <c r="F368" s="2">
        <f t="shared" si="557"/>
        <v>13.666666666666666</v>
      </c>
      <c r="G368" s="3">
        <f t="shared" si="534"/>
        <v>22960</v>
      </c>
      <c r="H368" s="2">
        <v>1.4</v>
      </c>
      <c r="I368" s="7">
        <f t="shared" si="535"/>
        <v>32143.999999999996</v>
      </c>
      <c r="J368" s="7">
        <v>1.2</v>
      </c>
      <c r="K368" s="4">
        <v>1.75</v>
      </c>
      <c r="L368" s="7">
        <v>0</v>
      </c>
      <c r="M368" s="2">
        <f t="shared" si="558"/>
        <v>1.3333333333333333</v>
      </c>
      <c r="N368" s="2">
        <f t="shared" si="559"/>
        <v>2.4761904761904758</v>
      </c>
      <c r="O368" s="28">
        <f t="shared" si="560"/>
        <v>1.4009523809523809</v>
      </c>
      <c r="P368" s="2">
        <f t="shared" si="561"/>
        <v>7.1152380952380954</v>
      </c>
      <c r="Q368" s="2">
        <f t="shared" si="536"/>
        <v>26.166666666666668</v>
      </c>
      <c r="R368" s="28">
        <f t="shared" si="562"/>
        <v>30.166666666666668</v>
      </c>
      <c r="S368" s="2">
        <f t="shared" si="563"/>
        <v>32.166666666666671</v>
      </c>
      <c r="T368" s="2">
        <f t="shared" si="564"/>
        <v>26.048333333333332</v>
      </c>
      <c r="U368" s="2">
        <f t="shared" si="537"/>
        <v>30.048333333333332</v>
      </c>
      <c r="V368" s="2">
        <f t="shared" si="538"/>
        <v>40.048333333333332</v>
      </c>
      <c r="W368" s="7">
        <f t="shared" si="575"/>
        <v>1</v>
      </c>
      <c r="X368" s="2">
        <f t="shared" si="539"/>
        <v>45.829511168456932</v>
      </c>
      <c r="Y368" s="2">
        <f t="shared" si="540"/>
        <v>62.07615422130781</v>
      </c>
      <c r="Z368" s="2">
        <f t="shared" si="565"/>
        <v>59.617081863732437</v>
      </c>
      <c r="AA368" s="2">
        <f t="shared" si="541"/>
        <v>626.33665263557805</v>
      </c>
      <c r="AB368" s="2">
        <f t="shared" si="542"/>
        <v>848.37410769120675</v>
      </c>
      <c r="AC368" s="2">
        <f t="shared" si="543"/>
        <v>814.76678547100994</v>
      </c>
      <c r="AD368" s="2">
        <f t="shared" si="544"/>
        <v>814.76678547100994</v>
      </c>
      <c r="AE368" s="2">
        <f t="shared" si="545"/>
        <v>848.37410769120675</v>
      </c>
      <c r="AF368" s="27">
        <f t="shared" si="566"/>
        <v>1</v>
      </c>
      <c r="AG368" s="28">
        <f t="shared" si="546"/>
        <v>42.166666666666671</v>
      </c>
      <c r="AH368" s="28">
        <f t="shared" si="547"/>
        <v>40.723276498674906</v>
      </c>
      <c r="AI368" s="28">
        <f t="shared" si="548"/>
        <v>58.268087322214676</v>
      </c>
      <c r="AJ368" s="28">
        <f t="shared" si="549"/>
        <v>55.159750297939262</v>
      </c>
      <c r="AK368" s="28">
        <f t="shared" si="550"/>
        <v>78.924227699027711</v>
      </c>
      <c r="AL368" s="28">
        <f t="shared" si="576"/>
        <v>75.797739128460876</v>
      </c>
      <c r="AM368" s="28">
        <f t="shared" si="551"/>
        <v>556.55144548189037</v>
      </c>
      <c r="AN368" s="28">
        <f t="shared" si="552"/>
        <v>796.33052673693385</v>
      </c>
      <c r="AO368" s="28">
        <f t="shared" si="553"/>
        <v>753.84992073850322</v>
      </c>
      <c r="AP368" s="28">
        <f t="shared" si="554"/>
        <v>1078.631111886712</v>
      </c>
      <c r="AQ368" s="28">
        <f t="shared" si="555"/>
        <v>1035.9024347556319</v>
      </c>
      <c r="AR368" s="28">
        <f t="shared" si="567"/>
        <v>1078.631111886712</v>
      </c>
      <c r="AS368" s="27">
        <f t="shared" si="556"/>
        <v>1078.631111886712</v>
      </c>
      <c r="AT368" s="27">
        <f t="shared" si="568"/>
        <v>0</v>
      </c>
      <c r="AU368" s="2">
        <f t="shared" si="569"/>
        <v>4423.0482969890691</v>
      </c>
      <c r="AV368" s="33">
        <f t="shared" si="570"/>
        <v>9.6175595238095241E-2</v>
      </c>
      <c r="AW368" s="33">
        <f t="shared" si="571"/>
        <v>9.6175595238095241E-2</v>
      </c>
      <c r="AX368" s="2">
        <f t="shared" si="572"/>
        <v>1.8135577441756121</v>
      </c>
      <c r="AY368" s="7">
        <v>2.2000000000000002</v>
      </c>
      <c r="AZ368" s="3">
        <f t="shared" si="573"/>
        <v>1692.0131180319838</v>
      </c>
    </row>
    <row r="369" spans="1:52" ht="20.25" x14ac:dyDescent="0.3">
      <c r="A369" s="7">
        <v>14</v>
      </c>
      <c r="B369" s="7">
        <v>120</v>
      </c>
      <c r="C369" s="37">
        <v>97</v>
      </c>
      <c r="D369" s="37">
        <v>151</v>
      </c>
      <c r="E369" s="7">
        <v>11</v>
      </c>
      <c r="F369" s="2">
        <f t="shared" si="557"/>
        <v>14.416666666666666</v>
      </c>
      <c r="G369" s="3">
        <f t="shared" si="534"/>
        <v>24220</v>
      </c>
      <c r="H369" s="2">
        <v>1.4</v>
      </c>
      <c r="I369" s="7">
        <f t="shared" si="535"/>
        <v>33908</v>
      </c>
      <c r="J369" s="7">
        <v>1.2</v>
      </c>
      <c r="K369" s="4">
        <v>1.75</v>
      </c>
      <c r="L369" s="7">
        <v>0</v>
      </c>
      <c r="M369" s="2">
        <f t="shared" si="558"/>
        <v>1.3333333333333333</v>
      </c>
      <c r="N369" s="2">
        <f t="shared" si="559"/>
        <v>2.4761904761904758</v>
      </c>
      <c r="O369" s="28">
        <f t="shared" si="560"/>
        <v>1.378095238095238</v>
      </c>
      <c r="P369" s="2">
        <f t="shared" si="561"/>
        <v>7.0923809523809513</v>
      </c>
      <c r="Q369" s="2">
        <f t="shared" si="536"/>
        <v>26.166666666666668</v>
      </c>
      <c r="R369" s="28">
        <f t="shared" si="562"/>
        <v>30.166666666666668</v>
      </c>
      <c r="S369" s="2">
        <f t="shared" si="563"/>
        <v>32.166666666666671</v>
      </c>
      <c r="T369" s="2">
        <f t="shared" si="564"/>
        <v>26.088333333333331</v>
      </c>
      <c r="U369" s="2">
        <f t="shared" si="537"/>
        <v>30.088333333333331</v>
      </c>
      <c r="V369" s="2">
        <f t="shared" si="538"/>
        <v>40.088333333333331</v>
      </c>
      <c r="W369" s="7">
        <f t="shared" si="575"/>
        <v>1</v>
      </c>
      <c r="X369" s="2">
        <f t="shared" si="539"/>
        <v>45.759242959931861</v>
      </c>
      <c r="Y369" s="2">
        <f t="shared" si="540"/>
        <v>61.993629006589401</v>
      </c>
      <c r="Z369" s="2">
        <f t="shared" si="565"/>
        <v>59.557596146161671</v>
      </c>
      <c r="AA369" s="2">
        <f t="shared" si="541"/>
        <v>659.69575267235098</v>
      </c>
      <c r="AB369" s="2">
        <f t="shared" si="542"/>
        <v>893.74148484499722</v>
      </c>
      <c r="AC369" s="2">
        <f t="shared" si="543"/>
        <v>858.6220111071641</v>
      </c>
      <c r="AD369" s="2">
        <f t="shared" si="544"/>
        <v>858.6220111071641</v>
      </c>
      <c r="AE369" s="2">
        <f t="shared" si="545"/>
        <v>893.74148484499722</v>
      </c>
      <c r="AF369" s="27">
        <f t="shared" si="566"/>
        <v>1</v>
      </c>
      <c r="AG369" s="28">
        <f t="shared" si="546"/>
        <v>42.166666666666671</v>
      </c>
      <c r="AH369" s="28">
        <f t="shared" si="547"/>
        <v>40.660837436771871</v>
      </c>
      <c r="AI369" s="28">
        <f t="shared" si="548"/>
        <v>58.178747636804019</v>
      </c>
      <c r="AJ369" s="28">
        <f t="shared" si="549"/>
        <v>55.086419881545837</v>
      </c>
      <c r="AK369" s="28">
        <f t="shared" si="550"/>
        <v>78.819304336441078</v>
      </c>
      <c r="AL369" s="28">
        <f t="shared" si="576"/>
        <v>75.722108407175256</v>
      </c>
      <c r="AM369" s="28">
        <f t="shared" si="551"/>
        <v>586.19373971346113</v>
      </c>
      <c r="AN369" s="28">
        <f t="shared" si="552"/>
        <v>838.7436117639246</v>
      </c>
      <c r="AO369" s="28">
        <f t="shared" si="553"/>
        <v>794.16255329228579</v>
      </c>
      <c r="AP369" s="28">
        <f t="shared" si="554"/>
        <v>1136.3116375170255</v>
      </c>
      <c r="AQ369" s="28">
        <f t="shared" si="555"/>
        <v>1091.6603962034433</v>
      </c>
      <c r="AR369" s="28">
        <f t="shared" si="567"/>
        <v>1136.3116375170255</v>
      </c>
      <c r="AS369" s="27">
        <f t="shared" si="556"/>
        <v>1136.3116375170255</v>
      </c>
      <c r="AT369" s="27">
        <f t="shared" si="568"/>
        <v>1136.3116375170255</v>
      </c>
      <c r="AU369" s="2">
        <f t="shared" si="569"/>
        <v>4900.884539600077</v>
      </c>
      <c r="AV369" s="33">
        <f t="shared" si="570"/>
        <v>9.6945684523809528E-2</v>
      </c>
      <c r="AW369" s="33">
        <f t="shared" si="571"/>
        <v>9.6945684523809528E-2</v>
      </c>
      <c r="AX369" s="2">
        <f t="shared" si="572"/>
        <v>1.8140655864390245</v>
      </c>
      <c r="AY369" s="7">
        <v>2.2000000000000002</v>
      </c>
      <c r="AZ369" s="3">
        <f t="shared" si="573"/>
        <v>1741.1781226350827</v>
      </c>
    </row>
    <row r="370" spans="1:52" ht="20.25" x14ac:dyDescent="0.3">
      <c r="A370" s="7">
        <v>14</v>
      </c>
      <c r="B370" s="7">
        <v>132</v>
      </c>
      <c r="C370" s="37">
        <v>106</v>
      </c>
      <c r="D370" s="37">
        <v>166</v>
      </c>
      <c r="E370" s="7">
        <v>12</v>
      </c>
      <c r="F370" s="2">
        <f t="shared" si="557"/>
        <v>15.833333333333334</v>
      </c>
      <c r="G370" s="3">
        <f t="shared" si="534"/>
        <v>26600</v>
      </c>
      <c r="H370" s="2">
        <v>1.4</v>
      </c>
      <c r="I370" s="7">
        <f t="shared" si="535"/>
        <v>37240</v>
      </c>
      <c r="J370" s="7">
        <v>1.2</v>
      </c>
      <c r="K370" s="4">
        <v>1.75</v>
      </c>
      <c r="L370" s="7">
        <v>0</v>
      </c>
      <c r="M370" s="2">
        <f t="shared" si="558"/>
        <v>1.3333333333333333</v>
      </c>
      <c r="N370" s="2">
        <f t="shared" si="559"/>
        <v>2.4761904761904758</v>
      </c>
      <c r="O370" s="28">
        <f t="shared" si="560"/>
        <v>1.3352380952380951</v>
      </c>
      <c r="P370" s="2">
        <f t="shared" si="561"/>
        <v>7.0495238095238095</v>
      </c>
      <c r="Q370" s="2">
        <f t="shared" si="536"/>
        <v>26.166666666666668</v>
      </c>
      <c r="R370" s="28">
        <f t="shared" si="562"/>
        <v>30.166666666666668</v>
      </c>
      <c r="S370" s="2">
        <f t="shared" si="563"/>
        <v>32.166666666666671</v>
      </c>
      <c r="T370" s="2">
        <f t="shared" si="564"/>
        <v>26.16333333333333</v>
      </c>
      <c r="U370" s="2">
        <f t="shared" si="537"/>
        <v>30.16333333333333</v>
      </c>
      <c r="V370" s="2">
        <f t="shared" si="538"/>
        <v>40.163333333333327</v>
      </c>
      <c r="W370" s="7">
        <f t="shared" si="575"/>
        <v>1</v>
      </c>
      <c r="X370" s="2">
        <f t="shared" si="539"/>
        <v>45.628069184087998</v>
      </c>
      <c r="Y370" s="2">
        <f t="shared" si="540"/>
        <v>61.839484167087996</v>
      </c>
      <c r="Z370" s="2">
        <f t="shared" si="565"/>
        <v>59.446379786854806</v>
      </c>
      <c r="AA370" s="2">
        <f t="shared" si="541"/>
        <v>722.44442874805998</v>
      </c>
      <c r="AB370" s="2">
        <f t="shared" si="542"/>
        <v>979.12516597889328</v>
      </c>
      <c r="AC370" s="2">
        <f t="shared" si="543"/>
        <v>941.23434662520117</v>
      </c>
      <c r="AD370" s="2">
        <f t="shared" si="544"/>
        <v>941.23434662520117</v>
      </c>
      <c r="AE370" s="2">
        <f t="shared" si="545"/>
        <v>979.12516597889328</v>
      </c>
      <c r="AF370" s="27">
        <f t="shared" si="566"/>
        <v>1</v>
      </c>
      <c r="AG370" s="28">
        <f t="shared" si="546"/>
        <v>42.166666666666671</v>
      </c>
      <c r="AH370" s="28">
        <f t="shared" si="547"/>
        <v>40.544278786965862</v>
      </c>
      <c r="AI370" s="28">
        <f t="shared" si="548"/>
        <v>58.011972019295023</v>
      </c>
      <c r="AJ370" s="28">
        <f t="shared" si="549"/>
        <v>54.949449559152775</v>
      </c>
      <c r="AK370" s="28">
        <f t="shared" si="550"/>
        <v>78.623323084637576</v>
      </c>
      <c r="AL370" s="28">
        <f t="shared" si="576"/>
        <v>75.580706843629613</v>
      </c>
      <c r="AM370" s="28">
        <f t="shared" si="551"/>
        <v>641.95108079362615</v>
      </c>
      <c r="AN370" s="28">
        <f t="shared" si="552"/>
        <v>918.52289030550457</v>
      </c>
      <c r="AO370" s="28">
        <f t="shared" si="553"/>
        <v>870.03295135325232</v>
      </c>
      <c r="AP370" s="28">
        <f t="shared" si="554"/>
        <v>1244.8692821734282</v>
      </c>
      <c r="AQ370" s="28">
        <f t="shared" si="555"/>
        <v>1196.6945250241356</v>
      </c>
      <c r="AR370" s="28">
        <f t="shared" si="567"/>
        <v>1244.8692821734282</v>
      </c>
      <c r="AS370" s="27">
        <f t="shared" si="556"/>
        <v>1244.8692821734282</v>
      </c>
      <c r="AT370" s="27">
        <f t="shared" si="568"/>
        <v>1244.8692821734282</v>
      </c>
      <c r="AU370" s="2">
        <f t="shared" si="569"/>
        <v>5930.0702929160934</v>
      </c>
      <c r="AV370" s="33">
        <f t="shared" si="570"/>
        <v>9.840029761904763E-2</v>
      </c>
      <c r="AW370" s="33">
        <f t="shared" si="571"/>
        <v>9.840029761904763E-2</v>
      </c>
      <c r="AX370" s="2">
        <f t="shared" si="572"/>
        <v>1.8150256204616229</v>
      </c>
      <c r="AY370" s="7">
        <v>2.2000000000000002</v>
      </c>
      <c r="AZ370" s="3">
        <f t="shared" si="573"/>
        <v>1760.2898764298748</v>
      </c>
    </row>
    <row r="371" spans="1:52" ht="20.25" x14ac:dyDescent="0.3">
      <c r="A371" s="7">
        <v>14</v>
      </c>
      <c r="B371" s="7">
        <v>144</v>
      </c>
      <c r="C371" s="37">
        <v>116</v>
      </c>
      <c r="D371" s="37">
        <v>180</v>
      </c>
      <c r="E371" s="7">
        <v>13</v>
      </c>
      <c r="F371" s="2">
        <f t="shared" si="557"/>
        <v>17.166666666666668</v>
      </c>
      <c r="G371" s="3">
        <f t="shared" si="534"/>
        <v>28840.000000000004</v>
      </c>
      <c r="H371" s="2">
        <v>1.4</v>
      </c>
      <c r="I371" s="7">
        <f t="shared" si="535"/>
        <v>40376</v>
      </c>
      <c r="J371" s="7">
        <v>1.2</v>
      </c>
      <c r="K371" s="4">
        <v>1.75</v>
      </c>
      <c r="L371" s="7">
        <v>0</v>
      </c>
      <c r="M371" s="2">
        <f t="shared" si="558"/>
        <v>1.3333333333333333</v>
      </c>
      <c r="N371" s="2">
        <f t="shared" si="559"/>
        <v>2.4761904761904758</v>
      </c>
      <c r="O371" s="28">
        <f t="shared" si="560"/>
        <v>1.2952380952380953</v>
      </c>
      <c r="P371" s="2">
        <f t="shared" si="561"/>
        <v>7.0095238095238086</v>
      </c>
      <c r="Q371" s="2">
        <f t="shared" si="536"/>
        <v>26.166666666666668</v>
      </c>
      <c r="R371" s="28">
        <f t="shared" si="562"/>
        <v>30.166666666666668</v>
      </c>
      <c r="S371" s="2">
        <f t="shared" si="563"/>
        <v>32.166666666666671</v>
      </c>
      <c r="T371" s="2">
        <f t="shared" si="564"/>
        <v>26.233333333333331</v>
      </c>
      <c r="U371" s="2">
        <f t="shared" si="537"/>
        <v>30.233333333333331</v>
      </c>
      <c r="V371" s="2">
        <f t="shared" si="538"/>
        <v>40.233333333333334</v>
      </c>
      <c r="W371" s="7">
        <f t="shared" si="575"/>
        <v>1</v>
      </c>
      <c r="X371" s="2">
        <f t="shared" si="539"/>
        <v>45.506317029975442</v>
      </c>
      <c r="Y371" s="2">
        <f t="shared" si="540"/>
        <v>61.696305648068275</v>
      </c>
      <c r="Z371" s="2">
        <f t="shared" si="565"/>
        <v>59.342951951268709</v>
      </c>
      <c r="AA371" s="2">
        <f t="shared" si="541"/>
        <v>781.19177568124519</v>
      </c>
      <c r="AB371" s="2">
        <f t="shared" si="542"/>
        <v>1059.1199136251721</v>
      </c>
      <c r="AC371" s="2">
        <f t="shared" si="543"/>
        <v>1018.7206751634462</v>
      </c>
      <c r="AD371" s="2">
        <f t="shared" si="544"/>
        <v>1018.7206751634462</v>
      </c>
      <c r="AE371" s="2">
        <f t="shared" si="545"/>
        <v>1059.1199136251721</v>
      </c>
      <c r="AF371" s="27">
        <f t="shared" si="566"/>
        <v>1</v>
      </c>
      <c r="AG371" s="28">
        <f t="shared" si="546"/>
        <v>42.166666666666671</v>
      </c>
      <c r="AH371" s="28">
        <f t="shared" si="547"/>
        <v>40.436092020189967</v>
      </c>
      <c r="AI371" s="28">
        <f t="shared" si="548"/>
        <v>57.857175143512919</v>
      </c>
      <c r="AJ371" s="28">
        <f t="shared" si="549"/>
        <v>54.822223711220893</v>
      </c>
      <c r="AK371" s="28">
        <f t="shared" si="550"/>
        <v>78.441284519612495</v>
      </c>
      <c r="AL371" s="28">
        <f t="shared" si="576"/>
        <v>75.44920768507815</v>
      </c>
      <c r="AM371" s="28">
        <f t="shared" si="551"/>
        <v>694.15291301326113</v>
      </c>
      <c r="AN371" s="28">
        <f t="shared" si="552"/>
        <v>993.2148399636385</v>
      </c>
      <c r="AO371" s="28">
        <f t="shared" si="553"/>
        <v>941.11484037595869</v>
      </c>
      <c r="AP371" s="28">
        <f t="shared" si="554"/>
        <v>1346.5753842533479</v>
      </c>
      <c r="AQ371" s="28">
        <f t="shared" si="555"/>
        <v>1295.2113985938417</v>
      </c>
      <c r="AR371" s="28">
        <f t="shared" si="567"/>
        <v>1346.5753842533479</v>
      </c>
      <c r="AS371" s="27">
        <f t="shared" si="556"/>
        <v>1346.5753842533479</v>
      </c>
      <c r="AT371" s="27">
        <f t="shared" si="568"/>
        <v>1346.5753842533479</v>
      </c>
      <c r="AU371" s="2">
        <f t="shared" si="569"/>
        <v>7057.2737370241111</v>
      </c>
      <c r="AV371" s="33">
        <f t="shared" si="570"/>
        <v>9.9769345238095233E-2</v>
      </c>
      <c r="AW371" s="33">
        <f t="shared" si="571"/>
        <v>9.9769345238095233E-2</v>
      </c>
      <c r="AX371" s="2">
        <f t="shared" si="572"/>
        <v>1.8159301105888144</v>
      </c>
      <c r="AY371" s="7">
        <v>2.2000000000000002</v>
      </c>
      <c r="AZ371" s="3">
        <f t="shared" si="573"/>
        <v>1782.1819407327073</v>
      </c>
    </row>
    <row r="372" spans="1:52" ht="20.25" x14ac:dyDescent="0.3">
      <c r="A372" s="7"/>
      <c r="B372" s="7"/>
      <c r="C372" s="7"/>
      <c r="D372" s="2"/>
      <c r="E372" s="3"/>
      <c r="F372" s="2"/>
      <c r="G372" s="7"/>
      <c r="H372" s="7"/>
      <c r="I372" s="7"/>
      <c r="J372" s="7"/>
      <c r="K372" s="2"/>
      <c r="L372" s="2"/>
      <c r="M372" s="2"/>
      <c r="N372" s="28"/>
      <c r="O372" s="2"/>
      <c r="P372" s="2"/>
      <c r="Q372" s="28"/>
      <c r="R372" s="2"/>
      <c r="S372" s="2"/>
      <c r="T372" s="2"/>
      <c r="U372" s="7"/>
      <c r="V372" s="2"/>
      <c r="W372" s="2"/>
      <c r="X372" s="2"/>
      <c r="Y372" s="2"/>
      <c r="Z372" s="2"/>
      <c r="AA372" s="2"/>
      <c r="AB372" s="2"/>
      <c r="AC372" s="2"/>
      <c r="AD372" s="27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7"/>
      <c r="AR372" s="7"/>
      <c r="AS372" s="2"/>
      <c r="AT372" s="5"/>
      <c r="AU372" s="7"/>
      <c r="AV372" s="3"/>
    </row>
    <row r="373" spans="1:52" ht="18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52" ht="131.25" x14ac:dyDescent="0.2">
      <c r="A374" s="7" t="s">
        <v>10</v>
      </c>
      <c r="B374" s="7" t="s">
        <v>82</v>
      </c>
      <c r="C374" s="36" t="s">
        <v>83</v>
      </c>
      <c r="D374" s="36" t="s">
        <v>84</v>
      </c>
      <c r="E374" s="7" t="s">
        <v>12</v>
      </c>
      <c r="F374" s="7" t="s">
        <v>13</v>
      </c>
      <c r="G374" s="7" t="s">
        <v>47</v>
      </c>
      <c r="H374" s="7" t="s">
        <v>14</v>
      </c>
      <c r="I374" s="7" t="s">
        <v>15</v>
      </c>
      <c r="J374" s="7" t="s">
        <v>16</v>
      </c>
      <c r="K374" s="7" t="s">
        <v>17</v>
      </c>
      <c r="L374" s="7" t="s">
        <v>18</v>
      </c>
      <c r="M374" s="7" t="s">
        <v>98</v>
      </c>
      <c r="N374" s="7" t="s">
        <v>99</v>
      </c>
      <c r="O374" s="26" t="s">
        <v>100</v>
      </c>
      <c r="P374" s="7" t="s">
        <v>27</v>
      </c>
      <c r="Q374" s="7" t="s">
        <v>28</v>
      </c>
      <c r="R374" s="26" t="s">
        <v>101</v>
      </c>
      <c r="S374" s="7" t="s">
        <v>65</v>
      </c>
      <c r="T374" s="7" t="s">
        <v>30</v>
      </c>
      <c r="U374" s="7" t="s">
        <v>31</v>
      </c>
      <c r="V374" s="7" t="s">
        <v>32</v>
      </c>
      <c r="W374" s="7" t="s">
        <v>33</v>
      </c>
      <c r="X374" s="7" t="s">
        <v>34</v>
      </c>
      <c r="Y374" s="7" t="s">
        <v>35</v>
      </c>
      <c r="Z374" s="7" t="s">
        <v>66</v>
      </c>
      <c r="AA374" s="7" t="s">
        <v>37</v>
      </c>
      <c r="AB374" s="7" t="s">
        <v>38</v>
      </c>
      <c r="AC374" s="7" t="s">
        <v>39</v>
      </c>
      <c r="AD374" s="7" t="s">
        <v>40</v>
      </c>
      <c r="AE374" s="7" t="s">
        <v>41</v>
      </c>
      <c r="AF374" s="26" t="s">
        <v>67</v>
      </c>
      <c r="AG374" s="26" t="s">
        <v>68</v>
      </c>
      <c r="AH374" s="26" t="s">
        <v>69</v>
      </c>
      <c r="AI374" s="7" t="s">
        <v>70</v>
      </c>
      <c r="AJ374" s="26" t="s">
        <v>71</v>
      </c>
      <c r="AK374" s="26" t="s">
        <v>72</v>
      </c>
      <c r="AL374" s="26" t="s">
        <v>73</v>
      </c>
      <c r="AM374" s="26" t="s">
        <v>74</v>
      </c>
      <c r="AN374" s="26" t="s">
        <v>75</v>
      </c>
      <c r="AO374" s="26" t="s">
        <v>76</v>
      </c>
      <c r="AP374" s="26" t="s">
        <v>77</v>
      </c>
      <c r="AQ374" s="26" t="s">
        <v>78</v>
      </c>
      <c r="AR374" s="26" t="s">
        <v>79</v>
      </c>
      <c r="AS374" s="26" t="s">
        <v>80</v>
      </c>
      <c r="AT374" s="26" t="s">
        <v>102</v>
      </c>
      <c r="AU374" s="7" t="s">
        <v>21</v>
      </c>
      <c r="AV374" s="26" t="s">
        <v>90</v>
      </c>
      <c r="AW374" s="26" t="s">
        <v>89</v>
      </c>
      <c r="AX374" s="7" t="s">
        <v>22</v>
      </c>
      <c r="AY374" s="7" t="s">
        <v>23</v>
      </c>
      <c r="AZ374" s="7" t="s">
        <v>24</v>
      </c>
    </row>
    <row r="375" spans="1:52" ht="20.25" x14ac:dyDescent="0.3">
      <c r="A375" s="7">
        <v>15</v>
      </c>
      <c r="B375" s="7">
        <v>18</v>
      </c>
      <c r="C375" s="27">
        <v>14</v>
      </c>
      <c r="D375" s="27">
        <v>23</v>
      </c>
      <c r="E375" s="7">
        <v>2.75</v>
      </c>
      <c r="F375" s="2">
        <f>($D375+2*$E375)/12</f>
        <v>2.375</v>
      </c>
      <c r="G375" s="2">
        <f t="shared" ref="G375:G397" si="577">$B$4*$A375*$F375</f>
        <v>4275</v>
      </c>
      <c r="H375" s="2">
        <v>1.4</v>
      </c>
      <c r="I375" s="7">
        <f t="shared" ref="I375:I397" si="578">$G375*$H375</f>
        <v>5985</v>
      </c>
      <c r="J375" s="7">
        <v>1.2</v>
      </c>
      <c r="K375" s="7">
        <v>1.1499999999999999</v>
      </c>
      <c r="L375" s="7">
        <v>0</v>
      </c>
      <c r="M375" s="2">
        <f>($L$7-$C$7)/$K375</f>
        <v>2.0289855072463765</v>
      </c>
      <c r="N375" s="2">
        <f>($E$7-$C$7)/$K375</f>
        <v>3.7681159420289854</v>
      </c>
      <c r="O375" s="28">
        <f>($F$7-$B$7-0.06*($D375/12))/$K375</f>
        <v>2.6536231884057968</v>
      </c>
      <c r="P375" s="2">
        <f>($G$7-$B$7-0.06*$D375/12)/$K375</f>
        <v>11.34927536231884</v>
      </c>
      <c r="Q375" s="2">
        <f t="shared" ref="Q375:Q397" si="579">$C$7+$K375*$A375</f>
        <v>18.916666666666668</v>
      </c>
      <c r="R375" s="28">
        <f>IF($A375&lt;$M375,$Q375,$Q375+$L$7)</f>
        <v>22.916666666666668</v>
      </c>
      <c r="S375" s="2">
        <f>IF($A375&lt;$N375,$Q375,$Q375+$E$7)</f>
        <v>24.916666666666668</v>
      </c>
      <c r="T375" s="2">
        <f>$B$7+$K375*$A375+0.06*$D375/12</f>
        <v>18.198333333333331</v>
      </c>
      <c r="U375" s="2">
        <f t="shared" ref="U375:U397" si="580">$T375+$F$7</f>
        <v>22.198333333333331</v>
      </c>
      <c r="V375" s="2">
        <f t="shared" ref="V375:V397" si="581">$T375+$G$7</f>
        <v>32.198333333333331</v>
      </c>
      <c r="W375" s="7">
        <f>IF($A375&lt;$N375,0.5,1)</f>
        <v>1</v>
      </c>
      <c r="X375" s="2">
        <f t="shared" ref="X375:X397" si="582">($W375*$H$7*(1+$L375)*$J375)/($S375*$T375)</f>
        <v>84.685619035396257</v>
      </c>
      <c r="Y375" s="2">
        <f t="shared" ref="Y375:Y397" si="583">($W375*$I$7*(1+$L375)*$J375)/($S375*$U375)</f>
        <v>108.47781766737036</v>
      </c>
      <c r="Z375" s="2">
        <f>(2*$W375*$H$7*(1+$L375)*$J375)/($S375*$V375)</f>
        <v>95.727757570007938</v>
      </c>
      <c r="AA375" s="2">
        <f t="shared" ref="AA375:AA397" si="584">IF($S375&gt;$F375,$F375*$X375,$S375*$X375)</f>
        <v>201.12834520906611</v>
      </c>
      <c r="AB375" s="2">
        <f t="shared" ref="AB375:AB397" si="585">IF($S375&gt;$F375,$F375*$Y375,$S375*$Y375)</f>
        <v>257.63481696000463</v>
      </c>
      <c r="AC375" s="2">
        <f t="shared" ref="AC375:AC397" si="586">IF($S375&gt;$F375,$F375*$Z375,$S375*$Z375)</f>
        <v>227.35342422876886</v>
      </c>
      <c r="AD375" s="2">
        <f t="shared" ref="AD375:AD397" si="587">IF($AA375&gt;$AC375,$AA375,$AC375)</f>
        <v>227.35342422876886</v>
      </c>
      <c r="AE375" s="2">
        <f t="shared" ref="AE375:AE397" si="588">IF($AD375&gt;$AB375,$AD375,$AB375)</f>
        <v>257.63481696000463</v>
      </c>
      <c r="AF375" s="27">
        <f>IF($A375&lt;$M375,0.5,1)</f>
        <v>1</v>
      </c>
      <c r="AG375" s="28">
        <f t="shared" ref="AG375:AG397" si="589">2*$E$7+$L$7+$C$7+$K375*$A375</f>
        <v>34.916666666666671</v>
      </c>
      <c r="AH375" s="28">
        <f t="shared" ref="AH375:AH397" si="590">($AF375*$H$7*(1+$L375))/($R375*$T375)</f>
        <v>76.730303307828734</v>
      </c>
      <c r="AI375" s="28">
        <f t="shared" ref="AI375:AI397" si="591">($AF375*2*$H$7*(1+$L375))/($AG375*$T375)</f>
        <v>100.71996854249593</v>
      </c>
      <c r="AJ375" s="28">
        <f t="shared" ref="AJ375:AJ397" si="592">($AF375*$I$7*(1+$L375))/($R375*$U375)</f>
        <v>98.287477219829498</v>
      </c>
      <c r="AK375" s="28">
        <f t="shared" ref="AK375:AK397" si="593">($AF375*2*$I$7*(1+$L375))/($AG375*$U375)</f>
        <v>129.01697487089791</v>
      </c>
      <c r="AL375" s="28">
        <f>($AF375*4*$H$7*(1+$L375))/($AG375*$V375)</f>
        <v>113.85282224913433</v>
      </c>
      <c r="AM375" s="28">
        <f t="shared" ref="AM375:AM397" si="594" xml:space="preserve"> IF($R375&gt;$F375,$F375*$AH375,$R375*$AH375)</f>
        <v>182.23447035609325</v>
      </c>
      <c r="AN375" s="28">
        <f t="shared" ref="AN375:AN397" si="595" xml:space="preserve"> IF($AG375&gt;$F375,$F375*$AI375,$AG375*$AI375)</f>
        <v>239.20992528842785</v>
      </c>
      <c r="AO375" s="28">
        <f t="shared" ref="AO375:AO397" si="596" xml:space="preserve"> IF($R375&gt;$F375,$F375*$AJ375,$R375*$AJ375)</f>
        <v>233.43275839709506</v>
      </c>
      <c r="AP375" s="28">
        <f t="shared" ref="AP375:AP397" si="597" xml:space="preserve"> IF($AG375&gt;$F375,$F375*$AK375,$AG375*$AK375)</f>
        <v>306.41531531838257</v>
      </c>
      <c r="AQ375" s="28">
        <f t="shared" ref="AQ375:AQ397" si="598" xml:space="preserve"> IF($AG375&gt;$F375,$F375*$AL375,$AG375*$AL375)</f>
        <v>270.40045284169406</v>
      </c>
      <c r="AR375" s="28">
        <f>MAX($AM375,$AN375,$AO375,$AP375,$AQ375)</f>
        <v>306.41531531838257</v>
      </c>
      <c r="AS375" s="27">
        <f t="shared" ref="AS375:AS397" si="599">IF($AR375&gt;$AE375,$AR375,$AE375)</f>
        <v>306.41531531838257</v>
      </c>
      <c r="AT375" s="27">
        <f>IF($A375&gt;$F375,0,$AS375)</f>
        <v>0</v>
      </c>
      <c r="AU375" s="2">
        <f>PI()*($B375/(2*12))^2*62.4</f>
        <v>110.26990214100174</v>
      </c>
      <c r="AV375" s="33">
        <f>0.23*($N$7/$H375)*(1+0.35*$N$7*($F375/$A375))</f>
        <v>8.4418898809523801E-2</v>
      </c>
      <c r="AW375" s="33">
        <f>IF(AV375&gt;0.33,0.33,AV375)</f>
        <v>8.4418898809523801E-2</v>
      </c>
      <c r="AX375" s="2">
        <f>$Q$7/($P$7-$O$7*AW375)</f>
        <v>1.8058398412868284</v>
      </c>
      <c r="AY375" s="7">
        <v>2.4</v>
      </c>
      <c r="AZ375" s="3">
        <f>(12/$D375)*(($I375+$AU375)/$AX375+$AT375/$AY375)</f>
        <v>1761.0314856284283</v>
      </c>
    </row>
    <row r="376" spans="1:52" ht="20.25" x14ac:dyDescent="0.3">
      <c r="A376" s="7">
        <v>15</v>
      </c>
      <c r="B376" s="7">
        <v>24</v>
      </c>
      <c r="C376" s="27">
        <v>19</v>
      </c>
      <c r="D376" s="27">
        <v>30</v>
      </c>
      <c r="E376" s="7">
        <v>3.25</v>
      </c>
      <c r="F376" s="2">
        <f t="shared" ref="F376:F397" si="600">($D376+2*$E376)/12</f>
        <v>3.0416666666666665</v>
      </c>
      <c r="G376" s="2">
        <f t="shared" si="577"/>
        <v>5475</v>
      </c>
      <c r="H376" s="2">
        <v>1.4</v>
      </c>
      <c r="I376" s="7">
        <f t="shared" si="578"/>
        <v>7664.9999999999991</v>
      </c>
      <c r="J376" s="7">
        <v>1.2</v>
      </c>
      <c r="K376" s="7">
        <f>(1.75-1.15)*(($D376-24)/(96-24))+1.15</f>
        <v>1.2</v>
      </c>
      <c r="L376" s="7">
        <v>0</v>
      </c>
      <c r="M376" s="2">
        <f t="shared" ref="M376:M397" si="601">($L$7-$C$7)/$K376</f>
        <v>1.9444444444444442</v>
      </c>
      <c r="N376" s="2">
        <f t="shared" ref="N376:N397" si="602">($E$7-$C$7)/$K376</f>
        <v>3.6111111111111112</v>
      </c>
      <c r="O376" s="28">
        <f t="shared" ref="O376:O397" si="603">($F$7-$B$7-0.06*($D376/12))/$K376</f>
        <v>2.5138888888888888</v>
      </c>
      <c r="P376" s="2">
        <f t="shared" ref="P376:P397" si="604">($G$7-$B$7-0.06*$D376/12)/$K376</f>
        <v>10.847222222222221</v>
      </c>
      <c r="Q376" s="2">
        <f t="shared" si="579"/>
        <v>19.666666666666668</v>
      </c>
      <c r="R376" s="28">
        <f t="shared" ref="R376:R397" si="605">IF($A376&lt;$M376,$Q376,$Q376+$L$7)</f>
        <v>23.666666666666668</v>
      </c>
      <c r="S376" s="2">
        <f t="shared" ref="S376:S397" si="606">IF($A376&lt;$N376,$Q376,$Q376+$E$7)</f>
        <v>25.666666666666668</v>
      </c>
      <c r="T376" s="2">
        <f t="shared" ref="T376:T397" si="607">$B$7+$K376*$A376+0.06*$D376/12</f>
        <v>18.983333333333331</v>
      </c>
      <c r="U376" s="2">
        <f t="shared" si="580"/>
        <v>22.983333333333331</v>
      </c>
      <c r="V376" s="2">
        <f t="shared" si="581"/>
        <v>32.983333333333334</v>
      </c>
      <c r="W376" s="7">
        <f>IF($A376&lt;$N376,0.5,1)</f>
        <v>1</v>
      </c>
      <c r="X376" s="2">
        <f t="shared" si="582"/>
        <v>78.811443166140279</v>
      </c>
      <c r="Y376" s="2">
        <f t="shared" si="583"/>
        <v>101.71119670757089</v>
      </c>
      <c r="Z376" s="2">
        <f t="shared" ref="Z376:Z397" si="608">(2*$W376*$H$7*(1+$L376)*$J376)/($S376*$V376)</f>
        <v>90.718780966380749</v>
      </c>
      <c r="AA376" s="2">
        <f t="shared" si="584"/>
        <v>239.71813963034333</v>
      </c>
      <c r="AB376" s="2">
        <f t="shared" si="585"/>
        <v>309.37155665219478</v>
      </c>
      <c r="AC376" s="2">
        <f t="shared" si="586"/>
        <v>275.93629210607475</v>
      </c>
      <c r="AD376" s="2">
        <f t="shared" si="587"/>
        <v>275.93629210607475</v>
      </c>
      <c r="AE376" s="2">
        <f t="shared" si="588"/>
        <v>309.37155665219478</v>
      </c>
      <c r="AF376" s="27">
        <f t="shared" ref="AF376:AF397" si="609">IF($A376&lt;$M376,0.5,1)</f>
        <v>1</v>
      </c>
      <c r="AG376" s="28">
        <f t="shared" si="589"/>
        <v>35.666666666666671</v>
      </c>
      <c r="AH376" s="28">
        <f t="shared" si="590"/>
        <v>71.226304269868564</v>
      </c>
      <c r="AI376" s="28">
        <f t="shared" si="591"/>
        <v>94.524628096461072</v>
      </c>
      <c r="AJ376" s="28">
        <f t="shared" si="592"/>
        <v>91.922090921161484</v>
      </c>
      <c r="AK376" s="28">
        <f t="shared" si="593"/>
        <v>121.99006458696196</v>
      </c>
      <c r="AL376" s="28">
        <f>($AF376*4*$H$7*(1+$L376))/($AG376*$V376)</f>
        <v>108.80601455469342</v>
      </c>
      <c r="AM376" s="28">
        <f t="shared" si="594"/>
        <v>216.64667548751686</v>
      </c>
      <c r="AN376" s="28">
        <f t="shared" si="595"/>
        <v>287.51241046006908</v>
      </c>
      <c r="AO376" s="28">
        <f t="shared" si="596"/>
        <v>279.59635988519949</v>
      </c>
      <c r="AP376" s="28">
        <f t="shared" si="597"/>
        <v>371.05311311867598</v>
      </c>
      <c r="AQ376" s="28">
        <f t="shared" si="598"/>
        <v>330.95162760385915</v>
      </c>
      <c r="AR376" s="28">
        <f t="shared" ref="AR376:AR397" si="610">MAX($AM376,$AN376,$AO376,$AP376,$AQ376)</f>
        <v>371.05311311867598</v>
      </c>
      <c r="AS376" s="27">
        <f t="shared" si="599"/>
        <v>371.05311311867598</v>
      </c>
      <c r="AT376" s="27">
        <f t="shared" ref="AT376:AT397" si="611">IF($A376&gt;$F376,0,$AS376)</f>
        <v>0</v>
      </c>
      <c r="AU376" s="2">
        <f t="shared" ref="AU376:AU397" si="612">PI()*($B376/(2*12))^2*62.4</f>
        <v>196.03538158400309</v>
      </c>
      <c r="AV376" s="33">
        <f t="shared" ref="AV376:AV397" si="613">0.23*($N$7/$H376)*(1+0.35*$N$7*($F376/$A376))</f>
        <v>8.5057787698412698E-2</v>
      </c>
      <c r="AW376" s="33">
        <f t="shared" ref="AW376:AW397" si="614">IF(AV376&gt;0.33,0.33,AV376)</f>
        <v>8.5057787698412698E-2</v>
      </c>
      <c r="AX376" s="2">
        <f t="shared" ref="AX376:AX397" si="615">$Q$7/($P$7-$O$7*AW376)</f>
        <v>1.8062575635584646</v>
      </c>
      <c r="AY376" s="7">
        <v>2.2000000000000002</v>
      </c>
      <c r="AZ376" s="3">
        <f t="shared" ref="AZ376:AZ397" si="616">(12/$D376)*(($I376+$AU376)/$AX376+$AT376/$AY376)</f>
        <v>1740.8448363470748</v>
      </c>
    </row>
    <row r="377" spans="1:52" ht="20.25" x14ac:dyDescent="0.3">
      <c r="A377" s="7">
        <v>15</v>
      </c>
      <c r="B377" s="7">
        <v>27</v>
      </c>
      <c r="C377" s="27">
        <v>22</v>
      </c>
      <c r="D377" s="27">
        <v>34</v>
      </c>
      <c r="E377" s="7">
        <v>3.5</v>
      </c>
      <c r="F377" s="2">
        <f t="shared" si="600"/>
        <v>3.4166666666666665</v>
      </c>
      <c r="G377" s="2">
        <f t="shared" si="577"/>
        <v>6150</v>
      </c>
      <c r="H377" s="2">
        <v>1.4</v>
      </c>
      <c r="I377" s="7">
        <f t="shared" si="578"/>
        <v>8610</v>
      </c>
      <c r="J377" s="7">
        <v>1.2</v>
      </c>
      <c r="K377" s="4">
        <f t="shared" ref="K377:K387" si="617">(1.75-1.15)*(($D377-24)/(96-24))+1.15</f>
        <v>1.2333333333333332</v>
      </c>
      <c r="L377" s="7">
        <v>0</v>
      </c>
      <c r="M377" s="2">
        <f t="shared" si="601"/>
        <v>1.8918918918918919</v>
      </c>
      <c r="N377" s="2">
        <f t="shared" si="602"/>
        <v>3.5135135135135136</v>
      </c>
      <c r="O377" s="28">
        <f t="shared" si="603"/>
        <v>2.42972972972973</v>
      </c>
      <c r="P377" s="2">
        <f t="shared" si="604"/>
        <v>10.53783783783784</v>
      </c>
      <c r="Q377" s="2">
        <f t="shared" si="579"/>
        <v>20.166666666666664</v>
      </c>
      <c r="R377" s="28">
        <f t="shared" si="605"/>
        <v>24.166666666666664</v>
      </c>
      <c r="S377" s="2">
        <f t="shared" si="606"/>
        <v>26.166666666666664</v>
      </c>
      <c r="T377" s="2">
        <f t="shared" si="607"/>
        <v>19.50333333333333</v>
      </c>
      <c r="U377" s="2">
        <f t="shared" si="580"/>
        <v>23.50333333333333</v>
      </c>
      <c r="V377" s="2">
        <f t="shared" si="581"/>
        <v>33.50333333333333</v>
      </c>
      <c r="W377" s="7">
        <f t="shared" ref="W377:W397" si="618">IF($A377&lt;$N377,0.5,1)</f>
        <v>1</v>
      </c>
      <c r="X377" s="2">
        <f t="shared" si="582"/>
        <v>75.244364565042517</v>
      </c>
      <c r="Y377" s="2">
        <f t="shared" si="583"/>
        <v>97.560358696918826</v>
      </c>
      <c r="Z377" s="2">
        <f t="shared" si="608"/>
        <v>87.604174125970303</v>
      </c>
      <c r="AA377" s="2">
        <f t="shared" si="584"/>
        <v>257.08491226389526</v>
      </c>
      <c r="AB377" s="2">
        <f t="shared" si="585"/>
        <v>333.33122554780596</v>
      </c>
      <c r="AC377" s="2">
        <f t="shared" si="586"/>
        <v>299.31426159706518</v>
      </c>
      <c r="AD377" s="2">
        <f t="shared" si="587"/>
        <v>299.31426159706518</v>
      </c>
      <c r="AE377" s="2">
        <f t="shared" si="588"/>
        <v>333.33122554780596</v>
      </c>
      <c r="AF377" s="27">
        <f t="shared" si="609"/>
        <v>1</v>
      </c>
      <c r="AG377" s="28">
        <f t="shared" si="589"/>
        <v>36.166666666666664</v>
      </c>
      <c r="AH377" s="28">
        <f t="shared" si="590"/>
        <v>67.892903659262501</v>
      </c>
      <c r="AI377" s="28">
        <f t="shared" si="591"/>
        <v>90.732451894866941</v>
      </c>
      <c r="AJ377" s="28">
        <f t="shared" si="592"/>
        <v>88.028599513886519</v>
      </c>
      <c r="AK377" s="28">
        <f t="shared" si="593"/>
        <v>117.64190718445664</v>
      </c>
      <c r="AL377" s="28">
        <f t="shared" ref="AL377:AL397" si="619">($AF377*4*$H$7*(1+$L377))/($AG377*$V377)</f>
        <v>105.63636972179215</v>
      </c>
      <c r="AM377" s="28">
        <f t="shared" si="594"/>
        <v>231.96742083581353</v>
      </c>
      <c r="AN377" s="28">
        <f t="shared" si="595"/>
        <v>310.00254397412868</v>
      </c>
      <c r="AO377" s="28">
        <f t="shared" si="596"/>
        <v>300.76438167244561</v>
      </c>
      <c r="AP377" s="28">
        <f t="shared" si="597"/>
        <v>401.94318288022686</v>
      </c>
      <c r="AQ377" s="28">
        <f t="shared" si="598"/>
        <v>360.92426321612317</v>
      </c>
      <c r="AR377" s="28">
        <f t="shared" si="610"/>
        <v>401.94318288022686</v>
      </c>
      <c r="AS377" s="27">
        <f t="shared" si="599"/>
        <v>401.94318288022686</v>
      </c>
      <c r="AT377" s="27">
        <f t="shared" si="611"/>
        <v>0</v>
      </c>
      <c r="AU377" s="2">
        <f t="shared" si="612"/>
        <v>248.1072798172539</v>
      </c>
      <c r="AV377" s="33">
        <f t="shared" si="613"/>
        <v>8.5417162698412694E-2</v>
      </c>
      <c r="AW377" s="33">
        <f t="shared" si="614"/>
        <v>8.5417162698412694E-2</v>
      </c>
      <c r="AX377" s="2">
        <f t="shared" si="615"/>
        <v>1.8064926172729037</v>
      </c>
      <c r="AY377" s="7">
        <v>2.2000000000000002</v>
      </c>
      <c r="AZ377" s="3">
        <f t="shared" si="616"/>
        <v>1730.6413404340447</v>
      </c>
    </row>
    <row r="378" spans="1:52" ht="20.25" x14ac:dyDescent="0.3">
      <c r="A378" s="7">
        <v>15</v>
      </c>
      <c r="B378" s="7">
        <v>30</v>
      </c>
      <c r="C378" s="37">
        <v>24</v>
      </c>
      <c r="D378" s="37">
        <v>38</v>
      </c>
      <c r="E378" s="7">
        <v>3.75</v>
      </c>
      <c r="F378" s="2">
        <f t="shared" si="600"/>
        <v>3.7916666666666665</v>
      </c>
      <c r="G378" s="2">
        <f t="shared" si="577"/>
        <v>6825</v>
      </c>
      <c r="H378" s="2">
        <v>1.4</v>
      </c>
      <c r="I378" s="7">
        <f t="shared" si="578"/>
        <v>9555</v>
      </c>
      <c r="J378" s="7">
        <v>1.2</v>
      </c>
      <c r="K378" s="4">
        <f t="shared" si="617"/>
        <v>1.2666666666666666</v>
      </c>
      <c r="L378" s="7">
        <v>0</v>
      </c>
      <c r="M378" s="2">
        <f t="shared" si="601"/>
        <v>1.8421052631578947</v>
      </c>
      <c r="N378" s="2">
        <f t="shared" si="602"/>
        <v>3.4210526315789473</v>
      </c>
      <c r="O378" s="28">
        <f t="shared" si="603"/>
        <v>2.35</v>
      </c>
      <c r="P378" s="2">
        <f t="shared" si="604"/>
        <v>10.244736842105263</v>
      </c>
      <c r="Q378" s="2">
        <f t="shared" si="579"/>
        <v>20.666666666666668</v>
      </c>
      <c r="R378" s="28">
        <f t="shared" si="605"/>
        <v>24.666666666666668</v>
      </c>
      <c r="S378" s="2">
        <f t="shared" si="606"/>
        <v>26.666666666666668</v>
      </c>
      <c r="T378" s="2">
        <f t="shared" si="607"/>
        <v>20.023333333333333</v>
      </c>
      <c r="U378" s="2">
        <f t="shared" si="580"/>
        <v>24.023333333333333</v>
      </c>
      <c r="V378" s="2">
        <f t="shared" si="581"/>
        <v>34.023333333333333</v>
      </c>
      <c r="W378" s="7">
        <f t="shared" si="618"/>
        <v>1</v>
      </c>
      <c r="X378" s="2">
        <f t="shared" si="582"/>
        <v>71.916097885799886</v>
      </c>
      <c r="Y378" s="2">
        <f t="shared" si="583"/>
        <v>93.658942694602459</v>
      </c>
      <c r="Z378" s="2">
        <f t="shared" si="608"/>
        <v>84.647790731850691</v>
      </c>
      <c r="AA378" s="2">
        <f t="shared" si="584"/>
        <v>272.68187115032458</v>
      </c>
      <c r="AB378" s="2">
        <f t="shared" si="585"/>
        <v>355.12349105036765</v>
      </c>
      <c r="AC378" s="2">
        <f t="shared" si="586"/>
        <v>320.95620652493386</v>
      </c>
      <c r="AD378" s="2">
        <f t="shared" si="587"/>
        <v>320.95620652493386</v>
      </c>
      <c r="AE378" s="2">
        <f t="shared" si="588"/>
        <v>355.12349105036765</v>
      </c>
      <c r="AF378" s="27">
        <f t="shared" si="609"/>
        <v>1</v>
      </c>
      <c r="AG378" s="28">
        <f t="shared" si="589"/>
        <v>36.666666666666671</v>
      </c>
      <c r="AH378" s="28">
        <f t="shared" si="590"/>
        <v>64.789277374594505</v>
      </c>
      <c r="AI378" s="28">
        <f t="shared" si="591"/>
        <v>87.171027740363499</v>
      </c>
      <c r="AJ378" s="28">
        <f t="shared" si="592"/>
        <v>84.377425850993205</v>
      </c>
      <c r="AK378" s="28">
        <f t="shared" si="593"/>
        <v>113.52599114497266</v>
      </c>
      <c r="AL378" s="28">
        <f t="shared" si="619"/>
        <v>102.60338270527356</v>
      </c>
      <c r="AM378" s="28">
        <f t="shared" si="594"/>
        <v>245.65934337867083</v>
      </c>
      <c r="AN378" s="28">
        <f t="shared" si="595"/>
        <v>330.52348018221159</v>
      </c>
      <c r="AO378" s="28">
        <f t="shared" si="596"/>
        <v>319.93107301834925</v>
      </c>
      <c r="AP378" s="28">
        <f t="shared" si="597"/>
        <v>430.45271642468799</v>
      </c>
      <c r="AQ378" s="28">
        <f t="shared" si="598"/>
        <v>389.0378260908289</v>
      </c>
      <c r="AR378" s="28">
        <f t="shared" si="610"/>
        <v>430.45271642468799</v>
      </c>
      <c r="AS378" s="27">
        <f t="shared" si="599"/>
        <v>430.45271642468799</v>
      </c>
      <c r="AT378" s="27">
        <f t="shared" si="611"/>
        <v>0</v>
      </c>
      <c r="AU378" s="2">
        <f t="shared" si="612"/>
        <v>306.30528372500481</v>
      </c>
      <c r="AV378" s="33">
        <f t="shared" si="613"/>
        <v>8.5776537698412703E-2</v>
      </c>
      <c r="AW378" s="33">
        <f t="shared" si="614"/>
        <v>8.5776537698412703E-2</v>
      </c>
      <c r="AX378" s="2">
        <f t="shared" si="615"/>
        <v>1.8067277321717952</v>
      </c>
      <c r="AY378" s="7">
        <v>2.2000000000000002</v>
      </c>
      <c r="AZ378" s="3">
        <f t="shared" si="616"/>
        <v>1723.611338850438</v>
      </c>
    </row>
    <row r="379" spans="1:52" ht="20.25" x14ac:dyDescent="0.3">
      <c r="A379" s="7">
        <v>15</v>
      </c>
      <c r="B379" s="7">
        <v>33</v>
      </c>
      <c r="C379" s="37">
        <v>27</v>
      </c>
      <c r="D379" s="37">
        <v>42</v>
      </c>
      <c r="E379" s="7">
        <v>3.75</v>
      </c>
      <c r="F379" s="2">
        <f t="shared" si="600"/>
        <v>4.125</v>
      </c>
      <c r="G379" s="2">
        <f t="shared" si="577"/>
        <v>7425</v>
      </c>
      <c r="H379" s="2">
        <v>1.4</v>
      </c>
      <c r="I379" s="7">
        <f t="shared" si="578"/>
        <v>10395</v>
      </c>
      <c r="J379" s="7">
        <v>1.2</v>
      </c>
      <c r="K379" s="4">
        <f t="shared" si="617"/>
        <v>1.2999999999999998</v>
      </c>
      <c r="L379" s="7">
        <v>0</v>
      </c>
      <c r="M379" s="2">
        <f t="shared" si="601"/>
        <v>1.7948717948717949</v>
      </c>
      <c r="N379" s="2">
        <f t="shared" si="602"/>
        <v>3.3333333333333335</v>
      </c>
      <c r="O379" s="28">
        <f t="shared" si="603"/>
        <v>2.2743589743589747</v>
      </c>
      <c r="P379" s="2">
        <f t="shared" si="604"/>
        <v>9.9666666666666668</v>
      </c>
      <c r="Q379" s="2">
        <f t="shared" si="579"/>
        <v>21.166666666666664</v>
      </c>
      <c r="R379" s="28">
        <f t="shared" si="605"/>
        <v>25.166666666666664</v>
      </c>
      <c r="S379" s="2">
        <f t="shared" si="606"/>
        <v>27.166666666666664</v>
      </c>
      <c r="T379" s="2">
        <f t="shared" si="607"/>
        <v>20.543333333333329</v>
      </c>
      <c r="U379" s="2">
        <f t="shared" si="580"/>
        <v>24.543333333333329</v>
      </c>
      <c r="V379" s="2">
        <f t="shared" si="581"/>
        <v>34.543333333333329</v>
      </c>
      <c r="W379" s="7">
        <f t="shared" si="618"/>
        <v>1</v>
      </c>
      <c r="X379" s="2">
        <f t="shared" si="582"/>
        <v>68.805627089826601</v>
      </c>
      <c r="Y379" s="2">
        <f t="shared" si="583"/>
        <v>89.98732678481116</v>
      </c>
      <c r="Z379" s="2">
        <f t="shared" si="608"/>
        <v>81.839058140422921</v>
      </c>
      <c r="AA379" s="2">
        <f t="shared" si="584"/>
        <v>283.82321174553471</v>
      </c>
      <c r="AB379" s="2">
        <f t="shared" si="585"/>
        <v>371.19772298734603</v>
      </c>
      <c r="AC379" s="2">
        <f t="shared" si="586"/>
        <v>337.58611482924454</v>
      </c>
      <c r="AD379" s="2">
        <f t="shared" si="587"/>
        <v>337.58611482924454</v>
      </c>
      <c r="AE379" s="2">
        <f t="shared" si="588"/>
        <v>371.19772298734603</v>
      </c>
      <c r="AF379" s="27">
        <f t="shared" si="609"/>
        <v>1</v>
      </c>
      <c r="AG379" s="28">
        <f t="shared" si="589"/>
        <v>37.166666666666664</v>
      </c>
      <c r="AH379" s="28">
        <f t="shared" si="590"/>
        <v>61.894686620539389</v>
      </c>
      <c r="AI379" s="28">
        <f t="shared" si="591"/>
        <v>83.821503853824638</v>
      </c>
      <c r="AJ379" s="28">
        <f t="shared" si="592"/>
        <v>80.948864602230785</v>
      </c>
      <c r="AK379" s="28">
        <f t="shared" si="593"/>
        <v>109.62581663620493</v>
      </c>
      <c r="AL379" s="28">
        <f t="shared" si="619"/>
        <v>99.699301023086207</v>
      </c>
      <c r="AM379" s="28">
        <f t="shared" si="594"/>
        <v>255.31558230972499</v>
      </c>
      <c r="AN379" s="28">
        <f t="shared" si="595"/>
        <v>345.76370339702663</v>
      </c>
      <c r="AO379" s="28">
        <f t="shared" si="596"/>
        <v>333.91406648420201</v>
      </c>
      <c r="AP379" s="28">
        <f t="shared" si="597"/>
        <v>452.20649362434534</v>
      </c>
      <c r="AQ379" s="28">
        <f t="shared" si="598"/>
        <v>411.25961672023061</v>
      </c>
      <c r="AR379" s="28">
        <f t="shared" si="610"/>
        <v>452.20649362434534</v>
      </c>
      <c r="AS379" s="27">
        <f t="shared" si="599"/>
        <v>452.20649362434534</v>
      </c>
      <c r="AT379" s="27">
        <f t="shared" si="611"/>
        <v>0</v>
      </c>
      <c r="AU379" s="2">
        <f t="shared" si="612"/>
        <v>370.62939330725584</v>
      </c>
      <c r="AV379" s="33">
        <f t="shared" si="613"/>
        <v>8.6095982142857144E-2</v>
      </c>
      <c r="AW379" s="33">
        <f t="shared" si="614"/>
        <v>8.6095982142857144E-2</v>
      </c>
      <c r="AX379" s="2">
        <f t="shared" si="615"/>
        <v>1.8069367745770712</v>
      </c>
      <c r="AY379" s="7">
        <v>2.2000000000000002</v>
      </c>
      <c r="AZ379" s="3">
        <f t="shared" si="616"/>
        <v>1702.2699164963535</v>
      </c>
    </row>
    <row r="380" spans="1:52" ht="20.25" x14ac:dyDescent="0.3">
      <c r="A380" s="7">
        <v>15</v>
      </c>
      <c r="B380" s="7">
        <v>36</v>
      </c>
      <c r="C380" s="37">
        <v>29</v>
      </c>
      <c r="D380" s="37">
        <v>45</v>
      </c>
      <c r="E380" s="7">
        <v>4.5</v>
      </c>
      <c r="F380" s="2">
        <f t="shared" si="600"/>
        <v>4.5</v>
      </c>
      <c r="G380" s="2">
        <f t="shared" si="577"/>
        <v>8100</v>
      </c>
      <c r="H380" s="2">
        <v>1.4</v>
      </c>
      <c r="I380" s="7">
        <f t="shared" si="578"/>
        <v>11340</v>
      </c>
      <c r="J380" s="7">
        <v>1.2</v>
      </c>
      <c r="K380" s="4">
        <f t="shared" si="617"/>
        <v>1.325</v>
      </c>
      <c r="L380" s="7">
        <v>0</v>
      </c>
      <c r="M380" s="2">
        <f t="shared" si="601"/>
        <v>1.7610062893081759</v>
      </c>
      <c r="N380" s="2">
        <f t="shared" si="602"/>
        <v>3.2704402515723268</v>
      </c>
      <c r="O380" s="28">
        <f t="shared" si="603"/>
        <v>2.2201257861635217</v>
      </c>
      <c r="P380" s="2">
        <f t="shared" si="604"/>
        <v>9.7672955974842761</v>
      </c>
      <c r="Q380" s="2">
        <f t="shared" si="579"/>
        <v>21.541666666666668</v>
      </c>
      <c r="R380" s="28">
        <f t="shared" si="605"/>
        <v>25.541666666666668</v>
      </c>
      <c r="S380" s="2">
        <f t="shared" si="606"/>
        <v>27.541666666666668</v>
      </c>
      <c r="T380" s="2">
        <f t="shared" si="607"/>
        <v>20.933333333333334</v>
      </c>
      <c r="U380" s="2">
        <f t="shared" si="580"/>
        <v>24.933333333333334</v>
      </c>
      <c r="V380" s="2">
        <f t="shared" si="581"/>
        <v>34.933333333333337</v>
      </c>
      <c r="W380" s="7">
        <f t="shared" si="618"/>
        <v>1</v>
      </c>
      <c r="X380" s="2">
        <f t="shared" si="582"/>
        <v>66.604353565819011</v>
      </c>
      <c r="Y380" s="2">
        <f t="shared" si="583"/>
        <v>87.373692428422331</v>
      </c>
      <c r="Z380" s="2">
        <f t="shared" si="608"/>
        <v>79.82353824300445</v>
      </c>
      <c r="AA380" s="2">
        <f t="shared" si="584"/>
        <v>299.71959104618554</v>
      </c>
      <c r="AB380" s="2">
        <f t="shared" si="585"/>
        <v>393.18161592790051</v>
      </c>
      <c r="AC380" s="2">
        <f t="shared" si="586"/>
        <v>359.20592209352003</v>
      </c>
      <c r="AD380" s="2">
        <f t="shared" si="587"/>
        <v>359.20592209352003</v>
      </c>
      <c r="AE380" s="2">
        <f t="shared" si="588"/>
        <v>393.18161592790051</v>
      </c>
      <c r="AF380" s="27">
        <f t="shared" si="609"/>
        <v>1</v>
      </c>
      <c r="AG380" s="28">
        <f t="shared" si="589"/>
        <v>37.541666666666671</v>
      </c>
      <c r="AH380" s="28">
        <f t="shared" si="590"/>
        <v>59.849752184619859</v>
      </c>
      <c r="AI380" s="28">
        <f t="shared" si="591"/>
        <v>81.438175558650315</v>
      </c>
      <c r="AJ380" s="28">
        <f t="shared" si="592"/>
        <v>78.512793223473565</v>
      </c>
      <c r="AK380" s="28">
        <f t="shared" si="593"/>
        <v>106.83316813760111</v>
      </c>
      <c r="AL380" s="28">
        <f t="shared" si="619"/>
        <v>97.601477577924413</v>
      </c>
      <c r="AM380" s="28">
        <f t="shared" si="594"/>
        <v>269.32388483078938</v>
      </c>
      <c r="AN380" s="28">
        <f t="shared" si="595"/>
        <v>366.47179001392641</v>
      </c>
      <c r="AO380" s="28">
        <f t="shared" si="596"/>
        <v>353.30756950563102</v>
      </c>
      <c r="AP380" s="28">
        <f t="shared" si="597"/>
        <v>480.74925661920497</v>
      </c>
      <c r="AQ380" s="28">
        <f t="shared" si="598"/>
        <v>439.20664910065989</v>
      </c>
      <c r="AR380" s="28">
        <f t="shared" si="610"/>
        <v>480.74925661920497</v>
      </c>
      <c r="AS380" s="27">
        <f t="shared" si="599"/>
        <v>480.74925661920497</v>
      </c>
      <c r="AT380" s="27">
        <f t="shared" si="611"/>
        <v>0</v>
      </c>
      <c r="AU380" s="2">
        <f t="shared" si="612"/>
        <v>441.07960856400695</v>
      </c>
      <c r="AV380" s="33">
        <f t="shared" si="613"/>
        <v>8.6455357142857139E-2</v>
      </c>
      <c r="AW380" s="33">
        <f t="shared" si="614"/>
        <v>8.6455357142857139E-2</v>
      </c>
      <c r="AX380" s="2">
        <f t="shared" si="615"/>
        <v>1.8071720051117921</v>
      </c>
      <c r="AY380" s="7">
        <v>2.2000000000000002</v>
      </c>
      <c r="AZ380" s="3">
        <f t="shared" si="616"/>
        <v>1738.4184903617186</v>
      </c>
    </row>
    <row r="381" spans="1:52" ht="20.25" x14ac:dyDescent="0.3">
      <c r="A381" s="7">
        <v>15</v>
      </c>
      <c r="B381" s="7">
        <v>39</v>
      </c>
      <c r="C381" s="37">
        <v>32</v>
      </c>
      <c r="D381" s="37">
        <v>49</v>
      </c>
      <c r="E381" s="7">
        <v>4.75</v>
      </c>
      <c r="F381" s="2">
        <f t="shared" si="600"/>
        <v>4.875</v>
      </c>
      <c r="G381" s="2">
        <f t="shared" si="577"/>
        <v>8775</v>
      </c>
      <c r="H381" s="2">
        <v>1.4</v>
      </c>
      <c r="I381" s="7">
        <f t="shared" si="578"/>
        <v>12285</v>
      </c>
      <c r="J381" s="7">
        <v>1.2</v>
      </c>
      <c r="K381" s="4">
        <f t="shared" si="617"/>
        <v>1.3583333333333334</v>
      </c>
      <c r="L381" s="7">
        <v>0</v>
      </c>
      <c r="M381" s="2">
        <f t="shared" si="601"/>
        <v>1.7177914110429444</v>
      </c>
      <c r="N381" s="2">
        <f t="shared" si="602"/>
        <v>3.1901840490797544</v>
      </c>
      <c r="O381" s="28">
        <f t="shared" si="603"/>
        <v>2.1509202453987726</v>
      </c>
      <c r="P381" s="2">
        <f t="shared" si="604"/>
        <v>9.5128834355828218</v>
      </c>
      <c r="Q381" s="2">
        <f t="shared" si="579"/>
        <v>22.041666666666668</v>
      </c>
      <c r="R381" s="28">
        <f t="shared" si="605"/>
        <v>26.041666666666668</v>
      </c>
      <c r="S381" s="2">
        <f t="shared" si="606"/>
        <v>28.041666666666668</v>
      </c>
      <c r="T381" s="2">
        <f t="shared" si="607"/>
        <v>21.453333333333333</v>
      </c>
      <c r="U381" s="2">
        <f t="shared" si="580"/>
        <v>25.453333333333333</v>
      </c>
      <c r="V381" s="2">
        <f t="shared" si="581"/>
        <v>35.453333333333333</v>
      </c>
      <c r="W381" s="7">
        <f t="shared" si="618"/>
        <v>1</v>
      </c>
      <c r="X381" s="2">
        <f t="shared" si="582"/>
        <v>63.831142985638905</v>
      </c>
      <c r="Y381" s="2">
        <f t="shared" si="583"/>
        <v>84.062589267853767</v>
      </c>
      <c r="Z381" s="2">
        <f t="shared" si="608"/>
        <v>77.250326486568653</v>
      </c>
      <c r="AA381" s="2">
        <f t="shared" si="584"/>
        <v>311.17682205498966</v>
      </c>
      <c r="AB381" s="2">
        <f t="shared" si="585"/>
        <v>409.80512268078712</v>
      </c>
      <c r="AC381" s="2">
        <f t="shared" si="586"/>
        <v>376.5953416220222</v>
      </c>
      <c r="AD381" s="2">
        <f t="shared" si="587"/>
        <v>376.5953416220222</v>
      </c>
      <c r="AE381" s="2">
        <f t="shared" si="588"/>
        <v>409.80512268078712</v>
      </c>
      <c r="AF381" s="27">
        <f t="shared" si="609"/>
        <v>1</v>
      </c>
      <c r="AG381" s="28">
        <f t="shared" si="589"/>
        <v>38.041666666666671</v>
      </c>
      <c r="AH381" s="28">
        <f t="shared" si="590"/>
        <v>57.277812305779989</v>
      </c>
      <c r="AI381" s="28">
        <f t="shared" si="591"/>
        <v>78.419786837048179</v>
      </c>
      <c r="AJ381" s="28">
        <f t="shared" si="592"/>
        <v>75.432163436354102</v>
      </c>
      <c r="AK381" s="28">
        <f t="shared" si="593"/>
        <v>103.27514161603793</v>
      </c>
      <c r="AL381" s="28">
        <f t="shared" si="619"/>
        <v>94.905932321030846</v>
      </c>
      <c r="AM381" s="28">
        <f t="shared" si="594"/>
        <v>279.22933499067744</v>
      </c>
      <c r="AN381" s="28">
        <f t="shared" si="595"/>
        <v>382.29646083060987</v>
      </c>
      <c r="AO381" s="28">
        <f t="shared" si="596"/>
        <v>367.73179675222627</v>
      </c>
      <c r="AP381" s="28">
        <f t="shared" si="597"/>
        <v>503.4663153781849</v>
      </c>
      <c r="AQ381" s="28">
        <f t="shared" si="598"/>
        <v>462.66642006502536</v>
      </c>
      <c r="AR381" s="28">
        <f t="shared" si="610"/>
        <v>503.4663153781849</v>
      </c>
      <c r="AS381" s="27">
        <f t="shared" si="599"/>
        <v>503.4663153781849</v>
      </c>
      <c r="AT381" s="27">
        <f t="shared" si="611"/>
        <v>0</v>
      </c>
      <c r="AU381" s="2">
        <f t="shared" si="612"/>
        <v>517.65592949525819</v>
      </c>
      <c r="AV381" s="33">
        <f t="shared" si="613"/>
        <v>8.6814732142857148E-2</v>
      </c>
      <c r="AW381" s="33">
        <f t="shared" si="614"/>
        <v>8.6814732142857148E-2</v>
      </c>
      <c r="AX381" s="2">
        <f t="shared" si="615"/>
        <v>1.8074072969000221</v>
      </c>
      <c r="AY381" s="7">
        <v>2.2000000000000002</v>
      </c>
      <c r="AZ381" s="3">
        <f t="shared" si="616"/>
        <v>1734.7192935658368</v>
      </c>
    </row>
    <row r="382" spans="1:52" ht="20.25" x14ac:dyDescent="0.3">
      <c r="A382" s="7">
        <v>15</v>
      </c>
      <c r="B382" s="7">
        <v>42</v>
      </c>
      <c r="C382" s="37">
        <v>34</v>
      </c>
      <c r="D382" s="37">
        <v>53</v>
      </c>
      <c r="E382" s="7">
        <v>5</v>
      </c>
      <c r="F382" s="2">
        <f t="shared" si="600"/>
        <v>5.25</v>
      </c>
      <c r="G382" s="2">
        <f t="shared" si="577"/>
        <v>9450</v>
      </c>
      <c r="H382" s="2">
        <v>1.4</v>
      </c>
      <c r="I382" s="7">
        <f t="shared" si="578"/>
        <v>13230</v>
      </c>
      <c r="J382" s="7">
        <v>1.2</v>
      </c>
      <c r="K382" s="4">
        <f t="shared" si="617"/>
        <v>1.3916666666666666</v>
      </c>
      <c r="L382" s="7">
        <v>0</v>
      </c>
      <c r="M382" s="2">
        <f t="shared" si="601"/>
        <v>1.6766467065868262</v>
      </c>
      <c r="N382" s="2">
        <f t="shared" si="602"/>
        <v>3.1137724550898205</v>
      </c>
      <c r="O382" s="28">
        <f t="shared" si="603"/>
        <v>2.0850299401197603</v>
      </c>
      <c r="P382" s="2">
        <f t="shared" si="604"/>
        <v>9.2706586826347301</v>
      </c>
      <c r="Q382" s="2">
        <f t="shared" si="579"/>
        <v>22.541666666666668</v>
      </c>
      <c r="R382" s="28">
        <f t="shared" si="605"/>
        <v>26.541666666666668</v>
      </c>
      <c r="S382" s="2">
        <f t="shared" si="606"/>
        <v>28.541666666666668</v>
      </c>
      <c r="T382" s="2">
        <f t="shared" si="607"/>
        <v>21.973333333333333</v>
      </c>
      <c r="U382" s="2">
        <f t="shared" si="580"/>
        <v>25.973333333333333</v>
      </c>
      <c r="V382" s="2">
        <f t="shared" si="581"/>
        <v>35.973333333333329</v>
      </c>
      <c r="W382" s="7">
        <f t="shared" si="618"/>
        <v>1</v>
      </c>
      <c r="X382" s="2">
        <f t="shared" si="582"/>
        <v>61.228828573453335</v>
      </c>
      <c r="Y382" s="2">
        <f t="shared" si="583"/>
        <v>80.936464875073071</v>
      </c>
      <c r="Z382" s="2">
        <f t="shared" si="608"/>
        <v>74.799932905152787</v>
      </c>
      <c r="AA382" s="2">
        <f t="shared" si="584"/>
        <v>321.45135001062999</v>
      </c>
      <c r="AB382" s="2">
        <f t="shared" si="585"/>
        <v>424.91644059413363</v>
      </c>
      <c r="AC382" s="2">
        <f t="shared" si="586"/>
        <v>392.6996477520521</v>
      </c>
      <c r="AD382" s="2">
        <f t="shared" si="587"/>
        <v>392.6996477520521</v>
      </c>
      <c r="AE382" s="2">
        <f t="shared" si="588"/>
        <v>424.91644059413363</v>
      </c>
      <c r="AF382" s="27">
        <f t="shared" si="609"/>
        <v>1</v>
      </c>
      <c r="AG382" s="28">
        <f t="shared" si="589"/>
        <v>38.541666666666671</v>
      </c>
      <c r="AH382" s="28">
        <f t="shared" si="590"/>
        <v>54.868848211427967</v>
      </c>
      <c r="AI382" s="28">
        <f t="shared" si="591"/>
        <v>75.57071634741537</v>
      </c>
      <c r="AJ382" s="28">
        <f t="shared" si="592"/>
        <v>72.529406644983055</v>
      </c>
      <c r="AK382" s="28">
        <f t="shared" si="593"/>
        <v>99.894555746711788</v>
      </c>
      <c r="AL382" s="28">
        <f t="shared" si="619"/>
        <v>92.320637909963338</v>
      </c>
      <c r="AM382" s="28">
        <f t="shared" si="594"/>
        <v>288.06145310999682</v>
      </c>
      <c r="AN382" s="28">
        <f t="shared" si="595"/>
        <v>396.7462608239307</v>
      </c>
      <c r="AO382" s="28">
        <f t="shared" si="596"/>
        <v>380.77938488616104</v>
      </c>
      <c r="AP382" s="28">
        <f t="shared" si="597"/>
        <v>524.44641767023688</v>
      </c>
      <c r="AQ382" s="28">
        <f t="shared" si="598"/>
        <v>484.68334902730754</v>
      </c>
      <c r="AR382" s="28">
        <f t="shared" si="610"/>
        <v>524.44641767023688</v>
      </c>
      <c r="AS382" s="27">
        <f t="shared" si="599"/>
        <v>524.44641767023688</v>
      </c>
      <c r="AT382" s="27">
        <f t="shared" si="611"/>
        <v>0</v>
      </c>
      <c r="AU382" s="2">
        <f t="shared" si="612"/>
        <v>600.35835610100946</v>
      </c>
      <c r="AV382" s="33">
        <f t="shared" si="613"/>
        <v>8.7174107142857143E-2</v>
      </c>
      <c r="AW382" s="33">
        <f t="shared" si="614"/>
        <v>8.7174107142857143E-2</v>
      </c>
      <c r="AX382" s="2">
        <f t="shared" si="615"/>
        <v>1.807642649965689</v>
      </c>
      <c r="AY382" s="7">
        <v>2.2000000000000002</v>
      </c>
      <c r="AZ382" s="3">
        <f t="shared" si="616"/>
        <v>1732.3124634212606</v>
      </c>
    </row>
    <row r="383" spans="1:52" ht="20.25" x14ac:dyDescent="0.3">
      <c r="A383" s="7">
        <v>15</v>
      </c>
      <c r="B383" s="7">
        <v>48</v>
      </c>
      <c r="C383" s="37">
        <v>38</v>
      </c>
      <c r="D383" s="37">
        <v>60</v>
      </c>
      <c r="E383" s="7">
        <v>5.5</v>
      </c>
      <c r="F383" s="2">
        <f t="shared" si="600"/>
        <v>5.916666666666667</v>
      </c>
      <c r="G383" s="3">
        <f t="shared" si="577"/>
        <v>10650</v>
      </c>
      <c r="H383" s="2">
        <v>1.4</v>
      </c>
      <c r="I383" s="7">
        <f t="shared" si="578"/>
        <v>14909.999999999998</v>
      </c>
      <c r="J383" s="7">
        <v>1.2</v>
      </c>
      <c r="K383" s="4">
        <f t="shared" si="617"/>
        <v>1.45</v>
      </c>
      <c r="L383" s="7">
        <v>0</v>
      </c>
      <c r="M383" s="2">
        <f t="shared" si="601"/>
        <v>1.6091954022988504</v>
      </c>
      <c r="N383" s="2">
        <f t="shared" si="602"/>
        <v>2.9885057471264367</v>
      </c>
      <c r="O383" s="28">
        <f t="shared" si="603"/>
        <v>1.9770114942528736</v>
      </c>
      <c r="P383" s="2">
        <f t="shared" si="604"/>
        <v>8.8735632183908031</v>
      </c>
      <c r="Q383" s="2">
        <f t="shared" si="579"/>
        <v>23.416666666666668</v>
      </c>
      <c r="R383" s="28">
        <f t="shared" si="605"/>
        <v>27.416666666666668</v>
      </c>
      <c r="S383" s="2">
        <f t="shared" si="606"/>
        <v>29.416666666666668</v>
      </c>
      <c r="T383" s="2">
        <f t="shared" si="607"/>
        <v>22.883333333333333</v>
      </c>
      <c r="U383" s="2">
        <f t="shared" si="580"/>
        <v>26.883333333333333</v>
      </c>
      <c r="V383" s="2">
        <f t="shared" si="581"/>
        <v>36.883333333333333</v>
      </c>
      <c r="W383" s="7">
        <f t="shared" si="618"/>
        <v>1</v>
      </c>
      <c r="X383" s="2">
        <f t="shared" si="582"/>
        <v>57.045117389393589</v>
      </c>
      <c r="Y383" s="2">
        <f t="shared" si="583"/>
        <v>75.870801859537153</v>
      </c>
      <c r="Z383" s="2">
        <f t="shared" si="608"/>
        <v>70.784406846486576</v>
      </c>
      <c r="AA383" s="2">
        <f t="shared" si="584"/>
        <v>337.51694455391208</v>
      </c>
      <c r="AB383" s="2">
        <f t="shared" si="585"/>
        <v>448.90224433559484</v>
      </c>
      <c r="AC383" s="2">
        <f t="shared" si="586"/>
        <v>418.80774050837891</v>
      </c>
      <c r="AD383" s="2">
        <f t="shared" si="587"/>
        <v>418.80774050837891</v>
      </c>
      <c r="AE383" s="2">
        <f t="shared" si="588"/>
        <v>448.90224433559484</v>
      </c>
      <c r="AF383" s="27">
        <f t="shared" si="609"/>
        <v>1</v>
      </c>
      <c r="AG383" s="28">
        <f t="shared" si="589"/>
        <v>39.416666666666671</v>
      </c>
      <c r="AH383" s="28">
        <f t="shared" si="590"/>
        <v>51.005386115643205</v>
      </c>
      <c r="AI383" s="28">
        <f t="shared" si="591"/>
        <v>70.954638613304908</v>
      </c>
      <c r="AJ383" s="28">
        <f t="shared" si="592"/>
        <v>67.837875016252823</v>
      </c>
      <c r="AK383" s="28">
        <f t="shared" si="593"/>
        <v>94.370659113518727</v>
      </c>
      <c r="AL383" s="28">
        <f t="shared" si="619"/>
        <v>88.044029657539667</v>
      </c>
      <c r="AM383" s="28">
        <f t="shared" si="594"/>
        <v>301.781867850889</v>
      </c>
      <c r="AN383" s="28">
        <f t="shared" si="595"/>
        <v>419.81494512872075</v>
      </c>
      <c r="AO383" s="28">
        <f t="shared" si="596"/>
        <v>401.37409384616257</v>
      </c>
      <c r="AP383" s="28">
        <f t="shared" si="597"/>
        <v>558.35973308831922</v>
      </c>
      <c r="AQ383" s="28">
        <f t="shared" si="598"/>
        <v>520.9271754737764</v>
      </c>
      <c r="AR383" s="28">
        <f t="shared" si="610"/>
        <v>558.35973308831922</v>
      </c>
      <c r="AS383" s="27">
        <f t="shared" si="599"/>
        <v>558.35973308831922</v>
      </c>
      <c r="AT383" s="27">
        <f t="shared" si="611"/>
        <v>0</v>
      </c>
      <c r="AU383" s="2">
        <f t="shared" si="612"/>
        <v>784.14152633601236</v>
      </c>
      <c r="AV383" s="33">
        <f t="shared" si="613"/>
        <v>8.7812996031746027E-2</v>
      </c>
      <c r="AW383" s="33">
        <f t="shared" si="614"/>
        <v>8.7812996031746027E-2</v>
      </c>
      <c r="AX383" s="2">
        <f t="shared" si="615"/>
        <v>1.8080612067925248</v>
      </c>
      <c r="AY383" s="7">
        <v>2.2000000000000002</v>
      </c>
      <c r="AZ383" s="3">
        <f t="shared" si="616"/>
        <v>1736.0188324793717</v>
      </c>
    </row>
    <row r="384" spans="1:52" ht="20.25" x14ac:dyDescent="0.3">
      <c r="A384" s="7">
        <v>15</v>
      </c>
      <c r="B384" s="7">
        <v>54</v>
      </c>
      <c r="C384" s="37">
        <v>43</v>
      </c>
      <c r="D384" s="37">
        <v>68</v>
      </c>
      <c r="E384" s="7">
        <v>6</v>
      </c>
      <c r="F384" s="2">
        <f t="shared" si="600"/>
        <v>6.666666666666667</v>
      </c>
      <c r="G384" s="3">
        <f t="shared" si="577"/>
        <v>12000</v>
      </c>
      <c r="H384" s="2">
        <v>1.4</v>
      </c>
      <c r="I384" s="7">
        <f t="shared" si="578"/>
        <v>16800</v>
      </c>
      <c r="J384" s="7">
        <v>1.2</v>
      </c>
      <c r="K384" s="4">
        <f t="shared" si="617"/>
        <v>1.5166666666666666</v>
      </c>
      <c r="L384" s="7">
        <v>0</v>
      </c>
      <c r="M384" s="2">
        <f t="shared" si="601"/>
        <v>1.5384615384615383</v>
      </c>
      <c r="N384" s="2">
        <f t="shared" si="602"/>
        <v>2.8571428571428572</v>
      </c>
      <c r="O384" s="28">
        <f t="shared" si="603"/>
        <v>1.8637362637362638</v>
      </c>
      <c r="P384" s="2">
        <f t="shared" si="604"/>
        <v>8.4571428571428573</v>
      </c>
      <c r="Q384" s="2">
        <f t="shared" si="579"/>
        <v>24.416666666666668</v>
      </c>
      <c r="R384" s="28">
        <f t="shared" si="605"/>
        <v>28.416666666666668</v>
      </c>
      <c r="S384" s="2">
        <f t="shared" si="606"/>
        <v>30.416666666666668</v>
      </c>
      <c r="T384" s="2">
        <f t="shared" si="607"/>
        <v>23.923333333333332</v>
      </c>
      <c r="U384" s="2">
        <f t="shared" si="580"/>
        <v>27.923333333333332</v>
      </c>
      <c r="V384" s="2">
        <f t="shared" si="581"/>
        <v>37.923333333333332</v>
      </c>
      <c r="W384" s="7">
        <f t="shared" si="618"/>
        <v>1</v>
      </c>
      <c r="X384" s="2">
        <f t="shared" si="582"/>
        <v>52.771314759286234</v>
      </c>
      <c r="Y384" s="2">
        <f t="shared" si="583"/>
        <v>70.6435265510097</v>
      </c>
      <c r="Z384" s="2">
        <f t="shared" si="608"/>
        <v>66.579893825682916</v>
      </c>
      <c r="AA384" s="2">
        <f t="shared" si="584"/>
        <v>351.80876506190822</v>
      </c>
      <c r="AB384" s="2">
        <f t="shared" si="585"/>
        <v>470.956843673398</v>
      </c>
      <c r="AC384" s="2">
        <f t="shared" si="586"/>
        <v>443.86595883788613</v>
      </c>
      <c r="AD384" s="2">
        <f t="shared" si="587"/>
        <v>443.86595883788613</v>
      </c>
      <c r="AE384" s="2">
        <f t="shared" si="588"/>
        <v>470.956843673398</v>
      </c>
      <c r="AF384" s="27">
        <f t="shared" si="609"/>
        <v>1</v>
      </c>
      <c r="AG384" s="28">
        <f t="shared" si="589"/>
        <v>40.416666666666671</v>
      </c>
      <c r="AH384" s="28">
        <f t="shared" si="590"/>
        <v>47.071187407476714</v>
      </c>
      <c r="AI384" s="28">
        <f t="shared" si="591"/>
        <v>66.190824354431172</v>
      </c>
      <c r="AJ384" s="28">
        <f t="shared" si="592"/>
        <v>63.012920799409919</v>
      </c>
      <c r="AK384" s="28">
        <f t="shared" si="593"/>
        <v>88.607859763293931</v>
      </c>
      <c r="AL384" s="28">
        <f t="shared" si="619"/>
        <v>83.510863389602264</v>
      </c>
      <c r="AM384" s="28">
        <f t="shared" si="594"/>
        <v>313.80791604984478</v>
      </c>
      <c r="AN384" s="28">
        <f t="shared" si="595"/>
        <v>441.2721623628745</v>
      </c>
      <c r="AO384" s="28">
        <f t="shared" si="596"/>
        <v>420.08613866273282</v>
      </c>
      <c r="AP384" s="28">
        <f t="shared" si="597"/>
        <v>590.71906508862628</v>
      </c>
      <c r="AQ384" s="28">
        <f t="shared" si="598"/>
        <v>556.73908926401509</v>
      </c>
      <c r="AR384" s="28">
        <f t="shared" si="610"/>
        <v>590.71906508862628</v>
      </c>
      <c r="AS384" s="27">
        <f t="shared" si="599"/>
        <v>590.71906508862628</v>
      </c>
      <c r="AT384" s="27">
        <f t="shared" si="611"/>
        <v>0</v>
      </c>
      <c r="AU384" s="2">
        <f t="shared" si="612"/>
        <v>992.42911926901559</v>
      </c>
      <c r="AV384" s="33">
        <f t="shared" si="613"/>
        <v>8.8531746031746031E-2</v>
      </c>
      <c r="AW384" s="33">
        <f t="shared" si="614"/>
        <v>8.8531746031746031E-2</v>
      </c>
      <c r="AX384" s="2">
        <f t="shared" si="615"/>
        <v>1.8085323149733232</v>
      </c>
      <c r="AY384" s="7">
        <v>2.2000000000000002</v>
      </c>
      <c r="AZ384" s="3">
        <f t="shared" si="616"/>
        <v>1736.1262537675439</v>
      </c>
    </row>
    <row r="385" spans="1:52" ht="20.25" x14ac:dyDescent="0.3">
      <c r="A385" s="7">
        <v>15</v>
      </c>
      <c r="B385" s="7">
        <v>60</v>
      </c>
      <c r="C385" s="37">
        <v>48</v>
      </c>
      <c r="D385" s="37">
        <v>76</v>
      </c>
      <c r="E385" s="7">
        <v>6.5</v>
      </c>
      <c r="F385" s="2">
        <f t="shared" si="600"/>
        <v>7.416666666666667</v>
      </c>
      <c r="G385" s="3">
        <f t="shared" si="577"/>
        <v>13350</v>
      </c>
      <c r="H385" s="2">
        <v>1.4</v>
      </c>
      <c r="I385" s="7">
        <f t="shared" si="578"/>
        <v>18690</v>
      </c>
      <c r="J385" s="7">
        <v>1.2</v>
      </c>
      <c r="K385" s="4">
        <f t="shared" si="617"/>
        <v>1.5833333333333333</v>
      </c>
      <c r="L385" s="7">
        <v>0</v>
      </c>
      <c r="M385" s="2">
        <f t="shared" si="601"/>
        <v>1.4736842105263157</v>
      </c>
      <c r="N385" s="2">
        <f t="shared" si="602"/>
        <v>2.736842105263158</v>
      </c>
      <c r="O385" s="28">
        <f t="shared" si="603"/>
        <v>1.76</v>
      </c>
      <c r="P385" s="2">
        <f t="shared" si="604"/>
        <v>8.0757894736842104</v>
      </c>
      <c r="Q385" s="2">
        <f t="shared" si="579"/>
        <v>25.416666666666668</v>
      </c>
      <c r="R385" s="28">
        <f t="shared" si="605"/>
        <v>29.416666666666668</v>
      </c>
      <c r="S385" s="2">
        <f t="shared" si="606"/>
        <v>31.416666666666668</v>
      </c>
      <c r="T385" s="2">
        <f t="shared" si="607"/>
        <v>24.963333333333331</v>
      </c>
      <c r="U385" s="2">
        <f t="shared" si="580"/>
        <v>28.963333333333331</v>
      </c>
      <c r="V385" s="2">
        <f t="shared" si="581"/>
        <v>38.963333333333331</v>
      </c>
      <c r="W385" s="7">
        <f t="shared" si="618"/>
        <v>1</v>
      </c>
      <c r="X385" s="2">
        <f t="shared" si="582"/>
        <v>48.963059171134468</v>
      </c>
      <c r="Y385" s="2">
        <f t="shared" si="583"/>
        <v>65.939037528165287</v>
      </c>
      <c r="Z385" s="2">
        <f t="shared" si="608"/>
        <v>62.740071885127222</v>
      </c>
      <c r="AA385" s="2">
        <f t="shared" si="584"/>
        <v>363.14268885258065</v>
      </c>
      <c r="AB385" s="2">
        <f t="shared" si="585"/>
        <v>489.0478616672259</v>
      </c>
      <c r="AC385" s="2">
        <f t="shared" si="586"/>
        <v>465.32219981469359</v>
      </c>
      <c r="AD385" s="2">
        <f t="shared" si="587"/>
        <v>465.32219981469359</v>
      </c>
      <c r="AE385" s="2">
        <f t="shared" si="588"/>
        <v>489.0478616672259</v>
      </c>
      <c r="AF385" s="27">
        <f t="shared" si="609"/>
        <v>1</v>
      </c>
      <c r="AG385" s="28">
        <f t="shared" si="589"/>
        <v>41.416666666666671</v>
      </c>
      <c r="AH385" s="28">
        <f t="shared" si="590"/>
        <v>43.576660310476136</v>
      </c>
      <c r="AI385" s="28">
        <f t="shared" si="591"/>
        <v>61.901654284096885</v>
      </c>
      <c r="AJ385" s="28">
        <f t="shared" si="592"/>
        <v>58.68512074626608</v>
      </c>
      <c r="AK385" s="28">
        <f t="shared" si="593"/>
        <v>83.363571925279373</v>
      </c>
      <c r="AL385" s="28">
        <f t="shared" si="619"/>
        <v>79.319272638138699</v>
      </c>
      <c r="AM385" s="28">
        <f t="shared" si="594"/>
        <v>323.19356396936467</v>
      </c>
      <c r="AN385" s="28">
        <f t="shared" si="595"/>
        <v>459.10393594038527</v>
      </c>
      <c r="AO385" s="28">
        <f t="shared" si="596"/>
        <v>435.24797886814008</v>
      </c>
      <c r="AP385" s="28">
        <f t="shared" si="597"/>
        <v>618.27982511248877</v>
      </c>
      <c r="AQ385" s="28">
        <f t="shared" si="598"/>
        <v>588.28460539952869</v>
      </c>
      <c r="AR385" s="28">
        <f t="shared" si="610"/>
        <v>618.27982511248877</v>
      </c>
      <c r="AS385" s="27">
        <f t="shared" si="599"/>
        <v>618.27982511248877</v>
      </c>
      <c r="AT385" s="27">
        <f t="shared" si="611"/>
        <v>0</v>
      </c>
      <c r="AU385" s="2">
        <f t="shared" si="612"/>
        <v>1225.2211349000193</v>
      </c>
      <c r="AV385" s="33">
        <f t="shared" si="613"/>
        <v>8.9250496031746035E-2</v>
      </c>
      <c r="AW385" s="33">
        <f t="shared" si="614"/>
        <v>8.9250496031746035E-2</v>
      </c>
      <c r="AX385" s="2">
        <f t="shared" si="615"/>
        <v>1.8090036687218729</v>
      </c>
      <c r="AY385" s="7">
        <v>2.2000000000000002</v>
      </c>
      <c r="AZ385" s="3">
        <f t="shared" si="616"/>
        <v>1738.2544074490913</v>
      </c>
    </row>
    <row r="386" spans="1:52" ht="20.25" x14ac:dyDescent="0.3">
      <c r="A386" s="7">
        <v>15</v>
      </c>
      <c r="B386" s="7">
        <v>66</v>
      </c>
      <c r="C386" s="37">
        <v>53</v>
      </c>
      <c r="D386" s="37">
        <v>83</v>
      </c>
      <c r="E386" s="7">
        <v>7</v>
      </c>
      <c r="F386" s="2">
        <f t="shared" si="600"/>
        <v>8.0833333333333339</v>
      </c>
      <c r="G386" s="3">
        <f t="shared" si="577"/>
        <v>14550.000000000002</v>
      </c>
      <c r="H386" s="2">
        <v>1.4</v>
      </c>
      <c r="I386" s="7">
        <f t="shared" si="578"/>
        <v>20370</v>
      </c>
      <c r="J386" s="7">
        <v>1.2</v>
      </c>
      <c r="K386" s="4">
        <f t="shared" si="617"/>
        <v>1.6416666666666666</v>
      </c>
      <c r="L386" s="7">
        <v>0</v>
      </c>
      <c r="M386" s="2">
        <f t="shared" si="601"/>
        <v>1.4213197969543145</v>
      </c>
      <c r="N386" s="2">
        <f t="shared" si="602"/>
        <v>2.6395939086294415</v>
      </c>
      <c r="O386" s="28">
        <f t="shared" si="603"/>
        <v>1.6761421319796954</v>
      </c>
      <c r="P386" s="2">
        <f t="shared" si="604"/>
        <v>7.7675126903553302</v>
      </c>
      <c r="Q386" s="2">
        <f t="shared" si="579"/>
        <v>26.291666666666668</v>
      </c>
      <c r="R386" s="28">
        <f t="shared" si="605"/>
        <v>30.291666666666668</v>
      </c>
      <c r="S386" s="2">
        <f t="shared" si="606"/>
        <v>32.291666666666671</v>
      </c>
      <c r="T386" s="2">
        <f t="shared" si="607"/>
        <v>25.873333333333331</v>
      </c>
      <c r="U386" s="2">
        <f t="shared" si="580"/>
        <v>29.873333333333331</v>
      </c>
      <c r="V386" s="2">
        <f t="shared" si="581"/>
        <v>39.873333333333335</v>
      </c>
      <c r="W386" s="7">
        <f t="shared" si="618"/>
        <v>1</v>
      </c>
      <c r="X386" s="2">
        <f t="shared" si="582"/>
        <v>45.960884707134007</v>
      </c>
      <c r="Y386" s="2">
        <f t="shared" si="583"/>
        <v>62.198098062788397</v>
      </c>
      <c r="Z386" s="2">
        <f t="shared" si="608"/>
        <v>59.646946513421526</v>
      </c>
      <c r="AA386" s="2">
        <f t="shared" si="584"/>
        <v>371.51715138266655</v>
      </c>
      <c r="AB386" s="2">
        <f t="shared" si="585"/>
        <v>502.76795934087289</v>
      </c>
      <c r="AC386" s="2">
        <f t="shared" si="586"/>
        <v>482.14615098349071</v>
      </c>
      <c r="AD386" s="2">
        <f t="shared" si="587"/>
        <v>482.14615098349071</v>
      </c>
      <c r="AE386" s="2">
        <f t="shared" si="588"/>
        <v>502.76795934087289</v>
      </c>
      <c r="AF386" s="27">
        <f t="shared" si="609"/>
        <v>1</v>
      </c>
      <c r="AG386" s="28">
        <f t="shared" si="589"/>
        <v>42.291666666666671</v>
      </c>
      <c r="AH386" s="28">
        <f t="shared" si="590"/>
        <v>40.82953421369654</v>
      </c>
      <c r="AI386" s="28">
        <f t="shared" si="591"/>
        <v>58.48881058789631</v>
      </c>
      <c r="AJ386" s="28">
        <f t="shared" si="592"/>
        <v>55.253927096126795</v>
      </c>
      <c r="AK386" s="28">
        <f t="shared" si="593"/>
        <v>79.151931032284097</v>
      </c>
      <c r="AL386" s="28">
        <f t="shared" si="619"/>
        <v>75.905391704272049</v>
      </c>
      <c r="AM386" s="28">
        <f t="shared" si="594"/>
        <v>330.03873489404708</v>
      </c>
      <c r="AN386" s="28">
        <f t="shared" si="595"/>
        <v>472.78455225216186</v>
      </c>
      <c r="AO386" s="28">
        <f t="shared" si="596"/>
        <v>446.63591069369164</v>
      </c>
      <c r="AP386" s="28">
        <f t="shared" si="597"/>
        <v>639.81144251096316</v>
      </c>
      <c r="AQ386" s="28">
        <f t="shared" si="598"/>
        <v>613.56858294286576</v>
      </c>
      <c r="AR386" s="28">
        <f t="shared" si="610"/>
        <v>639.81144251096316</v>
      </c>
      <c r="AS386" s="27">
        <f t="shared" si="599"/>
        <v>639.81144251096316</v>
      </c>
      <c r="AT386" s="27">
        <f t="shared" si="611"/>
        <v>0</v>
      </c>
      <c r="AU386" s="2">
        <f t="shared" si="612"/>
        <v>1482.5175732290234</v>
      </c>
      <c r="AV386" s="33">
        <f t="shared" si="613"/>
        <v>8.9889384920634932E-2</v>
      </c>
      <c r="AW386" s="33">
        <f t="shared" si="614"/>
        <v>8.9889384920634932E-2</v>
      </c>
      <c r="AX386" s="2">
        <f t="shared" si="615"/>
        <v>1.8094228561425936</v>
      </c>
      <c r="AY386" s="7">
        <v>2.2000000000000002</v>
      </c>
      <c r="AZ386" s="3">
        <f t="shared" si="616"/>
        <v>1746.0816969033999</v>
      </c>
    </row>
    <row r="387" spans="1:52" ht="20.25" x14ac:dyDescent="0.3">
      <c r="A387" s="7">
        <v>15</v>
      </c>
      <c r="B387" s="7">
        <v>72</v>
      </c>
      <c r="C387" s="37">
        <v>58</v>
      </c>
      <c r="D387" s="37">
        <v>91</v>
      </c>
      <c r="E387" s="7">
        <v>7.5</v>
      </c>
      <c r="F387" s="2">
        <f t="shared" si="600"/>
        <v>8.8333333333333339</v>
      </c>
      <c r="G387" s="3">
        <f t="shared" si="577"/>
        <v>15900.000000000002</v>
      </c>
      <c r="H387" s="2">
        <v>1.4</v>
      </c>
      <c r="I387" s="7">
        <f t="shared" si="578"/>
        <v>22260</v>
      </c>
      <c r="J387" s="7">
        <v>1.2</v>
      </c>
      <c r="K387" s="4">
        <f t="shared" si="617"/>
        <v>1.7083333333333335</v>
      </c>
      <c r="L387" s="7">
        <v>0</v>
      </c>
      <c r="M387" s="2">
        <f t="shared" si="601"/>
        <v>1.365853658536585</v>
      </c>
      <c r="N387" s="2">
        <f t="shared" si="602"/>
        <v>2.5365853658536581</v>
      </c>
      <c r="O387" s="28">
        <f t="shared" si="603"/>
        <v>1.5873170731707313</v>
      </c>
      <c r="P387" s="2">
        <f t="shared" si="604"/>
        <v>7.4409756097560962</v>
      </c>
      <c r="Q387" s="2">
        <f t="shared" si="579"/>
        <v>27.291666666666671</v>
      </c>
      <c r="R387" s="28">
        <f t="shared" si="605"/>
        <v>31.291666666666671</v>
      </c>
      <c r="S387" s="2">
        <f t="shared" si="606"/>
        <v>33.291666666666671</v>
      </c>
      <c r="T387" s="2">
        <f t="shared" si="607"/>
        <v>26.913333333333334</v>
      </c>
      <c r="U387" s="2">
        <f t="shared" si="580"/>
        <v>30.913333333333334</v>
      </c>
      <c r="V387" s="2">
        <f t="shared" si="581"/>
        <v>40.913333333333334</v>
      </c>
      <c r="W387" s="7">
        <f t="shared" si="618"/>
        <v>1</v>
      </c>
      <c r="X387" s="2">
        <f t="shared" si="582"/>
        <v>42.857634465673122</v>
      </c>
      <c r="Y387" s="2">
        <f t="shared" si="583"/>
        <v>58.300177356696942</v>
      </c>
      <c r="Z387" s="2">
        <f t="shared" si="608"/>
        <v>56.384640814053242</v>
      </c>
      <c r="AA387" s="2">
        <f t="shared" si="584"/>
        <v>378.57577111344597</v>
      </c>
      <c r="AB387" s="2">
        <f t="shared" si="585"/>
        <v>514.9848999841563</v>
      </c>
      <c r="AC387" s="2">
        <f t="shared" si="586"/>
        <v>498.06432719080368</v>
      </c>
      <c r="AD387" s="2">
        <f t="shared" si="587"/>
        <v>498.06432719080368</v>
      </c>
      <c r="AE387" s="2">
        <f t="shared" si="588"/>
        <v>514.9848999841563</v>
      </c>
      <c r="AF387" s="27">
        <f t="shared" si="609"/>
        <v>1</v>
      </c>
      <c r="AG387" s="28">
        <f t="shared" si="589"/>
        <v>43.291666666666671</v>
      </c>
      <c r="AH387" s="28">
        <f t="shared" si="590"/>
        <v>37.997392297018216</v>
      </c>
      <c r="AI387" s="28">
        <f t="shared" si="591"/>
        <v>54.929820240732788</v>
      </c>
      <c r="AJ387" s="28">
        <f t="shared" si="592"/>
        <v>51.688683652908182</v>
      </c>
      <c r="AK387" s="28">
        <f t="shared" si="593"/>
        <v>74.722235656080926</v>
      </c>
      <c r="AL387" s="28">
        <f t="shared" si="619"/>
        <v>72.267128666070818</v>
      </c>
      <c r="AM387" s="28">
        <f t="shared" si="594"/>
        <v>335.64363195699428</v>
      </c>
      <c r="AN387" s="28">
        <f t="shared" si="595"/>
        <v>485.21341212647297</v>
      </c>
      <c r="AO387" s="28">
        <f t="shared" si="596"/>
        <v>456.58337226735563</v>
      </c>
      <c r="AP387" s="28">
        <f t="shared" si="597"/>
        <v>660.04641496204817</v>
      </c>
      <c r="AQ387" s="28">
        <f t="shared" si="598"/>
        <v>638.35963655029229</v>
      </c>
      <c r="AR387" s="28">
        <f t="shared" si="610"/>
        <v>660.04641496204817</v>
      </c>
      <c r="AS387" s="27">
        <f t="shared" si="599"/>
        <v>660.04641496204817</v>
      </c>
      <c r="AT387" s="27">
        <f t="shared" si="611"/>
        <v>0</v>
      </c>
      <c r="AU387" s="2">
        <f t="shared" si="612"/>
        <v>1764.3184342560278</v>
      </c>
      <c r="AV387" s="33">
        <f t="shared" si="613"/>
        <v>9.0608134920634908E-2</v>
      </c>
      <c r="AW387" s="33">
        <f t="shared" si="614"/>
        <v>9.0608134920634908E-2</v>
      </c>
      <c r="AX387" s="2">
        <f t="shared" si="615"/>
        <v>1.8098946742655055</v>
      </c>
      <c r="AY387" s="7">
        <v>2.2000000000000002</v>
      </c>
      <c r="AZ387" s="3">
        <f t="shared" si="616"/>
        <v>1750.4013003497705</v>
      </c>
    </row>
    <row r="388" spans="1:52" ht="20.25" x14ac:dyDescent="0.3">
      <c r="A388" s="7">
        <v>15</v>
      </c>
      <c r="B388" s="7">
        <v>78</v>
      </c>
      <c r="C388" s="37">
        <v>63</v>
      </c>
      <c r="D388" s="37">
        <v>98</v>
      </c>
      <c r="E388" s="7">
        <v>8</v>
      </c>
      <c r="F388" s="2">
        <f t="shared" si="600"/>
        <v>9.5</v>
      </c>
      <c r="G388" s="3">
        <f t="shared" si="577"/>
        <v>17100</v>
      </c>
      <c r="H388" s="2">
        <v>1.4</v>
      </c>
      <c r="I388" s="7">
        <f t="shared" si="578"/>
        <v>23940</v>
      </c>
      <c r="J388" s="7">
        <v>1.2</v>
      </c>
      <c r="K388" s="4">
        <v>1.75</v>
      </c>
      <c r="L388" s="7">
        <v>0</v>
      </c>
      <c r="M388" s="2">
        <f t="shared" si="601"/>
        <v>1.3333333333333333</v>
      </c>
      <c r="N388" s="2">
        <f t="shared" si="602"/>
        <v>2.4761904761904758</v>
      </c>
      <c r="O388" s="28">
        <f t="shared" si="603"/>
        <v>1.5295238095238095</v>
      </c>
      <c r="P388" s="2">
        <f t="shared" si="604"/>
        <v>7.2438095238095235</v>
      </c>
      <c r="Q388" s="2">
        <f t="shared" si="579"/>
        <v>27.916666666666668</v>
      </c>
      <c r="R388" s="28">
        <f t="shared" si="605"/>
        <v>31.916666666666668</v>
      </c>
      <c r="S388" s="2">
        <f t="shared" si="606"/>
        <v>33.916666666666671</v>
      </c>
      <c r="T388" s="2">
        <f t="shared" si="607"/>
        <v>27.573333333333331</v>
      </c>
      <c r="U388" s="2">
        <f t="shared" si="580"/>
        <v>31.573333333333331</v>
      </c>
      <c r="V388" s="2">
        <f t="shared" si="581"/>
        <v>41.573333333333331</v>
      </c>
      <c r="W388" s="7">
        <f t="shared" si="618"/>
        <v>1</v>
      </c>
      <c r="X388" s="2">
        <f t="shared" si="582"/>
        <v>41.060930809480126</v>
      </c>
      <c r="Y388" s="2">
        <f t="shared" si="583"/>
        <v>56.02961684042765</v>
      </c>
      <c r="Z388" s="2">
        <f t="shared" si="608"/>
        <v>54.466969155872292</v>
      </c>
      <c r="AA388" s="2">
        <f t="shared" si="584"/>
        <v>390.07884269006121</v>
      </c>
      <c r="AB388" s="2">
        <f t="shared" si="585"/>
        <v>532.28135998406265</v>
      </c>
      <c r="AC388" s="2">
        <f t="shared" si="586"/>
        <v>517.43620698078678</v>
      </c>
      <c r="AD388" s="2">
        <f t="shared" si="587"/>
        <v>517.43620698078678</v>
      </c>
      <c r="AE388" s="2">
        <f t="shared" si="588"/>
        <v>532.28135998406265</v>
      </c>
      <c r="AF388" s="27">
        <f t="shared" si="609"/>
        <v>1</v>
      </c>
      <c r="AG388" s="28">
        <f t="shared" si="589"/>
        <v>43.916666666666671</v>
      </c>
      <c r="AH388" s="28">
        <f t="shared" si="590"/>
        <v>36.361616273843374</v>
      </c>
      <c r="AI388" s="28">
        <f t="shared" si="591"/>
        <v>52.851988739590176</v>
      </c>
      <c r="AJ388" s="28">
        <f t="shared" si="592"/>
        <v>49.617175922658951</v>
      </c>
      <c r="AK388" s="28">
        <f t="shared" si="593"/>
        <v>72.11908302989896</v>
      </c>
      <c r="AL388" s="28">
        <f t="shared" si="619"/>
        <v>70.107705396711012</v>
      </c>
      <c r="AM388" s="28">
        <f t="shared" si="594"/>
        <v>345.43535460151207</v>
      </c>
      <c r="AN388" s="28">
        <f t="shared" si="595"/>
        <v>502.09389302610668</v>
      </c>
      <c r="AO388" s="28">
        <f t="shared" si="596"/>
        <v>471.36317126526006</v>
      </c>
      <c r="AP388" s="28">
        <f t="shared" si="597"/>
        <v>685.13128878404007</v>
      </c>
      <c r="AQ388" s="28">
        <f t="shared" si="598"/>
        <v>666.02320126875463</v>
      </c>
      <c r="AR388" s="28">
        <f t="shared" si="610"/>
        <v>685.13128878404007</v>
      </c>
      <c r="AS388" s="27">
        <f t="shared" si="599"/>
        <v>685.13128878404007</v>
      </c>
      <c r="AT388" s="27">
        <f t="shared" si="611"/>
        <v>0</v>
      </c>
      <c r="AU388" s="2">
        <f t="shared" si="612"/>
        <v>2070.6237179810328</v>
      </c>
      <c r="AV388" s="33">
        <f t="shared" si="613"/>
        <v>9.1247023809523806E-2</v>
      </c>
      <c r="AW388" s="33">
        <f t="shared" si="614"/>
        <v>9.1247023809523806E-2</v>
      </c>
      <c r="AX388" s="2">
        <f t="shared" si="615"/>
        <v>1.8103142747684329</v>
      </c>
      <c r="AY388" s="7">
        <v>2.2000000000000002</v>
      </c>
      <c r="AZ388" s="3">
        <f t="shared" si="616"/>
        <v>1759.3488474377807</v>
      </c>
    </row>
    <row r="389" spans="1:52" ht="20.25" x14ac:dyDescent="0.3">
      <c r="A389" s="7">
        <v>15</v>
      </c>
      <c r="B389" s="7">
        <v>84</v>
      </c>
      <c r="C389" s="37">
        <v>68</v>
      </c>
      <c r="D389" s="37">
        <v>106</v>
      </c>
      <c r="E389" s="7">
        <v>8.5</v>
      </c>
      <c r="F389" s="2">
        <f t="shared" si="600"/>
        <v>10.25</v>
      </c>
      <c r="G389" s="3">
        <f t="shared" si="577"/>
        <v>18450</v>
      </c>
      <c r="H389" s="2">
        <v>1.4</v>
      </c>
      <c r="I389" s="7">
        <f t="shared" si="578"/>
        <v>25830</v>
      </c>
      <c r="J389" s="7">
        <v>1.2</v>
      </c>
      <c r="K389" s="4">
        <v>1.75</v>
      </c>
      <c r="L389" s="7">
        <v>0</v>
      </c>
      <c r="M389" s="2">
        <f t="shared" si="601"/>
        <v>1.3333333333333333</v>
      </c>
      <c r="N389" s="2">
        <f t="shared" si="602"/>
        <v>2.4761904761904758</v>
      </c>
      <c r="O389" s="28">
        <f t="shared" si="603"/>
        <v>1.5066666666666666</v>
      </c>
      <c r="P389" s="2">
        <f t="shared" si="604"/>
        <v>7.2209523809523812</v>
      </c>
      <c r="Q389" s="2">
        <f t="shared" si="579"/>
        <v>27.916666666666668</v>
      </c>
      <c r="R389" s="28">
        <f t="shared" si="605"/>
        <v>31.916666666666668</v>
      </c>
      <c r="S389" s="2">
        <f t="shared" si="606"/>
        <v>33.916666666666671</v>
      </c>
      <c r="T389" s="2">
        <f t="shared" si="607"/>
        <v>27.613333333333333</v>
      </c>
      <c r="U389" s="2">
        <f t="shared" si="580"/>
        <v>31.613333333333333</v>
      </c>
      <c r="V389" s="2">
        <f t="shared" si="581"/>
        <v>41.61333333333333</v>
      </c>
      <c r="W389" s="7">
        <f t="shared" si="618"/>
        <v>1</v>
      </c>
      <c r="X389" s="2">
        <f t="shared" si="582"/>
        <v>41.001450948336505</v>
      </c>
      <c r="Y389" s="2">
        <f t="shared" si="583"/>
        <v>55.958723187740468</v>
      </c>
      <c r="Z389" s="2">
        <f t="shared" si="608"/>
        <v>54.414613850692028</v>
      </c>
      <c r="AA389" s="2">
        <f t="shared" si="584"/>
        <v>420.26487222044915</v>
      </c>
      <c r="AB389" s="2">
        <f t="shared" si="585"/>
        <v>573.57691267433984</v>
      </c>
      <c r="AC389" s="2">
        <f t="shared" si="586"/>
        <v>557.74979196959328</v>
      </c>
      <c r="AD389" s="2">
        <f t="shared" si="587"/>
        <v>557.74979196959328</v>
      </c>
      <c r="AE389" s="2">
        <f t="shared" si="588"/>
        <v>573.57691267433984</v>
      </c>
      <c r="AF389" s="27">
        <f t="shared" si="609"/>
        <v>1</v>
      </c>
      <c r="AG389" s="28">
        <f t="shared" si="589"/>
        <v>43.916666666666671</v>
      </c>
      <c r="AH389" s="28">
        <f t="shared" si="590"/>
        <v>36.308943724919402</v>
      </c>
      <c r="AI389" s="28">
        <f t="shared" si="591"/>
        <v>52.775428640015676</v>
      </c>
      <c r="AJ389" s="28">
        <f t="shared" si="592"/>
        <v>49.554395860335887</v>
      </c>
      <c r="AK389" s="28">
        <f t="shared" si="593"/>
        <v>72.02783155411251</v>
      </c>
      <c r="AL389" s="28">
        <f t="shared" si="619"/>
        <v>70.040315740770566</v>
      </c>
      <c r="AM389" s="28">
        <f t="shared" si="594"/>
        <v>372.16667318042386</v>
      </c>
      <c r="AN389" s="28">
        <f t="shared" si="595"/>
        <v>540.9481435601607</v>
      </c>
      <c r="AO389" s="28">
        <f t="shared" si="596"/>
        <v>507.93255756844286</v>
      </c>
      <c r="AP389" s="28">
        <f t="shared" si="597"/>
        <v>738.28527342965322</v>
      </c>
      <c r="AQ389" s="28">
        <f t="shared" si="598"/>
        <v>717.91323634289836</v>
      </c>
      <c r="AR389" s="28">
        <f t="shared" si="610"/>
        <v>738.28527342965322</v>
      </c>
      <c r="AS389" s="27">
        <f t="shared" si="599"/>
        <v>738.28527342965322</v>
      </c>
      <c r="AT389" s="27">
        <f t="shared" si="611"/>
        <v>0</v>
      </c>
      <c r="AU389" s="2">
        <f t="shared" si="612"/>
        <v>2401.4334244040379</v>
      </c>
      <c r="AV389" s="33">
        <f t="shared" si="613"/>
        <v>9.196577380952381E-2</v>
      </c>
      <c r="AW389" s="33">
        <f t="shared" si="614"/>
        <v>9.196577380952381E-2</v>
      </c>
      <c r="AX389" s="2">
        <f t="shared" si="615"/>
        <v>1.8107865579522922</v>
      </c>
      <c r="AY389" s="7">
        <v>2.2000000000000002</v>
      </c>
      <c r="AZ389" s="3">
        <f t="shared" si="616"/>
        <v>1764.9851204322954</v>
      </c>
    </row>
    <row r="390" spans="1:52" ht="20.25" x14ac:dyDescent="0.3">
      <c r="A390" s="7">
        <v>15</v>
      </c>
      <c r="B390" s="7">
        <v>90</v>
      </c>
      <c r="C390" s="37">
        <v>72</v>
      </c>
      <c r="D390" s="37">
        <v>113</v>
      </c>
      <c r="E390" s="7">
        <v>9</v>
      </c>
      <c r="F390" s="2">
        <f t="shared" si="600"/>
        <v>10.916666666666666</v>
      </c>
      <c r="G390" s="3">
        <f t="shared" si="577"/>
        <v>19650</v>
      </c>
      <c r="H390" s="2">
        <v>1.4</v>
      </c>
      <c r="I390" s="7">
        <f t="shared" si="578"/>
        <v>27510</v>
      </c>
      <c r="J390" s="7">
        <v>1.2</v>
      </c>
      <c r="K390" s="4">
        <v>1.75</v>
      </c>
      <c r="L390" s="7">
        <v>0</v>
      </c>
      <c r="M390" s="2">
        <f t="shared" si="601"/>
        <v>1.3333333333333333</v>
      </c>
      <c r="N390" s="2">
        <f t="shared" si="602"/>
        <v>2.4761904761904758</v>
      </c>
      <c r="O390" s="28">
        <f t="shared" si="603"/>
        <v>1.4866666666666666</v>
      </c>
      <c r="P390" s="2">
        <f t="shared" si="604"/>
        <v>7.2009523809523808</v>
      </c>
      <c r="Q390" s="2">
        <f t="shared" si="579"/>
        <v>27.916666666666668</v>
      </c>
      <c r="R390" s="28">
        <f t="shared" si="605"/>
        <v>31.916666666666668</v>
      </c>
      <c r="S390" s="2">
        <f t="shared" si="606"/>
        <v>33.916666666666671</v>
      </c>
      <c r="T390" s="2">
        <f t="shared" si="607"/>
        <v>27.648333333333333</v>
      </c>
      <c r="U390" s="2">
        <f t="shared" si="580"/>
        <v>31.648333333333333</v>
      </c>
      <c r="V390" s="2">
        <f t="shared" si="581"/>
        <v>41.648333333333333</v>
      </c>
      <c r="W390" s="7">
        <f t="shared" si="618"/>
        <v>1</v>
      </c>
      <c r="X390" s="2">
        <f t="shared" si="582"/>
        <v>40.949547248902235</v>
      </c>
      <c r="Y390" s="2">
        <f t="shared" si="583"/>
        <v>55.896838244513212</v>
      </c>
      <c r="Z390" s="2">
        <f t="shared" si="608"/>
        <v>54.368885454563149</v>
      </c>
      <c r="AA390" s="2">
        <f t="shared" si="584"/>
        <v>447.0325574671827</v>
      </c>
      <c r="AB390" s="2">
        <f t="shared" si="585"/>
        <v>610.20715083593586</v>
      </c>
      <c r="AC390" s="2">
        <f t="shared" si="586"/>
        <v>593.52699954564764</v>
      </c>
      <c r="AD390" s="2">
        <f t="shared" si="587"/>
        <v>593.52699954564764</v>
      </c>
      <c r="AE390" s="2">
        <f t="shared" si="588"/>
        <v>610.20715083593586</v>
      </c>
      <c r="AF390" s="27">
        <f t="shared" si="609"/>
        <v>1</v>
      </c>
      <c r="AG390" s="28">
        <f t="shared" si="589"/>
        <v>43.916666666666671</v>
      </c>
      <c r="AH390" s="28">
        <f t="shared" si="590"/>
        <v>36.262980266107945</v>
      </c>
      <c r="AI390" s="28">
        <f t="shared" si="591"/>
        <v>52.708620272938688</v>
      </c>
      <c r="AJ390" s="28">
        <f t="shared" si="592"/>
        <v>49.499593484588509</v>
      </c>
      <c r="AK390" s="28">
        <f t="shared" si="593"/>
        <v>71.948175729022381</v>
      </c>
      <c r="AL390" s="28">
        <f t="shared" si="619"/>
        <v>69.981455977252381</v>
      </c>
      <c r="AM390" s="28">
        <f t="shared" si="594"/>
        <v>395.87086790501172</v>
      </c>
      <c r="AN390" s="28">
        <f t="shared" si="595"/>
        <v>575.40243797958067</v>
      </c>
      <c r="AO390" s="28">
        <f t="shared" si="596"/>
        <v>540.37056220675788</v>
      </c>
      <c r="AP390" s="28">
        <f t="shared" si="597"/>
        <v>785.43425170849423</v>
      </c>
      <c r="AQ390" s="28">
        <f t="shared" si="598"/>
        <v>763.96422775167173</v>
      </c>
      <c r="AR390" s="28">
        <f t="shared" si="610"/>
        <v>785.43425170849423</v>
      </c>
      <c r="AS390" s="27">
        <f t="shared" si="599"/>
        <v>785.43425170849423</v>
      </c>
      <c r="AT390" s="27">
        <f t="shared" si="611"/>
        <v>0</v>
      </c>
      <c r="AU390" s="2">
        <f t="shared" si="612"/>
        <v>2756.7475535250433</v>
      </c>
      <c r="AV390" s="33">
        <f t="shared" si="613"/>
        <v>9.2604662698412693E-2</v>
      </c>
      <c r="AW390" s="33">
        <f t="shared" si="614"/>
        <v>9.2604662698412693E-2</v>
      </c>
      <c r="AX390" s="2">
        <f t="shared" si="615"/>
        <v>1.8112065721483261</v>
      </c>
      <c r="AY390" s="7">
        <v>2.2000000000000002</v>
      </c>
      <c r="AZ390" s="3">
        <f t="shared" si="616"/>
        <v>1774.6003858509905</v>
      </c>
    </row>
    <row r="391" spans="1:52" ht="20.25" x14ac:dyDescent="0.3">
      <c r="A391" s="7">
        <v>15</v>
      </c>
      <c r="B391" s="7">
        <v>96</v>
      </c>
      <c r="C391" s="37">
        <v>77</v>
      </c>
      <c r="D391" s="37">
        <v>121</v>
      </c>
      <c r="E391" s="7">
        <v>9.5</v>
      </c>
      <c r="F391" s="2">
        <f t="shared" si="600"/>
        <v>11.666666666666666</v>
      </c>
      <c r="G391" s="3">
        <f t="shared" si="577"/>
        <v>21000</v>
      </c>
      <c r="H391" s="2">
        <v>1.4</v>
      </c>
      <c r="I391" s="7">
        <f t="shared" si="578"/>
        <v>29399.999999999996</v>
      </c>
      <c r="J391" s="7">
        <v>1.2</v>
      </c>
      <c r="K391" s="4">
        <v>1.75</v>
      </c>
      <c r="L391" s="7">
        <v>0</v>
      </c>
      <c r="M391" s="2">
        <f t="shared" si="601"/>
        <v>1.3333333333333333</v>
      </c>
      <c r="N391" s="2">
        <f t="shared" si="602"/>
        <v>2.4761904761904758</v>
      </c>
      <c r="O391" s="28">
        <f t="shared" si="603"/>
        <v>1.4638095238095237</v>
      </c>
      <c r="P391" s="2">
        <f t="shared" si="604"/>
        <v>7.1780952380952376</v>
      </c>
      <c r="Q391" s="2">
        <f t="shared" si="579"/>
        <v>27.916666666666668</v>
      </c>
      <c r="R391" s="28">
        <f t="shared" si="605"/>
        <v>31.916666666666668</v>
      </c>
      <c r="S391" s="2">
        <f t="shared" si="606"/>
        <v>33.916666666666671</v>
      </c>
      <c r="T391" s="2">
        <f t="shared" si="607"/>
        <v>27.688333333333333</v>
      </c>
      <c r="U391" s="2">
        <f t="shared" si="580"/>
        <v>31.688333333333333</v>
      </c>
      <c r="V391" s="2">
        <f t="shared" si="581"/>
        <v>41.688333333333333</v>
      </c>
      <c r="W391" s="7">
        <f t="shared" si="618"/>
        <v>1</v>
      </c>
      <c r="X391" s="2">
        <f t="shared" si="582"/>
        <v>40.890389412631023</v>
      </c>
      <c r="Y391" s="2">
        <f t="shared" si="583"/>
        <v>55.82627998869517</v>
      </c>
      <c r="Z391" s="2">
        <f t="shared" si="608"/>
        <v>54.31671845136843</v>
      </c>
      <c r="AA391" s="2">
        <f t="shared" si="584"/>
        <v>477.05454314736193</v>
      </c>
      <c r="AB391" s="2">
        <f t="shared" si="585"/>
        <v>651.30659986811031</v>
      </c>
      <c r="AC391" s="2">
        <f t="shared" si="586"/>
        <v>633.69504859929827</v>
      </c>
      <c r="AD391" s="2">
        <f t="shared" si="587"/>
        <v>633.69504859929827</v>
      </c>
      <c r="AE391" s="2">
        <f t="shared" si="588"/>
        <v>651.30659986811031</v>
      </c>
      <c r="AF391" s="27">
        <f t="shared" si="609"/>
        <v>1</v>
      </c>
      <c r="AG391" s="28">
        <f t="shared" si="589"/>
        <v>43.916666666666671</v>
      </c>
      <c r="AH391" s="28">
        <f t="shared" si="590"/>
        <v>36.210592887164552</v>
      </c>
      <c r="AI391" s="28">
        <f t="shared" si="591"/>
        <v>52.632474670907115</v>
      </c>
      <c r="AJ391" s="28">
        <f t="shared" si="592"/>
        <v>49.437110433853213</v>
      </c>
      <c r="AK391" s="28">
        <f t="shared" si="593"/>
        <v>71.857355962678483</v>
      </c>
      <c r="AL391" s="28">
        <f t="shared" si="619"/>
        <v>69.914308696100406</v>
      </c>
      <c r="AM391" s="28">
        <f t="shared" si="594"/>
        <v>422.45691701691976</v>
      </c>
      <c r="AN391" s="28">
        <f t="shared" si="595"/>
        <v>614.04553782724963</v>
      </c>
      <c r="AO391" s="28">
        <f t="shared" si="596"/>
        <v>576.76628839495413</v>
      </c>
      <c r="AP391" s="28">
        <f t="shared" si="597"/>
        <v>838.33581956458227</v>
      </c>
      <c r="AQ391" s="28">
        <f t="shared" si="598"/>
        <v>815.66693478783804</v>
      </c>
      <c r="AR391" s="28">
        <f t="shared" si="610"/>
        <v>838.33581956458227</v>
      </c>
      <c r="AS391" s="27">
        <f t="shared" si="599"/>
        <v>838.33581956458227</v>
      </c>
      <c r="AT391" s="27">
        <f t="shared" si="611"/>
        <v>0</v>
      </c>
      <c r="AU391" s="2">
        <f t="shared" si="612"/>
        <v>3136.5661053440494</v>
      </c>
      <c r="AV391" s="33">
        <f t="shared" si="613"/>
        <v>9.3323412698412697E-2</v>
      </c>
      <c r="AW391" s="33">
        <f t="shared" si="614"/>
        <v>9.3323412698412697E-2</v>
      </c>
      <c r="AX391" s="2">
        <f t="shared" si="615"/>
        <v>1.8116793210810733</v>
      </c>
      <c r="AY391" s="7">
        <v>2.2000000000000002</v>
      </c>
      <c r="AZ391" s="3">
        <f t="shared" si="616"/>
        <v>1781.0916363249708</v>
      </c>
    </row>
    <row r="392" spans="1:52" ht="20.25" x14ac:dyDescent="0.3">
      <c r="A392" s="7">
        <v>15</v>
      </c>
      <c r="B392" s="7">
        <v>102</v>
      </c>
      <c r="C392" s="37">
        <v>82</v>
      </c>
      <c r="D392" s="37">
        <v>128</v>
      </c>
      <c r="E392" s="7">
        <v>9.75</v>
      </c>
      <c r="F392" s="2">
        <f t="shared" si="600"/>
        <v>12.291666666666666</v>
      </c>
      <c r="G392" s="3">
        <f t="shared" si="577"/>
        <v>22125</v>
      </c>
      <c r="H392" s="2">
        <v>1.4</v>
      </c>
      <c r="I392" s="7">
        <f t="shared" si="578"/>
        <v>30974.999999999996</v>
      </c>
      <c r="J392" s="7">
        <v>1.2</v>
      </c>
      <c r="K392" s="4">
        <v>1.75</v>
      </c>
      <c r="L392" s="7">
        <v>0</v>
      </c>
      <c r="M392" s="2">
        <f t="shared" si="601"/>
        <v>1.3333333333333333</v>
      </c>
      <c r="N392" s="2">
        <f t="shared" si="602"/>
        <v>2.4761904761904758</v>
      </c>
      <c r="O392" s="28">
        <f t="shared" si="603"/>
        <v>1.4438095238095237</v>
      </c>
      <c r="P392" s="2">
        <f t="shared" si="604"/>
        <v>7.1580952380952372</v>
      </c>
      <c r="Q392" s="2">
        <f t="shared" si="579"/>
        <v>27.916666666666668</v>
      </c>
      <c r="R392" s="28">
        <f t="shared" si="605"/>
        <v>31.916666666666668</v>
      </c>
      <c r="S392" s="2">
        <f t="shared" si="606"/>
        <v>33.916666666666671</v>
      </c>
      <c r="T392" s="2">
        <f t="shared" si="607"/>
        <v>27.723333333333333</v>
      </c>
      <c r="U392" s="2">
        <f t="shared" si="580"/>
        <v>31.723333333333333</v>
      </c>
      <c r="V392" s="2">
        <f t="shared" si="581"/>
        <v>41.723333333333329</v>
      </c>
      <c r="W392" s="7">
        <f t="shared" si="618"/>
        <v>1</v>
      </c>
      <c r="X392" s="2">
        <f t="shared" si="582"/>
        <v>40.838766340750226</v>
      </c>
      <c r="Y392" s="2">
        <f t="shared" si="583"/>
        <v>55.764687476361317</v>
      </c>
      <c r="Z392" s="2">
        <f t="shared" si="608"/>
        <v>54.271154375013126</v>
      </c>
      <c r="AA392" s="2">
        <f t="shared" si="584"/>
        <v>501.97650293838819</v>
      </c>
      <c r="AB392" s="2">
        <f t="shared" si="585"/>
        <v>685.44095023027444</v>
      </c>
      <c r="AC392" s="2">
        <f t="shared" si="586"/>
        <v>667.08293919286962</v>
      </c>
      <c r="AD392" s="2">
        <f t="shared" si="587"/>
        <v>667.08293919286962</v>
      </c>
      <c r="AE392" s="2">
        <f t="shared" si="588"/>
        <v>685.44095023027444</v>
      </c>
      <c r="AF392" s="27">
        <f t="shared" si="609"/>
        <v>1</v>
      </c>
      <c r="AG392" s="28">
        <f t="shared" si="589"/>
        <v>43.916666666666671</v>
      </c>
      <c r="AH392" s="28">
        <f t="shared" si="590"/>
        <v>36.164877938827985</v>
      </c>
      <c r="AI392" s="28">
        <f t="shared" si="591"/>
        <v>52.566027516398933</v>
      </c>
      <c r="AJ392" s="28">
        <f t="shared" si="592"/>
        <v>49.382567021059742</v>
      </c>
      <c r="AK392" s="28">
        <f t="shared" si="593"/>
        <v>71.778076542944518</v>
      </c>
      <c r="AL392" s="28">
        <f t="shared" si="619"/>
        <v>69.855660438426128</v>
      </c>
      <c r="AM392" s="28">
        <f t="shared" si="594"/>
        <v>444.52662466476062</v>
      </c>
      <c r="AN392" s="28">
        <f t="shared" si="595"/>
        <v>646.12408822240354</v>
      </c>
      <c r="AO392" s="28">
        <f t="shared" si="596"/>
        <v>606.9940529671926</v>
      </c>
      <c r="AP392" s="28">
        <f t="shared" si="597"/>
        <v>882.27219084035971</v>
      </c>
      <c r="AQ392" s="28">
        <f t="shared" si="598"/>
        <v>858.64249288898782</v>
      </c>
      <c r="AR392" s="28">
        <f t="shared" si="610"/>
        <v>882.27219084035971</v>
      </c>
      <c r="AS392" s="27">
        <f t="shared" si="599"/>
        <v>882.27219084035971</v>
      </c>
      <c r="AT392" s="27">
        <f t="shared" si="611"/>
        <v>0</v>
      </c>
      <c r="AU392" s="2">
        <f t="shared" si="612"/>
        <v>3540.8890798610555</v>
      </c>
      <c r="AV392" s="33">
        <f t="shared" si="613"/>
        <v>9.3922371031746027E-2</v>
      </c>
      <c r="AW392" s="33">
        <f t="shared" si="614"/>
        <v>9.3922371031746027E-2</v>
      </c>
      <c r="AX392" s="2">
        <f t="shared" si="615"/>
        <v>1.8120734670842573</v>
      </c>
      <c r="AY392" s="7">
        <v>2.2000000000000002</v>
      </c>
      <c r="AZ392" s="3">
        <f t="shared" si="616"/>
        <v>1785.7248395362731</v>
      </c>
    </row>
    <row r="393" spans="1:52" ht="20.25" x14ac:dyDescent="0.3">
      <c r="A393" s="7">
        <v>15</v>
      </c>
      <c r="B393" s="7">
        <v>108</v>
      </c>
      <c r="C393" s="37">
        <v>87</v>
      </c>
      <c r="D393" s="37">
        <v>136</v>
      </c>
      <c r="E393" s="7">
        <v>10</v>
      </c>
      <c r="F393" s="2">
        <f t="shared" si="600"/>
        <v>13</v>
      </c>
      <c r="G393" s="3">
        <f t="shared" si="577"/>
        <v>23400</v>
      </c>
      <c r="H393" s="2">
        <v>1.4</v>
      </c>
      <c r="I393" s="7">
        <f t="shared" si="578"/>
        <v>32759.999999999996</v>
      </c>
      <c r="J393" s="7">
        <v>1.2</v>
      </c>
      <c r="K393" s="4">
        <v>1.75</v>
      </c>
      <c r="L393" s="7">
        <v>0</v>
      </c>
      <c r="M393" s="2">
        <f t="shared" si="601"/>
        <v>1.3333333333333333</v>
      </c>
      <c r="N393" s="2">
        <f t="shared" si="602"/>
        <v>2.4761904761904758</v>
      </c>
      <c r="O393" s="28">
        <f t="shared" si="603"/>
        <v>1.4209523809523807</v>
      </c>
      <c r="P393" s="2">
        <f t="shared" si="604"/>
        <v>7.1352380952380949</v>
      </c>
      <c r="Q393" s="2">
        <f t="shared" si="579"/>
        <v>27.916666666666668</v>
      </c>
      <c r="R393" s="28">
        <f t="shared" si="605"/>
        <v>31.916666666666668</v>
      </c>
      <c r="S393" s="2">
        <f t="shared" si="606"/>
        <v>33.916666666666671</v>
      </c>
      <c r="T393" s="2">
        <f t="shared" si="607"/>
        <v>27.763333333333332</v>
      </c>
      <c r="U393" s="2">
        <f t="shared" si="580"/>
        <v>31.763333333333332</v>
      </c>
      <c r="V393" s="2">
        <f t="shared" si="581"/>
        <v>41.763333333333335</v>
      </c>
      <c r="W393" s="7">
        <f t="shared" si="618"/>
        <v>1</v>
      </c>
      <c r="X393" s="2">
        <f t="shared" si="582"/>
        <v>40.779927921241402</v>
      </c>
      <c r="Y393" s="2">
        <f t="shared" si="583"/>
        <v>55.694462242893344</v>
      </c>
      <c r="Z393" s="2">
        <f t="shared" si="608"/>
        <v>54.219174659752504</v>
      </c>
      <c r="AA393" s="2">
        <f t="shared" si="584"/>
        <v>530.13906297613823</v>
      </c>
      <c r="AB393" s="2">
        <f t="shared" si="585"/>
        <v>724.0280091576135</v>
      </c>
      <c r="AC393" s="2">
        <f t="shared" si="586"/>
        <v>704.8492705767826</v>
      </c>
      <c r="AD393" s="2">
        <f t="shared" si="587"/>
        <v>704.8492705767826</v>
      </c>
      <c r="AE393" s="2">
        <f t="shared" si="588"/>
        <v>724.0280091576135</v>
      </c>
      <c r="AF393" s="27">
        <f t="shared" si="609"/>
        <v>1</v>
      </c>
      <c r="AG393" s="28">
        <f t="shared" si="589"/>
        <v>43.916666666666671</v>
      </c>
      <c r="AH393" s="28">
        <f t="shared" si="590"/>
        <v>36.112773420246413</v>
      </c>
      <c r="AI393" s="28">
        <f t="shared" si="591"/>
        <v>52.490293054855314</v>
      </c>
      <c r="AJ393" s="28">
        <f t="shared" si="592"/>
        <v>49.320378879150553</v>
      </c>
      <c r="AK393" s="28">
        <f t="shared" si="593"/>
        <v>71.687685429657151</v>
      </c>
      <c r="AL393" s="28">
        <f t="shared" si="619"/>
        <v>69.788754226816167</v>
      </c>
      <c r="AM393" s="28">
        <f t="shared" si="594"/>
        <v>469.46605446320336</v>
      </c>
      <c r="AN393" s="28">
        <f t="shared" si="595"/>
        <v>682.37380971311904</v>
      </c>
      <c r="AO393" s="28">
        <f t="shared" si="596"/>
        <v>641.16492542895719</v>
      </c>
      <c r="AP393" s="28">
        <f t="shared" si="597"/>
        <v>931.93991058554298</v>
      </c>
      <c r="AQ393" s="28">
        <f t="shared" si="598"/>
        <v>907.2538049486102</v>
      </c>
      <c r="AR393" s="28">
        <f t="shared" si="610"/>
        <v>931.93991058554298</v>
      </c>
      <c r="AS393" s="27">
        <f t="shared" si="599"/>
        <v>931.93991058554298</v>
      </c>
      <c r="AT393" s="27">
        <f t="shared" si="611"/>
        <v>0</v>
      </c>
      <c r="AU393" s="2">
        <f t="shared" si="612"/>
        <v>3969.7164770760623</v>
      </c>
      <c r="AV393" s="33">
        <f t="shared" si="613"/>
        <v>9.4601190476190478E-2</v>
      </c>
      <c r="AW393" s="33">
        <f t="shared" si="614"/>
        <v>9.4601190476190478E-2</v>
      </c>
      <c r="AX393" s="2">
        <f t="shared" si="615"/>
        <v>1.8125203732628681</v>
      </c>
      <c r="AY393" s="7">
        <v>2.2000000000000002</v>
      </c>
      <c r="AZ393" s="3">
        <f t="shared" si="616"/>
        <v>1788.0391216670616</v>
      </c>
    </row>
    <row r="394" spans="1:52" ht="20.25" x14ac:dyDescent="0.3">
      <c r="A394" s="7">
        <v>15</v>
      </c>
      <c r="B394" s="7">
        <v>114</v>
      </c>
      <c r="C394" s="37">
        <v>92</v>
      </c>
      <c r="D394" s="37">
        <v>143</v>
      </c>
      <c r="E394" s="7">
        <v>10.5</v>
      </c>
      <c r="F394" s="2">
        <f t="shared" si="600"/>
        <v>13.666666666666666</v>
      </c>
      <c r="G394" s="3">
        <f t="shared" si="577"/>
        <v>24600</v>
      </c>
      <c r="H394" s="2">
        <v>1.4</v>
      </c>
      <c r="I394" s="7">
        <f t="shared" si="578"/>
        <v>34440</v>
      </c>
      <c r="J394" s="7">
        <v>1.2</v>
      </c>
      <c r="K394" s="4">
        <v>1.75</v>
      </c>
      <c r="L394" s="7">
        <v>0</v>
      </c>
      <c r="M394" s="2">
        <f t="shared" si="601"/>
        <v>1.3333333333333333</v>
      </c>
      <c r="N394" s="2">
        <f t="shared" si="602"/>
        <v>2.4761904761904758</v>
      </c>
      <c r="O394" s="28">
        <f t="shared" si="603"/>
        <v>1.4009523809523809</v>
      </c>
      <c r="P394" s="2">
        <f t="shared" si="604"/>
        <v>7.1152380952380954</v>
      </c>
      <c r="Q394" s="2">
        <f t="shared" si="579"/>
        <v>27.916666666666668</v>
      </c>
      <c r="R394" s="28">
        <f t="shared" si="605"/>
        <v>31.916666666666668</v>
      </c>
      <c r="S394" s="2">
        <f t="shared" si="606"/>
        <v>33.916666666666671</v>
      </c>
      <c r="T394" s="2">
        <f t="shared" si="607"/>
        <v>27.798333333333332</v>
      </c>
      <c r="U394" s="2">
        <f t="shared" si="580"/>
        <v>31.798333333333332</v>
      </c>
      <c r="V394" s="2">
        <f t="shared" si="581"/>
        <v>41.798333333333332</v>
      </c>
      <c r="W394" s="7">
        <f t="shared" si="618"/>
        <v>1</v>
      </c>
      <c r="X394" s="2">
        <f t="shared" si="582"/>
        <v>40.728583207149065</v>
      </c>
      <c r="Y394" s="2">
        <f t="shared" si="583"/>
        <v>55.633160093561571</v>
      </c>
      <c r="Z394" s="2">
        <f t="shared" si="608"/>
        <v>54.173774019062897</v>
      </c>
      <c r="AA394" s="2">
        <f t="shared" si="584"/>
        <v>556.62397049770391</v>
      </c>
      <c r="AB394" s="2">
        <f t="shared" si="585"/>
        <v>760.31985461200816</v>
      </c>
      <c r="AC394" s="2">
        <f t="shared" si="586"/>
        <v>740.37491159385957</v>
      </c>
      <c r="AD394" s="2">
        <f t="shared" si="587"/>
        <v>740.37491159385957</v>
      </c>
      <c r="AE394" s="2">
        <f t="shared" si="588"/>
        <v>760.31985461200816</v>
      </c>
      <c r="AF394" s="27">
        <f t="shared" si="609"/>
        <v>1</v>
      </c>
      <c r="AG394" s="28">
        <f t="shared" si="589"/>
        <v>43.916666666666671</v>
      </c>
      <c r="AH394" s="28">
        <f t="shared" si="590"/>
        <v>36.067304972388321</v>
      </c>
      <c r="AI394" s="28">
        <f t="shared" si="591"/>
        <v>52.424204191365178</v>
      </c>
      <c r="AJ394" s="28">
        <f t="shared" si="592"/>
        <v>49.266092598084342</v>
      </c>
      <c r="AK394" s="28">
        <f t="shared" si="593"/>
        <v>71.608779753572293</v>
      </c>
      <c r="AL394" s="28">
        <f t="shared" si="619"/>
        <v>69.730316336997475</v>
      </c>
      <c r="AM394" s="28">
        <f t="shared" si="594"/>
        <v>492.91983462264034</v>
      </c>
      <c r="AN394" s="28">
        <f t="shared" si="595"/>
        <v>716.4641239486574</v>
      </c>
      <c r="AO394" s="28">
        <f t="shared" si="596"/>
        <v>673.30326550715267</v>
      </c>
      <c r="AP394" s="28">
        <f t="shared" si="597"/>
        <v>978.65332329882131</v>
      </c>
      <c r="AQ394" s="28">
        <f t="shared" si="598"/>
        <v>952.98098993896542</v>
      </c>
      <c r="AR394" s="28">
        <f t="shared" si="610"/>
        <v>978.65332329882131</v>
      </c>
      <c r="AS394" s="27">
        <f t="shared" si="599"/>
        <v>978.65332329882131</v>
      </c>
      <c r="AT394" s="27">
        <f t="shared" si="611"/>
        <v>0</v>
      </c>
      <c r="AU394" s="2">
        <f t="shared" si="612"/>
        <v>4423.0482969890691</v>
      </c>
      <c r="AV394" s="33">
        <f t="shared" si="613"/>
        <v>9.5240079365079375E-2</v>
      </c>
      <c r="AW394" s="33">
        <f t="shared" si="614"/>
        <v>9.5240079365079375E-2</v>
      </c>
      <c r="AX394" s="2">
        <f t="shared" si="615"/>
        <v>1.8129411922586671</v>
      </c>
      <c r="AY394" s="7">
        <v>2.2000000000000002</v>
      </c>
      <c r="AZ394" s="3">
        <f t="shared" si="616"/>
        <v>1798.8640977713801</v>
      </c>
    </row>
    <row r="395" spans="1:52" ht="20.25" x14ac:dyDescent="0.3">
      <c r="A395" s="7">
        <v>15</v>
      </c>
      <c r="B395" s="7">
        <v>120</v>
      </c>
      <c r="C395" s="37">
        <v>97</v>
      </c>
      <c r="D395" s="37">
        <v>151</v>
      </c>
      <c r="E395" s="7">
        <v>11</v>
      </c>
      <c r="F395" s="2">
        <f t="shared" si="600"/>
        <v>14.416666666666666</v>
      </c>
      <c r="G395" s="3">
        <f t="shared" si="577"/>
        <v>25950</v>
      </c>
      <c r="H395" s="2">
        <v>1.4</v>
      </c>
      <c r="I395" s="7">
        <f t="shared" si="578"/>
        <v>36330</v>
      </c>
      <c r="J395" s="7">
        <v>1.2</v>
      </c>
      <c r="K395" s="4">
        <v>1.75</v>
      </c>
      <c r="L395" s="7">
        <v>0</v>
      </c>
      <c r="M395" s="2">
        <f t="shared" si="601"/>
        <v>1.3333333333333333</v>
      </c>
      <c r="N395" s="2">
        <f t="shared" si="602"/>
        <v>2.4761904761904758</v>
      </c>
      <c r="O395" s="28">
        <f t="shared" si="603"/>
        <v>1.378095238095238</v>
      </c>
      <c r="P395" s="2">
        <f t="shared" si="604"/>
        <v>7.0923809523809513</v>
      </c>
      <c r="Q395" s="2">
        <f t="shared" si="579"/>
        <v>27.916666666666668</v>
      </c>
      <c r="R395" s="28">
        <f t="shared" si="605"/>
        <v>31.916666666666668</v>
      </c>
      <c r="S395" s="2">
        <f t="shared" si="606"/>
        <v>33.916666666666671</v>
      </c>
      <c r="T395" s="2">
        <f t="shared" si="607"/>
        <v>27.838333333333331</v>
      </c>
      <c r="U395" s="2">
        <f t="shared" si="580"/>
        <v>31.838333333333331</v>
      </c>
      <c r="V395" s="2">
        <f t="shared" si="581"/>
        <v>41.838333333333331</v>
      </c>
      <c r="W395" s="7">
        <f t="shared" si="618"/>
        <v>1</v>
      </c>
      <c r="X395" s="2">
        <f t="shared" si="582"/>
        <v>40.670061624381205</v>
      </c>
      <c r="Y395" s="2">
        <f t="shared" si="583"/>
        <v>55.563265530286415</v>
      </c>
      <c r="Z395" s="2">
        <f t="shared" si="608"/>
        <v>54.121980584953128</v>
      </c>
      <c r="AA395" s="2">
        <f t="shared" si="584"/>
        <v>586.32672175149571</v>
      </c>
      <c r="AB395" s="2">
        <f t="shared" si="585"/>
        <v>801.03707806162913</v>
      </c>
      <c r="AC395" s="2">
        <f t="shared" si="586"/>
        <v>780.25855343307421</v>
      </c>
      <c r="AD395" s="2">
        <f t="shared" si="587"/>
        <v>780.25855343307421</v>
      </c>
      <c r="AE395" s="2">
        <f t="shared" si="588"/>
        <v>801.03707806162913</v>
      </c>
      <c r="AF395" s="27">
        <f t="shared" si="609"/>
        <v>1</v>
      </c>
      <c r="AG395" s="28">
        <f t="shared" si="589"/>
        <v>43.916666666666671</v>
      </c>
      <c r="AH395" s="28">
        <f t="shared" si="590"/>
        <v>36.015481029423746</v>
      </c>
      <c r="AI395" s="28">
        <f t="shared" si="591"/>
        <v>52.348877549409075</v>
      </c>
      <c r="AJ395" s="28">
        <f t="shared" si="592"/>
        <v>49.204197282042145</v>
      </c>
      <c r="AK395" s="28">
        <f t="shared" si="593"/>
        <v>71.518814265738683</v>
      </c>
      <c r="AL395" s="28">
        <f t="shared" si="619"/>
        <v>69.663649899038347</v>
      </c>
      <c r="AM395" s="28">
        <f t="shared" si="594"/>
        <v>519.22318484085895</v>
      </c>
      <c r="AN395" s="28">
        <f t="shared" si="595"/>
        <v>754.69631800398076</v>
      </c>
      <c r="AO395" s="28">
        <f t="shared" si="596"/>
        <v>709.36051081610753</v>
      </c>
      <c r="AP395" s="28">
        <f t="shared" si="597"/>
        <v>1031.0629056643993</v>
      </c>
      <c r="AQ395" s="28">
        <f t="shared" si="598"/>
        <v>1004.3176193778028</v>
      </c>
      <c r="AR395" s="28">
        <f t="shared" si="610"/>
        <v>1031.0629056643993</v>
      </c>
      <c r="AS395" s="27">
        <f t="shared" si="599"/>
        <v>1031.0629056643993</v>
      </c>
      <c r="AT395" s="27">
        <f t="shared" si="611"/>
        <v>0</v>
      </c>
      <c r="AU395" s="2">
        <f t="shared" si="612"/>
        <v>4900.884539600077</v>
      </c>
      <c r="AV395" s="33">
        <f t="shared" si="613"/>
        <v>9.5958829365079379E-2</v>
      </c>
      <c r="AW395" s="33">
        <f t="shared" si="614"/>
        <v>9.5958829365079379E-2</v>
      </c>
      <c r="AX395" s="2">
        <f t="shared" si="615"/>
        <v>1.8134148472611322</v>
      </c>
      <c r="AY395" s="7">
        <v>2.2000000000000002</v>
      </c>
      <c r="AZ395" s="3">
        <f t="shared" si="616"/>
        <v>1806.8819668468545</v>
      </c>
    </row>
    <row r="396" spans="1:52" ht="20.25" x14ac:dyDescent="0.3">
      <c r="A396" s="7">
        <v>15</v>
      </c>
      <c r="B396" s="7">
        <v>132</v>
      </c>
      <c r="C396" s="37">
        <v>106</v>
      </c>
      <c r="D396" s="37">
        <v>166</v>
      </c>
      <c r="E396" s="7">
        <v>12</v>
      </c>
      <c r="F396" s="2">
        <f t="shared" si="600"/>
        <v>15.833333333333334</v>
      </c>
      <c r="G396" s="3">
        <f t="shared" si="577"/>
        <v>28500</v>
      </c>
      <c r="H396" s="2">
        <v>1.4</v>
      </c>
      <c r="I396" s="7">
        <f t="shared" si="578"/>
        <v>39900</v>
      </c>
      <c r="J396" s="7">
        <v>1.2</v>
      </c>
      <c r="K396" s="4">
        <v>1.75</v>
      </c>
      <c r="L396" s="7">
        <v>0</v>
      </c>
      <c r="M396" s="2">
        <f t="shared" si="601"/>
        <v>1.3333333333333333</v>
      </c>
      <c r="N396" s="2">
        <f t="shared" si="602"/>
        <v>2.4761904761904758</v>
      </c>
      <c r="O396" s="28">
        <f t="shared" si="603"/>
        <v>1.3352380952380951</v>
      </c>
      <c r="P396" s="2">
        <f t="shared" si="604"/>
        <v>7.0495238095238095</v>
      </c>
      <c r="Q396" s="2">
        <f t="shared" si="579"/>
        <v>27.916666666666668</v>
      </c>
      <c r="R396" s="28">
        <f t="shared" si="605"/>
        <v>31.916666666666668</v>
      </c>
      <c r="S396" s="2">
        <f t="shared" si="606"/>
        <v>33.916666666666671</v>
      </c>
      <c r="T396" s="2">
        <f t="shared" si="607"/>
        <v>27.91333333333333</v>
      </c>
      <c r="U396" s="2">
        <f t="shared" si="580"/>
        <v>31.91333333333333</v>
      </c>
      <c r="V396" s="2">
        <f t="shared" si="581"/>
        <v>41.913333333333327</v>
      </c>
      <c r="W396" s="7">
        <f t="shared" si="618"/>
        <v>1</v>
      </c>
      <c r="X396" s="2">
        <f t="shared" si="582"/>
        <v>40.560785724387344</v>
      </c>
      <c r="Y396" s="2">
        <f t="shared" si="583"/>
        <v>55.432685472376292</v>
      </c>
      <c r="Z396" s="2">
        <f t="shared" si="608"/>
        <v>54.025134349613431</v>
      </c>
      <c r="AA396" s="2">
        <f t="shared" si="584"/>
        <v>642.21244063613301</v>
      </c>
      <c r="AB396" s="2">
        <f t="shared" si="585"/>
        <v>877.68418664595799</v>
      </c>
      <c r="AC396" s="2">
        <f t="shared" si="586"/>
        <v>855.39796053554608</v>
      </c>
      <c r="AD396" s="2">
        <f t="shared" si="587"/>
        <v>855.39796053554608</v>
      </c>
      <c r="AE396" s="2">
        <f t="shared" si="588"/>
        <v>877.68418664595799</v>
      </c>
      <c r="AF396" s="27">
        <f t="shared" si="609"/>
        <v>1</v>
      </c>
      <c r="AG396" s="28">
        <f t="shared" si="589"/>
        <v>43.916666666666671</v>
      </c>
      <c r="AH396" s="28">
        <f t="shared" si="590"/>
        <v>35.918711466113258</v>
      </c>
      <c r="AI396" s="28">
        <f t="shared" si="591"/>
        <v>52.208221979208261</v>
      </c>
      <c r="AJ396" s="28">
        <f t="shared" si="592"/>
        <v>49.088561765137413</v>
      </c>
      <c r="AK396" s="28">
        <f t="shared" si="593"/>
        <v>71.350736835095361</v>
      </c>
      <c r="AL396" s="28">
        <f t="shared" si="619"/>
        <v>69.538993296308249</v>
      </c>
      <c r="AM396" s="28">
        <f t="shared" si="594"/>
        <v>568.71293154679324</v>
      </c>
      <c r="AN396" s="28">
        <f t="shared" si="595"/>
        <v>826.63018133746414</v>
      </c>
      <c r="AO396" s="28">
        <f t="shared" si="596"/>
        <v>777.23556128134237</v>
      </c>
      <c r="AP396" s="28">
        <f t="shared" si="597"/>
        <v>1129.7199998890098</v>
      </c>
      <c r="AQ396" s="28">
        <f t="shared" si="598"/>
        <v>1101.0340605248807</v>
      </c>
      <c r="AR396" s="28">
        <f t="shared" si="610"/>
        <v>1129.7199998890098</v>
      </c>
      <c r="AS396" s="27">
        <f t="shared" si="599"/>
        <v>1129.7199998890098</v>
      </c>
      <c r="AT396" s="27">
        <f t="shared" si="611"/>
        <v>1129.7199998890098</v>
      </c>
      <c r="AU396" s="2">
        <f t="shared" si="612"/>
        <v>5930.0702929160934</v>
      </c>
      <c r="AV396" s="33">
        <f t="shared" si="613"/>
        <v>9.7316468253968252E-2</v>
      </c>
      <c r="AW396" s="33">
        <f t="shared" si="614"/>
        <v>9.7316468253968252E-2</v>
      </c>
      <c r="AX396" s="2">
        <f t="shared" si="615"/>
        <v>1.8143102045363839</v>
      </c>
      <c r="AY396" s="7">
        <v>2.2000000000000002</v>
      </c>
      <c r="AZ396" s="3">
        <f t="shared" si="616"/>
        <v>1863.1689237189146</v>
      </c>
    </row>
    <row r="397" spans="1:52" ht="20.25" x14ac:dyDescent="0.3">
      <c r="A397" s="7">
        <v>15</v>
      </c>
      <c r="B397" s="7">
        <v>144</v>
      </c>
      <c r="C397" s="37">
        <v>116</v>
      </c>
      <c r="D397" s="37">
        <v>180</v>
      </c>
      <c r="E397" s="7">
        <v>13</v>
      </c>
      <c r="F397" s="2">
        <f t="shared" si="600"/>
        <v>17.166666666666668</v>
      </c>
      <c r="G397" s="3">
        <f t="shared" si="577"/>
        <v>30900.000000000004</v>
      </c>
      <c r="H397" s="2">
        <v>1.4</v>
      </c>
      <c r="I397" s="7">
        <f t="shared" si="578"/>
        <v>43260</v>
      </c>
      <c r="J397" s="7">
        <v>1.2</v>
      </c>
      <c r="K397" s="4">
        <v>1.75</v>
      </c>
      <c r="L397" s="7">
        <v>0</v>
      </c>
      <c r="M397" s="2">
        <f t="shared" si="601"/>
        <v>1.3333333333333333</v>
      </c>
      <c r="N397" s="2">
        <f t="shared" si="602"/>
        <v>2.4761904761904758</v>
      </c>
      <c r="O397" s="28">
        <f t="shared" si="603"/>
        <v>1.2952380952380953</v>
      </c>
      <c r="P397" s="2">
        <f t="shared" si="604"/>
        <v>7.0095238095238086</v>
      </c>
      <c r="Q397" s="2">
        <f t="shared" si="579"/>
        <v>27.916666666666668</v>
      </c>
      <c r="R397" s="28">
        <f t="shared" si="605"/>
        <v>31.916666666666668</v>
      </c>
      <c r="S397" s="2">
        <f t="shared" si="606"/>
        <v>33.916666666666671</v>
      </c>
      <c r="T397" s="2">
        <f t="shared" si="607"/>
        <v>27.983333333333331</v>
      </c>
      <c r="U397" s="2">
        <f t="shared" si="580"/>
        <v>31.983333333333331</v>
      </c>
      <c r="V397" s="2">
        <f t="shared" si="581"/>
        <v>41.983333333333334</v>
      </c>
      <c r="W397" s="7">
        <f t="shared" si="618"/>
        <v>1</v>
      </c>
      <c r="X397" s="2">
        <f t="shared" si="582"/>
        <v>40.459323365815322</v>
      </c>
      <c r="Y397" s="2">
        <f t="shared" si="583"/>
        <v>55.311363284265838</v>
      </c>
      <c r="Z397" s="2">
        <f t="shared" si="608"/>
        <v>53.935056713937215</v>
      </c>
      <c r="AA397" s="2">
        <f t="shared" si="584"/>
        <v>694.5517177798298</v>
      </c>
      <c r="AB397" s="2">
        <f t="shared" si="585"/>
        <v>949.51173637989689</v>
      </c>
      <c r="AC397" s="2">
        <f t="shared" si="586"/>
        <v>925.88514025592224</v>
      </c>
      <c r="AD397" s="2">
        <f t="shared" si="587"/>
        <v>925.88514025592224</v>
      </c>
      <c r="AE397" s="2">
        <f t="shared" si="588"/>
        <v>949.51173637989689</v>
      </c>
      <c r="AF397" s="27">
        <f t="shared" si="609"/>
        <v>1</v>
      </c>
      <c r="AG397" s="28">
        <f t="shared" si="589"/>
        <v>43.916666666666671</v>
      </c>
      <c r="AH397" s="28">
        <f t="shared" si="590"/>
        <v>35.828861205149778</v>
      </c>
      <c r="AI397" s="28">
        <f t="shared" si="591"/>
        <v>52.077623687181649</v>
      </c>
      <c r="AJ397" s="28">
        <f t="shared" si="592"/>
        <v>48.981124579408608</v>
      </c>
      <c r="AK397" s="28">
        <f t="shared" si="593"/>
        <v>71.194575764377589</v>
      </c>
      <c r="AL397" s="28">
        <f t="shared" si="619"/>
        <v>69.423048964492239</v>
      </c>
      <c r="AM397" s="28">
        <f t="shared" si="594"/>
        <v>615.06211735507122</v>
      </c>
      <c r="AN397" s="28">
        <f t="shared" si="595"/>
        <v>893.99920662995169</v>
      </c>
      <c r="AO397" s="28">
        <f t="shared" si="596"/>
        <v>840.84263861318118</v>
      </c>
      <c r="AP397" s="28">
        <f t="shared" si="597"/>
        <v>1222.1735506218154</v>
      </c>
      <c r="AQ397" s="28">
        <f t="shared" si="598"/>
        <v>1191.7623405571169</v>
      </c>
      <c r="AR397" s="28">
        <f t="shared" si="610"/>
        <v>1222.1735506218154</v>
      </c>
      <c r="AS397" s="27">
        <f t="shared" si="599"/>
        <v>1222.1735506218154</v>
      </c>
      <c r="AT397" s="27">
        <f t="shared" si="611"/>
        <v>1222.1735506218154</v>
      </c>
      <c r="AU397" s="2">
        <f t="shared" si="612"/>
        <v>7057.2737370241111</v>
      </c>
      <c r="AV397" s="33">
        <f t="shared" si="613"/>
        <v>9.8594246031746033E-2</v>
      </c>
      <c r="AW397" s="33">
        <f t="shared" si="614"/>
        <v>9.8594246031746033E-2</v>
      </c>
      <c r="AX397" s="2">
        <f t="shared" si="615"/>
        <v>1.8151537017778279</v>
      </c>
      <c r="AY397" s="7">
        <v>2.2000000000000002</v>
      </c>
      <c r="AZ397" s="3">
        <f t="shared" si="616"/>
        <v>1885.0801175493862</v>
      </c>
    </row>
    <row r="398" spans="1:52" ht="20.25" x14ac:dyDescent="0.3">
      <c r="A398" s="7"/>
      <c r="B398" s="7"/>
      <c r="C398" s="7"/>
      <c r="D398" s="2"/>
      <c r="E398" s="3"/>
      <c r="F398" s="2"/>
      <c r="G398" s="7"/>
      <c r="H398" s="7"/>
      <c r="I398" s="7"/>
      <c r="J398" s="7"/>
      <c r="K398" s="2"/>
      <c r="L398" s="2"/>
      <c r="M398" s="2"/>
      <c r="N398" s="28"/>
      <c r="O398" s="2"/>
      <c r="P398" s="2"/>
      <c r="Q398" s="28"/>
      <c r="R398" s="2"/>
      <c r="S398" s="2"/>
      <c r="T398" s="2"/>
      <c r="U398" s="7"/>
      <c r="V398" s="2"/>
      <c r="W398" s="2"/>
      <c r="X398" s="2"/>
      <c r="Y398" s="2"/>
      <c r="Z398" s="2"/>
      <c r="AA398" s="2"/>
      <c r="AB398" s="2"/>
      <c r="AC398" s="2"/>
      <c r="AD398" s="27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7"/>
      <c r="AR398" s="7"/>
      <c r="AS398" s="2"/>
      <c r="AT398" s="5"/>
      <c r="AU398" s="7"/>
      <c r="AV398" s="3"/>
    </row>
    <row r="399" spans="1:52" ht="18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52" ht="131.25" x14ac:dyDescent="0.2">
      <c r="A400" s="7" t="s">
        <v>10</v>
      </c>
      <c r="B400" s="7" t="s">
        <v>82</v>
      </c>
      <c r="C400" s="36" t="s">
        <v>83</v>
      </c>
      <c r="D400" s="36" t="s">
        <v>84</v>
      </c>
      <c r="E400" s="7" t="s">
        <v>12</v>
      </c>
      <c r="F400" s="7" t="s">
        <v>13</v>
      </c>
      <c r="G400" s="7" t="s">
        <v>47</v>
      </c>
      <c r="H400" s="7" t="s">
        <v>14</v>
      </c>
      <c r="I400" s="7" t="s">
        <v>15</v>
      </c>
      <c r="J400" s="7" t="s">
        <v>16</v>
      </c>
      <c r="K400" s="7" t="s">
        <v>17</v>
      </c>
      <c r="L400" s="7" t="s">
        <v>18</v>
      </c>
      <c r="M400" s="7" t="s">
        <v>98</v>
      </c>
      <c r="N400" s="7" t="s">
        <v>99</v>
      </c>
      <c r="O400" s="26" t="s">
        <v>100</v>
      </c>
      <c r="P400" s="7" t="s">
        <v>27</v>
      </c>
      <c r="Q400" s="7" t="s">
        <v>28</v>
      </c>
      <c r="R400" s="26" t="s">
        <v>101</v>
      </c>
      <c r="S400" s="7" t="s">
        <v>65</v>
      </c>
      <c r="T400" s="7" t="s">
        <v>30</v>
      </c>
      <c r="U400" s="7" t="s">
        <v>31</v>
      </c>
      <c r="V400" s="7" t="s">
        <v>32</v>
      </c>
      <c r="W400" s="7" t="s">
        <v>33</v>
      </c>
      <c r="X400" s="7" t="s">
        <v>34</v>
      </c>
      <c r="Y400" s="7" t="s">
        <v>35</v>
      </c>
      <c r="Z400" s="7" t="s">
        <v>66</v>
      </c>
      <c r="AA400" s="7" t="s">
        <v>37</v>
      </c>
      <c r="AB400" s="7" t="s">
        <v>38</v>
      </c>
      <c r="AC400" s="7" t="s">
        <v>39</v>
      </c>
      <c r="AD400" s="7" t="s">
        <v>40</v>
      </c>
      <c r="AE400" s="7" t="s">
        <v>41</v>
      </c>
      <c r="AF400" s="26" t="s">
        <v>67</v>
      </c>
      <c r="AG400" s="26" t="s">
        <v>68</v>
      </c>
      <c r="AH400" s="26" t="s">
        <v>69</v>
      </c>
      <c r="AI400" s="7" t="s">
        <v>70</v>
      </c>
      <c r="AJ400" s="26" t="s">
        <v>71</v>
      </c>
      <c r="AK400" s="26" t="s">
        <v>72</v>
      </c>
      <c r="AL400" s="26" t="s">
        <v>73</v>
      </c>
      <c r="AM400" s="26" t="s">
        <v>74</v>
      </c>
      <c r="AN400" s="26" t="s">
        <v>75</v>
      </c>
      <c r="AO400" s="26" t="s">
        <v>76</v>
      </c>
      <c r="AP400" s="26" t="s">
        <v>77</v>
      </c>
      <c r="AQ400" s="26" t="s">
        <v>78</v>
      </c>
      <c r="AR400" s="26" t="s">
        <v>79</v>
      </c>
      <c r="AS400" s="26" t="s">
        <v>80</v>
      </c>
      <c r="AT400" s="26" t="s">
        <v>102</v>
      </c>
      <c r="AU400" s="7" t="s">
        <v>21</v>
      </c>
      <c r="AV400" s="26" t="s">
        <v>90</v>
      </c>
      <c r="AW400" s="26" t="s">
        <v>89</v>
      </c>
      <c r="AX400" s="7" t="s">
        <v>22</v>
      </c>
      <c r="AY400" s="7" t="s">
        <v>23</v>
      </c>
      <c r="AZ400" s="7" t="s">
        <v>24</v>
      </c>
    </row>
    <row r="401" spans="1:52" ht="20.25" x14ac:dyDescent="0.3">
      <c r="A401" s="7">
        <v>16</v>
      </c>
      <c r="B401" s="7">
        <v>18</v>
      </c>
      <c r="C401" s="27">
        <v>14</v>
      </c>
      <c r="D401" s="27">
        <v>23</v>
      </c>
      <c r="E401" s="7">
        <v>2.75</v>
      </c>
      <c r="F401" s="2">
        <f>($D401+2*$E401)/12</f>
        <v>2.375</v>
      </c>
      <c r="G401" s="2">
        <f t="shared" ref="G401:G423" si="620">$B$4*$A401*$F401</f>
        <v>4560</v>
      </c>
      <c r="H401" s="2">
        <v>1.4</v>
      </c>
      <c r="I401" s="7">
        <f t="shared" ref="I401:I423" si="621">$G401*$H401</f>
        <v>6384</v>
      </c>
      <c r="J401" s="7">
        <v>1.2</v>
      </c>
      <c r="K401" s="7">
        <v>1.1499999999999999</v>
      </c>
      <c r="L401" s="7">
        <v>0</v>
      </c>
      <c r="M401" s="2">
        <f>($L$7-$C$7)/$K401</f>
        <v>2.0289855072463765</v>
      </c>
      <c r="N401" s="2">
        <f>($E$7-$C$7)/$K401</f>
        <v>3.7681159420289854</v>
      </c>
      <c r="O401" s="28">
        <f>($F$7-$B$7-0.06*($D401/12))/$K401</f>
        <v>2.6536231884057968</v>
      </c>
      <c r="P401" s="2">
        <f>($G$7-$B$7-0.06*$D401/12)/$K401</f>
        <v>11.34927536231884</v>
      </c>
      <c r="Q401" s="2">
        <f t="shared" ref="Q401:Q423" si="622">$C$7+$K401*$A401</f>
        <v>20.066666666666666</v>
      </c>
      <c r="R401" s="28">
        <f>IF($A401&lt;$M401,$Q401,$Q401+$L$7)</f>
        <v>24.066666666666666</v>
      </c>
      <c r="S401" s="2">
        <f>IF($A401&lt;$N401,$Q401,$Q401+$E$7)</f>
        <v>26.066666666666666</v>
      </c>
      <c r="T401" s="2">
        <f>$B$7+$K401*$A401+0.06*$D401/12</f>
        <v>19.348333333333329</v>
      </c>
      <c r="U401" s="2">
        <f t="shared" ref="U401:U423" si="623">$T401+$F$7</f>
        <v>23.348333333333329</v>
      </c>
      <c r="V401" s="2">
        <f t="shared" ref="V401:V423" si="624">$T401+$G$7</f>
        <v>33.348333333333329</v>
      </c>
      <c r="W401" s="7">
        <f>IF($A401&lt;$N401,0.5,1)</f>
        <v>1</v>
      </c>
      <c r="X401" s="2">
        <f t="shared" ref="X401:X423" si="625">($W401*$H$7*(1+$L401)*$J401)/($S401*$T401)</f>
        <v>76.138122838374599</v>
      </c>
      <c r="Y401" s="2">
        <f t="shared" ref="Y401:Y423" si="626">($W401*$I$7*(1+$L401)*$J401)/($S401*$U401)</f>
        <v>98.584778984792223</v>
      </c>
      <c r="Z401" s="2">
        <f>(2*$W401*$H$7*(1+$L401)*$J401)/($S401*$V401)</f>
        <v>88.348989757678112</v>
      </c>
      <c r="AA401" s="2">
        <f t="shared" ref="AA401:AA423" si="627">IF($S401&gt;$F401,$F401*$X401,$S401*$X401)</f>
        <v>180.82804174113969</v>
      </c>
      <c r="AB401" s="2">
        <f t="shared" ref="AB401:AB423" si="628">IF($S401&gt;$F401,$F401*$Y401,$S401*$Y401)</f>
        <v>234.13885008888153</v>
      </c>
      <c r="AC401" s="2">
        <f t="shared" ref="AC401:AC423" si="629">IF($S401&gt;$F401,$F401*$Z401,$S401*$Z401)</f>
        <v>209.82885067448552</v>
      </c>
      <c r="AD401" s="2">
        <f t="shared" ref="AD401:AD423" si="630">IF($AA401&gt;$AC401,$AA401,$AC401)</f>
        <v>209.82885067448552</v>
      </c>
      <c r="AE401" s="2">
        <f t="shared" ref="AE401:AE423" si="631">IF($AD401&gt;$AB401,$AD401,$AB401)</f>
        <v>234.13885008888153</v>
      </c>
      <c r="AF401" s="27">
        <f>IF($A401&lt;$M401,0.5,1)</f>
        <v>1</v>
      </c>
      <c r="AG401" s="28">
        <f t="shared" ref="AG401:AG423" si="632">2*$E$7+$L$7+$C$7+$K401*$A401</f>
        <v>36.066666666666663</v>
      </c>
      <c r="AH401" s="28">
        <f t="shared" ref="AH401:AH423" si="633">($AF401*$H$7*(1+$L401))/($R401*$T401)</f>
        <v>68.721158886898593</v>
      </c>
      <c r="AI401" s="28">
        <f t="shared" ref="AI401:AI423" si="634">($AF401*2*$H$7*(1+$L401))/($AG401*$T401)</f>
        <v>91.712895963661339</v>
      </c>
      <c r="AJ401" s="28">
        <f t="shared" ref="AJ401:AJ423" si="635">($AF401*$I$7*(1+$L401))/($R401*$U401)</f>
        <v>88.981183248046534</v>
      </c>
      <c r="AK401" s="28">
        <f t="shared" ref="AK401:AK423" si="636">($AF401*2*$I$7*(1+$L401))/($AG401*$U401)</f>
        <v>118.75122792068318</v>
      </c>
      <c r="AL401" s="28">
        <f>($AF401*4*$H$7*(1+$L401))/($AG401*$V401)</f>
        <v>106.42161119917482</v>
      </c>
      <c r="AM401" s="28">
        <f t="shared" ref="AM401:AM423" si="637" xml:space="preserve"> IF($R401&gt;$F401,$F401*$AH401,$R401*$AH401)</f>
        <v>163.21275235638416</v>
      </c>
      <c r="AN401" s="28">
        <f t="shared" ref="AN401:AN423" si="638" xml:space="preserve"> IF($AG401&gt;$F401,$F401*$AI401,$AG401*$AI401)</f>
        <v>217.81812791369569</v>
      </c>
      <c r="AO401" s="28">
        <f t="shared" ref="AO401:AO423" si="639" xml:space="preserve"> IF($R401&gt;$F401,$F401*$AJ401,$R401*$AJ401)</f>
        <v>211.33031021411051</v>
      </c>
      <c r="AP401" s="28">
        <f t="shared" ref="AP401:AP423" si="640" xml:space="preserve"> IF($AG401&gt;$F401,$F401*$AK401,$AG401*$AK401)</f>
        <v>282.03416631162253</v>
      </c>
      <c r="AQ401" s="28">
        <f t="shared" ref="AQ401:AQ423" si="641" xml:space="preserve"> IF($AG401&gt;$F401,$F401*$AL401,$AG401*$AL401)</f>
        <v>252.75132659804021</v>
      </c>
      <c r="AR401" s="28">
        <f>MAX($AM401,$AN401,$AO401,$AP401,$AQ401)</f>
        <v>282.03416631162253</v>
      </c>
      <c r="AS401" s="27">
        <f t="shared" ref="AS401:AS423" si="642">IF($AR401&gt;$AE401,$AR401,$AE401)</f>
        <v>282.03416631162253</v>
      </c>
      <c r="AT401" s="27">
        <f>IF($A401&gt;$F401,0,$AS401)</f>
        <v>0</v>
      </c>
      <c r="AU401" s="2">
        <f>PI()*($B401/(2*12))^2*62.4</f>
        <v>110.26990214100174</v>
      </c>
      <c r="AV401" s="33">
        <f>0.23*($N$7/$H401)*(1+0.35*$N$7*($F401/$A401))</f>
        <v>8.4276646205357131E-2</v>
      </c>
      <c r="AW401" s="33">
        <f>IF(AV401&gt;0.33,0.33,AV401)</f>
        <v>8.4276646205357131E-2</v>
      </c>
      <c r="AX401" s="2">
        <f>$Q$7/($P$7-$O$7*AW401)</f>
        <v>1.8057468591096646</v>
      </c>
      <c r="AY401" s="7">
        <v>2.4</v>
      </c>
      <c r="AZ401" s="3">
        <f>(12/$D401)*(($I401+$AU401)/$AX401+$AT401/$AY401)</f>
        <v>1876.406271708792</v>
      </c>
    </row>
    <row r="402" spans="1:52" ht="20.25" x14ac:dyDescent="0.3">
      <c r="A402" s="7">
        <v>16</v>
      </c>
      <c r="B402" s="7">
        <v>24</v>
      </c>
      <c r="C402" s="27">
        <v>19</v>
      </c>
      <c r="D402" s="27">
        <v>30</v>
      </c>
      <c r="E402" s="7">
        <v>3.25</v>
      </c>
      <c r="F402" s="2">
        <f t="shared" ref="F402:F423" si="643">($D402+2*$E402)/12</f>
        <v>3.0416666666666665</v>
      </c>
      <c r="G402" s="2">
        <f t="shared" si="620"/>
        <v>5840</v>
      </c>
      <c r="H402" s="2">
        <v>1.4</v>
      </c>
      <c r="I402" s="7">
        <f t="shared" si="621"/>
        <v>8175.9999999999991</v>
      </c>
      <c r="J402" s="7">
        <v>1.2</v>
      </c>
      <c r="K402" s="7">
        <f>(1.75-1.15)*(($D402-24)/(96-24))+1.15</f>
        <v>1.2</v>
      </c>
      <c r="L402" s="7">
        <v>0</v>
      </c>
      <c r="M402" s="2">
        <f t="shared" ref="M402:M423" si="644">($L$7-$C$7)/$K402</f>
        <v>1.9444444444444442</v>
      </c>
      <c r="N402" s="2">
        <f t="shared" ref="N402:N423" si="645">($E$7-$C$7)/$K402</f>
        <v>3.6111111111111112</v>
      </c>
      <c r="O402" s="28">
        <f t="shared" ref="O402:O423" si="646">($F$7-$B$7-0.06*($D402/12))/$K402</f>
        <v>2.5138888888888888</v>
      </c>
      <c r="P402" s="2">
        <f t="shared" ref="P402:P423" si="647">($G$7-$B$7-0.06*$D402/12)/$K402</f>
        <v>10.847222222222221</v>
      </c>
      <c r="Q402" s="2">
        <f t="shared" si="622"/>
        <v>20.866666666666667</v>
      </c>
      <c r="R402" s="28">
        <f t="shared" ref="R402:R423" si="648">IF($A402&lt;$M402,$Q402,$Q402+$L$7)</f>
        <v>24.866666666666667</v>
      </c>
      <c r="S402" s="2">
        <f t="shared" ref="S402:S423" si="649">IF($A402&lt;$N402,$Q402,$Q402+$E$7)</f>
        <v>26.866666666666667</v>
      </c>
      <c r="T402" s="2">
        <f t="shared" ref="T402:T423" si="650">$B$7+$K402*$A402+0.06*$D402/12</f>
        <v>20.18333333333333</v>
      </c>
      <c r="U402" s="2">
        <f t="shared" si="623"/>
        <v>24.18333333333333</v>
      </c>
      <c r="V402" s="2">
        <f t="shared" si="624"/>
        <v>34.18333333333333</v>
      </c>
      <c r="W402" s="7">
        <f>IF($A402&lt;$N402,0.5,1)</f>
        <v>1</v>
      </c>
      <c r="X402" s="2">
        <f t="shared" si="625"/>
        <v>70.814883419768762</v>
      </c>
      <c r="Y402" s="2">
        <f t="shared" si="626"/>
        <v>92.346683129458086</v>
      </c>
      <c r="Z402" s="2">
        <f t="shared" ref="Z402:Z423" si="651">(2*$W402*$H$7*(1+$L402)*$J402)/($S402*$V402)</f>
        <v>83.624401581023847</v>
      </c>
      <c r="AA402" s="2">
        <f t="shared" si="627"/>
        <v>215.39527040179664</v>
      </c>
      <c r="AB402" s="2">
        <f t="shared" si="628"/>
        <v>280.88782785210168</v>
      </c>
      <c r="AC402" s="2">
        <f t="shared" si="629"/>
        <v>254.35755480894753</v>
      </c>
      <c r="AD402" s="2">
        <f t="shared" si="630"/>
        <v>254.35755480894753</v>
      </c>
      <c r="AE402" s="2">
        <f t="shared" si="631"/>
        <v>280.88782785210168</v>
      </c>
      <c r="AF402" s="27">
        <f t="shared" ref="AF402:AF423" si="652">IF($A402&lt;$M402,0.5,1)</f>
        <v>1</v>
      </c>
      <c r="AG402" s="28">
        <f t="shared" si="632"/>
        <v>36.866666666666667</v>
      </c>
      <c r="AH402" s="28">
        <f t="shared" si="633"/>
        <v>63.75870870904113</v>
      </c>
      <c r="AI402" s="28">
        <f t="shared" si="634"/>
        <v>86.010843936608836</v>
      </c>
      <c r="AJ402" s="28">
        <f t="shared" si="635"/>
        <v>83.145025248372676</v>
      </c>
      <c r="AK402" s="28">
        <f t="shared" si="636"/>
        <v>112.16309011805789</v>
      </c>
      <c r="AL402" s="28">
        <f>($AF402*4*$H$7*(1+$L402))/($AG402*$V402)</f>
        <v>101.56911946097833</v>
      </c>
      <c r="AM402" s="28">
        <f t="shared" si="637"/>
        <v>193.9327389900001</v>
      </c>
      <c r="AN402" s="28">
        <f t="shared" si="638"/>
        <v>261.61631697385184</v>
      </c>
      <c r="AO402" s="28">
        <f t="shared" si="639"/>
        <v>252.89945179713354</v>
      </c>
      <c r="AP402" s="28">
        <f t="shared" si="640"/>
        <v>341.16273244242609</v>
      </c>
      <c r="AQ402" s="28">
        <f t="shared" si="641"/>
        <v>308.93940502714241</v>
      </c>
      <c r="AR402" s="28">
        <f t="shared" ref="AR402:AR423" si="653">MAX($AM402,$AN402,$AO402,$AP402,$AQ402)</f>
        <v>341.16273244242609</v>
      </c>
      <c r="AS402" s="27">
        <f t="shared" si="642"/>
        <v>341.16273244242609</v>
      </c>
      <c r="AT402" s="27">
        <f t="shared" ref="AT402:AT423" si="654">IF($A402&gt;$F402,0,$AS402)</f>
        <v>0</v>
      </c>
      <c r="AU402" s="2">
        <f t="shared" ref="AU402:AU423" si="655">PI()*($B402/(2*12))^2*62.4</f>
        <v>196.03538158400309</v>
      </c>
      <c r="AV402" s="33">
        <f t="shared" ref="AV402:AV423" si="656">0.23*($N$7/$H402)*(1+0.35*$N$7*($F402/$A402))</f>
        <v>8.4875604538690474E-2</v>
      </c>
      <c r="AW402" s="33">
        <f t="shared" ref="AW402:AW423" si="657">IF(AV402&gt;0.33,0.33,AV402)</f>
        <v>8.4875604538690474E-2</v>
      </c>
      <c r="AX402" s="2">
        <f t="shared" ref="AX402:AX423" si="658">$Q$7/($P$7-$O$7*AW402)</f>
        <v>1.8061384277466976</v>
      </c>
      <c r="AY402" s="7">
        <v>2.2000000000000002</v>
      </c>
      <c r="AZ402" s="3">
        <f t="shared" ref="AZ402:AZ423" si="659">(12/$D402)*(($I402+$AU402)/$AX402+$AT402/$AY402)</f>
        <v>1854.1292855451368</v>
      </c>
    </row>
    <row r="403" spans="1:52" ht="20.25" x14ac:dyDescent="0.3">
      <c r="A403" s="7">
        <v>16</v>
      </c>
      <c r="B403" s="7">
        <v>27</v>
      </c>
      <c r="C403" s="27">
        <v>22</v>
      </c>
      <c r="D403" s="27">
        <v>34</v>
      </c>
      <c r="E403" s="7">
        <v>3.5</v>
      </c>
      <c r="F403" s="2">
        <f t="shared" si="643"/>
        <v>3.4166666666666665</v>
      </c>
      <c r="G403" s="2">
        <f t="shared" si="620"/>
        <v>6560</v>
      </c>
      <c r="H403" s="2">
        <v>1.4</v>
      </c>
      <c r="I403" s="7">
        <f t="shared" si="621"/>
        <v>9184</v>
      </c>
      <c r="J403" s="7">
        <v>1.2</v>
      </c>
      <c r="K403" s="4">
        <f t="shared" ref="K403:K413" si="660">(1.75-1.15)*(($D403-24)/(96-24))+1.15</f>
        <v>1.2333333333333332</v>
      </c>
      <c r="L403" s="7">
        <v>0</v>
      </c>
      <c r="M403" s="2">
        <f t="shared" si="644"/>
        <v>1.8918918918918919</v>
      </c>
      <c r="N403" s="2">
        <f t="shared" si="645"/>
        <v>3.5135135135135136</v>
      </c>
      <c r="O403" s="28">
        <f t="shared" si="646"/>
        <v>2.42972972972973</v>
      </c>
      <c r="P403" s="2">
        <f t="shared" si="647"/>
        <v>10.53783783783784</v>
      </c>
      <c r="Q403" s="2">
        <f t="shared" si="622"/>
        <v>21.4</v>
      </c>
      <c r="R403" s="28">
        <f t="shared" si="648"/>
        <v>25.4</v>
      </c>
      <c r="S403" s="2">
        <f t="shared" si="649"/>
        <v>27.4</v>
      </c>
      <c r="T403" s="2">
        <f t="shared" si="650"/>
        <v>20.736666666666665</v>
      </c>
      <c r="U403" s="2">
        <f t="shared" si="623"/>
        <v>24.736666666666665</v>
      </c>
      <c r="V403" s="2">
        <f t="shared" si="624"/>
        <v>34.736666666666665</v>
      </c>
      <c r="W403" s="7">
        <f t="shared" ref="W403:W423" si="661">IF($A403&lt;$N403,0.5,1)</f>
        <v>1</v>
      </c>
      <c r="X403" s="2">
        <f t="shared" si="625"/>
        <v>67.58366118057863</v>
      </c>
      <c r="Y403" s="2">
        <f t="shared" si="626"/>
        <v>88.523690414949897</v>
      </c>
      <c r="Z403" s="2">
        <f t="shared" si="651"/>
        <v>80.69052033478161</v>
      </c>
      <c r="AA403" s="2">
        <f t="shared" si="627"/>
        <v>230.91084236697696</v>
      </c>
      <c r="AB403" s="2">
        <f t="shared" si="628"/>
        <v>302.4559422510788</v>
      </c>
      <c r="AC403" s="2">
        <f t="shared" si="629"/>
        <v>275.69261114383715</v>
      </c>
      <c r="AD403" s="2">
        <f t="shared" si="630"/>
        <v>275.69261114383715</v>
      </c>
      <c r="AE403" s="2">
        <f t="shared" si="631"/>
        <v>302.4559422510788</v>
      </c>
      <c r="AF403" s="27">
        <f t="shared" si="652"/>
        <v>1</v>
      </c>
      <c r="AG403" s="28">
        <f t="shared" si="632"/>
        <v>37.4</v>
      </c>
      <c r="AH403" s="28">
        <f t="shared" si="633"/>
        <v>60.754341087528026</v>
      </c>
      <c r="AI403" s="28">
        <f t="shared" si="634"/>
        <v>82.521939231187801</v>
      </c>
      <c r="AJ403" s="28">
        <f t="shared" si="635"/>
        <v>79.578383115801415</v>
      </c>
      <c r="AK403" s="28">
        <f t="shared" si="636"/>
        <v>108.0904241252062</v>
      </c>
      <c r="AL403" s="28">
        <f t="shared" ref="AL403:AL423" si="662">($AF403*4*$H$7*(1+$L403))/($AG403*$V403)</f>
        <v>98.525858162790385</v>
      </c>
      <c r="AM403" s="28">
        <f t="shared" si="637"/>
        <v>207.57733204905409</v>
      </c>
      <c r="AN403" s="28">
        <f t="shared" si="638"/>
        <v>281.94995903989167</v>
      </c>
      <c r="AO403" s="28">
        <f t="shared" si="639"/>
        <v>271.89280897898817</v>
      </c>
      <c r="AP403" s="28">
        <f t="shared" si="640"/>
        <v>369.30894909445448</v>
      </c>
      <c r="AQ403" s="28">
        <f t="shared" si="641"/>
        <v>336.63001538953381</v>
      </c>
      <c r="AR403" s="28">
        <f t="shared" si="653"/>
        <v>369.30894909445448</v>
      </c>
      <c r="AS403" s="27">
        <f t="shared" si="642"/>
        <v>369.30894909445448</v>
      </c>
      <c r="AT403" s="27">
        <f t="shared" si="654"/>
        <v>0</v>
      </c>
      <c r="AU403" s="2">
        <f t="shared" si="655"/>
        <v>248.1072798172539</v>
      </c>
      <c r="AV403" s="33">
        <f t="shared" si="656"/>
        <v>8.5212518601190473E-2</v>
      </c>
      <c r="AW403" s="33">
        <f t="shared" si="657"/>
        <v>8.5212518601190473E-2</v>
      </c>
      <c r="AX403" s="2">
        <f t="shared" si="658"/>
        <v>1.8063587597420776</v>
      </c>
      <c r="AY403" s="7">
        <v>2.2000000000000002</v>
      </c>
      <c r="AZ403" s="3">
        <f t="shared" si="659"/>
        <v>1842.9224106128468</v>
      </c>
    </row>
    <row r="404" spans="1:52" ht="20.25" x14ac:dyDescent="0.3">
      <c r="A404" s="7">
        <v>16</v>
      </c>
      <c r="B404" s="7">
        <v>30</v>
      </c>
      <c r="C404" s="37">
        <v>24</v>
      </c>
      <c r="D404" s="37">
        <v>38</v>
      </c>
      <c r="E404" s="7">
        <v>3.75</v>
      </c>
      <c r="F404" s="2">
        <f t="shared" si="643"/>
        <v>3.7916666666666665</v>
      </c>
      <c r="G404" s="2">
        <f t="shared" si="620"/>
        <v>7280</v>
      </c>
      <c r="H404" s="2">
        <v>1.4</v>
      </c>
      <c r="I404" s="7">
        <f t="shared" si="621"/>
        <v>10192</v>
      </c>
      <c r="J404" s="7">
        <v>1.2</v>
      </c>
      <c r="K404" s="4">
        <f t="shared" si="660"/>
        <v>1.2666666666666666</v>
      </c>
      <c r="L404" s="7">
        <v>0</v>
      </c>
      <c r="M404" s="2">
        <f t="shared" si="644"/>
        <v>1.8421052631578947</v>
      </c>
      <c r="N404" s="2">
        <f t="shared" si="645"/>
        <v>3.4210526315789473</v>
      </c>
      <c r="O404" s="28">
        <f t="shared" si="646"/>
        <v>2.35</v>
      </c>
      <c r="P404" s="2">
        <f t="shared" si="647"/>
        <v>10.244736842105263</v>
      </c>
      <c r="Q404" s="2">
        <f t="shared" si="622"/>
        <v>21.933333333333334</v>
      </c>
      <c r="R404" s="28">
        <f t="shared" si="648"/>
        <v>25.933333333333334</v>
      </c>
      <c r="S404" s="2">
        <f t="shared" si="649"/>
        <v>27.933333333333334</v>
      </c>
      <c r="T404" s="2">
        <f t="shared" si="650"/>
        <v>21.29</v>
      </c>
      <c r="U404" s="2">
        <f t="shared" si="623"/>
        <v>25.29</v>
      </c>
      <c r="V404" s="2">
        <f t="shared" si="624"/>
        <v>35.29</v>
      </c>
      <c r="W404" s="7">
        <f t="shared" si="661"/>
        <v>1</v>
      </c>
      <c r="X404" s="2">
        <f t="shared" si="625"/>
        <v>64.570299231770392</v>
      </c>
      <c r="Y404" s="2">
        <f t="shared" si="626"/>
        <v>84.933624372552856</v>
      </c>
      <c r="Z404" s="2">
        <f t="shared" si="651"/>
        <v>77.908850702430797</v>
      </c>
      <c r="AA404" s="2">
        <f t="shared" si="627"/>
        <v>244.82905125379605</v>
      </c>
      <c r="AB404" s="2">
        <f t="shared" si="628"/>
        <v>322.03999241259623</v>
      </c>
      <c r="AC404" s="2">
        <f t="shared" si="629"/>
        <v>295.40439224671678</v>
      </c>
      <c r="AD404" s="2">
        <f t="shared" si="630"/>
        <v>295.40439224671678</v>
      </c>
      <c r="AE404" s="2">
        <f t="shared" si="631"/>
        <v>322.03999241259623</v>
      </c>
      <c r="AF404" s="27">
        <f t="shared" si="652"/>
        <v>1</v>
      </c>
      <c r="AG404" s="28">
        <f t="shared" si="632"/>
        <v>37.933333333333337</v>
      </c>
      <c r="AH404" s="28">
        <f t="shared" si="633"/>
        <v>57.958344854566811</v>
      </c>
      <c r="AI404" s="28">
        <f t="shared" si="634"/>
        <v>79.247086637702949</v>
      </c>
      <c r="AJ404" s="28">
        <f t="shared" si="635"/>
        <v>76.236479460367718</v>
      </c>
      <c r="AK404" s="28">
        <f t="shared" si="636"/>
        <v>104.2389824607488</v>
      </c>
      <c r="AL404" s="28">
        <f t="shared" si="662"/>
        <v>95.617482262210018</v>
      </c>
      <c r="AM404" s="28">
        <f t="shared" si="637"/>
        <v>219.75872424023248</v>
      </c>
      <c r="AN404" s="28">
        <f t="shared" si="638"/>
        <v>300.4785368346237</v>
      </c>
      <c r="AO404" s="28">
        <f t="shared" si="639"/>
        <v>289.06331795389423</v>
      </c>
      <c r="AP404" s="28">
        <f t="shared" si="640"/>
        <v>395.23947516367252</v>
      </c>
      <c r="AQ404" s="28">
        <f t="shared" si="641"/>
        <v>362.54962024421297</v>
      </c>
      <c r="AR404" s="28">
        <f t="shared" si="653"/>
        <v>395.23947516367252</v>
      </c>
      <c r="AS404" s="27">
        <f t="shared" si="642"/>
        <v>395.23947516367252</v>
      </c>
      <c r="AT404" s="27">
        <f t="shared" si="654"/>
        <v>0</v>
      </c>
      <c r="AU404" s="2">
        <f t="shared" si="655"/>
        <v>306.30528372500481</v>
      </c>
      <c r="AV404" s="33">
        <f t="shared" si="656"/>
        <v>8.5549432663690472E-2</v>
      </c>
      <c r="AW404" s="33">
        <f t="shared" si="657"/>
        <v>8.5549432663690472E-2</v>
      </c>
      <c r="AX404" s="2">
        <f t="shared" si="658"/>
        <v>1.8065791455009017</v>
      </c>
      <c r="AY404" s="7">
        <v>2.2000000000000002</v>
      </c>
      <c r="AZ404" s="3">
        <f t="shared" si="659"/>
        <v>1835.1005038334374</v>
      </c>
    </row>
    <row r="405" spans="1:52" ht="20.25" x14ac:dyDescent="0.3">
      <c r="A405" s="7">
        <v>16</v>
      </c>
      <c r="B405" s="7">
        <v>33</v>
      </c>
      <c r="C405" s="37">
        <v>27</v>
      </c>
      <c r="D405" s="37">
        <v>42</v>
      </c>
      <c r="E405" s="7">
        <v>3.75</v>
      </c>
      <c r="F405" s="2">
        <f t="shared" si="643"/>
        <v>4.125</v>
      </c>
      <c r="G405" s="2">
        <f t="shared" si="620"/>
        <v>7920</v>
      </c>
      <c r="H405" s="2">
        <v>1.4</v>
      </c>
      <c r="I405" s="7">
        <f t="shared" si="621"/>
        <v>11088</v>
      </c>
      <c r="J405" s="7">
        <v>1.2</v>
      </c>
      <c r="K405" s="4">
        <f t="shared" si="660"/>
        <v>1.2999999999999998</v>
      </c>
      <c r="L405" s="7">
        <v>0</v>
      </c>
      <c r="M405" s="2">
        <f t="shared" si="644"/>
        <v>1.7948717948717949</v>
      </c>
      <c r="N405" s="2">
        <f t="shared" si="645"/>
        <v>3.3333333333333335</v>
      </c>
      <c r="O405" s="28">
        <f t="shared" si="646"/>
        <v>2.2743589743589747</v>
      </c>
      <c r="P405" s="2">
        <f t="shared" si="647"/>
        <v>9.9666666666666668</v>
      </c>
      <c r="Q405" s="2">
        <f t="shared" si="622"/>
        <v>22.466666666666665</v>
      </c>
      <c r="R405" s="28">
        <f t="shared" si="648"/>
        <v>26.466666666666665</v>
      </c>
      <c r="S405" s="2">
        <f t="shared" si="649"/>
        <v>28.466666666666665</v>
      </c>
      <c r="T405" s="2">
        <f t="shared" si="650"/>
        <v>21.84333333333333</v>
      </c>
      <c r="U405" s="2">
        <f t="shared" si="623"/>
        <v>25.84333333333333</v>
      </c>
      <c r="V405" s="2">
        <f t="shared" si="624"/>
        <v>35.843333333333334</v>
      </c>
      <c r="W405" s="7">
        <f t="shared" si="661"/>
        <v>1</v>
      </c>
      <c r="X405" s="2">
        <f t="shared" si="625"/>
        <v>61.755507515552353</v>
      </c>
      <c r="Y405" s="2">
        <f t="shared" si="626"/>
        <v>81.557913216943163</v>
      </c>
      <c r="Z405" s="2">
        <f t="shared" si="651"/>
        <v>75.269011578055341</v>
      </c>
      <c r="AA405" s="2">
        <f t="shared" si="627"/>
        <v>254.74146850165346</v>
      </c>
      <c r="AB405" s="2">
        <f t="shared" si="628"/>
        <v>336.42639201989056</v>
      </c>
      <c r="AC405" s="2">
        <f t="shared" si="629"/>
        <v>310.48467275947826</v>
      </c>
      <c r="AD405" s="2">
        <f t="shared" si="630"/>
        <v>310.48467275947826</v>
      </c>
      <c r="AE405" s="2">
        <f t="shared" si="631"/>
        <v>336.42639201989056</v>
      </c>
      <c r="AF405" s="27">
        <f t="shared" si="652"/>
        <v>1</v>
      </c>
      <c r="AG405" s="28">
        <f t="shared" si="632"/>
        <v>38.466666666666669</v>
      </c>
      <c r="AH405" s="28">
        <f t="shared" si="633"/>
        <v>55.35180879332674</v>
      </c>
      <c r="AI405" s="28">
        <f t="shared" si="634"/>
        <v>76.168693556154992</v>
      </c>
      <c r="AJ405" s="28">
        <f t="shared" si="635"/>
        <v>73.100816422407078</v>
      </c>
      <c r="AK405" s="28">
        <f t="shared" si="636"/>
        <v>100.59280457433485</v>
      </c>
      <c r="AL405" s="28">
        <f t="shared" si="662"/>
        <v>92.836129242719892</v>
      </c>
      <c r="AM405" s="28">
        <f t="shared" si="637"/>
        <v>228.32621127247279</v>
      </c>
      <c r="AN405" s="28">
        <f t="shared" si="638"/>
        <v>314.19586091913936</v>
      </c>
      <c r="AO405" s="28">
        <f t="shared" si="639"/>
        <v>301.54086774242921</v>
      </c>
      <c r="AP405" s="28">
        <f t="shared" si="640"/>
        <v>414.94531886913126</v>
      </c>
      <c r="AQ405" s="28">
        <f t="shared" si="641"/>
        <v>382.94903312621955</v>
      </c>
      <c r="AR405" s="28">
        <f t="shared" si="653"/>
        <v>414.94531886913126</v>
      </c>
      <c r="AS405" s="27">
        <f t="shared" si="642"/>
        <v>414.94531886913126</v>
      </c>
      <c r="AT405" s="27">
        <f t="shared" si="654"/>
        <v>0</v>
      </c>
      <c r="AU405" s="2">
        <f t="shared" si="655"/>
        <v>370.62939330725584</v>
      </c>
      <c r="AV405" s="33">
        <f t="shared" si="656"/>
        <v>8.5848911830357144E-2</v>
      </c>
      <c r="AW405" s="33">
        <f t="shared" si="657"/>
        <v>8.5848911830357144E-2</v>
      </c>
      <c r="AX405" s="2">
        <f t="shared" si="658"/>
        <v>1.8067750891038425</v>
      </c>
      <c r="AY405" s="7">
        <v>2.2000000000000002</v>
      </c>
      <c r="AZ405" s="3">
        <f t="shared" si="659"/>
        <v>1812.0097692941667</v>
      </c>
    </row>
    <row r="406" spans="1:52" ht="20.25" x14ac:dyDescent="0.3">
      <c r="A406" s="7">
        <v>16</v>
      </c>
      <c r="B406" s="7">
        <v>36</v>
      </c>
      <c r="C406" s="37">
        <v>29</v>
      </c>
      <c r="D406" s="37">
        <v>45</v>
      </c>
      <c r="E406" s="7">
        <v>4.5</v>
      </c>
      <c r="F406" s="2">
        <f t="shared" si="643"/>
        <v>4.5</v>
      </c>
      <c r="G406" s="2">
        <f t="shared" si="620"/>
        <v>8640</v>
      </c>
      <c r="H406" s="2">
        <v>1.4</v>
      </c>
      <c r="I406" s="7">
        <f t="shared" si="621"/>
        <v>12096</v>
      </c>
      <c r="J406" s="7">
        <v>1.2</v>
      </c>
      <c r="K406" s="4">
        <f t="shared" si="660"/>
        <v>1.325</v>
      </c>
      <c r="L406" s="7">
        <v>0</v>
      </c>
      <c r="M406" s="2">
        <f t="shared" si="644"/>
        <v>1.7610062893081759</v>
      </c>
      <c r="N406" s="2">
        <f t="shared" si="645"/>
        <v>3.2704402515723268</v>
      </c>
      <c r="O406" s="28">
        <f t="shared" si="646"/>
        <v>2.2201257861635217</v>
      </c>
      <c r="P406" s="2">
        <f t="shared" si="647"/>
        <v>9.7672955974842761</v>
      </c>
      <c r="Q406" s="2">
        <f t="shared" si="622"/>
        <v>22.866666666666667</v>
      </c>
      <c r="R406" s="28">
        <f t="shared" si="648"/>
        <v>26.866666666666667</v>
      </c>
      <c r="S406" s="2">
        <f t="shared" si="649"/>
        <v>28.866666666666667</v>
      </c>
      <c r="T406" s="2">
        <f t="shared" si="650"/>
        <v>22.258333333333333</v>
      </c>
      <c r="U406" s="2">
        <f t="shared" si="623"/>
        <v>26.258333333333333</v>
      </c>
      <c r="V406" s="2">
        <f t="shared" si="624"/>
        <v>36.258333333333333</v>
      </c>
      <c r="W406" s="7">
        <f t="shared" si="661"/>
        <v>1</v>
      </c>
      <c r="X406" s="2">
        <f t="shared" si="625"/>
        <v>59.764314859023834</v>
      </c>
      <c r="Y406" s="2">
        <f t="shared" si="626"/>
        <v>79.156659090592598</v>
      </c>
      <c r="Z406" s="2">
        <f t="shared" si="651"/>
        <v>73.376458280143723</v>
      </c>
      <c r="AA406" s="2">
        <f t="shared" si="627"/>
        <v>268.93941686560726</v>
      </c>
      <c r="AB406" s="2">
        <f t="shared" si="628"/>
        <v>356.20496590766669</v>
      </c>
      <c r="AC406" s="2">
        <f t="shared" si="629"/>
        <v>330.19406226064677</v>
      </c>
      <c r="AD406" s="2">
        <f t="shared" si="630"/>
        <v>330.19406226064677</v>
      </c>
      <c r="AE406" s="2">
        <f t="shared" si="631"/>
        <v>356.20496590766669</v>
      </c>
      <c r="AF406" s="27">
        <f t="shared" si="652"/>
        <v>1</v>
      </c>
      <c r="AG406" s="28">
        <f t="shared" si="632"/>
        <v>38.866666666666667</v>
      </c>
      <c r="AH406" s="28">
        <f t="shared" si="633"/>
        <v>53.511059416785187</v>
      </c>
      <c r="AI406" s="28">
        <f t="shared" si="634"/>
        <v>73.979269107939743</v>
      </c>
      <c r="AJ406" s="28">
        <f t="shared" si="635"/>
        <v>70.874345298235312</v>
      </c>
      <c r="AK406" s="28">
        <f t="shared" si="636"/>
        <v>97.984086295673521</v>
      </c>
      <c r="AL406" s="28">
        <f t="shared" si="662"/>
        <v>90.829063565758233</v>
      </c>
      <c r="AM406" s="28">
        <f t="shared" si="637"/>
        <v>240.79976737553335</v>
      </c>
      <c r="AN406" s="28">
        <f t="shared" si="638"/>
        <v>332.90671098572886</v>
      </c>
      <c r="AO406" s="28">
        <f t="shared" si="639"/>
        <v>318.9345538420589</v>
      </c>
      <c r="AP406" s="28">
        <f t="shared" si="640"/>
        <v>440.92838833053082</v>
      </c>
      <c r="AQ406" s="28">
        <f t="shared" si="641"/>
        <v>408.73078604591205</v>
      </c>
      <c r="AR406" s="28">
        <f t="shared" si="653"/>
        <v>440.92838833053082</v>
      </c>
      <c r="AS406" s="27">
        <f t="shared" si="642"/>
        <v>440.92838833053082</v>
      </c>
      <c r="AT406" s="27">
        <f t="shared" si="654"/>
        <v>0</v>
      </c>
      <c r="AU406" s="2">
        <f t="shared" si="655"/>
        <v>441.07960856400695</v>
      </c>
      <c r="AV406" s="33">
        <f t="shared" si="656"/>
        <v>8.6185825892857143E-2</v>
      </c>
      <c r="AW406" s="33">
        <f t="shared" si="657"/>
        <v>8.6185825892857143E-2</v>
      </c>
      <c r="AX406" s="2">
        <f t="shared" si="658"/>
        <v>1.8069955764695433</v>
      </c>
      <c r="AY406" s="7">
        <v>2.2000000000000002</v>
      </c>
      <c r="AZ406" s="3">
        <f t="shared" si="659"/>
        <v>1850.1546282046204</v>
      </c>
    </row>
    <row r="407" spans="1:52" ht="20.25" x14ac:dyDescent="0.3">
      <c r="A407" s="7">
        <v>16</v>
      </c>
      <c r="B407" s="7">
        <v>39</v>
      </c>
      <c r="C407" s="37">
        <v>32</v>
      </c>
      <c r="D407" s="37">
        <v>49</v>
      </c>
      <c r="E407" s="7">
        <v>4.75</v>
      </c>
      <c r="F407" s="2">
        <f t="shared" si="643"/>
        <v>4.875</v>
      </c>
      <c r="G407" s="2">
        <f t="shared" si="620"/>
        <v>9360</v>
      </c>
      <c r="H407" s="2">
        <v>1.4</v>
      </c>
      <c r="I407" s="7">
        <f t="shared" si="621"/>
        <v>13104</v>
      </c>
      <c r="J407" s="7">
        <v>1.2</v>
      </c>
      <c r="K407" s="4">
        <f t="shared" si="660"/>
        <v>1.3583333333333334</v>
      </c>
      <c r="L407" s="7">
        <v>0</v>
      </c>
      <c r="M407" s="2">
        <f t="shared" si="644"/>
        <v>1.7177914110429444</v>
      </c>
      <c r="N407" s="2">
        <f t="shared" si="645"/>
        <v>3.1901840490797544</v>
      </c>
      <c r="O407" s="28">
        <f t="shared" si="646"/>
        <v>2.1509202453987726</v>
      </c>
      <c r="P407" s="2">
        <f t="shared" si="647"/>
        <v>9.5128834355828218</v>
      </c>
      <c r="Q407" s="2">
        <f t="shared" si="622"/>
        <v>23.400000000000002</v>
      </c>
      <c r="R407" s="28">
        <f t="shared" si="648"/>
        <v>27.400000000000002</v>
      </c>
      <c r="S407" s="2">
        <f t="shared" si="649"/>
        <v>29.400000000000002</v>
      </c>
      <c r="T407" s="2">
        <f t="shared" si="650"/>
        <v>22.811666666666667</v>
      </c>
      <c r="U407" s="2">
        <f t="shared" si="623"/>
        <v>26.811666666666667</v>
      </c>
      <c r="V407" s="2">
        <f t="shared" si="624"/>
        <v>36.811666666666667</v>
      </c>
      <c r="W407" s="7">
        <f t="shared" si="661"/>
        <v>1</v>
      </c>
      <c r="X407" s="2">
        <f t="shared" si="625"/>
        <v>57.256774266658503</v>
      </c>
      <c r="Y407" s="2">
        <f t="shared" si="626"/>
        <v>76.116727538905153</v>
      </c>
      <c r="Z407" s="2">
        <f t="shared" si="651"/>
        <v>70.962418561846789</v>
      </c>
      <c r="AA407" s="2">
        <f t="shared" si="627"/>
        <v>279.1267745499602</v>
      </c>
      <c r="AB407" s="2">
        <f t="shared" si="628"/>
        <v>371.06904675216259</v>
      </c>
      <c r="AC407" s="2">
        <f t="shared" si="629"/>
        <v>345.9417904890031</v>
      </c>
      <c r="AD407" s="2">
        <f t="shared" si="630"/>
        <v>345.9417904890031</v>
      </c>
      <c r="AE407" s="2">
        <f t="shared" si="631"/>
        <v>371.06904675216259</v>
      </c>
      <c r="AF407" s="27">
        <f t="shared" si="652"/>
        <v>1</v>
      </c>
      <c r="AG407" s="28">
        <f t="shared" si="632"/>
        <v>39.400000000000006</v>
      </c>
      <c r="AH407" s="28">
        <f t="shared" si="633"/>
        <v>51.196750712888075</v>
      </c>
      <c r="AI407" s="28">
        <f t="shared" si="634"/>
        <v>71.207663428077836</v>
      </c>
      <c r="AJ407" s="28">
        <f t="shared" si="635"/>
        <v>68.060577543911549</v>
      </c>
      <c r="AK407" s="28">
        <f t="shared" si="636"/>
        <v>94.662935264120605</v>
      </c>
      <c r="AL407" s="28">
        <f t="shared" si="662"/>
        <v>88.252754048997275</v>
      </c>
      <c r="AM407" s="28">
        <f t="shared" si="637"/>
        <v>249.58415972532936</v>
      </c>
      <c r="AN407" s="28">
        <f t="shared" si="638"/>
        <v>347.13735921187947</v>
      </c>
      <c r="AO407" s="28">
        <f t="shared" si="639"/>
        <v>331.7953155265688</v>
      </c>
      <c r="AP407" s="28">
        <f t="shared" si="640"/>
        <v>461.48180941258795</v>
      </c>
      <c r="AQ407" s="28">
        <f t="shared" si="641"/>
        <v>430.23217598886174</v>
      </c>
      <c r="AR407" s="28">
        <f t="shared" si="653"/>
        <v>461.48180941258795</v>
      </c>
      <c r="AS407" s="27">
        <f t="shared" si="642"/>
        <v>461.48180941258795</v>
      </c>
      <c r="AT407" s="27">
        <f t="shared" si="654"/>
        <v>0</v>
      </c>
      <c r="AU407" s="2">
        <f t="shared" si="655"/>
        <v>517.65592949525819</v>
      </c>
      <c r="AV407" s="33">
        <f t="shared" si="656"/>
        <v>8.6522739955357142E-2</v>
      </c>
      <c r="AW407" s="33">
        <f t="shared" si="657"/>
        <v>8.6522739955357142E-2</v>
      </c>
      <c r="AX407" s="2">
        <f t="shared" si="658"/>
        <v>1.8072161176555694</v>
      </c>
      <c r="AY407" s="7">
        <v>2.2000000000000002</v>
      </c>
      <c r="AZ407" s="3">
        <f t="shared" si="659"/>
        <v>1845.8864466985422</v>
      </c>
    </row>
    <row r="408" spans="1:52" ht="20.25" x14ac:dyDescent="0.3">
      <c r="A408" s="7">
        <v>16</v>
      </c>
      <c r="B408" s="7">
        <v>42</v>
      </c>
      <c r="C408" s="37">
        <v>34</v>
      </c>
      <c r="D408" s="37">
        <v>53</v>
      </c>
      <c r="E408" s="7">
        <v>5</v>
      </c>
      <c r="F408" s="2">
        <f t="shared" si="643"/>
        <v>5.25</v>
      </c>
      <c r="G408" s="3">
        <f t="shared" si="620"/>
        <v>10080</v>
      </c>
      <c r="H408" s="2">
        <v>1.4</v>
      </c>
      <c r="I408" s="7">
        <f t="shared" si="621"/>
        <v>14112</v>
      </c>
      <c r="J408" s="7">
        <v>1.2</v>
      </c>
      <c r="K408" s="4">
        <f t="shared" si="660"/>
        <v>1.3916666666666666</v>
      </c>
      <c r="L408" s="7">
        <v>0</v>
      </c>
      <c r="M408" s="2">
        <f t="shared" si="644"/>
        <v>1.6766467065868262</v>
      </c>
      <c r="N408" s="2">
        <f t="shared" si="645"/>
        <v>3.1137724550898205</v>
      </c>
      <c r="O408" s="28">
        <f t="shared" si="646"/>
        <v>2.0850299401197603</v>
      </c>
      <c r="P408" s="2">
        <f t="shared" si="647"/>
        <v>9.2706586826347301</v>
      </c>
      <c r="Q408" s="2">
        <f t="shared" si="622"/>
        <v>23.933333333333334</v>
      </c>
      <c r="R408" s="28">
        <f t="shared" si="648"/>
        <v>27.933333333333334</v>
      </c>
      <c r="S408" s="2">
        <f t="shared" si="649"/>
        <v>29.933333333333334</v>
      </c>
      <c r="T408" s="2">
        <f t="shared" si="650"/>
        <v>23.364999999999998</v>
      </c>
      <c r="U408" s="2">
        <f t="shared" si="623"/>
        <v>27.364999999999998</v>
      </c>
      <c r="V408" s="2">
        <f t="shared" si="624"/>
        <v>37.364999999999995</v>
      </c>
      <c r="W408" s="7">
        <f t="shared" si="661"/>
        <v>1</v>
      </c>
      <c r="X408" s="2">
        <f t="shared" si="625"/>
        <v>54.904805457308889</v>
      </c>
      <c r="Y408" s="2">
        <f t="shared" si="626"/>
        <v>73.248834020990685</v>
      </c>
      <c r="Z408" s="2">
        <f t="shared" si="651"/>
        <v>68.665905500335739</v>
      </c>
      <c r="AA408" s="2">
        <f t="shared" si="627"/>
        <v>288.25022865087169</v>
      </c>
      <c r="AB408" s="2">
        <f t="shared" si="628"/>
        <v>384.55637861020108</v>
      </c>
      <c r="AC408" s="2">
        <f t="shared" si="629"/>
        <v>360.49600387676264</v>
      </c>
      <c r="AD408" s="2">
        <f t="shared" si="630"/>
        <v>360.49600387676264</v>
      </c>
      <c r="AE408" s="2">
        <f t="shared" si="631"/>
        <v>384.55637861020108</v>
      </c>
      <c r="AF408" s="27">
        <f t="shared" si="652"/>
        <v>1</v>
      </c>
      <c r="AG408" s="28">
        <f t="shared" si="632"/>
        <v>39.933333333333337</v>
      </c>
      <c r="AH408" s="28">
        <f t="shared" si="633"/>
        <v>49.029947594136225</v>
      </c>
      <c r="AI408" s="28">
        <f t="shared" si="634"/>
        <v>68.592814831195582</v>
      </c>
      <c r="AJ408" s="28">
        <f t="shared" si="635"/>
        <v>65.411150508004795</v>
      </c>
      <c r="AK408" s="28">
        <f t="shared" si="636"/>
        <v>91.510090360113551</v>
      </c>
      <c r="AL408" s="28">
        <f t="shared" si="662"/>
        <v>85.784617611716044</v>
      </c>
      <c r="AM408" s="28">
        <f t="shared" si="637"/>
        <v>257.40722486921516</v>
      </c>
      <c r="AN408" s="28">
        <f t="shared" si="638"/>
        <v>360.1122778637768</v>
      </c>
      <c r="AO408" s="28">
        <f t="shared" si="639"/>
        <v>343.40854016702519</v>
      </c>
      <c r="AP408" s="28">
        <f t="shared" si="640"/>
        <v>480.42797439059615</v>
      </c>
      <c r="AQ408" s="28">
        <f t="shared" si="641"/>
        <v>450.3692424615092</v>
      </c>
      <c r="AR408" s="28">
        <f t="shared" si="653"/>
        <v>480.42797439059615</v>
      </c>
      <c r="AS408" s="27">
        <f t="shared" si="642"/>
        <v>480.42797439059615</v>
      </c>
      <c r="AT408" s="27">
        <f t="shared" si="654"/>
        <v>0</v>
      </c>
      <c r="AU408" s="2">
        <f t="shared" si="655"/>
        <v>600.35835610100946</v>
      </c>
      <c r="AV408" s="33">
        <f t="shared" si="656"/>
        <v>8.6859654017857141E-2</v>
      </c>
      <c r="AW408" s="33">
        <f t="shared" si="657"/>
        <v>8.6859654017857141E-2</v>
      </c>
      <c r="AX408" s="2">
        <f t="shared" si="658"/>
        <v>1.8074367126816295</v>
      </c>
      <c r="AY408" s="7">
        <v>2.2000000000000002</v>
      </c>
      <c r="AZ408" s="3">
        <f t="shared" si="659"/>
        <v>1842.9967598769813</v>
      </c>
    </row>
    <row r="409" spans="1:52" ht="20.25" x14ac:dyDescent="0.3">
      <c r="A409" s="7">
        <v>16</v>
      </c>
      <c r="B409" s="7">
        <v>48</v>
      </c>
      <c r="C409" s="37">
        <v>38</v>
      </c>
      <c r="D409" s="37">
        <v>60</v>
      </c>
      <c r="E409" s="7">
        <v>5.5</v>
      </c>
      <c r="F409" s="2">
        <f t="shared" si="643"/>
        <v>5.916666666666667</v>
      </c>
      <c r="G409" s="3">
        <f t="shared" si="620"/>
        <v>11360</v>
      </c>
      <c r="H409" s="2">
        <v>1.4</v>
      </c>
      <c r="I409" s="7">
        <f t="shared" si="621"/>
        <v>15903.999999999998</v>
      </c>
      <c r="J409" s="7">
        <v>1.2</v>
      </c>
      <c r="K409" s="4">
        <f t="shared" si="660"/>
        <v>1.45</v>
      </c>
      <c r="L409" s="7">
        <v>0</v>
      </c>
      <c r="M409" s="2">
        <f t="shared" si="644"/>
        <v>1.6091954022988504</v>
      </c>
      <c r="N409" s="2">
        <f t="shared" si="645"/>
        <v>2.9885057471264367</v>
      </c>
      <c r="O409" s="28">
        <f t="shared" si="646"/>
        <v>1.9770114942528736</v>
      </c>
      <c r="P409" s="2">
        <f t="shared" si="647"/>
        <v>8.8735632183908031</v>
      </c>
      <c r="Q409" s="2">
        <f t="shared" si="622"/>
        <v>24.866666666666667</v>
      </c>
      <c r="R409" s="28">
        <f t="shared" si="648"/>
        <v>28.866666666666667</v>
      </c>
      <c r="S409" s="2">
        <f t="shared" si="649"/>
        <v>30.866666666666667</v>
      </c>
      <c r="T409" s="2">
        <f t="shared" si="650"/>
        <v>24.333333333333332</v>
      </c>
      <c r="U409" s="2">
        <f t="shared" si="623"/>
        <v>28.333333333333332</v>
      </c>
      <c r="V409" s="2">
        <f t="shared" si="624"/>
        <v>38.333333333333329</v>
      </c>
      <c r="W409" s="7">
        <f t="shared" si="661"/>
        <v>1</v>
      </c>
      <c r="X409" s="2">
        <f t="shared" si="625"/>
        <v>51.125772951862487</v>
      </c>
      <c r="Y409" s="2">
        <f t="shared" si="626"/>
        <v>68.606276203786052</v>
      </c>
      <c r="Z409" s="2">
        <f t="shared" si="651"/>
        <v>64.907503051929766</v>
      </c>
      <c r="AA409" s="2">
        <f t="shared" si="627"/>
        <v>302.49415663185306</v>
      </c>
      <c r="AB409" s="2">
        <f t="shared" si="628"/>
        <v>405.92046753906749</v>
      </c>
      <c r="AC409" s="2">
        <f t="shared" si="629"/>
        <v>384.03605972391779</v>
      </c>
      <c r="AD409" s="2">
        <f t="shared" si="630"/>
        <v>384.03605972391779</v>
      </c>
      <c r="AE409" s="2">
        <f t="shared" si="631"/>
        <v>405.92046753906749</v>
      </c>
      <c r="AF409" s="27">
        <f t="shared" si="652"/>
        <v>1</v>
      </c>
      <c r="AG409" s="28">
        <f t="shared" si="632"/>
        <v>40.866666666666667</v>
      </c>
      <c r="AH409" s="28">
        <f t="shared" si="633"/>
        <v>45.5566452592616</v>
      </c>
      <c r="AI409" s="28">
        <f t="shared" si="634"/>
        <v>64.358980088940541</v>
      </c>
      <c r="AJ409" s="28">
        <f t="shared" si="635"/>
        <v>61.132998233935602</v>
      </c>
      <c r="AK409" s="28">
        <f t="shared" si="636"/>
        <v>86.364072545820932</v>
      </c>
      <c r="AL409" s="28">
        <f t="shared" si="662"/>
        <v>81.707922547698431</v>
      </c>
      <c r="AM409" s="28">
        <f t="shared" si="637"/>
        <v>269.54348445063113</v>
      </c>
      <c r="AN409" s="28">
        <f t="shared" si="638"/>
        <v>380.79063219289822</v>
      </c>
      <c r="AO409" s="28">
        <f t="shared" si="639"/>
        <v>361.70357288411901</v>
      </c>
      <c r="AP409" s="28">
        <f t="shared" si="640"/>
        <v>510.98742922944052</v>
      </c>
      <c r="AQ409" s="28">
        <f t="shared" si="641"/>
        <v>483.43854174054906</v>
      </c>
      <c r="AR409" s="28">
        <f t="shared" si="653"/>
        <v>510.98742922944052</v>
      </c>
      <c r="AS409" s="27">
        <f t="shared" si="642"/>
        <v>510.98742922944052</v>
      </c>
      <c r="AT409" s="27">
        <f t="shared" si="654"/>
        <v>0</v>
      </c>
      <c r="AU409" s="2">
        <f t="shared" si="655"/>
        <v>784.14152633601236</v>
      </c>
      <c r="AV409" s="33">
        <f t="shared" si="656"/>
        <v>8.7458612351190471E-2</v>
      </c>
      <c r="AW409" s="33">
        <f t="shared" si="657"/>
        <v>8.7458612351190471E-2</v>
      </c>
      <c r="AX409" s="2">
        <f t="shared" si="658"/>
        <v>1.8078290146165186</v>
      </c>
      <c r="AY409" s="7">
        <v>2.2000000000000002</v>
      </c>
      <c r="AZ409" s="3">
        <f t="shared" si="659"/>
        <v>1846.2079534524944</v>
      </c>
    </row>
    <row r="410" spans="1:52" ht="20.25" x14ac:dyDescent="0.3">
      <c r="A410" s="7">
        <v>16</v>
      </c>
      <c r="B410" s="7">
        <v>54</v>
      </c>
      <c r="C410" s="37">
        <v>43</v>
      </c>
      <c r="D410" s="37">
        <v>68</v>
      </c>
      <c r="E410" s="7">
        <v>6</v>
      </c>
      <c r="F410" s="2">
        <f t="shared" si="643"/>
        <v>6.666666666666667</v>
      </c>
      <c r="G410" s="3">
        <f t="shared" si="620"/>
        <v>12800</v>
      </c>
      <c r="H410" s="2">
        <v>1.4</v>
      </c>
      <c r="I410" s="7">
        <f t="shared" si="621"/>
        <v>17920</v>
      </c>
      <c r="J410" s="7">
        <v>1.2</v>
      </c>
      <c r="K410" s="4">
        <f t="shared" si="660"/>
        <v>1.5166666666666666</v>
      </c>
      <c r="L410" s="7">
        <v>0</v>
      </c>
      <c r="M410" s="2">
        <f t="shared" si="644"/>
        <v>1.5384615384615383</v>
      </c>
      <c r="N410" s="2">
        <f t="shared" si="645"/>
        <v>2.8571428571428572</v>
      </c>
      <c r="O410" s="28">
        <f t="shared" si="646"/>
        <v>1.8637362637362638</v>
      </c>
      <c r="P410" s="2">
        <f t="shared" si="647"/>
        <v>8.4571428571428573</v>
      </c>
      <c r="Q410" s="2">
        <f t="shared" si="622"/>
        <v>25.933333333333334</v>
      </c>
      <c r="R410" s="28">
        <f t="shared" si="648"/>
        <v>29.933333333333334</v>
      </c>
      <c r="S410" s="2">
        <f t="shared" si="649"/>
        <v>31.933333333333334</v>
      </c>
      <c r="T410" s="2">
        <f t="shared" si="650"/>
        <v>25.439999999999998</v>
      </c>
      <c r="U410" s="2">
        <f t="shared" si="623"/>
        <v>29.439999999999998</v>
      </c>
      <c r="V410" s="2">
        <f t="shared" si="624"/>
        <v>39.44</v>
      </c>
      <c r="W410" s="7">
        <f t="shared" si="661"/>
        <v>1</v>
      </c>
      <c r="X410" s="2">
        <f t="shared" si="625"/>
        <v>47.268286918501602</v>
      </c>
      <c r="Y410" s="2">
        <f t="shared" si="626"/>
        <v>63.821820822365439</v>
      </c>
      <c r="Z410" s="2">
        <f t="shared" si="651"/>
        <v>60.978966491210983</v>
      </c>
      <c r="AA410" s="2">
        <f t="shared" si="627"/>
        <v>315.1219127900107</v>
      </c>
      <c r="AB410" s="2">
        <f t="shared" si="628"/>
        <v>425.47880548243626</v>
      </c>
      <c r="AC410" s="2">
        <f t="shared" si="629"/>
        <v>406.5264432747399</v>
      </c>
      <c r="AD410" s="2">
        <f t="shared" si="630"/>
        <v>406.5264432747399</v>
      </c>
      <c r="AE410" s="2">
        <f t="shared" si="631"/>
        <v>425.47880548243626</v>
      </c>
      <c r="AF410" s="27">
        <f t="shared" si="652"/>
        <v>1</v>
      </c>
      <c r="AG410" s="28">
        <f t="shared" si="632"/>
        <v>41.933333333333337</v>
      </c>
      <c r="AH410" s="28">
        <f t="shared" si="633"/>
        <v>42.022103626507551</v>
      </c>
      <c r="AI410" s="28">
        <f t="shared" si="634"/>
        <v>59.993400725920139</v>
      </c>
      <c r="AJ410" s="28">
        <f t="shared" si="635"/>
        <v>56.73840418320907</v>
      </c>
      <c r="AK410" s="28">
        <f t="shared" si="636"/>
        <v>81.003317895901006</v>
      </c>
      <c r="AL410" s="28">
        <f t="shared" si="662"/>
        <v>77.39513765047711</v>
      </c>
      <c r="AM410" s="28">
        <f t="shared" si="637"/>
        <v>280.14735751005037</v>
      </c>
      <c r="AN410" s="28">
        <f t="shared" si="638"/>
        <v>399.9560048394676</v>
      </c>
      <c r="AO410" s="28">
        <f t="shared" si="639"/>
        <v>378.25602788806049</v>
      </c>
      <c r="AP410" s="28">
        <f t="shared" si="640"/>
        <v>540.02211930600674</v>
      </c>
      <c r="AQ410" s="28">
        <f t="shared" si="641"/>
        <v>515.96758433651405</v>
      </c>
      <c r="AR410" s="28">
        <f t="shared" si="653"/>
        <v>540.02211930600674</v>
      </c>
      <c r="AS410" s="27">
        <f t="shared" si="642"/>
        <v>540.02211930600674</v>
      </c>
      <c r="AT410" s="27">
        <f t="shared" si="654"/>
        <v>0</v>
      </c>
      <c r="AU410" s="2">
        <f t="shared" si="655"/>
        <v>992.42911926901559</v>
      </c>
      <c r="AV410" s="33">
        <f t="shared" si="656"/>
        <v>8.8132440476190482E-2</v>
      </c>
      <c r="AW410" s="33">
        <f t="shared" si="657"/>
        <v>8.8132440476190482E-2</v>
      </c>
      <c r="AX410" s="2">
        <f t="shared" si="658"/>
        <v>1.808270557901493</v>
      </c>
      <c r="AY410" s="7">
        <v>2.2000000000000002</v>
      </c>
      <c r="AZ410" s="3">
        <f t="shared" si="659"/>
        <v>1845.6792746262925</v>
      </c>
    </row>
    <row r="411" spans="1:52" ht="20.25" x14ac:dyDescent="0.3">
      <c r="A411" s="7">
        <v>16</v>
      </c>
      <c r="B411" s="7">
        <v>60</v>
      </c>
      <c r="C411" s="37">
        <v>48</v>
      </c>
      <c r="D411" s="37">
        <v>76</v>
      </c>
      <c r="E411" s="7">
        <v>6.5</v>
      </c>
      <c r="F411" s="2">
        <f t="shared" si="643"/>
        <v>7.416666666666667</v>
      </c>
      <c r="G411" s="3">
        <f t="shared" si="620"/>
        <v>14240</v>
      </c>
      <c r="H411" s="2">
        <v>1.4</v>
      </c>
      <c r="I411" s="7">
        <f t="shared" si="621"/>
        <v>19936</v>
      </c>
      <c r="J411" s="7">
        <v>1.2</v>
      </c>
      <c r="K411" s="4">
        <f t="shared" si="660"/>
        <v>1.5833333333333333</v>
      </c>
      <c r="L411" s="7">
        <v>0</v>
      </c>
      <c r="M411" s="2">
        <f t="shared" si="644"/>
        <v>1.4736842105263157</v>
      </c>
      <c r="N411" s="2">
        <f t="shared" si="645"/>
        <v>2.736842105263158</v>
      </c>
      <c r="O411" s="28">
        <f t="shared" si="646"/>
        <v>1.76</v>
      </c>
      <c r="P411" s="2">
        <f t="shared" si="647"/>
        <v>8.0757894736842104</v>
      </c>
      <c r="Q411" s="2">
        <f t="shared" si="622"/>
        <v>27</v>
      </c>
      <c r="R411" s="28">
        <f t="shared" si="648"/>
        <v>31</v>
      </c>
      <c r="S411" s="2">
        <f t="shared" si="649"/>
        <v>33</v>
      </c>
      <c r="T411" s="2">
        <f t="shared" si="650"/>
        <v>26.546666666666663</v>
      </c>
      <c r="U411" s="2">
        <f t="shared" si="623"/>
        <v>30.546666666666663</v>
      </c>
      <c r="V411" s="2">
        <f t="shared" si="624"/>
        <v>40.546666666666667</v>
      </c>
      <c r="W411" s="7">
        <f t="shared" si="661"/>
        <v>1</v>
      </c>
      <c r="X411" s="2">
        <f t="shared" si="625"/>
        <v>43.833614903429073</v>
      </c>
      <c r="Y411" s="2">
        <f t="shared" si="626"/>
        <v>59.52144756160471</v>
      </c>
      <c r="Z411" s="2">
        <f t="shared" si="651"/>
        <v>57.397387223102449</v>
      </c>
      <c r="AA411" s="2">
        <f t="shared" si="627"/>
        <v>325.09931053376562</v>
      </c>
      <c r="AB411" s="2">
        <f t="shared" si="628"/>
        <v>441.4507360819016</v>
      </c>
      <c r="AC411" s="2">
        <f t="shared" si="629"/>
        <v>425.69728857134317</v>
      </c>
      <c r="AD411" s="2">
        <f t="shared" si="630"/>
        <v>425.69728857134317</v>
      </c>
      <c r="AE411" s="2">
        <f t="shared" si="631"/>
        <v>441.4507360819016</v>
      </c>
      <c r="AF411" s="27">
        <f t="shared" si="652"/>
        <v>1</v>
      </c>
      <c r="AG411" s="28">
        <f t="shared" si="632"/>
        <v>43</v>
      </c>
      <c r="AH411" s="28">
        <f t="shared" si="633"/>
        <v>38.884658382074178</v>
      </c>
      <c r="AI411" s="28">
        <f t="shared" si="634"/>
        <v>56.066251620665099</v>
      </c>
      <c r="AJ411" s="28">
        <f t="shared" si="635"/>
        <v>52.801284127229977</v>
      </c>
      <c r="AK411" s="28">
        <f t="shared" si="636"/>
        <v>76.132084090424627</v>
      </c>
      <c r="AL411" s="28">
        <f t="shared" si="662"/>
        <v>73.415262727224061</v>
      </c>
      <c r="AM411" s="28">
        <f t="shared" si="637"/>
        <v>288.39454966705017</v>
      </c>
      <c r="AN411" s="28">
        <f t="shared" si="638"/>
        <v>415.82469951993284</v>
      </c>
      <c r="AO411" s="28">
        <f t="shared" si="639"/>
        <v>391.60952394362232</v>
      </c>
      <c r="AP411" s="28">
        <f t="shared" si="640"/>
        <v>564.64629033731603</v>
      </c>
      <c r="AQ411" s="28">
        <f t="shared" si="641"/>
        <v>544.49653189357844</v>
      </c>
      <c r="AR411" s="28">
        <f t="shared" si="653"/>
        <v>564.64629033731603</v>
      </c>
      <c r="AS411" s="27">
        <f t="shared" si="642"/>
        <v>564.64629033731603</v>
      </c>
      <c r="AT411" s="27">
        <f t="shared" si="654"/>
        <v>0</v>
      </c>
      <c r="AU411" s="2">
        <f t="shared" si="655"/>
        <v>1225.2211349000193</v>
      </c>
      <c r="AV411" s="33">
        <f t="shared" si="656"/>
        <v>8.8806268601190466E-2</v>
      </c>
      <c r="AW411" s="33">
        <f t="shared" si="657"/>
        <v>8.8806268601190466E-2</v>
      </c>
      <c r="AX411" s="2">
        <f t="shared" si="658"/>
        <v>1.8087123169237957</v>
      </c>
      <c r="AY411" s="7">
        <v>2.2000000000000002</v>
      </c>
      <c r="AZ411" s="3">
        <f t="shared" si="659"/>
        <v>1847.3061808056493</v>
      </c>
    </row>
    <row r="412" spans="1:52" ht="20.25" x14ac:dyDescent="0.3">
      <c r="A412" s="7">
        <v>16</v>
      </c>
      <c r="B412" s="7">
        <v>66</v>
      </c>
      <c r="C412" s="37">
        <v>53</v>
      </c>
      <c r="D412" s="37">
        <v>83</v>
      </c>
      <c r="E412" s="7">
        <v>7</v>
      </c>
      <c r="F412" s="2">
        <f t="shared" si="643"/>
        <v>8.0833333333333339</v>
      </c>
      <c r="G412" s="3">
        <f t="shared" si="620"/>
        <v>15520.000000000002</v>
      </c>
      <c r="H412" s="2">
        <v>1.4</v>
      </c>
      <c r="I412" s="7">
        <f t="shared" si="621"/>
        <v>21728</v>
      </c>
      <c r="J412" s="7">
        <v>1.2</v>
      </c>
      <c r="K412" s="4">
        <f t="shared" si="660"/>
        <v>1.6416666666666666</v>
      </c>
      <c r="L412" s="7">
        <v>0</v>
      </c>
      <c r="M412" s="2">
        <f t="shared" si="644"/>
        <v>1.4213197969543145</v>
      </c>
      <c r="N412" s="2">
        <f t="shared" si="645"/>
        <v>2.6395939086294415</v>
      </c>
      <c r="O412" s="28">
        <f t="shared" si="646"/>
        <v>1.6761421319796954</v>
      </c>
      <c r="P412" s="2">
        <f t="shared" si="647"/>
        <v>7.7675126903553302</v>
      </c>
      <c r="Q412" s="2">
        <f t="shared" si="622"/>
        <v>27.933333333333334</v>
      </c>
      <c r="R412" s="28">
        <f t="shared" si="648"/>
        <v>31.933333333333334</v>
      </c>
      <c r="S412" s="2">
        <f t="shared" si="649"/>
        <v>33.933333333333337</v>
      </c>
      <c r="T412" s="2">
        <f t="shared" si="650"/>
        <v>27.514999999999997</v>
      </c>
      <c r="U412" s="2">
        <f t="shared" si="623"/>
        <v>31.514999999999997</v>
      </c>
      <c r="V412" s="2">
        <f t="shared" si="624"/>
        <v>41.515000000000001</v>
      </c>
      <c r="W412" s="7">
        <f t="shared" si="661"/>
        <v>1</v>
      </c>
      <c r="X412" s="2">
        <f t="shared" si="625"/>
        <v>41.127772063603814</v>
      </c>
      <c r="Y412" s="2">
        <f t="shared" si="626"/>
        <v>56.105755608939134</v>
      </c>
      <c r="Z412" s="2">
        <f t="shared" si="651"/>
        <v>54.516711951345719</v>
      </c>
      <c r="AA412" s="2">
        <f t="shared" si="627"/>
        <v>332.44949084746418</v>
      </c>
      <c r="AB412" s="2">
        <f t="shared" si="628"/>
        <v>453.52152450559134</v>
      </c>
      <c r="AC412" s="2">
        <f t="shared" si="629"/>
        <v>440.67675494004459</v>
      </c>
      <c r="AD412" s="2">
        <f t="shared" si="630"/>
        <v>440.67675494004459</v>
      </c>
      <c r="AE412" s="2">
        <f t="shared" si="631"/>
        <v>453.52152450559134</v>
      </c>
      <c r="AF412" s="27">
        <f t="shared" si="652"/>
        <v>1</v>
      </c>
      <c r="AG412" s="28">
        <f t="shared" si="632"/>
        <v>43.933333333333337</v>
      </c>
      <c r="AH412" s="28">
        <f t="shared" si="633"/>
        <v>36.419686813455712</v>
      </c>
      <c r="AI412" s="28">
        <f t="shared" si="634"/>
        <v>52.943945322140472</v>
      </c>
      <c r="AJ412" s="28">
        <f t="shared" si="635"/>
        <v>49.683071685716818</v>
      </c>
      <c r="AK412" s="28">
        <f t="shared" si="636"/>
        <v>72.225163391375887</v>
      </c>
      <c r="AL412" s="28">
        <f t="shared" si="662"/>
        <v>70.179581141211358</v>
      </c>
      <c r="AM412" s="28">
        <f t="shared" si="637"/>
        <v>294.392468408767</v>
      </c>
      <c r="AN412" s="28">
        <f t="shared" si="638"/>
        <v>427.9635580206355</v>
      </c>
      <c r="AO412" s="28">
        <f t="shared" si="639"/>
        <v>401.60482945954431</v>
      </c>
      <c r="AP412" s="28">
        <f t="shared" si="640"/>
        <v>583.82007074695514</v>
      </c>
      <c r="AQ412" s="28">
        <f t="shared" si="641"/>
        <v>567.28494755812517</v>
      </c>
      <c r="AR412" s="28">
        <f t="shared" si="653"/>
        <v>583.82007074695514</v>
      </c>
      <c r="AS412" s="27">
        <f t="shared" si="642"/>
        <v>583.82007074695514</v>
      </c>
      <c r="AT412" s="27">
        <f t="shared" si="654"/>
        <v>0</v>
      </c>
      <c r="AU412" s="2">
        <f t="shared" si="655"/>
        <v>1482.5175732290234</v>
      </c>
      <c r="AV412" s="33">
        <f t="shared" si="656"/>
        <v>8.940522693452381E-2</v>
      </c>
      <c r="AW412" s="33">
        <f t="shared" si="657"/>
        <v>8.940522693452381E-2</v>
      </c>
      <c r="AX412" s="2">
        <f t="shared" si="658"/>
        <v>1.8091051728509555</v>
      </c>
      <c r="AY412" s="7">
        <v>2.2000000000000002</v>
      </c>
      <c r="AZ412" s="3">
        <f t="shared" si="659"/>
        <v>1854.915640519984</v>
      </c>
    </row>
    <row r="413" spans="1:52" ht="20.25" x14ac:dyDescent="0.3">
      <c r="A413" s="7">
        <v>16</v>
      </c>
      <c r="B413" s="7">
        <v>72</v>
      </c>
      <c r="C413" s="37">
        <v>58</v>
      </c>
      <c r="D413" s="37">
        <v>91</v>
      </c>
      <c r="E413" s="7">
        <v>7.5</v>
      </c>
      <c r="F413" s="2">
        <f t="shared" si="643"/>
        <v>8.8333333333333339</v>
      </c>
      <c r="G413" s="3">
        <f t="shared" si="620"/>
        <v>16960</v>
      </c>
      <c r="H413" s="2">
        <v>1.4</v>
      </c>
      <c r="I413" s="7">
        <f t="shared" si="621"/>
        <v>23744</v>
      </c>
      <c r="J413" s="7">
        <v>1.2</v>
      </c>
      <c r="K413" s="4">
        <f t="shared" si="660"/>
        <v>1.7083333333333335</v>
      </c>
      <c r="L413" s="7">
        <v>0</v>
      </c>
      <c r="M413" s="2">
        <f t="shared" si="644"/>
        <v>1.365853658536585</v>
      </c>
      <c r="N413" s="2">
        <f t="shared" si="645"/>
        <v>2.5365853658536581</v>
      </c>
      <c r="O413" s="28">
        <f t="shared" si="646"/>
        <v>1.5873170731707313</v>
      </c>
      <c r="P413" s="2">
        <f t="shared" si="647"/>
        <v>7.4409756097560962</v>
      </c>
      <c r="Q413" s="2">
        <f t="shared" si="622"/>
        <v>29.000000000000004</v>
      </c>
      <c r="R413" s="28">
        <f t="shared" si="648"/>
        <v>33</v>
      </c>
      <c r="S413" s="2">
        <f t="shared" si="649"/>
        <v>35</v>
      </c>
      <c r="T413" s="2">
        <f t="shared" si="650"/>
        <v>28.621666666666666</v>
      </c>
      <c r="U413" s="2">
        <f t="shared" si="623"/>
        <v>32.62166666666667</v>
      </c>
      <c r="V413" s="2">
        <f t="shared" si="624"/>
        <v>42.62166666666667</v>
      </c>
      <c r="W413" s="7">
        <f t="shared" si="661"/>
        <v>1</v>
      </c>
      <c r="X413" s="2">
        <f t="shared" si="625"/>
        <v>38.332598514279063</v>
      </c>
      <c r="Y413" s="2">
        <f t="shared" si="626"/>
        <v>52.550525140317198</v>
      </c>
      <c r="Z413" s="2">
        <f t="shared" si="651"/>
        <v>51.482869767779633</v>
      </c>
      <c r="AA413" s="2">
        <f t="shared" si="627"/>
        <v>338.60462020946505</v>
      </c>
      <c r="AB413" s="2">
        <f t="shared" si="628"/>
        <v>464.19630540613531</v>
      </c>
      <c r="AC413" s="2">
        <f t="shared" si="629"/>
        <v>454.76534961538681</v>
      </c>
      <c r="AD413" s="2">
        <f t="shared" si="630"/>
        <v>454.76534961538681</v>
      </c>
      <c r="AE413" s="2">
        <f t="shared" si="631"/>
        <v>464.19630540613531</v>
      </c>
      <c r="AF413" s="27">
        <f t="shared" si="652"/>
        <v>1</v>
      </c>
      <c r="AG413" s="28">
        <f t="shared" si="632"/>
        <v>45</v>
      </c>
      <c r="AH413" s="28">
        <f t="shared" si="633"/>
        <v>33.879821919186035</v>
      </c>
      <c r="AI413" s="28">
        <f t="shared" si="634"/>
        <v>49.690405481472858</v>
      </c>
      <c r="AJ413" s="28">
        <f t="shared" si="635"/>
        <v>46.446171209876312</v>
      </c>
      <c r="AK413" s="28">
        <f t="shared" si="636"/>
        <v>68.121051107818587</v>
      </c>
      <c r="AL413" s="28">
        <f t="shared" si="662"/>
        <v>66.737053402677304</v>
      </c>
      <c r="AM413" s="28">
        <f t="shared" si="637"/>
        <v>299.27176028614332</v>
      </c>
      <c r="AN413" s="28">
        <f t="shared" si="638"/>
        <v>438.93191508634362</v>
      </c>
      <c r="AO413" s="28">
        <f t="shared" si="639"/>
        <v>410.27451235390743</v>
      </c>
      <c r="AP413" s="28">
        <f t="shared" si="640"/>
        <v>601.73595145239756</v>
      </c>
      <c r="AQ413" s="28">
        <f t="shared" si="641"/>
        <v>589.51063839031622</v>
      </c>
      <c r="AR413" s="28">
        <f t="shared" si="653"/>
        <v>601.73595145239756</v>
      </c>
      <c r="AS413" s="27">
        <f t="shared" si="642"/>
        <v>601.73595145239756</v>
      </c>
      <c r="AT413" s="27">
        <f t="shared" si="654"/>
        <v>0</v>
      </c>
      <c r="AU413" s="2">
        <f t="shared" si="655"/>
        <v>1764.3184342560278</v>
      </c>
      <c r="AV413" s="33">
        <f t="shared" si="656"/>
        <v>9.0079055059523808E-2</v>
      </c>
      <c r="AW413" s="33">
        <f t="shared" si="657"/>
        <v>9.0079055059523808E-2</v>
      </c>
      <c r="AX413" s="2">
        <f t="shared" si="658"/>
        <v>1.8095473398087276</v>
      </c>
      <c r="AY413" s="7">
        <v>2.2000000000000002</v>
      </c>
      <c r="AZ413" s="3">
        <f t="shared" si="659"/>
        <v>1858.8816247152315</v>
      </c>
    </row>
    <row r="414" spans="1:52" ht="20.25" x14ac:dyDescent="0.3">
      <c r="A414" s="7">
        <v>16</v>
      </c>
      <c r="B414" s="7">
        <v>78</v>
      </c>
      <c r="C414" s="37">
        <v>63</v>
      </c>
      <c r="D414" s="37">
        <v>98</v>
      </c>
      <c r="E414" s="7">
        <v>8</v>
      </c>
      <c r="F414" s="2">
        <f t="shared" si="643"/>
        <v>9.5</v>
      </c>
      <c r="G414" s="3">
        <f t="shared" si="620"/>
        <v>18240</v>
      </c>
      <c r="H414" s="2">
        <v>1.4</v>
      </c>
      <c r="I414" s="7">
        <f t="shared" si="621"/>
        <v>25536</v>
      </c>
      <c r="J414" s="7">
        <v>1.2</v>
      </c>
      <c r="K414" s="4">
        <v>1.75</v>
      </c>
      <c r="L414" s="7">
        <v>0</v>
      </c>
      <c r="M414" s="2">
        <f t="shared" si="644"/>
        <v>1.3333333333333333</v>
      </c>
      <c r="N414" s="2">
        <f t="shared" si="645"/>
        <v>2.4761904761904758</v>
      </c>
      <c r="O414" s="28">
        <f t="shared" si="646"/>
        <v>1.5295238095238095</v>
      </c>
      <c r="P414" s="2">
        <f t="shared" si="647"/>
        <v>7.2438095238095235</v>
      </c>
      <c r="Q414" s="2">
        <f t="shared" si="622"/>
        <v>29.666666666666668</v>
      </c>
      <c r="R414" s="28">
        <f t="shared" si="648"/>
        <v>33.666666666666671</v>
      </c>
      <c r="S414" s="2">
        <f t="shared" si="649"/>
        <v>35.666666666666671</v>
      </c>
      <c r="T414" s="2">
        <f t="shared" si="650"/>
        <v>29.323333333333331</v>
      </c>
      <c r="U414" s="2">
        <f t="shared" si="623"/>
        <v>33.323333333333331</v>
      </c>
      <c r="V414" s="2">
        <f t="shared" si="624"/>
        <v>43.323333333333331</v>
      </c>
      <c r="W414" s="7">
        <f t="shared" si="661"/>
        <v>1</v>
      </c>
      <c r="X414" s="2">
        <f t="shared" si="625"/>
        <v>36.716000250722686</v>
      </c>
      <c r="Y414" s="2">
        <f t="shared" si="626"/>
        <v>50.482434449961154</v>
      </c>
      <c r="Z414" s="2">
        <f t="shared" si="651"/>
        <v>49.702339648473867</v>
      </c>
      <c r="AA414" s="2">
        <f t="shared" si="627"/>
        <v>348.80200238186552</v>
      </c>
      <c r="AB414" s="2">
        <f t="shared" si="628"/>
        <v>479.58312727463095</v>
      </c>
      <c r="AC414" s="2">
        <f t="shared" si="629"/>
        <v>472.17222666050174</v>
      </c>
      <c r="AD414" s="2">
        <f t="shared" si="630"/>
        <v>472.17222666050174</v>
      </c>
      <c r="AE414" s="2">
        <f t="shared" si="631"/>
        <v>479.58312727463095</v>
      </c>
      <c r="AF414" s="27">
        <f t="shared" si="652"/>
        <v>1</v>
      </c>
      <c r="AG414" s="28">
        <f t="shared" si="632"/>
        <v>45.666666666666671</v>
      </c>
      <c r="AH414" s="28">
        <f t="shared" si="633"/>
        <v>32.414290650390491</v>
      </c>
      <c r="AI414" s="28">
        <f t="shared" si="634"/>
        <v>47.793333659699847</v>
      </c>
      <c r="AJ414" s="28">
        <f t="shared" si="635"/>
        <v>44.567825793282537</v>
      </c>
      <c r="AK414" s="28">
        <f t="shared" si="636"/>
        <v>65.713144600314394</v>
      </c>
      <c r="AL414" s="28">
        <f t="shared" si="662"/>
        <v>64.697692729765265</v>
      </c>
      <c r="AM414" s="28">
        <f t="shared" si="637"/>
        <v>307.93576117870964</v>
      </c>
      <c r="AN414" s="28">
        <f t="shared" si="638"/>
        <v>454.03666976714857</v>
      </c>
      <c r="AO414" s="28">
        <f t="shared" si="639"/>
        <v>423.39434503618412</v>
      </c>
      <c r="AP414" s="28">
        <f t="shared" si="640"/>
        <v>624.27487370298672</v>
      </c>
      <c r="AQ414" s="28">
        <f t="shared" si="641"/>
        <v>614.62808093276999</v>
      </c>
      <c r="AR414" s="28">
        <f t="shared" si="653"/>
        <v>624.27487370298672</v>
      </c>
      <c r="AS414" s="27">
        <f t="shared" si="642"/>
        <v>624.27487370298672</v>
      </c>
      <c r="AT414" s="27">
        <f t="shared" si="654"/>
        <v>0</v>
      </c>
      <c r="AU414" s="2">
        <f t="shared" si="655"/>
        <v>2070.6237179810328</v>
      </c>
      <c r="AV414" s="33">
        <f t="shared" si="656"/>
        <v>9.0678013392857151E-2</v>
      </c>
      <c r="AW414" s="33">
        <f t="shared" si="657"/>
        <v>9.0678013392857151E-2</v>
      </c>
      <c r="AX414" s="2">
        <f t="shared" si="658"/>
        <v>1.8099405585963255</v>
      </c>
      <c r="AY414" s="7">
        <v>2.2000000000000002</v>
      </c>
      <c r="AZ414" s="3">
        <f t="shared" si="659"/>
        <v>1867.6872498311218</v>
      </c>
    </row>
    <row r="415" spans="1:52" ht="20.25" x14ac:dyDescent="0.3">
      <c r="A415" s="7">
        <v>16</v>
      </c>
      <c r="B415" s="7">
        <v>84</v>
      </c>
      <c r="C415" s="37">
        <v>68</v>
      </c>
      <c r="D415" s="37">
        <v>106</v>
      </c>
      <c r="E415" s="7">
        <v>8.5</v>
      </c>
      <c r="F415" s="2">
        <f t="shared" si="643"/>
        <v>10.25</v>
      </c>
      <c r="G415" s="3">
        <f t="shared" si="620"/>
        <v>19680</v>
      </c>
      <c r="H415" s="2">
        <v>1.4</v>
      </c>
      <c r="I415" s="7">
        <f t="shared" si="621"/>
        <v>27552</v>
      </c>
      <c r="J415" s="7">
        <v>1.2</v>
      </c>
      <c r="K415" s="4">
        <v>1.75</v>
      </c>
      <c r="L415" s="7">
        <v>0</v>
      </c>
      <c r="M415" s="2">
        <f t="shared" si="644"/>
        <v>1.3333333333333333</v>
      </c>
      <c r="N415" s="2">
        <f t="shared" si="645"/>
        <v>2.4761904761904758</v>
      </c>
      <c r="O415" s="28">
        <f t="shared" si="646"/>
        <v>1.5066666666666666</v>
      </c>
      <c r="P415" s="2">
        <f t="shared" si="647"/>
        <v>7.2209523809523812</v>
      </c>
      <c r="Q415" s="2">
        <f t="shared" si="622"/>
        <v>29.666666666666668</v>
      </c>
      <c r="R415" s="28">
        <f t="shared" si="648"/>
        <v>33.666666666666671</v>
      </c>
      <c r="S415" s="2">
        <f t="shared" si="649"/>
        <v>35.666666666666671</v>
      </c>
      <c r="T415" s="2">
        <f t="shared" si="650"/>
        <v>29.363333333333333</v>
      </c>
      <c r="U415" s="2">
        <f t="shared" si="623"/>
        <v>33.36333333333333</v>
      </c>
      <c r="V415" s="2">
        <f t="shared" si="624"/>
        <v>43.36333333333333</v>
      </c>
      <c r="W415" s="7">
        <f t="shared" si="661"/>
        <v>1</v>
      </c>
      <c r="X415" s="2">
        <f t="shared" si="625"/>
        <v>36.665984130503738</v>
      </c>
      <c r="Y415" s="2">
        <f t="shared" si="626"/>
        <v>50.421910000625608</v>
      </c>
      <c r="Z415" s="2">
        <f t="shared" si="651"/>
        <v>49.656492306189172</v>
      </c>
      <c r="AA415" s="2">
        <f t="shared" si="627"/>
        <v>375.82633733766329</v>
      </c>
      <c r="AB415" s="2">
        <f t="shared" si="628"/>
        <v>516.82457750641254</v>
      </c>
      <c r="AC415" s="2">
        <f t="shared" si="629"/>
        <v>508.979046138439</v>
      </c>
      <c r="AD415" s="2">
        <f t="shared" si="630"/>
        <v>508.979046138439</v>
      </c>
      <c r="AE415" s="2">
        <f t="shared" si="631"/>
        <v>516.82457750641254</v>
      </c>
      <c r="AF415" s="27">
        <f t="shared" si="652"/>
        <v>1</v>
      </c>
      <c r="AG415" s="28">
        <f t="shared" si="632"/>
        <v>45.666666666666671</v>
      </c>
      <c r="AH415" s="28">
        <f t="shared" si="633"/>
        <v>32.37013450465264</v>
      </c>
      <c r="AI415" s="28">
        <f t="shared" si="634"/>
        <v>47.728227517809003</v>
      </c>
      <c r="AJ415" s="28">
        <f t="shared" si="635"/>
        <v>44.514392492301482</v>
      </c>
      <c r="AK415" s="28">
        <f t="shared" si="636"/>
        <v>65.634359733174449</v>
      </c>
      <c r="AL415" s="28">
        <f t="shared" si="662"/>
        <v>64.638013099297339</v>
      </c>
      <c r="AM415" s="28">
        <f t="shared" si="637"/>
        <v>331.79387867268957</v>
      </c>
      <c r="AN415" s="28">
        <f t="shared" si="638"/>
        <v>489.21433205754226</v>
      </c>
      <c r="AO415" s="28">
        <f t="shared" si="639"/>
        <v>456.27252304609021</v>
      </c>
      <c r="AP415" s="28">
        <f t="shared" si="640"/>
        <v>672.75218726503806</v>
      </c>
      <c r="AQ415" s="28">
        <f t="shared" si="641"/>
        <v>662.53963426779774</v>
      </c>
      <c r="AR415" s="28">
        <f t="shared" si="653"/>
        <v>672.75218726503806</v>
      </c>
      <c r="AS415" s="27">
        <f t="shared" si="642"/>
        <v>672.75218726503806</v>
      </c>
      <c r="AT415" s="27">
        <f t="shared" si="654"/>
        <v>0</v>
      </c>
      <c r="AU415" s="2">
        <f t="shared" si="655"/>
        <v>2401.4334244040379</v>
      </c>
      <c r="AV415" s="33">
        <f t="shared" si="656"/>
        <v>9.1351841517857135E-2</v>
      </c>
      <c r="AW415" s="33">
        <f t="shared" si="657"/>
        <v>9.1351841517857135E-2</v>
      </c>
      <c r="AX415" s="2">
        <f t="shared" si="658"/>
        <v>1.8103831340548806</v>
      </c>
      <c r="AY415" s="7">
        <v>2.2000000000000002</v>
      </c>
      <c r="AZ415" s="3">
        <f t="shared" si="659"/>
        <v>1873.0591682524082</v>
      </c>
    </row>
    <row r="416" spans="1:52" ht="20.25" x14ac:dyDescent="0.3">
      <c r="A416" s="7">
        <v>16</v>
      </c>
      <c r="B416" s="7">
        <v>90</v>
      </c>
      <c r="C416" s="37">
        <v>72</v>
      </c>
      <c r="D416" s="37">
        <v>113</v>
      </c>
      <c r="E416" s="7">
        <v>9</v>
      </c>
      <c r="F416" s="2">
        <f t="shared" si="643"/>
        <v>10.916666666666666</v>
      </c>
      <c r="G416" s="3">
        <f t="shared" si="620"/>
        <v>20960</v>
      </c>
      <c r="H416" s="2">
        <v>1.4</v>
      </c>
      <c r="I416" s="7">
        <f t="shared" si="621"/>
        <v>29343.999999999996</v>
      </c>
      <c r="J416" s="7">
        <v>1.2</v>
      </c>
      <c r="K416" s="4">
        <v>1.75</v>
      </c>
      <c r="L416" s="7">
        <v>0</v>
      </c>
      <c r="M416" s="2">
        <f t="shared" si="644"/>
        <v>1.3333333333333333</v>
      </c>
      <c r="N416" s="2">
        <f t="shared" si="645"/>
        <v>2.4761904761904758</v>
      </c>
      <c r="O416" s="28">
        <f t="shared" si="646"/>
        <v>1.4866666666666666</v>
      </c>
      <c r="P416" s="2">
        <f t="shared" si="647"/>
        <v>7.2009523809523808</v>
      </c>
      <c r="Q416" s="2">
        <f t="shared" si="622"/>
        <v>29.666666666666668</v>
      </c>
      <c r="R416" s="28">
        <f t="shared" si="648"/>
        <v>33.666666666666671</v>
      </c>
      <c r="S416" s="2">
        <f t="shared" si="649"/>
        <v>35.666666666666671</v>
      </c>
      <c r="T416" s="2">
        <f t="shared" si="650"/>
        <v>29.398333333333333</v>
      </c>
      <c r="U416" s="2">
        <f t="shared" si="623"/>
        <v>33.398333333333333</v>
      </c>
      <c r="V416" s="2">
        <f t="shared" si="624"/>
        <v>43.398333333333333</v>
      </c>
      <c r="W416" s="7">
        <f t="shared" si="661"/>
        <v>1</v>
      </c>
      <c r="X416" s="2">
        <f t="shared" si="625"/>
        <v>36.622331674766983</v>
      </c>
      <c r="Y416" s="2">
        <f t="shared" si="626"/>
        <v>50.369070033061696</v>
      </c>
      <c r="Z416" s="2">
        <f t="shared" si="651"/>
        <v>49.616445209970806</v>
      </c>
      <c r="AA416" s="2">
        <f t="shared" si="627"/>
        <v>399.79378744953954</v>
      </c>
      <c r="AB416" s="2">
        <f t="shared" si="628"/>
        <v>549.86234786092348</v>
      </c>
      <c r="AC416" s="2">
        <f t="shared" si="629"/>
        <v>541.64619354218132</v>
      </c>
      <c r="AD416" s="2">
        <f t="shared" si="630"/>
        <v>541.64619354218132</v>
      </c>
      <c r="AE416" s="2">
        <f t="shared" si="631"/>
        <v>549.86234786092348</v>
      </c>
      <c r="AF416" s="27">
        <f t="shared" si="652"/>
        <v>1</v>
      </c>
      <c r="AG416" s="28">
        <f t="shared" si="632"/>
        <v>45.666666666666671</v>
      </c>
      <c r="AH416" s="28">
        <f t="shared" si="633"/>
        <v>32.331596445545109</v>
      </c>
      <c r="AI416" s="28">
        <f t="shared" si="634"/>
        <v>47.671404978103006</v>
      </c>
      <c r="AJ416" s="28">
        <f t="shared" si="635"/>
        <v>44.467743346019809</v>
      </c>
      <c r="AK416" s="28">
        <f t="shared" si="636"/>
        <v>65.565577780262785</v>
      </c>
      <c r="AL416" s="28">
        <f t="shared" si="662"/>
        <v>64.585883667480246</v>
      </c>
      <c r="AM416" s="28">
        <f t="shared" si="637"/>
        <v>352.95326119720073</v>
      </c>
      <c r="AN416" s="28">
        <f t="shared" si="638"/>
        <v>520.41283767762445</v>
      </c>
      <c r="AO416" s="28">
        <f t="shared" si="639"/>
        <v>485.43953152738288</v>
      </c>
      <c r="AP416" s="28">
        <f t="shared" si="640"/>
        <v>715.75755743453533</v>
      </c>
      <c r="AQ416" s="28">
        <f t="shared" si="641"/>
        <v>705.06256336999263</v>
      </c>
      <c r="AR416" s="28">
        <f t="shared" si="653"/>
        <v>715.75755743453533</v>
      </c>
      <c r="AS416" s="27">
        <f t="shared" si="642"/>
        <v>715.75755743453533</v>
      </c>
      <c r="AT416" s="27">
        <f t="shared" si="654"/>
        <v>0</v>
      </c>
      <c r="AU416" s="2">
        <f t="shared" si="655"/>
        <v>2756.7475535250433</v>
      </c>
      <c r="AV416" s="33">
        <f t="shared" si="656"/>
        <v>9.1950799851190479E-2</v>
      </c>
      <c r="AW416" s="33">
        <f t="shared" si="657"/>
        <v>9.1950799851190479E-2</v>
      </c>
      <c r="AX416" s="2">
        <f t="shared" si="658"/>
        <v>1.8107767162058814</v>
      </c>
      <c r="AY416" s="7">
        <v>2.2000000000000002</v>
      </c>
      <c r="AZ416" s="3">
        <f t="shared" si="659"/>
        <v>1882.5782953957446</v>
      </c>
    </row>
    <row r="417" spans="1:52" ht="20.25" x14ac:dyDescent="0.3">
      <c r="A417" s="7">
        <v>16</v>
      </c>
      <c r="B417" s="7">
        <v>96</v>
      </c>
      <c r="C417" s="37">
        <v>77</v>
      </c>
      <c r="D417" s="37">
        <v>121</v>
      </c>
      <c r="E417" s="7">
        <v>9.5</v>
      </c>
      <c r="F417" s="2">
        <f t="shared" si="643"/>
        <v>11.666666666666666</v>
      </c>
      <c r="G417" s="3">
        <f t="shared" si="620"/>
        <v>22400</v>
      </c>
      <c r="H417" s="2">
        <v>1.4</v>
      </c>
      <c r="I417" s="7">
        <f t="shared" si="621"/>
        <v>31359.999999999996</v>
      </c>
      <c r="J417" s="7">
        <v>1.2</v>
      </c>
      <c r="K417" s="4">
        <v>1.75</v>
      </c>
      <c r="L417" s="7">
        <v>0</v>
      </c>
      <c r="M417" s="2">
        <f t="shared" si="644"/>
        <v>1.3333333333333333</v>
      </c>
      <c r="N417" s="2">
        <f t="shared" si="645"/>
        <v>2.4761904761904758</v>
      </c>
      <c r="O417" s="28">
        <f t="shared" si="646"/>
        <v>1.4638095238095237</v>
      </c>
      <c r="P417" s="2">
        <f t="shared" si="647"/>
        <v>7.1780952380952376</v>
      </c>
      <c r="Q417" s="2">
        <f t="shared" si="622"/>
        <v>29.666666666666668</v>
      </c>
      <c r="R417" s="28">
        <f t="shared" si="648"/>
        <v>33.666666666666671</v>
      </c>
      <c r="S417" s="2">
        <f t="shared" si="649"/>
        <v>35.666666666666671</v>
      </c>
      <c r="T417" s="2">
        <f t="shared" si="650"/>
        <v>29.438333333333333</v>
      </c>
      <c r="U417" s="2">
        <f t="shared" si="623"/>
        <v>33.438333333333333</v>
      </c>
      <c r="V417" s="2">
        <f t="shared" si="624"/>
        <v>43.438333333333333</v>
      </c>
      <c r="W417" s="7">
        <f t="shared" si="661"/>
        <v>1</v>
      </c>
      <c r="X417" s="2">
        <f t="shared" si="625"/>
        <v>36.572570254838638</v>
      </c>
      <c r="Y417" s="2">
        <f t="shared" si="626"/>
        <v>50.308816946245486</v>
      </c>
      <c r="Z417" s="2">
        <f t="shared" si="651"/>
        <v>49.570756122565697</v>
      </c>
      <c r="AA417" s="2">
        <f t="shared" si="627"/>
        <v>426.67998630645076</v>
      </c>
      <c r="AB417" s="2">
        <f t="shared" si="628"/>
        <v>586.93619770619728</v>
      </c>
      <c r="AC417" s="2">
        <f t="shared" si="629"/>
        <v>578.32548809659977</v>
      </c>
      <c r="AD417" s="2">
        <f t="shared" si="630"/>
        <v>578.32548809659977</v>
      </c>
      <c r="AE417" s="2">
        <f t="shared" si="631"/>
        <v>586.93619770619728</v>
      </c>
      <c r="AF417" s="27">
        <f t="shared" si="652"/>
        <v>1</v>
      </c>
      <c r="AG417" s="28">
        <f t="shared" si="632"/>
        <v>45.666666666666671</v>
      </c>
      <c r="AH417" s="28">
        <f t="shared" si="633"/>
        <v>32.287665158974704</v>
      </c>
      <c r="AI417" s="28">
        <f t="shared" si="634"/>
        <v>47.606630380386065</v>
      </c>
      <c r="AJ417" s="28">
        <f t="shared" si="635"/>
        <v>44.414549614259634</v>
      </c>
      <c r="AK417" s="28">
        <f t="shared" si="636"/>
        <v>65.487146146572599</v>
      </c>
      <c r="AL417" s="28">
        <f t="shared" si="662"/>
        <v>64.526410037889661</v>
      </c>
      <c r="AM417" s="28">
        <f t="shared" si="637"/>
        <v>376.68942685470483</v>
      </c>
      <c r="AN417" s="28">
        <f t="shared" si="638"/>
        <v>555.41068777117073</v>
      </c>
      <c r="AO417" s="28">
        <f t="shared" si="639"/>
        <v>518.16974549969575</v>
      </c>
      <c r="AP417" s="28">
        <f t="shared" si="640"/>
        <v>764.01670504334697</v>
      </c>
      <c r="AQ417" s="28">
        <f t="shared" si="641"/>
        <v>752.80811710871262</v>
      </c>
      <c r="AR417" s="28">
        <f t="shared" si="653"/>
        <v>764.01670504334697</v>
      </c>
      <c r="AS417" s="27">
        <f t="shared" si="642"/>
        <v>764.01670504334697</v>
      </c>
      <c r="AT417" s="27">
        <f t="shared" si="654"/>
        <v>0</v>
      </c>
      <c r="AU417" s="2">
        <f t="shared" si="655"/>
        <v>3136.5661053440494</v>
      </c>
      <c r="AV417" s="33">
        <f t="shared" si="656"/>
        <v>9.2624627976190477E-2</v>
      </c>
      <c r="AW417" s="33">
        <f t="shared" si="657"/>
        <v>9.2624627976190477E-2</v>
      </c>
      <c r="AX417" s="2">
        <f t="shared" si="658"/>
        <v>1.8112197007315776</v>
      </c>
      <c r="AY417" s="7">
        <v>2.2000000000000002</v>
      </c>
      <c r="AZ417" s="3">
        <f t="shared" si="659"/>
        <v>1888.8636482850798</v>
      </c>
    </row>
    <row r="418" spans="1:52" ht="20.25" x14ac:dyDescent="0.3">
      <c r="A418" s="7">
        <v>16</v>
      </c>
      <c r="B418" s="7">
        <v>102</v>
      </c>
      <c r="C418" s="37">
        <v>82</v>
      </c>
      <c r="D418" s="37">
        <v>128</v>
      </c>
      <c r="E418" s="7">
        <v>9.75</v>
      </c>
      <c r="F418" s="2">
        <f t="shared" si="643"/>
        <v>12.291666666666666</v>
      </c>
      <c r="G418" s="3">
        <f t="shared" si="620"/>
        <v>23600</v>
      </c>
      <c r="H418" s="2">
        <v>1.4</v>
      </c>
      <c r="I418" s="7">
        <f t="shared" si="621"/>
        <v>33040</v>
      </c>
      <c r="J418" s="7">
        <v>1.2</v>
      </c>
      <c r="K418" s="4">
        <v>1.75</v>
      </c>
      <c r="L418" s="7">
        <v>0</v>
      </c>
      <c r="M418" s="2">
        <f t="shared" si="644"/>
        <v>1.3333333333333333</v>
      </c>
      <c r="N418" s="2">
        <f t="shared" si="645"/>
        <v>2.4761904761904758</v>
      </c>
      <c r="O418" s="28">
        <f t="shared" si="646"/>
        <v>1.4438095238095237</v>
      </c>
      <c r="P418" s="2">
        <f t="shared" si="647"/>
        <v>7.1580952380952372</v>
      </c>
      <c r="Q418" s="2">
        <f t="shared" si="622"/>
        <v>29.666666666666668</v>
      </c>
      <c r="R418" s="28">
        <f t="shared" si="648"/>
        <v>33.666666666666671</v>
      </c>
      <c r="S418" s="2">
        <f t="shared" si="649"/>
        <v>35.666666666666671</v>
      </c>
      <c r="T418" s="2">
        <f t="shared" si="650"/>
        <v>29.473333333333333</v>
      </c>
      <c r="U418" s="2">
        <f t="shared" si="623"/>
        <v>33.473333333333329</v>
      </c>
      <c r="V418" s="2">
        <f t="shared" si="624"/>
        <v>43.473333333333329</v>
      </c>
      <c r="W418" s="7">
        <f t="shared" si="661"/>
        <v>1</v>
      </c>
      <c r="X418" s="2">
        <f t="shared" si="625"/>
        <v>36.529139810631918</v>
      </c>
      <c r="Y418" s="2">
        <f t="shared" si="626"/>
        <v>50.256213622412034</v>
      </c>
      <c r="Z418" s="2">
        <f t="shared" si="651"/>
        <v>49.530847140869106</v>
      </c>
      <c r="AA418" s="2">
        <f t="shared" si="627"/>
        <v>449.00401017235066</v>
      </c>
      <c r="AB418" s="2">
        <f t="shared" si="628"/>
        <v>617.73262577548121</v>
      </c>
      <c r="AC418" s="2">
        <f t="shared" si="629"/>
        <v>608.81666277318277</v>
      </c>
      <c r="AD418" s="2">
        <f t="shared" si="630"/>
        <v>608.81666277318277</v>
      </c>
      <c r="AE418" s="2">
        <f t="shared" si="631"/>
        <v>617.73262577548121</v>
      </c>
      <c r="AF418" s="27">
        <f t="shared" si="652"/>
        <v>1</v>
      </c>
      <c r="AG418" s="28">
        <f t="shared" si="632"/>
        <v>45.666666666666671</v>
      </c>
      <c r="AH418" s="28">
        <f t="shared" si="633"/>
        <v>32.24932310014534</v>
      </c>
      <c r="AI418" s="28">
        <f t="shared" si="634"/>
        <v>47.550096833790938</v>
      </c>
      <c r="AJ418" s="28">
        <f t="shared" si="635"/>
        <v>44.368109386122839</v>
      </c>
      <c r="AK418" s="28">
        <f t="shared" si="636"/>
        <v>65.41867223355338</v>
      </c>
      <c r="AL418" s="28">
        <f t="shared" si="662"/>
        <v>64.474460390182415</v>
      </c>
      <c r="AM418" s="28">
        <f t="shared" si="637"/>
        <v>396.39792977261976</v>
      </c>
      <c r="AN418" s="28">
        <f t="shared" si="638"/>
        <v>584.46994024868025</v>
      </c>
      <c r="AO418" s="28">
        <f t="shared" si="639"/>
        <v>545.35801120442659</v>
      </c>
      <c r="AP418" s="28">
        <f t="shared" si="640"/>
        <v>804.10451287076023</v>
      </c>
      <c r="AQ418" s="28">
        <f t="shared" si="641"/>
        <v>792.4985756293255</v>
      </c>
      <c r="AR418" s="28">
        <f t="shared" si="653"/>
        <v>804.10451287076023</v>
      </c>
      <c r="AS418" s="27">
        <f t="shared" si="642"/>
        <v>804.10451287076023</v>
      </c>
      <c r="AT418" s="27">
        <f t="shared" si="654"/>
        <v>0</v>
      </c>
      <c r="AU418" s="2">
        <f t="shared" si="655"/>
        <v>3540.8890798610555</v>
      </c>
      <c r="AV418" s="33">
        <f t="shared" si="656"/>
        <v>9.3186151413690479E-2</v>
      </c>
      <c r="AW418" s="33">
        <f t="shared" si="657"/>
        <v>9.3186151413690479E-2</v>
      </c>
      <c r="AX418" s="2">
        <f t="shared" si="658"/>
        <v>1.8115890201032248</v>
      </c>
      <c r="AY418" s="7">
        <v>2.2000000000000002</v>
      </c>
      <c r="AZ418" s="3">
        <f t="shared" si="659"/>
        <v>1893.0664257622639</v>
      </c>
    </row>
    <row r="419" spans="1:52" ht="20.25" x14ac:dyDescent="0.3">
      <c r="A419" s="7">
        <v>16</v>
      </c>
      <c r="B419" s="7">
        <v>108</v>
      </c>
      <c r="C419" s="37">
        <v>87</v>
      </c>
      <c r="D419" s="37">
        <v>136</v>
      </c>
      <c r="E419" s="7">
        <v>10</v>
      </c>
      <c r="F419" s="2">
        <f t="shared" si="643"/>
        <v>13</v>
      </c>
      <c r="G419" s="3">
        <f t="shared" si="620"/>
        <v>24960</v>
      </c>
      <c r="H419" s="2">
        <v>1.4</v>
      </c>
      <c r="I419" s="7">
        <f t="shared" si="621"/>
        <v>34944</v>
      </c>
      <c r="J419" s="7">
        <v>1.2</v>
      </c>
      <c r="K419" s="4">
        <v>1.75</v>
      </c>
      <c r="L419" s="7">
        <v>0</v>
      </c>
      <c r="M419" s="2">
        <f t="shared" si="644"/>
        <v>1.3333333333333333</v>
      </c>
      <c r="N419" s="2">
        <f t="shared" si="645"/>
        <v>2.4761904761904758</v>
      </c>
      <c r="O419" s="28">
        <f t="shared" si="646"/>
        <v>1.4209523809523807</v>
      </c>
      <c r="P419" s="2">
        <f t="shared" si="647"/>
        <v>7.1352380952380949</v>
      </c>
      <c r="Q419" s="2">
        <f t="shared" si="622"/>
        <v>29.666666666666668</v>
      </c>
      <c r="R419" s="28">
        <f t="shared" si="648"/>
        <v>33.666666666666671</v>
      </c>
      <c r="S419" s="2">
        <f t="shared" si="649"/>
        <v>35.666666666666671</v>
      </c>
      <c r="T419" s="2">
        <f t="shared" si="650"/>
        <v>29.513333333333332</v>
      </c>
      <c r="U419" s="2">
        <f t="shared" si="623"/>
        <v>33.513333333333335</v>
      </c>
      <c r="V419" s="2">
        <f t="shared" si="624"/>
        <v>43.513333333333335</v>
      </c>
      <c r="W419" s="7">
        <f t="shared" si="661"/>
        <v>1</v>
      </c>
      <c r="X419" s="2">
        <f t="shared" si="625"/>
        <v>36.479631150396145</v>
      </c>
      <c r="Y419" s="2">
        <f t="shared" si="626"/>
        <v>50.196230077209222</v>
      </c>
      <c r="Z419" s="2">
        <f t="shared" si="651"/>
        <v>49.48531549036425</v>
      </c>
      <c r="AA419" s="2">
        <f t="shared" si="627"/>
        <v>474.23520495514987</v>
      </c>
      <c r="AB419" s="2">
        <f t="shared" si="628"/>
        <v>652.5509910037199</v>
      </c>
      <c r="AC419" s="2">
        <f t="shared" si="629"/>
        <v>643.30910137473529</v>
      </c>
      <c r="AD419" s="2">
        <f t="shared" si="630"/>
        <v>643.30910137473529</v>
      </c>
      <c r="AE419" s="2">
        <f t="shared" si="631"/>
        <v>652.5509910037199</v>
      </c>
      <c r="AF419" s="27">
        <f t="shared" si="652"/>
        <v>1</v>
      </c>
      <c r="AG419" s="28">
        <f t="shared" si="632"/>
        <v>45.666666666666671</v>
      </c>
      <c r="AH419" s="28">
        <f t="shared" si="633"/>
        <v>32.205614959508146</v>
      </c>
      <c r="AI419" s="28">
        <f t="shared" si="634"/>
        <v>47.485651254165298</v>
      </c>
      <c r="AJ419" s="28">
        <f t="shared" si="635"/>
        <v>44.315153616018051</v>
      </c>
      <c r="AK419" s="28">
        <f t="shared" si="636"/>
        <v>65.340591463033917</v>
      </c>
      <c r="AL419" s="28">
        <f t="shared" si="662"/>
        <v>64.415191696702848</v>
      </c>
      <c r="AM419" s="28">
        <f t="shared" si="637"/>
        <v>418.67299447360591</v>
      </c>
      <c r="AN419" s="28">
        <f t="shared" si="638"/>
        <v>617.31346630414885</v>
      </c>
      <c r="AO419" s="28">
        <f t="shared" si="639"/>
        <v>576.09699700823467</v>
      </c>
      <c r="AP419" s="28">
        <f t="shared" si="640"/>
        <v>849.42768901944089</v>
      </c>
      <c r="AQ419" s="28">
        <f t="shared" si="641"/>
        <v>837.39749205713701</v>
      </c>
      <c r="AR419" s="28">
        <f t="shared" si="653"/>
        <v>849.42768901944089</v>
      </c>
      <c r="AS419" s="27">
        <f t="shared" si="642"/>
        <v>849.42768901944089</v>
      </c>
      <c r="AT419" s="27">
        <f t="shared" si="654"/>
        <v>0</v>
      </c>
      <c r="AU419" s="2">
        <f t="shared" si="655"/>
        <v>3969.7164770760623</v>
      </c>
      <c r="AV419" s="33">
        <f t="shared" si="656"/>
        <v>9.3822544642857136E-2</v>
      </c>
      <c r="AW419" s="33">
        <f t="shared" si="657"/>
        <v>9.3822544642857136E-2</v>
      </c>
      <c r="AX419" s="2">
        <f t="shared" si="658"/>
        <v>1.8120077641744692</v>
      </c>
      <c r="AY419" s="7">
        <v>2.2000000000000002</v>
      </c>
      <c r="AZ419" s="3">
        <f t="shared" si="659"/>
        <v>1894.8943191365568</v>
      </c>
    </row>
    <row r="420" spans="1:52" ht="20.25" x14ac:dyDescent="0.3">
      <c r="A420" s="7">
        <v>16</v>
      </c>
      <c r="B420" s="7">
        <v>114</v>
      </c>
      <c r="C420" s="37">
        <v>92</v>
      </c>
      <c r="D420" s="37">
        <v>143</v>
      </c>
      <c r="E420" s="7">
        <v>10.5</v>
      </c>
      <c r="F420" s="2">
        <f t="shared" si="643"/>
        <v>13.666666666666666</v>
      </c>
      <c r="G420" s="3">
        <f t="shared" si="620"/>
        <v>26240</v>
      </c>
      <c r="H420" s="2">
        <v>1.4</v>
      </c>
      <c r="I420" s="7">
        <f t="shared" si="621"/>
        <v>36736</v>
      </c>
      <c r="J420" s="7">
        <v>1.2</v>
      </c>
      <c r="K420" s="4">
        <v>1.75</v>
      </c>
      <c r="L420" s="7">
        <v>0</v>
      </c>
      <c r="M420" s="2">
        <f t="shared" si="644"/>
        <v>1.3333333333333333</v>
      </c>
      <c r="N420" s="2">
        <f t="shared" si="645"/>
        <v>2.4761904761904758</v>
      </c>
      <c r="O420" s="28">
        <f t="shared" si="646"/>
        <v>1.4009523809523809</v>
      </c>
      <c r="P420" s="2">
        <f t="shared" si="647"/>
        <v>7.1152380952380954</v>
      </c>
      <c r="Q420" s="2">
        <f t="shared" si="622"/>
        <v>29.666666666666668</v>
      </c>
      <c r="R420" s="28">
        <f t="shared" si="648"/>
        <v>33.666666666666671</v>
      </c>
      <c r="S420" s="2">
        <f t="shared" si="649"/>
        <v>35.666666666666671</v>
      </c>
      <c r="T420" s="2">
        <f t="shared" si="650"/>
        <v>29.548333333333332</v>
      </c>
      <c r="U420" s="2">
        <f t="shared" si="623"/>
        <v>33.548333333333332</v>
      </c>
      <c r="V420" s="2">
        <f t="shared" si="624"/>
        <v>43.548333333333332</v>
      </c>
      <c r="W420" s="7">
        <f t="shared" si="661"/>
        <v>1</v>
      </c>
      <c r="X420" s="2">
        <f t="shared" si="625"/>
        <v>36.43642102832731</v>
      </c>
      <c r="Y420" s="2">
        <f t="shared" si="626"/>
        <v>50.143861810945559</v>
      </c>
      <c r="Z420" s="2">
        <f t="shared" si="651"/>
        <v>49.445543909924979</v>
      </c>
      <c r="AA420" s="2">
        <f t="shared" si="627"/>
        <v>497.96442072047319</v>
      </c>
      <c r="AB420" s="2">
        <f t="shared" si="628"/>
        <v>685.29944474958927</v>
      </c>
      <c r="AC420" s="2">
        <f t="shared" si="629"/>
        <v>675.75576676897469</v>
      </c>
      <c r="AD420" s="2">
        <f t="shared" si="630"/>
        <v>675.75576676897469</v>
      </c>
      <c r="AE420" s="2">
        <f t="shared" si="631"/>
        <v>685.29944474958927</v>
      </c>
      <c r="AF420" s="27">
        <f t="shared" si="652"/>
        <v>1</v>
      </c>
      <c r="AG420" s="28">
        <f t="shared" si="632"/>
        <v>45.666666666666671</v>
      </c>
      <c r="AH420" s="28">
        <f t="shared" si="633"/>
        <v>32.167467409496879</v>
      </c>
      <c r="AI420" s="28">
        <f t="shared" si="634"/>
        <v>47.429404501593943</v>
      </c>
      <c r="AJ420" s="28">
        <f t="shared" si="635"/>
        <v>44.268920905702771</v>
      </c>
      <c r="AK420" s="28">
        <f t="shared" si="636"/>
        <v>65.272423525196785</v>
      </c>
      <c r="AL420" s="28">
        <f t="shared" si="662"/>
        <v>64.363420904646873</v>
      </c>
      <c r="AM420" s="28">
        <f t="shared" si="637"/>
        <v>439.6220545964573</v>
      </c>
      <c r="AN420" s="28">
        <f t="shared" si="638"/>
        <v>648.20186152178383</v>
      </c>
      <c r="AO420" s="28">
        <f t="shared" si="639"/>
        <v>605.00858571127117</v>
      </c>
      <c r="AP420" s="28">
        <f t="shared" si="640"/>
        <v>892.05645484435604</v>
      </c>
      <c r="AQ420" s="28">
        <f t="shared" si="641"/>
        <v>879.63341903017385</v>
      </c>
      <c r="AR420" s="28">
        <f t="shared" si="653"/>
        <v>892.05645484435604</v>
      </c>
      <c r="AS420" s="27">
        <f t="shared" si="642"/>
        <v>892.05645484435604</v>
      </c>
      <c r="AT420" s="27">
        <f t="shared" si="654"/>
        <v>0</v>
      </c>
      <c r="AU420" s="2">
        <f t="shared" si="655"/>
        <v>4423.0482969890691</v>
      </c>
      <c r="AV420" s="33">
        <f t="shared" si="656"/>
        <v>9.4421502976190466E-2</v>
      </c>
      <c r="AW420" s="33">
        <f t="shared" si="657"/>
        <v>9.4421502976190466E-2</v>
      </c>
      <c r="AX420" s="2">
        <f t="shared" si="658"/>
        <v>1.8124020531172482</v>
      </c>
      <c r="AY420" s="7">
        <v>2.2000000000000002</v>
      </c>
      <c r="AZ420" s="3">
        <f t="shared" si="659"/>
        <v>1905.7063772664162</v>
      </c>
    </row>
    <row r="421" spans="1:52" ht="20.25" x14ac:dyDescent="0.3">
      <c r="A421" s="7">
        <v>16</v>
      </c>
      <c r="B421" s="7">
        <v>120</v>
      </c>
      <c r="C421" s="37">
        <v>97</v>
      </c>
      <c r="D421" s="37">
        <v>151</v>
      </c>
      <c r="E421" s="7">
        <v>11</v>
      </c>
      <c r="F421" s="2">
        <f t="shared" si="643"/>
        <v>14.416666666666666</v>
      </c>
      <c r="G421" s="3">
        <f t="shared" si="620"/>
        <v>27680</v>
      </c>
      <c r="H421" s="2">
        <v>1.4</v>
      </c>
      <c r="I421" s="7">
        <f t="shared" si="621"/>
        <v>38752</v>
      </c>
      <c r="J421" s="7">
        <v>1.2</v>
      </c>
      <c r="K421" s="4">
        <v>1.75</v>
      </c>
      <c r="L421" s="7">
        <v>0</v>
      </c>
      <c r="M421" s="2">
        <f t="shared" si="644"/>
        <v>1.3333333333333333</v>
      </c>
      <c r="N421" s="2">
        <f t="shared" si="645"/>
        <v>2.4761904761904758</v>
      </c>
      <c r="O421" s="28">
        <f t="shared" si="646"/>
        <v>1.378095238095238</v>
      </c>
      <c r="P421" s="2">
        <f t="shared" si="647"/>
        <v>7.0923809523809513</v>
      </c>
      <c r="Q421" s="2">
        <f t="shared" si="622"/>
        <v>29.666666666666668</v>
      </c>
      <c r="R421" s="28">
        <f t="shared" si="648"/>
        <v>33.666666666666671</v>
      </c>
      <c r="S421" s="2">
        <f t="shared" si="649"/>
        <v>35.666666666666671</v>
      </c>
      <c r="T421" s="2">
        <f t="shared" si="650"/>
        <v>29.588333333333331</v>
      </c>
      <c r="U421" s="2">
        <f t="shared" si="623"/>
        <v>33.588333333333331</v>
      </c>
      <c r="V421" s="2">
        <f t="shared" si="624"/>
        <v>43.588333333333331</v>
      </c>
      <c r="W421" s="7">
        <f t="shared" si="661"/>
        <v>1</v>
      </c>
      <c r="X421" s="2">
        <f t="shared" si="625"/>
        <v>36.387163206850389</v>
      </c>
      <c r="Y421" s="2">
        <f t="shared" si="626"/>
        <v>50.084146002705467</v>
      </c>
      <c r="Z421" s="2">
        <f t="shared" si="651"/>
        <v>49.400168883968561</v>
      </c>
      <c r="AA421" s="2">
        <f t="shared" si="627"/>
        <v>524.5816028987598</v>
      </c>
      <c r="AB421" s="2">
        <f t="shared" si="628"/>
        <v>722.04643820567048</v>
      </c>
      <c r="AC421" s="2">
        <f t="shared" si="629"/>
        <v>712.18576807721342</v>
      </c>
      <c r="AD421" s="2">
        <f t="shared" si="630"/>
        <v>712.18576807721342</v>
      </c>
      <c r="AE421" s="2">
        <f t="shared" si="631"/>
        <v>722.04643820567048</v>
      </c>
      <c r="AF421" s="27">
        <f t="shared" si="652"/>
        <v>1</v>
      </c>
      <c r="AG421" s="28">
        <f t="shared" si="632"/>
        <v>45.666666666666671</v>
      </c>
      <c r="AH421" s="28">
        <f t="shared" si="633"/>
        <v>32.123980718919071</v>
      </c>
      <c r="AI421" s="28">
        <f t="shared" si="634"/>
        <v>47.365285439574102</v>
      </c>
      <c r="AJ421" s="28">
        <f t="shared" si="635"/>
        <v>44.216201504038658</v>
      </c>
      <c r="AK421" s="28">
        <f t="shared" si="636"/>
        <v>65.194691268728533</v>
      </c>
      <c r="AL421" s="28">
        <f t="shared" si="662"/>
        <v>64.304356089837427</v>
      </c>
      <c r="AM421" s="28">
        <f t="shared" si="637"/>
        <v>463.12072203108323</v>
      </c>
      <c r="AN421" s="28">
        <f t="shared" si="638"/>
        <v>682.84953175385999</v>
      </c>
      <c r="AO421" s="28">
        <f t="shared" si="639"/>
        <v>637.45023834989058</v>
      </c>
      <c r="AP421" s="28">
        <f t="shared" si="640"/>
        <v>939.890132457503</v>
      </c>
      <c r="AQ421" s="28">
        <f t="shared" si="641"/>
        <v>927.05446696182287</v>
      </c>
      <c r="AR421" s="28">
        <f t="shared" si="653"/>
        <v>939.890132457503</v>
      </c>
      <c r="AS421" s="27">
        <f t="shared" si="642"/>
        <v>939.890132457503</v>
      </c>
      <c r="AT421" s="27">
        <f t="shared" si="654"/>
        <v>0</v>
      </c>
      <c r="AU421" s="2">
        <f t="shared" si="655"/>
        <v>4900.884539600077</v>
      </c>
      <c r="AV421" s="33">
        <f t="shared" si="656"/>
        <v>9.5095331101190478E-2</v>
      </c>
      <c r="AW421" s="33">
        <f t="shared" si="657"/>
        <v>9.5095331101190478E-2</v>
      </c>
      <c r="AX421" s="2">
        <f t="shared" si="658"/>
        <v>1.8128458333351514</v>
      </c>
      <c r="AY421" s="7">
        <v>2.2000000000000002</v>
      </c>
      <c r="AZ421" s="3">
        <f t="shared" si="659"/>
        <v>1913.6229586265006</v>
      </c>
    </row>
    <row r="422" spans="1:52" ht="20.25" x14ac:dyDescent="0.3">
      <c r="A422" s="7">
        <v>16</v>
      </c>
      <c r="B422" s="7">
        <v>132</v>
      </c>
      <c r="C422" s="37">
        <v>106</v>
      </c>
      <c r="D422" s="37">
        <v>166</v>
      </c>
      <c r="E422" s="7">
        <v>12</v>
      </c>
      <c r="F422" s="2">
        <f t="shared" si="643"/>
        <v>15.833333333333334</v>
      </c>
      <c r="G422" s="3">
        <f t="shared" si="620"/>
        <v>30400</v>
      </c>
      <c r="H422" s="2">
        <v>1.4</v>
      </c>
      <c r="I422" s="7">
        <f t="shared" si="621"/>
        <v>42560</v>
      </c>
      <c r="J422" s="7">
        <v>1.2</v>
      </c>
      <c r="K422" s="4">
        <v>1.75</v>
      </c>
      <c r="L422" s="7">
        <v>0</v>
      </c>
      <c r="M422" s="2">
        <f t="shared" si="644"/>
        <v>1.3333333333333333</v>
      </c>
      <c r="N422" s="2">
        <f t="shared" si="645"/>
        <v>2.4761904761904758</v>
      </c>
      <c r="O422" s="28">
        <f t="shared" si="646"/>
        <v>1.3352380952380951</v>
      </c>
      <c r="P422" s="2">
        <f t="shared" si="647"/>
        <v>7.0495238095238095</v>
      </c>
      <c r="Q422" s="2">
        <f t="shared" si="622"/>
        <v>29.666666666666668</v>
      </c>
      <c r="R422" s="28">
        <f t="shared" si="648"/>
        <v>33.666666666666671</v>
      </c>
      <c r="S422" s="2">
        <f t="shared" si="649"/>
        <v>35.666666666666671</v>
      </c>
      <c r="T422" s="2">
        <f t="shared" si="650"/>
        <v>29.66333333333333</v>
      </c>
      <c r="U422" s="2">
        <f t="shared" si="623"/>
        <v>33.663333333333327</v>
      </c>
      <c r="V422" s="2">
        <f t="shared" si="624"/>
        <v>43.663333333333327</v>
      </c>
      <c r="W422" s="7">
        <f t="shared" si="661"/>
        <v>1</v>
      </c>
      <c r="X422" s="2">
        <f t="shared" si="625"/>
        <v>36.295162850388529</v>
      </c>
      <c r="Y422" s="2">
        <f t="shared" si="626"/>
        <v>49.972561362140972</v>
      </c>
      <c r="Z422" s="2">
        <f t="shared" si="651"/>
        <v>49.315314788244514</v>
      </c>
      <c r="AA422" s="2">
        <f t="shared" si="627"/>
        <v>574.6734117978184</v>
      </c>
      <c r="AB422" s="2">
        <f t="shared" si="628"/>
        <v>791.23222156723205</v>
      </c>
      <c r="AC422" s="2">
        <f t="shared" si="629"/>
        <v>780.82581748053815</v>
      </c>
      <c r="AD422" s="2">
        <f t="shared" si="630"/>
        <v>780.82581748053815</v>
      </c>
      <c r="AE422" s="2">
        <f t="shared" si="631"/>
        <v>791.23222156723205</v>
      </c>
      <c r="AF422" s="27">
        <f t="shared" si="652"/>
        <v>1</v>
      </c>
      <c r="AG422" s="28">
        <f t="shared" si="632"/>
        <v>45.666666666666671</v>
      </c>
      <c r="AH422" s="28">
        <f t="shared" si="633"/>
        <v>32.042759282108683</v>
      </c>
      <c r="AI422" s="28">
        <f t="shared" si="634"/>
        <v>47.245528284569005</v>
      </c>
      <c r="AJ422" s="28">
        <f t="shared" si="635"/>
        <v>44.117690311461097</v>
      </c>
      <c r="AK422" s="28">
        <f t="shared" si="636"/>
        <v>65.049441189161612</v>
      </c>
      <c r="AL422" s="28">
        <f t="shared" si="662"/>
        <v>64.193901245038489</v>
      </c>
      <c r="AM422" s="28">
        <f t="shared" si="637"/>
        <v>507.3436886333875</v>
      </c>
      <c r="AN422" s="28">
        <f t="shared" si="638"/>
        <v>748.05419783900925</v>
      </c>
      <c r="AO422" s="28">
        <f t="shared" si="639"/>
        <v>698.53009659813404</v>
      </c>
      <c r="AP422" s="28">
        <f t="shared" si="640"/>
        <v>1029.949485495059</v>
      </c>
      <c r="AQ422" s="28">
        <f t="shared" si="641"/>
        <v>1016.4034363797762</v>
      </c>
      <c r="AR422" s="28">
        <f t="shared" si="653"/>
        <v>1029.949485495059</v>
      </c>
      <c r="AS422" s="27">
        <f t="shared" si="642"/>
        <v>1029.949485495059</v>
      </c>
      <c r="AT422" s="27">
        <f t="shared" si="654"/>
        <v>0</v>
      </c>
      <c r="AU422" s="2">
        <f t="shared" si="655"/>
        <v>5930.0702929160934</v>
      </c>
      <c r="AV422" s="33">
        <f t="shared" si="656"/>
        <v>9.6368117559523805E-2</v>
      </c>
      <c r="AW422" s="33">
        <f t="shared" si="657"/>
        <v>9.6368117559523805E-2</v>
      </c>
      <c r="AX422" s="2">
        <f t="shared" si="658"/>
        <v>1.8136846780829252</v>
      </c>
      <c r="AY422" s="7">
        <v>2.2000000000000002</v>
      </c>
      <c r="AZ422" s="3">
        <f t="shared" si="659"/>
        <v>1932.6988470454667</v>
      </c>
    </row>
    <row r="423" spans="1:52" ht="20.25" x14ac:dyDescent="0.3">
      <c r="A423" s="7">
        <v>16</v>
      </c>
      <c r="B423" s="7">
        <v>144</v>
      </c>
      <c r="C423" s="37">
        <v>116</v>
      </c>
      <c r="D423" s="37">
        <v>180</v>
      </c>
      <c r="E423" s="7">
        <v>13</v>
      </c>
      <c r="F423" s="2">
        <f t="shared" si="643"/>
        <v>17.166666666666668</v>
      </c>
      <c r="G423" s="3">
        <f t="shared" si="620"/>
        <v>32960</v>
      </c>
      <c r="H423" s="2">
        <v>1.4</v>
      </c>
      <c r="I423" s="7">
        <f t="shared" si="621"/>
        <v>46144</v>
      </c>
      <c r="J423" s="7">
        <v>1.2</v>
      </c>
      <c r="K423" s="4">
        <v>1.75</v>
      </c>
      <c r="L423" s="7">
        <v>0</v>
      </c>
      <c r="M423" s="2">
        <f t="shared" si="644"/>
        <v>1.3333333333333333</v>
      </c>
      <c r="N423" s="2">
        <f t="shared" si="645"/>
        <v>2.4761904761904758</v>
      </c>
      <c r="O423" s="28">
        <f t="shared" si="646"/>
        <v>1.2952380952380953</v>
      </c>
      <c r="P423" s="2">
        <f t="shared" si="647"/>
        <v>7.0095238095238086</v>
      </c>
      <c r="Q423" s="2">
        <f t="shared" si="622"/>
        <v>29.666666666666668</v>
      </c>
      <c r="R423" s="28">
        <f t="shared" si="648"/>
        <v>33.666666666666671</v>
      </c>
      <c r="S423" s="2">
        <f t="shared" si="649"/>
        <v>35.666666666666671</v>
      </c>
      <c r="T423" s="2">
        <f t="shared" si="650"/>
        <v>29.733333333333331</v>
      </c>
      <c r="U423" s="2">
        <f t="shared" si="623"/>
        <v>33.733333333333334</v>
      </c>
      <c r="V423" s="2">
        <f t="shared" si="624"/>
        <v>43.733333333333334</v>
      </c>
      <c r="W423" s="7">
        <f t="shared" si="661"/>
        <v>1</v>
      </c>
      <c r="X423" s="2">
        <f t="shared" si="625"/>
        <v>36.209714597041199</v>
      </c>
      <c r="Y423" s="2">
        <f t="shared" si="626"/>
        <v>49.868863359314389</v>
      </c>
      <c r="Z423" s="2">
        <f t="shared" si="651"/>
        <v>49.236380214269424</v>
      </c>
      <c r="AA423" s="2">
        <f t="shared" si="627"/>
        <v>621.60010058254068</v>
      </c>
      <c r="AB423" s="2">
        <f t="shared" si="628"/>
        <v>856.08215433489704</v>
      </c>
      <c r="AC423" s="2">
        <f t="shared" si="629"/>
        <v>845.22452701162513</v>
      </c>
      <c r="AD423" s="2">
        <f t="shared" si="630"/>
        <v>845.22452701162513</v>
      </c>
      <c r="AE423" s="2">
        <f t="shared" si="631"/>
        <v>856.08215433489704</v>
      </c>
      <c r="AF423" s="27">
        <f t="shared" si="652"/>
        <v>1</v>
      </c>
      <c r="AG423" s="28">
        <f t="shared" si="632"/>
        <v>45.666666666666671</v>
      </c>
      <c r="AH423" s="28">
        <f t="shared" si="633"/>
        <v>31.967322292767392</v>
      </c>
      <c r="AI423" s="28">
        <f t="shared" si="634"/>
        <v>47.134300022912505</v>
      </c>
      <c r="AJ423" s="28">
        <f t="shared" si="635"/>
        <v>44.026141744609234</v>
      </c>
      <c r="AK423" s="28">
        <f t="shared" si="636"/>
        <v>64.914457170883693</v>
      </c>
      <c r="AL423" s="28">
        <f t="shared" si="662"/>
        <v>64.091151860423707</v>
      </c>
      <c r="AM423" s="28">
        <f t="shared" si="637"/>
        <v>548.77236602584026</v>
      </c>
      <c r="AN423" s="28">
        <f t="shared" si="638"/>
        <v>809.13881705999802</v>
      </c>
      <c r="AO423" s="28">
        <f t="shared" si="639"/>
        <v>755.78209994912527</v>
      </c>
      <c r="AP423" s="28">
        <f t="shared" si="640"/>
        <v>1114.3648481001701</v>
      </c>
      <c r="AQ423" s="28">
        <f t="shared" si="641"/>
        <v>1100.231440270607</v>
      </c>
      <c r="AR423" s="28">
        <f t="shared" si="653"/>
        <v>1114.3648481001701</v>
      </c>
      <c r="AS423" s="27">
        <f t="shared" si="642"/>
        <v>1114.3648481001701</v>
      </c>
      <c r="AT423" s="27">
        <f t="shared" si="654"/>
        <v>1114.3648481001701</v>
      </c>
      <c r="AU423" s="2">
        <f t="shared" si="655"/>
        <v>7057.2737370241111</v>
      </c>
      <c r="AV423" s="33">
        <f t="shared" si="656"/>
        <v>9.7566034226190479E-2</v>
      </c>
      <c r="AW423" s="33">
        <f t="shared" si="657"/>
        <v>9.7566034226190479E-2</v>
      </c>
      <c r="AX423" s="2">
        <f t="shared" si="658"/>
        <v>1.8144748884814339</v>
      </c>
      <c r="AY423" s="7">
        <v>2.2000000000000002</v>
      </c>
      <c r="AZ423" s="3">
        <f t="shared" si="659"/>
        <v>1988.4672638461798</v>
      </c>
    </row>
    <row r="424" spans="1:52" ht="20.25" x14ac:dyDescent="0.3">
      <c r="A424" s="7"/>
      <c r="B424" s="7"/>
      <c r="C424" s="7"/>
      <c r="D424" s="2"/>
      <c r="E424" s="3"/>
      <c r="F424" s="2"/>
      <c r="G424" s="7"/>
      <c r="H424" s="7"/>
      <c r="I424" s="7"/>
      <c r="J424" s="7"/>
      <c r="K424" s="2"/>
      <c r="L424" s="2"/>
      <c r="M424" s="2"/>
      <c r="N424" s="28"/>
      <c r="O424" s="2"/>
      <c r="P424" s="2"/>
      <c r="Q424" s="28"/>
      <c r="R424" s="2"/>
      <c r="S424" s="2"/>
      <c r="T424" s="2"/>
      <c r="U424" s="7"/>
      <c r="V424" s="2"/>
      <c r="W424" s="2"/>
      <c r="X424" s="2"/>
      <c r="Y424" s="2"/>
      <c r="Z424" s="2"/>
      <c r="AA424" s="2"/>
      <c r="AB424" s="2"/>
      <c r="AC424" s="2"/>
      <c r="AD424" s="27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7"/>
      <c r="AR424" s="7"/>
      <c r="AS424" s="2"/>
      <c r="AT424" s="5"/>
      <c r="AU424" s="7"/>
      <c r="AV424" s="3"/>
    </row>
    <row r="425" spans="1:52" ht="18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52" ht="131.25" x14ac:dyDescent="0.2">
      <c r="A426" s="7" t="s">
        <v>10</v>
      </c>
      <c r="B426" s="7" t="s">
        <v>82</v>
      </c>
      <c r="C426" s="36" t="s">
        <v>83</v>
      </c>
      <c r="D426" s="36" t="s">
        <v>84</v>
      </c>
      <c r="E426" s="7" t="s">
        <v>12</v>
      </c>
      <c r="F426" s="7" t="s">
        <v>13</v>
      </c>
      <c r="G426" s="7" t="s">
        <v>47</v>
      </c>
      <c r="H426" s="7" t="s">
        <v>14</v>
      </c>
      <c r="I426" s="7" t="s">
        <v>15</v>
      </c>
      <c r="J426" s="7" t="s">
        <v>16</v>
      </c>
      <c r="K426" s="7" t="s">
        <v>17</v>
      </c>
      <c r="L426" s="7" t="s">
        <v>18</v>
      </c>
      <c r="M426" s="7" t="s">
        <v>98</v>
      </c>
      <c r="N426" s="7" t="s">
        <v>99</v>
      </c>
      <c r="O426" s="26" t="s">
        <v>100</v>
      </c>
      <c r="P426" s="7" t="s">
        <v>27</v>
      </c>
      <c r="Q426" s="7" t="s">
        <v>28</v>
      </c>
      <c r="R426" s="26" t="s">
        <v>101</v>
      </c>
      <c r="S426" s="7" t="s">
        <v>65</v>
      </c>
      <c r="T426" s="7" t="s">
        <v>30</v>
      </c>
      <c r="U426" s="7" t="s">
        <v>31</v>
      </c>
      <c r="V426" s="7" t="s">
        <v>32</v>
      </c>
      <c r="W426" s="7" t="s">
        <v>33</v>
      </c>
      <c r="X426" s="7" t="s">
        <v>34</v>
      </c>
      <c r="Y426" s="7" t="s">
        <v>35</v>
      </c>
      <c r="Z426" s="7" t="s">
        <v>66</v>
      </c>
      <c r="AA426" s="7" t="s">
        <v>37</v>
      </c>
      <c r="AB426" s="7" t="s">
        <v>38</v>
      </c>
      <c r="AC426" s="7" t="s">
        <v>39</v>
      </c>
      <c r="AD426" s="7" t="s">
        <v>40</v>
      </c>
      <c r="AE426" s="7" t="s">
        <v>41</v>
      </c>
      <c r="AF426" s="26" t="s">
        <v>67</v>
      </c>
      <c r="AG426" s="26" t="s">
        <v>68</v>
      </c>
      <c r="AH426" s="26" t="s">
        <v>69</v>
      </c>
      <c r="AI426" s="7" t="s">
        <v>70</v>
      </c>
      <c r="AJ426" s="26" t="s">
        <v>71</v>
      </c>
      <c r="AK426" s="26" t="s">
        <v>72</v>
      </c>
      <c r="AL426" s="26" t="s">
        <v>73</v>
      </c>
      <c r="AM426" s="26" t="s">
        <v>74</v>
      </c>
      <c r="AN426" s="26" t="s">
        <v>75</v>
      </c>
      <c r="AO426" s="26" t="s">
        <v>76</v>
      </c>
      <c r="AP426" s="26" t="s">
        <v>77</v>
      </c>
      <c r="AQ426" s="26" t="s">
        <v>78</v>
      </c>
      <c r="AR426" s="26" t="s">
        <v>79</v>
      </c>
      <c r="AS426" s="26" t="s">
        <v>80</v>
      </c>
      <c r="AT426" s="26" t="s">
        <v>102</v>
      </c>
      <c r="AU426" s="7" t="s">
        <v>21</v>
      </c>
      <c r="AV426" s="26" t="s">
        <v>90</v>
      </c>
      <c r="AW426" s="26" t="s">
        <v>89</v>
      </c>
      <c r="AX426" s="7" t="s">
        <v>22</v>
      </c>
      <c r="AY426" s="7" t="s">
        <v>23</v>
      </c>
      <c r="AZ426" s="7" t="s">
        <v>24</v>
      </c>
    </row>
    <row r="427" spans="1:52" ht="20.25" x14ac:dyDescent="0.3">
      <c r="A427" s="7">
        <v>17</v>
      </c>
      <c r="B427" s="7">
        <v>18</v>
      </c>
      <c r="C427" s="27">
        <v>14</v>
      </c>
      <c r="D427" s="27">
        <v>23</v>
      </c>
      <c r="E427" s="7">
        <v>2.75</v>
      </c>
      <c r="F427" s="2">
        <f>($D427+2*$E427)/12</f>
        <v>2.375</v>
      </c>
      <c r="G427" s="2">
        <f t="shared" ref="G427:G449" si="663">$B$4*$A427*$F427</f>
        <v>4845</v>
      </c>
      <c r="H427" s="2">
        <v>1.4</v>
      </c>
      <c r="I427" s="7">
        <f t="shared" ref="I427:I449" si="664">$G427*$H427</f>
        <v>6783</v>
      </c>
      <c r="J427" s="7">
        <v>1.2</v>
      </c>
      <c r="K427" s="7">
        <v>1.1499999999999999</v>
      </c>
      <c r="L427" s="7">
        <v>0</v>
      </c>
      <c r="M427" s="2">
        <f>($L$7-$C$7)/$K427</f>
        <v>2.0289855072463765</v>
      </c>
      <c r="N427" s="2">
        <f>($E$7-$C$7)/$K427</f>
        <v>3.7681159420289854</v>
      </c>
      <c r="O427" s="28">
        <f>($F$7-$B$7-0.06*($D427/12))/$K427</f>
        <v>2.6536231884057968</v>
      </c>
      <c r="P427" s="2">
        <f>($G$7-$B$7-0.06*$D427/12)/$K427</f>
        <v>11.34927536231884</v>
      </c>
      <c r="Q427" s="2">
        <f t="shared" ref="Q427:Q449" si="665">$C$7+$K427*$A427</f>
        <v>21.216666666666665</v>
      </c>
      <c r="R427" s="28">
        <f>IF($A427&lt;$M427,$Q427,$Q427+$L$7)</f>
        <v>25.216666666666665</v>
      </c>
      <c r="S427" s="2">
        <f>IF($A427&lt;$N427,$Q427,$Q427+$E$7)</f>
        <v>27.216666666666665</v>
      </c>
      <c r="T427" s="2">
        <f>$B$7+$K427*$A427+0.06*$D427/12</f>
        <v>20.498333333333328</v>
      </c>
      <c r="U427" s="2">
        <f t="shared" ref="U427:U449" si="666">$T427+$F$7</f>
        <v>24.498333333333328</v>
      </c>
      <c r="V427" s="2">
        <f t="shared" ref="V427:V449" si="667">$T427+$G$7</f>
        <v>34.498333333333328</v>
      </c>
      <c r="W427" s="7">
        <f>IF($A427&lt;$N427,0.5,1)</f>
        <v>1</v>
      </c>
      <c r="X427" s="2">
        <f t="shared" ref="X427:X449" si="668">($W427*$H$7*(1+$L427)*$J427)/($S427*$T427)</f>
        <v>68.829995139977001</v>
      </c>
      <c r="Y427" s="2">
        <f t="shared" ref="Y427:Y449" si="669">($W427*$I$7*(1+$L427)*$J427)/($S427*$U427)</f>
        <v>89.987000627867658</v>
      </c>
      <c r="Z427" s="2">
        <f>(2*$W427*$H$7*(1+$L427)*$J427)/($S427*$V427)</f>
        <v>81.795266459884729</v>
      </c>
      <c r="AA427" s="2">
        <f t="shared" ref="AA427:AA449" si="670">IF($S427&gt;$F427,$F427*$X427,$S427*$X427)</f>
        <v>163.47123845744537</v>
      </c>
      <c r="AB427" s="2">
        <f t="shared" ref="AB427:AB449" si="671">IF($S427&gt;$F427,$F427*$Y427,$S427*$Y427)</f>
        <v>213.71912649118568</v>
      </c>
      <c r="AC427" s="2">
        <f t="shared" ref="AC427:AC449" si="672">IF($S427&gt;$F427,$F427*$Z427,$S427*$Z427)</f>
        <v>194.26375784222623</v>
      </c>
      <c r="AD427" s="2">
        <f t="shared" ref="AD427:AD449" si="673">IF($AA427&gt;$AC427,$AA427,$AC427)</f>
        <v>194.26375784222623</v>
      </c>
      <c r="AE427" s="2">
        <f t="shared" ref="AE427:AE449" si="674">IF($AD427&gt;$AB427,$AD427,$AB427)</f>
        <v>213.71912649118568</v>
      </c>
      <c r="AF427" s="27">
        <f>IF($A427&lt;$M427,0.5,1)</f>
        <v>1</v>
      </c>
      <c r="AG427" s="28">
        <f t="shared" ref="AG427:AG449" si="675">2*$E$7+$L$7+$C$7+$K427*$A427</f>
        <v>37.216666666666669</v>
      </c>
      <c r="AH427" s="28">
        <f t="shared" ref="AH427:AH449" si="676">($AF427*$H$7*(1+$L427))/($R427*$T427)</f>
        <v>61.907568882783899</v>
      </c>
      <c r="AI427" s="28">
        <f t="shared" ref="AI427:AI449" si="677">($AF427*2*$H$7*(1+$L427))/($AG427*$T427)</f>
        <v>83.892657160458597</v>
      </c>
      <c r="AJ427" s="28">
        <f t="shared" ref="AJ427:AJ449" si="678">($AF427*$I$7*(1+$L427))/($R427*$U427)</f>
        <v>80.93675480574349</v>
      </c>
      <c r="AK427" s="28">
        <f t="shared" ref="AK427:AK449" si="679">($AF427*2*$I$7*(1+$L427))/($AG427*$U427)</f>
        <v>109.67963279990138</v>
      </c>
      <c r="AL427" s="28">
        <f>($AF427*4*$H$7*(1+$L427))/($AG427*$V427)</f>
        <v>99.695230727714389</v>
      </c>
      <c r="AM427" s="28">
        <f t="shared" ref="AM427:AM449" si="680" xml:space="preserve"> IF($R427&gt;$F427,$F427*$AH427,$R427*$AH427)</f>
        <v>147.03047609661175</v>
      </c>
      <c r="AN427" s="28">
        <f t="shared" ref="AN427:AN449" si="681" xml:space="preserve"> IF($AG427&gt;$F427,$F427*$AI427,$AG427*$AI427)</f>
        <v>199.24506075608917</v>
      </c>
      <c r="AO427" s="28">
        <f t="shared" ref="AO427:AO449" si="682" xml:space="preserve"> IF($R427&gt;$F427,$F427*$AJ427,$R427*$AJ427)</f>
        <v>192.22479266364078</v>
      </c>
      <c r="AP427" s="28">
        <f t="shared" ref="AP427:AP449" si="683" xml:space="preserve"> IF($AG427&gt;$F427,$F427*$AK427,$AG427*$AK427)</f>
        <v>260.48912789976578</v>
      </c>
      <c r="AQ427" s="28">
        <f t="shared" ref="AQ427:AQ449" si="684" xml:space="preserve"> IF($AG427&gt;$F427,$F427*$AL427,$AG427*$AL427)</f>
        <v>236.77617297832168</v>
      </c>
      <c r="AR427" s="28">
        <f>MAX($AM427,$AN427,$AO427,$AP427,$AQ427)</f>
        <v>260.48912789976578</v>
      </c>
      <c r="AS427" s="27">
        <f t="shared" ref="AS427:AS449" si="685">IF($AR427&gt;$AE427,$AR427,$AE427)</f>
        <v>260.48912789976578</v>
      </c>
      <c r="AT427" s="27">
        <f>IF($A427&gt;$F427,0,$AS427)</f>
        <v>0</v>
      </c>
      <c r="AU427" s="2">
        <f>PI()*($B427/(2*12))^2*62.4</f>
        <v>110.26990214100174</v>
      </c>
      <c r="AV427" s="33">
        <f>0.23*($N$7/$H427)*(1+0.35*$N$7*($F427/$A427))</f>
        <v>8.4151129201680663E-2</v>
      </c>
      <c r="AW427" s="33">
        <f>IF(AV427&gt;0.33,0.33,AV427)</f>
        <v>8.4151129201680663E-2</v>
      </c>
      <c r="AX427" s="2">
        <f>$Q$7/($P$7-$O$7*AW427)</f>
        <v>1.805664823963572</v>
      </c>
      <c r="AY427" s="7">
        <v>2.4</v>
      </c>
      <c r="AZ427" s="3">
        <f>(12/$D427)*(($I427+$AU427)/$AX427+$AT427/$AY427)</f>
        <v>1991.7808647901434</v>
      </c>
    </row>
    <row r="428" spans="1:52" ht="20.25" x14ac:dyDescent="0.3">
      <c r="A428" s="7">
        <v>17</v>
      </c>
      <c r="B428" s="7">
        <v>24</v>
      </c>
      <c r="C428" s="27">
        <v>19</v>
      </c>
      <c r="D428" s="27">
        <v>30</v>
      </c>
      <c r="E428" s="7">
        <v>3.25</v>
      </c>
      <c r="F428" s="2">
        <f t="shared" ref="F428:F449" si="686">($D428+2*$E428)/12</f>
        <v>3.0416666666666665</v>
      </c>
      <c r="G428" s="2">
        <f t="shared" si="663"/>
        <v>6205</v>
      </c>
      <c r="H428" s="2">
        <v>1.4</v>
      </c>
      <c r="I428" s="7">
        <f t="shared" si="664"/>
        <v>8687</v>
      </c>
      <c r="J428" s="7">
        <v>1.2</v>
      </c>
      <c r="K428" s="7">
        <f>(1.75-1.15)*(($D428-24)/(96-24))+1.15</f>
        <v>1.2</v>
      </c>
      <c r="L428" s="7">
        <v>0</v>
      </c>
      <c r="M428" s="2">
        <f t="shared" ref="M428:M449" si="687">($L$7-$C$7)/$K428</f>
        <v>1.9444444444444442</v>
      </c>
      <c r="N428" s="2">
        <f t="shared" ref="N428:N449" si="688">($E$7-$C$7)/$K428</f>
        <v>3.6111111111111112</v>
      </c>
      <c r="O428" s="28">
        <f t="shared" ref="O428:O449" si="689">($F$7-$B$7-0.06*($D428/12))/$K428</f>
        <v>2.5138888888888888</v>
      </c>
      <c r="P428" s="2">
        <f t="shared" ref="P428:P449" si="690">($G$7-$B$7-0.06*$D428/12)/$K428</f>
        <v>10.847222222222221</v>
      </c>
      <c r="Q428" s="2">
        <f t="shared" si="665"/>
        <v>22.066666666666666</v>
      </c>
      <c r="R428" s="28">
        <f t="shared" ref="R428:R449" si="691">IF($A428&lt;$M428,$Q428,$Q428+$L$7)</f>
        <v>26.066666666666666</v>
      </c>
      <c r="S428" s="2">
        <f t="shared" ref="S428:S449" si="692">IF($A428&lt;$N428,$Q428,$Q428+$E$7)</f>
        <v>28.066666666666666</v>
      </c>
      <c r="T428" s="2">
        <f t="shared" ref="T428:T449" si="693">$B$7+$K428*$A428+0.06*$D428/12</f>
        <v>21.383333333333329</v>
      </c>
      <c r="U428" s="2">
        <f t="shared" si="666"/>
        <v>25.383333333333329</v>
      </c>
      <c r="V428" s="2">
        <f t="shared" si="667"/>
        <v>35.383333333333326</v>
      </c>
      <c r="W428" s="7">
        <f>IF($A428&lt;$N428,0.5,1)</f>
        <v>1</v>
      </c>
      <c r="X428" s="2">
        <f t="shared" si="668"/>
        <v>63.983056338784372</v>
      </c>
      <c r="Y428" s="2">
        <f t="shared" si="669"/>
        <v>84.219325839892832</v>
      </c>
      <c r="Z428" s="2">
        <f t="shared" ref="Z428:Z449" si="694">(2*$W428*$H$7*(1+$L428)*$J428)/($S428*$V428)</f>
        <v>77.334207520169912</v>
      </c>
      <c r="AA428" s="2">
        <f t="shared" si="670"/>
        <v>194.61512969713579</v>
      </c>
      <c r="AB428" s="2">
        <f t="shared" si="671"/>
        <v>256.16711609634069</v>
      </c>
      <c r="AC428" s="2">
        <f t="shared" si="672"/>
        <v>235.22488120718347</v>
      </c>
      <c r="AD428" s="2">
        <f t="shared" si="673"/>
        <v>235.22488120718347</v>
      </c>
      <c r="AE428" s="2">
        <f t="shared" si="674"/>
        <v>256.16711609634069</v>
      </c>
      <c r="AF428" s="27">
        <f t="shared" ref="AF428:AF449" si="695">IF($A428&lt;$M428,0.5,1)</f>
        <v>1</v>
      </c>
      <c r="AG428" s="28">
        <f t="shared" si="675"/>
        <v>38.066666666666663</v>
      </c>
      <c r="AH428" s="28">
        <f t="shared" si="676"/>
        <v>57.410201872609164</v>
      </c>
      <c r="AI428" s="28">
        <f t="shared" si="677"/>
        <v>78.62482988507945</v>
      </c>
      <c r="AJ428" s="28">
        <f t="shared" si="678"/>
        <v>75.567638914311345</v>
      </c>
      <c r="AK428" s="28">
        <f t="shared" si="679"/>
        <v>103.49193280383797</v>
      </c>
      <c r="AL428" s="28">
        <f>($AF428*4*$H$7*(1+$L428))/($AG428*$V428)</f>
        <v>95.031235744283521</v>
      </c>
      <c r="AM428" s="28">
        <f t="shared" si="680"/>
        <v>174.62269736251955</v>
      </c>
      <c r="AN428" s="28">
        <f t="shared" si="681"/>
        <v>239.1505242337833</v>
      </c>
      <c r="AO428" s="28">
        <f t="shared" si="682"/>
        <v>229.85156836436366</v>
      </c>
      <c r="AP428" s="28">
        <f t="shared" si="683"/>
        <v>314.7879622783405</v>
      </c>
      <c r="AQ428" s="28">
        <f t="shared" si="684"/>
        <v>289.05334205552901</v>
      </c>
      <c r="AR428" s="28">
        <f t="shared" ref="AR428:AR449" si="696">MAX($AM428,$AN428,$AO428,$AP428,$AQ428)</f>
        <v>314.7879622783405</v>
      </c>
      <c r="AS428" s="27">
        <f t="shared" si="685"/>
        <v>314.7879622783405</v>
      </c>
      <c r="AT428" s="27">
        <f t="shared" ref="AT428:AT449" si="697">IF($A428&gt;$F428,0,$AS428)</f>
        <v>0</v>
      </c>
      <c r="AU428" s="2">
        <f t="shared" ref="AU428:AU449" si="698">PI()*($B428/(2*12))^2*62.4</f>
        <v>196.03538158400309</v>
      </c>
      <c r="AV428" s="33">
        <f t="shared" ref="AV428:AV449" si="699">0.23*($N$7/$H428)*(1+0.35*$N$7*($F428/$A428))</f>
        <v>8.4714854691876743E-2</v>
      </c>
      <c r="AW428" s="33">
        <f t="shared" ref="AW428:AW449" si="700">IF(AV428&gt;0.33,0.33,AV428)</f>
        <v>8.4714854691876743E-2</v>
      </c>
      <c r="AX428" s="2">
        <f t="shared" ref="AX428:AX449" si="701">$Q$7/($P$7-$O$7*AW428)</f>
        <v>1.8060333209631638</v>
      </c>
      <c r="AY428" s="7">
        <v>2.2000000000000002</v>
      </c>
      <c r="AZ428" s="3">
        <f t="shared" ref="AZ428:AZ449" si="702">(12/$D428)*(($I428+$AU428)/$AX428+$AT428/$AY428)</f>
        <v>1967.4133978539555</v>
      </c>
    </row>
    <row r="429" spans="1:52" ht="20.25" x14ac:dyDescent="0.3">
      <c r="A429" s="7">
        <v>17</v>
      </c>
      <c r="B429" s="7">
        <v>27</v>
      </c>
      <c r="C429" s="27">
        <v>22</v>
      </c>
      <c r="D429" s="27">
        <v>34</v>
      </c>
      <c r="E429" s="7">
        <v>3.5</v>
      </c>
      <c r="F429" s="2">
        <f t="shared" si="686"/>
        <v>3.4166666666666665</v>
      </c>
      <c r="G429" s="2">
        <f t="shared" si="663"/>
        <v>6970</v>
      </c>
      <c r="H429" s="2">
        <v>1.4</v>
      </c>
      <c r="I429" s="7">
        <f t="shared" si="664"/>
        <v>9758</v>
      </c>
      <c r="J429" s="7">
        <v>1.2</v>
      </c>
      <c r="K429" s="4">
        <f t="shared" ref="K429:K439" si="703">(1.75-1.15)*(($D429-24)/(96-24))+1.15</f>
        <v>1.2333333333333332</v>
      </c>
      <c r="L429" s="7">
        <v>0</v>
      </c>
      <c r="M429" s="2">
        <f t="shared" si="687"/>
        <v>1.8918918918918919</v>
      </c>
      <c r="N429" s="2">
        <f t="shared" si="688"/>
        <v>3.5135135135135136</v>
      </c>
      <c r="O429" s="28">
        <f t="shared" si="689"/>
        <v>2.42972972972973</v>
      </c>
      <c r="P429" s="2">
        <f t="shared" si="690"/>
        <v>10.53783783783784</v>
      </c>
      <c r="Q429" s="2">
        <f t="shared" si="665"/>
        <v>22.633333333333333</v>
      </c>
      <c r="R429" s="28">
        <f t="shared" si="691"/>
        <v>26.633333333333333</v>
      </c>
      <c r="S429" s="2">
        <f t="shared" si="692"/>
        <v>28.633333333333333</v>
      </c>
      <c r="T429" s="2">
        <f t="shared" si="693"/>
        <v>21.97</v>
      </c>
      <c r="U429" s="2">
        <f t="shared" si="666"/>
        <v>25.97</v>
      </c>
      <c r="V429" s="2">
        <f t="shared" si="667"/>
        <v>35.97</v>
      </c>
      <c r="W429" s="7">
        <f t="shared" ref="W429:W449" si="704">IF($A429&lt;$N429,0.5,1)</f>
        <v>1</v>
      </c>
      <c r="X429" s="2">
        <f t="shared" si="668"/>
        <v>61.042070809861904</v>
      </c>
      <c r="Y429" s="2">
        <f t="shared" si="669"/>
        <v>80.687710320361589</v>
      </c>
      <c r="Z429" s="2">
        <f t="shared" si="694"/>
        <v>74.567378131368685</v>
      </c>
      <c r="AA429" s="2">
        <f t="shared" si="670"/>
        <v>208.56040860036148</v>
      </c>
      <c r="AB429" s="2">
        <f t="shared" si="671"/>
        <v>275.68301026123544</v>
      </c>
      <c r="AC429" s="2">
        <f t="shared" si="672"/>
        <v>254.77187528217632</v>
      </c>
      <c r="AD429" s="2">
        <f t="shared" si="673"/>
        <v>254.77187528217632</v>
      </c>
      <c r="AE429" s="2">
        <f t="shared" si="674"/>
        <v>275.68301026123544</v>
      </c>
      <c r="AF429" s="27">
        <f t="shared" si="695"/>
        <v>1</v>
      </c>
      <c r="AG429" s="28">
        <f t="shared" si="675"/>
        <v>38.633333333333333</v>
      </c>
      <c r="AH429" s="28">
        <f t="shared" si="676"/>
        <v>54.688296647550452</v>
      </c>
      <c r="AI429" s="28">
        <f t="shared" si="677"/>
        <v>75.402845593430214</v>
      </c>
      <c r="AJ429" s="28">
        <f t="shared" si="678"/>
        <v>72.289052112213824</v>
      </c>
      <c r="AK429" s="28">
        <f t="shared" si="679"/>
        <v>99.67032379233622</v>
      </c>
      <c r="AL429" s="28">
        <f t="shared" ref="AL429:AL449" si="705">($AF429*4*$H$7*(1+$L429))/($AG429*$V429)</f>
        <v>92.110120527531947</v>
      </c>
      <c r="AM429" s="28">
        <f t="shared" si="680"/>
        <v>186.85168021246403</v>
      </c>
      <c r="AN429" s="28">
        <f t="shared" si="681"/>
        <v>257.62638911088658</v>
      </c>
      <c r="AO429" s="28">
        <f t="shared" si="682"/>
        <v>246.98759471673054</v>
      </c>
      <c r="AP429" s="28">
        <f t="shared" si="683"/>
        <v>340.54027295714872</v>
      </c>
      <c r="AQ429" s="28">
        <f t="shared" si="684"/>
        <v>314.70957846906748</v>
      </c>
      <c r="AR429" s="28">
        <f t="shared" si="696"/>
        <v>340.54027295714872</v>
      </c>
      <c r="AS429" s="27">
        <f t="shared" si="685"/>
        <v>340.54027295714872</v>
      </c>
      <c r="AT429" s="27">
        <f t="shared" si="697"/>
        <v>0</v>
      </c>
      <c r="AU429" s="2">
        <f t="shared" si="698"/>
        <v>248.1072798172539</v>
      </c>
      <c r="AV429" s="33">
        <f t="shared" si="699"/>
        <v>8.503195028011204E-2</v>
      </c>
      <c r="AW429" s="33">
        <f t="shared" si="700"/>
        <v>8.503195028011204E-2</v>
      </c>
      <c r="AX429" s="2">
        <f t="shared" si="701"/>
        <v>1.8062406666287407</v>
      </c>
      <c r="AY429" s="7">
        <v>2.2000000000000002</v>
      </c>
      <c r="AZ429" s="3">
        <f t="shared" si="702"/>
        <v>1955.2030581955148</v>
      </c>
    </row>
    <row r="430" spans="1:52" ht="20.25" x14ac:dyDescent="0.3">
      <c r="A430" s="7">
        <v>17</v>
      </c>
      <c r="B430" s="7">
        <v>30</v>
      </c>
      <c r="C430" s="37">
        <v>24</v>
      </c>
      <c r="D430" s="37">
        <v>38</v>
      </c>
      <c r="E430" s="7">
        <v>3.75</v>
      </c>
      <c r="F430" s="2">
        <f t="shared" si="686"/>
        <v>3.7916666666666665</v>
      </c>
      <c r="G430" s="2">
        <f t="shared" si="663"/>
        <v>7735</v>
      </c>
      <c r="H430" s="2">
        <v>1.4</v>
      </c>
      <c r="I430" s="7">
        <f t="shared" si="664"/>
        <v>10829</v>
      </c>
      <c r="J430" s="7">
        <v>1.2</v>
      </c>
      <c r="K430" s="4">
        <f t="shared" si="703"/>
        <v>1.2666666666666666</v>
      </c>
      <c r="L430" s="7">
        <v>0</v>
      </c>
      <c r="M430" s="2">
        <f t="shared" si="687"/>
        <v>1.8421052631578947</v>
      </c>
      <c r="N430" s="2">
        <f t="shared" si="688"/>
        <v>3.4210526315789473</v>
      </c>
      <c r="O430" s="28">
        <f t="shared" si="689"/>
        <v>2.35</v>
      </c>
      <c r="P430" s="2">
        <f t="shared" si="690"/>
        <v>10.244736842105263</v>
      </c>
      <c r="Q430" s="2">
        <f t="shared" si="665"/>
        <v>23.2</v>
      </c>
      <c r="R430" s="28">
        <f t="shared" si="691"/>
        <v>27.2</v>
      </c>
      <c r="S430" s="2">
        <f t="shared" si="692"/>
        <v>29.2</v>
      </c>
      <c r="T430" s="2">
        <f t="shared" si="693"/>
        <v>22.556666666666665</v>
      </c>
      <c r="U430" s="2">
        <f t="shared" si="666"/>
        <v>26.556666666666665</v>
      </c>
      <c r="V430" s="2">
        <f t="shared" si="667"/>
        <v>36.556666666666665</v>
      </c>
      <c r="W430" s="7">
        <f t="shared" si="704"/>
        <v>1</v>
      </c>
      <c r="X430" s="2">
        <f t="shared" si="668"/>
        <v>58.300657299424493</v>
      </c>
      <c r="Y430" s="2">
        <f t="shared" si="669"/>
        <v>77.373962114269304</v>
      </c>
      <c r="Z430" s="2">
        <f t="shared" si="694"/>
        <v>71.946849265105413</v>
      </c>
      <c r="AA430" s="2">
        <f t="shared" si="670"/>
        <v>221.05665892698454</v>
      </c>
      <c r="AB430" s="2">
        <f t="shared" si="671"/>
        <v>293.37627301660444</v>
      </c>
      <c r="AC430" s="2">
        <f t="shared" si="672"/>
        <v>272.79847013019133</v>
      </c>
      <c r="AD430" s="2">
        <f t="shared" si="673"/>
        <v>272.79847013019133</v>
      </c>
      <c r="AE430" s="2">
        <f t="shared" si="674"/>
        <v>293.37627301660444</v>
      </c>
      <c r="AF430" s="27">
        <f t="shared" si="695"/>
        <v>1</v>
      </c>
      <c r="AG430" s="28">
        <f t="shared" si="675"/>
        <v>39.200000000000003</v>
      </c>
      <c r="AH430" s="28">
        <f t="shared" si="676"/>
        <v>52.156225280122399</v>
      </c>
      <c r="AI430" s="28">
        <f t="shared" si="677"/>
        <v>72.380067735680058</v>
      </c>
      <c r="AJ430" s="28">
        <f t="shared" si="678"/>
        <v>69.219353362030148</v>
      </c>
      <c r="AK430" s="28">
        <f t="shared" si="679"/>
        <v>96.059510788123461</v>
      </c>
      <c r="AL430" s="28">
        <f t="shared" si="705"/>
        <v>89.321768645453986</v>
      </c>
      <c r="AM430" s="28">
        <f t="shared" si="680"/>
        <v>197.75902085379741</v>
      </c>
      <c r="AN430" s="28">
        <f t="shared" si="681"/>
        <v>274.44109016445356</v>
      </c>
      <c r="AO430" s="28">
        <f t="shared" si="682"/>
        <v>262.45671483103098</v>
      </c>
      <c r="AP430" s="28">
        <f t="shared" si="683"/>
        <v>364.2256450716348</v>
      </c>
      <c r="AQ430" s="28">
        <f t="shared" si="684"/>
        <v>338.67837278067969</v>
      </c>
      <c r="AR430" s="28">
        <f t="shared" si="696"/>
        <v>364.2256450716348</v>
      </c>
      <c r="AS430" s="27">
        <f t="shared" si="685"/>
        <v>364.2256450716348</v>
      </c>
      <c r="AT430" s="27">
        <f t="shared" si="697"/>
        <v>0</v>
      </c>
      <c r="AU430" s="2">
        <f t="shared" si="698"/>
        <v>306.30528372500481</v>
      </c>
      <c r="AV430" s="33">
        <f t="shared" si="699"/>
        <v>8.5349045868347337E-2</v>
      </c>
      <c r="AW430" s="33">
        <f t="shared" si="700"/>
        <v>8.5349045868347337E-2</v>
      </c>
      <c r="AX430" s="2">
        <f t="shared" si="701"/>
        <v>1.8064480599093435</v>
      </c>
      <c r="AY430" s="7">
        <v>2.2000000000000002</v>
      </c>
      <c r="AZ430" s="3">
        <f t="shared" si="702"/>
        <v>1946.5891507763577</v>
      </c>
    </row>
    <row r="431" spans="1:52" ht="20.25" x14ac:dyDescent="0.3">
      <c r="A431" s="7">
        <v>17</v>
      </c>
      <c r="B431" s="7">
        <v>33</v>
      </c>
      <c r="C431" s="37">
        <v>27</v>
      </c>
      <c r="D431" s="37">
        <v>42</v>
      </c>
      <c r="E431" s="7">
        <v>3.75</v>
      </c>
      <c r="F431" s="2">
        <f t="shared" si="686"/>
        <v>4.125</v>
      </c>
      <c r="G431" s="2">
        <f t="shared" si="663"/>
        <v>8415</v>
      </c>
      <c r="H431" s="2">
        <v>1.4</v>
      </c>
      <c r="I431" s="7">
        <f t="shared" si="664"/>
        <v>11781</v>
      </c>
      <c r="J431" s="7">
        <v>1.2</v>
      </c>
      <c r="K431" s="4">
        <f t="shared" si="703"/>
        <v>1.2999999999999998</v>
      </c>
      <c r="L431" s="7">
        <v>0</v>
      </c>
      <c r="M431" s="2">
        <f t="shared" si="687"/>
        <v>1.7948717948717949</v>
      </c>
      <c r="N431" s="2">
        <f t="shared" si="688"/>
        <v>3.3333333333333335</v>
      </c>
      <c r="O431" s="28">
        <f t="shared" si="689"/>
        <v>2.2743589743589747</v>
      </c>
      <c r="P431" s="2">
        <f t="shared" si="690"/>
        <v>9.9666666666666668</v>
      </c>
      <c r="Q431" s="2">
        <f t="shared" si="665"/>
        <v>23.766666666666666</v>
      </c>
      <c r="R431" s="28">
        <f t="shared" si="691"/>
        <v>27.766666666666666</v>
      </c>
      <c r="S431" s="2">
        <f t="shared" si="692"/>
        <v>29.766666666666666</v>
      </c>
      <c r="T431" s="2">
        <f t="shared" si="693"/>
        <v>23.143333333333331</v>
      </c>
      <c r="U431" s="2">
        <f t="shared" si="666"/>
        <v>27.143333333333331</v>
      </c>
      <c r="V431" s="2">
        <f t="shared" si="667"/>
        <v>37.143333333333331</v>
      </c>
      <c r="W431" s="7">
        <f t="shared" si="704"/>
        <v>1</v>
      </c>
      <c r="X431" s="2">
        <f t="shared" si="668"/>
        <v>55.741045425242412</v>
      </c>
      <c r="Y431" s="2">
        <f t="shared" si="669"/>
        <v>74.260499506373961</v>
      </c>
      <c r="Z431" s="2">
        <f t="shared" si="694"/>
        <v>69.462456858558397</v>
      </c>
      <c r="AA431" s="2">
        <f t="shared" si="670"/>
        <v>229.93181237912495</v>
      </c>
      <c r="AB431" s="2">
        <f t="shared" si="671"/>
        <v>306.32456046379258</v>
      </c>
      <c r="AC431" s="2">
        <f t="shared" si="672"/>
        <v>286.53263454155336</v>
      </c>
      <c r="AD431" s="2">
        <f t="shared" si="673"/>
        <v>286.53263454155336</v>
      </c>
      <c r="AE431" s="2">
        <f t="shared" si="674"/>
        <v>306.32456046379258</v>
      </c>
      <c r="AF431" s="27">
        <f t="shared" si="695"/>
        <v>1</v>
      </c>
      <c r="AG431" s="28">
        <f t="shared" si="675"/>
        <v>39.766666666666666</v>
      </c>
      <c r="AH431" s="28">
        <f t="shared" si="676"/>
        <v>49.796672233634929</v>
      </c>
      <c r="AI431" s="28">
        <f t="shared" si="677"/>
        <v>69.54003012676931</v>
      </c>
      <c r="AJ431" s="28">
        <f t="shared" si="678"/>
        <v>66.341162524201636</v>
      </c>
      <c r="AK431" s="28">
        <f t="shared" si="679"/>
        <v>92.64407105223799</v>
      </c>
      <c r="AL431" s="28">
        <f t="shared" si="705"/>
        <v>86.65824807864297</v>
      </c>
      <c r="AM431" s="28">
        <f t="shared" si="680"/>
        <v>205.4112729637441</v>
      </c>
      <c r="AN431" s="28">
        <f t="shared" si="681"/>
        <v>286.85262427292338</v>
      </c>
      <c r="AO431" s="28">
        <f t="shared" si="682"/>
        <v>273.65729541233173</v>
      </c>
      <c r="AP431" s="28">
        <f t="shared" si="683"/>
        <v>382.1567930904817</v>
      </c>
      <c r="AQ431" s="28">
        <f t="shared" si="684"/>
        <v>357.46527332440223</v>
      </c>
      <c r="AR431" s="28">
        <f t="shared" si="696"/>
        <v>382.1567930904817</v>
      </c>
      <c r="AS431" s="27">
        <f t="shared" si="685"/>
        <v>382.1567930904817</v>
      </c>
      <c r="AT431" s="27">
        <f t="shared" si="697"/>
        <v>0</v>
      </c>
      <c r="AU431" s="2">
        <f t="shared" si="698"/>
        <v>370.62939330725584</v>
      </c>
      <c r="AV431" s="33">
        <f t="shared" si="699"/>
        <v>8.5630908613445383E-2</v>
      </c>
      <c r="AW431" s="33">
        <f t="shared" si="700"/>
        <v>8.5630908613445383E-2</v>
      </c>
      <c r="AX431" s="2">
        <f t="shared" si="701"/>
        <v>1.8066324494784702</v>
      </c>
      <c r="AY431" s="7">
        <v>2.2000000000000002</v>
      </c>
      <c r="AZ431" s="3">
        <f t="shared" si="702"/>
        <v>1921.7490051038058</v>
      </c>
    </row>
    <row r="432" spans="1:52" ht="20.25" x14ac:dyDescent="0.3">
      <c r="A432" s="7">
        <v>17</v>
      </c>
      <c r="B432" s="7">
        <v>36</v>
      </c>
      <c r="C432" s="37">
        <v>29</v>
      </c>
      <c r="D432" s="37">
        <v>45</v>
      </c>
      <c r="E432" s="7">
        <v>4.5</v>
      </c>
      <c r="F432" s="2">
        <f t="shared" si="686"/>
        <v>4.5</v>
      </c>
      <c r="G432" s="2">
        <f t="shared" si="663"/>
        <v>9180</v>
      </c>
      <c r="H432" s="2">
        <v>1.4</v>
      </c>
      <c r="I432" s="7">
        <f t="shared" si="664"/>
        <v>12852</v>
      </c>
      <c r="J432" s="7">
        <v>1.2</v>
      </c>
      <c r="K432" s="4">
        <f t="shared" si="703"/>
        <v>1.325</v>
      </c>
      <c r="L432" s="7">
        <v>0</v>
      </c>
      <c r="M432" s="2">
        <f t="shared" si="687"/>
        <v>1.7610062893081759</v>
      </c>
      <c r="N432" s="2">
        <f t="shared" si="688"/>
        <v>3.2704402515723268</v>
      </c>
      <c r="O432" s="28">
        <f t="shared" si="689"/>
        <v>2.2201257861635217</v>
      </c>
      <c r="P432" s="2">
        <f t="shared" si="690"/>
        <v>9.7672955974842761</v>
      </c>
      <c r="Q432" s="2">
        <f t="shared" si="665"/>
        <v>24.191666666666666</v>
      </c>
      <c r="R432" s="28">
        <f t="shared" si="691"/>
        <v>28.191666666666666</v>
      </c>
      <c r="S432" s="2">
        <f t="shared" si="692"/>
        <v>30.191666666666666</v>
      </c>
      <c r="T432" s="2">
        <f t="shared" si="693"/>
        <v>23.583333333333332</v>
      </c>
      <c r="U432" s="2">
        <f t="shared" si="666"/>
        <v>27.583333333333332</v>
      </c>
      <c r="V432" s="2">
        <f t="shared" si="667"/>
        <v>37.583333333333329</v>
      </c>
      <c r="W432" s="7">
        <f t="shared" si="704"/>
        <v>1</v>
      </c>
      <c r="X432" s="2">
        <f t="shared" si="668"/>
        <v>53.931058832020398</v>
      </c>
      <c r="Y432" s="2">
        <f t="shared" si="669"/>
        <v>72.047250988773484</v>
      </c>
      <c r="Z432" s="2">
        <f t="shared" si="694"/>
        <v>67.682880928877054</v>
      </c>
      <c r="AA432" s="2">
        <f t="shared" si="670"/>
        <v>242.6897647440918</v>
      </c>
      <c r="AB432" s="2">
        <f t="shared" si="671"/>
        <v>324.21262944948069</v>
      </c>
      <c r="AC432" s="2">
        <f t="shared" si="672"/>
        <v>304.57296417994672</v>
      </c>
      <c r="AD432" s="2">
        <f t="shared" si="673"/>
        <v>304.57296417994672</v>
      </c>
      <c r="AE432" s="2">
        <f t="shared" si="674"/>
        <v>324.21262944948069</v>
      </c>
      <c r="AF432" s="27">
        <f t="shared" si="695"/>
        <v>1</v>
      </c>
      <c r="AG432" s="28">
        <f t="shared" si="675"/>
        <v>40.191666666666663</v>
      </c>
      <c r="AH432" s="28">
        <f t="shared" si="676"/>
        <v>48.130906037148954</v>
      </c>
      <c r="AI432" s="28">
        <f t="shared" si="677"/>
        <v>67.520984915477896</v>
      </c>
      <c r="AJ432" s="28">
        <f t="shared" si="678"/>
        <v>64.298746263751681</v>
      </c>
      <c r="AK432" s="28">
        <f t="shared" si="679"/>
        <v>90.20222210668544</v>
      </c>
      <c r="AL432" s="28">
        <f t="shared" si="705"/>
        <v>84.7380874992472</v>
      </c>
      <c r="AM432" s="28">
        <f t="shared" si="680"/>
        <v>216.5890771671703</v>
      </c>
      <c r="AN432" s="28">
        <f t="shared" si="681"/>
        <v>303.84443211965055</v>
      </c>
      <c r="AO432" s="28">
        <f t="shared" si="682"/>
        <v>289.34435818688257</v>
      </c>
      <c r="AP432" s="28">
        <f t="shared" si="683"/>
        <v>405.90999948008448</v>
      </c>
      <c r="AQ432" s="28">
        <f t="shared" si="684"/>
        <v>381.32139374661239</v>
      </c>
      <c r="AR432" s="28">
        <f t="shared" si="696"/>
        <v>405.90999948008448</v>
      </c>
      <c r="AS432" s="27">
        <f t="shared" si="685"/>
        <v>405.90999948008448</v>
      </c>
      <c r="AT432" s="27">
        <f t="shared" si="697"/>
        <v>0</v>
      </c>
      <c r="AU432" s="2">
        <f t="shared" si="698"/>
        <v>441.07960856400695</v>
      </c>
      <c r="AV432" s="33">
        <f t="shared" si="699"/>
        <v>8.5948004201680681E-2</v>
      </c>
      <c r="AW432" s="33">
        <f t="shared" si="700"/>
        <v>8.5948004201680681E-2</v>
      </c>
      <c r="AX432" s="2">
        <f t="shared" si="701"/>
        <v>1.8068399327433269</v>
      </c>
      <c r="AY432" s="7">
        <v>2.2000000000000002</v>
      </c>
      <c r="AZ432" s="3">
        <f t="shared" si="702"/>
        <v>1961.8900184302968</v>
      </c>
    </row>
    <row r="433" spans="1:52" ht="20.25" x14ac:dyDescent="0.3">
      <c r="A433" s="7">
        <v>17</v>
      </c>
      <c r="B433" s="7">
        <v>39</v>
      </c>
      <c r="C433" s="37">
        <v>32</v>
      </c>
      <c r="D433" s="37">
        <v>49</v>
      </c>
      <c r="E433" s="7">
        <v>4.75</v>
      </c>
      <c r="F433" s="2">
        <f t="shared" si="686"/>
        <v>4.875</v>
      </c>
      <c r="G433" s="2">
        <f t="shared" si="663"/>
        <v>9945</v>
      </c>
      <c r="H433" s="2">
        <v>1.4</v>
      </c>
      <c r="I433" s="7">
        <f t="shared" si="664"/>
        <v>13923</v>
      </c>
      <c r="J433" s="7">
        <v>1.2</v>
      </c>
      <c r="K433" s="4">
        <f t="shared" si="703"/>
        <v>1.3583333333333334</v>
      </c>
      <c r="L433" s="7">
        <v>0</v>
      </c>
      <c r="M433" s="2">
        <f t="shared" si="687"/>
        <v>1.7177914110429444</v>
      </c>
      <c r="N433" s="2">
        <f t="shared" si="688"/>
        <v>3.1901840490797544</v>
      </c>
      <c r="O433" s="28">
        <f t="shared" si="689"/>
        <v>2.1509202453987726</v>
      </c>
      <c r="P433" s="2">
        <f t="shared" si="690"/>
        <v>9.5128834355828218</v>
      </c>
      <c r="Q433" s="2">
        <f t="shared" si="665"/>
        <v>24.758333333333336</v>
      </c>
      <c r="R433" s="28">
        <f t="shared" si="691"/>
        <v>28.758333333333336</v>
      </c>
      <c r="S433" s="2">
        <f t="shared" si="692"/>
        <v>30.758333333333336</v>
      </c>
      <c r="T433" s="2">
        <f t="shared" si="693"/>
        <v>24.17</v>
      </c>
      <c r="U433" s="2">
        <f t="shared" si="666"/>
        <v>28.17</v>
      </c>
      <c r="V433" s="2">
        <f t="shared" si="667"/>
        <v>38.17</v>
      </c>
      <c r="W433" s="7">
        <f t="shared" si="704"/>
        <v>1</v>
      </c>
      <c r="X433" s="2">
        <f t="shared" si="668"/>
        <v>51.652550955611417</v>
      </c>
      <c r="Y433" s="2">
        <f t="shared" si="669"/>
        <v>69.247102225169058</v>
      </c>
      <c r="Z433" s="2">
        <f t="shared" si="694"/>
        <v>65.414836604512857</v>
      </c>
      <c r="AA433" s="2">
        <f t="shared" si="670"/>
        <v>251.80618590860567</v>
      </c>
      <c r="AB433" s="2">
        <f t="shared" si="671"/>
        <v>337.57962334769917</v>
      </c>
      <c r="AC433" s="2">
        <f t="shared" si="672"/>
        <v>318.89732844700018</v>
      </c>
      <c r="AD433" s="2">
        <f t="shared" si="673"/>
        <v>318.89732844700018</v>
      </c>
      <c r="AE433" s="2">
        <f t="shared" si="674"/>
        <v>337.57962334769917</v>
      </c>
      <c r="AF433" s="27">
        <f t="shared" si="695"/>
        <v>1</v>
      </c>
      <c r="AG433" s="28">
        <f t="shared" si="675"/>
        <v>40.75833333333334</v>
      </c>
      <c r="AH433" s="28">
        <f t="shared" si="676"/>
        <v>46.037275566782995</v>
      </c>
      <c r="AI433" s="28">
        <f t="shared" si="677"/>
        <v>64.966116532802332</v>
      </c>
      <c r="AJ433" s="28">
        <f t="shared" si="678"/>
        <v>61.719080052424175</v>
      </c>
      <c r="AK433" s="28">
        <f t="shared" si="679"/>
        <v>87.09570446162985</v>
      </c>
      <c r="AL433" s="28">
        <f t="shared" si="705"/>
        <v>82.275663431901094</v>
      </c>
      <c r="AM433" s="28">
        <f t="shared" si="680"/>
        <v>224.43171838806711</v>
      </c>
      <c r="AN433" s="28">
        <f t="shared" si="681"/>
        <v>316.70981809741136</v>
      </c>
      <c r="AO433" s="28">
        <f t="shared" si="682"/>
        <v>300.88051525556784</v>
      </c>
      <c r="AP433" s="28">
        <f t="shared" si="683"/>
        <v>424.59155925044553</v>
      </c>
      <c r="AQ433" s="28">
        <f t="shared" si="684"/>
        <v>401.09385923051781</v>
      </c>
      <c r="AR433" s="28">
        <f t="shared" si="696"/>
        <v>424.59155925044553</v>
      </c>
      <c r="AS433" s="27">
        <f t="shared" si="685"/>
        <v>424.59155925044553</v>
      </c>
      <c r="AT433" s="27">
        <f t="shared" si="697"/>
        <v>0</v>
      </c>
      <c r="AU433" s="2">
        <f t="shared" si="698"/>
        <v>517.65592949525819</v>
      </c>
      <c r="AV433" s="33">
        <f t="shared" si="699"/>
        <v>8.6265099789915978E-2</v>
      </c>
      <c r="AW433" s="33">
        <f t="shared" si="700"/>
        <v>8.6265099789915978E-2</v>
      </c>
      <c r="AX433" s="2">
        <f t="shared" si="701"/>
        <v>1.8070474636706171</v>
      </c>
      <c r="AY433" s="7">
        <v>2.2000000000000002</v>
      </c>
      <c r="AZ433" s="3">
        <f t="shared" si="702"/>
        <v>1957.0527268959559</v>
      </c>
    </row>
    <row r="434" spans="1:52" ht="20.25" x14ac:dyDescent="0.3">
      <c r="A434" s="7">
        <v>17</v>
      </c>
      <c r="B434" s="7">
        <v>42</v>
      </c>
      <c r="C434" s="37">
        <v>34</v>
      </c>
      <c r="D434" s="37">
        <v>53</v>
      </c>
      <c r="E434" s="7">
        <v>5</v>
      </c>
      <c r="F434" s="2">
        <f t="shared" si="686"/>
        <v>5.25</v>
      </c>
      <c r="G434" s="3">
        <f t="shared" si="663"/>
        <v>10710</v>
      </c>
      <c r="H434" s="2">
        <v>1.4</v>
      </c>
      <c r="I434" s="7">
        <f t="shared" si="664"/>
        <v>14993.999999999998</v>
      </c>
      <c r="J434" s="7">
        <v>1.2</v>
      </c>
      <c r="K434" s="4">
        <f t="shared" si="703"/>
        <v>1.3916666666666666</v>
      </c>
      <c r="L434" s="7">
        <v>0</v>
      </c>
      <c r="M434" s="2">
        <f t="shared" si="687"/>
        <v>1.6766467065868262</v>
      </c>
      <c r="N434" s="2">
        <f t="shared" si="688"/>
        <v>3.1137724550898205</v>
      </c>
      <c r="O434" s="28">
        <f t="shared" si="689"/>
        <v>2.0850299401197603</v>
      </c>
      <c r="P434" s="2">
        <f t="shared" si="690"/>
        <v>9.2706586826347301</v>
      </c>
      <c r="Q434" s="2">
        <f t="shared" si="665"/>
        <v>25.324999999999999</v>
      </c>
      <c r="R434" s="28">
        <f t="shared" si="691"/>
        <v>29.324999999999999</v>
      </c>
      <c r="S434" s="2">
        <f t="shared" si="692"/>
        <v>31.324999999999999</v>
      </c>
      <c r="T434" s="2">
        <f t="shared" si="693"/>
        <v>24.756666666666664</v>
      </c>
      <c r="U434" s="2">
        <f t="shared" si="666"/>
        <v>28.756666666666664</v>
      </c>
      <c r="V434" s="2">
        <f t="shared" si="667"/>
        <v>38.756666666666661</v>
      </c>
      <c r="W434" s="7">
        <f t="shared" si="704"/>
        <v>1</v>
      </c>
      <c r="X434" s="2">
        <f t="shared" si="668"/>
        <v>49.51627605796714</v>
      </c>
      <c r="Y434" s="2">
        <f t="shared" si="669"/>
        <v>66.607269017786095</v>
      </c>
      <c r="Z434" s="2">
        <f t="shared" si="694"/>
        <v>63.259203970503485</v>
      </c>
      <c r="AA434" s="2">
        <f t="shared" si="670"/>
        <v>259.96044930432748</v>
      </c>
      <c r="AB434" s="2">
        <f t="shared" si="671"/>
        <v>349.68816234337697</v>
      </c>
      <c r="AC434" s="2">
        <f t="shared" si="672"/>
        <v>332.11082084514328</v>
      </c>
      <c r="AD434" s="2">
        <f t="shared" si="673"/>
        <v>332.11082084514328</v>
      </c>
      <c r="AE434" s="2">
        <f t="shared" si="674"/>
        <v>349.68816234337697</v>
      </c>
      <c r="AF434" s="27">
        <f t="shared" si="695"/>
        <v>1</v>
      </c>
      <c r="AG434" s="28">
        <f t="shared" si="675"/>
        <v>41.325000000000003</v>
      </c>
      <c r="AH434" s="28">
        <f t="shared" si="676"/>
        <v>44.077787653191841</v>
      </c>
      <c r="AI434" s="28">
        <f t="shared" si="677"/>
        <v>62.55686015389476</v>
      </c>
      <c r="AJ434" s="28">
        <f t="shared" si="678"/>
        <v>59.29163688497156</v>
      </c>
      <c r="AK434" s="28">
        <f t="shared" si="679"/>
        <v>84.148929299542218</v>
      </c>
      <c r="AL434" s="28">
        <f t="shared" si="705"/>
        <v>79.919119353741536</v>
      </c>
      <c r="AM434" s="28">
        <f t="shared" si="680"/>
        <v>231.40838517925715</v>
      </c>
      <c r="AN434" s="28">
        <f t="shared" si="681"/>
        <v>328.42351580794747</v>
      </c>
      <c r="AO434" s="28">
        <f t="shared" si="682"/>
        <v>311.28109364610071</v>
      </c>
      <c r="AP434" s="28">
        <f t="shared" si="683"/>
        <v>441.78187882259664</v>
      </c>
      <c r="AQ434" s="28">
        <f t="shared" si="684"/>
        <v>419.57537660714308</v>
      </c>
      <c r="AR434" s="28">
        <f t="shared" si="696"/>
        <v>441.78187882259664</v>
      </c>
      <c r="AS434" s="27">
        <f t="shared" si="685"/>
        <v>441.78187882259664</v>
      </c>
      <c r="AT434" s="27">
        <f t="shared" si="697"/>
        <v>0</v>
      </c>
      <c r="AU434" s="2">
        <f t="shared" si="698"/>
        <v>600.35835610100946</v>
      </c>
      <c r="AV434" s="33">
        <f t="shared" si="699"/>
        <v>8.6582195378151247E-2</v>
      </c>
      <c r="AW434" s="33">
        <f t="shared" si="700"/>
        <v>8.6582195378151247E-2</v>
      </c>
      <c r="AX434" s="2">
        <f t="shared" si="701"/>
        <v>1.8072550422767666</v>
      </c>
      <c r="AY434" s="7">
        <v>2.2000000000000002</v>
      </c>
      <c r="AZ434" s="3">
        <f t="shared" si="702"/>
        <v>1953.6800483424959</v>
      </c>
    </row>
    <row r="435" spans="1:52" ht="20.25" x14ac:dyDescent="0.3">
      <c r="A435" s="7">
        <v>17</v>
      </c>
      <c r="B435" s="7">
        <v>48</v>
      </c>
      <c r="C435" s="37">
        <v>38</v>
      </c>
      <c r="D435" s="37">
        <v>60</v>
      </c>
      <c r="E435" s="7">
        <v>5.5</v>
      </c>
      <c r="F435" s="2">
        <f t="shared" si="686"/>
        <v>5.916666666666667</v>
      </c>
      <c r="G435" s="3">
        <f t="shared" si="663"/>
        <v>12070</v>
      </c>
      <c r="H435" s="2">
        <v>1.4</v>
      </c>
      <c r="I435" s="7">
        <f t="shared" si="664"/>
        <v>16898</v>
      </c>
      <c r="J435" s="7">
        <v>1.2</v>
      </c>
      <c r="K435" s="4">
        <f t="shared" si="703"/>
        <v>1.45</v>
      </c>
      <c r="L435" s="7">
        <v>0</v>
      </c>
      <c r="M435" s="2">
        <f t="shared" si="687"/>
        <v>1.6091954022988504</v>
      </c>
      <c r="N435" s="2">
        <f t="shared" si="688"/>
        <v>2.9885057471264367</v>
      </c>
      <c r="O435" s="28">
        <f t="shared" si="689"/>
        <v>1.9770114942528736</v>
      </c>
      <c r="P435" s="2">
        <f t="shared" si="690"/>
        <v>8.8735632183908031</v>
      </c>
      <c r="Q435" s="2">
        <f t="shared" si="665"/>
        <v>26.316666666666666</v>
      </c>
      <c r="R435" s="28">
        <f t="shared" si="691"/>
        <v>30.316666666666666</v>
      </c>
      <c r="S435" s="2">
        <f t="shared" si="692"/>
        <v>32.316666666666663</v>
      </c>
      <c r="T435" s="2">
        <f t="shared" si="693"/>
        <v>25.783333333333331</v>
      </c>
      <c r="U435" s="2">
        <f t="shared" si="666"/>
        <v>29.783333333333331</v>
      </c>
      <c r="V435" s="2">
        <f t="shared" si="667"/>
        <v>39.783333333333331</v>
      </c>
      <c r="W435" s="7">
        <f t="shared" si="704"/>
        <v>1</v>
      </c>
      <c r="X435" s="2">
        <f t="shared" si="668"/>
        <v>46.085637809692059</v>
      </c>
      <c r="Y435" s="2">
        <f t="shared" si="669"/>
        <v>62.337788272588149</v>
      </c>
      <c r="Z435" s="2">
        <f t="shared" si="694"/>
        <v>59.73563610523135</v>
      </c>
      <c r="AA435" s="2">
        <f t="shared" si="670"/>
        <v>272.67335704067801</v>
      </c>
      <c r="AB435" s="2">
        <f t="shared" si="671"/>
        <v>368.83191394614659</v>
      </c>
      <c r="AC435" s="2">
        <f t="shared" si="672"/>
        <v>353.43584695595217</v>
      </c>
      <c r="AD435" s="2">
        <f t="shared" si="673"/>
        <v>353.43584695595217</v>
      </c>
      <c r="AE435" s="2">
        <f t="shared" si="674"/>
        <v>368.83191394614659</v>
      </c>
      <c r="AF435" s="27">
        <f t="shared" si="695"/>
        <v>1</v>
      </c>
      <c r="AG435" s="28">
        <f t="shared" si="675"/>
        <v>42.316666666666663</v>
      </c>
      <c r="AH435" s="28">
        <f t="shared" si="676"/>
        <v>40.93826814778857</v>
      </c>
      <c r="AI435" s="28">
        <f t="shared" si="677"/>
        <v>58.658298354334313</v>
      </c>
      <c r="AJ435" s="28">
        <f t="shared" si="678"/>
        <v>55.375193082530885</v>
      </c>
      <c r="AK435" s="28">
        <f t="shared" si="679"/>
        <v>79.344211277765794</v>
      </c>
      <c r="AL435" s="28">
        <f t="shared" si="705"/>
        <v>76.032163849313108</v>
      </c>
      <c r="AM435" s="28">
        <f t="shared" si="680"/>
        <v>242.21808654108239</v>
      </c>
      <c r="AN435" s="28">
        <f t="shared" si="681"/>
        <v>347.06159859647806</v>
      </c>
      <c r="AO435" s="28">
        <f t="shared" si="682"/>
        <v>327.6365590716411</v>
      </c>
      <c r="AP435" s="28">
        <f t="shared" si="683"/>
        <v>469.45325006011433</v>
      </c>
      <c r="AQ435" s="28">
        <f t="shared" si="684"/>
        <v>449.85696944176925</v>
      </c>
      <c r="AR435" s="28">
        <f t="shared" si="696"/>
        <v>469.45325006011433</v>
      </c>
      <c r="AS435" s="27">
        <f t="shared" si="685"/>
        <v>469.45325006011433</v>
      </c>
      <c r="AT435" s="27">
        <f t="shared" si="697"/>
        <v>0</v>
      </c>
      <c r="AU435" s="2">
        <f t="shared" si="698"/>
        <v>784.14152633601236</v>
      </c>
      <c r="AV435" s="33">
        <f t="shared" si="699"/>
        <v>8.7145920868347354E-2</v>
      </c>
      <c r="AW435" s="33">
        <f t="shared" si="700"/>
        <v>8.7145920868347354E-2</v>
      </c>
      <c r="AX435" s="2">
        <f t="shared" si="701"/>
        <v>1.8076241886865978</v>
      </c>
      <c r="AY435" s="7">
        <v>2.2000000000000002</v>
      </c>
      <c r="AZ435" s="3">
        <f t="shared" si="702"/>
        <v>1956.3957637880126</v>
      </c>
    </row>
    <row r="436" spans="1:52" ht="20.25" x14ac:dyDescent="0.3">
      <c r="A436" s="7">
        <v>17</v>
      </c>
      <c r="B436" s="7">
        <v>54</v>
      </c>
      <c r="C436" s="37">
        <v>43</v>
      </c>
      <c r="D436" s="37">
        <v>68</v>
      </c>
      <c r="E436" s="7">
        <v>6</v>
      </c>
      <c r="F436" s="2">
        <f t="shared" si="686"/>
        <v>6.666666666666667</v>
      </c>
      <c r="G436" s="3">
        <f t="shared" si="663"/>
        <v>13600</v>
      </c>
      <c r="H436" s="2">
        <v>1.4</v>
      </c>
      <c r="I436" s="7">
        <f t="shared" si="664"/>
        <v>19040</v>
      </c>
      <c r="J436" s="7">
        <v>1.2</v>
      </c>
      <c r="K436" s="4">
        <f t="shared" si="703"/>
        <v>1.5166666666666666</v>
      </c>
      <c r="L436" s="7">
        <v>0</v>
      </c>
      <c r="M436" s="2">
        <f t="shared" si="687"/>
        <v>1.5384615384615383</v>
      </c>
      <c r="N436" s="2">
        <f t="shared" si="688"/>
        <v>2.8571428571428572</v>
      </c>
      <c r="O436" s="28">
        <f t="shared" si="689"/>
        <v>1.8637362637362638</v>
      </c>
      <c r="P436" s="2">
        <f t="shared" si="690"/>
        <v>8.4571428571428573</v>
      </c>
      <c r="Q436" s="2">
        <f t="shared" si="665"/>
        <v>27.45</v>
      </c>
      <c r="R436" s="28">
        <f t="shared" si="691"/>
        <v>31.45</v>
      </c>
      <c r="S436" s="2">
        <f t="shared" si="692"/>
        <v>33.450000000000003</v>
      </c>
      <c r="T436" s="2">
        <f t="shared" si="693"/>
        <v>26.956666666666663</v>
      </c>
      <c r="U436" s="2">
        <f t="shared" si="666"/>
        <v>30.956666666666663</v>
      </c>
      <c r="V436" s="2">
        <f t="shared" si="667"/>
        <v>40.956666666666663</v>
      </c>
      <c r="W436" s="7">
        <f t="shared" si="704"/>
        <v>1</v>
      </c>
      <c r="X436" s="2">
        <f t="shared" si="668"/>
        <v>42.586202403126094</v>
      </c>
      <c r="Y436" s="2">
        <f t="shared" si="669"/>
        <v>57.942994716081749</v>
      </c>
      <c r="Z436" s="2">
        <f t="shared" si="694"/>
        <v>56.058373701323461</v>
      </c>
      <c r="AA436" s="2">
        <f t="shared" si="670"/>
        <v>283.90801602084065</v>
      </c>
      <c r="AB436" s="2">
        <f t="shared" si="671"/>
        <v>386.28663144054502</v>
      </c>
      <c r="AC436" s="2">
        <f t="shared" si="672"/>
        <v>373.72249134215645</v>
      </c>
      <c r="AD436" s="2">
        <f t="shared" si="673"/>
        <v>373.72249134215645</v>
      </c>
      <c r="AE436" s="2">
        <f t="shared" si="674"/>
        <v>386.28663144054502</v>
      </c>
      <c r="AF436" s="27">
        <f t="shared" si="695"/>
        <v>1</v>
      </c>
      <c r="AG436" s="28">
        <f t="shared" si="675"/>
        <v>43.45</v>
      </c>
      <c r="AH436" s="28">
        <f t="shared" si="676"/>
        <v>37.745322479718283</v>
      </c>
      <c r="AI436" s="28">
        <f t="shared" si="677"/>
        <v>54.641675120236592</v>
      </c>
      <c r="AJ436" s="28">
        <f t="shared" si="678"/>
        <v>51.356469879516013</v>
      </c>
      <c r="AK436" s="28">
        <f t="shared" si="679"/>
        <v>74.345729699000159</v>
      </c>
      <c r="AL436" s="28">
        <f t="shared" si="705"/>
        <v>71.927602620225159</v>
      </c>
      <c r="AM436" s="28">
        <f t="shared" si="680"/>
        <v>251.6354831981219</v>
      </c>
      <c r="AN436" s="28">
        <f t="shared" si="681"/>
        <v>364.27783413491062</v>
      </c>
      <c r="AO436" s="28">
        <f t="shared" si="682"/>
        <v>342.3764658634401</v>
      </c>
      <c r="AP436" s="28">
        <f t="shared" si="683"/>
        <v>495.63819799333442</v>
      </c>
      <c r="AQ436" s="28">
        <f t="shared" si="684"/>
        <v>479.5173508015011</v>
      </c>
      <c r="AR436" s="28">
        <f t="shared" si="696"/>
        <v>495.63819799333442</v>
      </c>
      <c r="AS436" s="27">
        <f t="shared" si="685"/>
        <v>495.63819799333442</v>
      </c>
      <c r="AT436" s="27">
        <f t="shared" si="697"/>
        <v>0</v>
      </c>
      <c r="AU436" s="2">
        <f t="shared" si="698"/>
        <v>992.42911926901559</v>
      </c>
      <c r="AV436" s="33">
        <f t="shared" si="699"/>
        <v>8.7780112044817921E-2</v>
      </c>
      <c r="AW436" s="33">
        <f t="shared" si="700"/>
        <v>8.7780112044817921E-2</v>
      </c>
      <c r="AX436" s="2">
        <f t="shared" si="701"/>
        <v>1.8080396586949139</v>
      </c>
      <c r="AY436" s="7">
        <v>2.2000000000000002</v>
      </c>
      <c r="AZ436" s="3">
        <f t="shared" si="702"/>
        <v>1955.2306463293964</v>
      </c>
    </row>
    <row r="437" spans="1:52" ht="20.25" x14ac:dyDescent="0.3">
      <c r="A437" s="7">
        <v>17</v>
      </c>
      <c r="B437" s="7">
        <v>60</v>
      </c>
      <c r="C437" s="37">
        <v>48</v>
      </c>
      <c r="D437" s="37">
        <v>76</v>
      </c>
      <c r="E437" s="7">
        <v>6.5</v>
      </c>
      <c r="F437" s="2">
        <f t="shared" si="686"/>
        <v>7.416666666666667</v>
      </c>
      <c r="G437" s="3">
        <f t="shared" si="663"/>
        <v>15130</v>
      </c>
      <c r="H437" s="2">
        <v>1.4</v>
      </c>
      <c r="I437" s="7">
        <f t="shared" si="664"/>
        <v>21182</v>
      </c>
      <c r="J437" s="7">
        <v>1.2</v>
      </c>
      <c r="K437" s="4">
        <f t="shared" si="703"/>
        <v>1.5833333333333333</v>
      </c>
      <c r="L437" s="7">
        <v>0</v>
      </c>
      <c r="M437" s="2">
        <f t="shared" si="687"/>
        <v>1.4736842105263157</v>
      </c>
      <c r="N437" s="2">
        <f t="shared" si="688"/>
        <v>2.736842105263158</v>
      </c>
      <c r="O437" s="28">
        <f t="shared" si="689"/>
        <v>1.76</v>
      </c>
      <c r="P437" s="2">
        <f t="shared" si="690"/>
        <v>8.0757894736842104</v>
      </c>
      <c r="Q437" s="2">
        <f t="shared" si="665"/>
        <v>28.583333333333332</v>
      </c>
      <c r="R437" s="28">
        <f t="shared" si="691"/>
        <v>32.583333333333329</v>
      </c>
      <c r="S437" s="2">
        <f t="shared" si="692"/>
        <v>34.583333333333329</v>
      </c>
      <c r="T437" s="2">
        <f t="shared" si="693"/>
        <v>28.129999999999995</v>
      </c>
      <c r="U437" s="2">
        <f t="shared" si="666"/>
        <v>32.129999999999995</v>
      </c>
      <c r="V437" s="2">
        <f t="shared" si="667"/>
        <v>42.129999999999995</v>
      </c>
      <c r="W437" s="7">
        <f t="shared" si="704"/>
        <v>1</v>
      </c>
      <c r="X437" s="2">
        <f t="shared" si="668"/>
        <v>39.472500738824486</v>
      </c>
      <c r="Y437" s="2">
        <f t="shared" si="669"/>
        <v>53.997502615504047</v>
      </c>
      <c r="Z437" s="2">
        <f t="shared" si="694"/>
        <v>52.711200844202843</v>
      </c>
      <c r="AA437" s="2">
        <f t="shared" si="670"/>
        <v>292.75438047961495</v>
      </c>
      <c r="AB437" s="2">
        <f t="shared" si="671"/>
        <v>400.48147773165505</v>
      </c>
      <c r="AC437" s="2">
        <f t="shared" si="672"/>
        <v>390.9414062611711</v>
      </c>
      <c r="AD437" s="2">
        <f t="shared" si="673"/>
        <v>390.9414062611711</v>
      </c>
      <c r="AE437" s="2">
        <f t="shared" si="674"/>
        <v>400.48147773165505</v>
      </c>
      <c r="AF437" s="27">
        <f t="shared" si="695"/>
        <v>1</v>
      </c>
      <c r="AG437" s="28">
        <f t="shared" si="675"/>
        <v>44.583333333333329</v>
      </c>
      <c r="AH437" s="28">
        <f t="shared" si="676"/>
        <v>34.912804361918504</v>
      </c>
      <c r="AI437" s="28">
        <f t="shared" si="677"/>
        <v>51.031426188822934</v>
      </c>
      <c r="AJ437" s="28">
        <f t="shared" si="678"/>
        <v>47.759939440396806</v>
      </c>
      <c r="AK437" s="28">
        <f t="shared" si="679"/>
        <v>69.809855406337007</v>
      </c>
      <c r="AL437" s="28">
        <f t="shared" si="705"/>
        <v>68.146879596087786</v>
      </c>
      <c r="AM437" s="28">
        <f t="shared" si="680"/>
        <v>258.93663235089559</v>
      </c>
      <c r="AN437" s="28">
        <f t="shared" si="681"/>
        <v>378.48307756710346</v>
      </c>
      <c r="AO437" s="28">
        <f t="shared" si="682"/>
        <v>354.21955084960967</v>
      </c>
      <c r="AP437" s="28">
        <f t="shared" si="683"/>
        <v>517.75642759699952</v>
      </c>
      <c r="AQ437" s="28">
        <f t="shared" si="684"/>
        <v>505.42269033765109</v>
      </c>
      <c r="AR437" s="28">
        <f t="shared" si="696"/>
        <v>517.75642759699952</v>
      </c>
      <c r="AS437" s="27">
        <f t="shared" si="685"/>
        <v>517.75642759699952</v>
      </c>
      <c r="AT437" s="27">
        <f t="shared" si="697"/>
        <v>0</v>
      </c>
      <c r="AU437" s="2">
        <f t="shared" si="698"/>
        <v>1225.2211349000193</v>
      </c>
      <c r="AV437" s="33">
        <f t="shared" si="699"/>
        <v>8.8414303221288515E-2</v>
      </c>
      <c r="AW437" s="33">
        <f t="shared" si="700"/>
        <v>8.8414303221288515E-2</v>
      </c>
      <c r="AX437" s="2">
        <f t="shared" si="701"/>
        <v>1.8084553197329944</v>
      </c>
      <c r="AY437" s="7">
        <v>2.2000000000000002</v>
      </c>
      <c r="AZ437" s="3">
        <f t="shared" si="702"/>
        <v>1956.3559275438754</v>
      </c>
    </row>
    <row r="438" spans="1:52" ht="20.25" x14ac:dyDescent="0.3">
      <c r="A438" s="7">
        <v>17</v>
      </c>
      <c r="B438" s="7">
        <v>66</v>
      </c>
      <c r="C438" s="37">
        <v>53</v>
      </c>
      <c r="D438" s="37">
        <v>83</v>
      </c>
      <c r="E438" s="7">
        <v>7</v>
      </c>
      <c r="F438" s="2">
        <f t="shared" si="686"/>
        <v>8.0833333333333339</v>
      </c>
      <c r="G438" s="3">
        <f t="shared" si="663"/>
        <v>16490</v>
      </c>
      <c r="H438" s="2">
        <v>1.4</v>
      </c>
      <c r="I438" s="7">
        <f t="shared" si="664"/>
        <v>23086</v>
      </c>
      <c r="J438" s="7">
        <v>1.2</v>
      </c>
      <c r="K438" s="4">
        <f t="shared" si="703"/>
        <v>1.6416666666666666</v>
      </c>
      <c r="L438" s="7">
        <v>0</v>
      </c>
      <c r="M438" s="2">
        <f t="shared" si="687"/>
        <v>1.4213197969543145</v>
      </c>
      <c r="N438" s="2">
        <f t="shared" si="688"/>
        <v>2.6395939086294415</v>
      </c>
      <c r="O438" s="28">
        <f t="shared" si="689"/>
        <v>1.6761421319796954</v>
      </c>
      <c r="P438" s="2">
        <f t="shared" si="690"/>
        <v>7.7675126903553302</v>
      </c>
      <c r="Q438" s="2">
        <f t="shared" si="665"/>
        <v>29.574999999999999</v>
      </c>
      <c r="R438" s="28">
        <f t="shared" si="691"/>
        <v>33.575000000000003</v>
      </c>
      <c r="S438" s="2">
        <f t="shared" si="692"/>
        <v>35.575000000000003</v>
      </c>
      <c r="T438" s="2">
        <f t="shared" si="693"/>
        <v>29.156666666666663</v>
      </c>
      <c r="U438" s="2">
        <f t="shared" si="666"/>
        <v>33.156666666666666</v>
      </c>
      <c r="V438" s="2">
        <f t="shared" si="667"/>
        <v>43.156666666666666</v>
      </c>
      <c r="W438" s="7">
        <f t="shared" si="704"/>
        <v>1</v>
      </c>
      <c r="X438" s="2">
        <f t="shared" si="668"/>
        <v>37.021025419738329</v>
      </c>
      <c r="Y438" s="2">
        <f t="shared" si="669"/>
        <v>50.866924284088661</v>
      </c>
      <c r="Z438" s="2">
        <f t="shared" si="694"/>
        <v>50.02284843538289</v>
      </c>
      <c r="AA438" s="2">
        <f t="shared" si="670"/>
        <v>299.25328880955152</v>
      </c>
      <c r="AB438" s="2">
        <f t="shared" si="671"/>
        <v>411.17430462971669</v>
      </c>
      <c r="AC438" s="2">
        <f t="shared" si="672"/>
        <v>404.35135818601174</v>
      </c>
      <c r="AD438" s="2">
        <f t="shared" si="673"/>
        <v>404.35135818601174</v>
      </c>
      <c r="AE438" s="2">
        <f t="shared" si="674"/>
        <v>411.17430462971669</v>
      </c>
      <c r="AF438" s="27">
        <f t="shared" si="695"/>
        <v>1</v>
      </c>
      <c r="AG438" s="28">
        <f t="shared" si="675"/>
        <v>45.575000000000003</v>
      </c>
      <c r="AH438" s="28">
        <f t="shared" si="676"/>
        <v>32.688582261285461</v>
      </c>
      <c r="AI438" s="28">
        <f t="shared" si="677"/>
        <v>48.163210067917028</v>
      </c>
      <c r="AJ438" s="28">
        <f t="shared" si="678"/>
        <v>44.914143246623333</v>
      </c>
      <c r="AK438" s="28">
        <f t="shared" si="679"/>
        <v>66.176296632161424</v>
      </c>
      <c r="AL438" s="28">
        <f t="shared" si="705"/>
        <v>65.078180036158216</v>
      </c>
      <c r="AM438" s="28">
        <f t="shared" si="680"/>
        <v>264.23270661205748</v>
      </c>
      <c r="AN438" s="28">
        <f t="shared" si="681"/>
        <v>389.31928138232934</v>
      </c>
      <c r="AO438" s="28">
        <f t="shared" si="682"/>
        <v>363.05599124353864</v>
      </c>
      <c r="AP438" s="28">
        <f t="shared" si="683"/>
        <v>534.9250644433049</v>
      </c>
      <c r="AQ438" s="28">
        <f t="shared" si="684"/>
        <v>526.04862195894566</v>
      </c>
      <c r="AR438" s="28">
        <f t="shared" si="696"/>
        <v>534.9250644433049</v>
      </c>
      <c r="AS438" s="27">
        <f t="shared" si="685"/>
        <v>534.9250644433049</v>
      </c>
      <c r="AT438" s="27">
        <f t="shared" si="697"/>
        <v>0</v>
      </c>
      <c r="AU438" s="2">
        <f t="shared" si="698"/>
        <v>1482.5175732290234</v>
      </c>
      <c r="AV438" s="33">
        <f t="shared" si="699"/>
        <v>8.8978028711484594E-2</v>
      </c>
      <c r="AW438" s="33">
        <f t="shared" si="700"/>
        <v>8.8978028711484594E-2</v>
      </c>
      <c r="AX438" s="2">
        <f t="shared" si="701"/>
        <v>1.8088249566884855</v>
      </c>
      <c r="AY438" s="7">
        <v>2.2000000000000002</v>
      </c>
      <c r="AZ438" s="3">
        <f t="shared" si="702"/>
        <v>1963.7471369078266</v>
      </c>
    </row>
    <row r="439" spans="1:52" ht="20.25" x14ac:dyDescent="0.3">
      <c r="A439" s="7">
        <v>17</v>
      </c>
      <c r="B439" s="7">
        <v>72</v>
      </c>
      <c r="C439" s="37">
        <v>58</v>
      </c>
      <c r="D439" s="37">
        <v>91</v>
      </c>
      <c r="E439" s="7">
        <v>7.5</v>
      </c>
      <c r="F439" s="2">
        <f t="shared" si="686"/>
        <v>8.8333333333333339</v>
      </c>
      <c r="G439" s="3">
        <f t="shared" si="663"/>
        <v>18020</v>
      </c>
      <c r="H439" s="2">
        <v>1.4</v>
      </c>
      <c r="I439" s="7">
        <f t="shared" si="664"/>
        <v>25228</v>
      </c>
      <c r="J439" s="7">
        <v>1.2</v>
      </c>
      <c r="K439" s="4">
        <f t="shared" si="703"/>
        <v>1.7083333333333335</v>
      </c>
      <c r="L439" s="7">
        <v>0</v>
      </c>
      <c r="M439" s="2">
        <f t="shared" si="687"/>
        <v>1.365853658536585</v>
      </c>
      <c r="N439" s="2">
        <f t="shared" si="688"/>
        <v>2.5365853658536581</v>
      </c>
      <c r="O439" s="28">
        <f t="shared" si="689"/>
        <v>1.5873170731707313</v>
      </c>
      <c r="P439" s="2">
        <f t="shared" si="690"/>
        <v>7.4409756097560962</v>
      </c>
      <c r="Q439" s="2">
        <f t="shared" si="665"/>
        <v>30.708333333333336</v>
      </c>
      <c r="R439" s="28">
        <f t="shared" si="691"/>
        <v>34.708333333333336</v>
      </c>
      <c r="S439" s="2">
        <f t="shared" si="692"/>
        <v>36.708333333333336</v>
      </c>
      <c r="T439" s="2">
        <f t="shared" si="693"/>
        <v>30.33</v>
      </c>
      <c r="U439" s="2">
        <f t="shared" si="666"/>
        <v>34.33</v>
      </c>
      <c r="V439" s="2">
        <f t="shared" si="667"/>
        <v>44.33</v>
      </c>
      <c r="W439" s="7">
        <f t="shared" si="704"/>
        <v>1</v>
      </c>
      <c r="X439" s="2">
        <f t="shared" si="668"/>
        <v>34.490075682812559</v>
      </c>
      <c r="Y439" s="2">
        <f t="shared" si="669"/>
        <v>47.611600434191345</v>
      </c>
      <c r="Z439" s="2">
        <f t="shared" si="694"/>
        <v>47.195307713047818</v>
      </c>
      <c r="AA439" s="2">
        <f t="shared" si="670"/>
        <v>304.66233519817763</v>
      </c>
      <c r="AB439" s="2">
        <f t="shared" si="671"/>
        <v>420.56913716869025</v>
      </c>
      <c r="AC439" s="2">
        <f t="shared" si="672"/>
        <v>416.8918847985891</v>
      </c>
      <c r="AD439" s="2">
        <f t="shared" si="673"/>
        <v>416.8918847985891</v>
      </c>
      <c r="AE439" s="2">
        <f t="shared" si="674"/>
        <v>420.56913716869025</v>
      </c>
      <c r="AF439" s="27">
        <f t="shared" si="695"/>
        <v>1</v>
      </c>
      <c r="AG439" s="28">
        <f t="shared" si="675"/>
        <v>46.708333333333336</v>
      </c>
      <c r="AH439" s="28">
        <f t="shared" si="676"/>
        <v>30.397915842895024</v>
      </c>
      <c r="AI439" s="28">
        <f t="shared" si="677"/>
        <v>45.176563598807412</v>
      </c>
      <c r="AJ439" s="28">
        <f t="shared" si="678"/>
        <v>41.962605024532387</v>
      </c>
      <c r="AK439" s="28">
        <f t="shared" si="679"/>
        <v>62.363693105148045</v>
      </c>
      <c r="AL439" s="28">
        <f t="shared" si="705"/>
        <v>61.818415247093562</v>
      </c>
      <c r="AM439" s="28">
        <f t="shared" si="680"/>
        <v>268.51492327890605</v>
      </c>
      <c r="AN439" s="28">
        <f t="shared" si="681"/>
        <v>399.05964512279883</v>
      </c>
      <c r="AO439" s="28">
        <f t="shared" si="682"/>
        <v>370.66967771670278</v>
      </c>
      <c r="AP439" s="28">
        <f t="shared" si="683"/>
        <v>550.87928909547441</v>
      </c>
      <c r="AQ439" s="28">
        <f t="shared" si="684"/>
        <v>546.06266801599315</v>
      </c>
      <c r="AR439" s="28">
        <f t="shared" si="696"/>
        <v>550.87928909547441</v>
      </c>
      <c r="AS439" s="27">
        <f t="shared" si="685"/>
        <v>550.87928909547441</v>
      </c>
      <c r="AT439" s="27">
        <f t="shared" si="697"/>
        <v>0</v>
      </c>
      <c r="AU439" s="2">
        <f t="shared" si="698"/>
        <v>1764.3184342560278</v>
      </c>
      <c r="AV439" s="33">
        <f t="shared" si="699"/>
        <v>8.9612219887955175E-2</v>
      </c>
      <c r="AW439" s="33">
        <f t="shared" si="700"/>
        <v>8.9612219887955175E-2</v>
      </c>
      <c r="AX439" s="2">
        <f t="shared" si="701"/>
        <v>1.8092409789202144</v>
      </c>
      <c r="AY439" s="7">
        <v>2.2000000000000002</v>
      </c>
      <c r="AZ439" s="3">
        <f t="shared" si="702"/>
        <v>1967.3590462445784</v>
      </c>
    </row>
    <row r="440" spans="1:52" ht="20.25" x14ac:dyDescent="0.3">
      <c r="A440" s="7">
        <v>17</v>
      </c>
      <c r="B440" s="7">
        <v>78</v>
      </c>
      <c r="C440" s="37">
        <v>63</v>
      </c>
      <c r="D440" s="37">
        <v>98</v>
      </c>
      <c r="E440" s="7">
        <v>8</v>
      </c>
      <c r="F440" s="2">
        <f t="shared" si="686"/>
        <v>9.5</v>
      </c>
      <c r="G440" s="3">
        <f t="shared" si="663"/>
        <v>19380</v>
      </c>
      <c r="H440" s="2">
        <v>1.4</v>
      </c>
      <c r="I440" s="7">
        <f t="shared" si="664"/>
        <v>27132</v>
      </c>
      <c r="J440" s="7">
        <v>1.2</v>
      </c>
      <c r="K440" s="4">
        <v>1.75</v>
      </c>
      <c r="L440" s="7">
        <v>0</v>
      </c>
      <c r="M440" s="2">
        <f t="shared" si="687"/>
        <v>1.3333333333333333</v>
      </c>
      <c r="N440" s="2">
        <f t="shared" si="688"/>
        <v>2.4761904761904758</v>
      </c>
      <c r="O440" s="28">
        <f t="shared" si="689"/>
        <v>1.5295238095238095</v>
      </c>
      <c r="P440" s="2">
        <f t="shared" si="690"/>
        <v>7.2438095238095235</v>
      </c>
      <c r="Q440" s="2">
        <f t="shared" si="665"/>
        <v>31.416666666666668</v>
      </c>
      <c r="R440" s="28">
        <f t="shared" si="691"/>
        <v>35.416666666666671</v>
      </c>
      <c r="S440" s="2">
        <f t="shared" si="692"/>
        <v>37.416666666666671</v>
      </c>
      <c r="T440" s="2">
        <f t="shared" si="693"/>
        <v>31.073333333333331</v>
      </c>
      <c r="U440" s="2">
        <f t="shared" si="666"/>
        <v>35.073333333333331</v>
      </c>
      <c r="V440" s="2">
        <f t="shared" si="667"/>
        <v>45.073333333333331</v>
      </c>
      <c r="W440" s="7">
        <f t="shared" si="704"/>
        <v>1</v>
      </c>
      <c r="X440" s="2">
        <f t="shared" si="668"/>
        <v>33.02769653319087</v>
      </c>
      <c r="Y440" s="2">
        <f t="shared" si="669"/>
        <v>45.720304344825927</v>
      </c>
      <c r="Z440" s="2">
        <f t="shared" si="694"/>
        <v>45.538261659873591</v>
      </c>
      <c r="AA440" s="2">
        <f t="shared" si="670"/>
        <v>313.76311706531328</v>
      </c>
      <c r="AB440" s="2">
        <f t="shared" si="671"/>
        <v>434.34289127584628</v>
      </c>
      <c r="AC440" s="2">
        <f t="shared" si="672"/>
        <v>432.61348576879914</v>
      </c>
      <c r="AD440" s="2">
        <f t="shared" si="673"/>
        <v>432.61348576879914</v>
      </c>
      <c r="AE440" s="2">
        <f t="shared" si="674"/>
        <v>434.34289127584628</v>
      </c>
      <c r="AF440" s="27">
        <f t="shared" si="695"/>
        <v>1</v>
      </c>
      <c r="AG440" s="28">
        <f t="shared" si="675"/>
        <v>47.416666666666671</v>
      </c>
      <c r="AH440" s="28">
        <f t="shared" si="676"/>
        <v>29.077324987064124</v>
      </c>
      <c r="AI440" s="28">
        <f t="shared" si="677"/>
        <v>43.437128715297902</v>
      </c>
      <c r="AJ440" s="28">
        <f t="shared" si="678"/>
        <v>40.251797354562427</v>
      </c>
      <c r="AK440" s="28">
        <f t="shared" si="679"/>
        <v>60.130101496270768</v>
      </c>
      <c r="AL440" s="28">
        <f t="shared" si="705"/>
        <v>59.890683905340488</v>
      </c>
      <c r="AM440" s="28">
        <f t="shared" si="680"/>
        <v>276.23458737710916</v>
      </c>
      <c r="AN440" s="28">
        <f t="shared" si="681"/>
        <v>412.65272279533008</v>
      </c>
      <c r="AO440" s="28">
        <f t="shared" si="682"/>
        <v>382.39207486834306</v>
      </c>
      <c r="AP440" s="28">
        <f t="shared" si="683"/>
        <v>571.23596421457228</v>
      </c>
      <c r="AQ440" s="28">
        <f t="shared" si="684"/>
        <v>568.96149710073462</v>
      </c>
      <c r="AR440" s="28">
        <f t="shared" si="696"/>
        <v>571.23596421457228</v>
      </c>
      <c r="AS440" s="27">
        <f t="shared" si="685"/>
        <v>571.23596421457228</v>
      </c>
      <c r="AT440" s="27">
        <f t="shared" si="697"/>
        <v>0</v>
      </c>
      <c r="AU440" s="2">
        <f t="shared" si="698"/>
        <v>2070.6237179810328</v>
      </c>
      <c r="AV440" s="33">
        <f t="shared" si="699"/>
        <v>9.0175945378151268E-2</v>
      </c>
      <c r="AW440" s="33">
        <f t="shared" si="700"/>
        <v>9.0175945378151268E-2</v>
      </c>
      <c r="AX440" s="2">
        <f t="shared" si="701"/>
        <v>1.8096109371459672</v>
      </c>
      <c r="AY440" s="7">
        <v>2.2000000000000002</v>
      </c>
      <c r="AZ440" s="3">
        <f t="shared" si="702"/>
        <v>1976.0222500151217</v>
      </c>
    </row>
    <row r="441" spans="1:52" ht="20.25" x14ac:dyDescent="0.3">
      <c r="A441" s="7">
        <v>17</v>
      </c>
      <c r="B441" s="7">
        <v>84</v>
      </c>
      <c r="C441" s="37">
        <v>68</v>
      </c>
      <c r="D441" s="37">
        <v>106</v>
      </c>
      <c r="E441" s="7">
        <v>8.5</v>
      </c>
      <c r="F441" s="2">
        <f t="shared" si="686"/>
        <v>10.25</v>
      </c>
      <c r="G441" s="3">
        <f t="shared" si="663"/>
        <v>20910</v>
      </c>
      <c r="H441" s="2">
        <v>1.4</v>
      </c>
      <c r="I441" s="7">
        <f t="shared" si="664"/>
        <v>29273.999999999996</v>
      </c>
      <c r="J441" s="7">
        <v>1.2</v>
      </c>
      <c r="K441" s="4">
        <v>1.75</v>
      </c>
      <c r="L441" s="7">
        <v>0</v>
      </c>
      <c r="M441" s="2">
        <f t="shared" si="687"/>
        <v>1.3333333333333333</v>
      </c>
      <c r="N441" s="2">
        <f t="shared" si="688"/>
        <v>2.4761904761904758</v>
      </c>
      <c r="O441" s="28">
        <f t="shared" si="689"/>
        <v>1.5066666666666666</v>
      </c>
      <c r="P441" s="2">
        <f t="shared" si="690"/>
        <v>7.2209523809523812</v>
      </c>
      <c r="Q441" s="2">
        <f t="shared" si="665"/>
        <v>31.416666666666668</v>
      </c>
      <c r="R441" s="28">
        <f t="shared" si="691"/>
        <v>35.416666666666671</v>
      </c>
      <c r="S441" s="2">
        <f t="shared" si="692"/>
        <v>37.416666666666671</v>
      </c>
      <c r="T441" s="2">
        <f t="shared" si="693"/>
        <v>31.113333333333333</v>
      </c>
      <c r="U441" s="2">
        <f t="shared" si="666"/>
        <v>35.11333333333333</v>
      </c>
      <c r="V441" s="2">
        <f t="shared" si="667"/>
        <v>45.11333333333333</v>
      </c>
      <c r="W441" s="7">
        <f t="shared" si="704"/>
        <v>1</v>
      </c>
      <c r="X441" s="2">
        <f t="shared" si="668"/>
        <v>32.985235384873079</v>
      </c>
      <c r="Y441" s="2">
        <f t="shared" si="669"/>
        <v>45.668221218554997</v>
      </c>
      <c r="Z441" s="2">
        <f t="shared" si="694"/>
        <v>45.49788489469563</v>
      </c>
      <c r="AA441" s="2">
        <f t="shared" si="670"/>
        <v>338.09866269494904</v>
      </c>
      <c r="AB441" s="2">
        <f t="shared" si="671"/>
        <v>468.09926749018871</v>
      </c>
      <c r="AC441" s="2">
        <f t="shared" si="672"/>
        <v>466.35332017063024</v>
      </c>
      <c r="AD441" s="2">
        <f t="shared" si="673"/>
        <v>466.35332017063024</v>
      </c>
      <c r="AE441" s="2">
        <f t="shared" si="674"/>
        <v>468.09926749018871</v>
      </c>
      <c r="AF441" s="27">
        <f t="shared" si="695"/>
        <v>1</v>
      </c>
      <c r="AG441" s="28">
        <f t="shared" si="675"/>
        <v>47.416666666666671</v>
      </c>
      <c r="AH441" s="28">
        <f t="shared" si="676"/>
        <v>29.039942525113748</v>
      </c>
      <c r="AI441" s="28">
        <f t="shared" si="677"/>
        <v>43.381284967217375</v>
      </c>
      <c r="AJ441" s="28">
        <f t="shared" si="678"/>
        <v>40.205943778688621</v>
      </c>
      <c r="AK441" s="28">
        <f t="shared" si="679"/>
        <v>60.061603184332725</v>
      </c>
      <c r="AL441" s="28">
        <f t="shared" si="705"/>
        <v>59.837581481307382</v>
      </c>
      <c r="AM441" s="28">
        <f t="shared" si="680"/>
        <v>297.6594108824159</v>
      </c>
      <c r="AN441" s="28">
        <f t="shared" si="681"/>
        <v>444.6581709139781</v>
      </c>
      <c r="AO441" s="28">
        <f t="shared" si="682"/>
        <v>412.11092373155839</v>
      </c>
      <c r="AP441" s="28">
        <f t="shared" si="683"/>
        <v>615.63143263941038</v>
      </c>
      <c r="AQ441" s="28">
        <f t="shared" si="684"/>
        <v>613.3352101834007</v>
      </c>
      <c r="AR441" s="28">
        <f t="shared" si="696"/>
        <v>615.63143263941038</v>
      </c>
      <c r="AS441" s="27">
        <f t="shared" si="685"/>
        <v>615.63143263941038</v>
      </c>
      <c r="AT441" s="27">
        <f t="shared" si="697"/>
        <v>0</v>
      </c>
      <c r="AU441" s="2">
        <f t="shared" si="698"/>
        <v>2401.4334244040379</v>
      </c>
      <c r="AV441" s="33">
        <f t="shared" si="699"/>
        <v>9.0810136554621848E-2</v>
      </c>
      <c r="AW441" s="33">
        <f t="shared" si="700"/>
        <v>9.0810136554621848E-2</v>
      </c>
      <c r="AX441" s="2">
        <f t="shared" si="701"/>
        <v>1.8100273210423445</v>
      </c>
      <c r="AY441" s="7">
        <v>2.2000000000000002</v>
      </c>
      <c r="AZ441" s="3">
        <f t="shared" si="702"/>
        <v>1981.1292801107659</v>
      </c>
    </row>
    <row r="442" spans="1:52" ht="20.25" x14ac:dyDescent="0.3">
      <c r="A442" s="7">
        <v>17</v>
      </c>
      <c r="B442" s="7">
        <v>90</v>
      </c>
      <c r="C442" s="37">
        <v>72</v>
      </c>
      <c r="D442" s="37">
        <v>113</v>
      </c>
      <c r="E442" s="7">
        <v>9</v>
      </c>
      <c r="F442" s="2">
        <f t="shared" si="686"/>
        <v>10.916666666666666</v>
      </c>
      <c r="G442" s="3">
        <f t="shared" si="663"/>
        <v>22270</v>
      </c>
      <c r="H442" s="2">
        <v>1.4</v>
      </c>
      <c r="I442" s="7">
        <f t="shared" si="664"/>
        <v>31177.999999999996</v>
      </c>
      <c r="J442" s="7">
        <v>1.2</v>
      </c>
      <c r="K442" s="4">
        <v>1.75</v>
      </c>
      <c r="L442" s="7">
        <v>0</v>
      </c>
      <c r="M442" s="2">
        <f t="shared" si="687"/>
        <v>1.3333333333333333</v>
      </c>
      <c r="N442" s="2">
        <f t="shared" si="688"/>
        <v>2.4761904761904758</v>
      </c>
      <c r="O442" s="28">
        <f t="shared" si="689"/>
        <v>1.4866666666666666</v>
      </c>
      <c r="P442" s="2">
        <f t="shared" si="690"/>
        <v>7.2009523809523808</v>
      </c>
      <c r="Q442" s="2">
        <f t="shared" si="665"/>
        <v>31.416666666666668</v>
      </c>
      <c r="R442" s="28">
        <f t="shared" si="691"/>
        <v>35.416666666666671</v>
      </c>
      <c r="S442" s="2">
        <f t="shared" si="692"/>
        <v>37.416666666666671</v>
      </c>
      <c r="T442" s="2">
        <f t="shared" si="693"/>
        <v>31.148333333333333</v>
      </c>
      <c r="U442" s="2">
        <f t="shared" si="666"/>
        <v>35.148333333333333</v>
      </c>
      <c r="V442" s="2">
        <f t="shared" si="667"/>
        <v>45.148333333333333</v>
      </c>
      <c r="W442" s="7">
        <f t="shared" si="704"/>
        <v>1</v>
      </c>
      <c r="X442" s="2">
        <f t="shared" si="668"/>
        <v>32.948171339547891</v>
      </c>
      <c r="Y442" s="2">
        <f t="shared" si="669"/>
        <v>45.62274572680149</v>
      </c>
      <c r="Z442" s="2">
        <f t="shared" si="694"/>
        <v>45.462613914490063</v>
      </c>
      <c r="AA442" s="2">
        <f t="shared" si="670"/>
        <v>359.68420379006443</v>
      </c>
      <c r="AB442" s="2">
        <f t="shared" si="671"/>
        <v>498.04830751758288</v>
      </c>
      <c r="AC442" s="2">
        <f t="shared" si="672"/>
        <v>496.30020189984981</v>
      </c>
      <c r="AD442" s="2">
        <f t="shared" si="673"/>
        <v>496.30020189984981</v>
      </c>
      <c r="AE442" s="2">
        <f t="shared" si="674"/>
        <v>498.04830751758288</v>
      </c>
      <c r="AF442" s="27">
        <f t="shared" si="695"/>
        <v>1</v>
      </c>
      <c r="AG442" s="28">
        <f t="shared" si="675"/>
        <v>47.416666666666671</v>
      </c>
      <c r="AH442" s="28">
        <f t="shared" si="676"/>
        <v>29.00731163030785</v>
      </c>
      <c r="AI442" s="28">
        <f t="shared" si="677"/>
        <v>43.332539342287653</v>
      </c>
      <c r="AJ442" s="28">
        <f t="shared" si="678"/>
        <v>40.165907512419352</v>
      </c>
      <c r="AK442" s="28">
        <f t="shared" si="679"/>
        <v>60.001795053702018</v>
      </c>
      <c r="AL442" s="28">
        <f t="shared" si="705"/>
        <v>59.791194046883533</v>
      </c>
      <c r="AM442" s="28">
        <f t="shared" si="680"/>
        <v>316.66315196419401</v>
      </c>
      <c r="AN442" s="28">
        <f t="shared" si="681"/>
        <v>473.04688781997351</v>
      </c>
      <c r="AO442" s="28">
        <f t="shared" si="682"/>
        <v>438.47782367724454</v>
      </c>
      <c r="AP442" s="28">
        <f t="shared" si="683"/>
        <v>655.01959600291366</v>
      </c>
      <c r="AQ442" s="28">
        <f t="shared" si="684"/>
        <v>652.72053501181188</v>
      </c>
      <c r="AR442" s="28">
        <f t="shared" si="696"/>
        <v>655.01959600291366</v>
      </c>
      <c r="AS442" s="27">
        <f t="shared" si="685"/>
        <v>655.01959600291366</v>
      </c>
      <c r="AT442" s="27">
        <f t="shared" si="697"/>
        <v>0</v>
      </c>
      <c r="AU442" s="2">
        <f t="shared" si="698"/>
        <v>2756.7475535250433</v>
      </c>
      <c r="AV442" s="33">
        <f t="shared" si="699"/>
        <v>9.1373862044817927E-2</v>
      </c>
      <c r="AW442" s="33">
        <f t="shared" si="700"/>
        <v>9.1373862044817927E-2</v>
      </c>
      <c r="AX442" s="2">
        <f t="shared" si="701"/>
        <v>1.8103976009573894</v>
      </c>
      <c r="AY442" s="7">
        <v>2.2000000000000002</v>
      </c>
      <c r="AZ442" s="3">
        <f t="shared" si="702"/>
        <v>1990.5516908431287</v>
      </c>
    </row>
    <row r="443" spans="1:52" ht="20.25" x14ac:dyDescent="0.3">
      <c r="A443" s="7">
        <v>17</v>
      </c>
      <c r="B443" s="7">
        <v>96</v>
      </c>
      <c r="C443" s="37">
        <v>77</v>
      </c>
      <c r="D443" s="37">
        <v>121</v>
      </c>
      <c r="E443" s="7">
        <v>9.5</v>
      </c>
      <c r="F443" s="2">
        <f t="shared" si="686"/>
        <v>11.666666666666666</v>
      </c>
      <c r="G443" s="3">
        <f t="shared" si="663"/>
        <v>23800</v>
      </c>
      <c r="H443" s="2">
        <v>1.4</v>
      </c>
      <c r="I443" s="7">
        <f t="shared" si="664"/>
        <v>33320</v>
      </c>
      <c r="J443" s="7">
        <v>1.2</v>
      </c>
      <c r="K443" s="4">
        <v>1.75</v>
      </c>
      <c r="L443" s="7">
        <v>0</v>
      </c>
      <c r="M443" s="2">
        <f t="shared" si="687"/>
        <v>1.3333333333333333</v>
      </c>
      <c r="N443" s="2">
        <f t="shared" si="688"/>
        <v>2.4761904761904758</v>
      </c>
      <c r="O443" s="28">
        <f t="shared" si="689"/>
        <v>1.4638095238095237</v>
      </c>
      <c r="P443" s="2">
        <f t="shared" si="690"/>
        <v>7.1780952380952376</v>
      </c>
      <c r="Q443" s="2">
        <f t="shared" si="665"/>
        <v>31.416666666666668</v>
      </c>
      <c r="R443" s="28">
        <f t="shared" si="691"/>
        <v>35.416666666666671</v>
      </c>
      <c r="S443" s="2">
        <f t="shared" si="692"/>
        <v>37.416666666666671</v>
      </c>
      <c r="T443" s="2">
        <f t="shared" si="693"/>
        <v>31.188333333333333</v>
      </c>
      <c r="U443" s="2">
        <f t="shared" si="666"/>
        <v>35.188333333333333</v>
      </c>
      <c r="V443" s="2">
        <f t="shared" si="667"/>
        <v>45.188333333333333</v>
      </c>
      <c r="W443" s="7">
        <f t="shared" si="704"/>
        <v>1</v>
      </c>
      <c r="X443" s="2">
        <f t="shared" si="668"/>
        <v>32.905914292994737</v>
      </c>
      <c r="Y443" s="2">
        <f t="shared" si="669"/>
        <v>45.5708845087158</v>
      </c>
      <c r="Z443" s="2">
        <f t="shared" si="694"/>
        <v>45.422371125645313</v>
      </c>
      <c r="AA443" s="2">
        <f t="shared" si="670"/>
        <v>383.90233341827189</v>
      </c>
      <c r="AB443" s="2">
        <f t="shared" si="671"/>
        <v>531.66031926835092</v>
      </c>
      <c r="AC443" s="2">
        <f t="shared" si="672"/>
        <v>529.92766313252866</v>
      </c>
      <c r="AD443" s="2">
        <f t="shared" si="673"/>
        <v>529.92766313252866</v>
      </c>
      <c r="AE443" s="2">
        <f t="shared" si="674"/>
        <v>531.66031926835092</v>
      </c>
      <c r="AF443" s="27">
        <f t="shared" si="695"/>
        <v>1</v>
      </c>
      <c r="AG443" s="28">
        <f t="shared" si="675"/>
        <v>47.416666666666671</v>
      </c>
      <c r="AH443" s="28">
        <f t="shared" si="676"/>
        <v>28.970108857950276</v>
      </c>
      <c r="AI443" s="28">
        <f t="shared" si="677"/>
        <v>43.27696402330006</v>
      </c>
      <c r="AJ443" s="28">
        <f t="shared" si="678"/>
        <v>40.120249302771356</v>
      </c>
      <c r="AK443" s="28">
        <f t="shared" si="679"/>
        <v>59.933588589377251</v>
      </c>
      <c r="AL443" s="28">
        <f t="shared" si="705"/>
        <v>59.738267824882087</v>
      </c>
      <c r="AM443" s="28">
        <f t="shared" si="680"/>
        <v>337.98460334275319</v>
      </c>
      <c r="AN443" s="28">
        <f t="shared" si="681"/>
        <v>504.89791360516733</v>
      </c>
      <c r="AO443" s="28">
        <f t="shared" si="682"/>
        <v>468.06957519899913</v>
      </c>
      <c r="AP443" s="28">
        <f t="shared" si="683"/>
        <v>699.22520020940124</v>
      </c>
      <c r="AQ443" s="28">
        <f t="shared" si="684"/>
        <v>696.9464579569576</v>
      </c>
      <c r="AR443" s="28">
        <f t="shared" si="696"/>
        <v>699.22520020940124</v>
      </c>
      <c r="AS443" s="27">
        <f t="shared" si="685"/>
        <v>699.22520020940124</v>
      </c>
      <c r="AT443" s="27">
        <f t="shared" si="697"/>
        <v>0</v>
      </c>
      <c r="AU443" s="2">
        <f t="shared" si="698"/>
        <v>3136.5661053440494</v>
      </c>
      <c r="AV443" s="33">
        <f t="shared" si="699"/>
        <v>9.2008053221288522E-2</v>
      </c>
      <c r="AW443" s="33">
        <f t="shared" si="700"/>
        <v>9.2008053221288522E-2</v>
      </c>
      <c r="AX443" s="2">
        <f t="shared" si="701"/>
        <v>1.8108143469902347</v>
      </c>
      <c r="AY443" s="7">
        <v>2.2000000000000002</v>
      </c>
      <c r="AZ443" s="3">
        <f t="shared" si="702"/>
        <v>1996.6305342501309</v>
      </c>
    </row>
    <row r="444" spans="1:52" ht="20.25" x14ac:dyDescent="0.3">
      <c r="A444" s="7">
        <v>17</v>
      </c>
      <c r="B444" s="7">
        <v>102</v>
      </c>
      <c r="C444" s="37">
        <v>82</v>
      </c>
      <c r="D444" s="37">
        <v>128</v>
      </c>
      <c r="E444" s="7">
        <v>9.75</v>
      </c>
      <c r="F444" s="2">
        <f t="shared" si="686"/>
        <v>12.291666666666666</v>
      </c>
      <c r="G444" s="3">
        <f t="shared" si="663"/>
        <v>25075</v>
      </c>
      <c r="H444" s="2">
        <v>1.4</v>
      </c>
      <c r="I444" s="7">
        <f t="shared" si="664"/>
        <v>35105</v>
      </c>
      <c r="J444" s="7">
        <v>1.2</v>
      </c>
      <c r="K444" s="4">
        <v>1.75</v>
      </c>
      <c r="L444" s="7">
        <v>0</v>
      </c>
      <c r="M444" s="2">
        <f t="shared" si="687"/>
        <v>1.3333333333333333</v>
      </c>
      <c r="N444" s="2">
        <f t="shared" si="688"/>
        <v>2.4761904761904758</v>
      </c>
      <c r="O444" s="28">
        <f t="shared" si="689"/>
        <v>1.4438095238095237</v>
      </c>
      <c r="P444" s="2">
        <f t="shared" si="690"/>
        <v>7.1580952380952372</v>
      </c>
      <c r="Q444" s="2">
        <f t="shared" si="665"/>
        <v>31.416666666666668</v>
      </c>
      <c r="R444" s="28">
        <f t="shared" si="691"/>
        <v>35.416666666666671</v>
      </c>
      <c r="S444" s="2">
        <f t="shared" si="692"/>
        <v>37.416666666666671</v>
      </c>
      <c r="T444" s="2">
        <f t="shared" si="693"/>
        <v>31.223333333333333</v>
      </c>
      <c r="U444" s="2">
        <f t="shared" si="666"/>
        <v>35.223333333333329</v>
      </c>
      <c r="V444" s="2">
        <f t="shared" si="667"/>
        <v>45.223333333333329</v>
      </c>
      <c r="W444" s="7">
        <f t="shared" si="704"/>
        <v>1</v>
      </c>
      <c r="X444" s="2">
        <f t="shared" si="668"/>
        <v>32.8690281928478</v>
      </c>
      <c r="Y444" s="2">
        <f t="shared" si="669"/>
        <v>45.525602566126466</v>
      </c>
      <c r="Z444" s="2">
        <f t="shared" si="694"/>
        <v>45.38721708298155</v>
      </c>
      <c r="AA444" s="2">
        <f t="shared" si="670"/>
        <v>404.01513820375419</v>
      </c>
      <c r="AB444" s="2">
        <f t="shared" si="671"/>
        <v>559.58553154197114</v>
      </c>
      <c r="AC444" s="2">
        <f t="shared" si="672"/>
        <v>557.88454331164814</v>
      </c>
      <c r="AD444" s="2">
        <f t="shared" si="673"/>
        <v>557.88454331164814</v>
      </c>
      <c r="AE444" s="2">
        <f t="shared" si="674"/>
        <v>559.58553154197114</v>
      </c>
      <c r="AF444" s="27">
        <f t="shared" si="695"/>
        <v>1</v>
      </c>
      <c r="AG444" s="28">
        <f t="shared" si="675"/>
        <v>47.416666666666671</v>
      </c>
      <c r="AH444" s="28">
        <f t="shared" si="676"/>
        <v>28.93763462468365</v>
      </c>
      <c r="AI444" s="28">
        <f t="shared" si="677"/>
        <v>43.228452427031812</v>
      </c>
      <c r="AJ444" s="28">
        <f t="shared" si="678"/>
        <v>40.080383435668196</v>
      </c>
      <c r="AK444" s="28">
        <f t="shared" si="679"/>
        <v>59.874035009346173</v>
      </c>
      <c r="AL444" s="28">
        <f t="shared" si="705"/>
        <v>59.692034183534602</v>
      </c>
      <c r="AM444" s="28">
        <f t="shared" si="680"/>
        <v>355.6917589284032</v>
      </c>
      <c r="AN444" s="28">
        <f t="shared" si="681"/>
        <v>531.34972774893265</v>
      </c>
      <c r="AO444" s="28">
        <f t="shared" si="682"/>
        <v>492.65471306342153</v>
      </c>
      <c r="AP444" s="28">
        <f t="shared" si="683"/>
        <v>735.9516803232134</v>
      </c>
      <c r="AQ444" s="28">
        <f t="shared" si="684"/>
        <v>733.71458683927949</v>
      </c>
      <c r="AR444" s="28">
        <f t="shared" si="696"/>
        <v>735.9516803232134</v>
      </c>
      <c r="AS444" s="27">
        <f t="shared" si="685"/>
        <v>735.9516803232134</v>
      </c>
      <c r="AT444" s="27">
        <f t="shared" si="697"/>
        <v>0</v>
      </c>
      <c r="AU444" s="2">
        <f t="shared" si="698"/>
        <v>3540.8890798610555</v>
      </c>
      <c r="AV444" s="33">
        <f t="shared" si="699"/>
        <v>9.2536545868347336E-2</v>
      </c>
      <c r="AW444" s="33">
        <f t="shared" si="700"/>
        <v>9.2536545868347336E-2</v>
      </c>
      <c r="AX444" s="2">
        <f t="shared" si="701"/>
        <v>1.8111617819436885</v>
      </c>
      <c r="AY444" s="7">
        <v>2.2000000000000002</v>
      </c>
      <c r="AZ444" s="3">
        <f t="shared" si="702"/>
        <v>2000.4022486322644</v>
      </c>
    </row>
    <row r="445" spans="1:52" ht="20.25" x14ac:dyDescent="0.3">
      <c r="A445" s="7">
        <v>17</v>
      </c>
      <c r="B445" s="7">
        <v>108</v>
      </c>
      <c r="C445" s="37">
        <v>87</v>
      </c>
      <c r="D445" s="37">
        <v>136</v>
      </c>
      <c r="E445" s="7">
        <v>10</v>
      </c>
      <c r="F445" s="2">
        <f t="shared" si="686"/>
        <v>13</v>
      </c>
      <c r="G445" s="3">
        <f t="shared" si="663"/>
        <v>26520</v>
      </c>
      <c r="H445" s="2">
        <v>1.4</v>
      </c>
      <c r="I445" s="7">
        <f t="shared" si="664"/>
        <v>37128</v>
      </c>
      <c r="J445" s="7">
        <v>1.2</v>
      </c>
      <c r="K445" s="4">
        <v>1.75</v>
      </c>
      <c r="L445" s="7">
        <v>0</v>
      </c>
      <c r="M445" s="2">
        <f t="shared" si="687"/>
        <v>1.3333333333333333</v>
      </c>
      <c r="N445" s="2">
        <f t="shared" si="688"/>
        <v>2.4761904761904758</v>
      </c>
      <c r="O445" s="28">
        <f t="shared" si="689"/>
        <v>1.4209523809523807</v>
      </c>
      <c r="P445" s="2">
        <f t="shared" si="690"/>
        <v>7.1352380952380949</v>
      </c>
      <c r="Q445" s="2">
        <f t="shared" si="665"/>
        <v>31.416666666666668</v>
      </c>
      <c r="R445" s="28">
        <f t="shared" si="691"/>
        <v>35.416666666666671</v>
      </c>
      <c r="S445" s="2">
        <f t="shared" si="692"/>
        <v>37.416666666666671</v>
      </c>
      <c r="T445" s="2">
        <f t="shared" si="693"/>
        <v>31.263333333333332</v>
      </c>
      <c r="U445" s="2">
        <f t="shared" si="666"/>
        <v>35.263333333333335</v>
      </c>
      <c r="V445" s="2">
        <f t="shared" si="667"/>
        <v>45.263333333333335</v>
      </c>
      <c r="W445" s="7">
        <f t="shared" si="704"/>
        <v>1</v>
      </c>
      <c r="X445" s="2">
        <f t="shared" si="668"/>
        <v>32.826973779977109</v>
      </c>
      <c r="Y445" s="2">
        <f t="shared" si="669"/>
        <v>45.473961841030182</v>
      </c>
      <c r="Z445" s="2">
        <f t="shared" si="694"/>
        <v>45.3471076047434</v>
      </c>
      <c r="AA445" s="2">
        <f t="shared" si="670"/>
        <v>426.75065913970241</v>
      </c>
      <c r="AB445" s="2">
        <f t="shared" si="671"/>
        <v>591.1615039333924</v>
      </c>
      <c r="AC445" s="2">
        <f t="shared" si="672"/>
        <v>589.51239886166422</v>
      </c>
      <c r="AD445" s="2">
        <f t="shared" si="673"/>
        <v>589.51239886166422</v>
      </c>
      <c r="AE445" s="2">
        <f t="shared" si="674"/>
        <v>591.1615039333924</v>
      </c>
      <c r="AF445" s="27">
        <f t="shared" si="695"/>
        <v>1</v>
      </c>
      <c r="AG445" s="28">
        <f t="shared" si="675"/>
        <v>47.416666666666671</v>
      </c>
      <c r="AH445" s="28">
        <f t="shared" si="676"/>
        <v>28.90061024943083</v>
      </c>
      <c r="AI445" s="28">
        <f t="shared" si="677"/>
        <v>43.173143606355367</v>
      </c>
      <c r="AJ445" s="28">
        <f t="shared" si="678"/>
        <v>40.034919346318731</v>
      </c>
      <c r="AK445" s="28">
        <f t="shared" si="679"/>
        <v>59.806118531407591</v>
      </c>
      <c r="AL445" s="28">
        <f t="shared" si="705"/>
        <v>59.639283288019293</v>
      </c>
      <c r="AM445" s="28">
        <f t="shared" si="680"/>
        <v>375.7079332426008</v>
      </c>
      <c r="AN445" s="28">
        <f t="shared" si="681"/>
        <v>561.25086688261979</v>
      </c>
      <c r="AO445" s="28">
        <f t="shared" si="682"/>
        <v>520.45395150214347</v>
      </c>
      <c r="AP445" s="28">
        <f t="shared" si="683"/>
        <v>777.47954090829865</v>
      </c>
      <c r="AQ445" s="28">
        <f t="shared" si="684"/>
        <v>775.31068274425081</v>
      </c>
      <c r="AR445" s="28">
        <f t="shared" si="696"/>
        <v>777.47954090829865</v>
      </c>
      <c r="AS445" s="27">
        <f t="shared" si="685"/>
        <v>777.47954090829865</v>
      </c>
      <c r="AT445" s="27">
        <f t="shared" si="697"/>
        <v>0</v>
      </c>
      <c r="AU445" s="2">
        <f t="shared" si="698"/>
        <v>3969.7164770760623</v>
      </c>
      <c r="AV445" s="33">
        <f t="shared" si="699"/>
        <v>9.3135504201680666E-2</v>
      </c>
      <c r="AW445" s="33">
        <f t="shared" si="700"/>
        <v>9.3135504201680666E-2</v>
      </c>
      <c r="AX445" s="2">
        <f t="shared" si="701"/>
        <v>1.8115557027646114</v>
      </c>
      <c r="AY445" s="7">
        <v>2.2000000000000002</v>
      </c>
      <c r="AZ445" s="3">
        <f t="shared" si="702"/>
        <v>2001.7430848990373</v>
      </c>
    </row>
    <row r="446" spans="1:52" ht="20.25" x14ac:dyDescent="0.3">
      <c r="A446" s="7">
        <v>17</v>
      </c>
      <c r="B446" s="7">
        <v>114</v>
      </c>
      <c r="C446" s="37">
        <v>92</v>
      </c>
      <c r="D446" s="37">
        <v>143</v>
      </c>
      <c r="E446" s="7">
        <v>10.5</v>
      </c>
      <c r="F446" s="2">
        <f t="shared" si="686"/>
        <v>13.666666666666666</v>
      </c>
      <c r="G446" s="3">
        <f t="shared" si="663"/>
        <v>27880</v>
      </c>
      <c r="H446" s="2">
        <v>1.4</v>
      </c>
      <c r="I446" s="7">
        <f t="shared" si="664"/>
        <v>39032</v>
      </c>
      <c r="J446" s="7">
        <v>1.2</v>
      </c>
      <c r="K446" s="4">
        <v>1.75</v>
      </c>
      <c r="L446" s="7">
        <v>0</v>
      </c>
      <c r="M446" s="2">
        <f t="shared" si="687"/>
        <v>1.3333333333333333</v>
      </c>
      <c r="N446" s="2">
        <f t="shared" si="688"/>
        <v>2.4761904761904758</v>
      </c>
      <c r="O446" s="28">
        <f t="shared" si="689"/>
        <v>1.4009523809523809</v>
      </c>
      <c r="P446" s="2">
        <f t="shared" si="690"/>
        <v>7.1152380952380954</v>
      </c>
      <c r="Q446" s="2">
        <f t="shared" si="665"/>
        <v>31.416666666666668</v>
      </c>
      <c r="R446" s="28">
        <f t="shared" si="691"/>
        <v>35.416666666666671</v>
      </c>
      <c r="S446" s="2">
        <f t="shared" si="692"/>
        <v>37.416666666666671</v>
      </c>
      <c r="T446" s="2">
        <f t="shared" si="693"/>
        <v>31.298333333333332</v>
      </c>
      <c r="U446" s="2">
        <f t="shared" si="666"/>
        <v>35.298333333333332</v>
      </c>
      <c r="V446" s="2">
        <f t="shared" si="667"/>
        <v>45.298333333333332</v>
      </c>
      <c r="W446" s="7">
        <f t="shared" si="704"/>
        <v>1</v>
      </c>
      <c r="X446" s="2">
        <f t="shared" si="668"/>
        <v>32.790264346600487</v>
      </c>
      <c r="Y446" s="2">
        <f t="shared" si="669"/>
        <v>45.42887221457655</v>
      </c>
      <c r="Z446" s="2">
        <f t="shared" si="694"/>
        <v>45.312069919041221</v>
      </c>
      <c r="AA446" s="2">
        <f t="shared" si="670"/>
        <v>448.13361273687332</v>
      </c>
      <c r="AB446" s="2">
        <f t="shared" si="671"/>
        <v>620.86125359921277</v>
      </c>
      <c r="AC446" s="2">
        <f t="shared" si="672"/>
        <v>619.26495556022996</v>
      </c>
      <c r="AD446" s="2">
        <f t="shared" si="673"/>
        <v>619.26495556022996</v>
      </c>
      <c r="AE446" s="2">
        <f t="shared" si="674"/>
        <v>620.86125359921277</v>
      </c>
      <c r="AF446" s="27">
        <f t="shared" si="695"/>
        <v>1</v>
      </c>
      <c r="AG446" s="28">
        <f t="shared" si="675"/>
        <v>47.416666666666671</v>
      </c>
      <c r="AH446" s="28">
        <f t="shared" si="676"/>
        <v>28.868291552203178</v>
      </c>
      <c r="AI446" s="28">
        <f t="shared" si="677"/>
        <v>43.124864357421266</v>
      </c>
      <c r="AJ446" s="28">
        <f t="shared" si="678"/>
        <v>39.995222792833076</v>
      </c>
      <c r="AK446" s="28">
        <f t="shared" si="679"/>
        <v>59.74681788033061</v>
      </c>
      <c r="AL446" s="28">
        <f t="shared" si="705"/>
        <v>59.593202676184845</v>
      </c>
      <c r="AM446" s="28">
        <f t="shared" si="680"/>
        <v>394.53331788011008</v>
      </c>
      <c r="AN446" s="28">
        <f t="shared" si="681"/>
        <v>589.3731462180906</v>
      </c>
      <c r="AO446" s="28">
        <f t="shared" si="682"/>
        <v>546.60137816871872</v>
      </c>
      <c r="AP446" s="28">
        <f t="shared" si="683"/>
        <v>816.53984436451833</v>
      </c>
      <c r="AQ446" s="28">
        <f t="shared" si="684"/>
        <v>814.44043657452619</v>
      </c>
      <c r="AR446" s="28">
        <f t="shared" si="696"/>
        <v>816.53984436451833</v>
      </c>
      <c r="AS446" s="27">
        <f t="shared" si="685"/>
        <v>816.53984436451833</v>
      </c>
      <c r="AT446" s="27">
        <f t="shared" si="697"/>
        <v>0</v>
      </c>
      <c r="AU446" s="2">
        <f t="shared" si="698"/>
        <v>4423.0482969890691</v>
      </c>
      <c r="AV446" s="33">
        <f t="shared" si="699"/>
        <v>9.3699229691876745E-2</v>
      </c>
      <c r="AW446" s="33">
        <f t="shared" si="700"/>
        <v>9.3699229691876745E-2</v>
      </c>
      <c r="AX446" s="2">
        <f t="shared" si="701"/>
        <v>1.8119266083342704</v>
      </c>
      <c r="AY446" s="7">
        <v>2.2000000000000002</v>
      </c>
      <c r="AZ446" s="3">
        <f t="shared" si="702"/>
        <v>2012.5414918543333</v>
      </c>
    </row>
    <row r="447" spans="1:52" ht="20.25" x14ac:dyDescent="0.3">
      <c r="A447" s="7">
        <v>17</v>
      </c>
      <c r="B447" s="7">
        <v>120</v>
      </c>
      <c r="C447" s="37">
        <v>97</v>
      </c>
      <c r="D447" s="37">
        <v>151</v>
      </c>
      <c r="E447" s="7">
        <v>11</v>
      </c>
      <c r="F447" s="2">
        <f t="shared" si="686"/>
        <v>14.416666666666666</v>
      </c>
      <c r="G447" s="3">
        <f t="shared" si="663"/>
        <v>29410</v>
      </c>
      <c r="H447" s="2">
        <v>1.4</v>
      </c>
      <c r="I447" s="7">
        <f t="shared" si="664"/>
        <v>41174</v>
      </c>
      <c r="J447" s="7">
        <v>1.2</v>
      </c>
      <c r="K447" s="4">
        <v>1.75</v>
      </c>
      <c r="L447" s="7">
        <v>0</v>
      </c>
      <c r="M447" s="2">
        <f t="shared" si="687"/>
        <v>1.3333333333333333</v>
      </c>
      <c r="N447" s="2">
        <f t="shared" si="688"/>
        <v>2.4761904761904758</v>
      </c>
      <c r="O447" s="28">
        <f t="shared" si="689"/>
        <v>1.378095238095238</v>
      </c>
      <c r="P447" s="2">
        <f t="shared" si="690"/>
        <v>7.0923809523809513</v>
      </c>
      <c r="Q447" s="2">
        <f t="shared" si="665"/>
        <v>31.416666666666668</v>
      </c>
      <c r="R447" s="28">
        <f t="shared" si="691"/>
        <v>35.416666666666671</v>
      </c>
      <c r="S447" s="2">
        <f t="shared" si="692"/>
        <v>37.416666666666671</v>
      </c>
      <c r="T447" s="2">
        <f t="shared" si="693"/>
        <v>31.338333333333331</v>
      </c>
      <c r="U447" s="2">
        <f t="shared" si="666"/>
        <v>35.338333333333331</v>
      </c>
      <c r="V447" s="2">
        <f t="shared" si="667"/>
        <v>45.338333333333331</v>
      </c>
      <c r="W447" s="7">
        <f t="shared" si="704"/>
        <v>1</v>
      </c>
      <c r="X447" s="2">
        <f t="shared" si="668"/>
        <v>32.748411113376086</v>
      </c>
      <c r="Y447" s="2">
        <f t="shared" si="669"/>
        <v>45.377450579282019</v>
      </c>
      <c r="Z447" s="2">
        <f t="shared" si="694"/>
        <v>45.272093090086436</v>
      </c>
      <c r="AA447" s="2">
        <f t="shared" si="670"/>
        <v>472.1229268845052</v>
      </c>
      <c r="AB447" s="2">
        <f t="shared" si="671"/>
        <v>654.19157918464907</v>
      </c>
      <c r="AC447" s="2">
        <f t="shared" si="672"/>
        <v>652.67267538207943</v>
      </c>
      <c r="AD447" s="2">
        <f t="shared" si="673"/>
        <v>652.67267538207943</v>
      </c>
      <c r="AE447" s="2">
        <f t="shared" si="674"/>
        <v>654.19157918464907</v>
      </c>
      <c r="AF447" s="27">
        <f t="shared" si="695"/>
        <v>1</v>
      </c>
      <c r="AG447" s="28">
        <f t="shared" si="675"/>
        <v>47.416666666666671</v>
      </c>
      <c r="AH447" s="28">
        <f t="shared" si="676"/>
        <v>28.831444293933068</v>
      </c>
      <c r="AI447" s="28">
        <f t="shared" si="677"/>
        <v>43.069820122747117</v>
      </c>
      <c r="AJ447" s="28">
        <f t="shared" si="678"/>
        <v>39.949951588426714</v>
      </c>
      <c r="AK447" s="28">
        <f t="shared" si="679"/>
        <v>59.679189543343952</v>
      </c>
      <c r="AL447" s="28">
        <f t="shared" si="705"/>
        <v>59.540626237401312</v>
      </c>
      <c r="AM447" s="28">
        <f t="shared" si="680"/>
        <v>415.65332190420173</v>
      </c>
      <c r="AN447" s="28">
        <f t="shared" si="681"/>
        <v>620.9232401029376</v>
      </c>
      <c r="AO447" s="28">
        <f t="shared" si="682"/>
        <v>575.94513539981847</v>
      </c>
      <c r="AP447" s="28">
        <f t="shared" si="683"/>
        <v>860.37498258320863</v>
      </c>
      <c r="AQ447" s="28">
        <f t="shared" si="684"/>
        <v>858.37736158920222</v>
      </c>
      <c r="AR447" s="28">
        <f t="shared" si="696"/>
        <v>860.37498258320863</v>
      </c>
      <c r="AS447" s="27">
        <f t="shared" si="685"/>
        <v>860.37498258320863</v>
      </c>
      <c r="AT447" s="27">
        <f t="shared" si="697"/>
        <v>0</v>
      </c>
      <c r="AU447" s="2">
        <f t="shared" si="698"/>
        <v>4900.884539600077</v>
      </c>
      <c r="AV447" s="33">
        <f t="shared" si="699"/>
        <v>9.433342086834734E-2</v>
      </c>
      <c r="AW447" s="33">
        <f t="shared" si="700"/>
        <v>9.433342086834734E-2</v>
      </c>
      <c r="AX447" s="2">
        <f t="shared" si="701"/>
        <v>1.8123440586878756</v>
      </c>
      <c r="AY447" s="7">
        <v>2.2000000000000002</v>
      </c>
      <c r="AZ447" s="3">
        <f t="shared" si="702"/>
        <v>2020.3560194655022</v>
      </c>
    </row>
    <row r="448" spans="1:52" ht="20.25" x14ac:dyDescent="0.3">
      <c r="A448" s="7">
        <v>17</v>
      </c>
      <c r="B448" s="7">
        <v>132</v>
      </c>
      <c r="C448" s="37">
        <v>106</v>
      </c>
      <c r="D448" s="37">
        <v>166</v>
      </c>
      <c r="E448" s="7">
        <v>12</v>
      </c>
      <c r="F448" s="2">
        <f t="shared" si="686"/>
        <v>15.833333333333334</v>
      </c>
      <c r="G448" s="3">
        <f t="shared" si="663"/>
        <v>32300</v>
      </c>
      <c r="H448" s="2">
        <v>1.4</v>
      </c>
      <c r="I448" s="7">
        <f t="shared" si="664"/>
        <v>45220</v>
      </c>
      <c r="J448" s="7">
        <v>1.2</v>
      </c>
      <c r="K448" s="4">
        <v>1.75</v>
      </c>
      <c r="L448" s="7">
        <v>0</v>
      </c>
      <c r="M448" s="2">
        <f t="shared" si="687"/>
        <v>1.3333333333333333</v>
      </c>
      <c r="N448" s="2">
        <f t="shared" si="688"/>
        <v>2.4761904761904758</v>
      </c>
      <c r="O448" s="28">
        <f t="shared" si="689"/>
        <v>1.3352380952380951</v>
      </c>
      <c r="P448" s="2">
        <f t="shared" si="690"/>
        <v>7.0495238095238095</v>
      </c>
      <c r="Q448" s="2">
        <f t="shared" si="665"/>
        <v>31.416666666666668</v>
      </c>
      <c r="R448" s="28">
        <f t="shared" si="691"/>
        <v>35.416666666666671</v>
      </c>
      <c r="S448" s="2">
        <f t="shared" si="692"/>
        <v>37.416666666666671</v>
      </c>
      <c r="T448" s="2">
        <f t="shared" si="693"/>
        <v>31.41333333333333</v>
      </c>
      <c r="U448" s="2">
        <f t="shared" si="666"/>
        <v>35.413333333333327</v>
      </c>
      <c r="V448" s="2">
        <f t="shared" si="667"/>
        <v>45.413333333333327</v>
      </c>
      <c r="W448" s="7">
        <f t="shared" si="704"/>
        <v>1</v>
      </c>
      <c r="X448" s="2">
        <f t="shared" si="668"/>
        <v>32.670223586842674</v>
      </c>
      <c r="Y448" s="2">
        <f t="shared" si="669"/>
        <v>45.281348109587576</v>
      </c>
      <c r="Z448" s="2">
        <f t="shared" si="694"/>
        <v>45.197326347974951</v>
      </c>
      <c r="AA448" s="2">
        <f t="shared" si="670"/>
        <v>517.27854012500904</v>
      </c>
      <c r="AB448" s="2">
        <f t="shared" si="671"/>
        <v>716.95467840180333</v>
      </c>
      <c r="AC448" s="2">
        <f t="shared" si="672"/>
        <v>715.62433384293672</v>
      </c>
      <c r="AD448" s="2">
        <f t="shared" si="673"/>
        <v>715.62433384293672</v>
      </c>
      <c r="AE448" s="2">
        <f t="shared" si="674"/>
        <v>716.95467840180333</v>
      </c>
      <c r="AF448" s="27">
        <f t="shared" si="695"/>
        <v>1</v>
      </c>
      <c r="AG448" s="28">
        <f t="shared" si="675"/>
        <v>47.416666666666671</v>
      </c>
      <c r="AH448" s="28">
        <f t="shared" si="676"/>
        <v>28.762608608808545</v>
      </c>
      <c r="AI448" s="28">
        <f t="shared" si="677"/>
        <v>42.966990013158643</v>
      </c>
      <c r="AJ448" s="28">
        <f t="shared" si="678"/>
        <v>39.86534372785259</v>
      </c>
      <c r="AK448" s="28">
        <f t="shared" si="679"/>
        <v>59.552798187477514</v>
      </c>
      <c r="AL448" s="28">
        <f t="shared" si="705"/>
        <v>59.442295050500157</v>
      </c>
      <c r="AM448" s="28">
        <f t="shared" si="680"/>
        <v>455.40796963946866</v>
      </c>
      <c r="AN448" s="28">
        <f t="shared" si="681"/>
        <v>680.31067520834517</v>
      </c>
      <c r="AO448" s="28">
        <f t="shared" si="682"/>
        <v>631.20127569099941</v>
      </c>
      <c r="AP448" s="28">
        <f t="shared" si="683"/>
        <v>942.91930463506071</v>
      </c>
      <c r="AQ448" s="28">
        <f t="shared" si="684"/>
        <v>941.16967163291918</v>
      </c>
      <c r="AR448" s="28">
        <f t="shared" si="696"/>
        <v>942.91930463506071</v>
      </c>
      <c r="AS448" s="27">
        <f t="shared" si="685"/>
        <v>942.91930463506071</v>
      </c>
      <c r="AT448" s="27">
        <f t="shared" si="697"/>
        <v>0</v>
      </c>
      <c r="AU448" s="2">
        <f t="shared" si="698"/>
        <v>5930.0702929160934</v>
      </c>
      <c r="AV448" s="33">
        <f t="shared" si="699"/>
        <v>9.5531337535014013E-2</v>
      </c>
      <c r="AW448" s="33">
        <f t="shared" si="700"/>
        <v>9.5531337535014013E-2</v>
      </c>
      <c r="AX448" s="2">
        <f t="shared" si="701"/>
        <v>1.813133101066043</v>
      </c>
      <c r="AY448" s="7">
        <v>2.2000000000000002</v>
      </c>
      <c r="AZ448" s="3">
        <f t="shared" si="702"/>
        <v>2039.3403223885657</v>
      </c>
    </row>
    <row r="449" spans="1:52" ht="20.25" x14ac:dyDescent="0.3">
      <c r="A449" s="7">
        <v>17</v>
      </c>
      <c r="B449" s="7">
        <v>144</v>
      </c>
      <c r="C449" s="37">
        <v>116</v>
      </c>
      <c r="D449" s="37">
        <v>180</v>
      </c>
      <c r="E449" s="7">
        <v>13</v>
      </c>
      <c r="F449" s="2">
        <f t="shared" si="686"/>
        <v>17.166666666666668</v>
      </c>
      <c r="G449" s="3">
        <f t="shared" si="663"/>
        <v>35020</v>
      </c>
      <c r="H449" s="2">
        <v>1.4</v>
      </c>
      <c r="I449" s="7">
        <f t="shared" si="664"/>
        <v>49028</v>
      </c>
      <c r="J449" s="7">
        <v>1.2</v>
      </c>
      <c r="K449" s="4">
        <v>1.75</v>
      </c>
      <c r="L449" s="7">
        <v>0</v>
      </c>
      <c r="M449" s="2">
        <f t="shared" si="687"/>
        <v>1.3333333333333333</v>
      </c>
      <c r="N449" s="2">
        <f t="shared" si="688"/>
        <v>2.4761904761904758</v>
      </c>
      <c r="O449" s="28">
        <f t="shared" si="689"/>
        <v>1.2952380952380953</v>
      </c>
      <c r="P449" s="2">
        <f t="shared" si="690"/>
        <v>7.0095238095238086</v>
      </c>
      <c r="Q449" s="2">
        <f t="shared" si="665"/>
        <v>31.416666666666668</v>
      </c>
      <c r="R449" s="28">
        <f t="shared" si="691"/>
        <v>35.416666666666671</v>
      </c>
      <c r="S449" s="2">
        <f t="shared" si="692"/>
        <v>37.416666666666671</v>
      </c>
      <c r="T449" s="2">
        <f t="shared" si="693"/>
        <v>31.483333333333331</v>
      </c>
      <c r="U449" s="2">
        <f t="shared" si="666"/>
        <v>35.483333333333334</v>
      </c>
      <c r="V449" s="2">
        <f t="shared" si="667"/>
        <v>45.483333333333334</v>
      </c>
      <c r="W449" s="7">
        <f t="shared" si="704"/>
        <v>1</v>
      </c>
      <c r="X449" s="2">
        <f t="shared" si="668"/>
        <v>32.597584656686642</v>
      </c>
      <c r="Y449" s="2">
        <f t="shared" si="669"/>
        <v>45.192019005754652</v>
      </c>
      <c r="Z449" s="2">
        <f t="shared" si="694"/>
        <v>45.127766519956801</v>
      </c>
      <c r="AA449" s="2">
        <f t="shared" si="670"/>
        <v>559.59186993978744</v>
      </c>
      <c r="AB449" s="2">
        <f t="shared" si="671"/>
        <v>775.79632626545492</v>
      </c>
      <c r="AC449" s="2">
        <f t="shared" si="672"/>
        <v>774.69332525925847</v>
      </c>
      <c r="AD449" s="2">
        <f t="shared" si="673"/>
        <v>774.69332525925847</v>
      </c>
      <c r="AE449" s="2">
        <f t="shared" si="674"/>
        <v>775.79632626545492</v>
      </c>
      <c r="AF449" s="27">
        <f t="shared" si="695"/>
        <v>1</v>
      </c>
      <c r="AG449" s="28">
        <f t="shared" si="675"/>
        <v>47.416666666666671</v>
      </c>
      <c r="AH449" s="28">
        <f t="shared" si="676"/>
        <v>28.69865786441628</v>
      </c>
      <c r="AI449" s="28">
        <f t="shared" si="677"/>
        <v>42.871457266702699</v>
      </c>
      <c r="AJ449" s="28">
        <f t="shared" si="678"/>
        <v>39.786699085458508</v>
      </c>
      <c r="AK449" s="28">
        <f t="shared" si="679"/>
        <v>59.435314978277212</v>
      </c>
      <c r="AL449" s="28">
        <f t="shared" si="705"/>
        <v>59.350811855479222</v>
      </c>
      <c r="AM449" s="28">
        <f t="shared" si="680"/>
        <v>492.66029333914616</v>
      </c>
      <c r="AN449" s="28">
        <f t="shared" si="681"/>
        <v>735.96001641172973</v>
      </c>
      <c r="AO449" s="28">
        <f t="shared" si="682"/>
        <v>683.00500096703774</v>
      </c>
      <c r="AP449" s="28">
        <f t="shared" si="683"/>
        <v>1020.3062404604256</v>
      </c>
      <c r="AQ449" s="28">
        <f t="shared" si="684"/>
        <v>1018.8556035190601</v>
      </c>
      <c r="AR449" s="28">
        <f t="shared" si="696"/>
        <v>1020.3062404604256</v>
      </c>
      <c r="AS449" s="27">
        <f t="shared" si="685"/>
        <v>1020.3062404604256</v>
      </c>
      <c r="AT449" s="27">
        <f t="shared" si="697"/>
        <v>1020.3062404604256</v>
      </c>
      <c r="AU449" s="2">
        <f t="shared" si="698"/>
        <v>7057.2737370241111</v>
      </c>
      <c r="AV449" s="33">
        <f t="shared" si="699"/>
        <v>9.6658788515406172E-2</v>
      </c>
      <c r="AW449" s="33">
        <f t="shared" si="700"/>
        <v>9.6658788515406172E-2</v>
      </c>
      <c r="AX449" s="2">
        <f t="shared" si="701"/>
        <v>1.8138763570629606</v>
      </c>
      <c r="AY449" s="7">
        <v>2.2000000000000002</v>
      </c>
      <c r="AZ449" s="3">
        <f t="shared" si="702"/>
        <v>2092.2596715997779</v>
      </c>
    </row>
    <row r="450" spans="1:52" ht="20.25" x14ac:dyDescent="0.3">
      <c r="A450" s="7"/>
      <c r="B450" s="7"/>
      <c r="C450" s="7"/>
      <c r="D450" s="2"/>
      <c r="E450" s="3"/>
      <c r="F450" s="2"/>
      <c r="G450" s="7"/>
      <c r="H450" s="7"/>
      <c r="I450" s="7"/>
      <c r="J450" s="7"/>
      <c r="K450" s="2"/>
      <c r="L450" s="2"/>
      <c r="M450" s="2"/>
      <c r="N450" s="28"/>
      <c r="O450" s="2"/>
      <c r="P450" s="2"/>
      <c r="Q450" s="28"/>
      <c r="R450" s="2"/>
      <c r="S450" s="2"/>
      <c r="T450" s="2"/>
      <c r="U450" s="7"/>
      <c r="V450" s="2"/>
      <c r="W450" s="2"/>
      <c r="X450" s="2"/>
      <c r="Y450" s="2"/>
      <c r="Z450" s="2"/>
      <c r="AA450" s="2"/>
      <c r="AB450" s="2"/>
      <c r="AC450" s="2"/>
      <c r="AD450" s="27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7"/>
      <c r="AR450" s="7"/>
      <c r="AS450" s="2"/>
      <c r="AT450" s="5"/>
      <c r="AU450" s="7"/>
      <c r="AV450" s="3"/>
    </row>
    <row r="451" spans="1:52" ht="18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52" ht="131.25" x14ac:dyDescent="0.2">
      <c r="A452" s="7" t="s">
        <v>10</v>
      </c>
      <c r="B452" s="7" t="s">
        <v>82</v>
      </c>
      <c r="C452" s="36" t="s">
        <v>83</v>
      </c>
      <c r="D452" s="36" t="s">
        <v>84</v>
      </c>
      <c r="E452" s="7" t="s">
        <v>12</v>
      </c>
      <c r="F452" s="7" t="s">
        <v>13</v>
      </c>
      <c r="G452" s="7" t="s">
        <v>47</v>
      </c>
      <c r="H452" s="7" t="s">
        <v>14</v>
      </c>
      <c r="I452" s="7" t="s">
        <v>15</v>
      </c>
      <c r="J452" s="7" t="s">
        <v>16</v>
      </c>
      <c r="K452" s="7" t="s">
        <v>17</v>
      </c>
      <c r="L452" s="7" t="s">
        <v>18</v>
      </c>
      <c r="M452" s="7" t="s">
        <v>98</v>
      </c>
      <c r="N452" s="7" t="s">
        <v>99</v>
      </c>
      <c r="O452" s="26" t="s">
        <v>100</v>
      </c>
      <c r="P452" s="7" t="s">
        <v>27</v>
      </c>
      <c r="Q452" s="7" t="s">
        <v>28</v>
      </c>
      <c r="R452" s="26" t="s">
        <v>101</v>
      </c>
      <c r="S452" s="7" t="s">
        <v>65</v>
      </c>
      <c r="T452" s="7" t="s">
        <v>30</v>
      </c>
      <c r="U452" s="7" t="s">
        <v>31</v>
      </c>
      <c r="V452" s="7" t="s">
        <v>32</v>
      </c>
      <c r="W452" s="7" t="s">
        <v>33</v>
      </c>
      <c r="X452" s="7" t="s">
        <v>34</v>
      </c>
      <c r="Y452" s="7" t="s">
        <v>35</v>
      </c>
      <c r="Z452" s="7" t="s">
        <v>66</v>
      </c>
      <c r="AA452" s="7" t="s">
        <v>37</v>
      </c>
      <c r="AB452" s="7" t="s">
        <v>38</v>
      </c>
      <c r="AC452" s="7" t="s">
        <v>39</v>
      </c>
      <c r="AD452" s="7" t="s">
        <v>40</v>
      </c>
      <c r="AE452" s="7" t="s">
        <v>41</v>
      </c>
      <c r="AF452" s="26" t="s">
        <v>67</v>
      </c>
      <c r="AG452" s="26" t="s">
        <v>68</v>
      </c>
      <c r="AH452" s="26" t="s">
        <v>69</v>
      </c>
      <c r="AI452" s="7" t="s">
        <v>70</v>
      </c>
      <c r="AJ452" s="26" t="s">
        <v>71</v>
      </c>
      <c r="AK452" s="26" t="s">
        <v>72</v>
      </c>
      <c r="AL452" s="26" t="s">
        <v>73</v>
      </c>
      <c r="AM452" s="26" t="s">
        <v>74</v>
      </c>
      <c r="AN452" s="26" t="s">
        <v>75</v>
      </c>
      <c r="AO452" s="26" t="s">
        <v>76</v>
      </c>
      <c r="AP452" s="26" t="s">
        <v>77</v>
      </c>
      <c r="AQ452" s="26" t="s">
        <v>78</v>
      </c>
      <c r="AR452" s="26" t="s">
        <v>79</v>
      </c>
      <c r="AS452" s="26" t="s">
        <v>80</v>
      </c>
      <c r="AT452" s="26" t="s">
        <v>102</v>
      </c>
      <c r="AU452" s="7" t="s">
        <v>21</v>
      </c>
      <c r="AV452" s="26" t="s">
        <v>90</v>
      </c>
      <c r="AW452" s="26" t="s">
        <v>89</v>
      </c>
      <c r="AX452" s="7" t="s">
        <v>22</v>
      </c>
      <c r="AY452" s="7" t="s">
        <v>23</v>
      </c>
      <c r="AZ452" s="7" t="s">
        <v>24</v>
      </c>
    </row>
    <row r="453" spans="1:52" ht="20.25" x14ac:dyDescent="0.3">
      <c r="A453" s="7">
        <v>18</v>
      </c>
      <c r="B453" s="7">
        <v>18</v>
      </c>
      <c r="C453" s="27">
        <v>14</v>
      </c>
      <c r="D453" s="27">
        <v>23</v>
      </c>
      <c r="E453" s="7">
        <v>2.75</v>
      </c>
      <c r="F453" s="2">
        <f>($D453+2*$E453)/12</f>
        <v>2.375</v>
      </c>
      <c r="G453" s="2">
        <f t="shared" ref="G453:G475" si="706">$B$4*$A453*$F453</f>
        <v>5130</v>
      </c>
      <c r="H453" s="2">
        <v>1.4</v>
      </c>
      <c r="I453" s="7">
        <f t="shared" ref="I453:I475" si="707">$G453*$H453</f>
        <v>7181.9999999999991</v>
      </c>
      <c r="J453" s="7">
        <v>1.2</v>
      </c>
      <c r="K453" s="7">
        <v>1.1499999999999999</v>
      </c>
      <c r="L453" s="7">
        <v>0</v>
      </c>
      <c r="M453" s="2">
        <f>($L$7-$C$7)/$K453</f>
        <v>2.0289855072463765</v>
      </c>
      <c r="N453" s="2">
        <f>($E$7-$C$7)/$K453</f>
        <v>3.7681159420289854</v>
      </c>
      <c r="O453" s="28">
        <f>($F$7-$B$7-0.06*($D453/12))/$K453</f>
        <v>2.6536231884057968</v>
      </c>
      <c r="P453" s="2">
        <f>($G$7-$B$7-0.06*$D453/12)/$K453</f>
        <v>11.34927536231884</v>
      </c>
      <c r="Q453" s="2">
        <f t="shared" ref="Q453:Q475" si="708">$C$7+$K453*$A453</f>
        <v>22.366666666666667</v>
      </c>
      <c r="R453" s="28">
        <f>IF($A453&lt;$M453,$Q453,$Q453+$L$7)</f>
        <v>26.366666666666667</v>
      </c>
      <c r="S453" s="2">
        <f>IF($A453&lt;$N453,$Q453,$Q453+$E$7)</f>
        <v>28.366666666666667</v>
      </c>
      <c r="T453" s="2">
        <f>$B$7+$K453*$A453+0.06*$D453/12</f>
        <v>21.64833333333333</v>
      </c>
      <c r="U453" s="2">
        <f t="shared" ref="U453:U475" si="709">$T453+$F$7</f>
        <v>25.64833333333333</v>
      </c>
      <c r="V453" s="2">
        <f t="shared" ref="V453:V475" si="710">$T453+$G$7</f>
        <v>35.648333333333326</v>
      </c>
      <c r="W453" s="7">
        <f>IF($A453&lt;$N453,0.5,1)</f>
        <v>1</v>
      </c>
      <c r="X453" s="2">
        <f t="shared" ref="X453:X475" si="711">($W453*$H$7*(1+$L453)*$J453)/($S453*$T453)</f>
        <v>62.531443264973646</v>
      </c>
      <c r="Y453" s="2">
        <f t="shared" ref="Y453:Y475" si="712">($W453*$I$7*(1+$L453)*$J453)/($S453*$U453)</f>
        <v>82.467683549201425</v>
      </c>
      <c r="Z453" s="2">
        <f>(2*$W453*$H$7*(1+$L453)*$J453)/($S453*$V453)</f>
        <v>75.947535328322303</v>
      </c>
      <c r="AA453" s="2">
        <f t="shared" ref="AA453:AA475" si="713">IF($S453&gt;$F453,$F453*$X453,$S453*$X453)</f>
        <v>148.5121777543124</v>
      </c>
      <c r="AB453" s="2">
        <f t="shared" ref="AB453:AB475" si="714">IF($S453&gt;$F453,$F453*$Y453,$S453*$Y453)</f>
        <v>195.86074842935338</v>
      </c>
      <c r="AC453" s="2">
        <f t="shared" ref="AC453:AC475" si="715">IF($S453&gt;$F453,$F453*$Z453,$S453*$Z453)</f>
        <v>180.37539640476547</v>
      </c>
      <c r="AD453" s="2">
        <f t="shared" ref="AD453:AD475" si="716">IF($AA453&gt;$AC453,$AA453,$AC453)</f>
        <v>180.37539640476547</v>
      </c>
      <c r="AE453" s="2">
        <f t="shared" ref="AE453:AE475" si="717">IF($AD453&gt;$AB453,$AD453,$AB453)</f>
        <v>195.86074842935338</v>
      </c>
      <c r="AF453" s="27">
        <f>IF($A453&lt;$M453,0.5,1)</f>
        <v>1</v>
      </c>
      <c r="AG453" s="28">
        <f t="shared" ref="AG453:AG475" si="718">2*$E$7+$L$7+$C$7+$K453*$A453</f>
        <v>38.366666666666667</v>
      </c>
      <c r="AH453" s="28">
        <f t="shared" ref="AH453:AH475" si="719">($AF453*$H$7*(1+$L453))/($R453*$T453)</f>
        <v>56.062218940679081</v>
      </c>
      <c r="AI453" s="28">
        <f t="shared" ref="AI453:AI475" si="720">($AF453*2*$H$7*(1+$L453))/($AG453*$T453)</f>
        <v>77.055108917597138</v>
      </c>
      <c r="AJ453" s="28">
        <f t="shared" ref="AJ453:AJ475" si="721">($AF453*$I$7*(1+$L453))/($R453*$U453)</f>
        <v>73.935944690655717</v>
      </c>
      <c r="AK453" s="28">
        <f t="shared" ref="AK453:AK475" si="722">($AF453*2*$I$7*(1+$L453))/($AG453*$U453)</f>
        <v>101.62177628203071</v>
      </c>
      <c r="AL453" s="28">
        <f>($AF453*4*$H$7*(1+$L453))/($AG453*$V453)</f>
        <v>93.58724669041743</v>
      </c>
      <c r="AM453" s="28">
        <f t="shared" ref="AM453:AM475" si="723" xml:space="preserve"> IF($R453&gt;$F453,$F453*$AH453,$R453*$AH453)</f>
        <v>133.14776998411281</v>
      </c>
      <c r="AN453" s="28">
        <f t="shared" ref="AN453:AN475" si="724" xml:space="preserve"> IF($AG453&gt;$F453,$F453*$AI453,$AG453*$AI453)</f>
        <v>183.00588367929319</v>
      </c>
      <c r="AO453" s="28">
        <f t="shared" ref="AO453:AO475" si="725" xml:space="preserve"> IF($R453&gt;$F453,$F453*$AJ453,$R453*$AJ453)</f>
        <v>175.59786864030733</v>
      </c>
      <c r="AP453" s="28">
        <f t="shared" ref="AP453:AP475" si="726" xml:space="preserve"> IF($AG453&gt;$F453,$F453*$AK453,$AG453*$AK453)</f>
        <v>241.35171866982293</v>
      </c>
      <c r="AQ453" s="28">
        <f t="shared" ref="AQ453:AQ475" si="727" xml:space="preserve"> IF($AG453&gt;$F453,$F453*$AL453,$AG453*$AL453)</f>
        <v>222.26971088974139</v>
      </c>
      <c r="AR453" s="28">
        <f>MAX($AM453,$AN453,$AO453,$AP453,$AQ453)</f>
        <v>241.35171866982293</v>
      </c>
      <c r="AS453" s="27">
        <f t="shared" ref="AS453:AS475" si="728">IF($AR453&gt;$AE453,$AR453,$AE453)</f>
        <v>241.35171866982293</v>
      </c>
      <c r="AT453" s="27">
        <f>IF($A453&gt;$F453,0,$AS453)</f>
        <v>0</v>
      </c>
      <c r="AU453" s="2">
        <f>PI()*($B453/(2*12))^2*62.4</f>
        <v>110.26990214100174</v>
      </c>
      <c r="AV453" s="33">
        <f>0.23*($N$7/$H453)*(1+0.35*$N$7*($F453/$A453))</f>
        <v>8.4039558531746023E-2</v>
      </c>
      <c r="AW453" s="33">
        <f>IF(AV453&gt;0.33,0.33,AV453)</f>
        <v>8.4039558531746023E-2</v>
      </c>
      <c r="AX453" s="2">
        <f>$Q$7/($P$7-$O$7*AW453)</f>
        <v>1.8055919100909024</v>
      </c>
      <c r="AY453" s="7">
        <v>2.4</v>
      </c>
      <c r="AZ453" s="3">
        <f>(12/$D453)*(($I453+$AU453)/$AX453+$AT453/$AY453)</f>
        <v>2107.1552970389848</v>
      </c>
    </row>
    <row r="454" spans="1:52" ht="20.25" x14ac:dyDescent="0.3">
      <c r="A454" s="7">
        <v>18</v>
      </c>
      <c r="B454" s="7">
        <v>24</v>
      </c>
      <c r="C454" s="27">
        <v>19</v>
      </c>
      <c r="D454" s="27">
        <v>30</v>
      </c>
      <c r="E454" s="7">
        <v>3.25</v>
      </c>
      <c r="F454" s="2">
        <f t="shared" ref="F454:F475" si="729">($D454+2*$E454)/12</f>
        <v>3.0416666666666665</v>
      </c>
      <c r="G454" s="2">
        <f t="shared" si="706"/>
        <v>6570</v>
      </c>
      <c r="H454" s="2">
        <v>1.4</v>
      </c>
      <c r="I454" s="7">
        <f t="shared" si="707"/>
        <v>9198</v>
      </c>
      <c r="J454" s="7">
        <v>1.2</v>
      </c>
      <c r="K454" s="7">
        <f>(1.75-1.15)*(($D454-24)/(96-24))+1.15</f>
        <v>1.2</v>
      </c>
      <c r="L454" s="7">
        <v>0</v>
      </c>
      <c r="M454" s="2">
        <f t="shared" ref="M454:M475" si="730">($L$7-$C$7)/$K454</f>
        <v>1.9444444444444442</v>
      </c>
      <c r="N454" s="2">
        <f t="shared" ref="N454:N475" si="731">($E$7-$C$7)/$K454</f>
        <v>3.6111111111111112</v>
      </c>
      <c r="O454" s="28">
        <f t="shared" ref="O454:O475" si="732">($F$7-$B$7-0.06*($D454/12))/$K454</f>
        <v>2.5138888888888888</v>
      </c>
      <c r="P454" s="2">
        <f t="shared" ref="P454:P475" si="733">($G$7-$B$7-0.06*$D454/12)/$K454</f>
        <v>10.847222222222221</v>
      </c>
      <c r="Q454" s="2">
        <f t="shared" si="708"/>
        <v>23.266666666666666</v>
      </c>
      <c r="R454" s="28">
        <f t="shared" ref="R454:R475" si="734">IF($A454&lt;$M454,$Q454,$Q454+$L$7)</f>
        <v>27.266666666666666</v>
      </c>
      <c r="S454" s="2">
        <f t="shared" ref="S454:S475" si="735">IF($A454&lt;$N454,$Q454,$Q454+$E$7)</f>
        <v>29.266666666666666</v>
      </c>
      <c r="T454" s="2">
        <f t="shared" ref="T454:T475" si="736">$B$7+$K454*$A454+0.06*$D454/12</f>
        <v>22.583333333333329</v>
      </c>
      <c r="U454" s="2">
        <f t="shared" si="709"/>
        <v>26.583333333333329</v>
      </c>
      <c r="V454" s="2">
        <f t="shared" si="710"/>
        <v>36.583333333333329</v>
      </c>
      <c r="W454" s="7">
        <f>IF($A454&lt;$N454,0.5,1)</f>
        <v>1</v>
      </c>
      <c r="X454" s="2">
        <f t="shared" si="711"/>
        <v>58.099168691003548</v>
      </c>
      <c r="Y454" s="2">
        <f t="shared" si="712"/>
        <v>77.120271920366193</v>
      </c>
      <c r="Z454" s="2">
        <f t="shared" ref="Z454:Z475" si="737">(2*$W454*$H$7*(1+$L454)*$J454)/($S454*$V454)</f>
        <v>71.730636515999834</v>
      </c>
      <c r="AA454" s="2">
        <f t="shared" si="713"/>
        <v>176.71830476846912</v>
      </c>
      <c r="AB454" s="2">
        <f t="shared" si="714"/>
        <v>234.57416042444717</v>
      </c>
      <c r="AC454" s="2">
        <f t="shared" si="715"/>
        <v>218.18068606949947</v>
      </c>
      <c r="AD454" s="2">
        <f t="shared" si="716"/>
        <v>218.18068606949947</v>
      </c>
      <c r="AE454" s="2">
        <f t="shared" si="717"/>
        <v>234.57416042444717</v>
      </c>
      <c r="AF454" s="27">
        <f t="shared" ref="AF454:AF475" si="738">IF($A454&lt;$M454,0.5,1)</f>
        <v>1</v>
      </c>
      <c r="AG454" s="28">
        <f t="shared" si="718"/>
        <v>39.266666666666666</v>
      </c>
      <c r="AH454" s="28">
        <f t="shared" si="719"/>
        <v>51.967267838937566</v>
      </c>
      <c r="AI454" s="28">
        <f t="shared" si="720"/>
        <v>72.171859239814822</v>
      </c>
      <c r="AJ454" s="28">
        <f t="shared" si="721"/>
        <v>68.980846318338962</v>
      </c>
      <c r="AK454" s="28">
        <f t="shared" si="722"/>
        <v>95.800224598304354</v>
      </c>
      <c r="AL454" s="28">
        <f>($AF454*4*$H$7*(1+$L454))/($AG454*$V454)</f>
        <v>89.10512006373493</v>
      </c>
      <c r="AM454" s="28">
        <f t="shared" si="723"/>
        <v>158.06710634343509</v>
      </c>
      <c r="AN454" s="28">
        <f t="shared" si="724"/>
        <v>219.52273852110341</v>
      </c>
      <c r="AO454" s="28">
        <f t="shared" si="725"/>
        <v>209.81674088494768</v>
      </c>
      <c r="AP454" s="28">
        <f t="shared" si="726"/>
        <v>291.39234981984242</v>
      </c>
      <c r="AQ454" s="28">
        <f t="shared" si="727"/>
        <v>271.02807352719373</v>
      </c>
      <c r="AR454" s="28">
        <f t="shared" ref="AR454:AR475" si="739">MAX($AM454,$AN454,$AO454,$AP454,$AQ454)</f>
        <v>291.39234981984242</v>
      </c>
      <c r="AS454" s="27">
        <f t="shared" si="728"/>
        <v>291.39234981984242</v>
      </c>
      <c r="AT454" s="27">
        <f t="shared" ref="AT454:AT475" si="740">IF($A454&gt;$F454,0,$AS454)</f>
        <v>0</v>
      </c>
      <c r="AU454" s="2">
        <f t="shared" ref="AU454:AU475" si="741">PI()*($B454/(2*12))^2*62.4</f>
        <v>196.03538158400309</v>
      </c>
      <c r="AV454" s="33">
        <f t="shared" ref="AV454:AV475" si="742">0.23*($N$7/$H454)*(1+0.35*$N$7*($F454/$A454))</f>
        <v>8.4571965939153435E-2</v>
      </c>
      <c r="AW454" s="33">
        <f t="shared" ref="AW454:AW475" si="743">IF(AV454&gt;0.33,0.33,AV454)</f>
        <v>8.4571965939153435E-2</v>
      </c>
      <c r="AX454" s="2">
        <f t="shared" ref="AX454:AX475" si="744">$Q$7/($P$7-$O$7*AW454)</f>
        <v>1.8059399029804584</v>
      </c>
      <c r="AY454" s="7">
        <v>2.2000000000000002</v>
      </c>
      <c r="AZ454" s="3">
        <f t="shared" ref="AZ454:AZ475" si="745">(12/$D454)*(($I454+$AU454)/$AX454+$AT454/$AY454)</f>
        <v>2080.6972294217376</v>
      </c>
    </row>
    <row r="455" spans="1:52" ht="20.25" x14ac:dyDescent="0.3">
      <c r="A455" s="7">
        <v>18</v>
      </c>
      <c r="B455" s="7">
        <v>27</v>
      </c>
      <c r="C455" s="27">
        <v>22</v>
      </c>
      <c r="D455" s="27">
        <v>34</v>
      </c>
      <c r="E455" s="7">
        <v>3.5</v>
      </c>
      <c r="F455" s="2">
        <f t="shared" si="729"/>
        <v>3.4166666666666665</v>
      </c>
      <c r="G455" s="2">
        <f t="shared" si="706"/>
        <v>7380</v>
      </c>
      <c r="H455" s="2">
        <v>1.4</v>
      </c>
      <c r="I455" s="7">
        <f t="shared" si="707"/>
        <v>10332</v>
      </c>
      <c r="J455" s="7">
        <v>1.2</v>
      </c>
      <c r="K455" s="4">
        <f t="shared" ref="K455:K465" si="746">(1.75-1.15)*(($D455-24)/(96-24))+1.15</f>
        <v>1.2333333333333332</v>
      </c>
      <c r="L455" s="7">
        <v>0</v>
      </c>
      <c r="M455" s="2">
        <f t="shared" si="730"/>
        <v>1.8918918918918919</v>
      </c>
      <c r="N455" s="2">
        <f t="shared" si="731"/>
        <v>3.5135135135135136</v>
      </c>
      <c r="O455" s="28">
        <f t="shared" si="732"/>
        <v>2.42972972972973</v>
      </c>
      <c r="P455" s="2">
        <f t="shared" si="733"/>
        <v>10.53783783783784</v>
      </c>
      <c r="Q455" s="2">
        <f t="shared" si="708"/>
        <v>23.866666666666664</v>
      </c>
      <c r="R455" s="28">
        <f t="shared" si="734"/>
        <v>27.866666666666664</v>
      </c>
      <c r="S455" s="2">
        <f t="shared" si="735"/>
        <v>29.866666666666664</v>
      </c>
      <c r="T455" s="2">
        <f t="shared" si="736"/>
        <v>23.20333333333333</v>
      </c>
      <c r="U455" s="2">
        <f t="shared" si="709"/>
        <v>27.20333333333333</v>
      </c>
      <c r="V455" s="2">
        <f t="shared" si="710"/>
        <v>37.203333333333333</v>
      </c>
      <c r="W455" s="7">
        <f t="shared" ref="W455:W475" si="747">IF($A455&lt;$N455,0.5,1)</f>
        <v>1</v>
      </c>
      <c r="X455" s="2">
        <f t="shared" si="711"/>
        <v>55.410757896033012</v>
      </c>
      <c r="Y455" s="2">
        <f t="shared" si="712"/>
        <v>73.848617991492645</v>
      </c>
      <c r="Z455" s="2">
        <f t="shared" si="737"/>
        <v>69.118230573297325</v>
      </c>
      <c r="AA455" s="2">
        <f t="shared" si="713"/>
        <v>189.32008947811278</v>
      </c>
      <c r="AB455" s="2">
        <f t="shared" si="714"/>
        <v>252.31611147093318</v>
      </c>
      <c r="AC455" s="2">
        <f t="shared" si="715"/>
        <v>236.15395445876584</v>
      </c>
      <c r="AD455" s="2">
        <f t="shared" si="716"/>
        <v>236.15395445876584</v>
      </c>
      <c r="AE455" s="2">
        <f t="shared" si="717"/>
        <v>252.31611147093318</v>
      </c>
      <c r="AF455" s="27">
        <f t="shared" si="738"/>
        <v>1</v>
      </c>
      <c r="AG455" s="28">
        <f t="shared" si="718"/>
        <v>39.86666666666666</v>
      </c>
      <c r="AH455" s="28">
        <f t="shared" si="719"/>
        <v>49.489672124048624</v>
      </c>
      <c r="AI455" s="28">
        <f t="shared" si="720"/>
        <v>69.18623059482384</v>
      </c>
      <c r="AJ455" s="28">
        <f t="shared" si="721"/>
        <v>65.957298365607485</v>
      </c>
      <c r="AK455" s="28">
        <f t="shared" si="722"/>
        <v>92.207861929177014</v>
      </c>
      <c r="AL455" s="28">
        <f t="shared" ref="AL455:AL475" si="748">($AF455*4*$H$7*(1+$L455))/($AG455*$V455)</f>
        <v>86.301469612143833</v>
      </c>
      <c r="AM455" s="28">
        <f t="shared" si="723"/>
        <v>169.08971309049946</v>
      </c>
      <c r="AN455" s="28">
        <f t="shared" si="724"/>
        <v>236.38628786564811</v>
      </c>
      <c r="AO455" s="28">
        <f t="shared" si="725"/>
        <v>225.3541027491589</v>
      </c>
      <c r="AP455" s="28">
        <f t="shared" si="726"/>
        <v>315.04352825802147</v>
      </c>
      <c r="AQ455" s="28">
        <f t="shared" si="727"/>
        <v>294.86335450815807</v>
      </c>
      <c r="AR455" s="28">
        <f t="shared" si="739"/>
        <v>315.04352825802147</v>
      </c>
      <c r="AS455" s="27">
        <f t="shared" si="728"/>
        <v>315.04352825802147</v>
      </c>
      <c r="AT455" s="27">
        <f t="shared" si="740"/>
        <v>0</v>
      </c>
      <c r="AU455" s="2">
        <f t="shared" si="741"/>
        <v>248.1072798172539</v>
      </c>
      <c r="AV455" s="33">
        <f t="shared" si="742"/>
        <v>8.4871445105820106E-2</v>
      </c>
      <c r="AW455" s="33">
        <f t="shared" si="743"/>
        <v>8.4871445105820106E-2</v>
      </c>
      <c r="AX455" s="2">
        <f t="shared" si="744"/>
        <v>1.8061357079344942</v>
      </c>
      <c r="AY455" s="7">
        <v>2.2000000000000002</v>
      </c>
      <c r="AZ455" s="3">
        <f t="shared" si="745"/>
        <v>2067.483353614738</v>
      </c>
    </row>
    <row r="456" spans="1:52" ht="20.25" x14ac:dyDescent="0.3">
      <c r="A456" s="7">
        <v>18</v>
      </c>
      <c r="B456" s="7">
        <v>30</v>
      </c>
      <c r="C456" s="37">
        <v>24</v>
      </c>
      <c r="D456" s="37">
        <v>38</v>
      </c>
      <c r="E456" s="7">
        <v>3.75</v>
      </c>
      <c r="F456" s="2">
        <f t="shared" si="729"/>
        <v>3.7916666666666665</v>
      </c>
      <c r="G456" s="2">
        <f t="shared" si="706"/>
        <v>8190</v>
      </c>
      <c r="H456" s="2">
        <v>1.4</v>
      </c>
      <c r="I456" s="7">
        <f t="shared" si="707"/>
        <v>11466</v>
      </c>
      <c r="J456" s="7">
        <v>1.2</v>
      </c>
      <c r="K456" s="4">
        <f t="shared" si="746"/>
        <v>1.2666666666666666</v>
      </c>
      <c r="L456" s="7">
        <v>0</v>
      </c>
      <c r="M456" s="2">
        <f t="shared" si="730"/>
        <v>1.8421052631578947</v>
      </c>
      <c r="N456" s="2">
        <f t="shared" si="731"/>
        <v>3.4210526315789473</v>
      </c>
      <c r="O456" s="28">
        <f t="shared" si="732"/>
        <v>2.35</v>
      </c>
      <c r="P456" s="2">
        <f t="shared" si="733"/>
        <v>10.244736842105263</v>
      </c>
      <c r="Q456" s="2">
        <f t="shared" si="708"/>
        <v>24.466666666666665</v>
      </c>
      <c r="R456" s="28">
        <f t="shared" si="734"/>
        <v>28.466666666666665</v>
      </c>
      <c r="S456" s="2">
        <f t="shared" si="735"/>
        <v>30.466666666666665</v>
      </c>
      <c r="T456" s="2">
        <f t="shared" si="736"/>
        <v>23.823333333333331</v>
      </c>
      <c r="U456" s="2">
        <f t="shared" si="709"/>
        <v>27.823333333333331</v>
      </c>
      <c r="V456" s="2">
        <f t="shared" si="710"/>
        <v>37.823333333333331</v>
      </c>
      <c r="W456" s="7">
        <f t="shared" si="747"/>
        <v>1</v>
      </c>
      <c r="X456" s="2">
        <f t="shared" si="711"/>
        <v>52.905857272366276</v>
      </c>
      <c r="Y456" s="2">
        <f t="shared" si="712"/>
        <v>70.78107439903593</v>
      </c>
      <c r="Z456" s="2">
        <f t="shared" si="737"/>
        <v>66.646366779871656</v>
      </c>
      <c r="AA456" s="2">
        <f t="shared" si="713"/>
        <v>200.60137549105545</v>
      </c>
      <c r="AB456" s="2">
        <f t="shared" si="714"/>
        <v>268.37824042967787</v>
      </c>
      <c r="AC456" s="2">
        <f t="shared" si="715"/>
        <v>252.70080737368002</v>
      </c>
      <c r="AD456" s="2">
        <f t="shared" si="716"/>
        <v>252.70080737368002</v>
      </c>
      <c r="AE456" s="2">
        <f t="shared" si="717"/>
        <v>268.37824042967787</v>
      </c>
      <c r="AF456" s="27">
        <f t="shared" si="738"/>
        <v>1</v>
      </c>
      <c r="AG456" s="28">
        <f t="shared" si="718"/>
        <v>40.466666666666669</v>
      </c>
      <c r="AH456" s="28">
        <f t="shared" si="719"/>
        <v>47.185747020826291</v>
      </c>
      <c r="AI456" s="28">
        <f t="shared" si="720"/>
        <v>66.386536994704528</v>
      </c>
      <c r="AJ456" s="28">
        <f t="shared" si="721"/>
        <v>63.128319672832589</v>
      </c>
      <c r="AK456" s="28">
        <f t="shared" si="722"/>
        <v>88.81644975386989</v>
      </c>
      <c r="AL456" s="28">
        <f t="shared" si="748"/>
        <v>83.628197744100333</v>
      </c>
      <c r="AM456" s="28">
        <f t="shared" si="723"/>
        <v>178.91262412063301</v>
      </c>
      <c r="AN456" s="28">
        <f t="shared" si="724"/>
        <v>251.71561943825466</v>
      </c>
      <c r="AO456" s="28">
        <f t="shared" si="725"/>
        <v>239.36154542615688</v>
      </c>
      <c r="AP456" s="28">
        <f t="shared" si="726"/>
        <v>336.76237198342329</v>
      </c>
      <c r="AQ456" s="28">
        <f t="shared" si="727"/>
        <v>317.09024977971376</v>
      </c>
      <c r="AR456" s="28">
        <f t="shared" si="739"/>
        <v>336.76237198342329</v>
      </c>
      <c r="AS456" s="27">
        <f t="shared" si="728"/>
        <v>336.76237198342329</v>
      </c>
      <c r="AT456" s="27">
        <f t="shared" si="740"/>
        <v>0</v>
      </c>
      <c r="AU456" s="2">
        <f t="shared" si="741"/>
        <v>306.30528372500481</v>
      </c>
      <c r="AV456" s="33">
        <f t="shared" si="742"/>
        <v>8.5170924272486778E-2</v>
      </c>
      <c r="AW456" s="33">
        <f t="shared" si="743"/>
        <v>8.5170924272486778E-2</v>
      </c>
      <c r="AX456" s="2">
        <f t="shared" si="744"/>
        <v>1.8063315553525539</v>
      </c>
      <c r="AY456" s="7">
        <v>2.2000000000000002</v>
      </c>
      <c r="AZ456" s="3">
        <f t="shared" si="745"/>
        <v>2058.0773660192117</v>
      </c>
    </row>
    <row r="457" spans="1:52" ht="20.25" x14ac:dyDescent="0.3">
      <c r="A457" s="7">
        <v>18</v>
      </c>
      <c r="B457" s="7">
        <v>33</v>
      </c>
      <c r="C457" s="37">
        <v>27</v>
      </c>
      <c r="D457" s="37">
        <v>42</v>
      </c>
      <c r="E457" s="7">
        <v>3.75</v>
      </c>
      <c r="F457" s="2">
        <f t="shared" si="729"/>
        <v>4.125</v>
      </c>
      <c r="G457" s="2">
        <f t="shared" si="706"/>
        <v>8910</v>
      </c>
      <c r="H457" s="2">
        <v>1.4</v>
      </c>
      <c r="I457" s="7">
        <f t="shared" si="707"/>
        <v>12474</v>
      </c>
      <c r="J457" s="7">
        <v>1.2</v>
      </c>
      <c r="K457" s="4">
        <f t="shared" si="746"/>
        <v>1.2999999999999998</v>
      </c>
      <c r="L457" s="7">
        <v>0</v>
      </c>
      <c r="M457" s="2">
        <f t="shared" si="730"/>
        <v>1.7948717948717949</v>
      </c>
      <c r="N457" s="2">
        <f t="shared" si="731"/>
        <v>3.3333333333333335</v>
      </c>
      <c r="O457" s="28">
        <f t="shared" si="732"/>
        <v>2.2743589743589747</v>
      </c>
      <c r="P457" s="2">
        <f t="shared" si="733"/>
        <v>9.9666666666666668</v>
      </c>
      <c r="Q457" s="2">
        <f t="shared" si="708"/>
        <v>25.066666666666666</v>
      </c>
      <c r="R457" s="28">
        <f t="shared" si="734"/>
        <v>29.066666666666666</v>
      </c>
      <c r="S457" s="2">
        <f t="shared" si="735"/>
        <v>31.066666666666666</v>
      </c>
      <c r="T457" s="2">
        <f t="shared" si="736"/>
        <v>24.443333333333332</v>
      </c>
      <c r="U457" s="2">
        <f t="shared" si="709"/>
        <v>28.443333333333332</v>
      </c>
      <c r="V457" s="2">
        <f t="shared" si="710"/>
        <v>38.443333333333328</v>
      </c>
      <c r="W457" s="7">
        <f t="shared" si="747"/>
        <v>1</v>
      </c>
      <c r="X457" s="2">
        <f t="shared" si="711"/>
        <v>50.568041816961248</v>
      </c>
      <c r="Y457" s="2">
        <f t="shared" si="712"/>
        <v>67.900989292265479</v>
      </c>
      <c r="Z457" s="2">
        <f t="shared" si="737"/>
        <v>64.305115866431436</v>
      </c>
      <c r="AA457" s="2">
        <f t="shared" si="713"/>
        <v>208.59317249496516</v>
      </c>
      <c r="AB457" s="2">
        <f t="shared" si="714"/>
        <v>280.09158083059509</v>
      </c>
      <c r="AC457" s="2">
        <f t="shared" si="715"/>
        <v>265.25860294902969</v>
      </c>
      <c r="AD457" s="2">
        <f t="shared" si="716"/>
        <v>265.25860294902969</v>
      </c>
      <c r="AE457" s="2">
        <f t="shared" si="717"/>
        <v>280.09158083059509</v>
      </c>
      <c r="AF457" s="27">
        <f t="shared" si="738"/>
        <v>1</v>
      </c>
      <c r="AG457" s="28">
        <f t="shared" si="718"/>
        <v>41.066666666666663</v>
      </c>
      <c r="AH457" s="28">
        <f t="shared" si="719"/>
        <v>45.039578529632919</v>
      </c>
      <c r="AI457" s="28">
        <f t="shared" si="720"/>
        <v>63.757325451038817</v>
      </c>
      <c r="AJ457" s="28">
        <f t="shared" si="721"/>
        <v>60.477563092881716</v>
      </c>
      <c r="AK457" s="28">
        <f t="shared" si="722"/>
        <v>85.611095806806588</v>
      </c>
      <c r="AL457" s="28">
        <f t="shared" si="748"/>
        <v>81.077337645446576</v>
      </c>
      <c r="AM457" s="28">
        <f t="shared" si="723"/>
        <v>185.7882614347358</v>
      </c>
      <c r="AN457" s="28">
        <f t="shared" si="724"/>
        <v>262.9989674855351</v>
      </c>
      <c r="AO457" s="28">
        <f t="shared" si="725"/>
        <v>249.46994775813707</v>
      </c>
      <c r="AP457" s="28">
        <f t="shared" si="726"/>
        <v>353.14577020307718</v>
      </c>
      <c r="AQ457" s="28">
        <f t="shared" si="727"/>
        <v>334.44401778746715</v>
      </c>
      <c r="AR457" s="28">
        <f t="shared" si="739"/>
        <v>353.14577020307718</v>
      </c>
      <c r="AS457" s="27">
        <f t="shared" si="728"/>
        <v>353.14577020307718</v>
      </c>
      <c r="AT457" s="27">
        <f t="shared" si="740"/>
        <v>0</v>
      </c>
      <c r="AU457" s="2">
        <f t="shared" si="741"/>
        <v>370.62939330725584</v>
      </c>
      <c r="AV457" s="33">
        <f t="shared" si="742"/>
        <v>8.5437127976190477E-2</v>
      </c>
      <c r="AW457" s="33">
        <f t="shared" si="743"/>
        <v>8.5437127976190477E-2</v>
      </c>
      <c r="AX457" s="2">
        <f t="shared" si="744"/>
        <v>1.806505677606363</v>
      </c>
      <c r="AY457" s="7">
        <v>2.2000000000000002</v>
      </c>
      <c r="AZ457" s="3">
        <f t="shared" si="745"/>
        <v>2031.487726756633</v>
      </c>
    </row>
    <row r="458" spans="1:52" ht="20.25" x14ac:dyDescent="0.3">
      <c r="A458" s="7">
        <v>18</v>
      </c>
      <c r="B458" s="7">
        <v>36</v>
      </c>
      <c r="C458" s="37">
        <v>29</v>
      </c>
      <c r="D458" s="37">
        <v>45</v>
      </c>
      <c r="E458" s="7">
        <v>4.5</v>
      </c>
      <c r="F458" s="2">
        <f t="shared" si="729"/>
        <v>4.5</v>
      </c>
      <c r="G458" s="2">
        <f t="shared" si="706"/>
        <v>9720</v>
      </c>
      <c r="H458" s="2">
        <v>1.4</v>
      </c>
      <c r="I458" s="7">
        <f t="shared" si="707"/>
        <v>13608</v>
      </c>
      <c r="J458" s="7">
        <v>1.2</v>
      </c>
      <c r="K458" s="4">
        <f t="shared" si="746"/>
        <v>1.325</v>
      </c>
      <c r="L458" s="7">
        <v>0</v>
      </c>
      <c r="M458" s="2">
        <f t="shared" si="730"/>
        <v>1.7610062893081759</v>
      </c>
      <c r="N458" s="2">
        <f t="shared" si="731"/>
        <v>3.2704402515723268</v>
      </c>
      <c r="O458" s="28">
        <f t="shared" si="732"/>
        <v>2.2201257861635217</v>
      </c>
      <c r="P458" s="2">
        <f t="shared" si="733"/>
        <v>9.7672955974842761</v>
      </c>
      <c r="Q458" s="2">
        <f t="shared" si="708"/>
        <v>25.516666666666666</v>
      </c>
      <c r="R458" s="28">
        <f t="shared" si="734"/>
        <v>29.516666666666666</v>
      </c>
      <c r="S458" s="2">
        <f t="shared" si="735"/>
        <v>31.516666666666666</v>
      </c>
      <c r="T458" s="2">
        <f t="shared" si="736"/>
        <v>24.908333333333331</v>
      </c>
      <c r="U458" s="2">
        <f t="shared" si="709"/>
        <v>28.908333333333331</v>
      </c>
      <c r="V458" s="2">
        <f t="shared" si="710"/>
        <v>38.908333333333331</v>
      </c>
      <c r="W458" s="7">
        <f t="shared" si="747"/>
        <v>1</v>
      </c>
      <c r="X458" s="2">
        <f t="shared" si="711"/>
        <v>48.915475198237012</v>
      </c>
      <c r="Y458" s="2">
        <f t="shared" si="712"/>
        <v>65.854873237753324</v>
      </c>
      <c r="Z458" s="2">
        <f t="shared" si="737"/>
        <v>62.629409024429393</v>
      </c>
      <c r="AA458" s="2">
        <f t="shared" si="713"/>
        <v>220.11963839206655</v>
      </c>
      <c r="AB458" s="2">
        <f t="shared" si="714"/>
        <v>296.34692956988994</v>
      </c>
      <c r="AC458" s="2">
        <f t="shared" si="715"/>
        <v>281.83234060993226</v>
      </c>
      <c r="AD458" s="2">
        <f t="shared" si="716"/>
        <v>281.83234060993226</v>
      </c>
      <c r="AE458" s="2">
        <f t="shared" si="717"/>
        <v>296.34692956988994</v>
      </c>
      <c r="AF458" s="27">
        <f t="shared" si="738"/>
        <v>1</v>
      </c>
      <c r="AG458" s="28">
        <f t="shared" si="718"/>
        <v>41.516666666666666</v>
      </c>
      <c r="AH458" s="28">
        <f t="shared" si="719"/>
        <v>43.524921701423956</v>
      </c>
      <c r="AI458" s="28">
        <f t="shared" si="720"/>
        <v>61.888909139479587</v>
      </c>
      <c r="AJ458" s="28">
        <f t="shared" si="721"/>
        <v>58.597574483621095</v>
      </c>
      <c r="AK458" s="28">
        <f t="shared" si="722"/>
        <v>83.320999125245237</v>
      </c>
      <c r="AL458" s="28">
        <f t="shared" si="748"/>
        <v>79.240072571387657</v>
      </c>
      <c r="AM458" s="28">
        <f t="shared" si="723"/>
        <v>195.86214765640781</v>
      </c>
      <c r="AN458" s="28">
        <f t="shared" si="724"/>
        <v>278.50009112765815</v>
      </c>
      <c r="AO458" s="28">
        <f t="shared" si="725"/>
        <v>263.68908517629495</v>
      </c>
      <c r="AP458" s="28">
        <f t="shared" si="726"/>
        <v>374.94449606360354</v>
      </c>
      <c r="AQ458" s="28">
        <f t="shared" si="727"/>
        <v>356.58032657124443</v>
      </c>
      <c r="AR458" s="28">
        <f t="shared" si="739"/>
        <v>374.94449606360354</v>
      </c>
      <c r="AS458" s="27">
        <f t="shared" si="728"/>
        <v>374.94449606360354</v>
      </c>
      <c r="AT458" s="27">
        <f t="shared" si="740"/>
        <v>0</v>
      </c>
      <c r="AU458" s="2">
        <f t="shared" si="741"/>
        <v>441.07960856400695</v>
      </c>
      <c r="AV458" s="33">
        <f t="shared" si="742"/>
        <v>8.5736607142857135E-2</v>
      </c>
      <c r="AW458" s="33">
        <f t="shared" si="743"/>
        <v>8.5736607142857135E-2</v>
      </c>
      <c r="AX458" s="2">
        <f t="shared" si="744"/>
        <v>1.8067016052719433</v>
      </c>
      <c r="AY458" s="7">
        <v>2.2000000000000002</v>
      </c>
      <c r="AZ458" s="3">
        <f t="shared" si="745"/>
        <v>2073.6247856416185</v>
      </c>
    </row>
    <row r="459" spans="1:52" ht="20.25" x14ac:dyDescent="0.3">
      <c r="A459" s="7">
        <v>18</v>
      </c>
      <c r="B459" s="7">
        <v>39</v>
      </c>
      <c r="C459" s="37">
        <v>32</v>
      </c>
      <c r="D459" s="37">
        <v>49</v>
      </c>
      <c r="E459" s="7">
        <v>4.75</v>
      </c>
      <c r="F459" s="2">
        <f t="shared" si="729"/>
        <v>4.875</v>
      </c>
      <c r="G459" s="8">
        <f t="shared" si="706"/>
        <v>10530</v>
      </c>
      <c r="H459" s="2">
        <v>1.4</v>
      </c>
      <c r="I459" s="7">
        <f t="shared" si="707"/>
        <v>14741.999999999998</v>
      </c>
      <c r="J459" s="7">
        <v>1.2</v>
      </c>
      <c r="K459" s="4">
        <f t="shared" si="746"/>
        <v>1.3583333333333334</v>
      </c>
      <c r="L459" s="7">
        <v>0</v>
      </c>
      <c r="M459" s="2">
        <f t="shared" si="730"/>
        <v>1.7177914110429444</v>
      </c>
      <c r="N459" s="2">
        <f t="shared" si="731"/>
        <v>3.1901840490797544</v>
      </c>
      <c r="O459" s="28">
        <f t="shared" si="732"/>
        <v>2.1509202453987726</v>
      </c>
      <c r="P459" s="2">
        <f t="shared" si="733"/>
        <v>9.5128834355828218</v>
      </c>
      <c r="Q459" s="2">
        <f t="shared" si="708"/>
        <v>26.116666666666671</v>
      </c>
      <c r="R459" s="28">
        <f t="shared" si="734"/>
        <v>30.116666666666671</v>
      </c>
      <c r="S459" s="2">
        <f t="shared" si="735"/>
        <v>32.116666666666674</v>
      </c>
      <c r="T459" s="2">
        <f t="shared" si="736"/>
        <v>25.528333333333336</v>
      </c>
      <c r="U459" s="2">
        <f t="shared" si="709"/>
        <v>29.528333333333336</v>
      </c>
      <c r="V459" s="2">
        <f t="shared" si="710"/>
        <v>39.528333333333336</v>
      </c>
      <c r="W459" s="7">
        <f t="shared" si="747"/>
        <v>1</v>
      </c>
      <c r="X459" s="2">
        <f t="shared" si="711"/>
        <v>46.8358383200028</v>
      </c>
      <c r="Y459" s="2">
        <f t="shared" si="712"/>
        <v>63.267671546703284</v>
      </c>
      <c r="Z459" s="2">
        <f t="shared" si="737"/>
        <v>60.495386056202967</v>
      </c>
      <c r="AA459" s="2">
        <f t="shared" si="713"/>
        <v>228.32471181001364</v>
      </c>
      <c r="AB459" s="2">
        <f t="shared" si="714"/>
        <v>308.42989879017853</v>
      </c>
      <c r="AC459" s="2">
        <f t="shared" si="715"/>
        <v>294.91500702398946</v>
      </c>
      <c r="AD459" s="2">
        <f t="shared" si="716"/>
        <v>294.91500702398946</v>
      </c>
      <c r="AE459" s="2">
        <f t="shared" si="717"/>
        <v>308.42989879017853</v>
      </c>
      <c r="AF459" s="27">
        <f t="shared" si="738"/>
        <v>1</v>
      </c>
      <c r="AG459" s="28">
        <f t="shared" si="718"/>
        <v>42.116666666666674</v>
      </c>
      <c r="AH459" s="28">
        <f t="shared" si="719"/>
        <v>41.621776629148407</v>
      </c>
      <c r="AI459" s="28">
        <f t="shared" si="720"/>
        <v>59.525564201718375</v>
      </c>
      <c r="AJ459" s="28">
        <f t="shared" si="721"/>
        <v>56.224314273426138</v>
      </c>
      <c r="AK459" s="28">
        <f t="shared" si="722"/>
        <v>80.409446689419099</v>
      </c>
      <c r="AL459" s="28">
        <f t="shared" si="748"/>
        <v>76.886036756564522</v>
      </c>
      <c r="AM459" s="28">
        <f t="shared" si="723"/>
        <v>202.90616106709848</v>
      </c>
      <c r="AN459" s="28">
        <f t="shared" si="724"/>
        <v>290.18712548337709</v>
      </c>
      <c r="AO459" s="28">
        <f t="shared" si="725"/>
        <v>274.09353208295244</v>
      </c>
      <c r="AP459" s="28">
        <f t="shared" si="726"/>
        <v>391.99605261091813</v>
      </c>
      <c r="AQ459" s="28">
        <f t="shared" si="727"/>
        <v>374.81942918825206</v>
      </c>
      <c r="AR459" s="28">
        <f t="shared" si="739"/>
        <v>391.99605261091813</v>
      </c>
      <c r="AS459" s="27">
        <f t="shared" si="728"/>
        <v>391.99605261091813</v>
      </c>
      <c r="AT459" s="27">
        <f t="shared" si="740"/>
        <v>0</v>
      </c>
      <c r="AU459" s="2">
        <f t="shared" si="741"/>
        <v>517.65592949525819</v>
      </c>
      <c r="AV459" s="33">
        <f t="shared" si="742"/>
        <v>8.6036086309523807E-2</v>
      </c>
      <c r="AW459" s="33">
        <f t="shared" si="743"/>
        <v>8.6036086309523807E-2</v>
      </c>
      <c r="AX459" s="2">
        <f t="shared" si="744"/>
        <v>1.806897575441474</v>
      </c>
      <c r="AY459" s="7">
        <v>2.2000000000000002</v>
      </c>
      <c r="AZ459" s="3">
        <f t="shared" si="745"/>
        <v>2068.218279647293</v>
      </c>
    </row>
    <row r="460" spans="1:52" ht="20.25" x14ac:dyDescent="0.3">
      <c r="A460" s="7">
        <v>18</v>
      </c>
      <c r="B460" s="7">
        <v>42</v>
      </c>
      <c r="C460" s="37">
        <v>34</v>
      </c>
      <c r="D460" s="37">
        <v>53</v>
      </c>
      <c r="E460" s="7">
        <v>5</v>
      </c>
      <c r="F460" s="2">
        <f t="shared" si="729"/>
        <v>5.25</v>
      </c>
      <c r="G460" s="8">
        <f t="shared" si="706"/>
        <v>11340</v>
      </c>
      <c r="H460" s="2">
        <v>1.4</v>
      </c>
      <c r="I460" s="7">
        <f t="shared" si="707"/>
        <v>15875.999999999998</v>
      </c>
      <c r="J460" s="7">
        <v>1.2</v>
      </c>
      <c r="K460" s="4">
        <f t="shared" si="746"/>
        <v>1.3916666666666666</v>
      </c>
      <c r="L460" s="7">
        <v>0</v>
      </c>
      <c r="M460" s="2">
        <f t="shared" si="730"/>
        <v>1.6766467065868262</v>
      </c>
      <c r="N460" s="2">
        <f t="shared" si="731"/>
        <v>3.1137724550898205</v>
      </c>
      <c r="O460" s="28">
        <f t="shared" si="732"/>
        <v>2.0850299401197603</v>
      </c>
      <c r="P460" s="2">
        <f t="shared" si="733"/>
        <v>9.2706586826347301</v>
      </c>
      <c r="Q460" s="2">
        <f t="shared" si="708"/>
        <v>26.716666666666665</v>
      </c>
      <c r="R460" s="28">
        <f t="shared" si="734"/>
        <v>30.716666666666665</v>
      </c>
      <c r="S460" s="2">
        <f t="shared" si="735"/>
        <v>32.716666666666669</v>
      </c>
      <c r="T460" s="2">
        <f t="shared" si="736"/>
        <v>26.14833333333333</v>
      </c>
      <c r="U460" s="2">
        <f t="shared" si="709"/>
        <v>30.14833333333333</v>
      </c>
      <c r="V460" s="2">
        <f t="shared" si="710"/>
        <v>40.148333333333326</v>
      </c>
      <c r="W460" s="7">
        <f t="shared" si="747"/>
        <v>1</v>
      </c>
      <c r="X460" s="2">
        <f t="shared" si="711"/>
        <v>44.886750086622271</v>
      </c>
      <c r="Y460" s="2">
        <f t="shared" si="712"/>
        <v>60.830150757108676</v>
      </c>
      <c r="Z460" s="2">
        <f t="shared" si="737"/>
        <v>58.468863141601304</v>
      </c>
      <c r="AA460" s="2">
        <f t="shared" si="713"/>
        <v>235.65543795476691</v>
      </c>
      <c r="AB460" s="2">
        <f t="shared" si="714"/>
        <v>319.35829147482053</v>
      </c>
      <c r="AC460" s="2">
        <f t="shared" si="715"/>
        <v>306.96153149340682</v>
      </c>
      <c r="AD460" s="2">
        <f t="shared" si="716"/>
        <v>306.96153149340682</v>
      </c>
      <c r="AE460" s="2">
        <f t="shared" si="717"/>
        <v>319.35829147482053</v>
      </c>
      <c r="AF460" s="27">
        <f t="shared" si="738"/>
        <v>1</v>
      </c>
      <c r="AG460" s="28">
        <f t="shared" si="718"/>
        <v>42.716666666666669</v>
      </c>
      <c r="AH460" s="28">
        <f t="shared" si="719"/>
        <v>39.841151392674774</v>
      </c>
      <c r="AI460" s="28">
        <f t="shared" si="720"/>
        <v>57.297886864377375</v>
      </c>
      <c r="AJ460" s="28">
        <f t="shared" si="721"/>
        <v>53.992397330531901</v>
      </c>
      <c r="AK460" s="28">
        <f t="shared" si="722"/>
        <v>77.649620195216755</v>
      </c>
      <c r="AL460" s="28">
        <f t="shared" si="748"/>
        <v>74.635439164366858</v>
      </c>
      <c r="AM460" s="28">
        <f t="shared" si="723"/>
        <v>209.16604481154258</v>
      </c>
      <c r="AN460" s="28">
        <f t="shared" si="724"/>
        <v>300.81390603798121</v>
      </c>
      <c r="AO460" s="28">
        <f t="shared" si="725"/>
        <v>283.46008598529249</v>
      </c>
      <c r="AP460" s="28">
        <f t="shared" si="726"/>
        <v>407.66050602488798</v>
      </c>
      <c r="AQ460" s="28">
        <f t="shared" si="727"/>
        <v>391.83605561292597</v>
      </c>
      <c r="AR460" s="28">
        <f t="shared" si="739"/>
        <v>407.66050602488798</v>
      </c>
      <c r="AS460" s="27">
        <f t="shared" si="728"/>
        <v>407.66050602488798</v>
      </c>
      <c r="AT460" s="27">
        <f t="shared" si="740"/>
        <v>0</v>
      </c>
      <c r="AU460" s="2">
        <f t="shared" si="741"/>
        <v>600.35835610100946</v>
      </c>
      <c r="AV460" s="33">
        <f t="shared" si="742"/>
        <v>8.6335565476190479E-2</v>
      </c>
      <c r="AW460" s="33">
        <f t="shared" si="743"/>
        <v>8.6335565476190479E-2</v>
      </c>
      <c r="AX460" s="2">
        <f t="shared" si="744"/>
        <v>1.8070935881287877</v>
      </c>
      <c r="AY460" s="7">
        <v>2.2000000000000002</v>
      </c>
      <c r="AZ460" s="3">
        <f t="shared" si="745"/>
        <v>2064.3624968161721</v>
      </c>
    </row>
    <row r="461" spans="1:52" ht="20.25" x14ac:dyDescent="0.3">
      <c r="A461" s="7">
        <v>18</v>
      </c>
      <c r="B461" s="7">
        <v>48</v>
      </c>
      <c r="C461" s="37">
        <v>38</v>
      </c>
      <c r="D461" s="37">
        <v>60</v>
      </c>
      <c r="E461" s="7">
        <v>5.5</v>
      </c>
      <c r="F461" s="2">
        <f t="shared" si="729"/>
        <v>5.916666666666667</v>
      </c>
      <c r="G461" s="8">
        <f t="shared" si="706"/>
        <v>12780</v>
      </c>
      <c r="H461" s="2">
        <v>1.4</v>
      </c>
      <c r="I461" s="7">
        <f t="shared" si="707"/>
        <v>17892</v>
      </c>
      <c r="J461" s="7">
        <v>1.2</v>
      </c>
      <c r="K461" s="4">
        <f t="shared" si="746"/>
        <v>1.45</v>
      </c>
      <c r="L461" s="7">
        <v>0</v>
      </c>
      <c r="M461" s="2">
        <f t="shared" si="730"/>
        <v>1.6091954022988504</v>
      </c>
      <c r="N461" s="2">
        <f t="shared" si="731"/>
        <v>2.9885057471264367</v>
      </c>
      <c r="O461" s="28">
        <f t="shared" si="732"/>
        <v>1.9770114942528736</v>
      </c>
      <c r="P461" s="2">
        <f t="shared" si="733"/>
        <v>8.8735632183908031</v>
      </c>
      <c r="Q461" s="2">
        <f t="shared" si="708"/>
        <v>27.766666666666666</v>
      </c>
      <c r="R461" s="28">
        <f t="shared" si="734"/>
        <v>31.766666666666666</v>
      </c>
      <c r="S461" s="2">
        <f t="shared" si="735"/>
        <v>33.766666666666666</v>
      </c>
      <c r="T461" s="2">
        <f t="shared" si="736"/>
        <v>27.233333333333331</v>
      </c>
      <c r="U461" s="2">
        <f t="shared" si="709"/>
        <v>31.233333333333331</v>
      </c>
      <c r="V461" s="2">
        <f t="shared" si="710"/>
        <v>41.233333333333334</v>
      </c>
      <c r="W461" s="7">
        <f t="shared" si="747"/>
        <v>1</v>
      </c>
      <c r="X461" s="2">
        <f t="shared" si="711"/>
        <v>41.758244413807773</v>
      </c>
      <c r="Y461" s="2">
        <f t="shared" si="712"/>
        <v>56.891151424227843</v>
      </c>
      <c r="Z461" s="2">
        <f t="shared" si="737"/>
        <v>55.160041529637745</v>
      </c>
      <c r="AA461" s="2">
        <f t="shared" si="713"/>
        <v>247.06961278169601</v>
      </c>
      <c r="AB461" s="2">
        <f t="shared" si="714"/>
        <v>336.60597926001475</v>
      </c>
      <c r="AC461" s="2">
        <f t="shared" si="715"/>
        <v>326.36357905035669</v>
      </c>
      <c r="AD461" s="2">
        <f t="shared" si="716"/>
        <v>326.36357905035669</v>
      </c>
      <c r="AE461" s="2">
        <f t="shared" si="717"/>
        <v>336.60597926001475</v>
      </c>
      <c r="AF461" s="27">
        <f t="shared" si="738"/>
        <v>1</v>
      </c>
      <c r="AG461" s="28">
        <f t="shared" si="718"/>
        <v>43.766666666666666</v>
      </c>
      <c r="AH461" s="28">
        <f t="shared" si="719"/>
        <v>36.989420768789152</v>
      </c>
      <c r="AI461" s="28">
        <f t="shared" si="720"/>
        <v>53.695229234815024</v>
      </c>
      <c r="AJ461" s="28">
        <f t="shared" si="721"/>
        <v>50.394138153849951</v>
      </c>
      <c r="AK461" s="28">
        <f t="shared" si="722"/>
        <v>73.154019285025129</v>
      </c>
      <c r="AL461" s="28">
        <f t="shared" si="748"/>
        <v>70.928055432245543</v>
      </c>
      <c r="AM461" s="28">
        <f t="shared" si="723"/>
        <v>218.8540728820025</v>
      </c>
      <c r="AN461" s="28">
        <f t="shared" si="724"/>
        <v>317.69677297265559</v>
      </c>
      <c r="AO461" s="28">
        <f t="shared" si="725"/>
        <v>298.16531741027887</v>
      </c>
      <c r="AP461" s="28">
        <f t="shared" si="726"/>
        <v>432.82794743639869</v>
      </c>
      <c r="AQ461" s="28">
        <f t="shared" si="727"/>
        <v>419.65766130745283</v>
      </c>
      <c r="AR461" s="28">
        <f t="shared" si="739"/>
        <v>432.82794743639869</v>
      </c>
      <c r="AS461" s="27">
        <f t="shared" si="728"/>
        <v>432.82794743639869</v>
      </c>
      <c r="AT461" s="27">
        <f t="shared" si="740"/>
        <v>0</v>
      </c>
      <c r="AU461" s="2">
        <f t="shared" si="741"/>
        <v>784.14152633601236</v>
      </c>
      <c r="AV461" s="33">
        <f t="shared" si="742"/>
        <v>8.6867972883597891E-2</v>
      </c>
      <c r="AW461" s="33">
        <f t="shared" si="743"/>
        <v>8.6867972883597891E-2</v>
      </c>
      <c r="AX461" s="2">
        <f t="shared" si="744"/>
        <v>1.8074421601536688</v>
      </c>
      <c r="AY461" s="7">
        <v>2.2000000000000002</v>
      </c>
      <c r="AZ461" s="3">
        <f t="shared" si="745"/>
        <v>2066.5824819255263</v>
      </c>
    </row>
    <row r="462" spans="1:52" ht="20.25" x14ac:dyDescent="0.3">
      <c r="A462" s="7">
        <v>18</v>
      </c>
      <c r="B462" s="7">
        <v>54</v>
      </c>
      <c r="C462" s="37">
        <v>43</v>
      </c>
      <c r="D462" s="37">
        <v>68</v>
      </c>
      <c r="E462" s="7">
        <v>6</v>
      </c>
      <c r="F462" s="2">
        <f t="shared" si="729"/>
        <v>6.666666666666667</v>
      </c>
      <c r="G462" s="8">
        <f t="shared" si="706"/>
        <v>14400</v>
      </c>
      <c r="H462" s="2">
        <v>1.4</v>
      </c>
      <c r="I462" s="7">
        <f t="shared" si="707"/>
        <v>20160</v>
      </c>
      <c r="J462" s="7">
        <v>1.2</v>
      </c>
      <c r="K462" s="4">
        <f t="shared" si="746"/>
        <v>1.5166666666666666</v>
      </c>
      <c r="L462" s="7">
        <v>0</v>
      </c>
      <c r="M462" s="2">
        <f t="shared" si="730"/>
        <v>1.5384615384615383</v>
      </c>
      <c r="N462" s="2">
        <f t="shared" si="731"/>
        <v>2.8571428571428572</v>
      </c>
      <c r="O462" s="28">
        <f t="shared" si="732"/>
        <v>1.8637362637362638</v>
      </c>
      <c r="P462" s="2">
        <f t="shared" si="733"/>
        <v>8.4571428571428573</v>
      </c>
      <c r="Q462" s="2">
        <f t="shared" si="708"/>
        <v>28.966666666666665</v>
      </c>
      <c r="R462" s="28">
        <f t="shared" si="734"/>
        <v>32.966666666666669</v>
      </c>
      <c r="S462" s="2">
        <f t="shared" si="735"/>
        <v>34.966666666666669</v>
      </c>
      <c r="T462" s="2">
        <f t="shared" si="736"/>
        <v>28.473333333333329</v>
      </c>
      <c r="U462" s="2">
        <f t="shared" si="709"/>
        <v>32.473333333333329</v>
      </c>
      <c r="V462" s="2">
        <f t="shared" si="710"/>
        <v>42.473333333333329</v>
      </c>
      <c r="W462" s="7">
        <f t="shared" si="747"/>
        <v>1</v>
      </c>
      <c r="X462" s="2">
        <f t="shared" si="711"/>
        <v>38.569026616422775</v>
      </c>
      <c r="Y462" s="2">
        <f t="shared" si="712"/>
        <v>52.84089274492586</v>
      </c>
      <c r="Z462" s="2">
        <f t="shared" si="737"/>
        <v>51.711917337542509</v>
      </c>
      <c r="AA462" s="2">
        <f t="shared" si="713"/>
        <v>257.12684410948521</v>
      </c>
      <c r="AB462" s="2">
        <f t="shared" si="714"/>
        <v>352.27261829950572</v>
      </c>
      <c r="AC462" s="2">
        <f t="shared" si="715"/>
        <v>344.74611558361676</v>
      </c>
      <c r="AD462" s="2">
        <f t="shared" si="716"/>
        <v>344.74611558361676</v>
      </c>
      <c r="AE462" s="2">
        <f t="shared" si="717"/>
        <v>352.27261829950572</v>
      </c>
      <c r="AF462" s="27">
        <f t="shared" si="738"/>
        <v>1</v>
      </c>
      <c r="AG462" s="28">
        <f t="shared" si="718"/>
        <v>44.966666666666669</v>
      </c>
      <c r="AH462" s="28">
        <f t="shared" si="719"/>
        <v>34.090755747074056</v>
      </c>
      <c r="AI462" s="28">
        <f t="shared" si="720"/>
        <v>49.986297159164188</v>
      </c>
      <c r="AJ462" s="28">
        <f t="shared" si="721"/>
        <v>46.70550765876915</v>
      </c>
      <c r="AK462" s="28">
        <f t="shared" si="722"/>
        <v>68.482945996327189</v>
      </c>
      <c r="AL462" s="28">
        <f t="shared" si="748"/>
        <v>67.019769319350246</v>
      </c>
      <c r="AM462" s="28">
        <f t="shared" si="723"/>
        <v>227.27170498049372</v>
      </c>
      <c r="AN462" s="28">
        <f t="shared" si="724"/>
        <v>333.24198106109458</v>
      </c>
      <c r="AO462" s="28">
        <f t="shared" si="725"/>
        <v>311.370051058461</v>
      </c>
      <c r="AP462" s="28">
        <f t="shared" si="726"/>
        <v>456.55297330884792</v>
      </c>
      <c r="AQ462" s="28">
        <f t="shared" si="727"/>
        <v>446.79846212900168</v>
      </c>
      <c r="AR462" s="28">
        <f t="shared" si="739"/>
        <v>456.55297330884792</v>
      </c>
      <c r="AS462" s="27">
        <f t="shared" si="728"/>
        <v>456.55297330884792</v>
      </c>
      <c r="AT462" s="27">
        <f t="shared" si="740"/>
        <v>0</v>
      </c>
      <c r="AU462" s="2">
        <f t="shared" si="741"/>
        <v>992.42911926901559</v>
      </c>
      <c r="AV462" s="33">
        <f t="shared" si="742"/>
        <v>8.7466931216931221E-2</v>
      </c>
      <c r="AW462" s="33">
        <f t="shared" si="743"/>
        <v>8.7466931216931221E-2</v>
      </c>
      <c r="AX462" s="2">
        <f t="shared" si="744"/>
        <v>1.807834464453552</v>
      </c>
      <c r="AY462" s="7">
        <v>2.2000000000000002</v>
      </c>
      <c r="AZ462" s="3">
        <f t="shared" si="745"/>
        <v>2064.7806437361305</v>
      </c>
    </row>
    <row r="463" spans="1:52" ht="20.25" x14ac:dyDescent="0.3">
      <c r="A463" s="7">
        <v>18</v>
      </c>
      <c r="B463" s="7">
        <v>60</v>
      </c>
      <c r="C463" s="37">
        <v>48</v>
      </c>
      <c r="D463" s="37">
        <v>76</v>
      </c>
      <c r="E463" s="7">
        <v>6.5</v>
      </c>
      <c r="F463" s="2">
        <f t="shared" si="729"/>
        <v>7.416666666666667</v>
      </c>
      <c r="G463" s="8">
        <f t="shared" si="706"/>
        <v>16020</v>
      </c>
      <c r="H463" s="2">
        <v>1.4</v>
      </c>
      <c r="I463" s="7">
        <f t="shared" si="707"/>
        <v>22428</v>
      </c>
      <c r="J463" s="7">
        <v>1.2</v>
      </c>
      <c r="K463" s="4">
        <f t="shared" si="746"/>
        <v>1.5833333333333333</v>
      </c>
      <c r="L463" s="7">
        <v>0</v>
      </c>
      <c r="M463" s="2">
        <f t="shared" si="730"/>
        <v>1.4736842105263157</v>
      </c>
      <c r="N463" s="2">
        <f t="shared" si="731"/>
        <v>2.736842105263158</v>
      </c>
      <c r="O463" s="28">
        <f t="shared" si="732"/>
        <v>1.76</v>
      </c>
      <c r="P463" s="2">
        <f t="shared" si="733"/>
        <v>8.0757894736842104</v>
      </c>
      <c r="Q463" s="2">
        <f t="shared" si="708"/>
        <v>30.166666666666668</v>
      </c>
      <c r="R463" s="28">
        <f t="shared" si="734"/>
        <v>34.166666666666671</v>
      </c>
      <c r="S463" s="2">
        <f t="shared" si="735"/>
        <v>36.166666666666671</v>
      </c>
      <c r="T463" s="2">
        <f t="shared" si="736"/>
        <v>29.713333333333331</v>
      </c>
      <c r="U463" s="2">
        <f t="shared" si="709"/>
        <v>33.713333333333331</v>
      </c>
      <c r="V463" s="2">
        <f t="shared" si="710"/>
        <v>43.713333333333331</v>
      </c>
      <c r="W463" s="7">
        <f t="shared" si="747"/>
        <v>1</v>
      </c>
      <c r="X463" s="2">
        <f t="shared" si="711"/>
        <v>35.733155218994817</v>
      </c>
      <c r="Y463" s="2">
        <f t="shared" si="712"/>
        <v>49.208607132149709</v>
      </c>
      <c r="Z463" s="2">
        <f t="shared" si="737"/>
        <v>48.577908437108398</v>
      </c>
      <c r="AA463" s="2">
        <f t="shared" si="713"/>
        <v>265.02090120754491</v>
      </c>
      <c r="AB463" s="2">
        <f t="shared" si="714"/>
        <v>364.96383623011036</v>
      </c>
      <c r="AC463" s="2">
        <f t="shared" si="715"/>
        <v>360.28615424188729</v>
      </c>
      <c r="AD463" s="2">
        <f t="shared" si="716"/>
        <v>360.28615424188729</v>
      </c>
      <c r="AE463" s="2">
        <f t="shared" si="717"/>
        <v>364.96383623011036</v>
      </c>
      <c r="AF463" s="27">
        <f t="shared" si="738"/>
        <v>1</v>
      </c>
      <c r="AG463" s="28">
        <f t="shared" si="718"/>
        <v>46.166666666666671</v>
      </c>
      <c r="AH463" s="28">
        <f t="shared" si="719"/>
        <v>31.520710091552338</v>
      </c>
      <c r="AI463" s="28">
        <f t="shared" si="720"/>
        <v>46.65520266258649</v>
      </c>
      <c r="AJ463" s="28">
        <f t="shared" si="721"/>
        <v>43.407592470229623</v>
      </c>
      <c r="AK463" s="28">
        <f t="shared" si="722"/>
        <v>64.249505100339874</v>
      </c>
      <c r="AL463" s="28">
        <f t="shared" si="748"/>
        <v>63.426029668186061</v>
      </c>
      <c r="AM463" s="28">
        <f t="shared" si="723"/>
        <v>233.77859984567985</v>
      </c>
      <c r="AN463" s="28">
        <f t="shared" si="724"/>
        <v>346.02608641418317</v>
      </c>
      <c r="AO463" s="28">
        <f t="shared" si="725"/>
        <v>321.93964415420305</v>
      </c>
      <c r="AP463" s="28">
        <f t="shared" si="726"/>
        <v>476.51716282752074</v>
      </c>
      <c r="AQ463" s="28">
        <f t="shared" si="727"/>
        <v>470.40972003904665</v>
      </c>
      <c r="AR463" s="28">
        <f t="shared" si="739"/>
        <v>476.51716282752074</v>
      </c>
      <c r="AS463" s="27">
        <f t="shared" si="728"/>
        <v>476.51716282752074</v>
      </c>
      <c r="AT463" s="27">
        <f t="shared" si="740"/>
        <v>0</v>
      </c>
      <c r="AU463" s="2">
        <f t="shared" si="741"/>
        <v>1225.2211349000193</v>
      </c>
      <c r="AV463" s="33">
        <f t="shared" si="742"/>
        <v>8.8065889550264564E-2</v>
      </c>
      <c r="AW463" s="33">
        <f t="shared" si="743"/>
        <v>8.8065889550264564E-2</v>
      </c>
      <c r="AX463" s="2">
        <f t="shared" si="744"/>
        <v>1.8082269390892602</v>
      </c>
      <c r="AY463" s="7">
        <v>2.2000000000000002</v>
      </c>
      <c r="AZ463" s="3">
        <f t="shared" si="745"/>
        <v>2065.403985433491</v>
      </c>
    </row>
    <row r="464" spans="1:52" ht="20.25" x14ac:dyDescent="0.3">
      <c r="A464" s="7">
        <v>18</v>
      </c>
      <c r="B464" s="7">
        <v>66</v>
      </c>
      <c r="C464" s="37">
        <v>53</v>
      </c>
      <c r="D464" s="37">
        <v>83</v>
      </c>
      <c r="E464" s="7">
        <v>7</v>
      </c>
      <c r="F464" s="2">
        <f t="shared" si="729"/>
        <v>8.0833333333333339</v>
      </c>
      <c r="G464" s="8">
        <f t="shared" si="706"/>
        <v>17460</v>
      </c>
      <c r="H464" s="2">
        <v>1.4</v>
      </c>
      <c r="I464" s="7">
        <f t="shared" si="707"/>
        <v>24444</v>
      </c>
      <c r="J464" s="7">
        <v>1.2</v>
      </c>
      <c r="K464" s="4">
        <f t="shared" si="746"/>
        <v>1.6416666666666666</v>
      </c>
      <c r="L464" s="7">
        <v>0</v>
      </c>
      <c r="M464" s="2">
        <f t="shared" si="730"/>
        <v>1.4213197969543145</v>
      </c>
      <c r="N464" s="2">
        <f t="shared" si="731"/>
        <v>2.6395939086294415</v>
      </c>
      <c r="O464" s="28">
        <f t="shared" si="732"/>
        <v>1.6761421319796954</v>
      </c>
      <c r="P464" s="2">
        <f t="shared" si="733"/>
        <v>7.7675126903553302</v>
      </c>
      <c r="Q464" s="2">
        <f t="shared" si="708"/>
        <v>31.216666666666665</v>
      </c>
      <c r="R464" s="28">
        <f t="shared" si="734"/>
        <v>35.216666666666669</v>
      </c>
      <c r="S464" s="2">
        <f t="shared" si="735"/>
        <v>37.216666666666669</v>
      </c>
      <c r="T464" s="2">
        <f t="shared" si="736"/>
        <v>30.798333333333328</v>
      </c>
      <c r="U464" s="2">
        <f t="shared" si="709"/>
        <v>34.798333333333332</v>
      </c>
      <c r="V464" s="2">
        <f t="shared" si="710"/>
        <v>44.798333333333332</v>
      </c>
      <c r="W464" s="7">
        <f t="shared" si="747"/>
        <v>1</v>
      </c>
      <c r="X464" s="2">
        <f t="shared" si="711"/>
        <v>33.501676186475898</v>
      </c>
      <c r="Y464" s="2">
        <f t="shared" si="712"/>
        <v>46.329256837753242</v>
      </c>
      <c r="Z464" s="2">
        <f t="shared" si="737"/>
        <v>46.064025763598949</v>
      </c>
      <c r="AA464" s="2">
        <f t="shared" si="713"/>
        <v>270.80521584068021</v>
      </c>
      <c r="AB464" s="2">
        <f t="shared" si="714"/>
        <v>374.49482610517208</v>
      </c>
      <c r="AC464" s="2">
        <f t="shared" si="715"/>
        <v>372.35087492242485</v>
      </c>
      <c r="AD464" s="2">
        <f t="shared" si="716"/>
        <v>372.35087492242485</v>
      </c>
      <c r="AE464" s="2">
        <f t="shared" si="717"/>
        <v>374.49482610517208</v>
      </c>
      <c r="AF464" s="27">
        <f t="shared" si="738"/>
        <v>1</v>
      </c>
      <c r="AG464" s="28">
        <f t="shared" si="718"/>
        <v>47.216666666666669</v>
      </c>
      <c r="AH464" s="28">
        <f t="shared" si="719"/>
        <v>29.503566384445765</v>
      </c>
      <c r="AI464" s="28">
        <f t="shared" si="720"/>
        <v>44.010614733733782</v>
      </c>
      <c r="AJ464" s="28">
        <f t="shared" si="721"/>
        <v>40.800295992547326</v>
      </c>
      <c r="AK464" s="28">
        <f t="shared" si="722"/>
        <v>60.86200171708613</v>
      </c>
      <c r="AL464" s="28">
        <f t="shared" si="748"/>
        <v>60.51357190852832</v>
      </c>
      <c r="AM464" s="28">
        <f t="shared" si="723"/>
        <v>238.4871616076033</v>
      </c>
      <c r="AN464" s="28">
        <f t="shared" si="724"/>
        <v>355.75246909768146</v>
      </c>
      <c r="AO464" s="28">
        <f t="shared" si="725"/>
        <v>329.80239260642423</v>
      </c>
      <c r="AP464" s="28">
        <f t="shared" si="726"/>
        <v>491.96784721311292</v>
      </c>
      <c r="AQ464" s="28">
        <f t="shared" si="727"/>
        <v>489.15137292727064</v>
      </c>
      <c r="AR464" s="28">
        <f t="shared" si="739"/>
        <v>491.96784721311292</v>
      </c>
      <c r="AS464" s="27">
        <f t="shared" si="728"/>
        <v>491.96784721311292</v>
      </c>
      <c r="AT464" s="27">
        <f t="shared" si="740"/>
        <v>0</v>
      </c>
      <c r="AU464" s="2">
        <f t="shared" si="741"/>
        <v>1482.5175732290234</v>
      </c>
      <c r="AV464" s="33">
        <f t="shared" si="742"/>
        <v>8.8598296957671949E-2</v>
      </c>
      <c r="AW464" s="33">
        <f t="shared" si="743"/>
        <v>8.8598296957671949E-2</v>
      </c>
      <c r="AX464" s="2">
        <f t="shared" si="744"/>
        <v>1.808575948519789</v>
      </c>
      <c r="AY464" s="7">
        <v>2.2000000000000002</v>
      </c>
      <c r="AZ464" s="3">
        <f t="shared" si="745"/>
        <v>2072.5765939383841</v>
      </c>
    </row>
    <row r="465" spans="1:52" ht="20.25" x14ac:dyDescent="0.3">
      <c r="A465" s="7">
        <v>18</v>
      </c>
      <c r="B465" s="7">
        <v>72</v>
      </c>
      <c r="C465" s="37">
        <v>58</v>
      </c>
      <c r="D465" s="37">
        <v>91</v>
      </c>
      <c r="E465" s="7">
        <v>7.5</v>
      </c>
      <c r="F465" s="2">
        <f t="shared" si="729"/>
        <v>8.8333333333333339</v>
      </c>
      <c r="G465" s="8">
        <f t="shared" si="706"/>
        <v>19080</v>
      </c>
      <c r="H465" s="2">
        <v>1.4</v>
      </c>
      <c r="I465" s="7">
        <f t="shared" si="707"/>
        <v>26712</v>
      </c>
      <c r="J465" s="7">
        <v>1.2</v>
      </c>
      <c r="K465" s="4">
        <f t="shared" si="746"/>
        <v>1.7083333333333335</v>
      </c>
      <c r="L465" s="7">
        <v>0</v>
      </c>
      <c r="M465" s="2">
        <f t="shared" si="730"/>
        <v>1.365853658536585</v>
      </c>
      <c r="N465" s="2">
        <f t="shared" si="731"/>
        <v>2.5365853658536581</v>
      </c>
      <c r="O465" s="28">
        <f t="shared" si="732"/>
        <v>1.5873170731707313</v>
      </c>
      <c r="P465" s="2">
        <f t="shared" si="733"/>
        <v>7.4409756097560962</v>
      </c>
      <c r="Q465" s="2">
        <f t="shared" si="708"/>
        <v>32.416666666666671</v>
      </c>
      <c r="R465" s="28">
        <f t="shared" si="734"/>
        <v>36.416666666666671</v>
      </c>
      <c r="S465" s="2">
        <f t="shared" si="735"/>
        <v>38.416666666666671</v>
      </c>
      <c r="T465" s="2">
        <f t="shared" si="736"/>
        <v>32.038333333333334</v>
      </c>
      <c r="U465" s="2">
        <f t="shared" si="709"/>
        <v>36.038333333333334</v>
      </c>
      <c r="V465" s="2">
        <f t="shared" si="710"/>
        <v>46.038333333333334</v>
      </c>
      <c r="W465" s="7">
        <f t="shared" si="747"/>
        <v>1</v>
      </c>
      <c r="X465" s="2">
        <f t="shared" si="711"/>
        <v>31.19906863197026</v>
      </c>
      <c r="Y465" s="2">
        <f t="shared" si="712"/>
        <v>43.337801206496287</v>
      </c>
      <c r="Z465" s="2">
        <f t="shared" si="737"/>
        <v>43.423212273276931</v>
      </c>
      <c r="AA465" s="2">
        <f t="shared" si="713"/>
        <v>275.59177291573729</v>
      </c>
      <c r="AB465" s="2">
        <f t="shared" si="714"/>
        <v>382.81724399071726</v>
      </c>
      <c r="AC465" s="2">
        <f t="shared" si="715"/>
        <v>383.57170841394623</v>
      </c>
      <c r="AD465" s="2">
        <f t="shared" si="716"/>
        <v>383.57170841394623</v>
      </c>
      <c r="AE465" s="2">
        <f t="shared" si="717"/>
        <v>383.57170841394623</v>
      </c>
      <c r="AF465" s="27">
        <f t="shared" si="738"/>
        <v>1</v>
      </c>
      <c r="AG465" s="28">
        <f t="shared" si="718"/>
        <v>48.416666666666671</v>
      </c>
      <c r="AH465" s="28">
        <f t="shared" si="719"/>
        <v>27.427098854573398</v>
      </c>
      <c r="AI465" s="28">
        <f t="shared" si="720"/>
        <v>41.258665058342771</v>
      </c>
      <c r="AJ465" s="28">
        <f t="shared" si="721"/>
        <v>38.098257734925234</v>
      </c>
      <c r="AK465" s="28">
        <f t="shared" si="722"/>
        <v>57.311320585756718</v>
      </c>
      <c r="AL465" s="28">
        <f t="shared" si="748"/>
        <v>57.424270963799962</v>
      </c>
      <c r="AM465" s="28">
        <f t="shared" si="723"/>
        <v>242.27270654873169</v>
      </c>
      <c r="AN465" s="28">
        <f t="shared" si="724"/>
        <v>364.45154134869449</v>
      </c>
      <c r="AO465" s="28">
        <f t="shared" si="725"/>
        <v>336.5346099918396</v>
      </c>
      <c r="AP465" s="28">
        <f t="shared" si="726"/>
        <v>506.24999850751772</v>
      </c>
      <c r="AQ465" s="28">
        <f t="shared" si="727"/>
        <v>507.2477268468997</v>
      </c>
      <c r="AR465" s="28">
        <f t="shared" si="739"/>
        <v>507.2477268468997</v>
      </c>
      <c r="AS465" s="27">
        <f t="shared" si="728"/>
        <v>507.2477268468997</v>
      </c>
      <c r="AT465" s="27">
        <f t="shared" si="740"/>
        <v>0</v>
      </c>
      <c r="AU465" s="2">
        <f t="shared" si="741"/>
        <v>1764.3184342560278</v>
      </c>
      <c r="AV465" s="33">
        <f t="shared" si="742"/>
        <v>8.9197255291005292E-2</v>
      </c>
      <c r="AW465" s="33">
        <f t="shared" si="743"/>
        <v>8.9197255291005292E-2</v>
      </c>
      <c r="AX465" s="2">
        <f t="shared" si="744"/>
        <v>1.8089687452037702</v>
      </c>
      <c r="AY465" s="7">
        <v>2.2000000000000002</v>
      </c>
      <c r="AZ465" s="3">
        <f t="shared" si="745"/>
        <v>2075.83404874383</v>
      </c>
    </row>
    <row r="466" spans="1:52" ht="20.25" x14ac:dyDescent="0.3">
      <c r="A466" s="7">
        <v>18</v>
      </c>
      <c r="B466" s="7">
        <v>78</v>
      </c>
      <c r="C466" s="37">
        <v>63</v>
      </c>
      <c r="D466" s="37">
        <v>98</v>
      </c>
      <c r="E466" s="7">
        <v>8</v>
      </c>
      <c r="F466" s="2">
        <f t="shared" si="729"/>
        <v>9.5</v>
      </c>
      <c r="G466" s="8">
        <f t="shared" si="706"/>
        <v>20520</v>
      </c>
      <c r="H466" s="2">
        <v>1.4</v>
      </c>
      <c r="I466" s="7">
        <f t="shared" si="707"/>
        <v>28727.999999999996</v>
      </c>
      <c r="J466" s="7">
        <v>1.2</v>
      </c>
      <c r="K466" s="4">
        <v>1.75</v>
      </c>
      <c r="L466" s="7">
        <v>0</v>
      </c>
      <c r="M466" s="2">
        <f t="shared" si="730"/>
        <v>1.3333333333333333</v>
      </c>
      <c r="N466" s="2">
        <f t="shared" si="731"/>
        <v>2.4761904761904758</v>
      </c>
      <c r="O466" s="28">
        <f t="shared" si="732"/>
        <v>1.5295238095238095</v>
      </c>
      <c r="P466" s="2">
        <f t="shared" si="733"/>
        <v>7.2438095238095235</v>
      </c>
      <c r="Q466" s="2">
        <f t="shared" si="708"/>
        <v>33.166666666666664</v>
      </c>
      <c r="R466" s="28">
        <f t="shared" si="734"/>
        <v>37.166666666666664</v>
      </c>
      <c r="S466" s="2">
        <f t="shared" si="735"/>
        <v>39.166666666666664</v>
      </c>
      <c r="T466" s="2">
        <f t="shared" si="736"/>
        <v>32.823333333333338</v>
      </c>
      <c r="U466" s="2">
        <f t="shared" si="709"/>
        <v>36.823333333333338</v>
      </c>
      <c r="V466" s="2">
        <f t="shared" si="710"/>
        <v>46.823333333333338</v>
      </c>
      <c r="W466" s="7">
        <f t="shared" si="747"/>
        <v>1</v>
      </c>
      <c r="X466" s="2">
        <f t="shared" si="711"/>
        <v>29.869773491872454</v>
      </c>
      <c r="Y466" s="2">
        <f t="shared" si="712"/>
        <v>41.601744191645366</v>
      </c>
      <c r="Z466" s="2">
        <f t="shared" si="737"/>
        <v>41.877647835761096</v>
      </c>
      <c r="AA466" s="2">
        <f t="shared" si="713"/>
        <v>283.76284817278832</v>
      </c>
      <c r="AB466" s="2">
        <f t="shared" si="714"/>
        <v>395.21656982063098</v>
      </c>
      <c r="AC466" s="2">
        <f t="shared" si="715"/>
        <v>397.83765443973039</v>
      </c>
      <c r="AD466" s="2">
        <f t="shared" si="716"/>
        <v>397.83765443973039</v>
      </c>
      <c r="AE466" s="2">
        <f t="shared" si="717"/>
        <v>397.83765443973039</v>
      </c>
      <c r="AF466" s="27">
        <f t="shared" si="738"/>
        <v>1</v>
      </c>
      <c r="AG466" s="28">
        <f t="shared" si="718"/>
        <v>49.166666666666671</v>
      </c>
      <c r="AH466" s="28">
        <f t="shared" si="719"/>
        <v>26.230929635986648</v>
      </c>
      <c r="AI466" s="28">
        <f t="shared" si="720"/>
        <v>39.657608873389975</v>
      </c>
      <c r="AJ466" s="28">
        <f t="shared" si="721"/>
        <v>36.533669226594398</v>
      </c>
      <c r="AK466" s="28">
        <f t="shared" si="722"/>
        <v>55.23395415274949</v>
      </c>
      <c r="AL466" s="28">
        <f t="shared" si="748"/>
        <v>55.60026690058676</v>
      </c>
      <c r="AM466" s="28">
        <f t="shared" si="723"/>
        <v>249.19383154187315</v>
      </c>
      <c r="AN466" s="28">
        <f t="shared" si="724"/>
        <v>376.74728429720477</v>
      </c>
      <c r="AO466" s="28">
        <f t="shared" si="725"/>
        <v>347.06985765264676</v>
      </c>
      <c r="AP466" s="28">
        <f t="shared" si="726"/>
        <v>524.72256445112021</v>
      </c>
      <c r="AQ466" s="28">
        <f t="shared" si="727"/>
        <v>528.20253555557417</v>
      </c>
      <c r="AR466" s="28">
        <f t="shared" si="739"/>
        <v>528.20253555557417</v>
      </c>
      <c r="AS466" s="27">
        <f t="shared" si="728"/>
        <v>528.20253555557417</v>
      </c>
      <c r="AT466" s="27">
        <f t="shared" si="740"/>
        <v>0</v>
      </c>
      <c r="AU466" s="2">
        <f t="shared" si="741"/>
        <v>2070.6237179810328</v>
      </c>
      <c r="AV466" s="33">
        <f t="shared" si="742"/>
        <v>8.9729662698412704E-2</v>
      </c>
      <c r="AW466" s="33">
        <f t="shared" si="743"/>
        <v>8.9729662698412704E-2</v>
      </c>
      <c r="AX466" s="2">
        <f t="shared" si="744"/>
        <v>1.8093180410756018</v>
      </c>
      <c r="AY466" s="7">
        <v>2.2000000000000002</v>
      </c>
      <c r="AZ466" s="3">
        <f t="shared" si="745"/>
        <v>2084.3544150246698</v>
      </c>
    </row>
    <row r="467" spans="1:52" ht="20.25" x14ac:dyDescent="0.3">
      <c r="A467" s="7">
        <v>18</v>
      </c>
      <c r="B467" s="7">
        <v>84</v>
      </c>
      <c r="C467" s="37">
        <v>68</v>
      </c>
      <c r="D467" s="37">
        <v>106</v>
      </c>
      <c r="E467" s="7">
        <v>8.5</v>
      </c>
      <c r="F467" s="2">
        <f t="shared" si="729"/>
        <v>10.25</v>
      </c>
      <c r="G467" s="8">
        <f t="shared" si="706"/>
        <v>22140</v>
      </c>
      <c r="H467" s="2">
        <v>1.4</v>
      </c>
      <c r="I467" s="7">
        <f t="shared" si="707"/>
        <v>30995.999999999996</v>
      </c>
      <c r="J467" s="7">
        <v>1.2</v>
      </c>
      <c r="K467" s="4">
        <v>1.75</v>
      </c>
      <c r="L467" s="7">
        <v>0</v>
      </c>
      <c r="M467" s="2">
        <f t="shared" si="730"/>
        <v>1.3333333333333333</v>
      </c>
      <c r="N467" s="2">
        <f t="shared" si="731"/>
        <v>2.4761904761904758</v>
      </c>
      <c r="O467" s="28">
        <f t="shared" si="732"/>
        <v>1.5066666666666666</v>
      </c>
      <c r="P467" s="2">
        <f t="shared" si="733"/>
        <v>7.2209523809523812</v>
      </c>
      <c r="Q467" s="2">
        <f t="shared" si="708"/>
        <v>33.166666666666664</v>
      </c>
      <c r="R467" s="28">
        <f t="shared" si="734"/>
        <v>37.166666666666664</v>
      </c>
      <c r="S467" s="2">
        <f t="shared" si="735"/>
        <v>39.166666666666664</v>
      </c>
      <c r="T467" s="2">
        <f t="shared" si="736"/>
        <v>32.863333333333337</v>
      </c>
      <c r="U467" s="2">
        <f t="shared" si="709"/>
        <v>36.863333333333337</v>
      </c>
      <c r="V467" s="2">
        <f t="shared" si="710"/>
        <v>46.863333333333337</v>
      </c>
      <c r="W467" s="7">
        <f t="shared" si="747"/>
        <v>1</v>
      </c>
      <c r="X467" s="2">
        <f t="shared" si="711"/>
        <v>29.833417139108231</v>
      </c>
      <c r="Y467" s="2">
        <f t="shared" si="712"/>
        <v>41.556602593824614</v>
      </c>
      <c r="Z467" s="2">
        <f t="shared" si="737"/>
        <v>41.841903346535041</v>
      </c>
      <c r="AA467" s="2">
        <f t="shared" si="713"/>
        <v>305.79252567585939</v>
      </c>
      <c r="AB467" s="2">
        <f t="shared" si="714"/>
        <v>425.95517658670229</v>
      </c>
      <c r="AC467" s="2">
        <f t="shared" si="715"/>
        <v>428.87950930198417</v>
      </c>
      <c r="AD467" s="2">
        <f t="shared" si="716"/>
        <v>428.87950930198417</v>
      </c>
      <c r="AE467" s="2">
        <f t="shared" si="717"/>
        <v>428.87950930198417</v>
      </c>
      <c r="AF467" s="27">
        <f t="shared" si="738"/>
        <v>1</v>
      </c>
      <c r="AG467" s="28">
        <f t="shared" si="718"/>
        <v>49.166666666666671</v>
      </c>
      <c r="AH467" s="28">
        <f t="shared" si="719"/>
        <v>26.199002345629427</v>
      </c>
      <c r="AI467" s="28">
        <f t="shared" si="720"/>
        <v>39.609339139493976</v>
      </c>
      <c r="AJ467" s="28">
        <f t="shared" si="721"/>
        <v>36.494026941512644</v>
      </c>
      <c r="AK467" s="28">
        <f t="shared" si="722"/>
        <v>55.17402039293097</v>
      </c>
      <c r="AL467" s="28">
        <f t="shared" si="748"/>
        <v>55.552809527885493</v>
      </c>
      <c r="AM467" s="28">
        <f t="shared" si="723"/>
        <v>268.53977404270165</v>
      </c>
      <c r="AN467" s="28">
        <f t="shared" si="724"/>
        <v>405.99572617981323</v>
      </c>
      <c r="AO467" s="28">
        <f t="shared" si="725"/>
        <v>374.06377615050462</v>
      </c>
      <c r="AP467" s="28">
        <f t="shared" si="726"/>
        <v>565.5337090275425</v>
      </c>
      <c r="AQ467" s="28">
        <f t="shared" si="727"/>
        <v>569.41629766082633</v>
      </c>
      <c r="AR467" s="28">
        <f t="shared" si="739"/>
        <v>569.41629766082633</v>
      </c>
      <c r="AS467" s="27">
        <f t="shared" si="728"/>
        <v>569.41629766082633</v>
      </c>
      <c r="AT467" s="27">
        <f t="shared" si="740"/>
        <v>0</v>
      </c>
      <c r="AU467" s="2">
        <f t="shared" si="741"/>
        <v>2401.4334244040379</v>
      </c>
      <c r="AV467" s="33">
        <f t="shared" si="742"/>
        <v>9.0328621031746034E-2</v>
      </c>
      <c r="AW467" s="33">
        <f t="shared" si="743"/>
        <v>9.0328621031746034E-2</v>
      </c>
      <c r="AX467" s="2">
        <f t="shared" si="744"/>
        <v>1.8097111602044074</v>
      </c>
      <c r="AY467" s="7">
        <v>2.2000000000000002</v>
      </c>
      <c r="AZ467" s="3">
        <f t="shared" si="745"/>
        <v>2089.1961120009923</v>
      </c>
    </row>
    <row r="468" spans="1:52" ht="20.25" x14ac:dyDescent="0.3">
      <c r="A468" s="7">
        <v>18</v>
      </c>
      <c r="B468" s="7">
        <v>90</v>
      </c>
      <c r="C468" s="37">
        <v>72</v>
      </c>
      <c r="D468" s="37">
        <v>113</v>
      </c>
      <c r="E468" s="7">
        <v>9</v>
      </c>
      <c r="F468" s="2">
        <f t="shared" si="729"/>
        <v>10.916666666666666</v>
      </c>
      <c r="G468" s="8">
        <f t="shared" si="706"/>
        <v>23580</v>
      </c>
      <c r="H468" s="2">
        <v>1.4</v>
      </c>
      <c r="I468" s="7">
        <f t="shared" si="707"/>
        <v>33012</v>
      </c>
      <c r="J468" s="7">
        <v>1.2</v>
      </c>
      <c r="K468" s="4">
        <v>1.75</v>
      </c>
      <c r="L468" s="7">
        <v>0</v>
      </c>
      <c r="M468" s="2">
        <f t="shared" si="730"/>
        <v>1.3333333333333333</v>
      </c>
      <c r="N468" s="2">
        <f t="shared" si="731"/>
        <v>2.4761904761904758</v>
      </c>
      <c r="O468" s="28">
        <f t="shared" si="732"/>
        <v>1.4866666666666666</v>
      </c>
      <c r="P468" s="2">
        <f t="shared" si="733"/>
        <v>7.2009523809523808</v>
      </c>
      <c r="Q468" s="2">
        <f t="shared" si="708"/>
        <v>33.166666666666664</v>
      </c>
      <c r="R468" s="28">
        <f t="shared" si="734"/>
        <v>37.166666666666664</v>
      </c>
      <c r="S468" s="2">
        <f t="shared" si="735"/>
        <v>39.166666666666664</v>
      </c>
      <c r="T468" s="2">
        <f t="shared" si="736"/>
        <v>32.898333333333333</v>
      </c>
      <c r="U468" s="2">
        <f t="shared" si="709"/>
        <v>36.898333333333333</v>
      </c>
      <c r="V468" s="2">
        <f t="shared" si="710"/>
        <v>46.898333333333333</v>
      </c>
      <c r="W468" s="7">
        <f t="shared" si="747"/>
        <v>1</v>
      </c>
      <c r="X468" s="2">
        <f t="shared" si="711"/>
        <v>29.801677853434125</v>
      </c>
      <c r="Y468" s="2">
        <f t="shared" si="712"/>
        <v>41.517183981670939</v>
      </c>
      <c r="Z468" s="2">
        <f t="shared" si="737"/>
        <v>41.810676935849621</v>
      </c>
      <c r="AA468" s="2">
        <f t="shared" si="713"/>
        <v>325.33498323332253</v>
      </c>
      <c r="AB468" s="2">
        <f t="shared" si="714"/>
        <v>453.22925846657438</v>
      </c>
      <c r="AC468" s="2">
        <f t="shared" si="715"/>
        <v>456.43322321635833</v>
      </c>
      <c r="AD468" s="2">
        <f t="shared" si="716"/>
        <v>456.43322321635833</v>
      </c>
      <c r="AE468" s="2">
        <f t="shared" si="717"/>
        <v>456.43322321635833</v>
      </c>
      <c r="AF468" s="27">
        <f t="shared" si="738"/>
        <v>1</v>
      </c>
      <c r="AG468" s="28">
        <f t="shared" si="718"/>
        <v>49.166666666666671</v>
      </c>
      <c r="AH468" s="28">
        <f t="shared" si="719"/>
        <v>26.171129654547904</v>
      </c>
      <c r="AI468" s="28">
        <f t="shared" si="720"/>
        <v>39.567199409926658</v>
      </c>
      <c r="AJ468" s="28">
        <f t="shared" si="721"/>
        <v>36.459410447282025</v>
      </c>
      <c r="AK468" s="28">
        <f t="shared" si="722"/>
        <v>55.121684947416199</v>
      </c>
      <c r="AL468" s="28">
        <f t="shared" si="748"/>
        <v>55.51135073403762</v>
      </c>
      <c r="AM468" s="28">
        <f t="shared" si="723"/>
        <v>285.70149872881461</v>
      </c>
      <c r="AN468" s="28">
        <f t="shared" si="724"/>
        <v>431.94192689169932</v>
      </c>
      <c r="AO468" s="28">
        <f t="shared" si="725"/>
        <v>398.01523071616208</v>
      </c>
      <c r="AP468" s="28">
        <f t="shared" si="726"/>
        <v>601.74506067596019</v>
      </c>
      <c r="AQ468" s="28">
        <f t="shared" si="727"/>
        <v>605.99891217991069</v>
      </c>
      <c r="AR468" s="28">
        <f t="shared" si="739"/>
        <v>605.99891217991069</v>
      </c>
      <c r="AS468" s="27">
        <f t="shared" si="728"/>
        <v>605.99891217991069</v>
      </c>
      <c r="AT468" s="27">
        <f t="shared" si="740"/>
        <v>0</v>
      </c>
      <c r="AU468" s="2">
        <f t="shared" si="741"/>
        <v>2756.7475535250433</v>
      </c>
      <c r="AV468" s="33">
        <f t="shared" si="742"/>
        <v>9.0861028439153446E-2</v>
      </c>
      <c r="AW468" s="33">
        <f t="shared" si="743"/>
        <v>9.0861028439153446E-2</v>
      </c>
      <c r="AX468" s="2">
        <f t="shared" si="744"/>
        <v>1.8100607428703217</v>
      </c>
      <c r="AY468" s="7">
        <v>2.2000000000000002</v>
      </c>
      <c r="AZ468" s="3">
        <f t="shared" si="745"/>
        <v>2098.521324542704</v>
      </c>
    </row>
    <row r="469" spans="1:52" ht="20.25" x14ac:dyDescent="0.3">
      <c r="A469" s="7">
        <v>18</v>
      </c>
      <c r="B469" s="7">
        <v>96</v>
      </c>
      <c r="C469" s="37">
        <v>77</v>
      </c>
      <c r="D469" s="37">
        <v>121</v>
      </c>
      <c r="E469" s="7">
        <v>9.5</v>
      </c>
      <c r="F469" s="2">
        <f t="shared" si="729"/>
        <v>11.666666666666666</v>
      </c>
      <c r="G469" s="8">
        <f t="shared" si="706"/>
        <v>25200</v>
      </c>
      <c r="H469" s="2">
        <v>1.4</v>
      </c>
      <c r="I469" s="7">
        <f t="shared" si="707"/>
        <v>35280</v>
      </c>
      <c r="J469" s="7">
        <v>1.2</v>
      </c>
      <c r="K469" s="4">
        <v>1.75</v>
      </c>
      <c r="L469" s="7">
        <v>0</v>
      </c>
      <c r="M469" s="2">
        <f t="shared" si="730"/>
        <v>1.3333333333333333</v>
      </c>
      <c r="N469" s="2">
        <f t="shared" si="731"/>
        <v>2.4761904761904758</v>
      </c>
      <c r="O469" s="28">
        <f t="shared" si="732"/>
        <v>1.4638095238095237</v>
      </c>
      <c r="P469" s="2">
        <f t="shared" si="733"/>
        <v>7.1780952380952376</v>
      </c>
      <c r="Q469" s="2">
        <f t="shared" si="708"/>
        <v>33.166666666666664</v>
      </c>
      <c r="R469" s="28">
        <f t="shared" si="734"/>
        <v>37.166666666666664</v>
      </c>
      <c r="S469" s="2">
        <f t="shared" si="735"/>
        <v>39.166666666666664</v>
      </c>
      <c r="T469" s="2">
        <f t="shared" si="736"/>
        <v>32.938333333333333</v>
      </c>
      <c r="U469" s="2">
        <f t="shared" si="709"/>
        <v>36.938333333333333</v>
      </c>
      <c r="V469" s="2">
        <f t="shared" si="710"/>
        <v>46.938333333333333</v>
      </c>
      <c r="W469" s="7">
        <f t="shared" si="747"/>
        <v>1</v>
      </c>
      <c r="X469" s="2">
        <f t="shared" si="711"/>
        <v>29.765486978137744</v>
      </c>
      <c r="Y469" s="2">
        <f t="shared" si="712"/>
        <v>41.472225608907316</v>
      </c>
      <c r="Z469" s="2">
        <f t="shared" si="737"/>
        <v>41.77504663203041</v>
      </c>
      <c r="AA469" s="2">
        <f t="shared" si="713"/>
        <v>347.26401474494031</v>
      </c>
      <c r="AB469" s="2">
        <f t="shared" si="714"/>
        <v>483.84263210391867</v>
      </c>
      <c r="AC469" s="2">
        <f t="shared" si="715"/>
        <v>487.37554404035478</v>
      </c>
      <c r="AD469" s="2">
        <f t="shared" si="716"/>
        <v>487.37554404035478</v>
      </c>
      <c r="AE469" s="2">
        <f t="shared" si="717"/>
        <v>487.37554404035478</v>
      </c>
      <c r="AF469" s="27">
        <f t="shared" si="738"/>
        <v>1</v>
      </c>
      <c r="AG469" s="28">
        <f t="shared" si="718"/>
        <v>49.166666666666671</v>
      </c>
      <c r="AH469" s="28">
        <f t="shared" si="719"/>
        <v>26.139347682594806</v>
      </c>
      <c r="AI469" s="28">
        <f t="shared" si="720"/>
        <v>39.5191493777535</v>
      </c>
      <c r="AJ469" s="28">
        <f t="shared" si="721"/>
        <v>36.419929066118158</v>
      </c>
      <c r="AK469" s="28">
        <f t="shared" si="722"/>
        <v>55.061994452504059</v>
      </c>
      <c r="AL469" s="28">
        <f t="shared" si="748"/>
        <v>55.464044963430197</v>
      </c>
      <c r="AM469" s="28">
        <f t="shared" si="723"/>
        <v>304.95905629693937</v>
      </c>
      <c r="AN469" s="28">
        <f t="shared" si="724"/>
        <v>461.05674274045748</v>
      </c>
      <c r="AO469" s="28">
        <f t="shared" si="725"/>
        <v>424.89917243804513</v>
      </c>
      <c r="AP469" s="28">
        <f t="shared" si="726"/>
        <v>642.389935279214</v>
      </c>
      <c r="AQ469" s="28">
        <f t="shared" si="727"/>
        <v>647.08052457335225</v>
      </c>
      <c r="AR469" s="28">
        <f t="shared" si="739"/>
        <v>647.08052457335225</v>
      </c>
      <c r="AS469" s="27">
        <f t="shared" si="728"/>
        <v>647.08052457335225</v>
      </c>
      <c r="AT469" s="27">
        <f t="shared" si="740"/>
        <v>0</v>
      </c>
      <c r="AU469" s="2">
        <f t="shared" si="741"/>
        <v>3136.5661053440494</v>
      </c>
      <c r="AV469" s="33">
        <f t="shared" si="742"/>
        <v>9.1459986772486762E-2</v>
      </c>
      <c r="AW469" s="33">
        <f t="shared" si="743"/>
        <v>9.1459986772486762E-2</v>
      </c>
      <c r="AX469" s="2">
        <f t="shared" si="744"/>
        <v>1.8104541848411548</v>
      </c>
      <c r="AY469" s="7">
        <v>2.2000000000000002</v>
      </c>
      <c r="AZ469" s="3">
        <f t="shared" si="745"/>
        <v>2104.3931485526341</v>
      </c>
    </row>
    <row r="470" spans="1:52" ht="20.25" x14ac:dyDescent="0.3">
      <c r="A470" s="7">
        <v>18</v>
      </c>
      <c r="B470" s="7">
        <v>102</v>
      </c>
      <c r="C470" s="37">
        <v>82</v>
      </c>
      <c r="D470" s="37">
        <v>128</v>
      </c>
      <c r="E470" s="7">
        <v>9.75</v>
      </c>
      <c r="F470" s="2">
        <f t="shared" si="729"/>
        <v>12.291666666666666</v>
      </c>
      <c r="G470" s="8">
        <f t="shared" si="706"/>
        <v>26550</v>
      </c>
      <c r="H470" s="2">
        <v>1.4</v>
      </c>
      <c r="I470" s="7">
        <f t="shared" si="707"/>
        <v>37170</v>
      </c>
      <c r="J470" s="7">
        <v>1.2</v>
      </c>
      <c r="K470" s="4">
        <v>1.75</v>
      </c>
      <c r="L470" s="7">
        <v>0</v>
      </c>
      <c r="M470" s="2">
        <f t="shared" si="730"/>
        <v>1.3333333333333333</v>
      </c>
      <c r="N470" s="2">
        <f t="shared" si="731"/>
        <v>2.4761904761904758</v>
      </c>
      <c r="O470" s="28">
        <f t="shared" si="732"/>
        <v>1.4438095238095237</v>
      </c>
      <c r="P470" s="2">
        <f t="shared" si="733"/>
        <v>7.1580952380952372</v>
      </c>
      <c r="Q470" s="2">
        <f t="shared" si="708"/>
        <v>33.166666666666664</v>
      </c>
      <c r="R470" s="28">
        <f t="shared" si="734"/>
        <v>37.166666666666664</v>
      </c>
      <c r="S470" s="2">
        <f t="shared" si="735"/>
        <v>39.166666666666664</v>
      </c>
      <c r="T470" s="2">
        <f t="shared" si="736"/>
        <v>32.973333333333336</v>
      </c>
      <c r="U470" s="2">
        <f t="shared" si="709"/>
        <v>36.973333333333336</v>
      </c>
      <c r="V470" s="2">
        <f t="shared" si="710"/>
        <v>46.973333333333336</v>
      </c>
      <c r="W470" s="7">
        <f t="shared" si="747"/>
        <v>1</v>
      </c>
      <c r="X470" s="2">
        <f t="shared" si="711"/>
        <v>29.733891990949058</v>
      </c>
      <c r="Y470" s="2">
        <f t="shared" si="712"/>
        <v>41.432966830608223</v>
      </c>
      <c r="Z470" s="2">
        <f t="shared" si="737"/>
        <v>41.743919894190753</v>
      </c>
      <c r="AA470" s="2">
        <f t="shared" si="713"/>
        <v>365.4790890554155</v>
      </c>
      <c r="AB470" s="2">
        <f t="shared" si="714"/>
        <v>509.2802172928927</v>
      </c>
      <c r="AC470" s="2">
        <f t="shared" si="715"/>
        <v>513.10234869942803</v>
      </c>
      <c r="AD470" s="2">
        <f t="shared" si="716"/>
        <v>513.10234869942803</v>
      </c>
      <c r="AE470" s="2">
        <f t="shared" si="717"/>
        <v>513.10234869942803</v>
      </c>
      <c r="AF470" s="27">
        <f t="shared" si="738"/>
        <v>1</v>
      </c>
      <c r="AG470" s="28">
        <f t="shared" si="718"/>
        <v>49.166666666666671</v>
      </c>
      <c r="AH470" s="28">
        <f t="shared" si="719"/>
        <v>26.111601711035231</v>
      </c>
      <c r="AI470" s="28">
        <f t="shared" si="720"/>
        <v>39.477201230921061</v>
      </c>
      <c r="AJ470" s="28">
        <f t="shared" si="721"/>
        <v>36.385452934203784</v>
      </c>
      <c r="AK470" s="28">
        <f t="shared" si="722"/>
        <v>55.00987121577927</v>
      </c>
      <c r="AL470" s="28">
        <f t="shared" si="748"/>
        <v>55.422718503586587</v>
      </c>
      <c r="AM470" s="28">
        <f t="shared" si="723"/>
        <v>320.95510436480805</v>
      </c>
      <c r="AN470" s="28">
        <f t="shared" si="724"/>
        <v>485.24059846340469</v>
      </c>
      <c r="AO470" s="28">
        <f t="shared" si="725"/>
        <v>447.23785898292147</v>
      </c>
      <c r="AP470" s="28">
        <f t="shared" si="726"/>
        <v>676.16300036062012</v>
      </c>
      <c r="AQ470" s="28">
        <f t="shared" si="727"/>
        <v>681.23758160658508</v>
      </c>
      <c r="AR470" s="28">
        <f t="shared" si="739"/>
        <v>681.23758160658508</v>
      </c>
      <c r="AS470" s="27">
        <f t="shared" si="728"/>
        <v>681.23758160658508</v>
      </c>
      <c r="AT470" s="27">
        <f t="shared" si="740"/>
        <v>0</v>
      </c>
      <c r="AU470" s="2">
        <f t="shared" si="741"/>
        <v>3540.8890798610555</v>
      </c>
      <c r="AV470" s="33">
        <f t="shared" si="742"/>
        <v>9.1959118716931215E-2</v>
      </c>
      <c r="AW470" s="33">
        <f t="shared" si="743"/>
        <v>9.1959118716931215E-2</v>
      </c>
      <c r="AX470" s="2">
        <f t="shared" si="744"/>
        <v>1.8107821838295686</v>
      </c>
      <c r="AY470" s="7">
        <v>2.2000000000000002</v>
      </c>
      <c r="AZ470" s="3">
        <f t="shared" si="745"/>
        <v>2107.7332687056069</v>
      </c>
    </row>
    <row r="471" spans="1:52" ht="20.25" x14ac:dyDescent="0.3">
      <c r="A471" s="7">
        <v>18</v>
      </c>
      <c r="B471" s="7">
        <v>108</v>
      </c>
      <c r="C471" s="37">
        <v>87</v>
      </c>
      <c r="D471" s="37">
        <v>136</v>
      </c>
      <c r="E471" s="7">
        <v>10</v>
      </c>
      <c r="F471" s="2">
        <f t="shared" si="729"/>
        <v>13</v>
      </c>
      <c r="G471" s="8">
        <f t="shared" si="706"/>
        <v>28080</v>
      </c>
      <c r="H471" s="2">
        <v>1.4</v>
      </c>
      <c r="I471" s="7">
        <f t="shared" si="707"/>
        <v>39312</v>
      </c>
      <c r="J471" s="7">
        <v>1.2</v>
      </c>
      <c r="K471" s="4">
        <v>1.75</v>
      </c>
      <c r="L471" s="7">
        <v>0</v>
      </c>
      <c r="M471" s="2">
        <f t="shared" si="730"/>
        <v>1.3333333333333333</v>
      </c>
      <c r="N471" s="2">
        <f t="shared" si="731"/>
        <v>2.4761904761904758</v>
      </c>
      <c r="O471" s="28">
        <f t="shared" si="732"/>
        <v>1.4209523809523807</v>
      </c>
      <c r="P471" s="2">
        <f t="shared" si="733"/>
        <v>7.1352380952380949</v>
      </c>
      <c r="Q471" s="2">
        <f t="shared" si="708"/>
        <v>33.166666666666664</v>
      </c>
      <c r="R471" s="28">
        <f t="shared" si="734"/>
        <v>37.166666666666664</v>
      </c>
      <c r="S471" s="2">
        <f t="shared" si="735"/>
        <v>39.166666666666664</v>
      </c>
      <c r="T471" s="2">
        <f t="shared" si="736"/>
        <v>33.013333333333335</v>
      </c>
      <c r="U471" s="2">
        <f t="shared" si="709"/>
        <v>37.013333333333335</v>
      </c>
      <c r="V471" s="2">
        <f t="shared" si="710"/>
        <v>47.013333333333335</v>
      </c>
      <c r="W471" s="7">
        <f t="shared" si="747"/>
        <v>1</v>
      </c>
      <c r="X471" s="2">
        <f t="shared" si="711"/>
        <v>29.697865465919641</v>
      </c>
      <c r="Y471" s="2">
        <f t="shared" si="712"/>
        <v>41.388190569624136</v>
      </c>
      <c r="Z471" s="2">
        <f t="shared" si="737"/>
        <v>41.708403229504832</v>
      </c>
      <c r="AA471" s="2">
        <f t="shared" si="713"/>
        <v>386.07225105695534</v>
      </c>
      <c r="AB471" s="2">
        <f t="shared" si="714"/>
        <v>538.04647740511382</v>
      </c>
      <c r="AC471" s="2">
        <f t="shared" si="715"/>
        <v>542.20924198356283</v>
      </c>
      <c r="AD471" s="2">
        <f t="shared" si="716"/>
        <v>542.20924198356283</v>
      </c>
      <c r="AE471" s="2">
        <f t="shared" si="717"/>
        <v>542.20924198356283</v>
      </c>
      <c r="AF471" s="27">
        <f t="shared" si="738"/>
        <v>1</v>
      </c>
      <c r="AG471" s="28">
        <f t="shared" si="718"/>
        <v>49.166666666666671</v>
      </c>
      <c r="AH471" s="28">
        <f t="shared" si="719"/>
        <v>26.079964067605065</v>
      </c>
      <c r="AI471" s="28">
        <f t="shared" si="720"/>
        <v>39.429369403904595</v>
      </c>
      <c r="AJ471" s="28">
        <f t="shared" si="721"/>
        <v>36.346131479303708</v>
      </c>
      <c r="AK471" s="28">
        <f t="shared" si="722"/>
        <v>54.950422507693048</v>
      </c>
      <c r="AL471" s="28">
        <f t="shared" si="748"/>
        <v>55.375563609794547</v>
      </c>
      <c r="AM471" s="28">
        <f t="shared" si="723"/>
        <v>339.03953287886583</v>
      </c>
      <c r="AN471" s="28">
        <f t="shared" si="724"/>
        <v>512.58180225075978</v>
      </c>
      <c r="AO471" s="28">
        <f t="shared" si="725"/>
        <v>472.49970923094821</v>
      </c>
      <c r="AP471" s="28">
        <f t="shared" si="726"/>
        <v>714.3554926000096</v>
      </c>
      <c r="AQ471" s="28">
        <f t="shared" si="727"/>
        <v>719.88232692732913</v>
      </c>
      <c r="AR471" s="28">
        <f t="shared" si="739"/>
        <v>719.88232692732913</v>
      </c>
      <c r="AS471" s="27">
        <f t="shared" si="728"/>
        <v>719.88232692732913</v>
      </c>
      <c r="AT471" s="27">
        <f t="shared" si="740"/>
        <v>0</v>
      </c>
      <c r="AU471" s="2">
        <f t="shared" si="741"/>
        <v>3969.7164770760623</v>
      </c>
      <c r="AV471" s="33">
        <f t="shared" si="742"/>
        <v>9.2524801587301586E-2</v>
      </c>
      <c r="AW471" s="33">
        <f t="shared" si="743"/>
        <v>9.2524801587301586E-2</v>
      </c>
      <c r="AX471" s="2">
        <f t="shared" si="744"/>
        <v>1.8111540597185105</v>
      </c>
      <c r="AY471" s="7">
        <v>2.2000000000000002</v>
      </c>
      <c r="AZ471" s="3">
        <f t="shared" si="745"/>
        <v>2108.5864909056731</v>
      </c>
    </row>
    <row r="472" spans="1:52" ht="20.25" x14ac:dyDescent="0.3">
      <c r="A472" s="7">
        <v>18</v>
      </c>
      <c r="B472" s="7">
        <v>114</v>
      </c>
      <c r="C472" s="37">
        <v>92</v>
      </c>
      <c r="D472" s="37">
        <v>143</v>
      </c>
      <c r="E472" s="7">
        <v>10.5</v>
      </c>
      <c r="F472" s="2">
        <f t="shared" si="729"/>
        <v>13.666666666666666</v>
      </c>
      <c r="G472" s="8">
        <f t="shared" si="706"/>
        <v>29520</v>
      </c>
      <c r="H472" s="2">
        <v>1.4</v>
      </c>
      <c r="I472" s="7">
        <f t="shared" si="707"/>
        <v>41328</v>
      </c>
      <c r="J472" s="7">
        <v>1.2</v>
      </c>
      <c r="K472" s="4">
        <v>1.75</v>
      </c>
      <c r="L472" s="7">
        <v>0</v>
      </c>
      <c r="M472" s="2">
        <f t="shared" si="730"/>
        <v>1.3333333333333333</v>
      </c>
      <c r="N472" s="2">
        <f t="shared" si="731"/>
        <v>2.4761904761904758</v>
      </c>
      <c r="O472" s="28">
        <f t="shared" si="732"/>
        <v>1.4009523809523809</v>
      </c>
      <c r="P472" s="2">
        <f t="shared" si="733"/>
        <v>7.1152380952380954</v>
      </c>
      <c r="Q472" s="2">
        <f t="shared" si="708"/>
        <v>33.166666666666664</v>
      </c>
      <c r="R472" s="28">
        <f t="shared" si="734"/>
        <v>37.166666666666664</v>
      </c>
      <c r="S472" s="2">
        <f t="shared" si="735"/>
        <v>39.166666666666664</v>
      </c>
      <c r="T472" s="2">
        <f t="shared" si="736"/>
        <v>33.048333333333339</v>
      </c>
      <c r="U472" s="2">
        <f t="shared" si="709"/>
        <v>37.048333333333339</v>
      </c>
      <c r="V472" s="2">
        <f t="shared" si="710"/>
        <v>47.048333333333339</v>
      </c>
      <c r="W472" s="7">
        <f t="shared" si="747"/>
        <v>1</v>
      </c>
      <c r="X472" s="2">
        <f t="shared" si="711"/>
        <v>29.666413795397453</v>
      </c>
      <c r="Y472" s="2">
        <f t="shared" si="712"/>
        <v>41.349090655009796</v>
      </c>
      <c r="Z472" s="2">
        <f t="shared" si="737"/>
        <v>41.677375688046773</v>
      </c>
      <c r="AA472" s="2">
        <f t="shared" si="713"/>
        <v>405.44098853709852</v>
      </c>
      <c r="AB472" s="2">
        <f t="shared" si="714"/>
        <v>565.10423895180054</v>
      </c>
      <c r="AC472" s="2">
        <f t="shared" si="715"/>
        <v>569.59080106997249</v>
      </c>
      <c r="AD472" s="2">
        <f t="shared" si="716"/>
        <v>569.59080106997249</v>
      </c>
      <c r="AE472" s="2">
        <f t="shared" si="717"/>
        <v>569.59080106997249</v>
      </c>
      <c r="AF472" s="27">
        <f t="shared" si="738"/>
        <v>1</v>
      </c>
      <c r="AG472" s="28">
        <f t="shared" si="718"/>
        <v>49.166666666666671</v>
      </c>
      <c r="AH472" s="28">
        <f t="shared" si="719"/>
        <v>26.052343953357258</v>
      </c>
      <c r="AI472" s="28">
        <f t="shared" si="720"/>
        <v>39.387611536262149</v>
      </c>
      <c r="AJ472" s="28">
        <f t="shared" si="721"/>
        <v>36.311794857725339</v>
      </c>
      <c r="AK472" s="28">
        <f t="shared" si="722"/>
        <v>54.898510191679655</v>
      </c>
      <c r="AL472" s="28">
        <f t="shared" si="748"/>
        <v>55.334368851361518</v>
      </c>
      <c r="AM472" s="28">
        <f t="shared" si="723"/>
        <v>356.04870069588253</v>
      </c>
      <c r="AN472" s="28">
        <f t="shared" si="724"/>
        <v>538.2973576622494</v>
      </c>
      <c r="AO472" s="28">
        <f t="shared" si="725"/>
        <v>496.26119638891294</v>
      </c>
      <c r="AP472" s="28">
        <f t="shared" si="726"/>
        <v>750.27963928628856</v>
      </c>
      <c r="AQ472" s="28">
        <f t="shared" si="727"/>
        <v>756.23637430194071</v>
      </c>
      <c r="AR472" s="28">
        <f t="shared" si="739"/>
        <v>756.23637430194071</v>
      </c>
      <c r="AS472" s="27">
        <f t="shared" si="728"/>
        <v>756.23637430194071</v>
      </c>
      <c r="AT472" s="27">
        <f t="shared" si="740"/>
        <v>0</v>
      </c>
      <c r="AU472" s="2">
        <f t="shared" si="741"/>
        <v>4423.0482969890691</v>
      </c>
      <c r="AV472" s="33">
        <f t="shared" si="742"/>
        <v>9.3057208994708998E-2</v>
      </c>
      <c r="AW472" s="33">
        <f t="shared" si="743"/>
        <v>9.3057208994708998E-2</v>
      </c>
      <c r="AX472" s="2">
        <f t="shared" si="744"/>
        <v>1.8115042001115946</v>
      </c>
      <c r="AY472" s="7">
        <v>2.2000000000000002</v>
      </c>
      <c r="AZ472" s="3">
        <f t="shared" si="745"/>
        <v>2119.3706356863167</v>
      </c>
    </row>
    <row r="473" spans="1:52" ht="20.25" x14ac:dyDescent="0.3">
      <c r="A473" s="7">
        <v>18</v>
      </c>
      <c r="B473" s="7">
        <v>120</v>
      </c>
      <c r="C473" s="37">
        <v>97</v>
      </c>
      <c r="D473" s="37">
        <v>151</v>
      </c>
      <c r="E473" s="7">
        <v>11</v>
      </c>
      <c r="F473" s="2">
        <f t="shared" si="729"/>
        <v>14.416666666666666</v>
      </c>
      <c r="G473" s="8">
        <f t="shared" si="706"/>
        <v>31140</v>
      </c>
      <c r="H473" s="2">
        <v>1.4</v>
      </c>
      <c r="I473" s="7">
        <f t="shared" si="707"/>
        <v>43596</v>
      </c>
      <c r="J473" s="7">
        <v>1.2</v>
      </c>
      <c r="K473" s="4">
        <v>1.75</v>
      </c>
      <c r="L473" s="7">
        <v>0</v>
      </c>
      <c r="M473" s="2">
        <f t="shared" si="730"/>
        <v>1.3333333333333333</v>
      </c>
      <c r="N473" s="2">
        <f t="shared" si="731"/>
        <v>2.4761904761904758</v>
      </c>
      <c r="O473" s="28">
        <f t="shared" si="732"/>
        <v>1.378095238095238</v>
      </c>
      <c r="P473" s="2">
        <f t="shared" si="733"/>
        <v>7.0923809523809513</v>
      </c>
      <c r="Q473" s="2">
        <f t="shared" si="708"/>
        <v>33.166666666666664</v>
      </c>
      <c r="R473" s="28">
        <f t="shared" si="734"/>
        <v>37.166666666666664</v>
      </c>
      <c r="S473" s="2">
        <f t="shared" si="735"/>
        <v>39.166666666666664</v>
      </c>
      <c r="T473" s="2">
        <f t="shared" si="736"/>
        <v>33.088333333333338</v>
      </c>
      <c r="U473" s="2">
        <f t="shared" si="709"/>
        <v>37.088333333333338</v>
      </c>
      <c r="V473" s="2">
        <f t="shared" si="710"/>
        <v>47.088333333333338</v>
      </c>
      <c r="W473" s="7">
        <f t="shared" si="747"/>
        <v>1</v>
      </c>
      <c r="X473" s="2">
        <f t="shared" si="711"/>
        <v>29.630550503648625</v>
      </c>
      <c r="Y473" s="2">
        <f t="shared" si="712"/>
        <v>41.304495401528449</v>
      </c>
      <c r="Z473" s="2">
        <f t="shared" si="737"/>
        <v>41.641972119699581</v>
      </c>
      <c r="AA473" s="2">
        <f t="shared" si="713"/>
        <v>427.17376976093431</v>
      </c>
      <c r="AB473" s="2">
        <f t="shared" si="714"/>
        <v>595.47314203870178</v>
      </c>
      <c r="AC473" s="2">
        <f t="shared" si="715"/>
        <v>600.33843139233556</v>
      </c>
      <c r="AD473" s="2">
        <f t="shared" si="716"/>
        <v>600.33843139233556</v>
      </c>
      <c r="AE473" s="2">
        <f t="shared" si="717"/>
        <v>600.33843139233556</v>
      </c>
      <c r="AF473" s="27">
        <f t="shared" si="738"/>
        <v>1</v>
      </c>
      <c r="AG473" s="28">
        <f t="shared" si="718"/>
        <v>49.166666666666671</v>
      </c>
      <c r="AH473" s="28">
        <f t="shared" si="719"/>
        <v>26.020849657538964</v>
      </c>
      <c r="AI473" s="28">
        <f t="shared" si="720"/>
        <v>39.339996431397878</v>
      </c>
      <c r="AJ473" s="28">
        <f t="shared" si="721"/>
        <v>36.272632359339262</v>
      </c>
      <c r="AK473" s="28">
        <f t="shared" si="722"/>
        <v>54.839301804289185</v>
      </c>
      <c r="AL473" s="28">
        <f t="shared" si="748"/>
        <v>55.287364113725424</v>
      </c>
      <c r="AM473" s="28">
        <f t="shared" si="723"/>
        <v>375.13391589618669</v>
      </c>
      <c r="AN473" s="28">
        <f t="shared" si="724"/>
        <v>567.15161521931941</v>
      </c>
      <c r="AO473" s="28">
        <f t="shared" si="725"/>
        <v>522.93044984714106</v>
      </c>
      <c r="AP473" s="28">
        <f t="shared" si="726"/>
        <v>790.599934345169</v>
      </c>
      <c r="AQ473" s="28">
        <f t="shared" si="727"/>
        <v>797.05949930620818</v>
      </c>
      <c r="AR473" s="28">
        <f t="shared" si="739"/>
        <v>797.05949930620818</v>
      </c>
      <c r="AS473" s="27">
        <f t="shared" si="728"/>
        <v>797.05949930620818</v>
      </c>
      <c r="AT473" s="27">
        <f t="shared" si="740"/>
        <v>0</v>
      </c>
      <c r="AU473" s="2">
        <f t="shared" si="741"/>
        <v>4900.884539600077</v>
      </c>
      <c r="AV473" s="33">
        <f t="shared" si="742"/>
        <v>9.3656167328042328E-2</v>
      </c>
      <c r="AW473" s="33">
        <f t="shared" si="743"/>
        <v>9.3656167328042328E-2</v>
      </c>
      <c r="AX473" s="2">
        <f t="shared" si="744"/>
        <v>1.8118982699121085</v>
      </c>
      <c r="AY473" s="7">
        <v>2.2000000000000002</v>
      </c>
      <c r="AZ473" s="3">
        <f t="shared" si="745"/>
        <v>2127.0824711873006</v>
      </c>
    </row>
    <row r="474" spans="1:52" ht="20.25" x14ac:dyDescent="0.3">
      <c r="A474" s="7">
        <v>18</v>
      </c>
      <c r="B474" s="7">
        <v>132</v>
      </c>
      <c r="C474" s="37">
        <v>106</v>
      </c>
      <c r="D474" s="37">
        <v>166</v>
      </c>
      <c r="E474" s="7">
        <v>12</v>
      </c>
      <c r="F474" s="2">
        <f t="shared" si="729"/>
        <v>15.833333333333334</v>
      </c>
      <c r="G474" s="8">
        <f t="shared" si="706"/>
        <v>34200</v>
      </c>
      <c r="H474" s="2">
        <v>1.4</v>
      </c>
      <c r="I474" s="7">
        <f t="shared" si="707"/>
        <v>47880</v>
      </c>
      <c r="J474" s="7">
        <v>1.2</v>
      </c>
      <c r="K474" s="4">
        <v>1.75</v>
      </c>
      <c r="L474" s="7">
        <v>0</v>
      </c>
      <c r="M474" s="2">
        <f t="shared" si="730"/>
        <v>1.3333333333333333</v>
      </c>
      <c r="N474" s="2">
        <f t="shared" si="731"/>
        <v>2.4761904761904758</v>
      </c>
      <c r="O474" s="28">
        <f t="shared" si="732"/>
        <v>1.3352380952380951</v>
      </c>
      <c r="P474" s="2">
        <f t="shared" si="733"/>
        <v>7.0495238095238095</v>
      </c>
      <c r="Q474" s="2">
        <f t="shared" si="708"/>
        <v>33.166666666666664</v>
      </c>
      <c r="R474" s="28">
        <f t="shared" si="734"/>
        <v>37.166666666666664</v>
      </c>
      <c r="S474" s="2">
        <f t="shared" si="735"/>
        <v>39.166666666666664</v>
      </c>
      <c r="T474" s="2">
        <f t="shared" si="736"/>
        <v>33.163333333333334</v>
      </c>
      <c r="U474" s="2">
        <f t="shared" si="709"/>
        <v>37.163333333333334</v>
      </c>
      <c r="V474" s="2">
        <f t="shared" si="710"/>
        <v>47.163333333333334</v>
      </c>
      <c r="W474" s="7">
        <f t="shared" si="747"/>
        <v>1</v>
      </c>
      <c r="X474" s="2">
        <f t="shared" si="711"/>
        <v>29.563540011505488</v>
      </c>
      <c r="Y474" s="2">
        <f t="shared" si="712"/>
        <v>41.221138046919577</v>
      </c>
      <c r="Z474" s="2">
        <f t="shared" si="737"/>
        <v>41.575752289839301</v>
      </c>
      <c r="AA474" s="2">
        <f t="shared" si="713"/>
        <v>468.08938351550358</v>
      </c>
      <c r="AB474" s="2">
        <f t="shared" si="714"/>
        <v>652.66801907622664</v>
      </c>
      <c r="AC474" s="2">
        <f t="shared" si="715"/>
        <v>658.28274458912233</v>
      </c>
      <c r="AD474" s="2">
        <f t="shared" si="716"/>
        <v>658.28274458912233</v>
      </c>
      <c r="AE474" s="2">
        <f t="shared" si="717"/>
        <v>658.28274458912233</v>
      </c>
      <c r="AF474" s="27">
        <f t="shared" si="738"/>
        <v>1</v>
      </c>
      <c r="AG474" s="28">
        <f t="shared" si="718"/>
        <v>49.166666666666671</v>
      </c>
      <c r="AH474" s="28">
        <f t="shared" si="719"/>
        <v>25.96200262594839</v>
      </c>
      <c r="AI474" s="28">
        <f t="shared" si="720"/>
        <v>39.251027698891463</v>
      </c>
      <c r="AJ474" s="28">
        <f t="shared" si="721"/>
        <v>36.199429899200673</v>
      </c>
      <c r="AK474" s="28">
        <f t="shared" si="722"/>
        <v>54.728629610316943</v>
      </c>
      <c r="AL474" s="28">
        <f t="shared" si="748"/>
        <v>55.199445130577587</v>
      </c>
      <c r="AM474" s="28">
        <f t="shared" si="723"/>
        <v>411.06504157751618</v>
      </c>
      <c r="AN474" s="28">
        <f t="shared" si="724"/>
        <v>621.4746052324482</v>
      </c>
      <c r="AO474" s="28">
        <f t="shared" si="725"/>
        <v>573.1576400706773</v>
      </c>
      <c r="AP474" s="28">
        <f t="shared" si="726"/>
        <v>866.53663549668499</v>
      </c>
      <c r="AQ474" s="28">
        <f t="shared" si="727"/>
        <v>873.99121456747844</v>
      </c>
      <c r="AR474" s="28">
        <f t="shared" si="739"/>
        <v>873.99121456747844</v>
      </c>
      <c r="AS474" s="27">
        <f t="shared" si="728"/>
        <v>873.99121456747844</v>
      </c>
      <c r="AT474" s="27">
        <f t="shared" si="740"/>
        <v>0</v>
      </c>
      <c r="AU474" s="2">
        <f t="shared" si="741"/>
        <v>5930.0702929160934</v>
      </c>
      <c r="AV474" s="33">
        <f t="shared" si="742"/>
        <v>9.478753306878307E-2</v>
      </c>
      <c r="AW474" s="33">
        <f t="shared" si="743"/>
        <v>9.478753306878307E-2</v>
      </c>
      <c r="AX474" s="2">
        <f t="shared" si="744"/>
        <v>1.8126430919547993</v>
      </c>
      <c r="AY474" s="7">
        <v>2.2000000000000002</v>
      </c>
      <c r="AZ474" s="3">
        <f t="shared" si="745"/>
        <v>2145.9738084969404</v>
      </c>
    </row>
    <row r="475" spans="1:52" ht="20.25" x14ac:dyDescent="0.3">
      <c r="A475" s="7">
        <v>18</v>
      </c>
      <c r="B475" s="7">
        <v>144</v>
      </c>
      <c r="C475" s="37">
        <v>116</v>
      </c>
      <c r="D475" s="37">
        <v>180</v>
      </c>
      <c r="E475" s="7">
        <v>13</v>
      </c>
      <c r="F475" s="2">
        <f t="shared" si="729"/>
        <v>17.166666666666668</v>
      </c>
      <c r="G475" s="8">
        <f t="shared" si="706"/>
        <v>37080</v>
      </c>
      <c r="H475" s="2">
        <v>1.4</v>
      </c>
      <c r="I475" s="7">
        <f t="shared" si="707"/>
        <v>51912</v>
      </c>
      <c r="J475" s="7">
        <v>1.2</v>
      </c>
      <c r="K475" s="4">
        <v>1.75</v>
      </c>
      <c r="L475" s="7">
        <v>0</v>
      </c>
      <c r="M475" s="2">
        <f t="shared" si="730"/>
        <v>1.3333333333333333</v>
      </c>
      <c r="N475" s="2">
        <f t="shared" si="731"/>
        <v>2.4761904761904758</v>
      </c>
      <c r="O475" s="28">
        <f t="shared" si="732"/>
        <v>1.2952380952380953</v>
      </c>
      <c r="P475" s="2">
        <f t="shared" si="733"/>
        <v>7.0095238095238086</v>
      </c>
      <c r="Q475" s="2">
        <f t="shared" si="708"/>
        <v>33.166666666666664</v>
      </c>
      <c r="R475" s="28">
        <f t="shared" si="734"/>
        <v>37.166666666666664</v>
      </c>
      <c r="S475" s="2">
        <f t="shared" si="735"/>
        <v>39.166666666666664</v>
      </c>
      <c r="T475" s="2">
        <f t="shared" si="736"/>
        <v>33.233333333333334</v>
      </c>
      <c r="U475" s="2">
        <f t="shared" si="709"/>
        <v>37.233333333333334</v>
      </c>
      <c r="V475" s="2">
        <f t="shared" si="710"/>
        <v>47.233333333333334</v>
      </c>
      <c r="W475" s="7">
        <f t="shared" si="747"/>
        <v>1</v>
      </c>
      <c r="X475" s="2">
        <f t="shared" si="711"/>
        <v>29.50126976674705</v>
      </c>
      <c r="Y475" s="2">
        <f t="shared" si="712"/>
        <v>41.143640831253933</v>
      </c>
      <c r="Z475" s="2">
        <f t="shared" si="737"/>
        <v>41.514136848901636</v>
      </c>
      <c r="AA475" s="2">
        <f t="shared" si="713"/>
        <v>506.43846432915774</v>
      </c>
      <c r="AB475" s="2">
        <f t="shared" si="714"/>
        <v>706.29916760319259</v>
      </c>
      <c r="AC475" s="2">
        <f t="shared" si="715"/>
        <v>712.65934923947816</v>
      </c>
      <c r="AD475" s="2">
        <f t="shared" si="716"/>
        <v>712.65934923947816</v>
      </c>
      <c r="AE475" s="2">
        <f t="shared" si="717"/>
        <v>712.65934923947816</v>
      </c>
      <c r="AF475" s="27">
        <f t="shared" si="738"/>
        <v>1</v>
      </c>
      <c r="AG475" s="28">
        <f t="shared" si="718"/>
        <v>49.166666666666671</v>
      </c>
      <c r="AH475" s="28">
        <f t="shared" si="719"/>
        <v>25.90731836765903</v>
      </c>
      <c r="AI475" s="28">
        <f t="shared" si="720"/>
        <v>39.168352515172636</v>
      </c>
      <c r="AJ475" s="28">
        <f t="shared" si="721"/>
        <v>36.131373674681143</v>
      </c>
      <c r="AK475" s="28">
        <f t="shared" si="722"/>
        <v>54.625737826806059</v>
      </c>
      <c r="AL475" s="28">
        <f t="shared" si="748"/>
        <v>55.117639319163189</v>
      </c>
      <c r="AM475" s="28">
        <f t="shared" si="723"/>
        <v>444.74229864481339</v>
      </c>
      <c r="AN475" s="28">
        <f t="shared" si="724"/>
        <v>672.39005151046365</v>
      </c>
      <c r="AO475" s="28">
        <f t="shared" si="725"/>
        <v>620.25524808202636</v>
      </c>
      <c r="AP475" s="28">
        <f t="shared" si="726"/>
        <v>937.74183269350408</v>
      </c>
      <c r="AQ475" s="28">
        <f t="shared" si="727"/>
        <v>946.18614164563485</v>
      </c>
      <c r="AR475" s="28">
        <f t="shared" si="739"/>
        <v>946.18614164563485</v>
      </c>
      <c r="AS475" s="27">
        <f t="shared" si="728"/>
        <v>946.18614164563485</v>
      </c>
      <c r="AT475" s="27">
        <f t="shared" si="740"/>
        <v>0</v>
      </c>
      <c r="AU475" s="2">
        <f t="shared" si="741"/>
        <v>7057.2737370241111</v>
      </c>
      <c r="AV475" s="33">
        <f t="shared" si="742"/>
        <v>9.585234788359788E-2</v>
      </c>
      <c r="AW475" s="33">
        <f t="shared" si="743"/>
        <v>9.585234788359788E-2</v>
      </c>
      <c r="AX475" s="2">
        <f t="shared" si="744"/>
        <v>1.8133446605331442</v>
      </c>
      <c r="AY475" s="7">
        <v>2.2000000000000002</v>
      </c>
      <c r="AZ475" s="3">
        <f t="shared" si="745"/>
        <v>2167.974462530341</v>
      </c>
    </row>
    <row r="476" spans="1:52" ht="20.25" x14ac:dyDescent="0.3">
      <c r="A476" s="7"/>
      <c r="B476" s="7"/>
      <c r="C476" s="7"/>
      <c r="D476" s="2"/>
      <c r="E476" s="3"/>
      <c r="F476" s="2"/>
      <c r="G476" s="7"/>
      <c r="H476" s="7"/>
      <c r="I476" s="7"/>
      <c r="J476" s="7"/>
      <c r="K476" s="2"/>
      <c r="L476" s="2"/>
      <c r="M476" s="2"/>
      <c r="N476" s="28"/>
      <c r="O476" s="2"/>
      <c r="P476" s="2"/>
      <c r="Q476" s="28"/>
      <c r="R476" s="2"/>
      <c r="S476" s="2"/>
      <c r="T476" s="2"/>
      <c r="U476" s="7"/>
      <c r="V476" s="2"/>
      <c r="W476" s="2"/>
      <c r="X476" s="2"/>
      <c r="Y476" s="2"/>
      <c r="Z476" s="2"/>
      <c r="AA476" s="2"/>
      <c r="AB476" s="2"/>
      <c r="AC476" s="2"/>
      <c r="AD476" s="27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7"/>
      <c r="AR476" s="7"/>
      <c r="AS476" s="2"/>
      <c r="AT476" s="5"/>
      <c r="AU476" s="7"/>
      <c r="AV476" s="3"/>
    </row>
    <row r="477" spans="1:52" ht="18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52" ht="131.25" x14ac:dyDescent="0.2">
      <c r="A478" s="7" t="s">
        <v>10</v>
      </c>
      <c r="B478" s="7" t="s">
        <v>82</v>
      </c>
      <c r="C478" s="36" t="s">
        <v>83</v>
      </c>
      <c r="D478" s="36" t="s">
        <v>84</v>
      </c>
      <c r="E478" s="7" t="s">
        <v>12</v>
      </c>
      <c r="F478" s="7" t="s">
        <v>13</v>
      </c>
      <c r="G478" s="7" t="s">
        <v>47</v>
      </c>
      <c r="H478" s="7" t="s">
        <v>14</v>
      </c>
      <c r="I478" s="7" t="s">
        <v>15</v>
      </c>
      <c r="J478" s="7" t="s">
        <v>16</v>
      </c>
      <c r="K478" s="7" t="s">
        <v>17</v>
      </c>
      <c r="L478" s="7" t="s">
        <v>18</v>
      </c>
      <c r="M478" s="7" t="s">
        <v>98</v>
      </c>
      <c r="N478" s="7" t="s">
        <v>99</v>
      </c>
      <c r="O478" s="26" t="s">
        <v>100</v>
      </c>
      <c r="P478" s="7" t="s">
        <v>27</v>
      </c>
      <c r="Q478" s="7" t="s">
        <v>28</v>
      </c>
      <c r="R478" s="26" t="s">
        <v>101</v>
      </c>
      <c r="S478" s="7" t="s">
        <v>65</v>
      </c>
      <c r="T478" s="7" t="s">
        <v>30</v>
      </c>
      <c r="U478" s="7" t="s">
        <v>31</v>
      </c>
      <c r="V478" s="7" t="s">
        <v>32</v>
      </c>
      <c r="W478" s="7" t="s">
        <v>33</v>
      </c>
      <c r="X478" s="7" t="s">
        <v>34</v>
      </c>
      <c r="Y478" s="7" t="s">
        <v>35</v>
      </c>
      <c r="Z478" s="7" t="s">
        <v>66</v>
      </c>
      <c r="AA478" s="7" t="s">
        <v>37</v>
      </c>
      <c r="AB478" s="7" t="s">
        <v>38</v>
      </c>
      <c r="AC478" s="7" t="s">
        <v>39</v>
      </c>
      <c r="AD478" s="7" t="s">
        <v>40</v>
      </c>
      <c r="AE478" s="7" t="s">
        <v>41</v>
      </c>
      <c r="AF478" s="26" t="s">
        <v>67</v>
      </c>
      <c r="AG478" s="26" t="s">
        <v>68</v>
      </c>
      <c r="AH478" s="26" t="s">
        <v>69</v>
      </c>
      <c r="AI478" s="7" t="s">
        <v>70</v>
      </c>
      <c r="AJ478" s="26" t="s">
        <v>71</v>
      </c>
      <c r="AK478" s="26" t="s">
        <v>72</v>
      </c>
      <c r="AL478" s="26" t="s">
        <v>73</v>
      </c>
      <c r="AM478" s="26" t="s">
        <v>74</v>
      </c>
      <c r="AN478" s="26" t="s">
        <v>75</v>
      </c>
      <c r="AO478" s="26" t="s">
        <v>76</v>
      </c>
      <c r="AP478" s="26" t="s">
        <v>77</v>
      </c>
      <c r="AQ478" s="26" t="s">
        <v>78</v>
      </c>
      <c r="AR478" s="26" t="s">
        <v>79</v>
      </c>
      <c r="AS478" s="26" t="s">
        <v>80</v>
      </c>
      <c r="AT478" s="26" t="s">
        <v>102</v>
      </c>
      <c r="AU478" s="7" t="s">
        <v>21</v>
      </c>
      <c r="AV478" s="26" t="s">
        <v>90</v>
      </c>
      <c r="AW478" s="26" t="s">
        <v>89</v>
      </c>
      <c r="AX478" s="7" t="s">
        <v>22</v>
      </c>
      <c r="AY478" s="7" t="s">
        <v>23</v>
      </c>
      <c r="AZ478" s="7" t="s">
        <v>24</v>
      </c>
    </row>
    <row r="479" spans="1:52" ht="20.25" x14ac:dyDescent="0.3">
      <c r="A479" s="7">
        <v>19</v>
      </c>
      <c r="B479" s="7">
        <v>18</v>
      </c>
      <c r="C479" s="27">
        <v>14</v>
      </c>
      <c r="D479" s="27">
        <v>23</v>
      </c>
      <c r="E479" s="7">
        <v>2.75</v>
      </c>
      <c r="F479" s="2">
        <f>($D479+2*$E479)/12</f>
        <v>2.375</v>
      </c>
      <c r="G479" s="2">
        <f t="shared" ref="G479:G501" si="749">$B$4*$A479*$F479</f>
        <v>5415</v>
      </c>
      <c r="H479" s="2">
        <v>1.4</v>
      </c>
      <c r="I479" s="7">
        <f t="shared" ref="I479:I501" si="750">$G479*$H479</f>
        <v>7580.9999999999991</v>
      </c>
      <c r="J479" s="7">
        <v>1.2</v>
      </c>
      <c r="K479" s="7">
        <v>1.1499999999999999</v>
      </c>
      <c r="L479" s="7">
        <v>0</v>
      </c>
      <c r="M479" s="2">
        <f>($L$7-$C$7)/$K479</f>
        <v>2.0289855072463765</v>
      </c>
      <c r="N479" s="2">
        <f>($E$7-$C$7)/$K479</f>
        <v>3.7681159420289854</v>
      </c>
      <c r="O479" s="28">
        <f>($F$7-$B$7-0.06*($D479/12))/$K479</f>
        <v>2.6536231884057968</v>
      </c>
      <c r="P479" s="2">
        <f>($G$7-$B$7-0.06*$D479/12)/$K479</f>
        <v>11.34927536231884</v>
      </c>
      <c r="Q479" s="2">
        <f t="shared" ref="Q479:Q501" si="751">$C$7+$K479*$A479</f>
        <v>23.516666666666666</v>
      </c>
      <c r="R479" s="28">
        <f>IF($A479&lt;$M479,$Q479,$Q479+$L$7)</f>
        <v>27.516666666666666</v>
      </c>
      <c r="S479" s="2">
        <f>IF($A479&lt;$N479,$Q479,$Q479+$E$7)</f>
        <v>29.516666666666666</v>
      </c>
      <c r="T479" s="2">
        <f>$B$7+$K479*$A479+0.06*$D479/12</f>
        <v>22.798333333333328</v>
      </c>
      <c r="U479" s="2">
        <f t="shared" ref="U479:U501" si="752">$T479+$F$7</f>
        <v>26.798333333333328</v>
      </c>
      <c r="V479" s="2">
        <f t="shared" ref="V479:V501" si="753">$T479+$G$7</f>
        <v>36.798333333333332</v>
      </c>
      <c r="W479" s="7">
        <f>IF($A479&lt;$N479,0.5,1)</f>
        <v>1</v>
      </c>
      <c r="X479" s="2">
        <f t="shared" ref="X479:X501" si="754">($W479*$H$7*(1+$L479)*$J479)/($S479*$T479)</f>
        <v>57.063816491946582</v>
      </c>
      <c r="Y479" s="2">
        <f t="shared" ref="Y479:Y501" si="755">($W479*$I$7*(1+$L479)*$J479)/($S479*$U479)</f>
        <v>75.853592592952879</v>
      </c>
      <c r="Z479" s="2">
        <f>(2*$W479*$H$7*(1+$L479)*$J479)/($S479*$V479)</f>
        <v>70.707545250540079</v>
      </c>
      <c r="AA479" s="2">
        <f t="shared" ref="AA479:AA501" si="756">IF($S479&gt;$F479,$F479*$X479,$S479*$X479)</f>
        <v>135.52656416837314</v>
      </c>
      <c r="AB479" s="2">
        <f t="shared" ref="AB479:AB501" si="757">IF($S479&gt;$F479,$F479*$Y479,$S479*$Y479)</f>
        <v>180.15228240826309</v>
      </c>
      <c r="AC479" s="2">
        <f t="shared" ref="AC479:AC501" si="758">IF($S479&gt;$F479,$F479*$Z479,$S479*$Z479)</f>
        <v>167.93041997003269</v>
      </c>
      <c r="AD479" s="2">
        <f t="shared" ref="AD479:AD501" si="759">IF($AA479&gt;$AC479,$AA479,$AC479)</f>
        <v>167.93041997003269</v>
      </c>
      <c r="AE479" s="2">
        <f t="shared" ref="AE479:AE501" si="760">IF($AD479&gt;$AB479,$AD479,$AB479)</f>
        <v>180.15228240826309</v>
      </c>
      <c r="AF479" s="27">
        <f>IF($A479&lt;$M479,0.5,1)</f>
        <v>1</v>
      </c>
      <c r="AG479" s="28">
        <f t="shared" ref="AG479:AG501" si="761">2*$E$7+$L$7+$C$7+$K479*$A479</f>
        <v>39.516666666666666</v>
      </c>
      <c r="AH479" s="28">
        <f t="shared" ref="AH479:AH501" si="762">($AF479*$H$7*(1+$L479))/($R479*$T479)</f>
        <v>51.009498792265994</v>
      </c>
      <c r="AI479" s="28">
        <f t="shared" ref="AI479:AI501" si="763">($AF479*2*$H$7*(1+$L479))/($AG479*$T479)</f>
        <v>71.038956141738637</v>
      </c>
      <c r="AJ479" s="28">
        <f t="shared" ref="AJ479:AJ501" si="764">($AF479*$I$7*(1+$L479))/($R479*$U479)</f>
        <v>67.805730104037735</v>
      </c>
      <c r="AK479" s="28">
        <f t="shared" ref="AK479:AK501" si="765">($AF479*2*$I$7*(1+$L479))/($AG479*$U479)</f>
        <v>94.430417884239802</v>
      </c>
      <c r="AL479" s="28">
        <f>($AF479*4*$H$7*(1+$L479))/($AG479*$V479)</f>
        <v>88.024084520389749</v>
      </c>
      <c r="AM479" s="28">
        <f t="shared" ref="AM479:AM501" si="766" xml:space="preserve"> IF($R479&gt;$F479,$F479*$AH479,$R479*$AH479)</f>
        <v>121.14755963163174</v>
      </c>
      <c r="AN479" s="28">
        <f t="shared" ref="AN479:AN501" si="767" xml:space="preserve"> IF($AG479&gt;$F479,$F479*$AI479,$AG479*$AI479)</f>
        <v>168.71752083662926</v>
      </c>
      <c r="AO479" s="28">
        <f t="shared" ref="AO479:AO501" si="768" xml:space="preserve"> IF($R479&gt;$F479,$F479*$AJ479,$R479*$AJ479)</f>
        <v>161.03860899708963</v>
      </c>
      <c r="AP479" s="28">
        <f t="shared" ref="AP479:AP501" si="769" xml:space="preserve"> IF($AG479&gt;$F479,$F479*$AK479,$AG479*$AK479)</f>
        <v>224.27224247506953</v>
      </c>
      <c r="AQ479" s="28">
        <f t="shared" ref="AQ479:AQ501" si="770" xml:space="preserve"> IF($AG479&gt;$F479,$F479*$AL479,$AG479*$AL479)</f>
        <v>209.05720073592565</v>
      </c>
      <c r="AR479" s="28">
        <f>MAX($AM479,$AN479,$AO479,$AP479,$AQ479)</f>
        <v>224.27224247506953</v>
      </c>
      <c r="AS479" s="27">
        <f t="shared" ref="AS479:AS501" si="771">IF($AR479&gt;$AE479,$AR479,$AE479)</f>
        <v>224.27224247506953</v>
      </c>
      <c r="AT479" s="27">
        <f>IF($A479&gt;$F479,0,$AS479)</f>
        <v>0</v>
      </c>
      <c r="AU479" s="2">
        <f>PI()*($B479/(2*12))^2*62.4</f>
        <v>110.26990214100174</v>
      </c>
      <c r="AV479" s="33">
        <f>0.23*($N$7/$H479)*(1+0.35*$N$7*($F479/$A479))</f>
        <v>8.3939732142857146E-2</v>
      </c>
      <c r="AW479" s="33">
        <f>IF(AV479&gt;0.33,0.33,AV479)</f>
        <v>8.3939732142857146E-2</v>
      </c>
      <c r="AX479" s="2">
        <f>$Q$7/($P$7-$O$7*AW479)</f>
        <v>1.8055266763540019</v>
      </c>
      <c r="AY479" s="7">
        <v>2.4</v>
      </c>
      <c r="AZ479" s="3">
        <f>(12/$D479)*(($I479+$AU479)/$AX479+$AT479/$AY479)</f>
        <v>2222.529593849923</v>
      </c>
    </row>
    <row r="480" spans="1:52" ht="20.25" x14ac:dyDescent="0.3">
      <c r="A480" s="7">
        <v>19</v>
      </c>
      <c r="B480" s="7">
        <v>24</v>
      </c>
      <c r="C480" s="27">
        <v>19</v>
      </c>
      <c r="D480" s="27">
        <v>30</v>
      </c>
      <c r="E480" s="7">
        <v>3.25</v>
      </c>
      <c r="F480" s="2">
        <f t="shared" ref="F480:F501" si="772">($D480+2*$E480)/12</f>
        <v>3.0416666666666665</v>
      </c>
      <c r="G480" s="2">
        <f t="shared" si="749"/>
        <v>6935</v>
      </c>
      <c r="H480" s="2">
        <v>1.4</v>
      </c>
      <c r="I480" s="7">
        <f t="shared" si="750"/>
        <v>9709</v>
      </c>
      <c r="J480" s="7">
        <v>1.2</v>
      </c>
      <c r="K480" s="7">
        <f>(1.75-1.15)*(($D480-24)/(96-24))+1.15</f>
        <v>1.2</v>
      </c>
      <c r="L480" s="7">
        <v>0</v>
      </c>
      <c r="M480" s="2">
        <f t="shared" ref="M480:M501" si="773">($L$7-$C$7)/$K480</f>
        <v>1.9444444444444442</v>
      </c>
      <c r="N480" s="2">
        <f t="shared" ref="N480:N501" si="774">($E$7-$C$7)/$K480</f>
        <v>3.6111111111111112</v>
      </c>
      <c r="O480" s="28">
        <f t="shared" ref="O480:O501" si="775">($F$7-$B$7-0.06*($D480/12))/$K480</f>
        <v>2.5138888888888888</v>
      </c>
      <c r="P480" s="2">
        <f t="shared" ref="P480:P501" si="776">($G$7-$B$7-0.06*$D480/12)/$K480</f>
        <v>10.847222222222221</v>
      </c>
      <c r="Q480" s="2">
        <f t="shared" si="751"/>
        <v>24.466666666666669</v>
      </c>
      <c r="R480" s="28">
        <f t="shared" ref="R480:R501" si="777">IF($A480&lt;$M480,$Q480,$Q480+$L$7)</f>
        <v>28.466666666666669</v>
      </c>
      <c r="S480" s="2">
        <f t="shared" ref="S480:S501" si="778">IF($A480&lt;$N480,$Q480,$Q480+$E$7)</f>
        <v>30.466666666666669</v>
      </c>
      <c r="T480" s="2">
        <f t="shared" ref="T480:T501" si="779">$B$7+$K480*$A480+0.06*$D480/12</f>
        <v>23.783333333333331</v>
      </c>
      <c r="U480" s="2">
        <f t="shared" si="752"/>
        <v>27.783333333333331</v>
      </c>
      <c r="V480" s="2">
        <f t="shared" si="753"/>
        <v>37.783333333333331</v>
      </c>
      <c r="W480" s="7">
        <f>IF($A480&lt;$N480,0.5,1)</f>
        <v>1</v>
      </c>
      <c r="X480" s="2">
        <f t="shared" si="754"/>
        <v>52.994836990273548</v>
      </c>
      <c r="Y480" s="2">
        <f t="shared" si="755"/>
        <v>70.882978765297267</v>
      </c>
      <c r="Z480" s="2">
        <f t="shared" ref="Z480:Z501" si="780">(2*$W480*$H$7*(1+$L480)*$J480)/($S480*$V480)</f>
        <v>66.716923145231888</v>
      </c>
      <c r="AA480" s="2">
        <f t="shared" si="756"/>
        <v>161.19262917874869</v>
      </c>
      <c r="AB480" s="2">
        <f t="shared" si="757"/>
        <v>215.60239374444583</v>
      </c>
      <c r="AC480" s="2">
        <f t="shared" si="758"/>
        <v>202.93064123341364</v>
      </c>
      <c r="AD480" s="2">
        <f t="shared" si="759"/>
        <v>202.93064123341364</v>
      </c>
      <c r="AE480" s="2">
        <f t="shared" si="760"/>
        <v>215.60239374444583</v>
      </c>
      <c r="AF480" s="27">
        <f t="shared" ref="AF480:AF501" si="781">IF($A480&lt;$M480,0.5,1)</f>
        <v>1</v>
      </c>
      <c r="AG480" s="28">
        <f t="shared" si="761"/>
        <v>40.466666666666669</v>
      </c>
      <c r="AH480" s="28">
        <f t="shared" si="762"/>
        <v>47.265106371106576</v>
      </c>
      <c r="AI480" s="28">
        <f t="shared" si="763"/>
        <v>66.498189194275156</v>
      </c>
      <c r="AJ480" s="28">
        <f t="shared" si="764"/>
        <v>63.219206275840847</v>
      </c>
      <c r="AK480" s="28">
        <f t="shared" si="765"/>
        <v>88.944319867492737</v>
      </c>
      <c r="AL480" s="28">
        <f>($AF480*4*$H$7*(1+$L480))/($AG480*$V480)</f>
        <v>83.716732227817062</v>
      </c>
      <c r="AM480" s="28">
        <f t="shared" si="766"/>
        <v>143.76469854544916</v>
      </c>
      <c r="AN480" s="28">
        <f t="shared" si="767"/>
        <v>202.26532546592026</v>
      </c>
      <c r="AO480" s="28">
        <f t="shared" si="768"/>
        <v>192.29175242234922</v>
      </c>
      <c r="AP480" s="28">
        <f t="shared" si="769"/>
        <v>270.53897293029041</v>
      </c>
      <c r="AQ480" s="28">
        <f t="shared" si="770"/>
        <v>254.6383938596102</v>
      </c>
      <c r="AR480" s="28">
        <f t="shared" ref="AR480:AR501" si="782">MAX($AM480,$AN480,$AO480,$AP480,$AQ480)</f>
        <v>270.53897293029041</v>
      </c>
      <c r="AS480" s="27">
        <f t="shared" si="771"/>
        <v>270.53897293029041</v>
      </c>
      <c r="AT480" s="27">
        <f t="shared" ref="AT480:AT501" si="783">IF($A480&gt;$F480,0,$AS480)</f>
        <v>0</v>
      </c>
      <c r="AU480" s="2">
        <f t="shared" ref="AU480:AU501" si="784">PI()*($B480/(2*12))^2*62.4</f>
        <v>196.03538158400309</v>
      </c>
      <c r="AV480" s="33">
        <f t="shared" ref="AV480:AV501" si="785">0.23*($N$7/$H480)*(1+0.35*$N$7*($F480/$A480))</f>
        <v>8.4444118107769417E-2</v>
      </c>
      <c r="AW480" s="33">
        <f t="shared" ref="AW480:AW501" si="786">IF(AV480&gt;0.33,0.33,AV480)</f>
        <v>8.4444118107769417E-2</v>
      </c>
      <c r="AX480" s="2">
        <f t="shared" ref="AX480:AX501" si="787">$Q$7/($P$7-$O$7*AW480)</f>
        <v>1.805856326661039</v>
      </c>
      <c r="AY480" s="7">
        <v>2.2000000000000002</v>
      </c>
      <c r="AZ480" s="3">
        <f t="shared" ref="AZ480:AZ501" si="788">(12/$D480)*(($I480+$AU480)/$AX480+$AT480/$AY480)</f>
        <v>2193.9808245760155</v>
      </c>
    </row>
    <row r="481" spans="1:52" ht="20.25" x14ac:dyDescent="0.3">
      <c r="A481" s="7">
        <v>19</v>
      </c>
      <c r="B481" s="7">
        <v>27</v>
      </c>
      <c r="C481" s="27">
        <v>22</v>
      </c>
      <c r="D481" s="27">
        <v>34</v>
      </c>
      <c r="E481" s="7">
        <v>3.5</v>
      </c>
      <c r="F481" s="2">
        <f t="shared" si="772"/>
        <v>3.4166666666666665</v>
      </c>
      <c r="G481" s="2">
        <f t="shared" si="749"/>
        <v>7790</v>
      </c>
      <c r="H481" s="2">
        <v>1.4</v>
      </c>
      <c r="I481" s="7">
        <f t="shared" si="750"/>
        <v>10906</v>
      </c>
      <c r="J481" s="7">
        <v>1.2</v>
      </c>
      <c r="K481" s="4">
        <f t="shared" ref="K481:K491" si="789">(1.75-1.15)*(($D481-24)/(96-24))+1.15</f>
        <v>1.2333333333333332</v>
      </c>
      <c r="L481" s="7">
        <v>0</v>
      </c>
      <c r="M481" s="2">
        <f t="shared" si="773"/>
        <v>1.8918918918918919</v>
      </c>
      <c r="N481" s="2">
        <f t="shared" si="774"/>
        <v>3.5135135135135136</v>
      </c>
      <c r="O481" s="28">
        <f t="shared" si="775"/>
        <v>2.42972972972973</v>
      </c>
      <c r="P481" s="2">
        <f t="shared" si="776"/>
        <v>10.53783783783784</v>
      </c>
      <c r="Q481" s="2">
        <f t="shared" si="751"/>
        <v>25.099999999999998</v>
      </c>
      <c r="R481" s="28">
        <f t="shared" si="777"/>
        <v>29.099999999999998</v>
      </c>
      <c r="S481" s="2">
        <f t="shared" si="778"/>
        <v>31.099999999999998</v>
      </c>
      <c r="T481" s="2">
        <f t="shared" si="779"/>
        <v>24.436666666666664</v>
      </c>
      <c r="U481" s="2">
        <f t="shared" si="752"/>
        <v>28.436666666666664</v>
      </c>
      <c r="V481" s="2">
        <f t="shared" si="753"/>
        <v>38.436666666666667</v>
      </c>
      <c r="W481" s="7">
        <f t="shared" ref="W481:W501" si="790">IF($A481&lt;$N481,0.5,1)</f>
        <v>1</v>
      </c>
      <c r="X481" s="2">
        <f t="shared" si="754"/>
        <v>50.527623302532838</v>
      </c>
      <c r="Y481" s="2">
        <f t="shared" si="755"/>
        <v>67.844113825838889</v>
      </c>
      <c r="Z481" s="2">
        <f t="shared" si="780"/>
        <v>64.247334390923285</v>
      </c>
      <c r="AA481" s="2">
        <f t="shared" si="756"/>
        <v>172.63604628365385</v>
      </c>
      <c r="AB481" s="2">
        <f t="shared" si="757"/>
        <v>231.80072223828287</v>
      </c>
      <c r="AC481" s="2">
        <f t="shared" si="758"/>
        <v>219.51172583565454</v>
      </c>
      <c r="AD481" s="2">
        <f t="shared" si="759"/>
        <v>219.51172583565454</v>
      </c>
      <c r="AE481" s="2">
        <f t="shared" si="760"/>
        <v>231.80072223828287</v>
      </c>
      <c r="AF481" s="27">
        <f t="shared" si="781"/>
        <v>1</v>
      </c>
      <c r="AG481" s="28">
        <f t="shared" si="761"/>
        <v>41.099999999999994</v>
      </c>
      <c r="AH481" s="28">
        <f t="shared" si="762"/>
        <v>45.000260157754049</v>
      </c>
      <c r="AI481" s="28">
        <f t="shared" si="763"/>
        <v>63.7229961357977</v>
      </c>
      <c r="AJ481" s="28">
        <f t="shared" si="764"/>
        <v>60.422449598613682</v>
      </c>
      <c r="AK481" s="28">
        <f t="shared" si="765"/>
        <v>85.561716949861719</v>
      </c>
      <c r="AL481" s="28">
        <f t="shared" ref="AL481:AL501" si="791">($AF481*4*$H$7*(1+$L481))/($AG481*$V481)</f>
        <v>81.025632585470973</v>
      </c>
      <c r="AM481" s="28">
        <f t="shared" si="766"/>
        <v>153.75088887232633</v>
      </c>
      <c r="AN481" s="28">
        <f t="shared" si="767"/>
        <v>217.72023679730881</v>
      </c>
      <c r="AO481" s="28">
        <f t="shared" si="768"/>
        <v>206.44336946193008</v>
      </c>
      <c r="AP481" s="28">
        <f t="shared" si="769"/>
        <v>292.33586624536088</v>
      </c>
      <c r="AQ481" s="28">
        <f t="shared" si="770"/>
        <v>276.83757800035914</v>
      </c>
      <c r="AR481" s="28">
        <f t="shared" si="782"/>
        <v>292.33586624536088</v>
      </c>
      <c r="AS481" s="27">
        <f t="shared" si="771"/>
        <v>292.33586624536088</v>
      </c>
      <c r="AT481" s="27">
        <f t="shared" si="783"/>
        <v>0</v>
      </c>
      <c r="AU481" s="2">
        <f t="shared" si="784"/>
        <v>248.1072798172539</v>
      </c>
      <c r="AV481" s="33">
        <f t="shared" si="785"/>
        <v>8.4727835213032579E-2</v>
      </c>
      <c r="AW481" s="33">
        <f t="shared" si="786"/>
        <v>8.4727835213032579E-2</v>
      </c>
      <c r="AX481" s="2">
        <f t="shared" si="787"/>
        <v>1.8060418078629559</v>
      </c>
      <c r="AY481" s="7">
        <v>2.2000000000000002</v>
      </c>
      <c r="AZ481" s="3">
        <f t="shared" si="788"/>
        <v>2179.76335247527</v>
      </c>
    </row>
    <row r="482" spans="1:52" ht="20.25" x14ac:dyDescent="0.3">
      <c r="A482" s="7">
        <v>19</v>
      </c>
      <c r="B482" s="7">
        <v>30</v>
      </c>
      <c r="C482" s="37">
        <v>24</v>
      </c>
      <c r="D482" s="37">
        <v>38</v>
      </c>
      <c r="E482" s="7">
        <v>3.75</v>
      </c>
      <c r="F482" s="2">
        <f t="shared" si="772"/>
        <v>3.7916666666666665</v>
      </c>
      <c r="G482" s="2">
        <f t="shared" si="749"/>
        <v>8645</v>
      </c>
      <c r="H482" s="2">
        <v>1.4</v>
      </c>
      <c r="I482" s="7">
        <f t="shared" si="750"/>
        <v>12103</v>
      </c>
      <c r="J482" s="7">
        <v>1.2</v>
      </c>
      <c r="K482" s="4">
        <f t="shared" si="789"/>
        <v>1.2666666666666666</v>
      </c>
      <c r="L482" s="7">
        <v>0</v>
      </c>
      <c r="M482" s="2">
        <f t="shared" si="773"/>
        <v>1.8421052631578947</v>
      </c>
      <c r="N482" s="2">
        <f t="shared" si="774"/>
        <v>3.4210526315789473</v>
      </c>
      <c r="O482" s="28">
        <f t="shared" si="775"/>
        <v>2.35</v>
      </c>
      <c r="P482" s="2">
        <f t="shared" si="776"/>
        <v>10.244736842105263</v>
      </c>
      <c r="Q482" s="2">
        <f t="shared" si="751"/>
        <v>25.733333333333334</v>
      </c>
      <c r="R482" s="28">
        <f t="shared" si="777"/>
        <v>29.733333333333334</v>
      </c>
      <c r="S482" s="2">
        <f t="shared" si="778"/>
        <v>31.733333333333334</v>
      </c>
      <c r="T482" s="2">
        <f t="shared" si="779"/>
        <v>25.09</v>
      </c>
      <c r="U482" s="2">
        <f t="shared" si="752"/>
        <v>29.09</v>
      </c>
      <c r="V482" s="2">
        <f t="shared" si="753"/>
        <v>39.090000000000003</v>
      </c>
      <c r="W482" s="7">
        <f t="shared" si="790"/>
        <v>1</v>
      </c>
      <c r="X482" s="2">
        <f t="shared" si="754"/>
        <v>48.229734301054016</v>
      </c>
      <c r="Y482" s="2">
        <f t="shared" si="755"/>
        <v>64.996779048504933</v>
      </c>
      <c r="Z482" s="2">
        <f t="shared" si="780"/>
        <v>61.912715968966246</v>
      </c>
      <c r="AA482" s="2">
        <f t="shared" si="756"/>
        <v>182.87107589149647</v>
      </c>
      <c r="AB482" s="2">
        <f t="shared" si="757"/>
        <v>246.44612055891454</v>
      </c>
      <c r="AC482" s="2">
        <f t="shared" si="758"/>
        <v>234.75238138233036</v>
      </c>
      <c r="AD482" s="2">
        <f t="shared" si="759"/>
        <v>234.75238138233036</v>
      </c>
      <c r="AE482" s="2">
        <f t="shared" si="760"/>
        <v>246.44612055891454</v>
      </c>
      <c r="AF482" s="27">
        <f t="shared" si="781"/>
        <v>1</v>
      </c>
      <c r="AG482" s="28">
        <f t="shared" si="761"/>
        <v>41.733333333333334</v>
      </c>
      <c r="AH482" s="28">
        <f t="shared" si="762"/>
        <v>42.894905693762546</v>
      </c>
      <c r="AI482" s="28">
        <f t="shared" si="763"/>
        <v>61.121814502933212</v>
      </c>
      <c r="AJ482" s="28">
        <f t="shared" si="764"/>
        <v>57.807299751659841</v>
      </c>
      <c r="AK482" s="28">
        <f t="shared" si="765"/>
        <v>82.370784949649476</v>
      </c>
      <c r="AL482" s="28">
        <f t="shared" si="791"/>
        <v>78.462334401565315</v>
      </c>
      <c r="AM482" s="28">
        <f t="shared" si="766"/>
        <v>162.64318408884964</v>
      </c>
      <c r="AN482" s="28">
        <f t="shared" si="767"/>
        <v>231.75354665695508</v>
      </c>
      <c r="AO482" s="28">
        <f t="shared" si="768"/>
        <v>219.18601155837689</v>
      </c>
      <c r="AP482" s="28">
        <f t="shared" si="769"/>
        <v>312.32255960075423</v>
      </c>
      <c r="AQ482" s="28">
        <f t="shared" si="770"/>
        <v>297.50301793926849</v>
      </c>
      <c r="AR482" s="28">
        <f t="shared" si="782"/>
        <v>312.32255960075423</v>
      </c>
      <c r="AS482" s="27">
        <f t="shared" si="771"/>
        <v>312.32255960075423</v>
      </c>
      <c r="AT482" s="27">
        <f t="shared" si="783"/>
        <v>0</v>
      </c>
      <c r="AU482" s="2">
        <f t="shared" si="784"/>
        <v>306.30528372500481</v>
      </c>
      <c r="AV482" s="33">
        <f t="shared" si="785"/>
        <v>8.5011552318295741E-2</v>
      </c>
      <c r="AW482" s="33">
        <f t="shared" si="786"/>
        <v>8.5011552318295741E-2</v>
      </c>
      <c r="AX482" s="2">
        <f t="shared" si="787"/>
        <v>1.8062273271706835</v>
      </c>
      <c r="AY482" s="7">
        <v>2.2000000000000002</v>
      </c>
      <c r="AZ482" s="3">
        <f t="shared" si="788"/>
        <v>2169.5652177251677</v>
      </c>
    </row>
    <row r="483" spans="1:52" ht="20.25" x14ac:dyDescent="0.3">
      <c r="A483" s="7">
        <v>19</v>
      </c>
      <c r="B483" s="7">
        <v>33</v>
      </c>
      <c r="C483" s="37">
        <v>27</v>
      </c>
      <c r="D483" s="37">
        <v>42</v>
      </c>
      <c r="E483" s="7">
        <v>3.75</v>
      </c>
      <c r="F483" s="2">
        <f t="shared" si="772"/>
        <v>4.125</v>
      </c>
      <c r="G483" s="2">
        <f t="shared" si="749"/>
        <v>9405</v>
      </c>
      <c r="H483" s="2">
        <v>1.4</v>
      </c>
      <c r="I483" s="7">
        <f t="shared" si="750"/>
        <v>13167</v>
      </c>
      <c r="J483" s="7">
        <v>1.2</v>
      </c>
      <c r="K483" s="4">
        <f t="shared" si="789"/>
        <v>1.2999999999999998</v>
      </c>
      <c r="L483" s="7">
        <v>0</v>
      </c>
      <c r="M483" s="2">
        <f t="shared" si="773"/>
        <v>1.7948717948717949</v>
      </c>
      <c r="N483" s="2">
        <f t="shared" si="774"/>
        <v>3.3333333333333335</v>
      </c>
      <c r="O483" s="28">
        <f t="shared" si="775"/>
        <v>2.2743589743589747</v>
      </c>
      <c r="P483" s="2">
        <f t="shared" si="776"/>
        <v>9.9666666666666668</v>
      </c>
      <c r="Q483" s="2">
        <f t="shared" si="751"/>
        <v>26.366666666666664</v>
      </c>
      <c r="R483" s="28">
        <f t="shared" si="777"/>
        <v>30.366666666666664</v>
      </c>
      <c r="S483" s="2">
        <f t="shared" si="778"/>
        <v>32.36666666666666</v>
      </c>
      <c r="T483" s="2">
        <f t="shared" si="779"/>
        <v>25.743333333333329</v>
      </c>
      <c r="U483" s="2">
        <f t="shared" si="752"/>
        <v>29.743333333333329</v>
      </c>
      <c r="V483" s="2">
        <f t="shared" si="753"/>
        <v>39.743333333333325</v>
      </c>
      <c r="W483" s="7">
        <f t="shared" si="790"/>
        <v>1</v>
      </c>
      <c r="X483" s="2">
        <f t="shared" si="754"/>
        <v>46.085942014123702</v>
      </c>
      <c r="Y483" s="2">
        <f t="shared" si="755"/>
        <v>62.325193701508276</v>
      </c>
      <c r="Z483" s="2">
        <f t="shared" si="780"/>
        <v>59.703385083465136</v>
      </c>
      <c r="AA483" s="2">
        <f t="shared" si="756"/>
        <v>190.10451080826027</v>
      </c>
      <c r="AB483" s="2">
        <f t="shared" si="757"/>
        <v>257.09142401872163</v>
      </c>
      <c r="AC483" s="2">
        <f t="shared" si="758"/>
        <v>246.27646346929367</v>
      </c>
      <c r="AD483" s="2">
        <f t="shared" si="759"/>
        <v>246.27646346929367</v>
      </c>
      <c r="AE483" s="2">
        <f t="shared" si="760"/>
        <v>257.09142401872163</v>
      </c>
      <c r="AF483" s="27">
        <f t="shared" si="781"/>
        <v>1</v>
      </c>
      <c r="AG483" s="28">
        <f t="shared" si="761"/>
        <v>42.36666666666666</v>
      </c>
      <c r="AH483" s="28">
        <f t="shared" si="762"/>
        <v>40.934366717630915</v>
      </c>
      <c r="AI483" s="28">
        <f t="shared" si="763"/>
        <v>58.680107127870599</v>
      </c>
      <c r="AJ483" s="28">
        <f t="shared" si="764"/>
        <v>55.358363596930602</v>
      </c>
      <c r="AK483" s="28">
        <f t="shared" si="765"/>
        <v>79.35715064799966</v>
      </c>
      <c r="AL483" s="28">
        <f t="shared" si="791"/>
        <v>76.018865612437239</v>
      </c>
      <c r="AM483" s="28">
        <f t="shared" si="766"/>
        <v>168.85426271022752</v>
      </c>
      <c r="AN483" s="28">
        <f t="shared" si="767"/>
        <v>242.05544190246621</v>
      </c>
      <c r="AO483" s="28">
        <f t="shared" si="768"/>
        <v>228.35324983733872</v>
      </c>
      <c r="AP483" s="28">
        <f t="shared" si="769"/>
        <v>327.34824642299861</v>
      </c>
      <c r="AQ483" s="28">
        <f t="shared" si="770"/>
        <v>313.57782065130363</v>
      </c>
      <c r="AR483" s="28">
        <f t="shared" si="782"/>
        <v>327.34824642299861</v>
      </c>
      <c r="AS483" s="27">
        <f t="shared" si="771"/>
        <v>327.34824642299861</v>
      </c>
      <c r="AT483" s="27">
        <f t="shared" si="783"/>
        <v>0</v>
      </c>
      <c r="AU483" s="2">
        <f t="shared" si="784"/>
        <v>370.62939330725584</v>
      </c>
      <c r="AV483" s="33">
        <f t="shared" si="785"/>
        <v>8.5263745300751884E-2</v>
      </c>
      <c r="AW483" s="33">
        <f t="shared" si="786"/>
        <v>8.5263745300751884E-2</v>
      </c>
      <c r="AX483" s="2">
        <f t="shared" si="787"/>
        <v>1.8063922652215549</v>
      </c>
      <c r="AY483" s="7">
        <v>2.2000000000000002</v>
      </c>
      <c r="AZ483" s="3">
        <f t="shared" si="788"/>
        <v>2141.226015435303</v>
      </c>
    </row>
    <row r="484" spans="1:52" ht="20.25" x14ac:dyDescent="0.3">
      <c r="A484" s="7">
        <v>19</v>
      </c>
      <c r="B484" s="7">
        <v>36</v>
      </c>
      <c r="C484" s="37">
        <v>29</v>
      </c>
      <c r="D484" s="37">
        <v>45</v>
      </c>
      <c r="E484" s="7">
        <v>4.5</v>
      </c>
      <c r="F484" s="2">
        <f t="shared" si="772"/>
        <v>4.5</v>
      </c>
      <c r="G484" s="3">
        <f t="shared" si="749"/>
        <v>10260</v>
      </c>
      <c r="H484" s="2">
        <v>1.4</v>
      </c>
      <c r="I484" s="7">
        <f t="shared" si="750"/>
        <v>14363.999999999998</v>
      </c>
      <c r="J484" s="7">
        <v>1.2</v>
      </c>
      <c r="K484" s="4">
        <f t="shared" si="789"/>
        <v>1.325</v>
      </c>
      <c r="L484" s="7">
        <v>0</v>
      </c>
      <c r="M484" s="2">
        <f t="shared" si="773"/>
        <v>1.7610062893081759</v>
      </c>
      <c r="N484" s="2">
        <f t="shared" si="774"/>
        <v>3.2704402515723268</v>
      </c>
      <c r="O484" s="28">
        <f t="shared" si="775"/>
        <v>2.2201257861635217</v>
      </c>
      <c r="P484" s="2">
        <f t="shared" si="776"/>
        <v>9.7672955974842761</v>
      </c>
      <c r="Q484" s="2">
        <f t="shared" si="751"/>
        <v>26.841666666666669</v>
      </c>
      <c r="R484" s="28">
        <f t="shared" si="777"/>
        <v>30.841666666666669</v>
      </c>
      <c r="S484" s="2">
        <f t="shared" si="778"/>
        <v>32.841666666666669</v>
      </c>
      <c r="T484" s="2">
        <f t="shared" si="779"/>
        <v>26.233333333333334</v>
      </c>
      <c r="U484" s="2">
        <f t="shared" si="752"/>
        <v>30.233333333333334</v>
      </c>
      <c r="V484" s="2">
        <f t="shared" si="753"/>
        <v>40.233333333333334</v>
      </c>
      <c r="W484" s="7">
        <f t="shared" si="790"/>
        <v>1</v>
      </c>
      <c r="X484" s="2">
        <f t="shared" si="754"/>
        <v>44.571018456154583</v>
      </c>
      <c r="Y484" s="2">
        <f t="shared" si="755"/>
        <v>60.428251662406375</v>
      </c>
      <c r="Z484" s="2">
        <f t="shared" si="780"/>
        <v>58.123266818547897</v>
      </c>
      <c r="AA484" s="2">
        <f t="shared" si="756"/>
        <v>200.56958305269563</v>
      </c>
      <c r="AB484" s="2">
        <f t="shared" si="757"/>
        <v>271.92713248082867</v>
      </c>
      <c r="AC484" s="2">
        <f t="shared" si="758"/>
        <v>261.55470068346551</v>
      </c>
      <c r="AD484" s="2">
        <f t="shared" si="759"/>
        <v>261.55470068346551</v>
      </c>
      <c r="AE484" s="2">
        <f t="shared" si="760"/>
        <v>271.92713248082867</v>
      </c>
      <c r="AF484" s="27">
        <f t="shared" si="781"/>
        <v>1</v>
      </c>
      <c r="AG484" s="28">
        <f t="shared" si="761"/>
        <v>42.841666666666669</v>
      </c>
      <c r="AH484" s="28">
        <f t="shared" si="762"/>
        <v>39.551108649848061</v>
      </c>
      <c r="AI484" s="28">
        <f t="shared" si="763"/>
        <v>56.945595453447844</v>
      </c>
      <c r="AJ484" s="28">
        <f t="shared" si="764"/>
        <v>53.622385796979088</v>
      </c>
      <c r="AK484" s="28">
        <f t="shared" si="765"/>
        <v>77.205387992460459</v>
      </c>
      <c r="AL484" s="28">
        <f t="shared" si="791"/>
        <v>74.260453391654423</v>
      </c>
      <c r="AM484" s="28">
        <f t="shared" si="766"/>
        <v>177.97998892431627</v>
      </c>
      <c r="AN484" s="28">
        <f t="shared" si="767"/>
        <v>256.25517954051531</v>
      </c>
      <c r="AO484" s="28">
        <f t="shared" si="768"/>
        <v>241.30073608640589</v>
      </c>
      <c r="AP484" s="28">
        <f t="shared" si="769"/>
        <v>347.42424596607208</v>
      </c>
      <c r="AQ484" s="28">
        <f t="shared" si="770"/>
        <v>334.17204026244491</v>
      </c>
      <c r="AR484" s="28">
        <f t="shared" si="782"/>
        <v>347.42424596607208</v>
      </c>
      <c r="AS484" s="27">
        <f t="shared" si="771"/>
        <v>347.42424596607208</v>
      </c>
      <c r="AT484" s="27">
        <f t="shared" si="783"/>
        <v>0</v>
      </c>
      <c r="AU484" s="2">
        <f t="shared" si="784"/>
        <v>441.07960856400695</v>
      </c>
      <c r="AV484" s="33">
        <f t="shared" si="785"/>
        <v>8.5547462406015032E-2</v>
      </c>
      <c r="AW484" s="33">
        <f t="shared" si="786"/>
        <v>8.5547462406015032E-2</v>
      </c>
      <c r="AX484" s="2">
        <f t="shared" si="787"/>
        <v>1.8065778565389727</v>
      </c>
      <c r="AY484" s="7">
        <v>2.2000000000000002</v>
      </c>
      <c r="AZ484" s="3">
        <f t="shared" si="788"/>
        <v>2185.3590282092732</v>
      </c>
    </row>
    <row r="485" spans="1:52" ht="20.25" x14ac:dyDescent="0.3">
      <c r="A485" s="7">
        <v>19</v>
      </c>
      <c r="B485" s="7">
        <v>39</v>
      </c>
      <c r="C485" s="37">
        <v>32</v>
      </c>
      <c r="D485" s="37">
        <v>49</v>
      </c>
      <c r="E485" s="7">
        <v>4.75</v>
      </c>
      <c r="F485" s="2">
        <f t="shared" si="772"/>
        <v>4.875</v>
      </c>
      <c r="G485" s="3">
        <f t="shared" si="749"/>
        <v>11115</v>
      </c>
      <c r="H485" s="2">
        <v>1.4</v>
      </c>
      <c r="I485" s="7">
        <f t="shared" si="750"/>
        <v>15560.999999999998</v>
      </c>
      <c r="J485" s="7">
        <v>1.2</v>
      </c>
      <c r="K485" s="4">
        <f t="shared" si="789"/>
        <v>1.3583333333333334</v>
      </c>
      <c r="L485" s="7">
        <v>0</v>
      </c>
      <c r="M485" s="2">
        <f t="shared" si="773"/>
        <v>1.7177914110429444</v>
      </c>
      <c r="N485" s="2">
        <f t="shared" si="774"/>
        <v>3.1901840490797544</v>
      </c>
      <c r="O485" s="28">
        <f t="shared" si="775"/>
        <v>2.1509202453987726</v>
      </c>
      <c r="P485" s="2">
        <f t="shared" si="776"/>
        <v>9.5128834355828218</v>
      </c>
      <c r="Q485" s="2">
        <f t="shared" si="751"/>
        <v>27.475000000000001</v>
      </c>
      <c r="R485" s="28">
        <f t="shared" si="777"/>
        <v>31.475000000000001</v>
      </c>
      <c r="S485" s="2">
        <f t="shared" si="778"/>
        <v>33.475000000000001</v>
      </c>
      <c r="T485" s="2">
        <f t="shared" si="779"/>
        <v>26.886666666666667</v>
      </c>
      <c r="U485" s="2">
        <f t="shared" si="752"/>
        <v>30.886666666666667</v>
      </c>
      <c r="V485" s="2">
        <f t="shared" si="753"/>
        <v>40.88666666666667</v>
      </c>
      <c r="W485" s="7">
        <f t="shared" si="790"/>
        <v>1</v>
      </c>
      <c r="X485" s="2">
        <f t="shared" si="754"/>
        <v>42.665189186967048</v>
      </c>
      <c r="Y485" s="2">
        <f t="shared" si="755"/>
        <v>58.030942420892941</v>
      </c>
      <c r="Z485" s="2">
        <f t="shared" si="780"/>
        <v>56.112410888973777</v>
      </c>
      <c r="AA485" s="2">
        <f t="shared" si="756"/>
        <v>207.99279728646437</v>
      </c>
      <c r="AB485" s="2">
        <f t="shared" si="757"/>
        <v>282.90084430185311</v>
      </c>
      <c r="AC485" s="2">
        <f t="shared" si="758"/>
        <v>273.54800308374718</v>
      </c>
      <c r="AD485" s="2">
        <f t="shared" si="759"/>
        <v>273.54800308374718</v>
      </c>
      <c r="AE485" s="2">
        <f t="shared" si="760"/>
        <v>282.90084430185311</v>
      </c>
      <c r="AF485" s="27">
        <f t="shared" si="781"/>
        <v>1</v>
      </c>
      <c r="AG485" s="28">
        <f t="shared" si="761"/>
        <v>43.475000000000001</v>
      </c>
      <c r="AH485" s="28">
        <f t="shared" si="762"/>
        <v>37.813534763932267</v>
      </c>
      <c r="AI485" s="28">
        <f t="shared" si="763"/>
        <v>54.752432740414861</v>
      </c>
      <c r="AJ485" s="28">
        <f t="shared" si="764"/>
        <v>51.431977694979906</v>
      </c>
      <c r="AK485" s="28">
        <f t="shared" si="765"/>
        <v>74.471374258746081</v>
      </c>
      <c r="AL485" s="28">
        <f t="shared" si="791"/>
        <v>72.009313954701824</v>
      </c>
      <c r="AM485" s="28">
        <f t="shared" si="766"/>
        <v>184.34098197416981</v>
      </c>
      <c r="AN485" s="28">
        <f t="shared" si="767"/>
        <v>266.91810960952245</v>
      </c>
      <c r="AO485" s="28">
        <f t="shared" si="768"/>
        <v>250.73089126302705</v>
      </c>
      <c r="AP485" s="28">
        <f t="shared" si="769"/>
        <v>363.04794951138717</v>
      </c>
      <c r="AQ485" s="28">
        <f t="shared" si="770"/>
        <v>351.04540552917138</v>
      </c>
      <c r="AR485" s="28">
        <f t="shared" si="782"/>
        <v>363.04794951138717</v>
      </c>
      <c r="AS485" s="27">
        <f t="shared" si="771"/>
        <v>363.04794951138717</v>
      </c>
      <c r="AT485" s="27">
        <f t="shared" si="783"/>
        <v>0</v>
      </c>
      <c r="AU485" s="2">
        <f t="shared" si="784"/>
        <v>517.65592949525819</v>
      </c>
      <c r="AV485" s="33">
        <f t="shared" si="785"/>
        <v>8.5831179511278208E-2</v>
      </c>
      <c r="AW485" s="33">
        <f t="shared" si="786"/>
        <v>8.5831179511278208E-2</v>
      </c>
      <c r="AX485" s="2">
        <f t="shared" si="787"/>
        <v>1.8067634859961423</v>
      </c>
      <c r="AY485" s="7">
        <v>2.2000000000000002</v>
      </c>
      <c r="AZ485" s="3">
        <f t="shared" si="788"/>
        <v>2179.3832198124605</v>
      </c>
    </row>
    <row r="486" spans="1:52" ht="20.25" x14ac:dyDescent="0.3">
      <c r="A486" s="7">
        <v>19</v>
      </c>
      <c r="B486" s="7">
        <v>42</v>
      </c>
      <c r="C486" s="37">
        <v>34</v>
      </c>
      <c r="D486" s="37">
        <v>53</v>
      </c>
      <c r="E486" s="7">
        <v>5</v>
      </c>
      <c r="F486" s="2">
        <f t="shared" si="772"/>
        <v>5.25</v>
      </c>
      <c r="G486" s="3">
        <f t="shared" si="749"/>
        <v>11970</v>
      </c>
      <c r="H486" s="2">
        <v>1.4</v>
      </c>
      <c r="I486" s="7">
        <f t="shared" si="750"/>
        <v>16758</v>
      </c>
      <c r="J486" s="7">
        <v>1.2</v>
      </c>
      <c r="K486" s="4">
        <f t="shared" si="789"/>
        <v>1.3916666666666666</v>
      </c>
      <c r="L486" s="7">
        <v>0</v>
      </c>
      <c r="M486" s="2">
        <f t="shared" si="773"/>
        <v>1.6766467065868262</v>
      </c>
      <c r="N486" s="2">
        <f t="shared" si="774"/>
        <v>3.1137724550898205</v>
      </c>
      <c r="O486" s="28">
        <f t="shared" si="775"/>
        <v>2.0850299401197603</v>
      </c>
      <c r="P486" s="2">
        <f t="shared" si="776"/>
        <v>9.2706586826347301</v>
      </c>
      <c r="Q486" s="2">
        <f t="shared" si="751"/>
        <v>28.108333333333334</v>
      </c>
      <c r="R486" s="28">
        <f t="shared" si="777"/>
        <v>32.108333333333334</v>
      </c>
      <c r="S486" s="2">
        <f t="shared" si="778"/>
        <v>34.108333333333334</v>
      </c>
      <c r="T486" s="2">
        <f t="shared" si="779"/>
        <v>27.54</v>
      </c>
      <c r="U486" s="2">
        <f t="shared" si="752"/>
        <v>31.54</v>
      </c>
      <c r="V486" s="2">
        <f t="shared" si="753"/>
        <v>41.54</v>
      </c>
      <c r="W486" s="7">
        <f t="shared" si="790"/>
        <v>1</v>
      </c>
      <c r="X486" s="2">
        <f t="shared" si="754"/>
        <v>40.879614326388591</v>
      </c>
      <c r="Y486" s="2">
        <f t="shared" si="755"/>
        <v>55.773649460444169</v>
      </c>
      <c r="Z486" s="2">
        <f t="shared" si="780"/>
        <v>54.204361027864316</v>
      </c>
      <c r="AA486" s="2">
        <f t="shared" si="756"/>
        <v>214.61797521354009</v>
      </c>
      <c r="AB486" s="2">
        <f t="shared" si="757"/>
        <v>292.81165966733187</v>
      </c>
      <c r="AC486" s="2">
        <f t="shared" si="758"/>
        <v>284.57289539628766</v>
      </c>
      <c r="AD486" s="2">
        <f t="shared" si="759"/>
        <v>284.57289539628766</v>
      </c>
      <c r="AE486" s="2">
        <f t="shared" si="760"/>
        <v>292.81165966733187</v>
      </c>
      <c r="AF486" s="27">
        <f t="shared" si="781"/>
        <v>1</v>
      </c>
      <c r="AG486" s="28">
        <f t="shared" si="761"/>
        <v>44.108333333333334</v>
      </c>
      <c r="AH486" s="28">
        <f t="shared" si="762"/>
        <v>36.188308123087744</v>
      </c>
      <c r="AI486" s="28">
        <f t="shared" si="763"/>
        <v>52.68601972350541</v>
      </c>
      <c r="AJ486" s="28">
        <f t="shared" si="764"/>
        <v>49.373117752746339</v>
      </c>
      <c r="AK486" s="28">
        <f t="shared" si="765"/>
        <v>71.88158802241891</v>
      </c>
      <c r="AL486" s="28">
        <f t="shared" si="791"/>
        <v>69.85907478022817</v>
      </c>
      <c r="AM486" s="28">
        <f t="shared" si="766"/>
        <v>189.98861764621066</v>
      </c>
      <c r="AN486" s="28">
        <f t="shared" si="767"/>
        <v>276.60160354840343</v>
      </c>
      <c r="AO486" s="28">
        <f t="shared" si="768"/>
        <v>259.20886820191828</v>
      </c>
      <c r="AP486" s="28">
        <f t="shared" si="769"/>
        <v>377.37833711769929</v>
      </c>
      <c r="AQ486" s="28">
        <f t="shared" si="770"/>
        <v>366.76014259619791</v>
      </c>
      <c r="AR486" s="28">
        <f t="shared" si="782"/>
        <v>377.37833711769929</v>
      </c>
      <c r="AS486" s="27">
        <f t="shared" si="771"/>
        <v>377.37833711769929</v>
      </c>
      <c r="AT486" s="27">
        <f t="shared" si="783"/>
        <v>0</v>
      </c>
      <c r="AU486" s="2">
        <f t="shared" si="784"/>
        <v>600.35835610100946</v>
      </c>
      <c r="AV486" s="33">
        <f t="shared" si="785"/>
        <v>8.6114896616541356E-2</v>
      </c>
      <c r="AW486" s="33">
        <f t="shared" si="786"/>
        <v>8.6114896616541356E-2</v>
      </c>
      <c r="AX486" s="2">
        <f t="shared" si="787"/>
        <v>1.8069491536048217</v>
      </c>
      <c r="AY486" s="7">
        <v>2.2000000000000002</v>
      </c>
      <c r="AZ486" s="3">
        <f t="shared" si="788"/>
        <v>2175.0442379283004</v>
      </c>
    </row>
    <row r="487" spans="1:52" ht="20.25" x14ac:dyDescent="0.3">
      <c r="A487" s="7">
        <v>19</v>
      </c>
      <c r="B487" s="7">
        <v>48</v>
      </c>
      <c r="C487" s="37">
        <v>38</v>
      </c>
      <c r="D487" s="37">
        <v>60</v>
      </c>
      <c r="E487" s="7">
        <v>5.5</v>
      </c>
      <c r="F487" s="2">
        <f t="shared" si="772"/>
        <v>5.916666666666667</v>
      </c>
      <c r="G487" s="3">
        <f t="shared" si="749"/>
        <v>13490</v>
      </c>
      <c r="H487" s="2">
        <v>1.4</v>
      </c>
      <c r="I487" s="7">
        <f t="shared" si="750"/>
        <v>18886</v>
      </c>
      <c r="J487" s="7">
        <v>1.2</v>
      </c>
      <c r="K487" s="4">
        <f t="shared" si="789"/>
        <v>1.45</v>
      </c>
      <c r="L487" s="7">
        <v>0</v>
      </c>
      <c r="M487" s="2">
        <f t="shared" si="773"/>
        <v>1.6091954022988504</v>
      </c>
      <c r="N487" s="2">
        <f t="shared" si="774"/>
        <v>2.9885057471264367</v>
      </c>
      <c r="O487" s="28">
        <f t="shared" si="775"/>
        <v>1.9770114942528736</v>
      </c>
      <c r="P487" s="2">
        <f t="shared" si="776"/>
        <v>8.8735632183908031</v>
      </c>
      <c r="Q487" s="2">
        <f t="shared" si="751"/>
        <v>29.216666666666669</v>
      </c>
      <c r="R487" s="28">
        <f t="shared" si="777"/>
        <v>33.216666666666669</v>
      </c>
      <c r="S487" s="2">
        <f t="shared" si="778"/>
        <v>35.216666666666669</v>
      </c>
      <c r="T487" s="2">
        <f t="shared" si="779"/>
        <v>28.683333333333334</v>
      </c>
      <c r="U487" s="2">
        <f t="shared" si="752"/>
        <v>32.683333333333337</v>
      </c>
      <c r="V487" s="2">
        <f t="shared" si="753"/>
        <v>42.683333333333337</v>
      </c>
      <c r="W487" s="7">
        <f t="shared" si="790"/>
        <v>1</v>
      </c>
      <c r="X487" s="2">
        <f t="shared" si="754"/>
        <v>38.014856703184648</v>
      </c>
      <c r="Y487" s="2">
        <f t="shared" si="755"/>
        <v>52.128671903828383</v>
      </c>
      <c r="Z487" s="2">
        <f t="shared" si="780"/>
        <v>51.09220490916109</v>
      </c>
      <c r="AA487" s="2">
        <f t="shared" si="756"/>
        <v>224.92123549384252</v>
      </c>
      <c r="AB487" s="2">
        <f t="shared" si="757"/>
        <v>308.42797543098465</v>
      </c>
      <c r="AC487" s="2">
        <f t="shared" si="758"/>
        <v>302.29554571253647</v>
      </c>
      <c r="AD487" s="2">
        <f t="shared" si="759"/>
        <v>302.29554571253647</v>
      </c>
      <c r="AE487" s="2">
        <f t="shared" si="760"/>
        <v>308.42797543098465</v>
      </c>
      <c r="AF487" s="27">
        <f t="shared" si="781"/>
        <v>1</v>
      </c>
      <c r="AG487" s="28">
        <f t="shared" si="761"/>
        <v>45.216666666666669</v>
      </c>
      <c r="AH487" s="28">
        <f t="shared" si="762"/>
        <v>33.586466053616476</v>
      </c>
      <c r="AI487" s="28">
        <f t="shared" si="763"/>
        <v>49.345983667421777</v>
      </c>
      <c r="AJ487" s="28">
        <f t="shared" si="764"/>
        <v>46.056148073586463</v>
      </c>
      <c r="AK487" s="28">
        <f t="shared" si="765"/>
        <v>67.6667181059033</v>
      </c>
      <c r="AL487" s="28">
        <f t="shared" si="791"/>
        <v>66.32131034098623</v>
      </c>
      <c r="AM487" s="28">
        <f t="shared" si="766"/>
        <v>198.71992415056417</v>
      </c>
      <c r="AN487" s="28">
        <f t="shared" si="767"/>
        <v>291.96373669891221</v>
      </c>
      <c r="AO487" s="28">
        <f t="shared" si="768"/>
        <v>272.49887610205326</v>
      </c>
      <c r="AP487" s="28">
        <f t="shared" si="769"/>
        <v>400.36141545992785</v>
      </c>
      <c r="AQ487" s="28">
        <f t="shared" si="770"/>
        <v>392.40108618416855</v>
      </c>
      <c r="AR487" s="28">
        <f t="shared" si="782"/>
        <v>400.36141545992785</v>
      </c>
      <c r="AS487" s="27">
        <f t="shared" si="771"/>
        <v>400.36141545992785</v>
      </c>
      <c r="AT487" s="27">
        <f t="shared" si="783"/>
        <v>0</v>
      </c>
      <c r="AU487" s="2">
        <f t="shared" si="784"/>
        <v>784.14152633601236</v>
      </c>
      <c r="AV487" s="33">
        <f t="shared" si="785"/>
        <v>8.6619282581453627E-2</v>
      </c>
      <c r="AW487" s="33">
        <f t="shared" si="786"/>
        <v>8.6619282581453627E-2</v>
      </c>
      <c r="AX487" s="2">
        <f t="shared" si="787"/>
        <v>1.8072793235914206</v>
      </c>
      <c r="AY487" s="7">
        <v>2.2000000000000002</v>
      </c>
      <c r="AZ487" s="3">
        <f t="shared" si="788"/>
        <v>2176.7682803173516</v>
      </c>
    </row>
    <row r="488" spans="1:52" ht="20.25" x14ac:dyDescent="0.3">
      <c r="A488" s="7">
        <v>19</v>
      </c>
      <c r="B488" s="7">
        <v>54</v>
      </c>
      <c r="C488" s="37">
        <v>43</v>
      </c>
      <c r="D488" s="37">
        <v>68</v>
      </c>
      <c r="E488" s="7">
        <v>6</v>
      </c>
      <c r="F488" s="2">
        <f t="shared" si="772"/>
        <v>6.666666666666667</v>
      </c>
      <c r="G488" s="3">
        <f t="shared" si="749"/>
        <v>15200</v>
      </c>
      <c r="H488" s="2">
        <v>1.4</v>
      </c>
      <c r="I488" s="7">
        <f t="shared" si="750"/>
        <v>21280</v>
      </c>
      <c r="J488" s="7">
        <v>1.2</v>
      </c>
      <c r="K488" s="4">
        <f t="shared" si="789"/>
        <v>1.5166666666666666</v>
      </c>
      <c r="L488" s="7">
        <v>0</v>
      </c>
      <c r="M488" s="2">
        <f t="shared" si="773"/>
        <v>1.5384615384615383</v>
      </c>
      <c r="N488" s="2">
        <f t="shared" si="774"/>
        <v>2.8571428571428572</v>
      </c>
      <c r="O488" s="28">
        <f t="shared" si="775"/>
        <v>1.8637362637362638</v>
      </c>
      <c r="P488" s="2">
        <f t="shared" si="776"/>
        <v>8.4571428571428573</v>
      </c>
      <c r="Q488" s="2">
        <f t="shared" si="751"/>
        <v>30.483333333333334</v>
      </c>
      <c r="R488" s="28">
        <f t="shared" si="777"/>
        <v>34.483333333333334</v>
      </c>
      <c r="S488" s="2">
        <f t="shared" si="778"/>
        <v>36.483333333333334</v>
      </c>
      <c r="T488" s="2">
        <f t="shared" si="779"/>
        <v>29.99</v>
      </c>
      <c r="U488" s="2">
        <f t="shared" si="752"/>
        <v>33.989999999999995</v>
      </c>
      <c r="V488" s="2">
        <f t="shared" si="753"/>
        <v>43.989999999999995</v>
      </c>
      <c r="W488" s="7">
        <f t="shared" si="790"/>
        <v>1</v>
      </c>
      <c r="X488" s="2">
        <f t="shared" si="754"/>
        <v>35.096212213877898</v>
      </c>
      <c r="Y488" s="2">
        <f t="shared" si="755"/>
        <v>48.384423924968665</v>
      </c>
      <c r="Z488" s="2">
        <f t="shared" si="780"/>
        <v>47.85339414840638</v>
      </c>
      <c r="AA488" s="2">
        <f t="shared" si="756"/>
        <v>233.97474809251932</v>
      </c>
      <c r="AB488" s="2">
        <f t="shared" si="757"/>
        <v>322.5628261664578</v>
      </c>
      <c r="AC488" s="2">
        <f t="shared" si="758"/>
        <v>319.02262765604257</v>
      </c>
      <c r="AD488" s="2">
        <f t="shared" si="759"/>
        <v>319.02262765604257</v>
      </c>
      <c r="AE488" s="2">
        <f t="shared" si="760"/>
        <v>322.5628261664578</v>
      </c>
      <c r="AF488" s="27">
        <f t="shared" si="781"/>
        <v>1</v>
      </c>
      <c r="AG488" s="28">
        <f t="shared" si="761"/>
        <v>46.483333333333334</v>
      </c>
      <c r="AH488" s="28">
        <f t="shared" si="762"/>
        <v>30.943132163758147</v>
      </c>
      <c r="AI488" s="28">
        <f t="shared" si="763"/>
        <v>45.909889169462609</v>
      </c>
      <c r="AJ488" s="28">
        <f t="shared" si="764"/>
        <v>42.658894784822145</v>
      </c>
      <c r="AK488" s="28">
        <f t="shared" si="765"/>
        <v>63.292401082679824</v>
      </c>
      <c r="AL488" s="28">
        <f t="shared" si="791"/>
        <v>62.597752952588479</v>
      </c>
      <c r="AM488" s="28">
        <f t="shared" si="766"/>
        <v>206.28754775838766</v>
      </c>
      <c r="AN488" s="28">
        <f t="shared" si="767"/>
        <v>306.06592779641738</v>
      </c>
      <c r="AO488" s="28">
        <f t="shared" si="768"/>
        <v>284.39263189881433</v>
      </c>
      <c r="AP488" s="28">
        <f t="shared" si="769"/>
        <v>421.94934055119882</v>
      </c>
      <c r="AQ488" s="28">
        <f t="shared" si="770"/>
        <v>417.31835301725653</v>
      </c>
      <c r="AR488" s="28">
        <f t="shared" si="782"/>
        <v>421.94934055119882</v>
      </c>
      <c r="AS488" s="27">
        <f t="shared" si="771"/>
        <v>421.94934055119882</v>
      </c>
      <c r="AT488" s="27">
        <f t="shared" si="783"/>
        <v>0</v>
      </c>
      <c r="AU488" s="2">
        <f t="shared" si="784"/>
        <v>992.42911926901559</v>
      </c>
      <c r="AV488" s="33">
        <f t="shared" si="785"/>
        <v>8.7186716791979951E-2</v>
      </c>
      <c r="AW488" s="33">
        <f t="shared" si="786"/>
        <v>8.7186716791979951E-2</v>
      </c>
      <c r="AX488" s="2">
        <f t="shared" si="787"/>
        <v>1.8076509090810515</v>
      </c>
      <c r="AY488" s="7">
        <v>2.2000000000000002</v>
      </c>
      <c r="AZ488" s="3">
        <f t="shared" si="788"/>
        <v>2174.3294838406568</v>
      </c>
    </row>
    <row r="489" spans="1:52" ht="20.25" x14ac:dyDescent="0.3">
      <c r="A489" s="7">
        <v>19</v>
      </c>
      <c r="B489" s="7">
        <v>60</v>
      </c>
      <c r="C489" s="37">
        <v>48</v>
      </c>
      <c r="D489" s="37">
        <v>76</v>
      </c>
      <c r="E489" s="7">
        <v>6.5</v>
      </c>
      <c r="F489" s="2">
        <f t="shared" si="772"/>
        <v>7.416666666666667</v>
      </c>
      <c r="G489" s="3">
        <f t="shared" si="749"/>
        <v>16910</v>
      </c>
      <c r="H489" s="2">
        <v>1.4</v>
      </c>
      <c r="I489" s="7">
        <f t="shared" si="750"/>
        <v>23674</v>
      </c>
      <c r="J489" s="7">
        <v>1.2</v>
      </c>
      <c r="K489" s="4">
        <f t="shared" si="789"/>
        <v>1.5833333333333333</v>
      </c>
      <c r="L489" s="7">
        <v>0</v>
      </c>
      <c r="M489" s="2">
        <f t="shared" si="773"/>
        <v>1.4736842105263157</v>
      </c>
      <c r="N489" s="2">
        <f t="shared" si="774"/>
        <v>2.736842105263158</v>
      </c>
      <c r="O489" s="28">
        <f t="shared" si="775"/>
        <v>1.76</v>
      </c>
      <c r="P489" s="2">
        <f t="shared" si="776"/>
        <v>8.0757894736842104</v>
      </c>
      <c r="Q489" s="2">
        <f t="shared" si="751"/>
        <v>31.75</v>
      </c>
      <c r="R489" s="28">
        <f t="shared" si="777"/>
        <v>35.75</v>
      </c>
      <c r="S489" s="2">
        <f t="shared" si="778"/>
        <v>37.75</v>
      </c>
      <c r="T489" s="2">
        <f t="shared" si="779"/>
        <v>31.296666666666663</v>
      </c>
      <c r="U489" s="2">
        <f t="shared" si="752"/>
        <v>35.296666666666667</v>
      </c>
      <c r="V489" s="2">
        <f t="shared" si="753"/>
        <v>45.296666666666667</v>
      </c>
      <c r="W489" s="7">
        <f t="shared" si="790"/>
        <v>1</v>
      </c>
      <c r="X489" s="2">
        <f t="shared" si="754"/>
        <v>32.502456375962012</v>
      </c>
      <c r="Y489" s="2">
        <f t="shared" si="755"/>
        <v>45.029860426195114</v>
      </c>
      <c r="Z489" s="2">
        <f t="shared" si="780"/>
        <v>44.91361585310284</v>
      </c>
      <c r="AA489" s="2">
        <f t="shared" si="756"/>
        <v>241.05988478838492</v>
      </c>
      <c r="AB489" s="2">
        <f t="shared" si="757"/>
        <v>333.97146482761377</v>
      </c>
      <c r="AC489" s="2">
        <f t="shared" si="758"/>
        <v>333.10931757717941</v>
      </c>
      <c r="AD489" s="2">
        <f t="shared" si="759"/>
        <v>333.10931757717941</v>
      </c>
      <c r="AE489" s="2">
        <f t="shared" si="760"/>
        <v>333.97146482761377</v>
      </c>
      <c r="AF489" s="27">
        <f t="shared" si="781"/>
        <v>1</v>
      </c>
      <c r="AG489" s="28">
        <f t="shared" si="761"/>
        <v>47.75</v>
      </c>
      <c r="AH489" s="28">
        <f t="shared" si="762"/>
        <v>28.600646344815054</v>
      </c>
      <c r="AI489" s="28">
        <f t="shared" si="763"/>
        <v>42.826098715272806</v>
      </c>
      <c r="AJ489" s="28">
        <f t="shared" si="764"/>
        <v>39.624177880859342</v>
      </c>
      <c r="AK489" s="28">
        <f t="shared" si="765"/>
        <v>59.33253860694122</v>
      </c>
      <c r="AL489" s="28">
        <f t="shared" si="791"/>
        <v>59.179371673809158</v>
      </c>
      <c r="AM489" s="28">
        <f t="shared" si="766"/>
        <v>212.12146039071166</v>
      </c>
      <c r="AN489" s="28">
        <f t="shared" si="767"/>
        <v>317.62689880493997</v>
      </c>
      <c r="AO489" s="28">
        <f t="shared" si="768"/>
        <v>293.87931928304016</v>
      </c>
      <c r="AP489" s="28">
        <f t="shared" si="769"/>
        <v>440.04966133481406</v>
      </c>
      <c r="AQ489" s="28">
        <f t="shared" si="770"/>
        <v>438.91367324741793</v>
      </c>
      <c r="AR489" s="28">
        <f t="shared" si="782"/>
        <v>440.04966133481406</v>
      </c>
      <c r="AS489" s="27">
        <f t="shared" si="771"/>
        <v>440.04966133481406</v>
      </c>
      <c r="AT489" s="27">
        <f t="shared" si="783"/>
        <v>0</v>
      </c>
      <c r="AU489" s="2">
        <f t="shared" si="784"/>
        <v>1225.2211349000193</v>
      </c>
      <c r="AV489" s="33">
        <f t="shared" si="785"/>
        <v>8.7754151002506262E-2</v>
      </c>
      <c r="AW489" s="33">
        <f t="shared" si="786"/>
        <v>8.7754151002506262E-2</v>
      </c>
      <c r="AX489" s="2">
        <f t="shared" si="787"/>
        <v>1.808022647401702</v>
      </c>
      <c r="AY489" s="7">
        <v>2.2000000000000002</v>
      </c>
      <c r="AZ489" s="3">
        <f t="shared" si="788"/>
        <v>2174.4506211348044</v>
      </c>
    </row>
    <row r="490" spans="1:52" ht="20.25" x14ac:dyDescent="0.3">
      <c r="A490" s="7">
        <v>19</v>
      </c>
      <c r="B490" s="7">
        <v>66</v>
      </c>
      <c r="C490" s="37">
        <v>53</v>
      </c>
      <c r="D490" s="37">
        <v>83</v>
      </c>
      <c r="E490" s="7">
        <v>7</v>
      </c>
      <c r="F490" s="2">
        <f t="shared" si="772"/>
        <v>8.0833333333333339</v>
      </c>
      <c r="G490" s="3">
        <f t="shared" si="749"/>
        <v>18430</v>
      </c>
      <c r="H490" s="2">
        <v>1.4</v>
      </c>
      <c r="I490" s="7">
        <f t="shared" si="750"/>
        <v>25802</v>
      </c>
      <c r="J490" s="7">
        <v>1.2</v>
      </c>
      <c r="K490" s="4">
        <f t="shared" si="789"/>
        <v>1.6416666666666666</v>
      </c>
      <c r="L490" s="7">
        <v>0</v>
      </c>
      <c r="M490" s="2">
        <f t="shared" si="773"/>
        <v>1.4213197969543145</v>
      </c>
      <c r="N490" s="2">
        <f t="shared" si="774"/>
        <v>2.6395939086294415</v>
      </c>
      <c r="O490" s="28">
        <f t="shared" si="775"/>
        <v>1.6761421319796954</v>
      </c>
      <c r="P490" s="2">
        <f t="shared" si="776"/>
        <v>7.7675126903553302</v>
      </c>
      <c r="Q490" s="2">
        <f t="shared" si="751"/>
        <v>32.858333333333334</v>
      </c>
      <c r="R490" s="28">
        <f t="shared" si="777"/>
        <v>36.858333333333334</v>
      </c>
      <c r="S490" s="2">
        <f t="shared" si="778"/>
        <v>38.858333333333334</v>
      </c>
      <c r="T490" s="2">
        <f t="shared" si="779"/>
        <v>32.44</v>
      </c>
      <c r="U490" s="2">
        <f t="shared" si="752"/>
        <v>36.44</v>
      </c>
      <c r="V490" s="2">
        <f t="shared" si="753"/>
        <v>46.44</v>
      </c>
      <c r="W490" s="7">
        <f t="shared" si="790"/>
        <v>1</v>
      </c>
      <c r="X490" s="2">
        <f t="shared" si="754"/>
        <v>30.462546801128493</v>
      </c>
      <c r="Y490" s="2">
        <f t="shared" si="755"/>
        <v>42.372951179533487</v>
      </c>
      <c r="Z490" s="2">
        <f t="shared" si="780"/>
        <v>42.558355651533518</v>
      </c>
      <c r="AA490" s="2">
        <f t="shared" si="756"/>
        <v>246.23891997578866</v>
      </c>
      <c r="AB490" s="2">
        <f t="shared" si="757"/>
        <v>342.51468870122903</v>
      </c>
      <c r="AC490" s="2">
        <f t="shared" si="758"/>
        <v>344.01337484989597</v>
      </c>
      <c r="AD490" s="2">
        <f t="shared" si="759"/>
        <v>344.01337484989597</v>
      </c>
      <c r="AE490" s="2">
        <f t="shared" si="760"/>
        <v>344.01337484989597</v>
      </c>
      <c r="AF490" s="27">
        <f t="shared" si="781"/>
        <v>1</v>
      </c>
      <c r="AG490" s="28">
        <f t="shared" si="761"/>
        <v>48.858333333333334</v>
      </c>
      <c r="AH490" s="28">
        <f t="shared" si="762"/>
        <v>26.76291652228166</v>
      </c>
      <c r="AI490" s="28">
        <f t="shared" si="763"/>
        <v>40.379457539843692</v>
      </c>
      <c r="AJ490" s="28">
        <f t="shared" si="764"/>
        <v>37.226820286036002</v>
      </c>
      <c r="AK490" s="28">
        <f t="shared" si="765"/>
        <v>56.167227059572653</v>
      </c>
      <c r="AL490" s="28">
        <f t="shared" si="791"/>
        <v>56.412988914406959</v>
      </c>
      <c r="AM490" s="28">
        <f t="shared" si="766"/>
        <v>216.33357522177678</v>
      </c>
      <c r="AN490" s="28">
        <f t="shared" si="767"/>
        <v>326.40061511373654</v>
      </c>
      <c r="AO490" s="28">
        <f t="shared" si="768"/>
        <v>300.91679731212434</v>
      </c>
      <c r="AP490" s="28">
        <f t="shared" si="769"/>
        <v>454.01841873154564</v>
      </c>
      <c r="AQ490" s="28">
        <f t="shared" si="770"/>
        <v>456.00499372478964</v>
      </c>
      <c r="AR490" s="28">
        <f t="shared" si="782"/>
        <v>456.00499372478964</v>
      </c>
      <c r="AS490" s="27">
        <f t="shared" si="771"/>
        <v>456.00499372478964</v>
      </c>
      <c r="AT490" s="27">
        <f t="shared" si="783"/>
        <v>0</v>
      </c>
      <c r="AU490" s="2">
        <f t="shared" si="784"/>
        <v>1482.5175732290234</v>
      </c>
      <c r="AV490" s="33">
        <f t="shared" si="785"/>
        <v>8.8258536967418547E-2</v>
      </c>
      <c r="AW490" s="33">
        <f t="shared" si="786"/>
        <v>8.8258536967418547E-2</v>
      </c>
      <c r="AX490" s="2">
        <f t="shared" si="787"/>
        <v>1.8083532098433246</v>
      </c>
      <c r="AY490" s="7">
        <v>2.2000000000000002</v>
      </c>
      <c r="AZ490" s="3">
        <f t="shared" si="788"/>
        <v>2181.4043336154391</v>
      </c>
    </row>
    <row r="491" spans="1:52" ht="20.25" x14ac:dyDescent="0.3">
      <c r="A491" s="7">
        <v>19</v>
      </c>
      <c r="B491" s="7">
        <v>72</v>
      </c>
      <c r="C491" s="37">
        <v>58</v>
      </c>
      <c r="D491" s="37">
        <v>91</v>
      </c>
      <c r="E491" s="7">
        <v>7.5</v>
      </c>
      <c r="F491" s="2">
        <f t="shared" si="772"/>
        <v>8.8333333333333339</v>
      </c>
      <c r="G491" s="3">
        <f t="shared" si="749"/>
        <v>20140</v>
      </c>
      <c r="H491" s="2">
        <v>1.4</v>
      </c>
      <c r="I491" s="7">
        <f t="shared" si="750"/>
        <v>28196</v>
      </c>
      <c r="J491" s="7">
        <v>1.2</v>
      </c>
      <c r="K491" s="4">
        <f t="shared" si="789"/>
        <v>1.7083333333333335</v>
      </c>
      <c r="L491" s="7">
        <v>0</v>
      </c>
      <c r="M491" s="2">
        <f t="shared" si="773"/>
        <v>1.365853658536585</v>
      </c>
      <c r="N491" s="2">
        <f t="shared" si="774"/>
        <v>2.5365853658536581</v>
      </c>
      <c r="O491" s="28">
        <f t="shared" si="775"/>
        <v>1.5873170731707313</v>
      </c>
      <c r="P491" s="2">
        <f t="shared" si="776"/>
        <v>7.4409756097560962</v>
      </c>
      <c r="Q491" s="2">
        <f t="shared" si="751"/>
        <v>34.125</v>
      </c>
      <c r="R491" s="28">
        <f t="shared" si="777"/>
        <v>38.125</v>
      </c>
      <c r="S491" s="2">
        <f t="shared" si="778"/>
        <v>40.125</v>
      </c>
      <c r="T491" s="2">
        <f t="shared" si="779"/>
        <v>33.74666666666667</v>
      </c>
      <c r="U491" s="2">
        <f t="shared" si="752"/>
        <v>37.74666666666667</v>
      </c>
      <c r="V491" s="2">
        <f t="shared" si="753"/>
        <v>47.74666666666667</v>
      </c>
      <c r="W491" s="7">
        <f t="shared" si="790"/>
        <v>1</v>
      </c>
      <c r="X491" s="2">
        <f t="shared" si="754"/>
        <v>28.358633320655645</v>
      </c>
      <c r="Y491" s="2">
        <f t="shared" si="755"/>
        <v>39.614811978198645</v>
      </c>
      <c r="Z491" s="2">
        <f t="shared" si="780"/>
        <v>40.086959471979583</v>
      </c>
      <c r="AA491" s="2">
        <f t="shared" si="756"/>
        <v>250.5012609991249</v>
      </c>
      <c r="AB491" s="2">
        <f t="shared" si="757"/>
        <v>349.9308391407547</v>
      </c>
      <c r="AC491" s="2">
        <f t="shared" si="758"/>
        <v>354.10147533581966</v>
      </c>
      <c r="AD491" s="2">
        <f t="shared" si="759"/>
        <v>354.10147533581966</v>
      </c>
      <c r="AE491" s="2">
        <f t="shared" si="760"/>
        <v>354.10147533581966</v>
      </c>
      <c r="AF491" s="27">
        <f t="shared" si="781"/>
        <v>1</v>
      </c>
      <c r="AG491" s="28">
        <f t="shared" si="761"/>
        <v>50.125</v>
      </c>
      <c r="AH491" s="28">
        <f t="shared" si="762"/>
        <v>24.871916109099622</v>
      </c>
      <c r="AI491" s="28">
        <f t="shared" si="763"/>
        <v>37.835084355488206</v>
      </c>
      <c r="AJ491" s="28">
        <f t="shared" si="764"/>
        <v>34.744138374321764</v>
      </c>
      <c r="AK491" s="28">
        <f t="shared" si="765"/>
        <v>52.852679322534357</v>
      </c>
      <c r="AL491" s="28">
        <f t="shared" si="791"/>
        <v>53.482601789299437</v>
      </c>
      <c r="AM491" s="28">
        <f t="shared" si="766"/>
        <v>219.70192563038</v>
      </c>
      <c r="AN491" s="28">
        <f t="shared" si="767"/>
        <v>334.2099118068125</v>
      </c>
      <c r="AO491" s="28">
        <f t="shared" si="768"/>
        <v>306.90655563984228</v>
      </c>
      <c r="AP491" s="28">
        <f t="shared" si="769"/>
        <v>466.86533401572018</v>
      </c>
      <c r="AQ491" s="28">
        <f t="shared" si="770"/>
        <v>472.42964913881173</v>
      </c>
      <c r="AR491" s="28">
        <f t="shared" si="782"/>
        <v>472.42964913881173</v>
      </c>
      <c r="AS491" s="27">
        <f t="shared" si="771"/>
        <v>472.42964913881173</v>
      </c>
      <c r="AT491" s="27">
        <f t="shared" si="783"/>
        <v>0</v>
      </c>
      <c r="AU491" s="2">
        <f t="shared" si="784"/>
        <v>1764.3184342560278</v>
      </c>
      <c r="AV491" s="33">
        <f t="shared" si="785"/>
        <v>8.8825971177944857E-2</v>
      </c>
      <c r="AW491" s="33">
        <f t="shared" si="786"/>
        <v>8.8825971177944857E-2</v>
      </c>
      <c r="AX491" s="2">
        <f t="shared" si="787"/>
        <v>1.8087252371021603</v>
      </c>
      <c r="AY491" s="7">
        <v>2.2000000000000002</v>
      </c>
      <c r="AZ491" s="3">
        <f t="shared" si="788"/>
        <v>2184.3070141651074</v>
      </c>
    </row>
    <row r="492" spans="1:52" ht="20.25" x14ac:dyDescent="0.3">
      <c r="A492" s="7">
        <v>19</v>
      </c>
      <c r="B492" s="7">
        <v>78</v>
      </c>
      <c r="C492" s="37">
        <v>63</v>
      </c>
      <c r="D492" s="37">
        <v>98</v>
      </c>
      <c r="E492" s="7">
        <v>8</v>
      </c>
      <c r="F492" s="2">
        <f t="shared" si="772"/>
        <v>9.5</v>
      </c>
      <c r="G492" s="3">
        <f t="shared" si="749"/>
        <v>21660</v>
      </c>
      <c r="H492" s="2">
        <v>1.4</v>
      </c>
      <c r="I492" s="7">
        <f t="shared" si="750"/>
        <v>30323.999999999996</v>
      </c>
      <c r="J492" s="7">
        <v>1.2</v>
      </c>
      <c r="K492" s="4">
        <v>1.75</v>
      </c>
      <c r="L492" s="7">
        <v>0</v>
      </c>
      <c r="M492" s="2">
        <f t="shared" si="773"/>
        <v>1.3333333333333333</v>
      </c>
      <c r="N492" s="2">
        <f t="shared" si="774"/>
        <v>2.4761904761904758</v>
      </c>
      <c r="O492" s="28">
        <f t="shared" si="775"/>
        <v>1.5295238095238095</v>
      </c>
      <c r="P492" s="2">
        <f t="shared" si="776"/>
        <v>7.2438095238095235</v>
      </c>
      <c r="Q492" s="2">
        <f t="shared" si="751"/>
        <v>34.916666666666664</v>
      </c>
      <c r="R492" s="28">
        <f t="shared" si="777"/>
        <v>38.916666666666664</v>
      </c>
      <c r="S492" s="2">
        <f t="shared" si="778"/>
        <v>40.916666666666664</v>
      </c>
      <c r="T492" s="2">
        <f t="shared" si="779"/>
        <v>34.573333333333338</v>
      </c>
      <c r="U492" s="2">
        <f t="shared" si="752"/>
        <v>38.573333333333338</v>
      </c>
      <c r="V492" s="2">
        <f t="shared" si="753"/>
        <v>48.573333333333338</v>
      </c>
      <c r="W492" s="7">
        <f t="shared" si="790"/>
        <v>1</v>
      </c>
      <c r="X492" s="2">
        <f t="shared" si="754"/>
        <v>27.144992432233735</v>
      </c>
      <c r="Y492" s="2">
        <f t="shared" si="755"/>
        <v>38.015773730114759</v>
      </c>
      <c r="Z492" s="2">
        <f t="shared" si="780"/>
        <v>38.642308743772759</v>
      </c>
      <c r="AA492" s="2">
        <f t="shared" si="756"/>
        <v>257.87742810622046</v>
      </c>
      <c r="AB492" s="2">
        <f t="shared" si="757"/>
        <v>361.14985043609022</v>
      </c>
      <c r="AC492" s="2">
        <f t="shared" si="758"/>
        <v>367.10193306584119</v>
      </c>
      <c r="AD492" s="2">
        <f t="shared" si="759"/>
        <v>367.10193306584119</v>
      </c>
      <c r="AE492" s="2">
        <f t="shared" si="760"/>
        <v>367.10193306584119</v>
      </c>
      <c r="AF492" s="27">
        <f t="shared" si="781"/>
        <v>1</v>
      </c>
      <c r="AG492" s="28">
        <f t="shared" si="761"/>
        <v>50.916666666666671</v>
      </c>
      <c r="AH492" s="28">
        <f t="shared" si="762"/>
        <v>23.783353469355394</v>
      </c>
      <c r="AI492" s="28">
        <f t="shared" si="763"/>
        <v>36.356222815675835</v>
      </c>
      <c r="AJ492" s="28">
        <f t="shared" si="764"/>
        <v>33.307895969818603</v>
      </c>
      <c r="AK492" s="28">
        <f t="shared" si="765"/>
        <v>50.915834428495209</v>
      </c>
      <c r="AL492" s="28">
        <f t="shared" si="791"/>
        <v>51.75497434040485</v>
      </c>
      <c r="AM492" s="28">
        <f t="shared" si="766"/>
        <v>225.94185795887623</v>
      </c>
      <c r="AN492" s="28">
        <f t="shared" si="767"/>
        <v>345.38411674892041</v>
      </c>
      <c r="AO492" s="28">
        <f t="shared" si="768"/>
        <v>316.42501171327672</v>
      </c>
      <c r="AP492" s="28">
        <f t="shared" si="769"/>
        <v>483.70042707070451</v>
      </c>
      <c r="AQ492" s="28">
        <f t="shared" si="770"/>
        <v>491.6722562338461</v>
      </c>
      <c r="AR492" s="28">
        <f t="shared" si="782"/>
        <v>491.6722562338461</v>
      </c>
      <c r="AS492" s="27">
        <f t="shared" si="771"/>
        <v>491.6722562338461</v>
      </c>
      <c r="AT492" s="27">
        <f t="shared" si="783"/>
        <v>0</v>
      </c>
      <c r="AU492" s="2">
        <f t="shared" si="784"/>
        <v>2070.6237179810328</v>
      </c>
      <c r="AV492" s="33">
        <f t="shared" si="785"/>
        <v>8.9330357142857142E-2</v>
      </c>
      <c r="AW492" s="33">
        <f t="shared" si="786"/>
        <v>8.9330357142857142E-2</v>
      </c>
      <c r="AX492" s="2">
        <f t="shared" si="787"/>
        <v>1.8090560565274443</v>
      </c>
      <c r="AY492" s="7">
        <v>2.2000000000000002</v>
      </c>
      <c r="AZ492" s="3">
        <f t="shared" si="788"/>
        <v>2192.6841925188915</v>
      </c>
    </row>
    <row r="493" spans="1:52" ht="20.25" x14ac:dyDescent="0.3">
      <c r="A493" s="7">
        <v>19</v>
      </c>
      <c r="B493" s="7">
        <v>84</v>
      </c>
      <c r="C493" s="37">
        <v>68</v>
      </c>
      <c r="D493" s="37">
        <v>106</v>
      </c>
      <c r="E493" s="7">
        <v>8.5</v>
      </c>
      <c r="F493" s="2">
        <f t="shared" si="772"/>
        <v>10.25</v>
      </c>
      <c r="G493" s="3">
        <f t="shared" si="749"/>
        <v>23370</v>
      </c>
      <c r="H493" s="2">
        <v>1.4</v>
      </c>
      <c r="I493" s="7">
        <f t="shared" si="750"/>
        <v>32717.999999999996</v>
      </c>
      <c r="J493" s="7">
        <v>1.2</v>
      </c>
      <c r="K493" s="4">
        <v>1.75</v>
      </c>
      <c r="L493" s="7">
        <v>0</v>
      </c>
      <c r="M493" s="2">
        <f t="shared" si="773"/>
        <v>1.3333333333333333</v>
      </c>
      <c r="N493" s="2">
        <f t="shared" si="774"/>
        <v>2.4761904761904758</v>
      </c>
      <c r="O493" s="28">
        <f t="shared" si="775"/>
        <v>1.5066666666666666</v>
      </c>
      <c r="P493" s="2">
        <f t="shared" si="776"/>
        <v>7.2209523809523812</v>
      </c>
      <c r="Q493" s="2">
        <f t="shared" si="751"/>
        <v>34.916666666666664</v>
      </c>
      <c r="R493" s="28">
        <f t="shared" si="777"/>
        <v>38.916666666666664</v>
      </c>
      <c r="S493" s="2">
        <f t="shared" si="778"/>
        <v>40.916666666666664</v>
      </c>
      <c r="T493" s="2">
        <f t="shared" si="779"/>
        <v>34.613333333333337</v>
      </c>
      <c r="U493" s="2">
        <f t="shared" si="752"/>
        <v>38.613333333333337</v>
      </c>
      <c r="V493" s="2">
        <f t="shared" si="753"/>
        <v>48.613333333333337</v>
      </c>
      <c r="W493" s="7">
        <f t="shared" si="790"/>
        <v>1</v>
      </c>
      <c r="X493" s="2">
        <f t="shared" si="754"/>
        <v>27.113623026495404</v>
      </c>
      <c r="Y493" s="2">
        <f t="shared" si="755"/>
        <v>37.976392749040748</v>
      </c>
      <c r="Z493" s="2">
        <f t="shared" si="780"/>
        <v>38.610513097521711</v>
      </c>
      <c r="AA493" s="2">
        <f t="shared" si="756"/>
        <v>277.91463602157791</v>
      </c>
      <c r="AB493" s="2">
        <f t="shared" si="757"/>
        <v>389.25802567766766</v>
      </c>
      <c r="AC493" s="2">
        <f t="shared" si="758"/>
        <v>395.75775924959754</v>
      </c>
      <c r="AD493" s="2">
        <f t="shared" si="759"/>
        <v>395.75775924959754</v>
      </c>
      <c r="AE493" s="2">
        <f t="shared" si="760"/>
        <v>395.75775924959754</v>
      </c>
      <c r="AF493" s="27">
        <f t="shared" si="781"/>
        <v>1</v>
      </c>
      <c r="AG493" s="28">
        <f t="shared" si="761"/>
        <v>50.916666666666671</v>
      </c>
      <c r="AH493" s="28">
        <f t="shared" si="762"/>
        <v>23.755868854406216</v>
      </c>
      <c r="AI493" s="28">
        <f t="shared" si="763"/>
        <v>36.314208690696248</v>
      </c>
      <c r="AJ493" s="28">
        <f t="shared" si="764"/>
        <v>33.273391933938271</v>
      </c>
      <c r="AK493" s="28">
        <f t="shared" si="765"/>
        <v>50.863090124874532</v>
      </c>
      <c r="AL493" s="28">
        <f t="shared" si="791"/>
        <v>51.712389336833489</v>
      </c>
      <c r="AM493" s="28">
        <f t="shared" si="766"/>
        <v>243.49765575766372</v>
      </c>
      <c r="AN493" s="28">
        <f t="shared" si="767"/>
        <v>372.22063907963656</v>
      </c>
      <c r="AO493" s="28">
        <f t="shared" si="768"/>
        <v>341.05226732286729</v>
      </c>
      <c r="AP493" s="28">
        <f t="shared" si="769"/>
        <v>521.34667377996391</v>
      </c>
      <c r="AQ493" s="28">
        <f t="shared" si="770"/>
        <v>530.05199070254321</v>
      </c>
      <c r="AR493" s="28">
        <f t="shared" si="782"/>
        <v>530.05199070254321</v>
      </c>
      <c r="AS493" s="27">
        <f t="shared" si="771"/>
        <v>530.05199070254321</v>
      </c>
      <c r="AT493" s="27">
        <f t="shared" si="783"/>
        <v>0</v>
      </c>
      <c r="AU493" s="2">
        <f t="shared" si="784"/>
        <v>2401.4334244040379</v>
      </c>
      <c r="AV493" s="33">
        <f t="shared" si="785"/>
        <v>8.9897791353383452E-2</v>
      </c>
      <c r="AW493" s="33">
        <f t="shared" si="786"/>
        <v>8.9897791353383452E-2</v>
      </c>
      <c r="AX493" s="2">
        <f t="shared" si="787"/>
        <v>1.8094283730614673</v>
      </c>
      <c r="AY493" s="7">
        <v>2.2000000000000002</v>
      </c>
      <c r="AZ493" s="3">
        <f t="shared" si="788"/>
        <v>2197.2601818127941</v>
      </c>
    </row>
    <row r="494" spans="1:52" ht="20.25" x14ac:dyDescent="0.3">
      <c r="A494" s="7">
        <v>19</v>
      </c>
      <c r="B494" s="7">
        <v>90</v>
      </c>
      <c r="C494" s="37">
        <v>72</v>
      </c>
      <c r="D494" s="37">
        <v>113</v>
      </c>
      <c r="E494" s="7">
        <v>9</v>
      </c>
      <c r="F494" s="2">
        <f t="shared" si="772"/>
        <v>10.916666666666666</v>
      </c>
      <c r="G494" s="3">
        <f t="shared" si="749"/>
        <v>24890</v>
      </c>
      <c r="H494" s="2">
        <v>1.4</v>
      </c>
      <c r="I494" s="7">
        <f t="shared" si="750"/>
        <v>34846</v>
      </c>
      <c r="J494" s="7">
        <v>1.2</v>
      </c>
      <c r="K494" s="4">
        <v>1.75</v>
      </c>
      <c r="L494" s="7">
        <v>0</v>
      </c>
      <c r="M494" s="2">
        <f t="shared" si="773"/>
        <v>1.3333333333333333</v>
      </c>
      <c r="N494" s="2">
        <f t="shared" si="774"/>
        <v>2.4761904761904758</v>
      </c>
      <c r="O494" s="28">
        <f t="shared" si="775"/>
        <v>1.4866666666666666</v>
      </c>
      <c r="P494" s="2">
        <f t="shared" si="776"/>
        <v>7.2009523809523808</v>
      </c>
      <c r="Q494" s="2">
        <f t="shared" si="751"/>
        <v>34.916666666666664</v>
      </c>
      <c r="R494" s="28">
        <f t="shared" si="777"/>
        <v>38.916666666666664</v>
      </c>
      <c r="S494" s="2">
        <f t="shared" si="778"/>
        <v>40.916666666666664</v>
      </c>
      <c r="T494" s="2">
        <f t="shared" si="779"/>
        <v>34.648333333333333</v>
      </c>
      <c r="U494" s="2">
        <f t="shared" si="752"/>
        <v>38.648333333333333</v>
      </c>
      <c r="V494" s="2">
        <f t="shared" si="753"/>
        <v>48.648333333333333</v>
      </c>
      <c r="W494" s="7">
        <f t="shared" si="790"/>
        <v>1</v>
      </c>
      <c r="X494" s="2">
        <f t="shared" si="754"/>
        <v>27.086234211085507</v>
      </c>
      <c r="Y494" s="2">
        <f t="shared" si="755"/>
        <v>37.942001259639312</v>
      </c>
      <c r="Z494" s="2">
        <f t="shared" si="780"/>
        <v>38.582734798332019</v>
      </c>
      <c r="AA494" s="2">
        <f t="shared" si="756"/>
        <v>295.69139013768341</v>
      </c>
      <c r="AB494" s="2">
        <f t="shared" si="757"/>
        <v>414.20018041772914</v>
      </c>
      <c r="AC494" s="2">
        <f t="shared" si="758"/>
        <v>421.19485488179117</v>
      </c>
      <c r="AD494" s="2">
        <f t="shared" si="759"/>
        <v>421.19485488179117</v>
      </c>
      <c r="AE494" s="2">
        <f t="shared" si="760"/>
        <v>421.19485488179117</v>
      </c>
      <c r="AF494" s="27">
        <f t="shared" si="781"/>
        <v>1</v>
      </c>
      <c r="AG494" s="28">
        <f t="shared" si="761"/>
        <v>50.916666666666671</v>
      </c>
      <c r="AH494" s="28">
        <f t="shared" si="762"/>
        <v>23.731871873024598</v>
      </c>
      <c r="AI494" s="28">
        <f t="shared" si="763"/>
        <v>36.277525907373111</v>
      </c>
      <c r="AJ494" s="28">
        <f t="shared" si="764"/>
        <v>33.24325949051196</v>
      </c>
      <c r="AK494" s="28">
        <f t="shared" si="765"/>
        <v>50.817028419211397</v>
      </c>
      <c r="AL494" s="28">
        <f t="shared" si="791"/>
        <v>51.675184904476325</v>
      </c>
      <c r="AM494" s="28">
        <f t="shared" si="766"/>
        <v>259.07293461385183</v>
      </c>
      <c r="AN494" s="28">
        <f t="shared" si="767"/>
        <v>396.02965782215642</v>
      </c>
      <c r="AO494" s="28">
        <f t="shared" si="768"/>
        <v>362.90558277142219</v>
      </c>
      <c r="AP494" s="28">
        <f t="shared" si="769"/>
        <v>554.7525602430577</v>
      </c>
      <c r="AQ494" s="28">
        <f t="shared" si="770"/>
        <v>564.12076854053316</v>
      </c>
      <c r="AR494" s="28">
        <f t="shared" si="782"/>
        <v>564.12076854053316</v>
      </c>
      <c r="AS494" s="27">
        <f t="shared" si="771"/>
        <v>564.12076854053316</v>
      </c>
      <c r="AT494" s="27">
        <f t="shared" si="783"/>
        <v>0</v>
      </c>
      <c r="AU494" s="2">
        <f t="shared" si="784"/>
        <v>2756.7475535250433</v>
      </c>
      <c r="AV494" s="33">
        <f t="shared" si="785"/>
        <v>9.0402177318295751E-2</v>
      </c>
      <c r="AW494" s="33">
        <f t="shared" si="786"/>
        <v>9.0402177318295751E-2</v>
      </c>
      <c r="AX494" s="2">
        <f t="shared" si="787"/>
        <v>1.8097594497702036</v>
      </c>
      <c r="AY494" s="7">
        <v>2.2000000000000002</v>
      </c>
      <c r="AZ494" s="3">
        <f t="shared" si="788"/>
        <v>2206.4877904546506</v>
      </c>
    </row>
    <row r="495" spans="1:52" ht="20.25" x14ac:dyDescent="0.3">
      <c r="A495" s="7">
        <v>19</v>
      </c>
      <c r="B495" s="7">
        <v>96</v>
      </c>
      <c r="C495" s="37">
        <v>77</v>
      </c>
      <c r="D495" s="37">
        <v>121</v>
      </c>
      <c r="E495" s="7">
        <v>9.5</v>
      </c>
      <c r="F495" s="2">
        <f t="shared" si="772"/>
        <v>11.666666666666666</v>
      </c>
      <c r="G495" s="3">
        <f t="shared" si="749"/>
        <v>26600</v>
      </c>
      <c r="H495" s="2">
        <v>1.4</v>
      </c>
      <c r="I495" s="7">
        <f t="shared" si="750"/>
        <v>37240</v>
      </c>
      <c r="J495" s="7">
        <v>1.2</v>
      </c>
      <c r="K495" s="4">
        <v>1.75</v>
      </c>
      <c r="L495" s="7">
        <v>0</v>
      </c>
      <c r="M495" s="2">
        <f t="shared" si="773"/>
        <v>1.3333333333333333</v>
      </c>
      <c r="N495" s="2">
        <f t="shared" si="774"/>
        <v>2.4761904761904758</v>
      </c>
      <c r="O495" s="28">
        <f t="shared" si="775"/>
        <v>1.4638095238095237</v>
      </c>
      <c r="P495" s="2">
        <f t="shared" si="776"/>
        <v>7.1780952380952376</v>
      </c>
      <c r="Q495" s="2">
        <f t="shared" si="751"/>
        <v>34.916666666666664</v>
      </c>
      <c r="R495" s="28">
        <f t="shared" si="777"/>
        <v>38.916666666666664</v>
      </c>
      <c r="S495" s="2">
        <f t="shared" si="778"/>
        <v>40.916666666666664</v>
      </c>
      <c r="T495" s="2">
        <f t="shared" si="779"/>
        <v>34.688333333333333</v>
      </c>
      <c r="U495" s="2">
        <f t="shared" si="752"/>
        <v>38.688333333333333</v>
      </c>
      <c r="V495" s="2">
        <f t="shared" si="753"/>
        <v>48.688333333333333</v>
      </c>
      <c r="W495" s="7">
        <f t="shared" si="790"/>
        <v>1</v>
      </c>
      <c r="X495" s="2">
        <f t="shared" si="754"/>
        <v>27.05500038506014</v>
      </c>
      <c r="Y495" s="2">
        <f t="shared" si="755"/>
        <v>37.90277289491992</v>
      </c>
      <c r="Z495" s="2">
        <f t="shared" si="780"/>
        <v>38.551037073512248</v>
      </c>
      <c r="AA495" s="2">
        <f t="shared" si="756"/>
        <v>315.64167115903496</v>
      </c>
      <c r="AB495" s="2">
        <f t="shared" si="757"/>
        <v>442.19901710739907</v>
      </c>
      <c r="AC495" s="2">
        <f t="shared" si="758"/>
        <v>449.76209919097619</v>
      </c>
      <c r="AD495" s="2">
        <f t="shared" si="759"/>
        <v>449.76209919097619</v>
      </c>
      <c r="AE495" s="2">
        <f t="shared" si="760"/>
        <v>449.76209919097619</v>
      </c>
      <c r="AF495" s="27">
        <f t="shared" si="781"/>
        <v>1</v>
      </c>
      <c r="AG495" s="28">
        <f t="shared" si="761"/>
        <v>50.916666666666671</v>
      </c>
      <c r="AH495" s="28">
        <f t="shared" si="762"/>
        <v>23.704506047581241</v>
      </c>
      <c r="AI495" s="28">
        <f t="shared" si="763"/>
        <v>36.235693368970338</v>
      </c>
      <c r="AJ495" s="28">
        <f t="shared" si="764"/>
        <v>33.208889170959459</v>
      </c>
      <c r="AK495" s="28">
        <f t="shared" si="765"/>
        <v>50.764488519928193</v>
      </c>
      <c r="AL495" s="28">
        <f t="shared" si="791"/>
        <v>51.632731050448747</v>
      </c>
      <c r="AM495" s="28">
        <f t="shared" si="766"/>
        <v>276.55257055511447</v>
      </c>
      <c r="AN495" s="28">
        <f t="shared" si="767"/>
        <v>422.74975597132061</v>
      </c>
      <c r="AO495" s="28">
        <f t="shared" si="768"/>
        <v>387.43704032786036</v>
      </c>
      <c r="AP495" s="28">
        <f t="shared" si="769"/>
        <v>592.25236606582894</v>
      </c>
      <c r="AQ495" s="28">
        <f t="shared" si="770"/>
        <v>602.38186225523532</v>
      </c>
      <c r="AR495" s="28">
        <f t="shared" si="782"/>
        <v>602.38186225523532</v>
      </c>
      <c r="AS495" s="27">
        <f t="shared" si="771"/>
        <v>602.38186225523532</v>
      </c>
      <c r="AT495" s="27">
        <f t="shared" si="783"/>
        <v>0</v>
      </c>
      <c r="AU495" s="2">
        <f t="shared" si="784"/>
        <v>3136.5661053440494</v>
      </c>
      <c r="AV495" s="33">
        <f t="shared" si="785"/>
        <v>9.0969611528822047E-2</v>
      </c>
      <c r="AW495" s="33">
        <f t="shared" si="786"/>
        <v>9.0969611528822047E-2</v>
      </c>
      <c r="AX495" s="2">
        <f t="shared" si="787"/>
        <v>1.8101320559169403</v>
      </c>
      <c r="AY495" s="7">
        <v>2.2000000000000002</v>
      </c>
      <c r="AZ495" s="3">
        <f t="shared" si="788"/>
        <v>2212.1521656656232</v>
      </c>
    </row>
    <row r="496" spans="1:52" ht="20.25" x14ac:dyDescent="0.3">
      <c r="A496" s="7">
        <v>19</v>
      </c>
      <c r="B496" s="7">
        <v>102</v>
      </c>
      <c r="C496" s="37">
        <v>82</v>
      </c>
      <c r="D496" s="37">
        <v>128</v>
      </c>
      <c r="E496" s="7">
        <v>9.75</v>
      </c>
      <c r="F496" s="2">
        <f t="shared" si="772"/>
        <v>12.291666666666666</v>
      </c>
      <c r="G496" s="3">
        <f t="shared" si="749"/>
        <v>28025</v>
      </c>
      <c r="H496" s="2">
        <v>1.4</v>
      </c>
      <c r="I496" s="7">
        <f t="shared" si="750"/>
        <v>39235</v>
      </c>
      <c r="J496" s="7">
        <v>1.2</v>
      </c>
      <c r="K496" s="4">
        <v>1.75</v>
      </c>
      <c r="L496" s="7">
        <v>0</v>
      </c>
      <c r="M496" s="2">
        <f t="shared" si="773"/>
        <v>1.3333333333333333</v>
      </c>
      <c r="N496" s="2">
        <f t="shared" si="774"/>
        <v>2.4761904761904758</v>
      </c>
      <c r="O496" s="28">
        <f t="shared" si="775"/>
        <v>1.4438095238095237</v>
      </c>
      <c r="P496" s="2">
        <f t="shared" si="776"/>
        <v>7.1580952380952372</v>
      </c>
      <c r="Q496" s="2">
        <f t="shared" si="751"/>
        <v>34.916666666666664</v>
      </c>
      <c r="R496" s="28">
        <f t="shared" si="777"/>
        <v>38.916666666666664</v>
      </c>
      <c r="S496" s="2">
        <f t="shared" si="778"/>
        <v>40.916666666666664</v>
      </c>
      <c r="T496" s="2">
        <f t="shared" si="779"/>
        <v>34.723333333333336</v>
      </c>
      <c r="U496" s="2">
        <f t="shared" si="752"/>
        <v>38.723333333333336</v>
      </c>
      <c r="V496" s="2">
        <f t="shared" si="753"/>
        <v>48.723333333333336</v>
      </c>
      <c r="W496" s="7">
        <f t="shared" si="790"/>
        <v>1</v>
      </c>
      <c r="X496" s="2">
        <f t="shared" si="754"/>
        <v>27.027729817330162</v>
      </c>
      <c r="Y496" s="2">
        <f t="shared" si="755"/>
        <v>37.868514556674526</v>
      </c>
      <c r="Z496" s="2">
        <f t="shared" si="780"/>
        <v>38.523344257662764</v>
      </c>
      <c r="AA496" s="2">
        <f t="shared" si="756"/>
        <v>332.21584567134988</v>
      </c>
      <c r="AB496" s="2">
        <f t="shared" si="757"/>
        <v>465.46715809245768</v>
      </c>
      <c r="AC496" s="2">
        <f t="shared" si="758"/>
        <v>473.51610650043813</v>
      </c>
      <c r="AD496" s="2">
        <f t="shared" si="759"/>
        <v>473.51610650043813</v>
      </c>
      <c r="AE496" s="2">
        <f t="shared" si="760"/>
        <v>473.51610650043813</v>
      </c>
      <c r="AF496" s="27">
        <f t="shared" si="781"/>
        <v>1</v>
      </c>
      <c r="AG496" s="28">
        <f t="shared" si="761"/>
        <v>50.916666666666671</v>
      </c>
      <c r="AH496" s="28">
        <f t="shared" si="762"/>
        <v>23.680612670073359</v>
      </c>
      <c r="AI496" s="28">
        <f t="shared" si="763"/>
        <v>36.199168958835536</v>
      </c>
      <c r="AJ496" s="28">
        <f t="shared" si="764"/>
        <v>33.178873389234816</v>
      </c>
      <c r="AK496" s="28">
        <f t="shared" si="765"/>
        <v>50.718605148192005</v>
      </c>
      <c r="AL496" s="28">
        <f t="shared" si="791"/>
        <v>51.595641108871831</v>
      </c>
      <c r="AM496" s="28">
        <f t="shared" si="766"/>
        <v>291.07419740298502</v>
      </c>
      <c r="AN496" s="28">
        <f t="shared" si="767"/>
        <v>444.94811845235341</v>
      </c>
      <c r="AO496" s="28">
        <f t="shared" si="768"/>
        <v>407.82365207601129</v>
      </c>
      <c r="AP496" s="28">
        <f t="shared" si="769"/>
        <v>623.41618827986008</v>
      </c>
      <c r="AQ496" s="28">
        <f t="shared" si="770"/>
        <v>634.19642196321627</v>
      </c>
      <c r="AR496" s="28">
        <f t="shared" si="782"/>
        <v>634.19642196321627</v>
      </c>
      <c r="AS496" s="27">
        <f t="shared" si="771"/>
        <v>634.19642196321627</v>
      </c>
      <c r="AT496" s="27">
        <f t="shared" si="783"/>
        <v>0</v>
      </c>
      <c r="AU496" s="2">
        <f t="shared" si="784"/>
        <v>3540.8890798610555</v>
      </c>
      <c r="AV496" s="33">
        <f t="shared" si="785"/>
        <v>9.1442473370927313E-2</v>
      </c>
      <c r="AW496" s="33">
        <f t="shared" si="786"/>
        <v>9.1442473370927313E-2</v>
      </c>
      <c r="AX496" s="2">
        <f t="shared" si="787"/>
        <v>1.8104426782625052</v>
      </c>
      <c r="AY496" s="7">
        <v>2.2000000000000002</v>
      </c>
      <c r="AZ496" s="3">
        <f t="shared" si="788"/>
        <v>2215.0602443186044</v>
      </c>
    </row>
    <row r="497" spans="1:52" ht="20.25" x14ac:dyDescent="0.3">
      <c r="A497" s="7">
        <v>19</v>
      </c>
      <c r="B497" s="7">
        <v>108</v>
      </c>
      <c r="C497" s="37">
        <v>87</v>
      </c>
      <c r="D497" s="37">
        <v>136</v>
      </c>
      <c r="E497" s="7">
        <v>10</v>
      </c>
      <c r="F497" s="2">
        <f t="shared" si="772"/>
        <v>13</v>
      </c>
      <c r="G497" s="3">
        <f t="shared" si="749"/>
        <v>29640</v>
      </c>
      <c r="H497" s="2">
        <v>1.4</v>
      </c>
      <c r="I497" s="7">
        <f t="shared" si="750"/>
        <v>41496</v>
      </c>
      <c r="J497" s="7">
        <v>1.2</v>
      </c>
      <c r="K497" s="4">
        <v>1.75</v>
      </c>
      <c r="L497" s="7">
        <v>0</v>
      </c>
      <c r="M497" s="2">
        <f t="shared" si="773"/>
        <v>1.3333333333333333</v>
      </c>
      <c r="N497" s="2">
        <f t="shared" si="774"/>
        <v>2.4761904761904758</v>
      </c>
      <c r="O497" s="28">
        <f t="shared" si="775"/>
        <v>1.4209523809523807</v>
      </c>
      <c r="P497" s="2">
        <f t="shared" si="776"/>
        <v>7.1352380952380949</v>
      </c>
      <c r="Q497" s="2">
        <f t="shared" si="751"/>
        <v>34.916666666666664</v>
      </c>
      <c r="R497" s="28">
        <f t="shared" si="777"/>
        <v>38.916666666666664</v>
      </c>
      <c r="S497" s="2">
        <f t="shared" si="778"/>
        <v>40.916666666666664</v>
      </c>
      <c r="T497" s="2">
        <f t="shared" si="779"/>
        <v>34.763333333333335</v>
      </c>
      <c r="U497" s="2">
        <f t="shared" si="752"/>
        <v>38.763333333333335</v>
      </c>
      <c r="V497" s="2">
        <f t="shared" si="753"/>
        <v>48.763333333333335</v>
      </c>
      <c r="W497" s="7">
        <f t="shared" si="790"/>
        <v>1</v>
      </c>
      <c r="X497" s="2">
        <f t="shared" si="754"/>
        <v>26.996630693942691</v>
      </c>
      <c r="Y497" s="2">
        <f t="shared" si="755"/>
        <v>37.829437922855618</v>
      </c>
      <c r="Z497" s="2">
        <f t="shared" si="780"/>
        <v>38.491744002615121</v>
      </c>
      <c r="AA497" s="2">
        <f t="shared" si="756"/>
        <v>350.95619902125497</v>
      </c>
      <c r="AB497" s="2">
        <f t="shared" si="757"/>
        <v>491.78269299712304</v>
      </c>
      <c r="AC497" s="2">
        <f t="shared" si="758"/>
        <v>500.39267203399658</v>
      </c>
      <c r="AD497" s="2">
        <f t="shared" si="759"/>
        <v>500.39267203399658</v>
      </c>
      <c r="AE497" s="2">
        <f t="shared" si="760"/>
        <v>500.39267203399658</v>
      </c>
      <c r="AF497" s="27">
        <f t="shared" si="781"/>
        <v>1</v>
      </c>
      <c r="AG497" s="28">
        <f t="shared" si="761"/>
        <v>50.916666666666671</v>
      </c>
      <c r="AH497" s="28">
        <f t="shared" si="762"/>
        <v>23.65336486567784</v>
      </c>
      <c r="AI497" s="28">
        <f t="shared" si="763"/>
        <v>36.157516832312758</v>
      </c>
      <c r="AJ497" s="28">
        <f t="shared" si="764"/>
        <v>33.144636010210753</v>
      </c>
      <c r="AK497" s="28">
        <f t="shared" si="765"/>
        <v>50.666268467327072</v>
      </c>
      <c r="AL497" s="28">
        <f t="shared" si="791"/>
        <v>51.553317799465418</v>
      </c>
      <c r="AM497" s="28">
        <f t="shared" si="766"/>
        <v>307.49374325381194</v>
      </c>
      <c r="AN497" s="28">
        <f t="shared" si="767"/>
        <v>470.04771882006588</v>
      </c>
      <c r="AO497" s="28">
        <f t="shared" si="768"/>
        <v>430.88026813273979</v>
      </c>
      <c r="AP497" s="28">
        <f t="shared" si="769"/>
        <v>658.66149007525189</v>
      </c>
      <c r="AQ497" s="28">
        <f t="shared" si="770"/>
        <v>670.19313139305041</v>
      </c>
      <c r="AR497" s="28">
        <f t="shared" si="782"/>
        <v>670.19313139305041</v>
      </c>
      <c r="AS497" s="27">
        <f t="shared" si="771"/>
        <v>670.19313139305041</v>
      </c>
      <c r="AT497" s="27">
        <f t="shared" si="783"/>
        <v>0</v>
      </c>
      <c r="AU497" s="2">
        <f t="shared" si="784"/>
        <v>3969.7164770760623</v>
      </c>
      <c r="AV497" s="33">
        <f t="shared" si="785"/>
        <v>9.1978383458646618E-2</v>
      </c>
      <c r="AW497" s="33">
        <f t="shared" si="786"/>
        <v>9.1978383458646618E-2</v>
      </c>
      <c r="AX497" s="2">
        <f t="shared" si="787"/>
        <v>1.8107948458217216</v>
      </c>
      <c r="AY497" s="7">
        <v>2.2000000000000002</v>
      </c>
      <c r="AZ497" s="3">
        <f t="shared" si="788"/>
        <v>2215.4253834337019</v>
      </c>
    </row>
    <row r="498" spans="1:52" ht="20.25" x14ac:dyDescent="0.3">
      <c r="A498" s="7">
        <v>19</v>
      </c>
      <c r="B498" s="7">
        <v>114</v>
      </c>
      <c r="C498" s="37">
        <v>92</v>
      </c>
      <c r="D498" s="37">
        <v>143</v>
      </c>
      <c r="E498" s="7">
        <v>10.5</v>
      </c>
      <c r="F498" s="2">
        <f t="shared" si="772"/>
        <v>13.666666666666666</v>
      </c>
      <c r="G498" s="3">
        <f t="shared" si="749"/>
        <v>31160</v>
      </c>
      <c r="H498" s="2">
        <v>1.4</v>
      </c>
      <c r="I498" s="7">
        <f t="shared" si="750"/>
        <v>43624</v>
      </c>
      <c r="J498" s="7">
        <v>1.2</v>
      </c>
      <c r="K498" s="4">
        <v>1.75</v>
      </c>
      <c r="L498" s="7">
        <v>0</v>
      </c>
      <c r="M498" s="2">
        <f t="shared" si="773"/>
        <v>1.3333333333333333</v>
      </c>
      <c r="N498" s="2">
        <f t="shared" si="774"/>
        <v>2.4761904761904758</v>
      </c>
      <c r="O498" s="28">
        <f t="shared" si="775"/>
        <v>1.4009523809523809</v>
      </c>
      <c r="P498" s="2">
        <f t="shared" si="776"/>
        <v>7.1152380952380954</v>
      </c>
      <c r="Q498" s="2">
        <f t="shared" si="751"/>
        <v>34.916666666666664</v>
      </c>
      <c r="R498" s="28">
        <f t="shared" si="777"/>
        <v>38.916666666666664</v>
      </c>
      <c r="S498" s="2">
        <f t="shared" si="778"/>
        <v>40.916666666666664</v>
      </c>
      <c r="T498" s="2">
        <f t="shared" si="779"/>
        <v>34.798333333333339</v>
      </c>
      <c r="U498" s="2">
        <f t="shared" si="752"/>
        <v>38.798333333333339</v>
      </c>
      <c r="V498" s="2">
        <f t="shared" si="753"/>
        <v>48.798333333333339</v>
      </c>
      <c r="W498" s="7">
        <f t="shared" si="790"/>
        <v>1</v>
      </c>
      <c r="X498" s="2">
        <f t="shared" si="754"/>
        <v>26.969477609763711</v>
      </c>
      <c r="Y498" s="2">
        <f t="shared" si="755"/>
        <v>37.795311963992262</v>
      </c>
      <c r="Z498" s="2">
        <f t="shared" si="780"/>
        <v>38.464136276119852</v>
      </c>
      <c r="AA498" s="2">
        <f t="shared" si="756"/>
        <v>368.58286066677073</v>
      </c>
      <c r="AB498" s="2">
        <f t="shared" si="757"/>
        <v>516.53593017456092</v>
      </c>
      <c r="AC498" s="2">
        <f t="shared" si="758"/>
        <v>525.67652910697132</v>
      </c>
      <c r="AD498" s="2">
        <f t="shared" si="759"/>
        <v>525.67652910697132</v>
      </c>
      <c r="AE498" s="2">
        <f t="shared" si="760"/>
        <v>525.67652910697132</v>
      </c>
      <c r="AF498" s="27">
        <f t="shared" si="781"/>
        <v>1</v>
      </c>
      <c r="AG498" s="28">
        <f t="shared" si="761"/>
        <v>50.916666666666671</v>
      </c>
      <c r="AH498" s="28">
        <f t="shared" si="762"/>
        <v>23.629574422544582</v>
      </c>
      <c r="AI498" s="28">
        <f t="shared" si="763"/>
        <v>36.121149771942122</v>
      </c>
      <c r="AJ498" s="28">
        <f t="shared" si="764"/>
        <v>33.114736213990362</v>
      </c>
      <c r="AK498" s="28">
        <f t="shared" si="765"/>
        <v>50.620562395854328</v>
      </c>
      <c r="AL498" s="28">
        <f t="shared" si="791"/>
        <v>51.516341820989759</v>
      </c>
      <c r="AM498" s="28">
        <f t="shared" si="766"/>
        <v>322.93751710810926</v>
      </c>
      <c r="AN498" s="28">
        <f t="shared" si="767"/>
        <v>493.65571354987566</v>
      </c>
      <c r="AO498" s="28">
        <f t="shared" si="768"/>
        <v>452.56806159120157</v>
      </c>
      <c r="AP498" s="28">
        <f t="shared" si="769"/>
        <v>691.81435274334251</v>
      </c>
      <c r="AQ498" s="28">
        <f t="shared" si="770"/>
        <v>704.05667155352671</v>
      </c>
      <c r="AR498" s="28">
        <f t="shared" si="782"/>
        <v>704.05667155352671</v>
      </c>
      <c r="AS498" s="27">
        <f t="shared" si="771"/>
        <v>704.05667155352671</v>
      </c>
      <c r="AT498" s="27">
        <f t="shared" si="783"/>
        <v>0</v>
      </c>
      <c r="AU498" s="2">
        <f t="shared" si="784"/>
        <v>4423.0482969890691</v>
      </c>
      <c r="AV498" s="33">
        <f t="shared" si="785"/>
        <v>9.2482769423558903E-2</v>
      </c>
      <c r="AW498" s="33">
        <f t="shared" si="786"/>
        <v>9.2482769423558903E-2</v>
      </c>
      <c r="AX498" s="2">
        <f t="shared" si="787"/>
        <v>1.8111264228205941</v>
      </c>
      <c r="AY498" s="7">
        <v>2.2000000000000002</v>
      </c>
      <c r="AZ498" s="3">
        <f t="shared" si="788"/>
        <v>2226.1947515133043</v>
      </c>
    </row>
    <row r="499" spans="1:52" ht="20.25" x14ac:dyDescent="0.3">
      <c r="A499" s="7">
        <v>19</v>
      </c>
      <c r="B499" s="7">
        <v>120</v>
      </c>
      <c r="C499" s="37">
        <v>97</v>
      </c>
      <c r="D499" s="37">
        <v>151</v>
      </c>
      <c r="E499" s="7">
        <v>11</v>
      </c>
      <c r="F499" s="2">
        <f t="shared" si="772"/>
        <v>14.416666666666666</v>
      </c>
      <c r="G499" s="3">
        <f t="shared" si="749"/>
        <v>32870</v>
      </c>
      <c r="H499" s="2">
        <v>1.4</v>
      </c>
      <c r="I499" s="7">
        <f t="shared" si="750"/>
        <v>46018</v>
      </c>
      <c r="J499" s="7">
        <v>1.2</v>
      </c>
      <c r="K499" s="4">
        <v>1.75</v>
      </c>
      <c r="L499" s="7">
        <v>0</v>
      </c>
      <c r="M499" s="2">
        <f t="shared" si="773"/>
        <v>1.3333333333333333</v>
      </c>
      <c r="N499" s="2">
        <f t="shared" si="774"/>
        <v>2.4761904761904758</v>
      </c>
      <c r="O499" s="28">
        <f t="shared" si="775"/>
        <v>1.378095238095238</v>
      </c>
      <c r="P499" s="2">
        <f t="shared" si="776"/>
        <v>7.0923809523809513</v>
      </c>
      <c r="Q499" s="2">
        <f t="shared" si="751"/>
        <v>34.916666666666664</v>
      </c>
      <c r="R499" s="28">
        <f t="shared" si="777"/>
        <v>38.916666666666664</v>
      </c>
      <c r="S499" s="2">
        <f t="shared" si="778"/>
        <v>40.916666666666664</v>
      </c>
      <c r="T499" s="2">
        <f t="shared" si="779"/>
        <v>34.838333333333338</v>
      </c>
      <c r="U499" s="2">
        <f t="shared" si="752"/>
        <v>38.838333333333338</v>
      </c>
      <c r="V499" s="2">
        <f t="shared" si="753"/>
        <v>48.838333333333338</v>
      </c>
      <c r="W499" s="7">
        <f t="shared" si="790"/>
        <v>1</v>
      </c>
      <c r="X499" s="2">
        <f t="shared" si="754"/>
        <v>26.938512319487948</v>
      </c>
      <c r="Y499" s="2">
        <f t="shared" si="755"/>
        <v>37.756386182456161</v>
      </c>
      <c r="Z499" s="2">
        <f t="shared" si="780"/>
        <v>38.43263304195861</v>
      </c>
      <c r="AA499" s="2">
        <f t="shared" si="756"/>
        <v>388.36355260595121</v>
      </c>
      <c r="AB499" s="2">
        <f t="shared" si="757"/>
        <v>544.32123413040961</v>
      </c>
      <c r="AC499" s="2">
        <f t="shared" si="758"/>
        <v>554.07045968823661</v>
      </c>
      <c r="AD499" s="2">
        <f t="shared" si="759"/>
        <v>554.07045968823661</v>
      </c>
      <c r="AE499" s="2">
        <f t="shared" si="760"/>
        <v>554.07045968823661</v>
      </c>
      <c r="AF499" s="27">
        <f t="shared" si="781"/>
        <v>1</v>
      </c>
      <c r="AG499" s="28">
        <f t="shared" si="761"/>
        <v>50.916666666666671</v>
      </c>
      <c r="AH499" s="28">
        <f t="shared" si="762"/>
        <v>23.602443877352933</v>
      </c>
      <c r="AI499" s="28">
        <f t="shared" si="763"/>
        <v>36.079676892712982</v>
      </c>
      <c r="AJ499" s="28">
        <f t="shared" si="764"/>
        <v>33.080631005685177</v>
      </c>
      <c r="AK499" s="28">
        <f t="shared" si="765"/>
        <v>50.568427756644766</v>
      </c>
      <c r="AL499" s="28">
        <f t="shared" si="791"/>
        <v>51.474148454996381</v>
      </c>
      <c r="AM499" s="28">
        <f t="shared" si="766"/>
        <v>340.26856589850479</v>
      </c>
      <c r="AN499" s="28">
        <f t="shared" si="767"/>
        <v>520.1486752032788</v>
      </c>
      <c r="AO499" s="28">
        <f t="shared" si="768"/>
        <v>476.91243033196127</v>
      </c>
      <c r="AP499" s="28">
        <f t="shared" si="769"/>
        <v>729.028166824962</v>
      </c>
      <c r="AQ499" s="28">
        <f t="shared" si="770"/>
        <v>742.08564022619782</v>
      </c>
      <c r="AR499" s="28">
        <f t="shared" si="782"/>
        <v>742.08564022619782</v>
      </c>
      <c r="AS499" s="27">
        <f t="shared" si="771"/>
        <v>742.08564022619782</v>
      </c>
      <c r="AT499" s="27">
        <f t="shared" si="783"/>
        <v>0</v>
      </c>
      <c r="AU499" s="2">
        <f t="shared" si="784"/>
        <v>4900.884539600077</v>
      </c>
      <c r="AV499" s="33">
        <f t="shared" si="785"/>
        <v>9.3050203634085213E-2</v>
      </c>
      <c r="AW499" s="33">
        <f t="shared" si="786"/>
        <v>9.3050203634085213E-2</v>
      </c>
      <c r="AX499" s="2">
        <f t="shared" si="787"/>
        <v>1.8114995921222137</v>
      </c>
      <c r="AY499" s="7">
        <v>2.2000000000000002</v>
      </c>
      <c r="AZ499" s="3">
        <f t="shared" si="788"/>
        <v>2233.8033573367175</v>
      </c>
    </row>
    <row r="500" spans="1:52" ht="20.25" x14ac:dyDescent="0.3">
      <c r="A500" s="7">
        <v>19</v>
      </c>
      <c r="B500" s="7">
        <v>132</v>
      </c>
      <c r="C500" s="37">
        <v>106</v>
      </c>
      <c r="D500" s="37">
        <v>166</v>
      </c>
      <c r="E500" s="7">
        <v>12</v>
      </c>
      <c r="F500" s="2">
        <f t="shared" si="772"/>
        <v>15.833333333333334</v>
      </c>
      <c r="G500" s="3">
        <f t="shared" si="749"/>
        <v>36100</v>
      </c>
      <c r="H500" s="2">
        <v>1.4</v>
      </c>
      <c r="I500" s="7">
        <f t="shared" si="750"/>
        <v>50540</v>
      </c>
      <c r="J500" s="7">
        <v>1.2</v>
      </c>
      <c r="K500" s="4">
        <v>1.75</v>
      </c>
      <c r="L500" s="7">
        <v>0</v>
      </c>
      <c r="M500" s="2">
        <f t="shared" si="773"/>
        <v>1.3333333333333333</v>
      </c>
      <c r="N500" s="2">
        <f t="shared" si="774"/>
        <v>2.4761904761904758</v>
      </c>
      <c r="O500" s="28">
        <f t="shared" si="775"/>
        <v>1.3352380952380951</v>
      </c>
      <c r="P500" s="2">
        <f t="shared" si="776"/>
        <v>7.0495238095238095</v>
      </c>
      <c r="Q500" s="2">
        <f t="shared" si="751"/>
        <v>34.916666666666664</v>
      </c>
      <c r="R500" s="28">
        <f t="shared" si="777"/>
        <v>38.916666666666664</v>
      </c>
      <c r="S500" s="2">
        <f t="shared" si="778"/>
        <v>40.916666666666664</v>
      </c>
      <c r="T500" s="2">
        <f t="shared" si="779"/>
        <v>34.913333333333334</v>
      </c>
      <c r="U500" s="2">
        <f t="shared" si="752"/>
        <v>38.913333333333334</v>
      </c>
      <c r="V500" s="2">
        <f t="shared" si="753"/>
        <v>48.913333333333334</v>
      </c>
      <c r="W500" s="7">
        <f t="shared" si="790"/>
        <v>1</v>
      </c>
      <c r="X500" s="2">
        <f t="shared" si="754"/>
        <v>26.880643642078319</v>
      </c>
      <c r="Y500" s="2">
        <f t="shared" si="755"/>
        <v>37.683616036053451</v>
      </c>
      <c r="Z500" s="2">
        <f t="shared" si="780"/>
        <v>38.373703353840575</v>
      </c>
      <c r="AA500" s="2">
        <f t="shared" si="756"/>
        <v>425.61019099957338</v>
      </c>
      <c r="AB500" s="2">
        <f t="shared" si="757"/>
        <v>596.6572539041797</v>
      </c>
      <c r="AC500" s="2">
        <f t="shared" si="758"/>
        <v>607.58363643580913</v>
      </c>
      <c r="AD500" s="2">
        <f t="shared" si="759"/>
        <v>607.58363643580913</v>
      </c>
      <c r="AE500" s="2">
        <f t="shared" si="760"/>
        <v>607.58363643580913</v>
      </c>
      <c r="AF500" s="27">
        <f t="shared" si="781"/>
        <v>1</v>
      </c>
      <c r="AG500" s="28">
        <f t="shared" si="761"/>
        <v>50.916666666666671</v>
      </c>
      <c r="AH500" s="28">
        <f t="shared" si="762"/>
        <v>23.551741663562556</v>
      </c>
      <c r="AI500" s="28">
        <f t="shared" si="763"/>
        <v>36.002171380961414</v>
      </c>
      <c r="AJ500" s="28">
        <f t="shared" si="764"/>
        <v>33.016872722523637</v>
      </c>
      <c r="AK500" s="28">
        <f t="shared" si="765"/>
        <v>50.470964194496027</v>
      </c>
      <c r="AL500" s="28">
        <f t="shared" si="791"/>
        <v>51.395221895078343</v>
      </c>
      <c r="AM500" s="28">
        <f t="shared" si="766"/>
        <v>372.90257633974051</v>
      </c>
      <c r="AN500" s="28">
        <f t="shared" si="767"/>
        <v>570.03438019855571</v>
      </c>
      <c r="AO500" s="28">
        <f t="shared" si="768"/>
        <v>522.76715143995762</v>
      </c>
      <c r="AP500" s="28">
        <f t="shared" si="769"/>
        <v>799.1235997461871</v>
      </c>
      <c r="AQ500" s="28">
        <f t="shared" si="770"/>
        <v>813.75768000540711</v>
      </c>
      <c r="AR500" s="28">
        <f t="shared" si="782"/>
        <v>813.75768000540711</v>
      </c>
      <c r="AS500" s="27">
        <f t="shared" si="771"/>
        <v>813.75768000540711</v>
      </c>
      <c r="AT500" s="27">
        <f t="shared" si="783"/>
        <v>0</v>
      </c>
      <c r="AU500" s="2">
        <f t="shared" si="784"/>
        <v>5930.0702929160934</v>
      </c>
      <c r="AV500" s="33">
        <f t="shared" si="785"/>
        <v>9.4122023809523808E-2</v>
      </c>
      <c r="AW500" s="33">
        <f t="shared" si="786"/>
        <v>9.4122023809523808E-2</v>
      </c>
      <c r="AX500" s="2">
        <f t="shared" si="787"/>
        <v>1.8122048871990883</v>
      </c>
      <c r="AY500" s="7">
        <v>2.2000000000000002</v>
      </c>
      <c r="AZ500" s="3">
        <f t="shared" si="788"/>
        <v>2252.6005668287048</v>
      </c>
    </row>
    <row r="501" spans="1:52" ht="20.25" x14ac:dyDescent="0.3">
      <c r="A501" s="7">
        <v>19</v>
      </c>
      <c r="B501" s="7">
        <v>144</v>
      </c>
      <c r="C501" s="37">
        <v>116</v>
      </c>
      <c r="D501" s="37">
        <v>180</v>
      </c>
      <c r="E501" s="7">
        <v>13</v>
      </c>
      <c r="F501" s="2">
        <f t="shared" si="772"/>
        <v>17.166666666666668</v>
      </c>
      <c r="G501" s="3">
        <f t="shared" si="749"/>
        <v>39140</v>
      </c>
      <c r="H501" s="2">
        <v>1.4</v>
      </c>
      <c r="I501" s="7">
        <f t="shared" si="750"/>
        <v>54796</v>
      </c>
      <c r="J501" s="7">
        <v>1.2</v>
      </c>
      <c r="K501" s="4">
        <v>1.75</v>
      </c>
      <c r="L501" s="7">
        <v>0</v>
      </c>
      <c r="M501" s="2">
        <f t="shared" si="773"/>
        <v>1.3333333333333333</v>
      </c>
      <c r="N501" s="2">
        <f t="shared" si="774"/>
        <v>2.4761904761904758</v>
      </c>
      <c r="O501" s="28">
        <f t="shared" si="775"/>
        <v>1.2952380952380953</v>
      </c>
      <c r="P501" s="2">
        <f t="shared" si="776"/>
        <v>7.0095238095238086</v>
      </c>
      <c r="Q501" s="2">
        <f t="shared" si="751"/>
        <v>34.916666666666664</v>
      </c>
      <c r="R501" s="28">
        <f t="shared" si="777"/>
        <v>38.916666666666664</v>
      </c>
      <c r="S501" s="2">
        <f t="shared" si="778"/>
        <v>40.916666666666664</v>
      </c>
      <c r="T501" s="2">
        <f t="shared" si="779"/>
        <v>34.983333333333334</v>
      </c>
      <c r="U501" s="2">
        <f t="shared" si="752"/>
        <v>38.983333333333334</v>
      </c>
      <c r="V501" s="2">
        <f t="shared" si="753"/>
        <v>48.983333333333334</v>
      </c>
      <c r="W501" s="7">
        <f t="shared" si="790"/>
        <v>1</v>
      </c>
      <c r="X501" s="2">
        <f t="shared" si="754"/>
        <v>26.826856741984596</v>
      </c>
      <c r="Y501" s="2">
        <f t="shared" si="755"/>
        <v>37.615949859332019</v>
      </c>
      <c r="Z501" s="2">
        <f t="shared" si="780"/>
        <v>38.31886512516207</v>
      </c>
      <c r="AA501" s="2">
        <f t="shared" si="756"/>
        <v>460.52770740406891</v>
      </c>
      <c r="AB501" s="2">
        <f t="shared" si="757"/>
        <v>645.74047258519965</v>
      </c>
      <c r="AC501" s="2">
        <f t="shared" si="758"/>
        <v>657.80718464861559</v>
      </c>
      <c r="AD501" s="2">
        <f t="shared" si="759"/>
        <v>657.80718464861559</v>
      </c>
      <c r="AE501" s="2">
        <f t="shared" si="760"/>
        <v>657.80718464861559</v>
      </c>
      <c r="AF501" s="27">
        <f t="shared" si="781"/>
        <v>1</v>
      </c>
      <c r="AG501" s="28">
        <f t="shared" si="761"/>
        <v>50.916666666666671</v>
      </c>
      <c r="AH501" s="28">
        <f t="shared" si="762"/>
        <v>23.504615739319121</v>
      </c>
      <c r="AI501" s="28">
        <f t="shared" si="763"/>
        <v>35.930132734081923</v>
      </c>
      <c r="AJ501" s="28">
        <f t="shared" si="764"/>
        <v>32.957586332855143</v>
      </c>
      <c r="AK501" s="28">
        <f t="shared" si="765"/>
        <v>50.380336554642717</v>
      </c>
      <c r="AL501" s="28">
        <f t="shared" si="791"/>
        <v>51.321775167633859</v>
      </c>
      <c r="AM501" s="28">
        <f t="shared" si="766"/>
        <v>403.49590352497825</v>
      </c>
      <c r="AN501" s="28">
        <f t="shared" si="767"/>
        <v>616.80061193507299</v>
      </c>
      <c r="AO501" s="28">
        <f t="shared" si="768"/>
        <v>565.77189871401333</v>
      </c>
      <c r="AP501" s="28">
        <f t="shared" si="769"/>
        <v>864.86244418803335</v>
      </c>
      <c r="AQ501" s="28">
        <f t="shared" si="770"/>
        <v>881.02380704438133</v>
      </c>
      <c r="AR501" s="28">
        <f t="shared" si="782"/>
        <v>881.02380704438133</v>
      </c>
      <c r="AS501" s="27">
        <f t="shared" si="771"/>
        <v>881.02380704438133</v>
      </c>
      <c r="AT501" s="27">
        <f t="shared" si="783"/>
        <v>0</v>
      </c>
      <c r="AU501" s="2">
        <f t="shared" si="784"/>
        <v>7057.2737370241111</v>
      </c>
      <c r="AV501" s="33">
        <f t="shared" si="785"/>
        <v>9.5130795739348364E-2</v>
      </c>
      <c r="AW501" s="33">
        <f t="shared" si="786"/>
        <v>9.5130795739348364E-2</v>
      </c>
      <c r="AX501" s="2">
        <f t="shared" si="787"/>
        <v>1.8128691962089087</v>
      </c>
      <c r="AY501" s="7">
        <v>2.2000000000000002</v>
      </c>
      <c r="AZ501" s="3">
        <f t="shared" si="788"/>
        <v>2274.5996187102128</v>
      </c>
    </row>
    <row r="502" spans="1:52" ht="20.25" x14ac:dyDescent="0.3">
      <c r="A502" s="7"/>
      <c r="B502" s="7"/>
      <c r="C502" s="7"/>
      <c r="D502" s="2"/>
      <c r="E502" s="3"/>
      <c r="F502" s="2"/>
      <c r="G502" s="7"/>
      <c r="H502" s="7"/>
      <c r="I502" s="7"/>
      <c r="J502" s="7"/>
      <c r="K502" s="2"/>
      <c r="L502" s="2"/>
      <c r="M502" s="2"/>
      <c r="N502" s="28"/>
      <c r="O502" s="2"/>
      <c r="P502" s="2"/>
      <c r="Q502" s="28"/>
      <c r="R502" s="2"/>
      <c r="S502" s="2"/>
      <c r="T502" s="2"/>
      <c r="U502" s="7"/>
      <c r="V502" s="2"/>
      <c r="W502" s="2"/>
      <c r="X502" s="2"/>
      <c r="Y502" s="2"/>
      <c r="Z502" s="2"/>
      <c r="AA502" s="2"/>
      <c r="AB502" s="2"/>
      <c r="AC502" s="2"/>
      <c r="AD502" s="27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7"/>
      <c r="AR502" s="7"/>
      <c r="AS502" s="2"/>
      <c r="AT502" s="5"/>
      <c r="AU502" s="7"/>
      <c r="AV502" s="3"/>
    </row>
    <row r="503" spans="1:52" ht="18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52" ht="131.25" x14ac:dyDescent="0.2">
      <c r="A504" s="7" t="s">
        <v>10</v>
      </c>
      <c r="B504" s="7" t="s">
        <v>82</v>
      </c>
      <c r="C504" s="36" t="s">
        <v>83</v>
      </c>
      <c r="D504" s="36" t="s">
        <v>84</v>
      </c>
      <c r="E504" s="7" t="s">
        <v>12</v>
      </c>
      <c r="F504" s="7" t="s">
        <v>13</v>
      </c>
      <c r="G504" s="7" t="s">
        <v>47</v>
      </c>
      <c r="H504" s="7" t="s">
        <v>14</v>
      </c>
      <c r="I504" s="7" t="s">
        <v>15</v>
      </c>
      <c r="J504" s="7" t="s">
        <v>16</v>
      </c>
      <c r="K504" s="7" t="s">
        <v>17</v>
      </c>
      <c r="L504" s="7" t="s">
        <v>18</v>
      </c>
      <c r="M504" s="7" t="s">
        <v>98</v>
      </c>
      <c r="N504" s="7" t="s">
        <v>99</v>
      </c>
      <c r="O504" s="26" t="s">
        <v>100</v>
      </c>
      <c r="P504" s="7" t="s">
        <v>27</v>
      </c>
      <c r="Q504" s="7" t="s">
        <v>28</v>
      </c>
      <c r="R504" s="26" t="s">
        <v>101</v>
      </c>
      <c r="S504" s="7" t="s">
        <v>65</v>
      </c>
      <c r="T504" s="7" t="s">
        <v>30</v>
      </c>
      <c r="U504" s="7" t="s">
        <v>31</v>
      </c>
      <c r="V504" s="7" t="s">
        <v>32</v>
      </c>
      <c r="W504" s="7" t="s">
        <v>33</v>
      </c>
      <c r="X504" s="7" t="s">
        <v>34</v>
      </c>
      <c r="Y504" s="7" t="s">
        <v>35</v>
      </c>
      <c r="Z504" s="7" t="s">
        <v>66</v>
      </c>
      <c r="AA504" s="7" t="s">
        <v>37</v>
      </c>
      <c r="AB504" s="7" t="s">
        <v>38</v>
      </c>
      <c r="AC504" s="7" t="s">
        <v>39</v>
      </c>
      <c r="AD504" s="7" t="s">
        <v>40</v>
      </c>
      <c r="AE504" s="7" t="s">
        <v>41</v>
      </c>
      <c r="AF504" s="26" t="s">
        <v>67</v>
      </c>
      <c r="AG504" s="26" t="s">
        <v>68</v>
      </c>
      <c r="AH504" s="26" t="s">
        <v>69</v>
      </c>
      <c r="AI504" s="7" t="s">
        <v>70</v>
      </c>
      <c r="AJ504" s="26" t="s">
        <v>71</v>
      </c>
      <c r="AK504" s="26" t="s">
        <v>72</v>
      </c>
      <c r="AL504" s="26" t="s">
        <v>73</v>
      </c>
      <c r="AM504" s="26" t="s">
        <v>74</v>
      </c>
      <c r="AN504" s="26" t="s">
        <v>75</v>
      </c>
      <c r="AO504" s="26" t="s">
        <v>76</v>
      </c>
      <c r="AP504" s="26" t="s">
        <v>77</v>
      </c>
      <c r="AQ504" s="26" t="s">
        <v>78</v>
      </c>
      <c r="AR504" s="26" t="s">
        <v>79</v>
      </c>
      <c r="AS504" s="26" t="s">
        <v>80</v>
      </c>
      <c r="AT504" s="26" t="s">
        <v>102</v>
      </c>
      <c r="AU504" s="7" t="s">
        <v>21</v>
      </c>
      <c r="AV504" s="26" t="s">
        <v>90</v>
      </c>
      <c r="AW504" s="26" t="s">
        <v>89</v>
      </c>
      <c r="AX504" s="7" t="s">
        <v>22</v>
      </c>
      <c r="AY504" s="7" t="s">
        <v>23</v>
      </c>
      <c r="AZ504" s="7" t="s">
        <v>24</v>
      </c>
    </row>
    <row r="505" spans="1:52" ht="20.25" x14ac:dyDescent="0.3">
      <c r="A505" s="7">
        <v>20</v>
      </c>
      <c r="B505" s="7">
        <v>18</v>
      </c>
      <c r="C505" s="27">
        <v>14</v>
      </c>
      <c r="D505" s="27">
        <v>23</v>
      </c>
      <c r="E505" s="7">
        <v>2.75</v>
      </c>
      <c r="F505" s="2">
        <f>($D505+2*$E505)/12</f>
        <v>2.375</v>
      </c>
      <c r="G505" s="2">
        <f t="shared" ref="G505:G527" si="792">$B$4*$A505*$F505</f>
        <v>5700</v>
      </c>
      <c r="H505" s="2">
        <v>1.4</v>
      </c>
      <c r="I505" s="7">
        <f t="shared" ref="I505:I527" si="793">$G505*$H505</f>
        <v>7979.9999999999991</v>
      </c>
      <c r="J505" s="7">
        <v>1.2</v>
      </c>
      <c r="K505" s="7">
        <v>1.1499999999999999</v>
      </c>
      <c r="L505" s="7">
        <v>0</v>
      </c>
      <c r="M505" s="2">
        <f>($L$7-$C$7)/$K505</f>
        <v>2.0289855072463765</v>
      </c>
      <c r="N505" s="2">
        <f>($E$7-$C$7)/$K505</f>
        <v>3.7681159420289854</v>
      </c>
      <c r="O505" s="28">
        <f>($F$7-$B$7-0.06*($D505/12))/$K505</f>
        <v>2.6536231884057968</v>
      </c>
      <c r="P505" s="2">
        <f>($G$7-$B$7-0.06*$D505/12)/$K505</f>
        <v>11.34927536231884</v>
      </c>
      <c r="Q505" s="2">
        <f t="shared" ref="Q505:Q527" si="794">$C$7+$K505*$A505</f>
        <v>24.666666666666668</v>
      </c>
      <c r="R505" s="28">
        <f>IF($A505&lt;$M505,$Q505,$Q505+$L$7)</f>
        <v>28.666666666666668</v>
      </c>
      <c r="S505" s="2">
        <f>IF($A505&lt;$N505,$Q505,$Q505+$E$7)</f>
        <v>30.666666666666668</v>
      </c>
      <c r="T505" s="2">
        <f>$B$7+$K505*$A505+0.06*$D505/12</f>
        <v>23.948333333333331</v>
      </c>
      <c r="U505" s="2">
        <f t="shared" ref="U505:U527" si="795">$T505+$F$7</f>
        <v>27.948333333333331</v>
      </c>
      <c r="V505" s="2">
        <f t="shared" ref="V505:V527" si="796">$T505+$G$7</f>
        <v>37.948333333333331</v>
      </c>
      <c r="W505" s="7">
        <f>IF($A505&lt;$N505,0.5,1)</f>
        <v>1</v>
      </c>
      <c r="X505" s="2">
        <f t="shared" ref="X505:X527" si="797">($W505*$H$7*(1+$L505)*$J505)/($S505*$T505)</f>
        <v>52.286474203221317</v>
      </c>
      <c r="Y505" s="2">
        <f t="shared" ref="Y505:Y527" si="798">($W505*$I$7*(1+$L505)*$J505)/($S505*$U505)</f>
        <v>70.004952202174309</v>
      </c>
      <c r="Z505" s="2">
        <f>(2*$W505*$H$7*(1+$L505)*$J505)/($S505*$V505)</f>
        <v>65.993618325450129</v>
      </c>
      <c r="AA505" s="2">
        <f t="shared" ref="AA505:AA527" si="799">IF($S505&gt;$F505,$F505*$X505,$S505*$X505)</f>
        <v>124.18037623265063</v>
      </c>
      <c r="AB505" s="2">
        <f t="shared" ref="AB505:AB527" si="800">IF($S505&gt;$F505,$F505*$Y505,$S505*$Y505)</f>
        <v>166.26176148016398</v>
      </c>
      <c r="AC505" s="2">
        <f t="shared" ref="AC505:AC527" si="801">IF($S505&gt;$F505,$F505*$Z505,$S505*$Z505)</f>
        <v>156.73484352294406</v>
      </c>
      <c r="AD505" s="2">
        <f t="shared" ref="AD505:AD527" si="802">IF($AA505&gt;$AC505,$AA505,$AC505)</f>
        <v>156.73484352294406</v>
      </c>
      <c r="AE505" s="2">
        <f t="shared" ref="AE505:AE527" si="803">IF($AD505&gt;$AB505,$AD505,$AB505)</f>
        <v>166.26176148016398</v>
      </c>
      <c r="AF505" s="27">
        <f>IF($A505&lt;$M505,0.5,1)</f>
        <v>1</v>
      </c>
      <c r="AG505" s="28">
        <f t="shared" ref="AG505:AG527" si="804">2*$E$7+$L$7+$C$7+$K505*$A505</f>
        <v>40.666666666666671</v>
      </c>
      <c r="AH505" s="28">
        <f t="shared" ref="AH505:AH527" si="805">($AF505*$H$7*(1+$L505))/($R505*$T505)</f>
        <v>46.611973126902718</v>
      </c>
      <c r="AI505" s="28">
        <f t="shared" ref="AI505:AI527" si="806">($AF505*2*$H$7*(1+$L505))/($AG505*$T505)</f>
        <v>65.715240801862848</v>
      </c>
      <c r="AJ505" s="28">
        <f t="shared" ref="AJ505:AJ527" si="807">($AF505*$I$7*(1+$L505))/($R505*$U505)</f>
        <v>62.407515529070118</v>
      </c>
      <c r="AK505" s="28">
        <f t="shared" ref="AK505:AK527" si="808">($AF505*2*$I$7*(1+$L505))/($AG505*$U505)</f>
        <v>87.984366155738186</v>
      </c>
      <c r="AL505" s="28">
        <f>($AF505*4*$H$7*(1+$L505))/($AG505*$V505)</f>
        <v>82.942798988270638</v>
      </c>
      <c r="AM505" s="28">
        <f t="shared" ref="AM505:AM527" si="809" xml:space="preserve"> IF($R505&gt;$F505,$F505*$AH505,$R505*$AH505)</f>
        <v>110.70343617639395</v>
      </c>
      <c r="AN505" s="28">
        <f t="shared" ref="AN505:AN527" si="810" xml:space="preserve"> IF($AG505&gt;$F505,$F505*$AI505,$AG505*$AI505)</f>
        <v>156.07369690442425</v>
      </c>
      <c r="AO505" s="28">
        <f t="shared" ref="AO505:AO527" si="811" xml:space="preserve"> IF($R505&gt;$F505,$F505*$AJ505,$R505*$AJ505)</f>
        <v>148.21784938154153</v>
      </c>
      <c r="AP505" s="28">
        <f t="shared" ref="AP505:AP527" si="812" xml:space="preserve"> IF($AG505&gt;$F505,$F505*$AK505,$AG505*$AK505)</f>
        <v>208.96286961987821</v>
      </c>
      <c r="AQ505" s="28">
        <f t="shared" ref="AQ505:AQ527" si="813" xml:space="preserve"> IF($AG505&gt;$F505,$F505*$AL505,$AG505*$AL505)</f>
        <v>196.98914759714276</v>
      </c>
      <c r="AR505" s="28">
        <f>MAX($AM505,$AN505,$AO505,$AP505,$AQ505)</f>
        <v>208.96286961987821</v>
      </c>
      <c r="AS505" s="27">
        <f t="shared" ref="AS505:AS527" si="814">IF($AR505&gt;$AE505,$AR505,$AE505)</f>
        <v>208.96286961987821</v>
      </c>
      <c r="AT505" s="27">
        <f>IF($A505&gt;$F505,0,$AS505)</f>
        <v>0</v>
      </c>
      <c r="AU505" s="2">
        <f>PI()*($B505/(2*12))^2*62.4</f>
        <v>110.26990214100174</v>
      </c>
      <c r="AV505" s="33">
        <f>0.23*($N$7/$H505)*(1+0.35*$N$7*($F505/$A505))</f>
        <v>8.3849888392857147E-2</v>
      </c>
      <c r="AW505" s="33">
        <f>IF(AV505&gt;0.33,0.33,AV505)</f>
        <v>8.3849888392857147E-2</v>
      </c>
      <c r="AX505" s="2">
        <f>$Q$7/($P$7-$O$7*AW505)</f>
        <v>1.8054679700208085</v>
      </c>
      <c r="AY505" s="7">
        <v>2.4</v>
      </c>
      <c r="AZ505" s="3">
        <f>(12/$D505)*(($I505+$AU505)/$AX505+$AT505/$AY505)</f>
        <v>2337.9037755386439</v>
      </c>
    </row>
    <row r="506" spans="1:52" ht="20.25" x14ac:dyDescent="0.3">
      <c r="A506" s="7">
        <v>20</v>
      </c>
      <c r="B506" s="7">
        <v>24</v>
      </c>
      <c r="C506" s="27">
        <v>19</v>
      </c>
      <c r="D506" s="27">
        <v>30</v>
      </c>
      <c r="E506" s="7">
        <v>3.25</v>
      </c>
      <c r="F506" s="2">
        <f t="shared" ref="F506:F527" si="815">($D506+2*$E506)/12</f>
        <v>3.0416666666666665</v>
      </c>
      <c r="G506" s="2">
        <f t="shared" si="792"/>
        <v>7300</v>
      </c>
      <c r="H506" s="2">
        <v>1.4</v>
      </c>
      <c r="I506" s="7">
        <f t="shared" si="793"/>
        <v>10220</v>
      </c>
      <c r="J506" s="7">
        <v>1.2</v>
      </c>
      <c r="K506" s="7">
        <f>(1.75-1.15)*(($D506-24)/(96-24))+1.15</f>
        <v>1.2</v>
      </c>
      <c r="L506" s="7">
        <v>0</v>
      </c>
      <c r="M506" s="2">
        <f t="shared" ref="M506:M527" si="816">($L$7-$C$7)/$K506</f>
        <v>1.9444444444444442</v>
      </c>
      <c r="N506" s="2">
        <f t="shared" ref="N506:N527" si="817">($E$7-$C$7)/$K506</f>
        <v>3.6111111111111112</v>
      </c>
      <c r="O506" s="28">
        <f t="shared" ref="O506:O527" si="818">($F$7-$B$7-0.06*($D506/12))/$K506</f>
        <v>2.5138888888888888</v>
      </c>
      <c r="P506" s="2">
        <f t="shared" ref="P506:P527" si="819">($G$7-$B$7-0.06*$D506/12)/$K506</f>
        <v>10.847222222222221</v>
      </c>
      <c r="Q506" s="2">
        <f t="shared" si="794"/>
        <v>25.666666666666668</v>
      </c>
      <c r="R506" s="28">
        <f t="shared" ref="R506:R527" si="820">IF($A506&lt;$M506,$Q506,$Q506+$L$7)</f>
        <v>29.666666666666668</v>
      </c>
      <c r="S506" s="2">
        <f t="shared" ref="S506:S527" si="821">IF($A506&lt;$N506,$Q506,$Q506+$E$7)</f>
        <v>31.666666666666668</v>
      </c>
      <c r="T506" s="2">
        <f t="shared" ref="T506:T527" si="822">$B$7+$K506*$A506+0.06*$D506/12</f>
        <v>24.983333333333331</v>
      </c>
      <c r="U506" s="2">
        <f t="shared" si="795"/>
        <v>28.983333333333331</v>
      </c>
      <c r="V506" s="2">
        <f t="shared" si="796"/>
        <v>38.983333333333334</v>
      </c>
      <c r="W506" s="7">
        <f>IF($A506&lt;$N506,0.5,1)</f>
        <v>1</v>
      </c>
      <c r="X506" s="2">
        <f t="shared" si="797"/>
        <v>48.537621572276258</v>
      </c>
      <c r="Y506" s="2">
        <f t="shared" si="798"/>
        <v>65.373324051935469</v>
      </c>
      <c r="Z506" s="2">
        <f t="shared" ref="Z506:Z527" si="823">(2*$W506*$H$7*(1+$L506)*$J506)/($S506*$V506)</f>
        <v>62.21282149366575</v>
      </c>
      <c r="AA506" s="2">
        <f t="shared" si="799"/>
        <v>147.6352656156736</v>
      </c>
      <c r="AB506" s="2">
        <f t="shared" si="800"/>
        <v>198.84386065797037</v>
      </c>
      <c r="AC506" s="2">
        <f t="shared" si="801"/>
        <v>189.23066537656663</v>
      </c>
      <c r="AD506" s="2">
        <f t="shared" si="802"/>
        <v>189.23066537656663</v>
      </c>
      <c r="AE506" s="2">
        <f t="shared" si="803"/>
        <v>198.84386065797037</v>
      </c>
      <c r="AF506" s="27">
        <f t="shared" ref="AF506:AF527" si="824">IF($A506&lt;$M506,0.5,1)</f>
        <v>1</v>
      </c>
      <c r="AG506" s="28">
        <f t="shared" si="804"/>
        <v>41.666666666666671</v>
      </c>
      <c r="AH506" s="28">
        <f t="shared" si="805"/>
        <v>43.174850649496669</v>
      </c>
      <c r="AI506" s="28">
        <f t="shared" si="806"/>
        <v>61.480987324883259</v>
      </c>
      <c r="AJ506" s="28">
        <f t="shared" si="807"/>
        <v>58.150428697882681</v>
      </c>
      <c r="AK506" s="28">
        <f t="shared" si="808"/>
        <v>82.806210465784929</v>
      </c>
      <c r="AL506" s="28">
        <f>($AF506*4*$H$7*(1+$L506))/($AG506*$V506)</f>
        <v>78.802907225309951</v>
      </c>
      <c r="AM506" s="28">
        <f t="shared" si="809"/>
        <v>131.3235040588857</v>
      </c>
      <c r="AN506" s="28">
        <f t="shared" si="810"/>
        <v>187.00466977985323</v>
      </c>
      <c r="AO506" s="28">
        <f t="shared" si="811"/>
        <v>176.87422062272648</v>
      </c>
      <c r="AP506" s="28">
        <f t="shared" si="812"/>
        <v>251.86889016676247</v>
      </c>
      <c r="AQ506" s="28">
        <f t="shared" si="813"/>
        <v>239.6921761436511</v>
      </c>
      <c r="AR506" s="28">
        <f t="shared" ref="AR506:AR527" si="825">MAX($AM506,$AN506,$AO506,$AP506,$AQ506)</f>
        <v>251.86889016676247</v>
      </c>
      <c r="AS506" s="27">
        <f t="shared" si="814"/>
        <v>251.86889016676247</v>
      </c>
      <c r="AT506" s="27">
        <f t="shared" ref="AT506:AT527" si="826">IF($A506&gt;$F506,0,$AS506)</f>
        <v>0</v>
      </c>
      <c r="AU506" s="2">
        <f t="shared" ref="AU506:AU527" si="827">PI()*($B506/(2*12))^2*62.4</f>
        <v>196.03538158400309</v>
      </c>
      <c r="AV506" s="33">
        <f t="shared" ref="AV506:AV527" si="828">0.23*($N$7/$H506)*(1+0.35*$N$7*($F506/$A506))</f>
        <v>8.4329055059523803E-2</v>
      </c>
      <c r="AW506" s="33">
        <f t="shared" ref="AW506:AW527" si="829">IF(AV506&gt;0.33,0.33,AV506)</f>
        <v>8.4329055059523803E-2</v>
      </c>
      <c r="AX506" s="2">
        <f t="shared" ref="AX506:AX527" si="830">$Q$7/($P$7-$O$7*AW506)</f>
        <v>1.8057811145872122</v>
      </c>
      <c r="AY506" s="7">
        <v>2.2000000000000002</v>
      </c>
      <c r="AZ506" s="3">
        <f t="shared" ref="AZ506:AZ527" si="831">(12/$D506)*(($I506+$AU506)/$AX506+$AT506/$AY506)</f>
        <v>2307.2642187788147</v>
      </c>
    </row>
    <row r="507" spans="1:52" ht="20.25" x14ac:dyDescent="0.3">
      <c r="A507" s="7">
        <v>20</v>
      </c>
      <c r="B507" s="7">
        <v>27</v>
      </c>
      <c r="C507" s="27">
        <v>22</v>
      </c>
      <c r="D507" s="27">
        <v>34</v>
      </c>
      <c r="E507" s="7">
        <v>3.5</v>
      </c>
      <c r="F507" s="2">
        <f t="shared" si="815"/>
        <v>3.4166666666666665</v>
      </c>
      <c r="G507" s="2">
        <f t="shared" si="792"/>
        <v>8200</v>
      </c>
      <c r="H507" s="2">
        <v>1.4</v>
      </c>
      <c r="I507" s="7">
        <f t="shared" si="793"/>
        <v>11480</v>
      </c>
      <c r="J507" s="7">
        <v>1.2</v>
      </c>
      <c r="K507" s="4">
        <f t="shared" ref="K507:K517" si="832">(1.75-1.15)*(($D507-24)/(96-24))+1.15</f>
        <v>1.2333333333333332</v>
      </c>
      <c r="L507" s="7">
        <v>0</v>
      </c>
      <c r="M507" s="2">
        <f t="shared" si="816"/>
        <v>1.8918918918918919</v>
      </c>
      <c r="N507" s="2">
        <f t="shared" si="817"/>
        <v>3.5135135135135136</v>
      </c>
      <c r="O507" s="28">
        <f t="shared" si="818"/>
        <v>2.42972972972973</v>
      </c>
      <c r="P507" s="2">
        <f t="shared" si="819"/>
        <v>10.53783783783784</v>
      </c>
      <c r="Q507" s="2">
        <f t="shared" si="794"/>
        <v>26.333333333333332</v>
      </c>
      <c r="R507" s="28">
        <f t="shared" si="820"/>
        <v>30.333333333333332</v>
      </c>
      <c r="S507" s="2">
        <f t="shared" si="821"/>
        <v>32.333333333333329</v>
      </c>
      <c r="T507" s="2">
        <f t="shared" si="822"/>
        <v>25.669999999999998</v>
      </c>
      <c r="U507" s="2">
        <f t="shared" si="795"/>
        <v>29.669999999999998</v>
      </c>
      <c r="V507" s="2">
        <f t="shared" si="796"/>
        <v>39.67</v>
      </c>
      <c r="W507" s="7">
        <f t="shared" ref="W507:W527" si="833">IF($A507&lt;$N507,0.5,1)</f>
        <v>1</v>
      </c>
      <c r="X507" s="2">
        <f t="shared" si="797"/>
        <v>46.265246045164851</v>
      </c>
      <c r="Y507" s="2">
        <f t="shared" si="798"/>
        <v>62.543650255907778</v>
      </c>
      <c r="Z507" s="2">
        <f t="shared" si="823"/>
        <v>59.875415476651455</v>
      </c>
      <c r="AA507" s="2">
        <f t="shared" si="799"/>
        <v>158.07292398764656</v>
      </c>
      <c r="AB507" s="2">
        <f t="shared" si="800"/>
        <v>213.69080504101822</v>
      </c>
      <c r="AC507" s="2">
        <f t="shared" si="801"/>
        <v>204.57433621189247</v>
      </c>
      <c r="AD507" s="2">
        <f t="shared" si="802"/>
        <v>204.57433621189247</v>
      </c>
      <c r="AE507" s="2">
        <f t="shared" si="803"/>
        <v>213.69080504101822</v>
      </c>
      <c r="AF507" s="27">
        <f t="shared" si="824"/>
        <v>1</v>
      </c>
      <c r="AG507" s="28">
        <f t="shared" si="804"/>
        <v>42.333333333333329</v>
      </c>
      <c r="AH507" s="28">
        <f t="shared" si="805"/>
        <v>41.09641819030211</v>
      </c>
      <c r="AI507" s="28">
        <f t="shared" si="806"/>
        <v>58.894079611299084</v>
      </c>
      <c r="AJ507" s="28">
        <f t="shared" si="807"/>
        <v>55.556172846364966</v>
      </c>
      <c r="AK507" s="28">
        <f t="shared" si="808"/>
        <v>79.615932740460039</v>
      </c>
      <c r="AL507" s="28">
        <f t="shared" ref="AL507:AL527" si="834">($AF507*4*$H$7*(1+$L507))/($AG507*$V507)</f>
        <v>76.219360908598304</v>
      </c>
      <c r="AM507" s="28">
        <f t="shared" si="809"/>
        <v>140.41276215019886</v>
      </c>
      <c r="AN507" s="28">
        <f t="shared" si="810"/>
        <v>201.22143867193853</v>
      </c>
      <c r="AO507" s="28">
        <f t="shared" si="811"/>
        <v>189.81692389174697</v>
      </c>
      <c r="AP507" s="28">
        <f t="shared" si="812"/>
        <v>272.02110352990513</v>
      </c>
      <c r="AQ507" s="28">
        <f t="shared" si="813"/>
        <v>260.41614977104422</v>
      </c>
      <c r="AR507" s="28">
        <f t="shared" si="825"/>
        <v>272.02110352990513</v>
      </c>
      <c r="AS507" s="27">
        <f t="shared" si="814"/>
        <v>272.02110352990513</v>
      </c>
      <c r="AT507" s="27">
        <f t="shared" si="826"/>
        <v>0</v>
      </c>
      <c r="AU507" s="2">
        <f t="shared" si="827"/>
        <v>248.1072798172539</v>
      </c>
      <c r="AV507" s="33">
        <f t="shared" si="828"/>
        <v>8.4598586309523799E-2</v>
      </c>
      <c r="AW507" s="33">
        <f t="shared" si="829"/>
        <v>8.4598586309523799E-2</v>
      </c>
      <c r="AX507" s="2">
        <f t="shared" si="830"/>
        <v>1.805957306146087</v>
      </c>
      <c r="AY507" s="7">
        <v>2.2000000000000002</v>
      </c>
      <c r="AZ507" s="3">
        <f t="shared" si="831"/>
        <v>2292.0430992609158</v>
      </c>
    </row>
    <row r="508" spans="1:52" ht="20.25" x14ac:dyDescent="0.3">
      <c r="A508" s="7">
        <v>20</v>
      </c>
      <c r="B508" s="7">
        <v>30</v>
      </c>
      <c r="C508" s="37">
        <v>24</v>
      </c>
      <c r="D508" s="37">
        <v>38</v>
      </c>
      <c r="E508" s="7">
        <v>3.75</v>
      </c>
      <c r="F508" s="2">
        <f t="shared" si="815"/>
        <v>3.7916666666666665</v>
      </c>
      <c r="G508" s="2">
        <f t="shared" si="792"/>
        <v>9100</v>
      </c>
      <c r="H508" s="2">
        <v>1.4</v>
      </c>
      <c r="I508" s="7">
        <f t="shared" si="793"/>
        <v>12740</v>
      </c>
      <c r="J508" s="7">
        <v>1.2</v>
      </c>
      <c r="K508" s="4">
        <f t="shared" si="832"/>
        <v>1.2666666666666666</v>
      </c>
      <c r="L508" s="7">
        <v>0</v>
      </c>
      <c r="M508" s="2">
        <f t="shared" si="816"/>
        <v>1.8421052631578947</v>
      </c>
      <c r="N508" s="2">
        <f t="shared" si="817"/>
        <v>3.4210526315789473</v>
      </c>
      <c r="O508" s="28">
        <f t="shared" si="818"/>
        <v>2.35</v>
      </c>
      <c r="P508" s="2">
        <f t="shared" si="819"/>
        <v>10.244736842105263</v>
      </c>
      <c r="Q508" s="2">
        <f t="shared" si="794"/>
        <v>27</v>
      </c>
      <c r="R508" s="28">
        <f t="shared" si="820"/>
        <v>31</v>
      </c>
      <c r="S508" s="2">
        <f t="shared" si="821"/>
        <v>33</v>
      </c>
      <c r="T508" s="2">
        <f t="shared" si="822"/>
        <v>26.356666666666666</v>
      </c>
      <c r="U508" s="2">
        <f t="shared" si="795"/>
        <v>30.356666666666666</v>
      </c>
      <c r="V508" s="2">
        <f t="shared" si="796"/>
        <v>40.356666666666669</v>
      </c>
      <c r="W508" s="7">
        <f t="shared" si="833"/>
        <v>1</v>
      </c>
      <c r="X508" s="2">
        <f t="shared" si="797"/>
        <v>44.149602768548007</v>
      </c>
      <c r="Y508" s="2">
        <f t="shared" si="798"/>
        <v>59.893987641873885</v>
      </c>
      <c r="Z508" s="2">
        <f t="shared" si="823"/>
        <v>57.667615278914525</v>
      </c>
      <c r="AA508" s="2">
        <f t="shared" si="799"/>
        <v>167.40057716407784</v>
      </c>
      <c r="AB508" s="2">
        <f t="shared" si="800"/>
        <v>227.09803647543848</v>
      </c>
      <c r="AC508" s="2">
        <f t="shared" si="801"/>
        <v>218.65637459921757</v>
      </c>
      <c r="AD508" s="2">
        <f t="shared" si="802"/>
        <v>218.65637459921757</v>
      </c>
      <c r="AE508" s="2">
        <f t="shared" si="803"/>
        <v>227.09803647543848</v>
      </c>
      <c r="AF508" s="27">
        <f t="shared" si="824"/>
        <v>1</v>
      </c>
      <c r="AG508" s="28">
        <f t="shared" si="804"/>
        <v>43</v>
      </c>
      <c r="AH508" s="28">
        <f t="shared" si="805"/>
        <v>39.16497019790549</v>
      </c>
      <c r="AI508" s="28">
        <f t="shared" si="806"/>
        <v>56.470422145817224</v>
      </c>
      <c r="AJ508" s="28">
        <f t="shared" si="807"/>
        <v>53.131763230694574</v>
      </c>
      <c r="AK508" s="28">
        <f t="shared" si="808"/>
        <v>76.608588844257298</v>
      </c>
      <c r="AL508" s="28">
        <f t="shared" si="834"/>
        <v>73.760903263727883</v>
      </c>
      <c r="AM508" s="28">
        <f t="shared" si="809"/>
        <v>148.50051200039164</v>
      </c>
      <c r="AN508" s="28">
        <f t="shared" si="810"/>
        <v>214.1170173028903</v>
      </c>
      <c r="AO508" s="28">
        <f t="shared" si="811"/>
        <v>201.45793558305024</v>
      </c>
      <c r="AP508" s="28">
        <f t="shared" si="812"/>
        <v>290.47423270114223</v>
      </c>
      <c r="AQ508" s="28">
        <f t="shared" si="813"/>
        <v>279.67675820830152</v>
      </c>
      <c r="AR508" s="28">
        <f t="shared" si="825"/>
        <v>290.47423270114223</v>
      </c>
      <c r="AS508" s="27">
        <f t="shared" si="814"/>
        <v>290.47423270114223</v>
      </c>
      <c r="AT508" s="27">
        <f t="shared" si="826"/>
        <v>0</v>
      </c>
      <c r="AU508" s="2">
        <f t="shared" si="827"/>
        <v>306.30528372500481</v>
      </c>
      <c r="AV508" s="33">
        <f t="shared" si="828"/>
        <v>8.4868117559523809E-2</v>
      </c>
      <c r="AW508" s="33">
        <f t="shared" si="829"/>
        <v>8.4868117559523809E-2</v>
      </c>
      <c r="AX508" s="2">
        <f t="shared" si="830"/>
        <v>1.8061335320906295</v>
      </c>
      <c r="AY508" s="7">
        <v>2.2000000000000002</v>
      </c>
      <c r="AZ508" s="3">
        <f t="shared" si="831"/>
        <v>2281.0527604247609</v>
      </c>
    </row>
    <row r="509" spans="1:52" ht="20.25" x14ac:dyDescent="0.3">
      <c r="A509" s="7">
        <v>20</v>
      </c>
      <c r="B509" s="7">
        <v>33</v>
      </c>
      <c r="C509" s="37">
        <v>27</v>
      </c>
      <c r="D509" s="37">
        <v>42</v>
      </c>
      <c r="E509" s="7">
        <v>3.75</v>
      </c>
      <c r="F509" s="2">
        <f t="shared" si="815"/>
        <v>4.125</v>
      </c>
      <c r="G509" s="2">
        <f t="shared" si="792"/>
        <v>9900</v>
      </c>
      <c r="H509" s="2">
        <v>1.4</v>
      </c>
      <c r="I509" s="7">
        <f t="shared" si="793"/>
        <v>13860</v>
      </c>
      <c r="J509" s="7">
        <v>1.2</v>
      </c>
      <c r="K509" s="4">
        <f t="shared" si="832"/>
        <v>1.2999999999999998</v>
      </c>
      <c r="L509" s="7">
        <v>0</v>
      </c>
      <c r="M509" s="2">
        <f t="shared" si="816"/>
        <v>1.7948717948717949</v>
      </c>
      <c r="N509" s="2">
        <f t="shared" si="817"/>
        <v>3.3333333333333335</v>
      </c>
      <c r="O509" s="28">
        <f t="shared" si="818"/>
        <v>2.2743589743589747</v>
      </c>
      <c r="P509" s="2">
        <f t="shared" si="819"/>
        <v>9.9666666666666668</v>
      </c>
      <c r="Q509" s="2">
        <f t="shared" si="794"/>
        <v>27.666666666666664</v>
      </c>
      <c r="R509" s="28">
        <f t="shared" si="820"/>
        <v>31.666666666666664</v>
      </c>
      <c r="S509" s="2">
        <f t="shared" si="821"/>
        <v>33.666666666666664</v>
      </c>
      <c r="T509" s="2">
        <f t="shared" si="822"/>
        <v>27.043333333333329</v>
      </c>
      <c r="U509" s="2">
        <f t="shared" si="795"/>
        <v>31.043333333333329</v>
      </c>
      <c r="V509" s="2">
        <f t="shared" si="796"/>
        <v>41.043333333333329</v>
      </c>
      <c r="W509" s="7">
        <f t="shared" si="833"/>
        <v>1</v>
      </c>
      <c r="X509" s="2">
        <f t="shared" si="797"/>
        <v>42.176533689360561</v>
      </c>
      <c r="Y509" s="2">
        <f t="shared" si="798"/>
        <v>57.409370272364946</v>
      </c>
      <c r="Z509" s="2">
        <f t="shared" si="823"/>
        <v>55.579991524694591</v>
      </c>
      <c r="AA509" s="2">
        <f t="shared" si="799"/>
        <v>173.97820146861233</v>
      </c>
      <c r="AB509" s="2">
        <f t="shared" si="800"/>
        <v>236.81365237350539</v>
      </c>
      <c r="AC509" s="2">
        <f t="shared" si="801"/>
        <v>229.26746503936519</v>
      </c>
      <c r="AD509" s="2">
        <f t="shared" si="802"/>
        <v>229.26746503936519</v>
      </c>
      <c r="AE509" s="2">
        <f t="shared" si="803"/>
        <v>236.81365237350539</v>
      </c>
      <c r="AF509" s="27">
        <f t="shared" si="824"/>
        <v>1</v>
      </c>
      <c r="AG509" s="28">
        <f t="shared" si="804"/>
        <v>43.666666666666664</v>
      </c>
      <c r="AH509" s="28">
        <f t="shared" si="805"/>
        <v>37.366928970398391</v>
      </c>
      <c r="AI509" s="28">
        <f t="shared" si="806"/>
        <v>54.196309193707592</v>
      </c>
      <c r="AJ509" s="28">
        <f t="shared" si="807"/>
        <v>50.862687697446141</v>
      </c>
      <c r="AK509" s="28">
        <f t="shared" si="808"/>
        <v>73.770310400876085</v>
      </c>
      <c r="AL509" s="28">
        <f t="shared" si="834"/>
        <v>71.419581984658436</v>
      </c>
      <c r="AM509" s="28">
        <f t="shared" si="809"/>
        <v>154.13858200289337</v>
      </c>
      <c r="AN509" s="28">
        <f t="shared" si="810"/>
        <v>223.55977542404381</v>
      </c>
      <c r="AO509" s="28">
        <f t="shared" si="811"/>
        <v>209.80858675196532</v>
      </c>
      <c r="AP509" s="28">
        <f t="shared" si="812"/>
        <v>304.30253040361384</v>
      </c>
      <c r="AQ509" s="28">
        <f t="shared" si="813"/>
        <v>294.60577568671607</v>
      </c>
      <c r="AR509" s="28">
        <f t="shared" si="825"/>
        <v>304.30253040361384</v>
      </c>
      <c r="AS509" s="27">
        <f t="shared" si="814"/>
        <v>304.30253040361384</v>
      </c>
      <c r="AT509" s="27">
        <f t="shared" si="826"/>
        <v>0</v>
      </c>
      <c r="AU509" s="2">
        <f t="shared" si="827"/>
        <v>370.62939330725584</v>
      </c>
      <c r="AV509" s="33">
        <f t="shared" si="828"/>
        <v>8.5107700892857144E-2</v>
      </c>
      <c r="AW509" s="33">
        <f t="shared" si="829"/>
        <v>8.5107700892857144E-2</v>
      </c>
      <c r="AX509" s="2">
        <f t="shared" si="830"/>
        <v>1.8062902062497859</v>
      </c>
      <c r="AY509" s="7">
        <v>2.2000000000000002</v>
      </c>
      <c r="AZ509" s="3">
        <f t="shared" si="831"/>
        <v>2250.9639360859396</v>
      </c>
    </row>
    <row r="510" spans="1:52" ht="20.25" x14ac:dyDescent="0.3">
      <c r="A510" s="7">
        <v>20</v>
      </c>
      <c r="B510" s="7">
        <v>36</v>
      </c>
      <c r="C510" s="37">
        <v>29</v>
      </c>
      <c r="D510" s="37">
        <v>45</v>
      </c>
      <c r="E510" s="7">
        <v>4.5</v>
      </c>
      <c r="F510" s="2">
        <f t="shared" si="815"/>
        <v>4.5</v>
      </c>
      <c r="G510" s="3">
        <f t="shared" si="792"/>
        <v>10800</v>
      </c>
      <c r="H510" s="2">
        <v>1.4</v>
      </c>
      <c r="I510" s="7">
        <f t="shared" si="793"/>
        <v>15119.999999999998</v>
      </c>
      <c r="J510" s="7">
        <v>1.2</v>
      </c>
      <c r="K510" s="4">
        <f t="shared" si="832"/>
        <v>1.325</v>
      </c>
      <c r="L510" s="7">
        <v>0</v>
      </c>
      <c r="M510" s="2">
        <f t="shared" si="816"/>
        <v>1.7610062893081759</v>
      </c>
      <c r="N510" s="2">
        <f t="shared" si="817"/>
        <v>3.2704402515723268</v>
      </c>
      <c r="O510" s="28">
        <f t="shared" si="818"/>
        <v>2.2201257861635217</v>
      </c>
      <c r="P510" s="2">
        <f t="shared" si="819"/>
        <v>9.7672955974842761</v>
      </c>
      <c r="Q510" s="2">
        <f t="shared" si="794"/>
        <v>28.166666666666668</v>
      </c>
      <c r="R510" s="28">
        <f t="shared" si="820"/>
        <v>32.166666666666671</v>
      </c>
      <c r="S510" s="2">
        <f t="shared" si="821"/>
        <v>34.166666666666671</v>
      </c>
      <c r="T510" s="2">
        <f t="shared" si="822"/>
        <v>27.558333333333334</v>
      </c>
      <c r="U510" s="2">
        <f t="shared" si="795"/>
        <v>31.558333333333334</v>
      </c>
      <c r="V510" s="2">
        <f t="shared" si="796"/>
        <v>41.558333333333337</v>
      </c>
      <c r="W510" s="7">
        <f t="shared" si="833"/>
        <v>1</v>
      </c>
      <c r="X510" s="2">
        <f t="shared" si="797"/>
        <v>40.782670905027764</v>
      </c>
      <c r="Y510" s="2">
        <f t="shared" si="798"/>
        <v>55.646080622411709</v>
      </c>
      <c r="Z510" s="2">
        <f t="shared" si="823"/>
        <v>54.087945732074111</v>
      </c>
      <c r="AA510" s="2">
        <f t="shared" si="799"/>
        <v>183.52201907262494</v>
      </c>
      <c r="AB510" s="2">
        <f t="shared" si="800"/>
        <v>250.4073628008527</v>
      </c>
      <c r="AC510" s="2">
        <f t="shared" si="801"/>
        <v>243.3957557943335</v>
      </c>
      <c r="AD510" s="2">
        <f t="shared" si="802"/>
        <v>243.3957557943335</v>
      </c>
      <c r="AE510" s="2">
        <f t="shared" si="803"/>
        <v>250.4073628008527</v>
      </c>
      <c r="AF510" s="27">
        <f t="shared" si="824"/>
        <v>1</v>
      </c>
      <c r="AG510" s="28">
        <f t="shared" si="804"/>
        <v>44.166666666666671</v>
      </c>
      <c r="AH510" s="28">
        <f t="shared" si="805"/>
        <v>36.098650844260327</v>
      </c>
      <c r="AI510" s="28">
        <f t="shared" si="806"/>
        <v>52.581431041073529</v>
      </c>
      <c r="AJ510" s="28">
        <f t="shared" si="807"/>
        <v>49.254950464569944</v>
      </c>
      <c r="AK510" s="28">
        <f t="shared" si="808"/>
        <v>71.744946714430185</v>
      </c>
      <c r="AL510" s="28">
        <f t="shared" si="834"/>
        <v>69.736030660850275</v>
      </c>
      <c r="AM510" s="28">
        <f t="shared" si="809"/>
        <v>162.44392879917146</v>
      </c>
      <c r="AN510" s="28">
        <f t="shared" si="810"/>
        <v>236.61643968483088</v>
      </c>
      <c r="AO510" s="28">
        <f t="shared" si="811"/>
        <v>221.64727709056476</v>
      </c>
      <c r="AP510" s="28">
        <f t="shared" si="812"/>
        <v>322.85226021493582</v>
      </c>
      <c r="AQ510" s="28">
        <f t="shared" si="813"/>
        <v>313.81213797382622</v>
      </c>
      <c r="AR510" s="28">
        <f t="shared" si="825"/>
        <v>322.85226021493582</v>
      </c>
      <c r="AS510" s="27">
        <f t="shared" si="814"/>
        <v>322.85226021493582</v>
      </c>
      <c r="AT510" s="27">
        <f t="shared" si="826"/>
        <v>0</v>
      </c>
      <c r="AU510" s="2">
        <f t="shared" si="827"/>
        <v>441.07960856400695</v>
      </c>
      <c r="AV510" s="33">
        <f t="shared" si="828"/>
        <v>8.537723214285714E-2</v>
      </c>
      <c r="AW510" s="33">
        <f t="shared" si="829"/>
        <v>8.537723214285714E-2</v>
      </c>
      <c r="AX510" s="2">
        <f t="shared" si="830"/>
        <v>1.8064664971725042</v>
      </c>
      <c r="AY510" s="7">
        <v>2.2000000000000002</v>
      </c>
      <c r="AZ510" s="3">
        <f t="shared" si="831"/>
        <v>2297.0928248298105</v>
      </c>
    </row>
    <row r="511" spans="1:52" ht="20.25" x14ac:dyDescent="0.3">
      <c r="A511" s="7">
        <v>20</v>
      </c>
      <c r="B511" s="7">
        <v>39</v>
      </c>
      <c r="C511" s="37">
        <v>32</v>
      </c>
      <c r="D511" s="37">
        <v>49</v>
      </c>
      <c r="E511" s="7">
        <v>4.75</v>
      </c>
      <c r="F511" s="2">
        <f t="shared" si="815"/>
        <v>4.875</v>
      </c>
      <c r="G511" s="3">
        <f t="shared" si="792"/>
        <v>11700</v>
      </c>
      <c r="H511" s="2">
        <v>1.4</v>
      </c>
      <c r="I511" s="7">
        <f t="shared" si="793"/>
        <v>16379.999999999998</v>
      </c>
      <c r="J511" s="7">
        <v>1.2</v>
      </c>
      <c r="K511" s="4">
        <f t="shared" si="832"/>
        <v>1.3583333333333334</v>
      </c>
      <c r="L511" s="7">
        <v>0</v>
      </c>
      <c r="M511" s="2">
        <f t="shared" si="816"/>
        <v>1.7177914110429444</v>
      </c>
      <c r="N511" s="2">
        <f t="shared" si="817"/>
        <v>3.1901840490797544</v>
      </c>
      <c r="O511" s="28">
        <f t="shared" si="818"/>
        <v>2.1509202453987726</v>
      </c>
      <c r="P511" s="2">
        <f t="shared" si="819"/>
        <v>9.5128834355828218</v>
      </c>
      <c r="Q511" s="2">
        <f t="shared" si="794"/>
        <v>28.833333333333336</v>
      </c>
      <c r="R511" s="28">
        <f t="shared" si="820"/>
        <v>32.833333333333336</v>
      </c>
      <c r="S511" s="2">
        <f t="shared" si="821"/>
        <v>34.833333333333336</v>
      </c>
      <c r="T511" s="2">
        <f t="shared" si="822"/>
        <v>28.245000000000001</v>
      </c>
      <c r="U511" s="2">
        <f t="shared" si="795"/>
        <v>32.245000000000005</v>
      </c>
      <c r="V511" s="2">
        <f t="shared" si="796"/>
        <v>42.245000000000005</v>
      </c>
      <c r="W511" s="7">
        <f t="shared" si="833"/>
        <v>1</v>
      </c>
      <c r="X511" s="2">
        <f t="shared" si="797"/>
        <v>39.029645760226856</v>
      </c>
      <c r="Y511" s="2">
        <f t="shared" si="798"/>
        <v>53.418763785936164</v>
      </c>
      <c r="Z511" s="2">
        <f t="shared" si="823"/>
        <v>52.190429376144273</v>
      </c>
      <c r="AA511" s="2">
        <f t="shared" si="799"/>
        <v>190.26952308110592</v>
      </c>
      <c r="AB511" s="2">
        <f t="shared" si="800"/>
        <v>260.41647345643878</v>
      </c>
      <c r="AC511" s="2">
        <f t="shared" si="801"/>
        <v>254.42834320870332</v>
      </c>
      <c r="AD511" s="2">
        <f t="shared" si="802"/>
        <v>254.42834320870332</v>
      </c>
      <c r="AE511" s="2">
        <f t="shared" si="803"/>
        <v>260.41647345643878</v>
      </c>
      <c r="AF511" s="27">
        <f t="shared" si="824"/>
        <v>1</v>
      </c>
      <c r="AG511" s="28">
        <f t="shared" si="804"/>
        <v>44.833333333333336</v>
      </c>
      <c r="AH511" s="28">
        <f t="shared" si="805"/>
        <v>34.505905092586353</v>
      </c>
      <c r="AI511" s="28">
        <f t="shared" si="806"/>
        <v>50.540247607728702</v>
      </c>
      <c r="AJ511" s="28">
        <f t="shared" si="807"/>
        <v>47.227248863200757</v>
      </c>
      <c r="AK511" s="28">
        <f t="shared" si="808"/>
        <v>69.172996476212262</v>
      </c>
      <c r="AL511" s="28">
        <f t="shared" si="834"/>
        <v>67.582402352008387</v>
      </c>
      <c r="AM511" s="28">
        <f t="shared" si="809"/>
        <v>168.21628732635847</v>
      </c>
      <c r="AN511" s="28">
        <f t="shared" si="810"/>
        <v>246.38370708767741</v>
      </c>
      <c r="AO511" s="28">
        <f t="shared" si="811"/>
        <v>230.23283820810369</v>
      </c>
      <c r="AP511" s="28">
        <f t="shared" si="812"/>
        <v>337.21835782153477</v>
      </c>
      <c r="AQ511" s="28">
        <f t="shared" si="813"/>
        <v>329.46421146604087</v>
      </c>
      <c r="AR511" s="28">
        <f t="shared" si="825"/>
        <v>337.21835782153477</v>
      </c>
      <c r="AS511" s="27">
        <f t="shared" si="814"/>
        <v>337.21835782153477</v>
      </c>
      <c r="AT511" s="27">
        <f t="shared" si="826"/>
        <v>0</v>
      </c>
      <c r="AU511" s="2">
        <f t="shared" si="827"/>
        <v>517.65592949525819</v>
      </c>
      <c r="AV511" s="33">
        <f t="shared" si="828"/>
        <v>8.564676339285715E-2</v>
      </c>
      <c r="AW511" s="33">
        <f t="shared" si="829"/>
        <v>8.564676339285715E-2</v>
      </c>
      <c r="AX511" s="2">
        <f t="shared" si="830"/>
        <v>1.8066428225099835</v>
      </c>
      <c r="AY511" s="7">
        <v>2.2000000000000002</v>
      </c>
      <c r="AZ511" s="3">
        <f t="shared" si="831"/>
        <v>2290.5476392793844</v>
      </c>
    </row>
    <row r="512" spans="1:52" ht="20.25" x14ac:dyDescent="0.3">
      <c r="A512" s="7">
        <v>20</v>
      </c>
      <c r="B512" s="7">
        <v>42</v>
      </c>
      <c r="C512" s="37">
        <v>34</v>
      </c>
      <c r="D512" s="37">
        <v>53</v>
      </c>
      <c r="E512" s="7">
        <v>5</v>
      </c>
      <c r="F512" s="2">
        <f t="shared" si="815"/>
        <v>5.25</v>
      </c>
      <c r="G512" s="3">
        <f t="shared" si="792"/>
        <v>12600</v>
      </c>
      <c r="H512" s="2">
        <v>1.4</v>
      </c>
      <c r="I512" s="7">
        <f t="shared" si="793"/>
        <v>17640</v>
      </c>
      <c r="J512" s="7">
        <v>1.2</v>
      </c>
      <c r="K512" s="4">
        <f t="shared" si="832"/>
        <v>1.3916666666666666</v>
      </c>
      <c r="L512" s="7">
        <v>0</v>
      </c>
      <c r="M512" s="2">
        <f t="shared" si="816"/>
        <v>1.6766467065868262</v>
      </c>
      <c r="N512" s="2">
        <f t="shared" si="817"/>
        <v>3.1137724550898205</v>
      </c>
      <c r="O512" s="28">
        <f t="shared" si="818"/>
        <v>2.0850299401197603</v>
      </c>
      <c r="P512" s="2">
        <f t="shared" si="819"/>
        <v>9.2706586826347301</v>
      </c>
      <c r="Q512" s="2">
        <f t="shared" si="794"/>
        <v>29.5</v>
      </c>
      <c r="R512" s="28">
        <f t="shared" si="820"/>
        <v>33.5</v>
      </c>
      <c r="S512" s="2">
        <f t="shared" si="821"/>
        <v>35.5</v>
      </c>
      <c r="T512" s="2">
        <f t="shared" si="822"/>
        <v>28.931666666666665</v>
      </c>
      <c r="U512" s="2">
        <f t="shared" si="795"/>
        <v>32.931666666666665</v>
      </c>
      <c r="V512" s="2">
        <f t="shared" si="796"/>
        <v>42.931666666666665</v>
      </c>
      <c r="W512" s="7">
        <f t="shared" si="833"/>
        <v>1</v>
      </c>
      <c r="X512" s="2">
        <f t="shared" si="797"/>
        <v>37.387757618932099</v>
      </c>
      <c r="Y512" s="2">
        <f t="shared" si="798"/>
        <v>51.322663446644754</v>
      </c>
      <c r="Z512" s="2">
        <f t="shared" si="823"/>
        <v>50.39124845739682</v>
      </c>
      <c r="AA512" s="2">
        <f t="shared" si="799"/>
        <v>196.28572749939352</v>
      </c>
      <c r="AB512" s="2">
        <f t="shared" si="800"/>
        <v>269.44398309488497</v>
      </c>
      <c r="AC512" s="2">
        <f t="shared" si="801"/>
        <v>264.5540544013333</v>
      </c>
      <c r="AD512" s="2">
        <f t="shared" si="802"/>
        <v>264.5540544013333</v>
      </c>
      <c r="AE512" s="2">
        <f t="shared" si="803"/>
        <v>269.44398309488497</v>
      </c>
      <c r="AF512" s="27">
        <f t="shared" si="824"/>
        <v>1</v>
      </c>
      <c r="AG512" s="28">
        <f t="shared" si="804"/>
        <v>45.5</v>
      </c>
      <c r="AH512" s="28">
        <f t="shared" si="805"/>
        <v>33.016552126171376</v>
      </c>
      <c r="AI512" s="28">
        <f t="shared" si="806"/>
        <v>48.617780053922694</v>
      </c>
      <c r="AJ512" s="28">
        <f t="shared" si="807"/>
        <v>45.322252546166382</v>
      </c>
      <c r="AK512" s="28">
        <f t="shared" si="808"/>
        <v>66.738261991058195</v>
      </c>
      <c r="AL512" s="28">
        <f t="shared" si="834"/>
        <v>65.527081327384138</v>
      </c>
      <c r="AM512" s="28">
        <f t="shared" si="809"/>
        <v>173.33689866239973</v>
      </c>
      <c r="AN512" s="28">
        <f t="shared" si="810"/>
        <v>255.24334528309413</v>
      </c>
      <c r="AO512" s="28">
        <f t="shared" si="811"/>
        <v>237.9418258673735</v>
      </c>
      <c r="AP512" s="28">
        <f t="shared" si="812"/>
        <v>350.37587545305553</v>
      </c>
      <c r="AQ512" s="28">
        <f t="shared" si="813"/>
        <v>344.01717696876671</v>
      </c>
      <c r="AR512" s="28">
        <f t="shared" si="825"/>
        <v>350.37587545305553</v>
      </c>
      <c r="AS512" s="27">
        <f t="shared" si="814"/>
        <v>350.37587545305553</v>
      </c>
      <c r="AT512" s="27">
        <f t="shared" si="826"/>
        <v>0</v>
      </c>
      <c r="AU512" s="2">
        <f t="shared" si="827"/>
        <v>600.35835610100946</v>
      </c>
      <c r="AV512" s="33">
        <f t="shared" si="828"/>
        <v>8.5916294642857133E-2</v>
      </c>
      <c r="AW512" s="33">
        <f t="shared" si="829"/>
        <v>8.5916294642857133E-2</v>
      </c>
      <c r="AX512" s="2">
        <f t="shared" si="830"/>
        <v>1.8068191822723025</v>
      </c>
      <c r="AY512" s="7">
        <v>2.2000000000000002</v>
      </c>
      <c r="AZ512" s="3">
        <f t="shared" si="831"/>
        <v>2285.7253777831129</v>
      </c>
    </row>
    <row r="513" spans="1:52" ht="20.25" x14ac:dyDescent="0.3">
      <c r="A513" s="7">
        <v>20</v>
      </c>
      <c r="B513" s="7">
        <v>48</v>
      </c>
      <c r="C513" s="37">
        <v>38</v>
      </c>
      <c r="D513" s="37">
        <v>60</v>
      </c>
      <c r="E513" s="7">
        <v>5.5</v>
      </c>
      <c r="F513" s="2">
        <f t="shared" si="815"/>
        <v>5.916666666666667</v>
      </c>
      <c r="G513" s="3">
        <f t="shared" si="792"/>
        <v>14200</v>
      </c>
      <c r="H513" s="2">
        <v>1.4</v>
      </c>
      <c r="I513" s="7">
        <f t="shared" si="793"/>
        <v>19880</v>
      </c>
      <c r="J513" s="7">
        <v>1.2</v>
      </c>
      <c r="K513" s="4">
        <f t="shared" si="832"/>
        <v>1.45</v>
      </c>
      <c r="L513" s="7">
        <v>0</v>
      </c>
      <c r="M513" s="2">
        <f t="shared" si="816"/>
        <v>1.6091954022988504</v>
      </c>
      <c r="N513" s="2">
        <f t="shared" si="817"/>
        <v>2.9885057471264367</v>
      </c>
      <c r="O513" s="28">
        <f t="shared" si="818"/>
        <v>1.9770114942528736</v>
      </c>
      <c r="P513" s="2">
        <f t="shared" si="819"/>
        <v>8.8735632183908031</v>
      </c>
      <c r="Q513" s="2">
        <f t="shared" si="794"/>
        <v>30.666666666666668</v>
      </c>
      <c r="R513" s="28">
        <f t="shared" si="820"/>
        <v>34.666666666666671</v>
      </c>
      <c r="S513" s="2">
        <f t="shared" si="821"/>
        <v>36.666666666666671</v>
      </c>
      <c r="T513" s="2">
        <f t="shared" si="822"/>
        <v>30.133333333333333</v>
      </c>
      <c r="U513" s="2">
        <f t="shared" si="795"/>
        <v>34.133333333333333</v>
      </c>
      <c r="V513" s="2">
        <f t="shared" si="796"/>
        <v>44.133333333333333</v>
      </c>
      <c r="W513" s="7">
        <f t="shared" si="833"/>
        <v>1</v>
      </c>
      <c r="X513" s="2">
        <f t="shared" si="797"/>
        <v>34.75462590506838</v>
      </c>
      <c r="Y513" s="2">
        <f t="shared" si="798"/>
        <v>47.940340909090907</v>
      </c>
      <c r="Z513" s="2">
        <f t="shared" si="823"/>
        <v>47.459489151332043</v>
      </c>
      <c r="AA513" s="2">
        <f t="shared" si="799"/>
        <v>205.63153660498793</v>
      </c>
      <c r="AB513" s="2">
        <f t="shared" si="800"/>
        <v>283.64701704545456</v>
      </c>
      <c r="AC513" s="2">
        <f t="shared" si="801"/>
        <v>280.8019774787146</v>
      </c>
      <c r="AD513" s="2">
        <f t="shared" si="802"/>
        <v>280.8019774787146</v>
      </c>
      <c r="AE513" s="2">
        <f t="shared" si="803"/>
        <v>283.64701704545456</v>
      </c>
      <c r="AF513" s="27">
        <f t="shared" si="824"/>
        <v>1</v>
      </c>
      <c r="AG513" s="28">
        <f t="shared" si="804"/>
        <v>46.666666666666671</v>
      </c>
      <c r="AH513" s="28">
        <f t="shared" si="805"/>
        <v>30.633083730428861</v>
      </c>
      <c r="AI513" s="28">
        <f t="shared" si="806"/>
        <v>45.512010113780022</v>
      </c>
      <c r="AJ513" s="28">
        <f t="shared" si="807"/>
        <v>42.25510817307692</v>
      </c>
      <c r="AK513" s="28">
        <f t="shared" si="808"/>
        <v>62.779017857142847</v>
      </c>
      <c r="AL513" s="28">
        <f t="shared" si="834"/>
        <v>62.149331031506257</v>
      </c>
      <c r="AM513" s="28">
        <f t="shared" si="809"/>
        <v>181.24574540503744</v>
      </c>
      <c r="AN513" s="28">
        <f t="shared" si="810"/>
        <v>269.27939317319846</v>
      </c>
      <c r="AO513" s="28">
        <f t="shared" si="811"/>
        <v>250.00939002403845</v>
      </c>
      <c r="AP513" s="28">
        <f t="shared" si="812"/>
        <v>371.44252232142856</v>
      </c>
      <c r="AQ513" s="28">
        <f t="shared" si="813"/>
        <v>367.7168752697454</v>
      </c>
      <c r="AR513" s="28">
        <f t="shared" si="825"/>
        <v>371.44252232142856</v>
      </c>
      <c r="AS513" s="27">
        <f t="shared" si="814"/>
        <v>371.44252232142856</v>
      </c>
      <c r="AT513" s="27">
        <f t="shared" si="826"/>
        <v>0</v>
      </c>
      <c r="AU513" s="2">
        <f t="shared" si="827"/>
        <v>784.14152633601236</v>
      </c>
      <c r="AV513" s="33">
        <f t="shared" si="828"/>
        <v>8.6395461309523802E-2</v>
      </c>
      <c r="AW513" s="33">
        <f t="shared" si="829"/>
        <v>8.6395461309523802E-2</v>
      </c>
      <c r="AX513" s="2">
        <f t="shared" si="830"/>
        <v>1.8071327957696022</v>
      </c>
      <c r="AY513" s="7">
        <v>2.2000000000000002</v>
      </c>
      <c r="AZ513" s="3">
        <f t="shared" si="831"/>
        <v>2286.9532969253423</v>
      </c>
    </row>
    <row r="514" spans="1:52" ht="20.25" x14ac:dyDescent="0.3">
      <c r="A514" s="7">
        <v>20</v>
      </c>
      <c r="B514" s="7">
        <v>54</v>
      </c>
      <c r="C514" s="37">
        <v>43</v>
      </c>
      <c r="D514" s="37">
        <v>68</v>
      </c>
      <c r="E514" s="7">
        <v>6</v>
      </c>
      <c r="F514" s="2">
        <f t="shared" si="815"/>
        <v>6.666666666666667</v>
      </c>
      <c r="G514" s="3">
        <f t="shared" si="792"/>
        <v>16000</v>
      </c>
      <c r="H514" s="2">
        <v>1.4</v>
      </c>
      <c r="I514" s="7">
        <f t="shared" si="793"/>
        <v>22400</v>
      </c>
      <c r="J514" s="7">
        <v>1.2</v>
      </c>
      <c r="K514" s="4">
        <f t="shared" si="832"/>
        <v>1.5166666666666666</v>
      </c>
      <c r="L514" s="7">
        <v>0</v>
      </c>
      <c r="M514" s="2">
        <f t="shared" si="816"/>
        <v>1.5384615384615383</v>
      </c>
      <c r="N514" s="2">
        <f t="shared" si="817"/>
        <v>2.8571428571428572</v>
      </c>
      <c r="O514" s="28">
        <f t="shared" si="818"/>
        <v>1.8637362637362638</v>
      </c>
      <c r="P514" s="2">
        <f t="shared" si="819"/>
        <v>8.4571428571428573</v>
      </c>
      <c r="Q514" s="2">
        <f t="shared" si="794"/>
        <v>32</v>
      </c>
      <c r="R514" s="28">
        <f t="shared" si="820"/>
        <v>36</v>
      </c>
      <c r="S514" s="2">
        <f t="shared" si="821"/>
        <v>38</v>
      </c>
      <c r="T514" s="2">
        <f t="shared" si="822"/>
        <v>31.506666666666664</v>
      </c>
      <c r="U514" s="2">
        <f t="shared" si="795"/>
        <v>35.506666666666661</v>
      </c>
      <c r="V514" s="2">
        <f t="shared" si="796"/>
        <v>45.506666666666661</v>
      </c>
      <c r="W514" s="7">
        <f t="shared" si="833"/>
        <v>1</v>
      </c>
      <c r="X514" s="2">
        <f t="shared" si="797"/>
        <v>32.073412477448379</v>
      </c>
      <c r="Y514" s="2">
        <f t="shared" si="798"/>
        <v>44.469039666383388</v>
      </c>
      <c r="Z514" s="2">
        <f t="shared" si="823"/>
        <v>44.412231868860552</v>
      </c>
      <c r="AA514" s="2">
        <f t="shared" si="799"/>
        <v>213.82274984965588</v>
      </c>
      <c r="AB514" s="2">
        <f t="shared" si="800"/>
        <v>296.46026444255591</v>
      </c>
      <c r="AC514" s="2">
        <f t="shared" si="801"/>
        <v>296.08154579240369</v>
      </c>
      <c r="AD514" s="2">
        <f t="shared" si="802"/>
        <v>296.08154579240369</v>
      </c>
      <c r="AE514" s="2">
        <f t="shared" si="803"/>
        <v>296.46026444255591</v>
      </c>
      <c r="AF514" s="27">
        <f t="shared" si="824"/>
        <v>1</v>
      </c>
      <c r="AG514" s="28">
        <f t="shared" si="804"/>
        <v>48</v>
      </c>
      <c r="AH514" s="28">
        <f t="shared" si="805"/>
        <v>28.212723938496261</v>
      </c>
      <c r="AI514" s="28">
        <f t="shared" si="806"/>
        <v>42.319085907744395</v>
      </c>
      <c r="AJ514" s="28">
        <f t="shared" si="807"/>
        <v>39.116284891726131</v>
      </c>
      <c r="AK514" s="28">
        <f t="shared" si="808"/>
        <v>58.674427337589194</v>
      </c>
      <c r="AL514" s="28">
        <f t="shared" si="834"/>
        <v>58.599472604746566</v>
      </c>
      <c r="AM514" s="28">
        <f t="shared" si="809"/>
        <v>188.08482625664175</v>
      </c>
      <c r="AN514" s="28">
        <f t="shared" si="810"/>
        <v>282.12723938496265</v>
      </c>
      <c r="AO514" s="28">
        <f t="shared" si="811"/>
        <v>260.77523261150753</v>
      </c>
      <c r="AP514" s="28">
        <f t="shared" si="812"/>
        <v>391.16284891726133</v>
      </c>
      <c r="AQ514" s="28">
        <f t="shared" si="813"/>
        <v>390.66315069831046</v>
      </c>
      <c r="AR514" s="28">
        <f t="shared" si="825"/>
        <v>391.16284891726133</v>
      </c>
      <c r="AS514" s="27">
        <f t="shared" si="814"/>
        <v>391.16284891726133</v>
      </c>
      <c r="AT514" s="27">
        <f t="shared" si="826"/>
        <v>0</v>
      </c>
      <c r="AU514" s="2">
        <f t="shared" si="827"/>
        <v>992.42911926901559</v>
      </c>
      <c r="AV514" s="33">
        <f t="shared" si="828"/>
        <v>8.6934523809523809E-2</v>
      </c>
      <c r="AW514" s="33">
        <f t="shared" si="829"/>
        <v>8.6934523809523809E-2</v>
      </c>
      <c r="AX514" s="2">
        <f t="shared" si="830"/>
        <v>1.8074857411121248</v>
      </c>
      <c r="AY514" s="7">
        <v>2.2000000000000002</v>
      </c>
      <c r="AZ514" s="3">
        <f t="shared" si="831"/>
        <v>2283.8773402383081</v>
      </c>
    </row>
    <row r="515" spans="1:52" ht="20.25" x14ac:dyDescent="0.3">
      <c r="A515" s="7">
        <v>20</v>
      </c>
      <c r="B515" s="7">
        <v>60</v>
      </c>
      <c r="C515" s="37">
        <v>48</v>
      </c>
      <c r="D515" s="37">
        <v>76</v>
      </c>
      <c r="E515" s="7">
        <v>6.5</v>
      </c>
      <c r="F515" s="2">
        <f t="shared" si="815"/>
        <v>7.416666666666667</v>
      </c>
      <c r="G515" s="3">
        <f t="shared" si="792"/>
        <v>17800</v>
      </c>
      <c r="H515" s="2">
        <v>1.4</v>
      </c>
      <c r="I515" s="7">
        <f t="shared" si="793"/>
        <v>24920</v>
      </c>
      <c r="J515" s="7">
        <v>1.2</v>
      </c>
      <c r="K515" s="4">
        <f t="shared" si="832"/>
        <v>1.5833333333333333</v>
      </c>
      <c r="L515" s="7">
        <v>0</v>
      </c>
      <c r="M515" s="2">
        <f t="shared" si="816"/>
        <v>1.4736842105263157</v>
      </c>
      <c r="N515" s="2">
        <f t="shared" si="817"/>
        <v>2.736842105263158</v>
      </c>
      <c r="O515" s="28">
        <f t="shared" si="818"/>
        <v>1.76</v>
      </c>
      <c r="P515" s="2">
        <f t="shared" si="819"/>
        <v>8.0757894736842104</v>
      </c>
      <c r="Q515" s="2">
        <f t="shared" si="794"/>
        <v>33.333333333333329</v>
      </c>
      <c r="R515" s="28">
        <f t="shared" si="820"/>
        <v>37.333333333333329</v>
      </c>
      <c r="S515" s="2">
        <f t="shared" si="821"/>
        <v>39.333333333333329</v>
      </c>
      <c r="T515" s="2">
        <f t="shared" si="822"/>
        <v>32.880000000000003</v>
      </c>
      <c r="U515" s="2">
        <f t="shared" si="795"/>
        <v>36.880000000000003</v>
      </c>
      <c r="V515" s="2">
        <f t="shared" si="796"/>
        <v>46.88</v>
      </c>
      <c r="W515" s="7">
        <f t="shared" si="833"/>
        <v>1</v>
      </c>
      <c r="X515" s="2">
        <f t="shared" si="797"/>
        <v>29.691946059631327</v>
      </c>
      <c r="Y515" s="2">
        <f t="shared" si="798"/>
        <v>41.361814772601939</v>
      </c>
      <c r="Z515" s="2">
        <f t="shared" si="823"/>
        <v>41.649794643373639</v>
      </c>
      <c r="AA515" s="2">
        <f t="shared" si="799"/>
        <v>220.21526660893235</v>
      </c>
      <c r="AB515" s="2">
        <f t="shared" si="800"/>
        <v>306.76679289679771</v>
      </c>
      <c r="AC515" s="2">
        <f t="shared" si="801"/>
        <v>308.90264360502118</v>
      </c>
      <c r="AD515" s="2">
        <f t="shared" si="802"/>
        <v>308.90264360502118</v>
      </c>
      <c r="AE515" s="2">
        <f t="shared" si="803"/>
        <v>308.90264360502118</v>
      </c>
      <c r="AF515" s="27">
        <f t="shared" si="824"/>
        <v>1</v>
      </c>
      <c r="AG515" s="28">
        <f t="shared" si="804"/>
        <v>49.333333333333329</v>
      </c>
      <c r="AH515" s="28">
        <f t="shared" si="805"/>
        <v>26.068821689259646</v>
      </c>
      <c r="AI515" s="28">
        <f t="shared" si="806"/>
        <v>39.455513908068653</v>
      </c>
      <c r="AJ515" s="28">
        <f t="shared" si="807"/>
        <v>36.314688565230867</v>
      </c>
      <c r="AK515" s="28">
        <f t="shared" si="808"/>
        <v>54.962771882511582</v>
      </c>
      <c r="AL515" s="28">
        <f t="shared" si="834"/>
        <v>55.345447836915419</v>
      </c>
      <c r="AM515" s="28">
        <f t="shared" si="809"/>
        <v>193.34376086200905</v>
      </c>
      <c r="AN515" s="28">
        <f t="shared" si="810"/>
        <v>292.62839481817588</v>
      </c>
      <c r="AO515" s="28">
        <f t="shared" si="811"/>
        <v>269.33394019212892</v>
      </c>
      <c r="AP515" s="28">
        <f t="shared" si="812"/>
        <v>407.64055812862756</v>
      </c>
      <c r="AQ515" s="28">
        <f t="shared" si="813"/>
        <v>410.47873812378936</v>
      </c>
      <c r="AR515" s="28">
        <f t="shared" si="825"/>
        <v>410.47873812378936</v>
      </c>
      <c r="AS515" s="27">
        <f t="shared" si="814"/>
        <v>410.47873812378936</v>
      </c>
      <c r="AT515" s="27">
        <f t="shared" si="826"/>
        <v>0</v>
      </c>
      <c r="AU515" s="2">
        <f t="shared" si="827"/>
        <v>1225.2211349000193</v>
      </c>
      <c r="AV515" s="33">
        <f t="shared" si="828"/>
        <v>8.7473586309523815E-2</v>
      </c>
      <c r="AW515" s="33">
        <f t="shared" si="829"/>
        <v>8.7473586309523815E-2</v>
      </c>
      <c r="AX515" s="2">
        <f t="shared" si="830"/>
        <v>1.8078388243468368</v>
      </c>
      <c r="AY515" s="7">
        <v>2.2000000000000002</v>
      </c>
      <c r="AZ515" s="3">
        <f t="shared" si="831"/>
        <v>2283.4960479760593</v>
      </c>
    </row>
    <row r="516" spans="1:52" ht="20.25" x14ac:dyDescent="0.3">
      <c r="A516" s="7">
        <v>20</v>
      </c>
      <c r="B516" s="7">
        <v>66</v>
      </c>
      <c r="C516" s="37">
        <v>53</v>
      </c>
      <c r="D516" s="37">
        <v>83</v>
      </c>
      <c r="E516" s="7">
        <v>7</v>
      </c>
      <c r="F516" s="2">
        <f t="shared" si="815"/>
        <v>8.0833333333333339</v>
      </c>
      <c r="G516" s="3">
        <f t="shared" si="792"/>
        <v>19400</v>
      </c>
      <c r="H516" s="2">
        <v>1.4</v>
      </c>
      <c r="I516" s="7">
        <f t="shared" si="793"/>
        <v>27160</v>
      </c>
      <c r="J516" s="7">
        <v>1.2</v>
      </c>
      <c r="K516" s="4">
        <f t="shared" si="832"/>
        <v>1.6416666666666666</v>
      </c>
      <c r="L516" s="7">
        <v>0</v>
      </c>
      <c r="M516" s="2">
        <f t="shared" si="816"/>
        <v>1.4213197969543145</v>
      </c>
      <c r="N516" s="2">
        <f t="shared" si="817"/>
        <v>2.6395939086294415</v>
      </c>
      <c r="O516" s="28">
        <f t="shared" si="818"/>
        <v>1.6761421319796954</v>
      </c>
      <c r="P516" s="2">
        <f t="shared" si="819"/>
        <v>7.7675126903553302</v>
      </c>
      <c r="Q516" s="2">
        <f t="shared" si="794"/>
        <v>34.499999999999993</v>
      </c>
      <c r="R516" s="28">
        <f t="shared" si="820"/>
        <v>38.499999999999993</v>
      </c>
      <c r="S516" s="2">
        <f t="shared" si="821"/>
        <v>40.499999999999993</v>
      </c>
      <c r="T516" s="2">
        <f t="shared" si="822"/>
        <v>34.081666666666663</v>
      </c>
      <c r="U516" s="2">
        <f t="shared" si="795"/>
        <v>38.081666666666663</v>
      </c>
      <c r="V516" s="2">
        <f t="shared" si="796"/>
        <v>48.081666666666663</v>
      </c>
      <c r="W516" s="7">
        <f t="shared" si="833"/>
        <v>1</v>
      </c>
      <c r="X516" s="2">
        <f t="shared" si="797"/>
        <v>27.819887959748108</v>
      </c>
      <c r="Y516" s="2">
        <f t="shared" si="798"/>
        <v>38.902747992861357</v>
      </c>
      <c r="Z516" s="2">
        <f t="shared" si="823"/>
        <v>39.439071641227706</v>
      </c>
      <c r="AA516" s="2">
        <f t="shared" si="799"/>
        <v>224.87742767463055</v>
      </c>
      <c r="AB516" s="2">
        <f t="shared" si="800"/>
        <v>314.46387960896266</v>
      </c>
      <c r="AC516" s="2">
        <f t="shared" si="801"/>
        <v>318.79916243325732</v>
      </c>
      <c r="AD516" s="2">
        <f t="shared" si="802"/>
        <v>318.79916243325732</v>
      </c>
      <c r="AE516" s="2">
        <f t="shared" si="803"/>
        <v>318.79916243325732</v>
      </c>
      <c r="AF516" s="27">
        <f t="shared" si="824"/>
        <v>1</v>
      </c>
      <c r="AG516" s="28">
        <f t="shared" si="804"/>
        <v>50.5</v>
      </c>
      <c r="AH516" s="28">
        <f t="shared" si="805"/>
        <v>24.387564120558405</v>
      </c>
      <c r="AI516" s="28">
        <f t="shared" si="806"/>
        <v>37.184998758079146</v>
      </c>
      <c r="AJ516" s="28">
        <f t="shared" si="807"/>
        <v>34.103058305430409</v>
      </c>
      <c r="AK516" s="28">
        <f t="shared" si="808"/>
        <v>51.998722564715663</v>
      </c>
      <c r="AL516" s="28">
        <f t="shared" si="834"/>
        <v>52.715590807581577</v>
      </c>
      <c r="AM516" s="28">
        <f t="shared" si="809"/>
        <v>197.13280997451378</v>
      </c>
      <c r="AN516" s="28">
        <f t="shared" si="810"/>
        <v>300.57873996113977</v>
      </c>
      <c r="AO516" s="28">
        <f t="shared" si="811"/>
        <v>275.66638796889583</v>
      </c>
      <c r="AP516" s="28">
        <f t="shared" si="812"/>
        <v>420.32300739811831</v>
      </c>
      <c r="AQ516" s="28">
        <f t="shared" si="813"/>
        <v>426.11769236128447</v>
      </c>
      <c r="AR516" s="28">
        <f t="shared" si="825"/>
        <v>426.11769236128447</v>
      </c>
      <c r="AS516" s="27">
        <f t="shared" si="814"/>
        <v>426.11769236128447</v>
      </c>
      <c r="AT516" s="27">
        <f t="shared" si="826"/>
        <v>0</v>
      </c>
      <c r="AU516" s="2">
        <f t="shared" si="827"/>
        <v>1482.5175732290234</v>
      </c>
      <c r="AV516" s="33">
        <f t="shared" si="828"/>
        <v>8.7952752976190485E-2</v>
      </c>
      <c r="AW516" s="33">
        <f t="shared" si="829"/>
        <v>8.7952752976190485E-2</v>
      </c>
      <c r="AX516" s="2">
        <f t="shared" si="830"/>
        <v>1.8081527919377087</v>
      </c>
      <c r="AY516" s="7">
        <v>2.2000000000000002</v>
      </c>
      <c r="AZ516" s="3">
        <f t="shared" si="831"/>
        <v>2290.2306135420158</v>
      </c>
    </row>
    <row r="517" spans="1:52" ht="20.25" x14ac:dyDescent="0.3">
      <c r="A517" s="7">
        <v>20</v>
      </c>
      <c r="B517" s="7">
        <v>72</v>
      </c>
      <c r="C517" s="37">
        <v>58</v>
      </c>
      <c r="D517" s="37">
        <v>91</v>
      </c>
      <c r="E517" s="7">
        <v>7.5</v>
      </c>
      <c r="F517" s="2">
        <f t="shared" si="815"/>
        <v>8.8333333333333339</v>
      </c>
      <c r="G517" s="3">
        <f t="shared" si="792"/>
        <v>21200</v>
      </c>
      <c r="H517" s="2">
        <v>1.4</v>
      </c>
      <c r="I517" s="7">
        <f t="shared" si="793"/>
        <v>29679.999999999996</v>
      </c>
      <c r="J517" s="7">
        <v>1.2</v>
      </c>
      <c r="K517" s="4">
        <f t="shared" si="832"/>
        <v>1.7083333333333335</v>
      </c>
      <c r="L517" s="7">
        <v>0</v>
      </c>
      <c r="M517" s="2">
        <f t="shared" si="816"/>
        <v>1.365853658536585</v>
      </c>
      <c r="N517" s="2">
        <f t="shared" si="817"/>
        <v>2.5365853658536581</v>
      </c>
      <c r="O517" s="28">
        <f t="shared" si="818"/>
        <v>1.5873170731707313</v>
      </c>
      <c r="P517" s="2">
        <f t="shared" si="819"/>
        <v>7.4409756097560962</v>
      </c>
      <c r="Q517" s="2">
        <f t="shared" si="794"/>
        <v>35.833333333333336</v>
      </c>
      <c r="R517" s="28">
        <f t="shared" si="820"/>
        <v>39.833333333333336</v>
      </c>
      <c r="S517" s="2">
        <f t="shared" si="821"/>
        <v>41.833333333333336</v>
      </c>
      <c r="T517" s="2">
        <f t="shared" si="822"/>
        <v>35.455000000000005</v>
      </c>
      <c r="U517" s="2">
        <f t="shared" si="795"/>
        <v>39.455000000000005</v>
      </c>
      <c r="V517" s="2">
        <f t="shared" si="796"/>
        <v>49.455000000000005</v>
      </c>
      <c r="W517" s="7">
        <f t="shared" si="833"/>
        <v>1</v>
      </c>
      <c r="X517" s="2">
        <f t="shared" si="797"/>
        <v>25.889953091315455</v>
      </c>
      <c r="Y517" s="2">
        <f t="shared" si="798"/>
        <v>36.351867905390215</v>
      </c>
      <c r="Z517" s="2">
        <f t="shared" si="823"/>
        <v>37.121758643315722</v>
      </c>
      <c r="AA517" s="2">
        <f t="shared" si="799"/>
        <v>228.6945856399532</v>
      </c>
      <c r="AB517" s="2">
        <f t="shared" si="800"/>
        <v>321.10816649761358</v>
      </c>
      <c r="AC517" s="2">
        <f t="shared" si="801"/>
        <v>327.90886801595559</v>
      </c>
      <c r="AD517" s="2">
        <f t="shared" si="802"/>
        <v>327.90886801595559</v>
      </c>
      <c r="AE517" s="2">
        <f t="shared" si="803"/>
        <v>327.90886801595559</v>
      </c>
      <c r="AF517" s="27">
        <f t="shared" si="824"/>
        <v>1</v>
      </c>
      <c r="AG517" s="28">
        <f t="shared" si="804"/>
        <v>51.833333333333343</v>
      </c>
      <c r="AH517" s="28">
        <f t="shared" si="805"/>
        <v>22.658222545049437</v>
      </c>
      <c r="AI517" s="28">
        <f t="shared" si="806"/>
        <v>34.825178059593668</v>
      </c>
      <c r="AJ517" s="28">
        <f t="shared" si="807"/>
        <v>31.814221911621146</v>
      </c>
      <c r="AK517" s="28">
        <f t="shared" si="808"/>
        <v>48.897743002427354</v>
      </c>
      <c r="AL517" s="28">
        <f t="shared" si="834"/>
        <v>49.933340940365724</v>
      </c>
      <c r="AM517" s="28">
        <f t="shared" si="809"/>
        <v>200.14763248127005</v>
      </c>
      <c r="AN517" s="28">
        <f t="shared" si="810"/>
        <v>307.62240619307744</v>
      </c>
      <c r="AO517" s="28">
        <f t="shared" si="811"/>
        <v>281.02562688598681</v>
      </c>
      <c r="AP517" s="28">
        <f t="shared" si="812"/>
        <v>431.93006318810831</v>
      </c>
      <c r="AQ517" s="28">
        <f t="shared" si="813"/>
        <v>441.07784497323058</v>
      </c>
      <c r="AR517" s="28">
        <f t="shared" si="825"/>
        <v>441.07784497323058</v>
      </c>
      <c r="AS517" s="27">
        <f t="shared" si="814"/>
        <v>441.07784497323058</v>
      </c>
      <c r="AT517" s="27">
        <f t="shared" si="826"/>
        <v>0</v>
      </c>
      <c r="AU517" s="2">
        <f t="shared" si="827"/>
        <v>1764.3184342560278</v>
      </c>
      <c r="AV517" s="33">
        <f t="shared" si="828"/>
        <v>8.8491815476190477E-2</v>
      </c>
      <c r="AW517" s="33">
        <f t="shared" si="829"/>
        <v>8.8491815476190477E-2</v>
      </c>
      <c r="AX517" s="2">
        <f t="shared" si="830"/>
        <v>1.8085061358560202</v>
      </c>
      <c r="AY517" s="7">
        <v>2.2000000000000002</v>
      </c>
      <c r="AZ517" s="3">
        <f t="shared" si="831"/>
        <v>2292.7782480701062</v>
      </c>
    </row>
    <row r="518" spans="1:52" ht="20.25" x14ac:dyDescent="0.3">
      <c r="A518" s="7">
        <v>20</v>
      </c>
      <c r="B518" s="7">
        <v>78</v>
      </c>
      <c r="C518" s="37">
        <v>63</v>
      </c>
      <c r="D518" s="37">
        <v>98</v>
      </c>
      <c r="E518" s="7">
        <v>8</v>
      </c>
      <c r="F518" s="2">
        <f t="shared" si="815"/>
        <v>9.5</v>
      </c>
      <c r="G518" s="3">
        <f t="shared" si="792"/>
        <v>22800</v>
      </c>
      <c r="H518" s="2">
        <v>1.4</v>
      </c>
      <c r="I518" s="7">
        <f t="shared" si="793"/>
        <v>31919.999999999996</v>
      </c>
      <c r="J518" s="7">
        <v>1.2</v>
      </c>
      <c r="K518" s="4">
        <v>1.75</v>
      </c>
      <c r="L518" s="7">
        <v>0</v>
      </c>
      <c r="M518" s="2">
        <f t="shared" si="816"/>
        <v>1.3333333333333333</v>
      </c>
      <c r="N518" s="2">
        <f t="shared" si="817"/>
        <v>2.4761904761904758</v>
      </c>
      <c r="O518" s="28">
        <f t="shared" si="818"/>
        <v>1.5295238095238095</v>
      </c>
      <c r="P518" s="2">
        <f t="shared" si="819"/>
        <v>7.2438095238095235</v>
      </c>
      <c r="Q518" s="2">
        <f t="shared" si="794"/>
        <v>36.666666666666664</v>
      </c>
      <c r="R518" s="28">
        <f t="shared" si="820"/>
        <v>40.666666666666664</v>
      </c>
      <c r="S518" s="2">
        <f t="shared" si="821"/>
        <v>42.666666666666664</v>
      </c>
      <c r="T518" s="2">
        <f t="shared" si="822"/>
        <v>36.323333333333338</v>
      </c>
      <c r="U518" s="2">
        <f t="shared" si="795"/>
        <v>40.323333333333338</v>
      </c>
      <c r="V518" s="2">
        <f t="shared" si="796"/>
        <v>50.323333333333338</v>
      </c>
      <c r="W518" s="7">
        <f t="shared" si="833"/>
        <v>1</v>
      </c>
      <c r="X518" s="2">
        <f t="shared" si="797"/>
        <v>24.777461686702761</v>
      </c>
      <c r="Y518" s="2">
        <f t="shared" si="798"/>
        <v>34.874349012151768</v>
      </c>
      <c r="Z518" s="2">
        <f t="shared" si="823"/>
        <v>35.768695767371</v>
      </c>
      <c r="AA518" s="2">
        <f t="shared" si="799"/>
        <v>235.38588602367622</v>
      </c>
      <c r="AB518" s="2">
        <f t="shared" si="800"/>
        <v>331.3063156154418</v>
      </c>
      <c r="AC518" s="2">
        <f t="shared" si="801"/>
        <v>339.80260979002452</v>
      </c>
      <c r="AD518" s="2">
        <f t="shared" si="802"/>
        <v>339.80260979002452</v>
      </c>
      <c r="AE518" s="2">
        <f t="shared" si="803"/>
        <v>339.80260979002452</v>
      </c>
      <c r="AF518" s="27">
        <f t="shared" si="824"/>
        <v>1</v>
      </c>
      <c r="AG518" s="28">
        <f t="shared" si="804"/>
        <v>52.666666666666671</v>
      </c>
      <c r="AH518" s="28">
        <f t="shared" si="805"/>
        <v>21.663354480177279</v>
      </c>
      <c r="AI518" s="28">
        <f t="shared" si="806"/>
        <v>33.454800589640854</v>
      </c>
      <c r="AJ518" s="28">
        <f t="shared" si="807"/>
        <v>30.491234108985154</v>
      </c>
      <c r="AK518" s="28">
        <f t="shared" si="808"/>
        <v>47.087728624002388</v>
      </c>
      <c r="AL518" s="28">
        <f t="shared" si="834"/>
        <v>48.295285424298392</v>
      </c>
      <c r="AM518" s="28">
        <f t="shared" si="809"/>
        <v>205.80186756168416</v>
      </c>
      <c r="AN518" s="28">
        <f t="shared" si="810"/>
        <v>317.82060560158811</v>
      </c>
      <c r="AO518" s="28">
        <f t="shared" si="811"/>
        <v>289.66672403535898</v>
      </c>
      <c r="AP518" s="28">
        <f t="shared" si="812"/>
        <v>447.33342192802269</v>
      </c>
      <c r="AQ518" s="28">
        <f t="shared" si="813"/>
        <v>458.8052115308347</v>
      </c>
      <c r="AR518" s="28">
        <f t="shared" si="825"/>
        <v>458.8052115308347</v>
      </c>
      <c r="AS518" s="27">
        <f t="shared" si="814"/>
        <v>458.8052115308347</v>
      </c>
      <c r="AT518" s="27">
        <f t="shared" si="826"/>
        <v>0</v>
      </c>
      <c r="AU518" s="2">
        <f t="shared" si="827"/>
        <v>2070.6237179810328</v>
      </c>
      <c r="AV518" s="33">
        <f t="shared" si="828"/>
        <v>8.8970982142857133E-2</v>
      </c>
      <c r="AW518" s="33">
        <f t="shared" si="829"/>
        <v>8.8970982142857133E-2</v>
      </c>
      <c r="AX518" s="2">
        <f t="shared" si="830"/>
        <v>1.8088203352939556</v>
      </c>
      <c r="AY518" s="7">
        <v>2.2000000000000002</v>
      </c>
      <c r="AZ518" s="3">
        <f t="shared" si="831"/>
        <v>2301.0119406250842</v>
      </c>
    </row>
    <row r="519" spans="1:52" ht="20.25" x14ac:dyDescent="0.3">
      <c r="A519" s="7">
        <v>20</v>
      </c>
      <c r="B519" s="7">
        <v>84</v>
      </c>
      <c r="C519" s="37">
        <v>68</v>
      </c>
      <c r="D519" s="37">
        <v>106</v>
      </c>
      <c r="E519" s="7">
        <v>8.5</v>
      </c>
      <c r="F519" s="2">
        <f t="shared" si="815"/>
        <v>10.25</v>
      </c>
      <c r="G519" s="3">
        <f t="shared" si="792"/>
        <v>24600</v>
      </c>
      <c r="H519" s="2">
        <v>1.4</v>
      </c>
      <c r="I519" s="7">
        <f t="shared" si="793"/>
        <v>34440</v>
      </c>
      <c r="J519" s="7">
        <v>1.2</v>
      </c>
      <c r="K519" s="4">
        <v>1.75</v>
      </c>
      <c r="L519" s="7">
        <v>0</v>
      </c>
      <c r="M519" s="2">
        <f t="shared" si="816"/>
        <v>1.3333333333333333</v>
      </c>
      <c r="N519" s="2">
        <f t="shared" si="817"/>
        <v>2.4761904761904758</v>
      </c>
      <c r="O519" s="28">
        <f t="shared" si="818"/>
        <v>1.5066666666666666</v>
      </c>
      <c r="P519" s="2">
        <f t="shared" si="819"/>
        <v>7.2209523809523812</v>
      </c>
      <c r="Q519" s="2">
        <f t="shared" si="794"/>
        <v>36.666666666666664</v>
      </c>
      <c r="R519" s="28">
        <f t="shared" si="820"/>
        <v>40.666666666666664</v>
      </c>
      <c r="S519" s="2">
        <f t="shared" si="821"/>
        <v>42.666666666666664</v>
      </c>
      <c r="T519" s="2">
        <f t="shared" si="822"/>
        <v>36.363333333333337</v>
      </c>
      <c r="U519" s="2">
        <f t="shared" si="795"/>
        <v>40.363333333333337</v>
      </c>
      <c r="V519" s="2">
        <f t="shared" si="796"/>
        <v>50.363333333333337</v>
      </c>
      <c r="W519" s="7">
        <f t="shared" si="833"/>
        <v>1</v>
      </c>
      <c r="X519" s="2">
        <f t="shared" si="797"/>
        <v>24.750206251718762</v>
      </c>
      <c r="Y519" s="2">
        <f t="shared" si="798"/>
        <v>34.839788587001401</v>
      </c>
      <c r="Z519" s="2">
        <f t="shared" si="823"/>
        <v>35.740287246012315</v>
      </c>
      <c r="AA519" s="2">
        <f t="shared" si="799"/>
        <v>253.68961408011731</v>
      </c>
      <c r="AB519" s="2">
        <f t="shared" si="800"/>
        <v>357.10783301676435</v>
      </c>
      <c r="AC519" s="2">
        <f t="shared" si="801"/>
        <v>366.33794427162621</v>
      </c>
      <c r="AD519" s="2">
        <f t="shared" si="802"/>
        <v>366.33794427162621</v>
      </c>
      <c r="AE519" s="2">
        <f t="shared" si="803"/>
        <v>366.33794427162621</v>
      </c>
      <c r="AF519" s="27">
        <f t="shared" si="824"/>
        <v>1</v>
      </c>
      <c r="AG519" s="28">
        <f t="shared" si="804"/>
        <v>52.666666666666671</v>
      </c>
      <c r="AH519" s="28">
        <f t="shared" si="805"/>
        <v>21.639524591666678</v>
      </c>
      <c r="AI519" s="28">
        <f t="shared" si="806"/>
        <v>33.418000002320689</v>
      </c>
      <c r="AJ519" s="28">
        <f t="shared" si="807"/>
        <v>30.461017343826363</v>
      </c>
      <c r="AK519" s="28">
        <f t="shared" si="808"/>
        <v>47.041064758820454</v>
      </c>
      <c r="AL519" s="28">
        <f t="shared" si="834"/>
        <v>48.256927927105217</v>
      </c>
      <c r="AM519" s="28">
        <f t="shared" si="809"/>
        <v>221.80512706458344</v>
      </c>
      <c r="AN519" s="28">
        <f t="shared" si="810"/>
        <v>342.53450002378707</v>
      </c>
      <c r="AO519" s="28">
        <f t="shared" si="811"/>
        <v>312.22542777422024</v>
      </c>
      <c r="AP519" s="28">
        <f t="shared" si="812"/>
        <v>482.17091377790967</v>
      </c>
      <c r="AQ519" s="28">
        <f t="shared" si="813"/>
        <v>494.6335112528285</v>
      </c>
      <c r="AR519" s="28">
        <f t="shared" si="825"/>
        <v>494.6335112528285</v>
      </c>
      <c r="AS519" s="27">
        <f t="shared" si="814"/>
        <v>494.6335112528285</v>
      </c>
      <c r="AT519" s="27">
        <f t="shared" si="826"/>
        <v>0</v>
      </c>
      <c r="AU519" s="2">
        <f t="shared" si="827"/>
        <v>2401.4334244040379</v>
      </c>
      <c r="AV519" s="33">
        <f t="shared" si="828"/>
        <v>8.9510044642857139E-2</v>
      </c>
      <c r="AW519" s="33">
        <f t="shared" si="829"/>
        <v>8.9510044642857139E-2</v>
      </c>
      <c r="AX519" s="2">
        <f t="shared" si="830"/>
        <v>1.8091739401846696</v>
      </c>
      <c r="AY519" s="7">
        <v>2.2000000000000002</v>
      </c>
      <c r="AZ519" s="3">
        <f t="shared" si="831"/>
        <v>2305.3219038579346</v>
      </c>
    </row>
    <row r="520" spans="1:52" ht="20.25" x14ac:dyDescent="0.3">
      <c r="A520" s="7">
        <v>20</v>
      </c>
      <c r="B520" s="7">
        <v>90</v>
      </c>
      <c r="C520" s="37">
        <v>72</v>
      </c>
      <c r="D520" s="37">
        <v>113</v>
      </c>
      <c r="E520" s="7">
        <v>9</v>
      </c>
      <c r="F520" s="2">
        <f t="shared" si="815"/>
        <v>10.916666666666666</v>
      </c>
      <c r="G520" s="3">
        <f t="shared" si="792"/>
        <v>26200</v>
      </c>
      <c r="H520" s="2">
        <v>1.4</v>
      </c>
      <c r="I520" s="7">
        <f t="shared" si="793"/>
        <v>36680</v>
      </c>
      <c r="J520" s="7">
        <v>1.2</v>
      </c>
      <c r="K520" s="4">
        <v>1.75</v>
      </c>
      <c r="L520" s="7">
        <v>0</v>
      </c>
      <c r="M520" s="2">
        <f t="shared" si="816"/>
        <v>1.3333333333333333</v>
      </c>
      <c r="N520" s="2">
        <f t="shared" si="817"/>
        <v>2.4761904761904758</v>
      </c>
      <c r="O520" s="28">
        <f t="shared" si="818"/>
        <v>1.4866666666666666</v>
      </c>
      <c r="P520" s="2">
        <f t="shared" si="819"/>
        <v>7.2009523809523808</v>
      </c>
      <c r="Q520" s="2">
        <f t="shared" si="794"/>
        <v>36.666666666666664</v>
      </c>
      <c r="R520" s="28">
        <f t="shared" si="820"/>
        <v>40.666666666666664</v>
      </c>
      <c r="S520" s="2">
        <f t="shared" si="821"/>
        <v>42.666666666666664</v>
      </c>
      <c r="T520" s="2">
        <f t="shared" si="822"/>
        <v>36.398333333333333</v>
      </c>
      <c r="U520" s="2">
        <f t="shared" si="795"/>
        <v>40.398333333333333</v>
      </c>
      <c r="V520" s="2">
        <f t="shared" si="796"/>
        <v>50.398333333333333</v>
      </c>
      <c r="W520" s="7">
        <f t="shared" si="833"/>
        <v>1</v>
      </c>
      <c r="X520" s="2">
        <f t="shared" si="797"/>
        <v>24.726406886762216</v>
      </c>
      <c r="Y520" s="2">
        <f t="shared" si="798"/>
        <v>34.809604356615374</v>
      </c>
      <c r="Z520" s="2">
        <f t="shared" si="823"/>
        <v>35.715466781308905</v>
      </c>
      <c r="AA520" s="2">
        <f t="shared" si="799"/>
        <v>269.92994184715417</v>
      </c>
      <c r="AB520" s="2">
        <f t="shared" si="800"/>
        <v>380.0048475597178</v>
      </c>
      <c r="AC520" s="2">
        <f t="shared" si="801"/>
        <v>389.89384569595552</v>
      </c>
      <c r="AD520" s="2">
        <f t="shared" si="802"/>
        <v>389.89384569595552</v>
      </c>
      <c r="AE520" s="2">
        <f t="shared" si="803"/>
        <v>389.89384569595552</v>
      </c>
      <c r="AF520" s="27">
        <f t="shared" si="824"/>
        <v>1</v>
      </c>
      <c r="AG520" s="28">
        <f t="shared" si="804"/>
        <v>52.666666666666671</v>
      </c>
      <c r="AH520" s="28">
        <f t="shared" si="805"/>
        <v>21.618716403726527</v>
      </c>
      <c r="AI520" s="28">
        <f t="shared" si="806"/>
        <v>33.385865838666277</v>
      </c>
      <c r="AJ520" s="28">
        <f t="shared" si="807"/>
        <v>30.434626759882295</v>
      </c>
      <c r="AK520" s="28">
        <f t="shared" si="808"/>
        <v>47.000309679818216</v>
      </c>
      <c r="AL520" s="28">
        <f t="shared" si="834"/>
        <v>48.223415063370673</v>
      </c>
      <c r="AM520" s="28">
        <f t="shared" si="809"/>
        <v>236.00432074068124</v>
      </c>
      <c r="AN520" s="28">
        <f t="shared" si="810"/>
        <v>364.46236873877348</v>
      </c>
      <c r="AO520" s="28">
        <f t="shared" si="811"/>
        <v>332.24467546204835</v>
      </c>
      <c r="AP520" s="28">
        <f t="shared" si="812"/>
        <v>513.08671400468211</v>
      </c>
      <c r="AQ520" s="28">
        <f t="shared" si="813"/>
        <v>526.4389477751298</v>
      </c>
      <c r="AR520" s="28">
        <f t="shared" si="825"/>
        <v>526.4389477751298</v>
      </c>
      <c r="AS520" s="27">
        <f t="shared" si="814"/>
        <v>526.4389477751298</v>
      </c>
      <c r="AT520" s="27">
        <f t="shared" si="826"/>
        <v>0</v>
      </c>
      <c r="AU520" s="2">
        <f t="shared" si="827"/>
        <v>2756.7475535250433</v>
      </c>
      <c r="AV520" s="33">
        <f t="shared" si="828"/>
        <v>8.9989211309523809E-2</v>
      </c>
      <c r="AW520" s="33">
        <f t="shared" si="829"/>
        <v>8.9989211309523809E-2</v>
      </c>
      <c r="AX520" s="2">
        <f t="shared" si="830"/>
        <v>1.8094883717265726</v>
      </c>
      <c r="AY520" s="7">
        <v>2.2000000000000002</v>
      </c>
      <c r="AZ520" s="3">
        <f t="shared" si="831"/>
        <v>2314.4515637471127</v>
      </c>
    </row>
    <row r="521" spans="1:52" ht="20.25" x14ac:dyDescent="0.3">
      <c r="A521" s="7">
        <v>20</v>
      </c>
      <c r="B521" s="7">
        <v>96</v>
      </c>
      <c r="C521" s="37">
        <v>77</v>
      </c>
      <c r="D521" s="37">
        <v>121</v>
      </c>
      <c r="E521" s="7">
        <v>9.5</v>
      </c>
      <c r="F521" s="2">
        <f t="shared" si="815"/>
        <v>11.666666666666666</v>
      </c>
      <c r="G521" s="3">
        <f t="shared" si="792"/>
        <v>28000</v>
      </c>
      <c r="H521" s="2">
        <v>1.4</v>
      </c>
      <c r="I521" s="7">
        <f t="shared" si="793"/>
        <v>39200</v>
      </c>
      <c r="J521" s="7">
        <v>1.2</v>
      </c>
      <c r="K521" s="4">
        <v>1.75</v>
      </c>
      <c r="L521" s="7">
        <v>0</v>
      </c>
      <c r="M521" s="2">
        <f t="shared" si="816"/>
        <v>1.3333333333333333</v>
      </c>
      <c r="N521" s="2">
        <f t="shared" si="817"/>
        <v>2.4761904761904758</v>
      </c>
      <c r="O521" s="28">
        <f t="shared" si="818"/>
        <v>1.4638095238095237</v>
      </c>
      <c r="P521" s="2">
        <f t="shared" si="819"/>
        <v>7.1780952380952376</v>
      </c>
      <c r="Q521" s="2">
        <f t="shared" si="794"/>
        <v>36.666666666666664</v>
      </c>
      <c r="R521" s="28">
        <f t="shared" si="820"/>
        <v>40.666666666666664</v>
      </c>
      <c r="S521" s="2">
        <f t="shared" si="821"/>
        <v>42.666666666666664</v>
      </c>
      <c r="T521" s="2">
        <f t="shared" si="822"/>
        <v>36.438333333333333</v>
      </c>
      <c r="U521" s="2">
        <f t="shared" si="795"/>
        <v>40.438333333333333</v>
      </c>
      <c r="V521" s="2">
        <f t="shared" si="796"/>
        <v>50.438333333333333</v>
      </c>
      <c r="W521" s="7">
        <f t="shared" si="833"/>
        <v>1</v>
      </c>
      <c r="X521" s="2">
        <f t="shared" si="797"/>
        <v>24.699263596029823</v>
      </c>
      <c r="Y521" s="2">
        <f t="shared" si="798"/>
        <v>34.775172072703299</v>
      </c>
      <c r="Z521" s="2">
        <f t="shared" si="823"/>
        <v>35.687142715527216</v>
      </c>
      <c r="AA521" s="2">
        <f t="shared" si="799"/>
        <v>288.15807528701458</v>
      </c>
      <c r="AB521" s="2">
        <f t="shared" si="800"/>
        <v>405.71034084820513</v>
      </c>
      <c r="AC521" s="2">
        <f t="shared" si="801"/>
        <v>416.34999834781752</v>
      </c>
      <c r="AD521" s="2">
        <f t="shared" si="802"/>
        <v>416.34999834781752</v>
      </c>
      <c r="AE521" s="2">
        <f t="shared" si="803"/>
        <v>416.34999834781752</v>
      </c>
      <c r="AF521" s="27">
        <f t="shared" si="824"/>
        <v>1</v>
      </c>
      <c r="AG521" s="28">
        <f t="shared" si="804"/>
        <v>52.666666666666671</v>
      </c>
      <c r="AH521" s="28">
        <f t="shared" si="805"/>
        <v>21.594984564834821</v>
      </c>
      <c r="AI521" s="28">
        <f t="shared" si="806"/>
        <v>33.349216669744905</v>
      </c>
      <c r="AJ521" s="28">
        <f t="shared" si="807"/>
        <v>30.404522030778836</v>
      </c>
      <c r="AK521" s="28">
        <f t="shared" si="808"/>
        <v>46.953818832341994</v>
      </c>
      <c r="AL521" s="28">
        <f t="shared" si="834"/>
        <v>48.185171599024081</v>
      </c>
      <c r="AM521" s="28">
        <f t="shared" si="809"/>
        <v>251.94148658973955</v>
      </c>
      <c r="AN521" s="28">
        <f t="shared" si="810"/>
        <v>389.07419448035722</v>
      </c>
      <c r="AO521" s="28">
        <f t="shared" si="811"/>
        <v>354.71942369241975</v>
      </c>
      <c r="AP521" s="28">
        <f t="shared" si="812"/>
        <v>547.79455304398994</v>
      </c>
      <c r="AQ521" s="28">
        <f t="shared" si="813"/>
        <v>562.16033532194763</v>
      </c>
      <c r="AR521" s="28">
        <f t="shared" si="825"/>
        <v>562.16033532194763</v>
      </c>
      <c r="AS521" s="27">
        <f t="shared" si="814"/>
        <v>562.16033532194763</v>
      </c>
      <c r="AT521" s="27">
        <f t="shared" si="826"/>
        <v>0</v>
      </c>
      <c r="AU521" s="2">
        <f t="shared" si="827"/>
        <v>3136.5661053440494</v>
      </c>
      <c r="AV521" s="33">
        <f t="shared" si="828"/>
        <v>9.0528273809523802E-2</v>
      </c>
      <c r="AW521" s="33">
        <f t="shared" si="829"/>
        <v>9.0528273809523802E-2</v>
      </c>
      <c r="AX521" s="2">
        <f t="shared" si="830"/>
        <v>1.8098422378789192</v>
      </c>
      <c r="AY521" s="7">
        <v>2.2000000000000002</v>
      </c>
      <c r="AZ521" s="3">
        <f t="shared" si="831"/>
        <v>2319.9081251675257</v>
      </c>
    </row>
    <row r="522" spans="1:52" ht="20.25" x14ac:dyDescent="0.3">
      <c r="A522" s="7">
        <v>20</v>
      </c>
      <c r="B522" s="7">
        <v>102</v>
      </c>
      <c r="C522" s="37">
        <v>82</v>
      </c>
      <c r="D522" s="37">
        <v>128</v>
      </c>
      <c r="E522" s="7">
        <v>9.75</v>
      </c>
      <c r="F522" s="2">
        <f t="shared" si="815"/>
        <v>12.291666666666666</v>
      </c>
      <c r="G522" s="3">
        <f t="shared" si="792"/>
        <v>29500</v>
      </c>
      <c r="H522" s="2">
        <v>1.4</v>
      </c>
      <c r="I522" s="7">
        <f t="shared" si="793"/>
        <v>41300</v>
      </c>
      <c r="J522" s="7">
        <v>1.2</v>
      </c>
      <c r="K522" s="4">
        <v>1.75</v>
      </c>
      <c r="L522" s="7">
        <v>0</v>
      </c>
      <c r="M522" s="2">
        <f t="shared" si="816"/>
        <v>1.3333333333333333</v>
      </c>
      <c r="N522" s="2">
        <f t="shared" si="817"/>
        <v>2.4761904761904758</v>
      </c>
      <c r="O522" s="28">
        <f t="shared" si="818"/>
        <v>1.4438095238095237</v>
      </c>
      <c r="P522" s="2">
        <f t="shared" si="819"/>
        <v>7.1580952380952372</v>
      </c>
      <c r="Q522" s="2">
        <f t="shared" si="794"/>
        <v>36.666666666666664</v>
      </c>
      <c r="R522" s="28">
        <f t="shared" si="820"/>
        <v>40.666666666666664</v>
      </c>
      <c r="S522" s="2">
        <f t="shared" si="821"/>
        <v>42.666666666666664</v>
      </c>
      <c r="T522" s="2">
        <f t="shared" si="822"/>
        <v>36.473333333333336</v>
      </c>
      <c r="U522" s="2">
        <f t="shared" si="795"/>
        <v>40.473333333333336</v>
      </c>
      <c r="V522" s="2">
        <f t="shared" si="796"/>
        <v>50.473333333333336</v>
      </c>
      <c r="W522" s="7">
        <f t="shared" si="833"/>
        <v>1</v>
      </c>
      <c r="X522" s="2">
        <f t="shared" si="797"/>
        <v>24.675562054469019</v>
      </c>
      <c r="Y522" s="2">
        <f t="shared" si="798"/>
        <v>34.745099654093231</v>
      </c>
      <c r="Z522" s="2">
        <f t="shared" si="823"/>
        <v>35.662395984678376</v>
      </c>
      <c r="AA522" s="2">
        <f t="shared" si="799"/>
        <v>303.30378358618168</v>
      </c>
      <c r="AB522" s="2">
        <f t="shared" si="800"/>
        <v>427.07518324822928</v>
      </c>
      <c r="AC522" s="2">
        <f t="shared" si="801"/>
        <v>438.35028397833833</v>
      </c>
      <c r="AD522" s="2">
        <f t="shared" si="802"/>
        <v>438.35028397833833</v>
      </c>
      <c r="AE522" s="2">
        <f t="shared" si="803"/>
        <v>438.35028397833833</v>
      </c>
      <c r="AF522" s="27">
        <f t="shared" si="824"/>
        <v>1</v>
      </c>
      <c r="AG522" s="28">
        <f t="shared" si="804"/>
        <v>52.666666666666671</v>
      </c>
      <c r="AH522" s="28">
        <f t="shared" si="805"/>
        <v>21.574261905546685</v>
      </c>
      <c r="AI522" s="28">
        <f t="shared" si="806"/>
        <v>33.317214588312595</v>
      </c>
      <c r="AJ522" s="28">
        <f t="shared" si="807"/>
        <v>30.378229205764573</v>
      </c>
      <c r="AK522" s="28">
        <f t="shared" si="808"/>
        <v>46.913214722826289</v>
      </c>
      <c r="AL522" s="28">
        <f t="shared" si="834"/>
        <v>48.151758291548859</v>
      </c>
      <c r="AM522" s="28">
        <f t="shared" si="809"/>
        <v>265.18363592234465</v>
      </c>
      <c r="AN522" s="28">
        <f t="shared" si="810"/>
        <v>409.52409598134227</v>
      </c>
      <c r="AO522" s="28">
        <f t="shared" si="811"/>
        <v>373.3990673208562</v>
      </c>
      <c r="AP522" s="28">
        <f t="shared" si="812"/>
        <v>576.64159763473981</v>
      </c>
      <c r="AQ522" s="28">
        <f t="shared" si="813"/>
        <v>591.86536233362131</v>
      </c>
      <c r="AR522" s="28">
        <f t="shared" si="825"/>
        <v>591.86536233362131</v>
      </c>
      <c r="AS522" s="27">
        <f t="shared" si="814"/>
        <v>591.86536233362131</v>
      </c>
      <c r="AT522" s="27">
        <f t="shared" si="826"/>
        <v>0</v>
      </c>
      <c r="AU522" s="2">
        <f t="shared" si="827"/>
        <v>3540.8890798610555</v>
      </c>
      <c r="AV522" s="33">
        <f t="shared" si="828"/>
        <v>9.0977492559523795E-2</v>
      </c>
      <c r="AW522" s="33">
        <f t="shared" si="829"/>
        <v>9.0977492559523795E-2</v>
      </c>
      <c r="AX522" s="2">
        <f t="shared" si="830"/>
        <v>1.8101372320825964</v>
      </c>
      <c r="AY522" s="7">
        <v>2.2000000000000002</v>
      </c>
      <c r="AZ522" s="3">
        <f t="shared" si="831"/>
        <v>2322.3837821403108</v>
      </c>
    </row>
    <row r="523" spans="1:52" ht="20.25" x14ac:dyDescent="0.3">
      <c r="A523" s="7">
        <v>20</v>
      </c>
      <c r="B523" s="7">
        <v>108</v>
      </c>
      <c r="C523" s="37">
        <v>87</v>
      </c>
      <c r="D523" s="37">
        <v>136</v>
      </c>
      <c r="E523" s="7">
        <v>10</v>
      </c>
      <c r="F523" s="2">
        <f t="shared" si="815"/>
        <v>13</v>
      </c>
      <c r="G523" s="3">
        <f t="shared" si="792"/>
        <v>31200</v>
      </c>
      <c r="H523" s="2">
        <v>1.4</v>
      </c>
      <c r="I523" s="7">
        <f t="shared" si="793"/>
        <v>43680</v>
      </c>
      <c r="J523" s="7">
        <v>1.2</v>
      </c>
      <c r="K523" s="4">
        <v>1.75</v>
      </c>
      <c r="L523" s="7">
        <v>0</v>
      </c>
      <c r="M523" s="2">
        <f t="shared" si="816"/>
        <v>1.3333333333333333</v>
      </c>
      <c r="N523" s="2">
        <f t="shared" si="817"/>
        <v>2.4761904761904758</v>
      </c>
      <c r="O523" s="28">
        <f t="shared" si="818"/>
        <v>1.4209523809523807</v>
      </c>
      <c r="P523" s="2">
        <f t="shared" si="819"/>
        <v>7.1352380952380949</v>
      </c>
      <c r="Q523" s="2">
        <f t="shared" si="794"/>
        <v>36.666666666666664</v>
      </c>
      <c r="R523" s="28">
        <f t="shared" si="820"/>
        <v>40.666666666666664</v>
      </c>
      <c r="S523" s="2">
        <f t="shared" si="821"/>
        <v>42.666666666666664</v>
      </c>
      <c r="T523" s="2">
        <f t="shared" si="822"/>
        <v>36.513333333333335</v>
      </c>
      <c r="U523" s="2">
        <f t="shared" si="795"/>
        <v>40.513333333333335</v>
      </c>
      <c r="V523" s="2">
        <f t="shared" si="796"/>
        <v>50.513333333333335</v>
      </c>
      <c r="W523" s="7">
        <f t="shared" si="833"/>
        <v>1</v>
      </c>
      <c r="X523" s="2">
        <f t="shared" si="797"/>
        <v>24.648530217272228</v>
      </c>
      <c r="Y523" s="2">
        <f t="shared" si="798"/>
        <v>34.71079480006582</v>
      </c>
      <c r="Z523" s="2">
        <f t="shared" si="823"/>
        <v>35.634155998416261</v>
      </c>
      <c r="AA523" s="2">
        <f t="shared" si="799"/>
        <v>320.43089282453894</v>
      </c>
      <c r="AB523" s="2">
        <f t="shared" si="800"/>
        <v>451.24033240085566</v>
      </c>
      <c r="AC523" s="2">
        <f t="shared" si="801"/>
        <v>463.24402797941138</v>
      </c>
      <c r="AD523" s="2">
        <f t="shared" si="802"/>
        <v>463.24402797941138</v>
      </c>
      <c r="AE523" s="2">
        <f t="shared" si="803"/>
        <v>463.24402797941138</v>
      </c>
      <c r="AF523" s="27">
        <f t="shared" si="824"/>
        <v>1</v>
      </c>
      <c r="AG523" s="28">
        <f t="shared" si="804"/>
        <v>52.666666666666671</v>
      </c>
      <c r="AH523" s="28">
        <f t="shared" si="805"/>
        <v>21.550627512369161</v>
      </c>
      <c r="AI523" s="28">
        <f t="shared" si="806"/>
        <v>33.280715905177686</v>
      </c>
      <c r="AJ523" s="28">
        <f t="shared" si="807"/>
        <v>30.348235890767935</v>
      </c>
      <c r="AK523" s="28">
        <f t="shared" si="808"/>
        <v>46.866895932578316</v>
      </c>
      <c r="AL523" s="28">
        <f t="shared" si="834"/>
        <v>48.11362835229199</v>
      </c>
      <c r="AM523" s="28">
        <f t="shared" si="809"/>
        <v>280.15815766079908</v>
      </c>
      <c r="AN523" s="28">
        <f t="shared" si="810"/>
        <v>432.64930676730989</v>
      </c>
      <c r="AO523" s="28">
        <f t="shared" si="811"/>
        <v>394.52706657998317</v>
      </c>
      <c r="AP523" s="28">
        <f t="shared" si="812"/>
        <v>609.2696471235181</v>
      </c>
      <c r="AQ523" s="28">
        <f t="shared" si="813"/>
        <v>625.47716857979583</v>
      </c>
      <c r="AR523" s="28">
        <f t="shared" si="825"/>
        <v>625.47716857979583</v>
      </c>
      <c r="AS523" s="27">
        <f t="shared" si="814"/>
        <v>625.47716857979583</v>
      </c>
      <c r="AT523" s="27">
        <f t="shared" si="826"/>
        <v>0</v>
      </c>
      <c r="AU523" s="2">
        <f t="shared" si="827"/>
        <v>3969.7164770760623</v>
      </c>
      <c r="AV523" s="33">
        <f t="shared" si="828"/>
        <v>9.148660714285714E-2</v>
      </c>
      <c r="AW523" s="33">
        <f t="shared" si="829"/>
        <v>9.148660714285714E-2</v>
      </c>
      <c r="AX523" s="2">
        <f t="shared" si="830"/>
        <v>1.8104716751208301</v>
      </c>
      <c r="AY523" s="7">
        <v>2.2000000000000002</v>
      </c>
      <c r="AZ523" s="3">
        <f t="shared" si="831"/>
        <v>2322.2604395049157</v>
      </c>
    </row>
    <row r="524" spans="1:52" ht="20.25" x14ac:dyDescent="0.3">
      <c r="A524" s="7">
        <v>20</v>
      </c>
      <c r="B524" s="7">
        <v>114</v>
      </c>
      <c r="C524" s="37">
        <v>92</v>
      </c>
      <c r="D524" s="37">
        <v>143</v>
      </c>
      <c r="E524" s="7">
        <v>10.5</v>
      </c>
      <c r="F524" s="2">
        <f t="shared" si="815"/>
        <v>13.666666666666666</v>
      </c>
      <c r="G524" s="3">
        <f t="shared" si="792"/>
        <v>32800</v>
      </c>
      <c r="H524" s="2">
        <v>1.4</v>
      </c>
      <c r="I524" s="7">
        <f t="shared" si="793"/>
        <v>45920</v>
      </c>
      <c r="J524" s="7">
        <v>1.2</v>
      </c>
      <c r="K524" s="4">
        <v>1.75</v>
      </c>
      <c r="L524" s="7">
        <v>0</v>
      </c>
      <c r="M524" s="2">
        <f t="shared" si="816"/>
        <v>1.3333333333333333</v>
      </c>
      <c r="N524" s="2">
        <f t="shared" si="817"/>
        <v>2.4761904761904758</v>
      </c>
      <c r="O524" s="28">
        <f t="shared" si="818"/>
        <v>1.4009523809523809</v>
      </c>
      <c r="P524" s="2">
        <f t="shared" si="819"/>
        <v>7.1152380952380954</v>
      </c>
      <c r="Q524" s="2">
        <f t="shared" si="794"/>
        <v>36.666666666666664</v>
      </c>
      <c r="R524" s="28">
        <f t="shared" si="820"/>
        <v>40.666666666666664</v>
      </c>
      <c r="S524" s="2">
        <f t="shared" si="821"/>
        <v>42.666666666666664</v>
      </c>
      <c r="T524" s="2">
        <f t="shared" si="822"/>
        <v>36.548333333333339</v>
      </c>
      <c r="U524" s="2">
        <f t="shared" si="795"/>
        <v>40.548333333333339</v>
      </c>
      <c r="V524" s="2">
        <f t="shared" si="796"/>
        <v>50.548333333333339</v>
      </c>
      <c r="W524" s="7">
        <f t="shared" si="833"/>
        <v>1</v>
      </c>
      <c r="X524" s="2">
        <f t="shared" si="797"/>
        <v>24.624925897213732</v>
      </c>
      <c r="Y524" s="2">
        <f t="shared" si="798"/>
        <v>34.680833573102056</v>
      </c>
      <c r="Z524" s="2">
        <f t="shared" si="823"/>
        <v>35.609482673348943</v>
      </c>
      <c r="AA524" s="2">
        <f t="shared" si="799"/>
        <v>336.54065392858763</v>
      </c>
      <c r="AB524" s="2">
        <f t="shared" si="800"/>
        <v>473.9713921657281</v>
      </c>
      <c r="AC524" s="2">
        <f t="shared" si="801"/>
        <v>486.66292986910219</v>
      </c>
      <c r="AD524" s="2">
        <f t="shared" si="802"/>
        <v>486.66292986910219</v>
      </c>
      <c r="AE524" s="2">
        <f t="shared" si="803"/>
        <v>486.66292986910219</v>
      </c>
      <c r="AF524" s="27">
        <f t="shared" si="824"/>
        <v>1</v>
      </c>
      <c r="AG524" s="28">
        <f t="shared" si="804"/>
        <v>52.666666666666671</v>
      </c>
      <c r="AH524" s="28">
        <f t="shared" si="805"/>
        <v>21.529989855487418</v>
      </c>
      <c r="AI524" s="28">
        <f t="shared" si="806"/>
        <v>33.248845093284359</v>
      </c>
      <c r="AJ524" s="28">
        <f t="shared" si="807"/>
        <v>30.3220402824936</v>
      </c>
      <c r="AK524" s="28">
        <f t="shared" si="808"/>
        <v>46.826441955243283</v>
      </c>
      <c r="AL524" s="28">
        <f t="shared" si="834"/>
        <v>48.080314158108258</v>
      </c>
      <c r="AM524" s="28">
        <f t="shared" si="809"/>
        <v>294.24319469166136</v>
      </c>
      <c r="AN524" s="28">
        <f t="shared" si="810"/>
        <v>454.40088294155288</v>
      </c>
      <c r="AO524" s="28">
        <f t="shared" si="811"/>
        <v>414.40121719407915</v>
      </c>
      <c r="AP524" s="28">
        <f t="shared" si="812"/>
        <v>639.96137338832489</v>
      </c>
      <c r="AQ524" s="28">
        <f t="shared" si="813"/>
        <v>657.09762682747953</v>
      </c>
      <c r="AR524" s="28">
        <f t="shared" si="825"/>
        <v>657.09762682747953</v>
      </c>
      <c r="AS524" s="27">
        <f t="shared" si="814"/>
        <v>657.09762682747953</v>
      </c>
      <c r="AT524" s="27">
        <f t="shared" si="826"/>
        <v>0</v>
      </c>
      <c r="AU524" s="2">
        <f t="shared" si="827"/>
        <v>4423.0482969890691</v>
      </c>
      <c r="AV524" s="33">
        <f t="shared" si="828"/>
        <v>9.196577380952381E-2</v>
      </c>
      <c r="AW524" s="33">
        <f t="shared" si="829"/>
        <v>9.196577380952381E-2</v>
      </c>
      <c r="AX524" s="2">
        <f t="shared" si="830"/>
        <v>1.8107865579522922</v>
      </c>
      <c r="AY524" s="7">
        <v>2.2000000000000002</v>
      </c>
      <c r="AZ524" s="3">
        <f t="shared" si="831"/>
        <v>2333.0145935360447</v>
      </c>
    </row>
    <row r="525" spans="1:52" ht="20.25" x14ac:dyDescent="0.3">
      <c r="A525" s="7">
        <v>20</v>
      </c>
      <c r="B525" s="7">
        <v>120</v>
      </c>
      <c r="C525" s="37">
        <v>97</v>
      </c>
      <c r="D525" s="37">
        <v>151</v>
      </c>
      <c r="E525" s="7">
        <v>11</v>
      </c>
      <c r="F525" s="2">
        <f t="shared" si="815"/>
        <v>14.416666666666666</v>
      </c>
      <c r="G525" s="3">
        <f t="shared" si="792"/>
        <v>34600</v>
      </c>
      <c r="H525" s="2">
        <v>1.4</v>
      </c>
      <c r="I525" s="7">
        <f t="shared" si="793"/>
        <v>48440</v>
      </c>
      <c r="J525" s="7">
        <v>1.2</v>
      </c>
      <c r="K525" s="4">
        <v>1.75</v>
      </c>
      <c r="L525" s="7">
        <v>0</v>
      </c>
      <c r="M525" s="2">
        <f t="shared" si="816"/>
        <v>1.3333333333333333</v>
      </c>
      <c r="N525" s="2">
        <f t="shared" si="817"/>
        <v>2.4761904761904758</v>
      </c>
      <c r="O525" s="28">
        <f t="shared" si="818"/>
        <v>1.378095238095238</v>
      </c>
      <c r="P525" s="2">
        <f t="shared" si="819"/>
        <v>7.0923809523809513</v>
      </c>
      <c r="Q525" s="2">
        <f t="shared" si="794"/>
        <v>36.666666666666664</v>
      </c>
      <c r="R525" s="28">
        <f t="shared" si="820"/>
        <v>40.666666666666664</v>
      </c>
      <c r="S525" s="2">
        <f t="shared" si="821"/>
        <v>42.666666666666664</v>
      </c>
      <c r="T525" s="2">
        <f t="shared" si="822"/>
        <v>36.588333333333338</v>
      </c>
      <c r="U525" s="2">
        <f t="shared" si="795"/>
        <v>40.588333333333338</v>
      </c>
      <c r="V525" s="2">
        <f t="shared" si="796"/>
        <v>50.588333333333338</v>
      </c>
      <c r="W525" s="7">
        <f t="shared" si="833"/>
        <v>1</v>
      </c>
      <c r="X525" s="2">
        <f t="shared" si="797"/>
        <v>24.598004828497242</v>
      </c>
      <c r="Y525" s="2">
        <f t="shared" si="798"/>
        <v>34.646655442861245</v>
      </c>
      <c r="Z525" s="2">
        <f t="shared" si="823"/>
        <v>35.581326392778308</v>
      </c>
      <c r="AA525" s="2">
        <f t="shared" si="799"/>
        <v>354.62123627750191</v>
      </c>
      <c r="AB525" s="2">
        <f t="shared" si="800"/>
        <v>499.48928263458293</v>
      </c>
      <c r="AC525" s="2">
        <f t="shared" si="801"/>
        <v>512.96412216255396</v>
      </c>
      <c r="AD525" s="2">
        <f t="shared" si="802"/>
        <v>512.96412216255396</v>
      </c>
      <c r="AE525" s="2">
        <f t="shared" si="803"/>
        <v>512.96412216255396</v>
      </c>
      <c r="AF525" s="27">
        <f t="shared" si="824"/>
        <v>1</v>
      </c>
      <c r="AG525" s="28">
        <f t="shared" si="804"/>
        <v>52.666666666666671</v>
      </c>
      <c r="AH525" s="28">
        <f t="shared" si="805"/>
        <v>21.506452309068624</v>
      </c>
      <c r="AI525" s="28">
        <f t="shared" si="806"/>
        <v>33.212495970966735</v>
      </c>
      <c r="AJ525" s="28">
        <f t="shared" si="807"/>
        <v>30.29215776425027</v>
      </c>
      <c r="AK525" s="28">
        <f t="shared" si="808"/>
        <v>46.780294268842191</v>
      </c>
      <c r="AL525" s="28">
        <f t="shared" si="834"/>
        <v>48.042297239194333</v>
      </c>
      <c r="AM525" s="28">
        <f t="shared" si="809"/>
        <v>310.051354122406</v>
      </c>
      <c r="AN525" s="28">
        <f t="shared" si="810"/>
        <v>478.81348358143708</v>
      </c>
      <c r="AO525" s="28">
        <f t="shared" si="811"/>
        <v>436.7119411012747</v>
      </c>
      <c r="AP525" s="28">
        <f t="shared" si="812"/>
        <v>674.41590904247494</v>
      </c>
      <c r="AQ525" s="28">
        <f t="shared" si="813"/>
        <v>692.609785198385</v>
      </c>
      <c r="AR525" s="28">
        <f t="shared" si="825"/>
        <v>692.609785198385</v>
      </c>
      <c r="AS525" s="27">
        <f t="shared" si="814"/>
        <v>692.609785198385</v>
      </c>
      <c r="AT525" s="27">
        <f t="shared" si="826"/>
        <v>0</v>
      </c>
      <c r="AU525" s="2">
        <f t="shared" si="827"/>
        <v>4900.884539600077</v>
      </c>
      <c r="AV525" s="33">
        <f t="shared" si="828"/>
        <v>9.2504836309523816E-2</v>
      </c>
      <c r="AW525" s="33">
        <f t="shared" si="829"/>
        <v>9.2504836309523816E-2</v>
      </c>
      <c r="AX525" s="2">
        <f t="shared" si="830"/>
        <v>1.8111409320868332</v>
      </c>
      <c r="AY525" s="7">
        <v>2.2000000000000002</v>
      </c>
      <c r="AZ525" s="3">
        <f t="shared" si="831"/>
        <v>2340.519512749609</v>
      </c>
    </row>
    <row r="526" spans="1:52" ht="20.25" x14ac:dyDescent="0.3">
      <c r="A526" s="7">
        <v>20</v>
      </c>
      <c r="B526" s="7">
        <v>132</v>
      </c>
      <c r="C526" s="37">
        <v>106</v>
      </c>
      <c r="D526" s="37">
        <v>166</v>
      </c>
      <c r="E526" s="7">
        <v>12</v>
      </c>
      <c r="F526" s="2">
        <f t="shared" si="815"/>
        <v>15.833333333333334</v>
      </c>
      <c r="G526" s="3">
        <f t="shared" si="792"/>
        <v>38000</v>
      </c>
      <c r="H526" s="2">
        <v>1.4</v>
      </c>
      <c r="I526" s="7">
        <f t="shared" si="793"/>
        <v>53200</v>
      </c>
      <c r="J526" s="7">
        <v>1.2</v>
      </c>
      <c r="K526" s="4">
        <v>1.75</v>
      </c>
      <c r="L526" s="7">
        <v>0</v>
      </c>
      <c r="M526" s="2">
        <f t="shared" si="816"/>
        <v>1.3333333333333333</v>
      </c>
      <c r="N526" s="2">
        <f t="shared" si="817"/>
        <v>2.4761904761904758</v>
      </c>
      <c r="O526" s="28">
        <f t="shared" si="818"/>
        <v>1.3352380952380951</v>
      </c>
      <c r="P526" s="2">
        <f t="shared" si="819"/>
        <v>7.0495238095238095</v>
      </c>
      <c r="Q526" s="2">
        <f t="shared" si="794"/>
        <v>36.666666666666664</v>
      </c>
      <c r="R526" s="28">
        <f t="shared" si="820"/>
        <v>40.666666666666664</v>
      </c>
      <c r="S526" s="2">
        <f t="shared" si="821"/>
        <v>42.666666666666664</v>
      </c>
      <c r="T526" s="2">
        <f t="shared" si="822"/>
        <v>36.663333333333334</v>
      </c>
      <c r="U526" s="2">
        <f t="shared" si="795"/>
        <v>40.663333333333334</v>
      </c>
      <c r="V526" s="2">
        <f t="shared" si="796"/>
        <v>50.663333333333334</v>
      </c>
      <c r="W526" s="7">
        <f t="shared" si="833"/>
        <v>1</v>
      </c>
      <c r="X526" s="2">
        <f t="shared" si="797"/>
        <v>24.547686153286666</v>
      </c>
      <c r="Y526" s="2">
        <f t="shared" si="798"/>
        <v>34.58275268464628</v>
      </c>
      <c r="Z526" s="2">
        <f t="shared" si="823"/>
        <v>35.528653200868476</v>
      </c>
      <c r="AA526" s="2">
        <f t="shared" si="799"/>
        <v>388.67169742703891</v>
      </c>
      <c r="AB526" s="2">
        <f t="shared" si="800"/>
        <v>547.56025084023281</v>
      </c>
      <c r="AC526" s="2">
        <f t="shared" si="801"/>
        <v>562.53700901375089</v>
      </c>
      <c r="AD526" s="2">
        <f t="shared" si="802"/>
        <v>562.53700901375089</v>
      </c>
      <c r="AE526" s="2">
        <f t="shared" si="803"/>
        <v>562.53700901375089</v>
      </c>
      <c r="AF526" s="27">
        <f t="shared" si="824"/>
        <v>1</v>
      </c>
      <c r="AG526" s="28">
        <f t="shared" si="804"/>
        <v>52.666666666666671</v>
      </c>
      <c r="AH526" s="28">
        <f t="shared" si="805"/>
        <v>21.462457838939159</v>
      </c>
      <c r="AI526" s="28">
        <f t="shared" si="806"/>
        <v>33.14455514367819</v>
      </c>
      <c r="AJ526" s="28">
        <f t="shared" si="807"/>
        <v>30.236286500237185</v>
      </c>
      <c r="AK526" s="28">
        <f t="shared" si="808"/>
        <v>46.694012063657425</v>
      </c>
      <c r="AL526" s="28">
        <f t="shared" si="834"/>
        <v>47.971177317628317</v>
      </c>
      <c r="AM526" s="28">
        <f t="shared" si="809"/>
        <v>339.82224911653668</v>
      </c>
      <c r="AN526" s="28">
        <f t="shared" si="810"/>
        <v>524.78878977490467</v>
      </c>
      <c r="AO526" s="28">
        <f t="shared" si="811"/>
        <v>478.7412029204221</v>
      </c>
      <c r="AP526" s="28">
        <f t="shared" si="812"/>
        <v>739.32185767457588</v>
      </c>
      <c r="AQ526" s="28">
        <f t="shared" si="813"/>
        <v>759.54364086244834</v>
      </c>
      <c r="AR526" s="28">
        <f t="shared" si="825"/>
        <v>759.54364086244834</v>
      </c>
      <c r="AS526" s="27">
        <f t="shared" si="814"/>
        <v>759.54364086244834</v>
      </c>
      <c r="AT526" s="27">
        <f t="shared" si="826"/>
        <v>0</v>
      </c>
      <c r="AU526" s="2">
        <f t="shared" si="827"/>
        <v>5930.0702929160934</v>
      </c>
      <c r="AV526" s="33">
        <f t="shared" si="828"/>
        <v>9.3523065476190492E-2</v>
      </c>
      <c r="AW526" s="33">
        <f t="shared" si="829"/>
        <v>9.3523065476190492E-2</v>
      </c>
      <c r="AX526" s="2">
        <f t="shared" si="830"/>
        <v>1.8118106840293953</v>
      </c>
      <c r="AY526" s="7">
        <v>2.2000000000000002</v>
      </c>
      <c r="AZ526" s="3">
        <f t="shared" si="831"/>
        <v>2359.2216065503521</v>
      </c>
    </row>
    <row r="527" spans="1:52" ht="20.25" x14ac:dyDescent="0.3">
      <c r="A527" s="7">
        <v>20</v>
      </c>
      <c r="B527" s="7">
        <v>144</v>
      </c>
      <c r="C527" s="37">
        <v>116</v>
      </c>
      <c r="D527" s="37">
        <v>180</v>
      </c>
      <c r="E527" s="7">
        <v>13</v>
      </c>
      <c r="F527" s="2">
        <f t="shared" si="815"/>
        <v>17.166666666666668</v>
      </c>
      <c r="G527" s="3">
        <f t="shared" si="792"/>
        <v>41200</v>
      </c>
      <c r="H527" s="2">
        <v>1.4</v>
      </c>
      <c r="I527" s="7">
        <f t="shared" si="793"/>
        <v>57679.999999999993</v>
      </c>
      <c r="J527" s="7">
        <v>1.2</v>
      </c>
      <c r="K527" s="4">
        <v>1.75</v>
      </c>
      <c r="L527" s="7">
        <v>0</v>
      </c>
      <c r="M527" s="2">
        <f t="shared" si="816"/>
        <v>1.3333333333333333</v>
      </c>
      <c r="N527" s="2">
        <f t="shared" si="817"/>
        <v>2.4761904761904758</v>
      </c>
      <c r="O527" s="28">
        <f t="shared" si="818"/>
        <v>1.2952380952380953</v>
      </c>
      <c r="P527" s="2">
        <f t="shared" si="819"/>
        <v>7.0095238095238086</v>
      </c>
      <c r="Q527" s="2">
        <f t="shared" si="794"/>
        <v>36.666666666666664</v>
      </c>
      <c r="R527" s="28">
        <f t="shared" si="820"/>
        <v>40.666666666666664</v>
      </c>
      <c r="S527" s="2">
        <f t="shared" si="821"/>
        <v>42.666666666666664</v>
      </c>
      <c r="T527" s="2">
        <f t="shared" si="822"/>
        <v>36.733333333333334</v>
      </c>
      <c r="U527" s="2">
        <f t="shared" si="795"/>
        <v>40.733333333333334</v>
      </c>
      <c r="V527" s="2">
        <f t="shared" si="796"/>
        <v>50.733333333333334</v>
      </c>
      <c r="W527" s="7">
        <f t="shared" si="833"/>
        <v>1</v>
      </c>
      <c r="X527" s="2">
        <f t="shared" si="797"/>
        <v>24.500907441016334</v>
      </c>
      <c r="Y527" s="2">
        <f t="shared" si="798"/>
        <v>34.523322422258595</v>
      </c>
      <c r="Z527" s="2">
        <f t="shared" si="823"/>
        <v>35.479632063074902</v>
      </c>
      <c r="AA527" s="2">
        <f t="shared" si="799"/>
        <v>420.59891107078045</v>
      </c>
      <c r="AB527" s="2">
        <f t="shared" si="800"/>
        <v>592.65036824877257</v>
      </c>
      <c r="AC527" s="2">
        <f t="shared" si="801"/>
        <v>609.06701708278581</v>
      </c>
      <c r="AD527" s="2">
        <f t="shared" si="802"/>
        <v>609.06701708278581</v>
      </c>
      <c r="AE527" s="2">
        <f t="shared" si="803"/>
        <v>609.06701708278581</v>
      </c>
      <c r="AF527" s="27">
        <f t="shared" si="824"/>
        <v>1</v>
      </c>
      <c r="AG527" s="28">
        <f t="shared" si="804"/>
        <v>52.666666666666671</v>
      </c>
      <c r="AH527" s="28">
        <f t="shared" si="805"/>
        <v>21.421558418374939</v>
      </c>
      <c r="AI527" s="28">
        <f t="shared" si="806"/>
        <v>33.081394013186603</v>
      </c>
      <c r="AJ527" s="28">
        <f t="shared" si="807"/>
        <v>30.184325615089481</v>
      </c>
      <c r="AK527" s="28">
        <f t="shared" si="808"/>
        <v>46.613768671403996</v>
      </c>
      <c r="AL527" s="28">
        <f t="shared" si="834"/>
        <v>47.904988439594803</v>
      </c>
      <c r="AM527" s="28">
        <f t="shared" si="809"/>
        <v>367.73675284876981</v>
      </c>
      <c r="AN527" s="28">
        <f t="shared" si="810"/>
        <v>567.89726389303678</v>
      </c>
      <c r="AO527" s="28">
        <f t="shared" si="811"/>
        <v>518.16425639236945</v>
      </c>
      <c r="AP527" s="28">
        <f t="shared" si="812"/>
        <v>800.20302885910201</v>
      </c>
      <c r="AQ527" s="28">
        <f t="shared" si="813"/>
        <v>822.36896821304413</v>
      </c>
      <c r="AR527" s="28">
        <f t="shared" si="825"/>
        <v>822.36896821304413</v>
      </c>
      <c r="AS527" s="27">
        <f t="shared" si="814"/>
        <v>822.36896821304413</v>
      </c>
      <c r="AT527" s="27">
        <f t="shared" si="826"/>
        <v>0</v>
      </c>
      <c r="AU527" s="2">
        <f t="shared" si="827"/>
        <v>7057.2737370241111</v>
      </c>
      <c r="AV527" s="33">
        <f t="shared" si="828"/>
        <v>9.4481398809523803E-2</v>
      </c>
      <c r="AW527" s="33">
        <f t="shared" si="829"/>
        <v>9.4481398809523803E-2</v>
      </c>
      <c r="AX527" s="2">
        <f t="shared" si="830"/>
        <v>1.812441491449337</v>
      </c>
      <c r="AY527" s="7">
        <v>2.2000000000000002</v>
      </c>
      <c r="AZ527" s="3">
        <f t="shared" si="831"/>
        <v>2381.2179700674105</v>
      </c>
    </row>
    <row r="528" spans="1:52" ht="20.25" x14ac:dyDescent="0.3">
      <c r="A528" s="7"/>
      <c r="B528" s="7"/>
      <c r="C528" s="7"/>
      <c r="D528" s="2"/>
      <c r="E528" s="3"/>
      <c r="F528" s="2"/>
      <c r="G528" s="7"/>
      <c r="H528" s="7"/>
      <c r="I528" s="7"/>
      <c r="J528" s="7"/>
      <c r="K528" s="2"/>
      <c r="L528" s="2"/>
      <c r="M528" s="2"/>
      <c r="N528" s="28"/>
      <c r="O528" s="2"/>
      <c r="P528" s="2"/>
      <c r="Q528" s="28"/>
      <c r="R528" s="2"/>
      <c r="S528" s="2"/>
      <c r="T528" s="2"/>
      <c r="U528" s="7"/>
      <c r="V528" s="2"/>
      <c r="W528" s="2"/>
      <c r="X528" s="2"/>
      <c r="Y528" s="2"/>
      <c r="Z528" s="2"/>
      <c r="AA528" s="2"/>
      <c r="AB528" s="2"/>
      <c r="AC528" s="2"/>
      <c r="AD528" s="27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7"/>
      <c r="AR528" s="7"/>
      <c r="AS528" s="2"/>
      <c r="AT528" s="5"/>
      <c r="AU528" s="7"/>
      <c r="AV528" s="3"/>
    </row>
    <row r="529" spans="1:52" ht="18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52" ht="131.25" x14ac:dyDescent="0.2">
      <c r="A530" s="7" t="s">
        <v>10</v>
      </c>
      <c r="B530" s="7" t="s">
        <v>82</v>
      </c>
      <c r="C530" s="36" t="s">
        <v>83</v>
      </c>
      <c r="D530" s="36" t="s">
        <v>84</v>
      </c>
      <c r="E530" s="7" t="s">
        <v>12</v>
      </c>
      <c r="F530" s="7" t="s">
        <v>13</v>
      </c>
      <c r="G530" s="7" t="s">
        <v>47</v>
      </c>
      <c r="H530" s="7" t="s">
        <v>14</v>
      </c>
      <c r="I530" s="7" t="s">
        <v>15</v>
      </c>
      <c r="J530" s="7" t="s">
        <v>16</v>
      </c>
      <c r="K530" s="7" t="s">
        <v>17</v>
      </c>
      <c r="L530" s="7" t="s">
        <v>18</v>
      </c>
      <c r="M530" s="7" t="s">
        <v>98</v>
      </c>
      <c r="N530" s="7" t="s">
        <v>99</v>
      </c>
      <c r="O530" s="26" t="s">
        <v>100</v>
      </c>
      <c r="P530" s="7" t="s">
        <v>27</v>
      </c>
      <c r="Q530" s="7" t="s">
        <v>28</v>
      </c>
      <c r="R530" s="26" t="s">
        <v>101</v>
      </c>
      <c r="S530" s="7" t="s">
        <v>65</v>
      </c>
      <c r="T530" s="7" t="s">
        <v>30</v>
      </c>
      <c r="U530" s="7" t="s">
        <v>31</v>
      </c>
      <c r="V530" s="7" t="s">
        <v>32</v>
      </c>
      <c r="W530" s="7" t="s">
        <v>33</v>
      </c>
      <c r="X530" s="7" t="s">
        <v>34</v>
      </c>
      <c r="Y530" s="7" t="s">
        <v>35</v>
      </c>
      <c r="Z530" s="7" t="s">
        <v>66</v>
      </c>
      <c r="AA530" s="7" t="s">
        <v>37</v>
      </c>
      <c r="AB530" s="7" t="s">
        <v>38</v>
      </c>
      <c r="AC530" s="7" t="s">
        <v>39</v>
      </c>
      <c r="AD530" s="7" t="s">
        <v>40</v>
      </c>
      <c r="AE530" s="7" t="s">
        <v>41</v>
      </c>
      <c r="AF530" s="26" t="s">
        <v>67</v>
      </c>
      <c r="AG530" s="26" t="s">
        <v>68</v>
      </c>
      <c r="AH530" s="26" t="s">
        <v>69</v>
      </c>
      <c r="AI530" s="7" t="s">
        <v>70</v>
      </c>
      <c r="AJ530" s="26" t="s">
        <v>71</v>
      </c>
      <c r="AK530" s="26" t="s">
        <v>72</v>
      </c>
      <c r="AL530" s="26" t="s">
        <v>73</v>
      </c>
      <c r="AM530" s="26" t="s">
        <v>74</v>
      </c>
      <c r="AN530" s="26" t="s">
        <v>75</v>
      </c>
      <c r="AO530" s="26" t="s">
        <v>76</v>
      </c>
      <c r="AP530" s="26" t="s">
        <v>77</v>
      </c>
      <c r="AQ530" s="26" t="s">
        <v>78</v>
      </c>
      <c r="AR530" s="26" t="s">
        <v>79</v>
      </c>
      <c r="AS530" s="26" t="s">
        <v>80</v>
      </c>
      <c r="AT530" s="26" t="s">
        <v>102</v>
      </c>
      <c r="AU530" s="7" t="s">
        <v>21</v>
      </c>
      <c r="AV530" s="26" t="s">
        <v>90</v>
      </c>
      <c r="AW530" s="26" t="s">
        <v>89</v>
      </c>
      <c r="AX530" s="7" t="s">
        <v>22</v>
      </c>
      <c r="AY530" s="7" t="s">
        <v>23</v>
      </c>
      <c r="AZ530" s="7" t="s">
        <v>24</v>
      </c>
    </row>
    <row r="531" spans="1:52" ht="20.25" x14ac:dyDescent="0.3">
      <c r="A531" s="7">
        <v>21</v>
      </c>
      <c r="B531" s="7">
        <v>18</v>
      </c>
      <c r="C531" s="27">
        <v>14</v>
      </c>
      <c r="D531" s="27">
        <v>23</v>
      </c>
      <c r="E531" s="7">
        <v>2.75</v>
      </c>
      <c r="F531" s="2">
        <f>($D531+2*$E531)/12</f>
        <v>2.375</v>
      </c>
      <c r="G531" s="2">
        <f t="shared" ref="G531:G553" si="835">$B$4*$A531*$F531</f>
        <v>5985</v>
      </c>
      <c r="H531" s="2">
        <v>1.4</v>
      </c>
      <c r="I531" s="7">
        <f t="shared" ref="I531:I553" si="836">$G531*$H531</f>
        <v>8379</v>
      </c>
      <c r="J531" s="7">
        <v>1.2</v>
      </c>
      <c r="K531" s="7">
        <v>1.1499999999999999</v>
      </c>
      <c r="L531" s="7">
        <v>0</v>
      </c>
      <c r="M531" s="2">
        <f>($L$7-$C$7)/$K531</f>
        <v>2.0289855072463765</v>
      </c>
      <c r="N531" s="2">
        <f>($E$7-$C$7)/$K531</f>
        <v>3.7681159420289854</v>
      </c>
      <c r="O531" s="28">
        <f>($F$7-$B$7-0.06*($D531/12))/$K531</f>
        <v>2.6536231884057968</v>
      </c>
      <c r="P531" s="2">
        <f>($G$7-$B$7-0.06*$D531/12)/$K531</f>
        <v>11.34927536231884</v>
      </c>
      <c r="Q531" s="2">
        <f t="shared" ref="Q531:Q553" si="837">$C$7+$K531*$A531</f>
        <v>25.816666666666666</v>
      </c>
      <c r="R531" s="28">
        <f>IF($A531&lt;$M531,$Q531,$Q531+$L$7)</f>
        <v>29.816666666666666</v>
      </c>
      <c r="S531" s="2">
        <f>IF($A531&lt;$N531,$Q531,$Q531+$E$7)</f>
        <v>31.816666666666666</v>
      </c>
      <c r="T531" s="2">
        <f>$B$7+$K531*$A531+0.06*$D531/12</f>
        <v>25.098333333333329</v>
      </c>
      <c r="U531" s="2">
        <f t="shared" ref="U531:U553" si="838">$T531+$F$7</f>
        <v>29.098333333333329</v>
      </c>
      <c r="V531" s="2">
        <f t="shared" ref="V531:V553" si="839">$T531+$G$7</f>
        <v>39.098333333333329</v>
      </c>
      <c r="W531" s="7">
        <f>IF($A531&lt;$N531,0.5,1)</f>
        <v>1</v>
      </c>
      <c r="X531" s="2">
        <f t="shared" ref="X531:X553" si="840">($W531*$H$7*(1+$L531)*$J531)/($S531*$T531)</f>
        <v>48.087440665980452</v>
      </c>
      <c r="Y531" s="2">
        <f t="shared" ref="Y531:Y553" si="841">($W531*$I$7*(1+$L531)*$J531)/($S531*$U531)</f>
        <v>64.807975917596195</v>
      </c>
      <c r="Z531" s="2">
        <f>(2*$W531*$H$7*(1+$L531)*$J531)/($S531*$V531)</f>
        <v>61.737394517157554</v>
      </c>
      <c r="AA531" s="2">
        <f t="shared" ref="AA531:AA553" si="842">IF($S531&gt;$F531,$F531*$X531,$S531*$X531)</f>
        <v>114.20767158170358</v>
      </c>
      <c r="AB531" s="2">
        <f t="shared" ref="AB531:AB553" si="843">IF($S531&gt;$F531,$F531*$Y531,$S531*$Y531)</f>
        <v>153.91894280429096</v>
      </c>
      <c r="AC531" s="2">
        <f t="shared" ref="AC531:AC553" si="844">IF($S531&gt;$F531,$F531*$Z531,$S531*$Z531)</f>
        <v>146.62631197824919</v>
      </c>
      <c r="AD531" s="2">
        <f t="shared" ref="AD531:AD553" si="845">IF($AA531&gt;$AC531,$AA531,$AC531)</f>
        <v>146.62631197824919</v>
      </c>
      <c r="AE531" s="2">
        <f t="shared" ref="AE531:AE553" si="846">IF($AD531&gt;$AB531,$AD531,$AB531)</f>
        <v>153.91894280429096</v>
      </c>
      <c r="AF531" s="27">
        <f>IF($A531&lt;$M531,0.5,1)</f>
        <v>1</v>
      </c>
      <c r="AG531" s="28">
        <f t="shared" ref="AG531:AG553" si="847">2*$E$7+$L$7+$C$7+$K531*$A531</f>
        <v>41.816666666666663</v>
      </c>
      <c r="AH531" s="28">
        <f t="shared" ref="AH531:AH553" si="848">($AF531*$H$7*(1+$L531))/($R531*$T531)</f>
        <v>42.760818069385444</v>
      </c>
      <c r="AI531" s="28">
        <f t="shared" ref="AI531:AI553" si="849">($AF531*2*$H$7*(1+$L531))/($AG531*$T531)</f>
        <v>60.979755700383087</v>
      </c>
      <c r="AJ531" s="28">
        <f t="shared" ref="AJ531:AJ553" si="850">($AF531*$I$7*(1+$L531))/($R531*$U531)</f>
        <v>57.629227700154239</v>
      </c>
      <c r="AK531" s="28">
        <f t="shared" ref="AK531:AK553" si="851">($AF531*2*$I$7*(1+$L531))/($AG531*$U531)</f>
        <v>82.183091554863253</v>
      </c>
      <c r="AL531" s="28">
        <f>($AF531*4*$H$7*(1+$L531))/($AG531*$V531)</f>
        <v>78.289282671219468</v>
      </c>
      <c r="AM531" s="28">
        <f t="shared" ref="AM531:AM553" si="852" xml:space="preserve"> IF($R531&gt;$F531,$F531*$AH531,$R531*$AH531)</f>
        <v>101.55694291479043</v>
      </c>
      <c r="AN531" s="28">
        <f t="shared" ref="AN531:AN553" si="853" xml:space="preserve"> IF($AG531&gt;$F531,$F531*$AI531,$AG531*$AI531)</f>
        <v>144.82691978840984</v>
      </c>
      <c r="AO531" s="28">
        <f t="shared" ref="AO531:AO553" si="854" xml:space="preserve"> IF($R531&gt;$F531,$F531*$AJ531,$R531*$AJ531)</f>
        <v>136.86941578786633</v>
      </c>
      <c r="AP531" s="28">
        <f t="shared" ref="AP531:AP553" si="855" xml:space="preserve"> IF($AG531&gt;$F531,$F531*$AK531,$AG531*$AK531)</f>
        <v>195.18484244280023</v>
      </c>
      <c r="AQ531" s="28">
        <f t="shared" ref="AQ531:AQ553" si="856" xml:space="preserve"> IF($AG531&gt;$F531,$F531*$AL531,$AG531*$AL531)</f>
        <v>185.93704634414624</v>
      </c>
      <c r="AR531" s="28">
        <f>MAX($AM531,$AN531,$AO531,$AP531,$AQ531)</f>
        <v>195.18484244280023</v>
      </c>
      <c r="AS531" s="27">
        <f t="shared" ref="AS531:AS553" si="857">IF($AR531&gt;$AE531,$AR531,$AE531)</f>
        <v>195.18484244280023</v>
      </c>
      <c r="AT531" s="27">
        <f>IF($A531&gt;$F531,0,$AS531)</f>
        <v>0</v>
      </c>
      <c r="AU531" s="2">
        <f>PI()*($B531/(2*12))^2*62.4</f>
        <v>110.26990214100174</v>
      </c>
      <c r="AV531" s="33">
        <f>0.23*($N$7/$H531)*(1+0.35*$N$7*($F531/$A531))</f>
        <v>8.3768601190476188E-2</v>
      </c>
      <c r="AW531" s="33">
        <f>IF(AV531&gt;0.33,0.33,AV531)</f>
        <v>8.3768601190476188E-2</v>
      </c>
      <c r="AX531" s="2">
        <f>$Q$7/($P$7-$O$7*AW531)</f>
        <v>1.8054148580564546</v>
      </c>
      <c r="AY531" s="7">
        <v>2.4</v>
      </c>
      <c r="AZ531" s="3">
        <f>(12/$D531)*(($I531+$AU531)/$AX531+$AT531/$AY531)</f>
        <v>2453.2778585511783</v>
      </c>
    </row>
    <row r="532" spans="1:52" ht="20.25" x14ac:dyDescent="0.3">
      <c r="A532" s="7">
        <v>21</v>
      </c>
      <c r="B532" s="7">
        <v>24</v>
      </c>
      <c r="C532" s="27">
        <v>19</v>
      </c>
      <c r="D532" s="27">
        <v>30</v>
      </c>
      <c r="E532" s="7">
        <v>3.25</v>
      </c>
      <c r="F532" s="2">
        <f t="shared" ref="F532:F553" si="858">($D532+2*$E532)/12</f>
        <v>3.0416666666666665</v>
      </c>
      <c r="G532" s="2">
        <f t="shared" si="835"/>
        <v>7665</v>
      </c>
      <c r="H532" s="2">
        <v>1.4</v>
      </c>
      <c r="I532" s="7">
        <f t="shared" si="836"/>
        <v>10731</v>
      </c>
      <c r="J532" s="7">
        <v>1.2</v>
      </c>
      <c r="K532" s="7">
        <f>(1.75-1.15)*(($D532-24)/(96-24))+1.15</f>
        <v>1.2</v>
      </c>
      <c r="L532" s="7">
        <v>0</v>
      </c>
      <c r="M532" s="2">
        <f t="shared" ref="M532:M553" si="859">($L$7-$C$7)/$K532</f>
        <v>1.9444444444444442</v>
      </c>
      <c r="N532" s="2">
        <f t="shared" ref="N532:N553" si="860">($E$7-$C$7)/$K532</f>
        <v>3.6111111111111112</v>
      </c>
      <c r="O532" s="28">
        <f t="shared" ref="O532:O553" si="861">($F$7-$B$7-0.06*($D532/12))/$K532</f>
        <v>2.5138888888888888</v>
      </c>
      <c r="P532" s="2">
        <f t="shared" ref="P532:P553" si="862">($G$7-$B$7-0.06*$D532/12)/$K532</f>
        <v>10.847222222222221</v>
      </c>
      <c r="Q532" s="2">
        <f t="shared" si="837"/>
        <v>26.866666666666667</v>
      </c>
      <c r="R532" s="28">
        <f t="shared" ref="R532:R553" si="863">IF($A532&lt;$M532,$Q532,$Q532+$L$7)</f>
        <v>30.866666666666667</v>
      </c>
      <c r="S532" s="2">
        <f t="shared" ref="S532:S553" si="864">IF($A532&lt;$N532,$Q532,$Q532+$E$7)</f>
        <v>32.866666666666667</v>
      </c>
      <c r="T532" s="2">
        <f t="shared" ref="T532:T553" si="865">$B$7+$K532*$A532+0.06*$D532/12</f>
        <v>26.18333333333333</v>
      </c>
      <c r="U532" s="2">
        <f t="shared" si="838"/>
        <v>30.18333333333333</v>
      </c>
      <c r="V532" s="2">
        <f t="shared" si="839"/>
        <v>40.18333333333333</v>
      </c>
      <c r="W532" s="7">
        <f>IF($A532&lt;$N532,0.5,1)</f>
        <v>1</v>
      </c>
      <c r="X532" s="2">
        <f t="shared" si="840"/>
        <v>44.622164149138229</v>
      </c>
      <c r="Y532" s="2">
        <f t="shared" si="841"/>
        <v>60.48231284364315</v>
      </c>
      <c r="Z532" s="2">
        <f t="shared" ref="Z532:Z553" si="866">(2*$W532*$H$7*(1+$L532)*$J532)/($S532*$V532)</f>
        <v>58.151323001489963</v>
      </c>
      <c r="AA532" s="2">
        <f t="shared" si="842"/>
        <v>135.7257492869621</v>
      </c>
      <c r="AB532" s="2">
        <f t="shared" si="843"/>
        <v>183.96703489941459</v>
      </c>
      <c r="AC532" s="2">
        <f t="shared" si="844"/>
        <v>176.87694079619862</v>
      </c>
      <c r="AD532" s="2">
        <f t="shared" si="845"/>
        <v>176.87694079619862</v>
      </c>
      <c r="AE532" s="2">
        <f t="shared" si="846"/>
        <v>183.96703489941459</v>
      </c>
      <c r="AF532" s="27">
        <f t="shared" ref="AF532:AF553" si="867">IF($A532&lt;$M532,0.5,1)</f>
        <v>1</v>
      </c>
      <c r="AG532" s="28">
        <f t="shared" si="847"/>
        <v>42.866666666666667</v>
      </c>
      <c r="AH532" s="28">
        <f t="shared" si="848"/>
        <v>39.594540902673053</v>
      </c>
      <c r="AI532" s="28">
        <f t="shared" si="849"/>
        <v>57.021065125777987</v>
      </c>
      <c r="AJ532" s="28">
        <f t="shared" si="850"/>
        <v>53.667711000568886</v>
      </c>
      <c r="AK532" s="28">
        <f t="shared" si="851"/>
        <v>77.288181005484901</v>
      </c>
      <c r="AL532" s="28">
        <f>($AF532*4*$H$7*(1+$L532))/($AG532*$V532)</f>
        <v>74.309492586144515</v>
      </c>
      <c r="AM532" s="28">
        <f t="shared" si="852"/>
        <v>120.43339524563054</v>
      </c>
      <c r="AN532" s="28">
        <f t="shared" si="853"/>
        <v>173.43907309090804</v>
      </c>
      <c r="AO532" s="28">
        <f t="shared" si="854"/>
        <v>163.23928762673034</v>
      </c>
      <c r="AP532" s="28">
        <f t="shared" si="855"/>
        <v>235.08488389168323</v>
      </c>
      <c r="AQ532" s="28">
        <f t="shared" si="856"/>
        <v>226.02470661618955</v>
      </c>
      <c r="AR532" s="28">
        <f t="shared" ref="AR532:AR553" si="868">MAX($AM532,$AN532,$AO532,$AP532,$AQ532)</f>
        <v>235.08488389168323</v>
      </c>
      <c r="AS532" s="27">
        <f t="shared" si="857"/>
        <v>235.08488389168323</v>
      </c>
      <c r="AT532" s="27">
        <f t="shared" ref="AT532:AT553" si="869">IF($A532&gt;$F532,0,$AS532)</f>
        <v>0</v>
      </c>
      <c r="AU532" s="2">
        <f t="shared" ref="AU532:AU553" si="870">PI()*($B532/(2*12))^2*62.4</f>
        <v>196.03538158400309</v>
      </c>
      <c r="AV532" s="33">
        <f t="shared" ref="AV532:AV553" si="871">0.23*($N$7/$H532)*(1+0.35*$N$7*($F532/$A532))</f>
        <v>8.4224950396825399E-2</v>
      </c>
      <c r="AW532" s="33">
        <f t="shared" ref="AW532:AW553" si="872">IF(AV532&gt;0.33,0.33,AV532)</f>
        <v>8.4224950396825399E-2</v>
      </c>
      <c r="AX532" s="2">
        <f t="shared" ref="AX532:AX553" si="873">$Q$7/($P$7-$O$7*AW532)</f>
        <v>1.805713070966255</v>
      </c>
      <c r="AY532" s="7">
        <v>2.2000000000000002</v>
      </c>
      <c r="AZ532" s="3">
        <f t="shared" ref="AZ532:AZ553" si="874">(12/$D532)*(($I532+$AU532)/$AX532+$AT532/$AY532)</f>
        <v>2420.5474407374895</v>
      </c>
    </row>
    <row r="533" spans="1:52" ht="20.25" x14ac:dyDescent="0.3">
      <c r="A533" s="7">
        <v>21</v>
      </c>
      <c r="B533" s="7">
        <v>27</v>
      </c>
      <c r="C533" s="27">
        <v>22</v>
      </c>
      <c r="D533" s="27">
        <v>34</v>
      </c>
      <c r="E533" s="7">
        <v>3.5</v>
      </c>
      <c r="F533" s="2">
        <f t="shared" si="858"/>
        <v>3.4166666666666665</v>
      </c>
      <c r="G533" s="2">
        <f t="shared" si="835"/>
        <v>8610</v>
      </c>
      <c r="H533" s="2">
        <v>1.4</v>
      </c>
      <c r="I533" s="7">
        <f t="shared" si="836"/>
        <v>12054</v>
      </c>
      <c r="J533" s="7">
        <v>1.2</v>
      </c>
      <c r="K533" s="4">
        <f t="shared" ref="K533:K543" si="875">(1.75-1.15)*(($D533-24)/(96-24))+1.15</f>
        <v>1.2333333333333332</v>
      </c>
      <c r="L533" s="7">
        <v>0</v>
      </c>
      <c r="M533" s="2">
        <f t="shared" si="859"/>
        <v>1.8918918918918919</v>
      </c>
      <c r="N533" s="2">
        <f t="shared" si="860"/>
        <v>3.5135135135135136</v>
      </c>
      <c r="O533" s="28">
        <f t="shared" si="861"/>
        <v>2.42972972972973</v>
      </c>
      <c r="P533" s="2">
        <f t="shared" si="862"/>
        <v>10.53783783783784</v>
      </c>
      <c r="Q533" s="2">
        <f t="shared" si="837"/>
        <v>27.566666666666663</v>
      </c>
      <c r="R533" s="28">
        <f t="shared" si="863"/>
        <v>31.566666666666663</v>
      </c>
      <c r="S533" s="2">
        <f t="shared" si="864"/>
        <v>33.566666666666663</v>
      </c>
      <c r="T533" s="2">
        <f t="shared" si="865"/>
        <v>26.903333333333329</v>
      </c>
      <c r="U533" s="2">
        <f t="shared" si="838"/>
        <v>30.903333333333329</v>
      </c>
      <c r="V533" s="2">
        <f t="shared" si="839"/>
        <v>40.903333333333329</v>
      </c>
      <c r="W533" s="7">
        <f t="shared" ref="W533:W553" si="876">IF($A533&lt;$N533,0.5,1)</f>
        <v>1</v>
      </c>
      <c r="X533" s="2">
        <f t="shared" si="840"/>
        <v>42.52231652623189</v>
      </c>
      <c r="Y533" s="2">
        <f t="shared" si="841"/>
        <v>57.841255103821318</v>
      </c>
      <c r="Z533" s="2">
        <f t="shared" si="866"/>
        <v>55.936373023097964</v>
      </c>
      <c r="AA533" s="2">
        <f t="shared" si="842"/>
        <v>145.28458146462563</v>
      </c>
      <c r="AB533" s="2">
        <f t="shared" si="843"/>
        <v>197.6242882713895</v>
      </c>
      <c r="AC533" s="2">
        <f t="shared" si="844"/>
        <v>191.11594116225137</v>
      </c>
      <c r="AD533" s="2">
        <f t="shared" si="845"/>
        <v>191.11594116225137</v>
      </c>
      <c r="AE533" s="2">
        <f t="shared" si="846"/>
        <v>197.6242882713895</v>
      </c>
      <c r="AF533" s="27">
        <f t="shared" si="867"/>
        <v>1</v>
      </c>
      <c r="AG533" s="28">
        <f t="shared" si="847"/>
        <v>43.566666666666663</v>
      </c>
      <c r="AH533" s="28">
        <f t="shared" si="848"/>
        <v>37.680370241037942</v>
      </c>
      <c r="AI533" s="28">
        <f t="shared" si="849"/>
        <v>54.603382736439059</v>
      </c>
      <c r="AJ533" s="28">
        <f t="shared" si="850"/>
        <v>51.254966463875455</v>
      </c>
      <c r="AK533" s="28">
        <f t="shared" si="851"/>
        <v>74.27460327664889</v>
      </c>
      <c r="AL533" s="28">
        <f t="shared" ref="AL533:AL553" si="877">($AF533*4*$H$7*(1+$L533))/($AG533*$V533)</f>
        <v>71.828522869497135</v>
      </c>
      <c r="AM533" s="28">
        <f t="shared" si="852"/>
        <v>128.74126499021295</v>
      </c>
      <c r="AN533" s="28">
        <f t="shared" si="853"/>
        <v>186.56155768283344</v>
      </c>
      <c r="AO533" s="28">
        <f t="shared" si="854"/>
        <v>175.12113541824112</v>
      </c>
      <c r="AP533" s="28">
        <f t="shared" si="855"/>
        <v>253.77156119521703</v>
      </c>
      <c r="AQ533" s="28">
        <f t="shared" si="856"/>
        <v>245.41411980411519</v>
      </c>
      <c r="AR533" s="28">
        <f t="shared" si="868"/>
        <v>253.77156119521703</v>
      </c>
      <c r="AS533" s="27">
        <f t="shared" si="857"/>
        <v>253.77156119521703</v>
      </c>
      <c r="AT533" s="27">
        <f t="shared" si="869"/>
        <v>0</v>
      </c>
      <c r="AU533" s="2">
        <f t="shared" si="870"/>
        <v>248.1072798172539</v>
      </c>
      <c r="AV533" s="33">
        <f t="shared" si="871"/>
        <v>8.4481646825396828E-2</v>
      </c>
      <c r="AW533" s="33">
        <f t="shared" si="872"/>
        <v>8.4481646825396828E-2</v>
      </c>
      <c r="AX533" s="2">
        <f t="shared" si="873"/>
        <v>1.8058808590251143</v>
      </c>
      <c r="AY533" s="7">
        <v>2.2000000000000002</v>
      </c>
      <c r="AZ533" s="3">
        <f t="shared" si="874"/>
        <v>2404.3226299823732</v>
      </c>
    </row>
    <row r="534" spans="1:52" ht="20.25" x14ac:dyDescent="0.3">
      <c r="A534" s="7">
        <v>21</v>
      </c>
      <c r="B534" s="7">
        <v>30</v>
      </c>
      <c r="C534" s="37">
        <v>24</v>
      </c>
      <c r="D534" s="37">
        <v>38</v>
      </c>
      <c r="E534" s="7">
        <v>3.75</v>
      </c>
      <c r="F534" s="2">
        <f t="shared" si="858"/>
        <v>3.7916666666666665</v>
      </c>
      <c r="G534" s="2">
        <f t="shared" si="835"/>
        <v>9555</v>
      </c>
      <c r="H534" s="2">
        <v>1.4</v>
      </c>
      <c r="I534" s="7">
        <f t="shared" si="836"/>
        <v>13377</v>
      </c>
      <c r="J534" s="7">
        <v>1.2</v>
      </c>
      <c r="K534" s="4">
        <f t="shared" si="875"/>
        <v>1.2666666666666666</v>
      </c>
      <c r="L534" s="7">
        <v>0</v>
      </c>
      <c r="M534" s="2">
        <f t="shared" si="859"/>
        <v>1.8421052631578947</v>
      </c>
      <c r="N534" s="2">
        <f t="shared" si="860"/>
        <v>3.4210526315789473</v>
      </c>
      <c r="O534" s="28">
        <f t="shared" si="861"/>
        <v>2.35</v>
      </c>
      <c r="P534" s="2">
        <f t="shared" si="862"/>
        <v>10.244736842105263</v>
      </c>
      <c r="Q534" s="2">
        <f t="shared" si="837"/>
        <v>28.266666666666666</v>
      </c>
      <c r="R534" s="28">
        <f t="shared" si="863"/>
        <v>32.266666666666666</v>
      </c>
      <c r="S534" s="2">
        <f t="shared" si="864"/>
        <v>34.266666666666666</v>
      </c>
      <c r="T534" s="2">
        <f t="shared" si="865"/>
        <v>27.623333333333331</v>
      </c>
      <c r="U534" s="2">
        <f t="shared" si="838"/>
        <v>31.623333333333331</v>
      </c>
      <c r="V534" s="2">
        <f t="shared" si="839"/>
        <v>41.623333333333335</v>
      </c>
      <c r="W534" s="7">
        <f t="shared" si="876"/>
        <v>1</v>
      </c>
      <c r="X534" s="2">
        <f t="shared" si="840"/>
        <v>40.567970366600171</v>
      </c>
      <c r="Y534" s="2">
        <f t="shared" si="841"/>
        <v>55.369645703992234</v>
      </c>
      <c r="Z534" s="2">
        <f t="shared" si="866"/>
        <v>53.845882986788752</v>
      </c>
      <c r="AA534" s="2">
        <f t="shared" si="842"/>
        <v>153.82022097335897</v>
      </c>
      <c r="AB534" s="2">
        <f t="shared" si="843"/>
        <v>209.94323996097054</v>
      </c>
      <c r="AC534" s="2">
        <f t="shared" si="844"/>
        <v>204.16563965824068</v>
      </c>
      <c r="AD534" s="2">
        <f t="shared" si="845"/>
        <v>204.16563965824068</v>
      </c>
      <c r="AE534" s="2">
        <f t="shared" si="846"/>
        <v>209.94323996097054</v>
      </c>
      <c r="AF534" s="27">
        <f t="shared" si="867"/>
        <v>1</v>
      </c>
      <c r="AG534" s="28">
        <f t="shared" si="847"/>
        <v>44.266666666666666</v>
      </c>
      <c r="AH534" s="28">
        <f t="shared" si="848"/>
        <v>35.902094986970539</v>
      </c>
      <c r="AI534" s="28">
        <f t="shared" si="849"/>
        <v>52.339198715945003</v>
      </c>
      <c r="AJ534" s="28">
        <f t="shared" si="850"/>
        <v>49.001373780736934</v>
      </c>
      <c r="AK534" s="28">
        <f t="shared" si="851"/>
        <v>71.435737680351423</v>
      </c>
      <c r="AL534" s="28">
        <f t="shared" si="877"/>
        <v>69.469838993999545</v>
      </c>
      <c r="AM534" s="28">
        <f t="shared" si="852"/>
        <v>136.12877682559662</v>
      </c>
      <c r="AN534" s="28">
        <f t="shared" si="853"/>
        <v>198.45279513129145</v>
      </c>
      <c r="AO534" s="28">
        <f t="shared" si="854"/>
        <v>185.7968755852942</v>
      </c>
      <c r="AP534" s="28">
        <f t="shared" si="855"/>
        <v>270.86050537133247</v>
      </c>
      <c r="AQ534" s="28">
        <f t="shared" si="856"/>
        <v>263.40647285224827</v>
      </c>
      <c r="AR534" s="28">
        <f t="shared" si="868"/>
        <v>270.86050537133247</v>
      </c>
      <c r="AS534" s="27">
        <f t="shared" si="857"/>
        <v>270.86050537133247</v>
      </c>
      <c r="AT534" s="27">
        <f t="shared" si="869"/>
        <v>0</v>
      </c>
      <c r="AU534" s="2">
        <f t="shared" si="870"/>
        <v>306.30528372500481</v>
      </c>
      <c r="AV534" s="33">
        <f t="shared" si="871"/>
        <v>8.4738343253968257E-2</v>
      </c>
      <c r="AW534" s="33">
        <f t="shared" si="872"/>
        <v>8.4738343253968257E-2</v>
      </c>
      <c r="AX534" s="2">
        <f t="shared" si="873"/>
        <v>1.8060486782688274</v>
      </c>
      <c r="AY534" s="7">
        <v>2.2000000000000002</v>
      </c>
      <c r="AZ534" s="3">
        <f t="shared" si="874"/>
        <v>2392.5400382617572</v>
      </c>
    </row>
    <row r="535" spans="1:52" ht="20.25" x14ac:dyDescent="0.3">
      <c r="A535" s="7">
        <v>21</v>
      </c>
      <c r="B535" s="7">
        <v>33</v>
      </c>
      <c r="C535" s="37">
        <v>27</v>
      </c>
      <c r="D535" s="37">
        <v>42</v>
      </c>
      <c r="E535" s="7">
        <v>3.75</v>
      </c>
      <c r="F535" s="2">
        <f t="shared" si="858"/>
        <v>4.125</v>
      </c>
      <c r="G535" s="3">
        <f t="shared" si="835"/>
        <v>10395</v>
      </c>
      <c r="H535" s="2">
        <v>1.4</v>
      </c>
      <c r="I535" s="7">
        <f t="shared" si="836"/>
        <v>14552.999999999998</v>
      </c>
      <c r="J535" s="7">
        <v>1.2</v>
      </c>
      <c r="K535" s="4">
        <f t="shared" si="875"/>
        <v>1.2999999999999998</v>
      </c>
      <c r="L535" s="7">
        <v>0</v>
      </c>
      <c r="M535" s="2">
        <f t="shared" si="859"/>
        <v>1.7948717948717949</v>
      </c>
      <c r="N535" s="2">
        <f t="shared" si="860"/>
        <v>3.3333333333333335</v>
      </c>
      <c r="O535" s="28">
        <f t="shared" si="861"/>
        <v>2.2743589743589747</v>
      </c>
      <c r="P535" s="2">
        <f t="shared" si="862"/>
        <v>9.9666666666666668</v>
      </c>
      <c r="Q535" s="2">
        <f t="shared" si="837"/>
        <v>28.966666666666665</v>
      </c>
      <c r="R535" s="28">
        <f t="shared" si="863"/>
        <v>32.966666666666669</v>
      </c>
      <c r="S535" s="2">
        <f t="shared" si="864"/>
        <v>34.966666666666669</v>
      </c>
      <c r="T535" s="2">
        <f t="shared" si="865"/>
        <v>28.34333333333333</v>
      </c>
      <c r="U535" s="2">
        <f t="shared" si="838"/>
        <v>32.343333333333334</v>
      </c>
      <c r="V535" s="2">
        <f t="shared" si="839"/>
        <v>42.343333333333334</v>
      </c>
      <c r="W535" s="7">
        <f t="shared" si="876"/>
        <v>1</v>
      </c>
      <c r="X535" s="2">
        <f t="shared" si="840"/>
        <v>38.745927949839277</v>
      </c>
      <c r="Y535" s="2">
        <f t="shared" si="841"/>
        <v>53.053280132027993</v>
      </c>
      <c r="Z535" s="2">
        <f t="shared" si="866"/>
        <v>51.870680210577554</v>
      </c>
      <c r="AA535" s="2">
        <f t="shared" si="842"/>
        <v>159.82695279308703</v>
      </c>
      <c r="AB535" s="2">
        <f t="shared" si="843"/>
        <v>218.84478054461547</v>
      </c>
      <c r="AC535" s="2">
        <f t="shared" si="844"/>
        <v>213.96655586863241</v>
      </c>
      <c r="AD535" s="2">
        <f t="shared" si="845"/>
        <v>213.96655586863241</v>
      </c>
      <c r="AE535" s="2">
        <f t="shared" si="846"/>
        <v>218.84478054461547</v>
      </c>
      <c r="AF535" s="27">
        <f t="shared" si="867"/>
        <v>1</v>
      </c>
      <c r="AG535" s="28">
        <f t="shared" si="847"/>
        <v>44.966666666666669</v>
      </c>
      <c r="AH535" s="28">
        <f t="shared" si="848"/>
        <v>34.247116969482136</v>
      </c>
      <c r="AI535" s="28">
        <f t="shared" si="849"/>
        <v>50.215565133903382</v>
      </c>
      <c r="AJ535" s="28">
        <f t="shared" si="850"/>
        <v>46.893234629674225</v>
      </c>
      <c r="AK535" s="28">
        <f t="shared" si="851"/>
        <v>68.758204668269542</v>
      </c>
      <c r="AL535" s="28">
        <f t="shared" si="877"/>
        <v>67.225529455023292</v>
      </c>
      <c r="AM535" s="28">
        <f t="shared" si="852"/>
        <v>141.26935749911382</v>
      </c>
      <c r="AN535" s="28">
        <f t="shared" si="853"/>
        <v>207.13920617735144</v>
      </c>
      <c r="AO535" s="28">
        <f t="shared" si="854"/>
        <v>193.43459284740618</v>
      </c>
      <c r="AP535" s="28">
        <f t="shared" si="855"/>
        <v>283.62759425661187</v>
      </c>
      <c r="AQ535" s="28">
        <f t="shared" si="856"/>
        <v>277.30530900197107</v>
      </c>
      <c r="AR535" s="28">
        <f t="shared" si="868"/>
        <v>283.62759425661187</v>
      </c>
      <c r="AS535" s="27">
        <f t="shared" si="857"/>
        <v>283.62759425661187</v>
      </c>
      <c r="AT535" s="27">
        <f t="shared" si="869"/>
        <v>0</v>
      </c>
      <c r="AU535" s="2">
        <f t="shared" si="870"/>
        <v>370.62939330725584</v>
      </c>
      <c r="AV535" s="33">
        <f t="shared" si="871"/>
        <v>8.4966517857142862E-2</v>
      </c>
      <c r="AW535" s="33">
        <f t="shared" si="872"/>
        <v>8.4966517857142862E-2</v>
      </c>
      <c r="AX535" s="2">
        <f t="shared" si="873"/>
        <v>1.8061978771168115</v>
      </c>
      <c r="AY535" s="7">
        <v>2.2000000000000002</v>
      </c>
      <c r="AZ535" s="3">
        <f t="shared" si="874"/>
        <v>2360.7015412839755</v>
      </c>
    </row>
    <row r="536" spans="1:52" ht="20.25" x14ac:dyDescent="0.3">
      <c r="A536" s="7">
        <v>21</v>
      </c>
      <c r="B536" s="7">
        <v>36</v>
      </c>
      <c r="C536" s="37">
        <v>29</v>
      </c>
      <c r="D536" s="37">
        <v>45</v>
      </c>
      <c r="E536" s="7">
        <v>4.5</v>
      </c>
      <c r="F536" s="2">
        <f t="shared" si="858"/>
        <v>4.5</v>
      </c>
      <c r="G536" s="3">
        <f t="shared" si="835"/>
        <v>11340</v>
      </c>
      <c r="H536" s="2">
        <v>1.4</v>
      </c>
      <c r="I536" s="7">
        <f t="shared" si="836"/>
        <v>15875.999999999998</v>
      </c>
      <c r="J536" s="7">
        <v>1.2</v>
      </c>
      <c r="K536" s="4">
        <f t="shared" si="875"/>
        <v>1.325</v>
      </c>
      <c r="L536" s="7">
        <v>0</v>
      </c>
      <c r="M536" s="2">
        <f t="shared" si="859"/>
        <v>1.7610062893081759</v>
      </c>
      <c r="N536" s="2">
        <f t="shared" si="860"/>
        <v>3.2704402515723268</v>
      </c>
      <c r="O536" s="28">
        <f t="shared" si="861"/>
        <v>2.2201257861635217</v>
      </c>
      <c r="P536" s="2">
        <f t="shared" si="862"/>
        <v>9.7672955974842761</v>
      </c>
      <c r="Q536" s="2">
        <f t="shared" si="837"/>
        <v>29.491666666666667</v>
      </c>
      <c r="R536" s="28">
        <f t="shared" si="863"/>
        <v>33.491666666666667</v>
      </c>
      <c r="S536" s="2">
        <f t="shared" si="864"/>
        <v>35.491666666666667</v>
      </c>
      <c r="T536" s="2">
        <f t="shared" si="865"/>
        <v>28.883333333333333</v>
      </c>
      <c r="U536" s="2">
        <f t="shared" si="838"/>
        <v>32.883333333333333</v>
      </c>
      <c r="V536" s="2">
        <f t="shared" si="839"/>
        <v>42.883333333333333</v>
      </c>
      <c r="W536" s="7">
        <f t="shared" si="876"/>
        <v>1</v>
      </c>
      <c r="X536" s="2">
        <f t="shared" si="840"/>
        <v>37.459115464661437</v>
      </c>
      <c r="Y536" s="2">
        <f t="shared" si="841"/>
        <v>51.410167812546149</v>
      </c>
      <c r="Z536" s="2">
        <f t="shared" si="866"/>
        <v>50.459888923636441</v>
      </c>
      <c r="AA536" s="2">
        <f t="shared" si="842"/>
        <v>168.56601959097645</v>
      </c>
      <c r="AB536" s="2">
        <f t="shared" si="843"/>
        <v>231.34575515645767</v>
      </c>
      <c r="AC536" s="2">
        <f t="shared" si="844"/>
        <v>227.06950015636397</v>
      </c>
      <c r="AD536" s="2">
        <f t="shared" si="845"/>
        <v>227.06950015636397</v>
      </c>
      <c r="AE536" s="2">
        <f t="shared" si="846"/>
        <v>231.34575515645767</v>
      </c>
      <c r="AF536" s="27">
        <f t="shared" si="867"/>
        <v>1</v>
      </c>
      <c r="AG536" s="28">
        <f t="shared" si="847"/>
        <v>45.491666666666667</v>
      </c>
      <c r="AH536" s="28">
        <f t="shared" si="848"/>
        <v>33.080030845980147</v>
      </c>
      <c r="AI536" s="28">
        <f t="shared" si="849"/>
        <v>48.708057875066579</v>
      </c>
      <c r="AJ536" s="28">
        <f t="shared" si="850"/>
        <v>45.400162709138684</v>
      </c>
      <c r="AK536" s="28">
        <f t="shared" si="851"/>
        <v>66.848600083542181</v>
      </c>
      <c r="AL536" s="28">
        <f t="shared" si="877"/>
        <v>65.61295320442315</v>
      </c>
      <c r="AM536" s="28">
        <f t="shared" si="852"/>
        <v>148.86013880691067</v>
      </c>
      <c r="AN536" s="28">
        <f t="shared" si="853"/>
        <v>219.1862604377996</v>
      </c>
      <c r="AO536" s="28">
        <f t="shared" si="854"/>
        <v>204.30073219112407</v>
      </c>
      <c r="AP536" s="28">
        <f t="shared" si="855"/>
        <v>300.81870037593978</v>
      </c>
      <c r="AQ536" s="28">
        <f t="shared" si="856"/>
        <v>295.25828941990414</v>
      </c>
      <c r="AR536" s="28">
        <f t="shared" si="868"/>
        <v>300.81870037593978</v>
      </c>
      <c r="AS536" s="27">
        <f t="shared" si="857"/>
        <v>300.81870037593978</v>
      </c>
      <c r="AT536" s="27">
        <f t="shared" si="869"/>
        <v>0</v>
      </c>
      <c r="AU536" s="2">
        <f t="shared" si="870"/>
        <v>441.07960856400695</v>
      </c>
      <c r="AV536" s="33">
        <f t="shared" si="871"/>
        <v>8.5223214285714291E-2</v>
      </c>
      <c r="AW536" s="33">
        <f t="shared" si="872"/>
        <v>8.5223214285714291E-2</v>
      </c>
      <c r="AX536" s="2">
        <f t="shared" si="873"/>
        <v>1.8063657552889734</v>
      </c>
      <c r="AY536" s="7">
        <v>2.2000000000000002</v>
      </c>
      <c r="AZ536" s="3">
        <f t="shared" si="874"/>
        <v>2408.8262392099628</v>
      </c>
    </row>
    <row r="537" spans="1:52" ht="20.25" x14ac:dyDescent="0.3">
      <c r="A537" s="7">
        <v>21</v>
      </c>
      <c r="B537" s="7">
        <v>39</v>
      </c>
      <c r="C537" s="37">
        <v>32</v>
      </c>
      <c r="D537" s="37">
        <v>49</v>
      </c>
      <c r="E537" s="7">
        <v>4.75</v>
      </c>
      <c r="F537" s="2">
        <f t="shared" si="858"/>
        <v>4.875</v>
      </c>
      <c r="G537" s="3">
        <f t="shared" si="835"/>
        <v>12285</v>
      </c>
      <c r="H537" s="2">
        <v>1.4</v>
      </c>
      <c r="I537" s="7">
        <f t="shared" si="836"/>
        <v>17199</v>
      </c>
      <c r="J537" s="7">
        <v>1.2</v>
      </c>
      <c r="K537" s="4">
        <f t="shared" si="875"/>
        <v>1.3583333333333334</v>
      </c>
      <c r="L537" s="7">
        <v>0</v>
      </c>
      <c r="M537" s="2">
        <f t="shared" si="859"/>
        <v>1.7177914110429444</v>
      </c>
      <c r="N537" s="2">
        <f t="shared" si="860"/>
        <v>3.1901840490797544</v>
      </c>
      <c r="O537" s="28">
        <f t="shared" si="861"/>
        <v>2.1509202453987726</v>
      </c>
      <c r="P537" s="2">
        <f t="shared" si="862"/>
        <v>9.5128834355828218</v>
      </c>
      <c r="Q537" s="2">
        <f t="shared" si="837"/>
        <v>30.19166666666667</v>
      </c>
      <c r="R537" s="28">
        <f t="shared" si="863"/>
        <v>34.19166666666667</v>
      </c>
      <c r="S537" s="2">
        <f t="shared" si="864"/>
        <v>36.19166666666667</v>
      </c>
      <c r="T537" s="2">
        <f t="shared" si="865"/>
        <v>29.603333333333335</v>
      </c>
      <c r="U537" s="2">
        <f t="shared" si="838"/>
        <v>33.603333333333339</v>
      </c>
      <c r="V537" s="2">
        <f t="shared" si="839"/>
        <v>43.603333333333339</v>
      </c>
      <c r="W537" s="7">
        <f t="shared" si="876"/>
        <v>1</v>
      </c>
      <c r="X537" s="2">
        <f t="shared" si="840"/>
        <v>35.841157403894087</v>
      </c>
      <c r="Y537" s="2">
        <f t="shared" si="841"/>
        <v>49.335587817426244</v>
      </c>
      <c r="Z537" s="2">
        <f t="shared" si="866"/>
        <v>48.666817354022371</v>
      </c>
      <c r="AA537" s="2">
        <f t="shared" si="842"/>
        <v>174.72564234398368</v>
      </c>
      <c r="AB537" s="2">
        <f t="shared" si="843"/>
        <v>240.51099060995296</v>
      </c>
      <c r="AC537" s="2">
        <f t="shared" si="844"/>
        <v>237.25073460085906</v>
      </c>
      <c r="AD537" s="2">
        <f t="shared" si="845"/>
        <v>237.25073460085906</v>
      </c>
      <c r="AE537" s="2">
        <f t="shared" si="846"/>
        <v>240.51099060995296</v>
      </c>
      <c r="AF537" s="27">
        <f t="shared" si="867"/>
        <v>1</v>
      </c>
      <c r="AG537" s="28">
        <f t="shared" si="847"/>
        <v>46.19166666666667</v>
      </c>
      <c r="AH537" s="28">
        <f t="shared" si="848"/>
        <v>31.614701967079377</v>
      </c>
      <c r="AI537" s="28">
        <f t="shared" si="849"/>
        <v>46.80321925705455</v>
      </c>
      <c r="AJ537" s="28">
        <f t="shared" si="850"/>
        <v>43.517844238175762</v>
      </c>
      <c r="AK537" s="28">
        <f t="shared" si="851"/>
        <v>64.424937726586748</v>
      </c>
      <c r="AL537" s="28">
        <f t="shared" si="877"/>
        <v>63.551622998532437</v>
      </c>
      <c r="AM537" s="28">
        <f t="shared" si="852"/>
        <v>154.12167208951197</v>
      </c>
      <c r="AN537" s="28">
        <f t="shared" si="853"/>
        <v>228.16569387814093</v>
      </c>
      <c r="AO537" s="28">
        <f t="shared" si="854"/>
        <v>212.14949066110685</v>
      </c>
      <c r="AP537" s="28">
        <f t="shared" si="855"/>
        <v>314.07157141711042</v>
      </c>
      <c r="AQ537" s="28">
        <f t="shared" si="856"/>
        <v>309.81416211784563</v>
      </c>
      <c r="AR537" s="28">
        <f t="shared" si="868"/>
        <v>314.07157141711042</v>
      </c>
      <c r="AS537" s="27">
        <f t="shared" si="857"/>
        <v>314.07157141711042</v>
      </c>
      <c r="AT537" s="27">
        <f t="shared" si="869"/>
        <v>0</v>
      </c>
      <c r="AU537" s="2">
        <f t="shared" si="870"/>
        <v>517.65592949525819</v>
      </c>
      <c r="AV537" s="33">
        <f t="shared" si="871"/>
        <v>8.5479910714285706E-2</v>
      </c>
      <c r="AW537" s="33">
        <f t="shared" si="872"/>
        <v>8.5479910714285706E-2</v>
      </c>
      <c r="AX537" s="2">
        <f t="shared" si="873"/>
        <v>1.8065336646711159</v>
      </c>
      <c r="AY537" s="7">
        <v>2.2000000000000002</v>
      </c>
      <c r="AZ537" s="3">
        <f t="shared" si="874"/>
        <v>2401.711612433528</v>
      </c>
    </row>
    <row r="538" spans="1:52" ht="20.25" x14ac:dyDescent="0.3">
      <c r="A538" s="7">
        <v>21</v>
      </c>
      <c r="B538" s="7">
        <v>42</v>
      </c>
      <c r="C538" s="37">
        <v>34</v>
      </c>
      <c r="D538" s="37">
        <v>53</v>
      </c>
      <c r="E538" s="7">
        <v>5</v>
      </c>
      <c r="F538" s="2">
        <f t="shared" si="858"/>
        <v>5.25</v>
      </c>
      <c r="G538" s="3">
        <f t="shared" si="835"/>
        <v>13230</v>
      </c>
      <c r="H538" s="2">
        <v>1.4</v>
      </c>
      <c r="I538" s="7">
        <f t="shared" si="836"/>
        <v>18522</v>
      </c>
      <c r="J538" s="7">
        <v>1.2</v>
      </c>
      <c r="K538" s="4">
        <f t="shared" si="875"/>
        <v>1.3916666666666666</v>
      </c>
      <c r="L538" s="7">
        <v>0</v>
      </c>
      <c r="M538" s="2">
        <f t="shared" si="859"/>
        <v>1.6766467065868262</v>
      </c>
      <c r="N538" s="2">
        <f t="shared" si="860"/>
        <v>3.1137724550898205</v>
      </c>
      <c r="O538" s="28">
        <f t="shared" si="861"/>
        <v>2.0850299401197603</v>
      </c>
      <c r="P538" s="2">
        <f t="shared" si="862"/>
        <v>9.2706586826347301</v>
      </c>
      <c r="Q538" s="2">
        <f t="shared" si="837"/>
        <v>30.891666666666666</v>
      </c>
      <c r="R538" s="28">
        <f t="shared" si="863"/>
        <v>34.891666666666666</v>
      </c>
      <c r="S538" s="2">
        <f t="shared" si="864"/>
        <v>36.891666666666666</v>
      </c>
      <c r="T538" s="2">
        <f t="shared" si="865"/>
        <v>30.323333333333331</v>
      </c>
      <c r="U538" s="2">
        <f t="shared" si="838"/>
        <v>34.323333333333331</v>
      </c>
      <c r="V538" s="2">
        <f t="shared" si="839"/>
        <v>44.323333333333331</v>
      </c>
      <c r="W538" s="7">
        <f t="shared" si="876"/>
        <v>1</v>
      </c>
      <c r="X538" s="2">
        <f t="shared" si="840"/>
        <v>34.326222122391016</v>
      </c>
      <c r="Y538" s="2">
        <f t="shared" si="841"/>
        <v>47.384196041230311</v>
      </c>
      <c r="Z538" s="2">
        <f t="shared" si="866"/>
        <v>46.967833744061224</v>
      </c>
      <c r="AA538" s="2">
        <f t="shared" si="842"/>
        <v>180.21266614255285</v>
      </c>
      <c r="AB538" s="2">
        <f t="shared" si="843"/>
        <v>248.76702921645912</v>
      </c>
      <c r="AC538" s="2">
        <f t="shared" si="844"/>
        <v>246.58112715632143</v>
      </c>
      <c r="AD538" s="2">
        <f t="shared" si="845"/>
        <v>246.58112715632143</v>
      </c>
      <c r="AE538" s="2">
        <f t="shared" si="846"/>
        <v>248.76702921645912</v>
      </c>
      <c r="AF538" s="27">
        <f t="shared" si="867"/>
        <v>1</v>
      </c>
      <c r="AG538" s="28">
        <f t="shared" si="847"/>
        <v>46.891666666666666</v>
      </c>
      <c r="AH538" s="28">
        <f t="shared" si="848"/>
        <v>30.244842237048211</v>
      </c>
      <c r="AI538" s="28">
        <f t="shared" si="849"/>
        <v>45.009829197270605</v>
      </c>
      <c r="AJ538" s="28">
        <f t="shared" si="850"/>
        <v>41.750226071675534</v>
      </c>
      <c r="AK538" s="28">
        <f t="shared" si="851"/>
        <v>62.131934089961078</v>
      </c>
      <c r="AL538" s="28">
        <f t="shared" si="877"/>
        <v>61.585984238184658</v>
      </c>
      <c r="AM538" s="28">
        <f t="shared" si="852"/>
        <v>158.78542174450311</v>
      </c>
      <c r="AN538" s="28">
        <f t="shared" si="853"/>
        <v>236.30160328567067</v>
      </c>
      <c r="AO538" s="28">
        <f t="shared" si="854"/>
        <v>219.18868687629654</v>
      </c>
      <c r="AP538" s="28">
        <f t="shared" si="855"/>
        <v>326.19265397229566</v>
      </c>
      <c r="AQ538" s="28">
        <f t="shared" si="856"/>
        <v>323.32641725046943</v>
      </c>
      <c r="AR538" s="28">
        <f t="shared" si="868"/>
        <v>326.19265397229566</v>
      </c>
      <c r="AS538" s="27">
        <f t="shared" si="857"/>
        <v>326.19265397229566</v>
      </c>
      <c r="AT538" s="27">
        <f t="shared" si="869"/>
        <v>0</v>
      </c>
      <c r="AU538" s="2">
        <f t="shared" si="870"/>
        <v>600.35835610100946</v>
      </c>
      <c r="AV538" s="33">
        <f t="shared" si="871"/>
        <v>8.5736607142857135E-2</v>
      </c>
      <c r="AW538" s="33">
        <f t="shared" si="872"/>
        <v>8.5736607142857135E-2</v>
      </c>
      <c r="AX538" s="2">
        <f t="shared" si="873"/>
        <v>1.8067016052719433</v>
      </c>
      <c r="AY538" s="7">
        <v>2.2000000000000002</v>
      </c>
      <c r="AZ538" s="3">
        <f t="shared" si="874"/>
        <v>2396.406002274512</v>
      </c>
    </row>
    <row r="539" spans="1:52" ht="20.25" x14ac:dyDescent="0.3">
      <c r="A539" s="7">
        <v>21</v>
      </c>
      <c r="B539" s="7">
        <v>48</v>
      </c>
      <c r="C539" s="37">
        <v>38</v>
      </c>
      <c r="D539" s="37">
        <v>60</v>
      </c>
      <c r="E539" s="7">
        <v>5.5</v>
      </c>
      <c r="F539" s="2">
        <f t="shared" si="858"/>
        <v>5.916666666666667</v>
      </c>
      <c r="G539" s="3">
        <f t="shared" si="835"/>
        <v>14910</v>
      </c>
      <c r="H539" s="2">
        <v>1.4</v>
      </c>
      <c r="I539" s="7">
        <f t="shared" si="836"/>
        <v>20874</v>
      </c>
      <c r="J539" s="7">
        <v>1.2</v>
      </c>
      <c r="K539" s="4">
        <f t="shared" si="875"/>
        <v>1.45</v>
      </c>
      <c r="L539" s="7">
        <v>0</v>
      </c>
      <c r="M539" s="2">
        <f t="shared" si="859"/>
        <v>1.6091954022988504</v>
      </c>
      <c r="N539" s="2">
        <f t="shared" si="860"/>
        <v>2.9885057471264367</v>
      </c>
      <c r="O539" s="28">
        <f t="shared" si="861"/>
        <v>1.9770114942528736</v>
      </c>
      <c r="P539" s="2">
        <f t="shared" si="862"/>
        <v>8.8735632183908031</v>
      </c>
      <c r="Q539" s="2">
        <f t="shared" si="837"/>
        <v>32.116666666666667</v>
      </c>
      <c r="R539" s="28">
        <f t="shared" si="863"/>
        <v>36.116666666666667</v>
      </c>
      <c r="S539" s="2">
        <f t="shared" si="864"/>
        <v>38.116666666666667</v>
      </c>
      <c r="T539" s="2">
        <f t="shared" si="865"/>
        <v>31.583333333333332</v>
      </c>
      <c r="U539" s="2">
        <f t="shared" si="838"/>
        <v>35.583333333333329</v>
      </c>
      <c r="V539" s="2">
        <f t="shared" si="839"/>
        <v>45.583333333333329</v>
      </c>
      <c r="W539" s="7">
        <f t="shared" si="876"/>
        <v>1</v>
      </c>
      <c r="X539" s="2">
        <f t="shared" si="840"/>
        <v>31.897624868333466</v>
      </c>
      <c r="Y539" s="2">
        <f t="shared" si="841"/>
        <v>44.237411537977103</v>
      </c>
      <c r="Z539" s="2">
        <f t="shared" si="866"/>
        <v>44.201827514070871</v>
      </c>
      <c r="AA539" s="2">
        <f t="shared" si="842"/>
        <v>188.72761380430634</v>
      </c>
      <c r="AB539" s="2">
        <f t="shared" si="843"/>
        <v>261.73801826636452</v>
      </c>
      <c r="AC539" s="2">
        <f t="shared" si="844"/>
        <v>261.52747945825269</v>
      </c>
      <c r="AD539" s="2">
        <f t="shared" si="845"/>
        <v>261.52747945825269</v>
      </c>
      <c r="AE539" s="2">
        <f t="shared" si="846"/>
        <v>261.73801826636452</v>
      </c>
      <c r="AF539" s="27">
        <f t="shared" si="867"/>
        <v>1</v>
      </c>
      <c r="AG539" s="28">
        <f t="shared" si="847"/>
        <v>48.116666666666667</v>
      </c>
      <c r="AH539" s="28">
        <f t="shared" si="848"/>
        <v>28.053325670619376</v>
      </c>
      <c r="AI539" s="28">
        <f t="shared" si="849"/>
        <v>42.113998426208653</v>
      </c>
      <c r="AJ539" s="28">
        <f t="shared" si="850"/>
        <v>38.905922237868651</v>
      </c>
      <c r="AK539" s="28">
        <f t="shared" si="851"/>
        <v>58.406050217846463</v>
      </c>
      <c r="AL539" s="28">
        <f t="shared" si="877"/>
        <v>58.359069117122779</v>
      </c>
      <c r="AM539" s="28">
        <f t="shared" si="852"/>
        <v>165.98217688449799</v>
      </c>
      <c r="AN539" s="28">
        <f t="shared" si="853"/>
        <v>249.17449068840122</v>
      </c>
      <c r="AO539" s="28">
        <f t="shared" si="854"/>
        <v>230.19337324072288</v>
      </c>
      <c r="AP539" s="28">
        <f t="shared" si="855"/>
        <v>345.56913045559162</v>
      </c>
      <c r="AQ539" s="28">
        <f t="shared" si="856"/>
        <v>345.29115894297644</v>
      </c>
      <c r="AR539" s="28">
        <f t="shared" si="868"/>
        <v>345.56913045559162</v>
      </c>
      <c r="AS539" s="27">
        <f t="shared" si="857"/>
        <v>345.56913045559162</v>
      </c>
      <c r="AT539" s="27">
        <f t="shared" si="869"/>
        <v>0</v>
      </c>
      <c r="AU539" s="2">
        <f t="shared" si="870"/>
        <v>784.14152633601236</v>
      </c>
      <c r="AV539" s="33">
        <f t="shared" si="871"/>
        <v>8.6192956349206346E-2</v>
      </c>
      <c r="AW539" s="33">
        <f t="shared" si="872"/>
        <v>8.6192956349206346E-2</v>
      </c>
      <c r="AX539" s="2">
        <f t="shared" si="873"/>
        <v>1.8070002434503285</v>
      </c>
      <c r="AY539" s="7">
        <v>2.2000000000000002</v>
      </c>
      <c r="AZ539" s="3">
        <f t="shared" si="874"/>
        <v>2397.1376434329031</v>
      </c>
    </row>
    <row r="540" spans="1:52" ht="20.25" x14ac:dyDescent="0.3">
      <c r="A540" s="7">
        <v>21</v>
      </c>
      <c r="B540" s="7">
        <v>54</v>
      </c>
      <c r="C540" s="37">
        <v>43</v>
      </c>
      <c r="D540" s="37">
        <v>68</v>
      </c>
      <c r="E540" s="7">
        <v>6</v>
      </c>
      <c r="F540" s="2">
        <f t="shared" si="858"/>
        <v>6.666666666666667</v>
      </c>
      <c r="G540" s="3">
        <f t="shared" si="835"/>
        <v>16800</v>
      </c>
      <c r="H540" s="2">
        <v>1.4</v>
      </c>
      <c r="I540" s="7">
        <f t="shared" si="836"/>
        <v>23520</v>
      </c>
      <c r="J540" s="7">
        <v>1.2</v>
      </c>
      <c r="K540" s="4">
        <f t="shared" si="875"/>
        <v>1.5166666666666666</v>
      </c>
      <c r="L540" s="7">
        <v>0</v>
      </c>
      <c r="M540" s="2">
        <f t="shared" si="859"/>
        <v>1.5384615384615383</v>
      </c>
      <c r="N540" s="2">
        <f t="shared" si="860"/>
        <v>2.8571428571428572</v>
      </c>
      <c r="O540" s="28">
        <f t="shared" si="861"/>
        <v>1.8637362637362638</v>
      </c>
      <c r="P540" s="2">
        <f t="shared" si="862"/>
        <v>8.4571428571428573</v>
      </c>
      <c r="Q540" s="2">
        <f t="shared" si="837"/>
        <v>33.516666666666666</v>
      </c>
      <c r="R540" s="28">
        <f t="shared" si="863"/>
        <v>37.516666666666666</v>
      </c>
      <c r="S540" s="2">
        <f t="shared" si="864"/>
        <v>39.516666666666666</v>
      </c>
      <c r="T540" s="2">
        <f t="shared" si="865"/>
        <v>33.023333333333333</v>
      </c>
      <c r="U540" s="2">
        <f t="shared" si="838"/>
        <v>37.023333333333333</v>
      </c>
      <c r="V540" s="2">
        <f t="shared" si="839"/>
        <v>47.023333333333333</v>
      </c>
      <c r="W540" s="7">
        <f t="shared" si="876"/>
        <v>1</v>
      </c>
      <c r="X540" s="2">
        <f t="shared" si="840"/>
        <v>29.425917464303303</v>
      </c>
      <c r="Y540" s="2">
        <f t="shared" si="841"/>
        <v>41.010534505105561</v>
      </c>
      <c r="Z540" s="2">
        <f t="shared" si="866"/>
        <v>41.33019980418981</v>
      </c>
      <c r="AA540" s="2">
        <f t="shared" si="842"/>
        <v>196.17278309535536</v>
      </c>
      <c r="AB540" s="2">
        <f t="shared" si="843"/>
        <v>273.4035633673704</v>
      </c>
      <c r="AC540" s="2">
        <f t="shared" si="844"/>
        <v>275.53466536126541</v>
      </c>
      <c r="AD540" s="2">
        <f t="shared" si="845"/>
        <v>275.53466536126541</v>
      </c>
      <c r="AE540" s="2">
        <f t="shared" si="846"/>
        <v>275.53466536126541</v>
      </c>
      <c r="AF540" s="27">
        <f t="shared" si="867"/>
        <v>1</v>
      </c>
      <c r="AG540" s="28">
        <f t="shared" si="847"/>
        <v>49.516666666666666</v>
      </c>
      <c r="AH540" s="28">
        <f t="shared" si="848"/>
        <v>25.828835446417568</v>
      </c>
      <c r="AI540" s="28">
        <f t="shared" si="849"/>
        <v>39.138814264480608</v>
      </c>
      <c r="AJ540" s="28">
        <f t="shared" si="850"/>
        <v>35.997326118615909</v>
      </c>
      <c r="AK540" s="28">
        <f t="shared" si="851"/>
        <v>54.547277746889542</v>
      </c>
      <c r="AL540" s="28">
        <f t="shared" si="877"/>
        <v>54.972458058865719</v>
      </c>
      <c r="AM540" s="28">
        <f t="shared" si="852"/>
        <v>172.19223630945046</v>
      </c>
      <c r="AN540" s="28">
        <f t="shared" si="853"/>
        <v>260.92542842987075</v>
      </c>
      <c r="AO540" s="28">
        <f t="shared" si="854"/>
        <v>239.98217412410608</v>
      </c>
      <c r="AP540" s="28">
        <f t="shared" si="855"/>
        <v>363.64851831259693</v>
      </c>
      <c r="AQ540" s="28">
        <f t="shared" si="856"/>
        <v>366.48305372577147</v>
      </c>
      <c r="AR540" s="28">
        <f t="shared" si="868"/>
        <v>366.48305372577147</v>
      </c>
      <c r="AS540" s="27">
        <f t="shared" si="857"/>
        <v>366.48305372577147</v>
      </c>
      <c r="AT540" s="27">
        <f t="shared" si="869"/>
        <v>0</v>
      </c>
      <c r="AU540" s="2">
        <f t="shared" si="870"/>
        <v>992.42911926901559</v>
      </c>
      <c r="AV540" s="33">
        <f t="shared" si="871"/>
        <v>8.6706349206349204E-2</v>
      </c>
      <c r="AW540" s="33">
        <f t="shared" si="872"/>
        <v>8.6706349206349204E-2</v>
      </c>
      <c r="AX540" s="2">
        <f t="shared" si="873"/>
        <v>1.807336329432111</v>
      </c>
      <c r="AY540" s="7">
        <v>2.2000000000000002</v>
      </c>
      <c r="AZ540" s="3">
        <f t="shared" si="874"/>
        <v>2393.4243534586367</v>
      </c>
    </row>
    <row r="541" spans="1:52" ht="20.25" x14ac:dyDescent="0.3">
      <c r="A541" s="7">
        <v>21</v>
      </c>
      <c r="B541" s="7">
        <v>60</v>
      </c>
      <c r="C541" s="37">
        <v>48</v>
      </c>
      <c r="D541" s="37">
        <v>76</v>
      </c>
      <c r="E541" s="7">
        <v>6.5</v>
      </c>
      <c r="F541" s="2">
        <f t="shared" si="858"/>
        <v>7.416666666666667</v>
      </c>
      <c r="G541" s="3">
        <f t="shared" si="835"/>
        <v>18690</v>
      </c>
      <c r="H541" s="2">
        <v>1.4</v>
      </c>
      <c r="I541" s="7">
        <f t="shared" si="836"/>
        <v>26166</v>
      </c>
      <c r="J541" s="7">
        <v>1.2</v>
      </c>
      <c r="K541" s="4">
        <f t="shared" si="875"/>
        <v>1.5833333333333333</v>
      </c>
      <c r="L541" s="7">
        <v>0</v>
      </c>
      <c r="M541" s="2">
        <f t="shared" si="859"/>
        <v>1.4736842105263157</v>
      </c>
      <c r="N541" s="2">
        <f t="shared" si="860"/>
        <v>2.736842105263158</v>
      </c>
      <c r="O541" s="28">
        <f t="shared" si="861"/>
        <v>1.76</v>
      </c>
      <c r="P541" s="2">
        <f t="shared" si="862"/>
        <v>8.0757894736842104</v>
      </c>
      <c r="Q541" s="2">
        <f t="shared" si="837"/>
        <v>34.916666666666664</v>
      </c>
      <c r="R541" s="28">
        <f t="shared" si="863"/>
        <v>38.916666666666664</v>
      </c>
      <c r="S541" s="2">
        <f t="shared" si="864"/>
        <v>40.916666666666664</v>
      </c>
      <c r="T541" s="2">
        <f t="shared" si="865"/>
        <v>34.463333333333338</v>
      </c>
      <c r="U541" s="2">
        <f t="shared" si="838"/>
        <v>38.463333333333338</v>
      </c>
      <c r="V541" s="2">
        <f t="shared" si="839"/>
        <v>48.463333333333338</v>
      </c>
      <c r="W541" s="7">
        <f t="shared" si="876"/>
        <v>1</v>
      </c>
      <c r="X541" s="2">
        <f t="shared" si="840"/>
        <v>27.231633766043938</v>
      </c>
      <c r="Y541" s="2">
        <f t="shared" si="841"/>
        <v>38.124493769381047</v>
      </c>
      <c r="Z541" s="2">
        <f t="shared" si="866"/>
        <v>38.730017402452482</v>
      </c>
      <c r="AA541" s="2">
        <f t="shared" si="842"/>
        <v>201.96795043149254</v>
      </c>
      <c r="AB541" s="2">
        <f t="shared" si="843"/>
        <v>282.75666212290946</v>
      </c>
      <c r="AC541" s="2">
        <f t="shared" si="844"/>
        <v>287.24762906818927</v>
      </c>
      <c r="AD541" s="2">
        <f t="shared" si="845"/>
        <v>287.24762906818927</v>
      </c>
      <c r="AE541" s="2">
        <f t="shared" si="846"/>
        <v>287.24762906818927</v>
      </c>
      <c r="AF541" s="27">
        <f t="shared" si="867"/>
        <v>1</v>
      </c>
      <c r="AG541" s="28">
        <f t="shared" si="847"/>
        <v>50.916666666666671</v>
      </c>
      <c r="AH541" s="28">
        <f t="shared" si="848"/>
        <v>23.859265130491746</v>
      </c>
      <c r="AI541" s="28">
        <f t="shared" si="849"/>
        <v>36.472264536627307</v>
      </c>
      <c r="AJ541" s="28">
        <f t="shared" si="850"/>
        <v>33.40315210700588</v>
      </c>
      <c r="AK541" s="28">
        <f t="shared" si="851"/>
        <v>51.061446919711109</v>
      </c>
      <c r="AL541" s="28">
        <f t="shared" si="877"/>
        <v>51.872445566296136</v>
      </c>
      <c r="AM541" s="28">
        <f t="shared" si="852"/>
        <v>176.95621638448046</v>
      </c>
      <c r="AN541" s="28">
        <f t="shared" si="853"/>
        <v>270.50262864665251</v>
      </c>
      <c r="AO541" s="28">
        <f t="shared" si="854"/>
        <v>247.74004479362696</v>
      </c>
      <c r="AP541" s="28">
        <f t="shared" si="855"/>
        <v>378.70573132119074</v>
      </c>
      <c r="AQ541" s="28">
        <f t="shared" si="856"/>
        <v>384.7206379500297</v>
      </c>
      <c r="AR541" s="28">
        <f t="shared" si="868"/>
        <v>384.7206379500297</v>
      </c>
      <c r="AS541" s="27">
        <f t="shared" si="857"/>
        <v>384.7206379500297</v>
      </c>
      <c r="AT541" s="27">
        <f t="shared" si="869"/>
        <v>0</v>
      </c>
      <c r="AU541" s="2">
        <f t="shared" si="870"/>
        <v>1225.2211349000193</v>
      </c>
      <c r="AV541" s="33">
        <f t="shared" si="871"/>
        <v>8.7219742063492048E-2</v>
      </c>
      <c r="AW541" s="33">
        <f t="shared" si="872"/>
        <v>8.7219742063492048E-2</v>
      </c>
      <c r="AX541" s="2">
        <f t="shared" si="873"/>
        <v>1.8076725404551597</v>
      </c>
      <c r="AY541" s="7">
        <v>2.2000000000000002</v>
      </c>
      <c r="AZ541" s="3">
        <f t="shared" si="874"/>
        <v>2392.5404386515506</v>
      </c>
    </row>
    <row r="542" spans="1:52" ht="20.25" x14ac:dyDescent="0.3">
      <c r="A542" s="7">
        <v>21</v>
      </c>
      <c r="B542" s="7">
        <v>66</v>
      </c>
      <c r="C542" s="37">
        <v>53</v>
      </c>
      <c r="D542" s="37">
        <v>83</v>
      </c>
      <c r="E542" s="7">
        <v>7</v>
      </c>
      <c r="F542" s="2">
        <f t="shared" si="858"/>
        <v>8.0833333333333339</v>
      </c>
      <c r="G542" s="3">
        <f t="shared" si="835"/>
        <v>20370</v>
      </c>
      <c r="H542" s="2">
        <v>1.4</v>
      </c>
      <c r="I542" s="7">
        <f t="shared" si="836"/>
        <v>28518</v>
      </c>
      <c r="J542" s="7">
        <v>1.2</v>
      </c>
      <c r="K542" s="4">
        <f t="shared" si="875"/>
        <v>1.6416666666666666</v>
      </c>
      <c r="L542" s="7">
        <v>0</v>
      </c>
      <c r="M542" s="2">
        <f t="shared" si="859"/>
        <v>1.4213197969543145</v>
      </c>
      <c r="N542" s="2">
        <f t="shared" si="860"/>
        <v>2.6395939086294415</v>
      </c>
      <c r="O542" s="28">
        <f t="shared" si="861"/>
        <v>1.6761421319796954</v>
      </c>
      <c r="P542" s="2">
        <f t="shared" si="862"/>
        <v>7.7675126903553302</v>
      </c>
      <c r="Q542" s="2">
        <f t="shared" si="837"/>
        <v>36.141666666666666</v>
      </c>
      <c r="R542" s="28">
        <f t="shared" si="863"/>
        <v>40.141666666666666</v>
      </c>
      <c r="S542" s="2">
        <f t="shared" si="864"/>
        <v>42.141666666666666</v>
      </c>
      <c r="T542" s="2">
        <f t="shared" si="865"/>
        <v>35.723333333333336</v>
      </c>
      <c r="U542" s="2">
        <f t="shared" si="838"/>
        <v>39.723333333333336</v>
      </c>
      <c r="V542" s="2">
        <f t="shared" si="839"/>
        <v>49.723333333333336</v>
      </c>
      <c r="W542" s="7">
        <f t="shared" si="876"/>
        <v>1</v>
      </c>
      <c r="X542" s="2">
        <f t="shared" si="840"/>
        <v>25.507479177056833</v>
      </c>
      <c r="Y542" s="2">
        <f t="shared" si="841"/>
        <v>35.842133918524752</v>
      </c>
      <c r="Z542" s="2">
        <f t="shared" si="866"/>
        <v>36.651291055911791</v>
      </c>
      <c r="AA542" s="2">
        <f t="shared" si="842"/>
        <v>206.18545668120942</v>
      </c>
      <c r="AB542" s="2">
        <f t="shared" si="843"/>
        <v>289.72391584140843</v>
      </c>
      <c r="AC542" s="2">
        <f t="shared" si="844"/>
        <v>296.26460270195366</v>
      </c>
      <c r="AD542" s="2">
        <f t="shared" si="845"/>
        <v>296.26460270195366</v>
      </c>
      <c r="AE542" s="2">
        <f t="shared" si="846"/>
        <v>296.26460270195366</v>
      </c>
      <c r="AF542" s="27">
        <f t="shared" si="867"/>
        <v>1</v>
      </c>
      <c r="AG542" s="28">
        <f t="shared" si="847"/>
        <v>52.141666666666666</v>
      </c>
      <c r="AH542" s="28">
        <f t="shared" si="848"/>
        <v>22.315293439619474</v>
      </c>
      <c r="AI542" s="28">
        <f t="shared" si="849"/>
        <v>34.359203611522133</v>
      </c>
      <c r="AJ542" s="28">
        <f t="shared" si="850"/>
        <v>31.356596641405385</v>
      </c>
      <c r="AK542" s="28">
        <f t="shared" si="851"/>
        <v>48.280238459852882</v>
      </c>
      <c r="AL542" s="28">
        <f t="shared" si="877"/>
        <v>49.370193082346688</v>
      </c>
      <c r="AM542" s="28">
        <f t="shared" si="852"/>
        <v>180.38195530359076</v>
      </c>
      <c r="AN542" s="28">
        <f t="shared" si="853"/>
        <v>277.73689585980395</v>
      </c>
      <c r="AO542" s="28">
        <f t="shared" si="854"/>
        <v>253.46582285136023</v>
      </c>
      <c r="AP542" s="28">
        <f t="shared" si="855"/>
        <v>390.26526088381081</v>
      </c>
      <c r="AQ542" s="28">
        <f t="shared" si="856"/>
        <v>399.07572741563575</v>
      </c>
      <c r="AR542" s="28">
        <f t="shared" si="868"/>
        <v>399.07572741563575</v>
      </c>
      <c r="AS542" s="27">
        <f t="shared" si="857"/>
        <v>399.07572741563575</v>
      </c>
      <c r="AT542" s="27">
        <f t="shared" si="869"/>
        <v>0</v>
      </c>
      <c r="AU542" s="2">
        <f t="shared" si="870"/>
        <v>1482.5175732290234</v>
      </c>
      <c r="AV542" s="33">
        <f t="shared" si="871"/>
        <v>8.7676091269841272E-2</v>
      </c>
      <c r="AW542" s="33">
        <f t="shared" si="872"/>
        <v>8.7676091269841272E-2</v>
      </c>
      <c r="AX542" s="2">
        <f t="shared" si="873"/>
        <v>1.8079714997272069</v>
      </c>
      <c r="AY542" s="7">
        <v>2.2000000000000002</v>
      </c>
      <c r="AZ542" s="3">
        <f t="shared" si="874"/>
        <v>2399.0556422538984</v>
      </c>
    </row>
    <row r="543" spans="1:52" ht="20.25" x14ac:dyDescent="0.3">
      <c r="A543" s="7">
        <v>21</v>
      </c>
      <c r="B543" s="7">
        <v>72</v>
      </c>
      <c r="C543" s="37">
        <v>58</v>
      </c>
      <c r="D543" s="37">
        <v>91</v>
      </c>
      <c r="E543" s="7">
        <v>7.5</v>
      </c>
      <c r="F543" s="2">
        <f t="shared" si="858"/>
        <v>8.8333333333333339</v>
      </c>
      <c r="G543" s="3">
        <f t="shared" si="835"/>
        <v>22260</v>
      </c>
      <c r="H543" s="2">
        <v>1.4</v>
      </c>
      <c r="I543" s="7">
        <f t="shared" si="836"/>
        <v>31163.999999999996</v>
      </c>
      <c r="J543" s="7">
        <v>1.2</v>
      </c>
      <c r="K543" s="4">
        <f t="shared" si="875"/>
        <v>1.7083333333333335</v>
      </c>
      <c r="L543" s="7">
        <v>0</v>
      </c>
      <c r="M543" s="2">
        <f t="shared" si="859"/>
        <v>1.365853658536585</v>
      </c>
      <c r="N543" s="2">
        <f t="shared" si="860"/>
        <v>2.5365853658536581</v>
      </c>
      <c r="O543" s="28">
        <f t="shared" si="861"/>
        <v>1.5873170731707313</v>
      </c>
      <c r="P543" s="2">
        <f t="shared" si="862"/>
        <v>7.4409756097560962</v>
      </c>
      <c r="Q543" s="2">
        <f t="shared" si="837"/>
        <v>37.541666666666664</v>
      </c>
      <c r="R543" s="28">
        <f t="shared" si="863"/>
        <v>41.541666666666664</v>
      </c>
      <c r="S543" s="2">
        <f t="shared" si="864"/>
        <v>43.541666666666664</v>
      </c>
      <c r="T543" s="2">
        <f t="shared" si="865"/>
        <v>37.163333333333334</v>
      </c>
      <c r="U543" s="2">
        <f t="shared" si="838"/>
        <v>41.163333333333334</v>
      </c>
      <c r="V543" s="2">
        <f t="shared" si="839"/>
        <v>51.163333333333334</v>
      </c>
      <c r="W543" s="7">
        <f t="shared" si="876"/>
        <v>1</v>
      </c>
      <c r="X543" s="2">
        <f t="shared" si="840"/>
        <v>23.730752774188343</v>
      </c>
      <c r="Y543" s="2">
        <f t="shared" si="841"/>
        <v>33.476162376435575</v>
      </c>
      <c r="Z543" s="2">
        <f t="shared" si="866"/>
        <v>34.474449498915355</v>
      </c>
      <c r="AA543" s="2">
        <f t="shared" si="842"/>
        <v>209.62164950533037</v>
      </c>
      <c r="AB543" s="2">
        <f t="shared" si="843"/>
        <v>295.70610099184762</v>
      </c>
      <c r="AC543" s="2">
        <f t="shared" si="844"/>
        <v>304.52430390708565</v>
      </c>
      <c r="AD543" s="2">
        <f t="shared" si="845"/>
        <v>304.52430390708565</v>
      </c>
      <c r="AE543" s="2">
        <f t="shared" si="846"/>
        <v>304.52430390708565</v>
      </c>
      <c r="AF543" s="27">
        <f t="shared" si="867"/>
        <v>1</v>
      </c>
      <c r="AG543" s="28">
        <f t="shared" si="847"/>
        <v>53.541666666666671</v>
      </c>
      <c r="AH543" s="28">
        <f t="shared" si="848"/>
        <v>20.727713681901388</v>
      </c>
      <c r="AI543" s="28">
        <f t="shared" si="849"/>
        <v>32.164249869036077</v>
      </c>
      <c r="AJ543" s="28">
        <f t="shared" si="850"/>
        <v>29.239877702587073</v>
      </c>
      <c r="AK543" s="28">
        <f t="shared" si="851"/>
        <v>45.373008668450282</v>
      </c>
      <c r="AL543" s="28">
        <f t="shared" si="877"/>
        <v>46.726069684003292</v>
      </c>
      <c r="AM543" s="28">
        <f t="shared" si="852"/>
        <v>183.09480419012894</v>
      </c>
      <c r="AN543" s="28">
        <f t="shared" si="853"/>
        <v>284.1175405098187</v>
      </c>
      <c r="AO543" s="28">
        <f t="shared" si="854"/>
        <v>258.28558637285249</v>
      </c>
      <c r="AP543" s="28">
        <f t="shared" si="855"/>
        <v>400.79490990464421</v>
      </c>
      <c r="AQ543" s="28">
        <f t="shared" si="856"/>
        <v>412.74694887536242</v>
      </c>
      <c r="AR543" s="28">
        <f t="shared" si="868"/>
        <v>412.74694887536242</v>
      </c>
      <c r="AS543" s="27">
        <f t="shared" si="857"/>
        <v>412.74694887536242</v>
      </c>
      <c r="AT543" s="27">
        <f t="shared" si="869"/>
        <v>0</v>
      </c>
      <c r="AU543" s="2">
        <f t="shared" si="870"/>
        <v>1764.3184342560278</v>
      </c>
      <c r="AV543" s="33">
        <f t="shared" si="871"/>
        <v>8.818948412698413E-2</v>
      </c>
      <c r="AW543" s="33">
        <f t="shared" si="872"/>
        <v>8.818948412698413E-2</v>
      </c>
      <c r="AX543" s="2">
        <f t="shared" si="873"/>
        <v>1.8083079471297865</v>
      </c>
      <c r="AY543" s="7">
        <v>2.2000000000000002</v>
      </c>
      <c r="AZ543" s="3">
        <f t="shared" si="874"/>
        <v>2401.2479978182951</v>
      </c>
    </row>
    <row r="544" spans="1:52" ht="20.25" x14ac:dyDescent="0.3">
      <c r="A544" s="7">
        <v>21</v>
      </c>
      <c r="B544" s="7">
        <v>78</v>
      </c>
      <c r="C544" s="37">
        <v>63</v>
      </c>
      <c r="D544" s="37">
        <v>98</v>
      </c>
      <c r="E544" s="7">
        <v>8</v>
      </c>
      <c r="F544" s="2">
        <f t="shared" si="858"/>
        <v>9.5</v>
      </c>
      <c r="G544" s="3">
        <f t="shared" si="835"/>
        <v>23940</v>
      </c>
      <c r="H544" s="2">
        <v>1.4</v>
      </c>
      <c r="I544" s="7">
        <f t="shared" si="836"/>
        <v>33516</v>
      </c>
      <c r="J544" s="7">
        <v>1.2</v>
      </c>
      <c r="K544" s="4">
        <v>1.75</v>
      </c>
      <c r="L544" s="7">
        <v>0</v>
      </c>
      <c r="M544" s="2">
        <f t="shared" si="859"/>
        <v>1.3333333333333333</v>
      </c>
      <c r="N544" s="2">
        <f t="shared" si="860"/>
        <v>2.4761904761904758</v>
      </c>
      <c r="O544" s="28">
        <f t="shared" si="861"/>
        <v>1.5295238095238095</v>
      </c>
      <c r="P544" s="2">
        <f t="shared" si="862"/>
        <v>7.2438095238095235</v>
      </c>
      <c r="Q544" s="2">
        <f t="shared" si="837"/>
        <v>38.416666666666664</v>
      </c>
      <c r="R544" s="28">
        <f t="shared" si="863"/>
        <v>42.416666666666664</v>
      </c>
      <c r="S544" s="2">
        <f t="shared" si="864"/>
        <v>44.416666666666664</v>
      </c>
      <c r="T544" s="2">
        <f t="shared" si="865"/>
        <v>38.073333333333338</v>
      </c>
      <c r="U544" s="2">
        <f t="shared" si="838"/>
        <v>42.073333333333338</v>
      </c>
      <c r="V544" s="2">
        <f t="shared" si="839"/>
        <v>52.073333333333338</v>
      </c>
      <c r="W544" s="7">
        <f t="shared" si="876"/>
        <v>1</v>
      </c>
      <c r="X544" s="2">
        <f t="shared" si="840"/>
        <v>22.707240528219295</v>
      </c>
      <c r="Y544" s="2">
        <f t="shared" si="841"/>
        <v>32.106899326736155</v>
      </c>
      <c r="Z544" s="2">
        <f t="shared" si="866"/>
        <v>33.204724275165894</v>
      </c>
      <c r="AA544" s="2">
        <f t="shared" si="842"/>
        <v>215.71878501808331</v>
      </c>
      <c r="AB544" s="2">
        <f t="shared" si="843"/>
        <v>305.01554360399348</v>
      </c>
      <c r="AC544" s="2">
        <f t="shared" si="844"/>
        <v>315.444880614076</v>
      </c>
      <c r="AD544" s="2">
        <f t="shared" si="845"/>
        <v>315.444880614076</v>
      </c>
      <c r="AE544" s="2">
        <f t="shared" si="846"/>
        <v>315.444880614076</v>
      </c>
      <c r="AF544" s="27">
        <f t="shared" si="867"/>
        <v>1</v>
      </c>
      <c r="AG544" s="28">
        <f t="shared" si="847"/>
        <v>54.416666666666671</v>
      </c>
      <c r="AH544" s="28">
        <f t="shared" si="848"/>
        <v>19.814929930486059</v>
      </c>
      <c r="AI544" s="28">
        <f t="shared" si="849"/>
        <v>30.890656461309046</v>
      </c>
      <c r="AJ544" s="28">
        <f t="shared" si="850"/>
        <v>28.017317192453127</v>
      </c>
      <c r="AK544" s="28">
        <f t="shared" si="851"/>
        <v>43.677839053472098</v>
      </c>
      <c r="AL544" s="28">
        <f t="shared" si="877"/>
        <v>45.171306887859679</v>
      </c>
      <c r="AM544" s="28">
        <f t="shared" si="852"/>
        <v>188.24183433961755</v>
      </c>
      <c r="AN544" s="28">
        <f t="shared" si="853"/>
        <v>293.46123638243591</v>
      </c>
      <c r="AO544" s="28">
        <f t="shared" si="854"/>
        <v>266.16451332830474</v>
      </c>
      <c r="AP544" s="28">
        <f t="shared" si="855"/>
        <v>414.93947100798493</v>
      </c>
      <c r="AQ544" s="28">
        <f t="shared" si="856"/>
        <v>429.12741543466694</v>
      </c>
      <c r="AR544" s="28">
        <f t="shared" si="868"/>
        <v>429.12741543466694</v>
      </c>
      <c r="AS544" s="27">
        <f t="shared" si="857"/>
        <v>429.12741543466694</v>
      </c>
      <c r="AT544" s="27">
        <f t="shared" si="869"/>
        <v>0</v>
      </c>
      <c r="AU544" s="2">
        <f t="shared" si="870"/>
        <v>2070.6237179810328</v>
      </c>
      <c r="AV544" s="33">
        <f t="shared" si="871"/>
        <v>8.8645833333333326E-2</v>
      </c>
      <c r="AW544" s="33">
        <f t="shared" si="872"/>
        <v>8.8645833333333326E-2</v>
      </c>
      <c r="AX544" s="2">
        <f t="shared" si="873"/>
        <v>1.8086071166277662</v>
      </c>
      <c r="AY544" s="7">
        <v>2.2000000000000002</v>
      </c>
      <c r="AZ544" s="3">
        <f t="shared" si="874"/>
        <v>2409.3379492558247</v>
      </c>
    </row>
    <row r="545" spans="1:52" ht="20.25" x14ac:dyDescent="0.3">
      <c r="A545" s="7">
        <v>21</v>
      </c>
      <c r="B545" s="7">
        <v>84</v>
      </c>
      <c r="C545" s="37">
        <v>68</v>
      </c>
      <c r="D545" s="37">
        <v>106</v>
      </c>
      <c r="E545" s="7">
        <v>8.5</v>
      </c>
      <c r="F545" s="2">
        <f t="shared" si="858"/>
        <v>10.25</v>
      </c>
      <c r="G545" s="3">
        <f t="shared" si="835"/>
        <v>25830</v>
      </c>
      <c r="H545" s="2">
        <v>1.4</v>
      </c>
      <c r="I545" s="7">
        <f t="shared" si="836"/>
        <v>36162</v>
      </c>
      <c r="J545" s="7">
        <v>1.2</v>
      </c>
      <c r="K545" s="4">
        <v>1.75</v>
      </c>
      <c r="L545" s="7">
        <v>0</v>
      </c>
      <c r="M545" s="2">
        <f t="shared" si="859"/>
        <v>1.3333333333333333</v>
      </c>
      <c r="N545" s="2">
        <f t="shared" si="860"/>
        <v>2.4761904761904758</v>
      </c>
      <c r="O545" s="28">
        <f t="shared" si="861"/>
        <v>1.5066666666666666</v>
      </c>
      <c r="P545" s="2">
        <f t="shared" si="862"/>
        <v>7.2209523809523812</v>
      </c>
      <c r="Q545" s="2">
        <f t="shared" si="837"/>
        <v>38.416666666666664</v>
      </c>
      <c r="R545" s="28">
        <f t="shared" si="863"/>
        <v>42.416666666666664</v>
      </c>
      <c r="S545" s="2">
        <f t="shared" si="864"/>
        <v>44.416666666666664</v>
      </c>
      <c r="T545" s="2">
        <f t="shared" si="865"/>
        <v>38.113333333333337</v>
      </c>
      <c r="U545" s="2">
        <f t="shared" si="838"/>
        <v>42.113333333333337</v>
      </c>
      <c r="V545" s="2">
        <f t="shared" si="839"/>
        <v>52.113333333333337</v>
      </c>
      <c r="W545" s="7">
        <f t="shared" si="876"/>
        <v>1</v>
      </c>
      <c r="X545" s="2">
        <f t="shared" si="840"/>
        <v>22.683409245523947</v>
      </c>
      <c r="Y545" s="2">
        <f t="shared" si="841"/>
        <v>32.076403617386717</v>
      </c>
      <c r="Z545" s="2">
        <f t="shared" si="866"/>
        <v>33.179237727174211</v>
      </c>
      <c r="AA545" s="2">
        <f t="shared" si="842"/>
        <v>232.50494476662047</v>
      </c>
      <c r="AB545" s="2">
        <f t="shared" si="843"/>
        <v>328.78313707821383</v>
      </c>
      <c r="AC545" s="2">
        <f t="shared" si="844"/>
        <v>340.08718670353568</v>
      </c>
      <c r="AD545" s="2">
        <f t="shared" si="845"/>
        <v>340.08718670353568</v>
      </c>
      <c r="AE545" s="2">
        <f t="shared" si="846"/>
        <v>340.08718670353568</v>
      </c>
      <c r="AF545" s="27">
        <f t="shared" si="867"/>
        <v>1</v>
      </c>
      <c r="AG545" s="28">
        <f t="shared" si="847"/>
        <v>54.416666666666671</v>
      </c>
      <c r="AH545" s="28">
        <f t="shared" si="848"/>
        <v>19.794134132063299</v>
      </c>
      <c r="AI545" s="28">
        <f t="shared" si="849"/>
        <v>30.858236671424866</v>
      </c>
      <c r="AJ545" s="28">
        <f t="shared" si="850"/>
        <v>27.990705841629207</v>
      </c>
      <c r="AK545" s="28">
        <f t="shared" si="851"/>
        <v>43.636353057853796</v>
      </c>
      <c r="AL545" s="28">
        <f t="shared" si="877"/>
        <v>45.136635295007281</v>
      </c>
      <c r="AM545" s="28">
        <f t="shared" si="852"/>
        <v>202.88987485364882</v>
      </c>
      <c r="AN545" s="28">
        <f t="shared" si="853"/>
        <v>316.29692588210486</v>
      </c>
      <c r="AO545" s="28">
        <f t="shared" si="854"/>
        <v>286.90473487669937</v>
      </c>
      <c r="AP545" s="28">
        <f t="shared" si="855"/>
        <v>447.2726188430014</v>
      </c>
      <c r="AQ545" s="28">
        <f t="shared" si="856"/>
        <v>462.65051177382463</v>
      </c>
      <c r="AR545" s="28">
        <f t="shared" si="868"/>
        <v>462.65051177382463</v>
      </c>
      <c r="AS545" s="27">
        <f t="shared" si="857"/>
        <v>462.65051177382463</v>
      </c>
      <c r="AT545" s="27">
        <f t="shared" si="869"/>
        <v>0</v>
      </c>
      <c r="AU545" s="2">
        <f t="shared" si="870"/>
        <v>2401.4334244040379</v>
      </c>
      <c r="AV545" s="33">
        <f t="shared" si="871"/>
        <v>8.9159226190476198E-2</v>
      </c>
      <c r="AW545" s="33">
        <f t="shared" si="872"/>
        <v>8.9159226190476198E-2</v>
      </c>
      <c r="AX545" s="2">
        <f t="shared" si="873"/>
        <v>1.8089438006592511</v>
      </c>
      <c r="AY545" s="7">
        <v>2.2000000000000002</v>
      </c>
      <c r="AZ545" s="3">
        <f t="shared" si="874"/>
        <v>2413.3816135316497</v>
      </c>
    </row>
    <row r="546" spans="1:52" ht="20.25" x14ac:dyDescent="0.3">
      <c r="A546" s="7">
        <v>21</v>
      </c>
      <c r="B546" s="7">
        <v>90</v>
      </c>
      <c r="C546" s="37">
        <v>72</v>
      </c>
      <c r="D546" s="37">
        <v>113</v>
      </c>
      <c r="E546" s="7">
        <v>9</v>
      </c>
      <c r="F546" s="2">
        <f t="shared" si="858"/>
        <v>10.916666666666666</v>
      </c>
      <c r="G546" s="3">
        <f t="shared" si="835"/>
        <v>27510</v>
      </c>
      <c r="H546" s="2">
        <v>1.4</v>
      </c>
      <c r="I546" s="7">
        <f t="shared" si="836"/>
        <v>38514</v>
      </c>
      <c r="J546" s="7">
        <v>1.2</v>
      </c>
      <c r="K546" s="4">
        <v>1.75</v>
      </c>
      <c r="L546" s="7">
        <v>0</v>
      </c>
      <c r="M546" s="2">
        <f t="shared" si="859"/>
        <v>1.3333333333333333</v>
      </c>
      <c r="N546" s="2">
        <f t="shared" si="860"/>
        <v>2.4761904761904758</v>
      </c>
      <c r="O546" s="28">
        <f t="shared" si="861"/>
        <v>1.4866666666666666</v>
      </c>
      <c r="P546" s="2">
        <f t="shared" si="862"/>
        <v>7.2009523809523808</v>
      </c>
      <c r="Q546" s="2">
        <f t="shared" si="837"/>
        <v>38.416666666666664</v>
      </c>
      <c r="R546" s="28">
        <f t="shared" si="863"/>
        <v>42.416666666666664</v>
      </c>
      <c r="S546" s="2">
        <f t="shared" si="864"/>
        <v>44.416666666666664</v>
      </c>
      <c r="T546" s="2">
        <f t="shared" si="865"/>
        <v>38.148333333333333</v>
      </c>
      <c r="U546" s="2">
        <f t="shared" si="838"/>
        <v>42.148333333333333</v>
      </c>
      <c r="V546" s="2">
        <f t="shared" si="839"/>
        <v>52.148333333333333</v>
      </c>
      <c r="W546" s="7">
        <f t="shared" si="876"/>
        <v>1</v>
      </c>
      <c r="X546" s="2">
        <f t="shared" si="840"/>
        <v>22.662597869135467</v>
      </c>
      <c r="Y546" s="2">
        <f t="shared" si="841"/>
        <v>32.049767353557975</v>
      </c>
      <c r="Z546" s="2">
        <f t="shared" si="866"/>
        <v>33.156969070704825</v>
      </c>
      <c r="AA546" s="2">
        <f t="shared" si="842"/>
        <v>247.40002673806217</v>
      </c>
      <c r="AB546" s="2">
        <f t="shared" si="843"/>
        <v>349.87662694300786</v>
      </c>
      <c r="AC546" s="2">
        <f t="shared" si="844"/>
        <v>361.96357902186099</v>
      </c>
      <c r="AD546" s="2">
        <f t="shared" si="845"/>
        <v>361.96357902186099</v>
      </c>
      <c r="AE546" s="2">
        <f t="shared" si="846"/>
        <v>361.96357902186099</v>
      </c>
      <c r="AF546" s="27">
        <f t="shared" si="867"/>
        <v>1</v>
      </c>
      <c r="AG546" s="28">
        <f t="shared" si="847"/>
        <v>54.416666666666671</v>
      </c>
      <c r="AH546" s="28">
        <f t="shared" si="848"/>
        <v>19.775973582595292</v>
      </c>
      <c r="AI546" s="28">
        <f t="shared" si="849"/>
        <v>30.829925125699848</v>
      </c>
      <c r="AJ546" s="28">
        <f t="shared" si="850"/>
        <v>27.967462343559923</v>
      </c>
      <c r="AK546" s="28">
        <f t="shared" si="851"/>
        <v>43.600117405427255</v>
      </c>
      <c r="AL546" s="28">
        <f t="shared" si="877"/>
        <v>45.106341283016008</v>
      </c>
      <c r="AM546" s="28">
        <f t="shared" si="852"/>
        <v>215.88771160999858</v>
      </c>
      <c r="AN546" s="28">
        <f t="shared" si="853"/>
        <v>336.56001595555665</v>
      </c>
      <c r="AO546" s="28">
        <f t="shared" si="854"/>
        <v>305.31146391719579</v>
      </c>
      <c r="AP546" s="28">
        <f t="shared" si="855"/>
        <v>475.96794834258083</v>
      </c>
      <c r="AQ546" s="28">
        <f t="shared" si="856"/>
        <v>492.41089233959138</v>
      </c>
      <c r="AR546" s="28">
        <f t="shared" si="868"/>
        <v>492.41089233959138</v>
      </c>
      <c r="AS546" s="27">
        <f t="shared" si="857"/>
        <v>492.41089233959138</v>
      </c>
      <c r="AT546" s="27">
        <f t="shared" si="869"/>
        <v>0</v>
      </c>
      <c r="AU546" s="2">
        <f t="shared" si="870"/>
        <v>2756.7475535250433</v>
      </c>
      <c r="AV546" s="33">
        <f t="shared" si="871"/>
        <v>8.9615575396825395E-2</v>
      </c>
      <c r="AW546" s="33">
        <f t="shared" si="872"/>
        <v>8.9615575396825395E-2</v>
      </c>
      <c r="AX546" s="2">
        <f t="shared" si="873"/>
        <v>1.8092431806049842</v>
      </c>
      <c r="AY546" s="7">
        <v>2.2000000000000002</v>
      </c>
      <c r="AZ546" s="3">
        <f t="shared" si="874"/>
        <v>2422.4130290800176</v>
      </c>
    </row>
    <row r="547" spans="1:52" ht="20.25" x14ac:dyDescent="0.3">
      <c r="A547" s="7">
        <v>21</v>
      </c>
      <c r="B547" s="7">
        <v>96</v>
      </c>
      <c r="C547" s="37">
        <v>77</v>
      </c>
      <c r="D547" s="37">
        <v>121</v>
      </c>
      <c r="E547" s="7">
        <v>9.5</v>
      </c>
      <c r="F547" s="2">
        <f t="shared" si="858"/>
        <v>11.666666666666666</v>
      </c>
      <c r="G547" s="3">
        <f t="shared" si="835"/>
        <v>29400</v>
      </c>
      <c r="H547" s="2">
        <v>1.4</v>
      </c>
      <c r="I547" s="7">
        <f t="shared" si="836"/>
        <v>41160</v>
      </c>
      <c r="J547" s="7">
        <v>1.2</v>
      </c>
      <c r="K547" s="4">
        <v>1.75</v>
      </c>
      <c r="L547" s="7">
        <v>0</v>
      </c>
      <c r="M547" s="2">
        <f t="shared" si="859"/>
        <v>1.3333333333333333</v>
      </c>
      <c r="N547" s="2">
        <f t="shared" si="860"/>
        <v>2.4761904761904758</v>
      </c>
      <c r="O547" s="28">
        <f t="shared" si="861"/>
        <v>1.4638095238095237</v>
      </c>
      <c r="P547" s="2">
        <f t="shared" si="862"/>
        <v>7.1780952380952376</v>
      </c>
      <c r="Q547" s="2">
        <f t="shared" si="837"/>
        <v>38.416666666666664</v>
      </c>
      <c r="R547" s="28">
        <f t="shared" si="863"/>
        <v>42.416666666666664</v>
      </c>
      <c r="S547" s="2">
        <f t="shared" si="864"/>
        <v>44.416666666666664</v>
      </c>
      <c r="T547" s="2">
        <f t="shared" si="865"/>
        <v>38.188333333333333</v>
      </c>
      <c r="U547" s="2">
        <f t="shared" si="838"/>
        <v>42.188333333333333</v>
      </c>
      <c r="V547" s="2">
        <f t="shared" si="839"/>
        <v>52.188333333333333</v>
      </c>
      <c r="W547" s="7">
        <f t="shared" si="876"/>
        <v>1</v>
      </c>
      <c r="X547" s="2">
        <f t="shared" si="840"/>
        <v>22.638860150422978</v>
      </c>
      <c r="Y547" s="2">
        <f t="shared" si="841"/>
        <v>32.019380026236618</v>
      </c>
      <c r="Z547" s="2">
        <f t="shared" si="866"/>
        <v>33.13155575170962</v>
      </c>
      <c r="AA547" s="2">
        <f t="shared" si="842"/>
        <v>264.12003508826808</v>
      </c>
      <c r="AB547" s="2">
        <f t="shared" si="843"/>
        <v>373.5594336394272</v>
      </c>
      <c r="AC547" s="2">
        <f t="shared" si="844"/>
        <v>386.5348171032789</v>
      </c>
      <c r="AD547" s="2">
        <f t="shared" si="845"/>
        <v>386.5348171032789</v>
      </c>
      <c r="AE547" s="2">
        <f t="shared" si="846"/>
        <v>386.5348171032789</v>
      </c>
      <c r="AF547" s="27">
        <f t="shared" si="867"/>
        <v>1</v>
      </c>
      <c r="AG547" s="28">
        <f t="shared" si="847"/>
        <v>54.416666666666671</v>
      </c>
      <c r="AH547" s="28">
        <f t="shared" si="848"/>
        <v>19.755259430542644</v>
      </c>
      <c r="AI547" s="28">
        <f t="shared" si="849"/>
        <v>30.797632619130798</v>
      </c>
      <c r="AJ547" s="28">
        <f t="shared" si="850"/>
        <v>27.9409455697186</v>
      </c>
      <c r="AK547" s="28">
        <f t="shared" si="851"/>
        <v>43.558778851414282</v>
      </c>
      <c r="AL547" s="28">
        <f t="shared" si="877"/>
        <v>45.071769310008236</v>
      </c>
      <c r="AM547" s="28">
        <f t="shared" si="852"/>
        <v>230.47802668966418</v>
      </c>
      <c r="AN547" s="28">
        <f t="shared" si="853"/>
        <v>359.30571388985931</v>
      </c>
      <c r="AO547" s="28">
        <f t="shared" si="854"/>
        <v>325.97769831338366</v>
      </c>
      <c r="AP547" s="28">
        <f t="shared" si="855"/>
        <v>508.18575326649994</v>
      </c>
      <c r="AQ547" s="28">
        <f t="shared" si="856"/>
        <v>525.8373086167627</v>
      </c>
      <c r="AR547" s="28">
        <f t="shared" si="868"/>
        <v>525.8373086167627</v>
      </c>
      <c r="AS547" s="27">
        <f t="shared" si="857"/>
        <v>525.8373086167627</v>
      </c>
      <c r="AT547" s="27">
        <f t="shared" si="869"/>
        <v>0</v>
      </c>
      <c r="AU547" s="2">
        <f t="shared" si="870"/>
        <v>3136.5661053440494</v>
      </c>
      <c r="AV547" s="33">
        <f t="shared" si="871"/>
        <v>9.0128968253968267E-2</v>
      </c>
      <c r="AW547" s="33">
        <f t="shared" si="872"/>
        <v>9.0128968253968267E-2</v>
      </c>
      <c r="AX547" s="2">
        <f t="shared" si="873"/>
        <v>1.8095801015150996</v>
      </c>
      <c r="AY547" s="7">
        <v>2.2000000000000002</v>
      </c>
      <c r="AZ547" s="3">
        <f t="shared" si="874"/>
        <v>2427.6614638599253</v>
      </c>
    </row>
    <row r="548" spans="1:52" ht="20.25" x14ac:dyDescent="0.3">
      <c r="A548" s="7">
        <v>21</v>
      </c>
      <c r="B548" s="7">
        <v>102</v>
      </c>
      <c r="C548" s="37">
        <v>82</v>
      </c>
      <c r="D548" s="37">
        <v>128</v>
      </c>
      <c r="E548" s="7">
        <v>9.75</v>
      </c>
      <c r="F548" s="2">
        <f t="shared" si="858"/>
        <v>12.291666666666666</v>
      </c>
      <c r="G548" s="3">
        <f t="shared" si="835"/>
        <v>30975</v>
      </c>
      <c r="H548" s="2">
        <v>1.4</v>
      </c>
      <c r="I548" s="7">
        <f t="shared" si="836"/>
        <v>43365</v>
      </c>
      <c r="J548" s="7">
        <v>1.2</v>
      </c>
      <c r="K548" s="4">
        <v>1.75</v>
      </c>
      <c r="L548" s="7">
        <v>0</v>
      </c>
      <c r="M548" s="2">
        <f t="shared" si="859"/>
        <v>1.3333333333333333</v>
      </c>
      <c r="N548" s="2">
        <f t="shared" si="860"/>
        <v>2.4761904761904758</v>
      </c>
      <c r="O548" s="28">
        <f t="shared" si="861"/>
        <v>1.4438095238095237</v>
      </c>
      <c r="P548" s="2">
        <f t="shared" si="862"/>
        <v>7.1580952380952372</v>
      </c>
      <c r="Q548" s="2">
        <f t="shared" si="837"/>
        <v>38.416666666666664</v>
      </c>
      <c r="R548" s="28">
        <f t="shared" si="863"/>
        <v>42.416666666666664</v>
      </c>
      <c r="S548" s="2">
        <f t="shared" si="864"/>
        <v>44.416666666666664</v>
      </c>
      <c r="T548" s="2">
        <f t="shared" si="865"/>
        <v>38.223333333333336</v>
      </c>
      <c r="U548" s="2">
        <f t="shared" si="838"/>
        <v>42.223333333333336</v>
      </c>
      <c r="V548" s="2">
        <f t="shared" si="839"/>
        <v>52.223333333333336</v>
      </c>
      <c r="W548" s="7">
        <f t="shared" si="876"/>
        <v>1</v>
      </c>
      <c r="X548" s="2">
        <f t="shared" si="840"/>
        <v>22.618130401440727</v>
      </c>
      <c r="Y548" s="2">
        <f t="shared" si="841"/>
        <v>31.992838343890725</v>
      </c>
      <c r="Z548" s="2">
        <f t="shared" si="866"/>
        <v>33.109351032529624</v>
      </c>
      <c r="AA548" s="2">
        <f t="shared" si="842"/>
        <v>278.01451951770895</v>
      </c>
      <c r="AB548" s="2">
        <f t="shared" si="843"/>
        <v>393.24530464365682</v>
      </c>
      <c r="AC548" s="2">
        <f t="shared" si="844"/>
        <v>406.96910644150995</v>
      </c>
      <c r="AD548" s="2">
        <f t="shared" si="845"/>
        <v>406.96910644150995</v>
      </c>
      <c r="AE548" s="2">
        <f t="shared" si="846"/>
        <v>406.96910644150995</v>
      </c>
      <c r="AF548" s="27">
        <f t="shared" si="867"/>
        <v>1</v>
      </c>
      <c r="AG548" s="28">
        <f t="shared" si="847"/>
        <v>54.416666666666671</v>
      </c>
      <c r="AH548" s="28">
        <f t="shared" si="848"/>
        <v>19.737170111276864</v>
      </c>
      <c r="AI548" s="28">
        <f t="shared" si="849"/>
        <v>30.769432118345851</v>
      </c>
      <c r="AJ548" s="28">
        <f t="shared" si="850"/>
        <v>27.917784605916427</v>
      </c>
      <c r="AK548" s="28">
        <f t="shared" si="851"/>
        <v>43.522671866497582</v>
      </c>
      <c r="AL548" s="28">
        <f t="shared" si="877"/>
        <v>45.041562277535192</v>
      </c>
      <c r="AM548" s="28">
        <f t="shared" si="852"/>
        <v>242.60271595111143</v>
      </c>
      <c r="AN548" s="28">
        <f t="shared" si="853"/>
        <v>378.20760312133439</v>
      </c>
      <c r="AO548" s="28">
        <f t="shared" si="854"/>
        <v>343.15610244772273</v>
      </c>
      <c r="AP548" s="28">
        <f t="shared" si="855"/>
        <v>534.96617502569939</v>
      </c>
      <c r="AQ548" s="28">
        <f t="shared" si="856"/>
        <v>553.63586966137007</v>
      </c>
      <c r="AR548" s="28">
        <f t="shared" si="868"/>
        <v>553.63586966137007</v>
      </c>
      <c r="AS548" s="27">
        <f t="shared" si="857"/>
        <v>553.63586966137007</v>
      </c>
      <c r="AT548" s="27">
        <f t="shared" si="869"/>
        <v>0</v>
      </c>
      <c r="AU548" s="2">
        <f t="shared" si="870"/>
        <v>3540.8890798610555</v>
      </c>
      <c r="AV548" s="33">
        <f t="shared" si="871"/>
        <v>9.0556795634920639E-2</v>
      </c>
      <c r="AW548" s="33">
        <f t="shared" si="872"/>
        <v>9.0556795634920639E-2</v>
      </c>
      <c r="AX548" s="2">
        <f t="shared" si="873"/>
        <v>1.8098609648110455</v>
      </c>
      <c r="AY548" s="7">
        <v>2.2000000000000002</v>
      </c>
      <c r="AZ548" s="3">
        <f t="shared" si="874"/>
        <v>2429.7043732837665</v>
      </c>
    </row>
    <row r="549" spans="1:52" ht="20.25" x14ac:dyDescent="0.3">
      <c r="A549" s="7">
        <v>21</v>
      </c>
      <c r="B549" s="7">
        <v>108</v>
      </c>
      <c r="C549" s="37">
        <v>87</v>
      </c>
      <c r="D549" s="37">
        <v>136</v>
      </c>
      <c r="E549" s="7">
        <v>10</v>
      </c>
      <c r="F549" s="2">
        <f t="shared" si="858"/>
        <v>13</v>
      </c>
      <c r="G549" s="3">
        <f t="shared" si="835"/>
        <v>32760</v>
      </c>
      <c r="H549" s="2">
        <v>1.4</v>
      </c>
      <c r="I549" s="7">
        <f t="shared" si="836"/>
        <v>45864</v>
      </c>
      <c r="J549" s="7">
        <v>1.2</v>
      </c>
      <c r="K549" s="4">
        <v>1.75</v>
      </c>
      <c r="L549" s="7">
        <v>0</v>
      </c>
      <c r="M549" s="2">
        <f t="shared" si="859"/>
        <v>1.3333333333333333</v>
      </c>
      <c r="N549" s="2">
        <f t="shared" si="860"/>
        <v>2.4761904761904758</v>
      </c>
      <c r="O549" s="28">
        <f t="shared" si="861"/>
        <v>1.4209523809523807</v>
      </c>
      <c r="P549" s="2">
        <f t="shared" si="862"/>
        <v>7.1352380952380949</v>
      </c>
      <c r="Q549" s="2">
        <f t="shared" si="837"/>
        <v>38.416666666666664</v>
      </c>
      <c r="R549" s="28">
        <f t="shared" si="863"/>
        <v>42.416666666666664</v>
      </c>
      <c r="S549" s="2">
        <f t="shared" si="864"/>
        <v>44.416666666666664</v>
      </c>
      <c r="T549" s="2">
        <f t="shared" si="865"/>
        <v>38.263333333333335</v>
      </c>
      <c r="U549" s="2">
        <f t="shared" si="838"/>
        <v>42.263333333333335</v>
      </c>
      <c r="V549" s="2">
        <f t="shared" si="839"/>
        <v>52.263333333333335</v>
      </c>
      <c r="W549" s="7">
        <f t="shared" si="876"/>
        <v>1</v>
      </c>
      <c r="X549" s="2">
        <f t="shared" si="840"/>
        <v>22.594485696778538</v>
      </c>
      <c r="Y549" s="2">
        <f t="shared" si="841"/>
        <v>31.962558821836407</v>
      </c>
      <c r="Z549" s="2">
        <f t="shared" si="866"/>
        <v>33.084010627376848</v>
      </c>
      <c r="AA549" s="2">
        <f t="shared" si="842"/>
        <v>293.72831405812099</v>
      </c>
      <c r="AB549" s="2">
        <f t="shared" si="843"/>
        <v>415.51326468387327</v>
      </c>
      <c r="AC549" s="2">
        <f t="shared" si="844"/>
        <v>430.09213815589902</v>
      </c>
      <c r="AD549" s="2">
        <f t="shared" si="845"/>
        <v>430.09213815589902</v>
      </c>
      <c r="AE549" s="2">
        <f t="shared" si="846"/>
        <v>430.09213815589902</v>
      </c>
      <c r="AF549" s="27">
        <f t="shared" si="867"/>
        <v>1</v>
      </c>
      <c r="AG549" s="28">
        <f t="shared" si="847"/>
        <v>54.416666666666671</v>
      </c>
      <c r="AH549" s="28">
        <f t="shared" si="848"/>
        <v>19.71653712570884</v>
      </c>
      <c r="AI549" s="28">
        <f t="shared" si="849"/>
        <v>30.737266146970288</v>
      </c>
      <c r="AJ549" s="28">
        <f t="shared" si="850"/>
        <v>27.891361905760977</v>
      </c>
      <c r="AK549" s="28">
        <f t="shared" si="851"/>
        <v>43.48147996947116</v>
      </c>
      <c r="AL549" s="28">
        <f t="shared" si="877"/>
        <v>45.007089495640273</v>
      </c>
      <c r="AM549" s="28">
        <f t="shared" si="852"/>
        <v>256.31498263421491</v>
      </c>
      <c r="AN549" s="28">
        <f t="shared" si="853"/>
        <v>399.58445991061376</v>
      </c>
      <c r="AO549" s="28">
        <f t="shared" si="854"/>
        <v>362.5877047748927</v>
      </c>
      <c r="AP549" s="28">
        <f t="shared" si="855"/>
        <v>565.25923960312502</v>
      </c>
      <c r="AQ549" s="28">
        <f t="shared" si="856"/>
        <v>585.09216344332356</v>
      </c>
      <c r="AR549" s="28">
        <f t="shared" si="868"/>
        <v>585.09216344332356</v>
      </c>
      <c r="AS549" s="27">
        <f t="shared" si="857"/>
        <v>585.09216344332356</v>
      </c>
      <c r="AT549" s="27">
        <f t="shared" si="869"/>
        <v>0</v>
      </c>
      <c r="AU549" s="2">
        <f t="shared" si="870"/>
        <v>3969.7164770760623</v>
      </c>
      <c r="AV549" s="33">
        <f t="shared" si="871"/>
        <v>9.1041666666666674E-2</v>
      </c>
      <c r="AW549" s="33">
        <f t="shared" si="872"/>
        <v>9.1041666666666674E-2</v>
      </c>
      <c r="AX549" s="2">
        <f t="shared" si="873"/>
        <v>1.8101793819620655</v>
      </c>
      <c r="AY549" s="7">
        <v>2.2000000000000002</v>
      </c>
      <c r="AZ549" s="3">
        <f t="shared" si="874"/>
        <v>2429.0922071845739</v>
      </c>
    </row>
    <row r="550" spans="1:52" ht="20.25" x14ac:dyDescent="0.3">
      <c r="A550" s="7">
        <v>21</v>
      </c>
      <c r="B550" s="7">
        <v>114</v>
      </c>
      <c r="C550" s="37">
        <v>92</v>
      </c>
      <c r="D550" s="37">
        <v>143</v>
      </c>
      <c r="E550" s="7">
        <v>10.5</v>
      </c>
      <c r="F550" s="2">
        <f t="shared" si="858"/>
        <v>13.666666666666666</v>
      </c>
      <c r="G550" s="3">
        <f t="shared" si="835"/>
        <v>34440</v>
      </c>
      <c r="H550" s="2">
        <v>1.4</v>
      </c>
      <c r="I550" s="7">
        <f t="shared" si="836"/>
        <v>48216</v>
      </c>
      <c r="J550" s="7">
        <v>1.2</v>
      </c>
      <c r="K550" s="4">
        <v>1.75</v>
      </c>
      <c r="L550" s="7">
        <v>0</v>
      </c>
      <c r="M550" s="2">
        <f t="shared" si="859"/>
        <v>1.3333333333333333</v>
      </c>
      <c r="N550" s="2">
        <f t="shared" si="860"/>
        <v>2.4761904761904758</v>
      </c>
      <c r="O550" s="28">
        <f t="shared" si="861"/>
        <v>1.4009523809523809</v>
      </c>
      <c r="P550" s="2">
        <f t="shared" si="862"/>
        <v>7.1152380952380954</v>
      </c>
      <c r="Q550" s="2">
        <f t="shared" si="837"/>
        <v>38.416666666666664</v>
      </c>
      <c r="R550" s="28">
        <f t="shared" si="863"/>
        <v>42.416666666666664</v>
      </c>
      <c r="S550" s="2">
        <f t="shared" si="864"/>
        <v>44.416666666666664</v>
      </c>
      <c r="T550" s="2">
        <f t="shared" si="865"/>
        <v>38.298333333333339</v>
      </c>
      <c r="U550" s="2">
        <f t="shared" si="838"/>
        <v>42.298333333333339</v>
      </c>
      <c r="V550" s="2">
        <f t="shared" si="839"/>
        <v>52.298333333333339</v>
      </c>
      <c r="W550" s="7">
        <f t="shared" si="876"/>
        <v>1</v>
      </c>
      <c r="X550" s="2">
        <f t="shared" si="840"/>
        <v>22.57383709589806</v>
      </c>
      <c r="Y550" s="2">
        <f t="shared" si="841"/>
        <v>31.936111218098723</v>
      </c>
      <c r="Z550" s="2">
        <f t="shared" si="866"/>
        <v>33.061869570517963</v>
      </c>
      <c r="AA550" s="2">
        <f t="shared" si="842"/>
        <v>308.50910697727346</v>
      </c>
      <c r="AB550" s="2">
        <f t="shared" si="843"/>
        <v>436.46018664734919</v>
      </c>
      <c r="AC550" s="2">
        <f t="shared" si="844"/>
        <v>451.84555079707883</v>
      </c>
      <c r="AD550" s="2">
        <f t="shared" si="845"/>
        <v>451.84555079707883</v>
      </c>
      <c r="AE550" s="2">
        <f t="shared" si="846"/>
        <v>451.84555079707883</v>
      </c>
      <c r="AF550" s="27">
        <f t="shared" si="867"/>
        <v>1</v>
      </c>
      <c r="AG550" s="28">
        <f t="shared" si="847"/>
        <v>54.416666666666671</v>
      </c>
      <c r="AH550" s="28">
        <f t="shared" si="848"/>
        <v>19.698518618391727</v>
      </c>
      <c r="AI550" s="28">
        <f t="shared" si="849"/>
        <v>30.70917603908542</v>
      </c>
      <c r="AJ550" s="28">
        <f t="shared" si="850"/>
        <v>27.868283037404421</v>
      </c>
      <c r="AK550" s="28">
        <f t="shared" si="851"/>
        <v>43.445500967959717</v>
      </c>
      <c r="AL550" s="28">
        <f t="shared" si="877"/>
        <v>44.976969068621933</v>
      </c>
      <c r="AM550" s="28">
        <f t="shared" si="852"/>
        <v>269.21308778468693</v>
      </c>
      <c r="AN550" s="28">
        <f t="shared" si="853"/>
        <v>419.69207253416738</v>
      </c>
      <c r="AO550" s="28">
        <f t="shared" si="854"/>
        <v>380.86653484452705</v>
      </c>
      <c r="AP550" s="28">
        <f t="shared" si="855"/>
        <v>593.75517989544949</v>
      </c>
      <c r="AQ550" s="28">
        <f t="shared" si="856"/>
        <v>614.68524393783309</v>
      </c>
      <c r="AR550" s="28">
        <f t="shared" si="868"/>
        <v>614.68524393783309</v>
      </c>
      <c r="AS550" s="27">
        <f t="shared" si="857"/>
        <v>614.68524393783309</v>
      </c>
      <c r="AT550" s="27">
        <f t="shared" si="869"/>
        <v>0</v>
      </c>
      <c r="AU550" s="2">
        <f t="shared" si="870"/>
        <v>4423.0482969890691</v>
      </c>
      <c r="AV550" s="33">
        <f t="shared" si="871"/>
        <v>9.149801587301587E-2</v>
      </c>
      <c r="AW550" s="33">
        <f t="shared" si="872"/>
        <v>9.149801587301587E-2</v>
      </c>
      <c r="AX550" s="2">
        <f t="shared" si="873"/>
        <v>1.8104791710584272</v>
      </c>
      <c r="AY550" s="7">
        <v>2.2000000000000002</v>
      </c>
      <c r="AZ550" s="3">
        <f t="shared" si="874"/>
        <v>2439.8307722980021</v>
      </c>
    </row>
    <row r="551" spans="1:52" ht="20.25" x14ac:dyDescent="0.3">
      <c r="A551" s="7">
        <v>21</v>
      </c>
      <c r="B551" s="7">
        <v>120</v>
      </c>
      <c r="C551" s="37">
        <v>97</v>
      </c>
      <c r="D551" s="37">
        <v>151</v>
      </c>
      <c r="E551" s="7">
        <v>11</v>
      </c>
      <c r="F551" s="2">
        <f t="shared" si="858"/>
        <v>14.416666666666666</v>
      </c>
      <c r="G551" s="3">
        <f t="shared" si="835"/>
        <v>36330</v>
      </c>
      <c r="H551" s="2">
        <v>1.4</v>
      </c>
      <c r="I551" s="7">
        <f t="shared" si="836"/>
        <v>50862</v>
      </c>
      <c r="J551" s="7">
        <v>1.2</v>
      </c>
      <c r="K551" s="4">
        <v>1.75</v>
      </c>
      <c r="L551" s="7">
        <v>0</v>
      </c>
      <c r="M551" s="2">
        <f t="shared" si="859"/>
        <v>1.3333333333333333</v>
      </c>
      <c r="N551" s="2">
        <f t="shared" si="860"/>
        <v>2.4761904761904758</v>
      </c>
      <c r="O551" s="28">
        <f t="shared" si="861"/>
        <v>1.378095238095238</v>
      </c>
      <c r="P551" s="2">
        <f t="shared" si="862"/>
        <v>7.0923809523809513</v>
      </c>
      <c r="Q551" s="2">
        <f t="shared" si="837"/>
        <v>38.416666666666664</v>
      </c>
      <c r="R551" s="28">
        <f t="shared" si="863"/>
        <v>42.416666666666664</v>
      </c>
      <c r="S551" s="2">
        <f t="shared" si="864"/>
        <v>44.416666666666664</v>
      </c>
      <c r="T551" s="2">
        <f t="shared" si="865"/>
        <v>38.338333333333338</v>
      </c>
      <c r="U551" s="2">
        <f t="shared" si="838"/>
        <v>42.338333333333338</v>
      </c>
      <c r="V551" s="2">
        <f t="shared" si="839"/>
        <v>52.338333333333338</v>
      </c>
      <c r="W551" s="7">
        <f t="shared" si="876"/>
        <v>1</v>
      </c>
      <c r="X551" s="2">
        <f t="shared" si="840"/>
        <v>22.550284859654898</v>
      </c>
      <c r="Y551" s="2">
        <f t="shared" si="841"/>
        <v>31.905938928635496</v>
      </c>
      <c r="Z551" s="2">
        <f t="shared" si="866"/>
        <v>33.036601765859416</v>
      </c>
      <c r="AA551" s="2">
        <f t="shared" si="842"/>
        <v>325.09994006002478</v>
      </c>
      <c r="AB551" s="2">
        <f t="shared" si="843"/>
        <v>459.97728622116171</v>
      </c>
      <c r="AC551" s="2">
        <f t="shared" si="844"/>
        <v>476.27767545780654</v>
      </c>
      <c r="AD551" s="2">
        <f t="shared" si="845"/>
        <v>476.27767545780654</v>
      </c>
      <c r="AE551" s="2">
        <f t="shared" si="846"/>
        <v>476.27767545780654</v>
      </c>
      <c r="AF551" s="27">
        <f t="shared" si="867"/>
        <v>1</v>
      </c>
      <c r="AG551" s="28">
        <f t="shared" si="847"/>
        <v>54.416666666666671</v>
      </c>
      <c r="AH551" s="28">
        <f t="shared" si="848"/>
        <v>19.67796632317626</v>
      </c>
      <c r="AI551" s="28">
        <f t="shared" si="849"/>
        <v>30.677135860633129</v>
      </c>
      <c r="AJ551" s="28">
        <f t="shared" si="850"/>
        <v>27.841953911202882</v>
      </c>
      <c r="AK551" s="28">
        <f t="shared" si="851"/>
        <v>43.404454948858387</v>
      </c>
      <c r="AL551" s="28">
        <f t="shared" si="877"/>
        <v>44.942595051564744</v>
      </c>
      <c r="AM551" s="28">
        <f t="shared" si="852"/>
        <v>283.69068115912444</v>
      </c>
      <c r="AN551" s="28">
        <f t="shared" si="853"/>
        <v>442.26204199079427</v>
      </c>
      <c r="AO551" s="28">
        <f t="shared" si="854"/>
        <v>401.3881688865082</v>
      </c>
      <c r="AP551" s="28">
        <f t="shared" si="855"/>
        <v>625.74755884604167</v>
      </c>
      <c r="AQ551" s="28">
        <f t="shared" si="856"/>
        <v>647.92241199339173</v>
      </c>
      <c r="AR551" s="28">
        <f t="shared" si="868"/>
        <v>647.92241199339173</v>
      </c>
      <c r="AS551" s="27">
        <f t="shared" si="857"/>
        <v>647.92241199339173</v>
      </c>
      <c r="AT551" s="27">
        <f t="shared" si="869"/>
        <v>0</v>
      </c>
      <c r="AU551" s="2">
        <f t="shared" si="870"/>
        <v>4900.884539600077</v>
      </c>
      <c r="AV551" s="33">
        <f t="shared" si="871"/>
        <v>9.2011408730158728E-2</v>
      </c>
      <c r="AW551" s="33">
        <f t="shared" si="872"/>
        <v>9.2011408730158728E-2</v>
      </c>
      <c r="AX551" s="2">
        <f t="shared" si="873"/>
        <v>1.810816552505969</v>
      </c>
      <c r="AY551" s="7">
        <v>2.2000000000000002</v>
      </c>
      <c r="AZ551" s="3">
        <f t="shared" si="874"/>
        <v>2447.2316132454803</v>
      </c>
    </row>
    <row r="552" spans="1:52" ht="20.25" x14ac:dyDescent="0.3">
      <c r="A552" s="7">
        <v>21</v>
      </c>
      <c r="B552" s="7">
        <v>132</v>
      </c>
      <c r="C552" s="37">
        <v>106</v>
      </c>
      <c r="D552" s="37">
        <v>166</v>
      </c>
      <c r="E552" s="7">
        <v>12</v>
      </c>
      <c r="F552" s="2">
        <f t="shared" si="858"/>
        <v>15.833333333333334</v>
      </c>
      <c r="G552" s="3">
        <f t="shared" si="835"/>
        <v>39900</v>
      </c>
      <c r="H552" s="2">
        <v>1.4</v>
      </c>
      <c r="I552" s="7">
        <f t="shared" si="836"/>
        <v>55860</v>
      </c>
      <c r="J552" s="7">
        <v>1.2</v>
      </c>
      <c r="K552" s="4">
        <v>1.75</v>
      </c>
      <c r="L552" s="7">
        <v>0</v>
      </c>
      <c r="M552" s="2">
        <f t="shared" si="859"/>
        <v>1.3333333333333333</v>
      </c>
      <c r="N552" s="2">
        <f t="shared" si="860"/>
        <v>2.4761904761904758</v>
      </c>
      <c r="O552" s="28">
        <f t="shared" si="861"/>
        <v>1.3352380952380951</v>
      </c>
      <c r="P552" s="2">
        <f t="shared" si="862"/>
        <v>7.0495238095238095</v>
      </c>
      <c r="Q552" s="2">
        <f t="shared" si="837"/>
        <v>38.416666666666664</v>
      </c>
      <c r="R552" s="28">
        <f t="shared" si="863"/>
        <v>42.416666666666664</v>
      </c>
      <c r="S552" s="2">
        <f t="shared" si="864"/>
        <v>44.416666666666664</v>
      </c>
      <c r="T552" s="2">
        <f t="shared" si="865"/>
        <v>38.413333333333334</v>
      </c>
      <c r="U552" s="2">
        <f t="shared" si="838"/>
        <v>42.413333333333334</v>
      </c>
      <c r="V552" s="2">
        <f t="shared" si="839"/>
        <v>52.413333333333334</v>
      </c>
      <c r="W552" s="7">
        <f t="shared" si="876"/>
        <v>1</v>
      </c>
      <c r="X552" s="2">
        <f t="shared" si="840"/>
        <v>22.506256622120862</v>
      </c>
      <c r="Y552" s="2">
        <f t="shared" si="841"/>
        <v>31.849519278690963</v>
      </c>
      <c r="Z552" s="2">
        <f t="shared" si="866"/>
        <v>32.989328582208195</v>
      </c>
      <c r="AA552" s="2">
        <f t="shared" si="842"/>
        <v>356.34906318358031</v>
      </c>
      <c r="AB552" s="2">
        <f t="shared" si="843"/>
        <v>504.28405524594024</v>
      </c>
      <c r="AC552" s="2">
        <f t="shared" si="844"/>
        <v>522.33103588496306</v>
      </c>
      <c r="AD552" s="2">
        <f t="shared" si="845"/>
        <v>522.33103588496306</v>
      </c>
      <c r="AE552" s="2">
        <f t="shared" si="846"/>
        <v>522.33103588496306</v>
      </c>
      <c r="AF552" s="27">
        <f t="shared" si="867"/>
        <v>1</v>
      </c>
      <c r="AG552" s="28">
        <f t="shared" si="847"/>
        <v>54.416666666666671</v>
      </c>
      <c r="AH552" s="28">
        <f t="shared" si="848"/>
        <v>19.639546135544236</v>
      </c>
      <c r="AI552" s="28">
        <f t="shared" si="849"/>
        <v>30.617240376698366</v>
      </c>
      <c r="AJ552" s="28">
        <f t="shared" si="850"/>
        <v>27.792720654129475</v>
      </c>
      <c r="AK552" s="28">
        <f t="shared" si="851"/>
        <v>43.327702336759266</v>
      </c>
      <c r="AL552" s="28">
        <f t="shared" si="877"/>
        <v>44.878285182023909</v>
      </c>
      <c r="AM552" s="28">
        <f t="shared" si="852"/>
        <v>310.95948047945041</v>
      </c>
      <c r="AN552" s="28">
        <f t="shared" si="853"/>
        <v>484.77297263105748</v>
      </c>
      <c r="AO552" s="28">
        <f t="shared" si="854"/>
        <v>440.05141035705003</v>
      </c>
      <c r="AP552" s="28">
        <f t="shared" si="855"/>
        <v>686.02195366535511</v>
      </c>
      <c r="AQ552" s="28">
        <f t="shared" si="856"/>
        <v>710.57284871537854</v>
      </c>
      <c r="AR552" s="28">
        <f t="shared" si="868"/>
        <v>710.57284871537854</v>
      </c>
      <c r="AS552" s="27">
        <f t="shared" si="857"/>
        <v>710.57284871537854</v>
      </c>
      <c r="AT552" s="27">
        <f t="shared" si="869"/>
        <v>0</v>
      </c>
      <c r="AU552" s="2">
        <f t="shared" si="870"/>
        <v>5930.0702929160934</v>
      </c>
      <c r="AV552" s="33">
        <f t="shared" si="871"/>
        <v>9.2981150793650796E-2</v>
      </c>
      <c r="AW552" s="33">
        <f t="shared" si="872"/>
        <v>9.2981150793650796E-2</v>
      </c>
      <c r="AX552" s="2">
        <f t="shared" si="873"/>
        <v>1.811454171767011</v>
      </c>
      <c r="AY552" s="7">
        <v>2.2000000000000002</v>
      </c>
      <c r="AZ552" s="3">
        <f t="shared" si="874"/>
        <v>2465.8377446061832</v>
      </c>
    </row>
    <row r="553" spans="1:52" ht="20.25" x14ac:dyDescent="0.3">
      <c r="A553" s="7">
        <v>21</v>
      </c>
      <c r="B553" s="7">
        <v>144</v>
      </c>
      <c r="C553" s="37">
        <v>116</v>
      </c>
      <c r="D553" s="37">
        <v>180</v>
      </c>
      <c r="E553" s="7">
        <v>13</v>
      </c>
      <c r="F553" s="2">
        <f t="shared" si="858"/>
        <v>17.166666666666668</v>
      </c>
      <c r="G553" s="3">
        <f t="shared" si="835"/>
        <v>43260</v>
      </c>
      <c r="H553" s="2">
        <v>1.4</v>
      </c>
      <c r="I553" s="7">
        <f t="shared" si="836"/>
        <v>60563.999999999993</v>
      </c>
      <c r="J553" s="7">
        <v>1.2</v>
      </c>
      <c r="K553" s="4">
        <v>1.75</v>
      </c>
      <c r="L553" s="7">
        <v>0</v>
      </c>
      <c r="M553" s="2">
        <f t="shared" si="859"/>
        <v>1.3333333333333333</v>
      </c>
      <c r="N553" s="2">
        <f t="shared" si="860"/>
        <v>2.4761904761904758</v>
      </c>
      <c r="O553" s="28">
        <f t="shared" si="861"/>
        <v>1.2952380952380953</v>
      </c>
      <c r="P553" s="2">
        <f t="shared" si="862"/>
        <v>7.0095238095238086</v>
      </c>
      <c r="Q553" s="2">
        <f t="shared" si="837"/>
        <v>38.416666666666664</v>
      </c>
      <c r="R553" s="28">
        <f t="shared" si="863"/>
        <v>42.416666666666664</v>
      </c>
      <c r="S553" s="2">
        <f t="shared" si="864"/>
        <v>44.416666666666664</v>
      </c>
      <c r="T553" s="2">
        <f t="shared" si="865"/>
        <v>38.483333333333334</v>
      </c>
      <c r="U553" s="2">
        <f t="shared" si="838"/>
        <v>42.483333333333334</v>
      </c>
      <c r="V553" s="2">
        <f t="shared" si="839"/>
        <v>52.483333333333334</v>
      </c>
      <c r="W553" s="7">
        <f t="shared" si="876"/>
        <v>1</v>
      </c>
      <c r="X553" s="2">
        <f t="shared" si="840"/>
        <v>22.465318433375561</v>
      </c>
      <c r="Y553" s="2">
        <f t="shared" si="841"/>
        <v>31.797040667090137</v>
      </c>
      <c r="Z553" s="2">
        <f t="shared" si="866"/>
        <v>32.945328842593945</v>
      </c>
      <c r="AA553" s="2">
        <f t="shared" si="842"/>
        <v>385.65463310628047</v>
      </c>
      <c r="AB553" s="2">
        <f t="shared" si="843"/>
        <v>545.84919811838074</v>
      </c>
      <c r="AC553" s="2">
        <f t="shared" si="844"/>
        <v>565.56147846452939</v>
      </c>
      <c r="AD553" s="2">
        <f t="shared" si="845"/>
        <v>565.56147846452939</v>
      </c>
      <c r="AE553" s="2">
        <f t="shared" si="846"/>
        <v>565.56147846452939</v>
      </c>
      <c r="AF553" s="27">
        <f t="shared" si="867"/>
        <v>1</v>
      </c>
      <c r="AG553" s="28">
        <f t="shared" si="847"/>
        <v>54.416666666666671</v>
      </c>
      <c r="AH553" s="28">
        <f t="shared" si="848"/>
        <v>19.603822405024843</v>
      </c>
      <c r="AI553" s="28">
        <f t="shared" si="849"/>
        <v>30.561548557910083</v>
      </c>
      <c r="AJ553" s="28">
        <f t="shared" si="850"/>
        <v>27.746926449834714</v>
      </c>
      <c r="AK553" s="28">
        <f t="shared" si="851"/>
        <v>43.256311065745386</v>
      </c>
      <c r="AL553" s="28">
        <f t="shared" si="877"/>
        <v>44.8184284663159</v>
      </c>
      <c r="AM553" s="28">
        <f t="shared" si="852"/>
        <v>336.53228461959316</v>
      </c>
      <c r="AN553" s="28">
        <f t="shared" si="853"/>
        <v>524.63991691078979</v>
      </c>
      <c r="AO553" s="28">
        <f t="shared" si="854"/>
        <v>476.32223738882931</v>
      </c>
      <c r="AP553" s="28">
        <f t="shared" si="855"/>
        <v>742.5666732952958</v>
      </c>
      <c r="AQ553" s="28">
        <f t="shared" si="856"/>
        <v>769.38302200508963</v>
      </c>
      <c r="AR553" s="28">
        <f t="shared" si="868"/>
        <v>769.38302200508963</v>
      </c>
      <c r="AS553" s="27">
        <f t="shared" si="857"/>
        <v>769.38302200508963</v>
      </c>
      <c r="AT553" s="27">
        <f t="shared" si="869"/>
        <v>0</v>
      </c>
      <c r="AU553" s="2">
        <f t="shared" si="870"/>
        <v>7057.2737370241111</v>
      </c>
      <c r="AV553" s="33">
        <f t="shared" si="871"/>
        <v>9.3893849206349203E-2</v>
      </c>
      <c r="AW553" s="33">
        <f t="shared" si="872"/>
        <v>9.3893849206349203E-2</v>
      </c>
      <c r="AX553" s="2">
        <f t="shared" si="873"/>
        <v>1.8120546943381248</v>
      </c>
      <c r="AY553" s="7">
        <v>2.2000000000000002</v>
      </c>
      <c r="AZ553" s="3">
        <f t="shared" si="874"/>
        <v>2487.830488719459</v>
      </c>
    </row>
    <row r="554" spans="1:52" ht="20.25" x14ac:dyDescent="0.3">
      <c r="A554" s="7"/>
      <c r="B554" s="7"/>
      <c r="C554" s="7"/>
      <c r="D554" s="2"/>
      <c r="E554" s="3"/>
      <c r="F554" s="2"/>
      <c r="G554" s="7"/>
      <c r="H554" s="7"/>
      <c r="I554" s="7"/>
      <c r="J554" s="7"/>
      <c r="K554" s="2"/>
      <c r="L554" s="2"/>
      <c r="M554" s="2"/>
      <c r="N554" s="28"/>
      <c r="O554" s="2"/>
      <c r="P554" s="2"/>
      <c r="Q554" s="28"/>
      <c r="R554" s="2"/>
      <c r="S554" s="2"/>
      <c r="T554" s="2"/>
      <c r="U554" s="7"/>
      <c r="V554" s="2"/>
      <c r="W554" s="2"/>
      <c r="X554" s="2"/>
      <c r="Y554" s="2"/>
      <c r="Z554" s="2"/>
      <c r="AA554" s="2"/>
      <c r="AB554" s="2"/>
      <c r="AC554" s="2"/>
      <c r="AD554" s="27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7"/>
      <c r="AR554" s="7"/>
      <c r="AS554" s="2"/>
      <c r="AT554" s="5"/>
      <c r="AU554" s="7"/>
      <c r="AV554" s="3"/>
    </row>
    <row r="555" spans="1:52" ht="18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52" ht="131.25" x14ac:dyDescent="0.2">
      <c r="A556" s="7" t="s">
        <v>10</v>
      </c>
      <c r="B556" s="7" t="s">
        <v>82</v>
      </c>
      <c r="C556" s="36" t="s">
        <v>83</v>
      </c>
      <c r="D556" s="36" t="s">
        <v>84</v>
      </c>
      <c r="E556" s="7" t="s">
        <v>12</v>
      </c>
      <c r="F556" s="7" t="s">
        <v>13</v>
      </c>
      <c r="G556" s="7" t="s">
        <v>47</v>
      </c>
      <c r="H556" s="7" t="s">
        <v>14</v>
      </c>
      <c r="I556" s="7" t="s">
        <v>15</v>
      </c>
      <c r="J556" s="7" t="s">
        <v>16</v>
      </c>
      <c r="K556" s="7" t="s">
        <v>17</v>
      </c>
      <c r="L556" s="7" t="s">
        <v>18</v>
      </c>
      <c r="M556" s="7" t="s">
        <v>98</v>
      </c>
      <c r="N556" s="7" t="s">
        <v>99</v>
      </c>
      <c r="O556" s="26" t="s">
        <v>100</v>
      </c>
      <c r="P556" s="7" t="s">
        <v>27</v>
      </c>
      <c r="Q556" s="7" t="s">
        <v>28</v>
      </c>
      <c r="R556" s="26" t="s">
        <v>101</v>
      </c>
      <c r="S556" s="7" t="s">
        <v>65</v>
      </c>
      <c r="T556" s="7" t="s">
        <v>30</v>
      </c>
      <c r="U556" s="7" t="s">
        <v>31</v>
      </c>
      <c r="V556" s="7" t="s">
        <v>32</v>
      </c>
      <c r="W556" s="7" t="s">
        <v>33</v>
      </c>
      <c r="X556" s="7" t="s">
        <v>34</v>
      </c>
      <c r="Y556" s="7" t="s">
        <v>35</v>
      </c>
      <c r="Z556" s="7" t="s">
        <v>66</v>
      </c>
      <c r="AA556" s="7" t="s">
        <v>37</v>
      </c>
      <c r="AB556" s="7" t="s">
        <v>38</v>
      </c>
      <c r="AC556" s="7" t="s">
        <v>39</v>
      </c>
      <c r="AD556" s="7" t="s">
        <v>40</v>
      </c>
      <c r="AE556" s="7" t="s">
        <v>41</v>
      </c>
      <c r="AF556" s="26" t="s">
        <v>67</v>
      </c>
      <c r="AG556" s="26" t="s">
        <v>68</v>
      </c>
      <c r="AH556" s="26" t="s">
        <v>69</v>
      </c>
      <c r="AI556" s="7" t="s">
        <v>70</v>
      </c>
      <c r="AJ556" s="26" t="s">
        <v>71</v>
      </c>
      <c r="AK556" s="26" t="s">
        <v>72</v>
      </c>
      <c r="AL556" s="26" t="s">
        <v>73</v>
      </c>
      <c r="AM556" s="26" t="s">
        <v>74</v>
      </c>
      <c r="AN556" s="26" t="s">
        <v>75</v>
      </c>
      <c r="AO556" s="26" t="s">
        <v>76</v>
      </c>
      <c r="AP556" s="26" t="s">
        <v>77</v>
      </c>
      <c r="AQ556" s="26" t="s">
        <v>78</v>
      </c>
      <c r="AR556" s="26" t="s">
        <v>79</v>
      </c>
      <c r="AS556" s="26" t="s">
        <v>80</v>
      </c>
      <c r="AT556" s="26" t="s">
        <v>102</v>
      </c>
      <c r="AU556" s="7" t="s">
        <v>21</v>
      </c>
      <c r="AV556" s="26" t="s">
        <v>90</v>
      </c>
      <c r="AW556" s="26" t="s">
        <v>89</v>
      </c>
      <c r="AX556" s="7" t="s">
        <v>22</v>
      </c>
      <c r="AY556" s="7" t="s">
        <v>23</v>
      </c>
      <c r="AZ556" s="7" t="s">
        <v>24</v>
      </c>
    </row>
    <row r="557" spans="1:52" ht="20.25" x14ac:dyDescent="0.3">
      <c r="A557" s="7">
        <v>22</v>
      </c>
      <c r="B557" s="7">
        <v>18</v>
      </c>
      <c r="C557" s="27">
        <v>14</v>
      </c>
      <c r="D557" s="27">
        <v>23</v>
      </c>
      <c r="E557" s="7">
        <v>2.75</v>
      </c>
      <c r="F557" s="2">
        <f>($D557+2*$E557)/12</f>
        <v>2.375</v>
      </c>
      <c r="G557" s="2">
        <f t="shared" ref="G557:G579" si="878">$B$4*$A557*$F557</f>
        <v>6270</v>
      </c>
      <c r="H557" s="2">
        <v>1.4</v>
      </c>
      <c r="I557" s="7">
        <f t="shared" ref="I557:I579" si="879">$G557*$H557</f>
        <v>8778</v>
      </c>
      <c r="J557" s="7">
        <v>1.2</v>
      </c>
      <c r="K557" s="7">
        <v>1.1499999999999999</v>
      </c>
      <c r="L557" s="7">
        <v>0</v>
      </c>
      <c r="M557" s="2">
        <f>($L$7-$C$7)/$K557</f>
        <v>2.0289855072463765</v>
      </c>
      <c r="N557" s="2">
        <f>($E$7-$C$7)/$K557</f>
        <v>3.7681159420289854</v>
      </c>
      <c r="O557" s="28">
        <f>($F$7-$B$7-0.06*($D557/12))/$K557</f>
        <v>2.6536231884057968</v>
      </c>
      <c r="P557" s="2">
        <f>($G$7-$B$7-0.06*$D557/12)/$K557</f>
        <v>11.34927536231884</v>
      </c>
      <c r="Q557" s="2">
        <f t="shared" ref="Q557:Q579" si="880">$C$7+$K557*$A557</f>
        <v>26.966666666666665</v>
      </c>
      <c r="R557" s="28">
        <f>IF($A557&lt;$M557,$Q557,$Q557+$L$7)</f>
        <v>30.966666666666665</v>
      </c>
      <c r="S557" s="2">
        <f>IF($A557&lt;$N557,$Q557,$Q557+$E$7)</f>
        <v>32.966666666666669</v>
      </c>
      <c r="T557" s="2">
        <f>$B$7+$K557*$A557+0.06*$D557/12</f>
        <v>26.248333333333328</v>
      </c>
      <c r="U557" s="2">
        <f t="shared" ref="U557:U579" si="881">$T557+$F$7</f>
        <v>30.248333333333328</v>
      </c>
      <c r="V557" s="2">
        <f t="shared" ref="V557:V579" si="882">$T557+$G$7</f>
        <v>40.248333333333328</v>
      </c>
      <c r="W557" s="7">
        <f>IF($A557&lt;$N557,0.5,1)</f>
        <v>1</v>
      </c>
      <c r="X557" s="2">
        <f t="shared" ref="X557:X579" si="883">($W557*$H$7*(1+$L557)*$J557)/($S557*$T557)</f>
        <v>44.376643940543268</v>
      </c>
      <c r="Y557" s="2">
        <f t="shared" ref="Y557:Y579" si="884">($W557*$I$7*(1+$L557)*$J557)/($S557*$U557)</f>
        <v>60.169272878293555</v>
      </c>
      <c r="Z557" s="2">
        <f>(2*$W557*$H$7*(1+$L557)*$J557)/($S557*$V557)</f>
        <v>57.881300709728421</v>
      </c>
      <c r="AA557" s="2">
        <f t="shared" ref="AA557:AA579" si="885">IF($S557&gt;$F557,$F557*$X557,$S557*$X557)</f>
        <v>105.39452935879027</v>
      </c>
      <c r="AB557" s="2">
        <f t="shared" ref="AB557:AB579" si="886">IF($S557&gt;$F557,$F557*$Y557,$S557*$Y557)</f>
        <v>142.90202308594718</v>
      </c>
      <c r="AC557" s="2">
        <f t="shared" ref="AC557:AC579" si="887">IF($S557&gt;$F557,$F557*$Z557,$S557*$Z557)</f>
        <v>137.46808918560501</v>
      </c>
      <c r="AD557" s="2">
        <f t="shared" ref="AD557:AD579" si="888">IF($AA557&gt;$AC557,$AA557,$AC557)</f>
        <v>137.46808918560501</v>
      </c>
      <c r="AE557" s="2">
        <f t="shared" ref="AE557:AE579" si="889">IF($AD557&gt;$AB557,$AD557,$AB557)</f>
        <v>142.90202308594718</v>
      </c>
      <c r="AF557" s="27">
        <f>IF($A557&lt;$M557,0.5,1)</f>
        <v>1</v>
      </c>
      <c r="AG557" s="28">
        <f t="shared" ref="AG557:AG579" si="890">2*$E$7+$L$7+$C$7+$K557*$A557</f>
        <v>42.966666666666669</v>
      </c>
      <c r="AH557" s="28">
        <f t="shared" ref="AH557:AH579" si="891">($AF557*$H$7*(1+$L557))/($R557*$T557)</f>
        <v>39.368945871185232</v>
      </c>
      <c r="AI557" s="28">
        <f t="shared" ref="AI557:AI579" si="892">($AF557*2*$H$7*(1+$L557))/($AG557*$T557)</f>
        <v>56.747479773981496</v>
      </c>
      <c r="AJ557" s="28">
        <f t="shared" ref="AJ557:AJ579" si="893">($AF557*$I$7*(1+$L557))/($R557*$U557)</f>
        <v>53.37945001491957</v>
      </c>
      <c r="AK557" s="28">
        <f t="shared" ref="AK557:AK579" si="894">($AF557*2*$I$7*(1+$L557))/($AG557*$U557)</f>
        <v>76.942605219333245</v>
      </c>
      <c r="AL557" s="28">
        <f>($AF557*4*$H$7*(1+$L557))/($AG557*$V557)</f>
        <v>74.016817173417905</v>
      </c>
      <c r="AM557" s="28">
        <f t="shared" ref="AM557:AM579" si="895" xml:space="preserve"> IF($R557&gt;$F557,$F557*$AH557,$R557*$AH557)</f>
        <v>93.501246444064932</v>
      </c>
      <c r="AN557" s="28">
        <f t="shared" ref="AN557:AN579" si="896" xml:space="preserve"> IF($AG557&gt;$F557,$F557*$AI557,$AG557*$AI557)</f>
        <v>134.77526446320604</v>
      </c>
      <c r="AO557" s="28">
        <f t="shared" ref="AO557:AO579" si="897" xml:space="preserve"> IF($R557&gt;$F557,$F557*$AJ557,$R557*$AJ557)</f>
        <v>126.77619378543397</v>
      </c>
      <c r="AP557" s="28">
        <f t="shared" ref="AP557:AP579" si="898" xml:space="preserve"> IF($AG557&gt;$F557,$F557*$AK557,$AG557*$AK557)</f>
        <v>182.73868739591646</v>
      </c>
      <c r="AQ557" s="28">
        <f t="shared" ref="AQ557:AQ579" si="899" xml:space="preserve"> IF($AG557&gt;$F557,$F557*$AL557,$AG557*$AL557)</f>
        <v>175.78994078686753</v>
      </c>
      <c r="AR557" s="28">
        <f>MAX($AM557,$AN557,$AO557,$AP557,$AQ557)</f>
        <v>182.73868739591646</v>
      </c>
      <c r="AS557" s="27">
        <f t="shared" ref="AS557:AS579" si="900">IF($AR557&gt;$AE557,$AR557,$AE557)</f>
        <v>182.73868739591646</v>
      </c>
      <c r="AT557" s="27">
        <f>IF($A557&gt;$F557,0,$AS557)</f>
        <v>0</v>
      </c>
      <c r="AU557" s="2">
        <f>PI()*($B557/(2*12))^2*62.4</f>
        <v>110.26990214100174</v>
      </c>
      <c r="AV557" s="33">
        <f>0.23*($N$7/$H557)*(1+0.35*$N$7*($F557/$A557))</f>
        <v>8.3694703733766224E-2</v>
      </c>
      <c r="AW557" s="33">
        <f>IF(AV557&gt;0.33,0.33,AV557)</f>
        <v>8.3694703733766224E-2</v>
      </c>
      <c r="AX557" s="2">
        <f>$Q$7/($P$7-$O$7*AW557)</f>
        <v>1.8053665771640441</v>
      </c>
      <c r="AY557" s="7">
        <v>2.4</v>
      </c>
      <c r="AZ557" s="3">
        <f>(12/$D557)*(($I557+$AU557)/$AX557+$AT557/$AY557)</f>
        <v>2568.6518563433697</v>
      </c>
    </row>
    <row r="558" spans="1:52" ht="20.25" x14ac:dyDescent="0.3">
      <c r="A558" s="7">
        <v>22</v>
      </c>
      <c r="B558" s="7">
        <v>24</v>
      </c>
      <c r="C558" s="27">
        <v>19</v>
      </c>
      <c r="D558" s="27">
        <v>30</v>
      </c>
      <c r="E558" s="7">
        <v>3.25</v>
      </c>
      <c r="F558" s="2">
        <f t="shared" ref="F558:F579" si="901">($D558+2*$E558)/12</f>
        <v>3.0416666666666665</v>
      </c>
      <c r="G558" s="2">
        <f t="shared" si="878"/>
        <v>8030</v>
      </c>
      <c r="H558" s="2">
        <v>1.4</v>
      </c>
      <c r="I558" s="7">
        <f t="shared" si="879"/>
        <v>11242</v>
      </c>
      <c r="J558" s="7">
        <v>1.2</v>
      </c>
      <c r="K558" s="7">
        <f>(1.75-1.15)*(($D558-24)/(96-24))+1.15</f>
        <v>1.2</v>
      </c>
      <c r="L558" s="7">
        <v>0</v>
      </c>
      <c r="M558" s="2">
        <f t="shared" ref="M558:M579" si="902">($L$7-$C$7)/$K558</f>
        <v>1.9444444444444442</v>
      </c>
      <c r="N558" s="2">
        <f t="shared" ref="N558:N579" si="903">($E$7-$C$7)/$K558</f>
        <v>3.6111111111111112</v>
      </c>
      <c r="O558" s="28">
        <f t="shared" ref="O558:O579" si="904">($F$7-$B$7-0.06*($D558/12))/$K558</f>
        <v>2.5138888888888888</v>
      </c>
      <c r="P558" s="2">
        <f t="shared" ref="P558:P579" si="905">($G$7-$B$7-0.06*$D558/12)/$K558</f>
        <v>10.847222222222221</v>
      </c>
      <c r="Q558" s="2">
        <f t="shared" si="880"/>
        <v>28.066666666666666</v>
      </c>
      <c r="R558" s="28">
        <f t="shared" ref="R558:R579" si="906">IF($A558&lt;$M558,$Q558,$Q558+$L$7)</f>
        <v>32.066666666666663</v>
      </c>
      <c r="S558" s="2">
        <f t="shared" ref="S558:S579" si="907">IF($A558&lt;$N558,$Q558,$Q558+$E$7)</f>
        <v>34.066666666666663</v>
      </c>
      <c r="T558" s="2">
        <f t="shared" ref="T558:T579" si="908">$B$7+$K558*$A558+0.06*$D558/12</f>
        <v>27.383333333333329</v>
      </c>
      <c r="U558" s="2">
        <f t="shared" si="881"/>
        <v>31.383333333333329</v>
      </c>
      <c r="V558" s="2">
        <f t="shared" si="882"/>
        <v>41.383333333333326</v>
      </c>
      <c r="W558" s="7">
        <f>IF($A558&lt;$N558,0.5,1)</f>
        <v>1</v>
      </c>
      <c r="X558" s="2">
        <f t="shared" si="883"/>
        <v>41.163782065407069</v>
      </c>
      <c r="Y558" s="2">
        <f t="shared" si="884"/>
        <v>56.120630255463197</v>
      </c>
      <c r="Z558" s="2">
        <f t="shared" ref="Z558:Z579" si="909">(2*$W558*$H$7*(1+$L558)*$J558)/($S558*$V558)</f>
        <v>54.47611271322095</v>
      </c>
      <c r="AA558" s="2">
        <f t="shared" si="885"/>
        <v>125.20650378227982</v>
      </c>
      <c r="AB558" s="2">
        <f t="shared" si="886"/>
        <v>170.70025036036722</v>
      </c>
      <c r="AC558" s="2">
        <f t="shared" si="887"/>
        <v>165.69817616938039</v>
      </c>
      <c r="AD558" s="2">
        <f t="shared" si="888"/>
        <v>165.69817616938039</v>
      </c>
      <c r="AE558" s="2">
        <f t="shared" si="889"/>
        <v>170.70025036036722</v>
      </c>
      <c r="AF558" s="27">
        <f t="shared" ref="AF558:AF579" si="910">IF($A558&lt;$M558,0.5,1)</f>
        <v>1</v>
      </c>
      <c r="AG558" s="28">
        <f t="shared" si="890"/>
        <v>44.066666666666663</v>
      </c>
      <c r="AH558" s="28">
        <f t="shared" si="891"/>
        <v>36.442641433511803</v>
      </c>
      <c r="AI558" s="28">
        <f t="shared" si="892"/>
        <v>53.037550770103408</v>
      </c>
      <c r="AJ558" s="28">
        <f t="shared" si="893"/>
        <v>49.684064553953043</v>
      </c>
      <c r="AK558" s="28">
        <f t="shared" si="894"/>
        <v>72.308729350836344</v>
      </c>
      <c r="AL558" s="28">
        <f>($AF558*4*$H$7*(1+$L558))/($AG558*$V558)</f>
        <v>70.189847696560534</v>
      </c>
      <c r="AM558" s="28">
        <f t="shared" si="895"/>
        <v>110.8463676935984</v>
      </c>
      <c r="AN558" s="28">
        <f t="shared" si="896"/>
        <v>161.32255025906451</v>
      </c>
      <c r="AO558" s="28">
        <f t="shared" si="897"/>
        <v>151.12236301827383</v>
      </c>
      <c r="AP558" s="28">
        <f t="shared" si="898"/>
        <v>219.93905177546054</v>
      </c>
      <c r="AQ558" s="28">
        <f t="shared" si="899"/>
        <v>213.49412007703827</v>
      </c>
      <c r="AR558" s="28">
        <f t="shared" ref="AR558:AR579" si="911">MAX($AM558,$AN558,$AO558,$AP558,$AQ558)</f>
        <v>219.93905177546054</v>
      </c>
      <c r="AS558" s="27">
        <f t="shared" si="900"/>
        <v>219.93905177546054</v>
      </c>
      <c r="AT558" s="27">
        <f t="shared" ref="AT558:AT579" si="912">IF($A558&gt;$F558,0,$AS558)</f>
        <v>0</v>
      </c>
      <c r="AU558" s="2">
        <f t="shared" ref="AU558:AU579" si="913">PI()*($B558/(2*12))^2*62.4</f>
        <v>196.03538158400309</v>
      </c>
      <c r="AV558" s="33">
        <f t="shared" ref="AV558:AV579" si="914">0.23*($N$7/$H558)*(1+0.35*$N$7*($F558/$A558))</f>
        <v>8.4130309794372291E-2</v>
      </c>
      <c r="AW558" s="33">
        <f t="shared" ref="AW558:AW579" si="915">IF(AV558&gt;0.33,0.33,AV558)</f>
        <v>8.4130309794372291E-2</v>
      </c>
      <c r="AX558" s="2">
        <f t="shared" ref="AX558:AX579" si="916">$Q$7/($P$7-$O$7*AW558)</f>
        <v>1.8056512175787014</v>
      </c>
      <c r="AY558" s="7">
        <v>2.2000000000000002</v>
      </c>
      <c r="AZ558" s="3">
        <f t="shared" ref="AZ558:AZ579" si="917">(12/$D558)*(($I558+$AU558)/$AX558+$AT558/$AY558)</f>
        <v>2533.8305139398744</v>
      </c>
    </row>
    <row r="559" spans="1:52" ht="20.25" x14ac:dyDescent="0.3">
      <c r="A559" s="7">
        <v>22</v>
      </c>
      <c r="B559" s="7">
        <v>27</v>
      </c>
      <c r="C559" s="27">
        <v>22</v>
      </c>
      <c r="D559" s="27">
        <v>34</v>
      </c>
      <c r="E559" s="7">
        <v>3.5</v>
      </c>
      <c r="F559" s="2">
        <f t="shared" si="901"/>
        <v>3.4166666666666665</v>
      </c>
      <c r="G559" s="2">
        <f t="shared" si="878"/>
        <v>9020</v>
      </c>
      <c r="H559" s="2">
        <v>1.4</v>
      </c>
      <c r="I559" s="7">
        <f t="shared" si="879"/>
        <v>12628</v>
      </c>
      <c r="J559" s="7">
        <v>1.2</v>
      </c>
      <c r="K559" s="4">
        <f t="shared" ref="K559:K569" si="918">(1.75-1.15)*(($D559-24)/(96-24))+1.15</f>
        <v>1.2333333333333332</v>
      </c>
      <c r="L559" s="7">
        <v>0</v>
      </c>
      <c r="M559" s="2">
        <f t="shared" si="902"/>
        <v>1.8918918918918919</v>
      </c>
      <c r="N559" s="2">
        <f t="shared" si="903"/>
        <v>3.5135135135135136</v>
      </c>
      <c r="O559" s="28">
        <f t="shared" si="904"/>
        <v>2.42972972972973</v>
      </c>
      <c r="P559" s="2">
        <f t="shared" si="905"/>
        <v>10.53783783783784</v>
      </c>
      <c r="Q559" s="2">
        <f t="shared" si="880"/>
        <v>28.799999999999997</v>
      </c>
      <c r="R559" s="28">
        <f t="shared" si="906"/>
        <v>32.799999999999997</v>
      </c>
      <c r="S559" s="2">
        <f t="shared" si="907"/>
        <v>34.799999999999997</v>
      </c>
      <c r="T559" s="2">
        <f t="shared" si="908"/>
        <v>28.136666666666663</v>
      </c>
      <c r="U559" s="2">
        <f t="shared" si="881"/>
        <v>32.136666666666663</v>
      </c>
      <c r="V559" s="2">
        <f t="shared" si="882"/>
        <v>42.136666666666663</v>
      </c>
      <c r="W559" s="7">
        <f t="shared" ref="W559:W579" si="919">IF($A559&lt;$N559,0.5,1)</f>
        <v>1</v>
      </c>
      <c r="X559" s="2">
        <f t="shared" si="883"/>
        <v>39.217448496460221</v>
      </c>
      <c r="Y559" s="2">
        <f t="shared" si="884"/>
        <v>53.650179370433037</v>
      </c>
      <c r="Z559" s="2">
        <f t="shared" si="909"/>
        <v>52.374730283778298</v>
      </c>
      <c r="AA559" s="2">
        <f t="shared" si="885"/>
        <v>133.99294902957243</v>
      </c>
      <c r="AB559" s="2">
        <f t="shared" si="886"/>
        <v>183.3047795156462</v>
      </c>
      <c r="AC559" s="2">
        <f t="shared" si="887"/>
        <v>178.94699513624252</v>
      </c>
      <c r="AD559" s="2">
        <f t="shared" si="888"/>
        <v>178.94699513624252</v>
      </c>
      <c r="AE559" s="2">
        <f t="shared" si="889"/>
        <v>183.3047795156462</v>
      </c>
      <c r="AF559" s="27">
        <f t="shared" si="910"/>
        <v>1</v>
      </c>
      <c r="AG559" s="28">
        <f t="shared" si="890"/>
        <v>44.8</v>
      </c>
      <c r="AH559" s="28">
        <f t="shared" si="891"/>
        <v>34.673963609675198</v>
      </c>
      <c r="AI559" s="28">
        <f t="shared" si="892"/>
        <v>50.772589571310107</v>
      </c>
      <c r="AJ559" s="28">
        <f t="shared" si="893"/>
        <v>47.434609809224334</v>
      </c>
      <c r="AK559" s="28">
        <f t="shared" si="894"/>
        <v>69.457821506364212</v>
      </c>
      <c r="AL559" s="28">
        <f t="shared" ref="AL559:AL579" si="920">($AF559*4*$H$7*(1+$L559))/($AG559*$V559)</f>
        <v>67.806570456677264</v>
      </c>
      <c r="AM559" s="28">
        <f t="shared" si="895"/>
        <v>118.46937566639025</v>
      </c>
      <c r="AN559" s="28">
        <f t="shared" si="896"/>
        <v>173.47301436864285</v>
      </c>
      <c r="AO559" s="28">
        <f t="shared" si="897"/>
        <v>162.06825018151648</v>
      </c>
      <c r="AP559" s="28">
        <f t="shared" si="898"/>
        <v>237.31422348007771</v>
      </c>
      <c r="AQ559" s="28">
        <f t="shared" si="899"/>
        <v>231.67244906031397</v>
      </c>
      <c r="AR559" s="28">
        <f t="shared" si="911"/>
        <v>237.31422348007771</v>
      </c>
      <c r="AS559" s="27">
        <f t="shared" si="900"/>
        <v>237.31422348007771</v>
      </c>
      <c r="AT559" s="27">
        <f t="shared" si="912"/>
        <v>0</v>
      </c>
      <c r="AU559" s="2">
        <f t="shared" si="913"/>
        <v>248.1072798172539</v>
      </c>
      <c r="AV559" s="33">
        <f t="shared" si="914"/>
        <v>8.4375338203463199E-2</v>
      </c>
      <c r="AW559" s="33">
        <f t="shared" si="915"/>
        <v>8.4375338203463199E-2</v>
      </c>
      <c r="AX559" s="2">
        <f t="shared" si="916"/>
        <v>1.8058113672584752</v>
      </c>
      <c r="AY559" s="7">
        <v>2.2000000000000002</v>
      </c>
      <c r="AZ559" s="3">
        <f t="shared" si="917"/>
        <v>2516.6019741029399</v>
      </c>
    </row>
    <row r="560" spans="1:52" ht="20.25" x14ac:dyDescent="0.3">
      <c r="A560" s="7">
        <v>22</v>
      </c>
      <c r="B560" s="7">
        <v>30</v>
      </c>
      <c r="C560" s="37">
        <v>24</v>
      </c>
      <c r="D560" s="37">
        <v>38</v>
      </c>
      <c r="E560" s="7">
        <v>3.75</v>
      </c>
      <c r="F560" s="2">
        <f t="shared" si="901"/>
        <v>3.7916666666666665</v>
      </c>
      <c r="G560" s="3">
        <f t="shared" si="878"/>
        <v>10010</v>
      </c>
      <c r="H560" s="2">
        <v>1.4</v>
      </c>
      <c r="I560" s="7">
        <f t="shared" si="879"/>
        <v>14014</v>
      </c>
      <c r="J560" s="7">
        <v>1.2</v>
      </c>
      <c r="K560" s="4">
        <f t="shared" si="918"/>
        <v>1.2666666666666666</v>
      </c>
      <c r="L560" s="7">
        <v>0</v>
      </c>
      <c r="M560" s="2">
        <f t="shared" si="902"/>
        <v>1.8421052631578947</v>
      </c>
      <c r="N560" s="2">
        <f t="shared" si="903"/>
        <v>3.4210526315789473</v>
      </c>
      <c r="O560" s="28">
        <f t="shared" si="904"/>
        <v>2.35</v>
      </c>
      <c r="P560" s="2">
        <f t="shared" si="905"/>
        <v>10.244736842105263</v>
      </c>
      <c r="Q560" s="2">
        <f t="shared" si="880"/>
        <v>29.533333333333335</v>
      </c>
      <c r="R560" s="28">
        <f t="shared" si="906"/>
        <v>33.533333333333331</v>
      </c>
      <c r="S560" s="2">
        <f t="shared" si="907"/>
        <v>35.533333333333331</v>
      </c>
      <c r="T560" s="2">
        <f t="shared" si="908"/>
        <v>28.89</v>
      </c>
      <c r="U560" s="2">
        <f t="shared" si="881"/>
        <v>32.89</v>
      </c>
      <c r="V560" s="2">
        <f t="shared" si="882"/>
        <v>42.89</v>
      </c>
      <c r="W560" s="7">
        <f t="shared" si="919"/>
        <v>1</v>
      </c>
      <c r="X560" s="2">
        <f t="shared" si="883"/>
        <v>37.406556668010964</v>
      </c>
      <c r="Y560" s="2">
        <f t="shared" si="884"/>
        <v>51.339475436057548</v>
      </c>
      <c r="Z560" s="2">
        <f t="shared" si="909"/>
        <v>50.392885154527242</v>
      </c>
      <c r="AA560" s="2">
        <f t="shared" si="885"/>
        <v>141.8331940328749</v>
      </c>
      <c r="AB560" s="2">
        <f t="shared" si="886"/>
        <v>194.66217769505153</v>
      </c>
      <c r="AC560" s="2">
        <f t="shared" si="887"/>
        <v>191.07302287758245</v>
      </c>
      <c r="AD560" s="2">
        <f t="shared" si="888"/>
        <v>191.07302287758245</v>
      </c>
      <c r="AE560" s="2">
        <f t="shared" si="889"/>
        <v>194.66217769505153</v>
      </c>
      <c r="AF560" s="27">
        <f t="shared" si="910"/>
        <v>1</v>
      </c>
      <c r="AG560" s="28">
        <f t="shared" si="890"/>
        <v>45.533333333333331</v>
      </c>
      <c r="AH560" s="28">
        <f t="shared" si="891"/>
        <v>33.031303353296629</v>
      </c>
      <c r="AI560" s="28">
        <f t="shared" si="892"/>
        <v>48.652256476451548</v>
      </c>
      <c r="AJ560" s="28">
        <f t="shared" si="893"/>
        <v>45.334559985783088</v>
      </c>
      <c r="AK560" s="28">
        <f t="shared" si="894"/>
        <v>66.773890696482837</v>
      </c>
      <c r="AL560" s="28">
        <f t="shared" si="920"/>
        <v>65.542722760768726</v>
      </c>
      <c r="AM560" s="28">
        <f t="shared" si="895"/>
        <v>125.24369188124972</v>
      </c>
      <c r="AN560" s="28">
        <f t="shared" si="896"/>
        <v>184.47313913987878</v>
      </c>
      <c r="AO560" s="28">
        <f t="shared" si="897"/>
        <v>171.89353994609419</v>
      </c>
      <c r="AP560" s="28">
        <f t="shared" si="898"/>
        <v>253.18433555749741</v>
      </c>
      <c r="AQ560" s="28">
        <f t="shared" si="899"/>
        <v>248.51615713458142</v>
      </c>
      <c r="AR560" s="28">
        <f t="shared" si="911"/>
        <v>253.18433555749741</v>
      </c>
      <c r="AS560" s="27">
        <f t="shared" si="900"/>
        <v>253.18433555749741</v>
      </c>
      <c r="AT560" s="27">
        <f t="shared" si="912"/>
        <v>0</v>
      </c>
      <c r="AU560" s="2">
        <f t="shared" si="913"/>
        <v>306.30528372500481</v>
      </c>
      <c r="AV560" s="33">
        <f t="shared" si="914"/>
        <v>8.4620366612554121E-2</v>
      </c>
      <c r="AW560" s="33">
        <f t="shared" si="915"/>
        <v>8.4620366612554121E-2</v>
      </c>
      <c r="AX560" s="2">
        <f t="shared" si="916"/>
        <v>1.8059715453492677</v>
      </c>
      <c r="AY560" s="7">
        <v>2.2000000000000002</v>
      </c>
      <c r="AZ560" s="3">
        <f t="shared" si="917"/>
        <v>2504.0270873537834</v>
      </c>
    </row>
    <row r="561" spans="1:52" ht="20.25" x14ac:dyDescent="0.3">
      <c r="A561" s="7">
        <v>22</v>
      </c>
      <c r="B561" s="7">
        <v>33</v>
      </c>
      <c r="C561" s="37">
        <v>27</v>
      </c>
      <c r="D561" s="37">
        <v>42</v>
      </c>
      <c r="E561" s="7">
        <v>3.75</v>
      </c>
      <c r="F561" s="2">
        <f t="shared" si="901"/>
        <v>4.125</v>
      </c>
      <c r="G561" s="3">
        <f t="shared" si="878"/>
        <v>10890</v>
      </c>
      <c r="H561" s="2">
        <v>1.4</v>
      </c>
      <c r="I561" s="7">
        <f t="shared" si="879"/>
        <v>15245.999999999998</v>
      </c>
      <c r="J561" s="7">
        <v>1.2</v>
      </c>
      <c r="K561" s="4">
        <f t="shared" si="918"/>
        <v>1.2999999999999998</v>
      </c>
      <c r="L561" s="7">
        <v>0</v>
      </c>
      <c r="M561" s="2">
        <f t="shared" si="902"/>
        <v>1.7948717948717949</v>
      </c>
      <c r="N561" s="2">
        <f t="shared" si="903"/>
        <v>3.3333333333333335</v>
      </c>
      <c r="O561" s="28">
        <f t="shared" si="904"/>
        <v>2.2743589743589747</v>
      </c>
      <c r="P561" s="2">
        <f t="shared" si="905"/>
        <v>9.9666666666666668</v>
      </c>
      <c r="Q561" s="2">
        <f t="shared" si="880"/>
        <v>30.266666666666662</v>
      </c>
      <c r="R561" s="28">
        <f t="shared" si="906"/>
        <v>34.266666666666666</v>
      </c>
      <c r="S561" s="2">
        <f t="shared" si="907"/>
        <v>36.266666666666666</v>
      </c>
      <c r="T561" s="2">
        <f t="shared" si="908"/>
        <v>29.643333333333327</v>
      </c>
      <c r="U561" s="2">
        <f t="shared" si="881"/>
        <v>33.643333333333331</v>
      </c>
      <c r="V561" s="2">
        <f t="shared" si="882"/>
        <v>43.643333333333331</v>
      </c>
      <c r="W561" s="7">
        <f t="shared" si="919"/>
        <v>1</v>
      </c>
      <c r="X561" s="2">
        <f t="shared" si="883"/>
        <v>35.7187741845867</v>
      </c>
      <c r="Y561" s="2">
        <f t="shared" si="884"/>
        <v>49.175025206753666</v>
      </c>
      <c r="Z561" s="2">
        <f t="shared" si="909"/>
        <v>48.521661777060935</v>
      </c>
      <c r="AA561" s="2">
        <f t="shared" si="885"/>
        <v>147.33994351142013</v>
      </c>
      <c r="AB561" s="2">
        <f t="shared" si="886"/>
        <v>202.84697897785887</v>
      </c>
      <c r="AC561" s="2">
        <f t="shared" si="887"/>
        <v>200.15185483037635</v>
      </c>
      <c r="AD561" s="2">
        <f t="shared" si="888"/>
        <v>200.15185483037635</v>
      </c>
      <c r="AE561" s="2">
        <f t="shared" si="889"/>
        <v>202.84697897785887</v>
      </c>
      <c r="AF561" s="27">
        <f t="shared" si="910"/>
        <v>1</v>
      </c>
      <c r="AG561" s="28">
        <f t="shared" si="890"/>
        <v>46.266666666666666</v>
      </c>
      <c r="AH561" s="28">
        <f t="shared" si="891"/>
        <v>31.502939618053116</v>
      </c>
      <c r="AI561" s="28">
        <f t="shared" si="892"/>
        <v>46.664296725300581</v>
      </c>
      <c r="AJ561" s="28">
        <f t="shared" si="893"/>
        <v>43.370969053946162</v>
      </c>
      <c r="AK561" s="28">
        <f t="shared" si="894"/>
        <v>64.244029088554257</v>
      </c>
      <c r="AL561" s="28">
        <f t="shared" si="920"/>
        <v>63.39045150509402</v>
      </c>
      <c r="AM561" s="28">
        <f t="shared" si="895"/>
        <v>129.9496259244691</v>
      </c>
      <c r="AN561" s="28">
        <f t="shared" si="896"/>
        <v>192.49022399186489</v>
      </c>
      <c r="AO561" s="28">
        <f t="shared" si="897"/>
        <v>178.9052473475279</v>
      </c>
      <c r="AP561" s="28">
        <f t="shared" si="898"/>
        <v>265.00661999028631</v>
      </c>
      <c r="AQ561" s="28">
        <f t="shared" si="899"/>
        <v>261.48561245851283</v>
      </c>
      <c r="AR561" s="28">
        <f t="shared" si="911"/>
        <v>265.00661999028631</v>
      </c>
      <c r="AS561" s="27">
        <f t="shared" si="900"/>
        <v>265.00661999028631</v>
      </c>
      <c r="AT561" s="27">
        <f t="shared" si="912"/>
        <v>0</v>
      </c>
      <c r="AU561" s="2">
        <f t="shared" si="913"/>
        <v>370.62939330725584</v>
      </c>
      <c r="AV561" s="33">
        <f t="shared" si="914"/>
        <v>8.4838169642857134E-2</v>
      </c>
      <c r="AW561" s="33">
        <f t="shared" si="915"/>
        <v>8.4838169642857134E-2</v>
      </c>
      <c r="AX561" s="2">
        <f t="shared" si="916"/>
        <v>1.806113949731754</v>
      </c>
      <c r="AY561" s="7">
        <v>2.2000000000000002</v>
      </c>
      <c r="AZ561" s="3">
        <f t="shared" si="917"/>
        <v>2470.4388740456748</v>
      </c>
    </row>
    <row r="562" spans="1:52" ht="20.25" x14ac:dyDescent="0.3">
      <c r="A562" s="7">
        <v>22</v>
      </c>
      <c r="B562" s="7">
        <v>36</v>
      </c>
      <c r="C562" s="37">
        <v>29</v>
      </c>
      <c r="D562" s="37">
        <v>45</v>
      </c>
      <c r="E562" s="7">
        <v>4.5</v>
      </c>
      <c r="F562" s="2">
        <f t="shared" si="901"/>
        <v>4.5</v>
      </c>
      <c r="G562" s="3">
        <f t="shared" si="878"/>
        <v>11880</v>
      </c>
      <c r="H562" s="2">
        <v>1.4</v>
      </c>
      <c r="I562" s="7">
        <f t="shared" si="879"/>
        <v>16632</v>
      </c>
      <c r="J562" s="7">
        <v>1.2</v>
      </c>
      <c r="K562" s="4">
        <f t="shared" si="918"/>
        <v>1.325</v>
      </c>
      <c r="L562" s="7">
        <v>0</v>
      </c>
      <c r="M562" s="2">
        <f t="shared" si="902"/>
        <v>1.7610062893081759</v>
      </c>
      <c r="N562" s="2">
        <f t="shared" si="903"/>
        <v>3.2704402515723268</v>
      </c>
      <c r="O562" s="28">
        <f t="shared" si="904"/>
        <v>2.2201257861635217</v>
      </c>
      <c r="P562" s="2">
        <f t="shared" si="905"/>
        <v>9.7672955974842761</v>
      </c>
      <c r="Q562" s="2">
        <f t="shared" si="880"/>
        <v>30.816666666666666</v>
      </c>
      <c r="R562" s="28">
        <f t="shared" si="906"/>
        <v>34.816666666666663</v>
      </c>
      <c r="S562" s="2">
        <f t="shared" si="907"/>
        <v>36.816666666666663</v>
      </c>
      <c r="T562" s="2">
        <f t="shared" si="908"/>
        <v>30.208333333333332</v>
      </c>
      <c r="U562" s="2">
        <f t="shared" si="881"/>
        <v>34.208333333333329</v>
      </c>
      <c r="V562" s="2">
        <f t="shared" si="882"/>
        <v>44.208333333333329</v>
      </c>
      <c r="W562" s="7">
        <f t="shared" si="919"/>
        <v>1</v>
      </c>
      <c r="X562" s="2">
        <f t="shared" si="883"/>
        <v>34.527091366041745</v>
      </c>
      <c r="Y562" s="2">
        <f t="shared" si="884"/>
        <v>47.640341885620181</v>
      </c>
      <c r="Z562" s="2">
        <f t="shared" si="909"/>
        <v>47.185940132667803</v>
      </c>
      <c r="AA562" s="2">
        <f t="shared" si="885"/>
        <v>155.37191114718786</v>
      </c>
      <c r="AB562" s="2">
        <f t="shared" si="886"/>
        <v>214.3815384852908</v>
      </c>
      <c r="AC562" s="2">
        <f t="shared" si="887"/>
        <v>212.3367305970051</v>
      </c>
      <c r="AD562" s="2">
        <f t="shared" si="888"/>
        <v>212.3367305970051</v>
      </c>
      <c r="AE562" s="2">
        <f t="shared" si="889"/>
        <v>214.3815384852908</v>
      </c>
      <c r="AF562" s="27">
        <f t="shared" si="910"/>
        <v>1</v>
      </c>
      <c r="AG562" s="28">
        <f t="shared" si="890"/>
        <v>46.816666666666663</v>
      </c>
      <c r="AH562" s="28">
        <f t="shared" si="891"/>
        <v>30.425380895000085</v>
      </c>
      <c r="AI562" s="28">
        <f t="shared" si="892"/>
        <v>45.253556916806822</v>
      </c>
      <c r="AJ562" s="28">
        <f t="shared" si="893"/>
        <v>41.980818264454676</v>
      </c>
      <c r="AK562" s="28">
        <f t="shared" si="894"/>
        <v>62.440675937661666</v>
      </c>
      <c r="AL562" s="28">
        <f t="shared" si="920"/>
        <v>61.845106059726575</v>
      </c>
      <c r="AM562" s="28">
        <f t="shared" si="895"/>
        <v>136.91421402750038</v>
      </c>
      <c r="AN562" s="28">
        <f t="shared" si="896"/>
        <v>203.6410061256307</v>
      </c>
      <c r="AO562" s="28">
        <f t="shared" si="897"/>
        <v>188.91368219004605</v>
      </c>
      <c r="AP562" s="28">
        <f t="shared" si="898"/>
        <v>280.98304171947751</v>
      </c>
      <c r="AQ562" s="28">
        <f t="shared" si="899"/>
        <v>278.30297726876961</v>
      </c>
      <c r="AR562" s="28">
        <f t="shared" si="911"/>
        <v>280.98304171947751</v>
      </c>
      <c r="AS562" s="27">
        <f t="shared" si="900"/>
        <v>280.98304171947751</v>
      </c>
      <c r="AT562" s="27">
        <f t="shared" si="912"/>
        <v>0</v>
      </c>
      <c r="AU562" s="2">
        <f t="shared" si="913"/>
        <v>441.07960856400695</v>
      </c>
      <c r="AV562" s="33">
        <f t="shared" si="914"/>
        <v>8.5083198051948056E-2</v>
      </c>
      <c r="AW562" s="33">
        <f t="shared" si="915"/>
        <v>8.5083198051948056E-2</v>
      </c>
      <c r="AX562" s="2">
        <f t="shared" si="916"/>
        <v>1.8062741815084349</v>
      </c>
      <c r="AY562" s="7">
        <v>2.2000000000000002</v>
      </c>
      <c r="AZ562" s="3">
        <f t="shared" si="917"/>
        <v>2520.5593234734179</v>
      </c>
    </row>
    <row r="563" spans="1:52" ht="20.25" x14ac:dyDescent="0.3">
      <c r="A563" s="7">
        <v>22</v>
      </c>
      <c r="B563" s="7">
        <v>39</v>
      </c>
      <c r="C563" s="37">
        <v>32</v>
      </c>
      <c r="D563" s="37">
        <v>49</v>
      </c>
      <c r="E563" s="7">
        <v>4.75</v>
      </c>
      <c r="F563" s="2">
        <f t="shared" si="901"/>
        <v>4.875</v>
      </c>
      <c r="G563" s="3">
        <f t="shared" si="878"/>
        <v>12870</v>
      </c>
      <c r="H563" s="2">
        <v>1.4</v>
      </c>
      <c r="I563" s="7">
        <f t="shared" si="879"/>
        <v>18018</v>
      </c>
      <c r="J563" s="7">
        <v>1.2</v>
      </c>
      <c r="K563" s="4">
        <f t="shared" si="918"/>
        <v>1.3583333333333334</v>
      </c>
      <c r="L563" s="7">
        <v>0</v>
      </c>
      <c r="M563" s="2">
        <f t="shared" si="902"/>
        <v>1.7177914110429444</v>
      </c>
      <c r="N563" s="2">
        <f t="shared" si="903"/>
        <v>3.1901840490797544</v>
      </c>
      <c r="O563" s="28">
        <f t="shared" si="904"/>
        <v>2.1509202453987726</v>
      </c>
      <c r="P563" s="2">
        <f t="shared" si="905"/>
        <v>9.5128834355828218</v>
      </c>
      <c r="Q563" s="2">
        <f t="shared" si="880"/>
        <v>31.55</v>
      </c>
      <c r="R563" s="28">
        <f t="shared" si="906"/>
        <v>35.549999999999997</v>
      </c>
      <c r="S563" s="2">
        <f t="shared" si="907"/>
        <v>37.549999999999997</v>
      </c>
      <c r="T563" s="2">
        <f t="shared" si="908"/>
        <v>30.961666666666666</v>
      </c>
      <c r="U563" s="2">
        <f t="shared" si="881"/>
        <v>34.961666666666666</v>
      </c>
      <c r="V563" s="2">
        <f t="shared" si="882"/>
        <v>44.961666666666666</v>
      </c>
      <c r="W563" s="7">
        <f t="shared" si="919"/>
        <v>1</v>
      </c>
      <c r="X563" s="2">
        <f t="shared" si="883"/>
        <v>33.029116155043894</v>
      </c>
      <c r="Y563" s="2">
        <f t="shared" si="884"/>
        <v>45.703470677129296</v>
      </c>
      <c r="Z563" s="2">
        <f t="shared" si="909"/>
        <v>45.489260541368601</v>
      </c>
      <c r="AA563" s="2">
        <f t="shared" si="885"/>
        <v>161.01694125583899</v>
      </c>
      <c r="AB563" s="2">
        <f t="shared" si="886"/>
        <v>222.80441955100531</v>
      </c>
      <c r="AC563" s="2">
        <f t="shared" si="887"/>
        <v>221.76014513917193</v>
      </c>
      <c r="AD563" s="2">
        <f t="shared" si="888"/>
        <v>221.76014513917193</v>
      </c>
      <c r="AE563" s="2">
        <f t="shared" si="889"/>
        <v>222.80441955100531</v>
      </c>
      <c r="AF563" s="27">
        <f t="shared" si="910"/>
        <v>1</v>
      </c>
      <c r="AG563" s="28">
        <f t="shared" si="890"/>
        <v>47.55</v>
      </c>
      <c r="AH563" s="28">
        <f t="shared" si="891"/>
        <v>29.072745232580829</v>
      </c>
      <c r="AI563" s="28">
        <f t="shared" si="892"/>
        <v>43.471549653764392</v>
      </c>
      <c r="AJ563" s="28">
        <f t="shared" si="893"/>
        <v>40.228910546793372</v>
      </c>
      <c r="AK563" s="28">
        <f t="shared" si="894"/>
        <v>60.153008199306164</v>
      </c>
      <c r="AL563" s="28">
        <f t="shared" si="920"/>
        <v>59.871073723392605</v>
      </c>
      <c r="AM563" s="28">
        <f t="shared" si="895"/>
        <v>141.72963300883154</v>
      </c>
      <c r="AN563" s="28">
        <f t="shared" si="896"/>
        <v>211.9238045621014</v>
      </c>
      <c r="AO563" s="28">
        <f t="shared" si="897"/>
        <v>196.11593891561768</v>
      </c>
      <c r="AP563" s="28">
        <f t="shared" si="898"/>
        <v>293.24591497161754</v>
      </c>
      <c r="AQ563" s="28">
        <f t="shared" si="899"/>
        <v>291.87148440153896</v>
      </c>
      <c r="AR563" s="28">
        <f t="shared" si="911"/>
        <v>293.24591497161754</v>
      </c>
      <c r="AS563" s="27">
        <f t="shared" si="900"/>
        <v>293.24591497161754</v>
      </c>
      <c r="AT563" s="27">
        <f t="shared" si="912"/>
        <v>0</v>
      </c>
      <c r="AU563" s="2">
        <f t="shared" si="913"/>
        <v>517.65592949525819</v>
      </c>
      <c r="AV563" s="33">
        <f t="shared" si="914"/>
        <v>8.5328226461038964E-2</v>
      </c>
      <c r="AW563" s="33">
        <f t="shared" si="915"/>
        <v>8.5328226461038964E-2</v>
      </c>
      <c r="AX563" s="2">
        <f t="shared" si="916"/>
        <v>1.8064344417179843</v>
      </c>
      <c r="AY563" s="7">
        <v>2.2000000000000002</v>
      </c>
      <c r="AZ563" s="3">
        <f t="shared" si="917"/>
        <v>2512.8752001357238</v>
      </c>
    </row>
    <row r="564" spans="1:52" ht="20.25" x14ac:dyDescent="0.3">
      <c r="A564" s="7">
        <v>22</v>
      </c>
      <c r="B564" s="7">
        <v>42</v>
      </c>
      <c r="C564" s="37">
        <v>34</v>
      </c>
      <c r="D564" s="37">
        <v>53</v>
      </c>
      <c r="E564" s="7">
        <v>5</v>
      </c>
      <c r="F564" s="2">
        <f t="shared" si="901"/>
        <v>5.25</v>
      </c>
      <c r="G564" s="3">
        <f t="shared" si="878"/>
        <v>13860</v>
      </c>
      <c r="H564" s="2">
        <v>1.4</v>
      </c>
      <c r="I564" s="7">
        <f t="shared" si="879"/>
        <v>19404</v>
      </c>
      <c r="J564" s="7">
        <v>1.2</v>
      </c>
      <c r="K564" s="4">
        <f t="shared" si="918"/>
        <v>1.3916666666666666</v>
      </c>
      <c r="L564" s="7">
        <v>0</v>
      </c>
      <c r="M564" s="2">
        <f t="shared" si="902"/>
        <v>1.6766467065868262</v>
      </c>
      <c r="N564" s="2">
        <f t="shared" si="903"/>
        <v>3.1137724550898205</v>
      </c>
      <c r="O564" s="28">
        <f t="shared" si="904"/>
        <v>2.0850299401197603</v>
      </c>
      <c r="P564" s="2">
        <f t="shared" si="905"/>
        <v>9.2706586826347301</v>
      </c>
      <c r="Q564" s="2">
        <f t="shared" si="880"/>
        <v>32.283333333333331</v>
      </c>
      <c r="R564" s="28">
        <f t="shared" si="906"/>
        <v>36.283333333333331</v>
      </c>
      <c r="S564" s="2">
        <f t="shared" si="907"/>
        <v>38.283333333333331</v>
      </c>
      <c r="T564" s="2">
        <f t="shared" si="908"/>
        <v>31.715</v>
      </c>
      <c r="U564" s="2">
        <f t="shared" si="881"/>
        <v>35.715000000000003</v>
      </c>
      <c r="V564" s="2">
        <f t="shared" si="882"/>
        <v>45.715000000000003</v>
      </c>
      <c r="W564" s="7">
        <f t="shared" si="919"/>
        <v>1</v>
      </c>
      <c r="X564" s="2">
        <f t="shared" si="883"/>
        <v>31.626910080398105</v>
      </c>
      <c r="Y564" s="2">
        <f t="shared" si="884"/>
        <v>43.882448428523809</v>
      </c>
      <c r="Z564" s="2">
        <f t="shared" si="909"/>
        <v>43.882640411235954</v>
      </c>
      <c r="AA564" s="2">
        <f t="shared" si="885"/>
        <v>166.04127792209005</v>
      </c>
      <c r="AB564" s="2">
        <f t="shared" si="886"/>
        <v>230.38285424974998</v>
      </c>
      <c r="AC564" s="2">
        <f t="shared" si="887"/>
        <v>230.38386215898876</v>
      </c>
      <c r="AD564" s="2">
        <f t="shared" si="888"/>
        <v>230.38386215898876</v>
      </c>
      <c r="AE564" s="2">
        <f t="shared" si="889"/>
        <v>230.38386215898876</v>
      </c>
      <c r="AF564" s="27">
        <f t="shared" si="910"/>
        <v>1</v>
      </c>
      <c r="AG564" s="28">
        <f t="shared" si="890"/>
        <v>48.283333333333331</v>
      </c>
      <c r="AH564" s="28">
        <f t="shared" si="891"/>
        <v>27.808533323638972</v>
      </c>
      <c r="AI564" s="28">
        <f t="shared" si="892"/>
        <v>41.794392161244069</v>
      </c>
      <c r="AJ564" s="28">
        <f t="shared" si="893"/>
        <v>38.584437314469149</v>
      </c>
      <c r="AK564" s="28">
        <f t="shared" si="894"/>
        <v>57.989865401173162</v>
      </c>
      <c r="AL564" s="28">
        <f t="shared" si="920"/>
        <v>57.990119102870203</v>
      </c>
      <c r="AM564" s="28">
        <f t="shared" si="895"/>
        <v>145.99479994910462</v>
      </c>
      <c r="AN564" s="28">
        <f t="shared" si="896"/>
        <v>219.42055884653135</v>
      </c>
      <c r="AO564" s="28">
        <f t="shared" si="897"/>
        <v>202.56829590096302</v>
      </c>
      <c r="AP564" s="28">
        <f t="shared" si="898"/>
        <v>304.44679335615911</v>
      </c>
      <c r="AQ564" s="28">
        <f t="shared" si="899"/>
        <v>304.44812529006856</v>
      </c>
      <c r="AR564" s="28">
        <f t="shared" si="911"/>
        <v>304.44812529006856</v>
      </c>
      <c r="AS564" s="27">
        <f t="shared" si="900"/>
        <v>304.44812529006856</v>
      </c>
      <c r="AT564" s="27">
        <f t="shared" si="912"/>
        <v>0</v>
      </c>
      <c r="AU564" s="2">
        <f t="shared" si="913"/>
        <v>600.35835610100946</v>
      </c>
      <c r="AV564" s="33">
        <f t="shared" si="914"/>
        <v>8.5573254870129872E-2</v>
      </c>
      <c r="AW564" s="33">
        <f t="shared" si="915"/>
        <v>8.5573254870129872E-2</v>
      </c>
      <c r="AX564" s="2">
        <f t="shared" si="916"/>
        <v>1.8065947303679706</v>
      </c>
      <c r="AY564" s="7">
        <v>2.2000000000000002</v>
      </c>
      <c r="AZ564" s="3">
        <f t="shared" si="917"/>
        <v>2507.0861816793272</v>
      </c>
    </row>
    <row r="565" spans="1:52" ht="20.25" x14ac:dyDescent="0.3">
      <c r="A565" s="7">
        <v>22</v>
      </c>
      <c r="B565" s="7">
        <v>48</v>
      </c>
      <c r="C565" s="37">
        <v>38</v>
      </c>
      <c r="D565" s="37">
        <v>60</v>
      </c>
      <c r="E565" s="7">
        <v>5.5</v>
      </c>
      <c r="F565" s="2">
        <f t="shared" si="901"/>
        <v>5.916666666666667</v>
      </c>
      <c r="G565" s="3">
        <f t="shared" si="878"/>
        <v>15620</v>
      </c>
      <c r="H565" s="2">
        <v>1.4</v>
      </c>
      <c r="I565" s="7">
        <f t="shared" si="879"/>
        <v>21868</v>
      </c>
      <c r="J565" s="7">
        <v>1.2</v>
      </c>
      <c r="K565" s="4">
        <f t="shared" si="918"/>
        <v>1.45</v>
      </c>
      <c r="L565" s="7">
        <v>0</v>
      </c>
      <c r="M565" s="2">
        <f t="shared" si="902"/>
        <v>1.6091954022988504</v>
      </c>
      <c r="N565" s="2">
        <f t="shared" si="903"/>
        <v>2.9885057471264367</v>
      </c>
      <c r="O565" s="28">
        <f t="shared" si="904"/>
        <v>1.9770114942528736</v>
      </c>
      <c r="P565" s="2">
        <f t="shared" si="905"/>
        <v>8.8735632183908031</v>
      </c>
      <c r="Q565" s="2">
        <f t="shared" si="880"/>
        <v>33.566666666666663</v>
      </c>
      <c r="R565" s="28">
        <f t="shared" si="906"/>
        <v>37.566666666666663</v>
      </c>
      <c r="S565" s="2">
        <f t="shared" si="907"/>
        <v>39.566666666666663</v>
      </c>
      <c r="T565" s="2">
        <f t="shared" si="908"/>
        <v>33.033333333333331</v>
      </c>
      <c r="U565" s="2">
        <f t="shared" si="881"/>
        <v>37.033333333333331</v>
      </c>
      <c r="V565" s="2">
        <f t="shared" si="882"/>
        <v>47.033333333333331</v>
      </c>
      <c r="W565" s="7">
        <f t="shared" si="919"/>
        <v>1</v>
      </c>
      <c r="X565" s="2">
        <f t="shared" si="883"/>
        <v>29.379835537529427</v>
      </c>
      <c r="Y565" s="2">
        <f t="shared" si="884"/>
        <v>40.947649946123512</v>
      </c>
      <c r="Z565" s="2">
        <f t="shared" si="909"/>
        <v>41.269194922312778</v>
      </c>
      <c r="AA565" s="2">
        <f t="shared" si="885"/>
        <v>173.83069359704911</v>
      </c>
      <c r="AB565" s="2">
        <f t="shared" si="886"/>
        <v>242.27359551456414</v>
      </c>
      <c r="AC565" s="2">
        <f t="shared" si="887"/>
        <v>244.17606995701729</v>
      </c>
      <c r="AD565" s="2">
        <f t="shared" si="888"/>
        <v>244.17606995701729</v>
      </c>
      <c r="AE565" s="2">
        <f t="shared" si="889"/>
        <v>244.17606995701729</v>
      </c>
      <c r="AF565" s="27">
        <f t="shared" si="910"/>
        <v>1</v>
      </c>
      <c r="AG565" s="28">
        <f t="shared" si="890"/>
        <v>49.566666666666663</v>
      </c>
      <c r="AH565" s="28">
        <f t="shared" si="891"/>
        <v>25.786649499443534</v>
      </c>
      <c r="AI565" s="28">
        <f t="shared" si="892"/>
        <v>39.087496954771836</v>
      </c>
      <c r="AJ565" s="28">
        <f t="shared" si="893"/>
        <v>35.9397075466198</v>
      </c>
      <c r="AK565" s="28">
        <f t="shared" si="894"/>
        <v>54.477539213235382</v>
      </c>
      <c r="AL565" s="28">
        <f t="shared" si="920"/>
        <v>54.905328819530673</v>
      </c>
      <c r="AM565" s="28">
        <f t="shared" si="895"/>
        <v>152.57100953837426</v>
      </c>
      <c r="AN565" s="28">
        <f t="shared" si="896"/>
        <v>231.26769031573338</v>
      </c>
      <c r="AO565" s="28">
        <f t="shared" si="897"/>
        <v>212.64326965083382</v>
      </c>
      <c r="AP565" s="28">
        <f t="shared" si="898"/>
        <v>322.32544034497602</v>
      </c>
      <c r="AQ565" s="28">
        <f t="shared" si="899"/>
        <v>324.85652884888981</v>
      </c>
      <c r="AR565" s="28">
        <f t="shared" si="911"/>
        <v>324.85652884888981</v>
      </c>
      <c r="AS565" s="27">
        <f t="shared" si="900"/>
        <v>324.85652884888981</v>
      </c>
      <c r="AT565" s="27">
        <f t="shared" si="912"/>
        <v>0</v>
      </c>
      <c r="AU565" s="2">
        <f t="shared" si="913"/>
        <v>784.14152633601236</v>
      </c>
      <c r="AV565" s="33">
        <f t="shared" si="914"/>
        <v>8.6008860930735939E-2</v>
      </c>
      <c r="AW565" s="33">
        <f t="shared" si="915"/>
        <v>8.6008860930735939E-2</v>
      </c>
      <c r="AX565" s="2">
        <f t="shared" si="916"/>
        <v>1.8068797582147915</v>
      </c>
      <c r="AY565" s="7">
        <v>2.2000000000000002</v>
      </c>
      <c r="AZ565" s="3">
        <f t="shared" si="917"/>
        <v>2507.3214112173655</v>
      </c>
    </row>
    <row r="566" spans="1:52" ht="20.25" x14ac:dyDescent="0.3">
      <c r="A566" s="7">
        <v>22</v>
      </c>
      <c r="B566" s="7">
        <v>54</v>
      </c>
      <c r="C566" s="37">
        <v>43</v>
      </c>
      <c r="D566" s="37">
        <v>68</v>
      </c>
      <c r="E566" s="7">
        <v>6</v>
      </c>
      <c r="F566" s="2">
        <f t="shared" si="901"/>
        <v>6.666666666666667</v>
      </c>
      <c r="G566" s="3">
        <f t="shared" si="878"/>
        <v>17600</v>
      </c>
      <c r="H566" s="2">
        <v>1.4</v>
      </c>
      <c r="I566" s="7">
        <f t="shared" si="879"/>
        <v>24640</v>
      </c>
      <c r="J566" s="7">
        <v>1.2</v>
      </c>
      <c r="K566" s="4">
        <f t="shared" si="918"/>
        <v>1.5166666666666666</v>
      </c>
      <c r="L566" s="7">
        <v>0</v>
      </c>
      <c r="M566" s="2">
        <f t="shared" si="902"/>
        <v>1.5384615384615383</v>
      </c>
      <c r="N566" s="2">
        <f t="shared" si="903"/>
        <v>2.8571428571428572</v>
      </c>
      <c r="O566" s="28">
        <f t="shared" si="904"/>
        <v>1.8637362637362638</v>
      </c>
      <c r="P566" s="2">
        <f t="shared" si="905"/>
        <v>8.4571428571428573</v>
      </c>
      <c r="Q566" s="2">
        <f t="shared" si="880"/>
        <v>35.033333333333331</v>
      </c>
      <c r="R566" s="28">
        <f t="shared" si="906"/>
        <v>39.033333333333331</v>
      </c>
      <c r="S566" s="2">
        <f t="shared" si="907"/>
        <v>41.033333333333331</v>
      </c>
      <c r="T566" s="2">
        <f t="shared" si="908"/>
        <v>34.540000000000006</v>
      </c>
      <c r="U566" s="2">
        <f t="shared" si="881"/>
        <v>38.540000000000006</v>
      </c>
      <c r="V566" s="2">
        <f t="shared" si="882"/>
        <v>48.540000000000006</v>
      </c>
      <c r="W566" s="7">
        <f t="shared" si="919"/>
        <v>1</v>
      </c>
      <c r="X566" s="2">
        <f t="shared" si="883"/>
        <v>27.093935521137265</v>
      </c>
      <c r="Y566" s="2">
        <f t="shared" si="884"/>
        <v>37.940473083974489</v>
      </c>
      <c r="Z566" s="2">
        <f t="shared" si="909"/>
        <v>38.558901231976975</v>
      </c>
      <c r="AA566" s="2">
        <f t="shared" si="885"/>
        <v>180.62623680758176</v>
      </c>
      <c r="AB566" s="2">
        <f t="shared" si="886"/>
        <v>252.93648722649661</v>
      </c>
      <c r="AC566" s="2">
        <f t="shared" si="887"/>
        <v>257.05934154651317</v>
      </c>
      <c r="AD566" s="2">
        <f t="shared" si="888"/>
        <v>257.05934154651317</v>
      </c>
      <c r="AE566" s="2">
        <f t="shared" si="889"/>
        <v>257.05934154651317</v>
      </c>
      <c r="AF566" s="27">
        <f t="shared" si="910"/>
        <v>1</v>
      </c>
      <c r="AG566" s="28">
        <f t="shared" si="890"/>
        <v>51.033333333333331</v>
      </c>
      <c r="AH566" s="28">
        <f t="shared" si="891"/>
        <v>23.735151314062037</v>
      </c>
      <c r="AI566" s="28">
        <f t="shared" si="892"/>
        <v>36.308115204136698</v>
      </c>
      <c r="AJ566" s="28">
        <f t="shared" si="893"/>
        <v>33.237064023891683</v>
      </c>
      <c r="AK566" s="28">
        <f t="shared" si="894"/>
        <v>50.843372922243191</v>
      </c>
      <c r="AL566" s="28">
        <f t="shared" si="920"/>
        <v>51.672117805969577</v>
      </c>
      <c r="AM566" s="28">
        <f t="shared" si="895"/>
        <v>158.23434209374693</v>
      </c>
      <c r="AN566" s="28">
        <f t="shared" si="896"/>
        <v>242.05410136091132</v>
      </c>
      <c r="AO566" s="28">
        <f t="shared" si="897"/>
        <v>221.58042682594456</v>
      </c>
      <c r="AP566" s="28">
        <f t="shared" si="898"/>
        <v>338.95581948162129</v>
      </c>
      <c r="AQ566" s="28">
        <f t="shared" si="899"/>
        <v>344.48078537313052</v>
      </c>
      <c r="AR566" s="28">
        <f t="shared" si="911"/>
        <v>344.48078537313052</v>
      </c>
      <c r="AS566" s="27">
        <f t="shared" si="900"/>
        <v>344.48078537313052</v>
      </c>
      <c r="AT566" s="27">
        <f t="shared" si="912"/>
        <v>0</v>
      </c>
      <c r="AU566" s="2">
        <f t="shared" si="913"/>
        <v>992.42911926901559</v>
      </c>
      <c r="AV566" s="33">
        <f t="shared" si="914"/>
        <v>8.6498917748917742E-2</v>
      </c>
      <c r="AW566" s="33">
        <f t="shared" si="915"/>
        <v>8.6498917748917742E-2</v>
      </c>
      <c r="AX566" s="2">
        <f t="shared" si="916"/>
        <v>1.8072005220657172</v>
      </c>
      <c r="AY566" s="7">
        <v>2.2000000000000002</v>
      </c>
      <c r="AZ566" s="3">
        <f t="shared" si="917"/>
        <v>2502.9706384803694</v>
      </c>
    </row>
    <row r="567" spans="1:52" ht="20.25" x14ac:dyDescent="0.3">
      <c r="A567" s="7">
        <v>22</v>
      </c>
      <c r="B567" s="7">
        <v>60</v>
      </c>
      <c r="C567" s="37">
        <v>48</v>
      </c>
      <c r="D567" s="37">
        <v>76</v>
      </c>
      <c r="E567" s="7">
        <v>6.5</v>
      </c>
      <c r="F567" s="2">
        <f t="shared" si="901"/>
        <v>7.416666666666667</v>
      </c>
      <c r="G567" s="3">
        <f t="shared" si="878"/>
        <v>19580</v>
      </c>
      <c r="H567" s="2">
        <v>1.4</v>
      </c>
      <c r="I567" s="7">
        <f t="shared" si="879"/>
        <v>27412</v>
      </c>
      <c r="J567" s="7">
        <v>1.2</v>
      </c>
      <c r="K567" s="4">
        <f t="shared" si="918"/>
        <v>1.5833333333333333</v>
      </c>
      <c r="L567" s="7">
        <v>0</v>
      </c>
      <c r="M567" s="2">
        <f t="shared" si="902"/>
        <v>1.4736842105263157</v>
      </c>
      <c r="N567" s="2">
        <f t="shared" si="903"/>
        <v>2.736842105263158</v>
      </c>
      <c r="O567" s="28">
        <f t="shared" si="904"/>
        <v>1.76</v>
      </c>
      <c r="P567" s="2">
        <f t="shared" si="905"/>
        <v>8.0757894736842104</v>
      </c>
      <c r="Q567" s="2">
        <f t="shared" si="880"/>
        <v>36.499999999999993</v>
      </c>
      <c r="R567" s="28">
        <f t="shared" si="906"/>
        <v>40.499999999999993</v>
      </c>
      <c r="S567" s="2">
        <f t="shared" si="907"/>
        <v>42.499999999999993</v>
      </c>
      <c r="T567" s="2">
        <f t="shared" si="908"/>
        <v>36.046666666666667</v>
      </c>
      <c r="U567" s="2">
        <f t="shared" si="881"/>
        <v>40.046666666666667</v>
      </c>
      <c r="V567" s="2">
        <f t="shared" si="882"/>
        <v>50.046666666666667</v>
      </c>
      <c r="W567" s="7">
        <f t="shared" si="919"/>
        <v>1</v>
      </c>
      <c r="X567" s="2">
        <f t="shared" si="883"/>
        <v>25.065546840152745</v>
      </c>
      <c r="Y567" s="2">
        <f t="shared" si="884"/>
        <v>35.252989159705841</v>
      </c>
      <c r="Z567" s="2">
        <f t="shared" si="909"/>
        <v>36.107476159506035</v>
      </c>
      <c r="AA567" s="2">
        <f t="shared" si="885"/>
        <v>185.90280573113287</v>
      </c>
      <c r="AB567" s="2">
        <f t="shared" si="886"/>
        <v>261.45966960115169</v>
      </c>
      <c r="AC567" s="2">
        <f t="shared" si="887"/>
        <v>267.79711484966975</v>
      </c>
      <c r="AD567" s="2">
        <f t="shared" si="888"/>
        <v>267.79711484966975</v>
      </c>
      <c r="AE567" s="2">
        <f t="shared" si="889"/>
        <v>267.79711484966975</v>
      </c>
      <c r="AF567" s="27">
        <f t="shared" si="910"/>
        <v>1</v>
      </c>
      <c r="AG567" s="28">
        <f t="shared" si="890"/>
        <v>52.5</v>
      </c>
      <c r="AH567" s="28">
        <f t="shared" si="891"/>
        <v>21.919459685318763</v>
      </c>
      <c r="AI567" s="28">
        <f t="shared" si="892"/>
        <v>33.818594943063225</v>
      </c>
      <c r="AJ567" s="28">
        <f t="shared" si="893"/>
        <v>30.828231261059635</v>
      </c>
      <c r="AK567" s="28">
        <f t="shared" si="894"/>
        <v>47.563556802777718</v>
      </c>
      <c r="AL567" s="28">
        <f t="shared" si="920"/>
        <v>48.716436088222423</v>
      </c>
      <c r="AM567" s="28">
        <f t="shared" si="895"/>
        <v>162.5693259994475</v>
      </c>
      <c r="AN567" s="28">
        <f t="shared" si="896"/>
        <v>250.82124582771894</v>
      </c>
      <c r="AO567" s="28">
        <f t="shared" si="897"/>
        <v>228.64271518619231</v>
      </c>
      <c r="AP567" s="28">
        <f t="shared" si="898"/>
        <v>352.76304628726808</v>
      </c>
      <c r="AQ567" s="28">
        <f t="shared" si="899"/>
        <v>361.31356765431633</v>
      </c>
      <c r="AR567" s="28">
        <f t="shared" si="911"/>
        <v>361.31356765431633</v>
      </c>
      <c r="AS567" s="27">
        <f t="shared" si="900"/>
        <v>361.31356765431633</v>
      </c>
      <c r="AT567" s="27">
        <f t="shared" si="912"/>
        <v>0</v>
      </c>
      <c r="AU567" s="2">
        <f t="shared" si="913"/>
        <v>1225.2211349000193</v>
      </c>
      <c r="AV567" s="33">
        <f t="shared" si="914"/>
        <v>8.6988974567099572E-2</v>
      </c>
      <c r="AW567" s="33">
        <f t="shared" si="915"/>
        <v>8.6988974567099572E-2</v>
      </c>
      <c r="AX567" s="2">
        <f t="shared" si="916"/>
        <v>1.8075213998231896</v>
      </c>
      <c r="AY567" s="7">
        <v>2.2000000000000002</v>
      </c>
      <c r="AZ567" s="3">
        <f t="shared" si="917"/>
        <v>2501.5839344566098</v>
      </c>
    </row>
    <row r="568" spans="1:52" ht="20.25" x14ac:dyDescent="0.3">
      <c r="A568" s="7">
        <v>22</v>
      </c>
      <c r="B568" s="7">
        <v>66</v>
      </c>
      <c r="C568" s="37">
        <v>53</v>
      </c>
      <c r="D568" s="37">
        <v>83</v>
      </c>
      <c r="E568" s="7">
        <v>7</v>
      </c>
      <c r="F568" s="2">
        <f t="shared" si="901"/>
        <v>8.0833333333333339</v>
      </c>
      <c r="G568" s="3">
        <f t="shared" si="878"/>
        <v>21340</v>
      </c>
      <c r="H568" s="2">
        <v>1.4</v>
      </c>
      <c r="I568" s="7">
        <f t="shared" si="879"/>
        <v>29875.999999999996</v>
      </c>
      <c r="J568" s="7">
        <v>1.2</v>
      </c>
      <c r="K568" s="4">
        <f t="shared" si="918"/>
        <v>1.6416666666666666</v>
      </c>
      <c r="L568" s="7">
        <v>0</v>
      </c>
      <c r="M568" s="2">
        <f t="shared" si="902"/>
        <v>1.4213197969543145</v>
      </c>
      <c r="N568" s="2">
        <f t="shared" si="903"/>
        <v>2.6395939086294415</v>
      </c>
      <c r="O568" s="28">
        <f t="shared" si="904"/>
        <v>1.6761421319796954</v>
      </c>
      <c r="P568" s="2">
        <f t="shared" si="905"/>
        <v>7.7675126903553302</v>
      </c>
      <c r="Q568" s="2">
        <f t="shared" si="880"/>
        <v>37.783333333333331</v>
      </c>
      <c r="R568" s="28">
        <f t="shared" si="906"/>
        <v>41.783333333333331</v>
      </c>
      <c r="S568" s="2">
        <f t="shared" si="907"/>
        <v>43.783333333333331</v>
      </c>
      <c r="T568" s="2">
        <f t="shared" si="908"/>
        <v>37.365000000000002</v>
      </c>
      <c r="U568" s="2">
        <f t="shared" si="881"/>
        <v>41.365000000000002</v>
      </c>
      <c r="V568" s="2">
        <f t="shared" si="882"/>
        <v>51.365000000000002</v>
      </c>
      <c r="W568" s="7">
        <f t="shared" si="919"/>
        <v>1</v>
      </c>
      <c r="X568" s="2">
        <f t="shared" si="883"/>
        <v>23.472395561211073</v>
      </c>
      <c r="Y568" s="2">
        <f t="shared" si="884"/>
        <v>33.129081807712275</v>
      </c>
      <c r="Z568" s="2">
        <f t="shared" si="909"/>
        <v>34.149559433258119</v>
      </c>
      <c r="AA568" s="2">
        <f t="shared" si="885"/>
        <v>189.73519745312285</v>
      </c>
      <c r="AB568" s="2">
        <f t="shared" si="886"/>
        <v>267.79341127900756</v>
      </c>
      <c r="AC568" s="2">
        <f t="shared" si="887"/>
        <v>276.04227208550316</v>
      </c>
      <c r="AD568" s="2">
        <f t="shared" si="888"/>
        <v>276.04227208550316</v>
      </c>
      <c r="AE568" s="2">
        <f t="shared" si="889"/>
        <v>276.04227208550316</v>
      </c>
      <c r="AF568" s="27">
        <f t="shared" si="910"/>
        <v>1</v>
      </c>
      <c r="AG568" s="28">
        <f t="shared" si="890"/>
        <v>53.783333333333331</v>
      </c>
      <c r="AH568" s="28">
        <f t="shared" si="891"/>
        <v>20.496603888878305</v>
      </c>
      <c r="AI568" s="28">
        <f t="shared" si="892"/>
        <v>31.846907932703999</v>
      </c>
      <c r="AJ568" s="28">
        <f t="shared" si="893"/>
        <v>28.929031348510883</v>
      </c>
      <c r="AK568" s="28">
        <f t="shared" si="894"/>
        <v>44.948919486034576</v>
      </c>
      <c r="AL568" s="28">
        <f t="shared" si="920"/>
        <v>46.333484470183393</v>
      </c>
      <c r="AM568" s="28">
        <f t="shared" si="895"/>
        <v>165.68088143509965</v>
      </c>
      <c r="AN568" s="28">
        <f t="shared" si="896"/>
        <v>257.42917245602399</v>
      </c>
      <c r="AO568" s="28">
        <f t="shared" si="897"/>
        <v>233.84300340046298</v>
      </c>
      <c r="AP568" s="28">
        <f t="shared" si="898"/>
        <v>363.33709917877951</v>
      </c>
      <c r="AQ568" s="28">
        <f t="shared" si="899"/>
        <v>374.52899946731577</v>
      </c>
      <c r="AR568" s="28">
        <f t="shared" si="911"/>
        <v>374.52899946731577</v>
      </c>
      <c r="AS568" s="27">
        <f t="shared" si="900"/>
        <v>374.52899946731577</v>
      </c>
      <c r="AT568" s="27">
        <f t="shared" si="912"/>
        <v>0</v>
      </c>
      <c r="AU568" s="2">
        <f t="shared" si="913"/>
        <v>1482.5175732290234</v>
      </c>
      <c r="AV568" s="33">
        <f t="shared" si="914"/>
        <v>8.7424580627705625E-2</v>
      </c>
      <c r="AW568" s="33">
        <f t="shared" si="915"/>
        <v>8.7424580627705625E-2</v>
      </c>
      <c r="AX568" s="2">
        <f t="shared" si="916"/>
        <v>1.8078067201708046</v>
      </c>
      <c r="AY568" s="7">
        <v>2.2000000000000002</v>
      </c>
      <c r="AZ568" s="3">
        <f t="shared" si="917"/>
        <v>2507.8795903712708</v>
      </c>
    </row>
    <row r="569" spans="1:52" ht="20.25" x14ac:dyDescent="0.3">
      <c r="A569" s="7">
        <v>22</v>
      </c>
      <c r="B569" s="7">
        <v>72</v>
      </c>
      <c r="C569" s="37">
        <v>58</v>
      </c>
      <c r="D569" s="37">
        <v>91</v>
      </c>
      <c r="E569" s="7">
        <v>7.5</v>
      </c>
      <c r="F569" s="2">
        <f t="shared" si="901"/>
        <v>8.8333333333333339</v>
      </c>
      <c r="G569" s="3">
        <f t="shared" si="878"/>
        <v>23320</v>
      </c>
      <c r="H569" s="2">
        <v>1.4</v>
      </c>
      <c r="I569" s="7">
        <f t="shared" si="879"/>
        <v>32647.999999999996</v>
      </c>
      <c r="J569" s="7">
        <v>1.2</v>
      </c>
      <c r="K569" s="4">
        <f t="shared" si="918"/>
        <v>1.7083333333333335</v>
      </c>
      <c r="L569" s="7">
        <v>0</v>
      </c>
      <c r="M569" s="2">
        <f t="shared" si="902"/>
        <v>1.365853658536585</v>
      </c>
      <c r="N569" s="2">
        <f t="shared" si="903"/>
        <v>2.5365853658536581</v>
      </c>
      <c r="O569" s="28">
        <f t="shared" si="904"/>
        <v>1.5873170731707313</v>
      </c>
      <c r="P569" s="2">
        <f t="shared" si="905"/>
        <v>7.4409756097560962</v>
      </c>
      <c r="Q569" s="2">
        <f t="shared" si="880"/>
        <v>39.25</v>
      </c>
      <c r="R569" s="28">
        <f t="shared" si="906"/>
        <v>43.25</v>
      </c>
      <c r="S569" s="2">
        <f t="shared" si="907"/>
        <v>45.25</v>
      </c>
      <c r="T569" s="2">
        <f t="shared" si="908"/>
        <v>38.87166666666667</v>
      </c>
      <c r="U569" s="2">
        <f t="shared" si="881"/>
        <v>42.87166666666667</v>
      </c>
      <c r="V569" s="2">
        <f t="shared" si="882"/>
        <v>52.87166666666667</v>
      </c>
      <c r="W569" s="7">
        <f t="shared" si="919"/>
        <v>1</v>
      </c>
      <c r="X569" s="2">
        <f t="shared" si="883"/>
        <v>21.831294032424303</v>
      </c>
      <c r="Y569" s="2">
        <f t="shared" si="884"/>
        <v>30.928745111271528</v>
      </c>
      <c r="Z569" s="2">
        <f t="shared" si="909"/>
        <v>32.101079388344857</v>
      </c>
      <c r="AA569" s="2">
        <f t="shared" si="885"/>
        <v>192.84309728641469</v>
      </c>
      <c r="AB569" s="2">
        <f t="shared" si="886"/>
        <v>273.2039151495652</v>
      </c>
      <c r="AC569" s="2">
        <f t="shared" si="887"/>
        <v>283.55953459704625</v>
      </c>
      <c r="AD569" s="2">
        <f t="shared" si="888"/>
        <v>283.55953459704625</v>
      </c>
      <c r="AE569" s="2">
        <f t="shared" si="889"/>
        <v>283.55953459704625</v>
      </c>
      <c r="AF569" s="27">
        <f t="shared" si="910"/>
        <v>1</v>
      </c>
      <c r="AG569" s="28">
        <f t="shared" si="890"/>
        <v>55.25</v>
      </c>
      <c r="AH569" s="28">
        <f t="shared" si="891"/>
        <v>19.034028034050088</v>
      </c>
      <c r="AI569" s="28">
        <f t="shared" si="892"/>
        <v>29.799880994485662</v>
      </c>
      <c r="AJ569" s="28">
        <f t="shared" si="893"/>
        <v>26.965813415896658</v>
      </c>
      <c r="AK569" s="28">
        <f t="shared" si="894"/>
        <v>42.217970325340474</v>
      </c>
      <c r="AL569" s="28">
        <f t="shared" si="920"/>
        <v>43.818215454678885</v>
      </c>
      <c r="AM569" s="28">
        <f t="shared" si="895"/>
        <v>168.13391430077579</v>
      </c>
      <c r="AN569" s="28">
        <f t="shared" si="896"/>
        <v>263.23228211795669</v>
      </c>
      <c r="AO569" s="28">
        <f t="shared" si="897"/>
        <v>238.19801850708717</v>
      </c>
      <c r="AP569" s="28">
        <f t="shared" si="898"/>
        <v>372.92540454050754</v>
      </c>
      <c r="AQ569" s="28">
        <f t="shared" si="899"/>
        <v>387.06090318299687</v>
      </c>
      <c r="AR569" s="28">
        <f t="shared" si="911"/>
        <v>387.06090318299687</v>
      </c>
      <c r="AS569" s="27">
        <f t="shared" si="900"/>
        <v>387.06090318299687</v>
      </c>
      <c r="AT569" s="27">
        <f t="shared" si="912"/>
        <v>0</v>
      </c>
      <c r="AU569" s="2">
        <f t="shared" si="913"/>
        <v>1764.3184342560278</v>
      </c>
      <c r="AV569" s="33">
        <f t="shared" si="914"/>
        <v>8.7914637445887456E-2</v>
      </c>
      <c r="AW569" s="33">
        <f t="shared" si="915"/>
        <v>8.7914637445887456E-2</v>
      </c>
      <c r="AX569" s="2">
        <f t="shared" si="916"/>
        <v>1.8081278132506942</v>
      </c>
      <c r="AY569" s="7">
        <v>2.2000000000000002</v>
      </c>
      <c r="AZ569" s="3">
        <f t="shared" si="917"/>
        <v>2509.7164657946932</v>
      </c>
    </row>
    <row r="570" spans="1:52" ht="20.25" x14ac:dyDescent="0.3">
      <c r="A570" s="7">
        <v>22</v>
      </c>
      <c r="B570" s="7">
        <v>78</v>
      </c>
      <c r="C570" s="37">
        <v>63</v>
      </c>
      <c r="D570" s="37">
        <v>98</v>
      </c>
      <c r="E570" s="7">
        <v>8</v>
      </c>
      <c r="F570" s="2">
        <f t="shared" si="901"/>
        <v>9.5</v>
      </c>
      <c r="G570" s="3">
        <f t="shared" si="878"/>
        <v>25080</v>
      </c>
      <c r="H570" s="2">
        <v>1.4</v>
      </c>
      <c r="I570" s="7">
        <f t="shared" si="879"/>
        <v>35112</v>
      </c>
      <c r="J570" s="7">
        <v>1.2</v>
      </c>
      <c r="K570" s="4">
        <v>1.75</v>
      </c>
      <c r="L570" s="7">
        <v>0</v>
      </c>
      <c r="M570" s="2">
        <f t="shared" si="902"/>
        <v>1.3333333333333333</v>
      </c>
      <c r="N570" s="2">
        <f t="shared" si="903"/>
        <v>2.4761904761904758</v>
      </c>
      <c r="O570" s="28">
        <f t="shared" si="904"/>
        <v>1.5295238095238095</v>
      </c>
      <c r="P570" s="2">
        <f t="shared" si="905"/>
        <v>7.2438095238095235</v>
      </c>
      <c r="Q570" s="2">
        <f t="shared" si="880"/>
        <v>40.166666666666664</v>
      </c>
      <c r="R570" s="28">
        <f t="shared" si="906"/>
        <v>44.166666666666664</v>
      </c>
      <c r="S570" s="2">
        <f t="shared" si="907"/>
        <v>46.166666666666664</v>
      </c>
      <c r="T570" s="2">
        <f t="shared" si="908"/>
        <v>39.823333333333338</v>
      </c>
      <c r="U570" s="2">
        <f t="shared" si="881"/>
        <v>43.823333333333338</v>
      </c>
      <c r="V570" s="2">
        <f t="shared" si="882"/>
        <v>53.823333333333338</v>
      </c>
      <c r="W570" s="7">
        <f t="shared" si="919"/>
        <v>1</v>
      </c>
      <c r="X570" s="2">
        <f t="shared" si="883"/>
        <v>20.886472413206462</v>
      </c>
      <c r="Y570" s="2">
        <f t="shared" si="884"/>
        <v>29.656324389663233</v>
      </c>
      <c r="Z570" s="2">
        <f t="shared" si="909"/>
        <v>30.907374239249098</v>
      </c>
      <c r="AA570" s="2">
        <f t="shared" si="885"/>
        <v>198.42148792546141</v>
      </c>
      <c r="AB570" s="2">
        <f t="shared" si="886"/>
        <v>281.73508170180071</v>
      </c>
      <c r="AC570" s="2">
        <f t="shared" si="887"/>
        <v>293.62005527286641</v>
      </c>
      <c r="AD570" s="2">
        <f t="shared" si="888"/>
        <v>293.62005527286641</v>
      </c>
      <c r="AE570" s="2">
        <f t="shared" si="889"/>
        <v>293.62005527286641</v>
      </c>
      <c r="AF570" s="27">
        <f t="shared" si="910"/>
        <v>1</v>
      </c>
      <c r="AG570" s="28">
        <f t="shared" si="890"/>
        <v>56.166666666666671</v>
      </c>
      <c r="AH570" s="28">
        <f t="shared" si="891"/>
        <v>18.19356244798173</v>
      </c>
      <c r="AI570" s="28">
        <f t="shared" si="892"/>
        <v>28.613021060624082</v>
      </c>
      <c r="AJ570" s="28">
        <f t="shared" si="893"/>
        <v>25.832710238794704</v>
      </c>
      <c r="AK570" s="28">
        <f t="shared" si="894"/>
        <v>40.627111058045074</v>
      </c>
      <c r="AL570" s="28">
        <f t="shared" si="920"/>
        <v>42.340962731315528</v>
      </c>
      <c r="AM570" s="28">
        <f t="shared" si="895"/>
        <v>172.83884325582645</v>
      </c>
      <c r="AN570" s="28">
        <f t="shared" si="896"/>
        <v>271.8237000759288</v>
      </c>
      <c r="AO570" s="28">
        <f t="shared" si="897"/>
        <v>245.4107472685497</v>
      </c>
      <c r="AP570" s="28">
        <f t="shared" si="898"/>
        <v>385.95755505142819</v>
      </c>
      <c r="AQ570" s="28">
        <f t="shared" si="899"/>
        <v>402.23914594749749</v>
      </c>
      <c r="AR570" s="28">
        <f t="shared" si="911"/>
        <v>402.23914594749749</v>
      </c>
      <c r="AS570" s="27">
        <f t="shared" si="900"/>
        <v>402.23914594749749</v>
      </c>
      <c r="AT570" s="27">
        <f t="shared" si="912"/>
        <v>0</v>
      </c>
      <c r="AU570" s="2">
        <f t="shared" si="913"/>
        <v>2070.6237179810328</v>
      </c>
      <c r="AV570" s="33">
        <f t="shared" si="914"/>
        <v>8.8350243506493509E-2</v>
      </c>
      <c r="AW570" s="33">
        <f t="shared" si="915"/>
        <v>8.8350243506493509E-2</v>
      </c>
      <c r="AX570" s="2">
        <f t="shared" si="916"/>
        <v>1.8084133250923398</v>
      </c>
      <c r="AY570" s="7">
        <v>2.2000000000000002</v>
      </c>
      <c r="AZ570" s="3">
        <f t="shared" si="917"/>
        <v>2517.6624556123106</v>
      </c>
    </row>
    <row r="571" spans="1:52" ht="20.25" x14ac:dyDescent="0.3">
      <c r="A571" s="7">
        <v>22</v>
      </c>
      <c r="B571" s="7">
        <v>84</v>
      </c>
      <c r="C571" s="37">
        <v>68</v>
      </c>
      <c r="D571" s="37">
        <v>106</v>
      </c>
      <c r="E571" s="7">
        <v>8.5</v>
      </c>
      <c r="F571" s="2">
        <f t="shared" si="901"/>
        <v>10.25</v>
      </c>
      <c r="G571" s="3">
        <f t="shared" si="878"/>
        <v>27060</v>
      </c>
      <c r="H571" s="2">
        <v>1.4</v>
      </c>
      <c r="I571" s="7">
        <f t="shared" si="879"/>
        <v>37884</v>
      </c>
      <c r="J571" s="7">
        <v>1.2</v>
      </c>
      <c r="K571" s="4">
        <v>1.75</v>
      </c>
      <c r="L571" s="7">
        <v>0</v>
      </c>
      <c r="M571" s="2">
        <f t="shared" si="902"/>
        <v>1.3333333333333333</v>
      </c>
      <c r="N571" s="2">
        <f t="shared" si="903"/>
        <v>2.4761904761904758</v>
      </c>
      <c r="O571" s="28">
        <f t="shared" si="904"/>
        <v>1.5066666666666666</v>
      </c>
      <c r="P571" s="2">
        <f t="shared" si="905"/>
        <v>7.2209523809523812</v>
      </c>
      <c r="Q571" s="2">
        <f t="shared" si="880"/>
        <v>40.166666666666664</v>
      </c>
      <c r="R571" s="28">
        <f t="shared" si="906"/>
        <v>44.166666666666664</v>
      </c>
      <c r="S571" s="2">
        <f t="shared" si="907"/>
        <v>46.166666666666664</v>
      </c>
      <c r="T571" s="2">
        <f t="shared" si="908"/>
        <v>39.863333333333337</v>
      </c>
      <c r="U571" s="2">
        <f t="shared" si="881"/>
        <v>43.863333333333337</v>
      </c>
      <c r="V571" s="2">
        <f t="shared" si="882"/>
        <v>53.863333333333337</v>
      </c>
      <c r="W571" s="7">
        <f t="shared" si="919"/>
        <v>1</v>
      </c>
      <c r="X571" s="2">
        <f t="shared" si="883"/>
        <v>20.865514334022709</v>
      </c>
      <c r="Y571" s="2">
        <f t="shared" si="884"/>
        <v>29.629280093540736</v>
      </c>
      <c r="Z571" s="2">
        <f t="shared" si="909"/>
        <v>30.884421798450106</v>
      </c>
      <c r="AA571" s="2">
        <f t="shared" si="885"/>
        <v>213.87152192373276</v>
      </c>
      <c r="AB571" s="2">
        <f t="shared" si="886"/>
        <v>303.70012095879252</v>
      </c>
      <c r="AC571" s="2">
        <f t="shared" si="887"/>
        <v>316.56532343411357</v>
      </c>
      <c r="AD571" s="2">
        <f t="shared" si="888"/>
        <v>316.56532343411357</v>
      </c>
      <c r="AE571" s="2">
        <f t="shared" si="889"/>
        <v>316.56532343411357</v>
      </c>
      <c r="AF571" s="27">
        <f t="shared" si="910"/>
        <v>1</v>
      </c>
      <c r="AG571" s="28">
        <f t="shared" si="890"/>
        <v>56.166666666666671</v>
      </c>
      <c r="AH571" s="28">
        <f t="shared" si="891"/>
        <v>18.175306511082674</v>
      </c>
      <c r="AI571" s="28">
        <f t="shared" si="892"/>
        <v>28.584309943245746</v>
      </c>
      <c r="AJ571" s="28">
        <f t="shared" si="893"/>
        <v>25.809152785882969</v>
      </c>
      <c r="AK571" s="28">
        <f t="shared" si="894"/>
        <v>40.590062244860448</v>
      </c>
      <c r="AL571" s="28">
        <f t="shared" si="920"/>
        <v>42.309519476610667</v>
      </c>
      <c r="AM571" s="28">
        <f t="shared" si="895"/>
        <v>186.2968917385974</v>
      </c>
      <c r="AN571" s="28">
        <f t="shared" si="896"/>
        <v>292.98917691826887</v>
      </c>
      <c r="AO571" s="28">
        <f t="shared" si="897"/>
        <v>264.54381605530045</v>
      </c>
      <c r="AP571" s="28">
        <f t="shared" si="898"/>
        <v>416.04813800981958</v>
      </c>
      <c r="AQ571" s="28">
        <f t="shared" si="899"/>
        <v>433.67257463525937</v>
      </c>
      <c r="AR571" s="28">
        <f t="shared" si="911"/>
        <v>433.67257463525937</v>
      </c>
      <c r="AS571" s="27">
        <f t="shared" si="900"/>
        <v>433.67257463525937</v>
      </c>
      <c r="AT571" s="27">
        <f t="shared" si="912"/>
        <v>0</v>
      </c>
      <c r="AU571" s="2">
        <f t="shared" si="913"/>
        <v>2401.4334244040379</v>
      </c>
      <c r="AV571" s="33">
        <f t="shared" si="914"/>
        <v>8.8840300324675325E-2</v>
      </c>
      <c r="AW571" s="33">
        <f t="shared" si="915"/>
        <v>8.8840300324675325E-2</v>
      </c>
      <c r="AX571" s="2">
        <f t="shared" si="916"/>
        <v>1.8087346337114547</v>
      </c>
      <c r="AY571" s="7">
        <v>2.2000000000000002</v>
      </c>
      <c r="AZ571" s="3">
        <f t="shared" si="917"/>
        <v>2521.4395852482266</v>
      </c>
    </row>
    <row r="572" spans="1:52" ht="20.25" x14ac:dyDescent="0.3">
      <c r="A572" s="7">
        <v>22</v>
      </c>
      <c r="B572" s="7">
        <v>90</v>
      </c>
      <c r="C572" s="37">
        <v>72</v>
      </c>
      <c r="D572" s="37">
        <v>113</v>
      </c>
      <c r="E572" s="7">
        <v>9</v>
      </c>
      <c r="F572" s="2">
        <f t="shared" si="901"/>
        <v>10.916666666666666</v>
      </c>
      <c r="G572" s="3">
        <f t="shared" si="878"/>
        <v>28820</v>
      </c>
      <c r="H572" s="2">
        <v>1.4</v>
      </c>
      <c r="I572" s="7">
        <f t="shared" si="879"/>
        <v>40348</v>
      </c>
      <c r="J572" s="7">
        <v>1.2</v>
      </c>
      <c r="K572" s="4">
        <v>1.75</v>
      </c>
      <c r="L572" s="7">
        <v>0</v>
      </c>
      <c r="M572" s="2">
        <f t="shared" si="902"/>
        <v>1.3333333333333333</v>
      </c>
      <c r="N572" s="2">
        <f t="shared" si="903"/>
        <v>2.4761904761904758</v>
      </c>
      <c r="O572" s="28">
        <f t="shared" si="904"/>
        <v>1.4866666666666666</v>
      </c>
      <c r="P572" s="2">
        <f t="shared" si="905"/>
        <v>7.2009523809523808</v>
      </c>
      <c r="Q572" s="2">
        <f t="shared" si="880"/>
        <v>40.166666666666664</v>
      </c>
      <c r="R572" s="28">
        <f t="shared" si="906"/>
        <v>44.166666666666664</v>
      </c>
      <c r="S572" s="2">
        <f t="shared" si="907"/>
        <v>46.166666666666664</v>
      </c>
      <c r="T572" s="2">
        <f t="shared" si="908"/>
        <v>39.898333333333333</v>
      </c>
      <c r="U572" s="2">
        <f t="shared" si="881"/>
        <v>43.898333333333333</v>
      </c>
      <c r="V572" s="2">
        <f t="shared" si="882"/>
        <v>53.898333333333333</v>
      </c>
      <c r="W572" s="7">
        <f t="shared" si="919"/>
        <v>1</v>
      </c>
      <c r="X572" s="2">
        <f t="shared" si="883"/>
        <v>20.847210486701837</v>
      </c>
      <c r="Y572" s="2">
        <f t="shared" si="884"/>
        <v>29.605656763802919</v>
      </c>
      <c r="Z572" s="2">
        <f t="shared" si="909"/>
        <v>30.864366358957003</v>
      </c>
      <c r="AA572" s="2">
        <f t="shared" si="885"/>
        <v>227.58204781316169</v>
      </c>
      <c r="AB572" s="2">
        <f t="shared" si="886"/>
        <v>323.19508633818185</v>
      </c>
      <c r="AC572" s="2">
        <f t="shared" si="887"/>
        <v>336.93599941861396</v>
      </c>
      <c r="AD572" s="2">
        <f t="shared" si="888"/>
        <v>336.93599941861396</v>
      </c>
      <c r="AE572" s="2">
        <f t="shared" si="889"/>
        <v>336.93599941861396</v>
      </c>
      <c r="AF572" s="27">
        <f t="shared" si="910"/>
        <v>1</v>
      </c>
      <c r="AG572" s="28">
        <f t="shared" si="890"/>
        <v>56.166666666666671</v>
      </c>
      <c r="AH572" s="28">
        <f t="shared" si="891"/>
        <v>18.159362593762292</v>
      </c>
      <c r="AI572" s="28">
        <f t="shared" si="892"/>
        <v>28.559234939744844</v>
      </c>
      <c r="AJ572" s="28">
        <f t="shared" si="893"/>
        <v>25.78857523136292</v>
      </c>
      <c r="AK572" s="28">
        <f t="shared" si="894"/>
        <v>40.557699918760669</v>
      </c>
      <c r="AL572" s="28">
        <f t="shared" si="920"/>
        <v>42.282044913111221</v>
      </c>
      <c r="AM572" s="28">
        <f t="shared" si="895"/>
        <v>198.23970831523835</v>
      </c>
      <c r="AN572" s="28">
        <f t="shared" si="896"/>
        <v>311.77164809221455</v>
      </c>
      <c r="AO572" s="28">
        <f t="shared" si="897"/>
        <v>281.52527960904519</v>
      </c>
      <c r="AP572" s="28">
        <f t="shared" si="898"/>
        <v>442.75489077980393</v>
      </c>
      <c r="AQ572" s="28">
        <f t="shared" si="899"/>
        <v>461.57899030146416</v>
      </c>
      <c r="AR572" s="28">
        <f t="shared" si="911"/>
        <v>461.57899030146416</v>
      </c>
      <c r="AS572" s="27">
        <f t="shared" si="900"/>
        <v>461.57899030146416</v>
      </c>
      <c r="AT572" s="27">
        <f t="shared" si="912"/>
        <v>0</v>
      </c>
      <c r="AU572" s="2">
        <f t="shared" si="913"/>
        <v>2756.7475535250433</v>
      </c>
      <c r="AV572" s="33">
        <f t="shared" si="914"/>
        <v>8.9275906385281392E-2</v>
      </c>
      <c r="AW572" s="33">
        <f t="shared" si="915"/>
        <v>8.9275906385281392E-2</v>
      </c>
      <c r="AX572" s="2">
        <f t="shared" si="916"/>
        <v>1.8090203372399785</v>
      </c>
      <c r="AY572" s="7">
        <v>2.2000000000000002</v>
      </c>
      <c r="AZ572" s="3">
        <f t="shared" si="917"/>
        <v>2530.372501175123</v>
      </c>
    </row>
    <row r="573" spans="1:52" ht="20.25" x14ac:dyDescent="0.3">
      <c r="A573" s="7">
        <v>22</v>
      </c>
      <c r="B573" s="7">
        <v>96</v>
      </c>
      <c r="C573" s="37">
        <v>77</v>
      </c>
      <c r="D573" s="37">
        <v>121</v>
      </c>
      <c r="E573" s="7">
        <v>9.5</v>
      </c>
      <c r="F573" s="2">
        <f t="shared" si="901"/>
        <v>11.666666666666666</v>
      </c>
      <c r="G573" s="3">
        <f t="shared" si="878"/>
        <v>30800</v>
      </c>
      <c r="H573" s="2">
        <v>1.4</v>
      </c>
      <c r="I573" s="7">
        <f t="shared" si="879"/>
        <v>43120</v>
      </c>
      <c r="J573" s="7">
        <v>1.2</v>
      </c>
      <c r="K573" s="4">
        <v>1.75</v>
      </c>
      <c r="L573" s="7">
        <v>0</v>
      </c>
      <c r="M573" s="2">
        <f t="shared" si="902"/>
        <v>1.3333333333333333</v>
      </c>
      <c r="N573" s="2">
        <f t="shared" si="903"/>
        <v>2.4761904761904758</v>
      </c>
      <c r="O573" s="28">
        <f t="shared" si="904"/>
        <v>1.4638095238095237</v>
      </c>
      <c r="P573" s="2">
        <f t="shared" si="905"/>
        <v>7.1780952380952376</v>
      </c>
      <c r="Q573" s="2">
        <f t="shared" si="880"/>
        <v>40.166666666666664</v>
      </c>
      <c r="R573" s="28">
        <f t="shared" si="906"/>
        <v>44.166666666666664</v>
      </c>
      <c r="S573" s="2">
        <f t="shared" si="907"/>
        <v>46.166666666666664</v>
      </c>
      <c r="T573" s="2">
        <f t="shared" si="908"/>
        <v>39.938333333333333</v>
      </c>
      <c r="U573" s="2">
        <f t="shared" si="881"/>
        <v>43.938333333333333</v>
      </c>
      <c r="V573" s="2">
        <f t="shared" si="882"/>
        <v>53.938333333333333</v>
      </c>
      <c r="W573" s="7">
        <f t="shared" si="919"/>
        <v>1</v>
      </c>
      <c r="X573" s="2">
        <f t="shared" si="883"/>
        <v>20.826331087140812</v>
      </c>
      <c r="Y573" s="2">
        <f t="shared" si="884"/>
        <v>29.578704756735011</v>
      </c>
      <c r="Z573" s="2">
        <f t="shared" si="909"/>
        <v>30.841477727105353</v>
      </c>
      <c r="AA573" s="2">
        <f t="shared" si="885"/>
        <v>242.97386268330945</v>
      </c>
      <c r="AB573" s="2">
        <f t="shared" si="886"/>
        <v>345.08488882857512</v>
      </c>
      <c r="AC573" s="2">
        <f t="shared" si="887"/>
        <v>359.81724014956245</v>
      </c>
      <c r="AD573" s="2">
        <f t="shared" si="888"/>
        <v>359.81724014956245</v>
      </c>
      <c r="AE573" s="2">
        <f t="shared" si="889"/>
        <v>359.81724014956245</v>
      </c>
      <c r="AF573" s="27">
        <f t="shared" si="910"/>
        <v>1</v>
      </c>
      <c r="AG573" s="28">
        <f t="shared" si="890"/>
        <v>56.166666666666671</v>
      </c>
      <c r="AH573" s="28">
        <f t="shared" si="891"/>
        <v>18.141175192257876</v>
      </c>
      <c r="AI573" s="28">
        <f t="shared" si="892"/>
        <v>28.530631608001997</v>
      </c>
      <c r="AJ573" s="28">
        <f t="shared" si="893"/>
        <v>25.76509816860251</v>
      </c>
      <c r="AK573" s="28">
        <f t="shared" si="894"/>
        <v>40.520777535190888</v>
      </c>
      <c r="AL573" s="28">
        <f t="shared" si="920"/>
        <v>42.250689072246196</v>
      </c>
      <c r="AM573" s="28">
        <f t="shared" si="895"/>
        <v>211.6470439096752</v>
      </c>
      <c r="AN573" s="28">
        <f t="shared" si="896"/>
        <v>332.85736876002329</v>
      </c>
      <c r="AO573" s="28">
        <f t="shared" si="897"/>
        <v>300.59281196702926</v>
      </c>
      <c r="AP573" s="28">
        <f t="shared" si="898"/>
        <v>472.74240457722698</v>
      </c>
      <c r="AQ573" s="28">
        <f t="shared" si="899"/>
        <v>492.92470584287224</v>
      </c>
      <c r="AR573" s="28">
        <f t="shared" si="911"/>
        <v>492.92470584287224</v>
      </c>
      <c r="AS573" s="27">
        <f t="shared" si="900"/>
        <v>492.92470584287224</v>
      </c>
      <c r="AT573" s="27">
        <f t="shared" si="912"/>
        <v>0</v>
      </c>
      <c r="AU573" s="2">
        <f t="shared" si="913"/>
        <v>3136.5661053440494</v>
      </c>
      <c r="AV573" s="33">
        <f t="shared" si="914"/>
        <v>8.9765963203463195E-2</v>
      </c>
      <c r="AW573" s="33">
        <f t="shared" si="915"/>
        <v>8.9765963203463195E-2</v>
      </c>
      <c r="AX573" s="2">
        <f t="shared" si="916"/>
        <v>1.8093418616154184</v>
      </c>
      <c r="AY573" s="7">
        <v>2.2000000000000002</v>
      </c>
      <c r="AZ573" s="3">
        <f t="shared" si="917"/>
        <v>2535.4125391259358</v>
      </c>
    </row>
    <row r="574" spans="1:52" ht="20.25" x14ac:dyDescent="0.3">
      <c r="A574" s="7">
        <v>22</v>
      </c>
      <c r="B574" s="7">
        <v>102</v>
      </c>
      <c r="C574" s="37">
        <v>82</v>
      </c>
      <c r="D574" s="37">
        <v>128</v>
      </c>
      <c r="E574" s="7">
        <v>9.75</v>
      </c>
      <c r="F574" s="2">
        <f t="shared" si="901"/>
        <v>12.291666666666666</v>
      </c>
      <c r="G574" s="3">
        <f t="shared" si="878"/>
        <v>32450</v>
      </c>
      <c r="H574" s="2">
        <v>1.4</v>
      </c>
      <c r="I574" s="7">
        <f t="shared" si="879"/>
        <v>45430</v>
      </c>
      <c r="J574" s="7">
        <v>1.2</v>
      </c>
      <c r="K574" s="4">
        <v>1.75</v>
      </c>
      <c r="L574" s="7">
        <v>0</v>
      </c>
      <c r="M574" s="2">
        <f t="shared" si="902"/>
        <v>1.3333333333333333</v>
      </c>
      <c r="N574" s="2">
        <f t="shared" si="903"/>
        <v>2.4761904761904758</v>
      </c>
      <c r="O574" s="28">
        <f t="shared" si="904"/>
        <v>1.4438095238095237</v>
      </c>
      <c r="P574" s="2">
        <f t="shared" si="905"/>
        <v>7.1580952380952372</v>
      </c>
      <c r="Q574" s="2">
        <f t="shared" si="880"/>
        <v>40.166666666666664</v>
      </c>
      <c r="R574" s="28">
        <f t="shared" si="906"/>
        <v>44.166666666666664</v>
      </c>
      <c r="S574" s="2">
        <f t="shared" si="907"/>
        <v>46.166666666666664</v>
      </c>
      <c r="T574" s="2">
        <f t="shared" si="908"/>
        <v>39.973333333333336</v>
      </c>
      <c r="U574" s="2">
        <f t="shared" si="881"/>
        <v>43.973333333333336</v>
      </c>
      <c r="V574" s="2">
        <f t="shared" si="882"/>
        <v>53.973333333333336</v>
      </c>
      <c r="W574" s="7">
        <f t="shared" si="919"/>
        <v>1</v>
      </c>
      <c r="X574" s="2">
        <f t="shared" si="883"/>
        <v>20.808095890641898</v>
      </c>
      <c r="Y574" s="2">
        <f t="shared" si="884"/>
        <v>29.555161973233968</v>
      </c>
      <c r="Z574" s="2">
        <f t="shared" si="909"/>
        <v>30.821478004023916</v>
      </c>
      <c r="AA574" s="2">
        <f t="shared" si="885"/>
        <v>255.76617865580664</v>
      </c>
      <c r="AB574" s="2">
        <f t="shared" si="886"/>
        <v>363.28219925433416</v>
      </c>
      <c r="AC574" s="2">
        <f t="shared" si="887"/>
        <v>378.84733379946061</v>
      </c>
      <c r="AD574" s="2">
        <f t="shared" si="888"/>
        <v>378.84733379946061</v>
      </c>
      <c r="AE574" s="2">
        <f t="shared" si="889"/>
        <v>378.84733379946061</v>
      </c>
      <c r="AF574" s="27">
        <f t="shared" si="910"/>
        <v>1</v>
      </c>
      <c r="AG574" s="28">
        <f t="shared" si="890"/>
        <v>56.166666666666671</v>
      </c>
      <c r="AH574" s="28">
        <f t="shared" si="891"/>
        <v>18.125291074552848</v>
      </c>
      <c r="AI574" s="28">
        <f t="shared" si="892"/>
        <v>28.505650651373909</v>
      </c>
      <c r="AJ574" s="28">
        <f t="shared" si="893"/>
        <v>25.744590775427074</v>
      </c>
      <c r="AK574" s="28">
        <f t="shared" si="894"/>
        <v>40.488525551858601</v>
      </c>
      <c r="AL574" s="28">
        <f t="shared" si="920"/>
        <v>42.22329083637301</v>
      </c>
      <c r="AM574" s="28">
        <f t="shared" si="895"/>
        <v>222.79003612471209</v>
      </c>
      <c r="AN574" s="28">
        <f t="shared" si="896"/>
        <v>350.38195592313764</v>
      </c>
      <c r="AO574" s="28">
        <f t="shared" si="897"/>
        <v>316.44392828129111</v>
      </c>
      <c r="AP574" s="28">
        <f t="shared" si="898"/>
        <v>497.67145990826197</v>
      </c>
      <c r="AQ574" s="28">
        <f t="shared" si="899"/>
        <v>518.99461653041828</v>
      </c>
      <c r="AR574" s="28">
        <f t="shared" si="911"/>
        <v>518.99461653041828</v>
      </c>
      <c r="AS574" s="27">
        <f t="shared" si="900"/>
        <v>518.99461653041828</v>
      </c>
      <c r="AT574" s="27">
        <f t="shared" si="912"/>
        <v>0</v>
      </c>
      <c r="AU574" s="2">
        <f t="shared" si="913"/>
        <v>3540.8890798610555</v>
      </c>
      <c r="AV574" s="33">
        <f t="shared" si="914"/>
        <v>9.017434388528138E-2</v>
      </c>
      <c r="AW574" s="33">
        <f t="shared" si="915"/>
        <v>9.017434388528138E-2</v>
      </c>
      <c r="AX574" s="2">
        <f t="shared" si="916"/>
        <v>1.8096098859139762</v>
      </c>
      <c r="AY574" s="7">
        <v>2.2000000000000002</v>
      </c>
      <c r="AZ574" s="3">
        <f t="shared" si="917"/>
        <v>2537.0224195687324</v>
      </c>
    </row>
    <row r="575" spans="1:52" ht="20.25" x14ac:dyDescent="0.3">
      <c r="A575" s="7">
        <v>22</v>
      </c>
      <c r="B575" s="7">
        <v>108</v>
      </c>
      <c r="C575" s="37">
        <v>87</v>
      </c>
      <c r="D575" s="37">
        <v>136</v>
      </c>
      <c r="E575" s="7">
        <v>10</v>
      </c>
      <c r="F575" s="2">
        <f t="shared" si="901"/>
        <v>13</v>
      </c>
      <c r="G575" s="3">
        <f t="shared" si="878"/>
        <v>34320</v>
      </c>
      <c r="H575" s="2">
        <v>1.4</v>
      </c>
      <c r="I575" s="7">
        <f t="shared" si="879"/>
        <v>48048</v>
      </c>
      <c r="J575" s="7">
        <v>1.2</v>
      </c>
      <c r="K575" s="4">
        <v>1.75</v>
      </c>
      <c r="L575" s="7">
        <v>0</v>
      </c>
      <c r="M575" s="2">
        <f t="shared" si="902"/>
        <v>1.3333333333333333</v>
      </c>
      <c r="N575" s="2">
        <f t="shared" si="903"/>
        <v>2.4761904761904758</v>
      </c>
      <c r="O575" s="28">
        <f t="shared" si="904"/>
        <v>1.4209523809523807</v>
      </c>
      <c r="P575" s="2">
        <f t="shared" si="905"/>
        <v>7.1352380952380949</v>
      </c>
      <c r="Q575" s="2">
        <f t="shared" si="880"/>
        <v>40.166666666666664</v>
      </c>
      <c r="R575" s="28">
        <f t="shared" si="906"/>
        <v>44.166666666666664</v>
      </c>
      <c r="S575" s="2">
        <f t="shared" si="907"/>
        <v>46.166666666666664</v>
      </c>
      <c r="T575" s="2">
        <f t="shared" si="908"/>
        <v>40.013333333333335</v>
      </c>
      <c r="U575" s="2">
        <f t="shared" si="881"/>
        <v>44.013333333333335</v>
      </c>
      <c r="V575" s="2">
        <f t="shared" si="882"/>
        <v>54.013333333333335</v>
      </c>
      <c r="W575" s="7">
        <f t="shared" si="919"/>
        <v>1</v>
      </c>
      <c r="X575" s="2">
        <f t="shared" si="883"/>
        <v>20.787294728471977</v>
      </c>
      <c r="Y575" s="2">
        <f t="shared" si="884"/>
        <v>29.528301783618794</v>
      </c>
      <c r="Z575" s="2">
        <f t="shared" si="909"/>
        <v>30.79865291540084</v>
      </c>
      <c r="AA575" s="2">
        <f t="shared" si="885"/>
        <v>270.2348314701357</v>
      </c>
      <c r="AB575" s="2">
        <f t="shared" si="886"/>
        <v>383.86792318704431</v>
      </c>
      <c r="AC575" s="2">
        <f t="shared" si="887"/>
        <v>400.38248790021095</v>
      </c>
      <c r="AD575" s="2">
        <f t="shared" si="888"/>
        <v>400.38248790021095</v>
      </c>
      <c r="AE575" s="2">
        <f t="shared" si="889"/>
        <v>400.38248790021095</v>
      </c>
      <c r="AF575" s="27">
        <f t="shared" si="910"/>
        <v>1</v>
      </c>
      <c r="AG575" s="28">
        <f t="shared" si="890"/>
        <v>56.166666666666671</v>
      </c>
      <c r="AH575" s="28">
        <f t="shared" si="891"/>
        <v>18.107171823228736</v>
      </c>
      <c r="AI575" s="28">
        <f t="shared" si="892"/>
        <v>28.477154499439848</v>
      </c>
      <c r="AJ575" s="28">
        <f t="shared" si="893"/>
        <v>25.721193692020144</v>
      </c>
      <c r="AK575" s="28">
        <f t="shared" si="894"/>
        <v>40.451728951841758</v>
      </c>
      <c r="AL575" s="28">
        <f t="shared" si="920"/>
        <v>42.192022045331512</v>
      </c>
      <c r="AM575" s="28">
        <f t="shared" si="895"/>
        <v>235.39323370197357</v>
      </c>
      <c r="AN575" s="28">
        <f t="shared" si="896"/>
        <v>370.20300849271803</v>
      </c>
      <c r="AO575" s="28">
        <f t="shared" si="897"/>
        <v>334.37551799626186</v>
      </c>
      <c r="AP575" s="28">
        <f t="shared" si="898"/>
        <v>525.87247637394285</v>
      </c>
      <c r="AQ575" s="28">
        <f t="shared" si="899"/>
        <v>548.49628658930965</v>
      </c>
      <c r="AR575" s="28">
        <f t="shared" si="911"/>
        <v>548.49628658930965</v>
      </c>
      <c r="AS575" s="27">
        <f t="shared" si="900"/>
        <v>548.49628658930965</v>
      </c>
      <c r="AT575" s="27">
        <f t="shared" si="912"/>
        <v>0</v>
      </c>
      <c r="AU575" s="2">
        <f t="shared" si="913"/>
        <v>3969.7164770760623</v>
      </c>
      <c r="AV575" s="33">
        <f t="shared" si="914"/>
        <v>9.0637175324675329E-2</v>
      </c>
      <c r="AW575" s="33">
        <f t="shared" si="915"/>
        <v>9.0637175324675329E-2</v>
      </c>
      <c r="AX575" s="2">
        <f t="shared" si="916"/>
        <v>1.809913742795793</v>
      </c>
      <c r="AY575" s="7">
        <v>2.2000000000000002</v>
      </c>
      <c r="AZ575" s="3">
        <f t="shared" si="917"/>
        <v>2535.9211348897056</v>
      </c>
    </row>
    <row r="576" spans="1:52" ht="20.25" x14ac:dyDescent="0.3">
      <c r="A576" s="7">
        <v>22</v>
      </c>
      <c r="B576" s="7">
        <v>114</v>
      </c>
      <c r="C576" s="37">
        <v>92</v>
      </c>
      <c r="D576" s="37">
        <v>143</v>
      </c>
      <c r="E576" s="7">
        <v>10.5</v>
      </c>
      <c r="F576" s="2">
        <f t="shared" si="901"/>
        <v>13.666666666666666</v>
      </c>
      <c r="G576" s="3">
        <f t="shared" si="878"/>
        <v>36080</v>
      </c>
      <c r="H576" s="2">
        <v>1.4</v>
      </c>
      <c r="I576" s="7">
        <f t="shared" si="879"/>
        <v>50512</v>
      </c>
      <c r="J576" s="7">
        <v>1.2</v>
      </c>
      <c r="K576" s="4">
        <v>1.75</v>
      </c>
      <c r="L576" s="7">
        <v>0</v>
      </c>
      <c r="M576" s="2">
        <f t="shared" si="902"/>
        <v>1.3333333333333333</v>
      </c>
      <c r="N576" s="2">
        <f t="shared" si="903"/>
        <v>2.4761904761904758</v>
      </c>
      <c r="O576" s="28">
        <f t="shared" si="904"/>
        <v>1.4009523809523809</v>
      </c>
      <c r="P576" s="2">
        <f t="shared" si="905"/>
        <v>7.1152380952380954</v>
      </c>
      <c r="Q576" s="2">
        <f t="shared" si="880"/>
        <v>40.166666666666664</v>
      </c>
      <c r="R576" s="28">
        <f t="shared" si="906"/>
        <v>44.166666666666664</v>
      </c>
      <c r="S576" s="2">
        <f t="shared" si="907"/>
        <v>46.166666666666664</v>
      </c>
      <c r="T576" s="2">
        <f t="shared" si="908"/>
        <v>40.048333333333339</v>
      </c>
      <c r="U576" s="2">
        <f t="shared" si="881"/>
        <v>44.048333333333339</v>
      </c>
      <c r="V576" s="2">
        <f t="shared" si="882"/>
        <v>54.048333333333339</v>
      </c>
      <c r="W576" s="7">
        <f t="shared" si="919"/>
        <v>1</v>
      </c>
      <c r="X576" s="2">
        <f t="shared" si="883"/>
        <v>20.76912779729307</v>
      </c>
      <c r="Y576" s="2">
        <f t="shared" si="884"/>
        <v>29.50483913510935</v>
      </c>
      <c r="Z576" s="2">
        <f t="shared" si="909"/>
        <v>30.778708676872874</v>
      </c>
      <c r="AA576" s="2">
        <f t="shared" si="885"/>
        <v>283.84474656300529</v>
      </c>
      <c r="AB576" s="2">
        <f t="shared" si="886"/>
        <v>403.23280151316112</v>
      </c>
      <c r="AC576" s="2">
        <f t="shared" si="887"/>
        <v>420.6423519172626</v>
      </c>
      <c r="AD576" s="2">
        <f t="shared" si="888"/>
        <v>420.6423519172626</v>
      </c>
      <c r="AE576" s="2">
        <f t="shared" si="889"/>
        <v>420.6423519172626</v>
      </c>
      <c r="AF576" s="27">
        <f t="shared" si="910"/>
        <v>1</v>
      </c>
      <c r="AG576" s="28">
        <f t="shared" si="890"/>
        <v>56.166666666666671</v>
      </c>
      <c r="AH576" s="28">
        <f t="shared" si="891"/>
        <v>18.091347169340189</v>
      </c>
      <c r="AI576" s="28">
        <f t="shared" si="892"/>
        <v>28.45226706157359</v>
      </c>
      <c r="AJ576" s="28">
        <f t="shared" si="893"/>
        <v>25.70075610196632</v>
      </c>
      <c r="AK576" s="28">
        <f t="shared" si="894"/>
        <v>40.419586747899551</v>
      </c>
      <c r="AL576" s="28">
        <f t="shared" si="920"/>
        <v>42.164699819454917</v>
      </c>
      <c r="AM576" s="28">
        <f t="shared" si="895"/>
        <v>247.24841131431592</v>
      </c>
      <c r="AN576" s="28">
        <f t="shared" si="896"/>
        <v>388.8476498415057</v>
      </c>
      <c r="AO576" s="28">
        <f t="shared" si="897"/>
        <v>351.24366672687302</v>
      </c>
      <c r="AP576" s="28">
        <f t="shared" si="898"/>
        <v>552.4010188879605</v>
      </c>
      <c r="AQ576" s="28">
        <f t="shared" si="899"/>
        <v>576.25089753255054</v>
      </c>
      <c r="AR576" s="28">
        <f t="shared" si="911"/>
        <v>576.25089753255054</v>
      </c>
      <c r="AS576" s="27">
        <f t="shared" si="900"/>
        <v>576.25089753255054</v>
      </c>
      <c r="AT576" s="27">
        <f t="shared" si="912"/>
        <v>0</v>
      </c>
      <c r="AU576" s="2">
        <f t="shared" si="913"/>
        <v>4423.0482969890691</v>
      </c>
      <c r="AV576" s="33">
        <f t="shared" si="914"/>
        <v>9.1072781385281382E-2</v>
      </c>
      <c r="AW576" s="33">
        <f t="shared" si="915"/>
        <v>9.1072781385281382E-2</v>
      </c>
      <c r="AX576" s="2">
        <f t="shared" si="916"/>
        <v>1.8101998189738637</v>
      </c>
      <c r="AY576" s="7">
        <v>2.2000000000000002</v>
      </c>
      <c r="AZ576" s="3">
        <f t="shared" si="917"/>
        <v>2546.6437873347381</v>
      </c>
    </row>
    <row r="577" spans="1:52" ht="20.25" x14ac:dyDescent="0.3">
      <c r="A577" s="7">
        <v>22</v>
      </c>
      <c r="B577" s="7">
        <v>120</v>
      </c>
      <c r="C577" s="37">
        <v>97</v>
      </c>
      <c r="D577" s="37">
        <v>151</v>
      </c>
      <c r="E577" s="7">
        <v>11</v>
      </c>
      <c r="F577" s="2">
        <f t="shared" si="901"/>
        <v>14.416666666666666</v>
      </c>
      <c r="G577" s="3">
        <f t="shared" si="878"/>
        <v>38060</v>
      </c>
      <c r="H577" s="2">
        <v>1.4</v>
      </c>
      <c r="I577" s="7">
        <f t="shared" si="879"/>
        <v>53284</v>
      </c>
      <c r="J577" s="7">
        <v>1.2</v>
      </c>
      <c r="K577" s="4">
        <v>1.75</v>
      </c>
      <c r="L577" s="7">
        <v>0</v>
      </c>
      <c r="M577" s="2">
        <f t="shared" si="902"/>
        <v>1.3333333333333333</v>
      </c>
      <c r="N577" s="2">
        <f t="shared" si="903"/>
        <v>2.4761904761904758</v>
      </c>
      <c r="O577" s="28">
        <f t="shared" si="904"/>
        <v>1.378095238095238</v>
      </c>
      <c r="P577" s="2">
        <f t="shared" si="905"/>
        <v>7.0923809523809513</v>
      </c>
      <c r="Q577" s="2">
        <f t="shared" si="880"/>
        <v>40.166666666666664</v>
      </c>
      <c r="R577" s="28">
        <f t="shared" si="906"/>
        <v>44.166666666666664</v>
      </c>
      <c r="S577" s="2">
        <f t="shared" si="907"/>
        <v>46.166666666666664</v>
      </c>
      <c r="T577" s="2">
        <f t="shared" si="908"/>
        <v>40.088333333333338</v>
      </c>
      <c r="U577" s="2">
        <f t="shared" si="881"/>
        <v>44.088333333333338</v>
      </c>
      <c r="V577" s="2">
        <f t="shared" si="882"/>
        <v>54.088333333333338</v>
      </c>
      <c r="W577" s="7">
        <f t="shared" si="919"/>
        <v>1</v>
      </c>
      <c r="X577" s="2">
        <f t="shared" si="883"/>
        <v>20.748404433590618</v>
      </c>
      <c r="Y577" s="2">
        <f t="shared" si="884"/>
        <v>29.478070294552793</v>
      </c>
      <c r="Z577" s="2">
        <f t="shared" si="909"/>
        <v>30.755946867232936</v>
      </c>
      <c r="AA577" s="2">
        <f t="shared" si="885"/>
        <v>299.12283058426476</v>
      </c>
      <c r="AB577" s="2">
        <f t="shared" si="886"/>
        <v>424.97551341313607</v>
      </c>
      <c r="AC577" s="2">
        <f t="shared" si="887"/>
        <v>443.39823400260815</v>
      </c>
      <c r="AD577" s="2">
        <f t="shared" si="888"/>
        <v>443.39823400260815</v>
      </c>
      <c r="AE577" s="2">
        <f t="shared" si="889"/>
        <v>443.39823400260815</v>
      </c>
      <c r="AF577" s="27">
        <f t="shared" si="910"/>
        <v>1</v>
      </c>
      <c r="AG577" s="28">
        <f t="shared" si="890"/>
        <v>56.166666666666671</v>
      </c>
      <c r="AH577" s="28">
        <f t="shared" si="891"/>
        <v>18.073295685863528</v>
      </c>
      <c r="AI577" s="28">
        <f t="shared" si="892"/>
        <v>28.42387748815332</v>
      </c>
      <c r="AJ577" s="28">
        <f t="shared" si="893"/>
        <v>25.67743858990919</v>
      </c>
      <c r="AK577" s="28">
        <f t="shared" si="894"/>
        <v>40.382915289768157</v>
      </c>
      <c r="AL577" s="28">
        <f t="shared" si="920"/>
        <v>42.133517716238984</v>
      </c>
      <c r="AM577" s="28">
        <f t="shared" si="895"/>
        <v>260.55667947119917</v>
      </c>
      <c r="AN577" s="28">
        <f t="shared" si="896"/>
        <v>409.77756712087699</v>
      </c>
      <c r="AO577" s="28">
        <f t="shared" si="897"/>
        <v>370.18307300452415</v>
      </c>
      <c r="AP577" s="28">
        <f t="shared" si="898"/>
        <v>582.18702876082421</v>
      </c>
      <c r="AQ577" s="28">
        <f t="shared" si="899"/>
        <v>607.42488040911201</v>
      </c>
      <c r="AR577" s="28">
        <f t="shared" si="911"/>
        <v>607.42488040911201</v>
      </c>
      <c r="AS577" s="27">
        <f t="shared" si="900"/>
        <v>607.42488040911201</v>
      </c>
      <c r="AT577" s="27">
        <f t="shared" si="912"/>
        <v>0</v>
      </c>
      <c r="AU577" s="2">
        <f t="shared" si="913"/>
        <v>4900.884539600077</v>
      </c>
      <c r="AV577" s="33">
        <f t="shared" si="914"/>
        <v>9.1562838203463212E-2</v>
      </c>
      <c r="AW577" s="33">
        <f t="shared" si="915"/>
        <v>9.1562838203463212E-2</v>
      </c>
      <c r="AX577" s="2">
        <f t="shared" si="916"/>
        <v>1.8105217627912471</v>
      </c>
      <c r="AY577" s="7">
        <v>2.2000000000000002</v>
      </c>
      <c r="AZ577" s="3">
        <f t="shared" si="917"/>
        <v>2553.94021176756</v>
      </c>
    </row>
    <row r="578" spans="1:52" ht="20.25" x14ac:dyDescent="0.3">
      <c r="A578" s="7">
        <v>22</v>
      </c>
      <c r="B578" s="7">
        <v>132</v>
      </c>
      <c r="C578" s="37">
        <v>106</v>
      </c>
      <c r="D578" s="37">
        <v>166</v>
      </c>
      <c r="E578" s="7">
        <v>12</v>
      </c>
      <c r="F578" s="2">
        <f t="shared" si="901"/>
        <v>15.833333333333334</v>
      </c>
      <c r="G578" s="3">
        <f t="shared" si="878"/>
        <v>41800</v>
      </c>
      <c r="H578" s="2">
        <v>1.4</v>
      </c>
      <c r="I578" s="7">
        <f t="shared" si="879"/>
        <v>58519.999999999993</v>
      </c>
      <c r="J578" s="7">
        <v>1.2</v>
      </c>
      <c r="K578" s="4">
        <v>1.75</v>
      </c>
      <c r="L578" s="7">
        <v>0</v>
      </c>
      <c r="M578" s="2">
        <f t="shared" si="902"/>
        <v>1.3333333333333333</v>
      </c>
      <c r="N578" s="2">
        <f t="shared" si="903"/>
        <v>2.4761904761904758</v>
      </c>
      <c r="O578" s="28">
        <f t="shared" si="904"/>
        <v>1.3352380952380951</v>
      </c>
      <c r="P578" s="2">
        <f t="shared" si="905"/>
        <v>7.0495238095238095</v>
      </c>
      <c r="Q578" s="2">
        <f t="shared" si="880"/>
        <v>40.166666666666664</v>
      </c>
      <c r="R578" s="28">
        <f t="shared" si="906"/>
        <v>44.166666666666664</v>
      </c>
      <c r="S578" s="2">
        <f t="shared" si="907"/>
        <v>46.166666666666664</v>
      </c>
      <c r="T578" s="2">
        <f t="shared" si="908"/>
        <v>40.163333333333334</v>
      </c>
      <c r="U578" s="2">
        <f t="shared" si="881"/>
        <v>44.163333333333334</v>
      </c>
      <c r="V578" s="2">
        <f t="shared" si="882"/>
        <v>54.163333333333334</v>
      </c>
      <c r="W578" s="7">
        <f t="shared" si="919"/>
        <v>1</v>
      </c>
      <c r="X578" s="2">
        <f t="shared" si="883"/>
        <v>20.709659384229202</v>
      </c>
      <c r="Y578" s="2">
        <f t="shared" si="884"/>
        <v>29.428009415873088</v>
      </c>
      <c r="Z578" s="2">
        <f t="shared" si="909"/>
        <v>30.713359089245817</v>
      </c>
      <c r="AA578" s="2">
        <f t="shared" si="885"/>
        <v>327.90294025029573</v>
      </c>
      <c r="AB578" s="2">
        <f t="shared" si="886"/>
        <v>465.94348241799059</v>
      </c>
      <c r="AC578" s="2">
        <f t="shared" si="887"/>
        <v>486.29485224639211</v>
      </c>
      <c r="AD578" s="2">
        <f t="shared" si="888"/>
        <v>486.29485224639211</v>
      </c>
      <c r="AE578" s="2">
        <f t="shared" si="889"/>
        <v>486.29485224639211</v>
      </c>
      <c r="AF578" s="27">
        <f t="shared" si="910"/>
        <v>1</v>
      </c>
      <c r="AG578" s="28">
        <f t="shared" si="890"/>
        <v>56.166666666666671</v>
      </c>
      <c r="AH578" s="28">
        <f t="shared" si="891"/>
        <v>18.039546067394618</v>
      </c>
      <c r="AI578" s="28">
        <f t="shared" si="892"/>
        <v>28.370799453172538</v>
      </c>
      <c r="AJ578" s="28">
        <f t="shared" si="893"/>
        <v>25.63383210124794</v>
      </c>
      <c r="AK578" s="28">
        <f t="shared" si="894"/>
        <v>40.314335352111001</v>
      </c>
      <c r="AL578" s="28">
        <f t="shared" si="920"/>
        <v>42.075175409105292</v>
      </c>
      <c r="AM578" s="28">
        <f t="shared" si="895"/>
        <v>285.62614606708144</v>
      </c>
      <c r="AN578" s="28">
        <f t="shared" si="896"/>
        <v>449.20432467523187</v>
      </c>
      <c r="AO578" s="28">
        <f t="shared" si="897"/>
        <v>405.86900826975904</v>
      </c>
      <c r="AP578" s="28">
        <f t="shared" si="898"/>
        <v>638.31030974175758</v>
      </c>
      <c r="AQ578" s="28">
        <f t="shared" si="899"/>
        <v>666.19027731083384</v>
      </c>
      <c r="AR578" s="28">
        <f t="shared" si="911"/>
        <v>666.19027731083384</v>
      </c>
      <c r="AS578" s="27">
        <f t="shared" si="900"/>
        <v>666.19027731083384</v>
      </c>
      <c r="AT578" s="27">
        <f t="shared" si="912"/>
        <v>0</v>
      </c>
      <c r="AU578" s="2">
        <f t="shared" si="913"/>
        <v>5930.0702929160934</v>
      </c>
      <c r="AV578" s="33">
        <f t="shared" si="914"/>
        <v>9.2488501082251082E-2</v>
      </c>
      <c r="AW578" s="33">
        <f t="shared" si="915"/>
        <v>9.2488501082251082E-2</v>
      </c>
      <c r="AX578" s="2">
        <f t="shared" si="916"/>
        <v>1.8111301914388265</v>
      </c>
      <c r="AY578" s="7">
        <v>2.2000000000000002</v>
      </c>
      <c r="AZ578" s="3">
        <f t="shared" si="917"/>
        <v>2572.4496494051737</v>
      </c>
    </row>
    <row r="579" spans="1:52" ht="20.25" x14ac:dyDescent="0.3">
      <c r="A579" s="7">
        <v>22</v>
      </c>
      <c r="B579" s="7">
        <v>144</v>
      </c>
      <c r="C579" s="37">
        <v>116</v>
      </c>
      <c r="D579" s="37">
        <v>180</v>
      </c>
      <c r="E579" s="7">
        <v>13</v>
      </c>
      <c r="F579" s="2">
        <f t="shared" si="901"/>
        <v>17.166666666666668</v>
      </c>
      <c r="G579" s="3">
        <f t="shared" si="878"/>
        <v>45320</v>
      </c>
      <c r="H579" s="2">
        <v>1.4</v>
      </c>
      <c r="I579" s="7">
        <f t="shared" si="879"/>
        <v>63447.999999999993</v>
      </c>
      <c r="J579" s="7">
        <v>1.2</v>
      </c>
      <c r="K579" s="4">
        <v>1.75</v>
      </c>
      <c r="L579" s="7">
        <v>0</v>
      </c>
      <c r="M579" s="2">
        <f t="shared" si="902"/>
        <v>1.3333333333333333</v>
      </c>
      <c r="N579" s="2">
        <f t="shared" si="903"/>
        <v>2.4761904761904758</v>
      </c>
      <c r="O579" s="28">
        <f t="shared" si="904"/>
        <v>1.2952380952380953</v>
      </c>
      <c r="P579" s="2">
        <f t="shared" si="905"/>
        <v>7.0095238095238086</v>
      </c>
      <c r="Q579" s="2">
        <f t="shared" si="880"/>
        <v>40.166666666666664</v>
      </c>
      <c r="R579" s="28">
        <f t="shared" si="906"/>
        <v>44.166666666666664</v>
      </c>
      <c r="S579" s="2">
        <f t="shared" si="907"/>
        <v>46.166666666666664</v>
      </c>
      <c r="T579" s="2">
        <f t="shared" si="908"/>
        <v>40.233333333333334</v>
      </c>
      <c r="U579" s="2">
        <f t="shared" si="881"/>
        <v>44.233333333333334</v>
      </c>
      <c r="V579" s="2">
        <f t="shared" si="882"/>
        <v>54.233333333333334</v>
      </c>
      <c r="W579" s="7">
        <f t="shared" si="919"/>
        <v>1</v>
      </c>
      <c r="X579" s="2">
        <f t="shared" si="883"/>
        <v>20.67362766533369</v>
      </c>
      <c r="Y579" s="2">
        <f t="shared" si="884"/>
        <v>29.381439092004715</v>
      </c>
      <c r="Z579" s="2">
        <f t="shared" si="909"/>
        <v>30.673716769585447</v>
      </c>
      <c r="AA579" s="2">
        <f t="shared" si="885"/>
        <v>354.89727492156169</v>
      </c>
      <c r="AB579" s="2">
        <f t="shared" si="886"/>
        <v>504.38137107941429</v>
      </c>
      <c r="AC579" s="2">
        <f t="shared" si="887"/>
        <v>526.56547121121685</v>
      </c>
      <c r="AD579" s="2">
        <f t="shared" si="888"/>
        <v>526.56547121121685</v>
      </c>
      <c r="AE579" s="2">
        <f t="shared" si="889"/>
        <v>526.56547121121685</v>
      </c>
      <c r="AF579" s="27">
        <f t="shared" si="910"/>
        <v>1</v>
      </c>
      <c r="AG579" s="28">
        <f t="shared" si="890"/>
        <v>56.166666666666671</v>
      </c>
      <c r="AH579" s="28">
        <f t="shared" si="891"/>
        <v>18.008159947476202</v>
      </c>
      <c r="AI579" s="28">
        <f t="shared" si="892"/>
        <v>28.321438493063457</v>
      </c>
      <c r="AJ579" s="28">
        <f t="shared" si="893"/>
        <v>25.59326612731228</v>
      </c>
      <c r="AK579" s="28">
        <f t="shared" si="894"/>
        <v>40.250537232865007</v>
      </c>
      <c r="AL579" s="28">
        <f t="shared" si="920"/>
        <v>42.020868175940493</v>
      </c>
      <c r="AM579" s="28">
        <f t="shared" si="895"/>
        <v>309.14007909834146</v>
      </c>
      <c r="AN579" s="28">
        <f t="shared" si="896"/>
        <v>486.18469413092271</v>
      </c>
      <c r="AO579" s="28">
        <f t="shared" si="897"/>
        <v>439.35106851886081</v>
      </c>
      <c r="AP579" s="28">
        <f t="shared" si="898"/>
        <v>690.96755583084928</v>
      </c>
      <c r="AQ579" s="28">
        <f t="shared" si="899"/>
        <v>721.35823702031189</v>
      </c>
      <c r="AR579" s="28">
        <f t="shared" si="911"/>
        <v>721.35823702031189</v>
      </c>
      <c r="AS579" s="27">
        <f t="shared" si="900"/>
        <v>721.35823702031189</v>
      </c>
      <c r="AT579" s="27">
        <f t="shared" si="912"/>
        <v>0</v>
      </c>
      <c r="AU579" s="2">
        <f t="shared" si="913"/>
        <v>7057.2737370241111</v>
      </c>
      <c r="AV579" s="33">
        <f t="shared" si="914"/>
        <v>9.3359713203463202E-2</v>
      </c>
      <c r="AW579" s="33">
        <f t="shared" si="915"/>
        <v>9.3359713203463202E-2</v>
      </c>
      <c r="AX579" s="2">
        <f t="shared" si="916"/>
        <v>1.8117032038366392</v>
      </c>
      <c r="AY579" s="7">
        <v>2.2000000000000002</v>
      </c>
      <c r="AZ579" s="3">
        <f t="shared" si="917"/>
        <v>2594.437970035242</v>
      </c>
    </row>
    <row r="580" spans="1:52" ht="20.25" x14ac:dyDescent="0.3">
      <c r="A580" s="7"/>
      <c r="B580" s="7"/>
      <c r="C580" s="7"/>
      <c r="D580" s="2"/>
      <c r="E580" s="3"/>
      <c r="F580" s="2"/>
      <c r="G580" s="7"/>
      <c r="H580" s="7"/>
      <c r="I580" s="7"/>
      <c r="J580" s="7"/>
      <c r="K580" s="2"/>
      <c r="L580" s="2"/>
      <c r="M580" s="2"/>
      <c r="N580" s="28"/>
      <c r="O580" s="2"/>
      <c r="P580" s="2"/>
      <c r="Q580" s="28"/>
      <c r="R580" s="2"/>
      <c r="S580" s="2"/>
      <c r="T580" s="2"/>
      <c r="U580" s="7"/>
      <c r="V580" s="2"/>
      <c r="W580" s="2"/>
      <c r="X580" s="2"/>
      <c r="Y580" s="2"/>
      <c r="Z580" s="2"/>
      <c r="AA580" s="2"/>
      <c r="AB580" s="2"/>
      <c r="AC580" s="2"/>
      <c r="AD580" s="27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7"/>
      <c r="AR580" s="7"/>
      <c r="AS580" s="2"/>
      <c r="AT580" s="5"/>
      <c r="AU580" s="7"/>
      <c r="AV580" s="3"/>
    </row>
    <row r="581" spans="1:52" ht="18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52" ht="131.25" x14ac:dyDescent="0.2">
      <c r="A582" s="7" t="s">
        <v>10</v>
      </c>
      <c r="B582" s="7" t="s">
        <v>82</v>
      </c>
      <c r="C582" s="36" t="s">
        <v>83</v>
      </c>
      <c r="D582" s="36" t="s">
        <v>84</v>
      </c>
      <c r="E582" s="7" t="s">
        <v>12</v>
      </c>
      <c r="F582" s="7" t="s">
        <v>13</v>
      </c>
      <c r="G582" s="7" t="s">
        <v>47</v>
      </c>
      <c r="H582" s="7" t="s">
        <v>14</v>
      </c>
      <c r="I582" s="7" t="s">
        <v>15</v>
      </c>
      <c r="J582" s="7" t="s">
        <v>16</v>
      </c>
      <c r="K582" s="7" t="s">
        <v>17</v>
      </c>
      <c r="L582" s="7" t="s">
        <v>18</v>
      </c>
      <c r="M582" s="7" t="s">
        <v>98</v>
      </c>
      <c r="N582" s="7" t="s">
        <v>99</v>
      </c>
      <c r="O582" s="26" t="s">
        <v>100</v>
      </c>
      <c r="P582" s="7" t="s">
        <v>27</v>
      </c>
      <c r="Q582" s="7" t="s">
        <v>28</v>
      </c>
      <c r="R582" s="26" t="s">
        <v>101</v>
      </c>
      <c r="S582" s="7" t="s">
        <v>65</v>
      </c>
      <c r="T582" s="7" t="s">
        <v>30</v>
      </c>
      <c r="U582" s="7" t="s">
        <v>31</v>
      </c>
      <c r="V582" s="7" t="s">
        <v>32</v>
      </c>
      <c r="W582" s="7" t="s">
        <v>33</v>
      </c>
      <c r="X582" s="7" t="s">
        <v>34</v>
      </c>
      <c r="Y582" s="7" t="s">
        <v>35</v>
      </c>
      <c r="Z582" s="7" t="s">
        <v>66</v>
      </c>
      <c r="AA582" s="7" t="s">
        <v>37</v>
      </c>
      <c r="AB582" s="7" t="s">
        <v>38</v>
      </c>
      <c r="AC582" s="7" t="s">
        <v>39</v>
      </c>
      <c r="AD582" s="7" t="s">
        <v>40</v>
      </c>
      <c r="AE582" s="7" t="s">
        <v>41</v>
      </c>
      <c r="AF582" s="26" t="s">
        <v>67</v>
      </c>
      <c r="AG582" s="26" t="s">
        <v>68</v>
      </c>
      <c r="AH582" s="26" t="s">
        <v>69</v>
      </c>
      <c r="AI582" s="7" t="s">
        <v>70</v>
      </c>
      <c r="AJ582" s="26" t="s">
        <v>71</v>
      </c>
      <c r="AK582" s="26" t="s">
        <v>72</v>
      </c>
      <c r="AL582" s="26" t="s">
        <v>73</v>
      </c>
      <c r="AM582" s="26" t="s">
        <v>74</v>
      </c>
      <c r="AN582" s="26" t="s">
        <v>75</v>
      </c>
      <c r="AO582" s="26" t="s">
        <v>76</v>
      </c>
      <c r="AP582" s="26" t="s">
        <v>77</v>
      </c>
      <c r="AQ582" s="26" t="s">
        <v>78</v>
      </c>
      <c r="AR582" s="26" t="s">
        <v>79</v>
      </c>
      <c r="AS582" s="26" t="s">
        <v>80</v>
      </c>
      <c r="AT582" s="26" t="s">
        <v>102</v>
      </c>
      <c r="AU582" s="7" t="s">
        <v>21</v>
      </c>
      <c r="AV582" s="26" t="s">
        <v>90</v>
      </c>
      <c r="AW582" s="26" t="s">
        <v>89</v>
      </c>
      <c r="AX582" s="7" t="s">
        <v>22</v>
      </c>
      <c r="AY582" s="7" t="s">
        <v>23</v>
      </c>
      <c r="AZ582" s="7" t="s">
        <v>24</v>
      </c>
    </row>
    <row r="583" spans="1:52" ht="20.25" x14ac:dyDescent="0.3">
      <c r="A583" s="7">
        <v>23</v>
      </c>
      <c r="B583" s="7">
        <v>18</v>
      </c>
      <c r="C583" s="27">
        <v>14</v>
      </c>
      <c r="D583" s="27">
        <v>23</v>
      </c>
      <c r="E583" s="7">
        <v>2.75</v>
      </c>
      <c r="F583" s="2">
        <f>($D583+2*$E583)/12</f>
        <v>2.375</v>
      </c>
      <c r="G583" s="2">
        <f t="shared" ref="G583:G605" si="921">$B$4*$A583*$F583</f>
        <v>6555</v>
      </c>
      <c r="H583" s="2">
        <v>1.4</v>
      </c>
      <c r="I583" s="7">
        <f t="shared" ref="I583:I605" si="922">$G583*$H583</f>
        <v>9177</v>
      </c>
      <c r="J583" s="7">
        <v>1.2</v>
      </c>
      <c r="K583" s="7">
        <v>1.1499999999999999</v>
      </c>
      <c r="L583" s="7">
        <v>0</v>
      </c>
      <c r="M583" s="2">
        <f>($L$7-$C$7)/$K583</f>
        <v>2.0289855072463765</v>
      </c>
      <c r="N583" s="2">
        <f>($E$7-$C$7)/$K583</f>
        <v>3.7681159420289854</v>
      </c>
      <c r="O583" s="28">
        <f>($F$7-$B$7-0.06*($D583/12))/$K583</f>
        <v>2.6536231884057968</v>
      </c>
      <c r="P583" s="2">
        <f>($G$7-$B$7-0.06*$D583/12)/$K583</f>
        <v>11.34927536231884</v>
      </c>
      <c r="Q583" s="2">
        <f t="shared" ref="Q583:Q605" si="923">$C$7+$K583*$A583</f>
        <v>28.116666666666667</v>
      </c>
      <c r="R583" s="28">
        <f>IF($A583&lt;$M583,$Q583,$Q583+$L$7)</f>
        <v>32.116666666666667</v>
      </c>
      <c r="S583" s="2">
        <f>IF($A583&lt;$N583,$Q583,$Q583+$E$7)</f>
        <v>34.116666666666667</v>
      </c>
      <c r="T583" s="2">
        <f>$B$7+$K583*$A583+0.06*$D583/12</f>
        <v>27.39833333333333</v>
      </c>
      <c r="U583" s="2">
        <f t="shared" ref="U583:U605" si="924">$T583+$F$7</f>
        <v>31.39833333333333</v>
      </c>
      <c r="V583" s="2">
        <f t="shared" ref="V583:V605" si="925">$T583+$G$7</f>
        <v>41.398333333333326</v>
      </c>
      <c r="W583" s="7">
        <f>IF($A583&lt;$N583,0.5,1)</f>
        <v>1</v>
      </c>
      <c r="X583" s="2">
        <f t="shared" ref="X583:X605" si="926">($W583*$H$7*(1+$L583)*$J583)/($S583*$T583)</f>
        <v>41.080950839765784</v>
      </c>
      <c r="Y583" s="2">
        <f t="shared" ref="Y583:Y605" si="927">($W583*$I$7*(1+$L583)*$J583)/($S583*$U583)</f>
        <v>56.01161079201637</v>
      </c>
      <c r="Z583" s="2">
        <f>(2*$W583*$H$7*(1+$L583)*$J583)/($S583*$V583)</f>
        <v>54.376565147945549</v>
      </c>
      <c r="AA583" s="2">
        <f t="shared" ref="AA583:AA605" si="928">IF($S583&gt;$F583,$F583*$X583,$S583*$X583)</f>
        <v>97.567258244443735</v>
      </c>
      <c r="AB583" s="2">
        <f t="shared" ref="AB583:AB605" si="929">IF($S583&gt;$F583,$F583*$Y583,$S583*$Y583)</f>
        <v>133.02757563103887</v>
      </c>
      <c r="AC583" s="2">
        <f t="shared" ref="AC583:AC605" si="930">IF($S583&gt;$F583,$F583*$Z583,$S583*$Z583)</f>
        <v>129.14434222637067</v>
      </c>
      <c r="AD583" s="2">
        <f t="shared" ref="AD583:AD605" si="931">IF($AA583&gt;$AC583,$AA583,$AC583)</f>
        <v>129.14434222637067</v>
      </c>
      <c r="AE583" s="2">
        <f t="shared" ref="AE583:AE605" si="932">IF($AD583&gt;$AB583,$AD583,$AB583)</f>
        <v>133.02757563103887</v>
      </c>
      <c r="AF583" s="27">
        <f>IF($A583&lt;$M583,0.5,1)</f>
        <v>1</v>
      </c>
      <c r="AG583" s="28">
        <f t="shared" ref="AG583:AG605" si="933">2*$E$7+$L$7+$C$7+$K583*$A583</f>
        <v>44.116666666666667</v>
      </c>
      <c r="AH583" s="28">
        <f t="shared" ref="AH583:AH605" si="934">($AF583*$H$7*(1+$L583))/($R583*$T583)</f>
        <v>36.365986148158001</v>
      </c>
      <c r="AI583" s="28">
        <f t="shared" ref="AI583:AI605" si="935">($AF583*2*$H$7*(1+$L583))/($AG583*$T583)</f>
        <v>52.948436197582517</v>
      </c>
      <c r="AJ583" s="28">
        <f t="shared" ref="AJ583:AJ605" si="936">($AF583*$I$7*(1+$L583))/($R583*$U583)</f>
        <v>49.583016472607468</v>
      </c>
      <c r="AK583" s="28">
        <f t="shared" ref="AK583:AK605" si="937">($AF583*2*$I$7*(1+$L583))/($AG583*$U583)</f>
        <v>72.192272567219177</v>
      </c>
      <c r="AL583" s="28">
        <f>($AF583*4*$H$7*(1+$L583))/($AG583*$V583)</f>
        <v>70.084894130364262</v>
      </c>
      <c r="AM583" s="28">
        <f t="shared" ref="AM583:AM605" si="938" xml:space="preserve"> IF($R583&gt;$F583,$F583*$AH583,$R583*$AH583)</f>
        <v>86.36921710187525</v>
      </c>
      <c r="AN583" s="28">
        <f t="shared" ref="AN583:AN605" si="939" xml:space="preserve"> IF($AG583&gt;$F583,$F583*$AI583,$AG583*$AI583)</f>
        <v>125.75253596925847</v>
      </c>
      <c r="AO583" s="28">
        <f t="shared" ref="AO583:AO605" si="940" xml:space="preserve"> IF($R583&gt;$F583,$F583*$AJ583,$R583*$AJ583)</f>
        <v>117.75966412244274</v>
      </c>
      <c r="AP583" s="28">
        <f t="shared" ref="AP583:AP605" si="941" xml:space="preserve"> IF($AG583&gt;$F583,$F583*$AK583,$AG583*$AK583)</f>
        <v>171.45664734714555</v>
      </c>
      <c r="AQ583" s="28">
        <f t="shared" ref="AQ583:AQ605" si="942" xml:space="preserve"> IF($AG583&gt;$F583,$F583*$AL583,$AG583*$AL583)</f>
        <v>166.45162355961511</v>
      </c>
      <c r="AR583" s="28">
        <f>MAX($AM583,$AN583,$AO583,$AP583,$AQ583)</f>
        <v>171.45664734714555</v>
      </c>
      <c r="AS583" s="27">
        <f t="shared" ref="AS583:AS605" si="943">IF($AR583&gt;$AE583,$AR583,$AE583)</f>
        <v>171.45664734714555</v>
      </c>
      <c r="AT583" s="27">
        <f>IF($A583&gt;$F583,0,$AS583)</f>
        <v>0</v>
      </c>
      <c r="AU583" s="2">
        <f>PI()*($B583/(2*12))^2*62.4</f>
        <v>110.26990214100174</v>
      </c>
      <c r="AV583" s="33">
        <f>0.23*($N$7/$H583)*(1+0.35*$N$7*($F583/$A583))</f>
        <v>8.3627232142857152E-2</v>
      </c>
      <c r="AW583" s="33">
        <f>IF(AV583&gt;0.33,0.33,AV583)</f>
        <v>8.3627232142857152E-2</v>
      </c>
      <c r="AX583" s="2">
        <f>$Q$7/($P$7-$O$7*AW583)</f>
        <v>1.8053224968652739</v>
      </c>
      <c r="AY583" s="7">
        <v>2.4</v>
      </c>
      <c r="AZ583" s="3">
        <f>(12/$D583)*(($I583+$AU583)/$AX583+$AT583/$AY583)</f>
        <v>2684.0257800309146</v>
      </c>
    </row>
    <row r="584" spans="1:52" ht="20.25" x14ac:dyDescent="0.3">
      <c r="A584" s="7">
        <v>23</v>
      </c>
      <c r="B584" s="7">
        <v>24</v>
      </c>
      <c r="C584" s="27">
        <v>19</v>
      </c>
      <c r="D584" s="27">
        <v>30</v>
      </c>
      <c r="E584" s="7">
        <v>3.25</v>
      </c>
      <c r="F584" s="2">
        <f t="shared" ref="F584:F605" si="944">($D584+2*$E584)/12</f>
        <v>3.0416666666666665</v>
      </c>
      <c r="G584" s="2">
        <f t="shared" si="921"/>
        <v>8395</v>
      </c>
      <c r="H584" s="2">
        <v>1.4</v>
      </c>
      <c r="I584" s="7">
        <f t="shared" si="922"/>
        <v>11753</v>
      </c>
      <c r="J584" s="7">
        <v>1.2</v>
      </c>
      <c r="K584" s="7">
        <f>(1.75-1.15)*(($D584-24)/(96-24))+1.15</f>
        <v>1.2</v>
      </c>
      <c r="L584" s="7">
        <v>0</v>
      </c>
      <c r="M584" s="2">
        <f t="shared" ref="M584:M605" si="945">($L$7-$C$7)/$K584</f>
        <v>1.9444444444444442</v>
      </c>
      <c r="N584" s="2">
        <f t="shared" ref="N584:N605" si="946">($E$7-$C$7)/$K584</f>
        <v>3.6111111111111112</v>
      </c>
      <c r="O584" s="28">
        <f t="shared" ref="O584:O605" si="947">($F$7-$B$7-0.06*($D584/12))/$K584</f>
        <v>2.5138888888888888</v>
      </c>
      <c r="P584" s="2">
        <f t="shared" ref="P584:P605" si="948">($G$7-$B$7-0.06*$D584/12)/$K584</f>
        <v>10.847222222222221</v>
      </c>
      <c r="Q584" s="2">
        <f t="shared" si="923"/>
        <v>29.266666666666666</v>
      </c>
      <c r="R584" s="28">
        <f t="shared" ref="R584:R605" si="949">IF($A584&lt;$M584,$Q584,$Q584+$L$7)</f>
        <v>33.266666666666666</v>
      </c>
      <c r="S584" s="2">
        <f t="shared" ref="S584:S605" si="950">IF($A584&lt;$N584,$Q584,$Q584+$E$7)</f>
        <v>35.266666666666666</v>
      </c>
      <c r="T584" s="2">
        <f t="shared" ref="T584:T605" si="951">$B$7+$K584*$A584+0.06*$D584/12</f>
        <v>28.583333333333329</v>
      </c>
      <c r="U584" s="2">
        <f t="shared" si="924"/>
        <v>32.583333333333329</v>
      </c>
      <c r="V584" s="2">
        <f t="shared" si="925"/>
        <v>42.583333333333329</v>
      </c>
      <c r="W584" s="7">
        <f>IF($A584&lt;$N584,0.5,1)</f>
        <v>1</v>
      </c>
      <c r="X584" s="2">
        <f t="shared" si="926"/>
        <v>38.093768428246271</v>
      </c>
      <c r="Y584" s="2">
        <f t="shared" si="927"/>
        <v>52.214524340187303</v>
      </c>
      <c r="Z584" s="2">
        <f t="shared" ref="Z584:Z605" si="952">(2*$W584*$H$7*(1+$L584)*$J584)/($S584*$V584)</f>
        <v>51.139579533810057</v>
      </c>
      <c r="AA584" s="2">
        <f t="shared" si="928"/>
        <v>115.86854563591574</v>
      </c>
      <c r="AB584" s="2">
        <f t="shared" si="929"/>
        <v>158.81917820140305</v>
      </c>
      <c r="AC584" s="2">
        <f t="shared" si="930"/>
        <v>155.54955441533892</v>
      </c>
      <c r="AD584" s="2">
        <f t="shared" si="931"/>
        <v>155.54955441533892</v>
      </c>
      <c r="AE584" s="2">
        <f t="shared" si="932"/>
        <v>158.81917820140305</v>
      </c>
      <c r="AF584" s="27">
        <f t="shared" ref="AF584:AF605" si="953">IF($A584&lt;$M584,0.5,1)</f>
        <v>1</v>
      </c>
      <c r="AG584" s="28">
        <f t="shared" si="933"/>
        <v>45.266666666666666</v>
      </c>
      <c r="AH584" s="28">
        <f t="shared" si="934"/>
        <v>33.653312455815424</v>
      </c>
      <c r="AI584" s="28">
        <f t="shared" si="935"/>
        <v>49.463926113260378</v>
      </c>
      <c r="AJ584" s="28">
        <f t="shared" si="936"/>
        <v>46.128061750098674</v>
      </c>
      <c r="AK584" s="28">
        <f t="shared" si="937"/>
        <v>67.799419184975662</v>
      </c>
      <c r="AL584" s="28">
        <f>($AF584*4*$H$7*(1+$L584))/($AG584*$V584)</f>
        <v>66.403626836979683</v>
      </c>
      <c r="AM584" s="28">
        <f t="shared" si="938"/>
        <v>102.36215871977191</v>
      </c>
      <c r="AN584" s="28">
        <f t="shared" si="939"/>
        <v>150.45277526116698</v>
      </c>
      <c r="AO584" s="28">
        <f t="shared" si="940"/>
        <v>140.30618782321679</v>
      </c>
      <c r="AP584" s="28">
        <f t="shared" si="941"/>
        <v>206.22323335430096</v>
      </c>
      <c r="AQ584" s="28">
        <f t="shared" si="942"/>
        <v>201.97769829581318</v>
      </c>
      <c r="AR584" s="28">
        <f t="shared" ref="AR584:AR605" si="954">MAX($AM584,$AN584,$AO584,$AP584,$AQ584)</f>
        <v>206.22323335430096</v>
      </c>
      <c r="AS584" s="27">
        <f t="shared" si="943"/>
        <v>206.22323335430096</v>
      </c>
      <c r="AT584" s="27">
        <f t="shared" ref="AT584:AT605" si="955">IF($A584&gt;$F584,0,$AS584)</f>
        <v>0</v>
      </c>
      <c r="AU584" s="2">
        <f t="shared" ref="AU584:AU605" si="956">PI()*($B584/(2*12))^2*62.4</f>
        <v>196.03538158400309</v>
      </c>
      <c r="AV584" s="33">
        <f t="shared" ref="AV584:AV605" si="957">0.23*($N$7/$H584)*(1+0.35*$N$7*($F584/$A584))</f>
        <v>8.4043898809523815E-2</v>
      </c>
      <c r="AW584" s="33">
        <f t="shared" ref="AW584:AW605" si="958">IF(AV584&gt;0.33,0.33,AV584)</f>
        <v>8.4043898809523815E-2</v>
      </c>
      <c r="AX584" s="2">
        <f t="shared" ref="AX584:AX605" si="959">$Q$7/($P$7-$O$7*AW584)</f>
        <v>1.8055947464472621</v>
      </c>
      <c r="AY584" s="7">
        <v>2.2000000000000002</v>
      </c>
      <c r="AZ584" s="3">
        <f t="shared" ref="AZ584:AZ605" si="960">(12/$D584)*(($I584+$AU584)/$AX584+$AT584/$AY584)</f>
        <v>2647.1134577889648</v>
      </c>
    </row>
    <row r="585" spans="1:52" ht="20.25" x14ac:dyDescent="0.3">
      <c r="A585" s="7">
        <v>23</v>
      </c>
      <c r="B585" s="7">
        <v>27</v>
      </c>
      <c r="C585" s="27">
        <v>22</v>
      </c>
      <c r="D585" s="27">
        <v>34</v>
      </c>
      <c r="E585" s="7">
        <v>3.5</v>
      </c>
      <c r="F585" s="2">
        <f t="shared" si="944"/>
        <v>3.4166666666666665</v>
      </c>
      <c r="G585" s="2">
        <f t="shared" si="921"/>
        <v>9430</v>
      </c>
      <c r="H585" s="2">
        <v>1.4</v>
      </c>
      <c r="I585" s="7">
        <f t="shared" si="922"/>
        <v>13202</v>
      </c>
      <c r="J585" s="7">
        <v>1.2</v>
      </c>
      <c r="K585" s="4">
        <f t="shared" ref="K585:K595" si="961">(1.75-1.15)*(($D585-24)/(96-24))+1.15</f>
        <v>1.2333333333333332</v>
      </c>
      <c r="L585" s="7">
        <v>0</v>
      </c>
      <c r="M585" s="2">
        <f t="shared" si="945"/>
        <v>1.8918918918918919</v>
      </c>
      <c r="N585" s="2">
        <f t="shared" si="946"/>
        <v>3.5135135135135136</v>
      </c>
      <c r="O585" s="28">
        <f t="shared" si="947"/>
        <v>2.42972972972973</v>
      </c>
      <c r="P585" s="2">
        <f t="shared" si="948"/>
        <v>10.53783783783784</v>
      </c>
      <c r="Q585" s="2">
        <f t="shared" si="923"/>
        <v>30.033333333333331</v>
      </c>
      <c r="R585" s="28">
        <f t="shared" si="949"/>
        <v>34.033333333333331</v>
      </c>
      <c r="S585" s="2">
        <f t="shared" si="950"/>
        <v>36.033333333333331</v>
      </c>
      <c r="T585" s="2">
        <f t="shared" si="951"/>
        <v>29.369999999999997</v>
      </c>
      <c r="U585" s="2">
        <f t="shared" si="924"/>
        <v>33.369999999999997</v>
      </c>
      <c r="V585" s="2">
        <f t="shared" si="925"/>
        <v>43.37</v>
      </c>
      <c r="W585" s="7">
        <f t="shared" ref="W585:W605" si="962">IF($A585&lt;$N585,0.5,1)</f>
        <v>1</v>
      </c>
      <c r="X585" s="2">
        <f t="shared" si="926"/>
        <v>36.284641674989778</v>
      </c>
      <c r="Y585" s="2">
        <f t="shared" si="927"/>
        <v>49.898857787423665</v>
      </c>
      <c r="Z585" s="2">
        <f t="shared" si="952"/>
        <v>49.143644269976932</v>
      </c>
      <c r="AA585" s="2">
        <f t="shared" si="928"/>
        <v>123.97252572288174</v>
      </c>
      <c r="AB585" s="2">
        <f t="shared" si="929"/>
        <v>170.48776410703084</v>
      </c>
      <c r="AC585" s="2">
        <f t="shared" si="930"/>
        <v>167.90745125575449</v>
      </c>
      <c r="AD585" s="2">
        <f t="shared" si="931"/>
        <v>167.90745125575449</v>
      </c>
      <c r="AE585" s="2">
        <f t="shared" si="932"/>
        <v>170.48776410703084</v>
      </c>
      <c r="AF585" s="27">
        <f t="shared" si="953"/>
        <v>1</v>
      </c>
      <c r="AG585" s="28">
        <f t="shared" si="933"/>
        <v>46.033333333333331</v>
      </c>
      <c r="AH585" s="28">
        <f t="shared" si="934"/>
        <v>32.014118226137732</v>
      </c>
      <c r="AI585" s="28">
        <f t="shared" si="935"/>
        <v>47.337313119314445</v>
      </c>
      <c r="AJ585" s="28">
        <f t="shared" si="936"/>
        <v>44.026008217601195</v>
      </c>
      <c r="AK585" s="28">
        <f t="shared" si="937"/>
        <v>65.098558132035933</v>
      </c>
      <c r="AL585" s="28">
        <f t="shared" ref="AL585:AL605" si="963">($AF585*4*$H$7*(1+$L585))/($AG585*$V585)</f>
        <v>64.113298884679054</v>
      </c>
      <c r="AM585" s="28">
        <f t="shared" si="938"/>
        <v>109.38157060597058</v>
      </c>
      <c r="AN585" s="28">
        <f t="shared" si="939"/>
        <v>161.73581982432435</v>
      </c>
      <c r="AO585" s="28">
        <f t="shared" si="940"/>
        <v>150.42219474347075</v>
      </c>
      <c r="AP585" s="28">
        <f t="shared" si="941"/>
        <v>222.42007361778943</v>
      </c>
      <c r="AQ585" s="28">
        <f t="shared" si="942"/>
        <v>219.05377118932009</v>
      </c>
      <c r="AR585" s="28">
        <f t="shared" si="954"/>
        <v>222.42007361778943</v>
      </c>
      <c r="AS585" s="27">
        <f t="shared" si="943"/>
        <v>222.42007361778943</v>
      </c>
      <c r="AT585" s="27">
        <f t="shared" si="955"/>
        <v>0</v>
      </c>
      <c r="AU585" s="2">
        <f t="shared" si="956"/>
        <v>248.1072798172539</v>
      </c>
      <c r="AV585" s="33">
        <f t="shared" si="957"/>
        <v>8.427827380952381E-2</v>
      </c>
      <c r="AW585" s="33">
        <f t="shared" si="958"/>
        <v>8.427827380952381E-2</v>
      </c>
      <c r="AX585" s="2">
        <f t="shared" si="959"/>
        <v>1.805747922924817</v>
      </c>
      <c r="AY585" s="7">
        <v>2.2000000000000002</v>
      </c>
      <c r="AZ585" s="3">
        <f t="shared" si="960"/>
        <v>2628.8811559618625</v>
      </c>
    </row>
    <row r="586" spans="1:52" ht="20.25" x14ac:dyDescent="0.3">
      <c r="A586" s="7">
        <v>23</v>
      </c>
      <c r="B586" s="7">
        <v>30</v>
      </c>
      <c r="C586" s="37">
        <v>24</v>
      </c>
      <c r="D586" s="37">
        <v>38</v>
      </c>
      <c r="E586" s="7">
        <v>3.75</v>
      </c>
      <c r="F586" s="2">
        <f t="shared" si="944"/>
        <v>3.7916666666666665</v>
      </c>
      <c r="G586" s="3">
        <f t="shared" si="921"/>
        <v>10465</v>
      </c>
      <c r="H586" s="2">
        <v>1.4</v>
      </c>
      <c r="I586" s="7">
        <f t="shared" si="922"/>
        <v>14650.999999999998</v>
      </c>
      <c r="J586" s="7">
        <v>1.2</v>
      </c>
      <c r="K586" s="4">
        <f t="shared" si="961"/>
        <v>1.2666666666666666</v>
      </c>
      <c r="L586" s="7">
        <v>0</v>
      </c>
      <c r="M586" s="2">
        <f t="shared" si="945"/>
        <v>1.8421052631578947</v>
      </c>
      <c r="N586" s="2">
        <f t="shared" si="946"/>
        <v>3.4210526315789473</v>
      </c>
      <c r="O586" s="28">
        <f t="shared" si="947"/>
        <v>2.35</v>
      </c>
      <c r="P586" s="2">
        <f t="shared" si="948"/>
        <v>10.244736842105263</v>
      </c>
      <c r="Q586" s="2">
        <f t="shared" si="923"/>
        <v>30.8</v>
      </c>
      <c r="R586" s="28">
        <f t="shared" si="949"/>
        <v>34.799999999999997</v>
      </c>
      <c r="S586" s="2">
        <f t="shared" si="950"/>
        <v>36.799999999999997</v>
      </c>
      <c r="T586" s="2">
        <f t="shared" si="951"/>
        <v>30.156666666666666</v>
      </c>
      <c r="U586" s="2">
        <f t="shared" si="924"/>
        <v>34.156666666666666</v>
      </c>
      <c r="V586" s="2">
        <f t="shared" si="925"/>
        <v>44.156666666666666</v>
      </c>
      <c r="W586" s="7">
        <f t="shared" si="962"/>
        <v>1</v>
      </c>
      <c r="X586" s="2">
        <f t="shared" si="926"/>
        <v>34.601909833189964</v>
      </c>
      <c r="Y586" s="2">
        <f t="shared" si="927"/>
        <v>47.734013348551642</v>
      </c>
      <c r="Z586" s="2">
        <f t="shared" si="952"/>
        <v>47.262546729202022</v>
      </c>
      <c r="AA586" s="2">
        <f t="shared" si="928"/>
        <v>131.19890811751193</v>
      </c>
      <c r="AB586" s="2">
        <f t="shared" si="929"/>
        <v>180.99146727992496</v>
      </c>
      <c r="AC586" s="2">
        <f t="shared" si="930"/>
        <v>179.20382301489099</v>
      </c>
      <c r="AD586" s="2">
        <f t="shared" si="931"/>
        <v>179.20382301489099</v>
      </c>
      <c r="AE586" s="2">
        <f t="shared" si="932"/>
        <v>180.99146727992496</v>
      </c>
      <c r="AF586" s="27">
        <f t="shared" si="953"/>
        <v>1</v>
      </c>
      <c r="AG586" s="28">
        <f t="shared" si="933"/>
        <v>46.8</v>
      </c>
      <c r="AH586" s="28">
        <f t="shared" si="934"/>
        <v>30.492104450703795</v>
      </c>
      <c r="AI586" s="28">
        <f t="shared" si="935"/>
        <v>45.34723226002103</v>
      </c>
      <c r="AJ586" s="28">
        <f t="shared" si="936"/>
        <v>42.06445620753594</v>
      </c>
      <c r="AK586" s="28">
        <f t="shared" si="937"/>
        <v>62.557396411207286</v>
      </c>
      <c r="AL586" s="28">
        <f t="shared" si="963"/>
        <v>61.939519930008352</v>
      </c>
      <c r="AM586" s="28">
        <f t="shared" si="938"/>
        <v>115.61589604225189</v>
      </c>
      <c r="AN586" s="28">
        <f t="shared" si="939"/>
        <v>171.94158898591306</v>
      </c>
      <c r="AO586" s="28">
        <f t="shared" si="940"/>
        <v>159.49439645357376</v>
      </c>
      <c r="AP586" s="28">
        <f t="shared" si="941"/>
        <v>237.19679472582763</v>
      </c>
      <c r="AQ586" s="28">
        <f t="shared" si="942"/>
        <v>234.85401306794833</v>
      </c>
      <c r="AR586" s="28">
        <f t="shared" si="954"/>
        <v>237.19679472582763</v>
      </c>
      <c r="AS586" s="27">
        <f t="shared" si="943"/>
        <v>237.19679472582763</v>
      </c>
      <c r="AT586" s="27">
        <f t="shared" si="955"/>
        <v>0</v>
      </c>
      <c r="AU586" s="2">
        <f t="shared" si="956"/>
        <v>306.30528372500481</v>
      </c>
      <c r="AV586" s="33">
        <f t="shared" si="957"/>
        <v>8.4512648809523805E-2</v>
      </c>
      <c r="AW586" s="33">
        <f t="shared" si="958"/>
        <v>8.4512648809523805E-2</v>
      </c>
      <c r="AX586" s="2">
        <f t="shared" si="959"/>
        <v>1.8059011253938342</v>
      </c>
      <c r="AY586" s="7">
        <v>2.2000000000000002</v>
      </c>
      <c r="AZ586" s="3">
        <f t="shared" si="960"/>
        <v>2615.51393753714</v>
      </c>
    </row>
    <row r="587" spans="1:52" ht="20.25" x14ac:dyDescent="0.3">
      <c r="A587" s="7">
        <v>23</v>
      </c>
      <c r="B587" s="7">
        <v>33</v>
      </c>
      <c r="C587" s="37">
        <v>27</v>
      </c>
      <c r="D587" s="37">
        <v>42</v>
      </c>
      <c r="E587" s="7">
        <v>3.75</v>
      </c>
      <c r="F587" s="2">
        <f t="shared" si="944"/>
        <v>4.125</v>
      </c>
      <c r="G587" s="3">
        <f t="shared" si="921"/>
        <v>11385</v>
      </c>
      <c r="H587" s="2">
        <v>1.4</v>
      </c>
      <c r="I587" s="7">
        <f t="shared" si="922"/>
        <v>15938.999999999998</v>
      </c>
      <c r="J587" s="7">
        <v>1.2</v>
      </c>
      <c r="K587" s="4">
        <f t="shared" si="961"/>
        <v>1.2999999999999998</v>
      </c>
      <c r="L587" s="7">
        <v>0</v>
      </c>
      <c r="M587" s="2">
        <f t="shared" si="945"/>
        <v>1.7948717948717949</v>
      </c>
      <c r="N587" s="2">
        <f t="shared" si="946"/>
        <v>3.3333333333333335</v>
      </c>
      <c r="O587" s="28">
        <f t="shared" si="947"/>
        <v>2.2743589743589747</v>
      </c>
      <c r="P587" s="2">
        <f t="shared" si="948"/>
        <v>9.9666666666666668</v>
      </c>
      <c r="Q587" s="2">
        <f t="shared" si="923"/>
        <v>31.566666666666663</v>
      </c>
      <c r="R587" s="28">
        <f t="shared" si="949"/>
        <v>35.566666666666663</v>
      </c>
      <c r="S587" s="2">
        <f t="shared" si="950"/>
        <v>37.566666666666663</v>
      </c>
      <c r="T587" s="2">
        <f t="shared" si="951"/>
        <v>30.943333333333328</v>
      </c>
      <c r="U587" s="2">
        <f t="shared" si="924"/>
        <v>34.943333333333328</v>
      </c>
      <c r="V587" s="2">
        <f t="shared" si="925"/>
        <v>44.943333333333328</v>
      </c>
      <c r="W587" s="7">
        <f t="shared" si="962"/>
        <v>1</v>
      </c>
      <c r="X587" s="2">
        <f t="shared" si="926"/>
        <v>33.034023036451849</v>
      </c>
      <c r="Y587" s="2">
        <f t="shared" si="927"/>
        <v>45.707162168418883</v>
      </c>
      <c r="Z587" s="2">
        <f t="shared" si="952"/>
        <v>45.487626766651708</v>
      </c>
      <c r="AA587" s="2">
        <f t="shared" si="928"/>
        <v>136.26534502536387</v>
      </c>
      <c r="AB587" s="2">
        <f t="shared" si="929"/>
        <v>188.54204394472788</v>
      </c>
      <c r="AC587" s="2">
        <f t="shared" si="930"/>
        <v>187.63646041243828</v>
      </c>
      <c r="AD587" s="2">
        <f t="shared" si="931"/>
        <v>187.63646041243828</v>
      </c>
      <c r="AE587" s="2">
        <f t="shared" si="932"/>
        <v>188.54204394472788</v>
      </c>
      <c r="AF587" s="27">
        <f t="shared" si="953"/>
        <v>1</v>
      </c>
      <c r="AG587" s="28">
        <f t="shared" si="933"/>
        <v>47.566666666666663</v>
      </c>
      <c r="AH587" s="28">
        <f t="shared" si="934"/>
        <v>29.076338614558914</v>
      </c>
      <c r="AI587" s="28">
        <f t="shared" si="935"/>
        <v>43.482064893811298</v>
      </c>
      <c r="AJ587" s="28">
        <f t="shared" si="936"/>
        <v>40.231155704317466</v>
      </c>
      <c r="AK587" s="28">
        <f t="shared" si="937"/>
        <v>60.163480219350717</v>
      </c>
      <c r="AL587" s="28">
        <f t="shared" si="963"/>
        <v>59.874509887895911</v>
      </c>
      <c r="AM587" s="28">
        <f t="shared" si="938"/>
        <v>119.93989678505552</v>
      </c>
      <c r="AN587" s="28">
        <f t="shared" si="939"/>
        <v>179.36351768697159</v>
      </c>
      <c r="AO587" s="28">
        <f t="shared" si="940"/>
        <v>165.95351728030954</v>
      </c>
      <c r="AP587" s="28">
        <f t="shared" si="941"/>
        <v>248.17435590482171</v>
      </c>
      <c r="AQ587" s="28">
        <f t="shared" si="942"/>
        <v>246.98235328757065</v>
      </c>
      <c r="AR587" s="28">
        <f t="shared" si="954"/>
        <v>248.17435590482171</v>
      </c>
      <c r="AS587" s="27">
        <f t="shared" si="943"/>
        <v>248.17435590482171</v>
      </c>
      <c r="AT587" s="27">
        <f t="shared" si="955"/>
        <v>0</v>
      </c>
      <c r="AU587" s="2">
        <f t="shared" si="956"/>
        <v>370.62939330725584</v>
      </c>
      <c r="AV587" s="33">
        <f t="shared" si="957"/>
        <v>8.4720982142857143E-2</v>
      </c>
      <c r="AW587" s="33">
        <f t="shared" si="958"/>
        <v>8.4720982142857143E-2</v>
      </c>
      <c r="AX587" s="2">
        <f t="shared" si="959"/>
        <v>1.8060373271916357</v>
      </c>
      <c r="AY587" s="7">
        <v>2.2000000000000002</v>
      </c>
      <c r="AZ587" s="3">
        <f t="shared" si="960"/>
        <v>2580.1759699062118</v>
      </c>
    </row>
    <row r="588" spans="1:52" ht="20.25" x14ac:dyDescent="0.3">
      <c r="A588" s="7">
        <v>23</v>
      </c>
      <c r="B588" s="7">
        <v>36</v>
      </c>
      <c r="C588" s="37">
        <v>29</v>
      </c>
      <c r="D588" s="37">
        <v>45</v>
      </c>
      <c r="E588" s="7">
        <v>4.5</v>
      </c>
      <c r="F588" s="2">
        <f t="shared" si="944"/>
        <v>4.5</v>
      </c>
      <c r="G588" s="3">
        <f t="shared" si="921"/>
        <v>12420</v>
      </c>
      <c r="H588" s="2">
        <v>1.4</v>
      </c>
      <c r="I588" s="7">
        <f t="shared" si="922"/>
        <v>17388</v>
      </c>
      <c r="J588" s="7">
        <v>1.2</v>
      </c>
      <c r="K588" s="4">
        <f t="shared" si="961"/>
        <v>1.325</v>
      </c>
      <c r="L588" s="7">
        <v>0</v>
      </c>
      <c r="M588" s="2">
        <f t="shared" si="945"/>
        <v>1.7610062893081759</v>
      </c>
      <c r="N588" s="2">
        <f t="shared" si="946"/>
        <v>3.2704402515723268</v>
      </c>
      <c r="O588" s="28">
        <f t="shared" si="947"/>
        <v>2.2201257861635217</v>
      </c>
      <c r="P588" s="2">
        <f t="shared" si="948"/>
        <v>9.7672955974842761</v>
      </c>
      <c r="Q588" s="2">
        <f t="shared" si="923"/>
        <v>32.141666666666666</v>
      </c>
      <c r="R588" s="28">
        <f t="shared" si="949"/>
        <v>36.141666666666666</v>
      </c>
      <c r="S588" s="2">
        <f t="shared" si="950"/>
        <v>38.141666666666666</v>
      </c>
      <c r="T588" s="2">
        <f t="shared" si="951"/>
        <v>31.533333333333331</v>
      </c>
      <c r="U588" s="2">
        <f t="shared" si="924"/>
        <v>35.533333333333331</v>
      </c>
      <c r="V588" s="2">
        <f t="shared" si="925"/>
        <v>45.533333333333331</v>
      </c>
      <c r="W588" s="7">
        <f t="shared" si="962"/>
        <v>1</v>
      </c>
      <c r="X588" s="2">
        <f t="shared" si="926"/>
        <v>31.927262010946361</v>
      </c>
      <c r="Y588" s="2">
        <f t="shared" si="927"/>
        <v>44.270623039334041</v>
      </c>
      <c r="Z588" s="2">
        <f t="shared" si="952"/>
        <v>44.221361438294664</v>
      </c>
      <c r="AA588" s="2">
        <f t="shared" si="928"/>
        <v>143.67267904925862</v>
      </c>
      <c r="AB588" s="2">
        <f t="shared" si="929"/>
        <v>199.21780367700319</v>
      </c>
      <c r="AC588" s="2">
        <f t="shared" si="930"/>
        <v>198.99612647232598</v>
      </c>
      <c r="AD588" s="2">
        <f t="shared" si="931"/>
        <v>198.99612647232598</v>
      </c>
      <c r="AE588" s="2">
        <f t="shared" si="932"/>
        <v>199.21780367700319</v>
      </c>
      <c r="AF588" s="27">
        <f t="shared" si="953"/>
        <v>1</v>
      </c>
      <c r="AG588" s="28">
        <f t="shared" si="933"/>
        <v>48.141666666666666</v>
      </c>
      <c r="AH588" s="28">
        <f t="shared" si="934"/>
        <v>28.078371805414935</v>
      </c>
      <c r="AI588" s="28">
        <f t="shared" si="935"/>
        <v>42.158870874185411</v>
      </c>
      <c r="AJ588" s="28">
        <f t="shared" si="936"/>
        <v>38.933717940787012</v>
      </c>
      <c r="AK588" s="28">
        <f t="shared" si="937"/>
        <v>58.457862111543449</v>
      </c>
      <c r="AL588" s="28">
        <f t="shared" si="963"/>
        <v>58.392813831595021</v>
      </c>
      <c r="AM588" s="28">
        <f t="shared" si="938"/>
        <v>126.35267312436721</v>
      </c>
      <c r="AN588" s="28">
        <f t="shared" si="939"/>
        <v>189.71491893383435</v>
      </c>
      <c r="AO588" s="28">
        <f t="shared" si="940"/>
        <v>175.20173073354155</v>
      </c>
      <c r="AP588" s="28">
        <f t="shared" si="941"/>
        <v>263.06037950194553</v>
      </c>
      <c r="AQ588" s="28">
        <f t="shared" si="942"/>
        <v>262.76766224217761</v>
      </c>
      <c r="AR588" s="28">
        <f t="shared" si="954"/>
        <v>263.06037950194553</v>
      </c>
      <c r="AS588" s="27">
        <f t="shared" si="943"/>
        <v>263.06037950194553</v>
      </c>
      <c r="AT588" s="27">
        <f t="shared" si="955"/>
        <v>0</v>
      </c>
      <c r="AU588" s="2">
        <f t="shared" si="956"/>
        <v>441.07960856400695</v>
      </c>
      <c r="AV588" s="33">
        <f t="shared" si="957"/>
        <v>8.4955357142857152E-2</v>
      </c>
      <c r="AW588" s="33">
        <f t="shared" si="958"/>
        <v>8.4955357142857152E-2</v>
      </c>
      <c r="AX588" s="2">
        <f t="shared" si="959"/>
        <v>1.8061905787736905</v>
      </c>
      <c r="AY588" s="7">
        <v>2.2000000000000002</v>
      </c>
      <c r="AZ588" s="3">
        <f t="shared" si="960"/>
        <v>2632.2921206788747</v>
      </c>
    </row>
    <row r="589" spans="1:52" ht="20.25" x14ac:dyDescent="0.3">
      <c r="A589" s="7">
        <v>23</v>
      </c>
      <c r="B589" s="7">
        <v>39</v>
      </c>
      <c r="C589" s="37">
        <v>32</v>
      </c>
      <c r="D589" s="37">
        <v>49</v>
      </c>
      <c r="E589" s="7">
        <v>4.75</v>
      </c>
      <c r="F589" s="2">
        <f t="shared" si="944"/>
        <v>4.875</v>
      </c>
      <c r="G589" s="3">
        <f t="shared" si="921"/>
        <v>13455</v>
      </c>
      <c r="H589" s="2">
        <v>1.4</v>
      </c>
      <c r="I589" s="7">
        <f t="shared" si="922"/>
        <v>18837</v>
      </c>
      <c r="J589" s="7">
        <v>1.2</v>
      </c>
      <c r="K589" s="4">
        <f t="shared" si="961"/>
        <v>1.3583333333333334</v>
      </c>
      <c r="L589" s="7">
        <v>0</v>
      </c>
      <c r="M589" s="2">
        <f t="shared" si="945"/>
        <v>1.7177914110429444</v>
      </c>
      <c r="N589" s="2">
        <f t="shared" si="946"/>
        <v>3.1901840490797544</v>
      </c>
      <c r="O589" s="28">
        <f t="shared" si="947"/>
        <v>2.1509202453987726</v>
      </c>
      <c r="P589" s="2">
        <f t="shared" si="948"/>
        <v>9.5128834355828218</v>
      </c>
      <c r="Q589" s="2">
        <f t="shared" si="923"/>
        <v>32.908333333333331</v>
      </c>
      <c r="R589" s="28">
        <f t="shared" si="949"/>
        <v>36.908333333333331</v>
      </c>
      <c r="S589" s="2">
        <f t="shared" si="950"/>
        <v>38.908333333333331</v>
      </c>
      <c r="T589" s="2">
        <f t="shared" si="951"/>
        <v>32.32</v>
      </c>
      <c r="U589" s="2">
        <f t="shared" si="924"/>
        <v>36.32</v>
      </c>
      <c r="V589" s="2">
        <f t="shared" si="925"/>
        <v>46.32</v>
      </c>
      <c r="W589" s="7">
        <f t="shared" si="962"/>
        <v>1</v>
      </c>
      <c r="X589" s="2">
        <f t="shared" si="926"/>
        <v>30.536358412024541</v>
      </c>
      <c r="Y589" s="2">
        <f t="shared" si="927"/>
        <v>42.458317725970247</v>
      </c>
      <c r="Z589" s="2">
        <f t="shared" si="952"/>
        <v>42.613778233015246</v>
      </c>
      <c r="AA589" s="2">
        <f t="shared" si="928"/>
        <v>148.86474725861964</v>
      </c>
      <c r="AB589" s="2">
        <f t="shared" si="929"/>
        <v>206.98429891410495</v>
      </c>
      <c r="AC589" s="2">
        <f t="shared" si="930"/>
        <v>207.74216888594933</v>
      </c>
      <c r="AD589" s="2">
        <f t="shared" si="931"/>
        <v>207.74216888594933</v>
      </c>
      <c r="AE589" s="2">
        <f t="shared" si="932"/>
        <v>207.74216888594933</v>
      </c>
      <c r="AF589" s="27">
        <f t="shared" si="953"/>
        <v>1</v>
      </c>
      <c r="AG589" s="28">
        <f t="shared" si="933"/>
        <v>48.908333333333331</v>
      </c>
      <c r="AH589" s="28">
        <f t="shared" si="934"/>
        <v>26.825893246357825</v>
      </c>
      <c r="AI589" s="28">
        <f t="shared" si="935"/>
        <v>40.48794724420474</v>
      </c>
      <c r="AJ589" s="28">
        <f t="shared" si="936"/>
        <v>37.299218307848854</v>
      </c>
      <c r="AK589" s="28">
        <f t="shared" si="937"/>
        <v>56.295190964546791</v>
      </c>
      <c r="AL589" s="28">
        <f t="shared" si="963"/>
        <v>56.501314979822858</v>
      </c>
      <c r="AM589" s="28">
        <f t="shared" si="938"/>
        <v>130.77622957599439</v>
      </c>
      <c r="AN589" s="28">
        <f t="shared" si="939"/>
        <v>197.3787428154981</v>
      </c>
      <c r="AO589" s="28">
        <f t="shared" si="940"/>
        <v>181.83368925076317</v>
      </c>
      <c r="AP589" s="28">
        <f t="shared" si="941"/>
        <v>274.43905595216563</v>
      </c>
      <c r="AQ589" s="28">
        <f t="shared" si="942"/>
        <v>275.44391052663644</v>
      </c>
      <c r="AR589" s="28">
        <f t="shared" si="954"/>
        <v>275.44391052663644</v>
      </c>
      <c r="AS589" s="27">
        <f t="shared" si="943"/>
        <v>275.44391052663644</v>
      </c>
      <c r="AT589" s="27">
        <f t="shared" si="955"/>
        <v>0</v>
      </c>
      <c r="AU589" s="2">
        <f t="shared" si="956"/>
        <v>517.65592949525819</v>
      </c>
      <c r="AV589" s="33">
        <f t="shared" si="957"/>
        <v>8.5189732142857133E-2</v>
      </c>
      <c r="AW589" s="33">
        <f t="shared" si="958"/>
        <v>8.5189732142857133E-2</v>
      </c>
      <c r="AX589" s="2">
        <f t="shared" si="959"/>
        <v>1.8063438563663263</v>
      </c>
      <c r="AY589" s="7">
        <v>2.2000000000000002</v>
      </c>
      <c r="AZ589" s="3">
        <f t="shared" si="960"/>
        <v>2624.0384526623143</v>
      </c>
    </row>
    <row r="590" spans="1:52" ht="20.25" x14ac:dyDescent="0.3">
      <c r="A590" s="7">
        <v>23</v>
      </c>
      <c r="B590" s="7">
        <v>42</v>
      </c>
      <c r="C590" s="37">
        <v>34</v>
      </c>
      <c r="D590" s="37">
        <v>53</v>
      </c>
      <c r="E590" s="7">
        <v>5</v>
      </c>
      <c r="F590" s="2">
        <f t="shared" si="944"/>
        <v>5.25</v>
      </c>
      <c r="G590" s="3">
        <f t="shared" si="921"/>
        <v>14490</v>
      </c>
      <c r="H590" s="2">
        <v>1.4</v>
      </c>
      <c r="I590" s="7">
        <f t="shared" si="922"/>
        <v>20286</v>
      </c>
      <c r="J590" s="7">
        <v>1.2</v>
      </c>
      <c r="K590" s="4">
        <f t="shared" si="961"/>
        <v>1.3916666666666666</v>
      </c>
      <c r="L590" s="7">
        <v>0</v>
      </c>
      <c r="M590" s="2">
        <f t="shared" si="945"/>
        <v>1.6766467065868262</v>
      </c>
      <c r="N590" s="2">
        <f t="shared" si="946"/>
        <v>3.1137724550898205</v>
      </c>
      <c r="O590" s="28">
        <f t="shared" si="947"/>
        <v>2.0850299401197603</v>
      </c>
      <c r="P590" s="2">
        <f t="shared" si="948"/>
        <v>9.2706586826347301</v>
      </c>
      <c r="Q590" s="2">
        <f t="shared" si="923"/>
        <v>33.674999999999997</v>
      </c>
      <c r="R590" s="28">
        <f t="shared" si="949"/>
        <v>37.674999999999997</v>
      </c>
      <c r="S590" s="2">
        <f t="shared" si="950"/>
        <v>39.674999999999997</v>
      </c>
      <c r="T590" s="2">
        <f t="shared" si="951"/>
        <v>33.106666666666669</v>
      </c>
      <c r="U590" s="2">
        <f t="shared" si="924"/>
        <v>37.106666666666669</v>
      </c>
      <c r="V590" s="2">
        <f t="shared" si="925"/>
        <v>47.106666666666669</v>
      </c>
      <c r="W590" s="7">
        <f t="shared" si="962"/>
        <v>1</v>
      </c>
      <c r="X590" s="2">
        <f t="shared" si="926"/>
        <v>29.234712871724323</v>
      </c>
      <c r="Y590" s="2">
        <f t="shared" si="927"/>
        <v>40.755138373883568</v>
      </c>
      <c r="Z590" s="2">
        <f t="shared" si="952"/>
        <v>41.092438188786581</v>
      </c>
      <c r="AA590" s="2">
        <f t="shared" si="928"/>
        <v>153.48224257655269</v>
      </c>
      <c r="AB590" s="2">
        <f t="shared" si="929"/>
        <v>213.96447646288874</v>
      </c>
      <c r="AC590" s="2">
        <f t="shared" si="930"/>
        <v>215.73530049112955</v>
      </c>
      <c r="AD590" s="2">
        <f t="shared" si="931"/>
        <v>215.73530049112955</v>
      </c>
      <c r="AE590" s="2">
        <f t="shared" si="932"/>
        <v>215.73530049112955</v>
      </c>
      <c r="AF590" s="27">
        <f t="shared" si="953"/>
        <v>1</v>
      </c>
      <c r="AG590" s="28">
        <f t="shared" si="933"/>
        <v>49.674999999999997</v>
      </c>
      <c r="AH590" s="28">
        <f t="shared" si="934"/>
        <v>25.655545967389127</v>
      </c>
      <c r="AI590" s="28">
        <f t="shared" si="935"/>
        <v>38.915860868500673</v>
      </c>
      <c r="AJ590" s="28">
        <f t="shared" si="936"/>
        <v>35.765541140982755</v>
      </c>
      <c r="AK590" s="28">
        <f t="shared" si="937"/>
        <v>54.251303975300466</v>
      </c>
      <c r="AL590" s="28">
        <f t="shared" si="963"/>
        <v>54.700301464187476</v>
      </c>
      <c r="AM590" s="28">
        <f t="shared" si="938"/>
        <v>134.69161632879292</v>
      </c>
      <c r="AN590" s="28">
        <f t="shared" si="939"/>
        <v>204.30826955962854</v>
      </c>
      <c r="AO590" s="28">
        <f t="shared" si="940"/>
        <v>187.76909099015947</v>
      </c>
      <c r="AP590" s="28">
        <f t="shared" si="941"/>
        <v>284.81934587032742</v>
      </c>
      <c r="AQ590" s="28">
        <f t="shared" si="942"/>
        <v>287.17658268698426</v>
      </c>
      <c r="AR590" s="28">
        <f t="shared" si="954"/>
        <v>287.17658268698426</v>
      </c>
      <c r="AS590" s="27">
        <f t="shared" si="943"/>
        <v>287.17658268698426</v>
      </c>
      <c r="AT590" s="27">
        <f t="shared" si="955"/>
        <v>0</v>
      </c>
      <c r="AU590" s="2">
        <f t="shared" si="956"/>
        <v>600.35835610100946</v>
      </c>
      <c r="AV590" s="33">
        <f t="shared" si="957"/>
        <v>8.5424107142857142E-2</v>
      </c>
      <c r="AW590" s="33">
        <f t="shared" si="958"/>
        <v>8.5424107142857142E-2</v>
      </c>
      <c r="AX590" s="2">
        <f t="shared" si="959"/>
        <v>1.8064971599761663</v>
      </c>
      <c r="AY590" s="7">
        <v>2.2000000000000002</v>
      </c>
      <c r="AZ590" s="3">
        <f t="shared" si="960"/>
        <v>2617.7659740523295</v>
      </c>
    </row>
    <row r="591" spans="1:52" ht="20.25" x14ac:dyDescent="0.3">
      <c r="A591" s="7">
        <v>23</v>
      </c>
      <c r="B591" s="7">
        <v>48</v>
      </c>
      <c r="C591" s="37">
        <v>38</v>
      </c>
      <c r="D591" s="37">
        <v>60</v>
      </c>
      <c r="E591" s="7">
        <v>5.5</v>
      </c>
      <c r="F591" s="2">
        <f t="shared" si="944"/>
        <v>5.916666666666667</v>
      </c>
      <c r="G591" s="3">
        <f t="shared" si="921"/>
        <v>16330</v>
      </c>
      <c r="H591" s="2">
        <v>1.4</v>
      </c>
      <c r="I591" s="7">
        <f t="shared" si="922"/>
        <v>22862</v>
      </c>
      <c r="J591" s="7">
        <v>1.2</v>
      </c>
      <c r="K591" s="4">
        <f t="shared" si="961"/>
        <v>1.45</v>
      </c>
      <c r="L591" s="7">
        <v>0</v>
      </c>
      <c r="M591" s="2">
        <f t="shared" si="945"/>
        <v>1.6091954022988504</v>
      </c>
      <c r="N591" s="2">
        <f t="shared" si="946"/>
        <v>2.9885057471264367</v>
      </c>
      <c r="O591" s="28">
        <f t="shared" si="947"/>
        <v>1.9770114942528736</v>
      </c>
      <c r="P591" s="2">
        <f t="shared" si="948"/>
        <v>8.8735632183908031</v>
      </c>
      <c r="Q591" s="2">
        <f t="shared" si="923"/>
        <v>35.016666666666666</v>
      </c>
      <c r="R591" s="28">
        <f t="shared" si="949"/>
        <v>39.016666666666666</v>
      </c>
      <c r="S591" s="2">
        <f t="shared" si="950"/>
        <v>41.016666666666666</v>
      </c>
      <c r="T591" s="2">
        <f t="shared" si="951"/>
        <v>34.483333333333334</v>
      </c>
      <c r="U591" s="2">
        <f t="shared" si="924"/>
        <v>38.483333333333334</v>
      </c>
      <c r="V591" s="2">
        <f t="shared" si="925"/>
        <v>48.483333333333334</v>
      </c>
      <c r="W591" s="7">
        <f t="shared" si="962"/>
        <v>1</v>
      </c>
      <c r="X591" s="2">
        <f t="shared" si="926"/>
        <v>27.149486557724376</v>
      </c>
      <c r="Y591" s="2">
        <f t="shared" si="927"/>
        <v>38.011779780161689</v>
      </c>
      <c r="Z591" s="2">
        <f t="shared" si="952"/>
        <v>38.619654649660866</v>
      </c>
      <c r="AA591" s="2">
        <f t="shared" si="928"/>
        <v>160.63446213320256</v>
      </c>
      <c r="AB591" s="2">
        <f t="shared" si="929"/>
        <v>224.90303036595668</v>
      </c>
      <c r="AC591" s="2">
        <f t="shared" si="930"/>
        <v>228.49962334382681</v>
      </c>
      <c r="AD591" s="2">
        <f t="shared" si="931"/>
        <v>228.49962334382681</v>
      </c>
      <c r="AE591" s="2">
        <f t="shared" si="932"/>
        <v>228.49962334382681</v>
      </c>
      <c r="AF591" s="27">
        <f t="shared" si="953"/>
        <v>1</v>
      </c>
      <c r="AG591" s="28">
        <f t="shared" si="933"/>
        <v>51.016666666666666</v>
      </c>
      <c r="AH591" s="28">
        <f t="shared" si="934"/>
        <v>23.78431098482119</v>
      </c>
      <c r="AI591" s="28">
        <f t="shared" si="935"/>
        <v>36.37966155861902</v>
      </c>
      <c r="AJ591" s="28">
        <f t="shared" si="936"/>
        <v>33.300224277010507</v>
      </c>
      <c r="AK591" s="28">
        <f t="shared" si="937"/>
        <v>50.934874245332637</v>
      </c>
      <c r="AL591" s="28">
        <f t="shared" si="963"/>
        <v>51.749412007413376</v>
      </c>
      <c r="AM591" s="28">
        <f t="shared" si="938"/>
        <v>140.72383999352539</v>
      </c>
      <c r="AN591" s="28">
        <f t="shared" si="939"/>
        <v>215.24633088849589</v>
      </c>
      <c r="AO591" s="28">
        <f t="shared" si="940"/>
        <v>197.02632697231218</v>
      </c>
      <c r="AP591" s="28">
        <f t="shared" si="941"/>
        <v>301.36467261821809</v>
      </c>
      <c r="AQ591" s="28">
        <f t="shared" si="942"/>
        <v>306.18402104386251</v>
      </c>
      <c r="AR591" s="28">
        <f t="shared" si="954"/>
        <v>306.18402104386251</v>
      </c>
      <c r="AS591" s="27">
        <f t="shared" si="943"/>
        <v>306.18402104386251</v>
      </c>
      <c r="AT591" s="27">
        <f t="shared" si="955"/>
        <v>0</v>
      </c>
      <c r="AU591" s="2">
        <f t="shared" si="956"/>
        <v>784.14152633601236</v>
      </c>
      <c r="AV591" s="33">
        <f t="shared" si="957"/>
        <v>8.5840773809523818E-2</v>
      </c>
      <c r="AW591" s="33">
        <f t="shared" si="958"/>
        <v>8.5840773809523818E-2</v>
      </c>
      <c r="AX591" s="2">
        <f t="shared" si="959"/>
        <v>1.8067697639876026</v>
      </c>
      <c r="AY591" s="7">
        <v>2.2000000000000002</v>
      </c>
      <c r="AZ591" s="3">
        <f t="shared" si="960"/>
        <v>2617.5046757643513</v>
      </c>
    </row>
    <row r="592" spans="1:52" ht="20.25" x14ac:dyDescent="0.3">
      <c r="A592" s="7">
        <v>23</v>
      </c>
      <c r="B592" s="7">
        <v>54</v>
      </c>
      <c r="C592" s="37">
        <v>43</v>
      </c>
      <c r="D592" s="37">
        <v>68</v>
      </c>
      <c r="E592" s="7">
        <v>6</v>
      </c>
      <c r="F592" s="2">
        <f t="shared" si="944"/>
        <v>6.666666666666667</v>
      </c>
      <c r="G592" s="3">
        <f t="shared" si="921"/>
        <v>18400</v>
      </c>
      <c r="H592" s="2">
        <v>1.4</v>
      </c>
      <c r="I592" s="7">
        <f t="shared" si="922"/>
        <v>25760</v>
      </c>
      <c r="J592" s="7">
        <v>1.2</v>
      </c>
      <c r="K592" s="4">
        <f t="shared" si="961"/>
        <v>1.5166666666666666</v>
      </c>
      <c r="L592" s="7">
        <v>0</v>
      </c>
      <c r="M592" s="2">
        <f t="shared" si="945"/>
        <v>1.5384615384615383</v>
      </c>
      <c r="N592" s="2">
        <f t="shared" si="946"/>
        <v>2.8571428571428572</v>
      </c>
      <c r="O592" s="28">
        <f t="shared" si="947"/>
        <v>1.8637362637362638</v>
      </c>
      <c r="P592" s="2">
        <f t="shared" si="948"/>
        <v>8.4571428571428573</v>
      </c>
      <c r="Q592" s="2">
        <f t="shared" si="923"/>
        <v>36.549999999999997</v>
      </c>
      <c r="R592" s="28">
        <f t="shared" si="949"/>
        <v>40.549999999999997</v>
      </c>
      <c r="S592" s="2">
        <f t="shared" si="950"/>
        <v>42.55</v>
      </c>
      <c r="T592" s="2">
        <f t="shared" si="951"/>
        <v>36.056666666666672</v>
      </c>
      <c r="U592" s="2">
        <f t="shared" si="924"/>
        <v>40.056666666666672</v>
      </c>
      <c r="V592" s="2">
        <f t="shared" si="925"/>
        <v>50.056666666666672</v>
      </c>
      <c r="W592" s="7">
        <f t="shared" si="962"/>
        <v>1</v>
      </c>
      <c r="X592" s="2">
        <f t="shared" si="926"/>
        <v>25.029149073025259</v>
      </c>
      <c r="Y592" s="2">
        <f t="shared" si="927"/>
        <v>35.202773352713109</v>
      </c>
      <c r="Z592" s="2">
        <f t="shared" si="952"/>
        <v>36.05784184895974</v>
      </c>
      <c r="AA592" s="2">
        <f t="shared" si="928"/>
        <v>166.8609938201684</v>
      </c>
      <c r="AB592" s="2">
        <f t="shared" si="929"/>
        <v>234.68515568475408</v>
      </c>
      <c r="AC592" s="2">
        <f t="shared" si="930"/>
        <v>240.38561232639827</v>
      </c>
      <c r="AD592" s="2">
        <f t="shared" si="931"/>
        <v>240.38561232639827</v>
      </c>
      <c r="AE592" s="2">
        <f t="shared" si="932"/>
        <v>240.38561232639827</v>
      </c>
      <c r="AF592" s="27">
        <f t="shared" si="953"/>
        <v>1</v>
      </c>
      <c r="AG592" s="28">
        <f t="shared" si="933"/>
        <v>52.55</v>
      </c>
      <c r="AH592" s="28">
        <f t="shared" si="934"/>
        <v>21.886360317657719</v>
      </c>
      <c r="AI592" s="28">
        <f t="shared" si="935"/>
        <v>33.777047036385177</v>
      </c>
      <c r="AJ592" s="28">
        <f t="shared" si="936"/>
        <v>30.782531980228992</v>
      </c>
      <c r="AK592" s="28">
        <f t="shared" si="937"/>
        <v>47.506438508022292</v>
      </c>
      <c r="AL592" s="28">
        <f t="shared" si="963"/>
        <v>48.660360630296132</v>
      </c>
      <c r="AM592" s="28">
        <f t="shared" si="938"/>
        <v>145.9090687843848</v>
      </c>
      <c r="AN592" s="28">
        <f t="shared" si="939"/>
        <v>225.18031357590118</v>
      </c>
      <c r="AO592" s="28">
        <f t="shared" si="940"/>
        <v>205.21687986819327</v>
      </c>
      <c r="AP592" s="28">
        <f t="shared" si="941"/>
        <v>316.70959005348197</v>
      </c>
      <c r="AQ592" s="28">
        <f t="shared" si="942"/>
        <v>324.40240420197421</v>
      </c>
      <c r="AR592" s="28">
        <f t="shared" si="954"/>
        <v>324.40240420197421</v>
      </c>
      <c r="AS592" s="27">
        <f t="shared" si="943"/>
        <v>324.40240420197421</v>
      </c>
      <c r="AT592" s="27">
        <f t="shared" si="955"/>
        <v>0</v>
      </c>
      <c r="AU592" s="2">
        <f t="shared" si="956"/>
        <v>992.42911926901559</v>
      </c>
      <c r="AV592" s="33">
        <f t="shared" si="957"/>
        <v>8.6309523809523808E-2</v>
      </c>
      <c r="AW592" s="33">
        <f t="shared" si="958"/>
        <v>8.6309523809523808E-2</v>
      </c>
      <c r="AX592" s="2">
        <f t="shared" si="959"/>
        <v>1.8070765418590806</v>
      </c>
      <c r="AY592" s="7">
        <v>2.2000000000000002</v>
      </c>
      <c r="AZ592" s="3">
        <f t="shared" si="960"/>
        <v>2612.5162902859311</v>
      </c>
    </row>
    <row r="593" spans="1:52" ht="20.25" x14ac:dyDescent="0.3">
      <c r="A593" s="7">
        <v>23</v>
      </c>
      <c r="B593" s="7">
        <v>60</v>
      </c>
      <c r="C593" s="37">
        <v>48</v>
      </c>
      <c r="D593" s="37">
        <v>76</v>
      </c>
      <c r="E593" s="7">
        <v>6.5</v>
      </c>
      <c r="F593" s="2">
        <f t="shared" si="944"/>
        <v>7.416666666666667</v>
      </c>
      <c r="G593" s="3">
        <f t="shared" si="921"/>
        <v>20470</v>
      </c>
      <c r="H593" s="2">
        <v>1.4</v>
      </c>
      <c r="I593" s="7">
        <f t="shared" si="922"/>
        <v>28658</v>
      </c>
      <c r="J593" s="7">
        <v>1.2</v>
      </c>
      <c r="K593" s="4">
        <f t="shared" si="961"/>
        <v>1.5833333333333333</v>
      </c>
      <c r="L593" s="7">
        <v>0</v>
      </c>
      <c r="M593" s="2">
        <f t="shared" si="945"/>
        <v>1.4736842105263157</v>
      </c>
      <c r="N593" s="2">
        <f t="shared" si="946"/>
        <v>2.736842105263158</v>
      </c>
      <c r="O593" s="28">
        <f t="shared" si="947"/>
        <v>1.76</v>
      </c>
      <c r="P593" s="2">
        <f t="shared" si="948"/>
        <v>8.0757894736842104</v>
      </c>
      <c r="Q593" s="2">
        <f t="shared" si="923"/>
        <v>38.083333333333329</v>
      </c>
      <c r="R593" s="28">
        <f t="shared" si="949"/>
        <v>42.083333333333329</v>
      </c>
      <c r="S593" s="2">
        <f t="shared" si="950"/>
        <v>44.083333333333329</v>
      </c>
      <c r="T593" s="2">
        <f t="shared" si="951"/>
        <v>37.630000000000003</v>
      </c>
      <c r="U593" s="2">
        <f t="shared" si="924"/>
        <v>41.63</v>
      </c>
      <c r="V593" s="2">
        <f t="shared" si="925"/>
        <v>51.63</v>
      </c>
      <c r="W593" s="7">
        <f t="shared" si="962"/>
        <v>1</v>
      </c>
      <c r="X593" s="2">
        <f t="shared" si="926"/>
        <v>23.148485376717989</v>
      </c>
      <c r="Y593" s="2">
        <f t="shared" si="927"/>
        <v>32.694177303248033</v>
      </c>
      <c r="Z593" s="2">
        <f t="shared" si="952"/>
        <v>33.743075914231952</v>
      </c>
      <c r="AA593" s="2">
        <f t="shared" si="928"/>
        <v>171.6845998773251</v>
      </c>
      <c r="AB593" s="2">
        <f t="shared" si="929"/>
        <v>242.48181499908958</v>
      </c>
      <c r="AC593" s="2">
        <f t="shared" si="930"/>
        <v>250.26114636388698</v>
      </c>
      <c r="AD593" s="2">
        <f t="shared" si="931"/>
        <v>250.26114636388698</v>
      </c>
      <c r="AE593" s="2">
        <f t="shared" si="932"/>
        <v>250.26114636388698</v>
      </c>
      <c r="AF593" s="27">
        <f t="shared" si="953"/>
        <v>1</v>
      </c>
      <c r="AG593" s="28">
        <f t="shared" si="933"/>
        <v>54.083333333333329</v>
      </c>
      <c r="AH593" s="28">
        <f t="shared" si="934"/>
        <v>20.207176178686165</v>
      </c>
      <c r="AI593" s="28">
        <f t="shared" si="935"/>
        <v>31.447223328926082</v>
      </c>
      <c r="AJ593" s="28">
        <f t="shared" si="936"/>
        <v>28.539966655805625</v>
      </c>
      <c r="AK593" s="28">
        <f t="shared" si="937"/>
        <v>44.41504826250182</v>
      </c>
      <c r="AL593" s="28">
        <f t="shared" si="963"/>
        <v>45.839977294886253</v>
      </c>
      <c r="AM593" s="28">
        <f t="shared" si="938"/>
        <v>149.86988999192241</v>
      </c>
      <c r="AN593" s="28">
        <f t="shared" si="939"/>
        <v>233.23357302286846</v>
      </c>
      <c r="AO593" s="28">
        <f t="shared" si="940"/>
        <v>211.67141936389172</v>
      </c>
      <c r="AP593" s="28">
        <f t="shared" si="941"/>
        <v>329.41160794688852</v>
      </c>
      <c r="AQ593" s="28">
        <f t="shared" si="942"/>
        <v>339.97983160373974</v>
      </c>
      <c r="AR593" s="28">
        <f t="shared" si="954"/>
        <v>339.97983160373974</v>
      </c>
      <c r="AS593" s="27">
        <f t="shared" si="943"/>
        <v>339.97983160373974</v>
      </c>
      <c r="AT593" s="27">
        <f t="shared" si="955"/>
        <v>0</v>
      </c>
      <c r="AU593" s="2">
        <f t="shared" si="956"/>
        <v>1225.2211349000193</v>
      </c>
      <c r="AV593" s="33">
        <f t="shared" si="957"/>
        <v>8.6778273809523798E-2</v>
      </c>
      <c r="AW593" s="33">
        <f t="shared" si="958"/>
        <v>8.6778273809523798E-2</v>
      </c>
      <c r="AX593" s="2">
        <f t="shared" si="959"/>
        <v>1.8073834239260642</v>
      </c>
      <c r="AY593" s="7">
        <v>2.2000000000000002</v>
      </c>
      <c r="AZ593" s="3">
        <f t="shared" si="960"/>
        <v>2610.6266521134676</v>
      </c>
    </row>
    <row r="594" spans="1:52" ht="20.25" x14ac:dyDescent="0.3">
      <c r="A594" s="7">
        <v>23</v>
      </c>
      <c r="B594" s="7">
        <v>66</v>
      </c>
      <c r="C594" s="37">
        <v>53</v>
      </c>
      <c r="D594" s="37">
        <v>83</v>
      </c>
      <c r="E594" s="7">
        <v>7</v>
      </c>
      <c r="F594" s="2">
        <f t="shared" si="944"/>
        <v>8.0833333333333339</v>
      </c>
      <c r="G594" s="3">
        <f t="shared" si="921"/>
        <v>22310</v>
      </c>
      <c r="H594" s="2">
        <v>1.4</v>
      </c>
      <c r="I594" s="7">
        <f t="shared" si="922"/>
        <v>31233.999999999996</v>
      </c>
      <c r="J594" s="7">
        <v>1.2</v>
      </c>
      <c r="K594" s="4">
        <f t="shared" si="961"/>
        <v>1.6416666666666666</v>
      </c>
      <c r="L594" s="7">
        <v>0</v>
      </c>
      <c r="M594" s="2">
        <f t="shared" si="945"/>
        <v>1.4213197969543145</v>
      </c>
      <c r="N594" s="2">
        <f t="shared" si="946"/>
        <v>2.6395939086294415</v>
      </c>
      <c r="O594" s="28">
        <f t="shared" si="947"/>
        <v>1.6761421319796954</v>
      </c>
      <c r="P594" s="2">
        <f t="shared" si="948"/>
        <v>7.7675126903553302</v>
      </c>
      <c r="Q594" s="2">
        <f t="shared" si="923"/>
        <v>39.424999999999997</v>
      </c>
      <c r="R594" s="28">
        <f t="shared" si="949"/>
        <v>43.424999999999997</v>
      </c>
      <c r="S594" s="2">
        <f t="shared" si="950"/>
        <v>45.424999999999997</v>
      </c>
      <c r="T594" s="2">
        <f t="shared" si="951"/>
        <v>39.006666666666668</v>
      </c>
      <c r="U594" s="2">
        <f t="shared" si="924"/>
        <v>43.006666666666668</v>
      </c>
      <c r="V594" s="2">
        <f t="shared" si="925"/>
        <v>53.006666666666668</v>
      </c>
      <c r="W594" s="7">
        <f t="shared" si="962"/>
        <v>1</v>
      </c>
      <c r="X594" s="2">
        <f t="shared" si="926"/>
        <v>21.671923017265957</v>
      </c>
      <c r="Y594" s="2">
        <f t="shared" si="927"/>
        <v>30.712879198482579</v>
      </c>
      <c r="Z594" s="2">
        <f t="shared" si="952"/>
        <v>31.895968198722958</v>
      </c>
      <c r="AA594" s="2">
        <f t="shared" si="928"/>
        <v>175.18137772289984</v>
      </c>
      <c r="AB594" s="2">
        <f t="shared" si="929"/>
        <v>248.2624401877342</v>
      </c>
      <c r="AC594" s="2">
        <f t="shared" si="930"/>
        <v>257.82574293967724</v>
      </c>
      <c r="AD594" s="2">
        <f t="shared" si="931"/>
        <v>257.82574293967724</v>
      </c>
      <c r="AE594" s="2">
        <f t="shared" si="932"/>
        <v>257.82574293967724</v>
      </c>
      <c r="AF594" s="27">
        <f t="shared" si="953"/>
        <v>1</v>
      </c>
      <c r="AG594" s="28">
        <f t="shared" si="933"/>
        <v>55.424999999999997</v>
      </c>
      <c r="AH594" s="28">
        <f t="shared" si="934"/>
        <v>18.891711822285668</v>
      </c>
      <c r="AI594" s="28">
        <f t="shared" si="935"/>
        <v>29.602980095002437</v>
      </c>
      <c r="AJ594" s="28">
        <f t="shared" si="936"/>
        <v>26.77283702918962</v>
      </c>
      <c r="AK594" s="28">
        <f t="shared" si="937"/>
        <v>41.95256465467061</v>
      </c>
      <c r="AL594" s="28">
        <f t="shared" si="963"/>
        <v>43.568616912554212</v>
      </c>
      <c r="AM594" s="28">
        <f t="shared" si="938"/>
        <v>152.70800389680917</v>
      </c>
      <c r="AN594" s="28">
        <f t="shared" si="939"/>
        <v>239.29075576793639</v>
      </c>
      <c r="AO594" s="28">
        <f t="shared" si="940"/>
        <v>216.41376598594945</v>
      </c>
      <c r="AP594" s="28">
        <f t="shared" si="941"/>
        <v>339.11656429192078</v>
      </c>
      <c r="AQ594" s="28">
        <f t="shared" si="942"/>
        <v>352.17965337647991</v>
      </c>
      <c r="AR594" s="28">
        <f t="shared" si="954"/>
        <v>352.17965337647991</v>
      </c>
      <c r="AS594" s="27">
        <f t="shared" si="943"/>
        <v>352.17965337647991</v>
      </c>
      <c r="AT594" s="27">
        <f t="shared" si="955"/>
        <v>0</v>
      </c>
      <c r="AU594" s="2">
        <f t="shared" si="956"/>
        <v>1482.5175732290234</v>
      </c>
      <c r="AV594" s="33">
        <f t="shared" si="957"/>
        <v>8.7194940476190474E-2</v>
      </c>
      <c r="AW594" s="33">
        <f t="shared" si="958"/>
        <v>8.7194940476190474E-2</v>
      </c>
      <c r="AX594" s="2">
        <f t="shared" si="959"/>
        <v>1.8076562955012965</v>
      </c>
      <c r="AY594" s="7">
        <v>2.2000000000000002</v>
      </c>
      <c r="AZ594" s="3">
        <f t="shared" si="960"/>
        <v>2616.7025988412443</v>
      </c>
    </row>
    <row r="595" spans="1:52" ht="20.25" x14ac:dyDescent="0.3">
      <c r="A595" s="7">
        <v>23</v>
      </c>
      <c r="B595" s="7">
        <v>72</v>
      </c>
      <c r="C595" s="37">
        <v>58</v>
      </c>
      <c r="D595" s="37">
        <v>91</v>
      </c>
      <c r="E595" s="7">
        <v>7.5</v>
      </c>
      <c r="F595" s="2">
        <f t="shared" si="944"/>
        <v>8.8333333333333339</v>
      </c>
      <c r="G595" s="3">
        <f t="shared" si="921"/>
        <v>24380</v>
      </c>
      <c r="H595" s="2">
        <v>1.4</v>
      </c>
      <c r="I595" s="7">
        <f t="shared" si="922"/>
        <v>34132</v>
      </c>
      <c r="J595" s="7">
        <v>1.2</v>
      </c>
      <c r="K595" s="4">
        <f t="shared" si="961"/>
        <v>1.7083333333333335</v>
      </c>
      <c r="L595" s="7">
        <v>0</v>
      </c>
      <c r="M595" s="2">
        <f t="shared" si="945"/>
        <v>1.365853658536585</v>
      </c>
      <c r="N595" s="2">
        <f t="shared" si="946"/>
        <v>2.5365853658536581</v>
      </c>
      <c r="O595" s="28">
        <f t="shared" si="947"/>
        <v>1.5873170731707313</v>
      </c>
      <c r="P595" s="2">
        <f t="shared" si="948"/>
        <v>7.4409756097560962</v>
      </c>
      <c r="Q595" s="2">
        <f t="shared" si="923"/>
        <v>40.958333333333336</v>
      </c>
      <c r="R595" s="28">
        <f t="shared" si="949"/>
        <v>44.958333333333336</v>
      </c>
      <c r="S595" s="2">
        <f t="shared" si="950"/>
        <v>46.958333333333336</v>
      </c>
      <c r="T595" s="2">
        <f t="shared" si="951"/>
        <v>40.580000000000005</v>
      </c>
      <c r="U595" s="2">
        <f t="shared" si="924"/>
        <v>44.580000000000005</v>
      </c>
      <c r="V595" s="2">
        <f t="shared" si="925"/>
        <v>54.580000000000005</v>
      </c>
      <c r="W595" s="7">
        <f t="shared" si="962"/>
        <v>1</v>
      </c>
      <c r="X595" s="2">
        <f t="shared" si="926"/>
        <v>20.151459559545415</v>
      </c>
      <c r="Y595" s="2">
        <f t="shared" si="927"/>
        <v>28.661473366922987</v>
      </c>
      <c r="Z595" s="2">
        <f t="shared" si="952"/>
        <v>29.96505052863148</v>
      </c>
      <c r="AA595" s="2">
        <f t="shared" si="928"/>
        <v>178.00455944265119</v>
      </c>
      <c r="AB595" s="2">
        <f t="shared" si="929"/>
        <v>253.17634807448641</v>
      </c>
      <c r="AC595" s="2">
        <f t="shared" si="930"/>
        <v>264.69127966957808</v>
      </c>
      <c r="AD595" s="2">
        <f t="shared" si="931"/>
        <v>264.69127966957808</v>
      </c>
      <c r="AE595" s="2">
        <f t="shared" si="932"/>
        <v>264.69127966957808</v>
      </c>
      <c r="AF595" s="27">
        <f t="shared" si="953"/>
        <v>1</v>
      </c>
      <c r="AG595" s="28">
        <f t="shared" si="933"/>
        <v>56.958333333333343</v>
      </c>
      <c r="AH595" s="28">
        <f t="shared" si="934"/>
        <v>17.539925025955888</v>
      </c>
      <c r="AI595" s="28">
        <f t="shared" si="935"/>
        <v>27.68921595172846</v>
      </c>
      <c r="AJ595" s="28">
        <f t="shared" si="936"/>
        <v>24.94708100441937</v>
      </c>
      <c r="AK595" s="28">
        <f t="shared" si="937"/>
        <v>39.382443897247256</v>
      </c>
      <c r="AL595" s="28">
        <f t="shared" si="963"/>
        <v>41.173630755629929</v>
      </c>
      <c r="AM595" s="28">
        <f t="shared" si="938"/>
        <v>154.93600439594368</v>
      </c>
      <c r="AN595" s="28">
        <f t="shared" si="939"/>
        <v>244.58807424026807</v>
      </c>
      <c r="AO595" s="28">
        <f t="shared" si="940"/>
        <v>220.36588220570445</v>
      </c>
      <c r="AP595" s="28">
        <f t="shared" si="941"/>
        <v>347.87825442568413</v>
      </c>
      <c r="AQ595" s="28">
        <f t="shared" si="942"/>
        <v>363.70040500806442</v>
      </c>
      <c r="AR595" s="28">
        <f t="shared" si="954"/>
        <v>363.70040500806442</v>
      </c>
      <c r="AS595" s="27">
        <f t="shared" si="943"/>
        <v>363.70040500806442</v>
      </c>
      <c r="AT595" s="27">
        <f t="shared" si="955"/>
        <v>0</v>
      </c>
      <c r="AU595" s="2">
        <f t="shared" si="956"/>
        <v>1764.3184342560278</v>
      </c>
      <c r="AV595" s="33">
        <f t="shared" si="957"/>
        <v>8.7663690476190478E-2</v>
      </c>
      <c r="AW595" s="33">
        <f t="shared" si="958"/>
        <v>8.7663690476190478E-2</v>
      </c>
      <c r="AX595" s="2">
        <f t="shared" si="959"/>
        <v>1.8079633745269024</v>
      </c>
      <c r="AY595" s="7">
        <v>2.2000000000000002</v>
      </c>
      <c r="AZ595" s="3">
        <f t="shared" si="960"/>
        <v>2618.1838191869256</v>
      </c>
    </row>
    <row r="596" spans="1:52" ht="20.25" x14ac:dyDescent="0.3">
      <c r="A596" s="7">
        <v>23</v>
      </c>
      <c r="B596" s="7">
        <v>78</v>
      </c>
      <c r="C596" s="37">
        <v>63</v>
      </c>
      <c r="D596" s="37">
        <v>98</v>
      </c>
      <c r="E596" s="7">
        <v>8</v>
      </c>
      <c r="F596" s="2">
        <f t="shared" si="944"/>
        <v>9.5</v>
      </c>
      <c r="G596" s="3">
        <f t="shared" si="921"/>
        <v>26220</v>
      </c>
      <c r="H596" s="2">
        <v>1.4</v>
      </c>
      <c r="I596" s="7">
        <f t="shared" si="922"/>
        <v>36708</v>
      </c>
      <c r="J596" s="7">
        <v>1.2</v>
      </c>
      <c r="K596" s="4">
        <v>1.75</v>
      </c>
      <c r="L596" s="7">
        <v>0</v>
      </c>
      <c r="M596" s="2">
        <f t="shared" si="945"/>
        <v>1.3333333333333333</v>
      </c>
      <c r="N596" s="2">
        <f t="shared" si="946"/>
        <v>2.4761904761904758</v>
      </c>
      <c r="O596" s="28">
        <f t="shared" si="947"/>
        <v>1.5295238095238095</v>
      </c>
      <c r="P596" s="2">
        <f t="shared" si="948"/>
        <v>7.2438095238095235</v>
      </c>
      <c r="Q596" s="2">
        <f t="shared" si="923"/>
        <v>41.916666666666664</v>
      </c>
      <c r="R596" s="28">
        <f t="shared" si="949"/>
        <v>45.916666666666664</v>
      </c>
      <c r="S596" s="2">
        <f t="shared" si="950"/>
        <v>47.916666666666664</v>
      </c>
      <c r="T596" s="2">
        <f t="shared" si="951"/>
        <v>41.573333333333338</v>
      </c>
      <c r="U596" s="2">
        <f t="shared" si="924"/>
        <v>45.573333333333338</v>
      </c>
      <c r="V596" s="2">
        <f t="shared" si="925"/>
        <v>55.573333333333338</v>
      </c>
      <c r="W596" s="7">
        <f t="shared" si="962"/>
        <v>1</v>
      </c>
      <c r="X596" s="2">
        <f t="shared" si="926"/>
        <v>19.276570822991324</v>
      </c>
      <c r="Y596" s="2">
        <f t="shared" si="927"/>
        <v>27.476022082580712</v>
      </c>
      <c r="Z596" s="2">
        <f t="shared" si="952"/>
        <v>28.840857881999497</v>
      </c>
      <c r="AA596" s="2">
        <f t="shared" si="928"/>
        <v>183.12742281841759</v>
      </c>
      <c r="AB596" s="2">
        <f t="shared" si="929"/>
        <v>261.02220978451675</v>
      </c>
      <c r="AC596" s="2">
        <f t="shared" si="930"/>
        <v>273.98814987899522</v>
      </c>
      <c r="AD596" s="2">
        <f t="shared" si="931"/>
        <v>273.98814987899522</v>
      </c>
      <c r="AE596" s="2">
        <f t="shared" si="932"/>
        <v>273.98814987899522</v>
      </c>
      <c r="AF596" s="27">
        <f t="shared" si="953"/>
        <v>1</v>
      </c>
      <c r="AG596" s="28">
        <f t="shared" si="933"/>
        <v>57.916666666666671</v>
      </c>
      <c r="AH596" s="28">
        <f t="shared" si="934"/>
        <v>16.763503059921373</v>
      </c>
      <c r="AI596" s="28">
        <f t="shared" si="935"/>
        <v>26.580403412997629</v>
      </c>
      <c r="AJ596" s="28">
        <f t="shared" si="936"/>
        <v>23.893999844954489</v>
      </c>
      <c r="AK596" s="28">
        <f t="shared" si="937"/>
        <v>37.886601193006967</v>
      </c>
      <c r="AL596" s="28">
        <f t="shared" si="963"/>
        <v>39.768569021941751</v>
      </c>
      <c r="AM596" s="28">
        <f t="shared" si="938"/>
        <v>159.25327906925304</v>
      </c>
      <c r="AN596" s="28">
        <f t="shared" si="939"/>
        <v>252.51383242347748</v>
      </c>
      <c r="AO596" s="28">
        <f t="shared" si="940"/>
        <v>226.99299852706764</v>
      </c>
      <c r="AP596" s="28">
        <f t="shared" si="941"/>
        <v>359.92271133356621</v>
      </c>
      <c r="AQ596" s="28">
        <f t="shared" si="942"/>
        <v>377.80140570844662</v>
      </c>
      <c r="AR596" s="28">
        <f t="shared" si="954"/>
        <v>377.80140570844662</v>
      </c>
      <c r="AS596" s="27">
        <f t="shared" si="943"/>
        <v>377.80140570844662</v>
      </c>
      <c r="AT596" s="27">
        <f t="shared" si="955"/>
        <v>0</v>
      </c>
      <c r="AU596" s="2">
        <f t="shared" si="956"/>
        <v>2070.6237179810328</v>
      </c>
      <c r="AV596" s="33">
        <f t="shared" si="957"/>
        <v>8.8080357142857127E-2</v>
      </c>
      <c r="AW596" s="33">
        <f t="shared" si="958"/>
        <v>8.8080357142857127E-2</v>
      </c>
      <c r="AX596" s="2">
        <f t="shared" si="959"/>
        <v>1.8082364212607371</v>
      </c>
      <c r="AY596" s="7">
        <v>2.2000000000000002</v>
      </c>
      <c r="AZ596" s="3">
        <f t="shared" si="960"/>
        <v>2625.9856556433579</v>
      </c>
    </row>
    <row r="597" spans="1:52" ht="20.25" x14ac:dyDescent="0.3">
      <c r="A597" s="7">
        <v>23</v>
      </c>
      <c r="B597" s="7">
        <v>84</v>
      </c>
      <c r="C597" s="37">
        <v>68</v>
      </c>
      <c r="D597" s="37">
        <v>106</v>
      </c>
      <c r="E597" s="7">
        <v>8.5</v>
      </c>
      <c r="F597" s="2">
        <f t="shared" si="944"/>
        <v>10.25</v>
      </c>
      <c r="G597" s="3">
        <f t="shared" si="921"/>
        <v>28290</v>
      </c>
      <c r="H597" s="2">
        <v>1.4</v>
      </c>
      <c r="I597" s="7">
        <f t="shared" si="922"/>
        <v>39606</v>
      </c>
      <c r="J597" s="7">
        <v>1.2</v>
      </c>
      <c r="K597" s="4">
        <v>1.75</v>
      </c>
      <c r="L597" s="7">
        <v>0</v>
      </c>
      <c r="M597" s="2">
        <f t="shared" si="945"/>
        <v>1.3333333333333333</v>
      </c>
      <c r="N597" s="2">
        <f t="shared" si="946"/>
        <v>2.4761904761904758</v>
      </c>
      <c r="O597" s="28">
        <f t="shared" si="947"/>
        <v>1.5066666666666666</v>
      </c>
      <c r="P597" s="2">
        <f t="shared" si="948"/>
        <v>7.2209523809523812</v>
      </c>
      <c r="Q597" s="2">
        <f t="shared" si="923"/>
        <v>41.916666666666664</v>
      </c>
      <c r="R597" s="28">
        <f t="shared" si="949"/>
        <v>45.916666666666664</v>
      </c>
      <c r="S597" s="2">
        <f t="shared" si="950"/>
        <v>47.916666666666664</v>
      </c>
      <c r="T597" s="2">
        <f t="shared" si="951"/>
        <v>41.613333333333337</v>
      </c>
      <c r="U597" s="2">
        <f t="shared" si="924"/>
        <v>45.613333333333337</v>
      </c>
      <c r="V597" s="2">
        <f t="shared" si="925"/>
        <v>55.613333333333337</v>
      </c>
      <c r="W597" s="7">
        <f t="shared" si="962"/>
        <v>1</v>
      </c>
      <c r="X597" s="2">
        <f t="shared" si="926"/>
        <v>19.258041597592744</v>
      </c>
      <c r="Y597" s="2">
        <f t="shared" si="927"/>
        <v>27.451927354066314</v>
      </c>
      <c r="Z597" s="2">
        <f t="shared" si="952"/>
        <v>28.820114037922298</v>
      </c>
      <c r="AA597" s="2">
        <f t="shared" si="928"/>
        <v>197.39492637532561</v>
      </c>
      <c r="AB597" s="2">
        <f t="shared" si="929"/>
        <v>281.3822553791797</v>
      </c>
      <c r="AC597" s="2">
        <f t="shared" si="930"/>
        <v>295.40616888870358</v>
      </c>
      <c r="AD597" s="2">
        <f t="shared" si="931"/>
        <v>295.40616888870358</v>
      </c>
      <c r="AE597" s="2">
        <f t="shared" si="932"/>
        <v>295.40616888870358</v>
      </c>
      <c r="AF597" s="27">
        <f t="shared" si="953"/>
        <v>1</v>
      </c>
      <c r="AG597" s="28">
        <f t="shared" si="933"/>
        <v>57.916666666666671</v>
      </c>
      <c r="AH597" s="28">
        <f t="shared" si="934"/>
        <v>16.747389471590786</v>
      </c>
      <c r="AI597" s="28">
        <f t="shared" si="935"/>
        <v>26.554853521860498</v>
      </c>
      <c r="AJ597" s="28">
        <f t="shared" si="936"/>
        <v>23.873046322728573</v>
      </c>
      <c r="AK597" s="28">
        <f t="shared" si="937"/>
        <v>37.853377046973932</v>
      </c>
      <c r="AL597" s="28">
        <f t="shared" si="963"/>
        <v>39.739965400012757</v>
      </c>
      <c r="AM597" s="28">
        <f t="shared" si="938"/>
        <v>171.66074208380556</v>
      </c>
      <c r="AN597" s="28">
        <f t="shared" si="939"/>
        <v>272.18724859907007</v>
      </c>
      <c r="AO597" s="28">
        <f t="shared" si="940"/>
        <v>244.69872480796786</v>
      </c>
      <c r="AP597" s="28">
        <f t="shared" si="941"/>
        <v>387.99711473148278</v>
      </c>
      <c r="AQ597" s="28">
        <f t="shared" si="942"/>
        <v>407.33464535013076</v>
      </c>
      <c r="AR597" s="28">
        <f t="shared" si="954"/>
        <v>407.33464535013076</v>
      </c>
      <c r="AS597" s="27">
        <f t="shared" si="943"/>
        <v>407.33464535013076</v>
      </c>
      <c r="AT597" s="27">
        <f t="shared" si="955"/>
        <v>0</v>
      </c>
      <c r="AU597" s="2">
        <f t="shared" si="956"/>
        <v>2401.4334244040379</v>
      </c>
      <c r="AV597" s="33">
        <f t="shared" si="957"/>
        <v>8.8549107142857145E-2</v>
      </c>
      <c r="AW597" s="33">
        <f t="shared" si="958"/>
        <v>8.8549107142857145E-2</v>
      </c>
      <c r="AX597" s="2">
        <f t="shared" si="959"/>
        <v>1.8085436974346394</v>
      </c>
      <c r="AY597" s="7">
        <v>2.2000000000000002</v>
      </c>
      <c r="AZ597" s="3">
        <f t="shared" si="960"/>
        <v>2629.496045697726</v>
      </c>
    </row>
    <row r="598" spans="1:52" ht="20.25" x14ac:dyDescent="0.3">
      <c r="A598" s="7">
        <v>23</v>
      </c>
      <c r="B598" s="7">
        <v>90</v>
      </c>
      <c r="C598" s="37">
        <v>72</v>
      </c>
      <c r="D598" s="37">
        <v>113</v>
      </c>
      <c r="E598" s="7">
        <v>9</v>
      </c>
      <c r="F598" s="2">
        <f t="shared" si="944"/>
        <v>10.916666666666666</v>
      </c>
      <c r="G598" s="3">
        <f t="shared" si="921"/>
        <v>30130</v>
      </c>
      <c r="H598" s="2">
        <v>1.4</v>
      </c>
      <c r="I598" s="7">
        <f t="shared" si="922"/>
        <v>42182</v>
      </c>
      <c r="J598" s="7">
        <v>1.2</v>
      </c>
      <c r="K598" s="4">
        <v>1.75</v>
      </c>
      <c r="L598" s="7">
        <v>0</v>
      </c>
      <c r="M598" s="2">
        <f t="shared" si="945"/>
        <v>1.3333333333333333</v>
      </c>
      <c r="N598" s="2">
        <f t="shared" si="946"/>
        <v>2.4761904761904758</v>
      </c>
      <c r="O598" s="28">
        <f t="shared" si="947"/>
        <v>1.4866666666666666</v>
      </c>
      <c r="P598" s="2">
        <f t="shared" si="948"/>
        <v>7.2009523809523808</v>
      </c>
      <c r="Q598" s="2">
        <f t="shared" si="923"/>
        <v>41.916666666666664</v>
      </c>
      <c r="R598" s="28">
        <f t="shared" si="949"/>
        <v>45.916666666666664</v>
      </c>
      <c r="S598" s="2">
        <f t="shared" si="950"/>
        <v>47.916666666666664</v>
      </c>
      <c r="T598" s="2">
        <f t="shared" si="951"/>
        <v>41.648333333333333</v>
      </c>
      <c r="U598" s="2">
        <f t="shared" si="924"/>
        <v>45.648333333333333</v>
      </c>
      <c r="V598" s="2">
        <f t="shared" si="925"/>
        <v>55.648333333333333</v>
      </c>
      <c r="W598" s="7">
        <f t="shared" si="962"/>
        <v>1</v>
      </c>
      <c r="X598" s="2">
        <f t="shared" si="926"/>
        <v>19.241857721745394</v>
      </c>
      <c r="Y598" s="2">
        <f t="shared" si="927"/>
        <v>27.430879105702545</v>
      </c>
      <c r="Z598" s="2">
        <f t="shared" si="952"/>
        <v>28.80198763716767</v>
      </c>
      <c r="AA598" s="2">
        <f t="shared" si="928"/>
        <v>210.05694679572053</v>
      </c>
      <c r="AB598" s="2">
        <f t="shared" si="929"/>
        <v>299.45376357058609</v>
      </c>
      <c r="AC598" s="2">
        <f t="shared" si="930"/>
        <v>314.42169837241374</v>
      </c>
      <c r="AD598" s="2">
        <f t="shared" si="931"/>
        <v>314.42169837241374</v>
      </c>
      <c r="AE598" s="2">
        <f t="shared" si="932"/>
        <v>314.42169837241374</v>
      </c>
      <c r="AF598" s="27">
        <f t="shared" si="953"/>
        <v>1</v>
      </c>
      <c r="AG598" s="28">
        <f t="shared" si="933"/>
        <v>57.916666666666671</v>
      </c>
      <c r="AH598" s="28">
        <f t="shared" si="934"/>
        <v>16.733315471874775</v>
      </c>
      <c r="AI598" s="28">
        <f t="shared" si="935"/>
        <v>26.532537625907914</v>
      </c>
      <c r="AJ598" s="28">
        <f t="shared" si="936"/>
        <v>23.854742114003269</v>
      </c>
      <c r="AK598" s="28">
        <f t="shared" si="937"/>
        <v>37.824353682923167</v>
      </c>
      <c r="AL598" s="28">
        <f t="shared" si="963"/>
        <v>39.714970962521363</v>
      </c>
      <c r="AM598" s="28">
        <f t="shared" si="938"/>
        <v>182.67202723463296</v>
      </c>
      <c r="AN598" s="28">
        <f t="shared" si="939"/>
        <v>289.64686908282806</v>
      </c>
      <c r="AO598" s="28">
        <f t="shared" si="940"/>
        <v>260.414268077869</v>
      </c>
      <c r="AP598" s="28">
        <f t="shared" si="941"/>
        <v>412.91586103857787</v>
      </c>
      <c r="AQ598" s="28">
        <f t="shared" si="942"/>
        <v>433.55509967419152</v>
      </c>
      <c r="AR598" s="28">
        <f t="shared" si="954"/>
        <v>433.55509967419152</v>
      </c>
      <c r="AS598" s="27">
        <f t="shared" si="943"/>
        <v>433.55509967419152</v>
      </c>
      <c r="AT598" s="27">
        <f t="shared" si="955"/>
        <v>0</v>
      </c>
      <c r="AU598" s="2">
        <f t="shared" si="956"/>
        <v>2756.7475535250433</v>
      </c>
      <c r="AV598" s="33">
        <f t="shared" si="957"/>
        <v>8.8965773809523807E-2</v>
      </c>
      <c r="AW598" s="33">
        <f t="shared" si="958"/>
        <v>8.8965773809523807E-2</v>
      </c>
      <c r="AX598" s="2">
        <f t="shared" si="959"/>
        <v>1.8088169194957848</v>
      </c>
      <c r="AY598" s="7">
        <v>2.2000000000000002</v>
      </c>
      <c r="AZ598" s="3">
        <f t="shared" si="960"/>
        <v>2638.3302400199668</v>
      </c>
    </row>
    <row r="599" spans="1:52" ht="20.25" x14ac:dyDescent="0.3">
      <c r="A599" s="7">
        <v>23</v>
      </c>
      <c r="B599" s="7">
        <v>96</v>
      </c>
      <c r="C599" s="37">
        <v>77</v>
      </c>
      <c r="D599" s="37">
        <v>121</v>
      </c>
      <c r="E599" s="7">
        <v>9.5</v>
      </c>
      <c r="F599" s="2">
        <f t="shared" si="944"/>
        <v>11.666666666666666</v>
      </c>
      <c r="G599" s="3">
        <f t="shared" si="921"/>
        <v>32200</v>
      </c>
      <c r="H599" s="2">
        <v>1.4</v>
      </c>
      <c r="I599" s="7">
        <f t="shared" si="922"/>
        <v>45080</v>
      </c>
      <c r="J599" s="7">
        <v>1.2</v>
      </c>
      <c r="K599" s="4">
        <v>1.75</v>
      </c>
      <c r="L599" s="7">
        <v>0</v>
      </c>
      <c r="M599" s="2">
        <f t="shared" si="945"/>
        <v>1.3333333333333333</v>
      </c>
      <c r="N599" s="2">
        <f t="shared" si="946"/>
        <v>2.4761904761904758</v>
      </c>
      <c r="O599" s="28">
        <f t="shared" si="947"/>
        <v>1.4638095238095237</v>
      </c>
      <c r="P599" s="2">
        <f t="shared" si="948"/>
        <v>7.1780952380952376</v>
      </c>
      <c r="Q599" s="2">
        <f t="shared" si="923"/>
        <v>41.916666666666664</v>
      </c>
      <c r="R599" s="28">
        <f t="shared" si="949"/>
        <v>45.916666666666664</v>
      </c>
      <c r="S599" s="2">
        <f t="shared" si="950"/>
        <v>47.916666666666664</v>
      </c>
      <c r="T599" s="2">
        <f t="shared" si="951"/>
        <v>41.688333333333333</v>
      </c>
      <c r="U599" s="2">
        <f t="shared" si="924"/>
        <v>45.688333333333333</v>
      </c>
      <c r="V599" s="2">
        <f t="shared" si="925"/>
        <v>55.688333333333333</v>
      </c>
      <c r="W599" s="7">
        <f t="shared" si="962"/>
        <v>1</v>
      </c>
      <c r="X599" s="2">
        <f t="shared" si="926"/>
        <v>19.22339513887561</v>
      </c>
      <c r="Y599" s="2">
        <f t="shared" si="927"/>
        <v>27.406863452598657</v>
      </c>
      <c r="Z599" s="2">
        <f t="shared" si="952"/>
        <v>28.78129965035739</v>
      </c>
      <c r="AA599" s="2">
        <f t="shared" si="928"/>
        <v>224.27294328688211</v>
      </c>
      <c r="AB599" s="2">
        <f t="shared" si="929"/>
        <v>319.74674028031762</v>
      </c>
      <c r="AC599" s="2">
        <f t="shared" si="930"/>
        <v>335.78182925416951</v>
      </c>
      <c r="AD599" s="2">
        <f t="shared" si="931"/>
        <v>335.78182925416951</v>
      </c>
      <c r="AE599" s="2">
        <f t="shared" si="932"/>
        <v>335.78182925416951</v>
      </c>
      <c r="AF599" s="27">
        <f t="shared" si="953"/>
        <v>1</v>
      </c>
      <c r="AG599" s="28">
        <f t="shared" si="933"/>
        <v>57.916666666666671</v>
      </c>
      <c r="AH599" s="28">
        <f t="shared" si="934"/>
        <v>16.717259837951417</v>
      </c>
      <c r="AI599" s="28">
        <f t="shared" si="935"/>
        <v>26.507079627945984</v>
      </c>
      <c r="AJ599" s="28">
        <f t="shared" si="936"/>
        <v>23.833857358203613</v>
      </c>
      <c r="AK599" s="28">
        <f t="shared" si="937"/>
        <v>37.791238573727163</v>
      </c>
      <c r="AL599" s="28">
        <f t="shared" si="963"/>
        <v>39.686444362003584</v>
      </c>
      <c r="AM599" s="28">
        <f t="shared" si="938"/>
        <v>195.03469810943318</v>
      </c>
      <c r="AN599" s="28">
        <f t="shared" si="939"/>
        <v>309.24926232603644</v>
      </c>
      <c r="AO599" s="28">
        <f t="shared" si="940"/>
        <v>278.06166917904216</v>
      </c>
      <c r="AP599" s="28">
        <f t="shared" si="941"/>
        <v>440.89778336015024</v>
      </c>
      <c r="AQ599" s="28">
        <f t="shared" si="942"/>
        <v>463.00851755670845</v>
      </c>
      <c r="AR599" s="28">
        <f t="shared" si="954"/>
        <v>463.00851755670845</v>
      </c>
      <c r="AS599" s="27">
        <f t="shared" si="943"/>
        <v>463.00851755670845</v>
      </c>
      <c r="AT599" s="27">
        <f t="shared" si="955"/>
        <v>0</v>
      </c>
      <c r="AU599" s="2">
        <f t="shared" si="956"/>
        <v>3136.5661053440494</v>
      </c>
      <c r="AV599" s="33">
        <f t="shared" si="957"/>
        <v>8.9434523809523811E-2</v>
      </c>
      <c r="AW599" s="33">
        <f t="shared" si="958"/>
        <v>8.9434523809523811E-2</v>
      </c>
      <c r="AX599" s="2">
        <f t="shared" si="959"/>
        <v>1.809124393007902</v>
      </c>
      <c r="AY599" s="7">
        <v>2.2000000000000002</v>
      </c>
      <c r="AZ599" s="3">
        <f t="shared" si="960"/>
        <v>2643.1616461950857</v>
      </c>
    </row>
    <row r="600" spans="1:52" ht="20.25" x14ac:dyDescent="0.3">
      <c r="A600" s="7">
        <v>23</v>
      </c>
      <c r="B600" s="7">
        <v>102</v>
      </c>
      <c r="C600" s="37">
        <v>82</v>
      </c>
      <c r="D600" s="37">
        <v>128</v>
      </c>
      <c r="E600" s="7">
        <v>9.75</v>
      </c>
      <c r="F600" s="2">
        <f t="shared" si="944"/>
        <v>12.291666666666666</v>
      </c>
      <c r="G600" s="3">
        <f t="shared" si="921"/>
        <v>33925</v>
      </c>
      <c r="H600" s="2">
        <v>1.4</v>
      </c>
      <c r="I600" s="7">
        <f t="shared" si="922"/>
        <v>47495</v>
      </c>
      <c r="J600" s="7">
        <v>1.2</v>
      </c>
      <c r="K600" s="4">
        <v>1.75</v>
      </c>
      <c r="L600" s="7">
        <v>0</v>
      </c>
      <c r="M600" s="2">
        <f t="shared" si="945"/>
        <v>1.3333333333333333</v>
      </c>
      <c r="N600" s="2">
        <f t="shared" si="946"/>
        <v>2.4761904761904758</v>
      </c>
      <c r="O600" s="28">
        <f t="shared" si="947"/>
        <v>1.4438095238095237</v>
      </c>
      <c r="P600" s="2">
        <f t="shared" si="948"/>
        <v>7.1580952380952372</v>
      </c>
      <c r="Q600" s="2">
        <f t="shared" si="923"/>
        <v>41.916666666666664</v>
      </c>
      <c r="R600" s="28">
        <f t="shared" si="949"/>
        <v>45.916666666666664</v>
      </c>
      <c r="S600" s="2">
        <f t="shared" si="950"/>
        <v>47.916666666666664</v>
      </c>
      <c r="T600" s="2">
        <f t="shared" si="951"/>
        <v>41.723333333333336</v>
      </c>
      <c r="U600" s="2">
        <f t="shared" si="924"/>
        <v>45.723333333333336</v>
      </c>
      <c r="V600" s="2">
        <f t="shared" si="925"/>
        <v>55.723333333333336</v>
      </c>
      <c r="W600" s="7">
        <f t="shared" si="962"/>
        <v>1</v>
      </c>
      <c r="X600" s="2">
        <f t="shared" si="926"/>
        <v>19.207269417939429</v>
      </c>
      <c r="Y600" s="2">
        <f t="shared" si="927"/>
        <v>27.385884224906576</v>
      </c>
      <c r="Z600" s="2">
        <f t="shared" si="952"/>
        <v>28.763222026003213</v>
      </c>
      <c r="AA600" s="2">
        <f t="shared" si="928"/>
        <v>236.08935326217212</v>
      </c>
      <c r="AB600" s="2">
        <f t="shared" si="929"/>
        <v>336.61816026447667</v>
      </c>
      <c r="AC600" s="2">
        <f t="shared" si="930"/>
        <v>353.54793740295617</v>
      </c>
      <c r="AD600" s="2">
        <f t="shared" si="931"/>
        <v>353.54793740295617</v>
      </c>
      <c r="AE600" s="2">
        <f t="shared" si="932"/>
        <v>353.54793740295617</v>
      </c>
      <c r="AF600" s="27">
        <f t="shared" si="953"/>
        <v>1</v>
      </c>
      <c r="AG600" s="28">
        <f t="shared" si="933"/>
        <v>57.916666666666671</v>
      </c>
      <c r="AH600" s="28">
        <f t="shared" si="934"/>
        <v>16.703236411547447</v>
      </c>
      <c r="AI600" s="28">
        <f t="shared" si="935"/>
        <v>26.484843921619113</v>
      </c>
      <c r="AJ600" s="28">
        <f t="shared" si="936"/>
        <v>23.815613171992258</v>
      </c>
      <c r="AK600" s="28">
        <f t="shared" si="937"/>
        <v>37.762310382065415</v>
      </c>
      <c r="AL600" s="28">
        <f t="shared" si="963"/>
        <v>39.661517182138709</v>
      </c>
      <c r="AM600" s="28">
        <f t="shared" si="938"/>
        <v>205.31061422527068</v>
      </c>
      <c r="AN600" s="28">
        <f t="shared" si="939"/>
        <v>325.54287320323493</v>
      </c>
      <c r="AO600" s="28">
        <f t="shared" si="940"/>
        <v>292.73357857240484</v>
      </c>
      <c r="AP600" s="28">
        <f t="shared" si="941"/>
        <v>464.16173177955403</v>
      </c>
      <c r="AQ600" s="28">
        <f t="shared" si="942"/>
        <v>487.5061486971216</v>
      </c>
      <c r="AR600" s="28">
        <f t="shared" si="954"/>
        <v>487.5061486971216</v>
      </c>
      <c r="AS600" s="27">
        <f t="shared" si="943"/>
        <v>487.5061486971216</v>
      </c>
      <c r="AT600" s="27">
        <f t="shared" si="955"/>
        <v>0</v>
      </c>
      <c r="AU600" s="2">
        <f t="shared" si="956"/>
        <v>3540.8890798610555</v>
      </c>
      <c r="AV600" s="33">
        <f t="shared" si="957"/>
        <v>8.9825148809523817E-2</v>
      </c>
      <c r="AW600" s="33">
        <f t="shared" si="958"/>
        <v>8.9825148809523817E-2</v>
      </c>
      <c r="AX600" s="2">
        <f t="shared" si="959"/>
        <v>1.8093807007970959</v>
      </c>
      <c r="AY600" s="7">
        <v>2.2000000000000002</v>
      </c>
      <c r="AZ600" s="3">
        <f t="shared" si="960"/>
        <v>2644.338252933273</v>
      </c>
    </row>
    <row r="601" spans="1:52" ht="20.25" x14ac:dyDescent="0.3">
      <c r="A601" s="7">
        <v>23</v>
      </c>
      <c r="B601" s="7">
        <v>108</v>
      </c>
      <c r="C601" s="37">
        <v>87</v>
      </c>
      <c r="D601" s="37">
        <v>136</v>
      </c>
      <c r="E601" s="7">
        <v>10</v>
      </c>
      <c r="F601" s="2">
        <f t="shared" si="944"/>
        <v>13</v>
      </c>
      <c r="G601" s="3">
        <f t="shared" si="921"/>
        <v>35880</v>
      </c>
      <c r="H601" s="2">
        <v>1.4</v>
      </c>
      <c r="I601" s="7">
        <f t="shared" si="922"/>
        <v>50232</v>
      </c>
      <c r="J601" s="7">
        <v>1.2</v>
      </c>
      <c r="K601" s="4">
        <v>1.75</v>
      </c>
      <c r="L601" s="7">
        <v>0</v>
      </c>
      <c r="M601" s="2">
        <f t="shared" si="945"/>
        <v>1.3333333333333333</v>
      </c>
      <c r="N601" s="2">
        <f t="shared" si="946"/>
        <v>2.4761904761904758</v>
      </c>
      <c r="O601" s="28">
        <f t="shared" si="947"/>
        <v>1.4209523809523807</v>
      </c>
      <c r="P601" s="2">
        <f t="shared" si="948"/>
        <v>7.1352380952380949</v>
      </c>
      <c r="Q601" s="2">
        <f t="shared" si="923"/>
        <v>41.916666666666664</v>
      </c>
      <c r="R601" s="28">
        <f t="shared" si="949"/>
        <v>45.916666666666664</v>
      </c>
      <c r="S601" s="2">
        <f t="shared" si="950"/>
        <v>47.916666666666664</v>
      </c>
      <c r="T601" s="2">
        <f t="shared" si="951"/>
        <v>41.763333333333335</v>
      </c>
      <c r="U601" s="2">
        <f t="shared" si="924"/>
        <v>45.763333333333335</v>
      </c>
      <c r="V601" s="2">
        <f t="shared" si="925"/>
        <v>55.763333333333335</v>
      </c>
      <c r="W601" s="7">
        <f t="shared" si="962"/>
        <v>1</v>
      </c>
      <c r="X601" s="2">
        <f t="shared" si="926"/>
        <v>19.188873118712415</v>
      </c>
      <c r="Y601" s="2">
        <f t="shared" si="927"/>
        <v>27.361947258579903</v>
      </c>
      <c r="Z601" s="2">
        <f t="shared" si="952"/>
        <v>28.742589671151631</v>
      </c>
      <c r="AA601" s="2">
        <f t="shared" si="928"/>
        <v>249.4553505432614</v>
      </c>
      <c r="AB601" s="2">
        <f t="shared" si="929"/>
        <v>355.70531436153874</v>
      </c>
      <c r="AC601" s="2">
        <f t="shared" si="930"/>
        <v>373.65366572497118</v>
      </c>
      <c r="AD601" s="2">
        <f t="shared" si="931"/>
        <v>373.65366572497118</v>
      </c>
      <c r="AE601" s="2">
        <f t="shared" si="932"/>
        <v>373.65366572497118</v>
      </c>
      <c r="AF601" s="27">
        <f t="shared" si="953"/>
        <v>1</v>
      </c>
      <c r="AG601" s="28">
        <f t="shared" si="933"/>
        <v>57.916666666666671</v>
      </c>
      <c r="AH601" s="28">
        <f t="shared" si="934"/>
        <v>16.687238419932907</v>
      </c>
      <c r="AI601" s="28">
        <f t="shared" si="935"/>
        <v>26.459477321965554</v>
      </c>
      <c r="AJ601" s="28">
        <f t="shared" si="936"/>
        <v>23.794796844651309</v>
      </c>
      <c r="AK601" s="28">
        <f t="shared" si="937"/>
        <v>37.729303773821208</v>
      </c>
      <c r="AL601" s="28">
        <f t="shared" si="963"/>
        <v>39.633067292355364</v>
      </c>
      <c r="AM601" s="28">
        <f t="shared" si="938"/>
        <v>216.93409945912779</v>
      </c>
      <c r="AN601" s="28">
        <f t="shared" si="939"/>
        <v>343.97320518555222</v>
      </c>
      <c r="AO601" s="28">
        <f t="shared" si="940"/>
        <v>309.33235898046701</v>
      </c>
      <c r="AP601" s="28">
        <f t="shared" si="941"/>
        <v>490.48094905967571</v>
      </c>
      <c r="AQ601" s="28">
        <f t="shared" si="942"/>
        <v>515.22987480061977</v>
      </c>
      <c r="AR601" s="28">
        <f t="shared" si="954"/>
        <v>515.22987480061977</v>
      </c>
      <c r="AS601" s="27">
        <f t="shared" si="943"/>
        <v>515.22987480061977</v>
      </c>
      <c r="AT601" s="27">
        <f t="shared" si="955"/>
        <v>0</v>
      </c>
      <c r="AU601" s="2">
        <f t="shared" si="956"/>
        <v>3969.7164770760623</v>
      </c>
      <c r="AV601" s="33">
        <f t="shared" si="957"/>
        <v>9.0267857142857136E-2</v>
      </c>
      <c r="AW601" s="33">
        <f t="shared" si="958"/>
        <v>9.0267857142857136E-2</v>
      </c>
      <c r="AX601" s="2">
        <f t="shared" si="959"/>
        <v>1.8096712707676406</v>
      </c>
      <c r="AY601" s="7">
        <v>2.2000000000000002</v>
      </c>
      <c r="AZ601" s="3">
        <f t="shared" si="960"/>
        <v>2642.7475930517721</v>
      </c>
    </row>
    <row r="602" spans="1:52" ht="20.25" x14ac:dyDescent="0.3">
      <c r="A602" s="7">
        <v>23</v>
      </c>
      <c r="B602" s="7">
        <v>114</v>
      </c>
      <c r="C602" s="37">
        <v>92</v>
      </c>
      <c r="D602" s="37">
        <v>143</v>
      </c>
      <c r="E602" s="7">
        <v>10.5</v>
      </c>
      <c r="F602" s="2">
        <f t="shared" si="944"/>
        <v>13.666666666666666</v>
      </c>
      <c r="G602" s="3">
        <f t="shared" si="921"/>
        <v>37720</v>
      </c>
      <c r="H602" s="2">
        <v>1.4</v>
      </c>
      <c r="I602" s="7">
        <f t="shared" si="922"/>
        <v>52808</v>
      </c>
      <c r="J602" s="7">
        <v>1.2</v>
      </c>
      <c r="K602" s="4">
        <v>1.75</v>
      </c>
      <c r="L602" s="7">
        <v>0</v>
      </c>
      <c r="M602" s="2">
        <f t="shared" si="945"/>
        <v>1.3333333333333333</v>
      </c>
      <c r="N602" s="2">
        <f t="shared" si="946"/>
        <v>2.4761904761904758</v>
      </c>
      <c r="O602" s="28">
        <f t="shared" si="947"/>
        <v>1.4009523809523809</v>
      </c>
      <c r="P602" s="2">
        <f t="shared" si="948"/>
        <v>7.1152380952380954</v>
      </c>
      <c r="Q602" s="2">
        <f t="shared" si="923"/>
        <v>41.916666666666664</v>
      </c>
      <c r="R602" s="28">
        <f t="shared" si="949"/>
        <v>45.916666666666664</v>
      </c>
      <c r="S602" s="2">
        <f t="shared" si="950"/>
        <v>47.916666666666664</v>
      </c>
      <c r="T602" s="2">
        <f t="shared" si="951"/>
        <v>41.798333333333339</v>
      </c>
      <c r="U602" s="2">
        <f t="shared" si="924"/>
        <v>45.798333333333339</v>
      </c>
      <c r="V602" s="2">
        <f t="shared" si="925"/>
        <v>55.798333333333339</v>
      </c>
      <c r="W602" s="7">
        <f t="shared" si="962"/>
        <v>1</v>
      </c>
      <c r="X602" s="2">
        <f t="shared" si="926"/>
        <v>19.172805239790087</v>
      </c>
      <c r="Y602" s="2">
        <f t="shared" si="927"/>
        <v>27.341036712620074</v>
      </c>
      <c r="Z602" s="2">
        <f t="shared" si="952"/>
        <v>28.724560626583568</v>
      </c>
      <c r="AA602" s="2">
        <f t="shared" si="928"/>
        <v>262.02833827713118</v>
      </c>
      <c r="AB602" s="2">
        <f t="shared" si="929"/>
        <v>373.66083507247436</v>
      </c>
      <c r="AC602" s="2">
        <f t="shared" si="930"/>
        <v>392.56899522997543</v>
      </c>
      <c r="AD602" s="2">
        <f t="shared" si="931"/>
        <v>392.56899522997543</v>
      </c>
      <c r="AE602" s="2">
        <f t="shared" si="932"/>
        <v>392.56899522997543</v>
      </c>
      <c r="AF602" s="27">
        <f t="shared" si="953"/>
        <v>1</v>
      </c>
      <c r="AG602" s="28">
        <f t="shared" si="933"/>
        <v>57.916666666666671</v>
      </c>
      <c r="AH602" s="28">
        <f t="shared" si="934"/>
        <v>16.673265294735785</v>
      </c>
      <c r="AI602" s="28">
        <f t="shared" si="935"/>
        <v>26.437321373811269</v>
      </c>
      <c r="AJ602" s="28">
        <f t="shared" si="936"/>
        <v>23.776612386201663</v>
      </c>
      <c r="AK602" s="28">
        <f t="shared" si="937"/>
        <v>37.700470287185944</v>
      </c>
      <c r="AL602" s="28">
        <f t="shared" si="963"/>
        <v>39.608207099006115</v>
      </c>
      <c r="AM602" s="28">
        <f t="shared" si="938"/>
        <v>227.86795902805571</v>
      </c>
      <c r="AN602" s="28">
        <f t="shared" si="939"/>
        <v>361.31005877542066</v>
      </c>
      <c r="AO602" s="28">
        <f t="shared" si="940"/>
        <v>324.94703594475607</v>
      </c>
      <c r="AP602" s="28">
        <f t="shared" si="941"/>
        <v>515.2397605915412</v>
      </c>
      <c r="AQ602" s="28">
        <f t="shared" si="942"/>
        <v>541.31216368641685</v>
      </c>
      <c r="AR602" s="28">
        <f t="shared" si="954"/>
        <v>541.31216368641685</v>
      </c>
      <c r="AS602" s="27">
        <f t="shared" si="943"/>
        <v>541.31216368641685</v>
      </c>
      <c r="AT602" s="27">
        <f t="shared" si="955"/>
        <v>0</v>
      </c>
      <c r="AU602" s="2">
        <f t="shared" si="956"/>
        <v>4423.0482969890691</v>
      </c>
      <c r="AV602" s="33">
        <f t="shared" si="957"/>
        <v>9.0684523809523812E-2</v>
      </c>
      <c r="AW602" s="33">
        <f t="shared" si="958"/>
        <v>9.0684523809523812E-2</v>
      </c>
      <c r="AX602" s="2">
        <f t="shared" si="959"/>
        <v>1.8099448336524548</v>
      </c>
      <c r="AY602" s="7">
        <v>2.2000000000000002</v>
      </c>
      <c r="AZ602" s="3">
        <f t="shared" si="960"/>
        <v>2653.4540513060642</v>
      </c>
    </row>
    <row r="603" spans="1:52" ht="20.25" x14ac:dyDescent="0.3">
      <c r="A603" s="7">
        <v>23</v>
      </c>
      <c r="B603" s="7">
        <v>120</v>
      </c>
      <c r="C603" s="37">
        <v>97</v>
      </c>
      <c r="D603" s="37">
        <v>151</v>
      </c>
      <c r="E603" s="7">
        <v>11</v>
      </c>
      <c r="F603" s="2">
        <f t="shared" si="944"/>
        <v>14.416666666666666</v>
      </c>
      <c r="G603" s="3">
        <f t="shared" si="921"/>
        <v>39790</v>
      </c>
      <c r="H603" s="2">
        <v>1.4</v>
      </c>
      <c r="I603" s="7">
        <f t="shared" si="922"/>
        <v>55706</v>
      </c>
      <c r="J603" s="7">
        <v>1.2</v>
      </c>
      <c r="K603" s="4">
        <v>1.75</v>
      </c>
      <c r="L603" s="7">
        <v>0</v>
      </c>
      <c r="M603" s="2">
        <f t="shared" si="945"/>
        <v>1.3333333333333333</v>
      </c>
      <c r="N603" s="2">
        <f t="shared" si="946"/>
        <v>2.4761904761904758</v>
      </c>
      <c r="O603" s="28">
        <f t="shared" si="947"/>
        <v>1.378095238095238</v>
      </c>
      <c r="P603" s="2">
        <f t="shared" si="948"/>
        <v>7.0923809523809513</v>
      </c>
      <c r="Q603" s="2">
        <f t="shared" si="923"/>
        <v>41.916666666666664</v>
      </c>
      <c r="R603" s="28">
        <f t="shared" si="949"/>
        <v>45.916666666666664</v>
      </c>
      <c r="S603" s="2">
        <f t="shared" si="950"/>
        <v>47.916666666666664</v>
      </c>
      <c r="T603" s="2">
        <f t="shared" si="951"/>
        <v>41.838333333333338</v>
      </c>
      <c r="U603" s="2">
        <f t="shared" si="924"/>
        <v>45.838333333333338</v>
      </c>
      <c r="V603" s="2">
        <f t="shared" si="925"/>
        <v>55.838333333333338</v>
      </c>
      <c r="W603" s="7">
        <f t="shared" si="962"/>
        <v>1</v>
      </c>
      <c r="X603" s="2">
        <f t="shared" si="926"/>
        <v>19.154474867892109</v>
      </c>
      <c r="Y603" s="2">
        <f t="shared" si="927"/>
        <v>27.317178046979851</v>
      </c>
      <c r="Z603" s="2">
        <f t="shared" si="952"/>
        <v>28.703983679592611</v>
      </c>
      <c r="AA603" s="2">
        <f t="shared" si="928"/>
        <v>276.14367934544458</v>
      </c>
      <c r="AB603" s="2">
        <f t="shared" si="929"/>
        <v>393.82265017729281</v>
      </c>
      <c r="AC603" s="2">
        <f t="shared" si="930"/>
        <v>413.81576471412677</v>
      </c>
      <c r="AD603" s="2">
        <f t="shared" si="931"/>
        <v>413.81576471412677</v>
      </c>
      <c r="AE603" s="2">
        <f t="shared" si="932"/>
        <v>413.81576471412677</v>
      </c>
      <c r="AF603" s="27">
        <f t="shared" si="953"/>
        <v>1</v>
      </c>
      <c r="AG603" s="28">
        <f t="shared" si="933"/>
        <v>57.916666666666671</v>
      </c>
      <c r="AH603" s="28">
        <f t="shared" si="934"/>
        <v>16.657324635568607</v>
      </c>
      <c r="AI603" s="28">
        <f t="shared" si="935"/>
        <v>26.412045681146193</v>
      </c>
      <c r="AJ603" s="28">
        <f t="shared" si="936"/>
        <v>23.755864151562939</v>
      </c>
      <c r="AK603" s="28">
        <f t="shared" si="937"/>
        <v>37.66757164751418</v>
      </c>
      <c r="AL603" s="28">
        <f t="shared" si="963"/>
        <v>39.579833610949038</v>
      </c>
      <c r="AM603" s="28">
        <f t="shared" si="938"/>
        <v>240.14309682944742</v>
      </c>
      <c r="AN603" s="28">
        <f t="shared" si="939"/>
        <v>380.77365856985762</v>
      </c>
      <c r="AO603" s="28">
        <f t="shared" si="940"/>
        <v>342.48037485169903</v>
      </c>
      <c r="AP603" s="28">
        <f t="shared" si="941"/>
        <v>543.04082458499602</v>
      </c>
      <c r="AQ603" s="28">
        <f t="shared" si="942"/>
        <v>570.60926789118196</v>
      </c>
      <c r="AR603" s="28">
        <f t="shared" si="954"/>
        <v>570.60926789118196</v>
      </c>
      <c r="AS603" s="27">
        <f t="shared" si="943"/>
        <v>570.60926789118196</v>
      </c>
      <c r="AT603" s="27">
        <f t="shared" si="955"/>
        <v>0</v>
      </c>
      <c r="AU603" s="2">
        <f t="shared" si="956"/>
        <v>4900.884539600077</v>
      </c>
      <c r="AV603" s="33">
        <f t="shared" si="957"/>
        <v>9.1153273809523802E-2</v>
      </c>
      <c r="AW603" s="33">
        <f t="shared" si="958"/>
        <v>9.1153273809523802E-2</v>
      </c>
      <c r="AX603" s="2">
        <f t="shared" si="959"/>
        <v>1.8102526907759404</v>
      </c>
      <c r="AY603" s="7">
        <v>2.2000000000000002</v>
      </c>
      <c r="AZ603" s="3">
        <f t="shared" si="960"/>
        <v>2660.6457650950401</v>
      </c>
    </row>
    <row r="604" spans="1:52" ht="20.25" x14ac:dyDescent="0.3">
      <c r="A604" s="7">
        <v>23</v>
      </c>
      <c r="B604" s="7">
        <v>132</v>
      </c>
      <c r="C604" s="37">
        <v>106</v>
      </c>
      <c r="D604" s="37">
        <v>166</v>
      </c>
      <c r="E604" s="7">
        <v>12</v>
      </c>
      <c r="F604" s="2">
        <f t="shared" si="944"/>
        <v>15.833333333333334</v>
      </c>
      <c r="G604" s="3">
        <f t="shared" si="921"/>
        <v>43700</v>
      </c>
      <c r="H604" s="2">
        <v>1.4</v>
      </c>
      <c r="I604" s="7">
        <f t="shared" si="922"/>
        <v>61179.999999999993</v>
      </c>
      <c r="J604" s="7">
        <v>1.2</v>
      </c>
      <c r="K604" s="4">
        <v>1.75</v>
      </c>
      <c r="L604" s="7">
        <v>0</v>
      </c>
      <c r="M604" s="2">
        <f t="shared" si="945"/>
        <v>1.3333333333333333</v>
      </c>
      <c r="N604" s="2">
        <f t="shared" si="946"/>
        <v>2.4761904761904758</v>
      </c>
      <c r="O604" s="28">
        <f t="shared" si="947"/>
        <v>1.3352380952380951</v>
      </c>
      <c r="P604" s="2">
        <f t="shared" si="948"/>
        <v>7.0495238095238095</v>
      </c>
      <c r="Q604" s="2">
        <f t="shared" si="923"/>
        <v>41.916666666666664</v>
      </c>
      <c r="R604" s="28">
        <f t="shared" si="949"/>
        <v>45.916666666666664</v>
      </c>
      <c r="S604" s="2">
        <f t="shared" si="950"/>
        <v>47.916666666666664</v>
      </c>
      <c r="T604" s="2">
        <f t="shared" si="951"/>
        <v>41.913333333333334</v>
      </c>
      <c r="U604" s="2">
        <f t="shared" si="924"/>
        <v>45.913333333333334</v>
      </c>
      <c r="V604" s="2">
        <f t="shared" si="925"/>
        <v>55.913333333333334</v>
      </c>
      <c r="W604" s="7">
        <f t="shared" si="962"/>
        <v>1</v>
      </c>
      <c r="X604" s="2">
        <f t="shared" si="926"/>
        <v>19.120199721993625</v>
      </c>
      <c r="Y604" s="2">
        <f t="shared" si="927"/>
        <v>27.272555097505702</v>
      </c>
      <c r="Z604" s="2">
        <f t="shared" si="952"/>
        <v>28.665481257225206</v>
      </c>
      <c r="AA604" s="2">
        <f t="shared" si="928"/>
        <v>302.73649559823241</v>
      </c>
      <c r="AB604" s="2">
        <f t="shared" si="929"/>
        <v>431.81545571050697</v>
      </c>
      <c r="AC604" s="2">
        <f t="shared" si="930"/>
        <v>453.87011990606578</v>
      </c>
      <c r="AD604" s="2">
        <f t="shared" si="931"/>
        <v>453.87011990606578</v>
      </c>
      <c r="AE604" s="2">
        <f t="shared" si="932"/>
        <v>453.87011990606578</v>
      </c>
      <c r="AF604" s="27">
        <f t="shared" si="953"/>
        <v>1</v>
      </c>
      <c r="AG604" s="28">
        <f t="shared" si="933"/>
        <v>57.916666666666671</v>
      </c>
      <c r="AH604" s="28">
        <f t="shared" si="934"/>
        <v>16.627517907057371</v>
      </c>
      <c r="AI604" s="28">
        <f t="shared" si="935"/>
        <v>26.364783789319741</v>
      </c>
      <c r="AJ604" s="28">
        <f t="shared" si="936"/>
        <v>23.717058652549568</v>
      </c>
      <c r="AK604" s="28">
        <f t="shared" si="937"/>
        <v>37.606041201596582</v>
      </c>
      <c r="AL604" s="28">
        <f t="shared" si="963"/>
        <v>39.526742740778161</v>
      </c>
      <c r="AM604" s="28">
        <f t="shared" si="938"/>
        <v>263.26903352840839</v>
      </c>
      <c r="AN604" s="28">
        <f t="shared" si="939"/>
        <v>417.44240999756261</v>
      </c>
      <c r="AO604" s="28">
        <f t="shared" si="940"/>
        <v>375.52009533203483</v>
      </c>
      <c r="AP604" s="28">
        <f t="shared" si="941"/>
        <v>595.42898569194585</v>
      </c>
      <c r="AQ604" s="28">
        <f t="shared" si="942"/>
        <v>625.84009339565421</v>
      </c>
      <c r="AR604" s="28">
        <f t="shared" si="954"/>
        <v>625.84009339565421</v>
      </c>
      <c r="AS604" s="27">
        <f t="shared" si="943"/>
        <v>625.84009339565421</v>
      </c>
      <c r="AT604" s="27">
        <f t="shared" si="955"/>
        <v>0</v>
      </c>
      <c r="AU604" s="2">
        <f t="shared" si="956"/>
        <v>5930.0702929160934</v>
      </c>
      <c r="AV604" s="33">
        <f t="shared" si="957"/>
        <v>9.2038690476190482E-2</v>
      </c>
      <c r="AW604" s="33">
        <f t="shared" si="958"/>
        <v>9.2038690476190482E-2</v>
      </c>
      <c r="AX604" s="2">
        <f t="shared" si="959"/>
        <v>1.8108344845072217</v>
      </c>
      <c r="AY604" s="7">
        <v>2.2000000000000002</v>
      </c>
      <c r="AZ604" s="3">
        <f t="shared" si="960"/>
        <v>2679.0578731112587</v>
      </c>
    </row>
    <row r="605" spans="1:52" ht="20.25" x14ac:dyDescent="0.3">
      <c r="A605" s="7">
        <v>23</v>
      </c>
      <c r="B605" s="7">
        <v>144</v>
      </c>
      <c r="C605" s="37">
        <v>116</v>
      </c>
      <c r="D605" s="37">
        <v>180</v>
      </c>
      <c r="E605" s="7">
        <v>13</v>
      </c>
      <c r="F605" s="2">
        <f t="shared" si="944"/>
        <v>17.166666666666668</v>
      </c>
      <c r="G605" s="3">
        <f t="shared" si="921"/>
        <v>47380</v>
      </c>
      <c r="H605" s="2">
        <v>1.4</v>
      </c>
      <c r="I605" s="7">
        <f t="shared" si="922"/>
        <v>66332</v>
      </c>
      <c r="J605" s="7">
        <v>1.2</v>
      </c>
      <c r="K605" s="4">
        <v>1.75</v>
      </c>
      <c r="L605" s="7">
        <v>0</v>
      </c>
      <c r="M605" s="2">
        <f t="shared" si="945"/>
        <v>1.3333333333333333</v>
      </c>
      <c r="N605" s="2">
        <f t="shared" si="946"/>
        <v>2.4761904761904758</v>
      </c>
      <c r="O605" s="28">
        <f t="shared" si="947"/>
        <v>1.2952380952380953</v>
      </c>
      <c r="P605" s="2">
        <f t="shared" si="948"/>
        <v>7.0095238095238086</v>
      </c>
      <c r="Q605" s="2">
        <f t="shared" si="923"/>
        <v>41.916666666666664</v>
      </c>
      <c r="R605" s="28">
        <f t="shared" si="949"/>
        <v>45.916666666666664</v>
      </c>
      <c r="S605" s="2">
        <f t="shared" si="950"/>
        <v>47.916666666666664</v>
      </c>
      <c r="T605" s="2">
        <f t="shared" si="951"/>
        <v>41.983333333333334</v>
      </c>
      <c r="U605" s="2">
        <f t="shared" si="924"/>
        <v>45.983333333333334</v>
      </c>
      <c r="V605" s="2">
        <f t="shared" si="925"/>
        <v>55.983333333333334</v>
      </c>
      <c r="W605" s="7">
        <f t="shared" si="962"/>
        <v>1</v>
      </c>
      <c r="X605" s="2">
        <f t="shared" si="926"/>
        <v>19.08832007180213</v>
      </c>
      <c r="Y605" s="2">
        <f t="shared" si="927"/>
        <v>27.231038340923774</v>
      </c>
      <c r="Z605" s="2">
        <f t="shared" si="952"/>
        <v>28.629638738237311</v>
      </c>
      <c r="AA605" s="2">
        <f t="shared" si="928"/>
        <v>327.68282789926991</v>
      </c>
      <c r="AB605" s="2">
        <f t="shared" si="929"/>
        <v>467.46615818585815</v>
      </c>
      <c r="AC605" s="2">
        <f t="shared" si="930"/>
        <v>491.47546500640721</v>
      </c>
      <c r="AD605" s="2">
        <f t="shared" si="931"/>
        <v>491.47546500640721</v>
      </c>
      <c r="AE605" s="2">
        <f t="shared" si="932"/>
        <v>491.47546500640721</v>
      </c>
      <c r="AF605" s="27">
        <f t="shared" si="953"/>
        <v>1</v>
      </c>
      <c r="AG605" s="28">
        <f t="shared" si="933"/>
        <v>57.916666666666671</v>
      </c>
      <c r="AH605" s="28">
        <f t="shared" si="934"/>
        <v>16.599794375810987</v>
      </c>
      <c r="AI605" s="28">
        <f t="shared" si="935"/>
        <v>26.320825039055691</v>
      </c>
      <c r="AJ605" s="28">
        <f t="shared" si="936"/>
        <v>23.680954395086463</v>
      </c>
      <c r="AK605" s="28">
        <f t="shared" si="937"/>
        <v>37.548793875374507</v>
      </c>
      <c r="AL605" s="28">
        <f t="shared" si="963"/>
        <v>39.477319603085022</v>
      </c>
      <c r="AM605" s="28">
        <f t="shared" si="938"/>
        <v>284.96313678475531</v>
      </c>
      <c r="AN605" s="28">
        <f t="shared" si="939"/>
        <v>451.84082983712273</v>
      </c>
      <c r="AO605" s="28">
        <f t="shared" si="940"/>
        <v>406.52305044898429</v>
      </c>
      <c r="AP605" s="28">
        <f t="shared" si="941"/>
        <v>644.58762819392905</v>
      </c>
      <c r="AQ605" s="28">
        <f t="shared" si="942"/>
        <v>677.69398651962626</v>
      </c>
      <c r="AR605" s="28">
        <f t="shared" si="954"/>
        <v>677.69398651962626</v>
      </c>
      <c r="AS605" s="27">
        <f t="shared" si="943"/>
        <v>677.69398651962626</v>
      </c>
      <c r="AT605" s="27">
        <f t="shared" si="955"/>
        <v>0</v>
      </c>
      <c r="AU605" s="2">
        <f t="shared" si="956"/>
        <v>7057.2737370241111</v>
      </c>
      <c r="AV605" s="33">
        <f t="shared" si="957"/>
        <v>9.2872023809523821E-2</v>
      </c>
      <c r="AW605" s="33">
        <f t="shared" si="958"/>
        <v>9.2872023809523821E-2</v>
      </c>
      <c r="AX605" s="2">
        <f t="shared" si="959"/>
        <v>1.8113823967946459</v>
      </c>
      <c r="AY605" s="7">
        <v>2.2000000000000002</v>
      </c>
      <c r="AZ605" s="3">
        <f t="shared" si="960"/>
        <v>2701.0410710586202</v>
      </c>
    </row>
    <row r="606" spans="1:52" ht="20.25" x14ac:dyDescent="0.3">
      <c r="A606" s="7"/>
      <c r="B606" s="7"/>
      <c r="C606" s="7"/>
      <c r="D606" s="2"/>
      <c r="E606" s="3"/>
      <c r="F606" s="2"/>
      <c r="G606" s="7"/>
      <c r="H606" s="7"/>
      <c r="I606" s="7"/>
      <c r="J606" s="7"/>
      <c r="K606" s="2"/>
      <c r="L606" s="2"/>
      <c r="M606" s="2"/>
      <c r="N606" s="28"/>
      <c r="O606" s="2"/>
      <c r="P606" s="2"/>
      <c r="Q606" s="28"/>
      <c r="R606" s="2"/>
      <c r="S606" s="2"/>
      <c r="T606" s="2"/>
      <c r="U606" s="7"/>
      <c r="V606" s="2"/>
      <c r="W606" s="2"/>
      <c r="X606" s="2"/>
      <c r="Y606" s="2"/>
      <c r="Z606" s="2"/>
      <c r="AA606" s="2"/>
      <c r="AB606" s="2"/>
      <c r="AC606" s="2"/>
      <c r="AD606" s="27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7"/>
      <c r="AR606" s="7"/>
      <c r="AS606" s="2"/>
      <c r="AT606" s="5"/>
      <c r="AU606" s="7"/>
      <c r="AV606" s="3"/>
    </row>
    <row r="607" spans="1:52" ht="18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52" ht="131.25" x14ac:dyDescent="0.2">
      <c r="A608" s="7" t="s">
        <v>10</v>
      </c>
      <c r="B608" s="7" t="s">
        <v>82</v>
      </c>
      <c r="C608" s="36" t="s">
        <v>83</v>
      </c>
      <c r="D608" s="36" t="s">
        <v>84</v>
      </c>
      <c r="E608" s="7" t="s">
        <v>12</v>
      </c>
      <c r="F608" s="7" t="s">
        <v>13</v>
      </c>
      <c r="G608" s="7" t="s">
        <v>47</v>
      </c>
      <c r="H608" s="7" t="s">
        <v>14</v>
      </c>
      <c r="I608" s="7" t="s">
        <v>15</v>
      </c>
      <c r="J608" s="7" t="s">
        <v>16</v>
      </c>
      <c r="K608" s="7" t="s">
        <v>17</v>
      </c>
      <c r="L608" s="7" t="s">
        <v>18</v>
      </c>
      <c r="M608" s="7" t="s">
        <v>98</v>
      </c>
      <c r="N608" s="7" t="s">
        <v>99</v>
      </c>
      <c r="O608" s="26" t="s">
        <v>100</v>
      </c>
      <c r="P608" s="7" t="s">
        <v>27</v>
      </c>
      <c r="Q608" s="7" t="s">
        <v>28</v>
      </c>
      <c r="R608" s="26" t="s">
        <v>101</v>
      </c>
      <c r="S608" s="7" t="s">
        <v>65</v>
      </c>
      <c r="T608" s="7" t="s">
        <v>30</v>
      </c>
      <c r="U608" s="7" t="s">
        <v>31</v>
      </c>
      <c r="V608" s="7" t="s">
        <v>32</v>
      </c>
      <c r="W608" s="7" t="s">
        <v>33</v>
      </c>
      <c r="X608" s="7" t="s">
        <v>34</v>
      </c>
      <c r="Y608" s="7" t="s">
        <v>35</v>
      </c>
      <c r="Z608" s="7" t="s">
        <v>66</v>
      </c>
      <c r="AA608" s="7" t="s">
        <v>37</v>
      </c>
      <c r="AB608" s="7" t="s">
        <v>38</v>
      </c>
      <c r="AC608" s="7" t="s">
        <v>39</v>
      </c>
      <c r="AD608" s="7" t="s">
        <v>40</v>
      </c>
      <c r="AE608" s="7" t="s">
        <v>41</v>
      </c>
      <c r="AF608" s="26" t="s">
        <v>67</v>
      </c>
      <c r="AG608" s="26" t="s">
        <v>68</v>
      </c>
      <c r="AH608" s="26" t="s">
        <v>69</v>
      </c>
      <c r="AI608" s="7" t="s">
        <v>70</v>
      </c>
      <c r="AJ608" s="26" t="s">
        <v>71</v>
      </c>
      <c r="AK608" s="26" t="s">
        <v>72</v>
      </c>
      <c r="AL608" s="26" t="s">
        <v>73</v>
      </c>
      <c r="AM608" s="26" t="s">
        <v>74</v>
      </c>
      <c r="AN608" s="26" t="s">
        <v>75</v>
      </c>
      <c r="AO608" s="26" t="s">
        <v>76</v>
      </c>
      <c r="AP608" s="26" t="s">
        <v>77</v>
      </c>
      <c r="AQ608" s="26" t="s">
        <v>78</v>
      </c>
      <c r="AR608" s="26" t="s">
        <v>79</v>
      </c>
      <c r="AS608" s="26" t="s">
        <v>80</v>
      </c>
      <c r="AT608" s="26" t="s">
        <v>102</v>
      </c>
      <c r="AU608" s="7" t="s">
        <v>21</v>
      </c>
      <c r="AV608" s="26" t="s">
        <v>90</v>
      </c>
      <c r="AW608" s="26" t="s">
        <v>89</v>
      </c>
      <c r="AX608" s="7" t="s">
        <v>22</v>
      </c>
      <c r="AY608" s="7" t="s">
        <v>23</v>
      </c>
      <c r="AZ608" s="7" t="s">
        <v>24</v>
      </c>
    </row>
    <row r="609" spans="1:52" ht="20.25" x14ac:dyDescent="0.3">
      <c r="A609" s="7">
        <v>24</v>
      </c>
      <c r="B609" s="7">
        <v>18</v>
      </c>
      <c r="C609" s="27">
        <v>14</v>
      </c>
      <c r="D609" s="27">
        <v>23</v>
      </c>
      <c r="E609" s="7">
        <v>2.75</v>
      </c>
      <c r="F609" s="2">
        <f>($D609+2*$E609)/12</f>
        <v>2.375</v>
      </c>
      <c r="G609" s="2">
        <f t="shared" ref="G609:G631" si="964">$B$4*$A609*$F609</f>
        <v>6840</v>
      </c>
      <c r="H609" s="2">
        <v>1.4</v>
      </c>
      <c r="I609" s="7">
        <f t="shared" ref="I609:I631" si="965">$G609*$H609</f>
        <v>9576</v>
      </c>
      <c r="J609" s="7">
        <v>1.2</v>
      </c>
      <c r="K609" s="7">
        <v>1.1499999999999999</v>
      </c>
      <c r="L609" s="7">
        <v>0</v>
      </c>
      <c r="M609" s="2">
        <f>($L$7-$C$7)/$K609</f>
        <v>2.0289855072463765</v>
      </c>
      <c r="N609" s="2">
        <f>($E$7-$C$7)/$K609</f>
        <v>3.7681159420289854</v>
      </c>
      <c r="O609" s="28">
        <f>($F$7-$B$7-0.06*($D609/12))/$K609</f>
        <v>2.6536231884057968</v>
      </c>
      <c r="P609" s="2">
        <f>($G$7-$B$7-0.06*$D609/12)/$K609</f>
        <v>11.34927536231884</v>
      </c>
      <c r="Q609" s="2">
        <f t="shared" ref="Q609:Q631" si="966">$C$7+$K609*$A609</f>
        <v>29.266666666666666</v>
      </c>
      <c r="R609" s="28">
        <f>IF($A609&lt;$M609,$Q609,$Q609+$L$7)</f>
        <v>33.266666666666666</v>
      </c>
      <c r="S609" s="2">
        <f>IF($A609&lt;$N609,$Q609,$Q609+$E$7)</f>
        <v>35.266666666666666</v>
      </c>
      <c r="T609" s="2">
        <f>$B$7+$K609*$A609+0.06*$D609/12</f>
        <v>28.548333333333328</v>
      </c>
      <c r="U609" s="2">
        <f t="shared" ref="U609:U631" si="967">$T609+$F$7</f>
        <v>32.548333333333332</v>
      </c>
      <c r="V609" s="2">
        <f t="shared" ref="V609:V631" si="968">$T609+$G$7</f>
        <v>42.548333333333332</v>
      </c>
      <c r="W609" s="7">
        <f>IF($A609&lt;$N609,0.5,1)</f>
        <v>1</v>
      </c>
      <c r="X609" s="2">
        <f t="shared" ref="X609:X631" si="969">($W609*$H$7*(1+$L609)*$J609)/($S609*$T609)</f>
        <v>38.140471045853438</v>
      </c>
      <c r="Y609" s="2">
        <f t="shared" ref="Y609:Y631" si="970">($W609*$I$7*(1+$L609)*$J609)/($S609*$U609)</f>
        <v>52.270671864952725</v>
      </c>
      <c r="Z609" s="2">
        <f>(2*$W609*$H$7*(1+$L609)*$J609)/($S609*$V609)</f>
        <v>51.181646640637979</v>
      </c>
      <c r="AA609" s="2">
        <f t="shared" ref="AA609:AA631" si="971">IF($S609&gt;$F609,$F609*$X609,$S609*$X609)</f>
        <v>90.583618733901915</v>
      </c>
      <c r="AB609" s="2">
        <f t="shared" ref="AB609:AB631" si="972">IF($S609&gt;$F609,$F609*$Y609,$S609*$Y609)</f>
        <v>124.14284567926272</v>
      </c>
      <c r="AC609" s="2">
        <f t="shared" ref="AC609:AC631" si="973">IF($S609&gt;$F609,$F609*$Z609,$S609*$Z609)</f>
        <v>121.5564107715152</v>
      </c>
      <c r="AD609" s="2">
        <f t="shared" ref="AD609:AD631" si="974">IF($AA609&gt;$AC609,$AA609,$AC609)</f>
        <v>121.5564107715152</v>
      </c>
      <c r="AE609" s="2">
        <f t="shared" ref="AE609:AE631" si="975">IF($AD609&gt;$AB609,$AD609,$AB609)</f>
        <v>124.14284567926272</v>
      </c>
      <c r="AF609" s="27">
        <f>IF($A609&lt;$M609,0.5,1)</f>
        <v>1</v>
      </c>
      <c r="AG609" s="28">
        <f t="shared" ref="AG609:AG631" si="976">2*$E$7+$L$7+$C$7+$K609*$A609</f>
        <v>45.266666666666666</v>
      </c>
      <c r="AH609" s="28">
        <f t="shared" ref="AH609:AH631" si="977">($AF609*$H$7*(1+$L609))/($R609*$T609)</f>
        <v>33.694571114322763</v>
      </c>
      <c r="AI609" s="28">
        <f t="shared" ref="AI609:AI631" si="978">($AF609*2*$H$7*(1+$L609))/($AG609*$T609)</f>
        <v>49.524568441964824</v>
      </c>
      <c r="AJ609" s="28">
        <f t="shared" ref="AJ609:AJ631" si="979">($AF609*$I$7*(1+$L609))/($R609*$U609)</f>
        <v>46.177664356312611</v>
      </c>
      <c r="AK609" s="28">
        <f t="shared" ref="AK609:AK631" si="980">($AF609*2*$I$7*(1+$L609))/($AG609*$U609)</f>
        <v>67.872325519293057</v>
      </c>
      <c r="AL609" s="28">
        <f>($AF609*4*$H$7*(1+$L609))/($AG609*$V609)</f>
        <v>66.458250056203951</v>
      </c>
      <c r="AM609" s="28">
        <f t="shared" ref="AM609:AM631" si="981" xml:space="preserve"> IF($R609&gt;$F609,$F609*$AH609,$R609*$AH609)</f>
        <v>80.02460639651656</v>
      </c>
      <c r="AN609" s="28">
        <f t="shared" ref="AN609:AN631" si="982" xml:space="preserve"> IF($AG609&gt;$F609,$F609*$AI609,$AG609*$AI609)</f>
        <v>117.62085004966646</v>
      </c>
      <c r="AO609" s="28">
        <f t="shared" ref="AO609:AO631" si="983" xml:space="preserve"> IF($R609&gt;$F609,$F609*$AJ609,$R609*$AJ609)</f>
        <v>109.67195284624245</v>
      </c>
      <c r="AP609" s="28">
        <f t="shared" ref="AP609:AP631" si="984" xml:space="preserve"> IF($AG609&gt;$F609,$F609*$AK609,$AG609*$AK609)</f>
        <v>161.196773108321</v>
      </c>
      <c r="AQ609" s="28">
        <f t="shared" ref="AQ609:AQ631" si="985" xml:space="preserve"> IF($AG609&gt;$F609,$F609*$AL609,$AG609*$AL609)</f>
        <v>157.83834388348438</v>
      </c>
      <c r="AR609" s="28">
        <f>MAX($AM609,$AN609,$AO609,$AP609,$AQ609)</f>
        <v>161.196773108321</v>
      </c>
      <c r="AS609" s="27">
        <f t="shared" ref="AS609:AS631" si="986">IF($AR609&gt;$AE609,$AR609,$AE609)</f>
        <v>161.196773108321</v>
      </c>
      <c r="AT609" s="27">
        <f>IF($A609&gt;$F609,0,$AS609)</f>
        <v>0</v>
      </c>
      <c r="AU609" s="2">
        <f>PI()*($B609/(2*12))^2*62.4</f>
        <v>110.26990214100174</v>
      </c>
      <c r="AV609" s="33">
        <f>0.23*($N$7/$H609)*(1+0.35*$N$7*($F609/$A609))</f>
        <v>8.3565383184523806E-2</v>
      </c>
      <c r="AW609" s="33">
        <f>IF(AV609&gt;0.33,0.33,AV609)</f>
        <v>8.3565383184523806E-2</v>
      </c>
      <c r="AX609" s="2">
        <f>$Q$7/($P$7-$O$7*AW609)</f>
        <v>1.8052820918156494</v>
      </c>
      <c r="AY609" s="7">
        <v>2.4</v>
      </c>
      <c r="AZ609" s="3">
        <f>(12/$D609)*(($I609+$AU609)/$AX609+$AT609/$AY609)</f>
        <v>2799.3996388768946</v>
      </c>
    </row>
    <row r="610" spans="1:52" ht="20.25" x14ac:dyDescent="0.3">
      <c r="A610" s="7">
        <v>24</v>
      </c>
      <c r="B610" s="7">
        <v>24</v>
      </c>
      <c r="C610" s="27">
        <v>19</v>
      </c>
      <c r="D610" s="27">
        <v>30</v>
      </c>
      <c r="E610" s="7">
        <v>3.25</v>
      </c>
      <c r="F610" s="2">
        <f t="shared" ref="F610:F631" si="987">($D610+2*$E610)/12</f>
        <v>3.0416666666666665</v>
      </c>
      <c r="G610" s="2">
        <f t="shared" si="964"/>
        <v>8760</v>
      </c>
      <c r="H610" s="2">
        <v>1.4</v>
      </c>
      <c r="I610" s="7">
        <f t="shared" si="965"/>
        <v>12264</v>
      </c>
      <c r="J610" s="7">
        <v>1.2</v>
      </c>
      <c r="K610" s="7">
        <f>(1.75-1.15)*(($D610-24)/(96-24))+1.15</f>
        <v>1.2</v>
      </c>
      <c r="L610" s="7">
        <v>0</v>
      </c>
      <c r="M610" s="2">
        <f t="shared" ref="M610:M631" si="988">($L$7-$C$7)/$K610</f>
        <v>1.9444444444444442</v>
      </c>
      <c r="N610" s="2">
        <f t="shared" ref="N610:N631" si="989">($E$7-$C$7)/$K610</f>
        <v>3.6111111111111112</v>
      </c>
      <c r="O610" s="28">
        <f t="shared" ref="O610:O631" si="990">($F$7-$B$7-0.06*($D610/12))/$K610</f>
        <v>2.5138888888888888</v>
      </c>
      <c r="P610" s="2">
        <f t="shared" ref="P610:P631" si="991">($G$7-$B$7-0.06*$D610/12)/$K610</f>
        <v>10.847222222222221</v>
      </c>
      <c r="Q610" s="2">
        <f t="shared" si="966"/>
        <v>30.466666666666665</v>
      </c>
      <c r="R610" s="28">
        <f t="shared" ref="R610:R631" si="992">IF($A610&lt;$M610,$Q610,$Q610+$L$7)</f>
        <v>34.466666666666669</v>
      </c>
      <c r="S610" s="2">
        <f t="shared" ref="S610:S631" si="993">IF($A610&lt;$N610,$Q610,$Q610+$E$7)</f>
        <v>36.466666666666669</v>
      </c>
      <c r="T610" s="2">
        <f t="shared" ref="T610:T631" si="994">$B$7+$K610*$A610+0.06*$D610/12</f>
        <v>29.783333333333328</v>
      </c>
      <c r="U610" s="2">
        <f t="shared" si="967"/>
        <v>33.783333333333331</v>
      </c>
      <c r="V610" s="2">
        <f t="shared" si="968"/>
        <v>43.783333333333331</v>
      </c>
      <c r="W610" s="7">
        <f>IF($A610&lt;$N610,0.5,1)</f>
        <v>1</v>
      </c>
      <c r="X610" s="2">
        <f t="shared" si="969"/>
        <v>35.355896588094602</v>
      </c>
      <c r="Y610" s="2">
        <f t="shared" si="970"/>
        <v>48.702660337725895</v>
      </c>
      <c r="Z610" s="2">
        <f t="shared" ref="Z610:Z631" si="995">(2*$W610*$H$7*(1+$L610)*$J610)/($S610*$V610)</f>
        <v>48.101246443033915</v>
      </c>
      <c r="AA610" s="2">
        <f t="shared" si="971"/>
        <v>107.54085212212108</v>
      </c>
      <c r="AB610" s="2">
        <f t="shared" si="972"/>
        <v>148.1372585272496</v>
      </c>
      <c r="AC610" s="2">
        <f t="shared" si="973"/>
        <v>146.30795793089482</v>
      </c>
      <c r="AD610" s="2">
        <f t="shared" si="974"/>
        <v>146.30795793089482</v>
      </c>
      <c r="AE610" s="2">
        <f t="shared" si="975"/>
        <v>148.1372585272496</v>
      </c>
      <c r="AF610" s="27">
        <f t="shared" ref="AF610:AF631" si="996">IF($A610&lt;$M610,0.5,1)</f>
        <v>1</v>
      </c>
      <c r="AG610" s="28">
        <f t="shared" si="976"/>
        <v>46.466666666666669</v>
      </c>
      <c r="AH610" s="28">
        <f t="shared" si="977"/>
        <v>31.17291333605375</v>
      </c>
      <c r="AI610" s="28">
        <f t="shared" si="978"/>
        <v>46.245039296240428</v>
      </c>
      <c r="AJ610" s="28">
        <f t="shared" si="979"/>
        <v>42.940611226202549</v>
      </c>
      <c r="AK610" s="28">
        <f t="shared" si="980"/>
        <v>63.702427557953285</v>
      </c>
      <c r="AL610" s="28">
        <f>($AF610*4*$H$7*(1+$L610))/($AG610*$V610)</f>
        <v>62.915786237062534</v>
      </c>
      <c r="AM610" s="28">
        <f t="shared" si="981"/>
        <v>94.817611397163489</v>
      </c>
      <c r="AN610" s="28">
        <f t="shared" si="982"/>
        <v>140.66199452606463</v>
      </c>
      <c r="AO610" s="28">
        <f t="shared" si="983"/>
        <v>130.61102581303274</v>
      </c>
      <c r="AP610" s="28">
        <f t="shared" si="984"/>
        <v>193.76155048877456</v>
      </c>
      <c r="AQ610" s="28">
        <f t="shared" si="985"/>
        <v>191.36884980439854</v>
      </c>
      <c r="AR610" s="28">
        <f t="shared" ref="AR610:AR631" si="997">MAX($AM610,$AN610,$AO610,$AP610,$AQ610)</f>
        <v>193.76155048877456</v>
      </c>
      <c r="AS610" s="27">
        <f t="shared" si="986"/>
        <v>193.76155048877456</v>
      </c>
      <c r="AT610" s="27">
        <f t="shared" ref="AT610:AT631" si="998">IF($A610&gt;$F610,0,$AS610)</f>
        <v>0</v>
      </c>
      <c r="AU610" s="2">
        <f t="shared" ref="AU610:AU631" si="999">PI()*($B610/(2*12))^2*62.4</f>
        <v>196.03538158400309</v>
      </c>
      <c r="AV610" s="33">
        <f t="shared" ref="AV610:AV631" si="1000">0.23*($N$7/$H610)*(1+0.35*$N$7*($F610/$A610))</f>
        <v>8.3964688740079368E-2</v>
      </c>
      <c r="AW610" s="33">
        <f t="shared" ref="AW610:AW631" si="1001">IF(AV610&gt;0.33,0.33,AV610)</f>
        <v>8.3964688740079368E-2</v>
      </c>
      <c r="AX610" s="2">
        <f t="shared" ref="AX610:AX631" si="1002">$Q$7/($P$7-$O$7*AW610)</f>
        <v>1.8055429843463207</v>
      </c>
      <c r="AY610" s="7">
        <v>2.2000000000000002</v>
      </c>
      <c r="AZ610" s="3">
        <f t="shared" ref="AZ610:AZ631" si="1003">(12/$D610)*(($I610+$AU610)/$AX610+$AT610/$AY610)</f>
        <v>2760.3962884539219</v>
      </c>
    </row>
    <row r="611" spans="1:52" ht="20.25" x14ac:dyDescent="0.3">
      <c r="A611" s="7">
        <v>24</v>
      </c>
      <c r="B611" s="7">
        <v>27</v>
      </c>
      <c r="C611" s="27">
        <v>22</v>
      </c>
      <c r="D611" s="27">
        <v>34</v>
      </c>
      <c r="E611" s="7">
        <v>3.5</v>
      </c>
      <c r="F611" s="2">
        <f t="shared" si="987"/>
        <v>3.4166666666666665</v>
      </c>
      <c r="G611" s="2">
        <f t="shared" si="964"/>
        <v>9840</v>
      </c>
      <c r="H611" s="2">
        <v>1.4</v>
      </c>
      <c r="I611" s="7">
        <f t="shared" si="965"/>
        <v>13776</v>
      </c>
      <c r="J611" s="7">
        <v>1.2</v>
      </c>
      <c r="K611" s="4">
        <f t="shared" ref="K611:K621" si="1004">(1.75-1.15)*(($D611-24)/(96-24))+1.15</f>
        <v>1.2333333333333332</v>
      </c>
      <c r="L611" s="7">
        <v>0</v>
      </c>
      <c r="M611" s="2">
        <f t="shared" si="988"/>
        <v>1.8918918918918919</v>
      </c>
      <c r="N611" s="2">
        <f t="shared" si="989"/>
        <v>3.5135135135135136</v>
      </c>
      <c r="O611" s="28">
        <f t="shared" si="990"/>
        <v>2.42972972972973</v>
      </c>
      <c r="P611" s="2">
        <f t="shared" si="991"/>
        <v>10.53783783783784</v>
      </c>
      <c r="Q611" s="2">
        <f t="shared" si="966"/>
        <v>31.266666666666662</v>
      </c>
      <c r="R611" s="28">
        <f t="shared" si="992"/>
        <v>35.266666666666666</v>
      </c>
      <c r="S611" s="2">
        <f t="shared" si="993"/>
        <v>37.266666666666666</v>
      </c>
      <c r="T611" s="2">
        <f t="shared" si="994"/>
        <v>30.603333333333328</v>
      </c>
      <c r="U611" s="2">
        <f t="shared" si="967"/>
        <v>34.603333333333325</v>
      </c>
      <c r="V611" s="2">
        <f t="shared" si="968"/>
        <v>44.603333333333325</v>
      </c>
      <c r="W611" s="7">
        <f t="shared" ref="W611:W631" si="1005">IF($A611&lt;$N611,0.5,1)</f>
        <v>1</v>
      </c>
      <c r="X611" s="2">
        <f t="shared" si="969"/>
        <v>33.669909019151525</v>
      </c>
      <c r="Y611" s="2">
        <f t="shared" si="970"/>
        <v>46.527826483604386</v>
      </c>
      <c r="Z611" s="2">
        <f t="shared" si="995"/>
        <v>46.203338271404249</v>
      </c>
      <c r="AA611" s="2">
        <f t="shared" si="971"/>
        <v>115.03885581543437</v>
      </c>
      <c r="AB611" s="2">
        <f t="shared" si="972"/>
        <v>158.97007381898163</v>
      </c>
      <c r="AC611" s="2">
        <f t="shared" si="973"/>
        <v>157.86140576063119</v>
      </c>
      <c r="AD611" s="2">
        <f t="shared" si="974"/>
        <v>157.86140576063119</v>
      </c>
      <c r="AE611" s="2">
        <f t="shared" si="975"/>
        <v>158.97007381898163</v>
      </c>
      <c r="AF611" s="27">
        <f t="shared" si="996"/>
        <v>1</v>
      </c>
      <c r="AG611" s="28">
        <f t="shared" si="976"/>
        <v>47.266666666666666</v>
      </c>
      <c r="AH611" s="28">
        <f t="shared" si="977"/>
        <v>29.649463046165248</v>
      </c>
      <c r="AI611" s="28">
        <f t="shared" si="978"/>
        <v>44.24419168242995</v>
      </c>
      <c r="AJ611" s="28">
        <f t="shared" si="979"/>
        <v>40.972046320628309</v>
      </c>
      <c r="AK611" s="28">
        <f t="shared" si="980"/>
        <v>61.140232732333921</v>
      </c>
      <c r="AL611" s="28">
        <f t="shared" ref="AL611:AL631" si="1006">($AF611*4*$H$7*(1+$L611))/($AG611*$V611)</f>
        <v>60.713836609579161</v>
      </c>
      <c r="AM611" s="28">
        <f t="shared" si="981"/>
        <v>101.30233207439792</v>
      </c>
      <c r="AN611" s="28">
        <f t="shared" si="982"/>
        <v>151.16765491496898</v>
      </c>
      <c r="AO611" s="28">
        <f t="shared" si="983"/>
        <v>139.98782492881338</v>
      </c>
      <c r="AP611" s="28">
        <f t="shared" si="984"/>
        <v>208.89579516880755</v>
      </c>
      <c r="AQ611" s="28">
        <f t="shared" si="985"/>
        <v>207.43894174939547</v>
      </c>
      <c r="AR611" s="28">
        <f t="shared" si="997"/>
        <v>208.89579516880755</v>
      </c>
      <c r="AS611" s="27">
        <f t="shared" si="986"/>
        <v>208.89579516880755</v>
      </c>
      <c r="AT611" s="27">
        <f t="shared" si="998"/>
        <v>0</v>
      </c>
      <c r="AU611" s="2">
        <f t="shared" si="999"/>
        <v>248.1072798172539</v>
      </c>
      <c r="AV611" s="33">
        <f t="shared" si="1000"/>
        <v>8.4189298115079372E-2</v>
      </c>
      <c r="AW611" s="33">
        <f t="shared" si="1001"/>
        <v>8.4189298115079372E-2</v>
      </c>
      <c r="AX611" s="2">
        <f t="shared" si="1002"/>
        <v>1.8056897695350957</v>
      </c>
      <c r="AY611" s="7">
        <v>2.2000000000000002</v>
      </c>
      <c r="AZ611" s="3">
        <f t="shared" si="1003"/>
        <v>2741.1601958418473</v>
      </c>
    </row>
    <row r="612" spans="1:52" ht="20.25" x14ac:dyDescent="0.3">
      <c r="A612" s="7">
        <v>24</v>
      </c>
      <c r="B612" s="7">
        <v>30</v>
      </c>
      <c r="C612" s="37">
        <v>24</v>
      </c>
      <c r="D612" s="37">
        <v>38</v>
      </c>
      <c r="E612" s="7">
        <v>3.75</v>
      </c>
      <c r="F612" s="2">
        <f t="shared" si="987"/>
        <v>3.7916666666666665</v>
      </c>
      <c r="G612" s="3">
        <f t="shared" si="964"/>
        <v>10920</v>
      </c>
      <c r="H612" s="2">
        <v>1.4</v>
      </c>
      <c r="I612" s="7">
        <f t="shared" si="965"/>
        <v>15287.999999999998</v>
      </c>
      <c r="J612" s="7">
        <v>1.2</v>
      </c>
      <c r="K612" s="4">
        <f t="shared" si="1004"/>
        <v>1.2666666666666666</v>
      </c>
      <c r="L612" s="7">
        <v>0</v>
      </c>
      <c r="M612" s="2">
        <f t="shared" si="988"/>
        <v>1.8421052631578947</v>
      </c>
      <c r="N612" s="2">
        <f t="shared" si="989"/>
        <v>3.4210526315789473</v>
      </c>
      <c r="O612" s="28">
        <f t="shared" si="990"/>
        <v>2.35</v>
      </c>
      <c r="P612" s="2">
        <f t="shared" si="991"/>
        <v>10.244736842105263</v>
      </c>
      <c r="Q612" s="2">
        <f t="shared" si="966"/>
        <v>32.066666666666663</v>
      </c>
      <c r="R612" s="28">
        <f t="shared" si="992"/>
        <v>36.066666666666663</v>
      </c>
      <c r="S612" s="2">
        <f t="shared" si="993"/>
        <v>38.066666666666663</v>
      </c>
      <c r="T612" s="2">
        <f t="shared" si="994"/>
        <v>31.423333333333332</v>
      </c>
      <c r="U612" s="2">
        <f t="shared" si="967"/>
        <v>35.423333333333332</v>
      </c>
      <c r="V612" s="2">
        <f t="shared" si="968"/>
        <v>45.423333333333332</v>
      </c>
      <c r="W612" s="7">
        <f t="shared" si="1005"/>
        <v>1</v>
      </c>
      <c r="X612" s="2">
        <f t="shared" si="969"/>
        <v>32.102150231003584</v>
      </c>
      <c r="Y612" s="2">
        <f t="shared" si="970"/>
        <v>44.495590569373825</v>
      </c>
      <c r="Z612" s="2">
        <f t="shared" si="995"/>
        <v>44.415787807686328</v>
      </c>
      <c r="AA612" s="2">
        <f t="shared" si="971"/>
        <v>121.72065295922192</v>
      </c>
      <c r="AB612" s="2">
        <f t="shared" si="972"/>
        <v>168.7124475755424</v>
      </c>
      <c r="AC612" s="2">
        <f t="shared" si="973"/>
        <v>168.409862104144</v>
      </c>
      <c r="AD612" s="2">
        <f t="shared" si="974"/>
        <v>168.409862104144</v>
      </c>
      <c r="AE612" s="2">
        <f t="shared" si="975"/>
        <v>168.7124475755424</v>
      </c>
      <c r="AF612" s="27">
        <f t="shared" si="996"/>
        <v>1</v>
      </c>
      <c r="AG612" s="28">
        <f t="shared" si="976"/>
        <v>48.066666666666663</v>
      </c>
      <c r="AH612" s="28">
        <f t="shared" si="977"/>
        <v>28.235255363374993</v>
      </c>
      <c r="AI612" s="28">
        <f t="shared" si="978"/>
        <v>42.372463665980227</v>
      </c>
      <c r="AJ612" s="28">
        <f t="shared" si="979"/>
        <v>39.135832124326015</v>
      </c>
      <c r="AK612" s="28">
        <f t="shared" si="980"/>
        <v>58.730888153288149</v>
      </c>
      <c r="AL612" s="28">
        <f t="shared" si="1006"/>
        <v>58.625554410977564</v>
      </c>
      <c r="AM612" s="28">
        <f t="shared" si="981"/>
        <v>107.05867658613018</v>
      </c>
      <c r="AN612" s="28">
        <f t="shared" si="982"/>
        <v>160.6622580668417</v>
      </c>
      <c r="AO612" s="28">
        <f t="shared" si="983"/>
        <v>148.39003013806948</v>
      </c>
      <c r="AP612" s="28">
        <f t="shared" si="984"/>
        <v>222.6879509145509</v>
      </c>
      <c r="AQ612" s="28">
        <f t="shared" si="985"/>
        <v>222.2885604749566</v>
      </c>
      <c r="AR612" s="28">
        <f t="shared" si="997"/>
        <v>222.6879509145509</v>
      </c>
      <c r="AS612" s="27">
        <f t="shared" si="986"/>
        <v>222.6879509145509</v>
      </c>
      <c r="AT612" s="27">
        <f t="shared" si="998"/>
        <v>0</v>
      </c>
      <c r="AU612" s="2">
        <f t="shared" si="999"/>
        <v>306.30528372500481</v>
      </c>
      <c r="AV612" s="33">
        <f t="shared" si="1000"/>
        <v>8.4413907490079362E-2</v>
      </c>
      <c r="AW612" s="33">
        <f t="shared" si="1001"/>
        <v>8.4413907490079362E-2</v>
      </c>
      <c r="AX612" s="2">
        <f t="shared" si="1002"/>
        <v>1.8058365785921957</v>
      </c>
      <c r="AY612" s="7">
        <v>2.2000000000000002</v>
      </c>
      <c r="AZ612" s="3">
        <f t="shared" si="1003"/>
        <v>2727.0006136754105</v>
      </c>
    </row>
    <row r="613" spans="1:52" ht="20.25" x14ac:dyDescent="0.3">
      <c r="A613" s="7">
        <v>24</v>
      </c>
      <c r="B613" s="7">
        <v>33</v>
      </c>
      <c r="C613" s="37">
        <v>27</v>
      </c>
      <c r="D613" s="37">
        <v>42</v>
      </c>
      <c r="E613" s="7">
        <v>3.75</v>
      </c>
      <c r="F613" s="2">
        <f t="shared" si="987"/>
        <v>4.125</v>
      </c>
      <c r="G613" s="3">
        <f t="shared" si="964"/>
        <v>11880</v>
      </c>
      <c r="H613" s="2">
        <v>1.4</v>
      </c>
      <c r="I613" s="7">
        <f t="shared" si="965"/>
        <v>16632</v>
      </c>
      <c r="J613" s="7">
        <v>1.2</v>
      </c>
      <c r="K613" s="4">
        <f t="shared" si="1004"/>
        <v>1.2999999999999998</v>
      </c>
      <c r="L613" s="7">
        <v>0</v>
      </c>
      <c r="M613" s="2">
        <f t="shared" si="988"/>
        <v>1.7948717948717949</v>
      </c>
      <c r="N613" s="2">
        <f t="shared" si="989"/>
        <v>3.3333333333333335</v>
      </c>
      <c r="O613" s="28">
        <f t="shared" si="990"/>
        <v>2.2743589743589747</v>
      </c>
      <c r="P613" s="2">
        <f t="shared" si="991"/>
        <v>9.9666666666666668</v>
      </c>
      <c r="Q613" s="2">
        <f t="shared" si="966"/>
        <v>32.86666666666666</v>
      </c>
      <c r="R613" s="28">
        <f t="shared" si="992"/>
        <v>36.86666666666666</v>
      </c>
      <c r="S613" s="2">
        <f t="shared" si="993"/>
        <v>38.86666666666666</v>
      </c>
      <c r="T613" s="2">
        <f t="shared" si="994"/>
        <v>32.243333333333332</v>
      </c>
      <c r="U613" s="2">
        <f t="shared" si="967"/>
        <v>36.243333333333332</v>
      </c>
      <c r="V613" s="2">
        <f t="shared" si="968"/>
        <v>46.243333333333332</v>
      </c>
      <c r="W613" s="7">
        <f t="shared" si="1005"/>
        <v>1</v>
      </c>
      <c r="X613" s="2">
        <f t="shared" si="969"/>
        <v>30.641780386742543</v>
      </c>
      <c r="Y613" s="2">
        <f t="shared" si="970"/>
        <v>42.593744493378182</v>
      </c>
      <c r="Z613" s="2">
        <f t="shared" si="995"/>
        <v>42.730186935913011</v>
      </c>
      <c r="AA613" s="2">
        <f t="shared" si="971"/>
        <v>126.39734409531299</v>
      </c>
      <c r="AB613" s="2">
        <f t="shared" si="972"/>
        <v>175.699196035185</v>
      </c>
      <c r="AC613" s="2">
        <f t="shared" si="973"/>
        <v>176.26202111064117</v>
      </c>
      <c r="AD613" s="2">
        <f t="shared" si="974"/>
        <v>176.26202111064117</v>
      </c>
      <c r="AE613" s="2">
        <f t="shared" si="975"/>
        <v>176.26202111064117</v>
      </c>
      <c r="AF613" s="27">
        <f t="shared" si="996"/>
        <v>1</v>
      </c>
      <c r="AG613" s="28">
        <f t="shared" si="976"/>
        <v>48.86666666666666</v>
      </c>
      <c r="AH613" s="28">
        <f t="shared" si="977"/>
        <v>26.920069266833789</v>
      </c>
      <c r="AI613" s="28">
        <f t="shared" si="978"/>
        <v>40.618822113394501</v>
      </c>
      <c r="AJ613" s="28">
        <f t="shared" si="979"/>
        <v>37.420363230318685</v>
      </c>
      <c r="AK613" s="28">
        <f t="shared" si="980"/>
        <v>56.462376170167069</v>
      </c>
      <c r="AL613" s="28">
        <f t="shared" si="1006"/>
        <v>56.643244619457228</v>
      </c>
      <c r="AM613" s="28">
        <f t="shared" si="981"/>
        <v>111.04528572568938</v>
      </c>
      <c r="AN613" s="28">
        <f t="shared" si="982"/>
        <v>167.55264121775232</v>
      </c>
      <c r="AO613" s="28">
        <f t="shared" si="983"/>
        <v>154.35899832506459</v>
      </c>
      <c r="AP613" s="28">
        <f t="shared" si="984"/>
        <v>232.90730170193916</v>
      </c>
      <c r="AQ613" s="28">
        <f t="shared" si="985"/>
        <v>233.65338405526106</v>
      </c>
      <c r="AR613" s="28">
        <f t="shared" si="997"/>
        <v>233.65338405526106</v>
      </c>
      <c r="AS613" s="27">
        <f t="shared" si="986"/>
        <v>233.65338405526106</v>
      </c>
      <c r="AT613" s="27">
        <f t="shared" si="998"/>
        <v>0</v>
      </c>
      <c r="AU613" s="2">
        <f t="shared" si="999"/>
        <v>370.62939330725584</v>
      </c>
      <c r="AV613" s="33">
        <f t="shared" si="1000"/>
        <v>8.4613560267857144E-2</v>
      </c>
      <c r="AW613" s="33">
        <f t="shared" si="1001"/>
        <v>8.4613560267857144E-2</v>
      </c>
      <c r="AX613" s="2">
        <f t="shared" si="1002"/>
        <v>1.8059670955741531</v>
      </c>
      <c r="AY613" s="7">
        <v>2.2000000000000002</v>
      </c>
      <c r="AZ613" s="3">
        <f t="shared" si="1003"/>
        <v>2689.912858478232</v>
      </c>
    </row>
    <row r="614" spans="1:52" ht="20.25" x14ac:dyDescent="0.3">
      <c r="A614" s="7">
        <v>24</v>
      </c>
      <c r="B614" s="7">
        <v>36</v>
      </c>
      <c r="C614" s="37">
        <v>29</v>
      </c>
      <c r="D614" s="37">
        <v>45</v>
      </c>
      <c r="E614" s="7">
        <v>4.5</v>
      </c>
      <c r="F614" s="2">
        <f t="shared" si="987"/>
        <v>4.5</v>
      </c>
      <c r="G614" s="3">
        <f t="shared" si="964"/>
        <v>12960</v>
      </c>
      <c r="H614" s="2">
        <v>1.4</v>
      </c>
      <c r="I614" s="7">
        <f t="shared" si="965"/>
        <v>18144</v>
      </c>
      <c r="J614" s="7">
        <v>1.2</v>
      </c>
      <c r="K614" s="4">
        <f t="shared" si="1004"/>
        <v>1.325</v>
      </c>
      <c r="L614" s="7">
        <v>0</v>
      </c>
      <c r="M614" s="2">
        <f t="shared" si="988"/>
        <v>1.7610062893081759</v>
      </c>
      <c r="N614" s="2">
        <f t="shared" si="989"/>
        <v>3.2704402515723268</v>
      </c>
      <c r="O614" s="28">
        <f t="shared" si="990"/>
        <v>2.2201257861635217</v>
      </c>
      <c r="P614" s="2">
        <f t="shared" si="991"/>
        <v>9.7672955974842761</v>
      </c>
      <c r="Q614" s="2">
        <f t="shared" si="966"/>
        <v>33.466666666666661</v>
      </c>
      <c r="R614" s="28">
        <f t="shared" si="992"/>
        <v>37.466666666666661</v>
      </c>
      <c r="S614" s="2">
        <f t="shared" si="993"/>
        <v>39.466666666666661</v>
      </c>
      <c r="T614" s="2">
        <f t="shared" si="994"/>
        <v>32.858333333333334</v>
      </c>
      <c r="U614" s="2">
        <f t="shared" si="967"/>
        <v>36.858333333333334</v>
      </c>
      <c r="V614" s="2">
        <f t="shared" si="968"/>
        <v>46.858333333333334</v>
      </c>
      <c r="W614" s="7">
        <f t="shared" si="1005"/>
        <v>1</v>
      </c>
      <c r="X614" s="2">
        <f t="shared" si="969"/>
        <v>29.611148048885816</v>
      </c>
      <c r="Y614" s="2">
        <f t="shared" si="970"/>
        <v>41.24631074664989</v>
      </c>
      <c r="Z614" s="2">
        <f t="shared" si="995"/>
        <v>41.528279123868671</v>
      </c>
      <c r="AA614" s="2">
        <f t="shared" si="971"/>
        <v>133.25016621998617</v>
      </c>
      <c r="AB614" s="2">
        <f t="shared" si="972"/>
        <v>185.60839835992451</v>
      </c>
      <c r="AC614" s="2">
        <f t="shared" si="973"/>
        <v>186.87725605740903</v>
      </c>
      <c r="AD614" s="2">
        <f t="shared" si="974"/>
        <v>186.87725605740903</v>
      </c>
      <c r="AE614" s="2">
        <f t="shared" si="975"/>
        <v>186.87725605740903</v>
      </c>
      <c r="AF614" s="27">
        <f t="shared" si="996"/>
        <v>1</v>
      </c>
      <c r="AG614" s="28">
        <f t="shared" si="976"/>
        <v>49.466666666666669</v>
      </c>
      <c r="AH614" s="28">
        <f t="shared" si="977"/>
        <v>25.993178595700478</v>
      </c>
      <c r="AI614" s="28">
        <f t="shared" si="978"/>
        <v>39.375111511546272</v>
      </c>
      <c r="AJ614" s="28">
        <f t="shared" si="979"/>
        <v>36.206725922326122</v>
      </c>
      <c r="AK614" s="28">
        <f t="shared" si="980"/>
        <v>54.846846275868664</v>
      </c>
      <c r="AL614" s="28">
        <f t="shared" si="1006"/>
        <v>55.221790748720238</v>
      </c>
      <c r="AM614" s="28">
        <f t="shared" si="981"/>
        <v>116.96930368065215</v>
      </c>
      <c r="AN614" s="28">
        <f t="shared" si="982"/>
        <v>177.18800180195822</v>
      </c>
      <c r="AO614" s="28">
        <f t="shared" si="983"/>
        <v>162.93026665046756</v>
      </c>
      <c r="AP614" s="28">
        <f t="shared" si="984"/>
        <v>246.81080824140898</v>
      </c>
      <c r="AQ614" s="28">
        <f t="shared" si="985"/>
        <v>248.49805836924108</v>
      </c>
      <c r="AR614" s="28">
        <f t="shared" si="997"/>
        <v>248.49805836924108</v>
      </c>
      <c r="AS614" s="27">
        <f t="shared" si="986"/>
        <v>248.49805836924108</v>
      </c>
      <c r="AT614" s="27">
        <f t="shared" si="998"/>
        <v>0</v>
      </c>
      <c r="AU614" s="2">
        <f t="shared" si="999"/>
        <v>441.07960856400695</v>
      </c>
      <c r="AV614" s="33">
        <f t="shared" si="1000"/>
        <v>8.4838169642857134E-2</v>
      </c>
      <c r="AW614" s="33">
        <f t="shared" si="1001"/>
        <v>8.4838169642857134E-2</v>
      </c>
      <c r="AX614" s="2">
        <f t="shared" si="1002"/>
        <v>1.806113949731754</v>
      </c>
      <c r="AY614" s="7">
        <v>2.2000000000000002</v>
      </c>
      <c r="AZ614" s="3">
        <f t="shared" si="1003"/>
        <v>2744.0246667085844</v>
      </c>
    </row>
    <row r="615" spans="1:52" ht="20.25" x14ac:dyDescent="0.3">
      <c r="A615" s="7">
        <v>24</v>
      </c>
      <c r="B615" s="7">
        <v>39</v>
      </c>
      <c r="C615" s="37">
        <v>32</v>
      </c>
      <c r="D615" s="37">
        <v>49</v>
      </c>
      <c r="E615" s="7">
        <v>4.75</v>
      </c>
      <c r="F615" s="2">
        <f t="shared" si="987"/>
        <v>4.875</v>
      </c>
      <c r="G615" s="3">
        <f t="shared" si="964"/>
        <v>14040</v>
      </c>
      <c r="H615" s="2">
        <v>1.4</v>
      </c>
      <c r="I615" s="7">
        <f t="shared" si="965"/>
        <v>19656</v>
      </c>
      <c r="J615" s="7">
        <v>1.2</v>
      </c>
      <c r="K615" s="4">
        <f t="shared" si="1004"/>
        <v>1.3583333333333334</v>
      </c>
      <c r="L615" s="7">
        <v>0</v>
      </c>
      <c r="M615" s="2">
        <f t="shared" si="988"/>
        <v>1.7177914110429444</v>
      </c>
      <c r="N615" s="2">
        <f t="shared" si="989"/>
        <v>3.1901840490797544</v>
      </c>
      <c r="O615" s="28">
        <f t="shared" si="990"/>
        <v>2.1509202453987726</v>
      </c>
      <c r="P615" s="2">
        <f t="shared" si="991"/>
        <v>9.5128834355828218</v>
      </c>
      <c r="Q615" s="2">
        <f t="shared" si="966"/>
        <v>34.266666666666666</v>
      </c>
      <c r="R615" s="28">
        <f t="shared" si="992"/>
        <v>38.266666666666666</v>
      </c>
      <c r="S615" s="2">
        <f t="shared" si="993"/>
        <v>40.266666666666666</v>
      </c>
      <c r="T615" s="2">
        <f t="shared" si="994"/>
        <v>33.678333333333335</v>
      </c>
      <c r="U615" s="2">
        <f t="shared" si="967"/>
        <v>37.678333333333335</v>
      </c>
      <c r="V615" s="2">
        <f t="shared" si="968"/>
        <v>47.678333333333335</v>
      </c>
      <c r="W615" s="7">
        <f t="shared" si="1005"/>
        <v>1</v>
      </c>
      <c r="X615" s="2">
        <f t="shared" si="969"/>
        <v>28.316198864926815</v>
      </c>
      <c r="Y615" s="2">
        <f t="shared" si="970"/>
        <v>39.547031233659389</v>
      </c>
      <c r="Z615" s="2">
        <f t="shared" si="995"/>
        <v>40.003176178108589</v>
      </c>
      <c r="AA615" s="2">
        <f t="shared" si="971"/>
        <v>138.04146946651821</v>
      </c>
      <c r="AB615" s="2">
        <f t="shared" si="972"/>
        <v>192.79177726408952</v>
      </c>
      <c r="AC615" s="2">
        <f t="shared" si="973"/>
        <v>195.01548386827938</v>
      </c>
      <c r="AD615" s="2">
        <f t="shared" si="974"/>
        <v>195.01548386827938</v>
      </c>
      <c r="AE615" s="2">
        <f t="shared" si="975"/>
        <v>195.01548386827938</v>
      </c>
      <c r="AF615" s="27">
        <f t="shared" si="996"/>
        <v>1</v>
      </c>
      <c r="AG615" s="28">
        <f t="shared" si="976"/>
        <v>50.266666666666666</v>
      </c>
      <c r="AH615" s="28">
        <f t="shared" si="977"/>
        <v>24.830116310127462</v>
      </c>
      <c r="AI615" s="28">
        <f t="shared" si="978"/>
        <v>37.805004673774974</v>
      </c>
      <c r="AJ615" s="28">
        <f t="shared" si="979"/>
        <v>34.678291035322687</v>
      </c>
      <c r="AK615" s="28">
        <f t="shared" si="980"/>
        <v>52.799307836273805</v>
      </c>
      <c r="AL615" s="28">
        <f t="shared" si="1006"/>
        <v>53.40830771789917</v>
      </c>
      <c r="AM615" s="28">
        <f t="shared" si="981"/>
        <v>121.04681701187138</v>
      </c>
      <c r="AN615" s="28">
        <f t="shared" si="982"/>
        <v>184.299397784653</v>
      </c>
      <c r="AO615" s="28">
        <f t="shared" si="983"/>
        <v>169.05666879719809</v>
      </c>
      <c r="AP615" s="28">
        <f t="shared" si="984"/>
        <v>257.39662570183481</v>
      </c>
      <c r="AQ615" s="28">
        <f t="shared" si="985"/>
        <v>260.36550012475846</v>
      </c>
      <c r="AR615" s="28">
        <f t="shared" si="997"/>
        <v>260.36550012475846</v>
      </c>
      <c r="AS615" s="27">
        <f t="shared" si="986"/>
        <v>260.36550012475846</v>
      </c>
      <c r="AT615" s="27">
        <f t="shared" si="998"/>
        <v>0</v>
      </c>
      <c r="AU615" s="2">
        <f t="shared" si="999"/>
        <v>517.65592949525819</v>
      </c>
      <c r="AV615" s="33">
        <f t="shared" si="1000"/>
        <v>8.5062779017857151E-2</v>
      </c>
      <c r="AW615" s="33">
        <f t="shared" si="1001"/>
        <v>8.5062779017857151E-2</v>
      </c>
      <c r="AX615" s="2">
        <f t="shared" si="1002"/>
        <v>1.8062608277745049</v>
      </c>
      <c r="AY615" s="7">
        <v>2.2000000000000002</v>
      </c>
      <c r="AZ615" s="3">
        <f t="shared" si="1003"/>
        <v>2735.2014119102491</v>
      </c>
    </row>
    <row r="616" spans="1:52" ht="20.25" x14ac:dyDescent="0.3">
      <c r="A616" s="7">
        <v>24</v>
      </c>
      <c r="B616" s="7">
        <v>42</v>
      </c>
      <c r="C616" s="37">
        <v>34</v>
      </c>
      <c r="D616" s="37">
        <v>53</v>
      </c>
      <c r="E616" s="7">
        <v>5</v>
      </c>
      <c r="F616" s="2">
        <f t="shared" si="987"/>
        <v>5.25</v>
      </c>
      <c r="G616" s="3">
        <f t="shared" si="964"/>
        <v>15120</v>
      </c>
      <c r="H616" s="2">
        <v>1.4</v>
      </c>
      <c r="I616" s="7">
        <f t="shared" si="965"/>
        <v>21168</v>
      </c>
      <c r="J616" s="7">
        <v>1.2</v>
      </c>
      <c r="K616" s="4">
        <f t="shared" si="1004"/>
        <v>1.3916666666666666</v>
      </c>
      <c r="L616" s="7">
        <v>0</v>
      </c>
      <c r="M616" s="2">
        <f t="shared" si="988"/>
        <v>1.6766467065868262</v>
      </c>
      <c r="N616" s="2">
        <f t="shared" si="989"/>
        <v>3.1137724550898205</v>
      </c>
      <c r="O616" s="28">
        <f t="shared" si="990"/>
        <v>2.0850299401197603</v>
      </c>
      <c r="P616" s="2">
        <f t="shared" si="991"/>
        <v>9.2706586826347301</v>
      </c>
      <c r="Q616" s="2">
        <f t="shared" si="966"/>
        <v>35.066666666666663</v>
      </c>
      <c r="R616" s="28">
        <f t="shared" si="992"/>
        <v>39.066666666666663</v>
      </c>
      <c r="S616" s="2">
        <f t="shared" si="993"/>
        <v>41.066666666666663</v>
      </c>
      <c r="T616" s="2">
        <f t="shared" si="994"/>
        <v>34.498333333333335</v>
      </c>
      <c r="U616" s="2">
        <f t="shared" si="967"/>
        <v>38.498333333333335</v>
      </c>
      <c r="V616" s="2">
        <f t="shared" si="968"/>
        <v>48.498333333333335</v>
      </c>
      <c r="W616" s="7">
        <f t="shared" si="1005"/>
        <v>1</v>
      </c>
      <c r="X616" s="2">
        <f t="shared" si="969"/>
        <v>27.104640854097347</v>
      </c>
      <c r="Y616" s="2">
        <f t="shared" si="970"/>
        <v>37.950706810830624</v>
      </c>
      <c r="Z616" s="2">
        <f t="shared" si="995"/>
        <v>38.560703875663158</v>
      </c>
      <c r="AA616" s="2">
        <f t="shared" si="971"/>
        <v>142.29936448401108</v>
      </c>
      <c r="AB616" s="2">
        <f t="shared" si="972"/>
        <v>199.24121075686077</v>
      </c>
      <c r="AC616" s="2">
        <f t="shared" si="973"/>
        <v>202.44369534723157</v>
      </c>
      <c r="AD616" s="2">
        <f t="shared" si="974"/>
        <v>202.44369534723157</v>
      </c>
      <c r="AE616" s="2">
        <f t="shared" si="975"/>
        <v>202.44369534723157</v>
      </c>
      <c r="AF616" s="27">
        <f t="shared" si="996"/>
        <v>1</v>
      </c>
      <c r="AG616" s="28">
        <f t="shared" si="976"/>
        <v>51.066666666666663</v>
      </c>
      <c r="AH616" s="28">
        <f t="shared" si="977"/>
        <v>23.74354204511372</v>
      </c>
      <c r="AI616" s="28">
        <f t="shared" si="978"/>
        <v>36.328239264847625</v>
      </c>
      <c r="AJ616" s="28">
        <f t="shared" si="979"/>
        <v>33.244646466825465</v>
      </c>
      <c r="AK616" s="28">
        <f t="shared" si="980"/>
        <v>50.865177100678125</v>
      </c>
      <c r="AL616" s="28">
        <f t="shared" si="1006"/>
        <v>51.682753671471936</v>
      </c>
      <c r="AM616" s="28">
        <f t="shared" si="981"/>
        <v>124.65359573684704</v>
      </c>
      <c r="AN616" s="28">
        <f t="shared" si="982"/>
        <v>190.72325614045002</v>
      </c>
      <c r="AO616" s="28">
        <f t="shared" si="983"/>
        <v>174.5343939508337</v>
      </c>
      <c r="AP616" s="28">
        <f t="shared" si="984"/>
        <v>267.04217977856013</v>
      </c>
      <c r="AQ616" s="28">
        <f t="shared" si="985"/>
        <v>271.33445677522764</v>
      </c>
      <c r="AR616" s="28">
        <f t="shared" si="997"/>
        <v>271.33445677522764</v>
      </c>
      <c r="AS616" s="27">
        <f t="shared" si="986"/>
        <v>271.33445677522764</v>
      </c>
      <c r="AT616" s="27">
        <f t="shared" si="998"/>
        <v>0</v>
      </c>
      <c r="AU616" s="2">
        <f t="shared" si="999"/>
        <v>600.35835610100946</v>
      </c>
      <c r="AV616" s="33">
        <f t="shared" si="1000"/>
        <v>8.5287388392857141E-2</v>
      </c>
      <c r="AW616" s="33">
        <f t="shared" si="1001"/>
        <v>8.5287388392857141E-2</v>
      </c>
      <c r="AX616" s="2">
        <f t="shared" si="1002"/>
        <v>1.8064077297082333</v>
      </c>
      <c r="AY616" s="7">
        <v>2.2000000000000002</v>
      </c>
      <c r="AZ616" s="3">
        <f t="shared" si="1003"/>
        <v>2728.4454277724958</v>
      </c>
    </row>
    <row r="617" spans="1:52" ht="20.25" x14ac:dyDescent="0.3">
      <c r="A617" s="7">
        <v>24</v>
      </c>
      <c r="B617" s="7">
        <v>48</v>
      </c>
      <c r="C617" s="37">
        <v>38</v>
      </c>
      <c r="D617" s="37">
        <v>60</v>
      </c>
      <c r="E617" s="7">
        <v>5.5</v>
      </c>
      <c r="F617" s="2">
        <f t="shared" si="987"/>
        <v>5.916666666666667</v>
      </c>
      <c r="G617" s="3">
        <f t="shared" si="964"/>
        <v>17040</v>
      </c>
      <c r="H617" s="2">
        <v>1.4</v>
      </c>
      <c r="I617" s="7">
        <f t="shared" si="965"/>
        <v>23856</v>
      </c>
      <c r="J617" s="7">
        <v>1.2</v>
      </c>
      <c r="K617" s="4">
        <f t="shared" si="1004"/>
        <v>1.45</v>
      </c>
      <c r="L617" s="7">
        <v>0</v>
      </c>
      <c r="M617" s="2">
        <f t="shared" si="988"/>
        <v>1.6091954022988504</v>
      </c>
      <c r="N617" s="2">
        <f t="shared" si="989"/>
        <v>2.9885057471264367</v>
      </c>
      <c r="O617" s="28">
        <f t="shared" si="990"/>
        <v>1.9770114942528736</v>
      </c>
      <c r="P617" s="2">
        <f t="shared" si="991"/>
        <v>8.8735632183908031</v>
      </c>
      <c r="Q617" s="2">
        <f t="shared" si="966"/>
        <v>36.466666666666661</v>
      </c>
      <c r="R617" s="28">
        <f t="shared" si="992"/>
        <v>40.466666666666661</v>
      </c>
      <c r="S617" s="2">
        <f t="shared" si="993"/>
        <v>42.466666666666661</v>
      </c>
      <c r="T617" s="2">
        <f t="shared" si="994"/>
        <v>35.93333333333333</v>
      </c>
      <c r="U617" s="2">
        <f t="shared" si="967"/>
        <v>39.93333333333333</v>
      </c>
      <c r="V617" s="2">
        <f t="shared" si="968"/>
        <v>49.93333333333333</v>
      </c>
      <c r="W617" s="7">
        <f t="shared" si="1005"/>
        <v>1</v>
      </c>
      <c r="X617" s="2">
        <f t="shared" si="969"/>
        <v>25.164340033144704</v>
      </c>
      <c r="Y617" s="2">
        <f t="shared" si="970"/>
        <v>35.380789017803096</v>
      </c>
      <c r="Z617" s="2">
        <f t="shared" si="995"/>
        <v>36.217835187890508</v>
      </c>
      <c r="AA617" s="2">
        <f t="shared" si="971"/>
        <v>148.88901186277283</v>
      </c>
      <c r="AB617" s="2">
        <f t="shared" si="972"/>
        <v>209.33633502200166</v>
      </c>
      <c r="AC617" s="2">
        <f t="shared" si="973"/>
        <v>214.28885819501886</v>
      </c>
      <c r="AD617" s="2">
        <f t="shared" si="974"/>
        <v>214.28885819501886</v>
      </c>
      <c r="AE617" s="2">
        <f t="shared" si="975"/>
        <v>214.28885819501886</v>
      </c>
      <c r="AF617" s="27">
        <f t="shared" si="996"/>
        <v>1</v>
      </c>
      <c r="AG617" s="28">
        <f t="shared" si="976"/>
        <v>52.466666666666669</v>
      </c>
      <c r="AH617" s="28">
        <f t="shared" si="977"/>
        <v>22.0067059323355</v>
      </c>
      <c r="AI617" s="28">
        <f t="shared" si="978"/>
        <v>33.946811946448904</v>
      </c>
      <c r="AJ617" s="28">
        <f t="shared" si="979"/>
        <v>30.94118973687613</v>
      </c>
      <c r="AK617" s="28">
        <f t="shared" si="980"/>
        <v>47.728849225625936</v>
      </c>
      <c r="AL617" s="28">
        <f t="shared" si="1006"/>
        <v>48.858028408907771</v>
      </c>
      <c r="AM617" s="28">
        <f t="shared" si="981"/>
        <v>130.20634343298505</v>
      </c>
      <c r="AN617" s="28">
        <f t="shared" si="982"/>
        <v>200.85197068315603</v>
      </c>
      <c r="AO617" s="28">
        <f t="shared" si="983"/>
        <v>183.06870594318377</v>
      </c>
      <c r="AP617" s="28">
        <f t="shared" si="984"/>
        <v>282.39569125162012</v>
      </c>
      <c r="AQ617" s="28">
        <f t="shared" si="985"/>
        <v>289.07666808603767</v>
      </c>
      <c r="AR617" s="28">
        <f t="shared" si="997"/>
        <v>289.07666808603767</v>
      </c>
      <c r="AS617" s="27">
        <f t="shared" si="986"/>
        <v>289.07666808603767</v>
      </c>
      <c r="AT617" s="27">
        <f t="shared" si="998"/>
        <v>0</v>
      </c>
      <c r="AU617" s="2">
        <f t="shared" si="999"/>
        <v>784.14152633601236</v>
      </c>
      <c r="AV617" s="33">
        <f t="shared" si="1000"/>
        <v>8.568669394841269E-2</v>
      </c>
      <c r="AW617" s="33">
        <f t="shared" si="1001"/>
        <v>8.568669394841269E-2</v>
      </c>
      <c r="AX617" s="2">
        <f t="shared" si="1002"/>
        <v>1.8066689477097235</v>
      </c>
      <c r="AY617" s="7">
        <v>2.2000000000000002</v>
      </c>
      <c r="AZ617" s="3">
        <f t="shared" si="1003"/>
        <v>2727.6874999785446</v>
      </c>
    </row>
    <row r="618" spans="1:52" ht="20.25" x14ac:dyDescent="0.3">
      <c r="A618" s="7">
        <v>24</v>
      </c>
      <c r="B618" s="7">
        <v>54</v>
      </c>
      <c r="C618" s="37">
        <v>43</v>
      </c>
      <c r="D618" s="37">
        <v>68</v>
      </c>
      <c r="E618" s="7">
        <v>6</v>
      </c>
      <c r="F618" s="2">
        <f t="shared" si="987"/>
        <v>6.666666666666667</v>
      </c>
      <c r="G618" s="3">
        <f t="shared" si="964"/>
        <v>19200</v>
      </c>
      <c r="H618" s="2">
        <v>1.4</v>
      </c>
      <c r="I618" s="7">
        <f t="shared" si="965"/>
        <v>26880</v>
      </c>
      <c r="J618" s="7">
        <v>1.2</v>
      </c>
      <c r="K618" s="4">
        <f t="shared" si="1004"/>
        <v>1.5166666666666666</v>
      </c>
      <c r="L618" s="7">
        <v>0</v>
      </c>
      <c r="M618" s="2">
        <f t="shared" si="988"/>
        <v>1.5384615384615383</v>
      </c>
      <c r="N618" s="2">
        <f t="shared" si="989"/>
        <v>2.8571428571428572</v>
      </c>
      <c r="O618" s="28">
        <f t="shared" si="990"/>
        <v>1.8637362637362638</v>
      </c>
      <c r="P618" s="2">
        <f t="shared" si="991"/>
        <v>8.4571428571428573</v>
      </c>
      <c r="Q618" s="2">
        <f t="shared" si="966"/>
        <v>38.066666666666663</v>
      </c>
      <c r="R618" s="28">
        <f t="shared" si="992"/>
        <v>42.066666666666663</v>
      </c>
      <c r="S618" s="2">
        <f t="shared" si="993"/>
        <v>44.066666666666663</v>
      </c>
      <c r="T618" s="2">
        <f t="shared" si="994"/>
        <v>37.573333333333338</v>
      </c>
      <c r="U618" s="2">
        <f t="shared" si="967"/>
        <v>41.573333333333338</v>
      </c>
      <c r="V618" s="2">
        <f t="shared" si="968"/>
        <v>51.573333333333338</v>
      </c>
      <c r="W618" s="7">
        <f t="shared" si="1005"/>
        <v>1</v>
      </c>
      <c r="X618" s="2">
        <f t="shared" si="969"/>
        <v>23.192165342959512</v>
      </c>
      <c r="Y618" s="2">
        <f t="shared" si="970"/>
        <v>32.751123484835986</v>
      </c>
      <c r="Z618" s="2">
        <f t="shared" si="995"/>
        <v>33.792927578314327</v>
      </c>
      <c r="AA618" s="2">
        <f t="shared" si="971"/>
        <v>154.6144356197301</v>
      </c>
      <c r="AB618" s="2">
        <f t="shared" si="972"/>
        <v>218.34082323223993</v>
      </c>
      <c r="AC618" s="2">
        <f t="shared" si="973"/>
        <v>225.28618385542885</v>
      </c>
      <c r="AD618" s="2">
        <f t="shared" si="974"/>
        <v>225.28618385542885</v>
      </c>
      <c r="AE618" s="2">
        <f t="shared" si="975"/>
        <v>225.28618385542885</v>
      </c>
      <c r="AF618" s="27">
        <f t="shared" si="996"/>
        <v>1</v>
      </c>
      <c r="AG618" s="28">
        <f t="shared" si="976"/>
        <v>54.066666666666663</v>
      </c>
      <c r="AH618" s="28">
        <f t="shared" si="977"/>
        <v>20.245669957337874</v>
      </c>
      <c r="AI618" s="28">
        <f t="shared" si="978"/>
        <v>31.50435941573415</v>
      </c>
      <c r="AJ618" s="28">
        <f t="shared" si="979"/>
        <v>28.590190997723969</v>
      </c>
      <c r="AK618" s="28">
        <f t="shared" si="980"/>
        <v>44.489298445286863</v>
      </c>
      <c r="AL618" s="28">
        <f t="shared" si="1006"/>
        <v>45.904490606793608</v>
      </c>
      <c r="AM618" s="28">
        <f t="shared" si="981"/>
        <v>134.97113304891917</v>
      </c>
      <c r="AN618" s="28">
        <f t="shared" si="982"/>
        <v>210.029062771561</v>
      </c>
      <c r="AO618" s="28">
        <f t="shared" si="983"/>
        <v>190.6012733181598</v>
      </c>
      <c r="AP618" s="28">
        <f t="shared" si="984"/>
        <v>296.59532296857913</v>
      </c>
      <c r="AQ618" s="28">
        <f t="shared" si="985"/>
        <v>306.02993737862408</v>
      </c>
      <c r="AR618" s="28">
        <f t="shared" si="997"/>
        <v>306.02993737862408</v>
      </c>
      <c r="AS618" s="27">
        <f t="shared" si="986"/>
        <v>306.02993737862408</v>
      </c>
      <c r="AT618" s="27">
        <f t="shared" si="998"/>
        <v>0</v>
      </c>
      <c r="AU618" s="2">
        <f t="shared" si="999"/>
        <v>992.42911926901559</v>
      </c>
      <c r="AV618" s="33">
        <f t="shared" si="1000"/>
        <v>8.6135912698412698E-2</v>
      </c>
      <c r="AW618" s="33">
        <f t="shared" si="1001"/>
        <v>8.6135912698412698E-2</v>
      </c>
      <c r="AX618" s="2">
        <f t="shared" si="1002"/>
        <v>1.8069629082790306</v>
      </c>
      <c r="AY618" s="7">
        <v>2.2000000000000002</v>
      </c>
      <c r="AZ618" s="3">
        <f t="shared" si="1003"/>
        <v>2722.061388027344</v>
      </c>
    </row>
    <row r="619" spans="1:52" ht="20.25" x14ac:dyDescent="0.3">
      <c r="A619" s="7">
        <v>24</v>
      </c>
      <c r="B619" s="7">
        <v>60</v>
      </c>
      <c r="C619" s="37">
        <v>48</v>
      </c>
      <c r="D619" s="37">
        <v>76</v>
      </c>
      <c r="E619" s="7">
        <v>6.5</v>
      </c>
      <c r="F619" s="2">
        <f t="shared" si="987"/>
        <v>7.416666666666667</v>
      </c>
      <c r="G619" s="3">
        <f t="shared" si="964"/>
        <v>21360</v>
      </c>
      <c r="H619" s="2">
        <v>1.4</v>
      </c>
      <c r="I619" s="7">
        <f t="shared" si="965"/>
        <v>29903.999999999996</v>
      </c>
      <c r="J619" s="7">
        <v>1.2</v>
      </c>
      <c r="K619" s="4">
        <f t="shared" si="1004"/>
        <v>1.5833333333333333</v>
      </c>
      <c r="L619" s="7">
        <v>0</v>
      </c>
      <c r="M619" s="2">
        <f t="shared" si="988"/>
        <v>1.4736842105263157</v>
      </c>
      <c r="N619" s="2">
        <f t="shared" si="989"/>
        <v>2.736842105263158</v>
      </c>
      <c r="O619" s="28">
        <f t="shared" si="990"/>
        <v>1.76</v>
      </c>
      <c r="P619" s="2">
        <f t="shared" si="991"/>
        <v>8.0757894736842104</v>
      </c>
      <c r="Q619" s="2">
        <f t="shared" si="966"/>
        <v>39.666666666666664</v>
      </c>
      <c r="R619" s="28">
        <f t="shared" si="992"/>
        <v>43.666666666666664</v>
      </c>
      <c r="S619" s="2">
        <f t="shared" si="993"/>
        <v>45.666666666666664</v>
      </c>
      <c r="T619" s="2">
        <f t="shared" si="994"/>
        <v>39.213333333333338</v>
      </c>
      <c r="U619" s="2">
        <f t="shared" si="967"/>
        <v>43.213333333333338</v>
      </c>
      <c r="V619" s="2">
        <f t="shared" si="968"/>
        <v>53.213333333333338</v>
      </c>
      <c r="W619" s="7">
        <f t="shared" si="1005"/>
        <v>1</v>
      </c>
      <c r="X619" s="2">
        <f t="shared" si="969"/>
        <v>21.443622383766382</v>
      </c>
      <c r="Y619" s="2">
        <f t="shared" si="970"/>
        <v>30.404241279050122</v>
      </c>
      <c r="Z619" s="2">
        <f t="shared" si="995"/>
        <v>31.60395561546326</v>
      </c>
      <c r="AA619" s="2">
        <f t="shared" si="971"/>
        <v>159.04019934626734</v>
      </c>
      <c r="AB619" s="2">
        <f t="shared" si="972"/>
        <v>225.49812281962176</v>
      </c>
      <c r="AC619" s="2">
        <f t="shared" si="973"/>
        <v>234.39600414801919</v>
      </c>
      <c r="AD619" s="2">
        <f t="shared" si="974"/>
        <v>234.39600414801919</v>
      </c>
      <c r="AE619" s="2">
        <f t="shared" si="975"/>
        <v>234.39600414801919</v>
      </c>
      <c r="AF619" s="27">
        <f t="shared" si="996"/>
        <v>1</v>
      </c>
      <c r="AG619" s="28">
        <f t="shared" si="976"/>
        <v>55.666666666666671</v>
      </c>
      <c r="AH619" s="28">
        <f t="shared" si="977"/>
        <v>18.688144189414722</v>
      </c>
      <c r="AI619" s="28">
        <f t="shared" si="978"/>
        <v>29.319124416926091</v>
      </c>
      <c r="AJ619" s="28">
        <f t="shared" si="979"/>
        <v>26.497334956932995</v>
      </c>
      <c r="AK619" s="28">
        <f t="shared" si="980"/>
        <v>41.570669213870922</v>
      </c>
      <c r="AL619" s="28">
        <f t="shared" si="1006"/>
        <v>43.210997198787084</v>
      </c>
      <c r="AM619" s="28">
        <f t="shared" si="981"/>
        <v>138.60373607149253</v>
      </c>
      <c r="AN619" s="28">
        <f t="shared" si="982"/>
        <v>217.45017275886852</v>
      </c>
      <c r="AO619" s="28">
        <f t="shared" si="983"/>
        <v>196.52190093058638</v>
      </c>
      <c r="AP619" s="28">
        <f t="shared" si="984"/>
        <v>308.31579666954269</v>
      </c>
      <c r="AQ619" s="28">
        <f t="shared" si="985"/>
        <v>320.48156255767088</v>
      </c>
      <c r="AR619" s="28">
        <f t="shared" si="997"/>
        <v>320.48156255767088</v>
      </c>
      <c r="AS619" s="27">
        <f t="shared" si="986"/>
        <v>320.48156255767088</v>
      </c>
      <c r="AT619" s="27">
        <f t="shared" si="998"/>
        <v>0</v>
      </c>
      <c r="AU619" s="2">
        <f t="shared" si="999"/>
        <v>1225.2211349000193</v>
      </c>
      <c r="AV619" s="33">
        <f t="shared" si="1000"/>
        <v>8.6585131448412692E-2</v>
      </c>
      <c r="AW619" s="33">
        <f t="shared" si="1001"/>
        <v>8.6585131448412692E-2</v>
      </c>
      <c r="AX619" s="2">
        <f t="shared" si="1002"/>
        <v>1.8072569645237284</v>
      </c>
      <c r="AY619" s="7">
        <v>2.2000000000000002</v>
      </c>
      <c r="AZ619" s="3">
        <f t="shared" si="1003"/>
        <v>2719.668688890647</v>
      </c>
    </row>
    <row r="620" spans="1:52" ht="20.25" x14ac:dyDescent="0.3">
      <c r="A620" s="7">
        <v>24</v>
      </c>
      <c r="B620" s="7">
        <v>66</v>
      </c>
      <c r="C620" s="37">
        <v>53</v>
      </c>
      <c r="D620" s="37">
        <v>83</v>
      </c>
      <c r="E620" s="7">
        <v>7</v>
      </c>
      <c r="F620" s="2">
        <f t="shared" si="987"/>
        <v>8.0833333333333339</v>
      </c>
      <c r="G620" s="3">
        <f t="shared" si="964"/>
        <v>23280</v>
      </c>
      <c r="H620" s="2">
        <v>1.4</v>
      </c>
      <c r="I620" s="7">
        <f t="shared" si="965"/>
        <v>32591.999999999996</v>
      </c>
      <c r="J620" s="7">
        <v>1.2</v>
      </c>
      <c r="K620" s="4">
        <f t="shared" si="1004"/>
        <v>1.6416666666666666</v>
      </c>
      <c r="L620" s="7">
        <v>0</v>
      </c>
      <c r="M620" s="2">
        <f t="shared" si="988"/>
        <v>1.4213197969543145</v>
      </c>
      <c r="N620" s="2">
        <f t="shared" si="989"/>
        <v>2.6395939086294415</v>
      </c>
      <c r="O620" s="28">
        <f t="shared" si="990"/>
        <v>1.6761421319796954</v>
      </c>
      <c r="P620" s="2">
        <f t="shared" si="991"/>
        <v>7.7675126903553302</v>
      </c>
      <c r="Q620" s="2">
        <f t="shared" si="966"/>
        <v>41.066666666666663</v>
      </c>
      <c r="R620" s="28">
        <f t="shared" si="992"/>
        <v>45.066666666666663</v>
      </c>
      <c r="S620" s="2">
        <f t="shared" si="993"/>
        <v>47.066666666666663</v>
      </c>
      <c r="T620" s="2">
        <f t="shared" si="994"/>
        <v>40.648333333333333</v>
      </c>
      <c r="U620" s="2">
        <f t="shared" si="967"/>
        <v>44.648333333333333</v>
      </c>
      <c r="V620" s="2">
        <f t="shared" si="968"/>
        <v>54.648333333333333</v>
      </c>
      <c r="W620" s="7">
        <f t="shared" si="1005"/>
        <v>1</v>
      </c>
      <c r="X620" s="2">
        <f t="shared" si="969"/>
        <v>20.071278592715313</v>
      </c>
      <c r="Y620" s="2">
        <f t="shared" si="970"/>
        <v>28.551738446618348</v>
      </c>
      <c r="Z620" s="2">
        <f t="shared" si="995"/>
        <v>29.858697343483104</v>
      </c>
      <c r="AA620" s="2">
        <f t="shared" si="971"/>
        <v>162.24283529111545</v>
      </c>
      <c r="AB620" s="2">
        <f t="shared" si="972"/>
        <v>230.79321911016498</v>
      </c>
      <c r="AC620" s="2">
        <f t="shared" si="973"/>
        <v>241.35780352648845</v>
      </c>
      <c r="AD620" s="2">
        <f t="shared" si="974"/>
        <v>241.35780352648845</v>
      </c>
      <c r="AE620" s="2">
        <f t="shared" si="975"/>
        <v>241.35780352648845</v>
      </c>
      <c r="AF620" s="27">
        <f t="shared" si="996"/>
        <v>1</v>
      </c>
      <c r="AG620" s="28">
        <f t="shared" si="976"/>
        <v>57.066666666666663</v>
      </c>
      <c r="AH620" s="28">
        <f t="shared" si="977"/>
        <v>17.468346506973631</v>
      </c>
      <c r="AI620" s="28">
        <f t="shared" si="978"/>
        <v>27.590192146528448</v>
      </c>
      <c r="AJ620" s="28">
        <f t="shared" si="979"/>
        <v>24.849022859113109</v>
      </c>
      <c r="AK620" s="28">
        <f t="shared" si="980"/>
        <v>39.247522085888932</v>
      </c>
      <c r="AL620" s="28">
        <f t="shared" si="1006"/>
        <v>41.044081628697569</v>
      </c>
      <c r="AM620" s="28">
        <f t="shared" si="981"/>
        <v>141.20246759803686</v>
      </c>
      <c r="AN620" s="28">
        <f t="shared" si="982"/>
        <v>223.02071985110499</v>
      </c>
      <c r="AO620" s="28">
        <f t="shared" si="983"/>
        <v>200.86293477783099</v>
      </c>
      <c r="AP620" s="28">
        <f t="shared" si="984"/>
        <v>317.25080352760222</v>
      </c>
      <c r="AQ620" s="28">
        <f t="shared" si="985"/>
        <v>331.77299316530537</v>
      </c>
      <c r="AR620" s="28">
        <f t="shared" si="997"/>
        <v>331.77299316530537</v>
      </c>
      <c r="AS620" s="27">
        <f t="shared" si="986"/>
        <v>331.77299316530537</v>
      </c>
      <c r="AT620" s="27">
        <f t="shared" si="998"/>
        <v>0</v>
      </c>
      <c r="AU620" s="2">
        <f t="shared" si="999"/>
        <v>1482.5175732290234</v>
      </c>
      <c r="AV620" s="33">
        <f t="shared" si="1000"/>
        <v>8.6984437003968254E-2</v>
      </c>
      <c r="AW620" s="33">
        <f t="shared" si="1001"/>
        <v>8.6984437003968254E-2</v>
      </c>
      <c r="AX620" s="2">
        <f t="shared" si="1002"/>
        <v>1.8075184282101957</v>
      </c>
      <c r="AY620" s="7">
        <v>2.2000000000000002</v>
      </c>
      <c r="AZ620" s="3">
        <f t="shared" si="1003"/>
        <v>2725.5247851197428</v>
      </c>
    </row>
    <row r="621" spans="1:52" ht="20.25" x14ac:dyDescent="0.3">
      <c r="A621" s="7">
        <v>24</v>
      </c>
      <c r="B621" s="7">
        <v>72</v>
      </c>
      <c r="C621" s="37">
        <v>58</v>
      </c>
      <c r="D621" s="37">
        <v>91</v>
      </c>
      <c r="E621" s="7">
        <v>7.5</v>
      </c>
      <c r="F621" s="2">
        <f t="shared" si="987"/>
        <v>8.8333333333333339</v>
      </c>
      <c r="G621" s="3">
        <f t="shared" si="964"/>
        <v>25440</v>
      </c>
      <c r="H621" s="2">
        <v>1.4</v>
      </c>
      <c r="I621" s="7">
        <f t="shared" si="965"/>
        <v>35616</v>
      </c>
      <c r="J621" s="7">
        <v>1.2</v>
      </c>
      <c r="K621" s="4">
        <f t="shared" si="1004"/>
        <v>1.7083333333333335</v>
      </c>
      <c r="L621" s="7">
        <v>0</v>
      </c>
      <c r="M621" s="2">
        <f t="shared" si="988"/>
        <v>1.365853658536585</v>
      </c>
      <c r="N621" s="2">
        <f t="shared" si="989"/>
        <v>2.5365853658536581</v>
      </c>
      <c r="O621" s="28">
        <f t="shared" si="990"/>
        <v>1.5873170731707313</v>
      </c>
      <c r="P621" s="2">
        <f t="shared" si="991"/>
        <v>7.4409756097560962</v>
      </c>
      <c r="Q621" s="2">
        <f t="shared" si="966"/>
        <v>42.666666666666664</v>
      </c>
      <c r="R621" s="28">
        <f t="shared" si="992"/>
        <v>46.666666666666664</v>
      </c>
      <c r="S621" s="2">
        <f t="shared" si="993"/>
        <v>48.666666666666664</v>
      </c>
      <c r="T621" s="2">
        <f t="shared" si="994"/>
        <v>42.288333333333334</v>
      </c>
      <c r="U621" s="2">
        <f t="shared" si="967"/>
        <v>46.288333333333334</v>
      </c>
      <c r="V621" s="2">
        <f t="shared" si="968"/>
        <v>56.288333333333334</v>
      </c>
      <c r="W621" s="7">
        <f t="shared" si="1005"/>
        <v>1</v>
      </c>
      <c r="X621" s="2">
        <f t="shared" si="969"/>
        <v>18.658599989526135</v>
      </c>
      <c r="Y621" s="2">
        <f t="shared" si="970"/>
        <v>26.634718157824519</v>
      </c>
      <c r="Z621" s="2">
        <f t="shared" si="995"/>
        <v>28.03568871786614</v>
      </c>
      <c r="AA621" s="2">
        <f t="shared" si="971"/>
        <v>164.81763324081419</v>
      </c>
      <c r="AB621" s="2">
        <f t="shared" si="972"/>
        <v>235.27334372744994</v>
      </c>
      <c r="AC621" s="2">
        <f t="shared" si="973"/>
        <v>247.64858367448426</v>
      </c>
      <c r="AD621" s="2">
        <f t="shared" si="974"/>
        <v>247.64858367448426</v>
      </c>
      <c r="AE621" s="2">
        <f t="shared" si="975"/>
        <v>247.64858367448426</v>
      </c>
      <c r="AF621" s="27">
        <f t="shared" si="996"/>
        <v>1</v>
      </c>
      <c r="AG621" s="28">
        <f t="shared" si="976"/>
        <v>58.666666666666671</v>
      </c>
      <c r="AH621" s="28">
        <f t="shared" si="977"/>
        <v>16.215211895659618</v>
      </c>
      <c r="AI621" s="28">
        <f t="shared" si="978"/>
        <v>25.796928015822115</v>
      </c>
      <c r="AJ621" s="28">
        <f t="shared" si="979"/>
        <v>23.146838399061782</v>
      </c>
      <c r="AK621" s="28">
        <f t="shared" si="980"/>
        <v>36.824515634871013</v>
      </c>
      <c r="AL621" s="28">
        <f t="shared" si="1006"/>
        <v>38.761463568261895</v>
      </c>
      <c r="AM621" s="28">
        <f t="shared" si="981"/>
        <v>143.2343717449933</v>
      </c>
      <c r="AN621" s="28">
        <f t="shared" si="982"/>
        <v>227.87286413976202</v>
      </c>
      <c r="AO621" s="28">
        <f t="shared" si="983"/>
        <v>204.46373919171242</v>
      </c>
      <c r="AP621" s="28">
        <f t="shared" si="984"/>
        <v>325.28322144136064</v>
      </c>
      <c r="AQ621" s="28">
        <f t="shared" si="985"/>
        <v>342.39292818631344</v>
      </c>
      <c r="AR621" s="28">
        <f t="shared" si="997"/>
        <v>342.39292818631344</v>
      </c>
      <c r="AS621" s="27">
        <f t="shared" si="986"/>
        <v>342.39292818631344</v>
      </c>
      <c r="AT621" s="27">
        <f t="shared" si="998"/>
        <v>0</v>
      </c>
      <c r="AU621" s="2">
        <f t="shared" si="999"/>
        <v>1764.3184342560278</v>
      </c>
      <c r="AV621" s="33">
        <f t="shared" si="1000"/>
        <v>8.7433655753968248E-2</v>
      </c>
      <c r="AW621" s="33">
        <f t="shared" si="1001"/>
        <v>8.7433655753968248E-2</v>
      </c>
      <c r="AX621" s="2">
        <f t="shared" si="1002"/>
        <v>1.8078126653025621</v>
      </c>
      <c r="AY621" s="7">
        <v>2.2000000000000002</v>
      </c>
      <c r="AZ621" s="3">
        <f t="shared" si="1003"/>
        <v>2726.6501973180134</v>
      </c>
    </row>
    <row r="622" spans="1:52" ht="20.25" x14ac:dyDescent="0.3">
      <c r="A622" s="7">
        <v>24</v>
      </c>
      <c r="B622" s="7">
        <v>78</v>
      </c>
      <c r="C622" s="37">
        <v>63</v>
      </c>
      <c r="D622" s="37">
        <v>98</v>
      </c>
      <c r="E622" s="7">
        <v>8</v>
      </c>
      <c r="F622" s="2">
        <f t="shared" si="987"/>
        <v>9.5</v>
      </c>
      <c r="G622" s="3">
        <f t="shared" si="964"/>
        <v>27360</v>
      </c>
      <c r="H622" s="2">
        <v>1.4</v>
      </c>
      <c r="I622" s="7">
        <f t="shared" si="965"/>
        <v>38304</v>
      </c>
      <c r="J622" s="7">
        <v>1.2</v>
      </c>
      <c r="K622" s="4">
        <v>1.75</v>
      </c>
      <c r="L622" s="7">
        <v>0</v>
      </c>
      <c r="M622" s="2">
        <f t="shared" si="988"/>
        <v>1.3333333333333333</v>
      </c>
      <c r="N622" s="2">
        <f t="shared" si="989"/>
        <v>2.4761904761904758</v>
      </c>
      <c r="O622" s="28">
        <f t="shared" si="990"/>
        <v>1.5295238095238095</v>
      </c>
      <c r="P622" s="2">
        <f t="shared" si="991"/>
        <v>7.2438095238095235</v>
      </c>
      <c r="Q622" s="2">
        <f t="shared" si="966"/>
        <v>43.666666666666664</v>
      </c>
      <c r="R622" s="28">
        <f t="shared" si="992"/>
        <v>47.666666666666664</v>
      </c>
      <c r="S622" s="2">
        <f t="shared" si="993"/>
        <v>49.666666666666664</v>
      </c>
      <c r="T622" s="2">
        <f t="shared" si="994"/>
        <v>43.323333333333338</v>
      </c>
      <c r="U622" s="2">
        <f t="shared" si="967"/>
        <v>47.323333333333338</v>
      </c>
      <c r="V622" s="2">
        <f t="shared" si="968"/>
        <v>57.323333333333338</v>
      </c>
      <c r="W622" s="7">
        <f t="shared" si="1005"/>
        <v>1</v>
      </c>
      <c r="X622" s="2">
        <f t="shared" si="969"/>
        <v>17.846142088545989</v>
      </c>
      <c r="Y622" s="2">
        <f t="shared" si="970"/>
        <v>25.527654249668966</v>
      </c>
      <c r="Z622" s="2">
        <f t="shared" si="995"/>
        <v>26.97520599230473</v>
      </c>
      <c r="AA622" s="2">
        <f t="shared" si="971"/>
        <v>169.53834984118689</v>
      </c>
      <c r="AB622" s="2">
        <f t="shared" si="972"/>
        <v>242.51271537185519</v>
      </c>
      <c r="AC622" s="2">
        <f t="shared" si="973"/>
        <v>256.26445692689492</v>
      </c>
      <c r="AD622" s="2">
        <f t="shared" si="974"/>
        <v>256.26445692689492</v>
      </c>
      <c r="AE622" s="2">
        <f t="shared" si="975"/>
        <v>256.26445692689492</v>
      </c>
      <c r="AF622" s="27">
        <f t="shared" si="996"/>
        <v>1</v>
      </c>
      <c r="AG622" s="28">
        <f t="shared" si="976"/>
        <v>59.666666666666671</v>
      </c>
      <c r="AH622" s="28">
        <f t="shared" si="977"/>
        <v>15.495776055905313</v>
      </c>
      <c r="AI622" s="28">
        <f t="shared" si="978"/>
        <v>24.758614256921341</v>
      </c>
      <c r="AJ622" s="28">
        <f t="shared" si="979"/>
        <v>22.16562053147247</v>
      </c>
      <c r="AK622" s="28">
        <f t="shared" si="980"/>
        <v>35.415460737436462</v>
      </c>
      <c r="AL622" s="28">
        <f t="shared" si="1006"/>
        <v>37.423702912973965</v>
      </c>
      <c r="AM622" s="28">
        <f t="shared" si="981"/>
        <v>147.20987253110047</v>
      </c>
      <c r="AN622" s="28">
        <f t="shared" si="982"/>
        <v>235.20683544075274</v>
      </c>
      <c r="AO622" s="28">
        <f t="shared" si="983"/>
        <v>210.57339504898846</v>
      </c>
      <c r="AP622" s="28">
        <f t="shared" si="984"/>
        <v>336.4468770056464</v>
      </c>
      <c r="AQ622" s="28">
        <f t="shared" si="985"/>
        <v>355.52517767325264</v>
      </c>
      <c r="AR622" s="28">
        <f t="shared" si="997"/>
        <v>355.52517767325264</v>
      </c>
      <c r="AS622" s="27">
        <f t="shared" si="986"/>
        <v>355.52517767325264</v>
      </c>
      <c r="AT622" s="27">
        <f t="shared" si="998"/>
        <v>0</v>
      </c>
      <c r="AU622" s="2">
        <f t="shared" si="999"/>
        <v>2070.6237179810328</v>
      </c>
      <c r="AV622" s="33">
        <f t="shared" si="1000"/>
        <v>8.783296130952381E-2</v>
      </c>
      <c r="AW622" s="33">
        <f t="shared" si="1001"/>
        <v>8.783296130952381E-2</v>
      </c>
      <c r="AX622" s="2">
        <f t="shared" si="1002"/>
        <v>1.8080742898166613</v>
      </c>
      <c r="AY622" s="7">
        <v>2.2000000000000002</v>
      </c>
      <c r="AZ622" s="3">
        <f t="shared" si="1003"/>
        <v>2734.3077126396461</v>
      </c>
    </row>
    <row r="623" spans="1:52" ht="20.25" x14ac:dyDescent="0.3">
      <c r="A623" s="7">
        <v>24</v>
      </c>
      <c r="B623" s="7">
        <v>84</v>
      </c>
      <c r="C623" s="37">
        <v>68</v>
      </c>
      <c r="D623" s="37">
        <v>106</v>
      </c>
      <c r="E623" s="7">
        <v>8.5</v>
      </c>
      <c r="F623" s="2">
        <f t="shared" si="987"/>
        <v>10.25</v>
      </c>
      <c r="G623" s="3">
        <f t="shared" si="964"/>
        <v>29520</v>
      </c>
      <c r="H623" s="2">
        <v>1.4</v>
      </c>
      <c r="I623" s="7">
        <f t="shared" si="965"/>
        <v>41328</v>
      </c>
      <c r="J623" s="7">
        <v>1.2</v>
      </c>
      <c r="K623" s="4">
        <v>1.75</v>
      </c>
      <c r="L623" s="7">
        <v>0</v>
      </c>
      <c r="M623" s="2">
        <f t="shared" si="988"/>
        <v>1.3333333333333333</v>
      </c>
      <c r="N623" s="2">
        <f t="shared" si="989"/>
        <v>2.4761904761904758</v>
      </c>
      <c r="O623" s="28">
        <f t="shared" si="990"/>
        <v>1.5066666666666666</v>
      </c>
      <c r="P623" s="2">
        <f t="shared" si="991"/>
        <v>7.2209523809523812</v>
      </c>
      <c r="Q623" s="2">
        <f t="shared" si="966"/>
        <v>43.666666666666664</v>
      </c>
      <c r="R623" s="28">
        <f t="shared" si="992"/>
        <v>47.666666666666664</v>
      </c>
      <c r="S623" s="2">
        <f t="shared" si="993"/>
        <v>49.666666666666664</v>
      </c>
      <c r="T623" s="2">
        <f t="shared" si="994"/>
        <v>43.363333333333337</v>
      </c>
      <c r="U623" s="2">
        <f t="shared" si="967"/>
        <v>47.363333333333337</v>
      </c>
      <c r="V623" s="2">
        <f t="shared" si="968"/>
        <v>57.363333333333337</v>
      </c>
      <c r="W623" s="7">
        <f t="shared" si="1005"/>
        <v>1</v>
      </c>
      <c r="X623" s="2">
        <f t="shared" si="969"/>
        <v>17.829680123363225</v>
      </c>
      <c r="Y623" s="2">
        <f t="shared" si="970"/>
        <v>25.506095248261687</v>
      </c>
      <c r="Z623" s="2">
        <f t="shared" si="995"/>
        <v>26.956395923625106</v>
      </c>
      <c r="AA623" s="2">
        <f t="shared" si="971"/>
        <v>182.75422126447305</v>
      </c>
      <c r="AB623" s="2">
        <f t="shared" si="972"/>
        <v>261.43747629468231</v>
      </c>
      <c r="AC623" s="2">
        <f t="shared" si="973"/>
        <v>276.30305821715734</v>
      </c>
      <c r="AD623" s="2">
        <f t="shared" si="974"/>
        <v>276.30305821715734</v>
      </c>
      <c r="AE623" s="2">
        <f t="shared" si="975"/>
        <v>276.30305821715734</v>
      </c>
      <c r="AF623" s="27">
        <f t="shared" si="996"/>
        <v>1</v>
      </c>
      <c r="AG623" s="28">
        <f t="shared" si="976"/>
        <v>59.666666666666671</v>
      </c>
      <c r="AH623" s="28">
        <f t="shared" si="977"/>
        <v>15.481482158398141</v>
      </c>
      <c r="AI623" s="28">
        <f t="shared" si="978"/>
        <v>24.735775962580263</v>
      </c>
      <c r="AJ623" s="28">
        <f t="shared" si="979"/>
        <v>22.146900885728385</v>
      </c>
      <c r="AK623" s="28">
        <f t="shared" si="980"/>
        <v>35.385551135856531</v>
      </c>
      <c r="AL623" s="28">
        <f t="shared" si="1006"/>
        <v>37.39760700763631</v>
      </c>
      <c r="AM623" s="28">
        <f t="shared" si="981"/>
        <v>158.68519212358095</v>
      </c>
      <c r="AN623" s="28">
        <f t="shared" si="982"/>
        <v>253.54170361644771</v>
      </c>
      <c r="AO623" s="28">
        <f t="shared" si="983"/>
        <v>227.00573407871596</v>
      </c>
      <c r="AP623" s="28">
        <f t="shared" si="984"/>
        <v>362.70189914252944</v>
      </c>
      <c r="AQ623" s="28">
        <f t="shared" si="985"/>
        <v>383.32547182827216</v>
      </c>
      <c r="AR623" s="28">
        <f t="shared" si="997"/>
        <v>383.32547182827216</v>
      </c>
      <c r="AS623" s="27">
        <f t="shared" si="986"/>
        <v>383.32547182827216</v>
      </c>
      <c r="AT623" s="27">
        <f t="shared" si="998"/>
        <v>0</v>
      </c>
      <c r="AU623" s="2">
        <f t="shared" si="999"/>
        <v>2401.4334244040379</v>
      </c>
      <c r="AV623" s="33">
        <f t="shared" si="1000"/>
        <v>8.8282180059523804E-2</v>
      </c>
      <c r="AW623" s="33">
        <f t="shared" si="1001"/>
        <v>8.8282180059523804E-2</v>
      </c>
      <c r="AX623" s="2">
        <f t="shared" si="1002"/>
        <v>1.8083687079235833</v>
      </c>
      <c r="AY623" s="7">
        <v>2.2000000000000002</v>
      </c>
      <c r="AZ623" s="3">
        <f t="shared" si="1003"/>
        <v>2737.5511837885319</v>
      </c>
    </row>
    <row r="624" spans="1:52" ht="20.25" x14ac:dyDescent="0.3">
      <c r="A624" s="7">
        <v>24</v>
      </c>
      <c r="B624" s="7">
        <v>90</v>
      </c>
      <c r="C624" s="37">
        <v>72</v>
      </c>
      <c r="D624" s="37">
        <v>113</v>
      </c>
      <c r="E624" s="7">
        <v>9</v>
      </c>
      <c r="F624" s="2">
        <f t="shared" si="987"/>
        <v>10.916666666666666</v>
      </c>
      <c r="G624" s="3">
        <f t="shared" si="964"/>
        <v>31440</v>
      </c>
      <c r="H624" s="2">
        <v>1.4</v>
      </c>
      <c r="I624" s="7">
        <f t="shared" si="965"/>
        <v>44016</v>
      </c>
      <c r="J624" s="7">
        <v>1.2</v>
      </c>
      <c r="K624" s="4">
        <v>1.75</v>
      </c>
      <c r="L624" s="7">
        <v>0</v>
      </c>
      <c r="M624" s="2">
        <f t="shared" si="988"/>
        <v>1.3333333333333333</v>
      </c>
      <c r="N624" s="2">
        <f t="shared" si="989"/>
        <v>2.4761904761904758</v>
      </c>
      <c r="O624" s="28">
        <f t="shared" si="990"/>
        <v>1.4866666666666666</v>
      </c>
      <c r="P624" s="2">
        <f t="shared" si="991"/>
        <v>7.2009523809523808</v>
      </c>
      <c r="Q624" s="2">
        <f t="shared" si="966"/>
        <v>43.666666666666664</v>
      </c>
      <c r="R624" s="28">
        <f t="shared" si="992"/>
        <v>47.666666666666664</v>
      </c>
      <c r="S624" s="2">
        <f t="shared" si="993"/>
        <v>49.666666666666664</v>
      </c>
      <c r="T624" s="2">
        <f t="shared" si="994"/>
        <v>43.398333333333333</v>
      </c>
      <c r="U624" s="2">
        <f t="shared" si="967"/>
        <v>47.398333333333333</v>
      </c>
      <c r="V624" s="2">
        <f t="shared" si="968"/>
        <v>57.398333333333333</v>
      </c>
      <c r="W624" s="7">
        <f t="shared" si="1005"/>
        <v>1</v>
      </c>
      <c r="X624" s="2">
        <f t="shared" si="969"/>
        <v>17.815300796868712</v>
      </c>
      <c r="Y624" s="2">
        <f t="shared" si="970"/>
        <v>25.487260971380874</v>
      </c>
      <c r="Z624" s="2">
        <f t="shared" si="995"/>
        <v>26.93995861956877</v>
      </c>
      <c r="AA624" s="2">
        <f t="shared" si="971"/>
        <v>194.48370036581676</v>
      </c>
      <c r="AB624" s="2">
        <f t="shared" si="972"/>
        <v>278.23593227090788</v>
      </c>
      <c r="AC624" s="2">
        <f t="shared" si="973"/>
        <v>294.09454826362571</v>
      </c>
      <c r="AD624" s="2">
        <f t="shared" si="974"/>
        <v>294.09454826362571</v>
      </c>
      <c r="AE624" s="2">
        <f t="shared" si="975"/>
        <v>294.09454826362571</v>
      </c>
      <c r="AF624" s="27">
        <f t="shared" si="996"/>
        <v>1</v>
      </c>
      <c r="AG624" s="28">
        <f t="shared" si="976"/>
        <v>59.666666666666671</v>
      </c>
      <c r="AH624" s="28">
        <f t="shared" si="977"/>
        <v>15.468996612665723</v>
      </c>
      <c r="AI624" s="28">
        <f t="shared" si="978"/>
        <v>24.715826990069253</v>
      </c>
      <c r="AJ624" s="28">
        <f t="shared" si="979"/>
        <v>22.130547113844699</v>
      </c>
      <c r="AK624" s="28">
        <f t="shared" si="980"/>
        <v>35.359421645584263</v>
      </c>
      <c r="AL624" s="28">
        <f t="shared" si="1006"/>
        <v>37.374802926589815</v>
      </c>
      <c r="AM624" s="28">
        <f t="shared" si="981"/>
        <v>168.86987968826747</v>
      </c>
      <c r="AN624" s="28">
        <f t="shared" si="982"/>
        <v>269.81444464158932</v>
      </c>
      <c r="AO624" s="28">
        <f t="shared" si="983"/>
        <v>241.59180599280461</v>
      </c>
      <c r="AP624" s="28">
        <f t="shared" si="984"/>
        <v>386.00701963096151</v>
      </c>
      <c r="AQ624" s="28">
        <f t="shared" si="985"/>
        <v>408.0082652819388</v>
      </c>
      <c r="AR624" s="28">
        <f t="shared" si="997"/>
        <v>408.0082652819388</v>
      </c>
      <c r="AS624" s="27">
        <f t="shared" si="986"/>
        <v>408.0082652819388</v>
      </c>
      <c r="AT624" s="27">
        <f t="shared" si="998"/>
        <v>0</v>
      </c>
      <c r="AU624" s="2">
        <f t="shared" si="999"/>
        <v>2756.7475535250433</v>
      </c>
      <c r="AV624" s="33">
        <f t="shared" si="1000"/>
        <v>8.8681485615079367E-2</v>
      </c>
      <c r="AW624" s="33">
        <f t="shared" si="1001"/>
        <v>8.8681485615079367E-2</v>
      </c>
      <c r="AX624" s="2">
        <f t="shared" si="1002"/>
        <v>1.8086304934137487</v>
      </c>
      <c r="AY624" s="7">
        <v>2.2000000000000002</v>
      </c>
      <c r="AZ624" s="3">
        <f t="shared" si="1003"/>
        <v>2746.2864622708321</v>
      </c>
    </row>
    <row r="625" spans="1:52" ht="20.25" x14ac:dyDescent="0.3">
      <c r="A625" s="7">
        <v>24</v>
      </c>
      <c r="B625" s="7">
        <v>96</v>
      </c>
      <c r="C625" s="37">
        <v>77</v>
      </c>
      <c r="D625" s="37">
        <v>121</v>
      </c>
      <c r="E625" s="7">
        <v>9.5</v>
      </c>
      <c r="F625" s="2">
        <f t="shared" si="987"/>
        <v>11.666666666666666</v>
      </c>
      <c r="G625" s="3">
        <f t="shared" si="964"/>
        <v>33600</v>
      </c>
      <c r="H625" s="2">
        <v>1.4</v>
      </c>
      <c r="I625" s="7">
        <f t="shared" si="965"/>
        <v>47040</v>
      </c>
      <c r="J625" s="7">
        <v>1.2</v>
      </c>
      <c r="K625" s="4">
        <v>1.75</v>
      </c>
      <c r="L625" s="7">
        <v>0</v>
      </c>
      <c r="M625" s="2">
        <f t="shared" si="988"/>
        <v>1.3333333333333333</v>
      </c>
      <c r="N625" s="2">
        <f t="shared" si="989"/>
        <v>2.4761904761904758</v>
      </c>
      <c r="O625" s="28">
        <f t="shared" si="990"/>
        <v>1.4638095238095237</v>
      </c>
      <c r="P625" s="2">
        <f t="shared" si="991"/>
        <v>7.1780952380952376</v>
      </c>
      <c r="Q625" s="2">
        <f t="shared" si="966"/>
        <v>43.666666666666664</v>
      </c>
      <c r="R625" s="28">
        <f t="shared" si="992"/>
        <v>47.666666666666664</v>
      </c>
      <c r="S625" s="2">
        <f t="shared" si="993"/>
        <v>49.666666666666664</v>
      </c>
      <c r="T625" s="2">
        <f t="shared" si="994"/>
        <v>43.438333333333333</v>
      </c>
      <c r="U625" s="2">
        <f t="shared" si="967"/>
        <v>47.438333333333333</v>
      </c>
      <c r="V625" s="2">
        <f t="shared" si="968"/>
        <v>57.438333333333333</v>
      </c>
      <c r="W625" s="7">
        <f t="shared" si="1005"/>
        <v>1</v>
      </c>
      <c r="X625" s="2">
        <f t="shared" si="969"/>
        <v>17.798895654746747</v>
      </c>
      <c r="Y625" s="2">
        <f t="shared" si="970"/>
        <v>25.465770114362531</v>
      </c>
      <c r="Z625" s="2">
        <f t="shared" si="995"/>
        <v>26.921197658338766</v>
      </c>
      <c r="AA625" s="2">
        <f t="shared" si="971"/>
        <v>207.65378263871204</v>
      </c>
      <c r="AB625" s="2">
        <f t="shared" si="972"/>
        <v>297.1006513342295</v>
      </c>
      <c r="AC625" s="2">
        <f t="shared" si="973"/>
        <v>314.08063934728557</v>
      </c>
      <c r="AD625" s="2">
        <f t="shared" si="974"/>
        <v>314.08063934728557</v>
      </c>
      <c r="AE625" s="2">
        <f t="shared" si="975"/>
        <v>314.08063934728557</v>
      </c>
      <c r="AF625" s="27">
        <f t="shared" si="996"/>
        <v>1</v>
      </c>
      <c r="AG625" s="28">
        <f t="shared" si="976"/>
        <v>59.666666666666671</v>
      </c>
      <c r="AH625" s="28">
        <f t="shared" si="977"/>
        <v>15.454752054529518</v>
      </c>
      <c r="AI625" s="28">
        <f t="shared" si="978"/>
        <v>24.693067528466155</v>
      </c>
      <c r="AJ625" s="28">
        <f t="shared" si="979"/>
        <v>22.111886637762336</v>
      </c>
      <c r="AK625" s="28">
        <f t="shared" si="980"/>
        <v>35.329606583240377</v>
      </c>
      <c r="AL625" s="28">
        <f t="shared" si="1006"/>
        <v>37.348775149836833</v>
      </c>
      <c r="AM625" s="28">
        <f t="shared" si="981"/>
        <v>180.30544063617771</v>
      </c>
      <c r="AN625" s="28">
        <f t="shared" si="982"/>
        <v>288.08578783210515</v>
      </c>
      <c r="AO625" s="28">
        <f t="shared" si="983"/>
        <v>257.97201077389389</v>
      </c>
      <c r="AP625" s="28">
        <f t="shared" si="984"/>
        <v>412.17874347113769</v>
      </c>
      <c r="AQ625" s="28">
        <f t="shared" si="985"/>
        <v>435.73571008142972</v>
      </c>
      <c r="AR625" s="28">
        <f t="shared" si="997"/>
        <v>435.73571008142972</v>
      </c>
      <c r="AS625" s="27">
        <f t="shared" si="986"/>
        <v>435.73571008142972</v>
      </c>
      <c r="AT625" s="27">
        <f t="shared" si="998"/>
        <v>0</v>
      </c>
      <c r="AU625" s="2">
        <f t="shared" si="999"/>
        <v>3136.5661053440494</v>
      </c>
      <c r="AV625" s="33">
        <f t="shared" si="1000"/>
        <v>8.9130704365079361E-2</v>
      </c>
      <c r="AW625" s="33">
        <f t="shared" si="1001"/>
        <v>8.9130704365079361E-2</v>
      </c>
      <c r="AX625" s="2">
        <f t="shared" si="1002"/>
        <v>1.8089250927023173</v>
      </c>
      <c r="AY625" s="7">
        <v>2.2000000000000002</v>
      </c>
      <c r="AZ625" s="3">
        <f t="shared" si="1003"/>
        <v>2750.9090310919833</v>
      </c>
    </row>
    <row r="626" spans="1:52" ht="20.25" x14ac:dyDescent="0.3">
      <c r="A626" s="7">
        <v>24</v>
      </c>
      <c r="B626" s="7">
        <v>102</v>
      </c>
      <c r="C626" s="37">
        <v>82</v>
      </c>
      <c r="D626" s="37">
        <v>128</v>
      </c>
      <c r="E626" s="7">
        <v>9.75</v>
      </c>
      <c r="F626" s="2">
        <f t="shared" si="987"/>
        <v>12.291666666666666</v>
      </c>
      <c r="G626" s="3">
        <f t="shared" si="964"/>
        <v>35400</v>
      </c>
      <c r="H626" s="2">
        <v>1.4</v>
      </c>
      <c r="I626" s="7">
        <f t="shared" si="965"/>
        <v>49560</v>
      </c>
      <c r="J626" s="7">
        <v>1.2</v>
      </c>
      <c r="K626" s="4">
        <v>1.75</v>
      </c>
      <c r="L626" s="7">
        <v>0</v>
      </c>
      <c r="M626" s="2">
        <f t="shared" si="988"/>
        <v>1.3333333333333333</v>
      </c>
      <c r="N626" s="2">
        <f t="shared" si="989"/>
        <v>2.4761904761904758</v>
      </c>
      <c r="O626" s="28">
        <f t="shared" si="990"/>
        <v>1.4438095238095237</v>
      </c>
      <c r="P626" s="2">
        <f t="shared" si="991"/>
        <v>7.1580952380952372</v>
      </c>
      <c r="Q626" s="2">
        <f t="shared" si="966"/>
        <v>43.666666666666664</v>
      </c>
      <c r="R626" s="28">
        <f t="shared" si="992"/>
        <v>47.666666666666664</v>
      </c>
      <c r="S626" s="2">
        <f t="shared" si="993"/>
        <v>49.666666666666664</v>
      </c>
      <c r="T626" s="2">
        <f t="shared" si="994"/>
        <v>43.473333333333336</v>
      </c>
      <c r="U626" s="2">
        <f t="shared" si="967"/>
        <v>47.473333333333336</v>
      </c>
      <c r="V626" s="2">
        <f t="shared" si="968"/>
        <v>57.473333333333336</v>
      </c>
      <c r="W626" s="7">
        <f t="shared" si="1005"/>
        <v>1</v>
      </c>
      <c r="X626" s="2">
        <f t="shared" si="969"/>
        <v>17.784565919708037</v>
      </c>
      <c r="Y626" s="2">
        <f t="shared" si="970"/>
        <v>25.44699532246527</v>
      </c>
      <c r="Z626" s="2">
        <f t="shared" si="995"/>
        <v>26.904803239163925</v>
      </c>
      <c r="AA626" s="2">
        <f t="shared" si="971"/>
        <v>218.60195609641127</v>
      </c>
      <c r="AB626" s="2">
        <f t="shared" si="972"/>
        <v>312.78598417196895</v>
      </c>
      <c r="AC626" s="2">
        <f t="shared" si="973"/>
        <v>330.70487314805655</v>
      </c>
      <c r="AD626" s="2">
        <f t="shared" si="974"/>
        <v>330.70487314805655</v>
      </c>
      <c r="AE626" s="2">
        <f t="shared" si="975"/>
        <v>330.70487314805655</v>
      </c>
      <c r="AF626" s="27">
        <f t="shared" si="996"/>
        <v>1</v>
      </c>
      <c r="AG626" s="28">
        <f t="shared" si="976"/>
        <v>59.666666666666671</v>
      </c>
      <c r="AH626" s="28">
        <f t="shared" si="977"/>
        <v>15.442309568977258</v>
      </c>
      <c r="AI626" s="28">
        <f t="shared" si="978"/>
        <v>24.673187356019529</v>
      </c>
      <c r="AJ626" s="28">
        <f t="shared" si="979"/>
        <v>22.095584516592801</v>
      </c>
      <c r="AK626" s="28">
        <f t="shared" si="980"/>
        <v>35.303559618690166</v>
      </c>
      <c r="AL626" s="28">
        <f t="shared" si="1006"/>
        <v>37.326030564575646</v>
      </c>
      <c r="AM626" s="28">
        <f t="shared" si="981"/>
        <v>189.81172178534544</v>
      </c>
      <c r="AN626" s="28">
        <f t="shared" si="982"/>
        <v>303.27459458440671</v>
      </c>
      <c r="AO626" s="28">
        <f t="shared" si="983"/>
        <v>271.59155968311984</v>
      </c>
      <c r="AP626" s="28">
        <f t="shared" si="984"/>
        <v>433.93958697973329</v>
      </c>
      <c r="AQ626" s="28">
        <f t="shared" si="985"/>
        <v>458.79912568957565</v>
      </c>
      <c r="AR626" s="28">
        <f t="shared" si="997"/>
        <v>458.79912568957565</v>
      </c>
      <c r="AS626" s="27">
        <f t="shared" si="986"/>
        <v>458.79912568957565</v>
      </c>
      <c r="AT626" s="27">
        <f t="shared" si="998"/>
        <v>0</v>
      </c>
      <c r="AU626" s="2">
        <f t="shared" si="999"/>
        <v>3540.8890798610555</v>
      </c>
      <c r="AV626" s="33">
        <f t="shared" si="1000"/>
        <v>8.95050533234127E-2</v>
      </c>
      <c r="AW626" s="33">
        <f t="shared" si="1001"/>
        <v>8.95050533234127E-2</v>
      </c>
      <c r="AX626" s="2">
        <f t="shared" si="1002"/>
        <v>1.8091706654311837</v>
      </c>
      <c r="AY626" s="7">
        <v>2.2000000000000002</v>
      </c>
      <c r="AZ626" s="3">
        <f t="shared" si="1003"/>
        <v>2751.652149992442</v>
      </c>
    </row>
    <row r="627" spans="1:52" ht="20.25" x14ac:dyDescent="0.3">
      <c r="A627" s="7">
        <v>24</v>
      </c>
      <c r="B627" s="7">
        <v>108</v>
      </c>
      <c r="C627" s="37">
        <v>87</v>
      </c>
      <c r="D627" s="37">
        <v>136</v>
      </c>
      <c r="E627" s="7">
        <v>10</v>
      </c>
      <c r="F627" s="2">
        <f t="shared" si="987"/>
        <v>13</v>
      </c>
      <c r="G627" s="3">
        <f t="shared" si="964"/>
        <v>37440</v>
      </c>
      <c r="H627" s="2">
        <v>1.4</v>
      </c>
      <c r="I627" s="7">
        <f t="shared" si="965"/>
        <v>52416</v>
      </c>
      <c r="J627" s="7">
        <v>1.2</v>
      </c>
      <c r="K627" s="4">
        <v>1.75</v>
      </c>
      <c r="L627" s="7">
        <v>0</v>
      </c>
      <c r="M627" s="2">
        <f t="shared" si="988"/>
        <v>1.3333333333333333</v>
      </c>
      <c r="N627" s="2">
        <f t="shared" si="989"/>
        <v>2.4761904761904758</v>
      </c>
      <c r="O627" s="28">
        <f t="shared" si="990"/>
        <v>1.4209523809523807</v>
      </c>
      <c r="P627" s="2">
        <f t="shared" si="991"/>
        <v>7.1352380952380949</v>
      </c>
      <c r="Q627" s="2">
        <f t="shared" si="966"/>
        <v>43.666666666666664</v>
      </c>
      <c r="R627" s="28">
        <f t="shared" si="992"/>
        <v>47.666666666666664</v>
      </c>
      <c r="S627" s="2">
        <f t="shared" si="993"/>
        <v>49.666666666666664</v>
      </c>
      <c r="T627" s="2">
        <f t="shared" si="994"/>
        <v>43.513333333333335</v>
      </c>
      <c r="U627" s="2">
        <f t="shared" si="967"/>
        <v>47.513333333333335</v>
      </c>
      <c r="V627" s="2">
        <f t="shared" si="968"/>
        <v>57.513333333333335</v>
      </c>
      <c r="W627" s="7">
        <f t="shared" si="1005"/>
        <v>1</v>
      </c>
      <c r="X627" s="2">
        <f t="shared" si="969"/>
        <v>17.768217306942869</v>
      </c>
      <c r="Y627" s="2">
        <f t="shared" si="970"/>
        <v>25.425572287256234</v>
      </c>
      <c r="Z627" s="2">
        <f t="shared" si="995"/>
        <v>26.886091193327019</v>
      </c>
      <c r="AA627" s="2">
        <f t="shared" si="971"/>
        <v>230.9868249902573</v>
      </c>
      <c r="AB627" s="2">
        <f t="shared" si="972"/>
        <v>330.53243973433104</v>
      </c>
      <c r="AC627" s="2">
        <f t="shared" si="973"/>
        <v>349.51918551325127</v>
      </c>
      <c r="AD627" s="2">
        <f t="shared" si="974"/>
        <v>349.51918551325127</v>
      </c>
      <c r="AE627" s="2">
        <f t="shared" si="975"/>
        <v>349.51918551325127</v>
      </c>
      <c r="AF627" s="27">
        <f t="shared" si="996"/>
        <v>1</v>
      </c>
      <c r="AG627" s="28">
        <f t="shared" si="976"/>
        <v>59.666666666666671</v>
      </c>
      <c r="AH627" s="28">
        <f t="shared" si="977"/>
        <v>15.42811409518932</v>
      </c>
      <c r="AI627" s="28">
        <f t="shared" si="978"/>
        <v>24.650506319687963</v>
      </c>
      <c r="AJ627" s="28">
        <f t="shared" si="979"/>
        <v>22.076982930076799</v>
      </c>
      <c r="AK627" s="28">
        <f t="shared" si="980"/>
        <v>35.273838648055666</v>
      </c>
      <c r="AL627" s="28">
        <f t="shared" si="1006"/>
        <v>37.300070649960205</v>
      </c>
      <c r="AM627" s="28">
        <f t="shared" si="981"/>
        <v>200.56548323746117</v>
      </c>
      <c r="AN627" s="28">
        <f t="shared" si="982"/>
        <v>320.45658215594352</v>
      </c>
      <c r="AO627" s="28">
        <f t="shared" si="983"/>
        <v>287.00077809099838</v>
      </c>
      <c r="AP627" s="28">
        <f t="shared" si="984"/>
        <v>458.55990242472365</v>
      </c>
      <c r="AQ627" s="28">
        <f t="shared" si="985"/>
        <v>484.90091844948267</v>
      </c>
      <c r="AR627" s="28">
        <f t="shared" si="997"/>
        <v>484.90091844948267</v>
      </c>
      <c r="AS627" s="27">
        <f t="shared" si="986"/>
        <v>484.90091844948267</v>
      </c>
      <c r="AT627" s="27">
        <f t="shared" si="998"/>
        <v>0</v>
      </c>
      <c r="AU627" s="2">
        <f t="shared" si="999"/>
        <v>3969.7164770760623</v>
      </c>
      <c r="AV627" s="33">
        <f t="shared" si="1000"/>
        <v>8.9929315476190472E-2</v>
      </c>
      <c r="AW627" s="33">
        <f t="shared" si="1001"/>
        <v>8.9929315476190472E-2</v>
      </c>
      <c r="AX627" s="2">
        <f t="shared" si="1002"/>
        <v>1.8094490618068724</v>
      </c>
      <c r="AY627" s="7">
        <v>2.2000000000000002</v>
      </c>
      <c r="AZ627" s="3">
        <f t="shared" si="1003"/>
        <v>2749.5718903636553</v>
      </c>
    </row>
    <row r="628" spans="1:52" ht="20.25" x14ac:dyDescent="0.3">
      <c r="A628" s="7">
        <v>24</v>
      </c>
      <c r="B628" s="7">
        <v>114</v>
      </c>
      <c r="C628" s="37">
        <v>92</v>
      </c>
      <c r="D628" s="37">
        <v>143</v>
      </c>
      <c r="E628" s="7">
        <v>10.5</v>
      </c>
      <c r="F628" s="2">
        <f t="shared" si="987"/>
        <v>13.666666666666666</v>
      </c>
      <c r="G628" s="3">
        <f t="shared" si="964"/>
        <v>39360</v>
      </c>
      <c r="H628" s="2">
        <v>1.4</v>
      </c>
      <c r="I628" s="7">
        <f t="shared" si="965"/>
        <v>55104</v>
      </c>
      <c r="J628" s="7">
        <v>1.2</v>
      </c>
      <c r="K628" s="4">
        <v>1.75</v>
      </c>
      <c r="L628" s="7">
        <v>0</v>
      </c>
      <c r="M628" s="2">
        <f t="shared" si="988"/>
        <v>1.3333333333333333</v>
      </c>
      <c r="N628" s="2">
        <f t="shared" si="989"/>
        <v>2.4761904761904758</v>
      </c>
      <c r="O628" s="28">
        <f t="shared" si="990"/>
        <v>1.4009523809523809</v>
      </c>
      <c r="P628" s="2">
        <f t="shared" si="991"/>
        <v>7.1152380952380954</v>
      </c>
      <c r="Q628" s="2">
        <f t="shared" si="966"/>
        <v>43.666666666666664</v>
      </c>
      <c r="R628" s="28">
        <f t="shared" si="992"/>
        <v>47.666666666666664</v>
      </c>
      <c r="S628" s="2">
        <f t="shared" si="993"/>
        <v>49.666666666666664</v>
      </c>
      <c r="T628" s="2">
        <f t="shared" si="994"/>
        <v>43.548333333333339</v>
      </c>
      <c r="U628" s="2">
        <f t="shared" si="967"/>
        <v>47.548333333333339</v>
      </c>
      <c r="V628" s="2">
        <f t="shared" si="968"/>
        <v>57.548333333333339</v>
      </c>
      <c r="W628" s="7">
        <f t="shared" si="1005"/>
        <v>1</v>
      </c>
      <c r="X628" s="2">
        <f t="shared" si="969"/>
        <v>17.753936907254943</v>
      </c>
      <c r="Y628" s="2">
        <f t="shared" si="970"/>
        <v>25.406856698976501</v>
      </c>
      <c r="Z628" s="2">
        <f t="shared" si="995"/>
        <v>26.869739491422539</v>
      </c>
      <c r="AA628" s="2">
        <f t="shared" si="971"/>
        <v>242.63713773248421</v>
      </c>
      <c r="AB628" s="2">
        <f t="shared" si="972"/>
        <v>347.22704155267883</v>
      </c>
      <c r="AC628" s="2">
        <f t="shared" si="973"/>
        <v>367.21977304944136</v>
      </c>
      <c r="AD628" s="2">
        <f t="shared" si="974"/>
        <v>367.21977304944136</v>
      </c>
      <c r="AE628" s="2">
        <f t="shared" si="975"/>
        <v>367.21977304944136</v>
      </c>
      <c r="AF628" s="27">
        <f t="shared" si="996"/>
        <v>1</v>
      </c>
      <c r="AG628" s="28">
        <f t="shared" si="976"/>
        <v>59.666666666666671</v>
      </c>
      <c r="AH628" s="28">
        <f t="shared" si="977"/>
        <v>15.415714447441646</v>
      </c>
      <c r="AI628" s="28">
        <f t="shared" si="978"/>
        <v>24.630694592001731</v>
      </c>
      <c r="AJ628" s="28">
        <f t="shared" si="979"/>
        <v>22.060732215311766</v>
      </c>
      <c r="AK628" s="28">
        <f t="shared" si="980"/>
        <v>35.247873818878013</v>
      </c>
      <c r="AL628" s="28">
        <f t="shared" si="1006"/>
        <v>37.277385327951187</v>
      </c>
      <c r="AM628" s="28">
        <f t="shared" si="981"/>
        <v>210.68143078170249</v>
      </c>
      <c r="AN628" s="28">
        <f t="shared" si="982"/>
        <v>336.61949275735697</v>
      </c>
      <c r="AO628" s="28">
        <f t="shared" si="983"/>
        <v>301.49667360926077</v>
      </c>
      <c r="AP628" s="28">
        <f t="shared" si="984"/>
        <v>481.72094219133282</v>
      </c>
      <c r="AQ628" s="28">
        <f t="shared" si="985"/>
        <v>509.45759948199952</v>
      </c>
      <c r="AR628" s="28">
        <f t="shared" si="997"/>
        <v>509.45759948199952</v>
      </c>
      <c r="AS628" s="27">
        <f t="shared" si="986"/>
        <v>509.45759948199952</v>
      </c>
      <c r="AT628" s="27">
        <f t="shared" si="998"/>
        <v>0</v>
      </c>
      <c r="AU628" s="2">
        <f t="shared" si="999"/>
        <v>4423.0482969890691</v>
      </c>
      <c r="AV628" s="33">
        <f t="shared" si="1000"/>
        <v>9.0328621031746034E-2</v>
      </c>
      <c r="AW628" s="33">
        <f t="shared" si="1001"/>
        <v>9.0328621031746034E-2</v>
      </c>
      <c r="AX628" s="2">
        <f t="shared" si="1002"/>
        <v>1.8097111602044074</v>
      </c>
      <c r="AY628" s="7">
        <v>2.2000000000000002</v>
      </c>
      <c r="AZ628" s="3">
        <f t="shared" si="1003"/>
        <v>2760.2619080951558</v>
      </c>
    </row>
    <row r="629" spans="1:52" ht="20.25" x14ac:dyDescent="0.3">
      <c r="A629" s="7">
        <v>24</v>
      </c>
      <c r="B629" s="7">
        <v>120</v>
      </c>
      <c r="C629" s="37">
        <v>97</v>
      </c>
      <c r="D629" s="37">
        <v>151</v>
      </c>
      <c r="E629" s="7">
        <v>11</v>
      </c>
      <c r="F629" s="2">
        <f t="shared" si="987"/>
        <v>14.416666666666666</v>
      </c>
      <c r="G629" s="3">
        <f t="shared" si="964"/>
        <v>41520</v>
      </c>
      <c r="H629" s="2">
        <v>1.4</v>
      </c>
      <c r="I629" s="7">
        <f t="shared" si="965"/>
        <v>58127.999999999993</v>
      </c>
      <c r="J629" s="7">
        <v>1.2</v>
      </c>
      <c r="K629" s="4">
        <v>1.75</v>
      </c>
      <c r="L629" s="7">
        <v>0</v>
      </c>
      <c r="M629" s="2">
        <f t="shared" si="988"/>
        <v>1.3333333333333333</v>
      </c>
      <c r="N629" s="2">
        <f t="shared" si="989"/>
        <v>2.4761904761904758</v>
      </c>
      <c r="O629" s="28">
        <f t="shared" si="990"/>
        <v>1.378095238095238</v>
      </c>
      <c r="P629" s="2">
        <f t="shared" si="991"/>
        <v>7.0923809523809513</v>
      </c>
      <c r="Q629" s="2">
        <f t="shared" si="966"/>
        <v>43.666666666666664</v>
      </c>
      <c r="R629" s="28">
        <f t="shared" si="992"/>
        <v>47.666666666666664</v>
      </c>
      <c r="S629" s="2">
        <f t="shared" si="993"/>
        <v>49.666666666666664</v>
      </c>
      <c r="T629" s="2">
        <f t="shared" si="994"/>
        <v>43.588333333333338</v>
      </c>
      <c r="U629" s="2">
        <f t="shared" si="967"/>
        <v>47.588333333333338</v>
      </c>
      <c r="V629" s="2">
        <f t="shared" si="968"/>
        <v>57.588333333333338</v>
      </c>
      <c r="W629" s="7">
        <f t="shared" si="1005"/>
        <v>1</v>
      </c>
      <c r="X629" s="2">
        <f t="shared" si="969"/>
        <v>17.737644532163205</v>
      </c>
      <c r="Y629" s="2">
        <f t="shared" si="970"/>
        <v>25.385501165029964</v>
      </c>
      <c r="Z629" s="2">
        <f t="shared" si="995"/>
        <v>26.851076169922404</v>
      </c>
      <c r="AA629" s="2">
        <f t="shared" si="971"/>
        <v>255.71770867201954</v>
      </c>
      <c r="AB629" s="2">
        <f t="shared" si="972"/>
        <v>365.9743084625153</v>
      </c>
      <c r="AC629" s="2">
        <f t="shared" si="973"/>
        <v>387.10301478304797</v>
      </c>
      <c r="AD629" s="2">
        <f t="shared" si="974"/>
        <v>387.10301478304797</v>
      </c>
      <c r="AE629" s="2">
        <f t="shared" si="975"/>
        <v>387.10301478304797</v>
      </c>
      <c r="AF629" s="27">
        <f t="shared" si="996"/>
        <v>1</v>
      </c>
      <c r="AG629" s="28">
        <f t="shared" si="976"/>
        <v>59.666666666666671</v>
      </c>
      <c r="AH629" s="28">
        <f t="shared" si="977"/>
        <v>15.401567804733787</v>
      </c>
      <c r="AI629" s="28">
        <f t="shared" si="978"/>
        <v>24.608091576278561</v>
      </c>
      <c r="AJ629" s="28">
        <f t="shared" si="979"/>
        <v>22.042189240031846</v>
      </c>
      <c r="AK629" s="28">
        <f t="shared" si="980"/>
        <v>35.218246495246412</v>
      </c>
      <c r="AL629" s="28">
        <f t="shared" si="1006"/>
        <v>37.25149301041376</v>
      </c>
      <c r="AM629" s="28">
        <f t="shared" si="981"/>
        <v>222.03926918491209</v>
      </c>
      <c r="AN629" s="28">
        <f t="shared" si="982"/>
        <v>354.76665355801589</v>
      </c>
      <c r="AO629" s="28">
        <f t="shared" si="983"/>
        <v>317.77489487712575</v>
      </c>
      <c r="AP629" s="28">
        <f t="shared" si="984"/>
        <v>507.72972030646906</v>
      </c>
      <c r="AQ629" s="28">
        <f t="shared" si="985"/>
        <v>537.04235756679839</v>
      </c>
      <c r="AR629" s="28">
        <f t="shared" si="997"/>
        <v>537.04235756679839</v>
      </c>
      <c r="AS629" s="27">
        <f t="shared" si="986"/>
        <v>537.04235756679839</v>
      </c>
      <c r="AT629" s="27">
        <f t="shared" si="998"/>
        <v>0</v>
      </c>
      <c r="AU629" s="2">
        <f t="shared" si="999"/>
        <v>4900.884539600077</v>
      </c>
      <c r="AV629" s="33">
        <f t="shared" si="1000"/>
        <v>9.0777839781746028E-2</v>
      </c>
      <c r="AW629" s="33">
        <f t="shared" si="1001"/>
        <v>9.0777839781746028E-2</v>
      </c>
      <c r="AX629" s="2">
        <f t="shared" si="1002"/>
        <v>1.8100061116762884</v>
      </c>
      <c r="AY629" s="7">
        <v>2.2000000000000002</v>
      </c>
      <c r="AZ629" s="3">
        <f t="shared" si="1003"/>
        <v>2767.3486538772431</v>
      </c>
    </row>
    <row r="630" spans="1:52" ht="20.25" x14ac:dyDescent="0.3">
      <c r="A630" s="7">
        <v>24</v>
      </c>
      <c r="B630" s="7">
        <v>132</v>
      </c>
      <c r="C630" s="37">
        <v>106</v>
      </c>
      <c r="D630" s="37">
        <v>166</v>
      </c>
      <c r="E630" s="7">
        <v>12</v>
      </c>
      <c r="F630" s="2">
        <f t="shared" si="987"/>
        <v>15.833333333333334</v>
      </c>
      <c r="G630" s="3">
        <f t="shared" si="964"/>
        <v>45600</v>
      </c>
      <c r="H630" s="2">
        <v>1.4</v>
      </c>
      <c r="I630" s="7">
        <f t="shared" si="965"/>
        <v>63839.999999999993</v>
      </c>
      <c r="J630" s="7">
        <v>1.2</v>
      </c>
      <c r="K630" s="4">
        <v>1.75</v>
      </c>
      <c r="L630" s="7">
        <v>0</v>
      </c>
      <c r="M630" s="2">
        <f t="shared" si="988"/>
        <v>1.3333333333333333</v>
      </c>
      <c r="N630" s="2">
        <f t="shared" si="989"/>
        <v>2.4761904761904758</v>
      </c>
      <c r="O630" s="28">
        <f t="shared" si="990"/>
        <v>1.3352380952380951</v>
      </c>
      <c r="P630" s="2">
        <f t="shared" si="991"/>
        <v>7.0495238095238095</v>
      </c>
      <c r="Q630" s="2">
        <f t="shared" si="966"/>
        <v>43.666666666666664</v>
      </c>
      <c r="R630" s="28">
        <f t="shared" si="992"/>
        <v>47.666666666666664</v>
      </c>
      <c r="S630" s="2">
        <f t="shared" si="993"/>
        <v>49.666666666666664</v>
      </c>
      <c r="T630" s="2">
        <f t="shared" si="994"/>
        <v>43.663333333333334</v>
      </c>
      <c r="U630" s="2">
        <f t="shared" si="967"/>
        <v>47.663333333333334</v>
      </c>
      <c r="V630" s="2">
        <f t="shared" si="968"/>
        <v>57.663333333333334</v>
      </c>
      <c r="W630" s="7">
        <f t="shared" si="1005"/>
        <v>1</v>
      </c>
      <c r="X630" s="2">
        <f t="shared" si="969"/>
        <v>17.707176786383101</v>
      </c>
      <c r="Y630" s="2">
        <f t="shared" si="970"/>
        <v>25.345556149559432</v>
      </c>
      <c r="Z630" s="2">
        <f t="shared" si="995"/>
        <v>26.816152231323453</v>
      </c>
      <c r="AA630" s="2">
        <f t="shared" si="971"/>
        <v>280.36363245106577</v>
      </c>
      <c r="AB630" s="2">
        <f t="shared" si="972"/>
        <v>401.30463903469104</v>
      </c>
      <c r="AC630" s="2">
        <f t="shared" si="973"/>
        <v>424.58907699595471</v>
      </c>
      <c r="AD630" s="2">
        <f t="shared" si="974"/>
        <v>424.58907699595471</v>
      </c>
      <c r="AE630" s="2">
        <f t="shared" si="975"/>
        <v>424.58907699595471</v>
      </c>
      <c r="AF630" s="27">
        <f t="shared" si="996"/>
        <v>1</v>
      </c>
      <c r="AG630" s="28">
        <f t="shared" si="976"/>
        <v>59.666666666666671</v>
      </c>
      <c r="AH630" s="28">
        <f t="shared" si="977"/>
        <v>15.375112710787189</v>
      </c>
      <c r="AI630" s="28">
        <f t="shared" si="978"/>
        <v>24.565822543492381</v>
      </c>
      <c r="AJ630" s="28">
        <f t="shared" si="979"/>
        <v>22.007505048277132</v>
      </c>
      <c r="AK630" s="28">
        <f t="shared" si="980"/>
        <v>35.162829295012614</v>
      </c>
      <c r="AL630" s="28">
        <f t="shared" si="1006"/>
        <v>37.203041736193619</v>
      </c>
      <c r="AM630" s="28">
        <f t="shared" si="981"/>
        <v>243.43928458746385</v>
      </c>
      <c r="AN630" s="28">
        <f t="shared" si="982"/>
        <v>388.95885693862937</v>
      </c>
      <c r="AO630" s="28">
        <f t="shared" si="983"/>
        <v>348.45216326438793</v>
      </c>
      <c r="AP630" s="28">
        <f t="shared" si="984"/>
        <v>556.74479717103304</v>
      </c>
      <c r="AQ630" s="28">
        <f t="shared" si="985"/>
        <v>589.0481608230657</v>
      </c>
      <c r="AR630" s="28">
        <f t="shared" si="997"/>
        <v>589.0481608230657</v>
      </c>
      <c r="AS630" s="27">
        <f t="shared" si="986"/>
        <v>589.0481608230657</v>
      </c>
      <c r="AT630" s="27">
        <f t="shared" si="998"/>
        <v>0</v>
      </c>
      <c r="AU630" s="2">
        <f t="shared" si="999"/>
        <v>5930.0702929160934</v>
      </c>
      <c r="AV630" s="33">
        <f t="shared" si="1000"/>
        <v>9.1626364087301584E-2</v>
      </c>
      <c r="AW630" s="33">
        <f t="shared" si="1001"/>
        <v>9.1626364087301584E-2</v>
      </c>
      <c r="AX630" s="2">
        <f t="shared" si="1002"/>
        <v>1.8105635046336883</v>
      </c>
      <c r="AY630" s="7">
        <v>2.2000000000000002</v>
      </c>
      <c r="AZ630" s="3">
        <f t="shared" si="1003"/>
        <v>2785.6628758610527</v>
      </c>
    </row>
    <row r="631" spans="1:52" ht="20.25" x14ac:dyDescent="0.3">
      <c r="A631" s="7">
        <v>24</v>
      </c>
      <c r="B631" s="7">
        <v>144</v>
      </c>
      <c r="C631" s="37">
        <v>116</v>
      </c>
      <c r="D631" s="37">
        <v>180</v>
      </c>
      <c r="E631" s="7">
        <v>13</v>
      </c>
      <c r="F631" s="2">
        <f t="shared" si="987"/>
        <v>17.166666666666668</v>
      </c>
      <c r="G631" s="3">
        <f t="shared" si="964"/>
        <v>49440</v>
      </c>
      <c r="H631" s="2">
        <v>1.4</v>
      </c>
      <c r="I631" s="7">
        <f t="shared" si="965"/>
        <v>69216</v>
      </c>
      <c r="J631" s="7">
        <v>1.2</v>
      </c>
      <c r="K631" s="4">
        <v>1.75</v>
      </c>
      <c r="L631" s="7">
        <v>0</v>
      </c>
      <c r="M631" s="2">
        <f t="shared" si="988"/>
        <v>1.3333333333333333</v>
      </c>
      <c r="N631" s="2">
        <f t="shared" si="989"/>
        <v>2.4761904761904758</v>
      </c>
      <c r="O631" s="28">
        <f t="shared" si="990"/>
        <v>1.2952380952380953</v>
      </c>
      <c r="P631" s="2">
        <f t="shared" si="991"/>
        <v>7.0095238095238086</v>
      </c>
      <c r="Q631" s="2">
        <f t="shared" si="966"/>
        <v>43.666666666666664</v>
      </c>
      <c r="R631" s="28">
        <f t="shared" si="992"/>
        <v>47.666666666666664</v>
      </c>
      <c r="S631" s="2">
        <f t="shared" si="993"/>
        <v>49.666666666666664</v>
      </c>
      <c r="T631" s="2">
        <f t="shared" si="994"/>
        <v>43.733333333333334</v>
      </c>
      <c r="U631" s="2">
        <f t="shared" si="967"/>
        <v>47.733333333333334</v>
      </c>
      <c r="V631" s="2">
        <f t="shared" si="968"/>
        <v>57.733333333333334</v>
      </c>
      <c r="W631" s="7">
        <f t="shared" si="1005"/>
        <v>1</v>
      </c>
      <c r="X631" s="2">
        <f t="shared" si="969"/>
        <v>17.678834506465869</v>
      </c>
      <c r="Y631" s="2">
        <f t="shared" si="970"/>
        <v>25.308387387049606</v>
      </c>
      <c r="Z631" s="2">
        <f t="shared" si="995"/>
        <v>26.783638420881321</v>
      </c>
      <c r="AA631" s="2">
        <f t="shared" si="971"/>
        <v>303.48665902766407</v>
      </c>
      <c r="AB631" s="2">
        <f t="shared" si="972"/>
        <v>434.46065014435163</v>
      </c>
      <c r="AC631" s="2">
        <f t="shared" si="973"/>
        <v>459.78579289179606</v>
      </c>
      <c r="AD631" s="2">
        <f t="shared" si="974"/>
        <v>459.78579289179606</v>
      </c>
      <c r="AE631" s="2">
        <f t="shared" si="975"/>
        <v>459.78579289179606</v>
      </c>
      <c r="AF631" s="27">
        <f t="shared" si="996"/>
        <v>1</v>
      </c>
      <c r="AG631" s="28">
        <f t="shared" si="976"/>
        <v>59.666666666666671</v>
      </c>
      <c r="AH631" s="28">
        <f t="shared" si="977"/>
        <v>15.350503155381205</v>
      </c>
      <c r="AI631" s="28">
        <f t="shared" si="978"/>
        <v>24.526502248262705</v>
      </c>
      <c r="AJ631" s="28">
        <f t="shared" si="979"/>
        <v>21.975231472438178</v>
      </c>
      <c r="AK631" s="28">
        <f t="shared" si="980"/>
        <v>35.111263693392843</v>
      </c>
      <c r="AL631" s="28">
        <f t="shared" si="1006"/>
        <v>37.15793412207929</v>
      </c>
      <c r="AM631" s="28">
        <f t="shared" si="981"/>
        <v>263.516970834044</v>
      </c>
      <c r="AN631" s="28">
        <f t="shared" si="982"/>
        <v>421.03828859517648</v>
      </c>
      <c r="AO631" s="28">
        <f t="shared" si="983"/>
        <v>377.24147361018873</v>
      </c>
      <c r="AP631" s="28">
        <f t="shared" si="984"/>
        <v>602.74336006991052</v>
      </c>
      <c r="AQ631" s="28">
        <f t="shared" si="985"/>
        <v>637.87786909569456</v>
      </c>
      <c r="AR631" s="28">
        <f t="shared" si="997"/>
        <v>637.87786909569456</v>
      </c>
      <c r="AS631" s="27">
        <f t="shared" si="986"/>
        <v>637.87786909569456</v>
      </c>
      <c r="AT631" s="27">
        <f t="shared" si="998"/>
        <v>0</v>
      </c>
      <c r="AU631" s="2">
        <f t="shared" si="999"/>
        <v>7057.2737370241111</v>
      </c>
      <c r="AV631" s="33">
        <f t="shared" si="1000"/>
        <v>9.2424975198412695E-2</v>
      </c>
      <c r="AW631" s="33">
        <f t="shared" si="1001"/>
        <v>9.2424975198412695E-2</v>
      </c>
      <c r="AX631" s="2">
        <f t="shared" si="1002"/>
        <v>1.8110884234631064</v>
      </c>
      <c r="AY631" s="7">
        <v>2.2000000000000002</v>
      </c>
      <c r="AZ631" s="3">
        <f t="shared" si="1003"/>
        <v>2807.6403393261439</v>
      </c>
    </row>
    <row r="632" spans="1:52" ht="20.25" x14ac:dyDescent="0.3">
      <c r="A632" s="7"/>
      <c r="B632" s="7"/>
      <c r="C632" s="7"/>
      <c r="D632" s="2"/>
      <c r="E632" s="3"/>
      <c r="F632" s="2"/>
      <c r="G632" s="7"/>
      <c r="H632" s="7"/>
      <c r="I632" s="7"/>
      <c r="J632" s="7"/>
      <c r="K632" s="2"/>
      <c r="L632" s="2"/>
      <c r="M632" s="2"/>
      <c r="N632" s="28"/>
      <c r="O632" s="2"/>
      <c r="P632" s="2"/>
      <c r="Q632" s="28"/>
      <c r="R632" s="2"/>
      <c r="S632" s="2"/>
      <c r="T632" s="2"/>
      <c r="U632" s="7"/>
      <c r="V632" s="2"/>
      <c r="W632" s="2"/>
      <c r="X632" s="2"/>
      <c r="Y632" s="2"/>
      <c r="Z632" s="2"/>
      <c r="AA632" s="2"/>
      <c r="AB632" s="2"/>
      <c r="AC632" s="2"/>
      <c r="AD632" s="27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7"/>
      <c r="AR632" s="7"/>
      <c r="AS632" s="2"/>
      <c r="AT632" s="5"/>
      <c r="AU632" s="7"/>
      <c r="AV632" s="3"/>
    </row>
    <row r="633" spans="1:52" ht="18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52" ht="131.25" x14ac:dyDescent="0.2">
      <c r="A634" s="7" t="s">
        <v>10</v>
      </c>
      <c r="B634" s="7" t="s">
        <v>82</v>
      </c>
      <c r="C634" s="36" t="s">
        <v>83</v>
      </c>
      <c r="D634" s="36" t="s">
        <v>84</v>
      </c>
      <c r="E634" s="7" t="s">
        <v>12</v>
      </c>
      <c r="F634" s="7" t="s">
        <v>13</v>
      </c>
      <c r="G634" s="7" t="s">
        <v>47</v>
      </c>
      <c r="H634" s="7" t="s">
        <v>14</v>
      </c>
      <c r="I634" s="7" t="s">
        <v>15</v>
      </c>
      <c r="J634" s="7" t="s">
        <v>16</v>
      </c>
      <c r="K634" s="7" t="s">
        <v>17</v>
      </c>
      <c r="L634" s="7" t="s">
        <v>18</v>
      </c>
      <c r="M634" s="7" t="s">
        <v>98</v>
      </c>
      <c r="N634" s="7" t="s">
        <v>99</v>
      </c>
      <c r="O634" s="26" t="s">
        <v>100</v>
      </c>
      <c r="P634" s="7" t="s">
        <v>27</v>
      </c>
      <c r="Q634" s="7" t="s">
        <v>28</v>
      </c>
      <c r="R634" s="26" t="s">
        <v>101</v>
      </c>
      <c r="S634" s="7" t="s">
        <v>65</v>
      </c>
      <c r="T634" s="7" t="s">
        <v>30</v>
      </c>
      <c r="U634" s="7" t="s">
        <v>31</v>
      </c>
      <c r="V634" s="7" t="s">
        <v>32</v>
      </c>
      <c r="W634" s="7" t="s">
        <v>33</v>
      </c>
      <c r="X634" s="7" t="s">
        <v>34</v>
      </c>
      <c r="Y634" s="7" t="s">
        <v>35</v>
      </c>
      <c r="Z634" s="7" t="s">
        <v>66</v>
      </c>
      <c r="AA634" s="7" t="s">
        <v>37</v>
      </c>
      <c r="AB634" s="7" t="s">
        <v>38</v>
      </c>
      <c r="AC634" s="7" t="s">
        <v>39</v>
      </c>
      <c r="AD634" s="7" t="s">
        <v>40</v>
      </c>
      <c r="AE634" s="7" t="s">
        <v>41</v>
      </c>
      <c r="AF634" s="26" t="s">
        <v>67</v>
      </c>
      <c r="AG634" s="26" t="s">
        <v>68</v>
      </c>
      <c r="AH634" s="26" t="s">
        <v>69</v>
      </c>
      <c r="AI634" s="7" t="s">
        <v>70</v>
      </c>
      <c r="AJ634" s="26" t="s">
        <v>71</v>
      </c>
      <c r="AK634" s="26" t="s">
        <v>72</v>
      </c>
      <c r="AL634" s="26" t="s">
        <v>73</v>
      </c>
      <c r="AM634" s="26" t="s">
        <v>74</v>
      </c>
      <c r="AN634" s="26" t="s">
        <v>75</v>
      </c>
      <c r="AO634" s="26" t="s">
        <v>76</v>
      </c>
      <c r="AP634" s="26" t="s">
        <v>77</v>
      </c>
      <c r="AQ634" s="26" t="s">
        <v>78</v>
      </c>
      <c r="AR634" s="26" t="s">
        <v>79</v>
      </c>
      <c r="AS634" s="26" t="s">
        <v>80</v>
      </c>
      <c r="AT634" s="26" t="s">
        <v>102</v>
      </c>
      <c r="AU634" s="7" t="s">
        <v>21</v>
      </c>
      <c r="AV634" s="26" t="s">
        <v>90</v>
      </c>
      <c r="AW634" s="26" t="s">
        <v>89</v>
      </c>
      <c r="AX634" s="7" t="s">
        <v>22</v>
      </c>
      <c r="AY634" s="7" t="s">
        <v>23</v>
      </c>
      <c r="AZ634" s="7" t="s">
        <v>24</v>
      </c>
    </row>
    <row r="635" spans="1:52" ht="20.25" x14ac:dyDescent="0.3">
      <c r="A635" s="7">
        <v>25</v>
      </c>
      <c r="B635" s="7">
        <v>18</v>
      </c>
      <c r="C635" s="27">
        <v>14</v>
      </c>
      <c r="D635" s="27">
        <v>23</v>
      </c>
      <c r="E635" s="7">
        <v>2.75</v>
      </c>
      <c r="F635" s="2">
        <f>($D635+2*$E635)/12</f>
        <v>2.375</v>
      </c>
      <c r="G635" s="2">
        <f t="shared" ref="G635:G657" si="1007">$B$4*$A635*$F635</f>
        <v>7125</v>
      </c>
      <c r="H635" s="2">
        <v>1.4</v>
      </c>
      <c r="I635" s="7">
        <f t="shared" ref="I635:I657" si="1008">$G635*$H635</f>
        <v>9975</v>
      </c>
      <c r="J635" s="7">
        <v>1.2</v>
      </c>
      <c r="K635" s="7">
        <v>1.1499999999999999</v>
      </c>
      <c r="L635" s="7">
        <v>0</v>
      </c>
      <c r="M635" s="2">
        <f>($L$7-$C$7)/$K635</f>
        <v>2.0289855072463765</v>
      </c>
      <c r="N635" s="2">
        <f>($E$7-$C$7)/$K635</f>
        <v>3.7681159420289854</v>
      </c>
      <c r="O635" s="28">
        <f>($F$7-$B$7-0.06*($D635/12))/$K635</f>
        <v>2.6536231884057968</v>
      </c>
      <c r="P635" s="2">
        <f>($G$7-$B$7-0.06*$D635/12)/$K635</f>
        <v>11.34927536231884</v>
      </c>
      <c r="Q635" s="2">
        <f t="shared" ref="Q635:Q657" si="1009">$C$7+$K635*$A635</f>
        <v>30.416666666666664</v>
      </c>
      <c r="R635" s="28">
        <f>IF($A635&lt;$M635,$Q635,$Q635+$L$7)</f>
        <v>34.416666666666664</v>
      </c>
      <c r="S635" s="2">
        <f>IF($A635&lt;$N635,$Q635,$Q635+$E$7)</f>
        <v>36.416666666666664</v>
      </c>
      <c r="T635" s="2">
        <f>$B$7+$K635*$A635+0.06*$D635/12</f>
        <v>29.698333333333327</v>
      </c>
      <c r="U635" s="2">
        <f t="shared" ref="U635:U657" si="1010">$T635+$F$7</f>
        <v>33.698333333333323</v>
      </c>
      <c r="V635" s="2">
        <f t="shared" ref="V635:V657" si="1011">$T635+$G$7</f>
        <v>43.698333333333323</v>
      </c>
      <c r="W635" s="7">
        <f>IF($A635&lt;$N635,0.5,1)</f>
        <v>1</v>
      </c>
      <c r="X635" s="2">
        <f t="shared" ref="X635:X657" si="1012">($W635*$H$7*(1+$L635)*$J635)/($S635*$T635)</f>
        <v>35.505771678419535</v>
      </c>
      <c r="Y635" s="2">
        <f t="shared" ref="Y635:Y657" si="1013">($W635*$I$7*(1+$L635)*$J635)/($S635*$U635)</f>
        <v>48.89254426048501</v>
      </c>
      <c r="Z635" s="2">
        <f>(2*$W635*$H$7*(1+$L635)*$J635)/($S635*$V635)</f>
        <v>48.260982153229158</v>
      </c>
      <c r="AA635" s="2">
        <f t="shared" ref="AA635:AA657" si="1014">IF($S635&gt;$F635,$F635*$X635,$S635*$X635)</f>
        <v>84.326207736246403</v>
      </c>
      <c r="AB635" s="2">
        <f t="shared" ref="AB635:AB657" si="1015">IF($S635&gt;$F635,$F635*$Y635,$S635*$Y635)</f>
        <v>116.1197926186519</v>
      </c>
      <c r="AC635" s="2">
        <f t="shared" ref="AC635:AC657" si="1016">IF($S635&gt;$F635,$F635*$Z635,$S635*$Z635)</f>
        <v>114.61983261391924</v>
      </c>
      <c r="AD635" s="2">
        <f t="shared" ref="AD635:AD657" si="1017">IF($AA635&gt;$AC635,$AA635,$AC635)</f>
        <v>114.61983261391924</v>
      </c>
      <c r="AE635" s="2">
        <f t="shared" ref="AE635:AE657" si="1018">IF($AD635&gt;$AB635,$AD635,$AB635)</f>
        <v>116.1197926186519</v>
      </c>
      <c r="AF635" s="27">
        <f>IF($A635&lt;$M635,0.5,1)</f>
        <v>1</v>
      </c>
      <c r="AG635" s="28">
        <f t="shared" ref="AG635:AG657" si="1019">2*$E$7+$L$7+$C$7+$K635*$A635</f>
        <v>46.416666666666664</v>
      </c>
      <c r="AH635" s="28">
        <f t="shared" ref="AH635:AH657" si="1020">($AF635*$H$7*(1+$L635))/($R635*$T635)</f>
        <v>31.307550894813026</v>
      </c>
      <c r="AI635" s="28">
        <f t="shared" ref="AI635:AI657" si="1021">($AF635*2*$H$7*(1+$L635))/($AG635*$T635)</f>
        <v>46.427355545988434</v>
      </c>
      <c r="AJ635" s="28">
        <f t="shared" ref="AJ635:AJ657" si="1022">($AF635*$I$7*(1+$L635))/($R635*$U635)</f>
        <v>43.111464571896583</v>
      </c>
      <c r="AK635" s="28">
        <f t="shared" ref="AK635:AK657" si="1023">($AF635*2*$I$7*(1+$L635))/($AG635*$U635)</f>
        <v>63.931902578790982</v>
      </c>
      <c r="AL635" s="28">
        <f>($AF635*4*$H$7*(1+$L635))/($AG635*$V635)</f>
        <v>63.106071816161403</v>
      </c>
      <c r="AM635" s="28">
        <f t="shared" ref="AM635:AM657" si="1024" xml:space="preserve"> IF($R635&gt;$F635,$F635*$AH635,$R635*$AH635)</f>
        <v>74.355433375180937</v>
      </c>
      <c r="AN635" s="28">
        <f t="shared" ref="AN635:AN657" si="1025" xml:space="preserve"> IF($AG635&gt;$F635,$F635*$AI635,$AG635*$AI635)</f>
        <v>110.26496942172253</v>
      </c>
      <c r="AO635" s="28">
        <f t="shared" ref="AO635:AO657" si="1026" xml:space="preserve"> IF($R635&gt;$F635,$F635*$AJ635,$R635*$AJ635)</f>
        <v>102.38972835825439</v>
      </c>
      <c r="AP635" s="28">
        <f t="shared" ref="AP635:AP657" si="1027" xml:space="preserve"> IF($AG635&gt;$F635,$F635*$AK635,$AG635*$AK635)</f>
        <v>151.8382686246286</v>
      </c>
      <c r="AQ635" s="28">
        <f t="shared" ref="AQ635:AQ657" si="1028" xml:space="preserve"> IF($AG635&gt;$F635,$F635*$AL635,$AG635*$AL635)</f>
        <v>149.87692056338332</v>
      </c>
      <c r="AR635" s="28">
        <f>MAX($AM635,$AN635,$AO635,$AP635,$AQ635)</f>
        <v>151.8382686246286</v>
      </c>
      <c r="AS635" s="27">
        <f t="shared" ref="AS635:AS657" si="1029">IF($AR635&gt;$AE635,$AR635,$AE635)</f>
        <v>151.8382686246286</v>
      </c>
      <c r="AT635" s="27">
        <f>IF($A635&gt;$F635,0,$AS635)</f>
        <v>0</v>
      </c>
      <c r="AU635" s="2">
        <f>PI()*($B635/(2*12))^2*62.4</f>
        <v>110.26990214100174</v>
      </c>
      <c r="AV635" s="33">
        <f>0.23*($N$7/$H635)*(1+0.35*$N$7*($F635/$A635))</f>
        <v>8.3508482142857138E-2</v>
      </c>
      <c r="AW635" s="33">
        <f>IF(AV635&gt;0.33,0.33,AV635)</f>
        <v>8.3508482142857138E-2</v>
      </c>
      <c r="AX635" s="2">
        <f>$Q$7/($P$7-$O$7*AW635)</f>
        <v>1.805244920767332</v>
      </c>
      <c r="AY635" s="7">
        <v>2.4</v>
      </c>
      <c r="AZ635" s="3">
        <f>(12/$D635)*(($I635+$AU635)/$AX635+$AT635/$AY635)</f>
        <v>2914.7734406622967</v>
      </c>
    </row>
    <row r="636" spans="1:52" ht="20.25" x14ac:dyDescent="0.3">
      <c r="A636" s="7">
        <v>25</v>
      </c>
      <c r="B636" s="7">
        <v>24</v>
      </c>
      <c r="C636" s="27">
        <v>19</v>
      </c>
      <c r="D636" s="27">
        <v>30</v>
      </c>
      <c r="E636" s="7">
        <v>3.25</v>
      </c>
      <c r="F636" s="2">
        <f t="shared" ref="F636:F657" si="1030">($D636+2*$E636)/12</f>
        <v>3.0416666666666665</v>
      </c>
      <c r="G636" s="2">
        <f t="shared" si="1007"/>
        <v>9125</v>
      </c>
      <c r="H636" s="2">
        <v>1.4</v>
      </c>
      <c r="I636" s="7">
        <f t="shared" si="1008"/>
        <v>12775</v>
      </c>
      <c r="J636" s="7">
        <v>1.2</v>
      </c>
      <c r="K636" s="7">
        <f>(1.75-1.15)*(($D636-24)/(96-24))+1.15</f>
        <v>1.2</v>
      </c>
      <c r="L636" s="7">
        <v>0</v>
      </c>
      <c r="M636" s="2">
        <f t="shared" ref="M636:M657" si="1031">($L$7-$C$7)/$K636</f>
        <v>1.9444444444444442</v>
      </c>
      <c r="N636" s="2">
        <f t="shared" ref="N636:N657" si="1032">($E$7-$C$7)/$K636</f>
        <v>3.6111111111111112</v>
      </c>
      <c r="O636" s="28">
        <f t="shared" ref="O636:O657" si="1033">($F$7-$B$7-0.06*($D636/12))/$K636</f>
        <v>2.5138888888888888</v>
      </c>
      <c r="P636" s="2">
        <f t="shared" ref="P636:P657" si="1034">($G$7-$B$7-0.06*$D636/12)/$K636</f>
        <v>10.847222222222221</v>
      </c>
      <c r="Q636" s="2">
        <f t="shared" si="1009"/>
        <v>31.666666666666668</v>
      </c>
      <c r="R636" s="28">
        <f t="shared" ref="R636:R657" si="1035">IF($A636&lt;$M636,$Q636,$Q636+$L$7)</f>
        <v>35.666666666666671</v>
      </c>
      <c r="S636" s="2">
        <f t="shared" ref="S636:S657" si="1036">IF($A636&lt;$N636,$Q636,$Q636+$E$7)</f>
        <v>37.666666666666671</v>
      </c>
      <c r="T636" s="2">
        <f t="shared" ref="T636:T657" si="1037">$B$7+$K636*$A636+0.06*$D636/12</f>
        <v>30.983333333333331</v>
      </c>
      <c r="U636" s="2">
        <f t="shared" si="1010"/>
        <v>34.983333333333334</v>
      </c>
      <c r="V636" s="2">
        <f t="shared" si="1011"/>
        <v>44.983333333333334</v>
      </c>
      <c r="W636" s="7">
        <f>IF($A636&lt;$N636,0.5,1)</f>
        <v>1</v>
      </c>
      <c r="X636" s="2">
        <f t="shared" si="1012"/>
        <v>32.903787839117996</v>
      </c>
      <c r="Y636" s="2">
        <f t="shared" si="1013"/>
        <v>45.533692824648902</v>
      </c>
      <c r="Z636" s="2">
        <f t="shared" ref="Z636:Z657" si="1038">(2*$W636*$H$7*(1+$L636)*$J636)/($S636*$V636)</f>
        <v>45.326522114057312</v>
      </c>
      <c r="AA636" s="2">
        <f t="shared" si="1014"/>
        <v>100.08235467731723</v>
      </c>
      <c r="AB636" s="2">
        <f t="shared" si="1015"/>
        <v>138.49831567497372</v>
      </c>
      <c r="AC636" s="2">
        <f t="shared" si="1016"/>
        <v>137.86817143025766</v>
      </c>
      <c r="AD636" s="2">
        <f t="shared" si="1017"/>
        <v>137.86817143025766</v>
      </c>
      <c r="AE636" s="2">
        <f t="shared" si="1018"/>
        <v>138.49831567497372</v>
      </c>
      <c r="AF636" s="27">
        <f t="shared" ref="AF636:AF657" si="1039">IF($A636&lt;$M636,0.5,1)</f>
        <v>1</v>
      </c>
      <c r="AG636" s="28">
        <f t="shared" si="1019"/>
        <v>47.666666666666671</v>
      </c>
      <c r="AH636" s="28">
        <f t="shared" si="1020"/>
        <v>28.957383378663032</v>
      </c>
      <c r="AI636" s="28">
        <f t="shared" si="1021"/>
        <v>43.334825475761463</v>
      </c>
      <c r="AJ636" s="28">
        <f t="shared" si="1022"/>
        <v>40.072486675898176</v>
      </c>
      <c r="AK636" s="28">
        <f t="shared" si="1023"/>
        <v>59.968616424071399</v>
      </c>
      <c r="AL636" s="28">
        <f>($AF636*4*$H$7*(1+$L636))/($AG636*$V636)</f>
        <v>59.695769217814416</v>
      </c>
      <c r="AM636" s="28">
        <f t="shared" si="1024"/>
        <v>88.07870777676672</v>
      </c>
      <c r="AN636" s="28">
        <f t="shared" si="1025"/>
        <v>131.81009415544111</v>
      </c>
      <c r="AO636" s="28">
        <f t="shared" si="1026"/>
        <v>121.88714697252361</v>
      </c>
      <c r="AP636" s="28">
        <f t="shared" si="1027"/>
        <v>182.40454162321717</v>
      </c>
      <c r="AQ636" s="28">
        <f t="shared" si="1028"/>
        <v>181.57463137085216</v>
      </c>
      <c r="AR636" s="28">
        <f t="shared" ref="AR636:AR657" si="1040">MAX($AM636,$AN636,$AO636,$AP636,$AQ636)</f>
        <v>182.40454162321717</v>
      </c>
      <c r="AS636" s="27">
        <f t="shared" si="1029"/>
        <v>182.40454162321717</v>
      </c>
      <c r="AT636" s="27">
        <f t="shared" ref="AT636:AT657" si="1041">IF($A636&gt;$F636,0,$AS636)</f>
        <v>0</v>
      </c>
      <c r="AU636" s="2">
        <f t="shared" ref="AU636:AU657" si="1042">PI()*($B636/(2*12))^2*62.4</f>
        <v>196.03538158400309</v>
      </c>
      <c r="AV636" s="33">
        <f t="shared" ref="AV636:AV657" si="1043">0.23*($N$7/$H636)*(1+0.35*$N$7*($F636/$A636))</f>
        <v>8.3891815476190484E-2</v>
      </c>
      <c r="AW636" s="33">
        <f t="shared" ref="AW636:AW657" si="1044">IF(AV636&gt;0.33,0.33,AV636)</f>
        <v>8.3891815476190484E-2</v>
      </c>
      <c r="AX636" s="2">
        <f t="shared" ref="AX636:AX657" si="1045">$Q$7/($P$7-$O$7*AW636)</f>
        <v>1.8054953658345396</v>
      </c>
      <c r="AY636" s="7">
        <v>2.2000000000000002</v>
      </c>
      <c r="AZ636" s="3">
        <f t="shared" ref="AZ636:AZ657" si="1046">(12/$D636)*(($I636+$AU636)/$AX636+$AT636/$AY636)</f>
        <v>2873.6790195168414</v>
      </c>
    </row>
    <row r="637" spans="1:52" ht="20.25" x14ac:dyDescent="0.3">
      <c r="A637" s="7">
        <v>25</v>
      </c>
      <c r="B637" s="7">
        <v>27</v>
      </c>
      <c r="C637" s="27">
        <v>22</v>
      </c>
      <c r="D637" s="27">
        <v>34</v>
      </c>
      <c r="E637" s="7">
        <v>3.5</v>
      </c>
      <c r="F637" s="2">
        <f t="shared" si="1030"/>
        <v>3.4166666666666665</v>
      </c>
      <c r="G637" s="3">
        <f t="shared" si="1007"/>
        <v>10250</v>
      </c>
      <c r="H637" s="2">
        <v>1.4</v>
      </c>
      <c r="I637" s="7">
        <f t="shared" si="1008"/>
        <v>14349.999999999998</v>
      </c>
      <c r="J637" s="7">
        <v>1.2</v>
      </c>
      <c r="K637" s="4">
        <f t="shared" ref="K637:K647" si="1047">(1.75-1.15)*(($D637-24)/(96-24))+1.15</f>
        <v>1.2333333333333332</v>
      </c>
      <c r="L637" s="7">
        <v>0</v>
      </c>
      <c r="M637" s="2">
        <f t="shared" si="1031"/>
        <v>1.8918918918918919</v>
      </c>
      <c r="N637" s="2">
        <f t="shared" si="1032"/>
        <v>3.5135135135135136</v>
      </c>
      <c r="O637" s="28">
        <f t="shared" si="1033"/>
        <v>2.42972972972973</v>
      </c>
      <c r="P637" s="2">
        <f t="shared" si="1034"/>
        <v>10.53783783783784</v>
      </c>
      <c r="Q637" s="2">
        <f t="shared" si="1009"/>
        <v>32.499999999999993</v>
      </c>
      <c r="R637" s="28">
        <f t="shared" si="1035"/>
        <v>36.499999999999993</v>
      </c>
      <c r="S637" s="2">
        <f t="shared" si="1036"/>
        <v>38.499999999999993</v>
      </c>
      <c r="T637" s="2">
        <f t="shared" si="1037"/>
        <v>31.836666666666662</v>
      </c>
      <c r="U637" s="2">
        <f t="shared" si="1010"/>
        <v>35.836666666666659</v>
      </c>
      <c r="V637" s="2">
        <f t="shared" si="1011"/>
        <v>45.836666666666659</v>
      </c>
      <c r="W637" s="7">
        <f t="shared" ref="W637:W657" si="1048">IF($A637&lt;$N637,0.5,1)</f>
        <v>1</v>
      </c>
      <c r="X637" s="2">
        <f t="shared" si="1012"/>
        <v>31.328738270419777</v>
      </c>
      <c r="Y637" s="2">
        <f t="shared" si="1013"/>
        <v>43.487346993997555</v>
      </c>
      <c r="Z637" s="2">
        <f t="shared" si="1038"/>
        <v>43.519857351578693</v>
      </c>
      <c r="AA637" s="2">
        <f t="shared" si="1014"/>
        <v>107.03985575726756</v>
      </c>
      <c r="AB637" s="2">
        <f t="shared" si="1015"/>
        <v>148.58176889615831</v>
      </c>
      <c r="AC637" s="2">
        <f t="shared" si="1016"/>
        <v>148.69284595122718</v>
      </c>
      <c r="AD637" s="2">
        <f t="shared" si="1017"/>
        <v>148.69284595122718</v>
      </c>
      <c r="AE637" s="2">
        <f t="shared" si="1018"/>
        <v>148.69284595122718</v>
      </c>
      <c r="AF637" s="27">
        <f t="shared" si="1039"/>
        <v>1</v>
      </c>
      <c r="AG637" s="28">
        <f t="shared" si="1019"/>
        <v>48.5</v>
      </c>
      <c r="AH637" s="28">
        <f t="shared" si="1020"/>
        <v>27.537817886099578</v>
      </c>
      <c r="AI637" s="28">
        <f t="shared" si="1021"/>
        <v>41.448674344026159</v>
      </c>
      <c r="AJ637" s="28">
        <f t="shared" si="1022"/>
        <v>38.225179435363152</v>
      </c>
      <c r="AK637" s="28">
        <f t="shared" si="1023"/>
        <v>57.534806160443495</v>
      </c>
      <c r="AL637" s="28">
        <f t="shared" ref="AL637:AL657" si="1049">($AF637*4*$H$7*(1+$L637))/($AG637*$V637)</f>
        <v>57.577818145559434</v>
      </c>
      <c r="AM637" s="28">
        <f t="shared" si="1024"/>
        <v>94.08754444417356</v>
      </c>
      <c r="AN637" s="28">
        <f t="shared" si="1025"/>
        <v>141.61630400875603</v>
      </c>
      <c r="AO637" s="28">
        <f t="shared" si="1026"/>
        <v>130.60269640415743</v>
      </c>
      <c r="AP637" s="28">
        <f t="shared" si="1027"/>
        <v>196.57725438151527</v>
      </c>
      <c r="AQ637" s="28">
        <f t="shared" si="1028"/>
        <v>196.72421199732807</v>
      </c>
      <c r="AR637" s="28">
        <f t="shared" si="1040"/>
        <v>196.72421199732807</v>
      </c>
      <c r="AS637" s="27">
        <f t="shared" si="1029"/>
        <v>196.72421199732807</v>
      </c>
      <c r="AT637" s="27">
        <f t="shared" si="1041"/>
        <v>0</v>
      </c>
      <c r="AU637" s="2">
        <f t="shared" si="1042"/>
        <v>248.1072798172539</v>
      </c>
      <c r="AV637" s="33">
        <f t="shared" si="1043"/>
        <v>8.4107440476190468E-2</v>
      </c>
      <c r="AW637" s="33">
        <f t="shared" si="1044"/>
        <v>8.4107440476190468E-2</v>
      </c>
      <c r="AX637" s="2">
        <f t="shared" si="1045"/>
        <v>1.8056362717245797</v>
      </c>
      <c r="AY637" s="7">
        <v>2.2000000000000002</v>
      </c>
      <c r="AZ637" s="3">
        <f t="shared" si="1046"/>
        <v>2853.4391107803658</v>
      </c>
    </row>
    <row r="638" spans="1:52" ht="20.25" x14ac:dyDescent="0.3">
      <c r="A638" s="7">
        <v>25</v>
      </c>
      <c r="B638" s="7">
        <v>30</v>
      </c>
      <c r="C638" s="37">
        <v>24</v>
      </c>
      <c r="D638" s="37">
        <v>38</v>
      </c>
      <c r="E638" s="7">
        <v>3.75</v>
      </c>
      <c r="F638" s="2">
        <f t="shared" si="1030"/>
        <v>3.7916666666666665</v>
      </c>
      <c r="G638" s="3">
        <f t="shared" si="1007"/>
        <v>11375</v>
      </c>
      <c r="H638" s="2">
        <v>1.4</v>
      </c>
      <c r="I638" s="7">
        <f t="shared" si="1008"/>
        <v>15924.999999999998</v>
      </c>
      <c r="J638" s="7">
        <v>1.2</v>
      </c>
      <c r="K638" s="4">
        <f t="shared" si="1047"/>
        <v>1.2666666666666666</v>
      </c>
      <c r="L638" s="7">
        <v>0</v>
      </c>
      <c r="M638" s="2">
        <f t="shared" si="1031"/>
        <v>1.8421052631578947</v>
      </c>
      <c r="N638" s="2">
        <f t="shared" si="1032"/>
        <v>3.4210526315789473</v>
      </c>
      <c r="O638" s="28">
        <f t="shared" si="1033"/>
        <v>2.35</v>
      </c>
      <c r="P638" s="2">
        <f t="shared" si="1034"/>
        <v>10.244736842105263</v>
      </c>
      <c r="Q638" s="2">
        <f t="shared" si="1009"/>
        <v>33.333333333333329</v>
      </c>
      <c r="R638" s="28">
        <f t="shared" si="1035"/>
        <v>37.333333333333329</v>
      </c>
      <c r="S638" s="2">
        <f t="shared" si="1036"/>
        <v>39.333333333333329</v>
      </c>
      <c r="T638" s="2">
        <f t="shared" si="1037"/>
        <v>32.69</v>
      </c>
      <c r="U638" s="2">
        <f t="shared" si="1010"/>
        <v>36.69</v>
      </c>
      <c r="V638" s="2">
        <f t="shared" si="1011"/>
        <v>46.69</v>
      </c>
      <c r="W638" s="7">
        <f t="shared" si="1048"/>
        <v>1</v>
      </c>
      <c r="X638" s="2">
        <f t="shared" si="1012"/>
        <v>29.864520845539253</v>
      </c>
      <c r="Y638" s="2">
        <f t="shared" si="1013"/>
        <v>41.576007871724165</v>
      </c>
      <c r="Z638" s="2">
        <f t="shared" si="1038"/>
        <v>41.819284062569203</v>
      </c>
      <c r="AA638" s="2">
        <f t="shared" si="1014"/>
        <v>113.236308206003</v>
      </c>
      <c r="AB638" s="2">
        <f t="shared" si="1015"/>
        <v>157.64236318028745</v>
      </c>
      <c r="AC638" s="2">
        <f t="shared" si="1016"/>
        <v>158.56478540390822</v>
      </c>
      <c r="AD638" s="2">
        <f t="shared" si="1017"/>
        <v>158.56478540390822</v>
      </c>
      <c r="AE638" s="2">
        <f t="shared" si="1018"/>
        <v>158.56478540390822</v>
      </c>
      <c r="AF638" s="27">
        <f t="shared" si="1039"/>
        <v>1</v>
      </c>
      <c r="AG638" s="28">
        <f t="shared" si="1019"/>
        <v>49.333333333333329</v>
      </c>
      <c r="AH638" s="28">
        <f t="shared" si="1020"/>
        <v>26.220338242363329</v>
      </c>
      <c r="AI638" s="28">
        <f t="shared" si="1021"/>
        <v>39.684836258712068</v>
      </c>
      <c r="AJ638" s="28">
        <f t="shared" si="1022"/>
        <v>36.50274500642449</v>
      </c>
      <c r="AK638" s="28">
        <f t="shared" si="1023"/>
        <v>55.247397847561388</v>
      </c>
      <c r="AL638" s="28">
        <f t="shared" si="1049"/>
        <v>55.570670263323947</v>
      </c>
      <c r="AM638" s="28">
        <f t="shared" si="1024"/>
        <v>99.418782502294292</v>
      </c>
      <c r="AN638" s="28">
        <f t="shared" si="1025"/>
        <v>150.47167081428324</v>
      </c>
      <c r="AO638" s="28">
        <f t="shared" si="1026"/>
        <v>138.40624148269285</v>
      </c>
      <c r="AP638" s="28">
        <f t="shared" si="1027"/>
        <v>209.47971683867024</v>
      </c>
      <c r="AQ638" s="28">
        <f t="shared" si="1028"/>
        <v>210.70545808176996</v>
      </c>
      <c r="AR638" s="28">
        <f t="shared" si="1040"/>
        <v>210.70545808176996</v>
      </c>
      <c r="AS638" s="27">
        <f t="shared" si="1029"/>
        <v>210.70545808176996</v>
      </c>
      <c r="AT638" s="27">
        <f t="shared" si="1041"/>
        <v>0</v>
      </c>
      <c r="AU638" s="2">
        <f t="shared" si="1042"/>
        <v>306.30528372500481</v>
      </c>
      <c r="AV638" s="33">
        <f t="shared" si="1043"/>
        <v>8.4323065476190479E-2</v>
      </c>
      <c r="AW638" s="33">
        <f t="shared" si="1044"/>
        <v>8.4323065476190479E-2</v>
      </c>
      <c r="AX638" s="2">
        <f t="shared" si="1045"/>
        <v>1.8057771996097134</v>
      </c>
      <c r="AY638" s="7">
        <v>2.2000000000000002</v>
      </c>
      <c r="AZ638" s="3">
        <f t="shared" si="1046"/>
        <v>2838.4871366540056</v>
      </c>
    </row>
    <row r="639" spans="1:52" ht="20.25" x14ac:dyDescent="0.3">
      <c r="A639" s="7">
        <v>25</v>
      </c>
      <c r="B639" s="7">
        <v>33</v>
      </c>
      <c r="C639" s="37">
        <v>27</v>
      </c>
      <c r="D639" s="37">
        <v>42</v>
      </c>
      <c r="E639" s="7">
        <v>3.75</v>
      </c>
      <c r="F639" s="2">
        <f t="shared" si="1030"/>
        <v>4.125</v>
      </c>
      <c r="G639" s="3">
        <f t="shared" si="1007"/>
        <v>12375</v>
      </c>
      <c r="H639" s="2">
        <v>1.4</v>
      </c>
      <c r="I639" s="7">
        <f t="shared" si="1008"/>
        <v>17325</v>
      </c>
      <c r="J639" s="7">
        <v>1.2</v>
      </c>
      <c r="K639" s="4">
        <f t="shared" si="1047"/>
        <v>1.2999999999999998</v>
      </c>
      <c r="L639" s="7">
        <v>0</v>
      </c>
      <c r="M639" s="2">
        <f t="shared" si="1031"/>
        <v>1.7948717948717949</v>
      </c>
      <c r="N639" s="2">
        <f t="shared" si="1032"/>
        <v>3.3333333333333335</v>
      </c>
      <c r="O639" s="28">
        <f t="shared" si="1033"/>
        <v>2.2743589743589747</v>
      </c>
      <c r="P639" s="2">
        <f t="shared" si="1034"/>
        <v>9.9666666666666668</v>
      </c>
      <c r="Q639" s="2">
        <f t="shared" si="1009"/>
        <v>34.166666666666657</v>
      </c>
      <c r="R639" s="28">
        <f t="shared" si="1035"/>
        <v>38.166666666666657</v>
      </c>
      <c r="S639" s="2">
        <f t="shared" si="1036"/>
        <v>40.166666666666657</v>
      </c>
      <c r="T639" s="2">
        <f t="shared" si="1037"/>
        <v>33.543333333333329</v>
      </c>
      <c r="U639" s="2">
        <f t="shared" si="1010"/>
        <v>37.543333333333329</v>
      </c>
      <c r="V639" s="2">
        <f t="shared" si="1011"/>
        <v>47.543333333333329</v>
      </c>
      <c r="W639" s="7">
        <f t="shared" si="1048"/>
        <v>1</v>
      </c>
      <c r="X639" s="2">
        <f t="shared" si="1012"/>
        <v>28.500941990769366</v>
      </c>
      <c r="Y639" s="2">
        <f t="shared" si="1013"/>
        <v>39.788047596820356</v>
      </c>
      <c r="Z639" s="2">
        <f t="shared" si="1038"/>
        <v>40.216641555508957</v>
      </c>
      <c r="AA639" s="2">
        <f t="shared" si="1014"/>
        <v>117.56638571192363</v>
      </c>
      <c r="AB639" s="2">
        <f t="shared" si="1015"/>
        <v>164.12569633688398</v>
      </c>
      <c r="AC639" s="2">
        <f t="shared" si="1016"/>
        <v>165.89364641647444</v>
      </c>
      <c r="AD639" s="2">
        <f t="shared" si="1017"/>
        <v>165.89364641647444</v>
      </c>
      <c r="AE639" s="2">
        <f t="shared" si="1018"/>
        <v>165.89364641647444</v>
      </c>
      <c r="AF639" s="27">
        <f t="shared" si="1039"/>
        <v>1</v>
      </c>
      <c r="AG639" s="28">
        <f t="shared" si="1019"/>
        <v>50.166666666666657</v>
      </c>
      <c r="AH639" s="28">
        <f t="shared" si="1020"/>
        <v>24.995367611992055</v>
      </c>
      <c r="AI639" s="28">
        <f t="shared" si="1021"/>
        <v>38.032818492665655</v>
      </c>
      <c r="AJ639" s="28">
        <f t="shared" si="1022"/>
        <v>34.894175658055701</v>
      </c>
      <c r="AK639" s="28">
        <f t="shared" si="1023"/>
        <v>53.094792197307342</v>
      </c>
      <c r="AL639" s="28">
        <f t="shared" si="1049"/>
        <v>53.666725442290463</v>
      </c>
      <c r="AM639" s="28">
        <f t="shared" si="1024"/>
        <v>103.10589139946723</v>
      </c>
      <c r="AN639" s="28">
        <f t="shared" si="1025"/>
        <v>156.88537628224583</v>
      </c>
      <c r="AO639" s="28">
        <f t="shared" si="1026"/>
        <v>143.93847458947977</v>
      </c>
      <c r="AP639" s="28">
        <f t="shared" si="1027"/>
        <v>219.01601781389277</v>
      </c>
      <c r="AQ639" s="28">
        <f t="shared" si="1028"/>
        <v>221.37524244944817</v>
      </c>
      <c r="AR639" s="28">
        <f t="shared" si="1040"/>
        <v>221.37524244944817</v>
      </c>
      <c r="AS639" s="27">
        <f t="shared" si="1029"/>
        <v>221.37524244944817</v>
      </c>
      <c r="AT639" s="27">
        <f t="shared" si="1041"/>
        <v>0</v>
      </c>
      <c r="AU639" s="2">
        <f t="shared" si="1042"/>
        <v>370.62939330725584</v>
      </c>
      <c r="AV639" s="33">
        <f t="shared" si="1043"/>
        <v>8.4514732142857138E-2</v>
      </c>
      <c r="AW639" s="33">
        <f t="shared" si="1044"/>
        <v>8.4514732142857138E-2</v>
      </c>
      <c r="AX639" s="2">
        <f t="shared" si="1045"/>
        <v>1.805902487310123</v>
      </c>
      <c r="AY639" s="7">
        <v>2.2000000000000002</v>
      </c>
      <c r="AZ639" s="3">
        <f t="shared" si="1046"/>
        <v>2799.6495646363578</v>
      </c>
    </row>
    <row r="640" spans="1:52" ht="20.25" x14ac:dyDescent="0.3">
      <c r="A640" s="7">
        <v>25</v>
      </c>
      <c r="B640" s="7">
        <v>36</v>
      </c>
      <c r="C640" s="37">
        <v>29</v>
      </c>
      <c r="D640" s="37">
        <v>45</v>
      </c>
      <c r="E640" s="7">
        <v>4.5</v>
      </c>
      <c r="F640" s="2">
        <f t="shared" si="1030"/>
        <v>4.5</v>
      </c>
      <c r="G640" s="3">
        <f t="shared" si="1007"/>
        <v>13500</v>
      </c>
      <c r="H640" s="2">
        <v>1.4</v>
      </c>
      <c r="I640" s="7">
        <f t="shared" si="1008"/>
        <v>18900</v>
      </c>
      <c r="J640" s="7">
        <v>1.2</v>
      </c>
      <c r="K640" s="4">
        <f t="shared" si="1047"/>
        <v>1.325</v>
      </c>
      <c r="L640" s="7">
        <v>0</v>
      </c>
      <c r="M640" s="2">
        <f t="shared" si="1031"/>
        <v>1.7610062893081759</v>
      </c>
      <c r="N640" s="2">
        <f t="shared" si="1032"/>
        <v>3.2704402515723268</v>
      </c>
      <c r="O640" s="28">
        <f t="shared" si="1033"/>
        <v>2.2201257861635217</v>
      </c>
      <c r="P640" s="2">
        <f t="shared" si="1034"/>
        <v>9.7672955974842761</v>
      </c>
      <c r="Q640" s="2">
        <f t="shared" si="1009"/>
        <v>34.791666666666664</v>
      </c>
      <c r="R640" s="28">
        <f t="shared" si="1035"/>
        <v>38.791666666666664</v>
      </c>
      <c r="S640" s="2">
        <f t="shared" si="1036"/>
        <v>40.791666666666664</v>
      </c>
      <c r="T640" s="2">
        <f t="shared" si="1037"/>
        <v>34.183333333333337</v>
      </c>
      <c r="U640" s="2">
        <f t="shared" si="1010"/>
        <v>38.183333333333337</v>
      </c>
      <c r="V640" s="2">
        <f t="shared" si="1011"/>
        <v>48.183333333333337</v>
      </c>
      <c r="W640" s="7">
        <f t="shared" si="1048"/>
        <v>1</v>
      </c>
      <c r="X640" s="2">
        <f t="shared" si="1012"/>
        <v>27.538822338837676</v>
      </c>
      <c r="Y640" s="2">
        <f t="shared" si="1013"/>
        <v>38.521745837622817</v>
      </c>
      <c r="Z640" s="2">
        <f t="shared" si="1038"/>
        <v>39.07445494082053</v>
      </c>
      <c r="AA640" s="2">
        <f t="shared" si="1014"/>
        <v>123.92470052476955</v>
      </c>
      <c r="AB640" s="2">
        <f t="shared" si="1015"/>
        <v>173.34785626930267</v>
      </c>
      <c r="AC640" s="2">
        <f t="shared" si="1016"/>
        <v>175.83504723369239</v>
      </c>
      <c r="AD640" s="2">
        <f t="shared" si="1017"/>
        <v>175.83504723369239</v>
      </c>
      <c r="AE640" s="2">
        <f t="shared" si="1018"/>
        <v>175.83504723369239</v>
      </c>
      <c r="AF640" s="27">
        <f t="shared" si="1039"/>
        <v>1</v>
      </c>
      <c r="AG640" s="28">
        <f t="shared" si="1019"/>
        <v>50.791666666666671</v>
      </c>
      <c r="AH640" s="28">
        <f t="shared" si="1020"/>
        <v>24.132211841856503</v>
      </c>
      <c r="AI640" s="28">
        <f t="shared" si="1021"/>
        <v>36.861508162048239</v>
      </c>
      <c r="AJ640" s="28">
        <f t="shared" si="1022"/>
        <v>33.75652450325164</v>
      </c>
      <c r="AK640" s="28">
        <f t="shared" si="1023"/>
        <v>51.562468109150572</v>
      </c>
      <c r="AL640" s="28">
        <f t="shared" si="1049"/>
        <v>52.302285188765779</v>
      </c>
      <c r="AM640" s="28">
        <f t="shared" si="1024"/>
        <v>108.59495328835426</v>
      </c>
      <c r="AN640" s="28">
        <f t="shared" si="1025"/>
        <v>165.87678672921709</v>
      </c>
      <c r="AO640" s="28">
        <f t="shared" si="1026"/>
        <v>151.90436026463237</v>
      </c>
      <c r="AP640" s="28">
        <f t="shared" si="1027"/>
        <v>232.03110649117758</v>
      </c>
      <c r="AQ640" s="28">
        <f t="shared" si="1028"/>
        <v>235.36028334944601</v>
      </c>
      <c r="AR640" s="28">
        <f t="shared" si="1040"/>
        <v>235.36028334944601</v>
      </c>
      <c r="AS640" s="27">
        <f t="shared" si="1029"/>
        <v>235.36028334944601</v>
      </c>
      <c r="AT640" s="27">
        <f t="shared" si="1041"/>
        <v>0</v>
      </c>
      <c r="AU640" s="2">
        <f t="shared" si="1042"/>
        <v>441.07960856400695</v>
      </c>
      <c r="AV640" s="33">
        <f t="shared" si="1043"/>
        <v>8.4730357142857149E-2</v>
      </c>
      <c r="AW640" s="33">
        <f t="shared" si="1044"/>
        <v>8.4730357142857149E-2</v>
      </c>
      <c r="AX640" s="2">
        <f t="shared" si="1045"/>
        <v>1.8060434567555979</v>
      </c>
      <c r="AY640" s="7">
        <v>2.2000000000000002</v>
      </c>
      <c r="AZ640" s="3">
        <f t="shared" si="1046"/>
        <v>2855.7569917036362</v>
      </c>
    </row>
    <row r="641" spans="1:52" ht="20.25" x14ac:dyDescent="0.3">
      <c r="A641" s="7">
        <v>25</v>
      </c>
      <c r="B641" s="7">
        <v>39</v>
      </c>
      <c r="C641" s="37">
        <v>32</v>
      </c>
      <c r="D641" s="37">
        <v>49</v>
      </c>
      <c r="E641" s="7">
        <v>4.75</v>
      </c>
      <c r="F641" s="2">
        <f t="shared" si="1030"/>
        <v>4.875</v>
      </c>
      <c r="G641" s="3">
        <f t="shared" si="1007"/>
        <v>14625</v>
      </c>
      <c r="H641" s="2">
        <v>1.4</v>
      </c>
      <c r="I641" s="7">
        <f t="shared" si="1008"/>
        <v>20475</v>
      </c>
      <c r="J641" s="7">
        <v>1.2</v>
      </c>
      <c r="K641" s="4">
        <f t="shared" si="1047"/>
        <v>1.3583333333333334</v>
      </c>
      <c r="L641" s="7">
        <v>0</v>
      </c>
      <c r="M641" s="2">
        <f t="shared" si="1031"/>
        <v>1.7177914110429444</v>
      </c>
      <c r="N641" s="2">
        <f t="shared" si="1032"/>
        <v>3.1901840490797544</v>
      </c>
      <c r="O641" s="28">
        <f t="shared" si="1033"/>
        <v>2.1509202453987726</v>
      </c>
      <c r="P641" s="2">
        <f t="shared" si="1034"/>
        <v>9.5128834355828218</v>
      </c>
      <c r="Q641" s="2">
        <f t="shared" si="1009"/>
        <v>35.625</v>
      </c>
      <c r="R641" s="28">
        <f t="shared" si="1035"/>
        <v>39.625</v>
      </c>
      <c r="S641" s="2">
        <f t="shared" si="1036"/>
        <v>41.625</v>
      </c>
      <c r="T641" s="2">
        <f t="shared" si="1037"/>
        <v>35.036666666666669</v>
      </c>
      <c r="U641" s="2">
        <f t="shared" si="1010"/>
        <v>39.036666666666669</v>
      </c>
      <c r="V641" s="2">
        <f t="shared" si="1011"/>
        <v>49.036666666666669</v>
      </c>
      <c r="W641" s="7">
        <f t="shared" si="1048"/>
        <v>1</v>
      </c>
      <c r="X641" s="2">
        <f t="shared" si="1012"/>
        <v>26.330202336291194</v>
      </c>
      <c r="Y641" s="2">
        <f t="shared" si="1013"/>
        <v>36.925320846420668</v>
      </c>
      <c r="Z641" s="2">
        <f t="shared" si="1038"/>
        <v>37.625825131773063</v>
      </c>
      <c r="AA641" s="2">
        <f t="shared" si="1014"/>
        <v>128.35973638941957</v>
      </c>
      <c r="AB641" s="2">
        <f t="shared" si="1015"/>
        <v>180.01093912630077</v>
      </c>
      <c r="AC641" s="2">
        <f t="shared" si="1016"/>
        <v>183.42589751739368</v>
      </c>
      <c r="AD641" s="2">
        <f t="shared" si="1017"/>
        <v>183.42589751739368</v>
      </c>
      <c r="AE641" s="2">
        <f t="shared" si="1018"/>
        <v>183.42589751739368</v>
      </c>
      <c r="AF641" s="27">
        <f t="shared" si="1039"/>
        <v>1</v>
      </c>
      <c r="AG641" s="28">
        <f t="shared" si="1019"/>
        <v>51.625</v>
      </c>
      <c r="AH641" s="28">
        <f t="shared" si="1020"/>
        <v>23.049309616153963</v>
      </c>
      <c r="AI641" s="28">
        <f t="shared" si="1021"/>
        <v>35.383201686783565</v>
      </c>
      <c r="AJ641" s="28">
        <f t="shared" si="1022"/>
        <v>32.324216198365093</v>
      </c>
      <c r="AK641" s="28">
        <f t="shared" si="1023"/>
        <v>49.621193873519296</v>
      </c>
      <c r="AL641" s="28">
        <f t="shared" si="1049"/>
        <v>50.56254951122046</v>
      </c>
      <c r="AM641" s="28">
        <f t="shared" si="1024"/>
        <v>112.36538437875056</v>
      </c>
      <c r="AN641" s="28">
        <f t="shared" si="1025"/>
        <v>172.49310822306987</v>
      </c>
      <c r="AO641" s="28">
        <f t="shared" si="1026"/>
        <v>157.58055396702983</v>
      </c>
      <c r="AP641" s="28">
        <f t="shared" si="1027"/>
        <v>241.90332013340657</v>
      </c>
      <c r="AQ641" s="28">
        <f t="shared" si="1028"/>
        <v>246.49242886719975</v>
      </c>
      <c r="AR641" s="28">
        <f t="shared" si="1040"/>
        <v>246.49242886719975</v>
      </c>
      <c r="AS641" s="27">
        <f t="shared" si="1029"/>
        <v>246.49242886719975</v>
      </c>
      <c r="AT641" s="27">
        <f t="shared" si="1041"/>
        <v>0</v>
      </c>
      <c r="AU641" s="2">
        <f t="shared" si="1042"/>
        <v>517.65592949525819</v>
      </c>
      <c r="AV641" s="33">
        <f t="shared" si="1043"/>
        <v>8.4945982142857146E-2</v>
      </c>
      <c r="AW641" s="33">
        <f t="shared" si="1044"/>
        <v>8.4945982142857146E-2</v>
      </c>
      <c r="AX641" s="2">
        <f t="shared" si="1045"/>
        <v>1.806184448211049</v>
      </c>
      <c r="AY641" s="7">
        <v>2.2000000000000002</v>
      </c>
      <c r="AZ641" s="3">
        <f t="shared" si="1046"/>
        <v>2846.3641130729679</v>
      </c>
    </row>
    <row r="642" spans="1:52" ht="20.25" x14ac:dyDescent="0.3">
      <c r="A642" s="7">
        <v>25</v>
      </c>
      <c r="B642" s="7">
        <v>42</v>
      </c>
      <c r="C642" s="37">
        <v>34</v>
      </c>
      <c r="D642" s="37">
        <v>53</v>
      </c>
      <c r="E642" s="7">
        <v>5</v>
      </c>
      <c r="F642" s="2">
        <f t="shared" si="1030"/>
        <v>5.25</v>
      </c>
      <c r="G642" s="3">
        <f t="shared" si="1007"/>
        <v>15750</v>
      </c>
      <c r="H642" s="2">
        <v>1.4</v>
      </c>
      <c r="I642" s="7">
        <f t="shared" si="1008"/>
        <v>22050</v>
      </c>
      <c r="J642" s="7">
        <v>1.2</v>
      </c>
      <c r="K642" s="4">
        <f t="shared" si="1047"/>
        <v>1.3916666666666666</v>
      </c>
      <c r="L642" s="7">
        <v>0</v>
      </c>
      <c r="M642" s="2">
        <f t="shared" si="1031"/>
        <v>1.6766467065868262</v>
      </c>
      <c r="N642" s="2">
        <f t="shared" si="1032"/>
        <v>3.1137724550898205</v>
      </c>
      <c r="O642" s="28">
        <f t="shared" si="1033"/>
        <v>2.0850299401197603</v>
      </c>
      <c r="P642" s="2">
        <f t="shared" si="1034"/>
        <v>9.2706586826347301</v>
      </c>
      <c r="Q642" s="2">
        <f t="shared" si="1009"/>
        <v>36.458333333333329</v>
      </c>
      <c r="R642" s="28">
        <f t="shared" si="1035"/>
        <v>40.458333333333329</v>
      </c>
      <c r="S642" s="2">
        <f t="shared" si="1036"/>
        <v>42.458333333333329</v>
      </c>
      <c r="T642" s="2">
        <f t="shared" si="1037"/>
        <v>35.89</v>
      </c>
      <c r="U642" s="2">
        <f t="shared" si="1010"/>
        <v>39.89</v>
      </c>
      <c r="V642" s="2">
        <f t="shared" si="1011"/>
        <v>49.89</v>
      </c>
      <c r="W642" s="7">
        <f t="shared" si="1048"/>
        <v>1</v>
      </c>
      <c r="X642" s="2">
        <f t="shared" si="1012"/>
        <v>25.199668269991918</v>
      </c>
      <c r="Y642" s="2">
        <f t="shared" si="1013"/>
        <v>35.426175663152179</v>
      </c>
      <c r="Z642" s="2">
        <f t="shared" si="1038"/>
        <v>36.256407865704951</v>
      </c>
      <c r="AA642" s="2">
        <f t="shared" si="1014"/>
        <v>132.29825841745756</v>
      </c>
      <c r="AB642" s="2">
        <f t="shared" si="1015"/>
        <v>185.98742223154895</v>
      </c>
      <c r="AC642" s="2">
        <f t="shared" si="1016"/>
        <v>190.346141294951</v>
      </c>
      <c r="AD642" s="2">
        <f t="shared" si="1017"/>
        <v>190.346141294951</v>
      </c>
      <c r="AE642" s="2">
        <f t="shared" si="1018"/>
        <v>190.346141294951</v>
      </c>
      <c r="AF642" s="27">
        <f t="shared" si="1039"/>
        <v>1</v>
      </c>
      <c r="AG642" s="28">
        <f t="shared" si="1019"/>
        <v>52.458333333333329</v>
      </c>
      <c r="AH642" s="28">
        <f t="shared" si="1020"/>
        <v>22.037814939170755</v>
      </c>
      <c r="AI642" s="28">
        <f t="shared" si="1021"/>
        <v>33.993198262009216</v>
      </c>
      <c r="AJ642" s="28">
        <f t="shared" si="1022"/>
        <v>30.981181772015166</v>
      </c>
      <c r="AK642" s="28">
        <f t="shared" si="1023"/>
        <v>47.788288325062318</v>
      </c>
      <c r="AL642" s="28">
        <f t="shared" si="1049"/>
        <v>48.908233538725632</v>
      </c>
      <c r="AM642" s="28">
        <f t="shared" si="1024"/>
        <v>115.69852843064646</v>
      </c>
      <c r="AN642" s="28">
        <f t="shared" si="1025"/>
        <v>178.46429087554839</v>
      </c>
      <c r="AO642" s="28">
        <f t="shared" si="1026"/>
        <v>162.65120430307962</v>
      </c>
      <c r="AP642" s="28">
        <f t="shared" si="1027"/>
        <v>250.88851370657716</v>
      </c>
      <c r="AQ642" s="28">
        <f t="shared" si="1028"/>
        <v>256.76822607830957</v>
      </c>
      <c r="AR642" s="28">
        <f t="shared" si="1040"/>
        <v>256.76822607830957</v>
      </c>
      <c r="AS642" s="27">
        <f t="shared" si="1029"/>
        <v>256.76822607830957</v>
      </c>
      <c r="AT642" s="27">
        <f t="shared" si="1041"/>
        <v>0</v>
      </c>
      <c r="AU642" s="2">
        <f t="shared" si="1042"/>
        <v>600.35835610100946</v>
      </c>
      <c r="AV642" s="33">
        <f t="shared" si="1043"/>
        <v>8.5161607142857143E-2</v>
      </c>
      <c r="AW642" s="33">
        <f t="shared" si="1044"/>
        <v>8.5161607142857143E-2</v>
      </c>
      <c r="AX642" s="2">
        <f t="shared" si="1045"/>
        <v>1.8063254616816322</v>
      </c>
      <c r="AY642" s="7">
        <v>2.2000000000000002</v>
      </c>
      <c r="AZ642" s="3">
        <f t="shared" si="1046"/>
        <v>2839.1245834781662</v>
      </c>
    </row>
    <row r="643" spans="1:52" ht="20.25" x14ac:dyDescent="0.3">
      <c r="A643" s="7">
        <v>25</v>
      </c>
      <c r="B643" s="7">
        <v>48</v>
      </c>
      <c r="C643" s="37">
        <v>38</v>
      </c>
      <c r="D643" s="37">
        <v>60</v>
      </c>
      <c r="E643" s="7">
        <v>5.5</v>
      </c>
      <c r="F643" s="2">
        <f t="shared" si="1030"/>
        <v>5.916666666666667</v>
      </c>
      <c r="G643" s="3">
        <f t="shared" si="1007"/>
        <v>17750</v>
      </c>
      <c r="H643" s="2">
        <v>1.4</v>
      </c>
      <c r="I643" s="7">
        <f t="shared" si="1008"/>
        <v>24850</v>
      </c>
      <c r="J643" s="7">
        <v>1.2</v>
      </c>
      <c r="K643" s="4">
        <f t="shared" si="1047"/>
        <v>1.45</v>
      </c>
      <c r="L643" s="7">
        <v>0</v>
      </c>
      <c r="M643" s="2">
        <f t="shared" si="1031"/>
        <v>1.6091954022988504</v>
      </c>
      <c r="N643" s="2">
        <f t="shared" si="1032"/>
        <v>2.9885057471264367</v>
      </c>
      <c r="O643" s="28">
        <f t="shared" si="1033"/>
        <v>1.9770114942528736</v>
      </c>
      <c r="P643" s="2">
        <f t="shared" si="1034"/>
        <v>8.8735632183908031</v>
      </c>
      <c r="Q643" s="2">
        <f t="shared" si="1009"/>
        <v>37.916666666666664</v>
      </c>
      <c r="R643" s="28">
        <f t="shared" si="1035"/>
        <v>41.916666666666664</v>
      </c>
      <c r="S643" s="2">
        <f t="shared" si="1036"/>
        <v>43.916666666666664</v>
      </c>
      <c r="T643" s="2">
        <f t="shared" si="1037"/>
        <v>37.383333333333333</v>
      </c>
      <c r="U643" s="2">
        <f t="shared" si="1010"/>
        <v>41.383333333333333</v>
      </c>
      <c r="V643" s="2">
        <f t="shared" si="1011"/>
        <v>51.383333333333333</v>
      </c>
      <c r="W643" s="7">
        <f t="shared" si="1048"/>
        <v>1</v>
      </c>
      <c r="X643" s="2">
        <f t="shared" si="1012"/>
        <v>23.38965586378368</v>
      </c>
      <c r="Y643" s="2">
        <f t="shared" si="1013"/>
        <v>33.013868117238971</v>
      </c>
      <c r="Z643" s="2">
        <f t="shared" si="1038"/>
        <v>34.033732145615829</v>
      </c>
      <c r="AA643" s="2">
        <f t="shared" si="1014"/>
        <v>138.38879719405344</v>
      </c>
      <c r="AB643" s="2">
        <f t="shared" si="1015"/>
        <v>195.33205302699724</v>
      </c>
      <c r="AC643" s="2">
        <f t="shared" si="1016"/>
        <v>201.366248528227</v>
      </c>
      <c r="AD643" s="2">
        <f t="shared" si="1017"/>
        <v>201.366248528227</v>
      </c>
      <c r="AE643" s="2">
        <f t="shared" si="1018"/>
        <v>201.366248528227</v>
      </c>
      <c r="AF643" s="27">
        <f t="shared" si="1039"/>
        <v>1</v>
      </c>
      <c r="AG643" s="28">
        <f t="shared" si="1019"/>
        <v>53.916666666666671</v>
      </c>
      <c r="AH643" s="28">
        <f t="shared" si="1020"/>
        <v>20.421386083853545</v>
      </c>
      <c r="AI643" s="28">
        <f t="shared" si="1021"/>
        <v>31.752572488959295</v>
      </c>
      <c r="AJ643" s="28">
        <f t="shared" si="1022"/>
        <v>28.824235417138734</v>
      </c>
      <c r="AK643" s="28">
        <f t="shared" si="1023"/>
        <v>44.817899273016323</v>
      </c>
      <c r="AL643" s="28">
        <f t="shared" si="1049"/>
        <v>46.202413294022506</v>
      </c>
      <c r="AM643" s="28">
        <f t="shared" si="1024"/>
        <v>120.82653432946681</v>
      </c>
      <c r="AN643" s="28">
        <f t="shared" si="1025"/>
        <v>187.8693872263425</v>
      </c>
      <c r="AO643" s="28">
        <f t="shared" si="1026"/>
        <v>170.54339288473753</v>
      </c>
      <c r="AP643" s="28">
        <f t="shared" si="1027"/>
        <v>265.17257069867992</v>
      </c>
      <c r="AQ643" s="28">
        <f t="shared" si="1028"/>
        <v>273.36427865629986</v>
      </c>
      <c r="AR643" s="28">
        <f t="shared" si="1040"/>
        <v>273.36427865629986</v>
      </c>
      <c r="AS643" s="27">
        <f t="shared" si="1029"/>
        <v>273.36427865629986</v>
      </c>
      <c r="AT643" s="27">
        <f t="shared" si="1041"/>
        <v>0</v>
      </c>
      <c r="AU643" s="2">
        <f t="shared" si="1042"/>
        <v>784.14152633601236</v>
      </c>
      <c r="AV643" s="33">
        <f t="shared" si="1043"/>
        <v>8.5544940476190476E-2</v>
      </c>
      <c r="AW643" s="33">
        <f t="shared" si="1044"/>
        <v>8.5544940476190476E-2</v>
      </c>
      <c r="AX643" s="2">
        <f t="shared" si="1045"/>
        <v>1.8065762066703874</v>
      </c>
      <c r="AY643" s="7">
        <v>2.2000000000000002</v>
      </c>
      <c r="AZ643" s="3">
        <f t="shared" si="1046"/>
        <v>2837.8699366998808</v>
      </c>
    </row>
    <row r="644" spans="1:52" ht="20.25" x14ac:dyDescent="0.3">
      <c r="A644" s="7">
        <v>25</v>
      </c>
      <c r="B644" s="7">
        <v>54</v>
      </c>
      <c r="C644" s="37">
        <v>43</v>
      </c>
      <c r="D644" s="37">
        <v>68</v>
      </c>
      <c r="E644" s="7">
        <v>6</v>
      </c>
      <c r="F644" s="2">
        <f t="shared" si="1030"/>
        <v>6.666666666666667</v>
      </c>
      <c r="G644" s="3">
        <f t="shared" si="1007"/>
        <v>20000</v>
      </c>
      <c r="H644" s="2">
        <v>1.4</v>
      </c>
      <c r="I644" s="7">
        <f t="shared" si="1008"/>
        <v>28000</v>
      </c>
      <c r="J644" s="7">
        <v>1.2</v>
      </c>
      <c r="K644" s="4">
        <f t="shared" si="1047"/>
        <v>1.5166666666666666</v>
      </c>
      <c r="L644" s="7">
        <v>0</v>
      </c>
      <c r="M644" s="2">
        <f t="shared" si="1031"/>
        <v>1.5384615384615383</v>
      </c>
      <c r="N644" s="2">
        <f t="shared" si="1032"/>
        <v>2.8571428571428572</v>
      </c>
      <c r="O644" s="28">
        <f t="shared" si="1033"/>
        <v>1.8637362637362638</v>
      </c>
      <c r="P644" s="2">
        <f t="shared" si="1034"/>
        <v>8.4571428571428573</v>
      </c>
      <c r="Q644" s="2">
        <f t="shared" si="1009"/>
        <v>39.583333333333329</v>
      </c>
      <c r="R644" s="28">
        <f t="shared" si="1035"/>
        <v>43.583333333333329</v>
      </c>
      <c r="S644" s="2">
        <f t="shared" si="1036"/>
        <v>45.583333333333329</v>
      </c>
      <c r="T644" s="2">
        <f t="shared" si="1037"/>
        <v>39.090000000000003</v>
      </c>
      <c r="U644" s="2">
        <f t="shared" si="1010"/>
        <v>43.09</v>
      </c>
      <c r="V644" s="2">
        <f t="shared" si="1011"/>
        <v>53.09</v>
      </c>
      <c r="W644" s="7">
        <f t="shared" si="1048"/>
        <v>1</v>
      </c>
      <c r="X644" s="2">
        <f t="shared" si="1012"/>
        <v>21.550605339106351</v>
      </c>
      <c r="Y644" s="2">
        <f t="shared" si="1013"/>
        <v>30.547007814518569</v>
      </c>
      <c r="Z644" s="2">
        <f t="shared" si="1038"/>
        <v>31.735285843121769</v>
      </c>
      <c r="AA644" s="2">
        <f t="shared" si="1014"/>
        <v>143.67070226070902</v>
      </c>
      <c r="AB644" s="2">
        <f t="shared" si="1015"/>
        <v>203.64671876345713</v>
      </c>
      <c r="AC644" s="2">
        <f t="shared" si="1016"/>
        <v>211.56857228747847</v>
      </c>
      <c r="AD644" s="2">
        <f t="shared" si="1017"/>
        <v>211.56857228747847</v>
      </c>
      <c r="AE644" s="2">
        <f t="shared" si="1018"/>
        <v>211.56857228747847</v>
      </c>
      <c r="AF644" s="27">
        <f t="shared" si="1039"/>
        <v>1</v>
      </c>
      <c r="AG644" s="28">
        <f t="shared" si="1019"/>
        <v>55.583333333333329</v>
      </c>
      <c r="AH644" s="28">
        <f t="shared" si="1020"/>
        <v>18.782952709514301</v>
      </c>
      <c r="AI644" s="28">
        <f t="shared" si="1021"/>
        <v>29.455724938758557</v>
      </c>
      <c r="AJ644" s="28">
        <f t="shared" si="1022"/>
        <v>26.623985459754074</v>
      </c>
      <c r="AK644" s="28">
        <f t="shared" si="1023"/>
        <v>41.752157107800237</v>
      </c>
      <c r="AL644" s="28">
        <f t="shared" si="1049"/>
        <v>43.37631523285259</v>
      </c>
      <c r="AM644" s="28">
        <f t="shared" si="1024"/>
        <v>125.21968473009535</v>
      </c>
      <c r="AN644" s="28">
        <f t="shared" si="1025"/>
        <v>196.37149959172373</v>
      </c>
      <c r="AO644" s="28">
        <f t="shared" si="1026"/>
        <v>177.49323639836049</v>
      </c>
      <c r="AP644" s="28">
        <f t="shared" si="1027"/>
        <v>278.34771405200161</v>
      </c>
      <c r="AQ644" s="28">
        <f t="shared" si="1028"/>
        <v>289.17543488568396</v>
      </c>
      <c r="AR644" s="28">
        <f t="shared" si="1040"/>
        <v>289.17543488568396</v>
      </c>
      <c r="AS644" s="27">
        <f t="shared" si="1029"/>
        <v>289.17543488568396</v>
      </c>
      <c r="AT644" s="27">
        <f t="shared" si="1041"/>
        <v>0</v>
      </c>
      <c r="AU644" s="2">
        <f t="shared" si="1042"/>
        <v>992.42911926901559</v>
      </c>
      <c r="AV644" s="33">
        <f t="shared" si="1043"/>
        <v>8.597619047619047E-2</v>
      </c>
      <c r="AW644" s="33">
        <f t="shared" si="1044"/>
        <v>8.597619047619047E-2</v>
      </c>
      <c r="AX644" s="2">
        <f t="shared" si="1045"/>
        <v>1.8068583780065879</v>
      </c>
      <c r="AY644" s="7">
        <v>2.2000000000000002</v>
      </c>
      <c r="AZ644" s="3">
        <f t="shared" si="1046"/>
        <v>2831.6059981923049</v>
      </c>
    </row>
    <row r="645" spans="1:52" ht="20.25" x14ac:dyDescent="0.3">
      <c r="A645" s="7">
        <v>25</v>
      </c>
      <c r="B645" s="7">
        <v>60</v>
      </c>
      <c r="C645" s="37">
        <v>48</v>
      </c>
      <c r="D645" s="37">
        <v>76</v>
      </c>
      <c r="E645" s="7">
        <v>6.5</v>
      </c>
      <c r="F645" s="2">
        <f t="shared" si="1030"/>
        <v>7.416666666666667</v>
      </c>
      <c r="G645" s="3">
        <f t="shared" si="1007"/>
        <v>22250</v>
      </c>
      <c r="H645" s="2">
        <v>1.4</v>
      </c>
      <c r="I645" s="7">
        <f t="shared" si="1008"/>
        <v>31149.999999999996</v>
      </c>
      <c r="J645" s="7">
        <v>1.2</v>
      </c>
      <c r="K645" s="4">
        <f t="shared" si="1047"/>
        <v>1.5833333333333333</v>
      </c>
      <c r="L645" s="7">
        <v>0</v>
      </c>
      <c r="M645" s="2">
        <f t="shared" si="1031"/>
        <v>1.4736842105263157</v>
      </c>
      <c r="N645" s="2">
        <f t="shared" si="1032"/>
        <v>2.736842105263158</v>
      </c>
      <c r="O645" s="28">
        <f t="shared" si="1033"/>
        <v>1.76</v>
      </c>
      <c r="P645" s="2">
        <f t="shared" si="1034"/>
        <v>8.0757894736842104</v>
      </c>
      <c r="Q645" s="2">
        <f t="shared" si="1009"/>
        <v>41.249999999999993</v>
      </c>
      <c r="R645" s="28">
        <f t="shared" si="1035"/>
        <v>45.249999999999993</v>
      </c>
      <c r="S645" s="2">
        <f t="shared" si="1036"/>
        <v>47.249999999999993</v>
      </c>
      <c r="T645" s="2">
        <f t="shared" si="1037"/>
        <v>40.796666666666667</v>
      </c>
      <c r="U645" s="2">
        <f t="shared" si="1010"/>
        <v>44.796666666666667</v>
      </c>
      <c r="V645" s="2">
        <f t="shared" si="1011"/>
        <v>54.796666666666667</v>
      </c>
      <c r="W645" s="7">
        <f t="shared" si="1048"/>
        <v>1</v>
      </c>
      <c r="X645" s="2">
        <f t="shared" si="1012"/>
        <v>19.92070625128882</v>
      </c>
      <c r="Y645" s="2">
        <f t="shared" si="1013"/>
        <v>28.346780337255826</v>
      </c>
      <c r="Z645" s="2">
        <f t="shared" si="1038"/>
        <v>29.662330288889088</v>
      </c>
      <c r="AA645" s="2">
        <f t="shared" si="1014"/>
        <v>147.74523803039207</v>
      </c>
      <c r="AB645" s="2">
        <f t="shared" si="1015"/>
        <v>210.23862083464738</v>
      </c>
      <c r="AC645" s="2">
        <f t="shared" si="1016"/>
        <v>219.99561630926075</v>
      </c>
      <c r="AD645" s="2">
        <f t="shared" si="1017"/>
        <v>219.99561630926075</v>
      </c>
      <c r="AE645" s="2">
        <f t="shared" si="1018"/>
        <v>219.99561630926075</v>
      </c>
      <c r="AF645" s="27">
        <f t="shared" si="1039"/>
        <v>1</v>
      </c>
      <c r="AG645" s="28">
        <f t="shared" si="1019"/>
        <v>57.25</v>
      </c>
      <c r="AH645" s="28">
        <f t="shared" si="1020"/>
        <v>17.334316213138059</v>
      </c>
      <c r="AI645" s="28">
        <f t="shared" si="1021"/>
        <v>27.401844843475882</v>
      </c>
      <c r="AJ645" s="28">
        <f t="shared" si="1022"/>
        <v>24.666397254794433</v>
      </c>
      <c r="AK645" s="28">
        <f t="shared" si="1023"/>
        <v>38.992296097098617</v>
      </c>
      <c r="AL645" s="28">
        <f t="shared" si="1049"/>
        <v>40.801895375546117</v>
      </c>
      <c r="AM645" s="28">
        <f t="shared" si="1024"/>
        <v>128.56284524744061</v>
      </c>
      <c r="AN645" s="28">
        <f t="shared" si="1025"/>
        <v>203.23034925577946</v>
      </c>
      <c r="AO645" s="28">
        <f t="shared" si="1026"/>
        <v>182.94244630639204</v>
      </c>
      <c r="AP645" s="28">
        <f t="shared" si="1027"/>
        <v>289.19286272014807</v>
      </c>
      <c r="AQ645" s="28">
        <f t="shared" si="1028"/>
        <v>302.61405736863372</v>
      </c>
      <c r="AR645" s="28">
        <f t="shared" si="1040"/>
        <v>302.61405736863372</v>
      </c>
      <c r="AS645" s="27">
        <f t="shared" si="1029"/>
        <v>302.61405736863372</v>
      </c>
      <c r="AT645" s="27">
        <f t="shared" si="1041"/>
        <v>0</v>
      </c>
      <c r="AU645" s="2">
        <f t="shared" si="1042"/>
        <v>1225.2211349000193</v>
      </c>
      <c r="AV645" s="33">
        <f t="shared" si="1043"/>
        <v>8.6407440476190478E-2</v>
      </c>
      <c r="AW645" s="33">
        <f t="shared" si="1044"/>
        <v>8.6407440476190478E-2</v>
      </c>
      <c r="AX645" s="2">
        <f t="shared" si="1045"/>
        <v>1.8071406375019268</v>
      </c>
      <c r="AY645" s="7">
        <v>2.2000000000000002</v>
      </c>
      <c r="AZ645" s="3">
        <f t="shared" si="1046"/>
        <v>2828.7101264937119</v>
      </c>
    </row>
    <row r="646" spans="1:52" ht="20.25" x14ac:dyDescent="0.3">
      <c r="A646" s="7">
        <v>25</v>
      </c>
      <c r="B646" s="7">
        <v>66</v>
      </c>
      <c r="C646" s="37">
        <v>53</v>
      </c>
      <c r="D646" s="37">
        <v>83</v>
      </c>
      <c r="E646" s="7">
        <v>7</v>
      </c>
      <c r="F646" s="2">
        <f t="shared" si="1030"/>
        <v>8.0833333333333339</v>
      </c>
      <c r="G646" s="3">
        <f t="shared" si="1007"/>
        <v>24250</v>
      </c>
      <c r="H646" s="2">
        <v>1.4</v>
      </c>
      <c r="I646" s="7">
        <f t="shared" si="1008"/>
        <v>33950</v>
      </c>
      <c r="J646" s="7">
        <v>1.2</v>
      </c>
      <c r="K646" s="4">
        <f t="shared" si="1047"/>
        <v>1.6416666666666666</v>
      </c>
      <c r="L646" s="7">
        <v>0</v>
      </c>
      <c r="M646" s="2">
        <f t="shared" si="1031"/>
        <v>1.4213197969543145</v>
      </c>
      <c r="N646" s="2">
        <f t="shared" si="1032"/>
        <v>2.6395939086294415</v>
      </c>
      <c r="O646" s="28">
        <f t="shared" si="1033"/>
        <v>1.6761421319796954</v>
      </c>
      <c r="P646" s="2">
        <f t="shared" si="1034"/>
        <v>7.7675126903553302</v>
      </c>
      <c r="Q646" s="2">
        <f t="shared" si="1009"/>
        <v>42.708333333333329</v>
      </c>
      <c r="R646" s="28">
        <f t="shared" si="1035"/>
        <v>46.708333333333329</v>
      </c>
      <c r="S646" s="2">
        <f t="shared" si="1036"/>
        <v>48.708333333333329</v>
      </c>
      <c r="T646" s="2">
        <f t="shared" si="1037"/>
        <v>42.29</v>
      </c>
      <c r="U646" s="2">
        <f t="shared" si="1010"/>
        <v>46.29</v>
      </c>
      <c r="V646" s="2">
        <f t="shared" si="1011"/>
        <v>56.29</v>
      </c>
      <c r="W646" s="7">
        <f t="shared" si="1048"/>
        <v>1</v>
      </c>
      <c r="X646" s="2">
        <f t="shared" si="1012"/>
        <v>18.641904111919395</v>
      </c>
      <c r="Y646" s="2">
        <f t="shared" si="1013"/>
        <v>26.610975807851016</v>
      </c>
      <c r="Z646" s="2">
        <f t="shared" si="1038"/>
        <v>28.010876706095974</v>
      </c>
      <c r="AA646" s="2">
        <f t="shared" si="1014"/>
        <v>150.68872490468178</v>
      </c>
      <c r="AB646" s="2">
        <f t="shared" si="1015"/>
        <v>215.10538778012906</v>
      </c>
      <c r="AC646" s="2">
        <f t="shared" si="1016"/>
        <v>226.42125337427581</v>
      </c>
      <c r="AD646" s="2">
        <f t="shared" si="1017"/>
        <v>226.42125337427581</v>
      </c>
      <c r="AE646" s="2">
        <f t="shared" si="1018"/>
        <v>226.42125337427581</v>
      </c>
      <c r="AF646" s="27">
        <f t="shared" si="1039"/>
        <v>1</v>
      </c>
      <c r="AG646" s="28">
        <f t="shared" si="1019"/>
        <v>58.708333333333329</v>
      </c>
      <c r="AH646" s="28">
        <f t="shared" si="1020"/>
        <v>16.200108464788709</v>
      </c>
      <c r="AI646" s="28">
        <f t="shared" si="1021"/>
        <v>25.777603391097433</v>
      </c>
      <c r="AJ646" s="28">
        <f t="shared" si="1022"/>
        <v>23.125357359037942</v>
      </c>
      <c r="AK646" s="28">
        <f t="shared" si="1023"/>
        <v>36.797055499618921</v>
      </c>
      <c r="AL646" s="28">
        <f t="shared" si="1049"/>
        <v>38.732806800835334</v>
      </c>
      <c r="AM646" s="28">
        <f t="shared" si="1024"/>
        <v>130.95087675704207</v>
      </c>
      <c r="AN646" s="28">
        <f t="shared" si="1025"/>
        <v>208.36896074470425</v>
      </c>
      <c r="AO646" s="28">
        <f t="shared" si="1026"/>
        <v>186.9299719855567</v>
      </c>
      <c r="AP646" s="28">
        <f t="shared" si="1027"/>
        <v>297.44286528858629</v>
      </c>
      <c r="AQ646" s="28">
        <f t="shared" si="1028"/>
        <v>313.09018830675228</v>
      </c>
      <c r="AR646" s="28">
        <f t="shared" si="1040"/>
        <v>313.09018830675228</v>
      </c>
      <c r="AS646" s="27">
        <f t="shared" si="1029"/>
        <v>313.09018830675228</v>
      </c>
      <c r="AT646" s="27">
        <f t="shared" si="1041"/>
        <v>0</v>
      </c>
      <c r="AU646" s="2">
        <f t="shared" si="1042"/>
        <v>1482.5175732290234</v>
      </c>
      <c r="AV646" s="33">
        <f t="shared" si="1043"/>
        <v>8.6790773809523811E-2</v>
      </c>
      <c r="AW646" s="33">
        <f t="shared" si="1044"/>
        <v>8.6790773809523811E-2</v>
      </c>
      <c r="AX646" s="2">
        <f t="shared" si="1045"/>
        <v>1.8073916088746622</v>
      </c>
      <c r="AY646" s="7">
        <v>2.2000000000000002</v>
      </c>
      <c r="AZ646" s="3">
        <f t="shared" si="1046"/>
        <v>2834.3462478697447</v>
      </c>
    </row>
    <row r="647" spans="1:52" ht="20.25" x14ac:dyDescent="0.3">
      <c r="A647" s="7">
        <v>25</v>
      </c>
      <c r="B647" s="7">
        <v>72</v>
      </c>
      <c r="C647" s="37">
        <v>58</v>
      </c>
      <c r="D647" s="37">
        <v>91</v>
      </c>
      <c r="E647" s="7">
        <v>7.5</v>
      </c>
      <c r="F647" s="2">
        <f t="shared" si="1030"/>
        <v>8.8333333333333339</v>
      </c>
      <c r="G647" s="3">
        <f t="shared" si="1007"/>
        <v>26500</v>
      </c>
      <c r="H647" s="2">
        <v>1.4</v>
      </c>
      <c r="I647" s="7">
        <f t="shared" si="1008"/>
        <v>37100</v>
      </c>
      <c r="J647" s="7">
        <v>1.2</v>
      </c>
      <c r="K647" s="4">
        <f t="shared" si="1047"/>
        <v>1.7083333333333335</v>
      </c>
      <c r="L647" s="7">
        <v>0</v>
      </c>
      <c r="M647" s="2">
        <f t="shared" si="1031"/>
        <v>1.365853658536585</v>
      </c>
      <c r="N647" s="2">
        <f t="shared" si="1032"/>
        <v>2.5365853658536581</v>
      </c>
      <c r="O647" s="28">
        <f t="shared" si="1033"/>
        <v>1.5873170731707313</v>
      </c>
      <c r="P647" s="2">
        <f t="shared" si="1034"/>
        <v>7.4409756097560962</v>
      </c>
      <c r="Q647" s="2">
        <f t="shared" si="1009"/>
        <v>44.375</v>
      </c>
      <c r="R647" s="28">
        <f t="shared" si="1035"/>
        <v>48.375</v>
      </c>
      <c r="S647" s="2">
        <f t="shared" si="1036"/>
        <v>50.375</v>
      </c>
      <c r="T647" s="2">
        <f t="shared" si="1037"/>
        <v>43.99666666666667</v>
      </c>
      <c r="U647" s="2">
        <f t="shared" si="1010"/>
        <v>47.99666666666667</v>
      </c>
      <c r="V647" s="2">
        <f t="shared" si="1011"/>
        <v>57.99666666666667</v>
      </c>
      <c r="W647" s="7">
        <f t="shared" si="1048"/>
        <v>1</v>
      </c>
      <c r="X647" s="2">
        <f t="shared" si="1012"/>
        <v>17.325923442955766</v>
      </c>
      <c r="Y647" s="2">
        <f t="shared" si="1013"/>
        <v>24.815619088518861</v>
      </c>
      <c r="Z647" s="2">
        <f t="shared" si="1038"/>
        <v>26.287127251402168</v>
      </c>
      <c r="AA647" s="2">
        <f t="shared" si="1014"/>
        <v>153.04565707944261</v>
      </c>
      <c r="AB647" s="2">
        <f t="shared" si="1015"/>
        <v>219.20463528191664</v>
      </c>
      <c r="AC647" s="2">
        <f t="shared" si="1016"/>
        <v>232.20295738738582</v>
      </c>
      <c r="AD647" s="2">
        <f t="shared" si="1017"/>
        <v>232.20295738738582</v>
      </c>
      <c r="AE647" s="2">
        <f t="shared" si="1018"/>
        <v>232.20295738738582</v>
      </c>
      <c r="AF647" s="27">
        <f t="shared" si="1039"/>
        <v>1</v>
      </c>
      <c r="AG647" s="28">
        <f t="shared" si="1019"/>
        <v>60.375</v>
      </c>
      <c r="AH647" s="28">
        <f t="shared" si="1020"/>
        <v>15.03520057603612</v>
      </c>
      <c r="AI647" s="28">
        <f t="shared" si="1021"/>
        <v>24.093675457250427</v>
      </c>
      <c r="AJ647" s="28">
        <f t="shared" si="1022"/>
        <v>21.534656530303835</v>
      </c>
      <c r="AK647" s="28">
        <f t="shared" si="1023"/>
        <v>34.508952700735335</v>
      </c>
      <c r="AL647" s="28">
        <f t="shared" si="1049"/>
        <v>36.555252872032696</v>
      </c>
      <c r="AM647" s="28">
        <f t="shared" si="1024"/>
        <v>132.81093842165239</v>
      </c>
      <c r="AN647" s="28">
        <f t="shared" si="1025"/>
        <v>212.82746653904545</v>
      </c>
      <c r="AO647" s="28">
        <f t="shared" si="1026"/>
        <v>190.22279935101722</v>
      </c>
      <c r="AP647" s="28">
        <f t="shared" si="1027"/>
        <v>304.8290821898288</v>
      </c>
      <c r="AQ647" s="28">
        <f t="shared" si="1028"/>
        <v>322.90473370295553</v>
      </c>
      <c r="AR647" s="28">
        <f t="shared" si="1040"/>
        <v>322.90473370295553</v>
      </c>
      <c r="AS647" s="27">
        <f t="shared" si="1029"/>
        <v>322.90473370295553</v>
      </c>
      <c r="AT647" s="27">
        <f t="shared" si="1041"/>
        <v>0</v>
      </c>
      <c r="AU647" s="2">
        <f t="shared" si="1042"/>
        <v>1764.3184342560278</v>
      </c>
      <c r="AV647" s="33">
        <f t="shared" si="1043"/>
        <v>8.7222023809523819E-2</v>
      </c>
      <c r="AW647" s="33">
        <f t="shared" si="1044"/>
        <v>8.7222023809523819E-2</v>
      </c>
      <c r="AX647" s="2">
        <f t="shared" si="1045"/>
        <v>1.8076740350055815</v>
      </c>
      <c r="AY647" s="7">
        <v>2.2000000000000002</v>
      </c>
      <c r="AZ647" s="3">
        <f t="shared" si="1046"/>
        <v>2835.1157172192925</v>
      </c>
    </row>
    <row r="648" spans="1:52" ht="20.25" x14ac:dyDescent="0.3">
      <c r="A648" s="7">
        <v>25</v>
      </c>
      <c r="B648" s="7">
        <v>78</v>
      </c>
      <c r="C648" s="37">
        <v>63</v>
      </c>
      <c r="D648" s="37">
        <v>98</v>
      </c>
      <c r="E648" s="7">
        <v>8</v>
      </c>
      <c r="F648" s="2">
        <f t="shared" si="1030"/>
        <v>9.5</v>
      </c>
      <c r="G648" s="3">
        <f t="shared" si="1007"/>
        <v>28500</v>
      </c>
      <c r="H648" s="2">
        <v>1.4</v>
      </c>
      <c r="I648" s="7">
        <f t="shared" si="1008"/>
        <v>39900</v>
      </c>
      <c r="J648" s="7">
        <v>1.2</v>
      </c>
      <c r="K648" s="4">
        <v>1.75</v>
      </c>
      <c r="L648" s="7">
        <v>0</v>
      </c>
      <c r="M648" s="2">
        <f t="shared" si="1031"/>
        <v>1.3333333333333333</v>
      </c>
      <c r="N648" s="2">
        <f t="shared" si="1032"/>
        <v>2.4761904761904758</v>
      </c>
      <c r="O648" s="28">
        <f t="shared" si="1033"/>
        <v>1.5295238095238095</v>
      </c>
      <c r="P648" s="2">
        <f t="shared" si="1034"/>
        <v>7.2438095238095235</v>
      </c>
      <c r="Q648" s="2">
        <f t="shared" si="1009"/>
        <v>45.416666666666664</v>
      </c>
      <c r="R648" s="28">
        <f t="shared" si="1035"/>
        <v>49.416666666666664</v>
      </c>
      <c r="S648" s="2">
        <f t="shared" si="1036"/>
        <v>51.416666666666664</v>
      </c>
      <c r="T648" s="2">
        <f t="shared" si="1037"/>
        <v>45.073333333333338</v>
      </c>
      <c r="U648" s="2">
        <f t="shared" si="1010"/>
        <v>49.073333333333338</v>
      </c>
      <c r="V648" s="2">
        <f t="shared" si="1011"/>
        <v>59.073333333333338</v>
      </c>
      <c r="W648" s="7">
        <f t="shared" si="1048"/>
        <v>1</v>
      </c>
      <c r="X648" s="2">
        <f t="shared" si="1012"/>
        <v>16.56943232194752</v>
      </c>
      <c r="Y648" s="2">
        <f t="shared" si="1013"/>
        <v>23.779448259553558</v>
      </c>
      <c r="Z648" s="2">
        <f t="shared" si="1038"/>
        <v>25.285166895087958</v>
      </c>
      <c r="AA648" s="2">
        <f t="shared" si="1014"/>
        <v>157.40960705850145</v>
      </c>
      <c r="AB648" s="2">
        <f t="shared" si="1015"/>
        <v>225.90475846575879</v>
      </c>
      <c r="AC648" s="2">
        <f t="shared" si="1016"/>
        <v>240.20908550333559</v>
      </c>
      <c r="AD648" s="2">
        <f t="shared" si="1017"/>
        <v>240.20908550333559</v>
      </c>
      <c r="AE648" s="2">
        <f t="shared" si="1018"/>
        <v>240.20908550333559</v>
      </c>
      <c r="AF648" s="27">
        <f t="shared" si="1039"/>
        <v>1</v>
      </c>
      <c r="AG648" s="28">
        <f t="shared" si="1019"/>
        <v>61.416666666666671</v>
      </c>
      <c r="AH648" s="28">
        <f t="shared" si="1020"/>
        <v>14.366694410682436</v>
      </c>
      <c r="AI648" s="28">
        <f t="shared" si="1021"/>
        <v>23.119266717868882</v>
      </c>
      <c r="AJ648" s="28">
        <f t="shared" si="1022"/>
        <v>20.618211883283507</v>
      </c>
      <c r="AK648" s="28">
        <f t="shared" si="1023"/>
        <v>33.179374889517284</v>
      </c>
      <c r="AL648" s="28">
        <f t="shared" si="1049"/>
        <v>35.280298449274689</v>
      </c>
      <c r="AM648" s="28">
        <f t="shared" si="1024"/>
        <v>136.48359690148314</v>
      </c>
      <c r="AN648" s="28">
        <f t="shared" si="1025"/>
        <v>219.63303381975439</v>
      </c>
      <c r="AO648" s="28">
        <f t="shared" si="1026"/>
        <v>195.87301289119333</v>
      </c>
      <c r="AP648" s="28">
        <f t="shared" si="1027"/>
        <v>315.2040614504142</v>
      </c>
      <c r="AQ648" s="28">
        <f t="shared" si="1028"/>
        <v>335.16283526810952</v>
      </c>
      <c r="AR648" s="28">
        <f t="shared" si="1040"/>
        <v>335.16283526810952</v>
      </c>
      <c r="AS648" s="27">
        <f t="shared" si="1029"/>
        <v>335.16283526810952</v>
      </c>
      <c r="AT648" s="27">
        <f t="shared" si="1041"/>
        <v>0</v>
      </c>
      <c r="AU648" s="2">
        <f t="shared" si="1042"/>
        <v>2070.6237179810328</v>
      </c>
      <c r="AV648" s="33">
        <f t="shared" si="1043"/>
        <v>8.7605357142857138E-2</v>
      </c>
      <c r="AW648" s="33">
        <f t="shared" si="1044"/>
        <v>8.7605357142857138E-2</v>
      </c>
      <c r="AX648" s="2">
        <f t="shared" si="1045"/>
        <v>1.8079251545644166</v>
      </c>
      <c r="AY648" s="7">
        <v>2.2000000000000002</v>
      </c>
      <c r="AZ648" s="3">
        <f t="shared" si="1046"/>
        <v>2842.6287637653454</v>
      </c>
    </row>
    <row r="649" spans="1:52" ht="20.25" x14ac:dyDescent="0.3">
      <c r="A649" s="7">
        <v>25</v>
      </c>
      <c r="B649" s="7">
        <v>84</v>
      </c>
      <c r="C649" s="37">
        <v>68</v>
      </c>
      <c r="D649" s="37">
        <v>106</v>
      </c>
      <c r="E649" s="7">
        <v>8.5</v>
      </c>
      <c r="F649" s="2">
        <f t="shared" si="1030"/>
        <v>10.25</v>
      </c>
      <c r="G649" s="3">
        <f t="shared" si="1007"/>
        <v>30750</v>
      </c>
      <c r="H649" s="2">
        <v>1.4</v>
      </c>
      <c r="I649" s="7">
        <f t="shared" si="1008"/>
        <v>43050</v>
      </c>
      <c r="J649" s="7">
        <v>1.2</v>
      </c>
      <c r="K649" s="4">
        <v>1.75</v>
      </c>
      <c r="L649" s="7">
        <v>0</v>
      </c>
      <c r="M649" s="2">
        <f t="shared" si="1031"/>
        <v>1.3333333333333333</v>
      </c>
      <c r="N649" s="2">
        <f t="shared" si="1032"/>
        <v>2.4761904761904758</v>
      </c>
      <c r="O649" s="28">
        <f t="shared" si="1033"/>
        <v>1.5066666666666666</v>
      </c>
      <c r="P649" s="2">
        <f t="shared" si="1034"/>
        <v>7.2209523809523812</v>
      </c>
      <c r="Q649" s="2">
        <f t="shared" si="1009"/>
        <v>45.416666666666664</v>
      </c>
      <c r="R649" s="28">
        <f t="shared" si="1035"/>
        <v>49.416666666666664</v>
      </c>
      <c r="S649" s="2">
        <f t="shared" si="1036"/>
        <v>51.416666666666664</v>
      </c>
      <c r="T649" s="2">
        <f t="shared" si="1037"/>
        <v>45.113333333333337</v>
      </c>
      <c r="U649" s="2">
        <f t="shared" si="1010"/>
        <v>49.113333333333337</v>
      </c>
      <c r="V649" s="2">
        <f t="shared" si="1011"/>
        <v>59.113333333333337</v>
      </c>
      <c r="W649" s="7">
        <f t="shared" si="1048"/>
        <v>1</v>
      </c>
      <c r="X649" s="2">
        <f t="shared" si="1012"/>
        <v>16.554740938183418</v>
      </c>
      <c r="Y649" s="2">
        <f t="shared" si="1013"/>
        <v>23.760081259477904</v>
      </c>
      <c r="Z649" s="2">
        <f t="shared" si="1038"/>
        <v>25.268057274994291</v>
      </c>
      <c r="AA649" s="2">
        <f t="shared" si="1014"/>
        <v>169.68609461638005</v>
      </c>
      <c r="AB649" s="2">
        <f t="shared" si="1015"/>
        <v>243.54083290964851</v>
      </c>
      <c r="AC649" s="2">
        <f t="shared" si="1016"/>
        <v>258.99758706869147</v>
      </c>
      <c r="AD649" s="2">
        <f t="shared" si="1017"/>
        <v>258.99758706869147</v>
      </c>
      <c r="AE649" s="2">
        <f t="shared" si="1018"/>
        <v>258.99758706869147</v>
      </c>
      <c r="AF649" s="27">
        <f t="shared" si="1039"/>
        <v>1</v>
      </c>
      <c r="AG649" s="28">
        <f t="shared" si="1019"/>
        <v>61.416666666666671</v>
      </c>
      <c r="AH649" s="28">
        <f t="shared" si="1020"/>
        <v>14.353956097328792</v>
      </c>
      <c r="AI649" s="28">
        <f t="shared" si="1021"/>
        <v>23.098767885253661</v>
      </c>
      <c r="AJ649" s="28">
        <f t="shared" si="1022"/>
        <v>20.601419529367437</v>
      </c>
      <c r="AK649" s="28">
        <f t="shared" si="1023"/>
        <v>33.152352187014621</v>
      </c>
      <c r="AL649" s="28">
        <f t="shared" si="1049"/>
        <v>35.256425460586783</v>
      </c>
      <c r="AM649" s="28">
        <f t="shared" si="1024"/>
        <v>147.12804999762011</v>
      </c>
      <c r="AN649" s="28">
        <f t="shared" si="1025"/>
        <v>236.76237082385003</v>
      </c>
      <c r="AO649" s="28">
        <f t="shared" si="1026"/>
        <v>211.16455017601623</v>
      </c>
      <c r="AP649" s="28">
        <f t="shared" si="1027"/>
        <v>339.81160991689984</v>
      </c>
      <c r="AQ649" s="28">
        <f t="shared" si="1028"/>
        <v>361.3783609710145</v>
      </c>
      <c r="AR649" s="28">
        <f t="shared" si="1040"/>
        <v>361.3783609710145</v>
      </c>
      <c r="AS649" s="27">
        <f t="shared" si="1029"/>
        <v>361.3783609710145</v>
      </c>
      <c r="AT649" s="27">
        <f t="shared" si="1041"/>
        <v>0</v>
      </c>
      <c r="AU649" s="2">
        <f t="shared" si="1042"/>
        <v>2401.4334244040379</v>
      </c>
      <c r="AV649" s="33">
        <f t="shared" si="1043"/>
        <v>8.8036607142857146E-2</v>
      </c>
      <c r="AW649" s="33">
        <f t="shared" si="1044"/>
        <v>8.8036607142857146E-2</v>
      </c>
      <c r="AX649" s="2">
        <f t="shared" si="1045"/>
        <v>1.808207747478523</v>
      </c>
      <c r="AY649" s="7">
        <v>2.2000000000000002</v>
      </c>
      <c r="AZ649" s="3">
        <f t="shared" si="1046"/>
        <v>2845.6051582036894</v>
      </c>
    </row>
    <row r="650" spans="1:52" ht="20.25" x14ac:dyDescent="0.3">
      <c r="A650" s="7">
        <v>25</v>
      </c>
      <c r="B650" s="7">
        <v>90</v>
      </c>
      <c r="C650" s="37">
        <v>72</v>
      </c>
      <c r="D650" s="37">
        <v>113</v>
      </c>
      <c r="E650" s="7">
        <v>9</v>
      </c>
      <c r="F650" s="2">
        <f t="shared" si="1030"/>
        <v>10.916666666666666</v>
      </c>
      <c r="G650" s="3">
        <f t="shared" si="1007"/>
        <v>32750</v>
      </c>
      <c r="H650" s="2">
        <v>1.4</v>
      </c>
      <c r="I650" s="7">
        <f t="shared" si="1008"/>
        <v>45850</v>
      </c>
      <c r="J650" s="7">
        <v>1.2</v>
      </c>
      <c r="K650" s="4">
        <v>1.75</v>
      </c>
      <c r="L650" s="7">
        <v>0</v>
      </c>
      <c r="M650" s="2">
        <f t="shared" si="1031"/>
        <v>1.3333333333333333</v>
      </c>
      <c r="N650" s="2">
        <f t="shared" si="1032"/>
        <v>2.4761904761904758</v>
      </c>
      <c r="O650" s="28">
        <f t="shared" si="1033"/>
        <v>1.4866666666666666</v>
      </c>
      <c r="P650" s="2">
        <f t="shared" si="1034"/>
        <v>7.2009523809523808</v>
      </c>
      <c r="Q650" s="2">
        <f t="shared" si="1009"/>
        <v>45.416666666666664</v>
      </c>
      <c r="R650" s="28">
        <f t="shared" si="1035"/>
        <v>49.416666666666664</v>
      </c>
      <c r="S650" s="2">
        <f t="shared" si="1036"/>
        <v>51.416666666666664</v>
      </c>
      <c r="T650" s="2">
        <f t="shared" si="1037"/>
        <v>45.148333333333333</v>
      </c>
      <c r="U650" s="2">
        <f t="shared" si="1010"/>
        <v>49.148333333333333</v>
      </c>
      <c r="V650" s="2">
        <f t="shared" si="1011"/>
        <v>59.148333333333333</v>
      </c>
      <c r="W650" s="7">
        <f t="shared" si="1048"/>
        <v>1</v>
      </c>
      <c r="X650" s="2">
        <f t="shared" si="1012"/>
        <v>16.541907331933579</v>
      </c>
      <c r="Y650" s="2">
        <f t="shared" si="1013"/>
        <v>23.743160994075588</v>
      </c>
      <c r="Z650" s="2">
        <f t="shared" si="1038"/>
        <v>25.253105340513894</v>
      </c>
      <c r="AA650" s="2">
        <f t="shared" si="1014"/>
        <v>180.58248837360824</v>
      </c>
      <c r="AB650" s="2">
        <f t="shared" si="1015"/>
        <v>259.19617418532516</v>
      </c>
      <c r="AC650" s="2">
        <f t="shared" si="1016"/>
        <v>275.67973330061</v>
      </c>
      <c r="AD650" s="2">
        <f t="shared" si="1017"/>
        <v>275.67973330061</v>
      </c>
      <c r="AE650" s="2">
        <f t="shared" si="1018"/>
        <v>275.67973330061</v>
      </c>
      <c r="AF650" s="27">
        <f t="shared" si="1039"/>
        <v>1</v>
      </c>
      <c r="AG650" s="28">
        <f t="shared" si="1019"/>
        <v>61.416666666666671</v>
      </c>
      <c r="AH650" s="28">
        <f t="shared" si="1020"/>
        <v>14.342828588818183</v>
      </c>
      <c r="AI650" s="28">
        <f t="shared" si="1021"/>
        <v>23.080861202630075</v>
      </c>
      <c r="AJ650" s="28">
        <f t="shared" si="1022"/>
        <v>20.586748641574815</v>
      </c>
      <c r="AK650" s="28">
        <f t="shared" si="1023"/>
        <v>33.128743404216728</v>
      </c>
      <c r="AL650" s="28">
        <f t="shared" si="1049"/>
        <v>35.235563082535208</v>
      </c>
      <c r="AM650" s="28">
        <f t="shared" si="1024"/>
        <v>156.57587876126516</v>
      </c>
      <c r="AN650" s="28">
        <f t="shared" si="1025"/>
        <v>251.96606812871164</v>
      </c>
      <c r="AO650" s="28">
        <f t="shared" si="1026"/>
        <v>224.73867267052503</v>
      </c>
      <c r="AP650" s="28">
        <f t="shared" si="1027"/>
        <v>361.65544882936592</v>
      </c>
      <c r="AQ650" s="28">
        <f t="shared" si="1028"/>
        <v>384.65489698434266</v>
      </c>
      <c r="AR650" s="28">
        <f t="shared" si="1040"/>
        <v>384.65489698434266</v>
      </c>
      <c r="AS650" s="27">
        <f t="shared" si="1029"/>
        <v>384.65489698434266</v>
      </c>
      <c r="AT650" s="27">
        <f t="shared" si="1041"/>
        <v>0</v>
      </c>
      <c r="AU650" s="2">
        <f t="shared" si="1042"/>
        <v>2756.7475535250433</v>
      </c>
      <c r="AV650" s="33">
        <f t="shared" si="1043"/>
        <v>8.8419940476190464E-2</v>
      </c>
      <c r="AW650" s="33">
        <f t="shared" si="1044"/>
        <v>8.8419940476190464E-2</v>
      </c>
      <c r="AX650" s="2">
        <f t="shared" si="1045"/>
        <v>1.8084590153547409</v>
      </c>
      <c r="AY650" s="7">
        <v>2.2000000000000002</v>
      </c>
      <c r="AZ650" s="3">
        <f t="shared" si="1046"/>
        <v>2854.2413499189975</v>
      </c>
    </row>
    <row r="651" spans="1:52" ht="20.25" x14ac:dyDescent="0.3">
      <c r="A651" s="7">
        <v>25</v>
      </c>
      <c r="B651" s="7">
        <v>96</v>
      </c>
      <c r="C651" s="37">
        <v>77</v>
      </c>
      <c r="D651" s="37">
        <v>121</v>
      </c>
      <c r="E651" s="7">
        <v>9.5</v>
      </c>
      <c r="F651" s="2">
        <f t="shared" si="1030"/>
        <v>11.666666666666666</v>
      </c>
      <c r="G651" s="3">
        <f t="shared" si="1007"/>
        <v>35000</v>
      </c>
      <c r="H651" s="2">
        <v>1.4</v>
      </c>
      <c r="I651" s="7">
        <f t="shared" si="1008"/>
        <v>49000</v>
      </c>
      <c r="J651" s="7">
        <v>1.2</v>
      </c>
      <c r="K651" s="4">
        <v>1.75</v>
      </c>
      <c r="L651" s="7">
        <v>0</v>
      </c>
      <c r="M651" s="2">
        <f t="shared" si="1031"/>
        <v>1.3333333333333333</v>
      </c>
      <c r="N651" s="2">
        <f t="shared" si="1032"/>
        <v>2.4761904761904758</v>
      </c>
      <c r="O651" s="28">
        <f t="shared" si="1033"/>
        <v>1.4638095238095237</v>
      </c>
      <c r="P651" s="2">
        <f t="shared" si="1034"/>
        <v>7.1780952380952376</v>
      </c>
      <c r="Q651" s="2">
        <f t="shared" si="1009"/>
        <v>45.416666666666664</v>
      </c>
      <c r="R651" s="28">
        <f t="shared" si="1035"/>
        <v>49.416666666666664</v>
      </c>
      <c r="S651" s="2">
        <f t="shared" si="1036"/>
        <v>51.416666666666664</v>
      </c>
      <c r="T651" s="2">
        <f t="shared" si="1037"/>
        <v>45.188333333333333</v>
      </c>
      <c r="U651" s="2">
        <f t="shared" si="1010"/>
        <v>49.188333333333333</v>
      </c>
      <c r="V651" s="2">
        <f t="shared" si="1011"/>
        <v>59.188333333333333</v>
      </c>
      <c r="W651" s="7">
        <f t="shared" si="1048"/>
        <v>1</v>
      </c>
      <c r="X651" s="2">
        <f t="shared" si="1012"/>
        <v>16.527264696446309</v>
      </c>
      <c r="Y651" s="2">
        <f t="shared" si="1013"/>
        <v>23.723853032707453</v>
      </c>
      <c r="Z651" s="2">
        <f t="shared" si="1038"/>
        <v>25.236039068214389</v>
      </c>
      <c r="AA651" s="2">
        <f t="shared" si="1014"/>
        <v>192.81808812520694</v>
      </c>
      <c r="AB651" s="2">
        <f t="shared" si="1015"/>
        <v>276.77828538158695</v>
      </c>
      <c r="AC651" s="2">
        <f t="shared" si="1016"/>
        <v>294.42045579583453</v>
      </c>
      <c r="AD651" s="2">
        <f t="shared" si="1017"/>
        <v>294.42045579583453</v>
      </c>
      <c r="AE651" s="2">
        <f t="shared" si="1018"/>
        <v>294.42045579583453</v>
      </c>
      <c r="AF651" s="27">
        <f t="shared" si="1039"/>
        <v>1</v>
      </c>
      <c r="AG651" s="28">
        <f t="shared" si="1019"/>
        <v>61.416666666666671</v>
      </c>
      <c r="AH651" s="28">
        <f t="shared" si="1020"/>
        <v>14.330132543152576</v>
      </c>
      <c r="AI651" s="28">
        <f t="shared" si="1021"/>
        <v>23.060430388302514</v>
      </c>
      <c r="AJ651" s="28">
        <f t="shared" si="1022"/>
        <v>20.57000747776911</v>
      </c>
      <c r="AK651" s="28">
        <f t="shared" si="1023"/>
        <v>33.10180307820103</v>
      </c>
      <c r="AL651" s="28">
        <f t="shared" si="1049"/>
        <v>35.211750576861775</v>
      </c>
      <c r="AM651" s="28">
        <f t="shared" si="1024"/>
        <v>167.18487967011339</v>
      </c>
      <c r="AN651" s="28">
        <f t="shared" si="1025"/>
        <v>269.03835453019599</v>
      </c>
      <c r="AO651" s="28">
        <f t="shared" si="1026"/>
        <v>239.98342057397295</v>
      </c>
      <c r="AP651" s="28">
        <f t="shared" si="1027"/>
        <v>386.18770257901201</v>
      </c>
      <c r="AQ651" s="28">
        <f t="shared" si="1028"/>
        <v>410.80375673005403</v>
      </c>
      <c r="AR651" s="28">
        <f t="shared" si="1040"/>
        <v>410.80375673005403</v>
      </c>
      <c r="AS651" s="27">
        <f t="shared" si="1029"/>
        <v>410.80375673005403</v>
      </c>
      <c r="AT651" s="27">
        <f t="shared" si="1041"/>
        <v>0</v>
      </c>
      <c r="AU651" s="2">
        <f t="shared" si="1042"/>
        <v>3136.5661053440494</v>
      </c>
      <c r="AV651" s="33">
        <f t="shared" si="1043"/>
        <v>8.8851190476190473E-2</v>
      </c>
      <c r="AW651" s="33">
        <f t="shared" si="1044"/>
        <v>8.8851190476190473E-2</v>
      </c>
      <c r="AX651" s="2">
        <f t="shared" si="1045"/>
        <v>1.8087417751998163</v>
      </c>
      <c r="AY651" s="7">
        <v>2.2000000000000002</v>
      </c>
      <c r="AZ651" s="3">
        <f t="shared" si="1046"/>
        <v>2858.6549004772992</v>
      </c>
    </row>
    <row r="652" spans="1:52" ht="20.25" x14ac:dyDescent="0.3">
      <c r="A652" s="7">
        <v>25</v>
      </c>
      <c r="B652" s="7">
        <v>102</v>
      </c>
      <c r="C652" s="37">
        <v>82</v>
      </c>
      <c r="D652" s="37">
        <v>128</v>
      </c>
      <c r="E652" s="7">
        <v>9.75</v>
      </c>
      <c r="F652" s="2">
        <f t="shared" si="1030"/>
        <v>12.291666666666666</v>
      </c>
      <c r="G652" s="3">
        <f t="shared" si="1007"/>
        <v>36875</v>
      </c>
      <c r="H652" s="2">
        <v>1.4</v>
      </c>
      <c r="I652" s="7">
        <f t="shared" si="1008"/>
        <v>51625</v>
      </c>
      <c r="J652" s="7">
        <v>1.2</v>
      </c>
      <c r="K652" s="4">
        <v>1.75</v>
      </c>
      <c r="L652" s="7">
        <v>0</v>
      </c>
      <c r="M652" s="2">
        <f t="shared" si="1031"/>
        <v>1.3333333333333333</v>
      </c>
      <c r="N652" s="2">
        <f t="shared" si="1032"/>
        <v>2.4761904761904758</v>
      </c>
      <c r="O652" s="28">
        <f t="shared" si="1033"/>
        <v>1.4438095238095237</v>
      </c>
      <c r="P652" s="2">
        <f t="shared" si="1034"/>
        <v>7.1580952380952372</v>
      </c>
      <c r="Q652" s="2">
        <f t="shared" si="1009"/>
        <v>45.416666666666664</v>
      </c>
      <c r="R652" s="28">
        <f t="shared" si="1035"/>
        <v>49.416666666666664</v>
      </c>
      <c r="S652" s="2">
        <f t="shared" si="1036"/>
        <v>51.416666666666664</v>
      </c>
      <c r="T652" s="2">
        <f t="shared" si="1037"/>
        <v>45.223333333333336</v>
      </c>
      <c r="U652" s="2">
        <f t="shared" si="1010"/>
        <v>49.223333333333336</v>
      </c>
      <c r="V652" s="2">
        <f t="shared" si="1011"/>
        <v>59.223333333333336</v>
      </c>
      <c r="W652" s="7">
        <f t="shared" si="1048"/>
        <v>1</v>
      </c>
      <c r="X652" s="2">
        <f t="shared" si="1012"/>
        <v>16.5144736387834</v>
      </c>
      <c r="Y652" s="2">
        <f t="shared" si="1013"/>
        <v>23.706984308061724</v>
      </c>
      <c r="Z652" s="2">
        <f t="shared" si="1038"/>
        <v>25.2211249909804</v>
      </c>
      <c r="AA652" s="2">
        <f t="shared" si="1014"/>
        <v>202.99040514337929</v>
      </c>
      <c r="AB652" s="2">
        <f t="shared" si="1015"/>
        <v>291.39834878659201</v>
      </c>
      <c r="AC652" s="2">
        <f t="shared" si="1016"/>
        <v>310.00966134746739</v>
      </c>
      <c r="AD652" s="2">
        <f t="shared" si="1017"/>
        <v>310.00966134746739</v>
      </c>
      <c r="AE652" s="2">
        <f t="shared" si="1018"/>
        <v>310.00966134746739</v>
      </c>
      <c r="AF652" s="27">
        <f t="shared" si="1039"/>
        <v>1</v>
      </c>
      <c r="AG652" s="28">
        <f t="shared" si="1019"/>
        <v>61.416666666666671</v>
      </c>
      <c r="AH652" s="28">
        <f t="shared" si="1020"/>
        <v>14.319041926825967</v>
      </c>
      <c r="AI652" s="28">
        <f t="shared" si="1021"/>
        <v>23.042583073562543</v>
      </c>
      <c r="AJ652" s="28">
        <f t="shared" si="1022"/>
        <v>20.555381278912428</v>
      </c>
      <c r="AK652" s="28">
        <f t="shared" si="1023"/>
        <v>33.078266210027323</v>
      </c>
      <c r="AL652" s="28">
        <f t="shared" si="1049"/>
        <v>35.190941020884004</v>
      </c>
      <c r="AM652" s="28">
        <f t="shared" si="1024"/>
        <v>176.00489035056918</v>
      </c>
      <c r="AN652" s="28">
        <f t="shared" si="1025"/>
        <v>283.23175027920627</v>
      </c>
      <c r="AO652" s="28">
        <f t="shared" si="1026"/>
        <v>252.65989488663192</v>
      </c>
      <c r="AP652" s="28">
        <f t="shared" si="1027"/>
        <v>406.58702216491918</v>
      </c>
      <c r="AQ652" s="28">
        <f t="shared" si="1028"/>
        <v>432.55531671503252</v>
      </c>
      <c r="AR652" s="28">
        <f t="shared" si="1040"/>
        <v>432.55531671503252</v>
      </c>
      <c r="AS652" s="27">
        <f t="shared" si="1029"/>
        <v>432.55531671503252</v>
      </c>
      <c r="AT652" s="27">
        <f t="shared" si="1041"/>
        <v>0</v>
      </c>
      <c r="AU652" s="2">
        <f t="shared" si="1042"/>
        <v>3540.8890798610555</v>
      </c>
      <c r="AV652" s="33">
        <f t="shared" si="1043"/>
        <v>8.9210565476190468E-2</v>
      </c>
      <c r="AW652" s="33">
        <f t="shared" si="1044"/>
        <v>8.9210565476190468E-2</v>
      </c>
      <c r="AX652" s="2">
        <f t="shared" si="1045"/>
        <v>1.8089774759568802</v>
      </c>
      <c r="AY652" s="7">
        <v>2.2000000000000002</v>
      </c>
      <c r="AZ652" s="3">
        <f t="shared" si="1046"/>
        <v>2858.9643431028835</v>
      </c>
    </row>
    <row r="653" spans="1:52" ht="20.25" x14ac:dyDescent="0.3">
      <c r="A653" s="7">
        <v>25</v>
      </c>
      <c r="B653" s="7">
        <v>108</v>
      </c>
      <c r="C653" s="37">
        <v>87</v>
      </c>
      <c r="D653" s="37">
        <v>136</v>
      </c>
      <c r="E653" s="7">
        <v>10</v>
      </c>
      <c r="F653" s="2">
        <f t="shared" si="1030"/>
        <v>13</v>
      </c>
      <c r="G653" s="3">
        <f t="shared" si="1007"/>
        <v>39000</v>
      </c>
      <c r="H653" s="2">
        <v>1.4</v>
      </c>
      <c r="I653" s="7">
        <f t="shared" si="1008"/>
        <v>54600</v>
      </c>
      <c r="J653" s="7">
        <v>1.2</v>
      </c>
      <c r="K653" s="4">
        <v>1.75</v>
      </c>
      <c r="L653" s="7">
        <v>0</v>
      </c>
      <c r="M653" s="2">
        <f t="shared" si="1031"/>
        <v>1.3333333333333333</v>
      </c>
      <c r="N653" s="2">
        <f t="shared" si="1032"/>
        <v>2.4761904761904758</v>
      </c>
      <c r="O653" s="28">
        <f t="shared" si="1033"/>
        <v>1.4209523809523807</v>
      </c>
      <c r="P653" s="2">
        <f t="shared" si="1034"/>
        <v>7.1352380952380949</v>
      </c>
      <c r="Q653" s="2">
        <f t="shared" si="1009"/>
        <v>45.416666666666664</v>
      </c>
      <c r="R653" s="28">
        <f t="shared" si="1035"/>
        <v>49.416666666666664</v>
      </c>
      <c r="S653" s="2">
        <f t="shared" si="1036"/>
        <v>51.416666666666664</v>
      </c>
      <c r="T653" s="2">
        <f t="shared" si="1037"/>
        <v>45.263333333333335</v>
      </c>
      <c r="U653" s="2">
        <f t="shared" si="1010"/>
        <v>49.263333333333335</v>
      </c>
      <c r="V653" s="2">
        <f t="shared" si="1011"/>
        <v>59.263333333333335</v>
      </c>
      <c r="W653" s="7">
        <f t="shared" si="1048"/>
        <v>1</v>
      </c>
      <c r="X653" s="2">
        <f t="shared" si="1012"/>
        <v>16.499879509343426</v>
      </c>
      <c r="Y653" s="2">
        <f t="shared" si="1013"/>
        <v>23.687735115850025</v>
      </c>
      <c r="Z653" s="2">
        <f t="shared" si="1038"/>
        <v>25.204101901948864</v>
      </c>
      <c r="AA653" s="2">
        <f t="shared" si="1014"/>
        <v>214.49843362146453</v>
      </c>
      <c r="AB653" s="2">
        <f t="shared" si="1015"/>
        <v>307.94055650605031</v>
      </c>
      <c r="AC653" s="2">
        <f t="shared" si="1016"/>
        <v>327.65332472533521</v>
      </c>
      <c r="AD653" s="2">
        <f t="shared" si="1017"/>
        <v>327.65332472533521</v>
      </c>
      <c r="AE653" s="2">
        <f t="shared" si="1018"/>
        <v>327.65332472533521</v>
      </c>
      <c r="AF653" s="27">
        <f t="shared" si="1039"/>
        <v>1</v>
      </c>
      <c r="AG653" s="28">
        <f t="shared" si="1019"/>
        <v>61.416666666666671</v>
      </c>
      <c r="AH653" s="28">
        <f t="shared" si="1020"/>
        <v>14.306387938820817</v>
      </c>
      <c r="AI653" s="28">
        <f t="shared" si="1021"/>
        <v>23.02221993954069</v>
      </c>
      <c r="AJ653" s="28">
        <f t="shared" si="1022"/>
        <v>20.538691071500089</v>
      </c>
      <c r="AK653" s="28">
        <f t="shared" si="1023"/>
        <v>33.051407884394983</v>
      </c>
      <c r="AL653" s="28">
        <f t="shared" si="1049"/>
        <v>35.167188768662243</v>
      </c>
      <c r="AM653" s="28">
        <f t="shared" si="1024"/>
        <v>185.98304320467062</v>
      </c>
      <c r="AN653" s="28">
        <f t="shared" si="1025"/>
        <v>299.288859214029</v>
      </c>
      <c r="AO653" s="28">
        <f t="shared" si="1026"/>
        <v>267.00298392950117</v>
      </c>
      <c r="AP653" s="28">
        <f t="shared" si="1027"/>
        <v>429.66830249713479</v>
      </c>
      <c r="AQ653" s="28">
        <f t="shared" si="1028"/>
        <v>457.17345399260915</v>
      </c>
      <c r="AR653" s="28">
        <f t="shared" si="1040"/>
        <v>457.17345399260915</v>
      </c>
      <c r="AS653" s="27">
        <f t="shared" si="1029"/>
        <v>457.17345399260915</v>
      </c>
      <c r="AT653" s="27">
        <f t="shared" si="1041"/>
        <v>0</v>
      </c>
      <c r="AU653" s="2">
        <f t="shared" si="1042"/>
        <v>3969.7164770760623</v>
      </c>
      <c r="AV653" s="33">
        <f t="shared" si="1043"/>
        <v>8.9617857142857138E-2</v>
      </c>
      <c r="AW653" s="33">
        <f t="shared" si="1044"/>
        <v>8.9617857142857138E-2</v>
      </c>
      <c r="AX653" s="2">
        <f t="shared" si="1045"/>
        <v>1.8092446777536886</v>
      </c>
      <c r="AY653" s="7">
        <v>2.2000000000000002</v>
      </c>
      <c r="AZ653" s="3">
        <f t="shared" si="1046"/>
        <v>2856.3942861273781</v>
      </c>
    </row>
    <row r="654" spans="1:52" ht="20.25" x14ac:dyDescent="0.3">
      <c r="A654" s="7">
        <v>25</v>
      </c>
      <c r="B654" s="7">
        <v>114</v>
      </c>
      <c r="C654" s="37">
        <v>92</v>
      </c>
      <c r="D654" s="37">
        <v>143</v>
      </c>
      <c r="E654" s="7">
        <v>10.5</v>
      </c>
      <c r="F654" s="2">
        <f t="shared" si="1030"/>
        <v>13.666666666666666</v>
      </c>
      <c r="G654" s="3">
        <f t="shared" si="1007"/>
        <v>41000</v>
      </c>
      <c r="H654" s="2">
        <v>1.4</v>
      </c>
      <c r="I654" s="7">
        <f t="shared" si="1008"/>
        <v>57399.999999999993</v>
      </c>
      <c r="J654" s="7">
        <v>1.2</v>
      </c>
      <c r="K654" s="4">
        <v>1.75</v>
      </c>
      <c r="L654" s="7">
        <v>0</v>
      </c>
      <c r="M654" s="2">
        <f t="shared" si="1031"/>
        <v>1.3333333333333333</v>
      </c>
      <c r="N654" s="2">
        <f t="shared" si="1032"/>
        <v>2.4761904761904758</v>
      </c>
      <c r="O654" s="28">
        <f t="shared" si="1033"/>
        <v>1.4009523809523809</v>
      </c>
      <c r="P654" s="2">
        <f t="shared" si="1034"/>
        <v>7.1152380952380954</v>
      </c>
      <c r="Q654" s="2">
        <f t="shared" si="1009"/>
        <v>45.416666666666664</v>
      </c>
      <c r="R654" s="28">
        <f t="shared" si="1035"/>
        <v>49.416666666666664</v>
      </c>
      <c r="S654" s="2">
        <f t="shared" si="1036"/>
        <v>51.416666666666664</v>
      </c>
      <c r="T654" s="2">
        <f t="shared" si="1037"/>
        <v>45.298333333333339</v>
      </c>
      <c r="U654" s="2">
        <f t="shared" si="1010"/>
        <v>49.298333333333339</v>
      </c>
      <c r="V654" s="2">
        <f t="shared" si="1011"/>
        <v>59.298333333333339</v>
      </c>
      <c r="W654" s="7">
        <f t="shared" si="1048"/>
        <v>1</v>
      </c>
      <c r="X654" s="2">
        <f t="shared" si="1012"/>
        <v>16.487130789019051</v>
      </c>
      <c r="Y654" s="2">
        <f t="shared" si="1013"/>
        <v>23.670917696821899</v>
      </c>
      <c r="Z654" s="2">
        <f t="shared" si="1038"/>
        <v>25.189225538365257</v>
      </c>
      <c r="AA654" s="2">
        <f t="shared" si="1014"/>
        <v>225.32412078326035</v>
      </c>
      <c r="AB654" s="2">
        <f t="shared" si="1015"/>
        <v>323.50254185656593</v>
      </c>
      <c r="AC654" s="2">
        <f t="shared" si="1016"/>
        <v>344.25274902432517</v>
      </c>
      <c r="AD654" s="2">
        <f t="shared" si="1017"/>
        <v>344.25274902432517</v>
      </c>
      <c r="AE654" s="2">
        <f t="shared" si="1018"/>
        <v>344.25274902432517</v>
      </c>
      <c r="AF654" s="27">
        <f t="shared" si="1039"/>
        <v>1</v>
      </c>
      <c r="AG654" s="28">
        <f t="shared" si="1019"/>
        <v>61.416666666666671</v>
      </c>
      <c r="AH654" s="28">
        <f t="shared" si="1020"/>
        <v>14.295334031513146</v>
      </c>
      <c r="AI654" s="28">
        <f t="shared" si="1021"/>
        <v>23.00443169793024</v>
      </c>
      <c r="AJ654" s="28">
        <f t="shared" si="1022"/>
        <v>20.524109357699704</v>
      </c>
      <c r="AK654" s="28">
        <f t="shared" si="1023"/>
        <v>33.027942602756916</v>
      </c>
      <c r="AL654" s="28">
        <f t="shared" si="1049"/>
        <v>35.14643183439928</v>
      </c>
      <c r="AM654" s="28">
        <f t="shared" si="1024"/>
        <v>195.36956509734631</v>
      </c>
      <c r="AN654" s="28">
        <f t="shared" si="1025"/>
        <v>314.39389987171324</v>
      </c>
      <c r="AO654" s="28">
        <f t="shared" si="1026"/>
        <v>280.49616122189593</v>
      </c>
      <c r="AP654" s="28">
        <f t="shared" si="1027"/>
        <v>451.38188223767781</v>
      </c>
      <c r="AQ654" s="28">
        <f t="shared" si="1028"/>
        <v>480.33456840345679</v>
      </c>
      <c r="AR654" s="28">
        <f t="shared" si="1040"/>
        <v>480.33456840345679</v>
      </c>
      <c r="AS654" s="27">
        <f t="shared" si="1029"/>
        <v>480.33456840345679</v>
      </c>
      <c r="AT654" s="27">
        <f t="shared" si="1041"/>
        <v>0</v>
      </c>
      <c r="AU654" s="2">
        <f t="shared" si="1042"/>
        <v>4423.0482969890691</v>
      </c>
      <c r="AV654" s="33">
        <f t="shared" si="1043"/>
        <v>9.0001190476190471E-2</v>
      </c>
      <c r="AW654" s="33">
        <f t="shared" si="1044"/>
        <v>9.0001190476190471E-2</v>
      </c>
      <c r="AX654" s="2">
        <f t="shared" si="1045"/>
        <v>1.8094962339154734</v>
      </c>
      <c r="AY654" s="7">
        <v>2.2000000000000002</v>
      </c>
      <c r="AZ654" s="3">
        <f t="shared" si="1046"/>
        <v>2867.0676465638812</v>
      </c>
    </row>
    <row r="655" spans="1:52" ht="20.25" x14ac:dyDescent="0.3">
      <c r="A655" s="7">
        <v>25</v>
      </c>
      <c r="B655" s="7">
        <v>120</v>
      </c>
      <c r="C655" s="37">
        <v>97</v>
      </c>
      <c r="D655" s="37">
        <v>151</v>
      </c>
      <c r="E655" s="7">
        <v>11</v>
      </c>
      <c r="F655" s="2">
        <f t="shared" si="1030"/>
        <v>14.416666666666666</v>
      </c>
      <c r="G655" s="3">
        <f t="shared" si="1007"/>
        <v>43250</v>
      </c>
      <c r="H655" s="2">
        <v>1.4</v>
      </c>
      <c r="I655" s="7">
        <f t="shared" si="1008"/>
        <v>60549.999999999993</v>
      </c>
      <c r="J655" s="7">
        <v>1.2</v>
      </c>
      <c r="K655" s="4">
        <v>1.75</v>
      </c>
      <c r="L655" s="7">
        <v>0</v>
      </c>
      <c r="M655" s="2">
        <f t="shared" si="1031"/>
        <v>1.3333333333333333</v>
      </c>
      <c r="N655" s="2">
        <f t="shared" si="1032"/>
        <v>2.4761904761904758</v>
      </c>
      <c r="O655" s="28">
        <f t="shared" si="1033"/>
        <v>1.378095238095238</v>
      </c>
      <c r="P655" s="2">
        <f t="shared" si="1034"/>
        <v>7.0923809523809513</v>
      </c>
      <c r="Q655" s="2">
        <f t="shared" si="1009"/>
        <v>45.416666666666664</v>
      </c>
      <c r="R655" s="28">
        <f t="shared" si="1035"/>
        <v>49.416666666666664</v>
      </c>
      <c r="S655" s="2">
        <f t="shared" si="1036"/>
        <v>51.416666666666664</v>
      </c>
      <c r="T655" s="2">
        <f t="shared" si="1037"/>
        <v>45.338333333333338</v>
      </c>
      <c r="U655" s="2">
        <f t="shared" si="1010"/>
        <v>49.338333333333338</v>
      </c>
      <c r="V655" s="2">
        <f t="shared" si="1011"/>
        <v>59.338333333333338</v>
      </c>
      <c r="W655" s="7">
        <f t="shared" si="1048"/>
        <v>1</v>
      </c>
      <c r="X655" s="2">
        <f t="shared" si="1012"/>
        <v>16.472584924999033</v>
      </c>
      <c r="Y655" s="2">
        <f t="shared" si="1013"/>
        <v>23.651727005853964</v>
      </c>
      <c r="Z655" s="2">
        <f t="shared" si="1038"/>
        <v>25.172245468907047</v>
      </c>
      <c r="AA655" s="2">
        <f t="shared" si="1014"/>
        <v>237.4797660020694</v>
      </c>
      <c r="AB655" s="2">
        <f t="shared" si="1015"/>
        <v>340.97906433439465</v>
      </c>
      <c r="AC655" s="2">
        <f t="shared" si="1016"/>
        <v>362.89987217674326</v>
      </c>
      <c r="AD655" s="2">
        <f t="shared" si="1017"/>
        <v>362.89987217674326</v>
      </c>
      <c r="AE655" s="2">
        <f t="shared" si="1018"/>
        <v>362.89987217674326</v>
      </c>
      <c r="AF655" s="27">
        <f t="shared" si="1039"/>
        <v>1</v>
      </c>
      <c r="AG655" s="28">
        <f t="shared" si="1019"/>
        <v>61.416666666666671</v>
      </c>
      <c r="AH655" s="28">
        <f t="shared" si="1020"/>
        <v>14.282721892530079</v>
      </c>
      <c r="AI655" s="28">
        <f t="shared" si="1021"/>
        <v>22.984135908467668</v>
      </c>
      <c r="AJ655" s="28">
        <f t="shared" si="1022"/>
        <v>20.507469874384341</v>
      </c>
      <c r="AK655" s="28">
        <f t="shared" si="1023"/>
        <v>33.001165903690399</v>
      </c>
      <c r="AL655" s="28">
        <f t="shared" si="1049"/>
        <v>35.122739607226698</v>
      </c>
      <c r="AM655" s="28">
        <f t="shared" si="1024"/>
        <v>205.90924061730863</v>
      </c>
      <c r="AN655" s="28">
        <f t="shared" si="1025"/>
        <v>331.35462601374218</v>
      </c>
      <c r="AO655" s="28">
        <f t="shared" si="1026"/>
        <v>295.64935735570759</v>
      </c>
      <c r="AP655" s="28">
        <f t="shared" si="1027"/>
        <v>475.76680844486992</v>
      </c>
      <c r="AQ655" s="28">
        <f t="shared" si="1028"/>
        <v>506.35282933751819</v>
      </c>
      <c r="AR655" s="28">
        <f t="shared" si="1040"/>
        <v>506.35282933751819</v>
      </c>
      <c r="AS655" s="27">
        <f t="shared" si="1029"/>
        <v>506.35282933751819</v>
      </c>
      <c r="AT655" s="27">
        <f t="shared" si="1041"/>
        <v>0</v>
      </c>
      <c r="AU655" s="2">
        <f t="shared" si="1042"/>
        <v>4900.884539600077</v>
      </c>
      <c r="AV655" s="33">
        <f t="shared" si="1043"/>
        <v>9.0432440476190465E-2</v>
      </c>
      <c r="AW655" s="33">
        <f t="shared" si="1044"/>
        <v>9.0432440476190465E-2</v>
      </c>
      <c r="AX655" s="2">
        <f t="shared" si="1045"/>
        <v>1.8097793182255391</v>
      </c>
      <c r="AY655" s="7">
        <v>2.2000000000000002</v>
      </c>
      <c r="AZ655" s="3">
        <f t="shared" si="1046"/>
        <v>2874.0491978596042</v>
      </c>
    </row>
    <row r="656" spans="1:52" ht="20.25" x14ac:dyDescent="0.3">
      <c r="A656" s="7">
        <v>25</v>
      </c>
      <c r="B656" s="7">
        <v>132</v>
      </c>
      <c r="C656" s="37">
        <v>106</v>
      </c>
      <c r="D656" s="37">
        <v>166</v>
      </c>
      <c r="E656" s="7">
        <v>12</v>
      </c>
      <c r="F656" s="2">
        <f t="shared" si="1030"/>
        <v>15.833333333333334</v>
      </c>
      <c r="G656" s="3">
        <f t="shared" si="1007"/>
        <v>47500</v>
      </c>
      <c r="H656" s="2">
        <v>1.4</v>
      </c>
      <c r="I656" s="7">
        <f t="shared" si="1008"/>
        <v>66500</v>
      </c>
      <c r="J656" s="7">
        <v>1.2</v>
      </c>
      <c r="K656" s="4">
        <v>1.75</v>
      </c>
      <c r="L656" s="7">
        <v>0</v>
      </c>
      <c r="M656" s="2">
        <f t="shared" si="1031"/>
        <v>1.3333333333333333</v>
      </c>
      <c r="N656" s="2">
        <f t="shared" si="1032"/>
        <v>2.4761904761904758</v>
      </c>
      <c r="O656" s="28">
        <f t="shared" si="1033"/>
        <v>1.3352380952380951</v>
      </c>
      <c r="P656" s="2">
        <f t="shared" si="1034"/>
        <v>7.0495238095238095</v>
      </c>
      <c r="Q656" s="2">
        <f t="shared" si="1009"/>
        <v>45.416666666666664</v>
      </c>
      <c r="R656" s="28">
        <f t="shared" si="1035"/>
        <v>49.416666666666664</v>
      </c>
      <c r="S656" s="2">
        <f t="shared" si="1036"/>
        <v>51.416666666666664</v>
      </c>
      <c r="T656" s="2">
        <f t="shared" si="1037"/>
        <v>45.413333333333334</v>
      </c>
      <c r="U656" s="2">
        <f t="shared" si="1010"/>
        <v>49.413333333333334</v>
      </c>
      <c r="V656" s="2">
        <f t="shared" si="1011"/>
        <v>59.413333333333334</v>
      </c>
      <c r="W656" s="7">
        <f t="shared" si="1048"/>
        <v>1</v>
      </c>
      <c r="X656" s="2">
        <f t="shared" si="1012"/>
        <v>16.445380494522489</v>
      </c>
      <c r="Y656" s="2">
        <f t="shared" si="1013"/>
        <v>23.615828202721769</v>
      </c>
      <c r="Z656" s="2">
        <f t="shared" si="1038"/>
        <v>25.140469463349909</v>
      </c>
      <c r="AA656" s="2">
        <f t="shared" si="1014"/>
        <v>260.38519116327274</v>
      </c>
      <c r="AB656" s="2">
        <f t="shared" si="1015"/>
        <v>373.91727987642804</v>
      </c>
      <c r="AC656" s="2">
        <f t="shared" si="1016"/>
        <v>398.05743316970688</v>
      </c>
      <c r="AD656" s="2">
        <f t="shared" si="1017"/>
        <v>398.05743316970688</v>
      </c>
      <c r="AE656" s="2">
        <f t="shared" si="1018"/>
        <v>398.05743316970688</v>
      </c>
      <c r="AF656" s="27">
        <f t="shared" si="1039"/>
        <v>1</v>
      </c>
      <c r="AG656" s="28">
        <f t="shared" si="1019"/>
        <v>61.416666666666671</v>
      </c>
      <c r="AH656" s="28">
        <f t="shared" si="1020"/>
        <v>14.259134015065172</v>
      </c>
      <c r="AI656" s="28">
        <f t="shared" si="1021"/>
        <v>22.946177668748017</v>
      </c>
      <c r="AJ656" s="28">
        <f t="shared" si="1022"/>
        <v>20.476343452893946</v>
      </c>
      <c r="AK656" s="28">
        <f t="shared" si="1023"/>
        <v>32.951076438442627</v>
      </c>
      <c r="AL656" s="28">
        <f t="shared" si="1049"/>
        <v>35.078402665958599</v>
      </c>
      <c r="AM656" s="28">
        <f t="shared" si="1024"/>
        <v>225.76962190519856</v>
      </c>
      <c r="AN656" s="28">
        <f t="shared" si="1025"/>
        <v>363.31447975517693</v>
      </c>
      <c r="AO656" s="28">
        <f t="shared" si="1026"/>
        <v>324.20877133748752</v>
      </c>
      <c r="AP656" s="28">
        <f t="shared" si="1027"/>
        <v>521.72537694200832</v>
      </c>
      <c r="AQ656" s="28">
        <f t="shared" si="1028"/>
        <v>555.40804221101121</v>
      </c>
      <c r="AR656" s="28">
        <f t="shared" si="1040"/>
        <v>555.40804221101121</v>
      </c>
      <c r="AS656" s="27">
        <f t="shared" si="1029"/>
        <v>555.40804221101121</v>
      </c>
      <c r="AT656" s="27">
        <f t="shared" si="1041"/>
        <v>0</v>
      </c>
      <c r="AU656" s="2">
        <f t="shared" si="1042"/>
        <v>5930.0702929160934</v>
      </c>
      <c r="AV656" s="33">
        <f t="shared" si="1043"/>
        <v>9.1247023809523806E-2</v>
      </c>
      <c r="AW656" s="33">
        <f t="shared" si="1044"/>
        <v>9.1247023809523806E-2</v>
      </c>
      <c r="AX656" s="2">
        <f t="shared" si="1045"/>
        <v>1.8103142747684329</v>
      </c>
      <c r="AY656" s="7">
        <v>2.2000000000000002</v>
      </c>
      <c r="AZ656" s="3">
        <f t="shared" si="1046"/>
        <v>2892.265044169309</v>
      </c>
    </row>
    <row r="657" spans="1:52" ht="20.25" x14ac:dyDescent="0.3">
      <c r="A657" s="7">
        <v>25</v>
      </c>
      <c r="B657" s="7">
        <v>144</v>
      </c>
      <c r="C657" s="37">
        <v>116</v>
      </c>
      <c r="D657" s="37">
        <v>180</v>
      </c>
      <c r="E657" s="7">
        <v>13</v>
      </c>
      <c r="F657" s="2">
        <f t="shared" si="1030"/>
        <v>17.166666666666668</v>
      </c>
      <c r="G657" s="3">
        <f t="shared" si="1007"/>
        <v>51500</v>
      </c>
      <c r="H657" s="2">
        <v>1.4</v>
      </c>
      <c r="I657" s="7">
        <f t="shared" si="1008"/>
        <v>72100</v>
      </c>
      <c r="J657" s="7">
        <v>1.2</v>
      </c>
      <c r="K657" s="4">
        <v>1.75</v>
      </c>
      <c r="L657" s="7">
        <v>0</v>
      </c>
      <c r="M657" s="2">
        <f t="shared" si="1031"/>
        <v>1.3333333333333333</v>
      </c>
      <c r="N657" s="2">
        <f t="shared" si="1032"/>
        <v>2.4761904761904758</v>
      </c>
      <c r="O657" s="28">
        <f t="shared" si="1033"/>
        <v>1.2952380952380953</v>
      </c>
      <c r="P657" s="2">
        <f t="shared" si="1034"/>
        <v>7.0095238095238086</v>
      </c>
      <c r="Q657" s="2">
        <f t="shared" si="1009"/>
        <v>45.416666666666664</v>
      </c>
      <c r="R657" s="28">
        <f t="shared" si="1035"/>
        <v>49.416666666666664</v>
      </c>
      <c r="S657" s="2">
        <f t="shared" si="1036"/>
        <v>51.416666666666664</v>
      </c>
      <c r="T657" s="2">
        <f t="shared" si="1037"/>
        <v>45.483333333333334</v>
      </c>
      <c r="U657" s="2">
        <f t="shared" si="1010"/>
        <v>49.483333333333334</v>
      </c>
      <c r="V657" s="2">
        <f t="shared" si="1011"/>
        <v>59.483333333333334</v>
      </c>
      <c r="W657" s="7">
        <f t="shared" si="1048"/>
        <v>1</v>
      </c>
      <c r="X657" s="2">
        <f t="shared" si="1012"/>
        <v>16.420070638136636</v>
      </c>
      <c r="Y657" s="2">
        <f t="shared" si="1013"/>
        <v>23.582420833758675</v>
      </c>
      <c r="Z657" s="2">
        <f t="shared" si="1038"/>
        <v>25.11088415325014</v>
      </c>
      <c r="AA657" s="2">
        <f t="shared" si="1014"/>
        <v>281.87787928801225</v>
      </c>
      <c r="AB657" s="2">
        <f t="shared" si="1015"/>
        <v>404.83155764619062</v>
      </c>
      <c r="AC657" s="2">
        <f t="shared" si="1016"/>
        <v>431.07017796412742</v>
      </c>
      <c r="AD657" s="2">
        <f t="shared" si="1017"/>
        <v>431.07017796412742</v>
      </c>
      <c r="AE657" s="2">
        <f t="shared" si="1018"/>
        <v>431.07017796412742</v>
      </c>
      <c r="AF657" s="27">
        <f t="shared" si="1039"/>
        <v>1</v>
      </c>
      <c r="AG657" s="28">
        <f t="shared" si="1019"/>
        <v>61.416666666666671</v>
      </c>
      <c r="AH657" s="28">
        <f t="shared" si="1020"/>
        <v>14.23718884728823</v>
      </c>
      <c r="AI657" s="28">
        <f t="shared" si="1021"/>
        <v>22.910862921144961</v>
      </c>
      <c r="AJ657" s="28">
        <f t="shared" si="1022"/>
        <v>20.447377254678333</v>
      </c>
      <c r="AK657" s="28">
        <f t="shared" si="1023"/>
        <v>32.904463261938261</v>
      </c>
      <c r="AL657" s="28">
        <f t="shared" si="1049"/>
        <v>35.037122393838395</v>
      </c>
      <c r="AM657" s="28">
        <f t="shared" si="1024"/>
        <v>244.40507521178131</v>
      </c>
      <c r="AN657" s="28">
        <f t="shared" si="1025"/>
        <v>393.30314681298853</v>
      </c>
      <c r="AO657" s="28">
        <f t="shared" si="1026"/>
        <v>351.01330953864476</v>
      </c>
      <c r="AP657" s="28">
        <f t="shared" si="1027"/>
        <v>564.85995266327348</v>
      </c>
      <c r="AQ657" s="28">
        <f t="shared" si="1028"/>
        <v>601.4706010942258</v>
      </c>
      <c r="AR657" s="28">
        <f t="shared" si="1040"/>
        <v>601.4706010942258</v>
      </c>
      <c r="AS657" s="27">
        <f t="shared" si="1029"/>
        <v>601.4706010942258</v>
      </c>
      <c r="AT657" s="27">
        <f t="shared" si="1041"/>
        <v>0</v>
      </c>
      <c r="AU657" s="2">
        <f t="shared" si="1042"/>
        <v>7057.2737370241111</v>
      </c>
      <c r="AV657" s="33">
        <f t="shared" si="1043"/>
        <v>9.2013690476190485E-2</v>
      </c>
      <c r="AW657" s="33">
        <f t="shared" si="1044"/>
        <v>9.2013690476190485E-2</v>
      </c>
      <c r="AX657" s="2">
        <f t="shared" si="1045"/>
        <v>1.8108180522597368</v>
      </c>
      <c r="AY657" s="7">
        <v>2.2000000000000002</v>
      </c>
      <c r="AZ657" s="3">
        <f t="shared" si="1046"/>
        <v>2914.2362347685166</v>
      </c>
    </row>
    <row r="658" spans="1:52" ht="20.25" x14ac:dyDescent="0.3">
      <c r="A658" s="7"/>
      <c r="B658" s="7"/>
      <c r="C658" s="7"/>
      <c r="D658" s="2"/>
      <c r="E658" s="3"/>
      <c r="F658" s="2"/>
      <c r="G658" s="7"/>
      <c r="H658" s="7"/>
      <c r="I658" s="7"/>
      <c r="J658" s="7"/>
      <c r="K658" s="2"/>
      <c r="L658" s="2"/>
      <c r="M658" s="2"/>
      <c r="N658" s="28"/>
      <c r="O658" s="2"/>
      <c r="P658" s="2"/>
      <c r="Q658" s="28"/>
      <c r="R658" s="2"/>
      <c r="S658" s="2"/>
      <c r="T658" s="2"/>
      <c r="U658" s="7"/>
      <c r="V658" s="2"/>
      <c r="W658" s="2"/>
      <c r="X658" s="2"/>
      <c r="Y658" s="2"/>
      <c r="Z658" s="2"/>
      <c r="AA658" s="2"/>
      <c r="AB658" s="2"/>
      <c r="AC658" s="2"/>
      <c r="AD658" s="27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7"/>
      <c r="AR658" s="7"/>
      <c r="AS658" s="2"/>
      <c r="AT658" s="5"/>
      <c r="AU658" s="7"/>
      <c r="AV658" s="3"/>
    </row>
    <row r="659" spans="1:52" ht="18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52" ht="131.25" x14ac:dyDescent="0.2">
      <c r="A660" s="7" t="s">
        <v>10</v>
      </c>
      <c r="B660" s="7" t="s">
        <v>82</v>
      </c>
      <c r="C660" s="36" t="s">
        <v>83</v>
      </c>
      <c r="D660" s="36" t="s">
        <v>84</v>
      </c>
      <c r="E660" s="7" t="s">
        <v>12</v>
      </c>
      <c r="F660" s="7" t="s">
        <v>13</v>
      </c>
      <c r="G660" s="7" t="s">
        <v>47</v>
      </c>
      <c r="H660" s="7" t="s">
        <v>14</v>
      </c>
      <c r="I660" s="7" t="s">
        <v>15</v>
      </c>
      <c r="J660" s="7" t="s">
        <v>16</v>
      </c>
      <c r="K660" s="7" t="s">
        <v>17</v>
      </c>
      <c r="L660" s="7" t="s">
        <v>18</v>
      </c>
      <c r="M660" s="7" t="s">
        <v>98</v>
      </c>
      <c r="N660" s="7" t="s">
        <v>99</v>
      </c>
      <c r="O660" s="26" t="s">
        <v>100</v>
      </c>
      <c r="P660" s="7" t="s">
        <v>27</v>
      </c>
      <c r="Q660" s="7" t="s">
        <v>28</v>
      </c>
      <c r="R660" s="26" t="s">
        <v>101</v>
      </c>
      <c r="S660" s="7" t="s">
        <v>65</v>
      </c>
      <c r="T660" s="7" t="s">
        <v>30</v>
      </c>
      <c r="U660" s="7" t="s">
        <v>31</v>
      </c>
      <c r="V660" s="7" t="s">
        <v>32</v>
      </c>
      <c r="W660" s="7" t="s">
        <v>33</v>
      </c>
      <c r="X660" s="7" t="s">
        <v>34</v>
      </c>
      <c r="Y660" s="7" t="s">
        <v>35</v>
      </c>
      <c r="Z660" s="7" t="s">
        <v>66</v>
      </c>
      <c r="AA660" s="7" t="s">
        <v>37</v>
      </c>
      <c r="AB660" s="7" t="s">
        <v>38</v>
      </c>
      <c r="AC660" s="7" t="s">
        <v>39</v>
      </c>
      <c r="AD660" s="7" t="s">
        <v>40</v>
      </c>
      <c r="AE660" s="7" t="s">
        <v>41</v>
      </c>
      <c r="AF660" s="26" t="s">
        <v>67</v>
      </c>
      <c r="AG660" s="26" t="s">
        <v>68</v>
      </c>
      <c r="AH660" s="26" t="s">
        <v>69</v>
      </c>
      <c r="AI660" s="7" t="s">
        <v>70</v>
      </c>
      <c r="AJ660" s="26" t="s">
        <v>71</v>
      </c>
      <c r="AK660" s="26" t="s">
        <v>72</v>
      </c>
      <c r="AL660" s="26" t="s">
        <v>73</v>
      </c>
      <c r="AM660" s="26" t="s">
        <v>74</v>
      </c>
      <c r="AN660" s="26" t="s">
        <v>75</v>
      </c>
      <c r="AO660" s="26" t="s">
        <v>76</v>
      </c>
      <c r="AP660" s="26" t="s">
        <v>77</v>
      </c>
      <c r="AQ660" s="26" t="s">
        <v>78</v>
      </c>
      <c r="AR660" s="26" t="s">
        <v>79</v>
      </c>
      <c r="AS660" s="26" t="s">
        <v>80</v>
      </c>
      <c r="AT660" s="26" t="s">
        <v>102</v>
      </c>
      <c r="AU660" s="7" t="s">
        <v>21</v>
      </c>
      <c r="AV660" s="26" t="s">
        <v>90</v>
      </c>
      <c r="AW660" s="26" t="s">
        <v>89</v>
      </c>
      <c r="AX660" s="7" t="s">
        <v>22</v>
      </c>
      <c r="AY660" s="7" t="s">
        <v>23</v>
      </c>
      <c r="AZ660" s="7" t="s">
        <v>24</v>
      </c>
    </row>
    <row r="661" spans="1:52" ht="20.25" x14ac:dyDescent="0.3">
      <c r="A661" s="7">
        <v>26</v>
      </c>
      <c r="B661" s="7">
        <v>18</v>
      </c>
      <c r="C661" s="27">
        <v>14</v>
      </c>
      <c r="D661" s="27">
        <v>23</v>
      </c>
      <c r="E661" s="7">
        <v>2.75</v>
      </c>
      <c r="F661" s="2">
        <f>($D661+2*$E661)/12</f>
        <v>2.375</v>
      </c>
      <c r="G661" s="2">
        <f t="shared" ref="G661:G683" si="1050">$B$4*$A661*$F661</f>
        <v>7410</v>
      </c>
      <c r="H661" s="2">
        <v>1.4</v>
      </c>
      <c r="I661" s="7">
        <f t="shared" ref="I661:I683" si="1051">$G661*$H661</f>
        <v>10374</v>
      </c>
      <c r="J661" s="7">
        <v>1.2</v>
      </c>
      <c r="K661" s="7">
        <v>1.1499999999999999</v>
      </c>
      <c r="L661" s="7">
        <v>0</v>
      </c>
      <c r="M661" s="2">
        <f>($L$7-$C$7)/$K661</f>
        <v>2.0289855072463765</v>
      </c>
      <c r="N661" s="2">
        <f>($E$7-$C$7)/$K661</f>
        <v>3.7681159420289854</v>
      </c>
      <c r="O661" s="28">
        <f>($F$7-$B$7-0.06*($D661/12))/$K661</f>
        <v>2.6536231884057968</v>
      </c>
      <c r="P661" s="2">
        <f>($G$7-$B$7-0.06*$D661/12)/$K661</f>
        <v>11.34927536231884</v>
      </c>
      <c r="Q661" s="2">
        <f t="shared" ref="Q661:Q683" si="1052">$C$7+$K661*$A661</f>
        <v>31.566666666666666</v>
      </c>
      <c r="R661" s="28">
        <f>IF($A661&lt;$M661,$Q661,$Q661+$L$7)</f>
        <v>35.566666666666663</v>
      </c>
      <c r="S661" s="2">
        <f>IF($A661&lt;$N661,$Q661,$Q661+$E$7)</f>
        <v>37.566666666666663</v>
      </c>
      <c r="T661" s="2">
        <f>$B$7+$K661*$A661+0.06*$D661/12</f>
        <v>30.848333333333329</v>
      </c>
      <c r="U661" s="2">
        <f t="shared" ref="U661:U683" si="1053">$T661+$F$7</f>
        <v>34.848333333333329</v>
      </c>
      <c r="V661" s="2">
        <f t="shared" ref="V661:V683" si="1054">$T661+$G$7</f>
        <v>44.848333333333329</v>
      </c>
      <c r="W661" s="7">
        <f>IF($A661&lt;$N661,0.5,1)</f>
        <v>1</v>
      </c>
      <c r="X661" s="2">
        <f t="shared" ref="X661:X683" si="1055">($W661*$H$7*(1+$L661)*$J661)/($S661*$T661)</f>
        <v>33.135754049098551</v>
      </c>
      <c r="Y661" s="2">
        <f t="shared" ref="Y661:Y683" si="1056">($W661*$I$7*(1+$L661)*$J661)/($S661*$U661)</f>
        <v>45.83176440877471</v>
      </c>
      <c r="Z661" s="2">
        <f>(2*$W661*$H$7*(1+$L661)*$J661)/($S661*$V661)</f>
        <v>45.583980950222227</v>
      </c>
      <c r="AA661" s="2">
        <f t="shared" ref="AA661:AA683" si="1057">IF($S661&gt;$F661,$F661*$X661,$S661*$X661)</f>
        <v>78.697415866609063</v>
      </c>
      <c r="AB661" s="2">
        <f t="shared" ref="AB661:AB683" si="1058">IF($S661&gt;$F661,$F661*$Y661,$S661*$Y661)</f>
        <v>108.85044047083994</v>
      </c>
      <c r="AC661" s="2">
        <f t="shared" ref="AC661:AC683" si="1059">IF($S661&gt;$F661,$F661*$Z661,$S661*$Z661)</f>
        <v>108.26195475677778</v>
      </c>
      <c r="AD661" s="2">
        <f t="shared" ref="AD661:AD683" si="1060">IF($AA661&gt;$AC661,$AA661,$AC661)</f>
        <v>108.26195475677778</v>
      </c>
      <c r="AE661" s="2">
        <f t="shared" ref="AE661:AE683" si="1061">IF($AD661&gt;$AB661,$AD661,$AB661)</f>
        <v>108.85044047083994</v>
      </c>
      <c r="AF661" s="27">
        <f>IF($A661&lt;$M661,0.5,1)</f>
        <v>1</v>
      </c>
      <c r="AG661" s="28">
        <f t="shared" ref="AG661:AG683" si="1062">2*$E$7+$L$7+$C$7+$K661*$A661</f>
        <v>47.566666666666663</v>
      </c>
      <c r="AH661" s="28">
        <f t="shared" ref="AH661:AH683" si="1063">($AF661*$H$7*(1+$L661))/($R661*$T661)</f>
        <v>29.165881609914138</v>
      </c>
      <c r="AI661" s="28">
        <f t="shared" ref="AI661:AI683" si="1064">($AF661*2*$H$7*(1+$L661))/($AG661*$T661)</f>
        <v>43.615971517559053</v>
      </c>
      <c r="AJ661" s="28">
        <f t="shared" ref="AJ661:AJ683" si="1065">($AF661*$I$7*(1+$L661))/($R661*$U661)</f>
        <v>40.340829809972732</v>
      </c>
      <c r="AK661" s="28">
        <f t="shared" ref="AK661:AK683" si="1066">($AF661*2*$I$7*(1+$L661))/($AG661*$U661)</f>
        <v>60.327491811129519</v>
      </c>
      <c r="AL661" s="28">
        <f>($AF661*4*$H$7*(1+$L661))/($AG661*$V661)</f>
        <v>60.001339092385479</v>
      </c>
      <c r="AM661" s="28">
        <f t="shared" ref="AM661:AM683" si="1067" xml:space="preserve"> IF($R661&gt;$F661,$F661*$AH661,$R661*$AH661)</f>
        <v>69.268968823546075</v>
      </c>
      <c r="AN661" s="28">
        <f t="shared" ref="AN661:AN683" si="1068" xml:space="preserve"> IF($AG661&gt;$F661,$F661*$AI661,$AG661*$AI661)</f>
        <v>103.58793235420275</v>
      </c>
      <c r="AO661" s="28">
        <f t="shared" ref="AO661:AO683" si="1069" xml:space="preserve"> IF($R661&gt;$F661,$F661*$AJ661,$R661*$AJ661)</f>
        <v>95.80947079868524</v>
      </c>
      <c r="AP661" s="28">
        <f t="shared" ref="AP661:AP683" si="1070" xml:space="preserve"> IF($AG661&gt;$F661,$F661*$AK661,$AG661*$AK661)</f>
        <v>143.27779305143261</v>
      </c>
      <c r="AQ661" s="28">
        <f t="shared" ref="AQ661:AQ683" si="1071" xml:space="preserve"> IF($AG661&gt;$F661,$F661*$AL661,$AG661*$AL661)</f>
        <v>142.50318034441551</v>
      </c>
      <c r="AR661" s="28">
        <f>MAX($AM661,$AN661,$AO661,$AP661,$AQ661)</f>
        <v>143.27779305143261</v>
      </c>
      <c r="AS661" s="27">
        <f t="shared" ref="AS661:AS683" si="1072">IF($AR661&gt;$AE661,$AR661,$AE661)</f>
        <v>143.27779305143261</v>
      </c>
      <c r="AT661" s="27">
        <f>IF($A661&gt;$F661,0,$AS661)</f>
        <v>0</v>
      </c>
      <c r="AU661" s="2">
        <f>PI()*($B661/(2*12))^2*62.4</f>
        <v>110.26990214100174</v>
      </c>
      <c r="AV661" s="33">
        <f>0.23*($N$7/$H661)*(1+0.35*$N$7*($F661/$A661))</f>
        <v>8.3455958104395614E-2</v>
      </c>
      <c r="AW661" s="33">
        <f>IF(AV661&gt;0.33,0.33,AV661)</f>
        <v>8.3455958104395614E-2</v>
      </c>
      <c r="AX661" s="2">
        <f>$Q$7/($P$7-$O$7*AW661)</f>
        <v>1.8052106103890215</v>
      </c>
      <c r="AY661" s="7">
        <v>2.4</v>
      </c>
      <c r="AZ661" s="3">
        <f>(12/$D661)*(($I661+$AU661)/$AX661+$AT661/$AY661)</f>
        <v>3030.1471919710339</v>
      </c>
    </row>
    <row r="662" spans="1:52" ht="20.25" x14ac:dyDescent="0.3">
      <c r="A662" s="7">
        <v>26</v>
      </c>
      <c r="B662" s="7">
        <v>24</v>
      </c>
      <c r="C662" s="27">
        <v>19</v>
      </c>
      <c r="D662" s="27">
        <v>30</v>
      </c>
      <c r="E662" s="7">
        <v>3.25</v>
      </c>
      <c r="F662" s="2">
        <f t="shared" ref="F662:F683" si="1073">($D662+2*$E662)/12</f>
        <v>3.0416666666666665</v>
      </c>
      <c r="G662" s="2">
        <f t="shared" si="1050"/>
        <v>9490</v>
      </c>
      <c r="H662" s="2">
        <v>1.4</v>
      </c>
      <c r="I662" s="7">
        <f t="shared" si="1051"/>
        <v>13286</v>
      </c>
      <c r="J662" s="7">
        <v>1.2</v>
      </c>
      <c r="K662" s="7">
        <f>(1.75-1.15)*(($D662-24)/(96-24))+1.15</f>
        <v>1.2</v>
      </c>
      <c r="L662" s="7">
        <v>0</v>
      </c>
      <c r="M662" s="2">
        <f t="shared" ref="M662:M683" si="1074">($L$7-$C$7)/$K662</f>
        <v>1.9444444444444442</v>
      </c>
      <c r="N662" s="2">
        <f t="shared" ref="N662:N683" si="1075">($E$7-$C$7)/$K662</f>
        <v>3.6111111111111112</v>
      </c>
      <c r="O662" s="28">
        <f t="shared" ref="O662:O683" si="1076">($F$7-$B$7-0.06*($D662/12))/$K662</f>
        <v>2.5138888888888888</v>
      </c>
      <c r="P662" s="2">
        <f t="shared" ref="P662:P683" si="1077">($G$7-$B$7-0.06*$D662/12)/$K662</f>
        <v>10.847222222222221</v>
      </c>
      <c r="Q662" s="2">
        <f t="shared" si="1052"/>
        <v>32.866666666666667</v>
      </c>
      <c r="R662" s="28">
        <f t="shared" ref="R662:R683" si="1078">IF($A662&lt;$M662,$Q662,$Q662+$L$7)</f>
        <v>36.866666666666667</v>
      </c>
      <c r="S662" s="2">
        <f t="shared" ref="S662:S683" si="1079">IF($A662&lt;$N662,$Q662,$Q662+$E$7)</f>
        <v>38.866666666666667</v>
      </c>
      <c r="T662" s="2">
        <f t="shared" ref="T662:T683" si="1080">$B$7+$K662*$A662+0.06*$D662/12</f>
        <v>32.18333333333333</v>
      </c>
      <c r="U662" s="2">
        <f t="shared" si="1053"/>
        <v>36.18333333333333</v>
      </c>
      <c r="V662" s="2">
        <f t="shared" si="1054"/>
        <v>46.18333333333333</v>
      </c>
      <c r="W662" s="7">
        <f>IF($A662&lt;$N662,0.5,1)</f>
        <v>1</v>
      </c>
      <c r="X662" s="2">
        <f t="shared" si="1055"/>
        <v>30.698906440285924</v>
      </c>
      <c r="Y662" s="2">
        <f t="shared" si="1056"/>
        <v>42.664374378305013</v>
      </c>
      <c r="Z662" s="2">
        <f t="shared" ref="Z662:Z683" si="1081">(2*$W662*$H$7*(1+$L662)*$J662)/($S662*$V662)</f>
        <v>42.785700711795101</v>
      </c>
      <c r="AA662" s="2">
        <f t="shared" si="1057"/>
        <v>93.375840422536342</v>
      </c>
      <c r="AB662" s="2">
        <f t="shared" si="1058"/>
        <v>129.77080540067774</v>
      </c>
      <c r="AC662" s="2">
        <f t="shared" si="1059"/>
        <v>130.13983966504344</v>
      </c>
      <c r="AD662" s="2">
        <f t="shared" si="1060"/>
        <v>130.13983966504344</v>
      </c>
      <c r="AE662" s="2">
        <f t="shared" si="1061"/>
        <v>130.13983966504344</v>
      </c>
      <c r="AF662" s="27">
        <f t="shared" ref="AF662:AF683" si="1082">IF($A662&lt;$M662,0.5,1)</f>
        <v>1</v>
      </c>
      <c r="AG662" s="28">
        <f t="shared" si="1062"/>
        <v>48.866666666666667</v>
      </c>
      <c r="AH662" s="28">
        <f t="shared" si="1063"/>
        <v>26.970256863602611</v>
      </c>
      <c r="AI662" s="28">
        <f t="shared" si="1064"/>
        <v>40.694548555449508</v>
      </c>
      <c r="AJ662" s="28">
        <f t="shared" si="1065"/>
        <v>37.482414500530169</v>
      </c>
      <c r="AK662" s="28">
        <f t="shared" si="1066"/>
        <v>56.556003325493002</v>
      </c>
      <c r="AL662" s="28">
        <f>($AF662*4*$H$7*(1+$L662))/($AG662*$V662)</f>
        <v>56.716833822138568</v>
      </c>
      <c r="AM662" s="28">
        <f t="shared" si="1067"/>
        <v>82.034531293457931</v>
      </c>
      <c r="AN662" s="28">
        <f t="shared" si="1068"/>
        <v>123.77925185615891</v>
      </c>
      <c r="AO662" s="28">
        <f t="shared" si="1069"/>
        <v>114.00901077244592</v>
      </c>
      <c r="AP662" s="28">
        <f t="shared" si="1070"/>
        <v>172.02451011504121</v>
      </c>
      <c r="AQ662" s="28">
        <f t="shared" si="1071"/>
        <v>172.51370287567147</v>
      </c>
      <c r="AR662" s="28">
        <f t="shared" ref="AR662:AR683" si="1083">MAX($AM662,$AN662,$AO662,$AP662,$AQ662)</f>
        <v>172.51370287567147</v>
      </c>
      <c r="AS662" s="27">
        <f t="shared" si="1072"/>
        <v>172.51370287567147</v>
      </c>
      <c r="AT662" s="27">
        <f t="shared" ref="AT662:AT683" si="1084">IF($A662&gt;$F662,0,$AS662)</f>
        <v>0</v>
      </c>
      <c r="AU662" s="2">
        <f t="shared" ref="AU662:AU683" si="1085">PI()*($B662/(2*12))^2*62.4</f>
        <v>196.03538158400309</v>
      </c>
      <c r="AV662" s="33">
        <f t="shared" ref="AV662:AV683" si="1086">0.23*($N$7/$H662)*(1+0.35*$N$7*($F662/$A662))</f>
        <v>8.3824547847985348E-2</v>
      </c>
      <c r="AW662" s="33">
        <f t="shared" ref="AW662:AW683" si="1087">IF(AV662&gt;0.33,0.33,AV662)</f>
        <v>8.3824547847985348E-2</v>
      </c>
      <c r="AX662" s="2">
        <f t="shared" ref="AX662:AX683" si="1088">$Q$7/($P$7-$O$7*AW662)</f>
        <v>1.8054514125144996</v>
      </c>
      <c r="AY662" s="7">
        <v>2.2000000000000002</v>
      </c>
      <c r="AZ662" s="3">
        <f t="shared" ref="AZ662:AZ683" si="1089">(12/$D662)*(($I662+$AU662)/$AX662+$AT662/$AY662)</f>
        <v>2986.9616624702667</v>
      </c>
    </row>
    <row r="663" spans="1:52" ht="20.25" x14ac:dyDescent="0.3">
      <c r="A663" s="7">
        <v>26</v>
      </c>
      <c r="B663" s="7">
        <v>27</v>
      </c>
      <c r="C663" s="27">
        <v>22</v>
      </c>
      <c r="D663" s="27">
        <v>34</v>
      </c>
      <c r="E663" s="7">
        <v>3.5</v>
      </c>
      <c r="F663" s="2">
        <f t="shared" si="1073"/>
        <v>3.4166666666666665</v>
      </c>
      <c r="G663" s="3">
        <f t="shared" si="1050"/>
        <v>10660</v>
      </c>
      <c r="H663" s="2">
        <v>1.4</v>
      </c>
      <c r="I663" s="7">
        <f t="shared" si="1051"/>
        <v>14923.999999999998</v>
      </c>
      <c r="J663" s="7">
        <v>1.2</v>
      </c>
      <c r="K663" s="4">
        <f t="shared" ref="K663:K673" si="1090">(1.75-1.15)*(($D663-24)/(96-24))+1.15</f>
        <v>1.2333333333333332</v>
      </c>
      <c r="L663" s="7">
        <v>0</v>
      </c>
      <c r="M663" s="2">
        <f t="shared" si="1074"/>
        <v>1.8918918918918919</v>
      </c>
      <c r="N663" s="2">
        <f t="shared" si="1075"/>
        <v>3.5135135135135136</v>
      </c>
      <c r="O663" s="28">
        <f t="shared" si="1076"/>
        <v>2.42972972972973</v>
      </c>
      <c r="P663" s="2">
        <f t="shared" si="1077"/>
        <v>10.53783783783784</v>
      </c>
      <c r="Q663" s="2">
        <f t="shared" si="1052"/>
        <v>33.733333333333327</v>
      </c>
      <c r="R663" s="28">
        <f t="shared" si="1078"/>
        <v>37.733333333333327</v>
      </c>
      <c r="S663" s="2">
        <f t="shared" si="1079"/>
        <v>39.733333333333327</v>
      </c>
      <c r="T663" s="2">
        <f t="shared" si="1080"/>
        <v>33.07</v>
      </c>
      <c r="U663" s="2">
        <f t="shared" si="1053"/>
        <v>37.07</v>
      </c>
      <c r="V663" s="2">
        <f t="shared" si="1054"/>
        <v>47.07</v>
      </c>
      <c r="W663" s="7">
        <f t="shared" ref="W663:W683" si="1091">IF($A663&lt;$N663,0.5,1)</f>
        <v>1</v>
      </c>
      <c r="X663" s="2">
        <f t="shared" si="1055"/>
        <v>29.224159450261094</v>
      </c>
      <c r="Y663" s="2">
        <f t="shared" si="1056"/>
        <v>40.735557434420279</v>
      </c>
      <c r="Z663" s="2">
        <f t="shared" si="1081"/>
        <v>41.064072786069019</v>
      </c>
      <c r="AA663" s="2">
        <f t="shared" si="1057"/>
        <v>99.849211455058736</v>
      </c>
      <c r="AB663" s="2">
        <f t="shared" si="1058"/>
        <v>139.17982123426927</v>
      </c>
      <c r="AC663" s="2">
        <f t="shared" si="1059"/>
        <v>140.3022486857358</v>
      </c>
      <c r="AD663" s="2">
        <f t="shared" si="1060"/>
        <v>140.3022486857358</v>
      </c>
      <c r="AE663" s="2">
        <f t="shared" si="1061"/>
        <v>140.3022486857358</v>
      </c>
      <c r="AF663" s="27">
        <f t="shared" si="1082"/>
        <v>1</v>
      </c>
      <c r="AG663" s="28">
        <f t="shared" si="1062"/>
        <v>49.733333333333334</v>
      </c>
      <c r="AH663" s="28">
        <f t="shared" si="1063"/>
        <v>25.644285972255027</v>
      </c>
      <c r="AI663" s="28">
        <f t="shared" si="1064"/>
        <v>38.91331329838161</v>
      </c>
      <c r="AJ663" s="28">
        <f t="shared" si="1065"/>
        <v>35.745571600286354</v>
      </c>
      <c r="AK663" s="28">
        <f t="shared" si="1066"/>
        <v>54.24126950606454</v>
      </c>
      <c r="AL663" s="28">
        <f t="shared" ref="AL663:AL683" si="1092">($AF663*4*$H$7*(1+$L663))/($AG663*$V663)</f>
        <v>54.678702816124066</v>
      </c>
      <c r="AM663" s="28">
        <f t="shared" si="1067"/>
        <v>87.617977071871337</v>
      </c>
      <c r="AN663" s="28">
        <f t="shared" si="1068"/>
        <v>132.95382043613716</v>
      </c>
      <c r="AO663" s="28">
        <f t="shared" si="1069"/>
        <v>122.13070296764504</v>
      </c>
      <c r="AP663" s="28">
        <f t="shared" si="1070"/>
        <v>185.32433747905384</v>
      </c>
      <c r="AQ663" s="28">
        <f t="shared" si="1071"/>
        <v>186.81890128842389</v>
      </c>
      <c r="AR663" s="28">
        <f t="shared" si="1083"/>
        <v>186.81890128842389</v>
      </c>
      <c r="AS663" s="27">
        <f t="shared" si="1072"/>
        <v>186.81890128842389</v>
      </c>
      <c r="AT663" s="27">
        <f t="shared" si="1084"/>
        <v>0</v>
      </c>
      <c r="AU663" s="2">
        <f t="shared" si="1085"/>
        <v>248.1072798172539</v>
      </c>
      <c r="AV663" s="33">
        <f t="shared" si="1086"/>
        <v>8.4031879578754576E-2</v>
      </c>
      <c r="AW663" s="33">
        <f t="shared" si="1087"/>
        <v>8.4031879578754576E-2</v>
      </c>
      <c r="AX663" s="2">
        <f t="shared" si="1088"/>
        <v>1.8055868919437874</v>
      </c>
      <c r="AY663" s="7">
        <v>2.2000000000000002</v>
      </c>
      <c r="AZ663" s="3">
        <f t="shared" si="1089"/>
        <v>2965.7179151937421</v>
      </c>
    </row>
    <row r="664" spans="1:52" ht="20.25" x14ac:dyDescent="0.3">
      <c r="A664" s="7">
        <v>26</v>
      </c>
      <c r="B664" s="7">
        <v>30</v>
      </c>
      <c r="C664" s="37">
        <v>24</v>
      </c>
      <c r="D664" s="37">
        <v>38</v>
      </c>
      <c r="E664" s="7">
        <v>3.75</v>
      </c>
      <c r="F664" s="2">
        <f t="shared" si="1073"/>
        <v>3.7916666666666665</v>
      </c>
      <c r="G664" s="3">
        <f t="shared" si="1050"/>
        <v>11830</v>
      </c>
      <c r="H664" s="2">
        <v>1.4</v>
      </c>
      <c r="I664" s="7">
        <f t="shared" si="1051"/>
        <v>16562</v>
      </c>
      <c r="J664" s="7">
        <v>1.2</v>
      </c>
      <c r="K664" s="4">
        <f t="shared" si="1090"/>
        <v>1.2666666666666666</v>
      </c>
      <c r="L664" s="7">
        <v>0</v>
      </c>
      <c r="M664" s="2">
        <f t="shared" si="1074"/>
        <v>1.8421052631578947</v>
      </c>
      <c r="N664" s="2">
        <f t="shared" si="1075"/>
        <v>3.4210526315789473</v>
      </c>
      <c r="O664" s="28">
        <f t="shared" si="1076"/>
        <v>2.35</v>
      </c>
      <c r="P664" s="2">
        <f t="shared" si="1077"/>
        <v>10.244736842105263</v>
      </c>
      <c r="Q664" s="2">
        <f t="shared" si="1052"/>
        <v>34.599999999999994</v>
      </c>
      <c r="R664" s="28">
        <f t="shared" si="1078"/>
        <v>38.599999999999994</v>
      </c>
      <c r="S664" s="2">
        <f t="shared" si="1079"/>
        <v>40.599999999999994</v>
      </c>
      <c r="T664" s="2">
        <f t="shared" si="1080"/>
        <v>33.956666666666663</v>
      </c>
      <c r="U664" s="2">
        <f t="shared" si="1053"/>
        <v>37.956666666666663</v>
      </c>
      <c r="V664" s="2">
        <f t="shared" si="1054"/>
        <v>47.956666666666663</v>
      </c>
      <c r="W664" s="7">
        <f t="shared" si="1091"/>
        <v>1</v>
      </c>
      <c r="X664" s="2">
        <f t="shared" si="1055"/>
        <v>27.853523349811727</v>
      </c>
      <c r="Y664" s="2">
        <f t="shared" si="1056"/>
        <v>38.934728523279297</v>
      </c>
      <c r="Z664" s="2">
        <f t="shared" si="1081"/>
        <v>39.44447659199723</v>
      </c>
      <c r="AA664" s="2">
        <f t="shared" si="1057"/>
        <v>105.6112760347028</v>
      </c>
      <c r="AB664" s="2">
        <f t="shared" si="1058"/>
        <v>147.627512317434</v>
      </c>
      <c r="AC664" s="2">
        <f t="shared" si="1059"/>
        <v>149.56030707798948</v>
      </c>
      <c r="AD664" s="2">
        <f t="shared" si="1060"/>
        <v>149.56030707798948</v>
      </c>
      <c r="AE664" s="2">
        <f t="shared" si="1061"/>
        <v>149.56030707798948</v>
      </c>
      <c r="AF664" s="27">
        <f t="shared" si="1082"/>
        <v>1</v>
      </c>
      <c r="AG664" s="28">
        <f t="shared" si="1062"/>
        <v>50.599999999999994</v>
      </c>
      <c r="AH664" s="28">
        <f t="shared" si="1063"/>
        <v>24.41392590678662</v>
      </c>
      <c r="AI664" s="28">
        <f t="shared" si="1064"/>
        <v>37.248124110749544</v>
      </c>
      <c r="AJ664" s="28">
        <f t="shared" si="1065"/>
        <v>34.12672664173445</v>
      </c>
      <c r="AK664" s="28">
        <f t="shared" si="1066"/>
        <v>52.066863571974295</v>
      </c>
      <c r="AL664" s="28">
        <f t="shared" si="1092"/>
        <v>52.748542478099061</v>
      </c>
      <c r="AM664" s="28">
        <f t="shared" si="1067"/>
        <v>92.569469063232603</v>
      </c>
      <c r="AN664" s="28">
        <f t="shared" si="1068"/>
        <v>141.232470586592</v>
      </c>
      <c r="AO664" s="28">
        <f t="shared" si="1069"/>
        <v>129.3971718499098</v>
      </c>
      <c r="AP664" s="28">
        <f t="shared" si="1070"/>
        <v>197.42019104373585</v>
      </c>
      <c r="AQ664" s="28">
        <f t="shared" si="1071"/>
        <v>200.00489022945894</v>
      </c>
      <c r="AR664" s="28">
        <f t="shared" si="1083"/>
        <v>200.00489022945894</v>
      </c>
      <c r="AS664" s="27">
        <f t="shared" si="1072"/>
        <v>200.00489022945894</v>
      </c>
      <c r="AT664" s="27">
        <f t="shared" si="1084"/>
        <v>0</v>
      </c>
      <c r="AU664" s="2">
        <f t="shared" si="1085"/>
        <v>306.30528372500481</v>
      </c>
      <c r="AV664" s="33">
        <f t="shared" si="1086"/>
        <v>8.4239211309523818E-2</v>
      </c>
      <c r="AW664" s="33">
        <f t="shared" si="1087"/>
        <v>8.4239211309523818E-2</v>
      </c>
      <c r="AX664" s="2">
        <f t="shared" si="1088"/>
        <v>1.8057223917071072</v>
      </c>
      <c r="AY664" s="7">
        <v>2.2000000000000002</v>
      </c>
      <c r="AZ664" s="3">
        <f t="shared" si="1089"/>
        <v>2949.9735241451954</v>
      </c>
    </row>
    <row r="665" spans="1:52" ht="20.25" x14ac:dyDescent="0.3">
      <c r="A665" s="7">
        <v>26</v>
      </c>
      <c r="B665" s="7">
        <v>33</v>
      </c>
      <c r="C665" s="37">
        <v>27</v>
      </c>
      <c r="D665" s="37">
        <v>42</v>
      </c>
      <c r="E665" s="7">
        <v>3.75</v>
      </c>
      <c r="F665" s="2">
        <f t="shared" si="1073"/>
        <v>4.125</v>
      </c>
      <c r="G665" s="3">
        <f t="shared" si="1050"/>
        <v>12870</v>
      </c>
      <c r="H665" s="2">
        <v>1.4</v>
      </c>
      <c r="I665" s="7">
        <f t="shared" si="1051"/>
        <v>18018</v>
      </c>
      <c r="J665" s="7">
        <v>1.2</v>
      </c>
      <c r="K665" s="4">
        <f t="shared" si="1090"/>
        <v>1.2999999999999998</v>
      </c>
      <c r="L665" s="7">
        <v>0</v>
      </c>
      <c r="M665" s="2">
        <f t="shared" si="1074"/>
        <v>1.7948717948717949</v>
      </c>
      <c r="N665" s="2">
        <f t="shared" si="1075"/>
        <v>3.3333333333333335</v>
      </c>
      <c r="O665" s="28">
        <f t="shared" si="1076"/>
        <v>2.2743589743589747</v>
      </c>
      <c r="P665" s="2">
        <f t="shared" si="1077"/>
        <v>9.9666666666666668</v>
      </c>
      <c r="Q665" s="2">
        <f t="shared" si="1052"/>
        <v>35.466666666666661</v>
      </c>
      <c r="R665" s="28">
        <f t="shared" si="1078"/>
        <v>39.466666666666661</v>
      </c>
      <c r="S665" s="2">
        <f t="shared" si="1079"/>
        <v>41.466666666666661</v>
      </c>
      <c r="T665" s="2">
        <f t="shared" si="1080"/>
        <v>34.843333333333334</v>
      </c>
      <c r="U665" s="2">
        <f t="shared" si="1053"/>
        <v>38.843333333333334</v>
      </c>
      <c r="V665" s="2">
        <f t="shared" si="1054"/>
        <v>48.843333333333334</v>
      </c>
      <c r="W665" s="7">
        <f t="shared" si="1091"/>
        <v>1</v>
      </c>
      <c r="X665" s="2">
        <f t="shared" si="1055"/>
        <v>26.577394510968254</v>
      </c>
      <c r="Y665" s="2">
        <f t="shared" si="1056"/>
        <v>37.250802478861551</v>
      </c>
      <c r="Z665" s="2">
        <f t="shared" si="1081"/>
        <v>37.918993356056937</v>
      </c>
      <c r="AA665" s="2">
        <f t="shared" si="1057"/>
        <v>109.63175235774405</v>
      </c>
      <c r="AB665" s="2">
        <f t="shared" si="1058"/>
        <v>153.65956022530389</v>
      </c>
      <c r="AC665" s="2">
        <f t="shared" si="1059"/>
        <v>156.41584759373487</v>
      </c>
      <c r="AD665" s="2">
        <f t="shared" si="1060"/>
        <v>156.41584759373487</v>
      </c>
      <c r="AE665" s="2">
        <f t="shared" si="1061"/>
        <v>156.41584759373487</v>
      </c>
      <c r="AF665" s="27">
        <f t="shared" si="1082"/>
        <v>1</v>
      </c>
      <c r="AG665" s="28">
        <f t="shared" si="1062"/>
        <v>51.466666666666669</v>
      </c>
      <c r="AH665" s="28">
        <f t="shared" si="1063"/>
        <v>23.270184946258805</v>
      </c>
      <c r="AI665" s="28">
        <f t="shared" si="1064"/>
        <v>35.688988311360646</v>
      </c>
      <c r="AJ665" s="28">
        <f t="shared" si="1065"/>
        <v>32.61542671994917</v>
      </c>
      <c r="AK665" s="28">
        <f t="shared" si="1066"/>
        <v>50.021587093808037</v>
      </c>
      <c r="AL665" s="28">
        <f t="shared" si="1092"/>
        <v>50.918855499713757</v>
      </c>
      <c r="AM665" s="28">
        <f t="shared" si="1067"/>
        <v>95.989512903317575</v>
      </c>
      <c r="AN665" s="28">
        <f t="shared" si="1068"/>
        <v>147.21707678436266</v>
      </c>
      <c r="AO665" s="28">
        <f t="shared" si="1069"/>
        <v>134.53863521979034</v>
      </c>
      <c r="AP665" s="28">
        <f t="shared" si="1070"/>
        <v>206.33904676195814</v>
      </c>
      <c r="AQ665" s="28">
        <f t="shared" si="1071"/>
        <v>210.04027893631925</v>
      </c>
      <c r="AR665" s="28">
        <f t="shared" si="1083"/>
        <v>210.04027893631925</v>
      </c>
      <c r="AS665" s="27">
        <f t="shared" si="1072"/>
        <v>210.04027893631925</v>
      </c>
      <c r="AT665" s="27">
        <f t="shared" si="1084"/>
        <v>0</v>
      </c>
      <c r="AU665" s="2">
        <f t="shared" si="1085"/>
        <v>370.62939330725584</v>
      </c>
      <c r="AV665" s="33">
        <f t="shared" si="1086"/>
        <v>8.4423506181318692E-2</v>
      </c>
      <c r="AW665" s="33">
        <f t="shared" si="1087"/>
        <v>8.4423506181318692E-2</v>
      </c>
      <c r="AX665" s="2">
        <f t="shared" si="1088"/>
        <v>1.8058428530154154</v>
      </c>
      <c r="AY665" s="7">
        <v>2.2000000000000002</v>
      </c>
      <c r="AZ665" s="3">
        <f t="shared" si="1089"/>
        <v>2909.3861094283443</v>
      </c>
    </row>
    <row r="666" spans="1:52" ht="20.25" x14ac:dyDescent="0.3">
      <c r="A666" s="7">
        <v>26</v>
      </c>
      <c r="B666" s="7">
        <v>36</v>
      </c>
      <c r="C666" s="37">
        <v>29</v>
      </c>
      <c r="D666" s="37">
        <v>45</v>
      </c>
      <c r="E666" s="7">
        <v>4.5</v>
      </c>
      <c r="F666" s="2">
        <f t="shared" si="1073"/>
        <v>4.5</v>
      </c>
      <c r="G666" s="3">
        <f t="shared" si="1050"/>
        <v>14040</v>
      </c>
      <c r="H666" s="2">
        <v>1.4</v>
      </c>
      <c r="I666" s="7">
        <f t="shared" si="1051"/>
        <v>19656</v>
      </c>
      <c r="J666" s="7">
        <v>1.2</v>
      </c>
      <c r="K666" s="4">
        <f t="shared" si="1090"/>
        <v>1.325</v>
      </c>
      <c r="L666" s="7">
        <v>0</v>
      </c>
      <c r="M666" s="2">
        <f t="shared" si="1074"/>
        <v>1.7610062893081759</v>
      </c>
      <c r="N666" s="2">
        <f t="shared" si="1075"/>
        <v>3.2704402515723268</v>
      </c>
      <c r="O666" s="28">
        <f t="shared" si="1076"/>
        <v>2.2201257861635217</v>
      </c>
      <c r="P666" s="2">
        <f t="shared" si="1077"/>
        <v>9.7672955974842761</v>
      </c>
      <c r="Q666" s="2">
        <f t="shared" si="1052"/>
        <v>36.11666666666666</v>
      </c>
      <c r="R666" s="28">
        <f t="shared" si="1078"/>
        <v>40.11666666666666</v>
      </c>
      <c r="S666" s="2">
        <f t="shared" si="1079"/>
        <v>42.11666666666666</v>
      </c>
      <c r="T666" s="2">
        <f t="shared" si="1080"/>
        <v>35.508333333333333</v>
      </c>
      <c r="U666" s="2">
        <f t="shared" si="1053"/>
        <v>39.508333333333333</v>
      </c>
      <c r="V666" s="2">
        <f t="shared" si="1054"/>
        <v>49.508333333333333</v>
      </c>
      <c r="W666" s="7">
        <f t="shared" si="1091"/>
        <v>1</v>
      </c>
      <c r="X666" s="2">
        <f t="shared" si="1055"/>
        <v>25.677157480714971</v>
      </c>
      <c r="Y666" s="2">
        <f t="shared" si="1056"/>
        <v>36.058574148823588</v>
      </c>
      <c r="Z666" s="2">
        <f t="shared" si="1081"/>
        <v>36.832307027546371</v>
      </c>
      <c r="AA666" s="2">
        <f t="shared" si="1057"/>
        <v>115.54720866321738</v>
      </c>
      <c r="AB666" s="2">
        <f t="shared" si="1058"/>
        <v>162.26358366970615</v>
      </c>
      <c r="AC666" s="2">
        <f t="shared" si="1059"/>
        <v>165.74538162395868</v>
      </c>
      <c r="AD666" s="2">
        <f t="shared" si="1060"/>
        <v>165.74538162395868</v>
      </c>
      <c r="AE666" s="2">
        <f t="shared" si="1061"/>
        <v>165.74538162395868</v>
      </c>
      <c r="AF666" s="27">
        <f t="shared" si="1082"/>
        <v>1</v>
      </c>
      <c r="AG666" s="28">
        <f t="shared" si="1062"/>
        <v>52.11666666666666</v>
      </c>
      <c r="AH666" s="28">
        <f t="shared" si="1063"/>
        <v>22.464401382691708</v>
      </c>
      <c r="AI666" s="28">
        <f t="shared" si="1064"/>
        <v>34.583827392477737</v>
      </c>
      <c r="AJ666" s="28">
        <f t="shared" si="1065"/>
        <v>31.546883005843103</v>
      </c>
      <c r="AK666" s="28">
        <f t="shared" si="1066"/>
        <v>48.566259926488229</v>
      </c>
      <c r="AL666" s="28">
        <f t="shared" si="1092"/>
        <v>49.608378562311948</v>
      </c>
      <c r="AM666" s="28">
        <f t="shared" si="1067"/>
        <v>101.08980622211268</v>
      </c>
      <c r="AN666" s="28">
        <f t="shared" si="1068"/>
        <v>155.62722326614983</v>
      </c>
      <c r="AO666" s="28">
        <f t="shared" si="1069"/>
        <v>141.96097352629397</v>
      </c>
      <c r="AP666" s="28">
        <f t="shared" si="1070"/>
        <v>218.54816966919702</v>
      </c>
      <c r="AQ666" s="28">
        <f t="shared" si="1071"/>
        <v>223.23770353040376</v>
      </c>
      <c r="AR666" s="28">
        <f t="shared" si="1083"/>
        <v>223.23770353040376</v>
      </c>
      <c r="AS666" s="27">
        <f t="shared" si="1072"/>
        <v>223.23770353040376</v>
      </c>
      <c r="AT666" s="27">
        <f t="shared" si="1084"/>
        <v>0</v>
      </c>
      <c r="AU666" s="2">
        <f t="shared" si="1085"/>
        <v>441.07960856400695</v>
      </c>
      <c r="AV666" s="33">
        <f t="shared" si="1086"/>
        <v>8.4630837912087906E-2</v>
      </c>
      <c r="AW666" s="33">
        <f t="shared" si="1087"/>
        <v>8.4630837912087906E-2</v>
      </c>
      <c r="AX666" s="2">
        <f t="shared" si="1088"/>
        <v>1.8059783911999541</v>
      </c>
      <c r="AY666" s="7">
        <v>2.2000000000000002</v>
      </c>
      <c r="AZ666" s="3">
        <f t="shared" si="1089"/>
        <v>2967.4891211680288</v>
      </c>
    </row>
    <row r="667" spans="1:52" ht="20.25" x14ac:dyDescent="0.3">
      <c r="A667" s="7">
        <v>26</v>
      </c>
      <c r="B667" s="7">
        <v>39</v>
      </c>
      <c r="C667" s="37">
        <v>32</v>
      </c>
      <c r="D667" s="37">
        <v>49</v>
      </c>
      <c r="E667" s="7">
        <v>4.75</v>
      </c>
      <c r="F667" s="2">
        <f t="shared" si="1073"/>
        <v>4.875</v>
      </c>
      <c r="G667" s="3">
        <f t="shared" si="1050"/>
        <v>15210</v>
      </c>
      <c r="H667" s="2">
        <v>1.4</v>
      </c>
      <c r="I667" s="7">
        <f t="shared" si="1051"/>
        <v>21294</v>
      </c>
      <c r="J667" s="7">
        <v>1.2</v>
      </c>
      <c r="K667" s="4">
        <f t="shared" si="1090"/>
        <v>1.3583333333333334</v>
      </c>
      <c r="L667" s="7">
        <v>0</v>
      </c>
      <c r="M667" s="2">
        <f t="shared" si="1074"/>
        <v>1.7177914110429444</v>
      </c>
      <c r="N667" s="2">
        <f t="shared" si="1075"/>
        <v>3.1901840490797544</v>
      </c>
      <c r="O667" s="28">
        <f t="shared" si="1076"/>
        <v>2.1509202453987726</v>
      </c>
      <c r="P667" s="2">
        <f t="shared" si="1077"/>
        <v>9.5128834355828218</v>
      </c>
      <c r="Q667" s="2">
        <f t="shared" si="1052"/>
        <v>36.983333333333334</v>
      </c>
      <c r="R667" s="28">
        <f t="shared" si="1078"/>
        <v>40.983333333333334</v>
      </c>
      <c r="S667" s="2">
        <f t="shared" si="1079"/>
        <v>42.983333333333334</v>
      </c>
      <c r="T667" s="2">
        <f t="shared" si="1080"/>
        <v>36.395000000000003</v>
      </c>
      <c r="U667" s="2">
        <f t="shared" si="1053"/>
        <v>40.395000000000003</v>
      </c>
      <c r="V667" s="2">
        <f t="shared" si="1054"/>
        <v>50.395000000000003</v>
      </c>
      <c r="W667" s="7">
        <f t="shared" si="1091"/>
        <v>1</v>
      </c>
      <c r="X667" s="2">
        <f t="shared" si="1055"/>
        <v>24.54649053636372</v>
      </c>
      <c r="Y667" s="2">
        <f t="shared" si="1056"/>
        <v>34.556006431448729</v>
      </c>
      <c r="Z667" s="2">
        <f t="shared" si="1081"/>
        <v>35.454688880680933</v>
      </c>
      <c r="AA667" s="2">
        <f t="shared" si="1057"/>
        <v>119.66414136477313</v>
      </c>
      <c r="AB667" s="2">
        <f t="shared" si="1058"/>
        <v>168.46053135331255</v>
      </c>
      <c r="AC667" s="2">
        <f t="shared" si="1059"/>
        <v>172.84160829331955</v>
      </c>
      <c r="AD667" s="2">
        <f t="shared" si="1060"/>
        <v>172.84160829331955</v>
      </c>
      <c r="AE667" s="2">
        <f t="shared" si="1061"/>
        <v>172.84160829331955</v>
      </c>
      <c r="AF667" s="27">
        <f t="shared" si="1082"/>
        <v>1</v>
      </c>
      <c r="AG667" s="28">
        <f t="shared" si="1062"/>
        <v>52.983333333333334</v>
      </c>
      <c r="AH667" s="28">
        <f t="shared" si="1063"/>
        <v>21.453639383652582</v>
      </c>
      <c r="AI667" s="28">
        <f t="shared" si="1064"/>
        <v>33.189367250331358</v>
      </c>
      <c r="AJ667" s="28">
        <f t="shared" si="1065"/>
        <v>30.201958989665943</v>
      </c>
      <c r="AK667" s="28">
        <f t="shared" si="1066"/>
        <v>46.723257096941531</v>
      </c>
      <c r="AL667" s="28">
        <f t="shared" si="1092"/>
        <v>47.938367737902965</v>
      </c>
      <c r="AM667" s="28">
        <f t="shared" si="1067"/>
        <v>104.58649199530635</v>
      </c>
      <c r="AN667" s="28">
        <f t="shared" si="1068"/>
        <v>161.79816534536536</v>
      </c>
      <c r="AO667" s="28">
        <f t="shared" si="1069"/>
        <v>147.23455007462147</v>
      </c>
      <c r="AP667" s="28">
        <f t="shared" si="1070"/>
        <v>227.77587834758995</v>
      </c>
      <c r="AQ667" s="28">
        <f t="shared" si="1071"/>
        <v>233.69954272227696</v>
      </c>
      <c r="AR667" s="28">
        <f t="shared" si="1083"/>
        <v>233.69954272227696</v>
      </c>
      <c r="AS667" s="27">
        <f t="shared" si="1072"/>
        <v>233.69954272227696</v>
      </c>
      <c r="AT667" s="27">
        <f t="shared" si="1084"/>
        <v>0</v>
      </c>
      <c r="AU667" s="2">
        <f t="shared" si="1085"/>
        <v>517.65592949525819</v>
      </c>
      <c r="AV667" s="33">
        <f t="shared" si="1086"/>
        <v>8.4838169642857134E-2</v>
      </c>
      <c r="AW667" s="33">
        <f t="shared" si="1087"/>
        <v>8.4838169642857134E-2</v>
      </c>
      <c r="AX667" s="2">
        <f t="shared" si="1088"/>
        <v>1.806113949731754</v>
      </c>
      <c r="AY667" s="7">
        <v>2.2000000000000002</v>
      </c>
      <c r="AZ667" s="3">
        <f t="shared" si="1089"/>
        <v>2957.5265859295332</v>
      </c>
    </row>
    <row r="668" spans="1:52" ht="20.25" x14ac:dyDescent="0.3">
      <c r="A668" s="7">
        <v>26</v>
      </c>
      <c r="B668" s="7">
        <v>42</v>
      </c>
      <c r="C668" s="37">
        <v>34</v>
      </c>
      <c r="D668" s="37">
        <v>53</v>
      </c>
      <c r="E668" s="7">
        <v>5</v>
      </c>
      <c r="F668" s="2">
        <f t="shared" si="1073"/>
        <v>5.25</v>
      </c>
      <c r="G668" s="3">
        <f t="shared" si="1050"/>
        <v>16380</v>
      </c>
      <c r="H668" s="2">
        <v>1.4</v>
      </c>
      <c r="I668" s="7">
        <f t="shared" si="1051"/>
        <v>22932</v>
      </c>
      <c r="J668" s="7">
        <v>1.2</v>
      </c>
      <c r="K668" s="4">
        <f t="shared" si="1090"/>
        <v>1.3916666666666666</v>
      </c>
      <c r="L668" s="7">
        <v>0</v>
      </c>
      <c r="M668" s="2">
        <f t="shared" si="1074"/>
        <v>1.6766467065868262</v>
      </c>
      <c r="N668" s="2">
        <f t="shared" si="1075"/>
        <v>3.1137724550898205</v>
      </c>
      <c r="O668" s="28">
        <f t="shared" si="1076"/>
        <v>2.0850299401197603</v>
      </c>
      <c r="P668" s="2">
        <f t="shared" si="1077"/>
        <v>9.2706586826347301</v>
      </c>
      <c r="Q668" s="2">
        <f t="shared" si="1052"/>
        <v>37.849999999999994</v>
      </c>
      <c r="R668" s="28">
        <f t="shared" si="1078"/>
        <v>41.849999999999994</v>
      </c>
      <c r="S668" s="2">
        <f t="shared" si="1079"/>
        <v>43.849999999999994</v>
      </c>
      <c r="T668" s="2">
        <f t="shared" si="1080"/>
        <v>37.281666666666666</v>
      </c>
      <c r="U668" s="2">
        <f t="shared" si="1053"/>
        <v>41.281666666666666</v>
      </c>
      <c r="V668" s="2">
        <f t="shared" si="1054"/>
        <v>51.281666666666666</v>
      </c>
      <c r="W668" s="7">
        <f t="shared" si="1091"/>
        <v>1</v>
      </c>
      <c r="X668" s="2">
        <f t="shared" si="1055"/>
        <v>23.489096252433978</v>
      </c>
      <c r="Y668" s="2">
        <f t="shared" si="1056"/>
        <v>33.145488947291447</v>
      </c>
      <c r="Z668" s="2">
        <f t="shared" si="1081"/>
        <v>34.153049762468434</v>
      </c>
      <c r="AA668" s="2">
        <f t="shared" si="1057"/>
        <v>123.31775532527838</v>
      </c>
      <c r="AB668" s="2">
        <f t="shared" si="1058"/>
        <v>174.01381697328009</v>
      </c>
      <c r="AC668" s="2">
        <f t="shared" si="1059"/>
        <v>179.30351125295928</v>
      </c>
      <c r="AD668" s="2">
        <f t="shared" si="1060"/>
        <v>179.30351125295928</v>
      </c>
      <c r="AE668" s="2">
        <f t="shared" si="1061"/>
        <v>179.30351125295928</v>
      </c>
      <c r="AF668" s="27">
        <f t="shared" si="1082"/>
        <v>1</v>
      </c>
      <c r="AG668" s="28">
        <f t="shared" si="1062"/>
        <v>53.849999999999994</v>
      </c>
      <c r="AH668" s="28">
        <f t="shared" si="1063"/>
        <v>20.509694756456192</v>
      </c>
      <c r="AI668" s="28">
        <f t="shared" si="1064"/>
        <v>31.878578479394303</v>
      </c>
      <c r="AJ668" s="28">
        <f t="shared" si="1065"/>
        <v>28.941252296669258</v>
      </c>
      <c r="AK668" s="28">
        <f t="shared" si="1066"/>
        <v>44.983896327413497</v>
      </c>
      <c r="AL668" s="28">
        <f t="shared" si="1092"/>
        <v>46.351322565281365</v>
      </c>
      <c r="AM668" s="28">
        <f t="shared" si="1067"/>
        <v>107.675897471395</v>
      </c>
      <c r="AN668" s="28">
        <f t="shared" si="1068"/>
        <v>167.36253701682008</v>
      </c>
      <c r="AO668" s="28">
        <f t="shared" si="1069"/>
        <v>151.9415745575136</v>
      </c>
      <c r="AP668" s="28">
        <f t="shared" si="1070"/>
        <v>236.16545571892087</v>
      </c>
      <c r="AQ668" s="28">
        <f t="shared" si="1071"/>
        <v>243.34444346772716</v>
      </c>
      <c r="AR668" s="28">
        <f t="shared" si="1083"/>
        <v>243.34444346772716</v>
      </c>
      <c r="AS668" s="27">
        <f t="shared" si="1072"/>
        <v>243.34444346772716</v>
      </c>
      <c r="AT668" s="27">
        <f t="shared" si="1084"/>
        <v>0</v>
      </c>
      <c r="AU668" s="2">
        <f t="shared" si="1085"/>
        <v>600.35835610100946</v>
      </c>
      <c r="AV668" s="33">
        <f t="shared" si="1086"/>
        <v>8.5045501373626375E-2</v>
      </c>
      <c r="AW668" s="33">
        <f t="shared" si="1087"/>
        <v>8.5045501373626375E-2</v>
      </c>
      <c r="AX668" s="2">
        <f t="shared" si="1088"/>
        <v>1.8062495286153979</v>
      </c>
      <c r="AY668" s="7">
        <v>2.2000000000000002</v>
      </c>
      <c r="AZ668" s="3">
        <f t="shared" si="1089"/>
        <v>2949.8034755556291</v>
      </c>
    </row>
    <row r="669" spans="1:52" ht="20.25" x14ac:dyDescent="0.3">
      <c r="A669" s="7">
        <v>26</v>
      </c>
      <c r="B669" s="7">
        <v>48</v>
      </c>
      <c r="C669" s="37">
        <v>38</v>
      </c>
      <c r="D669" s="37">
        <v>60</v>
      </c>
      <c r="E669" s="7">
        <v>5.5</v>
      </c>
      <c r="F669" s="2">
        <f t="shared" si="1073"/>
        <v>5.916666666666667</v>
      </c>
      <c r="G669" s="3">
        <f t="shared" si="1050"/>
        <v>18460</v>
      </c>
      <c r="H669" s="2">
        <v>1.4</v>
      </c>
      <c r="I669" s="7">
        <f t="shared" si="1051"/>
        <v>25844</v>
      </c>
      <c r="J669" s="7">
        <v>1.2</v>
      </c>
      <c r="K669" s="4">
        <f t="shared" si="1090"/>
        <v>1.45</v>
      </c>
      <c r="L669" s="7">
        <v>0</v>
      </c>
      <c r="M669" s="2">
        <f t="shared" si="1074"/>
        <v>1.6091954022988504</v>
      </c>
      <c r="N669" s="2">
        <f t="shared" si="1075"/>
        <v>2.9885057471264367</v>
      </c>
      <c r="O669" s="28">
        <f t="shared" si="1076"/>
        <v>1.9770114942528736</v>
      </c>
      <c r="P669" s="2">
        <f t="shared" si="1077"/>
        <v>8.8735632183908031</v>
      </c>
      <c r="Q669" s="2">
        <f t="shared" si="1052"/>
        <v>39.36666666666666</v>
      </c>
      <c r="R669" s="28">
        <f t="shared" si="1078"/>
        <v>43.36666666666666</v>
      </c>
      <c r="S669" s="2">
        <f t="shared" si="1079"/>
        <v>45.36666666666666</v>
      </c>
      <c r="T669" s="2">
        <f t="shared" si="1080"/>
        <v>38.833333333333329</v>
      </c>
      <c r="U669" s="2">
        <f t="shared" si="1053"/>
        <v>42.833333333333329</v>
      </c>
      <c r="V669" s="2">
        <f t="shared" si="1054"/>
        <v>52.833333333333329</v>
      </c>
      <c r="W669" s="7">
        <f t="shared" si="1091"/>
        <v>1</v>
      </c>
      <c r="X669" s="2">
        <f t="shared" si="1055"/>
        <v>21.796646621235968</v>
      </c>
      <c r="Y669" s="2">
        <f t="shared" si="1056"/>
        <v>30.87681579978101</v>
      </c>
      <c r="Z669" s="2">
        <f t="shared" si="1081"/>
        <v>32.041758124592938</v>
      </c>
      <c r="AA669" s="2">
        <f t="shared" si="1057"/>
        <v>128.9634925089795</v>
      </c>
      <c r="AB669" s="2">
        <f t="shared" si="1058"/>
        <v>182.68782681537098</v>
      </c>
      <c r="AC669" s="2">
        <f t="shared" si="1059"/>
        <v>189.58040223717489</v>
      </c>
      <c r="AD669" s="2">
        <f t="shared" si="1060"/>
        <v>189.58040223717489</v>
      </c>
      <c r="AE669" s="2">
        <f t="shared" si="1061"/>
        <v>189.58040223717489</v>
      </c>
      <c r="AF669" s="27">
        <f t="shared" si="1082"/>
        <v>1</v>
      </c>
      <c r="AG669" s="28">
        <f t="shared" si="1062"/>
        <v>55.36666666666666</v>
      </c>
      <c r="AH669" s="28">
        <f t="shared" si="1063"/>
        <v>19.001560371190209</v>
      </c>
      <c r="AI669" s="28">
        <f t="shared" si="1064"/>
        <v>29.766441954146252</v>
      </c>
      <c r="AJ669" s="28">
        <f t="shared" si="1065"/>
        <v>26.917336858507532</v>
      </c>
      <c r="AK669" s="28">
        <f t="shared" si="1066"/>
        <v>42.166713128137623</v>
      </c>
      <c r="AL669" s="28">
        <f t="shared" si="1092"/>
        <v>43.757608677073037</v>
      </c>
      <c r="AM669" s="28">
        <f t="shared" si="1067"/>
        <v>112.42589886287541</v>
      </c>
      <c r="AN669" s="28">
        <f t="shared" si="1068"/>
        <v>176.11811489536532</v>
      </c>
      <c r="AO669" s="28">
        <f t="shared" si="1069"/>
        <v>159.26090974616957</v>
      </c>
      <c r="AP669" s="28">
        <f t="shared" si="1070"/>
        <v>249.4863860081476</v>
      </c>
      <c r="AQ669" s="28">
        <f t="shared" si="1071"/>
        <v>258.89918467268217</v>
      </c>
      <c r="AR669" s="28">
        <f t="shared" si="1083"/>
        <v>258.89918467268217</v>
      </c>
      <c r="AS669" s="27">
        <f t="shared" si="1072"/>
        <v>258.89918467268217</v>
      </c>
      <c r="AT669" s="27">
        <f t="shared" si="1084"/>
        <v>0</v>
      </c>
      <c r="AU669" s="2">
        <f t="shared" si="1085"/>
        <v>784.14152633601236</v>
      </c>
      <c r="AV669" s="33">
        <f t="shared" si="1086"/>
        <v>8.5414091117216123E-2</v>
      </c>
      <c r="AW669" s="33">
        <f t="shared" si="1087"/>
        <v>8.5414091117216123E-2</v>
      </c>
      <c r="AX669" s="2">
        <f t="shared" si="1088"/>
        <v>1.8064906080075944</v>
      </c>
      <c r="AY669" s="7">
        <v>2.2000000000000002</v>
      </c>
      <c r="AZ669" s="3">
        <f t="shared" si="1089"/>
        <v>2948.0520306390736</v>
      </c>
    </row>
    <row r="670" spans="1:52" ht="20.25" x14ac:dyDescent="0.3">
      <c r="A670" s="7">
        <v>26</v>
      </c>
      <c r="B670" s="7">
        <v>54</v>
      </c>
      <c r="C670" s="37">
        <v>43</v>
      </c>
      <c r="D670" s="37">
        <v>68</v>
      </c>
      <c r="E670" s="7">
        <v>6</v>
      </c>
      <c r="F670" s="2">
        <f t="shared" si="1073"/>
        <v>6.666666666666667</v>
      </c>
      <c r="G670" s="3">
        <f t="shared" si="1050"/>
        <v>20800</v>
      </c>
      <c r="H670" s="2">
        <v>1.4</v>
      </c>
      <c r="I670" s="7">
        <f t="shared" si="1051"/>
        <v>29119.999999999996</v>
      </c>
      <c r="J670" s="7">
        <v>1.2</v>
      </c>
      <c r="K670" s="4">
        <f t="shared" si="1090"/>
        <v>1.5166666666666666</v>
      </c>
      <c r="L670" s="7">
        <v>0</v>
      </c>
      <c r="M670" s="2">
        <f t="shared" si="1074"/>
        <v>1.5384615384615383</v>
      </c>
      <c r="N670" s="2">
        <f t="shared" si="1075"/>
        <v>2.8571428571428572</v>
      </c>
      <c r="O670" s="28">
        <f t="shared" si="1076"/>
        <v>1.8637362637362638</v>
      </c>
      <c r="P670" s="2">
        <f t="shared" si="1077"/>
        <v>8.4571428571428573</v>
      </c>
      <c r="Q670" s="2">
        <f t="shared" si="1052"/>
        <v>41.099999999999994</v>
      </c>
      <c r="R670" s="28">
        <f t="shared" si="1078"/>
        <v>45.099999999999994</v>
      </c>
      <c r="S670" s="2">
        <f t="shared" si="1079"/>
        <v>47.099999999999994</v>
      </c>
      <c r="T670" s="2">
        <f t="shared" si="1080"/>
        <v>40.606666666666669</v>
      </c>
      <c r="U670" s="2">
        <f t="shared" si="1053"/>
        <v>44.606666666666669</v>
      </c>
      <c r="V670" s="2">
        <f t="shared" si="1054"/>
        <v>54.606666666666669</v>
      </c>
      <c r="W670" s="7">
        <f t="shared" si="1091"/>
        <v>1</v>
      </c>
      <c r="X670" s="2">
        <f t="shared" si="1055"/>
        <v>20.07765451166857</v>
      </c>
      <c r="Y670" s="2">
        <f t="shared" si="1056"/>
        <v>28.558183014163912</v>
      </c>
      <c r="Z670" s="2">
        <f t="shared" si="1081"/>
        <v>29.860332958264745</v>
      </c>
      <c r="AA670" s="2">
        <f t="shared" si="1057"/>
        <v>133.85103007779048</v>
      </c>
      <c r="AB670" s="2">
        <f t="shared" si="1058"/>
        <v>190.38788676109274</v>
      </c>
      <c r="AC670" s="2">
        <f t="shared" si="1059"/>
        <v>199.06888638843165</v>
      </c>
      <c r="AD670" s="2">
        <f t="shared" si="1060"/>
        <v>199.06888638843165</v>
      </c>
      <c r="AE670" s="2">
        <f t="shared" si="1061"/>
        <v>199.06888638843165</v>
      </c>
      <c r="AF670" s="27">
        <f t="shared" si="1082"/>
        <v>1</v>
      </c>
      <c r="AG670" s="28">
        <f t="shared" si="1062"/>
        <v>57.099999999999994</v>
      </c>
      <c r="AH670" s="28">
        <f t="shared" si="1063"/>
        <v>17.473346775676085</v>
      </c>
      <c r="AI670" s="28">
        <f t="shared" si="1064"/>
        <v>27.602379670157312</v>
      </c>
      <c r="AJ670" s="28">
        <f t="shared" si="1065"/>
        <v>24.853851071084996</v>
      </c>
      <c r="AK670" s="28">
        <f t="shared" si="1066"/>
        <v>39.261249853097489</v>
      </c>
      <c r="AL670" s="28">
        <f t="shared" si="1092"/>
        <v>41.051420967141553</v>
      </c>
      <c r="AM670" s="28">
        <f t="shared" si="1067"/>
        <v>116.48897850450723</v>
      </c>
      <c r="AN670" s="28">
        <f t="shared" si="1068"/>
        <v>184.01586446771543</v>
      </c>
      <c r="AO670" s="28">
        <f t="shared" si="1069"/>
        <v>165.69234047389997</v>
      </c>
      <c r="AP670" s="28">
        <f t="shared" si="1070"/>
        <v>261.74166568731658</v>
      </c>
      <c r="AQ670" s="28">
        <f t="shared" si="1071"/>
        <v>273.67613978094369</v>
      </c>
      <c r="AR670" s="28">
        <f t="shared" si="1083"/>
        <v>273.67613978094369</v>
      </c>
      <c r="AS670" s="27">
        <f t="shared" si="1072"/>
        <v>273.67613978094369</v>
      </c>
      <c r="AT670" s="27">
        <f t="shared" si="1084"/>
        <v>0</v>
      </c>
      <c r="AU670" s="2">
        <f t="shared" si="1085"/>
        <v>992.42911926901559</v>
      </c>
      <c r="AV670" s="33">
        <f t="shared" si="1086"/>
        <v>8.5828754578754579E-2</v>
      </c>
      <c r="AW670" s="33">
        <f t="shared" si="1087"/>
        <v>8.5828754578754579E-2</v>
      </c>
      <c r="AX670" s="2">
        <f t="shared" si="1088"/>
        <v>1.8067618992579548</v>
      </c>
      <c r="AY670" s="7">
        <v>2.2000000000000002</v>
      </c>
      <c r="AZ670" s="3">
        <f t="shared" si="1089"/>
        <v>2941.1501770396358</v>
      </c>
    </row>
    <row r="671" spans="1:52" ht="20.25" x14ac:dyDescent="0.3">
      <c r="A671" s="7">
        <v>26</v>
      </c>
      <c r="B671" s="7">
        <v>60</v>
      </c>
      <c r="C671" s="37">
        <v>48</v>
      </c>
      <c r="D671" s="37">
        <v>76</v>
      </c>
      <c r="E671" s="7">
        <v>6.5</v>
      </c>
      <c r="F671" s="2">
        <f t="shared" si="1073"/>
        <v>7.416666666666667</v>
      </c>
      <c r="G671" s="3">
        <f t="shared" si="1050"/>
        <v>23140</v>
      </c>
      <c r="H671" s="2">
        <v>1.4</v>
      </c>
      <c r="I671" s="7">
        <f t="shared" si="1051"/>
        <v>32395.999999999996</v>
      </c>
      <c r="J671" s="7">
        <v>1.2</v>
      </c>
      <c r="K671" s="4">
        <f t="shared" si="1090"/>
        <v>1.5833333333333333</v>
      </c>
      <c r="L671" s="7">
        <v>0</v>
      </c>
      <c r="M671" s="2">
        <f t="shared" si="1074"/>
        <v>1.4736842105263157</v>
      </c>
      <c r="N671" s="2">
        <f t="shared" si="1075"/>
        <v>2.736842105263158</v>
      </c>
      <c r="O671" s="28">
        <f t="shared" si="1076"/>
        <v>1.76</v>
      </c>
      <c r="P671" s="2">
        <f t="shared" si="1077"/>
        <v>8.0757894736842104</v>
      </c>
      <c r="Q671" s="2">
        <f t="shared" si="1052"/>
        <v>42.833333333333329</v>
      </c>
      <c r="R671" s="28">
        <f t="shared" si="1078"/>
        <v>46.833333333333329</v>
      </c>
      <c r="S671" s="2">
        <f t="shared" si="1079"/>
        <v>48.833333333333329</v>
      </c>
      <c r="T671" s="2">
        <f t="shared" si="1080"/>
        <v>42.38</v>
      </c>
      <c r="U671" s="2">
        <f t="shared" si="1053"/>
        <v>46.38</v>
      </c>
      <c r="V671" s="2">
        <f t="shared" si="1054"/>
        <v>56.38</v>
      </c>
      <c r="W671" s="7">
        <f t="shared" si="1091"/>
        <v>1</v>
      </c>
      <c r="X671" s="2">
        <f t="shared" si="1055"/>
        <v>18.554698510308974</v>
      </c>
      <c r="Y671" s="2">
        <f t="shared" si="1056"/>
        <v>26.491352780929759</v>
      </c>
      <c r="Z671" s="2">
        <f t="shared" si="1081"/>
        <v>27.894576901982767</v>
      </c>
      <c r="AA671" s="2">
        <f t="shared" si="1057"/>
        <v>137.61401395145822</v>
      </c>
      <c r="AB671" s="2">
        <f t="shared" si="1058"/>
        <v>196.47753312522906</v>
      </c>
      <c r="AC671" s="2">
        <f t="shared" si="1059"/>
        <v>206.88477868970551</v>
      </c>
      <c r="AD671" s="2">
        <f t="shared" si="1060"/>
        <v>206.88477868970551</v>
      </c>
      <c r="AE671" s="2">
        <f t="shared" si="1061"/>
        <v>206.88477868970551</v>
      </c>
      <c r="AF671" s="27">
        <f t="shared" si="1082"/>
        <v>1</v>
      </c>
      <c r="AG671" s="28">
        <f t="shared" si="1062"/>
        <v>58.833333333333329</v>
      </c>
      <c r="AH671" s="28">
        <f t="shared" si="1063"/>
        <v>16.122558314117818</v>
      </c>
      <c r="AI671" s="28">
        <f t="shared" si="1064"/>
        <v>25.66820898734905</v>
      </c>
      <c r="AJ671" s="28">
        <f t="shared" si="1065"/>
        <v>23.018880085446082</v>
      </c>
      <c r="AK671" s="28">
        <f t="shared" si="1066"/>
        <v>36.647622119038807</v>
      </c>
      <c r="AL671" s="28">
        <f t="shared" si="1092"/>
        <v>38.588815072148023</v>
      </c>
      <c r="AM671" s="28">
        <f t="shared" si="1067"/>
        <v>119.57564082970715</v>
      </c>
      <c r="AN671" s="28">
        <f t="shared" si="1068"/>
        <v>190.37254998950547</v>
      </c>
      <c r="AO671" s="28">
        <f t="shared" si="1069"/>
        <v>170.72336063372512</v>
      </c>
      <c r="AP671" s="28">
        <f t="shared" si="1070"/>
        <v>271.80319738287119</v>
      </c>
      <c r="AQ671" s="28">
        <f t="shared" si="1071"/>
        <v>286.20037845176449</v>
      </c>
      <c r="AR671" s="28">
        <f t="shared" si="1083"/>
        <v>286.20037845176449</v>
      </c>
      <c r="AS671" s="27">
        <f t="shared" si="1072"/>
        <v>286.20037845176449</v>
      </c>
      <c r="AT671" s="27">
        <f t="shared" si="1084"/>
        <v>0</v>
      </c>
      <c r="AU671" s="2">
        <f t="shared" si="1085"/>
        <v>1225.2211349000193</v>
      </c>
      <c r="AV671" s="33">
        <f t="shared" si="1086"/>
        <v>8.6243418040293049E-2</v>
      </c>
      <c r="AW671" s="33">
        <f t="shared" si="1087"/>
        <v>8.6243418040293049E-2</v>
      </c>
      <c r="AX671" s="2">
        <f t="shared" si="1088"/>
        <v>1.8070332720033386</v>
      </c>
      <c r="AY671" s="7">
        <v>2.2000000000000002</v>
      </c>
      <c r="AZ671" s="3">
        <f t="shared" si="1089"/>
        <v>2937.7510340581357</v>
      </c>
    </row>
    <row r="672" spans="1:52" ht="20.25" x14ac:dyDescent="0.3">
      <c r="A672" s="7">
        <v>26</v>
      </c>
      <c r="B672" s="7">
        <v>66</v>
      </c>
      <c r="C672" s="37">
        <v>53</v>
      </c>
      <c r="D672" s="37">
        <v>83</v>
      </c>
      <c r="E672" s="7">
        <v>7</v>
      </c>
      <c r="F672" s="2">
        <f t="shared" si="1073"/>
        <v>8.0833333333333339</v>
      </c>
      <c r="G672" s="3">
        <f t="shared" si="1050"/>
        <v>25220.000000000004</v>
      </c>
      <c r="H672" s="2">
        <v>1.4</v>
      </c>
      <c r="I672" s="7">
        <f t="shared" si="1051"/>
        <v>35308</v>
      </c>
      <c r="J672" s="7">
        <v>1.2</v>
      </c>
      <c r="K672" s="4">
        <f t="shared" si="1090"/>
        <v>1.6416666666666666</v>
      </c>
      <c r="L672" s="7">
        <v>0</v>
      </c>
      <c r="M672" s="2">
        <f t="shared" si="1074"/>
        <v>1.4213197969543145</v>
      </c>
      <c r="N672" s="2">
        <f t="shared" si="1075"/>
        <v>2.6395939086294415</v>
      </c>
      <c r="O672" s="28">
        <f t="shared" si="1076"/>
        <v>1.6761421319796954</v>
      </c>
      <c r="P672" s="2">
        <f t="shared" si="1077"/>
        <v>7.7675126903553302</v>
      </c>
      <c r="Q672" s="2">
        <f t="shared" si="1052"/>
        <v>44.349999999999994</v>
      </c>
      <c r="R672" s="28">
        <f t="shared" si="1078"/>
        <v>48.349999999999994</v>
      </c>
      <c r="S672" s="2">
        <f t="shared" si="1079"/>
        <v>50.349999999999994</v>
      </c>
      <c r="T672" s="2">
        <f t="shared" si="1080"/>
        <v>43.931666666666665</v>
      </c>
      <c r="U672" s="2">
        <f t="shared" si="1053"/>
        <v>47.931666666666665</v>
      </c>
      <c r="V672" s="2">
        <f t="shared" si="1054"/>
        <v>57.931666666666665</v>
      </c>
      <c r="W672" s="7">
        <f t="shared" si="1091"/>
        <v>1</v>
      </c>
      <c r="X672" s="2">
        <f t="shared" si="1055"/>
        <v>17.360173839838009</v>
      </c>
      <c r="Y672" s="2">
        <f t="shared" si="1056"/>
        <v>24.861609748485805</v>
      </c>
      <c r="Z672" s="2">
        <f t="shared" si="1081"/>
        <v>26.329688555153488</v>
      </c>
      <c r="AA672" s="2">
        <f t="shared" si="1057"/>
        <v>140.32807187202391</v>
      </c>
      <c r="AB672" s="2">
        <f t="shared" si="1058"/>
        <v>200.96467880026026</v>
      </c>
      <c r="AC672" s="2">
        <f t="shared" si="1059"/>
        <v>212.83164915415739</v>
      </c>
      <c r="AD672" s="2">
        <f t="shared" si="1060"/>
        <v>212.83164915415739</v>
      </c>
      <c r="AE672" s="2">
        <f t="shared" si="1061"/>
        <v>212.83164915415739</v>
      </c>
      <c r="AF672" s="27">
        <f t="shared" si="1082"/>
        <v>1</v>
      </c>
      <c r="AG672" s="28">
        <f t="shared" si="1062"/>
        <v>60.349999999999994</v>
      </c>
      <c r="AH672" s="28">
        <f t="shared" si="1063"/>
        <v>15.065231865491963</v>
      </c>
      <c r="AI672" s="28">
        <f t="shared" si="1064"/>
        <v>24.139319327142879</v>
      </c>
      <c r="AJ672" s="28">
        <f t="shared" si="1065"/>
        <v>21.575009493903138</v>
      </c>
      <c r="AK672" s="28">
        <f t="shared" si="1066"/>
        <v>34.570064922293845</v>
      </c>
      <c r="AL672" s="28">
        <f t="shared" si="1092"/>
        <v>36.611428300247944</v>
      </c>
      <c r="AM672" s="28">
        <f t="shared" si="1067"/>
        <v>121.77729091272671</v>
      </c>
      <c r="AN672" s="28">
        <f t="shared" si="1068"/>
        <v>195.12616456107162</v>
      </c>
      <c r="AO672" s="28">
        <f t="shared" si="1069"/>
        <v>174.39799340905037</v>
      </c>
      <c r="AP672" s="28">
        <f t="shared" si="1070"/>
        <v>279.44135812187528</v>
      </c>
      <c r="AQ672" s="28">
        <f t="shared" si="1071"/>
        <v>295.94237876033759</v>
      </c>
      <c r="AR672" s="28">
        <f t="shared" si="1083"/>
        <v>295.94237876033759</v>
      </c>
      <c r="AS672" s="27">
        <f t="shared" si="1072"/>
        <v>295.94237876033759</v>
      </c>
      <c r="AT672" s="27">
        <f t="shared" si="1084"/>
        <v>0</v>
      </c>
      <c r="AU672" s="2">
        <f t="shared" si="1085"/>
        <v>1482.5175732290234</v>
      </c>
      <c r="AV672" s="33">
        <f t="shared" si="1086"/>
        <v>8.6612007783882797E-2</v>
      </c>
      <c r="AW672" s="33">
        <f t="shared" si="1087"/>
        <v>8.6612007783882797E-2</v>
      </c>
      <c r="AX672" s="2">
        <f t="shared" si="1088"/>
        <v>1.8072745606667227</v>
      </c>
      <c r="AY672" s="7">
        <v>2.2000000000000002</v>
      </c>
      <c r="AZ672" s="3">
        <f t="shared" si="1089"/>
        <v>2943.1670705753054</v>
      </c>
    </row>
    <row r="673" spans="1:52" ht="20.25" x14ac:dyDescent="0.3">
      <c r="A673" s="7">
        <v>26</v>
      </c>
      <c r="B673" s="7">
        <v>72</v>
      </c>
      <c r="C673" s="37">
        <v>58</v>
      </c>
      <c r="D673" s="37">
        <v>91</v>
      </c>
      <c r="E673" s="7">
        <v>7.5</v>
      </c>
      <c r="F673" s="2">
        <f t="shared" si="1073"/>
        <v>8.8333333333333339</v>
      </c>
      <c r="G673" s="3">
        <f t="shared" si="1050"/>
        <v>27560.000000000004</v>
      </c>
      <c r="H673" s="2">
        <v>1.4</v>
      </c>
      <c r="I673" s="7">
        <f t="shared" si="1051"/>
        <v>38584</v>
      </c>
      <c r="J673" s="7">
        <v>1.2</v>
      </c>
      <c r="K673" s="4">
        <f t="shared" si="1090"/>
        <v>1.7083333333333335</v>
      </c>
      <c r="L673" s="7">
        <v>0</v>
      </c>
      <c r="M673" s="2">
        <f t="shared" si="1074"/>
        <v>1.365853658536585</v>
      </c>
      <c r="N673" s="2">
        <f t="shared" si="1075"/>
        <v>2.5365853658536581</v>
      </c>
      <c r="O673" s="28">
        <f t="shared" si="1076"/>
        <v>1.5873170731707313</v>
      </c>
      <c r="P673" s="2">
        <f t="shared" si="1077"/>
        <v>7.4409756097560962</v>
      </c>
      <c r="Q673" s="2">
        <f t="shared" si="1052"/>
        <v>46.083333333333336</v>
      </c>
      <c r="R673" s="28">
        <f t="shared" si="1078"/>
        <v>50.083333333333336</v>
      </c>
      <c r="S673" s="2">
        <f t="shared" si="1079"/>
        <v>52.083333333333336</v>
      </c>
      <c r="T673" s="2">
        <f t="shared" si="1080"/>
        <v>45.705000000000005</v>
      </c>
      <c r="U673" s="2">
        <f t="shared" si="1053"/>
        <v>49.705000000000005</v>
      </c>
      <c r="V673" s="2">
        <f t="shared" si="1054"/>
        <v>59.705000000000005</v>
      </c>
      <c r="W673" s="7">
        <f t="shared" si="1091"/>
        <v>1</v>
      </c>
      <c r="X673" s="2">
        <f t="shared" si="1055"/>
        <v>16.131276665572692</v>
      </c>
      <c r="Y673" s="2">
        <f t="shared" si="1056"/>
        <v>23.176742782416252</v>
      </c>
      <c r="Z673" s="2">
        <f t="shared" si="1081"/>
        <v>24.697429026044716</v>
      </c>
      <c r="AA673" s="2">
        <f t="shared" si="1057"/>
        <v>142.49294387922546</v>
      </c>
      <c r="AB673" s="2">
        <f t="shared" si="1058"/>
        <v>204.72789457801025</v>
      </c>
      <c r="AC673" s="2">
        <f t="shared" si="1059"/>
        <v>218.16062306339501</v>
      </c>
      <c r="AD673" s="2">
        <f t="shared" si="1060"/>
        <v>218.16062306339501</v>
      </c>
      <c r="AE673" s="2">
        <f t="shared" si="1061"/>
        <v>218.16062306339501</v>
      </c>
      <c r="AF673" s="27">
        <f t="shared" si="1082"/>
        <v>1</v>
      </c>
      <c r="AG673" s="28">
        <f t="shared" si="1062"/>
        <v>62.083333333333343</v>
      </c>
      <c r="AH673" s="28">
        <f t="shared" si="1063"/>
        <v>13.979545085944164</v>
      </c>
      <c r="AI673" s="28">
        <f t="shared" si="1064"/>
        <v>22.554917037993135</v>
      </c>
      <c r="AJ673" s="28">
        <f t="shared" si="1065"/>
        <v>20.085224957030171</v>
      </c>
      <c r="AK673" s="28">
        <f t="shared" si="1066"/>
        <v>32.405960266241962</v>
      </c>
      <c r="AL673" s="28">
        <f t="shared" si="1092"/>
        <v>34.532199421203458</v>
      </c>
      <c r="AM673" s="28">
        <f t="shared" si="1067"/>
        <v>123.48598159250679</v>
      </c>
      <c r="AN673" s="28">
        <f t="shared" si="1068"/>
        <v>199.2351005022727</v>
      </c>
      <c r="AO673" s="28">
        <f t="shared" si="1069"/>
        <v>177.41948712043319</v>
      </c>
      <c r="AP673" s="28">
        <f t="shared" si="1070"/>
        <v>286.25264901847066</v>
      </c>
      <c r="AQ673" s="28">
        <f t="shared" si="1071"/>
        <v>305.03442822063056</v>
      </c>
      <c r="AR673" s="28">
        <f t="shared" si="1083"/>
        <v>305.03442822063056</v>
      </c>
      <c r="AS673" s="27">
        <f t="shared" si="1072"/>
        <v>305.03442822063056</v>
      </c>
      <c r="AT673" s="27">
        <f t="shared" si="1084"/>
        <v>0</v>
      </c>
      <c r="AU673" s="2">
        <f t="shared" si="1085"/>
        <v>1764.3184342560278</v>
      </c>
      <c r="AV673" s="33">
        <f t="shared" si="1086"/>
        <v>8.7026671245421239E-2</v>
      </c>
      <c r="AW673" s="33">
        <f t="shared" si="1087"/>
        <v>8.7026671245421239E-2</v>
      </c>
      <c r="AX673" s="2">
        <f t="shared" si="1088"/>
        <v>1.807546087447373</v>
      </c>
      <c r="AY673" s="7">
        <v>2.2000000000000002</v>
      </c>
      <c r="AZ673" s="3">
        <f t="shared" si="1089"/>
        <v>2943.5804779172813</v>
      </c>
    </row>
    <row r="674" spans="1:52" ht="20.25" x14ac:dyDescent="0.3">
      <c r="A674" s="7">
        <v>26</v>
      </c>
      <c r="B674" s="7">
        <v>78</v>
      </c>
      <c r="C674" s="37">
        <v>63</v>
      </c>
      <c r="D674" s="37">
        <v>98</v>
      </c>
      <c r="E674" s="7">
        <v>8</v>
      </c>
      <c r="F674" s="2">
        <f t="shared" si="1073"/>
        <v>9.5</v>
      </c>
      <c r="G674" s="3">
        <f t="shared" si="1050"/>
        <v>29640</v>
      </c>
      <c r="H674" s="2">
        <v>1.4</v>
      </c>
      <c r="I674" s="7">
        <f t="shared" si="1051"/>
        <v>41496</v>
      </c>
      <c r="J674" s="7">
        <v>1.2</v>
      </c>
      <c r="K674" s="4">
        <v>1.75</v>
      </c>
      <c r="L674" s="7">
        <v>0</v>
      </c>
      <c r="M674" s="2">
        <f t="shared" si="1074"/>
        <v>1.3333333333333333</v>
      </c>
      <c r="N674" s="2">
        <f t="shared" si="1075"/>
        <v>2.4761904761904758</v>
      </c>
      <c r="O674" s="28">
        <f t="shared" si="1076"/>
        <v>1.5295238095238095</v>
      </c>
      <c r="P674" s="2">
        <f t="shared" si="1077"/>
        <v>7.2438095238095235</v>
      </c>
      <c r="Q674" s="2">
        <f t="shared" si="1052"/>
        <v>47.166666666666664</v>
      </c>
      <c r="R674" s="28">
        <f t="shared" si="1078"/>
        <v>51.166666666666664</v>
      </c>
      <c r="S674" s="2">
        <f t="shared" si="1079"/>
        <v>53.166666666666664</v>
      </c>
      <c r="T674" s="2">
        <f t="shared" si="1080"/>
        <v>46.823333333333338</v>
      </c>
      <c r="U674" s="2">
        <f t="shared" si="1053"/>
        <v>50.823333333333338</v>
      </c>
      <c r="V674" s="2">
        <f t="shared" si="1054"/>
        <v>60.823333333333338</v>
      </c>
      <c r="W674" s="7">
        <f t="shared" si="1091"/>
        <v>1</v>
      </c>
      <c r="X674" s="2">
        <f t="shared" si="1055"/>
        <v>15.425152415993507</v>
      </c>
      <c r="Y674" s="2">
        <f t="shared" si="1056"/>
        <v>22.204892354588281</v>
      </c>
      <c r="Z674" s="2">
        <f t="shared" si="1081"/>
        <v>23.749341369809922</v>
      </c>
      <c r="AA674" s="2">
        <f t="shared" si="1057"/>
        <v>146.53894795193833</v>
      </c>
      <c r="AB674" s="2">
        <f t="shared" si="1058"/>
        <v>210.94647736858866</v>
      </c>
      <c r="AC674" s="2">
        <f t="shared" si="1059"/>
        <v>225.61874301319426</v>
      </c>
      <c r="AD674" s="2">
        <f t="shared" si="1060"/>
        <v>225.61874301319426</v>
      </c>
      <c r="AE674" s="2">
        <f t="shared" si="1061"/>
        <v>225.61874301319426</v>
      </c>
      <c r="AF674" s="27">
        <f t="shared" si="1082"/>
        <v>1</v>
      </c>
      <c r="AG674" s="28">
        <f t="shared" si="1062"/>
        <v>63.166666666666671</v>
      </c>
      <c r="AH674" s="28">
        <f t="shared" si="1063"/>
        <v>13.356741641427604</v>
      </c>
      <c r="AI674" s="28">
        <f t="shared" si="1064"/>
        <v>21.638626300360283</v>
      </c>
      <c r="AJ674" s="28">
        <f t="shared" si="1065"/>
        <v>19.227363358071827</v>
      </c>
      <c r="AK674" s="28">
        <f t="shared" si="1066"/>
        <v>31.149343276665174</v>
      </c>
      <c r="AL674" s="28">
        <f t="shared" si="1092"/>
        <v>33.315918632231153</v>
      </c>
      <c r="AM674" s="28">
        <f t="shared" si="1067"/>
        <v>126.88904559356223</v>
      </c>
      <c r="AN674" s="28">
        <f t="shared" si="1068"/>
        <v>205.5669498534227</v>
      </c>
      <c r="AO674" s="28">
        <f t="shared" si="1069"/>
        <v>182.65995190168235</v>
      </c>
      <c r="AP674" s="28">
        <f t="shared" si="1070"/>
        <v>295.91876112831915</v>
      </c>
      <c r="AQ674" s="28">
        <f t="shared" si="1071"/>
        <v>316.50122700619596</v>
      </c>
      <c r="AR674" s="28">
        <f t="shared" si="1083"/>
        <v>316.50122700619596</v>
      </c>
      <c r="AS674" s="27">
        <f t="shared" si="1072"/>
        <v>316.50122700619596</v>
      </c>
      <c r="AT674" s="27">
        <f t="shared" si="1084"/>
        <v>0</v>
      </c>
      <c r="AU674" s="2">
        <f t="shared" si="1085"/>
        <v>2070.6237179810328</v>
      </c>
      <c r="AV674" s="33">
        <f t="shared" si="1086"/>
        <v>8.7395260989010973E-2</v>
      </c>
      <c r="AW674" s="33">
        <f t="shared" si="1087"/>
        <v>8.7395260989010973E-2</v>
      </c>
      <c r="AX674" s="2">
        <f t="shared" si="1088"/>
        <v>1.8077875130892822</v>
      </c>
      <c r="AY674" s="7">
        <v>2.2000000000000002</v>
      </c>
      <c r="AZ674" s="3">
        <f t="shared" si="1089"/>
        <v>2950.9489250824481</v>
      </c>
    </row>
    <row r="675" spans="1:52" ht="20.25" x14ac:dyDescent="0.3">
      <c r="A675" s="7">
        <v>26</v>
      </c>
      <c r="B675" s="7">
        <v>84</v>
      </c>
      <c r="C675" s="37">
        <v>68</v>
      </c>
      <c r="D675" s="37">
        <v>106</v>
      </c>
      <c r="E675" s="7">
        <v>8.5</v>
      </c>
      <c r="F675" s="2">
        <f t="shared" si="1073"/>
        <v>10.25</v>
      </c>
      <c r="G675" s="3">
        <f t="shared" si="1050"/>
        <v>31980</v>
      </c>
      <c r="H675" s="2">
        <v>1.4</v>
      </c>
      <c r="I675" s="7">
        <f t="shared" si="1051"/>
        <v>44772</v>
      </c>
      <c r="J675" s="7">
        <v>1.2</v>
      </c>
      <c r="K675" s="4">
        <v>1.75</v>
      </c>
      <c r="L675" s="7">
        <v>0</v>
      </c>
      <c r="M675" s="2">
        <f t="shared" si="1074"/>
        <v>1.3333333333333333</v>
      </c>
      <c r="N675" s="2">
        <f t="shared" si="1075"/>
        <v>2.4761904761904758</v>
      </c>
      <c r="O675" s="28">
        <f t="shared" si="1076"/>
        <v>1.5066666666666666</v>
      </c>
      <c r="P675" s="2">
        <f t="shared" si="1077"/>
        <v>7.2209523809523812</v>
      </c>
      <c r="Q675" s="2">
        <f t="shared" si="1052"/>
        <v>47.166666666666664</v>
      </c>
      <c r="R675" s="28">
        <f t="shared" si="1078"/>
        <v>51.166666666666664</v>
      </c>
      <c r="S675" s="2">
        <f t="shared" si="1079"/>
        <v>53.166666666666664</v>
      </c>
      <c r="T675" s="2">
        <f t="shared" si="1080"/>
        <v>46.863333333333337</v>
      </c>
      <c r="U675" s="2">
        <f t="shared" si="1053"/>
        <v>50.863333333333337</v>
      </c>
      <c r="V675" s="2">
        <f t="shared" si="1054"/>
        <v>60.863333333333337</v>
      </c>
      <c r="W675" s="7">
        <f t="shared" si="1091"/>
        <v>1</v>
      </c>
      <c r="X675" s="2">
        <f t="shared" si="1055"/>
        <v>15.411986342375759</v>
      </c>
      <c r="Y675" s="2">
        <f t="shared" si="1056"/>
        <v>22.187429958084248</v>
      </c>
      <c r="Z675" s="2">
        <f t="shared" si="1081"/>
        <v>23.733733061773464</v>
      </c>
      <c r="AA675" s="2">
        <f t="shared" si="1057"/>
        <v>157.97286000935154</v>
      </c>
      <c r="AB675" s="2">
        <f t="shared" si="1058"/>
        <v>227.42115707036353</v>
      </c>
      <c r="AC675" s="2">
        <f t="shared" si="1059"/>
        <v>243.27076388317801</v>
      </c>
      <c r="AD675" s="2">
        <f t="shared" si="1060"/>
        <v>243.27076388317801</v>
      </c>
      <c r="AE675" s="2">
        <f t="shared" si="1061"/>
        <v>243.27076388317801</v>
      </c>
      <c r="AF675" s="27">
        <f t="shared" si="1082"/>
        <v>1</v>
      </c>
      <c r="AG675" s="28">
        <f t="shared" si="1062"/>
        <v>63.166666666666671</v>
      </c>
      <c r="AH675" s="28">
        <f t="shared" si="1063"/>
        <v>13.345341051079988</v>
      </c>
      <c r="AI675" s="28">
        <f t="shared" si="1064"/>
        <v>21.620156742382878</v>
      </c>
      <c r="AJ675" s="28">
        <f t="shared" si="1065"/>
        <v>19.212242553281417</v>
      </c>
      <c r="AK675" s="28">
        <f t="shared" si="1066"/>
        <v>31.124846774973062</v>
      </c>
      <c r="AL675" s="28">
        <f t="shared" si="1092"/>
        <v>33.294023072584579</v>
      </c>
      <c r="AM675" s="28">
        <f t="shared" si="1067"/>
        <v>136.78974577356988</v>
      </c>
      <c r="AN675" s="28">
        <f t="shared" si="1068"/>
        <v>221.60660660942452</v>
      </c>
      <c r="AO675" s="28">
        <f t="shared" si="1069"/>
        <v>196.92548617113454</v>
      </c>
      <c r="AP675" s="28">
        <f t="shared" si="1070"/>
        <v>319.02967944347387</v>
      </c>
      <c r="AQ675" s="28">
        <f t="shared" si="1071"/>
        <v>341.26373649399193</v>
      </c>
      <c r="AR675" s="28">
        <f t="shared" si="1083"/>
        <v>341.26373649399193</v>
      </c>
      <c r="AS675" s="27">
        <f t="shared" si="1072"/>
        <v>341.26373649399193</v>
      </c>
      <c r="AT675" s="27">
        <f t="shared" si="1084"/>
        <v>0</v>
      </c>
      <c r="AU675" s="2">
        <f t="shared" si="1085"/>
        <v>2401.4334244040379</v>
      </c>
      <c r="AV675" s="33">
        <f t="shared" si="1086"/>
        <v>8.7809924450549443E-2</v>
      </c>
      <c r="AW675" s="33">
        <f t="shared" si="1087"/>
        <v>8.7809924450549443E-2</v>
      </c>
      <c r="AX675" s="2">
        <f t="shared" si="1088"/>
        <v>1.8080591940363855</v>
      </c>
      <c r="AY675" s="7">
        <v>2.2000000000000002</v>
      </c>
      <c r="AZ675" s="3">
        <f t="shared" si="1089"/>
        <v>2953.6581032134636</v>
      </c>
    </row>
    <row r="676" spans="1:52" ht="20.25" x14ac:dyDescent="0.3">
      <c r="A676" s="7">
        <v>26</v>
      </c>
      <c r="B676" s="7">
        <v>90</v>
      </c>
      <c r="C676" s="37">
        <v>72</v>
      </c>
      <c r="D676" s="37">
        <v>113</v>
      </c>
      <c r="E676" s="7">
        <v>9</v>
      </c>
      <c r="F676" s="2">
        <f t="shared" si="1073"/>
        <v>10.916666666666666</v>
      </c>
      <c r="G676" s="3">
        <f t="shared" si="1050"/>
        <v>34060</v>
      </c>
      <c r="H676" s="2">
        <v>1.4</v>
      </c>
      <c r="I676" s="7">
        <f t="shared" si="1051"/>
        <v>47684</v>
      </c>
      <c r="J676" s="7">
        <v>1.2</v>
      </c>
      <c r="K676" s="4">
        <v>1.75</v>
      </c>
      <c r="L676" s="7">
        <v>0</v>
      </c>
      <c r="M676" s="2">
        <f t="shared" si="1074"/>
        <v>1.3333333333333333</v>
      </c>
      <c r="N676" s="2">
        <f t="shared" si="1075"/>
        <v>2.4761904761904758</v>
      </c>
      <c r="O676" s="28">
        <f t="shared" si="1076"/>
        <v>1.4866666666666666</v>
      </c>
      <c r="P676" s="2">
        <f t="shared" si="1077"/>
        <v>7.2009523809523808</v>
      </c>
      <c r="Q676" s="2">
        <f t="shared" si="1052"/>
        <v>47.166666666666664</v>
      </c>
      <c r="R676" s="28">
        <f t="shared" si="1078"/>
        <v>51.166666666666664</v>
      </c>
      <c r="S676" s="2">
        <f t="shared" si="1079"/>
        <v>53.166666666666664</v>
      </c>
      <c r="T676" s="2">
        <f t="shared" si="1080"/>
        <v>46.898333333333333</v>
      </c>
      <c r="U676" s="2">
        <f t="shared" si="1053"/>
        <v>50.898333333333333</v>
      </c>
      <c r="V676" s="2">
        <f t="shared" si="1054"/>
        <v>60.898333333333333</v>
      </c>
      <c r="W676" s="7">
        <f t="shared" si="1091"/>
        <v>1</v>
      </c>
      <c r="X676" s="2">
        <f t="shared" si="1055"/>
        <v>15.40048445129257</v>
      </c>
      <c r="Y676" s="2">
        <f t="shared" si="1056"/>
        <v>22.172172876021321</v>
      </c>
      <c r="Z676" s="2">
        <f t="shared" si="1081"/>
        <v>23.720092611999323</v>
      </c>
      <c r="AA676" s="2">
        <f t="shared" si="1057"/>
        <v>168.12195525994389</v>
      </c>
      <c r="AB676" s="2">
        <f t="shared" si="1058"/>
        <v>242.04622056323274</v>
      </c>
      <c r="AC676" s="2">
        <f t="shared" si="1059"/>
        <v>258.94434434765924</v>
      </c>
      <c r="AD676" s="2">
        <f t="shared" si="1060"/>
        <v>258.94434434765924</v>
      </c>
      <c r="AE676" s="2">
        <f t="shared" si="1061"/>
        <v>258.94434434765924</v>
      </c>
      <c r="AF676" s="27">
        <f t="shared" si="1082"/>
        <v>1</v>
      </c>
      <c r="AG676" s="28">
        <f t="shared" si="1062"/>
        <v>63.166666666666671</v>
      </c>
      <c r="AH676" s="28">
        <f t="shared" si="1063"/>
        <v>13.335381487411318</v>
      </c>
      <c r="AI676" s="28">
        <f t="shared" si="1064"/>
        <v>21.604021723668996</v>
      </c>
      <c r="AJ676" s="28">
        <f t="shared" si="1065"/>
        <v>19.19903134487188</v>
      </c>
      <c r="AK676" s="28">
        <f t="shared" si="1066"/>
        <v>31.103443920188216</v>
      </c>
      <c r="AL676" s="28">
        <f t="shared" si="1092"/>
        <v>33.274888052892628</v>
      </c>
      <c r="AM676" s="28">
        <f t="shared" si="1067"/>
        <v>145.57791457090687</v>
      </c>
      <c r="AN676" s="28">
        <f t="shared" si="1068"/>
        <v>235.84390381671986</v>
      </c>
      <c r="AO676" s="28">
        <f t="shared" si="1069"/>
        <v>209.58942551485134</v>
      </c>
      <c r="AP676" s="28">
        <f t="shared" si="1070"/>
        <v>339.54592946205469</v>
      </c>
      <c r="AQ676" s="28">
        <f t="shared" si="1071"/>
        <v>363.25086124407784</v>
      </c>
      <c r="AR676" s="28">
        <f t="shared" si="1083"/>
        <v>363.25086124407784</v>
      </c>
      <c r="AS676" s="27">
        <f t="shared" si="1072"/>
        <v>363.25086124407784</v>
      </c>
      <c r="AT676" s="27">
        <f t="shared" si="1084"/>
        <v>0</v>
      </c>
      <c r="AU676" s="2">
        <f t="shared" si="1085"/>
        <v>2756.7475535250433</v>
      </c>
      <c r="AV676" s="33">
        <f t="shared" si="1086"/>
        <v>8.817851419413919E-2</v>
      </c>
      <c r="AW676" s="33">
        <f t="shared" si="1087"/>
        <v>8.817851419413919E-2</v>
      </c>
      <c r="AX676" s="2">
        <f t="shared" si="1088"/>
        <v>1.8083007567734963</v>
      </c>
      <c r="AY676" s="7">
        <v>2.2000000000000002</v>
      </c>
      <c r="AZ676" s="3">
        <f t="shared" si="1089"/>
        <v>2962.1950569570804</v>
      </c>
    </row>
    <row r="677" spans="1:52" ht="20.25" x14ac:dyDescent="0.3">
      <c r="A677" s="7">
        <v>26</v>
      </c>
      <c r="B677" s="7">
        <v>96</v>
      </c>
      <c r="C677" s="37">
        <v>77</v>
      </c>
      <c r="D677" s="37">
        <v>121</v>
      </c>
      <c r="E677" s="7">
        <v>9.5</v>
      </c>
      <c r="F677" s="2">
        <f t="shared" si="1073"/>
        <v>11.666666666666666</v>
      </c>
      <c r="G677" s="3">
        <f t="shared" si="1050"/>
        <v>36400</v>
      </c>
      <c r="H677" s="2">
        <v>1.4</v>
      </c>
      <c r="I677" s="7">
        <f t="shared" si="1051"/>
        <v>50960</v>
      </c>
      <c r="J677" s="7">
        <v>1.2</v>
      </c>
      <c r="K677" s="4">
        <v>1.75</v>
      </c>
      <c r="L677" s="7">
        <v>0</v>
      </c>
      <c r="M677" s="2">
        <f t="shared" si="1074"/>
        <v>1.3333333333333333</v>
      </c>
      <c r="N677" s="2">
        <f t="shared" si="1075"/>
        <v>2.4761904761904758</v>
      </c>
      <c r="O677" s="28">
        <f t="shared" si="1076"/>
        <v>1.4638095238095237</v>
      </c>
      <c r="P677" s="2">
        <f t="shared" si="1077"/>
        <v>7.1780952380952376</v>
      </c>
      <c r="Q677" s="2">
        <f t="shared" si="1052"/>
        <v>47.166666666666664</v>
      </c>
      <c r="R677" s="28">
        <f t="shared" si="1078"/>
        <v>51.166666666666664</v>
      </c>
      <c r="S677" s="2">
        <f t="shared" si="1079"/>
        <v>53.166666666666664</v>
      </c>
      <c r="T677" s="2">
        <f t="shared" si="1080"/>
        <v>46.938333333333333</v>
      </c>
      <c r="U677" s="2">
        <f t="shared" si="1053"/>
        <v>50.938333333333333</v>
      </c>
      <c r="V677" s="2">
        <f t="shared" si="1054"/>
        <v>60.938333333333333</v>
      </c>
      <c r="W677" s="7">
        <f t="shared" si="1091"/>
        <v>1</v>
      </c>
      <c r="X677" s="2">
        <f t="shared" si="1055"/>
        <v>15.387360436562924</v>
      </c>
      <c r="Y677" s="2">
        <f t="shared" si="1056"/>
        <v>22.154761884004028</v>
      </c>
      <c r="Z677" s="2">
        <f t="shared" si="1081"/>
        <v>23.704522712847506</v>
      </c>
      <c r="AA677" s="2">
        <f t="shared" si="1057"/>
        <v>179.51920509323409</v>
      </c>
      <c r="AB677" s="2">
        <f t="shared" si="1058"/>
        <v>258.47222198004698</v>
      </c>
      <c r="AC677" s="2">
        <f t="shared" si="1059"/>
        <v>276.55276498322087</v>
      </c>
      <c r="AD677" s="2">
        <f t="shared" si="1060"/>
        <v>276.55276498322087</v>
      </c>
      <c r="AE677" s="2">
        <f t="shared" si="1061"/>
        <v>276.55276498322087</v>
      </c>
      <c r="AF677" s="27">
        <f t="shared" si="1082"/>
        <v>1</v>
      </c>
      <c r="AG677" s="28">
        <f t="shared" si="1062"/>
        <v>63.166666666666671</v>
      </c>
      <c r="AH677" s="28">
        <f t="shared" si="1063"/>
        <v>13.324017316133476</v>
      </c>
      <c r="AI677" s="28">
        <f t="shared" si="1064"/>
        <v>21.585611166506474</v>
      </c>
      <c r="AJ677" s="28">
        <f t="shared" si="1065"/>
        <v>19.183955051567004</v>
      </c>
      <c r="AK677" s="28">
        <f t="shared" si="1066"/>
        <v>31.079019529451557</v>
      </c>
      <c r="AL677" s="28">
        <f t="shared" si="1092"/>
        <v>33.253046373783434</v>
      </c>
      <c r="AM677" s="28">
        <f t="shared" si="1067"/>
        <v>155.44686868822387</v>
      </c>
      <c r="AN677" s="28">
        <f t="shared" si="1068"/>
        <v>251.83213027590887</v>
      </c>
      <c r="AO677" s="28">
        <f t="shared" si="1069"/>
        <v>223.81280893494838</v>
      </c>
      <c r="AP677" s="28">
        <f t="shared" si="1070"/>
        <v>362.58856117693483</v>
      </c>
      <c r="AQ677" s="28">
        <f t="shared" si="1071"/>
        <v>387.95220769414004</v>
      </c>
      <c r="AR677" s="28">
        <f t="shared" si="1083"/>
        <v>387.95220769414004</v>
      </c>
      <c r="AS677" s="27">
        <f t="shared" si="1072"/>
        <v>387.95220769414004</v>
      </c>
      <c r="AT677" s="27">
        <f t="shared" si="1084"/>
        <v>0</v>
      </c>
      <c r="AU677" s="2">
        <f t="shared" si="1085"/>
        <v>3136.5661053440494</v>
      </c>
      <c r="AV677" s="33">
        <f t="shared" si="1086"/>
        <v>8.8593177655677646E-2</v>
      </c>
      <c r="AW677" s="33">
        <f t="shared" si="1087"/>
        <v>8.8593177655677646E-2</v>
      </c>
      <c r="AX677" s="2">
        <f t="shared" si="1088"/>
        <v>1.8085725920183882</v>
      </c>
      <c r="AY677" s="7">
        <v>2.2000000000000002</v>
      </c>
      <c r="AZ677" s="3">
        <f t="shared" si="1089"/>
        <v>2966.399429217754</v>
      </c>
    </row>
    <row r="678" spans="1:52" ht="20.25" x14ac:dyDescent="0.3">
      <c r="A678" s="7">
        <v>26</v>
      </c>
      <c r="B678" s="7">
        <v>102</v>
      </c>
      <c r="C678" s="37">
        <v>82</v>
      </c>
      <c r="D678" s="37">
        <v>128</v>
      </c>
      <c r="E678" s="7">
        <v>9.75</v>
      </c>
      <c r="F678" s="2">
        <f t="shared" si="1073"/>
        <v>12.291666666666666</v>
      </c>
      <c r="G678" s="3">
        <f t="shared" si="1050"/>
        <v>38350</v>
      </c>
      <c r="H678" s="2">
        <v>1.4</v>
      </c>
      <c r="I678" s="7">
        <f t="shared" si="1051"/>
        <v>53690</v>
      </c>
      <c r="J678" s="7">
        <v>1.2</v>
      </c>
      <c r="K678" s="4">
        <v>1.75</v>
      </c>
      <c r="L678" s="7">
        <v>0</v>
      </c>
      <c r="M678" s="2">
        <f t="shared" si="1074"/>
        <v>1.3333333333333333</v>
      </c>
      <c r="N678" s="2">
        <f t="shared" si="1075"/>
        <v>2.4761904761904758</v>
      </c>
      <c r="O678" s="28">
        <f t="shared" si="1076"/>
        <v>1.4438095238095237</v>
      </c>
      <c r="P678" s="2">
        <f t="shared" si="1077"/>
        <v>7.1580952380952372</v>
      </c>
      <c r="Q678" s="2">
        <f t="shared" si="1052"/>
        <v>47.166666666666664</v>
      </c>
      <c r="R678" s="28">
        <f t="shared" si="1078"/>
        <v>51.166666666666664</v>
      </c>
      <c r="S678" s="2">
        <f t="shared" si="1079"/>
        <v>53.166666666666664</v>
      </c>
      <c r="T678" s="2">
        <f t="shared" si="1080"/>
        <v>46.973333333333336</v>
      </c>
      <c r="U678" s="2">
        <f t="shared" si="1053"/>
        <v>50.973333333333336</v>
      </c>
      <c r="V678" s="2">
        <f t="shared" si="1054"/>
        <v>60.973333333333336</v>
      </c>
      <c r="W678" s="7">
        <f t="shared" si="1091"/>
        <v>1</v>
      </c>
      <c r="X678" s="2">
        <f t="shared" si="1055"/>
        <v>15.375895258832017</v>
      </c>
      <c r="Y678" s="2">
        <f t="shared" si="1056"/>
        <v>22.139549681559476</v>
      </c>
      <c r="Z678" s="2">
        <f t="shared" si="1081"/>
        <v>23.690915808819245</v>
      </c>
      <c r="AA678" s="2">
        <f t="shared" si="1057"/>
        <v>188.99537922314354</v>
      </c>
      <c r="AB678" s="2">
        <f t="shared" si="1058"/>
        <v>272.13196483583522</v>
      </c>
      <c r="AC678" s="2">
        <f t="shared" si="1059"/>
        <v>291.20084015006989</v>
      </c>
      <c r="AD678" s="2">
        <f t="shared" si="1060"/>
        <v>291.20084015006989</v>
      </c>
      <c r="AE678" s="2">
        <f t="shared" si="1061"/>
        <v>291.20084015006989</v>
      </c>
      <c r="AF678" s="27">
        <f t="shared" si="1082"/>
        <v>1</v>
      </c>
      <c r="AG678" s="28">
        <f t="shared" si="1062"/>
        <v>63.166666666666671</v>
      </c>
      <c r="AH678" s="28">
        <f t="shared" si="1063"/>
        <v>13.314089542799712</v>
      </c>
      <c r="AI678" s="28">
        <f t="shared" si="1064"/>
        <v>21.569527649812724</v>
      </c>
      <c r="AJ678" s="28">
        <f t="shared" si="1065"/>
        <v>19.170782704716267</v>
      </c>
      <c r="AK678" s="28">
        <f t="shared" si="1066"/>
        <v>31.05767963244271</v>
      </c>
      <c r="AL678" s="28">
        <f t="shared" si="1092"/>
        <v>33.233958412547658</v>
      </c>
      <c r="AM678" s="28">
        <f t="shared" si="1067"/>
        <v>163.65235063024645</v>
      </c>
      <c r="AN678" s="28">
        <f t="shared" si="1068"/>
        <v>265.12544402894804</v>
      </c>
      <c r="AO678" s="28">
        <f t="shared" si="1069"/>
        <v>235.64087074547078</v>
      </c>
      <c r="AP678" s="28">
        <f t="shared" si="1070"/>
        <v>381.75064548210827</v>
      </c>
      <c r="AQ678" s="28">
        <f t="shared" si="1071"/>
        <v>408.50073882089828</v>
      </c>
      <c r="AR678" s="28">
        <f t="shared" si="1083"/>
        <v>408.50073882089828</v>
      </c>
      <c r="AS678" s="27">
        <f t="shared" si="1072"/>
        <v>408.50073882089828</v>
      </c>
      <c r="AT678" s="27">
        <f t="shared" si="1084"/>
        <v>0</v>
      </c>
      <c r="AU678" s="2">
        <f t="shared" si="1085"/>
        <v>3540.8890798610555</v>
      </c>
      <c r="AV678" s="33">
        <f t="shared" si="1086"/>
        <v>8.893873054029304E-2</v>
      </c>
      <c r="AW678" s="33">
        <f t="shared" si="1087"/>
        <v>8.893873054029304E-2</v>
      </c>
      <c r="AX678" s="2">
        <f t="shared" si="1088"/>
        <v>1.8087991838280633</v>
      </c>
      <c r="AY678" s="7">
        <v>2.2000000000000002</v>
      </c>
      <c r="AZ678" s="3">
        <f t="shared" si="1089"/>
        <v>2966.2750288740649</v>
      </c>
    </row>
    <row r="679" spans="1:52" ht="20.25" x14ac:dyDescent="0.3">
      <c r="A679" s="7">
        <v>26</v>
      </c>
      <c r="B679" s="7">
        <v>108</v>
      </c>
      <c r="C679" s="37">
        <v>87</v>
      </c>
      <c r="D679" s="37">
        <v>136</v>
      </c>
      <c r="E679" s="7">
        <v>10</v>
      </c>
      <c r="F679" s="2">
        <f t="shared" si="1073"/>
        <v>13</v>
      </c>
      <c r="G679" s="3">
        <f t="shared" si="1050"/>
        <v>40560</v>
      </c>
      <c r="H679" s="2">
        <v>1.4</v>
      </c>
      <c r="I679" s="7">
        <f t="shared" si="1051"/>
        <v>56784</v>
      </c>
      <c r="J679" s="7">
        <v>1.2</v>
      </c>
      <c r="K679" s="4">
        <v>1.75</v>
      </c>
      <c r="L679" s="7">
        <v>0</v>
      </c>
      <c r="M679" s="2">
        <f t="shared" si="1074"/>
        <v>1.3333333333333333</v>
      </c>
      <c r="N679" s="2">
        <f t="shared" si="1075"/>
        <v>2.4761904761904758</v>
      </c>
      <c r="O679" s="28">
        <f t="shared" si="1076"/>
        <v>1.4209523809523807</v>
      </c>
      <c r="P679" s="2">
        <f t="shared" si="1077"/>
        <v>7.1352380952380949</v>
      </c>
      <c r="Q679" s="2">
        <f t="shared" si="1052"/>
        <v>47.166666666666664</v>
      </c>
      <c r="R679" s="28">
        <f t="shared" si="1078"/>
        <v>51.166666666666664</v>
      </c>
      <c r="S679" s="2">
        <f t="shared" si="1079"/>
        <v>53.166666666666664</v>
      </c>
      <c r="T679" s="2">
        <f t="shared" si="1080"/>
        <v>47.013333333333335</v>
      </c>
      <c r="U679" s="2">
        <f t="shared" si="1053"/>
        <v>51.013333333333335</v>
      </c>
      <c r="V679" s="2">
        <f t="shared" si="1054"/>
        <v>61.013333333333335</v>
      </c>
      <c r="W679" s="7">
        <f t="shared" si="1091"/>
        <v>1</v>
      </c>
      <c r="X679" s="2">
        <f t="shared" si="1055"/>
        <v>15.362813101776858</v>
      </c>
      <c r="Y679" s="2">
        <f t="shared" si="1056"/>
        <v>22.122189867381568</v>
      </c>
      <c r="Z679" s="2">
        <f t="shared" si="1081"/>
        <v>23.675384176951578</v>
      </c>
      <c r="AA679" s="2">
        <f t="shared" si="1057"/>
        <v>199.71657032309915</v>
      </c>
      <c r="AB679" s="2">
        <f t="shared" si="1058"/>
        <v>287.58846827596039</v>
      </c>
      <c r="AC679" s="2">
        <f t="shared" si="1059"/>
        <v>307.7799943003705</v>
      </c>
      <c r="AD679" s="2">
        <f t="shared" si="1060"/>
        <v>307.7799943003705</v>
      </c>
      <c r="AE679" s="2">
        <f t="shared" si="1061"/>
        <v>307.7799943003705</v>
      </c>
      <c r="AF679" s="27">
        <f t="shared" si="1082"/>
        <v>1</v>
      </c>
      <c r="AG679" s="28">
        <f t="shared" si="1062"/>
        <v>63.166666666666671</v>
      </c>
      <c r="AH679" s="28">
        <f t="shared" si="1063"/>
        <v>13.30276161635944</v>
      </c>
      <c r="AI679" s="28">
        <f t="shared" si="1064"/>
        <v>21.551175811199723</v>
      </c>
      <c r="AJ679" s="28">
        <f t="shared" si="1065"/>
        <v>19.155750726641479</v>
      </c>
      <c r="AK679" s="28">
        <f t="shared" si="1066"/>
        <v>31.033327034717324</v>
      </c>
      <c r="AL679" s="28">
        <f t="shared" si="1092"/>
        <v>33.212170415336637</v>
      </c>
      <c r="AM679" s="28">
        <f t="shared" si="1067"/>
        <v>172.93590101267273</v>
      </c>
      <c r="AN679" s="28">
        <f t="shared" si="1068"/>
        <v>280.16528554559642</v>
      </c>
      <c r="AO679" s="28">
        <f t="shared" si="1069"/>
        <v>249.02475944633923</v>
      </c>
      <c r="AP679" s="28">
        <f t="shared" si="1070"/>
        <v>403.43325145132519</v>
      </c>
      <c r="AQ679" s="28">
        <f t="shared" si="1071"/>
        <v>431.7582153993763</v>
      </c>
      <c r="AR679" s="28">
        <f t="shared" si="1083"/>
        <v>431.7582153993763</v>
      </c>
      <c r="AS679" s="27">
        <f t="shared" si="1072"/>
        <v>431.7582153993763</v>
      </c>
      <c r="AT679" s="27">
        <f t="shared" si="1084"/>
        <v>0</v>
      </c>
      <c r="AU679" s="2">
        <f t="shared" si="1085"/>
        <v>3969.7164770760623</v>
      </c>
      <c r="AV679" s="33">
        <f t="shared" si="1086"/>
        <v>8.9330357142857142E-2</v>
      </c>
      <c r="AW679" s="33">
        <f t="shared" si="1087"/>
        <v>8.9330357142857142E-2</v>
      </c>
      <c r="AX679" s="2">
        <f t="shared" si="1088"/>
        <v>1.8090560565274443</v>
      </c>
      <c r="AY679" s="7">
        <v>2.2000000000000002</v>
      </c>
      <c r="AZ679" s="3">
        <f t="shared" si="1089"/>
        <v>2963.2149997523443</v>
      </c>
    </row>
    <row r="680" spans="1:52" ht="20.25" x14ac:dyDescent="0.3">
      <c r="A680" s="7">
        <v>26</v>
      </c>
      <c r="B680" s="7">
        <v>114</v>
      </c>
      <c r="C680" s="37">
        <v>92</v>
      </c>
      <c r="D680" s="37">
        <v>143</v>
      </c>
      <c r="E680" s="7">
        <v>10.5</v>
      </c>
      <c r="F680" s="2">
        <f t="shared" si="1073"/>
        <v>13.666666666666666</v>
      </c>
      <c r="G680" s="3">
        <f t="shared" si="1050"/>
        <v>42640</v>
      </c>
      <c r="H680" s="2">
        <v>1.4</v>
      </c>
      <c r="I680" s="7">
        <f t="shared" si="1051"/>
        <v>59695.999999999993</v>
      </c>
      <c r="J680" s="7">
        <v>1.2</v>
      </c>
      <c r="K680" s="4">
        <v>1.75</v>
      </c>
      <c r="L680" s="7">
        <v>0</v>
      </c>
      <c r="M680" s="2">
        <f t="shared" si="1074"/>
        <v>1.3333333333333333</v>
      </c>
      <c r="N680" s="2">
        <f t="shared" si="1075"/>
        <v>2.4761904761904758</v>
      </c>
      <c r="O680" s="28">
        <f t="shared" si="1076"/>
        <v>1.4009523809523809</v>
      </c>
      <c r="P680" s="2">
        <f t="shared" si="1077"/>
        <v>7.1152380952380954</v>
      </c>
      <c r="Q680" s="2">
        <f t="shared" si="1052"/>
        <v>47.166666666666664</v>
      </c>
      <c r="R680" s="28">
        <f t="shared" si="1078"/>
        <v>51.166666666666664</v>
      </c>
      <c r="S680" s="2">
        <f t="shared" si="1079"/>
        <v>53.166666666666664</v>
      </c>
      <c r="T680" s="2">
        <f t="shared" si="1080"/>
        <v>47.048333333333339</v>
      </c>
      <c r="U680" s="2">
        <f t="shared" si="1053"/>
        <v>51.048333333333339</v>
      </c>
      <c r="V680" s="2">
        <f t="shared" si="1054"/>
        <v>61.048333333333339</v>
      </c>
      <c r="W680" s="7">
        <f t="shared" si="1091"/>
        <v>1</v>
      </c>
      <c r="X680" s="2">
        <f t="shared" si="1055"/>
        <v>15.351384461898103</v>
      </c>
      <c r="Y680" s="2">
        <f t="shared" si="1056"/>
        <v>22.107022346822127</v>
      </c>
      <c r="Z680" s="2">
        <f t="shared" si="1081"/>
        <v>23.661810695073392</v>
      </c>
      <c r="AA680" s="2">
        <f t="shared" si="1057"/>
        <v>209.8022543126074</v>
      </c>
      <c r="AB680" s="2">
        <f t="shared" si="1058"/>
        <v>302.12930540656907</v>
      </c>
      <c r="AC680" s="2">
        <f t="shared" si="1059"/>
        <v>323.37807949933637</v>
      </c>
      <c r="AD680" s="2">
        <f t="shared" si="1060"/>
        <v>323.37807949933637</v>
      </c>
      <c r="AE680" s="2">
        <f t="shared" si="1061"/>
        <v>323.37807949933637</v>
      </c>
      <c r="AF680" s="27">
        <f t="shared" si="1082"/>
        <v>1</v>
      </c>
      <c r="AG680" s="28">
        <f t="shared" si="1062"/>
        <v>63.166666666666671</v>
      </c>
      <c r="AH680" s="28">
        <f t="shared" si="1063"/>
        <v>13.292865481393852</v>
      </c>
      <c r="AI680" s="28">
        <f t="shared" si="1064"/>
        <v>21.535143550331991</v>
      </c>
      <c r="AJ680" s="28">
        <f t="shared" si="1065"/>
        <v>19.142617070130996</v>
      </c>
      <c r="AK680" s="28">
        <f t="shared" si="1066"/>
        <v>31.012049818101403</v>
      </c>
      <c r="AL680" s="28">
        <f t="shared" si="1092"/>
        <v>33.193129339175066</v>
      </c>
      <c r="AM680" s="28">
        <f t="shared" si="1067"/>
        <v>181.6691615790493</v>
      </c>
      <c r="AN680" s="28">
        <f t="shared" si="1068"/>
        <v>294.3136285212039</v>
      </c>
      <c r="AO680" s="28">
        <f t="shared" si="1069"/>
        <v>261.61576662512357</v>
      </c>
      <c r="AP680" s="28">
        <f t="shared" si="1070"/>
        <v>423.83134751405248</v>
      </c>
      <c r="AQ680" s="28">
        <f t="shared" si="1071"/>
        <v>453.63943430205921</v>
      </c>
      <c r="AR680" s="28">
        <f t="shared" si="1083"/>
        <v>453.63943430205921</v>
      </c>
      <c r="AS680" s="27">
        <f t="shared" si="1072"/>
        <v>453.63943430205921</v>
      </c>
      <c r="AT680" s="27">
        <f t="shared" si="1084"/>
        <v>0</v>
      </c>
      <c r="AU680" s="2">
        <f t="shared" si="1085"/>
        <v>4423.0482969890691</v>
      </c>
      <c r="AV680" s="33">
        <f t="shared" si="1086"/>
        <v>8.9698946886446876E-2</v>
      </c>
      <c r="AW680" s="33">
        <f t="shared" si="1087"/>
        <v>8.9698946886446876E-2</v>
      </c>
      <c r="AX680" s="2">
        <f t="shared" si="1088"/>
        <v>1.8092978857241044</v>
      </c>
      <c r="AY680" s="7">
        <v>2.2000000000000002</v>
      </c>
      <c r="AZ680" s="3">
        <f t="shared" si="1089"/>
        <v>2973.871511133822</v>
      </c>
    </row>
    <row r="681" spans="1:52" ht="20.25" x14ac:dyDescent="0.3">
      <c r="A681" s="7">
        <v>26</v>
      </c>
      <c r="B681" s="7">
        <v>120</v>
      </c>
      <c r="C681" s="37">
        <v>97</v>
      </c>
      <c r="D681" s="37">
        <v>151</v>
      </c>
      <c r="E681" s="7">
        <v>11</v>
      </c>
      <c r="F681" s="2">
        <f t="shared" si="1073"/>
        <v>14.416666666666666</v>
      </c>
      <c r="G681" s="3">
        <f t="shared" si="1050"/>
        <v>44980</v>
      </c>
      <c r="H681" s="2">
        <v>1.4</v>
      </c>
      <c r="I681" s="7">
        <f t="shared" si="1051"/>
        <v>62971.999999999993</v>
      </c>
      <c r="J681" s="7">
        <v>1.2</v>
      </c>
      <c r="K681" s="4">
        <v>1.75</v>
      </c>
      <c r="L681" s="7">
        <v>0</v>
      </c>
      <c r="M681" s="2">
        <f t="shared" si="1074"/>
        <v>1.3333333333333333</v>
      </c>
      <c r="N681" s="2">
        <f t="shared" si="1075"/>
        <v>2.4761904761904758</v>
      </c>
      <c r="O681" s="28">
        <f t="shared" si="1076"/>
        <v>1.378095238095238</v>
      </c>
      <c r="P681" s="2">
        <f t="shared" si="1077"/>
        <v>7.0923809523809513</v>
      </c>
      <c r="Q681" s="2">
        <f t="shared" si="1052"/>
        <v>47.166666666666664</v>
      </c>
      <c r="R681" s="28">
        <f t="shared" si="1078"/>
        <v>51.166666666666664</v>
      </c>
      <c r="S681" s="2">
        <f t="shared" si="1079"/>
        <v>53.166666666666664</v>
      </c>
      <c r="T681" s="2">
        <f t="shared" si="1080"/>
        <v>47.088333333333338</v>
      </c>
      <c r="U681" s="2">
        <f t="shared" si="1053"/>
        <v>51.088333333333338</v>
      </c>
      <c r="V681" s="2">
        <f t="shared" si="1054"/>
        <v>61.088333333333338</v>
      </c>
      <c r="W681" s="7">
        <f t="shared" si="1091"/>
        <v>1</v>
      </c>
      <c r="X681" s="2">
        <f t="shared" si="1055"/>
        <v>15.338343962585268</v>
      </c>
      <c r="Y681" s="2">
        <f t="shared" si="1056"/>
        <v>22.089713485166705</v>
      </c>
      <c r="Z681" s="2">
        <f t="shared" si="1081"/>
        <v>23.646317189584572</v>
      </c>
      <c r="AA681" s="2">
        <f t="shared" si="1057"/>
        <v>221.12779212727094</v>
      </c>
      <c r="AB681" s="2">
        <f t="shared" si="1058"/>
        <v>318.46003607782001</v>
      </c>
      <c r="AC681" s="2">
        <f t="shared" si="1059"/>
        <v>340.90107281651092</v>
      </c>
      <c r="AD681" s="2">
        <f t="shared" si="1060"/>
        <v>340.90107281651092</v>
      </c>
      <c r="AE681" s="2">
        <f t="shared" si="1061"/>
        <v>340.90107281651092</v>
      </c>
      <c r="AF681" s="27">
        <f t="shared" si="1082"/>
        <v>1</v>
      </c>
      <c r="AG681" s="28">
        <f t="shared" si="1062"/>
        <v>63.166666666666671</v>
      </c>
      <c r="AH681" s="28">
        <f t="shared" si="1063"/>
        <v>13.281573626668569</v>
      </c>
      <c r="AI681" s="28">
        <f t="shared" si="1064"/>
        <v>21.516850149800792</v>
      </c>
      <c r="AJ681" s="28">
        <f t="shared" si="1065"/>
        <v>19.127629212182896</v>
      </c>
      <c r="AK681" s="28">
        <f t="shared" si="1066"/>
        <v>30.987768697309491</v>
      </c>
      <c r="AL681" s="28">
        <f t="shared" si="1092"/>
        <v>33.171394826198224</v>
      </c>
      <c r="AM681" s="28">
        <f t="shared" si="1067"/>
        <v>191.47601978447187</v>
      </c>
      <c r="AN681" s="28">
        <f t="shared" si="1068"/>
        <v>310.20125632629475</v>
      </c>
      <c r="AO681" s="28">
        <f t="shared" si="1069"/>
        <v>275.75665447563676</v>
      </c>
      <c r="AP681" s="28">
        <f t="shared" si="1070"/>
        <v>446.7403320528785</v>
      </c>
      <c r="AQ681" s="28">
        <f t="shared" si="1071"/>
        <v>478.22094207769106</v>
      </c>
      <c r="AR681" s="28">
        <f t="shared" si="1083"/>
        <v>478.22094207769106</v>
      </c>
      <c r="AS681" s="27">
        <f t="shared" si="1072"/>
        <v>478.22094207769106</v>
      </c>
      <c r="AT681" s="27">
        <f t="shared" si="1084"/>
        <v>0</v>
      </c>
      <c r="AU681" s="2">
        <f t="shared" si="1085"/>
        <v>4900.884539600077</v>
      </c>
      <c r="AV681" s="33">
        <f t="shared" si="1086"/>
        <v>9.0113610347985346E-2</v>
      </c>
      <c r="AW681" s="33">
        <f t="shared" si="1087"/>
        <v>9.0113610347985346E-2</v>
      </c>
      <c r="AX681" s="2">
        <f t="shared" si="1088"/>
        <v>1.809570020863712</v>
      </c>
      <c r="AY681" s="7">
        <v>2.2000000000000002</v>
      </c>
      <c r="AZ681" s="3">
        <f t="shared" si="1089"/>
        <v>2980.747667595951</v>
      </c>
    </row>
    <row r="682" spans="1:52" ht="20.25" x14ac:dyDescent="0.3">
      <c r="A682" s="7">
        <v>26</v>
      </c>
      <c r="B682" s="7">
        <v>132</v>
      </c>
      <c r="C682" s="37">
        <v>106</v>
      </c>
      <c r="D682" s="37">
        <v>166</v>
      </c>
      <c r="E682" s="7">
        <v>12</v>
      </c>
      <c r="F682" s="2">
        <f t="shared" si="1073"/>
        <v>15.833333333333334</v>
      </c>
      <c r="G682" s="3">
        <f t="shared" si="1050"/>
        <v>49400</v>
      </c>
      <c r="H682" s="2">
        <v>1.4</v>
      </c>
      <c r="I682" s="7">
        <f t="shared" si="1051"/>
        <v>69160</v>
      </c>
      <c r="J682" s="7">
        <v>1.2</v>
      </c>
      <c r="K682" s="4">
        <v>1.75</v>
      </c>
      <c r="L682" s="7">
        <v>0</v>
      </c>
      <c r="M682" s="2">
        <f t="shared" si="1074"/>
        <v>1.3333333333333333</v>
      </c>
      <c r="N682" s="2">
        <f t="shared" si="1075"/>
        <v>2.4761904761904758</v>
      </c>
      <c r="O682" s="28">
        <f t="shared" si="1076"/>
        <v>1.3352380952380951</v>
      </c>
      <c r="P682" s="2">
        <f t="shared" si="1077"/>
        <v>7.0495238095238095</v>
      </c>
      <c r="Q682" s="2">
        <f t="shared" si="1052"/>
        <v>47.166666666666664</v>
      </c>
      <c r="R682" s="28">
        <f t="shared" si="1078"/>
        <v>51.166666666666664</v>
      </c>
      <c r="S682" s="2">
        <f t="shared" si="1079"/>
        <v>53.166666666666664</v>
      </c>
      <c r="T682" s="2">
        <f t="shared" si="1080"/>
        <v>47.163333333333334</v>
      </c>
      <c r="U682" s="2">
        <f t="shared" si="1053"/>
        <v>51.163333333333334</v>
      </c>
      <c r="V682" s="2">
        <f t="shared" si="1054"/>
        <v>61.163333333333334</v>
      </c>
      <c r="W682" s="7">
        <f t="shared" si="1091"/>
        <v>1</v>
      </c>
      <c r="X682" s="2">
        <f t="shared" si="1055"/>
        <v>15.313952645943941</v>
      </c>
      <c r="Y682" s="2">
        <f t="shared" si="1056"/>
        <v>22.057332316789857</v>
      </c>
      <c r="Z682" s="2">
        <f t="shared" si="1081"/>
        <v>23.617321487542736</v>
      </c>
      <c r="AA682" s="2">
        <f t="shared" si="1057"/>
        <v>242.47091689411241</v>
      </c>
      <c r="AB682" s="2">
        <f t="shared" si="1058"/>
        <v>349.24109501583939</v>
      </c>
      <c r="AC682" s="2">
        <f t="shared" si="1059"/>
        <v>373.94092355276001</v>
      </c>
      <c r="AD682" s="2">
        <f t="shared" si="1060"/>
        <v>373.94092355276001</v>
      </c>
      <c r="AE682" s="2">
        <f t="shared" si="1061"/>
        <v>373.94092355276001</v>
      </c>
      <c r="AF682" s="27">
        <f t="shared" si="1082"/>
        <v>1</v>
      </c>
      <c r="AG682" s="28">
        <f t="shared" si="1062"/>
        <v>63.166666666666671</v>
      </c>
      <c r="AH682" s="28">
        <f t="shared" si="1063"/>
        <v>13.260453024039407</v>
      </c>
      <c r="AI682" s="28">
        <f t="shared" si="1064"/>
        <v>21.482633658997873</v>
      </c>
      <c r="AJ682" s="28">
        <f t="shared" si="1065"/>
        <v>19.099590144017277</v>
      </c>
      <c r="AK682" s="28">
        <f t="shared" si="1066"/>
        <v>30.942343927246984</v>
      </c>
      <c r="AL682" s="28">
        <f t="shared" si="1092"/>
        <v>33.130719237142181</v>
      </c>
      <c r="AM682" s="28">
        <f t="shared" si="1067"/>
        <v>209.95717288062394</v>
      </c>
      <c r="AN682" s="28">
        <f t="shared" si="1068"/>
        <v>340.14169960079965</v>
      </c>
      <c r="AO682" s="28">
        <f t="shared" si="1069"/>
        <v>302.41017728027356</v>
      </c>
      <c r="AP682" s="28">
        <f t="shared" si="1070"/>
        <v>489.92044551474396</v>
      </c>
      <c r="AQ682" s="28">
        <f t="shared" si="1071"/>
        <v>524.56972125475124</v>
      </c>
      <c r="AR682" s="28">
        <f t="shared" si="1083"/>
        <v>524.56972125475124</v>
      </c>
      <c r="AS682" s="27">
        <f t="shared" si="1072"/>
        <v>524.56972125475124</v>
      </c>
      <c r="AT682" s="27">
        <f t="shared" si="1084"/>
        <v>0</v>
      </c>
      <c r="AU682" s="2">
        <f t="shared" si="1085"/>
        <v>5930.0702929160934</v>
      </c>
      <c r="AV682" s="33">
        <f t="shared" si="1086"/>
        <v>9.0896863553113549E-2</v>
      </c>
      <c r="AW682" s="33">
        <f t="shared" si="1087"/>
        <v>9.0896863553113549E-2</v>
      </c>
      <c r="AX682" s="2">
        <f t="shared" si="1088"/>
        <v>1.81008427732405</v>
      </c>
      <c r="AY682" s="7">
        <v>2.2000000000000002</v>
      </c>
      <c r="AZ682" s="3">
        <f t="shared" si="1089"/>
        <v>2998.8647050869754</v>
      </c>
    </row>
    <row r="683" spans="1:52" ht="20.25" x14ac:dyDescent="0.3">
      <c r="A683" s="7">
        <v>26</v>
      </c>
      <c r="B683" s="7">
        <v>144</v>
      </c>
      <c r="C683" s="37">
        <v>116</v>
      </c>
      <c r="D683" s="37">
        <v>180</v>
      </c>
      <c r="E683" s="7">
        <v>13</v>
      </c>
      <c r="F683" s="2">
        <f t="shared" si="1073"/>
        <v>17.166666666666668</v>
      </c>
      <c r="G683" s="3">
        <f t="shared" si="1050"/>
        <v>53560.000000000007</v>
      </c>
      <c r="H683" s="2">
        <v>1.4</v>
      </c>
      <c r="I683" s="7">
        <f t="shared" si="1051"/>
        <v>74984</v>
      </c>
      <c r="J683" s="7">
        <v>1.2</v>
      </c>
      <c r="K683" s="4">
        <v>1.75</v>
      </c>
      <c r="L683" s="7">
        <v>0</v>
      </c>
      <c r="M683" s="2">
        <f t="shared" si="1074"/>
        <v>1.3333333333333333</v>
      </c>
      <c r="N683" s="2">
        <f t="shared" si="1075"/>
        <v>2.4761904761904758</v>
      </c>
      <c r="O683" s="28">
        <f t="shared" si="1076"/>
        <v>1.2952380952380953</v>
      </c>
      <c r="P683" s="2">
        <f t="shared" si="1077"/>
        <v>7.0095238095238086</v>
      </c>
      <c r="Q683" s="2">
        <f t="shared" si="1052"/>
        <v>47.166666666666664</v>
      </c>
      <c r="R683" s="28">
        <f t="shared" si="1078"/>
        <v>51.166666666666664</v>
      </c>
      <c r="S683" s="2">
        <f t="shared" si="1079"/>
        <v>53.166666666666664</v>
      </c>
      <c r="T683" s="2">
        <f t="shared" si="1080"/>
        <v>47.233333333333334</v>
      </c>
      <c r="U683" s="2">
        <f t="shared" si="1053"/>
        <v>51.233333333333334</v>
      </c>
      <c r="V683" s="2">
        <f t="shared" si="1054"/>
        <v>61.233333333333334</v>
      </c>
      <c r="W683" s="7">
        <f t="shared" si="1091"/>
        <v>1</v>
      </c>
      <c r="X683" s="2">
        <f t="shared" si="1055"/>
        <v>15.291257303278815</v>
      </c>
      <c r="Y683" s="2">
        <f t="shared" si="1056"/>
        <v>22.027195428133215</v>
      </c>
      <c r="Z683" s="2">
        <f t="shared" si="1081"/>
        <v>23.590322916435582</v>
      </c>
      <c r="AA683" s="2">
        <f t="shared" si="1057"/>
        <v>262.49991703961967</v>
      </c>
      <c r="AB683" s="2">
        <f t="shared" si="1058"/>
        <v>378.13352151628686</v>
      </c>
      <c r="AC683" s="2">
        <f t="shared" si="1059"/>
        <v>404.9672100654775</v>
      </c>
      <c r="AD683" s="2">
        <f t="shared" si="1060"/>
        <v>404.9672100654775</v>
      </c>
      <c r="AE683" s="2">
        <f t="shared" si="1061"/>
        <v>404.9672100654775</v>
      </c>
      <c r="AF683" s="27">
        <f t="shared" si="1082"/>
        <v>1</v>
      </c>
      <c r="AG683" s="28">
        <f t="shared" si="1062"/>
        <v>63.166666666666671</v>
      </c>
      <c r="AH683" s="28">
        <f t="shared" si="1063"/>
        <v>13.240800976509071</v>
      </c>
      <c r="AI683" s="28">
        <f t="shared" si="1064"/>
        <v>21.450796304951371</v>
      </c>
      <c r="AJ683" s="28">
        <f t="shared" si="1065"/>
        <v>19.073494412525775</v>
      </c>
      <c r="AK683" s="28">
        <f t="shared" si="1066"/>
        <v>30.900067465147298</v>
      </c>
      <c r="AL683" s="28">
        <f t="shared" si="1092"/>
        <v>33.092845252167763</v>
      </c>
      <c r="AM683" s="28">
        <f t="shared" si="1067"/>
        <v>227.30041676340574</v>
      </c>
      <c r="AN683" s="28">
        <f t="shared" si="1068"/>
        <v>368.23866990166522</v>
      </c>
      <c r="AO683" s="28">
        <f t="shared" si="1069"/>
        <v>327.42832074835917</v>
      </c>
      <c r="AP683" s="28">
        <f t="shared" si="1070"/>
        <v>530.45115815169538</v>
      </c>
      <c r="AQ683" s="28">
        <f t="shared" si="1071"/>
        <v>568.09384349554659</v>
      </c>
      <c r="AR683" s="28">
        <f t="shared" si="1083"/>
        <v>568.09384349554659</v>
      </c>
      <c r="AS683" s="27">
        <f t="shared" si="1072"/>
        <v>568.09384349554659</v>
      </c>
      <c r="AT683" s="27">
        <f t="shared" si="1084"/>
        <v>0</v>
      </c>
      <c r="AU683" s="2">
        <f t="shared" si="1085"/>
        <v>7057.2737370241111</v>
      </c>
      <c r="AV683" s="33">
        <f t="shared" si="1086"/>
        <v>9.1634043040293031E-2</v>
      </c>
      <c r="AW683" s="33">
        <f t="shared" si="1087"/>
        <v>9.1634043040293031E-2</v>
      </c>
      <c r="AX683" s="2">
        <f t="shared" si="1088"/>
        <v>1.8105685504812985</v>
      </c>
      <c r="AY683" s="7">
        <v>2.2000000000000002</v>
      </c>
      <c r="AZ683" s="3">
        <f t="shared" si="1089"/>
        <v>3020.8291465578695</v>
      </c>
    </row>
    <row r="684" spans="1:52" ht="20.25" x14ac:dyDescent="0.3">
      <c r="A684" s="7"/>
      <c r="B684" s="7"/>
      <c r="C684" s="7"/>
      <c r="D684" s="2"/>
      <c r="E684" s="3"/>
      <c r="F684" s="2"/>
      <c r="G684" s="7"/>
      <c r="H684" s="7"/>
      <c r="I684" s="7"/>
      <c r="J684" s="7"/>
      <c r="K684" s="2"/>
      <c r="L684" s="2"/>
      <c r="M684" s="2"/>
      <c r="N684" s="28"/>
      <c r="O684" s="2"/>
      <c r="P684" s="2"/>
      <c r="Q684" s="28"/>
      <c r="R684" s="2"/>
      <c r="S684" s="2"/>
      <c r="T684" s="2"/>
      <c r="U684" s="7"/>
      <c r="V684" s="2"/>
      <c r="W684" s="2"/>
      <c r="X684" s="2"/>
      <c r="Y684" s="2"/>
      <c r="Z684" s="2"/>
      <c r="AA684" s="2"/>
      <c r="AB684" s="2"/>
      <c r="AC684" s="2"/>
      <c r="AD684" s="27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7"/>
      <c r="AR684" s="7"/>
      <c r="AS684" s="2"/>
      <c r="AT684" s="5"/>
      <c r="AU684" s="7"/>
      <c r="AV684" s="3"/>
    </row>
    <row r="685" spans="1:52" ht="18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52" ht="131.25" x14ac:dyDescent="0.2">
      <c r="A686" s="7" t="s">
        <v>10</v>
      </c>
      <c r="B686" s="7" t="s">
        <v>82</v>
      </c>
      <c r="C686" s="36" t="s">
        <v>83</v>
      </c>
      <c r="D686" s="36" t="s">
        <v>84</v>
      </c>
      <c r="E686" s="7" t="s">
        <v>12</v>
      </c>
      <c r="F686" s="7" t="s">
        <v>13</v>
      </c>
      <c r="G686" s="7" t="s">
        <v>47</v>
      </c>
      <c r="H686" s="7" t="s">
        <v>14</v>
      </c>
      <c r="I686" s="7" t="s">
        <v>15</v>
      </c>
      <c r="J686" s="7" t="s">
        <v>16</v>
      </c>
      <c r="K686" s="7" t="s">
        <v>17</v>
      </c>
      <c r="L686" s="7" t="s">
        <v>18</v>
      </c>
      <c r="M686" s="7" t="s">
        <v>98</v>
      </c>
      <c r="N686" s="7" t="s">
        <v>99</v>
      </c>
      <c r="O686" s="26" t="s">
        <v>100</v>
      </c>
      <c r="P686" s="7" t="s">
        <v>27</v>
      </c>
      <c r="Q686" s="7" t="s">
        <v>28</v>
      </c>
      <c r="R686" s="26" t="s">
        <v>101</v>
      </c>
      <c r="S686" s="7" t="s">
        <v>65</v>
      </c>
      <c r="T686" s="7" t="s">
        <v>30</v>
      </c>
      <c r="U686" s="7" t="s">
        <v>31</v>
      </c>
      <c r="V686" s="7" t="s">
        <v>32</v>
      </c>
      <c r="W686" s="7" t="s">
        <v>33</v>
      </c>
      <c r="X686" s="7" t="s">
        <v>34</v>
      </c>
      <c r="Y686" s="7" t="s">
        <v>35</v>
      </c>
      <c r="Z686" s="7" t="s">
        <v>66</v>
      </c>
      <c r="AA686" s="7" t="s">
        <v>37</v>
      </c>
      <c r="AB686" s="7" t="s">
        <v>38</v>
      </c>
      <c r="AC686" s="7" t="s">
        <v>39</v>
      </c>
      <c r="AD686" s="7" t="s">
        <v>40</v>
      </c>
      <c r="AE686" s="7" t="s">
        <v>41</v>
      </c>
      <c r="AF686" s="26" t="s">
        <v>67</v>
      </c>
      <c r="AG686" s="26" t="s">
        <v>68</v>
      </c>
      <c r="AH686" s="26" t="s">
        <v>69</v>
      </c>
      <c r="AI686" s="7" t="s">
        <v>70</v>
      </c>
      <c r="AJ686" s="26" t="s">
        <v>71</v>
      </c>
      <c r="AK686" s="26" t="s">
        <v>72</v>
      </c>
      <c r="AL686" s="26" t="s">
        <v>73</v>
      </c>
      <c r="AM686" s="26" t="s">
        <v>74</v>
      </c>
      <c r="AN686" s="26" t="s">
        <v>75</v>
      </c>
      <c r="AO686" s="26" t="s">
        <v>76</v>
      </c>
      <c r="AP686" s="26" t="s">
        <v>77</v>
      </c>
      <c r="AQ686" s="26" t="s">
        <v>78</v>
      </c>
      <c r="AR686" s="26" t="s">
        <v>79</v>
      </c>
      <c r="AS686" s="26" t="s">
        <v>80</v>
      </c>
      <c r="AT686" s="26" t="s">
        <v>102</v>
      </c>
      <c r="AU686" s="7" t="s">
        <v>21</v>
      </c>
      <c r="AV686" s="26" t="s">
        <v>90</v>
      </c>
      <c r="AW686" s="26" t="s">
        <v>89</v>
      </c>
      <c r="AX686" s="7" t="s">
        <v>22</v>
      </c>
      <c r="AY686" s="7" t="s">
        <v>23</v>
      </c>
      <c r="AZ686" s="7" t="s">
        <v>24</v>
      </c>
    </row>
    <row r="687" spans="1:52" ht="20.25" x14ac:dyDescent="0.3">
      <c r="A687" s="7">
        <v>27</v>
      </c>
      <c r="B687" s="7">
        <v>18</v>
      </c>
      <c r="C687" s="27">
        <v>14</v>
      </c>
      <c r="D687" s="27">
        <v>23</v>
      </c>
      <c r="E687" s="7">
        <v>2.75</v>
      </c>
      <c r="F687" s="2">
        <f>($D687+2*$E687)/12</f>
        <v>2.375</v>
      </c>
      <c r="G687" s="2">
        <f t="shared" ref="G687:G709" si="1093">$B$4*$A687*$F687</f>
        <v>7695</v>
      </c>
      <c r="H687" s="2">
        <v>1.4</v>
      </c>
      <c r="I687" s="7">
        <f t="shared" ref="I687:I709" si="1094">$G687*$H687</f>
        <v>10773</v>
      </c>
      <c r="J687" s="7">
        <v>1.2</v>
      </c>
      <c r="K687" s="7">
        <v>1.1499999999999999</v>
      </c>
      <c r="L687" s="7">
        <v>0</v>
      </c>
      <c r="M687" s="2">
        <f>($L$7-$C$7)/$K687</f>
        <v>2.0289855072463765</v>
      </c>
      <c r="N687" s="2">
        <f>($E$7-$C$7)/$K687</f>
        <v>3.7681159420289854</v>
      </c>
      <c r="O687" s="28">
        <f>($F$7-$B$7-0.06*($D687/12))/$K687</f>
        <v>2.6536231884057968</v>
      </c>
      <c r="P687" s="2">
        <f>($G$7-$B$7-0.06*$D687/12)/$K687</f>
        <v>11.34927536231884</v>
      </c>
      <c r="Q687" s="2">
        <f t="shared" ref="Q687:Q709" si="1095">$C$7+$K687*$A687</f>
        <v>32.716666666666661</v>
      </c>
      <c r="R687" s="28">
        <f>IF($A687&lt;$M687,$Q687,$Q687+$L$7)</f>
        <v>36.716666666666661</v>
      </c>
      <c r="S687" s="2">
        <f>IF($A687&lt;$N687,$Q687,$Q687+$E$7)</f>
        <v>38.716666666666661</v>
      </c>
      <c r="T687" s="2">
        <f>$B$7+$K687*$A687+0.06*$D687/12</f>
        <v>31.998333333333328</v>
      </c>
      <c r="U687" s="2">
        <f t="shared" ref="U687:U709" si="1096">$T687+$F$7</f>
        <v>35.998333333333328</v>
      </c>
      <c r="V687" s="2">
        <f t="shared" ref="V687:V709" si="1097">$T687+$G$7</f>
        <v>45.998333333333328</v>
      </c>
      <c r="W687" s="7">
        <f>IF($A687&lt;$N687,0.5,1)</f>
        <v>1</v>
      </c>
      <c r="X687" s="2">
        <f t="shared" ref="X687:X709" si="1098">($W687*$H$7*(1+$L687)*$J687)/($S687*$T687)</f>
        <v>30.996018164150968</v>
      </c>
      <c r="Y687" s="2">
        <f t="shared" ref="Y687:Y709" si="1099">($W687*$I$7*(1+$L687)*$J687)/($S687*$U687)</f>
        <v>43.049776084362584</v>
      </c>
      <c r="Z687" s="2">
        <f>(2*$W687*$H$7*(1+$L687)*$J687)/($S687*$V687)</f>
        <v>43.124211220227863</v>
      </c>
      <c r="AA687" s="2">
        <f t="shared" ref="AA687:AA709" si="1100">IF($S687&gt;$F687,$F687*$X687,$S687*$X687)</f>
        <v>73.615543139858545</v>
      </c>
      <c r="AB687" s="2">
        <f t="shared" ref="AB687:AB709" si="1101">IF($S687&gt;$F687,$F687*$Y687,$S687*$Y687)</f>
        <v>102.24321820036114</v>
      </c>
      <c r="AC687" s="2">
        <f t="shared" ref="AC687:AC709" si="1102">IF($S687&gt;$F687,$F687*$Z687,$S687*$Z687)</f>
        <v>102.42000164804118</v>
      </c>
      <c r="AD687" s="2">
        <f t="shared" ref="AD687:AD709" si="1103">IF($AA687&gt;$AC687,$AA687,$AC687)</f>
        <v>102.42000164804118</v>
      </c>
      <c r="AE687" s="2">
        <f t="shared" ref="AE687:AE709" si="1104">IF($AD687&gt;$AB687,$AD687,$AB687)</f>
        <v>102.42000164804118</v>
      </c>
      <c r="AF687" s="27">
        <f>IF($A687&lt;$M687,0.5,1)</f>
        <v>1</v>
      </c>
      <c r="AG687" s="28">
        <f t="shared" ref="AG687:AG709" si="1105">2*$E$7+$L$7+$C$7+$K687*$A687</f>
        <v>48.716666666666669</v>
      </c>
      <c r="AH687" s="28">
        <f t="shared" ref="AH687:AH709" si="1106">($AF687*$H$7*(1+$L687))/($R687*$T687)</f>
        <v>27.237006428855615</v>
      </c>
      <c r="AI687" s="28">
        <f t="shared" ref="AI687:AI709" si="1107">($AF687*2*$H$7*(1+$L687))/($AG687*$T687)</f>
        <v>41.055850265322547</v>
      </c>
      <c r="AJ687" s="28">
        <f t="shared" ref="AJ687:AJ709" si="1108">($AF687*$I$7*(1+$L687))/($R687*$U687)</f>
        <v>37.828956666656936</v>
      </c>
      <c r="AK687" s="28">
        <f t="shared" ref="AK687:AK709" si="1109">($AF687*2*$I$7*(1+$L687))/($AG687*$U687)</f>
        <v>57.02168425360604</v>
      </c>
      <c r="AL687" s="28">
        <f>($AF687*4*$H$7*(1+$L687))/($AG687*$V687)</f>
        <v>57.120277491498058</v>
      </c>
      <c r="AM687" s="28">
        <f t="shared" ref="AM687:AM709" si="1110" xml:space="preserve"> IF($R687&gt;$F687,$F687*$AH687,$R687*$AH687)</f>
        <v>64.687890268532087</v>
      </c>
      <c r="AN687" s="28">
        <f t="shared" ref="AN687:AN709" si="1111" xml:space="preserve"> IF($AG687&gt;$F687,$F687*$AI687,$AG687*$AI687)</f>
        <v>97.507644380141045</v>
      </c>
      <c r="AO687" s="28">
        <f t="shared" ref="AO687:AO709" si="1112" xml:space="preserve"> IF($R687&gt;$F687,$F687*$AJ687,$R687*$AJ687)</f>
        <v>89.843772083310228</v>
      </c>
      <c r="AP687" s="28">
        <f t="shared" ref="AP687:AP709" si="1113" xml:space="preserve"> IF($AG687&gt;$F687,$F687*$AK687,$AG687*$AK687)</f>
        <v>135.42650010231435</v>
      </c>
      <c r="AQ687" s="28">
        <f t="shared" ref="AQ687:AQ709" si="1114" xml:space="preserve"> IF($AG687&gt;$F687,$F687*$AL687,$AG687*$AL687)</f>
        <v>135.66065904230788</v>
      </c>
      <c r="AR687" s="28">
        <f>MAX($AM687,$AN687,$AO687,$AP687,$AQ687)</f>
        <v>135.66065904230788</v>
      </c>
      <c r="AS687" s="27">
        <f t="shared" ref="AS687:AS709" si="1115">IF($AR687&gt;$AE687,$AR687,$AE687)</f>
        <v>135.66065904230788</v>
      </c>
      <c r="AT687" s="27">
        <f>IF($A687&gt;$F687,0,$AS687)</f>
        <v>0</v>
      </c>
      <c r="AU687" s="2">
        <f>PI()*($B687/(2*12))^2*62.4</f>
        <v>110.26990214100174</v>
      </c>
      <c r="AV687" s="33">
        <f>0.23*($N$7/$H687)*(1+0.35*$N$7*($F687/$A687))</f>
        <v>8.3407324735449734E-2</v>
      </c>
      <c r="AW687" s="33">
        <f>IF(AV687&gt;0.33,0.33,AV687)</f>
        <v>8.3407324735449734E-2</v>
      </c>
      <c r="AX687" s="2">
        <f>$Q$7/($P$7-$O$7*AW687)</f>
        <v>1.8051788426830635</v>
      </c>
      <c r="AY687" s="7">
        <v>2.4</v>
      </c>
      <c r="AZ687" s="3">
        <f>(12/$D687)*(($I687+$AU687)/$AX687+$AT687/$AY687)</f>
        <v>3145.5208984116252</v>
      </c>
    </row>
    <row r="688" spans="1:52" ht="20.25" x14ac:dyDescent="0.3">
      <c r="A688" s="7">
        <v>27</v>
      </c>
      <c r="B688" s="7">
        <v>24</v>
      </c>
      <c r="C688" s="27">
        <v>19</v>
      </c>
      <c r="D688" s="27">
        <v>30</v>
      </c>
      <c r="E688" s="7">
        <v>3.25</v>
      </c>
      <c r="F688" s="2">
        <f t="shared" ref="F688:F709" si="1116">($D688+2*$E688)/12</f>
        <v>3.0416666666666665</v>
      </c>
      <c r="G688" s="2">
        <f t="shared" si="1093"/>
        <v>9855</v>
      </c>
      <c r="H688" s="2">
        <v>1.4</v>
      </c>
      <c r="I688" s="7">
        <f t="shared" si="1094"/>
        <v>13797</v>
      </c>
      <c r="J688" s="7">
        <v>1.2</v>
      </c>
      <c r="K688" s="7">
        <f>(1.75-1.15)*(($D688-24)/(96-24))+1.15</f>
        <v>1.2</v>
      </c>
      <c r="L688" s="7">
        <v>0</v>
      </c>
      <c r="M688" s="2">
        <f t="shared" ref="M688:M709" si="1117">($L$7-$C$7)/$K688</f>
        <v>1.9444444444444442</v>
      </c>
      <c r="N688" s="2">
        <f t="shared" ref="N688:N709" si="1118">($E$7-$C$7)/$K688</f>
        <v>3.6111111111111112</v>
      </c>
      <c r="O688" s="28">
        <f t="shared" ref="O688:O709" si="1119">($F$7-$B$7-0.06*($D688/12))/$K688</f>
        <v>2.5138888888888888</v>
      </c>
      <c r="P688" s="2">
        <f t="shared" ref="P688:P709" si="1120">($G$7-$B$7-0.06*$D688/12)/$K688</f>
        <v>10.847222222222221</v>
      </c>
      <c r="Q688" s="2">
        <f t="shared" si="1095"/>
        <v>34.066666666666663</v>
      </c>
      <c r="R688" s="28">
        <f t="shared" ref="R688:R709" si="1121">IF($A688&lt;$M688,$Q688,$Q688+$L$7)</f>
        <v>38.066666666666663</v>
      </c>
      <c r="S688" s="2">
        <f t="shared" ref="S688:S709" si="1122">IF($A688&lt;$N688,$Q688,$Q688+$E$7)</f>
        <v>40.066666666666663</v>
      </c>
      <c r="T688" s="2">
        <f t="shared" ref="T688:T709" si="1123">$B$7+$K688*$A688+0.06*$D688/12</f>
        <v>33.383333333333333</v>
      </c>
      <c r="U688" s="2">
        <f t="shared" si="1096"/>
        <v>37.383333333333333</v>
      </c>
      <c r="V688" s="2">
        <f t="shared" si="1097"/>
        <v>47.383333333333333</v>
      </c>
      <c r="W688" s="7">
        <f>IF($A688&lt;$N688,0.5,1)</f>
        <v>1</v>
      </c>
      <c r="X688" s="2">
        <f t="shared" si="1098"/>
        <v>28.709016342374959</v>
      </c>
      <c r="Y688" s="2">
        <f t="shared" si="1099"/>
        <v>40.058069364256191</v>
      </c>
      <c r="Z688" s="2">
        <f t="shared" ref="Z688:Z709" si="1124">(2*$W688*$H$7*(1+$L688)*$J688)/($S688*$V688)</f>
        <v>40.453154930550156</v>
      </c>
      <c r="AA688" s="2">
        <f t="shared" si="1100"/>
        <v>87.323258041390488</v>
      </c>
      <c r="AB688" s="2">
        <f t="shared" si="1101"/>
        <v>121.84329431627924</v>
      </c>
      <c r="AC688" s="2">
        <f t="shared" si="1102"/>
        <v>123.04501291375672</v>
      </c>
      <c r="AD688" s="2">
        <f t="shared" si="1103"/>
        <v>123.04501291375672</v>
      </c>
      <c r="AE688" s="2">
        <f t="shared" si="1104"/>
        <v>123.04501291375672</v>
      </c>
      <c r="AF688" s="27">
        <f t="shared" ref="AF688:AF709" si="1125">IF($A688&lt;$M688,0.5,1)</f>
        <v>1</v>
      </c>
      <c r="AG688" s="28">
        <f t="shared" si="1105"/>
        <v>50.066666666666663</v>
      </c>
      <c r="AH688" s="28">
        <f t="shared" si="1106"/>
        <v>25.181142471931334</v>
      </c>
      <c r="AI688" s="28">
        <f t="shared" si="1107"/>
        <v>38.291431029221819</v>
      </c>
      <c r="AJ688" s="28">
        <f t="shared" si="1108"/>
        <v>35.135580396844674</v>
      </c>
      <c r="AK688" s="28">
        <f t="shared" si="1109"/>
        <v>53.428539032219199</v>
      </c>
      <c r="AL688" s="28">
        <f>($AF688*4*$H$7*(1+$L688))/($AG688*$V688)</f>
        <v>53.95549514704981</v>
      </c>
      <c r="AM688" s="28">
        <f t="shared" si="1110"/>
        <v>76.592641685457806</v>
      </c>
      <c r="AN688" s="28">
        <f t="shared" si="1111"/>
        <v>116.46976938054969</v>
      </c>
      <c r="AO688" s="28">
        <f t="shared" si="1112"/>
        <v>106.87072370706922</v>
      </c>
      <c r="AP688" s="28">
        <f t="shared" si="1113"/>
        <v>162.51180622300006</v>
      </c>
      <c r="AQ688" s="28">
        <f t="shared" si="1114"/>
        <v>164.1146310722765</v>
      </c>
      <c r="AR688" s="28">
        <f t="shared" ref="AR688:AR709" si="1126">MAX($AM688,$AN688,$AO688,$AP688,$AQ688)</f>
        <v>164.1146310722765</v>
      </c>
      <c r="AS688" s="27">
        <f t="shared" si="1115"/>
        <v>164.1146310722765</v>
      </c>
      <c r="AT688" s="27">
        <f t="shared" ref="AT688:AT709" si="1127">IF($A688&gt;$F688,0,$AS688)</f>
        <v>0</v>
      </c>
      <c r="AU688" s="2">
        <f t="shared" ref="AU688:AU709" si="1128">PI()*($B688/(2*12))^2*62.4</f>
        <v>196.03538158400309</v>
      </c>
      <c r="AV688" s="33">
        <f t="shared" ref="AV688:AV709" si="1129">0.23*($N$7/$H688)*(1+0.35*$N$7*($F688/$A688))</f>
        <v>8.3762263007054666E-2</v>
      </c>
      <c r="AW688" s="33">
        <f t="shared" ref="AW688:AW709" si="1130">IF(AV688&gt;0.33,0.33,AV688)</f>
        <v>8.3762263007054666E-2</v>
      </c>
      <c r="AX688" s="2">
        <f t="shared" ref="AX688:AX709" si="1131">$Q$7/($P$7-$O$7*AW688)</f>
        <v>1.8054107169040083</v>
      </c>
      <c r="AY688" s="7">
        <v>2.2000000000000002</v>
      </c>
      <c r="AZ688" s="3">
        <f t="shared" ref="AZ688:AZ709" si="1132">(12/$D688)*(($I688+$AU688)/$AX688+$AT688/$AY688)</f>
        <v>3100.2442271041418</v>
      </c>
    </row>
    <row r="689" spans="1:52" ht="20.25" x14ac:dyDescent="0.3">
      <c r="A689" s="7">
        <v>27</v>
      </c>
      <c r="B689" s="7">
        <v>27</v>
      </c>
      <c r="C689" s="27">
        <v>22</v>
      </c>
      <c r="D689" s="27">
        <v>34</v>
      </c>
      <c r="E689" s="7">
        <v>3.5</v>
      </c>
      <c r="F689" s="2">
        <f t="shared" si="1116"/>
        <v>3.4166666666666665</v>
      </c>
      <c r="G689" s="3">
        <f t="shared" si="1093"/>
        <v>11070</v>
      </c>
      <c r="H689" s="2">
        <v>1.4</v>
      </c>
      <c r="I689" s="7">
        <f t="shared" si="1094"/>
        <v>15497.999999999998</v>
      </c>
      <c r="J689" s="7">
        <v>1.2</v>
      </c>
      <c r="K689" s="4">
        <f t="shared" ref="K689:K699" si="1133">(1.75-1.15)*(($D689-24)/(96-24))+1.15</f>
        <v>1.2333333333333332</v>
      </c>
      <c r="L689" s="7">
        <v>0</v>
      </c>
      <c r="M689" s="2">
        <f t="shared" si="1117"/>
        <v>1.8918918918918919</v>
      </c>
      <c r="N689" s="2">
        <f t="shared" si="1118"/>
        <v>3.5135135135135136</v>
      </c>
      <c r="O689" s="28">
        <f t="shared" si="1119"/>
        <v>2.42972972972973</v>
      </c>
      <c r="P689" s="2">
        <f t="shared" si="1120"/>
        <v>10.53783783783784</v>
      </c>
      <c r="Q689" s="2">
        <f t="shared" si="1095"/>
        <v>34.966666666666661</v>
      </c>
      <c r="R689" s="28">
        <f t="shared" si="1121"/>
        <v>38.966666666666661</v>
      </c>
      <c r="S689" s="2">
        <f t="shared" si="1122"/>
        <v>40.966666666666661</v>
      </c>
      <c r="T689" s="2">
        <f t="shared" si="1123"/>
        <v>34.303333333333335</v>
      </c>
      <c r="U689" s="2">
        <f t="shared" si="1096"/>
        <v>38.303333333333335</v>
      </c>
      <c r="V689" s="2">
        <f t="shared" si="1097"/>
        <v>48.303333333333335</v>
      </c>
      <c r="W689" s="7">
        <f t="shared" ref="W689:W709" si="1134">IF($A689&lt;$N689,0.5,1)</f>
        <v>1</v>
      </c>
      <c r="X689" s="2">
        <f t="shared" si="1098"/>
        <v>27.32525809757853</v>
      </c>
      <c r="Y689" s="2">
        <f t="shared" si="1099"/>
        <v>38.237021239744784</v>
      </c>
      <c r="Z689" s="2">
        <f t="shared" si="1124"/>
        <v>38.810880005821637</v>
      </c>
      <c r="AA689" s="2">
        <f t="shared" si="1100"/>
        <v>93.361298500059974</v>
      </c>
      <c r="AB689" s="2">
        <f t="shared" si="1101"/>
        <v>130.64315590246133</v>
      </c>
      <c r="AC689" s="2">
        <f t="shared" si="1102"/>
        <v>132.60384001989058</v>
      </c>
      <c r="AD689" s="2">
        <f t="shared" si="1103"/>
        <v>132.60384001989058</v>
      </c>
      <c r="AE689" s="2">
        <f t="shared" si="1104"/>
        <v>132.60384001989058</v>
      </c>
      <c r="AF689" s="27">
        <f t="shared" si="1125"/>
        <v>1</v>
      </c>
      <c r="AG689" s="28">
        <f t="shared" si="1105"/>
        <v>50.966666666666669</v>
      </c>
      <c r="AH689" s="28">
        <f t="shared" si="1106"/>
        <v>23.939793414545203</v>
      </c>
      <c r="AI689" s="28">
        <f t="shared" si="1107"/>
        <v>36.606433618840214</v>
      </c>
      <c r="AJ689" s="28">
        <f t="shared" si="1108"/>
        <v>33.499642931028184</v>
      </c>
      <c r="AK689" s="28">
        <f t="shared" si="1109"/>
        <v>51.224437653854729</v>
      </c>
      <c r="AL689" s="28">
        <f t="shared" ref="AL689:AL709" si="1135">($AF689*4*$H$7*(1+$L689))/($AG689*$V689)</f>
        <v>51.993210733763661</v>
      </c>
      <c r="AM689" s="28">
        <f t="shared" si="1110"/>
        <v>81.794294166362775</v>
      </c>
      <c r="AN689" s="28">
        <f t="shared" si="1111"/>
        <v>125.07198153103739</v>
      </c>
      <c r="AO689" s="28">
        <f t="shared" si="1112"/>
        <v>114.45711334767962</v>
      </c>
      <c r="AP689" s="28">
        <f t="shared" si="1113"/>
        <v>175.01682865067031</v>
      </c>
      <c r="AQ689" s="28">
        <f t="shared" si="1114"/>
        <v>177.64347000702583</v>
      </c>
      <c r="AR689" s="28">
        <f t="shared" si="1126"/>
        <v>177.64347000702583</v>
      </c>
      <c r="AS689" s="27">
        <f t="shared" si="1115"/>
        <v>177.64347000702583</v>
      </c>
      <c r="AT689" s="27">
        <f t="shared" si="1127"/>
        <v>0</v>
      </c>
      <c r="AU689" s="2">
        <f t="shared" si="1128"/>
        <v>248.1072798172539</v>
      </c>
      <c r="AV689" s="33">
        <f t="shared" si="1129"/>
        <v>8.3961915784832461E-2</v>
      </c>
      <c r="AW689" s="33">
        <f t="shared" si="1130"/>
        <v>8.3961915784832461E-2</v>
      </c>
      <c r="AX689" s="2">
        <f t="shared" si="1131"/>
        <v>1.8055411723326262</v>
      </c>
      <c r="AY689" s="7">
        <v>2.2000000000000002</v>
      </c>
      <c r="AZ689" s="3">
        <f t="shared" si="1132"/>
        <v>3077.9966213625466</v>
      </c>
    </row>
    <row r="690" spans="1:52" ht="20.25" x14ac:dyDescent="0.3">
      <c r="A690" s="7">
        <v>27</v>
      </c>
      <c r="B690" s="7">
        <v>30</v>
      </c>
      <c r="C690" s="37">
        <v>24</v>
      </c>
      <c r="D690" s="37">
        <v>38</v>
      </c>
      <c r="E690" s="7">
        <v>3.75</v>
      </c>
      <c r="F690" s="2">
        <f t="shared" si="1116"/>
        <v>3.7916666666666665</v>
      </c>
      <c r="G690" s="3">
        <f t="shared" si="1093"/>
        <v>12285</v>
      </c>
      <c r="H690" s="2">
        <v>1.4</v>
      </c>
      <c r="I690" s="7">
        <f t="shared" si="1094"/>
        <v>17199</v>
      </c>
      <c r="J690" s="7">
        <v>1.2</v>
      </c>
      <c r="K690" s="4">
        <f t="shared" si="1133"/>
        <v>1.2666666666666666</v>
      </c>
      <c r="L690" s="7">
        <v>0</v>
      </c>
      <c r="M690" s="2">
        <f t="shared" si="1117"/>
        <v>1.8421052631578947</v>
      </c>
      <c r="N690" s="2">
        <f t="shared" si="1118"/>
        <v>3.4210526315789473</v>
      </c>
      <c r="O690" s="28">
        <f t="shared" si="1119"/>
        <v>2.35</v>
      </c>
      <c r="P690" s="2">
        <f t="shared" si="1120"/>
        <v>10.244736842105263</v>
      </c>
      <c r="Q690" s="2">
        <f t="shared" si="1095"/>
        <v>35.86666666666666</v>
      </c>
      <c r="R690" s="28">
        <f t="shared" si="1121"/>
        <v>39.86666666666666</v>
      </c>
      <c r="S690" s="2">
        <f t="shared" si="1122"/>
        <v>41.86666666666666</v>
      </c>
      <c r="T690" s="2">
        <f t="shared" si="1123"/>
        <v>35.223333333333329</v>
      </c>
      <c r="U690" s="2">
        <f t="shared" si="1096"/>
        <v>39.223333333333329</v>
      </c>
      <c r="V690" s="2">
        <f t="shared" si="1097"/>
        <v>49.223333333333329</v>
      </c>
      <c r="W690" s="7">
        <f t="shared" si="1134"/>
        <v>1</v>
      </c>
      <c r="X690" s="2">
        <f t="shared" si="1098"/>
        <v>26.039484779860878</v>
      </c>
      <c r="Y690" s="2">
        <f t="shared" si="1099"/>
        <v>36.537461182330603</v>
      </c>
      <c r="Z690" s="2">
        <f t="shared" si="1124"/>
        <v>37.266775332672829</v>
      </c>
      <c r="AA690" s="2">
        <f t="shared" si="1100"/>
        <v>98.733046456972488</v>
      </c>
      <c r="AB690" s="2">
        <f t="shared" si="1101"/>
        <v>138.53787364967019</v>
      </c>
      <c r="AC690" s="2">
        <f t="shared" si="1102"/>
        <v>141.30318980305114</v>
      </c>
      <c r="AD690" s="2">
        <f t="shared" si="1103"/>
        <v>141.30318980305114</v>
      </c>
      <c r="AE690" s="2">
        <f t="shared" si="1104"/>
        <v>141.30318980305114</v>
      </c>
      <c r="AF690" s="27">
        <f t="shared" si="1125"/>
        <v>1</v>
      </c>
      <c r="AG690" s="28">
        <f t="shared" si="1105"/>
        <v>51.86666666666666</v>
      </c>
      <c r="AH690" s="28">
        <f t="shared" si="1106"/>
        <v>22.788177873122397</v>
      </c>
      <c r="AI690" s="28">
        <f t="shared" si="1107"/>
        <v>35.031697604440083</v>
      </c>
      <c r="AJ690" s="28">
        <f t="shared" si="1108"/>
        <v>31.97537015399055</v>
      </c>
      <c r="AK690" s="28">
        <f t="shared" si="1109"/>
        <v>49.154939208448191</v>
      </c>
      <c r="AL690" s="28">
        <f t="shared" si="1135"/>
        <v>50.136107345583845</v>
      </c>
      <c r="AM690" s="28">
        <f t="shared" si="1110"/>
        <v>86.405174435589089</v>
      </c>
      <c r="AN690" s="28">
        <f t="shared" si="1111"/>
        <v>132.82852008350199</v>
      </c>
      <c r="AO690" s="28">
        <f t="shared" si="1112"/>
        <v>121.23994516721416</v>
      </c>
      <c r="AP690" s="28">
        <f t="shared" si="1113"/>
        <v>186.37914449869939</v>
      </c>
      <c r="AQ690" s="28">
        <f t="shared" si="1114"/>
        <v>190.09940701867208</v>
      </c>
      <c r="AR690" s="28">
        <f t="shared" si="1126"/>
        <v>190.09940701867208</v>
      </c>
      <c r="AS690" s="27">
        <f t="shared" si="1115"/>
        <v>190.09940701867208</v>
      </c>
      <c r="AT690" s="27">
        <f t="shared" si="1127"/>
        <v>0</v>
      </c>
      <c r="AU690" s="2">
        <f t="shared" si="1128"/>
        <v>306.30528372500481</v>
      </c>
      <c r="AV690" s="33">
        <f t="shared" si="1129"/>
        <v>8.4161568562610228E-2</v>
      </c>
      <c r="AW690" s="33">
        <f t="shared" si="1130"/>
        <v>8.4161568562610228E-2</v>
      </c>
      <c r="AX690" s="2">
        <f t="shared" si="1131"/>
        <v>1.8056716466155118</v>
      </c>
      <c r="AY690" s="7">
        <v>2.2000000000000002</v>
      </c>
      <c r="AZ690" s="3">
        <f t="shared" si="1132"/>
        <v>3061.4597912031363</v>
      </c>
    </row>
    <row r="691" spans="1:52" ht="20.25" x14ac:dyDescent="0.3">
      <c r="A691" s="7">
        <v>27</v>
      </c>
      <c r="B691" s="7">
        <v>33</v>
      </c>
      <c r="C691" s="37">
        <v>27</v>
      </c>
      <c r="D691" s="37">
        <v>42</v>
      </c>
      <c r="E691" s="7">
        <v>3.75</v>
      </c>
      <c r="F691" s="2">
        <f t="shared" si="1116"/>
        <v>4.125</v>
      </c>
      <c r="G691" s="3">
        <f t="shared" si="1093"/>
        <v>13365</v>
      </c>
      <c r="H691" s="2">
        <v>1.4</v>
      </c>
      <c r="I691" s="7">
        <f t="shared" si="1094"/>
        <v>18711</v>
      </c>
      <c r="J691" s="7">
        <v>1.2</v>
      </c>
      <c r="K691" s="4">
        <f t="shared" si="1133"/>
        <v>1.2999999999999998</v>
      </c>
      <c r="L691" s="7">
        <v>0</v>
      </c>
      <c r="M691" s="2">
        <f t="shared" si="1117"/>
        <v>1.7948717948717949</v>
      </c>
      <c r="N691" s="2">
        <f t="shared" si="1118"/>
        <v>3.3333333333333335</v>
      </c>
      <c r="O691" s="28">
        <f t="shared" si="1119"/>
        <v>2.2743589743589747</v>
      </c>
      <c r="P691" s="2">
        <f t="shared" si="1120"/>
        <v>9.9666666666666668</v>
      </c>
      <c r="Q691" s="2">
        <f t="shared" si="1095"/>
        <v>36.766666666666659</v>
      </c>
      <c r="R691" s="28">
        <f t="shared" si="1121"/>
        <v>40.766666666666659</v>
      </c>
      <c r="S691" s="2">
        <f t="shared" si="1122"/>
        <v>42.766666666666659</v>
      </c>
      <c r="T691" s="2">
        <f t="shared" si="1123"/>
        <v>36.143333333333331</v>
      </c>
      <c r="U691" s="2">
        <f t="shared" si="1096"/>
        <v>40.143333333333331</v>
      </c>
      <c r="V691" s="2">
        <f t="shared" si="1097"/>
        <v>50.143333333333331</v>
      </c>
      <c r="W691" s="7">
        <f t="shared" si="1134"/>
        <v>1</v>
      </c>
      <c r="X691" s="2">
        <f t="shared" si="1098"/>
        <v>24.842632775641633</v>
      </c>
      <c r="Y691" s="2">
        <f t="shared" si="1099"/>
        <v>34.948811963677322</v>
      </c>
      <c r="Z691" s="2">
        <f t="shared" si="1124"/>
        <v>35.813157905508504</v>
      </c>
      <c r="AA691" s="2">
        <f t="shared" si="1100"/>
        <v>102.47586019952173</v>
      </c>
      <c r="AB691" s="2">
        <f t="shared" si="1101"/>
        <v>144.16384935016896</v>
      </c>
      <c r="AC691" s="2">
        <f t="shared" si="1102"/>
        <v>147.72927636022257</v>
      </c>
      <c r="AD691" s="2">
        <f t="shared" si="1103"/>
        <v>147.72927636022257</v>
      </c>
      <c r="AE691" s="2">
        <f t="shared" si="1104"/>
        <v>147.72927636022257</v>
      </c>
      <c r="AF691" s="27">
        <f t="shared" si="1125"/>
        <v>1</v>
      </c>
      <c r="AG691" s="28">
        <f t="shared" si="1105"/>
        <v>52.766666666666666</v>
      </c>
      <c r="AH691" s="28">
        <f t="shared" si="1106"/>
        <v>21.717837183938549</v>
      </c>
      <c r="AI691" s="28">
        <f t="shared" si="1107"/>
        <v>33.557694094702263</v>
      </c>
      <c r="AJ691" s="28">
        <f t="shared" si="1108"/>
        <v>30.552824849685202</v>
      </c>
      <c r="AK691" s="28">
        <f t="shared" si="1109"/>
        <v>47.209229047586859</v>
      </c>
      <c r="AL691" s="28">
        <f t="shared" si="1135"/>
        <v>48.376796791711307</v>
      </c>
      <c r="AM691" s="28">
        <f t="shared" si="1110"/>
        <v>89.586078383746511</v>
      </c>
      <c r="AN691" s="28">
        <f t="shared" si="1111"/>
        <v>138.42548814064685</v>
      </c>
      <c r="AO691" s="28">
        <f t="shared" si="1112"/>
        <v>126.03040250495145</v>
      </c>
      <c r="AP691" s="28">
        <f t="shared" si="1113"/>
        <v>194.7380698212958</v>
      </c>
      <c r="AQ691" s="28">
        <f t="shared" si="1114"/>
        <v>199.55428676580914</v>
      </c>
      <c r="AR691" s="28">
        <f t="shared" si="1126"/>
        <v>199.55428676580914</v>
      </c>
      <c r="AS691" s="27">
        <f t="shared" si="1115"/>
        <v>199.55428676580914</v>
      </c>
      <c r="AT691" s="27">
        <f t="shared" si="1127"/>
        <v>0</v>
      </c>
      <c r="AU691" s="2">
        <f t="shared" si="1128"/>
        <v>370.62939330725584</v>
      </c>
      <c r="AV691" s="33">
        <f t="shared" si="1129"/>
        <v>8.4339037698412694E-2</v>
      </c>
      <c r="AW691" s="33">
        <f t="shared" si="1130"/>
        <v>8.4339037698412694E-2</v>
      </c>
      <c r="AX691" s="2">
        <f t="shared" si="1131"/>
        <v>1.8057876395874337</v>
      </c>
      <c r="AY691" s="7">
        <v>2.2000000000000002</v>
      </c>
      <c r="AZ691" s="3">
        <f t="shared" si="1132"/>
        <v>3019.1225107837649</v>
      </c>
    </row>
    <row r="692" spans="1:52" ht="20.25" x14ac:dyDescent="0.3">
      <c r="A692" s="7">
        <v>27</v>
      </c>
      <c r="B692" s="7">
        <v>36</v>
      </c>
      <c r="C692" s="37">
        <v>29</v>
      </c>
      <c r="D692" s="37">
        <v>45</v>
      </c>
      <c r="E692" s="7">
        <v>4.5</v>
      </c>
      <c r="F692" s="2">
        <f t="shared" si="1116"/>
        <v>4.5</v>
      </c>
      <c r="G692" s="3">
        <f t="shared" si="1093"/>
        <v>14580</v>
      </c>
      <c r="H692" s="2">
        <v>1.4</v>
      </c>
      <c r="I692" s="7">
        <f t="shared" si="1094"/>
        <v>20412</v>
      </c>
      <c r="J692" s="7">
        <v>1.2</v>
      </c>
      <c r="K692" s="4">
        <f t="shared" si="1133"/>
        <v>1.325</v>
      </c>
      <c r="L692" s="7">
        <v>0</v>
      </c>
      <c r="M692" s="2">
        <f t="shared" si="1117"/>
        <v>1.7610062893081759</v>
      </c>
      <c r="N692" s="2">
        <f t="shared" si="1118"/>
        <v>3.2704402515723268</v>
      </c>
      <c r="O692" s="28">
        <f t="shared" si="1119"/>
        <v>2.2201257861635217</v>
      </c>
      <c r="P692" s="2">
        <f t="shared" si="1120"/>
        <v>9.7672955974842761</v>
      </c>
      <c r="Q692" s="2">
        <f t="shared" si="1095"/>
        <v>37.441666666666663</v>
      </c>
      <c r="R692" s="28">
        <f t="shared" si="1121"/>
        <v>41.441666666666663</v>
      </c>
      <c r="S692" s="2">
        <f t="shared" si="1122"/>
        <v>43.441666666666663</v>
      </c>
      <c r="T692" s="2">
        <f t="shared" si="1123"/>
        <v>36.833333333333336</v>
      </c>
      <c r="U692" s="2">
        <f t="shared" si="1096"/>
        <v>40.833333333333336</v>
      </c>
      <c r="V692" s="2">
        <f t="shared" si="1097"/>
        <v>50.833333333333336</v>
      </c>
      <c r="W692" s="7">
        <f t="shared" si="1134"/>
        <v>1</v>
      </c>
      <c r="X692" s="2">
        <f t="shared" si="1098"/>
        <v>23.998479263032813</v>
      </c>
      <c r="Y692" s="2">
        <f t="shared" si="1099"/>
        <v>33.824387226595995</v>
      </c>
      <c r="Z692" s="2">
        <f t="shared" si="1124"/>
        <v>34.77812404675575</v>
      </c>
      <c r="AA692" s="2">
        <f t="shared" si="1100"/>
        <v>107.99315668364765</v>
      </c>
      <c r="AB692" s="2">
        <f t="shared" si="1101"/>
        <v>152.20974251968198</v>
      </c>
      <c r="AC692" s="2">
        <f t="shared" si="1102"/>
        <v>156.50155821040087</v>
      </c>
      <c r="AD692" s="2">
        <f t="shared" si="1103"/>
        <v>156.50155821040087</v>
      </c>
      <c r="AE692" s="2">
        <f t="shared" si="1104"/>
        <v>156.50155821040087</v>
      </c>
      <c r="AF692" s="27">
        <f t="shared" si="1125"/>
        <v>1</v>
      </c>
      <c r="AG692" s="28">
        <f t="shared" si="1105"/>
        <v>53.441666666666663</v>
      </c>
      <c r="AH692" s="28">
        <f t="shared" si="1106"/>
        <v>20.963883705038885</v>
      </c>
      <c r="AI692" s="28">
        <f t="shared" si="1107"/>
        <v>32.513143198240563</v>
      </c>
      <c r="AJ692" s="28">
        <f t="shared" si="1108"/>
        <v>29.547310579168325</v>
      </c>
      <c r="AK692" s="28">
        <f t="shared" si="1109"/>
        <v>45.825284737316103</v>
      </c>
      <c r="AL692" s="28">
        <f t="shared" si="1135"/>
        <v>47.117407520073208</v>
      </c>
      <c r="AM692" s="28">
        <f t="shared" si="1110"/>
        <v>94.337476672674981</v>
      </c>
      <c r="AN692" s="28">
        <f t="shared" si="1111"/>
        <v>146.30914439208254</v>
      </c>
      <c r="AO692" s="28">
        <f t="shared" si="1112"/>
        <v>132.96289760625746</v>
      </c>
      <c r="AP692" s="28">
        <f t="shared" si="1113"/>
        <v>206.21378131792247</v>
      </c>
      <c r="AQ692" s="28">
        <f t="shared" si="1114"/>
        <v>212.02833384032942</v>
      </c>
      <c r="AR692" s="28">
        <f t="shared" si="1126"/>
        <v>212.02833384032942</v>
      </c>
      <c r="AS692" s="27">
        <f t="shared" si="1115"/>
        <v>212.02833384032942</v>
      </c>
      <c r="AT692" s="27">
        <f t="shared" si="1127"/>
        <v>0</v>
      </c>
      <c r="AU692" s="2">
        <f t="shared" si="1128"/>
        <v>441.07960856400695</v>
      </c>
      <c r="AV692" s="33">
        <f t="shared" si="1129"/>
        <v>8.4538690476190462E-2</v>
      </c>
      <c r="AW692" s="33">
        <f t="shared" si="1130"/>
        <v>8.4538690476190462E-2</v>
      </c>
      <c r="AX692" s="2">
        <f t="shared" si="1131"/>
        <v>1.8059181494950904</v>
      </c>
      <c r="AY692" s="7">
        <v>2.2000000000000002</v>
      </c>
      <c r="AZ692" s="3">
        <f t="shared" si="1132"/>
        <v>3079.2210768273908</v>
      </c>
    </row>
    <row r="693" spans="1:52" ht="20.25" x14ac:dyDescent="0.3">
      <c r="A693" s="7">
        <v>27</v>
      </c>
      <c r="B693" s="7">
        <v>39</v>
      </c>
      <c r="C693" s="37">
        <v>32</v>
      </c>
      <c r="D693" s="37">
        <v>49</v>
      </c>
      <c r="E693" s="7">
        <v>4.75</v>
      </c>
      <c r="F693" s="2">
        <f t="shared" si="1116"/>
        <v>4.875</v>
      </c>
      <c r="G693" s="3">
        <f t="shared" si="1093"/>
        <v>15795</v>
      </c>
      <c r="H693" s="2">
        <v>1.4</v>
      </c>
      <c r="I693" s="7">
        <f t="shared" si="1094"/>
        <v>22113</v>
      </c>
      <c r="J693" s="7">
        <v>1.2</v>
      </c>
      <c r="K693" s="4">
        <f t="shared" si="1133"/>
        <v>1.3583333333333334</v>
      </c>
      <c r="L693" s="7">
        <v>0</v>
      </c>
      <c r="M693" s="2">
        <f t="shared" si="1117"/>
        <v>1.7177914110429444</v>
      </c>
      <c r="N693" s="2">
        <f t="shared" si="1118"/>
        <v>3.1901840490797544</v>
      </c>
      <c r="O693" s="28">
        <f t="shared" si="1119"/>
        <v>2.1509202453987726</v>
      </c>
      <c r="P693" s="2">
        <f t="shared" si="1120"/>
        <v>9.5128834355828218</v>
      </c>
      <c r="Q693" s="2">
        <f t="shared" si="1095"/>
        <v>38.341666666666669</v>
      </c>
      <c r="R693" s="28">
        <f t="shared" si="1121"/>
        <v>42.341666666666669</v>
      </c>
      <c r="S693" s="2">
        <f t="shared" si="1122"/>
        <v>44.341666666666669</v>
      </c>
      <c r="T693" s="2">
        <f t="shared" si="1123"/>
        <v>37.753333333333337</v>
      </c>
      <c r="U693" s="2">
        <f t="shared" si="1096"/>
        <v>41.753333333333337</v>
      </c>
      <c r="V693" s="2">
        <f t="shared" si="1097"/>
        <v>51.753333333333337</v>
      </c>
      <c r="W693" s="7">
        <f t="shared" si="1134"/>
        <v>1</v>
      </c>
      <c r="X693" s="2">
        <f t="shared" si="1098"/>
        <v>22.938441579137805</v>
      </c>
      <c r="Y693" s="2">
        <f t="shared" si="1099"/>
        <v>32.407690669072672</v>
      </c>
      <c r="Z693" s="2">
        <f t="shared" si="1124"/>
        <v>33.466545063160474</v>
      </c>
      <c r="AA693" s="2">
        <f t="shared" si="1100"/>
        <v>111.8249026982968</v>
      </c>
      <c r="AB693" s="2">
        <f t="shared" si="1101"/>
        <v>157.98749201172927</v>
      </c>
      <c r="AC693" s="2">
        <f t="shared" si="1102"/>
        <v>163.14940718290731</v>
      </c>
      <c r="AD693" s="2">
        <f t="shared" si="1103"/>
        <v>163.14940718290731</v>
      </c>
      <c r="AE693" s="2">
        <f t="shared" si="1104"/>
        <v>163.14940718290731</v>
      </c>
      <c r="AF693" s="27">
        <f t="shared" si="1125"/>
        <v>1</v>
      </c>
      <c r="AG693" s="28">
        <f t="shared" si="1105"/>
        <v>54.341666666666669</v>
      </c>
      <c r="AH693" s="28">
        <f t="shared" si="1106"/>
        <v>20.01827849547206</v>
      </c>
      <c r="AI693" s="28">
        <f t="shared" si="1107"/>
        <v>31.195483218982837</v>
      </c>
      <c r="AJ693" s="28">
        <f t="shared" si="1108"/>
        <v>28.28205111364818</v>
      </c>
      <c r="AK693" s="28">
        <f t="shared" si="1109"/>
        <v>44.073332834978196</v>
      </c>
      <c r="AL693" s="28">
        <f t="shared" si="1135"/>
        <v>45.513338005693626</v>
      </c>
      <c r="AM693" s="28">
        <f t="shared" si="1110"/>
        <v>97.589107665426297</v>
      </c>
      <c r="AN693" s="28">
        <f t="shared" si="1111"/>
        <v>152.07798069254133</v>
      </c>
      <c r="AO693" s="28">
        <f t="shared" si="1112"/>
        <v>137.87499917903489</v>
      </c>
      <c r="AP693" s="28">
        <f t="shared" si="1113"/>
        <v>214.85749757051872</v>
      </c>
      <c r="AQ693" s="28">
        <f t="shared" si="1114"/>
        <v>221.87752277775644</v>
      </c>
      <c r="AR693" s="28">
        <f t="shared" si="1126"/>
        <v>221.87752277775644</v>
      </c>
      <c r="AS693" s="27">
        <f t="shared" si="1115"/>
        <v>221.87752277775644</v>
      </c>
      <c r="AT693" s="27">
        <f t="shared" si="1127"/>
        <v>0</v>
      </c>
      <c r="AU693" s="2">
        <f t="shared" si="1128"/>
        <v>517.65592949525819</v>
      </c>
      <c r="AV693" s="33">
        <f t="shared" si="1129"/>
        <v>8.4738343253968257E-2</v>
      </c>
      <c r="AW693" s="33">
        <f t="shared" si="1130"/>
        <v>8.4738343253968257E-2</v>
      </c>
      <c r="AX693" s="2">
        <f t="shared" si="1131"/>
        <v>1.8060486782688274</v>
      </c>
      <c r="AY693" s="7">
        <v>2.2000000000000002</v>
      </c>
      <c r="AZ693" s="3">
        <f t="shared" si="1132"/>
        <v>3068.6888558472947</v>
      </c>
    </row>
    <row r="694" spans="1:52" ht="20.25" x14ac:dyDescent="0.3">
      <c r="A694" s="7">
        <v>27</v>
      </c>
      <c r="B694" s="7">
        <v>42</v>
      </c>
      <c r="C694" s="37">
        <v>34</v>
      </c>
      <c r="D694" s="37">
        <v>53</v>
      </c>
      <c r="E694" s="7">
        <v>5</v>
      </c>
      <c r="F694" s="2">
        <f t="shared" si="1116"/>
        <v>5.25</v>
      </c>
      <c r="G694" s="3">
        <f t="shared" si="1093"/>
        <v>17010</v>
      </c>
      <c r="H694" s="2">
        <v>1.4</v>
      </c>
      <c r="I694" s="7">
        <f t="shared" si="1094"/>
        <v>23814</v>
      </c>
      <c r="J694" s="7">
        <v>1.2</v>
      </c>
      <c r="K694" s="4">
        <f t="shared" si="1133"/>
        <v>1.3916666666666666</v>
      </c>
      <c r="L694" s="7">
        <v>0</v>
      </c>
      <c r="M694" s="2">
        <f t="shared" si="1117"/>
        <v>1.6766467065868262</v>
      </c>
      <c r="N694" s="2">
        <f t="shared" si="1118"/>
        <v>3.1137724550898205</v>
      </c>
      <c r="O694" s="28">
        <f t="shared" si="1119"/>
        <v>2.0850299401197603</v>
      </c>
      <c r="P694" s="2">
        <f t="shared" si="1120"/>
        <v>9.2706586826347301</v>
      </c>
      <c r="Q694" s="2">
        <f t="shared" si="1095"/>
        <v>39.24166666666666</v>
      </c>
      <c r="R694" s="28">
        <f t="shared" si="1121"/>
        <v>43.24166666666666</v>
      </c>
      <c r="S694" s="2">
        <f t="shared" si="1122"/>
        <v>45.24166666666666</v>
      </c>
      <c r="T694" s="2">
        <f t="shared" si="1123"/>
        <v>38.673333333333332</v>
      </c>
      <c r="U694" s="2">
        <f t="shared" si="1096"/>
        <v>42.673333333333332</v>
      </c>
      <c r="V694" s="2">
        <f t="shared" si="1097"/>
        <v>52.673333333333332</v>
      </c>
      <c r="W694" s="7">
        <f t="shared" si="1134"/>
        <v>1</v>
      </c>
      <c r="X694" s="2">
        <f t="shared" si="1098"/>
        <v>21.947296070579867</v>
      </c>
      <c r="Y694" s="2">
        <f t="shared" si="1099"/>
        <v>31.078216417706656</v>
      </c>
      <c r="Z694" s="2">
        <f t="shared" si="1124"/>
        <v>32.227886218310033</v>
      </c>
      <c r="AA694" s="2">
        <f t="shared" si="1100"/>
        <v>115.2233043705443</v>
      </c>
      <c r="AB694" s="2">
        <f t="shared" si="1101"/>
        <v>163.16063619295994</v>
      </c>
      <c r="AC694" s="2">
        <f t="shared" si="1102"/>
        <v>169.19640264612767</v>
      </c>
      <c r="AD694" s="2">
        <f t="shared" si="1103"/>
        <v>169.19640264612767</v>
      </c>
      <c r="AE694" s="2">
        <f t="shared" si="1104"/>
        <v>169.19640264612767</v>
      </c>
      <c r="AF694" s="27">
        <f t="shared" si="1125"/>
        <v>1</v>
      </c>
      <c r="AG694" s="28">
        <f t="shared" si="1105"/>
        <v>55.24166666666666</v>
      </c>
      <c r="AH694" s="28">
        <f t="shared" si="1106"/>
        <v>19.13532960223198</v>
      </c>
      <c r="AI694" s="28">
        <f t="shared" si="1107"/>
        <v>29.957225918232538</v>
      </c>
      <c r="AJ694" s="28">
        <f t="shared" si="1108"/>
        <v>27.096363610800005</v>
      </c>
      <c r="AK694" s="28">
        <f t="shared" si="1109"/>
        <v>42.420585541240371</v>
      </c>
      <c r="AL694" s="28">
        <f t="shared" si="1135"/>
        <v>43.9898411724255</v>
      </c>
      <c r="AM694" s="28">
        <f t="shared" si="1110"/>
        <v>100.4604804117179</v>
      </c>
      <c r="AN694" s="28">
        <f t="shared" si="1111"/>
        <v>157.27543607072081</v>
      </c>
      <c r="AO694" s="28">
        <f t="shared" si="1112"/>
        <v>142.25590895670001</v>
      </c>
      <c r="AP694" s="28">
        <f t="shared" si="1113"/>
        <v>222.70807409151195</v>
      </c>
      <c r="AQ694" s="28">
        <f t="shared" si="1114"/>
        <v>230.94666615523388</v>
      </c>
      <c r="AR694" s="28">
        <f t="shared" si="1126"/>
        <v>230.94666615523388</v>
      </c>
      <c r="AS694" s="27">
        <f t="shared" si="1115"/>
        <v>230.94666615523388</v>
      </c>
      <c r="AT694" s="27">
        <f t="shared" si="1127"/>
        <v>0</v>
      </c>
      <c r="AU694" s="2">
        <f t="shared" si="1128"/>
        <v>600.35835610100946</v>
      </c>
      <c r="AV694" s="33">
        <f t="shared" si="1129"/>
        <v>8.4937996031746024E-2</v>
      </c>
      <c r="AW694" s="33">
        <f t="shared" si="1130"/>
        <v>8.4937996031746024E-2</v>
      </c>
      <c r="AX694" s="2">
        <f t="shared" si="1131"/>
        <v>1.8061792259127352</v>
      </c>
      <c r="AY694" s="7">
        <v>2.2000000000000002</v>
      </c>
      <c r="AZ694" s="3">
        <f t="shared" si="1132"/>
        <v>3060.4821332969073</v>
      </c>
    </row>
    <row r="695" spans="1:52" ht="20.25" x14ac:dyDescent="0.3">
      <c r="A695" s="7">
        <v>27</v>
      </c>
      <c r="B695" s="7">
        <v>48</v>
      </c>
      <c r="C695" s="37">
        <v>38</v>
      </c>
      <c r="D695" s="37">
        <v>60</v>
      </c>
      <c r="E695" s="7">
        <v>5.5</v>
      </c>
      <c r="F695" s="2">
        <f t="shared" si="1116"/>
        <v>5.916666666666667</v>
      </c>
      <c r="G695" s="3">
        <f t="shared" si="1093"/>
        <v>19170</v>
      </c>
      <c r="H695" s="2">
        <v>1.4</v>
      </c>
      <c r="I695" s="7">
        <f t="shared" si="1094"/>
        <v>26838</v>
      </c>
      <c r="J695" s="7">
        <v>1.2</v>
      </c>
      <c r="K695" s="4">
        <f t="shared" si="1133"/>
        <v>1.45</v>
      </c>
      <c r="L695" s="7">
        <v>0</v>
      </c>
      <c r="M695" s="2">
        <f t="shared" si="1117"/>
        <v>1.6091954022988504</v>
      </c>
      <c r="N695" s="2">
        <f t="shared" si="1118"/>
        <v>2.9885057471264367</v>
      </c>
      <c r="O695" s="28">
        <f t="shared" si="1119"/>
        <v>1.9770114942528736</v>
      </c>
      <c r="P695" s="2">
        <f t="shared" si="1120"/>
        <v>8.8735632183908031</v>
      </c>
      <c r="Q695" s="2">
        <f t="shared" si="1095"/>
        <v>40.816666666666663</v>
      </c>
      <c r="R695" s="28">
        <f t="shared" si="1121"/>
        <v>44.816666666666663</v>
      </c>
      <c r="S695" s="2">
        <f t="shared" si="1122"/>
        <v>46.816666666666663</v>
      </c>
      <c r="T695" s="2">
        <f t="shared" si="1123"/>
        <v>40.283333333333331</v>
      </c>
      <c r="U695" s="2">
        <f t="shared" si="1096"/>
        <v>44.283333333333331</v>
      </c>
      <c r="V695" s="2">
        <f t="shared" si="1097"/>
        <v>54.283333333333331</v>
      </c>
      <c r="W695" s="7">
        <f t="shared" si="1134"/>
        <v>1</v>
      </c>
      <c r="X695" s="2">
        <f t="shared" si="1098"/>
        <v>20.361292158472246</v>
      </c>
      <c r="Y695" s="2">
        <f t="shared" si="1099"/>
        <v>28.940795038475855</v>
      </c>
      <c r="Z695" s="2">
        <f t="shared" si="1124"/>
        <v>30.219983510609403</v>
      </c>
      <c r="AA695" s="2">
        <f t="shared" si="1100"/>
        <v>120.47097860429413</v>
      </c>
      <c r="AB695" s="2">
        <f t="shared" si="1101"/>
        <v>171.23303731098216</v>
      </c>
      <c r="AC695" s="2">
        <f t="shared" si="1102"/>
        <v>178.80156910443898</v>
      </c>
      <c r="AD695" s="2">
        <f t="shared" si="1103"/>
        <v>178.80156910443898</v>
      </c>
      <c r="AE695" s="2">
        <f t="shared" si="1104"/>
        <v>178.80156910443898</v>
      </c>
      <c r="AF695" s="27">
        <f t="shared" si="1125"/>
        <v>1</v>
      </c>
      <c r="AG695" s="28">
        <f t="shared" si="1105"/>
        <v>56.816666666666663</v>
      </c>
      <c r="AH695" s="28">
        <f t="shared" si="1106"/>
        <v>17.724950313979342</v>
      </c>
      <c r="AI695" s="28">
        <f t="shared" si="1107"/>
        <v>27.962681956169231</v>
      </c>
      <c r="AJ695" s="28">
        <f t="shared" si="1108"/>
        <v>25.193595284206854</v>
      </c>
      <c r="AK695" s="28">
        <f t="shared" si="1109"/>
        <v>39.745132132139759</v>
      </c>
      <c r="AL695" s="28">
        <f t="shared" si="1135"/>
        <v>41.501874294173177</v>
      </c>
      <c r="AM695" s="28">
        <f t="shared" si="1110"/>
        <v>104.87262269104444</v>
      </c>
      <c r="AN695" s="28">
        <f t="shared" si="1111"/>
        <v>165.44586824066795</v>
      </c>
      <c r="AO695" s="28">
        <f t="shared" si="1112"/>
        <v>149.06210543155723</v>
      </c>
      <c r="AP695" s="28">
        <f t="shared" si="1113"/>
        <v>235.1586984484936</v>
      </c>
      <c r="AQ695" s="28">
        <f t="shared" si="1114"/>
        <v>245.55275624052464</v>
      </c>
      <c r="AR695" s="28">
        <f t="shared" si="1126"/>
        <v>245.55275624052464</v>
      </c>
      <c r="AS695" s="27">
        <f t="shared" si="1115"/>
        <v>245.55275624052464</v>
      </c>
      <c r="AT695" s="27">
        <f t="shared" si="1127"/>
        <v>0</v>
      </c>
      <c r="AU695" s="2">
        <f t="shared" si="1128"/>
        <v>784.14152633601236</v>
      </c>
      <c r="AV695" s="33">
        <f t="shared" si="1129"/>
        <v>8.5292934303350984E-2</v>
      </c>
      <c r="AW695" s="33">
        <f t="shared" si="1130"/>
        <v>8.5292934303350984E-2</v>
      </c>
      <c r="AX695" s="2">
        <f t="shared" si="1131"/>
        <v>1.8064113572187566</v>
      </c>
      <c r="AY695" s="7">
        <v>2.2000000000000002</v>
      </c>
      <c r="AZ695" s="3">
        <f t="shared" si="1132"/>
        <v>3058.233819883028</v>
      </c>
    </row>
    <row r="696" spans="1:52" ht="20.25" x14ac:dyDescent="0.3">
      <c r="A696" s="7">
        <v>27</v>
      </c>
      <c r="B696" s="7">
        <v>54</v>
      </c>
      <c r="C696" s="37">
        <v>43</v>
      </c>
      <c r="D696" s="37">
        <v>68</v>
      </c>
      <c r="E696" s="7">
        <v>6</v>
      </c>
      <c r="F696" s="2">
        <f t="shared" si="1116"/>
        <v>6.666666666666667</v>
      </c>
      <c r="G696" s="3">
        <f t="shared" si="1093"/>
        <v>21600</v>
      </c>
      <c r="H696" s="2">
        <v>1.4</v>
      </c>
      <c r="I696" s="7">
        <f t="shared" si="1094"/>
        <v>30239.999999999996</v>
      </c>
      <c r="J696" s="7">
        <v>1.2</v>
      </c>
      <c r="K696" s="4">
        <f t="shared" si="1133"/>
        <v>1.5166666666666666</v>
      </c>
      <c r="L696" s="7">
        <v>0</v>
      </c>
      <c r="M696" s="2">
        <f t="shared" si="1117"/>
        <v>1.5384615384615383</v>
      </c>
      <c r="N696" s="2">
        <f t="shared" si="1118"/>
        <v>2.8571428571428572</v>
      </c>
      <c r="O696" s="28">
        <f t="shared" si="1119"/>
        <v>1.8637362637362638</v>
      </c>
      <c r="P696" s="2">
        <f t="shared" si="1120"/>
        <v>8.4571428571428573</v>
      </c>
      <c r="Q696" s="2">
        <f t="shared" si="1095"/>
        <v>42.61666666666666</v>
      </c>
      <c r="R696" s="28">
        <f t="shared" si="1121"/>
        <v>46.61666666666666</v>
      </c>
      <c r="S696" s="2">
        <f t="shared" si="1122"/>
        <v>48.61666666666666</v>
      </c>
      <c r="T696" s="2">
        <f t="shared" si="1123"/>
        <v>42.123333333333335</v>
      </c>
      <c r="U696" s="2">
        <f t="shared" si="1096"/>
        <v>46.123333333333335</v>
      </c>
      <c r="V696" s="2">
        <f t="shared" si="1097"/>
        <v>56.123333333333335</v>
      </c>
      <c r="W696" s="7">
        <f t="shared" si="1134"/>
        <v>1</v>
      </c>
      <c r="X696" s="2">
        <f t="shared" si="1098"/>
        <v>18.750951688113293</v>
      </c>
      <c r="Y696" s="2">
        <f t="shared" si="1099"/>
        <v>26.757490840080909</v>
      </c>
      <c r="Z696" s="2">
        <f t="shared" si="1124"/>
        <v>28.147030525947343</v>
      </c>
      <c r="AA696" s="2">
        <f t="shared" si="1100"/>
        <v>125.00634458742196</v>
      </c>
      <c r="AB696" s="2">
        <f t="shared" si="1101"/>
        <v>178.38327226720605</v>
      </c>
      <c r="AC696" s="2">
        <f t="shared" si="1102"/>
        <v>187.64687017298229</v>
      </c>
      <c r="AD696" s="2">
        <f t="shared" si="1103"/>
        <v>187.64687017298229</v>
      </c>
      <c r="AE696" s="2">
        <f t="shared" si="1104"/>
        <v>187.64687017298229</v>
      </c>
      <c r="AF696" s="27">
        <f t="shared" si="1125"/>
        <v>1</v>
      </c>
      <c r="AG696" s="28">
        <f t="shared" si="1105"/>
        <v>58.61666666666666</v>
      </c>
      <c r="AH696" s="28">
        <f t="shared" si="1106"/>
        <v>16.296188199924465</v>
      </c>
      <c r="AI696" s="28">
        <f t="shared" si="1107"/>
        <v>25.920067327374888</v>
      </c>
      <c r="AJ696" s="28">
        <f t="shared" si="1108"/>
        <v>23.254558688033612</v>
      </c>
      <c r="AK696" s="28">
        <f t="shared" si="1109"/>
        <v>36.987774040619854</v>
      </c>
      <c r="AL696" s="28">
        <f t="shared" si="1135"/>
        <v>38.908581198079993</v>
      </c>
      <c r="AM696" s="28">
        <f t="shared" si="1110"/>
        <v>108.64125466616311</v>
      </c>
      <c r="AN696" s="28">
        <f t="shared" si="1111"/>
        <v>172.80044884916592</v>
      </c>
      <c r="AO696" s="28">
        <f t="shared" si="1112"/>
        <v>155.03039125355741</v>
      </c>
      <c r="AP696" s="28">
        <f t="shared" si="1113"/>
        <v>246.58516027079904</v>
      </c>
      <c r="AQ696" s="28">
        <f t="shared" si="1114"/>
        <v>259.39054132053332</v>
      </c>
      <c r="AR696" s="28">
        <f t="shared" si="1126"/>
        <v>259.39054132053332</v>
      </c>
      <c r="AS696" s="27">
        <f t="shared" si="1115"/>
        <v>259.39054132053332</v>
      </c>
      <c r="AT696" s="27">
        <f t="shared" si="1127"/>
        <v>0</v>
      </c>
      <c r="AU696" s="2">
        <f t="shared" si="1128"/>
        <v>992.42911926901559</v>
      </c>
      <c r="AV696" s="33">
        <f t="shared" si="1129"/>
        <v>8.5692239858906519E-2</v>
      </c>
      <c r="AW696" s="33">
        <f t="shared" si="1130"/>
        <v>8.5692239858906519E-2</v>
      </c>
      <c r="AX696" s="2">
        <f t="shared" si="1131"/>
        <v>1.8066725762694453</v>
      </c>
      <c r="AY696" s="7">
        <v>2.2000000000000002</v>
      </c>
      <c r="AZ696" s="3">
        <f t="shared" si="1132"/>
        <v>3050.6939724935178</v>
      </c>
    </row>
    <row r="697" spans="1:52" ht="20.25" x14ac:dyDescent="0.3">
      <c r="A697" s="7">
        <v>27</v>
      </c>
      <c r="B697" s="7">
        <v>60</v>
      </c>
      <c r="C697" s="37">
        <v>48</v>
      </c>
      <c r="D697" s="37">
        <v>76</v>
      </c>
      <c r="E697" s="7">
        <v>6.5</v>
      </c>
      <c r="F697" s="2">
        <f t="shared" si="1116"/>
        <v>7.416666666666667</v>
      </c>
      <c r="G697" s="3">
        <f t="shared" si="1093"/>
        <v>24030</v>
      </c>
      <c r="H697" s="2">
        <v>1.4</v>
      </c>
      <c r="I697" s="7">
        <f t="shared" si="1094"/>
        <v>33642</v>
      </c>
      <c r="J697" s="7">
        <v>1.2</v>
      </c>
      <c r="K697" s="4">
        <f t="shared" si="1133"/>
        <v>1.5833333333333333</v>
      </c>
      <c r="L697" s="7">
        <v>0</v>
      </c>
      <c r="M697" s="2">
        <f t="shared" si="1117"/>
        <v>1.4736842105263157</v>
      </c>
      <c r="N697" s="2">
        <f t="shared" si="1118"/>
        <v>2.736842105263158</v>
      </c>
      <c r="O697" s="28">
        <f t="shared" si="1119"/>
        <v>1.76</v>
      </c>
      <c r="P697" s="2">
        <f t="shared" si="1120"/>
        <v>8.0757894736842104</v>
      </c>
      <c r="Q697" s="2">
        <f t="shared" si="1095"/>
        <v>44.416666666666664</v>
      </c>
      <c r="R697" s="28">
        <f t="shared" si="1121"/>
        <v>48.416666666666664</v>
      </c>
      <c r="S697" s="2">
        <f t="shared" si="1122"/>
        <v>50.416666666666664</v>
      </c>
      <c r="T697" s="2">
        <f t="shared" si="1123"/>
        <v>43.963333333333338</v>
      </c>
      <c r="U697" s="2">
        <f t="shared" si="1096"/>
        <v>47.963333333333338</v>
      </c>
      <c r="V697" s="2">
        <f t="shared" si="1097"/>
        <v>57.963333333333338</v>
      </c>
      <c r="W697" s="7">
        <f t="shared" si="1134"/>
        <v>1</v>
      </c>
      <c r="X697" s="2">
        <f t="shared" si="1098"/>
        <v>17.324730288012361</v>
      </c>
      <c r="Y697" s="2">
        <f t="shared" si="1099"/>
        <v>24.812342302344135</v>
      </c>
      <c r="Z697" s="2">
        <f t="shared" si="1124"/>
        <v>26.280506960560704</v>
      </c>
      <c r="AA697" s="2">
        <f t="shared" si="1100"/>
        <v>128.4917496360917</v>
      </c>
      <c r="AB697" s="2">
        <f t="shared" si="1101"/>
        <v>184.024872075719</v>
      </c>
      <c r="AC697" s="2">
        <f t="shared" si="1102"/>
        <v>194.91375995749189</v>
      </c>
      <c r="AD697" s="2">
        <f t="shared" si="1103"/>
        <v>194.91375995749189</v>
      </c>
      <c r="AE697" s="2">
        <f t="shared" si="1104"/>
        <v>194.91375995749189</v>
      </c>
      <c r="AF697" s="27">
        <f t="shared" si="1125"/>
        <v>1</v>
      </c>
      <c r="AG697" s="28">
        <f t="shared" si="1105"/>
        <v>60.416666666666671</v>
      </c>
      <c r="AH697" s="28">
        <f t="shared" si="1106"/>
        <v>15.033651497773205</v>
      </c>
      <c r="AI697" s="28">
        <f t="shared" si="1107"/>
        <v>24.095314538499945</v>
      </c>
      <c r="AJ697" s="28">
        <f t="shared" si="1108"/>
        <v>21.531077299079463</v>
      </c>
      <c r="AK697" s="28">
        <f t="shared" si="1109"/>
        <v>34.509119753834938</v>
      </c>
      <c r="AL697" s="28">
        <f t="shared" si="1135"/>
        <v>36.551049910664879</v>
      </c>
      <c r="AM697" s="28">
        <f t="shared" si="1110"/>
        <v>111.49958194181794</v>
      </c>
      <c r="AN697" s="28">
        <f t="shared" si="1111"/>
        <v>178.70691616054125</v>
      </c>
      <c r="AO697" s="28">
        <f t="shared" si="1112"/>
        <v>159.68882330150603</v>
      </c>
      <c r="AP697" s="28">
        <f t="shared" si="1113"/>
        <v>255.9426381742758</v>
      </c>
      <c r="AQ697" s="28">
        <f t="shared" si="1114"/>
        <v>271.08695350409789</v>
      </c>
      <c r="AR697" s="28">
        <f t="shared" si="1126"/>
        <v>271.08695350409789</v>
      </c>
      <c r="AS697" s="27">
        <f t="shared" si="1115"/>
        <v>271.08695350409789</v>
      </c>
      <c r="AT697" s="27">
        <f t="shared" si="1127"/>
        <v>0</v>
      </c>
      <c r="AU697" s="2">
        <f t="shared" si="1128"/>
        <v>1225.2211349000193</v>
      </c>
      <c r="AV697" s="33">
        <f t="shared" si="1129"/>
        <v>8.6091545414462081E-2</v>
      </c>
      <c r="AW697" s="33">
        <f t="shared" si="1130"/>
        <v>8.6091545414462081E-2</v>
      </c>
      <c r="AX697" s="2">
        <f t="shared" si="1131"/>
        <v>1.8069338708790716</v>
      </c>
      <c r="AY697" s="7">
        <v>2.2000000000000002</v>
      </c>
      <c r="AZ697" s="3">
        <f t="shared" si="1132"/>
        <v>3046.7914704771019</v>
      </c>
    </row>
    <row r="698" spans="1:52" ht="20.25" x14ac:dyDescent="0.3">
      <c r="A698" s="7">
        <v>27</v>
      </c>
      <c r="B698" s="7">
        <v>66</v>
      </c>
      <c r="C698" s="37">
        <v>53</v>
      </c>
      <c r="D698" s="37">
        <v>83</v>
      </c>
      <c r="E698" s="7">
        <v>7</v>
      </c>
      <c r="F698" s="2">
        <f t="shared" si="1116"/>
        <v>8.0833333333333339</v>
      </c>
      <c r="G698" s="3">
        <f t="shared" si="1093"/>
        <v>26190.000000000004</v>
      </c>
      <c r="H698" s="2">
        <v>1.4</v>
      </c>
      <c r="I698" s="7">
        <f t="shared" si="1094"/>
        <v>36666</v>
      </c>
      <c r="J698" s="7">
        <v>1.2</v>
      </c>
      <c r="K698" s="4">
        <f t="shared" si="1133"/>
        <v>1.6416666666666666</v>
      </c>
      <c r="L698" s="7">
        <v>0</v>
      </c>
      <c r="M698" s="2">
        <f t="shared" si="1117"/>
        <v>1.4213197969543145</v>
      </c>
      <c r="N698" s="2">
        <f t="shared" si="1118"/>
        <v>2.6395939086294415</v>
      </c>
      <c r="O698" s="28">
        <f t="shared" si="1119"/>
        <v>1.6761421319796954</v>
      </c>
      <c r="P698" s="2">
        <f t="shared" si="1120"/>
        <v>7.7675126903553302</v>
      </c>
      <c r="Q698" s="2">
        <f t="shared" si="1095"/>
        <v>45.99166666666666</v>
      </c>
      <c r="R698" s="28">
        <f t="shared" si="1121"/>
        <v>49.99166666666666</v>
      </c>
      <c r="S698" s="2">
        <f t="shared" si="1122"/>
        <v>51.99166666666666</v>
      </c>
      <c r="T698" s="2">
        <f t="shared" si="1123"/>
        <v>45.573333333333331</v>
      </c>
      <c r="U698" s="2">
        <f t="shared" si="1096"/>
        <v>49.573333333333331</v>
      </c>
      <c r="V698" s="2">
        <f t="shared" si="1097"/>
        <v>59.573333333333331</v>
      </c>
      <c r="W698" s="7">
        <f t="shared" si="1134"/>
        <v>1</v>
      </c>
      <c r="X698" s="2">
        <f t="shared" si="1098"/>
        <v>16.2064050751558</v>
      </c>
      <c r="Y698" s="2">
        <f t="shared" si="1099"/>
        <v>23.279271679533068</v>
      </c>
      <c r="Z698" s="2">
        <f t="shared" si="1124"/>
        <v>24.795654676312676</v>
      </c>
      <c r="AA698" s="2">
        <f t="shared" si="1100"/>
        <v>131.00177435750939</v>
      </c>
      <c r="AB698" s="2">
        <f t="shared" si="1101"/>
        <v>188.17411274289231</v>
      </c>
      <c r="AC698" s="2">
        <f t="shared" si="1102"/>
        <v>200.43154196686081</v>
      </c>
      <c r="AD698" s="2">
        <f t="shared" si="1103"/>
        <v>200.43154196686081</v>
      </c>
      <c r="AE698" s="2">
        <f t="shared" si="1104"/>
        <v>200.43154196686081</v>
      </c>
      <c r="AF698" s="27">
        <f t="shared" si="1125"/>
        <v>1</v>
      </c>
      <c r="AG698" s="28">
        <f t="shared" si="1105"/>
        <v>61.99166666666666</v>
      </c>
      <c r="AH698" s="28">
        <f t="shared" si="1106"/>
        <v>14.045641115727211</v>
      </c>
      <c r="AI698" s="28">
        <f t="shared" si="1107"/>
        <v>22.653528983263215</v>
      </c>
      <c r="AJ698" s="28">
        <f t="shared" si="1108"/>
        <v>20.175498139774241</v>
      </c>
      <c r="AK698" s="28">
        <f t="shared" si="1109"/>
        <v>32.540076177041449</v>
      </c>
      <c r="AL698" s="28">
        <f t="shared" si="1135"/>
        <v>34.659696537508353</v>
      </c>
      <c r="AM698" s="28">
        <f t="shared" si="1110"/>
        <v>113.53559901879497</v>
      </c>
      <c r="AN698" s="28">
        <f t="shared" si="1111"/>
        <v>183.11602594804432</v>
      </c>
      <c r="AO698" s="28">
        <f t="shared" si="1112"/>
        <v>163.08527662984179</v>
      </c>
      <c r="AP698" s="28">
        <f t="shared" si="1113"/>
        <v>263.03228243108509</v>
      </c>
      <c r="AQ698" s="28">
        <f t="shared" si="1114"/>
        <v>280.1658803448592</v>
      </c>
      <c r="AR698" s="28">
        <f t="shared" si="1126"/>
        <v>280.1658803448592</v>
      </c>
      <c r="AS698" s="27">
        <f t="shared" si="1115"/>
        <v>280.1658803448592</v>
      </c>
      <c r="AT698" s="27">
        <f t="shared" si="1127"/>
        <v>0</v>
      </c>
      <c r="AU698" s="2">
        <f t="shared" si="1128"/>
        <v>1482.5175732290234</v>
      </c>
      <c r="AV698" s="33">
        <f t="shared" si="1129"/>
        <v>8.6446483686067013E-2</v>
      </c>
      <c r="AW698" s="33">
        <f t="shared" si="1130"/>
        <v>8.6446483686067013E-2</v>
      </c>
      <c r="AX698" s="2">
        <f t="shared" si="1131"/>
        <v>1.8071661962129955</v>
      </c>
      <c r="AY698" s="7">
        <v>2.2000000000000002</v>
      </c>
      <c r="AZ698" s="3">
        <f t="shared" si="1132"/>
        <v>3051.9873243524753</v>
      </c>
    </row>
    <row r="699" spans="1:52" ht="20.25" x14ac:dyDescent="0.3">
      <c r="A699" s="7">
        <v>27</v>
      </c>
      <c r="B699" s="7">
        <v>72</v>
      </c>
      <c r="C699" s="37">
        <v>58</v>
      </c>
      <c r="D699" s="37">
        <v>91</v>
      </c>
      <c r="E699" s="7">
        <v>7.5</v>
      </c>
      <c r="F699" s="2">
        <f t="shared" si="1116"/>
        <v>8.8333333333333339</v>
      </c>
      <c r="G699" s="3">
        <f t="shared" si="1093"/>
        <v>28620.000000000004</v>
      </c>
      <c r="H699" s="2">
        <v>1.4</v>
      </c>
      <c r="I699" s="7">
        <f t="shared" si="1094"/>
        <v>40068</v>
      </c>
      <c r="J699" s="7">
        <v>1.2</v>
      </c>
      <c r="K699" s="4">
        <f t="shared" si="1133"/>
        <v>1.7083333333333335</v>
      </c>
      <c r="L699" s="7">
        <v>0</v>
      </c>
      <c r="M699" s="2">
        <f t="shared" si="1117"/>
        <v>1.365853658536585</v>
      </c>
      <c r="N699" s="2">
        <f t="shared" si="1118"/>
        <v>2.5365853658536581</v>
      </c>
      <c r="O699" s="28">
        <f t="shared" si="1119"/>
        <v>1.5873170731707313</v>
      </c>
      <c r="P699" s="2">
        <f t="shared" si="1120"/>
        <v>7.4409756097560962</v>
      </c>
      <c r="Q699" s="2">
        <f t="shared" si="1095"/>
        <v>47.791666666666671</v>
      </c>
      <c r="R699" s="28">
        <f t="shared" si="1121"/>
        <v>51.791666666666671</v>
      </c>
      <c r="S699" s="2">
        <f t="shared" si="1122"/>
        <v>53.791666666666671</v>
      </c>
      <c r="T699" s="2">
        <f t="shared" si="1123"/>
        <v>47.413333333333341</v>
      </c>
      <c r="U699" s="2">
        <f t="shared" si="1096"/>
        <v>51.413333333333341</v>
      </c>
      <c r="V699" s="2">
        <f t="shared" si="1097"/>
        <v>61.413333333333341</v>
      </c>
      <c r="W699" s="7">
        <f t="shared" si="1134"/>
        <v>1</v>
      </c>
      <c r="X699" s="2">
        <f t="shared" si="1098"/>
        <v>15.056212473828065</v>
      </c>
      <c r="Y699" s="2">
        <f t="shared" si="1099"/>
        <v>21.695041638409542</v>
      </c>
      <c r="Z699" s="2">
        <f t="shared" si="1124"/>
        <v>23.247890385120538</v>
      </c>
      <c r="AA699" s="2">
        <f t="shared" si="1100"/>
        <v>132.99654351881458</v>
      </c>
      <c r="AB699" s="2">
        <f t="shared" si="1101"/>
        <v>191.63953447261764</v>
      </c>
      <c r="AC699" s="2">
        <f t="shared" si="1102"/>
        <v>205.35636506856477</v>
      </c>
      <c r="AD699" s="2">
        <f t="shared" si="1103"/>
        <v>205.35636506856477</v>
      </c>
      <c r="AE699" s="2">
        <f t="shared" si="1104"/>
        <v>205.35636506856477</v>
      </c>
      <c r="AF699" s="27">
        <f t="shared" si="1125"/>
        <v>1</v>
      </c>
      <c r="AG699" s="28">
        <f t="shared" si="1105"/>
        <v>63.791666666666671</v>
      </c>
      <c r="AH699" s="28">
        <f t="shared" si="1106"/>
        <v>13.031355794926275</v>
      </c>
      <c r="AI699" s="28">
        <f t="shared" si="1107"/>
        <v>21.159993798946257</v>
      </c>
      <c r="AJ699" s="28">
        <f t="shared" si="1108"/>
        <v>18.777352343246658</v>
      </c>
      <c r="AK699" s="28">
        <f t="shared" si="1109"/>
        <v>30.490201126917825</v>
      </c>
      <c r="AL699" s="28">
        <f t="shared" si="1135"/>
        <v>32.672574011746804</v>
      </c>
      <c r="AM699" s="28">
        <f t="shared" si="1110"/>
        <v>115.11030952184878</v>
      </c>
      <c r="AN699" s="28">
        <f t="shared" si="1111"/>
        <v>186.91327855735861</v>
      </c>
      <c r="AO699" s="28">
        <f t="shared" si="1112"/>
        <v>165.8666123653455</v>
      </c>
      <c r="AP699" s="28">
        <f t="shared" si="1113"/>
        <v>269.33010995444079</v>
      </c>
      <c r="AQ699" s="28">
        <f t="shared" si="1114"/>
        <v>288.60773710376344</v>
      </c>
      <c r="AR699" s="28">
        <f t="shared" si="1126"/>
        <v>288.60773710376344</v>
      </c>
      <c r="AS699" s="27">
        <f t="shared" si="1115"/>
        <v>288.60773710376344</v>
      </c>
      <c r="AT699" s="27">
        <f t="shared" si="1127"/>
        <v>0</v>
      </c>
      <c r="AU699" s="2">
        <f t="shared" si="1128"/>
        <v>1764.3184342560278</v>
      </c>
      <c r="AV699" s="33">
        <f t="shared" si="1129"/>
        <v>8.6845789241622576E-2</v>
      </c>
      <c r="AW699" s="33">
        <f t="shared" si="1130"/>
        <v>8.6845789241622576E-2</v>
      </c>
      <c r="AX699" s="2">
        <f t="shared" si="1131"/>
        <v>1.8074276336345338</v>
      </c>
      <c r="AY699" s="7">
        <v>2.2000000000000002</v>
      </c>
      <c r="AZ699" s="3">
        <f t="shared" si="1132"/>
        <v>3052.0445637678995</v>
      </c>
    </row>
    <row r="700" spans="1:52" ht="20.25" x14ac:dyDescent="0.3">
      <c r="A700" s="7">
        <v>27</v>
      </c>
      <c r="B700" s="7">
        <v>78</v>
      </c>
      <c r="C700" s="37">
        <v>63</v>
      </c>
      <c r="D700" s="37">
        <v>98</v>
      </c>
      <c r="E700" s="7">
        <v>8</v>
      </c>
      <c r="F700" s="2">
        <f t="shared" si="1116"/>
        <v>9.5</v>
      </c>
      <c r="G700" s="3">
        <f t="shared" si="1093"/>
        <v>30780</v>
      </c>
      <c r="H700" s="2">
        <v>1.4</v>
      </c>
      <c r="I700" s="7">
        <f t="shared" si="1094"/>
        <v>43092</v>
      </c>
      <c r="J700" s="7">
        <v>1.2</v>
      </c>
      <c r="K700" s="4">
        <v>1.75</v>
      </c>
      <c r="L700" s="7">
        <v>0</v>
      </c>
      <c r="M700" s="2">
        <f t="shared" si="1117"/>
        <v>1.3333333333333333</v>
      </c>
      <c r="N700" s="2">
        <f t="shared" si="1118"/>
        <v>2.4761904761904758</v>
      </c>
      <c r="O700" s="28">
        <f t="shared" si="1119"/>
        <v>1.5295238095238095</v>
      </c>
      <c r="P700" s="2">
        <f t="shared" si="1120"/>
        <v>7.2438095238095235</v>
      </c>
      <c r="Q700" s="2">
        <f t="shared" si="1095"/>
        <v>48.916666666666664</v>
      </c>
      <c r="R700" s="28">
        <f t="shared" si="1121"/>
        <v>52.916666666666664</v>
      </c>
      <c r="S700" s="2">
        <f t="shared" si="1122"/>
        <v>54.916666666666664</v>
      </c>
      <c r="T700" s="2">
        <f t="shared" si="1123"/>
        <v>48.573333333333338</v>
      </c>
      <c r="U700" s="2">
        <f t="shared" si="1096"/>
        <v>52.573333333333338</v>
      </c>
      <c r="V700" s="2">
        <f t="shared" si="1097"/>
        <v>62.573333333333338</v>
      </c>
      <c r="W700" s="7">
        <f t="shared" si="1134"/>
        <v>1</v>
      </c>
      <c r="X700" s="2">
        <f t="shared" si="1098"/>
        <v>14.395579357505634</v>
      </c>
      <c r="Y700" s="2">
        <f t="shared" si="1099"/>
        <v>20.781723782412271</v>
      </c>
      <c r="Z700" s="2">
        <f t="shared" si="1124"/>
        <v>22.349497378816544</v>
      </c>
      <c r="AA700" s="2">
        <f t="shared" si="1100"/>
        <v>136.75800389630351</v>
      </c>
      <c r="AB700" s="2">
        <f t="shared" si="1101"/>
        <v>197.42637593291659</v>
      </c>
      <c r="AC700" s="2">
        <f t="shared" si="1102"/>
        <v>212.32022509875716</v>
      </c>
      <c r="AD700" s="2">
        <f t="shared" si="1103"/>
        <v>212.32022509875716</v>
      </c>
      <c r="AE700" s="2">
        <f t="shared" si="1104"/>
        <v>212.32022509875716</v>
      </c>
      <c r="AF700" s="27">
        <f t="shared" si="1125"/>
        <v>1</v>
      </c>
      <c r="AG700" s="28">
        <f t="shared" si="1105"/>
        <v>64.916666666666671</v>
      </c>
      <c r="AH700" s="28">
        <f t="shared" si="1106"/>
        <v>12.449720205506839</v>
      </c>
      <c r="AI700" s="28">
        <f t="shared" si="1107"/>
        <v>20.296719718862239</v>
      </c>
      <c r="AJ700" s="28">
        <f t="shared" si="1108"/>
        <v>17.972645633346048</v>
      </c>
      <c r="AK700" s="28">
        <f t="shared" si="1109"/>
        <v>29.300718811745156</v>
      </c>
      <c r="AL700" s="28">
        <f t="shared" si="1135"/>
        <v>31.511165538382755</v>
      </c>
      <c r="AM700" s="28">
        <f t="shared" si="1110"/>
        <v>118.27234195231497</v>
      </c>
      <c r="AN700" s="28">
        <f t="shared" si="1111"/>
        <v>192.81883732919127</v>
      </c>
      <c r="AO700" s="28">
        <f t="shared" si="1112"/>
        <v>170.74013351678747</v>
      </c>
      <c r="AP700" s="28">
        <f t="shared" si="1113"/>
        <v>278.356828711579</v>
      </c>
      <c r="AQ700" s="28">
        <f t="shared" si="1114"/>
        <v>299.35607261463616</v>
      </c>
      <c r="AR700" s="28">
        <f t="shared" si="1126"/>
        <v>299.35607261463616</v>
      </c>
      <c r="AS700" s="27">
        <f t="shared" si="1115"/>
        <v>299.35607261463616</v>
      </c>
      <c r="AT700" s="27">
        <f t="shared" si="1127"/>
        <v>0</v>
      </c>
      <c r="AU700" s="2">
        <f t="shared" si="1128"/>
        <v>2070.6237179810328</v>
      </c>
      <c r="AV700" s="33">
        <f t="shared" si="1129"/>
        <v>8.7200727513227508E-2</v>
      </c>
      <c r="AW700" s="33">
        <f t="shared" si="1130"/>
        <v>8.7200727513227508E-2</v>
      </c>
      <c r="AX700" s="2">
        <f t="shared" si="1131"/>
        <v>1.8076600859644154</v>
      </c>
      <c r="AY700" s="7">
        <v>2.2000000000000002</v>
      </c>
      <c r="AZ700" s="3">
        <f t="shared" si="1132"/>
        <v>3059.2682954585766</v>
      </c>
    </row>
    <row r="701" spans="1:52" ht="20.25" x14ac:dyDescent="0.3">
      <c r="A701" s="7">
        <v>27</v>
      </c>
      <c r="B701" s="7">
        <v>84</v>
      </c>
      <c r="C701" s="37">
        <v>68</v>
      </c>
      <c r="D701" s="37">
        <v>106</v>
      </c>
      <c r="E701" s="7">
        <v>8.5</v>
      </c>
      <c r="F701" s="2">
        <f t="shared" si="1116"/>
        <v>10.25</v>
      </c>
      <c r="G701" s="3">
        <f t="shared" si="1093"/>
        <v>33210</v>
      </c>
      <c r="H701" s="2">
        <v>1.4</v>
      </c>
      <c r="I701" s="7">
        <f t="shared" si="1094"/>
        <v>46494</v>
      </c>
      <c r="J701" s="7">
        <v>1.2</v>
      </c>
      <c r="K701" s="4">
        <v>1.75</v>
      </c>
      <c r="L701" s="7">
        <v>0</v>
      </c>
      <c r="M701" s="2">
        <f t="shared" si="1117"/>
        <v>1.3333333333333333</v>
      </c>
      <c r="N701" s="2">
        <f t="shared" si="1118"/>
        <v>2.4761904761904758</v>
      </c>
      <c r="O701" s="28">
        <f t="shared" si="1119"/>
        <v>1.5066666666666666</v>
      </c>
      <c r="P701" s="2">
        <f t="shared" si="1120"/>
        <v>7.2209523809523812</v>
      </c>
      <c r="Q701" s="2">
        <f t="shared" si="1095"/>
        <v>48.916666666666664</v>
      </c>
      <c r="R701" s="28">
        <f t="shared" si="1121"/>
        <v>52.916666666666664</v>
      </c>
      <c r="S701" s="2">
        <f t="shared" si="1122"/>
        <v>54.916666666666664</v>
      </c>
      <c r="T701" s="2">
        <f t="shared" si="1123"/>
        <v>48.613333333333337</v>
      </c>
      <c r="U701" s="2">
        <f t="shared" si="1096"/>
        <v>52.613333333333337</v>
      </c>
      <c r="V701" s="2">
        <f t="shared" si="1097"/>
        <v>62.613333333333337</v>
      </c>
      <c r="W701" s="7">
        <f t="shared" si="1134"/>
        <v>1</v>
      </c>
      <c r="X701" s="2">
        <f t="shared" si="1098"/>
        <v>14.383734393689803</v>
      </c>
      <c r="Y701" s="2">
        <f t="shared" si="1099"/>
        <v>20.765924195147385</v>
      </c>
      <c r="Z701" s="2">
        <f t="shared" si="1124"/>
        <v>22.335219590882886</v>
      </c>
      <c r="AA701" s="2">
        <f t="shared" si="1100"/>
        <v>147.43327753532049</v>
      </c>
      <c r="AB701" s="2">
        <f t="shared" si="1101"/>
        <v>212.8507230002607</v>
      </c>
      <c r="AC701" s="2">
        <f t="shared" si="1102"/>
        <v>228.93600080654957</v>
      </c>
      <c r="AD701" s="2">
        <f t="shared" si="1103"/>
        <v>228.93600080654957</v>
      </c>
      <c r="AE701" s="2">
        <f t="shared" si="1104"/>
        <v>228.93600080654957</v>
      </c>
      <c r="AF701" s="27">
        <f t="shared" si="1125"/>
        <v>1</v>
      </c>
      <c r="AG701" s="28">
        <f t="shared" si="1105"/>
        <v>64.916666666666671</v>
      </c>
      <c r="AH701" s="28">
        <f t="shared" si="1106"/>
        <v>12.439476332600497</v>
      </c>
      <c r="AI701" s="28">
        <f t="shared" si="1107"/>
        <v>20.280019181518142</v>
      </c>
      <c r="AJ701" s="28">
        <f t="shared" si="1108"/>
        <v>17.958981685829563</v>
      </c>
      <c r="AK701" s="28">
        <f t="shared" si="1109"/>
        <v>29.278442543008399</v>
      </c>
      <c r="AL701" s="28">
        <f t="shared" si="1135"/>
        <v>31.49103489600304</v>
      </c>
      <c r="AM701" s="28">
        <f t="shared" si="1110"/>
        <v>127.50463240915509</v>
      </c>
      <c r="AN701" s="28">
        <f t="shared" si="1111"/>
        <v>207.87019661056095</v>
      </c>
      <c r="AO701" s="28">
        <f t="shared" si="1112"/>
        <v>184.07956227975302</v>
      </c>
      <c r="AP701" s="28">
        <f t="shared" si="1113"/>
        <v>300.10403606583611</v>
      </c>
      <c r="AQ701" s="28">
        <f t="shared" si="1114"/>
        <v>322.78310768403117</v>
      </c>
      <c r="AR701" s="28">
        <f t="shared" si="1126"/>
        <v>322.78310768403117</v>
      </c>
      <c r="AS701" s="27">
        <f t="shared" si="1115"/>
        <v>322.78310768403117</v>
      </c>
      <c r="AT701" s="27">
        <f t="shared" si="1127"/>
        <v>0</v>
      </c>
      <c r="AU701" s="2">
        <f t="shared" si="1128"/>
        <v>2401.4334244040379</v>
      </c>
      <c r="AV701" s="33">
        <f t="shared" si="1129"/>
        <v>8.760003306878307E-2</v>
      </c>
      <c r="AW701" s="33">
        <f t="shared" si="1130"/>
        <v>8.760003306878307E-2</v>
      </c>
      <c r="AX701" s="2">
        <f t="shared" si="1131"/>
        <v>1.80792166631498</v>
      </c>
      <c r="AY701" s="7">
        <v>2.2000000000000002</v>
      </c>
      <c r="AZ701" s="3">
        <f t="shared" si="1132"/>
        <v>3061.7101331962313</v>
      </c>
    </row>
    <row r="702" spans="1:52" ht="20.25" x14ac:dyDescent="0.3">
      <c r="A702" s="7">
        <v>27</v>
      </c>
      <c r="B702" s="7">
        <v>90</v>
      </c>
      <c r="C702" s="37">
        <v>72</v>
      </c>
      <c r="D702" s="37">
        <v>113</v>
      </c>
      <c r="E702" s="7">
        <v>9</v>
      </c>
      <c r="F702" s="2">
        <f t="shared" si="1116"/>
        <v>10.916666666666666</v>
      </c>
      <c r="G702" s="3">
        <f t="shared" si="1093"/>
        <v>35370</v>
      </c>
      <c r="H702" s="2">
        <v>1.4</v>
      </c>
      <c r="I702" s="7">
        <f t="shared" si="1094"/>
        <v>49518</v>
      </c>
      <c r="J702" s="7">
        <v>1.2</v>
      </c>
      <c r="K702" s="4">
        <v>1.75</v>
      </c>
      <c r="L702" s="7">
        <v>0</v>
      </c>
      <c r="M702" s="2">
        <f t="shared" si="1117"/>
        <v>1.3333333333333333</v>
      </c>
      <c r="N702" s="2">
        <f t="shared" si="1118"/>
        <v>2.4761904761904758</v>
      </c>
      <c r="O702" s="28">
        <f t="shared" si="1119"/>
        <v>1.4866666666666666</v>
      </c>
      <c r="P702" s="2">
        <f t="shared" si="1120"/>
        <v>7.2009523809523808</v>
      </c>
      <c r="Q702" s="2">
        <f t="shared" si="1095"/>
        <v>48.916666666666664</v>
      </c>
      <c r="R702" s="28">
        <f t="shared" si="1121"/>
        <v>52.916666666666664</v>
      </c>
      <c r="S702" s="2">
        <f t="shared" si="1122"/>
        <v>54.916666666666664</v>
      </c>
      <c r="T702" s="2">
        <f t="shared" si="1123"/>
        <v>48.648333333333333</v>
      </c>
      <c r="U702" s="2">
        <f t="shared" si="1096"/>
        <v>52.648333333333333</v>
      </c>
      <c r="V702" s="2">
        <f t="shared" si="1097"/>
        <v>62.648333333333333</v>
      </c>
      <c r="W702" s="7">
        <f t="shared" si="1134"/>
        <v>1</v>
      </c>
      <c r="X702" s="2">
        <f t="shared" si="1098"/>
        <v>14.373386028817162</v>
      </c>
      <c r="Y702" s="2">
        <f t="shared" si="1099"/>
        <v>20.752119250131781</v>
      </c>
      <c r="Z702" s="2">
        <f t="shared" si="1124"/>
        <v>22.322741482622266</v>
      </c>
      <c r="AA702" s="2">
        <f t="shared" si="1100"/>
        <v>156.90946414792069</v>
      </c>
      <c r="AB702" s="2">
        <f t="shared" si="1101"/>
        <v>226.54396848060526</v>
      </c>
      <c r="AC702" s="2">
        <f t="shared" si="1102"/>
        <v>243.68992785195974</v>
      </c>
      <c r="AD702" s="2">
        <f t="shared" si="1103"/>
        <v>243.68992785195974</v>
      </c>
      <c r="AE702" s="2">
        <f t="shared" si="1104"/>
        <v>243.68992785195974</v>
      </c>
      <c r="AF702" s="27">
        <f t="shared" si="1125"/>
        <v>1</v>
      </c>
      <c r="AG702" s="28">
        <f t="shared" si="1105"/>
        <v>64.916666666666671</v>
      </c>
      <c r="AH702" s="28">
        <f t="shared" si="1106"/>
        <v>12.430526762454738</v>
      </c>
      <c r="AI702" s="28">
        <f t="shared" si="1107"/>
        <v>20.265428739817093</v>
      </c>
      <c r="AJ702" s="28">
        <f t="shared" si="1108"/>
        <v>17.94704276356541</v>
      </c>
      <c r="AK702" s="28">
        <f t="shared" si="1109"/>
        <v>29.2589785747472</v>
      </c>
      <c r="AL702" s="28">
        <f t="shared" si="1135"/>
        <v>31.473441671048505</v>
      </c>
      <c r="AM702" s="28">
        <f t="shared" si="1110"/>
        <v>135.69991715679754</v>
      </c>
      <c r="AN702" s="28">
        <f t="shared" si="1111"/>
        <v>221.23093040966992</v>
      </c>
      <c r="AO702" s="28">
        <f t="shared" si="1112"/>
        <v>195.92188350225572</v>
      </c>
      <c r="AP702" s="28">
        <f t="shared" si="1113"/>
        <v>319.41051610765692</v>
      </c>
      <c r="AQ702" s="28">
        <f t="shared" si="1114"/>
        <v>343.5850715756128</v>
      </c>
      <c r="AR702" s="28">
        <f t="shared" si="1126"/>
        <v>343.5850715756128</v>
      </c>
      <c r="AS702" s="27">
        <f t="shared" si="1115"/>
        <v>343.5850715756128</v>
      </c>
      <c r="AT702" s="27">
        <f t="shared" si="1127"/>
        <v>0</v>
      </c>
      <c r="AU702" s="2">
        <f t="shared" si="1128"/>
        <v>2756.7475535250433</v>
      </c>
      <c r="AV702" s="33">
        <f t="shared" si="1129"/>
        <v>8.7954971340388002E-2</v>
      </c>
      <c r="AW702" s="33">
        <f t="shared" si="1130"/>
        <v>8.7954971340388002E-2</v>
      </c>
      <c r="AX702" s="2">
        <f t="shared" si="1131"/>
        <v>1.8081542457449777</v>
      </c>
      <c r="AY702" s="7">
        <v>2.2000000000000002</v>
      </c>
      <c r="AZ702" s="3">
        <f t="shared" si="1132"/>
        <v>3070.1477145639806</v>
      </c>
    </row>
    <row r="703" spans="1:52" ht="20.25" x14ac:dyDescent="0.3">
      <c r="A703" s="7">
        <v>27</v>
      </c>
      <c r="B703" s="7">
        <v>96</v>
      </c>
      <c r="C703" s="37">
        <v>77</v>
      </c>
      <c r="D703" s="37">
        <v>121</v>
      </c>
      <c r="E703" s="7">
        <v>9.5</v>
      </c>
      <c r="F703" s="2">
        <f t="shared" si="1116"/>
        <v>11.666666666666666</v>
      </c>
      <c r="G703" s="3">
        <f t="shared" si="1093"/>
        <v>37800</v>
      </c>
      <c r="H703" s="2">
        <v>1.4</v>
      </c>
      <c r="I703" s="7">
        <f t="shared" si="1094"/>
        <v>52920</v>
      </c>
      <c r="J703" s="7">
        <v>1.2</v>
      </c>
      <c r="K703" s="4">
        <v>1.75</v>
      </c>
      <c r="L703" s="7">
        <v>0</v>
      </c>
      <c r="M703" s="2">
        <f t="shared" si="1117"/>
        <v>1.3333333333333333</v>
      </c>
      <c r="N703" s="2">
        <f t="shared" si="1118"/>
        <v>2.4761904761904758</v>
      </c>
      <c r="O703" s="28">
        <f t="shared" si="1119"/>
        <v>1.4638095238095237</v>
      </c>
      <c r="P703" s="2">
        <f t="shared" si="1120"/>
        <v>7.1780952380952376</v>
      </c>
      <c r="Q703" s="2">
        <f t="shared" si="1095"/>
        <v>48.916666666666664</v>
      </c>
      <c r="R703" s="28">
        <f t="shared" si="1121"/>
        <v>52.916666666666664</v>
      </c>
      <c r="S703" s="2">
        <f t="shared" si="1122"/>
        <v>54.916666666666664</v>
      </c>
      <c r="T703" s="2">
        <f t="shared" si="1123"/>
        <v>48.688333333333333</v>
      </c>
      <c r="U703" s="2">
        <f t="shared" si="1096"/>
        <v>52.688333333333333</v>
      </c>
      <c r="V703" s="2">
        <f t="shared" si="1097"/>
        <v>62.688333333333333</v>
      </c>
      <c r="W703" s="7">
        <f t="shared" si="1134"/>
        <v>1</v>
      </c>
      <c r="X703" s="2">
        <f t="shared" si="1098"/>
        <v>14.361577544077781</v>
      </c>
      <c r="Y703" s="2">
        <f t="shared" si="1099"/>
        <v>20.736364628235624</v>
      </c>
      <c r="Z703" s="2">
        <f t="shared" si="1124"/>
        <v>22.308497848889701</v>
      </c>
      <c r="AA703" s="2">
        <f t="shared" si="1100"/>
        <v>167.55173801424075</v>
      </c>
      <c r="AB703" s="2">
        <f t="shared" si="1101"/>
        <v>241.92425399608226</v>
      </c>
      <c r="AC703" s="2">
        <f t="shared" si="1102"/>
        <v>260.26580823704649</v>
      </c>
      <c r="AD703" s="2">
        <f t="shared" si="1103"/>
        <v>260.26580823704649</v>
      </c>
      <c r="AE703" s="2">
        <f t="shared" si="1104"/>
        <v>260.26580823704649</v>
      </c>
      <c r="AF703" s="27">
        <f t="shared" si="1125"/>
        <v>1</v>
      </c>
      <c r="AG703" s="28">
        <f t="shared" si="1105"/>
        <v>64.916666666666671</v>
      </c>
      <c r="AH703" s="28">
        <f t="shared" si="1106"/>
        <v>12.420314437726059</v>
      </c>
      <c r="AI703" s="28">
        <f t="shared" si="1107"/>
        <v>20.248779635317195</v>
      </c>
      <c r="AJ703" s="28">
        <f t="shared" si="1108"/>
        <v>17.933417703421622</v>
      </c>
      <c r="AK703" s="28">
        <f t="shared" si="1109"/>
        <v>29.236765703909445</v>
      </c>
      <c r="AL703" s="28">
        <f t="shared" si="1135"/>
        <v>31.453359183607859</v>
      </c>
      <c r="AM703" s="28">
        <f t="shared" si="1110"/>
        <v>144.90366844013735</v>
      </c>
      <c r="AN703" s="28">
        <f t="shared" si="1111"/>
        <v>236.23576241203392</v>
      </c>
      <c r="AO703" s="28">
        <f t="shared" si="1112"/>
        <v>209.22320653991892</v>
      </c>
      <c r="AP703" s="28">
        <f t="shared" si="1113"/>
        <v>341.09559987894352</v>
      </c>
      <c r="AQ703" s="28">
        <f t="shared" si="1114"/>
        <v>366.95585714209165</v>
      </c>
      <c r="AR703" s="28">
        <f t="shared" si="1126"/>
        <v>366.95585714209165</v>
      </c>
      <c r="AS703" s="27">
        <f t="shared" si="1115"/>
        <v>366.95585714209165</v>
      </c>
      <c r="AT703" s="27">
        <f t="shared" si="1127"/>
        <v>0</v>
      </c>
      <c r="AU703" s="2">
        <f t="shared" si="1128"/>
        <v>3136.5661053440494</v>
      </c>
      <c r="AV703" s="33">
        <f t="shared" si="1129"/>
        <v>8.8354276895943565E-2</v>
      </c>
      <c r="AW703" s="33">
        <f t="shared" si="1130"/>
        <v>8.8354276895943565E-2</v>
      </c>
      <c r="AX703" s="2">
        <f t="shared" si="1131"/>
        <v>1.80841596914181</v>
      </c>
      <c r="AY703" s="7">
        <v>2.2000000000000002</v>
      </c>
      <c r="AZ703" s="3">
        <f t="shared" si="1132"/>
        <v>3074.142766273887</v>
      </c>
    </row>
    <row r="704" spans="1:52" ht="20.25" x14ac:dyDescent="0.3">
      <c r="A704" s="7">
        <v>27</v>
      </c>
      <c r="B704" s="7">
        <v>102</v>
      </c>
      <c r="C704" s="37">
        <v>82</v>
      </c>
      <c r="D704" s="37">
        <v>128</v>
      </c>
      <c r="E704" s="7">
        <v>9.75</v>
      </c>
      <c r="F704" s="2">
        <f t="shared" si="1116"/>
        <v>12.291666666666666</v>
      </c>
      <c r="G704" s="3">
        <f t="shared" si="1093"/>
        <v>39825</v>
      </c>
      <c r="H704" s="2">
        <v>1.4</v>
      </c>
      <c r="I704" s="7">
        <f t="shared" si="1094"/>
        <v>55755</v>
      </c>
      <c r="J704" s="7">
        <v>1.2</v>
      </c>
      <c r="K704" s="4">
        <v>1.75</v>
      </c>
      <c r="L704" s="7">
        <v>0</v>
      </c>
      <c r="M704" s="2">
        <f t="shared" si="1117"/>
        <v>1.3333333333333333</v>
      </c>
      <c r="N704" s="2">
        <f t="shared" si="1118"/>
        <v>2.4761904761904758</v>
      </c>
      <c r="O704" s="28">
        <f t="shared" si="1119"/>
        <v>1.4438095238095237</v>
      </c>
      <c r="P704" s="2">
        <f t="shared" si="1120"/>
        <v>7.1580952380952372</v>
      </c>
      <c r="Q704" s="2">
        <f t="shared" si="1095"/>
        <v>48.916666666666664</v>
      </c>
      <c r="R704" s="28">
        <f t="shared" si="1121"/>
        <v>52.916666666666664</v>
      </c>
      <c r="S704" s="2">
        <f t="shared" si="1122"/>
        <v>54.916666666666664</v>
      </c>
      <c r="T704" s="2">
        <f t="shared" si="1123"/>
        <v>48.723333333333336</v>
      </c>
      <c r="U704" s="2">
        <f t="shared" si="1096"/>
        <v>52.723333333333336</v>
      </c>
      <c r="V704" s="2">
        <f t="shared" si="1097"/>
        <v>62.723333333333336</v>
      </c>
      <c r="W704" s="7">
        <f t="shared" si="1134"/>
        <v>1</v>
      </c>
      <c r="X704" s="2">
        <f t="shared" si="1098"/>
        <v>14.351261024667995</v>
      </c>
      <c r="Y704" s="2">
        <f t="shared" si="1099"/>
        <v>20.722598943934145</v>
      </c>
      <c r="Z704" s="2">
        <f t="shared" si="1124"/>
        <v>22.296049571937299</v>
      </c>
      <c r="AA704" s="2">
        <f t="shared" si="1100"/>
        <v>176.4009167615441</v>
      </c>
      <c r="AB704" s="2">
        <f t="shared" si="1101"/>
        <v>254.71527868585719</v>
      </c>
      <c r="AC704" s="2">
        <f t="shared" si="1102"/>
        <v>274.05560932172926</v>
      </c>
      <c r="AD704" s="2">
        <f t="shared" si="1103"/>
        <v>274.05560932172926</v>
      </c>
      <c r="AE704" s="2">
        <f t="shared" si="1104"/>
        <v>274.05560932172926</v>
      </c>
      <c r="AF704" s="27">
        <f t="shared" si="1125"/>
        <v>1</v>
      </c>
      <c r="AG704" s="28">
        <f t="shared" si="1105"/>
        <v>64.916666666666671</v>
      </c>
      <c r="AH704" s="28">
        <f t="shared" si="1106"/>
        <v>12.411392408472715</v>
      </c>
      <c r="AI704" s="28">
        <f t="shared" si="1107"/>
        <v>20.23423409340224</v>
      </c>
      <c r="AJ704" s="28">
        <f t="shared" si="1108"/>
        <v>17.921512734977167</v>
      </c>
      <c r="AK704" s="28">
        <f t="shared" si="1109"/>
        <v>29.217357090399229</v>
      </c>
      <c r="AL704" s="28">
        <f t="shared" si="1135"/>
        <v>31.435808018627895</v>
      </c>
      <c r="AM704" s="28">
        <f t="shared" si="1110"/>
        <v>152.55669835414378</v>
      </c>
      <c r="AN704" s="28">
        <f t="shared" si="1111"/>
        <v>248.71246073140253</v>
      </c>
      <c r="AO704" s="28">
        <f t="shared" si="1112"/>
        <v>220.285260700761</v>
      </c>
      <c r="AP704" s="28">
        <f t="shared" si="1113"/>
        <v>359.13001423615719</v>
      </c>
      <c r="AQ704" s="28">
        <f t="shared" si="1114"/>
        <v>386.39847356230121</v>
      </c>
      <c r="AR704" s="28">
        <f t="shared" si="1126"/>
        <v>386.39847356230121</v>
      </c>
      <c r="AS704" s="27">
        <f t="shared" si="1115"/>
        <v>386.39847356230121</v>
      </c>
      <c r="AT704" s="27">
        <f t="shared" si="1127"/>
        <v>0</v>
      </c>
      <c r="AU704" s="2">
        <f t="shared" si="1128"/>
        <v>3540.8890798610555</v>
      </c>
      <c r="AV704" s="33">
        <f t="shared" si="1129"/>
        <v>8.8687031525573182E-2</v>
      </c>
      <c r="AW704" s="33">
        <f t="shared" si="1130"/>
        <v>8.8687031525573182E-2</v>
      </c>
      <c r="AX704" s="2">
        <f t="shared" si="1131"/>
        <v>1.8086341298569921</v>
      </c>
      <c r="AY704" s="7">
        <v>2.2000000000000002</v>
      </c>
      <c r="AZ704" s="3">
        <f t="shared" si="1132"/>
        <v>3073.5843747881286</v>
      </c>
    </row>
    <row r="705" spans="1:52" ht="20.25" x14ac:dyDescent="0.3">
      <c r="A705" s="7">
        <v>27</v>
      </c>
      <c r="B705" s="7">
        <v>108</v>
      </c>
      <c r="C705" s="37">
        <v>87</v>
      </c>
      <c r="D705" s="37">
        <v>136</v>
      </c>
      <c r="E705" s="7">
        <v>10</v>
      </c>
      <c r="F705" s="2">
        <f t="shared" si="1116"/>
        <v>13</v>
      </c>
      <c r="G705" s="3">
        <f t="shared" si="1093"/>
        <v>42120</v>
      </c>
      <c r="H705" s="2">
        <v>1.4</v>
      </c>
      <c r="I705" s="7">
        <f t="shared" si="1094"/>
        <v>58967.999999999993</v>
      </c>
      <c r="J705" s="7">
        <v>1.2</v>
      </c>
      <c r="K705" s="4">
        <v>1.75</v>
      </c>
      <c r="L705" s="7">
        <v>0</v>
      </c>
      <c r="M705" s="2">
        <f t="shared" si="1117"/>
        <v>1.3333333333333333</v>
      </c>
      <c r="N705" s="2">
        <f t="shared" si="1118"/>
        <v>2.4761904761904758</v>
      </c>
      <c r="O705" s="28">
        <f t="shared" si="1119"/>
        <v>1.4209523809523807</v>
      </c>
      <c r="P705" s="2">
        <f t="shared" si="1120"/>
        <v>7.1352380952380949</v>
      </c>
      <c r="Q705" s="2">
        <f t="shared" si="1095"/>
        <v>48.916666666666664</v>
      </c>
      <c r="R705" s="28">
        <f t="shared" si="1121"/>
        <v>52.916666666666664</v>
      </c>
      <c r="S705" s="2">
        <f t="shared" si="1122"/>
        <v>54.916666666666664</v>
      </c>
      <c r="T705" s="2">
        <f t="shared" si="1123"/>
        <v>48.763333333333335</v>
      </c>
      <c r="U705" s="2">
        <f t="shared" si="1096"/>
        <v>52.763333333333335</v>
      </c>
      <c r="V705" s="2">
        <f t="shared" si="1097"/>
        <v>62.763333333333335</v>
      </c>
      <c r="W705" s="7">
        <f t="shared" si="1134"/>
        <v>1</v>
      </c>
      <c r="X705" s="2">
        <f t="shared" si="1098"/>
        <v>14.339488850746603</v>
      </c>
      <c r="Y705" s="2">
        <f t="shared" si="1099"/>
        <v>20.706889095723444</v>
      </c>
      <c r="Z705" s="2">
        <f t="shared" si="1124"/>
        <v>22.281839970000753</v>
      </c>
      <c r="AA705" s="2">
        <f t="shared" si="1100"/>
        <v>186.41335505970585</v>
      </c>
      <c r="AB705" s="2">
        <f t="shared" si="1101"/>
        <v>269.18955824440479</v>
      </c>
      <c r="AC705" s="2">
        <f t="shared" si="1102"/>
        <v>289.66391961000977</v>
      </c>
      <c r="AD705" s="2">
        <f t="shared" si="1103"/>
        <v>289.66391961000977</v>
      </c>
      <c r="AE705" s="2">
        <f t="shared" si="1104"/>
        <v>289.66391961000977</v>
      </c>
      <c r="AF705" s="27">
        <f t="shared" si="1125"/>
        <v>1</v>
      </c>
      <c r="AG705" s="28">
        <f t="shared" si="1105"/>
        <v>64.916666666666671</v>
      </c>
      <c r="AH705" s="28">
        <f t="shared" si="1106"/>
        <v>12.40121148640684</v>
      </c>
      <c r="AI705" s="28">
        <f t="shared" si="1107"/>
        <v>20.217636184514358</v>
      </c>
      <c r="AJ705" s="28">
        <f t="shared" si="1108"/>
        <v>17.907926396432742</v>
      </c>
      <c r="AK705" s="28">
        <f t="shared" si="1109"/>
        <v>29.195207347200999</v>
      </c>
      <c r="AL705" s="28">
        <f t="shared" si="1135"/>
        <v>31.41577351354406</v>
      </c>
      <c r="AM705" s="28">
        <f t="shared" si="1110"/>
        <v>161.21574932328892</v>
      </c>
      <c r="AN705" s="28">
        <f t="shared" si="1111"/>
        <v>262.82927039868667</v>
      </c>
      <c r="AO705" s="28">
        <f t="shared" si="1112"/>
        <v>232.80304315362565</v>
      </c>
      <c r="AP705" s="28">
        <f t="shared" si="1113"/>
        <v>379.53769551361296</v>
      </c>
      <c r="AQ705" s="28">
        <f t="shared" si="1114"/>
        <v>408.40505567607278</v>
      </c>
      <c r="AR705" s="28">
        <f t="shared" si="1126"/>
        <v>408.40505567607278</v>
      </c>
      <c r="AS705" s="27">
        <f t="shared" si="1115"/>
        <v>408.40505567607278</v>
      </c>
      <c r="AT705" s="27">
        <f t="shared" si="1127"/>
        <v>0</v>
      </c>
      <c r="AU705" s="2">
        <f t="shared" si="1128"/>
        <v>3969.7164770760623</v>
      </c>
      <c r="AV705" s="33">
        <f t="shared" si="1129"/>
        <v>8.9064153439153443E-2</v>
      </c>
      <c r="AW705" s="33">
        <f t="shared" si="1130"/>
        <v>8.9064153439153443E-2</v>
      </c>
      <c r="AX705" s="2">
        <f t="shared" si="1131"/>
        <v>1.8088814423075839</v>
      </c>
      <c r="AY705" s="7">
        <v>2.2000000000000002</v>
      </c>
      <c r="AZ705" s="3">
        <f t="shared" si="1132"/>
        <v>3070.0342181428578</v>
      </c>
    </row>
    <row r="706" spans="1:52" ht="20.25" x14ac:dyDescent="0.3">
      <c r="A706" s="7">
        <v>27</v>
      </c>
      <c r="B706" s="7">
        <v>114</v>
      </c>
      <c r="C706" s="37">
        <v>92</v>
      </c>
      <c r="D706" s="37">
        <v>143</v>
      </c>
      <c r="E706" s="7">
        <v>10.5</v>
      </c>
      <c r="F706" s="2">
        <f t="shared" si="1116"/>
        <v>13.666666666666666</v>
      </c>
      <c r="G706" s="3">
        <f t="shared" si="1093"/>
        <v>44280</v>
      </c>
      <c r="H706" s="2">
        <v>1.4</v>
      </c>
      <c r="I706" s="7">
        <f t="shared" si="1094"/>
        <v>61991.999999999993</v>
      </c>
      <c r="J706" s="7">
        <v>1.2</v>
      </c>
      <c r="K706" s="4">
        <v>1.75</v>
      </c>
      <c r="L706" s="7">
        <v>0</v>
      </c>
      <c r="M706" s="2">
        <f t="shared" si="1117"/>
        <v>1.3333333333333333</v>
      </c>
      <c r="N706" s="2">
        <f t="shared" si="1118"/>
        <v>2.4761904761904758</v>
      </c>
      <c r="O706" s="28">
        <f t="shared" si="1119"/>
        <v>1.4009523809523809</v>
      </c>
      <c r="P706" s="2">
        <f t="shared" si="1120"/>
        <v>7.1152380952380954</v>
      </c>
      <c r="Q706" s="2">
        <f t="shared" si="1095"/>
        <v>48.916666666666664</v>
      </c>
      <c r="R706" s="28">
        <f t="shared" si="1121"/>
        <v>52.916666666666664</v>
      </c>
      <c r="S706" s="2">
        <f t="shared" si="1122"/>
        <v>54.916666666666664</v>
      </c>
      <c r="T706" s="2">
        <f t="shared" si="1123"/>
        <v>48.798333333333339</v>
      </c>
      <c r="U706" s="2">
        <f t="shared" si="1096"/>
        <v>52.798333333333339</v>
      </c>
      <c r="V706" s="2">
        <f t="shared" si="1097"/>
        <v>62.798333333333339</v>
      </c>
      <c r="W706" s="7">
        <f t="shared" si="1134"/>
        <v>1</v>
      </c>
      <c r="X706" s="2">
        <f t="shared" si="1098"/>
        <v>14.329204030026439</v>
      </c>
      <c r="Y706" s="2">
        <f t="shared" si="1099"/>
        <v>20.693162504890076</v>
      </c>
      <c r="Z706" s="2">
        <f t="shared" si="1124"/>
        <v>22.269421417508113</v>
      </c>
      <c r="AA706" s="2">
        <f t="shared" si="1100"/>
        <v>195.83245507702799</v>
      </c>
      <c r="AB706" s="2">
        <f t="shared" si="1101"/>
        <v>282.80655423349771</v>
      </c>
      <c r="AC706" s="2">
        <f t="shared" si="1102"/>
        <v>304.34875937261086</v>
      </c>
      <c r="AD706" s="2">
        <f t="shared" si="1103"/>
        <v>304.34875937261086</v>
      </c>
      <c r="AE706" s="2">
        <f t="shared" si="1104"/>
        <v>304.34875937261086</v>
      </c>
      <c r="AF706" s="27">
        <f t="shared" si="1125"/>
        <v>1</v>
      </c>
      <c r="AG706" s="28">
        <f t="shared" si="1105"/>
        <v>64.916666666666671</v>
      </c>
      <c r="AH706" s="28">
        <f t="shared" si="1106"/>
        <v>12.392316871112104</v>
      </c>
      <c r="AI706" s="28">
        <f t="shared" si="1107"/>
        <v>20.203135335445921</v>
      </c>
      <c r="AJ706" s="28">
        <f t="shared" si="1108"/>
        <v>17.896055237168714</v>
      </c>
      <c r="AK706" s="28">
        <f t="shared" si="1109"/>
        <v>29.175853852637051</v>
      </c>
      <c r="AL706" s="28">
        <f t="shared" si="1135"/>
        <v>31.39826425789013</v>
      </c>
      <c r="AM706" s="28">
        <f t="shared" si="1110"/>
        <v>169.36166390519875</v>
      </c>
      <c r="AN706" s="28">
        <f t="shared" si="1111"/>
        <v>276.10951625109425</v>
      </c>
      <c r="AO706" s="28">
        <f t="shared" si="1112"/>
        <v>244.57942157463907</v>
      </c>
      <c r="AP706" s="28">
        <f t="shared" si="1113"/>
        <v>398.73666931937299</v>
      </c>
      <c r="AQ706" s="28">
        <f t="shared" si="1114"/>
        <v>429.1096115244984</v>
      </c>
      <c r="AR706" s="28">
        <f t="shared" si="1126"/>
        <v>429.1096115244984</v>
      </c>
      <c r="AS706" s="27">
        <f t="shared" si="1115"/>
        <v>429.1096115244984</v>
      </c>
      <c r="AT706" s="27">
        <f t="shared" si="1127"/>
        <v>0</v>
      </c>
      <c r="AU706" s="2">
        <f t="shared" si="1128"/>
        <v>4423.0482969890691</v>
      </c>
      <c r="AV706" s="33">
        <f t="shared" si="1129"/>
        <v>8.9419091710758361E-2</v>
      </c>
      <c r="AW706" s="33">
        <f t="shared" si="1130"/>
        <v>8.9419091710758361E-2</v>
      </c>
      <c r="AX706" s="2">
        <f t="shared" si="1131"/>
        <v>1.8091142687591011</v>
      </c>
      <c r="AY706" s="7">
        <v>2.2000000000000002</v>
      </c>
      <c r="AZ706" s="3">
        <f t="shared" si="1132"/>
        <v>3080.6737100159544</v>
      </c>
    </row>
    <row r="707" spans="1:52" ht="20.25" x14ac:dyDescent="0.3">
      <c r="A707" s="7">
        <v>27</v>
      </c>
      <c r="B707" s="7">
        <v>120</v>
      </c>
      <c r="C707" s="37">
        <v>97</v>
      </c>
      <c r="D707" s="37">
        <v>151</v>
      </c>
      <c r="E707" s="7">
        <v>11</v>
      </c>
      <c r="F707" s="2">
        <f t="shared" si="1116"/>
        <v>14.416666666666666</v>
      </c>
      <c r="G707" s="3">
        <f t="shared" si="1093"/>
        <v>46710</v>
      </c>
      <c r="H707" s="2">
        <v>1.4</v>
      </c>
      <c r="I707" s="7">
        <f t="shared" si="1094"/>
        <v>65393.999999999993</v>
      </c>
      <c r="J707" s="7">
        <v>1.2</v>
      </c>
      <c r="K707" s="4">
        <v>1.75</v>
      </c>
      <c r="L707" s="7">
        <v>0</v>
      </c>
      <c r="M707" s="2">
        <f t="shared" si="1117"/>
        <v>1.3333333333333333</v>
      </c>
      <c r="N707" s="2">
        <f t="shared" si="1118"/>
        <v>2.4761904761904758</v>
      </c>
      <c r="O707" s="28">
        <f t="shared" si="1119"/>
        <v>1.378095238095238</v>
      </c>
      <c r="P707" s="2">
        <f t="shared" si="1120"/>
        <v>7.0923809523809513</v>
      </c>
      <c r="Q707" s="2">
        <f t="shared" si="1095"/>
        <v>48.916666666666664</v>
      </c>
      <c r="R707" s="28">
        <f t="shared" si="1121"/>
        <v>52.916666666666664</v>
      </c>
      <c r="S707" s="2">
        <f t="shared" si="1122"/>
        <v>54.916666666666664</v>
      </c>
      <c r="T707" s="2">
        <f t="shared" si="1123"/>
        <v>48.838333333333338</v>
      </c>
      <c r="U707" s="2">
        <f t="shared" si="1096"/>
        <v>52.838333333333338</v>
      </c>
      <c r="V707" s="2">
        <f t="shared" si="1097"/>
        <v>62.838333333333338</v>
      </c>
      <c r="W707" s="7">
        <f t="shared" si="1134"/>
        <v>1</v>
      </c>
      <c r="X707" s="2">
        <f t="shared" si="1098"/>
        <v>14.317467999697783</v>
      </c>
      <c r="Y707" s="2">
        <f t="shared" si="1099"/>
        <v>20.677497239769508</v>
      </c>
      <c r="Z707" s="2">
        <f t="shared" si="1124"/>
        <v>22.255245725546729</v>
      </c>
      <c r="AA707" s="2">
        <f t="shared" si="1100"/>
        <v>206.41016366230969</v>
      </c>
      <c r="AB707" s="2">
        <f t="shared" si="1101"/>
        <v>298.10058520667707</v>
      </c>
      <c r="AC707" s="2">
        <f t="shared" si="1102"/>
        <v>320.8464592099653</v>
      </c>
      <c r="AD707" s="2">
        <f t="shared" si="1103"/>
        <v>320.8464592099653</v>
      </c>
      <c r="AE707" s="2">
        <f t="shared" si="1104"/>
        <v>320.8464592099653</v>
      </c>
      <c r="AF707" s="27">
        <f t="shared" si="1125"/>
        <v>1</v>
      </c>
      <c r="AG707" s="28">
        <f t="shared" si="1105"/>
        <v>64.916666666666671</v>
      </c>
      <c r="AH707" s="28">
        <f t="shared" si="1106"/>
        <v>12.382167207087715</v>
      </c>
      <c r="AI707" s="28">
        <f t="shared" si="1107"/>
        <v>20.186588386394604</v>
      </c>
      <c r="AJ707" s="28">
        <f t="shared" si="1108"/>
        <v>17.882507455391217</v>
      </c>
      <c r="AK707" s="28">
        <f t="shared" si="1109"/>
        <v>29.153766968352812</v>
      </c>
      <c r="AL707" s="28">
        <f t="shared" si="1135"/>
        <v>31.378277563404559</v>
      </c>
      <c r="AM707" s="28">
        <f t="shared" si="1110"/>
        <v>178.50957723551454</v>
      </c>
      <c r="AN707" s="28">
        <f t="shared" si="1111"/>
        <v>291.02331590385552</v>
      </c>
      <c r="AO707" s="28">
        <f t="shared" si="1112"/>
        <v>257.8061491485567</v>
      </c>
      <c r="AP707" s="28">
        <f t="shared" si="1113"/>
        <v>420.3001404604197</v>
      </c>
      <c r="AQ707" s="28">
        <f t="shared" si="1114"/>
        <v>452.37016820574905</v>
      </c>
      <c r="AR707" s="28">
        <f t="shared" si="1126"/>
        <v>452.37016820574905</v>
      </c>
      <c r="AS707" s="27">
        <f t="shared" si="1115"/>
        <v>452.37016820574905</v>
      </c>
      <c r="AT707" s="27">
        <f t="shared" si="1127"/>
        <v>0</v>
      </c>
      <c r="AU707" s="2">
        <f t="shared" si="1128"/>
        <v>4900.884539600077</v>
      </c>
      <c r="AV707" s="33">
        <f t="shared" si="1129"/>
        <v>8.9818397266313937E-2</v>
      </c>
      <c r="AW707" s="33">
        <f t="shared" si="1130"/>
        <v>8.9818397266313937E-2</v>
      </c>
      <c r="AX707" s="2">
        <f t="shared" si="1131"/>
        <v>1.8093762701691516</v>
      </c>
      <c r="AY707" s="7">
        <v>2.2000000000000002</v>
      </c>
      <c r="AZ707" s="3">
        <f t="shared" si="1132"/>
        <v>3087.4442935580628</v>
      </c>
    </row>
    <row r="708" spans="1:52" ht="20.25" x14ac:dyDescent="0.3">
      <c r="A708" s="7">
        <v>27</v>
      </c>
      <c r="B708" s="7">
        <v>132</v>
      </c>
      <c r="C708" s="37">
        <v>106</v>
      </c>
      <c r="D708" s="37">
        <v>166</v>
      </c>
      <c r="E708" s="7">
        <v>12</v>
      </c>
      <c r="F708" s="2">
        <f t="shared" si="1116"/>
        <v>15.833333333333334</v>
      </c>
      <c r="G708" s="3">
        <f t="shared" si="1093"/>
        <v>51300</v>
      </c>
      <c r="H708" s="2">
        <v>1.4</v>
      </c>
      <c r="I708" s="7">
        <f t="shared" si="1094"/>
        <v>71820</v>
      </c>
      <c r="J708" s="7">
        <v>1.2</v>
      </c>
      <c r="K708" s="4">
        <v>1.75</v>
      </c>
      <c r="L708" s="7">
        <v>0</v>
      </c>
      <c r="M708" s="2">
        <f t="shared" si="1117"/>
        <v>1.3333333333333333</v>
      </c>
      <c r="N708" s="2">
        <f t="shared" si="1118"/>
        <v>2.4761904761904758</v>
      </c>
      <c r="O708" s="28">
        <f t="shared" si="1119"/>
        <v>1.3352380952380951</v>
      </c>
      <c r="P708" s="2">
        <f t="shared" si="1120"/>
        <v>7.0495238095238095</v>
      </c>
      <c r="Q708" s="2">
        <f t="shared" si="1095"/>
        <v>48.916666666666664</v>
      </c>
      <c r="R708" s="28">
        <f t="shared" si="1121"/>
        <v>52.916666666666664</v>
      </c>
      <c r="S708" s="2">
        <f t="shared" si="1122"/>
        <v>54.916666666666664</v>
      </c>
      <c r="T708" s="2">
        <f t="shared" si="1123"/>
        <v>48.913333333333334</v>
      </c>
      <c r="U708" s="2">
        <f t="shared" si="1096"/>
        <v>52.913333333333334</v>
      </c>
      <c r="V708" s="2">
        <f t="shared" si="1097"/>
        <v>62.913333333333334</v>
      </c>
      <c r="W708" s="7">
        <f t="shared" si="1134"/>
        <v>1</v>
      </c>
      <c r="X708" s="2">
        <f t="shared" si="1098"/>
        <v>14.295514678858668</v>
      </c>
      <c r="Y708" s="2">
        <f t="shared" si="1099"/>
        <v>20.648188704561321</v>
      </c>
      <c r="Z708" s="2">
        <f t="shared" si="1124"/>
        <v>22.228714887948719</v>
      </c>
      <c r="AA708" s="2">
        <f t="shared" si="1100"/>
        <v>226.34564908192891</v>
      </c>
      <c r="AB708" s="2">
        <f t="shared" si="1101"/>
        <v>326.92965448888759</v>
      </c>
      <c r="AC708" s="2">
        <f t="shared" si="1102"/>
        <v>351.95465239252138</v>
      </c>
      <c r="AD708" s="2">
        <f t="shared" si="1103"/>
        <v>351.95465239252138</v>
      </c>
      <c r="AE708" s="2">
        <f t="shared" si="1104"/>
        <v>351.95465239252138</v>
      </c>
      <c r="AF708" s="27">
        <f t="shared" si="1125"/>
        <v>1</v>
      </c>
      <c r="AG708" s="28">
        <f t="shared" si="1105"/>
        <v>64.916666666666671</v>
      </c>
      <c r="AH708" s="28">
        <f t="shared" si="1106"/>
        <v>12.363181329879085</v>
      </c>
      <c r="AI708" s="28">
        <f t="shared" si="1107"/>
        <v>20.155635800958198</v>
      </c>
      <c r="AJ708" s="28">
        <f t="shared" si="1108"/>
        <v>17.857160572579932</v>
      </c>
      <c r="AK708" s="28">
        <f t="shared" si="1109"/>
        <v>29.11244406569514</v>
      </c>
      <c r="AL708" s="28">
        <f t="shared" si="1135"/>
        <v>31.340871012319653</v>
      </c>
      <c r="AM708" s="28">
        <f t="shared" si="1110"/>
        <v>195.75037105641886</v>
      </c>
      <c r="AN708" s="28">
        <f t="shared" si="1111"/>
        <v>319.13090018183811</v>
      </c>
      <c r="AO708" s="28">
        <f t="shared" si="1112"/>
        <v>282.73837573251558</v>
      </c>
      <c r="AP708" s="28">
        <f t="shared" si="1113"/>
        <v>460.94703104017304</v>
      </c>
      <c r="AQ708" s="28">
        <f t="shared" si="1114"/>
        <v>496.2304576950612</v>
      </c>
      <c r="AR708" s="28">
        <f t="shared" si="1126"/>
        <v>496.2304576950612</v>
      </c>
      <c r="AS708" s="27">
        <f t="shared" si="1115"/>
        <v>496.2304576950612</v>
      </c>
      <c r="AT708" s="27">
        <f t="shared" si="1127"/>
        <v>0</v>
      </c>
      <c r="AU708" s="2">
        <f t="shared" si="1128"/>
        <v>5930.0702929160934</v>
      </c>
      <c r="AV708" s="33">
        <f t="shared" si="1129"/>
        <v>9.0572641093474418E-2</v>
      </c>
      <c r="AW708" s="33">
        <f t="shared" si="1130"/>
        <v>9.0572641093474418E-2</v>
      </c>
      <c r="AX708" s="2">
        <f t="shared" si="1131"/>
        <v>1.8098713688296857</v>
      </c>
      <c r="AY708" s="7">
        <v>2.2000000000000002</v>
      </c>
      <c r="AZ708" s="3">
        <f t="shared" si="1132"/>
        <v>3105.4621372130059</v>
      </c>
    </row>
    <row r="709" spans="1:52" ht="20.25" x14ac:dyDescent="0.3">
      <c r="A709" s="7">
        <v>27</v>
      </c>
      <c r="B709" s="7">
        <v>144</v>
      </c>
      <c r="C709" s="37">
        <v>116</v>
      </c>
      <c r="D709" s="37">
        <v>180</v>
      </c>
      <c r="E709" s="7">
        <v>13</v>
      </c>
      <c r="F709" s="2">
        <f t="shared" si="1116"/>
        <v>17.166666666666668</v>
      </c>
      <c r="G709" s="3">
        <f t="shared" si="1093"/>
        <v>55620.000000000007</v>
      </c>
      <c r="H709" s="2">
        <v>1.4</v>
      </c>
      <c r="I709" s="7">
        <f t="shared" si="1094"/>
        <v>77868</v>
      </c>
      <c r="J709" s="7">
        <v>1.2</v>
      </c>
      <c r="K709" s="4">
        <v>1.75</v>
      </c>
      <c r="L709" s="7">
        <v>0</v>
      </c>
      <c r="M709" s="2">
        <f t="shared" si="1117"/>
        <v>1.3333333333333333</v>
      </c>
      <c r="N709" s="2">
        <f t="shared" si="1118"/>
        <v>2.4761904761904758</v>
      </c>
      <c r="O709" s="28">
        <f t="shared" si="1119"/>
        <v>1.2952380952380953</v>
      </c>
      <c r="P709" s="2">
        <f t="shared" si="1120"/>
        <v>7.0095238095238086</v>
      </c>
      <c r="Q709" s="2">
        <f t="shared" si="1095"/>
        <v>48.916666666666664</v>
      </c>
      <c r="R709" s="28">
        <f t="shared" si="1121"/>
        <v>52.916666666666664</v>
      </c>
      <c r="S709" s="2">
        <f t="shared" si="1122"/>
        <v>54.916666666666664</v>
      </c>
      <c r="T709" s="2">
        <f t="shared" si="1123"/>
        <v>48.983333333333334</v>
      </c>
      <c r="U709" s="2">
        <f t="shared" si="1096"/>
        <v>52.983333333333334</v>
      </c>
      <c r="V709" s="2">
        <f t="shared" si="1097"/>
        <v>62.983333333333334</v>
      </c>
      <c r="W709" s="7">
        <f t="shared" si="1134"/>
        <v>1</v>
      </c>
      <c r="X709" s="2">
        <f t="shared" si="1098"/>
        <v>14.275085566354003</v>
      </c>
      <c r="Y709" s="2">
        <f t="shared" si="1099"/>
        <v>20.620908933388261</v>
      </c>
      <c r="Z709" s="2">
        <f t="shared" si="1124"/>
        <v>22.204009780108187</v>
      </c>
      <c r="AA709" s="2">
        <f t="shared" si="1100"/>
        <v>245.05563555574372</v>
      </c>
      <c r="AB709" s="2">
        <f t="shared" si="1101"/>
        <v>353.99227002316519</v>
      </c>
      <c r="AC709" s="2">
        <f t="shared" si="1102"/>
        <v>381.16883455852388</v>
      </c>
      <c r="AD709" s="2">
        <f t="shared" si="1103"/>
        <v>381.16883455852388</v>
      </c>
      <c r="AE709" s="2">
        <f t="shared" si="1104"/>
        <v>381.16883455852388</v>
      </c>
      <c r="AF709" s="27">
        <f t="shared" si="1125"/>
        <v>1</v>
      </c>
      <c r="AG709" s="28">
        <f t="shared" si="1105"/>
        <v>64.916666666666671</v>
      </c>
      <c r="AH709" s="28">
        <f t="shared" si="1106"/>
        <v>12.345513632844211</v>
      </c>
      <c r="AI709" s="28">
        <f t="shared" si="1107"/>
        <v>20.126832238398134</v>
      </c>
      <c r="AJ709" s="28">
        <f t="shared" si="1108"/>
        <v>17.83356822454444</v>
      </c>
      <c r="AK709" s="28">
        <f t="shared" si="1109"/>
        <v>29.073981572748952</v>
      </c>
      <c r="AL709" s="28">
        <f t="shared" si="1135"/>
        <v>31.306038607384025</v>
      </c>
      <c r="AM709" s="28">
        <f t="shared" si="1110"/>
        <v>211.93131736382563</v>
      </c>
      <c r="AN709" s="28">
        <f t="shared" si="1111"/>
        <v>345.51062009250131</v>
      </c>
      <c r="AO709" s="28">
        <f t="shared" si="1112"/>
        <v>306.14292118801291</v>
      </c>
      <c r="AP709" s="28">
        <f t="shared" si="1113"/>
        <v>499.10335033219036</v>
      </c>
      <c r="AQ709" s="28">
        <f t="shared" si="1114"/>
        <v>537.42032942675917</v>
      </c>
      <c r="AR709" s="28">
        <f t="shared" si="1126"/>
        <v>537.42032942675917</v>
      </c>
      <c r="AS709" s="27">
        <f t="shared" si="1115"/>
        <v>537.42032942675917</v>
      </c>
      <c r="AT709" s="27">
        <f t="shared" si="1127"/>
        <v>0</v>
      </c>
      <c r="AU709" s="2">
        <f t="shared" si="1128"/>
        <v>7057.2737370241111</v>
      </c>
      <c r="AV709" s="33">
        <f t="shared" si="1129"/>
        <v>9.1282517636684296E-2</v>
      </c>
      <c r="AW709" s="33">
        <f t="shared" si="1130"/>
        <v>9.1282517636684296E-2</v>
      </c>
      <c r="AX709" s="2">
        <f t="shared" si="1131"/>
        <v>1.8103375916121853</v>
      </c>
      <c r="AY709" s="7">
        <v>2.2000000000000002</v>
      </c>
      <c r="AZ709" s="3">
        <f t="shared" si="1132"/>
        <v>3127.4194062112069</v>
      </c>
    </row>
    <row r="710" spans="1:52" ht="20.25" x14ac:dyDescent="0.3">
      <c r="A710" s="7"/>
      <c r="B710" s="7"/>
      <c r="C710" s="7"/>
      <c r="D710" s="2"/>
      <c r="E710" s="3"/>
      <c r="F710" s="2"/>
      <c r="G710" s="7"/>
      <c r="H710" s="7"/>
      <c r="I710" s="7"/>
      <c r="J710" s="7"/>
      <c r="K710" s="2"/>
      <c r="L710" s="2"/>
      <c r="M710" s="2"/>
      <c r="N710" s="28"/>
      <c r="O710" s="2"/>
      <c r="P710" s="2"/>
      <c r="Q710" s="28"/>
      <c r="R710" s="2"/>
      <c r="S710" s="2"/>
      <c r="T710" s="2"/>
      <c r="U710" s="7"/>
      <c r="V710" s="2"/>
      <c r="W710" s="2"/>
      <c r="X710" s="2"/>
      <c r="Y710" s="2"/>
      <c r="Z710" s="2"/>
      <c r="AA710" s="2"/>
      <c r="AB710" s="2"/>
      <c r="AC710" s="2"/>
      <c r="AD710" s="27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7"/>
      <c r="AR710" s="7"/>
      <c r="AS710" s="2"/>
      <c r="AT710" s="5"/>
      <c r="AU710" s="7"/>
      <c r="AV710" s="3"/>
    </row>
    <row r="711" spans="1:52" ht="18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52" ht="131.25" x14ac:dyDescent="0.2">
      <c r="A712" s="7" t="s">
        <v>10</v>
      </c>
      <c r="B712" s="7" t="s">
        <v>82</v>
      </c>
      <c r="C712" s="36" t="s">
        <v>83</v>
      </c>
      <c r="D712" s="36" t="s">
        <v>84</v>
      </c>
      <c r="E712" s="7" t="s">
        <v>12</v>
      </c>
      <c r="F712" s="7" t="s">
        <v>13</v>
      </c>
      <c r="G712" s="7" t="s">
        <v>47</v>
      </c>
      <c r="H712" s="7" t="s">
        <v>14</v>
      </c>
      <c r="I712" s="7" t="s">
        <v>15</v>
      </c>
      <c r="J712" s="7" t="s">
        <v>16</v>
      </c>
      <c r="K712" s="7" t="s">
        <v>17</v>
      </c>
      <c r="L712" s="7" t="s">
        <v>18</v>
      </c>
      <c r="M712" s="7" t="s">
        <v>98</v>
      </c>
      <c r="N712" s="7" t="s">
        <v>99</v>
      </c>
      <c r="O712" s="26" t="s">
        <v>100</v>
      </c>
      <c r="P712" s="7" t="s">
        <v>27</v>
      </c>
      <c r="Q712" s="7" t="s">
        <v>28</v>
      </c>
      <c r="R712" s="26" t="s">
        <v>101</v>
      </c>
      <c r="S712" s="7" t="s">
        <v>65</v>
      </c>
      <c r="T712" s="7" t="s">
        <v>30</v>
      </c>
      <c r="U712" s="7" t="s">
        <v>31</v>
      </c>
      <c r="V712" s="7" t="s">
        <v>32</v>
      </c>
      <c r="W712" s="7" t="s">
        <v>33</v>
      </c>
      <c r="X712" s="7" t="s">
        <v>34</v>
      </c>
      <c r="Y712" s="7" t="s">
        <v>35</v>
      </c>
      <c r="Z712" s="7" t="s">
        <v>66</v>
      </c>
      <c r="AA712" s="7" t="s">
        <v>37</v>
      </c>
      <c r="AB712" s="7" t="s">
        <v>38</v>
      </c>
      <c r="AC712" s="7" t="s">
        <v>39</v>
      </c>
      <c r="AD712" s="7" t="s">
        <v>40</v>
      </c>
      <c r="AE712" s="7" t="s">
        <v>41</v>
      </c>
      <c r="AF712" s="26" t="s">
        <v>67</v>
      </c>
      <c r="AG712" s="26" t="s">
        <v>68</v>
      </c>
      <c r="AH712" s="26" t="s">
        <v>69</v>
      </c>
      <c r="AI712" s="7" t="s">
        <v>70</v>
      </c>
      <c r="AJ712" s="26" t="s">
        <v>71</v>
      </c>
      <c r="AK712" s="26" t="s">
        <v>72</v>
      </c>
      <c r="AL712" s="26" t="s">
        <v>73</v>
      </c>
      <c r="AM712" s="26" t="s">
        <v>74</v>
      </c>
      <c r="AN712" s="26" t="s">
        <v>75</v>
      </c>
      <c r="AO712" s="26" t="s">
        <v>76</v>
      </c>
      <c r="AP712" s="26" t="s">
        <v>77</v>
      </c>
      <c r="AQ712" s="26" t="s">
        <v>78</v>
      </c>
      <c r="AR712" s="26" t="s">
        <v>79</v>
      </c>
      <c r="AS712" s="26" t="s">
        <v>80</v>
      </c>
      <c r="AT712" s="26" t="s">
        <v>102</v>
      </c>
      <c r="AU712" s="7" t="s">
        <v>21</v>
      </c>
      <c r="AV712" s="26" t="s">
        <v>90</v>
      </c>
      <c r="AW712" s="26" t="s">
        <v>89</v>
      </c>
      <c r="AX712" s="7" t="s">
        <v>22</v>
      </c>
      <c r="AY712" s="7" t="s">
        <v>23</v>
      </c>
      <c r="AZ712" s="7" t="s">
        <v>24</v>
      </c>
    </row>
    <row r="713" spans="1:52" ht="20.25" x14ac:dyDescent="0.3">
      <c r="A713" s="7">
        <v>28</v>
      </c>
      <c r="B713" s="7">
        <v>18</v>
      </c>
      <c r="C713" s="27">
        <v>14</v>
      </c>
      <c r="D713" s="27">
        <v>23</v>
      </c>
      <c r="E713" s="7">
        <v>2.75</v>
      </c>
      <c r="F713" s="2">
        <f>($D713+2*$E713)/12</f>
        <v>2.375</v>
      </c>
      <c r="G713" s="2">
        <f t="shared" ref="G713:G735" si="1136">$B$4*$A713*$F713</f>
        <v>7980</v>
      </c>
      <c r="H713" s="2">
        <v>1.4</v>
      </c>
      <c r="I713" s="7">
        <f t="shared" ref="I713:I735" si="1137">$G713*$H713</f>
        <v>11172</v>
      </c>
      <c r="J713" s="7">
        <v>1.2</v>
      </c>
      <c r="K713" s="7">
        <v>1.1499999999999999</v>
      </c>
      <c r="L713" s="7">
        <v>0</v>
      </c>
      <c r="M713" s="2">
        <f>($L$7-$C$7)/$K713</f>
        <v>2.0289855072463765</v>
      </c>
      <c r="N713" s="2">
        <f>($E$7-$C$7)/$K713</f>
        <v>3.7681159420289854</v>
      </c>
      <c r="O713" s="28">
        <f>($F$7-$B$7-0.06*($D713/12))/$K713</f>
        <v>2.6536231884057968</v>
      </c>
      <c r="P713" s="2">
        <f>($G$7-$B$7-0.06*$D713/12)/$K713</f>
        <v>11.34927536231884</v>
      </c>
      <c r="Q713" s="2">
        <f t="shared" ref="Q713:Q735" si="1138">$C$7+$K713*$A713</f>
        <v>33.86666666666666</v>
      </c>
      <c r="R713" s="28">
        <f>IF($A713&lt;$M713,$Q713,$Q713+$L$7)</f>
        <v>37.86666666666666</v>
      </c>
      <c r="S713" s="2">
        <f>IF($A713&lt;$N713,$Q713,$Q713+$E$7)</f>
        <v>39.86666666666666</v>
      </c>
      <c r="T713" s="2">
        <f>$B$7+$K713*$A713+0.06*$D713/12</f>
        <v>33.148333333333333</v>
      </c>
      <c r="U713" s="2">
        <f t="shared" ref="U713:U735" si="1139">$T713+$F$7</f>
        <v>37.148333333333333</v>
      </c>
      <c r="V713" s="2">
        <f t="shared" ref="V713:V735" si="1140">$T713+$G$7</f>
        <v>47.148333333333333</v>
      </c>
      <c r="W713" s="7">
        <f>IF($A713&lt;$N713,0.5,1)</f>
        <v>1</v>
      </c>
      <c r="X713" s="2">
        <f t="shared" ref="X713:X735" si="1141">($W713*$H$7*(1+$L713)*$J713)/($S713*$T713)</f>
        <v>29.057590698611413</v>
      </c>
      <c r="Y713" s="2">
        <f t="shared" ref="Y713:Y735" si="1142">($W713*$I$7*(1+$L713)*$J713)/($S713*$U713)</f>
        <v>40.51370781303855</v>
      </c>
      <c r="Z713" s="2">
        <f>(2*$W713*$H$7*(1+$L713)*$J713)/($S713*$V713)</f>
        <v>40.858738124690333</v>
      </c>
      <c r="AA713" s="2">
        <f t="shared" ref="AA713:AA735" si="1143">IF($S713&gt;$F713,$F713*$X713,$S713*$X713)</f>
        <v>69.01177790920211</v>
      </c>
      <c r="AB713" s="2">
        <f t="shared" ref="AB713:AB735" si="1144">IF($S713&gt;$F713,$F713*$Y713,$S713*$Y713)</f>
        <v>96.220056055966552</v>
      </c>
      <c r="AC713" s="2">
        <f t="shared" ref="AC713:AC735" si="1145">IF($S713&gt;$F713,$F713*$Z713,$S713*$Z713)</f>
        <v>97.039503046139544</v>
      </c>
      <c r="AD713" s="2">
        <f t="shared" ref="AD713:AD735" si="1146">IF($AA713&gt;$AC713,$AA713,$AC713)</f>
        <v>97.039503046139544</v>
      </c>
      <c r="AE713" s="2">
        <f t="shared" ref="AE713:AE735" si="1147">IF($AD713&gt;$AB713,$AD713,$AB713)</f>
        <v>97.039503046139544</v>
      </c>
      <c r="AF713" s="27">
        <f>IF($A713&lt;$M713,0.5,1)</f>
        <v>1</v>
      </c>
      <c r="AG713" s="28">
        <f t="shared" ref="AG713:AG735" si="1148">2*$E$7+$L$7+$C$7+$K713*$A713</f>
        <v>49.86666666666666</v>
      </c>
      <c r="AH713" s="28">
        <f t="shared" ref="AH713:AH735" si="1149">($AF713*$H$7*(1+$L713))/($R713*$T713)</f>
        <v>25.49360216808924</v>
      </c>
      <c r="AI713" s="28">
        <f t="shared" ref="AI713:AI735" si="1150">($AF713*2*$H$7*(1+$L713))/($AG713*$T713)</f>
        <v>38.717556233889539</v>
      </c>
      <c r="AJ713" s="28">
        <f t="shared" ref="AJ713:AJ735" si="1151">($AF713*$I$7*(1+$L713))/($R713*$U713)</f>
        <v>35.544596936908817</v>
      </c>
      <c r="AK713" s="28">
        <f t="shared" ref="AK713:AK735" si="1152">($AF713*2*$I$7*(1+$L713))/($AG713*$U713)</f>
        <v>53.982168610064733</v>
      </c>
      <c r="AL713" s="28">
        <f>($AF713*4*$H$7*(1+$L713))/($AG713*$V713)</f>
        <v>54.441901511953688</v>
      </c>
      <c r="AM713" s="28">
        <f t="shared" ref="AM713:AM735" si="1153" xml:space="preserve"> IF($R713&gt;$F713,$F713*$AH713,$R713*$AH713)</f>
        <v>60.547305149211944</v>
      </c>
      <c r="AN713" s="28">
        <f t="shared" ref="AN713:AN735" si="1154" xml:space="preserve"> IF($AG713&gt;$F713,$F713*$AI713,$AG713*$AI713)</f>
        <v>91.954196055487657</v>
      </c>
      <c r="AO713" s="28">
        <f t="shared" ref="AO713:AO735" si="1155" xml:space="preserve"> IF($R713&gt;$F713,$F713*$AJ713,$R713*$AJ713)</f>
        <v>84.418417725158434</v>
      </c>
      <c r="AP713" s="28">
        <f t="shared" ref="AP713:AP735" si="1156" xml:space="preserve"> IF($AG713&gt;$F713,$F713*$AK713,$AG713*$AK713)</f>
        <v>128.20765044890373</v>
      </c>
      <c r="AQ713" s="28">
        <f t="shared" ref="AQ713:AQ735" si="1157" xml:space="preserve"> IF($AG713&gt;$F713,$F713*$AL713,$AG713*$AL713)</f>
        <v>129.29951609088999</v>
      </c>
      <c r="AR713" s="28">
        <f>MAX($AM713,$AN713,$AO713,$AP713,$AQ713)</f>
        <v>129.29951609088999</v>
      </c>
      <c r="AS713" s="27">
        <f t="shared" ref="AS713:AS735" si="1158">IF($AR713&gt;$AE713,$AR713,$AE713)</f>
        <v>129.29951609088999</v>
      </c>
      <c r="AT713" s="27">
        <f>IF($A713&gt;$F713,0,$AS713)</f>
        <v>0</v>
      </c>
      <c r="AU713" s="2">
        <f>PI()*($B713/(2*12))^2*62.4</f>
        <v>110.26990214100174</v>
      </c>
      <c r="AV713" s="33">
        <f>0.23*($N$7/$H713)*(1+0.35*$N$7*($F713/$A713))</f>
        <v>8.3362165178571437E-2</v>
      </c>
      <c r="AW713" s="33">
        <f>IF(AV713&gt;0.33,0.33,AV713)</f>
        <v>8.3362165178571437E-2</v>
      </c>
      <c r="AX713" s="2">
        <f>$Q$7/($P$7-$O$7*AW713)</f>
        <v>1.8051493451000835</v>
      </c>
      <c r="AY713" s="7">
        <v>2.4</v>
      </c>
      <c r="AZ713" s="3">
        <f>(12/$D713)*(($I713+$AU713)/$AX713+$AT713/$AY713)</f>
        <v>3260.8945647913715</v>
      </c>
    </row>
    <row r="714" spans="1:52" ht="20.25" x14ac:dyDescent="0.3">
      <c r="A714" s="7">
        <v>28</v>
      </c>
      <c r="B714" s="7">
        <v>24</v>
      </c>
      <c r="C714" s="27">
        <v>19</v>
      </c>
      <c r="D714" s="27">
        <v>30</v>
      </c>
      <c r="E714" s="7">
        <v>3.25</v>
      </c>
      <c r="F714" s="2">
        <f t="shared" ref="F714:F735" si="1159">($D714+2*$E714)/12</f>
        <v>3.0416666666666665</v>
      </c>
      <c r="G714" s="3">
        <f t="shared" si="1136"/>
        <v>10220</v>
      </c>
      <c r="H714" s="2">
        <v>1.4</v>
      </c>
      <c r="I714" s="7">
        <f t="shared" si="1137"/>
        <v>14308</v>
      </c>
      <c r="J714" s="7">
        <v>1.2</v>
      </c>
      <c r="K714" s="7">
        <f>(1.75-1.15)*(($D714-24)/(96-24))+1.15</f>
        <v>1.2</v>
      </c>
      <c r="L714" s="7">
        <v>0</v>
      </c>
      <c r="M714" s="2">
        <f t="shared" ref="M714:M735" si="1160">($L$7-$C$7)/$K714</f>
        <v>1.9444444444444442</v>
      </c>
      <c r="N714" s="2">
        <f t="shared" ref="N714:N735" si="1161">($E$7-$C$7)/$K714</f>
        <v>3.6111111111111112</v>
      </c>
      <c r="O714" s="28">
        <f t="shared" ref="O714:O735" si="1162">($F$7-$B$7-0.06*($D714/12))/$K714</f>
        <v>2.5138888888888888</v>
      </c>
      <c r="P714" s="2">
        <f t="shared" ref="P714:P735" si="1163">($G$7-$B$7-0.06*$D714/12)/$K714</f>
        <v>10.847222222222221</v>
      </c>
      <c r="Q714" s="2">
        <f t="shared" si="1138"/>
        <v>35.266666666666666</v>
      </c>
      <c r="R714" s="28">
        <f t="shared" ref="R714:R735" si="1164">IF($A714&lt;$M714,$Q714,$Q714+$L$7)</f>
        <v>39.266666666666666</v>
      </c>
      <c r="S714" s="2">
        <f t="shared" ref="S714:S735" si="1165">IF($A714&lt;$N714,$Q714,$Q714+$E$7)</f>
        <v>41.266666666666666</v>
      </c>
      <c r="T714" s="2">
        <f t="shared" ref="T714:T735" si="1166">$B$7+$K714*$A714+0.06*$D714/12</f>
        <v>34.583333333333336</v>
      </c>
      <c r="U714" s="2">
        <f t="shared" si="1139"/>
        <v>38.583333333333336</v>
      </c>
      <c r="V714" s="2">
        <f t="shared" si="1140"/>
        <v>48.583333333333336</v>
      </c>
      <c r="W714" s="7">
        <f>IF($A714&lt;$N714,0.5,1)</f>
        <v>1</v>
      </c>
      <c r="X714" s="2">
        <f t="shared" si="1141"/>
        <v>26.906981723339236</v>
      </c>
      <c r="Y714" s="2">
        <f t="shared" si="1142"/>
        <v>37.683576590124808</v>
      </c>
      <c r="Z714" s="2">
        <f t="shared" ref="Z714:Z735" si="1167">(2*$W714*$H$7*(1+$L714)*$J714)/($S714*$V714)</f>
        <v>38.306680669591024</v>
      </c>
      <c r="AA714" s="2">
        <f t="shared" si="1143"/>
        <v>81.842069408490175</v>
      </c>
      <c r="AB714" s="2">
        <f t="shared" si="1144"/>
        <v>114.62087879496295</v>
      </c>
      <c r="AC714" s="2">
        <f t="shared" si="1145"/>
        <v>116.51615370333936</v>
      </c>
      <c r="AD714" s="2">
        <f t="shared" si="1146"/>
        <v>116.51615370333936</v>
      </c>
      <c r="AE714" s="2">
        <f t="shared" si="1147"/>
        <v>116.51615370333936</v>
      </c>
      <c r="AF714" s="27">
        <f t="shared" ref="AF714:AF735" si="1168">IF($A714&lt;$M714,0.5,1)</f>
        <v>1</v>
      </c>
      <c r="AG714" s="28">
        <f t="shared" si="1148"/>
        <v>51.266666666666666</v>
      </c>
      <c r="AH714" s="28">
        <f t="shared" si="1149"/>
        <v>23.564546812035921</v>
      </c>
      <c r="AI714" s="28">
        <f t="shared" si="1150"/>
        <v>36.097576260830053</v>
      </c>
      <c r="AJ714" s="28">
        <f t="shared" si="1151"/>
        <v>33.002453182353221</v>
      </c>
      <c r="AK714" s="28">
        <f t="shared" si="1152"/>
        <v>50.555123340457861</v>
      </c>
      <c r="AL714" s="28">
        <f>($AF714*4*$H$7*(1+$L714))/($AG714*$V714)</f>
        <v>51.391060542862682</v>
      </c>
      <c r="AM714" s="28">
        <f t="shared" si="1153"/>
        <v>71.67549655327592</v>
      </c>
      <c r="AN714" s="28">
        <f t="shared" si="1154"/>
        <v>109.79679446002474</v>
      </c>
      <c r="AO714" s="28">
        <f t="shared" si="1155"/>
        <v>100.38246176299104</v>
      </c>
      <c r="AP714" s="28">
        <f t="shared" si="1156"/>
        <v>153.77183349389264</v>
      </c>
      <c r="AQ714" s="28">
        <f t="shared" si="1157"/>
        <v>156.31447581787398</v>
      </c>
      <c r="AR714" s="28">
        <f t="shared" ref="AR714:AR735" si="1169">MAX($AM714,$AN714,$AO714,$AP714,$AQ714)</f>
        <v>156.31447581787398</v>
      </c>
      <c r="AS714" s="27">
        <f t="shared" si="1158"/>
        <v>156.31447581787398</v>
      </c>
      <c r="AT714" s="27">
        <f t="shared" ref="AT714:AT735" si="1170">IF($A714&gt;$F714,0,$AS714)</f>
        <v>0</v>
      </c>
      <c r="AU714" s="2">
        <f t="shared" ref="AU714:AU735" si="1171">PI()*($B714/(2*12))^2*62.4</f>
        <v>196.03538158400309</v>
      </c>
      <c r="AV714" s="33">
        <f t="shared" ref="AV714:AV735" si="1172">0.23*($N$7/$H714)*(1+0.35*$N$7*($F714/$A714))</f>
        <v>8.3704427083333338E-2</v>
      </c>
      <c r="AW714" s="33">
        <f t="shared" ref="AW714:AW735" si="1173">IF(AV714&gt;0.33,0.33,AV714)</f>
        <v>8.3704427083333338E-2</v>
      </c>
      <c r="AX714" s="2">
        <f t="shared" ref="AX714:AX735" si="1174">$Q$7/($P$7-$O$7*AW714)</f>
        <v>1.8053729297655117</v>
      </c>
      <c r="AY714" s="7">
        <v>2.2000000000000002</v>
      </c>
      <c r="AZ714" s="3">
        <f t="shared" ref="AZ714:AZ735" si="1175">(12/$D714)*(($I714+$AU714)/$AX714+$AT714/$AY714)</f>
        <v>3213.5267218098456</v>
      </c>
    </row>
    <row r="715" spans="1:52" ht="20.25" x14ac:dyDescent="0.3">
      <c r="A715" s="7">
        <v>28</v>
      </c>
      <c r="B715" s="7">
        <v>27</v>
      </c>
      <c r="C715" s="27">
        <v>22</v>
      </c>
      <c r="D715" s="27">
        <v>34</v>
      </c>
      <c r="E715" s="7">
        <v>3.5</v>
      </c>
      <c r="F715" s="2">
        <f t="shared" si="1159"/>
        <v>3.4166666666666665</v>
      </c>
      <c r="G715" s="3">
        <f t="shared" si="1136"/>
        <v>11480</v>
      </c>
      <c r="H715" s="2">
        <v>1.4</v>
      </c>
      <c r="I715" s="7">
        <f t="shared" si="1137"/>
        <v>16071.999999999998</v>
      </c>
      <c r="J715" s="7">
        <v>1.2</v>
      </c>
      <c r="K715" s="4">
        <f t="shared" ref="K715:K725" si="1176">(1.75-1.15)*(($D715-24)/(96-24))+1.15</f>
        <v>1.2333333333333332</v>
      </c>
      <c r="L715" s="7">
        <v>0</v>
      </c>
      <c r="M715" s="2">
        <f t="shared" si="1160"/>
        <v>1.8918918918918919</v>
      </c>
      <c r="N715" s="2">
        <f t="shared" si="1161"/>
        <v>3.5135135135135136</v>
      </c>
      <c r="O715" s="28">
        <f t="shared" si="1162"/>
        <v>2.42972972972973</v>
      </c>
      <c r="P715" s="2">
        <f t="shared" si="1163"/>
        <v>10.53783783783784</v>
      </c>
      <c r="Q715" s="2">
        <f t="shared" si="1138"/>
        <v>36.199999999999996</v>
      </c>
      <c r="R715" s="28">
        <f t="shared" si="1164"/>
        <v>40.199999999999996</v>
      </c>
      <c r="S715" s="2">
        <f t="shared" si="1165"/>
        <v>42.199999999999996</v>
      </c>
      <c r="T715" s="2">
        <f t="shared" si="1166"/>
        <v>35.536666666666669</v>
      </c>
      <c r="U715" s="2">
        <f t="shared" si="1139"/>
        <v>39.536666666666669</v>
      </c>
      <c r="V715" s="2">
        <f t="shared" si="1140"/>
        <v>49.536666666666669</v>
      </c>
      <c r="W715" s="7">
        <f t="shared" ref="W715:W735" si="1177">IF($A715&lt;$N715,0.5,1)</f>
        <v>1</v>
      </c>
      <c r="X715" s="2">
        <f t="shared" si="1141"/>
        <v>25.606020259874434</v>
      </c>
      <c r="Y715" s="2">
        <f t="shared" si="1142"/>
        <v>35.961578649371013</v>
      </c>
      <c r="Z715" s="2">
        <f t="shared" si="1167"/>
        <v>36.738548144878727</v>
      </c>
      <c r="AA715" s="2">
        <f t="shared" si="1143"/>
        <v>87.487235887904319</v>
      </c>
      <c r="AB715" s="2">
        <f t="shared" si="1144"/>
        <v>122.86872705201762</v>
      </c>
      <c r="AC715" s="2">
        <f t="shared" si="1145"/>
        <v>125.52337282833565</v>
      </c>
      <c r="AD715" s="2">
        <f t="shared" si="1146"/>
        <v>125.52337282833565</v>
      </c>
      <c r="AE715" s="2">
        <f t="shared" si="1147"/>
        <v>125.52337282833565</v>
      </c>
      <c r="AF715" s="27">
        <f t="shared" si="1168"/>
        <v>1</v>
      </c>
      <c r="AG715" s="28">
        <f t="shared" si="1148"/>
        <v>52.2</v>
      </c>
      <c r="AH715" s="28">
        <f t="shared" si="1149"/>
        <v>22.399959680072577</v>
      </c>
      <c r="AI715" s="28">
        <f t="shared" si="1150"/>
        <v>34.501087323330175</v>
      </c>
      <c r="AJ715" s="28">
        <f t="shared" si="1151"/>
        <v>31.458926596257395</v>
      </c>
      <c r="AK715" s="28">
        <f t="shared" si="1152"/>
        <v>48.453978895384942</v>
      </c>
      <c r="AL715" s="28">
        <f t="shared" ref="AL715:AL735" si="1178">($AF715*4*$H$7*(1+$L715))/($AG715*$V715)</f>
        <v>49.500853502997501</v>
      </c>
      <c r="AM715" s="28">
        <f t="shared" si="1153"/>
        <v>76.533195573581295</v>
      </c>
      <c r="AN715" s="28">
        <f t="shared" si="1154"/>
        <v>117.8787150213781</v>
      </c>
      <c r="AO715" s="28">
        <f t="shared" si="1155"/>
        <v>107.4846658705461</v>
      </c>
      <c r="AP715" s="28">
        <f t="shared" si="1156"/>
        <v>165.55109455923187</v>
      </c>
      <c r="AQ715" s="28">
        <f t="shared" si="1157"/>
        <v>169.12791613524146</v>
      </c>
      <c r="AR715" s="28">
        <f t="shared" si="1169"/>
        <v>169.12791613524146</v>
      </c>
      <c r="AS715" s="27">
        <f t="shared" si="1158"/>
        <v>169.12791613524146</v>
      </c>
      <c r="AT715" s="27">
        <f t="shared" si="1170"/>
        <v>0</v>
      </c>
      <c r="AU715" s="2">
        <f t="shared" si="1171"/>
        <v>248.1072798172539</v>
      </c>
      <c r="AV715" s="33">
        <f t="shared" si="1172"/>
        <v>8.3896949404761889E-2</v>
      </c>
      <c r="AW715" s="33">
        <f t="shared" si="1173"/>
        <v>8.3896949404761889E-2</v>
      </c>
      <c r="AX715" s="2">
        <f t="shared" si="1174"/>
        <v>1.805498720481111</v>
      </c>
      <c r="AY715" s="7">
        <v>2.2000000000000002</v>
      </c>
      <c r="AZ715" s="3">
        <f t="shared" si="1175"/>
        <v>3190.2752398129842</v>
      </c>
    </row>
    <row r="716" spans="1:52" ht="20.25" x14ac:dyDescent="0.3">
      <c r="A716" s="7">
        <v>28</v>
      </c>
      <c r="B716" s="7">
        <v>30</v>
      </c>
      <c r="C716" s="37">
        <v>24</v>
      </c>
      <c r="D716" s="37">
        <v>38</v>
      </c>
      <c r="E716" s="7">
        <v>3.75</v>
      </c>
      <c r="F716" s="2">
        <f t="shared" si="1159"/>
        <v>3.7916666666666665</v>
      </c>
      <c r="G716" s="3">
        <f t="shared" si="1136"/>
        <v>12740</v>
      </c>
      <c r="H716" s="2">
        <v>1.4</v>
      </c>
      <c r="I716" s="7">
        <f t="shared" si="1137"/>
        <v>17836</v>
      </c>
      <c r="J716" s="7">
        <v>1.2</v>
      </c>
      <c r="K716" s="4">
        <f t="shared" si="1176"/>
        <v>1.2666666666666666</v>
      </c>
      <c r="L716" s="7">
        <v>0</v>
      </c>
      <c r="M716" s="2">
        <f t="shared" si="1160"/>
        <v>1.8421052631578947</v>
      </c>
      <c r="N716" s="2">
        <f t="shared" si="1161"/>
        <v>3.4210526315789473</v>
      </c>
      <c r="O716" s="28">
        <f t="shared" si="1162"/>
        <v>2.35</v>
      </c>
      <c r="P716" s="2">
        <f t="shared" si="1163"/>
        <v>10.244736842105263</v>
      </c>
      <c r="Q716" s="2">
        <f t="shared" si="1138"/>
        <v>37.133333333333333</v>
      </c>
      <c r="R716" s="28">
        <f t="shared" si="1164"/>
        <v>41.133333333333333</v>
      </c>
      <c r="S716" s="2">
        <f t="shared" si="1165"/>
        <v>43.133333333333333</v>
      </c>
      <c r="T716" s="2">
        <f t="shared" si="1166"/>
        <v>36.49</v>
      </c>
      <c r="U716" s="2">
        <f t="shared" si="1139"/>
        <v>40.49</v>
      </c>
      <c r="V716" s="2">
        <f t="shared" si="1140"/>
        <v>50.49</v>
      </c>
      <c r="W716" s="7">
        <f t="shared" si="1177"/>
        <v>1</v>
      </c>
      <c r="X716" s="2">
        <f t="shared" si="1141"/>
        <v>24.397444537111436</v>
      </c>
      <c r="Y716" s="2">
        <f t="shared" si="1142"/>
        <v>34.355039483483431</v>
      </c>
      <c r="Z716" s="2">
        <f t="shared" si="1167"/>
        <v>35.264913890243463</v>
      </c>
      <c r="AA716" s="2">
        <f t="shared" si="1143"/>
        <v>92.506977203214191</v>
      </c>
      <c r="AB716" s="2">
        <f t="shared" si="1144"/>
        <v>130.26285804154134</v>
      </c>
      <c r="AC716" s="2">
        <f t="shared" si="1145"/>
        <v>133.71279850050647</v>
      </c>
      <c r="AD716" s="2">
        <f t="shared" si="1146"/>
        <v>133.71279850050647</v>
      </c>
      <c r="AE716" s="2">
        <f t="shared" si="1147"/>
        <v>133.71279850050647</v>
      </c>
      <c r="AF716" s="27">
        <f t="shared" si="1168"/>
        <v>1</v>
      </c>
      <c r="AG716" s="28">
        <f t="shared" si="1148"/>
        <v>53.13333333333334</v>
      </c>
      <c r="AH716" s="28">
        <f t="shared" si="1149"/>
        <v>21.319755018248379</v>
      </c>
      <c r="AI716" s="28">
        <f t="shared" si="1150"/>
        <v>33.009507769784811</v>
      </c>
      <c r="AJ716" s="28">
        <f t="shared" si="1151"/>
        <v>30.021218997587496</v>
      </c>
      <c r="AK716" s="28">
        <f t="shared" si="1152"/>
        <v>46.482037946076488</v>
      </c>
      <c r="AL716" s="28">
        <f t="shared" si="1178"/>
        <v>47.713089265971391</v>
      </c>
      <c r="AM716" s="28">
        <f t="shared" si="1153"/>
        <v>80.837404444191776</v>
      </c>
      <c r="AN716" s="28">
        <f t="shared" si="1154"/>
        <v>125.1610502937674</v>
      </c>
      <c r="AO716" s="28">
        <f t="shared" si="1155"/>
        <v>113.83045536585259</v>
      </c>
      <c r="AP716" s="28">
        <f t="shared" si="1156"/>
        <v>176.24439387887335</v>
      </c>
      <c r="AQ716" s="28">
        <f t="shared" si="1157"/>
        <v>180.91213013347485</v>
      </c>
      <c r="AR716" s="28">
        <f t="shared" si="1169"/>
        <v>180.91213013347485</v>
      </c>
      <c r="AS716" s="27">
        <f t="shared" si="1158"/>
        <v>180.91213013347485</v>
      </c>
      <c r="AT716" s="27">
        <f t="shared" si="1170"/>
        <v>0</v>
      </c>
      <c r="AU716" s="2">
        <f t="shared" si="1171"/>
        <v>306.30528372500481</v>
      </c>
      <c r="AV716" s="33">
        <f t="shared" si="1172"/>
        <v>8.4089471726190468E-2</v>
      </c>
      <c r="AW716" s="33">
        <f t="shared" si="1173"/>
        <v>8.4089471726190468E-2</v>
      </c>
      <c r="AX716" s="2">
        <f t="shared" si="1174"/>
        <v>1.8056245287270571</v>
      </c>
      <c r="AY716" s="7">
        <v>2.2000000000000002</v>
      </c>
      <c r="AZ716" s="3">
        <f t="shared" si="1175"/>
        <v>3172.9459507313904</v>
      </c>
    </row>
    <row r="717" spans="1:52" ht="20.25" x14ac:dyDescent="0.3">
      <c r="A717" s="7">
        <v>28</v>
      </c>
      <c r="B717" s="7">
        <v>33</v>
      </c>
      <c r="C717" s="37">
        <v>27</v>
      </c>
      <c r="D717" s="37">
        <v>42</v>
      </c>
      <c r="E717" s="7">
        <v>3.75</v>
      </c>
      <c r="F717" s="2">
        <f t="shared" si="1159"/>
        <v>4.125</v>
      </c>
      <c r="G717" s="3">
        <f t="shared" si="1136"/>
        <v>13860</v>
      </c>
      <c r="H717" s="2">
        <v>1.4</v>
      </c>
      <c r="I717" s="7">
        <f t="shared" si="1137"/>
        <v>19404</v>
      </c>
      <c r="J717" s="7">
        <v>1.2</v>
      </c>
      <c r="K717" s="4">
        <f t="shared" si="1176"/>
        <v>1.2999999999999998</v>
      </c>
      <c r="L717" s="7">
        <v>0</v>
      </c>
      <c r="M717" s="2">
        <f t="shared" si="1160"/>
        <v>1.7948717948717949</v>
      </c>
      <c r="N717" s="2">
        <f t="shared" si="1161"/>
        <v>3.3333333333333335</v>
      </c>
      <c r="O717" s="28">
        <f t="shared" si="1162"/>
        <v>2.2743589743589747</v>
      </c>
      <c r="P717" s="2">
        <f t="shared" si="1163"/>
        <v>9.9666666666666668</v>
      </c>
      <c r="Q717" s="2">
        <f t="shared" si="1138"/>
        <v>38.066666666666656</v>
      </c>
      <c r="R717" s="28">
        <f t="shared" si="1164"/>
        <v>42.066666666666656</v>
      </c>
      <c r="S717" s="2">
        <f t="shared" si="1165"/>
        <v>44.066666666666656</v>
      </c>
      <c r="T717" s="2">
        <f t="shared" si="1166"/>
        <v>37.443333333333328</v>
      </c>
      <c r="U717" s="2">
        <f t="shared" si="1139"/>
        <v>41.443333333333328</v>
      </c>
      <c r="V717" s="2">
        <f t="shared" si="1140"/>
        <v>51.443333333333328</v>
      </c>
      <c r="W717" s="7">
        <f t="shared" si="1177"/>
        <v>1</v>
      </c>
      <c r="X717" s="2">
        <f t="shared" si="1141"/>
        <v>23.272686525936059</v>
      </c>
      <c r="Y717" s="2">
        <f t="shared" si="1142"/>
        <v>32.853857645208279</v>
      </c>
      <c r="Z717" s="2">
        <f t="shared" si="1167"/>
        <v>33.878324077734689</v>
      </c>
      <c r="AA717" s="2">
        <f t="shared" si="1143"/>
        <v>95.99983191948624</v>
      </c>
      <c r="AB717" s="2">
        <f t="shared" si="1144"/>
        <v>135.52216278648416</v>
      </c>
      <c r="AC717" s="2">
        <f t="shared" si="1145"/>
        <v>139.7480868206556</v>
      </c>
      <c r="AD717" s="2">
        <f t="shared" si="1146"/>
        <v>139.7480868206556</v>
      </c>
      <c r="AE717" s="2">
        <f t="shared" si="1147"/>
        <v>139.7480868206556</v>
      </c>
      <c r="AF717" s="27">
        <f t="shared" si="1168"/>
        <v>1</v>
      </c>
      <c r="AG717" s="28">
        <f t="shared" si="1148"/>
        <v>54.066666666666663</v>
      </c>
      <c r="AH717" s="28">
        <f t="shared" si="1149"/>
        <v>20.315961164347247</v>
      </c>
      <c r="AI717" s="28">
        <f t="shared" si="1150"/>
        <v>31.613739814310996</v>
      </c>
      <c r="AJ717" s="28">
        <f t="shared" si="1151"/>
        <v>28.6798730896496</v>
      </c>
      <c r="AK717" s="28">
        <f t="shared" si="1152"/>
        <v>44.628853069220447</v>
      </c>
      <c r="AL717" s="28">
        <f t="shared" si="1178"/>
        <v>46.020493660876745</v>
      </c>
      <c r="AM717" s="28">
        <f t="shared" si="1153"/>
        <v>83.803339802932399</v>
      </c>
      <c r="AN717" s="28">
        <f t="shared" si="1154"/>
        <v>130.40667673403286</v>
      </c>
      <c r="AO717" s="28">
        <f t="shared" si="1155"/>
        <v>118.3044764948046</v>
      </c>
      <c r="AP717" s="28">
        <f t="shared" si="1156"/>
        <v>184.09401891053434</v>
      </c>
      <c r="AQ717" s="28">
        <f t="shared" si="1157"/>
        <v>189.83453635111658</v>
      </c>
      <c r="AR717" s="28">
        <f t="shared" si="1169"/>
        <v>189.83453635111658</v>
      </c>
      <c r="AS717" s="27">
        <f t="shared" si="1158"/>
        <v>189.83453635111658</v>
      </c>
      <c r="AT717" s="27">
        <f t="shared" si="1170"/>
        <v>0</v>
      </c>
      <c r="AU717" s="2">
        <f t="shared" si="1171"/>
        <v>370.62939330725584</v>
      </c>
      <c r="AV717" s="33">
        <f t="shared" si="1172"/>
        <v>8.4260602678571439E-2</v>
      </c>
      <c r="AW717" s="33">
        <f t="shared" si="1173"/>
        <v>8.4260602678571439E-2</v>
      </c>
      <c r="AX717" s="2">
        <f t="shared" si="1174"/>
        <v>1.8057363729988063</v>
      </c>
      <c r="AY717" s="7">
        <v>2.2000000000000002</v>
      </c>
      <c r="AZ717" s="3">
        <f t="shared" si="1175"/>
        <v>3128.8587840708219</v>
      </c>
    </row>
    <row r="718" spans="1:52" ht="20.25" x14ac:dyDescent="0.3">
      <c r="A718" s="7">
        <v>28</v>
      </c>
      <c r="B718" s="7">
        <v>36</v>
      </c>
      <c r="C718" s="37">
        <v>29</v>
      </c>
      <c r="D718" s="37">
        <v>45</v>
      </c>
      <c r="E718" s="7">
        <v>4.5</v>
      </c>
      <c r="F718" s="2">
        <f t="shared" si="1159"/>
        <v>4.5</v>
      </c>
      <c r="G718" s="3">
        <f t="shared" si="1136"/>
        <v>15120</v>
      </c>
      <c r="H718" s="2">
        <v>1.4</v>
      </c>
      <c r="I718" s="7">
        <f t="shared" si="1137"/>
        <v>21168</v>
      </c>
      <c r="J718" s="7">
        <v>1.2</v>
      </c>
      <c r="K718" s="4">
        <f t="shared" si="1176"/>
        <v>1.325</v>
      </c>
      <c r="L718" s="7">
        <v>0</v>
      </c>
      <c r="M718" s="2">
        <f t="shared" si="1160"/>
        <v>1.7610062893081759</v>
      </c>
      <c r="N718" s="2">
        <f t="shared" si="1161"/>
        <v>3.2704402515723268</v>
      </c>
      <c r="O718" s="28">
        <f t="shared" si="1162"/>
        <v>2.2201257861635217</v>
      </c>
      <c r="P718" s="2">
        <f t="shared" si="1163"/>
        <v>9.7672955974842761</v>
      </c>
      <c r="Q718" s="2">
        <f t="shared" si="1138"/>
        <v>38.766666666666666</v>
      </c>
      <c r="R718" s="28">
        <f t="shared" si="1164"/>
        <v>42.766666666666666</v>
      </c>
      <c r="S718" s="2">
        <f t="shared" si="1165"/>
        <v>44.766666666666666</v>
      </c>
      <c r="T718" s="2">
        <f t="shared" si="1166"/>
        <v>38.158333333333339</v>
      </c>
      <c r="U718" s="2">
        <f t="shared" si="1139"/>
        <v>42.158333333333339</v>
      </c>
      <c r="V718" s="2">
        <f t="shared" si="1140"/>
        <v>52.158333333333339</v>
      </c>
      <c r="W718" s="7">
        <f t="shared" si="1177"/>
        <v>1</v>
      </c>
      <c r="X718" s="2">
        <f t="shared" si="1141"/>
        <v>22.47952182882878</v>
      </c>
      <c r="Y718" s="2">
        <f t="shared" si="1142"/>
        <v>31.791649305139043</v>
      </c>
      <c r="Z718" s="2">
        <f t="shared" si="1167"/>
        <v>32.891430086022368</v>
      </c>
      <c r="AA718" s="2">
        <f t="shared" si="1143"/>
        <v>101.15784822972951</v>
      </c>
      <c r="AB718" s="2">
        <f t="shared" si="1144"/>
        <v>143.06242187312569</v>
      </c>
      <c r="AC718" s="2">
        <f t="shared" si="1145"/>
        <v>148.01143538710065</v>
      </c>
      <c r="AD718" s="2">
        <f t="shared" si="1146"/>
        <v>148.01143538710065</v>
      </c>
      <c r="AE718" s="2">
        <f t="shared" si="1147"/>
        <v>148.01143538710065</v>
      </c>
      <c r="AF718" s="27">
        <f t="shared" si="1168"/>
        <v>1</v>
      </c>
      <c r="AG718" s="28">
        <f t="shared" si="1148"/>
        <v>54.766666666666666</v>
      </c>
      <c r="AH718" s="28">
        <f t="shared" si="1149"/>
        <v>19.608987929408322</v>
      </c>
      <c r="AI718" s="28">
        <f t="shared" si="1150"/>
        <v>30.624870984091146</v>
      </c>
      <c r="AJ718" s="28">
        <f t="shared" si="1151"/>
        <v>27.731998581970469</v>
      </c>
      <c r="AK718" s="28">
        <f t="shared" si="1152"/>
        <v>43.311204115238112</v>
      </c>
      <c r="AL718" s="28">
        <f t="shared" si="1178"/>
        <v>44.809485296741769</v>
      </c>
      <c r="AM718" s="28">
        <f t="shared" si="1153"/>
        <v>88.240445682337452</v>
      </c>
      <c r="AN718" s="28">
        <f t="shared" si="1154"/>
        <v>137.81191942841016</v>
      </c>
      <c r="AO718" s="28">
        <f t="shared" si="1155"/>
        <v>124.79399361886711</v>
      </c>
      <c r="AP718" s="28">
        <f t="shared" si="1156"/>
        <v>194.90041851857151</v>
      </c>
      <c r="AQ718" s="28">
        <f t="shared" si="1157"/>
        <v>201.64268383533795</v>
      </c>
      <c r="AR718" s="28">
        <f t="shared" si="1169"/>
        <v>201.64268383533795</v>
      </c>
      <c r="AS718" s="27">
        <f t="shared" si="1158"/>
        <v>201.64268383533795</v>
      </c>
      <c r="AT718" s="27">
        <f t="shared" si="1170"/>
        <v>0</v>
      </c>
      <c r="AU718" s="2">
        <f t="shared" si="1171"/>
        <v>441.07960856400695</v>
      </c>
      <c r="AV718" s="33">
        <f t="shared" si="1172"/>
        <v>8.445312499999999E-2</v>
      </c>
      <c r="AW718" s="33">
        <f t="shared" si="1173"/>
        <v>8.445312499999999E-2</v>
      </c>
      <c r="AX718" s="2">
        <f t="shared" si="1174"/>
        <v>1.8058622143676295</v>
      </c>
      <c r="AY718" s="7">
        <v>2.2000000000000002</v>
      </c>
      <c r="AZ718" s="3">
        <f t="shared" si="1175"/>
        <v>3190.9528773036905</v>
      </c>
    </row>
    <row r="719" spans="1:52" ht="20.25" x14ac:dyDescent="0.3">
      <c r="A719" s="7">
        <v>28</v>
      </c>
      <c r="B719" s="7">
        <v>39</v>
      </c>
      <c r="C719" s="37">
        <v>32</v>
      </c>
      <c r="D719" s="37">
        <v>49</v>
      </c>
      <c r="E719" s="7">
        <v>4.75</v>
      </c>
      <c r="F719" s="2">
        <f t="shared" si="1159"/>
        <v>4.875</v>
      </c>
      <c r="G719" s="3">
        <f t="shared" si="1136"/>
        <v>16380</v>
      </c>
      <c r="H719" s="2">
        <v>1.4</v>
      </c>
      <c r="I719" s="7">
        <f t="shared" si="1137"/>
        <v>22932</v>
      </c>
      <c r="J719" s="7">
        <v>1.2</v>
      </c>
      <c r="K719" s="4">
        <f t="shared" si="1176"/>
        <v>1.3583333333333334</v>
      </c>
      <c r="L719" s="7">
        <v>0</v>
      </c>
      <c r="M719" s="2">
        <f t="shared" si="1160"/>
        <v>1.7177914110429444</v>
      </c>
      <c r="N719" s="2">
        <f t="shared" si="1161"/>
        <v>3.1901840490797544</v>
      </c>
      <c r="O719" s="28">
        <f t="shared" si="1162"/>
        <v>2.1509202453987726</v>
      </c>
      <c r="P719" s="2">
        <f t="shared" si="1163"/>
        <v>9.5128834355828218</v>
      </c>
      <c r="Q719" s="2">
        <f t="shared" si="1138"/>
        <v>39.699999999999996</v>
      </c>
      <c r="R719" s="28">
        <f t="shared" si="1164"/>
        <v>43.699999999999996</v>
      </c>
      <c r="S719" s="2">
        <f t="shared" si="1165"/>
        <v>45.699999999999996</v>
      </c>
      <c r="T719" s="2">
        <f t="shared" si="1166"/>
        <v>39.111666666666665</v>
      </c>
      <c r="U719" s="2">
        <f t="shared" si="1139"/>
        <v>43.111666666666665</v>
      </c>
      <c r="V719" s="2">
        <f t="shared" si="1140"/>
        <v>53.111666666666665</v>
      </c>
      <c r="W719" s="7">
        <f t="shared" si="1177"/>
        <v>1</v>
      </c>
      <c r="X719" s="2">
        <f t="shared" si="1141"/>
        <v>21.483681307117898</v>
      </c>
      <c r="Y719" s="2">
        <f t="shared" si="1142"/>
        <v>30.453712091790198</v>
      </c>
      <c r="Z719" s="2">
        <f t="shared" si="1167"/>
        <v>31.641356213897495</v>
      </c>
      <c r="AA719" s="2">
        <f t="shared" si="1143"/>
        <v>104.73294637219975</v>
      </c>
      <c r="AB719" s="2">
        <f t="shared" si="1144"/>
        <v>148.46184644747723</v>
      </c>
      <c r="AC719" s="2">
        <f t="shared" si="1145"/>
        <v>154.25161154275028</v>
      </c>
      <c r="AD719" s="2">
        <f t="shared" si="1146"/>
        <v>154.25161154275028</v>
      </c>
      <c r="AE719" s="2">
        <f t="shared" si="1147"/>
        <v>154.25161154275028</v>
      </c>
      <c r="AF719" s="27">
        <f t="shared" si="1168"/>
        <v>1</v>
      </c>
      <c r="AG719" s="28">
        <f t="shared" si="1148"/>
        <v>55.7</v>
      </c>
      <c r="AH719" s="28">
        <f t="shared" si="1149"/>
        <v>18.722430124624104</v>
      </c>
      <c r="AI719" s="28">
        <f t="shared" si="1150"/>
        <v>29.377744935227046</v>
      </c>
      <c r="AJ719" s="28">
        <f t="shared" si="1151"/>
        <v>26.539562215766821</v>
      </c>
      <c r="AK719" s="28">
        <f t="shared" si="1152"/>
        <v>41.643765487576658</v>
      </c>
      <c r="AL719" s="28">
        <f t="shared" si="1178"/>
        <v>43.267803081242228</v>
      </c>
      <c r="AM719" s="28">
        <f t="shared" si="1153"/>
        <v>91.271846857542513</v>
      </c>
      <c r="AN719" s="28">
        <f t="shared" si="1154"/>
        <v>143.21650655923185</v>
      </c>
      <c r="AO719" s="28">
        <f t="shared" si="1155"/>
        <v>129.38036580186326</v>
      </c>
      <c r="AP719" s="28">
        <f t="shared" si="1156"/>
        <v>203.01335675193621</v>
      </c>
      <c r="AQ719" s="28">
        <f t="shared" si="1157"/>
        <v>210.93054002105586</v>
      </c>
      <c r="AR719" s="28">
        <f t="shared" si="1169"/>
        <v>210.93054002105586</v>
      </c>
      <c r="AS719" s="27">
        <f t="shared" si="1158"/>
        <v>210.93054002105586</v>
      </c>
      <c r="AT719" s="27">
        <f t="shared" si="1170"/>
        <v>0</v>
      </c>
      <c r="AU719" s="2">
        <f t="shared" si="1171"/>
        <v>517.65592949525819</v>
      </c>
      <c r="AV719" s="33">
        <f t="shared" si="1172"/>
        <v>8.4645647321428569E-2</v>
      </c>
      <c r="AW719" s="33">
        <f t="shared" si="1173"/>
        <v>8.4645647321428569E-2</v>
      </c>
      <c r="AX719" s="2">
        <f t="shared" si="1174"/>
        <v>1.8059880732773896</v>
      </c>
      <c r="AY719" s="7">
        <v>2.2000000000000002</v>
      </c>
      <c r="AZ719" s="3">
        <f t="shared" si="1175"/>
        <v>3179.8509445696977</v>
      </c>
    </row>
    <row r="720" spans="1:52" ht="20.25" x14ac:dyDescent="0.3">
      <c r="A720" s="7">
        <v>28</v>
      </c>
      <c r="B720" s="7">
        <v>42</v>
      </c>
      <c r="C720" s="37">
        <v>34</v>
      </c>
      <c r="D720" s="37">
        <v>53</v>
      </c>
      <c r="E720" s="7">
        <v>5</v>
      </c>
      <c r="F720" s="2">
        <f t="shared" si="1159"/>
        <v>5.25</v>
      </c>
      <c r="G720" s="3">
        <f t="shared" si="1136"/>
        <v>17640</v>
      </c>
      <c r="H720" s="2">
        <v>1.4</v>
      </c>
      <c r="I720" s="7">
        <f t="shared" si="1137"/>
        <v>24696</v>
      </c>
      <c r="J720" s="7">
        <v>1.2</v>
      </c>
      <c r="K720" s="4">
        <f t="shared" si="1176"/>
        <v>1.3916666666666666</v>
      </c>
      <c r="L720" s="7">
        <v>0</v>
      </c>
      <c r="M720" s="2">
        <f t="shared" si="1160"/>
        <v>1.6766467065868262</v>
      </c>
      <c r="N720" s="2">
        <f t="shared" si="1161"/>
        <v>3.1137724550898205</v>
      </c>
      <c r="O720" s="28">
        <f t="shared" si="1162"/>
        <v>2.0850299401197603</v>
      </c>
      <c r="P720" s="2">
        <f t="shared" si="1163"/>
        <v>9.2706586826347301</v>
      </c>
      <c r="Q720" s="2">
        <f t="shared" si="1138"/>
        <v>40.633333333333333</v>
      </c>
      <c r="R720" s="28">
        <f t="shared" si="1164"/>
        <v>44.633333333333333</v>
      </c>
      <c r="S720" s="2">
        <f t="shared" si="1165"/>
        <v>46.633333333333333</v>
      </c>
      <c r="T720" s="2">
        <f t="shared" si="1166"/>
        <v>40.065000000000005</v>
      </c>
      <c r="U720" s="2">
        <f t="shared" si="1139"/>
        <v>44.065000000000005</v>
      </c>
      <c r="V720" s="2">
        <f t="shared" si="1140"/>
        <v>54.065000000000005</v>
      </c>
      <c r="W720" s="7">
        <f t="shared" si="1177"/>
        <v>1</v>
      </c>
      <c r="X720" s="2">
        <f t="shared" si="1141"/>
        <v>20.552734758126693</v>
      </c>
      <c r="Y720" s="2">
        <f t="shared" si="1142"/>
        <v>29.19853193025736</v>
      </c>
      <c r="Z720" s="2">
        <f t="shared" si="1167"/>
        <v>30.461308354179078</v>
      </c>
      <c r="AA720" s="2">
        <f t="shared" si="1143"/>
        <v>107.90185748016513</v>
      </c>
      <c r="AB720" s="2">
        <f t="shared" si="1144"/>
        <v>153.29229263385113</v>
      </c>
      <c r="AC720" s="2">
        <f t="shared" si="1145"/>
        <v>159.92186885944017</v>
      </c>
      <c r="AD720" s="2">
        <f t="shared" si="1146"/>
        <v>159.92186885944017</v>
      </c>
      <c r="AE720" s="2">
        <f t="shared" si="1147"/>
        <v>159.92186885944017</v>
      </c>
      <c r="AF720" s="27">
        <f t="shared" si="1168"/>
        <v>1</v>
      </c>
      <c r="AG720" s="28">
        <f t="shared" si="1148"/>
        <v>56.63333333333334</v>
      </c>
      <c r="AH720" s="28">
        <f t="shared" si="1149"/>
        <v>17.894744788784688</v>
      </c>
      <c r="AI720" s="28">
        <f t="shared" si="1150"/>
        <v>28.206078013163857</v>
      </c>
      <c r="AJ720" s="28">
        <f t="shared" si="1151"/>
        <v>25.422421066984093</v>
      </c>
      <c r="AK720" s="28">
        <f t="shared" si="1152"/>
        <v>40.071361752432836</v>
      </c>
      <c r="AL720" s="28">
        <f t="shared" si="1178"/>
        <v>41.804365693051324</v>
      </c>
      <c r="AM720" s="28">
        <f t="shared" si="1153"/>
        <v>93.947410141119619</v>
      </c>
      <c r="AN720" s="28">
        <f t="shared" si="1154"/>
        <v>148.08190956911025</v>
      </c>
      <c r="AO720" s="28">
        <f t="shared" si="1155"/>
        <v>133.46771060166648</v>
      </c>
      <c r="AP720" s="28">
        <f t="shared" si="1156"/>
        <v>210.37464920027239</v>
      </c>
      <c r="AQ720" s="28">
        <f t="shared" si="1157"/>
        <v>219.47291988851944</v>
      </c>
      <c r="AR720" s="28">
        <f t="shared" si="1169"/>
        <v>219.47291988851944</v>
      </c>
      <c r="AS720" s="27">
        <f t="shared" si="1158"/>
        <v>219.47291988851944</v>
      </c>
      <c r="AT720" s="27">
        <f t="shared" si="1170"/>
        <v>0</v>
      </c>
      <c r="AU720" s="2">
        <f t="shared" si="1171"/>
        <v>600.35835610100946</v>
      </c>
      <c r="AV720" s="33">
        <f t="shared" si="1172"/>
        <v>8.4838169642857134E-2</v>
      </c>
      <c r="AW720" s="33">
        <f t="shared" si="1173"/>
        <v>8.4838169642857134E-2</v>
      </c>
      <c r="AX720" s="2">
        <f t="shared" si="1174"/>
        <v>1.806113949731754</v>
      </c>
      <c r="AY720" s="7">
        <v>2.2000000000000002</v>
      </c>
      <c r="AZ720" s="3">
        <f t="shared" si="1175"/>
        <v>3171.1605818094495</v>
      </c>
    </row>
    <row r="721" spans="1:52" ht="20.25" x14ac:dyDescent="0.3">
      <c r="A721" s="7">
        <v>28</v>
      </c>
      <c r="B721" s="7">
        <v>48</v>
      </c>
      <c r="C721" s="37">
        <v>38</v>
      </c>
      <c r="D721" s="37">
        <v>60</v>
      </c>
      <c r="E721" s="7">
        <v>5.5</v>
      </c>
      <c r="F721" s="2">
        <f t="shared" si="1159"/>
        <v>5.916666666666667</v>
      </c>
      <c r="G721" s="3">
        <f t="shared" si="1136"/>
        <v>19880</v>
      </c>
      <c r="H721" s="2">
        <v>1.4</v>
      </c>
      <c r="I721" s="7">
        <f t="shared" si="1137"/>
        <v>27832</v>
      </c>
      <c r="J721" s="7">
        <v>1.2</v>
      </c>
      <c r="K721" s="4">
        <f t="shared" si="1176"/>
        <v>1.45</v>
      </c>
      <c r="L721" s="7">
        <v>0</v>
      </c>
      <c r="M721" s="2">
        <f t="shared" si="1160"/>
        <v>1.6091954022988504</v>
      </c>
      <c r="N721" s="2">
        <f t="shared" si="1161"/>
        <v>2.9885057471264367</v>
      </c>
      <c r="O721" s="28">
        <f t="shared" si="1162"/>
        <v>1.9770114942528736</v>
      </c>
      <c r="P721" s="2">
        <f t="shared" si="1163"/>
        <v>8.8735632183908031</v>
      </c>
      <c r="Q721" s="2">
        <f t="shared" si="1138"/>
        <v>42.266666666666666</v>
      </c>
      <c r="R721" s="28">
        <f t="shared" si="1164"/>
        <v>46.266666666666666</v>
      </c>
      <c r="S721" s="2">
        <f t="shared" si="1165"/>
        <v>48.266666666666666</v>
      </c>
      <c r="T721" s="2">
        <f t="shared" si="1166"/>
        <v>41.733333333333334</v>
      </c>
      <c r="U721" s="2">
        <f t="shared" si="1139"/>
        <v>45.733333333333334</v>
      </c>
      <c r="V721" s="2">
        <f t="shared" si="1140"/>
        <v>55.733333333333334</v>
      </c>
      <c r="W721" s="7">
        <f t="shared" si="1177"/>
        <v>1</v>
      </c>
      <c r="X721" s="2">
        <f t="shared" si="1141"/>
        <v>19.063421178048824</v>
      </c>
      <c r="Y721" s="2">
        <f t="shared" si="1142"/>
        <v>27.181353993846951</v>
      </c>
      <c r="Z721" s="2">
        <f t="shared" si="1167"/>
        <v>28.549525496312352</v>
      </c>
      <c r="AA721" s="2">
        <f t="shared" si="1143"/>
        <v>112.79190863678888</v>
      </c>
      <c r="AB721" s="2">
        <f t="shared" si="1144"/>
        <v>160.82301113026114</v>
      </c>
      <c r="AC721" s="2">
        <f t="shared" si="1145"/>
        <v>168.91802585318143</v>
      </c>
      <c r="AD721" s="2">
        <f t="shared" si="1146"/>
        <v>168.91802585318143</v>
      </c>
      <c r="AE721" s="2">
        <f t="shared" si="1147"/>
        <v>168.91802585318143</v>
      </c>
      <c r="AF721" s="27">
        <f t="shared" si="1168"/>
        <v>1</v>
      </c>
      <c r="AG721" s="28">
        <f t="shared" si="1148"/>
        <v>58.266666666666666</v>
      </c>
      <c r="AH721" s="28">
        <f t="shared" si="1149"/>
        <v>16.572906979955988</v>
      </c>
      <c r="AI721" s="28">
        <f t="shared" si="1150"/>
        <v>26.319444952149787</v>
      </c>
      <c r="AJ721" s="28">
        <f t="shared" si="1151"/>
        <v>23.630283731442347</v>
      </c>
      <c r="AK721" s="28">
        <f t="shared" si="1152"/>
        <v>37.527269816066344</v>
      </c>
      <c r="AL721" s="28">
        <f t="shared" si="1178"/>
        <v>39.416202248913322</v>
      </c>
      <c r="AM721" s="28">
        <f t="shared" si="1153"/>
        <v>98.05636629807293</v>
      </c>
      <c r="AN721" s="28">
        <f t="shared" si="1154"/>
        <v>155.72338263355292</v>
      </c>
      <c r="AO721" s="28">
        <f t="shared" si="1155"/>
        <v>139.81251207770055</v>
      </c>
      <c r="AP721" s="28">
        <f t="shared" si="1156"/>
        <v>222.03634641172587</v>
      </c>
      <c r="AQ721" s="28">
        <f t="shared" si="1157"/>
        <v>233.21252997273717</v>
      </c>
      <c r="AR721" s="28">
        <f t="shared" si="1169"/>
        <v>233.21252997273717</v>
      </c>
      <c r="AS721" s="27">
        <f t="shared" si="1158"/>
        <v>233.21252997273717</v>
      </c>
      <c r="AT721" s="27">
        <f t="shared" si="1170"/>
        <v>0</v>
      </c>
      <c r="AU721" s="2">
        <f t="shared" si="1171"/>
        <v>784.14152633601236</v>
      </c>
      <c r="AV721" s="33">
        <f t="shared" si="1172"/>
        <v>8.5180431547619034E-2</v>
      </c>
      <c r="AW721" s="33">
        <f t="shared" si="1173"/>
        <v>8.5180431547619034E-2</v>
      </c>
      <c r="AX721" s="2">
        <f t="shared" si="1174"/>
        <v>1.8063377734264883</v>
      </c>
      <c r="AY721" s="7">
        <v>2.2000000000000002</v>
      </c>
      <c r="AZ721" s="3">
        <f t="shared" si="1175"/>
        <v>3168.4153370776639</v>
      </c>
    </row>
    <row r="722" spans="1:52" ht="20.25" x14ac:dyDescent="0.3">
      <c r="A722" s="7">
        <v>28</v>
      </c>
      <c r="B722" s="7">
        <v>54</v>
      </c>
      <c r="C722" s="37">
        <v>43</v>
      </c>
      <c r="D722" s="37">
        <v>68</v>
      </c>
      <c r="E722" s="7">
        <v>6</v>
      </c>
      <c r="F722" s="2">
        <f t="shared" si="1159"/>
        <v>6.666666666666667</v>
      </c>
      <c r="G722" s="3">
        <f t="shared" si="1136"/>
        <v>22400</v>
      </c>
      <c r="H722" s="2">
        <v>1.4</v>
      </c>
      <c r="I722" s="7">
        <f t="shared" si="1137"/>
        <v>31359.999999999996</v>
      </c>
      <c r="J722" s="7">
        <v>1.2</v>
      </c>
      <c r="K722" s="4">
        <f t="shared" si="1176"/>
        <v>1.5166666666666666</v>
      </c>
      <c r="L722" s="7">
        <v>0</v>
      </c>
      <c r="M722" s="2">
        <f t="shared" si="1160"/>
        <v>1.5384615384615383</v>
      </c>
      <c r="N722" s="2">
        <f t="shared" si="1161"/>
        <v>2.8571428571428572</v>
      </c>
      <c r="O722" s="28">
        <f t="shared" si="1162"/>
        <v>1.8637362637362638</v>
      </c>
      <c r="P722" s="2">
        <f t="shared" si="1163"/>
        <v>8.4571428571428573</v>
      </c>
      <c r="Q722" s="2">
        <f t="shared" si="1138"/>
        <v>44.133333333333333</v>
      </c>
      <c r="R722" s="28">
        <f t="shared" si="1164"/>
        <v>48.133333333333333</v>
      </c>
      <c r="S722" s="2">
        <f t="shared" si="1165"/>
        <v>50.133333333333333</v>
      </c>
      <c r="T722" s="2">
        <f t="shared" si="1166"/>
        <v>43.640000000000008</v>
      </c>
      <c r="U722" s="2">
        <f t="shared" si="1139"/>
        <v>47.640000000000008</v>
      </c>
      <c r="V722" s="2">
        <f t="shared" si="1140"/>
        <v>57.640000000000008</v>
      </c>
      <c r="W722" s="7">
        <f t="shared" si="1177"/>
        <v>1</v>
      </c>
      <c r="X722" s="2">
        <f t="shared" si="1141"/>
        <v>17.551728845291258</v>
      </c>
      <c r="Y722" s="2">
        <f t="shared" si="1142"/>
        <v>25.121925076370648</v>
      </c>
      <c r="Z722" s="2">
        <f t="shared" si="1167"/>
        <v>26.577288230690858</v>
      </c>
      <c r="AA722" s="2">
        <f t="shared" si="1143"/>
        <v>117.01152563527506</v>
      </c>
      <c r="AB722" s="2">
        <f t="shared" si="1144"/>
        <v>167.47950050913767</v>
      </c>
      <c r="AC722" s="2">
        <f t="shared" si="1145"/>
        <v>177.18192153793905</v>
      </c>
      <c r="AD722" s="2">
        <f t="shared" si="1146"/>
        <v>177.18192153793905</v>
      </c>
      <c r="AE722" s="2">
        <f t="shared" si="1147"/>
        <v>177.18192153793905</v>
      </c>
      <c r="AF722" s="27">
        <f t="shared" si="1168"/>
        <v>1</v>
      </c>
      <c r="AG722" s="28">
        <f t="shared" si="1148"/>
        <v>60.13333333333334</v>
      </c>
      <c r="AH722" s="28">
        <f t="shared" si="1149"/>
        <v>15.234187548082904</v>
      </c>
      <c r="AI722" s="28">
        <f t="shared" si="1150"/>
        <v>24.388211551476392</v>
      </c>
      <c r="AJ722" s="28">
        <f t="shared" si="1151"/>
        <v>21.804810315594096</v>
      </c>
      <c r="AK722" s="28">
        <f t="shared" si="1152"/>
        <v>34.907035582835782</v>
      </c>
      <c r="AL722" s="28">
        <f t="shared" si="1178"/>
        <v>36.929269677530527</v>
      </c>
      <c r="AM722" s="28">
        <f t="shared" si="1153"/>
        <v>101.5612503205527</v>
      </c>
      <c r="AN722" s="28">
        <f t="shared" si="1154"/>
        <v>162.58807700984261</v>
      </c>
      <c r="AO722" s="28">
        <f t="shared" si="1155"/>
        <v>145.36540210396066</v>
      </c>
      <c r="AP722" s="28">
        <f t="shared" si="1156"/>
        <v>232.71357055223856</v>
      </c>
      <c r="AQ722" s="28">
        <f t="shared" si="1157"/>
        <v>246.19513118353686</v>
      </c>
      <c r="AR722" s="28">
        <f t="shared" si="1169"/>
        <v>246.19513118353686</v>
      </c>
      <c r="AS722" s="27">
        <f t="shared" si="1158"/>
        <v>246.19513118353686</v>
      </c>
      <c r="AT722" s="27">
        <f t="shared" si="1170"/>
        <v>0</v>
      </c>
      <c r="AU722" s="2">
        <f t="shared" si="1171"/>
        <v>992.42911926901559</v>
      </c>
      <c r="AV722" s="33">
        <f t="shared" si="1172"/>
        <v>8.5565476190476192E-2</v>
      </c>
      <c r="AW722" s="33">
        <f t="shared" si="1173"/>
        <v>8.5565476190476192E-2</v>
      </c>
      <c r="AX722" s="2">
        <f t="shared" si="1174"/>
        <v>1.8065896414022189</v>
      </c>
      <c r="AY722" s="7">
        <v>2.2000000000000002</v>
      </c>
      <c r="AZ722" s="3">
        <f t="shared" si="1175"/>
        <v>3160.2374256318199</v>
      </c>
    </row>
    <row r="723" spans="1:52" ht="20.25" x14ac:dyDescent="0.3">
      <c r="A723" s="7">
        <v>28</v>
      </c>
      <c r="B723" s="7">
        <v>60</v>
      </c>
      <c r="C723" s="37">
        <v>48</v>
      </c>
      <c r="D723" s="37">
        <v>76</v>
      </c>
      <c r="E723" s="7">
        <v>6.5</v>
      </c>
      <c r="F723" s="2">
        <f t="shared" si="1159"/>
        <v>7.416666666666667</v>
      </c>
      <c r="G723" s="3">
        <f t="shared" si="1136"/>
        <v>24920</v>
      </c>
      <c r="H723" s="2">
        <v>1.4</v>
      </c>
      <c r="I723" s="7">
        <f t="shared" si="1137"/>
        <v>34888</v>
      </c>
      <c r="J723" s="7">
        <v>1.2</v>
      </c>
      <c r="K723" s="4">
        <f t="shared" si="1176"/>
        <v>1.5833333333333333</v>
      </c>
      <c r="L723" s="7">
        <v>0</v>
      </c>
      <c r="M723" s="2">
        <f t="shared" si="1160"/>
        <v>1.4736842105263157</v>
      </c>
      <c r="N723" s="2">
        <f t="shared" si="1161"/>
        <v>2.736842105263158</v>
      </c>
      <c r="O723" s="28">
        <f t="shared" si="1162"/>
        <v>1.76</v>
      </c>
      <c r="P723" s="2">
        <f t="shared" si="1163"/>
        <v>8.0757894736842104</v>
      </c>
      <c r="Q723" s="2">
        <f t="shared" si="1138"/>
        <v>45.999999999999993</v>
      </c>
      <c r="R723" s="28">
        <f t="shared" si="1164"/>
        <v>49.999999999999993</v>
      </c>
      <c r="S723" s="2">
        <f t="shared" si="1165"/>
        <v>51.999999999999993</v>
      </c>
      <c r="T723" s="2">
        <f t="shared" si="1166"/>
        <v>45.546666666666667</v>
      </c>
      <c r="U723" s="2">
        <f t="shared" si="1139"/>
        <v>49.546666666666667</v>
      </c>
      <c r="V723" s="2">
        <f t="shared" si="1140"/>
        <v>59.546666666666667</v>
      </c>
      <c r="W723" s="7">
        <f t="shared" si="1177"/>
        <v>1</v>
      </c>
      <c r="X723" s="2">
        <f t="shared" si="1141"/>
        <v>16.213294901819495</v>
      </c>
      <c r="Y723" s="2">
        <f t="shared" si="1142"/>
        <v>23.288068228864788</v>
      </c>
      <c r="Z723" s="2">
        <f t="shared" si="1167"/>
        <v>24.80278342347308</v>
      </c>
      <c r="AA723" s="2">
        <f t="shared" si="1143"/>
        <v>120.24860385516126</v>
      </c>
      <c r="AB723" s="2">
        <f t="shared" si="1144"/>
        <v>172.71983936408051</v>
      </c>
      <c r="AC723" s="2">
        <f t="shared" si="1145"/>
        <v>183.95397705742536</v>
      </c>
      <c r="AD723" s="2">
        <f t="shared" si="1146"/>
        <v>183.95397705742536</v>
      </c>
      <c r="AE723" s="2">
        <f t="shared" si="1147"/>
        <v>183.95397705742536</v>
      </c>
      <c r="AF723" s="27">
        <f t="shared" si="1168"/>
        <v>1</v>
      </c>
      <c r="AG723" s="28">
        <f t="shared" si="1148"/>
        <v>62</v>
      </c>
      <c r="AH723" s="28">
        <f t="shared" si="1149"/>
        <v>14.051522248243561</v>
      </c>
      <c r="AI723" s="28">
        <f t="shared" si="1150"/>
        <v>22.663745561683161</v>
      </c>
      <c r="AJ723" s="28">
        <f t="shared" si="1151"/>
        <v>20.182992465016149</v>
      </c>
      <c r="AK723" s="28">
        <f t="shared" si="1152"/>
        <v>32.553213653251845</v>
      </c>
      <c r="AL723" s="28">
        <f t="shared" si="1178"/>
        <v>34.670557473672048</v>
      </c>
      <c r="AM723" s="28">
        <f t="shared" si="1153"/>
        <v>104.21545667447309</v>
      </c>
      <c r="AN723" s="28">
        <f t="shared" si="1154"/>
        <v>168.08944624915011</v>
      </c>
      <c r="AO723" s="28">
        <f t="shared" si="1155"/>
        <v>149.69052744886977</v>
      </c>
      <c r="AP723" s="28">
        <f t="shared" si="1156"/>
        <v>241.43633459495121</v>
      </c>
      <c r="AQ723" s="28">
        <f t="shared" si="1157"/>
        <v>257.13996792973438</v>
      </c>
      <c r="AR723" s="28">
        <f t="shared" si="1169"/>
        <v>257.13996792973438</v>
      </c>
      <c r="AS723" s="27">
        <f t="shared" si="1158"/>
        <v>257.13996792973438</v>
      </c>
      <c r="AT723" s="27">
        <f t="shared" si="1170"/>
        <v>0</v>
      </c>
      <c r="AU723" s="2">
        <f t="shared" si="1171"/>
        <v>1225.2211349000193</v>
      </c>
      <c r="AV723" s="33">
        <f t="shared" si="1172"/>
        <v>8.5950520833333335E-2</v>
      </c>
      <c r="AW723" s="33">
        <f t="shared" si="1173"/>
        <v>8.5950520833333335E-2</v>
      </c>
      <c r="AX723" s="2">
        <f t="shared" si="1174"/>
        <v>1.8068415796265209</v>
      </c>
      <c r="AY723" s="7">
        <v>2.2000000000000002</v>
      </c>
      <c r="AZ723" s="3">
        <f t="shared" si="1175"/>
        <v>3155.8314862304806</v>
      </c>
    </row>
    <row r="724" spans="1:52" ht="20.25" x14ac:dyDescent="0.3">
      <c r="A724" s="7">
        <v>28</v>
      </c>
      <c r="B724" s="7">
        <v>66</v>
      </c>
      <c r="C724" s="37">
        <v>53</v>
      </c>
      <c r="D724" s="37">
        <v>83</v>
      </c>
      <c r="E724" s="7">
        <v>7</v>
      </c>
      <c r="F724" s="2">
        <f t="shared" si="1159"/>
        <v>8.0833333333333339</v>
      </c>
      <c r="G724" s="3">
        <f t="shared" si="1136"/>
        <v>27160.000000000004</v>
      </c>
      <c r="H724" s="2">
        <v>1.4</v>
      </c>
      <c r="I724" s="7">
        <f t="shared" si="1137"/>
        <v>38024</v>
      </c>
      <c r="J724" s="7">
        <v>1.2</v>
      </c>
      <c r="K724" s="4">
        <f t="shared" si="1176"/>
        <v>1.6416666666666666</v>
      </c>
      <c r="L724" s="7">
        <v>0</v>
      </c>
      <c r="M724" s="2">
        <f t="shared" si="1160"/>
        <v>1.4213197969543145</v>
      </c>
      <c r="N724" s="2">
        <f t="shared" si="1161"/>
        <v>2.6395939086294415</v>
      </c>
      <c r="O724" s="28">
        <f t="shared" si="1162"/>
        <v>1.6761421319796954</v>
      </c>
      <c r="P724" s="2">
        <f t="shared" si="1163"/>
        <v>7.7675126903553302</v>
      </c>
      <c r="Q724" s="2">
        <f t="shared" si="1138"/>
        <v>47.633333333333333</v>
      </c>
      <c r="R724" s="28">
        <f t="shared" si="1164"/>
        <v>51.633333333333333</v>
      </c>
      <c r="S724" s="2">
        <f t="shared" si="1165"/>
        <v>53.633333333333333</v>
      </c>
      <c r="T724" s="2">
        <f t="shared" si="1166"/>
        <v>47.215000000000003</v>
      </c>
      <c r="U724" s="2">
        <f t="shared" si="1139"/>
        <v>51.215000000000003</v>
      </c>
      <c r="V724" s="2">
        <f t="shared" si="1140"/>
        <v>61.215000000000003</v>
      </c>
      <c r="W724" s="7">
        <f t="shared" si="1177"/>
        <v>1</v>
      </c>
      <c r="X724" s="2">
        <f t="shared" si="1141"/>
        <v>15.164093059880329</v>
      </c>
      <c r="Y724" s="2">
        <f t="shared" si="1142"/>
        <v>21.843351978859033</v>
      </c>
      <c r="Z724" s="2">
        <f t="shared" si="1167"/>
        <v>23.392065795058393</v>
      </c>
      <c r="AA724" s="2">
        <f t="shared" si="1143"/>
        <v>122.57641890069934</v>
      </c>
      <c r="AB724" s="2">
        <f t="shared" si="1144"/>
        <v>176.56709516244388</v>
      </c>
      <c r="AC724" s="2">
        <f t="shared" si="1145"/>
        <v>189.08586517672202</v>
      </c>
      <c r="AD724" s="2">
        <f t="shared" si="1146"/>
        <v>189.08586517672202</v>
      </c>
      <c r="AE724" s="2">
        <f t="shared" si="1147"/>
        <v>189.08586517672202</v>
      </c>
      <c r="AF724" s="27">
        <f t="shared" si="1168"/>
        <v>1</v>
      </c>
      <c r="AG724" s="28">
        <f t="shared" si="1148"/>
        <v>63.63333333333334</v>
      </c>
      <c r="AH724" s="28">
        <f t="shared" si="1149"/>
        <v>13.126224302424925</v>
      </c>
      <c r="AI724" s="28">
        <f t="shared" si="1150"/>
        <v>21.301751120436045</v>
      </c>
      <c r="AJ724" s="28">
        <f t="shared" si="1151"/>
        <v>18.907872462870767</v>
      </c>
      <c r="AK724" s="28">
        <f t="shared" si="1152"/>
        <v>30.684436296476495</v>
      </c>
      <c r="AL724" s="28">
        <f t="shared" si="1178"/>
        <v>32.859991150907064</v>
      </c>
      <c r="AM724" s="28">
        <f t="shared" si="1153"/>
        <v>106.10364644460148</v>
      </c>
      <c r="AN724" s="28">
        <f t="shared" si="1154"/>
        <v>172.18915489019136</v>
      </c>
      <c r="AO724" s="28">
        <f t="shared" si="1155"/>
        <v>152.83863574153872</v>
      </c>
      <c r="AP724" s="28">
        <f t="shared" si="1156"/>
        <v>248.0325267298517</v>
      </c>
      <c r="AQ724" s="28">
        <f t="shared" si="1157"/>
        <v>265.61826180316547</v>
      </c>
      <c r="AR724" s="28">
        <f t="shared" si="1169"/>
        <v>265.61826180316547</v>
      </c>
      <c r="AS724" s="27">
        <f t="shared" si="1158"/>
        <v>265.61826180316547</v>
      </c>
      <c r="AT724" s="27">
        <f t="shared" si="1170"/>
        <v>0</v>
      </c>
      <c r="AU724" s="2">
        <f t="shared" si="1171"/>
        <v>1482.5175732290234</v>
      </c>
      <c r="AV724" s="33">
        <f t="shared" si="1172"/>
        <v>8.6292782738095236E-2</v>
      </c>
      <c r="AW724" s="33">
        <f t="shared" si="1173"/>
        <v>8.6292782738095236E-2</v>
      </c>
      <c r="AX724" s="2">
        <f t="shared" si="1174"/>
        <v>1.8070655837126604</v>
      </c>
      <c r="AY724" s="7">
        <v>2.2000000000000002</v>
      </c>
      <c r="AZ724" s="3">
        <f t="shared" si="1175"/>
        <v>3160.8070701578677</v>
      </c>
    </row>
    <row r="725" spans="1:52" ht="20.25" x14ac:dyDescent="0.3">
      <c r="A725" s="7">
        <v>28</v>
      </c>
      <c r="B725" s="7">
        <v>72</v>
      </c>
      <c r="C725" s="37">
        <v>58</v>
      </c>
      <c r="D725" s="37">
        <v>91</v>
      </c>
      <c r="E725" s="7">
        <v>7.5</v>
      </c>
      <c r="F725" s="2">
        <f t="shared" si="1159"/>
        <v>8.8333333333333339</v>
      </c>
      <c r="G725" s="3">
        <f t="shared" si="1136"/>
        <v>29680.000000000004</v>
      </c>
      <c r="H725" s="2">
        <v>1.4</v>
      </c>
      <c r="I725" s="7">
        <f t="shared" si="1137"/>
        <v>41552</v>
      </c>
      <c r="J725" s="7">
        <v>1.2</v>
      </c>
      <c r="K725" s="4">
        <f t="shared" si="1176"/>
        <v>1.7083333333333335</v>
      </c>
      <c r="L725" s="7">
        <v>0</v>
      </c>
      <c r="M725" s="2">
        <f t="shared" si="1160"/>
        <v>1.365853658536585</v>
      </c>
      <c r="N725" s="2">
        <f t="shared" si="1161"/>
        <v>2.5365853658536581</v>
      </c>
      <c r="O725" s="28">
        <f t="shared" si="1162"/>
        <v>1.5873170731707313</v>
      </c>
      <c r="P725" s="2">
        <f t="shared" si="1163"/>
        <v>7.4409756097560962</v>
      </c>
      <c r="Q725" s="2">
        <f t="shared" si="1138"/>
        <v>49.5</v>
      </c>
      <c r="R725" s="28">
        <f t="shared" si="1164"/>
        <v>53.5</v>
      </c>
      <c r="S725" s="2">
        <f t="shared" si="1165"/>
        <v>55.5</v>
      </c>
      <c r="T725" s="2">
        <f t="shared" si="1166"/>
        <v>49.12166666666667</v>
      </c>
      <c r="U725" s="2">
        <f t="shared" si="1139"/>
        <v>53.12166666666667</v>
      </c>
      <c r="V725" s="2">
        <f t="shared" si="1140"/>
        <v>63.12166666666667</v>
      </c>
      <c r="W725" s="7">
        <f t="shared" si="1177"/>
        <v>1</v>
      </c>
      <c r="X725" s="2">
        <f t="shared" si="1141"/>
        <v>14.085269064402508</v>
      </c>
      <c r="Y725" s="2">
        <f t="shared" si="1142"/>
        <v>20.351038454135118</v>
      </c>
      <c r="Z725" s="2">
        <f t="shared" si="1167"/>
        <v>21.922484890826453</v>
      </c>
      <c r="AA725" s="2">
        <f t="shared" si="1143"/>
        <v>124.4198767355555</v>
      </c>
      <c r="AB725" s="2">
        <f t="shared" si="1144"/>
        <v>179.76750634486021</v>
      </c>
      <c r="AC725" s="2">
        <f t="shared" si="1145"/>
        <v>193.64861653563369</v>
      </c>
      <c r="AD725" s="2">
        <f t="shared" si="1146"/>
        <v>193.64861653563369</v>
      </c>
      <c r="AE725" s="2">
        <f t="shared" si="1147"/>
        <v>193.64861653563369</v>
      </c>
      <c r="AF725" s="27">
        <f t="shared" si="1168"/>
        <v>1</v>
      </c>
      <c r="AG725" s="28">
        <f t="shared" si="1148"/>
        <v>65.5</v>
      </c>
      <c r="AH725" s="28">
        <f t="shared" si="1149"/>
        <v>12.176517649133009</v>
      </c>
      <c r="AI725" s="28">
        <f t="shared" si="1150"/>
        <v>19.891410510797435</v>
      </c>
      <c r="AJ725" s="28">
        <f t="shared" si="1151"/>
        <v>17.59318744866821</v>
      </c>
      <c r="AK725" s="28">
        <f t="shared" si="1152"/>
        <v>28.74001613751906</v>
      </c>
      <c r="AL725" s="28">
        <f t="shared" si="1178"/>
        <v>30.959234387808351</v>
      </c>
      <c r="AM725" s="28">
        <f t="shared" si="1153"/>
        <v>107.55923923400826</v>
      </c>
      <c r="AN725" s="28">
        <f t="shared" si="1154"/>
        <v>175.70745951204401</v>
      </c>
      <c r="AO725" s="28">
        <f t="shared" si="1155"/>
        <v>155.40648912990252</v>
      </c>
      <c r="AP725" s="28">
        <f t="shared" si="1156"/>
        <v>253.87014254808506</v>
      </c>
      <c r="AQ725" s="28">
        <f t="shared" si="1157"/>
        <v>273.4732370923071</v>
      </c>
      <c r="AR725" s="28">
        <f t="shared" si="1169"/>
        <v>273.4732370923071</v>
      </c>
      <c r="AS725" s="27">
        <f t="shared" si="1158"/>
        <v>273.4732370923071</v>
      </c>
      <c r="AT725" s="27">
        <f t="shared" si="1170"/>
        <v>0</v>
      </c>
      <c r="AU725" s="2">
        <f t="shared" si="1171"/>
        <v>1764.3184342560278</v>
      </c>
      <c r="AV725" s="33">
        <f t="shared" si="1172"/>
        <v>8.667782738095238E-2</v>
      </c>
      <c r="AW725" s="33">
        <f t="shared" si="1173"/>
        <v>8.667782738095238E-2</v>
      </c>
      <c r="AX725" s="2">
        <f t="shared" si="1174"/>
        <v>1.8073176547089189</v>
      </c>
      <c r="AY725" s="7">
        <v>2.2000000000000002</v>
      </c>
      <c r="AZ725" s="3">
        <f t="shared" si="1175"/>
        <v>3160.5080470762232</v>
      </c>
    </row>
    <row r="726" spans="1:52" ht="20.25" x14ac:dyDescent="0.3">
      <c r="A726" s="7">
        <v>28</v>
      </c>
      <c r="B726" s="7">
        <v>78</v>
      </c>
      <c r="C726" s="37">
        <v>63</v>
      </c>
      <c r="D726" s="37">
        <v>98</v>
      </c>
      <c r="E726" s="7">
        <v>8</v>
      </c>
      <c r="F726" s="2">
        <f t="shared" si="1159"/>
        <v>9.5</v>
      </c>
      <c r="G726" s="3">
        <f t="shared" si="1136"/>
        <v>31920</v>
      </c>
      <c r="H726" s="2">
        <v>1.4</v>
      </c>
      <c r="I726" s="7">
        <f t="shared" si="1137"/>
        <v>44688</v>
      </c>
      <c r="J726" s="7">
        <v>1.2</v>
      </c>
      <c r="K726" s="4">
        <v>1.75</v>
      </c>
      <c r="L726" s="7">
        <v>0</v>
      </c>
      <c r="M726" s="2">
        <f t="shared" si="1160"/>
        <v>1.3333333333333333</v>
      </c>
      <c r="N726" s="2">
        <f t="shared" si="1161"/>
        <v>2.4761904761904758</v>
      </c>
      <c r="O726" s="28">
        <f t="shared" si="1162"/>
        <v>1.5295238095238095</v>
      </c>
      <c r="P726" s="2">
        <f t="shared" si="1163"/>
        <v>7.2438095238095235</v>
      </c>
      <c r="Q726" s="2">
        <f t="shared" si="1138"/>
        <v>50.666666666666664</v>
      </c>
      <c r="R726" s="28">
        <f t="shared" si="1164"/>
        <v>54.666666666666664</v>
      </c>
      <c r="S726" s="2">
        <f t="shared" si="1165"/>
        <v>56.666666666666664</v>
      </c>
      <c r="T726" s="2">
        <f t="shared" si="1166"/>
        <v>50.323333333333338</v>
      </c>
      <c r="U726" s="2">
        <f t="shared" si="1139"/>
        <v>54.323333333333338</v>
      </c>
      <c r="V726" s="2">
        <f t="shared" si="1140"/>
        <v>64.323333333333338</v>
      </c>
      <c r="W726" s="7">
        <f t="shared" si="1177"/>
        <v>1</v>
      </c>
      <c r="X726" s="2">
        <f t="shared" si="1141"/>
        <v>13.465861935951436</v>
      </c>
      <c r="Y726" s="2">
        <f t="shared" si="1142"/>
        <v>19.491136946893867</v>
      </c>
      <c r="Z726" s="2">
        <f t="shared" si="1167"/>
        <v>21.070023075820988</v>
      </c>
      <c r="AA726" s="2">
        <f t="shared" si="1143"/>
        <v>127.92568839153864</v>
      </c>
      <c r="AB726" s="2">
        <f t="shared" si="1144"/>
        <v>185.16580099549174</v>
      </c>
      <c r="AC726" s="2">
        <f t="shared" si="1145"/>
        <v>200.16521922029938</v>
      </c>
      <c r="AD726" s="2">
        <f t="shared" si="1146"/>
        <v>200.16521922029938</v>
      </c>
      <c r="AE726" s="2">
        <f t="shared" si="1147"/>
        <v>200.16521922029938</v>
      </c>
      <c r="AF726" s="27">
        <f t="shared" si="1168"/>
        <v>1</v>
      </c>
      <c r="AG726" s="28">
        <f t="shared" si="1148"/>
        <v>66.666666666666671</v>
      </c>
      <c r="AH726" s="28">
        <f t="shared" si="1149"/>
        <v>11.632096184510894</v>
      </c>
      <c r="AI726" s="28">
        <f t="shared" si="1150"/>
        <v>19.076637742597864</v>
      </c>
      <c r="AJ726" s="28">
        <f t="shared" si="1151"/>
        <v>16.836856102499787</v>
      </c>
      <c r="AK726" s="28">
        <f t="shared" si="1152"/>
        <v>27.612444008099647</v>
      </c>
      <c r="AL726" s="28">
        <f t="shared" si="1178"/>
        <v>29.849199357413067</v>
      </c>
      <c r="AM726" s="28">
        <f t="shared" si="1153"/>
        <v>110.5049137528535</v>
      </c>
      <c r="AN726" s="28">
        <f t="shared" si="1154"/>
        <v>181.22805855467971</v>
      </c>
      <c r="AO726" s="28">
        <f t="shared" si="1155"/>
        <v>159.95013297374797</v>
      </c>
      <c r="AP726" s="28">
        <f t="shared" si="1156"/>
        <v>262.31821807694666</v>
      </c>
      <c r="AQ726" s="28">
        <f t="shared" si="1157"/>
        <v>283.56739389542412</v>
      </c>
      <c r="AR726" s="28">
        <f t="shared" si="1169"/>
        <v>283.56739389542412</v>
      </c>
      <c r="AS726" s="27">
        <f t="shared" si="1158"/>
        <v>283.56739389542412</v>
      </c>
      <c r="AT726" s="27">
        <f t="shared" si="1170"/>
        <v>0</v>
      </c>
      <c r="AU726" s="2">
        <f t="shared" si="1171"/>
        <v>2070.6237179810328</v>
      </c>
      <c r="AV726" s="33">
        <f t="shared" si="1172"/>
        <v>8.702008928571428E-2</v>
      </c>
      <c r="AW726" s="33">
        <f t="shared" si="1173"/>
        <v>8.702008928571428E-2</v>
      </c>
      <c r="AX726" s="2">
        <f t="shared" si="1174"/>
        <v>1.8075417768612223</v>
      </c>
      <c r="AY726" s="7">
        <v>2.2000000000000002</v>
      </c>
      <c r="AZ726" s="3">
        <f t="shared" si="1175"/>
        <v>3167.586959637405</v>
      </c>
    </row>
    <row r="727" spans="1:52" ht="20.25" x14ac:dyDescent="0.3">
      <c r="A727" s="7">
        <v>28</v>
      </c>
      <c r="B727" s="7">
        <v>84</v>
      </c>
      <c r="C727" s="37">
        <v>68</v>
      </c>
      <c r="D727" s="37">
        <v>106</v>
      </c>
      <c r="E727" s="7">
        <v>8.5</v>
      </c>
      <c r="F727" s="2">
        <f t="shared" si="1159"/>
        <v>10.25</v>
      </c>
      <c r="G727" s="3">
        <f t="shared" si="1136"/>
        <v>34440</v>
      </c>
      <c r="H727" s="2">
        <v>1.4</v>
      </c>
      <c r="I727" s="7">
        <f t="shared" si="1137"/>
        <v>48216</v>
      </c>
      <c r="J727" s="7">
        <v>1.2</v>
      </c>
      <c r="K727" s="4">
        <v>1.75</v>
      </c>
      <c r="L727" s="7">
        <v>0</v>
      </c>
      <c r="M727" s="2">
        <f t="shared" si="1160"/>
        <v>1.3333333333333333</v>
      </c>
      <c r="N727" s="2">
        <f t="shared" si="1161"/>
        <v>2.4761904761904758</v>
      </c>
      <c r="O727" s="28">
        <f t="shared" si="1162"/>
        <v>1.5066666666666666</v>
      </c>
      <c r="P727" s="2">
        <f t="shared" si="1163"/>
        <v>7.2209523809523812</v>
      </c>
      <c r="Q727" s="2">
        <f t="shared" si="1138"/>
        <v>50.666666666666664</v>
      </c>
      <c r="R727" s="28">
        <f t="shared" si="1164"/>
        <v>54.666666666666664</v>
      </c>
      <c r="S727" s="2">
        <f t="shared" si="1165"/>
        <v>56.666666666666664</v>
      </c>
      <c r="T727" s="2">
        <f t="shared" si="1166"/>
        <v>50.363333333333337</v>
      </c>
      <c r="U727" s="2">
        <f t="shared" si="1139"/>
        <v>54.363333333333337</v>
      </c>
      <c r="V727" s="2">
        <f t="shared" si="1140"/>
        <v>64.363333333333344</v>
      </c>
      <c r="W727" s="7">
        <f t="shared" si="1177"/>
        <v>1</v>
      </c>
      <c r="X727" s="2">
        <f t="shared" si="1141"/>
        <v>13.455166963204633</v>
      </c>
      <c r="Y727" s="2">
        <f t="shared" si="1142"/>
        <v>19.476795562176061</v>
      </c>
      <c r="Z727" s="2">
        <f t="shared" si="1167"/>
        <v>21.056928649547753</v>
      </c>
      <c r="AA727" s="2">
        <f t="shared" si="1143"/>
        <v>137.91546137284749</v>
      </c>
      <c r="AB727" s="2">
        <f t="shared" si="1144"/>
        <v>199.63715451230462</v>
      </c>
      <c r="AC727" s="2">
        <f t="shared" si="1145"/>
        <v>215.83351865786446</v>
      </c>
      <c r="AD727" s="2">
        <f t="shared" si="1146"/>
        <v>215.83351865786446</v>
      </c>
      <c r="AE727" s="2">
        <f t="shared" si="1147"/>
        <v>215.83351865786446</v>
      </c>
      <c r="AF727" s="27">
        <f t="shared" si="1168"/>
        <v>1</v>
      </c>
      <c r="AG727" s="28">
        <f t="shared" si="1148"/>
        <v>66.666666666666671</v>
      </c>
      <c r="AH727" s="28">
        <f t="shared" si="1149"/>
        <v>11.622857640979614</v>
      </c>
      <c r="AI727" s="28">
        <f t="shared" si="1150"/>
        <v>19.061486531206562</v>
      </c>
      <c r="AJ727" s="28">
        <f t="shared" si="1151"/>
        <v>16.824467711229321</v>
      </c>
      <c r="AK727" s="28">
        <f t="shared" si="1152"/>
        <v>27.592127046416085</v>
      </c>
      <c r="AL727" s="28">
        <f t="shared" si="1178"/>
        <v>29.830648920192651</v>
      </c>
      <c r="AM727" s="28">
        <f t="shared" si="1153"/>
        <v>119.13429082004104</v>
      </c>
      <c r="AN727" s="28">
        <f t="shared" si="1154"/>
        <v>195.38023694486725</v>
      </c>
      <c r="AO727" s="28">
        <f t="shared" si="1155"/>
        <v>172.45079404010053</v>
      </c>
      <c r="AP727" s="28">
        <f t="shared" si="1156"/>
        <v>282.81930222576489</v>
      </c>
      <c r="AQ727" s="28">
        <f t="shared" si="1157"/>
        <v>305.76415143197465</v>
      </c>
      <c r="AR727" s="28">
        <f t="shared" si="1169"/>
        <v>305.76415143197465</v>
      </c>
      <c r="AS727" s="27">
        <f t="shared" si="1158"/>
        <v>305.76415143197465</v>
      </c>
      <c r="AT727" s="27">
        <f t="shared" si="1170"/>
        <v>0</v>
      </c>
      <c r="AU727" s="2">
        <f t="shared" si="1171"/>
        <v>2401.4334244040379</v>
      </c>
      <c r="AV727" s="33">
        <f t="shared" si="1172"/>
        <v>8.7405133928571424E-2</v>
      </c>
      <c r="AW727" s="33">
        <f t="shared" si="1173"/>
        <v>8.7405133928571424E-2</v>
      </c>
      <c r="AX727" s="2">
        <f t="shared" si="1174"/>
        <v>1.8077939807344217</v>
      </c>
      <c r="AY727" s="7">
        <v>2.2000000000000002</v>
      </c>
      <c r="AZ727" s="3">
        <f t="shared" si="1175"/>
        <v>3169.7613461906003</v>
      </c>
    </row>
    <row r="728" spans="1:52" ht="20.25" x14ac:dyDescent="0.3">
      <c r="A728" s="7">
        <v>28</v>
      </c>
      <c r="B728" s="7">
        <v>90</v>
      </c>
      <c r="C728" s="37">
        <v>72</v>
      </c>
      <c r="D728" s="37">
        <v>113</v>
      </c>
      <c r="E728" s="7">
        <v>9</v>
      </c>
      <c r="F728" s="2">
        <f t="shared" si="1159"/>
        <v>10.916666666666666</v>
      </c>
      <c r="G728" s="3">
        <f t="shared" si="1136"/>
        <v>36680</v>
      </c>
      <c r="H728" s="2">
        <v>1.4</v>
      </c>
      <c r="I728" s="7">
        <f t="shared" si="1137"/>
        <v>51352</v>
      </c>
      <c r="J728" s="7">
        <v>1.2</v>
      </c>
      <c r="K728" s="4">
        <v>1.75</v>
      </c>
      <c r="L728" s="7">
        <v>0</v>
      </c>
      <c r="M728" s="2">
        <f t="shared" si="1160"/>
        <v>1.3333333333333333</v>
      </c>
      <c r="N728" s="2">
        <f t="shared" si="1161"/>
        <v>2.4761904761904758</v>
      </c>
      <c r="O728" s="28">
        <f t="shared" si="1162"/>
        <v>1.4866666666666666</v>
      </c>
      <c r="P728" s="2">
        <f t="shared" si="1163"/>
        <v>7.2009523809523808</v>
      </c>
      <c r="Q728" s="2">
        <f t="shared" si="1138"/>
        <v>50.666666666666664</v>
      </c>
      <c r="R728" s="28">
        <f t="shared" si="1164"/>
        <v>54.666666666666664</v>
      </c>
      <c r="S728" s="2">
        <f t="shared" si="1165"/>
        <v>56.666666666666664</v>
      </c>
      <c r="T728" s="2">
        <f t="shared" si="1166"/>
        <v>50.398333333333333</v>
      </c>
      <c r="U728" s="2">
        <f t="shared" si="1139"/>
        <v>54.398333333333333</v>
      </c>
      <c r="V728" s="2">
        <f t="shared" si="1140"/>
        <v>64.398333333333341</v>
      </c>
      <c r="W728" s="7">
        <f t="shared" si="1177"/>
        <v>1</v>
      </c>
      <c r="X728" s="2">
        <f t="shared" si="1141"/>
        <v>13.44582278825747</v>
      </c>
      <c r="Y728" s="2">
        <f t="shared" si="1142"/>
        <v>19.464264151691498</v>
      </c>
      <c r="Z728" s="2">
        <f t="shared" si="1167"/>
        <v>21.045484370409049</v>
      </c>
      <c r="AA728" s="2">
        <f t="shared" si="1143"/>
        <v>146.78356543847738</v>
      </c>
      <c r="AB728" s="2">
        <f t="shared" si="1144"/>
        <v>212.48488365596552</v>
      </c>
      <c r="AC728" s="2">
        <f t="shared" si="1145"/>
        <v>229.74653771029878</v>
      </c>
      <c r="AD728" s="2">
        <f t="shared" si="1146"/>
        <v>229.74653771029878</v>
      </c>
      <c r="AE728" s="2">
        <f t="shared" si="1147"/>
        <v>229.74653771029878</v>
      </c>
      <c r="AF728" s="27">
        <f t="shared" si="1168"/>
        <v>1</v>
      </c>
      <c r="AG728" s="28">
        <f t="shared" si="1148"/>
        <v>66.666666666666671</v>
      </c>
      <c r="AH728" s="28">
        <f t="shared" si="1149"/>
        <v>11.614785945141108</v>
      </c>
      <c r="AI728" s="28">
        <f t="shared" si="1150"/>
        <v>19.048248950031414</v>
      </c>
      <c r="AJ728" s="28">
        <f t="shared" si="1151"/>
        <v>16.813642813961152</v>
      </c>
      <c r="AK728" s="28">
        <f t="shared" si="1152"/>
        <v>27.574374214896288</v>
      </c>
      <c r="AL728" s="28">
        <f t="shared" si="1178"/>
        <v>29.814436191412817</v>
      </c>
      <c r="AM728" s="28">
        <f t="shared" si="1153"/>
        <v>126.79474656779043</v>
      </c>
      <c r="AN728" s="28">
        <f t="shared" si="1154"/>
        <v>207.94338437117625</v>
      </c>
      <c r="AO728" s="28">
        <f t="shared" si="1155"/>
        <v>183.54893405240924</v>
      </c>
      <c r="AP728" s="28">
        <f t="shared" si="1156"/>
        <v>301.02025184595112</v>
      </c>
      <c r="AQ728" s="28">
        <f t="shared" si="1157"/>
        <v>325.47426175625657</v>
      </c>
      <c r="AR728" s="28">
        <f t="shared" si="1169"/>
        <v>325.47426175625657</v>
      </c>
      <c r="AS728" s="27">
        <f t="shared" si="1158"/>
        <v>325.47426175625657</v>
      </c>
      <c r="AT728" s="27">
        <f t="shared" si="1170"/>
        <v>0</v>
      </c>
      <c r="AU728" s="2">
        <f t="shared" si="1171"/>
        <v>2756.7475535250433</v>
      </c>
      <c r="AV728" s="33">
        <f t="shared" si="1172"/>
        <v>8.7747395833333325E-2</v>
      </c>
      <c r="AW728" s="33">
        <f t="shared" si="1173"/>
        <v>8.7747395833333325E-2</v>
      </c>
      <c r="AX728" s="2">
        <f t="shared" si="1174"/>
        <v>1.8080182210462579</v>
      </c>
      <c r="AY728" s="7">
        <v>2.2000000000000002</v>
      </c>
      <c r="AZ728" s="3">
        <f t="shared" si="1175"/>
        <v>3178.0994351787522</v>
      </c>
    </row>
    <row r="729" spans="1:52" ht="20.25" x14ac:dyDescent="0.3">
      <c r="A729" s="7">
        <v>28</v>
      </c>
      <c r="B729" s="7">
        <v>96</v>
      </c>
      <c r="C729" s="37">
        <v>77</v>
      </c>
      <c r="D729" s="37">
        <v>121</v>
      </c>
      <c r="E729" s="7">
        <v>9.5</v>
      </c>
      <c r="F729" s="2">
        <f t="shared" si="1159"/>
        <v>11.666666666666666</v>
      </c>
      <c r="G729" s="3">
        <f t="shared" si="1136"/>
        <v>39200</v>
      </c>
      <c r="H729" s="2">
        <v>1.4</v>
      </c>
      <c r="I729" s="7">
        <f t="shared" si="1137"/>
        <v>54880</v>
      </c>
      <c r="J729" s="7">
        <v>1.2</v>
      </c>
      <c r="K729" s="4">
        <v>1.75</v>
      </c>
      <c r="L729" s="7">
        <v>0</v>
      </c>
      <c r="M729" s="2">
        <f t="shared" si="1160"/>
        <v>1.3333333333333333</v>
      </c>
      <c r="N729" s="2">
        <f t="shared" si="1161"/>
        <v>2.4761904761904758</v>
      </c>
      <c r="O729" s="28">
        <f t="shared" si="1162"/>
        <v>1.4638095238095237</v>
      </c>
      <c r="P729" s="2">
        <f t="shared" si="1163"/>
        <v>7.1780952380952376</v>
      </c>
      <c r="Q729" s="2">
        <f t="shared" si="1138"/>
        <v>50.666666666666664</v>
      </c>
      <c r="R729" s="28">
        <f t="shared" si="1164"/>
        <v>54.666666666666664</v>
      </c>
      <c r="S729" s="2">
        <f t="shared" si="1165"/>
        <v>56.666666666666664</v>
      </c>
      <c r="T729" s="2">
        <f t="shared" si="1166"/>
        <v>50.438333333333333</v>
      </c>
      <c r="U729" s="2">
        <f t="shared" si="1139"/>
        <v>54.438333333333333</v>
      </c>
      <c r="V729" s="2">
        <f t="shared" si="1140"/>
        <v>64.438333333333333</v>
      </c>
      <c r="W729" s="7">
        <f t="shared" si="1177"/>
        <v>1</v>
      </c>
      <c r="X729" s="2">
        <f t="shared" si="1141"/>
        <v>13.435159610551421</v>
      </c>
      <c r="Y729" s="2">
        <f t="shared" si="1142"/>
        <v>19.449962270675041</v>
      </c>
      <c r="Z729" s="2">
        <f t="shared" si="1167"/>
        <v>21.03242041714909</v>
      </c>
      <c r="AA729" s="2">
        <f t="shared" si="1143"/>
        <v>156.74352878976657</v>
      </c>
      <c r="AB729" s="2">
        <f t="shared" si="1144"/>
        <v>226.91622649120879</v>
      </c>
      <c r="AC729" s="2">
        <f t="shared" si="1145"/>
        <v>245.3782382000727</v>
      </c>
      <c r="AD729" s="2">
        <f t="shared" si="1146"/>
        <v>245.3782382000727</v>
      </c>
      <c r="AE729" s="2">
        <f t="shared" si="1147"/>
        <v>245.3782382000727</v>
      </c>
      <c r="AF729" s="27">
        <f t="shared" si="1168"/>
        <v>1</v>
      </c>
      <c r="AG729" s="28">
        <f t="shared" si="1148"/>
        <v>66.666666666666671</v>
      </c>
      <c r="AH729" s="28">
        <f t="shared" si="1149"/>
        <v>11.605574866838118</v>
      </c>
      <c r="AI729" s="28">
        <f t="shared" si="1150"/>
        <v>19.033142781614512</v>
      </c>
      <c r="AJ729" s="28">
        <f t="shared" si="1151"/>
        <v>16.801288546822953</v>
      </c>
      <c r="AK729" s="28">
        <f t="shared" si="1152"/>
        <v>27.554113216789638</v>
      </c>
      <c r="AL729" s="28">
        <f t="shared" si="1178"/>
        <v>29.79592892429454</v>
      </c>
      <c r="AM729" s="28">
        <f t="shared" si="1153"/>
        <v>135.39837344644471</v>
      </c>
      <c r="AN729" s="28">
        <f t="shared" si="1154"/>
        <v>222.05333245216929</v>
      </c>
      <c r="AO729" s="28">
        <f t="shared" si="1155"/>
        <v>196.01503304626777</v>
      </c>
      <c r="AP729" s="28">
        <f t="shared" si="1156"/>
        <v>321.46465419587912</v>
      </c>
      <c r="AQ729" s="28">
        <f t="shared" si="1157"/>
        <v>347.61917078343629</v>
      </c>
      <c r="AR729" s="28">
        <f t="shared" si="1169"/>
        <v>347.61917078343629</v>
      </c>
      <c r="AS729" s="27">
        <f t="shared" si="1158"/>
        <v>347.61917078343629</v>
      </c>
      <c r="AT729" s="27">
        <f t="shared" si="1170"/>
        <v>0</v>
      </c>
      <c r="AU729" s="2">
        <f t="shared" si="1171"/>
        <v>3136.5661053440494</v>
      </c>
      <c r="AV729" s="33">
        <f t="shared" si="1172"/>
        <v>8.8132440476190482E-2</v>
      </c>
      <c r="AW729" s="33">
        <f t="shared" si="1173"/>
        <v>8.8132440476190482E-2</v>
      </c>
      <c r="AX729" s="2">
        <f t="shared" si="1174"/>
        <v>1.808270557901493</v>
      </c>
      <c r="AY729" s="7">
        <v>2.2000000000000002</v>
      </c>
      <c r="AZ729" s="3">
        <f t="shared" si="1175"/>
        <v>3181.8850393261619</v>
      </c>
    </row>
    <row r="730" spans="1:52" ht="20.25" x14ac:dyDescent="0.3">
      <c r="A730" s="7">
        <v>28</v>
      </c>
      <c r="B730" s="7">
        <v>102</v>
      </c>
      <c r="C730" s="37">
        <v>82</v>
      </c>
      <c r="D730" s="37">
        <v>128</v>
      </c>
      <c r="E730" s="7">
        <v>9.75</v>
      </c>
      <c r="F730" s="2">
        <f t="shared" si="1159"/>
        <v>12.291666666666666</v>
      </c>
      <c r="G730" s="3">
        <f t="shared" si="1136"/>
        <v>41300</v>
      </c>
      <c r="H730" s="2">
        <v>1.4</v>
      </c>
      <c r="I730" s="7">
        <f t="shared" si="1137"/>
        <v>57819.999999999993</v>
      </c>
      <c r="J730" s="7">
        <v>1.2</v>
      </c>
      <c r="K730" s="4">
        <v>1.75</v>
      </c>
      <c r="L730" s="7">
        <v>0</v>
      </c>
      <c r="M730" s="2">
        <f t="shared" si="1160"/>
        <v>1.3333333333333333</v>
      </c>
      <c r="N730" s="2">
        <f t="shared" si="1161"/>
        <v>2.4761904761904758</v>
      </c>
      <c r="O730" s="28">
        <f t="shared" si="1162"/>
        <v>1.4438095238095237</v>
      </c>
      <c r="P730" s="2">
        <f t="shared" si="1163"/>
        <v>7.1580952380952372</v>
      </c>
      <c r="Q730" s="2">
        <f t="shared" si="1138"/>
        <v>50.666666666666664</v>
      </c>
      <c r="R730" s="28">
        <f t="shared" si="1164"/>
        <v>54.666666666666664</v>
      </c>
      <c r="S730" s="2">
        <f t="shared" si="1165"/>
        <v>56.666666666666664</v>
      </c>
      <c r="T730" s="2">
        <f t="shared" si="1166"/>
        <v>50.473333333333336</v>
      </c>
      <c r="U730" s="2">
        <f t="shared" si="1139"/>
        <v>54.473333333333336</v>
      </c>
      <c r="V730" s="2">
        <f t="shared" si="1140"/>
        <v>64.473333333333329</v>
      </c>
      <c r="W730" s="7">
        <f t="shared" si="1177"/>
        <v>1</v>
      </c>
      <c r="X730" s="2">
        <f t="shared" si="1141"/>
        <v>13.425843194231859</v>
      </c>
      <c r="Y730" s="2">
        <f t="shared" si="1142"/>
        <v>19.437465354517773</v>
      </c>
      <c r="Z730" s="2">
        <f t="shared" si="1167"/>
        <v>21.021002755357134</v>
      </c>
      <c r="AA730" s="2">
        <f t="shared" si="1143"/>
        <v>165.02598926243326</v>
      </c>
      <c r="AB730" s="2">
        <f t="shared" si="1144"/>
        <v>238.91884498261427</v>
      </c>
      <c r="AC730" s="2">
        <f t="shared" si="1145"/>
        <v>258.38315886793146</v>
      </c>
      <c r="AD730" s="2">
        <f t="shared" si="1146"/>
        <v>258.38315886793146</v>
      </c>
      <c r="AE730" s="2">
        <f t="shared" si="1147"/>
        <v>258.38315886793146</v>
      </c>
      <c r="AF730" s="27">
        <f t="shared" si="1168"/>
        <v>1</v>
      </c>
      <c r="AG730" s="28">
        <f t="shared" si="1148"/>
        <v>66.666666666666671</v>
      </c>
      <c r="AH730" s="28">
        <f t="shared" si="1149"/>
        <v>11.597527149488904</v>
      </c>
      <c r="AI730" s="28">
        <f t="shared" si="1150"/>
        <v>19.019944525161801</v>
      </c>
      <c r="AJ730" s="28">
        <f t="shared" si="1151"/>
        <v>16.790493446483847</v>
      </c>
      <c r="AK730" s="28">
        <f t="shared" si="1152"/>
        <v>27.536409252233504</v>
      </c>
      <c r="AL730" s="28">
        <f t="shared" si="1178"/>
        <v>29.779753903422602</v>
      </c>
      <c r="AM730" s="28">
        <f t="shared" si="1153"/>
        <v>142.55293787913445</v>
      </c>
      <c r="AN730" s="28">
        <f t="shared" si="1154"/>
        <v>233.78681812178047</v>
      </c>
      <c r="AO730" s="28">
        <f t="shared" si="1155"/>
        <v>206.38314861303061</v>
      </c>
      <c r="AP730" s="28">
        <f t="shared" si="1156"/>
        <v>338.46836372537012</v>
      </c>
      <c r="AQ730" s="28">
        <f t="shared" si="1157"/>
        <v>366.04280839623613</v>
      </c>
      <c r="AR730" s="28">
        <f t="shared" si="1169"/>
        <v>366.04280839623613</v>
      </c>
      <c r="AS730" s="27">
        <f t="shared" si="1158"/>
        <v>366.04280839623613</v>
      </c>
      <c r="AT730" s="27">
        <f t="shared" si="1170"/>
        <v>0</v>
      </c>
      <c r="AU730" s="2">
        <f t="shared" si="1171"/>
        <v>3540.8890798610555</v>
      </c>
      <c r="AV730" s="33">
        <f t="shared" si="1172"/>
        <v>8.8453311011904762E-2</v>
      </c>
      <c r="AW730" s="33">
        <f t="shared" si="1173"/>
        <v>8.8453311011904762E-2</v>
      </c>
      <c r="AX730" s="2">
        <f t="shared" si="1174"/>
        <v>1.8084808924249669</v>
      </c>
      <c r="AY730" s="7">
        <v>2.2000000000000002</v>
      </c>
      <c r="AZ730" s="3">
        <f t="shared" si="1175"/>
        <v>3180.8925244011916</v>
      </c>
    </row>
    <row r="731" spans="1:52" ht="20.25" x14ac:dyDescent="0.3">
      <c r="A731" s="7">
        <v>28</v>
      </c>
      <c r="B731" s="7">
        <v>108</v>
      </c>
      <c r="C731" s="37">
        <v>87</v>
      </c>
      <c r="D731" s="37">
        <v>136</v>
      </c>
      <c r="E731" s="7">
        <v>10</v>
      </c>
      <c r="F731" s="2">
        <f t="shared" si="1159"/>
        <v>13</v>
      </c>
      <c r="G731" s="3">
        <f t="shared" si="1136"/>
        <v>43680</v>
      </c>
      <c r="H731" s="2">
        <v>1.4</v>
      </c>
      <c r="I731" s="7">
        <f t="shared" si="1137"/>
        <v>61151.999999999993</v>
      </c>
      <c r="J731" s="7">
        <v>1.2</v>
      </c>
      <c r="K731" s="4">
        <v>1.75</v>
      </c>
      <c r="L731" s="7">
        <v>0</v>
      </c>
      <c r="M731" s="2">
        <f t="shared" si="1160"/>
        <v>1.3333333333333333</v>
      </c>
      <c r="N731" s="2">
        <f t="shared" si="1161"/>
        <v>2.4761904761904758</v>
      </c>
      <c r="O731" s="28">
        <f t="shared" si="1162"/>
        <v>1.4209523809523807</v>
      </c>
      <c r="P731" s="2">
        <f t="shared" si="1163"/>
        <v>7.1352380952380949</v>
      </c>
      <c r="Q731" s="2">
        <f t="shared" si="1138"/>
        <v>50.666666666666664</v>
      </c>
      <c r="R731" s="28">
        <f t="shared" si="1164"/>
        <v>54.666666666666664</v>
      </c>
      <c r="S731" s="2">
        <f t="shared" si="1165"/>
        <v>56.666666666666664</v>
      </c>
      <c r="T731" s="2">
        <f t="shared" si="1166"/>
        <v>50.513333333333335</v>
      </c>
      <c r="U731" s="2">
        <f t="shared" si="1139"/>
        <v>54.513333333333335</v>
      </c>
      <c r="V731" s="2">
        <f t="shared" si="1140"/>
        <v>64.513333333333335</v>
      </c>
      <c r="W731" s="7">
        <f t="shared" si="1177"/>
        <v>1</v>
      </c>
      <c r="X731" s="2">
        <f t="shared" si="1141"/>
        <v>13.415211669992003</v>
      </c>
      <c r="Y731" s="2">
        <f t="shared" si="1142"/>
        <v>19.423202814206274</v>
      </c>
      <c r="Z731" s="2">
        <f t="shared" si="1167"/>
        <v>21.007969168860061</v>
      </c>
      <c r="AA731" s="2">
        <f t="shared" si="1143"/>
        <v>174.39775170989603</v>
      </c>
      <c r="AB731" s="2">
        <f t="shared" si="1144"/>
        <v>252.50163658468156</v>
      </c>
      <c r="AC731" s="2">
        <f t="shared" si="1145"/>
        <v>273.10359919518078</v>
      </c>
      <c r="AD731" s="2">
        <f t="shared" si="1146"/>
        <v>273.10359919518078</v>
      </c>
      <c r="AE731" s="2">
        <f t="shared" si="1147"/>
        <v>273.10359919518078</v>
      </c>
      <c r="AF731" s="27">
        <f t="shared" si="1168"/>
        <v>1</v>
      </c>
      <c r="AG731" s="28">
        <f t="shared" si="1148"/>
        <v>66.666666666666671</v>
      </c>
      <c r="AH731" s="28">
        <f t="shared" si="1149"/>
        <v>11.588343414119109</v>
      </c>
      <c r="AI731" s="28">
        <f t="shared" si="1150"/>
        <v>19.004883199155337</v>
      </c>
      <c r="AJ731" s="28">
        <f t="shared" si="1151"/>
        <v>16.778173162678183</v>
      </c>
      <c r="AK731" s="28">
        <f t="shared" si="1152"/>
        <v>27.51620398679222</v>
      </c>
      <c r="AL731" s="28">
        <f t="shared" si="1178"/>
        <v>29.761289655885083</v>
      </c>
      <c r="AM731" s="28">
        <f t="shared" si="1153"/>
        <v>150.6484643835484</v>
      </c>
      <c r="AN731" s="28">
        <f t="shared" si="1154"/>
        <v>247.06348158901937</v>
      </c>
      <c r="AO731" s="28">
        <f t="shared" si="1155"/>
        <v>218.11625111481638</v>
      </c>
      <c r="AP731" s="28">
        <f t="shared" si="1156"/>
        <v>357.71065182829886</v>
      </c>
      <c r="AQ731" s="28">
        <f t="shared" si="1157"/>
        <v>386.8967655265061</v>
      </c>
      <c r="AR731" s="28">
        <f t="shared" si="1169"/>
        <v>386.8967655265061</v>
      </c>
      <c r="AS731" s="27">
        <f t="shared" si="1158"/>
        <v>386.8967655265061</v>
      </c>
      <c r="AT731" s="27">
        <f t="shared" si="1170"/>
        <v>0</v>
      </c>
      <c r="AU731" s="2">
        <f t="shared" si="1171"/>
        <v>3969.7164770760623</v>
      </c>
      <c r="AV731" s="33">
        <f t="shared" si="1172"/>
        <v>8.8816964285714284E-2</v>
      </c>
      <c r="AW731" s="33">
        <f t="shared" si="1173"/>
        <v>8.8816964285714284E-2</v>
      </c>
      <c r="AX731" s="2">
        <f t="shared" si="1174"/>
        <v>1.8087193307120044</v>
      </c>
      <c r="AY731" s="7">
        <v>2.2000000000000002</v>
      </c>
      <c r="AZ731" s="3">
        <f t="shared" si="1175"/>
        <v>3176.8521015026122</v>
      </c>
    </row>
    <row r="732" spans="1:52" ht="20.25" x14ac:dyDescent="0.3">
      <c r="A732" s="7">
        <v>28</v>
      </c>
      <c r="B732" s="7">
        <v>114</v>
      </c>
      <c r="C732" s="37">
        <v>92</v>
      </c>
      <c r="D732" s="37">
        <v>143</v>
      </c>
      <c r="E732" s="7">
        <v>10.5</v>
      </c>
      <c r="F732" s="2">
        <f t="shared" si="1159"/>
        <v>13.666666666666666</v>
      </c>
      <c r="G732" s="3">
        <f t="shared" si="1136"/>
        <v>45920</v>
      </c>
      <c r="H732" s="2">
        <v>1.4</v>
      </c>
      <c r="I732" s="7">
        <f t="shared" si="1137"/>
        <v>64287.999999999993</v>
      </c>
      <c r="J732" s="7">
        <v>1.2</v>
      </c>
      <c r="K732" s="4">
        <v>1.75</v>
      </c>
      <c r="L732" s="7">
        <v>0</v>
      </c>
      <c r="M732" s="2">
        <f t="shared" si="1160"/>
        <v>1.3333333333333333</v>
      </c>
      <c r="N732" s="2">
        <f t="shared" si="1161"/>
        <v>2.4761904761904758</v>
      </c>
      <c r="O732" s="28">
        <f t="shared" si="1162"/>
        <v>1.4009523809523809</v>
      </c>
      <c r="P732" s="2">
        <f t="shared" si="1163"/>
        <v>7.1152380952380954</v>
      </c>
      <c r="Q732" s="2">
        <f t="shared" si="1138"/>
        <v>50.666666666666664</v>
      </c>
      <c r="R732" s="28">
        <f t="shared" si="1164"/>
        <v>54.666666666666664</v>
      </c>
      <c r="S732" s="2">
        <f t="shared" si="1165"/>
        <v>56.666666666666664</v>
      </c>
      <c r="T732" s="2">
        <f t="shared" si="1166"/>
        <v>50.548333333333339</v>
      </c>
      <c r="U732" s="2">
        <f t="shared" si="1139"/>
        <v>54.548333333333339</v>
      </c>
      <c r="V732" s="2">
        <f t="shared" si="1140"/>
        <v>64.548333333333346</v>
      </c>
      <c r="W732" s="7">
        <f t="shared" si="1177"/>
        <v>1</v>
      </c>
      <c r="X732" s="2">
        <f t="shared" si="1141"/>
        <v>13.405922888790188</v>
      </c>
      <c r="Y732" s="2">
        <f t="shared" si="1142"/>
        <v>19.410740250146926</v>
      </c>
      <c r="Z732" s="2">
        <f t="shared" si="1167"/>
        <v>20.996578031661937</v>
      </c>
      <c r="AA732" s="2">
        <f t="shared" si="1143"/>
        <v>183.21427948013257</v>
      </c>
      <c r="AB732" s="2">
        <f t="shared" si="1144"/>
        <v>265.28011675200798</v>
      </c>
      <c r="AC732" s="2">
        <f t="shared" si="1145"/>
        <v>286.95323309937982</v>
      </c>
      <c r="AD732" s="2">
        <f t="shared" si="1146"/>
        <v>286.95323309937982</v>
      </c>
      <c r="AE732" s="2">
        <f t="shared" si="1147"/>
        <v>286.95323309937982</v>
      </c>
      <c r="AF732" s="27">
        <f t="shared" si="1168"/>
        <v>1</v>
      </c>
      <c r="AG732" s="28">
        <f t="shared" si="1148"/>
        <v>66.666666666666671</v>
      </c>
      <c r="AH732" s="28">
        <f t="shared" si="1149"/>
        <v>11.580319568568759</v>
      </c>
      <c r="AI732" s="28">
        <f t="shared" si="1150"/>
        <v>18.991724092452763</v>
      </c>
      <c r="AJ732" s="28">
        <f t="shared" si="1151"/>
        <v>16.767407736407407</v>
      </c>
      <c r="AK732" s="28">
        <f t="shared" si="1152"/>
        <v>27.498548687708144</v>
      </c>
      <c r="AL732" s="28">
        <f t="shared" si="1178"/>
        <v>29.745152211521074</v>
      </c>
      <c r="AM732" s="28">
        <f t="shared" si="1153"/>
        <v>158.26436743710636</v>
      </c>
      <c r="AN732" s="28">
        <f t="shared" si="1154"/>
        <v>259.55356259685442</v>
      </c>
      <c r="AO732" s="28">
        <f t="shared" si="1155"/>
        <v>229.15457239756788</v>
      </c>
      <c r="AP732" s="28">
        <f t="shared" si="1156"/>
        <v>375.81349873201128</v>
      </c>
      <c r="AQ732" s="28">
        <f t="shared" si="1157"/>
        <v>406.51708022412134</v>
      </c>
      <c r="AR732" s="28">
        <f t="shared" si="1169"/>
        <v>406.51708022412134</v>
      </c>
      <c r="AS732" s="27">
        <f t="shared" si="1158"/>
        <v>406.51708022412134</v>
      </c>
      <c r="AT732" s="27">
        <f t="shared" si="1170"/>
        <v>0</v>
      </c>
      <c r="AU732" s="2">
        <f t="shared" si="1171"/>
        <v>4423.0482969890691</v>
      </c>
      <c r="AV732" s="33">
        <f t="shared" si="1172"/>
        <v>8.9159226190476198E-2</v>
      </c>
      <c r="AW732" s="33">
        <f t="shared" si="1173"/>
        <v>8.9159226190476198E-2</v>
      </c>
      <c r="AX732" s="2">
        <f t="shared" si="1174"/>
        <v>1.8089438006592511</v>
      </c>
      <c r="AY732" s="7">
        <v>2.2000000000000002</v>
      </c>
      <c r="AZ732" s="3">
        <f t="shared" si="1175"/>
        <v>3187.4744216768277</v>
      </c>
    </row>
    <row r="733" spans="1:52" ht="20.25" x14ac:dyDescent="0.3">
      <c r="A733" s="7">
        <v>28</v>
      </c>
      <c r="B733" s="7">
        <v>120</v>
      </c>
      <c r="C733" s="37">
        <v>97</v>
      </c>
      <c r="D733" s="37">
        <v>151</v>
      </c>
      <c r="E733" s="7">
        <v>11</v>
      </c>
      <c r="F733" s="2">
        <f t="shared" si="1159"/>
        <v>14.416666666666666</v>
      </c>
      <c r="G733" s="3">
        <f t="shared" si="1136"/>
        <v>48440</v>
      </c>
      <c r="H733" s="2">
        <v>1.4</v>
      </c>
      <c r="I733" s="7">
        <f t="shared" si="1137"/>
        <v>67816</v>
      </c>
      <c r="J733" s="7">
        <v>1.2</v>
      </c>
      <c r="K733" s="4">
        <v>1.75</v>
      </c>
      <c r="L733" s="7">
        <v>0</v>
      </c>
      <c r="M733" s="2">
        <f t="shared" si="1160"/>
        <v>1.3333333333333333</v>
      </c>
      <c r="N733" s="2">
        <f t="shared" si="1161"/>
        <v>2.4761904761904758</v>
      </c>
      <c r="O733" s="28">
        <f t="shared" si="1162"/>
        <v>1.378095238095238</v>
      </c>
      <c r="P733" s="2">
        <f t="shared" si="1163"/>
        <v>7.0923809523809513</v>
      </c>
      <c r="Q733" s="2">
        <f t="shared" si="1138"/>
        <v>50.666666666666664</v>
      </c>
      <c r="R733" s="28">
        <f t="shared" si="1164"/>
        <v>54.666666666666664</v>
      </c>
      <c r="S733" s="2">
        <f t="shared" si="1165"/>
        <v>56.666666666666664</v>
      </c>
      <c r="T733" s="2">
        <f t="shared" si="1166"/>
        <v>50.588333333333338</v>
      </c>
      <c r="U733" s="2">
        <f t="shared" si="1139"/>
        <v>54.588333333333338</v>
      </c>
      <c r="V733" s="2">
        <f t="shared" si="1140"/>
        <v>64.588333333333338</v>
      </c>
      <c r="W733" s="7">
        <f t="shared" si="1177"/>
        <v>1</v>
      </c>
      <c r="X733" s="2">
        <f t="shared" si="1141"/>
        <v>13.395322877281245</v>
      </c>
      <c r="Y733" s="2">
        <f t="shared" si="1142"/>
        <v>19.396516888439496</v>
      </c>
      <c r="Z733" s="2">
        <f t="shared" si="1167"/>
        <v>20.983574706170756</v>
      </c>
      <c r="AA733" s="2">
        <f t="shared" si="1143"/>
        <v>193.11590481413793</v>
      </c>
      <c r="AB733" s="2">
        <f t="shared" si="1144"/>
        <v>279.63311847500273</v>
      </c>
      <c r="AC733" s="2">
        <f t="shared" si="1145"/>
        <v>302.51320201396175</v>
      </c>
      <c r="AD733" s="2">
        <f t="shared" si="1146"/>
        <v>302.51320201396175</v>
      </c>
      <c r="AE733" s="2">
        <f t="shared" si="1147"/>
        <v>302.51320201396175</v>
      </c>
      <c r="AF733" s="27">
        <f t="shared" si="1168"/>
        <v>1</v>
      </c>
      <c r="AG733" s="28">
        <f t="shared" si="1148"/>
        <v>66.666666666666671</v>
      </c>
      <c r="AH733" s="28">
        <f t="shared" si="1149"/>
        <v>11.571163054562051</v>
      </c>
      <c r="AI733" s="28">
        <f t="shared" si="1150"/>
        <v>18.976707409481762</v>
      </c>
      <c r="AJ733" s="28">
        <f t="shared" si="1151"/>
        <v>16.755121295908101</v>
      </c>
      <c r="AK733" s="28">
        <f t="shared" si="1152"/>
        <v>27.478398925289284</v>
      </c>
      <c r="AL733" s="28">
        <f t="shared" si="1178"/>
        <v>29.7267308337419</v>
      </c>
      <c r="AM733" s="28">
        <f t="shared" si="1153"/>
        <v>166.81760070326956</v>
      </c>
      <c r="AN733" s="28">
        <f t="shared" si="1154"/>
        <v>273.58086515336203</v>
      </c>
      <c r="AO733" s="28">
        <f t="shared" si="1155"/>
        <v>241.55299868267511</v>
      </c>
      <c r="AP733" s="28">
        <f t="shared" si="1156"/>
        <v>396.14691783958716</v>
      </c>
      <c r="AQ733" s="28">
        <f t="shared" si="1157"/>
        <v>428.56036951977904</v>
      </c>
      <c r="AR733" s="28">
        <f t="shared" si="1169"/>
        <v>428.56036951977904</v>
      </c>
      <c r="AS733" s="27">
        <f t="shared" si="1158"/>
        <v>428.56036951977904</v>
      </c>
      <c r="AT733" s="27">
        <f t="shared" si="1170"/>
        <v>0</v>
      </c>
      <c r="AU733" s="2">
        <f t="shared" si="1171"/>
        <v>4900.884539600077</v>
      </c>
      <c r="AV733" s="33">
        <f t="shared" si="1172"/>
        <v>8.9544270833333328E-2</v>
      </c>
      <c r="AW733" s="33">
        <f t="shared" si="1173"/>
        <v>8.9544270833333328E-2</v>
      </c>
      <c r="AX733" s="2">
        <f t="shared" si="1174"/>
        <v>1.8091963959565125</v>
      </c>
      <c r="AY733" s="7">
        <v>2.2000000000000002</v>
      </c>
      <c r="AZ733" s="3">
        <f t="shared" si="1175"/>
        <v>3194.1392732931781</v>
      </c>
    </row>
    <row r="734" spans="1:52" ht="20.25" x14ac:dyDescent="0.3">
      <c r="A734" s="7">
        <v>28</v>
      </c>
      <c r="B734" s="7">
        <v>132</v>
      </c>
      <c r="C734" s="37">
        <v>106</v>
      </c>
      <c r="D734" s="37">
        <v>166</v>
      </c>
      <c r="E734" s="7">
        <v>12</v>
      </c>
      <c r="F734" s="2">
        <f t="shared" si="1159"/>
        <v>15.833333333333334</v>
      </c>
      <c r="G734" s="3">
        <f t="shared" si="1136"/>
        <v>53200</v>
      </c>
      <c r="H734" s="2">
        <v>1.4</v>
      </c>
      <c r="I734" s="7">
        <f t="shared" si="1137"/>
        <v>74480</v>
      </c>
      <c r="J734" s="7">
        <v>1.2</v>
      </c>
      <c r="K734" s="4">
        <v>1.75</v>
      </c>
      <c r="L734" s="7">
        <v>0</v>
      </c>
      <c r="M734" s="2">
        <f t="shared" si="1160"/>
        <v>1.3333333333333333</v>
      </c>
      <c r="N734" s="2">
        <f t="shared" si="1161"/>
        <v>2.4761904761904758</v>
      </c>
      <c r="O734" s="28">
        <f t="shared" si="1162"/>
        <v>1.3352380952380951</v>
      </c>
      <c r="P734" s="2">
        <f t="shared" si="1163"/>
        <v>7.0495238095238095</v>
      </c>
      <c r="Q734" s="2">
        <f t="shared" si="1138"/>
        <v>50.666666666666664</v>
      </c>
      <c r="R734" s="28">
        <f t="shared" si="1164"/>
        <v>54.666666666666664</v>
      </c>
      <c r="S734" s="2">
        <f t="shared" si="1165"/>
        <v>56.666666666666664</v>
      </c>
      <c r="T734" s="2">
        <f t="shared" si="1166"/>
        <v>50.663333333333334</v>
      </c>
      <c r="U734" s="2">
        <f t="shared" si="1139"/>
        <v>54.663333333333334</v>
      </c>
      <c r="V734" s="2">
        <f t="shared" si="1140"/>
        <v>64.663333333333327</v>
      </c>
      <c r="W734" s="7">
        <f t="shared" si="1177"/>
        <v>1</v>
      </c>
      <c r="X734" s="2">
        <f t="shared" si="1141"/>
        <v>13.375492969738723</v>
      </c>
      <c r="Y734" s="2">
        <f t="shared" si="1142"/>
        <v>19.369904190714642</v>
      </c>
      <c r="Z734" s="2">
        <f t="shared" si="1167"/>
        <v>20.959236831492227</v>
      </c>
      <c r="AA734" s="2">
        <f t="shared" si="1143"/>
        <v>211.77863868752979</v>
      </c>
      <c r="AB734" s="2">
        <f t="shared" si="1144"/>
        <v>306.69014968631518</v>
      </c>
      <c r="AC734" s="2">
        <f t="shared" si="1145"/>
        <v>331.8545831652936</v>
      </c>
      <c r="AD734" s="2">
        <f t="shared" si="1146"/>
        <v>331.8545831652936</v>
      </c>
      <c r="AE734" s="2">
        <f t="shared" si="1147"/>
        <v>331.8545831652936</v>
      </c>
      <c r="AF734" s="27">
        <f t="shared" si="1168"/>
        <v>1</v>
      </c>
      <c r="AG734" s="28">
        <f t="shared" si="1148"/>
        <v>66.666666666666671</v>
      </c>
      <c r="AH734" s="28">
        <f t="shared" si="1149"/>
        <v>11.554033561258041</v>
      </c>
      <c r="AI734" s="28">
        <f t="shared" si="1150"/>
        <v>18.948615040463189</v>
      </c>
      <c r="AJ734" s="28">
        <f t="shared" si="1151"/>
        <v>16.732132685068542</v>
      </c>
      <c r="AK734" s="28">
        <f t="shared" si="1152"/>
        <v>27.440697603512405</v>
      </c>
      <c r="AL734" s="28">
        <f t="shared" si="1178"/>
        <v>29.692252177947317</v>
      </c>
      <c r="AM734" s="28">
        <f t="shared" si="1153"/>
        <v>182.938864719919</v>
      </c>
      <c r="AN734" s="28">
        <f t="shared" si="1154"/>
        <v>300.01973814066719</v>
      </c>
      <c r="AO734" s="28">
        <f t="shared" si="1155"/>
        <v>264.92543418025195</v>
      </c>
      <c r="AP734" s="28">
        <f t="shared" si="1156"/>
        <v>434.4777120556131</v>
      </c>
      <c r="AQ734" s="28">
        <f t="shared" si="1157"/>
        <v>470.12732615083252</v>
      </c>
      <c r="AR734" s="28">
        <f t="shared" si="1169"/>
        <v>470.12732615083252</v>
      </c>
      <c r="AS734" s="27">
        <f t="shared" si="1158"/>
        <v>470.12732615083252</v>
      </c>
      <c r="AT734" s="27">
        <f t="shared" si="1170"/>
        <v>0</v>
      </c>
      <c r="AU734" s="2">
        <f t="shared" si="1171"/>
        <v>5930.0702929160934</v>
      </c>
      <c r="AV734" s="33">
        <f t="shared" si="1172"/>
        <v>9.0271577380952372E-2</v>
      </c>
      <c r="AW734" s="33">
        <f t="shared" si="1173"/>
        <v>9.0271577380952372E-2</v>
      </c>
      <c r="AX734" s="2">
        <f t="shared" si="1174"/>
        <v>1.8096737129275198</v>
      </c>
      <c r="AY734" s="7">
        <v>2.2000000000000002</v>
      </c>
      <c r="AZ734" s="3">
        <f t="shared" si="1175"/>
        <v>3212.0575793465046</v>
      </c>
    </row>
    <row r="735" spans="1:52" ht="20.25" x14ac:dyDescent="0.3">
      <c r="A735" s="7">
        <v>28</v>
      </c>
      <c r="B735" s="7">
        <v>144</v>
      </c>
      <c r="C735" s="37">
        <v>116</v>
      </c>
      <c r="D735" s="37">
        <v>180</v>
      </c>
      <c r="E735" s="7">
        <v>13</v>
      </c>
      <c r="F735" s="2">
        <f t="shared" si="1159"/>
        <v>17.166666666666668</v>
      </c>
      <c r="G735" s="3">
        <f t="shared" si="1136"/>
        <v>57680.000000000007</v>
      </c>
      <c r="H735" s="2">
        <v>1.4</v>
      </c>
      <c r="I735" s="7">
        <f t="shared" si="1137"/>
        <v>80752</v>
      </c>
      <c r="J735" s="7">
        <v>1.2</v>
      </c>
      <c r="K735" s="4">
        <v>1.75</v>
      </c>
      <c r="L735" s="7">
        <v>0</v>
      </c>
      <c r="M735" s="2">
        <f t="shared" si="1160"/>
        <v>1.3333333333333333</v>
      </c>
      <c r="N735" s="2">
        <f t="shared" si="1161"/>
        <v>2.4761904761904758</v>
      </c>
      <c r="O735" s="28">
        <f t="shared" si="1162"/>
        <v>1.2952380952380953</v>
      </c>
      <c r="P735" s="2">
        <f t="shared" si="1163"/>
        <v>7.0095238095238086</v>
      </c>
      <c r="Q735" s="2">
        <f t="shared" si="1138"/>
        <v>50.666666666666664</v>
      </c>
      <c r="R735" s="28">
        <f t="shared" si="1164"/>
        <v>54.666666666666664</v>
      </c>
      <c r="S735" s="2">
        <f t="shared" si="1165"/>
        <v>56.666666666666664</v>
      </c>
      <c r="T735" s="2">
        <f t="shared" si="1166"/>
        <v>50.733333333333334</v>
      </c>
      <c r="U735" s="2">
        <f t="shared" si="1139"/>
        <v>54.733333333333334</v>
      </c>
      <c r="V735" s="2">
        <f t="shared" si="1140"/>
        <v>64.733333333333334</v>
      </c>
      <c r="W735" s="7">
        <f t="shared" si="1177"/>
        <v>1</v>
      </c>
      <c r="X735" s="2">
        <f t="shared" si="1141"/>
        <v>13.357037953157612</v>
      </c>
      <c r="Y735" s="2">
        <f t="shared" si="1142"/>
        <v>19.345131475245395</v>
      </c>
      <c r="Z735" s="2">
        <f t="shared" si="1167"/>
        <v>20.936572363239836</v>
      </c>
      <c r="AA735" s="2">
        <f t="shared" si="1143"/>
        <v>229.29581819587236</v>
      </c>
      <c r="AB735" s="2">
        <f t="shared" si="1144"/>
        <v>332.09142365837931</v>
      </c>
      <c r="AC735" s="2">
        <f t="shared" si="1145"/>
        <v>359.41115890228389</v>
      </c>
      <c r="AD735" s="2">
        <f t="shared" si="1146"/>
        <v>359.41115890228389</v>
      </c>
      <c r="AE735" s="2">
        <f t="shared" si="1147"/>
        <v>359.41115890228389</v>
      </c>
      <c r="AF735" s="27">
        <f t="shared" si="1168"/>
        <v>1</v>
      </c>
      <c r="AG735" s="28">
        <f t="shared" si="1148"/>
        <v>66.666666666666671</v>
      </c>
      <c r="AH735" s="28">
        <f t="shared" si="1149"/>
        <v>11.538091727829237</v>
      </c>
      <c r="AI735" s="28">
        <f t="shared" si="1150"/>
        <v>18.922470433639944</v>
      </c>
      <c r="AJ735" s="28">
        <f t="shared" si="1151"/>
        <v>16.710733489795313</v>
      </c>
      <c r="AK735" s="28">
        <f t="shared" si="1152"/>
        <v>27.405602923264311</v>
      </c>
      <c r="AL735" s="28">
        <f t="shared" si="1178"/>
        <v>29.660144181256435</v>
      </c>
      <c r="AM735" s="28">
        <f t="shared" si="1153"/>
        <v>198.07057466106858</v>
      </c>
      <c r="AN735" s="28">
        <f t="shared" si="1154"/>
        <v>324.8357424441524</v>
      </c>
      <c r="AO735" s="28">
        <f t="shared" si="1155"/>
        <v>286.86759157481958</v>
      </c>
      <c r="AP735" s="28">
        <f t="shared" si="1156"/>
        <v>470.46285018270402</v>
      </c>
      <c r="AQ735" s="28">
        <f t="shared" si="1157"/>
        <v>509.16580844490215</v>
      </c>
      <c r="AR735" s="28">
        <f t="shared" si="1169"/>
        <v>509.16580844490215</v>
      </c>
      <c r="AS735" s="27">
        <f t="shared" si="1158"/>
        <v>509.16580844490215</v>
      </c>
      <c r="AT735" s="27">
        <f t="shared" si="1170"/>
        <v>0</v>
      </c>
      <c r="AU735" s="2">
        <f t="shared" si="1171"/>
        <v>7057.2737370241111</v>
      </c>
      <c r="AV735" s="33">
        <f t="shared" si="1172"/>
        <v>9.0956101190476202E-2</v>
      </c>
      <c r="AW735" s="33">
        <f t="shared" si="1173"/>
        <v>9.0956101190476202E-2</v>
      </c>
      <c r="AX735" s="2">
        <f t="shared" si="1174"/>
        <v>1.8101231825589728</v>
      </c>
      <c r="AY735" s="7">
        <v>2.2000000000000002</v>
      </c>
      <c r="AZ735" s="3">
        <f t="shared" si="1175"/>
        <v>3234.007297885958</v>
      </c>
    </row>
    <row r="736" spans="1:52" ht="20.25" x14ac:dyDescent="0.3">
      <c r="A736" s="7"/>
      <c r="B736" s="7"/>
      <c r="C736" s="7"/>
      <c r="D736" s="2"/>
      <c r="E736" s="3"/>
      <c r="F736" s="2"/>
      <c r="G736" s="7"/>
      <c r="H736" s="7"/>
      <c r="I736" s="7"/>
      <c r="J736" s="7"/>
      <c r="K736" s="2"/>
      <c r="L736" s="2"/>
      <c r="M736" s="2"/>
      <c r="N736" s="28"/>
      <c r="O736" s="2"/>
      <c r="P736" s="2"/>
      <c r="Q736" s="28"/>
      <c r="R736" s="2"/>
      <c r="S736" s="2"/>
      <c r="T736" s="2"/>
      <c r="U736" s="7"/>
      <c r="V736" s="2"/>
      <c r="W736" s="2"/>
      <c r="X736" s="2"/>
      <c r="Y736" s="2"/>
      <c r="Z736" s="2"/>
      <c r="AA736" s="2"/>
      <c r="AB736" s="2"/>
      <c r="AC736" s="2"/>
      <c r="AD736" s="27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7"/>
      <c r="AR736" s="7"/>
      <c r="AS736" s="2"/>
      <c r="AT736" s="5"/>
      <c r="AU736" s="7"/>
      <c r="AV736" s="3"/>
    </row>
    <row r="737" spans="1:52" ht="18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52" ht="131.25" x14ac:dyDescent="0.2">
      <c r="A738" s="7" t="s">
        <v>10</v>
      </c>
      <c r="B738" s="7" t="s">
        <v>82</v>
      </c>
      <c r="C738" s="36" t="s">
        <v>83</v>
      </c>
      <c r="D738" s="36" t="s">
        <v>84</v>
      </c>
      <c r="E738" s="7" t="s">
        <v>12</v>
      </c>
      <c r="F738" s="7" t="s">
        <v>13</v>
      </c>
      <c r="G738" s="7" t="s">
        <v>47</v>
      </c>
      <c r="H738" s="7" t="s">
        <v>14</v>
      </c>
      <c r="I738" s="7" t="s">
        <v>15</v>
      </c>
      <c r="J738" s="7" t="s">
        <v>16</v>
      </c>
      <c r="K738" s="7" t="s">
        <v>17</v>
      </c>
      <c r="L738" s="7" t="s">
        <v>18</v>
      </c>
      <c r="M738" s="7" t="s">
        <v>98</v>
      </c>
      <c r="N738" s="7" t="s">
        <v>99</v>
      </c>
      <c r="O738" s="26" t="s">
        <v>100</v>
      </c>
      <c r="P738" s="7" t="s">
        <v>27</v>
      </c>
      <c r="Q738" s="7" t="s">
        <v>28</v>
      </c>
      <c r="R738" s="26" t="s">
        <v>101</v>
      </c>
      <c r="S738" s="7" t="s">
        <v>65</v>
      </c>
      <c r="T738" s="7" t="s">
        <v>30</v>
      </c>
      <c r="U738" s="7" t="s">
        <v>31</v>
      </c>
      <c r="V738" s="7" t="s">
        <v>32</v>
      </c>
      <c r="W738" s="7" t="s">
        <v>33</v>
      </c>
      <c r="X738" s="7" t="s">
        <v>34</v>
      </c>
      <c r="Y738" s="7" t="s">
        <v>35</v>
      </c>
      <c r="Z738" s="7" t="s">
        <v>66</v>
      </c>
      <c r="AA738" s="7" t="s">
        <v>37</v>
      </c>
      <c r="AB738" s="7" t="s">
        <v>38</v>
      </c>
      <c r="AC738" s="7" t="s">
        <v>39</v>
      </c>
      <c r="AD738" s="7" t="s">
        <v>40</v>
      </c>
      <c r="AE738" s="7" t="s">
        <v>41</v>
      </c>
      <c r="AF738" s="26" t="s">
        <v>67</v>
      </c>
      <c r="AG738" s="26" t="s">
        <v>68</v>
      </c>
      <c r="AH738" s="26" t="s">
        <v>69</v>
      </c>
      <c r="AI738" s="7" t="s">
        <v>70</v>
      </c>
      <c r="AJ738" s="26" t="s">
        <v>71</v>
      </c>
      <c r="AK738" s="26" t="s">
        <v>72</v>
      </c>
      <c r="AL738" s="26" t="s">
        <v>73</v>
      </c>
      <c r="AM738" s="26" t="s">
        <v>74</v>
      </c>
      <c r="AN738" s="26" t="s">
        <v>75</v>
      </c>
      <c r="AO738" s="26" t="s">
        <v>76</v>
      </c>
      <c r="AP738" s="26" t="s">
        <v>77</v>
      </c>
      <c r="AQ738" s="26" t="s">
        <v>78</v>
      </c>
      <c r="AR738" s="26" t="s">
        <v>79</v>
      </c>
      <c r="AS738" s="26" t="s">
        <v>80</v>
      </c>
      <c r="AT738" s="26" t="s">
        <v>102</v>
      </c>
      <c r="AU738" s="7" t="s">
        <v>21</v>
      </c>
      <c r="AV738" s="26" t="s">
        <v>90</v>
      </c>
      <c r="AW738" s="26" t="s">
        <v>89</v>
      </c>
      <c r="AX738" s="7" t="s">
        <v>22</v>
      </c>
      <c r="AY738" s="7" t="s">
        <v>23</v>
      </c>
      <c r="AZ738" s="7" t="s">
        <v>24</v>
      </c>
    </row>
    <row r="739" spans="1:52" ht="20.25" x14ac:dyDescent="0.3">
      <c r="A739" s="7">
        <v>29</v>
      </c>
      <c r="B739" s="7">
        <v>18</v>
      </c>
      <c r="C739" s="27">
        <v>14</v>
      </c>
      <c r="D739" s="27">
        <v>23</v>
      </c>
      <c r="E739" s="7">
        <v>2.75</v>
      </c>
      <c r="F739" s="2">
        <f>($D739+2*$E739)/12</f>
        <v>2.375</v>
      </c>
      <c r="G739" s="2">
        <f t="shared" ref="G739:G761" si="1179">$B$4*$A739*$F739</f>
        <v>8265</v>
      </c>
      <c r="H739" s="2">
        <v>1.4</v>
      </c>
      <c r="I739" s="7">
        <f t="shared" ref="I739:I761" si="1180">$G739*$H739</f>
        <v>11571</v>
      </c>
      <c r="J739" s="7">
        <v>1.2</v>
      </c>
      <c r="K739" s="7">
        <v>1.1499999999999999</v>
      </c>
      <c r="L739" s="7">
        <v>0</v>
      </c>
      <c r="M739" s="2">
        <f>($L$7-$C$7)/$K739</f>
        <v>2.0289855072463765</v>
      </c>
      <c r="N739" s="2">
        <f>($E$7-$C$7)/$K739</f>
        <v>3.7681159420289854</v>
      </c>
      <c r="O739" s="28">
        <f>($F$7-$B$7-0.06*($D739/12))/$K739</f>
        <v>2.6536231884057968</v>
      </c>
      <c r="P739" s="2">
        <f>($G$7-$B$7-0.06*$D739/12)/$K739</f>
        <v>11.34927536231884</v>
      </c>
      <c r="Q739" s="2">
        <f t="shared" ref="Q739:Q761" si="1181">$C$7+$K739*$A739</f>
        <v>35.016666666666659</v>
      </c>
      <c r="R739" s="28">
        <f>IF($A739&lt;$M739,$Q739,$Q739+$L$7)</f>
        <v>39.016666666666659</v>
      </c>
      <c r="S739" s="2">
        <f>IF($A739&lt;$N739,$Q739,$Q739+$E$7)</f>
        <v>41.016666666666659</v>
      </c>
      <c r="T739" s="2">
        <f>$B$7+$K739*$A739+0.06*$D739/12</f>
        <v>34.298333333333332</v>
      </c>
      <c r="U739" s="2">
        <f t="shared" ref="U739:U761" si="1182">$T739+$F$7</f>
        <v>38.298333333333332</v>
      </c>
      <c r="V739" s="2">
        <f t="shared" ref="V739:V761" si="1183">$T739+$G$7</f>
        <v>48.298333333333332</v>
      </c>
      <c r="W739" s="7">
        <f>IF($A739&lt;$N739,0.5,1)</f>
        <v>1</v>
      </c>
      <c r="X739" s="2">
        <f t="shared" ref="X739:X761" si="1184">($W739*$H$7*(1+$L739)*$J739)/($S739*$T739)</f>
        <v>27.295926764143907</v>
      </c>
      <c r="Y739" s="2">
        <f t="shared" ref="Y739:Y761" si="1185">($W739*$I$7*(1+$L739)*$J739)/($S739*$U739)</f>
        <v>38.19539558396508</v>
      </c>
      <c r="Z739" s="2">
        <f>(2*$W739*$H$7*(1+$L739)*$J739)/($S739*$V739)</f>
        <v>38.76758182679302</v>
      </c>
      <c r="AA739" s="2">
        <f t="shared" ref="AA739:AA761" si="1186">IF($S739&gt;$F739,$F739*$X739,$S739*$X739)</f>
        <v>64.827826064841773</v>
      </c>
      <c r="AB739" s="2">
        <f t="shared" ref="AB739:AB761" si="1187">IF($S739&gt;$F739,$F739*$Y739,$S739*$Y739)</f>
        <v>90.714064511917059</v>
      </c>
      <c r="AC739" s="2">
        <f t="shared" ref="AC739:AC761" si="1188">IF($S739&gt;$F739,$F739*$Z739,$S739*$Z739)</f>
        <v>92.073006838633418</v>
      </c>
      <c r="AD739" s="2">
        <f t="shared" ref="AD739:AD761" si="1189">IF($AA739&gt;$AC739,$AA739,$AC739)</f>
        <v>92.073006838633418</v>
      </c>
      <c r="AE739" s="2">
        <f t="shared" ref="AE739:AE761" si="1190">IF($AD739&gt;$AB739,$AD739,$AB739)</f>
        <v>92.073006838633418</v>
      </c>
      <c r="AF739" s="27">
        <f>IF($A739&lt;$M739,0.5,1)</f>
        <v>1</v>
      </c>
      <c r="AG739" s="28">
        <f t="shared" ref="AG739:AG761" si="1191">2*$E$7+$L$7+$C$7+$K739*$A739</f>
        <v>51.016666666666666</v>
      </c>
      <c r="AH739" s="28">
        <f t="shared" ref="AH739:AH761" si="1192">($AF739*$H$7*(1+$L739))/($R739*$T739)</f>
        <v>23.912599945378812</v>
      </c>
      <c r="AI739" s="28">
        <f t="shared" ref="AI739:AI761" si="1193">($AF739*2*$H$7*(1+$L739))/($AG739*$T739)</f>
        <v>36.575887926907406</v>
      </c>
      <c r="AJ739" s="28">
        <f t="shared" ref="AJ739:AJ761" si="1194">($AF739*$I$7*(1+$L739))/($R739*$U739)</f>
        <v>33.461080924155652</v>
      </c>
      <c r="AK739" s="28">
        <f t="shared" ref="AK739:AK761" si="1195">($AF739*2*$I$7*(1+$L739))/($AG739*$U739)</f>
        <v>51.180915023487991</v>
      </c>
      <c r="AL739" s="28">
        <f>($AF739*4*$H$7*(1+$L739))/($AG739*$V739)</f>
        <v>51.947630880832854</v>
      </c>
      <c r="AM739" s="28">
        <f t="shared" ref="AM739:AM761" si="1196" xml:space="preserve"> IF($R739&gt;$F739,$F739*$AH739,$R739*$AH739)</f>
        <v>56.792424870274679</v>
      </c>
      <c r="AN739" s="28">
        <f t="shared" ref="AN739:AN761" si="1197" xml:space="preserve"> IF($AG739&gt;$F739,$F739*$AI739,$AG739*$AI739)</f>
        <v>86.867733826405086</v>
      </c>
      <c r="AO739" s="28">
        <f t="shared" ref="AO739:AO761" si="1198" xml:space="preserve"> IF($R739&gt;$F739,$F739*$AJ739,$R739*$AJ739)</f>
        <v>79.470067194869671</v>
      </c>
      <c r="AP739" s="28">
        <f t="shared" ref="AP739:AP761" si="1199" xml:space="preserve"> IF($AG739&gt;$F739,$F739*$AK739,$AG739*$AK739)</f>
        <v>121.55467318078398</v>
      </c>
      <c r="AQ739" s="28">
        <f t="shared" ref="AQ739:AQ761" si="1200" xml:space="preserve"> IF($AG739&gt;$F739,$F739*$AL739,$AG739*$AL739)</f>
        <v>123.37562334197803</v>
      </c>
      <c r="AR739" s="28">
        <f>MAX($AM739,$AN739,$AO739,$AP739,$AQ739)</f>
        <v>123.37562334197803</v>
      </c>
      <c r="AS739" s="27">
        <f t="shared" ref="AS739:AS761" si="1201">IF($AR739&gt;$AE739,$AR739,$AE739)</f>
        <v>123.37562334197803</v>
      </c>
      <c r="AT739" s="27">
        <f>IF($A739&gt;$F739,0,$AS739)</f>
        <v>0</v>
      </c>
      <c r="AU739" s="2">
        <f>PI()*($B739/(2*12))^2*62.4</f>
        <v>110.26990214100174</v>
      </c>
      <c r="AV739" s="33">
        <f>0.23*($N$7/$H739)*(1+0.35*$N$7*($F739/$A739))</f>
        <v>8.3320120073891613E-2</v>
      </c>
      <c r="AW739" s="33">
        <f>IF(AV739&gt;0.33,0.33,AV739)</f>
        <v>8.3320120073891613E-2</v>
      </c>
      <c r="AX739" s="2">
        <f>$Q$7/($P$7-$O$7*AW739)</f>
        <v>1.8051218826997375</v>
      </c>
      <c r="AY739" s="7">
        <v>2.4</v>
      </c>
      <c r="AZ739" s="3">
        <f>(12/$D739)*(($I739+$AU739)/$AX739+$AT739/$AY739)</f>
        <v>3376.2681952544981</v>
      </c>
    </row>
    <row r="740" spans="1:52" ht="20.25" x14ac:dyDescent="0.3">
      <c r="A740" s="7">
        <v>29</v>
      </c>
      <c r="B740" s="7">
        <v>24</v>
      </c>
      <c r="C740" s="27">
        <v>19</v>
      </c>
      <c r="D740" s="27">
        <v>30</v>
      </c>
      <c r="E740" s="7">
        <v>3.25</v>
      </c>
      <c r="F740" s="2">
        <f t="shared" ref="F740:F761" si="1202">($D740+2*$E740)/12</f>
        <v>3.0416666666666665</v>
      </c>
      <c r="G740" s="3">
        <f t="shared" si="1179"/>
        <v>10585</v>
      </c>
      <c r="H740" s="2">
        <v>1.4</v>
      </c>
      <c r="I740" s="7">
        <f t="shared" si="1180"/>
        <v>14818.999999999998</v>
      </c>
      <c r="J740" s="7">
        <v>1.2</v>
      </c>
      <c r="K740" s="7">
        <f>(1.75-1.15)*(($D740-24)/(96-24))+1.15</f>
        <v>1.2</v>
      </c>
      <c r="L740" s="7">
        <v>0</v>
      </c>
      <c r="M740" s="2">
        <f t="shared" ref="M740:M761" si="1203">($L$7-$C$7)/$K740</f>
        <v>1.9444444444444442</v>
      </c>
      <c r="N740" s="2">
        <f t="shared" ref="N740:N761" si="1204">($E$7-$C$7)/$K740</f>
        <v>3.6111111111111112</v>
      </c>
      <c r="O740" s="28">
        <f t="shared" ref="O740:O761" si="1205">($F$7-$B$7-0.06*($D740/12))/$K740</f>
        <v>2.5138888888888888</v>
      </c>
      <c r="P740" s="2">
        <f t="shared" ref="P740:P761" si="1206">($G$7-$B$7-0.06*$D740/12)/$K740</f>
        <v>10.847222222222221</v>
      </c>
      <c r="Q740" s="2">
        <f t="shared" si="1181"/>
        <v>36.466666666666661</v>
      </c>
      <c r="R740" s="28">
        <f t="shared" ref="R740:R761" si="1207">IF($A740&lt;$M740,$Q740,$Q740+$L$7)</f>
        <v>40.466666666666661</v>
      </c>
      <c r="S740" s="2">
        <f t="shared" ref="S740:S761" si="1208">IF($A740&lt;$N740,$Q740,$Q740+$E$7)</f>
        <v>42.466666666666661</v>
      </c>
      <c r="T740" s="2">
        <f t="shared" ref="T740:T761" si="1209">$B$7+$K740*$A740+0.06*$D740/12</f>
        <v>35.783333333333331</v>
      </c>
      <c r="U740" s="2">
        <f t="shared" si="1182"/>
        <v>39.783333333333331</v>
      </c>
      <c r="V740" s="2">
        <f t="shared" si="1183"/>
        <v>49.783333333333331</v>
      </c>
      <c r="W740" s="7">
        <f>IF($A740&lt;$N740,0.5,1)</f>
        <v>1</v>
      </c>
      <c r="X740" s="2">
        <f t="shared" si="1184"/>
        <v>25.269826321127141</v>
      </c>
      <c r="Y740" s="2">
        <f t="shared" si="1185"/>
        <v>35.514189562905827</v>
      </c>
      <c r="Z740" s="2">
        <f t="shared" ref="Z740:Z761" si="1210">(2*$W740*$H$7*(1+$L740)*$J740)/($S740*$V740)</f>
        <v>36.326961574462651</v>
      </c>
      <c r="AA740" s="2">
        <f t="shared" si="1186"/>
        <v>76.86238839342839</v>
      </c>
      <c r="AB740" s="2">
        <f t="shared" si="1187"/>
        <v>108.02232658717189</v>
      </c>
      <c r="AC740" s="2">
        <f t="shared" si="1188"/>
        <v>110.49450812232389</v>
      </c>
      <c r="AD740" s="2">
        <f t="shared" si="1189"/>
        <v>110.49450812232389</v>
      </c>
      <c r="AE740" s="2">
        <f t="shared" si="1190"/>
        <v>110.49450812232389</v>
      </c>
      <c r="AF740" s="27">
        <f t="shared" ref="AF740:AF761" si="1211">IF($A740&lt;$M740,0.5,1)</f>
        <v>1</v>
      </c>
      <c r="AG740" s="28">
        <f t="shared" si="1191"/>
        <v>52.466666666666669</v>
      </c>
      <c r="AH740" s="28">
        <f t="shared" si="1192"/>
        <v>22.098955747608446</v>
      </c>
      <c r="AI740" s="28">
        <f t="shared" si="1193"/>
        <v>34.089113440402343</v>
      </c>
      <c r="AJ740" s="28">
        <f t="shared" si="1194"/>
        <v>31.057851114183158</v>
      </c>
      <c r="AK740" s="28">
        <f t="shared" si="1195"/>
        <v>47.908807182488367</v>
      </c>
      <c r="AL740" s="28">
        <f>($AF740*4*$H$7*(1+$L740))/($AG740*$V740)</f>
        <v>49.005240412818104</v>
      </c>
      <c r="AM740" s="28">
        <f t="shared" si="1196"/>
        <v>67.217657065642356</v>
      </c>
      <c r="AN740" s="28">
        <f t="shared" si="1197"/>
        <v>103.68772004789045</v>
      </c>
      <c r="AO740" s="28">
        <f t="shared" si="1198"/>
        <v>94.467630472307107</v>
      </c>
      <c r="AP740" s="28">
        <f t="shared" si="1199"/>
        <v>145.72262184673545</v>
      </c>
      <c r="AQ740" s="28">
        <f t="shared" si="1200"/>
        <v>149.05760625565506</v>
      </c>
      <c r="AR740" s="28">
        <f t="shared" ref="AR740:AR761" si="1212">MAX($AM740,$AN740,$AO740,$AP740,$AQ740)</f>
        <v>149.05760625565506</v>
      </c>
      <c r="AS740" s="27">
        <f t="shared" si="1201"/>
        <v>149.05760625565506</v>
      </c>
      <c r="AT740" s="27">
        <f t="shared" ref="AT740:AT761" si="1213">IF($A740&gt;$F740,0,$AS740)</f>
        <v>0</v>
      </c>
      <c r="AU740" s="2">
        <f t="shared" ref="AU740:AU761" si="1214">PI()*($B740/(2*12))^2*62.4</f>
        <v>196.03538158400309</v>
      </c>
      <c r="AV740" s="33">
        <f t="shared" ref="AV740:AV761" si="1215">0.23*($N$7/$H740)*(1+0.35*$N$7*($F740/$A740))</f>
        <v>8.3650579844006576E-2</v>
      </c>
      <c r="AW740" s="33">
        <f t="shared" ref="AW740:AW761" si="1216">IF(AV740&gt;0.33,0.33,AV740)</f>
        <v>8.3650579844006576E-2</v>
      </c>
      <c r="AX740" s="2">
        <f t="shared" ref="AX740:AX761" si="1217">$Q$7/($P$7-$O$7*AW740)</f>
        <v>1.8053377500584344</v>
      </c>
      <c r="AY740" s="7">
        <v>2.2000000000000002</v>
      </c>
      <c r="AZ740" s="3">
        <f t="shared" ref="AZ740:AZ761" si="1218">(12/$D740)*(($I740+$AU740)/$AX740+$AT740/$AY740)</f>
        <v>3326.8091538213284</v>
      </c>
    </row>
    <row r="741" spans="1:52" ht="20.25" x14ac:dyDescent="0.3">
      <c r="A741" s="7">
        <v>29</v>
      </c>
      <c r="B741" s="7">
        <v>27</v>
      </c>
      <c r="C741" s="27">
        <v>22</v>
      </c>
      <c r="D741" s="27">
        <v>34</v>
      </c>
      <c r="E741" s="7">
        <v>3.5</v>
      </c>
      <c r="F741" s="2">
        <f t="shared" si="1202"/>
        <v>3.4166666666666665</v>
      </c>
      <c r="G741" s="3">
        <f t="shared" si="1179"/>
        <v>11890</v>
      </c>
      <c r="H741" s="2">
        <v>1.4</v>
      </c>
      <c r="I741" s="7">
        <f t="shared" si="1180"/>
        <v>16646</v>
      </c>
      <c r="J741" s="7">
        <v>1.2</v>
      </c>
      <c r="K741" s="4">
        <f t="shared" ref="K741:K751" si="1219">(1.75-1.15)*(($D741-24)/(96-24))+1.15</f>
        <v>1.2333333333333332</v>
      </c>
      <c r="L741" s="7">
        <v>0</v>
      </c>
      <c r="M741" s="2">
        <f t="shared" si="1203"/>
        <v>1.8918918918918919</v>
      </c>
      <c r="N741" s="2">
        <f t="shared" si="1204"/>
        <v>3.5135135135135136</v>
      </c>
      <c r="O741" s="28">
        <f t="shared" si="1205"/>
        <v>2.42972972972973</v>
      </c>
      <c r="P741" s="2">
        <f t="shared" si="1206"/>
        <v>10.53783783783784</v>
      </c>
      <c r="Q741" s="2">
        <f t="shared" si="1181"/>
        <v>37.433333333333323</v>
      </c>
      <c r="R741" s="28">
        <f t="shared" si="1207"/>
        <v>41.433333333333323</v>
      </c>
      <c r="S741" s="2">
        <f t="shared" si="1208"/>
        <v>43.433333333333323</v>
      </c>
      <c r="T741" s="2">
        <f t="shared" si="1209"/>
        <v>36.769999999999996</v>
      </c>
      <c r="U741" s="2">
        <f t="shared" si="1182"/>
        <v>40.769999999999996</v>
      </c>
      <c r="V741" s="2">
        <f t="shared" si="1183"/>
        <v>50.769999999999996</v>
      </c>
      <c r="W741" s="7">
        <f t="shared" ref="W741:W761" si="1220">IF($A741&lt;$N741,0.5,1)</f>
        <v>1</v>
      </c>
      <c r="X741" s="2">
        <f t="shared" si="1184"/>
        <v>24.04442708830129</v>
      </c>
      <c r="Y741" s="2">
        <f t="shared" si="1185"/>
        <v>33.883430832905567</v>
      </c>
      <c r="Z741" s="2">
        <f t="shared" si="1210"/>
        <v>34.828189247068678</v>
      </c>
      <c r="AA741" s="2">
        <f t="shared" si="1186"/>
        <v>82.151792551696076</v>
      </c>
      <c r="AB741" s="2">
        <f t="shared" si="1187"/>
        <v>115.76838867909402</v>
      </c>
      <c r="AC741" s="2">
        <f t="shared" si="1188"/>
        <v>118.99631326081798</v>
      </c>
      <c r="AD741" s="2">
        <f t="shared" si="1189"/>
        <v>118.99631326081798</v>
      </c>
      <c r="AE741" s="2">
        <f t="shared" si="1190"/>
        <v>118.99631326081798</v>
      </c>
      <c r="AF741" s="27">
        <f t="shared" si="1211"/>
        <v>1</v>
      </c>
      <c r="AG741" s="28">
        <f t="shared" si="1191"/>
        <v>53.433333333333323</v>
      </c>
      <c r="AH741" s="28">
        <f t="shared" si="1192"/>
        <v>21.004215939968208</v>
      </c>
      <c r="AI741" s="28">
        <f t="shared" si="1193"/>
        <v>32.574223847012455</v>
      </c>
      <c r="AJ741" s="28">
        <f t="shared" si="1194"/>
        <v>29.599162225312384</v>
      </c>
      <c r="AK741" s="28">
        <f t="shared" si="1195"/>
        <v>45.90362900319812</v>
      </c>
      <c r="AL741" s="28">
        <f t="shared" ref="AL741:AL761" si="1221">($AF741*4*$H$7*(1+$L741))/($AG741*$V741)</f>
        <v>47.183541889093874</v>
      </c>
      <c r="AM741" s="28">
        <f t="shared" si="1196"/>
        <v>71.764404461558044</v>
      </c>
      <c r="AN741" s="28">
        <f t="shared" si="1197"/>
        <v>111.29526481062588</v>
      </c>
      <c r="AO741" s="28">
        <f t="shared" si="1198"/>
        <v>101.13047093648397</v>
      </c>
      <c r="AP741" s="28">
        <f t="shared" si="1199"/>
        <v>156.83739909426023</v>
      </c>
      <c r="AQ741" s="28">
        <f t="shared" si="1200"/>
        <v>161.2104347877374</v>
      </c>
      <c r="AR741" s="28">
        <f t="shared" si="1212"/>
        <v>161.2104347877374</v>
      </c>
      <c r="AS741" s="27">
        <f t="shared" si="1201"/>
        <v>161.2104347877374</v>
      </c>
      <c r="AT741" s="27">
        <f t="shared" si="1213"/>
        <v>0</v>
      </c>
      <c r="AU741" s="2">
        <f t="shared" si="1214"/>
        <v>248.1072798172539</v>
      </c>
      <c r="AV741" s="33">
        <f t="shared" si="1215"/>
        <v>8.3836463464696226E-2</v>
      </c>
      <c r="AW741" s="33">
        <f t="shared" si="1216"/>
        <v>8.3836463464696226E-2</v>
      </c>
      <c r="AX741" s="2">
        <f t="shared" si="1217"/>
        <v>1.8054591981379466</v>
      </c>
      <c r="AY741" s="7">
        <v>2.2000000000000002</v>
      </c>
      <c r="AZ741" s="3">
        <f t="shared" si="1218"/>
        <v>3302.5537796193694</v>
      </c>
    </row>
    <row r="742" spans="1:52" ht="20.25" x14ac:dyDescent="0.3">
      <c r="A742" s="7">
        <v>29</v>
      </c>
      <c r="B742" s="7">
        <v>30</v>
      </c>
      <c r="C742" s="37">
        <v>24</v>
      </c>
      <c r="D742" s="37">
        <v>38</v>
      </c>
      <c r="E742" s="7">
        <v>3.75</v>
      </c>
      <c r="F742" s="2">
        <f t="shared" si="1202"/>
        <v>3.7916666666666665</v>
      </c>
      <c r="G742" s="3">
        <f t="shared" si="1179"/>
        <v>13195</v>
      </c>
      <c r="H742" s="2">
        <v>1.4</v>
      </c>
      <c r="I742" s="7">
        <f t="shared" si="1180"/>
        <v>18473</v>
      </c>
      <c r="J742" s="7">
        <v>1.2</v>
      </c>
      <c r="K742" s="4">
        <f t="shared" si="1219"/>
        <v>1.2666666666666666</v>
      </c>
      <c r="L742" s="7">
        <v>0</v>
      </c>
      <c r="M742" s="2">
        <f t="shared" si="1203"/>
        <v>1.8421052631578947</v>
      </c>
      <c r="N742" s="2">
        <f t="shared" si="1204"/>
        <v>3.4210526315789473</v>
      </c>
      <c r="O742" s="28">
        <f t="shared" si="1205"/>
        <v>2.35</v>
      </c>
      <c r="P742" s="2">
        <f t="shared" si="1206"/>
        <v>10.244736842105263</v>
      </c>
      <c r="Q742" s="2">
        <f t="shared" si="1181"/>
        <v>38.4</v>
      </c>
      <c r="R742" s="28">
        <f t="shared" si="1207"/>
        <v>42.4</v>
      </c>
      <c r="S742" s="2">
        <f t="shared" si="1208"/>
        <v>44.4</v>
      </c>
      <c r="T742" s="2">
        <f t="shared" si="1209"/>
        <v>37.756666666666668</v>
      </c>
      <c r="U742" s="2">
        <f t="shared" si="1182"/>
        <v>41.756666666666668</v>
      </c>
      <c r="V742" s="2">
        <f t="shared" si="1183"/>
        <v>51.756666666666668</v>
      </c>
      <c r="W742" s="7">
        <f t="shared" si="1220"/>
        <v>1</v>
      </c>
      <c r="X742" s="2">
        <f t="shared" si="1184"/>
        <v>22.906282286524188</v>
      </c>
      <c r="Y742" s="2">
        <f t="shared" si="1185"/>
        <v>32.362529368995403</v>
      </c>
      <c r="Z742" s="2">
        <f t="shared" si="1210"/>
        <v>33.420423708309329</v>
      </c>
      <c r="AA742" s="2">
        <f t="shared" si="1186"/>
        <v>86.852987003070879</v>
      </c>
      <c r="AB742" s="2">
        <f t="shared" si="1187"/>
        <v>122.7079238574409</v>
      </c>
      <c r="AC742" s="2">
        <f t="shared" si="1188"/>
        <v>126.71910656067287</v>
      </c>
      <c r="AD742" s="2">
        <f t="shared" si="1189"/>
        <v>126.71910656067287</v>
      </c>
      <c r="AE742" s="2">
        <f t="shared" si="1190"/>
        <v>126.71910656067287</v>
      </c>
      <c r="AF742" s="27">
        <f t="shared" si="1211"/>
        <v>1</v>
      </c>
      <c r="AG742" s="28">
        <f t="shared" si="1191"/>
        <v>54.400000000000006</v>
      </c>
      <c r="AH742" s="28">
        <f t="shared" si="1192"/>
        <v>19.9889727500329</v>
      </c>
      <c r="AI742" s="28">
        <f t="shared" si="1193"/>
        <v>31.159281051521869</v>
      </c>
      <c r="AJ742" s="28">
        <f t="shared" si="1194"/>
        <v>28.240886477661086</v>
      </c>
      <c r="AK742" s="28">
        <f t="shared" si="1195"/>
        <v>44.022558332824616</v>
      </c>
      <c r="AL742" s="28">
        <f t="shared" si="1221"/>
        <v>45.46160577968547</v>
      </c>
      <c r="AM742" s="28">
        <f t="shared" si="1196"/>
        <v>75.791521677208081</v>
      </c>
      <c r="AN742" s="28">
        <f t="shared" si="1197"/>
        <v>118.14560732035375</v>
      </c>
      <c r="AO742" s="28">
        <f t="shared" si="1198"/>
        <v>107.08002789446495</v>
      </c>
      <c r="AP742" s="28">
        <f t="shared" si="1199"/>
        <v>166.91886701196</v>
      </c>
      <c r="AQ742" s="28">
        <f t="shared" si="1200"/>
        <v>172.37525524797408</v>
      </c>
      <c r="AR742" s="28">
        <f t="shared" si="1212"/>
        <v>172.37525524797408</v>
      </c>
      <c r="AS742" s="27">
        <f t="shared" si="1201"/>
        <v>172.37525524797408</v>
      </c>
      <c r="AT742" s="27">
        <f t="shared" si="1213"/>
        <v>0</v>
      </c>
      <c r="AU742" s="2">
        <f t="shared" si="1214"/>
        <v>306.30528372500481</v>
      </c>
      <c r="AV742" s="33">
        <f t="shared" si="1215"/>
        <v>8.4022347085385876E-2</v>
      </c>
      <c r="AW742" s="33">
        <f t="shared" si="1216"/>
        <v>8.4022347085385876E-2</v>
      </c>
      <c r="AX742" s="2">
        <f t="shared" si="1217"/>
        <v>1.805580662558588</v>
      </c>
      <c r="AY742" s="7">
        <v>2.2000000000000002</v>
      </c>
      <c r="AZ742" s="3">
        <f t="shared" si="1218"/>
        <v>3284.4320138537173</v>
      </c>
    </row>
    <row r="743" spans="1:52" ht="20.25" x14ac:dyDescent="0.3">
      <c r="A743" s="7">
        <v>29</v>
      </c>
      <c r="B743" s="7">
        <v>33</v>
      </c>
      <c r="C743" s="37">
        <v>27</v>
      </c>
      <c r="D743" s="37">
        <v>42</v>
      </c>
      <c r="E743" s="7">
        <v>3.75</v>
      </c>
      <c r="F743" s="2">
        <f t="shared" si="1202"/>
        <v>4.125</v>
      </c>
      <c r="G743" s="3">
        <f t="shared" si="1179"/>
        <v>14355</v>
      </c>
      <c r="H743" s="2">
        <v>1.4</v>
      </c>
      <c r="I743" s="7">
        <f t="shared" si="1180"/>
        <v>20097</v>
      </c>
      <c r="J743" s="7">
        <v>1.2</v>
      </c>
      <c r="K743" s="4">
        <f t="shared" si="1219"/>
        <v>1.2999999999999998</v>
      </c>
      <c r="L743" s="7">
        <v>0</v>
      </c>
      <c r="M743" s="2">
        <f t="shared" si="1203"/>
        <v>1.7948717948717949</v>
      </c>
      <c r="N743" s="2">
        <f t="shared" si="1204"/>
        <v>3.3333333333333335</v>
      </c>
      <c r="O743" s="28">
        <f t="shared" si="1205"/>
        <v>2.2743589743589747</v>
      </c>
      <c r="P743" s="2">
        <f t="shared" si="1206"/>
        <v>9.9666666666666668</v>
      </c>
      <c r="Q743" s="2">
        <f t="shared" si="1181"/>
        <v>39.36666666666666</v>
      </c>
      <c r="R743" s="28">
        <f t="shared" si="1207"/>
        <v>43.36666666666666</v>
      </c>
      <c r="S743" s="2">
        <f t="shared" si="1208"/>
        <v>45.36666666666666</v>
      </c>
      <c r="T743" s="2">
        <f t="shared" si="1209"/>
        <v>38.743333333333332</v>
      </c>
      <c r="U743" s="2">
        <f t="shared" si="1182"/>
        <v>42.743333333333332</v>
      </c>
      <c r="V743" s="2">
        <f t="shared" si="1183"/>
        <v>52.743333333333332</v>
      </c>
      <c r="W743" s="7">
        <f t="shared" si="1220"/>
        <v>1</v>
      </c>
      <c r="X743" s="2">
        <f t="shared" si="1184"/>
        <v>21.847279801892714</v>
      </c>
      <c r="Y743" s="2">
        <f t="shared" si="1185"/>
        <v>30.941829761146842</v>
      </c>
      <c r="Z743" s="2">
        <f t="shared" si="1210"/>
        <v>32.096433437072491</v>
      </c>
      <c r="AA743" s="2">
        <f t="shared" si="1186"/>
        <v>90.120029182807443</v>
      </c>
      <c r="AB743" s="2">
        <f t="shared" si="1187"/>
        <v>127.63504776473073</v>
      </c>
      <c r="AC743" s="2">
        <f t="shared" si="1188"/>
        <v>132.39778792792401</v>
      </c>
      <c r="AD743" s="2">
        <f t="shared" si="1189"/>
        <v>132.39778792792401</v>
      </c>
      <c r="AE743" s="2">
        <f t="shared" si="1190"/>
        <v>132.39778792792401</v>
      </c>
      <c r="AF743" s="27">
        <f t="shared" si="1211"/>
        <v>1</v>
      </c>
      <c r="AG743" s="28">
        <f t="shared" si="1191"/>
        <v>55.36666666666666</v>
      </c>
      <c r="AH743" s="28">
        <f t="shared" si="1192"/>
        <v>19.045700621557767</v>
      </c>
      <c r="AI743" s="28">
        <f t="shared" si="1193"/>
        <v>29.835588812337932</v>
      </c>
      <c r="AJ743" s="28">
        <f t="shared" si="1194"/>
        <v>26.974013774609823</v>
      </c>
      <c r="AK743" s="28">
        <f t="shared" si="1195"/>
        <v>42.25549900152604</v>
      </c>
      <c r="AL743" s="28">
        <f t="shared" si="1221"/>
        <v>43.832275645048824</v>
      </c>
      <c r="AM743" s="28">
        <f t="shared" si="1196"/>
        <v>78.563515063925792</v>
      </c>
      <c r="AN743" s="28">
        <f t="shared" si="1197"/>
        <v>123.07180385089397</v>
      </c>
      <c r="AO743" s="28">
        <f t="shared" si="1198"/>
        <v>111.26780682026552</v>
      </c>
      <c r="AP743" s="28">
        <f t="shared" si="1199"/>
        <v>174.30393338129491</v>
      </c>
      <c r="AQ743" s="28">
        <f t="shared" si="1200"/>
        <v>180.80813703582641</v>
      </c>
      <c r="AR743" s="28">
        <f t="shared" si="1212"/>
        <v>180.80813703582641</v>
      </c>
      <c r="AS743" s="27">
        <f t="shared" si="1201"/>
        <v>180.80813703582641</v>
      </c>
      <c r="AT743" s="27">
        <f t="shared" si="1213"/>
        <v>0</v>
      </c>
      <c r="AU743" s="2">
        <f t="shared" si="1214"/>
        <v>370.62939330725584</v>
      </c>
      <c r="AV743" s="33">
        <f t="shared" si="1215"/>
        <v>8.4187576970443365E-2</v>
      </c>
      <c r="AW743" s="33">
        <f t="shared" si="1216"/>
        <v>8.4187576970443365E-2</v>
      </c>
      <c r="AX743" s="2">
        <f t="shared" si="1217"/>
        <v>1.8056886446536358</v>
      </c>
      <c r="AY743" s="7">
        <v>2.2000000000000002</v>
      </c>
      <c r="AZ743" s="3">
        <f t="shared" si="1218"/>
        <v>3238.5949425379672</v>
      </c>
    </row>
    <row r="744" spans="1:52" ht="20.25" x14ac:dyDescent="0.3">
      <c r="A744" s="7">
        <v>29</v>
      </c>
      <c r="B744" s="7">
        <v>36</v>
      </c>
      <c r="C744" s="37">
        <v>29</v>
      </c>
      <c r="D744" s="37">
        <v>45</v>
      </c>
      <c r="E744" s="7">
        <v>4.5</v>
      </c>
      <c r="F744" s="2">
        <f t="shared" si="1202"/>
        <v>4.5</v>
      </c>
      <c r="G744" s="3">
        <f t="shared" si="1179"/>
        <v>15660</v>
      </c>
      <c r="H744" s="2">
        <v>1.4</v>
      </c>
      <c r="I744" s="7">
        <f t="shared" si="1180"/>
        <v>21924</v>
      </c>
      <c r="J744" s="7">
        <v>1.2</v>
      </c>
      <c r="K744" s="4">
        <f t="shared" si="1219"/>
        <v>1.325</v>
      </c>
      <c r="L744" s="7">
        <v>0</v>
      </c>
      <c r="M744" s="2">
        <f t="shared" si="1203"/>
        <v>1.7610062893081759</v>
      </c>
      <c r="N744" s="2">
        <f t="shared" si="1204"/>
        <v>3.2704402515723268</v>
      </c>
      <c r="O744" s="28">
        <f t="shared" si="1205"/>
        <v>2.2201257861635217</v>
      </c>
      <c r="P744" s="2">
        <f t="shared" si="1206"/>
        <v>9.7672955974842761</v>
      </c>
      <c r="Q744" s="2">
        <f t="shared" si="1181"/>
        <v>40.091666666666661</v>
      </c>
      <c r="R744" s="28">
        <f t="shared" si="1207"/>
        <v>44.091666666666661</v>
      </c>
      <c r="S744" s="2">
        <f t="shared" si="1208"/>
        <v>46.091666666666661</v>
      </c>
      <c r="T744" s="2">
        <f t="shared" si="1209"/>
        <v>39.483333333333334</v>
      </c>
      <c r="U744" s="2">
        <f t="shared" si="1182"/>
        <v>43.483333333333334</v>
      </c>
      <c r="V744" s="2">
        <f t="shared" si="1183"/>
        <v>53.483333333333334</v>
      </c>
      <c r="W744" s="7">
        <f t="shared" si="1220"/>
        <v>1</v>
      </c>
      <c r="X744" s="2">
        <f t="shared" si="1184"/>
        <v>21.10060956553335</v>
      </c>
      <c r="Y744" s="2">
        <f t="shared" si="1185"/>
        <v>29.93684365462612</v>
      </c>
      <c r="Z744" s="2">
        <f t="shared" si="1210"/>
        <v>31.154468096446568</v>
      </c>
      <c r="AA744" s="2">
        <f t="shared" si="1186"/>
        <v>94.952743044900075</v>
      </c>
      <c r="AB744" s="2">
        <f t="shared" si="1187"/>
        <v>134.71579644581755</v>
      </c>
      <c r="AC744" s="2">
        <f t="shared" si="1188"/>
        <v>140.19510643400955</v>
      </c>
      <c r="AD744" s="2">
        <f t="shared" si="1189"/>
        <v>140.19510643400955</v>
      </c>
      <c r="AE744" s="2">
        <f t="shared" si="1190"/>
        <v>140.19510643400955</v>
      </c>
      <c r="AF744" s="27">
        <f t="shared" si="1211"/>
        <v>1</v>
      </c>
      <c r="AG744" s="28">
        <f t="shared" si="1191"/>
        <v>56.091666666666669</v>
      </c>
      <c r="AH744" s="28">
        <f t="shared" si="1192"/>
        <v>18.381445143792128</v>
      </c>
      <c r="AI744" s="28">
        <f t="shared" si="1193"/>
        <v>28.898002155936449</v>
      </c>
      <c r="AJ744" s="28">
        <f t="shared" si="1194"/>
        <v>26.078983533947124</v>
      </c>
      <c r="AK744" s="28">
        <f t="shared" si="1195"/>
        <v>40.999525145777511</v>
      </c>
      <c r="AL744" s="28">
        <f t="shared" si="1221"/>
        <v>42.667103214343072</v>
      </c>
      <c r="AM744" s="28">
        <f t="shared" si="1196"/>
        <v>82.716503147064572</v>
      </c>
      <c r="AN744" s="28">
        <f t="shared" si="1197"/>
        <v>130.04100970171402</v>
      </c>
      <c r="AO744" s="28">
        <f t="shared" si="1198"/>
        <v>117.35542590276205</v>
      </c>
      <c r="AP744" s="28">
        <f t="shared" si="1199"/>
        <v>184.4978631559988</v>
      </c>
      <c r="AQ744" s="28">
        <f t="shared" si="1200"/>
        <v>192.00196446454382</v>
      </c>
      <c r="AR744" s="28">
        <f t="shared" si="1212"/>
        <v>192.00196446454382</v>
      </c>
      <c r="AS744" s="27">
        <f t="shared" si="1201"/>
        <v>192.00196446454382</v>
      </c>
      <c r="AT744" s="27">
        <f t="shared" si="1213"/>
        <v>0</v>
      </c>
      <c r="AU744" s="2">
        <f t="shared" si="1214"/>
        <v>441.07960856400695</v>
      </c>
      <c r="AV744" s="33">
        <f t="shared" si="1215"/>
        <v>8.4373460591133001E-2</v>
      </c>
      <c r="AW744" s="33">
        <f t="shared" si="1216"/>
        <v>8.4373460591133001E-2</v>
      </c>
      <c r="AX744" s="2">
        <f t="shared" si="1217"/>
        <v>1.8058101399498534</v>
      </c>
      <c r="AY744" s="7">
        <v>2.2000000000000002</v>
      </c>
      <c r="AZ744" s="3">
        <f t="shared" si="1218"/>
        <v>3302.6845386503478</v>
      </c>
    </row>
    <row r="745" spans="1:52" ht="20.25" x14ac:dyDescent="0.3">
      <c r="A745" s="7">
        <v>29</v>
      </c>
      <c r="B745" s="7">
        <v>39</v>
      </c>
      <c r="C745" s="37">
        <v>32</v>
      </c>
      <c r="D745" s="37">
        <v>49</v>
      </c>
      <c r="E745" s="7">
        <v>4.75</v>
      </c>
      <c r="F745" s="2">
        <f t="shared" si="1202"/>
        <v>4.875</v>
      </c>
      <c r="G745" s="3">
        <f t="shared" si="1179"/>
        <v>16965</v>
      </c>
      <c r="H745" s="2">
        <v>1.4</v>
      </c>
      <c r="I745" s="7">
        <f t="shared" si="1180"/>
        <v>23751</v>
      </c>
      <c r="J745" s="7">
        <v>1.2</v>
      </c>
      <c r="K745" s="4">
        <f t="shared" si="1219"/>
        <v>1.3583333333333334</v>
      </c>
      <c r="L745" s="7">
        <v>0</v>
      </c>
      <c r="M745" s="2">
        <f t="shared" si="1203"/>
        <v>1.7177914110429444</v>
      </c>
      <c r="N745" s="2">
        <f t="shared" si="1204"/>
        <v>3.1901840490797544</v>
      </c>
      <c r="O745" s="28">
        <f t="shared" si="1205"/>
        <v>2.1509202453987726</v>
      </c>
      <c r="P745" s="2">
        <f t="shared" si="1206"/>
        <v>9.5128834355828218</v>
      </c>
      <c r="Q745" s="2">
        <f t="shared" si="1181"/>
        <v>41.05833333333333</v>
      </c>
      <c r="R745" s="28">
        <f t="shared" si="1207"/>
        <v>45.05833333333333</v>
      </c>
      <c r="S745" s="2">
        <f t="shared" si="1208"/>
        <v>47.05833333333333</v>
      </c>
      <c r="T745" s="2">
        <f t="shared" si="1209"/>
        <v>40.47</v>
      </c>
      <c r="U745" s="2">
        <f t="shared" si="1182"/>
        <v>44.47</v>
      </c>
      <c r="V745" s="2">
        <f t="shared" si="1183"/>
        <v>54.47</v>
      </c>
      <c r="W745" s="7">
        <f t="shared" si="1220"/>
        <v>1</v>
      </c>
      <c r="X745" s="2">
        <f t="shared" si="1184"/>
        <v>20.163293800062828</v>
      </c>
      <c r="Y745" s="2">
        <f t="shared" si="1185"/>
        <v>28.671312826362669</v>
      </c>
      <c r="Z745" s="2">
        <f t="shared" si="1210"/>
        <v>29.961758769544431</v>
      </c>
      <c r="AA745" s="2">
        <f t="shared" si="1186"/>
        <v>98.296057275306282</v>
      </c>
      <c r="AB745" s="2">
        <f t="shared" si="1187"/>
        <v>139.772650028518</v>
      </c>
      <c r="AC745" s="2">
        <f t="shared" si="1188"/>
        <v>146.0635740015291</v>
      </c>
      <c r="AD745" s="2">
        <f t="shared" si="1189"/>
        <v>146.0635740015291</v>
      </c>
      <c r="AE745" s="2">
        <f t="shared" si="1190"/>
        <v>146.0635740015291</v>
      </c>
      <c r="AF745" s="27">
        <f t="shared" si="1211"/>
        <v>1</v>
      </c>
      <c r="AG745" s="28">
        <f t="shared" si="1191"/>
        <v>57.058333333333337</v>
      </c>
      <c r="AH745" s="28">
        <f t="shared" si="1192"/>
        <v>17.548566686541335</v>
      </c>
      <c r="AI745" s="28">
        <f t="shared" si="1193"/>
        <v>27.715817167848392</v>
      </c>
      <c r="AJ745" s="28">
        <f t="shared" si="1194"/>
        <v>24.953286408123731</v>
      </c>
      <c r="AK745" s="28">
        <f t="shared" si="1195"/>
        <v>39.410667331305675</v>
      </c>
      <c r="AL745" s="28">
        <f t="shared" si="1221"/>
        <v>41.184472949617202</v>
      </c>
      <c r="AM745" s="28">
        <f t="shared" si="1196"/>
        <v>85.549262596889008</v>
      </c>
      <c r="AN745" s="28">
        <f t="shared" si="1197"/>
        <v>135.11460869326092</v>
      </c>
      <c r="AO745" s="28">
        <f t="shared" si="1198"/>
        <v>121.64727123960319</v>
      </c>
      <c r="AP745" s="28">
        <f t="shared" si="1199"/>
        <v>192.12700324011516</v>
      </c>
      <c r="AQ745" s="28">
        <f t="shared" si="1200"/>
        <v>200.77430562938386</v>
      </c>
      <c r="AR745" s="28">
        <f t="shared" si="1212"/>
        <v>200.77430562938386</v>
      </c>
      <c r="AS745" s="27">
        <f t="shared" si="1201"/>
        <v>200.77430562938386</v>
      </c>
      <c r="AT745" s="27">
        <f t="shared" si="1213"/>
        <v>0</v>
      </c>
      <c r="AU745" s="2">
        <f t="shared" si="1214"/>
        <v>517.65592949525819</v>
      </c>
      <c r="AV745" s="33">
        <f t="shared" si="1215"/>
        <v>8.4559344211822665E-2</v>
      </c>
      <c r="AW745" s="33">
        <f t="shared" si="1216"/>
        <v>8.4559344211822665E-2</v>
      </c>
      <c r="AX745" s="2">
        <f t="shared" si="1217"/>
        <v>1.8059316515967305</v>
      </c>
      <c r="AY745" s="7">
        <v>2.2000000000000002</v>
      </c>
      <c r="AZ745" s="3">
        <f t="shared" si="1218"/>
        <v>3291.0128708410884</v>
      </c>
    </row>
    <row r="746" spans="1:52" ht="20.25" x14ac:dyDescent="0.3">
      <c r="A746" s="7">
        <v>29</v>
      </c>
      <c r="B746" s="7">
        <v>42</v>
      </c>
      <c r="C746" s="37">
        <v>34</v>
      </c>
      <c r="D746" s="37">
        <v>53</v>
      </c>
      <c r="E746" s="7">
        <v>5</v>
      </c>
      <c r="F746" s="2">
        <f t="shared" si="1202"/>
        <v>5.25</v>
      </c>
      <c r="G746" s="3">
        <f t="shared" si="1179"/>
        <v>18270</v>
      </c>
      <c r="H746" s="2">
        <v>1.4</v>
      </c>
      <c r="I746" s="7">
        <f t="shared" si="1180"/>
        <v>25578</v>
      </c>
      <c r="J746" s="7">
        <v>1.2</v>
      </c>
      <c r="K746" s="4">
        <f t="shared" si="1219"/>
        <v>1.3916666666666666</v>
      </c>
      <c r="L746" s="7">
        <v>0</v>
      </c>
      <c r="M746" s="2">
        <f t="shared" si="1203"/>
        <v>1.6766467065868262</v>
      </c>
      <c r="N746" s="2">
        <f t="shared" si="1204"/>
        <v>3.1137724550898205</v>
      </c>
      <c r="O746" s="28">
        <f t="shared" si="1205"/>
        <v>2.0850299401197603</v>
      </c>
      <c r="P746" s="2">
        <f t="shared" si="1206"/>
        <v>9.2706586826347301</v>
      </c>
      <c r="Q746" s="2">
        <f t="shared" si="1181"/>
        <v>42.024999999999999</v>
      </c>
      <c r="R746" s="28">
        <f t="shared" si="1207"/>
        <v>46.024999999999999</v>
      </c>
      <c r="S746" s="2">
        <f t="shared" si="1208"/>
        <v>48.024999999999999</v>
      </c>
      <c r="T746" s="2">
        <f t="shared" si="1209"/>
        <v>41.456666666666671</v>
      </c>
      <c r="U746" s="2">
        <f t="shared" si="1182"/>
        <v>45.456666666666671</v>
      </c>
      <c r="V746" s="2">
        <f t="shared" si="1183"/>
        <v>55.456666666666671</v>
      </c>
      <c r="W746" s="7">
        <f t="shared" si="1220"/>
        <v>1</v>
      </c>
      <c r="X746" s="2">
        <f t="shared" si="1184"/>
        <v>19.287212757921996</v>
      </c>
      <c r="Y746" s="2">
        <f t="shared" si="1185"/>
        <v>27.484401933878864</v>
      </c>
      <c r="Z746" s="2">
        <f t="shared" si="1210"/>
        <v>28.836336487380645</v>
      </c>
      <c r="AA746" s="2">
        <f t="shared" si="1186"/>
        <v>101.25786697909048</v>
      </c>
      <c r="AB746" s="2">
        <f t="shared" si="1187"/>
        <v>144.29311015286405</v>
      </c>
      <c r="AC746" s="2">
        <f t="shared" si="1188"/>
        <v>151.3907665587484</v>
      </c>
      <c r="AD746" s="2">
        <f t="shared" si="1189"/>
        <v>151.3907665587484</v>
      </c>
      <c r="AE746" s="2">
        <f t="shared" si="1190"/>
        <v>151.3907665587484</v>
      </c>
      <c r="AF746" s="27">
        <f t="shared" si="1211"/>
        <v>1</v>
      </c>
      <c r="AG746" s="28">
        <f t="shared" si="1191"/>
        <v>58.025000000000006</v>
      </c>
      <c r="AH746" s="28">
        <f t="shared" si="1192"/>
        <v>16.771109771848703</v>
      </c>
      <c r="AI746" s="28">
        <f t="shared" si="1193"/>
        <v>26.605439974126202</v>
      </c>
      <c r="AJ746" s="28">
        <f t="shared" si="1194"/>
        <v>23.898939034483661</v>
      </c>
      <c r="AK746" s="28">
        <f t="shared" si="1195"/>
        <v>37.912922673403195</v>
      </c>
      <c r="AL746" s="28">
        <f t="shared" si="1221"/>
        <v>39.777827367699416</v>
      </c>
      <c r="AM746" s="28">
        <f t="shared" si="1196"/>
        <v>88.048326302205695</v>
      </c>
      <c r="AN746" s="28">
        <f t="shared" si="1197"/>
        <v>139.67855986416257</v>
      </c>
      <c r="AO746" s="28">
        <f t="shared" si="1198"/>
        <v>125.46942993103922</v>
      </c>
      <c r="AP746" s="28">
        <f t="shared" si="1199"/>
        <v>199.04284403536678</v>
      </c>
      <c r="AQ746" s="28">
        <f t="shared" si="1200"/>
        <v>208.83359368042193</v>
      </c>
      <c r="AR746" s="28">
        <f t="shared" si="1212"/>
        <v>208.83359368042193</v>
      </c>
      <c r="AS746" s="27">
        <f t="shared" si="1201"/>
        <v>208.83359368042193</v>
      </c>
      <c r="AT746" s="27">
        <f t="shared" si="1213"/>
        <v>0</v>
      </c>
      <c r="AU746" s="2">
        <f t="shared" si="1214"/>
        <v>600.35835610100946</v>
      </c>
      <c r="AV746" s="33">
        <f t="shared" si="1215"/>
        <v>8.4745227832512329E-2</v>
      </c>
      <c r="AW746" s="33">
        <f t="shared" si="1216"/>
        <v>8.4745227832512329E-2</v>
      </c>
      <c r="AX746" s="2">
        <f t="shared" si="1217"/>
        <v>1.8060531795975683</v>
      </c>
      <c r="AY746" s="7">
        <v>2.2000000000000002</v>
      </c>
      <c r="AZ746" s="3">
        <f t="shared" si="1218"/>
        <v>3281.8388427376067</v>
      </c>
    </row>
    <row r="747" spans="1:52" ht="20.25" x14ac:dyDescent="0.3">
      <c r="A747" s="7">
        <v>29</v>
      </c>
      <c r="B747" s="7">
        <v>48</v>
      </c>
      <c r="C747" s="37">
        <v>38</v>
      </c>
      <c r="D747" s="37">
        <v>60</v>
      </c>
      <c r="E747" s="7">
        <v>5.5</v>
      </c>
      <c r="F747" s="2">
        <f t="shared" si="1202"/>
        <v>5.916666666666667</v>
      </c>
      <c r="G747" s="3">
        <f t="shared" si="1179"/>
        <v>20590</v>
      </c>
      <c r="H747" s="2">
        <v>1.4</v>
      </c>
      <c r="I747" s="7">
        <f t="shared" si="1180"/>
        <v>28825.999999999996</v>
      </c>
      <c r="J747" s="7">
        <v>1.2</v>
      </c>
      <c r="K747" s="4">
        <f t="shared" si="1219"/>
        <v>1.45</v>
      </c>
      <c r="L747" s="7">
        <v>0</v>
      </c>
      <c r="M747" s="2">
        <f t="shared" si="1203"/>
        <v>1.6091954022988504</v>
      </c>
      <c r="N747" s="2">
        <f t="shared" si="1204"/>
        <v>2.9885057471264367</v>
      </c>
      <c r="O747" s="28">
        <f t="shared" si="1205"/>
        <v>1.9770114942528736</v>
      </c>
      <c r="P747" s="2">
        <f t="shared" si="1206"/>
        <v>8.8735632183908031</v>
      </c>
      <c r="Q747" s="2">
        <f t="shared" si="1181"/>
        <v>43.716666666666661</v>
      </c>
      <c r="R747" s="28">
        <f t="shared" si="1207"/>
        <v>47.716666666666661</v>
      </c>
      <c r="S747" s="2">
        <f t="shared" si="1208"/>
        <v>49.716666666666661</v>
      </c>
      <c r="T747" s="2">
        <f t="shared" si="1209"/>
        <v>43.18333333333333</v>
      </c>
      <c r="U747" s="2">
        <f t="shared" si="1182"/>
        <v>47.18333333333333</v>
      </c>
      <c r="V747" s="2">
        <f t="shared" si="1183"/>
        <v>57.18333333333333</v>
      </c>
      <c r="W747" s="7">
        <f t="shared" si="1220"/>
        <v>1</v>
      </c>
      <c r="X747" s="2">
        <f t="shared" si="1184"/>
        <v>17.885993096348241</v>
      </c>
      <c r="Y747" s="2">
        <f t="shared" si="1185"/>
        <v>25.577649302718946</v>
      </c>
      <c r="Z747" s="2">
        <f t="shared" si="1210"/>
        <v>27.014053111418416</v>
      </c>
      <c r="AA747" s="2">
        <f t="shared" si="1186"/>
        <v>105.82545915339377</v>
      </c>
      <c r="AB747" s="2">
        <f t="shared" si="1187"/>
        <v>151.33442504108712</v>
      </c>
      <c r="AC747" s="2">
        <f t="shared" si="1188"/>
        <v>159.8331475758923</v>
      </c>
      <c r="AD747" s="2">
        <f t="shared" si="1189"/>
        <v>159.8331475758923</v>
      </c>
      <c r="AE747" s="2">
        <f t="shared" si="1190"/>
        <v>159.8331475758923</v>
      </c>
      <c r="AF747" s="27">
        <f t="shared" si="1211"/>
        <v>1</v>
      </c>
      <c r="AG747" s="28">
        <f t="shared" si="1191"/>
        <v>59.716666666666669</v>
      </c>
      <c r="AH747" s="28">
        <f t="shared" si="1192"/>
        <v>15.529723310748283</v>
      </c>
      <c r="AI747" s="28">
        <f t="shared" si="1193"/>
        <v>24.818084196858681</v>
      </c>
      <c r="AJ747" s="28">
        <f t="shared" si="1194"/>
        <v>22.208094035979336</v>
      </c>
      <c r="AK747" s="28">
        <f t="shared" si="1195"/>
        <v>35.49080280491701</v>
      </c>
      <c r="AL747" s="28">
        <f t="shared" si="1221"/>
        <v>37.483914983422238</v>
      </c>
      <c r="AM747" s="28">
        <f t="shared" si="1196"/>
        <v>91.884196255260676</v>
      </c>
      <c r="AN747" s="28">
        <f t="shared" si="1197"/>
        <v>146.84033149808053</v>
      </c>
      <c r="AO747" s="28">
        <f t="shared" si="1198"/>
        <v>131.39788971287774</v>
      </c>
      <c r="AP747" s="28">
        <f t="shared" si="1199"/>
        <v>209.98724992909231</v>
      </c>
      <c r="AQ747" s="28">
        <f t="shared" si="1200"/>
        <v>221.77983031858159</v>
      </c>
      <c r="AR747" s="28">
        <f t="shared" si="1212"/>
        <v>221.77983031858159</v>
      </c>
      <c r="AS747" s="27">
        <f t="shared" si="1201"/>
        <v>221.77983031858159</v>
      </c>
      <c r="AT747" s="27">
        <f t="shared" si="1213"/>
        <v>0</v>
      </c>
      <c r="AU747" s="2">
        <f t="shared" si="1214"/>
        <v>784.14152633601236</v>
      </c>
      <c r="AV747" s="33">
        <f t="shared" si="1215"/>
        <v>8.5075687602627251E-2</v>
      </c>
      <c r="AW747" s="33">
        <f t="shared" si="1216"/>
        <v>8.5075687602627251E-2</v>
      </c>
      <c r="AX747" s="2">
        <f t="shared" si="1217"/>
        <v>1.8062692697672518</v>
      </c>
      <c r="AY747" s="7">
        <v>2.2000000000000002</v>
      </c>
      <c r="AZ747" s="3">
        <f t="shared" si="1218"/>
        <v>3278.5966103660112</v>
      </c>
    </row>
    <row r="748" spans="1:52" ht="20.25" x14ac:dyDescent="0.3">
      <c r="A748" s="7">
        <v>29</v>
      </c>
      <c r="B748" s="7">
        <v>54</v>
      </c>
      <c r="C748" s="37">
        <v>43</v>
      </c>
      <c r="D748" s="37">
        <v>68</v>
      </c>
      <c r="E748" s="7">
        <v>6</v>
      </c>
      <c r="F748" s="2">
        <f t="shared" si="1202"/>
        <v>6.666666666666667</v>
      </c>
      <c r="G748" s="3">
        <f t="shared" si="1179"/>
        <v>23200</v>
      </c>
      <c r="H748" s="2">
        <v>1.4</v>
      </c>
      <c r="I748" s="7">
        <f t="shared" si="1180"/>
        <v>32479.999999999996</v>
      </c>
      <c r="J748" s="7">
        <v>1.2</v>
      </c>
      <c r="K748" s="4">
        <f t="shared" si="1219"/>
        <v>1.5166666666666666</v>
      </c>
      <c r="L748" s="7">
        <v>0</v>
      </c>
      <c r="M748" s="2">
        <f t="shared" si="1203"/>
        <v>1.5384615384615383</v>
      </c>
      <c r="N748" s="2">
        <f t="shared" si="1204"/>
        <v>2.8571428571428572</v>
      </c>
      <c r="O748" s="28">
        <f t="shared" si="1205"/>
        <v>1.8637362637362638</v>
      </c>
      <c r="P748" s="2">
        <f t="shared" si="1206"/>
        <v>8.4571428571428573</v>
      </c>
      <c r="Q748" s="2">
        <f t="shared" si="1181"/>
        <v>45.65</v>
      </c>
      <c r="R748" s="28">
        <f t="shared" si="1207"/>
        <v>49.65</v>
      </c>
      <c r="S748" s="2">
        <f t="shared" si="1208"/>
        <v>51.65</v>
      </c>
      <c r="T748" s="2">
        <f t="shared" si="1209"/>
        <v>45.156666666666673</v>
      </c>
      <c r="U748" s="2">
        <f t="shared" si="1182"/>
        <v>49.156666666666673</v>
      </c>
      <c r="V748" s="2">
        <f t="shared" si="1183"/>
        <v>59.156666666666673</v>
      </c>
      <c r="W748" s="7">
        <f t="shared" si="1220"/>
        <v>1</v>
      </c>
      <c r="X748" s="2">
        <f t="shared" si="1184"/>
        <v>16.464138940182512</v>
      </c>
      <c r="Y748" s="2">
        <f t="shared" si="1185"/>
        <v>23.631892315243402</v>
      </c>
      <c r="Z748" s="2">
        <f t="shared" si="1210"/>
        <v>25.13548095144559</v>
      </c>
      <c r="AA748" s="2">
        <f t="shared" si="1186"/>
        <v>109.76092626788342</v>
      </c>
      <c r="AB748" s="2">
        <f t="shared" si="1187"/>
        <v>157.54594876828935</v>
      </c>
      <c r="AC748" s="2">
        <f t="shared" si="1188"/>
        <v>167.56987300963726</v>
      </c>
      <c r="AD748" s="2">
        <f t="shared" si="1189"/>
        <v>167.56987300963726</v>
      </c>
      <c r="AE748" s="2">
        <f t="shared" si="1190"/>
        <v>167.56987300963726</v>
      </c>
      <c r="AF748" s="27">
        <f t="shared" si="1211"/>
        <v>1</v>
      </c>
      <c r="AG748" s="28">
        <f t="shared" si="1191"/>
        <v>61.650000000000006</v>
      </c>
      <c r="AH748" s="28">
        <f t="shared" si="1192"/>
        <v>14.272789128238109</v>
      </c>
      <c r="AI748" s="28">
        <f t="shared" si="1193"/>
        <v>22.989261320909069</v>
      </c>
      <c r="AJ748" s="28">
        <f t="shared" si="1194"/>
        <v>20.486526318937926</v>
      </c>
      <c r="AK748" s="28">
        <f t="shared" si="1195"/>
        <v>32.9977625867078</v>
      </c>
      <c r="AL748" s="28">
        <f t="shared" si="1221"/>
        <v>35.097258479106912</v>
      </c>
      <c r="AM748" s="28">
        <f t="shared" si="1196"/>
        <v>95.151927521587396</v>
      </c>
      <c r="AN748" s="28">
        <f t="shared" si="1197"/>
        <v>153.26174213939379</v>
      </c>
      <c r="AO748" s="28">
        <f t="shared" si="1198"/>
        <v>136.57684212625284</v>
      </c>
      <c r="AP748" s="28">
        <f t="shared" si="1199"/>
        <v>219.98508391138535</v>
      </c>
      <c r="AQ748" s="28">
        <f t="shared" si="1200"/>
        <v>233.98172319404608</v>
      </c>
      <c r="AR748" s="28">
        <f t="shared" si="1212"/>
        <v>233.98172319404608</v>
      </c>
      <c r="AS748" s="27">
        <f t="shared" si="1201"/>
        <v>233.98172319404608</v>
      </c>
      <c r="AT748" s="27">
        <f t="shared" si="1213"/>
        <v>0</v>
      </c>
      <c r="AU748" s="2">
        <f t="shared" si="1214"/>
        <v>992.42911926901559</v>
      </c>
      <c r="AV748" s="33">
        <f t="shared" si="1215"/>
        <v>8.5447454844006565E-2</v>
      </c>
      <c r="AW748" s="33">
        <f t="shared" si="1216"/>
        <v>8.5447454844006565E-2</v>
      </c>
      <c r="AX748" s="2">
        <f t="shared" si="1217"/>
        <v>1.8065124330253564</v>
      </c>
      <c r="AY748" s="7">
        <v>2.2000000000000002</v>
      </c>
      <c r="AZ748" s="3">
        <f t="shared" si="1218"/>
        <v>3269.7805718664995</v>
      </c>
    </row>
    <row r="749" spans="1:52" ht="20.25" x14ac:dyDescent="0.3">
      <c r="A749" s="7">
        <v>29</v>
      </c>
      <c r="B749" s="7">
        <v>60</v>
      </c>
      <c r="C749" s="37">
        <v>48</v>
      </c>
      <c r="D749" s="37">
        <v>76</v>
      </c>
      <c r="E749" s="7">
        <v>6.5</v>
      </c>
      <c r="F749" s="2">
        <f t="shared" si="1202"/>
        <v>7.416666666666667</v>
      </c>
      <c r="G749" s="3">
        <f t="shared" si="1179"/>
        <v>25810</v>
      </c>
      <c r="H749" s="2">
        <v>1.4</v>
      </c>
      <c r="I749" s="7">
        <f t="shared" si="1180"/>
        <v>36134</v>
      </c>
      <c r="J749" s="7">
        <v>1.2</v>
      </c>
      <c r="K749" s="4">
        <f t="shared" si="1219"/>
        <v>1.5833333333333333</v>
      </c>
      <c r="L749" s="7">
        <v>0</v>
      </c>
      <c r="M749" s="2">
        <f t="shared" si="1203"/>
        <v>1.4736842105263157</v>
      </c>
      <c r="N749" s="2">
        <f t="shared" si="1204"/>
        <v>2.736842105263158</v>
      </c>
      <c r="O749" s="28">
        <f t="shared" si="1205"/>
        <v>1.76</v>
      </c>
      <c r="P749" s="2">
        <f t="shared" si="1206"/>
        <v>8.0757894736842104</v>
      </c>
      <c r="Q749" s="2">
        <f t="shared" si="1181"/>
        <v>47.583333333333329</v>
      </c>
      <c r="R749" s="28">
        <f t="shared" si="1207"/>
        <v>51.583333333333329</v>
      </c>
      <c r="S749" s="2">
        <f t="shared" si="1208"/>
        <v>53.583333333333329</v>
      </c>
      <c r="T749" s="2">
        <f t="shared" si="1209"/>
        <v>47.13</v>
      </c>
      <c r="U749" s="2">
        <f t="shared" si="1182"/>
        <v>51.13</v>
      </c>
      <c r="V749" s="2">
        <f t="shared" si="1183"/>
        <v>61.13</v>
      </c>
      <c r="W749" s="7">
        <f t="shared" si="1220"/>
        <v>1</v>
      </c>
      <c r="X749" s="2">
        <f t="shared" si="1184"/>
        <v>15.205617366874129</v>
      </c>
      <c r="Y749" s="2">
        <f t="shared" si="1185"/>
        <v>21.900081486553198</v>
      </c>
      <c r="Z749" s="2">
        <f t="shared" si="1210"/>
        <v>23.446450073639053</v>
      </c>
      <c r="AA749" s="2">
        <f t="shared" si="1186"/>
        <v>112.77499547098313</v>
      </c>
      <c r="AB749" s="2">
        <f t="shared" si="1187"/>
        <v>162.4256043586029</v>
      </c>
      <c r="AC749" s="2">
        <f t="shared" si="1188"/>
        <v>173.89450471282299</v>
      </c>
      <c r="AD749" s="2">
        <f t="shared" si="1189"/>
        <v>173.89450471282299</v>
      </c>
      <c r="AE749" s="2">
        <f t="shared" si="1190"/>
        <v>173.89450471282299</v>
      </c>
      <c r="AF749" s="27">
        <f t="shared" si="1211"/>
        <v>1</v>
      </c>
      <c r="AG749" s="28">
        <f t="shared" si="1191"/>
        <v>63.583333333333329</v>
      </c>
      <c r="AH749" s="28">
        <f t="shared" si="1192"/>
        <v>13.162644004981239</v>
      </c>
      <c r="AI749" s="28">
        <f t="shared" si="1193"/>
        <v>21.356950561162218</v>
      </c>
      <c r="AJ749" s="28">
        <f t="shared" si="1194"/>
        <v>18.957663430066916</v>
      </c>
      <c r="AK749" s="28">
        <f t="shared" si="1195"/>
        <v>30.759616417330069</v>
      </c>
      <c r="AL749" s="28">
        <f t="shared" si="1221"/>
        <v>32.931558316622784</v>
      </c>
      <c r="AM749" s="28">
        <f t="shared" si="1196"/>
        <v>97.622943036944193</v>
      </c>
      <c r="AN749" s="28">
        <f t="shared" si="1197"/>
        <v>158.39738332861978</v>
      </c>
      <c r="AO749" s="28">
        <f t="shared" si="1198"/>
        <v>140.60267043966297</v>
      </c>
      <c r="AP749" s="28">
        <f t="shared" si="1199"/>
        <v>228.13382176186468</v>
      </c>
      <c r="AQ749" s="28">
        <f t="shared" si="1200"/>
        <v>244.24239084828565</v>
      </c>
      <c r="AR749" s="28">
        <f t="shared" si="1212"/>
        <v>244.24239084828565</v>
      </c>
      <c r="AS749" s="27">
        <f t="shared" si="1201"/>
        <v>244.24239084828565</v>
      </c>
      <c r="AT749" s="27">
        <f t="shared" si="1213"/>
        <v>0</v>
      </c>
      <c r="AU749" s="2">
        <f t="shared" si="1214"/>
        <v>1225.2211349000193</v>
      </c>
      <c r="AV749" s="33">
        <f t="shared" si="1215"/>
        <v>8.5819222085385879E-2</v>
      </c>
      <c r="AW749" s="33">
        <f t="shared" si="1216"/>
        <v>8.5819222085385879E-2</v>
      </c>
      <c r="AX749" s="2">
        <f t="shared" si="1217"/>
        <v>1.806755661762437</v>
      </c>
      <c r="AY749" s="7">
        <v>2.2000000000000002</v>
      </c>
      <c r="AZ749" s="3">
        <f t="shared" si="1218"/>
        <v>3264.8711248354002</v>
      </c>
    </row>
    <row r="750" spans="1:52" ht="20.25" x14ac:dyDescent="0.3">
      <c r="A750" s="7">
        <v>29</v>
      </c>
      <c r="B750" s="7">
        <v>66</v>
      </c>
      <c r="C750" s="37">
        <v>53</v>
      </c>
      <c r="D750" s="37">
        <v>83</v>
      </c>
      <c r="E750" s="7">
        <v>7</v>
      </c>
      <c r="F750" s="2">
        <f t="shared" si="1202"/>
        <v>8.0833333333333339</v>
      </c>
      <c r="G750" s="3">
        <f t="shared" si="1179"/>
        <v>28130.000000000004</v>
      </c>
      <c r="H750" s="2">
        <v>1.4</v>
      </c>
      <c r="I750" s="7">
        <f t="shared" si="1180"/>
        <v>39382</v>
      </c>
      <c r="J750" s="7">
        <v>1.2</v>
      </c>
      <c r="K750" s="4">
        <f t="shared" si="1219"/>
        <v>1.6416666666666666</v>
      </c>
      <c r="L750" s="7">
        <v>0</v>
      </c>
      <c r="M750" s="2">
        <f t="shared" si="1203"/>
        <v>1.4213197969543145</v>
      </c>
      <c r="N750" s="2">
        <f t="shared" si="1204"/>
        <v>2.6395939086294415</v>
      </c>
      <c r="O750" s="28">
        <f t="shared" si="1205"/>
        <v>1.6761421319796954</v>
      </c>
      <c r="P750" s="2">
        <f t="shared" si="1206"/>
        <v>7.7675126903553302</v>
      </c>
      <c r="Q750" s="2">
        <f t="shared" si="1181"/>
        <v>49.274999999999999</v>
      </c>
      <c r="R750" s="28">
        <f t="shared" si="1207"/>
        <v>53.274999999999999</v>
      </c>
      <c r="S750" s="2">
        <f t="shared" si="1208"/>
        <v>55.274999999999999</v>
      </c>
      <c r="T750" s="2">
        <f t="shared" si="1209"/>
        <v>48.856666666666669</v>
      </c>
      <c r="U750" s="2">
        <f t="shared" si="1182"/>
        <v>52.856666666666669</v>
      </c>
      <c r="V750" s="2">
        <f t="shared" si="1183"/>
        <v>62.856666666666669</v>
      </c>
      <c r="W750" s="7">
        <f t="shared" si="1220"/>
        <v>1</v>
      </c>
      <c r="X750" s="2">
        <f t="shared" si="1184"/>
        <v>14.219313845899482</v>
      </c>
      <c r="Y750" s="2">
        <f t="shared" si="1185"/>
        <v>20.536324951061509</v>
      </c>
      <c r="Z750" s="2">
        <f t="shared" si="1210"/>
        <v>22.104521720246986</v>
      </c>
      <c r="AA750" s="2">
        <f t="shared" si="1186"/>
        <v>114.93945358768748</v>
      </c>
      <c r="AB750" s="2">
        <f t="shared" si="1187"/>
        <v>166.00196002108055</v>
      </c>
      <c r="AC750" s="2">
        <f t="shared" si="1188"/>
        <v>178.67821723866314</v>
      </c>
      <c r="AD750" s="2">
        <f t="shared" si="1189"/>
        <v>178.67821723866314</v>
      </c>
      <c r="AE750" s="2">
        <f t="shared" si="1190"/>
        <v>178.67821723866314</v>
      </c>
      <c r="AF750" s="27">
        <f t="shared" si="1211"/>
        <v>1</v>
      </c>
      <c r="AG750" s="28">
        <f t="shared" si="1191"/>
        <v>65.275000000000006</v>
      </c>
      <c r="AH750" s="28">
        <f t="shared" si="1192"/>
        <v>12.29426830646166</v>
      </c>
      <c r="AI750" s="28">
        <f t="shared" si="1193"/>
        <v>20.068238805874984</v>
      </c>
      <c r="AJ750" s="28">
        <f t="shared" si="1194"/>
        <v>17.756066974345771</v>
      </c>
      <c r="AK750" s="28">
        <f t="shared" si="1195"/>
        <v>28.983668113619935</v>
      </c>
      <c r="AL750" s="28">
        <f t="shared" si="1221"/>
        <v>31.196921692497178</v>
      </c>
      <c r="AM750" s="28">
        <f t="shared" si="1196"/>
        <v>99.378668810565088</v>
      </c>
      <c r="AN750" s="28">
        <f t="shared" si="1197"/>
        <v>162.21826368082279</v>
      </c>
      <c r="AO750" s="28">
        <f t="shared" si="1198"/>
        <v>143.52820804262834</v>
      </c>
      <c r="AP750" s="28">
        <f t="shared" si="1199"/>
        <v>234.28465058509448</v>
      </c>
      <c r="AQ750" s="28">
        <f t="shared" si="1200"/>
        <v>252.1751170143522</v>
      </c>
      <c r="AR750" s="28">
        <f t="shared" si="1212"/>
        <v>252.1751170143522</v>
      </c>
      <c r="AS750" s="27">
        <f t="shared" si="1201"/>
        <v>252.1751170143522</v>
      </c>
      <c r="AT750" s="27">
        <f t="shared" si="1213"/>
        <v>0</v>
      </c>
      <c r="AU750" s="2">
        <f t="shared" si="1214"/>
        <v>1482.5175732290234</v>
      </c>
      <c r="AV750" s="33">
        <f t="shared" si="1215"/>
        <v>8.6149681855500815E-2</v>
      </c>
      <c r="AW750" s="33">
        <f t="shared" si="1216"/>
        <v>8.6149681855500815E-2</v>
      </c>
      <c r="AX750" s="2">
        <f t="shared" si="1217"/>
        <v>1.8069719200756749</v>
      </c>
      <c r="AY750" s="7">
        <v>2.2000000000000002</v>
      </c>
      <c r="AZ750" s="3">
        <f t="shared" si="1218"/>
        <v>3269.6263605402855</v>
      </c>
    </row>
    <row r="751" spans="1:52" ht="20.25" x14ac:dyDescent="0.3">
      <c r="A751" s="7">
        <v>29</v>
      </c>
      <c r="B751" s="7">
        <v>72</v>
      </c>
      <c r="C751" s="37">
        <v>58</v>
      </c>
      <c r="D751" s="37">
        <v>91</v>
      </c>
      <c r="E751" s="7">
        <v>7.5</v>
      </c>
      <c r="F751" s="2">
        <f t="shared" si="1202"/>
        <v>8.8333333333333339</v>
      </c>
      <c r="G751" s="3">
        <f t="shared" si="1179"/>
        <v>30740.000000000004</v>
      </c>
      <c r="H751" s="2">
        <v>1.4</v>
      </c>
      <c r="I751" s="7">
        <f t="shared" si="1180"/>
        <v>43036</v>
      </c>
      <c r="J751" s="7">
        <v>1.2</v>
      </c>
      <c r="K751" s="4">
        <f t="shared" si="1219"/>
        <v>1.7083333333333335</v>
      </c>
      <c r="L751" s="7">
        <v>0</v>
      </c>
      <c r="M751" s="2">
        <f t="shared" si="1203"/>
        <v>1.365853658536585</v>
      </c>
      <c r="N751" s="2">
        <f t="shared" si="1204"/>
        <v>2.5365853658536581</v>
      </c>
      <c r="O751" s="28">
        <f t="shared" si="1205"/>
        <v>1.5873170731707313</v>
      </c>
      <c r="P751" s="2">
        <f t="shared" si="1206"/>
        <v>7.4409756097560962</v>
      </c>
      <c r="Q751" s="2">
        <f t="shared" si="1181"/>
        <v>51.208333333333336</v>
      </c>
      <c r="R751" s="28">
        <f t="shared" si="1207"/>
        <v>55.208333333333336</v>
      </c>
      <c r="S751" s="2">
        <f t="shared" si="1208"/>
        <v>57.208333333333336</v>
      </c>
      <c r="T751" s="2">
        <f t="shared" si="1209"/>
        <v>50.830000000000005</v>
      </c>
      <c r="U751" s="2">
        <f t="shared" si="1182"/>
        <v>54.830000000000005</v>
      </c>
      <c r="V751" s="2">
        <f t="shared" si="1183"/>
        <v>64.830000000000013</v>
      </c>
      <c r="W751" s="7">
        <f t="shared" si="1220"/>
        <v>1</v>
      </c>
      <c r="X751" s="2">
        <f t="shared" si="1184"/>
        <v>13.205407855240299</v>
      </c>
      <c r="Y751" s="2">
        <f t="shared" si="1185"/>
        <v>19.128182600819134</v>
      </c>
      <c r="Z751" s="2">
        <f t="shared" si="1210"/>
        <v>20.707415742152225</v>
      </c>
      <c r="AA751" s="2">
        <f t="shared" si="1186"/>
        <v>116.64776938795599</v>
      </c>
      <c r="AB751" s="2">
        <f t="shared" si="1187"/>
        <v>168.96561297390235</v>
      </c>
      <c r="AC751" s="2">
        <f t="shared" si="1188"/>
        <v>182.91550572234468</v>
      </c>
      <c r="AD751" s="2">
        <f t="shared" si="1189"/>
        <v>182.91550572234468</v>
      </c>
      <c r="AE751" s="2">
        <f t="shared" si="1190"/>
        <v>182.91550572234468</v>
      </c>
      <c r="AF751" s="27">
        <f t="shared" si="1211"/>
        <v>1</v>
      </c>
      <c r="AG751" s="28">
        <f t="shared" si="1191"/>
        <v>67.208333333333343</v>
      </c>
      <c r="AH751" s="28">
        <f t="shared" si="1192"/>
        <v>11.403160368078572</v>
      </c>
      <c r="AI751" s="28">
        <f t="shared" si="1193"/>
        <v>18.734268428647376</v>
      </c>
      <c r="AJ751" s="28">
        <f t="shared" si="1194"/>
        <v>16.517606736430611</v>
      </c>
      <c r="AK751" s="28">
        <f t="shared" si="1195"/>
        <v>27.136799659975896</v>
      </c>
      <c r="AL751" s="28">
        <f t="shared" si="1221"/>
        <v>29.377228574059721</v>
      </c>
      <c r="AM751" s="28">
        <f t="shared" si="1196"/>
        <v>100.72791658469406</v>
      </c>
      <c r="AN751" s="28">
        <f t="shared" si="1197"/>
        <v>165.48603778638517</v>
      </c>
      <c r="AO751" s="28">
        <f t="shared" si="1198"/>
        <v>145.90552617180376</v>
      </c>
      <c r="AP751" s="28">
        <f t="shared" si="1199"/>
        <v>239.70839699645376</v>
      </c>
      <c r="AQ751" s="28">
        <f t="shared" si="1200"/>
        <v>259.49885240419422</v>
      </c>
      <c r="AR751" s="28">
        <f t="shared" si="1212"/>
        <v>259.49885240419422</v>
      </c>
      <c r="AS751" s="27">
        <f t="shared" si="1201"/>
        <v>259.49885240419422</v>
      </c>
      <c r="AT751" s="27">
        <f t="shared" si="1213"/>
        <v>0</v>
      </c>
      <c r="AU751" s="2">
        <f t="shared" si="1214"/>
        <v>1764.3184342560278</v>
      </c>
      <c r="AV751" s="33">
        <f t="shared" si="1215"/>
        <v>8.6521449096880129E-2</v>
      </c>
      <c r="AW751" s="33">
        <f t="shared" si="1216"/>
        <v>8.6521449096880129E-2</v>
      </c>
      <c r="AX751" s="2">
        <f t="shared" si="1217"/>
        <v>1.8072152725674484</v>
      </c>
      <c r="AY751" s="7">
        <v>2.2000000000000002</v>
      </c>
      <c r="AZ751" s="3">
        <f t="shared" si="1218"/>
        <v>3268.9709901742135</v>
      </c>
    </row>
    <row r="752" spans="1:52" ht="20.25" x14ac:dyDescent="0.3">
      <c r="A752" s="7">
        <v>29</v>
      </c>
      <c r="B752" s="7">
        <v>78</v>
      </c>
      <c r="C752" s="37">
        <v>63</v>
      </c>
      <c r="D752" s="37">
        <v>98</v>
      </c>
      <c r="E752" s="7">
        <v>8</v>
      </c>
      <c r="F752" s="2">
        <f t="shared" si="1202"/>
        <v>9.5</v>
      </c>
      <c r="G752" s="3">
        <f t="shared" si="1179"/>
        <v>33060</v>
      </c>
      <c r="H752" s="2">
        <v>1.4</v>
      </c>
      <c r="I752" s="7">
        <f t="shared" si="1180"/>
        <v>46284</v>
      </c>
      <c r="J752" s="7">
        <v>1.2</v>
      </c>
      <c r="K752" s="4">
        <v>1.75</v>
      </c>
      <c r="L752" s="7">
        <v>0</v>
      </c>
      <c r="M752" s="2">
        <f t="shared" si="1203"/>
        <v>1.3333333333333333</v>
      </c>
      <c r="N752" s="2">
        <f t="shared" si="1204"/>
        <v>2.4761904761904758</v>
      </c>
      <c r="O752" s="28">
        <f t="shared" si="1205"/>
        <v>1.5295238095238095</v>
      </c>
      <c r="P752" s="2">
        <f t="shared" si="1206"/>
        <v>7.2438095238095235</v>
      </c>
      <c r="Q752" s="2">
        <f t="shared" si="1181"/>
        <v>52.416666666666664</v>
      </c>
      <c r="R752" s="28">
        <f t="shared" si="1207"/>
        <v>56.416666666666664</v>
      </c>
      <c r="S752" s="2">
        <f t="shared" si="1208"/>
        <v>58.416666666666664</v>
      </c>
      <c r="T752" s="2">
        <f t="shared" si="1209"/>
        <v>52.073333333333338</v>
      </c>
      <c r="U752" s="2">
        <f t="shared" si="1182"/>
        <v>56.073333333333338</v>
      </c>
      <c r="V752" s="2">
        <f t="shared" si="1183"/>
        <v>66.073333333333338</v>
      </c>
      <c r="W752" s="7">
        <f t="shared" si="1220"/>
        <v>1</v>
      </c>
      <c r="X752" s="2">
        <f t="shared" si="1184"/>
        <v>12.623479342841243</v>
      </c>
      <c r="Y752" s="2">
        <f t="shared" si="1185"/>
        <v>18.317158547388271</v>
      </c>
      <c r="Z752" s="2">
        <f t="shared" si="1210"/>
        <v>19.897487064258488</v>
      </c>
      <c r="AA752" s="2">
        <f t="shared" si="1186"/>
        <v>119.92305375699181</v>
      </c>
      <c r="AB752" s="2">
        <f t="shared" si="1187"/>
        <v>174.01300620018858</v>
      </c>
      <c r="AC752" s="2">
        <f t="shared" si="1188"/>
        <v>189.02612711045563</v>
      </c>
      <c r="AD752" s="2">
        <f t="shared" si="1189"/>
        <v>189.02612711045563</v>
      </c>
      <c r="AE752" s="2">
        <f t="shared" si="1190"/>
        <v>189.02612711045563</v>
      </c>
      <c r="AF752" s="27">
        <f t="shared" si="1211"/>
        <v>1</v>
      </c>
      <c r="AG752" s="28">
        <f t="shared" si="1191"/>
        <v>68.416666666666671</v>
      </c>
      <c r="AH752" s="28">
        <f t="shared" si="1192"/>
        <v>10.892490176429975</v>
      </c>
      <c r="AI752" s="28">
        <f t="shared" si="1193"/>
        <v>17.963985016913746</v>
      </c>
      <c r="AJ752" s="28">
        <f t="shared" si="1194"/>
        <v>15.805426073017205</v>
      </c>
      <c r="AK752" s="28">
        <f t="shared" si="1195"/>
        <v>26.06643958936089</v>
      </c>
      <c r="AL752" s="28">
        <f t="shared" si="1221"/>
        <v>28.315343954618758</v>
      </c>
      <c r="AM752" s="28">
        <f t="shared" si="1196"/>
        <v>103.47865667608477</v>
      </c>
      <c r="AN752" s="28">
        <f t="shared" si="1197"/>
        <v>170.65785766068058</v>
      </c>
      <c r="AO752" s="28">
        <f t="shared" si="1198"/>
        <v>150.15154769366345</v>
      </c>
      <c r="AP752" s="28">
        <f t="shared" si="1199"/>
        <v>247.63117609892845</v>
      </c>
      <c r="AQ752" s="28">
        <f t="shared" si="1200"/>
        <v>268.99576756887819</v>
      </c>
      <c r="AR752" s="28">
        <f t="shared" si="1212"/>
        <v>268.99576756887819</v>
      </c>
      <c r="AS752" s="27">
        <f t="shared" si="1201"/>
        <v>268.99576756887819</v>
      </c>
      <c r="AT752" s="27">
        <f t="shared" si="1213"/>
        <v>0</v>
      </c>
      <c r="AU752" s="2">
        <f t="shared" si="1214"/>
        <v>2070.6237179810328</v>
      </c>
      <c r="AV752" s="33">
        <f t="shared" si="1215"/>
        <v>8.6851908866995065E-2</v>
      </c>
      <c r="AW752" s="33">
        <f t="shared" si="1216"/>
        <v>8.6851908866995065E-2</v>
      </c>
      <c r="AX752" s="2">
        <f t="shared" si="1217"/>
        <v>1.8074316409268347</v>
      </c>
      <c r="AY752" s="7">
        <v>2.2000000000000002</v>
      </c>
      <c r="AZ752" s="3">
        <f t="shared" si="1218"/>
        <v>3275.9049906738278</v>
      </c>
    </row>
    <row r="753" spans="1:52" ht="20.25" x14ac:dyDescent="0.3">
      <c r="A753" s="7">
        <v>29</v>
      </c>
      <c r="B753" s="7">
        <v>84</v>
      </c>
      <c r="C753" s="37">
        <v>68</v>
      </c>
      <c r="D753" s="37">
        <v>106</v>
      </c>
      <c r="E753" s="7">
        <v>8.5</v>
      </c>
      <c r="F753" s="2">
        <f t="shared" si="1202"/>
        <v>10.25</v>
      </c>
      <c r="G753" s="3">
        <f t="shared" si="1179"/>
        <v>35670</v>
      </c>
      <c r="H753" s="2">
        <v>1.4</v>
      </c>
      <c r="I753" s="7">
        <f t="shared" si="1180"/>
        <v>49938</v>
      </c>
      <c r="J753" s="7">
        <v>1.2</v>
      </c>
      <c r="K753" s="4">
        <v>1.75</v>
      </c>
      <c r="L753" s="7">
        <v>0</v>
      </c>
      <c r="M753" s="2">
        <f t="shared" si="1203"/>
        <v>1.3333333333333333</v>
      </c>
      <c r="N753" s="2">
        <f t="shared" si="1204"/>
        <v>2.4761904761904758</v>
      </c>
      <c r="O753" s="28">
        <f t="shared" si="1205"/>
        <v>1.5066666666666666</v>
      </c>
      <c r="P753" s="2">
        <f t="shared" si="1206"/>
        <v>7.2209523809523812</v>
      </c>
      <c r="Q753" s="2">
        <f t="shared" si="1181"/>
        <v>52.416666666666664</v>
      </c>
      <c r="R753" s="28">
        <f t="shared" si="1207"/>
        <v>56.416666666666664</v>
      </c>
      <c r="S753" s="2">
        <f t="shared" si="1208"/>
        <v>58.416666666666664</v>
      </c>
      <c r="T753" s="2">
        <f t="shared" si="1209"/>
        <v>52.113333333333337</v>
      </c>
      <c r="U753" s="2">
        <f t="shared" si="1182"/>
        <v>56.113333333333337</v>
      </c>
      <c r="V753" s="2">
        <f t="shared" si="1183"/>
        <v>66.113333333333344</v>
      </c>
      <c r="W753" s="7">
        <f t="shared" si="1220"/>
        <v>1</v>
      </c>
      <c r="X753" s="2">
        <f t="shared" si="1184"/>
        <v>12.61379009171459</v>
      </c>
      <c r="Y753" s="2">
        <f t="shared" si="1185"/>
        <v>18.304101288117234</v>
      </c>
      <c r="Z753" s="2">
        <f t="shared" si="1210"/>
        <v>19.885448653208215</v>
      </c>
      <c r="AA753" s="2">
        <f t="shared" si="1186"/>
        <v>129.29134844007453</v>
      </c>
      <c r="AB753" s="2">
        <f t="shared" si="1187"/>
        <v>187.61703820320164</v>
      </c>
      <c r="AC753" s="2">
        <f t="shared" si="1188"/>
        <v>203.8258486953842</v>
      </c>
      <c r="AD753" s="2">
        <f t="shared" si="1189"/>
        <v>203.8258486953842</v>
      </c>
      <c r="AE753" s="2">
        <f t="shared" si="1190"/>
        <v>203.8258486953842</v>
      </c>
      <c r="AF753" s="27">
        <f t="shared" si="1211"/>
        <v>1</v>
      </c>
      <c r="AG753" s="28">
        <f t="shared" si="1191"/>
        <v>68.416666666666671</v>
      </c>
      <c r="AH753" s="28">
        <f t="shared" si="1192"/>
        <v>10.884129559689718</v>
      </c>
      <c r="AI753" s="28">
        <f t="shared" si="1193"/>
        <v>17.950196618538218</v>
      </c>
      <c r="AJ753" s="28">
        <f t="shared" si="1194"/>
        <v>15.794159284798349</v>
      </c>
      <c r="AK753" s="28">
        <f t="shared" si="1195"/>
        <v>26.047858308912257</v>
      </c>
      <c r="AL753" s="28">
        <f t="shared" si="1221"/>
        <v>28.298212557651151</v>
      </c>
      <c r="AM753" s="28">
        <f t="shared" si="1196"/>
        <v>111.56232798681961</v>
      </c>
      <c r="AN753" s="28">
        <f t="shared" si="1197"/>
        <v>183.98951534001674</v>
      </c>
      <c r="AO753" s="28">
        <f t="shared" si="1198"/>
        <v>161.89013266918309</v>
      </c>
      <c r="AP753" s="28">
        <f t="shared" si="1199"/>
        <v>266.99054766635066</v>
      </c>
      <c r="AQ753" s="28">
        <f t="shared" si="1200"/>
        <v>290.05667871592431</v>
      </c>
      <c r="AR753" s="28">
        <f t="shared" si="1212"/>
        <v>290.05667871592431</v>
      </c>
      <c r="AS753" s="27">
        <f t="shared" si="1201"/>
        <v>290.05667871592431</v>
      </c>
      <c r="AT753" s="27">
        <f t="shared" si="1213"/>
        <v>0</v>
      </c>
      <c r="AU753" s="2">
        <f t="shared" si="1214"/>
        <v>2401.4334244040379</v>
      </c>
      <c r="AV753" s="33">
        <f t="shared" si="1215"/>
        <v>8.7223676108374393E-2</v>
      </c>
      <c r="AW753" s="33">
        <f t="shared" si="1216"/>
        <v>8.7223676108374393E-2</v>
      </c>
      <c r="AX753" s="2">
        <f t="shared" si="1217"/>
        <v>1.8076751172677747</v>
      </c>
      <c r="AY753" s="7">
        <v>2.2000000000000002</v>
      </c>
      <c r="AZ753" s="3">
        <f t="shared" si="1218"/>
        <v>3277.8118267126119</v>
      </c>
    </row>
    <row r="754" spans="1:52" ht="20.25" x14ac:dyDescent="0.3">
      <c r="A754" s="7">
        <v>29</v>
      </c>
      <c r="B754" s="7">
        <v>90</v>
      </c>
      <c r="C754" s="37">
        <v>72</v>
      </c>
      <c r="D754" s="37">
        <v>113</v>
      </c>
      <c r="E754" s="7">
        <v>9</v>
      </c>
      <c r="F754" s="2">
        <f t="shared" si="1202"/>
        <v>10.916666666666666</v>
      </c>
      <c r="G754" s="3">
        <f t="shared" si="1179"/>
        <v>37990</v>
      </c>
      <c r="H754" s="2">
        <v>1.4</v>
      </c>
      <c r="I754" s="7">
        <f t="shared" si="1180"/>
        <v>53186</v>
      </c>
      <c r="J754" s="7">
        <v>1.2</v>
      </c>
      <c r="K754" s="4">
        <v>1.75</v>
      </c>
      <c r="L754" s="7">
        <v>0</v>
      </c>
      <c r="M754" s="2">
        <f t="shared" si="1203"/>
        <v>1.3333333333333333</v>
      </c>
      <c r="N754" s="2">
        <f t="shared" si="1204"/>
        <v>2.4761904761904758</v>
      </c>
      <c r="O754" s="28">
        <f t="shared" si="1205"/>
        <v>1.4866666666666666</v>
      </c>
      <c r="P754" s="2">
        <f t="shared" si="1206"/>
        <v>7.2009523809523808</v>
      </c>
      <c r="Q754" s="2">
        <f t="shared" si="1181"/>
        <v>52.416666666666664</v>
      </c>
      <c r="R754" s="28">
        <f t="shared" si="1207"/>
        <v>56.416666666666664</v>
      </c>
      <c r="S754" s="2">
        <f t="shared" si="1208"/>
        <v>58.416666666666664</v>
      </c>
      <c r="T754" s="2">
        <f t="shared" si="1209"/>
        <v>52.148333333333333</v>
      </c>
      <c r="U754" s="2">
        <f t="shared" si="1182"/>
        <v>56.148333333333333</v>
      </c>
      <c r="V754" s="2">
        <f t="shared" si="1183"/>
        <v>66.148333333333341</v>
      </c>
      <c r="W754" s="7">
        <f t="shared" si="1220"/>
        <v>1</v>
      </c>
      <c r="X754" s="2">
        <f t="shared" si="1184"/>
        <v>12.605324190218026</v>
      </c>
      <c r="Y754" s="2">
        <f t="shared" si="1185"/>
        <v>18.292691447307163</v>
      </c>
      <c r="Z754" s="2">
        <f t="shared" si="1210"/>
        <v>19.874926986708246</v>
      </c>
      <c r="AA754" s="2">
        <f t="shared" si="1186"/>
        <v>137.60812240988011</v>
      </c>
      <c r="AB754" s="2">
        <f t="shared" si="1187"/>
        <v>199.69521496643651</v>
      </c>
      <c r="AC754" s="2">
        <f t="shared" si="1188"/>
        <v>216.96795293823166</v>
      </c>
      <c r="AD754" s="2">
        <f t="shared" si="1189"/>
        <v>216.96795293823166</v>
      </c>
      <c r="AE754" s="2">
        <f t="shared" si="1190"/>
        <v>216.96795293823166</v>
      </c>
      <c r="AF754" s="27">
        <f t="shared" si="1211"/>
        <v>1</v>
      </c>
      <c r="AG754" s="28">
        <f t="shared" si="1191"/>
        <v>68.416666666666671</v>
      </c>
      <c r="AH754" s="28">
        <f t="shared" si="1192"/>
        <v>10.876824541288572</v>
      </c>
      <c r="AI754" s="28">
        <f t="shared" si="1193"/>
        <v>17.938149121686632</v>
      </c>
      <c r="AJ754" s="28">
        <f t="shared" si="1194"/>
        <v>15.784314013493747</v>
      </c>
      <c r="AK754" s="28">
        <f t="shared" si="1195"/>
        <v>26.031621405932441</v>
      </c>
      <c r="AL754" s="28">
        <f t="shared" si="1221"/>
        <v>28.283239581166217</v>
      </c>
      <c r="AM754" s="28">
        <f t="shared" si="1196"/>
        <v>118.7386679090669</v>
      </c>
      <c r="AN754" s="28">
        <f t="shared" si="1197"/>
        <v>195.82479457841239</v>
      </c>
      <c r="AO754" s="28">
        <f t="shared" si="1198"/>
        <v>172.31209464730674</v>
      </c>
      <c r="AP754" s="28">
        <f t="shared" si="1199"/>
        <v>284.17853368142914</v>
      </c>
      <c r="AQ754" s="28">
        <f t="shared" si="1200"/>
        <v>308.75869876106452</v>
      </c>
      <c r="AR754" s="28">
        <f t="shared" si="1212"/>
        <v>308.75869876106452</v>
      </c>
      <c r="AS754" s="27">
        <f t="shared" si="1201"/>
        <v>308.75869876106452</v>
      </c>
      <c r="AT754" s="27">
        <f t="shared" si="1213"/>
        <v>0</v>
      </c>
      <c r="AU754" s="2">
        <f t="shared" si="1214"/>
        <v>2756.7475535250433</v>
      </c>
      <c r="AV754" s="33">
        <f t="shared" si="1215"/>
        <v>8.7554135878489328E-2</v>
      </c>
      <c r="AW754" s="33">
        <f t="shared" si="1216"/>
        <v>8.7554135878489328E-2</v>
      </c>
      <c r="AX754" s="2">
        <f t="shared" si="1217"/>
        <v>1.8078915957573294</v>
      </c>
      <c r="AY754" s="7">
        <v>2.2000000000000002</v>
      </c>
      <c r="AZ754" s="3">
        <f t="shared" si="1218"/>
        <v>3286.0503157316157</v>
      </c>
    </row>
    <row r="755" spans="1:52" ht="20.25" x14ac:dyDescent="0.3">
      <c r="A755" s="7">
        <v>29</v>
      </c>
      <c r="B755" s="7">
        <v>96</v>
      </c>
      <c r="C755" s="37">
        <v>77</v>
      </c>
      <c r="D755" s="37">
        <v>121</v>
      </c>
      <c r="E755" s="7">
        <v>9.5</v>
      </c>
      <c r="F755" s="2">
        <f t="shared" si="1202"/>
        <v>11.666666666666666</v>
      </c>
      <c r="G755" s="3">
        <f t="shared" si="1179"/>
        <v>40600</v>
      </c>
      <c r="H755" s="2">
        <v>1.4</v>
      </c>
      <c r="I755" s="7">
        <f t="shared" si="1180"/>
        <v>56840</v>
      </c>
      <c r="J755" s="7">
        <v>1.2</v>
      </c>
      <c r="K755" s="4">
        <v>1.75</v>
      </c>
      <c r="L755" s="7">
        <v>0</v>
      </c>
      <c r="M755" s="2">
        <f t="shared" si="1203"/>
        <v>1.3333333333333333</v>
      </c>
      <c r="N755" s="2">
        <f t="shared" si="1204"/>
        <v>2.4761904761904758</v>
      </c>
      <c r="O755" s="28">
        <f t="shared" si="1205"/>
        <v>1.4638095238095237</v>
      </c>
      <c r="P755" s="2">
        <f t="shared" si="1206"/>
        <v>7.1780952380952376</v>
      </c>
      <c r="Q755" s="2">
        <f t="shared" si="1181"/>
        <v>52.416666666666664</v>
      </c>
      <c r="R755" s="28">
        <f t="shared" si="1207"/>
        <v>56.416666666666664</v>
      </c>
      <c r="S755" s="2">
        <f t="shared" si="1208"/>
        <v>58.416666666666664</v>
      </c>
      <c r="T755" s="2">
        <f t="shared" si="1209"/>
        <v>52.188333333333333</v>
      </c>
      <c r="U755" s="2">
        <f t="shared" si="1182"/>
        <v>56.188333333333333</v>
      </c>
      <c r="V755" s="2">
        <f t="shared" si="1183"/>
        <v>66.188333333333333</v>
      </c>
      <c r="W755" s="7">
        <f t="shared" si="1220"/>
        <v>1</v>
      </c>
      <c r="X755" s="2">
        <f t="shared" si="1184"/>
        <v>12.595662778645668</v>
      </c>
      <c r="Y755" s="2">
        <f t="shared" si="1185"/>
        <v>18.279669034744195</v>
      </c>
      <c r="Z755" s="2">
        <f t="shared" si="1210"/>
        <v>19.862915850614755</v>
      </c>
      <c r="AA755" s="2">
        <f t="shared" si="1186"/>
        <v>146.94939908419946</v>
      </c>
      <c r="AB755" s="2">
        <f t="shared" si="1187"/>
        <v>213.26280540534893</v>
      </c>
      <c r="AC755" s="2">
        <f t="shared" si="1188"/>
        <v>231.73401825717212</v>
      </c>
      <c r="AD755" s="2">
        <f t="shared" si="1189"/>
        <v>231.73401825717212</v>
      </c>
      <c r="AE755" s="2">
        <f t="shared" si="1190"/>
        <v>231.73401825717212</v>
      </c>
      <c r="AF755" s="27">
        <f t="shared" si="1211"/>
        <v>1</v>
      </c>
      <c r="AG755" s="28">
        <f t="shared" si="1191"/>
        <v>68.416666666666671</v>
      </c>
      <c r="AH755" s="28">
        <f t="shared" si="1192"/>
        <v>10.868487946615723</v>
      </c>
      <c r="AI755" s="28">
        <f t="shared" si="1193"/>
        <v>17.924400340703638</v>
      </c>
      <c r="AJ755" s="28">
        <f t="shared" si="1194"/>
        <v>15.77307729364313</v>
      </c>
      <c r="AK755" s="28">
        <f t="shared" si="1195"/>
        <v>26.013089714485748</v>
      </c>
      <c r="AL755" s="28">
        <f t="shared" si="1221"/>
        <v>28.266146998134268</v>
      </c>
      <c r="AM755" s="28">
        <f t="shared" si="1196"/>
        <v>126.79902604385009</v>
      </c>
      <c r="AN755" s="28">
        <f t="shared" si="1197"/>
        <v>209.11800397487576</v>
      </c>
      <c r="AO755" s="28">
        <f t="shared" si="1198"/>
        <v>184.01923509250318</v>
      </c>
      <c r="AP755" s="28">
        <f t="shared" si="1199"/>
        <v>303.48604666900036</v>
      </c>
      <c r="AQ755" s="28">
        <f t="shared" si="1200"/>
        <v>329.77171497823309</v>
      </c>
      <c r="AR755" s="28">
        <f t="shared" si="1212"/>
        <v>329.77171497823309</v>
      </c>
      <c r="AS755" s="27">
        <f t="shared" si="1201"/>
        <v>329.77171497823309</v>
      </c>
      <c r="AT755" s="27">
        <f t="shared" si="1213"/>
        <v>0</v>
      </c>
      <c r="AU755" s="2">
        <f t="shared" si="1214"/>
        <v>3136.5661053440494</v>
      </c>
      <c r="AV755" s="33">
        <f t="shared" si="1215"/>
        <v>8.7925903119868629E-2</v>
      </c>
      <c r="AW755" s="33">
        <f t="shared" si="1216"/>
        <v>8.7925903119868629E-2</v>
      </c>
      <c r="AX755" s="2">
        <f t="shared" si="1217"/>
        <v>1.8081351960420053</v>
      </c>
      <c r="AY755" s="7">
        <v>2.2000000000000002</v>
      </c>
      <c r="AZ755" s="3">
        <f t="shared" si="1218"/>
        <v>3289.6263584439439</v>
      </c>
    </row>
    <row r="756" spans="1:52" ht="20.25" x14ac:dyDescent="0.3">
      <c r="A756" s="7">
        <v>29</v>
      </c>
      <c r="B756" s="7">
        <v>102</v>
      </c>
      <c r="C756" s="37">
        <v>82</v>
      </c>
      <c r="D756" s="37">
        <v>128</v>
      </c>
      <c r="E756" s="7">
        <v>9.75</v>
      </c>
      <c r="F756" s="2">
        <f t="shared" si="1202"/>
        <v>12.291666666666666</v>
      </c>
      <c r="G756" s="3">
        <f t="shared" si="1179"/>
        <v>42775</v>
      </c>
      <c r="H756" s="2">
        <v>1.4</v>
      </c>
      <c r="I756" s="7">
        <f t="shared" si="1180"/>
        <v>59884.999999999993</v>
      </c>
      <c r="J756" s="7">
        <v>1.2</v>
      </c>
      <c r="K756" s="4">
        <v>1.75</v>
      </c>
      <c r="L756" s="7">
        <v>0</v>
      </c>
      <c r="M756" s="2">
        <f t="shared" si="1203"/>
        <v>1.3333333333333333</v>
      </c>
      <c r="N756" s="2">
        <f t="shared" si="1204"/>
        <v>2.4761904761904758</v>
      </c>
      <c r="O756" s="28">
        <f t="shared" si="1205"/>
        <v>1.4438095238095237</v>
      </c>
      <c r="P756" s="2">
        <f t="shared" si="1206"/>
        <v>7.1580952380952372</v>
      </c>
      <c r="Q756" s="2">
        <f t="shared" si="1181"/>
        <v>52.416666666666664</v>
      </c>
      <c r="R756" s="28">
        <f t="shared" si="1207"/>
        <v>56.416666666666664</v>
      </c>
      <c r="S756" s="2">
        <f t="shared" si="1208"/>
        <v>58.416666666666664</v>
      </c>
      <c r="T756" s="2">
        <f t="shared" si="1209"/>
        <v>52.223333333333336</v>
      </c>
      <c r="U756" s="2">
        <f t="shared" si="1182"/>
        <v>56.223333333333336</v>
      </c>
      <c r="V756" s="2">
        <f t="shared" si="1183"/>
        <v>66.223333333333329</v>
      </c>
      <c r="W756" s="7">
        <f t="shared" si="1220"/>
        <v>1</v>
      </c>
      <c r="X756" s="2">
        <f t="shared" si="1184"/>
        <v>12.587221184264116</v>
      </c>
      <c r="Y756" s="2">
        <f t="shared" si="1185"/>
        <v>18.268289623772187</v>
      </c>
      <c r="Z756" s="2">
        <f t="shared" si="1210"/>
        <v>19.852418009147424</v>
      </c>
      <c r="AA756" s="2">
        <f t="shared" si="1186"/>
        <v>154.71792705657975</v>
      </c>
      <c r="AB756" s="2">
        <f t="shared" si="1187"/>
        <v>224.54772662553313</v>
      </c>
      <c r="AC756" s="2">
        <f t="shared" si="1188"/>
        <v>244.01930469577042</v>
      </c>
      <c r="AD756" s="2">
        <f t="shared" si="1189"/>
        <v>244.01930469577042</v>
      </c>
      <c r="AE756" s="2">
        <f t="shared" si="1190"/>
        <v>244.01930469577042</v>
      </c>
      <c r="AF756" s="27">
        <f t="shared" si="1211"/>
        <v>1</v>
      </c>
      <c r="AG756" s="28">
        <f t="shared" si="1191"/>
        <v>68.416666666666671</v>
      </c>
      <c r="AH756" s="28">
        <f t="shared" si="1192"/>
        <v>10.861203902226915</v>
      </c>
      <c r="AI756" s="28">
        <f t="shared" si="1193"/>
        <v>17.912387434366916</v>
      </c>
      <c r="AJ756" s="28">
        <f t="shared" si="1194"/>
        <v>15.763258279498157</v>
      </c>
      <c r="AK756" s="28">
        <f t="shared" si="1195"/>
        <v>25.996896115031063</v>
      </c>
      <c r="AL756" s="28">
        <f t="shared" si="1221"/>
        <v>28.251207926131428</v>
      </c>
      <c r="AM756" s="28">
        <f t="shared" si="1196"/>
        <v>133.5022979648725</v>
      </c>
      <c r="AN756" s="28">
        <f t="shared" si="1197"/>
        <v>220.17309554742667</v>
      </c>
      <c r="AO756" s="28">
        <f t="shared" si="1198"/>
        <v>193.75671635216483</v>
      </c>
      <c r="AP756" s="28">
        <f t="shared" si="1199"/>
        <v>319.54518141392344</v>
      </c>
      <c r="AQ756" s="28">
        <f t="shared" si="1200"/>
        <v>347.25443075869879</v>
      </c>
      <c r="AR756" s="28">
        <f t="shared" si="1212"/>
        <v>347.25443075869879</v>
      </c>
      <c r="AS756" s="27">
        <f t="shared" si="1201"/>
        <v>347.25443075869879</v>
      </c>
      <c r="AT756" s="27">
        <f t="shared" si="1213"/>
        <v>0</v>
      </c>
      <c r="AU756" s="2">
        <f t="shared" si="1214"/>
        <v>3540.8890798610555</v>
      </c>
      <c r="AV756" s="33">
        <f t="shared" si="1215"/>
        <v>8.8235709154351402E-2</v>
      </c>
      <c r="AW756" s="33">
        <f t="shared" si="1216"/>
        <v>8.8235709154351402E-2</v>
      </c>
      <c r="AX756" s="2">
        <f t="shared" si="1217"/>
        <v>1.8083382464316853</v>
      </c>
      <c r="AY756" s="7">
        <v>2.2000000000000002</v>
      </c>
      <c r="AZ756" s="3">
        <f t="shared" si="1218"/>
        <v>3288.1996014685328</v>
      </c>
    </row>
    <row r="757" spans="1:52" ht="20.25" x14ac:dyDescent="0.3">
      <c r="A757" s="7">
        <v>29</v>
      </c>
      <c r="B757" s="7">
        <v>108</v>
      </c>
      <c r="C757" s="37">
        <v>87</v>
      </c>
      <c r="D757" s="37">
        <v>136</v>
      </c>
      <c r="E757" s="7">
        <v>10</v>
      </c>
      <c r="F757" s="2">
        <f t="shared" si="1202"/>
        <v>13</v>
      </c>
      <c r="G757" s="3">
        <f t="shared" si="1179"/>
        <v>45240</v>
      </c>
      <c r="H757" s="2">
        <v>1.4</v>
      </c>
      <c r="I757" s="7">
        <f t="shared" si="1180"/>
        <v>63335.999999999993</v>
      </c>
      <c r="J757" s="7">
        <v>1.2</v>
      </c>
      <c r="K757" s="4">
        <v>1.75</v>
      </c>
      <c r="L757" s="7">
        <v>0</v>
      </c>
      <c r="M757" s="2">
        <f t="shared" si="1203"/>
        <v>1.3333333333333333</v>
      </c>
      <c r="N757" s="2">
        <f t="shared" si="1204"/>
        <v>2.4761904761904758</v>
      </c>
      <c r="O757" s="28">
        <f t="shared" si="1205"/>
        <v>1.4209523809523807</v>
      </c>
      <c r="P757" s="2">
        <f t="shared" si="1206"/>
        <v>7.1352380952380949</v>
      </c>
      <c r="Q757" s="2">
        <f t="shared" si="1181"/>
        <v>52.416666666666664</v>
      </c>
      <c r="R757" s="28">
        <f t="shared" si="1207"/>
        <v>56.416666666666664</v>
      </c>
      <c r="S757" s="2">
        <f t="shared" si="1208"/>
        <v>58.416666666666664</v>
      </c>
      <c r="T757" s="2">
        <f t="shared" si="1209"/>
        <v>52.263333333333335</v>
      </c>
      <c r="U757" s="2">
        <f t="shared" si="1182"/>
        <v>56.263333333333335</v>
      </c>
      <c r="V757" s="2">
        <f t="shared" si="1183"/>
        <v>66.263333333333335</v>
      </c>
      <c r="W757" s="7">
        <f t="shared" si="1220"/>
        <v>1</v>
      </c>
      <c r="X757" s="2">
        <f t="shared" si="1184"/>
        <v>12.577587492433569</v>
      </c>
      <c r="Y757" s="2">
        <f t="shared" si="1185"/>
        <v>18.255301918606875</v>
      </c>
      <c r="Z757" s="2">
        <f t="shared" si="1210"/>
        <v>19.840434055421895</v>
      </c>
      <c r="AA757" s="2">
        <f t="shared" si="1186"/>
        <v>163.50863740163641</v>
      </c>
      <c r="AB757" s="2">
        <f t="shared" si="1187"/>
        <v>237.31892494188938</v>
      </c>
      <c r="AC757" s="2">
        <f t="shared" si="1188"/>
        <v>257.92564272048463</v>
      </c>
      <c r="AD757" s="2">
        <f t="shared" si="1189"/>
        <v>257.92564272048463</v>
      </c>
      <c r="AE757" s="2">
        <f t="shared" si="1190"/>
        <v>257.92564272048463</v>
      </c>
      <c r="AF757" s="27">
        <f t="shared" si="1211"/>
        <v>1</v>
      </c>
      <c r="AG757" s="28">
        <f t="shared" si="1191"/>
        <v>68.416666666666671</v>
      </c>
      <c r="AH757" s="28">
        <f t="shared" si="1192"/>
        <v>10.852891226238222</v>
      </c>
      <c r="AI757" s="28">
        <f t="shared" si="1193"/>
        <v>17.898678100275944</v>
      </c>
      <c r="AJ757" s="28">
        <f t="shared" si="1194"/>
        <v>15.752051507808247</v>
      </c>
      <c r="AK757" s="28">
        <f t="shared" si="1195"/>
        <v>25.978413814339056</v>
      </c>
      <c r="AL757" s="28">
        <f t="shared" si="1221"/>
        <v>28.234154025275572</v>
      </c>
      <c r="AM757" s="28">
        <f t="shared" si="1196"/>
        <v>141.0875859410969</v>
      </c>
      <c r="AN757" s="28">
        <f t="shared" si="1197"/>
        <v>232.68281530358729</v>
      </c>
      <c r="AO757" s="28">
        <f t="shared" si="1198"/>
        <v>204.77666960150719</v>
      </c>
      <c r="AP757" s="28">
        <f t="shared" si="1199"/>
        <v>337.71937958640774</v>
      </c>
      <c r="AQ757" s="28">
        <f t="shared" si="1200"/>
        <v>367.04400232858245</v>
      </c>
      <c r="AR757" s="28">
        <f t="shared" si="1212"/>
        <v>367.04400232858245</v>
      </c>
      <c r="AS757" s="27">
        <f t="shared" si="1201"/>
        <v>367.04400232858245</v>
      </c>
      <c r="AT757" s="27">
        <f t="shared" si="1213"/>
        <v>0</v>
      </c>
      <c r="AU757" s="2">
        <f t="shared" si="1214"/>
        <v>3969.7164770760623</v>
      </c>
      <c r="AV757" s="33">
        <f t="shared" si="1215"/>
        <v>8.8586822660098527E-2</v>
      </c>
      <c r="AW757" s="33">
        <f t="shared" si="1216"/>
        <v>8.8586822660098527E-2</v>
      </c>
      <c r="AX757" s="2">
        <f t="shared" si="1217"/>
        <v>1.8085684253443264</v>
      </c>
      <c r="AY757" s="7">
        <v>2.2000000000000002</v>
      </c>
      <c r="AZ757" s="3">
        <f t="shared" si="1218"/>
        <v>3283.6687879382371</v>
      </c>
    </row>
    <row r="758" spans="1:52" ht="20.25" x14ac:dyDescent="0.3">
      <c r="A758" s="7">
        <v>29</v>
      </c>
      <c r="B758" s="7">
        <v>114</v>
      </c>
      <c r="C758" s="37">
        <v>92</v>
      </c>
      <c r="D758" s="37">
        <v>143</v>
      </c>
      <c r="E758" s="7">
        <v>10.5</v>
      </c>
      <c r="F758" s="2">
        <f t="shared" si="1202"/>
        <v>13.666666666666666</v>
      </c>
      <c r="G758" s="3">
        <f t="shared" si="1179"/>
        <v>47560</v>
      </c>
      <c r="H758" s="2">
        <v>1.4</v>
      </c>
      <c r="I758" s="7">
        <f t="shared" si="1180"/>
        <v>66584</v>
      </c>
      <c r="J758" s="7">
        <v>1.2</v>
      </c>
      <c r="K758" s="4">
        <v>1.75</v>
      </c>
      <c r="L758" s="7">
        <v>0</v>
      </c>
      <c r="M758" s="2">
        <f t="shared" si="1203"/>
        <v>1.3333333333333333</v>
      </c>
      <c r="N758" s="2">
        <f t="shared" si="1204"/>
        <v>2.4761904761904758</v>
      </c>
      <c r="O758" s="28">
        <f t="shared" si="1205"/>
        <v>1.4009523809523809</v>
      </c>
      <c r="P758" s="2">
        <f t="shared" si="1206"/>
        <v>7.1152380952380954</v>
      </c>
      <c r="Q758" s="2">
        <f t="shared" si="1181"/>
        <v>52.416666666666664</v>
      </c>
      <c r="R758" s="28">
        <f t="shared" si="1207"/>
        <v>56.416666666666664</v>
      </c>
      <c r="S758" s="2">
        <f t="shared" si="1208"/>
        <v>58.416666666666664</v>
      </c>
      <c r="T758" s="2">
        <f t="shared" si="1209"/>
        <v>52.298333333333339</v>
      </c>
      <c r="U758" s="2">
        <f t="shared" si="1182"/>
        <v>56.298333333333339</v>
      </c>
      <c r="V758" s="2">
        <f t="shared" si="1183"/>
        <v>66.298333333333346</v>
      </c>
      <c r="W758" s="7">
        <f t="shared" si="1220"/>
        <v>1</v>
      </c>
      <c r="X758" s="2">
        <f t="shared" si="1184"/>
        <v>12.569170100632007</v>
      </c>
      <c r="Y758" s="2">
        <f t="shared" si="1185"/>
        <v>18.243952815901327</v>
      </c>
      <c r="Z758" s="2">
        <f t="shared" si="1210"/>
        <v>19.829959958155396</v>
      </c>
      <c r="AA758" s="2">
        <f t="shared" si="1186"/>
        <v>171.77865804197077</v>
      </c>
      <c r="AB758" s="2">
        <f t="shared" si="1187"/>
        <v>249.33402181731813</v>
      </c>
      <c r="AC758" s="2">
        <f t="shared" si="1188"/>
        <v>271.00945276145706</v>
      </c>
      <c r="AD758" s="2">
        <f t="shared" si="1189"/>
        <v>271.00945276145706</v>
      </c>
      <c r="AE758" s="2">
        <f t="shared" si="1190"/>
        <v>271.00945276145706</v>
      </c>
      <c r="AF758" s="27">
        <f t="shared" si="1211"/>
        <v>1</v>
      </c>
      <c r="AG758" s="28">
        <f t="shared" si="1191"/>
        <v>68.416666666666671</v>
      </c>
      <c r="AH758" s="28">
        <f t="shared" si="1192"/>
        <v>10.845628065661051</v>
      </c>
      <c r="AI758" s="28">
        <f t="shared" si="1193"/>
        <v>17.886699635694349</v>
      </c>
      <c r="AJ758" s="28">
        <f t="shared" si="1194"/>
        <v>15.742258645921751</v>
      </c>
      <c r="AK758" s="28">
        <f t="shared" si="1195"/>
        <v>25.96226334540566</v>
      </c>
      <c r="AL758" s="28">
        <f t="shared" si="1221"/>
        <v>28.219248742726208</v>
      </c>
      <c r="AM758" s="28">
        <f t="shared" si="1196"/>
        <v>148.22358356403436</v>
      </c>
      <c r="AN758" s="28">
        <f t="shared" si="1197"/>
        <v>244.45156168782276</v>
      </c>
      <c r="AO758" s="28">
        <f t="shared" si="1198"/>
        <v>215.14420149426394</v>
      </c>
      <c r="AP758" s="28">
        <f t="shared" si="1199"/>
        <v>354.81759905387736</v>
      </c>
      <c r="AQ758" s="28">
        <f t="shared" si="1200"/>
        <v>385.66306615059148</v>
      </c>
      <c r="AR758" s="28">
        <f t="shared" si="1212"/>
        <v>385.66306615059148</v>
      </c>
      <c r="AS758" s="27">
        <f t="shared" si="1201"/>
        <v>385.66306615059148</v>
      </c>
      <c r="AT758" s="27">
        <f t="shared" si="1213"/>
        <v>0</v>
      </c>
      <c r="AU758" s="2">
        <f t="shared" si="1214"/>
        <v>4423.0482969890691</v>
      </c>
      <c r="AV758" s="33">
        <f t="shared" si="1215"/>
        <v>8.8917282430213462E-2</v>
      </c>
      <c r="AW758" s="33">
        <f t="shared" si="1216"/>
        <v>8.8917282430213462E-2</v>
      </c>
      <c r="AX758" s="2">
        <f t="shared" si="1217"/>
        <v>1.80878511785614</v>
      </c>
      <c r="AY758" s="7">
        <v>2.2000000000000002</v>
      </c>
      <c r="AZ758" s="3">
        <f t="shared" si="1218"/>
        <v>3294.2737999669193</v>
      </c>
    </row>
    <row r="759" spans="1:52" ht="20.25" x14ac:dyDescent="0.3">
      <c r="A759" s="7">
        <v>29</v>
      </c>
      <c r="B759" s="7">
        <v>120</v>
      </c>
      <c r="C759" s="37">
        <v>97</v>
      </c>
      <c r="D759" s="37">
        <v>151</v>
      </c>
      <c r="E759" s="7">
        <v>11</v>
      </c>
      <c r="F759" s="2">
        <f t="shared" si="1202"/>
        <v>14.416666666666666</v>
      </c>
      <c r="G759" s="3">
        <f t="shared" si="1179"/>
        <v>50170</v>
      </c>
      <c r="H759" s="2">
        <v>1.4</v>
      </c>
      <c r="I759" s="7">
        <f t="shared" si="1180"/>
        <v>70238</v>
      </c>
      <c r="J759" s="7">
        <v>1.2</v>
      </c>
      <c r="K759" s="4">
        <v>1.75</v>
      </c>
      <c r="L759" s="7">
        <v>0</v>
      </c>
      <c r="M759" s="2">
        <f t="shared" si="1203"/>
        <v>1.3333333333333333</v>
      </c>
      <c r="N759" s="2">
        <f t="shared" si="1204"/>
        <v>2.4761904761904758</v>
      </c>
      <c r="O759" s="28">
        <f t="shared" si="1205"/>
        <v>1.378095238095238</v>
      </c>
      <c r="P759" s="2">
        <f t="shared" si="1206"/>
        <v>7.0923809523809513</v>
      </c>
      <c r="Q759" s="2">
        <f t="shared" si="1181"/>
        <v>52.416666666666664</v>
      </c>
      <c r="R759" s="28">
        <f t="shared" si="1207"/>
        <v>56.416666666666664</v>
      </c>
      <c r="S759" s="2">
        <f t="shared" si="1208"/>
        <v>58.416666666666664</v>
      </c>
      <c r="T759" s="2">
        <f t="shared" si="1209"/>
        <v>52.338333333333338</v>
      </c>
      <c r="U759" s="2">
        <f t="shared" si="1182"/>
        <v>56.338333333333338</v>
      </c>
      <c r="V759" s="2">
        <f t="shared" si="1183"/>
        <v>66.338333333333338</v>
      </c>
      <c r="W759" s="7">
        <f t="shared" si="1220"/>
        <v>1</v>
      </c>
      <c r="X759" s="2">
        <f t="shared" si="1184"/>
        <v>12.55956400941731</v>
      </c>
      <c r="Y759" s="2">
        <f t="shared" si="1185"/>
        <v>18.23099967956486</v>
      </c>
      <c r="Z759" s="2">
        <f t="shared" si="1210"/>
        <v>19.818003094627631</v>
      </c>
      <c r="AA759" s="2">
        <f t="shared" si="1186"/>
        <v>181.06704780243288</v>
      </c>
      <c r="AB759" s="2">
        <f t="shared" si="1187"/>
        <v>262.83024538039336</v>
      </c>
      <c r="AC759" s="2">
        <f t="shared" si="1188"/>
        <v>285.70954461421502</v>
      </c>
      <c r="AD759" s="2">
        <f t="shared" si="1189"/>
        <v>285.70954461421502</v>
      </c>
      <c r="AE759" s="2">
        <f t="shared" si="1190"/>
        <v>285.70954461421502</v>
      </c>
      <c r="AF759" s="27">
        <f t="shared" si="1211"/>
        <v>1</v>
      </c>
      <c r="AG759" s="28">
        <f t="shared" si="1191"/>
        <v>68.416666666666671</v>
      </c>
      <c r="AH759" s="28">
        <f t="shared" si="1192"/>
        <v>10.83733920556565</v>
      </c>
      <c r="AI759" s="28">
        <f t="shared" si="1193"/>
        <v>17.873029578971849</v>
      </c>
      <c r="AJ759" s="28">
        <f t="shared" si="1194"/>
        <v>15.731081702824921</v>
      </c>
      <c r="AK759" s="28">
        <f t="shared" si="1195"/>
        <v>25.943830238276419</v>
      </c>
      <c r="AL759" s="28">
        <f t="shared" si="1221"/>
        <v>28.202233392882597</v>
      </c>
      <c r="AM759" s="28">
        <f t="shared" si="1196"/>
        <v>156.2383068802381</v>
      </c>
      <c r="AN759" s="28">
        <f t="shared" si="1197"/>
        <v>257.6695097635108</v>
      </c>
      <c r="AO759" s="28">
        <f t="shared" si="1198"/>
        <v>226.78976121572595</v>
      </c>
      <c r="AP759" s="28">
        <f t="shared" si="1199"/>
        <v>374.02355260181838</v>
      </c>
      <c r="AQ759" s="28">
        <f t="shared" si="1200"/>
        <v>406.58219808072408</v>
      </c>
      <c r="AR759" s="28">
        <f t="shared" si="1212"/>
        <v>406.58219808072408</v>
      </c>
      <c r="AS759" s="27">
        <f t="shared" si="1201"/>
        <v>406.58219808072408</v>
      </c>
      <c r="AT759" s="27">
        <f t="shared" si="1213"/>
        <v>0</v>
      </c>
      <c r="AU759" s="2">
        <f t="shared" si="1214"/>
        <v>4900.884539600077</v>
      </c>
      <c r="AV759" s="33">
        <f t="shared" si="1215"/>
        <v>8.9289049671592777E-2</v>
      </c>
      <c r="AW759" s="33">
        <f t="shared" si="1216"/>
        <v>8.9289049671592777E-2</v>
      </c>
      <c r="AX759" s="2">
        <f t="shared" si="1217"/>
        <v>1.8090289590078075</v>
      </c>
      <c r="AY759" s="7">
        <v>2.2000000000000002</v>
      </c>
      <c r="AZ759" s="3">
        <f t="shared" si="1218"/>
        <v>3300.8327771006425</v>
      </c>
    </row>
    <row r="760" spans="1:52" ht="20.25" x14ac:dyDescent="0.3">
      <c r="A760" s="7">
        <v>29</v>
      </c>
      <c r="B760" s="7">
        <v>132</v>
      </c>
      <c r="C760" s="37">
        <v>106</v>
      </c>
      <c r="D760" s="37">
        <v>166</v>
      </c>
      <c r="E760" s="7">
        <v>12</v>
      </c>
      <c r="F760" s="2">
        <f t="shared" si="1202"/>
        <v>15.833333333333334</v>
      </c>
      <c r="G760" s="3">
        <f t="shared" si="1179"/>
        <v>55100</v>
      </c>
      <c r="H760" s="2">
        <v>1.4</v>
      </c>
      <c r="I760" s="7">
        <f t="shared" si="1180"/>
        <v>77140</v>
      </c>
      <c r="J760" s="7">
        <v>1.2</v>
      </c>
      <c r="K760" s="4">
        <v>1.75</v>
      </c>
      <c r="L760" s="7">
        <v>0</v>
      </c>
      <c r="M760" s="2">
        <f t="shared" si="1203"/>
        <v>1.3333333333333333</v>
      </c>
      <c r="N760" s="2">
        <f t="shared" si="1204"/>
        <v>2.4761904761904758</v>
      </c>
      <c r="O760" s="28">
        <f t="shared" si="1205"/>
        <v>1.3352380952380951</v>
      </c>
      <c r="P760" s="2">
        <f t="shared" si="1206"/>
        <v>7.0495238095238095</v>
      </c>
      <c r="Q760" s="2">
        <f t="shared" si="1181"/>
        <v>52.416666666666664</v>
      </c>
      <c r="R760" s="28">
        <f t="shared" si="1207"/>
        <v>56.416666666666664</v>
      </c>
      <c r="S760" s="2">
        <f t="shared" si="1208"/>
        <v>58.416666666666664</v>
      </c>
      <c r="T760" s="2">
        <f t="shared" si="1209"/>
        <v>52.413333333333334</v>
      </c>
      <c r="U760" s="2">
        <f t="shared" si="1182"/>
        <v>56.413333333333334</v>
      </c>
      <c r="V760" s="2">
        <f t="shared" si="1183"/>
        <v>66.413333333333327</v>
      </c>
      <c r="W760" s="7">
        <f t="shared" si="1220"/>
        <v>1</v>
      </c>
      <c r="X760" s="2">
        <f t="shared" si="1184"/>
        <v>12.541592107216097</v>
      </c>
      <c r="Y760" s="2">
        <f t="shared" si="1185"/>
        <v>18.206762058861113</v>
      </c>
      <c r="Z760" s="2">
        <f t="shared" si="1210"/>
        <v>19.795622796011436</v>
      </c>
      <c r="AA760" s="2">
        <f t="shared" si="1186"/>
        <v>198.57520836425488</v>
      </c>
      <c r="AB760" s="2">
        <f t="shared" si="1187"/>
        <v>288.2737325986343</v>
      </c>
      <c r="AC760" s="2">
        <f t="shared" si="1188"/>
        <v>313.43069427018111</v>
      </c>
      <c r="AD760" s="2">
        <f t="shared" si="1189"/>
        <v>313.43069427018111</v>
      </c>
      <c r="AE760" s="2">
        <f t="shared" si="1190"/>
        <v>313.43069427018111</v>
      </c>
      <c r="AF760" s="27">
        <f t="shared" si="1211"/>
        <v>1</v>
      </c>
      <c r="AG760" s="28">
        <f t="shared" si="1191"/>
        <v>68.416666666666671</v>
      </c>
      <c r="AH760" s="28">
        <f t="shared" si="1192"/>
        <v>10.821831692711083</v>
      </c>
      <c r="AI760" s="28">
        <f t="shared" si="1193"/>
        <v>17.847454460329846</v>
      </c>
      <c r="AJ760" s="28">
        <f t="shared" si="1194"/>
        <v>15.710167655418072</v>
      </c>
      <c r="AK760" s="28">
        <f t="shared" si="1195"/>
        <v>25.909338618070727</v>
      </c>
      <c r="AL760" s="28">
        <f t="shared" si="1221"/>
        <v>28.170384855874978</v>
      </c>
      <c r="AM760" s="28">
        <f t="shared" si="1196"/>
        <v>171.34566846792549</v>
      </c>
      <c r="AN760" s="28">
        <f t="shared" si="1197"/>
        <v>282.58469562188924</v>
      </c>
      <c r="AO760" s="28">
        <f t="shared" si="1198"/>
        <v>248.74432121078615</v>
      </c>
      <c r="AP760" s="28">
        <f t="shared" si="1199"/>
        <v>410.23119478611989</v>
      </c>
      <c r="AQ760" s="28">
        <f t="shared" si="1200"/>
        <v>446.03109355135382</v>
      </c>
      <c r="AR760" s="28">
        <f t="shared" si="1212"/>
        <v>446.03109355135382</v>
      </c>
      <c r="AS760" s="27">
        <f t="shared" si="1201"/>
        <v>446.03109355135382</v>
      </c>
      <c r="AT760" s="27">
        <f t="shared" si="1213"/>
        <v>0</v>
      </c>
      <c r="AU760" s="2">
        <f t="shared" si="1214"/>
        <v>5930.0702929160934</v>
      </c>
      <c r="AV760" s="33">
        <f t="shared" si="1215"/>
        <v>8.999127668308704E-2</v>
      </c>
      <c r="AW760" s="33">
        <f t="shared" si="1216"/>
        <v>8.999127668308704E-2</v>
      </c>
      <c r="AX760" s="2">
        <f t="shared" si="1217"/>
        <v>1.8094897272715089</v>
      </c>
      <c r="AY760" s="7">
        <v>2.2000000000000002</v>
      </c>
      <c r="AZ760" s="3">
        <f t="shared" si="1218"/>
        <v>3318.6512373487672</v>
      </c>
    </row>
    <row r="761" spans="1:52" ht="20.25" x14ac:dyDescent="0.3">
      <c r="A761" s="7">
        <v>29</v>
      </c>
      <c r="B761" s="7">
        <v>144</v>
      </c>
      <c r="C761" s="37">
        <v>116</v>
      </c>
      <c r="D761" s="37">
        <v>180</v>
      </c>
      <c r="E761" s="7">
        <v>13</v>
      </c>
      <c r="F761" s="2">
        <f t="shared" si="1202"/>
        <v>17.166666666666668</v>
      </c>
      <c r="G761" s="3">
        <f t="shared" si="1179"/>
        <v>59740.000000000007</v>
      </c>
      <c r="H761" s="2">
        <v>1.4</v>
      </c>
      <c r="I761" s="7">
        <f t="shared" si="1180"/>
        <v>83636</v>
      </c>
      <c r="J761" s="7">
        <v>1.2</v>
      </c>
      <c r="K761" s="4">
        <v>1.75</v>
      </c>
      <c r="L761" s="7">
        <v>0</v>
      </c>
      <c r="M761" s="2">
        <f t="shared" si="1203"/>
        <v>1.3333333333333333</v>
      </c>
      <c r="N761" s="2">
        <f t="shared" si="1204"/>
        <v>2.4761904761904758</v>
      </c>
      <c r="O761" s="28">
        <f t="shared" si="1205"/>
        <v>1.2952380952380953</v>
      </c>
      <c r="P761" s="2">
        <f t="shared" si="1206"/>
        <v>7.0095238095238086</v>
      </c>
      <c r="Q761" s="2">
        <f t="shared" si="1181"/>
        <v>52.416666666666664</v>
      </c>
      <c r="R761" s="28">
        <f t="shared" si="1207"/>
        <v>56.416666666666664</v>
      </c>
      <c r="S761" s="2">
        <f t="shared" si="1208"/>
        <v>58.416666666666664</v>
      </c>
      <c r="T761" s="2">
        <f t="shared" si="1209"/>
        <v>52.483333333333334</v>
      </c>
      <c r="U761" s="2">
        <f t="shared" si="1182"/>
        <v>56.483333333333334</v>
      </c>
      <c r="V761" s="2">
        <f t="shared" si="1183"/>
        <v>66.483333333333334</v>
      </c>
      <c r="W761" s="7">
        <f t="shared" si="1220"/>
        <v>1</v>
      </c>
      <c r="X761" s="2">
        <f t="shared" si="1184"/>
        <v>12.524864674110251</v>
      </c>
      <c r="Y761" s="2">
        <f t="shared" si="1185"/>
        <v>18.184198352562142</v>
      </c>
      <c r="Z761" s="2">
        <f t="shared" si="1210"/>
        <v>19.774780074591717</v>
      </c>
      <c r="AA761" s="2">
        <f t="shared" si="1186"/>
        <v>215.01017690555932</v>
      </c>
      <c r="AB761" s="2">
        <f t="shared" si="1187"/>
        <v>312.16207171898344</v>
      </c>
      <c r="AC761" s="2">
        <f t="shared" si="1188"/>
        <v>339.46705794715785</v>
      </c>
      <c r="AD761" s="2">
        <f t="shared" si="1189"/>
        <v>339.46705794715785</v>
      </c>
      <c r="AE761" s="2">
        <f t="shared" si="1190"/>
        <v>339.46705794715785</v>
      </c>
      <c r="AF761" s="27">
        <f t="shared" si="1211"/>
        <v>1</v>
      </c>
      <c r="AG761" s="28">
        <f t="shared" si="1191"/>
        <v>68.416666666666671</v>
      </c>
      <c r="AH761" s="28">
        <f t="shared" si="1192"/>
        <v>10.807398001663326</v>
      </c>
      <c r="AI761" s="28">
        <f t="shared" si="1193"/>
        <v>17.823650297505655</v>
      </c>
      <c r="AJ761" s="28">
        <f t="shared" si="1194"/>
        <v>15.690697987624398</v>
      </c>
      <c r="AK761" s="28">
        <f t="shared" si="1195"/>
        <v>25.877229080686273</v>
      </c>
      <c r="AL761" s="28">
        <f t="shared" si="1221"/>
        <v>28.140724385482727</v>
      </c>
      <c r="AM761" s="28">
        <f t="shared" si="1196"/>
        <v>185.52699902855377</v>
      </c>
      <c r="AN761" s="28">
        <f t="shared" si="1197"/>
        <v>305.97266344051377</v>
      </c>
      <c r="AO761" s="28">
        <f t="shared" si="1198"/>
        <v>269.3569821208855</v>
      </c>
      <c r="AP761" s="28">
        <f t="shared" si="1199"/>
        <v>444.22576588511441</v>
      </c>
      <c r="AQ761" s="28">
        <f t="shared" si="1200"/>
        <v>483.08243528412021</v>
      </c>
      <c r="AR761" s="28">
        <f t="shared" si="1212"/>
        <v>483.08243528412021</v>
      </c>
      <c r="AS761" s="27">
        <f t="shared" si="1201"/>
        <v>483.08243528412021</v>
      </c>
      <c r="AT761" s="27">
        <f t="shared" si="1213"/>
        <v>0</v>
      </c>
      <c r="AU761" s="2">
        <f t="shared" si="1214"/>
        <v>7057.2737370241111</v>
      </c>
      <c r="AV761" s="33">
        <f t="shared" si="1215"/>
        <v>9.0652196223316925E-2</v>
      </c>
      <c r="AW761" s="33">
        <f t="shared" si="1216"/>
        <v>9.0652196223316925E-2</v>
      </c>
      <c r="AX761" s="2">
        <f t="shared" si="1217"/>
        <v>1.8099236059863641</v>
      </c>
      <c r="AY761" s="7">
        <v>2.2000000000000002</v>
      </c>
      <c r="AZ761" s="3">
        <f t="shared" si="1218"/>
        <v>3340.5930665454243</v>
      </c>
    </row>
    <row r="762" spans="1:52" ht="20.25" x14ac:dyDescent="0.3">
      <c r="A762" s="7"/>
      <c r="B762" s="7"/>
      <c r="C762" s="7"/>
      <c r="D762" s="2"/>
      <c r="E762" s="3"/>
      <c r="F762" s="2"/>
      <c r="G762" s="7"/>
      <c r="H762" s="7"/>
      <c r="I762" s="7"/>
      <c r="J762" s="7"/>
      <c r="K762" s="2"/>
      <c r="L762" s="2"/>
      <c r="M762" s="2"/>
      <c r="N762" s="28"/>
      <c r="O762" s="2"/>
      <c r="P762" s="2"/>
      <c r="Q762" s="28"/>
      <c r="R762" s="2"/>
      <c r="S762" s="2"/>
      <c r="T762" s="2"/>
      <c r="U762" s="7"/>
      <c r="V762" s="2"/>
      <c r="W762" s="2"/>
      <c r="X762" s="2"/>
      <c r="Y762" s="2"/>
      <c r="Z762" s="2"/>
      <c r="AA762" s="2"/>
      <c r="AB762" s="2"/>
      <c r="AC762" s="2"/>
      <c r="AD762" s="27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7"/>
      <c r="AR762" s="7"/>
      <c r="AS762" s="2"/>
      <c r="AT762" s="5"/>
      <c r="AU762" s="7"/>
      <c r="AV762" s="3"/>
    </row>
    <row r="763" spans="1:52" ht="18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52" ht="131.25" x14ac:dyDescent="0.2">
      <c r="A764" s="7" t="s">
        <v>10</v>
      </c>
      <c r="B764" s="7" t="s">
        <v>82</v>
      </c>
      <c r="C764" s="36" t="s">
        <v>83</v>
      </c>
      <c r="D764" s="36" t="s">
        <v>84</v>
      </c>
      <c r="E764" s="7" t="s">
        <v>12</v>
      </c>
      <c r="F764" s="7" t="s">
        <v>13</v>
      </c>
      <c r="G764" s="7" t="s">
        <v>47</v>
      </c>
      <c r="H764" s="7" t="s">
        <v>14</v>
      </c>
      <c r="I764" s="7" t="s">
        <v>15</v>
      </c>
      <c r="J764" s="7" t="s">
        <v>16</v>
      </c>
      <c r="K764" s="7" t="s">
        <v>17</v>
      </c>
      <c r="L764" s="7" t="s">
        <v>18</v>
      </c>
      <c r="M764" s="7" t="s">
        <v>98</v>
      </c>
      <c r="N764" s="7" t="s">
        <v>99</v>
      </c>
      <c r="O764" s="26" t="s">
        <v>100</v>
      </c>
      <c r="P764" s="7" t="s">
        <v>27</v>
      </c>
      <c r="Q764" s="7" t="s">
        <v>28</v>
      </c>
      <c r="R764" s="26" t="s">
        <v>101</v>
      </c>
      <c r="S764" s="7" t="s">
        <v>65</v>
      </c>
      <c r="T764" s="7" t="s">
        <v>30</v>
      </c>
      <c r="U764" s="7" t="s">
        <v>31</v>
      </c>
      <c r="V764" s="7" t="s">
        <v>32</v>
      </c>
      <c r="W764" s="7" t="s">
        <v>33</v>
      </c>
      <c r="X764" s="7" t="s">
        <v>34</v>
      </c>
      <c r="Y764" s="7" t="s">
        <v>35</v>
      </c>
      <c r="Z764" s="7" t="s">
        <v>66</v>
      </c>
      <c r="AA764" s="7" t="s">
        <v>37</v>
      </c>
      <c r="AB764" s="7" t="s">
        <v>38</v>
      </c>
      <c r="AC764" s="7" t="s">
        <v>39</v>
      </c>
      <c r="AD764" s="7" t="s">
        <v>40</v>
      </c>
      <c r="AE764" s="7" t="s">
        <v>41</v>
      </c>
      <c r="AF764" s="26" t="s">
        <v>67</v>
      </c>
      <c r="AG764" s="26" t="s">
        <v>68</v>
      </c>
      <c r="AH764" s="26" t="s">
        <v>69</v>
      </c>
      <c r="AI764" s="7" t="s">
        <v>70</v>
      </c>
      <c r="AJ764" s="26" t="s">
        <v>71</v>
      </c>
      <c r="AK764" s="26" t="s">
        <v>72</v>
      </c>
      <c r="AL764" s="26" t="s">
        <v>73</v>
      </c>
      <c r="AM764" s="26" t="s">
        <v>74</v>
      </c>
      <c r="AN764" s="26" t="s">
        <v>75</v>
      </c>
      <c r="AO764" s="26" t="s">
        <v>76</v>
      </c>
      <c r="AP764" s="26" t="s">
        <v>77</v>
      </c>
      <c r="AQ764" s="26" t="s">
        <v>78</v>
      </c>
      <c r="AR764" s="26" t="s">
        <v>79</v>
      </c>
      <c r="AS764" s="26" t="s">
        <v>80</v>
      </c>
      <c r="AT764" s="26" t="s">
        <v>102</v>
      </c>
      <c r="AU764" s="7" t="s">
        <v>21</v>
      </c>
      <c r="AV764" s="26" t="s">
        <v>90</v>
      </c>
      <c r="AW764" s="26" t="s">
        <v>89</v>
      </c>
      <c r="AX764" s="7" t="s">
        <v>22</v>
      </c>
      <c r="AY764" s="7" t="s">
        <v>23</v>
      </c>
      <c r="AZ764" s="7" t="s">
        <v>24</v>
      </c>
    </row>
    <row r="765" spans="1:52" ht="20.25" x14ac:dyDescent="0.3">
      <c r="A765" s="7">
        <v>30</v>
      </c>
      <c r="B765" s="7">
        <v>18</v>
      </c>
      <c r="C765" s="27">
        <v>14</v>
      </c>
      <c r="D765" s="27">
        <v>23</v>
      </c>
      <c r="E765" s="7">
        <v>2.75</v>
      </c>
      <c r="F765" s="2">
        <f>($D765+2*$E765)/12</f>
        <v>2.375</v>
      </c>
      <c r="G765" s="2">
        <f t="shared" ref="G765:G787" si="1222">$B$4*$A765*$F765</f>
        <v>8550</v>
      </c>
      <c r="H765" s="2">
        <v>1.4</v>
      </c>
      <c r="I765" s="7">
        <f t="shared" ref="I765:I787" si="1223">$G765*$H765</f>
        <v>11970</v>
      </c>
      <c r="J765" s="7">
        <v>1.2</v>
      </c>
      <c r="K765" s="7">
        <v>1.1499999999999999</v>
      </c>
      <c r="L765" s="7">
        <v>0</v>
      </c>
      <c r="M765" s="2">
        <f>($L$7-$C$7)/$K765</f>
        <v>2.0289855072463765</v>
      </c>
      <c r="N765" s="2">
        <f>($E$7-$C$7)/$K765</f>
        <v>3.7681159420289854</v>
      </c>
      <c r="O765" s="28">
        <f>($F$7-$B$7-0.06*($D765/12))/$K765</f>
        <v>2.6536231884057968</v>
      </c>
      <c r="P765" s="2">
        <f>($G$7-$B$7-0.06*$D765/12)/$K765</f>
        <v>11.34927536231884</v>
      </c>
      <c r="Q765" s="2">
        <f t="shared" ref="Q765:Q787" si="1224">$C$7+$K765*$A765</f>
        <v>36.166666666666664</v>
      </c>
      <c r="R765" s="28">
        <f>IF($A765&lt;$M765,$Q765,$Q765+$L$7)</f>
        <v>40.166666666666664</v>
      </c>
      <c r="S765" s="2">
        <f>IF($A765&lt;$N765,$Q765,$Q765+$E$7)</f>
        <v>42.166666666666664</v>
      </c>
      <c r="T765" s="2">
        <f>$B$7+$K765*$A765+0.06*$D765/12</f>
        <v>35.448333333333338</v>
      </c>
      <c r="U765" s="2">
        <f t="shared" ref="U765:U787" si="1225">$T765+$F$7</f>
        <v>39.448333333333338</v>
      </c>
      <c r="V765" s="2">
        <f t="shared" ref="V765:V787" si="1226">$T765+$G$7</f>
        <v>49.448333333333338</v>
      </c>
      <c r="W765" s="7">
        <f>IF($A765&lt;$N765,0.5,1)</f>
        <v>1</v>
      </c>
      <c r="X765" s="2">
        <f t="shared" ref="X765:X787" si="1227">($W765*$H$7*(1+$L765)*$J765)/($S765*$T765)</f>
        <v>25.690119989437019</v>
      </c>
      <c r="Y765" s="2">
        <f t="shared" ref="Y765:Y787" si="1228">($W765*$I$7*(1+$L765)*$J765)/($S765*$U765)</f>
        <v>36.070596168467716</v>
      </c>
      <c r="Z765" s="2">
        <f>(2*$W765*$H$7*(1+$L765)*$J765)/($S765*$V765)</f>
        <v>36.83327122958886</v>
      </c>
      <c r="AA765" s="2">
        <f t="shared" ref="AA765:AA787" si="1229">IF($S765&gt;$F765,$F765*$X765,$S765*$X765)</f>
        <v>61.014034974912917</v>
      </c>
      <c r="AB765" s="2">
        <f t="shared" ref="AB765:AB787" si="1230">IF($S765&gt;$F765,$F765*$Y765,$S765*$Y765)</f>
        <v>85.667665900110819</v>
      </c>
      <c r="AC765" s="2">
        <f t="shared" ref="AC765:AC787" si="1231">IF($S765&gt;$F765,$F765*$Z765,$S765*$Z765)</f>
        <v>87.479019170273546</v>
      </c>
      <c r="AD765" s="2">
        <f t="shared" ref="AD765:AD787" si="1232">IF($AA765&gt;$AC765,$AA765,$AC765)</f>
        <v>87.479019170273546</v>
      </c>
      <c r="AE765" s="2">
        <f t="shared" ref="AE765:AE787" si="1233">IF($AD765&gt;$AB765,$AD765,$AB765)</f>
        <v>87.479019170273546</v>
      </c>
      <c r="AF765" s="27">
        <f>IF($A765&lt;$M765,0.5,1)</f>
        <v>1</v>
      </c>
      <c r="AG765" s="28">
        <f t="shared" ref="AG765:AG787" si="1234">2*$E$7+$L$7+$C$7+$K765*$A765</f>
        <v>52.166666666666671</v>
      </c>
      <c r="AH765" s="28">
        <f t="shared" ref="AH765:AH787" si="1235">($AF765*$H$7*(1+$L765))/($R765*$T765)</f>
        <v>22.474413407080103</v>
      </c>
      <c r="AI765" s="28">
        <f t="shared" ref="AI765:AI787" si="1236">($AF765*2*$H$7*(1+$L765))/($AG765*$T765)</f>
        <v>34.609160582148903</v>
      </c>
      <c r="AJ765" s="28">
        <f t="shared" ref="AJ765:AJ787" si="1237">($AF765*$I$7*(1+$L765))/($R765*$U765)</f>
        <v>31.555535375595895</v>
      </c>
      <c r="AK765" s="28">
        <f t="shared" ref="AK765:AK787" si="1238">($AF765*2*$I$7*(1+$L765))/($AG765*$U765)</f>
        <v>48.593508150278652</v>
      </c>
      <c r="AL765" s="28">
        <f>($AF765*4*$H$7*(1+$L765))/($AG765*$V765)</f>
        <v>49.620967098434399</v>
      </c>
      <c r="AM765" s="28">
        <f t="shared" ref="AM765:AM787" si="1239" xml:space="preserve"> IF($R765&gt;$F765,$F765*$AH765,$R765*$AH765)</f>
        <v>53.376731841815243</v>
      </c>
      <c r="AN765" s="28">
        <f t="shared" ref="AN765:AN787" si="1240" xml:space="preserve"> IF($AG765&gt;$F765,$F765*$AI765,$AG765*$AI765)</f>
        <v>82.196756382603638</v>
      </c>
      <c r="AO765" s="28">
        <f t="shared" ref="AO765:AO787" si="1241" xml:space="preserve"> IF($R765&gt;$F765,$F765*$AJ765,$R765*$AJ765)</f>
        <v>74.944396517040246</v>
      </c>
      <c r="AP765" s="28">
        <f t="shared" ref="AP765:AP787" si="1242" xml:space="preserve"> IF($AG765&gt;$F765,$F765*$AK765,$AG765*$AK765)</f>
        <v>115.4095818569118</v>
      </c>
      <c r="AQ765" s="28">
        <f t="shared" ref="AQ765:AQ787" si="1243" xml:space="preserve"> IF($AG765&gt;$F765,$F765*$AL765,$AG765*$AL765)</f>
        <v>117.8497968587817</v>
      </c>
      <c r="AR765" s="28">
        <f>MAX($AM765,$AN765,$AO765,$AP765,$AQ765)</f>
        <v>117.8497968587817</v>
      </c>
      <c r="AS765" s="27">
        <f t="shared" ref="AS765:AS787" si="1244">IF($AR765&gt;$AE765,$AR765,$AE765)</f>
        <v>117.8497968587817</v>
      </c>
      <c r="AT765" s="27">
        <f>IF($A765&gt;$F765,0,$AS765)</f>
        <v>0</v>
      </c>
      <c r="AU765" s="2">
        <f>PI()*($B765/(2*12))^2*62.4</f>
        <v>110.26990214100174</v>
      </c>
      <c r="AV765" s="33">
        <f>0.23*($N$7/$H765)*(1+0.35*$N$7*($F765/$A765))</f>
        <v>8.3280877976190479E-2</v>
      </c>
      <c r="AW765" s="33">
        <f>IF(AV765&gt;0.33,0.33,AV765)</f>
        <v>8.3280877976190479E-2</v>
      </c>
      <c r="AX765" s="2">
        <f>$Q$7/($P$7-$O$7*AW765)</f>
        <v>1.8050962518799594</v>
      </c>
      <c r="AY765" s="7">
        <v>2.4</v>
      </c>
      <c r="AZ765" s="3">
        <f>(12/$D765)*(($I765+$AU765)/$AX765+$AT765/$AY765)</f>
        <v>3491.6417933926668</v>
      </c>
    </row>
    <row r="766" spans="1:52" ht="20.25" x14ac:dyDescent="0.3">
      <c r="A766" s="7">
        <v>30</v>
      </c>
      <c r="B766" s="7">
        <v>24</v>
      </c>
      <c r="C766" s="27">
        <v>19</v>
      </c>
      <c r="D766" s="27">
        <v>30</v>
      </c>
      <c r="E766" s="7">
        <v>3.25</v>
      </c>
      <c r="F766" s="2">
        <f t="shared" ref="F766:F787" si="1245">($D766+2*$E766)/12</f>
        <v>3.0416666666666665</v>
      </c>
      <c r="G766" s="3">
        <f t="shared" si="1222"/>
        <v>10950</v>
      </c>
      <c r="H766" s="2">
        <v>1.4</v>
      </c>
      <c r="I766" s="7">
        <f t="shared" si="1223"/>
        <v>15329.999999999998</v>
      </c>
      <c r="J766" s="7">
        <v>1.2</v>
      </c>
      <c r="K766" s="7">
        <f>(1.75-1.15)*(($D766-24)/(96-24))+1.15</f>
        <v>1.2</v>
      </c>
      <c r="L766" s="7">
        <v>0</v>
      </c>
      <c r="M766" s="2">
        <f t="shared" ref="M766:M787" si="1246">($L$7-$C$7)/$K766</f>
        <v>1.9444444444444442</v>
      </c>
      <c r="N766" s="2">
        <f t="shared" ref="N766:N787" si="1247">($E$7-$C$7)/$K766</f>
        <v>3.6111111111111112</v>
      </c>
      <c r="O766" s="28">
        <f t="shared" ref="O766:O787" si="1248">($F$7-$B$7-0.06*($D766/12))/$K766</f>
        <v>2.5138888888888888</v>
      </c>
      <c r="P766" s="2">
        <f t="shared" ref="P766:P787" si="1249">($G$7-$B$7-0.06*$D766/12)/$K766</f>
        <v>10.847222222222221</v>
      </c>
      <c r="Q766" s="2">
        <f t="shared" si="1224"/>
        <v>37.666666666666664</v>
      </c>
      <c r="R766" s="28">
        <f t="shared" ref="R766:R787" si="1250">IF($A766&lt;$M766,$Q766,$Q766+$L$7)</f>
        <v>41.666666666666664</v>
      </c>
      <c r="S766" s="2">
        <f t="shared" ref="S766:S787" si="1251">IF($A766&lt;$N766,$Q766,$Q766+$E$7)</f>
        <v>43.666666666666664</v>
      </c>
      <c r="T766" s="2">
        <f t="shared" ref="T766:T787" si="1252">$B$7+$K766*$A766+0.06*$D766/12</f>
        <v>36.983333333333334</v>
      </c>
      <c r="U766" s="2">
        <f t="shared" si="1225"/>
        <v>40.983333333333334</v>
      </c>
      <c r="V766" s="2">
        <f t="shared" si="1226"/>
        <v>50.983333333333334</v>
      </c>
      <c r="W766" s="7">
        <f>IF($A766&lt;$N766,0.5,1)</f>
        <v>1</v>
      </c>
      <c r="X766" s="2">
        <f t="shared" si="1227"/>
        <v>23.77798953520773</v>
      </c>
      <c r="Y766" s="2">
        <f t="shared" si="1228"/>
        <v>33.526941070192372</v>
      </c>
      <c r="Z766" s="2">
        <f t="shared" ref="Z766:Z787" si="1253">(2*$W766*$H$7*(1+$L766)*$J766)/($S766*$V766)</f>
        <v>34.497128982429523</v>
      </c>
      <c r="AA766" s="2">
        <f t="shared" si="1229"/>
        <v>72.32471816959017</v>
      </c>
      <c r="AB766" s="2">
        <f t="shared" si="1230"/>
        <v>101.97777908850179</v>
      </c>
      <c r="AC766" s="2">
        <f t="shared" si="1231"/>
        <v>104.92876732155646</v>
      </c>
      <c r="AD766" s="2">
        <f t="shared" si="1232"/>
        <v>104.92876732155646</v>
      </c>
      <c r="AE766" s="2">
        <f t="shared" si="1233"/>
        <v>104.92876732155646</v>
      </c>
      <c r="AF766" s="27">
        <f t="shared" ref="AF766:AF787" si="1254">IF($A766&lt;$M766,0.5,1)</f>
        <v>1</v>
      </c>
      <c r="AG766" s="28">
        <f t="shared" si="1234"/>
        <v>53.666666666666671</v>
      </c>
      <c r="AH766" s="28">
        <f t="shared" si="1235"/>
        <v>20.766110860748086</v>
      </c>
      <c r="AI766" s="28">
        <f t="shared" si="1236"/>
        <v>32.245513758925597</v>
      </c>
      <c r="AJ766" s="28">
        <f t="shared" si="1237"/>
        <v>29.280195201301343</v>
      </c>
      <c r="AK766" s="28">
        <f t="shared" si="1238"/>
        <v>45.466141616927544</v>
      </c>
      <c r="AL766" s="28">
        <f>($AF766*4*$H$7*(1+$L766))/($AG766*$V766)</f>
        <v>46.781820876793653</v>
      </c>
      <c r="AM766" s="28">
        <f t="shared" si="1239"/>
        <v>63.163587201442091</v>
      </c>
      <c r="AN766" s="28">
        <f t="shared" si="1240"/>
        <v>98.080104350065355</v>
      </c>
      <c r="AO766" s="28">
        <f t="shared" si="1241"/>
        <v>89.060593737291583</v>
      </c>
      <c r="AP766" s="28">
        <f t="shared" si="1242"/>
        <v>138.29284741815459</v>
      </c>
      <c r="AQ766" s="28">
        <f t="shared" si="1243"/>
        <v>142.29470516691401</v>
      </c>
      <c r="AR766" s="28">
        <f t="shared" ref="AR766:AR787" si="1255">MAX($AM766,$AN766,$AO766,$AP766,$AQ766)</f>
        <v>142.29470516691401</v>
      </c>
      <c r="AS766" s="27">
        <f t="shared" si="1244"/>
        <v>142.29470516691401</v>
      </c>
      <c r="AT766" s="27">
        <f t="shared" ref="AT766:AT787" si="1256">IF($A766&gt;$F766,0,$AS766)</f>
        <v>0</v>
      </c>
      <c r="AU766" s="2">
        <f t="shared" ref="AU766:AU787" si="1257">PI()*($B766/(2*12))^2*62.4</f>
        <v>196.03538158400309</v>
      </c>
      <c r="AV766" s="33">
        <f t="shared" ref="AV766:AV787" si="1258">0.23*($N$7/$H766)*(1+0.35*$N$7*($F766/$A766))</f>
        <v>8.360032242063492E-2</v>
      </c>
      <c r="AW766" s="33">
        <f t="shared" ref="AW766:AW787" si="1259">IF(AV766&gt;0.33,0.33,AV766)</f>
        <v>8.360032242063492E-2</v>
      </c>
      <c r="AX766" s="2">
        <f t="shared" ref="AX766:AX787" si="1260">$Q$7/($P$7-$O$7*AW766)</f>
        <v>1.8053049169021151</v>
      </c>
      <c r="AY766" s="7">
        <v>2.2000000000000002</v>
      </c>
      <c r="AZ766" s="3">
        <f t="shared" ref="AZ766:AZ787" si="1261">(12/$D766)*(($I766+$AU766)/$AX766+$AT766/$AY766)</f>
        <v>3440.0915294080114</v>
      </c>
    </row>
    <row r="767" spans="1:52" ht="20.25" x14ac:dyDescent="0.3">
      <c r="A767" s="7">
        <v>30</v>
      </c>
      <c r="B767" s="7">
        <v>27</v>
      </c>
      <c r="C767" s="27">
        <v>22</v>
      </c>
      <c r="D767" s="27">
        <v>34</v>
      </c>
      <c r="E767" s="7">
        <v>3.5</v>
      </c>
      <c r="F767" s="2">
        <f t="shared" si="1245"/>
        <v>3.4166666666666665</v>
      </c>
      <c r="G767" s="3">
        <f t="shared" si="1222"/>
        <v>12300</v>
      </c>
      <c r="H767" s="2">
        <v>1.4</v>
      </c>
      <c r="I767" s="7">
        <f t="shared" si="1223"/>
        <v>17220</v>
      </c>
      <c r="J767" s="7">
        <v>1.2</v>
      </c>
      <c r="K767" s="4">
        <f t="shared" ref="K767:K777" si="1262">(1.75-1.15)*(($D767-24)/(96-24))+1.15</f>
        <v>1.2333333333333332</v>
      </c>
      <c r="L767" s="7">
        <v>0</v>
      </c>
      <c r="M767" s="2">
        <f t="shared" si="1246"/>
        <v>1.8918918918918919</v>
      </c>
      <c r="N767" s="2">
        <f t="shared" si="1247"/>
        <v>3.5135135135135136</v>
      </c>
      <c r="O767" s="28">
        <f t="shared" si="1248"/>
        <v>2.42972972972973</v>
      </c>
      <c r="P767" s="2">
        <f t="shared" si="1249"/>
        <v>10.53783783783784</v>
      </c>
      <c r="Q767" s="2">
        <f t="shared" si="1224"/>
        <v>38.666666666666657</v>
      </c>
      <c r="R767" s="28">
        <f t="shared" si="1250"/>
        <v>42.666666666666657</v>
      </c>
      <c r="S767" s="2">
        <f t="shared" si="1251"/>
        <v>44.666666666666657</v>
      </c>
      <c r="T767" s="2">
        <f t="shared" si="1252"/>
        <v>38.00333333333333</v>
      </c>
      <c r="U767" s="2">
        <f t="shared" si="1225"/>
        <v>42.00333333333333</v>
      </c>
      <c r="V767" s="2">
        <f t="shared" si="1226"/>
        <v>52.00333333333333</v>
      </c>
      <c r="W767" s="7">
        <f t="shared" ref="W767:W787" si="1263">IF($A767&lt;$N767,0.5,1)</f>
        <v>1</v>
      </c>
      <c r="X767" s="2">
        <f t="shared" si="1227"/>
        <v>22.621739124742927</v>
      </c>
      <c r="Y767" s="2">
        <f t="shared" si="1228"/>
        <v>31.980404303377966</v>
      </c>
      <c r="Z767" s="2">
        <f t="shared" si="1253"/>
        <v>33.063322576910977</v>
      </c>
      <c r="AA767" s="2">
        <f t="shared" si="1229"/>
        <v>77.290942009538327</v>
      </c>
      <c r="AB767" s="2">
        <f t="shared" si="1230"/>
        <v>109.26638136987471</v>
      </c>
      <c r="AC767" s="2">
        <f t="shared" si="1231"/>
        <v>112.96635213777917</v>
      </c>
      <c r="AD767" s="2">
        <f t="shared" si="1232"/>
        <v>112.96635213777917</v>
      </c>
      <c r="AE767" s="2">
        <f t="shared" si="1233"/>
        <v>112.96635213777917</v>
      </c>
      <c r="AF767" s="27">
        <f t="shared" si="1254"/>
        <v>1</v>
      </c>
      <c r="AG767" s="28">
        <f t="shared" si="1234"/>
        <v>54.666666666666657</v>
      </c>
      <c r="AH767" s="28">
        <f t="shared" si="1235"/>
        <v>19.735110955179376</v>
      </c>
      <c r="AI767" s="28">
        <f t="shared" si="1236"/>
        <v>30.806026856865362</v>
      </c>
      <c r="AJ767" s="28">
        <f t="shared" si="1237"/>
        <v>27.89957146258234</v>
      </c>
      <c r="AK767" s="28">
        <f t="shared" si="1238"/>
        <v>43.550550575738285</v>
      </c>
      <c r="AL767" s="28">
        <f t="shared" ref="AL767:AL787" si="1264">($AF767*4*$H$7*(1+$L767))/($AG767*$V767)</f>
        <v>45.025256354736491</v>
      </c>
      <c r="AM767" s="28">
        <f t="shared" si="1239"/>
        <v>67.428295763529533</v>
      </c>
      <c r="AN767" s="28">
        <f t="shared" si="1240"/>
        <v>105.25392509428998</v>
      </c>
      <c r="AO767" s="28">
        <f t="shared" si="1241"/>
        <v>95.323535830489661</v>
      </c>
      <c r="AP767" s="28">
        <f t="shared" si="1242"/>
        <v>148.79771446710581</v>
      </c>
      <c r="AQ767" s="28">
        <f t="shared" si="1243"/>
        <v>153.83629254534966</v>
      </c>
      <c r="AR767" s="28">
        <f t="shared" si="1255"/>
        <v>153.83629254534966</v>
      </c>
      <c r="AS767" s="27">
        <f t="shared" si="1244"/>
        <v>153.83629254534966</v>
      </c>
      <c r="AT767" s="27">
        <f t="shared" si="1256"/>
        <v>0</v>
      </c>
      <c r="AU767" s="2">
        <f t="shared" si="1257"/>
        <v>248.1072798172539</v>
      </c>
      <c r="AV767" s="33">
        <f t="shared" si="1258"/>
        <v>8.3780009920634918E-2</v>
      </c>
      <c r="AW767" s="33">
        <f t="shared" si="1259"/>
        <v>8.3780009920634918E-2</v>
      </c>
      <c r="AX767" s="2">
        <f t="shared" si="1260"/>
        <v>1.8054223121787316</v>
      </c>
      <c r="AY767" s="7">
        <v>2.2000000000000002</v>
      </c>
      <c r="AZ767" s="3">
        <f t="shared" si="1261"/>
        <v>3414.8322486461052</v>
      </c>
    </row>
    <row r="768" spans="1:52" ht="20.25" x14ac:dyDescent="0.3">
      <c r="A768" s="7">
        <v>30</v>
      </c>
      <c r="B768" s="7">
        <v>30</v>
      </c>
      <c r="C768" s="37">
        <v>24</v>
      </c>
      <c r="D768" s="37">
        <v>38</v>
      </c>
      <c r="E768" s="7">
        <v>3.75</v>
      </c>
      <c r="F768" s="2">
        <f t="shared" si="1245"/>
        <v>3.7916666666666665</v>
      </c>
      <c r="G768" s="3">
        <f t="shared" si="1222"/>
        <v>13650</v>
      </c>
      <c r="H768" s="2">
        <v>1.4</v>
      </c>
      <c r="I768" s="7">
        <f t="shared" si="1223"/>
        <v>19110</v>
      </c>
      <c r="J768" s="7">
        <v>1.2</v>
      </c>
      <c r="K768" s="4">
        <f t="shared" si="1262"/>
        <v>1.2666666666666666</v>
      </c>
      <c r="L768" s="7">
        <v>0</v>
      </c>
      <c r="M768" s="2">
        <f t="shared" si="1246"/>
        <v>1.8421052631578947</v>
      </c>
      <c r="N768" s="2">
        <f t="shared" si="1247"/>
        <v>3.4210526315789473</v>
      </c>
      <c r="O768" s="28">
        <f t="shared" si="1248"/>
        <v>2.35</v>
      </c>
      <c r="P768" s="2">
        <f t="shared" si="1249"/>
        <v>10.244736842105263</v>
      </c>
      <c r="Q768" s="2">
        <f t="shared" si="1224"/>
        <v>39.666666666666664</v>
      </c>
      <c r="R768" s="28">
        <f t="shared" si="1250"/>
        <v>43.666666666666664</v>
      </c>
      <c r="S768" s="2">
        <f t="shared" si="1251"/>
        <v>45.666666666666664</v>
      </c>
      <c r="T768" s="2">
        <f t="shared" si="1252"/>
        <v>39.023333333333333</v>
      </c>
      <c r="U768" s="2">
        <f t="shared" si="1225"/>
        <v>43.023333333333333</v>
      </c>
      <c r="V768" s="2">
        <f t="shared" si="1226"/>
        <v>53.023333333333333</v>
      </c>
      <c r="W768" s="7">
        <f t="shared" si="1263"/>
        <v>1</v>
      </c>
      <c r="X768" s="2">
        <f t="shared" si="1227"/>
        <v>21.548028847922417</v>
      </c>
      <c r="Y768" s="2">
        <f t="shared" si="1228"/>
        <v>30.538512740497858</v>
      </c>
      <c r="Z768" s="2">
        <f t="shared" si="1253"/>
        <v>31.717202957519046</v>
      </c>
      <c r="AA768" s="2">
        <f t="shared" si="1229"/>
        <v>81.702942715039157</v>
      </c>
      <c r="AB768" s="2">
        <f t="shared" si="1230"/>
        <v>115.79186080772104</v>
      </c>
      <c r="AC768" s="2">
        <f t="shared" si="1231"/>
        <v>120.26106121392638</v>
      </c>
      <c r="AD768" s="2">
        <f t="shared" si="1232"/>
        <v>120.26106121392638</v>
      </c>
      <c r="AE768" s="2">
        <f t="shared" si="1233"/>
        <v>120.26106121392638</v>
      </c>
      <c r="AF768" s="27">
        <f t="shared" si="1254"/>
        <v>1</v>
      </c>
      <c r="AG768" s="28">
        <f t="shared" si="1234"/>
        <v>55.666666666666671</v>
      </c>
      <c r="AH768" s="28">
        <f t="shared" si="1235"/>
        <v>18.779134555759359</v>
      </c>
      <c r="AI768" s="28">
        <f t="shared" si="1236"/>
        <v>29.461875770113483</v>
      </c>
      <c r="AJ768" s="28">
        <f t="shared" si="1237"/>
        <v>26.614352706413527</v>
      </c>
      <c r="AK768" s="28">
        <f t="shared" si="1238"/>
        <v>41.754253946588882</v>
      </c>
      <c r="AL768" s="28">
        <f t="shared" si="1264"/>
        <v>43.365836379043003</v>
      </c>
      <c r="AM768" s="28">
        <f t="shared" si="1239"/>
        <v>71.2042185239209</v>
      </c>
      <c r="AN768" s="28">
        <f t="shared" si="1240"/>
        <v>111.70961229501361</v>
      </c>
      <c r="AO768" s="28">
        <f t="shared" si="1241"/>
        <v>100.91275401181795</v>
      </c>
      <c r="AP768" s="28">
        <f t="shared" si="1242"/>
        <v>158.31821288081616</v>
      </c>
      <c r="AQ768" s="28">
        <f t="shared" si="1243"/>
        <v>164.42879627053804</v>
      </c>
      <c r="AR768" s="28">
        <f t="shared" si="1255"/>
        <v>164.42879627053804</v>
      </c>
      <c r="AS768" s="27">
        <f t="shared" si="1244"/>
        <v>164.42879627053804</v>
      </c>
      <c r="AT768" s="27">
        <f t="shared" si="1256"/>
        <v>0</v>
      </c>
      <c r="AU768" s="2">
        <f t="shared" si="1257"/>
        <v>306.30528372500481</v>
      </c>
      <c r="AV768" s="33">
        <f t="shared" si="1258"/>
        <v>8.3959697420634916E-2</v>
      </c>
      <c r="AW768" s="33">
        <f t="shared" si="1259"/>
        <v>8.3959697420634916E-2</v>
      </c>
      <c r="AX768" s="2">
        <f t="shared" si="1260"/>
        <v>1.8055397227242891</v>
      </c>
      <c r="AY768" s="7">
        <v>2.2000000000000002</v>
      </c>
      <c r="AZ768" s="3">
        <f t="shared" si="1261"/>
        <v>3395.9179902107121</v>
      </c>
    </row>
    <row r="769" spans="1:52" ht="20.25" x14ac:dyDescent="0.3">
      <c r="A769" s="7">
        <v>30</v>
      </c>
      <c r="B769" s="7">
        <v>33</v>
      </c>
      <c r="C769" s="37">
        <v>27</v>
      </c>
      <c r="D769" s="37">
        <v>42</v>
      </c>
      <c r="E769" s="7">
        <v>3.75</v>
      </c>
      <c r="F769" s="2">
        <f t="shared" si="1245"/>
        <v>4.125</v>
      </c>
      <c r="G769" s="3">
        <f t="shared" si="1222"/>
        <v>14850</v>
      </c>
      <c r="H769" s="2">
        <v>1.4</v>
      </c>
      <c r="I769" s="7">
        <f t="shared" si="1223"/>
        <v>20790</v>
      </c>
      <c r="J769" s="7">
        <v>1.2</v>
      </c>
      <c r="K769" s="4">
        <f t="shared" si="1262"/>
        <v>1.2999999999999998</v>
      </c>
      <c r="L769" s="7">
        <v>0</v>
      </c>
      <c r="M769" s="2">
        <f t="shared" si="1246"/>
        <v>1.7948717948717949</v>
      </c>
      <c r="N769" s="2">
        <f t="shared" si="1247"/>
        <v>3.3333333333333335</v>
      </c>
      <c r="O769" s="28">
        <f t="shared" si="1248"/>
        <v>2.2743589743589747</v>
      </c>
      <c r="P769" s="2">
        <f t="shared" si="1249"/>
        <v>9.9666666666666668</v>
      </c>
      <c r="Q769" s="2">
        <f t="shared" si="1224"/>
        <v>40.666666666666657</v>
      </c>
      <c r="R769" s="28">
        <f t="shared" si="1250"/>
        <v>44.666666666666657</v>
      </c>
      <c r="S769" s="2">
        <f t="shared" si="1251"/>
        <v>46.666666666666657</v>
      </c>
      <c r="T769" s="2">
        <f t="shared" si="1252"/>
        <v>40.043333333333329</v>
      </c>
      <c r="U769" s="2">
        <f t="shared" si="1225"/>
        <v>44.043333333333329</v>
      </c>
      <c r="V769" s="2">
        <f t="shared" si="1226"/>
        <v>54.043333333333329</v>
      </c>
      <c r="W769" s="7">
        <f t="shared" si="1263"/>
        <v>1</v>
      </c>
      <c r="X769" s="2">
        <f t="shared" si="1227"/>
        <v>20.549166973873547</v>
      </c>
      <c r="Y769" s="2">
        <f t="shared" si="1228"/>
        <v>29.192029494761663</v>
      </c>
      <c r="Z769" s="2">
        <f t="shared" si="1253"/>
        <v>30.451753883567868</v>
      </c>
      <c r="AA769" s="2">
        <f t="shared" si="1229"/>
        <v>84.765313767228378</v>
      </c>
      <c r="AB769" s="2">
        <f t="shared" si="1230"/>
        <v>120.41712166589186</v>
      </c>
      <c r="AC769" s="2">
        <f t="shared" si="1231"/>
        <v>125.61348476971746</v>
      </c>
      <c r="AD769" s="2">
        <f t="shared" si="1232"/>
        <v>125.61348476971746</v>
      </c>
      <c r="AE769" s="2">
        <f t="shared" si="1233"/>
        <v>125.61348476971746</v>
      </c>
      <c r="AF769" s="27">
        <f t="shared" si="1254"/>
        <v>1</v>
      </c>
      <c r="AG769" s="28">
        <f t="shared" si="1234"/>
        <v>56.666666666666657</v>
      </c>
      <c r="AH769" s="28">
        <f t="shared" si="1235"/>
        <v>17.891065773272992</v>
      </c>
      <c r="AI769" s="28">
        <f t="shared" si="1236"/>
        <v>28.204738983748005</v>
      </c>
      <c r="AJ769" s="28">
        <f t="shared" si="1237"/>
        <v>25.415946077528808</v>
      </c>
      <c r="AK769" s="28">
        <f t="shared" si="1238"/>
        <v>40.067491463398355</v>
      </c>
      <c r="AL769" s="28">
        <f t="shared" si="1264"/>
        <v>41.796524938230405</v>
      </c>
      <c r="AM769" s="28">
        <f t="shared" si="1239"/>
        <v>73.800646314751091</v>
      </c>
      <c r="AN769" s="28">
        <f t="shared" si="1240"/>
        <v>116.34454830796052</v>
      </c>
      <c r="AO769" s="28">
        <f t="shared" si="1241"/>
        <v>104.84077756980633</v>
      </c>
      <c r="AP769" s="28">
        <f t="shared" si="1242"/>
        <v>165.2784022865182</v>
      </c>
      <c r="AQ769" s="28">
        <f t="shared" si="1243"/>
        <v>172.41066537020043</v>
      </c>
      <c r="AR769" s="28">
        <f t="shared" si="1255"/>
        <v>172.41066537020043</v>
      </c>
      <c r="AS769" s="27">
        <f t="shared" si="1244"/>
        <v>172.41066537020043</v>
      </c>
      <c r="AT769" s="27">
        <f t="shared" si="1256"/>
        <v>0</v>
      </c>
      <c r="AU769" s="2">
        <f t="shared" si="1257"/>
        <v>370.62939330725584</v>
      </c>
      <c r="AV769" s="33">
        <f t="shared" si="1258"/>
        <v>8.4119419642857157E-2</v>
      </c>
      <c r="AW769" s="33">
        <f t="shared" si="1259"/>
        <v>8.4119419642857157E-2</v>
      </c>
      <c r="AX769" s="2">
        <f t="shared" si="1260"/>
        <v>1.8056441004744523</v>
      </c>
      <c r="AY769" s="7">
        <v>2.2000000000000002</v>
      </c>
      <c r="AZ769" s="3">
        <f t="shared" si="1261"/>
        <v>3348.3309976671917</v>
      </c>
    </row>
    <row r="770" spans="1:52" ht="20.25" x14ac:dyDescent="0.3">
      <c r="A770" s="7">
        <v>30</v>
      </c>
      <c r="B770" s="7">
        <v>36</v>
      </c>
      <c r="C770" s="37">
        <v>29</v>
      </c>
      <c r="D770" s="37">
        <v>45</v>
      </c>
      <c r="E770" s="7">
        <v>4.5</v>
      </c>
      <c r="F770" s="2">
        <f t="shared" si="1245"/>
        <v>4.5</v>
      </c>
      <c r="G770" s="3">
        <f t="shared" si="1222"/>
        <v>16200</v>
      </c>
      <c r="H770" s="2">
        <v>1.4</v>
      </c>
      <c r="I770" s="7">
        <f t="shared" si="1223"/>
        <v>22680</v>
      </c>
      <c r="J770" s="7">
        <v>1.2</v>
      </c>
      <c r="K770" s="4">
        <f t="shared" si="1262"/>
        <v>1.325</v>
      </c>
      <c r="L770" s="7">
        <v>0</v>
      </c>
      <c r="M770" s="2">
        <f t="shared" si="1246"/>
        <v>1.7610062893081759</v>
      </c>
      <c r="N770" s="2">
        <f t="shared" si="1247"/>
        <v>3.2704402515723268</v>
      </c>
      <c r="O770" s="28">
        <f t="shared" si="1248"/>
        <v>2.2201257861635217</v>
      </c>
      <c r="P770" s="2">
        <f t="shared" si="1249"/>
        <v>9.7672955974842761</v>
      </c>
      <c r="Q770" s="2">
        <f t="shared" si="1224"/>
        <v>41.416666666666664</v>
      </c>
      <c r="R770" s="28">
        <f t="shared" si="1250"/>
        <v>45.416666666666664</v>
      </c>
      <c r="S770" s="2">
        <f t="shared" si="1251"/>
        <v>47.416666666666664</v>
      </c>
      <c r="T770" s="2">
        <f t="shared" si="1252"/>
        <v>40.808333333333337</v>
      </c>
      <c r="U770" s="2">
        <f t="shared" si="1225"/>
        <v>44.808333333333337</v>
      </c>
      <c r="V770" s="2">
        <f t="shared" si="1226"/>
        <v>54.808333333333337</v>
      </c>
      <c r="W770" s="7">
        <f t="shared" si="1263"/>
        <v>1</v>
      </c>
      <c r="X770" s="2">
        <f t="shared" si="1227"/>
        <v>19.845011094989111</v>
      </c>
      <c r="Y770" s="2">
        <f t="shared" si="1228"/>
        <v>28.239788489213808</v>
      </c>
      <c r="Z770" s="2">
        <f t="shared" si="1253"/>
        <v>29.551777203029246</v>
      </c>
      <c r="AA770" s="2">
        <f t="shared" si="1229"/>
        <v>89.302549927450997</v>
      </c>
      <c r="AB770" s="2">
        <f t="shared" si="1230"/>
        <v>127.07904820146214</v>
      </c>
      <c r="AC770" s="2">
        <f t="shared" si="1231"/>
        <v>132.98299741363161</v>
      </c>
      <c r="AD770" s="2">
        <f t="shared" si="1232"/>
        <v>132.98299741363161</v>
      </c>
      <c r="AE770" s="2">
        <f t="shared" si="1233"/>
        <v>132.98299741363161</v>
      </c>
      <c r="AF770" s="27">
        <f t="shared" si="1254"/>
        <v>1</v>
      </c>
      <c r="AG770" s="28">
        <f t="shared" si="1234"/>
        <v>57.416666666666671</v>
      </c>
      <c r="AH770" s="28">
        <f t="shared" si="1235"/>
        <v>17.265766533713769</v>
      </c>
      <c r="AI770" s="28">
        <f t="shared" si="1236"/>
        <v>27.314492774670548</v>
      </c>
      <c r="AJ770" s="28">
        <f t="shared" si="1237"/>
        <v>24.569479587710482</v>
      </c>
      <c r="AK770" s="28">
        <f t="shared" si="1238"/>
        <v>38.868988027002061</v>
      </c>
      <c r="AL770" s="28">
        <f t="shared" si="1264"/>
        <v>40.674797359757235</v>
      </c>
      <c r="AM770" s="28">
        <f t="shared" si="1239"/>
        <v>77.695949401711957</v>
      </c>
      <c r="AN770" s="28">
        <f t="shared" si="1240"/>
        <v>122.91521748601747</v>
      </c>
      <c r="AO770" s="28">
        <f t="shared" si="1241"/>
        <v>110.56265814469717</v>
      </c>
      <c r="AP770" s="28">
        <f t="shared" si="1242"/>
        <v>174.91044612150927</v>
      </c>
      <c r="AQ770" s="28">
        <f t="shared" si="1243"/>
        <v>183.03658811890756</v>
      </c>
      <c r="AR770" s="28">
        <f t="shared" si="1255"/>
        <v>183.03658811890756</v>
      </c>
      <c r="AS770" s="27">
        <f t="shared" si="1244"/>
        <v>183.03658811890756</v>
      </c>
      <c r="AT770" s="27">
        <f t="shared" si="1256"/>
        <v>0</v>
      </c>
      <c r="AU770" s="2">
        <f t="shared" si="1257"/>
        <v>441.07960856400695</v>
      </c>
      <c r="AV770" s="33">
        <f t="shared" si="1258"/>
        <v>8.4299107142857155E-2</v>
      </c>
      <c r="AW770" s="33">
        <f t="shared" si="1259"/>
        <v>8.4299107142857155E-2</v>
      </c>
      <c r="AX770" s="2">
        <f t="shared" si="1260"/>
        <v>1.805761539869472</v>
      </c>
      <c r="AY770" s="7">
        <v>2.2000000000000002</v>
      </c>
      <c r="AZ770" s="3">
        <f t="shared" si="1261"/>
        <v>3414.4160747803271</v>
      </c>
    </row>
    <row r="771" spans="1:52" ht="20.25" x14ac:dyDescent="0.3">
      <c r="A771" s="7">
        <v>30</v>
      </c>
      <c r="B771" s="7">
        <v>39</v>
      </c>
      <c r="C771" s="37">
        <v>32</v>
      </c>
      <c r="D771" s="37">
        <v>49</v>
      </c>
      <c r="E771" s="7">
        <v>4.75</v>
      </c>
      <c r="F771" s="2">
        <f t="shared" si="1245"/>
        <v>4.875</v>
      </c>
      <c r="G771" s="3">
        <f t="shared" si="1222"/>
        <v>17550</v>
      </c>
      <c r="H771" s="2">
        <v>1.4</v>
      </c>
      <c r="I771" s="7">
        <f t="shared" si="1223"/>
        <v>24570</v>
      </c>
      <c r="J771" s="7">
        <v>1.2</v>
      </c>
      <c r="K771" s="4">
        <f t="shared" si="1262"/>
        <v>1.3583333333333334</v>
      </c>
      <c r="L771" s="7">
        <v>0</v>
      </c>
      <c r="M771" s="2">
        <f t="shared" si="1246"/>
        <v>1.7177914110429444</v>
      </c>
      <c r="N771" s="2">
        <f t="shared" si="1247"/>
        <v>3.1901840490797544</v>
      </c>
      <c r="O771" s="28">
        <f t="shared" si="1248"/>
        <v>2.1509202453987726</v>
      </c>
      <c r="P771" s="2">
        <f t="shared" si="1249"/>
        <v>9.5128834355828218</v>
      </c>
      <c r="Q771" s="2">
        <f t="shared" si="1224"/>
        <v>42.416666666666664</v>
      </c>
      <c r="R771" s="28">
        <f t="shared" si="1250"/>
        <v>46.416666666666664</v>
      </c>
      <c r="S771" s="2">
        <f t="shared" si="1251"/>
        <v>48.416666666666664</v>
      </c>
      <c r="T771" s="2">
        <f t="shared" si="1252"/>
        <v>41.828333333333333</v>
      </c>
      <c r="U771" s="2">
        <f t="shared" si="1225"/>
        <v>45.828333333333333</v>
      </c>
      <c r="V771" s="2">
        <f t="shared" si="1226"/>
        <v>55.828333333333333</v>
      </c>
      <c r="W771" s="7">
        <f t="shared" si="1263"/>
        <v>1</v>
      </c>
      <c r="X771" s="2">
        <f t="shared" si="1227"/>
        <v>18.961198193007689</v>
      </c>
      <c r="Y771" s="2">
        <f t="shared" si="1228"/>
        <v>27.040972142978895</v>
      </c>
      <c r="Z771" s="2">
        <f t="shared" si="1253"/>
        <v>28.412645374207479</v>
      </c>
      <c r="AA771" s="2">
        <f t="shared" si="1229"/>
        <v>92.435841190912484</v>
      </c>
      <c r="AB771" s="2">
        <f t="shared" si="1230"/>
        <v>131.8247391970221</v>
      </c>
      <c r="AC771" s="2">
        <f t="shared" si="1231"/>
        <v>138.51164619926146</v>
      </c>
      <c r="AD771" s="2">
        <f t="shared" si="1232"/>
        <v>138.51164619926146</v>
      </c>
      <c r="AE771" s="2">
        <f t="shared" si="1233"/>
        <v>138.51164619926146</v>
      </c>
      <c r="AF771" s="27">
        <f t="shared" si="1254"/>
        <v>1</v>
      </c>
      <c r="AG771" s="28">
        <f t="shared" si="1234"/>
        <v>58.416666666666671</v>
      </c>
      <c r="AH771" s="28">
        <f t="shared" si="1235"/>
        <v>16.48183146340136</v>
      </c>
      <c r="AI771" s="28">
        <f t="shared" si="1236"/>
        <v>26.192240014592166</v>
      </c>
      <c r="AJ771" s="28">
        <f t="shared" si="1237"/>
        <v>23.505093978262625</v>
      </c>
      <c r="AK771" s="28">
        <f t="shared" si="1238"/>
        <v>37.35331625076256</v>
      </c>
      <c r="AL771" s="28">
        <f t="shared" si="1264"/>
        <v>39.248090733272804</v>
      </c>
      <c r="AM771" s="28">
        <f t="shared" si="1239"/>
        <v>80.348928384081631</v>
      </c>
      <c r="AN771" s="28">
        <f t="shared" si="1240"/>
        <v>127.6871700711368</v>
      </c>
      <c r="AO771" s="28">
        <f t="shared" si="1241"/>
        <v>114.5873331440303</v>
      </c>
      <c r="AP771" s="28">
        <f t="shared" si="1242"/>
        <v>182.09741672246747</v>
      </c>
      <c r="AQ771" s="28">
        <f t="shared" si="1243"/>
        <v>191.33444232470492</v>
      </c>
      <c r="AR771" s="28">
        <f t="shared" si="1255"/>
        <v>191.33444232470492</v>
      </c>
      <c r="AS771" s="27">
        <f t="shared" si="1244"/>
        <v>191.33444232470492</v>
      </c>
      <c r="AT771" s="27">
        <f t="shared" si="1256"/>
        <v>0</v>
      </c>
      <c r="AU771" s="2">
        <f t="shared" si="1257"/>
        <v>517.65592949525819</v>
      </c>
      <c r="AV771" s="33">
        <f t="shared" si="1258"/>
        <v>8.4478794642857138E-2</v>
      </c>
      <c r="AW771" s="33">
        <f t="shared" si="1259"/>
        <v>8.4478794642857138E-2</v>
      </c>
      <c r="AX771" s="2">
        <f t="shared" si="1260"/>
        <v>1.805878994542041</v>
      </c>
      <c r="AY771" s="7">
        <v>2.2000000000000002</v>
      </c>
      <c r="AZ771" s="3">
        <f t="shared" si="1261"/>
        <v>3402.1746509065683</v>
      </c>
    </row>
    <row r="772" spans="1:52" ht="20.25" x14ac:dyDescent="0.3">
      <c r="A772" s="7">
        <v>30</v>
      </c>
      <c r="B772" s="7">
        <v>42</v>
      </c>
      <c r="C772" s="37">
        <v>34</v>
      </c>
      <c r="D772" s="37">
        <v>53</v>
      </c>
      <c r="E772" s="7">
        <v>5</v>
      </c>
      <c r="F772" s="2">
        <f t="shared" si="1245"/>
        <v>5.25</v>
      </c>
      <c r="G772" s="3">
        <f t="shared" si="1222"/>
        <v>18900</v>
      </c>
      <c r="H772" s="2">
        <v>1.4</v>
      </c>
      <c r="I772" s="7">
        <f t="shared" si="1223"/>
        <v>26460</v>
      </c>
      <c r="J772" s="7">
        <v>1.2</v>
      </c>
      <c r="K772" s="4">
        <f t="shared" si="1262"/>
        <v>1.3916666666666666</v>
      </c>
      <c r="L772" s="7">
        <v>0</v>
      </c>
      <c r="M772" s="2">
        <f t="shared" si="1246"/>
        <v>1.6766467065868262</v>
      </c>
      <c r="N772" s="2">
        <f t="shared" si="1247"/>
        <v>3.1137724550898205</v>
      </c>
      <c r="O772" s="28">
        <f t="shared" si="1248"/>
        <v>2.0850299401197603</v>
      </c>
      <c r="P772" s="2">
        <f t="shared" si="1249"/>
        <v>9.2706586826347301</v>
      </c>
      <c r="Q772" s="2">
        <f t="shared" si="1224"/>
        <v>43.416666666666664</v>
      </c>
      <c r="R772" s="28">
        <f t="shared" si="1250"/>
        <v>47.416666666666664</v>
      </c>
      <c r="S772" s="2">
        <f t="shared" si="1251"/>
        <v>49.416666666666664</v>
      </c>
      <c r="T772" s="2">
        <f t="shared" si="1252"/>
        <v>42.848333333333336</v>
      </c>
      <c r="U772" s="2">
        <f t="shared" si="1225"/>
        <v>46.848333333333336</v>
      </c>
      <c r="V772" s="2">
        <f t="shared" si="1226"/>
        <v>56.848333333333336</v>
      </c>
      <c r="W772" s="7">
        <f t="shared" si="1263"/>
        <v>1</v>
      </c>
      <c r="X772" s="2">
        <f t="shared" si="1227"/>
        <v>18.135262373915552</v>
      </c>
      <c r="Y772" s="2">
        <f t="shared" si="1228"/>
        <v>25.916936099814279</v>
      </c>
      <c r="Z772" s="2">
        <f t="shared" si="1253"/>
        <v>27.338207532967544</v>
      </c>
      <c r="AA772" s="2">
        <f t="shared" si="1229"/>
        <v>95.210127463056651</v>
      </c>
      <c r="AB772" s="2">
        <f t="shared" si="1230"/>
        <v>136.06391452402497</v>
      </c>
      <c r="AC772" s="2">
        <f t="shared" si="1231"/>
        <v>143.52558954807961</v>
      </c>
      <c r="AD772" s="2">
        <f t="shared" si="1232"/>
        <v>143.52558954807961</v>
      </c>
      <c r="AE772" s="2">
        <f t="shared" si="1233"/>
        <v>143.52558954807961</v>
      </c>
      <c r="AF772" s="27">
        <f t="shared" si="1254"/>
        <v>1</v>
      </c>
      <c r="AG772" s="28">
        <f t="shared" si="1234"/>
        <v>59.416666666666671</v>
      </c>
      <c r="AH772" s="28">
        <f t="shared" si="1235"/>
        <v>15.750161962114708</v>
      </c>
      <c r="AI772" s="28">
        <f t="shared" si="1236"/>
        <v>25.138407170948856</v>
      </c>
      <c r="AJ772" s="28">
        <f t="shared" si="1237"/>
        <v>22.508411111877372</v>
      </c>
      <c r="AK772" s="28">
        <f t="shared" si="1238"/>
        <v>35.925065701706096</v>
      </c>
      <c r="AL772" s="28">
        <f t="shared" si="1264"/>
        <v>37.895177809840462</v>
      </c>
      <c r="AM772" s="28">
        <f t="shared" si="1239"/>
        <v>82.688350301102219</v>
      </c>
      <c r="AN772" s="28">
        <f t="shared" si="1240"/>
        <v>131.97663764748148</v>
      </c>
      <c r="AO772" s="28">
        <f t="shared" si="1241"/>
        <v>118.16915833735621</v>
      </c>
      <c r="AP772" s="28">
        <f t="shared" si="1242"/>
        <v>188.60659493395701</v>
      </c>
      <c r="AQ772" s="28">
        <f t="shared" si="1243"/>
        <v>198.94968350166243</v>
      </c>
      <c r="AR772" s="28">
        <f t="shared" si="1255"/>
        <v>198.94968350166243</v>
      </c>
      <c r="AS772" s="27">
        <f t="shared" si="1244"/>
        <v>198.94968350166243</v>
      </c>
      <c r="AT772" s="27">
        <f t="shared" si="1256"/>
        <v>0</v>
      </c>
      <c r="AU772" s="2">
        <f t="shared" si="1257"/>
        <v>600.35835610100946</v>
      </c>
      <c r="AV772" s="33">
        <f t="shared" si="1258"/>
        <v>8.4658482142857136E-2</v>
      </c>
      <c r="AW772" s="33">
        <f t="shared" si="1259"/>
        <v>8.4658482142857136E-2</v>
      </c>
      <c r="AX772" s="2">
        <f t="shared" si="1260"/>
        <v>1.805996464495141</v>
      </c>
      <c r="AY772" s="7">
        <v>2.2000000000000002</v>
      </c>
      <c r="AZ772" s="3">
        <f t="shared" si="1261"/>
        <v>3392.5169348398194</v>
      </c>
    </row>
    <row r="773" spans="1:52" ht="20.25" x14ac:dyDescent="0.3">
      <c r="A773" s="7">
        <v>30</v>
      </c>
      <c r="B773" s="7">
        <v>48</v>
      </c>
      <c r="C773" s="37">
        <v>38</v>
      </c>
      <c r="D773" s="37">
        <v>60</v>
      </c>
      <c r="E773" s="7">
        <v>5.5</v>
      </c>
      <c r="F773" s="2">
        <f t="shared" si="1245"/>
        <v>5.916666666666667</v>
      </c>
      <c r="G773" s="3">
        <f t="shared" si="1222"/>
        <v>21300</v>
      </c>
      <c r="H773" s="2">
        <v>1.4</v>
      </c>
      <c r="I773" s="7">
        <f t="shared" si="1223"/>
        <v>29819.999999999996</v>
      </c>
      <c r="J773" s="7">
        <v>1.2</v>
      </c>
      <c r="K773" s="4">
        <f t="shared" si="1262"/>
        <v>1.45</v>
      </c>
      <c r="L773" s="7">
        <v>0</v>
      </c>
      <c r="M773" s="2">
        <f t="shared" si="1246"/>
        <v>1.6091954022988504</v>
      </c>
      <c r="N773" s="2">
        <f t="shared" si="1247"/>
        <v>2.9885057471264367</v>
      </c>
      <c r="O773" s="28">
        <f t="shared" si="1248"/>
        <v>1.9770114942528736</v>
      </c>
      <c r="P773" s="2">
        <f t="shared" si="1249"/>
        <v>8.8735632183908031</v>
      </c>
      <c r="Q773" s="2">
        <f t="shared" si="1224"/>
        <v>45.166666666666664</v>
      </c>
      <c r="R773" s="28">
        <f t="shared" si="1250"/>
        <v>49.166666666666664</v>
      </c>
      <c r="S773" s="2">
        <f t="shared" si="1251"/>
        <v>51.166666666666664</v>
      </c>
      <c r="T773" s="2">
        <f t="shared" si="1252"/>
        <v>44.633333333333333</v>
      </c>
      <c r="U773" s="2">
        <f t="shared" si="1225"/>
        <v>48.633333333333333</v>
      </c>
      <c r="V773" s="2">
        <f t="shared" si="1226"/>
        <v>58.633333333333333</v>
      </c>
      <c r="W773" s="7">
        <f t="shared" si="1263"/>
        <v>1</v>
      </c>
      <c r="X773" s="2">
        <f t="shared" si="1227"/>
        <v>16.814531725508608</v>
      </c>
      <c r="Y773" s="2">
        <f t="shared" si="1228"/>
        <v>24.111825287500029</v>
      </c>
      <c r="Z773" s="2">
        <f t="shared" si="1253"/>
        <v>25.599383718540111</v>
      </c>
      <c r="AA773" s="2">
        <f t="shared" si="1229"/>
        <v>99.485979375925936</v>
      </c>
      <c r="AB773" s="2">
        <f t="shared" si="1230"/>
        <v>142.66163295104184</v>
      </c>
      <c r="AC773" s="2">
        <f t="shared" si="1231"/>
        <v>151.46302033469567</v>
      </c>
      <c r="AD773" s="2">
        <f t="shared" si="1232"/>
        <v>151.46302033469567</v>
      </c>
      <c r="AE773" s="2">
        <f t="shared" si="1233"/>
        <v>151.46302033469567</v>
      </c>
      <c r="AF773" s="27">
        <f t="shared" si="1254"/>
        <v>1</v>
      </c>
      <c r="AG773" s="28">
        <f t="shared" si="1234"/>
        <v>61.166666666666671</v>
      </c>
      <c r="AH773" s="28">
        <f t="shared" si="1235"/>
        <v>14.582093897545601</v>
      </c>
      <c r="AI773" s="28">
        <f t="shared" si="1236"/>
        <v>23.442603268533798</v>
      </c>
      <c r="AJ773" s="28">
        <f t="shared" si="1237"/>
        <v>20.910537749329123</v>
      </c>
      <c r="AK773" s="28">
        <f t="shared" si="1238"/>
        <v>33.61639583679613</v>
      </c>
      <c r="AL773" s="28">
        <f t="shared" si="1264"/>
        <v>35.690330615766634</v>
      </c>
      <c r="AM773" s="28">
        <f t="shared" si="1239"/>
        <v>86.277388893811477</v>
      </c>
      <c r="AN773" s="28">
        <f t="shared" si="1240"/>
        <v>138.70206933882497</v>
      </c>
      <c r="AO773" s="28">
        <f t="shared" si="1241"/>
        <v>123.72068168353066</v>
      </c>
      <c r="AP773" s="28">
        <f t="shared" si="1242"/>
        <v>198.89700870104377</v>
      </c>
      <c r="AQ773" s="28">
        <f t="shared" si="1243"/>
        <v>211.16778947661925</v>
      </c>
      <c r="AR773" s="28">
        <f t="shared" si="1255"/>
        <v>211.16778947661925</v>
      </c>
      <c r="AS773" s="27">
        <f t="shared" si="1244"/>
        <v>211.16778947661925</v>
      </c>
      <c r="AT773" s="27">
        <f t="shared" si="1256"/>
        <v>0</v>
      </c>
      <c r="AU773" s="2">
        <f t="shared" si="1257"/>
        <v>784.14152633601236</v>
      </c>
      <c r="AV773" s="33">
        <f t="shared" si="1258"/>
        <v>8.4977926587301592E-2</v>
      </c>
      <c r="AW773" s="33">
        <f t="shared" si="1259"/>
        <v>8.4977926587301592E-2</v>
      </c>
      <c r="AX773" s="2">
        <f t="shared" si="1260"/>
        <v>1.8062053377062977</v>
      </c>
      <c r="AY773" s="7">
        <v>2.2000000000000002</v>
      </c>
      <c r="AZ773" s="3">
        <f t="shared" si="1261"/>
        <v>3388.7776641387022</v>
      </c>
    </row>
    <row r="774" spans="1:52" ht="20.25" x14ac:dyDescent="0.3">
      <c r="A774" s="7">
        <v>30</v>
      </c>
      <c r="B774" s="7">
        <v>54</v>
      </c>
      <c r="C774" s="37">
        <v>43</v>
      </c>
      <c r="D774" s="37">
        <v>68</v>
      </c>
      <c r="E774" s="7">
        <v>6</v>
      </c>
      <c r="F774" s="2">
        <f t="shared" si="1245"/>
        <v>6.666666666666667</v>
      </c>
      <c r="G774" s="3">
        <f t="shared" si="1222"/>
        <v>24000</v>
      </c>
      <c r="H774" s="2">
        <v>1.4</v>
      </c>
      <c r="I774" s="7">
        <f t="shared" si="1223"/>
        <v>33600</v>
      </c>
      <c r="J774" s="7">
        <v>1.2</v>
      </c>
      <c r="K774" s="4">
        <f t="shared" si="1262"/>
        <v>1.5166666666666666</v>
      </c>
      <c r="L774" s="7">
        <v>0</v>
      </c>
      <c r="M774" s="2">
        <f t="shared" si="1246"/>
        <v>1.5384615384615383</v>
      </c>
      <c r="N774" s="2">
        <f t="shared" si="1247"/>
        <v>2.8571428571428572</v>
      </c>
      <c r="O774" s="28">
        <f t="shared" si="1248"/>
        <v>1.8637362637362638</v>
      </c>
      <c r="P774" s="2">
        <f t="shared" si="1249"/>
        <v>8.4571428571428573</v>
      </c>
      <c r="Q774" s="2">
        <f t="shared" si="1224"/>
        <v>47.166666666666664</v>
      </c>
      <c r="R774" s="28">
        <f t="shared" si="1250"/>
        <v>51.166666666666664</v>
      </c>
      <c r="S774" s="2">
        <f t="shared" si="1251"/>
        <v>53.166666666666664</v>
      </c>
      <c r="T774" s="2">
        <f t="shared" si="1252"/>
        <v>46.673333333333339</v>
      </c>
      <c r="U774" s="2">
        <f t="shared" si="1225"/>
        <v>50.673333333333339</v>
      </c>
      <c r="V774" s="2">
        <f t="shared" si="1226"/>
        <v>60.673333333333339</v>
      </c>
      <c r="W774" s="7">
        <f t="shared" si="1263"/>
        <v>1</v>
      </c>
      <c r="X774" s="2">
        <f t="shared" si="1227"/>
        <v>15.474726181078474</v>
      </c>
      <c r="Y774" s="2">
        <f t="shared" si="1228"/>
        <v>22.27062187412232</v>
      </c>
      <c r="Z774" s="2">
        <f t="shared" si="1253"/>
        <v>23.80805581666419</v>
      </c>
      <c r="AA774" s="2">
        <f t="shared" si="1229"/>
        <v>103.16484120718982</v>
      </c>
      <c r="AB774" s="2">
        <f t="shared" si="1230"/>
        <v>148.47081249414882</v>
      </c>
      <c r="AC774" s="2">
        <f t="shared" si="1231"/>
        <v>158.7203721110946</v>
      </c>
      <c r="AD774" s="2">
        <f t="shared" si="1232"/>
        <v>158.7203721110946</v>
      </c>
      <c r="AE774" s="2">
        <f t="shared" si="1233"/>
        <v>158.7203721110946</v>
      </c>
      <c r="AF774" s="27">
        <f t="shared" si="1254"/>
        <v>1</v>
      </c>
      <c r="AG774" s="28">
        <f t="shared" si="1234"/>
        <v>63.166666666666671</v>
      </c>
      <c r="AH774" s="28">
        <f t="shared" si="1235"/>
        <v>13.399667892953401</v>
      </c>
      <c r="AI774" s="28">
        <f t="shared" si="1236"/>
        <v>21.708169093069625</v>
      </c>
      <c r="AJ774" s="28">
        <f t="shared" si="1237"/>
        <v>19.284278984378446</v>
      </c>
      <c r="AK774" s="28">
        <f t="shared" si="1238"/>
        <v>31.241549594745027</v>
      </c>
      <c r="AL774" s="28">
        <f t="shared" si="1264"/>
        <v>33.398284105170958</v>
      </c>
      <c r="AM774" s="28">
        <f t="shared" si="1239"/>
        <v>89.331119286356014</v>
      </c>
      <c r="AN774" s="28">
        <f t="shared" si="1240"/>
        <v>144.72112728713083</v>
      </c>
      <c r="AO774" s="28">
        <f t="shared" si="1241"/>
        <v>128.56185989585632</v>
      </c>
      <c r="AP774" s="28">
        <f t="shared" si="1242"/>
        <v>208.27699729830019</v>
      </c>
      <c r="AQ774" s="28">
        <f t="shared" si="1243"/>
        <v>222.65522736780639</v>
      </c>
      <c r="AR774" s="28">
        <f t="shared" si="1255"/>
        <v>222.65522736780639</v>
      </c>
      <c r="AS774" s="27">
        <f t="shared" si="1244"/>
        <v>222.65522736780639</v>
      </c>
      <c r="AT774" s="27">
        <f t="shared" si="1256"/>
        <v>0</v>
      </c>
      <c r="AU774" s="2">
        <f t="shared" si="1257"/>
        <v>992.42911926901559</v>
      </c>
      <c r="AV774" s="33">
        <f t="shared" si="1258"/>
        <v>8.5337301587301601E-2</v>
      </c>
      <c r="AW774" s="33">
        <f t="shared" si="1259"/>
        <v>8.5337301587301601E-2</v>
      </c>
      <c r="AX774" s="2">
        <f t="shared" si="1260"/>
        <v>1.8064403778274354</v>
      </c>
      <c r="AY774" s="7">
        <v>2.2000000000000002</v>
      </c>
      <c r="AZ774" s="3">
        <f t="shared" si="1261"/>
        <v>3379.3234418879183</v>
      </c>
    </row>
    <row r="775" spans="1:52" ht="20.25" x14ac:dyDescent="0.3">
      <c r="A775" s="7">
        <v>30</v>
      </c>
      <c r="B775" s="7">
        <v>60</v>
      </c>
      <c r="C775" s="37">
        <v>48</v>
      </c>
      <c r="D775" s="37">
        <v>76</v>
      </c>
      <c r="E775" s="7">
        <v>6.5</v>
      </c>
      <c r="F775" s="2">
        <f t="shared" si="1245"/>
        <v>7.416666666666667</v>
      </c>
      <c r="G775" s="3">
        <f t="shared" si="1222"/>
        <v>26700</v>
      </c>
      <c r="H775" s="2">
        <v>1.4</v>
      </c>
      <c r="I775" s="7">
        <f t="shared" si="1223"/>
        <v>37380</v>
      </c>
      <c r="J775" s="7">
        <v>1.2</v>
      </c>
      <c r="K775" s="4">
        <f t="shared" si="1262"/>
        <v>1.5833333333333333</v>
      </c>
      <c r="L775" s="7">
        <v>0</v>
      </c>
      <c r="M775" s="2">
        <f t="shared" si="1246"/>
        <v>1.4736842105263157</v>
      </c>
      <c r="N775" s="2">
        <f t="shared" si="1247"/>
        <v>2.736842105263158</v>
      </c>
      <c r="O775" s="28">
        <f t="shared" si="1248"/>
        <v>1.76</v>
      </c>
      <c r="P775" s="2">
        <f t="shared" si="1249"/>
        <v>8.0757894736842104</v>
      </c>
      <c r="Q775" s="2">
        <f t="shared" si="1224"/>
        <v>49.166666666666664</v>
      </c>
      <c r="R775" s="28">
        <f t="shared" si="1250"/>
        <v>53.166666666666664</v>
      </c>
      <c r="S775" s="2">
        <f t="shared" si="1251"/>
        <v>55.166666666666664</v>
      </c>
      <c r="T775" s="2">
        <f t="shared" si="1252"/>
        <v>48.713333333333338</v>
      </c>
      <c r="U775" s="2">
        <f t="shared" si="1225"/>
        <v>52.713333333333338</v>
      </c>
      <c r="V775" s="2">
        <f t="shared" si="1226"/>
        <v>62.713333333333338</v>
      </c>
      <c r="W775" s="7">
        <f t="shared" si="1263"/>
        <v>1</v>
      </c>
      <c r="X775" s="2">
        <f t="shared" si="1227"/>
        <v>14.289157812088478</v>
      </c>
      <c r="Y775" s="2">
        <f t="shared" si="1228"/>
        <v>20.632603257582385</v>
      </c>
      <c r="Z775" s="2">
        <f t="shared" si="1253"/>
        <v>22.198549193777083</v>
      </c>
      <c r="AA775" s="2">
        <f t="shared" si="1229"/>
        <v>105.97792043965622</v>
      </c>
      <c r="AB775" s="2">
        <f t="shared" si="1230"/>
        <v>153.02514082706935</v>
      </c>
      <c r="AC775" s="2">
        <f t="shared" si="1231"/>
        <v>164.6392398538467</v>
      </c>
      <c r="AD775" s="2">
        <f t="shared" si="1232"/>
        <v>164.6392398538467</v>
      </c>
      <c r="AE775" s="2">
        <f t="shared" si="1233"/>
        <v>164.6392398538467</v>
      </c>
      <c r="AF775" s="27">
        <f t="shared" si="1254"/>
        <v>1</v>
      </c>
      <c r="AG775" s="28">
        <f t="shared" si="1234"/>
        <v>65.166666666666671</v>
      </c>
      <c r="AH775" s="28">
        <f t="shared" si="1235"/>
        <v>12.355567491643905</v>
      </c>
      <c r="AI775" s="28">
        <f t="shared" si="1236"/>
        <v>20.160746955674707</v>
      </c>
      <c r="AJ775" s="28">
        <f t="shared" si="1237"/>
        <v>17.840626118755928</v>
      </c>
      <c r="AK775" s="28">
        <f t="shared" si="1238"/>
        <v>29.110791467432943</v>
      </c>
      <c r="AL775" s="28">
        <f t="shared" si="1264"/>
        <v>31.320203679199548</v>
      </c>
      <c r="AM775" s="28">
        <f t="shared" si="1239"/>
        <v>91.637125563025634</v>
      </c>
      <c r="AN775" s="28">
        <f t="shared" si="1240"/>
        <v>149.52553992125408</v>
      </c>
      <c r="AO775" s="28">
        <f t="shared" si="1241"/>
        <v>132.3179770474398</v>
      </c>
      <c r="AP775" s="28">
        <f t="shared" si="1242"/>
        <v>215.90503671679434</v>
      </c>
      <c r="AQ775" s="28">
        <f t="shared" si="1243"/>
        <v>232.29151062072998</v>
      </c>
      <c r="AR775" s="28">
        <f t="shared" si="1255"/>
        <v>232.29151062072998</v>
      </c>
      <c r="AS775" s="27">
        <f t="shared" si="1244"/>
        <v>232.29151062072998</v>
      </c>
      <c r="AT775" s="27">
        <f t="shared" si="1256"/>
        <v>0</v>
      </c>
      <c r="AU775" s="2">
        <f t="shared" si="1257"/>
        <v>1225.2211349000193</v>
      </c>
      <c r="AV775" s="33">
        <f t="shared" si="1258"/>
        <v>8.5696676587301596E-2</v>
      </c>
      <c r="AW775" s="33">
        <f t="shared" si="1259"/>
        <v>8.5696676587301596E-2</v>
      </c>
      <c r="AX775" s="2">
        <f t="shared" si="1260"/>
        <v>1.8066754791277171</v>
      </c>
      <c r="AY775" s="7">
        <v>2.2000000000000002</v>
      </c>
      <c r="AZ775" s="3">
        <f t="shared" si="1261"/>
        <v>3373.9104240067081</v>
      </c>
    </row>
    <row r="776" spans="1:52" ht="20.25" x14ac:dyDescent="0.3">
      <c r="A776" s="7">
        <v>30</v>
      </c>
      <c r="B776" s="7">
        <v>66</v>
      </c>
      <c r="C776" s="37">
        <v>53</v>
      </c>
      <c r="D776" s="37">
        <v>83</v>
      </c>
      <c r="E776" s="7">
        <v>7</v>
      </c>
      <c r="F776" s="2">
        <f t="shared" si="1245"/>
        <v>8.0833333333333339</v>
      </c>
      <c r="G776" s="3">
        <f t="shared" si="1222"/>
        <v>29100.000000000004</v>
      </c>
      <c r="H776" s="2">
        <v>1.4</v>
      </c>
      <c r="I776" s="7">
        <f t="shared" si="1223"/>
        <v>40740</v>
      </c>
      <c r="J776" s="7">
        <v>1.2</v>
      </c>
      <c r="K776" s="4">
        <f t="shared" si="1262"/>
        <v>1.6416666666666666</v>
      </c>
      <c r="L776" s="7">
        <v>0</v>
      </c>
      <c r="M776" s="2">
        <f t="shared" si="1246"/>
        <v>1.4213197969543145</v>
      </c>
      <c r="N776" s="2">
        <f t="shared" si="1247"/>
        <v>2.6395939086294415</v>
      </c>
      <c r="O776" s="28">
        <f t="shared" si="1248"/>
        <v>1.6761421319796954</v>
      </c>
      <c r="P776" s="2">
        <f t="shared" si="1249"/>
        <v>7.7675126903553302</v>
      </c>
      <c r="Q776" s="2">
        <f t="shared" si="1224"/>
        <v>50.916666666666664</v>
      </c>
      <c r="R776" s="28">
        <f t="shared" si="1250"/>
        <v>54.916666666666664</v>
      </c>
      <c r="S776" s="2">
        <f t="shared" si="1251"/>
        <v>56.916666666666664</v>
      </c>
      <c r="T776" s="2">
        <f t="shared" si="1252"/>
        <v>50.498333333333335</v>
      </c>
      <c r="U776" s="2">
        <f t="shared" si="1225"/>
        <v>54.498333333333335</v>
      </c>
      <c r="V776" s="2">
        <f t="shared" si="1226"/>
        <v>64.498333333333335</v>
      </c>
      <c r="W776" s="7">
        <f t="shared" si="1263"/>
        <v>1</v>
      </c>
      <c r="X776" s="2">
        <f t="shared" si="1227"/>
        <v>13.360254219814165</v>
      </c>
      <c r="Y776" s="2">
        <f t="shared" si="1228"/>
        <v>19.343211117224023</v>
      </c>
      <c r="Z776" s="2">
        <f t="shared" si="1253"/>
        <v>20.920558288645669</v>
      </c>
      <c r="AA776" s="2">
        <f t="shared" si="1229"/>
        <v>107.99538827683116</v>
      </c>
      <c r="AB776" s="2">
        <f t="shared" si="1230"/>
        <v>156.35762319756086</v>
      </c>
      <c r="AC776" s="2">
        <f t="shared" si="1231"/>
        <v>169.10784616655249</v>
      </c>
      <c r="AD776" s="2">
        <f t="shared" si="1232"/>
        <v>169.10784616655249</v>
      </c>
      <c r="AE776" s="2">
        <f t="shared" si="1233"/>
        <v>169.10784616655249</v>
      </c>
      <c r="AF776" s="27">
        <f t="shared" si="1254"/>
        <v>1</v>
      </c>
      <c r="AG776" s="28">
        <f t="shared" si="1234"/>
        <v>66.916666666666671</v>
      </c>
      <c r="AH776" s="28">
        <f t="shared" si="1235"/>
        <v>11.539015720957352</v>
      </c>
      <c r="AI776" s="28">
        <f t="shared" si="1236"/>
        <v>18.93950525556885</v>
      </c>
      <c r="AJ776" s="28">
        <f t="shared" si="1237"/>
        <v>16.706389976054638</v>
      </c>
      <c r="AK776" s="28">
        <f t="shared" si="1238"/>
        <v>27.420948927073489</v>
      </c>
      <c r="AL776" s="28">
        <f t="shared" si="1264"/>
        <v>29.656997324916954</v>
      </c>
      <c r="AM776" s="28">
        <f t="shared" si="1239"/>
        <v>93.273710411071932</v>
      </c>
      <c r="AN776" s="28">
        <f t="shared" si="1240"/>
        <v>153.09433414918155</v>
      </c>
      <c r="AO776" s="28">
        <f t="shared" si="1241"/>
        <v>135.04331897310834</v>
      </c>
      <c r="AP776" s="28">
        <f t="shared" si="1242"/>
        <v>221.65267049384406</v>
      </c>
      <c r="AQ776" s="28">
        <f t="shared" si="1243"/>
        <v>239.72739504307873</v>
      </c>
      <c r="AR776" s="28">
        <f t="shared" si="1255"/>
        <v>239.72739504307873</v>
      </c>
      <c r="AS776" s="27">
        <f t="shared" si="1244"/>
        <v>239.72739504307873</v>
      </c>
      <c r="AT776" s="27">
        <f t="shared" si="1256"/>
        <v>0</v>
      </c>
      <c r="AU776" s="2">
        <f t="shared" si="1257"/>
        <v>1482.5175732290234</v>
      </c>
      <c r="AV776" s="33">
        <f t="shared" si="1258"/>
        <v>8.6016121031746037E-2</v>
      </c>
      <c r="AW776" s="33">
        <f t="shared" si="1259"/>
        <v>8.6016121031746037E-2</v>
      </c>
      <c r="AX776" s="2">
        <f t="shared" si="1260"/>
        <v>1.806884509440883</v>
      </c>
      <c r="AY776" s="7">
        <v>2.2000000000000002</v>
      </c>
      <c r="AZ776" s="3">
        <f t="shared" si="1261"/>
        <v>3378.4452410420286</v>
      </c>
    </row>
    <row r="777" spans="1:52" ht="20.25" x14ac:dyDescent="0.3">
      <c r="A777" s="7">
        <v>30</v>
      </c>
      <c r="B777" s="7">
        <v>72</v>
      </c>
      <c r="C777" s="37">
        <v>58</v>
      </c>
      <c r="D777" s="37">
        <v>91</v>
      </c>
      <c r="E777" s="7">
        <v>7.5</v>
      </c>
      <c r="F777" s="2">
        <f t="shared" si="1245"/>
        <v>8.8333333333333339</v>
      </c>
      <c r="G777" s="3">
        <f t="shared" si="1222"/>
        <v>31800.000000000004</v>
      </c>
      <c r="H777" s="2">
        <v>1.4</v>
      </c>
      <c r="I777" s="7">
        <f t="shared" si="1223"/>
        <v>44520</v>
      </c>
      <c r="J777" s="7">
        <v>1.2</v>
      </c>
      <c r="K777" s="4">
        <f t="shared" si="1262"/>
        <v>1.7083333333333335</v>
      </c>
      <c r="L777" s="7">
        <v>0</v>
      </c>
      <c r="M777" s="2">
        <f t="shared" si="1246"/>
        <v>1.365853658536585</v>
      </c>
      <c r="N777" s="2">
        <f t="shared" si="1247"/>
        <v>2.5365853658536581</v>
      </c>
      <c r="O777" s="28">
        <f t="shared" si="1248"/>
        <v>1.5873170731707313</v>
      </c>
      <c r="P777" s="2">
        <f t="shared" si="1249"/>
        <v>7.4409756097560962</v>
      </c>
      <c r="Q777" s="2">
        <f t="shared" si="1224"/>
        <v>52.916666666666671</v>
      </c>
      <c r="R777" s="28">
        <f t="shared" si="1250"/>
        <v>56.916666666666671</v>
      </c>
      <c r="S777" s="2">
        <f t="shared" si="1251"/>
        <v>58.916666666666671</v>
      </c>
      <c r="T777" s="2">
        <f t="shared" si="1252"/>
        <v>52.538333333333341</v>
      </c>
      <c r="U777" s="2">
        <f t="shared" si="1225"/>
        <v>56.538333333333341</v>
      </c>
      <c r="V777" s="2">
        <f t="shared" si="1226"/>
        <v>66.538333333333341</v>
      </c>
      <c r="W777" s="7">
        <f t="shared" si="1263"/>
        <v>1</v>
      </c>
      <c r="X777" s="2">
        <f t="shared" si="1227"/>
        <v>12.405571181922754</v>
      </c>
      <c r="Y777" s="2">
        <f t="shared" si="1228"/>
        <v>18.012337700810981</v>
      </c>
      <c r="Z777" s="2">
        <f t="shared" si="1253"/>
        <v>19.590753218332839</v>
      </c>
      <c r="AA777" s="2">
        <f t="shared" si="1229"/>
        <v>109.58254544031767</v>
      </c>
      <c r="AB777" s="2">
        <f t="shared" si="1230"/>
        <v>159.10898302383035</v>
      </c>
      <c r="AC777" s="2">
        <f t="shared" si="1231"/>
        <v>173.05165342860676</v>
      </c>
      <c r="AD777" s="2">
        <f t="shared" si="1232"/>
        <v>173.05165342860676</v>
      </c>
      <c r="AE777" s="2">
        <f t="shared" si="1233"/>
        <v>173.05165342860676</v>
      </c>
      <c r="AF777" s="27">
        <f t="shared" si="1254"/>
        <v>1</v>
      </c>
      <c r="AG777" s="28">
        <f t="shared" si="1234"/>
        <v>68.916666666666671</v>
      </c>
      <c r="AH777" s="28">
        <f t="shared" si="1235"/>
        <v>10.701243076646396</v>
      </c>
      <c r="AI777" s="28">
        <f t="shared" si="1236"/>
        <v>17.675813836395378</v>
      </c>
      <c r="AJ777" s="28">
        <f t="shared" si="1237"/>
        <v>15.537729080616598</v>
      </c>
      <c r="AK777" s="28">
        <f t="shared" si="1238"/>
        <v>25.664495676084975</v>
      </c>
      <c r="AL777" s="28">
        <f t="shared" si="1264"/>
        <v>27.913467402985322</v>
      </c>
      <c r="AM777" s="28">
        <f t="shared" si="1239"/>
        <v>94.527647177043164</v>
      </c>
      <c r="AN777" s="28">
        <f t="shared" si="1240"/>
        <v>156.13635555482585</v>
      </c>
      <c r="AO777" s="28">
        <f t="shared" si="1241"/>
        <v>137.2499402121133</v>
      </c>
      <c r="AP777" s="28">
        <f t="shared" si="1242"/>
        <v>226.70304513875064</v>
      </c>
      <c r="AQ777" s="28">
        <f t="shared" si="1243"/>
        <v>246.56896205970369</v>
      </c>
      <c r="AR777" s="28">
        <f t="shared" si="1255"/>
        <v>246.56896205970369</v>
      </c>
      <c r="AS777" s="27">
        <f t="shared" si="1244"/>
        <v>246.56896205970369</v>
      </c>
      <c r="AT777" s="27">
        <f t="shared" si="1256"/>
        <v>0</v>
      </c>
      <c r="AU777" s="2">
        <f t="shared" si="1257"/>
        <v>1764.3184342560278</v>
      </c>
      <c r="AV777" s="33">
        <f t="shared" si="1258"/>
        <v>8.6375496031746032E-2</v>
      </c>
      <c r="AW777" s="33">
        <f t="shared" si="1259"/>
        <v>8.6375496031746032E-2</v>
      </c>
      <c r="AX777" s="2">
        <f t="shared" si="1260"/>
        <v>1.8071197263669612</v>
      </c>
      <c r="AY777" s="7">
        <v>2.2000000000000002</v>
      </c>
      <c r="AZ777" s="3">
        <f t="shared" si="1261"/>
        <v>3377.4334470829044</v>
      </c>
    </row>
    <row r="778" spans="1:52" ht="20.25" x14ac:dyDescent="0.3">
      <c r="A778" s="7">
        <v>30</v>
      </c>
      <c r="B778" s="7">
        <v>78</v>
      </c>
      <c r="C778" s="37">
        <v>63</v>
      </c>
      <c r="D778" s="37">
        <v>98</v>
      </c>
      <c r="E778" s="7">
        <v>8</v>
      </c>
      <c r="F778" s="2">
        <f t="shared" si="1245"/>
        <v>9.5</v>
      </c>
      <c r="G778" s="3">
        <f t="shared" si="1222"/>
        <v>34200</v>
      </c>
      <c r="H778" s="2">
        <v>1.4</v>
      </c>
      <c r="I778" s="7">
        <f t="shared" si="1223"/>
        <v>47880</v>
      </c>
      <c r="J778" s="7">
        <v>1.2</v>
      </c>
      <c r="K778" s="4">
        <v>1.75</v>
      </c>
      <c r="L778" s="7">
        <v>0</v>
      </c>
      <c r="M778" s="2">
        <f t="shared" si="1246"/>
        <v>1.3333333333333333</v>
      </c>
      <c r="N778" s="2">
        <f t="shared" si="1247"/>
        <v>2.4761904761904758</v>
      </c>
      <c r="O778" s="28">
        <f t="shared" si="1248"/>
        <v>1.5295238095238095</v>
      </c>
      <c r="P778" s="2">
        <f t="shared" si="1249"/>
        <v>7.2438095238095235</v>
      </c>
      <c r="Q778" s="2">
        <f t="shared" si="1224"/>
        <v>54.166666666666664</v>
      </c>
      <c r="R778" s="28">
        <f t="shared" si="1250"/>
        <v>58.166666666666664</v>
      </c>
      <c r="S778" s="2">
        <f t="shared" si="1251"/>
        <v>60.166666666666664</v>
      </c>
      <c r="T778" s="2">
        <f t="shared" si="1252"/>
        <v>53.823333333333338</v>
      </c>
      <c r="U778" s="2">
        <f t="shared" si="1225"/>
        <v>57.823333333333338</v>
      </c>
      <c r="V778" s="2">
        <f t="shared" si="1226"/>
        <v>67.823333333333338</v>
      </c>
      <c r="W778" s="7">
        <f t="shared" si="1263"/>
        <v>1</v>
      </c>
      <c r="X778" s="2">
        <f t="shared" si="1227"/>
        <v>11.857815324476455</v>
      </c>
      <c r="Y778" s="2">
        <f t="shared" si="1228"/>
        <v>17.246150635225231</v>
      </c>
      <c r="Z778" s="2">
        <f t="shared" si="1253"/>
        <v>18.820282503004996</v>
      </c>
      <c r="AA778" s="2">
        <f t="shared" si="1229"/>
        <v>112.64924558252632</v>
      </c>
      <c r="AB778" s="2">
        <f t="shared" si="1230"/>
        <v>163.83843103463968</v>
      </c>
      <c r="AC778" s="2">
        <f t="shared" si="1231"/>
        <v>178.79268377854746</v>
      </c>
      <c r="AD778" s="2">
        <f t="shared" si="1232"/>
        <v>178.79268377854746</v>
      </c>
      <c r="AE778" s="2">
        <f t="shared" si="1233"/>
        <v>178.79268377854746</v>
      </c>
      <c r="AF778" s="27">
        <f t="shared" si="1254"/>
        <v>1</v>
      </c>
      <c r="AG778" s="28">
        <f t="shared" si="1234"/>
        <v>70.166666666666671</v>
      </c>
      <c r="AH778" s="28">
        <f t="shared" si="1235"/>
        <v>10.221278252473734</v>
      </c>
      <c r="AI778" s="28">
        <f t="shared" si="1236"/>
        <v>16.946442328329375</v>
      </c>
      <c r="AJ778" s="28">
        <f t="shared" si="1237"/>
        <v>14.865951240010286</v>
      </c>
      <c r="AK778" s="28">
        <f t="shared" si="1238"/>
        <v>24.647111557071682</v>
      </c>
      <c r="AL778" s="28">
        <f t="shared" si="1264"/>
        <v>26.896761613558205</v>
      </c>
      <c r="AM778" s="28">
        <f t="shared" si="1239"/>
        <v>97.102143398500473</v>
      </c>
      <c r="AN778" s="28">
        <f t="shared" si="1240"/>
        <v>160.99120211912907</v>
      </c>
      <c r="AO778" s="28">
        <f t="shared" si="1241"/>
        <v>141.22653678009772</v>
      </c>
      <c r="AP778" s="28">
        <f t="shared" si="1242"/>
        <v>234.14755979218097</v>
      </c>
      <c r="AQ778" s="28">
        <f t="shared" si="1243"/>
        <v>255.51923532880295</v>
      </c>
      <c r="AR778" s="28">
        <f t="shared" si="1255"/>
        <v>255.51923532880295</v>
      </c>
      <c r="AS778" s="27">
        <f t="shared" si="1244"/>
        <v>255.51923532880295</v>
      </c>
      <c r="AT778" s="27">
        <f t="shared" si="1256"/>
        <v>0</v>
      </c>
      <c r="AU778" s="2">
        <f t="shared" si="1257"/>
        <v>2070.6237179810328</v>
      </c>
      <c r="AV778" s="33">
        <f t="shared" si="1258"/>
        <v>8.6694940476190474E-2</v>
      </c>
      <c r="AW778" s="33">
        <f t="shared" si="1259"/>
        <v>8.6694940476190474E-2</v>
      </c>
      <c r="AX778" s="2">
        <f t="shared" si="1260"/>
        <v>1.8073288594965233</v>
      </c>
      <c r="AY778" s="7">
        <v>2.2000000000000002</v>
      </c>
      <c r="AZ778" s="3">
        <f t="shared" si="1261"/>
        <v>3384.2224518820844</v>
      </c>
    </row>
    <row r="779" spans="1:52" ht="20.25" x14ac:dyDescent="0.3">
      <c r="A779" s="7">
        <v>30</v>
      </c>
      <c r="B779" s="7">
        <v>84</v>
      </c>
      <c r="C779" s="37">
        <v>68</v>
      </c>
      <c r="D779" s="37">
        <v>106</v>
      </c>
      <c r="E779" s="7">
        <v>8.5</v>
      </c>
      <c r="F779" s="2">
        <f t="shared" si="1245"/>
        <v>10.25</v>
      </c>
      <c r="G779" s="3">
        <f t="shared" si="1222"/>
        <v>36900</v>
      </c>
      <c r="H779" s="2">
        <v>1.4</v>
      </c>
      <c r="I779" s="7">
        <f t="shared" si="1223"/>
        <v>51660</v>
      </c>
      <c r="J779" s="7">
        <v>1.2</v>
      </c>
      <c r="K779" s="4">
        <v>1.75</v>
      </c>
      <c r="L779" s="7">
        <v>0</v>
      </c>
      <c r="M779" s="2">
        <f t="shared" si="1246"/>
        <v>1.3333333333333333</v>
      </c>
      <c r="N779" s="2">
        <f t="shared" si="1247"/>
        <v>2.4761904761904758</v>
      </c>
      <c r="O779" s="28">
        <f t="shared" si="1248"/>
        <v>1.5066666666666666</v>
      </c>
      <c r="P779" s="2">
        <f t="shared" si="1249"/>
        <v>7.2209523809523812</v>
      </c>
      <c r="Q779" s="2">
        <f t="shared" si="1224"/>
        <v>54.166666666666664</v>
      </c>
      <c r="R779" s="28">
        <f t="shared" si="1250"/>
        <v>58.166666666666664</v>
      </c>
      <c r="S779" s="2">
        <f t="shared" si="1251"/>
        <v>60.166666666666664</v>
      </c>
      <c r="T779" s="2">
        <f t="shared" si="1252"/>
        <v>53.863333333333337</v>
      </c>
      <c r="U779" s="2">
        <f t="shared" si="1225"/>
        <v>57.863333333333337</v>
      </c>
      <c r="V779" s="2">
        <f t="shared" si="1226"/>
        <v>67.863333333333344</v>
      </c>
      <c r="W779" s="7">
        <f t="shared" si="1263"/>
        <v>1</v>
      </c>
      <c r="X779" s="2">
        <f t="shared" si="1227"/>
        <v>11.849009471150524</v>
      </c>
      <c r="Y779" s="2">
        <f t="shared" si="1228"/>
        <v>17.234228646192296</v>
      </c>
      <c r="Z779" s="2">
        <f t="shared" si="1253"/>
        <v>18.809189453737542</v>
      </c>
      <c r="AA779" s="2">
        <f t="shared" si="1229"/>
        <v>121.45234707929286</v>
      </c>
      <c r="AB779" s="2">
        <f t="shared" si="1230"/>
        <v>176.65084362347105</v>
      </c>
      <c r="AC779" s="2">
        <f t="shared" si="1231"/>
        <v>192.79419190080981</v>
      </c>
      <c r="AD779" s="2">
        <f t="shared" si="1232"/>
        <v>192.79419190080981</v>
      </c>
      <c r="AE779" s="2">
        <f t="shared" si="1233"/>
        <v>192.79419190080981</v>
      </c>
      <c r="AF779" s="27">
        <f t="shared" si="1254"/>
        <v>1</v>
      </c>
      <c r="AG779" s="28">
        <f t="shared" si="1234"/>
        <v>70.166666666666671</v>
      </c>
      <c r="AH779" s="28">
        <f t="shared" si="1235"/>
        <v>10.213687724654584</v>
      </c>
      <c r="AI779" s="28">
        <f t="shared" si="1236"/>
        <v>16.933857557740851</v>
      </c>
      <c r="AJ779" s="28">
        <f t="shared" si="1237"/>
        <v>14.855674644879224</v>
      </c>
      <c r="AK779" s="28">
        <f t="shared" si="1238"/>
        <v>24.630073401723745</v>
      </c>
      <c r="AL779" s="28">
        <f t="shared" si="1264"/>
        <v>26.88090812667954</v>
      </c>
      <c r="AM779" s="28">
        <f t="shared" si="1239"/>
        <v>104.69029917770948</v>
      </c>
      <c r="AN779" s="28">
        <f t="shared" si="1240"/>
        <v>173.5720399668437</v>
      </c>
      <c r="AO779" s="28">
        <f t="shared" si="1241"/>
        <v>152.27066511001206</v>
      </c>
      <c r="AP779" s="28">
        <f t="shared" si="1242"/>
        <v>252.45825236766839</v>
      </c>
      <c r="AQ779" s="28">
        <f t="shared" si="1243"/>
        <v>275.52930829846525</v>
      </c>
      <c r="AR779" s="28">
        <f t="shared" si="1255"/>
        <v>275.52930829846525</v>
      </c>
      <c r="AS779" s="27">
        <f t="shared" si="1244"/>
        <v>275.52930829846525</v>
      </c>
      <c r="AT779" s="27">
        <f t="shared" si="1256"/>
        <v>0</v>
      </c>
      <c r="AU779" s="2">
        <f t="shared" si="1257"/>
        <v>2401.4334244040379</v>
      </c>
      <c r="AV779" s="33">
        <f t="shared" si="1258"/>
        <v>8.7054315476190483E-2</v>
      </c>
      <c r="AW779" s="33">
        <f t="shared" si="1259"/>
        <v>8.7054315476190483E-2</v>
      </c>
      <c r="AX779" s="2">
        <f t="shared" si="1260"/>
        <v>1.8075641921337182</v>
      </c>
      <c r="AY779" s="7">
        <v>2.2000000000000002</v>
      </c>
      <c r="AZ779" s="3">
        <f t="shared" si="1261"/>
        <v>3385.8616480095016</v>
      </c>
    </row>
    <row r="780" spans="1:52" ht="20.25" x14ac:dyDescent="0.3">
      <c r="A780" s="7">
        <v>30</v>
      </c>
      <c r="B780" s="7">
        <v>90</v>
      </c>
      <c r="C780" s="37">
        <v>72</v>
      </c>
      <c r="D780" s="37">
        <v>113</v>
      </c>
      <c r="E780" s="7">
        <v>9</v>
      </c>
      <c r="F780" s="2">
        <f t="shared" si="1245"/>
        <v>10.916666666666666</v>
      </c>
      <c r="G780" s="3">
        <f t="shared" si="1222"/>
        <v>39300</v>
      </c>
      <c r="H780" s="2">
        <v>1.4</v>
      </c>
      <c r="I780" s="7">
        <f t="shared" si="1223"/>
        <v>55020</v>
      </c>
      <c r="J780" s="7">
        <v>1.2</v>
      </c>
      <c r="K780" s="4">
        <v>1.75</v>
      </c>
      <c r="L780" s="7">
        <v>0</v>
      </c>
      <c r="M780" s="2">
        <f t="shared" si="1246"/>
        <v>1.3333333333333333</v>
      </c>
      <c r="N780" s="2">
        <f t="shared" si="1247"/>
        <v>2.4761904761904758</v>
      </c>
      <c r="O780" s="28">
        <f t="shared" si="1248"/>
        <v>1.4866666666666666</v>
      </c>
      <c r="P780" s="2">
        <f t="shared" si="1249"/>
        <v>7.2009523809523808</v>
      </c>
      <c r="Q780" s="2">
        <f t="shared" si="1224"/>
        <v>54.166666666666664</v>
      </c>
      <c r="R780" s="28">
        <f t="shared" si="1250"/>
        <v>58.166666666666664</v>
      </c>
      <c r="S780" s="2">
        <f t="shared" si="1251"/>
        <v>60.166666666666664</v>
      </c>
      <c r="T780" s="2">
        <f t="shared" si="1252"/>
        <v>53.898333333333333</v>
      </c>
      <c r="U780" s="2">
        <f t="shared" si="1225"/>
        <v>57.898333333333333</v>
      </c>
      <c r="V780" s="2">
        <f t="shared" si="1226"/>
        <v>67.898333333333341</v>
      </c>
      <c r="W780" s="7">
        <f t="shared" si="1263"/>
        <v>1</v>
      </c>
      <c r="X780" s="2">
        <f t="shared" si="1227"/>
        <v>11.841315071234195</v>
      </c>
      <c r="Y780" s="2">
        <f t="shared" si="1228"/>
        <v>17.22381041879456</v>
      </c>
      <c r="Z780" s="2">
        <f t="shared" si="1253"/>
        <v>18.799493757266632</v>
      </c>
      <c r="AA780" s="2">
        <f t="shared" si="1229"/>
        <v>129.26768952763996</v>
      </c>
      <c r="AB780" s="2">
        <f t="shared" si="1230"/>
        <v>188.0265970718406</v>
      </c>
      <c r="AC780" s="2">
        <f t="shared" si="1231"/>
        <v>205.2278068501607</v>
      </c>
      <c r="AD780" s="2">
        <f t="shared" si="1232"/>
        <v>205.2278068501607</v>
      </c>
      <c r="AE780" s="2">
        <f t="shared" si="1233"/>
        <v>205.2278068501607</v>
      </c>
      <c r="AF780" s="27">
        <f t="shared" si="1254"/>
        <v>1</v>
      </c>
      <c r="AG780" s="28">
        <f t="shared" si="1234"/>
        <v>70.166666666666671</v>
      </c>
      <c r="AH780" s="28">
        <f t="shared" si="1235"/>
        <v>10.207055254812666</v>
      </c>
      <c r="AI780" s="28">
        <f t="shared" si="1236"/>
        <v>16.922861206316487</v>
      </c>
      <c r="AJ780" s="28">
        <f t="shared" si="1237"/>
        <v>14.846694272170096</v>
      </c>
      <c r="AK780" s="28">
        <f t="shared" si="1238"/>
        <v>24.61518432773094</v>
      </c>
      <c r="AL780" s="28">
        <f t="shared" si="1264"/>
        <v>26.867051648350166</v>
      </c>
      <c r="AM780" s="28">
        <f t="shared" si="1239"/>
        <v>111.42701986503826</v>
      </c>
      <c r="AN780" s="28">
        <f t="shared" si="1240"/>
        <v>184.74123483562164</v>
      </c>
      <c r="AO780" s="28">
        <f t="shared" si="1241"/>
        <v>162.0764124711902</v>
      </c>
      <c r="AP780" s="28">
        <f t="shared" si="1242"/>
        <v>268.7157622443961</v>
      </c>
      <c r="AQ780" s="28">
        <f t="shared" si="1243"/>
        <v>293.29864716115594</v>
      </c>
      <c r="AR780" s="28">
        <f t="shared" si="1255"/>
        <v>293.29864716115594</v>
      </c>
      <c r="AS780" s="27">
        <f t="shared" si="1244"/>
        <v>293.29864716115594</v>
      </c>
      <c r="AT780" s="27">
        <f t="shared" si="1256"/>
        <v>0</v>
      </c>
      <c r="AU780" s="2">
        <f t="shared" si="1257"/>
        <v>2756.7475535250433</v>
      </c>
      <c r="AV780" s="33">
        <f t="shared" si="1258"/>
        <v>8.7373759920634911E-2</v>
      </c>
      <c r="AW780" s="33">
        <f t="shared" si="1259"/>
        <v>8.7373759920634911E-2</v>
      </c>
      <c r="AX780" s="2">
        <f t="shared" si="1260"/>
        <v>1.807773428155554</v>
      </c>
      <c r="AY780" s="7">
        <v>2.2000000000000002</v>
      </c>
      <c r="AZ780" s="3">
        <f t="shared" si="1261"/>
        <v>3394.0004402287627</v>
      </c>
    </row>
    <row r="781" spans="1:52" ht="20.25" x14ac:dyDescent="0.3">
      <c r="A781" s="7">
        <v>30</v>
      </c>
      <c r="B781" s="7">
        <v>96</v>
      </c>
      <c r="C781" s="37">
        <v>77</v>
      </c>
      <c r="D781" s="37">
        <v>121</v>
      </c>
      <c r="E781" s="7">
        <v>9.5</v>
      </c>
      <c r="F781" s="2">
        <f t="shared" si="1245"/>
        <v>11.666666666666666</v>
      </c>
      <c r="G781" s="3">
        <f t="shared" si="1222"/>
        <v>42000</v>
      </c>
      <c r="H781" s="2">
        <v>1.4</v>
      </c>
      <c r="I781" s="7">
        <f t="shared" si="1223"/>
        <v>58799.999999999993</v>
      </c>
      <c r="J781" s="7">
        <v>1.2</v>
      </c>
      <c r="K781" s="4">
        <v>1.75</v>
      </c>
      <c r="L781" s="7">
        <v>0</v>
      </c>
      <c r="M781" s="2">
        <f t="shared" si="1246"/>
        <v>1.3333333333333333</v>
      </c>
      <c r="N781" s="2">
        <f t="shared" si="1247"/>
        <v>2.4761904761904758</v>
      </c>
      <c r="O781" s="28">
        <f t="shared" si="1248"/>
        <v>1.4638095238095237</v>
      </c>
      <c r="P781" s="2">
        <f t="shared" si="1249"/>
        <v>7.1780952380952376</v>
      </c>
      <c r="Q781" s="2">
        <f t="shared" si="1224"/>
        <v>54.166666666666664</v>
      </c>
      <c r="R781" s="28">
        <f t="shared" si="1250"/>
        <v>58.166666666666664</v>
      </c>
      <c r="S781" s="2">
        <f t="shared" si="1251"/>
        <v>60.166666666666664</v>
      </c>
      <c r="T781" s="2">
        <f t="shared" si="1252"/>
        <v>53.938333333333333</v>
      </c>
      <c r="U781" s="2">
        <f t="shared" si="1225"/>
        <v>57.938333333333333</v>
      </c>
      <c r="V781" s="2">
        <f t="shared" si="1226"/>
        <v>67.938333333333333</v>
      </c>
      <c r="W781" s="7">
        <f t="shared" si="1263"/>
        <v>1</v>
      </c>
      <c r="X781" s="2">
        <f t="shared" si="1227"/>
        <v>11.832533698626293</v>
      </c>
      <c r="Y781" s="2">
        <f t="shared" si="1228"/>
        <v>17.211919285979466</v>
      </c>
      <c r="Z781" s="2">
        <f t="shared" si="1253"/>
        <v>18.788425193859268</v>
      </c>
      <c r="AA781" s="2">
        <f t="shared" si="1229"/>
        <v>138.04622648397341</v>
      </c>
      <c r="AB781" s="2">
        <f t="shared" si="1230"/>
        <v>200.80572500309376</v>
      </c>
      <c r="AC781" s="2">
        <f t="shared" si="1231"/>
        <v>219.19829392835811</v>
      </c>
      <c r="AD781" s="2">
        <f t="shared" si="1232"/>
        <v>219.19829392835811</v>
      </c>
      <c r="AE781" s="2">
        <f t="shared" si="1233"/>
        <v>219.19829392835811</v>
      </c>
      <c r="AF781" s="27">
        <f t="shared" si="1254"/>
        <v>1</v>
      </c>
      <c r="AG781" s="28">
        <f t="shared" si="1234"/>
        <v>70.166666666666671</v>
      </c>
      <c r="AH781" s="28">
        <f t="shared" si="1235"/>
        <v>10.199485829045109</v>
      </c>
      <c r="AI781" s="28">
        <f t="shared" si="1236"/>
        <v>16.910311422027277</v>
      </c>
      <c r="AJ781" s="28">
        <f t="shared" si="1237"/>
        <v>14.836444274686215</v>
      </c>
      <c r="AK781" s="28">
        <f t="shared" si="1238"/>
        <v>24.59819027014484</v>
      </c>
      <c r="AL781" s="28">
        <f t="shared" si="1264"/>
        <v>26.851233155119537</v>
      </c>
      <c r="AM781" s="28">
        <f t="shared" si="1239"/>
        <v>118.9940013388596</v>
      </c>
      <c r="AN781" s="28">
        <f t="shared" si="1240"/>
        <v>197.28696659031823</v>
      </c>
      <c r="AO781" s="28">
        <f t="shared" si="1241"/>
        <v>173.09184987133918</v>
      </c>
      <c r="AP781" s="28">
        <f t="shared" si="1242"/>
        <v>286.97888648502311</v>
      </c>
      <c r="AQ781" s="28">
        <f t="shared" si="1243"/>
        <v>313.26438680972791</v>
      </c>
      <c r="AR781" s="28">
        <f t="shared" si="1255"/>
        <v>313.26438680972791</v>
      </c>
      <c r="AS781" s="27">
        <f t="shared" si="1244"/>
        <v>313.26438680972791</v>
      </c>
      <c r="AT781" s="27">
        <f t="shared" si="1256"/>
        <v>0</v>
      </c>
      <c r="AU781" s="2">
        <f t="shared" si="1257"/>
        <v>3136.5661053440494</v>
      </c>
      <c r="AV781" s="33">
        <f t="shared" si="1258"/>
        <v>8.773313492063492E-2</v>
      </c>
      <c r="AW781" s="33">
        <f t="shared" si="1259"/>
        <v>8.773313492063492E-2</v>
      </c>
      <c r="AX781" s="2">
        <f t="shared" si="1260"/>
        <v>1.8080088765892703</v>
      </c>
      <c r="AY781" s="7">
        <v>2.2000000000000002</v>
      </c>
      <c r="AZ781" s="3">
        <f t="shared" si="1261"/>
        <v>3397.3668190206809</v>
      </c>
    </row>
    <row r="782" spans="1:52" ht="20.25" x14ac:dyDescent="0.3">
      <c r="A782" s="7">
        <v>30</v>
      </c>
      <c r="B782" s="7">
        <v>102</v>
      </c>
      <c r="C782" s="37">
        <v>82</v>
      </c>
      <c r="D782" s="37">
        <v>128</v>
      </c>
      <c r="E782" s="7">
        <v>9.75</v>
      </c>
      <c r="F782" s="2">
        <f t="shared" si="1245"/>
        <v>12.291666666666666</v>
      </c>
      <c r="G782" s="3">
        <f t="shared" si="1222"/>
        <v>44250</v>
      </c>
      <c r="H782" s="2">
        <v>1.4</v>
      </c>
      <c r="I782" s="7">
        <f t="shared" si="1223"/>
        <v>61949.999999999993</v>
      </c>
      <c r="J782" s="7">
        <v>1.2</v>
      </c>
      <c r="K782" s="4">
        <v>1.75</v>
      </c>
      <c r="L782" s="7">
        <v>0</v>
      </c>
      <c r="M782" s="2">
        <f t="shared" si="1246"/>
        <v>1.3333333333333333</v>
      </c>
      <c r="N782" s="2">
        <f t="shared" si="1247"/>
        <v>2.4761904761904758</v>
      </c>
      <c r="O782" s="28">
        <f t="shared" si="1248"/>
        <v>1.4438095238095237</v>
      </c>
      <c r="P782" s="2">
        <f t="shared" si="1249"/>
        <v>7.1580952380952372</v>
      </c>
      <c r="Q782" s="2">
        <f t="shared" si="1224"/>
        <v>54.166666666666664</v>
      </c>
      <c r="R782" s="28">
        <f t="shared" si="1250"/>
        <v>58.166666666666664</v>
      </c>
      <c r="S782" s="2">
        <f t="shared" si="1251"/>
        <v>60.166666666666664</v>
      </c>
      <c r="T782" s="2">
        <f t="shared" si="1252"/>
        <v>53.973333333333336</v>
      </c>
      <c r="U782" s="2">
        <f t="shared" si="1225"/>
        <v>57.973333333333336</v>
      </c>
      <c r="V782" s="2">
        <f t="shared" si="1226"/>
        <v>67.973333333333329</v>
      </c>
      <c r="W782" s="7">
        <f t="shared" si="1263"/>
        <v>1</v>
      </c>
      <c r="X782" s="2">
        <f t="shared" si="1227"/>
        <v>11.824860674673994</v>
      </c>
      <c r="Y782" s="2">
        <f t="shared" si="1228"/>
        <v>17.20152800536178</v>
      </c>
      <c r="Z782" s="2">
        <f t="shared" si="1253"/>
        <v>18.778750887046034</v>
      </c>
      <c r="AA782" s="2">
        <f t="shared" si="1229"/>
        <v>145.34724579286782</v>
      </c>
      <c r="AB782" s="2">
        <f t="shared" si="1230"/>
        <v>211.43544839923854</v>
      </c>
      <c r="AC782" s="2">
        <f t="shared" si="1231"/>
        <v>230.82214631994083</v>
      </c>
      <c r="AD782" s="2">
        <f t="shared" si="1232"/>
        <v>230.82214631994083</v>
      </c>
      <c r="AE782" s="2">
        <f t="shared" si="1233"/>
        <v>230.82214631994083</v>
      </c>
      <c r="AF782" s="27">
        <f t="shared" si="1254"/>
        <v>1</v>
      </c>
      <c r="AG782" s="28">
        <f t="shared" si="1234"/>
        <v>70.166666666666671</v>
      </c>
      <c r="AH782" s="28">
        <f t="shared" si="1235"/>
        <v>10.192871784998356</v>
      </c>
      <c r="AI782" s="28">
        <f t="shared" si="1236"/>
        <v>16.899345619783499</v>
      </c>
      <c r="AJ782" s="28">
        <f t="shared" si="1237"/>
        <v>14.82748712974117</v>
      </c>
      <c r="AK782" s="28">
        <f t="shared" si="1238"/>
        <v>24.583339706791772</v>
      </c>
      <c r="AL782" s="28">
        <f t="shared" si="1264"/>
        <v>26.837407245540842</v>
      </c>
      <c r="AM782" s="28">
        <f t="shared" si="1239"/>
        <v>125.28738235727145</v>
      </c>
      <c r="AN782" s="28">
        <f t="shared" si="1240"/>
        <v>207.72112324317217</v>
      </c>
      <c r="AO782" s="28">
        <f t="shared" si="1241"/>
        <v>182.25452930306855</v>
      </c>
      <c r="AP782" s="28">
        <f t="shared" si="1242"/>
        <v>302.17021722931554</v>
      </c>
      <c r="AQ782" s="28">
        <f t="shared" si="1243"/>
        <v>329.87646405977284</v>
      </c>
      <c r="AR782" s="28">
        <f t="shared" si="1255"/>
        <v>329.87646405977284</v>
      </c>
      <c r="AS782" s="27">
        <f t="shared" si="1244"/>
        <v>329.87646405977284</v>
      </c>
      <c r="AT782" s="27">
        <f t="shared" si="1256"/>
        <v>0</v>
      </c>
      <c r="AU782" s="2">
        <f t="shared" si="1257"/>
        <v>3540.8890798610555</v>
      </c>
      <c r="AV782" s="33">
        <f t="shared" si="1258"/>
        <v>8.8032614087301592E-2</v>
      </c>
      <c r="AW782" s="33">
        <f t="shared" si="1259"/>
        <v>8.8032614087301592E-2</v>
      </c>
      <c r="AX782" s="2">
        <f t="shared" si="1260"/>
        <v>1.8082051304722588</v>
      </c>
      <c r="AY782" s="7">
        <v>2.2000000000000002</v>
      </c>
      <c r="AZ782" s="3">
        <f t="shared" si="1261"/>
        <v>3395.5057132447228</v>
      </c>
    </row>
    <row r="783" spans="1:52" ht="20.25" x14ac:dyDescent="0.3">
      <c r="A783" s="7">
        <v>30</v>
      </c>
      <c r="B783" s="7">
        <v>108</v>
      </c>
      <c r="C783" s="37">
        <v>87</v>
      </c>
      <c r="D783" s="37">
        <v>136</v>
      </c>
      <c r="E783" s="7">
        <v>10</v>
      </c>
      <c r="F783" s="2">
        <f t="shared" si="1245"/>
        <v>13</v>
      </c>
      <c r="G783" s="3">
        <f t="shared" si="1222"/>
        <v>46800</v>
      </c>
      <c r="H783" s="2">
        <v>1.4</v>
      </c>
      <c r="I783" s="7">
        <f t="shared" si="1223"/>
        <v>65519.999999999993</v>
      </c>
      <c r="J783" s="7">
        <v>1.2</v>
      </c>
      <c r="K783" s="4">
        <v>1.75</v>
      </c>
      <c r="L783" s="7">
        <v>0</v>
      </c>
      <c r="M783" s="2">
        <f t="shared" si="1246"/>
        <v>1.3333333333333333</v>
      </c>
      <c r="N783" s="2">
        <f t="shared" si="1247"/>
        <v>2.4761904761904758</v>
      </c>
      <c r="O783" s="28">
        <f t="shared" si="1248"/>
        <v>1.4209523809523807</v>
      </c>
      <c r="P783" s="2">
        <f t="shared" si="1249"/>
        <v>7.1352380952380949</v>
      </c>
      <c r="Q783" s="2">
        <f t="shared" si="1224"/>
        <v>54.166666666666664</v>
      </c>
      <c r="R783" s="28">
        <f t="shared" si="1250"/>
        <v>58.166666666666664</v>
      </c>
      <c r="S783" s="2">
        <f t="shared" si="1251"/>
        <v>60.166666666666664</v>
      </c>
      <c r="T783" s="2">
        <f t="shared" si="1252"/>
        <v>54.013333333333335</v>
      </c>
      <c r="U783" s="2">
        <f t="shared" si="1225"/>
        <v>58.013333333333335</v>
      </c>
      <c r="V783" s="2">
        <f t="shared" si="1226"/>
        <v>68.013333333333335</v>
      </c>
      <c r="W783" s="7">
        <f t="shared" si="1263"/>
        <v>1</v>
      </c>
      <c r="X783" s="2">
        <f t="shared" si="1227"/>
        <v>11.816103680839381</v>
      </c>
      <c r="Y783" s="2">
        <f t="shared" si="1228"/>
        <v>17.18966760912733</v>
      </c>
      <c r="Z783" s="2">
        <f t="shared" si="1253"/>
        <v>18.767706728516107</v>
      </c>
      <c r="AA783" s="2">
        <f t="shared" si="1229"/>
        <v>153.60934785091194</v>
      </c>
      <c r="AB783" s="2">
        <f t="shared" si="1230"/>
        <v>223.4656789186553</v>
      </c>
      <c r="AC783" s="2">
        <f t="shared" si="1231"/>
        <v>243.98018747070938</v>
      </c>
      <c r="AD783" s="2">
        <f t="shared" si="1232"/>
        <v>243.98018747070938</v>
      </c>
      <c r="AE783" s="2">
        <f t="shared" si="1233"/>
        <v>243.98018747070938</v>
      </c>
      <c r="AF783" s="27">
        <f t="shared" si="1254"/>
        <v>1</v>
      </c>
      <c r="AG783" s="28">
        <f t="shared" si="1234"/>
        <v>70.166666666666671</v>
      </c>
      <c r="AH783" s="28">
        <f t="shared" si="1235"/>
        <v>10.185323373407394</v>
      </c>
      <c r="AI783" s="28">
        <f t="shared" si="1236"/>
        <v>16.886830676100619</v>
      </c>
      <c r="AJ783" s="28">
        <f t="shared" si="1237"/>
        <v>14.817263626778812</v>
      </c>
      <c r="AK783" s="28">
        <f t="shared" si="1238"/>
        <v>24.566389575989572</v>
      </c>
      <c r="AL783" s="28">
        <f t="shared" si="1264"/>
        <v>26.821623630222938</v>
      </c>
      <c r="AM783" s="28">
        <f t="shared" si="1239"/>
        <v>132.40920385429612</v>
      </c>
      <c r="AN783" s="28">
        <f t="shared" si="1240"/>
        <v>219.52879878930804</v>
      </c>
      <c r="AO783" s="28">
        <f t="shared" si="1241"/>
        <v>192.62442714812457</v>
      </c>
      <c r="AP783" s="28">
        <f t="shared" si="1242"/>
        <v>319.36306448786445</v>
      </c>
      <c r="AQ783" s="28">
        <f t="shared" si="1243"/>
        <v>348.6811071928982</v>
      </c>
      <c r="AR783" s="28">
        <f t="shared" si="1255"/>
        <v>348.6811071928982</v>
      </c>
      <c r="AS783" s="27">
        <f t="shared" si="1244"/>
        <v>348.6811071928982</v>
      </c>
      <c r="AT783" s="27">
        <f t="shared" si="1256"/>
        <v>0</v>
      </c>
      <c r="AU783" s="2">
        <f t="shared" si="1257"/>
        <v>3969.7164770760623</v>
      </c>
      <c r="AV783" s="33">
        <f t="shared" si="1258"/>
        <v>8.8372023809523817E-2</v>
      </c>
      <c r="AW783" s="33">
        <f t="shared" si="1259"/>
        <v>8.8372023809523817E-2</v>
      </c>
      <c r="AX783" s="2">
        <f t="shared" si="1260"/>
        <v>1.8084276030513327</v>
      </c>
      <c r="AY783" s="7">
        <v>2.2000000000000002</v>
      </c>
      <c r="AZ783" s="3">
        <f t="shared" si="1261"/>
        <v>3390.4843971421446</v>
      </c>
    </row>
    <row r="784" spans="1:52" ht="20.25" x14ac:dyDescent="0.3">
      <c r="A784" s="7">
        <v>30</v>
      </c>
      <c r="B784" s="7">
        <v>114</v>
      </c>
      <c r="C784" s="37">
        <v>92</v>
      </c>
      <c r="D784" s="37">
        <v>143</v>
      </c>
      <c r="E784" s="7">
        <v>10.5</v>
      </c>
      <c r="F784" s="2">
        <f t="shared" si="1245"/>
        <v>13.666666666666666</v>
      </c>
      <c r="G784" s="3">
        <f t="shared" si="1222"/>
        <v>49200</v>
      </c>
      <c r="H784" s="2">
        <v>1.4</v>
      </c>
      <c r="I784" s="7">
        <f t="shared" si="1223"/>
        <v>68880</v>
      </c>
      <c r="J784" s="7">
        <v>1.2</v>
      </c>
      <c r="K784" s="4">
        <v>1.75</v>
      </c>
      <c r="L784" s="7">
        <v>0</v>
      </c>
      <c r="M784" s="2">
        <f t="shared" si="1246"/>
        <v>1.3333333333333333</v>
      </c>
      <c r="N784" s="2">
        <f t="shared" si="1247"/>
        <v>2.4761904761904758</v>
      </c>
      <c r="O784" s="28">
        <f t="shared" si="1248"/>
        <v>1.4009523809523809</v>
      </c>
      <c r="P784" s="2">
        <f t="shared" si="1249"/>
        <v>7.1152380952380954</v>
      </c>
      <c r="Q784" s="2">
        <f t="shared" si="1224"/>
        <v>54.166666666666664</v>
      </c>
      <c r="R784" s="28">
        <f t="shared" si="1250"/>
        <v>58.166666666666664</v>
      </c>
      <c r="S784" s="2">
        <f t="shared" si="1251"/>
        <v>60.166666666666664</v>
      </c>
      <c r="T784" s="2">
        <f t="shared" si="1252"/>
        <v>54.048333333333339</v>
      </c>
      <c r="U784" s="2">
        <f t="shared" si="1225"/>
        <v>58.048333333333339</v>
      </c>
      <c r="V784" s="2">
        <f t="shared" si="1226"/>
        <v>68.048333333333346</v>
      </c>
      <c r="W784" s="7">
        <f t="shared" si="1263"/>
        <v>1</v>
      </c>
      <c r="X784" s="2">
        <f t="shared" si="1227"/>
        <v>11.808451943897211</v>
      </c>
      <c r="Y784" s="2">
        <f t="shared" si="1228"/>
        <v>17.179303170877834</v>
      </c>
      <c r="Z784" s="2">
        <f t="shared" si="1253"/>
        <v>18.758053740657012</v>
      </c>
      <c r="AA784" s="2">
        <f t="shared" si="1229"/>
        <v>161.38217656659521</v>
      </c>
      <c r="AB784" s="2">
        <f t="shared" si="1230"/>
        <v>234.78381000199704</v>
      </c>
      <c r="AC784" s="2">
        <f t="shared" si="1231"/>
        <v>256.36006778897917</v>
      </c>
      <c r="AD784" s="2">
        <f t="shared" si="1232"/>
        <v>256.36006778897917</v>
      </c>
      <c r="AE784" s="2">
        <f t="shared" si="1233"/>
        <v>256.36006778897917</v>
      </c>
      <c r="AF784" s="27">
        <f t="shared" si="1254"/>
        <v>1</v>
      </c>
      <c r="AG784" s="28">
        <f t="shared" si="1234"/>
        <v>70.166666666666671</v>
      </c>
      <c r="AH784" s="28">
        <f t="shared" si="1235"/>
        <v>10.178727678478731</v>
      </c>
      <c r="AI784" s="28">
        <f t="shared" si="1236"/>
        <v>16.875895295910105</v>
      </c>
      <c r="AJ784" s="28">
        <f t="shared" si="1237"/>
        <v>14.808329619596224</v>
      </c>
      <c r="AK784" s="28">
        <f t="shared" si="1238"/>
        <v>24.551577374057395</v>
      </c>
      <c r="AL784" s="28">
        <f t="shared" si="1264"/>
        <v>26.807828188349887</v>
      </c>
      <c r="AM784" s="28">
        <f t="shared" si="1239"/>
        <v>139.10927827254267</v>
      </c>
      <c r="AN784" s="28">
        <f t="shared" si="1240"/>
        <v>230.63723571077142</v>
      </c>
      <c r="AO784" s="28">
        <f t="shared" si="1241"/>
        <v>202.38050480114839</v>
      </c>
      <c r="AP784" s="28">
        <f t="shared" si="1242"/>
        <v>335.53822411211769</v>
      </c>
      <c r="AQ784" s="28">
        <f t="shared" si="1243"/>
        <v>366.37365190744845</v>
      </c>
      <c r="AR784" s="28">
        <f t="shared" si="1255"/>
        <v>366.37365190744845</v>
      </c>
      <c r="AS784" s="27">
        <f t="shared" si="1244"/>
        <v>366.37365190744845</v>
      </c>
      <c r="AT784" s="27">
        <f t="shared" si="1256"/>
        <v>0</v>
      </c>
      <c r="AU784" s="2">
        <f t="shared" si="1257"/>
        <v>4423.0482969890691</v>
      </c>
      <c r="AV784" s="33">
        <f t="shared" si="1258"/>
        <v>8.8691468253968259E-2</v>
      </c>
      <c r="AW784" s="33">
        <f t="shared" si="1259"/>
        <v>8.8691468253968259E-2</v>
      </c>
      <c r="AX784" s="2">
        <f t="shared" si="1260"/>
        <v>1.8086370390221154</v>
      </c>
      <c r="AY784" s="7">
        <v>2.2000000000000002</v>
      </c>
      <c r="AZ784" s="3">
        <f t="shared" si="1261"/>
        <v>3401.0719782233055</v>
      </c>
    </row>
    <row r="785" spans="1:52" ht="20.25" x14ac:dyDescent="0.3">
      <c r="A785" s="7">
        <v>30</v>
      </c>
      <c r="B785" s="7">
        <v>120</v>
      </c>
      <c r="C785" s="37">
        <v>97</v>
      </c>
      <c r="D785" s="37">
        <v>151</v>
      </c>
      <c r="E785" s="7">
        <v>11</v>
      </c>
      <c r="F785" s="2">
        <f t="shared" si="1245"/>
        <v>14.416666666666666</v>
      </c>
      <c r="G785" s="3">
        <f t="shared" si="1222"/>
        <v>51900</v>
      </c>
      <c r="H785" s="2">
        <v>1.4</v>
      </c>
      <c r="I785" s="7">
        <f t="shared" si="1223"/>
        <v>72660</v>
      </c>
      <c r="J785" s="7">
        <v>1.2</v>
      </c>
      <c r="K785" s="4">
        <v>1.75</v>
      </c>
      <c r="L785" s="7">
        <v>0</v>
      </c>
      <c r="M785" s="2">
        <f t="shared" si="1246"/>
        <v>1.3333333333333333</v>
      </c>
      <c r="N785" s="2">
        <f t="shared" si="1247"/>
        <v>2.4761904761904758</v>
      </c>
      <c r="O785" s="28">
        <f t="shared" si="1248"/>
        <v>1.378095238095238</v>
      </c>
      <c r="P785" s="2">
        <f t="shared" si="1249"/>
        <v>7.0923809523809513</v>
      </c>
      <c r="Q785" s="2">
        <f t="shared" si="1224"/>
        <v>54.166666666666664</v>
      </c>
      <c r="R785" s="28">
        <f t="shared" si="1250"/>
        <v>58.166666666666664</v>
      </c>
      <c r="S785" s="2">
        <f t="shared" si="1251"/>
        <v>60.166666666666664</v>
      </c>
      <c r="T785" s="2">
        <f t="shared" si="1252"/>
        <v>54.088333333333338</v>
      </c>
      <c r="U785" s="2">
        <f t="shared" si="1225"/>
        <v>58.088333333333338</v>
      </c>
      <c r="V785" s="2">
        <f t="shared" si="1226"/>
        <v>68.088333333333338</v>
      </c>
      <c r="W785" s="7">
        <f t="shared" si="1263"/>
        <v>1</v>
      </c>
      <c r="X785" s="2">
        <f t="shared" si="1227"/>
        <v>11.799719227456404</v>
      </c>
      <c r="Y785" s="2">
        <f t="shared" si="1228"/>
        <v>17.167473392204521</v>
      </c>
      <c r="Z785" s="2">
        <f t="shared" si="1253"/>
        <v>18.747033906378611</v>
      </c>
      <c r="AA785" s="2">
        <f t="shared" si="1229"/>
        <v>170.11261886249648</v>
      </c>
      <c r="AB785" s="2">
        <f t="shared" si="1230"/>
        <v>247.49774140428184</v>
      </c>
      <c r="AC785" s="2">
        <f t="shared" si="1231"/>
        <v>270.2697388169583</v>
      </c>
      <c r="AD785" s="2">
        <f t="shared" si="1232"/>
        <v>270.2697388169583</v>
      </c>
      <c r="AE785" s="2">
        <f t="shared" si="1233"/>
        <v>270.2697388169583</v>
      </c>
      <c r="AF785" s="27">
        <f t="shared" si="1254"/>
        <v>1</v>
      </c>
      <c r="AG785" s="28">
        <f t="shared" si="1234"/>
        <v>70.166666666666671</v>
      </c>
      <c r="AH785" s="28">
        <f t="shared" si="1235"/>
        <v>10.171200193676603</v>
      </c>
      <c r="AI785" s="28">
        <f t="shared" si="1236"/>
        <v>16.863415047948383</v>
      </c>
      <c r="AJ785" s="28">
        <f t="shared" si="1237"/>
        <v>14.798132508562158</v>
      </c>
      <c r="AK785" s="28">
        <f t="shared" si="1238"/>
        <v>24.534670999943906</v>
      </c>
      <c r="AL785" s="28">
        <f t="shared" si="1264"/>
        <v>26.79207933571923</v>
      </c>
      <c r="AM785" s="28">
        <f t="shared" si="1239"/>
        <v>146.634802792171</v>
      </c>
      <c r="AN785" s="28">
        <f t="shared" si="1240"/>
        <v>243.1142336079225</v>
      </c>
      <c r="AO785" s="28">
        <f t="shared" si="1241"/>
        <v>213.33974366510444</v>
      </c>
      <c r="AP785" s="28">
        <f t="shared" si="1242"/>
        <v>353.70817358252464</v>
      </c>
      <c r="AQ785" s="28">
        <f t="shared" si="1243"/>
        <v>386.25247708995221</v>
      </c>
      <c r="AR785" s="28">
        <f t="shared" si="1255"/>
        <v>386.25247708995221</v>
      </c>
      <c r="AS785" s="27">
        <f t="shared" si="1244"/>
        <v>386.25247708995221</v>
      </c>
      <c r="AT785" s="27">
        <f t="shared" si="1256"/>
        <v>0</v>
      </c>
      <c r="AU785" s="2">
        <f t="shared" si="1257"/>
        <v>4900.884539600077</v>
      </c>
      <c r="AV785" s="33">
        <f t="shared" si="1258"/>
        <v>8.9050843253968254E-2</v>
      </c>
      <c r="AW785" s="33">
        <f t="shared" si="1259"/>
        <v>8.9050843253968254E-2</v>
      </c>
      <c r="AX785" s="2">
        <f t="shared" si="1260"/>
        <v>1.8088727124814301</v>
      </c>
      <c r="AY785" s="7">
        <v>2.2000000000000002</v>
      </c>
      <c r="AZ785" s="3">
        <f t="shared" si="1261"/>
        <v>3407.5249525732211</v>
      </c>
    </row>
    <row r="786" spans="1:52" ht="20.25" x14ac:dyDescent="0.3">
      <c r="A786" s="7">
        <v>30</v>
      </c>
      <c r="B786" s="7">
        <v>132</v>
      </c>
      <c r="C786" s="37">
        <v>106</v>
      </c>
      <c r="D786" s="37">
        <v>166</v>
      </c>
      <c r="E786" s="7">
        <v>12</v>
      </c>
      <c r="F786" s="2">
        <f t="shared" si="1245"/>
        <v>15.833333333333334</v>
      </c>
      <c r="G786" s="3">
        <f t="shared" si="1222"/>
        <v>57000</v>
      </c>
      <c r="H786" s="2">
        <v>1.4</v>
      </c>
      <c r="I786" s="7">
        <f t="shared" si="1223"/>
        <v>79800</v>
      </c>
      <c r="J786" s="7">
        <v>1.2</v>
      </c>
      <c r="K786" s="4">
        <v>1.75</v>
      </c>
      <c r="L786" s="7">
        <v>0</v>
      </c>
      <c r="M786" s="2">
        <f t="shared" si="1246"/>
        <v>1.3333333333333333</v>
      </c>
      <c r="N786" s="2">
        <f t="shared" si="1247"/>
        <v>2.4761904761904758</v>
      </c>
      <c r="O786" s="28">
        <f t="shared" si="1248"/>
        <v>1.3352380952380951</v>
      </c>
      <c r="P786" s="2">
        <f t="shared" si="1249"/>
        <v>7.0495238095238095</v>
      </c>
      <c r="Q786" s="2">
        <f t="shared" si="1224"/>
        <v>54.166666666666664</v>
      </c>
      <c r="R786" s="28">
        <f t="shared" si="1250"/>
        <v>58.166666666666664</v>
      </c>
      <c r="S786" s="2">
        <f t="shared" si="1251"/>
        <v>60.166666666666664</v>
      </c>
      <c r="T786" s="2">
        <f t="shared" si="1252"/>
        <v>54.163333333333334</v>
      </c>
      <c r="U786" s="2">
        <f t="shared" si="1225"/>
        <v>58.163333333333334</v>
      </c>
      <c r="V786" s="2">
        <f t="shared" si="1226"/>
        <v>68.163333333333327</v>
      </c>
      <c r="W786" s="7">
        <f t="shared" si="1263"/>
        <v>1</v>
      </c>
      <c r="X786" s="2">
        <f t="shared" si="1227"/>
        <v>11.783380149198187</v>
      </c>
      <c r="Y786" s="2">
        <f t="shared" si="1228"/>
        <v>17.145336412932092</v>
      </c>
      <c r="Z786" s="2">
        <f t="shared" si="1253"/>
        <v>18.726406576783347</v>
      </c>
      <c r="AA786" s="2">
        <f t="shared" si="1229"/>
        <v>186.57018569563797</v>
      </c>
      <c r="AB786" s="2">
        <f t="shared" si="1230"/>
        <v>271.46782653809146</v>
      </c>
      <c r="AC786" s="2">
        <f t="shared" si="1231"/>
        <v>296.50143746573633</v>
      </c>
      <c r="AD786" s="2">
        <f t="shared" si="1232"/>
        <v>296.50143746573633</v>
      </c>
      <c r="AE786" s="2">
        <f t="shared" si="1233"/>
        <v>296.50143746573633</v>
      </c>
      <c r="AF786" s="27">
        <f t="shared" si="1254"/>
        <v>1</v>
      </c>
      <c r="AG786" s="28">
        <f t="shared" si="1234"/>
        <v>70.166666666666671</v>
      </c>
      <c r="AH786" s="28">
        <f t="shared" si="1235"/>
        <v>10.157116126696623</v>
      </c>
      <c r="AI786" s="28">
        <f t="shared" si="1236"/>
        <v>16.840064267064708</v>
      </c>
      <c r="AJ786" s="28">
        <f t="shared" si="1237"/>
        <v>14.779050728434779</v>
      </c>
      <c r="AK786" s="28">
        <f t="shared" si="1238"/>
        <v>24.503034224340794</v>
      </c>
      <c r="AL786" s="28">
        <f t="shared" si="1264"/>
        <v>26.762600056289742</v>
      </c>
      <c r="AM786" s="28">
        <f t="shared" si="1239"/>
        <v>160.82100533936321</v>
      </c>
      <c r="AN786" s="28">
        <f t="shared" si="1240"/>
        <v>266.63435089519123</v>
      </c>
      <c r="AO786" s="28">
        <f t="shared" si="1241"/>
        <v>234.00163653355068</v>
      </c>
      <c r="AP786" s="28">
        <f t="shared" si="1242"/>
        <v>387.96470855206258</v>
      </c>
      <c r="AQ786" s="28">
        <f t="shared" si="1243"/>
        <v>423.7411675579209</v>
      </c>
      <c r="AR786" s="28">
        <f t="shared" si="1255"/>
        <v>423.7411675579209</v>
      </c>
      <c r="AS786" s="27">
        <f t="shared" si="1244"/>
        <v>423.7411675579209</v>
      </c>
      <c r="AT786" s="27">
        <f t="shared" si="1256"/>
        <v>0</v>
      </c>
      <c r="AU786" s="2">
        <f t="shared" si="1257"/>
        <v>5930.0702929160934</v>
      </c>
      <c r="AV786" s="33">
        <f t="shared" si="1258"/>
        <v>8.9729662698412704E-2</v>
      </c>
      <c r="AW786" s="33">
        <f t="shared" si="1259"/>
        <v>8.9729662698412704E-2</v>
      </c>
      <c r="AX786" s="2">
        <f t="shared" si="1260"/>
        <v>1.8093180410756018</v>
      </c>
      <c r="AY786" s="7">
        <v>2.2000000000000002</v>
      </c>
      <c r="AZ786" s="3">
        <f t="shared" si="1261"/>
        <v>3425.2432896329183</v>
      </c>
    </row>
    <row r="787" spans="1:52" ht="20.25" x14ac:dyDescent="0.3">
      <c r="A787" s="7">
        <v>30</v>
      </c>
      <c r="B787" s="7">
        <v>144</v>
      </c>
      <c r="C787" s="37">
        <v>116</v>
      </c>
      <c r="D787" s="37">
        <v>180</v>
      </c>
      <c r="E787" s="7">
        <v>13</v>
      </c>
      <c r="F787" s="2">
        <f t="shared" si="1245"/>
        <v>17.166666666666668</v>
      </c>
      <c r="G787" s="3">
        <f t="shared" si="1222"/>
        <v>61800.000000000007</v>
      </c>
      <c r="H787" s="2">
        <v>1.4</v>
      </c>
      <c r="I787" s="7">
        <f t="shared" si="1223"/>
        <v>86520</v>
      </c>
      <c r="J787" s="7">
        <v>1.2</v>
      </c>
      <c r="K787" s="4">
        <v>1.75</v>
      </c>
      <c r="L787" s="7">
        <v>0</v>
      </c>
      <c r="M787" s="2">
        <f t="shared" si="1246"/>
        <v>1.3333333333333333</v>
      </c>
      <c r="N787" s="2">
        <f t="shared" si="1247"/>
        <v>2.4761904761904758</v>
      </c>
      <c r="O787" s="28">
        <f t="shared" si="1248"/>
        <v>1.2952380952380953</v>
      </c>
      <c r="P787" s="2">
        <f t="shared" si="1249"/>
        <v>7.0095238095238086</v>
      </c>
      <c r="Q787" s="2">
        <f t="shared" si="1224"/>
        <v>54.166666666666664</v>
      </c>
      <c r="R787" s="28">
        <f t="shared" si="1250"/>
        <v>58.166666666666664</v>
      </c>
      <c r="S787" s="2">
        <f t="shared" si="1251"/>
        <v>60.166666666666664</v>
      </c>
      <c r="T787" s="2">
        <f t="shared" si="1252"/>
        <v>54.233333333333334</v>
      </c>
      <c r="U787" s="2">
        <f t="shared" si="1225"/>
        <v>58.233333333333334</v>
      </c>
      <c r="V787" s="2">
        <f t="shared" si="1226"/>
        <v>68.233333333333334</v>
      </c>
      <c r="W787" s="7">
        <f t="shared" si="1263"/>
        <v>1</v>
      </c>
      <c r="X787" s="2">
        <f t="shared" si="1227"/>
        <v>11.768171115201065</v>
      </c>
      <c r="Y787" s="2">
        <f t="shared" si="1228"/>
        <v>17.124726678262856</v>
      </c>
      <c r="Z787" s="2">
        <f t="shared" si="1253"/>
        <v>18.707195314540431</v>
      </c>
      <c r="AA787" s="2">
        <f t="shared" si="1229"/>
        <v>202.02027081095164</v>
      </c>
      <c r="AB787" s="2">
        <f t="shared" si="1230"/>
        <v>293.97447464351239</v>
      </c>
      <c r="AC787" s="2">
        <f t="shared" si="1231"/>
        <v>321.14018623294407</v>
      </c>
      <c r="AD787" s="2">
        <f t="shared" si="1232"/>
        <v>321.14018623294407</v>
      </c>
      <c r="AE787" s="2">
        <f t="shared" si="1233"/>
        <v>321.14018623294407</v>
      </c>
      <c r="AF787" s="27">
        <f t="shared" si="1254"/>
        <v>1</v>
      </c>
      <c r="AG787" s="28">
        <f t="shared" si="1234"/>
        <v>70.166666666666671</v>
      </c>
      <c r="AH787" s="28">
        <f t="shared" si="1235"/>
        <v>10.144006142759276</v>
      </c>
      <c r="AI787" s="28">
        <f t="shared" si="1236"/>
        <v>16.818328474218465</v>
      </c>
      <c r="AJ787" s="28">
        <f t="shared" si="1237"/>
        <v>14.761285412733741</v>
      </c>
      <c r="AK787" s="28">
        <f t="shared" si="1238"/>
        <v>24.473580090470666</v>
      </c>
      <c r="AL787" s="28">
        <f t="shared" si="1264"/>
        <v>26.735144531073221</v>
      </c>
      <c r="AM787" s="28">
        <f t="shared" si="1239"/>
        <v>174.13877211736758</v>
      </c>
      <c r="AN787" s="28">
        <f t="shared" si="1240"/>
        <v>288.71463880741697</v>
      </c>
      <c r="AO787" s="28">
        <f t="shared" si="1241"/>
        <v>253.40206625192926</v>
      </c>
      <c r="AP787" s="28">
        <f t="shared" si="1242"/>
        <v>420.12979155307977</v>
      </c>
      <c r="AQ787" s="28">
        <f t="shared" si="1243"/>
        <v>458.95331445009032</v>
      </c>
      <c r="AR787" s="28">
        <f t="shared" si="1255"/>
        <v>458.95331445009032</v>
      </c>
      <c r="AS787" s="27">
        <f t="shared" si="1244"/>
        <v>458.95331445009032</v>
      </c>
      <c r="AT787" s="27">
        <f t="shared" si="1256"/>
        <v>0</v>
      </c>
      <c r="AU787" s="2">
        <f t="shared" si="1257"/>
        <v>7057.2737370241111</v>
      </c>
      <c r="AV787" s="33">
        <f t="shared" si="1258"/>
        <v>9.0368551587301602E-2</v>
      </c>
      <c r="AW787" s="33">
        <f t="shared" si="1259"/>
        <v>9.0368551587301602E-2</v>
      </c>
      <c r="AX787" s="2">
        <f t="shared" si="1260"/>
        <v>1.8097373742203611</v>
      </c>
      <c r="AY787" s="7">
        <v>2.2000000000000002</v>
      </c>
      <c r="AZ787" s="3">
        <f t="shared" si="1261"/>
        <v>3447.1769244911352</v>
      </c>
    </row>
    <row r="788" spans="1:52" ht="20.25" x14ac:dyDescent="0.3">
      <c r="A788" s="7"/>
      <c r="B788" s="7"/>
      <c r="C788" s="7"/>
      <c r="D788" s="2"/>
      <c r="E788" s="3"/>
      <c r="F788" s="2"/>
      <c r="G788" s="7"/>
      <c r="H788" s="7"/>
      <c r="I788" s="7"/>
      <c r="J788" s="7"/>
      <c r="K788" s="2"/>
      <c r="L788" s="2"/>
      <c r="M788" s="2"/>
      <c r="N788" s="28"/>
      <c r="O788" s="2"/>
      <c r="P788" s="2"/>
      <c r="Q788" s="28"/>
      <c r="R788" s="2"/>
      <c r="S788" s="2"/>
      <c r="T788" s="2"/>
      <c r="U788" s="7"/>
      <c r="V788" s="2"/>
      <c r="W788" s="2"/>
      <c r="X788" s="2"/>
      <c r="Y788" s="2"/>
      <c r="Z788" s="2"/>
      <c r="AA788" s="2"/>
      <c r="AB788" s="2"/>
      <c r="AC788" s="2"/>
      <c r="AD788" s="27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7"/>
      <c r="AR788" s="7"/>
      <c r="AS788" s="2"/>
      <c r="AT788" s="5"/>
      <c r="AU788" s="7"/>
      <c r="AV788" s="3"/>
    </row>
    <row r="789" spans="1:52" ht="18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52" ht="131.25" x14ac:dyDescent="0.2">
      <c r="A790" s="7" t="s">
        <v>10</v>
      </c>
      <c r="B790" s="7" t="s">
        <v>82</v>
      </c>
      <c r="C790" s="36" t="s">
        <v>83</v>
      </c>
      <c r="D790" s="36" t="s">
        <v>84</v>
      </c>
      <c r="E790" s="7" t="s">
        <v>12</v>
      </c>
      <c r="F790" s="7" t="s">
        <v>13</v>
      </c>
      <c r="G790" s="7" t="s">
        <v>47</v>
      </c>
      <c r="H790" s="7" t="s">
        <v>14</v>
      </c>
      <c r="I790" s="7" t="s">
        <v>15</v>
      </c>
      <c r="J790" s="7" t="s">
        <v>16</v>
      </c>
      <c r="K790" s="7" t="s">
        <v>17</v>
      </c>
      <c r="L790" s="7" t="s">
        <v>18</v>
      </c>
      <c r="M790" s="7" t="s">
        <v>98</v>
      </c>
      <c r="N790" s="7" t="s">
        <v>99</v>
      </c>
      <c r="O790" s="26" t="s">
        <v>100</v>
      </c>
      <c r="P790" s="7" t="s">
        <v>27</v>
      </c>
      <c r="Q790" s="7" t="s">
        <v>28</v>
      </c>
      <c r="R790" s="26" t="s">
        <v>101</v>
      </c>
      <c r="S790" s="7" t="s">
        <v>65</v>
      </c>
      <c r="T790" s="7" t="s">
        <v>30</v>
      </c>
      <c r="U790" s="7" t="s">
        <v>31</v>
      </c>
      <c r="V790" s="7" t="s">
        <v>32</v>
      </c>
      <c r="W790" s="7" t="s">
        <v>33</v>
      </c>
      <c r="X790" s="7" t="s">
        <v>34</v>
      </c>
      <c r="Y790" s="7" t="s">
        <v>35</v>
      </c>
      <c r="Z790" s="7" t="s">
        <v>66</v>
      </c>
      <c r="AA790" s="7" t="s">
        <v>37</v>
      </c>
      <c r="AB790" s="7" t="s">
        <v>38</v>
      </c>
      <c r="AC790" s="7" t="s">
        <v>39</v>
      </c>
      <c r="AD790" s="7" t="s">
        <v>40</v>
      </c>
      <c r="AE790" s="7" t="s">
        <v>41</v>
      </c>
      <c r="AF790" s="26" t="s">
        <v>67</v>
      </c>
      <c r="AG790" s="26" t="s">
        <v>68</v>
      </c>
      <c r="AH790" s="26" t="s">
        <v>69</v>
      </c>
      <c r="AI790" s="7" t="s">
        <v>70</v>
      </c>
      <c r="AJ790" s="26" t="s">
        <v>71</v>
      </c>
      <c r="AK790" s="26" t="s">
        <v>72</v>
      </c>
      <c r="AL790" s="26" t="s">
        <v>73</v>
      </c>
      <c r="AM790" s="26" t="s">
        <v>74</v>
      </c>
      <c r="AN790" s="26" t="s">
        <v>75</v>
      </c>
      <c r="AO790" s="26" t="s">
        <v>76</v>
      </c>
      <c r="AP790" s="26" t="s">
        <v>77</v>
      </c>
      <c r="AQ790" s="26" t="s">
        <v>78</v>
      </c>
      <c r="AR790" s="26" t="s">
        <v>79</v>
      </c>
      <c r="AS790" s="26" t="s">
        <v>80</v>
      </c>
      <c r="AT790" s="26" t="s">
        <v>102</v>
      </c>
      <c r="AU790" s="7" t="s">
        <v>21</v>
      </c>
      <c r="AV790" s="26" t="s">
        <v>90</v>
      </c>
      <c r="AW790" s="26" t="s">
        <v>89</v>
      </c>
      <c r="AX790" s="7" t="s">
        <v>22</v>
      </c>
      <c r="AY790" s="7" t="s">
        <v>23</v>
      </c>
      <c r="AZ790" s="7" t="s">
        <v>24</v>
      </c>
    </row>
    <row r="791" spans="1:52" ht="20.25" x14ac:dyDescent="0.3">
      <c r="A791" s="7">
        <v>31</v>
      </c>
      <c r="B791" s="7">
        <v>18</v>
      </c>
      <c r="C791" s="27">
        <v>14</v>
      </c>
      <c r="D791" s="27">
        <v>23</v>
      </c>
      <c r="E791" s="7">
        <v>2.75</v>
      </c>
      <c r="F791" s="2">
        <f>($D791+2*$E791)/12</f>
        <v>2.375</v>
      </c>
      <c r="G791" s="2">
        <f t="shared" ref="G791:G813" si="1265">$B$4*$A791*$F791</f>
        <v>8835</v>
      </c>
      <c r="H791" s="2">
        <v>1.4</v>
      </c>
      <c r="I791" s="7">
        <f t="shared" ref="I791:I813" si="1266">$G791*$H791</f>
        <v>12369</v>
      </c>
      <c r="J791" s="7">
        <v>1.2</v>
      </c>
      <c r="K791" s="7">
        <v>1.1499999999999999</v>
      </c>
      <c r="L791" s="7">
        <v>0</v>
      </c>
      <c r="M791" s="2">
        <f>($L$7-$C$7)/$K791</f>
        <v>2.0289855072463765</v>
      </c>
      <c r="N791" s="2">
        <f>($E$7-$C$7)/$K791</f>
        <v>3.7681159420289854</v>
      </c>
      <c r="O791" s="28">
        <f>($F$7-$B$7-0.06*($D791/12))/$K791</f>
        <v>2.6536231884057968</v>
      </c>
      <c r="P791" s="2">
        <f>($G$7-$B$7-0.06*$D791/12)/$K791</f>
        <v>11.34927536231884</v>
      </c>
      <c r="Q791" s="2">
        <f t="shared" ref="Q791:Q813" si="1267">$C$7+$K791*$A791</f>
        <v>37.316666666666663</v>
      </c>
      <c r="R791" s="28">
        <f>IF($A791&lt;$M791,$Q791,$Q791+$L$7)</f>
        <v>41.316666666666663</v>
      </c>
      <c r="S791" s="2">
        <f>IF($A791&lt;$N791,$Q791,$Q791+$E$7)</f>
        <v>43.316666666666663</v>
      </c>
      <c r="T791" s="2">
        <f>$B$7+$K791*$A791+0.06*$D791/12</f>
        <v>36.598333333333336</v>
      </c>
      <c r="U791" s="2">
        <f t="shared" ref="U791:U813" si="1268">$T791+$F$7</f>
        <v>40.598333333333336</v>
      </c>
      <c r="V791" s="2">
        <f t="shared" ref="V791:V813" si="1269">$T791+$G$7</f>
        <v>50.598333333333336</v>
      </c>
      <c r="W791" s="7">
        <f>IF($A791&lt;$N791,0.5,1)</f>
        <v>1</v>
      </c>
      <c r="X791" s="2">
        <f t="shared" ref="X791:X813" si="1270">($W791*$H$7*(1+$L791)*$J791)/($S791*$T791)</f>
        <v>24.222272572371178</v>
      </c>
      <c r="Y791" s="2">
        <f t="shared" ref="Y791:Y813" si="1271">($W791*$I$7*(1+$L791)*$J791)/($S791*$U791)</f>
        <v>34.118349699847769</v>
      </c>
      <c r="Z791" s="2">
        <f>(2*$W791*$H$7*(1+$L791)*$J791)/($S791*$V791)</f>
        <v>35.040474549010092</v>
      </c>
      <c r="AA791" s="2">
        <f t="shared" ref="AA791:AA813" si="1272">IF($S791&gt;$F791,$F791*$X791,$S791*$X791)</f>
        <v>57.527897359381548</v>
      </c>
      <c r="AB791" s="2">
        <f t="shared" ref="AB791:AB813" si="1273">IF($S791&gt;$F791,$F791*$Y791,$S791*$Y791)</f>
        <v>81.03108053713845</v>
      </c>
      <c r="AC791" s="2">
        <f t="shared" ref="AC791:AC813" si="1274">IF($S791&gt;$F791,$F791*$Z791,$S791*$Z791)</f>
        <v>83.221127053898968</v>
      </c>
      <c r="AD791" s="2">
        <f t="shared" ref="AD791:AD813" si="1275">IF($AA791&gt;$AC791,$AA791,$AC791)</f>
        <v>83.221127053898968</v>
      </c>
      <c r="AE791" s="2">
        <f t="shared" ref="AE791:AE813" si="1276">IF($AD791&gt;$AB791,$AD791,$AB791)</f>
        <v>83.221127053898968</v>
      </c>
      <c r="AF791" s="27">
        <f>IF($A791&lt;$M791,0.5,1)</f>
        <v>1</v>
      </c>
      <c r="AG791" s="28">
        <f t="shared" ref="AG791:AG813" si="1277">2*$E$7+$L$7+$C$7+$K791*$A791</f>
        <v>53.316666666666663</v>
      </c>
      <c r="AH791" s="28">
        <f t="shared" ref="AH791:AH813" si="1278">($AF791*$H$7*(1+$L791))/($R791*$T791)</f>
        <v>21.162325674194129</v>
      </c>
      <c r="AI791" s="28">
        <f t="shared" ref="AI791:AI813" si="1279">($AF791*2*$H$7*(1+$L791))/($AG791*$T791)</f>
        <v>32.79862791267724</v>
      </c>
      <c r="AJ791" s="28">
        <f t="shared" ref="AJ791:AJ813" si="1280">($AF791*$I$7*(1+$L791))/($R791*$U791)</f>
        <v>29.808252948065196</v>
      </c>
      <c r="AK791" s="28">
        <f t="shared" ref="AK791:AK813" si="1281">($AF791*2*$I$7*(1+$L791))/($AG791*$U791)</f>
        <v>46.198598973587764</v>
      </c>
      <c r="AL791" s="28">
        <f>($AF791*4*$H$7*(1+$L791))/($AG791*$V791)</f>
        <v>47.447219627423792</v>
      </c>
      <c r="AM791" s="28">
        <f t="shared" ref="AM791:AM813" si="1282" xml:space="preserve"> IF($R791&gt;$F791,$F791*$AH791,$R791*$AH791)</f>
        <v>50.260523476211056</v>
      </c>
      <c r="AN791" s="28">
        <f t="shared" ref="AN791:AN813" si="1283" xml:space="preserve"> IF($AG791&gt;$F791,$F791*$AI791,$AG791*$AI791)</f>
        <v>77.896741292608439</v>
      </c>
      <c r="AO791" s="28">
        <f t="shared" ref="AO791:AO813" si="1284" xml:space="preserve"> IF($R791&gt;$F791,$F791*$AJ791,$R791*$AJ791)</f>
        <v>70.794600751654841</v>
      </c>
      <c r="AP791" s="28">
        <f t="shared" ref="AP791:AP813" si="1285" xml:space="preserve"> IF($AG791&gt;$F791,$F791*$AK791,$AG791*$AK791)</f>
        <v>109.72167256227094</v>
      </c>
      <c r="AQ791" s="28">
        <f t="shared" ref="AQ791:AQ813" si="1286" xml:space="preserve"> IF($AG791&gt;$F791,$F791*$AL791,$AG791*$AL791)</f>
        <v>112.68714661513151</v>
      </c>
      <c r="AR791" s="28">
        <f>MAX($AM791,$AN791,$AO791,$AP791,$AQ791)</f>
        <v>112.68714661513151</v>
      </c>
      <c r="AS791" s="27">
        <f t="shared" ref="AS791:AS813" si="1287">IF($AR791&gt;$AE791,$AR791,$AE791)</f>
        <v>112.68714661513151</v>
      </c>
      <c r="AT791" s="27">
        <f>IF($A791&gt;$F791,0,$AS791)</f>
        <v>0</v>
      </c>
      <c r="AU791" s="2">
        <f>PI()*($B791/(2*12))^2*62.4</f>
        <v>110.26990214100174</v>
      </c>
      <c r="AV791" s="33">
        <f>0.23*($N$7/$H791)*(1+0.35*$N$7*($F791/$A791))</f>
        <v>8.3244167626728108E-2</v>
      </c>
      <c r="AW791" s="33">
        <f>IF(AV791&gt;0.33,0.33,AV791)</f>
        <v>8.3244167626728108E-2</v>
      </c>
      <c r="AX791" s="2">
        <f>$Q$7/($P$7-$O$7*AW791)</f>
        <v>1.8050722753203863</v>
      </c>
      <c r="AY791" s="7">
        <v>2.4</v>
      </c>
      <c r="AZ791" s="3">
        <f>(12/$D791)*(($I791+$AU791)/$AX791+$AT791/$AY791)</f>
        <v>3607.0153623340998</v>
      </c>
    </row>
    <row r="792" spans="1:52" ht="20.25" x14ac:dyDescent="0.3">
      <c r="A792" s="7">
        <v>31</v>
      </c>
      <c r="B792" s="7">
        <v>24</v>
      </c>
      <c r="C792" s="27">
        <v>19</v>
      </c>
      <c r="D792" s="27">
        <v>30</v>
      </c>
      <c r="E792" s="7">
        <v>3.25</v>
      </c>
      <c r="F792" s="2">
        <f t="shared" ref="F792:F813" si="1288">($D792+2*$E792)/12</f>
        <v>3.0416666666666665</v>
      </c>
      <c r="G792" s="3">
        <f t="shared" si="1265"/>
        <v>11315</v>
      </c>
      <c r="H792" s="2">
        <v>1.4</v>
      </c>
      <c r="I792" s="7">
        <f t="shared" si="1266"/>
        <v>15840.999999999998</v>
      </c>
      <c r="J792" s="7">
        <v>1.2</v>
      </c>
      <c r="K792" s="7">
        <f>(1.75-1.15)*(($D792-24)/(96-24))+1.15</f>
        <v>1.2</v>
      </c>
      <c r="L792" s="7">
        <v>0</v>
      </c>
      <c r="M792" s="2">
        <f t="shared" ref="M792:M813" si="1289">($L$7-$C$7)/$K792</f>
        <v>1.9444444444444442</v>
      </c>
      <c r="N792" s="2">
        <f t="shared" ref="N792:N813" si="1290">($E$7-$C$7)/$K792</f>
        <v>3.6111111111111112</v>
      </c>
      <c r="O792" s="28">
        <f t="shared" ref="O792:O813" si="1291">($F$7-$B$7-0.06*($D792/12))/$K792</f>
        <v>2.5138888888888888</v>
      </c>
      <c r="P792" s="2">
        <f t="shared" ref="P792:P813" si="1292">($G$7-$B$7-0.06*$D792/12)/$K792</f>
        <v>10.847222222222221</v>
      </c>
      <c r="Q792" s="2">
        <f t="shared" si="1267"/>
        <v>38.86666666666666</v>
      </c>
      <c r="R792" s="28">
        <f t="shared" ref="R792:R813" si="1293">IF($A792&lt;$M792,$Q792,$Q792+$L$7)</f>
        <v>42.86666666666666</v>
      </c>
      <c r="S792" s="2">
        <f t="shared" ref="S792:S813" si="1294">IF($A792&lt;$N792,$Q792,$Q792+$E$7)</f>
        <v>44.86666666666666</v>
      </c>
      <c r="T792" s="2">
        <f t="shared" ref="T792:T813" si="1295">$B$7+$K792*$A792+0.06*$D792/12</f>
        <v>38.18333333333333</v>
      </c>
      <c r="U792" s="2">
        <f t="shared" si="1268"/>
        <v>42.18333333333333</v>
      </c>
      <c r="V792" s="2">
        <f t="shared" si="1269"/>
        <v>52.18333333333333</v>
      </c>
      <c r="W792" s="7">
        <f>IF($A792&lt;$N792,0.5,1)</f>
        <v>1</v>
      </c>
      <c r="X792" s="2">
        <f t="shared" si="1270"/>
        <v>22.414733536423622</v>
      </c>
      <c r="Y792" s="2">
        <f t="shared" si="1271"/>
        <v>31.701991883115937</v>
      </c>
      <c r="Z792" s="2">
        <f t="shared" ref="Z792:Z813" si="1296">(2*$W792*$H$7*(1+$L792)*$J792)/($S792*$V792)</f>
        <v>32.802398295717992</v>
      </c>
      <c r="AA792" s="2">
        <f t="shared" si="1272"/>
        <v>68.178147839955187</v>
      </c>
      <c r="AB792" s="2">
        <f t="shared" si="1273"/>
        <v>96.426891977810968</v>
      </c>
      <c r="AC792" s="2">
        <f t="shared" si="1274"/>
        <v>99.773961482808886</v>
      </c>
      <c r="AD792" s="2">
        <f t="shared" si="1275"/>
        <v>99.773961482808886</v>
      </c>
      <c r="AE792" s="2">
        <f t="shared" si="1276"/>
        <v>99.773961482808886</v>
      </c>
      <c r="AF792" s="27">
        <f t="shared" ref="AF792:AF813" si="1297">IF($A792&lt;$M792,0.5,1)</f>
        <v>1</v>
      </c>
      <c r="AG792" s="28">
        <f t="shared" si="1277"/>
        <v>54.86666666666666</v>
      </c>
      <c r="AH792" s="28">
        <f t="shared" si="1278"/>
        <v>19.550435031121175</v>
      </c>
      <c r="AI792" s="28">
        <f t="shared" si="1279"/>
        <v>30.549039428945118</v>
      </c>
      <c r="AJ792" s="28">
        <f t="shared" si="1280"/>
        <v>27.650907902199357</v>
      </c>
      <c r="AK792" s="28">
        <f t="shared" si="1281"/>
        <v>43.206643453497421</v>
      </c>
      <c r="AL792" s="28">
        <f>($AF792*4*$H$7*(1+$L792))/($AG792*$V792)</f>
        <v>44.706387308663849</v>
      </c>
      <c r="AM792" s="28">
        <f t="shared" si="1282"/>
        <v>59.465906552993573</v>
      </c>
      <c r="AN792" s="28">
        <f t="shared" si="1283"/>
        <v>92.919994929708068</v>
      </c>
      <c r="AO792" s="28">
        <f t="shared" si="1284"/>
        <v>84.104844869189705</v>
      </c>
      <c r="AP792" s="28">
        <f t="shared" si="1285"/>
        <v>131.42020717105464</v>
      </c>
      <c r="AQ792" s="28">
        <f t="shared" si="1286"/>
        <v>135.98192806385254</v>
      </c>
      <c r="AR792" s="28">
        <f t="shared" ref="AR792:AR813" si="1298">MAX($AM792,$AN792,$AO792,$AP792,$AQ792)</f>
        <v>135.98192806385254</v>
      </c>
      <c r="AS792" s="27">
        <f t="shared" si="1287"/>
        <v>135.98192806385254</v>
      </c>
      <c r="AT792" s="27">
        <f t="shared" ref="AT792:AT813" si="1299">IF($A792&gt;$F792,0,$AS792)</f>
        <v>0</v>
      </c>
      <c r="AU792" s="2">
        <f t="shared" ref="AU792:AU813" si="1300">PI()*($B792/(2*12))^2*62.4</f>
        <v>196.03538158400309</v>
      </c>
      <c r="AV792" s="33">
        <f t="shared" ref="AV792:AV813" si="1301">0.23*($N$7/$H792)*(1+0.35*$N$7*($F792/$A792))</f>
        <v>8.3553307411674341E-2</v>
      </c>
      <c r="AW792" s="33">
        <f t="shared" ref="AW792:AW813" si="1302">IF(AV792&gt;0.33,0.33,AV792)</f>
        <v>8.3553307411674341E-2</v>
      </c>
      <c r="AX792" s="2">
        <f t="shared" ref="AX792:AX813" si="1303">$Q$7/($P$7-$O$7*AW792)</f>
        <v>1.8052742030950939</v>
      </c>
      <c r="AY792" s="7">
        <v>2.2000000000000002</v>
      </c>
      <c r="AZ792" s="3">
        <f t="shared" ref="AZ792:AZ813" si="1304">(12/$D792)*(($I792+$AU792)/$AX792+$AT792/$AY792)</f>
        <v>3553.3738540303598</v>
      </c>
    </row>
    <row r="793" spans="1:52" ht="20.25" x14ac:dyDescent="0.3">
      <c r="A793" s="7">
        <v>31</v>
      </c>
      <c r="B793" s="7">
        <v>27</v>
      </c>
      <c r="C793" s="27">
        <v>22</v>
      </c>
      <c r="D793" s="27">
        <v>34</v>
      </c>
      <c r="E793" s="7">
        <v>3.5</v>
      </c>
      <c r="F793" s="2">
        <f t="shared" si="1288"/>
        <v>3.4166666666666665</v>
      </c>
      <c r="G793" s="3">
        <f t="shared" si="1265"/>
        <v>12710</v>
      </c>
      <c r="H793" s="2">
        <v>1.4</v>
      </c>
      <c r="I793" s="7">
        <f t="shared" si="1266"/>
        <v>17794</v>
      </c>
      <c r="J793" s="7">
        <v>1.2</v>
      </c>
      <c r="K793" s="4">
        <f t="shared" ref="K793:K803" si="1305">(1.75-1.15)*(($D793-24)/(96-24))+1.15</f>
        <v>1.2333333333333332</v>
      </c>
      <c r="L793" s="7">
        <v>0</v>
      </c>
      <c r="M793" s="2">
        <f t="shared" si="1289"/>
        <v>1.8918918918918919</v>
      </c>
      <c r="N793" s="2">
        <f t="shared" si="1290"/>
        <v>3.5135135135135136</v>
      </c>
      <c r="O793" s="28">
        <f t="shared" si="1291"/>
        <v>2.42972972972973</v>
      </c>
      <c r="P793" s="2">
        <f t="shared" si="1292"/>
        <v>10.53783783783784</v>
      </c>
      <c r="Q793" s="2">
        <f t="shared" si="1267"/>
        <v>39.899999999999991</v>
      </c>
      <c r="R793" s="28">
        <f t="shared" si="1293"/>
        <v>43.899999999999991</v>
      </c>
      <c r="S793" s="2">
        <f t="shared" si="1294"/>
        <v>45.899999999999991</v>
      </c>
      <c r="T793" s="2">
        <f t="shared" si="1295"/>
        <v>39.236666666666665</v>
      </c>
      <c r="U793" s="2">
        <f t="shared" si="1268"/>
        <v>43.236666666666665</v>
      </c>
      <c r="V793" s="2">
        <f t="shared" si="1269"/>
        <v>53.236666666666665</v>
      </c>
      <c r="W793" s="7">
        <f t="shared" ref="W793:W813" si="1306">IF($A793&lt;$N793,0.5,1)</f>
        <v>1</v>
      </c>
      <c r="X793" s="2">
        <f t="shared" si="1270"/>
        <v>21.321926102868304</v>
      </c>
      <c r="Y793" s="2">
        <f t="shared" si="1271"/>
        <v>30.233356159517239</v>
      </c>
      <c r="Z793" s="2">
        <f t="shared" si="1296"/>
        <v>31.429515015573575</v>
      </c>
      <c r="AA793" s="2">
        <f t="shared" si="1272"/>
        <v>72.849914184800028</v>
      </c>
      <c r="AB793" s="2">
        <f t="shared" si="1273"/>
        <v>103.29730021168389</v>
      </c>
      <c r="AC793" s="2">
        <f t="shared" si="1274"/>
        <v>107.38417630320971</v>
      </c>
      <c r="AD793" s="2">
        <f t="shared" si="1275"/>
        <v>107.38417630320971</v>
      </c>
      <c r="AE793" s="2">
        <f t="shared" si="1276"/>
        <v>107.38417630320971</v>
      </c>
      <c r="AF793" s="27">
        <f t="shared" si="1297"/>
        <v>1</v>
      </c>
      <c r="AG793" s="28">
        <f t="shared" si="1277"/>
        <v>55.899999999999991</v>
      </c>
      <c r="AH793" s="28">
        <f t="shared" si="1278"/>
        <v>18.577760214913727</v>
      </c>
      <c r="AI793" s="28">
        <f t="shared" si="1279"/>
        <v>29.179380087109575</v>
      </c>
      <c r="AJ793" s="28">
        <f t="shared" si="1280"/>
        <v>26.342275013702377</v>
      </c>
      <c r="AK793" s="28">
        <f t="shared" si="1281"/>
        <v>41.374807624384061</v>
      </c>
      <c r="AL793" s="28">
        <f t="shared" ref="AL793:AL813" si="1307">($AF793*4*$H$7*(1+$L793))/($AG793*$V793)</f>
        <v>43.011769207359187</v>
      </c>
      <c r="AM793" s="28">
        <f t="shared" si="1282"/>
        <v>63.474014067621901</v>
      </c>
      <c r="AN793" s="28">
        <f t="shared" si="1283"/>
        <v>99.696215297624377</v>
      </c>
      <c r="AO793" s="28">
        <f t="shared" si="1284"/>
        <v>90.00277296348311</v>
      </c>
      <c r="AP793" s="28">
        <f t="shared" si="1285"/>
        <v>141.36392604997886</v>
      </c>
      <c r="AQ793" s="28">
        <f t="shared" si="1286"/>
        <v>146.95687812514387</v>
      </c>
      <c r="AR793" s="28">
        <f t="shared" si="1298"/>
        <v>146.95687812514387</v>
      </c>
      <c r="AS793" s="27">
        <f t="shared" si="1287"/>
        <v>146.95687812514387</v>
      </c>
      <c r="AT793" s="27">
        <f t="shared" si="1299"/>
        <v>0</v>
      </c>
      <c r="AU793" s="2">
        <f t="shared" si="1300"/>
        <v>248.1072798172539</v>
      </c>
      <c r="AV793" s="33">
        <f t="shared" si="1301"/>
        <v>8.3727198540706607E-2</v>
      </c>
      <c r="AW793" s="33">
        <f t="shared" si="1302"/>
        <v>8.3727198540706607E-2</v>
      </c>
      <c r="AX793" s="2">
        <f t="shared" si="1303"/>
        <v>1.8053878073232532</v>
      </c>
      <c r="AY793" s="7">
        <v>2.2000000000000002</v>
      </c>
      <c r="AZ793" s="3">
        <f t="shared" si="1304"/>
        <v>3527.1106537428368</v>
      </c>
    </row>
    <row r="794" spans="1:52" ht="20.25" x14ac:dyDescent="0.3">
      <c r="A794" s="7">
        <v>31</v>
      </c>
      <c r="B794" s="7">
        <v>30</v>
      </c>
      <c r="C794" s="37">
        <v>24</v>
      </c>
      <c r="D794" s="37">
        <v>38</v>
      </c>
      <c r="E794" s="7">
        <v>3.75</v>
      </c>
      <c r="F794" s="2">
        <f t="shared" si="1288"/>
        <v>3.7916666666666665</v>
      </c>
      <c r="G794" s="3">
        <f t="shared" si="1265"/>
        <v>14105</v>
      </c>
      <c r="H794" s="2">
        <v>1.4</v>
      </c>
      <c r="I794" s="7">
        <f t="shared" si="1266"/>
        <v>19747</v>
      </c>
      <c r="J794" s="7">
        <v>1.2</v>
      </c>
      <c r="K794" s="4">
        <f t="shared" si="1305"/>
        <v>1.2666666666666666</v>
      </c>
      <c r="L794" s="7">
        <v>0</v>
      </c>
      <c r="M794" s="2">
        <f t="shared" si="1289"/>
        <v>1.8421052631578947</v>
      </c>
      <c r="N794" s="2">
        <f t="shared" si="1290"/>
        <v>3.4210526315789473</v>
      </c>
      <c r="O794" s="28">
        <f t="shared" si="1291"/>
        <v>2.35</v>
      </c>
      <c r="P794" s="2">
        <f t="shared" si="1292"/>
        <v>10.244736842105263</v>
      </c>
      <c r="Q794" s="2">
        <f t="shared" si="1267"/>
        <v>40.93333333333333</v>
      </c>
      <c r="R794" s="28">
        <f t="shared" si="1293"/>
        <v>44.93333333333333</v>
      </c>
      <c r="S794" s="2">
        <f t="shared" si="1294"/>
        <v>46.93333333333333</v>
      </c>
      <c r="T794" s="2">
        <f t="shared" si="1295"/>
        <v>40.29</v>
      </c>
      <c r="U794" s="2">
        <f t="shared" si="1268"/>
        <v>44.29</v>
      </c>
      <c r="V794" s="2">
        <f t="shared" si="1269"/>
        <v>54.29</v>
      </c>
      <c r="W794" s="7">
        <f t="shared" si="1306"/>
        <v>1</v>
      </c>
      <c r="X794" s="2">
        <f t="shared" si="1270"/>
        <v>20.307317403371016</v>
      </c>
      <c r="Y794" s="2">
        <f t="shared" si="1271"/>
        <v>28.864508713233032</v>
      </c>
      <c r="Z794" s="2">
        <f t="shared" si="1296"/>
        <v>30.141161104506104</v>
      </c>
      <c r="AA794" s="2">
        <f t="shared" si="1272"/>
        <v>76.998578487781771</v>
      </c>
      <c r="AB794" s="2">
        <f t="shared" si="1273"/>
        <v>109.44459553767524</v>
      </c>
      <c r="AC794" s="2">
        <f t="shared" si="1274"/>
        <v>114.28523585458564</v>
      </c>
      <c r="AD794" s="2">
        <f t="shared" si="1275"/>
        <v>114.28523585458564</v>
      </c>
      <c r="AE794" s="2">
        <f t="shared" si="1276"/>
        <v>114.28523585458564</v>
      </c>
      <c r="AF794" s="27">
        <f t="shared" si="1297"/>
        <v>1</v>
      </c>
      <c r="AG794" s="28">
        <f t="shared" si="1277"/>
        <v>56.933333333333337</v>
      </c>
      <c r="AH794" s="28">
        <f t="shared" si="1278"/>
        <v>17.676003278898609</v>
      </c>
      <c r="AI794" s="28">
        <f t="shared" si="1279"/>
        <v>27.900763957793117</v>
      </c>
      <c r="AJ794" s="28">
        <f t="shared" si="1280"/>
        <v>25.124399275613321</v>
      </c>
      <c r="AK794" s="28">
        <f t="shared" si="1281"/>
        <v>39.657716889375585</v>
      </c>
      <c r="AL794" s="28">
        <f t="shared" si="1307"/>
        <v>41.411743594013068</v>
      </c>
      <c r="AM794" s="28">
        <f t="shared" si="1282"/>
        <v>67.021512432490553</v>
      </c>
      <c r="AN794" s="28">
        <f t="shared" si="1283"/>
        <v>105.7903966732989</v>
      </c>
      <c r="AO794" s="28">
        <f t="shared" si="1284"/>
        <v>95.263347253367172</v>
      </c>
      <c r="AP794" s="28">
        <f t="shared" si="1285"/>
        <v>150.3688432055491</v>
      </c>
      <c r="AQ794" s="28">
        <f t="shared" si="1286"/>
        <v>157.0195277939662</v>
      </c>
      <c r="AR794" s="28">
        <f t="shared" si="1298"/>
        <v>157.0195277939662</v>
      </c>
      <c r="AS794" s="27">
        <f t="shared" si="1287"/>
        <v>157.0195277939662</v>
      </c>
      <c r="AT794" s="27">
        <f t="shared" si="1299"/>
        <v>0</v>
      </c>
      <c r="AU794" s="2">
        <f t="shared" si="1300"/>
        <v>306.30528372500481</v>
      </c>
      <c r="AV794" s="33">
        <f t="shared" si="1301"/>
        <v>8.3901089669738874E-2</v>
      </c>
      <c r="AW794" s="33">
        <f t="shared" si="1302"/>
        <v>8.3901089669738874E-2</v>
      </c>
      <c r="AX794" s="2">
        <f t="shared" si="1303"/>
        <v>1.8055014258503295</v>
      </c>
      <c r="AY794" s="7">
        <v>2.2000000000000002</v>
      </c>
      <c r="AZ794" s="3">
        <f t="shared" si="1304"/>
        <v>3507.4038881990177</v>
      </c>
    </row>
    <row r="795" spans="1:52" ht="20.25" x14ac:dyDescent="0.3">
      <c r="A795" s="7">
        <v>31</v>
      </c>
      <c r="B795" s="7">
        <v>33</v>
      </c>
      <c r="C795" s="37">
        <v>27</v>
      </c>
      <c r="D795" s="37">
        <v>42</v>
      </c>
      <c r="E795" s="7">
        <v>3.75</v>
      </c>
      <c r="F795" s="2">
        <f t="shared" si="1288"/>
        <v>4.125</v>
      </c>
      <c r="G795" s="3">
        <f t="shared" si="1265"/>
        <v>15345</v>
      </c>
      <c r="H795" s="2">
        <v>1.4</v>
      </c>
      <c r="I795" s="7">
        <f t="shared" si="1266"/>
        <v>21483</v>
      </c>
      <c r="J795" s="7">
        <v>1.2</v>
      </c>
      <c r="K795" s="4">
        <f t="shared" si="1305"/>
        <v>1.2999999999999998</v>
      </c>
      <c r="L795" s="7">
        <v>0</v>
      </c>
      <c r="M795" s="2">
        <f t="shared" si="1289"/>
        <v>1.7948717948717949</v>
      </c>
      <c r="N795" s="2">
        <f t="shared" si="1290"/>
        <v>3.3333333333333335</v>
      </c>
      <c r="O795" s="28">
        <f t="shared" si="1291"/>
        <v>2.2743589743589747</v>
      </c>
      <c r="P795" s="2">
        <f t="shared" si="1292"/>
        <v>9.9666666666666668</v>
      </c>
      <c r="Q795" s="2">
        <f t="shared" si="1267"/>
        <v>41.966666666666661</v>
      </c>
      <c r="R795" s="28">
        <f t="shared" si="1293"/>
        <v>45.966666666666661</v>
      </c>
      <c r="S795" s="2">
        <f t="shared" si="1294"/>
        <v>47.966666666666661</v>
      </c>
      <c r="T795" s="2">
        <f t="shared" si="1295"/>
        <v>41.343333333333334</v>
      </c>
      <c r="U795" s="2">
        <f t="shared" si="1268"/>
        <v>45.343333333333334</v>
      </c>
      <c r="V795" s="2">
        <f t="shared" si="1269"/>
        <v>55.343333333333334</v>
      </c>
      <c r="W795" s="7">
        <f t="shared" si="1306"/>
        <v>1</v>
      </c>
      <c r="X795" s="2">
        <f t="shared" si="1270"/>
        <v>19.363604167365864</v>
      </c>
      <c r="Y795" s="2">
        <f t="shared" si="1271"/>
        <v>27.586605722064849</v>
      </c>
      <c r="Z795" s="2">
        <f t="shared" si="1296"/>
        <v>28.930528517477423</v>
      </c>
      <c r="AA795" s="2">
        <f t="shared" si="1272"/>
        <v>79.874867190384194</v>
      </c>
      <c r="AB795" s="2">
        <f t="shared" si="1273"/>
        <v>113.7947486035175</v>
      </c>
      <c r="AC795" s="2">
        <f t="shared" si="1274"/>
        <v>119.33843013459438</v>
      </c>
      <c r="AD795" s="2">
        <f t="shared" si="1275"/>
        <v>119.33843013459438</v>
      </c>
      <c r="AE795" s="2">
        <f t="shared" si="1276"/>
        <v>119.33843013459438</v>
      </c>
      <c r="AF795" s="27">
        <f t="shared" si="1297"/>
        <v>1</v>
      </c>
      <c r="AG795" s="28">
        <f t="shared" si="1277"/>
        <v>57.966666666666669</v>
      </c>
      <c r="AH795" s="28">
        <f t="shared" si="1278"/>
        <v>16.838425427144958</v>
      </c>
      <c r="AI795" s="28">
        <f t="shared" si="1279"/>
        <v>26.705219855126963</v>
      </c>
      <c r="AJ795" s="28">
        <f t="shared" si="1280"/>
        <v>23.989077613035604</v>
      </c>
      <c r="AK795" s="28">
        <f t="shared" si="1281"/>
        <v>38.045932177545822</v>
      </c>
      <c r="AL795" s="28">
        <f t="shared" si="1307"/>
        <v>39.899396719043516</v>
      </c>
      <c r="AM795" s="28">
        <f t="shared" si="1282"/>
        <v>69.45850488697296</v>
      </c>
      <c r="AN795" s="28">
        <f t="shared" si="1283"/>
        <v>110.15903190239872</v>
      </c>
      <c r="AO795" s="28">
        <f t="shared" si="1284"/>
        <v>98.954945153771874</v>
      </c>
      <c r="AP795" s="28">
        <f t="shared" si="1285"/>
        <v>156.93947023237652</v>
      </c>
      <c r="AQ795" s="28">
        <f t="shared" si="1286"/>
        <v>164.58501146605451</v>
      </c>
      <c r="AR795" s="28">
        <f t="shared" si="1298"/>
        <v>164.58501146605451</v>
      </c>
      <c r="AS795" s="27">
        <f t="shared" si="1287"/>
        <v>164.58501146605451</v>
      </c>
      <c r="AT795" s="27">
        <f t="shared" si="1299"/>
        <v>0</v>
      </c>
      <c r="AU795" s="2">
        <f t="shared" si="1300"/>
        <v>370.62939330725584</v>
      </c>
      <c r="AV795" s="33">
        <f t="shared" si="1301"/>
        <v>8.4055659562211976E-2</v>
      </c>
      <c r="AW795" s="33">
        <f t="shared" si="1302"/>
        <v>8.4055659562211976E-2</v>
      </c>
      <c r="AX795" s="2">
        <f t="shared" si="1303"/>
        <v>1.805602432102831</v>
      </c>
      <c r="AY795" s="7">
        <v>2.2000000000000002</v>
      </c>
      <c r="AZ795" s="3">
        <f t="shared" si="1304"/>
        <v>3458.0669594589385</v>
      </c>
    </row>
    <row r="796" spans="1:52" ht="20.25" x14ac:dyDescent="0.3">
      <c r="A796" s="7">
        <v>31</v>
      </c>
      <c r="B796" s="7">
        <v>36</v>
      </c>
      <c r="C796" s="37">
        <v>29</v>
      </c>
      <c r="D796" s="37">
        <v>45</v>
      </c>
      <c r="E796" s="7">
        <v>4.5</v>
      </c>
      <c r="F796" s="2">
        <f t="shared" si="1288"/>
        <v>4.5</v>
      </c>
      <c r="G796" s="3">
        <f t="shared" si="1265"/>
        <v>16740</v>
      </c>
      <c r="H796" s="2">
        <v>1.4</v>
      </c>
      <c r="I796" s="7">
        <f t="shared" si="1266"/>
        <v>23436</v>
      </c>
      <c r="J796" s="7">
        <v>1.2</v>
      </c>
      <c r="K796" s="4">
        <f t="shared" si="1305"/>
        <v>1.325</v>
      </c>
      <c r="L796" s="7">
        <v>0</v>
      </c>
      <c r="M796" s="2">
        <f t="shared" si="1289"/>
        <v>1.7610062893081759</v>
      </c>
      <c r="N796" s="2">
        <f t="shared" si="1290"/>
        <v>3.2704402515723268</v>
      </c>
      <c r="O796" s="28">
        <f t="shared" si="1291"/>
        <v>2.2201257861635217</v>
      </c>
      <c r="P796" s="2">
        <f t="shared" si="1292"/>
        <v>9.7672955974842761</v>
      </c>
      <c r="Q796" s="2">
        <f t="shared" si="1267"/>
        <v>42.74166666666666</v>
      </c>
      <c r="R796" s="28">
        <f t="shared" si="1293"/>
        <v>46.74166666666666</v>
      </c>
      <c r="S796" s="2">
        <f t="shared" si="1294"/>
        <v>48.74166666666666</v>
      </c>
      <c r="T796" s="2">
        <f t="shared" si="1295"/>
        <v>42.133333333333333</v>
      </c>
      <c r="U796" s="2">
        <f t="shared" si="1268"/>
        <v>46.133333333333333</v>
      </c>
      <c r="V796" s="2">
        <f t="shared" si="1269"/>
        <v>56.133333333333333</v>
      </c>
      <c r="W796" s="7">
        <f t="shared" si="1306"/>
        <v>1</v>
      </c>
      <c r="X796" s="2">
        <f t="shared" si="1270"/>
        <v>18.698425133799788</v>
      </c>
      <c r="Y796" s="2">
        <f t="shared" si="1271"/>
        <v>26.683084999461403</v>
      </c>
      <c r="Z796" s="2">
        <f t="shared" si="1296"/>
        <v>28.069844856440536</v>
      </c>
      <c r="AA796" s="2">
        <f t="shared" si="1272"/>
        <v>84.142913102099044</v>
      </c>
      <c r="AB796" s="2">
        <f t="shared" si="1273"/>
        <v>120.07388249757632</v>
      </c>
      <c r="AC796" s="2">
        <f t="shared" si="1274"/>
        <v>126.31430185398241</v>
      </c>
      <c r="AD796" s="2">
        <f t="shared" si="1275"/>
        <v>126.31430185398241</v>
      </c>
      <c r="AE796" s="2">
        <f t="shared" si="1276"/>
        <v>126.31430185398241</v>
      </c>
      <c r="AF796" s="27">
        <f t="shared" si="1297"/>
        <v>1</v>
      </c>
      <c r="AG796" s="28">
        <f t="shared" si="1277"/>
        <v>58.74166666666666</v>
      </c>
      <c r="AH796" s="28">
        <f t="shared" si="1278"/>
        <v>16.248750313126962</v>
      </c>
      <c r="AI796" s="28">
        <f t="shared" si="1279"/>
        <v>25.858771600604094</v>
      </c>
      <c r="AJ796" s="28">
        <f t="shared" si="1280"/>
        <v>23.187342390481032</v>
      </c>
      <c r="AK796" s="28">
        <f t="shared" si="1281"/>
        <v>36.901064964734886</v>
      </c>
      <c r="AL796" s="28">
        <f t="shared" si="1307"/>
        <v>38.818868531073129</v>
      </c>
      <c r="AM796" s="28">
        <f t="shared" si="1282"/>
        <v>73.119376409071322</v>
      </c>
      <c r="AN796" s="28">
        <f t="shared" si="1283"/>
        <v>116.36447220271842</v>
      </c>
      <c r="AO796" s="28">
        <f t="shared" si="1284"/>
        <v>104.34304075716464</v>
      </c>
      <c r="AP796" s="28">
        <f t="shared" si="1285"/>
        <v>166.05479234130698</v>
      </c>
      <c r="AQ796" s="28">
        <f t="shared" si="1286"/>
        <v>174.68490838982908</v>
      </c>
      <c r="AR796" s="28">
        <f t="shared" si="1298"/>
        <v>174.68490838982908</v>
      </c>
      <c r="AS796" s="27">
        <f t="shared" si="1287"/>
        <v>174.68490838982908</v>
      </c>
      <c r="AT796" s="27">
        <f t="shared" si="1299"/>
        <v>0</v>
      </c>
      <c r="AU796" s="2">
        <f t="shared" si="1300"/>
        <v>441.07960856400695</v>
      </c>
      <c r="AV796" s="33">
        <f t="shared" si="1301"/>
        <v>8.4229550691244243E-2</v>
      </c>
      <c r="AW796" s="33">
        <f t="shared" si="1302"/>
        <v>8.4229550691244243E-2</v>
      </c>
      <c r="AX796" s="2">
        <f t="shared" si="1303"/>
        <v>1.805716077646339</v>
      </c>
      <c r="AY796" s="7">
        <v>2.2000000000000002</v>
      </c>
      <c r="AZ796" s="3">
        <f t="shared" si="1304"/>
        <v>3526.1474978113711</v>
      </c>
    </row>
    <row r="797" spans="1:52" ht="20.25" x14ac:dyDescent="0.3">
      <c r="A797" s="7">
        <v>31</v>
      </c>
      <c r="B797" s="7">
        <v>39</v>
      </c>
      <c r="C797" s="37">
        <v>32</v>
      </c>
      <c r="D797" s="37">
        <v>49</v>
      </c>
      <c r="E797" s="7">
        <v>4.75</v>
      </c>
      <c r="F797" s="2">
        <f t="shared" si="1288"/>
        <v>4.875</v>
      </c>
      <c r="G797" s="3">
        <f t="shared" si="1265"/>
        <v>18135</v>
      </c>
      <c r="H797" s="2">
        <v>1.4</v>
      </c>
      <c r="I797" s="7">
        <f t="shared" si="1266"/>
        <v>25389</v>
      </c>
      <c r="J797" s="7">
        <v>1.2</v>
      </c>
      <c r="K797" s="4">
        <f t="shared" si="1305"/>
        <v>1.3583333333333334</v>
      </c>
      <c r="L797" s="7">
        <v>0</v>
      </c>
      <c r="M797" s="2">
        <f t="shared" si="1289"/>
        <v>1.7177914110429444</v>
      </c>
      <c r="N797" s="2">
        <f t="shared" si="1290"/>
        <v>3.1901840490797544</v>
      </c>
      <c r="O797" s="28">
        <f t="shared" si="1291"/>
        <v>2.1509202453987726</v>
      </c>
      <c r="P797" s="2">
        <f t="shared" si="1292"/>
        <v>9.5128834355828218</v>
      </c>
      <c r="Q797" s="2">
        <f t="shared" si="1267"/>
        <v>43.774999999999999</v>
      </c>
      <c r="R797" s="28">
        <f t="shared" si="1293"/>
        <v>47.774999999999999</v>
      </c>
      <c r="S797" s="2">
        <f t="shared" si="1294"/>
        <v>49.774999999999999</v>
      </c>
      <c r="T797" s="2">
        <f t="shared" si="1295"/>
        <v>43.186666666666667</v>
      </c>
      <c r="U797" s="2">
        <f t="shared" si="1268"/>
        <v>47.186666666666667</v>
      </c>
      <c r="V797" s="2">
        <f t="shared" si="1269"/>
        <v>57.186666666666667</v>
      </c>
      <c r="W797" s="7">
        <f t="shared" si="1306"/>
        <v>1</v>
      </c>
      <c r="X797" s="2">
        <f t="shared" si="1270"/>
        <v>17.86365287821129</v>
      </c>
      <c r="Y797" s="2">
        <f t="shared" si="1271"/>
        <v>25.545869098141409</v>
      </c>
      <c r="Z797" s="2">
        <f t="shared" si="1296"/>
        <v>26.980821484041208</v>
      </c>
      <c r="AA797" s="2">
        <f t="shared" si="1272"/>
        <v>87.085307781280036</v>
      </c>
      <c r="AB797" s="2">
        <f t="shared" si="1273"/>
        <v>124.53611185343937</v>
      </c>
      <c r="AC797" s="2">
        <f t="shared" si="1274"/>
        <v>131.53150473470089</v>
      </c>
      <c r="AD797" s="2">
        <f t="shared" si="1275"/>
        <v>131.53150473470089</v>
      </c>
      <c r="AE797" s="2">
        <f t="shared" si="1276"/>
        <v>131.53150473470089</v>
      </c>
      <c r="AF797" s="27">
        <f t="shared" si="1297"/>
        <v>1</v>
      </c>
      <c r="AG797" s="28">
        <f t="shared" si="1277"/>
        <v>59.775000000000006</v>
      </c>
      <c r="AH797" s="28">
        <f t="shared" si="1278"/>
        <v>15.509564312104779</v>
      </c>
      <c r="AI797" s="28">
        <f t="shared" si="1279"/>
        <v>24.791950983213912</v>
      </c>
      <c r="AJ797" s="28">
        <f t="shared" si="1280"/>
        <v>22.179411030175977</v>
      </c>
      <c r="AK797" s="28">
        <f t="shared" si="1281"/>
        <v>35.453663302941266</v>
      </c>
      <c r="AL797" s="28">
        <f t="shared" si="1307"/>
        <v>37.445152359351759</v>
      </c>
      <c r="AM797" s="28">
        <f t="shared" si="1282"/>
        <v>75.609126021510789</v>
      </c>
      <c r="AN797" s="28">
        <f t="shared" si="1283"/>
        <v>120.86076104316783</v>
      </c>
      <c r="AO797" s="28">
        <f t="shared" si="1284"/>
        <v>108.12462877210788</v>
      </c>
      <c r="AP797" s="28">
        <f t="shared" si="1285"/>
        <v>172.83660860183866</v>
      </c>
      <c r="AQ797" s="28">
        <f t="shared" si="1286"/>
        <v>182.54511775183983</v>
      </c>
      <c r="AR797" s="28">
        <f t="shared" si="1298"/>
        <v>182.54511775183983</v>
      </c>
      <c r="AS797" s="27">
        <f t="shared" si="1287"/>
        <v>182.54511775183983</v>
      </c>
      <c r="AT797" s="27">
        <f t="shared" si="1299"/>
        <v>0</v>
      </c>
      <c r="AU797" s="2">
        <f t="shared" si="1300"/>
        <v>517.65592949525819</v>
      </c>
      <c r="AV797" s="33">
        <f t="shared" si="1301"/>
        <v>8.4403441820276509E-2</v>
      </c>
      <c r="AW797" s="33">
        <f t="shared" si="1302"/>
        <v>8.4403441820276509E-2</v>
      </c>
      <c r="AX797" s="2">
        <f t="shared" si="1303"/>
        <v>1.8058297374965651</v>
      </c>
      <c r="AY797" s="7">
        <v>2.2000000000000002</v>
      </c>
      <c r="AZ797" s="3">
        <f t="shared" si="1304"/>
        <v>3513.336298915096</v>
      </c>
    </row>
    <row r="798" spans="1:52" ht="20.25" x14ac:dyDescent="0.3">
      <c r="A798" s="7">
        <v>31</v>
      </c>
      <c r="B798" s="7">
        <v>42</v>
      </c>
      <c r="C798" s="37">
        <v>34</v>
      </c>
      <c r="D798" s="37">
        <v>53</v>
      </c>
      <c r="E798" s="7">
        <v>5</v>
      </c>
      <c r="F798" s="2">
        <f t="shared" si="1288"/>
        <v>5.25</v>
      </c>
      <c r="G798" s="3">
        <f t="shared" si="1265"/>
        <v>19530</v>
      </c>
      <c r="H798" s="2">
        <v>1.4</v>
      </c>
      <c r="I798" s="7">
        <f t="shared" si="1266"/>
        <v>27342</v>
      </c>
      <c r="J798" s="7">
        <v>1.2</v>
      </c>
      <c r="K798" s="4">
        <f t="shared" si="1305"/>
        <v>1.3916666666666666</v>
      </c>
      <c r="L798" s="7">
        <v>0</v>
      </c>
      <c r="M798" s="2">
        <f t="shared" si="1289"/>
        <v>1.6766467065868262</v>
      </c>
      <c r="N798" s="2">
        <f t="shared" si="1290"/>
        <v>3.1137724550898205</v>
      </c>
      <c r="O798" s="28">
        <f t="shared" si="1291"/>
        <v>2.0850299401197603</v>
      </c>
      <c r="P798" s="2">
        <f t="shared" si="1292"/>
        <v>9.2706586826347301</v>
      </c>
      <c r="Q798" s="2">
        <f t="shared" si="1267"/>
        <v>44.80833333333333</v>
      </c>
      <c r="R798" s="28">
        <f t="shared" si="1293"/>
        <v>48.80833333333333</v>
      </c>
      <c r="S798" s="2">
        <f t="shared" si="1294"/>
        <v>50.80833333333333</v>
      </c>
      <c r="T798" s="2">
        <f t="shared" si="1295"/>
        <v>44.24</v>
      </c>
      <c r="U798" s="2">
        <f t="shared" si="1268"/>
        <v>48.24</v>
      </c>
      <c r="V798" s="2">
        <f t="shared" si="1269"/>
        <v>58.24</v>
      </c>
      <c r="W798" s="7">
        <f t="shared" si="1306"/>
        <v>1</v>
      </c>
      <c r="X798" s="2">
        <f t="shared" si="1270"/>
        <v>17.083669346766161</v>
      </c>
      <c r="Y798" s="2">
        <f t="shared" si="1271"/>
        <v>24.479864087794581</v>
      </c>
      <c r="Z798" s="2">
        <f t="shared" si="1296"/>
        <v>25.954036122971665</v>
      </c>
      <c r="AA798" s="2">
        <f t="shared" si="1272"/>
        <v>89.689264070522341</v>
      </c>
      <c r="AB798" s="2">
        <f t="shared" si="1273"/>
        <v>128.51928646092156</v>
      </c>
      <c r="AC798" s="2">
        <f t="shared" si="1274"/>
        <v>136.25868964560124</v>
      </c>
      <c r="AD798" s="2">
        <f t="shared" si="1275"/>
        <v>136.25868964560124</v>
      </c>
      <c r="AE798" s="2">
        <f t="shared" si="1276"/>
        <v>136.25868964560124</v>
      </c>
      <c r="AF798" s="27">
        <f t="shared" si="1297"/>
        <v>1</v>
      </c>
      <c r="AG798" s="28">
        <f t="shared" si="1277"/>
        <v>60.808333333333337</v>
      </c>
      <c r="AH798" s="28">
        <f t="shared" si="1278"/>
        <v>14.819750157537033</v>
      </c>
      <c r="AI798" s="28">
        <f t="shared" si="1279"/>
        <v>23.790400622911985</v>
      </c>
      <c r="AJ798" s="28">
        <f t="shared" si="1280"/>
        <v>21.235804926197083</v>
      </c>
      <c r="AK798" s="28">
        <f t="shared" si="1281"/>
        <v>34.090204043507278</v>
      </c>
      <c r="AL798" s="28">
        <f t="shared" si="1307"/>
        <v>36.143108638654752</v>
      </c>
      <c r="AM798" s="28">
        <f t="shared" si="1282"/>
        <v>77.803688327069423</v>
      </c>
      <c r="AN798" s="28">
        <f t="shared" si="1283"/>
        <v>124.89960327028793</v>
      </c>
      <c r="AO798" s="28">
        <f t="shared" si="1284"/>
        <v>111.48797586253468</v>
      </c>
      <c r="AP798" s="28">
        <f t="shared" si="1285"/>
        <v>178.97357122841322</v>
      </c>
      <c r="AQ798" s="28">
        <f t="shared" si="1286"/>
        <v>189.75132035293746</v>
      </c>
      <c r="AR798" s="28">
        <f t="shared" si="1298"/>
        <v>189.75132035293746</v>
      </c>
      <c r="AS798" s="27">
        <f t="shared" si="1287"/>
        <v>189.75132035293746</v>
      </c>
      <c r="AT798" s="27">
        <f t="shared" si="1299"/>
        <v>0</v>
      </c>
      <c r="AU798" s="2">
        <f t="shared" si="1300"/>
        <v>600.35835610100946</v>
      </c>
      <c r="AV798" s="33">
        <f t="shared" si="1301"/>
        <v>8.4577332949308748E-2</v>
      </c>
      <c r="AW798" s="33">
        <f t="shared" si="1302"/>
        <v>8.4577332949308748E-2</v>
      </c>
      <c r="AX798" s="2">
        <f t="shared" si="1303"/>
        <v>1.8059434116562112</v>
      </c>
      <c r="AY798" s="7">
        <v>2.2000000000000002</v>
      </c>
      <c r="AZ798" s="3">
        <f t="shared" si="1304"/>
        <v>3503.19487445408</v>
      </c>
    </row>
    <row r="799" spans="1:52" ht="20.25" x14ac:dyDescent="0.3">
      <c r="A799" s="7">
        <v>31</v>
      </c>
      <c r="B799" s="7">
        <v>48</v>
      </c>
      <c r="C799" s="37">
        <v>38</v>
      </c>
      <c r="D799" s="37">
        <v>60</v>
      </c>
      <c r="E799" s="7">
        <v>5.5</v>
      </c>
      <c r="F799" s="2">
        <f t="shared" si="1288"/>
        <v>5.916666666666667</v>
      </c>
      <c r="G799" s="3">
        <f t="shared" si="1265"/>
        <v>22010</v>
      </c>
      <c r="H799" s="2">
        <v>1.4</v>
      </c>
      <c r="I799" s="7">
        <f t="shared" si="1266"/>
        <v>30813.999999999996</v>
      </c>
      <c r="J799" s="7">
        <v>1.2</v>
      </c>
      <c r="K799" s="4">
        <f t="shared" si="1305"/>
        <v>1.45</v>
      </c>
      <c r="L799" s="7">
        <v>0</v>
      </c>
      <c r="M799" s="2">
        <f t="shared" si="1289"/>
        <v>1.6091954022988504</v>
      </c>
      <c r="N799" s="2">
        <f t="shared" si="1290"/>
        <v>2.9885057471264367</v>
      </c>
      <c r="O799" s="28">
        <f t="shared" si="1291"/>
        <v>1.9770114942528736</v>
      </c>
      <c r="P799" s="2">
        <f t="shared" si="1292"/>
        <v>8.8735632183908031</v>
      </c>
      <c r="Q799" s="2">
        <f t="shared" si="1267"/>
        <v>46.61666666666666</v>
      </c>
      <c r="R799" s="28">
        <f t="shared" si="1293"/>
        <v>50.61666666666666</v>
      </c>
      <c r="S799" s="2">
        <f t="shared" si="1294"/>
        <v>52.61666666666666</v>
      </c>
      <c r="T799" s="2">
        <f t="shared" si="1295"/>
        <v>46.083333333333329</v>
      </c>
      <c r="U799" s="2">
        <f t="shared" si="1268"/>
        <v>50.083333333333329</v>
      </c>
      <c r="V799" s="2">
        <f t="shared" si="1269"/>
        <v>60.083333333333329</v>
      </c>
      <c r="W799" s="7">
        <f t="shared" si="1306"/>
        <v>1</v>
      </c>
      <c r="X799" s="2">
        <f t="shared" si="1270"/>
        <v>15.836675123050991</v>
      </c>
      <c r="Y799" s="2">
        <f t="shared" si="1271"/>
        <v>22.768514307007067</v>
      </c>
      <c r="Z799" s="2">
        <f t="shared" si="1296"/>
        <v>24.293152130505405</v>
      </c>
      <c r="AA799" s="2">
        <f t="shared" si="1272"/>
        <v>93.700327811385037</v>
      </c>
      <c r="AB799" s="2">
        <f t="shared" si="1273"/>
        <v>134.71370964979181</v>
      </c>
      <c r="AC799" s="2">
        <f t="shared" si="1274"/>
        <v>143.73448343882364</v>
      </c>
      <c r="AD799" s="2">
        <f t="shared" si="1275"/>
        <v>143.73448343882364</v>
      </c>
      <c r="AE799" s="2">
        <f t="shared" si="1276"/>
        <v>143.73448343882364</v>
      </c>
      <c r="AF799" s="27">
        <f t="shared" si="1297"/>
        <v>1</v>
      </c>
      <c r="AG799" s="28">
        <f t="shared" si="1277"/>
        <v>62.61666666666666</v>
      </c>
      <c r="AH799" s="28">
        <f t="shared" si="1278"/>
        <v>13.718687126405438</v>
      </c>
      <c r="AI799" s="28">
        <f t="shared" si="1279"/>
        <v>22.179213629434827</v>
      </c>
      <c r="AJ799" s="28">
        <f t="shared" si="1280"/>
        <v>19.723466048518638</v>
      </c>
      <c r="AK799" s="28">
        <f t="shared" si="1281"/>
        <v>31.887232573516687</v>
      </c>
      <c r="AL799" s="28">
        <f t="shared" si="1307"/>
        <v>34.022483043210705</v>
      </c>
      <c r="AM799" s="28">
        <f t="shared" si="1282"/>
        <v>81.168898831232184</v>
      </c>
      <c r="AN799" s="28">
        <f t="shared" si="1283"/>
        <v>131.22701397415605</v>
      </c>
      <c r="AO799" s="28">
        <f t="shared" si="1284"/>
        <v>116.69717412040195</v>
      </c>
      <c r="AP799" s="28">
        <f t="shared" si="1285"/>
        <v>188.66612605997375</v>
      </c>
      <c r="AQ799" s="28">
        <f t="shared" si="1286"/>
        <v>201.29969133899669</v>
      </c>
      <c r="AR799" s="28">
        <f t="shared" si="1298"/>
        <v>201.29969133899669</v>
      </c>
      <c r="AS799" s="27">
        <f t="shared" si="1287"/>
        <v>201.29969133899669</v>
      </c>
      <c r="AT799" s="27">
        <f t="shared" si="1299"/>
        <v>0</v>
      </c>
      <c r="AU799" s="2">
        <f t="shared" si="1300"/>
        <v>784.14152633601236</v>
      </c>
      <c r="AV799" s="33">
        <f t="shared" si="1301"/>
        <v>8.4886472734254995E-2</v>
      </c>
      <c r="AW799" s="33">
        <f t="shared" si="1302"/>
        <v>8.4886472734254995E-2</v>
      </c>
      <c r="AX799" s="2">
        <f t="shared" si="1303"/>
        <v>1.8061455343914414</v>
      </c>
      <c r="AY799" s="7">
        <v>2.2000000000000002</v>
      </c>
      <c r="AZ799" s="3">
        <f t="shared" si="1304"/>
        <v>3498.9585196391849</v>
      </c>
    </row>
    <row r="800" spans="1:52" ht="20.25" x14ac:dyDescent="0.3">
      <c r="A800" s="7">
        <v>31</v>
      </c>
      <c r="B800" s="7">
        <v>54</v>
      </c>
      <c r="C800" s="37">
        <v>43</v>
      </c>
      <c r="D800" s="37">
        <v>68</v>
      </c>
      <c r="E800" s="7">
        <v>6</v>
      </c>
      <c r="F800" s="2">
        <f t="shared" si="1288"/>
        <v>6.666666666666667</v>
      </c>
      <c r="G800" s="3">
        <f t="shared" si="1265"/>
        <v>24800</v>
      </c>
      <c r="H800" s="2">
        <v>1.4</v>
      </c>
      <c r="I800" s="7">
        <f t="shared" si="1266"/>
        <v>34720</v>
      </c>
      <c r="J800" s="7">
        <v>1.2</v>
      </c>
      <c r="K800" s="4">
        <f t="shared" si="1305"/>
        <v>1.5166666666666666</v>
      </c>
      <c r="L800" s="7">
        <v>0</v>
      </c>
      <c r="M800" s="2">
        <f t="shared" si="1289"/>
        <v>1.5384615384615383</v>
      </c>
      <c r="N800" s="2">
        <f t="shared" si="1290"/>
        <v>2.8571428571428572</v>
      </c>
      <c r="O800" s="28">
        <f t="shared" si="1291"/>
        <v>1.8637362637362638</v>
      </c>
      <c r="P800" s="2">
        <f t="shared" si="1292"/>
        <v>8.4571428571428573</v>
      </c>
      <c r="Q800" s="2">
        <f t="shared" si="1267"/>
        <v>48.68333333333333</v>
      </c>
      <c r="R800" s="28">
        <f t="shared" si="1293"/>
        <v>52.68333333333333</v>
      </c>
      <c r="S800" s="2">
        <f t="shared" si="1294"/>
        <v>54.68333333333333</v>
      </c>
      <c r="T800" s="2">
        <f t="shared" si="1295"/>
        <v>48.190000000000005</v>
      </c>
      <c r="U800" s="2">
        <f t="shared" si="1268"/>
        <v>52.190000000000005</v>
      </c>
      <c r="V800" s="2">
        <f t="shared" si="1269"/>
        <v>62.190000000000005</v>
      </c>
      <c r="W800" s="7">
        <f t="shared" si="1306"/>
        <v>1</v>
      </c>
      <c r="X800" s="2">
        <f t="shared" si="1270"/>
        <v>14.572005217334437</v>
      </c>
      <c r="Y800" s="2">
        <f t="shared" si="1271"/>
        <v>21.023691422666772</v>
      </c>
      <c r="Z800" s="2">
        <f t="shared" si="1296"/>
        <v>22.583210529774771</v>
      </c>
      <c r="AA800" s="2">
        <f t="shared" si="1272"/>
        <v>97.146701448896252</v>
      </c>
      <c r="AB800" s="2">
        <f t="shared" si="1273"/>
        <v>140.15794281777849</v>
      </c>
      <c r="AC800" s="2">
        <f t="shared" si="1274"/>
        <v>150.55473686516515</v>
      </c>
      <c r="AD800" s="2">
        <f t="shared" si="1275"/>
        <v>150.55473686516515</v>
      </c>
      <c r="AE800" s="2">
        <f t="shared" si="1276"/>
        <v>150.55473686516515</v>
      </c>
      <c r="AF800" s="27">
        <f t="shared" si="1297"/>
        <v>1</v>
      </c>
      <c r="AG800" s="28">
        <f t="shared" si="1277"/>
        <v>64.683333333333337</v>
      </c>
      <c r="AH800" s="28">
        <f t="shared" si="1278"/>
        <v>12.604331202698063</v>
      </c>
      <c r="AI800" s="28">
        <f t="shared" si="1279"/>
        <v>20.531971621607095</v>
      </c>
      <c r="AJ800" s="28">
        <f t="shared" si="1280"/>
        <v>18.184839069326607</v>
      </c>
      <c r="AK800" s="28">
        <f t="shared" si="1281"/>
        <v>29.622404688555218</v>
      </c>
      <c r="AL800" s="28">
        <f t="shared" si="1307"/>
        <v>31.819768851752563</v>
      </c>
      <c r="AM800" s="28">
        <f t="shared" si="1282"/>
        <v>84.028874684653758</v>
      </c>
      <c r="AN800" s="28">
        <f t="shared" si="1283"/>
        <v>136.87981081071396</v>
      </c>
      <c r="AO800" s="28">
        <f t="shared" si="1284"/>
        <v>121.23226046217738</v>
      </c>
      <c r="AP800" s="28">
        <f t="shared" si="1285"/>
        <v>197.48269792370147</v>
      </c>
      <c r="AQ800" s="28">
        <f t="shared" si="1286"/>
        <v>212.13179234501709</v>
      </c>
      <c r="AR800" s="28">
        <f t="shared" si="1298"/>
        <v>212.13179234501709</v>
      </c>
      <c r="AS800" s="27">
        <f t="shared" si="1287"/>
        <v>212.13179234501709</v>
      </c>
      <c r="AT800" s="27">
        <f t="shared" si="1299"/>
        <v>0</v>
      </c>
      <c r="AU800" s="2">
        <f t="shared" si="1300"/>
        <v>992.42911926901559</v>
      </c>
      <c r="AV800" s="33">
        <f t="shared" si="1301"/>
        <v>8.52342549923195E-2</v>
      </c>
      <c r="AW800" s="33">
        <f t="shared" si="1302"/>
        <v>8.52342549923195E-2</v>
      </c>
      <c r="AX800" s="2">
        <f t="shared" si="1303"/>
        <v>1.8063729765555061</v>
      </c>
      <c r="AY800" s="7">
        <v>2.2000000000000002</v>
      </c>
      <c r="AZ800" s="3">
        <f t="shared" si="1304"/>
        <v>3488.8660624263916</v>
      </c>
    </row>
    <row r="801" spans="1:52" ht="20.25" x14ac:dyDescent="0.3">
      <c r="A801" s="7">
        <v>31</v>
      </c>
      <c r="B801" s="7">
        <v>60</v>
      </c>
      <c r="C801" s="37">
        <v>48</v>
      </c>
      <c r="D801" s="37">
        <v>76</v>
      </c>
      <c r="E801" s="7">
        <v>6.5</v>
      </c>
      <c r="F801" s="2">
        <f t="shared" si="1288"/>
        <v>7.416666666666667</v>
      </c>
      <c r="G801" s="3">
        <f t="shared" si="1265"/>
        <v>27590</v>
      </c>
      <c r="H801" s="2">
        <v>1.4</v>
      </c>
      <c r="I801" s="7">
        <f t="shared" si="1266"/>
        <v>38626</v>
      </c>
      <c r="J801" s="7">
        <v>1.2</v>
      </c>
      <c r="K801" s="4">
        <f t="shared" si="1305"/>
        <v>1.5833333333333333</v>
      </c>
      <c r="L801" s="7">
        <v>0</v>
      </c>
      <c r="M801" s="2">
        <f t="shared" si="1289"/>
        <v>1.4736842105263157</v>
      </c>
      <c r="N801" s="2">
        <f t="shared" si="1290"/>
        <v>2.736842105263158</v>
      </c>
      <c r="O801" s="28">
        <f t="shared" si="1291"/>
        <v>1.76</v>
      </c>
      <c r="P801" s="2">
        <f t="shared" si="1292"/>
        <v>8.0757894736842104</v>
      </c>
      <c r="Q801" s="2">
        <f t="shared" si="1267"/>
        <v>50.749999999999993</v>
      </c>
      <c r="R801" s="28">
        <f t="shared" si="1293"/>
        <v>54.749999999999993</v>
      </c>
      <c r="S801" s="2">
        <f t="shared" si="1294"/>
        <v>56.749999999999993</v>
      </c>
      <c r="T801" s="2">
        <f t="shared" si="1295"/>
        <v>50.296666666666667</v>
      </c>
      <c r="U801" s="2">
        <f t="shared" si="1268"/>
        <v>54.296666666666667</v>
      </c>
      <c r="V801" s="2">
        <f t="shared" si="1269"/>
        <v>64.296666666666667</v>
      </c>
      <c r="W801" s="7">
        <f t="shared" si="1306"/>
        <v>1</v>
      </c>
      <c r="X801" s="2">
        <f t="shared" si="1270"/>
        <v>13.453217225373212</v>
      </c>
      <c r="Y801" s="2">
        <f t="shared" si="1271"/>
        <v>19.472074205911237</v>
      </c>
      <c r="Z801" s="2">
        <f t="shared" si="1296"/>
        <v>21.047809084312966</v>
      </c>
      <c r="AA801" s="2">
        <f t="shared" si="1272"/>
        <v>99.778027754851323</v>
      </c>
      <c r="AB801" s="2">
        <f t="shared" si="1273"/>
        <v>144.41788369384167</v>
      </c>
      <c r="AC801" s="2">
        <f t="shared" si="1274"/>
        <v>156.10458404198783</v>
      </c>
      <c r="AD801" s="2">
        <f t="shared" si="1275"/>
        <v>156.10458404198783</v>
      </c>
      <c r="AE801" s="2">
        <f t="shared" si="1276"/>
        <v>156.10458404198783</v>
      </c>
      <c r="AF801" s="27">
        <f t="shared" si="1297"/>
        <v>1</v>
      </c>
      <c r="AG801" s="28">
        <f t="shared" si="1277"/>
        <v>66.75</v>
      </c>
      <c r="AH801" s="28">
        <f t="shared" si="1278"/>
        <v>11.620549125417501</v>
      </c>
      <c r="AI801" s="28">
        <f t="shared" si="1279"/>
        <v>19.062923284392753</v>
      </c>
      <c r="AJ801" s="28">
        <f t="shared" si="1280"/>
        <v>16.819485710585429</v>
      </c>
      <c r="AK801" s="28">
        <f t="shared" si="1281"/>
        <v>27.591515884780588</v>
      </c>
      <c r="AL801" s="28">
        <f t="shared" si="1307"/>
        <v>29.824298764912879</v>
      </c>
      <c r="AM801" s="28">
        <f t="shared" si="1282"/>
        <v>86.185739346846475</v>
      </c>
      <c r="AN801" s="28">
        <f t="shared" si="1283"/>
        <v>141.38334769257958</v>
      </c>
      <c r="AO801" s="28">
        <f t="shared" si="1284"/>
        <v>124.74451902017528</v>
      </c>
      <c r="AP801" s="28">
        <f t="shared" si="1285"/>
        <v>204.63707614545604</v>
      </c>
      <c r="AQ801" s="28">
        <f t="shared" si="1286"/>
        <v>221.19688250643719</v>
      </c>
      <c r="AR801" s="28">
        <f t="shared" si="1298"/>
        <v>221.19688250643719</v>
      </c>
      <c r="AS801" s="27">
        <f t="shared" si="1287"/>
        <v>221.19688250643719</v>
      </c>
      <c r="AT801" s="27">
        <f t="shared" si="1299"/>
        <v>0</v>
      </c>
      <c r="AU801" s="2">
        <f t="shared" si="1300"/>
        <v>1225.2211349000193</v>
      </c>
      <c r="AV801" s="33">
        <f t="shared" si="1301"/>
        <v>8.5582037250384033E-2</v>
      </c>
      <c r="AW801" s="33">
        <f t="shared" si="1302"/>
        <v>8.5582037250384033E-2</v>
      </c>
      <c r="AX801" s="2">
        <f t="shared" si="1303"/>
        <v>1.806600476008922</v>
      </c>
      <c r="AY801" s="7">
        <v>2.2000000000000002</v>
      </c>
      <c r="AZ801" s="3">
        <f t="shared" si="1304"/>
        <v>3482.9494165928177</v>
      </c>
    </row>
    <row r="802" spans="1:52" ht="20.25" x14ac:dyDescent="0.3">
      <c r="A802" s="7">
        <v>31</v>
      </c>
      <c r="B802" s="7">
        <v>66</v>
      </c>
      <c r="C802" s="37">
        <v>53</v>
      </c>
      <c r="D802" s="37">
        <v>83</v>
      </c>
      <c r="E802" s="7">
        <v>7</v>
      </c>
      <c r="F802" s="2">
        <f t="shared" si="1288"/>
        <v>8.0833333333333339</v>
      </c>
      <c r="G802" s="3">
        <f t="shared" si="1265"/>
        <v>30070.000000000004</v>
      </c>
      <c r="H802" s="2">
        <v>1.4</v>
      </c>
      <c r="I802" s="7">
        <f t="shared" si="1266"/>
        <v>42098</v>
      </c>
      <c r="J802" s="7">
        <v>1.2</v>
      </c>
      <c r="K802" s="4">
        <f t="shared" si="1305"/>
        <v>1.6416666666666666</v>
      </c>
      <c r="L802" s="7">
        <v>0</v>
      </c>
      <c r="M802" s="2">
        <f t="shared" si="1289"/>
        <v>1.4213197969543145</v>
      </c>
      <c r="N802" s="2">
        <f t="shared" si="1290"/>
        <v>2.6395939086294415</v>
      </c>
      <c r="O802" s="28">
        <f t="shared" si="1291"/>
        <v>1.6761421319796954</v>
      </c>
      <c r="P802" s="2">
        <f t="shared" si="1292"/>
        <v>7.7675126903553302</v>
      </c>
      <c r="Q802" s="2">
        <f t="shared" si="1267"/>
        <v>52.55833333333333</v>
      </c>
      <c r="R802" s="28">
        <f t="shared" si="1293"/>
        <v>56.55833333333333</v>
      </c>
      <c r="S802" s="2">
        <f t="shared" si="1294"/>
        <v>58.55833333333333</v>
      </c>
      <c r="T802" s="2">
        <f t="shared" si="1295"/>
        <v>52.14</v>
      </c>
      <c r="U802" s="2">
        <f t="shared" si="1268"/>
        <v>56.14</v>
      </c>
      <c r="V802" s="2">
        <f t="shared" si="1269"/>
        <v>66.14</v>
      </c>
      <c r="W802" s="7">
        <f t="shared" si="1306"/>
        <v>1</v>
      </c>
      <c r="X802" s="2">
        <f t="shared" si="1270"/>
        <v>12.576838670765712</v>
      </c>
      <c r="Y802" s="2">
        <f t="shared" si="1271"/>
        <v>18.251145804398721</v>
      </c>
      <c r="Z802" s="2">
        <f t="shared" si="1296"/>
        <v>19.829342857385068</v>
      </c>
      <c r="AA802" s="2">
        <f t="shared" si="1272"/>
        <v>101.66277925535618</v>
      </c>
      <c r="AB802" s="2">
        <f t="shared" si="1273"/>
        <v>147.53009525222302</v>
      </c>
      <c r="AC802" s="2">
        <f t="shared" si="1274"/>
        <v>160.28718809719598</v>
      </c>
      <c r="AD802" s="2">
        <f t="shared" si="1275"/>
        <v>160.28718809719598</v>
      </c>
      <c r="AE802" s="2">
        <f t="shared" si="1276"/>
        <v>160.28718809719598</v>
      </c>
      <c r="AF802" s="27">
        <f t="shared" si="1297"/>
        <v>1</v>
      </c>
      <c r="AG802" s="28">
        <f t="shared" si="1277"/>
        <v>68.558333333333337</v>
      </c>
      <c r="AH802" s="28">
        <f t="shared" si="1278"/>
        <v>10.851314441760064</v>
      </c>
      <c r="AI802" s="28">
        <f t="shared" si="1279"/>
        <v>17.903943385493019</v>
      </c>
      <c r="AJ802" s="28">
        <f t="shared" si="1280"/>
        <v>15.747114774263274</v>
      </c>
      <c r="AK802" s="28">
        <f t="shared" si="1281"/>
        <v>25.981686634964099</v>
      </c>
      <c r="AL802" s="28">
        <f t="shared" si="1307"/>
        <v>28.228352226174966</v>
      </c>
      <c r="AM802" s="28">
        <f t="shared" si="1282"/>
        <v>87.714791737560518</v>
      </c>
      <c r="AN802" s="28">
        <f t="shared" si="1283"/>
        <v>144.72354236606859</v>
      </c>
      <c r="AO802" s="28">
        <f t="shared" si="1284"/>
        <v>127.28917775862814</v>
      </c>
      <c r="AP802" s="28">
        <f t="shared" si="1285"/>
        <v>210.01863363262649</v>
      </c>
      <c r="AQ802" s="28">
        <f t="shared" si="1286"/>
        <v>228.17918049491433</v>
      </c>
      <c r="AR802" s="28">
        <f t="shared" si="1298"/>
        <v>228.17918049491433</v>
      </c>
      <c r="AS802" s="27">
        <f t="shared" si="1287"/>
        <v>228.17918049491433</v>
      </c>
      <c r="AT802" s="27">
        <f t="shared" si="1299"/>
        <v>0</v>
      </c>
      <c r="AU802" s="2">
        <f t="shared" si="1300"/>
        <v>1482.5175732290234</v>
      </c>
      <c r="AV802" s="33">
        <f t="shared" si="1301"/>
        <v>8.5891177035330266E-2</v>
      </c>
      <c r="AW802" s="33">
        <f t="shared" si="1302"/>
        <v>8.5891177035330266E-2</v>
      </c>
      <c r="AX802" s="2">
        <f t="shared" si="1303"/>
        <v>1.8068027458575568</v>
      </c>
      <c r="AY802" s="7">
        <v>2.2000000000000002</v>
      </c>
      <c r="AZ802" s="3">
        <f t="shared" si="1304"/>
        <v>3487.2637513289669</v>
      </c>
    </row>
    <row r="803" spans="1:52" ht="20.25" x14ac:dyDescent="0.3">
      <c r="A803" s="7">
        <v>31</v>
      </c>
      <c r="B803" s="7">
        <v>72</v>
      </c>
      <c r="C803" s="37">
        <v>58</v>
      </c>
      <c r="D803" s="37">
        <v>91</v>
      </c>
      <c r="E803" s="7">
        <v>7.5</v>
      </c>
      <c r="F803" s="2">
        <f t="shared" si="1288"/>
        <v>8.8333333333333339</v>
      </c>
      <c r="G803" s="3">
        <f t="shared" si="1265"/>
        <v>32860</v>
      </c>
      <c r="H803" s="2">
        <v>1.4</v>
      </c>
      <c r="I803" s="7">
        <f t="shared" si="1266"/>
        <v>46004</v>
      </c>
      <c r="J803" s="7">
        <v>1.2</v>
      </c>
      <c r="K803" s="4">
        <f t="shared" si="1305"/>
        <v>1.7083333333333335</v>
      </c>
      <c r="L803" s="7">
        <v>0</v>
      </c>
      <c r="M803" s="2">
        <f t="shared" si="1289"/>
        <v>1.365853658536585</v>
      </c>
      <c r="N803" s="2">
        <f t="shared" si="1290"/>
        <v>2.5365853658536581</v>
      </c>
      <c r="O803" s="28">
        <f t="shared" si="1291"/>
        <v>1.5873170731707313</v>
      </c>
      <c r="P803" s="2">
        <f t="shared" si="1292"/>
        <v>7.4409756097560962</v>
      </c>
      <c r="Q803" s="2">
        <f t="shared" si="1267"/>
        <v>54.625</v>
      </c>
      <c r="R803" s="28">
        <f t="shared" si="1293"/>
        <v>58.625</v>
      </c>
      <c r="S803" s="2">
        <f t="shared" si="1294"/>
        <v>60.625</v>
      </c>
      <c r="T803" s="2">
        <f t="shared" si="1295"/>
        <v>54.24666666666667</v>
      </c>
      <c r="U803" s="2">
        <f t="shared" si="1268"/>
        <v>58.24666666666667</v>
      </c>
      <c r="V803" s="2">
        <f t="shared" si="1269"/>
        <v>68.24666666666667</v>
      </c>
      <c r="W803" s="7">
        <f t="shared" si="1306"/>
        <v>1</v>
      </c>
      <c r="X803" s="2">
        <f t="shared" si="1270"/>
        <v>11.676331483144956</v>
      </c>
      <c r="Y803" s="2">
        <f t="shared" si="1271"/>
        <v>16.991370979446341</v>
      </c>
      <c r="Z803" s="2">
        <f t="shared" si="1296"/>
        <v>18.562139157634174</v>
      </c>
      <c r="AA803" s="2">
        <f t="shared" si="1272"/>
        <v>103.14092810111379</v>
      </c>
      <c r="AB803" s="2">
        <f t="shared" si="1273"/>
        <v>150.09044365177601</v>
      </c>
      <c r="AC803" s="2">
        <f t="shared" si="1274"/>
        <v>163.9655625591019</v>
      </c>
      <c r="AD803" s="2">
        <f t="shared" si="1275"/>
        <v>163.9655625591019</v>
      </c>
      <c r="AE803" s="2">
        <f t="shared" si="1276"/>
        <v>163.9655625591019</v>
      </c>
      <c r="AF803" s="27">
        <f t="shared" si="1297"/>
        <v>1</v>
      </c>
      <c r="AG803" s="28">
        <f t="shared" si="1277"/>
        <v>70.625</v>
      </c>
      <c r="AH803" s="28">
        <f t="shared" si="1278"/>
        <v>10.062225958289453</v>
      </c>
      <c r="AI803" s="28">
        <f t="shared" si="1279"/>
        <v>16.705076015708862</v>
      </c>
      <c r="AJ803" s="28">
        <f t="shared" si="1280"/>
        <v>14.642528296075826</v>
      </c>
      <c r="AK803" s="28">
        <f t="shared" si="1281"/>
        <v>24.309188569414381</v>
      </c>
      <c r="AL803" s="28">
        <f t="shared" si="1307"/>
        <v>26.556452777146234</v>
      </c>
      <c r="AM803" s="28">
        <f t="shared" si="1282"/>
        <v>88.882995964890171</v>
      </c>
      <c r="AN803" s="28">
        <f t="shared" si="1283"/>
        <v>147.56150480542829</v>
      </c>
      <c r="AO803" s="28">
        <f t="shared" si="1284"/>
        <v>129.34233328200312</v>
      </c>
      <c r="AP803" s="28">
        <f t="shared" si="1285"/>
        <v>214.73116569649372</v>
      </c>
      <c r="AQ803" s="28">
        <f t="shared" si="1286"/>
        <v>234.58199953145842</v>
      </c>
      <c r="AR803" s="28">
        <f t="shared" si="1298"/>
        <v>234.58199953145842</v>
      </c>
      <c r="AS803" s="27">
        <f t="shared" si="1287"/>
        <v>234.58199953145842</v>
      </c>
      <c r="AT803" s="27">
        <f t="shared" si="1299"/>
        <v>0</v>
      </c>
      <c r="AU803" s="2">
        <f t="shared" si="1300"/>
        <v>1764.3184342560278</v>
      </c>
      <c r="AV803" s="33">
        <f t="shared" si="1301"/>
        <v>8.6238959293394771E-2</v>
      </c>
      <c r="AW803" s="33">
        <f t="shared" si="1302"/>
        <v>8.6238959293394771E-2</v>
      </c>
      <c r="AX803" s="2">
        <f t="shared" si="1303"/>
        <v>1.8070303535832657</v>
      </c>
      <c r="AY803" s="7">
        <v>2.2000000000000002</v>
      </c>
      <c r="AZ803" s="3">
        <f t="shared" si="1304"/>
        <v>3485.8954648528725</v>
      </c>
    </row>
    <row r="804" spans="1:52" ht="20.25" x14ac:dyDescent="0.3">
      <c r="A804" s="7">
        <v>31</v>
      </c>
      <c r="B804" s="7">
        <v>78</v>
      </c>
      <c r="C804" s="37">
        <v>63</v>
      </c>
      <c r="D804" s="37">
        <v>98</v>
      </c>
      <c r="E804" s="7">
        <v>8</v>
      </c>
      <c r="F804" s="2">
        <f t="shared" si="1288"/>
        <v>9.5</v>
      </c>
      <c r="G804" s="3">
        <f t="shared" si="1265"/>
        <v>35340</v>
      </c>
      <c r="H804" s="2">
        <v>1.4</v>
      </c>
      <c r="I804" s="7">
        <f t="shared" si="1266"/>
        <v>49476</v>
      </c>
      <c r="J804" s="7">
        <v>1.2</v>
      </c>
      <c r="K804" s="4">
        <v>1.75</v>
      </c>
      <c r="L804" s="7">
        <v>0</v>
      </c>
      <c r="M804" s="2">
        <f t="shared" si="1289"/>
        <v>1.3333333333333333</v>
      </c>
      <c r="N804" s="2">
        <f t="shared" si="1290"/>
        <v>2.4761904761904758</v>
      </c>
      <c r="O804" s="28">
        <f t="shared" si="1291"/>
        <v>1.5295238095238095</v>
      </c>
      <c r="P804" s="2">
        <f t="shared" si="1292"/>
        <v>7.2438095238095235</v>
      </c>
      <c r="Q804" s="2">
        <f t="shared" si="1267"/>
        <v>55.916666666666664</v>
      </c>
      <c r="R804" s="28">
        <f t="shared" si="1293"/>
        <v>59.916666666666664</v>
      </c>
      <c r="S804" s="2">
        <f t="shared" si="1294"/>
        <v>61.916666666666664</v>
      </c>
      <c r="T804" s="2">
        <f t="shared" si="1295"/>
        <v>55.573333333333338</v>
      </c>
      <c r="U804" s="2">
        <f t="shared" si="1268"/>
        <v>59.573333333333338</v>
      </c>
      <c r="V804" s="2">
        <f t="shared" si="1269"/>
        <v>69.573333333333338</v>
      </c>
      <c r="W804" s="7">
        <f t="shared" si="1306"/>
        <v>1</v>
      </c>
      <c r="X804" s="2">
        <f t="shared" si="1270"/>
        <v>11.15982051288675</v>
      </c>
      <c r="Y804" s="2">
        <f t="shared" si="1271"/>
        <v>16.26641250899171</v>
      </c>
      <c r="Z804" s="2">
        <f t="shared" si="1296"/>
        <v>17.828337254776532</v>
      </c>
      <c r="AA804" s="2">
        <f t="shared" si="1272"/>
        <v>106.01829487242412</v>
      </c>
      <c r="AB804" s="2">
        <f t="shared" si="1273"/>
        <v>154.53091883542123</v>
      </c>
      <c r="AC804" s="2">
        <f t="shared" si="1274"/>
        <v>169.36920392037706</v>
      </c>
      <c r="AD804" s="2">
        <f t="shared" si="1275"/>
        <v>169.36920392037706</v>
      </c>
      <c r="AE804" s="2">
        <f t="shared" si="1276"/>
        <v>169.36920392037706</v>
      </c>
      <c r="AF804" s="27">
        <f t="shared" si="1297"/>
        <v>1</v>
      </c>
      <c r="AG804" s="28">
        <f t="shared" si="1277"/>
        <v>71.916666666666671</v>
      </c>
      <c r="AH804" s="28">
        <f t="shared" si="1278"/>
        <v>9.6102765890992767</v>
      </c>
      <c r="AI804" s="28">
        <f t="shared" si="1279"/>
        <v>16.013415683806208</v>
      </c>
      <c r="AJ804" s="28">
        <f t="shared" si="1280"/>
        <v>14.007816984446965</v>
      </c>
      <c r="AK804" s="28">
        <f t="shared" si="1281"/>
        <v>23.340951128197837</v>
      </c>
      <c r="AL804" s="28">
        <f t="shared" si="1307"/>
        <v>25.582183430473084</v>
      </c>
      <c r="AM804" s="28">
        <f t="shared" si="1282"/>
        <v>91.297627596443135</v>
      </c>
      <c r="AN804" s="28">
        <f t="shared" si="1283"/>
        <v>152.12744899615899</v>
      </c>
      <c r="AO804" s="28">
        <f t="shared" si="1284"/>
        <v>133.07426135224617</v>
      </c>
      <c r="AP804" s="28">
        <f t="shared" si="1285"/>
        <v>221.73903571787946</v>
      </c>
      <c r="AQ804" s="28">
        <f t="shared" si="1286"/>
        <v>243.03074258949428</v>
      </c>
      <c r="AR804" s="28">
        <f t="shared" si="1298"/>
        <v>243.03074258949428</v>
      </c>
      <c r="AS804" s="27">
        <f t="shared" si="1287"/>
        <v>243.03074258949428</v>
      </c>
      <c r="AT804" s="27">
        <f t="shared" si="1299"/>
        <v>0</v>
      </c>
      <c r="AU804" s="2">
        <f t="shared" si="1300"/>
        <v>2070.6237179810328</v>
      </c>
      <c r="AV804" s="33">
        <f t="shared" si="1301"/>
        <v>8.6548099078341018E-2</v>
      </c>
      <c r="AW804" s="33">
        <f t="shared" si="1302"/>
        <v>8.6548099078341018E-2</v>
      </c>
      <c r="AX804" s="2">
        <f t="shared" si="1303"/>
        <v>1.8072327197082909</v>
      </c>
      <c r="AY804" s="7">
        <v>2.2000000000000002</v>
      </c>
      <c r="AZ804" s="3">
        <f t="shared" si="1304"/>
        <v>3492.5393984068373</v>
      </c>
    </row>
    <row r="805" spans="1:52" ht="20.25" x14ac:dyDescent="0.3">
      <c r="A805" s="7">
        <v>31</v>
      </c>
      <c r="B805" s="7">
        <v>84</v>
      </c>
      <c r="C805" s="37">
        <v>68</v>
      </c>
      <c r="D805" s="37">
        <v>106</v>
      </c>
      <c r="E805" s="7">
        <v>8.5</v>
      </c>
      <c r="F805" s="2">
        <f t="shared" si="1288"/>
        <v>10.25</v>
      </c>
      <c r="G805" s="3">
        <f t="shared" si="1265"/>
        <v>38130</v>
      </c>
      <c r="H805" s="2">
        <v>1.4</v>
      </c>
      <c r="I805" s="7">
        <f t="shared" si="1266"/>
        <v>53382</v>
      </c>
      <c r="J805" s="7">
        <v>1.2</v>
      </c>
      <c r="K805" s="4">
        <v>1.75</v>
      </c>
      <c r="L805" s="7">
        <v>0</v>
      </c>
      <c r="M805" s="2">
        <f t="shared" si="1289"/>
        <v>1.3333333333333333</v>
      </c>
      <c r="N805" s="2">
        <f t="shared" si="1290"/>
        <v>2.4761904761904758</v>
      </c>
      <c r="O805" s="28">
        <f t="shared" si="1291"/>
        <v>1.5066666666666666</v>
      </c>
      <c r="P805" s="2">
        <f t="shared" si="1292"/>
        <v>7.2209523809523812</v>
      </c>
      <c r="Q805" s="2">
        <f t="shared" si="1267"/>
        <v>55.916666666666664</v>
      </c>
      <c r="R805" s="28">
        <f t="shared" si="1293"/>
        <v>59.916666666666664</v>
      </c>
      <c r="S805" s="2">
        <f t="shared" si="1294"/>
        <v>61.916666666666664</v>
      </c>
      <c r="T805" s="2">
        <f t="shared" si="1295"/>
        <v>55.613333333333337</v>
      </c>
      <c r="U805" s="2">
        <f t="shared" si="1268"/>
        <v>59.613333333333337</v>
      </c>
      <c r="V805" s="2">
        <f t="shared" si="1269"/>
        <v>69.613333333333344</v>
      </c>
      <c r="W805" s="7">
        <f t="shared" si="1306"/>
        <v>1</v>
      </c>
      <c r="X805" s="2">
        <f t="shared" si="1270"/>
        <v>11.15179378990937</v>
      </c>
      <c r="Y805" s="2">
        <f t="shared" si="1271"/>
        <v>16.255497895364563</v>
      </c>
      <c r="Z805" s="2">
        <f t="shared" si="1296"/>
        <v>17.818093046432477</v>
      </c>
      <c r="AA805" s="2">
        <f t="shared" si="1272"/>
        <v>114.30588634657104</v>
      </c>
      <c r="AB805" s="2">
        <f t="shared" si="1273"/>
        <v>166.61885342748678</v>
      </c>
      <c r="AC805" s="2">
        <f t="shared" si="1274"/>
        <v>182.63545372593288</v>
      </c>
      <c r="AD805" s="2">
        <f t="shared" si="1275"/>
        <v>182.63545372593288</v>
      </c>
      <c r="AE805" s="2">
        <f t="shared" si="1276"/>
        <v>182.63545372593288</v>
      </c>
      <c r="AF805" s="27">
        <f t="shared" si="1297"/>
        <v>1</v>
      </c>
      <c r="AG805" s="28">
        <f t="shared" si="1277"/>
        <v>71.916666666666671</v>
      </c>
      <c r="AH805" s="28">
        <f t="shared" si="1278"/>
        <v>9.6033643786539873</v>
      </c>
      <c r="AI805" s="28">
        <f t="shared" si="1279"/>
        <v>16.00189800290201</v>
      </c>
      <c r="AJ805" s="28">
        <f t="shared" si="1280"/>
        <v>13.998417867704996</v>
      </c>
      <c r="AK805" s="28">
        <f t="shared" si="1281"/>
        <v>23.325289564032193</v>
      </c>
      <c r="AL805" s="28">
        <f t="shared" si="1307"/>
        <v>25.567483842215772</v>
      </c>
      <c r="AM805" s="28">
        <f t="shared" si="1282"/>
        <v>98.434484881203375</v>
      </c>
      <c r="AN805" s="28">
        <f t="shared" si="1283"/>
        <v>164.01945452974559</v>
      </c>
      <c r="AO805" s="28">
        <f t="shared" si="1284"/>
        <v>143.48378314397621</v>
      </c>
      <c r="AP805" s="28">
        <f t="shared" si="1285"/>
        <v>239.08421803132998</v>
      </c>
      <c r="AQ805" s="28">
        <f t="shared" si="1286"/>
        <v>262.06670938271168</v>
      </c>
      <c r="AR805" s="28">
        <f t="shared" si="1298"/>
        <v>262.06670938271168</v>
      </c>
      <c r="AS805" s="27">
        <f t="shared" si="1287"/>
        <v>262.06670938271168</v>
      </c>
      <c r="AT805" s="27">
        <f t="shared" si="1299"/>
        <v>0</v>
      </c>
      <c r="AU805" s="2">
        <f t="shared" si="1300"/>
        <v>2401.4334244040379</v>
      </c>
      <c r="AV805" s="33">
        <f t="shared" si="1301"/>
        <v>8.6895881336405523E-2</v>
      </c>
      <c r="AW805" s="33">
        <f t="shared" si="1302"/>
        <v>8.6895881336405523E-2</v>
      </c>
      <c r="AX805" s="2">
        <f t="shared" si="1303"/>
        <v>1.807460435783605</v>
      </c>
      <c r="AY805" s="7">
        <v>2.2000000000000002</v>
      </c>
      <c r="AZ805" s="3">
        <f t="shared" si="1304"/>
        <v>3493.9108738772493</v>
      </c>
    </row>
    <row r="806" spans="1:52" ht="20.25" x14ac:dyDescent="0.3">
      <c r="A806" s="7">
        <v>31</v>
      </c>
      <c r="B806" s="7">
        <v>90</v>
      </c>
      <c r="C806" s="37">
        <v>72</v>
      </c>
      <c r="D806" s="37">
        <v>113</v>
      </c>
      <c r="E806" s="7">
        <v>9</v>
      </c>
      <c r="F806" s="2">
        <f t="shared" si="1288"/>
        <v>10.916666666666666</v>
      </c>
      <c r="G806" s="3">
        <f t="shared" si="1265"/>
        <v>40610</v>
      </c>
      <c r="H806" s="2">
        <v>1.4</v>
      </c>
      <c r="I806" s="7">
        <f t="shared" si="1266"/>
        <v>56854</v>
      </c>
      <c r="J806" s="7">
        <v>1.2</v>
      </c>
      <c r="K806" s="4">
        <v>1.75</v>
      </c>
      <c r="L806" s="7">
        <v>0</v>
      </c>
      <c r="M806" s="2">
        <f t="shared" si="1289"/>
        <v>1.3333333333333333</v>
      </c>
      <c r="N806" s="2">
        <f t="shared" si="1290"/>
        <v>2.4761904761904758</v>
      </c>
      <c r="O806" s="28">
        <f t="shared" si="1291"/>
        <v>1.4866666666666666</v>
      </c>
      <c r="P806" s="2">
        <f t="shared" si="1292"/>
        <v>7.2009523809523808</v>
      </c>
      <c r="Q806" s="2">
        <f t="shared" si="1267"/>
        <v>55.916666666666664</v>
      </c>
      <c r="R806" s="28">
        <f t="shared" si="1293"/>
        <v>59.916666666666664</v>
      </c>
      <c r="S806" s="2">
        <f t="shared" si="1294"/>
        <v>61.916666666666664</v>
      </c>
      <c r="T806" s="2">
        <f t="shared" si="1295"/>
        <v>55.648333333333333</v>
      </c>
      <c r="U806" s="2">
        <f t="shared" si="1268"/>
        <v>59.648333333333333</v>
      </c>
      <c r="V806" s="2">
        <f t="shared" si="1269"/>
        <v>69.648333333333341</v>
      </c>
      <c r="W806" s="7">
        <f t="shared" si="1306"/>
        <v>1</v>
      </c>
      <c r="X806" s="2">
        <f t="shared" si="1270"/>
        <v>11.144779873062861</v>
      </c>
      <c r="Y806" s="2">
        <f t="shared" si="1271"/>
        <v>16.245959616681098</v>
      </c>
      <c r="Z806" s="2">
        <f t="shared" si="1296"/>
        <v>17.80913901656875</v>
      </c>
      <c r="AA806" s="2">
        <f t="shared" si="1272"/>
        <v>121.66384694760289</v>
      </c>
      <c r="AB806" s="2">
        <f t="shared" si="1273"/>
        <v>177.35172581543532</v>
      </c>
      <c r="AC806" s="2">
        <f t="shared" si="1274"/>
        <v>194.41643426420885</v>
      </c>
      <c r="AD806" s="2">
        <f t="shared" si="1275"/>
        <v>194.41643426420885</v>
      </c>
      <c r="AE806" s="2">
        <f t="shared" si="1276"/>
        <v>194.41643426420885</v>
      </c>
      <c r="AF806" s="27">
        <f t="shared" si="1297"/>
        <v>1</v>
      </c>
      <c r="AG806" s="28">
        <f t="shared" si="1277"/>
        <v>71.916666666666671</v>
      </c>
      <c r="AH806" s="28">
        <f t="shared" si="1278"/>
        <v>9.5973243459500512</v>
      </c>
      <c r="AI806" s="28">
        <f t="shared" si="1279"/>
        <v>15.991833614688499</v>
      </c>
      <c r="AJ806" s="28">
        <f t="shared" si="1280"/>
        <v>13.990203981448834</v>
      </c>
      <c r="AK806" s="28">
        <f t="shared" si="1281"/>
        <v>23.311602926214857</v>
      </c>
      <c r="AL806" s="28">
        <f t="shared" si="1307"/>
        <v>25.55463555293662</v>
      </c>
      <c r="AM806" s="28">
        <f t="shared" si="1282"/>
        <v>104.77079077662138</v>
      </c>
      <c r="AN806" s="28">
        <f t="shared" si="1283"/>
        <v>174.57751696034944</v>
      </c>
      <c r="AO806" s="28">
        <f t="shared" si="1284"/>
        <v>152.72639346414977</v>
      </c>
      <c r="AP806" s="28">
        <f t="shared" si="1285"/>
        <v>254.48499861117884</v>
      </c>
      <c r="AQ806" s="28">
        <f t="shared" si="1286"/>
        <v>278.97143811955812</v>
      </c>
      <c r="AR806" s="28">
        <f t="shared" si="1298"/>
        <v>278.97143811955812</v>
      </c>
      <c r="AS806" s="27">
        <f t="shared" si="1287"/>
        <v>278.97143811955812</v>
      </c>
      <c r="AT806" s="27">
        <f t="shared" si="1299"/>
        <v>0</v>
      </c>
      <c r="AU806" s="2">
        <f t="shared" si="1300"/>
        <v>2756.7475535250433</v>
      </c>
      <c r="AV806" s="33">
        <f t="shared" si="1301"/>
        <v>8.7205021121351756E-2</v>
      </c>
      <c r="AW806" s="33">
        <f t="shared" si="1302"/>
        <v>8.7205021121351756E-2</v>
      </c>
      <c r="AX806" s="2">
        <f t="shared" si="1303"/>
        <v>1.8076628982537759</v>
      </c>
      <c r="AY806" s="7">
        <v>2.2000000000000002</v>
      </c>
      <c r="AZ806" s="3">
        <f t="shared" si="1304"/>
        <v>3501.9498818368747</v>
      </c>
    </row>
    <row r="807" spans="1:52" ht="20.25" x14ac:dyDescent="0.3">
      <c r="A807" s="7">
        <v>31</v>
      </c>
      <c r="B807" s="7">
        <v>96</v>
      </c>
      <c r="C807" s="37">
        <v>77</v>
      </c>
      <c r="D807" s="37">
        <v>121</v>
      </c>
      <c r="E807" s="7">
        <v>9.5</v>
      </c>
      <c r="F807" s="2">
        <f t="shared" si="1288"/>
        <v>11.666666666666666</v>
      </c>
      <c r="G807" s="3">
        <f t="shared" si="1265"/>
        <v>43400</v>
      </c>
      <c r="H807" s="2">
        <v>1.4</v>
      </c>
      <c r="I807" s="7">
        <f t="shared" si="1266"/>
        <v>60759.999999999993</v>
      </c>
      <c r="J807" s="7">
        <v>1.2</v>
      </c>
      <c r="K807" s="4">
        <v>1.75</v>
      </c>
      <c r="L807" s="7">
        <v>0</v>
      </c>
      <c r="M807" s="2">
        <f t="shared" si="1289"/>
        <v>1.3333333333333333</v>
      </c>
      <c r="N807" s="2">
        <f t="shared" si="1290"/>
        <v>2.4761904761904758</v>
      </c>
      <c r="O807" s="28">
        <f t="shared" si="1291"/>
        <v>1.4638095238095237</v>
      </c>
      <c r="P807" s="2">
        <f t="shared" si="1292"/>
        <v>7.1780952380952376</v>
      </c>
      <c r="Q807" s="2">
        <f t="shared" si="1267"/>
        <v>55.916666666666664</v>
      </c>
      <c r="R807" s="28">
        <f t="shared" si="1293"/>
        <v>59.916666666666664</v>
      </c>
      <c r="S807" s="2">
        <f t="shared" si="1294"/>
        <v>61.916666666666664</v>
      </c>
      <c r="T807" s="2">
        <f t="shared" si="1295"/>
        <v>55.688333333333333</v>
      </c>
      <c r="U807" s="2">
        <f t="shared" si="1268"/>
        <v>59.688333333333333</v>
      </c>
      <c r="V807" s="2">
        <f t="shared" si="1269"/>
        <v>69.688333333333333</v>
      </c>
      <c r="W807" s="7">
        <f t="shared" si="1306"/>
        <v>1</v>
      </c>
      <c r="X807" s="2">
        <f t="shared" si="1270"/>
        <v>11.136774763765477</v>
      </c>
      <c r="Y807" s="2">
        <f t="shared" si="1271"/>
        <v>16.235072424019204</v>
      </c>
      <c r="Z807" s="2">
        <f t="shared" si="1296"/>
        <v>17.7989168527346</v>
      </c>
      <c r="AA807" s="2">
        <f t="shared" si="1272"/>
        <v>129.92903891059723</v>
      </c>
      <c r="AB807" s="2">
        <f t="shared" si="1273"/>
        <v>189.40917828022404</v>
      </c>
      <c r="AC807" s="2">
        <f t="shared" si="1274"/>
        <v>207.65402994857033</v>
      </c>
      <c r="AD807" s="2">
        <f t="shared" si="1275"/>
        <v>207.65402994857033</v>
      </c>
      <c r="AE807" s="2">
        <f t="shared" si="1276"/>
        <v>207.65402994857033</v>
      </c>
      <c r="AF807" s="27">
        <f t="shared" si="1297"/>
        <v>1</v>
      </c>
      <c r="AG807" s="28">
        <f t="shared" si="1277"/>
        <v>71.916666666666671</v>
      </c>
      <c r="AH807" s="28">
        <f t="shared" si="1278"/>
        <v>9.5904307481197826</v>
      </c>
      <c r="AI807" s="28">
        <f t="shared" si="1279"/>
        <v>15.980346947620216</v>
      </c>
      <c r="AJ807" s="28">
        <f t="shared" si="1280"/>
        <v>13.980828478264105</v>
      </c>
      <c r="AK807" s="28">
        <f t="shared" si="1281"/>
        <v>23.295980708857218</v>
      </c>
      <c r="AL807" s="28">
        <f t="shared" si="1307"/>
        <v>25.539967596720363</v>
      </c>
      <c r="AM807" s="28">
        <f t="shared" si="1282"/>
        <v>111.88835872806412</v>
      </c>
      <c r="AN807" s="28">
        <f t="shared" si="1283"/>
        <v>186.43738105556918</v>
      </c>
      <c r="AO807" s="28">
        <f t="shared" si="1284"/>
        <v>163.10966557974788</v>
      </c>
      <c r="AP807" s="28">
        <f t="shared" si="1285"/>
        <v>271.7864416033342</v>
      </c>
      <c r="AQ807" s="28">
        <f t="shared" si="1286"/>
        <v>297.96628862840424</v>
      </c>
      <c r="AR807" s="28">
        <f t="shared" si="1298"/>
        <v>297.96628862840424</v>
      </c>
      <c r="AS807" s="27">
        <f t="shared" si="1287"/>
        <v>297.96628862840424</v>
      </c>
      <c r="AT807" s="27">
        <f t="shared" si="1299"/>
        <v>0</v>
      </c>
      <c r="AU807" s="2">
        <f t="shared" si="1300"/>
        <v>3136.5661053440494</v>
      </c>
      <c r="AV807" s="33">
        <f t="shared" si="1301"/>
        <v>8.7552803379416289E-2</v>
      </c>
      <c r="AW807" s="33">
        <f t="shared" si="1302"/>
        <v>8.7552803379416289E-2</v>
      </c>
      <c r="AX807" s="2">
        <f t="shared" si="1303"/>
        <v>1.8078907227560816</v>
      </c>
      <c r="AY807" s="7">
        <v>2.2000000000000002</v>
      </c>
      <c r="AZ807" s="3">
        <f t="shared" si="1304"/>
        <v>3505.106504140992</v>
      </c>
    </row>
    <row r="808" spans="1:52" ht="20.25" x14ac:dyDescent="0.3">
      <c r="A808" s="7">
        <v>31</v>
      </c>
      <c r="B808" s="7">
        <v>102</v>
      </c>
      <c r="C808" s="37">
        <v>82</v>
      </c>
      <c r="D808" s="37">
        <v>128</v>
      </c>
      <c r="E808" s="7">
        <v>9.75</v>
      </c>
      <c r="F808" s="2">
        <f t="shared" si="1288"/>
        <v>12.291666666666666</v>
      </c>
      <c r="G808" s="3">
        <f t="shared" si="1265"/>
        <v>45725</v>
      </c>
      <c r="H808" s="2">
        <v>1.4</v>
      </c>
      <c r="I808" s="7">
        <f t="shared" si="1266"/>
        <v>64014.999999999993</v>
      </c>
      <c r="J808" s="7">
        <v>1.2</v>
      </c>
      <c r="K808" s="4">
        <v>1.75</v>
      </c>
      <c r="L808" s="7">
        <v>0</v>
      </c>
      <c r="M808" s="2">
        <f t="shared" si="1289"/>
        <v>1.3333333333333333</v>
      </c>
      <c r="N808" s="2">
        <f t="shared" si="1290"/>
        <v>2.4761904761904758</v>
      </c>
      <c r="O808" s="28">
        <f t="shared" si="1291"/>
        <v>1.4438095238095237</v>
      </c>
      <c r="P808" s="2">
        <f t="shared" si="1292"/>
        <v>7.1580952380952372</v>
      </c>
      <c r="Q808" s="2">
        <f t="shared" si="1267"/>
        <v>55.916666666666664</v>
      </c>
      <c r="R808" s="28">
        <f t="shared" si="1293"/>
        <v>59.916666666666664</v>
      </c>
      <c r="S808" s="2">
        <f t="shared" si="1294"/>
        <v>61.916666666666664</v>
      </c>
      <c r="T808" s="2">
        <f t="shared" si="1295"/>
        <v>55.723333333333336</v>
      </c>
      <c r="U808" s="2">
        <f t="shared" si="1268"/>
        <v>59.723333333333336</v>
      </c>
      <c r="V808" s="2">
        <f t="shared" si="1269"/>
        <v>69.723333333333329</v>
      </c>
      <c r="W808" s="7">
        <f t="shared" si="1306"/>
        <v>1</v>
      </c>
      <c r="X808" s="2">
        <f t="shared" si="1270"/>
        <v>11.129779720694378</v>
      </c>
      <c r="Y808" s="2">
        <f t="shared" si="1271"/>
        <v>16.225558093469882</v>
      </c>
      <c r="Z808" s="2">
        <f t="shared" si="1296"/>
        <v>17.78998208068537</v>
      </c>
      <c r="AA808" s="2">
        <f t="shared" si="1272"/>
        <v>136.80354240020174</v>
      </c>
      <c r="AB808" s="2">
        <f t="shared" si="1273"/>
        <v>199.4391515655673</v>
      </c>
      <c r="AC808" s="2">
        <f t="shared" si="1274"/>
        <v>218.66852974175765</v>
      </c>
      <c r="AD808" s="2">
        <f t="shared" si="1275"/>
        <v>218.66852974175765</v>
      </c>
      <c r="AE808" s="2">
        <f t="shared" si="1276"/>
        <v>218.66852974175765</v>
      </c>
      <c r="AF808" s="27">
        <f t="shared" si="1297"/>
        <v>1</v>
      </c>
      <c r="AG808" s="28">
        <f t="shared" si="1277"/>
        <v>71.916666666666671</v>
      </c>
      <c r="AH808" s="28">
        <f t="shared" si="1278"/>
        <v>9.5844069685627282</v>
      </c>
      <c r="AI808" s="28">
        <f t="shared" si="1279"/>
        <v>15.970309641707072</v>
      </c>
      <c r="AJ808" s="28">
        <f t="shared" si="1280"/>
        <v>13.972635214937554</v>
      </c>
      <c r="AK808" s="28">
        <f t="shared" si="1281"/>
        <v>23.28232843462364</v>
      </c>
      <c r="AL808" s="28">
        <f t="shared" si="1307"/>
        <v>25.527146940805771</v>
      </c>
      <c r="AM808" s="28">
        <f t="shared" si="1282"/>
        <v>117.80833565525019</v>
      </c>
      <c r="AN808" s="28">
        <f t="shared" si="1283"/>
        <v>196.30172267931607</v>
      </c>
      <c r="AO808" s="28">
        <f t="shared" si="1284"/>
        <v>171.74697451694075</v>
      </c>
      <c r="AP808" s="28">
        <f t="shared" si="1285"/>
        <v>286.17862034224891</v>
      </c>
      <c r="AQ808" s="28">
        <f t="shared" si="1286"/>
        <v>313.77118114740426</v>
      </c>
      <c r="AR808" s="28">
        <f t="shared" si="1298"/>
        <v>313.77118114740426</v>
      </c>
      <c r="AS808" s="27">
        <f t="shared" si="1287"/>
        <v>313.77118114740426</v>
      </c>
      <c r="AT808" s="27">
        <f t="shared" si="1299"/>
        <v>0</v>
      </c>
      <c r="AU808" s="2">
        <f t="shared" si="1300"/>
        <v>3540.8890798610555</v>
      </c>
      <c r="AV808" s="33">
        <f t="shared" si="1301"/>
        <v>8.7842621927803372E-2</v>
      </c>
      <c r="AW808" s="33">
        <f t="shared" si="1302"/>
        <v>8.7842621927803372E-2</v>
      </c>
      <c r="AX808" s="2">
        <f t="shared" si="1303"/>
        <v>1.8080806203801834</v>
      </c>
      <c r="AY808" s="7">
        <v>2.2000000000000002</v>
      </c>
      <c r="AZ808" s="3">
        <f t="shared" si="1304"/>
        <v>3502.8109531450336</v>
      </c>
    </row>
    <row r="809" spans="1:52" ht="20.25" x14ac:dyDescent="0.3">
      <c r="A809" s="7">
        <v>31</v>
      </c>
      <c r="B809" s="7">
        <v>108</v>
      </c>
      <c r="C809" s="37">
        <v>87</v>
      </c>
      <c r="D809" s="37">
        <v>136</v>
      </c>
      <c r="E809" s="7">
        <v>10</v>
      </c>
      <c r="F809" s="2">
        <f t="shared" si="1288"/>
        <v>13</v>
      </c>
      <c r="G809" s="3">
        <f t="shared" si="1265"/>
        <v>48360</v>
      </c>
      <c r="H809" s="2">
        <v>1.4</v>
      </c>
      <c r="I809" s="7">
        <f t="shared" si="1266"/>
        <v>67704</v>
      </c>
      <c r="J809" s="7">
        <v>1.2</v>
      </c>
      <c r="K809" s="4">
        <v>1.75</v>
      </c>
      <c r="L809" s="7">
        <v>0</v>
      </c>
      <c r="M809" s="2">
        <f t="shared" si="1289"/>
        <v>1.3333333333333333</v>
      </c>
      <c r="N809" s="2">
        <f t="shared" si="1290"/>
        <v>2.4761904761904758</v>
      </c>
      <c r="O809" s="28">
        <f t="shared" si="1291"/>
        <v>1.4209523809523807</v>
      </c>
      <c r="P809" s="2">
        <f t="shared" si="1292"/>
        <v>7.1352380952380949</v>
      </c>
      <c r="Q809" s="2">
        <f t="shared" si="1267"/>
        <v>55.916666666666664</v>
      </c>
      <c r="R809" s="28">
        <f t="shared" si="1293"/>
        <v>59.916666666666664</v>
      </c>
      <c r="S809" s="2">
        <f t="shared" si="1294"/>
        <v>61.916666666666664</v>
      </c>
      <c r="T809" s="2">
        <f t="shared" si="1295"/>
        <v>55.763333333333335</v>
      </c>
      <c r="U809" s="2">
        <f t="shared" si="1268"/>
        <v>59.763333333333335</v>
      </c>
      <c r="V809" s="2">
        <f t="shared" si="1269"/>
        <v>69.763333333333335</v>
      </c>
      <c r="W809" s="7">
        <f t="shared" si="1306"/>
        <v>1</v>
      </c>
      <c r="X809" s="2">
        <f t="shared" si="1270"/>
        <v>11.121796137895148</v>
      </c>
      <c r="Y809" s="2">
        <f t="shared" si="1271"/>
        <v>16.214698218567676</v>
      </c>
      <c r="Z809" s="2">
        <f t="shared" si="1296"/>
        <v>17.779781890281228</v>
      </c>
      <c r="AA809" s="2">
        <f t="shared" si="1272"/>
        <v>144.58334979263691</v>
      </c>
      <c r="AB809" s="2">
        <f t="shared" si="1273"/>
        <v>210.79107684137978</v>
      </c>
      <c r="AC809" s="2">
        <f t="shared" si="1274"/>
        <v>231.13716457365598</v>
      </c>
      <c r="AD809" s="2">
        <f t="shared" si="1275"/>
        <v>231.13716457365598</v>
      </c>
      <c r="AE809" s="2">
        <f t="shared" si="1276"/>
        <v>231.13716457365598</v>
      </c>
      <c r="AF809" s="27">
        <f t="shared" si="1297"/>
        <v>1</v>
      </c>
      <c r="AG809" s="28">
        <f t="shared" si="1277"/>
        <v>71.916666666666671</v>
      </c>
      <c r="AH809" s="28">
        <f t="shared" si="1278"/>
        <v>9.5775319082708563</v>
      </c>
      <c r="AI809" s="28">
        <f t="shared" si="1279"/>
        <v>15.958853863376001</v>
      </c>
      <c r="AJ809" s="28">
        <f t="shared" si="1280"/>
        <v>13.963283236434613</v>
      </c>
      <c r="AK809" s="28">
        <f t="shared" si="1281"/>
        <v>23.266745415982587</v>
      </c>
      <c r="AL809" s="28">
        <f t="shared" si="1307"/>
        <v>25.512510514636833</v>
      </c>
      <c r="AM809" s="28">
        <f t="shared" si="1282"/>
        <v>124.50791480752113</v>
      </c>
      <c r="AN809" s="28">
        <f t="shared" si="1283"/>
        <v>207.46510022388802</v>
      </c>
      <c r="AO809" s="28">
        <f t="shared" si="1284"/>
        <v>181.52268207364997</v>
      </c>
      <c r="AP809" s="28">
        <f t="shared" si="1285"/>
        <v>302.46769040777366</v>
      </c>
      <c r="AQ809" s="28">
        <f t="shared" si="1286"/>
        <v>331.66263669027882</v>
      </c>
      <c r="AR809" s="28">
        <f t="shared" si="1298"/>
        <v>331.66263669027882</v>
      </c>
      <c r="AS809" s="27">
        <f t="shared" si="1287"/>
        <v>331.66263669027882</v>
      </c>
      <c r="AT809" s="27">
        <f t="shared" si="1299"/>
        <v>0</v>
      </c>
      <c r="AU809" s="2">
        <f t="shared" si="1300"/>
        <v>3969.7164770760623</v>
      </c>
      <c r="AV809" s="33">
        <f t="shared" si="1301"/>
        <v>8.8171082949308768E-2</v>
      </c>
      <c r="AW809" s="33">
        <f t="shared" si="1302"/>
        <v>8.8171082949308768E-2</v>
      </c>
      <c r="AX809" s="2">
        <f t="shared" si="1303"/>
        <v>1.8082958859194653</v>
      </c>
      <c r="AY809" s="7">
        <v>2.2000000000000002</v>
      </c>
      <c r="AZ809" s="3">
        <f t="shared" si="1304"/>
        <v>3497.2990333625671</v>
      </c>
    </row>
    <row r="810" spans="1:52" ht="20.25" x14ac:dyDescent="0.3">
      <c r="A810" s="7">
        <v>31</v>
      </c>
      <c r="B810" s="7">
        <v>114</v>
      </c>
      <c r="C810" s="37">
        <v>92</v>
      </c>
      <c r="D810" s="37">
        <v>143</v>
      </c>
      <c r="E810" s="7">
        <v>10.5</v>
      </c>
      <c r="F810" s="2">
        <f t="shared" si="1288"/>
        <v>13.666666666666666</v>
      </c>
      <c r="G810" s="3">
        <f t="shared" si="1265"/>
        <v>50840</v>
      </c>
      <c r="H810" s="2">
        <v>1.4</v>
      </c>
      <c r="I810" s="7">
        <f t="shared" si="1266"/>
        <v>71176</v>
      </c>
      <c r="J810" s="7">
        <v>1.2</v>
      </c>
      <c r="K810" s="4">
        <v>1.75</v>
      </c>
      <c r="L810" s="7">
        <v>0</v>
      </c>
      <c r="M810" s="2">
        <f t="shared" si="1289"/>
        <v>1.3333333333333333</v>
      </c>
      <c r="N810" s="2">
        <f t="shared" si="1290"/>
        <v>2.4761904761904758</v>
      </c>
      <c r="O810" s="28">
        <f t="shared" si="1291"/>
        <v>1.4009523809523809</v>
      </c>
      <c r="P810" s="2">
        <f t="shared" si="1292"/>
        <v>7.1152380952380954</v>
      </c>
      <c r="Q810" s="2">
        <f t="shared" si="1267"/>
        <v>55.916666666666664</v>
      </c>
      <c r="R810" s="28">
        <f t="shared" si="1293"/>
        <v>59.916666666666664</v>
      </c>
      <c r="S810" s="2">
        <f t="shared" si="1294"/>
        <v>61.916666666666664</v>
      </c>
      <c r="T810" s="2">
        <f t="shared" si="1295"/>
        <v>55.798333333333339</v>
      </c>
      <c r="U810" s="2">
        <f t="shared" si="1268"/>
        <v>59.798333333333339</v>
      </c>
      <c r="V810" s="2">
        <f t="shared" si="1269"/>
        <v>69.798333333333346</v>
      </c>
      <c r="W810" s="7">
        <f t="shared" si="1306"/>
        <v>1</v>
      </c>
      <c r="X810" s="2">
        <f t="shared" si="1270"/>
        <v>11.114819892520559</v>
      </c>
      <c r="Y810" s="2">
        <f t="shared" si="1271"/>
        <v>16.205207746074297</v>
      </c>
      <c r="Z810" s="2">
        <f t="shared" si="1296"/>
        <v>17.770866313985326</v>
      </c>
      <c r="AA810" s="2">
        <f t="shared" si="1272"/>
        <v>151.90253853111432</v>
      </c>
      <c r="AB810" s="2">
        <f t="shared" si="1273"/>
        <v>221.47117252968206</v>
      </c>
      <c r="AC810" s="2">
        <f t="shared" si="1274"/>
        <v>242.86850629113277</v>
      </c>
      <c r="AD810" s="2">
        <f t="shared" si="1275"/>
        <v>242.86850629113277</v>
      </c>
      <c r="AE810" s="2">
        <f t="shared" si="1276"/>
        <v>242.86850629113277</v>
      </c>
      <c r="AF810" s="27">
        <f t="shared" si="1297"/>
        <v>1</v>
      </c>
      <c r="AG810" s="28">
        <f t="shared" si="1277"/>
        <v>71.916666666666671</v>
      </c>
      <c r="AH810" s="28">
        <f t="shared" si="1278"/>
        <v>9.5715243163453589</v>
      </c>
      <c r="AI810" s="28">
        <f t="shared" si="1279"/>
        <v>15.948843530596321</v>
      </c>
      <c r="AJ810" s="28">
        <f t="shared" si="1280"/>
        <v>13.955110518466856</v>
      </c>
      <c r="AK810" s="28">
        <f t="shared" si="1281"/>
        <v>23.253127376078023</v>
      </c>
      <c r="AL810" s="28">
        <f t="shared" si="1307"/>
        <v>25.499717403034179</v>
      </c>
      <c r="AM810" s="28">
        <f t="shared" si="1282"/>
        <v>130.81083232338656</v>
      </c>
      <c r="AN810" s="28">
        <f t="shared" si="1283"/>
        <v>217.96752825148303</v>
      </c>
      <c r="AO810" s="28">
        <f t="shared" si="1284"/>
        <v>190.71984375238037</v>
      </c>
      <c r="AP810" s="28">
        <f t="shared" si="1285"/>
        <v>317.79274080639965</v>
      </c>
      <c r="AQ810" s="28">
        <f t="shared" si="1286"/>
        <v>348.49613784146709</v>
      </c>
      <c r="AR810" s="28">
        <f t="shared" si="1298"/>
        <v>348.49613784146709</v>
      </c>
      <c r="AS810" s="27">
        <f t="shared" si="1287"/>
        <v>348.49613784146709</v>
      </c>
      <c r="AT810" s="27">
        <f t="shared" si="1299"/>
        <v>0</v>
      </c>
      <c r="AU810" s="2">
        <f t="shared" si="1300"/>
        <v>4423.0482969890691</v>
      </c>
      <c r="AV810" s="33">
        <f t="shared" si="1301"/>
        <v>8.8480222734254987E-2</v>
      </c>
      <c r="AW810" s="33">
        <f t="shared" si="1302"/>
        <v>8.8480222734254987E-2</v>
      </c>
      <c r="AX810" s="2">
        <f t="shared" si="1303"/>
        <v>1.8084985356090841</v>
      </c>
      <c r="AY810" s="7">
        <v>2.2000000000000002</v>
      </c>
      <c r="AZ810" s="3">
        <f t="shared" si="1304"/>
        <v>3507.8690725782803</v>
      </c>
    </row>
    <row r="811" spans="1:52" ht="20.25" x14ac:dyDescent="0.3">
      <c r="A811" s="7">
        <v>31</v>
      </c>
      <c r="B811" s="7">
        <v>120</v>
      </c>
      <c r="C811" s="37">
        <v>97</v>
      </c>
      <c r="D811" s="37">
        <v>151</v>
      </c>
      <c r="E811" s="7">
        <v>11</v>
      </c>
      <c r="F811" s="2">
        <f t="shared" si="1288"/>
        <v>14.416666666666666</v>
      </c>
      <c r="G811" s="3">
        <f t="shared" si="1265"/>
        <v>53630</v>
      </c>
      <c r="H811" s="2">
        <v>1.4</v>
      </c>
      <c r="I811" s="7">
        <f t="shared" si="1266"/>
        <v>75082</v>
      </c>
      <c r="J811" s="7">
        <v>1.2</v>
      </c>
      <c r="K811" s="4">
        <v>1.75</v>
      </c>
      <c r="L811" s="7">
        <v>0</v>
      </c>
      <c r="M811" s="2">
        <f t="shared" si="1289"/>
        <v>1.3333333333333333</v>
      </c>
      <c r="N811" s="2">
        <f t="shared" si="1290"/>
        <v>2.4761904761904758</v>
      </c>
      <c r="O811" s="28">
        <f t="shared" si="1291"/>
        <v>1.378095238095238</v>
      </c>
      <c r="P811" s="2">
        <f t="shared" si="1292"/>
        <v>7.0923809523809513</v>
      </c>
      <c r="Q811" s="2">
        <f t="shared" si="1267"/>
        <v>55.916666666666664</v>
      </c>
      <c r="R811" s="28">
        <f t="shared" si="1293"/>
        <v>59.916666666666664</v>
      </c>
      <c r="S811" s="2">
        <f t="shared" si="1294"/>
        <v>61.916666666666664</v>
      </c>
      <c r="T811" s="2">
        <f t="shared" si="1295"/>
        <v>55.838333333333338</v>
      </c>
      <c r="U811" s="2">
        <f t="shared" si="1268"/>
        <v>59.838333333333338</v>
      </c>
      <c r="V811" s="2">
        <f t="shared" si="1269"/>
        <v>69.838333333333338</v>
      </c>
      <c r="W811" s="7">
        <f t="shared" si="1306"/>
        <v>1</v>
      </c>
      <c r="X811" s="2">
        <f t="shared" si="1270"/>
        <v>11.10685774950589</v>
      </c>
      <c r="Y811" s="2">
        <f t="shared" si="1271"/>
        <v>16.194375086243483</v>
      </c>
      <c r="Z811" s="2">
        <f t="shared" si="1296"/>
        <v>17.760688026236586</v>
      </c>
      <c r="AA811" s="2">
        <f t="shared" si="1272"/>
        <v>160.1238658887099</v>
      </c>
      <c r="AB811" s="2">
        <f t="shared" si="1273"/>
        <v>233.46890749334352</v>
      </c>
      <c r="AC811" s="2">
        <f t="shared" si="1274"/>
        <v>256.04991904491078</v>
      </c>
      <c r="AD811" s="2">
        <f t="shared" si="1275"/>
        <v>256.04991904491078</v>
      </c>
      <c r="AE811" s="2">
        <f t="shared" si="1276"/>
        <v>256.04991904491078</v>
      </c>
      <c r="AF811" s="27">
        <f t="shared" si="1297"/>
        <v>1</v>
      </c>
      <c r="AG811" s="28">
        <f t="shared" si="1277"/>
        <v>71.916666666666671</v>
      </c>
      <c r="AH811" s="28">
        <f t="shared" si="1278"/>
        <v>9.5646677189184928</v>
      </c>
      <c r="AI811" s="28">
        <f t="shared" si="1279"/>
        <v>15.937418516575658</v>
      </c>
      <c r="AJ811" s="28">
        <f t="shared" si="1280"/>
        <v>13.9457819762157</v>
      </c>
      <c r="AK811" s="28">
        <f t="shared" si="1281"/>
        <v>23.237583408804376</v>
      </c>
      <c r="AL811" s="28">
        <f t="shared" si="1307"/>
        <v>25.485112405356858</v>
      </c>
      <c r="AM811" s="28">
        <f t="shared" si="1282"/>
        <v>137.89062628107493</v>
      </c>
      <c r="AN811" s="28">
        <f t="shared" si="1283"/>
        <v>229.76445028063239</v>
      </c>
      <c r="AO811" s="28">
        <f t="shared" si="1284"/>
        <v>201.05169015710968</v>
      </c>
      <c r="AP811" s="28">
        <f t="shared" si="1285"/>
        <v>335.00849414359641</v>
      </c>
      <c r="AQ811" s="28">
        <f t="shared" si="1286"/>
        <v>367.41037051056134</v>
      </c>
      <c r="AR811" s="28">
        <f t="shared" si="1298"/>
        <v>367.41037051056134</v>
      </c>
      <c r="AS811" s="27">
        <f t="shared" si="1287"/>
        <v>367.41037051056134</v>
      </c>
      <c r="AT811" s="27">
        <f t="shared" si="1299"/>
        <v>0</v>
      </c>
      <c r="AU811" s="2">
        <f t="shared" si="1300"/>
        <v>4900.884539600077</v>
      </c>
      <c r="AV811" s="33">
        <f t="shared" si="1301"/>
        <v>8.8828004992319506E-2</v>
      </c>
      <c r="AW811" s="33">
        <f t="shared" si="1302"/>
        <v>8.8828004992319506E-2</v>
      </c>
      <c r="AX811" s="2">
        <f t="shared" si="1303"/>
        <v>1.8087265708085016</v>
      </c>
      <c r="AY811" s="7">
        <v>2.2000000000000002</v>
      </c>
      <c r="AZ811" s="3">
        <f t="shared" si="1304"/>
        <v>3514.2159282594507</v>
      </c>
    </row>
    <row r="812" spans="1:52" ht="20.25" x14ac:dyDescent="0.3">
      <c r="A812" s="7">
        <v>31</v>
      </c>
      <c r="B812" s="7">
        <v>132</v>
      </c>
      <c r="C812" s="37">
        <v>106</v>
      </c>
      <c r="D812" s="37">
        <v>166</v>
      </c>
      <c r="E812" s="7">
        <v>12</v>
      </c>
      <c r="F812" s="2">
        <f t="shared" si="1288"/>
        <v>15.833333333333334</v>
      </c>
      <c r="G812" s="3">
        <f t="shared" si="1265"/>
        <v>58900</v>
      </c>
      <c r="H812" s="2">
        <v>1.4</v>
      </c>
      <c r="I812" s="7">
        <f t="shared" si="1266"/>
        <v>82460</v>
      </c>
      <c r="J812" s="7">
        <v>1.2</v>
      </c>
      <c r="K812" s="4">
        <v>1.75</v>
      </c>
      <c r="L812" s="7">
        <v>0</v>
      </c>
      <c r="M812" s="2">
        <f t="shared" si="1289"/>
        <v>1.3333333333333333</v>
      </c>
      <c r="N812" s="2">
        <f t="shared" si="1290"/>
        <v>2.4761904761904758</v>
      </c>
      <c r="O812" s="28">
        <f t="shared" si="1291"/>
        <v>1.3352380952380951</v>
      </c>
      <c r="P812" s="2">
        <f t="shared" si="1292"/>
        <v>7.0495238095238095</v>
      </c>
      <c r="Q812" s="2">
        <f t="shared" si="1267"/>
        <v>55.916666666666664</v>
      </c>
      <c r="R812" s="28">
        <f t="shared" si="1293"/>
        <v>59.916666666666664</v>
      </c>
      <c r="S812" s="2">
        <f t="shared" si="1294"/>
        <v>61.916666666666664</v>
      </c>
      <c r="T812" s="2">
        <f t="shared" si="1295"/>
        <v>55.913333333333334</v>
      </c>
      <c r="U812" s="2">
        <f t="shared" si="1268"/>
        <v>59.913333333333334</v>
      </c>
      <c r="V812" s="2">
        <f t="shared" si="1269"/>
        <v>69.913333333333327</v>
      </c>
      <c r="W812" s="7">
        <f t="shared" si="1306"/>
        <v>1</v>
      </c>
      <c r="X812" s="2">
        <f t="shared" si="1270"/>
        <v>11.091959436678664</v>
      </c>
      <c r="Y812" s="2">
        <f t="shared" si="1271"/>
        <v>16.17410283524535</v>
      </c>
      <c r="Z812" s="2">
        <f t="shared" si="1296"/>
        <v>17.741635128334888</v>
      </c>
      <c r="AA812" s="2">
        <f t="shared" si="1272"/>
        <v>175.62269108074551</v>
      </c>
      <c r="AB812" s="2">
        <f t="shared" si="1273"/>
        <v>256.08996155805136</v>
      </c>
      <c r="AC812" s="2">
        <f t="shared" si="1274"/>
        <v>280.90922286530241</v>
      </c>
      <c r="AD812" s="2">
        <f t="shared" si="1275"/>
        <v>280.90922286530241</v>
      </c>
      <c r="AE812" s="2">
        <f t="shared" si="1276"/>
        <v>280.90922286530241</v>
      </c>
      <c r="AF812" s="27">
        <f t="shared" si="1297"/>
        <v>1</v>
      </c>
      <c r="AG812" s="28">
        <f t="shared" si="1277"/>
        <v>71.916666666666671</v>
      </c>
      <c r="AH812" s="28">
        <f t="shared" si="1278"/>
        <v>9.5518380406261567</v>
      </c>
      <c r="AI812" s="28">
        <f t="shared" si="1279"/>
        <v>15.916040674878809</v>
      </c>
      <c r="AJ812" s="28">
        <f t="shared" si="1280"/>
        <v>13.928324532437752</v>
      </c>
      <c r="AK812" s="28">
        <f t="shared" si="1281"/>
        <v>23.20849441210369</v>
      </c>
      <c r="AL812" s="28">
        <f t="shared" si="1307"/>
        <v>25.457773079090032</v>
      </c>
      <c r="AM812" s="28">
        <f t="shared" si="1282"/>
        <v>151.23743564324749</v>
      </c>
      <c r="AN812" s="28">
        <f t="shared" si="1283"/>
        <v>252.00397735224783</v>
      </c>
      <c r="AO812" s="28">
        <f t="shared" si="1284"/>
        <v>220.53180509693109</v>
      </c>
      <c r="AP812" s="28">
        <f t="shared" si="1285"/>
        <v>367.46782819164179</v>
      </c>
      <c r="AQ812" s="28">
        <f t="shared" si="1286"/>
        <v>403.08140708559216</v>
      </c>
      <c r="AR812" s="28">
        <f t="shared" si="1298"/>
        <v>403.08140708559216</v>
      </c>
      <c r="AS812" s="27">
        <f t="shared" si="1287"/>
        <v>403.08140708559216</v>
      </c>
      <c r="AT812" s="27">
        <f t="shared" si="1299"/>
        <v>0</v>
      </c>
      <c r="AU812" s="2">
        <f t="shared" si="1300"/>
        <v>5930.0702929160934</v>
      </c>
      <c r="AV812" s="33">
        <f t="shared" si="1301"/>
        <v>8.9484927035330258E-2</v>
      </c>
      <c r="AW812" s="33">
        <f t="shared" si="1302"/>
        <v>8.9484927035330258E-2</v>
      </c>
      <c r="AX812" s="2">
        <f t="shared" si="1303"/>
        <v>1.8091574609003085</v>
      </c>
      <c r="AY812" s="7">
        <v>2.2000000000000002</v>
      </c>
      <c r="AZ812" s="3">
        <f t="shared" si="1304"/>
        <v>3531.8338915910326</v>
      </c>
    </row>
    <row r="813" spans="1:52" ht="20.25" x14ac:dyDescent="0.3">
      <c r="A813" s="7">
        <v>31</v>
      </c>
      <c r="B813" s="7">
        <v>144</v>
      </c>
      <c r="C813" s="37">
        <v>116</v>
      </c>
      <c r="D813" s="37">
        <v>180</v>
      </c>
      <c r="E813" s="7">
        <v>13</v>
      </c>
      <c r="F813" s="2">
        <f t="shared" si="1288"/>
        <v>17.166666666666668</v>
      </c>
      <c r="G813" s="3">
        <f t="shared" si="1265"/>
        <v>63860.000000000007</v>
      </c>
      <c r="H813" s="2">
        <v>1.4</v>
      </c>
      <c r="I813" s="7">
        <f t="shared" si="1266"/>
        <v>89404</v>
      </c>
      <c r="J813" s="7">
        <v>1.2</v>
      </c>
      <c r="K813" s="4">
        <v>1.75</v>
      </c>
      <c r="L813" s="7">
        <v>0</v>
      </c>
      <c r="M813" s="2">
        <f t="shared" si="1289"/>
        <v>1.3333333333333333</v>
      </c>
      <c r="N813" s="2">
        <f t="shared" si="1290"/>
        <v>2.4761904761904758</v>
      </c>
      <c r="O813" s="28">
        <f t="shared" si="1291"/>
        <v>1.2952380952380953</v>
      </c>
      <c r="P813" s="2">
        <f t="shared" si="1292"/>
        <v>7.0095238095238086</v>
      </c>
      <c r="Q813" s="2">
        <f t="shared" si="1267"/>
        <v>55.916666666666664</v>
      </c>
      <c r="R813" s="28">
        <f t="shared" si="1293"/>
        <v>59.916666666666664</v>
      </c>
      <c r="S813" s="2">
        <f t="shared" si="1294"/>
        <v>61.916666666666664</v>
      </c>
      <c r="T813" s="2">
        <f t="shared" si="1295"/>
        <v>55.983333333333334</v>
      </c>
      <c r="U813" s="2">
        <f t="shared" si="1268"/>
        <v>59.983333333333334</v>
      </c>
      <c r="V813" s="2">
        <f t="shared" si="1269"/>
        <v>69.983333333333334</v>
      </c>
      <c r="W813" s="7">
        <f t="shared" si="1306"/>
        <v>1</v>
      </c>
      <c r="X813" s="2">
        <f t="shared" si="1270"/>
        <v>11.07809035968133</v>
      </c>
      <c r="Y813" s="2">
        <f t="shared" si="1271"/>
        <v>16.15522780554042</v>
      </c>
      <c r="Z813" s="2">
        <f t="shared" si="1296"/>
        <v>17.723889268001706</v>
      </c>
      <c r="AA813" s="2">
        <f t="shared" si="1272"/>
        <v>190.17388450786285</v>
      </c>
      <c r="AB813" s="2">
        <f t="shared" si="1273"/>
        <v>277.33141066177723</v>
      </c>
      <c r="AC813" s="2">
        <f t="shared" si="1274"/>
        <v>304.26009910069598</v>
      </c>
      <c r="AD813" s="2">
        <f t="shared" si="1275"/>
        <v>304.26009910069598</v>
      </c>
      <c r="AE813" s="2">
        <f t="shared" si="1276"/>
        <v>304.26009910069598</v>
      </c>
      <c r="AF813" s="27">
        <f t="shared" si="1297"/>
        <v>1</v>
      </c>
      <c r="AG813" s="28">
        <f t="shared" si="1277"/>
        <v>71.916666666666671</v>
      </c>
      <c r="AH813" s="28">
        <f t="shared" si="1278"/>
        <v>9.5398946885062905</v>
      </c>
      <c r="AI813" s="28">
        <f t="shared" si="1279"/>
        <v>15.896139701126355</v>
      </c>
      <c r="AJ813" s="28">
        <f t="shared" si="1280"/>
        <v>13.912070305420182</v>
      </c>
      <c r="AK813" s="28">
        <f t="shared" si="1281"/>
        <v>23.181410311928413</v>
      </c>
      <c r="AL813" s="28">
        <f t="shared" si="1307"/>
        <v>25.432309243192869</v>
      </c>
      <c r="AM813" s="28">
        <f t="shared" si="1282"/>
        <v>163.76819215269134</v>
      </c>
      <c r="AN813" s="28">
        <f t="shared" si="1283"/>
        <v>272.88373153600247</v>
      </c>
      <c r="AO813" s="28">
        <f t="shared" si="1284"/>
        <v>238.82387357637981</v>
      </c>
      <c r="AP813" s="28">
        <f t="shared" si="1285"/>
        <v>397.94754368810447</v>
      </c>
      <c r="AQ813" s="28">
        <f t="shared" si="1286"/>
        <v>436.5879753414776</v>
      </c>
      <c r="AR813" s="28">
        <f t="shared" si="1298"/>
        <v>436.5879753414776</v>
      </c>
      <c r="AS813" s="27">
        <f t="shared" si="1287"/>
        <v>436.5879753414776</v>
      </c>
      <c r="AT813" s="27">
        <f t="shared" si="1299"/>
        <v>0</v>
      </c>
      <c r="AU813" s="2">
        <f t="shared" si="1300"/>
        <v>7057.2737370241111</v>
      </c>
      <c r="AV813" s="33">
        <f t="shared" si="1301"/>
        <v>9.0103206605222738E-2</v>
      </c>
      <c r="AW813" s="33">
        <f t="shared" si="1302"/>
        <v>9.0103206605222738E-2</v>
      </c>
      <c r="AX813" s="2">
        <f t="shared" si="1303"/>
        <v>1.8095631920991635</v>
      </c>
      <c r="AY813" s="7">
        <v>2.2000000000000002</v>
      </c>
      <c r="AZ813" s="3">
        <f t="shared" si="1304"/>
        <v>3553.7590566308727</v>
      </c>
    </row>
    <row r="814" spans="1:52" ht="20.25" x14ac:dyDescent="0.3">
      <c r="A814" s="7"/>
      <c r="B814" s="7"/>
      <c r="C814" s="7"/>
      <c r="D814" s="2"/>
      <c r="E814" s="3"/>
      <c r="F814" s="2"/>
      <c r="G814" s="7"/>
      <c r="H814" s="7"/>
      <c r="I814" s="7"/>
      <c r="J814" s="7"/>
      <c r="K814" s="2"/>
      <c r="L814" s="2"/>
      <c r="M814" s="2"/>
      <c r="N814" s="28"/>
      <c r="O814" s="2"/>
      <c r="P814" s="2"/>
      <c r="Q814" s="28"/>
      <c r="R814" s="2"/>
      <c r="S814" s="2"/>
      <c r="T814" s="2"/>
      <c r="U814" s="7"/>
      <c r="V814" s="2"/>
      <c r="W814" s="2"/>
      <c r="X814" s="2"/>
      <c r="Y814" s="2"/>
      <c r="Z814" s="2"/>
      <c r="AA814" s="2"/>
      <c r="AB814" s="2"/>
      <c r="AC814" s="2"/>
      <c r="AD814" s="27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7"/>
      <c r="AR814" s="7"/>
      <c r="AS814" s="2"/>
      <c r="AT814" s="5"/>
      <c r="AU814" s="7"/>
      <c r="AV814" s="3"/>
    </row>
    <row r="815" spans="1:52" ht="18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52" ht="131.25" x14ac:dyDescent="0.2">
      <c r="A816" s="7" t="s">
        <v>10</v>
      </c>
      <c r="B816" s="7" t="s">
        <v>82</v>
      </c>
      <c r="C816" s="36" t="s">
        <v>83</v>
      </c>
      <c r="D816" s="36" t="s">
        <v>84</v>
      </c>
      <c r="E816" s="7" t="s">
        <v>12</v>
      </c>
      <c r="F816" s="7" t="s">
        <v>13</v>
      </c>
      <c r="G816" s="7" t="s">
        <v>47</v>
      </c>
      <c r="H816" s="7" t="s">
        <v>14</v>
      </c>
      <c r="I816" s="7" t="s">
        <v>15</v>
      </c>
      <c r="J816" s="7" t="s">
        <v>16</v>
      </c>
      <c r="K816" s="7" t="s">
        <v>17</v>
      </c>
      <c r="L816" s="7" t="s">
        <v>18</v>
      </c>
      <c r="M816" s="7" t="s">
        <v>98</v>
      </c>
      <c r="N816" s="7" t="s">
        <v>99</v>
      </c>
      <c r="O816" s="26" t="s">
        <v>100</v>
      </c>
      <c r="P816" s="7" t="s">
        <v>27</v>
      </c>
      <c r="Q816" s="7" t="s">
        <v>28</v>
      </c>
      <c r="R816" s="26" t="s">
        <v>101</v>
      </c>
      <c r="S816" s="7" t="s">
        <v>65</v>
      </c>
      <c r="T816" s="7" t="s">
        <v>30</v>
      </c>
      <c r="U816" s="7" t="s">
        <v>31</v>
      </c>
      <c r="V816" s="7" t="s">
        <v>32</v>
      </c>
      <c r="W816" s="7" t="s">
        <v>33</v>
      </c>
      <c r="X816" s="7" t="s">
        <v>34</v>
      </c>
      <c r="Y816" s="7" t="s">
        <v>35</v>
      </c>
      <c r="Z816" s="7" t="s">
        <v>66</v>
      </c>
      <c r="AA816" s="7" t="s">
        <v>37</v>
      </c>
      <c r="AB816" s="7" t="s">
        <v>38</v>
      </c>
      <c r="AC816" s="7" t="s">
        <v>39</v>
      </c>
      <c r="AD816" s="7" t="s">
        <v>40</v>
      </c>
      <c r="AE816" s="7" t="s">
        <v>41</v>
      </c>
      <c r="AF816" s="26" t="s">
        <v>67</v>
      </c>
      <c r="AG816" s="26" t="s">
        <v>68</v>
      </c>
      <c r="AH816" s="26" t="s">
        <v>69</v>
      </c>
      <c r="AI816" s="7" t="s">
        <v>70</v>
      </c>
      <c r="AJ816" s="26" t="s">
        <v>71</v>
      </c>
      <c r="AK816" s="26" t="s">
        <v>72</v>
      </c>
      <c r="AL816" s="26" t="s">
        <v>73</v>
      </c>
      <c r="AM816" s="26" t="s">
        <v>74</v>
      </c>
      <c r="AN816" s="26" t="s">
        <v>75</v>
      </c>
      <c r="AO816" s="26" t="s">
        <v>76</v>
      </c>
      <c r="AP816" s="26" t="s">
        <v>77</v>
      </c>
      <c r="AQ816" s="26" t="s">
        <v>78</v>
      </c>
      <c r="AR816" s="26" t="s">
        <v>79</v>
      </c>
      <c r="AS816" s="26" t="s">
        <v>80</v>
      </c>
      <c r="AT816" s="26" t="s">
        <v>102</v>
      </c>
      <c r="AU816" s="7" t="s">
        <v>21</v>
      </c>
      <c r="AV816" s="26" t="s">
        <v>90</v>
      </c>
      <c r="AW816" s="26" t="s">
        <v>89</v>
      </c>
      <c r="AX816" s="7" t="s">
        <v>22</v>
      </c>
      <c r="AY816" s="7" t="s">
        <v>23</v>
      </c>
      <c r="AZ816" s="7" t="s">
        <v>24</v>
      </c>
    </row>
    <row r="817" spans="1:52" ht="20.25" x14ac:dyDescent="0.3">
      <c r="A817" s="7">
        <v>32</v>
      </c>
      <c r="B817" s="7">
        <v>18</v>
      </c>
      <c r="C817" s="27">
        <v>14</v>
      </c>
      <c r="D817" s="27">
        <v>23</v>
      </c>
      <c r="E817" s="7">
        <v>2.75</v>
      </c>
      <c r="F817" s="2">
        <f>($D817+2*$E817)/12</f>
        <v>2.375</v>
      </c>
      <c r="G817" s="2">
        <f t="shared" ref="G817:G839" si="1308">$B$4*$A817*$F817</f>
        <v>9120</v>
      </c>
      <c r="H817" s="2">
        <v>1.4</v>
      </c>
      <c r="I817" s="7">
        <f t="shared" ref="I817:I839" si="1309">$G817*$H817</f>
        <v>12768</v>
      </c>
      <c r="J817" s="7">
        <v>1.2</v>
      </c>
      <c r="K817" s="7">
        <v>1.1499999999999999</v>
      </c>
      <c r="L817" s="7">
        <v>0</v>
      </c>
      <c r="M817" s="2">
        <f>($L$7-$C$7)/$K817</f>
        <v>2.0289855072463765</v>
      </c>
      <c r="N817" s="2">
        <f>($E$7-$C$7)/$K817</f>
        <v>3.7681159420289854</v>
      </c>
      <c r="O817" s="28">
        <f>($F$7-$B$7-0.06*($D817/12))/$K817</f>
        <v>2.6536231884057968</v>
      </c>
      <c r="P817" s="2">
        <f>($G$7-$B$7-0.06*$D817/12)/$K817</f>
        <v>11.34927536231884</v>
      </c>
      <c r="Q817" s="2">
        <f t="shared" ref="Q817:Q839" si="1310">$C$7+$K817*$A817</f>
        <v>38.466666666666661</v>
      </c>
      <c r="R817" s="28">
        <f>IF($A817&lt;$M817,$Q817,$Q817+$L$7)</f>
        <v>42.466666666666661</v>
      </c>
      <c r="S817" s="2">
        <f>IF($A817&lt;$N817,$Q817,$Q817+$E$7)</f>
        <v>44.466666666666661</v>
      </c>
      <c r="T817" s="2">
        <f>$B$7+$K817*$A817+0.06*$D817/12</f>
        <v>37.748333333333335</v>
      </c>
      <c r="U817" s="2">
        <f t="shared" ref="U817:U839" si="1311">$T817+$F$7</f>
        <v>41.748333333333335</v>
      </c>
      <c r="V817" s="2">
        <f t="shared" ref="V817:V839" si="1312">$T817+$G$7</f>
        <v>51.748333333333335</v>
      </c>
      <c r="W817" s="7">
        <f>IF($A817&lt;$N817,0.5,1)</f>
        <v>1</v>
      </c>
      <c r="X817" s="2">
        <f t="shared" ref="X817:X839" si="1313">($W817*$H$7*(1+$L817)*$J817)/($S817*$T817)</f>
        <v>22.876989250529046</v>
      </c>
      <c r="Y817" s="2">
        <f t="shared" ref="Y817:Y839" si="1314">($W817*$I$7*(1+$L817)*$J817)/($S817*$U817)</f>
        <v>32.320459994363077</v>
      </c>
      <c r="Z817" s="2">
        <f>(2*$W817*$H$7*(1+$L817)*$J817)/($S817*$V817)</f>
        <v>33.375691940818221</v>
      </c>
      <c r="AA817" s="2">
        <f t="shared" ref="AA817:AA839" si="1315">IF($S817&gt;$F817,$F817*$X817,$S817*$X817)</f>
        <v>54.332849470006487</v>
      </c>
      <c r="AB817" s="2">
        <f t="shared" ref="AB817:AB839" si="1316">IF($S817&gt;$F817,$F817*$Y817,$S817*$Y817)</f>
        <v>76.761092486612313</v>
      </c>
      <c r="AC817" s="2">
        <f t="shared" ref="AC817:AC839" si="1317">IF($S817&gt;$F817,$F817*$Z817,$S817*$Z817)</f>
        <v>79.267268359443278</v>
      </c>
      <c r="AD817" s="2">
        <f t="shared" ref="AD817:AD839" si="1318">IF($AA817&gt;$AC817,$AA817,$AC817)</f>
        <v>79.267268359443278</v>
      </c>
      <c r="AE817" s="2">
        <f t="shared" ref="AE817:AE839" si="1319">IF($AD817&gt;$AB817,$AD817,$AB817)</f>
        <v>79.267268359443278</v>
      </c>
      <c r="AF817" s="27">
        <f>IF($A817&lt;$M817,0.5,1)</f>
        <v>1</v>
      </c>
      <c r="AG817" s="28">
        <f t="shared" ref="AG817:AG839" si="1320">2*$E$7+$L$7+$C$7+$K817*$A817</f>
        <v>54.466666666666669</v>
      </c>
      <c r="AH817" s="28">
        <f t="shared" ref="AH817:AH839" si="1321">($AF817*$H$7*(1+$L817))/($R817*$T817)</f>
        <v>19.961998731165455</v>
      </c>
      <c r="AI817" s="28">
        <f t="shared" ref="AI817:AI839" si="1322">($AF817*2*$H$7*(1+$L817))/($AG817*$T817)</f>
        <v>31.128012709308191</v>
      </c>
      <c r="AJ817" s="28">
        <f t="shared" ref="AJ817:AJ839" si="1323">($AF817*$I$7*(1+$L817))/($R817*$U817)</f>
        <v>28.202180554997607</v>
      </c>
      <c r="AK817" s="28">
        <f t="shared" ref="AK817:AK839" si="1324">($AF817*2*$I$7*(1+$L817))/($AG817*$U817)</f>
        <v>43.977451685516456</v>
      </c>
      <c r="AL817" s="28">
        <f>($AF817*4*$H$7*(1+$L817))/($AG817*$V817)</f>
        <v>45.413273203846892</v>
      </c>
      <c r="AM817" s="28">
        <f t="shared" ref="AM817:AM839" si="1325" xml:space="preserve"> IF($R817&gt;$F817,$F817*$AH817,$R817*$AH817)</f>
        <v>47.409746986517952</v>
      </c>
      <c r="AN817" s="28">
        <f t="shared" ref="AN817:AN839" si="1326" xml:space="preserve"> IF($AG817&gt;$F817,$F817*$AI817,$AG817*$AI817)</f>
        <v>73.929030184606958</v>
      </c>
      <c r="AO817" s="28">
        <f t="shared" ref="AO817:AO839" si="1327" xml:space="preserve"> IF($R817&gt;$F817,$F817*$AJ817,$R817*$AJ817)</f>
        <v>66.980178818119313</v>
      </c>
      <c r="AP817" s="28">
        <f t="shared" ref="AP817:AP839" si="1328" xml:space="preserve"> IF($AG817&gt;$F817,$F817*$AK817,$AG817*$AK817)</f>
        <v>104.44644775310158</v>
      </c>
      <c r="AQ817" s="28">
        <f t="shared" ref="AQ817:AQ839" si="1329" xml:space="preserve"> IF($AG817&gt;$F817,$F817*$AL817,$AG817*$AL817)</f>
        <v>107.85652385913637</v>
      </c>
      <c r="AR817" s="28">
        <f>MAX($AM817,$AN817,$AO817,$AP817,$AQ817)</f>
        <v>107.85652385913637</v>
      </c>
      <c r="AS817" s="27">
        <f t="shared" ref="AS817:AS839" si="1330">IF($AR817&gt;$AE817,$AR817,$AE817)</f>
        <v>107.85652385913637</v>
      </c>
      <c r="AT817" s="27">
        <f>IF($A817&gt;$F817,0,$AS817)</f>
        <v>0</v>
      </c>
      <c r="AU817" s="2">
        <f>PI()*($B817/(2*12))^2*62.4</f>
        <v>110.26990214100174</v>
      </c>
      <c r="AV817" s="33">
        <f>0.23*($N$7/$H817)*(1+0.35*$N$7*($F817/$A817))</f>
        <v>8.3209751674107144E-2</v>
      </c>
      <c r="AW817" s="33">
        <f>IF(AV817&gt;0.33,0.33,AV817)</f>
        <v>8.3209751674107144E-2</v>
      </c>
      <c r="AX817" s="2">
        <f>$Q$7/($P$7-$O$7*AW817)</f>
        <v>1.8050497978742566</v>
      </c>
      <c r="AY817" s="7">
        <v>2.4</v>
      </c>
      <c r="AZ817" s="3">
        <f>(12/$D817)*(($I817+$AU817)/$AX817+$AT817/$AY817)</f>
        <v>3722.3889048159908</v>
      </c>
    </row>
    <row r="818" spans="1:52" ht="20.25" x14ac:dyDescent="0.3">
      <c r="A818" s="7">
        <v>32</v>
      </c>
      <c r="B818" s="7">
        <v>24</v>
      </c>
      <c r="C818" s="27">
        <v>19</v>
      </c>
      <c r="D818" s="27">
        <v>30</v>
      </c>
      <c r="E818" s="7">
        <v>3.25</v>
      </c>
      <c r="F818" s="2">
        <f t="shared" ref="F818:F839" si="1331">($D818+2*$E818)/12</f>
        <v>3.0416666666666665</v>
      </c>
      <c r="G818" s="3">
        <f t="shared" si="1308"/>
        <v>11680</v>
      </c>
      <c r="H818" s="2">
        <v>1.4</v>
      </c>
      <c r="I818" s="7">
        <f t="shared" si="1309"/>
        <v>16351.999999999998</v>
      </c>
      <c r="J818" s="7">
        <v>1.2</v>
      </c>
      <c r="K818" s="7">
        <f>(1.75-1.15)*(($D818-24)/(96-24))+1.15</f>
        <v>1.2</v>
      </c>
      <c r="L818" s="7">
        <v>0</v>
      </c>
      <c r="M818" s="2">
        <f t="shared" ref="M818:M839" si="1332">($L$7-$C$7)/$K818</f>
        <v>1.9444444444444442</v>
      </c>
      <c r="N818" s="2">
        <f t="shared" ref="N818:N839" si="1333">($E$7-$C$7)/$K818</f>
        <v>3.6111111111111112</v>
      </c>
      <c r="O818" s="28">
        <f t="shared" ref="O818:O839" si="1334">($F$7-$B$7-0.06*($D818/12))/$K818</f>
        <v>2.5138888888888888</v>
      </c>
      <c r="P818" s="2">
        <f t="shared" ref="P818:P839" si="1335">($G$7-$B$7-0.06*$D818/12)/$K818</f>
        <v>10.847222222222221</v>
      </c>
      <c r="Q818" s="2">
        <f t="shared" si="1310"/>
        <v>40.066666666666663</v>
      </c>
      <c r="R818" s="28">
        <f t="shared" ref="R818:R839" si="1336">IF($A818&lt;$M818,$Q818,$Q818+$L$7)</f>
        <v>44.066666666666663</v>
      </c>
      <c r="S818" s="2">
        <f t="shared" ref="S818:S839" si="1337">IF($A818&lt;$N818,$Q818,$Q818+$E$7)</f>
        <v>46.066666666666663</v>
      </c>
      <c r="T818" s="2">
        <f t="shared" ref="T818:T839" si="1338">$B$7+$K818*$A818+0.06*$D818/12</f>
        <v>39.383333333333333</v>
      </c>
      <c r="U818" s="2">
        <f t="shared" si="1311"/>
        <v>43.383333333333333</v>
      </c>
      <c r="V818" s="2">
        <f t="shared" si="1312"/>
        <v>53.383333333333333</v>
      </c>
      <c r="W818" s="7">
        <f>IF($A818&lt;$N818,0.5,1)</f>
        <v>1</v>
      </c>
      <c r="X818" s="2">
        <f t="shared" si="1313"/>
        <v>21.165667278895025</v>
      </c>
      <c r="Y818" s="2">
        <f t="shared" si="1314"/>
        <v>30.022132983594016</v>
      </c>
      <c r="Z818" s="2">
        <f t="shared" ref="Z818:Z839" si="1339">(2*$W818*$H$7*(1+$L818)*$J818)/($S818*$V818)</f>
        <v>31.229766955996848</v>
      </c>
      <c r="AA818" s="2">
        <f t="shared" si="1315"/>
        <v>64.378904639972362</v>
      </c>
      <c r="AB818" s="2">
        <f t="shared" si="1316"/>
        <v>91.317321158431795</v>
      </c>
      <c r="AC818" s="2">
        <f t="shared" si="1317"/>
        <v>94.990541157823742</v>
      </c>
      <c r="AD818" s="2">
        <f t="shared" si="1318"/>
        <v>94.990541157823742</v>
      </c>
      <c r="AE818" s="2">
        <f t="shared" si="1319"/>
        <v>94.990541157823742</v>
      </c>
      <c r="AF818" s="27">
        <f t="shared" ref="AF818:AF839" si="1340">IF($A818&lt;$M818,0.5,1)</f>
        <v>1</v>
      </c>
      <c r="AG818" s="28">
        <f t="shared" si="1320"/>
        <v>56.066666666666663</v>
      </c>
      <c r="AH818" s="28">
        <f t="shared" si="1321"/>
        <v>18.438572982496801</v>
      </c>
      <c r="AI818" s="28">
        <f t="shared" si="1322"/>
        <v>28.98429665025062</v>
      </c>
      <c r="AJ818" s="28">
        <f t="shared" si="1323"/>
        <v>26.153925733312487</v>
      </c>
      <c r="AK818" s="28">
        <f t="shared" si="1324"/>
        <v>41.1123541253735</v>
      </c>
      <c r="AL818" s="28">
        <f>($AF818*4*$H$7*(1+$L818))/($AG818*$V818)</f>
        <v>42.76608990605196</v>
      </c>
      <c r="AM818" s="28">
        <f t="shared" si="1325"/>
        <v>56.0839928217611</v>
      </c>
      <c r="AN818" s="28">
        <f t="shared" si="1326"/>
        <v>88.160568977845628</v>
      </c>
      <c r="AO818" s="28">
        <f t="shared" si="1327"/>
        <v>79.551524105492149</v>
      </c>
      <c r="AP818" s="28">
        <f t="shared" si="1328"/>
        <v>125.05007713134439</v>
      </c>
      <c r="AQ818" s="28">
        <f t="shared" si="1329"/>
        <v>130.08019013090805</v>
      </c>
      <c r="AR818" s="28">
        <f t="shared" ref="AR818:AR839" si="1341">MAX($AM818,$AN818,$AO818,$AP818,$AQ818)</f>
        <v>130.08019013090805</v>
      </c>
      <c r="AS818" s="27">
        <f t="shared" si="1330"/>
        <v>130.08019013090805</v>
      </c>
      <c r="AT818" s="27">
        <f t="shared" ref="AT818:AT839" si="1342">IF($A818&gt;$F818,0,$AS818)</f>
        <v>0</v>
      </c>
      <c r="AU818" s="2">
        <f t="shared" ref="AU818:AU839" si="1343">PI()*($B818/(2*12))^2*62.4</f>
        <v>196.03538158400309</v>
      </c>
      <c r="AV818" s="33">
        <f t="shared" ref="AV818:AV839" si="1344">0.23*($N$7/$H818)*(1+0.35*$N$7*($F818/$A818))</f>
        <v>8.3509230840773802E-2</v>
      </c>
      <c r="AW818" s="33">
        <f t="shared" ref="AW818:AW839" si="1345">IF(AV818&gt;0.33,0.33,AV818)</f>
        <v>8.3509230840773802E-2</v>
      </c>
      <c r="AX818" s="2">
        <f t="shared" ref="AX818:AX839" si="1346">$Q$7/($P$7-$O$7*AW818)</f>
        <v>1.8052454098501352</v>
      </c>
      <c r="AY818" s="7">
        <v>2.2000000000000002</v>
      </c>
      <c r="AZ818" s="3">
        <f t="shared" ref="AZ818:AZ839" si="1347">(12/$D818)*(($I818+$AU818)/$AX818+$AT818/$AY818)</f>
        <v>3666.6561324662798</v>
      </c>
    </row>
    <row r="819" spans="1:52" ht="20.25" x14ac:dyDescent="0.3">
      <c r="A819" s="7">
        <v>32</v>
      </c>
      <c r="B819" s="7">
        <v>27</v>
      </c>
      <c r="C819" s="27">
        <v>22</v>
      </c>
      <c r="D819" s="27">
        <v>34</v>
      </c>
      <c r="E819" s="7">
        <v>3.5</v>
      </c>
      <c r="F819" s="2">
        <f t="shared" si="1331"/>
        <v>3.4166666666666665</v>
      </c>
      <c r="G819" s="3">
        <f t="shared" si="1308"/>
        <v>13120</v>
      </c>
      <c r="H819" s="2">
        <v>1.4</v>
      </c>
      <c r="I819" s="7">
        <f t="shared" si="1309"/>
        <v>18368</v>
      </c>
      <c r="J819" s="7">
        <v>1.2</v>
      </c>
      <c r="K819" s="4">
        <f t="shared" ref="K819:K829" si="1348">(1.75-1.15)*(($D819-24)/(96-24))+1.15</f>
        <v>1.2333333333333332</v>
      </c>
      <c r="L819" s="7">
        <v>0</v>
      </c>
      <c r="M819" s="2">
        <f t="shared" si="1332"/>
        <v>1.8918918918918919</v>
      </c>
      <c r="N819" s="2">
        <f t="shared" si="1333"/>
        <v>3.5135135135135136</v>
      </c>
      <c r="O819" s="28">
        <f t="shared" si="1334"/>
        <v>2.42972972972973</v>
      </c>
      <c r="P819" s="2">
        <f t="shared" si="1335"/>
        <v>10.53783783783784</v>
      </c>
      <c r="Q819" s="2">
        <f t="shared" si="1310"/>
        <v>41.133333333333326</v>
      </c>
      <c r="R819" s="28">
        <f t="shared" si="1336"/>
        <v>45.133333333333326</v>
      </c>
      <c r="S819" s="2">
        <f t="shared" si="1337"/>
        <v>47.133333333333326</v>
      </c>
      <c r="T819" s="2">
        <f t="shared" si="1338"/>
        <v>40.47</v>
      </c>
      <c r="U819" s="2">
        <f t="shared" si="1311"/>
        <v>44.47</v>
      </c>
      <c r="V819" s="2">
        <f t="shared" si="1312"/>
        <v>54.47</v>
      </c>
      <c r="W819" s="7">
        <f t="shared" ref="W819:W839" si="1349">IF($A819&lt;$N819,0.5,1)</f>
        <v>1</v>
      </c>
      <c r="X819" s="2">
        <f t="shared" si="1313"/>
        <v>20.131209350946747</v>
      </c>
      <c r="Y819" s="2">
        <f t="shared" si="1314"/>
        <v>28.625690157438125</v>
      </c>
      <c r="Z819" s="2">
        <f t="shared" si="1339"/>
        <v>29.914082703609871</v>
      </c>
      <c r="AA819" s="2">
        <f t="shared" si="1315"/>
        <v>68.781631949068057</v>
      </c>
      <c r="AB819" s="2">
        <f t="shared" si="1316"/>
        <v>97.804441371246924</v>
      </c>
      <c r="AC819" s="2">
        <f t="shared" si="1317"/>
        <v>102.20644923733373</v>
      </c>
      <c r="AD819" s="2">
        <f t="shared" si="1318"/>
        <v>102.20644923733373</v>
      </c>
      <c r="AE819" s="2">
        <f t="shared" si="1319"/>
        <v>102.20644923733373</v>
      </c>
      <c r="AF819" s="27">
        <f t="shared" si="1340"/>
        <v>1</v>
      </c>
      <c r="AG819" s="28">
        <f t="shared" si="1320"/>
        <v>57.133333333333326</v>
      </c>
      <c r="AH819" s="28">
        <f t="shared" si="1321"/>
        <v>17.519405478975074</v>
      </c>
      <c r="AI819" s="28">
        <f t="shared" si="1322"/>
        <v>27.679434093969952</v>
      </c>
      <c r="AJ819" s="28">
        <f t="shared" si="1323"/>
        <v>24.911820459513482</v>
      </c>
      <c r="AK819" s="28">
        <f t="shared" si="1324"/>
        <v>39.35893220791278</v>
      </c>
      <c r="AL819" s="28">
        <f t="shared" ref="AL819:AL839" si="1350">($AF819*4*$H$7*(1+$L819))/($AG819*$V819)</f>
        <v>41.130409318265613</v>
      </c>
      <c r="AM819" s="28">
        <f t="shared" si="1325"/>
        <v>59.857968719831497</v>
      </c>
      <c r="AN819" s="28">
        <f t="shared" si="1326"/>
        <v>94.571399821064006</v>
      </c>
      <c r="AO819" s="28">
        <f t="shared" si="1327"/>
        <v>85.115386570004389</v>
      </c>
      <c r="AP819" s="28">
        <f t="shared" si="1328"/>
        <v>134.47635171036865</v>
      </c>
      <c r="AQ819" s="28">
        <f t="shared" si="1329"/>
        <v>140.52889850407416</v>
      </c>
      <c r="AR819" s="28">
        <f t="shared" si="1341"/>
        <v>140.52889850407416</v>
      </c>
      <c r="AS819" s="27">
        <f t="shared" si="1330"/>
        <v>140.52889850407416</v>
      </c>
      <c r="AT819" s="27">
        <f t="shared" si="1342"/>
        <v>0</v>
      </c>
      <c r="AU819" s="2">
        <f t="shared" si="1343"/>
        <v>248.1072798172539</v>
      </c>
      <c r="AV819" s="33">
        <f t="shared" si="1344"/>
        <v>8.3677687872023815E-2</v>
      </c>
      <c r="AW819" s="33">
        <f t="shared" si="1345"/>
        <v>8.3677687872023815E-2</v>
      </c>
      <c r="AX819" s="2">
        <f t="shared" si="1346"/>
        <v>1.8053554602190494</v>
      </c>
      <c r="AY819" s="7">
        <v>2.2000000000000002</v>
      </c>
      <c r="AZ819" s="3">
        <f t="shared" si="1347"/>
        <v>3639.389000903001</v>
      </c>
    </row>
    <row r="820" spans="1:52" ht="20.25" x14ac:dyDescent="0.3">
      <c r="A820" s="7">
        <v>32</v>
      </c>
      <c r="B820" s="7">
        <v>30</v>
      </c>
      <c r="C820" s="37">
        <v>24</v>
      </c>
      <c r="D820" s="37">
        <v>38</v>
      </c>
      <c r="E820" s="7">
        <v>3.75</v>
      </c>
      <c r="F820" s="2">
        <f t="shared" si="1331"/>
        <v>3.7916666666666665</v>
      </c>
      <c r="G820" s="3">
        <f t="shared" si="1308"/>
        <v>14560</v>
      </c>
      <c r="H820" s="2">
        <v>1.4</v>
      </c>
      <c r="I820" s="7">
        <f t="shared" si="1309"/>
        <v>20384</v>
      </c>
      <c r="J820" s="7">
        <v>1.2</v>
      </c>
      <c r="K820" s="4">
        <f t="shared" si="1348"/>
        <v>1.2666666666666666</v>
      </c>
      <c r="L820" s="7">
        <v>0</v>
      </c>
      <c r="M820" s="2">
        <f t="shared" si="1332"/>
        <v>1.8421052631578947</v>
      </c>
      <c r="N820" s="2">
        <f t="shared" si="1333"/>
        <v>3.4210526315789473</v>
      </c>
      <c r="O820" s="28">
        <f t="shared" si="1334"/>
        <v>2.35</v>
      </c>
      <c r="P820" s="2">
        <f t="shared" si="1335"/>
        <v>10.244736842105263</v>
      </c>
      <c r="Q820" s="2">
        <f t="shared" si="1310"/>
        <v>42.199999999999996</v>
      </c>
      <c r="R820" s="28">
        <f t="shared" si="1336"/>
        <v>46.199999999999996</v>
      </c>
      <c r="S820" s="2">
        <f t="shared" si="1337"/>
        <v>48.199999999999996</v>
      </c>
      <c r="T820" s="2">
        <f t="shared" si="1338"/>
        <v>41.556666666666665</v>
      </c>
      <c r="U820" s="2">
        <f t="shared" si="1311"/>
        <v>45.556666666666665</v>
      </c>
      <c r="V820" s="2">
        <f t="shared" si="1312"/>
        <v>55.556666666666665</v>
      </c>
      <c r="W820" s="7">
        <f t="shared" si="1349"/>
        <v>1</v>
      </c>
      <c r="X820" s="2">
        <f t="shared" si="1313"/>
        <v>19.170943240362028</v>
      </c>
      <c r="Y820" s="2">
        <f t="shared" si="1314"/>
        <v>27.32450306596105</v>
      </c>
      <c r="Z820" s="2">
        <f t="shared" si="1339"/>
        <v>28.679924326824668</v>
      </c>
      <c r="AA820" s="2">
        <f t="shared" si="1315"/>
        <v>72.689826453039359</v>
      </c>
      <c r="AB820" s="2">
        <f t="shared" si="1316"/>
        <v>103.60540745843565</v>
      </c>
      <c r="AC820" s="2">
        <f t="shared" si="1317"/>
        <v>108.74471307254353</v>
      </c>
      <c r="AD820" s="2">
        <f t="shared" si="1318"/>
        <v>108.74471307254353</v>
      </c>
      <c r="AE820" s="2">
        <f t="shared" si="1319"/>
        <v>108.74471307254353</v>
      </c>
      <c r="AF820" s="27">
        <f t="shared" si="1340"/>
        <v>1</v>
      </c>
      <c r="AG820" s="28">
        <f t="shared" si="1320"/>
        <v>58.2</v>
      </c>
      <c r="AH820" s="28">
        <f t="shared" si="1321"/>
        <v>16.667378502623553</v>
      </c>
      <c r="AI820" s="28">
        <f t="shared" si="1322"/>
        <v>26.461611230969346</v>
      </c>
      <c r="AJ820" s="28">
        <f t="shared" si="1323"/>
        <v>23.756151655471186</v>
      </c>
      <c r="AK820" s="28">
        <f t="shared" si="1324"/>
        <v>37.715952112809923</v>
      </c>
      <c r="AL820" s="28">
        <f t="shared" si="1350"/>
        <v>39.586837129236798</v>
      </c>
      <c r="AM820" s="28">
        <f t="shared" si="1325"/>
        <v>63.197143489114303</v>
      </c>
      <c r="AN820" s="28">
        <f t="shared" si="1326"/>
        <v>100.33360925075877</v>
      </c>
      <c r="AO820" s="28">
        <f t="shared" si="1327"/>
        <v>90.07540836032824</v>
      </c>
      <c r="AP820" s="28">
        <f t="shared" si="1328"/>
        <v>143.00631842773763</v>
      </c>
      <c r="AQ820" s="28">
        <f t="shared" si="1329"/>
        <v>150.10009078168952</v>
      </c>
      <c r="AR820" s="28">
        <f t="shared" si="1341"/>
        <v>150.10009078168952</v>
      </c>
      <c r="AS820" s="27">
        <f t="shared" si="1330"/>
        <v>150.10009078168952</v>
      </c>
      <c r="AT820" s="27">
        <f t="shared" si="1342"/>
        <v>0</v>
      </c>
      <c r="AU820" s="2">
        <f t="shared" si="1343"/>
        <v>306.30528372500481</v>
      </c>
      <c r="AV820" s="33">
        <f t="shared" si="1344"/>
        <v>8.3846144903273814E-2</v>
      </c>
      <c r="AW820" s="33">
        <f t="shared" si="1345"/>
        <v>8.3846144903273814E-2</v>
      </c>
      <c r="AX820" s="2">
        <f t="shared" si="1346"/>
        <v>1.8054655240064403</v>
      </c>
      <c r="AY820" s="7">
        <v>2.2000000000000002</v>
      </c>
      <c r="AZ820" s="3">
        <f t="shared" si="1347"/>
        <v>3618.8897151657002</v>
      </c>
    </row>
    <row r="821" spans="1:52" ht="20.25" x14ac:dyDescent="0.3">
      <c r="A821" s="7">
        <v>32</v>
      </c>
      <c r="B821" s="7">
        <v>33</v>
      </c>
      <c r="C821" s="37">
        <v>27</v>
      </c>
      <c r="D821" s="37">
        <v>42</v>
      </c>
      <c r="E821" s="7">
        <v>3.75</v>
      </c>
      <c r="F821" s="2">
        <f t="shared" si="1331"/>
        <v>4.125</v>
      </c>
      <c r="G821" s="3">
        <f t="shared" si="1308"/>
        <v>15840</v>
      </c>
      <c r="H821" s="2">
        <v>1.4</v>
      </c>
      <c r="I821" s="7">
        <f t="shared" si="1309"/>
        <v>22176</v>
      </c>
      <c r="J821" s="7">
        <v>1.2</v>
      </c>
      <c r="K821" s="4">
        <f t="shared" si="1348"/>
        <v>1.2999999999999998</v>
      </c>
      <c r="L821" s="7">
        <v>0</v>
      </c>
      <c r="M821" s="2">
        <f t="shared" si="1332"/>
        <v>1.7948717948717949</v>
      </c>
      <c r="N821" s="2">
        <f t="shared" si="1333"/>
        <v>3.3333333333333335</v>
      </c>
      <c r="O821" s="28">
        <f t="shared" si="1334"/>
        <v>2.2743589743589747</v>
      </c>
      <c r="P821" s="2">
        <f t="shared" si="1335"/>
        <v>9.9666666666666668</v>
      </c>
      <c r="Q821" s="2">
        <f t="shared" si="1310"/>
        <v>43.266666666666659</v>
      </c>
      <c r="R821" s="28">
        <f t="shared" si="1336"/>
        <v>47.266666666666659</v>
      </c>
      <c r="S821" s="2">
        <f t="shared" si="1337"/>
        <v>49.266666666666659</v>
      </c>
      <c r="T821" s="2">
        <f t="shared" si="1338"/>
        <v>42.643333333333331</v>
      </c>
      <c r="U821" s="2">
        <f t="shared" si="1311"/>
        <v>46.643333333333331</v>
      </c>
      <c r="V821" s="2">
        <f t="shared" si="1312"/>
        <v>56.643333333333331</v>
      </c>
      <c r="W821" s="7">
        <f t="shared" si="1349"/>
        <v>1</v>
      </c>
      <c r="X821" s="2">
        <f t="shared" si="1313"/>
        <v>18.277925375080908</v>
      </c>
      <c r="Y821" s="2">
        <f t="shared" si="1314"/>
        <v>26.110097383893962</v>
      </c>
      <c r="Z821" s="2">
        <f t="shared" si="1339"/>
        <v>27.520684908304602</v>
      </c>
      <c r="AA821" s="2">
        <f t="shared" si="1315"/>
        <v>75.396442172208751</v>
      </c>
      <c r="AB821" s="2">
        <f t="shared" si="1316"/>
        <v>107.70415170856259</v>
      </c>
      <c r="AC821" s="2">
        <f t="shared" si="1317"/>
        <v>113.52282524675648</v>
      </c>
      <c r="AD821" s="2">
        <f t="shared" si="1318"/>
        <v>113.52282524675648</v>
      </c>
      <c r="AE821" s="2">
        <f t="shared" si="1319"/>
        <v>113.52282524675648</v>
      </c>
      <c r="AF821" s="27">
        <f t="shared" si="1340"/>
        <v>1</v>
      </c>
      <c r="AG821" s="28">
        <f t="shared" si="1320"/>
        <v>59.266666666666666</v>
      </c>
      <c r="AH821" s="28">
        <f t="shared" si="1321"/>
        <v>15.876101142671359</v>
      </c>
      <c r="AI821" s="28">
        <f t="shared" si="1322"/>
        <v>25.323184949727764</v>
      </c>
      <c r="AJ821" s="28">
        <f t="shared" si="1323"/>
        <v>22.679080825925762</v>
      </c>
      <c r="AK821" s="28">
        <f t="shared" si="1324"/>
        <v>36.174281902320281</v>
      </c>
      <c r="AL821" s="28">
        <f t="shared" si="1350"/>
        <v>38.128582953200407</v>
      </c>
      <c r="AM821" s="28">
        <f t="shared" si="1325"/>
        <v>65.488917213519358</v>
      </c>
      <c r="AN821" s="28">
        <f t="shared" si="1326"/>
        <v>104.45813791762703</v>
      </c>
      <c r="AO821" s="28">
        <f t="shared" si="1327"/>
        <v>93.551208406943772</v>
      </c>
      <c r="AP821" s="28">
        <f t="shared" si="1328"/>
        <v>149.21891284707115</v>
      </c>
      <c r="AQ821" s="28">
        <f t="shared" si="1329"/>
        <v>157.28040468195167</v>
      </c>
      <c r="AR821" s="28">
        <f t="shared" si="1341"/>
        <v>157.28040468195167</v>
      </c>
      <c r="AS821" s="27">
        <f t="shared" si="1330"/>
        <v>157.28040468195167</v>
      </c>
      <c r="AT821" s="27">
        <f t="shared" si="1342"/>
        <v>0</v>
      </c>
      <c r="AU821" s="2">
        <f t="shared" si="1343"/>
        <v>370.62939330725584</v>
      </c>
      <c r="AV821" s="33">
        <f t="shared" si="1344"/>
        <v>8.3995884486607136E-2</v>
      </c>
      <c r="AW821" s="33">
        <f t="shared" si="1345"/>
        <v>8.3995884486607136E-2</v>
      </c>
      <c r="AX821" s="2">
        <f t="shared" si="1346"/>
        <v>1.8055633697509998</v>
      </c>
      <c r="AY821" s="7">
        <v>2.2000000000000002</v>
      </c>
      <c r="AZ821" s="3">
        <f t="shared" si="1347"/>
        <v>3567.8028366635976</v>
      </c>
    </row>
    <row r="822" spans="1:52" ht="20.25" x14ac:dyDescent="0.3">
      <c r="A822" s="7">
        <v>32</v>
      </c>
      <c r="B822" s="7">
        <v>36</v>
      </c>
      <c r="C822" s="37">
        <v>29</v>
      </c>
      <c r="D822" s="37">
        <v>45</v>
      </c>
      <c r="E822" s="7">
        <v>4.5</v>
      </c>
      <c r="F822" s="2">
        <f t="shared" si="1331"/>
        <v>4.5</v>
      </c>
      <c r="G822" s="3">
        <f t="shared" si="1308"/>
        <v>17280</v>
      </c>
      <c r="H822" s="2">
        <v>1.4</v>
      </c>
      <c r="I822" s="7">
        <f t="shared" si="1309"/>
        <v>24192</v>
      </c>
      <c r="J822" s="7">
        <v>1.2</v>
      </c>
      <c r="K822" s="4">
        <f t="shared" si="1348"/>
        <v>1.325</v>
      </c>
      <c r="L822" s="7">
        <v>0</v>
      </c>
      <c r="M822" s="2">
        <f t="shared" si="1332"/>
        <v>1.7610062893081759</v>
      </c>
      <c r="N822" s="2">
        <f t="shared" si="1333"/>
        <v>3.2704402515723268</v>
      </c>
      <c r="O822" s="28">
        <f t="shared" si="1334"/>
        <v>2.2201257861635217</v>
      </c>
      <c r="P822" s="2">
        <f t="shared" si="1335"/>
        <v>9.7672955974842761</v>
      </c>
      <c r="Q822" s="2">
        <f t="shared" si="1310"/>
        <v>44.066666666666663</v>
      </c>
      <c r="R822" s="28">
        <f t="shared" si="1336"/>
        <v>48.066666666666663</v>
      </c>
      <c r="S822" s="2">
        <f t="shared" si="1337"/>
        <v>50.066666666666663</v>
      </c>
      <c r="T822" s="2">
        <f t="shared" si="1338"/>
        <v>43.458333333333336</v>
      </c>
      <c r="U822" s="2">
        <f t="shared" si="1311"/>
        <v>47.458333333333336</v>
      </c>
      <c r="V822" s="2">
        <f t="shared" si="1312"/>
        <v>57.458333333333336</v>
      </c>
      <c r="W822" s="7">
        <f t="shared" si="1349"/>
        <v>1</v>
      </c>
      <c r="X822" s="2">
        <f t="shared" si="1313"/>
        <v>17.64856828798419</v>
      </c>
      <c r="Y822" s="2">
        <f t="shared" si="1314"/>
        <v>25.251669123638489</v>
      </c>
      <c r="Z822" s="2">
        <f t="shared" si="1339"/>
        <v>26.696819034615679</v>
      </c>
      <c r="AA822" s="2">
        <f t="shared" si="1315"/>
        <v>79.418557295928849</v>
      </c>
      <c r="AB822" s="2">
        <f t="shared" si="1316"/>
        <v>113.6325110563732</v>
      </c>
      <c r="AC822" s="2">
        <f t="shared" si="1317"/>
        <v>120.13568565577056</v>
      </c>
      <c r="AD822" s="2">
        <f t="shared" si="1318"/>
        <v>120.13568565577056</v>
      </c>
      <c r="AE822" s="2">
        <f t="shared" si="1319"/>
        <v>120.13568565577056</v>
      </c>
      <c r="AF822" s="27">
        <f t="shared" si="1340"/>
        <v>1</v>
      </c>
      <c r="AG822" s="28">
        <f t="shared" si="1320"/>
        <v>60.066666666666663</v>
      </c>
      <c r="AH822" s="28">
        <f t="shared" si="1321"/>
        <v>15.319087822787941</v>
      </c>
      <c r="AI822" s="28">
        <f t="shared" si="1322"/>
        <v>24.517341443352063</v>
      </c>
      <c r="AJ822" s="28">
        <f t="shared" si="1323"/>
        <v>21.918635589288609</v>
      </c>
      <c r="AK822" s="28">
        <f t="shared" si="1324"/>
        <v>35.079547746674997</v>
      </c>
      <c r="AL822" s="28">
        <f t="shared" si="1350"/>
        <v>37.087145939689933</v>
      </c>
      <c r="AM822" s="28">
        <f t="shared" si="1325"/>
        <v>68.935895202545737</v>
      </c>
      <c r="AN822" s="28">
        <f t="shared" si="1326"/>
        <v>110.32803649508428</v>
      </c>
      <c r="AO822" s="28">
        <f t="shared" si="1327"/>
        <v>98.633860151798743</v>
      </c>
      <c r="AP822" s="28">
        <f t="shared" si="1328"/>
        <v>157.8579648600375</v>
      </c>
      <c r="AQ822" s="28">
        <f t="shared" si="1329"/>
        <v>166.8921567286047</v>
      </c>
      <c r="AR822" s="28">
        <f t="shared" si="1341"/>
        <v>166.8921567286047</v>
      </c>
      <c r="AS822" s="27">
        <f t="shared" si="1330"/>
        <v>166.8921567286047</v>
      </c>
      <c r="AT822" s="27">
        <f t="shared" si="1342"/>
        <v>0</v>
      </c>
      <c r="AU822" s="2">
        <f t="shared" si="1343"/>
        <v>441.07960856400695</v>
      </c>
      <c r="AV822" s="33">
        <f t="shared" si="1344"/>
        <v>8.416434151785715E-2</v>
      </c>
      <c r="AW822" s="33">
        <f t="shared" si="1345"/>
        <v>8.416434151785715E-2</v>
      </c>
      <c r="AX822" s="2">
        <f t="shared" si="1346"/>
        <v>1.8056734588911001</v>
      </c>
      <c r="AY822" s="7">
        <v>2.2000000000000002</v>
      </c>
      <c r="AZ822" s="3">
        <f t="shared" si="1347"/>
        <v>3637.8788183465053</v>
      </c>
    </row>
    <row r="823" spans="1:52" ht="20.25" x14ac:dyDescent="0.3">
      <c r="A823" s="7">
        <v>32</v>
      </c>
      <c r="B823" s="7">
        <v>39</v>
      </c>
      <c r="C823" s="37">
        <v>32</v>
      </c>
      <c r="D823" s="37">
        <v>49</v>
      </c>
      <c r="E823" s="7">
        <v>4.75</v>
      </c>
      <c r="F823" s="2">
        <f t="shared" si="1331"/>
        <v>4.875</v>
      </c>
      <c r="G823" s="3">
        <f t="shared" si="1308"/>
        <v>18720</v>
      </c>
      <c r="H823" s="2">
        <v>1.4</v>
      </c>
      <c r="I823" s="7">
        <f t="shared" si="1309"/>
        <v>26208</v>
      </c>
      <c r="J823" s="7">
        <v>1.2</v>
      </c>
      <c r="K823" s="4">
        <f t="shared" si="1348"/>
        <v>1.3583333333333334</v>
      </c>
      <c r="L823" s="7">
        <v>0</v>
      </c>
      <c r="M823" s="2">
        <f t="shared" si="1332"/>
        <v>1.7177914110429444</v>
      </c>
      <c r="N823" s="2">
        <f t="shared" si="1333"/>
        <v>3.1901840490797544</v>
      </c>
      <c r="O823" s="28">
        <f t="shared" si="1334"/>
        <v>2.1509202453987726</v>
      </c>
      <c r="P823" s="2">
        <f t="shared" si="1335"/>
        <v>9.5128834355828218</v>
      </c>
      <c r="Q823" s="2">
        <f t="shared" si="1310"/>
        <v>45.133333333333333</v>
      </c>
      <c r="R823" s="28">
        <f t="shared" si="1336"/>
        <v>49.133333333333333</v>
      </c>
      <c r="S823" s="2">
        <f t="shared" si="1337"/>
        <v>51.133333333333333</v>
      </c>
      <c r="T823" s="2">
        <f t="shared" si="1338"/>
        <v>44.545000000000002</v>
      </c>
      <c r="U823" s="2">
        <f t="shared" si="1311"/>
        <v>48.545000000000002</v>
      </c>
      <c r="V823" s="2">
        <f t="shared" si="1312"/>
        <v>58.545000000000002</v>
      </c>
      <c r="W823" s="7">
        <f t="shared" si="1349"/>
        <v>1</v>
      </c>
      <c r="X823" s="2">
        <f t="shared" si="1313"/>
        <v>16.858858137245448</v>
      </c>
      <c r="Y823" s="2">
        <f t="shared" si="1314"/>
        <v>24.171446458298952</v>
      </c>
      <c r="Z823" s="2">
        <f t="shared" si="1339"/>
        <v>25.654721521004301</v>
      </c>
      <c r="AA823" s="2">
        <f t="shared" si="1315"/>
        <v>82.186933419071565</v>
      </c>
      <c r="AB823" s="2">
        <f t="shared" si="1316"/>
        <v>117.83580148420739</v>
      </c>
      <c r="AC823" s="2">
        <f t="shared" si="1317"/>
        <v>125.06676741489596</v>
      </c>
      <c r="AD823" s="2">
        <f t="shared" si="1318"/>
        <v>125.06676741489596</v>
      </c>
      <c r="AE823" s="2">
        <f t="shared" si="1319"/>
        <v>125.06676741489596</v>
      </c>
      <c r="AF823" s="27">
        <f t="shared" si="1340"/>
        <v>1</v>
      </c>
      <c r="AG823" s="28">
        <f t="shared" si="1320"/>
        <v>61.13333333333334</v>
      </c>
      <c r="AH823" s="28">
        <f t="shared" si="1321"/>
        <v>14.620922875697941</v>
      </c>
      <c r="AI823" s="28">
        <f t="shared" si="1322"/>
        <v>23.501897839453392</v>
      </c>
      <c r="AJ823" s="28">
        <f t="shared" si="1323"/>
        <v>20.9627989976428</v>
      </c>
      <c r="AK823" s="28">
        <f t="shared" si="1324"/>
        <v>33.695927723582869</v>
      </c>
      <c r="AL823" s="28">
        <f t="shared" si="1350"/>
        <v>35.763670313722827</v>
      </c>
      <c r="AM823" s="28">
        <f t="shared" si="1325"/>
        <v>71.276999019027457</v>
      </c>
      <c r="AN823" s="28">
        <f t="shared" si="1326"/>
        <v>114.57175196733529</v>
      </c>
      <c r="AO823" s="28">
        <f t="shared" si="1327"/>
        <v>102.19364511350865</v>
      </c>
      <c r="AP823" s="28">
        <f t="shared" si="1328"/>
        <v>164.26764765246648</v>
      </c>
      <c r="AQ823" s="28">
        <f t="shared" si="1329"/>
        <v>174.34789277939879</v>
      </c>
      <c r="AR823" s="28">
        <f t="shared" si="1341"/>
        <v>174.34789277939879</v>
      </c>
      <c r="AS823" s="27">
        <f t="shared" si="1330"/>
        <v>174.34789277939879</v>
      </c>
      <c r="AT823" s="27">
        <f t="shared" si="1342"/>
        <v>0</v>
      </c>
      <c r="AU823" s="2">
        <f t="shared" si="1343"/>
        <v>517.65592949525819</v>
      </c>
      <c r="AV823" s="33">
        <f t="shared" si="1344"/>
        <v>8.4332798549107135E-2</v>
      </c>
      <c r="AW823" s="33">
        <f t="shared" si="1345"/>
        <v>8.4332798549107135E-2</v>
      </c>
      <c r="AX823" s="2">
        <f t="shared" si="1346"/>
        <v>1.8057835614567692</v>
      </c>
      <c r="AY823" s="7">
        <v>2.2000000000000002</v>
      </c>
      <c r="AZ823" s="3">
        <f t="shared" si="1347"/>
        <v>3624.4978272470112</v>
      </c>
    </row>
    <row r="824" spans="1:52" ht="20.25" x14ac:dyDescent="0.3">
      <c r="A824" s="7">
        <v>32</v>
      </c>
      <c r="B824" s="7">
        <v>42</v>
      </c>
      <c r="C824" s="37">
        <v>34</v>
      </c>
      <c r="D824" s="37">
        <v>53</v>
      </c>
      <c r="E824" s="7">
        <v>5</v>
      </c>
      <c r="F824" s="2">
        <f t="shared" si="1331"/>
        <v>5.25</v>
      </c>
      <c r="G824" s="3">
        <f t="shared" si="1308"/>
        <v>20160</v>
      </c>
      <c r="H824" s="2">
        <v>1.4</v>
      </c>
      <c r="I824" s="7">
        <f t="shared" si="1309"/>
        <v>28224</v>
      </c>
      <c r="J824" s="7">
        <v>1.2</v>
      </c>
      <c r="K824" s="4">
        <f t="shared" si="1348"/>
        <v>1.3916666666666666</v>
      </c>
      <c r="L824" s="7">
        <v>0</v>
      </c>
      <c r="M824" s="2">
        <f t="shared" si="1332"/>
        <v>1.6766467065868262</v>
      </c>
      <c r="N824" s="2">
        <f t="shared" si="1333"/>
        <v>3.1137724550898205</v>
      </c>
      <c r="O824" s="28">
        <f t="shared" si="1334"/>
        <v>2.0850299401197603</v>
      </c>
      <c r="P824" s="2">
        <f t="shared" si="1335"/>
        <v>9.2706586826347301</v>
      </c>
      <c r="Q824" s="2">
        <f t="shared" si="1310"/>
        <v>46.199999999999996</v>
      </c>
      <c r="R824" s="28">
        <f t="shared" si="1336"/>
        <v>50.199999999999996</v>
      </c>
      <c r="S824" s="2">
        <f t="shared" si="1337"/>
        <v>52.199999999999996</v>
      </c>
      <c r="T824" s="2">
        <f t="shared" si="1338"/>
        <v>45.631666666666668</v>
      </c>
      <c r="U824" s="2">
        <f t="shared" si="1311"/>
        <v>49.631666666666668</v>
      </c>
      <c r="V824" s="2">
        <f t="shared" si="1312"/>
        <v>59.631666666666668</v>
      </c>
      <c r="W824" s="7">
        <f t="shared" si="1349"/>
        <v>1</v>
      </c>
      <c r="X824" s="2">
        <f t="shared" si="1313"/>
        <v>16.121089533760458</v>
      </c>
      <c r="Y824" s="2">
        <f t="shared" si="1314"/>
        <v>23.159111199630384</v>
      </c>
      <c r="Z824" s="2">
        <f t="shared" si="1339"/>
        <v>24.67253474634996</v>
      </c>
      <c r="AA824" s="2">
        <f t="shared" si="1315"/>
        <v>84.635720052242405</v>
      </c>
      <c r="AB824" s="2">
        <f t="shared" si="1316"/>
        <v>121.58533379805952</v>
      </c>
      <c r="AC824" s="2">
        <f t="shared" si="1317"/>
        <v>129.5308074183373</v>
      </c>
      <c r="AD824" s="2">
        <f t="shared" si="1318"/>
        <v>129.5308074183373</v>
      </c>
      <c r="AE824" s="2">
        <f t="shared" si="1319"/>
        <v>129.5308074183373</v>
      </c>
      <c r="AF824" s="27">
        <f t="shared" si="1340"/>
        <v>1</v>
      </c>
      <c r="AG824" s="28">
        <f t="shared" si="1320"/>
        <v>62.2</v>
      </c>
      <c r="AH824" s="28">
        <f t="shared" si="1321"/>
        <v>13.969470014314341</v>
      </c>
      <c r="AI824" s="28">
        <f t="shared" si="1322"/>
        <v>22.548790826963984</v>
      </c>
      <c r="AJ824" s="28">
        <f t="shared" si="1323"/>
        <v>20.068154127169755</v>
      </c>
      <c r="AK824" s="28">
        <f t="shared" si="1324"/>
        <v>32.392969041283649</v>
      </c>
      <c r="AL824" s="28">
        <f t="shared" si="1350"/>
        <v>34.50981548122904</v>
      </c>
      <c r="AM824" s="28">
        <f t="shared" si="1325"/>
        <v>73.339717575150289</v>
      </c>
      <c r="AN824" s="28">
        <f t="shared" si="1326"/>
        <v>118.38115184156092</v>
      </c>
      <c r="AO824" s="28">
        <f t="shared" si="1327"/>
        <v>105.35780916764122</v>
      </c>
      <c r="AP824" s="28">
        <f t="shared" si="1328"/>
        <v>170.06308746673915</v>
      </c>
      <c r="AQ824" s="28">
        <f t="shared" si="1329"/>
        <v>181.17653127645247</v>
      </c>
      <c r="AR824" s="28">
        <f t="shared" si="1341"/>
        <v>181.17653127645247</v>
      </c>
      <c r="AS824" s="27">
        <f t="shared" si="1330"/>
        <v>181.17653127645247</v>
      </c>
      <c r="AT824" s="27">
        <f t="shared" si="1342"/>
        <v>0</v>
      </c>
      <c r="AU824" s="2">
        <f t="shared" si="1343"/>
        <v>600.35835610100946</v>
      </c>
      <c r="AV824" s="33">
        <f t="shared" si="1344"/>
        <v>8.4501255580357149E-2</v>
      </c>
      <c r="AW824" s="33">
        <f t="shared" si="1345"/>
        <v>8.4501255580357149E-2</v>
      </c>
      <c r="AX824" s="2">
        <f t="shared" si="1346"/>
        <v>1.8058936774504635</v>
      </c>
      <c r="AY824" s="7">
        <v>2.2000000000000002</v>
      </c>
      <c r="AZ824" s="3">
        <f t="shared" si="1347"/>
        <v>3613.872675876135</v>
      </c>
    </row>
    <row r="825" spans="1:52" ht="20.25" x14ac:dyDescent="0.3">
      <c r="A825" s="7">
        <v>32</v>
      </c>
      <c r="B825" s="7">
        <v>48</v>
      </c>
      <c r="C825" s="37">
        <v>38</v>
      </c>
      <c r="D825" s="37">
        <v>60</v>
      </c>
      <c r="E825" s="7">
        <v>5.5</v>
      </c>
      <c r="F825" s="2">
        <f t="shared" si="1331"/>
        <v>5.916666666666667</v>
      </c>
      <c r="G825" s="3">
        <f t="shared" si="1308"/>
        <v>22720</v>
      </c>
      <c r="H825" s="2">
        <v>1.4</v>
      </c>
      <c r="I825" s="7">
        <f t="shared" si="1309"/>
        <v>31807.999999999996</v>
      </c>
      <c r="J825" s="7">
        <v>1.2</v>
      </c>
      <c r="K825" s="4">
        <f t="shared" si="1348"/>
        <v>1.45</v>
      </c>
      <c r="L825" s="7">
        <v>0</v>
      </c>
      <c r="M825" s="2">
        <f t="shared" si="1332"/>
        <v>1.6091954022988504</v>
      </c>
      <c r="N825" s="2">
        <f t="shared" si="1333"/>
        <v>2.9885057471264367</v>
      </c>
      <c r="O825" s="28">
        <f t="shared" si="1334"/>
        <v>1.9770114942528736</v>
      </c>
      <c r="P825" s="2">
        <f t="shared" si="1335"/>
        <v>8.8735632183908031</v>
      </c>
      <c r="Q825" s="2">
        <f t="shared" si="1310"/>
        <v>48.066666666666663</v>
      </c>
      <c r="R825" s="28">
        <f t="shared" si="1336"/>
        <v>52.066666666666663</v>
      </c>
      <c r="S825" s="2">
        <f t="shared" si="1337"/>
        <v>54.066666666666663</v>
      </c>
      <c r="T825" s="2">
        <f t="shared" si="1338"/>
        <v>47.533333333333331</v>
      </c>
      <c r="U825" s="2">
        <f t="shared" si="1311"/>
        <v>51.533333333333331</v>
      </c>
      <c r="V825" s="2">
        <f t="shared" si="1312"/>
        <v>61.533333333333331</v>
      </c>
      <c r="W825" s="7">
        <f t="shared" si="1349"/>
        <v>1</v>
      </c>
      <c r="X825" s="2">
        <f t="shared" si="1313"/>
        <v>14.941815119249176</v>
      </c>
      <c r="Y825" s="2">
        <f t="shared" si="1314"/>
        <v>21.534431961563435</v>
      </c>
      <c r="Z825" s="2">
        <f t="shared" si="1339"/>
        <v>23.084537768200782</v>
      </c>
      <c r="AA825" s="2">
        <f t="shared" si="1315"/>
        <v>88.405739455557622</v>
      </c>
      <c r="AB825" s="2">
        <f t="shared" si="1316"/>
        <v>127.41205577258366</v>
      </c>
      <c r="AC825" s="2">
        <f t="shared" si="1317"/>
        <v>136.5835151285213</v>
      </c>
      <c r="AD825" s="2">
        <f t="shared" si="1318"/>
        <v>136.5835151285213</v>
      </c>
      <c r="AE825" s="2">
        <f t="shared" si="1319"/>
        <v>136.5835151285213</v>
      </c>
      <c r="AF825" s="27">
        <f t="shared" si="1340"/>
        <v>1</v>
      </c>
      <c r="AG825" s="28">
        <f t="shared" si="1320"/>
        <v>64.066666666666663</v>
      </c>
      <c r="AH825" s="28">
        <f t="shared" si="1321"/>
        <v>12.929803736354121</v>
      </c>
      <c r="AI825" s="28">
        <f t="shared" si="1322"/>
        <v>21.01597652048401</v>
      </c>
      <c r="AJ825" s="28">
        <f t="shared" si="1323"/>
        <v>18.63468237390946</v>
      </c>
      <c r="AK825" s="28">
        <f t="shared" si="1324"/>
        <v>30.2886304558237</v>
      </c>
      <c r="AL825" s="28">
        <f t="shared" si="1350"/>
        <v>32.468886801961219</v>
      </c>
      <c r="AM825" s="28">
        <f t="shared" si="1325"/>
        <v>76.501338773428543</v>
      </c>
      <c r="AN825" s="28">
        <f t="shared" si="1326"/>
        <v>124.34452774619706</v>
      </c>
      <c r="AO825" s="28">
        <f t="shared" si="1327"/>
        <v>110.25520404563098</v>
      </c>
      <c r="AP825" s="28">
        <f t="shared" si="1328"/>
        <v>179.2077301969569</v>
      </c>
      <c r="AQ825" s="28">
        <f t="shared" si="1329"/>
        <v>192.10758024493722</v>
      </c>
      <c r="AR825" s="28">
        <f t="shared" si="1341"/>
        <v>192.10758024493722</v>
      </c>
      <c r="AS825" s="27">
        <f t="shared" si="1330"/>
        <v>192.10758024493722</v>
      </c>
      <c r="AT825" s="27">
        <f t="shared" si="1342"/>
        <v>0</v>
      </c>
      <c r="AU825" s="2">
        <f t="shared" si="1343"/>
        <v>784.14152633601236</v>
      </c>
      <c r="AV825" s="33">
        <f t="shared" si="1344"/>
        <v>8.480073474702382E-2</v>
      </c>
      <c r="AW825" s="33">
        <f t="shared" si="1345"/>
        <v>8.480073474702382E-2</v>
      </c>
      <c r="AX825" s="2">
        <f t="shared" si="1346"/>
        <v>1.8060894723802869</v>
      </c>
      <c r="AY825" s="7">
        <v>2.2000000000000002</v>
      </c>
      <c r="AZ825" s="3">
        <f t="shared" si="1347"/>
        <v>3609.1391954554806</v>
      </c>
    </row>
    <row r="826" spans="1:52" ht="20.25" x14ac:dyDescent="0.3">
      <c r="A826" s="7">
        <v>32</v>
      </c>
      <c r="B826" s="7">
        <v>54</v>
      </c>
      <c r="C826" s="37">
        <v>43</v>
      </c>
      <c r="D826" s="37">
        <v>68</v>
      </c>
      <c r="E826" s="7">
        <v>6</v>
      </c>
      <c r="F826" s="2">
        <f t="shared" si="1331"/>
        <v>6.666666666666667</v>
      </c>
      <c r="G826" s="3">
        <f t="shared" si="1308"/>
        <v>25600</v>
      </c>
      <c r="H826" s="2">
        <v>1.4</v>
      </c>
      <c r="I826" s="7">
        <f t="shared" si="1309"/>
        <v>35840</v>
      </c>
      <c r="J826" s="7">
        <v>1.2</v>
      </c>
      <c r="K826" s="4">
        <f t="shared" si="1348"/>
        <v>1.5166666666666666</v>
      </c>
      <c r="L826" s="7">
        <v>0</v>
      </c>
      <c r="M826" s="2">
        <f t="shared" si="1332"/>
        <v>1.5384615384615383</v>
      </c>
      <c r="N826" s="2">
        <f t="shared" si="1333"/>
        <v>2.8571428571428572</v>
      </c>
      <c r="O826" s="28">
        <f t="shared" si="1334"/>
        <v>1.8637362637362638</v>
      </c>
      <c r="P826" s="2">
        <f t="shared" si="1335"/>
        <v>8.4571428571428573</v>
      </c>
      <c r="Q826" s="2">
        <f t="shared" si="1310"/>
        <v>50.199999999999996</v>
      </c>
      <c r="R826" s="28">
        <f t="shared" si="1336"/>
        <v>54.199999999999996</v>
      </c>
      <c r="S826" s="2">
        <f t="shared" si="1337"/>
        <v>56.199999999999996</v>
      </c>
      <c r="T826" s="2">
        <f t="shared" si="1338"/>
        <v>49.706666666666671</v>
      </c>
      <c r="U826" s="2">
        <f t="shared" si="1311"/>
        <v>53.706666666666671</v>
      </c>
      <c r="V826" s="2">
        <f t="shared" si="1312"/>
        <v>63.706666666666671</v>
      </c>
      <c r="W826" s="7">
        <f t="shared" si="1349"/>
        <v>1</v>
      </c>
      <c r="X826" s="2">
        <f t="shared" si="1313"/>
        <v>13.746124356605014</v>
      </c>
      <c r="Y826" s="2">
        <f t="shared" si="1314"/>
        <v>19.878643092657448</v>
      </c>
      <c r="Z826" s="2">
        <f t="shared" si="1339"/>
        <v>21.450628548105268</v>
      </c>
      <c r="AA826" s="2">
        <f t="shared" si="1315"/>
        <v>91.640829044033424</v>
      </c>
      <c r="AB826" s="2">
        <f t="shared" si="1316"/>
        <v>132.52428728438301</v>
      </c>
      <c r="AC826" s="2">
        <f t="shared" si="1317"/>
        <v>143.00419032070178</v>
      </c>
      <c r="AD826" s="2">
        <f t="shared" si="1318"/>
        <v>143.00419032070178</v>
      </c>
      <c r="AE826" s="2">
        <f t="shared" si="1319"/>
        <v>143.00419032070178</v>
      </c>
      <c r="AF826" s="27">
        <f t="shared" si="1340"/>
        <v>1</v>
      </c>
      <c r="AG826" s="28">
        <f t="shared" si="1320"/>
        <v>66.2</v>
      </c>
      <c r="AH826" s="28">
        <f t="shared" si="1321"/>
        <v>11.877801181445291</v>
      </c>
      <c r="AI826" s="28">
        <f t="shared" si="1322"/>
        <v>19.449450877170232</v>
      </c>
      <c r="AJ826" s="28">
        <f t="shared" si="1323"/>
        <v>17.176810298390969</v>
      </c>
      <c r="AK826" s="28">
        <f t="shared" si="1324"/>
        <v>28.12637819253143</v>
      </c>
      <c r="AL826" s="28">
        <f t="shared" si="1350"/>
        <v>30.350587220632328</v>
      </c>
      <c r="AM826" s="28">
        <f t="shared" si="1325"/>
        <v>79.185341209635268</v>
      </c>
      <c r="AN826" s="28">
        <f t="shared" si="1326"/>
        <v>129.66300584780154</v>
      </c>
      <c r="AO826" s="28">
        <f t="shared" si="1327"/>
        <v>114.5120686559398</v>
      </c>
      <c r="AP826" s="28">
        <f t="shared" si="1328"/>
        <v>187.50918795020954</v>
      </c>
      <c r="AQ826" s="28">
        <f t="shared" si="1329"/>
        <v>202.33724813754887</v>
      </c>
      <c r="AR826" s="28">
        <f t="shared" si="1341"/>
        <v>202.33724813754887</v>
      </c>
      <c r="AS826" s="27">
        <f t="shared" si="1330"/>
        <v>202.33724813754887</v>
      </c>
      <c r="AT826" s="27">
        <f t="shared" si="1342"/>
        <v>0</v>
      </c>
      <c r="AU826" s="2">
        <f t="shared" si="1343"/>
        <v>992.42911926901559</v>
      </c>
      <c r="AV826" s="33">
        <f t="shared" si="1344"/>
        <v>8.5137648809523805E-2</v>
      </c>
      <c r="AW826" s="33">
        <f t="shared" si="1345"/>
        <v>8.5137648809523805E-2</v>
      </c>
      <c r="AX826" s="2">
        <f t="shared" si="1346"/>
        <v>1.8063097924309068</v>
      </c>
      <c r="AY826" s="7">
        <v>2.2000000000000002</v>
      </c>
      <c r="AZ826" s="3">
        <f t="shared" si="1347"/>
        <v>3598.4084568709468</v>
      </c>
    </row>
    <row r="827" spans="1:52" ht="20.25" x14ac:dyDescent="0.3">
      <c r="A827" s="7">
        <v>32</v>
      </c>
      <c r="B827" s="7">
        <v>60</v>
      </c>
      <c r="C827" s="37">
        <v>48</v>
      </c>
      <c r="D827" s="37">
        <v>76</v>
      </c>
      <c r="E827" s="7">
        <v>6.5</v>
      </c>
      <c r="F827" s="2">
        <f t="shared" si="1331"/>
        <v>7.416666666666667</v>
      </c>
      <c r="G827" s="3">
        <f t="shared" si="1308"/>
        <v>28480</v>
      </c>
      <c r="H827" s="2">
        <v>1.4</v>
      </c>
      <c r="I827" s="7">
        <f t="shared" si="1309"/>
        <v>39872</v>
      </c>
      <c r="J827" s="7">
        <v>1.2</v>
      </c>
      <c r="K827" s="4">
        <f t="shared" si="1348"/>
        <v>1.5833333333333333</v>
      </c>
      <c r="L827" s="7">
        <v>0</v>
      </c>
      <c r="M827" s="2">
        <f t="shared" si="1332"/>
        <v>1.4736842105263157</v>
      </c>
      <c r="N827" s="2">
        <f t="shared" si="1333"/>
        <v>2.736842105263158</v>
      </c>
      <c r="O827" s="28">
        <f t="shared" si="1334"/>
        <v>1.76</v>
      </c>
      <c r="P827" s="2">
        <f t="shared" si="1335"/>
        <v>8.0757894736842104</v>
      </c>
      <c r="Q827" s="2">
        <f t="shared" si="1310"/>
        <v>52.333333333333329</v>
      </c>
      <c r="R827" s="28">
        <f t="shared" si="1336"/>
        <v>56.333333333333329</v>
      </c>
      <c r="S827" s="2">
        <f t="shared" si="1337"/>
        <v>58.333333333333329</v>
      </c>
      <c r="T827" s="2">
        <f t="shared" si="1338"/>
        <v>51.88</v>
      </c>
      <c r="U827" s="2">
        <f t="shared" si="1311"/>
        <v>55.88</v>
      </c>
      <c r="V827" s="2">
        <f t="shared" si="1312"/>
        <v>65.88</v>
      </c>
      <c r="W827" s="7">
        <f t="shared" si="1349"/>
        <v>1</v>
      </c>
      <c r="X827" s="2">
        <f t="shared" si="1313"/>
        <v>12.688622094944378</v>
      </c>
      <c r="Y827" s="2">
        <f t="shared" si="1314"/>
        <v>18.406790060333368</v>
      </c>
      <c r="Z827" s="2">
        <f t="shared" si="1339"/>
        <v>19.984387197501952</v>
      </c>
      <c r="AA827" s="2">
        <f t="shared" si="1315"/>
        <v>94.107280537504138</v>
      </c>
      <c r="AB827" s="2">
        <f t="shared" si="1316"/>
        <v>136.51702628080582</v>
      </c>
      <c r="AC827" s="2">
        <f t="shared" si="1317"/>
        <v>148.21753838147282</v>
      </c>
      <c r="AD827" s="2">
        <f t="shared" si="1318"/>
        <v>148.21753838147282</v>
      </c>
      <c r="AE827" s="2">
        <f t="shared" si="1319"/>
        <v>148.21753838147282</v>
      </c>
      <c r="AF827" s="27">
        <f t="shared" si="1340"/>
        <v>1</v>
      </c>
      <c r="AG827" s="28">
        <f t="shared" si="1320"/>
        <v>68.333333333333329</v>
      </c>
      <c r="AH827" s="28">
        <f t="shared" si="1321"/>
        <v>10.949254766347465</v>
      </c>
      <c r="AI827" s="28">
        <f t="shared" si="1322"/>
        <v>18.052917614758261</v>
      </c>
      <c r="AJ827" s="28">
        <f t="shared" si="1323"/>
        <v>15.883571304528299</v>
      </c>
      <c r="AK827" s="28">
        <f t="shared" si="1324"/>
        <v>26.188522443563734</v>
      </c>
      <c r="AL827" s="28">
        <f t="shared" si="1350"/>
        <v>28.433071215958066</v>
      </c>
      <c r="AM827" s="28">
        <f t="shared" si="1325"/>
        <v>81.206972850410367</v>
      </c>
      <c r="AN827" s="28">
        <f t="shared" si="1326"/>
        <v>133.8924723094571</v>
      </c>
      <c r="AO827" s="28">
        <f t="shared" si="1327"/>
        <v>117.80315384191823</v>
      </c>
      <c r="AP827" s="28">
        <f t="shared" si="1328"/>
        <v>194.23154145643105</v>
      </c>
      <c r="AQ827" s="28">
        <f t="shared" si="1329"/>
        <v>210.87861151835565</v>
      </c>
      <c r="AR827" s="28">
        <f t="shared" si="1341"/>
        <v>210.87861151835565</v>
      </c>
      <c r="AS827" s="27">
        <f t="shared" si="1330"/>
        <v>210.87861151835565</v>
      </c>
      <c r="AT827" s="27">
        <f t="shared" si="1342"/>
        <v>0</v>
      </c>
      <c r="AU827" s="2">
        <f t="shared" si="1343"/>
        <v>1225.2211349000193</v>
      </c>
      <c r="AV827" s="33">
        <f t="shared" si="1344"/>
        <v>8.5474562872023804E-2</v>
      </c>
      <c r="AW827" s="33">
        <f t="shared" si="1345"/>
        <v>8.5474562872023804E-2</v>
      </c>
      <c r="AX827" s="2">
        <f t="shared" si="1346"/>
        <v>1.8065301662405984</v>
      </c>
      <c r="AY827" s="7">
        <v>2.2000000000000002</v>
      </c>
      <c r="AZ827" s="3">
        <f t="shared" si="1347"/>
        <v>3591.9881313360916</v>
      </c>
    </row>
    <row r="828" spans="1:52" ht="20.25" x14ac:dyDescent="0.3">
      <c r="A828" s="7">
        <v>32</v>
      </c>
      <c r="B828" s="7">
        <v>66</v>
      </c>
      <c r="C828" s="37">
        <v>53</v>
      </c>
      <c r="D828" s="37">
        <v>83</v>
      </c>
      <c r="E828" s="7">
        <v>7</v>
      </c>
      <c r="F828" s="2">
        <f t="shared" si="1331"/>
        <v>8.0833333333333339</v>
      </c>
      <c r="G828" s="3">
        <f t="shared" si="1308"/>
        <v>31040.000000000004</v>
      </c>
      <c r="H828" s="2">
        <v>1.4</v>
      </c>
      <c r="I828" s="7">
        <f t="shared" si="1309"/>
        <v>43456</v>
      </c>
      <c r="J828" s="7">
        <v>1.2</v>
      </c>
      <c r="K828" s="4">
        <f t="shared" si="1348"/>
        <v>1.6416666666666666</v>
      </c>
      <c r="L828" s="7">
        <v>0</v>
      </c>
      <c r="M828" s="2">
        <f t="shared" si="1332"/>
        <v>1.4213197969543145</v>
      </c>
      <c r="N828" s="2">
        <f t="shared" si="1333"/>
        <v>2.6395939086294415</v>
      </c>
      <c r="O828" s="28">
        <f t="shared" si="1334"/>
        <v>1.6761421319796954</v>
      </c>
      <c r="P828" s="2">
        <f t="shared" si="1335"/>
        <v>7.7675126903553302</v>
      </c>
      <c r="Q828" s="2">
        <f t="shared" si="1310"/>
        <v>54.199999999999996</v>
      </c>
      <c r="R828" s="28">
        <f t="shared" si="1336"/>
        <v>58.199999999999996</v>
      </c>
      <c r="S828" s="2">
        <f t="shared" si="1337"/>
        <v>60.199999999999996</v>
      </c>
      <c r="T828" s="2">
        <f t="shared" si="1338"/>
        <v>53.781666666666666</v>
      </c>
      <c r="U828" s="2">
        <f t="shared" si="1311"/>
        <v>57.781666666666666</v>
      </c>
      <c r="V828" s="2">
        <f t="shared" si="1312"/>
        <v>67.781666666666666</v>
      </c>
      <c r="W828" s="7">
        <f t="shared" si="1349"/>
        <v>1</v>
      </c>
      <c r="X828" s="2">
        <f t="shared" si="1313"/>
        <v>11.860431141085698</v>
      </c>
      <c r="Y828" s="2">
        <f t="shared" si="1314"/>
        <v>17.249030676346951</v>
      </c>
      <c r="Z828" s="2">
        <f t="shared" si="1339"/>
        <v>18.821424303115119</v>
      </c>
      <c r="AA828" s="2">
        <f t="shared" si="1315"/>
        <v>95.871818390442726</v>
      </c>
      <c r="AB828" s="2">
        <f t="shared" si="1316"/>
        <v>139.42966463380452</v>
      </c>
      <c r="AC828" s="2">
        <f t="shared" si="1317"/>
        <v>152.13984645018056</v>
      </c>
      <c r="AD828" s="2">
        <f t="shared" si="1318"/>
        <v>152.13984645018056</v>
      </c>
      <c r="AE828" s="2">
        <f t="shared" si="1319"/>
        <v>152.13984645018056</v>
      </c>
      <c r="AF828" s="27">
        <f t="shared" si="1340"/>
        <v>1</v>
      </c>
      <c r="AG828" s="28">
        <f t="shared" si="1320"/>
        <v>70.2</v>
      </c>
      <c r="AH828" s="28">
        <f t="shared" si="1321"/>
        <v>10.223338411989676</v>
      </c>
      <c r="AI828" s="28">
        <f t="shared" si="1322"/>
        <v>16.951518392529891</v>
      </c>
      <c r="AJ828" s="28">
        <f t="shared" si="1323"/>
        <v>14.868150726175351</v>
      </c>
      <c r="AK828" s="28">
        <f t="shared" si="1324"/>
        <v>24.653172998957416</v>
      </c>
      <c r="AL828" s="28">
        <f t="shared" si="1350"/>
        <v>26.900516216702993</v>
      </c>
      <c r="AM828" s="28">
        <f t="shared" si="1325"/>
        <v>82.638652163583217</v>
      </c>
      <c r="AN828" s="28">
        <f t="shared" si="1326"/>
        <v>137.02477367294998</v>
      </c>
      <c r="AO828" s="28">
        <f t="shared" si="1327"/>
        <v>120.18421836991743</v>
      </c>
      <c r="AP828" s="28">
        <f t="shared" si="1328"/>
        <v>199.2798150749058</v>
      </c>
      <c r="AQ828" s="28">
        <f t="shared" si="1329"/>
        <v>217.44583941834921</v>
      </c>
      <c r="AR828" s="28">
        <f t="shared" si="1341"/>
        <v>217.44583941834921</v>
      </c>
      <c r="AS828" s="27">
        <f t="shared" si="1330"/>
        <v>217.44583941834921</v>
      </c>
      <c r="AT828" s="27">
        <f t="shared" si="1342"/>
        <v>0</v>
      </c>
      <c r="AU828" s="2">
        <f t="shared" si="1343"/>
        <v>1482.5175732290234</v>
      </c>
      <c r="AV828" s="33">
        <f t="shared" si="1344"/>
        <v>8.5774042038690476E-2</v>
      </c>
      <c r="AW828" s="33">
        <f t="shared" si="1345"/>
        <v>8.5774042038690476E-2</v>
      </c>
      <c r="AX828" s="2">
        <f t="shared" si="1346"/>
        <v>1.8067260992184162</v>
      </c>
      <c r="AY828" s="7">
        <v>2.2000000000000002</v>
      </c>
      <c r="AZ828" s="3">
        <f t="shared" si="1347"/>
        <v>3596.0819261087395</v>
      </c>
    </row>
    <row r="829" spans="1:52" ht="20.25" x14ac:dyDescent="0.3">
      <c r="A829" s="7">
        <v>32</v>
      </c>
      <c r="B829" s="7">
        <v>72</v>
      </c>
      <c r="C829" s="37">
        <v>58</v>
      </c>
      <c r="D829" s="37">
        <v>91</v>
      </c>
      <c r="E829" s="7">
        <v>7.5</v>
      </c>
      <c r="F829" s="2">
        <f t="shared" si="1331"/>
        <v>8.8333333333333339</v>
      </c>
      <c r="G829" s="3">
        <f t="shared" si="1308"/>
        <v>33920</v>
      </c>
      <c r="H829" s="2">
        <v>1.4</v>
      </c>
      <c r="I829" s="7">
        <f t="shared" si="1309"/>
        <v>47488</v>
      </c>
      <c r="J829" s="7">
        <v>1.2</v>
      </c>
      <c r="K829" s="4">
        <f t="shared" si="1348"/>
        <v>1.7083333333333335</v>
      </c>
      <c r="L829" s="7">
        <v>0</v>
      </c>
      <c r="M829" s="2">
        <f t="shared" si="1332"/>
        <v>1.365853658536585</v>
      </c>
      <c r="N829" s="2">
        <f t="shared" si="1333"/>
        <v>2.5365853658536581</v>
      </c>
      <c r="O829" s="28">
        <f t="shared" si="1334"/>
        <v>1.5873170731707313</v>
      </c>
      <c r="P829" s="2">
        <f t="shared" si="1335"/>
        <v>7.4409756097560962</v>
      </c>
      <c r="Q829" s="2">
        <f t="shared" si="1310"/>
        <v>56.333333333333336</v>
      </c>
      <c r="R829" s="28">
        <f t="shared" si="1336"/>
        <v>60.333333333333336</v>
      </c>
      <c r="S829" s="2">
        <f t="shared" si="1337"/>
        <v>62.333333333333336</v>
      </c>
      <c r="T829" s="2">
        <f t="shared" si="1338"/>
        <v>55.955000000000005</v>
      </c>
      <c r="U829" s="2">
        <f t="shared" si="1311"/>
        <v>59.955000000000005</v>
      </c>
      <c r="V829" s="2">
        <f t="shared" si="1312"/>
        <v>69.955000000000013</v>
      </c>
      <c r="W829" s="7">
        <f t="shared" si="1349"/>
        <v>1</v>
      </c>
      <c r="X829" s="2">
        <f t="shared" si="1313"/>
        <v>11.009610950740113</v>
      </c>
      <c r="Y829" s="2">
        <f t="shared" si="1314"/>
        <v>16.054821865061896</v>
      </c>
      <c r="Z829" s="2">
        <f t="shared" si="1339"/>
        <v>17.612544657241454</v>
      </c>
      <c r="AA829" s="2">
        <f t="shared" si="1315"/>
        <v>97.25156339820434</v>
      </c>
      <c r="AB829" s="2">
        <f t="shared" si="1316"/>
        <v>141.81759314138009</v>
      </c>
      <c r="AC829" s="2">
        <f t="shared" si="1317"/>
        <v>155.57747780563287</v>
      </c>
      <c r="AD829" s="2">
        <f t="shared" si="1318"/>
        <v>155.57747780563287</v>
      </c>
      <c r="AE829" s="2">
        <f t="shared" si="1319"/>
        <v>155.57747780563287</v>
      </c>
      <c r="AF829" s="27">
        <f t="shared" si="1340"/>
        <v>1</v>
      </c>
      <c r="AG829" s="28">
        <f t="shared" si="1320"/>
        <v>72.333333333333343</v>
      </c>
      <c r="AH829" s="28">
        <f t="shared" si="1321"/>
        <v>9.4788086914751428</v>
      </c>
      <c r="AI829" s="28">
        <f t="shared" si="1322"/>
        <v>15.812574867806457</v>
      </c>
      <c r="AJ829" s="28">
        <f t="shared" si="1323"/>
        <v>13.822521587323088</v>
      </c>
      <c r="AK829" s="28">
        <f t="shared" si="1324"/>
        <v>23.058768730926069</v>
      </c>
      <c r="AL829" s="28">
        <f t="shared" si="1350"/>
        <v>25.296051082213147</v>
      </c>
      <c r="AM829" s="28">
        <f t="shared" si="1325"/>
        <v>83.729476774697105</v>
      </c>
      <c r="AN829" s="28">
        <f t="shared" si="1326"/>
        <v>139.67774466562372</v>
      </c>
      <c r="AO829" s="28">
        <f t="shared" si="1327"/>
        <v>122.09894068802062</v>
      </c>
      <c r="AP829" s="28">
        <f t="shared" si="1328"/>
        <v>203.68579045651362</v>
      </c>
      <c r="AQ829" s="28">
        <f t="shared" si="1329"/>
        <v>223.44845122621615</v>
      </c>
      <c r="AR829" s="28">
        <f t="shared" si="1341"/>
        <v>223.44845122621615</v>
      </c>
      <c r="AS829" s="27">
        <f t="shared" si="1330"/>
        <v>223.44845122621615</v>
      </c>
      <c r="AT829" s="27">
        <f t="shared" si="1342"/>
        <v>0</v>
      </c>
      <c r="AU829" s="2">
        <f t="shared" si="1343"/>
        <v>1764.3184342560278</v>
      </c>
      <c r="AV829" s="33">
        <f t="shared" si="1344"/>
        <v>8.6110956101190475E-2</v>
      </c>
      <c r="AW829" s="33">
        <f t="shared" si="1345"/>
        <v>8.6110956101190475E-2</v>
      </c>
      <c r="AX829" s="2">
        <f t="shared" si="1346"/>
        <v>1.8069465746267197</v>
      </c>
      <c r="AY829" s="7">
        <v>2.2000000000000002</v>
      </c>
      <c r="AZ829" s="3">
        <f t="shared" si="1347"/>
        <v>3594.3570846533735</v>
      </c>
    </row>
    <row r="830" spans="1:52" ht="20.25" x14ac:dyDescent="0.3">
      <c r="A830" s="7">
        <v>32</v>
      </c>
      <c r="B830" s="7">
        <v>78</v>
      </c>
      <c r="C830" s="37">
        <v>63</v>
      </c>
      <c r="D830" s="37">
        <v>98</v>
      </c>
      <c r="E830" s="7">
        <v>8</v>
      </c>
      <c r="F830" s="2">
        <f t="shared" si="1331"/>
        <v>9.5</v>
      </c>
      <c r="G830" s="3">
        <f t="shared" si="1308"/>
        <v>36480</v>
      </c>
      <c r="H830" s="2">
        <v>1.4</v>
      </c>
      <c r="I830" s="7">
        <f t="shared" si="1309"/>
        <v>51072</v>
      </c>
      <c r="J830" s="7">
        <v>1.2</v>
      </c>
      <c r="K830" s="4">
        <v>1.75</v>
      </c>
      <c r="L830" s="7">
        <v>0</v>
      </c>
      <c r="M830" s="2">
        <f t="shared" si="1332"/>
        <v>1.3333333333333333</v>
      </c>
      <c r="N830" s="2">
        <f t="shared" si="1333"/>
        <v>2.4761904761904758</v>
      </c>
      <c r="O830" s="28">
        <f t="shared" si="1334"/>
        <v>1.5295238095238095</v>
      </c>
      <c r="P830" s="2">
        <f t="shared" si="1335"/>
        <v>7.2438095238095235</v>
      </c>
      <c r="Q830" s="2">
        <f t="shared" si="1310"/>
        <v>57.666666666666664</v>
      </c>
      <c r="R830" s="28">
        <f t="shared" si="1336"/>
        <v>61.666666666666664</v>
      </c>
      <c r="S830" s="2">
        <f t="shared" si="1337"/>
        <v>63.666666666666664</v>
      </c>
      <c r="T830" s="2">
        <f t="shared" si="1338"/>
        <v>57.323333333333338</v>
      </c>
      <c r="U830" s="2">
        <f t="shared" si="1311"/>
        <v>61.323333333333338</v>
      </c>
      <c r="V830" s="2">
        <f t="shared" si="1312"/>
        <v>71.323333333333338</v>
      </c>
      <c r="W830" s="7">
        <f t="shared" si="1349"/>
        <v>1</v>
      </c>
      <c r="X830" s="2">
        <f t="shared" si="1313"/>
        <v>10.521742651448703</v>
      </c>
      <c r="Y830" s="2">
        <f t="shared" si="1314"/>
        <v>15.3678596015114</v>
      </c>
      <c r="Z830" s="2">
        <f t="shared" si="1339"/>
        <v>16.912876419775046</v>
      </c>
      <c r="AA830" s="2">
        <f t="shared" si="1315"/>
        <v>99.956555188762678</v>
      </c>
      <c r="AB830" s="2">
        <f t="shared" si="1316"/>
        <v>145.99466621435829</v>
      </c>
      <c r="AC830" s="2">
        <f t="shared" si="1317"/>
        <v>160.67232598786293</v>
      </c>
      <c r="AD830" s="2">
        <f t="shared" si="1318"/>
        <v>160.67232598786293</v>
      </c>
      <c r="AE830" s="2">
        <f t="shared" si="1319"/>
        <v>160.67232598786293</v>
      </c>
      <c r="AF830" s="27">
        <f t="shared" si="1340"/>
        <v>1</v>
      </c>
      <c r="AG830" s="28">
        <f t="shared" si="1320"/>
        <v>73.666666666666671</v>
      </c>
      <c r="AH830" s="28">
        <f t="shared" si="1321"/>
        <v>9.0524902992193805</v>
      </c>
      <c r="AI830" s="28">
        <f t="shared" si="1322"/>
        <v>15.155752989643302</v>
      </c>
      <c r="AJ830" s="28">
        <f t="shared" si="1323"/>
        <v>13.221897224723772</v>
      </c>
      <c r="AK830" s="28">
        <f t="shared" si="1324"/>
        <v>22.136208023293193</v>
      </c>
      <c r="AL830" s="28">
        <f t="shared" si="1350"/>
        <v>24.36168473738336</v>
      </c>
      <c r="AM830" s="28">
        <f t="shared" si="1325"/>
        <v>85.998657842584109</v>
      </c>
      <c r="AN830" s="28">
        <f t="shared" si="1326"/>
        <v>143.97965340161136</v>
      </c>
      <c r="AO830" s="28">
        <f t="shared" si="1327"/>
        <v>125.60802363487583</v>
      </c>
      <c r="AP830" s="28">
        <f t="shared" si="1328"/>
        <v>210.29397622128533</v>
      </c>
      <c r="AQ830" s="28">
        <f t="shared" si="1329"/>
        <v>231.43600500514191</v>
      </c>
      <c r="AR830" s="28">
        <f t="shared" si="1341"/>
        <v>231.43600500514191</v>
      </c>
      <c r="AS830" s="27">
        <f t="shared" si="1330"/>
        <v>231.43600500514191</v>
      </c>
      <c r="AT830" s="27">
        <f t="shared" si="1342"/>
        <v>0</v>
      </c>
      <c r="AU830" s="2">
        <f t="shared" si="1343"/>
        <v>2070.6237179810328</v>
      </c>
      <c r="AV830" s="33">
        <f t="shared" si="1344"/>
        <v>8.6410435267857147E-2</v>
      </c>
      <c r="AW830" s="33">
        <f t="shared" si="1345"/>
        <v>8.6410435267857147E-2</v>
      </c>
      <c r="AX830" s="2">
        <f t="shared" si="1346"/>
        <v>1.8071425979456415</v>
      </c>
      <c r="AY830" s="7">
        <v>2.2000000000000002</v>
      </c>
      <c r="AZ830" s="3">
        <f t="shared" si="1347"/>
        <v>3600.8558784996644</v>
      </c>
    </row>
    <row r="831" spans="1:52" ht="20.25" x14ac:dyDescent="0.3">
      <c r="A831" s="7">
        <v>32</v>
      </c>
      <c r="B831" s="7">
        <v>84</v>
      </c>
      <c r="C831" s="37">
        <v>68</v>
      </c>
      <c r="D831" s="37">
        <v>106</v>
      </c>
      <c r="E831" s="7">
        <v>8.5</v>
      </c>
      <c r="F831" s="2">
        <f t="shared" si="1331"/>
        <v>10.25</v>
      </c>
      <c r="G831" s="3">
        <f t="shared" si="1308"/>
        <v>39360</v>
      </c>
      <c r="H831" s="2">
        <v>1.4</v>
      </c>
      <c r="I831" s="7">
        <f t="shared" si="1309"/>
        <v>55104</v>
      </c>
      <c r="J831" s="7">
        <v>1.2</v>
      </c>
      <c r="K831" s="4">
        <v>1.75</v>
      </c>
      <c r="L831" s="7">
        <v>0</v>
      </c>
      <c r="M831" s="2">
        <f t="shared" si="1332"/>
        <v>1.3333333333333333</v>
      </c>
      <c r="N831" s="2">
        <f t="shared" si="1333"/>
        <v>2.4761904761904758</v>
      </c>
      <c r="O831" s="28">
        <f t="shared" si="1334"/>
        <v>1.5066666666666666</v>
      </c>
      <c r="P831" s="2">
        <f t="shared" si="1335"/>
        <v>7.2209523809523812</v>
      </c>
      <c r="Q831" s="2">
        <f t="shared" si="1310"/>
        <v>57.666666666666664</v>
      </c>
      <c r="R831" s="28">
        <f t="shared" si="1336"/>
        <v>61.666666666666664</v>
      </c>
      <c r="S831" s="2">
        <f t="shared" si="1337"/>
        <v>63.666666666666664</v>
      </c>
      <c r="T831" s="2">
        <f t="shared" si="1338"/>
        <v>57.363333333333337</v>
      </c>
      <c r="U831" s="2">
        <f t="shared" si="1311"/>
        <v>61.363333333333337</v>
      </c>
      <c r="V831" s="2">
        <f t="shared" si="1312"/>
        <v>71.363333333333344</v>
      </c>
      <c r="W831" s="7">
        <f t="shared" si="1349"/>
        <v>1</v>
      </c>
      <c r="X831" s="2">
        <f t="shared" si="1313"/>
        <v>10.5144057398433</v>
      </c>
      <c r="Y831" s="2">
        <f t="shared" si="1314"/>
        <v>15.357841984301441</v>
      </c>
      <c r="Z831" s="2">
        <f t="shared" si="1339"/>
        <v>16.903396550699547</v>
      </c>
      <c r="AA831" s="2">
        <f t="shared" si="1315"/>
        <v>107.77265883339382</v>
      </c>
      <c r="AB831" s="2">
        <f t="shared" si="1316"/>
        <v>157.41788033908978</v>
      </c>
      <c r="AC831" s="2">
        <f t="shared" si="1317"/>
        <v>173.25981464467037</v>
      </c>
      <c r="AD831" s="2">
        <f t="shared" si="1318"/>
        <v>173.25981464467037</v>
      </c>
      <c r="AE831" s="2">
        <f t="shared" si="1319"/>
        <v>173.25981464467037</v>
      </c>
      <c r="AF831" s="27">
        <f t="shared" si="1340"/>
        <v>1</v>
      </c>
      <c r="AG831" s="28">
        <f t="shared" si="1320"/>
        <v>73.666666666666671</v>
      </c>
      <c r="AH831" s="28">
        <f t="shared" si="1321"/>
        <v>9.0461779113066232</v>
      </c>
      <c r="AI831" s="28">
        <f t="shared" si="1322"/>
        <v>15.145184738386654</v>
      </c>
      <c r="AJ831" s="28">
        <f t="shared" si="1323"/>
        <v>13.21327846397106</v>
      </c>
      <c r="AK831" s="28">
        <f t="shared" si="1324"/>
        <v>22.121778423842947</v>
      </c>
      <c r="AL831" s="28">
        <f t="shared" si="1350"/>
        <v>24.348029722350031</v>
      </c>
      <c r="AM831" s="28">
        <f t="shared" si="1325"/>
        <v>92.723323590892889</v>
      </c>
      <c r="AN831" s="28">
        <f t="shared" si="1326"/>
        <v>155.23814356846319</v>
      </c>
      <c r="AO831" s="28">
        <f t="shared" si="1327"/>
        <v>135.43610425570336</v>
      </c>
      <c r="AP831" s="28">
        <f t="shared" si="1328"/>
        <v>226.74822884439021</v>
      </c>
      <c r="AQ831" s="28">
        <f t="shared" si="1329"/>
        <v>249.56730465408782</v>
      </c>
      <c r="AR831" s="28">
        <f t="shared" si="1341"/>
        <v>249.56730465408782</v>
      </c>
      <c r="AS831" s="27">
        <f t="shared" si="1330"/>
        <v>249.56730465408782</v>
      </c>
      <c r="AT831" s="27">
        <f t="shared" si="1342"/>
        <v>0</v>
      </c>
      <c r="AU831" s="2">
        <f t="shared" si="1343"/>
        <v>2401.4334244040379</v>
      </c>
      <c r="AV831" s="33">
        <f t="shared" si="1344"/>
        <v>8.6747349330357146E-2</v>
      </c>
      <c r="AW831" s="33">
        <f t="shared" si="1345"/>
        <v>8.6747349330357146E-2</v>
      </c>
      <c r="AX831" s="2">
        <f t="shared" si="1346"/>
        <v>1.8073631750228332</v>
      </c>
      <c r="AY831" s="7">
        <v>2.2000000000000002</v>
      </c>
      <c r="AZ831" s="3">
        <f t="shared" si="1347"/>
        <v>3601.9595601373367</v>
      </c>
    </row>
    <row r="832" spans="1:52" ht="20.25" x14ac:dyDescent="0.3">
      <c r="A832" s="7">
        <v>32</v>
      </c>
      <c r="B832" s="7">
        <v>90</v>
      </c>
      <c r="C832" s="37">
        <v>72</v>
      </c>
      <c r="D832" s="37">
        <v>113</v>
      </c>
      <c r="E832" s="7">
        <v>9</v>
      </c>
      <c r="F832" s="2">
        <f t="shared" si="1331"/>
        <v>10.916666666666666</v>
      </c>
      <c r="G832" s="3">
        <f t="shared" si="1308"/>
        <v>41920</v>
      </c>
      <c r="H832" s="2">
        <v>1.4</v>
      </c>
      <c r="I832" s="7">
        <f t="shared" si="1309"/>
        <v>58687.999999999993</v>
      </c>
      <c r="J832" s="7">
        <v>1.2</v>
      </c>
      <c r="K832" s="4">
        <v>1.75</v>
      </c>
      <c r="L832" s="7">
        <v>0</v>
      </c>
      <c r="M832" s="2">
        <f t="shared" si="1332"/>
        <v>1.3333333333333333</v>
      </c>
      <c r="N832" s="2">
        <f t="shared" si="1333"/>
        <v>2.4761904761904758</v>
      </c>
      <c r="O832" s="28">
        <f t="shared" si="1334"/>
        <v>1.4866666666666666</v>
      </c>
      <c r="P832" s="2">
        <f t="shared" si="1335"/>
        <v>7.2009523809523808</v>
      </c>
      <c r="Q832" s="2">
        <f t="shared" si="1310"/>
        <v>57.666666666666664</v>
      </c>
      <c r="R832" s="28">
        <f t="shared" si="1336"/>
        <v>61.666666666666664</v>
      </c>
      <c r="S832" s="2">
        <f t="shared" si="1337"/>
        <v>63.666666666666664</v>
      </c>
      <c r="T832" s="2">
        <f t="shared" si="1338"/>
        <v>57.398333333333333</v>
      </c>
      <c r="U832" s="2">
        <f t="shared" si="1311"/>
        <v>61.398333333333333</v>
      </c>
      <c r="V832" s="2">
        <f t="shared" si="1312"/>
        <v>71.398333333333341</v>
      </c>
      <c r="W832" s="7">
        <f t="shared" si="1349"/>
        <v>1</v>
      </c>
      <c r="X832" s="2">
        <f t="shared" si="1313"/>
        <v>10.507994330669494</v>
      </c>
      <c r="Y832" s="2">
        <f t="shared" si="1314"/>
        <v>15.349087276473588</v>
      </c>
      <c r="Z832" s="2">
        <f t="shared" si="1339"/>
        <v>16.895110378576842</v>
      </c>
      <c r="AA832" s="2">
        <f t="shared" si="1315"/>
        <v>114.71227144314197</v>
      </c>
      <c r="AB832" s="2">
        <f t="shared" si="1316"/>
        <v>167.56086943483666</v>
      </c>
      <c r="AC832" s="2">
        <f t="shared" si="1317"/>
        <v>184.43828829946384</v>
      </c>
      <c r="AD832" s="2">
        <f t="shared" si="1318"/>
        <v>184.43828829946384</v>
      </c>
      <c r="AE832" s="2">
        <f t="shared" si="1319"/>
        <v>184.43828829946384</v>
      </c>
      <c r="AF832" s="27">
        <f t="shared" si="1340"/>
        <v>1</v>
      </c>
      <c r="AG832" s="28">
        <f t="shared" si="1320"/>
        <v>73.666666666666671</v>
      </c>
      <c r="AH832" s="28">
        <f t="shared" si="1321"/>
        <v>9.0406617889994294</v>
      </c>
      <c r="AI832" s="28">
        <f t="shared" si="1322"/>
        <v>15.135949601492255</v>
      </c>
      <c r="AJ832" s="28">
        <f t="shared" si="1323"/>
        <v>13.205746260389438</v>
      </c>
      <c r="AK832" s="28">
        <f t="shared" si="1324"/>
        <v>22.109167947258335</v>
      </c>
      <c r="AL832" s="28">
        <f t="shared" si="1350"/>
        <v>24.336094135054122</v>
      </c>
      <c r="AM832" s="28">
        <f t="shared" si="1325"/>
        <v>98.693891196577098</v>
      </c>
      <c r="AN832" s="28">
        <f t="shared" si="1326"/>
        <v>165.23411648295712</v>
      </c>
      <c r="AO832" s="28">
        <f t="shared" si="1327"/>
        <v>144.16273000925136</v>
      </c>
      <c r="AP832" s="28">
        <f t="shared" si="1328"/>
        <v>241.35841675757015</v>
      </c>
      <c r="AQ832" s="28">
        <f t="shared" si="1329"/>
        <v>265.66902764100746</v>
      </c>
      <c r="AR832" s="28">
        <f t="shared" si="1341"/>
        <v>265.66902764100746</v>
      </c>
      <c r="AS832" s="27">
        <f t="shared" si="1330"/>
        <v>265.66902764100746</v>
      </c>
      <c r="AT832" s="27">
        <f t="shared" si="1342"/>
        <v>0</v>
      </c>
      <c r="AU832" s="2">
        <f t="shared" si="1343"/>
        <v>2756.7475535250433</v>
      </c>
      <c r="AV832" s="33">
        <f t="shared" si="1344"/>
        <v>8.7046828497023804E-2</v>
      </c>
      <c r="AW832" s="33">
        <f t="shared" si="1345"/>
        <v>8.7046828497023804E-2</v>
      </c>
      <c r="AX832" s="2">
        <f t="shared" si="1346"/>
        <v>1.8075592887453551</v>
      </c>
      <c r="AY832" s="7">
        <v>2.2000000000000002</v>
      </c>
      <c r="AZ832" s="3">
        <f t="shared" si="1347"/>
        <v>3609.8987045767976</v>
      </c>
    </row>
    <row r="833" spans="1:52" ht="20.25" x14ac:dyDescent="0.3">
      <c r="A833" s="7">
        <v>32</v>
      </c>
      <c r="B833" s="7">
        <v>96</v>
      </c>
      <c r="C833" s="37">
        <v>77</v>
      </c>
      <c r="D833" s="37">
        <v>121</v>
      </c>
      <c r="E833" s="7">
        <v>9.5</v>
      </c>
      <c r="F833" s="2">
        <f t="shared" si="1331"/>
        <v>11.666666666666666</v>
      </c>
      <c r="G833" s="3">
        <f t="shared" si="1308"/>
        <v>44800</v>
      </c>
      <c r="H833" s="2">
        <v>1.4</v>
      </c>
      <c r="I833" s="7">
        <f t="shared" si="1309"/>
        <v>62719.999999999993</v>
      </c>
      <c r="J833" s="7">
        <v>1.2</v>
      </c>
      <c r="K833" s="4">
        <v>1.75</v>
      </c>
      <c r="L833" s="7">
        <v>0</v>
      </c>
      <c r="M833" s="2">
        <f t="shared" si="1332"/>
        <v>1.3333333333333333</v>
      </c>
      <c r="N833" s="2">
        <f t="shared" si="1333"/>
        <v>2.4761904761904758</v>
      </c>
      <c r="O833" s="28">
        <f t="shared" si="1334"/>
        <v>1.4638095238095237</v>
      </c>
      <c r="P833" s="2">
        <f t="shared" si="1335"/>
        <v>7.1780952380952376</v>
      </c>
      <c r="Q833" s="2">
        <f t="shared" si="1310"/>
        <v>57.666666666666664</v>
      </c>
      <c r="R833" s="28">
        <f t="shared" si="1336"/>
        <v>61.666666666666664</v>
      </c>
      <c r="S833" s="2">
        <f t="shared" si="1337"/>
        <v>63.666666666666664</v>
      </c>
      <c r="T833" s="2">
        <f t="shared" si="1338"/>
        <v>57.438333333333333</v>
      </c>
      <c r="U833" s="2">
        <f t="shared" si="1311"/>
        <v>61.438333333333333</v>
      </c>
      <c r="V833" s="2">
        <f t="shared" si="1312"/>
        <v>71.438333333333333</v>
      </c>
      <c r="W833" s="7">
        <f t="shared" si="1349"/>
        <v>1</v>
      </c>
      <c r="X833" s="2">
        <f t="shared" si="1313"/>
        <v>10.500676573540513</v>
      </c>
      <c r="Y833" s="2">
        <f t="shared" si="1314"/>
        <v>15.339094110029311</v>
      </c>
      <c r="Z833" s="2">
        <f t="shared" si="1339"/>
        <v>16.885650409627264</v>
      </c>
      <c r="AA833" s="2">
        <f t="shared" si="1315"/>
        <v>122.50789335797265</v>
      </c>
      <c r="AB833" s="2">
        <f t="shared" si="1316"/>
        <v>178.95609795034196</v>
      </c>
      <c r="AC833" s="2">
        <f t="shared" si="1317"/>
        <v>196.99925477898472</v>
      </c>
      <c r="AD833" s="2">
        <f t="shared" si="1318"/>
        <v>196.99925477898472</v>
      </c>
      <c r="AE833" s="2">
        <f t="shared" si="1319"/>
        <v>196.99925477898472</v>
      </c>
      <c r="AF833" s="27">
        <f t="shared" si="1340"/>
        <v>1</v>
      </c>
      <c r="AG833" s="28">
        <f t="shared" si="1320"/>
        <v>73.666666666666671</v>
      </c>
      <c r="AH833" s="28">
        <f t="shared" si="1321"/>
        <v>9.0343658808389105</v>
      </c>
      <c r="AI833" s="28">
        <f t="shared" si="1322"/>
        <v>15.125408940771026</v>
      </c>
      <c r="AJ833" s="28">
        <f t="shared" si="1323"/>
        <v>13.197148536106299</v>
      </c>
      <c r="AK833" s="28">
        <f t="shared" si="1324"/>
        <v>22.094773567236789</v>
      </c>
      <c r="AL833" s="28">
        <f t="shared" si="1350"/>
        <v>24.322467784606388</v>
      </c>
      <c r="AM833" s="28">
        <f t="shared" si="1325"/>
        <v>105.40093527645395</v>
      </c>
      <c r="AN833" s="28">
        <f t="shared" si="1326"/>
        <v>176.4631043089953</v>
      </c>
      <c r="AO833" s="28">
        <f t="shared" si="1327"/>
        <v>153.96673292124015</v>
      </c>
      <c r="AP833" s="28">
        <f t="shared" si="1328"/>
        <v>257.77235828442917</v>
      </c>
      <c r="AQ833" s="28">
        <f t="shared" si="1329"/>
        <v>283.76212415374118</v>
      </c>
      <c r="AR833" s="28">
        <f t="shared" si="1341"/>
        <v>283.76212415374118</v>
      </c>
      <c r="AS833" s="27">
        <f t="shared" si="1330"/>
        <v>283.76212415374118</v>
      </c>
      <c r="AT833" s="27">
        <f t="shared" si="1342"/>
        <v>0</v>
      </c>
      <c r="AU833" s="2">
        <f t="shared" si="1343"/>
        <v>3136.5661053440494</v>
      </c>
      <c r="AV833" s="33">
        <f t="shared" si="1344"/>
        <v>8.7383742559523803E-2</v>
      </c>
      <c r="AW833" s="33">
        <f t="shared" si="1345"/>
        <v>8.7383742559523803E-2</v>
      </c>
      <c r="AX833" s="2">
        <f t="shared" si="1346"/>
        <v>1.8077799675617758</v>
      </c>
      <c r="AY833" s="7">
        <v>2.2000000000000002</v>
      </c>
      <c r="AZ833" s="3">
        <f t="shared" si="1347"/>
        <v>3612.8454865039153</v>
      </c>
    </row>
    <row r="834" spans="1:52" ht="20.25" x14ac:dyDescent="0.3">
      <c r="A834" s="7">
        <v>32</v>
      </c>
      <c r="B834" s="7">
        <v>102</v>
      </c>
      <c r="C834" s="37">
        <v>82</v>
      </c>
      <c r="D834" s="37">
        <v>128</v>
      </c>
      <c r="E834" s="7">
        <v>9.75</v>
      </c>
      <c r="F834" s="2">
        <f t="shared" si="1331"/>
        <v>12.291666666666666</v>
      </c>
      <c r="G834" s="3">
        <f t="shared" si="1308"/>
        <v>47200</v>
      </c>
      <c r="H834" s="2">
        <v>1.4</v>
      </c>
      <c r="I834" s="7">
        <f t="shared" si="1309"/>
        <v>66080</v>
      </c>
      <c r="J834" s="7">
        <v>1.2</v>
      </c>
      <c r="K834" s="4">
        <v>1.75</v>
      </c>
      <c r="L834" s="7">
        <v>0</v>
      </c>
      <c r="M834" s="2">
        <f t="shared" si="1332"/>
        <v>1.3333333333333333</v>
      </c>
      <c r="N834" s="2">
        <f t="shared" si="1333"/>
        <v>2.4761904761904758</v>
      </c>
      <c r="O834" s="28">
        <f t="shared" si="1334"/>
        <v>1.4438095238095237</v>
      </c>
      <c r="P834" s="2">
        <f t="shared" si="1335"/>
        <v>7.1580952380952372</v>
      </c>
      <c r="Q834" s="2">
        <f t="shared" si="1310"/>
        <v>57.666666666666664</v>
      </c>
      <c r="R834" s="28">
        <f t="shared" si="1336"/>
        <v>61.666666666666664</v>
      </c>
      <c r="S834" s="2">
        <f t="shared" si="1337"/>
        <v>63.666666666666664</v>
      </c>
      <c r="T834" s="2">
        <f t="shared" si="1338"/>
        <v>57.473333333333336</v>
      </c>
      <c r="U834" s="2">
        <f t="shared" si="1311"/>
        <v>61.473333333333336</v>
      </c>
      <c r="V834" s="2">
        <f t="shared" si="1312"/>
        <v>71.473333333333329</v>
      </c>
      <c r="W834" s="7">
        <f t="shared" si="1349"/>
        <v>1</v>
      </c>
      <c r="X834" s="2">
        <f t="shared" si="1313"/>
        <v>10.494281891715772</v>
      </c>
      <c r="Y834" s="2">
        <f t="shared" si="1314"/>
        <v>15.330360757456091</v>
      </c>
      <c r="Z834" s="2">
        <f t="shared" si="1339"/>
        <v>16.877381622699687</v>
      </c>
      <c r="AA834" s="2">
        <f t="shared" si="1315"/>
        <v>128.99221491900636</v>
      </c>
      <c r="AB834" s="2">
        <f t="shared" si="1316"/>
        <v>188.43568431039779</v>
      </c>
      <c r="AC834" s="2">
        <f t="shared" si="1317"/>
        <v>207.45114911235032</v>
      </c>
      <c r="AD834" s="2">
        <f t="shared" si="1318"/>
        <v>207.45114911235032</v>
      </c>
      <c r="AE834" s="2">
        <f t="shared" si="1319"/>
        <v>207.45114911235032</v>
      </c>
      <c r="AF834" s="27">
        <f t="shared" si="1340"/>
        <v>1</v>
      </c>
      <c r="AG834" s="28">
        <f t="shared" si="1320"/>
        <v>73.666666666666671</v>
      </c>
      <c r="AH834" s="28">
        <f t="shared" si="1321"/>
        <v>9.0288641500797855</v>
      </c>
      <c r="AI834" s="28">
        <f t="shared" si="1322"/>
        <v>15.116197898323623</v>
      </c>
      <c r="AJ834" s="28">
        <f t="shared" si="1323"/>
        <v>13.18963470573925</v>
      </c>
      <c r="AK834" s="28">
        <f t="shared" si="1324"/>
        <v>22.082193851237655</v>
      </c>
      <c r="AL834" s="28">
        <f t="shared" si="1350"/>
        <v>24.310557239333637</v>
      </c>
      <c r="AM834" s="28">
        <f t="shared" si="1325"/>
        <v>110.97978851139736</v>
      </c>
      <c r="AN834" s="28">
        <f t="shared" si="1326"/>
        <v>185.8032658335612</v>
      </c>
      <c r="AO834" s="28">
        <f t="shared" si="1327"/>
        <v>162.12259325804493</v>
      </c>
      <c r="AP834" s="28">
        <f t="shared" si="1328"/>
        <v>271.42696608812952</v>
      </c>
      <c r="AQ834" s="28">
        <f t="shared" si="1329"/>
        <v>298.81726606680928</v>
      </c>
      <c r="AR834" s="28">
        <f t="shared" si="1341"/>
        <v>298.81726606680928</v>
      </c>
      <c r="AS834" s="27">
        <f t="shared" si="1330"/>
        <v>298.81726606680928</v>
      </c>
      <c r="AT834" s="27">
        <f t="shared" si="1342"/>
        <v>0</v>
      </c>
      <c r="AU834" s="2">
        <f t="shared" si="1343"/>
        <v>3540.8890798610555</v>
      </c>
      <c r="AV834" s="33">
        <f t="shared" si="1344"/>
        <v>8.7664504278273797E-2</v>
      </c>
      <c r="AW834" s="33">
        <f t="shared" si="1345"/>
        <v>8.7664504278273797E-2</v>
      </c>
      <c r="AX834" s="2">
        <f t="shared" si="1346"/>
        <v>1.8079639077409333</v>
      </c>
      <c r="AY834" s="7">
        <v>2.2000000000000002</v>
      </c>
      <c r="AZ834" s="3">
        <f t="shared" si="1347"/>
        <v>3610.1154029078298</v>
      </c>
    </row>
    <row r="835" spans="1:52" ht="20.25" x14ac:dyDescent="0.3">
      <c r="A835" s="7">
        <v>32</v>
      </c>
      <c r="B835" s="7">
        <v>108</v>
      </c>
      <c r="C835" s="37">
        <v>87</v>
      </c>
      <c r="D835" s="37">
        <v>136</v>
      </c>
      <c r="E835" s="7">
        <v>10</v>
      </c>
      <c r="F835" s="2">
        <f t="shared" si="1331"/>
        <v>13</v>
      </c>
      <c r="G835" s="3">
        <f t="shared" si="1308"/>
        <v>49920</v>
      </c>
      <c r="H835" s="2">
        <v>1.4</v>
      </c>
      <c r="I835" s="7">
        <f t="shared" si="1309"/>
        <v>69888</v>
      </c>
      <c r="J835" s="7">
        <v>1.2</v>
      </c>
      <c r="K835" s="4">
        <v>1.75</v>
      </c>
      <c r="L835" s="7">
        <v>0</v>
      </c>
      <c r="M835" s="2">
        <f t="shared" si="1332"/>
        <v>1.3333333333333333</v>
      </c>
      <c r="N835" s="2">
        <f t="shared" si="1333"/>
        <v>2.4761904761904758</v>
      </c>
      <c r="O835" s="28">
        <f t="shared" si="1334"/>
        <v>1.4209523809523807</v>
      </c>
      <c r="P835" s="2">
        <f t="shared" si="1335"/>
        <v>7.1352380952380949</v>
      </c>
      <c r="Q835" s="2">
        <f t="shared" si="1310"/>
        <v>57.666666666666664</v>
      </c>
      <c r="R835" s="28">
        <f t="shared" si="1336"/>
        <v>61.666666666666664</v>
      </c>
      <c r="S835" s="2">
        <f t="shared" si="1337"/>
        <v>63.666666666666664</v>
      </c>
      <c r="T835" s="2">
        <f t="shared" si="1338"/>
        <v>57.513333333333335</v>
      </c>
      <c r="U835" s="2">
        <f t="shared" si="1311"/>
        <v>61.513333333333335</v>
      </c>
      <c r="V835" s="2">
        <f t="shared" si="1312"/>
        <v>71.513333333333335</v>
      </c>
      <c r="W835" s="7">
        <f t="shared" si="1349"/>
        <v>1</v>
      </c>
      <c r="X835" s="2">
        <f t="shared" si="1313"/>
        <v>10.486983214151115</v>
      </c>
      <c r="Y835" s="2">
        <f t="shared" si="1314"/>
        <v>15.320391952368334</v>
      </c>
      <c r="Z835" s="2">
        <f t="shared" si="1339"/>
        <v>16.867941491280259</v>
      </c>
      <c r="AA835" s="2">
        <f t="shared" si="1315"/>
        <v>136.33078178396448</v>
      </c>
      <c r="AB835" s="2">
        <f t="shared" si="1316"/>
        <v>199.16509538078836</v>
      </c>
      <c r="AC835" s="2">
        <f t="shared" si="1317"/>
        <v>219.28323938664337</v>
      </c>
      <c r="AD835" s="2">
        <f t="shared" si="1318"/>
        <v>219.28323938664337</v>
      </c>
      <c r="AE835" s="2">
        <f t="shared" si="1319"/>
        <v>219.28323938664337</v>
      </c>
      <c r="AF835" s="27">
        <f t="shared" si="1340"/>
        <v>1</v>
      </c>
      <c r="AG835" s="28">
        <f t="shared" si="1320"/>
        <v>73.666666666666671</v>
      </c>
      <c r="AH835" s="28">
        <f t="shared" si="1321"/>
        <v>9.0225846572201043</v>
      </c>
      <c r="AI835" s="28">
        <f t="shared" si="1322"/>
        <v>15.105684720232752</v>
      </c>
      <c r="AJ835" s="28">
        <f t="shared" si="1323"/>
        <v>13.181057941001585</v>
      </c>
      <c r="AK835" s="28">
        <f t="shared" si="1324"/>
        <v>22.067834561857854</v>
      </c>
      <c r="AL835" s="28">
        <f t="shared" si="1350"/>
        <v>24.296959463307157</v>
      </c>
      <c r="AM835" s="28">
        <f t="shared" si="1325"/>
        <v>117.29360054386136</v>
      </c>
      <c r="AN835" s="28">
        <f t="shared" si="1326"/>
        <v>196.37390136302577</v>
      </c>
      <c r="AO835" s="28">
        <f t="shared" si="1327"/>
        <v>171.3537532330206</v>
      </c>
      <c r="AP835" s="28">
        <f t="shared" si="1328"/>
        <v>286.88184930415213</v>
      </c>
      <c r="AQ835" s="28">
        <f t="shared" si="1329"/>
        <v>315.86047302299306</v>
      </c>
      <c r="AR835" s="28">
        <f t="shared" si="1341"/>
        <v>315.86047302299306</v>
      </c>
      <c r="AS835" s="27">
        <f t="shared" si="1330"/>
        <v>315.86047302299306</v>
      </c>
      <c r="AT835" s="27">
        <f t="shared" si="1342"/>
        <v>0</v>
      </c>
      <c r="AU835" s="2">
        <f t="shared" si="1343"/>
        <v>3969.7164770760623</v>
      </c>
      <c r="AV835" s="33">
        <f t="shared" si="1344"/>
        <v>8.7982700892857132E-2</v>
      </c>
      <c r="AW835" s="33">
        <f t="shared" si="1345"/>
        <v>8.7982700892857132E-2</v>
      </c>
      <c r="AX835" s="2">
        <f t="shared" si="1346"/>
        <v>1.808172418533097</v>
      </c>
      <c r="AY835" s="7">
        <v>2.2000000000000002</v>
      </c>
      <c r="AZ835" s="3">
        <f t="shared" si="1347"/>
        <v>3604.1127878167049</v>
      </c>
    </row>
    <row r="836" spans="1:52" ht="20.25" x14ac:dyDescent="0.3">
      <c r="A836" s="7">
        <v>32</v>
      </c>
      <c r="B836" s="7">
        <v>114</v>
      </c>
      <c r="C836" s="37">
        <v>92</v>
      </c>
      <c r="D836" s="37">
        <v>143</v>
      </c>
      <c r="E836" s="7">
        <v>10.5</v>
      </c>
      <c r="F836" s="2">
        <f t="shared" si="1331"/>
        <v>13.666666666666666</v>
      </c>
      <c r="G836" s="3">
        <f t="shared" si="1308"/>
        <v>52480</v>
      </c>
      <c r="H836" s="2">
        <v>1.4</v>
      </c>
      <c r="I836" s="7">
        <f t="shared" si="1309"/>
        <v>73472</v>
      </c>
      <c r="J836" s="7">
        <v>1.2</v>
      </c>
      <c r="K836" s="4">
        <v>1.75</v>
      </c>
      <c r="L836" s="7">
        <v>0</v>
      </c>
      <c r="M836" s="2">
        <f t="shared" si="1332"/>
        <v>1.3333333333333333</v>
      </c>
      <c r="N836" s="2">
        <f t="shared" si="1333"/>
        <v>2.4761904761904758</v>
      </c>
      <c r="O836" s="28">
        <f t="shared" si="1334"/>
        <v>1.4009523809523809</v>
      </c>
      <c r="P836" s="2">
        <f t="shared" si="1335"/>
        <v>7.1152380952380954</v>
      </c>
      <c r="Q836" s="2">
        <f t="shared" si="1310"/>
        <v>57.666666666666664</v>
      </c>
      <c r="R836" s="28">
        <f t="shared" si="1336"/>
        <v>61.666666666666664</v>
      </c>
      <c r="S836" s="2">
        <f t="shared" si="1337"/>
        <v>63.666666666666664</v>
      </c>
      <c r="T836" s="2">
        <f t="shared" si="1338"/>
        <v>57.548333333333339</v>
      </c>
      <c r="U836" s="2">
        <f t="shared" si="1311"/>
        <v>61.548333333333339</v>
      </c>
      <c r="V836" s="2">
        <f t="shared" si="1312"/>
        <v>71.548333333333346</v>
      </c>
      <c r="W836" s="7">
        <f t="shared" si="1349"/>
        <v>1</v>
      </c>
      <c r="X836" s="2">
        <f t="shared" si="1313"/>
        <v>10.48060519429832</v>
      </c>
      <c r="Y836" s="2">
        <f t="shared" si="1314"/>
        <v>15.311679877007512</v>
      </c>
      <c r="Z836" s="2">
        <f t="shared" si="1339"/>
        <v>16.859690034891411</v>
      </c>
      <c r="AA836" s="2">
        <f t="shared" si="1315"/>
        <v>143.23493765541036</v>
      </c>
      <c r="AB836" s="2">
        <f t="shared" si="1316"/>
        <v>209.25962498576931</v>
      </c>
      <c r="AC836" s="2">
        <f t="shared" si="1317"/>
        <v>230.4157638101826</v>
      </c>
      <c r="AD836" s="2">
        <f t="shared" si="1318"/>
        <v>230.4157638101826</v>
      </c>
      <c r="AE836" s="2">
        <f t="shared" si="1319"/>
        <v>230.4157638101826</v>
      </c>
      <c r="AF836" s="27">
        <f t="shared" si="1340"/>
        <v>1</v>
      </c>
      <c r="AG836" s="28">
        <f t="shared" si="1320"/>
        <v>73.666666666666671</v>
      </c>
      <c r="AH836" s="28">
        <f t="shared" si="1321"/>
        <v>9.0170972617611671</v>
      </c>
      <c r="AI836" s="28">
        <f t="shared" si="1322"/>
        <v>15.096497678061681</v>
      </c>
      <c r="AJ836" s="28">
        <f t="shared" si="1323"/>
        <v>13.173562416704662</v>
      </c>
      <c r="AK836" s="28">
        <f t="shared" si="1324"/>
        <v>22.055285494030425</v>
      </c>
      <c r="AL836" s="28">
        <f t="shared" si="1350"/>
        <v>24.28507388132925</v>
      </c>
      <c r="AM836" s="28">
        <f t="shared" si="1325"/>
        <v>123.23366257740261</v>
      </c>
      <c r="AN836" s="28">
        <f t="shared" si="1326"/>
        <v>206.3188016001763</v>
      </c>
      <c r="AO836" s="28">
        <f t="shared" si="1327"/>
        <v>180.03868636163037</v>
      </c>
      <c r="AP836" s="28">
        <f t="shared" si="1328"/>
        <v>301.42223508508243</v>
      </c>
      <c r="AQ836" s="28">
        <f t="shared" si="1329"/>
        <v>331.89600971149974</v>
      </c>
      <c r="AR836" s="28">
        <f t="shared" si="1341"/>
        <v>331.89600971149974</v>
      </c>
      <c r="AS836" s="27">
        <f t="shared" si="1330"/>
        <v>331.89600971149974</v>
      </c>
      <c r="AT836" s="27">
        <f t="shared" si="1342"/>
        <v>0</v>
      </c>
      <c r="AU836" s="2">
        <f t="shared" si="1343"/>
        <v>4423.0482969890691</v>
      </c>
      <c r="AV836" s="33">
        <f t="shared" si="1344"/>
        <v>8.8282180059523804E-2</v>
      </c>
      <c r="AW836" s="33">
        <f t="shared" si="1345"/>
        <v>8.8282180059523804E-2</v>
      </c>
      <c r="AX836" s="2">
        <f t="shared" si="1346"/>
        <v>1.8083687079235833</v>
      </c>
      <c r="AY836" s="7">
        <v>2.2000000000000002</v>
      </c>
      <c r="AZ836" s="3">
        <f t="shared" si="1347"/>
        <v>3614.665184647602</v>
      </c>
    </row>
    <row r="837" spans="1:52" ht="20.25" x14ac:dyDescent="0.3">
      <c r="A837" s="7">
        <v>32</v>
      </c>
      <c r="B837" s="7">
        <v>120</v>
      </c>
      <c r="C837" s="37">
        <v>97</v>
      </c>
      <c r="D837" s="37">
        <v>151</v>
      </c>
      <c r="E837" s="7">
        <v>11</v>
      </c>
      <c r="F837" s="2">
        <f t="shared" si="1331"/>
        <v>14.416666666666666</v>
      </c>
      <c r="G837" s="3">
        <f t="shared" si="1308"/>
        <v>55360</v>
      </c>
      <c r="H837" s="2">
        <v>1.4</v>
      </c>
      <c r="I837" s="7">
        <f t="shared" si="1309"/>
        <v>77504</v>
      </c>
      <c r="J837" s="7">
        <v>1.2</v>
      </c>
      <c r="K837" s="4">
        <v>1.75</v>
      </c>
      <c r="L837" s="7">
        <v>0</v>
      </c>
      <c r="M837" s="2">
        <f t="shared" si="1332"/>
        <v>1.3333333333333333</v>
      </c>
      <c r="N837" s="2">
        <f t="shared" si="1333"/>
        <v>2.4761904761904758</v>
      </c>
      <c r="O837" s="28">
        <f t="shared" si="1334"/>
        <v>1.378095238095238</v>
      </c>
      <c r="P837" s="2">
        <f t="shared" si="1335"/>
        <v>7.0923809523809513</v>
      </c>
      <c r="Q837" s="2">
        <f t="shared" si="1310"/>
        <v>57.666666666666664</v>
      </c>
      <c r="R837" s="28">
        <f t="shared" si="1336"/>
        <v>61.666666666666664</v>
      </c>
      <c r="S837" s="2">
        <f t="shared" si="1337"/>
        <v>63.666666666666664</v>
      </c>
      <c r="T837" s="2">
        <f t="shared" si="1338"/>
        <v>57.588333333333338</v>
      </c>
      <c r="U837" s="2">
        <f t="shared" si="1311"/>
        <v>61.588333333333338</v>
      </c>
      <c r="V837" s="2">
        <f t="shared" si="1312"/>
        <v>71.588333333333338</v>
      </c>
      <c r="W837" s="7">
        <f t="shared" si="1349"/>
        <v>1</v>
      </c>
      <c r="X837" s="2">
        <f t="shared" si="1313"/>
        <v>10.473325521776017</v>
      </c>
      <c r="Y837" s="2">
        <f t="shared" si="1314"/>
        <v>15.301735344302504</v>
      </c>
      <c r="Z837" s="2">
        <f t="shared" si="1339"/>
        <v>16.850269678668624</v>
      </c>
      <c r="AA837" s="2">
        <f t="shared" si="1315"/>
        <v>150.99044293893758</v>
      </c>
      <c r="AB837" s="2">
        <f t="shared" si="1316"/>
        <v>220.60001788036109</v>
      </c>
      <c r="AC837" s="2">
        <f t="shared" si="1317"/>
        <v>242.924721200806</v>
      </c>
      <c r="AD837" s="2">
        <f t="shared" si="1318"/>
        <v>242.924721200806</v>
      </c>
      <c r="AE837" s="2">
        <f t="shared" si="1319"/>
        <v>242.924721200806</v>
      </c>
      <c r="AF837" s="27">
        <f t="shared" si="1340"/>
        <v>1</v>
      </c>
      <c r="AG837" s="28">
        <f t="shared" si="1320"/>
        <v>73.666666666666671</v>
      </c>
      <c r="AH837" s="28">
        <f t="shared" si="1321"/>
        <v>9.0108341200865727</v>
      </c>
      <c r="AI837" s="28">
        <f t="shared" si="1322"/>
        <v>15.086011875258061</v>
      </c>
      <c r="AJ837" s="28">
        <f t="shared" si="1323"/>
        <v>13.165006534962965</v>
      </c>
      <c r="AK837" s="28">
        <f t="shared" si="1324"/>
        <v>22.040961167132565</v>
      </c>
      <c r="AL837" s="28">
        <f t="shared" si="1350"/>
        <v>24.271504589937457</v>
      </c>
      <c r="AM837" s="28">
        <f t="shared" si="1325"/>
        <v>129.90619189791474</v>
      </c>
      <c r="AN837" s="28">
        <f t="shared" si="1326"/>
        <v>217.49000453497035</v>
      </c>
      <c r="AO837" s="28">
        <f t="shared" si="1327"/>
        <v>189.7955108790494</v>
      </c>
      <c r="AP837" s="28">
        <f t="shared" si="1328"/>
        <v>317.75719015949448</v>
      </c>
      <c r="AQ837" s="28">
        <f t="shared" si="1329"/>
        <v>349.9141911715983</v>
      </c>
      <c r="AR837" s="28">
        <f t="shared" si="1341"/>
        <v>349.9141911715983</v>
      </c>
      <c r="AS837" s="27">
        <f t="shared" si="1330"/>
        <v>349.9141911715983</v>
      </c>
      <c r="AT837" s="27">
        <f t="shared" si="1342"/>
        <v>0</v>
      </c>
      <c r="AU837" s="2">
        <f t="shared" si="1343"/>
        <v>4900.884539600077</v>
      </c>
      <c r="AV837" s="33">
        <f t="shared" si="1344"/>
        <v>8.8619094122023817E-2</v>
      </c>
      <c r="AW837" s="33">
        <f t="shared" si="1345"/>
        <v>8.8619094122023817E-2</v>
      </c>
      <c r="AX837" s="2">
        <f t="shared" si="1346"/>
        <v>1.8085895844348447</v>
      </c>
      <c r="AY837" s="7">
        <v>2.2000000000000002</v>
      </c>
      <c r="AZ837" s="3">
        <f t="shared" si="1347"/>
        <v>3620.9058166393002</v>
      </c>
    </row>
    <row r="838" spans="1:52" ht="20.25" x14ac:dyDescent="0.3">
      <c r="A838" s="7">
        <v>32</v>
      </c>
      <c r="B838" s="7">
        <v>132</v>
      </c>
      <c r="C838" s="37">
        <v>106</v>
      </c>
      <c r="D838" s="37">
        <v>166</v>
      </c>
      <c r="E838" s="7">
        <v>12</v>
      </c>
      <c r="F838" s="2">
        <f t="shared" si="1331"/>
        <v>15.833333333333334</v>
      </c>
      <c r="G838" s="3">
        <f t="shared" si="1308"/>
        <v>60800</v>
      </c>
      <c r="H838" s="2">
        <v>1.4</v>
      </c>
      <c r="I838" s="7">
        <f t="shared" si="1309"/>
        <v>85120</v>
      </c>
      <c r="J838" s="7">
        <v>1.2</v>
      </c>
      <c r="K838" s="4">
        <v>1.75</v>
      </c>
      <c r="L838" s="7">
        <v>0</v>
      </c>
      <c r="M838" s="2">
        <f t="shared" si="1332"/>
        <v>1.3333333333333333</v>
      </c>
      <c r="N838" s="2">
        <f t="shared" si="1333"/>
        <v>2.4761904761904758</v>
      </c>
      <c r="O838" s="28">
        <f t="shared" si="1334"/>
        <v>1.3352380952380951</v>
      </c>
      <c r="P838" s="2">
        <f t="shared" si="1335"/>
        <v>7.0495238095238095</v>
      </c>
      <c r="Q838" s="2">
        <f t="shared" si="1310"/>
        <v>57.666666666666664</v>
      </c>
      <c r="R838" s="28">
        <f t="shared" si="1336"/>
        <v>61.666666666666664</v>
      </c>
      <c r="S838" s="2">
        <f t="shared" si="1337"/>
        <v>63.666666666666664</v>
      </c>
      <c r="T838" s="2">
        <f t="shared" si="1338"/>
        <v>57.663333333333334</v>
      </c>
      <c r="U838" s="2">
        <f t="shared" si="1311"/>
        <v>61.663333333333334</v>
      </c>
      <c r="V838" s="2">
        <f t="shared" si="1312"/>
        <v>71.663333333333327</v>
      </c>
      <c r="W838" s="7">
        <f t="shared" si="1349"/>
        <v>1</v>
      </c>
      <c r="X838" s="2">
        <f t="shared" si="1313"/>
        <v>10.459703357243965</v>
      </c>
      <c r="Y838" s="2">
        <f t="shared" si="1314"/>
        <v>15.28312411962837</v>
      </c>
      <c r="Z838" s="2">
        <f t="shared" si="1339"/>
        <v>16.832634855292188</v>
      </c>
      <c r="AA838" s="2">
        <f t="shared" si="1315"/>
        <v>165.61196982302945</v>
      </c>
      <c r="AB838" s="2">
        <f t="shared" si="1316"/>
        <v>241.98279856078253</v>
      </c>
      <c r="AC838" s="2">
        <f t="shared" si="1317"/>
        <v>266.51671854212634</v>
      </c>
      <c r="AD838" s="2">
        <f t="shared" si="1318"/>
        <v>266.51671854212634</v>
      </c>
      <c r="AE838" s="2">
        <f t="shared" si="1319"/>
        <v>266.51671854212634</v>
      </c>
      <c r="AF838" s="27">
        <f t="shared" si="1340"/>
        <v>1</v>
      </c>
      <c r="AG838" s="28">
        <f t="shared" si="1320"/>
        <v>73.666666666666671</v>
      </c>
      <c r="AH838" s="28">
        <f t="shared" si="1321"/>
        <v>8.9991141497008886</v>
      </c>
      <c r="AI838" s="28">
        <f t="shared" si="1322"/>
        <v>15.066390205381577</v>
      </c>
      <c r="AJ838" s="28">
        <f t="shared" si="1323"/>
        <v>13.148994174995581</v>
      </c>
      <c r="AK838" s="28">
        <f t="shared" si="1324"/>
        <v>22.014153143657758</v>
      </c>
      <c r="AL838" s="28">
        <f t="shared" si="1350"/>
        <v>24.246102996687839</v>
      </c>
      <c r="AM838" s="28">
        <f t="shared" si="1325"/>
        <v>142.48597403693074</v>
      </c>
      <c r="AN838" s="28">
        <f t="shared" si="1326"/>
        <v>238.55117825187497</v>
      </c>
      <c r="AO838" s="28">
        <f t="shared" si="1327"/>
        <v>208.19240777076337</v>
      </c>
      <c r="AP838" s="28">
        <f t="shared" si="1328"/>
        <v>348.55742477458119</v>
      </c>
      <c r="AQ838" s="28">
        <f t="shared" si="1329"/>
        <v>383.8966307808908</v>
      </c>
      <c r="AR838" s="28">
        <f t="shared" si="1341"/>
        <v>383.8966307808908</v>
      </c>
      <c r="AS838" s="27">
        <f t="shared" si="1330"/>
        <v>383.8966307808908</v>
      </c>
      <c r="AT838" s="27">
        <f t="shared" si="1342"/>
        <v>0</v>
      </c>
      <c r="AU838" s="2">
        <f t="shared" si="1343"/>
        <v>5930.0702929160934</v>
      </c>
      <c r="AV838" s="33">
        <f t="shared" si="1344"/>
        <v>8.9255487351190488E-2</v>
      </c>
      <c r="AW838" s="33">
        <f t="shared" si="1345"/>
        <v>8.9255487351190488E-2</v>
      </c>
      <c r="AX838" s="2">
        <f t="shared" si="1346"/>
        <v>1.8090069428708295</v>
      </c>
      <c r="AY838" s="7">
        <v>2.2000000000000002</v>
      </c>
      <c r="AZ838" s="3">
        <f t="shared" si="1347"/>
        <v>3638.4231791911761</v>
      </c>
    </row>
    <row r="839" spans="1:52" ht="20.25" x14ac:dyDescent="0.3">
      <c r="A839" s="7">
        <v>32</v>
      </c>
      <c r="B839" s="7">
        <v>144</v>
      </c>
      <c r="C839" s="37">
        <v>116</v>
      </c>
      <c r="D839" s="37">
        <v>180</v>
      </c>
      <c r="E839" s="7">
        <v>13</v>
      </c>
      <c r="F839" s="2">
        <f t="shared" si="1331"/>
        <v>17.166666666666668</v>
      </c>
      <c r="G839" s="3">
        <f t="shared" si="1308"/>
        <v>65920</v>
      </c>
      <c r="H839" s="2">
        <v>1.4</v>
      </c>
      <c r="I839" s="7">
        <f t="shared" si="1309"/>
        <v>92288</v>
      </c>
      <c r="J839" s="7">
        <v>1.2</v>
      </c>
      <c r="K839" s="4">
        <v>1.75</v>
      </c>
      <c r="L839" s="7">
        <v>0</v>
      </c>
      <c r="M839" s="2">
        <f t="shared" si="1332"/>
        <v>1.3333333333333333</v>
      </c>
      <c r="N839" s="2">
        <f t="shared" si="1333"/>
        <v>2.4761904761904758</v>
      </c>
      <c r="O839" s="28">
        <f t="shared" si="1334"/>
        <v>1.2952380952380953</v>
      </c>
      <c r="P839" s="2">
        <f t="shared" si="1335"/>
        <v>7.0095238095238086</v>
      </c>
      <c r="Q839" s="2">
        <f t="shared" si="1310"/>
        <v>57.666666666666664</v>
      </c>
      <c r="R839" s="28">
        <f t="shared" si="1336"/>
        <v>61.666666666666664</v>
      </c>
      <c r="S839" s="2">
        <f t="shared" si="1337"/>
        <v>63.666666666666664</v>
      </c>
      <c r="T839" s="2">
        <f t="shared" si="1338"/>
        <v>57.733333333333334</v>
      </c>
      <c r="U839" s="2">
        <f t="shared" si="1311"/>
        <v>61.733333333333334</v>
      </c>
      <c r="V839" s="2">
        <f t="shared" si="1312"/>
        <v>71.733333333333334</v>
      </c>
      <c r="W839" s="7">
        <f t="shared" si="1349"/>
        <v>1</v>
      </c>
      <c r="X839" s="2">
        <f t="shared" si="1313"/>
        <v>10.447021268877792</v>
      </c>
      <c r="Y839" s="2">
        <f t="shared" si="1314"/>
        <v>15.265794443250824</v>
      </c>
      <c r="Z839" s="2">
        <f t="shared" si="1339"/>
        <v>16.816208956966854</v>
      </c>
      <c r="AA839" s="2">
        <f t="shared" si="1315"/>
        <v>179.34053178240211</v>
      </c>
      <c r="AB839" s="2">
        <f t="shared" si="1316"/>
        <v>262.06280460913916</v>
      </c>
      <c r="AC839" s="2">
        <f t="shared" si="1317"/>
        <v>288.67825376126433</v>
      </c>
      <c r="AD839" s="2">
        <f t="shared" si="1318"/>
        <v>288.67825376126433</v>
      </c>
      <c r="AE839" s="2">
        <f t="shared" si="1319"/>
        <v>288.67825376126433</v>
      </c>
      <c r="AF839" s="27">
        <f t="shared" si="1340"/>
        <v>1</v>
      </c>
      <c r="AG839" s="28">
        <f t="shared" si="1320"/>
        <v>73.666666666666671</v>
      </c>
      <c r="AH839" s="28">
        <f t="shared" si="1321"/>
        <v>8.9882029835840456</v>
      </c>
      <c r="AI839" s="28">
        <f t="shared" si="1322"/>
        <v>15.048122642199532</v>
      </c>
      <c r="AJ839" s="28">
        <f t="shared" si="1323"/>
        <v>13.134084408382465</v>
      </c>
      <c r="AK839" s="28">
        <f t="shared" si="1324"/>
        <v>21.989191090957068</v>
      </c>
      <c r="AL839" s="28">
        <f t="shared" si="1350"/>
        <v>24.222442766068394</v>
      </c>
      <c r="AM839" s="28">
        <f t="shared" si="1325"/>
        <v>154.29748455152614</v>
      </c>
      <c r="AN839" s="28">
        <f t="shared" si="1326"/>
        <v>258.32610535775865</v>
      </c>
      <c r="AO839" s="28">
        <f t="shared" si="1327"/>
        <v>225.46844901056568</v>
      </c>
      <c r="AP839" s="28">
        <f t="shared" si="1328"/>
        <v>377.48111372809637</v>
      </c>
      <c r="AQ839" s="28">
        <f t="shared" si="1329"/>
        <v>415.81860081750744</v>
      </c>
      <c r="AR839" s="28">
        <f t="shared" si="1341"/>
        <v>415.81860081750744</v>
      </c>
      <c r="AS839" s="27">
        <f t="shared" si="1330"/>
        <v>415.81860081750744</v>
      </c>
      <c r="AT839" s="27">
        <f t="shared" si="1342"/>
        <v>0</v>
      </c>
      <c r="AU839" s="2">
        <f t="shared" si="1343"/>
        <v>7057.2737370241111</v>
      </c>
      <c r="AV839" s="33">
        <f t="shared" si="1344"/>
        <v>8.9854445684523818E-2</v>
      </c>
      <c r="AW839" s="33">
        <f t="shared" si="1345"/>
        <v>8.9854445684523818E-2</v>
      </c>
      <c r="AX839" s="2">
        <f t="shared" si="1346"/>
        <v>1.8093999268090053</v>
      </c>
      <c r="AY839" s="7">
        <v>2.2000000000000002</v>
      </c>
      <c r="AZ839" s="3">
        <f t="shared" si="1347"/>
        <v>3660.3396247589471</v>
      </c>
    </row>
    <row r="840" spans="1:52" ht="20.25" x14ac:dyDescent="0.3">
      <c r="A840" s="7"/>
      <c r="B840" s="7"/>
      <c r="C840" s="7"/>
      <c r="D840" s="2"/>
      <c r="E840" s="3"/>
      <c r="F840" s="2"/>
      <c r="G840" s="7"/>
      <c r="H840" s="7"/>
      <c r="I840" s="7"/>
      <c r="J840" s="7"/>
      <c r="K840" s="2"/>
      <c r="L840" s="2"/>
      <c r="M840" s="2"/>
      <c r="N840" s="28"/>
      <c r="O840" s="2"/>
      <c r="P840" s="2"/>
      <c r="Q840" s="28"/>
      <c r="R840" s="2"/>
      <c r="S840" s="2"/>
      <c r="T840" s="2"/>
      <c r="U840" s="7"/>
      <c r="V840" s="2"/>
      <c r="W840" s="2"/>
      <c r="X840" s="2"/>
      <c r="Y840" s="2"/>
      <c r="Z840" s="2"/>
      <c r="AA840" s="2"/>
      <c r="AB840" s="2"/>
      <c r="AC840" s="2"/>
      <c r="AD840" s="27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7"/>
      <c r="AR840" s="7"/>
      <c r="AS840" s="2"/>
      <c r="AT840" s="5"/>
      <c r="AU840" s="7"/>
      <c r="AV840" s="3"/>
    </row>
    <row r="841" spans="1:52" ht="18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52" ht="131.25" x14ac:dyDescent="0.2">
      <c r="A842" s="7" t="s">
        <v>10</v>
      </c>
      <c r="B842" s="7" t="s">
        <v>82</v>
      </c>
      <c r="C842" s="36" t="s">
        <v>83</v>
      </c>
      <c r="D842" s="36" t="s">
        <v>84</v>
      </c>
      <c r="E842" s="7" t="s">
        <v>12</v>
      </c>
      <c r="F842" s="7" t="s">
        <v>13</v>
      </c>
      <c r="G842" s="7" t="s">
        <v>47</v>
      </c>
      <c r="H842" s="7" t="s">
        <v>14</v>
      </c>
      <c r="I842" s="7" t="s">
        <v>15</v>
      </c>
      <c r="J842" s="7" t="s">
        <v>16</v>
      </c>
      <c r="K842" s="7" t="s">
        <v>17</v>
      </c>
      <c r="L842" s="7" t="s">
        <v>18</v>
      </c>
      <c r="M842" s="7" t="s">
        <v>98</v>
      </c>
      <c r="N842" s="7" t="s">
        <v>99</v>
      </c>
      <c r="O842" s="26" t="s">
        <v>100</v>
      </c>
      <c r="P842" s="7" t="s">
        <v>27</v>
      </c>
      <c r="Q842" s="7" t="s">
        <v>28</v>
      </c>
      <c r="R842" s="26" t="s">
        <v>101</v>
      </c>
      <c r="S842" s="7" t="s">
        <v>65</v>
      </c>
      <c r="T842" s="7" t="s">
        <v>30</v>
      </c>
      <c r="U842" s="7" t="s">
        <v>31</v>
      </c>
      <c r="V842" s="7" t="s">
        <v>32</v>
      </c>
      <c r="W842" s="7" t="s">
        <v>33</v>
      </c>
      <c r="X842" s="7" t="s">
        <v>34</v>
      </c>
      <c r="Y842" s="7" t="s">
        <v>35</v>
      </c>
      <c r="Z842" s="7" t="s">
        <v>66</v>
      </c>
      <c r="AA842" s="7" t="s">
        <v>37</v>
      </c>
      <c r="AB842" s="7" t="s">
        <v>38</v>
      </c>
      <c r="AC842" s="7" t="s">
        <v>39</v>
      </c>
      <c r="AD842" s="7" t="s">
        <v>40</v>
      </c>
      <c r="AE842" s="7" t="s">
        <v>41</v>
      </c>
      <c r="AF842" s="26" t="s">
        <v>67</v>
      </c>
      <c r="AG842" s="26" t="s">
        <v>68</v>
      </c>
      <c r="AH842" s="26" t="s">
        <v>69</v>
      </c>
      <c r="AI842" s="7" t="s">
        <v>70</v>
      </c>
      <c r="AJ842" s="26" t="s">
        <v>71</v>
      </c>
      <c r="AK842" s="26" t="s">
        <v>72</v>
      </c>
      <c r="AL842" s="26" t="s">
        <v>73</v>
      </c>
      <c r="AM842" s="26" t="s">
        <v>74</v>
      </c>
      <c r="AN842" s="26" t="s">
        <v>75</v>
      </c>
      <c r="AO842" s="26" t="s">
        <v>76</v>
      </c>
      <c r="AP842" s="26" t="s">
        <v>77</v>
      </c>
      <c r="AQ842" s="26" t="s">
        <v>78</v>
      </c>
      <c r="AR842" s="26" t="s">
        <v>79</v>
      </c>
      <c r="AS842" s="26" t="s">
        <v>80</v>
      </c>
      <c r="AT842" s="26" t="s">
        <v>102</v>
      </c>
      <c r="AU842" s="7" t="s">
        <v>21</v>
      </c>
      <c r="AV842" s="26" t="s">
        <v>90</v>
      </c>
      <c r="AW842" s="26" t="s">
        <v>89</v>
      </c>
      <c r="AX842" s="7" t="s">
        <v>22</v>
      </c>
      <c r="AY842" s="7" t="s">
        <v>23</v>
      </c>
      <c r="AZ842" s="7" t="s">
        <v>24</v>
      </c>
    </row>
    <row r="843" spans="1:52" ht="20.25" x14ac:dyDescent="0.3">
      <c r="A843" s="7">
        <v>33</v>
      </c>
      <c r="B843" s="7">
        <v>18</v>
      </c>
      <c r="C843" s="27">
        <v>14</v>
      </c>
      <c r="D843" s="27">
        <v>23</v>
      </c>
      <c r="E843" s="7">
        <v>2.75</v>
      </c>
      <c r="F843" s="2">
        <f>($D843+2*$E843)/12</f>
        <v>2.375</v>
      </c>
      <c r="G843" s="2">
        <f t="shared" ref="G843:G865" si="1351">$B$4*$A843*$F843</f>
        <v>9405</v>
      </c>
      <c r="H843" s="2">
        <v>1.4</v>
      </c>
      <c r="I843" s="7">
        <f t="shared" ref="I843:I865" si="1352">$G843*$H843</f>
        <v>13167</v>
      </c>
      <c r="J843" s="7">
        <v>1.2</v>
      </c>
      <c r="K843" s="7">
        <v>1.1499999999999999</v>
      </c>
      <c r="L843" s="7">
        <v>0</v>
      </c>
      <c r="M843" s="2">
        <f>($L$7-$C$7)/$K843</f>
        <v>2.0289855072463765</v>
      </c>
      <c r="N843" s="2">
        <f>($E$7-$C$7)/$K843</f>
        <v>3.7681159420289854</v>
      </c>
      <c r="O843" s="28">
        <f>($F$7-$B$7-0.06*($D843/12))/$K843</f>
        <v>2.6536231884057968</v>
      </c>
      <c r="P843" s="2">
        <f>($G$7-$B$7-0.06*$D843/12)/$K843</f>
        <v>11.34927536231884</v>
      </c>
      <c r="Q843" s="2">
        <f t="shared" ref="Q843:Q865" si="1353">$C$7+$K843*$A843</f>
        <v>39.61666666666666</v>
      </c>
      <c r="R843" s="28">
        <f>IF($A843&lt;$M843,$Q843,$Q843+$L$7)</f>
        <v>43.61666666666666</v>
      </c>
      <c r="S843" s="2">
        <f>IF($A843&lt;$N843,$Q843,$Q843+$E$7)</f>
        <v>45.61666666666666</v>
      </c>
      <c r="T843" s="2">
        <f>$B$7+$K843*$A843+0.06*$D843/12</f>
        <v>38.898333333333333</v>
      </c>
      <c r="U843" s="2">
        <f t="shared" ref="U843:U865" si="1354">$T843+$F$7</f>
        <v>42.898333333333333</v>
      </c>
      <c r="V843" s="2">
        <f t="shared" ref="V843:V865" si="1355">$T843+$G$7</f>
        <v>52.898333333333333</v>
      </c>
      <c r="W843" s="7">
        <f>IF($A843&lt;$N843,0.5,1)</f>
        <v>1</v>
      </c>
      <c r="X843" s="2">
        <f t="shared" ref="X843:X865" si="1356">($W843*$H$7*(1+$L843)*$J843)/($S843*$T843)</f>
        <v>21.640968043206421</v>
      </c>
      <c r="Y843" s="2">
        <f t="shared" ref="Y843:Y865" si="1357">($W843*$I$7*(1+$L843)*$J843)/($S843*$U843)</f>
        <v>30.661068390889959</v>
      </c>
      <c r="Z843" s="2">
        <f>(2*$W843*$H$7*(1+$L843)*$J843)/($S843*$V843)</f>
        <v>31.826998529279102</v>
      </c>
      <c r="AA843" s="2">
        <f t="shared" ref="AA843:AA865" si="1358">IF($S843&gt;$F843,$F843*$X843,$S843*$X843)</f>
        <v>51.39729910261525</v>
      </c>
      <c r="AB843" s="2">
        <f t="shared" ref="AB843:AB865" si="1359">IF($S843&gt;$F843,$F843*$Y843,$S843*$Y843)</f>
        <v>72.820037428363648</v>
      </c>
      <c r="AC843" s="2">
        <f t="shared" ref="AC843:AC865" si="1360">IF($S843&gt;$F843,$F843*$Z843,$S843*$Z843)</f>
        <v>75.589121507037873</v>
      </c>
      <c r="AD843" s="2">
        <f t="shared" ref="AD843:AD865" si="1361">IF($AA843&gt;$AC843,$AA843,$AC843)</f>
        <v>75.589121507037873</v>
      </c>
      <c r="AE843" s="2">
        <f t="shared" ref="AE843:AE865" si="1362">IF($AD843&gt;$AB843,$AD843,$AB843)</f>
        <v>75.589121507037873</v>
      </c>
      <c r="AF843" s="27">
        <f>IF($A843&lt;$M843,0.5,1)</f>
        <v>1</v>
      </c>
      <c r="AG843" s="28">
        <f t="shared" ref="AG843:AG865" si="1363">2*$E$7+$L$7+$C$7+$K843*$A843</f>
        <v>55.61666666666666</v>
      </c>
      <c r="AH843" s="28">
        <f t="shared" ref="AH843:AH865" si="1364">($AF843*$H$7*(1+$L843))/($R843*$T843)</f>
        <v>18.861078058290655</v>
      </c>
      <c r="AI843" s="28">
        <f t="shared" ref="AI843:AI865" si="1365">($AF843*2*$H$7*(1+$L843))/($AG843*$T843)</f>
        <v>29.583123331463376</v>
      </c>
      <c r="AJ843" s="28">
        <f t="shared" ref="AJ843:AJ865" si="1366">($AF843*$I$7*(1+$L843))/($R843*$U843)</f>
        <v>26.722501651339265</v>
      </c>
      <c r="AK843" s="28">
        <f t="shared" ref="AK843:AK865" si="1367">($AF843*2*$I$7*(1+$L843))/($AG843*$U843)</f>
        <v>41.913567169046956</v>
      </c>
      <c r="AL843" s="28">
        <f>($AF843*4*$H$7*(1+$L843))/($AG843*$V843)</f>
        <v>43.50738935902352</v>
      </c>
      <c r="AM843" s="28">
        <f t="shared" ref="AM843:AM865" si="1368" xml:space="preserve"> IF($R843&gt;$F843,$F843*$AH843,$R843*$AH843)</f>
        <v>44.795060388440305</v>
      </c>
      <c r="AN843" s="28">
        <f t="shared" ref="AN843:AN865" si="1369" xml:space="preserve"> IF($AG843&gt;$F843,$F843*$AI843,$AG843*$AI843)</f>
        <v>70.259917912225518</v>
      </c>
      <c r="AO843" s="28">
        <f t="shared" ref="AO843:AO865" si="1370" xml:space="preserve"> IF($R843&gt;$F843,$F843*$AJ843,$R843*$AJ843)</f>
        <v>63.465941421930751</v>
      </c>
      <c r="AP843" s="28">
        <f t="shared" ref="AP843:AP865" si="1371" xml:space="preserve"> IF($AG843&gt;$F843,$F843*$AK843,$AG843*$AK843)</f>
        <v>99.544722026486525</v>
      </c>
      <c r="AQ843" s="28">
        <f t="shared" ref="AQ843:AQ865" si="1372" xml:space="preserve"> IF($AG843&gt;$F843,$F843*$AL843,$AG843*$AL843)</f>
        <v>103.33004972768086</v>
      </c>
      <c r="AR843" s="28">
        <f>MAX($AM843,$AN843,$AO843,$AP843,$AQ843)</f>
        <v>103.33004972768086</v>
      </c>
      <c r="AS843" s="27">
        <f t="shared" ref="AS843:AS865" si="1373">IF($AR843&gt;$AE843,$AR843,$AE843)</f>
        <v>103.33004972768086</v>
      </c>
      <c r="AT843" s="27">
        <f>IF($A843&gt;$F843,0,$AS843)</f>
        <v>0</v>
      </c>
      <c r="AU843" s="2">
        <f>PI()*($B843/(2*12))^2*62.4</f>
        <v>110.26990214100174</v>
      </c>
      <c r="AV843" s="33">
        <f>0.23*($N$7/$H843)*(1+0.35*$N$7*($F843/$A843))</f>
        <v>8.3177421536796539E-2</v>
      </c>
      <c r="AW843" s="33">
        <f>IF(AV843&gt;0.33,0.33,AV843)</f>
        <v>8.3177421536796539E-2</v>
      </c>
      <c r="AX843" s="2">
        <f>$Q$7/($P$7-$O$7*AW843)</f>
        <v>1.8050286832075162</v>
      </c>
      <c r="AY843" s="7">
        <v>2.4</v>
      </c>
      <c r="AZ843" s="3">
        <f>(12/$D843)*(($I843+$AU843)/$AX843+$AT843/$AY843)</f>
        <v>3837.7624232437529</v>
      </c>
    </row>
    <row r="844" spans="1:52" ht="20.25" x14ac:dyDescent="0.3">
      <c r="A844" s="7">
        <v>33</v>
      </c>
      <c r="B844" s="7">
        <v>24</v>
      </c>
      <c r="C844" s="27">
        <v>19</v>
      </c>
      <c r="D844" s="27">
        <v>30</v>
      </c>
      <c r="E844" s="7">
        <v>3.25</v>
      </c>
      <c r="F844" s="2">
        <f t="shared" ref="F844:F865" si="1374">($D844+2*$E844)/12</f>
        <v>3.0416666666666665</v>
      </c>
      <c r="G844" s="3">
        <f t="shared" si="1351"/>
        <v>12045</v>
      </c>
      <c r="H844" s="2">
        <v>1.4</v>
      </c>
      <c r="I844" s="7">
        <f t="shared" si="1352"/>
        <v>16863</v>
      </c>
      <c r="J844" s="7">
        <v>1.2</v>
      </c>
      <c r="K844" s="7">
        <f>(1.75-1.15)*(($D844-24)/(96-24))+1.15</f>
        <v>1.2</v>
      </c>
      <c r="L844" s="7">
        <v>0</v>
      </c>
      <c r="M844" s="2">
        <f t="shared" ref="M844:M865" si="1375">($L$7-$C$7)/$K844</f>
        <v>1.9444444444444442</v>
      </c>
      <c r="N844" s="2">
        <f t="shared" ref="N844:N865" si="1376">($E$7-$C$7)/$K844</f>
        <v>3.6111111111111112</v>
      </c>
      <c r="O844" s="28">
        <f t="shared" ref="O844:O865" si="1377">($F$7-$B$7-0.06*($D844/12))/$K844</f>
        <v>2.5138888888888888</v>
      </c>
      <c r="P844" s="2">
        <f t="shared" ref="P844:P865" si="1378">($G$7-$B$7-0.06*$D844/12)/$K844</f>
        <v>10.847222222222221</v>
      </c>
      <c r="Q844" s="2">
        <f t="shared" si="1353"/>
        <v>41.266666666666666</v>
      </c>
      <c r="R844" s="28">
        <f t="shared" ref="R844:R865" si="1379">IF($A844&lt;$M844,$Q844,$Q844+$L$7)</f>
        <v>45.266666666666666</v>
      </c>
      <c r="S844" s="2">
        <f t="shared" ref="S844:S865" si="1380">IF($A844&lt;$N844,$Q844,$Q844+$E$7)</f>
        <v>47.266666666666666</v>
      </c>
      <c r="T844" s="2">
        <f t="shared" ref="T844:T865" si="1381">$B$7+$K844*$A844+0.06*$D844/12</f>
        <v>40.583333333333336</v>
      </c>
      <c r="U844" s="2">
        <f t="shared" si="1354"/>
        <v>44.583333333333336</v>
      </c>
      <c r="V844" s="2">
        <f t="shared" si="1355"/>
        <v>54.583333333333336</v>
      </c>
      <c r="W844" s="7">
        <f>IF($A844&lt;$N844,0.5,1)</f>
        <v>1</v>
      </c>
      <c r="X844" s="2">
        <f t="shared" si="1356"/>
        <v>20.018361749637254</v>
      </c>
      <c r="Y844" s="2">
        <f t="shared" si="1357"/>
        <v>28.472377838999247</v>
      </c>
      <c r="Z844" s="2">
        <f t="shared" ref="Z844:Z865" si="1382">(2*$W844*$H$7*(1+$L844)*$J844)/($S844*$V844)</f>
        <v>29.767762357475856</v>
      </c>
      <c r="AA844" s="2">
        <f t="shared" si="1358"/>
        <v>60.889183655146645</v>
      </c>
      <c r="AB844" s="2">
        <f t="shared" si="1359"/>
        <v>86.603482593622701</v>
      </c>
      <c r="AC844" s="2">
        <f t="shared" si="1360"/>
        <v>90.543610503989058</v>
      </c>
      <c r="AD844" s="2">
        <f t="shared" si="1361"/>
        <v>90.543610503989058</v>
      </c>
      <c r="AE844" s="2">
        <f t="shared" si="1362"/>
        <v>90.543610503989058</v>
      </c>
      <c r="AF844" s="27">
        <f t="shared" ref="AF844:AF865" si="1383">IF($A844&lt;$M844,0.5,1)</f>
        <v>1</v>
      </c>
      <c r="AG844" s="28">
        <f t="shared" si="1363"/>
        <v>57.266666666666666</v>
      </c>
      <c r="AH844" s="28">
        <f t="shared" si="1364"/>
        <v>17.419021208263146</v>
      </c>
      <c r="AI844" s="28">
        <f t="shared" si="1365"/>
        <v>27.537870548104017</v>
      </c>
      <c r="AJ844" s="28">
        <f t="shared" si="1366"/>
        <v>24.775301776939699</v>
      </c>
      <c r="AK844" s="28">
        <f t="shared" si="1367"/>
        <v>39.167473589154959</v>
      </c>
      <c r="AL844" s="28">
        <f>($AF844*4*$H$7*(1+$L844))/($AG844*$V844)</f>
        <v>40.949444143287508</v>
      </c>
      <c r="AM844" s="28">
        <f t="shared" si="1368"/>
        <v>52.982856175133733</v>
      </c>
      <c r="AN844" s="28">
        <f t="shared" si="1369"/>
        <v>83.761022917149717</v>
      </c>
      <c r="AO844" s="28">
        <f t="shared" si="1370"/>
        <v>75.35820957152491</v>
      </c>
      <c r="AP844" s="28">
        <f t="shared" si="1371"/>
        <v>119.13439883367965</v>
      </c>
      <c r="AQ844" s="28">
        <f t="shared" si="1372"/>
        <v>124.55455926916616</v>
      </c>
      <c r="AR844" s="28">
        <f t="shared" ref="AR844:AR865" si="1384">MAX($AM844,$AN844,$AO844,$AP844,$AQ844)</f>
        <v>124.55455926916616</v>
      </c>
      <c r="AS844" s="27">
        <f t="shared" si="1373"/>
        <v>124.55455926916616</v>
      </c>
      <c r="AT844" s="27">
        <f t="shared" ref="AT844:AT865" si="1385">IF($A844&gt;$F844,0,$AS844)</f>
        <v>0</v>
      </c>
      <c r="AU844" s="2">
        <f t="shared" ref="AU844:AU865" si="1386">PI()*($B844/(2*12))^2*62.4</f>
        <v>196.03538158400309</v>
      </c>
      <c r="AV844" s="33">
        <f t="shared" ref="AV844:AV865" si="1387">0.23*($N$7/$H844)*(1+0.35*$N$7*($F844/$A844))</f>
        <v>8.3467825577200588E-2</v>
      </c>
      <c r="AW844" s="33">
        <f t="shared" ref="AW844:AW865" si="1388">IF(AV844&gt;0.33,0.33,AV844)</f>
        <v>8.3467825577200588E-2</v>
      </c>
      <c r="AX844" s="2">
        <f t="shared" ref="AX844:AX865" si="1389">$Q$7/($P$7-$O$7*AW844)</f>
        <v>1.8052183624869784</v>
      </c>
      <c r="AY844" s="7">
        <v>2.2000000000000002</v>
      </c>
      <c r="AZ844" s="3">
        <f t="shared" ref="AZ844:AZ865" si="1390">(12/$D844)*(($I844+$AU844)/$AX844+$AT844/$AY844)</f>
        <v>3779.9383689145379</v>
      </c>
    </row>
    <row r="845" spans="1:52" ht="20.25" x14ac:dyDescent="0.3">
      <c r="A845" s="7">
        <v>33</v>
      </c>
      <c r="B845" s="7">
        <v>27</v>
      </c>
      <c r="C845" s="27">
        <v>22</v>
      </c>
      <c r="D845" s="27">
        <v>34</v>
      </c>
      <c r="E845" s="7">
        <v>3.5</v>
      </c>
      <c r="F845" s="2">
        <f t="shared" si="1374"/>
        <v>3.4166666666666665</v>
      </c>
      <c r="G845" s="3">
        <f t="shared" si="1351"/>
        <v>13530</v>
      </c>
      <c r="H845" s="2">
        <v>1.4</v>
      </c>
      <c r="I845" s="7">
        <f t="shared" si="1352"/>
        <v>18942</v>
      </c>
      <c r="J845" s="7">
        <v>1.2</v>
      </c>
      <c r="K845" s="4">
        <f t="shared" ref="K845:K855" si="1391">(1.75-1.15)*(($D845-24)/(96-24))+1.15</f>
        <v>1.2333333333333332</v>
      </c>
      <c r="L845" s="7">
        <v>0</v>
      </c>
      <c r="M845" s="2">
        <f t="shared" si="1375"/>
        <v>1.8918918918918919</v>
      </c>
      <c r="N845" s="2">
        <f t="shared" si="1376"/>
        <v>3.5135135135135136</v>
      </c>
      <c r="O845" s="28">
        <f t="shared" si="1377"/>
        <v>2.42972972972973</v>
      </c>
      <c r="P845" s="2">
        <f t="shared" si="1378"/>
        <v>10.53783783783784</v>
      </c>
      <c r="Q845" s="2">
        <f t="shared" si="1353"/>
        <v>42.36666666666666</v>
      </c>
      <c r="R845" s="28">
        <f t="shared" si="1379"/>
        <v>46.36666666666666</v>
      </c>
      <c r="S845" s="2">
        <f t="shared" si="1380"/>
        <v>48.36666666666666</v>
      </c>
      <c r="T845" s="2">
        <f t="shared" si="1381"/>
        <v>41.703333333333333</v>
      </c>
      <c r="U845" s="2">
        <f t="shared" si="1354"/>
        <v>45.703333333333333</v>
      </c>
      <c r="V845" s="2">
        <f t="shared" si="1355"/>
        <v>55.703333333333333</v>
      </c>
      <c r="W845" s="7">
        <f t="shared" ref="W845:W865" si="1392">IF($A845&lt;$N845,0.5,1)</f>
        <v>1</v>
      </c>
      <c r="X845" s="2">
        <f t="shared" si="1356"/>
        <v>19.037692041203606</v>
      </c>
      <c r="Y845" s="2">
        <f t="shared" si="1357"/>
        <v>27.142960616418648</v>
      </c>
      <c r="Z845" s="2">
        <f t="shared" si="1382"/>
        <v>28.5058422748487</v>
      </c>
      <c r="AA845" s="2">
        <f t="shared" si="1358"/>
        <v>65.045447807445655</v>
      </c>
      <c r="AB845" s="2">
        <f t="shared" si="1359"/>
        <v>92.738448772763704</v>
      </c>
      <c r="AC845" s="2">
        <f t="shared" si="1360"/>
        <v>97.39496110573306</v>
      </c>
      <c r="AD845" s="2">
        <f t="shared" si="1361"/>
        <v>97.39496110573306</v>
      </c>
      <c r="AE845" s="2">
        <f t="shared" si="1362"/>
        <v>97.39496110573306</v>
      </c>
      <c r="AF845" s="27">
        <f t="shared" si="1383"/>
        <v>1</v>
      </c>
      <c r="AG845" s="28">
        <f t="shared" si="1363"/>
        <v>58.36666666666666</v>
      </c>
      <c r="AH845" s="28">
        <f t="shared" si="1364"/>
        <v>16.54906011968993</v>
      </c>
      <c r="AI845" s="28">
        <f t="shared" si="1365"/>
        <v>26.293252571660414</v>
      </c>
      <c r="AJ845" s="28">
        <f t="shared" si="1366"/>
        <v>23.594797420574803</v>
      </c>
      <c r="AK845" s="28">
        <f t="shared" si="1367"/>
        <v>37.487565062272473</v>
      </c>
      <c r="AL845" s="28">
        <f t="shared" ref="AL845:AL865" si="1393">($AF845*4*$H$7*(1+$L845))/($AG845*$V845)</f>
        <v>39.369862117652261</v>
      </c>
      <c r="AM845" s="28">
        <f t="shared" si="1368"/>
        <v>56.542622075607255</v>
      </c>
      <c r="AN845" s="28">
        <f t="shared" si="1369"/>
        <v>89.835279619839739</v>
      </c>
      <c r="AO845" s="28">
        <f t="shared" si="1370"/>
        <v>80.615557853630577</v>
      </c>
      <c r="AP845" s="28">
        <f t="shared" si="1371"/>
        <v>128.08251396276427</v>
      </c>
      <c r="AQ845" s="28">
        <f t="shared" si="1372"/>
        <v>134.51369556864523</v>
      </c>
      <c r="AR845" s="28">
        <f t="shared" si="1384"/>
        <v>134.51369556864523</v>
      </c>
      <c r="AS845" s="27">
        <f t="shared" si="1373"/>
        <v>134.51369556864523</v>
      </c>
      <c r="AT845" s="27">
        <f t="shared" si="1385"/>
        <v>0</v>
      </c>
      <c r="AU845" s="2">
        <f t="shared" si="1386"/>
        <v>248.1072798172539</v>
      </c>
      <c r="AV845" s="33">
        <f t="shared" si="1387"/>
        <v>8.3631177849927851E-2</v>
      </c>
      <c r="AW845" s="33">
        <f t="shared" si="1388"/>
        <v>8.3631177849927851E-2</v>
      </c>
      <c r="AX845" s="2">
        <f t="shared" si="1389"/>
        <v>1.8053250746012641</v>
      </c>
      <c r="AY845" s="7">
        <v>2.2000000000000002</v>
      </c>
      <c r="AZ845" s="3">
        <f t="shared" si="1390"/>
        <v>3751.6672953935604</v>
      </c>
    </row>
    <row r="846" spans="1:52" ht="20.25" x14ac:dyDescent="0.3">
      <c r="A846" s="7">
        <v>33</v>
      </c>
      <c r="B846" s="7">
        <v>30</v>
      </c>
      <c r="C846" s="37">
        <v>24</v>
      </c>
      <c r="D846" s="37">
        <v>38</v>
      </c>
      <c r="E846" s="7">
        <v>3.75</v>
      </c>
      <c r="F846" s="2">
        <f t="shared" si="1374"/>
        <v>3.7916666666666665</v>
      </c>
      <c r="G846" s="3">
        <f t="shared" si="1351"/>
        <v>15015</v>
      </c>
      <c r="H846" s="2">
        <v>1.4</v>
      </c>
      <c r="I846" s="7">
        <f t="shared" si="1352"/>
        <v>21021</v>
      </c>
      <c r="J846" s="7">
        <v>1.2</v>
      </c>
      <c r="K846" s="4">
        <f t="shared" si="1391"/>
        <v>1.2666666666666666</v>
      </c>
      <c r="L846" s="7">
        <v>0</v>
      </c>
      <c r="M846" s="2">
        <f t="shared" si="1375"/>
        <v>1.8421052631578947</v>
      </c>
      <c r="N846" s="2">
        <f t="shared" si="1376"/>
        <v>3.4210526315789473</v>
      </c>
      <c r="O846" s="28">
        <f t="shared" si="1377"/>
        <v>2.35</v>
      </c>
      <c r="P846" s="2">
        <f t="shared" si="1378"/>
        <v>10.244736842105263</v>
      </c>
      <c r="Q846" s="2">
        <f t="shared" si="1353"/>
        <v>43.466666666666661</v>
      </c>
      <c r="R846" s="28">
        <f t="shared" si="1379"/>
        <v>47.466666666666661</v>
      </c>
      <c r="S846" s="2">
        <f t="shared" si="1380"/>
        <v>49.466666666666661</v>
      </c>
      <c r="T846" s="2">
        <f t="shared" si="1381"/>
        <v>42.823333333333331</v>
      </c>
      <c r="U846" s="2">
        <f t="shared" si="1354"/>
        <v>46.823333333333331</v>
      </c>
      <c r="V846" s="2">
        <f t="shared" si="1355"/>
        <v>56.823333333333331</v>
      </c>
      <c r="W846" s="7">
        <f t="shared" si="1392"/>
        <v>1</v>
      </c>
      <c r="X846" s="2">
        <f t="shared" si="1356"/>
        <v>18.127508136922277</v>
      </c>
      <c r="Y846" s="2">
        <f t="shared" si="1357"/>
        <v>25.904563367071312</v>
      </c>
      <c r="Z846" s="2">
        <f t="shared" si="1382"/>
        <v>27.322590137272304</v>
      </c>
      <c r="AA846" s="2">
        <f t="shared" si="1358"/>
        <v>68.733468352496971</v>
      </c>
      <c r="AB846" s="2">
        <f t="shared" si="1359"/>
        <v>98.221469433478717</v>
      </c>
      <c r="AC846" s="2">
        <f t="shared" si="1360"/>
        <v>103.59815427049081</v>
      </c>
      <c r="AD846" s="2">
        <f t="shared" si="1361"/>
        <v>103.59815427049081</v>
      </c>
      <c r="AE846" s="2">
        <f t="shared" si="1362"/>
        <v>103.59815427049081</v>
      </c>
      <c r="AF846" s="27">
        <f t="shared" si="1383"/>
        <v>1</v>
      </c>
      <c r="AG846" s="28">
        <f t="shared" si="1363"/>
        <v>59.466666666666669</v>
      </c>
      <c r="AH846" s="28">
        <f t="shared" si="1364"/>
        <v>15.742756364227912</v>
      </c>
      <c r="AI846" s="28">
        <f t="shared" si="1365"/>
        <v>25.13193392674949</v>
      </c>
      <c r="AJ846" s="28">
        <f t="shared" si="1366"/>
        <v>22.49670648217101</v>
      </c>
      <c r="AK846" s="28">
        <f t="shared" si="1367"/>
        <v>35.914024697994975</v>
      </c>
      <c r="AL846" s="28">
        <f t="shared" si="1393"/>
        <v>37.879973620807263</v>
      </c>
      <c r="AM846" s="28">
        <f t="shared" si="1368"/>
        <v>59.691284547697499</v>
      </c>
      <c r="AN846" s="28">
        <f t="shared" si="1369"/>
        <v>95.291916138925146</v>
      </c>
      <c r="AO846" s="28">
        <f t="shared" si="1370"/>
        <v>85.300012078231745</v>
      </c>
      <c r="AP846" s="28">
        <f t="shared" si="1371"/>
        <v>136.17401031323095</v>
      </c>
      <c r="AQ846" s="28">
        <f t="shared" si="1372"/>
        <v>143.62823331222754</v>
      </c>
      <c r="AR846" s="28">
        <f t="shared" si="1384"/>
        <v>143.62823331222754</v>
      </c>
      <c r="AS846" s="27">
        <f t="shared" si="1373"/>
        <v>143.62823331222754</v>
      </c>
      <c r="AT846" s="27">
        <f t="shared" si="1385"/>
        <v>0</v>
      </c>
      <c r="AU846" s="2">
        <f t="shared" si="1386"/>
        <v>306.30528372500481</v>
      </c>
      <c r="AV846" s="33">
        <f t="shared" si="1387"/>
        <v>8.3794530122655128E-2</v>
      </c>
      <c r="AW846" s="33">
        <f t="shared" si="1388"/>
        <v>8.3794530122655128E-2</v>
      </c>
      <c r="AX846" s="2">
        <f t="shared" si="1389"/>
        <v>1.8054317993324707</v>
      </c>
      <c r="AY846" s="7">
        <v>2.2000000000000002</v>
      </c>
      <c r="AZ846" s="3">
        <f t="shared" si="1390"/>
        <v>3730.3754775672701</v>
      </c>
    </row>
    <row r="847" spans="1:52" ht="20.25" x14ac:dyDescent="0.3">
      <c r="A847" s="7">
        <v>33</v>
      </c>
      <c r="B847" s="7">
        <v>33</v>
      </c>
      <c r="C847" s="37">
        <v>27</v>
      </c>
      <c r="D847" s="37">
        <v>42</v>
      </c>
      <c r="E847" s="7">
        <v>3.75</v>
      </c>
      <c r="F847" s="2">
        <f t="shared" si="1374"/>
        <v>4.125</v>
      </c>
      <c r="G847" s="3">
        <f t="shared" si="1351"/>
        <v>16335</v>
      </c>
      <c r="H847" s="2">
        <v>1.4</v>
      </c>
      <c r="I847" s="7">
        <f t="shared" si="1352"/>
        <v>22869</v>
      </c>
      <c r="J847" s="7">
        <v>1.2</v>
      </c>
      <c r="K847" s="4">
        <f t="shared" si="1391"/>
        <v>1.2999999999999998</v>
      </c>
      <c r="L847" s="7">
        <v>0</v>
      </c>
      <c r="M847" s="2">
        <f t="shared" si="1375"/>
        <v>1.7948717948717949</v>
      </c>
      <c r="N847" s="2">
        <f t="shared" si="1376"/>
        <v>3.3333333333333335</v>
      </c>
      <c r="O847" s="28">
        <f t="shared" si="1377"/>
        <v>2.2743589743589747</v>
      </c>
      <c r="P847" s="2">
        <f t="shared" si="1378"/>
        <v>9.9666666666666668</v>
      </c>
      <c r="Q847" s="2">
        <f t="shared" si="1353"/>
        <v>44.566666666666656</v>
      </c>
      <c r="R847" s="28">
        <f t="shared" si="1379"/>
        <v>48.566666666666656</v>
      </c>
      <c r="S847" s="2">
        <f t="shared" si="1380"/>
        <v>50.566666666666656</v>
      </c>
      <c r="T847" s="2">
        <f t="shared" si="1381"/>
        <v>43.943333333333328</v>
      </c>
      <c r="U847" s="2">
        <f t="shared" si="1354"/>
        <v>47.943333333333328</v>
      </c>
      <c r="V847" s="2">
        <f t="shared" si="1355"/>
        <v>57.943333333333328</v>
      </c>
      <c r="W847" s="7">
        <f t="shared" si="1392"/>
        <v>1</v>
      </c>
      <c r="X847" s="2">
        <f t="shared" si="1356"/>
        <v>17.28120017935246</v>
      </c>
      <c r="Y847" s="2">
        <f t="shared" si="1357"/>
        <v>24.749059432620488</v>
      </c>
      <c r="Z847" s="2">
        <f t="shared" si="1382"/>
        <v>26.211593161641087</v>
      </c>
      <c r="AA847" s="2">
        <f t="shared" si="1358"/>
        <v>71.284950739828901</v>
      </c>
      <c r="AB847" s="2">
        <f t="shared" si="1359"/>
        <v>102.08987015955951</v>
      </c>
      <c r="AC847" s="2">
        <f t="shared" si="1360"/>
        <v>108.12282179176948</v>
      </c>
      <c r="AD847" s="2">
        <f t="shared" si="1361"/>
        <v>108.12282179176948</v>
      </c>
      <c r="AE847" s="2">
        <f t="shared" si="1362"/>
        <v>108.12282179176948</v>
      </c>
      <c r="AF847" s="27">
        <f t="shared" si="1383"/>
        <v>1</v>
      </c>
      <c r="AG847" s="28">
        <f t="shared" si="1363"/>
        <v>60.566666666666663</v>
      </c>
      <c r="AH847" s="28">
        <f t="shared" si="1364"/>
        <v>14.994040649781335</v>
      </c>
      <c r="AI847" s="28">
        <f t="shared" si="1365"/>
        <v>24.046579225901375</v>
      </c>
      <c r="AJ847" s="28">
        <f t="shared" si="1366"/>
        <v>21.473531891606772</v>
      </c>
      <c r="AK847" s="28">
        <f t="shared" si="1367"/>
        <v>34.438014271954934</v>
      </c>
      <c r="AL847" s="28">
        <f t="shared" si="1393"/>
        <v>36.473112113565875</v>
      </c>
      <c r="AM847" s="28">
        <f t="shared" si="1368"/>
        <v>61.850417680348002</v>
      </c>
      <c r="AN847" s="28">
        <f t="shared" si="1369"/>
        <v>99.192139306843174</v>
      </c>
      <c r="AO847" s="28">
        <f t="shared" si="1370"/>
        <v>88.57831905287793</v>
      </c>
      <c r="AP847" s="28">
        <f t="shared" si="1371"/>
        <v>142.0568088718141</v>
      </c>
      <c r="AQ847" s="28">
        <f t="shared" si="1372"/>
        <v>150.45158746845922</v>
      </c>
      <c r="AR847" s="28">
        <f t="shared" si="1384"/>
        <v>150.45158746845922</v>
      </c>
      <c r="AS847" s="27">
        <f t="shared" si="1373"/>
        <v>150.45158746845922</v>
      </c>
      <c r="AT847" s="27">
        <f t="shared" si="1385"/>
        <v>0</v>
      </c>
      <c r="AU847" s="2">
        <f t="shared" si="1386"/>
        <v>370.62939330725584</v>
      </c>
      <c r="AV847" s="33">
        <f t="shared" si="1387"/>
        <v>8.3939732142857146E-2</v>
      </c>
      <c r="AW847" s="33">
        <f t="shared" si="1388"/>
        <v>8.3939732142857146E-2</v>
      </c>
      <c r="AX847" s="2">
        <f t="shared" si="1389"/>
        <v>1.8055266763540019</v>
      </c>
      <c r="AY847" s="7">
        <v>2.2000000000000002</v>
      </c>
      <c r="AZ847" s="3">
        <f t="shared" si="1390"/>
        <v>3677.5386369709031</v>
      </c>
    </row>
    <row r="848" spans="1:52" ht="20.25" x14ac:dyDescent="0.3">
      <c r="A848" s="7">
        <v>33</v>
      </c>
      <c r="B848" s="7">
        <v>36</v>
      </c>
      <c r="C848" s="37">
        <v>29</v>
      </c>
      <c r="D848" s="37">
        <v>45</v>
      </c>
      <c r="E848" s="7">
        <v>4.5</v>
      </c>
      <c r="F848" s="2">
        <f t="shared" si="1374"/>
        <v>4.5</v>
      </c>
      <c r="G848" s="3">
        <f t="shared" si="1351"/>
        <v>17820</v>
      </c>
      <c r="H848" s="2">
        <v>1.4</v>
      </c>
      <c r="I848" s="7">
        <f t="shared" si="1352"/>
        <v>24948</v>
      </c>
      <c r="J848" s="7">
        <v>1.2</v>
      </c>
      <c r="K848" s="4">
        <f t="shared" si="1391"/>
        <v>1.325</v>
      </c>
      <c r="L848" s="7">
        <v>0</v>
      </c>
      <c r="M848" s="2">
        <f t="shared" si="1375"/>
        <v>1.7610062893081759</v>
      </c>
      <c r="N848" s="2">
        <f t="shared" si="1376"/>
        <v>3.2704402515723268</v>
      </c>
      <c r="O848" s="28">
        <f t="shared" si="1377"/>
        <v>2.2201257861635217</v>
      </c>
      <c r="P848" s="2">
        <f t="shared" si="1378"/>
        <v>9.7672955974842761</v>
      </c>
      <c r="Q848" s="2">
        <f t="shared" si="1353"/>
        <v>45.391666666666666</v>
      </c>
      <c r="R848" s="28">
        <f t="shared" si="1379"/>
        <v>49.391666666666666</v>
      </c>
      <c r="S848" s="2">
        <f t="shared" si="1380"/>
        <v>51.391666666666666</v>
      </c>
      <c r="T848" s="2">
        <f t="shared" si="1381"/>
        <v>44.783333333333339</v>
      </c>
      <c r="U848" s="2">
        <f t="shared" si="1354"/>
        <v>48.783333333333339</v>
      </c>
      <c r="V848" s="2">
        <f t="shared" si="1355"/>
        <v>58.783333333333339</v>
      </c>
      <c r="W848" s="7">
        <f t="shared" si="1392"/>
        <v>1</v>
      </c>
      <c r="X848" s="2">
        <f t="shared" si="1356"/>
        <v>16.684842290281853</v>
      </c>
      <c r="Y848" s="2">
        <f t="shared" si="1357"/>
        <v>23.932445354665266</v>
      </c>
      <c r="Z848" s="2">
        <f t="shared" si="1382"/>
        <v>25.422268916352337</v>
      </c>
      <c r="AA848" s="2">
        <f t="shared" si="1358"/>
        <v>75.081790306268346</v>
      </c>
      <c r="AB848" s="2">
        <f t="shared" si="1359"/>
        <v>107.6960040959937</v>
      </c>
      <c r="AC848" s="2">
        <f t="shared" si="1360"/>
        <v>114.40021012358551</v>
      </c>
      <c r="AD848" s="2">
        <f t="shared" si="1361"/>
        <v>114.40021012358551</v>
      </c>
      <c r="AE848" s="2">
        <f t="shared" si="1362"/>
        <v>114.40021012358551</v>
      </c>
      <c r="AF848" s="27">
        <f t="shared" si="1383"/>
        <v>1</v>
      </c>
      <c r="AG848" s="28">
        <f t="shared" si="1363"/>
        <v>61.391666666666666</v>
      </c>
      <c r="AH848" s="28">
        <f t="shared" si="1364"/>
        <v>14.467046623385666</v>
      </c>
      <c r="AI848" s="28">
        <f t="shared" si="1365"/>
        <v>23.278454007549026</v>
      </c>
      <c r="AJ848" s="28">
        <f t="shared" si="1366"/>
        <v>20.751278120215495</v>
      </c>
      <c r="AK848" s="28">
        <f t="shared" si="1367"/>
        <v>33.390206439125087</v>
      </c>
      <c r="AL848" s="28">
        <f t="shared" si="1393"/>
        <v>35.468787024828032</v>
      </c>
      <c r="AM848" s="28">
        <f t="shared" si="1368"/>
        <v>65.101709805235501</v>
      </c>
      <c r="AN848" s="28">
        <f t="shared" si="1369"/>
        <v>104.75304303397061</v>
      </c>
      <c r="AO848" s="28">
        <f t="shared" si="1370"/>
        <v>93.380751540969726</v>
      </c>
      <c r="AP848" s="28">
        <f t="shared" si="1371"/>
        <v>150.2559289760629</v>
      </c>
      <c r="AQ848" s="28">
        <f t="shared" si="1372"/>
        <v>159.60954161172614</v>
      </c>
      <c r="AR848" s="28">
        <f t="shared" si="1384"/>
        <v>159.60954161172614</v>
      </c>
      <c r="AS848" s="27">
        <f t="shared" si="1373"/>
        <v>159.60954161172614</v>
      </c>
      <c r="AT848" s="27">
        <f t="shared" si="1385"/>
        <v>0</v>
      </c>
      <c r="AU848" s="2">
        <f t="shared" si="1386"/>
        <v>441.07960856400695</v>
      </c>
      <c r="AV848" s="33">
        <f t="shared" si="1387"/>
        <v>8.4103084415584423E-2</v>
      </c>
      <c r="AW848" s="33">
        <f t="shared" si="1388"/>
        <v>8.4103084415584423E-2</v>
      </c>
      <c r="AX848" s="2">
        <f t="shared" si="1389"/>
        <v>1.8056334249232757</v>
      </c>
      <c r="AY848" s="7">
        <v>2.2000000000000002</v>
      </c>
      <c r="AZ848" s="3">
        <f t="shared" si="1390"/>
        <v>3749.6100457035391</v>
      </c>
    </row>
    <row r="849" spans="1:52" ht="20.25" x14ac:dyDescent="0.3">
      <c r="A849" s="7">
        <v>33</v>
      </c>
      <c r="B849" s="7">
        <v>39</v>
      </c>
      <c r="C849" s="37">
        <v>32</v>
      </c>
      <c r="D849" s="37">
        <v>49</v>
      </c>
      <c r="E849" s="7">
        <v>4.75</v>
      </c>
      <c r="F849" s="2">
        <f t="shared" si="1374"/>
        <v>4.875</v>
      </c>
      <c r="G849" s="3">
        <f t="shared" si="1351"/>
        <v>19305</v>
      </c>
      <c r="H849" s="2">
        <v>1.4</v>
      </c>
      <c r="I849" s="7">
        <f t="shared" si="1352"/>
        <v>27027</v>
      </c>
      <c r="J849" s="7">
        <v>1.2</v>
      </c>
      <c r="K849" s="4">
        <f t="shared" si="1391"/>
        <v>1.3583333333333334</v>
      </c>
      <c r="L849" s="7">
        <v>0</v>
      </c>
      <c r="M849" s="2">
        <f t="shared" si="1375"/>
        <v>1.7177914110429444</v>
      </c>
      <c r="N849" s="2">
        <f t="shared" si="1376"/>
        <v>3.1901840490797544</v>
      </c>
      <c r="O849" s="28">
        <f t="shared" si="1377"/>
        <v>2.1509202453987726</v>
      </c>
      <c r="P849" s="2">
        <f t="shared" si="1378"/>
        <v>9.5128834355828218</v>
      </c>
      <c r="Q849" s="2">
        <f t="shared" si="1353"/>
        <v>46.491666666666667</v>
      </c>
      <c r="R849" s="28">
        <f t="shared" si="1379"/>
        <v>50.491666666666667</v>
      </c>
      <c r="S849" s="2">
        <f t="shared" si="1380"/>
        <v>52.491666666666667</v>
      </c>
      <c r="T849" s="2">
        <f t="shared" si="1381"/>
        <v>45.903333333333336</v>
      </c>
      <c r="U849" s="2">
        <f t="shared" si="1354"/>
        <v>49.903333333333336</v>
      </c>
      <c r="V849" s="2">
        <f t="shared" si="1355"/>
        <v>59.903333333333336</v>
      </c>
      <c r="W849" s="7">
        <f t="shared" si="1392"/>
        <v>1</v>
      </c>
      <c r="X849" s="2">
        <f t="shared" si="1356"/>
        <v>15.936635457844929</v>
      </c>
      <c r="Y849" s="2">
        <f t="shared" si="1357"/>
        <v>22.905054656709485</v>
      </c>
      <c r="Z849" s="2">
        <f t="shared" si="1382"/>
        <v>24.424173044347285</v>
      </c>
      <c r="AA849" s="2">
        <f t="shared" si="1358"/>
        <v>77.691097856994034</v>
      </c>
      <c r="AB849" s="2">
        <f t="shared" si="1359"/>
        <v>111.66214145145874</v>
      </c>
      <c r="AC849" s="2">
        <f t="shared" si="1360"/>
        <v>119.06784359119301</v>
      </c>
      <c r="AD849" s="2">
        <f t="shared" si="1361"/>
        <v>119.06784359119301</v>
      </c>
      <c r="AE849" s="2">
        <f t="shared" si="1362"/>
        <v>119.06784359119301</v>
      </c>
      <c r="AF849" s="27">
        <f t="shared" si="1383"/>
        <v>1</v>
      </c>
      <c r="AG849" s="28">
        <f t="shared" si="1363"/>
        <v>62.491666666666674</v>
      </c>
      <c r="AH849" s="28">
        <f t="shared" si="1364"/>
        <v>13.806577921131817</v>
      </c>
      <c r="AI849" s="28">
        <f t="shared" si="1365"/>
        <v>22.310722929493977</v>
      </c>
      <c r="AJ849" s="28">
        <f t="shared" si="1366"/>
        <v>19.843612708727107</v>
      </c>
      <c r="AK849" s="28">
        <f t="shared" si="1367"/>
        <v>32.066262008848518</v>
      </c>
      <c r="AL849" s="28">
        <f t="shared" si="1393"/>
        <v>34.192973731240507</v>
      </c>
      <c r="AM849" s="28">
        <f t="shared" si="1368"/>
        <v>67.307067365517611</v>
      </c>
      <c r="AN849" s="28">
        <f t="shared" si="1369"/>
        <v>108.76477428128314</v>
      </c>
      <c r="AO849" s="28">
        <f t="shared" si="1370"/>
        <v>96.737611955044656</v>
      </c>
      <c r="AP849" s="28">
        <f t="shared" si="1371"/>
        <v>156.32302729313653</v>
      </c>
      <c r="AQ849" s="28">
        <f t="shared" si="1372"/>
        <v>166.69074693979746</v>
      </c>
      <c r="AR849" s="28">
        <f t="shared" si="1384"/>
        <v>166.69074693979746</v>
      </c>
      <c r="AS849" s="27">
        <f t="shared" si="1373"/>
        <v>166.69074693979746</v>
      </c>
      <c r="AT849" s="27">
        <f t="shared" si="1385"/>
        <v>0</v>
      </c>
      <c r="AU849" s="2">
        <f t="shared" si="1386"/>
        <v>517.65592949525819</v>
      </c>
      <c r="AV849" s="33">
        <f t="shared" si="1387"/>
        <v>8.4266436688311686E-2</v>
      </c>
      <c r="AW849" s="33">
        <f t="shared" si="1388"/>
        <v>8.4266436688311686E-2</v>
      </c>
      <c r="AX849" s="2">
        <f t="shared" si="1389"/>
        <v>1.8057401861159366</v>
      </c>
      <c r="AY849" s="7">
        <v>2.2000000000000002</v>
      </c>
      <c r="AZ849" s="3">
        <f t="shared" si="1390"/>
        <v>3735.6592467820055</v>
      </c>
    </row>
    <row r="850" spans="1:52" ht="20.25" x14ac:dyDescent="0.3">
      <c r="A850" s="7">
        <v>33</v>
      </c>
      <c r="B850" s="7">
        <v>42</v>
      </c>
      <c r="C850" s="37">
        <v>34</v>
      </c>
      <c r="D850" s="37">
        <v>53</v>
      </c>
      <c r="E850" s="7">
        <v>5</v>
      </c>
      <c r="F850" s="2">
        <f t="shared" si="1374"/>
        <v>5.25</v>
      </c>
      <c r="G850" s="3">
        <f t="shared" si="1351"/>
        <v>20790</v>
      </c>
      <c r="H850" s="2">
        <v>1.4</v>
      </c>
      <c r="I850" s="7">
        <f t="shared" si="1352"/>
        <v>29105.999999999996</v>
      </c>
      <c r="J850" s="7">
        <v>1.2</v>
      </c>
      <c r="K850" s="4">
        <f t="shared" si="1391"/>
        <v>1.3916666666666666</v>
      </c>
      <c r="L850" s="7">
        <v>0</v>
      </c>
      <c r="M850" s="2">
        <f t="shared" si="1375"/>
        <v>1.6766467065868262</v>
      </c>
      <c r="N850" s="2">
        <f t="shared" si="1376"/>
        <v>3.1137724550898205</v>
      </c>
      <c r="O850" s="28">
        <f t="shared" si="1377"/>
        <v>2.0850299401197603</v>
      </c>
      <c r="P850" s="2">
        <f t="shared" si="1378"/>
        <v>9.2706586826347301</v>
      </c>
      <c r="Q850" s="2">
        <f t="shared" si="1353"/>
        <v>47.591666666666661</v>
      </c>
      <c r="R850" s="28">
        <f t="shared" si="1379"/>
        <v>51.591666666666661</v>
      </c>
      <c r="S850" s="2">
        <f t="shared" si="1380"/>
        <v>53.591666666666661</v>
      </c>
      <c r="T850" s="2">
        <f t="shared" si="1381"/>
        <v>47.023333333333333</v>
      </c>
      <c r="U850" s="2">
        <f t="shared" si="1354"/>
        <v>51.023333333333333</v>
      </c>
      <c r="V850" s="2">
        <f t="shared" si="1355"/>
        <v>61.023333333333333</v>
      </c>
      <c r="W850" s="7">
        <f t="shared" si="1392"/>
        <v>1</v>
      </c>
      <c r="X850" s="2">
        <f t="shared" si="1356"/>
        <v>15.237739657243669</v>
      </c>
      <c r="Y850" s="2">
        <f t="shared" si="1357"/>
        <v>21.942452120020299</v>
      </c>
      <c r="Z850" s="2">
        <f t="shared" si="1382"/>
        <v>23.48378143275648</v>
      </c>
      <c r="AA850" s="2">
        <f t="shared" si="1358"/>
        <v>79.998133200529267</v>
      </c>
      <c r="AB850" s="2">
        <f t="shared" si="1359"/>
        <v>115.19787363010657</v>
      </c>
      <c r="AC850" s="2">
        <f t="shared" si="1360"/>
        <v>123.28985252197153</v>
      </c>
      <c r="AD850" s="2">
        <f t="shared" si="1361"/>
        <v>123.28985252197153</v>
      </c>
      <c r="AE850" s="2">
        <f t="shared" si="1362"/>
        <v>123.28985252197153</v>
      </c>
      <c r="AF850" s="27">
        <f t="shared" si="1383"/>
        <v>1</v>
      </c>
      <c r="AG850" s="28">
        <f t="shared" si="1363"/>
        <v>63.591666666666669</v>
      </c>
      <c r="AH850" s="28">
        <f t="shared" si="1364"/>
        <v>13.190370933039095</v>
      </c>
      <c r="AI850" s="28">
        <f t="shared" si="1365"/>
        <v>21.402591127360772</v>
      </c>
      <c r="AJ850" s="28">
        <f t="shared" si="1366"/>
        <v>18.994226778637074</v>
      </c>
      <c r="AK850" s="28">
        <f t="shared" si="1367"/>
        <v>30.819881532313484</v>
      </c>
      <c r="AL850" s="28">
        <f t="shared" si="1393"/>
        <v>32.984798496059256</v>
      </c>
      <c r="AM850" s="28">
        <f t="shared" si="1368"/>
        <v>69.249447398455246</v>
      </c>
      <c r="AN850" s="28">
        <f t="shared" si="1369"/>
        <v>112.36360341864405</v>
      </c>
      <c r="AO850" s="28">
        <f t="shared" si="1370"/>
        <v>99.719690587844639</v>
      </c>
      <c r="AP850" s="28">
        <f t="shared" si="1371"/>
        <v>161.8043780446458</v>
      </c>
      <c r="AQ850" s="28">
        <f t="shared" si="1372"/>
        <v>173.1701921043111</v>
      </c>
      <c r="AR850" s="28">
        <f t="shared" si="1384"/>
        <v>173.1701921043111</v>
      </c>
      <c r="AS850" s="27">
        <f t="shared" si="1373"/>
        <v>173.1701921043111</v>
      </c>
      <c r="AT850" s="27">
        <f t="shared" si="1385"/>
        <v>0</v>
      </c>
      <c r="AU850" s="2">
        <f t="shared" si="1386"/>
        <v>600.35835610100946</v>
      </c>
      <c r="AV850" s="33">
        <f t="shared" si="1387"/>
        <v>8.4429788961038962E-2</v>
      </c>
      <c r="AW850" s="33">
        <f t="shared" si="1388"/>
        <v>8.4429788961038962E-2</v>
      </c>
      <c r="AX850" s="2">
        <f t="shared" si="1389"/>
        <v>1.8058469599342231</v>
      </c>
      <c r="AY850" s="7">
        <v>2.2000000000000002</v>
      </c>
      <c r="AZ850" s="3">
        <f t="shared" si="1390"/>
        <v>3724.5503516689118</v>
      </c>
    </row>
    <row r="851" spans="1:52" ht="20.25" x14ac:dyDescent="0.3">
      <c r="A851" s="7">
        <v>33</v>
      </c>
      <c r="B851" s="7">
        <v>48</v>
      </c>
      <c r="C851" s="37">
        <v>38</v>
      </c>
      <c r="D851" s="37">
        <v>60</v>
      </c>
      <c r="E851" s="7">
        <v>5.5</v>
      </c>
      <c r="F851" s="2">
        <f t="shared" si="1374"/>
        <v>5.916666666666667</v>
      </c>
      <c r="G851" s="3">
        <f t="shared" si="1351"/>
        <v>23430</v>
      </c>
      <c r="H851" s="2">
        <v>1.4</v>
      </c>
      <c r="I851" s="7">
        <f t="shared" si="1352"/>
        <v>32802</v>
      </c>
      <c r="J851" s="7">
        <v>1.2</v>
      </c>
      <c r="K851" s="4">
        <f t="shared" si="1391"/>
        <v>1.45</v>
      </c>
      <c r="L851" s="7">
        <v>0</v>
      </c>
      <c r="M851" s="2">
        <f t="shared" si="1375"/>
        <v>1.6091954022988504</v>
      </c>
      <c r="N851" s="2">
        <f t="shared" si="1376"/>
        <v>2.9885057471264367</v>
      </c>
      <c r="O851" s="28">
        <f t="shared" si="1377"/>
        <v>1.9770114942528736</v>
      </c>
      <c r="P851" s="2">
        <f t="shared" si="1378"/>
        <v>8.8735632183908031</v>
      </c>
      <c r="Q851" s="2">
        <f t="shared" si="1353"/>
        <v>49.516666666666666</v>
      </c>
      <c r="R851" s="28">
        <f t="shared" si="1379"/>
        <v>53.516666666666666</v>
      </c>
      <c r="S851" s="2">
        <f t="shared" si="1380"/>
        <v>55.516666666666666</v>
      </c>
      <c r="T851" s="2">
        <f t="shared" si="1381"/>
        <v>48.983333333333334</v>
      </c>
      <c r="U851" s="2">
        <f t="shared" si="1354"/>
        <v>52.983333333333334</v>
      </c>
      <c r="V851" s="2">
        <f t="shared" si="1355"/>
        <v>62.983333333333334</v>
      </c>
      <c r="W851" s="7">
        <f t="shared" si="1392"/>
        <v>1</v>
      </c>
      <c r="X851" s="2">
        <f t="shared" si="1356"/>
        <v>14.120806646993829</v>
      </c>
      <c r="Y851" s="2">
        <f t="shared" si="1357"/>
        <v>20.39804711363384</v>
      </c>
      <c r="Z851" s="2">
        <f t="shared" si="1382"/>
        <v>21.96403849458315</v>
      </c>
      <c r="AA851" s="2">
        <f t="shared" si="1358"/>
        <v>83.548105994713495</v>
      </c>
      <c r="AB851" s="2">
        <f t="shared" si="1359"/>
        <v>120.68844542233356</v>
      </c>
      <c r="AC851" s="2">
        <f t="shared" si="1360"/>
        <v>129.95389442628365</v>
      </c>
      <c r="AD851" s="2">
        <f t="shared" si="1361"/>
        <v>129.95389442628365</v>
      </c>
      <c r="AE851" s="2">
        <f t="shared" si="1362"/>
        <v>129.95389442628365</v>
      </c>
      <c r="AF851" s="27">
        <f t="shared" si="1383"/>
        <v>1</v>
      </c>
      <c r="AG851" s="28">
        <f t="shared" si="1363"/>
        <v>65.516666666666666</v>
      </c>
      <c r="AH851" s="28">
        <f t="shared" si="1364"/>
        <v>12.207102393111295</v>
      </c>
      <c r="AI851" s="28">
        <f t="shared" si="1365"/>
        <v>19.942511210521683</v>
      </c>
      <c r="AJ851" s="28">
        <f t="shared" si="1366"/>
        <v>17.633627876963125</v>
      </c>
      <c r="AK851" s="28">
        <f t="shared" si="1367"/>
        <v>28.807722774321341</v>
      </c>
      <c r="AL851" s="28">
        <f t="shared" si="1393"/>
        <v>31.019338686278498</v>
      </c>
      <c r="AM851" s="28">
        <f t="shared" si="1368"/>
        <v>72.225355825908508</v>
      </c>
      <c r="AN851" s="28">
        <f t="shared" si="1369"/>
        <v>117.99319132891996</v>
      </c>
      <c r="AO851" s="28">
        <f t="shared" si="1370"/>
        <v>104.33229827203182</v>
      </c>
      <c r="AP851" s="28">
        <f t="shared" si="1371"/>
        <v>170.44569308140129</v>
      </c>
      <c r="AQ851" s="28">
        <f t="shared" si="1372"/>
        <v>183.53108722714779</v>
      </c>
      <c r="AR851" s="28">
        <f t="shared" si="1384"/>
        <v>183.53108722714779</v>
      </c>
      <c r="AS851" s="27">
        <f t="shared" si="1373"/>
        <v>183.53108722714779</v>
      </c>
      <c r="AT851" s="27">
        <f t="shared" si="1385"/>
        <v>0</v>
      </c>
      <c r="AU851" s="2">
        <f t="shared" si="1386"/>
        <v>784.14152633601236</v>
      </c>
      <c r="AV851" s="33">
        <f t="shared" si="1387"/>
        <v>8.4720193001442998E-2</v>
      </c>
      <c r="AW851" s="33">
        <f t="shared" si="1388"/>
        <v>8.4720193001442998E-2</v>
      </c>
      <c r="AX851" s="2">
        <f t="shared" si="1389"/>
        <v>1.8060368112369718</v>
      </c>
      <c r="AY851" s="7">
        <v>2.2000000000000002</v>
      </c>
      <c r="AZ851" s="3">
        <f t="shared" si="1390"/>
        <v>3719.3197079225138</v>
      </c>
    </row>
    <row r="852" spans="1:52" ht="20.25" x14ac:dyDescent="0.3">
      <c r="A852" s="7">
        <v>33</v>
      </c>
      <c r="B852" s="7">
        <v>54</v>
      </c>
      <c r="C852" s="37">
        <v>43</v>
      </c>
      <c r="D852" s="37">
        <v>68</v>
      </c>
      <c r="E852" s="7">
        <v>6</v>
      </c>
      <c r="F852" s="2">
        <f t="shared" si="1374"/>
        <v>6.666666666666667</v>
      </c>
      <c r="G852" s="3">
        <f t="shared" si="1351"/>
        <v>26400</v>
      </c>
      <c r="H852" s="2">
        <v>1.4</v>
      </c>
      <c r="I852" s="7">
        <f t="shared" si="1352"/>
        <v>36960</v>
      </c>
      <c r="J852" s="7">
        <v>1.2</v>
      </c>
      <c r="K852" s="4">
        <f t="shared" si="1391"/>
        <v>1.5166666666666666</v>
      </c>
      <c r="L852" s="7">
        <v>0</v>
      </c>
      <c r="M852" s="2">
        <f t="shared" si="1375"/>
        <v>1.5384615384615383</v>
      </c>
      <c r="N852" s="2">
        <f t="shared" si="1376"/>
        <v>2.8571428571428572</v>
      </c>
      <c r="O852" s="28">
        <f t="shared" si="1377"/>
        <v>1.8637362637362638</v>
      </c>
      <c r="P852" s="2">
        <f t="shared" si="1378"/>
        <v>8.4571428571428573</v>
      </c>
      <c r="Q852" s="2">
        <f t="shared" si="1353"/>
        <v>51.716666666666661</v>
      </c>
      <c r="R852" s="28">
        <f t="shared" si="1379"/>
        <v>55.716666666666661</v>
      </c>
      <c r="S852" s="2">
        <f t="shared" si="1380"/>
        <v>57.716666666666661</v>
      </c>
      <c r="T852" s="2">
        <f t="shared" si="1381"/>
        <v>51.223333333333336</v>
      </c>
      <c r="U852" s="2">
        <f t="shared" si="1354"/>
        <v>55.223333333333336</v>
      </c>
      <c r="V852" s="2">
        <f t="shared" si="1355"/>
        <v>65.223333333333329</v>
      </c>
      <c r="W852" s="7">
        <f t="shared" si="1392"/>
        <v>1</v>
      </c>
      <c r="X852" s="2">
        <f t="shared" si="1356"/>
        <v>12.988594146477331</v>
      </c>
      <c r="Y852" s="2">
        <f t="shared" si="1357"/>
        <v>18.824670867624373</v>
      </c>
      <c r="Z852" s="2">
        <f t="shared" si="1382"/>
        <v>20.401259901764927</v>
      </c>
      <c r="AA852" s="2">
        <f t="shared" si="1358"/>
        <v>86.590627643182202</v>
      </c>
      <c r="AB852" s="2">
        <f t="shared" si="1359"/>
        <v>125.49780578416249</v>
      </c>
      <c r="AC852" s="2">
        <f t="shared" si="1360"/>
        <v>136.00839934509952</v>
      </c>
      <c r="AD852" s="2">
        <f t="shared" si="1361"/>
        <v>136.00839934509952</v>
      </c>
      <c r="AE852" s="2">
        <f t="shared" si="1362"/>
        <v>136.00839934509952</v>
      </c>
      <c r="AF852" s="27">
        <f t="shared" si="1383"/>
        <v>1</v>
      </c>
      <c r="AG852" s="28">
        <f t="shared" si="1363"/>
        <v>67.716666666666669</v>
      </c>
      <c r="AH852" s="28">
        <f t="shared" si="1364"/>
        <v>11.212359539647771</v>
      </c>
      <c r="AI852" s="28">
        <f t="shared" si="1365"/>
        <v>18.450857957687663</v>
      </c>
      <c r="AJ852" s="28">
        <f t="shared" si="1366"/>
        <v>16.250332838414401</v>
      </c>
      <c r="AK852" s="28">
        <f t="shared" si="1367"/>
        <v>26.741256548766597</v>
      </c>
      <c r="AL852" s="28">
        <f t="shared" si="1393"/>
        <v>28.980869242682719</v>
      </c>
      <c r="AM852" s="28">
        <f t="shared" si="1368"/>
        <v>74.749063597651812</v>
      </c>
      <c r="AN852" s="28">
        <f t="shared" si="1369"/>
        <v>123.00571971791776</v>
      </c>
      <c r="AO852" s="28">
        <f t="shared" si="1370"/>
        <v>108.33555225609601</v>
      </c>
      <c r="AP852" s="28">
        <f t="shared" si="1371"/>
        <v>178.27504365844399</v>
      </c>
      <c r="AQ852" s="28">
        <f t="shared" si="1372"/>
        <v>193.20579495121814</v>
      </c>
      <c r="AR852" s="28">
        <f t="shared" si="1384"/>
        <v>193.20579495121814</v>
      </c>
      <c r="AS852" s="27">
        <f t="shared" si="1373"/>
        <v>193.20579495121814</v>
      </c>
      <c r="AT852" s="27">
        <f t="shared" si="1385"/>
        <v>0</v>
      </c>
      <c r="AU852" s="2">
        <f t="shared" si="1386"/>
        <v>992.42911926901559</v>
      </c>
      <c r="AV852" s="33">
        <f t="shared" si="1387"/>
        <v>8.5046897546897537E-2</v>
      </c>
      <c r="AW852" s="33">
        <f t="shared" si="1388"/>
        <v>8.5046897546897537E-2</v>
      </c>
      <c r="AX852" s="2">
        <f t="shared" si="1389"/>
        <v>1.8062504416735099</v>
      </c>
      <c r="AY852" s="7">
        <v>2.2000000000000002</v>
      </c>
      <c r="AZ852" s="3">
        <f t="shared" si="1390"/>
        <v>3707.9506457755747</v>
      </c>
    </row>
    <row r="853" spans="1:52" ht="20.25" x14ac:dyDescent="0.3">
      <c r="A853" s="7">
        <v>33</v>
      </c>
      <c r="B853" s="7">
        <v>60</v>
      </c>
      <c r="C853" s="37">
        <v>48</v>
      </c>
      <c r="D853" s="37">
        <v>76</v>
      </c>
      <c r="E853" s="7">
        <v>6.5</v>
      </c>
      <c r="F853" s="2">
        <f t="shared" si="1374"/>
        <v>7.416666666666667</v>
      </c>
      <c r="G853" s="3">
        <f t="shared" si="1351"/>
        <v>29370</v>
      </c>
      <c r="H853" s="2">
        <v>1.4</v>
      </c>
      <c r="I853" s="7">
        <f t="shared" si="1352"/>
        <v>41118</v>
      </c>
      <c r="J853" s="7">
        <v>1.2</v>
      </c>
      <c r="K853" s="4">
        <f t="shared" si="1391"/>
        <v>1.5833333333333333</v>
      </c>
      <c r="L853" s="7">
        <v>0</v>
      </c>
      <c r="M853" s="2">
        <f t="shared" si="1375"/>
        <v>1.4736842105263157</v>
      </c>
      <c r="N853" s="2">
        <f t="shared" si="1376"/>
        <v>2.736842105263158</v>
      </c>
      <c r="O853" s="28">
        <f t="shared" si="1377"/>
        <v>1.76</v>
      </c>
      <c r="P853" s="2">
        <f t="shared" si="1378"/>
        <v>8.0757894736842104</v>
      </c>
      <c r="Q853" s="2">
        <f t="shared" si="1353"/>
        <v>53.916666666666664</v>
      </c>
      <c r="R853" s="28">
        <f t="shared" si="1379"/>
        <v>57.916666666666664</v>
      </c>
      <c r="S853" s="2">
        <f t="shared" si="1380"/>
        <v>59.916666666666664</v>
      </c>
      <c r="T853" s="2">
        <f t="shared" si="1381"/>
        <v>53.463333333333338</v>
      </c>
      <c r="U853" s="2">
        <f t="shared" si="1354"/>
        <v>57.463333333333338</v>
      </c>
      <c r="V853" s="2">
        <f t="shared" si="1355"/>
        <v>67.463333333333338</v>
      </c>
      <c r="W853" s="7">
        <f t="shared" si="1392"/>
        <v>1</v>
      </c>
      <c r="X853" s="2">
        <f t="shared" si="1356"/>
        <v>11.987470387939133</v>
      </c>
      <c r="Y853" s="2">
        <f t="shared" si="1357"/>
        <v>17.426605149674771</v>
      </c>
      <c r="Z853" s="2">
        <f t="shared" si="1382"/>
        <v>18.999657843980017</v>
      </c>
      <c r="AA853" s="2">
        <f t="shared" si="1358"/>
        <v>88.907072043881911</v>
      </c>
      <c r="AB853" s="2">
        <f t="shared" si="1359"/>
        <v>129.24732152675455</v>
      </c>
      <c r="AC853" s="2">
        <f t="shared" si="1360"/>
        <v>140.91412900951846</v>
      </c>
      <c r="AD853" s="2">
        <f t="shared" si="1361"/>
        <v>140.91412900951846</v>
      </c>
      <c r="AE853" s="2">
        <f t="shared" si="1362"/>
        <v>140.91412900951846</v>
      </c>
      <c r="AF853" s="27">
        <f t="shared" si="1383"/>
        <v>1</v>
      </c>
      <c r="AG853" s="28">
        <f t="shared" si="1363"/>
        <v>69.916666666666671</v>
      </c>
      <c r="AH853" s="28">
        <f t="shared" si="1364"/>
        <v>10.334521833247287</v>
      </c>
      <c r="AI853" s="28">
        <f t="shared" si="1365"/>
        <v>17.121555838157004</v>
      </c>
      <c r="AJ853" s="28">
        <f t="shared" si="1366"/>
        <v>15.02365599834072</v>
      </c>
      <c r="AK853" s="28">
        <f t="shared" si="1367"/>
        <v>24.890204812507271</v>
      </c>
      <c r="AL853" s="28">
        <f t="shared" si="1393"/>
        <v>27.136976539176857</v>
      </c>
      <c r="AM853" s="28">
        <f t="shared" si="1368"/>
        <v>76.647703596584051</v>
      </c>
      <c r="AN853" s="28">
        <f t="shared" si="1369"/>
        <v>126.98487246633113</v>
      </c>
      <c r="AO853" s="28">
        <f t="shared" si="1370"/>
        <v>111.42544865436035</v>
      </c>
      <c r="AP853" s="28">
        <f t="shared" si="1371"/>
        <v>184.60235235942892</v>
      </c>
      <c r="AQ853" s="28">
        <f t="shared" si="1372"/>
        <v>201.26590933222838</v>
      </c>
      <c r="AR853" s="28">
        <f t="shared" si="1384"/>
        <v>201.26590933222838</v>
      </c>
      <c r="AS853" s="27">
        <f t="shared" si="1373"/>
        <v>201.26590933222838</v>
      </c>
      <c r="AT853" s="27">
        <f t="shared" si="1385"/>
        <v>0</v>
      </c>
      <c r="AU853" s="2">
        <f t="shared" si="1386"/>
        <v>1225.2211349000193</v>
      </c>
      <c r="AV853" s="33">
        <f t="shared" si="1387"/>
        <v>8.5373602092352091E-2</v>
      </c>
      <c r="AW853" s="33">
        <f t="shared" si="1388"/>
        <v>8.5373602092352091E-2</v>
      </c>
      <c r="AX853" s="2">
        <f t="shared" si="1389"/>
        <v>1.8064641226553773</v>
      </c>
      <c r="AY853" s="7">
        <v>2.2000000000000002</v>
      </c>
      <c r="AZ853" s="3">
        <f t="shared" si="1390"/>
        <v>3701.0265934949684</v>
      </c>
    </row>
    <row r="854" spans="1:52" ht="20.25" x14ac:dyDescent="0.3">
      <c r="A854" s="7">
        <v>33</v>
      </c>
      <c r="B854" s="7">
        <v>66</v>
      </c>
      <c r="C854" s="37">
        <v>53</v>
      </c>
      <c r="D854" s="37">
        <v>83</v>
      </c>
      <c r="E854" s="7">
        <v>7</v>
      </c>
      <c r="F854" s="2">
        <f t="shared" si="1374"/>
        <v>8.0833333333333339</v>
      </c>
      <c r="G854" s="3">
        <f t="shared" si="1351"/>
        <v>32010.000000000004</v>
      </c>
      <c r="H854" s="2">
        <v>1.4</v>
      </c>
      <c r="I854" s="7">
        <f t="shared" si="1352"/>
        <v>44814</v>
      </c>
      <c r="J854" s="7">
        <v>1.2</v>
      </c>
      <c r="K854" s="4">
        <f t="shared" si="1391"/>
        <v>1.6416666666666666</v>
      </c>
      <c r="L854" s="7">
        <v>0</v>
      </c>
      <c r="M854" s="2">
        <f t="shared" si="1375"/>
        <v>1.4213197969543145</v>
      </c>
      <c r="N854" s="2">
        <f t="shared" si="1376"/>
        <v>2.6395939086294415</v>
      </c>
      <c r="O854" s="28">
        <f t="shared" si="1377"/>
        <v>1.6761421319796954</v>
      </c>
      <c r="P854" s="2">
        <f t="shared" si="1378"/>
        <v>7.7675126903553302</v>
      </c>
      <c r="Q854" s="2">
        <f t="shared" si="1353"/>
        <v>55.841666666666661</v>
      </c>
      <c r="R854" s="28">
        <f t="shared" si="1379"/>
        <v>59.841666666666661</v>
      </c>
      <c r="S854" s="2">
        <f t="shared" si="1380"/>
        <v>61.841666666666661</v>
      </c>
      <c r="T854" s="2">
        <f t="shared" si="1381"/>
        <v>55.423333333333332</v>
      </c>
      <c r="U854" s="2">
        <f t="shared" si="1354"/>
        <v>59.423333333333332</v>
      </c>
      <c r="V854" s="2">
        <f t="shared" si="1355"/>
        <v>69.423333333333332</v>
      </c>
      <c r="W854" s="7">
        <f t="shared" si="1392"/>
        <v>1</v>
      </c>
      <c r="X854" s="2">
        <f t="shared" si="1356"/>
        <v>11.203594888674285</v>
      </c>
      <c r="Y854" s="2">
        <f t="shared" si="1357"/>
        <v>16.327250467513057</v>
      </c>
      <c r="Z854" s="2">
        <f t="shared" si="1382"/>
        <v>17.888526644642756</v>
      </c>
      <c r="AA854" s="2">
        <f t="shared" si="1358"/>
        <v>90.562392016783818</v>
      </c>
      <c r="AB854" s="2">
        <f t="shared" si="1359"/>
        <v>131.97860794573054</v>
      </c>
      <c r="AC854" s="2">
        <f t="shared" si="1360"/>
        <v>144.59892371086229</v>
      </c>
      <c r="AD854" s="2">
        <f t="shared" si="1361"/>
        <v>144.59892371086229</v>
      </c>
      <c r="AE854" s="2">
        <f t="shared" si="1362"/>
        <v>144.59892371086229</v>
      </c>
      <c r="AF854" s="27">
        <f t="shared" si="1383"/>
        <v>1</v>
      </c>
      <c r="AG854" s="28">
        <f t="shared" si="1363"/>
        <v>71.841666666666669</v>
      </c>
      <c r="AH854" s="28">
        <f t="shared" si="1364"/>
        <v>9.6483634671183065</v>
      </c>
      <c r="AI854" s="28">
        <f t="shared" si="1365"/>
        <v>16.073517702674064</v>
      </c>
      <c r="AJ854" s="28">
        <f t="shared" si="1366"/>
        <v>14.060776785894998</v>
      </c>
      <c r="AK854" s="28">
        <f t="shared" si="1367"/>
        <v>23.424298364345663</v>
      </c>
      <c r="AL854" s="28">
        <f t="shared" si="1393"/>
        <v>25.664222292443625</v>
      </c>
      <c r="AM854" s="28">
        <f t="shared" si="1368"/>
        <v>77.990938025872978</v>
      </c>
      <c r="AN854" s="28">
        <f t="shared" si="1369"/>
        <v>129.92760142994868</v>
      </c>
      <c r="AO854" s="28">
        <f t="shared" si="1370"/>
        <v>113.65794568598457</v>
      </c>
      <c r="AP854" s="28">
        <f t="shared" si="1371"/>
        <v>189.3464117784608</v>
      </c>
      <c r="AQ854" s="28">
        <f t="shared" si="1372"/>
        <v>207.45246353058599</v>
      </c>
      <c r="AR854" s="28">
        <f t="shared" si="1384"/>
        <v>207.45246353058599</v>
      </c>
      <c r="AS854" s="27">
        <f t="shared" si="1373"/>
        <v>207.45246353058599</v>
      </c>
      <c r="AT854" s="27">
        <f t="shared" si="1385"/>
        <v>0</v>
      </c>
      <c r="AU854" s="2">
        <f t="shared" si="1386"/>
        <v>1482.5175732290234</v>
      </c>
      <c r="AV854" s="33">
        <f t="shared" si="1387"/>
        <v>8.566400613275614E-2</v>
      </c>
      <c r="AW854" s="33">
        <f t="shared" si="1388"/>
        <v>8.566400613275614E-2</v>
      </c>
      <c r="AX854" s="2">
        <f t="shared" si="1389"/>
        <v>1.8066541037535453</v>
      </c>
      <c r="AY854" s="7">
        <v>2.2000000000000002</v>
      </c>
      <c r="AZ854" s="3">
        <f t="shared" si="1390"/>
        <v>3704.8997958819973</v>
      </c>
    </row>
    <row r="855" spans="1:52" ht="20.25" x14ac:dyDescent="0.3">
      <c r="A855" s="7">
        <v>33</v>
      </c>
      <c r="B855" s="7">
        <v>72</v>
      </c>
      <c r="C855" s="37">
        <v>58</v>
      </c>
      <c r="D855" s="37">
        <v>91</v>
      </c>
      <c r="E855" s="7">
        <v>7.5</v>
      </c>
      <c r="F855" s="2">
        <f t="shared" si="1374"/>
        <v>8.8333333333333339</v>
      </c>
      <c r="G855" s="3">
        <f t="shared" si="1351"/>
        <v>34980</v>
      </c>
      <c r="H855" s="2">
        <v>1.4</v>
      </c>
      <c r="I855" s="7">
        <f t="shared" si="1352"/>
        <v>48972</v>
      </c>
      <c r="J855" s="7">
        <v>1.2</v>
      </c>
      <c r="K855" s="4">
        <f t="shared" si="1391"/>
        <v>1.7083333333333335</v>
      </c>
      <c r="L855" s="7">
        <v>0</v>
      </c>
      <c r="M855" s="2">
        <f t="shared" si="1375"/>
        <v>1.365853658536585</v>
      </c>
      <c r="N855" s="2">
        <f t="shared" si="1376"/>
        <v>2.5365853658536581</v>
      </c>
      <c r="O855" s="28">
        <f t="shared" si="1377"/>
        <v>1.5873170731707313</v>
      </c>
      <c r="P855" s="2">
        <f t="shared" si="1378"/>
        <v>7.4409756097560962</v>
      </c>
      <c r="Q855" s="2">
        <f t="shared" si="1353"/>
        <v>58.041666666666671</v>
      </c>
      <c r="R855" s="28">
        <f t="shared" si="1379"/>
        <v>62.041666666666671</v>
      </c>
      <c r="S855" s="2">
        <f t="shared" si="1380"/>
        <v>64.041666666666671</v>
      </c>
      <c r="T855" s="2">
        <f t="shared" si="1381"/>
        <v>57.663333333333341</v>
      </c>
      <c r="U855" s="2">
        <f t="shared" si="1354"/>
        <v>61.663333333333341</v>
      </c>
      <c r="V855" s="2">
        <f t="shared" si="1355"/>
        <v>71.663333333333341</v>
      </c>
      <c r="W855" s="7">
        <f t="shared" si="1392"/>
        <v>1</v>
      </c>
      <c r="X855" s="2">
        <f t="shared" si="1356"/>
        <v>10.398455907526854</v>
      </c>
      <c r="Y855" s="2">
        <f t="shared" si="1357"/>
        <v>15.193632826800355</v>
      </c>
      <c r="Z855" s="2">
        <f t="shared" si="1382"/>
        <v>16.734070305066009</v>
      </c>
      <c r="AA855" s="2">
        <f t="shared" si="1358"/>
        <v>91.853027183153884</v>
      </c>
      <c r="AB855" s="2">
        <f t="shared" si="1359"/>
        <v>134.21042330340316</v>
      </c>
      <c r="AC855" s="2">
        <f t="shared" si="1360"/>
        <v>147.8176210280831</v>
      </c>
      <c r="AD855" s="2">
        <f t="shared" si="1361"/>
        <v>147.8176210280831</v>
      </c>
      <c r="AE855" s="2">
        <f t="shared" si="1362"/>
        <v>147.8176210280831</v>
      </c>
      <c r="AF855" s="27">
        <f t="shared" si="1383"/>
        <v>1</v>
      </c>
      <c r="AG855" s="28">
        <f t="shared" si="1363"/>
        <v>74.041666666666671</v>
      </c>
      <c r="AH855" s="28">
        <f t="shared" si="1364"/>
        <v>8.9447205786147173</v>
      </c>
      <c r="AI855" s="28">
        <f t="shared" si="1365"/>
        <v>14.990083220661015</v>
      </c>
      <c r="AJ855" s="28">
        <f t="shared" si="1366"/>
        <v>13.069517380116491</v>
      </c>
      <c r="AK855" s="28">
        <f t="shared" si="1367"/>
        <v>21.902657714117566</v>
      </c>
      <c r="AL855" s="28">
        <f t="shared" si="1393"/>
        <v>24.123303375432805</v>
      </c>
      <c r="AM855" s="28">
        <f t="shared" si="1368"/>
        <v>79.01169844443001</v>
      </c>
      <c r="AN855" s="28">
        <f t="shared" si="1369"/>
        <v>132.41240178250564</v>
      </c>
      <c r="AO855" s="28">
        <f t="shared" si="1370"/>
        <v>115.44740352436234</v>
      </c>
      <c r="AP855" s="28">
        <f t="shared" si="1371"/>
        <v>193.47347647470519</v>
      </c>
      <c r="AQ855" s="28">
        <f t="shared" si="1372"/>
        <v>213.08917981632311</v>
      </c>
      <c r="AR855" s="28">
        <f t="shared" si="1384"/>
        <v>213.08917981632311</v>
      </c>
      <c r="AS855" s="27">
        <f t="shared" si="1373"/>
        <v>213.08917981632311</v>
      </c>
      <c r="AT855" s="27">
        <f t="shared" si="1385"/>
        <v>0</v>
      </c>
      <c r="AU855" s="2">
        <f t="shared" si="1386"/>
        <v>1764.3184342560278</v>
      </c>
      <c r="AV855" s="33">
        <f t="shared" si="1387"/>
        <v>8.599071067821068E-2</v>
      </c>
      <c r="AW855" s="33">
        <f t="shared" si="1388"/>
        <v>8.599071067821068E-2</v>
      </c>
      <c r="AX855" s="2">
        <f t="shared" si="1389"/>
        <v>1.8068678802588793</v>
      </c>
      <c r="AY855" s="7">
        <v>2.2000000000000002</v>
      </c>
      <c r="AZ855" s="3">
        <f t="shared" si="1390"/>
        <v>3702.8183426634496</v>
      </c>
    </row>
    <row r="856" spans="1:52" ht="20.25" x14ac:dyDescent="0.3">
      <c r="A856" s="7">
        <v>33</v>
      </c>
      <c r="B856" s="7">
        <v>78</v>
      </c>
      <c r="C856" s="37">
        <v>63</v>
      </c>
      <c r="D856" s="37">
        <v>98</v>
      </c>
      <c r="E856" s="7">
        <v>8</v>
      </c>
      <c r="F856" s="2">
        <f t="shared" si="1374"/>
        <v>9.5</v>
      </c>
      <c r="G856" s="3">
        <f t="shared" si="1351"/>
        <v>37620</v>
      </c>
      <c r="H856" s="2">
        <v>1.4</v>
      </c>
      <c r="I856" s="7">
        <f t="shared" si="1352"/>
        <v>52668</v>
      </c>
      <c r="J856" s="7">
        <v>1.2</v>
      </c>
      <c r="K856" s="4">
        <v>1.75</v>
      </c>
      <c r="L856" s="7">
        <v>0</v>
      </c>
      <c r="M856" s="2">
        <f t="shared" si="1375"/>
        <v>1.3333333333333333</v>
      </c>
      <c r="N856" s="2">
        <f t="shared" si="1376"/>
        <v>2.4761904761904758</v>
      </c>
      <c r="O856" s="28">
        <f t="shared" si="1377"/>
        <v>1.5295238095238095</v>
      </c>
      <c r="P856" s="2">
        <f t="shared" si="1378"/>
        <v>7.2438095238095235</v>
      </c>
      <c r="Q856" s="2">
        <f t="shared" si="1353"/>
        <v>59.416666666666664</v>
      </c>
      <c r="R856" s="28">
        <f t="shared" si="1379"/>
        <v>63.416666666666664</v>
      </c>
      <c r="S856" s="2">
        <f t="shared" si="1380"/>
        <v>65.416666666666657</v>
      </c>
      <c r="T856" s="2">
        <f t="shared" si="1381"/>
        <v>59.073333333333338</v>
      </c>
      <c r="U856" s="2">
        <f t="shared" si="1354"/>
        <v>63.073333333333338</v>
      </c>
      <c r="V856" s="2">
        <f t="shared" si="1355"/>
        <v>73.073333333333338</v>
      </c>
      <c r="W856" s="7">
        <f t="shared" si="1392"/>
        <v>1</v>
      </c>
      <c r="X856" s="2">
        <f t="shared" si="1356"/>
        <v>9.9369095377511272</v>
      </c>
      <c r="Y856" s="2">
        <f t="shared" si="1357"/>
        <v>14.541762798266031</v>
      </c>
      <c r="Z856" s="2">
        <f t="shared" si="1382"/>
        <v>16.066226697201486</v>
      </c>
      <c r="AA856" s="2">
        <f t="shared" si="1358"/>
        <v>94.400640608635712</v>
      </c>
      <c r="AB856" s="2">
        <f t="shared" si="1359"/>
        <v>138.14674658352729</v>
      </c>
      <c r="AC856" s="2">
        <f t="shared" si="1360"/>
        <v>152.62915362341411</v>
      </c>
      <c r="AD856" s="2">
        <f t="shared" si="1361"/>
        <v>152.62915362341411</v>
      </c>
      <c r="AE856" s="2">
        <f t="shared" si="1362"/>
        <v>152.62915362341411</v>
      </c>
      <c r="AF856" s="27">
        <f t="shared" si="1383"/>
        <v>1</v>
      </c>
      <c r="AG856" s="28">
        <f t="shared" si="1363"/>
        <v>75.416666666666671</v>
      </c>
      <c r="AH856" s="28">
        <f t="shared" si="1364"/>
        <v>8.5419119438618427</v>
      </c>
      <c r="AI856" s="28">
        <f t="shared" si="1365"/>
        <v>14.365513788461573</v>
      </c>
      <c r="AJ856" s="28">
        <f t="shared" si="1366"/>
        <v>12.500310771615016</v>
      </c>
      <c r="AK856" s="28">
        <f t="shared" si="1367"/>
        <v>21.022622093257517</v>
      </c>
      <c r="AL856" s="28">
        <f t="shared" si="1393"/>
        <v>23.226497158937686</v>
      </c>
      <c r="AM856" s="28">
        <f t="shared" si="1368"/>
        <v>81.148163466687507</v>
      </c>
      <c r="AN856" s="28">
        <f t="shared" si="1369"/>
        <v>136.47238099038495</v>
      </c>
      <c r="AO856" s="28">
        <f t="shared" si="1370"/>
        <v>118.75295233034265</v>
      </c>
      <c r="AP856" s="28">
        <f t="shared" si="1371"/>
        <v>199.71490988594641</v>
      </c>
      <c r="AQ856" s="28">
        <f t="shared" si="1372"/>
        <v>220.65172300990801</v>
      </c>
      <c r="AR856" s="28">
        <f t="shared" si="1384"/>
        <v>220.65172300990801</v>
      </c>
      <c r="AS856" s="27">
        <f t="shared" si="1373"/>
        <v>220.65172300990801</v>
      </c>
      <c r="AT856" s="27">
        <f t="shared" si="1385"/>
        <v>0</v>
      </c>
      <c r="AU856" s="2">
        <f t="shared" si="1386"/>
        <v>2070.6237179810328</v>
      </c>
      <c r="AV856" s="33">
        <f t="shared" si="1387"/>
        <v>8.6281114718614715E-2</v>
      </c>
      <c r="AW856" s="33">
        <f t="shared" si="1388"/>
        <v>8.6281114718614715E-2</v>
      </c>
      <c r="AX856" s="2">
        <f t="shared" si="1389"/>
        <v>1.8070579462952636</v>
      </c>
      <c r="AY856" s="7">
        <v>2.2000000000000002</v>
      </c>
      <c r="AZ856" s="3">
        <f t="shared" si="1390"/>
        <v>3709.1719345634679</v>
      </c>
    </row>
    <row r="857" spans="1:52" ht="20.25" x14ac:dyDescent="0.3">
      <c r="A857" s="7">
        <v>33</v>
      </c>
      <c r="B857" s="7">
        <v>84</v>
      </c>
      <c r="C857" s="37">
        <v>68</v>
      </c>
      <c r="D857" s="37">
        <v>106</v>
      </c>
      <c r="E857" s="7">
        <v>8.5</v>
      </c>
      <c r="F857" s="2">
        <f t="shared" si="1374"/>
        <v>10.25</v>
      </c>
      <c r="G857" s="3">
        <f t="shared" si="1351"/>
        <v>40590</v>
      </c>
      <c r="H857" s="2">
        <v>1.4</v>
      </c>
      <c r="I857" s="7">
        <f t="shared" si="1352"/>
        <v>56826</v>
      </c>
      <c r="J857" s="7">
        <v>1.2</v>
      </c>
      <c r="K857" s="4">
        <v>1.75</v>
      </c>
      <c r="L857" s="7">
        <v>0</v>
      </c>
      <c r="M857" s="2">
        <f t="shared" si="1375"/>
        <v>1.3333333333333333</v>
      </c>
      <c r="N857" s="2">
        <f t="shared" si="1376"/>
        <v>2.4761904761904758</v>
      </c>
      <c r="O857" s="28">
        <f t="shared" si="1377"/>
        <v>1.5066666666666666</v>
      </c>
      <c r="P857" s="2">
        <f t="shared" si="1378"/>
        <v>7.2209523809523812</v>
      </c>
      <c r="Q857" s="2">
        <f t="shared" si="1353"/>
        <v>59.416666666666664</v>
      </c>
      <c r="R857" s="28">
        <f t="shared" si="1379"/>
        <v>63.416666666666664</v>
      </c>
      <c r="S857" s="2">
        <f t="shared" si="1380"/>
        <v>65.416666666666657</v>
      </c>
      <c r="T857" s="2">
        <f t="shared" si="1381"/>
        <v>59.113333333333337</v>
      </c>
      <c r="U857" s="2">
        <f t="shared" si="1354"/>
        <v>63.113333333333337</v>
      </c>
      <c r="V857" s="2">
        <f t="shared" si="1355"/>
        <v>73.113333333333344</v>
      </c>
      <c r="W857" s="7">
        <f t="shared" si="1392"/>
        <v>1</v>
      </c>
      <c r="X857" s="2">
        <f t="shared" si="1356"/>
        <v>9.9301855660327902</v>
      </c>
      <c r="Y857" s="2">
        <f t="shared" si="1357"/>
        <v>14.532546512558881</v>
      </c>
      <c r="Z857" s="2">
        <f t="shared" si="1382"/>
        <v>16.057436931524162</v>
      </c>
      <c r="AA857" s="2">
        <f t="shared" si="1358"/>
        <v>101.7844020518361</v>
      </c>
      <c r="AB857" s="2">
        <f t="shared" si="1359"/>
        <v>148.95860175372852</v>
      </c>
      <c r="AC857" s="2">
        <f t="shared" si="1360"/>
        <v>164.58872854812265</v>
      </c>
      <c r="AD857" s="2">
        <f t="shared" si="1361"/>
        <v>164.58872854812265</v>
      </c>
      <c r="AE857" s="2">
        <f t="shared" si="1362"/>
        <v>164.58872854812265</v>
      </c>
      <c r="AF857" s="27">
        <f t="shared" si="1383"/>
        <v>1</v>
      </c>
      <c r="AG857" s="28">
        <f t="shared" si="1363"/>
        <v>75.416666666666671</v>
      </c>
      <c r="AH857" s="28">
        <f t="shared" si="1364"/>
        <v>8.5361319199909538</v>
      </c>
      <c r="AI857" s="28">
        <f t="shared" si="1365"/>
        <v>14.355793129531746</v>
      </c>
      <c r="AJ857" s="28">
        <f t="shared" si="1366"/>
        <v>12.492388318395443</v>
      </c>
      <c r="AK857" s="28">
        <f t="shared" si="1367"/>
        <v>21.009298365301508</v>
      </c>
      <c r="AL857" s="28">
        <f t="shared" si="1393"/>
        <v>23.213790039127925</v>
      </c>
      <c r="AM857" s="28">
        <f t="shared" si="1368"/>
        <v>87.495352179907272</v>
      </c>
      <c r="AN857" s="28">
        <f t="shared" si="1369"/>
        <v>147.14687957770039</v>
      </c>
      <c r="AO857" s="28">
        <f t="shared" si="1370"/>
        <v>128.04698026355331</v>
      </c>
      <c r="AP857" s="28">
        <f t="shared" si="1371"/>
        <v>215.34530824434046</v>
      </c>
      <c r="AQ857" s="28">
        <f t="shared" si="1372"/>
        <v>237.94134790106122</v>
      </c>
      <c r="AR857" s="28">
        <f t="shared" si="1384"/>
        <v>237.94134790106122</v>
      </c>
      <c r="AS857" s="27">
        <f t="shared" si="1373"/>
        <v>237.94134790106122</v>
      </c>
      <c r="AT857" s="27">
        <f t="shared" si="1385"/>
        <v>0</v>
      </c>
      <c r="AU857" s="2">
        <f t="shared" si="1386"/>
        <v>2401.4334244040379</v>
      </c>
      <c r="AV857" s="33">
        <f t="shared" si="1387"/>
        <v>8.6607819264069269E-2</v>
      </c>
      <c r="AW857" s="33">
        <f t="shared" si="1388"/>
        <v>8.6607819264069269E-2</v>
      </c>
      <c r="AX857" s="2">
        <f t="shared" si="1389"/>
        <v>1.8072718183881329</v>
      </c>
      <c r="AY857" s="7">
        <v>2.2000000000000002</v>
      </c>
      <c r="AZ857" s="3">
        <f t="shared" si="1390"/>
        <v>3710.0077558450062</v>
      </c>
    </row>
    <row r="858" spans="1:52" ht="20.25" x14ac:dyDescent="0.3">
      <c r="A858" s="7">
        <v>33</v>
      </c>
      <c r="B858" s="7">
        <v>90</v>
      </c>
      <c r="C858" s="37">
        <v>72</v>
      </c>
      <c r="D858" s="37">
        <v>113</v>
      </c>
      <c r="E858" s="7">
        <v>9</v>
      </c>
      <c r="F858" s="2">
        <f t="shared" si="1374"/>
        <v>10.916666666666666</v>
      </c>
      <c r="G858" s="3">
        <f t="shared" si="1351"/>
        <v>43230</v>
      </c>
      <c r="H858" s="2">
        <v>1.4</v>
      </c>
      <c r="I858" s="7">
        <f t="shared" si="1352"/>
        <v>60521.999999999993</v>
      </c>
      <c r="J858" s="7">
        <v>1.2</v>
      </c>
      <c r="K858" s="4">
        <v>1.75</v>
      </c>
      <c r="L858" s="7">
        <v>0</v>
      </c>
      <c r="M858" s="2">
        <f t="shared" si="1375"/>
        <v>1.3333333333333333</v>
      </c>
      <c r="N858" s="2">
        <f t="shared" si="1376"/>
        <v>2.4761904761904758</v>
      </c>
      <c r="O858" s="28">
        <f t="shared" si="1377"/>
        <v>1.4866666666666666</v>
      </c>
      <c r="P858" s="2">
        <f t="shared" si="1378"/>
        <v>7.2009523809523808</v>
      </c>
      <c r="Q858" s="2">
        <f t="shared" si="1353"/>
        <v>59.416666666666664</v>
      </c>
      <c r="R858" s="28">
        <f t="shared" si="1379"/>
        <v>63.416666666666664</v>
      </c>
      <c r="S858" s="2">
        <f t="shared" si="1380"/>
        <v>65.416666666666657</v>
      </c>
      <c r="T858" s="2">
        <f t="shared" si="1381"/>
        <v>59.148333333333333</v>
      </c>
      <c r="U858" s="2">
        <f t="shared" si="1354"/>
        <v>63.148333333333333</v>
      </c>
      <c r="V858" s="2">
        <f t="shared" si="1355"/>
        <v>73.148333333333341</v>
      </c>
      <c r="W858" s="7">
        <f t="shared" si="1392"/>
        <v>1</v>
      </c>
      <c r="X858" s="2">
        <f t="shared" si="1356"/>
        <v>9.9243095510172452</v>
      </c>
      <c r="Y858" s="2">
        <f t="shared" si="1357"/>
        <v>14.524491840311956</v>
      </c>
      <c r="Z858" s="2">
        <f t="shared" si="1382"/>
        <v>16.049753772291506</v>
      </c>
      <c r="AA858" s="2">
        <f t="shared" si="1358"/>
        <v>108.34037926527159</v>
      </c>
      <c r="AB858" s="2">
        <f t="shared" si="1359"/>
        <v>158.5590359234055</v>
      </c>
      <c r="AC858" s="2">
        <f t="shared" si="1360"/>
        <v>175.20981201418226</v>
      </c>
      <c r="AD858" s="2">
        <f t="shared" si="1361"/>
        <v>175.20981201418226</v>
      </c>
      <c r="AE858" s="2">
        <f t="shared" si="1362"/>
        <v>175.20981201418226</v>
      </c>
      <c r="AF858" s="27">
        <f t="shared" si="1383"/>
        <v>1</v>
      </c>
      <c r="AG858" s="28">
        <f t="shared" si="1363"/>
        <v>75.416666666666671</v>
      </c>
      <c r="AH858" s="28">
        <f t="shared" si="1364"/>
        <v>8.5310808120330002</v>
      </c>
      <c r="AI858" s="28">
        <f t="shared" si="1365"/>
        <v>14.34729833802677</v>
      </c>
      <c r="AJ858" s="28">
        <f t="shared" si="1366"/>
        <v>12.485464404998778</v>
      </c>
      <c r="AK858" s="28">
        <f t="shared" si="1367"/>
        <v>20.997653949622251</v>
      </c>
      <c r="AL858" s="28">
        <f t="shared" si="1393"/>
        <v>23.202682709482193</v>
      </c>
      <c r="AM858" s="28">
        <f t="shared" si="1368"/>
        <v>93.130965531360246</v>
      </c>
      <c r="AN858" s="28">
        <f t="shared" si="1369"/>
        <v>156.62467352345888</v>
      </c>
      <c r="AO858" s="28">
        <f t="shared" si="1370"/>
        <v>136.29965308790332</v>
      </c>
      <c r="AP858" s="28">
        <f t="shared" si="1371"/>
        <v>229.22438895004288</v>
      </c>
      <c r="AQ858" s="28">
        <f t="shared" si="1372"/>
        <v>253.29595291184725</v>
      </c>
      <c r="AR858" s="28">
        <f t="shared" si="1384"/>
        <v>253.29595291184725</v>
      </c>
      <c r="AS858" s="27">
        <f t="shared" si="1373"/>
        <v>253.29595291184725</v>
      </c>
      <c r="AT858" s="27">
        <f t="shared" si="1385"/>
        <v>0</v>
      </c>
      <c r="AU858" s="2">
        <f t="shared" si="1386"/>
        <v>2756.7475535250433</v>
      </c>
      <c r="AV858" s="33">
        <f t="shared" si="1387"/>
        <v>8.6898223304473304E-2</v>
      </c>
      <c r="AW858" s="33">
        <f t="shared" si="1388"/>
        <v>8.6898223304473304E-2</v>
      </c>
      <c r="AX858" s="2">
        <f t="shared" si="1389"/>
        <v>1.8074619694197087</v>
      </c>
      <c r="AY858" s="7">
        <v>2.2000000000000002</v>
      </c>
      <c r="AZ858" s="3">
        <f t="shared" si="1390"/>
        <v>3717.8469647092775</v>
      </c>
    </row>
    <row r="859" spans="1:52" ht="20.25" x14ac:dyDescent="0.3">
      <c r="A859" s="7">
        <v>33</v>
      </c>
      <c r="B859" s="7">
        <v>96</v>
      </c>
      <c r="C859" s="37">
        <v>77</v>
      </c>
      <c r="D859" s="37">
        <v>121</v>
      </c>
      <c r="E859" s="7">
        <v>9.5</v>
      </c>
      <c r="F859" s="2">
        <f t="shared" si="1374"/>
        <v>11.666666666666666</v>
      </c>
      <c r="G859" s="3">
        <f t="shared" si="1351"/>
        <v>46200</v>
      </c>
      <c r="H859" s="2">
        <v>1.4</v>
      </c>
      <c r="I859" s="7">
        <f t="shared" si="1352"/>
        <v>64679.999999999993</v>
      </c>
      <c r="J859" s="7">
        <v>1.2</v>
      </c>
      <c r="K859" s="4">
        <v>1.75</v>
      </c>
      <c r="L859" s="7">
        <v>0</v>
      </c>
      <c r="M859" s="2">
        <f t="shared" si="1375"/>
        <v>1.3333333333333333</v>
      </c>
      <c r="N859" s="2">
        <f t="shared" si="1376"/>
        <v>2.4761904761904758</v>
      </c>
      <c r="O859" s="28">
        <f t="shared" si="1377"/>
        <v>1.4638095238095237</v>
      </c>
      <c r="P859" s="2">
        <f t="shared" si="1378"/>
        <v>7.1780952380952376</v>
      </c>
      <c r="Q859" s="2">
        <f t="shared" si="1353"/>
        <v>59.416666666666664</v>
      </c>
      <c r="R859" s="28">
        <f t="shared" si="1379"/>
        <v>63.416666666666664</v>
      </c>
      <c r="S859" s="2">
        <f t="shared" si="1380"/>
        <v>65.416666666666657</v>
      </c>
      <c r="T859" s="2">
        <f t="shared" si="1381"/>
        <v>59.188333333333333</v>
      </c>
      <c r="U859" s="2">
        <f t="shared" si="1354"/>
        <v>63.188333333333333</v>
      </c>
      <c r="V859" s="2">
        <f t="shared" si="1355"/>
        <v>73.188333333333333</v>
      </c>
      <c r="W859" s="7">
        <f t="shared" si="1392"/>
        <v>1</v>
      </c>
      <c r="X859" s="2">
        <f t="shared" si="1356"/>
        <v>9.9176026147059098</v>
      </c>
      <c r="Y859" s="2">
        <f t="shared" si="1357"/>
        <v>14.51529742667633</v>
      </c>
      <c r="Z859" s="2">
        <f t="shared" si="1382"/>
        <v>16.040982016990462</v>
      </c>
      <c r="AA859" s="2">
        <f t="shared" si="1358"/>
        <v>115.70536383823561</v>
      </c>
      <c r="AB859" s="2">
        <f t="shared" si="1359"/>
        <v>169.34513664455719</v>
      </c>
      <c r="AC859" s="2">
        <f t="shared" si="1360"/>
        <v>187.14479019822204</v>
      </c>
      <c r="AD859" s="2">
        <f t="shared" si="1361"/>
        <v>187.14479019822204</v>
      </c>
      <c r="AE859" s="2">
        <f t="shared" si="1362"/>
        <v>187.14479019822204</v>
      </c>
      <c r="AF859" s="27">
        <f t="shared" si="1383"/>
        <v>1</v>
      </c>
      <c r="AG859" s="28">
        <f t="shared" si="1363"/>
        <v>75.416666666666671</v>
      </c>
      <c r="AH859" s="28">
        <f t="shared" si="1364"/>
        <v>8.5253154320457067</v>
      </c>
      <c r="AI859" s="28">
        <f t="shared" si="1365"/>
        <v>14.337602306711121</v>
      </c>
      <c r="AJ859" s="28">
        <f t="shared" si="1366"/>
        <v>12.477560753329957</v>
      </c>
      <c r="AK859" s="28">
        <f t="shared" si="1367"/>
        <v>20.984361841511816</v>
      </c>
      <c r="AL859" s="28">
        <f t="shared" si="1393"/>
        <v>23.190001626772574</v>
      </c>
      <c r="AM859" s="28">
        <f t="shared" si="1368"/>
        <v>99.462013373866569</v>
      </c>
      <c r="AN859" s="28">
        <f t="shared" si="1369"/>
        <v>167.27202691162972</v>
      </c>
      <c r="AO859" s="28">
        <f t="shared" si="1370"/>
        <v>145.57154212218282</v>
      </c>
      <c r="AP859" s="28">
        <f t="shared" si="1371"/>
        <v>244.81755481763784</v>
      </c>
      <c r="AQ859" s="28">
        <f t="shared" si="1372"/>
        <v>270.55001897901337</v>
      </c>
      <c r="AR859" s="28">
        <f t="shared" si="1384"/>
        <v>270.55001897901337</v>
      </c>
      <c r="AS859" s="27">
        <f t="shared" si="1373"/>
        <v>270.55001897901337</v>
      </c>
      <c r="AT859" s="27">
        <f t="shared" si="1385"/>
        <v>0</v>
      </c>
      <c r="AU859" s="2">
        <f t="shared" si="1386"/>
        <v>3136.5661053440494</v>
      </c>
      <c r="AV859" s="33">
        <f t="shared" si="1387"/>
        <v>8.7224927849927844E-2</v>
      </c>
      <c r="AW859" s="33">
        <f t="shared" si="1388"/>
        <v>8.7224927849927844E-2</v>
      </c>
      <c r="AX859" s="2">
        <f t="shared" si="1389"/>
        <v>1.8076759371642384</v>
      </c>
      <c r="AY859" s="7">
        <v>2.2000000000000002</v>
      </c>
      <c r="AZ859" s="3">
        <f t="shared" si="1390"/>
        <v>3720.583829996488</v>
      </c>
    </row>
    <row r="860" spans="1:52" ht="20.25" x14ac:dyDescent="0.3">
      <c r="A860" s="7">
        <v>33</v>
      </c>
      <c r="B860" s="7">
        <v>102</v>
      </c>
      <c r="C860" s="37">
        <v>82</v>
      </c>
      <c r="D860" s="37">
        <v>128</v>
      </c>
      <c r="E860" s="7">
        <v>9.75</v>
      </c>
      <c r="F860" s="2">
        <f t="shared" si="1374"/>
        <v>12.291666666666666</v>
      </c>
      <c r="G860" s="3">
        <f t="shared" si="1351"/>
        <v>48675</v>
      </c>
      <c r="H860" s="2">
        <v>1.4</v>
      </c>
      <c r="I860" s="7">
        <f t="shared" si="1352"/>
        <v>68145</v>
      </c>
      <c r="J860" s="7">
        <v>1.2</v>
      </c>
      <c r="K860" s="4">
        <v>1.75</v>
      </c>
      <c r="L860" s="7">
        <v>0</v>
      </c>
      <c r="M860" s="2">
        <f t="shared" si="1375"/>
        <v>1.3333333333333333</v>
      </c>
      <c r="N860" s="2">
        <f t="shared" si="1376"/>
        <v>2.4761904761904758</v>
      </c>
      <c r="O860" s="28">
        <f t="shared" si="1377"/>
        <v>1.4438095238095237</v>
      </c>
      <c r="P860" s="2">
        <f t="shared" si="1378"/>
        <v>7.1580952380952372</v>
      </c>
      <c r="Q860" s="2">
        <f t="shared" si="1353"/>
        <v>59.416666666666664</v>
      </c>
      <c r="R860" s="28">
        <f t="shared" si="1379"/>
        <v>63.416666666666664</v>
      </c>
      <c r="S860" s="2">
        <f t="shared" si="1380"/>
        <v>65.416666666666657</v>
      </c>
      <c r="T860" s="2">
        <f t="shared" si="1381"/>
        <v>59.223333333333336</v>
      </c>
      <c r="U860" s="2">
        <f t="shared" si="1354"/>
        <v>63.223333333333336</v>
      </c>
      <c r="V860" s="2">
        <f t="shared" si="1355"/>
        <v>73.223333333333329</v>
      </c>
      <c r="W860" s="7">
        <f t="shared" si="1392"/>
        <v>1</v>
      </c>
      <c r="X860" s="2">
        <f t="shared" si="1356"/>
        <v>9.9117414773470767</v>
      </c>
      <c r="Y860" s="2">
        <f t="shared" si="1357"/>
        <v>14.507261858427261</v>
      </c>
      <c r="Z860" s="2">
        <f t="shared" si="1382"/>
        <v>16.03331459261852</v>
      </c>
      <c r="AA860" s="2">
        <f t="shared" si="1358"/>
        <v>121.83182232572447</v>
      </c>
      <c r="AB860" s="2">
        <f t="shared" si="1359"/>
        <v>178.31842700983509</v>
      </c>
      <c r="AC860" s="2">
        <f t="shared" si="1360"/>
        <v>197.0761585342693</v>
      </c>
      <c r="AD860" s="2">
        <f t="shared" si="1361"/>
        <v>197.0761585342693</v>
      </c>
      <c r="AE860" s="2">
        <f t="shared" si="1362"/>
        <v>197.0761585342693</v>
      </c>
      <c r="AF860" s="27">
        <f t="shared" si="1383"/>
        <v>1</v>
      </c>
      <c r="AG860" s="28">
        <f t="shared" si="1363"/>
        <v>75.416666666666671</v>
      </c>
      <c r="AH860" s="28">
        <f t="shared" si="1364"/>
        <v>8.5202771131378157</v>
      </c>
      <c r="AI860" s="28">
        <f t="shared" si="1365"/>
        <v>14.329129023420725</v>
      </c>
      <c r="AJ860" s="28">
        <f t="shared" si="1366"/>
        <v>12.470653262007662</v>
      </c>
      <c r="AK860" s="28">
        <f t="shared" si="1367"/>
        <v>20.972745043951008</v>
      </c>
      <c r="AL860" s="28">
        <f t="shared" si="1393"/>
        <v>23.178917044577414</v>
      </c>
      <c r="AM860" s="28">
        <f t="shared" si="1368"/>
        <v>104.72840618231898</v>
      </c>
      <c r="AN860" s="28">
        <f t="shared" si="1369"/>
        <v>176.12887757954641</v>
      </c>
      <c r="AO860" s="28">
        <f t="shared" si="1370"/>
        <v>153.2851130121775</v>
      </c>
      <c r="AP860" s="28">
        <f t="shared" si="1371"/>
        <v>257.78999116523113</v>
      </c>
      <c r="AQ860" s="28">
        <f t="shared" si="1372"/>
        <v>284.90752200626406</v>
      </c>
      <c r="AR860" s="28">
        <f t="shared" si="1384"/>
        <v>284.90752200626406</v>
      </c>
      <c r="AS860" s="27">
        <f t="shared" si="1373"/>
        <v>284.90752200626406</v>
      </c>
      <c r="AT860" s="27">
        <f t="shared" si="1385"/>
        <v>0</v>
      </c>
      <c r="AU860" s="2">
        <f t="shared" si="1386"/>
        <v>3540.8890798610555</v>
      </c>
      <c r="AV860" s="33">
        <f t="shared" si="1387"/>
        <v>8.7497181637806648E-2</v>
      </c>
      <c r="AW860" s="33">
        <f t="shared" si="1388"/>
        <v>8.7497181637806648E-2</v>
      </c>
      <c r="AX860" s="2">
        <f t="shared" si="1389"/>
        <v>1.8078542823197525</v>
      </c>
      <c r="AY860" s="7">
        <v>2.2000000000000002</v>
      </c>
      <c r="AZ860" s="3">
        <f t="shared" si="1390"/>
        <v>3717.4191343637949</v>
      </c>
    </row>
    <row r="861" spans="1:52" ht="20.25" x14ac:dyDescent="0.3">
      <c r="A861" s="7">
        <v>33</v>
      </c>
      <c r="B861" s="7">
        <v>108</v>
      </c>
      <c r="C861" s="37">
        <v>87</v>
      </c>
      <c r="D861" s="37">
        <v>136</v>
      </c>
      <c r="E861" s="7">
        <v>10</v>
      </c>
      <c r="F861" s="2">
        <f t="shared" si="1374"/>
        <v>13</v>
      </c>
      <c r="G861" s="3">
        <f t="shared" si="1351"/>
        <v>51480</v>
      </c>
      <c r="H861" s="2">
        <v>1.4</v>
      </c>
      <c r="I861" s="7">
        <f t="shared" si="1352"/>
        <v>72072</v>
      </c>
      <c r="J861" s="7">
        <v>1.2</v>
      </c>
      <c r="K861" s="4">
        <v>1.75</v>
      </c>
      <c r="L861" s="7">
        <v>0</v>
      </c>
      <c r="M861" s="2">
        <f t="shared" si="1375"/>
        <v>1.3333333333333333</v>
      </c>
      <c r="N861" s="2">
        <f t="shared" si="1376"/>
        <v>2.4761904761904758</v>
      </c>
      <c r="O861" s="28">
        <f t="shared" si="1377"/>
        <v>1.4209523809523807</v>
      </c>
      <c r="P861" s="2">
        <f t="shared" si="1378"/>
        <v>7.1352380952380949</v>
      </c>
      <c r="Q861" s="2">
        <f t="shared" si="1353"/>
        <v>59.416666666666664</v>
      </c>
      <c r="R861" s="28">
        <f t="shared" si="1379"/>
        <v>63.416666666666664</v>
      </c>
      <c r="S861" s="2">
        <f t="shared" si="1380"/>
        <v>65.416666666666657</v>
      </c>
      <c r="T861" s="2">
        <f t="shared" si="1381"/>
        <v>59.263333333333335</v>
      </c>
      <c r="U861" s="2">
        <f t="shared" si="1354"/>
        <v>63.263333333333335</v>
      </c>
      <c r="V861" s="2">
        <f t="shared" si="1355"/>
        <v>73.263333333333335</v>
      </c>
      <c r="W861" s="7">
        <f t="shared" si="1392"/>
        <v>1</v>
      </c>
      <c r="X861" s="2">
        <f t="shared" si="1356"/>
        <v>9.9050515117849987</v>
      </c>
      <c r="Y861" s="2">
        <f t="shared" si="1357"/>
        <v>14.498089239095307</v>
      </c>
      <c r="Z861" s="2">
        <f t="shared" si="1382"/>
        <v>16.024560792395057</v>
      </c>
      <c r="AA861" s="2">
        <f t="shared" si="1358"/>
        <v>128.76566965320498</v>
      </c>
      <c r="AB861" s="2">
        <f t="shared" si="1359"/>
        <v>188.47516010823898</v>
      </c>
      <c r="AC861" s="2">
        <f t="shared" si="1360"/>
        <v>208.31929030113574</v>
      </c>
      <c r="AD861" s="2">
        <f t="shared" si="1361"/>
        <v>208.31929030113574</v>
      </c>
      <c r="AE861" s="2">
        <f t="shared" si="1362"/>
        <v>208.31929030113574</v>
      </c>
      <c r="AF861" s="27">
        <f t="shared" si="1383"/>
        <v>1</v>
      </c>
      <c r="AG861" s="28">
        <f t="shared" si="1363"/>
        <v>75.416666666666671</v>
      </c>
      <c r="AH861" s="28">
        <f t="shared" si="1364"/>
        <v>8.514526321453376</v>
      </c>
      <c r="AI861" s="28">
        <f t="shared" si="1365"/>
        <v>14.319457526245344</v>
      </c>
      <c r="AJ861" s="28">
        <f t="shared" si="1366"/>
        <v>12.462768345039219</v>
      </c>
      <c r="AK861" s="28">
        <f t="shared" si="1367"/>
        <v>20.959484443259328</v>
      </c>
      <c r="AL861" s="28">
        <f t="shared" si="1393"/>
        <v>23.166261919024159</v>
      </c>
      <c r="AM861" s="28">
        <f t="shared" si="1368"/>
        <v>110.68884217889389</v>
      </c>
      <c r="AN861" s="28">
        <f t="shared" si="1369"/>
        <v>186.15294784118947</v>
      </c>
      <c r="AO861" s="28">
        <f t="shared" si="1370"/>
        <v>162.01598848550984</v>
      </c>
      <c r="AP861" s="28">
        <f t="shared" si="1371"/>
        <v>272.47329776237126</v>
      </c>
      <c r="AQ861" s="28">
        <f t="shared" si="1372"/>
        <v>301.16140494731405</v>
      </c>
      <c r="AR861" s="28">
        <f t="shared" si="1384"/>
        <v>301.16140494731405</v>
      </c>
      <c r="AS861" s="27">
        <f t="shared" si="1373"/>
        <v>301.16140494731405</v>
      </c>
      <c r="AT861" s="27">
        <f t="shared" si="1385"/>
        <v>0</v>
      </c>
      <c r="AU861" s="2">
        <f t="shared" si="1386"/>
        <v>3969.7164770760623</v>
      </c>
      <c r="AV861" s="33">
        <f t="shared" si="1387"/>
        <v>8.7805735930735929E-2</v>
      </c>
      <c r="AW861" s="33">
        <f t="shared" si="1388"/>
        <v>8.7805735930735929E-2</v>
      </c>
      <c r="AX861" s="2">
        <f t="shared" si="1389"/>
        <v>1.8080564493761448</v>
      </c>
      <c r="AY861" s="7">
        <v>2.2000000000000002</v>
      </c>
      <c r="AZ861" s="3">
        <f t="shared" si="1390"/>
        <v>3710.92574066513</v>
      </c>
    </row>
    <row r="862" spans="1:52" ht="20.25" x14ac:dyDescent="0.3">
      <c r="A862" s="7">
        <v>33</v>
      </c>
      <c r="B862" s="7">
        <v>114</v>
      </c>
      <c r="C862" s="37">
        <v>92</v>
      </c>
      <c r="D862" s="37">
        <v>143</v>
      </c>
      <c r="E862" s="7">
        <v>10.5</v>
      </c>
      <c r="F862" s="2">
        <f t="shared" si="1374"/>
        <v>13.666666666666666</v>
      </c>
      <c r="G862" s="3">
        <f t="shared" si="1351"/>
        <v>54120</v>
      </c>
      <c r="H862" s="2">
        <v>1.4</v>
      </c>
      <c r="I862" s="7">
        <f t="shared" si="1352"/>
        <v>75768</v>
      </c>
      <c r="J862" s="7">
        <v>1.2</v>
      </c>
      <c r="K862" s="4">
        <v>1.75</v>
      </c>
      <c r="L862" s="7">
        <v>0</v>
      </c>
      <c r="M862" s="2">
        <f t="shared" si="1375"/>
        <v>1.3333333333333333</v>
      </c>
      <c r="N862" s="2">
        <f t="shared" si="1376"/>
        <v>2.4761904761904758</v>
      </c>
      <c r="O862" s="28">
        <f t="shared" si="1377"/>
        <v>1.4009523809523809</v>
      </c>
      <c r="P862" s="2">
        <f t="shared" si="1378"/>
        <v>7.1152380952380954</v>
      </c>
      <c r="Q862" s="2">
        <f t="shared" si="1353"/>
        <v>59.416666666666664</v>
      </c>
      <c r="R862" s="28">
        <f t="shared" si="1379"/>
        <v>63.416666666666664</v>
      </c>
      <c r="S862" s="2">
        <f t="shared" si="1380"/>
        <v>65.416666666666657</v>
      </c>
      <c r="T862" s="2">
        <f t="shared" si="1381"/>
        <v>59.298333333333339</v>
      </c>
      <c r="U862" s="2">
        <f t="shared" si="1354"/>
        <v>63.298333333333339</v>
      </c>
      <c r="V862" s="2">
        <f t="shared" si="1355"/>
        <v>73.298333333333346</v>
      </c>
      <c r="W862" s="7">
        <f t="shared" si="1392"/>
        <v>1</v>
      </c>
      <c r="X862" s="2">
        <f t="shared" si="1356"/>
        <v>9.899205195650552</v>
      </c>
      <c r="Y862" s="2">
        <f t="shared" si="1357"/>
        <v>14.490072706958571</v>
      </c>
      <c r="Z862" s="2">
        <f t="shared" si="1382"/>
        <v>16.016909054596553</v>
      </c>
      <c r="AA862" s="2">
        <f t="shared" si="1358"/>
        <v>135.28913767389088</v>
      </c>
      <c r="AB862" s="2">
        <f t="shared" si="1359"/>
        <v>198.03099366176713</v>
      </c>
      <c r="AC862" s="2">
        <f t="shared" si="1360"/>
        <v>218.89775707948621</v>
      </c>
      <c r="AD862" s="2">
        <f t="shared" si="1361"/>
        <v>218.89775707948621</v>
      </c>
      <c r="AE862" s="2">
        <f t="shared" si="1362"/>
        <v>218.89775707948621</v>
      </c>
      <c r="AF862" s="27">
        <f t="shared" si="1383"/>
        <v>1</v>
      </c>
      <c r="AG862" s="28">
        <f t="shared" si="1363"/>
        <v>75.416666666666671</v>
      </c>
      <c r="AH862" s="28">
        <f t="shared" si="1364"/>
        <v>8.5095007430855034</v>
      </c>
      <c r="AI862" s="28">
        <f t="shared" si="1365"/>
        <v>14.311005669586889</v>
      </c>
      <c r="AJ862" s="28">
        <f t="shared" si="1366"/>
        <v>12.455877217435917</v>
      </c>
      <c r="AK862" s="28">
        <f t="shared" si="1367"/>
        <v>20.947895165676755</v>
      </c>
      <c r="AL862" s="28">
        <f t="shared" si="1393"/>
        <v>23.155200014471994</v>
      </c>
      <c r="AM862" s="28">
        <f t="shared" si="1368"/>
        <v>116.29651015550188</v>
      </c>
      <c r="AN862" s="28">
        <f t="shared" si="1369"/>
        <v>195.5837441510208</v>
      </c>
      <c r="AO862" s="28">
        <f t="shared" si="1370"/>
        <v>170.23032197162419</v>
      </c>
      <c r="AP862" s="28">
        <f t="shared" si="1371"/>
        <v>286.28790059758228</v>
      </c>
      <c r="AQ862" s="28">
        <f t="shared" si="1372"/>
        <v>316.45440019778391</v>
      </c>
      <c r="AR862" s="28">
        <f t="shared" si="1384"/>
        <v>316.45440019778391</v>
      </c>
      <c r="AS862" s="27">
        <f t="shared" si="1373"/>
        <v>316.45440019778391</v>
      </c>
      <c r="AT862" s="27">
        <f t="shared" si="1385"/>
        <v>0</v>
      </c>
      <c r="AU862" s="2">
        <f t="shared" si="1386"/>
        <v>4423.0482969890691</v>
      </c>
      <c r="AV862" s="33">
        <f t="shared" si="1387"/>
        <v>8.8096139971139978E-2</v>
      </c>
      <c r="AW862" s="33">
        <f t="shared" si="1388"/>
        <v>8.8096139971139978E-2</v>
      </c>
      <c r="AX862" s="2">
        <f t="shared" si="1389"/>
        <v>1.8082467655612229</v>
      </c>
      <c r="AY862" s="7">
        <v>2.2000000000000002</v>
      </c>
      <c r="AZ862" s="3">
        <f t="shared" si="1390"/>
        <v>3721.4604037299655</v>
      </c>
    </row>
    <row r="863" spans="1:52" ht="20.25" x14ac:dyDescent="0.3">
      <c r="A863" s="7">
        <v>33</v>
      </c>
      <c r="B863" s="7">
        <v>120</v>
      </c>
      <c r="C863" s="37">
        <v>97</v>
      </c>
      <c r="D863" s="37">
        <v>151</v>
      </c>
      <c r="E863" s="7">
        <v>11</v>
      </c>
      <c r="F863" s="2">
        <f t="shared" si="1374"/>
        <v>14.416666666666666</v>
      </c>
      <c r="G863" s="3">
        <f t="shared" si="1351"/>
        <v>57090</v>
      </c>
      <c r="H863" s="2">
        <v>1.4</v>
      </c>
      <c r="I863" s="7">
        <f t="shared" si="1352"/>
        <v>79926</v>
      </c>
      <c r="J863" s="7">
        <v>1.2</v>
      </c>
      <c r="K863" s="4">
        <v>1.75</v>
      </c>
      <c r="L863" s="7">
        <v>0</v>
      </c>
      <c r="M863" s="2">
        <f t="shared" si="1375"/>
        <v>1.3333333333333333</v>
      </c>
      <c r="N863" s="2">
        <f t="shared" si="1376"/>
        <v>2.4761904761904758</v>
      </c>
      <c r="O863" s="28">
        <f t="shared" si="1377"/>
        <v>1.378095238095238</v>
      </c>
      <c r="P863" s="2">
        <f t="shared" si="1378"/>
        <v>7.0923809523809513</v>
      </c>
      <c r="Q863" s="2">
        <f t="shared" si="1353"/>
        <v>59.416666666666664</v>
      </c>
      <c r="R863" s="28">
        <f t="shared" si="1379"/>
        <v>63.416666666666664</v>
      </c>
      <c r="S863" s="2">
        <f t="shared" si="1380"/>
        <v>65.416666666666657</v>
      </c>
      <c r="T863" s="2">
        <f t="shared" si="1381"/>
        <v>59.338333333333338</v>
      </c>
      <c r="U863" s="2">
        <f t="shared" si="1354"/>
        <v>63.338333333333338</v>
      </c>
      <c r="V863" s="2">
        <f t="shared" si="1355"/>
        <v>73.338333333333338</v>
      </c>
      <c r="W863" s="7">
        <f t="shared" si="1392"/>
        <v>1</v>
      </c>
      <c r="X863" s="2">
        <f t="shared" si="1356"/>
        <v>9.8925321365067838</v>
      </c>
      <c r="Y863" s="2">
        <f t="shared" si="1357"/>
        <v>14.480921804530686</v>
      </c>
      <c r="Z863" s="2">
        <f t="shared" si="1382"/>
        <v>16.008173154378156</v>
      </c>
      <c r="AA863" s="2">
        <f t="shared" si="1358"/>
        <v>142.61733830130612</v>
      </c>
      <c r="AB863" s="2">
        <f t="shared" si="1359"/>
        <v>208.76662268198405</v>
      </c>
      <c r="AC863" s="2">
        <f t="shared" si="1360"/>
        <v>230.78449630895173</v>
      </c>
      <c r="AD863" s="2">
        <f t="shared" si="1361"/>
        <v>230.78449630895173</v>
      </c>
      <c r="AE863" s="2">
        <f t="shared" si="1362"/>
        <v>230.78449630895173</v>
      </c>
      <c r="AF863" s="27">
        <f t="shared" si="1383"/>
        <v>1</v>
      </c>
      <c r="AG863" s="28">
        <f t="shared" si="1363"/>
        <v>75.416666666666671</v>
      </c>
      <c r="AH863" s="28">
        <f t="shared" si="1364"/>
        <v>8.5037644844040994</v>
      </c>
      <c r="AI863" s="28">
        <f t="shared" si="1365"/>
        <v>14.301358613550317</v>
      </c>
      <c r="AJ863" s="28">
        <f t="shared" si="1366"/>
        <v>12.448010968634019</v>
      </c>
      <c r="AK863" s="28">
        <f t="shared" si="1367"/>
        <v>20.934665960509367</v>
      </c>
      <c r="AL863" s="28">
        <f t="shared" si="1393"/>
        <v>23.142570766458288</v>
      </c>
      <c r="AM863" s="28">
        <f t="shared" si="1368"/>
        <v>122.59593798349243</v>
      </c>
      <c r="AN863" s="28">
        <f t="shared" si="1369"/>
        <v>206.17792001201707</v>
      </c>
      <c r="AO863" s="28">
        <f t="shared" si="1370"/>
        <v>179.4588247978071</v>
      </c>
      <c r="AP863" s="28">
        <f t="shared" si="1371"/>
        <v>301.80810093067669</v>
      </c>
      <c r="AQ863" s="28">
        <f t="shared" si="1372"/>
        <v>333.63872854977365</v>
      </c>
      <c r="AR863" s="28">
        <f t="shared" si="1384"/>
        <v>333.63872854977365</v>
      </c>
      <c r="AS863" s="27">
        <f t="shared" si="1373"/>
        <v>333.63872854977365</v>
      </c>
      <c r="AT863" s="27">
        <f t="shared" si="1385"/>
        <v>0</v>
      </c>
      <c r="AU863" s="2">
        <f t="shared" si="1386"/>
        <v>4900.884539600077</v>
      </c>
      <c r="AV863" s="33">
        <f t="shared" si="1387"/>
        <v>8.8422844516594518E-2</v>
      </c>
      <c r="AW863" s="33">
        <f t="shared" si="1388"/>
        <v>8.8422844516594518E-2</v>
      </c>
      <c r="AX863" s="2">
        <f t="shared" si="1389"/>
        <v>1.8084609191657777</v>
      </c>
      <c r="AY863" s="7">
        <v>2.2000000000000002</v>
      </c>
      <c r="AZ863" s="3">
        <f t="shared" si="1390"/>
        <v>3727.5947165588077</v>
      </c>
    </row>
    <row r="864" spans="1:52" ht="20.25" x14ac:dyDescent="0.3">
      <c r="A864" s="7">
        <v>33</v>
      </c>
      <c r="B864" s="7">
        <v>132</v>
      </c>
      <c r="C864" s="37">
        <v>106</v>
      </c>
      <c r="D864" s="37">
        <v>166</v>
      </c>
      <c r="E864" s="7">
        <v>12</v>
      </c>
      <c r="F864" s="2">
        <f t="shared" si="1374"/>
        <v>15.833333333333334</v>
      </c>
      <c r="G864" s="3">
        <f t="shared" si="1351"/>
        <v>62700</v>
      </c>
      <c r="H864" s="2">
        <v>1.4</v>
      </c>
      <c r="I864" s="7">
        <f t="shared" si="1352"/>
        <v>87780</v>
      </c>
      <c r="J864" s="7">
        <v>1.2</v>
      </c>
      <c r="K864" s="4">
        <v>1.75</v>
      </c>
      <c r="L864" s="7">
        <v>0</v>
      </c>
      <c r="M864" s="2">
        <f t="shared" si="1375"/>
        <v>1.3333333333333333</v>
      </c>
      <c r="N864" s="2">
        <f t="shared" si="1376"/>
        <v>2.4761904761904758</v>
      </c>
      <c r="O864" s="28">
        <f t="shared" si="1377"/>
        <v>1.3352380952380951</v>
      </c>
      <c r="P864" s="2">
        <f t="shared" si="1378"/>
        <v>7.0495238095238095</v>
      </c>
      <c r="Q864" s="2">
        <f t="shared" si="1353"/>
        <v>59.416666666666664</v>
      </c>
      <c r="R864" s="28">
        <f t="shared" si="1379"/>
        <v>63.416666666666664</v>
      </c>
      <c r="S864" s="2">
        <f t="shared" si="1380"/>
        <v>65.416666666666657</v>
      </c>
      <c r="T864" s="2">
        <f t="shared" si="1381"/>
        <v>59.413333333333334</v>
      </c>
      <c r="U864" s="2">
        <f t="shared" si="1354"/>
        <v>63.413333333333334</v>
      </c>
      <c r="V864" s="2">
        <f t="shared" si="1355"/>
        <v>73.413333333333327</v>
      </c>
      <c r="W864" s="7">
        <f t="shared" si="1392"/>
        <v>1</v>
      </c>
      <c r="X864" s="2">
        <f t="shared" si="1356"/>
        <v>9.8800443687177673</v>
      </c>
      <c r="Y864" s="2">
        <f t="shared" si="1357"/>
        <v>14.463794978384664</v>
      </c>
      <c r="Z864" s="2">
        <f t="shared" si="1382"/>
        <v>15.991819000002318</v>
      </c>
      <c r="AA864" s="2">
        <f t="shared" si="1358"/>
        <v>156.43403583803132</v>
      </c>
      <c r="AB864" s="2">
        <f t="shared" si="1359"/>
        <v>229.0100871577572</v>
      </c>
      <c r="AC864" s="2">
        <f t="shared" si="1360"/>
        <v>253.20380083337005</v>
      </c>
      <c r="AD864" s="2">
        <f t="shared" si="1361"/>
        <v>253.20380083337005</v>
      </c>
      <c r="AE864" s="2">
        <f t="shared" si="1362"/>
        <v>253.20380083337005</v>
      </c>
      <c r="AF864" s="27">
        <f t="shared" si="1383"/>
        <v>1</v>
      </c>
      <c r="AG864" s="28">
        <f t="shared" si="1363"/>
        <v>75.416666666666671</v>
      </c>
      <c r="AH864" s="28">
        <f t="shared" si="1364"/>
        <v>8.4930298176121841</v>
      </c>
      <c r="AI864" s="28">
        <f t="shared" si="1365"/>
        <v>14.283305394923476</v>
      </c>
      <c r="AJ864" s="28">
        <f t="shared" si="1366"/>
        <v>12.433288499815989</v>
      </c>
      <c r="AK864" s="28">
        <f t="shared" si="1367"/>
        <v>20.909906184220919</v>
      </c>
      <c r="AL864" s="28">
        <f t="shared" si="1393"/>
        <v>23.118928020261173</v>
      </c>
      <c r="AM864" s="28">
        <f t="shared" si="1368"/>
        <v>134.47297211219291</v>
      </c>
      <c r="AN864" s="28">
        <f t="shared" si="1369"/>
        <v>226.15233541962169</v>
      </c>
      <c r="AO864" s="28">
        <f t="shared" si="1370"/>
        <v>196.86040124708649</v>
      </c>
      <c r="AP864" s="28">
        <f t="shared" si="1371"/>
        <v>331.07351458349791</v>
      </c>
      <c r="AQ864" s="28">
        <f t="shared" si="1372"/>
        <v>366.04969365413524</v>
      </c>
      <c r="AR864" s="28">
        <f t="shared" si="1384"/>
        <v>366.04969365413524</v>
      </c>
      <c r="AS864" s="27">
        <f t="shared" si="1373"/>
        <v>366.04969365413524</v>
      </c>
      <c r="AT864" s="27">
        <f t="shared" si="1385"/>
        <v>0</v>
      </c>
      <c r="AU864" s="2">
        <f t="shared" si="1386"/>
        <v>5930.0702929160934</v>
      </c>
      <c r="AV864" s="33">
        <f t="shared" si="1387"/>
        <v>8.9039953102453093E-2</v>
      </c>
      <c r="AW864" s="33">
        <f t="shared" si="1388"/>
        <v>8.9039953102453093E-2</v>
      </c>
      <c r="AX864" s="2">
        <f t="shared" si="1389"/>
        <v>1.8088655699590692</v>
      </c>
      <c r="AY864" s="7">
        <v>2.2000000000000002</v>
      </c>
      <c r="AZ864" s="3">
        <f t="shared" si="1390"/>
        <v>3745.0112719204371</v>
      </c>
    </row>
    <row r="865" spans="1:52" ht="20.25" x14ac:dyDescent="0.3">
      <c r="A865" s="7">
        <v>33</v>
      </c>
      <c r="B865" s="7">
        <v>144</v>
      </c>
      <c r="C865" s="37">
        <v>116</v>
      </c>
      <c r="D865" s="37">
        <v>180</v>
      </c>
      <c r="E865" s="7">
        <v>13</v>
      </c>
      <c r="F865" s="2">
        <f t="shared" si="1374"/>
        <v>17.166666666666668</v>
      </c>
      <c r="G865" s="3">
        <f t="shared" si="1351"/>
        <v>67980</v>
      </c>
      <c r="H865" s="2">
        <v>1.4</v>
      </c>
      <c r="I865" s="7">
        <f t="shared" si="1352"/>
        <v>95172</v>
      </c>
      <c r="J865" s="7">
        <v>1.2</v>
      </c>
      <c r="K865" s="4">
        <v>1.75</v>
      </c>
      <c r="L865" s="7">
        <v>0</v>
      </c>
      <c r="M865" s="2">
        <f t="shared" si="1375"/>
        <v>1.3333333333333333</v>
      </c>
      <c r="N865" s="2">
        <f t="shared" si="1376"/>
        <v>2.4761904761904758</v>
      </c>
      <c r="O865" s="28">
        <f t="shared" si="1377"/>
        <v>1.2952380952380953</v>
      </c>
      <c r="P865" s="2">
        <f t="shared" si="1378"/>
        <v>7.0095238095238086</v>
      </c>
      <c r="Q865" s="2">
        <f t="shared" si="1353"/>
        <v>59.416666666666664</v>
      </c>
      <c r="R865" s="28">
        <f t="shared" si="1379"/>
        <v>63.416666666666664</v>
      </c>
      <c r="S865" s="2">
        <f t="shared" si="1380"/>
        <v>65.416666666666657</v>
      </c>
      <c r="T865" s="2">
        <f t="shared" si="1381"/>
        <v>59.483333333333334</v>
      </c>
      <c r="U865" s="2">
        <f t="shared" si="1354"/>
        <v>63.483333333333334</v>
      </c>
      <c r="V865" s="2">
        <f t="shared" si="1355"/>
        <v>73.483333333333334</v>
      </c>
      <c r="W865" s="7">
        <f t="shared" si="1392"/>
        <v>1</v>
      </c>
      <c r="X865" s="2">
        <f t="shared" si="1356"/>
        <v>9.8684175302900261</v>
      </c>
      <c r="Y865" s="2">
        <f t="shared" si="1357"/>
        <v>14.447846451498549</v>
      </c>
      <c r="Z865" s="2">
        <f t="shared" si="1382"/>
        <v>15.976585241825855</v>
      </c>
      <c r="AA865" s="2">
        <f t="shared" si="1358"/>
        <v>169.40783426997879</v>
      </c>
      <c r="AB865" s="2">
        <f t="shared" si="1359"/>
        <v>248.02136408405843</v>
      </c>
      <c r="AC865" s="2">
        <f t="shared" si="1360"/>
        <v>274.26471331801054</v>
      </c>
      <c r="AD865" s="2">
        <f t="shared" si="1361"/>
        <v>274.26471331801054</v>
      </c>
      <c r="AE865" s="2">
        <f t="shared" si="1362"/>
        <v>274.26471331801054</v>
      </c>
      <c r="AF865" s="27">
        <f t="shared" si="1383"/>
        <v>1</v>
      </c>
      <c r="AG865" s="28">
        <f t="shared" si="1363"/>
        <v>75.416666666666671</v>
      </c>
      <c r="AH865" s="28">
        <f t="shared" si="1364"/>
        <v>8.4830352182190865</v>
      </c>
      <c r="AI865" s="28">
        <f t="shared" si="1365"/>
        <v>14.26649679793309</v>
      </c>
      <c r="AJ865" s="28">
        <f t="shared" si="1366"/>
        <v>12.419578914176915</v>
      </c>
      <c r="AK865" s="28">
        <f t="shared" si="1367"/>
        <v>20.886849842405812</v>
      </c>
      <c r="AL865" s="28">
        <f t="shared" si="1393"/>
        <v>23.096904999692992</v>
      </c>
      <c r="AM865" s="28">
        <f t="shared" si="1368"/>
        <v>145.62543791276099</v>
      </c>
      <c r="AN865" s="28">
        <f t="shared" si="1369"/>
        <v>244.90819503118473</v>
      </c>
      <c r="AO865" s="28">
        <f t="shared" si="1370"/>
        <v>213.20277136003705</v>
      </c>
      <c r="AP865" s="28">
        <f t="shared" si="1371"/>
        <v>358.55758896129981</v>
      </c>
      <c r="AQ865" s="28">
        <f t="shared" si="1372"/>
        <v>396.49686916139638</v>
      </c>
      <c r="AR865" s="28">
        <f t="shared" si="1384"/>
        <v>396.49686916139638</v>
      </c>
      <c r="AS865" s="27">
        <f t="shared" si="1373"/>
        <v>396.49686916139638</v>
      </c>
      <c r="AT865" s="27">
        <f t="shared" si="1385"/>
        <v>0</v>
      </c>
      <c r="AU865" s="2">
        <f t="shared" si="1386"/>
        <v>7057.2737370241111</v>
      </c>
      <c r="AV865" s="33">
        <f t="shared" si="1387"/>
        <v>8.9620761183261191E-2</v>
      </c>
      <c r="AW865" s="33">
        <f t="shared" si="1388"/>
        <v>8.9620761183261191E-2</v>
      </c>
      <c r="AX865" s="2">
        <f t="shared" si="1389"/>
        <v>1.8092465832192595</v>
      </c>
      <c r="AY865" s="7">
        <v>2.2000000000000002</v>
      </c>
      <c r="AZ865" s="3">
        <f t="shared" si="1390"/>
        <v>3766.9187710582369</v>
      </c>
    </row>
    <row r="866" spans="1:52" ht="20.25" x14ac:dyDescent="0.3">
      <c r="A866" s="7"/>
      <c r="B866" s="7"/>
      <c r="C866" s="7"/>
      <c r="D866" s="2"/>
      <c r="E866" s="3"/>
      <c r="F866" s="2"/>
      <c r="G866" s="7"/>
      <c r="H866" s="7"/>
      <c r="I866" s="7"/>
      <c r="J866" s="7"/>
      <c r="K866" s="2"/>
      <c r="L866" s="2"/>
      <c r="M866" s="2"/>
      <c r="N866" s="28"/>
      <c r="O866" s="2"/>
      <c r="P866" s="2"/>
      <c r="Q866" s="28"/>
      <c r="R866" s="2"/>
      <c r="S866" s="2"/>
      <c r="T866" s="2"/>
      <c r="U866" s="7"/>
      <c r="V866" s="2"/>
      <c r="W866" s="2"/>
      <c r="X866" s="2"/>
      <c r="Y866" s="2"/>
      <c r="Z866" s="2"/>
      <c r="AA866" s="2"/>
      <c r="AB866" s="2"/>
      <c r="AC866" s="2"/>
      <c r="AD866" s="27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7"/>
      <c r="AR866" s="7"/>
      <c r="AS866" s="2"/>
      <c r="AT866" s="5"/>
      <c r="AU866" s="7"/>
      <c r="AV866" s="3"/>
    </row>
    <row r="867" spans="1:52" ht="18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52" ht="131.25" x14ac:dyDescent="0.2">
      <c r="A868" s="7" t="s">
        <v>10</v>
      </c>
      <c r="B868" s="7" t="s">
        <v>82</v>
      </c>
      <c r="C868" s="36" t="s">
        <v>83</v>
      </c>
      <c r="D868" s="36" t="s">
        <v>84</v>
      </c>
      <c r="E868" s="7" t="s">
        <v>12</v>
      </c>
      <c r="F868" s="7" t="s">
        <v>13</v>
      </c>
      <c r="G868" s="7" t="s">
        <v>47</v>
      </c>
      <c r="H868" s="7" t="s">
        <v>14</v>
      </c>
      <c r="I868" s="7" t="s">
        <v>15</v>
      </c>
      <c r="J868" s="7" t="s">
        <v>16</v>
      </c>
      <c r="K868" s="7" t="s">
        <v>17</v>
      </c>
      <c r="L868" s="7" t="s">
        <v>18</v>
      </c>
      <c r="M868" s="7" t="s">
        <v>98</v>
      </c>
      <c r="N868" s="7" t="s">
        <v>99</v>
      </c>
      <c r="O868" s="26" t="s">
        <v>100</v>
      </c>
      <c r="P868" s="7" t="s">
        <v>27</v>
      </c>
      <c r="Q868" s="7" t="s">
        <v>28</v>
      </c>
      <c r="R868" s="26" t="s">
        <v>101</v>
      </c>
      <c r="S868" s="7" t="s">
        <v>65</v>
      </c>
      <c r="T868" s="7" t="s">
        <v>30</v>
      </c>
      <c r="U868" s="7" t="s">
        <v>31</v>
      </c>
      <c r="V868" s="7" t="s">
        <v>32</v>
      </c>
      <c r="W868" s="7" t="s">
        <v>33</v>
      </c>
      <c r="X868" s="7" t="s">
        <v>34</v>
      </c>
      <c r="Y868" s="7" t="s">
        <v>35</v>
      </c>
      <c r="Z868" s="7" t="s">
        <v>66</v>
      </c>
      <c r="AA868" s="7" t="s">
        <v>37</v>
      </c>
      <c r="AB868" s="7" t="s">
        <v>38</v>
      </c>
      <c r="AC868" s="7" t="s">
        <v>39</v>
      </c>
      <c r="AD868" s="7" t="s">
        <v>40</v>
      </c>
      <c r="AE868" s="7" t="s">
        <v>41</v>
      </c>
      <c r="AF868" s="26" t="s">
        <v>67</v>
      </c>
      <c r="AG868" s="26" t="s">
        <v>68</v>
      </c>
      <c r="AH868" s="26" t="s">
        <v>69</v>
      </c>
      <c r="AI868" s="7" t="s">
        <v>70</v>
      </c>
      <c r="AJ868" s="26" t="s">
        <v>71</v>
      </c>
      <c r="AK868" s="26" t="s">
        <v>72</v>
      </c>
      <c r="AL868" s="26" t="s">
        <v>73</v>
      </c>
      <c r="AM868" s="26" t="s">
        <v>74</v>
      </c>
      <c r="AN868" s="26" t="s">
        <v>75</v>
      </c>
      <c r="AO868" s="26" t="s">
        <v>76</v>
      </c>
      <c r="AP868" s="26" t="s">
        <v>77</v>
      </c>
      <c r="AQ868" s="26" t="s">
        <v>78</v>
      </c>
      <c r="AR868" s="26" t="s">
        <v>79</v>
      </c>
      <c r="AS868" s="26" t="s">
        <v>80</v>
      </c>
      <c r="AT868" s="26" t="s">
        <v>102</v>
      </c>
      <c r="AU868" s="7" t="s">
        <v>21</v>
      </c>
      <c r="AV868" s="26" t="s">
        <v>90</v>
      </c>
      <c r="AW868" s="26" t="s">
        <v>89</v>
      </c>
      <c r="AX868" s="7" t="s">
        <v>22</v>
      </c>
      <c r="AY868" s="7" t="s">
        <v>23</v>
      </c>
      <c r="AZ868" s="7" t="s">
        <v>24</v>
      </c>
    </row>
    <row r="869" spans="1:52" ht="20.25" x14ac:dyDescent="0.3">
      <c r="A869" s="7">
        <v>34</v>
      </c>
      <c r="B869" s="7">
        <v>18</v>
      </c>
      <c r="C869" s="27">
        <v>14</v>
      </c>
      <c r="D869" s="27">
        <v>23</v>
      </c>
      <c r="E869" s="7">
        <v>2.75</v>
      </c>
      <c r="F869" s="2">
        <f>($D869+2*$E869)/12</f>
        <v>2.375</v>
      </c>
      <c r="G869" s="2">
        <f t="shared" ref="G869:G891" si="1394">$B$4*$A869*$F869</f>
        <v>9690</v>
      </c>
      <c r="H869" s="2">
        <v>1.4</v>
      </c>
      <c r="I869" s="7">
        <f t="shared" ref="I869:I891" si="1395">$G869*$H869</f>
        <v>13566</v>
      </c>
      <c r="J869" s="7">
        <v>1.2</v>
      </c>
      <c r="K869" s="7">
        <v>1.1499999999999999</v>
      </c>
      <c r="L869" s="7">
        <v>0</v>
      </c>
      <c r="M869" s="2">
        <f>($L$7-$C$7)/$K869</f>
        <v>2.0289855072463765</v>
      </c>
      <c r="N869" s="2">
        <f>($E$7-$C$7)/$K869</f>
        <v>3.7681159420289854</v>
      </c>
      <c r="O869" s="28">
        <f>($F$7-$B$7-0.06*($D869/12))/$K869</f>
        <v>2.6536231884057968</v>
      </c>
      <c r="P869" s="2">
        <f>($G$7-$B$7-0.06*$D869/12)/$K869</f>
        <v>11.34927536231884</v>
      </c>
      <c r="Q869" s="2">
        <f t="shared" ref="Q869:Q891" si="1396">$C$7+$K869*$A869</f>
        <v>40.766666666666659</v>
      </c>
      <c r="R869" s="28">
        <f>IF($A869&lt;$M869,$Q869,$Q869+$L$7)</f>
        <v>44.766666666666659</v>
      </c>
      <c r="S869" s="2">
        <f>IF($A869&lt;$N869,$Q869,$Q869+$E$7)</f>
        <v>46.766666666666659</v>
      </c>
      <c r="T869" s="2">
        <f>$B$7+$K869*$A869+0.06*$D869/12</f>
        <v>40.048333333333332</v>
      </c>
      <c r="U869" s="2">
        <f t="shared" ref="U869:U891" si="1397">$T869+$F$7</f>
        <v>44.048333333333332</v>
      </c>
      <c r="V869" s="2">
        <f t="shared" ref="V869:V891" si="1398">$T869+$G$7</f>
        <v>54.048333333333332</v>
      </c>
      <c r="W869" s="7">
        <f>IF($A869&lt;$N869,0.5,1)</f>
        <v>1</v>
      </c>
      <c r="X869" s="2">
        <f t="shared" ref="X869:X891" si="1399">($W869*$H$7*(1+$L869)*$J869)/($S869*$T869)</f>
        <v>20.502667141304997</v>
      </c>
      <c r="Y869" s="2">
        <f t="shared" ref="Y869:Y891" si="1400">($W869*$I$7*(1+$L869)*$J869)/($S869*$U869)</f>
        <v>29.126302353618286</v>
      </c>
      <c r="Z869" s="2">
        <f>(2*$W869*$H$7*(1+$L869)*$J869)/($S869*$V869)</f>
        <v>30.383828594061967</v>
      </c>
      <c r="AA869" s="2">
        <f t="shared" ref="AA869:AA891" si="1401">IF($S869&gt;$F869,$F869*$X869,$S869*$X869)</f>
        <v>48.693834460599369</v>
      </c>
      <c r="AB869" s="2">
        <f t="shared" ref="AB869:AB891" si="1402">IF($S869&gt;$F869,$F869*$Y869,$S869*$Y869)</f>
        <v>69.174968089843432</v>
      </c>
      <c r="AC869" s="2">
        <f t="shared" ref="AC869:AC891" si="1403">IF($S869&gt;$F869,$F869*$Z869,$S869*$Z869)</f>
        <v>72.16159291089717</v>
      </c>
      <c r="AD869" s="2">
        <f t="shared" ref="AD869:AD891" si="1404">IF($AA869&gt;$AC869,$AA869,$AC869)</f>
        <v>72.16159291089717</v>
      </c>
      <c r="AE869" s="2">
        <f t="shared" ref="AE869:AE891" si="1405">IF($AD869&gt;$AB869,$AD869,$AB869)</f>
        <v>72.16159291089717</v>
      </c>
      <c r="AF869" s="27">
        <f>IF($A869&lt;$M869,0.5,1)</f>
        <v>1</v>
      </c>
      <c r="AG869" s="28">
        <f t="shared" ref="AG869:AG891" si="1406">2*$E$7+$L$7+$C$7+$K869*$A869</f>
        <v>56.766666666666666</v>
      </c>
      <c r="AH869" s="28">
        <f t="shared" ref="AH869:AH891" si="1407">($AF869*$H$7*(1+$L869))/($R869*$T869)</f>
        <v>17.84887192805343</v>
      </c>
      <c r="AI869" s="28">
        <f t="shared" ref="AI869:AI891" si="1408">($AF869*2*$H$7*(1+$L869))/($AG869*$T869)</f>
        <v>28.151538460805348</v>
      </c>
      <c r="AJ869" s="28">
        <f t="shared" ref="AJ869:AJ891" si="1409">($AF869*$I$7*(1+$L869))/($R869*$U869)</f>
        <v>25.356293250264617</v>
      </c>
      <c r="AK869" s="28">
        <f t="shared" ref="AK869:AK891" si="1410">($AF869*2*$I$7*(1+$L869))/($AG869*$U869)</f>
        <v>39.992368567358049</v>
      </c>
      <c r="AL869" s="28">
        <f>($AF869*4*$H$7*(1+$L869))/($AG869*$V869)</f>
        <v>41.719036521304496</v>
      </c>
      <c r="AM869" s="28">
        <f t="shared" ref="AM869:AM891" si="1411" xml:space="preserve"> IF($R869&gt;$F869,$F869*$AH869,$R869*$AH869)</f>
        <v>42.391070829126896</v>
      </c>
      <c r="AN869" s="28">
        <f t="shared" ref="AN869:AN891" si="1412" xml:space="preserve"> IF($AG869&gt;$F869,$F869*$AI869,$AG869*$AI869)</f>
        <v>66.859903844412699</v>
      </c>
      <c r="AO869" s="28">
        <f t="shared" ref="AO869:AO891" si="1413" xml:space="preserve"> IF($R869&gt;$F869,$F869*$AJ869,$R869*$AJ869)</f>
        <v>60.221196469378462</v>
      </c>
      <c r="AP869" s="28">
        <f t="shared" ref="AP869:AP891" si="1414" xml:space="preserve"> IF($AG869&gt;$F869,$F869*$AK869,$AG869*$AK869)</f>
        <v>94.981875347475366</v>
      </c>
      <c r="AQ869" s="28">
        <f t="shared" ref="AQ869:AQ891" si="1415" xml:space="preserve"> IF($AG869&gt;$F869,$F869*$AL869,$AG869*$AL869)</f>
        <v>99.082711738098183</v>
      </c>
      <c r="AR869" s="28">
        <f>MAX($AM869,$AN869,$AO869,$AP869,$AQ869)</f>
        <v>99.082711738098183</v>
      </c>
      <c r="AS869" s="27">
        <f t="shared" ref="AS869:AS891" si="1416">IF($AR869&gt;$AE869,$AR869,$AE869)</f>
        <v>99.082711738098183</v>
      </c>
      <c r="AT869" s="27">
        <f>IF($A869&gt;$F869,0,$AS869)</f>
        <v>0</v>
      </c>
      <c r="AU869" s="2">
        <f>PI()*($B869/(2*12))^2*62.4</f>
        <v>110.26990214100174</v>
      </c>
      <c r="AV869" s="33">
        <f>0.23*($N$7/$H869)*(1+0.35*$N$7*($F869/$A869))</f>
        <v>8.314699317226891E-2</v>
      </c>
      <c r="AW869" s="33">
        <f>IF(AV869&gt;0.33,0.33,AV869)</f>
        <v>8.314699317226891E-2</v>
      </c>
      <c r="AX869" s="2">
        <f>$Q$7/($P$7-$O$7*AW869)</f>
        <v>1.8050088110312392</v>
      </c>
      <c r="AY869" s="7">
        <v>2.4</v>
      </c>
      <c r="AZ869" s="3">
        <f>(12/$D869)*(($I869+$AU869)/$AX869+$AT869/$AY869)</f>
        <v>3953.1359197398083</v>
      </c>
    </row>
    <row r="870" spans="1:52" ht="20.25" x14ac:dyDescent="0.3">
      <c r="A870" s="7">
        <v>34</v>
      </c>
      <c r="B870" s="7">
        <v>24</v>
      </c>
      <c r="C870" s="27">
        <v>19</v>
      </c>
      <c r="D870" s="27">
        <v>30</v>
      </c>
      <c r="E870" s="7">
        <v>3.25</v>
      </c>
      <c r="F870" s="2">
        <f t="shared" ref="F870:F891" si="1417">($D870+2*$E870)/12</f>
        <v>3.0416666666666665</v>
      </c>
      <c r="G870" s="3">
        <f t="shared" si="1394"/>
        <v>12410</v>
      </c>
      <c r="H870" s="2">
        <v>1.4</v>
      </c>
      <c r="I870" s="7">
        <f t="shared" si="1395"/>
        <v>17374</v>
      </c>
      <c r="J870" s="7">
        <v>1.2</v>
      </c>
      <c r="K870" s="7">
        <f>(1.75-1.15)*(($D870-24)/(96-24))+1.15</f>
        <v>1.2</v>
      </c>
      <c r="L870" s="7">
        <v>0</v>
      </c>
      <c r="M870" s="2">
        <f t="shared" ref="M870:M891" si="1418">($L$7-$C$7)/$K870</f>
        <v>1.9444444444444442</v>
      </c>
      <c r="N870" s="2">
        <f t="shared" ref="N870:N891" si="1419">($E$7-$C$7)/$K870</f>
        <v>3.6111111111111112</v>
      </c>
      <c r="O870" s="28">
        <f t="shared" ref="O870:O891" si="1420">($F$7-$B$7-0.06*($D870/12))/$K870</f>
        <v>2.5138888888888888</v>
      </c>
      <c r="P870" s="2">
        <f t="shared" ref="P870:P891" si="1421">($G$7-$B$7-0.06*$D870/12)/$K870</f>
        <v>10.847222222222221</v>
      </c>
      <c r="Q870" s="2">
        <f t="shared" si="1396"/>
        <v>42.466666666666661</v>
      </c>
      <c r="R870" s="28">
        <f t="shared" ref="R870:R891" si="1422">IF($A870&lt;$M870,$Q870,$Q870+$L$7)</f>
        <v>46.466666666666661</v>
      </c>
      <c r="S870" s="2">
        <f t="shared" ref="S870:S891" si="1423">IF($A870&lt;$N870,$Q870,$Q870+$E$7)</f>
        <v>48.466666666666661</v>
      </c>
      <c r="T870" s="2">
        <f t="shared" ref="T870:T891" si="1424">$B$7+$K870*$A870+0.06*$D870/12</f>
        <v>41.783333333333331</v>
      </c>
      <c r="U870" s="2">
        <f t="shared" si="1397"/>
        <v>45.783333333333331</v>
      </c>
      <c r="V870" s="2">
        <f t="shared" si="1398"/>
        <v>55.783333333333331</v>
      </c>
      <c r="W870" s="7">
        <f>IF($A870&lt;$N870,0.5,1)</f>
        <v>1</v>
      </c>
      <c r="X870" s="2">
        <f t="shared" si="1399"/>
        <v>18.962036970485396</v>
      </c>
      <c r="Y870" s="2">
        <f t="shared" si="1400"/>
        <v>27.03962657274236</v>
      </c>
      <c r="Z870" s="2">
        <f t="shared" ref="Z870:Z891" si="1425">(2*$W870*$H$7*(1+$L870)*$J870)/($S870*$V870)</f>
        <v>28.406230466093145</v>
      </c>
      <c r="AA870" s="2">
        <f t="shared" si="1401"/>
        <v>57.676195785226412</v>
      </c>
      <c r="AB870" s="2">
        <f t="shared" si="1402"/>
        <v>82.24553082542468</v>
      </c>
      <c r="AC870" s="2">
        <f t="shared" si="1403"/>
        <v>86.402284334366641</v>
      </c>
      <c r="AD870" s="2">
        <f t="shared" si="1404"/>
        <v>86.402284334366641</v>
      </c>
      <c r="AE870" s="2">
        <f t="shared" si="1405"/>
        <v>86.402284334366641</v>
      </c>
      <c r="AF870" s="27">
        <f t="shared" ref="AF870:AF891" si="1426">IF($A870&lt;$M870,0.5,1)</f>
        <v>1</v>
      </c>
      <c r="AG870" s="28">
        <f t="shared" si="1406"/>
        <v>58.466666666666669</v>
      </c>
      <c r="AH870" s="28">
        <f t="shared" si="1407"/>
        <v>16.481827926282737</v>
      </c>
      <c r="AI870" s="28">
        <f t="shared" si="1408"/>
        <v>26.198025232882706</v>
      </c>
      <c r="AJ870" s="28">
        <f t="shared" si="1409"/>
        <v>23.502879625040286</v>
      </c>
      <c r="AK870" s="28">
        <f t="shared" si="1410"/>
        <v>37.358054957019554</v>
      </c>
      <c r="AL870" s="28">
        <f>($AF870*4*$H$7*(1+$L870))/($AG870*$V870)</f>
        <v>39.246160298080042</v>
      </c>
      <c r="AM870" s="28">
        <f t="shared" si="1411"/>
        <v>50.132226609109992</v>
      </c>
      <c r="AN870" s="28">
        <f t="shared" si="1412"/>
        <v>79.685660083351564</v>
      </c>
      <c r="AO870" s="28">
        <f t="shared" si="1413"/>
        <v>71.487925526164204</v>
      </c>
      <c r="AP870" s="28">
        <f t="shared" si="1414"/>
        <v>113.6307504942678</v>
      </c>
      <c r="AQ870" s="28">
        <f t="shared" si="1415"/>
        <v>119.37373757332679</v>
      </c>
      <c r="AR870" s="28">
        <f t="shared" ref="AR870:AR891" si="1427">MAX($AM870,$AN870,$AO870,$AP870,$AQ870)</f>
        <v>119.37373757332679</v>
      </c>
      <c r="AS870" s="27">
        <f t="shared" si="1416"/>
        <v>119.37373757332679</v>
      </c>
      <c r="AT870" s="27">
        <f t="shared" ref="AT870:AT891" si="1428">IF($A870&gt;$F870,0,$AS870)</f>
        <v>0</v>
      </c>
      <c r="AU870" s="2">
        <f t="shared" ref="AU870:AU891" si="1429">PI()*($B870/(2*12))^2*62.4</f>
        <v>196.03538158400309</v>
      </c>
      <c r="AV870" s="33">
        <f t="shared" ref="AV870:AV891" si="1430">0.23*($N$7/$H870)*(1+0.35*$N$7*($F870/$A870))</f>
        <v>8.3428855917366943E-2</v>
      </c>
      <c r="AW870" s="33">
        <f t="shared" ref="AW870:AW891" si="1431">IF(AV870&gt;0.33,0.33,AV870)</f>
        <v>8.3428855917366943E-2</v>
      </c>
      <c r="AX870" s="2">
        <f t="shared" ref="AX870:AX891" si="1432">$Q$7/($P$7-$O$7*AW870)</f>
        <v>1.8051929068855448</v>
      </c>
      <c r="AY870" s="7">
        <v>2.2000000000000002</v>
      </c>
      <c r="AZ870" s="3">
        <f t="shared" ref="AZ870:AZ891" si="1433">(12/$D870)*(($I870+$AU870)/$AX870+$AT870/$AY870)</f>
        <v>3893.2205670799262</v>
      </c>
    </row>
    <row r="871" spans="1:52" ht="20.25" x14ac:dyDescent="0.3">
      <c r="A871" s="7">
        <v>34</v>
      </c>
      <c r="B871" s="7">
        <v>27</v>
      </c>
      <c r="C871" s="27">
        <v>22</v>
      </c>
      <c r="D871" s="27">
        <v>34</v>
      </c>
      <c r="E871" s="7">
        <v>3.5</v>
      </c>
      <c r="F871" s="2">
        <f t="shared" si="1417"/>
        <v>3.4166666666666665</v>
      </c>
      <c r="G871" s="3">
        <f t="shared" si="1394"/>
        <v>13940</v>
      </c>
      <c r="H871" s="2">
        <v>1.4</v>
      </c>
      <c r="I871" s="7">
        <f t="shared" si="1395"/>
        <v>19516</v>
      </c>
      <c r="J871" s="7">
        <v>1.2</v>
      </c>
      <c r="K871" s="4">
        <f t="shared" ref="K871:K881" si="1434">(1.75-1.15)*(($D871-24)/(96-24))+1.15</f>
        <v>1.2333333333333332</v>
      </c>
      <c r="L871" s="7">
        <v>0</v>
      </c>
      <c r="M871" s="2">
        <f t="shared" si="1418"/>
        <v>1.8918918918918919</v>
      </c>
      <c r="N871" s="2">
        <f t="shared" si="1419"/>
        <v>3.5135135135135136</v>
      </c>
      <c r="O871" s="28">
        <f t="shared" si="1420"/>
        <v>2.42972972972973</v>
      </c>
      <c r="P871" s="2">
        <f t="shared" si="1421"/>
        <v>10.53783783783784</v>
      </c>
      <c r="Q871" s="2">
        <f t="shared" si="1396"/>
        <v>43.599999999999994</v>
      </c>
      <c r="R871" s="28">
        <f t="shared" si="1422"/>
        <v>47.599999999999994</v>
      </c>
      <c r="S871" s="2">
        <f t="shared" si="1423"/>
        <v>49.599999999999994</v>
      </c>
      <c r="T871" s="2">
        <f t="shared" si="1424"/>
        <v>42.936666666666667</v>
      </c>
      <c r="U871" s="2">
        <f t="shared" si="1397"/>
        <v>46.936666666666667</v>
      </c>
      <c r="V871" s="2">
        <f t="shared" si="1398"/>
        <v>56.936666666666667</v>
      </c>
      <c r="W871" s="7">
        <f t="shared" ref="W871:W891" si="1435">IF($A871&lt;$N871,0.5,1)</f>
        <v>1</v>
      </c>
      <c r="X871" s="2">
        <f t="shared" si="1399"/>
        <v>18.031058498263263</v>
      </c>
      <c r="Y871" s="2">
        <f t="shared" si="1400"/>
        <v>25.772546396310748</v>
      </c>
      <c r="Z871" s="2">
        <f t="shared" si="1425"/>
        <v>27.194902466615428</v>
      </c>
      <c r="AA871" s="2">
        <f t="shared" si="1401"/>
        <v>61.606116535732816</v>
      </c>
      <c r="AB871" s="2">
        <f t="shared" si="1402"/>
        <v>88.056200187395049</v>
      </c>
      <c r="AC871" s="2">
        <f t="shared" si="1403"/>
        <v>92.915916760936042</v>
      </c>
      <c r="AD871" s="2">
        <f t="shared" si="1404"/>
        <v>92.915916760936042</v>
      </c>
      <c r="AE871" s="2">
        <f t="shared" si="1405"/>
        <v>92.915916760936042</v>
      </c>
      <c r="AF871" s="27">
        <f t="shared" si="1426"/>
        <v>1</v>
      </c>
      <c r="AG871" s="28">
        <f t="shared" si="1406"/>
        <v>59.599999999999994</v>
      </c>
      <c r="AH871" s="28">
        <f t="shared" si="1407"/>
        <v>15.657221665158573</v>
      </c>
      <c r="AI871" s="28">
        <f t="shared" si="1408"/>
        <v>25.009521854414366</v>
      </c>
      <c r="AJ871" s="28">
        <f t="shared" si="1409"/>
        <v>22.379522080830064</v>
      </c>
      <c r="AK871" s="28">
        <f t="shared" si="1410"/>
        <v>35.747156075419831</v>
      </c>
      <c r="AL871" s="28">
        <f t="shared" ref="AL871:AL891" si="1436">($AF871*4*$H$7*(1+$L871))/($AG871*$V871)</f>
        <v>37.719998946983367</v>
      </c>
      <c r="AM871" s="28">
        <f t="shared" si="1411"/>
        <v>53.495507355958459</v>
      </c>
      <c r="AN871" s="28">
        <f t="shared" si="1412"/>
        <v>85.449199669249083</v>
      </c>
      <c r="AO871" s="28">
        <f t="shared" si="1413"/>
        <v>76.463367109502713</v>
      </c>
      <c r="AP871" s="28">
        <f t="shared" si="1414"/>
        <v>122.13611659101775</v>
      </c>
      <c r="AQ871" s="28">
        <f t="shared" si="1415"/>
        <v>128.87666306885984</v>
      </c>
      <c r="AR871" s="28">
        <f t="shared" si="1427"/>
        <v>128.87666306885984</v>
      </c>
      <c r="AS871" s="27">
        <f t="shared" si="1416"/>
        <v>128.87666306885984</v>
      </c>
      <c r="AT871" s="27">
        <f t="shared" si="1428"/>
        <v>0</v>
      </c>
      <c r="AU871" s="2">
        <f t="shared" si="1429"/>
        <v>248.1072798172539</v>
      </c>
      <c r="AV871" s="33">
        <f t="shared" si="1430"/>
        <v>8.3587403711484598E-2</v>
      </c>
      <c r="AW871" s="33">
        <f t="shared" si="1431"/>
        <v>8.3587403711484598E-2</v>
      </c>
      <c r="AX871" s="2">
        <f t="shared" si="1432"/>
        <v>1.8052964773070954</v>
      </c>
      <c r="AY871" s="7">
        <v>2.2000000000000002</v>
      </c>
      <c r="AZ871" s="3">
        <f t="shared" si="1433"/>
        <v>3863.9455418618309</v>
      </c>
    </row>
    <row r="872" spans="1:52" ht="20.25" x14ac:dyDescent="0.3">
      <c r="A872" s="7">
        <v>34</v>
      </c>
      <c r="B872" s="7">
        <v>30</v>
      </c>
      <c r="C872" s="37">
        <v>24</v>
      </c>
      <c r="D872" s="37">
        <v>38</v>
      </c>
      <c r="E872" s="7">
        <v>3.75</v>
      </c>
      <c r="F872" s="2">
        <f t="shared" si="1417"/>
        <v>3.7916666666666665</v>
      </c>
      <c r="G872" s="3">
        <f t="shared" si="1394"/>
        <v>15470</v>
      </c>
      <c r="H872" s="2">
        <v>1.4</v>
      </c>
      <c r="I872" s="7">
        <f t="shared" si="1395"/>
        <v>21658</v>
      </c>
      <c r="J872" s="7">
        <v>1.2</v>
      </c>
      <c r="K872" s="4">
        <f t="shared" si="1434"/>
        <v>1.2666666666666666</v>
      </c>
      <c r="L872" s="7">
        <v>0</v>
      </c>
      <c r="M872" s="2">
        <f t="shared" si="1418"/>
        <v>1.8421052631578947</v>
      </c>
      <c r="N872" s="2">
        <f t="shared" si="1419"/>
        <v>3.4210526315789473</v>
      </c>
      <c r="O872" s="28">
        <f t="shared" si="1420"/>
        <v>2.35</v>
      </c>
      <c r="P872" s="2">
        <f t="shared" si="1421"/>
        <v>10.244736842105263</v>
      </c>
      <c r="Q872" s="2">
        <f t="shared" si="1396"/>
        <v>44.733333333333327</v>
      </c>
      <c r="R872" s="28">
        <f t="shared" si="1422"/>
        <v>48.733333333333327</v>
      </c>
      <c r="S872" s="2">
        <f t="shared" si="1423"/>
        <v>50.733333333333327</v>
      </c>
      <c r="T872" s="2">
        <f t="shared" si="1424"/>
        <v>44.089999999999996</v>
      </c>
      <c r="U872" s="2">
        <f t="shared" si="1397"/>
        <v>48.089999999999996</v>
      </c>
      <c r="V872" s="2">
        <f t="shared" si="1398"/>
        <v>58.089999999999996</v>
      </c>
      <c r="W872" s="7">
        <f t="shared" si="1435"/>
        <v>1</v>
      </c>
      <c r="X872" s="2">
        <f t="shared" si="1399"/>
        <v>17.167131262091132</v>
      </c>
      <c r="Y872" s="2">
        <f t="shared" si="1400"/>
        <v>24.592522397639776</v>
      </c>
      <c r="Z872" s="2">
        <f t="shared" si="1425"/>
        <v>26.059522029457671</v>
      </c>
      <c r="AA872" s="2">
        <f t="shared" si="1401"/>
        <v>65.092039368762201</v>
      </c>
      <c r="AB872" s="2">
        <f t="shared" si="1402"/>
        <v>93.24664742438415</v>
      </c>
      <c r="AC872" s="2">
        <f t="shared" si="1403"/>
        <v>98.809021028360334</v>
      </c>
      <c r="AD872" s="2">
        <f t="shared" si="1404"/>
        <v>98.809021028360334</v>
      </c>
      <c r="AE872" s="2">
        <f t="shared" si="1405"/>
        <v>98.809021028360334</v>
      </c>
      <c r="AF872" s="27">
        <f t="shared" si="1426"/>
        <v>1</v>
      </c>
      <c r="AG872" s="28">
        <f t="shared" si="1406"/>
        <v>60.733333333333334</v>
      </c>
      <c r="AH872" s="28">
        <f t="shared" si="1407"/>
        <v>14.893053910683255</v>
      </c>
      <c r="AI872" s="28">
        <f t="shared" si="1408"/>
        <v>23.900817582238112</v>
      </c>
      <c r="AJ872" s="28">
        <f t="shared" si="1409"/>
        <v>21.334826202238798</v>
      </c>
      <c r="AK872" s="28">
        <f t="shared" si="1410"/>
        <v>34.23876608965216</v>
      </c>
      <c r="AL872" s="28">
        <f t="shared" si="1436"/>
        <v>36.28118599417725</v>
      </c>
      <c r="AM872" s="28">
        <f t="shared" si="1411"/>
        <v>56.469496078007339</v>
      </c>
      <c r="AN872" s="28">
        <f t="shared" si="1412"/>
        <v>90.62393333265284</v>
      </c>
      <c r="AO872" s="28">
        <f t="shared" si="1413"/>
        <v>80.894549350155444</v>
      </c>
      <c r="AP872" s="28">
        <f t="shared" si="1414"/>
        <v>129.8219880899311</v>
      </c>
      <c r="AQ872" s="28">
        <f t="shared" si="1415"/>
        <v>137.56616356125539</v>
      </c>
      <c r="AR872" s="28">
        <f t="shared" si="1427"/>
        <v>137.56616356125539</v>
      </c>
      <c r="AS872" s="27">
        <f t="shared" si="1416"/>
        <v>137.56616356125539</v>
      </c>
      <c r="AT872" s="27">
        <f t="shared" si="1428"/>
        <v>0</v>
      </c>
      <c r="AU872" s="2">
        <f t="shared" si="1429"/>
        <v>306.30528372500481</v>
      </c>
      <c r="AV872" s="33">
        <f t="shared" si="1430"/>
        <v>8.374595150560224E-2</v>
      </c>
      <c r="AW872" s="33">
        <f t="shared" si="1431"/>
        <v>8.374595150560224E-2</v>
      </c>
      <c r="AX872" s="2">
        <f t="shared" si="1432"/>
        <v>1.8054000596137447</v>
      </c>
      <c r="AY872" s="7">
        <v>2.2000000000000002</v>
      </c>
      <c r="AZ872" s="3">
        <f t="shared" si="1433"/>
        <v>3841.8611811006485</v>
      </c>
    </row>
    <row r="873" spans="1:52" ht="20.25" x14ac:dyDescent="0.3">
      <c r="A873" s="7">
        <v>34</v>
      </c>
      <c r="B873" s="7">
        <v>33</v>
      </c>
      <c r="C873" s="37">
        <v>27</v>
      </c>
      <c r="D873" s="37">
        <v>42</v>
      </c>
      <c r="E873" s="7">
        <v>3.75</v>
      </c>
      <c r="F873" s="2">
        <f t="shared" si="1417"/>
        <v>4.125</v>
      </c>
      <c r="G873" s="3">
        <f t="shared" si="1394"/>
        <v>16830</v>
      </c>
      <c r="H873" s="2">
        <v>1.4</v>
      </c>
      <c r="I873" s="7">
        <f t="shared" si="1395"/>
        <v>23562</v>
      </c>
      <c r="J873" s="7">
        <v>1.2</v>
      </c>
      <c r="K873" s="4">
        <f t="shared" si="1434"/>
        <v>1.2999999999999998</v>
      </c>
      <c r="L873" s="7">
        <v>0</v>
      </c>
      <c r="M873" s="2">
        <f t="shared" si="1418"/>
        <v>1.7948717948717949</v>
      </c>
      <c r="N873" s="2">
        <f t="shared" si="1419"/>
        <v>3.3333333333333335</v>
      </c>
      <c r="O873" s="28">
        <f t="shared" si="1420"/>
        <v>2.2743589743589747</v>
      </c>
      <c r="P873" s="2">
        <f t="shared" si="1421"/>
        <v>9.9666666666666668</v>
      </c>
      <c r="Q873" s="2">
        <f t="shared" si="1396"/>
        <v>45.86666666666666</v>
      </c>
      <c r="R873" s="28">
        <f t="shared" si="1422"/>
        <v>49.86666666666666</v>
      </c>
      <c r="S873" s="2">
        <f t="shared" si="1423"/>
        <v>51.86666666666666</v>
      </c>
      <c r="T873" s="2">
        <f t="shared" si="1424"/>
        <v>45.243333333333332</v>
      </c>
      <c r="U873" s="2">
        <f t="shared" si="1397"/>
        <v>49.243333333333332</v>
      </c>
      <c r="V873" s="2">
        <f t="shared" si="1398"/>
        <v>59.243333333333332</v>
      </c>
      <c r="W873" s="7">
        <f t="shared" si="1435"/>
        <v>1</v>
      </c>
      <c r="X873" s="2">
        <f t="shared" si="1399"/>
        <v>16.363955584739628</v>
      </c>
      <c r="Y873" s="2">
        <f t="shared" si="1400"/>
        <v>23.491755350943336</v>
      </c>
      <c r="Z873" s="2">
        <f t="shared" si="1425"/>
        <v>24.99386363041366</v>
      </c>
      <c r="AA873" s="2">
        <f t="shared" si="1401"/>
        <v>67.501316787050968</v>
      </c>
      <c r="AB873" s="2">
        <f t="shared" si="1402"/>
        <v>96.90349082264126</v>
      </c>
      <c r="AC873" s="2">
        <f t="shared" si="1403"/>
        <v>103.09968747545635</v>
      </c>
      <c r="AD873" s="2">
        <f t="shared" si="1404"/>
        <v>103.09968747545635</v>
      </c>
      <c r="AE873" s="2">
        <f t="shared" si="1405"/>
        <v>103.09968747545635</v>
      </c>
      <c r="AF873" s="27">
        <f t="shared" si="1426"/>
        <v>1</v>
      </c>
      <c r="AG873" s="28">
        <f t="shared" si="1406"/>
        <v>61.86666666666666</v>
      </c>
      <c r="AH873" s="28">
        <f t="shared" si="1407"/>
        <v>14.183553303172271</v>
      </c>
      <c r="AI873" s="28">
        <f t="shared" si="1408"/>
        <v>22.864866100803575</v>
      </c>
      <c r="AJ873" s="28">
        <f t="shared" si="1409"/>
        <v>20.361615043486982</v>
      </c>
      <c r="AK873" s="28">
        <f t="shared" si="1410"/>
        <v>32.824327699414361</v>
      </c>
      <c r="AL873" s="28">
        <f t="shared" si="1436"/>
        <v>34.923178707725981</v>
      </c>
      <c r="AM873" s="28">
        <f t="shared" si="1411"/>
        <v>58.507157375585621</v>
      </c>
      <c r="AN873" s="28">
        <f t="shared" si="1412"/>
        <v>94.317572665814751</v>
      </c>
      <c r="AO873" s="28">
        <f t="shared" si="1413"/>
        <v>83.991662054383795</v>
      </c>
      <c r="AP873" s="28">
        <f t="shared" si="1414"/>
        <v>135.40035176008425</v>
      </c>
      <c r="AQ873" s="28">
        <f t="shared" si="1415"/>
        <v>144.05811216936968</v>
      </c>
      <c r="AR873" s="28">
        <f t="shared" si="1427"/>
        <v>144.05811216936968</v>
      </c>
      <c r="AS873" s="27">
        <f t="shared" si="1416"/>
        <v>144.05811216936968</v>
      </c>
      <c r="AT873" s="27">
        <f t="shared" si="1428"/>
        <v>0</v>
      </c>
      <c r="AU873" s="2">
        <f t="shared" si="1429"/>
        <v>370.62939330725584</v>
      </c>
      <c r="AV873" s="33">
        <f t="shared" si="1430"/>
        <v>8.3886882878151256E-2</v>
      </c>
      <c r="AW873" s="33">
        <f t="shared" si="1431"/>
        <v>8.3886882878151256E-2</v>
      </c>
      <c r="AX873" s="2">
        <f t="shared" si="1432"/>
        <v>1.8054921427544781</v>
      </c>
      <c r="AY873" s="7">
        <v>2.2000000000000002</v>
      </c>
      <c r="AZ873" s="3">
        <f t="shared" si="1433"/>
        <v>3787.2743671659168</v>
      </c>
    </row>
    <row r="874" spans="1:52" ht="20.25" x14ac:dyDescent="0.3">
      <c r="A874" s="7">
        <v>34</v>
      </c>
      <c r="B874" s="7">
        <v>36</v>
      </c>
      <c r="C874" s="37">
        <v>29</v>
      </c>
      <c r="D874" s="37">
        <v>45</v>
      </c>
      <c r="E874" s="7">
        <v>4.5</v>
      </c>
      <c r="F874" s="2">
        <f t="shared" si="1417"/>
        <v>4.5</v>
      </c>
      <c r="G874" s="3">
        <f t="shared" si="1394"/>
        <v>18360</v>
      </c>
      <c r="H874" s="2">
        <v>1.4</v>
      </c>
      <c r="I874" s="7">
        <f t="shared" si="1395"/>
        <v>25704</v>
      </c>
      <c r="J874" s="7">
        <v>1.2</v>
      </c>
      <c r="K874" s="4">
        <f t="shared" si="1434"/>
        <v>1.325</v>
      </c>
      <c r="L874" s="7">
        <v>0</v>
      </c>
      <c r="M874" s="2">
        <f t="shared" si="1418"/>
        <v>1.7610062893081759</v>
      </c>
      <c r="N874" s="2">
        <f t="shared" si="1419"/>
        <v>3.2704402515723268</v>
      </c>
      <c r="O874" s="28">
        <f t="shared" si="1420"/>
        <v>2.2201257861635217</v>
      </c>
      <c r="P874" s="2">
        <f t="shared" si="1421"/>
        <v>9.7672955974842761</v>
      </c>
      <c r="Q874" s="2">
        <f t="shared" si="1396"/>
        <v>46.716666666666661</v>
      </c>
      <c r="R874" s="28">
        <f t="shared" si="1422"/>
        <v>50.716666666666661</v>
      </c>
      <c r="S874" s="2">
        <f t="shared" si="1423"/>
        <v>52.716666666666661</v>
      </c>
      <c r="T874" s="2">
        <f t="shared" si="1424"/>
        <v>46.108333333333334</v>
      </c>
      <c r="U874" s="2">
        <f t="shared" si="1397"/>
        <v>50.108333333333334</v>
      </c>
      <c r="V874" s="2">
        <f t="shared" si="1398"/>
        <v>60.108333333333334</v>
      </c>
      <c r="W874" s="7">
        <f t="shared" si="1435"/>
        <v>1</v>
      </c>
      <c r="X874" s="2">
        <f t="shared" si="1399"/>
        <v>15.798063628689736</v>
      </c>
      <c r="Y874" s="2">
        <f t="shared" si="1400"/>
        <v>22.713985858125188</v>
      </c>
      <c r="Z874" s="2">
        <f t="shared" si="1425"/>
        <v>24.236984904350564</v>
      </c>
      <c r="AA874" s="2">
        <f t="shared" si="1401"/>
        <v>71.091286329103809</v>
      </c>
      <c r="AB874" s="2">
        <f t="shared" si="1402"/>
        <v>102.21293636156335</v>
      </c>
      <c r="AC874" s="2">
        <f t="shared" si="1403"/>
        <v>109.06643206957753</v>
      </c>
      <c r="AD874" s="2">
        <f t="shared" si="1404"/>
        <v>109.06643206957753</v>
      </c>
      <c r="AE874" s="2">
        <f t="shared" si="1405"/>
        <v>109.06643206957753</v>
      </c>
      <c r="AF874" s="27">
        <f t="shared" si="1426"/>
        <v>1</v>
      </c>
      <c r="AG874" s="28">
        <f t="shared" si="1406"/>
        <v>62.716666666666669</v>
      </c>
      <c r="AH874" s="28">
        <f t="shared" si="1407"/>
        <v>13.684213839836136</v>
      </c>
      <c r="AI874" s="28">
        <f t="shared" si="1408"/>
        <v>22.131843058528492</v>
      </c>
      <c r="AJ874" s="28">
        <f t="shared" si="1409"/>
        <v>19.674755523400695</v>
      </c>
      <c r="AK874" s="28">
        <f t="shared" si="1410"/>
        <v>31.820505478452453</v>
      </c>
      <c r="AL874" s="28">
        <f t="shared" si="1436"/>
        <v>33.954107207219785</v>
      </c>
      <c r="AM874" s="28">
        <f t="shared" si="1411"/>
        <v>61.578962279262612</v>
      </c>
      <c r="AN874" s="28">
        <f t="shared" si="1412"/>
        <v>99.593293763378213</v>
      </c>
      <c r="AO874" s="28">
        <f t="shared" si="1413"/>
        <v>88.536399855303131</v>
      </c>
      <c r="AP874" s="28">
        <f t="shared" si="1414"/>
        <v>143.19227465303604</v>
      </c>
      <c r="AQ874" s="28">
        <f t="shared" si="1415"/>
        <v>152.79348243248904</v>
      </c>
      <c r="AR874" s="28">
        <f t="shared" si="1427"/>
        <v>152.79348243248904</v>
      </c>
      <c r="AS874" s="27">
        <f t="shared" si="1416"/>
        <v>152.79348243248904</v>
      </c>
      <c r="AT874" s="27">
        <f t="shared" si="1428"/>
        <v>0</v>
      </c>
      <c r="AU874" s="2">
        <f t="shared" si="1429"/>
        <v>441.07960856400695</v>
      </c>
      <c r="AV874" s="33">
        <f t="shared" si="1430"/>
        <v>8.4045430672268912E-2</v>
      </c>
      <c r="AW874" s="33">
        <f t="shared" si="1431"/>
        <v>8.4045430672268912E-2</v>
      </c>
      <c r="AX874" s="2">
        <f t="shared" si="1432"/>
        <v>1.80559574751634</v>
      </c>
      <c r="AY874" s="7">
        <v>2.2000000000000002</v>
      </c>
      <c r="AZ874" s="3">
        <f t="shared" si="1433"/>
        <v>3861.3411881040702</v>
      </c>
    </row>
    <row r="875" spans="1:52" ht="20.25" x14ac:dyDescent="0.3">
      <c r="A875" s="7">
        <v>34</v>
      </c>
      <c r="B875" s="7">
        <v>39</v>
      </c>
      <c r="C875" s="37">
        <v>32</v>
      </c>
      <c r="D875" s="37">
        <v>49</v>
      </c>
      <c r="E875" s="7">
        <v>4.75</v>
      </c>
      <c r="F875" s="2">
        <f t="shared" si="1417"/>
        <v>4.875</v>
      </c>
      <c r="G875" s="3">
        <f t="shared" si="1394"/>
        <v>19890</v>
      </c>
      <c r="H875" s="2">
        <v>1.4</v>
      </c>
      <c r="I875" s="7">
        <f t="shared" si="1395"/>
        <v>27846</v>
      </c>
      <c r="J875" s="7">
        <v>1.2</v>
      </c>
      <c r="K875" s="4">
        <f t="shared" si="1434"/>
        <v>1.3583333333333334</v>
      </c>
      <c r="L875" s="7">
        <v>0</v>
      </c>
      <c r="M875" s="2">
        <f t="shared" si="1418"/>
        <v>1.7177914110429444</v>
      </c>
      <c r="N875" s="2">
        <f t="shared" si="1419"/>
        <v>3.1901840490797544</v>
      </c>
      <c r="O875" s="28">
        <f t="shared" si="1420"/>
        <v>2.1509202453987726</v>
      </c>
      <c r="P875" s="2">
        <f t="shared" si="1421"/>
        <v>9.5128834355828218</v>
      </c>
      <c r="Q875" s="2">
        <f t="shared" si="1396"/>
        <v>47.85</v>
      </c>
      <c r="R875" s="28">
        <f t="shared" si="1422"/>
        <v>51.85</v>
      </c>
      <c r="S875" s="2">
        <f t="shared" si="1423"/>
        <v>53.85</v>
      </c>
      <c r="T875" s="2">
        <f t="shared" si="1424"/>
        <v>47.26166666666667</v>
      </c>
      <c r="U875" s="2">
        <f t="shared" si="1397"/>
        <v>51.26166666666667</v>
      </c>
      <c r="V875" s="2">
        <f t="shared" si="1398"/>
        <v>61.26166666666667</v>
      </c>
      <c r="W875" s="7">
        <f t="shared" si="1435"/>
        <v>1</v>
      </c>
      <c r="X875" s="2">
        <f t="shared" si="1399"/>
        <v>15.088167055871304</v>
      </c>
      <c r="Y875" s="2">
        <f t="shared" si="1400"/>
        <v>21.735659423227975</v>
      </c>
      <c r="Z875" s="2">
        <f t="shared" si="1425"/>
        <v>23.280199864153364</v>
      </c>
      <c r="AA875" s="2">
        <f t="shared" si="1401"/>
        <v>73.55481439737261</v>
      </c>
      <c r="AB875" s="2">
        <f t="shared" si="1402"/>
        <v>105.96133968823638</v>
      </c>
      <c r="AC875" s="2">
        <f t="shared" si="1403"/>
        <v>113.49097433774764</v>
      </c>
      <c r="AD875" s="2">
        <f t="shared" si="1404"/>
        <v>113.49097433774764</v>
      </c>
      <c r="AE875" s="2">
        <f t="shared" si="1405"/>
        <v>113.49097433774764</v>
      </c>
      <c r="AF875" s="27">
        <f t="shared" si="1426"/>
        <v>1</v>
      </c>
      <c r="AG875" s="28">
        <f t="shared" si="1406"/>
        <v>63.850000000000009</v>
      </c>
      <c r="AH875" s="28">
        <f t="shared" si="1407"/>
        <v>13.058466666002406</v>
      </c>
      <c r="AI875" s="28">
        <f t="shared" si="1408"/>
        <v>21.20850420147924</v>
      </c>
      <c r="AJ875" s="28">
        <f t="shared" si="1409"/>
        <v>18.811720667644266</v>
      </c>
      <c r="AK875" s="28">
        <f t="shared" si="1410"/>
        <v>30.552473504067507</v>
      </c>
      <c r="AL875" s="28">
        <f t="shared" si="1436"/>
        <v>32.723538571773908</v>
      </c>
      <c r="AM875" s="28">
        <f t="shared" si="1411"/>
        <v>63.660024996761727</v>
      </c>
      <c r="AN875" s="28">
        <f t="shared" si="1412"/>
        <v>103.39145798221129</v>
      </c>
      <c r="AO875" s="28">
        <f t="shared" si="1413"/>
        <v>91.707138254765795</v>
      </c>
      <c r="AP875" s="28">
        <f t="shared" si="1414"/>
        <v>148.94330833232908</v>
      </c>
      <c r="AQ875" s="28">
        <f t="shared" si="1415"/>
        <v>159.5272505373978</v>
      </c>
      <c r="AR875" s="28">
        <f t="shared" si="1427"/>
        <v>159.5272505373978</v>
      </c>
      <c r="AS875" s="27">
        <f t="shared" si="1416"/>
        <v>159.5272505373978</v>
      </c>
      <c r="AT875" s="27">
        <f t="shared" si="1428"/>
        <v>0</v>
      </c>
      <c r="AU875" s="2">
        <f t="shared" si="1429"/>
        <v>517.65592949525819</v>
      </c>
      <c r="AV875" s="33">
        <f t="shared" si="1430"/>
        <v>8.4203978466386553E-2</v>
      </c>
      <c r="AW875" s="33">
        <f t="shared" si="1431"/>
        <v>8.4203978466386553E-2</v>
      </c>
      <c r="AX875" s="2">
        <f t="shared" si="1432"/>
        <v>1.8056993641692123</v>
      </c>
      <c r="AY875" s="7">
        <v>2.2000000000000002</v>
      </c>
      <c r="AZ875" s="3">
        <f t="shared" si="1433"/>
        <v>3846.8205671198084</v>
      </c>
    </row>
    <row r="876" spans="1:52" ht="20.25" x14ac:dyDescent="0.3">
      <c r="A876" s="7">
        <v>34</v>
      </c>
      <c r="B876" s="7">
        <v>42</v>
      </c>
      <c r="C876" s="37">
        <v>34</v>
      </c>
      <c r="D876" s="37">
        <v>53</v>
      </c>
      <c r="E876" s="7">
        <v>5</v>
      </c>
      <c r="F876" s="2">
        <f t="shared" si="1417"/>
        <v>5.25</v>
      </c>
      <c r="G876" s="3">
        <f t="shared" si="1394"/>
        <v>21420</v>
      </c>
      <c r="H876" s="2">
        <v>1.4</v>
      </c>
      <c r="I876" s="7">
        <f t="shared" si="1395"/>
        <v>29987.999999999996</v>
      </c>
      <c r="J876" s="7">
        <v>1.2</v>
      </c>
      <c r="K876" s="4">
        <f t="shared" si="1434"/>
        <v>1.3916666666666666</v>
      </c>
      <c r="L876" s="7">
        <v>0</v>
      </c>
      <c r="M876" s="2">
        <f t="shared" si="1418"/>
        <v>1.6766467065868262</v>
      </c>
      <c r="N876" s="2">
        <f t="shared" si="1419"/>
        <v>3.1137724550898205</v>
      </c>
      <c r="O876" s="28">
        <f t="shared" si="1420"/>
        <v>2.0850299401197603</v>
      </c>
      <c r="P876" s="2">
        <f t="shared" si="1421"/>
        <v>9.2706586826347301</v>
      </c>
      <c r="Q876" s="2">
        <f t="shared" si="1396"/>
        <v>48.983333333333327</v>
      </c>
      <c r="R876" s="28">
        <f t="shared" si="1422"/>
        <v>52.983333333333327</v>
      </c>
      <c r="S876" s="2">
        <f t="shared" si="1423"/>
        <v>54.983333333333327</v>
      </c>
      <c r="T876" s="2">
        <f t="shared" si="1424"/>
        <v>48.414999999999999</v>
      </c>
      <c r="U876" s="2">
        <f t="shared" si="1397"/>
        <v>52.414999999999999</v>
      </c>
      <c r="V876" s="2">
        <f t="shared" si="1398"/>
        <v>62.414999999999999</v>
      </c>
      <c r="W876" s="7">
        <f t="shared" si="1435"/>
        <v>1</v>
      </c>
      <c r="X876" s="2">
        <f t="shared" si="1399"/>
        <v>14.425146185301712</v>
      </c>
      <c r="Y876" s="2">
        <f t="shared" si="1400"/>
        <v>20.819226740955067</v>
      </c>
      <c r="Z876" s="2">
        <f t="shared" si="1425"/>
        <v>22.379025957266119</v>
      </c>
      <c r="AA876" s="2">
        <f t="shared" si="1401"/>
        <v>75.732017472833988</v>
      </c>
      <c r="AB876" s="2">
        <f t="shared" si="1402"/>
        <v>109.30094039001411</v>
      </c>
      <c r="AC876" s="2">
        <f t="shared" si="1403"/>
        <v>117.48988627564712</v>
      </c>
      <c r="AD876" s="2">
        <f t="shared" si="1404"/>
        <v>117.48988627564712</v>
      </c>
      <c r="AE876" s="2">
        <f t="shared" si="1405"/>
        <v>117.48988627564712</v>
      </c>
      <c r="AF876" s="27">
        <f t="shared" si="1426"/>
        <v>1</v>
      </c>
      <c r="AG876" s="28">
        <f t="shared" si="1406"/>
        <v>64.983333333333334</v>
      </c>
      <c r="AH876" s="28">
        <f t="shared" si="1407"/>
        <v>12.474718796610659</v>
      </c>
      <c r="AI876" s="28">
        <f t="shared" si="1408"/>
        <v>20.342206234637231</v>
      </c>
      <c r="AJ876" s="28">
        <f t="shared" si="1409"/>
        <v>18.004254225230881</v>
      </c>
      <c r="AK876" s="28">
        <f t="shared" si="1410"/>
        <v>29.359078831499854</v>
      </c>
      <c r="AL876" s="28">
        <f t="shared" si="1436"/>
        <v>31.558693097811794</v>
      </c>
      <c r="AM876" s="28">
        <f t="shared" si="1411"/>
        <v>65.492273682205962</v>
      </c>
      <c r="AN876" s="28">
        <f t="shared" si="1412"/>
        <v>106.79658273184546</v>
      </c>
      <c r="AO876" s="28">
        <f t="shared" si="1413"/>
        <v>94.522334682462116</v>
      </c>
      <c r="AP876" s="28">
        <f t="shared" si="1414"/>
        <v>154.13516386537424</v>
      </c>
      <c r="AQ876" s="28">
        <f t="shared" si="1415"/>
        <v>165.68313876351192</v>
      </c>
      <c r="AR876" s="28">
        <f t="shared" si="1427"/>
        <v>165.68313876351192</v>
      </c>
      <c r="AS876" s="27">
        <f t="shared" si="1416"/>
        <v>165.68313876351192</v>
      </c>
      <c r="AT876" s="27">
        <f t="shared" si="1428"/>
        <v>0</v>
      </c>
      <c r="AU876" s="2">
        <f t="shared" si="1429"/>
        <v>600.35835610100946</v>
      </c>
      <c r="AV876" s="33">
        <f t="shared" si="1430"/>
        <v>8.4362526260504209E-2</v>
      </c>
      <c r="AW876" s="33">
        <f t="shared" si="1431"/>
        <v>8.4362526260504209E-2</v>
      </c>
      <c r="AX876" s="2">
        <f t="shared" si="1432"/>
        <v>1.8058029927151418</v>
      </c>
      <c r="AY876" s="7">
        <v>2.2000000000000002</v>
      </c>
      <c r="AZ876" s="3">
        <f t="shared" si="1433"/>
        <v>3835.2279129173476</v>
      </c>
    </row>
    <row r="877" spans="1:52" ht="20.25" x14ac:dyDescent="0.3">
      <c r="A877" s="7">
        <v>34</v>
      </c>
      <c r="B877" s="7">
        <v>48</v>
      </c>
      <c r="C877" s="37">
        <v>38</v>
      </c>
      <c r="D877" s="37">
        <v>60</v>
      </c>
      <c r="E877" s="7">
        <v>5.5</v>
      </c>
      <c r="F877" s="2">
        <f t="shared" si="1417"/>
        <v>5.916666666666667</v>
      </c>
      <c r="G877" s="3">
        <f t="shared" si="1394"/>
        <v>24140</v>
      </c>
      <c r="H877" s="2">
        <v>1.4</v>
      </c>
      <c r="I877" s="7">
        <f t="shared" si="1395"/>
        <v>33796</v>
      </c>
      <c r="J877" s="7">
        <v>1.2</v>
      </c>
      <c r="K877" s="4">
        <f t="shared" si="1434"/>
        <v>1.45</v>
      </c>
      <c r="L877" s="7">
        <v>0</v>
      </c>
      <c r="M877" s="2">
        <f t="shared" si="1418"/>
        <v>1.6091954022988504</v>
      </c>
      <c r="N877" s="2">
        <f t="shared" si="1419"/>
        <v>2.9885057471264367</v>
      </c>
      <c r="O877" s="28">
        <f t="shared" si="1420"/>
        <v>1.9770114942528736</v>
      </c>
      <c r="P877" s="2">
        <f t="shared" si="1421"/>
        <v>8.8735632183908031</v>
      </c>
      <c r="Q877" s="2">
        <f t="shared" si="1396"/>
        <v>50.966666666666661</v>
      </c>
      <c r="R877" s="28">
        <f t="shared" si="1422"/>
        <v>54.966666666666661</v>
      </c>
      <c r="S877" s="2">
        <f t="shared" si="1423"/>
        <v>56.966666666666661</v>
      </c>
      <c r="T877" s="2">
        <f t="shared" si="1424"/>
        <v>50.43333333333333</v>
      </c>
      <c r="U877" s="2">
        <f t="shared" si="1397"/>
        <v>54.43333333333333</v>
      </c>
      <c r="V877" s="2">
        <f t="shared" si="1398"/>
        <v>64.433333333333337</v>
      </c>
      <c r="W877" s="7">
        <f t="shared" si="1435"/>
        <v>1</v>
      </c>
      <c r="X877" s="2">
        <f t="shared" si="1399"/>
        <v>13.365731826027368</v>
      </c>
      <c r="Y877" s="2">
        <f t="shared" si="1400"/>
        <v>19.349311325761068</v>
      </c>
      <c r="Z877" s="2">
        <f t="shared" si="1425"/>
        <v>20.923282206703988</v>
      </c>
      <c r="AA877" s="2">
        <f t="shared" si="1401"/>
        <v>79.08057997066193</v>
      </c>
      <c r="AB877" s="2">
        <f t="shared" si="1402"/>
        <v>114.48342534408633</v>
      </c>
      <c r="AC877" s="2">
        <f t="shared" si="1403"/>
        <v>123.79608638966526</v>
      </c>
      <c r="AD877" s="2">
        <f t="shared" si="1404"/>
        <v>123.79608638966526</v>
      </c>
      <c r="AE877" s="2">
        <f t="shared" si="1405"/>
        <v>123.79608638966526</v>
      </c>
      <c r="AF877" s="27">
        <f t="shared" si="1426"/>
        <v>1</v>
      </c>
      <c r="AG877" s="28">
        <f t="shared" si="1406"/>
        <v>66.966666666666669</v>
      </c>
      <c r="AH877" s="28">
        <f t="shared" si="1407"/>
        <v>11.54337764841357</v>
      </c>
      <c r="AI877" s="28">
        <f t="shared" si="1408"/>
        <v>18.949755840949699</v>
      </c>
      <c r="AJ877" s="28">
        <f t="shared" si="1409"/>
        <v>16.711124447001044</v>
      </c>
      <c r="AK877" s="28">
        <f t="shared" si="1410"/>
        <v>27.433194836341183</v>
      </c>
      <c r="AL877" s="28">
        <f t="shared" si="1436"/>
        <v>29.664749702386853</v>
      </c>
      <c r="AM877" s="28">
        <f t="shared" si="1411"/>
        <v>68.298317753113622</v>
      </c>
      <c r="AN877" s="28">
        <f t="shared" si="1412"/>
        <v>112.11938872561906</v>
      </c>
      <c r="AO877" s="28">
        <f t="shared" si="1413"/>
        <v>98.874152978089512</v>
      </c>
      <c r="AP877" s="28">
        <f t="shared" si="1414"/>
        <v>162.313069448352</v>
      </c>
      <c r="AQ877" s="28">
        <f t="shared" si="1415"/>
        <v>175.51643573912222</v>
      </c>
      <c r="AR877" s="28">
        <f t="shared" si="1427"/>
        <v>175.51643573912222</v>
      </c>
      <c r="AS877" s="27">
        <f t="shared" si="1416"/>
        <v>175.51643573912222</v>
      </c>
      <c r="AT877" s="27">
        <f t="shared" si="1428"/>
        <v>0</v>
      </c>
      <c r="AU877" s="2">
        <f t="shared" si="1429"/>
        <v>784.14152633601236</v>
      </c>
      <c r="AV877" s="33">
        <f t="shared" si="1430"/>
        <v>8.4644389005602241E-2</v>
      </c>
      <c r="AW877" s="33">
        <f t="shared" si="1431"/>
        <v>8.4644389005602241E-2</v>
      </c>
      <c r="AX877" s="2">
        <f t="shared" si="1432"/>
        <v>1.8059872506131798</v>
      </c>
      <c r="AY877" s="7">
        <v>2.2000000000000002</v>
      </c>
      <c r="AZ877" s="3">
        <f t="shared" si="1433"/>
        <v>3829.5000714534563</v>
      </c>
    </row>
    <row r="878" spans="1:52" ht="20.25" x14ac:dyDescent="0.3">
      <c r="A878" s="7">
        <v>34</v>
      </c>
      <c r="B878" s="7">
        <v>54</v>
      </c>
      <c r="C878" s="37">
        <v>43</v>
      </c>
      <c r="D878" s="37">
        <v>68</v>
      </c>
      <c r="E878" s="7">
        <v>6</v>
      </c>
      <c r="F878" s="2">
        <f t="shared" si="1417"/>
        <v>6.666666666666667</v>
      </c>
      <c r="G878" s="3">
        <f t="shared" si="1394"/>
        <v>27200</v>
      </c>
      <c r="H878" s="2">
        <v>1.4</v>
      </c>
      <c r="I878" s="7">
        <f t="shared" si="1395"/>
        <v>38080</v>
      </c>
      <c r="J878" s="7">
        <v>1.2</v>
      </c>
      <c r="K878" s="4">
        <f t="shared" si="1434"/>
        <v>1.5166666666666666</v>
      </c>
      <c r="L878" s="7">
        <v>0</v>
      </c>
      <c r="M878" s="2">
        <f t="shared" si="1418"/>
        <v>1.5384615384615383</v>
      </c>
      <c r="N878" s="2">
        <f t="shared" si="1419"/>
        <v>2.8571428571428572</v>
      </c>
      <c r="O878" s="28">
        <f t="shared" si="1420"/>
        <v>1.8637362637362638</v>
      </c>
      <c r="P878" s="2">
        <f t="shared" si="1421"/>
        <v>8.4571428571428573</v>
      </c>
      <c r="Q878" s="2">
        <f t="shared" si="1396"/>
        <v>53.233333333333327</v>
      </c>
      <c r="R878" s="28">
        <f t="shared" si="1422"/>
        <v>57.233333333333327</v>
      </c>
      <c r="S878" s="2">
        <f t="shared" si="1423"/>
        <v>59.233333333333327</v>
      </c>
      <c r="T878" s="2">
        <f t="shared" si="1424"/>
        <v>52.74</v>
      </c>
      <c r="U878" s="2">
        <f t="shared" si="1397"/>
        <v>56.74</v>
      </c>
      <c r="V878" s="2">
        <f t="shared" si="1398"/>
        <v>66.740000000000009</v>
      </c>
      <c r="W878" s="7">
        <f t="shared" si="1435"/>
        <v>1</v>
      </c>
      <c r="X878" s="2">
        <f t="shared" si="1399"/>
        <v>12.29206719919487</v>
      </c>
      <c r="Y878" s="2">
        <f t="shared" si="1400"/>
        <v>17.852364515926194</v>
      </c>
      <c r="Z878" s="2">
        <f t="shared" si="1425"/>
        <v>19.427138869809333</v>
      </c>
      <c r="AA878" s="2">
        <f t="shared" si="1401"/>
        <v>81.947114661299139</v>
      </c>
      <c r="AB878" s="2">
        <f t="shared" si="1402"/>
        <v>119.01576343950796</v>
      </c>
      <c r="AC878" s="2">
        <f t="shared" si="1403"/>
        <v>129.51425913206222</v>
      </c>
      <c r="AD878" s="2">
        <f t="shared" si="1404"/>
        <v>129.51425913206222</v>
      </c>
      <c r="AE878" s="2">
        <f t="shared" si="1405"/>
        <v>129.51425913206222</v>
      </c>
      <c r="AF878" s="27">
        <f t="shared" si="1426"/>
        <v>1</v>
      </c>
      <c r="AG878" s="28">
        <f t="shared" si="1406"/>
        <v>69.233333333333334</v>
      </c>
      <c r="AH878" s="28">
        <f t="shared" si="1407"/>
        <v>10.60134120217884</v>
      </c>
      <c r="AI878" s="28">
        <f t="shared" si="1408"/>
        <v>17.52768689854701</v>
      </c>
      <c r="AJ878" s="28">
        <f t="shared" si="1409"/>
        <v>15.396841266162321</v>
      </c>
      <c r="AK878" s="28">
        <f t="shared" si="1410"/>
        <v>25.45630857390535</v>
      </c>
      <c r="AL878" s="28">
        <f t="shared" si="1436"/>
        <v>27.701834193268478</v>
      </c>
      <c r="AM878" s="28">
        <f t="shared" si="1411"/>
        <v>70.675608014525608</v>
      </c>
      <c r="AN878" s="28">
        <f t="shared" si="1412"/>
        <v>116.8512459903134</v>
      </c>
      <c r="AO878" s="28">
        <f t="shared" si="1413"/>
        <v>102.64560844108215</v>
      </c>
      <c r="AP878" s="28">
        <f t="shared" si="1414"/>
        <v>169.70872382603568</v>
      </c>
      <c r="AQ878" s="28">
        <f t="shared" si="1415"/>
        <v>184.67889462178985</v>
      </c>
      <c r="AR878" s="28">
        <f t="shared" si="1427"/>
        <v>184.67889462178985</v>
      </c>
      <c r="AS878" s="27">
        <f t="shared" si="1416"/>
        <v>184.67889462178985</v>
      </c>
      <c r="AT878" s="27">
        <f t="shared" si="1428"/>
        <v>0</v>
      </c>
      <c r="AU878" s="2">
        <f t="shared" si="1429"/>
        <v>992.42911926901559</v>
      </c>
      <c r="AV878" s="33">
        <f t="shared" si="1430"/>
        <v>8.4961484593837538E-2</v>
      </c>
      <c r="AW878" s="33">
        <f t="shared" si="1431"/>
        <v>8.4961484593837538E-2</v>
      </c>
      <c r="AX878" s="2">
        <f t="shared" si="1432"/>
        <v>1.8061945856998669</v>
      </c>
      <c r="AY878" s="7">
        <v>2.2000000000000002</v>
      </c>
      <c r="AZ878" s="3">
        <f t="shared" si="1433"/>
        <v>3817.4926472761522</v>
      </c>
    </row>
    <row r="879" spans="1:52" ht="20.25" x14ac:dyDescent="0.3">
      <c r="A879" s="7">
        <v>34</v>
      </c>
      <c r="B879" s="7">
        <v>60</v>
      </c>
      <c r="C879" s="37">
        <v>48</v>
      </c>
      <c r="D879" s="37">
        <v>76</v>
      </c>
      <c r="E879" s="7">
        <v>6.5</v>
      </c>
      <c r="F879" s="2">
        <f t="shared" si="1417"/>
        <v>7.416666666666667</v>
      </c>
      <c r="G879" s="3">
        <f t="shared" si="1394"/>
        <v>30260</v>
      </c>
      <c r="H879" s="2">
        <v>1.4</v>
      </c>
      <c r="I879" s="7">
        <f t="shared" si="1395"/>
        <v>42364</v>
      </c>
      <c r="J879" s="7">
        <v>1.2</v>
      </c>
      <c r="K879" s="4">
        <f t="shared" si="1434"/>
        <v>1.5833333333333333</v>
      </c>
      <c r="L879" s="7">
        <v>0</v>
      </c>
      <c r="M879" s="2">
        <f t="shared" si="1418"/>
        <v>1.4736842105263157</v>
      </c>
      <c r="N879" s="2">
        <f t="shared" si="1419"/>
        <v>2.736842105263158</v>
      </c>
      <c r="O879" s="28">
        <f t="shared" si="1420"/>
        <v>1.76</v>
      </c>
      <c r="P879" s="2">
        <f t="shared" si="1421"/>
        <v>8.0757894736842104</v>
      </c>
      <c r="Q879" s="2">
        <f t="shared" si="1396"/>
        <v>55.499999999999993</v>
      </c>
      <c r="R879" s="28">
        <f t="shared" si="1422"/>
        <v>59.499999999999993</v>
      </c>
      <c r="S879" s="2">
        <f t="shared" si="1423"/>
        <v>61.499999999999993</v>
      </c>
      <c r="T879" s="2">
        <f t="shared" si="1424"/>
        <v>55.046666666666667</v>
      </c>
      <c r="U879" s="2">
        <f t="shared" si="1397"/>
        <v>59.046666666666667</v>
      </c>
      <c r="V879" s="2">
        <f t="shared" si="1398"/>
        <v>69.046666666666667</v>
      </c>
      <c r="W879" s="7">
        <f t="shared" si="1435"/>
        <v>1</v>
      </c>
      <c r="X879" s="2">
        <f t="shared" si="1399"/>
        <v>11.342925588635808</v>
      </c>
      <c r="Y879" s="2">
        <f t="shared" si="1400"/>
        <v>16.52268978374553</v>
      </c>
      <c r="Z879" s="2">
        <f t="shared" si="1425"/>
        <v>18.086035837668408</v>
      </c>
      <c r="AA879" s="2">
        <f t="shared" si="1401"/>
        <v>84.126698115715584</v>
      </c>
      <c r="AB879" s="2">
        <f t="shared" si="1402"/>
        <v>122.54328256277935</v>
      </c>
      <c r="AC879" s="2">
        <f t="shared" si="1403"/>
        <v>134.13809912937404</v>
      </c>
      <c r="AD879" s="2">
        <f t="shared" si="1404"/>
        <v>134.13809912937404</v>
      </c>
      <c r="AE879" s="2">
        <f t="shared" si="1405"/>
        <v>134.13809912937404</v>
      </c>
      <c r="AF879" s="27">
        <f t="shared" si="1426"/>
        <v>1</v>
      </c>
      <c r="AG879" s="28">
        <f t="shared" si="1406"/>
        <v>71.5</v>
      </c>
      <c r="AH879" s="28">
        <f t="shared" si="1407"/>
        <v>9.7701669986148776</v>
      </c>
      <c r="AI879" s="28">
        <f t="shared" si="1408"/>
        <v>16.260837382310072</v>
      </c>
      <c r="AJ879" s="28">
        <f t="shared" si="1409"/>
        <v>14.231728595242998</v>
      </c>
      <c r="AK879" s="28">
        <f t="shared" si="1410"/>
        <v>23.686373466208622</v>
      </c>
      <c r="AL879" s="28">
        <f t="shared" si="1436"/>
        <v>25.927533893161002</v>
      </c>
      <c r="AM879" s="28">
        <f t="shared" si="1411"/>
        <v>72.462071906393675</v>
      </c>
      <c r="AN879" s="28">
        <f t="shared" si="1412"/>
        <v>120.60121058546638</v>
      </c>
      <c r="AO879" s="28">
        <f t="shared" si="1413"/>
        <v>105.55198708138558</v>
      </c>
      <c r="AP879" s="28">
        <f t="shared" si="1414"/>
        <v>175.67393654104728</v>
      </c>
      <c r="AQ879" s="28">
        <f t="shared" si="1415"/>
        <v>192.29587637427744</v>
      </c>
      <c r="AR879" s="28">
        <f t="shared" si="1427"/>
        <v>192.29587637427744</v>
      </c>
      <c r="AS879" s="27">
        <f t="shared" si="1416"/>
        <v>192.29587637427744</v>
      </c>
      <c r="AT879" s="27">
        <f t="shared" si="1428"/>
        <v>0</v>
      </c>
      <c r="AU879" s="2">
        <f t="shared" si="1429"/>
        <v>1225.2211349000193</v>
      </c>
      <c r="AV879" s="33">
        <f t="shared" si="1430"/>
        <v>8.5278580182072822E-2</v>
      </c>
      <c r="AW879" s="33">
        <f t="shared" si="1431"/>
        <v>8.5278580182072822E-2</v>
      </c>
      <c r="AX879" s="2">
        <f t="shared" si="1432"/>
        <v>1.8064019683979353</v>
      </c>
      <c r="AY879" s="7">
        <v>2.2000000000000002</v>
      </c>
      <c r="AZ879" s="3">
        <f t="shared" si="1433"/>
        <v>3810.0648253563086</v>
      </c>
    </row>
    <row r="880" spans="1:52" ht="20.25" x14ac:dyDescent="0.3">
      <c r="A880" s="7">
        <v>34</v>
      </c>
      <c r="B880" s="7">
        <v>66</v>
      </c>
      <c r="C880" s="37">
        <v>53</v>
      </c>
      <c r="D880" s="37">
        <v>83</v>
      </c>
      <c r="E880" s="7">
        <v>7</v>
      </c>
      <c r="F880" s="2">
        <f t="shared" si="1417"/>
        <v>8.0833333333333339</v>
      </c>
      <c r="G880" s="3">
        <f t="shared" si="1394"/>
        <v>32980</v>
      </c>
      <c r="H880" s="2">
        <v>1.4</v>
      </c>
      <c r="I880" s="7">
        <f t="shared" si="1395"/>
        <v>46172</v>
      </c>
      <c r="J880" s="7">
        <v>1.2</v>
      </c>
      <c r="K880" s="4">
        <f t="shared" si="1434"/>
        <v>1.6416666666666666</v>
      </c>
      <c r="L880" s="7">
        <v>0</v>
      </c>
      <c r="M880" s="2">
        <f t="shared" si="1418"/>
        <v>1.4213197969543145</v>
      </c>
      <c r="N880" s="2">
        <f t="shared" si="1419"/>
        <v>2.6395939086294415</v>
      </c>
      <c r="O880" s="28">
        <f t="shared" si="1420"/>
        <v>1.6761421319796954</v>
      </c>
      <c r="P880" s="2">
        <f t="shared" si="1421"/>
        <v>7.7675126903553302</v>
      </c>
      <c r="Q880" s="2">
        <f t="shared" si="1396"/>
        <v>57.483333333333327</v>
      </c>
      <c r="R880" s="28">
        <f t="shared" si="1422"/>
        <v>61.483333333333327</v>
      </c>
      <c r="S880" s="2">
        <f t="shared" si="1423"/>
        <v>63.483333333333327</v>
      </c>
      <c r="T880" s="2">
        <f t="shared" si="1424"/>
        <v>57.064999999999998</v>
      </c>
      <c r="U880" s="2">
        <f t="shared" si="1397"/>
        <v>61.064999999999998</v>
      </c>
      <c r="V880" s="2">
        <f t="shared" si="1398"/>
        <v>71.064999999999998</v>
      </c>
      <c r="W880" s="7">
        <f t="shared" si="1435"/>
        <v>1</v>
      </c>
      <c r="X880" s="2">
        <f t="shared" si="1399"/>
        <v>10.599897860966836</v>
      </c>
      <c r="Y880" s="2">
        <f t="shared" si="1400"/>
        <v>15.477441339046317</v>
      </c>
      <c r="Z880" s="2">
        <f t="shared" si="1425"/>
        <v>17.023377793177303</v>
      </c>
      <c r="AA880" s="2">
        <f t="shared" si="1401"/>
        <v>85.682507709481925</v>
      </c>
      <c r="AB880" s="2">
        <f t="shared" si="1402"/>
        <v>125.10931749062441</v>
      </c>
      <c r="AC880" s="2">
        <f t="shared" si="1403"/>
        <v>137.60563716151654</v>
      </c>
      <c r="AD880" s="2">
        <f t="shared" si="1404"/>
        <v>137.60563716151654</v>
      </c>
      <c r="AE880" s="2">
        <f t="shared" si="1405"/>
        <v>137.60563716151654</v>
      </c>
      <c r="AF880" s="27">
        <f t="shared" si="1426"/>
        <v>1</v>
      </c>
      <c r="AG880" s="28">
        <f t="shared" si="1406"/>
        <v>73.483333333333334</v>
      </c>
      <c r="AH880" s="28">
        <f t="shared" si="1407"/>
        <v>9.12058619147526</v>
      </c>
      <c r="AI880" s="28">
        <f t="shared" si="1408"/>
        <v>15.26234631905295</v>
      </c>
      <c r="AJ880" s="28">
        <f t="shared" si="1409"/>
        <v>13.317424338218899</v>
      </c>
      <c r="AK880" s="28">
        <f t="shared" si="1410"/>
        <v>22.285315665089367</v>
      </c>
      <c r="AL880" s="28">
        <f t="shared" si="1436"/>
        <v>24.511244429656138</v>
      </c>
      <c r="AM880" s="28">
        <f t="shared" si="1411"/>
        <v>73.724738381091683</v>
      </c>
      <c r="AN880" s="28">
        <f t="shared" si="1412"/>
        <v>123.37063274567802</v>
      </c>
      <c r="AO880" s="28">
        <f t="shared" si="1413"/>
        <v>107.64918006726944</v>
      </c>
      <c r="AP880" s="28">
        <f t="shared" si="1414"/>
        <v>180.1396349594724</v>
      </c>
      <c r="AQ880" s="28">
        <f t="shared" si="1415"/>
        <v>198.13255913972046</v>
      </c>
      <c r="AR880" s="28">
        <f t="shared" si="1427"/>
        <v>198.13255913972046</v>
      </c>
      <c r="AS880" s="27">
        <f t="shared" si="1416"/>
        <v>198.13255913972046</v>
      </c>
      <c r="AT880" s="27">
        <f t="shared" si="1428"/>
        <v>0</v>
      </c>
      <c r="AU880" s="2">
        <f t="shared" si="1429"/>
        <v>1482.5175732290234</v>
      </c>
      <c r="AV880" s="33">
        <f t="shared" si="1430"/>
        <v>8.5560442927170854E-2</v>
      </c>
      <c r="AW880" s="33">
        <f t="shared" si="1431"/>
        <v>8.5560442927170854E-2</v>
      </c>
      <c r="AX880" s="2">
        <f t="shared" si="1432"/>
        <v>1.8065863485573042</v>
      </c>
      <c r="AY880" s="7">
        <v>2.2000000000000002</v>
      </c>
      <c r="AZ880" s="3">
        <f t="shared" si="1433"/>
        <v>3813.7173875610802</v>
      </c>
    </row>
    <row r="881" spans="1:52" ht="20.25" x14ac:dyDescent="0.3">
      <c r="A881" s="7">
        <v>34</v>
      </c>
      <c r="B881" s="7">
        <v>72</v>
      </c>
      <c r="C881" s="37">
        <v>58</v>
      </c>
      <c r="D881" s="37">
        <v>91</v>
      </c>
      <c r="E881" s="7">
        <v>7.5</v>
      </c>
      <c r="F881" s="2">
        <f t="shared" si="1417"/>
        <v>8.8333333333333339</v>
      </c>
      <c r="G881" s="3">
        <f t="shared" si="1394"/>
        <v>36040</v>
      </c>
      <c r="H881" s="2">
        <v>1.4</v>
      </c>
      <c r="I881" s="7">
        <f t="shared" si="1395"/>
        <v>50456</v>
      </c>
      <c r="J881" s="7">
        <v>1.2</v>
      </c>
      <c r="K881" s="4">
        <f t="shared" si="1434"/>
        <v>1.7083333333333335</v>
      </c>
      <c r="L881" s="7">
        <v>0</v>
      </c>
      <c r="M881" s="2">
        <f t="shared" si="1418"/>
        <v>1.365853658536585</v>
      </c>
      <c r="N881" s="2">
        <f t="shared" si="1419"/>
        <v>2.5365853658536581</v>
      </c>
      <c r="O881" s="28">
        <f t="shared" si="1420"/>
        <v>1.5873170731707313</v>
      </c>
      <c r="P881" s="2">
        <f t="shared" si="1421"/>
        <v>7.4409756097560962</v>
      </c>
      <c r="Q881" s="2">
        <f t="shared" si="1396"/>
        <v>59.75</v>
      </c>
      <c r="R881" s="28">
        <f t="shared" si="1422"/>
        <v>63.75</v>
      </c>
      <c r="S881" s="2">
        <f t="shared" si="1423"/>
        <v>65.75</v>
      </c>
      <c r="T881" s="2">
        <f t="shared" si="1424"/>
        <v>59.37166666666667</v>
      </c>
      <c r="U881" s="2">
        <f t="shared" si="1397"/>
        <v>63.37166666666667</v>
      </c>
      <c r="V881" s="2">
        <f t="shared" si="1398"/>
        <v>73.37166666666667</v>
      </c>
      <c r="W881" s="7">
        <f t="shared" si="1435"/>
        <v>1</v>
      </c>
      <c r="X881" s="2">
        <f t="shared" si="1399"/>
        <v>9.8368540255051595</v>
      </c>
      <c r="Y881" s="2">
        <f t="shared" si="1400"/>
        <v>14.399929440345742</v>
      </c>
      <c r="Z881" s="2">
        <f t="shared" si="1425"/>
        <v>15.919780612433062</v>
      </c>
      <c r="AA881" s="2">
        <f t="shared" si="1401"/>
        <v>86.892210558628918</v>
      </c>
      <c r="AB881" s="2">
        <f t="shared" si="1402"/>
        <v>127.19937672305406</v>
      </c>
      <c r="AC881" s="2">
        <f t="shared" si="1403"/>
        <v>140.62472874315873</v>
      </c>
      <c r="AD881" s="2">
        <f t="shared" si="1404"/>
        <v>140.62472874315873</v>
      </c>
      <c r="AE881" s="2">
        <f t="shared" si="1405"/>
        <v>140.62472874315873</v>
      </c>
      <c r="AF881" s="27">
        <f t="shared" si="1426"/>
        <v>1</v>
      </c>
      <c r="AG881" s="28">
        <f t="shared" si="1406"/>
        <v>75.75</v>
      </c>
      <c r="AH881" s="28">
        <f t="shared" si="1407"/>
        <v>8.4545510088492062</v>
      </c>
      <c r="AI881" s="28">
        <f t="shared" si="1408"/>
        <v>14.230432391132327</v>
      </c>
      <c r="AJ881" s="28">
        <f t="shared" si="1409"/>
        <v>12.376409943826568</v>
      </c>
      <c r="AK881" s="28">
        <f t="shared" si="1410"/>
        <v>20.831581093569472</v>
      </c>
      <c r="AL881" s="28">
        <f t="shared" si="1436"/>
        <v>23.030265682452669</v>
      </c>
      <c r="AM881" s="28">
        <f t="shared" si="1411"/>
        <v>74.681867244834663</v>
      </c>
      <c r="AN881" s="28">
        <f t="shared" si="1412"/>
        <v>125.70215278833557</v>
      </c>
      <c r="AO881" s="28">
        <f t="shared" si="1413"/>
        <v>109.32495450380135</v>
      </c>
      <c r="AP881" s="28">
        <f t="shared" si="1414"/>
        <v>184.01229965986369</v>
      </c>
      <c r="AQ881" s="28">
        <f t="shared" si="1415"/>
        <v>203.43401352833192</v>
      </c>
      <c r="AR881" s="28">
        <f t="shared" si="1427"/>
        <v>203.43401352833192</v>
      </c>
      <c r="AS881" s="27">
        <f t="shared" si="1416"/>
        <v>203.43401352833192</v>
      </c>
      <c r="AT881" s="27">
        <f t="shared" si="1428"/>
        <v>0</v>
      </c>
      <c r="AU881" s="2">
        <f t="shared" si="1429"/>
        <v>1764.3184342560278</v>
      </c>
      <c r="AV881" s="33">
        <f t="shared" si="1430"/>
        <v>8.5877538515406152E-2</v>
      </c>
      <c r="AW881" s="33">
        <f t="shared" si="1431"/>
        <v>8.5877538515406152E-2</v>
      </c>
      <c r="AX881" s="2">
        <f t="shared" si="1432"/>
        <v>1.8067938212327388</v>
      </c>
      <c r="AY881" s="7">
        <v>2.2000000000000002</v>
      </c>
      <c r="AZ881" s="3">
        <f t="shared" si="1433"/>
        <v>3811.2792708057855</v>
      </c>
    </row>
    <row r="882" spans="1:52" ht="20.25" x14ac:dyDescent="0.3">
      <c r="A882" s="7">
        <v>34</v>
      </c>
      <c r="B882" s="7">
        <v>78</v>
      </c>
      <c r="C882" s="37">
        <v>63</v>
      </c>
      <c r="D882" s="37">
        <v>98</v>
      </c>
      <c r="E882" s="7">
        <v>8</v>
      </c>
      <c r="F882" s="2">
        <f t="shared" si="1417"/>
        <v>9.5</v>
      </c>
      <c r="G882" s="3">
        <f t="shared" si="1394"/>
        <v>38760</v>
      </c>
      <c r="H882" s="2">
        <v>1.4</v>
      </c>
      <c r="I882" s="7">
        <f t="shared" si="1395"/>
        <v>54264</v>
      </c>
      <c r="J882" s="7">
        <v>1.2</v>
      </c>
      <c r="K882" s="4">
        <v>1.75</v>
      </c>
      <c r="L882" s="7">
        <v>0</v>
      </c>
      <c r="M882" s="2">
        <f t="shared" si="1418"/>
        <v>1.3333333333333333</v>
      </c>
      <c r="N882" s="2">
        <f t="shared" si="1419"/>
        <v>2.4761904761904758</v>
      </c>
      <c r="O882" s="28">
        <f t="shared" si="1420"/>
        <v>1.5295238095238095</v>
      </c>
      <c r="P882" s="2">
        <f t="shared" si="1421"/>
        <v>7.2438095238095235</v>
      </c>
      <c r="Q882" s="2">
        <f t="shared" si="1396"/>
        <v>61.166666666666664</v>
      </c>
      <c r="R882" s="28">
        <f t="shared" si="1422"/>
        <v>65.166666666666657</v>
      </c>
      <c r="S882" s="2">
        <f t="shared" si="1423"/>
        <v>67.166666666666657</v>
      </c>
      <c r="T882" s="2">
        <f t="shared" si="1424"/>
        <v>60.823333333333338</v>
      </c>
      <c r="U882" s="2">
        <f t="shared" si="1397"/>
        <v>64.823333333333338</v>
      </c>
      <c r="V882" s="2">
        <f t="shared" si="1398"/>
        <v>74.823333333333338</v>
      </c>
      <c r="W882" s="7">
        <f t="shared" si="1435"/>
        <v>1</v>
      </c>
      <c r="X882" s="2">
        <f t="shared" si="1399"/>
        <v>9.3995532220463591</v>
      </c>
      <c r="Y882" s="2">
        <f t="shared" si="1400"/>
        <v>13.780535529474335</v>
      </c>
      <c r="Z882" s="2">
        <f t="shared" si="1425"/>
        <v>15.281654354049977</v>
      </c>
      <c r="AA882" s="2">
        <f t="shared" si="1401"/>
        <v>89.295755609440405</v>
      </c>
      <c r="AB882" s="2">
        <f t="shared" si="1402"/>
        <v>130.91508753000619</v>
      </c>
      <c r="AC882" s="2">
        <f t="shared" si="1403"/>
        <v>145.17571636347478</v>
      </c>
      <c r="AD882" s="2">
        <f t="shared" si="1404"/>
        <v>145.17571636347478</v>
      </c>
      <c r="AE882" s="2">
        <f t="shared" si="1405"/>
        <v>145.17571636347478</v>
      </c>
      <c r="AF882" s="27">
        <f t="shared" si="1426"/>
        <v>1</v>
      </c>
      <c r="AG882" s="28">
        <f t="shared" si="1406"/>
        <v>77.166666666666671</v>
      </c>
      <c r="AH882" s="28">
        <f t="shared" si="1407"/>
        <v>8.0733587989869626</v>
      </c>
      <c r="AI882" s="28">
        <f t="shared" si="1408"/>
        <v>13.635780952068691</v>
      </c>
      <c r="AJ882" s="28">
        <f t="shared" si="1409"/>
        <v>11.836222971820453</v>
      </c>
      <c r="AK882" s="28">
        <f t="shared" si="1410"/>
        <v>19.991201650029357</v>
      </c>
      <c r="AL882" s="28">
        <f t="shared" si="1436"/>
        <v>22.168850628805398</v>
      </c>
      <c r="AM882" s="28">
        <f t="shared" si="1411"/>
        <v>76.69690859037614</v>
      </c>
      <c r="AN882" s="28">
        <f t="shared" si="1412"/>
        <v>129.53991904465258</v>
      </c>
      <c r="AO882" s="28">
        <f t="shared" si="1413"/>
        <v>112.4441182322943</v>
      </c>
      <c r="AP882" s="28">
        <f t="shared" si="1414"/>
        <v>189.9164156752789</v>
      </c>
      <c r="AQ882" s="28">
        <f t="shared" si="1415"/>
        <v>210.60408097365129</v>
      </c>
      <c r="AR882" s="28">
        <f t="shared" si="1427"/>
        <v>210.60408097365129</v>
      </c>
      <c r="AS882" s="27">
        <f t="shared" si="1416"/>
        <v>210.60408097365129</v>
      </c>
      <c r="AT882" s="27">
        <f t="shared" si="1428"/>
        <v>0</v>
      </c>
      <c r="AU882" s="2">
        <f t="shared" si="1429"/>
        <v>2070.6237179810328</v>
      </c>
      <c r="AV882" s="33">
        <f t="shared" si="1430"/>
        <v>8.6159401260504198E-2</v>
      </c>
      <c r="AW882" s="33">
        <f t="shared" si="1431"/>
        <v>8.6159401260504198E-2</v>
      </c>
      <c r="AX882" s="2">
        <f t="shared" si="1432"/>
        <v>1.806978281398014</v>
      </c>
      <c r="AY882" s="7">
        <v>2.2000000000000002</v>
      </c>
      <c r="AZ882" s="3">
        <f t="shared" si="1433"/>
        <v>3817.4876040125732</v>
      </c>
    </row>
    <row r="883" spans="1:52" ht="20.25" x14ac:dyDescent="0.3">
      <c r="A883" s="7">
        <v>34</v>
      </c>
      <c r="B883" s="7">
        <v>84</v>
      </c>
      <c r="C883" s="37">
        <v>68</v>
      </c>
      <c r="D883" s="37">
        <v>106</v>
      </c>
      <c r="E883" s="7">
        <v>8.5</v>
      </c>
      <c r="F883" s="2">
        <f t="shared" si="1417"/>
        <v>10.25</v>
      </c>
      <c r="G883" s="3">
        <f t="shared" si="1394"/>
        <v>41820</v>
      </c>
      <c r="H883" s="2">
        <v>1.4</v>
      </c>
      <c r="I883" s="7">
        <f t="shared" si="1395"/>
        <v>58547.999999999993</v>
      </c>
      <c r="J883" s="7">
        <v>1.2</v>
      </c>
      <c r="K883" s="4">
        <v>1.75</v>
      </c>
      <c r="L883" s="7">
        <v>0</v>
      </c>
      <c r="M883" s="2">
        <f t="shared" si="1418"/>
        <v>1.3333333333333333</v>
      </c>
      <c r="N883" s="2">
        <f t="shared" si="1419"/>
        <v>2.4761904761904758</v>
      </c>
      <c r="O883" s="28">
        <f t="shared" si="1420"/>
        <v>1.5066666666666666</v>
      </c>
      <c r="P883" s="2">
        <f t="shared" si="1421"/>
        <v>7.2209523809523812</v>
      </c>
      <c r="Q883" s="2">
        <f t="shared" si="1396"/>
        <v>61.166666666666664</v>
      </c>
      <c r="R883" s="28">
        <f t="shared" si="1422"/>
        <v>65.166666666666657</v>
      </c>
      <c r="S883" s="2">
        <f t="shared" si="1423"/>
        <v>67.166666666666657</v>
      </c>
      <c r="T883" s="2">
        <f t="shared" si="1424"/>
        <v>60.863333333333337</v>
      </c>
      <c r="U883" s="2">
        <f t="shared" si="1397"/>
        <v>64.863333333333344</v>
      </c>
      <c r="V883" s="2">
        <f t="shared" si="1398"/>
        <v>74.863333333333344</v>
      </c>
      <c r="W883" s="7">
        <f t="shared" si="1435"/>
        <v>1</v>
      </c>
      <c r="X883" s="2">
        <f t="shared" si="1399"/>
        <v>9.3933757403296951</v>
      </c>
      <c r="Y883" s="2">
        <f t="shared" si="1400"/>
        <v>13.772037331912603</v>
      </c>
      <c r="Z883" s="2">
        <f t="shared" si="1425"/>
        <v>15.273489259778252</v>
      </c>
      <c r="AA883" s="2">
        <f t="shared" si="1401"/>
        <v>96.282101338379377</v>
      </c>
      <c r="AB883" s="2">
        <f t="shared" si="1402"/>
        <v>141.16338265210419</v>
      </c>
      <c r="AC883" s="2">
        <f t="shared" si="1403"/>
        <v>156.55326491272709</v>
      </c>
      <c r="AD883" s="2">
        <f t="shared" si="1404"/>
        <v>156.55326491272709</v>
      </c>
      <c r="AE883" s="2">
        <f t="shared" si="1405"/>
        <v>156.55326491272709</v>
      </c>
      <c r="AF883" s="27">
        <f t="shared" si="1426"/>
        <v>1</v>
      </c>
      <c r="AG883" s="28">
        <f t="shared" si="1406"/>
        <v>77.166666666666671</v>
      </c>
      <c r="AH883" s="28">
        <f t="shared" si="1407"/>
        <v>8.0680529056966481</v>
      </c>
      <c r="AI883" s="28">
        <f t="shared" si="1408"/>
        <v>13.626819378520038</v>
      </c>
      <c r="AJ883" s="28">
        <f t="shared" si="1409"/>
        <v>11.828923795312827</v>
      </c>
      <c r="AK883" s="28">
        <f t="shared" si="1410"/>
        <v>19.9788734512627</v>
      </c>
      <c r="AL883" s="28">
        <f t="shared" si="1436"/>
        <v>22.157005657633675</v>
      </c>
      <c r="AM883" s="28">
        <f t="shared" si="1411"/>
        <v>82.697542283390646</v>
      </c>
      <c r="AN883" s="28">
        <f t="shared" si="1412"/>
        <v>139.67489862983038</v>
      </c>
      <c r="AO883" s="28">
        <f t="shared" si="1413"/>
        <v>121.24646890195648</v>
      </c>
      <c r="AP883" s="28">
        <f t="shared" si="1414"/>
        <v>204.78345287544266</v>
      </c>
      <c r="AQ883" s="28">
        <f t="shared" si="1415"/>
        <v>227.10930799074518</v>
      </c>
      <c r="AR883" s="28">
        <f t="shared" si="1427"/>
        <v>227.10930799074518</v>
      </c>
      <c r="AS883" s="27">
        <f t="shared" si="1416"/>
        <v>227.10930799074518</v>
      </c>
      <c r="AT883" s="27">
        <f t="shared" si="1428"/>
        <v>0</v>
      </c>
      <c r="AU883" s="2">
        <f t="shared" si="1429"/>
        <v>2401.4334244040379</v>
      </c>
      <c r="AV883" s="33">
        <f t="shared" si="1430"/>
        <v>8.6476496848739495E-2</v>
      </c>
      <c r="AW883" s="33">
        <f t="shared" si="1431"/>
        <v>8.6476496848739495E-2</v>
      </c>
      <c r="AX883" s="2">
        <f t="shared" si="1432"/>
        <v>1.8071858441093849</v>
      </c>
      <c r="AY883" s="7">
        <v>2.2000000000000002</v>
      </c>
      <c r="AZ883" s="3">
        <f t="shared" si="1433"/>
        <v>3818.0555042842934</v>
      </c>
    </row>
    <row r="884" spans="1:52" ht="20.25" x14ac:dyDescent="0.3">
      <c r="A884" s="7">
        <v>34</v>
      </c>
      <c r="B884" s="7">
        <v>90</v>
      </c>
      <c r="C884" s="37">
        <v>72</v>
      </c>
      <c r="D884" s="37">
        <v>113</v>
      </c>
      <c r="E884" s="7">
        <v>9</v>
      </c>
      <c r="F884" s="2">
        <f t="shared" si="1417"/>
        <v>10.916666666666666</v>
      </c>
      <c r="G884" s="3">
        <f t="shared" si="1394"/>
        <v>44540</v>
      </c>
      <c r="H884" s="2">
        <v>1.4</v>
      </c>
      <c r="I884" s="7">
        <f t="shared" si="1395"/>
        <v>62355.999999999993</v>
      </c>
      <c r="J884" s="7">
        <v>1.2</v>
      </c>
      <c r="K884" s="4">
        <v>1.75</v>
      </c>
      <c r="L884" s="7">
        <v>0</v>
      </c>
      <c r="M884" s="2">
        <f t="shared" si="1418"/>
        <v>1.3333333333333333</v>
      </c>
      <c r="N884" s="2">
        <f t="shared" si="1419"/>
        <v>2.4761904761904758</v>
      </c>
      <c r="O884" s="28">
        <f t="shared" si="1420"/>
        <v>1.4866666666666666</v>
      </c>
      <c r="P884" s="2">
        <f t="shared" si="1421"/>
        <v>7.2009523809523808</v>
      </c>
      <c r="Q884" s="2">
        <f t="shared" si="1396"/>
        <v>61.166666666666664</v>
      </c>
      <c r="R884" s="28">
        <f t="shared" si="1422"/>
        <v>65.166666666666657</v>
      </c>
      <c r="S884" s="2">
        <f t="shared" si="1423"/>
        <v>67.166666666666657</v>
      </c>
      <c r="T884" s="2">
        <f t="shared" si="1424"/>
        <v>60.898333333333333</v>
      </c>
      <c r="U884" s="2">
        <f t="shared" si="1397"/>
        <v>64.898333333333341</v>
      </c>
      <c r="V884" s="2">
        <f t="shared" si="1398"/>
        <v>74.898333333333341</v>
      </c>
      <c r="W884" s="7">
        <f t="shared" si="1435"/>
        <v>1</v>
      </c>
      <c r="X884" s="2">
        <f t="shared" si="1399"/>
        <v>9.3879771007788904</v>
      </c>
      <c r="Y884" s="2">
        <f t="shared" si="1400"/>
        <v>13.764610002397974</v>
      </c>
      <c r="Z884" s="2">
        <f t="shared" si="1425"/>
        <v>15.26635195644584</v>
      </c>
      <c r="AA884" s="2">
        <f t="shared" si="1401"/>
        <v>102.48541668350288</v>
      </c>
      <c r="AB884" s="2">
        <f t="shared" si="1402"/>
        <v>150.26365919284456</v>
      </c>
      <c r="AC884" s="2">
        <f t="shared" si="1403"/>
        <v>166.65767552453374</v>
      </c>
      <c r="AD884" s="2">
        <f t="shared" si="1404"/>
        <v>166.65767552453374</v>
      </c>
      <c r="AE884" s="2">
        <f t="shared" si="1405"/>
        <v>166.65767552453374</v>
      </c>
      <c r="AF884" s="27">
        <f t="shared" si="1426"/>
        <v>1</v>
      </c>
      <c r="AG884" s="28">
        <f t="shared" si="1406"/>
        <v>77.166666666666671</v>
      </c>
      <c r="AH884" s="28">
        <f t="shared" si="1407"/>
        <v>8.0634159667815268</v>
      </c>
      <c r="AI884" s="28">
        <f t="shared" si="1408"/>
        <v>13.618987658797305</v>
      </c>
      <c r="AJ884" s="28">
        <f t="shared" si="1409"/>
        <v>11.822544396774047</v>
      </c>
      <c r="AK884" s="28">
        <f t="shared" si="1410"/>
        <v>19.968098743579489</v>
      </c>
      <c r="AL884" s="28">
        <f t="shared" si="1436"/>
        <v>22.146651686276719</v>
      </c>
      <c r="AM884" s="28">
        <f t="shared" si="1411"/>
        <v>88.025624304031666</v>
      </c>
      <c r="AN884" s="28">
        <f t="shared" si="1412"/>
        <v>148.67394860853724</v>
      </c>
      <c r="AO884" s="28">
        <f t="shared" si="1413"/>
        <v>129.06277633145001</v>
      </c>
      <c r="AP884" s="28">
        <f t="shared" si="1414"/>
        <v>217.98507795074275</v>
      </c>
      <c r="AQ884" s="28">
        <f t="shared" si="1415"/>
        <v>241.76761424185418</v>
      </c>
      <c r="AR884" s="28">
        <f t="shared" si="1427"/>
        <v>241.76761424185418</v>
      </c>
      <c r="AS884" s="27">
        <f t="shared" si="1416"/>
        <v>241.76761424185418</v>
      </c>
      <c r="AT884" s="27">
        <f t="shared" si="1428"/>
        <v>0</v>
      </c>
      <c r="AU884" s="2">
        <f t="shared" si="1429"/>
        <v>2756.7475535250433</v>
      </c>
      <c r="AV884" s="33">
        <f t="shared" si="1430"/>
        <v>8.6758359593837528E-2</v>
      </c>
      <c r="AW884" s="33">
        <f t="shared" si="1431"/>
        <v>8.6758359593837528E-2</v>
      </c>
      <c r="AX884" s="2">
        <f t="shared" si="1432"/>
        <v>1.8073703843326518</v>
      </c>
      <c r="AY884" s="7">
        <v>2.2000000000000002</v>
      </c>
      <c r="AZ884" s="3">
        <f t="shared" si="1433"/>
        <v>3825.7947118761476</v>
      </c>
    </row>
    <row r="885" spans="1:52" ht="20.25" x14ac:dyDescent="0.3">
      <c r="A885" s="7">
        <v>34</v>
      </c>
      <c r="B885" s="7">
        <v>96</v>
      </c>
      <c r="C885" s="37">
        <v>77</v>
      </c>
      <c r="D885" s="37">
        <v>121</v>
      </c>
      <c r="E885" s="7">
        <v>9.5</v>
      </c>
      <c r="F885" s="2">
        <f t="shared" si="1417"/>
        <v>11.666666666666666</v>
      </c>
      <c r="G885" s="3">
        <f t="shared" si="1394"/>
        <v>47600</v>
      </c>
      <c r="H885" s="2">
        <v>1.4</v>
      </c>
      <c r="I885" s="7">
        <f t="shared" si="1395"/>
        <v>66640</v>
      </c>
      <c r="J885" s="7">
        <v>1.2</v>
      </c>
      <c r="K885" s="4">
        <v>1.75</v>
      </c>
      <c r="L885" s="7">
        <v>0</v>
      </c>
      <c r="M885" s="2">
        <f t="shared" si="1418"/>
        <v>1.3333333333333333</v>
      </c>
      <c r="N885" s="2">
        <f t="shared" si="1419"/>
        <v>2.4761904761904758</v>
      </c>
      <c r="O885" s="28">
        <f t="shared" si="1420"/>
        <v>1.4638095238095237</v>
      </c>
      <c r="P885" s="2">
        <f t="shared" si="1421"/>
        <v>7.1780952380952376</v>
      </c>
      <c r="Q885" s="2">
        <f t="shared" si="1396"/>
        <v>61.166666666666664</v>
      </c>
      <c r="R885" s="28">
        <f t="shared" si="1422"/>
        <v>65.166666666666657</v>
      </c>
      <c r="S885" s="2">
        <f t="shared" si="1423"/>
        <v>67.166666666666657</v>
      </c>
      <c r="T885" s="2">
        <f t="shared" si="1424"/>
        <v>60.938333333333333</v>
      </c>
      <c r="U885" s="2">
        <f t="shared" si="1397"/>
        <v>64.938333333333333</v>
      </c>
      <c r="V885" s="2">
        <f t="shared" si="1398"/>
        <v>74.938333333333333</v>
      </c>
      <c r="W885" s="7">
        <f t="shared" si="1435"/>
        <v>1</v>
      </c>
      <c r="X885" s="2">
        <f t="shared" si="1399"/>
        <v>9.3818148205934921</v>
      </c>
      <c r="Y885" s="2">
        <f t="shared" si="1400"/>
        <v>13.756131429391338</v>
      </c>
      <c r="Z885" s="2">
        <f t="shared" si="1425"/>
        <v>15.258203201982068</v>
      </c>
      <c r="AA885" s="2">
        <f t="shared" si="1401"/>
        <v>109.4545062402574</v>
      </c>
      <c r="AB885" s="2">
        <f t="shared" si="1402"/>
        <v>160.48820000956562</v>
      </c>
      <c r="AC885" s="2">
        <f t="shared" si="1403"/>
        <v>178.0123706897908</v>
      </c>
      <c r="AD885" s="2">
        <f t="shared" si="1404"/>
        <v>178.0123706897908</v>
      </c>
      <c r="AE885" s="2">
        <f t="shared" si="1405"/>
        <v>178.0123706897908</v>
      </c>
      <c r="AF885" s="27">
        <f t="shared" si="1426"/>
        <v>1</v>
      </c>
      <c r="AG885" s="28">
        <f t="shared" si="1406"/>
        <v>77.166666666666671</v>
      </c>
      <c r="AH885" s="28">
        <f t="shared" si="1407"/>
        <v>8.0581231302199008</v>
      </c>
      <c r="AI885" s="28">
        <f t="shared" si="1408"/>
        <v>13.610048137866007</v>
      </c>
      <c r="AJ885" s="28">
        <f t="shared" si="1409"/>
        <v>11.815262075969118</v>
      </c>
      <c r="AK885" s="28">
        <f t="shared" si="1410"/>
        <v>19.955799013839844</v>
      </c>
      <c r="AL885" s="28">
        <f t="shared" si="1436"/>
        <v>22.134830419002057</v>
      </c>
      <c r="AM885" s="28">
        <f t="shared" si="1411"/>
        <v>94.011436519232177</v>
      </c>
      <c r="AN885" s="28">
        <f t="shared" si="1412"/>
        <v>158.78389494177009</v>
      </c>
      <c r="AO885" s="28">
        <f t="shared" si="1413"/>
        <v>137.84472421963969</v>
      </c>
      <c r="AP885" s="28">
        <f t="shared" si="1414"/>
        <v>232.81765516146484</v>
      </c>
      <c r="AQ885" s="28">
        <f t="shared" si="1415"/>
        <v>258.23968822169064</v>
      </c>
      <c r="AR885" s="28">
        <f t="shared" si="1427"/>
        <v>258.23968822169064</v>
      </c>
      <c r="AS885" s="27">
        <f t="shared" si="1416"/>
        <v>258.23968822169064</v>
      </c>
      <c r="AT885" s="27">
        <f t="shared" si="1428"/>
        <v>0</v>
      </c>
      <c r="AU885" s="2">
        <f t="shared" si="1429"/>
        <v>3136.5661053440494</v>
      </c>
      <c r="AV885" s="33">
        <f t="shared" si="1430"/>
        <v>8.7075455182072825E-2</v>
      </c>
      <c r="AW885" s="33">
        <f t="shared" si="1431"/>
        <v>8.7075455182072825E-2</v>
      </c>
      <c r="AX885" s="2">
        <f t="shared" si="1432"/>
        <v>1.8075780371385808</v>
      </c>
      <c r="AY885" s="7">
        <v>2.2000000000000002</v>
      </c>
      <c r="AZ885" s="3">
        <f t="shared" si="1433"/>
        <v>3828.3215909896221</v>
      </c>
    </row>
    <row r="886" spans="1:52" ht="20.25" x14ac:dyDescent="0.3">
      <c r="A886" s="7">
        <v>34</v>
      </c>
      <c r="B886" s="7">
        <v>102</v>
      </c>
      <c r="C886" s="37">
        <v>82</v>
      </c>
      <c r="D886" s="37">
        <v>128</v>
      </c>
      <c r="E886" s="7">
        <v>9.75</v>
      </c>
      <c r="F886" s="2">
        <f t="shared" si="1417"/>
        <v>12.291666666666666</v>
      </c>
      <c r="G886" s="3">
        <f t="shared" si="1394"/>
        <v>50150</v>
      </c>
      <c r="H886" s="2">
        <v>1.4</v>
      </c>
      <c r="I886" s="7">
        <f t="shared" si="1395"/>
        <v>70210</v>
      </c>
      <c r="J886" s="7">
        <v>1.2</v>
      </c>
      <c r="K886" s="4">
        <v>1.75</v>
      </c>
      <c r="L886" s="7">
        <v>0</v>
      </c>
      <c r="M886" s="2">
        <f t="shared" si="1418"/>
        <v>1.3333333333333333</v>
      </c>
      <c r="N886" s="2">
        <f t="shared" si="1419"/>
        <v>2.4761904761904758</v>
      </c>
      <c r="O886" s="28">
        <f t="shared" si="1420"/>
        <v>1.4438095238095237</v>
      </c>
      <c r="P886" s="2">
        <f t="shared" si="1421"/>
        <v>7.1580952380952372</v>
      </c>
      <c r="Q886" s="2">
        <f t="shared" si="1396"/>
        <v>61.166666666666664</v>
      </c>
      <c r="R886" s="28">
        <f t="shared" si="1422"/>
        <v>65.166666666666657</v>
      </c>
      <c r="S886" s="2">
        <f t="shared" si="1423"/>
        <v>67.166666666666657</v>
      </c>
      <c r="T886" s="2">
        <f t="shared" si="1424"/>
        <v>60.973333333333336</v>
      </c>
      <c r="U886" s="2">
        <f t="shared" si="1397"/>
        <v>64.973333333333329</v>
      </c>
      <c r="V886" s="2">
        <f t="shared" si="1398"/>
        <v>74.973333333333329</v>
      </c>
      <c r="W886" s="7">
        <f t="shared" si="1435"/>
        <v>1</v>
      </c>
      <c r="X886" s="2">
        <f t="shared" si="1399"/>
        <v>9.376429457832927</v>
      </c>
      <c r="Y886" s="2">
        <f t="shared" si="1400"/>
        <v>13.748721241621558</v>
      </c>
      <c r="Z886" s="2">
        <f t="shared" si="1425"/>
        <v>15.251080174522492</v>
      </c>
      <c r="AA886" s="2">
        <f t="shared" si="1401"/>
        <v>115.25194541919639</v>
      </c>
      <c r="AB886" s="2">
        <f t="shared" si="1402"/>
        <v>168.99469859493163</v>
      </c>
      <c r="AC886" s="2">
        <f t="shared" si="1403"/>
        <v>187.46119381183897</v>
      </c>
      <c r="AD886" s="2">
        <f t="shared" si="1404"/>
        <v>187.46119381183897</v>
      </c>
      <c r="AE886" s="2">
        <f t="shared" si="1405"/>
        <v>187.46119381183897</v>
      </c>
      <c r="AF886" s="27">
        <f t="shared" si="1426"/>
        <v>1</v>
      </c>
      <c r="AG886" s="28">
        <f t="shared" si="1406"/>
        <v>77.166666666666671</v>
      </c>
      <c r="AH886" s="28">
        <f t="shared" si="1407"/>
        <v>8.0534975948565002</v>
      </c>
      <c r="AI886" s="28">
        <f t="shared" si="1408"/>
        <v>13.602235678569722</v>
      </c>
      <c r="AJ886" s="28">
        <f t="shared" si="1409"/>
        <v>11.808897400625506</v>
      </c>
      <c r="AK886" s="28">
        <f t="shared" si="1410"/>
        <v>19.945049173410677</v>
      </c>
      <c r="AL886" s="28">
        <f t="shared" si="1436"/>
        <v>22.124497157424631</v>
      </c>
      <c r="AM886" s="28">
        <f t="shared" si="1411"/>
        <v>98.990907936777816</v>
      </c>
      <c r="AN886" s="28">
        <f t="shared" si="1412"/>
        <v>167.19414688241949</v>
      </c>
      <c r="AO886" s="28">
        <f t="shared" si="1413"/>
        <v>145.15103054935517</v>
      </c>
      <c r="AP886" s="28">
        <f t="shared" si="1414"/>
        <v>245.15789608983957</v>
      </c>
      <c r="AQ886" s="28">
        <f t="shared" si="1415"/>
        <v>271.94694422667777</v>
      </c>
      <c r="AR886" s="28">
        <f t="shared" si="1427"/>
        <v>271.94694422667777</v>
      </c>
      <c r="AS886" s="27">
        <f t="shared" si="1416"/>
        <v>271.94694422667777</v>
      </c>
      <c r="AT886" s="27">
        <f t="shared" si="1428"/>
        <v>0</v>
      </c>
      <c r="AU886" s="2">
        <f t="shared" si="1429"/>
        <v>3540.8890798610555</v>
      </c>
      <c r="AV886" s="33">
        <f t="shared" si="1430"/>
        <v>8.7339701505602232E-2</v>
      </c>
      <c r="AW886" s="33">
        <f t="shared" si="1431"/>
        <v>8.7339701505602232E-2</v>
      </c>
      <c r="AX886" s="2">
        <f t="shared" si="1432"/>
        <v>1.8077511175962648</v>
      </c>
      <c r="AY886" s="7">
        <v>2.2000000000000002</v>
      </c>
      <c r="AZ886" s="3">
        <f t="shared" si="1433"/>
        <v>3824.7222108929423</v>
      </c>
    </row>
    <row r="887" spans="1:52" ht="20.25" x14ac:dyDescent="0.3">
      <c r="A887" s="7">
        <v>34</v>
      </c>
      <c r="B887" s="7">
        <v>108</v>
      </c>
      <c r="C887" s="37">
        <v>87</v>
      </c>
      <c r="D887" s="37">
        <v>136</v>
      </c>
      <c r="E887" s="7">
        <v>10</v>
      </c>
      <c r="F887" s="2">
        <f t="shared" si="1417"/>
        <v>13</v>
      </c>
      <c r="G887" s="3">
        <f t="shared" si="1394"/>
        <v>53040</v>
      </c>
      <c r="H887" s="2">
        <v>1.4</v>
      </c>
      <c r="I887" s="7">
        <f t="shared" si="1395"/>
        <v>74256</v>
      </c>
      <c r="J887" s="7">
        <v>1.2</v>
      </c>
      <c r="K887" s="4">
        <v>1.75</v>
      </c>
      <c r="L887" s="7">
        <v>0</v>
      </c>
      <c r="M887" s="2">
        <f t="shared" si="1418"/>
        <v>1.3333333333333333</v>
      </c>
      <c r="N887" s="2">
        <f t="shared" si="1419"/>
        <v>2.4761904761904758</v>
      </c>
      <c r="O887" s="28">
        <f t="shared" si="1420"/>
        <v>1.4209523809523807</v>
      </c>
      <c r="P887" s="2">
        <f t="shared" si="1421"/>
        <v>7.1352380952380949</v>
      </c>
      <c r="Q887" s="2">
        <f t="shared" si="1396"/>
        <v>61.166666666666664</v>
      </c>
      <c r="R887" s="28">
        <f t="shared" si="1422"/>
        <v>65.166666666666657</v>
      </c>
      <c r="S887" s="2">
        <f t="shared" si="1423"/>
        <v>67.166666666666657</v>
      </c>
      <c r="T887" s="2">
        <f t="shared" si="1424"/>
        <v>61.013333333333335</v>
      </c>
      <c r="U887" s="2">
        <f t="shared" si="1397"/>
        <v>65.013333333333335</v>
      </c>
      <c r="V887" s="2">
        <f t="shared" si="1398"/>
        <v>75.013333333333335</v>
      </c>
      <c r="W887" s="7">
        <f t="shared" si="1435"/>
        <v>1</v>
      </c>
      <c r="X887" s="2">
        <f t="shared" si="1399"/>
        <v>9.3702823231359211</v>
      </c>
      <c r="Y887" s="2">
        <f t="shared" si="1400"/>
        <v>13.74026222527109</v>
      </c>
      <c r="Z887" s="2">
        <f t="shared" si="1425"/>
        <v>15.242947710867394</v>
      </c>
      <c r="AA887" s="2">
        <f t="shared" si="1401"/>
        <v>121.81367020076698</v>
      </c>
      <c r="AB887" s="2">
        <f t="shared" si="1402"/>
        <v>178.62340892852419</v>
      </c>
      <c r="AC887" s="2">
        <f t="shared" si="1403"/>
        <v>198.15832024127613</v>
      </c>
      <c r="AD887" s="2">
        <f t="shared" si="1404"/>
        <v>198.15832024127613</v>
      </c>
      <c r="AE887" s="2">
        <f t="shared" si="1405"/>
        <v>198.15832024127613</v>
      </c>
      <c r="AF887" s="27">
        <f t="shared" si="1426"/>
        <v>1</v>
      </c>
      <c r="AG887" s="28">
        <f t="shared" si="1406"/>
        <v>77.166666666666671</v>
      </c>
      <c r="AH887" s="28">
        <f t="shared" si="1407"/>
        <v>8.048217766887845</v>
      </c>
      <c r="AI887" s="28">
        <f t="shared" si="1408"/>
        <v>13.593318128955277</v>
      </c>
      <c r="AJ887" s="28">
        <f t="shared" si="1409"/>
        <v>11.801631877204283</v>
      </c>
      <c r="AK887" s="28">
        <f t="shared" si="1410"/>
        <v>19.932777814198158</v>
      </c>
      <c r="AL887" s="28">
        <f t="shared" si="1436"/>
        <v>22.112699522964576</v>
      </c>
      <c r="AM887" s="28">
        <f t="shared" si="1411"/>
        <v>104.62683096954198</v>
      </c>
      <c r="AN887" s="28">
        <f t="shared" si="1412"/>
        <v>176.7131356764186</v>
      </c>
      <c r="AO887" s="28">
        <f t="shared" si="1413"/>
        <v>153.42121440365568</v>
      </c>
      <c r="AP887" s="28">
        <f t="shared" si="1414"/>
        <v>259.12611158457605</v>
      </c>
      <c r="AQ887" s="28">
        <f t="shared" si="1415"/>
        <v>287.4650937985395</v>
      </c>
      <c r="AR887" s="28">
        <f t="shared" si="1427"/>
        <v>287.4650937985395</v>
      </c>
      <c r="AS887" s="27">
        <f t="shared" si="1416"/>
        <v>287.4650937985395</v>
      </c>
      <c r="AT887" s="27">
        <f t="shared" si="1428"/>
        <v>0</v>
      </c>
      <c r="AU887" s="2">
        <f t="shared" si="1429"/>
        <v>3969.7164770760623</v>
      </c>
      <c r="AV887" s="33">
        <f t="shared" si="1430"/>
        <v>8.7639180672268904E-2</v>
      </c>
      <c r="AW887" s="33">
        <f t="shared" si="1431"/>
        <v>8.7639180672268904E-2</v>
      </c>
      <c r="AX887" s="2">
        <f t="shared" si="1432"/>
        <v>1.8079473155222916</v>
      </c>
      <c r="AY887" s="7">
        <v>2.2000000000000002</v>
      </c>
      <c r="AZ887" s="3">
        <f t="shared" si="1433"/>
        <v>3817.7379626377569</v>
      </c>
    </row>
    <row r="888" spans="1:52" ht="20.25" x14ac:dyDescent="0.3">
      <c r="A888" s="7">
        <v>34</v>
      </c>
      <c r="B888" s="7">
        <v>114</v>
      </c>
      <c r="C888" s="37">
        <v>92</v>
      </c>
      <c r="D888" s="37">
        <v>143</v>
      </c>
      <c r="E888" s="7">
        <v>10.5</v>
      </c>
      <c r="F888" s="2">
        <f t="shared" si="1417"/>
        <v>13.666666666666666</v>
      </c>
      <c r="G888" s="3">
        <f t="shared" si="1394"/>
        <v>55760</v>
      </c>
      <c r="H888" s="2">
        <v>1.4</v>
      </c>
      <c r="I888" s="7">
        <f t="shared" si="1395"/>
        <v>78064</v>
      </c>
      <c r="J888" s="7">
        <v>1.2</v>
      </c>
      <c r="K888" s="4">
        <v>1.75</v>
      </c>
      <c r="L888" s="7">
        <v>0</v>
      </c>
      <c r="M888" s="2">
        <f t="shared" si="1418"/>
        <v>1.3333333333333333</v>
      </c>
      <c r="N888" s="2">
        <f t="shared" si="1419"/>
        <v>2.4761904761904758</v>
      </c>
      <c r="O888" s="28">
        <f t="shared" si="1420"/>
        <v>1.4009523809523809</v>
      </c>
      <c r="P888" s="2">
        <f t="shared" si="1421"/>
        <v>7.1152380952380954</v>
      </c>
      <c r="Q888" s="2">
        <f t="shared" si="1396"/>
        <v>61.166666666666664</v>
      </c>
      <c r="R888" s="28">
        <f t="shared" si="1422"/>
        <v>65.166666666666657</v>
      </c>
      <c r="S888" s="2">
        <f t="shared" si="1423"/>
        <v>67.166666666666657</v>
      </c>
      <c r="T888" s="2">
        <f t="shared" si="1424"/>
        <v>61.048333333333339</v>
      </c>
      <c r="U888" s="2">
        <f t="shared" si="1397"/>
        <v>65.048333333333346</v>
      </c>
      <c r="V888" s="2">
        <f t="shared" si="1398"/>
        <v>75.048333333333346</v>
      </c>
      <c r="W888" s="7">
        <f t="shared" si="1435"/>
        <v>1</v>
      </c>
      <c r="X888" s="2">
        <f t="shared" si="1399"/>
        <v>9.3649101882486487</v>
      </c>
      <c r="Y888" s="2">
        <f t="shared" si="1400"/>
        <v>13.732869119971678</v>
      </c>
      <c r="Z888" s="2">
        <f t="shared" si="1425"/>
        <v>15.23583891649203</v>
      </c>
      <c r="AA888" s="2">
        <f t="shared" si="1401"/>
        <v>127.98710590606485</v>
      </c>
      <c r="AB888" s="2">
        <f t="shared" si="1402"/>
        <v>187.68254463961293</v>
      </c>
      <c r="AC888" s="2">
        <f t="shared" si="1403"/>
        <v>208.2231318587244</v>
      </c>
      <c r="AD888" s="2">
        <f t="shared" si="1404"/>
        <v>208.2231318587244</v>
      </c>
      <c r="AE888" s="2">
        <f t="shared" si="1405"/>
        <v>208.2231318587244</v>
      </c>
      <c r="AF888" s="27">
        <f t="shared" si="1426"/>
        <v>1</v>
      </c>
      <c r="AG888" s="28">
        <f t="shared" si="1406"/>
        <v>77.166666666666671</v>
      </c>
      <c r="AH888" s="28">
        <f t="shared" si="1407"/>
        <v>8.0436035930609684</v>
      </c>
      <c r="AI888" s="28">
        <f t="shared" si="1408"/>
        <v>13.58552485912241</v>
      </c>
      <c r="AJ888" s="28">
        <f t="shared" si="1409"/>
        <v>11.795281874144473</v>
      </c>
      <c r="AK888" s="28">
        <f t="shared" si="1410"/>
        <v>19.922052755034503</v>
      </c>
      <c r="AL888" s="28">
        <f t="shared" si="1436"/>
        <v>22.102386909093905</v>
      </c>
      <c r="AM888" s="28">
        <f t="shared" si="1411"/>
        <v>109.92924910516656</v>
      </c>
      <c r="AN888" s="28">
        <f t="shared" si="1412"/>
        <v>185.66883974133958</v>
      </c>
      <c r="AO888" s="28">
        <f t="shared" si="1413"/>
        <v>161.20218561330779</v>
      </c>
      <c r="AP888" s="28">
        <f t="shared" si="1414"/>
        <v>272.26805431880484</v>
      </c>
      <c r="AQ888" s="28">
        <f t="shared" si="1415"/>
        <v>302.06595442428335</v>
      </c>
      <c r="AR888" s="28">
        <f t="shared" si="1427"/>
        <v>302.06595442428335</v>
      </c>
      <c r="AS888" s="27">
        <f t="shared" si="1416"/>
        <v>302.06595442428335</v>
      </c>
      <c r="AT888" s="27">
        <f t="shared" si="1428"/>
        <v>0</v>
      </c>
      <c r="AU888" s="2">
        <f t="shared" si="1429"/>
        <v>4423.0482969890691</v>
      </c>
      <c r="AV888" s="33">
        <f t="shared" si="1430"/>
        <v>8.7921043417366951E-2</v>
      </c>
      <c r="AW888" s="33">
        <f t="shared" si="1431"/>
        <v>8.7921043417366951E-2</v>
      </c>
      <c r="AX888" s="2">
        <f t="shared" si="1432"/>
        <v>1.8081320113011043</v>
      </c>
      <c r="AY888" s="7">
        <v>2.2000000000000002</v>
      </c>
      <c r="AZ888" s="3">
        <f t="shared" si="1433"/>
        <v>3828.2548086183392</v>
      </c>
    </row>
    <row r="889" spans="1:52" ht="20.25" x14ac:dyDescent="0.3">
      <c r="A889" s="7">
        <v>34</v>
      </c>
      <c r="B889" s="7">
        <v>120</v>
      </c>
      <c r="C889" s="37">
        <v>97</v>
      </c>
      <c r="D889" s="37">
        <v>151</v>
      </c>
      <c r="E889" s="7">
        <v>11</v>
      </c>
      <c r="F889" s="2">
        <f t="shared" si="1417"/>
        <v>14.416666666666666</v>
      </c>
      <c r="G889" s="3">
        <f t="shared" si="1394"/>
        <v>58820</v>
      </c>
      <c r="H889" s="2">
        <v>1.4</v>
      </c>
      <c r="I889" s="7">
        <f t="shared" si="1395"/>
        <v>82348</v>
      </c>
      <c r="J889" s="7">
        <v>1.2</v>
      </c>
      <c r="K889" s="4">
        <v>1.75</v>
      </c>
      <c r="L889" s="7">
        <v>0</v>
      </c>
      <c r="M889" s="2">
        <f t="shared" si="1418"/>
        <v>1.3333333333333333</v>
      </c>
      <c r="N889" s="2">
        <f t="shared" si="1419"/>
        <v>2.4761904761904758</v>
      </c>
      <c r="O889" s="28">
        <f t="shared" si="1420"/>
        <v>1.378095238095238</v>
      </c>
      <c r="P889" s="2">
        <f t="shared" si="1421"/>
        <v>7.0923809523809513</v>
      </c>
      <c r="Q889" s="2">
        <f t="shared" si="1396"/>
        <v>61.166666666666664</v>
      </c>
      <c r="R889" s="28">
        <f t="shared" si="1422"/>
        <v>65.166666666666657</v>
      </c>
      <c r="S889" s="2">
        <f t="shared" si="1423"/>
        <v>67.166666666666657</v>
      </c>
      <c r="T889" s="2">
        <f t="shared" si="1424"/>
        <v>61.088333333333338</v>
      </c>
      <c r="U889" s="2">
        <f t="shared" si="1397"/>
        <v>65.088333333333338</v>
      </c>
      <c r="V889" s="2">
        <f t="shared" si="1398"/>
        <v>75.088333333333338</v>
      </c>
      <c r="W889" s="7">
        <f t="shared" si="1435"/>
        <v>1</v>
      </c>
      <c r="X889" s="2">
        <f t="shared" si="1399"/>
        <v>9.3587781432723052</v>
      </c>
      <c r="Y889" s="2">
        <f t="shared" si="1400"/>
        <v>13.724429592691337</v>
      </c>
      <c r="Z889" s="2">
        <f t="shared" si="1425"/>
        <v>15.227722694842067</v>
      </c>
      <c r="AA889" s="2">
        <f t="shared" si="1401"/>
        <v>134.92238489884238</v>
      </c>
      <c r="AB889" s="2">
        <f t="shared" si="1402"/>
        <v>197.86052662796675</v>
      </c>
      <c r="AC889" s="2">
        <f t="shared" si="1403"/>
        <v>219.53300218397311</v>
      </c>
      <c r="AD889" s="2">
        <f t="shared" si="1404"/>
        <v>219.53300218397311</v>
      </c>
      <c r="AE889" s="2">
        <f t="shared" si="1405"/>
        <v>219.53300218397311</v>
      </c>
      <c r="AF889" s="27">
        <f t="shared" si="1426"/>
        <v>1</v>
      </c>
      <c r="AG889" s="28">
        <f t="shared" si="1406"/>
        <v>77.166666666666671</v>
      </c>
      <c r="AH889" s="28">
        <f t="shared" si="1407"/>
        <v>8.0383367257858893</v>
      </c>
      <c r="AI889" s="28">
        <f t="shared" si="1408"/>
        <v>13.576629199923465</v>
      </c>
      <c r="AJ889" s="28">
        <f t="shared" si="1409"/>
        <v>11.788033090056709</v>
      </c>
      <c r="AK889" s="28">
        <f t="shared" si="1410"/>
        <v>19.909809668303119</v>
      </c>
      <c r="AL889" s="28">
        <f t="shared" si="1436"/>
        <v>22.090612836649935</v>
      </c>
      <c r="AM889" s="28">
        <f t="shared" si="1411"/>
        <v>115.8860211300799</v>
      </c>
      <c r="AN889" s="28">
        <f t="shared" si="1412"/>
        <v>195.72973763222996</v>
      </c>
      <c r="AO889" s="28">
        <f t="shared" si="1413"/>
        <v>169.94414371498422</v>
      </c>
      <c r="AP889" s="28">
        <f t="shared" si="1414"/>
        <v>287.03308938470326</v>
      </c>
      <c r="AQ889" s="28">
        <f t="shared" si="1415"/>
        <v>318.47300172836987</v>
      </c>
      <c r="AR889" s="28">
        <f t="shared" si="1427"/>
        <v>318.47300172836987</v>
      </c>
      <c r="AS889" s="27">
        <f t="shared" si="1416"/>
        <v>318.47300172836987</v>
      </c>
      <c r="AT889" s="27">
        <f t="shared" si="1428"/>
        <v>0</v>
      </c>
      <c r="AU889" s="2">
        <f t="shared" si="1429"/>
        <v>4900.884539600077</v>
      </c>
      <c r="AV889" s="33">
        <f t="shared" si="1430"/>
        <v>8.8238139005602248E-2</v>
      </c>
      <c r="AW889" s="33">
        <f t="shared" si="1431"/>
        <v>8.8238139005602248E-2</v>
      </c>
      <c r="AX889" s="2">
        <f t="shared" si="1432"/>
        <v>1.8083398391640051</v>
      </c>
      <c r="AY889" s="7">
        <v>2.2000000000000002</v>
      </c>
      <c r="AZ889" s="3">
        <f t="shared" si="1433"/>
        <v>3834.2827152350583</v>
      </c>
    </row>
    <row r="890" spans="1:52" ht="20.25" x14ac:dyDescent="0.3">
      <c r="A890" s="7">
        <v>34</v>
      </c>
      <c r="B890" s="7">
        <v>132</v>
      </c>
      <c r="C890" s="37">
        <v>106</v>
      </c>
      <c r="D890" s="37">
        <v>166</v>
      </c>
      <c r="E890" s="7">
        <v>12</v>
      </c>
      <c r="F890" s="2">
        <f t="shared" si="1417"/>
        <v>15.833333333333334</v>
      </c>
      <c r="G890" s="3">
        <f t="shared" si="1394"/>
        <v>64600</v>
      </c>
      <c r="H890" s="2">
        <v>1.4</v>
      </c>
      <c r="I890" s="7">
        <f t="shared" si="1395"/>
        <v>90440</v>
      </c>
      <c r="J890" s="7">
        <v>1.2</v>
      </c>
      <c r="K890" s="4">
        <v>1.75</v>
      </c>
      <c r="L890" s="7">
        <v>0</v>
      </c>
      <c r="M890" s="2">
        <f t="shared" si="1418"/>
        <v>1.3333333333333333</v>
      </c>
      <c r="N890" s="2">
        <f t="shared" si="1419"/>
        <v>2.4761904761904758</v>
      </c>
      <c r="O890" s="28">
        <f t="shared" si="1420"/>
        <v>1.3352380952380951</v>
      </c>
      <c r="P890" s="2">
        <f t="shared" si="1421"/>
        <v>7.0495238095238095</v>
      </c>
      <c r="Q890" s="2">
        <f t="shared" si="1396"/>
        <v>61.166666666666664</v>
      </c>
      <c r="R890" s="28">
        <f t="shared" si="1422"/>
        <v>65.166666666666657</v>
      </c>
      <c r="S890" s="2">
        <f t="shared" si="1423"/>
        <v>67.166666666666657</v>
      </c>
      <c r="T890" s="2">
        <f t="shared" si="1424"/>
        <v>61.163333333333334</v>
      </c>
      <c r="U890" s="2">
        <f t="shared" si="1397"/>
        <v>65.163333333333327</v>
      </c>
      <c r="V890" s="2">
        <f t="shared" si="1398"/>
        <v>75.163333333333327</v>
      </c>
      <c r="W890" s="7">
        <f t="shared" si="1435"/>
        <v>1</v>
      </c>
      <c r="X890" s="2">
        <f t="shared" si="1399"/>
        <v>9.3473021768314304</v>
      </c>
      <c r="Y890" s="2">
        <f t="shared" si="1400"/>
        <v>13.70863340537559</v>
      </c>
      <c r="Z890" s="2">
        <f t="shared" si="1425"/>
        <v>15.212528062679493</v>
      </c>
      <c r="AA890" s="2">
        <f t="shared" si="1401"/>
        <v>147.99895113316433</v>
      </c>
      <c r="AB890" s="2">
        <f t="shared" si="1402"/>
        <v>217.05336225178019</v>
      </c>
      <c r="AC890" s="2">
        <f t="shared" si="1403"/>
        <v>240.86502765909196</v>
      </c>
      <c r="AD890" s="2">
        <f t="shared" si="1404"/>
        <v>240.86502765909196</v>
      </c>
      <c r="AE890" s="2">
        <f t="shared" si="1405"/>
        <v>240.86502765909196</v>
      </c>
      <c r="AF890" s="27">
        <f t="shared" si="1426"/>
        <v>1</v>
      </c>
      <c r="AG890" s="28">
        <f t="shared" si="1406"/>
        <v>77.166666666666671</v>
      </c>
      <c r="AH890" s="28">
        <f t="shared" si="1407"/>
        <v>8.0284799174404657</v>
      </c>
      <c r="AI890" s="28">
        <f t="shared" si="1408"/>
        <v>13.559981199651066</v>
      </c>
      <c r="AJ890" s="28">
        <f t="shared" si="1409"/>
        <v>11.774465606066418</v>
      </c>
      <c r="AK890" s="28">
        <f t="shared" si="1410"/>
        <v>19.886894392967466</v>
      </c>
      <c r="AL890" s="28">
        <f t="shared" si="1436"/>
        <v>22.068570227717185</v>
      </c>
      <c r="AM890" s="28">
        <f t="shared" si="1411"/>
        <v>127.11759869280738</v>
      </c>
      <c r="AN890" s="28">
        <f t="shared" si="1412"/>
        <v>214.69970232780855</v>
      </c>
      <c r="AO890" s="28">
        <f t="shared" si="1413"/>
        <v>186.42903876271828</v>
      </c>
      <c r="AP890" s="28">
        <f t="shared" si="1414"/>
        <v>314.87582788865154</v>
      </c>
      <c r="AQ890" s="28">
        <f t="shared" si="1415"/>
        <v>349.4190286055221</v>
      </c>
      <c r="AR890" s="28">
        <f t="shared" si="1427"/>
        <v>349.4190286055221</v>
      </c>
      <c r="AS890" s="27">
        <f t="shared" si="1416"/>
        <v>349.4190286055221</v>
      </c>
      <c r="AT890" s="27">
        <f t="shared" si="1428"/>
        <v>0</v>
      </c>
      <c r="AU890" s="2">
        <f t="shared" si="1429"/>
        <v>5930.0702929160934</v>
      </c>
      <c r="AV890" s="33">
        <f t="shared" si="1430"/>
        <v>8.8837097338935578E-2</v>
      </c>
      <c r="AW890" s="33">
        <f t="shared" si="1431"/>
        <v>8.8837097338935578E-2</v>
      </c>
      <c r="AX890" s="2">
        <f t="shared" si="1432"/>
        <v>1.8087325332844335</v>
      </c>
      <c r="AY890" s="7">
        <v>2.2000000000000002</v>
      </c>
      <c r="AZ890" s="3">
        <f t="shared" si="1433"/>
        <v>3851.5982752086002</v>
      </c>
    </row>
    <row r="891" spans="1:52" ht="20.25" x14ac:dyDescent="0.3">
      <c r="A891" s="7">
        <v>34</v>
      </c>
      <c r="B891" s="7">
        <v>144</v>
      </c>
      <c r="C891" s="37">
        <v>116</v>
      </c>
      <c r="D891" s="37">
        <v>180</v>
      </c>
      <c r="E891" s="7">
        <v>13</v>
      </c>
      <c r="F891" s="2">
        <f t="shared" si="1417"/>
        <v>17.166666666666668</v>
      </c>
      <c r="G891" s="3">
        <f t="shared" si="1394"/>
        <v>70040</v>
      </c>
      <c r="H891" s="2">
        <v>1.4</v>
      </c>
      <c r="I891" s="7">
        <f t="shared" si="1395"/>
        <v>98056</v>
      </c>
      <c r="J891" s="7">
        <v>1.2</v>
      </c>
      <c r="K891" s="4">
        <v>1.75</v>
      </c>
      <c r="L891" s="7">
        <v>0</v>
      </c>
      <c r="M891" s="2">
        <f t="shared" si="1418"/>
        <v>1.3333333333333333</v>
      </c>
      <c r="N891" s="2">
        <f t="shared" si="1419"/>
        <v>2.4761904761904758</v>
      </c>
      <c r="O891" s="28">
        <f t="shared" si="1420"/>
        <v>1.2952380952380953</v>
      </c>
      <c r="P891" s="2">
        <f t="shared" si="1421"/>
        <v>7.0095238095238086</v>
      </c>
      <c r="Q891" s="2">
        <f t="shared" si="1396"/>
        <v>61.166666666666664</v>
      </c>
      <c r="R891" s="28">
        <f t="shared" si="1422"/>
        <v>65.166666666666657</v>
      </c>
      <c r="S891" s="2">
        <f t="shared" si="1423"/>
        <v>67.166666666666657</v>
      </c>
      <c r="T891" s="2">
        <f t="shared" si="1424"/>
        <v>61.233333333333334</v>
      </c>
      <c r="U891" s="2">
        <f t="shared" si="1397"/>
        <v>65.233333333333334</v>
      </c>
      <c r="V891" s="2">
        <f t="shared" si="1398"/>
        <v>75.233333333333334</v>
      </c>
      <c r="W891" s="7">
        <f t="shared" si="1435"/>
        <v>1</v>
      </c>
      <c r="X891" s="2">
        <f t="shared" si="1399"/>
        <v>9.336616638142619</v>
      </c>
      <c r="Y891" s="2">
        <f t="shared" si="1400"/>
        <v>13.69392306804739</v>
      </c>
      <c r="Z891" s="2">
        <f t="shared" si="1425"/>
        <v>15.198373738828527</v>
      </c>
      <c r="AA891" s="2">
        <f t="shared" si="1401"/>
        <v>160.27858562144831</v>
      </c>
      <c r="AB891" s="2">
        <f t="shared" si="1402"/>
        <v>235.07901266814687</v>
      </c>
      <c r="AC891" s="2">
        <f t="shared" si="1403"/>
        <v>260.90541584988972</v>
      </c>
      <c r="AD891" s="2">
        <f t="shared" si="1404"/>
        <v>260.90541584988972</v>
      </c>
      <c r="AE891" s="2">
        <f t="shared" si="1405"/>
        <v>260.90541584988972</v>
      </c>
      <c r="AF891" s="27">
        <f t="shared" si="1426"/>
        <v>1</v>
      </c>
      <c r="AG891" s="28">
        <f t="shared" si="1406"/>
        <v>77.166666666666671</v>
      </c>
      <c r="AH891" s="28">
        <f t="shared" si="1407"/>
        <v>8.0193020144319593</v>
      </c>
      <c r="AI891" s="28">
        <f t="shared" si="1408"/>
        <v>13.544479860228492</v>
      </c>
      <c r="AJ891" s="28">
        <f t="shared" si="1409"/>
        <v>11.761830768165169</v>
      </c>
      <c r="AK891" s="28">
        <f t="shared" si="1410"/>
        <v>19.865554342775724</v>
      </c>
      <c r="AL891" s="28">
        <f t="shared" si="1436"/>
        <v>22.048036777350234</v>
      </c>
      <c r="AM891" s="28">
        <f t="shared" si="1411"/>
        <v>137.66468458108199</v>
      </c>
      <c r="AN891" s="28">
        <f t="shared" si="1412"/>
        <v>232.51357093392247</v>
      </c>
      <c r="AO891" s="28">
        <f t="shared" si="1413"/>
        <v>201.91142818683539</v>
      </c>
      <c r="AP891" s="28">
        <f t="shared" si="1414"/>
        <v>341.02534955098326</v>
      </c>
      <c r="AQ891" s="28">
        <f t="shared" si="1415"/>
        <v>378.49129801117903</v>
      </c>
      <c r="AR891" s="28">
        <f t="shared" si="1427"/>
        <v>378.49129801117903</v>
      </c>
      <c r="AS891" s="27">
        <f t="shared" si="1416"/>
        <v>378.49129801117903</v>
      </c>
      <c r="AT891" s="27">
        <f t="shared" si="1428"/>
        <v>0</v>
      </c>
      <c r="AU891" s="2">
        <f t="shared" si="1429"/>
        <v>7057.2737370241111</v>
      </c>
      <c r="AV891" s="33">
        <f t="shared" si="1430"/>
        <v>8.9400822829131657E-2</v>
      </c>
      <c r="AW891" s="33">
        <f t="shared" si="1431"/>
        <v>8.9400822829131657E-2</v>
      </c>
      <c r="AX891" s="2">
        <f t="shared" si="1432"/>
        <v>1.8091022835816268</v>
      </c>
      <c r="AY891" s="7">
        <v>2.2000000000000002</v>
      </c>
      <c r="AZ891" s="3">
        <f t="shared" si="1433"/>
        <v>3873.4966209842237</v>
      </c>
    </row>
    <row r="892" spans="1:52" ht="20.25" x14ac:dyDescent="0.3">
      <c r="A892" s="7"/>
      <c r="B892" s="7"/>
      <c r="C892" s="7"/>
      <c r="D892" s="2"/>
      <c r="E892" s="3"/>
      <c r="F892" s="2"/>
      <c r="G892" s="7"/>
      <c r="H892" s="7"/>
      <c r="I892" s="7"/>
      <c r="J892" s="7"/>
      <c r="K892" s="2"/>
      <c r="L892" s="2"/>
      <c r="M892" s="2"/>
      <c r="N892" s="28"/>
      <c r="O892" s="2"/>
      <c r="P892" s="2"/>
      <c r="Q892" s="28"/>
      <c r="R892" s="2"/>
      <c r="S892" s="2"/>
      <c r="T892" s="2"/>
      <c r="U892" s="7"/>
      <c r="V892" s="2"/>
      <c r="W892" s="2"/>
      <c r="X892" s="2"/>
      <c r="Y892" s="2"/>
      <c r="Z892" s="2"/>
      <c r="AA892" s="2"/>
      <c r="AB892" s="2"/>
      <c r="AC892" s="2"/>
      <c r="AD892" s="27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7"/>
      <c r="AR892" s="7"/>
      <c r="AS892" s="2"/>
      <c r="AT892" s="5"/>
      <c r="AU892" s="7"/>
      <c r="AV892" s="3"/>
    </row>
    <row r="893" spans="1:52" ht="18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52" ht="131.25" x14ac:dyDescent="0.2">
      <c r="A894" s="7" t="s">
        <v>10</v>
      </c>
      <c r="B894" s="7" t="s">
        <v>82</v>
      </c>
      <c r="C894" s="36" t="s">
        <v>83</v>
      </c>
      <c r="D894" s="36" t="s">
        <v>84</v>
      </c>
      <c r="E894" s="7" t="s">
        <v>12</v>
      </c>
      <c r="F894" s="7" t="s">
        <v>13</v>
      </c>
      <c r="G894" s="7" t="s">
        <v>47</v>
      </c>
      <c r="H894" s="7" t="s">
        <v>14</v>
      </c>
      <c r="I894" s="7" t="s">
        <v>15</v>
      </c>
      <c r="J894" s="7" t="s">
        <v>16</v>
      </c>
      <c r="K894" s="7" t="s">
        <v>17</v>
      </c>
      <c r="L894" s="7" t="s">
        <v>18</v>
      </c>
      <c r="M894" s="7" t="s">
        <v>98</v>
      </c>
      <c r="N894" s="7" t="s">
        <v>99</v>
      </c>
      <c r="O894" s="26" t="s">
        <v>100</v>
      </c>
      <c r="P894" s="7" t="s">
        <v>27</v>
      </c>
      <c r="Q894" s="7" t="s">
        <v>28</v>
      </c>
      <c r="R894" s="26" t="s">
        <v>101</v>
      </c>
      <c r="S894" s="7" t="s">
        <v>65</v>
      </c>
      <c r="T894" s="7" t="s">
        <v>30</v>
      </c>
      <c r="U894" s="7" t="s">
        <v>31</v>
      </c>
      <c r="V894" s="7" t="s">
        <v>32</v>
      </c>
      <c r="W894" s="7" t="s">
        <v>33</v>
      </c>
      <c r="X894" s="7" t="s">
        <v>34</v>
      </c>
      <c r="Y894" s="7" t="s">
        <v>35</v>
      </c>
      <c r="Z894" s="7" t="s">
        <v>66</v>
      </c>
      <c r="AA894" s="7" t="s">
        <v>37</v>
      </c>
      <c r="AB894" s="7" t="s">
        <v>38</v>
      </c>
      <c r="AC894" s="7" t="s">
        <v>39</v>
      </c>
      <c r="AD894" s="7" t="s">
        <v>40</v>
      </c>
      <c r="AE894" s="7" t="s">
        <v>41</v>
      </c>
      <c r="AF894" s="26" t="s">
        <v>67</v>
      </c>
      <c r="AG894" s="26" t="s">
        <v>68</v>
      </c>
      <c r="AH894" s="26" t="s">
        <v>69</v>
      </c>
      <c r="AI894" s="7" t="s">
        <v>70</v>
      </c>
      <c r="AJ894" s="26" t="s">
        <v>71</v>
      </c>
      <c r="AK894" s="26" t="s">
        <v>72</v>
      </c>
      <c r="AL894" s="26" t="s">
        <v>73</v>
      </c>
      <c r="AM894" s="26" t="s">
        <v>74</v>
      </c>
      <c r="AN894" s="26" t="s">
        <v>75</v>
      </c>
      <c r="AO894" s="26" t="s">
        <v>76</v>
      </c>
      <c r="AP894" s="26" t="s">
        <v>77</v>
      </c>
      <c r="AQ894" s="26" t="s">
        <v>78</v>
      </c>
      <c r="AR894" s="26" t="s">
        <v>79</v>
      </c>
      <c r="AS894" s="26" t="s">
        <v>80</v>
      </c>
      <c r="AT894" s="26" t="s">
        <v>102</v>
      </c>
      <c r="AU894" s="7" t="s">
        <v>21</v>
      </c>
      <c r="AV894" s="26" t="s">
        <v>90</v>
      </c>
      <c r="AW894" s="26" t="s">
        <v>89</v>
      </c>
      <c r="AX894" s="7" t="s">
        <v>22</v>
      </c>
      <c r="AY894" s="7" t="s">
        <v>23</v>
      </c>
      <c r="AZ894" s="7" t="s">
        <v>24</v>
      </c>
    </row>
    <row r="895" spans="1:52" ht="20.25" x14ac:dyDescent="0.3">
      <c r="A895" s="7">
        <v>35</v>
      </c>
      <c r="B895" s="7">
        <v>18</v>
      </c>
      <c r="C895" s="27">
        <v>14</v>
      </c>
      <c r="D895" s="27">
        <v>23</v>
      </c>
      <c r="E895" s="7">
        <v>2.75</v>
      </c>
      <c r="F895" s="2">
        <f>($D895+2*$E895)/12</f>
        <v>2.375</v>
      </c>
      <c r="G895" s="2">
        <f t="shared" ref="G895:G917" si="1437">$B$4*$A895*$F895</f>
        <v>9975</v>
      </c>
      <c r="H895" s="2">
        <v>1.4</v>
      </c>
      <c r="I895" s="7">
        <f t="shared" ref="I895:I917" si="1438">$G895*$H895</f>
        <v>13965</v>
      </c>
      <c r="J895" s="7">
        <v>1.2</v>
      </c>
      <c r="K895" s="7">
        <v>1.1499999999999999</v>
      </c>
      <c r="L895" s="7">
        <v>0</v>
      </c>
      <c r="M895" s="2">
        <f>($L$7-$C$7)/$K895</f>
        <v>2.0289855072463765</v>
      </c>
      <c r="N895" s="2">
        <f>($E$7-$C$7)/$K895</f>
        <v>3.7681159420289854</v>
      </c>
      <c r="O895" s="28">
        <f>($F$7-$B$7-0.06*($D895/12))/$K895</f>
        <v>2.6536231884057968</v>
      </c>
      <c r="P895" s="2">
        <f>($G$7-$B$7-0.06*$D895/12)/$K895</f>
        <v>11.34927536231884</v>
      </c>
      <c r="Q895" s="2">
        <f t="shared" ref="Q895:Q917" si="1439">$C$7+$K895*$A895</f>
        <v>41.916666666666664</v>
      </c>
      <c r="R895" s="28">
        <f>IF($A895&lt;$M895,$Q895,$Q895+$L$7)</f>
        <v>45.916666666666664</v>
      </c>
      <c r="S895" s="2">
        <f>IF($A895&lt;$N895,$Q895,$Q895+$E$7)</f>
        <v>47.916666666666664</v>
      </c>
      <c r="T895" s="2">
        <f>$B$7+$K895*$A895+0.06*$D895/12</f>
        <v>41.198333333333338</v>
      </c>
      <c r="U895" s="2">
        <f t="shared" ref="U895:U917" si="1440">$T895+$F$7</f>
        <v>45.198333333333338</v>
      </c>
      <c r="V895" s="2">
        <f t="shared" ref="V895:V917" si="1441">$T895+$G$7</f>
        <v>55.198333333333338</v>
      </c>
      <c r="W895" s="7">
        <f>IF($A895&lt;$N895,0.5,1)</f>
        <v>1</v>
      </c>
      <c r="X895" s="2">
        <f t="shared" ref="X895:X917" si="1442">($W895*$H$7*(1+$L895)*$J895)/($S895*$T895)</f>
        <v>19.4520321456651</v>
      </c>
      <c r="Y895" s="2">
        <f t="shared" ref="Y895:Y917" si="1443">($W895*$I$7*(1+$L895)*$J895)/($S895*$U895)</f>
        <v>27.703984211294184</v>
      </c>
      <c r="Z895" s="2">
        <f>(2*$W895*$H$7*(1+$L895)*$J895)/($S895*$V895)</f>
        <v>29.03679353897736</v>
      </c>
      <c r="AA895" s="2">
        <f t="shared" ref="AA895:AA917" si="1444">IF($S895&gt;$F895,$F895*$X895,$S895*$X895)</f>
        <v>46.198576345954613</v>
      </c>
      <c r="AB895" s="2">
        <f t="shared" ref="AB895:AB917" si="1445">IF($S895&gt;$F895,$F895*$Y895,$S895*$Y895)</f>
        <v>65.796962501823685</v>
      </c>
      <c r="AC895" s="2">
        <f t="shared" ref="AC895:AC917" si="1446">IF($S895&gt;$F895,$F895*$Z895,$S895*$Z895)</f>
        <v>68.962384655071233</v>
      </c>
      <c r="AD895" s="2">
        <f t="shared" ref="AD895:AD917" si="1447">IF($AA895&gt;$AC895,$AA895,$AC895)</f>
        <v>68.962384655071233</v>
      </c>
      <c r="AE895" s="2">
        <f t="shared" ref="AE895:AE917" si="1448">IF($AD895&gt;$AB895,$AD895,$AB895)</f>
        <v>68.962384655071233</v>
      </c>
      <c r="AF895" s="27">
        <f>IF($A895&lt;$M895,0.5,1)</f>
        <v>1</v>
      </c>
      <c r="AG895" s="28">
        <f t="shared" ref="AG895:AG917" si="1449">2*$E$7+$L$7+$C$7+$K895*$A895</f>
        <v>57.916666666666671</v>
      </c>
      <c r="AH895" s="28">
        <f t="shared" ref="AH895:AH917" si="1450">($AF895*$H$7*(1+$L895))/($R895*$T895)</f>
        <v>16.916089660855164</v>
      </c>
      <c r="AI895" s="28">
        <f t="shared" ref="AI895:AI917" si="1451">($AF895*2*$H$7*(1+$L895))/($AG895*$T895)</f>
        <v>26.822346483830771</v>
      </c>
      <c r="AJ895" s="28">
        <f t="shared" ref="AJ895:AJ917" si="1452">($AF895*$I$7*(1+$L895))/($R895*$U895)</f>
        <v>24.092242772979667</v>
      </c>
      <c r="AK895" s="28">
        <f t="shared" ref="AK895:AK917" si="1453">($AF895*2*$I$7*(1+$L895))/($AG895*$U895)</f>
        <v>38.200937461616668</v>
      </c>
      <c r="AL895" s="28">
        <f>($AF895*4*$H$7*(1+$L895))/($AG895*$V895)</f>
        <v>40.038744088517944</v>
      </c>
      <c r="AM895" s="28">
        <f t="shared" ref="AM895:AM917" si="1454" xml:space="preserve"> IF($R895&gt;$F895,$F895*$AH895,$R895*$AH895)</f>
        <v>40.175712944531014</v>
      </c>
      <c r="AN895" s="28">
        <f t="shared" ref="AN895:AN917" si="1455" xml:space="preserve"> IF($AG895&gt;$F895,$F895*$AI895,$AG895*$AI895)</f>
        <v>63.703072899098082</v>
      </c>
      <c r="AO895" s="28">
        <f t="shared" ref="AO895:AO917" si="1456" xml:space="preserve"> IF($R895&gt;$F895,$F895*$AJ895,$R895*$AJ895)</f>
        <v>57.219076585826706</v>
      </c>
      <c r="AP895" s="28">
        <f t="shared" ref="AP895:AP917" si="1457" xml:space="preserve"> IF($AG895&gt;$F895,$F895*$AK895,$AG895*$AK895)</f>
        <v>90.727226471339591</v>
      </c>
      <c r="AQ895" s="28">
        <f t="shared" ref="AQ895:AQ917" si="1458" xml:space="preserve"> IF($AG895&gt;$F895,$F895*$AL895,$AG895*$AL895)</f>
        <v>95.092017210230125</v>
      </c>
      <c r="AR895" s="28">
        <f>MAX($AM895,$AN895,$AO895,$AP895,$AQ895)</f>
        <v>95.092017210230125</v>
      </c>
      <c r="AS895" s="27">
        <f t="shared" ref="AS895:AS917" si="1459">IF($AR895&gt;$AE895,$AR895,$AE895)</f>
        <v>95.092017210230125</v>
      </c>
      <c r="AT895" s="27">
        <f>IF($A895&gt;$F895,0,$AS895)</f>
        <v>0</v>
      </c>
      <c r="AU895" s="2">
        <f>PI()*($B895/(2*12))^2*62.4</f>
        <v>110.26990214100174</v>
      </c>
      <c r="AV895" s="33">
        <f>0.23*($N$7/$H895)*(1+0.35*$N$7*($F895/$A895))</f>
        <v>8.3118303571428576E-2</v>
      </c>
      <c r="AW895" s="33">
        <f>IF(AV895&gt;0.33,0.33,AV895)</f>
        <v>8.3118303571428576E-2</v>
      </c>
      <c r="AX895" s="2">
        <f>$Q$7/($P$7-$O$7*AW895)</f>
        <v>1.8049900748086563</v>
      </c>
      <c r="AY895" s="7">
        <v>2.4</v>
      </c>
      <c r="AZ895" s="3">
        <f>(12/$D895)*(($I895+$AU895)/$AX895+$AT895/$AY895)</f>
        <v>4068.5093961840194</v>
      </c>
    </row>
    <row r="896" spans="1:52" ht="20.25" x14ac:dyDescent="0.3">
      <c r="A896" s="7">
        <v>35</v>
      </c>
      <c r="B896" s="7">
        <v>24</v>
      </c>
      <c r="C896" s="27">
        <v>19</v>
      </c>
      <c r="D896" s="27">
        <v>30</v>
      </c>
      <c r="E896" s="7">
        <v>3.25</v>
      </c>
      <c r="F896" s="2">
        <f t="shared" ref="F896:F917" si="1460">($D896+2*$E896)/12</f>
        <v>3.0416666666666665</v>
      </c>
      <c r="G896" s="3">
        <f t="shared" si="1437"/>
        <v>12775</v>
      </c>
      <c r="H896" s="2">
        <v>1.4</v>
      </c>
      <c r="I896" s="7">
        <f t="shared" si="1438"/>
        <v>17885</v>
      </c>
      <c r="J896" s="7">
        <v>1.2</v>
      </c>
      <c r="K896" s="7">
        <f>(1.75-1.15)*(($D896-24)/(96-24))+1.15</f>
        <v>1.2</v>
      </c>
      <c r="L896" s="7">
        <v>0</v>
      </c>
      <c r="M896" s="2">
        <f t="shared" ref="M896:M917" si="1461">($L$7-$C$7)/$K896</f>
        <v>1.9444444444444442</v>
      </c>
      <c r="N896" s="2">
        <f t="shared" ref="N896:N917" si="1462">($E$7-$C$7)/$K896</f>
        <v>3.6111111111111112</v>
      </c>
      <c r="O896" s="28">
        <f t="shared" ref="O896:O917" si="1463">($F$7-$B$7-0.06*($D896/12))/$K896</f>
        <v>2.5138888888888888</v>
      </c>
      <c r="P896" s="2">
        <f t="shared" ref="P896:P917" si="1464">($G$7-$B$7-0.06*$D896/12)/$K896</f>
        <v>10.847222222222221</v>
      </c>
      <c r="Q896" s="2">
        <f t="shared" si="1439"/>
        <v>43.666666666666664</v>
      </c>
      <c r="R896" s="28">
        <f t="shared" ref="R896:R917" si="1465">IF($A896&lt;$M896,$Q896,$Q896+$L$7)</f>
        <v>47.666666666666664</v>
      </c>
      <c r="S896" s="2">
        <f t="shared" ref="S896:S917" si="1466">IF($A896&lt;$N896,$Q896,$Q896+$E$7)</f>
        <v>49.666666666666664</v>
      </c>
      <c r="T896" s="2">
        <f t="shared" ref="T896:T917" si="1467">$B$7+$K896*$A896+0.06*$D896/12</f>
        <v>42.983333333333334</v>
      </c>
      <c r="U896" s="2">
        <f t="shared" si="1440"/>
        <v>46.983333333333334</v>
      </c>
      <c r="V896" s="2">
        <f t="shared" si="1441"/>
        <v>56.983333333333334</v>
      </c>
      <c r="W896" s="7">
        <f>IF($A896&lt;$N896,0.5,1)</f>
        <v>1</v>
      </c>
      <c r="X896" s="2">
        <f t="shared" si="1442"/>
        <v>17.987305833643443</v>
      </c>
      <c r="Y896" s="2">
        <f t="shared" si="1443"/>
        <v>25.712387895179166</v>
      </c>
      <c r="Z896" s="2">
        <f t="shared" ref="Z896:Z917" si="1468">(2*$W896*$H$7*(1+$L896)*$J896)/($S896*$V896)</f>
        <v>27.136157791732348</v>
      </c>
      <c r="AA896" s="2">
        <f t="shared" si="1444"/>
        <v>54.711388577332137</v>
      </c>
      <c r="AB896" s="2">
        <f t="shared" si="1445"/>
        <v>78.208513181169963</v>
      </c>
      <c r="AC896" s="2">
        <f t="shared" si="1446"/>
        <v>82.539146616519218</v>
      </c>
      <c r="AD896" s="2">
        <f t="shared" si="1447"/>
        <v>82.539146616519218</v>
      </c>
      <c r="AE896" s="2">
        <f t="shared" si="1448"/>
        <v>82.539146616519218</v>
      </c>
      <c r="AF896" s="27">
        <f t="shared" ref="AF896:AF917" si="1469">IF($A896&lt;$M896,0.5,1)</f>
        <v>1</v>
      </c>
      <c r="AG896" s="28">
        <f t="shared" si="1449"/>
        <v>59.666666666666671</v>
      </c>
      <c r="AH896" s="28">
        <f t="shared" si="1450"/>
        <v>15.618348305436324</v>
      </c>
      <c r="AI896" s="28">
        <f t="shared" si="1451"/>
        <v>24.954455951702727</v>
      </c>
      <c r="AJ896" s="28">
        <f t="shared" si="1452"/>
        <v>22.326024454438787</v>
      </c>
      <c r="AK896" s="28">
        <f t="shared" si="1453"/>
        <v>35.671748569661972</v>
      </c>
      <c r="AL896" s="28">
        <f>($AF896*4*$H$7*(1+$L896))/($AG896*$V896)</f>
        <v>37.64699730882792</v>
      </c>
      <c r="AM896" s="28">
        <f t="shared" si="1454"/>
        <v>47.505809429035487</v>
      </c>
      <c r="AN896" s="28">
        <f t="shared" si="1455"/>
        <v>75.903136853095788</v>
      </c>
      <c r="AO896" s="28">
        <f t="shared" si="1456"/>
        <v>67.908324382251308</v>
      </c>
      <c r="AP896" s="28">
        <f t="shared" si="1457"/>
        <v>108.50156856605516</v>
      </c>
      <c r="AQ896" s="28">
        <f t="shared" si="1458"/>
        <v>114.50961681435159</v>
      </c>
      <c r="AR896" s="28">
        <f t="shared" ref="AR896:AR917" si="1470">MAX($AM896,$AN896,$AO896,$AP896,$AQ896)</f>
        <v>114.50961681435159</v>
      </c>
      <c r="AS896" s="27">
        <f t="shared" si="1459"/>
        <v>114.50961681435159</v>
      </c>
      <c r="AT896" s="27">
        <f t="shared" ref="AT896:AT917" si="1471">IF($A896&gt;$F896,0,$AS896)</f>
        <v>0</v>
      </c>
      <c r="AU896" s="2">
        <f t="shared" ref="AU896:AU917" si="1472">PI()*($B896/(2*12))^2*62.4</f>
        <v>196.03538158400309</v>
      </c>
      <c r="AV896" s="33">
        <f t="shared" ref="AV896:AV917" si="1473">0.23*($N$7/$H896)*(1+0.35*$N$7*($F896/$A896))</f>
        <v>8.3392113095238085E-2</v>
      </c>
      <c r="AW896" s="33">
        <f t="shared" ref="AW896:AW917" si="1474">IF(AV896&gt;0.33,0.33,AV896)</f>
        <v>8.3392113095238085E-2</v>
      </c>
      <c r="AX896" s="2">
        <f t="shared" ref="AX896:AX917" si="1475">$Q$7/($P$7-$O$7*AW896)</f>
        <v>1.805168906547441</v>
      </c>
      <c r="AY896" s="7">
        <v>2.2000000000000002</v>
      </c>
      <c r="AZ896" s="3">
        <f t="shared" ref="AZ896:AZ917" si="1476">(12/$D896)*(($I896+$AU896)/$AX896+$AT896/$AY896)</f>
        <v>4006.5027302438352</v>
      </c>
    </row>
    <row r="897" spans="1:52" ht="20.25" x14ac:dyDescent="0.3">
      <c r="A897" s="7">
        <v>35</v>
      </c>
      <c r="B897" s="7">
        <v>27</v>
      </c>
      <c r="C897" s="27">
        <v>22</v>
      </c>
      <c r="D897" s="27">
        <v>34</v>
      </c>
      <c r="E897" s="7">
        <v>3.5</v>
      </c>
      <c r="F897" s="2">
        <f t="shared" si="1460"/>
        <v>3.4166666666666665</v>
      </c>
      <c r="G897" s="3">
        <f t="shared" si="1437"/>
        <v>14350</v>
      </c>
      <c r="H897" s="2">
        <v>1.4</v>
      </c>
      <c r="I897" s="7">
        <f t="shared" si="1438"/>
        <v>20090</v>
      </c>
      <c r="J897" s="7">
        <v>1.2</v>
      </c>
      <c r="K897" s="4">
        <f t="shared" ref="K897:K907" si="1477">(1.75-1.15)*(($D897-24)/(96-24))+1.15</f>
        <v>1.2333333333333332</v>
      </c>
      <c r="L897" s="7">
        <v>0</v>
      </c>
      <c r="M897" s="2">
        <f t="shared" si="1461"/>
        <v>1.8918918918918919</v>
      </c>
      <c r="N897" s="2">
        <f t="shared" si="1462"/>
        <v>3.5135135135135136</v>
      </c>
      <c r="O897" s="28">
        <f t="shared" si="1463"/>
        <v>2.42972972972973</v>
      </c>
      <c r="P897" s="2">
        <f t="shared" si="1464"/>
        <v>10.53783783783784</v>
      </c>
      <c r="Q897" s="2">
        <f t="shared" si="1439"/>
        <v>44.833333333333329</v>
      </c>
      <c r="R897" s="28">
        <f t="shared" si="1465"/>
        <v>48.833333333333329</v>
      </c>
      <c r="S897" s="2">
        <f t="shared" si="1466"/>
        <v>50.833333333333329</v>
      </c>
      <c r="T897" s="2">
        <f t="shared" si="1467"/>
        <v>44.17</v>
      </c>
      <c r="U897" s="2">
        <f t="shared" si="1440"/>
        <v>48.17</v>
      </c>
      <c r="V897" s="2">
        <f t="shared" si="1441"/>
        <v>58.17</v>
      </c>
      <c r="W897" s="7">
        <f t="shared" ref="W897:W917" si="1478">IF($A897&lt;$N897,0.5,1)</f>
        <v>1</v>
      </c>
      <c r="X897" s="2">
        <f t="shared" si="1442"/>
        <v>17.102328188036534</v>
      </c>
      <c r="Y897" s="2">
        <f t="shared" si="1443"/>
        <v>24.503381126270689</v>
      </c>
      <c r="Z897" s="2">
        <f t="shared" si="1468"/>
        <v>25.972488776536832</v>
      </c>
      <c r="AA897" s="2">
        <f t="shared" si="1444"/>
        <v>58.432954642458157</v>
      </c>
      <c r="AB897" s="2">
        <f t="shared" si="1445"/>
        <v>83.71988551475819</v>
      </c>
      <c r="AC897" s="2">
        <f t="shared" si="1446"/>
        <v>88.739336653167499</v>
      </c>
      <c r="AD897" s="2">
        <f t="shared" si="1447"/>
        <v>88.739336653167499</v>
      </c>
      <c r="AE897" s="2">
        <f t="shared" si="1448"/>
        <v>88.739336653167499</v>
      </c>
      <c r="AF897" s="27">
        <f t="shared" si="1469"/>
        <v>1</v>
      </c>
      <c r="AG897" s="28">
        <f t="shared" si="1449"/>
        <v>60.833333333333329</v>
      </c>
      <c r="AH897" s="28">
        <f t="shared" si="1450"/>
        <v>14.835637364479931</v>
      </c>
      <c r="AI897" s="28">
        <f t="shared" si="1451"/>
        <v>23.818310946808875</v>
      </c>
      <c r="AJ897" s="28">
        <f t="shared" si="1452"/>
        <v>21.255777143096015</v>
      </c>
      <c r="AK897" s="28">
        <f t="shared" si="1453"/>
        <v>34.125713440696622</v>
      </c>
      <c r="AL897" s="28">
        <f t="shared" ref="AL897:AL917" si="1479">($AF897*4*$H$7*(1+$L897))/($AG897*$V897)</f>
        <v>36.171730944491941</v>
      </c>
      <c r="AM897" s="28">
        <f t="shared" si="1454"/>
        <v>50.688427661973094</v>
      </c>
      <c r="AN897" s="28">
        <f t="shared" si="1455"/>
        <v>81.379229068263655</v>
      </c>
      <c r="AO897" s="28">
        <f t="shared" si="1456"/>
        <v>72.623905238911377</v>
      </c>
      <c r="AP897" s="28">
        <f t="shared" si="1457"/>
        <v>116.59618758904679</v>
      </c>
      <c r="AQ897" s="28">
        <f t="shared" si="1458"/>
        <v>123.5867473936808</v>
      </c>
      <c r="AR897" s="28">
        <f t="shared" si="1470"/>
        <v>123.5867473936808</v>
      </c>
      <c r="AS897" s="27">
        <f t="shared" si="1459"/>
        <v>123.5867473936808</v>
      </c>
      <c r="AT897" s="27">
        <f t="shared" si="1471"/>
        <v>0</v>
      </c>
      <c r="AU897" s="2">
        <f t="shared" si="1472"/>
        <v>248.1072798172539</v>
      </c>
      <c r="AV897" s="33">
        <f t="shared" si="1473"/>
        <v>8.3546130952380948E-2</v>
      </c>
      <c r="AW897" s="33">
        <f t="shared" si="1474"/>
        <v>8.3546130952380948E-2</v>
      </c>
      <c r="AX897" s="2">
        <f t="shared" si="1475"/>
        <v>1.8052695149738247</v>
      </c>
      <c r="AY897" s="7">
        <v>2.2000000000000002</v>
      </c>
      <c r="AZ897" s="3">
        <f t="shared" si="1476"/>
        <v>3976.2237444240095</v>
      </c>
    </row>
    <row r="898" spans="1:52" ht="20.25" x14ac:dyDescent="0.3">
      <c r="A898" s="7">
        <v>35</v>
      </c>
      <c r="B898" s="7">
        <v>30</v>
      </c>
      <c r="C898" s="37">
        <v>24</v>
      </c>
      <c r="D898" s="37">
        <v>38</v>
      </c>
      <c r="E898" s="7">
        <v>3.75</v>
      </c>
      <c r="F898" s="2">
        <f t="shared" si="1460"/>
        <v>3.7916666666666665</v>
      </c>
      <c r="G898" s="3">
        <f t="shared" si="1437"/>
        <v>15925</v>
      </c>
      <c r="H898" s="2">
        <v>1.4</v>
      </c>
      <c r="I898" s="7">
        <f t="shared" si="1438"/>
        <v>22295</v>
      </c>
      <c r="J898" s="7">
        <v>1.2</v>
      </c>
      <c r="K898" s="4">
        <f t="shared" si="1477"/>
        <v>1.2666666666666666</v>
      </c>
      <c r="L898" s="7">
        <v>0</v>
      </c>
      <c r="M898" s="2">
        <f t="shared" si="1461"/>
        <v>1.8421052631578947</v>
      </c>
      <c r="N898" s="2">
        <f t="shared" si="1462"/>
        <v>3.4210526315789473</v>
      </c>
      <c r="O898" s="28">
        <f t="shared" si="1463"/>
        <v>2.35</v>
      </c>
      <c r="P898" s="2">
        <f t="shared" si="1464"/>
        <v>10.244736842105263</v>
      </c>
      <c r="Q898" s="2">
        <f t="shared" si="1439"/>
        <v>45.999999999999993</v>
      </c>
      <c r="R898" s="28">
        <f t="shared" si="1465"/>
        <v>49.999999999999993</v>
      </c>
      <c r="S898" s="2">
        <f t="shared" si="1466"/>
        <v>51.999999999999993</v>
      </c>
      <c r="T898" s="2">
        <f t="shared" si="1467"/>
        <v>45.356666666666662</v>
      </c>
      <c r="U898" s="2">
        <f t="shared" si="1440"/>
        <v>49.356666666666662</v>
      </c>
      <c r="V898" s="2">
        <f t="shared" si="1441"/>
        <v>59.356666666666662</v>
      </c>
      <c r="W898" s="7">
        <f t="shared" si="1478"/>
        <v>1</v>
      </c>
      <c r="X898" s="2">
        <f t="shared" si="1442"/>
        <v>16.281212724220005</v>
      </c>
      <c r="Y898" s="2">
        <f t="shared" si="1443"/>
        <v>23.377716360764925</v>
      </c>
      <c r="Z898" s="2">
        <f t="shared" si="1468"/>
        <v>24.882176844888143</v>
      </c>
      <c r="AA898" s="2">
        <f t="shared" si="1444"/>
        <v>61.732931579334185</v>
      </c>
      <c r="AB898" s="2">
        <f t="shared" si="1445"/>
        <v>88.64050786790034</v>
      </c>
      <c r="AC898" s="2">
        <f t="shared" si="1446"/>
        <v>94.344920536867534</v>
      </c>
      <c r="AD898" s="2">
        <f t="shared" si="1447"/>
        <v>94.344920536867534</v>
      </c>
      <c r="AE898" s="2">
        <f t="shared" si="1448"/>
        <v>94.344920536867534</v>
      </c>
      <c r="AF898" s="27">
        <f t="shared" si="1469"/>
        <v>1</v>
      </c>
      <c r="AG898" s="28">
        <f t="shared" si="1449"/>
        <v>62</v>
      </c>
      <c r="AH898" s="28">
        <f t="shared" si="1450"/>
        <v>14.110384360990672</v>
      </c>
      <c r="AI898" s="28">
        <f t="shared" si="1451"/>
        <v>22.758684453210755</v>
      </c>
      <c r="AJ898" s="28">
        <f t="shared" si="1452"/>
        <v>20.260687512662937</v>
      </c>
      <c r="AK898" s="28">
        <f t="shared" si="1453"/>
        <v>32.678528246230535</v>
      </c>
      <c r="AL898" s="28">
        <f t="shared" si="1479"/>
        <v>34.781537525112455</v>
      </c>
      <c r="AM898" s="28">
        <f t="shared" si="1454"/>
        <v>53.501874035422965</v>
      </c>
      <c r="AN898" s="28">
        <f t="shared" si="1455"/>
        <v>86.293345218424108</v>
      </c>
      <c r="AO898" s="28">
        <f t="shared" si="1456"/>
        <v>76.821773485513631</v>
      </c>
      <c r="AP898" s="28">
        <f t="shared" si="1457"/>
        <v>123.90608626695744</v>
      </c>
      <c r="AQ898" s="28">
        <f t="shared" si="1458"/>
        <v>131.87999644938472</v>
      </c>
      <c r="AR898" s="28">
        <f t="shared" si="1470"/>
        <v>131.87999644938472</v>
      </c>
      <c r="AS898" s="27">
        <f t="shared" si="1459"/>
        <v>131.87999644938472</v>
      </c>
      <c r="AT898" s="27">
        <f t="shared" si="1471"/>
        <v>0</v>
      </c>
      <c r="AU898" s="2">
        <f t="shared" si="1472"/>
        <v>306.30528372500481</v>
      </c>
      <c r="AV898" s="33">
        <f t="shared" si="1473"/>
        <v>8.3700148809523811E-2</v>
      </c>
      <c r="AW898" s="33">
        <f t="shared" si="1474"/>
        <v>8.3700148809523811E-2</v>
      </c>
      <c r="AX898" s="2">
        <f t="shared" si="1475"/>
        <v>1.8053701346153581</v>
      </c>
      <c r="AY898" s="7">
        <v>2.2000000000000002</v>
      </c>
      <c r="AZ898" s="3">
        <f t="shared" si="1476"/>
        <v>3953.3468308116812</v>
      </c>
    </row>
    <row r="899" spans="1:52" ht="20.25" x14ac:dyDescent="0.3">
      <c r="A899" s="7">
        <v>35</v>
      </c>
      <c r="B899" s="7">
        <v>33</v>
      </c>
      <c r="C899" s="37">
        <v>27</v>
      </c>
      <c r="D899" s="37">
        <v>42</v>
      </c>
      <c r="E899" s="7">
        <v>3.75</v>
      </c>
      <c r="F899" s="2">
        <f t="shared" si="1460"/>
        <v>4.125</v>
      </c>
      <c r="G899" s="3">
        <f t="shared" si="1437"/>
        <v>17325</v>
      </c>
      <c r="H899" s="2">
        <v>1.4</v>
      </c>
      <c r="I899" s="7">
        <f t="shared" si="1438"/>
        <v>24255</v>
      </c>
      <c r="J899" s="7">
        <v>1.2</v>
      </c>
      <c r="K899" s="4">
        <f t="shared" si="1477"/>
        <v>1.2999999999999998</v>
      </c>
      <c r="L899" s="7">
        <v>0</v>
      </c>
      <c r="M899" s="2">
        <f t="shared" si="1461"/>
        <v>1.7948717948717949</v>
      </c>
      <c r="N899" s="2">
        <f t="shared" si="1462"/>
        <v>3.3333333333333335</v>
      </c>
      <c r="O899" s="28">
        <f t="shared" si="1463"/>
        <v>2.2743589743589747</v>
      </c>
      <c r="P899" s="2">
        <f t="shared" si="1464"/>
        <v>9.9666666666666668</v>
      </c>
      <c r="Q899" s="2">
        <f t="shared" si="1439"/>
        <v>47.166666666666657</v>
      </c>
      <c r="R899" s="28">
        <f t="shared" si="1465"/>
        <v>51.166666666666657</v>
      </c>
      <c r="S899" s="2">
        <f t="shared" si="1466"/>
        <v>53.166666666666657</v>
      </c>
      <c r="T899" s="2">
        <f t="shared" si="1467"/>
        <v>46.543333333333329</v>
      </c>
      <c r="U899" s="2">
        <f t="shared" si="1440"/>
        <v>50.543333333333329</v>
      </c>
      <c r="V899" s="2">
        <f t="shared" si="1441"/>
        <v>60.543333333333329</v>
      </c>
      <c r="W899" s="7">
        <f t="shared" si="1478"/>
        <v>1</v>
      </c>
      <c r="X899" s="2">
        <f t="shared" si="1442"/>
        <v>15.517948577487708</v>
      </c>
      <c r="Y899" s="2">
        <f t="shared" si="1443"/>
        <v>22.327903035705837</v>
      </c>
      <c r="Z899" s="2">
        <f t="shared" si="1468"/>
        <v>23.859177006822758</v>
      </c>
      <c r="AA899" s="2">
        <f t="shared" si="1444"/>
        <v>64.011537882136793</v>
      </c>
      <c r="AB899" s="2">
        <f t="shared" si="1445"/>
        <v>92.10260002228658</v>
      </c>
      <c r="AC899" s="2">
        <f t="shared" si="1446"/>
        <v>98.419105153143875</v>
      </c>
      <c r="AD899" s="2">
        <f t="shared" si="1447"/>
        <v>98.419105153143875</v>
      </c>
      <c r="AE899" s="2">
        <f t="shared" si="1448"/>
        <v>98.419105153143875</v>
      </c>
      <c r="AF899" s="27">
        <f t="shared" si="1469"/>
        <v>1</v>
      </c>
      <c r="AG899" s="28">
        <f t="shared" si="1449"/>
        <v>63.166666666666657</v>
      </c>
      <c r="AH899" s="28">
        <f t="shared" si="1450"/>
        <v>13.437094452276273</v>
      </c>
      <c r="AI899" s="28">
        <f t="shared" si="1451"/>
        <v>21.768802094189002</v>
      </c>
      <c r="AJ899" s="28">
        <f t="shared" si="1452"/>
        <v>19.333879121580246</v>
      </c>
      <c r="AK899" s="28">
        <f t="shared" si="1453"/>
        <v>31.321904434433431</v>
      </c>
      <c r="AL899" s="28">
        <f t="shared" si="1479"/>
        <v>33.469997648093489</v>
      </c>
      <c r="AM899" s="28">
        <f t="shared" si="1454"/>
        <v>55.428014615639626</v>
      </c>
      <c r="AN899" s="28">
        <f t="shared" si="1455"/>
        <v>89.796308638529638</v>
      </c>
      <c r="AO899" s="28">
        <f t="shared" si="1456"/>
        <v>79.752251376518515</v>
      </c>
      <c r="AP899" s="28">
        <f t="shared" si="1457"/>
        <v>129.20285579203789</v>
      </c>
      <c r="AQ899" s="28">
        <f t="shared" si="1458"/>
        <v>138.06374029838565</v>
      </c>
      <c r="AR899" s="28">
        <f t="shared" si="1470"/>
        <v>138.06374029838565</v>
      </c>
      <c r="AS899" s="27">
        <f t="shared" si="1459"/>
        <v>138.06374029838565</v>
      </c>
      <c r="AT899" s="27">
        <f t="shared" si="1471"/>
        <v>0</v>
      </c>
      <c r="AU899" s="2">
        <f t="shared" si="1472"/>
        <v>370.62939330725584</v>
      </c>
      <c r="AV899" s="33">
        <f t="shared" si="1473"/>
        <v>8.3837053571428566E-2</v>
      </c>
      <c r="AW899" s="33">
        <f t="shared" si="1474"/>
        <v>8.3837053571428566E-2</v>
      </c>
      <c r="AX899" s="2">
        <f t="shared" si="1475"/>
        <v>1.8054595837134244</v>
      </c>
      <c r="AY899" s="7">
        <v>2.2000000000000002</v>
      </c>
      <c r="AZ899" s="3">
        <f t="shared" si="1476"/>
        <v>3897.0100332582629</v>
      </c>
    </row>
    <row r="900" spans="1:52" ht="20.25" x14ac:dyDescent="0.3">
      <c r="A900" s="7">
        <v>35</v>
      </c>
      <c r="B900" s="7">
        <v>36</v>
      </c>
      <c r="C900" s="37">
        <v>29</v>
      </c>
      <c r="D900" s="37">
        <v>45</v>
      </c>
      <c r="E900" s="7">
        <v>4.5</v>
      </c>
      <c r="F900" s="2">
        <f t="shared" si="1460"/>
        <v>4.5</v>
      </c>
      <c r="G900" s="3">
        <f t="shared" si="1437"/>
        <v>18900</v>
      </c>
      <c r="H900" s="2">
        <v>1.4</v>
      </c>
      <c r="I900" s="7">
        <f t="shared" si="1438"/>
        <v>26460</v>
      </c>
      <c r="J900" s="7">
        <v>1.2</v>
      </c>
      <c r="K900" s="4">
        <f t="shared" si="1477"/>
        <v>1.325</v>
      </c>
      <c r="L900" s="7">
        <v>0</v>
      </c>
      <c r="M900" s="2">
        <f t="shared" si="1461"/>
        <v>1.7610062893081759</v>
      </c>
      <c r="N900" s="2">
        <f t="shared" si="1462"/>
        <v>3.2704402515723268</v>
      </c>
      <c r="O900" s="28">
        <f t="shared" si="1463"/>
        <v>2.2201257861635217</v>
      </c>
      <c r="P900" s="2">
        <f t="shared" si="1464"/>
        <v>9.7672955974842761</v>
      </c>
      <c r="Q900" s="2">
        <f t="shared" si="1439"/>
        <v>48.041666666666664</v>
      </c>
      <c r="R900" s="28">
        <f t="shared" si="1465"/>
        <v>52.041666666666664</v>
      </c>
      <c r="S900" s="2">
        <f t="shared" si="1466"/>
        <v>54.041666666666664</v>
      </c>
      <c r="T900" s="2">
        <f t="shared" si="1467"/>
        <v>47.433333333333337</v>
      </c>
      <c r="U900" s="2">
        <f t="shared" si="1440"/>
        <v>51.433333333333337</v>
      </c>
      <c r="V900" s="2">
        <f t="shared" si="1441"/>
        <v>61.433333333333337</v>
      </c>
      <c r="W900" s="7">
        <f t="shared" si="1478"/>
        <v>1</v>
      </c>
      <c r="X900" s="2">
        <f t="shared" si="1442"/>
        <v>14.980242529519714</v>
      </c>
      <c r="Y900" s="2">
        <f t="shared" si="1443"/>
        <v>21.586281917841209</v>
      </c>
      <c r="Z900" s="2">
        <f t="shared" si="1468"/>
        <v>23.132810764521491</v>
      </c>
      <c r="AA900" s="2">
        <f t="shared" si="1444"/>
        <v>67.41109138283872</v>
      </c>
      <c r="AB900" s="2">
        <f t="shared" si="1445"/>
        <v>97.138268630285438</v>
      </c>
      <c r="AC900" s="2">
        <f t="shared" si="1446"/>
        <v>104.0976484403467</v>
      </c>
      <c r="AD900" s="2">
        <f t="shared" si="1447"/>
        <v>104.0976484403467</v>
      </c>
      <c r="AE900" s="2">
        <f t="shared" si="1448"/>
        <v>104.0976484403467</v>
      </c>
      <c r="AF900" s="27">
        <f t="shared" si="1469"/>
        <v>1</v>
      </c>
      <c r="AG900" s="28">
        <f t="shared" si="1449"/>
        <v>64.041666666666671</v>
      </c>
      <c r="AH900" s="28">
        <f t="shared" si="1450"/>
        <v>12.963287003460815</v>
      </c>
      <c r="AI900" s="28">
        <f t="shared" si="1451"/>
        <v>21.068504186496494</v>
      </c>
      <c r="AJ900" s="28">
        <f t="shared" si="1452"/>
        <v>18.679882337496696</v>
      </c>
      <c r="AK900" s="28">
        <f t="shared" si="1453"/>
        <v>30.35936634942534</v>
      </c>
      <c r="AL900" s="28">
        <f t="shared" si="1479"/>
        <v>32.534434571225731</v>
      </c>
      <c r="AM900" s="28">
        <f t="shared" si="1454"/>
        <v>58.33479151557367</v>
      </c>
      <c r="AN900" s="28">
        <f t="shared" si="1455"/>
        <v>94.808268839234216</v>
      </c>
      <c r="AO900" s="28">
        <f t="shared" si="1456"/>
        <v>84.059470518735139</v>
      </c>
      <c r="AP900" s="28">
        <f t="shared" si="1457"/>
        <v>136.61714857241404</v>
      </c>
      <c r="AQ900" s="28">
        <f t="shared" si="1458"/>
        <v>146.4049555705158</v>
      </c>
      <c r="AR900" s="28">
        <f t="shared" si="1470"/>
        <v>146.4049555705158</v>
      </c>
      <c r="AS900" s="27">
        <f t="shared" si="1459"/>
        <v>146.4049555705158</v>
      </c>
      <c r="AT900" s="27">
        <f t="shared" si="1471"/>
        <v>0</v>
      </c>
      <c r="AU900" s="2">
        <f t="shared" si="1472"/>
        <v>441.07960856400695</v>
      </c>
      <c r="AV900" s="33">
        <f t="shared" si="1473"/>
        <v>8.3991071428571429E-2</v>
      </c>
      <c r="AW900" s="33">
        <f t="shared" si="1474"/>
        <v>8.3991071428571429E-2</v>
      </c>
      <c r="AX900" s="2">
        <f t="shared" si="1475"/>
        <v>1.8055602245442461</v>
      </c>
      <c r="AY900" s="7">
        <v>2.2000000000000002</v>
      </c>
      <c r="AZ900" s="3">
        <f t="shared" si="1476"/>
        <v>3973.0722528300848</v>
      </c>
    </row>
    <row r="901" spans="1:52" ht="20.25" x14ac:dyDescent="0.3">
      <c r="A901" s="7">
        <v>35</v>
      </c>
      <c r="B901" s="7">
        <v>39</v>
      </c>
      <c r="C901" s="37">
        <v>32</v>
      </c>
      <c r="D901" s="37">
        <v>49</v>
      </c>
      <c r="E901" s="7">
        <v>4.75</v>
      </c>
      <c r="F901" s="2">
        <f t="shared" si="1460"/>
        <v>4.875</v>
      </c>
      <c r="G901" s="3">
        <f t="shared" si="1437"/>
        <v>20475</v>
      </c>
      <c r="H901" s="2">
        <v>1.4</v>
      </c>
      <c r="I901" s="7">
        <f t="shared" si="1438"/>
        <v>28665</v>
      </c>
      <c r="J901" s="7">
        <v>1.2</v>
      </c>
      <c r="K901" s="4">
        <f t="shared" si="1477"/>
        <v>1.3583333333333334</v>
      </c>
      <c r="L901" s="7">
        <v>0</v>
      </c>
      <c r="M901" s="2">
        <f t="shared" si="1461"/>
        <v>1.7177914110429444</v>
      </c>
      <c r="N901" s="2">
        <f t="shared" si="1462"/>
        <v>3.1901840490797544</v>
      </c>
      <c r="O901" s="28">
        <f t="shared" si="1463"/>
        <v>2.1509202453987726</v>
      </c>
      <c r="P901" s="2">
        <f t="shared" si="1464"/>
        <v>9.5128834355828218</v>
      </c>
      <c r="Q901" s="2">
        <f t="shared" si="1439"/>
        <v>49.208333333333336</v>
      </c>
      <c r="R901" s="28">
        <f t="shared" si="1465"/>
        <v>53.208333333333336</v>
      </c>
      <c r="S901" s="2">
        <f t="shared" si="1466"/>
        <v>55.208333333333336</v>
      </c>
      <c r="T901" s="2">
        <f t="shared" si="1467"/>
        <v>48.620000000000005</v>
      </c>
      <c r="U901" s="2">
        <f t="shared" si="1440"/>
        <v>52.620000000000005</v>
      </c>
      <c r="V901" s="2">
        <f t="shared" si="1441"/>
        <v>62.620000000000005</v>
      </c>
      <c r="W901" s="7">
        <f t="shared" si="1478"/>
        <v>1</v>
      </c>
      <c r="X901" s="2">
        <f t="shared" si="1442"/>
        <v>14.305783007225847</v>
      </c>
      <c r="Y901" s="2">
        <f t="shared" si="1443"/>
        <v>20.653600395860671</v>
      </c>
      <c r="Z901" s="2">
        <f t="shared" si="1468"/>
        <v>22.214856908697563</v>
      </c>
      <c r="AA901" s="2">
        <f t="shared" si="1444"/>
        <v>69.740692160226004</v>
      </c>
      <c r="AB901" s="2">
        <f t="shared" si="1445"/>
        <v>100.68630192982077</v>
      </c>
      <c r="AC901" s="2">
        <f t="shared" si="1446"/>
        <v>108.29742742990062</v>
      </c>
      <c r="AD901" s="2">
        <f t="shared" si="1447"/>
        <v>108.29742742990062</v>
      </c>
      <c r="AE901" s="2">
        <f t="shared" si="1448"/>
        <v>108.29742742990062</v>
      </c>
      <c r="AF901" s="27">
        <f t="shared" si="1469"/>
        <v>1</v>
      </c>
      <c r="AG901" s="28">
        <f t="shared" si="1449"/>
        <v>65.208333333333343</v>
      </c>
      <c r="AH901" s="28">
        <f t="shared" si="1450"/>
        <v>12.369591806691625</v>
      </c>
      <c r="AI901" s="28">
        <f t="shared" si="1451"/>
        <v>20.186541517118474</v>
      </c>
      <c r="AJ901" s="28">
        <f t="shared" si="1452"/>
        <v>17.858274944215211</v>
      </c>
      <c r="AK901" s="28">
        <f t="shared" si="1453"/>
        <v>29.143791825894983</v>
      </c>
      <c r="AL901" s="28">
        <f t="shared" si="1479"/>
        <v>31.346842815787291</v>
      </c>
      <c r="AM901" s="28">
        <f t="shared" si="1454"/>
        <v>60.301760057621671</v>
      </c>
      <c r="AN901" s="28">
        <f t="shared" si="1455"/>
        <v>98.409389895952557</v>
      </c>
      <c r="AO901" s="28">
        <f t="shared" si="1456"/>
        <v>87.059090353049157</v>
      </c>
      <c r="AP901" s="28">
        <f t="shared" si="1457"/>
        <v>142.07598515123803</v>
      </c>
      <c r="AQ901" s="28">
        <f t="shared" si="1458"/>
        <v>152.81585872696303</v>
      </c>
      <c r="AR901" s="28">
        <f t="shared" si="1470"/>
        <v>152.81585872696303</v>
      </c>
      <c r="AS901" s="27">
        <f t="shared" si="1459"/>
        <v>152.81585872696303</v>
      </c>
      <c r="AT901" s="27">
        <f t="shared" si="1471"/>
        <v>0</v>
      </c>
      <c r="AU901" s="2">
        <f t="shared" si="1472"/>
        <v>517.65592949525819</v>
      </c>
      <c r="AV901" s="33">
        <f t="shared" si="1473"/>
        <v>8.4145089285714292E-2</v>
      </c>
      <c r="AW901" s="33">
        <f t="shared" si="1474"/>
        <v>8.4145089285714292E-2</v>
      </c>
      <c r="AX901" s="2">
        <f t="shared" si="1475"/>
        <v>1.8056608765956366</v>
      </c>
      <c r="AY901" s="7">
        <v>2.2000000000000002</v>
      </c>
      <c r="AZ901" s="3">
        <f t="shared" si="1476"/>
        <v>3957.9817967630356</v>
      </c>
    </row>
    <row r="902" spans="1:52" ht="20.25" x14ac:dyDescent="0.3">
      <c r="A902" s="7">
        <v>35</v>
      </c>
      <c r="B902" s="7">
        <v>42</v>
      </c>
      <c r="C902" s="37">
        <v>34</v>
      </c>
      <c r="D902" s="37">
        <v>53</v>
      </c>
      <c r="E902" s="7">
        <v>5</v>
      </c>
      <c r="F902" s="2">
        <f t="shared" si="1460"/>
        <v>5.25</v>
      </c>
      <c r="G902" s="3">
        <f t="shared" si="1437"/>
        <v>22050</v>
      </c>
      <c r="H902" s="2">
        <v>1.4</v>
      </c>
      <c r="I902" s="7">
        <f t="shared" si="1438"/>
        <v>30869.999999999996</v>
      </c>
      <c r="J902" s="7">
        <v>1.2</v>
      </c>
      <c r="K902" s="4">
        <f t="shared" si="1477"/>
        <v>1.3916666666666666</v>
      </c>
      <c r="L902" s="7">
        <v>0</v>
      </c>
      <c r="M902" s="2">
        <f t="shared" si="1461"/>
        <v>1.6766467065868262</v>
      </c>
      <c r="N902" s="2">
        <f t="shared" si="1462"/>
        <v>3.1137724550898205</v>
      </c>
      <c r="O902" s="28">
        <f t="shared" si="1463"/>
        <v>2.0850299401197603</v>
      </c>
      <c r="P902" s="2">
        <f t="shared" si="1464"/>
        <v>9.2706586826347301</v>
      </c>
      <c r="Q902" s="2">
        <f t="shared" si="1439"/>
        <v>50.374999999999993</v>
      </c>
      <c r="R902" s="28">
        <f t="shared" si="1465"/>
        <v>54.374999999999993</v>
      </c>
      <c r="S902" s="2">
        <f t="shared" si="1466"/>
        <v>56.374999999999993</v>
      </c>
      <c r="T902" s="2">
        <f t="shared" si="1467"/>
        <v>49.806666666666665</v>
      </c>
      <c r="U902" s="2">
        <f t="shared" si="1440"/>
        <v>53.806666666666665</v>
      </c>
      <c r="V902" s="2">
        <f t="shared" si="1441"/>
        <v>63.806666666666665</v>
      </c>
      <c r="W902" s="7">
        <f t="shared" si="1478"/>
        <v>1</v>
      </c>
      <c r="X902" s="2">
        <f t="shared" si="1442"/>
        <v>13.675940168948911</v>
      </c>
      <c r="Y902" s="2">
        <f t="shared" si="1443"/>
        <v>19.780105664225566</v>
      </c>
      <c r="Z902" s="2">
        <f t="shared" si="1468"/>
        <v>21.350527427064531</v>
      </c>
      <c r="AA902" s="2">
        <f t="shared" si="1444"/>
        <v>71.798685886981787</v>
      </c>
      <c r="AB902" s="2">
        <f t="shared" si="1445"/>
        <v>103.84555473718422</v>
      </c>
      <c r="AC902" s="2">
        <f t="shared" si="1446"/>
        <v>112.09026899208878</v>
      </c>
      <c r="AD902" s="2">
        <f t="shared" si="1447"/>
        <v>112.09026899208878</v>
      </c>
      <c r="AE902" s="2">
        <f t="shared" si="1448"/>
        <v>112.09026899208878</v>
      </c>
      <c r="AF902" s="27">
        <f t="shared" si="1469"/>
        <v>1</v>
      </c>
      <c r="AG902" s="28">
        <f t="shared" si="1449"/>
        <v>66.375</v>
      </c>
      <c r="AH902" s="28">
        <f t="shared" si="1450"/>
        <v>11.815802713019076</v>
      </c>
      <c r="AI902" s="28">
        <f t="shared" si="1451"/>
        <v>19.359224784042553</v>
      </c>
      <c r="AJ902" s="28">
        <f t="shared" si="1452"/>
        <v>17.089708150509061</v>
      </c>
      <c r="AK902" s="28">
        <f t="shared" si="1453"/>
        <v>28.000086800269081</v>
      </c>
      <c r="AL902" s="28">
        <f t="shared" si="1479"/>
        <v>30.22312576775299</v>
      </c>
      <c r="AM902" s="28">
        <f t="shared" si="1454"/>
        <v>62.03296424335015</v>
      </c>
      <c r="AN902" s="28">
        <f t="shared" si="1455"/>
        <v>101.63593011622341</v>
      </c>
      <c r="AO902" s="28">
        <f t="shared" si="1456"/>
        <v>89.720967790172566</v>
      </c>
      <c r="AP902" s="28">
        <f t="shared" si="1457"/>
        <v>147.00045570141268</v>
      </c>
      <c r="AQ902" s="28">
        <f t="shared" si="1458"/>
        <v>158.67141028070318</v>
      </c>
      <c r="AR902" s="28">
        <f t="shared" si="1470"/>
        <v>158.67141028070318</v>
      </c>
      <c r="AS902" s="27">
        <f t="shared" si="1459"/>
        <v>158.67141028070318</v>
      </c>
      <c r="AT902" s="27">
        <f t="shared" si="1471"/>
        <v>0</v>
      </c>
      <c r="AU902" s="2">
        <f t="shared" si="1472"/>
        <v>600.35835610100946</v>
      </c>
      <c r="AV902" s="33">
        <f t="shared" si="1473"/>
        <v>8.4299107142857155E-2</v>
      </c>
      <c r="AW902" s="33">
        <f t="shared" si="1474"/>
        <v>8.4299107142857155E-2</v>
      </c>
      <c r="AX902" s="2">
        <f t="shared" si="1475"/>
        <v>1.805761539869472</v>
      </c>
      <c r="AY902" s="7">
        <v>2.2000000000000002</v>
      </c>
      <c r="AZ902" s="3">
        <f t="shared" si="1476"/>
        <v>3945.9053694395284</v>
      </c>
    </row>
    <row r="903" spans="1:52" ht="20.25" x14ac:dyDescent="0.3">
      <c r="A903" s="7">
        <v>35</v>
      </c>
      <c r="B903" s="7">
        <v>48</v>
      </c>
      <c r="C903" s="37">
        <v>38</v>
      </c>
      <c r="D903" s="37">
        <v>60</v>
      </c>
      <c r="E903" s="7">
        <v>5.5</v>
      </c>
      <c r="F903" s="2">
        <f t="shared" si="1460"/>
        <v>5.916666666666667</v>
      </c>
      <c r="G903" s="3">
        <f t="shared" si="1437"/>
        <v>24850</v>
      </c>
      <c r="H903" s="2">
        <v>1.4</v>
      </c>
      <c r="I903" s="7">
        <f t="shared" si="1438"/>
        <v>34790</v>
      </c>
      <c r="J903" s="7">
        <v>1.2</v>
      </c>
      <c r="K903" s="4">
        <f t="shared" si="1477"/>
        <v>1.45</v>
      </c>
      <c r="L903" s="7">
        <v>0</v>
      </c>
      <c r="M903" s="2">
        <f t="shared" si="1461"/>
        <v>1.6091954022988504</v>
      </c>
      <c r="N903" s="2">
        <f t="shared" si="1462"/>
        <v>2.9885057471264367</v>
      </c>
      <c r="O903" s="28">
        <f t="shared" si="1463"/>
        <v>1.9770114942528736</v>
      </c>
      <c r="P903" s="2">
        <f t="shared" si="1464"/>
        <v>8.8735632183908031</v>
      </c>
      <c r="Q903" s="2">
        <f t="shared" si="1439"/>
        <v>52.416666666666664</v>
      </c>
      <c r="R903" s="28">
        <f t="shared" si="1465"/>
        <v>56.416666666666664</v>
      </c>
      <c r="S903" s="2">
        <f t="shared" si="1466"/>
        <v>58.416666666666664</v>
      </c>
      <c r="T903" s="2">
        <f t="shared" si="1467"/>
        <v>51.883333333333333</v>
      </c>
      <c r="U903" s="2">
        <f t="shared" si="1440"/>
        <v>55.883333333333333</v>
      </c>
      <c r="V903" s="2">
        <f t="shared" si="1441"/>
        <v>65.883333333333326</v>
      </c>
      <c r="W903" s="7">
        <f t="shared" si="1478"/>
        <v>1</v>
      </c>
      <c r="X903" s="2">
        <f t="shared" si="1442"/>
        <v>12.669707310881202</v>
      </c>
      <c r="Y903" s="2">
        <f t="shared" si="1443"/>
        <v>18.379435793866119</v>
      </c>
      <c r="Z903" s="2">
        <f t="shared" si="1468"/>
        <v>19.954869141802774</v>
      </c>
      <c r="AA903" s="2">
        <f t="shared" si="1444"/>
        <v>74.962434922713783</v>
      </c>
      <c r="AB903" s="2">
        <f t="shared" si="1445"/>
        <v>108.74499511370787</v>
      </c>
      <c r="AC903" s="2">
        <f t="shared" si="1446"/>
        <v>118.06630908899976</v>
      </c>
      <c r="AD903" s="2">
        <f t="shared" si="1447"/>
        <v>118.06630908899976</v>
      </c>
      <c r="AE903" s="2">
        <f t="shared" si="1448"/>
        <v>118.06630908899976</v>
      </c>
      <c r="AF903" s="27">
        <f t="shared" si="1469"/>
        <v>1</v>
      </c>
      <c r="AG903" s="28">
        <f t="shared" si="1449"/>
        <v>68.416666666666671</v>
      </c>
      <c r="AH903" s="28">
        <f t="shared" si="1450"/>
        <v>10.932379154268492</v>
      </c>
      <c r="AI903" s="28">
        <f t="shared" si="1451"/>
        <v>18.029770249548765</v>
      </c>
      <c r="AJ903" s="28">
        <f t="shared" si="1452"/>
        <v>15.859163578902203</v>
      </c>
      <c r="AK903" s="28">
        <f t="shared" si="1453"/>
        <v>26.155063929151741</v>
      </c>
      <c r="AL903" s="28">
        <f t="shared" si="1479"/>
        <v>28.397002168907317</v>
      </c>
      <c r="AM903" s="28">
        <f t="shared" si="1454"/>
        <v>64.683243329421913</v>
      </c>
      <c r="AN903" s="28">
        <f t="shared" si="1455"/>
        <v>106.67614064316354</v>
      </c>
      <c r="AO903" s="28">
        <f t="shared" si="1456"/>
        <v>93.833384508504707</v>
      </c>
      <c r="AP903" s="28">
        <f t="shared" si="1457"/>
        <v>154.7507949141478</v>
      </c>
      <c r="AQ903" s="28">
        <f t="shared" si="1458"/>
        <v>168.01559616603498</v>
      </c>
      <c r="AR903" s="28">
        <f t="shared" si="1470"/>
        <v>168.01559616603498</v>
      </c>
      <c r="AS903" s="27">
        <f t="shared" si="1459"/>
        <v>168.01559616603498</v>
      </c>
      <c r="AT903" s="27">
        <f t="shared" si="1471"/>
        <v>0</v>
      </c>
      <c r="AU903" s="2">
        <f t="shared" si="1472"/>
        <v>784.14152633601236</v>
      </c>
      <c r="AV903" s="33">
        <f t="shared" si="1473"/>
        <v>8.4572916666666664E-2</v>
      </c>
      <c r="AW903" s="33">
        <f t="shared" si="1474"/>
        <v>8.4572916666666664E-2</v>
      </c>
      <c r="AX903" s="2">
        <f t="shared" si="1475"/>
        <v>1.8059405245163123</v>
      </c>
      <c r="AY903" s="7">
        <v>2.2000000000000002</v>
      </c>
      <c r="AZ903" s="3">
        <f t="shared" si="1476"/>
        <v>3939.6802988142576</v>
      </c>
    </row>
    <row r="904" spans="1:52" ht="20.25" x14ac:dyDescent="0.3">
      <c r="A904" s="7">
        <v>35</v>
      </c>
      <c r="B904" s="7">
        <v>54</v>
      </c>
      <c r="C904" s="37">
        <v>43</v>
      </c>
      <c r="D904" s="37">
        <v>68</v>
      </c>
      <c r="E904" s="7">
        <v>6</v>
      </c>
      <c r="F904" s="2">
        <f t="shared" si="1460"/>
        <v>6.666666666666667</v>
      </c>
      <c r="G904" s="3">
        <f t="shared" si="1437"/>
        <v>28000</v>
      </c>
      <c r="H904" s="2">
        <v>1.4</v>
      </c>
      <c r="I904" s="7">
        <f t="shared" si="1438"/>
        <v>39200</v>
      </c>
      <c r="J904" s="7">
        <v>1.2</v>
      </c>
      <c r="K904" s="4">
        <f t="shared" si="1477"/>
        <v>1.5166666666666666</v>
      </c>
      <c r="L904" s="7">
        <v>0</v>
      </c>
      <c r="M904" s="2">
        <f t="shared" si="1461"/>
        <v>1.5384615384615383</v>
      </c>
      <c r="N904" s="2">
        <f t="shared" si="1462"/>
        <v>2.8571428571428572</v>
      </c>
      <c r="O904" s="28">
        <f t="shared" si="1463"/>
        <v>1.8637362637362638</v>
      </c>
      <c r="P904" s="2">
        <f t="shared" si="1464"/>
        <v>8.4571428571428573</v>
      </c>
      <c r="Q904" s="2">
        <f t="shared" si="1439"/>
        <v>54.749999999999993</v>
      </c>
      <c r="R904" s="28">
        <f t="shared" si="1465"/>
        <v>58.749999999999993</v>
      </c>
      <c r="S904" s="2">
        <f t="shared" si="1466"/>
        <v>60.749999999999993</v>
      </c>
      <c r="T904" s="2">
        <f t="shared" si="1467"/>
        <v>54.256666666666668</v>
      </c>
      <c r="U904" s="2">
        <f t="shared" si="1440"/>
        <v>58.256666666666668</v>
      </c>
      <c r="V904" s="2">
        <f t="shared" si="1441"/>
        <v>68.256666666666661</v>
      </c>
      <c r="W904" s="7">
        <f t="shared" si="1478"/>
        <v>1</v>
      </c>
      <c r="X904" s="2">
        <f t="shared" si="1442"/>
        <v>11.650158483112961</v>
      </c>
      <c r="Y904" s="2">
        <f t="shared" si="1443"/>
        <v>16.953498672329136</v>
      </c>
      <c r="Z904" s="2">
        <f t="shared" si="1468"/>
        <v>18.521231589552148</v>
      </c>
      <c r="AA904" s="2">
        <f t="shared" si="1444"/>
        <v>77.667723220753075</v>
      </c>
      <c r="AB904" s="2">
        <f t="shared" si="1445"/>
        <v>113.02332448219424</v>
      </c>
      <c r="AC904" s="2">
        <f t="shared" si="1446"/>
        <v>123.47487726368099</v>
      </c>
      <c r="AD904" s="2">
        <f t="shared" si="1447"/>
        <v>123.47487726368099</v>
      </c>
      <c r="AE904" s="2">
        <f t="shared" si="1448"/>
        <v>123.47487726368099</v>
      </c>
      <c r="AF904" s="27">
        <f t="shared" si="1469"/>
        <v>1</v>
      </c>
      <c r="AG904" s="28">
        <f t="shared" si="1449"/>
        <v>70.75</v>
      </c>
      <c r="AH904" s="28">
        <f t="shared" si="1450"/>
        <v>10.038966352469679</v>
      </c>
      <c r="AI904" s="28">
        <f t="shared" si="1451"/>
        <v>16.672488288553879</v>
      </c>
      <c r="AJ904" s="28">
        <f t="shared" si="1452"/>
        <v>14.608865877219788</v>
      </c>
      <c r="AK904" s="28">
        <f t="shared" si="1453"/>
        <v>24.262074071707776</v>
      </c>
      <c r="AL904" s="28">
        <f t="shared" si="1479"/>
        <v>26.50564944794565</v>
      </c>
      <c r="AM904" s="28">
        <f t="shared" si="1454"/>
        <v>66.926442349797867</v>
      </c>
      <c r="AN904" s="28">
        <f t="shared" si="1455"/>
        <v>111.14992192369253</v>
      </c>
      <c r="AO904" s="28">
        <f t="shared" si="1456"/>
        <v>97.392439181465264</v>
      </c>
      <c r="AP904" s="28">
        <f t="shared" si="1457"/>
        <v>161.74716047805185</v>
      </c>
      <c r="AQ904" s="28">
        <f t="shared" si="1458"/>
        <v>176.70432965297101</v>
      </c>
      <c r="AR904" s="28">
        <f t="shared" si="1470"/>
        <v>176.70432965297101</v>
      </c>
      <c r="AS904" s="27">
        <f t="shared" si="1459"/>
        <v>176.70432965297101</v>
      </c>
      <c r="AT904" s="27">
        <f t="shared" si="1471"/>
        <v>0</v>
      </c>
      <c r="AU904" s="2">
        <f t="shared" si="1472"/>
        <v>992.42911926901559</v>
      </c>
      <c r="AV904" s="33">
        <f t="shared" si="1473"/>
        <v>8.488095238095239E-2</v>
      </c>
      <c r="AW904" s="33">
        <f t="shared" si="1474"/>
        <v>8.488095238095239E-2</v>
      </c>
      <c r="AX904" s="2">
        <f t="shared" si="1475"/>
        <v>1.8061419246601382</v>
      </c>
      <c r="AY904" s="7">
        <v>2.2000000000000002</v>
      </c>
      <c r="AZ904" s="3">
        <f t="shared" si="1476"/>
        <v>3927.0344774358837</v>
      </c>
    </row>
    <row r="905" spans="1:52" ht="20.25" x14ac:dyDescent="0.3">
      <c r="A905" s="7">
        <v>35</v>
      </c>
      <c r="B905" s="7">
        <v>60</v>
      </c>
      <c r="C905" s="37">
        <v>48</v>
      </c>
      <c r="D905" s="37">
        <v>76</v>
      </c>
      <c r="E905" s="7">
        <v>6.5</v>
      </c>
      <c r="F905" s="2">
        <f t="shared" si="1460"/>
        <v>7.416666666666667</v>
      </c>
      <c r="G905" s="3">
        <f t="shared" si="1437"/>
        <v>31150</v>
      </c>
      <c r="H905" s="2">
        <v>1.4</v>
      </c>
      <c r="I905" s="7">
        <f t="shared" si="1438"/>
        <v>43610</v>
      </c>
      <c r="J905" s="7">
        <v>1.2</v>
      </c>
      <c r="K905" s="4">
        <f t="shared" si="1477"/>
        <v>1.5833333333333333</v>
      </c>
      <c r="L905" s="7">
        <v>0</v>
      </c>
      <c r="M905" s="2">
        <f t="shared" si="1461"/>
        <v>1.4736842105263157</v>
      </c>
      <c r="N905" s="2">
        <f t="shared" si="1462"/>
        <v>2.736842105263158</v>
      </c>
      <c r="O905" s="28">
        <f t="shared" si="1463"/>
        <v>1.76</v>
      </c>
      <c r="P905" s="2">
        <f t="shared" si="1464"/>
        <v>8.0757894736842104</v>
      </c>
      <c r="Q905" s="2">
        <f t="shared" si="1439"/>
        <v>57.083333333333329</v>
      </c>
      <c r="R905" s="28">
        <f t="shared" si="1465"/>
        <v>61.083333333333329</v>
      </c>
      <c r="S905" s="2">
        <f t="shared" si="1466"/>
        <v>63.083333333333329</v>
      </c>
      <c r="T905" s="2">
        <f t="shared" si="1467"/>
        <v>56.63</v>
      </c>
      <c r="U905" s="2">
        <f t="shared" si="1440"/>
        <v>60.63</v>
      </c>
      <c r="V905" s="2">
        <f t="shared" si="1441"/>
        <v>70.63</v>
      </c>
      <c r="W905" s="7">
        <f t="shared" si="1478"/>
        <v>1</v>
      </c>
      <c r="X905" s="2">
        <f t="shared" si="1442"/>
        <v>10.749048669536968</v>
      </c>
      <c r="Y905" s="2">
        <f t="shared" si="1443"/>
        <v>15.687330585000167</v>
      </c>
      <c r="Z905" s="2">
        <f t="shared" si="1468"/>
        <v>17.236829283757004</v>
      </c>
      <c r="AA905" s="2">
        <f t="shared" si="1444"/>
        <v>79.722110965732512</v>
      </c>
      <c r="AB905" s="2">
        <f t="shared" si="1445"/>
        <v>116.34770183875123</v>
      </c>
      <c r="AC905" s="2">
        <f t="shared" si="1446"/>
        <v>127.83981718786445</v>
      </c>
      <c r="AD905" s="2">
        <f t="shared" si="1447"/>
        <v>127.83981718786445</v>
      </c>
      <c r="AE905" s="2">
        <f t="shared" si="1448"/>
        <v>127.83981718786445</v>
      </c>
      <c r="AF905" s="27">
        <f t="shared" si="1469"/>
        <v>1</v>
      </c>
      <c r="AG905" s="28">
        <f t="shared" si="1449"/>
        <v>73.083333333333329</v>
      </c>
      <c r="AH905" s="28">
        <f t="shared" si="1450"/>
        <v>9.2508297440194234</v>
      </c>
      <c r="AI905" s="28">
        <f t="shared" si="1451"/>
        <v>15.46375872831525</v>
      </c>
      <c r="AJ905" s="28">
        <f t="shared" si="1452"/>
        <v>13.500806335658396</v>
      </c>
      <c r="AK905" s="28">
        <f t="shared" si="1453"/>
        <v>22.568052551967174</v>
      </c>
      <c r="AL905" s="28">
        <f t="shared" si="1479"/>
        <v>24.797186939954486</v>
      </c>
      <c r="AM905" s="28">
        <f t="shared" si="1454"/>
        <v>68.610320601477397</v>
      </c>
      <c r="AN905" s="28">
        <f t="shared" si="1455"/>
        <v>114.68954390167144</v>
      </c>
      <c r="AO905" s="28">
        <f t="shared" si="1456"/>
        <v>100.13098032279977</v>
      </c>
      <c r="AP905" s="28">
        <f t="shared" si="1457"/>
        <v>167.37972309375655</v>
      </c>
      <c r="AQ905" s="28">
        <f t="shared" si="1458"/>
        <v>183.91246980466244</v>
      </c>
      <c r="AR905" s="28">
        <f t="shared" si="1470"/>
        <v>183.91246980466244</v>
      </c>
      <c r="AS905" s="27">
        <f t="shared" si="1459"/>
        <v>183.91246980466244</v>
      </c>
      <c r="AT905" s="27">
        <f t="shared" si="1471"/>
        <v>0</v>
      </c>
      <c r="AU905" s="2">
        <f t="shared" si="1472"/>
        <v>1225.2211349000193</v>
      </c>
      <c r="AV905" s="33">
        <f t="shared" si="1473"/>
        <v>8.5188988095238102E-2</v>
      </c>
      <c r="AW905" s="33">
        <f t="shared" si="1474"/>
        <v>8.5188988095238102E-2</v>
      </c>
      <c r="AX905" s="2">
        <f t="shared" si="1475"/>
        <v>1.8063433697296316</v>
      </c>
      <c r="AY905" s="7">
        <v>2.2000000000000002</v>
      </c>
      <c r="AZ905" s="3">
        <f t="shared" si="1476"/>
        <v>3919.1028466598996</v>
      </c>
    </row>
    <row r="906" spans="1:52" ht="20.25" x14ac:dyDescent="0.3">
      <c r="A906" s="7">
        <v>35</v>
      </c>
      <c r="B906" s="7">
        <v>66</v>
      </c>
      <c r="C906" s="37">
        <v>53</v>
      </c>
      <c r="D906" s="37">
        <v>83</v>
      </c>
      <c r="E906" s="7">
        <v>7</v>
      </c>
      <c r="F906" s="2">
        <f t="shared" si="1460"/>
        <v>8.0833333333333339</v>
      </c>
      <c r="G906" s="3">
        <f t="shared" si="1437"/>
        <v>33950</v>
      </c>
      <c r="H906" s="2">
        <v>1.4</v>
      </c>
      <c r="I906" s="7">
        <f t="shared" si="1438"/>
        <v>47530</v>
      </c>
      <c r="J906" s="7">
        <v>1.2</v>
      </c>
      <c r="K906" s="4">
        <f t="shared" si="1477"/>
        <v>1.6416666666666666</v>
      </c>
      <c r="L906" s="7">
        <v>0</v>
      </c>
      <c r="M906" s="2">
        <f t="shared" si="1461"/>
        <v>1.4213197969543145</v>
      </c>
      <c r="N906" s="2">
        <f t="shared" si="1462"/>
        <v>2.6395939086294415</v>
      </c>
      <c r="O906" s="28">
        <f t="shared" si="1463"/>
        <v>1.6761421319796954</v>
      </c>
      <c r="P906" s="2">
        <f t="shared" si="1464"/>
        <v>7.7675126903553302</v>
      </c>
      <c r="Q906" s="2">
        <f t="shared" si="1439"/>
        <v>59.124999999999993</v>
      </c>
      <c r="R906" s="28">
        <f t="shared" si="1465"/>
        <v>63.124999999999993</v>
      </c>
      <c r="S906" s="2">
        <f t="shared" si="1466"/>
        <v>65.125</v>
      </c>
      <c r="T906" s="2">
        <f t="shared" si="1467"/>
        <v>58.706666666666663</v>
      </c>
      <c r="U906" s="2">
        <f t="shared" si="1440"/>
        <v>62.706666666666663</v>
      </c>
      <c r="V906" s="2">
        <f t="shared" si="1441"/>
        <v>72.706666666666663</v>
      </c>
      <c r="W906" s="7">
        <f t="shared" si="1478"/>
        <v>1</v>
      </c>
      <c r="X906" s="2">
        <f t="shared" si="1442"/>
        <v>10.043753975107707</v>
      </c>
      <c r="Y906" s="2">
        <f t="shared" si="1443"/>
        <v>14.692300377551309</v>
      </c>
      <c r="Z906" s="2">
        <f t="shared" si="1468"/>
        <v>16.21956675312644</v>
      </c>
      <c r="AA906" s="2">
        <f t="shared" si="1444"/>
        <v>81.187011298787311</v>
      </c>
      <c r="AB906" s="2">
        <f t="shared" si="1445"/>
        <v>118.76276138520642</v>
      </c>
      <c r="AC906" s="2">
        <f t="shared" si="1446"/>
        <v>131.10816458777205</v>
      </c>
      <c r="AD906" s="2">
        <f t="shared" si="1447"/>
        <v>131.10816458777205</v>
      </c>
      <c r="AE906" s="2">
        <f t="shared" si="1448"/>
        <v>131.10816458777205</v>
      </c>
      <c r="AF906" s="27">
        <f t="shared" si="1469"/>
        <v>1</v>
      </c>
      <c r="AG906" s="28">
        <f t="shared" si="1449"/>
        <v>75.125</v>
      </c>
      <c r="AH906" s="28">
        <f t="shared" si="1450"/>
        <v>8.6349766023615775</v>
      </c>
      <c r="AI906" s="28">
        <f t="shared" si="1451"/>
        <v>14.511358350058556</v>
      </c>
      <c r="AJ906" s="28">
        <f t="shared" si="1452"/>
        <v>12.631499169478932</v>
      </c>
      <c r="AK906" s="28">
        <f t="shared" si="1453"/>
        <v>21.22764419496459</v>
      </c>
      <c r="AL906" s="28">
        <f t="shared" si="1479"/>
        <v>23.43426033937569</v>
      </c>
      <c r="AM906" s="28">
        <f t="shared" si="1454"/>
        <v>69.799394202422761</v>
      </c>
      <c r="AN906" s="28">
        <f t="shared" si="1455"/>
        <v>117.30014666297333</v>
      </c>
      <c r="AO906" s="28">
        <f t="shared" si="1456"/>
        <v>102.10461828662137</v>
      </c>
      <c r="AP906" s="28">
        <f t="shared" si="1457"/>
        <v>171.59012390929712</v>
      </c>
      <c r="AQ906" s="28">
        <f t="shared" si="1458"/>
        <v>189.42693774328686</v>
      </c>
      <c r="AR906" s="28">
        <f t="shared" si="1470"/>
        <v>189.42693774328686</v>
      </c>
      <c r="AS906" s="27">
        <f t="shared" si="1459"/>
        <v>189.42693774328686</v>
      </c>
      <c r="AT906" s="27">
        <f t="shared" si="1471"/>
        <v>0</v>
      </c>
      <c r="AU906" s="2">
        <f t="shared" si="1472"/>
        <v>1482.5175732290234</v>
      </c>
      <c r="AV906" s="33">
        <f t="shared" si="1473"/>
        <v>8.5462797619047626E-2</v>
      </c>
      <c r="AW906" s="33">
        <f t="shared" si="1474"/>
        <v>8.5462797619047626E-2</v>
      </c>
      <c r="AX906" s="2">
        <f t="shared" si="1475"/>
        <v>1.8065224697411546</v>
      </c>
      <c r="AY906" s="7">
        <v>2.2000000000000002</v>
      </c>
      <c r="AZ906" s="3">
        <f t="shared" si="1476"/>
        <v>3922.5347249826309</v>
      </c>
    </row>
    <row r="907" spans="1:52" ht="20.25" x14ac:dyDescent="0.3">
      <c r="A907" s="7">
        <v>35</v>
      </c>
      <c r="B907" s="7">
        <v>72</v>
      </c>
      <c r="C907" s="37">
        <v>58</v>
      </c>
      <c r="D907" s="37">
        <v>91</v>
      </c>
      <c r="E907" s="7">
        <v>7.5</v>
      </c>
      <c r="F907" s="2">
        <f t="shared" si="1460"/>
        <v>8.8333333333333339</v>
      </c>
      <c r="G907" s="3">
        <f t="shared" si="1437"/>
        <v>37100</v>
      </c>
      <c r="H907" s="2">
        <v>1.4</v>
      </c>
      <c r="I907" s="7">
        <f t="shared" si="1438"/>
        <v>51940</v>
      </c>
      <c r="J907" s="7">
        <v>1.2</v>
      </c>
      <c r="K907" s="4">
        <f t="shared" si="1477"/>
        <v>1.7083333333333335</v>
      </c>
      <c r="L907" s="7">
        <v>0</v>
      </c>
      <c r="M907" s="2">
        <f t="shared" si="1461"/>
        <v>1.365853658536585</v>
      </c>
      <c r="N907" s="2">
        <f t="shared" si="1462"/>
        <v>2.5365853658536581</v>
      </c>
      <c r="O907" s="28">
        <f t="shared" si="1463"/>
        <v>1.5873170731707313</v>
      </c>
      <c r="P907" s="2">
        <f t="shared" si="1464"/>
        <v>7.4409756097560962</v>
      </c>
      <c r="Q907" s="2">
        <f t="shared" si="1439"/>
        <v>61.458333333333336</v>
      </c>
      <c r="R907" s="28">
        <f t="shared" si="1465"/>
        <v>65.458333333333343</v>
      </c>
      <c r="S907" s="2">
        <f t="shared" si="1466"/>
        <v>67.458333333333343</v>
      </c>
      <c r="T907" s="2">
        <f t="shared" si="1467"/>
        <v>61.080000000000005</v>
      </c>
      <c r="U907" s="2">
        <f t="shared" si="1440"/>
        <v>65.080000000000013</v>
      </c>
      <c r="V907" s="2">
        <f t="shared" si="1441"/>
        <v>75.080000000000013</v>
      </c>
      <c r="W907" s="7">
        <f t="shared" si="1478"/>
        <v>1</v>
      </c>
      <c r="X907" s="2">
        <f t="shared" si="1442"/>
        <v>9.3195853269924527</v>
      </c>
      <c r="Y907" s="2">
        <f t="shared" si="1443"/>
        <v>13.666839653424129</v>
      </c>
      <c r="Z907" s="2">
        <f t="shared" si="1468"/>
        <v>15.16356611008788</v>
      </c>
      <c r="AA907" s="2">
        <f t="shared" si="1444"/>
        <v>82.323003721766668</v>
      </c>
      <c r="AB907" s="2">
        <f t="shared" si="1445"/>
        <v>120.72375027191315</v>
      </c>
      <c r="AC907" s="2">
        <f t="shared" si="1446"/>
        <v>133.94483397244295</v>
      </c>
      <c r="AD907" s="2">
        <f t="shared" si="1447"/>
        <v>133.94483397244295</v>
      </c>
      <c r="AE907" s="2">
        <f t="shared" si="1448"/>
        <v>133.94483397244295</v>
      </c>
      <c r="AF907" s="27">
        <f t="shared" si="1469"/>
        <v>1</v>
      </c>
      <c r="AG907" s="28">
        <f t="shared" si="1449"/>
        <v>77.458333333333343</v>
      </c>
      <c r="AH907" s="28">
        <f t="shared" si="1450"/>
        <v>8.0036116297479207</v>
      </c>
      <c r="AI907" s="28">
        <f t="shared" si="1451"/>
        <v>13.527352200466904</v>
      </c>
      <c r="AJ907" s="28">
        <f t="shared" si="1452"/>
        <v>11.7370111388148</v>
      </c>
      <c r="AK907" s="28">
        <f t="shared" si="1453"/>
        <v>19.837379773080208</v>
      </c>
      <c r="AL907" s="28">
        <f t="shared" si="1479"/>
        <v>22.009874065117696</v>
      </c>
      <c r="AM907" s="28">
        <f t="shared" si="1454"/>
        <v>70.698569396106635</v>
      </c>
      <c r="AN907" s="28">
        <f t="shared" si="1455"/>
        <v>119.49161110412433</v>
      </c>
      <c r="AO907" s="28">
        <f t="shared" si="1456"/>
        <v>103.67693172619741</v>
      </c>
      <c r="AP907" s="28">
        <f t="shared" si="1457"/>
        <v>175.23018799554185</v>
      </c>
      <c r="AQ907" s="28">
        <f t="shared" si="1458"/>
        <v>194.42055424187299</v>
      </c>
      <c r="AR907" s="28">
        <f t="shared" si="1470"/>
        <v>194.42055424187299</v>
      </c>
      <c r="AS907" s="27">
        <f t="shared" si="1459"/>
        <v>194.42055424187299</v>
      </c>
      <c r="AT907" s="27">
        <f t="shared" si="1471"/>
        <v>0</v>
      </c>
      <c r="AU907" s="2">
        <f t="shared" si="1472"/>
        <v>1764.3184342560278</v>
      </c>
      <c r="AV907" s="33">
        <f t="shared" si="1473"/>
        <v>8.5770833333333338E-2</v>
      </c>
      <c r="AW907" s="33">
        <f t="shared" si="1474"/>
        <v>8.5770833333333338E-2</v>
      </c>
      <c r="AX907" s="2">
        <f t="shared" si="1475"/>
        <v>1.8067239997112665</v>
      </c>
      <c r="AY907" s="7">
        <v>2.2000000000000002</v>
      </c>
      <c r="AZ907" s="3">
        <f t="shared" si="1476"/>
        <v>3919.7398973547593</v>
      </c>
    </row>
    <row r="908" spans="1:52" ht="20.25" x14ac:dyDescent="0.3">
      <c r="A908" s="7">
        <v>35</v>
      </c>
      <c r="B908" s="7">
        <v>78</v>
      </c>
      <c r="C908" s="37">
        <v>63</v>
      </c>
      <c r="D908" s="37">
        <v>98</v>
      </c>
      <c r="E908" s="7">
        <v>8</v>
      </c>
      <c r="F908" s="2">
        <f t="shared" si="1460"/>
        <v>9.5</v>
      </c>
      <c r="G908" s="3">
        <f t="shared" si="1437"/>
        <v>39900</v>
      </c>
      <c r="H908" s="2">
        <v>1.4</v>
      </c>
      <c r="I908" s="7">
        <f t="shared" si="1438"/>
        <v>55860</v>
      </c>
      <c r="J908" s="7">
        <v>1.2</v>
      </c>
      <c r="K908" s="4">
        <v>1.75</v>
      </c>
      <c r="L908" s="7">
        <v>0</v>
      </c>
      <c r="M908" s="2">
        <f t="shared" si="1461"/>
        <v>1.3333333333333333</v>
      </c>
      <c r="N908" s="2">
        <f t="shared" si="1462"/>
        <v>2.4761904761904758</v>
      </c>
      <c r="O908" s="28">
        <f t="shared" si="1463"/>
        <v>1.5295238095238095</v>
      </c>
      <c r="P908" s="2">
        <f t="shared" si="1464"/>
        <v>7.2438095238095235</v>
      </c>
      <c r="Q908" s="2">
        <f t="shared" si="1439"/>
        <v>62.916666666666664</v>
      </c>
      <c r="R908" s="28">
        <f t="shared" si="1465"/>
        <v>66.916666666666657</v>
      </c>
      <c r="S908" s="2">
        <f t="shared" si="1466"/>
        <v>68.916666666666657</v>
      </c>
      <c r="T908" s="2">
        <f t="shared" si="1467"/>
        <v>62.573333333333338</v>
      </c>
      <c r="U908" s="2">
        <f t="shared" si="1440"/>
        <v>66.573333333333338</v>
      </c>
      <c r="V908" s="2">
        <f t="shared" si="1441"/>
        <v>76.573333333333338</v>
      </c>
      <c r="W908" s="7">
        <f t="shared" si="1478"/>
        <v>1</v>
      </c>
      <c r="X908" s="2">
        <f t="shared" si="1442"/>
        <v>8.9046667307376683</v>
      </c>
      <c r="Y908" s="2">
        <f t="shared" si="1443"/>
        <v>13.077558884736092</v>
      </c>
      <c r="Z908" s="2">
        <f t="shared" si="1468"/>
        <v>14.553230356034085</v>
      </c>
      <c r="AA908" s="2">
        <f t="shared" si="1444"/>
        <v>84.59433394200785</v>
      </c>
      <c r="AB908" s="2">
        <f t="shared" si="1445"/>
        <v>124.23680940499287</v>
      </c>
      <c r="AC908" s="2">
        <f t="shared" si="1446"/>
        <v>138.2556883823238</v>
      </c>
      <c r="AD908" s="2">
        <f t="shared" si="1447"/>
        <v>138.2556883823238</v>
      </c>
      <c r="AE908" s="2">
        <f t="shared" si="1448"/>
        <v>138.2556883823238</v>
      </c>
      <c r="AF908" s="27">
        <f t="shared" si="1469"/>
        <v>1</v>
      </c>
      <c r="AG908" s="28">
        <f t="shared" si="1449"/>
        <v>78.916666666666671</v>
      </c>
      <c r="AH908" s="28">
        <f t="shared" si="1450"/>
        <v>7.6423405835616984</v>
      </c>
      <c r="AI908" s="28">
        <f t="shared" si="1451"/>
        <v>12.96050578373821</v>
      </c>
      <c r="AJ908" s="28">
        <f t="shared" si="1452"/>
        <v>11.223683268655821</v>
      </c>
      <c r="AK908" s="28">
        <f t="shared" si="1453"/>
        <v>19.034039418649677</v>
      </c>
      <c r="AL908" s="28">
        <f t="shared" si="1479"/>
        <v>21.181840028933802</v>
      </c>
      <c r="AM908" s="28">
        <f t="shared" si="1454"/>
        <v>72.60223554383613</v>
      </c>
      <c r="AN908" s="28">
        <f t="shared" si="1455"/>
        <v>123.12480494551299</v>
      </c>
      <c r="AO908" s="28">
        <f t="shared" si="1456"/>
        <v>106.6249910522303</v>
      </c>
      <c r="AP908" s="28">
        <f t="shared" si="1457"/>
        <v>180.82337447717194</v>
      </c>
      <c r="AQ908" s="28">
        <f t="shared" si="1458"/>
        <v>201.22748027487111</v>
      </c>
      <c r="AR908" s="28">
        <f t="shared" si="1470"/>
        <v>201.22748027487111</v>
      </c>
      <c r="AS908" s="27">
        <f t="shared" si="1459"/>
        <v>201.22748027487111</v>
      </c>
      <c r="AT908" s="27">
        <f t="shared" si="1471"/>
        <v>0</v>
      </c>
      <c r="AU908" s="2">
        <f t="shared" si="1472"/>
        <v>2070.6237179810328</v>
      </c>
      <c r="AV908" s="33">
        <f t="shared" si="1473"/>
        <v>8.6044642857142861E-2</v>
      </c>
      <c r="AW908" s="33">
        <f t="shared" si="1474"/>
        <v>8.6044642857142861E-2</v>
      </c>
      <c r="AX908" s="2">
        <f t="shared" si="1475"/>
        <v>1.8069031752138602</v>
      </c>
      <c r="AY908" s="7">
        <v>2.2000000000000002</v>
      </c>
      <c r="AZ908" s="3">
        <f t="shared" si="1476"/>
        <v>3925.8029199853831</v>
      </c>
    </row>
    <row r="909" spans="1:52" ht="20.25" x14ac:dyDescent="0.3">
      <c r="A909" s="7">
        <v>35</v>
      </c>
      <c r="B909" s="7">
        <v>84</v>
      </c>
      <c r="C909" s="37">
        <v>68</v>
      </c>
      <c r="D909" s="37">
        <v>106</v>
      </c>
      <c r="E909" s="7">
        <v>8.5</v>
      </c>
      <c r="F909" s="2">
        <f t="shared" si="1460"/>
        <v>10.25</v>
      </c>
      <c r="G909" s="3">
        <f t="shared" si="1437"/>
        <v>43050</v>
      </c>
      <c r="H909" s="2">
        <v>1.4</v>
      </c>
      <c r="I909" s="7">
        <f t="shared" si="1438"/>
        <v>60269.999999999993</v>
      </c>
      <c r="J909" s="7">
        <v>1.2</v>
      </c>
      <c r="K909" s="4">
        <v>1.75</v>
      </c>
      <c r="L909" s="7">
        <v>0</v>
      </c>
      <c r="M909" s="2">
        <f t="shared" si="1461"/>
        <v>1.3333333333333333</v>
      </c>
      <c r="N909" s="2">
        <f t="shared" si="1462"/>
        <v>2.4761904761904758</v>
      </c>
      <c r="O909" s="28">
        <f t="shared" si="1463"/>
        <v>1.5066666666666666</v>
      </c>
      <c r="P909" s="2">
        <f t="shared" si="1464"/>
        <v>7.2209523809523812</v>
      </c>
      <c r="Q909" s="2">
        <f t="shared" si="1439"/>
        <v>62.916666666666664</v>
      </c>
      <c r="R909" s="28">
        <f t="shared" si="1465"/>
        <v>66.916666666666657</v>
      </c>
      <c r="S909" s="2">
        <f t="shared" si="1466"/>
        <v>68.916666666666657</v>
      </c>
      <c r="T909" s="2">
        <f t="shared" si="1467"/>
        <v>62.613333333333337</v>
      </c>
      <c r="U909" s="2">
        <f t="shared" si="1440"/>
        <v>66.613333333333344</v>
      </c>
      <c r="V909" s="2">
        <f t="shared" si="1441"/>
        <v>76.613333333333344</v>
      </c>
      <c r="W909" s="7">
        <f t="shared" si="1478"/>
        <v>1</v>
      </c>
      <c r="X909" s="2">
        <f t="shared" si="1442"/>
        <v>8.898978059487197</v>
      </c>
      <c r="Y909" s="2">
        <f t="shared" si="1443"/>
        <v>13.069706067151182</v>
      </c>
      <c r="Z909" s="2">
        <f t="shared" si="1468"/>
        <v>14.545632080526234</v>
      </c>
      <c r="AA909" s="2">
        <f t="shared" si="1444"/>
        <v>91.214525109743775</v>
      </c>
      <c r="AB909" s="2">
        <f t="shared" si="1445"/>
        <v>133.96448718829961</v>
      </c>
      <c r="AC909" s="2">
        <f t="shared" si="1446"/>
        <v>149.09272882539389</v>
      </c>
      <c r="AD909" s="2">
        <f t="shared" si="1447"/>
        <v>149.09272882539389</v>
      </c>
      <c r="AE909" s="2">
        <f t="shared" si="1448"/>
        <v>149.09272882539389</v>
      </c>
      <c r="AF909" s="27">
        <f t="shared" si="1469"/>
        <v>1</v>
      </c>
      <c r="AG909" s="28">
        <f t="shared" si="1449"/>
        <v>78.916666666666671</v>
      </c>
      <c r="AH909" s="28">
        <f t="shared" si="1450"/>
        <v>7.637458338725521</v>
      </c>
      <c r="AI909" s="28">
        <f t="shared" si="1451"/>
        <v>12.952226073910438</v>
      </c>
      <c r="AJ909" s="28">
        <f t="shared" si="1452"/>
        <v>11.216943667013311</v>
      </c>
      <c r="AK909" s="28">
        <f t="shared" si="1453"/>
        <v>19.02260985134464</v>
      </c>
      <c r="AL909" s="28">
        <f t="shared" si="1479"/>
        <v>21.170780940857433</v>
      </c>
      <c r="AM909" s="28">
        <f t="shared" si="1454"/>
        <v>78.283947971936584</v>
      </c>
      <c r="AN909" s="28">
        <f t="shared" si="1455"/>
        <v>132.76031725758199</v>
      </c>
      <c r="AO909" s="28">
        <f t="shared" si="1456"/>
        <v>114.97367258688644</v>
      </c>
      <c r="AP909" s="28">
        <f t="shared" si="1457"/>
        <v>194.98175097628257</v>
      </c>
      <c r="AQ909" s="28">
        <f t="shared" si="1458"/>
        <v>217.0005046437887</v>
      </c>
      <c r="AR909" s="28">
        <f t="shared" si="1470"/>
        <v>217.0005046437887</v>
      </c>
      <c r="AS909" s="27">
        <f t="shared" si="1459"/>
        <v>217.0005046437887</v>
      </c>
      <c r="AT909" s="27">
        <f t="shared" si="1471"/>
        <v>0</v>
      </c>
      <c r="AU909" s="2">
        <f t="shared" si="1472"/>
        <v>2401.4334244040379</v>
      </c>
      <c r="AV909" s="33">
        <f t="shared" si="1473"/>
        <v>8.6352678571428573E-2</v>
      </c>
      <c r="AW909" s="33">
        <f t="shared" si="1474"/>
        <v>8.6352678571428573E-2</v>
      </c>
      <c r="AX909" s="2">
        <f t="shared" si="1475"/>
        <v>1.8071047901382744</v>
      </c>
      <c r="AY909" s="7">
        <v>2.2000000000000002</v>
      </c>
      <c r="AZ909" s="3">
        <f t="shared" si="1476"/>
        <v>3926.1028437924897</v>
      </c>
    </row>
    <row r="910" spans="1:52" ht="20.25" x14ac:dyDescent="0.3">
      <c r="A910" s="7">
        <v>35</v>
      </c>
      <c r="B910" s="7">
        <v>90</v>
      </c>
      <c r="C910" s="37">
        <v>72</v>
      </c>
      <c r="D910" s="37">
        <v>113</v>
      </c>
      <c r="E910" s="7">
        <v>9</v>
      </c>
      <c r="F910" s="2">
        <f t="shared" si="1460"/>
        <v>10.916666666666666</v>
      </c>
      <c r="G910" s="3">
        <f t="shared" si="1437"/>
        <v>45850</v>
      </c>
      <c r="H910" s="2">
        <v>1.4</v>
      </c>
      <c r="I910" s="7">
        <f t="shared" si="1438"/>
        <v>64189.999999999993</v>
      </c>
      <c r="J910" s="7">
        <v>1.2</v>
      </c>
      <c r="K910" s="4">
        <v>1.75</v>
      </c>
      <c r="L910" s="7">
        <v>0</v>
      </c>
      <c r="M910" s="2">
        <f t="shared" si="1461"/>
        <v>1.3333333333333333</v>
      </c>
      <c r="N910" s="2">
        <f t="shared" si="1462"/>
        <v>2.4761904761904758</v>
      </c>
      <c r="O910" s="28">
        <f t="shared" si="1463"/>
        <v>1.4866666666666666</v>
      </c>
      <c r="P910" s="2">
        <f t="shared" si="1464"/>
        <v>7.2009523809523808</v>
      </c>
      <c r="Q910" s="2">
        <f t="shared" si="1439"/>
        <v>62.916666666666664</v>
      </c>
      <c r="R910" s="28">
        <f t="shared" si="1465"/>
        <v>66.916666666666657</v>
      </c>
      <c r="S910" s="2">
        <f t="shared" si="1466"/>
        <v>68.916666666666657</v>
      </c>
      <c r="T910" s="2">
        <f t="shared" si="1467"/>
        <v>62.648333333333333</v>
      </c>
      <c r="U910" s="2">
        <f t="shared" si="1440"/>
        <v>66.648333333333341</v>
      </c>
      <c r="V910" s="2">
        <f t="shared" si="1441"/>
        <v>76.648333333333341</v>
      </c>
      <c r="W910" s="7">
        <f t="shared" si="1478"/>
        <v>1</v>
      </c>
      <c r="X910" s="2">
        <f t="shared" si="1442"/>
        <v>8.8940064311052449</v>
      </c>
      <c r="Y910" s="2">
        <f t="shared" si="1443"/>
        <v>13.062842584008063</v>
      </c>
      <c r="Z910" s="2">
        <f t="shared" si="1468"/>
        <v>14.53899009497119</v>
      </c>
      <c r="AA910" s="2">
        <f t="shared" si="1444"/>
        <v>97.092903539565583</v>
      </c>
      <c r="AB910" s="2">
        <f t="shared" si="1445"/>
        <v>142.60269820875467</v>
      </c>
      <c r="AC910" s="2">
        <f t="shared" si="1446"/>
        <v>158.71730853676883</v>
      </c>
      <c r="AD910" s="2">
        <f t="shared" si="1447"/>
        <v>158.71730853676883</v>
      </c>
      <c r="AE910" s="2">
        <f t="shared" si="1448"/>
        <v>158.71730853676883</v>
      </c>
      <c r="AF910" s="27">
        <f t="shared" si="1469"/>
        <v>1</v>
      </c>
      <c r="AG910" s="28">
        <f t="shared" si="1449"/>
        <v>78.916666666666671</v>
      </c>
      <c r="AH910" s="28">
        <f t="shared" si="1450"/>
        <v>7.633191488713198</v>
      </c>
      <c r="AI910" s="28">
        <f t="shared" si="1451"/>
        <v>12.944990000922274</v>
      </c>
      <c r="AJ910" s="28">
        <f t="shared" si="1452"/>
        <v>11.211053151696419</v>
      </c>
      <c r="AK910" s="28">
        <f t="shared" si="1453"/>
        <v>19.012620234027921</v>
      </c>
      <c r="AL910" s="28">
        <f t="shared" si="1479"/>
        <v>21.161113707393824</v>
      </c>
      <c r="AM910" s="28">
        <f t="shared" si="1454"/>
        <v>83.329007085119073</v>
      </c>
      <c r="AN910" s="28">
        <f t="shared" si="1455"/>
        <v>141.31614084340148</v>
      </c>
      <c r="AO910" s="28">
        <f t="shared" si="1456"/>
        <v>122.38733023935256</v>
      </c>
      <c r="AP910" s="28">
        <f t="shared" si="1457"/>
        <v>207.55443755480479</v>
      </c>
      <c r="AQ910" s="28">
        <f t="shared" si="1458"/>
        <v>231.00882463904924</v>
      </c>
      <c r="AR910" s="28">
        <f t="shared" si="1470"/>
        <v>231.00882463904924</v>
      </c>
      <c r="AS910" s="27">
        <f t="shared" si="1459"/>
        <v>231.00882463904924</v>
      </c>
      <c r="AT910" s="27">
        <f t="shared" si="1471"/>
        <v>0</v>
      </c>
      <c r="AU910" s="2">
        <f t="shared" si="1472"/>
        <v>2756.7475535250433</v>
      </c>
      <c r="AV910" s="33">
        <f t="shared" si="1473"/>
        <v>8.6626488095238097E-2</v>
      </c>
      <c r="AW910" s="33">
        <f t="shared" si="1474"/>
        <v>8.6626488095238097E-2</v>
      </c>
      <c r="AX910" s="2">
        <f t="shared" si="1475"/>
        <v>1.8072840411796784</v>
      </c>
      <c r="AY910" s="7">
        <v>2.2000000000000002</v>
      </c>
      <c r="AZ910" s="3">
        <f t="shared" si="1476"/>
        <v>3933.7419900458881</v>
      </c>
    </row>
    <row r="911" spans="1:52" ht="20.25" x14ac:dyDescent="0.3">
      <c r="A911" s="7">
        <v>35</v>
      </c>
      <c r="B911" s="7">
        <v>96</v>
      </c>
      <c r="C911" s="37">
        <v>77</v>
      </c>
      <c r="D911" s="37">
        <v>121</v>
      </c>
      <c r="E911" s="7">
        <v>9.5</v>
      </c>
      <c r="F911" s="2">
        <f t="shared" si="1460"/>
        <v>11.666666666666666</v>
      </c>
      <c r="G911" s="3">
        <f t="shared" si="1437"/>
        <v>49000</v>
      </c>
      <c r="H911" s="2">
        <v>1.4</v>
      </c>
      <c r="I911" s="7">
        <f t="shared" si="1438"/>
        <v>68600</v>
      </c>
      <c r="J911" s="7">
        <v>1.2</v>
      </c>
      <c r="K911" s="4">
        <v>1.75</v>
      </c>
      <c r="L911" s="7">
        <v>0</v>
      </c>
      <c r="M911" s="2">
        <f t="shared" si="1461"/>
        <v>1.3333333333333333</v>
      </c>
      <c r="N911" s="2">
        <f t="shared" si="1462"/>
        <v>2.4761904761904758</v>
      </c>
      <c r="O911" s="28">
        <f t="shared" si="1463"/>
        <v>1.4638095238095237</v>
      </c>
      <c r="P911" s="2">
        <f t="shared" si="1464"/>
        <v>7.1780952380952376</v>
      </c>
      <c r="Q911" s="2">
        <f t="shared" si="1439"/>
        <v>62.916666666666664</v>
      </c>
      <c r="R911" s="28">
        <f t="shared" si="1465"/>
        <v>66.916666666666657</v>
      </c>
      <c r="S911" s="2">
        <f t="shared" si="1466"/>
        <v>68.916666666666657</v>
      </c>
      <c r="T911" s="2">
        <f t="shared" si="1467"/>
        <v>62.688333333333333</v>
      </c>
      <c r="U911" s="2">
        <f t="shared" si="1440"/>
        <v>66.688333333333333</v>
      </c>
      <c r="V911" s="2">
        <f t="shared" si="1441"/>
        <v>76.688333333333333</v>
      </c>
      <c r="W911" s="7">
        <f t="shared" si="1478"/>
        <v>1</v>
      </c>
      <c r="X911" s="2">
        <f t="shared" si="1442"/>
        <v>8.8883313678466234</v>
      </c>
      <c r="Y911" s="2">
        <f t="shared" si="1443"/>
        <v>13.055007424884375</v>
      </c>
      <c r="Z911" s="2">
        <f t="shared" si="1468"/>
        <v>14.531406678061202</v>
      </c>
      <c r="AA911" s="2">
        <f t="shared" si="1444"/>
        <v>103.69719929154394</v>
      </c>
      <c r="AB911" s="2">
        <f t="shared" si="1445"/>
        <v>152.30841995698435</v>
      </c>
      <c r="AC911" s="2">
        <f t="shared" si="1446"/>
        <v>169.53307791071401</v>
      </c>
      <c r="AD911" s="2">
        <f t="shared" si="1447"/>
        <v>169.53307791071401</v>
      </c>
      <c r="AE911" s="2">
        <f t="shared" si="1448"/>
        <v>169.53307791071401</v>
      </c>
      <c r="AF911" s="27">
        <f t="shared" si="1469"/>
        <v>1</v>
      </c>
      <c r="AG911" s="28">
        <f t="shared" si="1449"/>
        <v>78.916666666666671</v>
      </c>
      <c r="AH911" s="28">
        <f t="shared" si="1450"/>
        <v>7.6283209227990429</v>
      </c>
      <c r="AI911" s="28">
        <f t="shared" si="1451"/>
        <v>12.936730097165006</v>
      </c>
      <c r="AJ911" s="28">
        <f t="shared" si="1452"/>
        <v>11.204328705250497</v>
      </c>
      <c r="AK911" s="28">
        <f t="shared" si="1453"/>
        <v>19.001216368143922</v>
      </c>
      <c r="AL911" s="28">
        <f t="shared" si="1479"/>
        <v>21.150076245611778</v>
      </c>
      <c r="AM911" s="28">
        <f t="shared" si="1454"/>
        <v>88.997077432655502</v>
      </c>
      <c r="AN911" s="28">
        <f t="shared" si="1455"/>
        <v>150.92851780025839</v>
      </c>
      <c r="AO911" s="28">
        <f t="shared" si="1456"/>
        <v>130.71716822792246</v>
      </c>
      <c r="AP911" s="28">
        <f t="shared" si="1457"/>
        <v>221.68085762834573</v>
      </c>
      <c r="AQ911" s="28">
        <f t="shared" si="1458"/>
        <v>246.75088953213739</v>
      </c>
      <c r="AR911" s="28">
        <f t="shared" si="1470"/>
        <v>246.75088953213739</v>
      </c>
      <c r="AS911" s="27">
        <f t="shared" si="1459"/>
        <v>246.75088953213739</v>
      </c>
      <c r="AT911" s="27">
        <f t="shared" si="1471"/>
        <v>0</v>
      </c>
      <c r="AU911" s="2">
        <f t="shared" si="1472"/>
        <v>3136.5661053440494</v>
      </c>
      <c r="AV911" s="33">
        <f t="shared" si="1473"/>
        <v>8.6934523809523809E-2</v>
      </c>
      <c r="AW911" s="33">
        <f t="shared" si="1474"/>
        <v>8.6934523809523809E-2</v>
      </c>
      <c r="AX911" s="2">
        <f t="shared" si="1475"/>
        <v>1.8074857411121248</v>
      </c>
      <c r="AY911" s="7">
        <v>2.2000000000000002</v>
      </c>
      <c r="AZ911" s="3">
        <f t="shared" si="1476"/>
        <v>3936.0588194118409</v>
      </c>
    </row>
    <row r="912" spans="1:52" ht="20.25" x14ac:dyDescent="0.3">
      <c r="A912" s="7">
        <v>35</v>
      </c>
      <c r="B912" s="7">
        <v>102</v>
      </c>
      <c r="C912" s="37">
        <v>82</v>
      </c>
      <c r="D912" s="37">
        <v>128</v>
      </c>
      <c r="E912" s="7">
        <v>9.75</v>
      </c>
      <c r="F912" s="2">
        <f t="shared" si="1460"/>
        <v>12.291666666666666</v>
      </c>
      <c r="G912" s="3">
        <f t="shared" si="1437"/>
        <v>51625</v>
      </c>
      <c r="H912" s="2">
        <v>1.4</v>
      </c>
      <c r="I912" s="7">
        <f t="shared" si="1438"/>
        <v>72275</v>
      </c>
      <c r="J912" s="7">
        <v>1.2</v>
      </c>
      <c r="K912" s="4">
        <v>1.75</v>
      </c>
      <c r="L912" s="7">
        <v>0</v>
      </c>
      <c r="M912" s="2">
        <f t="shared" si="1461"/>
        <v>1.3333333333333333</v>
      </c>
      <c r="N912" s="2">
        <f t="shared" si="1462"/>
        <v>2.4761904761904758</v>
      </c>
      <c r="O912" s="28">
        <f t="shared" si="1463"/>
        <v>1.4438095238095237</v>
      </c>
      <c r="P912" s="2">
        <f t="shared" si="1464"/>
        <v>7.1580952380952372</v>
      </c>
      <c r="Q912" s="2">
        <f t="shared" si="1439"/>
        <v>62.916666666666664</v>
      </c>
      <c r="R912" s="28">
        <f t="shared" si="1465"/>
        <v>66.916666666666657</v>
      </c>
      <c r="S912" s="2">
        <f t="shared" si="1466"/>
        <v>68.916666666666657</v>
      </c>
      <c r="T912" s="2">
        <f t="shared" si="1467"/>
        <v>62.723333333333336</v>
      </c>
      <c r="U912" s="2">
        <f t="shared" si="1440"/>
        <v>66.723333333333329</v>
      </c>
      <c r="V912" s="2">
        <f t="shared" si="1441"/>
        <v>76.723333333333329</v>
      </c>
      <c r="W912" s="7">
        <f t="shared" si="1478"/>
        <v>1</v>
      </c>
      <c r="X912" s="2">
        <f t="shared" si="1442"/>
        <v>8.8833716250947283</v>
      </c>
      <c r="Y912" s="2">
        <f t="shared" si="1443"/>
        <v>13.048159366835653</v>
      </c>
      <c r="Z912" s="2">
        <f t="shared" si="1468"/>
        <v>14.52477767471065</v>
      </c>
      <c r="AA912" s="2">
        <f t="shared" si="1444"/>
        <v>109.19144289178936</v>
      </c>
      <c r="AB912" s="2">
        <f t="shared" si="1445"/>
        <v>160.38362555068824</v>
      </c>
      <c r="AC912" s="2">
        <f t="shared" si="1446"/>
        <v>178.53372558498506</v>
      </c>
      <c r="AD912" s="2">
        <f t="shared" si="1447"/>
        <v>178.53372558498506</v>
      </c>
      <c r="AE912" s="2">
        <f t="shared" si="1448"/>
        <v>178.53372558498506</v>
      </c>
      <c r="AF912" s="27">
        <f t="shared" si="1469"/>
        <v>1</v>
      </c>
      <c r="AG912" s="28">
        <f t="shared" si="1449"/>
        <v>78.916666666666671</v>
      </c>
      <c r="AH912" s="28">
        <f t="shared" si="1450"/>
        <v>7.6240642735090711</v>
      </c>
      <c r="AI912" s="28">
        <f t="shared" si="1451"/>
        <v>12.929511323395527</v>
      </c>
      <c r="AJ912" s="28">
        <f t="shared" si="1452"/>
        <v>11.198451428365592</v>
      </c>
      <c r="AK912" s="28">
        <f t="shared" si="1453"/>
        <v>18.991249201642173</v>
      </c>
      <c r="AL912" s="28">
        <f t="shared" si="1479"/>
        <v>21.140427907401808</v>
      </c>
      <c r="AM912" s="28">
        <f t="shared" si="1454"/>
        <v>93.712456695215664</v>
      </c>
      <c r="AN912" s="28">
        <f t="shared" si="1455"/>
        <v>158.92524335007002</v>
      </c>
      <c r="AO912" s="28">
        <f t="shared" si="1456"/>
        <v>137.64763214032706</v>
      </c>
      <c r="AP912" s="28">
        <f t="shared" si="1457"/>
        <v>233.43410477018503</v>
      </c>
      <c r="AQ912" s="28">
        <f t="shared" si="1458"/>
        <v>259.85109302848053</v>
      </c>
      <c r="AR912" s="28">
        <f t="shared" si="1470"/>
        <v>259.85109302848053</v>
      </c>
      <c r="AS912" s="27">
        <f t="shared" si="1459"/>
        <v>259.85109302848053</v>
      </c>
      <c r="AT912" s="27">
        <f t="shared" si="1471"/>
        <v>0</v>
      </c>
      <c r="AU912" s="2">
        <f t="shared" si="1472"/>
        <v>3540.8890798610555</v>
      </c>
      <c r="AV912" s="33">
        <f t="shared" si="1473"/>
        <v>8.7191220238095238E-2</v>
      </c>
      <c r="AW912" s="33">
        <f t="shared" si="1474"/>
        <v>8.7191220238095238E-2</v>
      </c>
      <c r="AX912" s="2">
        <f t="shared" si="1475"/>
        <v>1.8076538587833999</v>
      </c>
      <c r="AY912" s="7">
        <v>2.2000000000000002</v>
      </c>
      <c r="AZ912" s="3">
        <f t="shared" si="1476"/>
        <v>3932.0246886318573</v>
      </c>
    </row>
    <row r="913" spans="1:52" ht="20.25" x14ac:dyDescent="0.3">
      <c r="A913" s="7">
        <v>35</v>
      </c>
      <c r="B913" s="7">
        <v>108</v>
      </c>
      <c r="C913" s="37">
        <v>87</v>
      </c>
      <c r="D913" s="37">
        <v>136</v>
      </c>
      <c r="E913" s="7">
        <v>10</v>
      </c>
      <c r="F913" s="2">
        <f t="shared" si="1460"/>
        <v>13</v>
      </c>
      <c r="G913" s="3">
        <f t="shared" si="1437"/>
        <v>54600</v>
      </c>
      <c r="H913" s="2">
        <v>1.4</v>
      </c>
      <c r="I913" s="7">
        <f t="shared" si="1438"/>
        <v>76440</v>
      </c>
      <c r="J913" s="7">
        <v>1.2</v>
      </c>
      <c r="K913" s="4">
        <v>1.75</v>
      </c>
      <c r="L913" s="7">
        <v>0</v>
      </c>
      <c r="M913" s="2">
        <f t="shared" si="1461"/>
        <v>1.3333333333333333</v>
      </c>
      <c r="N913" s="2">
        <f t="shared" si="1462"/>
        <v>2.4761904761904758</v>
      </c>
      <c r="O913" s="28">
        <f t="shared" si="1463"/>
        <v>1.4209523809523807</v>
      </c>
      <c r="P913" s="2">
        <f t="shared" si="1464"/>
        <v>7.1352380952380949</v>
      </c>
      <c r="Q913" s="2">
        <f t="shared" si="1439"/>
        <v>62.916666666666664</v>
      </c>
      <c r="R913" s="28">
        <f t="shared" si="1465"/>
        <v>66.916666666666657</v>
      </c>
      <c r="S913" s="2">
        <f t="shared" si="1466"/>
        <v>68.916666666666657</v>
      </c>
      <c r="T913" s="2">
        <f t="shared" si="1467"/>
        <v>62.763333333333335</v>
      </c>
      <c r="U913" s="2">
        <f t="shared" si="1440"/>
        <v>66.763333333333335</v>
      </c>
      <c r="V913" s="2">
        <f t="shared" si="1441"/>
        <v>76.763333333333335</v>
      </c>
      <c r="W913" s="7">
        <f t="shared" si="1478"/>
        <v>1</v>
      </c>
      <c r="X913" s="2">
        <f t="shared" si="1442"/>
        <v>8.8777101210583425</v>
      </c>
      <c r="Y913" s="2">
        <f t="shared" si="1443"/>
        <v>13.040341806677779</v>
      </c>
      <c r="Z913" s="2">
        <f t="shared" si="1468"/>
        <v>14.517209072856616</v>
      </c>
      <c r="AA913" s="2">
        <f t="shared" si="1444"/>
        <v>115.41023157375845</v>
      </c>
      <c r="AB913" s="2">
        <f t="shared" si="1445"/>
        <v>169.52444348681112</v>
      </c>
      <c r="AC913" s="2">
        <f t="shared" si="1446"/>
        <v>188.72371794713601</v>
      </c>
      <c r="AD913" s="2">
        <f t="shared" si="1447"/>
        <v>188.72371794713601</v>
      </c>
      <c r="AE913" s="2">
        <f t="shared" si="1448"/>
        <v>188.72371794713601</v>
      </c>
      <c r="AF913" s="27">
        <f t="shared" si="1469"/>
        <v>1</v>
      </c>
      <c r="AG913" s="28">
        <f t="shared" si="1449"/>
        <v>78.916666666666671</v>
      </c>
      <c r="AH913" s="28">
        <f t="shared" si="1450"/>
        <v>7.619205344660906</v>
      </c>
      <c r="AI913" s="28">
        <f t="shared" si="1451"/>
        <v>12.921271154725885</v>
      </c>
      <c r="AJ913" s="28">
        <f t="shared" si="1452"/>
        <v>11.191742086054923</v>
      </c>
      <c r="AK913" s="28">
        <f t="shared" si="1453"/>
        <v>18.979870950585219</v>
      </c>
      <c r="AL913" s="28">
        <f t="shared" si="1479"/>
        <v>21.129412008539987</v>
      </c>
      <c r="AM913" s="28">
        <f t="shared" si="1454"/>
        <v>99.049669480591774</v>
      </c>
      <c r="AN913" s="28">
        <f t="shared" si="1455"/>
        <v>167.97652501143651</v>
      </c>
      <c r="AO913" s="28">
        <f t="shared" si="1456"/>
        <v>145.49264711871399</v>
      </c>
      <c r="AP913" s="28">
        <f t="shared" si="1457"/>
        <v>246.73832235760784</v>
      </c>
      <c r="AQ913" s="28">
        <f t="shared" si="1458"/>
        <v>274.68235611101983</v>
      </c>
      <c r="AR913" s="28">
        <f t="shared" si="1470"/>
        <v>274.68235611101983</v>
      </c>
      <c r="AS913" s="27">
        <f t="shared" si="1459"/>
        <v>274.68235611101983</v>
      </c>
      <c r="AT913" s="27">
        <f t="shared" si="1471"/>
        <v>0</v>
      </c>
      <c r="AU913" s="2">
        <f t="shared" si="1472"/>
        <v>3969.7164770760623</v>
      </c>
      <c r="AV913" s="33">
        <f t="shared" si="1473"/>
        <v>8.7482142857142856E-2</v>
      </c>
      <c r="AW913" s="33">
        <f t="shared" si="1474"/>
        <v>8.7482142857142856E-2</v>
      </c>
      <c r="AX913" s="2">
        <f t="shared" si="1475"/>
        <v>1.8078444299548175</v>
      </c>
      <c r="AY913" s="7">
        <v>2.2000000000000002</v>
      </c>
      <c r="AZ913" s="3">
        <f t="shared" si="1476"/>
        <v>3924.5495163810851</v>
      </c>
    </row>
    <row r="914" spans="1:52" ht="20.25" x14ac:dyDescent="0.3">
      <c r="A914" s="7">
        <v>35</v>
      </c>
      <c r="B914" s="7">
        <v>114</v>
      </c>
      <c r="C914" s="37">
        <v>92</v>
      </c>
      <c r="D914" s="37">
        <v>143</v>
      </c>
      <c r="E914" s="7">
        <v>10.5</v>
      </c>
      <c r="F914" s="2">
        <f t="shared" si="1460"/>
        <v>13.666666666666666</v>
      </c>
      <c r="G914" s="3">
        <f t="shared" si="1437"/>
        <v>57400</v>
      </c>
      <c r="H914" s="2">
        <v>1.4</v>
      </c>
      <c r="I914" s="7">
        <f t="shared" si="1438"/>
        <v>80360</v>
      </c>
      <c r="J914" s="7">
        <v>1.2</v>
      </c>
      <c r="K914" s="4">
        <v>1.75</v>
      </c>
      <c r="L914" s="7">
        <v>0</v>
      </c>
      <c r="M914" s="2">
        <f t="shared" si="1461"/>
        <v>1.3333333333333333</v>
      </c>
      <c r="N914" s="2">
        <f t="shared" si="1462"/>
        <v>2.4761904761904758</v>
      </c>
      <c r="O914" s="28">
        <f t="shared" si="1463"/>
        <v>1.4009523809523809</v>
      </c>
      <c r="P914" s="2">
        <f t="shared" si="1464"/>
        <v>7.1152380952380954</v>
      </c>
      <c r="Q914" s="2">
        <f t="shared" si="1439"/>
        <v>62.916666666666664</v>
      </c>
      <c r="R914" s="28">
        <f t="shared" si="1465"/>
        <v>66.916666666666657</v>
      </c>
      <c r="S914" s="2">
        <f t="shared" si="1466"/>
        <v>68.916666666666657</v>
      </c>
      <c r="T914" s="2">
        <f t="shared" si="1467"/>
        <v>62.798333333333339</v>
      </c>
      <c r="U914" s="2">
        <f t="shared" si="1440"/>
        <v>66.798333333333346</v>
      </c>
      <c r="V914" s="2">
        <f t="shared" si="1441"/>
        <v>76.798333333333346</v>
      </c>
      <c r="W914" s="7">
        <f t="shared" si="1478"/>
        <v>1</v>
      </c>
      <c r="X914" s="2">
        <f t="shared" si="1442"/>
        <v>8.8727622213650843</v>
      </c>
      <c r="Y914" s="2">
        <f t="shared" si="1443"/>
        <v>13.033509121781941</v>
      </c>
      <c r="Z914" s="2">
        <f t="shared" si="1468"/>
        <v>14.510593013685844</v>
      </c>
      <c r="AA914" s="2">
        <f t="shared" si="1444"/>
        <v>121.26108369198948</v>
      </c>
      <c r="AB914" s="2">
        <f t="shared" si="1445"/>
        <v>178.12462466435318</v>
      </c>
      <c r="AC914" s="2">
        <f t="shared" si="1446"/>
        <v>198.31143785370651</v>
      </c>
      <c r="AD914" s="2">
        <f t="shared" si="1447"/>
        <v>198.31143785370651</v>
      </c>
      <c r="AE914" s="2">
        <f t="shared" si="1448"/>
        <v>198.31143785370651</v>
      </c>
      <c r="AF914" s="27">
        <f t="shared" si="1469"/>
        <v>1</v>
      </c>
      <c r="AG914" s="28">
        <f t="shared" si="1449"/>
        <v>78.916666666666671</v>
      </c>
      <c r="AH914" s="28">
        <f t="shared" si="1450"/>
        <v>7.6149588595567916</v>
      </c>
      <c r="AI914" s="28">
        <f t="shared" si="1451"/>
        <v>12.914069618213523</v>
      </c>
      <c r="AJ914" s="28">
        <f t="shared" si="1452"/>
        <v>11.185878003023729</v>
      </c>
      <c r="AK914" s="28">
        <f t="shared" si="1453"/>
        <v>18.96992615929895</v>
      </c>
      <c r="AL914" s="28">
        <f t="shared" si="1479"/>
        <v>21.119782510239688</v>
      </c>
      <c r="AM914" s="28">
        <f t="shared" si="1454"/>
        <v>104.07110441394282</v>
      </c>
      <c r="AN914" s="28">
        <f t="shared" si="1455"/>
        <v>176.49228478225146</v>
      </c>
      <c r="AO914" s="28">
        <f t="shared" si="1456"/>
        <v>152.8736660413243</v>
      </c>
      <c r="AP914" s="28">
        <f t="shared" si="1457"/>
        <v>259.25565751041898</v>
      </c>
      <c r="AQ914" s="28">
        <f t="shared" si="1458"/>
        <v>288.6370276399424</v>
      </c>
      <c r="AR914" s="28">
        <f t="shared" si="1470"/>
        <v>288.6370276399424</v>
      </c>
      <c r="AS914" s="27">
        <f t="shared" si="1459"/>
        <v>288.6370276399424</v>
      </c>
      <c r="AT914" s="27">
        <f t="shared" si="1471"/>
        <v>0</v>
      </c>
      <c r="AU914" s="2">
        <f t="shared" si="1472"/>
        <v>4423.0482969890691</v>
      </c>
      <c r="AV914" s="33">
        <f t="shared" si="1473"/>
        <v>8.7755952380952379E-2</v>
      </c>
      <c r="AW914" s="33">
        <f t="shared" si="1474"/>
        <v>8.7755952380952379E-2</v>
      </c>
      <c r="AX914" s="2">
        <f t="shared" si="1475"/>
        <v>1.8080238277668141</v>
      </c>
      <c r="AY914" s="7">
        <v>2.2000000000000002</v>
      </c>
      <c r="AZ914" s="3">
        <f t="shared" si="1476"/>
        <v>3935.0484691007782</v>
      </c>
    </row>
    <row r="915" spans="1:52" ht="20.25" x14ac:dyDescent="0.3">
      <c r="A915" s="7">
        <v>35</v>
      </c>
      <c r="B915" s="7">
        <v>120</v>
      </c>
      <c r="C915" s="37">
        <v>97</v>
      </c>
      <c r="D915" s="37">
        <v>151</v>
      </c>
      <c r="E915" s="7">
        <v>11</v>
      </c>
      <c r="F915" s="2">
        <f t="shared" si="1460"/>
        <v>14.416666666666666</v>
      </c>
      <c r="G915" s="3">
        <f t="shared" si="1437"/>
        <v>60550</v>
      </c>
      <c r="H915" s="2">
        <v>1.4</v>
      </c>
      <c r="I915" s="7">
        <f t="shared" si="1438"/>
        <v>84770</v>
      </c>
      <c r="J915" s="7">
        <v>1.2</v>
      </c>
      <c r="K915" s="4">
        <v>1.75</v>
      </c>
      <c r="L915" s="7">
        <v>0</v>
      </c>
      <c r="M915" s="2">
        <f t="shared" si="1461"/>
        <v>1.3333333333333333</v>
      </c>
      <c r="N915" s="2">
        <f t="shared" si="1462"/>
        <v>2.4761904761904758</v>
      </c>
      <c r="O915" s="28">
        <f t="shared" si="1463"/>
        <v>1.378095238095238</v>
      </c>
      <c r="P915" s="2">
        <f t="shared" si="1464"/>
        <v>7.0923809523809513</v>
      </c>
      <c r="Q915" s="2">
        <f t="shared" si="1439"/>
        <v>62.916666666666664</v>
      </c>
      <c r="R915" s="28">
        <f t="shared" si="1465"/>
        <v>66.916666666666657</v>
      </c>
      <c r="S915" s="2">
        <f t="shared" si="1466"/>
        <v>68.916666666666657</v>
      </c>
      <c r="T915" s="2">
        <f t="shared" si="1467"/>
        <v>62.838333333333338</v>
      </c>
      <c r="U915" s="2">
        <f t="shared" si="1440"/>
        <v>66.838333333333338</v>
      </c>
      <c r="V915" s="2">
        <f t="shared" si="1441"/>
        <v>76.838333333333338</v>
      </c>
      <c r="W915" s="7">
        <f t="shared" si="1478"/>
        <v>1</v>
      </c>
      <c r="X915" s="2">
        <f t="shared" si="1442"/>
        <v>8.8671142280140831</v>
      </c>
      <c r="Y915" s="2">
        <f t="shared" si="1443"/>
        <v>13.025709101361457</v>
      </c>
      <c r="Z915" s="2">
        <f t="shared" si="1468"/>
        <v>14.503039183515824</v>
      </c>
      <c r="AA915" s="2">
        <f t="shared" si="1444"/>
        <v>127.83423012053636</v>
      </c>
      <c r="AB915" s="2">
        <f t="shared" si="1445"/>
        <v>187.78730621129432</v>
      </c>
      <c r="AC915" s="2">
        <f t="shared" si="1446"/>
        <v>209.08548156235312</v>
      </c>
      <c r="AD915" s="2">
        <f t="shared" si="1447"/>
        <v>209.08548156235312</v>
      </c>
      <c r="AE915" s="2">
        <f t="shared" si="1448"/>
        <v>209.08548156235312</v>
      </c>
      <c r="AF915" s="27">
        <f t="shared" si="1469"/>
        <v>1</v>
      </c>
      <c r="AG915" s="28">
        <f t="shared" si="1449"/>
        <v>78.916666666666671</v>
      </c>
      <c r="AH915" s="28">
        <f t="shared" si="1450"/>
        <v>7.6101115261183558</v>
      </c>
      <c r="AI915" s="28">
        <f t="shared" si="1451"/>
        <v>12.90584911398741</v>
      </c>
      <c r="AJ915" s="28">
        <f t="shared" si="1452"/>
        <v>11.17918371401611</v>
      </c>
      <c r="AK915" s="28">
        <f t="shared" si="1453"/>
        <v>18.958573436863642</v>
      </c>
      <c r="AL915" s="28">
        <f t="shared" si="1479"/>
        <v>21.108788111171393</v>
      </c>
      <c r="AM915" s="28">
        <f t="shared" si="1454"/>
        <v>109.7124411682063</v>
      </c>
      <c r="AN915" s="28">
        <f t="shared" si="1455"/>
        <v>186.05932472665182</v>
      </c>
      <c r="AO915" s="28">
        <f t="shared" si="1456"/>
        <v>161.16656521039891</v>
      </c>
      <c r="AP915" s="28">
        <f t="shared" si="1457"/>
        <v>273.31943371478417</v>
      </c>
      <c r="AQ915" s="28">
        <f t="shared" si="1458"/>
        <v>304.31836193605426</v>
      </c>
      <c r="AR915" s="28">
        <f t="shared" si="1470"/>
        <v>304.31836193605426</v>
      </c>
      <c r="AS915" s="27">
        <f t="shared" si="1459"/>
        <v>304.31836193605426</v>
      </c>
      <c r="AT915" s="27">
        <f t="shared" si="1471"/>
        <v>0</v>
      </c>
      <c r="AU915" s="2">
        <f t="shared" si="1472"/>
        <v>4900.884539600077</v>
      </c>
      <c r="AV915" s="33">
        <f t="shared" si="1473"/>
        <v>8.8063988095238091E-2</v>
      </c>
      <c r="AW915" s="33">
        <f t="shared" si="1474"/>
        <v>8.8063988095238091E-2</v>
      </c>
      <c r="AX915" s="2">
        <f t="shared" si="1475"/>
        <v>1.8082256928684028</v>
      </c>
      <c r="AY915" s="7">
        <v>2.2000000000000002</v>
      </c>
      <c r="AZ915" s="3">
        <f t="shared" si="1476"/>
        <v>3940.9698899174773</v>
      </c>
    </row>
    <row r="916" spans="1:52" ht="20.25" x14ac:dyDescent="0.3">
      <c r="A916" s="7">
        <v>35</v>
      </c>
      <c r="B916" s="7">
        <v>132</v>
      </c>
      <c r="C916" s="37">
        <v>106</v>
      </c>
      <c r="D916" s="37">
        <v>166</v>
      </c>
      <c r="E916" s="7">
        <v>12</v>
      </c>
      <c r="F916" s="2">
        <f t="shared" si="1460"/>
        <v>15.833333333333334</v>
      </c>
      <c r="G916" s="3">
        <f t="shared" si="1437"/>
        <v>66500</v>
      </c>
      <c r="H916" s="2">
        <v>1.4</v>
      </c>
      <c r="I916" s="7">
        <f t="shared" si="1438"/>
        <v>93100</v>
      </c>
      <c r="J916" s="7">
        <v>1.2</v>
      </c>
      <c r="K916" s="4">
        <v>1.75</v>
      </c>
      <c r="L916" s="7">
        <v>0</v>
      </c>
      <c r="M916" s="2">
        <f t="shared" si="1461"/>
        <v>1.3333333333333333</v>
      </c>
      <c r="N916" s="2">
        <f t="shared" si="1462"/>
        <v>2.4761904761904758</v>
      </c>
      <c r="O916" s="28">
        <f t="shared" si="1463"/>
        <v>1.3352380952380951</v>
      </c>
      <c r="P916" s="2">
        <f t="shared" si="1464"/>
        <v>7.0495238095238095</v>
      </c>
      <c r="Q916" s="2">
        <f t="shared" si="1439"/>
        <v>62.916666666666664</v>
      </c>
      <c r="R916" s="28">
        <f t="shared" si="1465"/>
        <v>66.916666666666657</v>
      </c>
      <c r="S916" s="2">
        <f t="shared" si="1466"/>
        <v>68.916666666666657</v>
      </c>
      <c r="T916" s="2">
        <f t="shared" si="1467"/>
        <v>62.913333333333334</v>
      </c>
      <c r="U916" s="2">
        <f t="shared" si="1440"/>
        <v>66.913333333333327</v>
      </c>
      <c r="V916" s="2">
        <f t="shared" si="1441"/>
        <v>76.913333333333327</v>
      </c>
      <c r="W916" s="7">
        <f t="shared" si="1478"/>
        <v>1</v>
      </c>
      <c r="X916" s="2">
        <f t="shared" si="1442"/>
        <v>8.8565435980400284</v>
      </c>
      <c r="Y916" s="2">
        <f t="shared" si="1443"/>
        <v>13.011109198263886</v>
      </c>
      <c r="Z916" s="2">
        <f t="shared" si="1468"/>
        <v>14.488896928959655</v>
      </c>
      <c r="AA916" s="2">
        <f t="shared" si="1444"/>
        <v>140.22860696896711</v>
      </c>
      <c r="AB916" s="2">
        <f t="shared" si="1445"/>
        <v>206.00922897251155</v>
      </c>
      <c r="AC916" s="2">
        <f t="shared" si="1446"/>
        <v>229.40753470852786</v>
      </c>
      <c r="AD916" s="2">
        <f t="shared" si="1447"/>
        <v>229.40753470852786</v>
      </c>
      <c r="AE916" s="2">
        <f t="shared" si="1448"/>
        <v>229.40753470852786</v>
      </c>
      <c r="AF916" s="27">
        <f t="shared" si="1469"/>
        <v>1</v>
      </c>
      <c r="AG916" s="28">
        <f t="shared" si="1449"/>
        <v>78.916666666666671</v>
      </c>
      <c r="AH916" s="28">
        <f t="shared" si="1450"/>
        <v>7.6010393893514987</v>
      </c>
      <c r="AI916" s="28">
        <f t="shared" si="1451"/>
        <v>12.890463842976246</v>
      </c>
      <c r="AJ916" s="28">
        <f t="shared" si="1452"/>
        <v>11.166653494151344</v>
      </c>
      <c r="AK916" s="28">
        <f t="shared" si="1453"/>
        <v>18.93732366589974</v>
      </c>
      <c r="AL916" s="28">
        <f t="shared" si="1479"/>
        <v>21.088204435497413</v>
      </c>
      <c r="AM916" s="28">
        <f t="shared" si="1454"/>
        <v>120.34979033139874</v>
      </c>
      <c r="AN916" s="28">
        <f t="shared" si="1455"/>
        <v>204.09901084712391</v>
      </c>
      <c r="AO916" s="28">
        <f t="shared" si="1456"/>
        <v>176.80534699072962</v>
      </c>
      <c r="AP916" s="28">
        <f t="shared" si="1457"/>
        <v>299.84095804341257</v>
      </c>
      <c r="AQ916" s="28">
        <f t="shared" si="1458"/>
        <v>333.89657022870904</v>
      </c>
      <c r="AR916" s="28">
        <f t="shared" si="1470"/>
        <v>333.89657022870904</v>
      </c>
      <c r="AS916" s="27">
        <f t="shared" si="1459"/>
        <v>333.89657022870904</v>
      </c>
      <c r="AT916" s="27">
        <f t="shared" si="1471"/>
        <v>0</v>
      </c>
      <c r="AU916" s="2">
        <f t="shared" si="1472"/>
        <v>5930.0702929160934</v>
      </c>
      <c r="AV916" s="33">
        <f t="shared" si="1473"/>
        <v>8.8645833333333326E-2</v>
      </c>
      <c r="AW916" s="33">
        <f t="shared" si="1474"/>
        <v>8.8645833333333326E-2</v>
      </c>
      <c r="AX916" s="2">
        <f t="shared" si="1475"/>
        <v>1.8086071166277662</v>
      </c>
      <c r="AY916" s="7">
        <v>2.2000000000000002</v>
      </c>
      <c r="AZ916" s="3">
        <f t="shared" si="1476"/>
        <v>3958.1842824363284</v>
      </c>
    </row>
    <row r="917" spans="1:52" ht="20.25" x14ac:dyDescent="0.3">
      <c r="A917" s="7">
        <v>35</v>
      </c>
      <c r="B917" s="7">
        <v>144</v>
      </c>
      <c r="C917" s="37">
        <v>116</v>
      </c>
      <c r="D917" s="37">
        <v>180</v>
      </c>
      <c r="E917" s="7">
        <v>13</v>
      </c>
      <c r="F917" s="2">
        <f t="shared" si="1460"/>
        <v>17.166666666666668</v>
      </c>
      <c r="G917" s="3">
        <f t="shared" si="1437"/>
        <v>72100</v>
      </c>
      <c r="H917" s="2">
        <v>1.4</v>
      </c>
      <c r="I917" s="7">
        <f t="shared" si="1438"/>
        <v>100940</v>
      </c>
      <c r="J917" s="7">
        <v>1.2</v>
      </c>
      <c r="K917" s="4">
        <v>1.75</v>
      </c>
      <c r="L917" s="7">
        <v>0</v>
      </c>
      <c r="M917" s="2">
        <f t="shared" si="1461"/>
        <v>1.3333333333333333</v>
      </c>
      <c r="N917" s="2">
        <f t="shared" si="1462"/>
        <v>2.4761904761904758</v>
      </c>
      <c r="O917" s="28">
        <f t="shared" si="1463"/>
        <v>1.2952380952380953</v>
      </c>
      <c r="P917" s="2">
        <f t="shared" si="1464"/>
        <v>7.0095238095238086</v>
      </c>
      <c r="Q917" s="2">
        <f t="shared" si="1439"/>
        <v>62.916666666666664</v>
      </c>
      <c r="R917" s="28">
        <f t="shared" si="1465"/>
        <v>66.916666666666657</v>
      </c>
      <c r="S917" s="2">
        <f t="shared" si="1466"/>
        <v>68.916666666666657</v>
      </c>
      <c r="T917" s="2">
        <f t="shared" si="1467"/>
        <v>62.983333333333334</v>
      </c>
      <c r="U917" s="2">
        <f t="shared" si="1440"/>
        <v>66.983333333333334</v>
      </c>
      <c r="V917" s="2">
        <f t="shared" si="1441"/>
        <v>76.983333333333334</v>
      </c>
      <c r="W917" s="7">
        <f t="shared" si="1478"/>
        <v>1</v>
      </c>
      <c r="X917" s="2">
        <f t="shared" si="1442"/>
        <v>8.8467003900189205</v>
      </c>
      <c r="Y917" s="2">
        <f t="shared" si="1443"/>
        <v>12.99751211972875</v>
      </c>
      <c r="Z917" s="2">
        <f t="shared" si="1468"/>
        <v>14.475722352838929</v>
      </c>
      <c r="AA917" s="2">
        <f t="shared" si="1444"/>
        <v>151.86835669532482</v>
      </c>
      <c r="AB917" s="2">
        <f t="shared" si="1445"/>
        <v>223.12395805534356</v>
      </c>
      <c r="AC917" s="2">
        <f t="shared" si="1446"/>
        <v>248.49990039040162</v>
      </c>
      <c r="AD917" s="2">
        <f t="shared" si="1447"/>
        <v>248.49990039040162</v>
      </c>
      <c r="AE917" s="2">
        <f t="shared" si="1448"/>
        <v>248.49990039040162</v>
      </c>
      <c r="AF917" s="27">
        <f t="shared" si="1469"/>
        <v>1</v>
      </c>
      <c r="AG917" s="28">
        <f t="shared" si="1449"/>
        <v>78.916666666666671</v>
      </c>
      <c r="AH917" s="28">
        <f t="shared" si="1450"/>
        <v>7.5925915551532244</v>
      </c>
      <c r="AI917" s="28">
        <f t="shared" si="1451"/>
        <v>12.876137315286249</v>
      </c>
      <c r="AJ917" s="28">
        <f t="shared" si="1452"/>
        <v>11.154983938372434</v>
      </c>
      <c r="AK917" s="28">
        <f t="shared" si="1453"/>
        <v>18.917533479436244</v>
      </c>
      <c r="AL917" s="28">
        <f t="shared" si="1479"/>
        <v>21.06902919007003</v>
      </c>
      <c r="AM917" s="28">
        <f t="shared" si="1454"/>
        <v>130.33948836346369</v>
      </c>
      <c r="AN917" s="28">
        <f t="shared" si="1455"/>
        <v>221.04035724574729</v>
      </c>
      <c r="AO917" s="28">
        <f t="shared" si="1456"/>
        <v>191.49389094206012</v>
      </c>
      <c r="AP917" s="28">
        <f t="shared" si="1457"/>
        <v>324.75099139698887</v>
      </c>
      <c r="AQ917" s="28">
        <f t="shared" si="1458"/>
        <v>361.6850010962022</v>
      </c>
      <c r="AR917" s="28">
        <f t="shared" si="1470"/>
        <v>361.6850010962022</v>
      </c>
      <c r="AS917" s="27">
        <f t="shared" si="1459"/>
        <v>361.6850010962022</v>
      </c>
      <c r="AT917" s="27">
        <f t="shared" si="1471"/>
        <v>0</v>
      </c>
      <c r="AU917" s="2">
        <f t="shared" si="1472"/>
        <v>7057.2737370241111</v>
      </c>
      <c r="AV917" s="33">
        <f t="shared" si="1473"/>
        <v>8.9193452380952387E-2</v>
      </c>
      <c r="AW917" s="33">
        <f t="shared" si="1474"/>
        <v>8.9193452380952387E-2</v>
      </c>
      <c r="AX917" s="2">
        <f t="shared" si="1475"/>
        <v>1.8089662507183604</v>
      </c>
      <c r="AY917" s="7">
        <v>2.2000000000000002</v>
      </c>
      <c r="AZ917" s="3">
        <f t="shared" si="1476"/>
        <v>3980.0732856546183</v>
      </c>
    </row>
    <row r="918" spans="1:52" ht="20.25" x14ac:dyDescent="0.3">
      <c r="A918" s="7"/>
      <c r="B918" s="7"/>
      <c r="C918" s="7"/>
      <c r="D918" s="2"/>
      <c r="E918" s="3"/>
      <c r="F918" s="2"/>
      <c r="G918" s="7"/>
      <c r="H918" s="7"/>
      <c r="I918" s="7"/>
      <c r="J918" s="7"/>
      <c r="K918" s="2"/>
      <c r="L918" s="2"/>
      <c r="M918" s="2"/>
      <c r="N918" s="28"/>
      <c r="O918" s="2"/>
      <c r="P918" s="2"/>
      <c r="Q918" s="28"/>
      <c r="R918" s="2"/>
      <c r="S918" s="2"/>
      <c r="T918" s="2"/>
      <c r="U918" s="7"/>
      <c r="V918" s="2"/>
      <c r="W918" s="2"/>
      <c r="X918" s="2"/>
      <c r="Y918" s="2"/>
      <c r="Z918" s="2"/>
      <c r="AA918" s="2"/>
      <c r="AB918" s="2"/>
      <c r="AC918" s="2"/>
      <c r="AD918" s="27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7"/>
      <c r="AR918" s="7"/>
      <c r="AS918" s="2"/>
      <c r="AT918" s="5"/>
      <c r="AU918" s="7"/>
      <c r="AV918" s="3"/>
    </row>
    <row r="919" spans="1:52" ht="20.25" x14ac:dyDescent="0.3">
      <c r="A919" s="7"/>
      <c r="B919" s="7"/>
      <c r="C919" s="7"/>
      <c r="D919" s="2"/>
      <c r="E919" s="3"/>
      <c r="F919" s="2"/>
      <c r="G919" s="7"/>
      <c r="H919" s="7"/>
      <c r="I919" s="7"/>
      <c r="J919" s="7"/>
      <c r="K919" s="2"/>
      <c r="L919" s="2"/>
      <c r="M919" s="2"/>
      <c r="N919" s="28"/>
      <c r="O919" s="2"/>
      <c r="P919" s="2"/>
      <c r="Q919" s="28"/>
      <c r="R919" s="2"/>
      <c r="S919" s="2"/>
      <c r="T919" s="2"/>
      <c r="U919" s="7"/>
      <c r="V919" s="2"/>
      <c r="W919" s="2"/>
      <c r="X919" s="2"/>
      <c r="Y919" s="2"/>
      <c r="Z919" s="2"/>
      <c r="AA919" s="2"/>
      <c r="AB919" s="2"/>
      <c r="AC919" s="2"/>
      <c r="AD919" s="27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7"/>
      <c r="AR919" s="7"/>
      <c r="AS919" s="2"/>
      <c r="AT919" s="5"/>
      <c r="AU919" s="7"/>
      <c r="AV919" s="3"/>
    </row>
    <row r="920" spans="1:52" ht="20.25" x14ac:dyDescent="0.3">
      <c r="A920" s="7"/>
      <c r="B920" s="7"/>
      <c r="C920" s="7"/>
      <c r="D920" s="2"/>
      <c r="E920" s="3"/>
      <c r="F920" s="2"/>
      <c r="G920" s="7"/>
      <c r="H920" s="7"/>
      <c r="I920" s="7"/>
      <c r="J920" s="7"/>
      <c r="K920" s="2"/>
      <c r="L920" s="2"/>
      <c r="M920" s="2"/>
      <c r="N920" s="28"/>
      <c r="O920" s="2"/>
      <c r="P920" s="2"/>
      <c r="Q920" s="28"/>
      <c r="R920" s="2"/>
      <c r="S920" s="2"/>
      <c r="T920" s="2"/>
      <c r="U920" s="7"/>
      <c r="V920" s="2"/>
      <c r="W920" s="2"/>
      <c r="X920" s="2"/>
      <c r="Y920" s="2"/>
      <c r="Z920" s="2"/>
      <c r="AA920" s="2"/>
      <c r="AB920" s="2"/>
      <c r="AC920" s="2"/>
      <c r="AD920" s="27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7"/>
      <c r="AR920" s="7"/>
      <c r="AS920" s="2"/>
      <c r="AT920" s="5"/>
      <c r="AU920" s="7"/>
      <c r="AV920" s="3"/>
    </row>
    <row r="921" spans="1:52" ht="20.25" x14ac:dyDescent="0.3">
      <c r="A921" s="7"/>
      <c r="B921" s="7"/>
      <c r="C921" s="7"/>
      <c r="D921" s="2"/>
      <c r="E921" s="3"/>
      <c r="F921" s="2"/>
      <c r="G921" s="7"/>
      <c r="H921" s="7"/>
      <c r="I921" s="7"/>
      <c r="J921" s="7"/>
      <c r="K921" s="2"/>
      <c r="L921" s="2"/>
      <c r="M921" s="2"/>
      <c r="N921" s="28"/>
      <c r="O921" s="2"/>
      <c r="P921" s="2"/>
      <c r="Q921" s="28"/>
      <c r="R921" s="2"/>
      <c r="S921" s="2"/>
      <c r="T921" s="2"/>
      <c r="U921" s="7"/>
      <c r="V921" s="2"/>
      <c r="W921" s="2"/>
      <c r="X921" s="2"/>
      <c r="Y921" s="2"/>
      <c r="Z921" s="2"/>
      <c r="AA921" s="2"/>
      <c r="AB921" s="2"/>
      <c r="AC921" s="2"/>
      <c r="AD921" s="27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7"/>
      <c r="AR921" s="7"/>
      <c r="AS921" s="2"/>
      <c r="AT921" s="7"/>
      <c r="AU921" s="7"/>
      <c r="AV921" s="3"/>
    </row>
    <row r="922" spans="1:52" ht="18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52" ht="18.75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26"/>
      <c r="O923" s="7"/>
      <c r="P923" s="7"/>
      <c r="Q923" s="26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26"/>
      <c r="AE923" s="26"/>
      <c r="AF923" s="26"/>
      <c r="AG923" s="7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7"/>
      <c r="AS923" s="7"/>
      <c r="AT923" s="7"/>
      <c r="AU923" s="7"/>
      <c r="AV923" s="7"/>
    </row>
    <row r="924" spans="1:52" ht="20.25" x14ac:dyDescent="0.3">
      <c r="A924" s="7"/>
      <c r="B924" s="7"/>
      <c r="C924" s="7"/>
      <c r="D924" s="2"/>
      <c r="E924" s="3"/>
      <c r="F924" s="2"/>
      <c r="G924" s="7"/>
      <c r="H924" s="7"/>
      <c r="I924" s="7"/>
      <c r="J924" s="7"/>
      <c r="K924" s="2"/>
      <c r="L924" s="2"/>
      <c r="M924" s="2"/>
      <c r="N924" s="28"/>
      <c r="O924" s="2"/>
      <c r="P924" s="2"/>
      <c r="Q924" s="28"/>
      <c r="R924" s="2"/>
      <c r="S924" s="2"/>
      <c r="T924" s="2"/>
      <c r="U924" s="7"/>
      <c r="V924" s="2"/>
      <c r="W924" s="2"/>
      <c r="X924" s="2"/>
      <c r="Y924" s="2"/>
      <c r="Z924" s="2"/>
      <c r="AA924" s="2"/>
      <c r="AB924" s="2"/>
      <c r="AC924" s="2"/>
      <c r="AD924" s="27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7"/>
      <c r="AR924" s="7"/>
      <c r="AS924" s="2"/>
      <c r="AT924" s="7"/>
      <c r="AU924" s="7"/>
      <c r="AV924" s="3"/>
    </row>
    <row r="925" spans="1:52" ht="20.25" x14ac:dyDescent="0.3">
      <c r="A925" s="7"/>
      <c r="B925" s="7"/>
      <c r="C925" s="7"/>
      <c r="D925" s="2"/>
      <c r="E925" s="3"/>
      <c r="F925" s="2"/>
      <c r="G925" s="7"/>
      <c r="H925" s="7"/>
      <c r="I925" s="7"/>
      <c r="J925" s="7"/>
      <c r="K925" s="2"/>
      <c r="L925" s="2"/>
      <c r="M925" s="2"/>
      <c r="N925" s="28"/>
      <c r="O925" s="2"/>
      <c r="P925" s="2"/>
      <c r="Q925" s="28"/>
      <c r="R925" s="2"/>
      <c r="S925" s="2"/>
      <c r="T925" s="2"/>
      <c r="U925" s="7"/>
      <c r="V925" s="2"/>
      <c r="W925" s="2"/>
      <c r="X925" s="2"/>
      <c r="Y925" s="2"/>
      <c r="Z925" s="2"/>
      <c r="AA925" s="2"/>
      <c r="AB925" s="2"/>
      <c r="AC925" s="2"/>
      <c r="AD925" s="27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7"/>
      <c r="AR925" s="7"/>
      <c r="AS925" s="2"/>
      <c r="AT925" s="7"/>
      <c r="AU925" s="7"/>
      <c r="AV925" s="3"/>
    </row>
    <row r="926" spans="1:52" ht="20.25" x14ac:dyDescent="0.3">
      <c r="A926" s="7"/>
      <c r="B926" s="7"/>
      <c r="C926" s="7"/>
      <c r="D926" s="2"/>
      <c r="E926" s="3"/>
      <c r="F926" s="2"/>
      <c r="G926" s="7"/>
      <c r="H926" s="7"/>
      <c r="I926" s="7"/>
      <c r="J926" s="7"/>
      <c r="K926" s="2"/>
      <c r="L926" s="2"/>
      <c r="M926" s="2"/>
      <c r="N926" s="28"/>
      <c r="O926" s="2"/>
      <c r="P926" s="2"/>
      <c r="Q926" s="28"/>
      <c r="R926" s="2"/>
      <c r="S926" s="2"/>
      <c r="T926" s="2"/>
      <c r="U926" s="7"/>
      <c r="V926" s="2"/>
      <c r="W926" s="2"/>
      <c r="X926" s="2"/>
      <c r="Y926" s="2"/>
      <c r="Z926" s="2"/>
      <c r="AA926" s="2"/>
      <c r="AB926" s="2"/>
      <c r="AC926" s="2"/>
      <c r="AD926" s="27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7"/>
      <c r="AR926" s="7"/>
      <c r="AS926" s="2"/>
      <c r="AT926" s="7"/>
      <c r="AU926" s="7"/>
      <c r="AV926" s="3"/>
    </row>
    <row r="927" spans="1:52" ht="20.25" x14ac:dyDescent="0.3">
      <c r="A927" s="7"/>
      <c r="B927" s="7"/>
      <c r="C927" s="7"/>
      <c r="D927" s="2"/>
      <c r="E927" s="3"/>
      <c r="F927" s="2"/>
      <c r="G927" s="7"/>
      <c r="H927" s="7"/>
      <c r="I927" s="7"/>
      <c r="J927" s="7"/>
      <c r="K927" s="2"/>
      <c r="L927" s="2"/>
      <c r="M927" s="2"/>
      <c r="N927" s="28"/>
      <c r="O927" s="2"/>
      <c r="P927" s="2"/>
      <c r="Q927" s="28"/>
      <c r="R927" s="2"/>
      <c r="S927" s="2"/>
      <c r="T927" s="2"/>
      <c r="U927" s="7"/>
      <c r="V927" s="2"/>
      <c r="W927" s="2"/>
      <c r="X927" s="2"/>
      <c r="Y927" s="2"/>
      <c r="Z927" s="2"/>
      <c r="AA927" s="2"/>
      <c r="AB927" s="2"/>
      <c r="AC927" s="2"/>
      <c r="AD927" s="27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7"/>
      <c r="AR927" s="7"/>
      <c r="AS927" s="2"/>
      <c r="AT927" s="7"/>
      <c r="AU927" s="7"/>
      <c r="AV927" s="3"/>
    </row>
    <row r="928" spans="1:52" ht="20.25" x14ac:dyDescent="0.3">
      <c r="A928" s="7"/>
      <c r="B928" s="7"/>
      <c r="C928" s="7"/>
      <c r="D928" s="2"/>
      <c r="E928" s="3"/>
      <c r="F928" s="2"/>
      <c r="G928" s="7"/>
      <c r="H928" s="7"/>
      <c r="I928" s="7"/>
      <c r="J928" s="7"/>
      <c r="K928" s="2"/>
      <c r="L928" s="2"/>
      <c r="M928" s="2"/>
      <c r="N928" s="28"/>
      <c r="O928" s="2"/>
      <c r="P928" s="2"/>
      <c r="Q928" s="28"/>
      <c r="R928" s="2"/>
      <c r="S928" s="2"/>
      <c r="T928" s="2"/>
      <c r="U928" s="7"/>
      <c r="V928" s="2"/>
      <c r="W928" s="2"/>
      <c r="X928" s="2"/>
      <c r="Y928" s="2"/>
      <c r="Z928" s="2"/>
      <c r="AA928" s="2"/>
      <c r="AB928" s="2"/>
      <c r="AC928" s="2"/>
      <c r="AD928" s="27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7"/>
      <c r="AR928" s="7"/>
      <c r="AS928" s="2"/>
      <c r="AT928" s="7"/>
      <c r="AU928" s="7"/>
      <c r="AV928" s="3"/>
    </row>
    <row r="929" spans="1:48" ht="20.25" x14ac:dyDescent="0.3">
      <c r="A929" s="7"/>
      <c r="B929" s="7"/>
      <c r="C929" s="7"/>
      <c r="D929" s="2"/>
      <c r="E929" s="3"/>
      <c r="F929" s="2"/>
      <c r="G929" s="7"/>
      <c r="H929" s="7"/>
      <c r="I929" s="7"/>
      <c r="J929" s="7"/>
      <c r="K929" s="2"/>
      <c r="L929" s="2"/>
      <c r="M929" s="2"/>
      <c r="N929" s="28"/>
      <c r="O929" s="2"/>
      <c r="P929" s="2"/>
      <c r="Q929" s="28"/>
      <c r="R929" s="2"/>
      <c r="S929" s="2"/>
      <c r="T929" s="2"/>
      <c r="U929" s="7"/>
      <c r="V929" s="2"/>
      <c r="W929" s="2"/>
      <c r="X929" s="2"/>
      <c r="Y929" s="2"/>
      <c r="Z929" s="2"/>
      <c r="AA929" s="2"/>
      <c r="AB929" s="2"/>
      <c r="AC929" s="2"/>
      <c r="AD929" s="27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7"/>
      <c r="AR929" s="7"/>
      <c r="AS929" s="2"/>
      <c r="AT929" s="7"/>
      <c r="AU929" s="7"/>
      <c r="AV929" s="3"/>
    </row>
    <row r="930" spans="1:48" ht="20.25" x14ac:dyDescent="0.3">
      <c r="A930" s="7"/>
      <c r="B930" s="7"/>
      <c r="C930" s="7"/>
      <c r="D930" s="2"/>
      <c r="E930" s="3"/>
      <c r="F930" s="2"/>
      <c r="G930" s="7"/>
      <c r="H930" s="7"/>
      <c r="I930" s="7"/>
      <c r="J930" s="7"/>
      <c r="K930" s="2"/>
      <c r="L930" s="2"/>
      <c r="M930" s="2"/>
      <c r="N930" s="28"/>
      <c r="O930" s="2"/>
      <c r="P930" s="2"/>
      <c r="Q930" s="28"/>
      <c r="R930" s="2"/>
      <c r="S930" s="2"/>
      <c r="T930" s="2"/>
      <c r="U930" s="7"/>
      <c r="V930" s="2"/>
      <c r="W930" s="2"/>
      <c r="X930" s="2"/>
      <c r="Y930" s="2"/>
      <c r="Z930" s="2"/>
      <c r="AA930" s="2"/>
      <c r="AB930" s="2"/>
      <c r="AC930" s="2"/>
      <c r="AD930" s="27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7"/>
      <c r="AR930" s="7"/>
      <c r="AS930" s="2"/>
      <c r="AT930" s="7"/>
      <c r="AU930" s="7"/>
      <c r="AV930" s="3"/>
    </row>
    <row r="931" spans="1:48" ht="20.25" x14ac:dyDescent="0.3">
      <c r="A931" s="7"/>
      <c r="B931" s="7"/>
      <c r="C931" s="7"/>
      <c r="D931" s="2"/>
      <c r="E931" s="3"/>
      <c r="F931" s="2"/>
      <c r="G931" s="7"/>
      <c r="H931" s="7"/>
      <c r="I931" s="7"/>
      <c r="J931" s="7"/>
      <c r="K931" s="2"/>
      <c r="L931" s="2"/>
      <c r="M931" s="2"/>
      <c r="N931" s="28"/>
      <c r="O931" s="2"/>
      <c r="P931" s="2"/>
      <c r="Q931" s="28"/>
      <c r="R931" s="2"/>
      <c r="S931" s="2"/>
      <c r="T931" s="2"/>
      <c r="U931" s="7"/>
      <c r="V931" s="2"/>
      <c r="W931" s="2"/>
      <c r="X931" s="2"/>
      <c r="Y931" s="2"/>
      <c r="Z931" s="2"/>
      <c r="AA931" s="2"/>
      <c r="AB931" s="2"/>
      <c r="AC931" s="2"/>
      <c r="AD931" s="27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7"/>
      <c r="AR931" s="7"/>
      <c r="AS931" s="2"/>
      <c r="AT931" s="7"/>
      <c r="AU931" s="7"/>
      <c r="AV931" s="3"/>
    </row>
    <row r="932" spans="1:48" ht="20.25" x14ac:dyDescent="0.3">
      <c r="A932" s="7"/>
      <c r="B932" s="7"/>
      <c r="C932" s="7"/>
      <c r="D932" s="2"/>
      <c r="E932" s="3"/>
      <c r="F932" s="2"/>
      <c r="G932" s="7"/>
      <c r="H932" s="7"/>
      <c r="I932" s="7"/>
      <c r="J932" s="7"/>
      <c r="K932" s="2"/>
      <c r="L932" s="2"/>
      <c r="M932" s="2"/>
      <c r="N932" s="28"/>
      <c r="O932" s="2"/>
      <c r="P932" s="2"/>
      <c r="Q932" s="28"/>
      <c r="R932" s="2"/>
      <c r="S932" s="2"/>
      <c r="T932" s="2"/>
      <c r="U932" s="7"/>
      <c r="V932" s="2"/>
      <c r="W932" s="2"/>
      <c r="X932" s="2"/>
      <c r="Y932" s="2"/>
      <c r="Z932" s="2"/>
      <c r="AA932" s="2"/>
      <c r="AB932" s="2"/>
      <c r="AC932" s="2"/>
      <c r="AD932" s="27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7"/>
      <c r="AR932" s="7"/>
      <c r="AS932" s="2"/>
      <c r="AT932" s="7"/>
      <c r="AU932" s="7"/>
      <c r="AV932" s="3"/>
    </row>
    <row r="933" spans="1:48" ht="20.25" x14ac:dyDescent="0.3">
      <c r="A933" s="7"/>
      <c r="B933" s="7"/>
      <c r="C933" s="7"/>
      <c r="D933" s="2"/>
      <c r="E933" s="3"/>
      <c r="F933" s="2"/>
      <c r="G933" s="7"/>
      <c r="H933" s="7"/>
      <c r="I933" s="7"/>
      <c r="J933" s="7"/>
      <c r="K933" s="2"/>
      <c r="L933" s="2"/>
      <c r="M933" s="2"/>
      <c r="N933" s="28"/>
      <c r="O933" s="2"/>
      <c r="P933" s="2"/>
      <c r="Q933" s="28"/>
      <c r="R933" s="2"/>
      <c r="S933" s="2"/>
      <c r="T933" s="2"/>
      <c r="U933" s="7"/>
      <c r="V933" s="2"/>
      <c r="W933" s="2"/>
      <c r="X933" s="2"/>
      <c r="Y933" s="2"/>
      <c r="Z933" s="2"/>
      <c r="AA933" s="2"/>
      <c r="AB933" s="2"/>
      <c r="AC933" s="2"/>
      <c r="AD933" s="27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7"/>
      <c r="AR933" s="7"/>
      <c r="AS933" s="2"/>
      <c r="AT933" s="4"/>
      <c r="AU933" s="7"/>
      <c r="AV933" s="3"/>
    </row>
    <row r="934" spans="1:48" ht="20.25" x14ac:dyDescent="0.3">
      <c r="A934" s="7"/>
      <c r="B934" s="7"/>
      <c r="C934" s="7"/>
      <c r="D934" s="2"/>
      <c r="E934" s="3"/>
      <c r="F934" s="2"/>
      <c r="G934" s="7"/>
      <c r="H934" s="7"/>
      <c r="I934" s="7"/>
      <c r="J934" s="7"/>
      <c r="K934" s="2"/>
      <c r="L934" s="2"/>
      <c r="M934" s="2"/>
      <c r="N934" s="28"/>
      <c r="O934" s="2"/>
      <c r="P934" s="2"/>
      <c r="Q934" s="28"/>
      <c r="R934" s="2"/>
      <c r="S934" s="2"/>
      <c r="T934" s="2"/>
      <c r="U934" s="7"/>
      <c r="V934" s="2"/>
      <c r="W934" s="2"/>
      <c r="X934" s="2"/>
      <c r="Y934" s="2"/>
      <c r="Z934" s="2"/>
      <c r="AA934" s="2"/>
      <c r="AB934" s="2"/>
      <c r="AC934" s="2"/>
      <c r="AD934" s="27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7"/>
      <c r="AR934" s="7"/>
      <c r="AS934" s="2"/>
      <c r="AT934" s="4"/>
      <c r="AU934" s="7"/>
      <c r="AV934" s="3"/>
    </row>
    <row r="935" spans="1:48" ht="20.25" x14ac:dyDescent="0.3">
      <c r="A935" s="7"/>
      <c r="B935" s="7"/>
      <c r="C935" s="7"/>
      <c r="D935" s="2"/>
      <c r="E935" s="3"/>
      <c r="F935" s="2"/>
      <c r="G935" s="7"/>
      <c r="H935" s="7"/>
      <c r="I935" s="7"/>
      <c r="J935" s="7"/>
      <c r="K935" s="2"/>
      <c r="L935" s="2"/>
      <c r="M935" s="2"/>
      <c r="N935" s="28"/>
      <c r="O935" s="2"/>
      <c r="P935" s="2"/>
      <c r="Q935" s="28"/>
      <c r="R935" s="2"/>
      <c r="S935" s="2"/>
      <c r="T935" s="2"/>
      <c r="U935" s="7"/>
      <c r="V935" s="2"/>
      <c r="W935" s="2"/>
      <c r="X935" s="2"/>
      <c r="Y935" s="2"/>
      <c r="Z935" s="2"/>
      <c r="AA935" s="2"/>
      <c r="AB935" s="2"/>
      <c r="AC935" s="2"/>
      <c r="AD935" s="27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7"/>
      <c r="AR935" s="7"/>
      <c r="AS935" s="2"/>
      <c r="AT935" s="4"/>
      <c r="AU935" s="7"/>
      <c r="AV935" s="3"/>
    </row>
    <row r="936" spans="1:48" ht="20.25" x14ac:dyDescent="0.3">
      <c r="A936" s="7"/>
      <c r="B936" s="7"/>
      <c r="C936" s="7"/>
      <c r="D936" s="2"/>
      <c r="E936" s="3"/>
      <c r="F936" s="2"/>
      <c r="G936" s="7"/>
      <c r="H936" s="7"/>
      <c r="I936" s="7"/>
      <c r="J936" s="7"/>
      <c r="K936" s="2"/>
      <c r="L936" s="2"/>
      <c r="M936" s="2"/>
      <c r="N936" s="28"/>
      <c r="O936" s="2"/>
      <c r="P936" s="2"/>
      <c r="Q936" s="28"/>
      <c r="R936" s="2"/>
      <c r="S936" s="2"/>
      <c r="T936" s="2"/>
      <c r="U936" s="7"/>
      <c r="V936" s="2"/>
      <c r="W936" s="2"/>
      <c r="X936" s="2"/>
      <c r="Y936" s="2"/>
      <c r="Z936" s="2"/>
      <c r="AA936" s="2"/>
      <c r="AB936" s="2"/>
      <c r="AC936" s="2"/>
      <c r="AD936" s="27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7"/>
      <c r="AR936" s="7"/>
      <c r="AS936" s="2"/>
      <c r="AT936" s="4"/>
      <c r="AU936" s="7"/>
      <c r="AV936" s="3"/>
    </row>
    <row r="937" spans="1:48" ht="20.25" x14ac:dyDescent="0.3">
      <c r="A937" s="7"/>
      <c r="B937" s="7"/>
      <c r="C937" s="7"/>
      <c r="D937" s="2"/>
      <c r="E937" s="3"/>
      <c r="F937" s="2"/>
      <c r="G937" s="7"/>
      <c r="H937" s="7"/>
      <c r="I937" s="7"/>
      <c r="J937" s="7"/>
      <c r="K937" s="2"/>
      <c r="L937" s="2"/>
      <c r="M937" s="2"/>
      <c r="N937" s="28"/>
      <c r="O937" s="2"/>
      <c r="P937" s="2"/>
      <c r="Q937" s="28"/>
      <c r="R937" s="2"/>
      <c r="S937" s="2"/>
      <c r="T937" s="2"/>
      <c r="U937" s="7"/>
      <c r="V937" s="2"/>
      <c r="W937" s="2"/>
      <c r="X937" s="2"/>
      <c r="Y937" s="2"/>
      <c r="Z937" s="2"/>
      <c r="AA937" s="2"/>
      <c r="AB937" s="2"/>
      <c r="AC937" s="2"/>
      <c r="AD937" s="27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7"/>
      <c r="AR937" s="7"/>
      <c r="AS937" s="2"/>
      <c r="AT937" s="4"/>
      <c r="AU937" s="7"/>
      <c r="AV937" s="3"/>
    </row>
    <row r="938" spans="1:48" ht="20.25" x14ac:dyDescent="0.3">
      <c r="A938" s="7"/>
      <c r="B938" s="7"/>
      <c r="C938" s="7"/>
      <c r="D938" s="2"/>
      <c r="E938" s="3"/>
      <c r="F938" s="2"/>
      <c r="G938" s="7"/>
      <c r="H938" s="7"/>
      <c r="I938" s="7"/>
      <c r="J938" s="7"/>
      <c r="K938" s="2"/>
      <c r="L938" s="2"/>
      <c r="M938" s="2"/>
      <c r="N938" s="28"/>
      <c r="O938" s="2"/>
      <c r="P938" s="2"/>
      <c r="Q938" s="28"/>
      <c r="R938" s="2"/>
      <c r="S938" s="2"/>
      <c r="T938" s="2"/>
      <c r="U938" s="7"/>
      <c r="V938" s="2"/>
      <c r="W938" s="2"/>
      <c r="X938" s="2"/>
      <c r="Y938" s="2"/>
      <c r="Z938" s="2"/>
      <c r="AA938" s="2"/>
      <c r="AB938" s="2"/>
      <c r="AC938" s="2"/>
      <c r="AD938" s="27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7"/>
      <c r="AR938" s="7"/>
      <c r="AS938" s="2"/>
      <c r="AT938" s="7"/>
      <c r="AU938" s="7"/>
      <c r="AV938" s="3"/>
    </row>
    <row r="939" spans="1:48" ht="20.25" x14ac:dyDescent="0.3">
      <c r="A939" s="7"/>
      <c r="B939" s="7"/>
      <c r="C939" s="7"/>
      <c r="D939" s="2"/>
      <c r="E939" s="3"/>
      <c r="F939" s="2"/>
      <c r="G939" s="7"/>
      <c r="H939" s="7"/>
      <c r="I939" s="7"/>
      <c r="J939" s="7"/>
      <c r="K939" s="2"/>
      <c r="L939" s="2"/>
      <c r="M939" s="2"/>
      <c r="N939" s="28"/>
      <c r="O939" s="2"/>
      <c r="P939" s="2"/>
      <c r="Q939" s="28"/>
      <c r="R939" s="2"/>
      <c r="S939" s="2"/>
      <c r="T939" s="2"/>
      <c r="U939" s="7"/>
      <c r="V939" s="2"/>
      <c r="W939" s="2"/>
      <c r="X939" s="2"/>
      <c r="Y939" s="2"/>
      <c r="Z939" s="2"/>
      <c r="AA939" s="2"/>
      <c r="AB939" s="2"/>
      <c r="AC939" s="2"/>
      <c r="AD939" s="27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7"/>
      <c r="AR939" s="7"/>
      <c r="AS939" s="2"/>
      <c r="AT939" s="5"/>
      <c r="AU939" s="7"/>
      <c r="AV939" s="3"/>
    </row>
    <row r="940" spans="1:48" ht="20.25" x14ac:dyDescent="0.3">
      <c r="A940" s="7"/>
      <c r="B940" s="7"/>
      <c r="C940" s="7"/>
      <c r="D940" s="2"/>
      <c r="E940" s="3"/>
      <c r="F940" s="2"/>
      <c r="G940" s="7"/>
      <c r="H940" s="7"/>
      <c r="I940" s="7"/>
      <c r="J940" s="7"/>
      <c r="K940" s="2"/>
      <c r="L940" s="2"/>
      <c r="M940" s="2"/>
      <c r="N940" s="28"/>
      <c r="O940" s="2"/>
      <c r="P940" s="2"/>
      <c r="Q940" s="28"/>
      <c r="R940" s="2"/>
      <c r="S940" s="2"/>
      <c r="T940" s="2"/>
      <c r="U940" s="7"/>
      <c r="V940" s="2"/>
      <c r="W940" s="2"/>
      <c r="X940" s="2"/>
      <c r="Y940" s="2"/>
      <c r="Z940" s="2"/>
      <c r="AA940" s="2"/>
      <c r="AB940" s="2"/>
      <c r="AC940" s="2"/>
      <c r="AD940" s="27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7"/>
      <c r="AR940" s="7"/>
      <c r="AS940" s="2"/>
      <c r="AT940" s="5"/>
      <c r="AU940" s="7"/>
      <c r="AV940" s="3"/>
    </row>
    <row r="941" spans="1:48" ht="20.25" x14ac:dyDescent="0.3">
      <c r="A941" s="7"/>
      <c r="B941" s="7"/>
      <c r="C941" s="7"/>
      <c r="D941" s="2"/>
      <c r="E941" s="3"/>
      <c r="F941" s="2"/>
      <c r="G941" s="7"/>
      <c r="H941" s="7"/>
      <c r="I941" s="7"/>
      <c r="J941" s="7"/>
      <c r="K941" s="2"/>
      <c r="L941" s="2"/>
      <c r="M941" s="2"/>
      <c r="N941" s="28"/>
      <c r="O941" s="2"/>
      <c r="P941" s="2"/>
      <c r="Q941" s="28"/>
      <c r="R941" s="2"/>
      <c r="S941" s="2"/>
      <c r="T941" s="2"/>
      <c r="U941" s="7"/>
      <c r="V941" s="2"/>
      <c r="W941" s="2"/>
      <c r="X941" s="2"/>
      <c r="Y941" s="2"/>
      <c r="Z941" s="2"/>
      <c r="AA941" s="2"/>
      <c r="AB941" s="2"/>
      <c r="AC941" s="2"/>
      <c r="AD941" s="27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7"/>
      <c r="AR941" s="7"/>
      <c r="AS941" s="2"/>
      <c r="AT941" s="5"/>
      <c r="AU941" s="7"/>
      <c r="AV941" s="3"/>
    </row>
    <row r="942" spans="1:48" ht="20.25" x14ac:dyDescent="0.3">
      <c r="A942" s="7"/>
      <c r="B942" s="7"/>
      <c r="C942" s="7"/>
      <c r="D942" s="2"/>
      <c r="E942" s="3"/>
      <c r="F942" s="2"/>
      <c r="G942" s="7"/>
      <c r="H942" s="7"/>
      <c r="I942" s="7"/>
      <c r="J942" s="7"/>
      <c r="K942" s="2"/>
      <c r="L942" s="2"/>
      <c r="M942" s="2"/>
      <c r="N942" s="28"/>
      <c r="O942" s="2"/>
      <c r="P942" s="2"/>
      <c r="Q942" s="28"/>
      <c r="R942" s="2"/>
      <c r="S942" s="2"/>
      <c r="T942" s="2"/>
      <c r="U942" s="7"/>
      <c r="V942" s="2"/>
      <c r="W942" s="2"/>
      <c r="X942" s="2"/>
      <c r="Y942" s="2"/>
      <c r="Z942" s="2"/>
      <c r="AA942" s="2"/>
      <c r="AB942" s="2"/>
      <c r="AC942" s="2"/>
      <c r="AD942" s="27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7"/>
      <c r="AR942" s="7"/>
      <c r="AS942" s="2"/>
      <c r="AT942" s="5"/>
      <c r="AU942" s="7"/>
      <c r="AV942" s="3"/>
    </row>
    <row r="943" spans="1:48" ht="20.25" x14ac:dyDescent="0.3">
      <c r="A943" s="7"/>
      <c r="B943" s="7"/>
      <c r="C943" s="7"/>
      <c r="D943" s="2"/>
      <c r="E943" s="3"/>
      <c r="F943" s="2"/>
      <c r="G943" s="7"/>
      <c r="H943" s="7"/>
      <c r="I943" s="7"/>
      <c r="J943" s="7"/>
      <c r="K943" s="2"/>
      <c r="L943" s="2"/>
      <c r="M943" s="2"/>
      <c r="N943" s="28"/>
      <c r="O943" s="2"/>
      <c r="P943" s="2"/>
      <c r="Q943" s="28"/>
      <c r="R943" s="2"/>
      <c r="S943" s="2"/>
      <c r="T943" s="2"/>
      <c r="U943" s="7"/>
      <c r="V943" s="2"/>
      <c r="W943" s="2"/>
      <c r="X943" s="2"/>
      <c r="Y943" s="2"/>
      <c r="Z943" s="2"/>
      <c r="AA943" s="2"/>
      <c r="AB943" s="2"/>
      <c r="AC943" s="2"/>
      <c r="AD943" s="27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7"/>
      <c r="AR943" s="7"/>
      <c r="AS943" s="2"/>
      <c r="AT943" s="5"/>
      <c r="AU943" s="7"/>
      <c r="AV943" s="3"/>
    </row>
    <row r="944" spans="1:48" ht="20.25" x14ac:dyDescent="0.3">
      <c r="A944" s="7"/>
      <c r="B944" s="7"/>
      <c r="C944" s="7"/>
      <c r="D944" s="2"/>
      <c r="E944" s="3"/>
      <c r="F944" s="2"/>
      <c r="G944" s="7"/>
      <c r="H944" s="7"/>
      <c r="I944" s="7"/>
      <c r="J944" s="7"/>
      <c r="K944" s="2"/>
      <c r="L944" s="2"/>
      <c r="M944" s="2"/>
      <c r="N944" s="28"/>
      <c r="O944" s="2"/>
      <c r="P944" s="2"/>
      <c r="Q944" s="28"/>
      <c r="R944" s="2"/>
      <c r="S944" s="2"/>
      <c r="T944" s="2"/>
      <c r="U944" s="7"/>
      <c r="V944" s="2"/>
      <c r="W944" s="2"/>
      <c r="X944" s="2"/>
      <c r="Y944" s="2"/>
      <c r="Z944" s="2"/>
      <c r="AA944" s="2"/>
      <c r="AB944" s="2"/>
      <c r="AC944" s="2"/>
      <c r="AD944" s="27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7"/>
      <c r="AR944" s="7"/>
      <c r="AS944" s="2"/>
      <c r="AT944" s="5"/>
      <c r="AU944" s="7"/>
      <c r="AV944" s="3"/>
    </row>
    <row r="945" spans="1:48" ht="20.25" x14ac:dyDescent="0.3">
      <c r="A945" s="7"/>
      <c r="B945" s="7"/>
      <c r="C945" s="7"/>
      <c r="D945" s="2"/>
      <c r="E945" s="3"/>
      <c r="F945" s="2"/>
      <c r="G945" s="7"/>
      <c r="H945" s="7"/>
      <c r="I945" s="7"/>
      <c r="J945" s="7"/>
      <c r="K945" s="2"/>
      <c r="L945" s="2"/>
      <c r="M945" s="2"/>
      <c r="N945" s="28"/>
      <c r="O945" s="2"/>
      <c r="P945" s="2"/>
      <c r="Q945" s="28"/>
      <c r="R945" s="2"/>
      <c r="S945" s="2"/>
      <c r="T945" s="2"/>
      <c r="U945" s="7"/>
      <c r="V945" s="2"/>
      <c r="W945" s="2"/>
      <c r="X945" s="2"/>
      <c r="Y945" s="2"/>
      <c r="Z945" s="2"/>
      <c r="AA945" s="2"/>
      <c r="AB945" s="2"/>
      <c r="AC945" s="2"/>
      <c r="AD945" s="27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7"/>
      <c r="AR945" s="7"/>
      <c r="AS945" s="2"/>
      <c r="AT945" s="5"/>
      <c r="AU945" s="7"/>
      <c r="AV945" s="3"/>
    </row>
    <row r="946" spans="1:48" ht="20.25" x14ac:dyDescent="0.3">
      <c r="A946" s="7"/>
      <c r="B946" s="7"/>
      <c r="C946" s="7"/>
      <c r="D946" s="2"/>
      <c r="E946" s="3"/>
      <c r="F946" s="2"/>
      <c r="G946" s="7"/>
      <c r="H946" s="7"/>
      <c r="I946" s="7"/>
      <c r="J946" s="7"/>
      <c r="K946" s="2"/>
      <c r="L946" s="2"/>
      <c r="M946" s="2"/>
      <c r="N946" s="28"/>
      <c r="O946" s="2"/>
      <c r="P946" s="2"/>
      <c r="Q946" s="28"/>
      <c r="R946" s="2"/>
      <c r="S946" s="2"/>
      <c r="T946" s="2"/>
      <c r="U946" s="7"/>
      <c r="V946" s="2"/>
      <c r="W946" s="2"/>
      <c r="X946" s="2"/>
      <c r="Y946" s="2"/>
      <c r="Z946" s="2"/>
      <c r="AA946" s="2"/>
      <c r="AB946" s="2"/>
      <c r="AC946" s="2"/>
      <c r="AD946" s="27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7"/>
      <c r="AR946" s="7"/>
      <c r="AS946" s="2"/>
      <c r="AT946" s="5"/>
      <c r="AU946" s="7"/>
      <c r="AV946" s="3"/>
    </row>
    <row r="947" spans="1:48" ht="20.25" x14ac:dyDescent="0.3">
      <c r="A947" s="7"/>
      <c r="B947" s="7"/>
      <c r="C947" s="7"/>
      <c r="D947" s="2"/>
      <c r="E947" s="3"/>
      <c r="F947" s="2"/>
      <c r="G947" s="7"/>
      <c r="H947" s="7"/>
      <c r="I947" s="7"/>
      <c r="J947" s="7"/>
      <c r="K947" s="2"/>
      <c r="L947" s="2"/>
      <c r="M947" s="2"/>
      <c r="N947" s="28"/>
      <c r="O947" s="2"/>
      <c r="P947" s="2"/>
      <c r="Q947" s="28"/>
      <c r="R947" s="2"/>
      <c r="S947" s="2"/>
      <c r="T947" s="2"/>
      <c r="U947" s="7"/>
      <c r="V947" s="2"/>
      <c r="W947" s="2"/>
      <c r="X947" s="2"/>
      <c r="Y947" s="2"/>
      <c r="Z947" s="2"/>
      <c r="AA947" s="2"/>
      <c r="AB947" s="2"/>
      <c r="AC947" s="2"/>
      <c r="AD947" s="27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7"/>
      <c r="AR947" s="7"/>
      <c r="AS947" s="2"/>
      <c r="AT947" s="5"/>
      <c r="AU947" s="7"/>
      <c r="AV947" s="3"/>
    </row>
    <row r="948" spans="1:48" ht="20.25" x14ac:dyDescent="0.3">
      <c r="A948" s="7"/>
      <c r="B948" s="7"/>
      <c r="C948" s="7"/>
      <c r="D948" s="2"/>
      <c r="E948" s="3"/>
      <c r="F948" s="2"/>
      <c r="G948" s="7"/>
      <c r="H948" s="7"/>
      <c r="I948" s="7"/>
      <c r="J948" s="7"/>
      <c r="K948" s="2"/>
      <c r="L948" s="2"/>
      <c r="M948" s="2"/>
      <c r="N948" s="28"/>
      <c r="O948" s="2"/>
      <c r="P948" s="2"/>
      <c r="Q948" s="28"/>
      <c r="R948" s="2"/>
      <c r="S948" s="2"/>
      <c r="T948" s="2"/>
      <c r="U948" s="7"/>
      <c r="V948" s="2"/>
      <c r="W948" s="2"/>
      <c r="X948" s="2"/>
      <c r="Y948" s="2"/>
      <c r="Z948" s="2"/>
      <c r="AA948" s="2"/>
      <c r="AB948" s="2"/>
      <c r="AC948" s="2"/>
      <c r="AD948" s="27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7"/>
      <c r="AR948" s="7"/>
      <c r="AS948" s="2"/>
      <c r="AT948" s="5"/>
      <c r="AU948" s="7"/>
      <c r="AV948" s="3"/>
    </row>
    <row r="949" spans="1:48" ht="20.25" x14ac:dyDescent="0.3">
      <c r="A949" s="7"/>
      <c r="B949" s="7"/>
      <c r="C949" s="7"/>
      <c r="D949" s="2"/>
      <c r="E949" s="3"/>
      <c r="F949" s="2"/>
      <c r="G949" s="7"/>
      <c r="H949" s="7"/>
      <c r="I949" s="7"/>
      <c r="J949" s="7"/>
      <c r="K949" s="2"/>
      <c r="L949" s="2"/>
      <c r="M949" s="2"/>
      <c r="N949" s="28"/>
      <c r="O949" s="2"/>
      <c r="P949" s="2"/>
      <c r="Q949" s="28"/>
      <c r="R949" s="2"/>
      <c r="S949" s="2"/>
      <c r="T949" s="2"/>
      <c r="U949" s="7"/>
      <c r="V949" s="2"/>
      <c r="W949" s="2"/>
      <c r="X949" s="2"/>
      <c r="Y949" s="2"/>
      <c r="Z949" s="2"/>
      <c r="AA949" s="2"/>
      <c r="AB949" s="2"/>
      <c r="AC949" s="2"/>
      <c r="AD949" s="27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7"/>
      <c r="AR949" s="7"/>
      <c r="AS949" s="2"/>
      <c r="AT949" s="5"/>
      <c r="AU949" s="7"/>
      <c r="AV949" s="3"/>
    </row>
    <row r="950" spans="1:48" ht="20.25" x14ac:dyDescent="0.3">
      <c r="A950" s="7"/>
      <c r="B950" s="7"/>
      <c r="C950" s="7"/>
      <c r="D950" s="2"/>
      <c r="E950" s="3"/>
      <c r="F950" s="2"/>
      <c r="G950" s="7"/>
      <c r="H950" s="7"/>
      <c r="I950" s="7"/>
      <c r="J950" s="7"/>
      <c r="K950" s="2"/>
      <c r="L950" s="2"/>
      <c r="M950" s="2"/>
      <c r="N950" s="28"/>
      <c r="O950" s="2"/>
      <c r="P950" s="2"/>
      <c r="Q950" s="28"/>
      <c r="R950" s="2"/>
      <c r="S950" s="2"/>
      <c r="T950" s="2"/>
      <c r="U950" s="7"/>
      <c r="V950" s="2"/>
      <c r="W950" s="2"/>
      <c r="X950" s="2"/>
      <c r="Y950" s="2"/>
      <c r="Z950" s="2"/>
      <c r="AA950" s="2"/>
      <c r="AB950" s="2"/>
      <c r="AC950" s="2"/>
      <c r="AD950" s="27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7"/>
      <c r="AR950" s="7"/>
      <c r="AS950" s="2"/>
      <c r="AT950" s="7"/>
      <c r="AU950" s="7"/>
      <c r="AV950" s="3"/>
    </row>
    <row r="951" spans="1:48" ht="18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48" ht="18.75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26"/>
      <c r="O952" s="7"/>
      <c r="P952" s="7"/>
      <c r="Q952" s="26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26"/>
      <c r="AE952" s="26"/>
      <c r="AF952" s="26"/>
      <c r="AG952" s="7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7"/>
      <c r="AS952" s="7"/>
      <c r="AT952" s="7"/>
      <c r="AU952" s="7"/>
      <c r="AV952" s="7"/>
    </row>
    <row r="953" spans="1:48" ht="20.25" x14ac:dyDescent="0.3">
      <c r="A953" s="7"/>
      <c r="B953" s="7"/>
      <c r="C953" s="7"/>
      <c r="D953" s="2"/>
      <c r="E953" s="3"/>
      <c r="F953" s="2"/>
      <c r="G953" s="7"/>
      <c r="H953" s="7"/>
      <c r="I953" s="7"/>
      <c r="J953" s="7"/>
      <c r="K953" s="2"/>
      <c r="L953" s="2"/>
      <c r="M953" s="2"/>
      <c r="N953" s="28"/>
      <c r="O953" s="2"/>
      <c r="P953" s="2"/>
      <c r="Q953" s="28"/>
      <c r="R953" s="2"/>
      <c r="S953" s="2"/>
      <c r="T953" s="2"/>
      <c r="U953" s="7"/>
      <c r="V953" s="2"/>
      <c r="W953" s="2"/>
      <c r="X953" s="2"/>
      <c r="Y953" s="2"/>
      <c r="Z953" s="2"/>
      <c r="AA953" s="2"/>
      <c r="AB953" s="2"/>
      <c r="AC953" s="2"/>
      <c r="AD953" s="27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7"/>
      <c r="AR953" s="7"/>
      <c r="AS953" s="2"/>
      <c r="AT953" s="7"/>
      <c r="AU953" s="7"/>
      <c r="AV953" s="3"/>
    </row>
    <row r="954" spans="1:48" ht="20.25" x14ac:dyDescent="0.3">
      <c r="A954" s="7"/>
      <c r="B954" s="7"/>
      <c r="C954" s="7"/>
      <c r="D954" s="2"/>
      <c r="E954" s="3"/>
      <c r="F954" s="2"/>
      <c r="G954" s="7"/>
      <c r="H954" s="7"/>
      <c r="I954" s="7"/>
      <c r="J954" s="7"/>
      <c r="K954" s="2"/>
      <c r="L954" s="2"/>
      <c r="M954" s="2"/>
      <c r="N954" s="28"/>
      <c r="O954" s="2"/>
      <c r="P954" s="2"/>
      <c r="Q954" s="28"/>
      <c r="R954" s="2"/>
      <c r="S954" s="2"/>
      <c r="T954" s="2"/>
      <c r="U954" s="7"/>
      <c r="V954" s="2"/>
      <c r="W954" s="2"/>
      <c r="X954" s="2"/>
      <c r="Y954" s="2"/>
      <c r="Z954" s="2"/>
      <c r="AA954" s="2"/>
      <c r="AB954" s="2"/>
      <c r="AC954" s="2"/>
      <c r="AD954" s="27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7"/>
      <c r="AR954" s="7"/>
      <c r="AS954" s="2"/>
      <c r="AT954" s="7"/>
      <c r="AU954" s="7"/>
      <c r="AV954" s="3"/>
    </row>
    <row r="955" spans="1:48" ht="20.25" x14ac:dyDescent="0.3">
      <c r="A955" s="7"/>
      <c r="B955" s="7"/>
      <c r="C955" s="7"/>
      <c r="D955" s="2"/>
      <c r="E955" s="3"/>
      <c r="F955" s="2"/>
      <c r="G955" s="7"/>
      <c r="H955" s="7"/>
      <c r="I955" s="7"/>
      <c r="J955" s="7"/>
      <c r="K955" s="2"/>
      <c r="L955" s="2"/>
      <c r="M955" s="2"/>
      <c r="N955" s="28"/>
      <c r="O955" s="2"/>
      <c r="P955" s="2"/>
      <c r="Q955" s="28"/>
      <c r="R955" s="2"/>
      <c r="S955" s="2"/>
      <c r="T955" s="2"/>
      <c r="U955" s="7"/>
      <c r="V955" s="2"/>
      <c r="W955" s="2"/>
      <c r="X955" s="2"/>
      <c r="Y955" s="2"/>
      <c r="Z955" s="2"/>
      <c r="AA955" s="2"/>
      <c r="AB955" s="2"/>
      <c r="AC955" s="2"/>
      <c r="AD955" s="27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7"/>
      <c r="AR955" s="7"/>
      <c r="AS955" s="2"/>
      <c r="AT955" s="7"/>
      <c r="AU955" s="7"/>
      <c r="AV955" s="3"/>
    </row>
    <row r="956" spans="1:48" ht="20.25" x14ac:dyDescent="0.3">
      <c r="A956" s="7"/>
      <c r="B956" s="7"/>
      <c r="C956" s="7"/>
      <c r="D956" s="2"/>
      <c r="E956" s="3"/>
      <c r="F956" s="2"/>
      <c r="G956" s="7"/>
      <c r="H956" s="7"/>
      <c r="I956" s="7"/>
      <c r="J956" s="7"/>
      <c r="K956" s="2"/>
      <c r="L956" s="2"/>
      <c r="M956" s="2"/>
      <c r="N956" s="28"/>
      <c r="O956" s="2"/>
      <c r="P956" s="2"/>
      <c r="Q956" s="28"/>
      <c r="R956" s="2"/>
      <c r="S956" s="2"/>
      <c r="T956" s="2"/>
      <c r="U956" s="7"/>
      <c r="V956" s="2"/>
      <c r="W956" s="2"/>
      <c r="X956" s="2"/>
      <c r="Y956" s="2"/>
      <c r="Z956" s="2"/>
      <c r="AA956" s="2"/>
      <c r="AB956" s="2"/>
      <c r="AC956" s="2"/>
      <c r="AD956" s="27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7"/>
      <c r="AR956" s="7"/>
      <c r="AS956" s="2"/>
      <c r="AT956" s="7"/>
      <c r="AU956" s="7"/>
      <c r="AV956" s="3"/>
    </row>
    <row r="957" spans="1:48" ht="20.25" x14ac:dyDescent="0.3">
      <c r="A957" s="7"/>
      <c r="B957" s="7"/>
      <c r="C957" s="7"/>
      <c r="D957" s="2"/>
      <c r="E957" s="3"/>
      <c r="F957" s="2"/>
      <c r="G957" s="7"/>
      <c r="H957" s="7"/>
      <c r="I957" s="7"/>
      <c r="J957" s="7"/>
      <c r="K957" s="2"/>
      <c r="L957" s="2"/>
      <c r="M957" s="2"/>
      <c r="N957" s="28"/>
      <c r="O957" s="2"/>
      <c r="P957" s="2"/>
      <c r="Q957" s="28"/>
      <c r="R957" s="2"/>
      <c r="S957" s="2"/>
      <c r="T957" s="2"/>
      <c r="U957" s="7"/>
      <c r="V957" s="2"/>
      <c r="W957" s="2"/>
      <c r="X957" s="2"/>
      <c r="Y957" s="2"/>
      <c r="Z957" s="2"/>
      <c r="AA957" s="2"/>
      <c r="AB957" s="2"/>
      <c r="AC957" s="2"/>
      <c r="AD957" s="27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7"/>
      <c r="AR957" s="7"/>
      <c r="AS957" s="2"/>
      <c r="AT957" s="7"/>
      <c r="AU957" s="7"/>
      <c r="AV957" s="3"/>
    </row>
    <row r="958" spans="1:48" ht="20.25" x14ac:dyDescent="0.3">
      <c r="A958" s="7"/>
      <c r="B958" s="7"/>
      <c r="C958" s="7"/>
      <c r="D958" s="2"/>
      <c r="E958" s="3"/>
      <c r="F958" s="2"/>
      <c r="G958" s="7"/>
      <c r="H958" s="7"/>
      <c r="I958" s="7"/>
      <c r="J958" s="7"/>
      <c r="K958" s="2"/>
      <c r="L958" s="2"/>
      <c r="M958" s="2"/>
      <c r="N958" s="28"/>
      <c r="O958" s="2"/>
      <c r="P958" s="2"/>
      <c r="Q958" s="28"/>
      <c r="R958" s="2"/>
      <c r="S958" s="2"/>
      <c r="T958" s="2"/>
      <c r="U958" s="7"/>
      <c r="V958" s="2"/>
      <c r="W958" s="2"/>
      <c r="X958" s="2"/>
      <c r="Y958" s="2"/>
      <c r="Z958" s="2"/>
      <c r="AA958" s="2"/>
      <c r="AB958" s="2"/>
      <c r="AC958" s="2"/>
      <c r="AD958" s="27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7"/>
      <c r="AR958" s="7"/>
      <c r="AS958" s="2"/>
      <c r="AT958" s="7"/>
      <c r="AU958" s="7"/>
      <c r="AV958" s="3"/>
    </row>
    <row r="959" spans="1:48" ht="20.25" x14ac:dyDescent="0.3">
      <c r="A959" s="7"/>
      <c r="B959" s="7"/>
      <c r="C959" s="7"/>
      <c r="D959" s="2"/>
      <c r="E959" s="3"/>
      <c r="F959" s="2"/>
      <c r="G959" s="7"/>
      <c r="H959" s="7"/>
      <c r="I959" s="7"/>
      <c r="J959" s="7"/>
      <c r="K959" s="2"/>
      <c r="L959" s="2"/>
      <c r="M959" s="2"/>
      <c r="N959" s="28"/>
      <c r="O959" s="2"/>
      <c r="P959" s="2"/>
      <c r="Q959" s="28"/>
      <c r="R959" s="2"/>
      <c r="S959" s="2"/>
      <c r="T959" s="2"/>
      <c r="U959" s="7"/>
      <c r="V959" s="2"/>
      <c r="W959" s="2"/>
      <c r="X959" s="2"/>
      <c r="Y959" s="2"/>
      <c r="Z959" s="2"/>
      <c r="AA959" s="2"/>
      <c r="AB959" s="2"/>
      <c r="AC959" s="2"/>
      <c r="AD959" s="27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7"/>
      <c r="AR959" s="7"/>
      <c r="AS959" s="2"/>
      <c r="AT959" s="7"/>
      <c r="AU959" s="7"/>
      <c r="AV959" s="3"/>
    </row>
    <row r="960" spans="1:48" ht="20.25" x14ac:dyDescent="0.3">
      <c r="A960" s="7"/>
      <c r="B960" s="7"/>
      <c r="C960" s="7"/>
      <c r="D960" s="2"/>
      <c r="E960" s="3"/>
      <c r="F960" s="2"/>
      <c r="G960" s="7"/>
      <c r="H960" s="7"/>
      <c r="I960" s="7"/>
      <c r="J960" s="7"/>
      <c r="K960" s="2"/>
      <c r="L960" s="2"/>
      <c r="M960" s="2"/>
      <c r="N960" s="28"/>
      <c r="O960" s="2"/>
      <c r="P960" s="2"/>
      <c r="Q960" s="28"/>
      <c r="R960" s="2"/>
      <c r="S960" s="2"/>
      <c r="T960" s="2"/>
      <c r="U960" s="7"/>
      <c r="V960" s="2"/>
      <c r="W960" s="2"/>
      <c r="X960" s="2"/>
      <c r="Y960" s="2"/>
      <c r="Z960" s="2"/>
      <c r="AA960" s="2"/>
      <c r="AB960" s="2"/>
      <c r="AC960" s="2"/>
      <c r="AD960" s="27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7"/>
      <c r="AR960" s="7"/>
      <c r="AS960" s="2"/>
      <c r="AT960" s="7"/>
      <c r="AU960" s="7"/>
      <c r="AV960" s="3"/>
    </row>
    <row r="961" spans="1:48" ht="20.25" x14ac:dyDescent="0.3">
      <c r="A961" s="7"/>
      <c r="B961" s="7"/>
      <c r="C961" s="7"/>
      <c r="D961" s="2"/>
      <c r="E961" s="3"/>
      <c r="F961" s="2"/>
      <c r="G961" s="7"/>
      <c r="H961" s="7"/>
      <c r="I961" s="7"/>
      <c r="J961" s="7"/>
      <c r="K961" s="2"/>
      <c r="L961" s="2"/>
      <c r="M961" s="2"/>
      <c r="N961" s="28"/>
      <c r="O961" s="2"/>
      <c r="P961" s="2"/>
      <c r="Q961" s="28"/>
      <c r="R961" s="2"/>
      <c r="S961" s="2"/>
      <c r="T961" s="2"/>
      <c r="U961" s="7"/>
      <c r="V961" s="2"/>
      <c r="W961" s="2"/>
      <c r="X961" s="2"/>
      <c r="Y961" s="2"/>
      <c r="Z961" s="2"/>
      <c r="AA961" s="2"/>
      <c r="AB961" s="2"/>
      <c r="AC961" s="2"/>
      <c r="AD961" s="27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7"/>
      <c r="AR961" s="7"/>
      <c r="AS961" s="2"/>
      <c r="AT961" s="7"/>
      <c r="AU961" s="7"/>
      <c r="AV961" s="3"/>
    </row>
    <row r="962" spans="1:48" ht="20.25" x14ac:dyDescent="0.3">
      <c r="A962" s="7"/>
      <c r="B962" s="7"/>
      <c r="C962" s="7"/>
      <c r="D962" s="2"/>
      <c r="E962" s="3"/>
      <c r="F962" s="2"/>
      <c r="G962" s="7"/>
      <c r="H962" s="7"/>
      <c r="I962" s="7"/>
      <c r="J962" s="7"/>
      <c r="K962" s="2"/>
      <c r="L962" s="2"/>
      <c r="M962" s="2"/>
      <c r="N962" s="28"/>
      <c r="O962" s="2"/>
      <c r="P962" s="2"/>
      <c r="Q962" s="28"/>
      <c r="R962" s="2"/>
      <c r="S962" s="2"/>
      <c r="T962" s="2"/>
      <c r="U962" s="7"/>
      <c r="V962" s="2"/>
      <c r="W962" s="2"/>
      <c r="X962" s="2"/>
      <c r="Y962" s="2"/>
      <c r="Z962" s="2"/>
      <c r="AA962" s="2"/>
      <c r="AB962" s="2"/>
      <c r="AC962" s="2"/>
      <c r="AD962" s="27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7"/>
      <c r="AR962" s="7"/>
      <c r="AS962" s="2"/>
      <c r="AT962" s="4"/>
      <c r="AU962" s="7"/>
      <c r="AV962" s="3"/>
    </row>
    <row r="963" spans="1:48" ht="20.25" x14ac:dyDescent="0.3">
      <c r="A963" s="7"/>
      <c r="B963" s="7"/>
      <c r="C963" s="7"/>
      <c r="D963" s="2"/>
      <c r="E963" s="3"/>
      <c r="F963" s="2"/>
      <c r="G963" s="7"/>
      <c r="H963" s="7"/>
      <c r="I963" s="7"/>
      <c r="J963" s="7"/>
      <c r="K963" s="2"/>
      <c r="L963" s="2"/>
      <c r="M963" s="2"/>
      <c r="N963" s="28"/>
      <c r="O963" s="2"/>
      <c r="P963" s="2"/>
      <c r="Q963" s="28"/>
      <c r="R963" s="2"/>
      <c r="S963" s="2"/>
      <c r="T963" s="2"/>
      <c r="U963" s="7"/>
      <c r="V963" s="2"/>
      <c r="W963" s="2"/>
      <c r="X963" s="2"/>
      <c r="Y963" s="2"/>
      <c r="Z963" s="2"/>
      <c r="AA963" s="2"/>
      <c r="AB963" s="2"/>
      <c r="AC963" s="2"/>
      <c r="AD963" s="27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7"/>
      <c r="AR963" s="7"/>
      <c r="AS963" s="2"/>
      <c r="AT963" s="4"/>
      <c r="AU963" s="7"/>
      <c r="AV963" s="3"/>
    </row>
    <row r="964" spans="1:48" ht="20.25" x14ac:dyDescent="0.3">
      <c r="A964" s="7"/>
      <c r="B964" s="7"/>
      <c r="C964" s="7"/>
      <c r="D964" s="2"/>
      <c r="E964" s="3"/>
      <c r="F964" s="2"/>
      <c r="G964" s="7"/>
      <c r="H964" s="7"/>
      <c r="I964" s="7"/>
      <c r="J964" s="7"/>
      <c r="K964" s="2"/>
      <c r="L964" s="2"/>
      <c r="M964" s="2"/>
      <c r="N964" s="28"/>
      <c r="O964" s="2"/>
      <c r="P964" s="2"/>
      <c r="Q964" s="28"/>
      <c r="R964" s="2"/>
      <c r="S964" s="2"/>
      <c r="T964" s="2"/>
      <c r="U964" s="7"/>
      <c r="V964" s="2"/>
      <c r="W964" s="2"/>
      <c r="X964" s="2"/>
      <c r="Y964" s="2"/>
      <c r="Z964" s="2"/>
      <c r="AA964" s="2"/>
      <c r="AB964" s="2"/>
      <c r="AC964" s="2"/>
      <c r="AD964" s="27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7"/>
      <c r="AR964" s="7"/>
      <c r="AS964" s="2"/>
      <c r="AT964" s="4"/>
      <c r="AU964" s="7"/>
      <c r="AV964" s="3"/>
    </row>
    <row r="965" spans="1:48" ht="20.25" x14ac:dyDescent="0.3">
      <c r="A965" s="7"/>
      <c r="B965" s="7"/>
      <c r="C965" s="7"/>
      <c r="D965" s="2"/>
      <c r="E965" s="3"/>
      <c r="F965" s="2"/>
      <c r="G965" s="7"/>
      <c r="H965" s="7"/>
      <c r="I965" s="7"/>
      <c r="J965" s="7"/>
      <c r="K965" s="2"/>
      <c r="L965" s="2"/>
      <c r="M965" s="2"/>
      <c r="N965" s="28"/>
      <c r="O965" s="2"/>
      <c r="P965" s="2"/>
      <c r="Q965" s="28"/>
      <c r="R965" s="2"/>
      <c r="S965" s="2"/>
      <c r="T965" s="2"/>
      <c r="U965" s="7"/>
      <c r="V965" s="2"/>
      <c r="W965" s="2"/>
      <c r="X965" s="2"/>
      <c r="Y965" s="2"/>
      <c r="Z965" s="2"/>
      <c r="AA965" s="2"/>
      <c r="AB965" s="2"/>
      <c r="AC965" s="2"/>
      <c r="AD965" s="27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7"/>
      <c r="AR965" s="7"/>
      <c r="AS965" s="2"/>
      <c r="AT965" s="4"/>
      <c r="AU965" s="7"/>
      <c r="AV965" s="3"/>
    </row>
    <row r="966" spans="1:48" ht="20.25" x14ac:dyDescent="0.3">
      <c r="A966" s="7"/>
      <c r="B966" s="7"/>
      <c r="C966" s="7"/>
      <c r="D966" s="2"/>
      <c r="E966" s="3"/>
      <c r="F966" s="2"/>
      <c r="G966" s="7"/>
      <c r="H966" s="7"/>
      <c r="I966" s="7"/>
      <c r="J966" s="7"/>
      <c r="K966" s="2"/>
      <c r="L966" s="2"/>
      <c r="M966" s="2"/>
      <c r="N966" s="28"/>
      <c r="O966" s="2"/>
      <c r="P966" s="2"/>
      <c r="Q966" s="28"/>
      <c r="R966" s="2"/>
      <c r="S966" s="2"/>
      <c r="T966" s="2"/>
      <c r="U966" s="7"/>
      <c r="V966" s="2"/>
      <c r="W966" s="2"/>
      <c r="X966" s="2"/>
      <c r="Y966" s="2"/>
      <c r="Z966" s="2"/>
      <c r="AA966" s="2"/>
      <c r="AB966" s="2"/>
      <c r="AC966" s="2"/>
      <c r="AD966" s="27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7"/>
      <c r="AR966" s="7"/>
      <c r="AS966" s="2"/>
      <c r="AT966" s="4"/>
      <c r="AU966" s="7"/>
      <c r="AV966" s="3"/>
    </row>
    <row r="967" spans="1:48" ht="20.25" x14ac:dyDescent="0.3">
      <c r="A967" s="7"/>
      <c r="B967" s="7"/>
      <c r="C967" s="7"/>
      <c r="D967" s="2"/>
      <c r="E967" s="3"/>
      <c r="F967" s="2"/>
      <c r="G967" s="7"/>
      <c r="H967" s="7"/>
      <c r="I967" s="7"/>
      <c r="J967" s="7"/>
      <c r="K967" s="2"/>
      <c r="L967" s="2"/>
      <c r="M967" s="2"/>
      <c r="N967" s="28"/>
      <c r="O967" s="2"/>
      <c r="P967" s="2"/>
      <c r="Q967" s="28"/>
      <c r="R967" s="2"/>
      <c r="S967" s="2"/>
      <c r="T967" s="2"/>
      <c r="U967" s="7"/>
      <c r="V967" s="2"/>
      <c r="W967" s="2"/>
      <c r="X967" s="2"/>
      <c r="Y967" s="2"/>
      <c r="Z967" s="2"/>
      <c r="AA967" s="2"/>
      <c r="AB967" s="2"/>
      <c r="AC967" s="2"/>
      <c r="AD967" s="27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7"/>
      <c r="AR967" s="7"/>
      <c r="AS967" s="2"/>
      <c r="AT967" s="7"/>
      <c r="AU967" s="7"/>
      <c r="AV967" s="3"/>
    </row>
    <row r="968" spans="1:48" ht="20.25" x14ac:dyDescent="0.3">
      <c r="A968" s="7"/>
      <c r="B968" s="7"/>
      <c r="C968" s="7"/>
      <c r="D968" s="2"/>
      <c r="E968" s="3"/>
      <c r="F968" s="2"/>
      <c r="G968" s="7"/>
      <c r="H968" s="7"/>
      <c r="I968" s="7"/>
      <c r="J968" s="7"/>
      <c r="K968" s="2"/>
      <c r="L968" s="2"/>
      <c r="M968" s="2"/>
      <c r="N968" s="28"/>
      <c r="O968" s="2"/>
      <c r="P968" s="2"/>
      <c r="Q968" s="28"/>
      <c r="R968" s="2"/>
      <c r="S968" s="2"/>
      <c r="T968" s="2"/>
      <c r="U968" s="7"/>
      <c r="V968" s="2"/>
      <c r="W968" s="2"/>
      <c r="X968" s="2"/>
      <c r="Y968" s="2"/>
      <c r="Z968" s="2"/>
      <c r="AA968" s="2"/>
      <c r="AB968" s="2"/>
      <c r="AC968" s="2"/>
      <c r="AD968" s="27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7"/>
      <c r="AR968" s="7"/>
      <c r="AS968" s="2"/>
      <c r="AT968" s="5"/>
      <c r="AU968" s="7"/>
      <c r="AV968" s="3"/>
    </row>
    <row r="969" spans="1:48" ht="20.25" x14ac:dyDescent="0.3">
      <c r="A969" s="7"/>
      <c r="B969" s="7"/>
      <c r="C969" s="7"/>
      <c r="D969" s="2"/>
      <c r="E969" s="3"/>
      <c r="F969" s="2"/>
      <c r="G969" s="7"/>
      <c r="H969" s="7"/>
      <c r="I969" s="7"/>
      <c r="J969" s="7"/>
      <c r="K969" s="2"/>
      <c r="L969" s="2"/>
      <c r="M969" s="2"/>
      <c r="N969" s="28"/>
      <c r="O969" s="2"/>
      <c r="P969" s="2"/>
      <c r="Q969" s="28"/>
      <c r="R969" s="2"/>
      <c r="S969" s="2"/>
      <c r="T969" s="2"/>
      <c r="U969" s="7"/>
      <c r="V969" s="2"/>
      <c r="W969" s="2"/>
      <c r="X969" s="2"/>
      <c r="Y969" s="2"/>
      <c r="Z969" s="2"/>
      <c r="AA969" s="2"/>
      <c r="AB969" s="2"/>
      <c r="AC969" s="2"/>
      <c r="AD969" s="27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7"/>
      <c r="AR969" s="7"/>
      <c r="AS969" s="2"/>
      <c r="AT969" s="5"/>
      <c r="AU969" s="7"/>
      <c r="AV969" s="3"/>
    </row>
    <row r="970" spans="1:48" ht="20.25" x14ac:dyDescent="0.3">
      <c r="A970" s="7"/>
      <c r="B970" s="7"/>
      <c r="C970" s="7"/>
      <c r="D970" s="2"/>
      <c r="E970" s="3"/>
      <c r="F970" s="2"/>
      <c r="G970" s="7"/>
      <c r="H970" s="7"/>
      <c r="I970" s="7"/>
      <c r="J970" s="7"/>
      <c r="K970" s="2"/>
      <c r="L970" s="2"/>
      <c r="M970" s="2"/>
      <c r="N970" s="28"/>
      <c r="O970" s="2"/>
      <c r="P970" s="2"/>
      <c r="Q970" s="28"/>
      <c r="R970" s="2"/>
      <c r="S970" s="2"/>
      <c r="T970" s="2"/>
      <c r="U970" s="7"/>
      <c r="V970" s="2"/>
      <c r="W970" s="2"/>
      <c r="X970" s="2"/>
      <c r="Y970" s="2"/>
      <c r="Z970" s="2"/>
      <c r="AA970" s="2"/>
      <c r="AB970" s="2"/>
      <c r="AC970" s="2"/>
      <c r="AD970" s="27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7"/>
      <c r="AR970" s="7"/>
      <c r="AS970" s="2"/>
      <c r="AT970" s="5"/>
      <c r="AU970" s="7"/>
      <c r="AV970" s="3"/>
    </row>
    <row r="971" spans="1:48" ht="20.25" x14ac:dyDescent="0.3">
      <c r="A971" s="7"/>
      <c r="B971" s="7"/>
      <c r="C971" s="7"/>
      <c r="D971" s="2"/>
      <c r="E971" s="3"/>
      <c r="F971" s="2"/>
      <c r="G971" s="7"/>
      <c r="H971" s="7"/>
      <c r="I971" s="7"/>
      <c r="J971" s="7"/>
      <c r="K971" s="2"/>
      <c r="L971" s="2"/>
      <c r="M971" s="2"/>
      <c r="N971" s="28"/>
      <c r="O971" s="2"/>
      <c r="P971" s="2"/>
      <c r="Q971" s="28"/>
      <c r="R971" s="2"/>
      <c r="S971" s="2"/>
      <c r="T971" s="2"/>
      <c r="U971" s="7"/>
      <c r="V971" s="2"/>
      <c r="W971" s="2"/>
      <c r="X971" s="2"/>
      <c r="Y971" s="2"/>
      <c r="Z971" s="2"/>
      <c r="AA971" s="2"/>
      <c r="AB971" s="2"/>
      <c r="AC971" s="2"/>
      <c r="AD971" s="27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7"/>
      <c r="AR971" s="7"/>
      <c r="AS971" s="2"/>
      <c r="AT971" s="5"/>
      <c r="AU971" s="7"/>
      <c r="AV971" s="3"/>
    </row>
    <row r="972" spans="1:48" ht="20.25" x14ac:dyDescent="0.3">
      <c r="A972" s="7"/>
      <c r="B972" s="7"/>
      <c r="C972" s="7"/>
      <c r="D972" s="2"/>
      <c r="E972" s="3"/>
      <c r="F972" s="2"/>
      <c r="G972" s="7"/>
      <c r="H972" s="7"/>
      <c r="I972" s="7"/>
      <c r="J972" s="7"/>
      <c r="K972" s="2"/>
      <c r="L972" s="2"/>
      <c r="M972" s="2"/>
      <c r="N972" s="28"/>
      <c r="O972" s="2"/>
      <c r="P972" s="2"/>
      <c r="Q972" s="28"/>
      <c r="R972" s="2"/>
      <c r="S972" s="2"/>
      <c r="T972" s="2"/>
      <c r="U972" s="7"/>
      <c r="V972" s="2"/>
      <c r="W972" s="2"/>
      <c r="X972" s="2"/>
      <c r="Y972" s="2"/>
      <c r="Z972" s="2"/>
      <c r="AA972" s="2"/>
      <c r="AB972" s="2"/>
      <c r="AC972" s="2"/>
      <c r="AD972" s="27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7"/>
      <c r="AR972" s="7"/>
      <c r="AS972" s="2"/>
      <c r="AT972" s="5"/>
      <c r="AU972" s="7"/>
      <c r="AV972" s="3"/>
    </row>
    <row r="973" spans="1:48" ht="20.25" x14ac:dyDescent="0.3">
      <c r="A973" s="7"/>
      <c r="B973" s="7"/>
      <c r="C973" s="7"/>
      <c r="D973" s="2"/>
      <c r="E973" s="3"/>
      <c r="F973" s="2"/>
      <c r="G973" s="7"/>
      <c r="H973" s="7"/>
      <c r="I973" s="7"/>
      <c r="J973" s="7"/>
      <c r="K973" s="2"/>
      <c r="L973" s="2"/>
      <c r="M973" s="2"/>
      <c r="N973" s="28"/>
      <c r="O973" s="2"/>
      <c r="P973" s="2"/>
      <c r="Q973" s="28"/>
      <c r="R973" s="2"/>
      <c r="S973" s="2"/>
      <c r="T973" s="2"/>
      <c r="U973" s="7"/>
      <c r="V973" s="2"/>
      <c r="W973" s="2"/>
      <c r="X973" s="2"/>
      <c r="Y973" s="2"/>
      <c r="Z973" s="2"/>
      <c r="AA973" s="2"/>
      <c r="AB973" s="2"/>
      <c r="AC973" s="2"/>
      <c r="AD973" s="27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7"/>
      <c r="AR973" s="7"/>
      <c r="AS973" s="2"/>
      <c r="AT973" s="5"/>
      <c r="AU973" s="7"/>
      <c r="AV973" s="3"/>
    </row>
    <row r="974" spans="1:48" ht="20.25" x14ac:dyDescent="0.3">
      <c r="A974" s="7"/>
      <c r="B974" s="7"/>
      <c r="C974" s="7"/>
      <c r="D974" s="2"/>
      <c r="E974" s="3"/>
      <c r="F974" s="2"/>
      <c r="G974" s="7"/>
      <c r="H974" s="7"/>
      <c r="I974" s="7"/>
      <c r="J974" s="7"/>
      <c r="K974" s="2"/>
      <c r="L974" s="2"/>
      <c r="M974" s="2"/>
      <c r="N974" s="28"/>
      <c r="O974" s="2"/>
      <c r="P974" s="2"/>
      <c r="Q974" s="28"/>
      <c r="R974" s="2"/>
      <c r="S974" s="2"/>
      <c r="T974" s="2"/>
      <c r="U974" s="7"/>
      <c r="V974" s="2"/>
      <c r="W974" s="2"/>
      <c r="X974" s="2"/>
      <c r="Y974" s="2"/>
      <c r="Z974" s="2"/>
      <c r="AA974" s="2"/>
      <c r="AB974" s="2"/>
      <c r="AC974" s="2"/>
      <c r="AD974" s="27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7"/>
      <c r="AR974" s="7"/>
      <c r="AS974" s="2"/>
      <c r="AT974" s="5"/>
      <c r="AU974" s="7"/>
      <c r="AV974" s="3"/>
    </row>
    <row r="975" spans="1:48" ht="20.25" x14ac:dyDescent="0.3">
      <c r="A975" s="7"/>
      <c r="B975" s="7"/>
      <c r="C975" s="7"/>
      <c r="D975" s="2"/>
      <c r="E975" s="3"/>
      <c r="F975" s="2"/>
      <c r="G975" s="7"/>
      <c r="H975" s="7"/>
      <c r="I975" s="7"/>
      <c r="J975" s="7"/>
      <c r="K975" s="2"/>
      <c r="L975" s="2"/>
      <c r="M975" s="2"/>
      <c r="N975" s="28"/>
      <c r="O975" s="2"/>
      <c r="P975" s="2"/>
      <c r="Q975" s="28"/>
      <c r="R975" s="2"/>
      <c r="S975" s="2"/>
      <c r="T975" s="2"/>
      <c r="U975" s="7"/>
      <c r="V975" s="2"/>
      <c r="W975" s="2"/>
      <c r="X975" s="2"/>
      <c r="Y975" s="2"/>
      <c r="Z975" s="2"/>
      <c r="AA975" s="2"/>
      <c r="AB975" s="2"/>
      <c r="AC975" s="2"/>
      <c r="AD975" s="27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7"/>
      <c r="AR975" s="7"/>
      <c r="AS975" s="2"/>
      <c r="AT975" s="5"/>
      <c r="AU975" s="7"/>
      <c r="AV975" s="3"/>
    </row>
    <row r="976" spans="1:48" ht="20.25" x14ac:dyDescent="0.3">
      <c r="A976" s="7"/>
      <c r="B976" s="7"/>
      <c r="C976" s="7"/>
      <c r="D976" s="2"/>
      <c r="E976" s="3"/>
      <c r="F976" s="2"/>
      <c r="G976" s="7"/>
      <c r="H976" s="7"/>
      <c r="I976" s="7"/>
      <c r="J976" s="7"/>
      <c r="K976" s="2"/>
      <c r="L976" s="2"/>
      <c r="M976" s="2"/>
      <c r="N976" s="28"/>
      <c r="O976" s="2"/>
      <c r="P976" s="2"/>
      <c r="Q976" s="28"/>
      <c r="R976" s="2"/>
      <c r="S976" s="2"/>
      <c r="T976" s="2"/>
      <c r="U976" s="7"/>
      <c r="V976" s="2"/>
      <c r="W976" s="2"/>
      <c r="X976" s="2"/>
      <c r="Y976" s="2"/>
      <c r="Z976" s="2"/>
      <c r="AA976" s="2"/>
      <c r="AB976" s="2"/>
      <c r="AC976" s="2"/>
      <c r="AD976" s="27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7"/>
      <c r="AR976" s="7"/>
      <c r="AS976" s="2"/>
      <c r="AT976" s="5"/>
      <c r="AU976" s="7"/>
      <c r="AV976" s="3"/>
    </row>
    <row r="977" spans="1:48" ht="20.25" x14ac:dyDescent="0.3">
      <c r="A977" s="7"/>
      <c r="B977" s="7"/>
      <c r="C977" s="7"/>
      <c r="D977" s="2"/>
      <c r="E977" s="3"/>
      <c r="F977" s="2"/>
      <c r="G977" s="7"/>
      <c r="H977" s="7"/>
      <c r="I977" s="7"/>
      <c r="J977" s="7"/>
      <c r="K977" s="2"/>
      <c r="L977" s="2"/>
      <c r="M977" s="2"/>
      <c r="N977" s="28"/>
      <c r="O977" s="2"/>
      <c r="P977" s="2"/>
      <c r="Q977" s="28"/>
      <c r="R977" s="2"/>
      <c r="S977" s="2"/>
      <c r="T977" s="2"/>
      <c r="U977" s="7"/>
      <c r="V977" s="2"/>
      <c r="W977" s="2"/>
      <c r="X977" s="2"/>
      <c r="Y977" s="2"/>
      <c r="Z977" s="2"/>
      <c r="AA977" s="2"/>
      <c r="AB977" s="2"/>
      <c r="AC977" s="2"/>
      <c r="AD977" s="27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7"/>
      <c r="AR977" s="7"/>
      <c r="AS977" s="2"/>
      <c r="AT977" s="5"/>
      <c r="AU977" s="7"/>
      <c r="AV977" s="3"/>
    </row>
    <row r="978" spans="1:48" ht="20.25" x14ac:dyDescent="0.3">
      <c r="A978" s="7"/>
      <c r="B978" s="7"/>
      <c r="C978" s="7"/>
      <c r="D978" s="2"/>
      <c r="E978" s="3"/>
      <c r="F978" s="2"/>
      <c r="G978" s="7"/>
      <c r="H978" s="7"/>
      <c r="I978" s="7"/>
      <c r="J978" s="7"/>
      <c r="K978" s="2"/>
      <c r="L978" s="2"/>
      <c r="M978" s="2"/>
      <c r="N978" s="28"/>
      <c r="O978" s="2"/>
      <c r="P978" s="2"/>
      <c r="Q978" s="28"/>
      <c r="R978" s="2"/>
      <c r="S978" s="2"/>
      <c r="T978" s="2"/>
      <c r="U978" s="7"/>
      <c r="V978" s="2"/>
      <c r="W978" s="2"/>
      <c r="X978" s="2"/>
      <c r="Y978" s="2"/>
      <c r="Z978" s="2"/>
      <c r="AA978" s="2"/>
      <c r="AB978" s="2"/>
      <c r="AC978" s="2"/>
      <c r="AD978" s="27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7"/>
      <c r="AR978" s="7"/>
      <c r="AS978" s="2"/>
      <c r="AT978" s="5"/>
      <c r="AU978" s="7"/>
      <c r="AV978" s="3"/>
    </row>
    <row r="979" spans="1:48" ht="20.25" x14ac:dyDescent="0.3">
      <c r="A979" s="7"/>
      <c r="B979" s="7"/>
      <c r="C979" s="7"/>
      <c r="D979" s="2"/>
      <c r="E979" s="3"/>
      <c r="F979" s="2"/>
      <c r="G979" s="7"/>
      <c r="H979" s="7"/>
      <c r="I979" s="7"/>
      <c r="J979" s="7"/>
      <c r="K979" s="2"/>
      <c r="L979" s="2"/>
      <c r="M979" s="2"/>
      <c r="N979" s="28"/>
      <c r="O979" s="2"/>
      <c r="P979" s="2"/>
      <c r="Q979" s="28"/>
      <c r="R979" s="2"/>
      <c r="S979" s="2"/>
      <c r="T979" s="2"/>
      <c r="U979" s="7"/>
      <c r="V979" s="2"/>
      <c r="W979" s="2"/>
      <c r="X979" s="2"/>
      <c r="Y979" s="2"/>
      <c r="Z979" s="2"/>
      <c r="AA979" s="2"/>
      <c r="AB979" s="2"/>
      <c r="AC979" s="2"/>
      <c r="AD979" s="27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7"/>
      <c r="AR979" s="7"/>
      <c r="AS979" s="2"/>
      <c r="AT979" s="7"/>
      <c r="AU979" s="7"/>
      <c r="AV979" s="3"/>
    </row>
    <row r="980" spans="1:48" ht="18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48" ht="18.75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26"/>
      <c r="O981" s="7"/>
      <c r="P981" s="7"/>
      <c r="Q981" s="26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26"/>
      <c r="AE981" s="26"/>
      <c r="AF981" s="26"/>
      <c r="AG981" s="7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7"/>
      <c r="AS981" s="7"/>
      <c r="AT981" s="7"/>
      <c r="AU981" s="7"/>
      <c r="AV981" s="7"/>
    </row>
    <row r="982" spans="1:48" ht="20.25" x14ac:dyDescent="0.3">
      <c r="A982" s="7"/>
      <c r="B982" s="7"/>
      <c r="C982" s="7"/>
      <c r="D982" s="2"/>
      <c r="E982" s="3"/>
      <c r="F982" s="2"/>
      <c r="G982" s="7"/>
      <c r="H982" s="7"/>
      <c r="I982" s="7"/>
      <c r="J982" s="7"/>
      <c r="K982" s="2"/>
      <c r="L982" s="2"/>
      <c r="M982" s="2"/>
      <c r="N982" s="28"/>
      <c r="O982" s="2"/>
      <c r="P982" s="2"/>
      <c r="Q982" s="28"/>
      <c r="R982" s="2"/>
      <c r="S982" s="2"/>
      <c r="T982" s="2"/>
      <c r="U982" s="7"/>
      <c r="V982" s="2"/>
      <c r="W982" s="2"/>
      <c r="X982" s="2"/>
      <c r="Y982" s="2"/>
      <c r="Z982" s="2"/>
      <c r="AA982" s="2"/>
      <c r="AB982" s="2"/>
      <c r="AC982" s="2"/>
      <c r="AD982" s="27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7"/>
      <c r="AR982" s="7"/>
      <c r="AS982" s="2"/>
      <c r="AT982" s="7"/>
      <c r="AU982" s="7"/>
      <c r="AV982" s="3"/>
    </row>
    <row r="983" spans="1:48" ht="20.25" x14ac:dyDescent="0.3">
      <c r="A983" s="7"/>
      <c r="B983" s="7"/>
      <c r="C983" s="7"/>
      <c r="D983" s="2"/>
      <c r="E983" s="3"/>
      <c r="F983" s="2"/>
      <c r="G983" s="7"/>
      <c r="H983" s="7"/>
      <c r="I983" s="7"/>
      <c r="J983" s="7"/>
      <c r="K983" s="2"/>
      <c r="L983" s="2"/>
      <c r="M983" s="2"/>
      <c r="N983" s="28"/>
      <c r="O983" s="2"/>
      <c r="P983" s="2"/>
      <c r="Q983" s="28"/>
      <c r="R983" s="2"/>
      <c r="S983" s="2"/>
      <c r="T983" s="2"/>
      <c r="U983" s="7"/>
      <c r="V983" s="2"/>
      <c r="W983" s="2"/>
      <c r="X983" s="2"/>
      <c r="Y983" s="2"/>
      <c r="Z983" s="2"/>
      <c r="AA983" s="2"/>
      <c r="AB983" s="2"/>
      <c r="AC983" s="2"/>
      <c r="AD983" s="27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7"/>
      <c r="AR983" s="7"/>
      <c r="AS983" s="2"/>
      <c r="AT983" s="7"/>
      <c r="AU983" s="7"/>
      <c r="AV983" s="3"/>
    </row>
    <row r="984" spans="1:48" ht="20.25" x14ac:dyDescent="0.3">
      <c r="A984" s="7"/>
      <c r="B984" s="7"/>
      <c r="C984" s="7"/>
      <c r="D984" s="2"/>
      <c r="E984" s="3"/>
      <c r="F984" s="2"/>
      <c r="G984" s="7"/>
      <c r="H984" s="7"/>
      <c r="I984" s="7"/>
      <c r="J984" s="7"/>
      <c r="K984" s="2"/>
      <c r="L984" s="2"/>
      <c r="M984" s="2"/>
      <c r="N984" s="28"/>
      <c r="O984" s="2"/>
      <c r="P984" s="2"/>
      <c r="Q984" s="28"/>
      <c r="R984" s="2"/>
      <c r="S984" s="2"/>
      <c r="T984" s="2"/>
      <c r="U984" s="7"/>
      <c r="V984" s="2"/>
      <c r="W984" s="2"/>
      <c r="X984" s="2"/>
      <c r="Y984" s="2"/>
      <c r="Z984" s="2"/>
      <c r="AA984" s="2"/>
      <c r="AB984" s="2"/>
      <c r="AC984" s="2"/>
      <c r="AD984" s="27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7"/>
      <c r="AR984" s="7"/>
      <c r="AS984" s="2"/>
      <c r="AT984" s="7"/>
      <c r="AU984" s="7"/>
      <c r="AV984" s="3"/>
    </row>
    <row r="985" spans="1:48" ht="20.25" x14ac:dyDescent="0.3">
      <c r="A985" s="7"/>
      <c r="B985" s="7"/>
      <c r="C985" s="7"/>
      <c r="D985" s="2"/>
      <c r="E985" s="3"/>
      <c r="F985" s="2"/>
      <c r="G985" s="7"/>
      <c r="H985" s="7"/>
      <c r="I985" s="7"/>
      <c r="J985" s="7"/>
      <c r="K985" s="2"/>
      <c r="L985" s="2"/>
      <c r="M985" s="2"/>
      <c r="N985" s="28"/>
      <c r="O985" s="2"/>
      <c r="P985" s="2"/>
      <c r="Q985" s="28"/>
      <c r="R985" s="2"/>
      <c r="S985" s="2"/>
      <c r="T985" s="2"/>
      <c r="U985" s="7"/>
      <c r="V985" s="2"/>
      <c r="W985" s="2"/>
      <c r="X985" s="2"/>
      <c r="Y985" s="2"/>
      <c r="Z985" s="2"/>
      <c r="AA985" s="2"/>
      <c r="AB985" s="2"/>
      <c r="AC985" s="2"/>
      <c r="AD985" s="27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7"/>
      <c r="AR985" s="7"/>
      <c r="AS985" s="2"/>
      <c r="AT985" s="7"/>
      <c r="AU985" s="7"/>
      <c r="AV985" s="3"/>
    </row>
    <row r="986" spans="1:48" ht="20.25" x14ac:dyDescent="0.3">
      <c r="A986" s="7"/>
      <c r="B986" s="7"/>
      <c r="C986" s="7"/>
      <c r="D986" s="2"/>
      <c r="E986" s="3"/>
      <c r="F986" s="2"/>
      <c r="G986" s="7"/>
      <c r="H986" s="7"/>
      <c r="I986" s="7"/>
      <c r="J986" s="7"/>
      <c r="K986" s="2"/>
      <c r="L986" s="2"/>
      <c r="M986" s="2"/>
      <c r="N986" s="28"/>
      <c r="O986" s="2"/>
      <c r="P986" s="2"/>
      <c r="Q986" s="28"/>
      <c r="R986" s="2"/>
      <c r="S986" s="2"/>
      <c r="T986" s="2"/>
      <c r="U986" s="7"/>
      <c r="V986" s="2"/>
      <c r="W986" s="2"/>
      <c r="X986" s="2"/>
      <c r="Y986" s="2"/>
      <c r="Z986" s="2"/>
      <c r="AA986" s="2"/>
      <c r="AB986" s="2"/>
      <c r="AC986" s="2"/>
      <c r="AD986" s="27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7"/>
      <c r="AR986" s="7"/>
      <c r="AS986" s="2"/>
      <c r="AT986" s="7"/>
      <c r="AU986" s="7"/>
      <c r="AV986" s="3"/>
    </row>
    <row r="987" spans="1:48" ht="20.25" x14ac:dyDescent="0.3">
      <c r="A987" s="7"/>
      <c r="B987" s="7"/>
      <c r="C987" s="7"/>
      <c r="D987" s="2"/>
      <c r="E987" s="3"/>
      <c r="F987" s="2"/>
      <c r="G987" s="7"/>
      <c r="H987" s="7"/>
      <c r="I987" s="7"/>
      <c r="J987" s="7"/>
      <c r="K987" s="2"/>
      <c r="L987" s="2"/>
      <c r="M987" s="2"/>
      <c r="N987" s="28"/>
      <c r="O987" s="2"/>
      <c r="P987" s="2"/>
      <c r="Q987" s="28"/>
      <c r="R987" s="2"/>
      <c r="S987" s="2"/>
      <c r="T987" s="2"/>
      <c r="U987" s="7"/>
      <c r="V987" s="2"/>
      <c r="W987" s="2"/>
      <c r="X987" s="2"/>
      <c r="Y987" s="2"/>
      <c r="Z987" s="2"/>
      <c r="AA987" s="2"/>
      <c r="AB987" s="2"/>
      <c r="AC987" s="2"/>
      <c r="AD987" s="27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7"/>
      <c r="AR987" s="7"/>
      <c r="AS987" s="2"/>
      <c r="AT987" s="7"/>
      <c r="AU987" s="7"/>
      <c r="AV987" s="3"/>
    </row>
    <row r="988" spans="1:48" ht="20.25" x14ac:dyDescent="0.3">
      <c r="A988" s="7"/>
      <c r="B988" s="7"/>
      <c r="C988" s="7"/>
      <c r="D988" s="2"/>
      <c r="E988" s="3"/>
      <c r="F988" s="2"/>
      <c r="G988" s="7"/>
      <c r="H988" s="7"/>
      <c r="I988" s="7"/>
      <c r="J988" s="7"/>
      <c r="K988" s="2"/>
      <c r="L988" s="2"/>
      <c r="M988" s="2"/>
      <c r="N988" s="28"/>
      <c r="O988" s="2"/>
      <c r="P988" s="2"/>
      <c r="Q988" s="28"/>
      <c r="R988" s="2"/>
      <c r="S988" s="2"/>
      <c r="T988" s="2"/>
      <c r="U988" s="7"/>
      <c r="V988" s="2"/>
      <c r="W988" s="2"/>
      <c r="X988" s="2"/>
      <c r="Y988" s="2"/>
      <c r="Z988" s="2"/>
      <c r="AA988" s="2"/>
      <c r="AB988" s="2"/>
      <c r="AC988" s="2"/>
      <c r="AD988" s="27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7"/>
      <c r="AR988" s="7"/>
      <c r="AS988" s="2"/>
      <c r="AT988" s="7"/>
      <c r="AU988" s="7"/>
      <c r="AV988" s="3"/>
    </row>
    <row r="989" spans="1:48" ht="20.25" x14ac:dyDescent="0.3">
      <c r="A989" s="7"/>
      <c r="B989" s="7"/>
      <c r="C989" s="7"/>
      <c r="D989" s="2"/>
      <c r="E989" s="3"/>
      <c r="F989" s="2"/>
      <c r="G989" s="7"/>
      <c r="H989" s="7"/>
      <c r="I989" s="7"/>
      <c r="J989" s="7"/>
      <c r="K989" s="2"/>
      <c r="L989" s="2"/>
      <c r="M989" s="2"/>
      <c r="N989" s="28"/>
      <c r="O989" s="2"/>
      <c r="P989" s="2"/>
      <c r="Q989" s="28"/>
      <c r="R989" s="2"/>
      <c r="S989" s="2"/>
      <c r="T989" s="2"/>
      <c r="U989" s="7"/>
      <c r="V989" s="2"/>
      <c r="W989" s="2"/>
      <c r="X989" s="2"/>
      <c r="Y989" s="2"/>
      <c r="Z989" s="2"/>
      <c r="AA989" s="2"/>
      <c r="AB989" s="2"/>
      <c r="AC989" s="2"/>
      <c r="AD989" s="27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7"/>
      <c r="AR989" s="7"/>
      <c r="AS989" s="2"/>
      <c r="AT989" s="7"/>
      <c r="AU989" s="7"/>
      <c r="AV989" s="3"/>
    </row>
    <row r="990" spans="1:48" ht="20.25" x14ac:dyDescent="0.3">
      <c r="A990" s="7"/>
      <c r="B990" s="7"/>
      <c r="C990" s="7"/>
      <c r="D990" s="2"/>
      <c r="E990" s="3"/>
      <c r="F990" s="2"/>
      <c r="G990" s="7"/>
      <c r="H990" s="7"/>
      <c r="I990" s="7"/>
      <c r="J990" s="7"/>
      <c r="K990" s="2"/>
      <c r="L990" s="2"/>
      <c r="M990" s="2"/>
      <c r="N990" s="28"/>
      <c r="O990" s="2"/>
      <c r="P990" s="2"/>
      <c r="Q990" s="28"/>
      <c r="R990" s="2"/>
      <c r="S990" s="2"/>
      <c r="T990" s="2"/>
      <c r="U990" s="7"/>
      <c r="V990" s="2"/>
      <c r="W990" s="2"/>
      <c r="X990" s="2"/>
      <c r="Y990" s="2"/>
      <c r="Z990" s="2"/>
      <c r="AA990" s="2"/>
      <c r="AB990" s="2"/>
      <c r="AC990" s="2"/>
      <c r="AD990" s="27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7"/>
      <c r="AR990" s="7"/>
      <c r="AS990" s="2"/>
      <c r="AT990" s="7"/>
      <c r="AU990" s="7"/>
      <c r="AV990" s="3"/>
    </row>
    <row r="991" spans="1:48" ht="20.25" x14ac:dyDescent="0.3">
      <c r="A991" s="7"/>
      <c r="B991" s="7"/>
      <c r="C991" s="7"/>
      <c r="D991" s="2"/>
      <c r="E991" s="3"/>
      <c r="F991" s="2"/>
      <c r="G991" s="7"/>
      <c r="H991" s="7"/>
      <c r="I991" s="7"/>
      <c r="J991" s="7"/>
      <c r="K991" s="2"/>
      <c r="L991" s="2"/>
      <c r="M991" s="2"/>
      <c r="N991" s="28"/>
      <c r="O991" s="2"/>
      <c r="P991" s="2"/>
      <c r="Q991" s="28"/>
      <c r="R991" s="2"/>
      <c r="S991" s="2"/>
      <c r="T991" s="2"/>
      <c r="U991" s="7"/>
      <c r="V991" s="2"/>
      <c r="W991" s="2"/>
      <c r="X991" s="2"/>
      <c r="Y991" s="2"/>
      <c r="Z991" s="2"/>
      <c r="AA991" s="2"/>
      <c r="AB991" s="2"/>
      <c r="AC991" s="2"/>
      <c r="AD991" s="27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7"/>
      <c r="AR991" s="7"/>
      <c r="AS991" s="2"/>
      <c r="AT991" s="4"/>
      <c r="AU991" s="7"/>
      <c r="AV991" s="3"/>
    </row>
    <row r="992" spans="1:48" ht="20.25" x14ac:dyDescent="0.3">
      <c r="A992" s="7"/>
      <c r="B992" s="7"/>
      <c r="C992" s="7"/>
      <c r="D992" s="2"/>
      <c r="E992" s="3"/>
      <c r="F992" s="2"/>
      <c r="G992" s="7"/>
      <c r="H992" s="7"/>
      <c r="I992" s="7"/>
      <c r="J992" s="7"/>
      <c r="K992" s="2"/>
      <c r="L992" s="2"/>
      <c r="M992" s="2"/>
      <c r="N992" s="28"/>
      <c r="O992" s="2"/>
      <c r="P992" s="2"/>
      <c r="Q992" s="28"/>
      <c r="R992" s="2"/>
      <c r="S992" s="2"/>
      <c r="T992" s="2"/>
      <c r="U992" s="7"/>
      <c r="V992" s="2"/>
      <c r="W992" s="2"/>
      <c r="X992" s="2"/>
      <c r="Y992" s="2"/>
      <c r="Z992" s="2"/>
      <c r="AA992" s="2"/>
      <c r="AB992" s="2"/>
      <c r="AC992" s="2"/>
      <c r="AD992" s="27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7"/>
      <c r="AR992" s="7"/>
      <c r="AS992" s="2"/>
      <c r="AT992" s="4"/>
      <c r="AU992" s="7"/>
      <c r="AV992" s="3"/>
    </row>
    <row r="993" spans="1:48" ht="20.25" x14ac:dyDescent="0.3">
      <c r="A993" s="7"/>
      <c r="B993" s="7"/>
      <c r="C993" s="7"/>
      <c r="D993" s="2"/>
      <c r="E993" s="3"/>
      <c r="F993" s="2"/>
      <c r="G993" s="7"/>
      <c r="H993" s="7"/>
      <c r="I993" s="7"/>
      <c r="J993" s="7"/>
      <c r="K993" s="2"/>
      <c r="L993" s="2"/>
      <c r="M993" s="2"/>
      <c r="N993" s="28"/>
      <c r="O993" s="2"/>
      <c r="P993" s="2"/>
      <c r="Q993" s="28"/>
      <c r="R993" s="2"/>
      <c r="S993" s="2"/>
      <c r="T993" s="2"/>
      <c r="U993" s="7"/>
      <c r="V993" s="2"/>
      <c r="W993" s="2"/>
      <c r="X993" s="2"/>
      <c r="Y993" s="2"/>
      <c r="Z993" s="2"/>
      <c r="AA993" s="2"/>
      <c r="AB993" s="2"/>
      <c r="AC993" s="2"/>
      <c r="AD993" s="27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7"/>
      <c r="AR993" s="7"/>
      <c r="AS993" s="2"/>
      <c r="AT993" s="4"/>
      <c r="AU993" s="7"/>
      <c r="AV993" s="3"/>
    </row>
    <row r="994" spans="1:48" ht="20.25" x14ac:dyDescent="0.3">
      <c r="A994" s="7"/>
      <c r="B994" s="7"/>
      <c r="C994" s="7"/>
      <c r="D994" s="2"/>
      <c r="E994" s="3"/>
      <c r="F994" s="2"/>
      <c r="G994" s="7"/>
      <c r="H994" s="7"/>
      <c r="I994" s="7"/>
      <c r="J994" s="7"/>
      <c r="K994" s="2"/>
      <c r="L994" s="2"/>
      <c r="M994" s="2"/>
      <c r="N994" s="28"/>
      <c r="O994" s="2"/>
      <c r="P994" s="2"/>
      <c r="Q994" s="28"/>
      <c r="R994" s="2"/>
      <c r="S994" s="2"/>
      <c r="T994" s="2"/>
      <c r="U994" s="7"/>
      <c r="V994" s="2"/>
      <c r="W994" s="2"/>
      <c r="X994" s="2"/>
      <c r="Y994" s="2"/>
      <c r="Z994" s="2"/>
      <c r="AA994" s="2"/>
      <c r="AB994" s="2"/>
      <c r="AC994" s="2"/>
      <c r="AD994" s="27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7"/>
      <c r="AR994" s="7"/>
      <c r="AS994" s="2"/>
      <c r="AT994" s="4"/>
      <c r="AU994" s="7"/>
      <c r="AV994" s="3"/>
    </row>
    <row r="995" spans="1:48" ht="20.25" x14ac:dyDescent="0.3">
      <c r="A995" s="7"/>
      <c r="B995" s="7"/>
      <c r="C995" s="7"/>
      <c r="D995" s="2"/>
      <c r="E995" s="3"/>
      <c r="F995" s="2"/>
      <c r="G995" s="7"/>
      <c r="H995" s="7"/>
      <c r="I995" s="7"/>
      <c r="J995" s="7"/>
      <c r="K995" s="2"/>
      <c r="L995" s="2"/>
      <c r="M995" s="2"/>
      <c r="N995" s="28"/>
      <c r="O995" s="2"/>
      <c r="P995" s="2"/>
      <c r="Q995" s="28"/>
      <c r="R995" s="2"/>
      <c r="S995" s="2"/>
      <c r="T995" s="2"/>
      <c r="U995" s="7"/>
      <c r="V995" s="2"/>
      <c r="W995" s="2"/>
      <c r="X995" s="2"/>
      <c r="Y995" s="2"/>
      <c r="Z995" s="2"/>
      <c r="AA995" s="2"/>
      <c r="AB995" s="2"/>
      <c r="AC995" s="2"/>
      <c r="AD995" s="27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7"/>
      <c r="AR995" s="7"/>
      <c r="AS995" s="2"/>
      <c r="AT995" s="4"/>
      <c r="AU995" s="7"/>
      <c r="AV995" s="3"/>
    </row>
    <row r="996" spans="1:48" ht="20.25" x14ac:dyDescent="0.3">
      <c r="A996" s="7"/>
      <c r="B996" s="7"/>
      <c r="C996" s="7"/>
      <c r="D996" s="2"/>
      <c r="E996" s="3"/>
      <c r="F996" s="2"/>
      <c r="G996" s="7"/>
      <c r="H996" s="7"/>
      <c r="I996" s="7"/>
      <c r="J996" s="7"/>
      <c r="K996" s="2"/>
      <c r="L996" s="2"/>
      <c r="M996" s="2"/>
      <c r="N996" s="28"/>
      <c r="O996" s="2"/>
      <c r="P996" s="2"/>
      <c r="Q996" s="28"/>
      <c r="R996" s="2"/>
      <c r="S996" s="2"/>
      <c r="T996" s="2"/>
      <c r="U996" s="7"/>
      <c r="V996" s="2"/>
      <c r="W996" s="2"/>
      <c r="X996" s="2"/>
      <c r="Y996" s="2"/>
      <c r="Z996" s="2"/>
      <c r="AA996" s="2"/>
      <c r="AB996" s="2"/>
      <c r="AC996" s="2"/>
      <c r="AD996" s="27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7"/>
      <c r="AR996" s="7"/>
      <c r="AS996" s="2"/>
      <c r="AT996" s="7"/>
      <c r="AU996" s="7"/>
      <c r="AV996" s="3"/>
    </row>
    <row r="997" spans="1:48" ht="20.25" x14ac:dyDescent="0.3">
      <c r="A997" s="7"/>
      <c r="B997" s="7"/>
      <c r="C997" s="7"/>
      <c r="D997" s="2"/>
      <c r="E997" s="3"/>
      <c r="F997" s="2"/>
      <c r="G997" s="7"/>
      <c r="H997" s="7"/>
      <c r="I997" s="7"/>
      <c r="J997" s="7"/>
      <c r="K997" s="2"/>
      <c r="L997" s="2"/>
      <c r="M997" s="2"/>
      <c r="N997" s="28"/>
      <c r="O997" s="2"/>
      <c r="P997" s="2"/>
      <c r="Q997" s="28"/>
      <c r="R997" s="2"/>
      <c r="S997" s="2"/>
      <c r="T997" s="2"/>
      <c r="U997" s="7"/>
      <c r="V997" s="2"/>
      <c r="W997" s="2"/>
      <c r="X997" s="2"/>
      <c r="Y997" s="2"/>
      <c r="Z997" s="2"/>
      <c r="AA997" s="2"/>
      <c r="AB997" s="2"/>
      <c r="AC997" s="2"/>
      <c r="AD997" s="27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7"/>
      <c r="AR997" s="7"/>
      <c r="AS997" s="2"/>
      <c r="AT997" s="5"/>
      <c r="AU997" s="7"/>
      <c r="AV997" s="3"/>
    </row>
    <row r="998" spans="1:48" ht="20.25" x14ac:dyDescent="0.3">
      <c r="A998" s="7"/>
      <c r="B998" s="7"/>
      <c r="C998" s="7"/>
      <c r="D998" s="2"/>
      <c r="E998" s="3"/>
      <c r="F998" s="2"/>
      <c r="G998" s="7"/>
      <c r="H998" s="7"/>
      <c r="I998" s="7"/>
      <c r="J998" s="7"/>
      <c r="K998" s="2"/>
      <c r="L998" s="2"/>
      <c r="M998" s="2"/>
      <c r="N998" s="28"/>
      <c r="O998" s="2"/>
      <c r="P998" s="2"/>
      <c r="Q998" s="28"/>
      <c r="R998" s="2"/>
      <c r="S998" s="2"/>
      <c r="T998" s="2"/>
      <c r="U998" s="7"/>
      <c r="V998" s="2"/>
      <c r="W998" s="2"/>
      <c r="X998" s="2"/>
      <c r="Y998" s="2"/>
      <c r="Z998" s="2"/>
      <c r="AA998" s="2"/>
      <c r="AB998" s="2"/>
      <c r="AC998" s="2"/>
      <c r="AD998" s="27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7"/>
      <c r="AR998" s="7"/>
      <c r="AS998" s="2"/>
      <c r="AT998" s="5"/>
      <c r="AU998" s="7"/>
      <c r="AV998" s="3"/>
    </row>
    <row r="999" spans="1:48" ht="20.25" x14ac:dyDescent="0.3">
      <c r="A999" s="7"/>
      <c r="B999" s="7"/>
      <c r="C999" s="7"/>
      <c r="D999" s="2"/>
      <c r="E999" s="3"/>
      <c r="F999" s="2"/>
      <c r="G999" s="7"/>
      <c r="H999" s="7"/>
      <c r="I999" s="7"/>
      <c r="J999" s="7"/>
      <c r="K999" s="2"/>
      <c r="L999" s="2"/>
      <c r="M999" s="2"/>
      <c r="N999" s="28"/>
      <c r="O999" s="2"/>
      <c r="P999" s="2"/>
      <c r="Q999" s="28"/>
      <c r="R999" s="2"/>
      <c r="S999" s="2"/>
      <c r="T999" s="2"/>
      <c r="U999" s="7"/>
      <c r="V999" s="2"/>
      <c r="W999" s="2"/>
      <c r="X999" s="2"/>
      <c r="Y999" s="2"/>
      <c r="Z999" s="2"/>
      <c r="AA999" s="2"/>
      <c r="AB999" s="2"/>
      <c r="AC999" s="2"/>
      <c r="AD999" s="27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7"/>
      <c r="AR999" s="7"/>
      <c r="AS999" s="2"/>
      <c r="AT999" s="5"/>
      <c r="AU999" s="7"/>
      <c r="AV999" s="3"/>
    </row>
    <row r="1000" spans="1:48" ht="20.25" x14ac:dyDescent="0.3">
      <c r="A1000" s="7"/>
      <c r="B1000" s="7"/>
      <c r="C1000" s="7"/>
      <c r="D1000" s="2"/>
      <c r="E1000" s="3"/>
      <c r="F1000" s="2"/>
      <c r="G1000" s="7"/>
      <c r="H1000" s="7"/>
      <c r="I1000" s="7"/>
      <c r="J1000" s="7"/>
      <c r="K1000" s="2"/>
      <c r="L1000" s="2"/>
      <c r="M1000" s="2"/>
      <c r="N1000" s="28"/>
      <c r="O1000" s="2"/>
      <c r="P1000" s="2"/>
      <c r="Q1000" s="28"/>
      <c r="R1000" s="2"/>
      <c r="S1000" s="2"/>
      <c r="T1000" s="2"/>
      <c r="U1000" s="7"/>
      <c r="V1000" s="2"/>
      <c r="W1000" s="2"/>
      <c r="X1000" s="2"/>
      <c r="Y1000" s="2"/>
      <c r="Z1000" s="2"/>
      <c r="AA1000" s="2"/>
      <c r="AB1000" s="2"/>
      <c r="AC1000" s="2"/>
      <c r="AD1000" s="27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7"/>
      <c r="AR1000" s="7"/>
      <c r="AS1000" s="2"/>
      <c r="AT1000" s="5"/>
      <c r="AU1000" s="7"/>
      <c r="AV1000" s="3"/>
    </row>
    <row r="1001" spans="1:48" ht="20.25" x14ac:dyDescent="0.3">
      <c r="A1001" s="7"/>
      <c r="B1001" s="7"/>
      <c r="C1001" s="7"/>
      <c r="D1001" s="2"/>
      <c r="E1001" s="3"/>
      <c r="F1001" s="2"/>
      <c r="G1001" s="7"/>
      <c r="H1001" s="7"/>
      <c r="I1001" s="7"/>
      <c r="J1001" s="7"/>
      <c r="K1001" s="2"/>
      <c r="L1001" s="2"/>
      <c r="M1001" s="2"/>
      <c r="N1001" s="28"/>
      <c r="O1001" s="2"/>
      <c r="P1001" s="2"/>
      <c r="Q1001" s="28"/>
      <c r="R1001" s="2"/>
      <c r="S1001" s="2"/>
      <c r="T1001" s="2"/>
      <c r="U1001" s="7"/>
      <c r="V1001" s="2"/>
      <c r="W1001" s="2"/>
      <c r="X1001" s="2"/>
      <c r="Y1001" s="2"/>
      <c r="Z1001" s="2"/>
      <c r="AA1001" s="2"/>
      <c r="AB1001" s="2"/>
      <c r="AC1001" s="2"/>
      <c r="AD1001" s="27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7"/>
      <c r="AR1001" s="7"/>
      <c r="AS1001" s="2"/>
      <c r="AT1001" s="5"/>
      <c r="AU1001" s="7"/>
      <c r="AV1001" s="3"/>
    </row>
    <row r="1002" spans="1:48" ht="20.25" x14ac:dyDescent="0.3">
      <c r="A1002" s="7"/>
      <c r="B1002" s="7"/>
      <c r="C1002" s="7"/>
      <c r="D1002" s="2"/>
      <c r="E1002" s="3"/>
      <c r="F1002" s="2"/>
      <c r="G1002" s="7"/>
      <c r="H1002" s="7"/>
      <c r="I1002" s="7"/>
      <c r="J1002" s="7"/>
      <c r="K1002" s="2"/>
      <c r="L1002" s="2"/>
      <c r="M1002" s="2"/>
      <c r="N1002" s="28"/>
      <c r="O1002" s="2"/>
      <c r="P1002" s="2"/>
      <c r="Q1002" s="28"/>
      <c r="R1002" s="2"/>
      <c r="S1002" s="2"/>
      <c r="T1002" s="2"/>
      <c r="U1002" s="7"/>
      <c r="V1002" s="2"/>
      <c r="W1002" s="2"/>
      <c r="X1002" s="2"/>
      <c r="Y1002" s="2"/>
      <c r="Z1002" s="2"/>
      <c r="AA1002" s="2"/>
      <c r="AB1002" s="2"/>
      <c r="AC1002" s="2"/>
      <c r="AD1002" s="27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7"/>
      <c r="AR1002" s="7"/>
      <c r="AS1002" s="2"/>
      <c r="AT1002" s="5"/>
      <c r="AU1002" s="7"/>
      <c r="AV1002" s="3"/>
    </row>
    <row r="1003" spans="1:48" ht="20.25" x14ac:dyDescent="0.3">
      <c r="A1003" s="7"/>
      <c r="B1003" s="7"/>
      <c r="C1003" s="7"/>
      <c r="D1003" s="2"/>
      <c r="E1003" s="3"/>
      <c r="F1003" s="2"/>
      <c r="G1003" s="7"/>
      <c r="H1003" s="7"/>
      <c r="I1003" s="7"/>
      <c r="J1003" s="7"/>
      <c r="K1003" s="2"/>
      <c r="L1003" s="2"/>
      <c r="M1003" s="2"/>
      <c r="N1003" s="28"/>
      <c r="O1003" s="2"/>
      <c r="P1003" s="2"/>
      <c r="Q1003" s="28"/>
      <c r="R1003" s="2"/>
      <c r="S1003" s="2"/>
      <c r="T1003" s="2"/>
      <c r="U1003" s="7"/>
      <c r="V1003" s="2"/>
      <c r="W1003" s="2"/>
      <c r="X1003" s="2"/>
      <c r="Y1003" s="2"/>
      <c r="Z1003" s="2"/>
      <c r="AA1003" s="2"/>
      <c r="AB1003" s="2"/>
      <c r="AC1003" s="2"/>
      <c r="AD1003" s="27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7"/>
      <c r="AR1003" s="7"/>
      <c r="AS1003" s="2"/>
      <c r="AT1003" s="5"/>
      <c r="AU1003" s="7"/>
      <c r="AV1003" s="3"/>
    </row>
    <row r="1004" spans="1:48" ht="20.25" x14ac:dyDescent="0.3">
      <c r="A1004" s="7"/>
      <c r="B1004" s="7"/>
      <c r="C1004" s="7"/>
      <c r="D1004" s="2"/>
      <c r="E1004" s="3"/>
      <c r="F1004" s="2"/>
      <c r="G1004" s="7"/>
      <c r="H1004" s="7"/>
      <c r="I1004" s="7"/>
      <c r="J1004" s="7"/>
      <c r="K1004" s="2"/>
      <c r="L1004" s="2"/>
      <c r="M1004" s="2"/>
      <c r="N1004" s="28"/>
      <c r="O1004" s="2"/>
      <c r="P1004" s="2"/>
      <c r="Q1004" s="28"/>
      <c r="R1004" s="2"/>
      <c r="S1004" s="2"/>
      <c r="T1004" s="2"/>
      <c r="U1004" s="7"/>
      <c r="V1004" s="2"/>
      <c r="W1004" s="2"/>
      <c r="X1004" s="2"/>
      <c r="Y1004" s="2"/>
      <c r="Z1004" s="2"/>
      <c r="AA1004" s="2"/>
      <c r="AB1004" s="2"/>
      <c r="AC1004" s="2"/>
      <c r="AD1004" s="27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7"/>
      <c r="AR1004" s="7"/>
      <c r="AS1004" s="2"/>
      <c r="AT1004" s="5"/>
      <c r="AU1004" s="7"/>
      <c r="AV1004" s="3"/>
    </row>
    <row r="1005" spans="1:48" ht="20.25" x14ac:dyDescent="0.3">
      <c r="A1005" s="7"/>
      <c r="B1005" s="7"/>
      <c r="C1005" s="7"/>
      <c r="D1005" s="2"/>
      <c r="E1005" s="3"/>
      <c r="F1005" s="2"/>
      <c r="G1005" s="7"/>
      <c r="H1005" s="7"/>
      <c r="I1005" s="7"/>
      <c r="J1005" s="7"/>
      <c r="K1005" s="2"/>
      <c r="L1005" s="2"/>
      <c r="M1005" s="2"/>
      <c r="N1005" s="28"/>
      <c r="O1005" s="2"/>
      <c r="P1005" s="2"/>
      <c r="Q1005" s="28"/>
      <c r="R1005" s="2"/>
      <c r="S1005" s="2"/>
      <c r="T1005" s="2"/>
      <c r="U1005" s="7"/>
      <c r="V1005" s="2"/>
      <c r="W1005" s="2"/>
      <c r="X1005" s="2"/>
      <c r="Y1005" s="2"/>
      <c r="Z1005" s="2"/>
      <c r="AA1005" s="2"/>
      <c r="AB1005" s="2"/>
      <c r="AC1005" s="2"/>
      <c r="AD1005" s="27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7"/>
      <c r="AR1005" s="7"/>
      <c r="AS1005" s="2"/>
      <c r="AT1005" s="5"/>
      <c r="AU1005" s="7"/>
      <c r="AV1005" s="3"/>
    </row>
    <row r="1006" spans="1:48" ht="20.25" x14ac:dyDescent="0.3">
      <c r="A1006" s="7"/>
      <c r="B1006" s="7"/>
      <c r="C1006" s="7"/>
      <c r="D1006" s="2"/>
      <c r="E1006" s="3"/>
      <c r="F1006" s="2"/>
      <c r="G1006" s="7"/>
      <c r="H1006" s="7"/>
      <c r="I1006" s="7"/>
      <c r="J1006" s="7"/>
      <c r="K1006" s="2"/>
      <c r="L1006" s="2"/>
      <c r="M1006" s="2"/>
      <c r="N1006" s="28"/>
      <c r="O1006" s="2"/>
      <c r="P1006" s="2"/>
      <c r="Q1006" s="28"/>
      <c r="R1006" s="2"/>
      <c r="S1006" s="2"/>
      <c r="T1006" s="2"/>
      <c r="U1006" s="7"/>
      <c r="V1006" s="2"/>
      <c r="W1006" s="2"/>
      <c r="X1006" s="2"/>
      <c r="Y1006" s="2"/>
      <c r="Z1006" s="2"/>
      <c r="AA1006" s="2"/>
      <c r="AB1006" s="2"/>
      <c r="AC1006" s="2"/>
      <c r="AD1006" s="27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7"/>
      <c r="AR1006" s="7"/>
      <c r="AS1006" s="2"/>
      <c r="AT1006" s="5"/>
      <c r="AU1006" s="7"/>
      <c r="AV1006" s="3"/>
    </row>
    <row r="1007" spans="1:48" ht="20.25" x14ac:dyDescent="0.3">
      <c r="A1007" s="7"/>
      <c r="B1007" s="7"/>
      <c r="C1007" s="7"/>
      <c r="D1007" s="2"/>
      <c r="E1007" s="3"/>
      <c r="F1007" s="2"/>
      <c r="G1007" s="7"/>
      <c r="H1007" s="7"/>
      <c r="I1007" s="7"/>
      <c r="J1007" s="7"/>
      <c r="K1007" s="2"/>
      <c r="L1007" s="2"/>
      <c r="M1007" s="2"/>
      <c r="N1007" s="28"/>
      <c r="O1007" s="2"/>
      <c r="P1007" s="2"/>
      <c r="Q1007" s="28"/>
      <c r="R1007" s="2"/>
      <c r="S1007" s="2"/>
      <c r="T1007" s="2"/>
      <c r="U1007" s="7"/>
      <c r="V1007" s="2"/>
      <c r="W1007" s="2"/>
      <c r="X1007" s="2"/>
      <c r="Y1007" s="2"/>
      <c r="Z1007" s="2"/>
      <c r="AA1007" s="2"/>
      <c r="AB1007" s="2"/>
      <c r="AC1007" s="2"/>
      <c r="AD1007" s="27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7"/>
      <c r="AR1007" s="7"/>
      <c r="AS1007" s="2"/>
      <c r="AT1007" s="5"/>
      <c r="AU1007" s="7"/>
      <c r="AV1007" s="3"/>
    </row>
    <row r="1008" spans="1:48" ht="20.25" x14ac:dyDescent="0.3">
      <c r="A1008" s="7"/>
      <c r="B1008" s="7"/>
      <c r="C1008" s="7"/>
      <c r="D1008" s="2"/>
      <c r="E1008" s="3"/>
      <c r="F1008" s="2"/>
      <c r="G1008" s="7"/>
      <c r="H1008" s="7"/>
      <c r="I1008" s="7"/>
      <c r="J1008" s="7"/>
      <c r="K1008" s="2"/>
      <c r="L1008" s="2"/>
      <c r="M1008" s="2"/>
      <c r="N1008" s="28"/>
      <c r="O1008" s="2"/>
      <c r="P1008" s="2"/>
      <c r="Q1008" s="28"/>
      <c r="R1008" s="2"/>
      <c r="S1008" s="2"/>
      <c r="T1008" s="2"/>
      <c r="U1008" s="7"/>
      <c r="V1008" s="2"/>
      <c r="W1008" s="2"/>
      <c r="X1008" s="2"/>
      <c r="Y1008" s="2"/>
      <c r="Z1008" s="2"/>
      <c r="AA1008" s="2"/>
      <c r="AB1008" s="2"/>
      <c r="AC1008" s="2"/>
      <c r="AD1008" s="27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7"/>
      <c r="AR1008" s="7"/>
      <c r="AS1008" s="2"/>
      <c r="AT1008" s="7"/>
      <c r="AU1008" s="7"/>
      <c r="AV1008" s="3"/>
    </row>
    <row r="1009" spans="1:48" ht="18.75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</row>
    <row r="1010" spans="1:48" ht="18.75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26"/>
      <c r="O1010" s="7"/>
      <c r="P1010" s="7"/>
      <c r="Q1010" s="26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26"/>
      <c r="AE1010" s="26"/>
      <c r="AF1010" s="26"/>
      <c r="AG1010" s="7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7"/>
      <c r="AS1010" s="7"/>
      <c r="AT1010" s="7"/>
      <c r="AU1010" s="7"/>
      <c r="AV1010" s="7"/>
    </row>
    <row r="1011" spans="1:48" ht="20.25" x14ac:dyDescent="0.3">
      <c r="A1011" s="7"/>
      <c r="B1011" s="7"/>
      <c r="C1011" s="7"/>
      <c r="D1011" s="2"/>
      <c r="E1011" s="3"/>
      <c r="F1011" s="2"/>
      <c r="G1011" s="7"/>
      <c r="H1011" s="7"/>
      <c r="I1011" s="7"/>
      <c r="J1011" s="7"/>
      <c r="K1011" s="2"/>
      <c r="L1011" s="2"/>
      <c r="M1011" s="2"/>
      <c r="N1011" s="28"/>
      <c r="O1011" s="2"/>
      <c r="P1011" s="2"/>
      <c r="Q1011" s="28"/>
      <c r="R1011" s="2"/>
      <c r="S1011" s="2"/>
      <c r="T1011" s="2"/>
      <c r="U1011" s="7"/>
      <c r="V1011" s="2"/>
      <c r="W1011" s="2"/>
      <c r="X1011" s="2"/>
      <c r="Y1011" s="2"/>
      <c r="Z1011" s="2"/>
      <c r="AA1011" s="2"/>
      <c r="AB1011" s="2"/>
      <c r="AC1011" s="2"/>
      <c r="AD1011" s="27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7"/>
      <c r="AR1011" s="7"/>
      <c r="AS1011" s="2"/>
      <c r="AT1011" s="7"/>
      <c r="AU1011" s="7"/>
      <c r="AV1011" s="3"/>
    </row>
    <row r="1012" spans="1:48" ht="20.25" x14ac:dyDescent="0.3">
      <c r="A1012" s="7"/>
      <c r="B1012" s="7"/>
      <c r="C1012" s="7"/>
      <c r="D1012" s="2"/>
      <c r="E1012" s="3"/>
      <c r="F1012" s="2"/>
      <c r="G1012" s="7"/>
      <c r="H1012" s="7"/>
      <c r="I1012" s="7"/>
      <c r="J1012" s="7"/>
      <c r="K1012" s="2"/>
      <c r="L1012" s="2"/>
      <c r="M1012" s="2"/>
      <c r="N1012" s="28"/>
      <c r="O1012" s="2"/>
      <c r="P1012" s="2"/>
      <c r="Q1012" s="28"/>
      <c r="R1012" s="2"/>
      <c r="S1012" s="2"/>
      <c r="T1012" s="2"/>
      <c r="U1012" s="7"/>
      <c r="V1012" s="2"/>
      <c r="W1012" s="2"/>
      <c r="X1012" s="2"/>
      <c r="Y1012" s="2"/>
      <c r="Z1012" s="2"/>
      <c r="AA1012" s="2"/>
      <c r="AB1012" s="2"/>
      <c r="AC1012" s="2"/>
      <c r="AD1012" s="27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7"/>
      <c r="AR1012" s="7"/>
      <c r="AS1012" s="2"/>
      <c r="AT1012" s="7"/>
      <c r="AU1012" s="7"/>
      <c r="AV1012" s="3"/>
    </row>
    <row r="1013" spans="1:48" ht="20.25" x14ac:dyDescent="0.3">
      <c r="A1013" s="7"/>
      <c r="B1013" s="7"/>
      <c r="C1013" s="7"/>
      <c r="D1013" s="2"/>
      <c r="E1013" s="3"/>
      <c r="F1013" s="2"/>
      <c r="G1013" s="7"/>
      <c r="H1013" s="7"/>
      <c r="I1013" s="7"/>
      <c r="J1013" s="7"/>
      <c r="K1013" s="2"/>
      <c r="L1013" s="2"/>
      <c r="M1013" s="2"/>
      <c r="N1013" s="28"/>
      <c r="O1013" s="2"/>
      <c r="P1013" s="2"/>
      <c r="Q1013" s="28"/>
      <c r="R1013" s="2"/>
      <c r="S1013" s="2"/>
      <c r="T1013" s="2"/>
      <c r="U1013" s="7"/>
      <c r="V1013" s="2"/>
      <c r="W1013" s="2"/>
      <c r="X1013" s="2"/>
      <c r="Y1013" s="2"/>
      <c r="Z1013" s="2"/>
      <c r="AA1013" s="2"/>
      <c r="AB1013" s="2"/>
      <c r="AC1013" s="2"/>
      <c r="AD1013" s="27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7"/>
      <c r="AR1013" s="7"/>
      <c r="AS1013" s="2"/>
      <c r="AT1013" s="7"/>
      <c r="AU1013" s="7"/>
      <c r="AV1013" s="3"/>
    </row>
    <row r="1014" spans="1:48" ht="20.25" x14ac:dyDescent="0.3">
      <c r="A1014" s="7"/>
      <c r="B1014" s="7"/>
      <c r="C1014" s="7"/>
      <c r="D1014" s="2"/>
      <c r="E1014" s="3"/>
      <c r="F1014" s="2"/>
      <c r="G1014" s="7"/>
      <c r="H1014" s="7"/>
      <c r="I1014" s="7"/>
      <c r="J1014" s="7"/>
      <c r="K1014" s="2"/>
      <c r="L1014" s="2"/>
      <c r="M1014" s="2"/>
      <c r="N1014" s="28"/>
      <c r="O1014" s="2"/>
      <c r="P1014" s="2"/>
      <c r="Q1014" s="28"/>
      <c r="R1014" s="2"/>
      <c r="S1014" s="2"/>
      <c r="T1014" s="2"/>
      <c r="U1014" s="7"/>
      <c r="V1014" s="2"/>
      <c r="W1014" s="2"/>
      <c r="X1014" s="2"/>
      <c r="Y1014" s="2"/>
      <c r="Z1014" s="2"/>
      <c r="AA1014" s="2"/>
      <c r="AB1014" s="2"/>
      <c r="AC1014" s="2"/>
      <c r="AD1014" s="27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7"/>
      <c r="AR1014" s="7"/>
      <c r="AS1014" s="2"/>
      <c r="AT1014" s="7"/>
      <c r="AU1014" s="7"/>
      <c r="AV1014" s="3"/>
    </row>
    <row r="1015" spans="1:48" ht="20.25" x14ac:dyDescent="0.3">
      <c r="A1015" s="7"/>
      <c r="B1015" s="7"/>
      <c r="C1015" s="7"/>
      <c r="D1015" s="2"/>
      <c r="E1015" s="3"/>
      <c r="F1015" s="2"/>
      <c r="G1015" s="7"/>
      <c r="H1015" s="7"/>
      <c r="I1015" s="7"/>
      <c r="J1015" s="7"/>
      <c r="K1015" s="2"/>
      <c r="L1015" s="2"/>
      <c r="M1015" s="2"/>
      <c r="N1015" s="28"/>
      <c r="O1015" s="2"/>
      <c r="P1015" s="2"/>
      <c r="Q1015" s="28"/>
      <c r="R1015" s="2"/>
      <c r="S1015" s="2"/>
      <c r="T1015" s="2"/>
      <c r="U1015" s="7"/>
      <c r="V1015" s="2"/>
      <c r="W1015" s="2"/>
      <c r="X1015" s="2"/>
      <c r="Y1015" s="2"/>
      <c r="Z1015" s="2"/>
      <c r="AA1015" s="2"/>
      <c r="AB1015" s="2"/>
      <c r="AC1015" s="2"/>
      <c r="AD1015" s="27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7"/>
      <c r="AR1015" s="7"/>
      <c r="AS1015" s="2"/>
      <c r="AT1015" s="7"/>
      <c r="AU1015" s="7"/>
      <c r="AV1015" s="3"/>
    </row>
    <row r="1016" spans="1:48" ht="20.25" x14ac:dyDescent="0.3">
      <c r="A1016" s="7"/>
      <c r="B1016" s="7"/>
      <c r="C1016" s="7"/>
      <c r="D1016" s="2"/>
      <c r="E1016" s="3"/>
      <c r="F1016" s="2"/>
      <c r="G1016" s="7"/>
      <c r="H1016" s="7"/>
      <c r="I1016" s="7"/>
      <c r="J1016" s="7"/>
      <c r="K1016" s="2"/>
      <c r="L1016" s="2"/>
      <c r="M1016" s="2"/>
      <c r="N1016" s="28"/>
      <c r="O1016" s="2"/>
      <c r="P1016" s="2"/>
      <c r="Q1016" s="28"/>
      <c r="R1016" s="2"/>
      <c r="S1016" s="2"/>
      <c r="T1016" s="2"/>
      <c r="U1016" s="7"/>
      <c r="V1016" s="2"/>
      <c r="W1016" s="2"/>
      <c r="X1016" s="2"/>
      <c r="Y1016" s="2"/>
      <c r="Z1016" s="2"/>
      <c r="AA1016" s="2"/>
      <c r="AB1016" s="2"/>
      <c r="AC1016" s="2"/>
      <c r="AD1016" s="27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7"/>
      <c r="AR1016" s="7"/>
      <c r="AS1016" s="2"/>
      <c r="AT1016" s="7"/>
      <c r="AU1016" s="7"/>
      <c r="AV1016" s="3"/>
    </row>
    <row r="1017" spans="1:48" ht="20.25" x14ac:dyDescent="0.3">
      <c r="A1017" s="7"/>
      <c r="B1017" s="7"/>
      <c r="C1017" s="7"/>
      <c r="D1017" s="2"/>
      <c r="E1017" s="3"/>
      <c r="F1017" s="2"/>
      <c r="G1017" s="7"/>
      <c r="H1017" s="7"/>
      <c r="I1017" s="7"/>
      <c r="J1017" s="7"/>
      <c r="K1017" s="2"/>
      <c r="L1017" s="2"/>
      <c r="M1017" s="2"/>
      <c r="N1017" s="28"/>
      <c r="O1017" s="2"/>
      <c r="P1017" s="2"/>
      <c r="Q1017" s="28"/>
      <c r="R1017" s="2"/>
      <c r="S1017" s="2"/>
      <c r="T1017" s="2"/>
      <c r="U1017" s="7"/>
      <c r="V1017" s="2"/>
      <c r="W1017" s="2"/>
      <c r="X1017" s="2"/>
      <c r="Y1017" s="2"/>
      <c r="Z1017" s="2"/>
      <c r="AA1017" s="2"/>
      <c r="AB1017" s="2"/>
      <c r="AC1017" s="2"/>
      <c r="AD1017" s="27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7"/>
      <c r="AR1017" s="7"/>
      <c r="AS1017" s="2"/>
      <c r="AT1017" s="7"/>
      <c r="AU1017" s="7"/>
      <c r="AV1017" s="3"/>
    </row>
    <row r="1018" spans="1:48" ht="20.25" x14ac:dyDescent="0.3">
      <c r="A1018" s="7"/>
      <c r="B1018" s="7"/>
      <c r="C1018" s="7"/>
      <c r="D1018" s="2"/>
      <c r="E1018" s="3"/>
      <c r="F1018" s="2"/>
      <c r="G1018" s="7"/>
      <c r="H1018" s="7"/>
      <c r="I1018" s="7"/>
      <c r="J1018" s="7"/>
      <c r="K1018" s="2"/>
      <c r="L1018" s="2"/>
      <c r="M1018" s="2"/>
      <c r="N1018" s="28"/>
      <c r="O1018" s="2"/>
      <c r="P1018" s="2"/>
      <c r="Q1018" s="28"/>
      <c r="R1018" s="2"/>
      <c r="S1018" s="2"/>
      <c r="T1018" s="2"/>
      <c r="U1018" s="7"/>
      <c r="V1018" s="2"/>
      <c r="W1018" s="2"/>
      <c r="X1018" s="2"/>
      <c r="Y1018" s="2"/>
      <c r="Z1018" s="2"/>
      <c r="AA1018" s="2"/>
      <c r="AB1018" s="2"/>
      <c r="AC1018" s="2"/>
      <c r="AD1018" s="27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7"/>
      <c r="AR1018" s="7"/>
      <c r="AS1018" s="2"/>
      <c r="AT1018" s="7"/>
      <c r="AU1018" s="7"/>
      <c r="AV1018" s="3"/>
    </row>
    <row r="1019" spans="1:48" ht="20.25" x14ac:dyDescent="0.3">
      <c r="A1019" s="7"/>
      <c r="B1019" s="7"/>
      <c r="C1019" s="7"/>
      <c r="D1019" s="2"/>
      <c r="E1019" s="3"/>
      <c r="F1019" s="2"/>
      <c r="G1019" s="7"/>
      <c r="H1019" s="7"/>
      <c r="I1019" s="7"/>
      <c r="J1019" s="7"/>
      <c r="K1019" s="2"/>
      <c r="L1019" s="2"/>
      <c r="M1019" s="2"/>
      <c r="N1019" s="28"/>
      <c r="O1019" s="2"/>
      <c r="P1019" s="2"/>
      <c r="Q1019" s="28"/>
      <c r="R1019" s="2"/>
      <c r="S1019" s="2"/>
      <c r="T1019" s="2"/>
      <c r="U1019" s="7"/>
      <c r="V1019" s="2"/>
      <c r="W1019" s="2"/>
      <c r="X1019" s="2"/>
      <c r="Y1019" s="2"/>
      <c r="Z1019" s="2"/>
      <c r="AA1019" s="2"/>
      <c r="AB1019" s="2"/>
      <c r="AC1019" s="2"/>
      <c r="AD1019" s="27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7"/>
      <c r="AR1019" s="7"/>
      <c r="AS1019" s="2"/>
      <c r="AT1019" s="7"/>
      <c r="AU1019" s="7"/>
      <c r="AV1019" s="3"/>
    </row>
    <row r="1020" spans="1:48" ht="20.25" x14ac:dyDescent="0.3">
      <c r="A1020" s="7"/>
      <c r="B1020" s="7"/>
      <c r="C1020" s="7"/>
      <c r="D1020" s="2"/>
      <c r="E1020" s="3"/>
      <c r="F1020" s="2"/>
      <c r="G1020" s="7"/>
      <c r="H1020" s="7"/>
      <c r="I1020" s="7"/>
      <c r="J1020" s="7"/>
      <c r="K1020" s="2"/>
      <c r="L1020" s="2"/>
      <c r="M1020" s="2"/>
      <c r="N1020" s="28"/>
      <c r="O1020" s="2"/>
      <c r="P1020" s="2"/>
      <c r="Q1020" s="28"/>
      <c r="R1020" s="2"/>
      <c r="S1020" s="2"/>
      <c r="T1020" s="2"/>
      <c r="U1020" s="7"/>
      <c r="V1020" s="2"/>
      <c r="W1020" s="2"/>
      <c r="X1020" s="2"/>
      <c r="Y1020" s="2"/>
      <c r="Z1020" s="2"/>
      <c r="AA1020" s="2"/>
      <c r="AB1020" s="2"/>
      <c r="AC1020" s="2"/>
      <c r="AD1020" s="27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7"/>
      <c r="AR1020" s="7"/>
      <c r="AS1020" s="2"/>
      <c r="AT1020" s="4"/>
      <c r="AU1020" s="7"/>
      <c r="AV1020" s="3"/>
    </row>
    <row r="1021" spans="1:48" ht="20.25" x14ac:dyDescent="0.3">
      <c r="A1021" s="7"/>
      <c r="B1021" s="7"/>
      <c r="C1021" s="7"/>
      <c r="D1021" s="2"/>
      <c r="E1021" s="3"/>
      <c r="F1021" s="2"/>
      <c r="G1021" s="7"/>
      <c r="H1021" s="7"/>
      <c r="I1021" s="7"/>
      <c r="J1021" s="7"/>
      <c r="K1021" s="2"/>
      <c r="L1021" s="2"/>
      <c r="M1021" s="2"/>
      <c r="N1021" s="28"/>
      <c r="O1021" s="2"/>
      <c r="P1021" s="2"/>
      <c r="Q1021" s="28"/>
      <c r="R1021" s="2"/>
      <c r="S1021" s="2"/>
      <c r="T1021" s="2"/>
      <c r="U1021" s="7"/>
      <c r="V1021" s="2"/>
      <c r="W1021" s="2"/>
      <c r="X1021" s="2"/>
      <c r="Y1021" s="2"/>
      <c r="Z1021" s="2"/>
      <c r="AA1021" s="2"/>
      <c r="AB1021" s="2"/>
      <c r="AC1021" s="2"/>
      <c r="AD1021" s="27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7"/>
      <c r="AR1021" s="7"/>
      <c r="AS1021" s="2"/>
      <c r="AT1021" s="4"/>
      <c r="AU1021" s="7"/>
      <c r="AV1021" s="3"/>
    </row>
    <row r="1022" spans="1:48" ht="20.25" x14ac:dyDescent="0.3">
      <c r="A1022" s="7"/>
      <c r="B1022" s="7"/>
      <c r="C1022" s="7"/>
      <c r="D1022" s="2"/>
      <c r="E1022" s="3"/>
      <c r="F1022" s="2"/>
      <c r="G1022" s="7"/>
      <c r="H1022" s="7"/>
      <c r="I1022" s="7"/>
      <c r="J1022" s="7"/>
      <c r="K1022" s="2"/>
      <c r="L1022" s="2"/>
      <c r="M1022" s="2"/>
      <c r="N1022" s="28"/>
      <c r="O1022" s="2"/>
      <c r="P1022" s="2"/>
      <c r="Q1022" s="28"/>
      <c r="R1022" s="2"/>
      <c r="S1022" s="2"/>
      <c r="T1022" s="2"/>
      <c r="U1022" s="7"/>
      <c r="V1022" s="2"/>
      <c r="W1022" s="2"/>
      <c r="X1022" s="2"/>
      <c r="Y1022" s="2"/>
      <c r="Z1022" s="2"/>
      <c r="AA1022" s="2"/>
      <c r="AB1022" s="2"/>
      <c r="AC1022" s="2"/>
      <c r="AD1022" s="27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7"/>
      <c r="AR1022" s="7"/>
      <c r="AS1022" s="2"/>
      <c r="AT1022" s="4"/>
      <c r="AU1022" s="7"/>
      <c r="AV1022" s="3"/>
    </row>
    <row r="1023" spans="1:48" ht="20.25" x14ac:dyDescent="0.3">
      <c r="A1023" s="7"/>
      <c r="B1023" s="7"/>
      <c r="C1023" s="7"/>
      <c r="D1023" s="2"/>
      <c r="E1023" s="3"/>
      <c r="F1023" s="2"/>
      <c r="G1023" s="7"/>
      <c r="H1023" s="7"/>
      <c r="I1023" s="7"/>
      <c r="J1023" s="7"/>
      <c r="K1023" s="2"/>
      <c r="L1023" s="2"/>
      <c r="M1023" s="2"/>
      <c r="N1023" s="28"/>
      <c r="O1023" s="2"/>
      <c r="P1023" s="2"/>
      <c r="Q1023" s="28"/>
      <c r="R1023" s="2"/>
      <c r="S1023" s="2"/>
      <c r="T1023" s="2"/>
      <c r="U1023" s="7"/>
      <c r="V1023" s="2"/>
      <c r="W1023" s="2"/>
      <c r="X1023" s="2"/>
      <c r="Y1023" s="2"/>
      <c r="Z1023" s="2"/>
      <c r="AA1023" s="2"/>
      <c r="AB1023" s="2"/>
      <c r="AC1023" s="2"/>
      <c r="AD1023" s="27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7"/>
      <c r="AR1023" s="7"/>
      <c r="AS1023" s="2"/>
      <c r="AT1023" s="4"/>
      <c r="AU1023" s="7"/>
      <c r="AV1023" s="3"/>
    </row>
    <row r="1024" spans="1:48" ht="20.25" x14ac:dyDescent="0.3">
      <c r="A1024" s="7"/>
      <c r="B1024" s="7"/>
      <c r="C1024" s="7"/>
      <c r="D1024" s="2"/>
      <c r="E1024" s="3"/>
      <c r="F1024" s="2"/>
      <c r="G1024" s="7"/>
      <c r="H1024" s="7"/>
      <c r="I1024" s="7"/>
      <c r="J1024" s="7"/>
      <c r="K1024" s="2"/>
      <c r="L1024" s="2"/>
      <c r="M1024" s="2"/>
      <c r="N1024" s="28"/>
      <c r="O1024" s="2"/>
      <c r="P1024" s="2"/>
      <c r="Q1024" s="28"/>
      <c r="R1024" s="2"/>
      <c r="S1024" s="2"/>
      <c r="T1024" s="2"/>
      <c r="U1024" s="7"/>
      <c r="V1024" s="2"/>
      <c r="W1024" s="2"/>
      <c r="X1024" s="2"/>
      <c r="Y1024" s="2"/>
      <c r="Z1024" s="2"/>
      <c r="AA1024" s="2"/>
      <c r="AB1024" s="2"/>
      <c r="AC1024" s="2"/>
      <c r="AD1024" s="27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7"/>
      <c r="AR1024" s="7"/>
      <c r="AS1024" s="2"/>
      <c r="AT1024" s="4"/>
      <c r="AU1024" s="7"/>
      <c r="AV1024" s="3"/>
    </row>
    <row r="1025" spans="1:48" ht="20.25" x14ac:dyDescent="0.3">
      <c r="A1025" s="7"/>
      <c r="B1025" s="7"/>
      <c r="C1025" s="7"/>
      <c r="D1025" s="2"/>
      <c r="E1025" s="3"/>
      <c r="F1025" s="2"/>
      <c r="G1025" s="7"/>
      <c r="H1025" s="7"/>
      <c r="I1025" s="7"/>
      <c r="J1025" s="7"/>
      <c r="K1025" s="2"/>
      <c r="L1025" s="2"/>
      <c r="M1025" s="2"/>
      <c r="N1025" s="28"/>
      <c r="O1025" s="2"/>
      <c r="P1025" s="2"/>
      <c r="Q1025" s="28"/>
      <c r="R1025" s="2"/>
      <c r="S1025" s="2"/>
      <c r="T1025" s="2"/>
      <c r="U1025" s="7"/>
      <c r="V1025" s="2"/>
      <c r="W1025" s="2"/>
      <c r="X1025" s="2"/>
      <c r="Y1025" s="2"/>
      <c r="Z1025" s="2"/>
      <c r="AA1025" s="2"/>
      <c r="AB1025" s="2"/>
      <c r="AC1025" s="2"/>
      <c r="AD1025" s="27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7"/>
      <c r="AR1025" s="7"/>
      <c r="AS1025" s="2"/>
      <c r="AT1025" s="7"/>
      <c r="AU1025" s="7"/>
      <c r="AV1025" s="3"/>
    </row>
    <row r="1026" spans="1:48" ht="20.25" x14ac:dyDescent="0.3">
      <c r="A1026" s="7"/>
      <c r="B1026" s="7"/>
      <c r="C1026" s="7"/>
      <c r="D1026" s="2"/>
      <c r="E1026" s="3"/>
      <c r="F1026" s="2"/>
      <c r="G1026" s="7"/>
      <c r="H1026" s="7"/>
      <c r="I1026" s="7"/>
      <c r="J1026" s="7"/>
      <c r="K1026" s="2"/>
      <c r="L1026" s="2"/>
      <c r="M1026" s="2"/>
      <c r="N1026" s="28"/>
      <c r="O1026" s="2"/>
      <c r="P1026" s="2"/>
      <c r="Q1026" s="28"/>
      <c r="R1026" s="2"/>
      <c r="S1026" s="2"/>
      <c r="T1026" s="2"/>
      <c r="U1026" s="7"/>
      <c r="V1026" s="2"/>
      <c r="W1026" s="2"/>
      <c r="X1026" s="2"/>
      <c r="Y1026" s="2"/>
      <c r="Z1026" s="2"/>
      <c r="AA1026" s="2"/>
      <c r="AB1026" s="2"/>
      <c r="AC1026" s="2"/>
      <c r="AD1026" s="27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7"/>
      <c r="AR1026" s="7"/>
      <c r="AS1026" s="2"/>
      <c r="AT1026" s="5"/>
      <c r="AU1026" s="7"/>
      <c r="AV1026" s="3"/>
    </row>
    <row r="1027" spans="1:48" ht="20.25" x14ac:dyDescent="0.3">
      <c r="A1027" s="7"/>
      <c r="B1027" s="7"/>
      <c r="C1027" s="7"/>
      <c r="D1027" s="2"/>
      <c r="E1027" s="3"/>
      <c r="F1027" s="2"/>
      <c r="G1027" s="7"/>
      <c r="H1027" s="7"/>
      <c r="I1027" s="7"/>
      <c r="J1027" s="7"/>
      <c r="K1027" s="2"/>
      <c r="L1027" s="2"/>
      <c r="M1027" s="2"/>
      <c r="N1027" s="28"/>
      <c r="O1027" s="2"/>
      <c r="P1027" s="2"/>
      <c r="Q1027" s="28"/>
      <c r="R1027" s="2"/>
      <c r="S1027" s="2"/>
      <c r="T1027" s="2"/>
      <c r="U1027" s="7"/>
      <c r="V1027" s="2"/>
      <c r="W1027" s="2"/>
      <c r="X1027" s="2"/>
      <c r="Y1027" s="2"/>
      <c r="Z1027" s="2"/>
      <c r="AA1027" s="2"/>
      <c r="AB1027" s="2"/>
      <c r="AC1027" s="2"/>
      <c r="AD1027" s="27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7"/>
      <c r="AR1027" s="7"/>
      <c r="AS1027" s="2"/>
      <c r="AT1027" s="5"/>
      <c r="AU1027" s="7"/>
      <c r="AV1027" s="3"/>
    </row>
    <row r="1028" spans="1:48" ht="20.25" x14ac:dyDescent="0.3">
      <c r="A1028" s="7"/>
      <c r="B1028" s="7"/>
      <c r="C1028" s="7"/>
      <c r="D1028" s="2"/>
      <c r="E1028" s="3"/>
      <c r="F1028" s="2"/>
      <c r="G1028" s="7"/>
      <c r="H1028" s="7"/>
      <c r="I1028" s="7"/>
      <c r="J1028" s="7"/>
      <c r="K1028" s="2"/>
      <c r="L1028" s="2"/>
      <c r="M1028" s="2"/>
      <c r="N1028" s="28"/>
      <c r="O1028" s="2"/>
      <c r="P1028" s="2"/>
      <c r="Q1028" s="28"/>
      <c r="R1028" s="2"/>
      <c r="S1028" s="2"/>
      <c r="T1028" s="2"/>
      <c r="U1028" s="7"/>
      <c r="V1028" s="2"/>
      <c r="W1028" s="2"/>
      <c r="X1028" s="2"/>
      <c r="Y1028" s="2"/>
      <c r="Z1028" s="2"/>
      <c r="AA1028" s="2"/>
      <c r="AB1028" s="2"/>
      <c r="AC1028" s="2"/>
      <c r="AD1028" s="27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7"/>
      <c r="AR1028" s="7"/>
      <c r="AS1028" s="2"/>
      <c r="AT1028" s="5"/>
      <c r="AU1028" s="7"/>
      <c r="AV1028" s="3"/>
    </row>
    <row r="1029" spans="1:48" ht="20.25" x14ac:dyDescent="0.3">
      <c r="A1029" s="7"/>
      <c r="B1029" s="7"/>
      <c r="C1029" s="7"/>
      <c r="D1029" s="2"/>
      <c r="E1029" s="3"/>
      <c r="F1029" s="2"/>
      <c r="G1029" s="7"/>
      <c r="H1029" s="7"/>
      <c r="I1029" s="7"/>
      <c r="J1029" s="7"/>
      <c r="K1029" s="2"/>
      <c r="L1029" s="2"/>
      <c r="M1029" s="2"/>
      <c r="N1029" s="28"/>
      <c r="O1029" s="2"/>
      <c r="P1029" s="2"/>
      <c r="Q1029" s="28"/>
      <c r="R1029" s="2"/>
      <c r="S1029" s="2"/>
      <c r="T1029" s="2"/>
      <c r="U1029" s="7"/>
      <c r="V1029" s="2"/>
      <c r="W1029" s="2"/>
      <c r="X1029" s="2"/>
      <c r="Y1029" s="2"/>
      <c r="Z1029" s="2"/>
      <c r="AA1029" s="2"/>
      <c r="AB1029" s="2"/>
      <c r="AC1029" s="2"/>
      <c r="AD1029" s="27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7"/>
      <c r="AR1029" s="7"/>
      <c r="AS1029" s="2"/>
      <c r="AT1029" s="5"/>
      <c r="AU1029" s="7"/>
      <c r="AV1029" s="3"/>
    </row>
    <row r="1030" spans="1:48" ht="20.25" x14ac:dyDescent="0.3">
      <c r="A1030" s="7"/>
      <c r="B1030" s="7"/>
      <c r="C1030" s="7"/>
      <c r="D1030" s="2"/>
      <c r="E1030" s="3"/>
      <c r="F1030" s="2"/>
      <c r="G1030" s="7"/>
      <c r="H1030" s="7"/>
      <c r="I1030" s="7"/>
      <c r="J1030" s="7"/>
      <c r="K1030" s="2"/>
      <c r="L1030" s="2"/>
      <c r="M1030" s="2"/>
      <c r="N1030" s="28"/>
      <c r="O1030" s="2"/>
      <c r="P1030" s="2"/>
      <c r="Q1030" s="28"/>
      <c r="R1030" s="2"/>
      <c r="S1030" s="2"/>
      <c r="T1030" s="2"/>
      <c r="U1030" s="7"/>
      <c r="V1030" s="2"/>
      <c r="W1030" s="2"/>
      <c r="X1030" s="2"/>
      <c r="Y1030" s="2"/>
      <c r="Z1030" s="2"/>
      <c r="AA1030" s="2"/>
      <c r="AB1030" s="2"/>
      <c r="AC1030" s="2"/>
      <c r="AD1030" s="27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7"/>
      <c r="AR1030" s="7"/>
      <c r="AS1030" s="2"/>
      <c r="AT1030" s="5"/>
      <c r="AU1030" s="7"/>
      <c r="AV1030" s="3"/>
    </row>
    <row r="1031" spans="1:48" ht="20.25" x14ac:dyDescent="0.3">
      <c r="A1031" s="7"/>
      <c r="B1031" s="7"/>
      <c r="C1031" s="7"/>
      <c r="D1031" s="2"/>
      <c r="E1031" s="3"/>
      <c r="F1031" s="2"/>
      <c r="G1031" s="7"/>
      <c r="H1031" s="7"/>
      <c r="I1031" s="7"/>
      <c r="J1031" s="7"/>
      <c r="K1031" s="2"/>
      <c r="L1031" s="2"/>
      <c r="M1031" s="2"/>
      <c r="N1031" s="28"/>
      <c r="O1031" s="2"/>
      <c r="P1031" s="2"/>
      <c r="Q1031" s="28"/>
      <c r="R1031" s="2"/>
      <c r="S1031" s="2"/>
      <c r="T1031" s="2"/>
      <c r="U1031" s="7"/>
      <c r="V1031" s="2"/>
      <c r="W1031" s="2"/>
      <c r="X1031" s="2"/>
      <c r="Y1031" s="2"/>
      <c r="Z1031" s="2"/>
      <c r="AA1031" s="2"/>
      <c r="AB1031" s="2"/>
      <c r="AC1031" s="2"/>
      <c r="AD1031" s="27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7"/>
      <c r="AR1031" s="7"/>
      <c r="AS1031" s="2"/>
      <c r="AT1031" s="5"/>
      <c r="AU1031" s="7"/>
      <c r="AV1031" s="3"/>
    </row>
    <row r="1032" spans="1:48" ht="20.25" x14ac:dyDescent="0.3">
      <c r="A1032" s="7"/>
      <c r="B1032" s="7"/>
      <c r="C1032" s="7"/>
      <c r="D1032" s="2"/>
      <c r="E1032" s="3"/>
      <c r="F1032" s="2"/>
      <c r="G1032" s="7"/>
      <c r="H1032" s="7"/>
      <c r="I1032" s="7"/>
      <c r="J1032" s="7"/>
      <c r="K1032" s="2"/>
      <c r="L1032" s="2"/>
      <c r="M1032" s="2"/>
      <c r="N1032" s="28"/>
      <c r="O1032" s="2"/>
      <c r="P1032" s="2"/>
      <c r="Q1032" s="28"/>
      <c r="R1032" s="2"/>
      <c r="S1032" s="2"/>
      <c r="T1032" s="2"/>
      <c r="U1032" s="7"/>
      <c r="V1032" s="2"/>
      <c r="W1032" s="2"/>
      <c r="X1032" s="2"/>
      <c r="Y1032" s="2"/>
      <c r="Z1032" s="2"/>
      <c r="AA1032" s="2"/>
      <c r="AB1032" s="2"/>
      <c r="AC1032" s="2"/>
      <c r="AD1032" s="27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7"/>
      <c r="AR1032" s="7"/>
      <c r="AS1032" s="2"/>
      <c r="AT1032" s="5"/>
      <c r="AU1032" s="7"/>
      <c r="AV1032" s="3"/>
    </row>
    <row r="1033" spans="1:48" ht="20.25" x14ac:dyDescent="0.3">
      <c r="A1033" s="7"/>
      <c r="B1033" s="7"/>
      <c r="C1033" s="7"/>
      <c r="D1033" s="2"/>
      <c r="E1033" s="3"/>
      <c r="F1033" s="2"/>
      <c r="G1033" s="7"/>
      <c r="H1033" s="7"/>
      <c r="I1033" s="7"/>
      <c r="J1033" s="7"/>
      <c r="K1033" s="2"/>
      <c r="L1033" s="2"/>
      <c r="M1033" s="2"/>
      <c r="N1033" s="28"/>
      <c r="O1033" s="2"/>
      <c r="P1033" s="2"/>
      <c r="Q1033" s="28"/>
      <c r="R1033" s="2"/>
      <c r="S1033" s="2"/>
      <c r="T1033" s="2"/>
      <c r="U1033" s="7"/>
      <c r="V1033" s="2"/>
      <c r="W1033" s="2"/>
      <c r="X1033" s="2"/>
      <c r="Y1033" s="2"/>
      <c r="Z1033" s="2"/>
      <c r="AA1033" s="2"/>
      <c r="AB1033" s="2"/>
      <c r="AC1033" s="2"/>
      <c r="AD1033" s="27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7"/>
      <c r="AR1033" s="7"/>
      <c r="AS1033" s="2"/>
      <c r="AT1033" s="5"/>
      <c r="AU1033" s="7"/>
      <c r="AV1033" s="3"/>
    </row>
    <row r="1034" spans="1:48" ht="20.25" x14ac:dyDescent="0.3">
      <c r="A1034" s="7"/>
      <c r="B1034" s="7"/>
      <c r="C1034" s="7"/>
      <c r="D1034" s="2"/>
      <c r="E1034" s="3"/>
      <c r="F1034" s="2"/>
      <c r="G1034" s="7"/>
      <c r="H1034" s="7"/>
      <c r="I1034" s="7"/>
      <c r="J1034" s="7"/>
      <c r="K1034" s="2"/>
      <c r="L1034" s="2"/>
      <c r="M1034" s="2"/>
      <c r="N1034" s="28"/>
      <c r="O1034" s="2"/>
      <c r="P1034" s="2"/>
      <c r="Q1034" s="28"/>
      <c r="R1034" s="2"/>
      <c r="S1034" s="2"/>
      <c r="T1034" s="2"/>
      <c r="U1034" s="7"/>
      <c r="V1034" s="2"/>
      <c r="W1034" s="2"/>
      <c r="X1034" s="2"/>
      <c r="Y1034" s="2"/>
      <c r="Z1034" s="2"/>
      <c r="AA1034" s="2"/>
      <c r="AB1034" s="2"/>
      <c r="AC1034" s="2"/>
      <c r="AD1034" s="27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7"/>
      <c r="AR1034" s="7"/>
      <c r="AS1034" s="2"/>
      <c r="AT1034" s="5"/>
      <c r="AU1034" s="7"/>
      <c r="AV1034" s="3"/>
    </row>
    <row r="1035" spans="1:48" ht="20.25" x14ac:dyDescent="0.3">
      <c r="A1035" s="7"/>
      <c r="B1035" s="7"/>
      <c r="C1035" s="7"/>
      <c r="D1035" s="2"/>
      <c r="E1035" s="3"/>
      <c r="F1035" s="2"/>
      <c r="G1035" s="7"/>
      <c r="H1035" s="7"/>
      <c r="I1035" s="7"/>
      <c r="J1035" s="7"/>
      <c r="K1035" s="2"/>
      <c r="L1035" s="2"/>
      <c r="M1035" s="2"/>
      <c r="N1035" s="28"/>
      <c r="O1035" s="2"/>
      <c r="P1035" s="2"/>
      <c r="Q1035" s="28"/>
      <c r="R1035" s="2"/>
      <c r="S1035" s="2"/>
      <c r="T1035" s="2"/>
      <c r="U1035" s="7"/>
      <c r="V1035" s="2"/>
      <c r="W1035" s="2"/>
      <c r="X1035" s="2"/>
      <c r="Y1035" s="2"/>
      <c r="Z1035" s="2"/>
      <c r="AA1035" s="2"/>
      <c r="AB1035" s="2"/>
      <c r="AC1035" s="2"/>
      <c r="AD1035" s="27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7"/>
      <c r="AR1035" s="7"/>
      <c r="AS1035" s="2"/>
      <c r="AT1035" s="5"/>
      <c r="AU1035" s="7"/>
      <c r="AV1035" s="3"/>
    </row>
    <row r="1036" spans="1:48" ht="20.25" x14ac:dyDescent="0.3">
      <c r="A1036" s="7"/>
      <c r="B1036" s="7"/>
      <c r="C1036" s="7"/>
      <c r="D1036" s="2"/>
      <c r="E1036" s="3"/>
      <c r="F1036" s="2"/>
      <c r="G1036" s="7"/>
      <c r="H1036" s="7"/>
      <c r="I1036" s="7"/>
      <c r="J1036" s="7"/>
      <c r="K1036" s="2"/>
      <c r="L1036" s="2"/>
      <c r="M1036" s="2"/>
      <c r="N1036" s="28"/>
      <c r="O1036" s="2"/>
      <c r="P1036" s="2"/>
      <c r="Q1036" s="28"/>
      <c r="R1036" s="2"/>
      <c r="S1036" s="2"/>
      <c r="T1036" s="2"/>
      <c r="U1036" s="7"/>
      <c r="V1036" s="2"/>
      <c r="W1036" s="2"/>
      <c r="X1036" s="2"/>
      <c r="Y1036" s="2"/>
      <c r="Z1036" s="2"/>
      <c r="AA1036" s="2"/>
      <c r="AB1036" s="2"/>
      <c r="AC1036" s="2"/>
      <c r="AD1036" s="27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7"/>
      <c r="AR1036" s="7"/>
      <c r="AS1036" s="2"/>
      <c r="AT1036" s="5"/>
      <c r="AU1036" s="7"/>
      <c r="AV1036" s="3"/>
    </row>
    <row r="1037" spans="1:48" ht="20.25" x14ac:dyDescent="0.3">
      <c r="A1037" s="7"/>
      <c r="B1037" s="7"/>
      <c r="C1037" s="7"/>
      <c r="D1037" s="2"/>
      <c r="E1037" s="3"/>
      <c r="F1037" s="2"/>
      <c r="G1037" s="7"/>
      <c r="H1037" s="7"/>
      <c r="I1037" s="7"/>
      <c r="J1037" s="7"/>
      <c r="K1037" s="2"/>
      <c r="L1037" s="2"/>
      <c r="M1037" s="2"/>
      <c r="N1037" s="28"/>
      <c r="O1037" s="2"/>
      <c r="P1037" s="2"/>
      <c r="Q1037" s="28"/>
      <c r="R1037" s="2"/>
      <c r="S1037" s="2"/>
      <c r="T1037" s="2"/>
      <c r="U1037" s="7"/>
      <c r="V1037" s="2"/>
      <c r="W1037" s="2"/>
      <c r="X1037" s="2"/>
      <c r="Y1037" s="2"/>
      <c r="Z1037" s="2"/>
      <c r="AA1037" s="2"/>
      <c r="AB1037" s="2"/>
      <c r="AC1037" s="2"/>
      <c r="AD1037" s="27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7"/>
      <c r="AR1037" s="7"/>
      <c r="AS1037" s="2"/>
      <c r="AT1037" s="7"/>
      <c r="AU1037" s="7"/>
      <c r="AV1037" s="3"/>
    </row>
    <row r="1038" spans="1:48" ht="18.75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</row>
    <row r="1039" spans="1:48" ht="18.75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26"/>
      <c r="O1039" s="7"/>
      <c r="P1039" s="7"/>
      <c r="Q1039" s="26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26"/>
      <c r="AE1039" s="26"/>
      <c r="AF1039" s="26"/>
      <c r="AG1039" s="7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7"/>
      <c r="AS1039" s="7"/>
      <c r="AT1039" s="7"/>
      <c r="AU1039" s="7"/>
      <c r="AV1039" s="7"/>
    </row>
    <row r="1040" spans="1:48" ht="20.25" x14ac:dyDescent="0.3">
      <c r="A1040" s="7"/>
      <c r="B1040" s="7"/>
      <c r="C1040" s="7"/>
      <c r="D1040" s="2"/>
      <c r="E1040" s="3"/>
      <c r="F1040" s="2"/>
      <c r="G1040" s="7"/>
      <c r="H1040" s="7"/>
      <c r="I1040" s="7"/>
      <c r="J1040" s="7"/>
      <c r="K1040" s="2"/>
      <c r="L1040" s="2"/>
      <c r="M1040" s="2"/>
      <c r="N1040" s="28"/>
      <c r="O1040" s="2"/>
      <c r="P1040" s="2"/>
      <c r="Q1040" s="28"/>
      <c r="R1040" s="2"/>
      <c r="S1040" s="2"/>
      <c r="T1040" s="2"/>
      <c r="U1040" s="7"/>
      <c r="V1040" s="2"/>
      <c r="W1040" s="2"/>
      <c r="X1040" s="2"/>
      <c r="Y1040" s="2"/>
      <c r="Z1040" s="2"/>
      <c r="AA1040" s="2"/>
      <c r="AB1040" s="2"/>
      <c r="AC1040" s="2"/>
      <c r="AD1040" s="27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7"/>
      <c r="AR1040" s="7"/>
      <c r="AS1040" s="2"/>
      <c r="AT1040" s="7"/>
      <c r="AU1040" s="7"/>
      <c r="AV1040" s="3"/>
    </row>
    <row r="1041" spans="1:48" ht="20.25" x14ac:dyDescent="0.3">
      <c r="A1041" s="7"/>
      <c r="B1041" s="7"/>
      <c r="C1041" s="7"/>
      <c r="D1041" s="2"/>
      <c r="E1041" s="3"/>
      <c r="F1041" s="2"/>
      <c r="G1041" s="7"/>
      <c r="H1041" s="7"/>
      <c r="I1041" s="7"/>
      <c r="J1041" s="7"/>
      <c r="K1041" s="2"/>
      <c r="L1041" s="2"/>
      <c r="M1041" s="2"/>
      <c r="N1041" s="28"/>
      <c r="O1041" s="2"/>
      <c r="P1041" s="2"/>
      <c r="Q1041" s="28"/>
      <c r="R1041" s="2"/>
      <c r="S1041" s="2"/>
      <c r="T1041" s="2"/>
      <c r="U1041" s="7"/>
      <c r="V1041" s="2"/>
      <c r="W1041" s="2"/>
      <c r="X1041" s="2"/>
      <c r="Y1041" s="2"/>
      <c r="Z1041" s="2"/>
      <c r="AA1041" s="2"/>
      <c r="AB1041" s="2"/>
      <c r="AC1041" s="2"/>
      <c r="AD1041" s="27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7"/>
      <c r="AR1041" s="7"/>
      <c r="AS1041" s="2"/>
      <c r="AT1041" s="7"/>
      <c r="AU1041" s="7"/>
      <c r="AV1041" s="3"/>
    </row>
    <row r="1042" spans="1:48" ht="20.25" x14ac:dyDescent="0.3">
      <c r="A1042" s="7"/>
      <c r="B1042" s="7"/>
      <c r="C1042" s="7"/>
      <c r="D1042" s="2"/>
      <c r="E1042" s="3"/>
      <c r="F1042" s="2"/>
      <c r="G1042" s="7"/>
      <c r="H1042" s="7"/>
      <c r="I1042" s="7"/>
      <c r="J1042" s="7"/>
      <c r="K1042" s="2"/>
      <c r="L1042" s="2"/>
      <c r="M1042" s="2"/>
      <c r="N1042" s="28"/>
      <c r="O1042" s="2"/>
      <c r="P1042" s="2"/>
      <c r="Q1042" s="28"/>
      <c r="R1042" s="2"/>
      <c r="S1042" s="2"/>
      <c r="T1042" s="2"/>
      <c r="U1042" s="7"/>
      <c r="V1042" s="2"/>
      <c r="W1042" s="2"/>
      <c r="X1042" s="2"/>
      <c r="Y1042" s="2"/>
      <c r="Z1042" s="2"/>
      <c r="AA1042" s="2"/>
      <c r="AB1042" s="2"/>
      <c r="AC1042" s="2"/>
      <c r="AD1042" s="27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7"/>
      <c r="AR1042" s="7"/>
      <c r="AS1042" s="2"/>
      <c r="AT1042" s="7"/>
      <c r="AU1042" s="7"/>
      <c r="AV1042" s="3"/>
    </row>
    <row r="1043" spans="1:48" ht="20.25" x14ac:dyDescent="0.3">
      <c r="A1043" s="7"/>
      <c r="B1043" s="7"/>
      <c r="C1043" s="7"/>
      <c r="D1043" s="2"/>
      <c r="E1043" s="3"/>
      <c r="F1043" s="2"/>
      <c r="G1043" s="7"/>
      <c r="H1043" s="7"/>
      <c r="I1043" s="7"/>
      <c r="J1043" s="7"/>
      <c r="K1043" s="2"/>
      <c r="L1043" s="2"/>
      <c r="M1043" s="2"/>
      <c r="N1043" s="28"/>
      <c r="O1043" s="2"/>
      <c r="P1043" s="2"/>
      <c r="Q1043" s="28"/>
      <c r="R1043" s="2"/>
      <c r="S1043" s="2"/>
      <c r="T1043" s="2"/>
      <c r="U1043" s="7"/>
      <c r="V1043" s="2"/>
      <c r="W1043" s="2"/>
      <c r="X1043" s="2"/>
      <c r="Y1043" s="2"/>
      <c r="Z1043" s="2"/>
      <c r="AA1043" s="2"/>
      <c r="AB1043" s="2"/>
      <c r="AC1043" s="2"/>
      <c r="AD1043" s="27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7"/>
      <c r="AR1043" s="7"/>
      <c r="AS1043" s="2"/>
      <c r="AT1043" s="7"/>
      <c r="AU1043" s="7"/>
      <c r="AV1043" s="3"/>
    </row>
    <row r="1044" spans="1:48" ht="20.25" x14ac:dyDescent="0.3">
      <c r="A1044" s="7"/>
      <c r="B1044" s="7"/>
      <c r="C1044" s="7"/>
      <c r="D1044" s="2"/>
      <c r="E1044" s="3"/>
      <c r="F1044" s="2"/>
      <c r="G1044" s="7"/>
      <c r="H1044" s="7"/>
      <c r="I1044" s="7"/>
      <c r="J1044" s="7"/>
      <c r="K1044" s="2"/>
      <c r="L1044" s="2"/>
      <c r="M1044" s="2"/>
      <c r="N1044" s="28"/>
      <c r="O1044" s="2"/>
      <c r="P1044" s="2"/>
      <c r="Q1044" s="28"/>
      <c r="R1044" s="2"/>
      <c r="S1044" s="2"/>
      <c r="T1044" s="2"/>
      <c r="U1044" s="7"/>
      <c r="V1044" s="2"/>
      <c r="W1044" s="2"/>
      <c r="X1044" s="2"/>
      <c r="Y1044" s="2"/>
      <c r="Z1044" s="2"/>
      <c r="AA1044" s="2"/>
      <c r="AB1044" s="2"/>
      <c r="AC1044" s="2"/>
      <c r="AD1044" s="27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7"/>
      <c r="AR1044" s="7"/>
      <c r="AS1044" s="2"/>
      <c r="AT1044" s="7"/>
      <c r="AU1044" s="7"/>
      <c r="AV1044" s="3"/>
    </row>
    <row r="1045" spans="1:48" ht="20.25" x14ac:dyDescent="0.3">
      <c r="A1045" s="7"/>
      <c r="B1045" s="7"/>
      <c r="C1045" s="7"/>
      <c r="D1045" s="2"/>
      <c r="E1045" s="3"/>
      <c r="F1045" s="2"/>
      <c r="G1045" s="7"/>
      <c r="H1045" s="7"/>
      <c r="I1045" s="7"/>
      <c r="J1045" s="7"/>
      <c r="K1045" s="2"/>
      <c r="L1045" s="2"/>
      <c r="M1045" s="2"/>
      <c r="N1045" s="28"/>
      <c r="O1045" s="2"/>
      <c r="P1045" s="2"/>
      <c r="Q1045" s="28"/>
      <c r="R1045" s="2"/>
      <c r="S1045" s="2"/>
      <c r="T1045" s="2"/>
      <c r="U1045" s="7"/>
      <c r="V1045" s="2"/>
      <c r="W1045" s="2"/>
      <c r="X1045" s="2"/>
      <c r="Y1045" s="2"/>
      <c r="Z1045" s="2"/>
      <c r="AA1045" s="2"/>
      <c r="AB1045" s="2"/>
      <c r="AC1045" s="2"/>
      <c r="AD1045" s="27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7"/>
      <c r="AR1045" s="7"/>
      <c r="AS1045" s="2"/>
      <c r="AT1045" s="7"/>
      <c r="AU1045" s="7"/>
      <c r="AV1045" s="3"/>
    </row>
    <row r="1046" spans="1:48" ht="20.25" x14ac:dyDescent="0.3">
      <c r="A1046" s="7"/>
      <c r="B1046" s="7"/>
      <c r="C1046" s="7"/>
      <c r="D1046" s="2"/>
      <c r="E1046" s="3"/>
      <c r="F1046" s="2"/>
      <c r="G1046" s="7"/>
      <c r="H1046" s="7"/>
      <c r="I1046" s="7"/>
      <c r="J1046" s="7"/>
      <c r="K1046" s="2"/>
      <c r="L1046" s="2"/>
      <c r="M1046" s="2"/>
      <c r="N1046" s="28"/>
      <c r="O1046" s="2"/>
      <c r="P1046" s="2"/>
      <c r="Q1046" s="28"/>
      <c r="R1046" s="2"/>
      <c r="S1046" s="2"/>
      <c r="T1046" s="2"/>
      <c r="U1046" s="7"/>
      <c r="V1046" s="2"/>
      <c r="W1046" s="2"/>
      <c r="X1046" s="2"/>
      <c r="Y1046" s="2"/>
      <c r="Z1046" s="2"/>
      <c r="AA1046" s="2"/>
      <c r="AB1046" s="2"/>
      <c r="AC1046" s="2"/>
      <c r="AD1046" s="27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7"/>
      <c r="AR1046" s="7"/>
      <c r="AS1046" s="2"/>
      <c r="AT1046" s="7"/>
      <c r="AU1046" s="7"/>
      <c r="AV1046" s="3"/>
    </row>
    <row r="1047" spans="1:48" ht="20.25" x14ac:dyDescent="0.3">
      <c r="A1047" s="7"/>
      <c r="B1047" s="7"/>
      <c r="C1047" s="7"/>
      <c r="D1047" s="2"/>
      <c r="E1047" s="3"/>
      <c r="F1047" s="2"/>
      <c r="G1047" s="7"/>
      <c r="H1047" s="7"/>
      <c r="I1047" s="7"/>
      <c r="J1047" s="7"/>
      <c r="K1047" s="2"/>
      <c r="L1047" s="2"/>
      <c r="M1047" s="2"/>
      <c r="N1047" s="28"/>
      <c r="O1047" s="2"/>
      <c r="P1047" s="2"/>
      <c r="Q1047" s="28"/>
      <c r="R1047" s="2"/>
      <c r="S1047" s="2"/>
      <c r="T1047" s="2"/>
      <c r="U1047" s="7"/>
      <c r="V1047" s="2"/>
      <c r="W1047" s="2"/>
      <c r="X1047" s="2"/>
      <c r="Y1047" s="2"/>
      <c r="Z1047" s="2"/>
      <c r="AA1047" s="2"/>
      <c r="AB1047" s="2"/>
      <c r="AC1047" s="2"/>
      <c r="AD1047" s="27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7"/>
      <c r="AR1047" s="7"/>
      <c r="AS1047" s="2"/>
      <c r="AT1047" s="7"/>
      <c r="AU1047" s="7"/>
      <c r="AV1047" s="3"/>
    </row>
    <row r="1048" spans="1:48" ht="20.25" x14ac:dyDescent="0.3">
      <c r="A1048" s="7"/>
      <c r="B1048" s="7"/>
      <c r="C1048" s="7"/>
      <c r="D1048" s="2"/>
      <c r="E1048" s="3"/>
      <c r="F1048" s="2"/>
      <c r="G1048" s="7"/>
      <c r="H1048" s="7"/>
      <c r="I1048" s="7"/>
      <c r="J1048" s="7"/>
      <c r="K1048" s="2"/>
      <c r="L1048" s="2"/>
      <c r="M1048" s="2"/>
      <c r="N1048" s="28"/>
      <c r="O1048" s="2"/>
      <c r="P1048" s="2"/>
      <c r="Q1048" s="28"/>
      <c r="R1048" s="2"/>
      <c r="S1048" s="2"/>
      <c r="T1048" s="2"/>
      <c r="U1048" s="7"/>
      <c r="V1048" s="2"/>
      <c r="W1048" s="2"/>
      <c r="X1048" s="2"/>
      <c r="Y1048" s="2"/>
      <c r="Z1048" s="2"/>
      <c r="AA1048" s="2"/>
      <c r="AB1048" s="2"/>
      <c r="AC1048" s="2"/>
      <c r="AD1048" s="27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7"/>
      <c r="AR1048" s="7"/>
      <c r="AS1048" s="2"/>
      <c r="AT1048" s="7"/>
      <c r="AU1048" s="7"/>
      <c r="AV1048" s="3"/>
    </row>
    <row r="1049" spans="1:48" ht="20.25" x14ac:dyDescent="0.3">
      <c r="A1049" s="7"/>
      <c r="B1049" s="7"/>
      <c r="C1049" s="7"/>
      <c r="D1049" s="2"/>
      <c r="E1049" s="3"/>
      <c r="F1049" s="2"/>
      <c r="G1049" s="7"/>
      <c r="H1049" s="7"/>
      <c r="I1049" s="7"/>
      <c r="J1049" s="7"/>
      <c r="K1049" s="2"/>
      <c r="L1049" s="2"/>
      <c r="M1049" s="2"/>
      <c r="N1049" s="28"/>
      <c r="O1049" s="2"/>
      <c r="P1049" s="2"/>
      <c r="Q1049" s="28"/>
      <c r="R1049" s="2"/>
      <c r="S1049" s="2"/>
      <c r="T1049" s="2"/>
      <c r="U1049" s="7"/>
      <c r="V1049" s="2"/>
      <c r="W1049" s="2"/>
      <c r="X1049" s="2"/>
      <c r="Y1049" s="2"/>
      <c r="Z1049" s="2"/>
      <c r="AA1049" s="2"/>
      <c r="AB1049" s="2"/>
      <c r="AC1049" s="2"/>
      <c r="AD1049" s="27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7"/>
      <c r="AR1049" s="7"/>
      <c r="AS1049" s="2"/>
      <c r="AT1049" s="4"/>
      <c r="AU1049" s="7"/>
      <c r="AV1049" s="3"/>
    </row>
    <row r="1050" spans="1:48" ht="20.25" x14ac:dyDescent="0.3">
      <c r="A1050" s="7"/>
      <c r="B1050" s="7"/>
      <c r="C1050" s="7"/>
      <c r="D1050" s="2"/>
      <c r="E1050" s="3"/>
      <c r="F1050" s="2"/>
      <c r="G1050" s="7"/>
      <c r="H1050" s="7"/>
      <c r="I1050" s="7"/>
      <c r="J1050" s="7"/>
      <c r="K1050" s="2"/>
      <c r="L1050" s="2"/>
      <c r="M1050" s="2"/>
      <c r="N1050" s="28"/>
      <c r="O1050" s="2"/>
      <c r="P1050" s="2"/>
      <c r="Q1050" s="28"/>
      <c r="R1050" s="2"/>
      <c r="S1050" s="2"/>
      <c r="T1050" s="2"/>
      <c r="U1050" s="7"/>
      <c r="V1050" s="2"/>
      <c r="W1050" s="2"/>
      <c r="X1050" s="2"/>
      <c r="Y1050" s="2"/>
      <c r="Z1050" s="2"/>
      <c r="AA1050" s="2"/>
      <c r="AB1050" s="2"/>
      <c r="AC1050" s="2"/>
      <c r="AD1050" s="27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7"/>
      <c r="AR1050" s="7"/>
      <c r="AS1050" s="2"/>
      <c r="AT1050" s="4"/>
      <c r="AU1050" s="7"/>
      <c r="AV1050" s="3"/>
    </row>
    <row r="1051" spans="1:48" ht="20.25" x14ac:dyDescent="0.3">
      <c r="A1051" s="7"/>
      <c r="B1051" s="7"/>
      <c r="C1051" s="7"/>
      <c r="D1051" s="2"/>
      <c r="E1051" s="3"/>
      <c r="F1051" s="2"/>
      <c r="G1051" s="7"/>
      <c r="H1051" s="7"/>
      <c r="I1051" s="7"/>
      <c r="J1051" s="7"/>
      <c r="K1051" s="2"/>
      <c r="L1051" s="2"/>
      <c r="M1051" s="2"/>
      <c r="N1051" s="28"/>
      <c r="O1051" s="2"/>
      <c r="P1051" s="2"/>
      <c r="Q1051" s="28"/>
      <c r="R1051" s="2"/>
      <c r="S1051" s="2"/>
      <c r="T1051" s="2"/>
      <c r="U1051" s="7"/>
      <c r="V1051" s="2"/>
      <c r="W1051" s="2"/>
      <c r="X1051" s="2"/>
      <c r="Y1051" s="2"/>
      <c r="Z1051" s="2"/>
      <c r="AA1051" s="2"/>
      <c r="AB1051" s="2"/>
      <c r="AC1051" s="2"/>
      <c r="AD1051" s="27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7"/>
      <c r="AR1051" s="7"/>
      <c r="AS1051" s="2"/>
      <c r="AT1051" s="4"/>
      <c r="AU1051" s="7"/>
      <c r="AV1051" s="3"/>
    </row>
    <row r="1052" spans="1:48" ht="20.25" x14ac:dyDescent="0.3">
      <c r="A1052" s="7"/>
      <c r="B1052" s="7"/>
      <c r="C1052" s="7"/>
      <c r="D1052" s="2"/>
      <c r="E1052" s="3"/>
      <c r="F1052" s="2"/>
      <c r="G1052" s="7"/>
      <c r="H1052" s="7"/>
      <c r="I1052" s="7"/>
      <c r="J1052" s="7"/>
      <c r="K1052" s="2"/>
      <c r="L1052" s="2"/>
      <c r="M1052" s="2"/>
      <c r="N1052" s="28"/>
      <c r="O1052" s="2"/>
      <c r="P1052" s="2"/>
      <c r="Q1052" s="28"/>
      <c r="R1052" s="2"/>
      <c r="S1052" s="2"/>
      <c r="T1052" s="2"/>
      <c r="U1052" s="7"/>
      <c r="V1052" s="2"/>
      <c r="W1052" s="2"/>
      <c r="X1052" s="2"/>
      <c r="Y1052" s="2"/>
      <c r="Z1052" s="2"/>
      <c r="AA1052" s="2"/>
      <c r="AB1052" s="2"/>
      <c r="AC1052" s="2"/>
      <c r="AD1052" s="27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7"/>
      <c r="AR1052" s="7"/>
      <c r="AS1052" s="2"/>
      <c r="AT1052" s="4"/>
      <c r="AU1052" s="7"/>
      <c r="AV1052" s="3"/>
    </row>
    <row r="1053" spans="1:48" ht="20.25" x14ac:dyDescent="0.3">
      <c r="A1053" s="7"/>
      <c r="B1053" s="7"/>
      <c r="C1053" s="7"/>
      <c r="D1053" s="2"/>
      <c r="E1053" s="3"/>
      <c r="F1053" s="2"/>
      <c r="G1053" s="7"/>
      <c r="H1053" s="7"/>
      <c r="I1053" s="7"/>
      <c r="J1053" s="7"/>
      <c r="K1053" s="2"/>
      <c r="L1053" s="2"/>
      <c r="M1053" s="2"/>
      <c r="N1053" s="28"/>
      <c r="O1053" s="2"/>
      <c r="P1053" s="2"/>
      <c r="Q1053" s="28"/>
      <c r="R1053" s="2"/>
      <c r="S1053" s="2"/>
      <c r="T1053" s="2"/>
      <c r="U1053" s="7"/>
      <c r="V1053" s="2"/>
      <c r="W1053" s="2"/>
      <c r="X1053" s="2"/>
      <c r="Y1053" s="2"/>
      <c r="Z1053" s="2"/>
      <c r="AA1053" s="2"/>
      <c r="AB1053" s="2"/>
      <c r="AC1053" s="2"/>
      <c r="AD1053" s="27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7"/>
      <c r="AR1053" s="7"/>
      <c r="AS1053" s="2"/>
      <c r="AT1053" s="4"/>
      <c r="AU1053" s="7"/>
      <c r="AV1053" s="3"/>
    </row>
    <row r="1054" spans="1:48" ht="20.25" x14ac:dyDescent="0.3">
      <c r="A1054" s="7"/>
      <c r="B1054" s="7"/>
      <c r="C1054" s="7"/>
      <c r="D1054" s="2"/>
      <c r="E1054" s="3"/>
      <c r="F1054" s="2"/>
      <c r="G1054" s="7"/>
      <c r="H1054" s="7"/>
      <c r="I1054" s="7"/>
      <c r="J1054" s="7"/>
      <c r="K1054" s="2"/>
      <c r="L1054" s="2"/>
      <c r="M1054" s="2"/>
      <c r="N1054" s="28"/>
      <c r="O1054" s="2"/>
      <c r="P1054" s="2"/>
      <c r="Q1054" s="28"/>
      <c r="R1054" s="2"/>
      <c r="S1054" s="2"/>
      <c r="T1054" s="2"/>
      <c r="U1054" s="7"/>
      <c r="V1054" s="2"/>
      <c r="W1054" s="2"/>
      <c r="X1054" s="2"/>
      <c r="Y1054" s="2"/>
      <c r="Z1054" s="2"/>
      <c r="AA1054" s="2"/>
      <c r="AB1054" s="2"/>
      <c r="AC1054" s="2"/>
      <c r="AD1054" s="27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7"/>
      <c r="AR1054" s="7"/>
      <c r="AS1054" s="2"/>
      <c r="AT1054" s="7"/>
      <c r="AU1054" s="7"/>
      <c r="AV1054" s="3"/>
    </row>
    <row r="1055" spans="1:48" ht="20.25" x14ac:dyDescent="0.3">
      <c r="A1055" s="7"/>
      <c r="B1055" s="7"/>
      <c r="C1055" s="7"/>
      <c r="D1055" s="2"/>
      <c r="E1055" s="3"/>
      <c r="F1055" s="2"/>
      <c r="G1055" s="7"/>
      <c r="H1055" s="7"/>
      <c r="I1055" s="7"/>
      <c r="J1055" s="7"/>
      <c r="K1055" s="2"/>
      <c r="L1055" s="2"/>
      <c r="M1055" s="2"/>
      <c r="N1055" s="28"/>
      <c r="O1055" s="2"/>
      <c r="P1055" s="2"/>
      <c r="Q1055" s="28"/>
      <c r="R1055" s="2"/>
      <c r="S1055" s="2"/>
      <c r="T1055" s="2"/>
      <c r="U1055" s="7"/>
      <c r="V1055" s="2"/>
      <c r="W1055" s="2"/>
      <c r="X1055" s="2"/>
      <c r="Y1055" s="2"/>
      <c r="Z1055" s="2"/>
      <c r="AA1055" s="2"/>
      <c r="AB1055" s="2"/>
      <c r="AC1055" s="2"/>
      <c r="AD1055" s="27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7"/>
      <c r="AR1055" s="7"/>
      <c r="AS1055" s="2"/>
      <c r="AT1055" s="5"/>
      <c r="AU1055" s="7"/>
      <c r="AV1055" s="3"/>
    </row>
    <row r="1056" spans="1:48" ht="20.25" x14ac:dyDescent="0.3">
      <c r="A1056" s="7"/>
      <c r="B1056" s="7"/>
      <c r="C1056" s="7"/>
      <c r="D1056" s="2"/>
      <c r="E1056" s="3"/>
      <c r="F1056" s="2"/>
      <c r="G1056" s="7"/>
      <c r="H1056" s="7"/>
      <c r="I1056" s="7"/>
      <c r="J1056" s="7"/>
      <c r="K1056" s="2"/>
      <c r="L1056" s="2"/>
      <c r="M1056" s="2"/>
      <c r="N1056" s="28"/>
      <c r="O1056" s="2"/>
      <c r="P1056" s="2"/>
      <c r="Q1056" s="28"/>
      <c r="R1056" s="2"/>
      <c r="S1056" s="2"/>
      <c r="T1056" s="2"/>
      <c r="U1056" s="7"/>
      <c r="V1056" s="2"/>
      <c r="W1056" s="2"/>
      <c r="X1056" s="2"/>
      <c r="Y1056" s="2"/>
      <c r="Z1056" s="2"/>
      <c r="AA1056" s="2"/>
      <c r="AB1056" s="2"/>
      <c r="AC1056" s="2"/>
      <c r="AD1056" s="27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7"/>
      <c r="AR1056" s="7"/>
      <c r="AS1056" s="2"/>
      <c r="AT1056" s="5"/>
      <c r="AU1056" s="7"/>
      <c r="AV1056" s="3"/>
    </row>
    <row r="1057" spans="1:48" ht="20.25" x14ac:dyDescent="0.3">
      <c r="A1057" s="7"/>
      <c r="B1057" s="7"/>
      <c r="C1057" s="7"/>
      <c r="D1057" s="2"/>
      <c r="E1057" s="3"/>
      <c r="F1057" s="2"/>
      <c r="G1057" s="7"/>
      <c r="H1057" s="7"/>
      <c r="I1057" s="7"/>
      <c r="J1057" s="7"/>
      <c r="K1057" s="2"/>
      <c r="L1057" s="2"/>
      <c r="M1057" s="2"/>
      <c r="N1057" s="28"/>
      <c r="O1057" s="2"/>
      <c r="P1057" s="2"/>
      <c r="Q1057" s="28"/>
      <c r="R1057" s="2"/>
      <c r="S1057" s="2"/>
      <c r="T1057" s="2"/>
      <c r="U1057" s="7"/>
      <c r="V1057" s="2"/>
      <c r="W1057" s="2"/>
      <c r="X1057" s="2"/>
      <c r="Y1057" s="2"/>
      <c r="Z1057" s="2"/>
      <c r="AA1057" s="2"/>
      <c r="AB1057" s="2"/>
      <c r="AC1057" s="2"/>
      <c r="AD1057" s="27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7"/>
      <c r="AR1057" s="7"/>
      <c r="AS1057" s="2"/>
      <c r="AT1057" s="5"/>
      <c r="AU1057" s="7"/>
      <c r="AV1057" s="3"/>
    </row>
    <row r="1058" spans="1:48" ht="20.25" x14ac:dyDescent="0.3">
      <c r="A1058" s="7"/>
      <c r="B1058" s="7"/>
      <c r="C1058" s="7"/>
      <c r="D1058" s="2"/>
      <c r="E1058" s="3"/>
      <c r="F1058" s="2"/>
      <c r="G1058" s="7"/>
      <c r="H1058" s="7"/>
      <c r="I1058" s="7"/>
      <c r="J1058" s="7"/>
      <c r="K1058" s="2"/>
      <c r="L1058" s="2"/>
      <c r="M1058" s="2"/>
      <c r="N1058" s="28"/>
      <c r="O1058" s="2"/>
      <c r="P1058" s="2"/>
      <c r="Q1058" s="28"/>
      <c r="R1058" s="2"/>
      <c r="S1058" s="2"/>
      <c r="T1058" s="2"/>
      <c r="U1058" s="7"/>
      <c r="V1058" s="2"/>
      <c r="W1058" s="2"/>
      <c r="X1058" s="2"/>
      <c r="Y1058" s="2"/>
      <c r="Z1058" s="2"/>
      <c r="AA1058" s="2"/>
      <c r="AB1058" s="2"/>
      <c r="AC1058" s="2"/>
      <c r="AD1058" s="27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7"/>
      <c r="AR1058" s="7"/>
      <c r="AS1058" s="2"/>
      <c r="AT1058" s="5"/>
      <c r="AU1058" s="7"/>
      <c r="AV1058" s="3"/>
    </row>
    <row r="1059" spans="1:48" ht="20.25" x14ac:dyDescent="0.3">
      <c r="A1059" s="7"/>
      <c r="B1059" s="7"/>
      <c r="C1059" s="7"/>
      <c r="D1059" s="2"/>
      <c r="E1059" s="3"/>
      <c r="F1059" s="2"/>
      <c r="G1059" s="7"/>
      <c r="H1059" s="7"/>
      <c r="I1059" s="7"/>
      <c r="J1059" s="7"/>
      <c r="K1059" s="2"/>
      <c r="L1059" s="2"/>
      <c r="M1059" s="2"/>
      <c r="N1059" s="28"/>
      <c r="O1059" s="2"/>
      <c r="P1059" s="2"/>
      <c r="Q1059" s="28"/>
      <c r="R1059" s="2"/>
      <c r="S1059" s="2"/>
      <c r="T1059" s="2"/>
      <c r="U1059" s="7"/>
      <c r="V1059" s="2"/>
      <c r="W1059" s="2"/>
      <c r="X1059" s="2"/>
      <c r="Y1059" s="2"/>
      <c r="Z1059" s="2"/>
      <c r="AA1059" s="2"/>
      <c r="AB1059" s="2"/>
      <c r="AC1059" s="2"/>
      <c r="AD1059" s="27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7"/>
      <c r="AR1059" s="7"/>
      <c r="AS1059" s="2"/>
      <c r="AT1059" s="5"/>
      <c r="AU1059" s="7"/>
      <c r="AV1059" s="3"/>
    </row>
    <row r="1060" spans="1:48" ht="20.25" x14ac:dyDescent="0.3">
      <c r="A1060" s="7"/>
      <c r="B1060" s="7"/>
      <c r="C1060" s="7"/>
      <c r="D1060" s="2"/>
      <c r="E1060" s="3"/>
      <c r="F1060" s="2"/>
      <c r="G1060" s="7"/>
      <c r="H1060" s="7"/>
      <c r="I1060" s="7"/>
      <c r="J1060" s="7"/>
      <c r="K1060" s="2"/>
      <c r="L1060" s="2"/>
      <c r="M1060" s="2"/>
      <c r="N1060" s="28"/>
      <c r="O1060" s="2"/>
      <c r="P1060" s="2"/>
      <c r="Q1060" s="28"/>
      <c r="R1060" s="2"/>
      <c r="S1060" s="2"/>
      <c r="T1060" s="2"/>
      <c r="U1060" s="7"/>
      <c r="V1060" s="2"/>
      <c r="W1060" s="2"/>
      <c r="X1060" s="2"/>
      <c r="Y1060" s="2"/>
      <c r="Z1060" s="2"/>
      <c r="AA1060" s="2"/>
      <c r="AB1060" s="2"/>
      <c r="AC1060" s="2"/>
      <c r="AD1060" s="27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7"/>
      <c r="AR1060" s="7"/>
      <c r="AS1060" s="2"/>
      <c r="AT1060" s="5"/>
      <c r="AU1060" s="7"/>
      <c r="AV1060" s="3"/>
    </row>
    <row r="1061" spans="1:48" ht="20.25" x14ac:dyDescent="0.3">
      <c r="A1061" s="7"/>
      <c r="B1061" s="7"/>
      <c r="C1061" s="7"/>
      <c r="D1061" s="2"/>
      <c r="E1061" s="3"/>
      <c r="F1061" s="2"/>
      <c r="G1061" s="7"/>
      <c r="H1061" s="7"/>
      <c r="I1061" s="7"/>
      <c r="J1061" s="7"/>
      <c r="K1061" s="2"/>
      <c r="L1061" s="2"/>
      <c r="M1061" s="2"/>
      <c r="N1061" s="28"/>
      <c r="O1061" s="2"/>
      <c r="P1061" s="2"/>
      <c r="Q1061" s="28"/>
      <c r="R1061" s="2"/>
      <c r="S1061" s="2"/>
      <c r="T1061" s="2"/>
      <c r="U1061" s="7"/>
      <c r="V1061" s="2"/>
      <c r="W1061" s="2"/>
      <c r="X1061" s="2"/>
      <c r="Y1061" s="2"/>
      <c r="Z1061" s="2"/>
      <c r="AA1061" s="2"/>
      <c r="AB1061" s="2"/>
      <c r="AC1061" s="2"/>
      <c r="AD1061" s="27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7"/>
      <c r="AR1061" s="7"/>
      <c r="AS1061" s="2"/>
      <c r="AT1061" s="5"/>
      <c r="AU1061" s="7"/>
      <c r="AV1061" s="3"/>
    </row>
    <row r="1062" spans="1:48" ht="20.25" x14ac:dyDescent="0.3">
      <c r="A1062" s="7"/>
      <c r="B1062" s="7"/>
      <c r="C1062" s="7"/>
      <c r="D1062" s="2"/>
      <c r="E1062" s="3"/>
      <c r="F1062" s="2"/>
      <c r="G1062" s="7"/>
      <c r="H1062" s="7"/>
      <c r="I1062" s="7"/>
      <c r="J1062" s="7"/>
      <c r="K1062" s="2"/>
      <c r="L1062" s="2"/>
      <c r="M1062" s="2"/>
      <c r="N1062" s="28"/>
      <c r="O1062" s="2"/>
      <c r="P1062" s="2"/>
      <c r="Q1062" s="28"/>
      <c r="R1062" s="2"/>
      <c r="S1062" s="2"/>
      <c r="T1062" s="2"/>
      <c r="U1062" s="7"/>
      <c r="V1062" s="2"/>
      <c r="W1062" s="2"/>
      <c r="X1062" s="2"/>
      <c r="Y1062" s="2"/>
      <c r="Z1062" s="2"/>
      <c r="AA1062" s="2"/>
      <c r="AB1062" s="2"/>
      <c r="AC1062" s="2"/>
      <c r="AD1062" s="27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7"/>
      <c r="AR1062" s="7"/>
      <c r="AS1062" s="2"/>
      <c r="AT1062" s="5"/>
      <c r="AU1062" s="7"/>
      <c r="AV1062" s="3"/>
    </row>
    <row r="1063" spans="1:48" ht="20.25" x14ac:dyDescent="0.3">
      <c r="A1063" s="7"/>
      <c r="B1063" s="7"/>
      <c r="C1063" s="7"/>
      <c r="D1063" s="2"/>
      <c r="E1063" s="3"/>
      <c r="F1063" s="2"/>
      <c r="G1063" s="7"/>
      <c r="H1063" s="7"/>
      <c r="I1063" s="7"/>
      <c r="J1063" s="7"/>
      <c r="K1063" s="2"/>
      <c r="L1063" s="2"/>
      <c r="M1063" s="2"/>
      <c r="N1063" s="28"/>
      <c r="O1063" s="2"/>
      <c r="P1063" s="2"/>
      <c r="Q1063" s="28"/>
      <c r="R1063" s="2"/>
      <c r="S1063" s="2"/>
      <c r="T1063" s="2"/>
      <c r="U1063" s="7"/>
      <c r="V1063" s="2"/>
      <c r="W1063" s="2"/>
      <c r="X1063" s="2"/>
      <c r="Y1063" s="2"/>
      <c r="Z1063" s="2"/>
      <c r="AA1063" s="2"/>
      <c r="AB1063" s="2"/>
      <c r="AC1063" s="2"/>
      <c r="AD1063" s="27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7"/>
      <c r="AR1063" s="7"/>
      <c r="AS1063" s="2"/>
      <c r="AT1063" s="5"/>
      <c r="AU1063" s="7"/>
      <c r="AV1063" s="3"/>
    </row>
    <row r="1064" spans="1:48" ht="20.25" x14ac:dyDescent="0.3">
      <c r="A1064" s="7"/>
      <c r="B1064" s="7"/>
      <c r="C1064" s="7"/>
      <c r="D1064" s="2"/>
      <c r="E1064" s="3"/>
      <c r="F1064" s="2"/>
      <c r="G1064" s="7"/>
      <c r="H1064" s="7"/>
      <c r="I1064" s="7"/>
      <c r="J1064" s="7"/>
      <c r="K1064" s="2"/>
      <c r="L1064" s="2"/>
      <c r="M1064" s="2"/>
      <c r="N1064" s="28"/>
      <c r="O1064" s="2"/>
      <c r="P1064" s="2"/>
      <c r="Q1064" s="28"/>
      <c r="R1064" s="2"/>
      <c r="S1064" s="2"/>
      <c r="T1064" s="2"/>
      <c r="U1064" s="7"/>
      <c r="V1064" s="2"/>
      <c r="W1064" s="2"/>
      <c r="X1064" s="2"/>
      <c r="Y1064" s="2"/>
      <c r="Z1064" s="2"/>
      <c r="AA1064" s="2"/>
      <c r="AB1064" s="2"/>
      <c r="AC1064" s="2"/>
      <c r="AD1064" s="27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7"/>
      <c r="AR1064" s="7"/>
      <c r="AS1064" s="2"/>
      <c r="AT1064" s="5"/>
      <c r="AU1064" s="7"/>
      <c r="AV1064" s="3"/>
    </row>
    <row r="1065" spans="1:48" ht="20.25" x14ac:dyDescent="0.3">
      <c r="A1065" s="7"/>
      <c r="B1065" s="7"/>
      <c r="C1065" s="7"/>
      <c r="D1065" s="2"/>
      <c r="E1065" s="3"/>
      <c r="F1065" s="2"/>
      <c r="G1065" s="7"/>
      <c r="H1065" s="7"/>
      <c r="I1065" s="7"/>
      <c r="J1065" s="7"/>
      <c r="K1065" s="2"/>
      <c r="L1065" s="2"/>
      <c r="M1065" s="2"/>
      <c r="N1065" s="28"/>
      <c r="O1065" s="2"/>
      <c r="P1065" s="2"/>
      <c r="Q1065" s="28"/>
      <c r="R1065" s="2"/>
      <c r="S1065" s="2"/>
      <c r="T1065" s="2"/>
      <c r="U1065" s="7"/>
      <c r="V1065" s="2"/>
      <c r="W1065" s="2"/>
      <c r="X1065" s="2"/>
      <c r="Y1065" s="2"/>
      <c r="Z1065" s="2"/>
      <c r="AA1065" s="2"/>
      <c r="AB1065" s="2"/>
      <c r="AC1065" s="2"/>
      <c r="AD1065" s="27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7"/>
      <c r="AR1065" s="7"/>
      <c r="AS1065" s="2"/>
      <c r="AT1065" s="5"/>
      <c r="AU1065" s="7"/>
      <c r="AV1065" s="3"/>
    </row>
    <row r="1066" spans="1:48" ht="20.25" x14ac:dyDescent="0.3">
      <c r="A1066" s="7"/>
      <c r="B1066" s="7"/>
      <c r="C1066" s="7"/>
      <c r="D1066" s="2"/>
      <c r="E1066" s="3"/>
      <c r="F1066" s="2"/>
      <c r="G1066" s="7"/>
      <c r="H1066" s="7"/>
      <c r="I1066" s="7"/>
      <c r="J1066" s="7"/>
      <c r="K1066" s="2"/>
      <c r="L1066" s="2"/>
      <c r="M1066" s="2"/>
      <c r="N1066" s="28"/>
      <c r="O1066" s="2"/>
      <c r="P1066" s="2"/>
      <c r="Q1066" s="28"/>
      <c r="R1066" s="2"/>
      <c r="S1066" s="2"/>
      <c r="T1066" s="2"/>
      <c r="U1066" s="7"/>
      <c r="V1066" s="2"/>
      <c r="W1066" s="2"/>
      <c r="X1066" s="2"/>
      <c r="Y1066" s="2"/>
      <c r="Z1066" s="2"/>
      <c r="AA1066" s="2"/>
      <c r="AB1066" s="2"/>
      <c r="AC1066" s="2"/>
      <c r="AD1066" s="27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7"/>
      <c r="AR1066" s="7"/>
      <c r="AS1066" s="2"/>
      <c r="AT1066" s="7"/>
      <c r="AU1066" s="7"/>
      <c r="AV1066" s="3"/>
    </row>
    <row r="1067" spans="1:48" ht="18.75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</row>
    <row r="1068" spans="1:48" ht="18.75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26"/>
      <c r="O1068" s="7"/>
      <c r="P1068" s="7"/>
      <c r="Q1068" s="26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26"/>
      <c r="AE1068" s="26"/>
      <c r="AF1068" s="26"/>
      <c r="AG1068" s="7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7"/>
      <c r="AS1068" s="7"/>
      <c r="AT1068" s="7"/>
      <c r="AU1068" s="7"/>
      <c r="AV1068" s="7"/>
    </row>
    <row r="1069" spans="1:48" ht="20.25" x14ac:dyDescent="0.3">
      <c r="A1069" s="7"/>
      <c r="B1069" s="7"/>
      <c r="C1069" s="7"/>
      <c r="D1069" s="2"/>
      <c r="E1069" s="3"/>
      <c r="F1069" s="2"/>
      <c r="G1069" s="7"/>
      <c r="H1069" s="7"/>
      <c r="I1069" s="7"/>
      <c r="J1069" s="7"/>
      <c r="K1069" s="2"/>
      <c r="L1069" s="2"/>
      <c r="M1069" s="2"/>
      <c r="N1069" s="28"/>
      <c r="O1069" s="2"/>
      <c r="P1069" s="2"/>
      <c r="Q1069" s="28"/>
      <c r="R1069" s="2"/>
      <c r="S1069" s="2"/>
      <c r="T1069" s="2"/>
      <c r="U1069" s="7"/>
      <c r="V1069" s="2"/>
      <c r="W1069" s="2"/>
      <c r="X1069" s="2"/>
      <c r="Y1069" s="2"/>
      <c r="Z1069" s="2"/>
      <c r="AA1069" s="2"/>
      <c r="AB1069" s="2"/>
      <c r="AC1069" s="2"/>
      <c r="AD1069" s="27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7"/>
      <c r="AR1069" s="7"/>
      <c r="AS1069" s="2"/>
      <c r="AT1069" s="7"/>
      <c r="AU1069" s="7"/>
      <c r="AV1069" s="3"/>
    </row>
    <row r="1070" spans="1:48" ht="20.25" x14ac:dyDescent="0.3">
      <c r="A1070" s="7"/>
      <c r="B1070" s="7"/>
      <c r="C1070" s="7"/>
      <c r="D1070" s="2"/>
      <c r="E1070" s="3"/>
      <c r="F1070" s="2"/>
      <c r="G1070" s="7"/>
      <c r="H1070" s="7"/>
      <c r="I1070" s="7"/>
      <c r="J1070" s="7"/>
      <c r="K1070" s="2"/>
      <c r="L1070" s="2"/>
      <c r="M1070" s="2"/>
      <c r="N1070" s="28"/>
      <c r="O1070" s="2"/>
      <c r="P1070" s="2"/>
      <c r="Q1070" s="28"/>
      <c r="R1070" s="2"/>
      <c r="S1070" s="2"/>
      <c r="T1070" s="2"/>
      <c r="U1070" s="7"/>
      <c r="V1070" s="2"/>
      <c r="W1070" s="2"/>
      <c r="X1070" s="2"/>
      <c r="Y1070" s="2"/>
      <c r="Z1070" s="2"/>
      <c r="AA1070" s="2"/>
      <c r="AB1070" s="2"/>
      <c r="AC1070" s="2"/>
      <c r="AD1070" s="27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7"/>
      <c r="AR1070" s="7"/>
      <c r="AS1070" s="2"/>
      <c r="AT1070" s="7"/>
      <c r="AU1070" s="7"/>
      <c r="AV1070" s="3"/>
    </row>
    <row r="1071" spans="1:48" ht="20.25" x14ac:dyDescent="0.3">
      <c r="A1071" s="7"/>
      <c r="B1071" s="7"/>
      <c r="C1071" s="7"/>
      <c r="D1071" s="2"/>
      <c r="E1071" s="3"/>
      <c r="F1071" s="2"/>
      <c r="G1071" s="7"/>
      <c r="H1071" s="7"/>
      <c r="I1071" s="7"/>
      <c r="J1071" s="7"/>
      <c r="K1071" s="2"/>
      <c r="L1071" s="2"/>
      <c r="M1071" s="2"/>
      <c r="N1071" s="28"/>
      <c r="O1071" s="2"/>
      <c r="P1071" s="2"/>
      <c r="Q1071" s="28"/>
      <c r="R1071" s="2"/>
      <c r="S1071" s="2"/>
      <c r="T1071" s="2"/>
      <c r="U1071" s="7"/>
      <c r="V1071" s="2"/>
      <c r="W1071" s="2"/>
      <c r="X1071" s="2"/>
      <c r="Y1071" s="2"/>
      <c r="Z1071" s="2"/>
      <c r="AA1071" s="2"/>
      <c r="AB1071" s="2"/>
      <c r="AC1071" s="2"/>
      <c r="AD1071" s="27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7"/>
      <c r="AR1071" s="7"/>
      <c r="AS1071" s="2"/>
      <c r="AT1071" s="7"/>
      <c r="AU1071" s="7"/>
      <c r="AV1071" s="3"/>
    </row>
    <row r="1072" spans="1:48" ht="20.25" x14ac:dyDescent="0.3">
      <c r="A1072" s="7"/>
      <c r="B1072" s="7"/>
      <c r="C1072" s="7"/>
      <c r="D1072" s="2"/>
      <c r="E1072" s="3"/>
      <c r="F1072" s="2"/>
      <c r="G1072" s="7"/>
      <c r="H1072" s="7"/>
      <c r="I1072" s="7"/>
      <c r="J1072" s="7"/>
      <c r="K1072" s="2"/>
      <c r="L1072" s="2"/>
      <c r="M1072" s="2"/>
      <c r="N1072" s="28"/>
      <c r="O1072" s="2"/>
      <c r="P1072" s="2"/>
      <c r="Q1072" s="28"/>
      <c r="R1072" s="2"/>
      <c r="S1072" s="2"/>
      <c r="T1072" s="2"/>
      <c r="U1072" s="7"/>
      <c r="V1072" s="2"/>
      <c r="W1072" s="2"/>
      <c r="X1072" s="2"/>
      <c r="Y1072" s="2"/>
      <c r="Z1072" s="2"/>
      <c r="AA1072" s="2"/>
      <c r="AB1072" s="2"/>
      <c r="AC1072" s="2"/>
      <c r="AD1072" s="27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7"/>
      <c r="AR1072" s="7"/>
      <c r="AS1072" s="2"/>
      <c r="AT1072" s="7"/>
      <c r="AU1072" s="7"/>
      <c r="AV1072" s="3"/>
    </row>
    <row r="1073" spans="1:48" ht="20.25" x14ac:dyDescent="0.3">
      <c r="A1073" s="7"/>
      <c r="B1073" s="7"/>
      <c r="C1073" s="7"/>
      <c r="D1073" s="2"/>
      <c r="E1073" s="3"/>
      <c r="F1073" s="2"/>
      <c r="G1073" s="7"/>
      <c r="H1073" s="7"/>
      <c r="I1073" s="7"/>
      <c r="J1073" s="7"/>
      <c r="K1073" s="2"/>
      <c r="L1073" s="2"/>
      <c r="M1073" s="2"/>
      <c r="N1073" s="28"/>
      <c r="O1073" s="2"/>
      <c r="P1073" s="2"/>
      <c r="Q1073" s="28"/>
      <c r="R1073" s="2"/>
      <c r="S1073" s="2"/>
      <c r="T1073" s="2"/>
      <c r="U1073" s="7"/>
      <c r="V1073" s="2"/>
      <c r="W1073" s="2"/>
      <c r="X1073" s="2"/>
      <c r="Y1073" s="2"/>
      <c r="Z1073" s="2"/>
      <c r="AA1073" s="2"/>
      <c r="AB1073" s="2"/>
      <c r="AC1073" s="2"/>
      <c r="AD1073" s="27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7"/>
      <c r="AR1073" s="7"/>
      <c r="AS1073" s="2"/>
      <c r="AT1073" s="7"/>
      <c r="AU1073" s="7"/>
      <c r="AV1073" s="3"/>
    </row>
    <row r="1074" spans="1:48" ht="20.25" x14ac:dyDescent="0.3">
      <c r="A1074" s="7"/>
      <c r="B1074" s="7"/>
      <c r="C1074" s="7"/>
      <c r="D1074" s="2"/>
      <c r="E1074" s="3"/>
      <c r="F1074" s="2"/>
      <c r="G1074" s="7"/>
      <c r="H1074" s="7"/>
      <c r="I1074" s="7"/>
      <c r="J1074" s="7"/>
      <c r="K1074" s="2"/>
      <c r="L1074" s="2"/>
      <c r="M1074" s="2"/>
      <c r="N1074" s="28"/>
      <c r="O1074" s="2"/>
      <c r="P1074" s="2"/>
      <c r="Q1074" s="28"/>
      <c r="R1074" s="2"/>
      <c r="S1074" s="2"/>
      <c r="T1074" s="2"/>
      <c r="U1074" s="7"/>
      <c r="V1074" s="2"/>
      <c r="W1074" s="2"/>
      <c r="X1074" s="2"/>
      <c r="Y1074" s="2"/>
      <c r="Z1074" s="2"/>
      <c r="AA1074" s="2"/>
      <c r="AB1074" s="2"/>
      <c r="AC1074" s="2"/>
      <c r="AD1074" s="27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7"/>
      <c r="AR1074" s="7"/>
      <c r="AS1074" s="2"/>
      <c r="AT1074" s="7"/>
      <c r="AU1074" s="7"/>
      <c r="AV1074" s="3"/>
    </row>
    <row r="1075" spans="1:48" ht="20.25" x14ac:dyDescent="0.3">
      <c r="A1075" s="7"/>
      <c r="B1075" s="7"/>
      <c r="C1075" s="7"/>
      <c r="D1075" s="2"/>
      <c r="E1075" s="3"/>
      <c r="F1075" s="2"/>
      <c r="G1075" s="7"/>
      <c r="H1075" s="7"/>
      <c r="I1075" s="7"/>
      <c r="J1075" s="7"/>
      <c r="K1075" s="2"/>
      <c r="L1075" s="2"/>
      <c r="M1075" s="2"/>
      <c r="N1075" s="28"/>
      <c r="O1075" s="2"/>
      <c r="P1075" s="2"/>
      <c r="Q1075" s="28"/>
      <c r="R1075" s="2"/>
      <c r="S1075" s="2"/>
      <c r="T1075" s="2"/>
      <c r="U1075" s="7"/>
      <c r="V1075" s="2"/>
      <c r="W1075" s="2"/>
      <c r="X1075" s="2"/>
      <c r="Y1075" s="2"/>
      <c r="Z1075" s="2"/>
      <c r="AA1075" s="2"/>
      <c r="AB1075" s="2"/>
      <c r="AC1075" s="2"/>
      <c r="AD1075" s="27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7"/>
      <c r="AR1075" s="7"/>
      <c r="AS1075" s="2"/>
      <c r="AT1075" s="7"/>
      <c r="AU1075" s="7"/>
      <c r="AV1075" s="3"/>
    </row>
    <row r="1076" spans="1:48" ht="20.25" x14ac:dyDescent="0.3">
      <c r="A1076" s="7"/>
      <c r="B1076" s="7"/>
      <c r="C1076" s="7"/>
      <c r="D1076" s="2"/>
      <c r="E1076" s="3"/>
      <c r="F1076" s="2"/>
      <c r="G1076" s="7"/>
      <c r="H1076" s="7"/>
      <c r="I1076" s="7"/>
      <c r="J1076" s="7"/>
      <c r="K1076" s="2"/>
      <c r="L1076" s="2"/>
      <c r="M1076" s="2"/>
      <c r="N1076" s="28"/>
      <c r="O1076" s="2"/>
      <c r="P1076" s="2"/>
      <c r="Q1076" s="28"/>
      <c r="R1076" s="2"/>
      <c r="S1076" s="2"/>
      <c r="T1076" s="2"/>
      <c r="U1076" s="7"/>
      <c r="V1076" s="2"/>
      <c r="W1076" s="2"/>
      <c r="X1076" s="2"/>
      <c r="Y1076" s="2"/>
      <c r="Z1076" s="2"/>
      <c r="AA1076" s="2"/>
      <c r="AB1076" s="2"/>
      <c r="AC1076" s="2"/>
      <c r="AD1076" s="27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7"/>
      <c r="AR1076" s="7"/>
      <c r="AS1076" s="2"/>
      <c r="AT1076" s="7"/>
      <c r="AU1076" s="7"/>
      <c r="AV1076" s="3"/>
    </row>
    <row r="1077" spans="1:48" ht="20.25" x14ac:dyDescent="0.3">
      <c r="A1077" s="7"/>
      <c r="B1077" s="7"/>
      <c r="C1077" s="7"/>
      <c r="D1077" s="2"/>
      <c r="E1077" s="3"/>
      <c r="F1077" s="2"/>
      <c r="G1077" s="7"/>
      <c r="H1077" s="7"/>
      <c r="I1077" s="7"/>
      <c r="J1077" s="7"/>
      <c r="K1077" s="2"/>
      <c r="L1077" s="2"/>
      <c r="M1077" s="2"/>
      <c r="N1077" s="28"/>
      <c r="O1077" s="2"/>
      <c r="P1077" s="2"/>
      <c r="Q1077" s="28"/>
      <c r="R1077" s="2"/>
      <c r="S1077" s="2"/>
      <c r="T1077" s="2"/>
      <c r="U1077" s="7"/>
      <c r="V1077" s="2"/>
      <c r="W1077" s="2"/>
      <c r="X1077" s="2"/>
      <c r="Y1077" s="2"/>
      <c r="Z1077" s="2"/>
      <c r="AA1077" s="2"/>
      <c r="AB1077" s="2"/>
      <c r="AC1077" s="2"/>
      <c r="AD1077" s="27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7"/>
      <c r="AR1077" s="7"/>
      <c r="AS1077" s="2"/>
      <c r="AT1077" s="7"/>
      <c r="AU1077" s="7"/>
      <c r="AV1077" s="3"/>
    </row>
    <row r="1078" spans="1:48" ht="20.25" x14ac:dyDescent="0.3">
      <c r="A1078" s="7"/>
      <c r="B1078" s="7"/>
      <c r="C1078" s="7"/>
      <c r="D1078" s="2"/>
      <c r="E1078" s="3"/>
      <c r="F1078" s="2"/>
      <c r="G1078" s="7"/>
      <c r="H1078" s="7"/>
      <c r="I1078" s="7"/>
      <c r="J1078" s="7"/>
      <c r="K1078" s="2"/>
      <c r="L1078" s="2"/>
      <c r="M1078" s="2"/>
      <c r="N1078" s="28"/>
      <c r="O1078" s="2"/>
      <c r="P1078" s="2"/>
      <c r="Q1078" s="28"/>
      <c r="R1078" s="2"/>
      <c r="S1078" s="2"/>
      <c r="T1078" s="2"/>
      <c r="U1078" s="7"/>
      <c r="V1078" s="2"/>
      <c r="W1078" s="2"/>
      <c r="X1078" s="2"/>
      <c r="Y1078" s="2"/>
      <c r="Z1078" s="2"/>
      <c r="AA1078" s="2"/>
      <c r="AB1078" s="2"/>
      <c r="AC1078" s="2"/>
      <c r="AD1078" s="27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7"/>
      <c r="AR1078" s="7"/>
      <c r="AS1078" s="2"/>
      <c r="AT1078" s="4"/>
      <c r="AU1078" s="7"/>
      <c r="AV1078" s="3"/>
    </row>
    <row r="1079" spans="1:48" ht="20.25" x14ac:dyDescent="0.3">
      <c r="A1079" s="7"/>
      <c r="B1079" s="7"/>
      <c r="C1079" s="7"/>
      <c r="D1079" s="2"/>
      <c r="E1079" s="3"/>
      <c r="F1079" s="2"/>
      <c r="G1079" s="7"/>
      <c r="H1079" s="7"/>
      <c r="I1079" s="7"/>
      <c r="J1079" s="7"/>
      <c r="K1079" s="2"/>
      <c r="L1079" s="2"/>
      <c r="M1079" s="2"/>
      <c r="N1079" s="28"/>
      <c r="O1079" s="2"/>
      <c r="P1079" s="2"/>
      <c r="Q1079" s="28"/>
      <c r="R1079" s="2"/>
      <c r="S1079" s="2"/>
      <c r="T1079" s="2"/>
      <c r="U1079" s="7"/>
      <c r="V1079" s="2"/>
      <c r="W1079" s="2"/>
      <c r="X1079" s="2"/>
      <c r="Y1079" s="2"/>
      <c r="Z1079" s="2"/>
      <c r="AA1079" s="2"/>
      <c r="AB1079" s="2"/>
      <c r="AC1079" s="2"/>
      <c r="AD1079" s="27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7"/>
      <c r="AR1079" s="7"/>
      <c r="AS1079" s="2"/>
      <c r="AT1079" s="4"/>
      <c r="AU1079" s="7"/>
      <c r="AV1079" s="3"/>
    </row>
    <row r="1080" spans="1:48" ht="20.25" x14ac:dyDescent="0.3">
      <c r="A1080" s="7"/>
      <c r="B1080" s="7"/>
      <c r="C1080" s="7"/>
      <c r="D1080" s="2"/>
      <c r="E1080" s="3"/>
      <c r="F1080" s="2"/>
      <c r="G1080" s="7"/>
      <c r="H1080" s="7"/>
      <c r="I1080" s="7"/>
      <c r="J1080" s="7"/>
      <c r="K1080" s="2"/>
      <c r="L1080" s="2"/>
      <c r="M1080" s="2"/>
      <c r="N1080" s="28"/>
      <c r="O1080" s="2"/>
      <c r="P1080" s="2"/>
      <c r="Q1080" s="28"/>
      <c r="R1080" s="2"/>
      <c r="S1080" s="2"/>
      <c r="T1080" s="2"/>
      <c r="U1080" s="7"/>
      <c r="V1080" s="2"/>
      <c r="W1080" s="2"/>
      <c r="X1080" s="2"/>
      <c r="Y1080" s="2"/>
      <c r="Z1080" s="2"/>
      <c r="AA1080" s="2"/>
      <c r="AB1080" s="2"/>
      <c r="AC1080" s="2"/>
      <c r="AD1080" s="27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7"/>
      <c r="AR1080" s="7"/>
      <c r="AS1080" s="2"/>
      <c r="AT1080" s="4"/>
      <c r="AU1080" s="7"/>
      <c r="AV1080" s="3"/>
    </row>
    <row r="1081" spans="1:48" ht="20.25" x14ac:dyDescent="0.3">
      <c r="A1081" s="7"/>
      <c r="B1081" s="7"/>
      <c r="C1081" s="7"/>
      <c r="D1081" s="2"/>
      <c r="E1081" s="3"/>
      <c r="F1081" s="2"/>
      <c r="G1081" s="7"/>
      <c r="H1081" s="7"/>
      <c r="I1081" s="7"/>
      <c r="J1081" s="7"/>
      <c r="K1081" s="2"/>
      <c r="L1081" s="2"/>
      <c r="M1081" s="2"/>
      <c r="N1081" s="28"/>
      <c r="O1081" s="2"/>
      <c r="P1081" s="2"/>
      <c r="Q1081" s="28"/>
      <c r="R1081" s="2"/>
      <c r="S1081" s="2"/>
      <c r="T1081" s="2"/>
      <c r="U1081" s="7"/>
      <c r="V1081" s="2"/>
      <c r="W1081" s="2"/>
      <c r="X1081" s="2"/>
      <c r="Y1081" s="2"/>
      <c r="Z1081" s="2"/>
      <c r="AA1081" s="2"/>
      <c r="AB1081" s="2"/>
      <c r="AC1081" s="2"/>
      <c r="AD1081" s="27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7"/>
      <c r="AR1081" s="7"/>
      <c r="AS1081" s="2"/>
      <c r="AT1081" s="4"/>
      <c r="AU1081" s="7"/>
      <c r="AV1081" s="3"/>
    </row>
    <row r="1082" spans="1:48" ht="20.25" x14ac:dyDescent="0.3">
      <c r="A1082" s="7"/>
      <c r="B1082" s="7"/>
      <c r="C1082" s="7"/>
      <c r="D1082" s="2"/>
      <c r="E1082" s="3"/>
      <c r="F1082" s="2"/>
      <c r="G1082" s="7"/>
      <c r="H1082" s="7"/>
      <c r="I1082" s="7"/>
      <c r="J1082" s="7"/>
      <c r="K1082" s="2"/>
      <c r="L1082" s="2"/>
      <c r="M1082" s="2"/>
      <c r="N1082" s="28"/>
      <c r="O1082" s="2"/>
      <c r="P1082" s="2"/>
      <c r="Q1082" s="28"/>
      <c r="R1082" s="2"/>
      <c r="S1082" s="2"/>
      <c r="T1082" s="2"/>
      <c r="U1082" s="7"/>
      <c r="V1082" s="2"/>
      <c r="W1082" s="2"/>
      <c r="X1082" s="2"/>
      <c r="Y1082" s="2"/>
      <c r="Z1082" s="2"/>
      <c r="AA1082" s="2"/>
      <c r="AB1082" s="2"/>
      <c r="AC1082" s="2"/>
      <c r="AD1082" s="27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7"/>
      <c r="AR1082" s="7"/>
      <c r="AS1082" s="2"/>
      <c r="AT1082" s="4"/>
      <c r="AU1082" s="7"/>
      <c r="AV1082" s="3"/>
    </row>
    <row r="1083" spans="1:48" ht="20.25" x14ac:dyDescent="0.3">
      <c r="A1083" s="7"/>
      <c r="B1083" s="7"/>
      <c r="C1083" s="7"/>
      <c r="D1083" s="2"/>
      <c r="E1083" s="3"/>
      <c r="F1083" s="2"/>
      <c r="G1083" s="7"/>
      <c r="H1083" s="7"/>
      <c r="I1083" s="7"/>
      <c r="J1083" s="7"/>
      <c r="K1083" s="2"/>
      <c r="L1083" s="2"/>
      <c r="M1083" s="2"/>
      <c r="N1083" s="28"/>
      <c r="O1083" s="2"/>
      <c r="P1083" s="2"/>
      <c r="Q1083" s="28"/>
      <c r="R1083" s="2"/>
      <c r="S1083" s="2"/>
      <c r="T1083" s="2"/>
      <c r="U1083" s="7"/>
      <c r="V1083" s="2"/>
      <c r="W1083" s="2"/>
      <c r="X1083" s="2"/>
      <c r="Y1083" s="2"/>
      <c r="Z1083" s="2"/>
      <c r="AA1083" s="2"/>
      <c r="AB1083" s="2"/>
      <c r="AC1083" s="2"/>
      <c r="AD1083" s="27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7"/>
      <c r="AR1083" s="7"/>
      <c r="AS1083" s="2"/>
      <c r="AT1083" s="7"/>
      <c r="AU1083" s="7"/>
      <c r="AV1083" s="3"/>
    </row>
    <row r="1084" spans="1:48" ht="20.25" x14ac:dyDescent="0.3">
      <c r="A1084" s="7"/>
      <c r="B1084" s="7"/>
      <c r="C1084" s="7"/>
      <c r="D1084" s="2"/>
      <c r="E1084" s="3"/>
      <c r="F1084" s="2"/>
      <c r="G1084" s="7"/>
      <c r="H1084" s="7"/>
      <c r="I1084" s="7"/>
      <c r="J1084" s="7"/>
      <c r="K1084" s="2"/>
      <c r="L1084" s="2"/>
      <c r="M1084" s="2"/>
      <c r="N1084" s="28"/>
      <c r="O1084" s="2"/>
      <c r="P1084" s="2"/>
      <c r="Q1084" s="28"/>
      <c r="R1084" s="2"/>
      <c r="S1084" s="2"/>
      <c r="T1084" s="2"/>
      <c r="U1084" s="7"/>
      <c r="V1084" s="2"/>
      <c r="W1084" s="2"/>
      <c r="X1084" s="2"/>
      <c r="Y1084" s="2"/>
      <c r="Z1084" s="2"/>
      <c r="AA1084" s="2"/>
      <c r="AB1084" s="2"/>
      <c r="AC1084" s="2"/>
      <c r="AD1084" s="27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7"/>
      <c r="AR1084" s="7"/>
      <c r="AS1084" s="2"/>
      <c r="AT1084" s="5"/>
      <c r="AU1084" s="7"/>
      <c r="AV1084" s="3"/>
    </row>
    <row r="1085" spans="1:48" ht="20.25" x14ac:dyDescent="0.3">
      <c r="A1085" s="7"/>
      <c r="B1085" s="7"/>
      <c r="C1085" s="7"/>
      <c r="D1085" s="2"/>
      <c r="E1085" s="3"/>
      <c r="F1085" s="2"/>
      <c r="G1085" s="7"/>
      <c r="H1085" s="7"/>
      <c r="I1085" s="7"/>
      <c r="J1085" s="7"/>
      <c r="K1085" s="2"/>
      <c r="L1085" s="2"/>
      <c r="M1085" s="2"/>
      <c r="N1085" s="28"/>
      <c r="O1085" s="2"/>
      <c r="P1085" s="2"/>
      <c r="Q1085" s="28"/>
      <c r="R1085" s="2"/>
      <c r="S1085" s="2"/>
      <c r="T1085" s="2"/>
      <c r="U1085" s="7"/>
      <c r="V1085" s="2"/>
      <c r="W1085" s="2"/>
      <c r="X1085" s="2"/>
      <c r="Y1085" s="2"/>
      <c r="Z1085" s="2"/>
      <c r="AA1085" s="2"/>
      <c r="AB1085" s="2"/>
      <c r="AC1085" s="2"/>
      <c r="AD1085" s="27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7"/>
      <c r="AR1085" s="7"/>
      <c r="AS1085" s="2"/>
      <c r="AT1085" s="5"/>
      <c r="AU1085" s="7"/>
      <c r="AV1085" s="3"/>
    </row>
    <row r="1086" spans="1:48" ht="20.25" x14ac:dyDescent="0.3">
      <c r="A1086" s="7"/>
      <c r="B1086" s="7"/>
      <c r="C1086" s="7"/>
      <c r="D1086" s="2"/>
      <c r="E1086" s="3"/>
      <c r="F1086" s="2"/>
      <c r="G1086" s="7"/>
      <c r="H1086" s="7"/>
      <c r="I1086" s="7"/>
      <c r="J1086" s="7"/>
      <c r="K1086" s="2"/>
      <c r="L1086" s="2"/>
      <c r="M1086" s="2"/>
      <c r="N1086" s="28"/>
      <c r="O1086" s="2"/>
      <c r="P1086" s="2"/>
      <c r="Q1086" s="28"/>
      <c r="R1086" s="2"/>
      <c r="S1086" s="2"/>
      <c r="T1086" s="2"/>
      <c r="U1086" s="7"/>
      <c r="V1086" s="2"/>
      <c r="W1086" s="2"/>
      <c r="X1086" s="2"/>
      <c r="Y1086" s="2"/>
      <c r="Z1086" s="2"/>
      <c r="AA1086" s="2"/>
      <c r="AB1086" s="2"/>
      <c r="AC1086" s="2"/>
      <c r="AD1086" s="27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7"/>
      <c r="AR1086" s="7"/>
      <c r="AS1086" s="2"/>
      <c r="AT1086" s="5"/>
      <c r="AU1086" s="7"/>
      <c r="AV1086" s="3"/>
    </row>
    <row r="1087" spans="1:48" ht="20.25" x14ac:dyDescent="0.3">
      <c r="A1087" s="7"/>
      <c r="B1087" s="7"/>
      <c r="C1087" s="7"/>
      <c r="D1087" s="2"/>
      <c r="E1087" s="3"/>
      <c r="F1087" s="2"/>
      <c r="G1087" s="7"/>
      <c r="H1087" s="7"/>
      <c r="I1087" s="7"/>
      <c r="J1087" s="7"/>
      <c r="K1087" s="2"/>
      <c r="L1087" s="2"/>
      <c r="M1087" s="2"/>
      <c r="N1087" s="28"/>
      <c r="O1087" s="2"/>
      <c r="P1087" s="2"/>
      <c r="Q1087" s="28"/>
      <c r="R1087" s="2"/>
      <c r="S1087" s="2"/>
      <c r="T1087" s="2"/>
      <c r="U1087" s="7"/>
      <c r="V1087" s="2"/>
      <c r="W1087" s="2"/>
      <c r="X1087" s="2"/>
      <c r="Y1087" s="2"/>
      <c r="Z1087" s="2"/>
      <c r="AA1087" s="2"/>
      <c r="AB1087" s="2"/>
      <c r="AC1087" s="2"/>
      <c r="AD1087" s="27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7"/>
      <c r="AR1087" s="7"/>
      <c r="AS1087" s="2"/>
      <c r="AT1087" s="5"/>
      <c r="AU1087" s="7"/>
      <c r="AV1087" s="3"/>
    </row>
    <row r="1088" spans="1:48" ht="20.25" x14ac:dyDescent="0.3">
      <c r="A1088" s="7"/>
      <c r="B1088" s="7"/>
      <c r="C1088" s="7"/>
      <c r="D1088" s="2"/>
      <c r="E1088" s="3"/>
      <c r="F1088" s="2"/>
      <c r="G1088" s="7"/>
      <c r="H1088" s="7"/>
      <c r="I1088" s="7"/>
      <c r="J1088" s="7"/>
      <c r="K1088" s="2"/>
      <c r="L1088" s="2"/>
      <c r="M1088" s="2"/>
      <c r="N1088" s="28"/>
      <c r="O1088" s="2"/>
      <c r="P1088" s="2"/>
      <c r="Q1088" s="28"/>
      <c r="R1088" s="2"/>
      <c r="S1088" s="2"/>
      <c r="T1088" s="2"/>
      <c r="U1088" s="7"/>
      <c r="V1088" s="2"/>
      <c r="W1088" s="2"/>
      <c r="X1088" s="2"/>
      <c r="Y1088" s="2"/>
      <c r="Z1088" s="2"/>
      <c r="AA1088" s="2"/>
      <c r="AB1088" s="2"/>
      <c r="AC1088" s="2"/>
      <c r="AD1088" s="27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7"/>
      <c r="AR1088" s="7"/>
      <c r="AS1088" s="2"/>
      <c r="AT1088" s="5"/>
      <c r="AU1088" s="7"/>
      <c r="AV1088" s="3"/>
    </row>
    <row r="1089" spans="1:48" ht="20.25" x14ac:dyDescent="0.3">
      <c r="A1089" s="7"/>
      <c r="B1089" s="7"/>
      <c r="C1089" s="7"/>
      <c r="D1089" s="2"/>
      <c r="E1089" s="3"/>
      <c r="F1089" s="2"/>
      <c r="G1089" s="7"/>
      <c r="H1089" s="7"/>
      <c r="I1089" s="7"/>
      <c r="J1089" s="7"/>
      <c r="K1089" s="2"/>
      <c r="L1089" s="2"/>
      <c r="M1089" s="2"/>
      <c r="N1089" s="28"/>
      <c r="O1089" s="2"/>
      <c r="P1089" s="2"/>
      <c r="Q1089" s="28"/>
      <c r="R1089" s="2"/>
      <c r="S1089" s="2"/>
      <c r="T1089" s="2"/>
      <c r="U1089" s="7"/>
      <c r="V1089" s="2"/>
      <c r="W1089" s="2"/>
      <c r="X1089" s="2"/>
      <c r="Y1089" s="2"/>
      <c r="Z1089" s="2"/>
      <c r="AA1089" s="2"/>
      <c r="AB1089" s="2"/>
      <c r="AC1089" s="2"/>
      <c r="AD1089" s="27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7"/>
      <c r="AR1089" s="7"/>
      <c r="AS1089" s="2"/>
      <c r="AT1089" s="5"/>
      <c r="AU1089" s="7"/>
      <c r="AV1089" s="3"/>
    </row>
    <row r="1090" spans="1:48" ht="20.25" x14ac:dyDescent="0.3">
      <c r="A1090" s="7"/>
      <c r="B1090" s="7"/>
      <c r="C1090" s="7"/>
      <c r="D1090" s="2"/>
      <c r="E1090" s="3"/>
      <c r="F1090" s="2"/>
      <c r="G1090" s="7"/>
      <c r="H1090" s="7"/>
      <c r="I1090" s="7"/>
      <c r="J1090" s="7"/>
      <c r="K1090" s="2"/>
      <c r="L1090" s="2"/>
      <c r="M1090" s="2"/>
      <c r="N1090" s="28"/>
      <c r="O1090" s="2"/>
      <c r="P1090" s="2"/>
      <c r="Q1090" s="28"/>
      <c r="R1090" s="2"/>
      <c r="S1090" s="2"/>
      <c r="T1090" s="2"/>
      <c r="U1090" s="7"/>
      <c r="V1090" s="2"/>
      <c r="W1090" s="2"/>
      <c r="X1090" s="2"/>
      <c r="Y1090" s="2"/>
      <c r="Z1090" s="2"/>
      <c r="AA1090" s="2"/>
      <c r="AB1090" s="2"/>
      <c r="AC1090" s="2"/>
      <c r="AD1090" s="27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7"/>
      <c r="AR1090" s="7"/>
      <c r="AS1090" s="2"/>
      <c r="AT1090" s="5"/>
      <c r="AU1090" s="7"/>
      <c r="AV1090" s="3"/>
    </row>
    <row r="1091" spans="1:48" ht="20.25" x14ac:dyDescent="0.3">
      <c r="A1091" s="7"/>
      <c r="B1091" s="7"/>
      <c r="C1091" s="7"/>
      <c r="D1091" s="2"/>
      <c r="E1091" s="3"/>
      <c r="F1091" s="2"/>
      <c r="G1091" s="7"/>
      <c r="H1091" s="7"/>
      <c r="I1091" s="7"/>
      <c r="J1091" s="7"/>
      <c r="K1091" s="2"/>
      <c r="L1091" s="2"/>
      <c r="M1091" s="2"/>
      <c r="N1091" s="28"/>
      <c r="O1091" s="2"/>
      <c r="P1091" s="2"/>
      <c r="Q1091" s="28"/>
      <c r="R1091" s="2"/>
      <c r="S1091" s="2"/>
      <c r="T1091" s="2"/>
      <c r="U1091" s="7"/>
      <c r="V1091" s="2"/>
      <c r="W1091" s="2"/>
      <c r="X1091" s="2"/>
      <c r="Y1091" s="2"/>
      <c r="Z1091" s="2"/>
      <c r="AA1091" s="2"/>
      <c r="AB1091" s="2"/>
      <c r="AC1091" s="2"/>
      <c r="AD1091" s="27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7"/>
      <c r="AR1091" s="7"/>
      <c r="AS1091" s="2"/>
      <c r="AT1091" s="5"/>
      <c r="AU1091" s="7"/>
      <c r="AV1091" s="3"/>
    </row>
    <row r="1092" spans="1:48" ht="20.25" x14ac:dyDescent="0.3">
      <c r="A1092" s="7"/>
      <c r="B1092" s="7"/>
      <c r="C1092" s="7"/>
      <c r="D1092" s="2"/>
      <c r="E1092" s="3"/>
      <c r="F1092" s="2"/>
      <c r="G1092" s="7"/>
      <c r="H1092" s="7"/>
      <c r="I1092" s="7"/>
      <c r="J1092" s="7"/>
      <c r="K1092" s="2"/>
      <c r="L1092" s="2"/>
      <c r="M1092" s="2"/>
      <c r="N1092" s="28"/>
      <c r="O1092" s="2"/>
      <c r="P1092" s="2"/>
      <c r="Q1092" s="28"/>
      <c r="R1092" s="2"/>
      <c r="S1092" s="2"/>
      <c r="T1092" s="2"/>
      <c r="U1092" s="7"/>
      <c r="V1092" s="2"/>
      <c r="W1092" s="2"/>
      <c r="X1092" s="2"/>
      <c r="Y1092" s="2"/>
      <c r="Z1092" s="2"/>
      <c r="AA1092" s="2"/>
      <c r="AB1092" s="2"/>
      <c r="AC1092" s="2"/>
      <c r="AD1092" s="27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7"/>
      <c r="AR1092" s="7"/>
      <c r="AS1092" s="2"/>
      <c r="AT1092" s="5"/>
      <c r="AU1092" s="7"/>
      <c r="AV1092" s="3"/>
    </row>
    <row r="1093" spans="1:48" ht="20.25" x14ac:dyDescent="0.3">
      <c r="A1093" s="7"/>
      <c r="B1093" s="7"/>
      <c r="C1093" s="7"/>
      <c r="D1093" s="2"/>
      <c r="E1093" s="3"/>
      <c r="F1093" s="2"/>
      <c r="G1093" s="7"/>
      <c r="H1093" s="7"/>
      <c r="I1093" s="7"/>
      <c r="J1093" s="7"/>
      <c r="K1093" s="2"/>
      <c r="L1093" s="2"/>
      <c r="M1093" s="2"/>
      <c r="N1093" s="28"/>
      <c r="O1093" s="2"/>
      <c r="P1093" s="2"/>
      <c r="Q1093" s="28"/>
      <c r="R1093" s="2"/>
      <c r="S1093" s="2"/>
      <c r="T1093" s="2"/>
      <c r="U1093" s="7"/>
      <c r="V1093" s="2"/>
      <c r="W1093" s="2"/>
      <c r="X1093" s="2"/>
      <c r="Y1093" s="2"/>
      <c r="Z1093" s="2"/>
      <c r="AA1093" s="2"/>
      <c r="AB1093" s="2"/>
      <c r="AC1093" s="2"/>
      <c r="AD1093" s="27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7"/>
      <c r="AR1093" s="7"/>
      <c r="AS1093" s="2"/>
      <c r="AT1093" s="5"/>
      <c r="AU1093" s="7"/>
      <c r="AV1093" s="3"/>
    </row>
    <row r="1094" spans="1:48" ht="20.25" x14ac:dyDescent="0.3">
      <c r="A1094" s="7"/>
      <c r="B1094" s="7"/>
      <c r="C1094" s="7"/>
      <c r="D1094" s="2"/>
      <c r="E1094" s="3"/>
      <c r="F1094" s="2"/>
      <c r="G1094" s="7"/>
      <c r="H1094" s="7"/>
      <c r="I1094" s="7"/>
      <c r="J1094" s="7"/>
      <c r="K1094" s="2"/>
      <c r="L1094" s="2"/>
      <c r="M1094" s="2"/>
      <c r="N1094" s="28"/>
      <c r="O1094" s="2"/>
      <c r="P1094" s="2"/>
      <c r="Q1094" s="28"/>
      <c r="R1094" s="2"/>
      <c r="S1094" s="2"/>
      <c r="T1094" s="2"/>
      <c r="U1094" s="7"/>
      <c r="V1094" s="2"/>
      <c r="W1094" s="2"/>
      <c r="X1094" s="2"/>
      <c r="Y1094" s="2"/>
      <c r="Z1094" s="2"/>
      <c r="AA1094" s="2"/>
      <c r="AB1094" s="2"/>
      <c r="AC1094" s="2"/>
      <c r="AD1094" s="27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7"/>
      <c r="AR1094" s="7"/>
      <c r="AS1094" s="2"/>
      <c r="AT1094" s="5"/>
      <c r="AU1094" s="7"/>
      <c r="AV1094" s="3"/>
    </row>
    <row r="1095" spans="1:48" ht="20.25" x14ac:dyDescent="0.3">
      <c r="A1095" s="7"/>
      <c r="B1095" s="7"/>
      <c r="C1095" s="7"/>
      <c r="D1095" s="2"/>
      <c r="E1095" s="3"/>
      <c r="F1095" s="2"/>
      <c r="G1095" s="7"/>
      <c r="H1095" s="7"/>
      <c r="I1095" s="7"/>
      <c r="J1095" s="7"/>
      <c r="K1095" s="2"/>
      <c r="L1095" s="2"/>
      <c r="M1095" s="2"/>
      <c r="N1095" s="28"/>
      <c r="O1095" s="2"/>
      <c r="P1095" s="2"/>
      <c r="Q1095" s="28"/>
      <c r="R1095" s="2"/>
      <c r="S1095" s="2"/>
      <c r="T1095" s="2"/>
      <c r="U1095" s="7"/>
      <c r="V1095" s="2"/>
      <c r="W1095" s="2"/>
      <c r="X1095" s="2"/>
      <c r="Y1095" s="2"/>
      <c r="Z1095" s="2"/>
      <c r="AA1095" s="2"/>
      <c r="AB1095" s="2"/>
      <c r="AC1095" s="2"/>
      <c r="AD1095" s="27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7"/>
      <c r="AR1095" s="7"/>
      <c r="AS1095" s="2"/>
      <c r="AT1095" s="7"/>
      <c r="AU1095" s="7"/>
      <c r="AV1095" s="3"/>
    </row>
    <row r="1097" spans="1:48" ht="18.75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26"/>
      <c r="O1097" s="7"/>
      <c r="P1097" s="7"/>
      <c r="Q1097" s="26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26"/>
      <c r="AE1097" s="26"/>
      <c r="AF1097" s="26"/>
      <c r="AG1097" s="7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7"/>
      <c r="AS1097" s="7"/>
      <c r="AT1097" s="7"/>
      <c r="AU1097" s="7"/>
      <c r="AV1097" s="7"/>
    </row>
    <row r="1098" spans="1:48" ht="20.25" x14ac:dyDescent="0.3">
      <c r="A1098" s="7"/>
      <c r="B1098" s="7"/>
      <c r="C1098" s="7"/>
      <c r="D1098" s="2"/>
      <c r="E1098" s="3"/>
      <c r="F1098" s="2"/>
      <c r="G1098" s="7"/>
      <c r="H1098" s="7"/>
      <c r="I1098" s="7"/>
      <c r="J1098" s="7"/>
      <c r="K1098" s="2"/>
      <c r="L1098" s="2"/>
      <c r="M1098" s="2"/>
      <c r="N1098" s="28"/>
      <c r="O1098" s="2"/>
      <c r="P1098" s="2"/>
      <c r="Q1098" s="28"/>
      <c r="R1098" s="2"/>
      <c r="S1098" s="2"/>
      <c r="T1098" s="2"/>
      <c r="U1098" s="7"/>
      <c r="V1098" s="2"/>
      <c r="W1098" s="2"/>
      <c r="X1098" s="2"/>
      <c r="Y1098" s="2"/>
      <c r="Z1098" s="2"/>
      <c r="AA1098" s="2"/>
      <c r="AB1098" s="2"/>
      <c r="AC1098" s="2"/>
      <c r="AD1098" s="27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7"/>
      <c r="AR1098" s="7"/>
      <c r="AS1098" s="2"/>
      <c r="AT1098" s="7"/>
      <c r="AU1098" s="7"/>
      <c r="AV1098" s="3"/>
    </row>
    <row r="1099" spans="1:48" ht="20.25" x14ac:dyDescent="0.3">
      <c r="A1099" s="7"/>
      <c r="B1099" s="7"/>
      <c r="C1099" s="7"/>
      <c r="D1099" s="2"/>
      <c r="E1099" s="3"/>
      <c r="F1099" s="2"/>
      <c r="G1099" s="7"/>
      <c r="H1099" s="7"/>
      <c r="I1099" s="7"/>
      <c r="J1099" s="7"/>
      <c r="K1099" s="2"/>
      <c r="L1099" s="2"/>
      <c r="M1099" s="2"/>
      <c r="N1099" s="28"/>
      <c r="O1099" s="2"/>
      <c r="P1099" s="2"/>
      <c r="Q1099" s="28"/>
      <c r="R1099" s="2"/>
      <c r="S1099" s="2"/>
      <c r="T1099" s="2"/>
      <c r="U1099" s="7"/>
      <c r="V1099" s="2"/>
      <c r="W1099" s="2"/>
      <c r="X1099" s="2"/>
      <c r="Y1099" s="2"/>
      <c r="Z1099" s="2"/>
      <c r="AA1099" s="2"/>
      <c r="AB1099" s="2"/>
      <c r="AC1099" s="2"/>
      <c r="AD1099" s="27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7"/>
      <c r="AR1099" s="7"/>
      <c r="AS1099" s="2"/>
      <c r="AT1099" s="7"/>
      <c r="AU1099" s="7"/>
      <c r="AV1099" s="3"/>
    </row>
    <row r="1100" spans="1:48" ht="20.25" x14ac:dyDescent="0.3">
      <c r="A1100" s="7"/>
      <c r="B1100" s="7"/>
      <c r="C1100" s="7"/>
      <c r="D1100" s="2"/>
      <c r="E1100" s="3"/>
      <c r="F1100" s="2"/>
      <c r="G1100" s="7"/>
      <c r="H1100" s="7"/>
      <c r="I1100" s="7"/>
      <c r="J1100" s="7"/>
      <c r="K1100" s="2"/>
      <c r="L1100" s="2"/>
      <c r="M1100" s="2"/>
      <c r="N1100" s="28"/>
      <c r="O1100" s="2"/>
      <c r="P1100" s="2"/>
      <c r="Q1100" s="28"/>
      <c r="R1100" s="2"/>
      <c r="S1100" s="2"/>
      <c r="T1100" s="2"/>
      <c r="U1100" s="7"/>
      <c r="V1100" s="2"/>
      <c r="W1100" s="2"/>
      <c r="X1100" s="2"/>
      <c r="Y1100" s="2"/>
      <c r="Z1100" s="2"/>
      <c r="AA1100" s="2"/>
      <c r="AB1100" s="2"/>
      <c r="AC1100" s="2"/>
      <c r="AD1100" s="27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7"/>
      <c r="AR1100" s="7"/>
      <c r="AS1100" s="2"/>
      <c r="AT1100" s="7"/>
      <c r="AU1100" s="7"/>
      <c r="AV1100" s="3"/>
    </row>
    <row r="1101" spans="1:48" ht="20.25" x14ac:dyDescent="0.3">
      <c r="A1101" s="7"/>
      <c r="B1101" s="7"/>
      <c r="C1101" s="7"/>
      <c r="D1101" s="2"/>
      <c r="E1101" s="3"/>
      <c r="F1101" s="2"/>
      <c r="G1101" s="7"/>
      <c r="H1101" s="7"/>
      <c r="I1101" s="7"/>
      <c r="J1101" s="7"/>
      <c r="K1101" s="2"/>
      <c r="L1101" s="2"/>
      <c r="M1101" s="2"/>
      <c r="N1101" s="28"/>
      <c r="O1101" s="2"/>
      <c r="P1101" s="2"/>
      <c r="Q1101" s="28"/>
      <c r="R1101" s="2"/>
      <c r="S1101" s="2"/>
      <c r="T1101" s="2"/>
      <c r="U1101" s="7"/>
      <c r="V1101" s="2"/>
      <c r="W1101" s="2"/>
      <c r="X1101" s="2"/>
      <c r="Y1101" s="2"/>
      <c r="Z1101" s="2"/>
      <c r="AA1101" s="2"/>
      <c r="AB1101" s="2"/>
      <c r="AC1101" s="2"/>
      <c r="AD1101" s="27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7"/>
      <c r="AR1101" s="7"/>
      <c r="AS1101" s="2"/>
      <c r="AT1101" s="7"/>
      <c r="AU1101" s="7"/>
      <c r="AV1101" s="3"/>
    </row>
    <row r="1102" spans="1:48" ht="20.25" x14ac:dyDescent="0.3">
      <c r="A1102" s="7"/>
      <c r="B1102" s="7"/>
      <c r="C1102" s="7"/>
      <c r="D1102" s="2"/>
      <c r="E1102" s="3"/>
      <c r="F1102" s="2"/>
      <c r="G1102" s="7"/>
      <c r="H1102" s="7"/>
      <c r="I1102" s="7"/>
      <c r="J1102" s="7"/>
      <c r="K1102" s="2"/>
      <c r="L1102" s="2"/>
      <c r="M1102" s="2"/>
      <c r="N1102" s="28"/>
      <c r="O1102" s="2"/>
      <c r="P1102" s="2"/>
      <c r="Q1102" s="28"/>
      <c r="R1102" s="2"/>
      <c r="S1102" s="2"/>
      <c r="T1102" s="2"/>
      <c r="U1102" s="7"/>
      <c r="V1102" s="2"/>
      <c r="W1102" s="2"/>
      <c r="X1102" s="2"/>
      <c r="Y1102" s="2"/>
      <c r="Z1102" s="2"/>
      <c r="AA1102" s="2"/>
      <c r="AB1102" s="2"/>
      <c r="AC1102" s="2"/>
      <c r="AD1102" s="27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7"/>
      <c r="AR1102" s="7"/>
      <c r="AS1102" s="2"/>
      <c r="AT1102" s="7"/>
      <c r="AU1102" s="7"/>
      <c r="AV1102" s="3"/>
    </row>
    <row r="1103" spans="1:48" ht="20.25" x14ac:dyDescent="0.3">
      <c r="A1103" s="7"/>
      <c r="B1103" s="7"/>
      <c r="C1103" s="7"/>
      <c r="D1103" s="2"/>
      <c r="E1103" s="3"/>
      <c r="F1103" s="2"/>
      <c r="G1103" s="7"/>
      <c r="H1103" s="7"/>
      <c r="I1103" s="7"/>
      <c r="J1103" s="7"/>
      <c r="K1103" s="2"/>
      <c r="L1103" s="2"/>
      <c r="M1103" s="2"/>
      <c r="N1103" s="28"/>
      <c r="O1103" s="2"/>
      <c r="P1103" s="2"/>
      <c r="Q1103" s="28"/>
      <c r="R1103" s="2"/>
      <c r="S1103" s="2"/>
      <c r="T1103" s="2"/>
      <c r="U1103" s="7"/>
      <c r="V1103" s="2"/>
      <c r="W1103" s="2"/>
      <c r="X1103" s="2"/>
      <c r="Y1103" s="2"/>
      <c r="Z1103" s="2"/>
      <c r="AA1103" s="2"/>
      <c r="AB1103" s="2"/>
      <c r="AC1103" s="2"/>
      <c r="AD1103" s="27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7"/>
      <c r="AR1103" s="7"/>
      <c r="AS1103" s="2"/>
      <c r="AT1103" s="7"/>
      <c r="AU1103" s="7"/>
      <c r="AV1103" s="3"/>
    </row>
    <row r="1104" spans="1:48" ht="20.25" x14ac:dyDescent="0.3">
      <c r="A1104" s="7"/>
      <c r="B1104" s="7"/>
      <c r="C1104" s="7"/>
      <c r="D1104" s="2"/>
      <c r="E1104" s="3"/>
      <c r="F1104" s="2"/>
      <c r="G1104" s="7"/>
      <c r="H1104" s="7"/>
      <c r="I1104" s="7"/>
      <c r="J1104" s="7"/>
      <c r="K1104" s="2"/>
      <c r="L1104" s="2"/>
      <c r="M1104" s="2"/>
      <c r="N1104" s="28"/>
      <c r="O1104" s="2"/>
      <c r="P1104" s="2"/>
      <c r="Q1104" s="28"/>
      <c r="R1104" s="2"/>
      <c r="S1104" s="2"/>
      <c r="T1104" s="2"/>
      <c r="U1104" s="7"/>
      <c r="V1104" s="2"/>
      <c r="W1104" s="2"/>
      <c r="X1104" s="2"/>
      <c r="Y1104" s="2"/>
      <c r="Z1104" s="2"/>
      <c r="AA1104" s="2"/>
      <c r="AB1104" s="2"/>
      <c r="AC1104" s="2"/>
      <c r="AD1104" s="27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7"/>
      <c r="AR1104" s="7"/>
      <c r="AS1104" s="2"/>
      <c r="AT1104" s="7"/>
      <c r="AU1104" s="7"/>
      <c r="AV1104" s="3"/>
    </row>
    <row r="1105" spans="1:48" ht="20.25" x14ac:dyDescent="0.3">
      <c r="A1105" s="7"/>
      <c r="B1105" s="7"/>
      <c r="C1105" s="7"/>
      <c r="D1105" s="2"/>
      <c r="E1105" s="3"/>
      <c r="F1105" s="2"/>
      <c r="G1105" s="7"/>
      <c r="H1105" s="7"/>
      <c r="I1105" s="7"/>
      <c r="J1105" s="7"/>
      <c r="K1105" s="2"/>
      <c r="L1105" s="2"/>
      <c r="M1105" s="2"/>
      <c r="N1105" s="28"/>
      <c r="O1105" s="2"/>
      <c r="P1105" s="2"/>
      <c r="Q1105" s="28"/>
      <c r="R1105" s="2"/>
      <c r="S1105" s="2"/>
      <c r="T1105" s="2"/>
      <c r="U1105" s="7"/>
      <c r="V1105" s="2"/>
      <c r="W1105" s="2"/>
      <c r="X1105" s="2"/>
      <c r="Y1105" s="2"/>
      <c r="Z1105" s="2"/>
      <c r="AA1105" s="2"/>
      <c r="AB1105" s="2"/>
      <c r="AC1105" s="2"/>
      <c r="AD1105" s="27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7"/>
      <c r="AR1105" s="7"/>
      <c r="AS1105" s="2"/>
      <c r="AT1105" s="7"/>
      <c r="AU1105" s="7"/>
      <c r="AV1105" s="3"/>
    </row>
    <row r="1106" spans="1:48" ht="20.25" x14ac:dyDescent="0.3">
      <c r="A1106" s="7"/>
      <c r="B1106" s="7"/>
      <c r="C1106" s="7"/>
      <c r="D1106" s="2"/>
      <c r="E1106" s="3"/>
      <c r="F1106" s="2"/>
      <c r="G1106" s="7"/>
      <c r="H1106" s="7"/>
      <c r="I1106" s="7"/>
      <c r="J1106" s="7"/>
      <c r="K1106" s="2"/>
      <c r="L1106" s="2"/>
      <c r="M1106" s="2"/>
      <c r="N1106" s="28"/>
      <c r="O1106" s="2"/>
      <c r="P1106" s="2"/>
      <c r="Q1106" s="28"/>
      <c r="R1106" s="2"/>
      <c r="S1106" s="2"/>
      <c r="T1106" s="2"/>
      <c r="U1106" s="7"/>
      <c r="V1106" s="2"/>
      <c r="W1106" s="2"/>
      <c r="X1106" s="2"/>
      <c r="Y1106" s="2"/>
      <c r="Z1106" s="2"/>
      <c r="AA1106" s="2"/>
      <c r="AB1106" s="2"/>
      <c r="AC1106" s="2"/>
      <c r="AD1106" s="27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7"/>
      <c r="AR1106" s="7"/>
      <c r="AS1106" s="2"/>
      <c r="AT1106" s="7"/>
      <c r="AU1106" s="7"/>
      <c r="AV1106" s="3"/>
    </row>
    <row r="1107" spans="1:48" ht="20.25" x14ac:dyDescent="0.3">
      <c r="A1107" s="7"/>
      <c r="B1107" s="7"/>
      <c r="C1107" s="7"/>
      <c r="D1107" s="2"/>
      <c r="E1107" s="3"/>
      <c r="F1107" s="2"/>
      <c r="G1107" s="7"/>
      <c r="H1107" s="7"/>
      <c r="I1107" s="7"/>
      <c r="J1107" s="7"/>
      <c r="K1107" s="2"/>
      <c r="L1107" s="2"/>
      <c r="M1107" s="2"/>
      <c r="N1107" s="28"/>
      <c r="O1107" s="2"/>
      <c r="P1107" s="2"/>
      <c r="Q1107" s="28"/>
      <c r="R1107" s="2"/>
      <c r="S1107" s="2"/>
      <c r="T1107" s="2"/>
      <c r="U1107" s="7"/>
      <c r="V1107" s="2"/>
      <c r="W1107" s="2"/>
      <c r="X1107" s="2"/>
      <c r="Y1107" s="2"/>
      <c r="Z1107" s="2"/>
      <c r="AA1107" s="2"/>
      <c r="AB1107" s="2"/>
      <c r="AC1107" s="2"/>
      <c r="AD1107" s="27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7"/>
      <c r="AR1107" s="7"/>
      <c r="AS1107" s="2"/>
      <c r="AT1107" s="4"/>
      <c r="AU1107" s="7"/>
      <c r="AV1107" s="3"/>
    </row>
    <row r="1108" spans="1:48" ht="20.25" x14ac:dyDescent="0.3">
      <c r="A1108" s="7"/>
      <c r="B1108" s="7"/>
      <c r="C1108" s="7"/>
      <c r="D1108" s="2"/>
      <c r="E1108" s="3"/>
      <c r="F1108" s="2"/>
      <c r="G1108" s="7"/>
      <c r="H1108" s="7"/>
      <c r="I1108" s="7"/>
      <c r="J1108" s="7"/>
      <c r="K1108" s="2"/>
      <c r="L1108" s="2"/>
      <c r="M1108" s="2"/>
      <c r="N1108" s="28"/>
      <c r="O1108" s="2"/>
      <c r="P1108" s="2"/>
      <c r="Q1108" s="28"/>
      <c r="R1108" s="2"/>
      <c r="S1108" s="2"/>
      <c r="T1108" s="2"/>
      <c r="U1108" s="7"/>
      <c r="V1108" s="2"/>
      <c r="W1108" s="2"/>
      <c r="X1108" s="2"/>
      <c r="Y1108" s="2"/>
      <c r="Z1108" s="2"/>
      <c r="AA1108" s="2"/>
      <c r="AB1108" s="2"/>
      <c r="AC1108" s="2"/>
      <c r="AD1108" s="27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7"/>
      <c r="AR1108" s="7"/>
      <c r="AS1108" s="2"/>
      <c r="AT1108" s="4"/>
      <c r="AU1108" s="7"/>
      <c r="AV1108" s="3"/>
    </row>
    <row r="1109" spans="1:48" ht="20.25" x14ac:dyDescent="0.3">
      <c r="A1109" s="7"/>
      <c r="B1109" s="7"/>
      <c r="C1109" s="7"/>
      <c r="D1109" s="2"/>
      <c r="E1109" s="3"/>
      <c r="F1109" s="2"/>
      <c r="G1109" s="7"/>
      <c r="H1109" s="7"/>
      <c r="I1109" s="7"/>
      <c r="J1109" s="7"/>
      <c r="K1109" s="2"/>
      <c r="L1109" s="2"/>
      <c r="M1109" s="2"/>
      <c r="N1109" s="28"/>
      <c r="O1109" s="2"/>
      <c r="P1109" s="2"/>
      <c r="Q1109" s="28"/>
      <c r="R1109" s="2"/>
      <c r="S1109" s="2"/>
      <c r="T1109" s="2"/>
      <c r="U1109" s="7"/>
      <c r="V1109" s="2"/>
      <c r="W1109" s="2"/>
      <c r="X1109" s="2"/>
      <c r="Y1109" s="2"/>
      <c r="Z1109" s="2"/>
      <c r="AA1109" s="2"/>
      <c r="AB1109" s="2"/>
      <c r="AC1109" s="2"/>
      <c r="AD1109" s="27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7"/>
      <c r="AR1109" s="7"/>
      <c r="AS1109" s="2"/>
      <c r="AT1109" s="4"/>
      <c r="AU1109" s="7"/>
      <c r="AV1109" s="3"/>
    </row>
    <row r="1110" spans="1:48" ht="20.25" x14ac:dyDescent="0.3">
      <c r="A1110" s="7"/>
      <c r="B1110" s="7"/>
      <c r="C1110" s="7"/>
      <c r="D1110" s="2"/>
      <c r="E1110" s="3"/>
      <c r="F1110" s="2"/>
      <c r="G1110" s="7"/>
      <c r="H1110" s="7"/>
      <c r="I1110" s="7"/>
      <c r="J1110" s="7"/>
      <c r="K1110" s="2"/>
      <c r="L1110" s="2"/>
      <c r="M1110" s="2"/>
      <c r="N1110" s="28"/>
      <c r="O1110" s="2"/>
      <c r="P1110" s="2"/>
      <c r="Q1110" s="28"/>
      <c r="R1110" s="2"/>
      <c r="S1110" s="2"/>
      <c r="T1110" s="2"/>
      <c r="U1110" s="7"/>
      <c r="V1110" s="2"/>
      <c r="W1110" s="2"/>
      <c r="X1110" s="2"/>
      <c r="Y1110" s="2"/>
      <c r="Z1110" s="2"/>
      <c r="AA1110" s="2"/>
      <c r="AB1110" s="2"/>
      <c r="AC1110" s="2"/>
      <c r="AD1110" s="27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7"/>
      <c r="AR1110" s="7"/>
      <c r="AS1110" s="2"/>
      <c r="AT1110" s="4"/>
      <c r="AU1110" s="7"/>
      <c r="AV1110" s="3"/>
    </row>
    <row r="1111" spans="1:48" ht="20.25" x14ac:dyDescent="0.3">
      <c r="A1111" s="7"/>
      <c r="B1111" s="7"/>
      <c r="C1111" s="7"/>
      <c r="D1111" s="2"/>
      <c r="E1111" s="3"/>
      <c r="F1111" s="2"/>
      <c r="G1111" s="7"/>
      <c r="H1111" s="7"/>
      <c r="I1111" s="7"/>
      <c r="J1111" s="7"/>
      <c r="K1111" s="2"/>
      <c r="L1111" s="2"/>
      <c r="M1111" s="2"/>
      <c r="N1111" s="28"/>
      <c r="O1111" s="2"/>
      <c r="P1111" s="2"/>
      <c r="Q1111" s="28"/>
      <c r="R1111" s="2"/>
      <c r="S1111" s="2"/>
      <c r="T1111" s="2"/>
      <c r="U1111" s="7"/>
      <c r="V1111" s="2"/>
      <c r="W1111" s="2"/>
      <c r="X1111" s="2"/>
      <c r="Y1111" s="2"/>
      <c r="Z1111" s="2"/>
      <c r="AA1111" s="2"/>
      <c r="AB1111" s="2"/>
      <c r="AC1111" s="2"/>
      <c r="AD1111" s="27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7"/>
      <c r="AR1111" s="7"/>
      <c r="AS1111" s="2"/>
      <c r="AT1111" s="4"/>
      <c r="AU1111" s="7"/>
      <c r="AV1111" s="3"/>
    </row>
    <row r="1112" spans="1:48" ht="20.25" x14ac:dyDescent="0.3">
      <c r="A1112" s="7"/>
      <c r="B1112" s="7"/>
      <c r="C1112" s="7"/>
      <c r="D1112" s="2"/>
      <c r="E1112" s="3"/>
      <c r="F1112" s="2"/>
      <c r="G1112" s="7"/>
      <c r="H1112" s="7"/>
      <c r="I1112" s="7"/>
      <c r="J1112" s="7"/>
      <c r="K1112" s="2"/>
      <c r="L1112" s="2"/>
      <c r="M1112" s="2"/>
      <c r="N1112" s="28"/>
      <c r="O1112" s="2"/>
      <c r="P1112" s="2"/>
      <c r="Q1112" s="28"/>
      <c r="R1112" s="2"/>
      <c r="S1112" s="2"/>
      <c r="T1112" s="2"/>
      <c r="U1112" s="7"/>
      <c r="V1112" s="2"/>
      <c r="W1112" s="2"/>
      <c r="X1112" s="2"/>
      <c r="Y1112" s="2"/>
      <c r="Z1112" s="2"/>
      <c r="AA1112" s="2"/>
      <c r="AB1112" s="2"/>
      <c r="AC1112" s="2"/>
      <c r="AD1112" s="27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7"/>
      <c r="AR1112" s="7"/>
      <c r="AS1112" s="2"/>
      <c r="AT1112" s="7"/>
      <c r="AU1112" s="7"/>
      <c r="AV1112" s="3"/>
    </row>
    <row r="1113" spans="1:48" ht="20.25" x14ac:dyDescent="0.3">
      <c r="A1113" s="7"/>
      <c r="B1113" s="7"/>
      <c r="C1113" s="7"/>
      <c r="D1113" s="2"/>
      <c r="E1113" s="3"/>
      <c r="F1113" s="2"/>
      <c r="G1113" s="7"/>
      <c r="H1113" s="7"/>
      <c r="I1113" s="7"/>
      <c r="J1113" s="7"/>
      <c r="K1113" s="2"/>
      <c r="L1113" s="2"/>
      <c r="M1113" s="2"/>
      <c r="N1113" s="28"/>
      <c r="O1113" s="2"/>
      <c r="P1113" s="2"/>
      <c r="Q1113" s="28"/>
      <c r="R1113" s="2"/>
      <c r="S1113" s="2"/>
      <c r="T1113" s="2"/>
      <c r="U1113" s="7"/>
      <c r="V1113" s="2"/>
      <c r="W1113" s="2"/>
      <c r="X1113" s="2"/>
      <c r="Y1113" s="2"/>
      <c r="Z1113" s="2"/>
      <c r="AA1113" s="2"/>
      <c r="AB1113" s="2"/>
      <c r="AC1113" s="2"/>
      <c r="AD1113" s="27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7"/>
      <c r="AR1113" s="7"/>
      <c r="AS1113" s="2"/>
      <c r="AT1113" s="5"/>
      <c r="AU1113" s="7"/>
      <c r="AV1113" s="3"/>
    </row>
    <row r="1114" spans="1:48" ht="20.25" x14ac:dyDescent="0.3">
      <c r="A1114" s="7"/>
      <c r="B1114" s="7"/>
      <c r="C1114" s="7"/>
      <c r="D1114" s="2"/>
      <c r="E1114" s="3"/>
      <c r="F1114" s="2"/>
      <c r="G1114" s="7"/>
      <c r="H1114" s="7"/>
      <c r="I1114" s="7"/>
      <c r="J1114" s="7"/>
      <c r="K1114" s="2"/>
      <c r="L1114" s="2"/>
      <c r="M1114" s="2"/>
      <c r="N1114" s="28"/>
      <c r="O1114" s="2"/>
      <c r="P1114" s="2"/>
      <c r="Q1114" s="28"/>
      <c r="R1114" s="2"/>
      <c r="S1114" s="2"/>
      <c r="T1114" s="2"/>
      <c r="U1114" s="7"/>
      <c r="V1114" s="2"/>
      <c r="W1114" s="2"/>
      <c r="X1114" s="2"/>
      <c r="Y1114" s="2"/>
      <c r="Z1114" s="2"/>
      <c r="AA1114" s="2"/>
      <c r="AB1114" s="2"/>
      <c r="AC1114" s="2"/>
      <c r="AD1114" s="27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7"/>
      <c r="AR1114" s="7"/>
      <c r="AS1114" s="2"/>
      <c r="AT1114" s="5"/>
      <c r="AU1114" s="7"/>
      <c r="AV1114" s="3"/>
    </row>
    <row r="1115" spans="1:48" ht="20.25" x14ac:dyDescent="0.3">
      <c r="A1115" s="7"/>
      <c r="B1115" s="7"/>
      <c r="C1115" s="7"/>
      <c r="D1115" s="2"/>
      <c r="E1115" s="3"/>
      <c r="F1115" s="2"/>
      <c r="G1115" s="7"/>
      <c r="H1115" s="7"/>
      <c r="I1115" s="7"/>
      <c r="J1115" s="7"/>
      <c r="K1115" s="2"/>
      <c r="L1115" s="2"/>
      <c r="M1115" s="2"/>
      <c r="N1115" s="28"/>
      <c r="O1115" s="2"/>
      <c r="P1115" s="2"/>
      <c r="Q1115" s="28"/>
      <c r="R1115" s="2"/>
      <c r="S1115" s="2"/>
      <c r="T1115" s="2"/>
      <c r="U1115" s="7"/>
      <c r="V1115" s="2"/>
      <c r="W1115" s="2"/>
      <c r="X1115" s="2"/>
      <c r="Y1115" s="2"/>
      <c r="Z1115" s="2"/>
      <c r="AA1115" s="2"/>
      <c r="AB1115" s="2"/>
      <c r="AC1115" s="2"/>
      <c r="AD1115" s="27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7"/>
      <c r="AR1115" s="7"/>
      <c r="AS1115" s="2"/>
      <c r="AT1115" s="5"/>
      <c r="AU1115" s="7"/>
      <c r="AV1115" s="3"/>
    </row>
    <row r="1116" spans="1:48" ht="20.25" x14ac:dyDescent="0.3">
      <c r="A1116" s="7"/>
      <c r="B1116" s="7"/>
      <c r="C1116" s="7"/>
      <c r="D1116" s="2"/>
      <c r="E1116" s="3"/>
      <c r="F1116" s="2"/>
      <c r="G1116" s="7"/>
      <c r="H1116" s="7"/>
      <c r="I1116" s="7"/>
      <c r="J1116" s="7"/>
      <c r="K1116" s="2"/>
      <c r="L1116" s="2"/>
      <c r="M1116" s="2"/>
      <c r="N1116" s="28"/>
      <c r="O1116" s="2"/>
      <c r="P1116" s="2"/>
      <c r="Q1116" s="28"/>
      <c r="R1116" s="2"/>
      <c r="S1116" s="2"/>
      <c r="T1116" s="2"/>
      <c r="U1116" s="7"/>
      <c r="V1116" s="2"/>
      <c r="W1116" s="2"/>
      <c r="X1116" s="2"/>
      <c r="Y1116" s="2"/>
      <c r="Z1116" s="2"/>
      <c r="AA1116" s="2"/>
      <c r="AB1116" s="2"/>
      <c r="AC1116" s="2"/>
      <c r="AD1116" s="27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7"/>
      <c r="AR1116" s="7"/>
      <c r="AS1116" s="2"/>
      <c r="AT1116" s="5"/>
      <c r="AU1116" s="7"/>
      <c r="AV1116" s="3"/>
    </row>
    <row r="1117" spans="1:48" ht="20.25" x14ac:dyDescent="0.3">
      <c r="A1117" s="7"/>
      <c r="B1117" s="7"/>
      <c r="C1117" s="7"/>
      <c r="D1117" s="2"/>
      <c r="E1117" s="3"/>
      <c r="F1117" s="2"/>
      <c r="G1117" s="7"/>
      <c r="H1117" s="7"/>
      <c r="I1117" s="7"/>
      <c r="J1117" s="7"/>
      <c r="K1117" s="2"/>
      <c r="L1117" s="2"/>
      <c r="M1117" s="2"/>
      <c r="N1117" s="28"/>
      <c r="O1117" s="2"/>
      <c r="P1117" s="2"/>
      <c r="Q1117" s="28"/>
      <c r="R1117" s="2"/>
      <c r="S1117" s="2"/>
      <c r="T1117" s="2"/>
      <c r="U1117" s="7"/>
      <c r="V1117" s="2"/>
      <c r="W1117" s="2"/>
      <c r="X1117" s="2"/>
      <c r="Y1117" s="2"/>
      <c r="Z1117" s="2"/>
      <c r="AA1117" s="2"/>
      <c r="AB1117" s="2"/>
      <c r="AC1117" s="2"/>
      <c r="AD1117" s="27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7"/>
      <c r="AR1117" s="7"/>
      <c r="AS1117" s="2"/>
      <c r="AT1117" s="5"/>
      <c r="AU1117" s="7"/>
      <c r="AV1117" s="3"/>
    </row>
    <row r="1118" spans="1:48" ht="20.25" x14ac:dyDescent="0.3">
      <c r="A1118" s="7"/>
      <c r="B1118" s="7"/>
      <c r="C1118" s="7"/>
      <c r="D1118" s="2"/>
      <c r="E1118" s="3"/>
      <c r="F1118" s="2"/>
      <c r="G1118" s="7"/>
      <c r="H1118" s="7"/>
      <c r="I1118" s="7"/>
      <c r="J1118" s="7"/>
      <c r="K1118" s="2"/>
      <c r="L1118" s="2"/>
      <c r="M1118" s="2"/>
      <c r="N1118" s="28"/>
      <c r="O1118" s="2"/>
      <c r="P1118" s="2"/>
      <c r="Q1118" s="28"/>
      <c r="R1118" s="2"/>
      <c r="S1118" s="2"/>
      <c r="T1118" s="2"/>
      <c r="U1118" s="7"/>
      <c r="V1118" s="2"/>
      <c r="W1118" s="2"/>
      <c r="X1118" s="2"/>
      <c r="Y1118" s="2"/>
      <c r="Z1118" s="2"/>
      <c r="AA1118" s="2"/>
      <c r="AB1118" s="2"/>
      <c r="AC1118" s="2"/>
      <c r="AD1118" s="27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7"/>
      <c r="AR1118" s="7"/>
      <c r="AS1118" s="2"/>
      <c r="AT1118" s="5"/>
      <c r="AU1118" s="7"/>
      <c r="AV1118" s="3"/>
    </row>
    <row r="1119" spans="1:48" ht="20.25" x14ac:dyDescent="0.3">
      <c r="A1119" s="7"/>
      <c r="B1119" s="7"/>
      <c r="C1119" s="7"/>
      <c r="D1119" s="2"/>
      <c r="E1119" s="3"/>
      <c r="F1119" s="2"/>
      <c r="G1119" s="7"/>
      <c r="H1119" s="7"/>
      <c r="I1119" s="7"/>
      <c r="J1119" s="7"/>
      <c r="K1119" s="2"/>
      <c r="L1119" s="2"/>
      <c r="M1119" s="2"/>
      <c r="N1119" s="28"/>
      <c r="O1119" s="2"/>
      <c r="P1119" s="2"/>
      <c r="Q1119" s="28"/>
      <c r="R1119" s="2"/>
      <c r="S1119" s="2"/>
      <c r="T1119" s="2"/>
      <c r="U1119" s="7"/>
      <c r="V1119" s="2"/>
      <c r="W1119" s="2"/>
      <c r="X1119" s="2"/>
      <c r="Y1119" s="2"/>
      <c r="Z1119" s="2"/>
      <c r="AA1119" s="2"/>
      <c r="AB1119" s="2"/>
      <c r="AC1119" s="2"/>
      <c r="AD1119" s="27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7"/>
      <c r="AR1119" s="7"/>
      <c r="AS1119" s="2"/>
      <c r="AT1119" s="5"/>
      <c r="AU1119" s="7"/>
      <c r="AV1119" s="3"/>
    </row>
    <row r="1120" spans="1:48" ht="20.25" x14ac:dyDescent="0.3">
      <c r="A1120" s="7"/>
      <c r="B1120" s="7"/>
      <c r="C1120" s="7"/>
      <c r="D1120" s="2"/>
      <c r="E1120" s="3"/>
      <c r="F1120" s="2"/>
      <c r="G1120" s="7"/>
      <c r="H1120" s="7"/>
      <c r="I1120" s="7"/>
      <c r="J1120" s="7"/>
      <c r="K1120" s="2"/>
      <c r="L1120" s="2"/>
      <c r="M1120" s="2"/>
      <c r="N1120" s="28"/>
      <c r="O1120" s="2"/>
      <c r="P1120" s="2"/>
      <c r="Q1120" s="28"/>
      <c r="R1120" s="2"/>
      <c r="S1120" s="2"/>
      <c r="T1120" s="2"/>
      <c r="U1120" s="7"/>
      <c r="V1120" s="2"/>
      <c r="W1120" s="2"/>
      <c r="X1120" s="2"/>
      <c r="Y1120" s="2"/>
      <c r="Z1120" s="2"/>
      <c r="AA1120" s="2"/>
      <c r="AB1120" s="2"/>
      <c r="AC1120" s="2"/>
      <c r="AD1120" s="27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7"/>
      <c r="AR1120" s="7"/>
      <c r="AS1120" s="2"/>
      <c r="AT1120" s="5"/>
      <c r="AU1120" s="7"/>
      <c r="AV1120" s="3"/>
    </row>
    <row r="1121" spans="1:48" ht="20.25" x14ac:dyDescent="0.3">
      <c r="A1121" s="7"/>
      <c r="B1121" s="7"/>
      <c r="C1121" s="7"/>
      <c r="D1121" s="2"/>
      <c r="E1121" s="3"/>
      <c r="F1121" s="2"/>
      <c r="G1121" s="7"/>
      <c r="H1121" s="7"/>
      <c r="I1121" s="7"/>
      <c r="J1121" s="7"/>
      <c r="K1121" s="2"/>
      <c r="L1121" s="2"/>
      <c r="M1121" s="2"/>
      <c r="N1121" s="28"/>
      <c r="O1121" s="2"/>
      <c r="P1121" s="2"/>
      <c r="Q1121" s="28"/>
      <c r="R1121" s="2"/>
      <c r="S1121" s="2"/>
      <c r="T1121" s="2"/>
      <c r="U1121" s="7"/>
      <c r="V1121" s="2"/>
      <c r="W1121" s="2"/>
      <c r="X1121" s="2"/>
      <c r="Y1121" s="2"/>
      <c r="Z1121" s="2"/>
      <c r="AA1121" s="2"/>
      <c r="AB1121" s="2"/>
      <c r="AC1121" s="2"/>
      <c r="AD1121" s="27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7"/>
      <c r="AR1121" s="7"/>
      <c r="AS1121" s="2"/>
      <c r="AT1121" s="5"/>
      <c r="AU1121" s="7"/>
      <c r="AV1121" s="3"/>
    </row>
    <row r="1122" spans="1:48" ht="20.25" x14ac:dyDescent="0.3">
      <c r="A1122" s="7"/>
      <c r="B1122" s="7"/>
      <c r="C1122" s="7"/>
      <c r="D1122" s="2"/>
      <c r="E1122" s="3"/>
      <c r="F1122" s="2"/>
      <c r="G1122" s="7"/>
      <c r="H1122" s="7"/>
      <c r="I1122" s="7"/>
      <c r="J1122" s="7"/>
      <c r="K1122" s="2"/>
      <c r="L1122" s="2"/>
      <c r="M1122" s="2"/>
      <c r="N1122" s="28"/>
      <c r="O1122" s="2"/>
      <c r="P1122" s="2"/>
      <c r="Q1122" s="28"/>
      <c r="R1122" s="2"/>
      <c r="S1122" s="2"/>
      <c r="T1122" s="2"/>
      <c r="U1122" s="7"/>
      <c r="V1122" s="2"/>
      <c r="W1122" s="2"/>
      <c r="X1122" s="2"/>
      <c r="Y1122" s="2"/>
      <c r="Z1122" s="2"/>
      <c r="AA1122" s="2"/>
      <c r="AB1122" s="2"/>
      <c r="AC1122" s="2"/>
      <c r="AD1122" s="27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7"/>
      <c r="AR1122" s="7"/>
      <c r="AS1122" s="2"/>
      <c r="AT1122" s="5"/>
      <c r="AU1122" s="7"/>
      <c r="AV1122" s="3"/>
    </row>
    <row r="1123" spans="1:48" ht="20.25" x14ac:dyDescent="0.3">
      <c r="A1123" s="7"/>
      <c r="B1123" s="7"/>
      <c r="C1123" s="7"/>
      <c r="D1123" s="2"/>
      <c r="E1123" s="3"/>
      <c r="F1123" s="2"/>
      <c r="G1123" s="7"/>
      <c r="H1123" s="7"/>
      <c r="I1123" s="7"/>
      <c r="J1123" s="7"/>
      <c r="K1123" s="2"/>
      <c r="L1123" s="2"/>
      <c r="M1123" s="2"/>
      <c r="N1123" s="28"/>
      <c r="O1123" s="2"/>
      <c r="P1123" s="2"/>
      <c r="Q1123" s="28"/>
      <c r="R1123" s="2"/>
      <c r="S1123" s="2"/>
      <c r="T1123" s="2"/>
      <c r="U1123" s="7"/>
      <c r="V1123" s="2"/>
      <c r="W1123" s="2"/>
      <c r="X1123" s="2"/>
      <c r="Y1123" s="2"/>
      <c r="Z1123" s="2"/>
      <c r="AA1123" s="2"/>
      <c r="AB1123" s="2"/>
      <c r="AC1123" s="2"/>
      <c r="AD1123" s="27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7"/>
      <c r="AR1123" s="7"/>
      <c r="AS1123" s="2"/>
      <c r="AT1123" s="5"/>
      <c r="AU1123" s="7"/>
      <c r="AV1123" s="3"/>
    </row>
    <row r="1124" spans="1:48" ht="20.25" x14ac:dyDescent="0.3">
      <c r="A1124" s="7"/>
      <c r="B1124" s="7"/>
      <c r="C1124" s="7"/>
      <c r="D1124" s="2"/>
      <c r="E1124" s="3"/>
      <c r="F1124" s="2"/>
      <c r="G1124" s="7"/>
      <c r="H1124" s="7"/>
      <c r="I1124" s="7"/>
      <c r="J1124" s="7"/>
      <c r="K1124" s="2"/>
      <c r="L1124" s="2"/>
      <c r="M1124" s="2"/>
      <c r="N1124" s="28"/>
      <c r="O1124" s="2"/>
      <c r="P1124" s="2"/>
      <c r="Q1124" s="28"/>
      <c r="R1124" s="2"/>
      <c r="S1124" s="2"/>
      <c r="T1124" s="2"/>
      <c r="U1124" s="7"/>
      <c r="V1124" s="2"/>
      <c r="W1124" s="2"/>
      <c r="X1124" s="2"/>
      <c r="Y1124" s="2"/>
      <c r="Z1124" s="2"/>
      <c r="AA1124" s="2"/>
      <c r="AB1124" s="2"/>
      <c r="AC1124" s="2"/>
      <c r="AD1124" s="27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7"/>
      <c r="AR1124" s="7"/>
      <c r="AS1124" s="2"/>
      <c r="AT1124" s="7"/>
      <c r="AU1124" s="7"/>
      <c r="AV1124" s="3"/>
    </row>
    <row r="1126" spans="1:48" ht="18.75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26"/>
      <c r="O1126" s="7"/>
      <c r="P1126" s="7"/>
      <c r="Q1126" s="26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26"/>
      <c r="AE1126" s="26"/>
      <c r="AF1126" s="26"/>
      <c r="AG1126" s="7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7"/>
      <c r="AS1126" s="7"/>
      <c r="AT1126" s="7"/>
      <c r="AU1126" s="7"/>
      <c r="AV1126" s="7"/>
    </row>
    <row r="1127" spans="1:48" ht="20.25" x14ac:dyDescent="0.3">
      <c r="A1127" s="7"/>
      <c r="B1127" s="7"/>
      <c r="C1127" s="7"/>
      <c r="D1127" s="2"/>
      <c r="E1127" s="3"/>
      <c r="F1127" s="2"/>
      <c r="G1127" s="7"/>
      <c r="H1127" s="7"/>
      <c r="I1127" s="7"/>
      <c r="J1127" s="7"/>
      <c r="K1127" s="2"/>
      <c r="L1127" s="2"/>
      <c r="M1127" s="2"/>
      <c r="N1127" s="28"/>
      <c r="O1127" s="2"/>
      <c r="P1127" s="2"/>
      <c r="Q1127" s="28"/>
      <c r="R1127" s="2"/>
      <c r="S1127" s="2"/>
      <c r="T1127" s="2"/>
      <c r="U1127" s="7"/>
      <c r="V1127" s="2"/>
      <c r="W1127" s="2"/>
      <c r="X1127" s="2"/>
      <c r="Y1127" s="2"/>
      <c r="Z1127" s="2"/>
      <c r="AA1127" s="2"/>
      <c r="AB1127" s="2"/>
      <c r="AC1127" s="2"/>
      <c r="AD1127" s="27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7"/>
      <c r="AR1127" s="7"/>
      <c r="AS1127" s="2"/>
      <c r="AT1127" s="7"/>
      <c r="AU1127" s="7"/>
      <c r="AV1127" s="3"/>
    </row>
    <row r="1128" spans="1:48" ht="20.25" x14ac:dyDescent="0.3">
      <c r="A1128" s="7"/>
      <c r="B1128" s="7"/>
      <c r="C1128" s="7"/>
      <c r="D1128" s="2"/>
      <c r="E1128" s="3"/>
      <c r="F1128" s="2"/>
      <c r="G1128" s="7"/>
      <c r="H1128" s="7"/>
      <c r="I1128" s="7"/>
      <c r="J1128" s="7"/>
      <c r="K1128" s="2"/>
      <c r="L1128" s="2"/>
      <c r="M1128" s="2"/>
      <c r="N1128" s="28"/>
      <c r="O1128" s="2"/>
      <c r="P1128" s="2"/>
      <c r="Q1128" s="28"/>
      <c r="R1128" s="2"/>
      <c r="S1128" s="2"/>
      <c r="T1128" s="2"/>
      <c r="U1128" s="7"/>
      <c r="V1128" s="2"/>
      <c r="W1128" s="2"/>
      <c r="X1128" s="2"/>
      <c r="Y1128" s="2"/>
      <c r="Z1128" s="2"/>
      <c r="AA1128" s="2"/>
      <c r="AB1128" s="2"/>
      <c r="AC1128" s="2"/>
      <c r="AD1128" s="27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7"/>
      <c r="AR1128" s="7"/>
      <c r="AS1128" s="2"/>
      <c r="AT1128" s="7"/>
      <c r="AU1128" s="7"/>
      <c r="AV1128" s="3"/>
    </row>
    <row r="1129" spans="1:48" ht="20.25" x14ac:dyDescent="0.3">
      <c r="A1129" s="7"/>
      <c r="B1129" s="7"/>
      <c r="C1129" s="7"/>
      <c r="D1129" s="2"/>
      <c r="E1129" s="3"/>
      <c r="F1129" s="2"/>
      <c r="G1129" s="7"/>
      <c r="H1129" s="7"/>
      <c r="I1129" s="7"/>
      <c r="J1129" s="7"/>
      <c r="K1129" s="2"/>
      <c r="L1129" s="2"/>
      <c r="M1129" s="2"/>
      <c r="N1129" s="28"/>
      <c r="O1129" s="2"/>
      <c r="P1129" s="2"/>
      <c r="Q1129" s="28"/>
      <c r="R1129" s="2"/>
      <c r="S1129" s="2"/>
      <c r="T1129" s="2"/>
      <c r="U1129" s="7"/>
      <c r="V1129" s="2"/>
      <c r="W1129" s="2"/>
      <c r="X1129" s="2"/>
      <c r="Y1129" s="2"/>
      <c r="Z1129" s="2"/>
      <c r="AA1129" s="2"/>
      <c r="AB1129" s="2"/>
      <c r="AC1129" s="2"/>
      <c r="AD1129" s="27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7"/>
      <c r="AR1129" s="7"/>
      <c r="AS1129" s="2"/>
      <c r="AT1129" s="7"/>
      <c r="AU1129" s="7"/>
      <c r="AV1129" s="3"/>
    </row>
    <row r="1130" spans="1:48" ht="20.25" x14ac:dyDescent="0.3">
      <c r="A1130" s="7"/>
      <c r="B1130" s="7"/>
      <c r="C1130" s="7"/>
      <c r="D1130" s="2"/>
      <c r="E1130" s="3"/>
      <c r="F1130" s="2"/>
      <c r="G1130" s="7"/>
      <c r="H1130" s="7"/>
      <c r="I1130" s="7"/>
      <c r="J1130" s="7"/>
      <c r="K1130" s="2"/>
      <c r="L1130" s="2"/>
      <c r="M1130" s="2"/>
      <c r="N1130" s="28"/>
      <c r="O1130" s="2"/>
      <c r="P1130" s="2"/>
      <c r="Q1130" s="28"/>
      <c r="R1130" s="2"/>
      <c r="S1130" s="2"/>
      <c r="T1130" s="2"/>
      <c r="U1130" s="7"/>
      <c r="V1130" s="2"/>
      <c r="W1130" s="2"/>
      <c r="X1130" s="2"/>
      <c r="Y1130" s="2"/>
      <c r="Z1130" s="2"/>
      <c r="AA1130" s="2"/>
      <c r="AB1130" s="2"/>
      <c r="AC1130" s="2"/>
      <c r="AD1130" s="27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7"/>
      <c r="AR1130" s="7"/>
      <c r="AS1130" s="2"/>
      <c r="AT1130" s="7"/>
      <c r="AU1130" s="7"/>
      <c r="AV1130" s="3"/>
    </row>
    <row r="1131" spans="1:48" ht="20.25" x14ac:dyDescent="0.3">
      <c r="A1131" s="7"/>
      <c r="B1131" s="7"/>
      <c r="C1131" s="7"/>
      <c r="D1131" s="2"/>
      <c r="E1131" s="3"/>
      <c r="F1131" s="2"/>
      <c r="G1131" s="7"/>
      <c r="H1131" s="7"/>
      <c r="I1131" s="7"/>
      <c r="J1131" s="7"/>
      <c r="K1131" s="2"/>
      <c r="L1131" s="2"/>
      <c r="M1131" s="2"/>
      <c r="N1131" s="28"/>
      <c r="O1131" s="2"/>
      <c r="P1131" s="2"/>
      <c r="Q1131" s="28"/>
      <c r="R1131" s="2"/>
      <c r="S1131" s="2"/>
      <c r="T1131" s="2"/>
      <c r="U1131" s="7"/>
      <c r="V1131" s="2"/>
      <c r="W1131" s="2"/>
      <c r="X1131" s="2"/>
      <c r="Y1131" s="2"/>
      <c r="Z1131" s="2"/>
      <c r="AA1131" s="2"/>
      <c r="AB1131" s="2"/>
      <c r="AC1131" s="2"/>
      <c r="AD1131" s="27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7"/>
      <c r="AR1131" s="7"/>
      <c r="AS1131" s="2"/>
      <c r="AT1131" s="7"/>
      <c r="AU1131" s="7"/>
      <c r="AV1131" s="3"/>
    </row>
    <row r="1132" spans="1:48" ht="20.25" x14ac:dyDescent="0.3">
      <c r="A1132" s="7"/>
      <c r="B1132" s="7"/>
      <c r="C1132" s="7"/>
      <c r="D1132" s="2"/>
      <c r="E1132" s="3"/>
      <c r="F1132" s="2"/>
      <c r="G1132" s="7"/>
      <c r="H1132" s="7"/>
      <c r="I1132" s="7"/>
      <c r="J1132" s="7"/>
      <c r="K1132" s="2"/>
      <c r="L1132" s="2"/>
      <c r="M1132" s="2"/>
      <c r="N1132" s="28"/>
      <c r="O1132" s="2"/>
      <c r="P1132" s="2"/>
      <c r="Q1132" s="28"/>
      <c r="R1132" s="2"/>
      <c r="S1132" s="2"/>
      <c r="T1132" s="2"/>
      <c r="U1132" s="7"/>
      <c r="V1132" s="2"/>
      <c r="W1132" s="2"/>
      <c r="X1132" s="2"/>
      <c r="Y1132" s="2"/>
      <c r="Z1132" s="2"/>
      <c r="AA1132" s="2"/>
      <c r="AB1132" s="2"/>
      <c r="AC1132" s="2"/>
      <c r="AD1132" s="27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7"/>
      <c r="AR1132" s="7"/>
      <c r="AS1132" s="2"/>
      <c r="AT1132" s="7"/>
      <c r="AU1132" s="7"/>
      <c r="AV1132" s="3"/>
    </row>
    <row r="1133" spans="1:48" ht="20.25" x14ac:dyDescent="0.3">
      <c r="A1133" s="7"/>
      <c r="B1133" s="7"/>
      <c r="C1133" s="7"/>
      <c r="D1133" s="2"/>
      <c r="E1133" s="3"/>
      <c r="F1133" s="2"/>
      <c r="G1133" s="7"/>
      <c r="H1133" s="7"/>
      <c r="I1133" s="7"/>
      <c r="J1133" s="7"/>
      <c r="K1133" s="2"/>
      <c r="L1133" s="2"/>
      <c r="M1133" s="2"/>
      <c r="N1133" s="28"/>
      <c r="O1133" s="2"/>
      <c r="P1133" s="2"/>
      <c r="Q1133" s="28"/>
      <c r="R1133" s="2"/>
      <c r="S1133" s="2"/>
      <c r="T1133" s="2"/>
      <c r="U1133" s="7"/>
      <c r="V1133" s="2"/>
      <c r="W1133" s="2"/>
      <c r="X1133" s="2"/>
      <c r="Y1133" s="2"/>
      <c r="Z1133" s="2"/>
      <c r="AA1133" s="2"/>
      <c r="AB1133" s="2"/>
      <c r="AC1133" s="2"/>
      <c r="AD1133" s="27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7"/>
      <c r="AR1133" s="7"/>
      <c r="AS1133" s="2"/>
      <c r="AT1133" s="7"/>
      <c r="AU1133" s="7"/>
      <c r="AV1133" s="3"/>
    </row>
    <row r="1134" spans="1:48" ht="20.25" x14ac:dyDescent="0.3">
      <c r="A1134" s="7"/>
      <c r="B1134" s="7"/>
      <c r="C1134" s="7"/>
      <c r="D1134" s="2"/>
      <c r="E1134" s="3"/>
      <c r="F1134" s="2"/>
      <c r="G1134" s="7"/>
      <c r="H1134" s="7"/>
      <c r="I1134" s="7"/>
      <c r="J1134" s="7"/>
      <c r="K1134" s="2"/>
      <c r="L1134" s="2"/>
      <c r="M1134" s="2"/>
      <c r="N1134" s="28"/>
      <c r="O1134" s="2"/>
      <c r="P1134" s="2"/>
      <c r="Q1134" s="28"/>
      <c r="R1134" s="2"/>
      <c r="S1134" s="2"/>
      <c r="T1134" s="2"/>
      <c r="U1134" s="7"/>
      <c r="V1134" s="2"/>
      <c r="W1134" s="2"/>
      <c r="X1134" s="2"/>
      <c r="Y1134" s="2"/>
      <c r="Z1134" s="2"/>
      <c r="AA1134" s="2"/>
      <c r="AB1134" s="2"/>
      <c r="AC1134" s="2"/>
      <c r="AD1134" s="27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7"/>
      <c r="AR1134" s="7"/>
      <c r="AS1134" s="2"/>
      <c r="AT1134" s="7"/>
      <c r="AU1134" s="7"/>
      <c r="AV1134" s="3"/>
    </row>
    <row r="1135" spans="1:48" ht="20.25" x14ac:dyDescent="0.3">
      <c r="A1135" s="7"/>
      <c r="B1135" s="7"/>
      <c r="C1135" s="7"/>
      <c r="D1135" s="2"/>
      <c r="E1135" s="3"/>
      <c r="F1135" s="2"/>
      <c r="G1135" s="7"/>
      <c r="H1135" s="7"/>
      <c r="I1135" s="7"/>
      <c r="J1135" s="7"/>
      <c r="K1135" s="2"/>
      <c r="L1135" s="2"/>
      <c r="M1135" s="2"/>
      <c r="N1135" s="28"/>
      <c r="O1135" s="2"/>
      <c r="P1135" s="2"/>
      <c r="Q1135" s="28"/>
      <c r="R1135" s="2"/>
      <c r="S1135" s="2"/>
      <c r="T1135" s="2"/>
      <c r="U1135" s="7"/>
      <c r="V1135" s="2"/>
      <c r="W1135" s="2"/>
      <c r="X1135" s="2"/>
      <c r="Y1135" s="2"/>
      <c r="Z1135" s="2"/>
      <c r="AA1135" s="2"/>
      <c r="AB1135" s="2"/>
      <c r="AC1135" s="2"/>
      <c r="AD1135" s="27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7"/>
      <c r="AR1135" s="7"/>
      <c r="AS1135" s="2"/>
      <c r="AT1135" s="7"/>
      <c r="AU1135" s="7"/>
      <c r="AV1135" s="3"/>
    </row>
    <row r="1136" spans="1:48" ht="20.25" x14ac:dyDescent="0.3">
      <c r="A1136" s="7"/>
      <c r="B1136" s="7"/>
      <c r="C1136" s="7"/>
      <c r="D1136" s="2"/>
      <c r="E1136" s="3"/>
      <c r="F1136" s="2"/>
      <c r="G1136" s="7"/>
      <c r="H1136" s="7"/>
      <c r="I1136" s="7"/>
      <c r="J1136" s="7"/>
      <c r="K1136" s="2"/>
      <c r="L1136" s="2"/>
      <c r="M1136" s="2"/>
      <c r="N1136" s="28"/>
      <c r="O1136" s="2"/>
      <c r="P1136" s="2"/>
      <c r="Q1136" s="28"/>
      <c r="R1136" s="2"/>
      <c r="S1136" s="2"/>
      <c r="T1136" s="2"/>
      <c r="U1136" s="7"/>
      <c r="V1136" s="2"/>
      <c r="W1136" s="2"/>
      <c r="X1136" s="2"/>
      <c r="Y1136" s="2"/>
      <c r="Z1136" s="2"/>
      <c r="AA1136" s="2"/>
      <c r="AB1136" s="2"/>
      <c r="AC1136" s="2"/>
      <c r="AD1136" s="27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7"/>
      <c r="AR1136" s="7"/>
      <c r="AS1136" s="2"/>
      <c r="AT1136" s="4"/>
      <c r="AU1136" s="7"/>
      <c r="AV1136" s="3"/>
    </row>
    <row r="1137" spans="1:48" ht="20.25" x14ac:dyDescent="0.3">
      <c r="A1137" s="7"/>
      <c r="B1137" s="7"/>
      <c r="C1137" s="7"/>
      <c r="D1137" s="2"/>
      <c r="E1137" s="3"/>
      <c r="F1137" s="2"/>
      <c r="G1137" s="7"/>
      <c r="H1137" s="7"/>
      <c r="I1137" s="7"/>
      <c r="J1137" s="7"/>
      <c r="K1137" s="2"/>
      <c r="L1137" s="2"/>
      <c r="M1137" s="2"/>
      <c r="N1137" s="28"/>
      <c r="O1137" s="2"/>
      <c r="P1137" s="2"/>
      <c r="Q1137" s="28"/>
      <c r="R1137" s="2"/>
      <c r="S1137" s="2"/>
      <c r="T1137" s="2"/>
      <c r="U1137" s="7"/>
      <c r="V1137" s="2"/>
      <c r="W1137" s="2"/>
      <c r="X1137" s="2"/>
      <c r="Y1137" s="2"/>
      <c r="Z1137" s="2"/>
      <c r="AA1137" s="2"/>
      <c r="AB1137" s="2"/>
      <c r="AC1137" s="2"/>
      <c r="AD1137" s="27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7"/>
      <c r="AR1137" s="7"/>
      <c r="AS1137" s="2"/>
      <c r="AT1137" s="4"/>
      <c r="AU1137" s="7"/>
      <c r="AV1137" s="3"/>
    </row>
    <row r="1138" spans="1:48" ht="20.25" x14ac:dyDescent="0.3">
      <c r="A1138" s="7"/>
      <c r="B1138" s="7"/>
      <c r="C1138" s="7"/>
      <c r="D1138" s="2"/>
      <c r="E1138" s="3"/>
      <c r="F1138" s="2"/>
      <c r="G1138" s="7"/>
      <c r="H1138" s="7"/>
      <c r="I1138" s="7"/>
      <c r="J1138" s="7"/>
      <c r="K1138" s="2"/>
      <c r="L1138" s="2"/>
      <c r="M1138" s="2"/>
      <c r="N1138" s="28"/>
      <c r="O1138" s="2"/>
      <c r="P1138" s="2"/>
      <c r="Q1138" s="28"/>
      <c r="R1138" s="2"/>
      <c r="S1138" s="2"/>
      <c r="T1138" s="2"/>
      <c r="U1138" s="7"/>
      <c r="V1138" s="2"/>
      <c r="W1138" s="2"/>
      <c r="X1138" s="2"/>
      <c r="Y1138" s="2"/>
      <c r="Z1138" s="2"/>
      <c r="AA1138" s="2"/>
      <c r="AB1138" s="2"/>
      <c r="AC1138" s="2"/>
      <c r="AD1138" s="27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7"/>
      <c r="AR1138" s="7"/>
      <c r="AS1138" s="2"/>
      <c r="AT1138" s="4"/>
      <c r="AU1138" s="7"/>
      <c r="AV1138" s="3"/>
    </row>
    <row r="1139" spans="1:48" ht="20.25" x14ac:dyDescent="0.3">
      <c r="A1139" s="7"/>
      <c r="B1139" s="7"/>
      <c r="C1139" s="7"/>
      <c r="D1139" s="2"/>
      <c r="E1139" s="3"/>
      <c r="F1139" s="2"/>
      <c r="G1139" s="7"/>
      <c r="H1139" s="7"/>
      <c r="I1139" s="7"/>
      <c r="J1139" s="7"/>
      <c r="K1139" s="2"/>
      <c r="L1139" s="2"/>
      <c r="M1139" s="2"/>
      <c r="N1139" s="28"/>
      <c r="O1139" s="2"/>
      <c r="P1139" s="2"/>
      <c r="Q1139" s="28"/>
      <c r="R1139" s="2"/>
      <c r="S1139" s="2"/>
      <c r="T1139" s="2"/>
      <c r="U1139" s="7"/>
      <c r="V1139" s="2"/>
      <c r="W1139" s="2"/>
      <c r="X1139" s="2"/>
      <c r="Y1139" s="2"/>
      <c r="Z1139" s="2"/>
      <c r="AA1139" s="2"/>
      <c r="AB1139" s="2"/>
      <c r="AC1139" s="2"/>
      <c r="AD1139" s="27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7"/>
      <c r="AR1139" s="7"/>
      <c r="AS1139" s="2"/>
      <c r="AT1139" s="4"/>
      <c r="AU1139" s="7"/>
      <c r="AV1139" s="3"/>
    </row>
    <row r="1140" spans="1:48" ht="20.25" x14ac:dyDescent="0.3">
      <c r="A1140" s="7"/>
      <c r="B1140" s="7"/>
      <c r="C1140" s="7"/>
      <c r="D1140" s="2"/>
      <c r="E1140" s="3"/>
      <c r="F1140" s="2"/>
      <c r="G1140" s="7"/>
      <c r="H1140" s="7"/>
      <c r="I1140" s="7"/>
      <c r="J1140" s="7"/>
      <c r="K1140" s="2"/>
      <c r="L1140" s="2"/>
      <c r="M1140" s="2"/>
      <c r="N1140" s="28"/>
      <c r="O1140" s="2"/>
      <c r="P1140" s="2"/>
      <c r="Q1140" s="28"/>
      <c r="R1140" s="2"/>
      <c r="S1140" s="2"/>
      <c r="T1140" s="2"/>
      <c r="U1140" s="7"/>
      <c r="V1140" s="2"/>
      <c r="W1140" s="2"/>
      <c r="X1140" s="2"/>
      <c r="Y1140" s="2"/>
      <c r="Z1140" s="2"/>
      <c r="AA1140" s="2"/>
      <c r="AB1140" s="2"/>
      <c r="AC1140" s="2"/>
      <c r="AD1140" s="27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7"/>
      <c r="AR1140" s="7"/>
      <c r="AS1140" s="2"/>
      <c r="AT1140" s="4"/>
      <c r="AU1140" s="7"/>
      <c r="AV1140" s="3"/>
    </row>
    <row r="1141" spans="1:48" ht="20.25" x14ac:dyDescent="0.3">
      <c r="A1141" s="7"/>
      <c r="B1141" s="7"/>
      <c r="C1141" s="7"/>
      <c r="D1141" s="2"/>
      <c r="E1141" s="3"/>
      <c r="F1141" s="2"/>
      <c r="G1141" s="7"/>
      <c r="H1141" s="7"/>
      <c r="I1141" s="7"/>
      <c r="J1141" s="7"/>
      <c r="K1141" s="2"/>
      <c r="L1141" s="2"/>
      <c r="M1141" s="2"/>
      <c r="N1141" s="28"/>
      <c r="O1141" s="2"/>
      <c r="P1141" s="2"/>
      <c r="Q1141" s="28"/>
      <c r="R1141" s="2"/>
      <c r="S1141" s="2"/>
      <c r="T1141" s="2"/>
      <c r="U1141" s="7"/>
      <c r="V1141" s="2"/>
      <c r="W1141" s="2"/>
      <c r="X1141" s="2"/>
      <c r="Y1141" s="2"/>
      <c r="Z1141" s="2"/>
      <c r="AA1141" s="2"/>
      <c r="AB1141" s="2"/>
      <c r="AC1141" s="2"/>
      <c r="AD1141" s="27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7"/>
      <c r="AR1141" s="7"/>
      <c r="AS1141" s="2"/>
      <c r="AT1141" s="7"/>
      <c r="AU1141" s="7"/>
      <c r="AV1141" s="3"/>
    </row>
    <row r="1142" spans="1:48" ht="20.25" x14ac:dyDescent="0.3">
      <c r="A1142" s="7"/>
      <c r="B1142" s="7"/>
      <c r="C1142" s="7"/>
      <c r="D1142" s="2"/>
      <c r="E1142" s="3"/>
      <c r="F1142" s="2"/>
      <c r="G1142" s="7"/>
      <c r="H1142" s="7"/>
      <c r="I1142" s="7"/>
      <c r="J1142" s="7"/>
      <c r="K1142" s="2"/>
      <c r="L1142" s="2"/>
      <c r="M1142" s="2"/>
      <c r="N1142" s="28"/>
      <c r="O1142" s="2"/>
      <c r="P1142" s="2"/>
      <c r="Q1142" s="28"/>
      <c r="R1142" s="2"/>
      <c r="S1142" s="2"/>
      <c r="T1142" s="2"/>
      <c r="U1142" s="7"/>
      <c r="V1142" s="2"/>
      <c r="W1142" s="2"/>
      <c r="X1142" s="2"/>
      <c r="Y1142" s="2"/>
      <c r="Z1142" s="2"/>
      <c r="AA1142" s="2"/>
      <c r="AB1142" s="2"/>
      <c r="AC1142" s="2"/>
      <c r="AD1142" s="27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7"/>
      <c r="AR1142" s="7"/>
      <c r="AS1142" s="2"/>
      <c r="AT1142" s="5"/>
      <c r="AU1142" s="7"/>
      <c r="AV1142" s="3"/>
    </row>
    <row r="1143" spans="1:48" ht="20.25" x14ac:dyDescent="0.3">
      <c r="A1143" s="7"/>
      <c r="B1143" s="7"/>
      <c r="C1143" s="7"/>
      <c r="D1143" s="2"/>
      <c r="E1143" s="3"/>
      <c r="F1143" s="2"/>
      <c r="G1143" s="7"/>
      <c r="H1143" s="7"/>
      <c r="I1143" s="7"/>
      <c r="J1143" s="7"/>
      <c r="K1143" s="2"/>
      <c r="L1143" s="2"/>
      <c r="M1143" s="2"/>
      <c r="N1143" s="28"/>
      <c r="O1143" s="2"/>
      <c r="P1143" s="2"/>
      <c r="Q1143" s="28"/>
      <c r="R1143" s="2"/>
      <c r="S1143" s="2"/>
      <c r="T1143" s="2"/>
      <c r="U1143" s="7"/>
      <c r="V1143" s="2"/>
      <c r="W1143" s="2"/>
      <c r="X1143" s="2"/>
      <c r="Y1143" s="2"/>
      <c r="Z1143" s="2"/>
      <c r="AA1143" s="2"/>
      <c r="AB1143" s="2"/>
      <c r="AC1143" s="2"/>
      <c r="AD1143" s="27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7"/>
      <c r="AR1143" s="7"/>
      <c r="AS1143" s="2"/>
      <c r="AT1143" s="5"/>
      <c r="AU1143" s="7"/>
      <c r="AV1143" s="3"/>
    </row>
    <row r="1144" spans="1:48" ht="20.25" x14ac:dyDescent="0.3">
      <c r="A1144" s="7"/>
      <c r="B1144" s="7"/>
      <c r="C1144" s="7"/>
      <c r="D1144" s="2"/>
      <c r="E1144" s="3"/>
      <c r="F1144" s="2"/>
      <c r="G1144" s="7"/>
      <c r="H1144" s="7"/>
      <c r="I1144" s="7"/>
      <c r="J1144" s="7"/>
      <c r="K1144" s="2"/>
      <c r="L1144" s="2"/>
      <c r="M1144" s="2"/>
      <c r="N1144" s="28"/>
      <c r="O1144" s="2"/>
      <c r="P1144" s="2"/>
      <c r="Q1144" s="28"/>
      <c r="R1144" s="2"/>
      <c r="S1144" s="2"/>
      <c r="T1144" s="2"/>
      <c r="U1144" s="7"/>
      <c r="V1144" s="2"/>
      <c r="W1144" s="2"/>
      <c r="X1144" s="2"/>
      <c r="Y1144" s="2"/>
      <c r="Z1144" s="2"/>
      <c r="AA1144" s="2"/>
      <c r="AB1144" s="2"/>
      <c r="AC1144" s="2"/>
      <c r="AD1144" s="27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7"/>
      <c r="AR1144" s="7"/>
      <c r="AS1144" s="2"/>
      <c r="AT1144" s="5"/>
      <c r="AU1144" s="7"/>
      <c r="AV1144" s="3"/>
    </row>
    <row r="1145" spans="1:48" ht="20.25" x14ac:dyDescent="0.3">
      <c r="A1145" s="7"/>
      <c r="B1145" s="7"/>
      <c r="C1145" s="7"/>
      <c r="D1145" s="2"/>
      <c r="E1145" s="3"/>
      <c r="F1145" s="2"/>
      <c r="G1145" s="7"/>
      <c r="H1145" s="7"/>
      <c r="I1145" s="7"/>
      <c r="J1145" s="7"/>
      <c r="K1145" s="2"/>
      <c r="L1145" s="2"/>
      <c r="M1145" s="2"/>
      <c r="N1145" s="28"/>
      <c r="O1145" s="2"/>
      <c r="P1145" s="2"/>
      <c r="Q1145" s="28"/>
      <c r="R1145" s="2"/>
      <c r="S1145" s="2"/>
      <c r="T1145" s="2"/>
      <c r="U1145" s="7"/>
      <c r="V1145" s="2"/>
      <c r="W1145" s="2"/>
      <c r="X1145" s="2"/>
      <c r="Y1145" s="2"/>
      <c r="Z1145" s="2"/>
      <c r="AA1145" s="2"/>
      <c r="AB1145" s="2"/>
      <c r="AC1145" s="2"/>
      <c r="AD1145" s="27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7"/>
      <c r="AR1145" s="7"/>
      <c r="AS1145" s="2"/>
      <c r="AT1145" s="5"/>
      <c r="AU1145" s="7"/>
      <c r="AV1145" s="3"/>
    </row>
    <row r="1146" spans="1:48" ht="20.25" x14ac:dyDescent="0.3">
      <c r="A1146" s="7"/>
      <c r="B1146" s="7"/>
      <c r="C1146" s="7"/>
      <c r="D1146" s="2"/>
      <c r="E1146" s="3"/>
      <c r="F1146" s="2"/>
      <c r="G1146" s="7"/>
      <c r="H1146" s="7"/>
      <c r="I1146" s="7"/>
      <c r="J1146" s="7"/>
      <c r="K1146" s="2"/>
      <c r="L1146" s="2"/>
      <c r="M1146" s="2"/>
      <c r="N1146" s="28"/>
      <c r="O1146" s="2"/>
      <c r="P1146" s="2"/>
      <c r="Q1146" s="28"/>
      <c r="R1146" s="2"/>
      <c r="S1146" s="2"/>
      <c r="T1146" s="2"/>
      <c r="U1146" s="7"/>
      <c r="V1146" s="2"/>
      <c r="W1146" s="2"/>
      <c r="X1146" s="2"/>
      <c r="Y1146" s="2"/>
      <c r="Z1146" s="2"/>
      <c r="AA1146" s="2"/>
      <c r="AB1146" s="2"/>
      <c r="AC1146" s="2"/>
      <c r="AD1146" s="27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7"/>
      <c r="AR1146" s="7"/>
      <c r="AS1146" s="2"/>
      <c r="AT1146" s="5"/>
      <c r="AU1146" s="7"/>
      <c r="AV1146" s="3"/>
    </row>
    <row r="1147" spans="1:48" ht="20.25" x14ac:dyDescent="0.3">
      <c r="A1147" s="7"/>
      <c r="B1147" s="7"/>
      <c r="C1147" s="7"/>
      <c r="D1147" s="2"/>
      <c r="E1147" s="3"/>
      <c r="F1147" s="2"/>
      <c r="G1147" s="7"/>
      <c r="H1147" s="7"/>
      <c r="I1147" s="7"/>
      <c r="J1147" s="7"/>
      <c r="K1147" s="2"/>
      <c r="L1147" s="2"/>
      <c r="M1147" s="2"/>
      <c r="N1147" s="28"/>
      <c r="O1147" s="2"/>
      <c r="P1147" s="2"/>
      <c r="Q1147" s="28"/>
      <c r="R1147" s="2"/>
      <c r="S1147" s="2"/>
      <c r="T1147" s="2"/>
      <c r="U1147" s="7"/>
      <c r="V1147" s="2"/>
      <c r="W1147" s="2"/>
      <c r="X1147" s="2"/>
      <c r="Y1147" s="2"/>
      <c r="Z1147" s="2"/>
      <c r="AA1147" s="2"/>
      <c r="AB1147" s="2"/>
      <c r="AC1147" s="2"/>
      <c r="AD1147" s="27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7"/>
      <c r="AR1147" s="7"/>
      <c r="AS1147" s="2"/>
      <c r="AT1147" s="5"/>
      <c r="AU1147" s="7"/>
      <c r="AV1147" s="3"/>
    </row>
    <row r="1148" spans="1:48" ht="20.25" x14ac:dyDescent="0.3">
      <c r="A1148" s="7"/>
      <c r="B1148" s="7"/>
      <c r="C1148" s="7"/>
      <c r="D1148" s="2"/>
      <c r="E1148" s="3"/>
      <c r="F1148" s="2"/>
      <c r="G1148" s="7"/>
      <c r="H1148" s="7"/>
      <c r="I1148" s="7"/>
      <c r="J1148" s="7"/>
      <c r="K1148" s="2"/>
      <c r="L1148" s="2"/>
      <c r="M1148" s="2"/>
      <c r="N1148" s="28"/>
      <c r="O1148" s="2"/>
      <c r="P1148" s="2"/>
      <c r="Q1148" s="28"/>
      <c r="R1148" s="2"/>
      <c r="S1148" s="2"/>
      <c r="T1148" s="2"/>
      <c r="U1148" s="7"/>
      <c r="V1148" s="2"/>
      <c r="W1148" s="2"/>
      <c r="X1148" s="2"/>
      <c r="Y1148" s="2"/>
      <c r="Z1148" s="2"/>
      <c r="AA1148" s="2"/>
      <c r="AB1148" s="2"/>
      <c r="AC1148" s="2"/>
      <c r="AD1148" s="27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7"/>
      <c r="AR1148" s="7"/>
      <c r="AS1148" s="2"/>
      <c r="AT1148" s="5"/>
      <c r="AU1148" s="7"/>
      <c r="AV1148" s="3"/>
    </row>
    <row r="1149" spans="1:48" ht="20.25" x14ac:dyDescent="0.3">
      <c r="A1149" s="7"/>
      <c r="B1149" s="7"/>
      <c r="C1149" s="7"/>
      <c r="D1149" s="2"/>
      <c r="E1149" s="3"/>
      <c r="F1149" s="2"/>
      <c r="G1149" s="7"/>
      <c r="H1149" s="7"/>
      <c r="I1149" s="7"/>
      <c r="J1149" s="7"/>
      <c r="K1149" s="2"/>
      <c r="L1149" s="2"/>
      <c r="M1149" s="2"/>
      <c r="N1149" s="28"/>
      <c r="O1149" s="2"/>
      <c r="P1149" s="2"/>
      <c r="Q1149" s="28"/>
      <c r="R1149" s="2"/>
      <c r="S1149" s="2"/>
      <c r="T1149" s="2"/>
      <c r="U1149" s="7"/>
      <c r="V1149" s="2"/>
      <c r="W1149" s="2"/>
      <c r="X1149" s="2"/>
      <c r="Y1149" s="2"/>
      <c r="Z1149" s="2"/>
      <c r="AA1149" s="2"/>
      <c r="AB1149" s="2"/>
      <c r="AC1149" s="2"/>
      <c r="AD1149" s="27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7"/>
      <c r="AR1149" s="7"/>
      <c r="AS1149" s="2"/>
      <c r="AT1149" s="5"/>
      <c r="AU1149" s="7"/>
      <c r="AV1149" s="3"/>
    </row>
    <row r="1150" spans="1:48" ht="20.25" x14ac:dyDescent="0.3">
      <c r="A1150" s="7"/>
      <c r="B1150" s="7"/>
      <c r="C1150" s="7"/>
      <c r="D1150" s="2"/>
      <c r="E1150" s="3"/>
      <c r="F1150" s="2"/>
      <c r="G1150" s="7"/>
      <c r="H1150" s="7"/>
      <c r="I1150" s="7"/>
      <c r="J1150" s="7"/>
      <c r="K1150" s="2"/>
      <c r="L1150" s="2"/>
      <c r="M1150" s="2"/>
      <c r="N1150" s="28"/>
      <c r="O1150" s="2"/>
      <c r="P1150" s="2"/>
      <c r="Q1150" s="28"/>
      <c r="R1150" s="2"/>
      <c r="S1150" s="2"/>
      <c r="T1150" s="2"/>
      <c r="U1150" s="7"/>
      <c r="V1150" s="2"/>
      <c r="W1150" s="2"/>
      <c r="X1150" s="2"/>
      <c r="Y1150" s="2"/>
      <c r="Z1150" s="2"/>
      <c r="AA1150" s="2"/>
      <c r="AB1150" s="2"/>
      <c r="AC1150" s="2"/>
      <c r="AD1150" s="27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7"/>
      <c r="AR1150" s="7"/>
      <c r="AS1150" s="2"/>
      <c r="AT1150" s="5"/>
      <c r="AU1150" s="7"/>
      <c r="AV1150" s="3"/>
    </row>
    <row r="1151" spans="1:48" ht="20.25" x14ac:dyDescent="0.3">
      <c r="A1151" s="7"/>
      <c r="B1151" s="7"/>
      <c r="C1151" s="7"/>
      <c r="D1151" s="2"/>
      <c r="E1151" s="3"/>
      <c r="F1151" s="2"/>
      <c r="G1151" s="7"/>
      <c r="H1151" s="7"/>
      <c r="I1151" s="7"/>
      <c r="J1151" s="7"/>
      <c r="K1151" s="2"/>
      <c r="L1151" s="2"/>
      <c r="M1151" s="2"/>
      <c r="N1151" s="28"/>
      <c r="O1151" s="2"/>
      <c r="P1151" s="2"/>
      <c r="Q1151" s="28"/>
      <c r="R1151" s="2"/>
      <c r="S1151" s="2"/>
      <c r="T1151" s="2"/>
      <c r="U1151" s="7"/>
      <c r="V1151" s="2"/>
      <c r="W1151" s="2"/>
      <c r="X1151" s="2"/>
      <c r="Y1151" s="2"/>
      <c r="Z1151" s="2"/>
      <c r="AA1151" s="2"/>
      <c r="AB1151" s="2"/>
      <c r="AC1151" s="2"/>
      <c r="AD1151" s="27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7"/>
      <c r="AR1151" s="7"/>
      <c r="AS1151" s="2"/>
      <c r="AT1151" s="5"/>
      <c r="AU1151" s="7"/>
      <c r="AV1151" s="3"/>
    </row>
    <row r="1152" spans="1:48" ht="20.25" x14ac:dyDescent="0.3">
      <c r="A1152" s="7"/>
      <c r="B1152" s="7"/>
      <c r="C1152" s="7"/>
      <c r="D1152" s="2"/>
      <c r="E1152" s="3"/>
      <c r="F1152" s="2"/>
      <c r="G1152" s="7"/>
      <c r="H1152" s="7"/>
      <c r="I1152" s="7"/>
      <c r="J1152" s="7"/>
      <c r="K1152" s="2"/>
      <c r="L1152" s="2"/>
      <c r="M1152" s="2"/>
      <c r="N1152" s="28"/>
      <c r="O1152" s="2"/>
      <c r="P1152" s="2"/>
      <c r="Q1152" s="28"/>
      <c r="R1152" s="2"/>
      <c r="S1152" s="2"/>
      <c r="T1152" s="2"/>
      <c r="U1152" s="7"/>
      <c r="V1152" s="2"/>
      <c r="W1152" s="2"/>
      <c r="X1152" s="2"/>
      <c r="Y1152" s="2"/>
      <c r="Z1152" s="2"/>
      <c r="AA1152" s="2"/>
      <c r="AB1152" s="2"/>
      <c r="AC1152" s="2"/>
      <c r="AD1152" s="27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7"/>
      <c r="AR1152" s="7"/>
      <c r="AS1152" s="2"/>
      <c r="AT1152" s="5"/>
      <c r="AU1152" s="7"/>
      <c r="AV1152" s="3"/>
    </row>
    <row r="1153" spans="1:48" ht="20.25" x14ac:dyDescent="0.3">
      <c r="A1153" s="7"/>
      <c r="B1153" s="7"/>
      <c r="C1153" s="7"/>
      <c r="D1153" s="2"/>
      <c r="E1153" s="3"/>
      <c r="F1153" s="2"/>
      <c r="G1153" s="7"/>
      <c r="H1153" s="7"/>
      <c r="I1153" s="7"/>
      <c r="J1153" s="7"/>
      <c r="K1153" s="2"/>
      <c r="L1153" s="2"/>
      <c r="M1153" s="2"/>
      <c r="N1153" s="28"/>
      <c r="O1153" s="2"/>
      <c r="P1153" s="2"/>
      <c r="Q1153" s="28"/>
      <c r="R1153" s="2"/>
      <c r="S1153" s="2"/>
      <c r="T1153" s="2"/>
      <c r="U1153" s="7"/>
      <c r="V1153" s="2"/>
      <c r="W1153" s="2"/>
      <c r="X1153" s="2"/>
      <c r="Y1153" s="2"/>
      <c r="Z1153" s="2"/>
      <c r="AA1153" s="2"/>
      <c r="AB1153" s="2"/>
      <c r="AC1153" s="2"/>
      <c r="AD1153" s="27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7"/>
      <c r="AR1153" s="7"/>
      <c r="AS1153" s="2"/>
      <c r="AT1153" s="7"/>
      <c r="AU1153" s="7"/>
      <c r="AV1153" s="3"/>
    </row>
    <row r="1155" spans="1:48" ht="18.75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26"/>
      <c r="O1155" s="7"/>
      <c r="P1155" s="7"/>
      <c r="Q1155" s="26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26"/>
      <c r="AE1155" s="26"/>
      <c r="AF1155" s="26"/>
      <c r="AG1155" s="7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7"/>
      <c r="AS1155" s="7"/>
      <c r="AT1155" s="7"/>
      <c r="AU1155" s="7"/>
      <c r="AV1155" s="7"/>
    </row>
    <row r="1156" spans="1:48" ht="20.25" x14ac:dyDescent="0.3">
      <c r="A1156" s="7"/>
      <c r="B1156" s="7"/>
      <c r="C1156" s="7"/>
      <c r="D1156" s="2"/>
      <c r="E1156" s="3"/>
      <c r="F1156" s="2"/>
      <c r="G1156" s="7"/>
      <c r="H1156" s="7"/>
      <c r="I1156" s="7"/>
      <c r="J1156" s="7"/>
      <c r="K1156" s="2"/>
      <c r="L1156" s="2"/>
      <c r="M1156" s="2"/>
      <c r="N1156" s="28"/>
      <c r="O1156" s="2"/>
      <c r="P1156" s="2"/>
      <c r="Q1156" s="28"/>
      <c r="R1156" s="2"/>
      <c r="S1156" s="2"/>
      <c r="T1156" s="2"/>
      <c r="U1156" s="7"/>
      <c r="V1156" s="2"/>
      <c r="W1156" s="2"/>
      <c r="X1156" s="2"/>
      <c r="Y1156" s="2"/>
      <c r="Z1156" s="2"/>
      <c r="AA1156" s="2"/>
      <c r="AB1156" s="2"/>
      <c r="AC1156" s="2"/>
      <c r="AD1156" s="27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7"/>
      <c r="AR1156" s="7"/>
      <c r="AS1156" s="2"/>
      <c r="AT1156" s="7"/>
      <c r="AU1156" s="7"/>
      <c r="AV1156" s="3"/>
    </row>
    <row r="1157" spans="1:48" ht="20.25" x14ac:dyDescent="0.3">
      <c r="A1157" s="7"/>
      <c r="B1157" s="7"/>
      <c r="C1157" s="7"/>
      <c r="D1157" s="2"/>
      <c r="E1157" s="3"/>
      <c r="F1157" s="2"/>
      <c r="G1157" s="7"/>
      <c r="H1157" s="7"/>
      <c r="I1157" s="7"/>
      <c r="J1157" s="7"/>
      <c r="K1157" s="2"/>
      <c r="L1157" s="2"/>
      <c r="M1157" s="2"/>
      <c r="N1157" s="28"/>
      <c r="O1157" s="2"/>
      <c r="P1157" s="2"/>
      <c r="Q1157" s="28"/>
      <c r="R1157" s="2"/>
      <c r="S1157" s="2"/>
      <c r="T1157" s="2"/>
      <c r="U1157" s="7"/>
      <c r="V1157" s="2"/>
      <c r="W1157" s="2"/>
      <c r="X1157" s="2"/>
      <c r="Y1157" s="2"/>
      <c r="Z1157" s="2"/>
      <c r="AA1157" s="2"/>
      <c r="AB1157" s="2"/>
      <c r="AC1157" s="2"/>
      <c r="AD1157" s="27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7"/>
      <c r="AR1157" s="7"/>
      <c r="AS1157" s="2"/>
      <c r="AT1157" s="7"/>
      <c r="AU1157" s="7"/>
      <c r="AV1157" s="3"/>
    </row>
    <row r="1158" spans="1:48" ht="20.25" x14ac:dyDescent="0.3">
      <c r="A1158" s="7"/>
      <c r="B1158" s="7"/>
      <c r="C1158" s="7"/>
      <c r="D1158" s="2"/>
      <c r="E1158" s="3"/>
      <c r="F1158" s="2"/>
      <c r="G1158" s="7"/>
      <c r="H1158" s="7"/>
      <c r="I1158" s="7"/>
      <c r="J1158" s="7"/>
      <c r="K1158" s="2"/>
      <c r="L1158" s="2"/>
      <c r="M1158" s="2"/>
      <c r="N1158" s="28"/>
      <c r="O1158" s="2"/>
      <c r="P1158" s="2"/>
      <c r="Q1158" s="28"/>
      <c r="R1158" s="2"/>
      <c r="S1158" s="2"/>
      <c r="T1158" s="2"/>
      <c r="U1158" s="7"/>
      <c r="V1158" s="2"/>
      <c r="W1158" s="2"/>
      <c r="X1158" s="2"/>
      <c r="Y1158" s="2"/>
      <c r="Z1158" s="2"/>
      <c r="AA1158" s="2"/>
      <c r="AB1158" s="2"/>
      <c r="AC1158" s="2"/>
      <c r="AD1158" s="27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7"/>
      <c r="AR1158" s="7"/>
      <c r="AS1158" s="2"/>
      <c r="AT1158" s="7"/>
      <c r="AU1158" s="7"/>
      <c r="AV1158" s="3"/>
    </row>
    <row r="1159" spans="1:48" ht="20.25" x14ac:dyDescent="0.3">
      <c r="A1159" s="7"/>
      <c r="B1159" s="7"/>
      <c r="C1159" s="7"/>
      <c r="D1159" s="2"/>
      <c r="E1159" s="3"/>
      <c r="F1159" s="2"/>
      <c r="G1159" s="7"/>
      <c r="H1159" s="7"/>
      <c r="I1159" s="7"/>
      <c r="J1159" s="7"/>
      <c r="K1159" s="2"/>
      <c r="L1159" s="2"/>
      <c r="M1159" s="2"/>
      <c r="N1159" s="28"/>
      <c r="O1159" s="2"/>
      <c r="P1159" s="2"/>
      <c r="Q1159" s="28"/>
      <c r="R1159" s="2"/>
      <c r="S1159" s="2"/>
      <c r="T1159" s="2"/>
      <c r="U1159" s="7"/>
      <c r="V1159" s="2"/>
      <c r="W1159" s="2"/>
      <c r="X1159" s="2"/>
      <c r="Y1159" s="2"/>
      <c r="Z1159" s="2"/>
      <c r="AA1159" s="2"/>
      <c r="AB1159" s="2"/>
      <c r="AC1159" s="2"/>
      <c r="AD1159" s="27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7"/>
      <c r="AR1159" s="7"/>
      <c r="AS1159" s="2"/>
      <c r="AT1159" s="7"/>
      <c r="AU1159" s="7"/>
      <c r="AV1159" s="3"/>
    </row>
    <row r="1160" spans="1:48" ht="20.25" x14ac:dyDescent="0.3">
      <c r="A1160" s="7"/>
      <c r="B1160" s="7"/>
      <c r="C1160" s="7"/>
      <c r="D1160" s="2"/>
      <c r="E1160" s="3"/>
      <c r="F1160" s="2"/>
      <c r="G1160" s="7"/>
      <c r="H1160" s="7"/>
      <c r="I1160" s="7"/>
      <c r="J1160" s="7"/>
      <c r="K1160" s="2"/>
      <c r="L1160" s="2"/>
      <c r="M1160" s="2"/>
      <c r="N1160" s="28"/>
      <c r="O1160" s="2"/>
      <c r="P1160" s="2"/>
      <c r="Q1160" s="28"/>
      <c r="R1160" s="2"/>
      <c r="S1160" s="2"/>
      <c r="T1160" s="2"/>
      <c r="U1160" s="7"/>
      <c r="V1160" s="2"/>
      <c r="W1160" s="2"/>
      <c r="X1160" s="2"/>
      <c r="Y1160" s="2"/>
      <c r="Z1160" s="2"/>
      <c r="AA1160" s="2"/>
      <c r="AB1160" s="2"/>
      <c r="AC1160" s="2"/>
      <c r="AD1160" s="27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7"/>
      <c r="AR1160" s="7"/>
      <c r="AS1160" s="2"/>
      <c r="AT1160" s="7"/>
      <c r="AU1160" s="7"/>
      <c r="AV1160" s="3"/>
    </row>
    <row r="1161" spans="1:48" ht="20.25" x14ac:dyDescent="0.3">
      <c r="A1161" s="7"/>
      <c r="B1161" s="7"/>
      <c r="C1161" s="7"/>
      <c r="D1161" s="2"/>
      <c r="E1161" s="3"/>
      <c r="F1161" s="2"/>
      <c r="G1161" s="7"/>
      <c r="H1161" s="7"/>
      <c r="I1161" s="7"/>
      <c r="J1161" s="7"/>
      <c r="K1161" s="2"/>
      <c r="L1161" s="2"/>
      <c r="M1161" s="2"/>
      <c r="N1161" s="28"/>
      <c r="O1161" s="2"/>
      <c r="P1161" s="2"/>
      <c r="Q1161" s="28"/>
      <c r="R1161" s="2"/>
      <c r="S1161" s="2"/>
      <c r="T1161" s="2"/>
      <c r="U1161" s="7"/>
      <c r="V1161" s="2"/>
      <c r="W1161" s="2"/>
      <c r="X1161" s="2"/>
      <c r="Y1161" s="2"/>
      <c r="Z1161" s="2"/>
      <c r="AA1161" s="2"/>
      <c r="AB1161" s="2"/>
      <c r="AC1161" s="2"/>
      <c r="AD1161" s="27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7"/>
      <c r="AR1161" s="7"/>
      <c r="AS1161" s="2"/>
      <c r="AT1161" s="7"/>
      <c r="AU1161" s="7"/>
      <c r="AV1161" s="3"/>
    </row>
    <row r="1162" spans="1:48" ht="20.25" x14ac:dyDescent="0.3">
      <c r="A1162" s="7"/>
      <c r="B1162" s="7"/>
      <c r="C1162" s="7"/>
      <c r="D1162" s="2"/>
      <c r="E1162" s="3"/>
      <c r="F1162" s="2"/>
      <c r="G1162" s="7"/>
      <c r="H1162" s="7"/>
      <c r="I1162" s="7"/>
      <c r="J1162" s="7"/>
      <c r="K1162" s="2"/>
      <c r="L1162" s="2"/>
      <c r="M1162" s="2"/>
      <c r="N1162" s="28"/>
      <c r="O1162" s="2"/>
      <c r="P1162" s="2"/>
      <c r="Q1162" s="28"/>
      <c r="R1162" s="2"/>
      <c r="S1162" s="2"/>
      <c r="T1162" s="2"/>
      <c r="U1162" s="7"/>
      <c r="V1162" s="2"/>
      <c r="W1162" s="2"/>
      <c r="X1162" s="2"/>
      <c r="Y1162" s="2"/>
      <c r="Z1162" s="2"/>
      <c r="AA1162" s="2"/>
      <c r="AB1162" s="2"/>
      <c r="AC1162" s="2"/>
      <c r="AD1162" s="27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7"/>
      <c r="AR1162" s="7"/>
      <c r="AS1162" s="2"/>
      <c r="AT1162" s="7"/>
      <c r="AU1162" s="7"/>
      <c r="AV1162" s="3"/>
    </row>
    <row r="1163" spans="1:48" ht="20.25" x14ac:dyDescent="0.3">
      <c r="A1163" s="7"/>
      <c r="B1163" s="7"/>
      <c r="C1163" s="7"/>
      <c r="D1163" s="2"/>
      <c r="E1163" s="3"/>
      <c r="F1163" s="2"/>
      <c r="G1163" s="7"/>
      <c r="H1163" s="7"/>
      <c r="I1163" s="7"/>
      <c r="J1163" s="7"/>
      <c r="K1163" s="2"/>
      <c r="L1163" s="2"/>
      <c r="M1163" s="2"/>
      <c r="N1163" s="28"/>
      <c r="O1163" s="2"/>
      <c r="P1163" s="2"/>
      <c r="Q1163" s="28"/>
      <c r="R1163" s="2"/>
      <c r="S1163" s="2"/>
      <c r="T1163" s="2"/>
      <c r="U1163" s="7"/>
      <c r="V1163" s="2"/>
      <c r="W1163" s="2"/>
      <c r="X1163" s="2"/>
      <c r="Y1163" s="2"/>
      <c r="Z1163" s="2"/>
      <c r="AA1163" s="2"/>
      <c r="AB1163" s="2"/>
      <c r="AC1163" s="2"/>
      <c r="AD1163" s="27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7"/>
      <c r="AR1163" s="7"/>
      <c r="AS1163" s="2"/>
      <c r="AT1163" s="7"/>
      <c r="AU1163" s="7"/>
      <c r="AV1163" s="3"/>
    </row>
    <row r="1164" spans="1:48" ht="20.25" x14ac:dyDescent="0.3">
      <c r="A1164" s="7"/>
      <c r="B1164" s="7"/>
      <c r="C1164" s="7"/>
      <c r="D1164" s="2"/>
      <c r="E1164" s="3"/>
      <c r="F1164" s="2"/>
      <c r="G1164" s="7"/>
      <c r="H1164" s="7"/>
      <c r="I1164" s="7"/>
      <c r="J1164" s="7"/>
      <c r="K1164" s="2"/>
      <c r="L1164" s="2"/>
      <c r="M1164" s="2"/>
      <c r="N1164" s="28"/>
      <c r="O1164" s="2"/>
      <c r="P1164" s="2"/>
      <c r="Q1164" s="28"/>
      <c r="R1164" s="2"/>
      <c r="S1164" s="2"/>
      <c r="T1164" s="2"/>
      <c r="U1164" s="7"/>
      <c r="V1164" s="2"/>
      <c r="W1164" s="2"/>
      <c r="X1164" s="2"/>
      <c r="Y1164" s="2"/>
      <c r="Z1164" s="2"/>
      <c r="AA1164" s="2"/>
      <c r="AB1164" s="2"/>
      <c r="AC1164" s="2"/>
      <c r="AD1164" s="27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7"/>
      <c r="AR1164" s="7"/>
      <c r="AS1164" s="2"/>
      <c r="AT1164" s="7"/>
      <c r="AU1164" s="7"/>
      <c r="AV1164" s="3"/>
    </row>
    <row r="1165" spans="1:48" ht="20.25" x14ac:dyDescent="0.3">
      <c r="A1165" s="7"/>
      <c r="B1165" s="7"/>
      <c r="C1165" s="7"/>
      <c r="D1165" s="2"/>
      <c r="E1165" s="3"/>
      <c r="F1165" s="2"/>
      <c r="G1165" s="7"/>
      <c r="H1165" s="7"/>
      <c r="I1165" s="7"/>
      <c r="J1165" s="7"/>
      <c r="K1165" s="2"/>
      <c r="L1165" s="2"/>
      <c r="M1165" s="2"/>
      <c r="N1165" s="28"/>
      <c r="O1165" s="2"/>
      <c r="P1165" s="2"/>
      <c r="Q1165" s="28"/>
      <c r="R1165" s="2"/>
      <c r="S1165" s="2"/>
      <c r="T1165" s="2"/>
      <c r="U1165" s="7"/>
      <c r="V1165" s="2"/>
      <c r="W1165" s="2"/>
      <c r="X1165" s="2"/>
      <c r="Y1165" s="2"/>
      <c r="Z1165" s="2"/>
      <c r="AA1165" s="2"/>
      <c r="AB1165" s="2"/>
      <c r="AC1165" s="2"/>
      <c r="AD1165" s="27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7"/>
      <c r="AR1165" s="7"/>
      <c r="AS1165" s="2"/>
      <c r="AT1165" s="4"/>
      <c r="AU1165" s="7"/>
      <c r="AV1165" s="3"/>
    </row>
    <row r="1166" spans="1:48" ht="20.25" x14ac:dyDescent="0.3">
      <c r="A1166" s="7"/>
      <c r="B1166" s="7"/>
      <c r="C1166" s="7"/>
      <c r="D1166" s="2"/>
      <c r="E1166" s="3"/>
      <c r="F1166" s="2"/>
      <c r="G1166" s="7"/>
      <c r="H1166" s="7"/>
      <c r="I1166" s="7"/>
      <c r="J1166" s="7"/>
      <c r="K1166" s="2"/>
      <c r="L1166" s="2"/>
      <c r="M1166" s="2"/>
      <c r="N1166" s="28"/>
      <c r="O1166" s="2"/>
      <c r="P1166" s="2"/>
      <c r="Q1166" s="28"/>
      <c r="R1166" s="2"/>
      <c r="S1166" s="2"/>
      <c r="T1166" s="2"/>
      <c r="U1166" s="7"/>
      <c r="V1166" s="2"/>
      <c r="W1166" s="2"/>
      <c r="X1166" s="2"/>
      <c r="Y1166" s="2"/>
      <c r="Z1166" s="2"/>
      <c r="AA1166" s="2"/>
      <c r="AB1166" s="2"/>
      <c r="AC1166" s="2"/>
      <c r="AD1166" s="27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7"/>
      <c r="AR1166" s="7"/>
      <c r="AS1166" s="2"/>
      <c r="AT1166" s="4"/>
      <c r="AU1166" s="7"/>
      <c r="AV1166" s="3"/>
    </row>
    <row r="1167" spans="1:48" ht="20.25" x14ac:dyDescent="0.3">
      <c r="A1167" s="7"/>
      <c r="B1167" s="7"/>
      <c r="C1167" s="7"/>
      <c r="D1167" s="2"/>
      <c r="E1167" s="3"/>
      <c r="F1167" s="2"/>
      <c r="G1167" s="7"/>
      <c r="H1167" s="7"/>
      <c r="I1167" s="7"/>
      <c r="J1167" s="7"/>
      <c r="K1167" s="2"/>
      <c r="L1167" s="2"/>
      <c r="M1167" s="2"/>
      <c r="N1167" s="28"/>
      <c r="O1167" s="2"/>
      <c r="P1167" s="2"/>
      <c r="Q1167" s="28"/>
      <c r="R1167" s="2"/>
      <c r="S1167" s="2"/>
      <c r="T1167" s="2"/>
      <c r="U1167" s="7"/>
      <c r="V1167" s="2"/>
      <c r="W1167" s="2"/>
      <c r="X1167" s="2"/>
      <c r="Y1167" s="2"/>
      <c r="Z1167" s="2"/>
      <c r="AA1167" s="2"/>
      <c r="AB1167" s="2"/>
      <c r="AC1167" s="2"/>
      <c r="AD1167" s="27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7"/>
      <c r="AR1167" s="7"/>
      <c r="AS1167" s="2"/>
      <c r="AT1167" s="4"/>
      <c r="AU1167" s="7"/>
      <c r="AV1167" s="3"/>
    </row>
    <row r="1168" spans="1:48" ht="20.25" x14ac:dyDescent="0.3">
      <c r="A1168" s="7"/>
      <c r="B1168" s="7"/>
      <c r="C1168" s="7"/>
      <c r="D1168" s="2"/>
      <c r="E1168" s="3"/>
      <c r="F1168" s="2"/>
      <c r="G1168" s="7"/>
      <c r="H1168" s="7"/>
      <c r="I1168" s="7"/>
      <c r="J1168" s="7"/>
      <c r="K1168" s="2"/>
      <c r="L1168" s="2"/>
      <c r="M1168" s="2"/>
      <c r="N1168" s="28"/>
      <c r="O1168" s="2"/>
      <c r="P1168" s="2"/>
      <c r="Q1168" s="28"/>
      <c r="R1168" s="2"/>
      <c r="S1168" s="2"/>
      <c r="T1168" s="2"/>
      <c r="U1168" s="7"/>
      <c r="V1168" s="2"/>
      <c r="W1168" s="2"/>
      <c r="X1168" s="2"/>
      <c r="Y1168" s="2"/>
      <c r="Z1168" s="2"/>
      <c r="AA1168" s="2"/>
      <c r="AB1168" s="2"/>
      <c r="AC1168" s="2"/>
      <c r="AD1168" s="27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7"/>
      <c r="AR1168" s="7"/>
      <c r="AS1168" s="2"/>
      <c r="AT1168" s="4"/>
      <c r="AU1168" s="7"/>
      <c r="AV1168" s="3"/>
    </row>
    <row r="1169" spans="1:48" ht="20.25" x14ac:dyDescent="0.3">
      <c r="A1169" s="7"/>
      <c r="B1169" s="7"/>
      <c r="C1169" s="7"/>
      <c r="D1169" s="2"/>
      <c r="E1169" s="3"/>
      <c r="F1169" s="2"/>
      <c r="G1169" s="7"/>
      <c r="H1169" s="7"/>
      <c r="I1169" s="7"/>
      <c r="J1169" s="7"/>
      <c r="K1169" s="2"/>
      <c r="L1169" s="2"/>
      <c r="M1169" s="2"/>
      <c r="N1169" s="28"/>
      <c r="O1169" s="2"/>
      <c r="P1169" s="2"/>
      <c r="Q1169" s="28"/>
      <c r="R1169" s="2"/>
      <c r="S1169" s="2"/>
      <c r="T1169" s="2"/>
      <c r="U1169" s="7"/>
      <c r="V1169" s="2"/>
      <c r="W1169" s="2"/>
      <c r="X1169" s="2"/>
      <c r="Y1169" s="2"/>
      <c r="Z1169" s="2"/>
      <c r="AA1169" s="2"/>
      <c r="AB1169" s="2"/>
      <c r="AC1169" s="2"/>
      <c r="AD1169" s="27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7"/>
      <c r="AR1169" s="7"/>
      <c r="AS1169" s="2"/>
      <c r="AT1169" s="4"/>
      <c r="AU1169" s="7"/>
      <c r="AV1169" s="3"/>
    </row>
    <row r="1170" spans="1:48" ht="20.25" x14ac:dyDescent="0.3">
      <c r="A1170" s="7"/>
      <c r="B1170" s="7"/>
      <c r="C1170" s="7"/>
      <c r="D1170" s="2"/>
      <c r="E1170" s="3"/>
      <c r="F1170" s="2"/>
      <c r="G1170" s="7"/>
      <c r="H1170" s="7"/>
      <c r="I1170" s="7"/>
      <c r="J1170" s="7"/>
      <c r="K1170" s="2"/>
      <c r="L1170" s="2"/>
      <c r="M1170" s="2"/>
      <c r="N1170" s="28"/>
      <c r="O1170" s="2"/>
      <c r="P1170" s="2"/>
      <c r="Q1170" s="28"/>
      <c r="R1170" s="2"/>
      <c r="S1170" s="2"/>
      <c r="T1170" s="2"/>
      <c r="U1170" s="7"/>
      <c r="V1170" s="2"/>
      <c r="W1170" s="2"/>
      <c r="X1170" s="2"/>
      <c r="Y1170" s="2"/>
      <c r="Z1170" s="2"/>
      <c r="AA1170" s="2"/>
      <c r="AB1170" s="2"/>
      <c r="AC1170" s="2"/>
      <c r="AD1170" s="27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7"/>
      <c r="AR1170" s="7"/>
      <c r="AS1170" s="2"/>
      <c r="AT1170" s="7"/>
      <c r="AU1170" s="7"/>
      <c r="AV1170" s="3"/>
    </row>
    <row r="1171" spans="1:48" ht="20.25" x14ac:dyDescent="0.3">
      <c r="A1171" s="7"/>
      <c r="B1171" s="7"/>
      <c r="C1171" s="7"/>
      <c r="D1171" s="2"/>
      <c r="E1171" s="3"/>
      <c r="F1171" s="2"/>
      <c r="G1171" s="7"/>
      <c r="H1171" s="7"/>
      <c r="I1171" s="7"/>
      <c r="J1171" s="7"/>
      <c r="K1171" s="2"/>
      <c r="L1171" s="2"/>
      <c r="M1171" s="2"/>
      <c r="N1171" s="28"/>
      <c r="O1171" s="2"/>
      <c r="P1171" s="2"/>
      <c r="Q1171" s="28"/>
      <c r="R1171" s="2"/>
      <c r="S1171" s="2"/>
      <c r="T1171" s="2"/>
      <c r="U1171" s="7"/>
      <c r="V1171" s="2"/>
      <c r="W1171" s="2"/>
      <c r="X1171" s="2"/>
      <c r="Y1171" s="2"/>
      <c r="Z1171" s="2"/>
      <c r="AA1171" s="2"/>
      <c r="AB1171" s="2"/>
      <c r="AC1171" s="2"/>
      <c r="AD1171" s="27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7"/>
      <c r="AR1171" s="7"/>
      <c r="AS1171" s="2"/>
      <c r="AT1171" s="5"/>
      <c r="AU1171" s="7"/>
      <c r="AV1171" s="3"/>
    </row>
    <row r="1172" spans="1:48" ht="20.25" x14ac:dyDescent="0.3">
      <c r="A1172" s="7"/>
      <c r="B1172" s="7"/>
      <c r="C1172" s="7"/>
      <c r="D1172" s="2"/>
      <c r="E1172" s="3"/>
      <c r="F1172" s="2"/>
      <c r="G1172" s="7"/>
      <c r="H1172" s="7"/>
      <c r="I1172" s="7"/>
      <c r="J1172" s="7"/>
      <c r="K1172" s="2"/>
      <c r="L1172" s="2"/>
      <c r="M1172" s="2"/>
      <c r="N1172" s="28"/>
      <c r="O1172" s="2"/>
      <c r="P1172" s="2"/>
      <c r="Q1172" s="28"/>
      <c r="R1172" s="2"/>
      <c r="S1172" s="2"/>
      <c r="T1172" s="2"/>
      <c r="U1172" s="7"/>
      <c r="V1172" s="2"/>
      <c r="W1172" s="2"/>
      <c r="X1172" s="2"/>
      <c r="Y1172" s="2"/>
      <c r="Z1172" s="2"/>
      <c r="AA1172" s="2"/>
      <c r="AB1172" s="2"/>
      <c r="AC1172" s="2"/>
      <c r="AD1172" s="27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7"/>
      <c r="AR1172" s="7"/>
      <c r="AS1172" s="2"/>
      <c r="AT1172" s="5"/>
      <c r="AU1172" s="7"/>
      <c r="AV1172" s="3"/>
    </row>
    <row r="1173" spans="1:48" ht="20.25" x14ac:dyDescent="0.3">
      <c r="A1173" s="7"/>
      <c r="B1173" s="7"/>
      <c r="C1173" s="7"/>
      <c r="D1173" s="2"/>
      <c r="E1173" s="3"/>
      <c r="F1173" s="2"/>
      <c r="G1173" s="7"/>
      <c r="H1173" s="7"/>
      <c r="I1173" s="7"/>
      <c r="J1173" s="7"/>
      <c r="K1173" s="2"/>
      <c r="L1173" s="2"/>
      <c r="M1173" s="2"/>
      <c r="N1173" s="28"/>
      <c r="O1173" s="2"/>
      <c r="P1173" s="2"/>
      <c r="Q1173" s="28"/>
      <c r="R1173" s="2"/>
      <c r="S1173" s="2"/>
      <c r="T1173" s="2"/>
      <c r="U1173" s="7"/>
      <c r="V1173" s="2"/>
      <c r="W1173" s="2"/>
      <c r="X1173" s="2"/>
      <c r="Y1173" s="2"/>
      <c r="Z1173" s="2"/>
      <c r="AA1173" s="2"/>
      <c r="AB1173" s="2"/>
      <c r="AC1173" s="2"/>
      <c r="AD1173" s="27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7"/>
      <c r="AR1173" s="7"/>
      <c r="AS1173" s="2"/>
      <c r="AT1173" s="5"/>
      <c r="AU1173" s="7"/>
      <c r="AV1173" s="3"/>
    </row>
    <row r="1174" spans="1:48" ht="20.25" x14ac:dyDescent="0.3">
      <c r="A1174" s="7"/>
      <c r="B1174" s="7"/>
      <c r="C1174" s="7"/>
      <c r="D1174" s="2"/>
      <c r="E1174" s="3"/>
      <c r="F1174" s="2"/>
      <c r="G1174" s="7"/>
      <c r="H1174" s="7"/>
      <c r="I1174" s="7"/>
      <c r="J1174" s="7"/>
      <c r="K1174" s="2"/>
      <c r="L1174" s="2"/>
      <c r="M1174" s="2"/>
      <c r="N1174" s="28"/>
      <c r="O1174" s="2"/>
      <c r="P1174" s="2"/>
      <c r="Q1174" s="28"/>
      <c r="R1174" s="2"/>
      <c r="S1174" s="2"/>
      <c r="T1174" s="2"/>
      <c r="U1174" s="7"/>
      <c r="V1174" s="2"/>
      <c r="W1174" s="2"/>
      <c r="X1174" s="2"/>
      <c r="Y1174" s="2"/>
      <c r="Z1174" s="2"/>
      <c r="AA1174" s="2"/>
      <c r="AB1174" s="2"/>
      <c r="AC1174" s="2"/>
      <c r="AD1174" s="27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7"/>
      <c r="AR1174" s="7"/>
      <c r="AS1174" s="2"/>
      <c r="AT1174" s="5"/>
      <c r="AU1174" s="7"/>
      <c r="AV1174" s="3"/>
    </row>
    <row r="1175" spans="1:48" ht="20.25" x14ac:dyDescent="0.3">
      <c r="A1175" s="7"/>
      <c r="B1175" s="7"/>
      <c r="C1175" s="7"/>
      <c r="D1175" s="2"/>
      <c r="E1175" s="3"/>
      <c r="F1175" s="2"/>
      <c r="G1175" s="7"/>
      <c r="H1175" s="7"/>
      <c r="I1175" s="7"/>
      <c r="J1175" s="7"/>
      <c r="K1175" s="2"/>
      <c r="L1175" s="2"/>
      <c r="M1175" s="2"/>
      <c r="N1175" s="28"/>
      <c r="O1175" s="2"/>
      <c r="P1175" s="2"/>
      <c r="Q1175" s="28"/>
      <c r="R1175" s="2"/>
      <c r="S1175" s="2"/>
      <c r="T1175" s="2"/>
      <c r="U1175" s="7"/>
      <c r="V1175" s="2"/>
      <c r="W1175" s="2"/>
      <c r="X1175" s="2"/>
      <c r="Y1175" s="2"/>
      <c r="Z1175" s="2"/>
      <c r="AA1175" s="2"/>
      <c r="AB1175" s="2"/>
      <c r="AC1175" s="2"/>
      <c r="AD1175" s="27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7"/>
      <c r="AR1175" s="7"/>
      <c r="AS1175" s="2"/>
      <c r="AT1175" s="5"/>
      <c r="AU1175" s="7"/>
      <c r="AV1175" s="3"/>
    </row>
    <row r="1176" spans="1:48" ht="20.25" x14ac:dyDescent="0.3">
      <c r="A1176" s="7"/>
      <c r="B1176" s="7"/>
      <c r="C1176" s="7"/>
      <c r="D1176" s="2"/>
      <c r="E1176" s="3"/>
      <c r="F1176" s="2"/>
      <c r="G1176" s="7"/>
      <c r="H1176" s="7"/>
      <c r="I1176" s="7"/>
      <c r="J1176" s="7"/>
      <c r="K1176" s="2"/>
      <c r="L1176" s="2"/>
      <c r="M1176" s="2"/>
      <c r="N1176" s="28"/>
      <c r="O1176" s="2"/>
      <c r="P1176" s="2"/>
      <c r="Q1176" s="28"/>
      <c r="R1176" s="2"/>
      <c r="S1176" s="2"/>
      <c r="T1176" s="2"/>
      <c r="U1176" s="7"/>
      <c r="V1176" s="2"/>
      <c r="W1176" s="2"/>
      <c r="X1176" s="2"/>
      <c r="Y1176" s="2"/>
      <c r="Z1176" s="2"/>
      <c r="AA1176" s="2"/>
      <c r="AB1176" s="2"/>
      <c r="AC1176" s="2"/>
      <c r="AD1176" s="27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7"/>
      <c r="AR1176" s="7"/>
      <c r="AS1176" s="2"/>
      <c r="AT1176" s="5"/>
      <c r="AU1176" s="7"/>
      <c r="AV1176" s="3"/>
    </row>
    <row r="1177" spans="1:48" ht="20.25" x14ac:dyDescent="0.3">
      <c r="A1177" s="7"/>
      <c r="B1177" s="7"/>
      <c r="C1177" s="7"/>
      <c r="D1177" s="2"/>
      <c r="E1177" s="3"/>
      <c r="F1177" s="2"/>
      <c r="G1177" s="7"/>
      <c r="H1177" s="7"/>
      <c r="I1177" s="7"/>
      <c r="J1177" s="7"/>
      <c r="K1177" s="2"/>
      <c r="L1177" s="2"/>
      <c r="M1177" s="2"/>
      <c r="N1177" s="28"/>
      <c r="O1177" s="2"/>
      <c r="P1177" s="2"/>
      <c r="Q1177" s="28"/>
      <c r="R1177" s="2"/>
      <c r="S1177" s="2"/>
      <c r="T1177" s="2"/>
      <c r="U1177" s="7"/>
      <c r="V1177" s="2"/>
      <c r="W1177" s="2"/>
      <c r="X1177" s="2"/>
      <c r="Y1177" s="2"/>
      <c r="Z1177" s="2"/>
      <c r="AA1177" s="2"/>
      <c r="AB1177" s="2"/>
      <c r="AC1177" s="2"/>
      <c r="AD1177" s="27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7"/>
      <c r="AR1177" s="7"/>
      <c r="AS1177" s="2"/>
      <c r="AT1177" s="5"/>
      <c r="AU1177" s="7"/>
      <c r="AV1177" s="3"/>
    </row>
    <row r="1178" spans="1:48" ht="20.25" x14ac:dyDescent="0.3">
      <c r="A1178" s="7"/>
      <c r="B1178" s="7"/>
      <c r="C1178" s="7"/>
      <c r="D1178" s="2"/>
      <c r="E1178" s="3"/>
      <c r="F1178" s="2"/>
      <c r="G1178" s="7"/>
      <c r="H1178" s="7"/>
      <c r="I1178" s="7"/>
      <c r="J1178" s="7"/>
      <c r="K1178" s="2"/>
      <c r="L1178" s="2"/>
      <c r="M1178" s="2"/>
      <c r="N1178" s="28"/>
      <c r="O1178" s="2"/>
      <c r="P1178" s="2"/>
      <c r="Q1178" s="28"/>
      <c r="R1178" s="2"/>
      <c r="S1178" s="2"/>
      <c r="T1178" s="2"/>
      <c r="U1178" s="7"/>
      <c r="V1178" s="2"/>
      <c r="W1178" s="2"/>
      <c r="X1178" s="2"/>
      <c r="Y1178" s="2"/>
      <c r="Z1178" s="2"/>
      <c r="AA1178" s="2"/>
      <c r="AB1178" s="2"/>
      <c r="AC1178" s="2"/>
      <c r="AD1178" s="27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7"/>
      <c r="AR1178" s="7"/>
      <c r="AS1178" s="2"/>
      <c r="AT1178" s="5"/>
      <c r="AU1178" s="7"/>
      <c r="AV1178" s="3"/>
    </row>
    <row r="1179" spans="1:48" ht="20.25" x14ac:dyDescent="0.3">
      <c r="A1179" s="7"/>
      <c r="B1179" s="7"/>
      <c r="C1179" s="7"/>
      <c r="D1179" s="2"/>
      <c r="E1179" s="3"/>
      <c r="F1179" s="2"/>
      <c r="G1179" s="7"/>
      <c r="H1179" s="7"/>
      <c r="I1179" s="7"/>
      <c r="J1179" s="7"/>
      <c r="K1179" s="2"/>
      <c r="L1179" s="2"/>
      <c r="M1179" s="2"/>
      <c r="N1179" s="28"/>
      <c r="O1179" s="2"/>
      <c r="P1179" s="2"/>
      <c r="Q1179" s="28"/>
      <c r="R1179" s="2"/>
      <c r="S1179" s="2"/>
      <c r="T1179" s="2"/>
      <c r="U1179" s="7"/>
      <c r="V1179" s="2"/>
      <c r="W1179" s="2"/>
      <c r="X1179" s="2"/>
      <c r="Y1179" s="2"/>
      <c r="Z1179" s="2"/>
      <c r="AA1179" s="2"/>
      <c r="AB1179" s="2"/>
      <c r="AC1179" s="2"/>
      <c r="AD1179" s="27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7"/>
      <c r="AR1179" s="7"/>
      <c r="AS1179" s="2"/>
      <c r="AT1179" s="5"/>
      <c r="AU1179" s="7"/>
      <c r="AV1179" s="3"/>
    </row>
    <row r="1180" spans="1:48" ht="20.25" x14ac:dyDescent="0.3">
      <c r="A1180" s="7"/>
      <c r="B1180" s="7"/>
      <c r="C1180" s="7"/>
      <c r="D1180" s="2"/>
      <c r="E1180" s="3"/>
      <c r="F1180" s="2"/>
      <c r="G1180" s="7"/>
      <c r="H1180" s="7"/>
      <c r="I1180" s="7"/>
      <c r="J1180" s="7"/>
      <c r="K1180" s="2"/>
      <c r="L1180" s="2"/>
      <c r="M1180" s="2"/>
      <c r="N1180" s="28"/>
      <c r="O1180" s="2"/>
      <c r="P1180" s="2"/>
      <c r="Q1180" s="28"/>
      <c r="R1180" s="2"/>
      <c r="S1180" s="2"/>
      <c r="T1180" s="2"/>
      <c r="U1180" s="7"/>
      <c r="V1180" s="2"/>
      <c r="W1180" s="2"/>
      <c r="X1180" s="2"/>
      <c r="Y1180" s="2"/>
      <c r="Z1180" s="2"/>
      <c r="AA1180" s="2"/>
      <c r="AB1180" s="2"/>
      <c r="AC1180" s="2"/>
      <c r="AD1180" s="27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7"/>
      <c r="AR1180" s="7"/>
      <c r="AS1180" s="2"/>
      <c r="AT1180" s="5"/>
      <c r="AU1180" s="7"/>
      <c r="AV1180" s="3"/>
    </row>
    <row r="1181" spans="1:48" ht="20.25" x14ac:dyDescent="0.3">
      <c r="A1181" s="7"/>
      <c r="B1181" s="7"/>
      <c r="C1181" s="7"/>
      <c r="D1181" s="2"/>
      <c r="E1181" s="3"/>
      <c r="F1181" s="2"/>
      <c r="G1181" s="7"/>
      <c r="H1181" s="7"/>
      <c r="I1181" s="7"/>
      <c r="J1181" s="7"/>
      <c r="K1181" s="2"/>
      <c r="L1181" s="2"/>
      <c r="M1181" s="2"/>
      <c r="N1181" s="28"/>
      <c r="O1181" s="2"/>
      <c r="P1181" s="2"/>
      <c r="Q1181" s="28"/>
      <c r="R1181" s="2"/>
      <c r="S1181" s="2"/>
      <c r="T1181" s="2"/>
      <c r="U1181" s="7"/>
      <c r="V1181" s="2"/>
      <c r="W1181" s="2"/>
      <c r="X1181" s="2"/>
      <c r="Y1181" s="2"/>
      <c r="Z1181" s="2"/>
      <c r="AA1181" s="2"/>
      <c r="AB1181" s="2"/>
      <c r="AC1181" s="2"/>
      <c r="AD1181" s="27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7"/>
      <c r="AR1181" s="7"/>
      <c r="AS1181" s="2"/>
      <c r="AT1181" s="5"/>
      <c r="AU1181" s="7"/>
      <c r="AV1181" s="3"/>
    </row>
    <row r="1182" spans="1:48" ht="20.25" x14ac:dyDescent="0.3">
      <c r="A1182" s="7"/>
      <c r="B1182" s="7"/>
      <c r="C1182" s="7"/>
      <c r="D1182" s="2"/>
      <c r="E1182" s="3"/>
      <c r="F1182" s="2"/>
      <c r="G1182" s="7"/>
      <c r="H1182" s="7"/>
      <c r="I1182" s="7"/>
      <c r="J1182" s="7"/>
      <c r="K1182" s="2"/>
      <c r="L1182" s="2"/>
      <c r="M1182" s="2"/>
      <c r="N1182" s="28"/>
      <c r="O1182" s="2"/>
      <c r="P1182" s="2"/>
      <c r="Q1182" s="28"/>
      <c r="R1182" s="2"/>
      <c r="S1182" s="2"/>
      <c r="T1182" s="2"/>
      <c r="U1182" s="7"/>
      <c r="V1182" s="2"/>
      <c r="W1182" s="2"/>
      <c r="X1182" s="2"/>
      <c r="Y1182" s="2"/>
      <c r="Z1182" s="2"/>
      <c r="AA1182" s="2"/>
      <c r="AB1182" s="2"/>
      <c r="AC1182" s="2"/>
      <c r="AD1182" s="27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7"/>
      <c r="AR1182" s="7"/>
      <c r="AS1182" s="2"/>
      <c r="AT1182" s="7"/>
      <c r="AU1182" s="7"/>
      <c r="AV1182" s="3"/>
    </row>
    <row r="1184" spans="1:48" ht="18.75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26"/>
      <c r="O1184" s="7"/>
      <c r="P1184" s="7"/>
      <c r="Q1184" s="26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26"/>
      <c r="AE1184" s="26"/>
      <c r="AF1184" s="26"/>
      <c r="AG1184" s="7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7"/>
      <c r="AS1184" s="7"/>
      <c r="AT1184" s="7"/>
      <c r="AU1184" s="7"/>
      <c r="AV1184" s="7"/>
    </row>
    <row r="1185" spans="1:48" ht="20.25" x14ac:dyDescent="0.3">
      <c r="A1185" s="7"/>
      <c r="B1185" s="7"/>
      <c r="C1185" s="7"/>
      <c r="D1185" s="2"/>
      <c r="E1185" s="3"/>
      <c r="F1185" s="2"/>
      <c r="G1185" s="7"/>
      <c r="H1185" s="7"/>
      <c r="I1185" s="7"/>
      <c r="J1185" s="7"/>
      <c r="K1185" s="2"/>
      <c r="L1185" s="2"/>
      <c r="M1185" s="2"/>
      <c r="N1185" s="28"/>
      <c r="O1185" s="2"/>
      <c r="P1185" s="2"/>
      <c r="Q1185" s="28"/>
      <c r="R1185" s="2"/>
      <c r="S1185" s="2"/>
      <c r="T1185" s="2"/>
      <c r="U1185" s="7"/>
      <c r="V1185" s="2"/>
      <c r="W1185" s="2"/>
      <c r="X1185" s="2"/>
      <c r="Y1185" s="2"/>
      <c r="Z1185" s="2"/>
      <c r="AA1185" s="2"/>
      <c r="AB1185" s="2"/>
      <c r="AC1185" s="2"/>
      <c r="AD1185" s="27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7"/>
      <c r="AR1185" s="7"/>
      <c r="AS1185" s="2"/>
      <c r="AT1185" s="7"/>
      <c r="AU1185" s="7"/>
      <c r="AV1185" s="3"/>
    </row>
    <row r="1186" spans="1:48" ht="20.25" x14ac:dyDescent="0.3">
      <c r="A1186" s="7"/>
      <c r="B1186" s="7"/>
      <c r="C1186" s="7"/>
      <c r="D1186" s="2"/>
      <c r="E1186" s="3"/>
      <c r="F1186" s="2"/>
      <c r="G1186" s="7"/>
      <c r="H1186" s="7"/>
      <c r="I1186" s="7"/>
      <c r="J1186" s="7"/>
      <c r="K1186" s="2"/>
      <c r="L1186" s="2"/>
      <c r="M1186" s="2"/>
      <c r="N1186" s="28"/>
      <c r="O1186" s="2"/>
      <c r="P1186" s="2"/>
      <c r="Q1186" s="28"/>
      <c r="R1186" s="2"/>
      <c r="S1186" s="2"/>
      <c r="T1186" s="2"/>
      <c r="U1186" s="7"/>
      <c r="V1186" s="2"/>
      <c r="W1186" s="2"/>
      <c r="X1186" s="2"/>
      <c r="Y1186" s="2"/>
      <c r="Z1186" s="2"/>
      <c r="AA1186" s="2"/>
      <c r="AB1186" s="2"/>
      <c r="AC1186" s="2"/>
      <c r="AD1186" s="27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7"/>
      <c r="AR1186" s="7"/>
      <c r="AS1186" s="2"/>
      <c r="AT1186" s="7"/>
      <c r="AU1186" s="7"/>
      <c r="AV1186" s="3"/>
    </row>
    <row r="1187" spans="1:48" ht="20.25" x14ac:dyDescent="0.3">
      <c r="A1187" s="7"/>
      <c r="B1187" s="7"/>
      <c r="C1187" s="7"/>
      <c r="D1187" s="2"/>
      <c r="E1187" s="3"/>
      <c r="F1187" s="2"/>
      <c r="G1187" s="7"/>
      <c r="H1187" s="7"/>
      <c r="I1187" s="7"/>
      <c r="J1187" s="7"/>
      <c r="K1187" s="2"/>
      <c r="L1187" s="2"/>
      <c r="M1187" s="2"/>
      <c r="N1187" s="28"/>
      <c r="O1187" s="2"/>
      <c r="P1187" s="2"/>
      <c r="Q1187" s="28"/>
      <c r="R1187" s="2"/>
      <c r="S1187" s="2"/>
      <c r="T1187" s="2"/>
      <c r="U1187" s="7"/>
      <c r="V1187" s="2"/>
      <c r="W1187" s="2"/>
      <c r="X1187" s="2"/>
      <c r="Y1187" s="2"/>
      <c r="Z1187" s="2"/>
      <c r="AA1187" s="2"/>
      <c r="AB1187" s="2"/>
      <c r="AC1187" s="2"/>
      <c r="AD1187" s="27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7"/>
      <c r="AR1187" s="7"/>
      <c r="AS1187" s="2"/>
      <c r="AT1187" s="7"/>
      <c r="AU1187" s="7"/>
      <c r="AV1187" s="3"/>
    </row>
    <row r="1188" spans="1:48" ht="20.25" x14ac:dyDescent="0.3">
      <c r="A1188" s="7"/>
      <c r="B1188" s="7"/>
      <c r="C1188" s="7"/>
      <c r="D1188" s="2"/>
      <c r="E1188" s="3"/>
      <c r="F1188" s="2"/>
      <c r="G1188" s="7"/>
      <c r="H1188" s="7"/>
      <c r="I1188" s="7"/>
      <c r="J1188" s="7"/>
      <c r="K1188" s="2"/>
      <c r="L1188" s="2"/>
      <c r="M1188" s="2"/>
      <c r="N1188" s="28"/>
      <c r="O1188" s="2"/>
      <c r="P1188" s="2"/>
      <c r="Q1188" s="28"/>
      <c r="R1188" s="2"/>
      <c r="S1188" s="2"/>
      <c r="T1188" s="2"/>
      <c r="U1188" s="7"/>
      <c r="V1188" s="2"/>
      <c r="W1188" s="2"/>
      <c r="X1188" s="2"/>
      <c r="Y1188" s="2"/>
      <c r="Z1188" s="2"/>
      <c r="AA1188" s="2"/>
      <c r="AB1188" s="2"/>
      <c r="AC1188" s="2"/>
      <c r="AD1188" s="27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7"/>
      <c r="AR1188" s="7"/>
      <c r="AS1188" s="2"/>
      <c r="AT1188" s="7"/>
      <c r="AU1188" s="7"/>
      <c r="AV1188" s="3"/>
    </row>
    <row r="1189" spans="1:48" ht="20.25" x14ac:dyDescent="0.3">
      <c r="A1189" s="7"/>
      <c r="B1189" s="7"/>
      <c r="C1189" s="7"/>
      <c r="D1189" s="2"/>
      <c r="E1189" s="3"/>
      <c r="F1189" s="2"/>
      <c r="G1189" s="7"/>
      <c r="H1189" s="7"/>
      <c r="I1189" s="7"/>
      <c r="J1189" s="7"/>
      <c r="K1189" s="2"/>
      <c r="L1189" s="2"/>
      <c r="M1189" s="2"/>
      <c r="N1189" s="28"/>
      <c r="O1189" s="2"/>
      <c r="P1189" s="2"/>
      <c r="Q1189" s="28"/>
      <c r="R1189" s="2"/>
      <c r="S1189" s="2"/>
      <c r="T1189" s="2"/>
      <c r="U1189" s="7"/>
      <c r="V1189" s="2"/>
      <c r="W1189" s="2"/>
      <c r="X1189" s="2"/>
      <c r="Y1189" s="2"/>
      <c r="Z1189" s="2"/>
      <c r="AA1189" s="2"/>
      <c r="AB1189" s="2"/>
      <c r="AC1189" s="2"/>
      <c r="AD1189" s="27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7"/>
      <c r="AR1189" s="7"/>
      <c r="AS1189" s="2"/>
      <c r="AT1189" s="7"/>
      <c r="AU1189" s="7"/>
      <c r="AV1189" s="3"/>
    </row>
    <row r="1190" spans="1:48" ht="20.25" x14ac:dyDescent="0.3">
      <c r="A1190" s="7"/>
      <c r="B1190" s="7"/>
      <c r="C1190" s="7"/>
      <c r="D1190" s="2"/>
      <c r="E1190" s="3"/>
      <c r="F1190" s="2"/>
      <c r="G1190" s="7"/>
      <c r="H1190" s="7"/>
      <c r="I1190" s="7"/>
      <c r="J1190" s="7"/>
      <c r="K1190" s="2"/>
      <c r="L1190" s="2"/>
      <c r="M1190" s="2"/>
      <c r="N1190" s="28"/>
      <c r="O1190" s="2"/>
      <c r="P1190" s="2"/>
      <c r="Q1190" s="28"/>
      <c r="R1190" s="2"/>
      <c r="S1190" s="2"/>
      <c r="T1190" s="2"/>
      <c r="U1190" s="7"/>
      <c r="V1190" s="2"/>
      <c r="W1190" s="2"/>
      <c r="X1190" s="2"/>
      <c r="Y1190" s="2"/>
      <c r="Z1190" s="2"/>
      <c r="AA1190" s="2"/>
      <c r="AB1190" s="2"/>
      <c r="AC1190" s="2"/>
      <c r="AD1190" s="27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7"/>
      <c r="AR1190" s="7"/>
      <c r="AS1190" s="2"/>
      <c r="AT1190" s="7"/>
      <c r="AU1190" s="7"/>
      <c r="AV1190" s="3"/>
    </row>
    <row r="1191" spans="1:48" ht="20.25" x14ac:dyDescent="0.3">
      <c r="A1191" s="7"/>
      <c r="B1191" s="7"/>
      <c r="C1191" s="7"/>
      <c r="D1191" s="2"/>
      <c r="E1191" s="3"/>
      <c r="F1191" s="2"/>
      <c r="G1191" s="7"/>
      <c r="H1191" s="7"/>
      <c r="I1191" s="7"/>
      <c r="J1191" s="7"/>
      <c r="K1191" s="2"/>
      <c r="L1191" s="2"/>
      <c r="M1191" s="2"/>
      <c r="N1191" s="28"/>
      <c r="O1191" s="2"/>
      <c r="P1191" s="2"/>
      <c r="Q1191" s="28"/>
      <c r="R1191" s="2"/>
      <c r="S1191" s="2"/>
      <c r="T1191" s="2"/>
      <c r="U1191" s="7"/>
      <c r="V1191" s="2"/>
      <c r="W1191" s="2"/>
      <c r="X1191" s="2"/>
      <c r="Y1191" s="2"/>
      <c r="Z1191" s="2"/>
      <c r="AA1191" s="2"/>
      <c r="AB1191" s="2"/>
      <c r="AC1191" s="2"/>
      <c r="AD1191" s="27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7"/>
      <c r="AR1191" s="7"/>
      <c r="AS1191" s="2"/>
      <c r="AT1191" s="7"/>
      <c r="AU1191" s="7"/>
      <c r="AV1191" s="3"/>
    </row>
    <row r="1192" spans="1:48" ht="20.25" x14ac:dyDescent="0.3">
      <c r="A1192" s="7"/>
      <c r="B1192" s="7"/>
      <c r="C1192" s="7"/>
      <c r="D1192" s="2"/>
      <c r="E1192" s="3"/>
      <c r="F1192" s="2"/>
      <c r="G1192" s="7"/>
      <c r="H1192" s="7"/>
      <c r="I1192" s="7"/>
      <c r="J1192" s="7"/>
      <c r="K1192" s="2"/>
      <c r="L1192" s="2"/>
      <c r="M1192" s="2"/>
      <c r="N1192" s="28"/>
      <c r="O1192" s="2"/>
      <c r="P1192" s="2"/>
      <c r="Q1192" s="28"/>
      <c r="R1192" s="2"/>
      <c r="S1192" s="2"/>
      <c r="T1192" s="2"/>
      <c r="U1192" s="7"/>
      <c r="V1192" s="2"/>
      <c r="W1192" s="2"/>
      <c r="X1192" s="2"/>
      <c r="Y1192" s="2"/>
      <c r="Z1192" s="2"/>
      <c r="AA1192" s="2"/>
      <c r="AB1192" s="2"/>
      <c r="AC1192" s="2"/>
      <c r="AD1192" s="27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7"/>
      <c r="AR1192" s="7"/>
      <c r="AS1192" s="2"/>
      <c r="AT1192" s="7"/>
      <c r="AU1192" s="7"/>
      <c r="AV1192" s="3"/>
    </row>
    <row r="1193" spans="1:48" ht="20.25" x14ac:dyDescent="0.3">
      <c r="A1193" s="7"/>
      <c r="B1193" s="7"/>
      <c r="C1193" s="7"/>
      <c r="D1193" s="2"/>
      <c r="E1193" s="3"/>
      <c r="F1193" s="2"/>
      <c r="G1193" s="7"/>
      <c r="H1193" s="7"/>
      <c r="I1193" s="7"/>
      <c r="J1193" s="7"/>
      <c r="K1193" s="2"/>
      <c r="L1193" s="2"/>
      <c r="M1193" s="2"/>
      <c r="N1193" s="28"/>
      <c r="O1193" s="2"/>
      <c r="P1193" s="2"/>
      <c r="Q1193" s="28"/>
      <c r="R1193" s="2"/>
      <c r="S1193" s="2"/>
      <c r="T1193" s="2"/>
      <c r="U1193" s="7"/>
      <c r="V1193" s="2"/>
      <c r="W1193" s="2"/>
      <c r="X1193" s="2"/>
      <c r="Y1193" s="2"/>
      <c r="Z1193" s="2"/>
      <c r="AA1193" s="2"/>
      <c r="AB1193" s="2"/>
      <c r="AC1193" s="2"/>
      <c r="AD1193" s="27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7"/>
      <c r="AR1193" s="7"/>
      <c r="AS1193" s="2"/>
      <c r="AT1193" s="7"/>
      <c r="AU1193" s="7"/>
      <c r="AV1193" s="3"/>
    </row>
    <row r="1194" spans="1:48" ht="20.25" x14ac:dyDescent="0.3">
      <c r="A1194" s="7"/>
      <c r="B1194" s="7"/>
      <c r="C1194" s="7"/>
      <c r="D1194" s="2"/>
      <c r="E1194" s="3"/>
      <c r="F1194" s="2"/>
      <c r="G1194" s="7"/>
      <c r="H1194" s="7"/>
      <c r="I1194" s="7"/>
      <c r="J1194" s="7"/>
      <c r="K1194" s="2"/>
      <c r="L1194" s="2"/>
      <c r="M1194" s="2"/>
      <c r="N1194" s="28"/>
      <c r="O1194" s="2"/>
      <c r="P1194" s="2"/>
      <c r="Q1194" s="28"/>
      <c r="R1194" s="2"/>
      <c r="S1194" s="2"/>
      <c r="T1194" s="2"/>
      <c r="U1194" s="7"/>
      <c r="V1194" s="2"/>
      <c r="W1194" s="2"/>
      <c r="X1194" s="2"/>
      <c r="Y1194" s="2"/>
      <c r="Z1194" s="2"/>
      <c r="AA1194" s="2"/>
      <c r="AB1194" s="2"/>
      <c r="AC1194" s="2"/>
      <c r="AD1194" s="27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7"/>
      <c r="AR1194" s="7"/>
      <c r="AS1194" s="2"/>
      <c r="AT1194" s="4"/>
      <c r="AU1194" s="7"/>
      <c r="AV1194" s="3"/>
    </row>
    <row r="1195" spans="1:48" ht="20.25" x14ac:dyDescent="0.3">
      <c r="A1195" s="7"/>
      <c r="B1195" s="7"/>
      <c r="C1195" s="7"/>
      <c r="D1195" s="2"/>
      <c r="E1195" s="3"/>
      <c r="F1195" s="2"/>
      <c r="G1195" s="7"/>
      <c r="H1195" s="7"/>
      <c r="I1195" s="7"/>
      <c r="J1195" s="7"/>
      <c r="K1195" s="2"/>
      <c r="L1195" s="2"/>
      <c r="M1195" s="2"/>
      <c r="N1195" s="28"/>
      <c r="O1195" s="2"/>
      <c r="P1195" s="2"/>
      <c r="Q1195" s="28"/>
      <c r="R1195" s="2"/>
      <c r="S1195" s="2"/>
      <c r="T1195" s="2"/>
      <c r="U1195" s="7"/>
      <c r="V1195" s="2"/>
      <c r="W1195" s="2"/>
      <c r="X1195" s="2"/>
      <c r="Y1195" s="2"/>
      <c r="Z1195" s="2"/>
      <c r="AA1195" s="2"/>
      <c r="AB1195" s="2"/>
      <c r="AC1195" s="2"/>
      <c r="AD1195" s="27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7"/>
      <c r="AR1195" s="7"/>
      <c r="AS1195" s="2"/>
      <c r="AT1195" s="4"/>
      <c r="AU1195" s="7"/>
      <c r="AV1195" s="3"/>
    </row>
    <row r="1196" spans="1:48" ht="20.25" x14ac:dyDescent="0.3">
      <c r="A1196" s="7"/>
      <c r="B1196" s="7"/>
      <c r="C1196" s="7"/>
      <c r="D1196" s="2"/>
      <c r="E1196" s="3"/>
      <c r="F1196" s="2"/>
      <c r="G1196" s="7"/>
      <c r="H1196" s="7"/>
      <c r="I1196" s="7"/>
      <c r="J1196" s="7"/>
      <c r="K1196" s="2"/>
      <c r="L1196" s="2"/>
      <c r="M1196" s="2"/>
      <c r="N1196" s="28"/>
      <c r="O1196" s="2"/>
      <c r="P1196" s="2"/>
      <c r="Q1196" s="28"/>
      <c r="R1196" s="2"/>
      <c r="S1196" s="2"/>
      <c r="T1196" s="2"/>
      <c r="U1196" s="7"/>
      <c r="V1196" s="2"/>
      <c r="W1196" s="2"/>
      <c r="X1196" s="2"/>
      <c r="Y1196" s="2"/>
      <c r="Z1196" s="2"/>
      <c r="AA1196" s="2"/>
      <c r="AB1196" s="2"/>
      <c r="AC1196" s="2"/>
      <c r="AD1196" s="27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7"/>
      <c r="AR1196" s="7"/>
      <c r="AS1196" s="2"/>
      <c r="AT1196" s="4"/>
      <c r="AU1196" s="7"/>
      <c r="AV1196" s="3"/>
    </row>
    <row r="1197" spans="1:48" ht="20.25" x14ac:dyDescent="0.3">
      <c r="A1197" s="7"/>
      <c r="B1197" s="7"/>
      <c r="C1197" s="7"/>
      <c r="D1197" s="2"/>
      <c r="E1197" s="3"/>
      <c r="F1197" s="2"/>
      <c r="G1197" s="7"/>
      <c r="H1197" s="7"/>
      <c r="I1197" s="7"/>
      <c r="J1197" s="7"/>
      <c r="K1197" s="2"/>
      <c r="L1197" s="2"/>
      <c r="M1197" s="2"/>
      <c r="N1197" s="28"/>
      <c r="O1197" s="2"/>
      <c r="P1197" s="2"/>
      <c r="Q1197" s="28"/>
      <c r="R1197" s="2"/>
      <c r="S1197" s="2"/>
      <c r="T1197" s="2"/>
      <c r="U1197" s="7"/>
      <c r="V1197" s="2"/>
      <c r="W1197" s="2"/>
      <c r="X1197" s="2"/>
      <c r="Y1197" s="2"/>
      <c r="Z1197" s="2"/>
      <c r="AA1197" s="2"/>
      <c r="AB1197" s="2"/>
      <c r="AC1197" s="2"/>
      <c r="AD1197" s="27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7"/>
      <c r="AR1197" s="7"/>
      <c r="AS1197" s="2"/>
      <c r="AT1197" s="4"/>
      <c r="AU1197" s="7"/>
      <c r="AV1197" s="3"/>
    </row>
    <row r="1198" spans="1:48" ht="20.25" x14ac:dyDescent="0.3">
      <c r="A1198" s="7"/>
      <c r="B1198" s="7"/>
      <c r="C1198" s="7"/>
      <c r="D1198" s="2"/>
      <c r="E1198" s="3"/>
      <c r="F1198" s="2"/>
      <c r="G1198" s="7"/>
      <c r="H1198" s="7"/>
      <c r="I1198" s="7"/>
      <c r="J1198" s="7"/>
      <c r="K1198" s="2"/>
      <c r="L1198" s="2"/>
      <c r="M1198" s="2"/>
      <c r="N1198" s="28"/>
      <c r="O1198" s="2"/>
      <c r="P1198" s="2"/>
      <c r="Q1198" s="28"/>
      <c r="R1198" s="2"/>
      <c r="S1198" s="2"/>
      <c r="T1198" s="2"/>
      <c r="U1198" s="7"/>
      <c r="V1198" s="2"/>
      <c r="W1198" s="2"/>
      <c r="X1198" s="2"/>
      <c r="Y1198" s="2"/>
      <c r="Z1198" s="2"/>
      <c r="AA1198" s="2"/>
      <c r="AB1198" s="2"/>
      <c r="AC1198" s="2"/>
      <c r="AD1198" s="27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7"/>
      <c r="AR1198" s="7"/>
      <c r="AS1198" s="2"/>
      <c r="AT1198" s="4"/>
      <c r="AU1198" s="7"/>
      <c r="AV1198" s="3"/>
    </row>
    <row r="1199" spans="1:48" ht="20.25" x14ac:dyDescent="0.3">
      <c r="A1199" s="7"/>
      <c r="B1199" s="7"/>
      <c r="C1199" s="7"/>
      <c r="D1199" s="2"/>
      <c r="E1199" s="3"/>
      <c r="F1199" s="2"/>
      <c r="G1199" s="7"/>
      <c r="H1199" s="7"/>
      <c r="I1199" s="7"/>
      <c r="J1199" s="7"/>
      <c r="K1199" s="2"/>
      <c r="L1199" s="2"/>
      <c r="M1199" s="2"/>
      <c r="N1199" s="28"/>
      <c r="O1199" s="2"/>
      <c r="P1199" s="2"/>
      <c r="Q1199" s="28"/>
      <c r="R1199" s="2"/>
      <c r="S1199" s="2"/>
      <c r="T1199" s="2"/>
      <c r="U1199" s="7"/>
      <c r="V1199" s="2"/>
      <c r="W1199" s="2"/>
      <c r="X1199" s="2"/>
      <c r="Y1199" s="2"/>
      <c r="Z1199" s="2"/>
      <c r="AA1199" s="2"/>
      <c r="AB1199" s="2"/>
      <c r="AC1199" s="2"/>
      <c r="AD1199" s="27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7"/>
      <c r="AR1199" s="7"/>
      <c r="AS1199" s="2"/>
      <c r="AT1199" s="7"/>
      <c r="AU1199" s="7"/>
      <c r="AV1199" s="3"/>
    </row>
    <row r="1200" spans="1:48" ht="20.25" x14ac:dyDescent="0.3">
      <c r="A1200" s="7"/>
      <c r="B1200" s="7"/>
      <c r="C1200" s="7"/>
      <c r="D1200" s="2"/>
      <c r="E1200" s="3"/>
      <c r="F1200" s="2"/>
      <c r="G1200" s="7"/>
      <c r="H1200" s="7"/>
      <c r="I1200" s="7"/>
      <c r="J1200" s="7"/>
      <c r="K1200" s="2"/>
      <c r="L1200" s="2"/>
      <c r="M1200" s="2"/>
      <c r="N1200" s="28"/>
      <c r="O1200" s="2"/>
      <c r="P1200" s="2"/>
      <c r="Q1200" s="28"/>
      <c r="R1200" s="2"/>
      <c r="S1200" s="2"/>
      <c r="T1200" s="2"/>
      <c r="U1200" s="7"/>
      <c r="V1200" s="2"/>
      <c r="W1200" s="2"/>
      <c r="X1200" s="2"/>
      <c r="Y1200" s="2"/>
      <c r="Z1200" s="2"/>
      <c r="AA1200" s="2"/>
      <c r="AB1200" s="2"/>
      <c r="AC1200" s="2"/>
      <c r="AD1200" s="27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7"/>
      <c r="AR1200" s="7"/>
      <c r="AS1200" s="2"/>
      <c r="AT1200" s="5"/>
      <c r="AU1200" s="7"/>
      <c r="AV1200" s="3"/>
    </row>
    <row r="1201" spans="1:48" ht="20.25" x14ac:dyDescent="0.3">
      <c r="A1201" s="7"/>
      <c r="B1201" s="7"/>
      <c r="C1201" s="7"/>
      <c r="D1201" s="2"/>
      <c r="E1201" s="3"/>
      <c r="F1201" s="2"/>
      <c r="G1201" s="7"/>
      <c r="H1201" s="7"/>
      <c r="I1201" s="7"/>
      <c r="J1201" s="7"/>
      <c r="K1201" s="2"/>
      <c r="L1201" s="2"/>
      <c r="M1201" s="2"/>
      <c r="N1201" s="28"/>
      <c r="O1201" s="2"/>
      <c r="P1201" s="2"/>
      <c r="Q1201" s="28"/>
      <c r="R1201" s="2"/>
      <c r="S1201" s="2"/>
      <c r="T1201" s="2"/>
      <c r="U1201" s="7"/>
      <c r="V1201" s="2"/>
      <c r="W1201" s="2"/>
      <c r="X1201" s="2"/>
      <c r="Y1201" s="2"/>
      <c r="Z1201" s="2"/>
      <c r="AA1201" s="2"/>
      <c r="AB1201" s="2"/>
      <c r="AC1201" s="2"/>
      <c r="AD1201" s="27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7"/>
      <c r="AR1201" s="7"/>
      <c r="AS1201" s="2"/>
      <c r="AT1201" s="5"/>
      <c r="AU1201" s="7"/>
      <c r="AV1201" s="3"/>
    </row>
    <row r="1202" spans="1:48" ht="20.25" x14ac:dyDescent="0.3">
      <c r="A1202" s="7"/>
      <c r="B1202" s="7"/>
      <c r="C1202" s="7"/>
      <c r="D1202" s="2"/>
      <c r="E1202" s="3"/>
      <c r="F1202" s="2"/>
      <c r="G1202" s="7"/>
      <c r="H1202" s="7"/>
      <c r="I1202" s="7"/>
      <c r="J1202" s="7"/>
      <c r="K1202" s="2"/>
      <c r="L1202" s="2"/>
      <c r="M1202" s="2"/>
      <c r="N1202" s="28"/>
      <c r="O1202" s="2"/>
      <c r="P1202" s="2"/>
      <c r="Q1202" s="28"/>
      <c r="R1202" s="2"/>
      <c r="S1202" s="2"/>
      <c r="T1202" s="2"/>
      <c r="U1202" s="7"/>
      <c r="V1202" s="2"/>
      <c r="W1202" s="2"/>
      <c r="X1202" s="2"/>
      <c r="Y1202" s="2"/>
      <c r="Z1202" s="2"/>
      <c r="AA1202" s="2"/>
      <c r="AB1202" s="2"/>
      <c r="AC1202" s="2"/>
      <c r="AD1202" s="27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7"/>
      <c r="AR1202" s="7"/>
      <c r="AS1202" s="2"/>
      <c r="AT1202" s="5"/>
      <c r="AU1202" s="7"/>
      <c r="AV1202" s="3"/>
    </row>
    <row r="1203" spans="1:48" ht="20.25" x14ac:dyDescent="0.3">
      <c r="A1203" s="7"/>
      <c r="B1203" s="7"/>
      <c r="C1203" s="7"/>
      <c r="D1203" s="2"/>
      <c r="E1203" s="3"/>
      <c r="F1203" s="2"/>
      <c r="G1203" s="7"/>
      <c r="H1203" s="7"/>
      <c r="I1203" s="7"/>
      <c r="J1203" s="7"/>
      <c r="K1203" s="2"/>
      <c r="L1203" s="2"/>
      <c r="M1203" s="2"/>
      <c r="N1203" s="28"/>
      <c r="O1203" s="2"/>
      <c r="P1203" s="2"/>
      <c r="Q1203" s="28"/>
      <c r="R1203" s="2"/>
      <c r="S1203" s="2"/>
      <c r="T1203" s="2"/>
      <c r="U1203" s="7"/>
      <c r="V1203" s="2"/>
      <c r="W1203" s="2"/>
      <c r="X1203" s="2"/>
      <c r="Y1203" s="2"/>
      <c r="Z1203" s="2"/>
      <c r="AA1203" s="2"/>
      <c r="AB1203" s="2"/>
      <c r="AC1203" s="2"/>
      <c r="AD1203" s="27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7"/>
      <c r="AR1203" s="7"/>
      <c r="AS1203" s="2"/>
      <c r="AT1203" s="5"/>
      <c r="AU1203" s="7"/>
      <c r="AV1203" s="3"/>
    </row>
    <row r="1204" spans="1:48" ht="20.25" x14ac:dyDescent="0.3">
      <c r="A1204" s="7"/>
      <c r="B1204" s="7"/>
      <c r="C1204" s="7"/>
      <c r="D1204" s="2"/>
      <c r="E1204" s="3"/>
      <c r="F1204" s="2"/>
      <c r="G1204" s="7"/>
      <c r="H1204" s="7"/>
      <c r="I1204" s="7"/>
      <c r="J1204" s="7"/>
      <c r="K1204" s="2"/>
      <c r="L1204" s="2"/>
      <c r="M1204" s="2"/>
      <c r="N1204" s="28"/>
      <c r="O1204" s="2"/>
      <c r="P1204" s="2"/>
      <c r="Q1204" s="28"/>
      <c r="R1204" s="2"/>
      <c r="S1204" s="2"/>
      <c r="T1204" s="2"/>
      <c r="U1204" s="7"/>
      <c r="V1204" s="2"/>
      <c r="W1204" s="2"/>
      <c r="X1204" s="2"/>
      <c r="Y1204" s="2"/>
      <c r="Z1204" s="2"/>
      <c r="AA1204" s="2"/>
      <c r="AB1204" s="2"/>
      <c r="AC1204" s="2"/>
      <c r="AD1204" s="27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7"/>
      <c r="AR1204" s="7"/>
      <c r="AS1204" s="2"/>
      <c r="AT1204" s="5"/>
      <c r="AU1204" s="7"/>
      <c r="AV1204" s="3"/>
    </row>
    <row r="1205" spans="1:48" ht="20.25" x14ac:dyDescent="0.3">
      <c r="A1205" s="7"/>
      <c r="B1205" s="7"/>
      <c r="C1205" s="7"/>
      <c r="D1205" s="2"/>
      <c r="E1205" s="3"/>
      <c r="F1205" s="2"/>
      <c r="G1205" s="7"/>
      <c r="H1205" s="7"/>
      <c r="I1205" s="7"/>
      <c r="J1205" s="7"/>
      <c r="K1205" s="2"/>
      <c r="L1205" s="2"/>
      <c r="M1205" s="2"/>
      <c r="N1205" s="28"/>
      <c r="O1205" s="2"/>
      <c r="P1205" s="2"/>
      <c r="Q1205" s="28"/>
      <c r="R1205" s="2"/>
      <c r="S1205" s="2"/>
      <c r="T1205" s="2"/>
      <c r="U1205" s="7"/>
      <c r="V1205" s="2"/>
      <c r="W1205" s="2"/>
      <c r="X1205" s="2"/>
      <c r="Y1205" s="2"/>
      <c r="Z1205" s="2"/>
      <c r="AA1205" s="2"/>
      <c r="AB1205" s="2"/>
      <c r="AC1205" s="2"/>
      <c r="AD1205" s="27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7"/>
      <c r="AR1205" s="7"/>
      <c r="AS1205" s="2"/>
      <c r="AT1205" s="5"/>
      <c r="AU1205" s="7"/>
      <c r="AV1205" s="3"/>
    </row>
    <row r="1206" spans="1:48" ht="20.25" x14ac:dyDescent="0.3">
      <c r="A1206" s="7"/>
      <c r="B1206" s="7"/>
      <c r="C1206" s="7"/>
      <c r="D1206" s="2"/>
      <c r="E1206" s="3"/>
      <c r="F1206" s="2"/>
      <c r="G1206" s="7"/>
      <c r="H1206" s="7"/>
      <c r="I1206" s="7"/>
      <c r="J1206" s="7"/>
      <c r="K1206" s="2"/>
      <c r="L1206" s="2"/>
      <c r="M1206" s="2"/>
      <c r="N1206" s="28"/>
      <c r="O1206" s="2"/>
      <c r="P1206" s="2"/>
      <c r="Q1206" s="28"/>
      <c r="R1206" s="2"/>
      <c r="S1206" s="2"/>
      <c r="T1206" s="2"/>
      <c r="U1206" s="7"/>
      <c r="V1206" s="2"/>
      <c r="W1206" s="2"/>
      <c r="X1206" s="2"/>
      <c r="Y1206" s="2"/>
      <c r="Z1206" s="2"/>
      <c r="AA1206" s="2"/>
      <c r="AB1206" s="2"/>
      <c r="AC1206" s="2"/>
      <c r="AD1206" s="27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7"/>
      <c r="AR1206" s="7"/>
      <c r="AS1206" s="2"/>
      <c r="AT1206" s="5"/>
      <c r="AU1206" s="7"/>
      <c r="AV1206" s="3"/>
    </row>
    <row r="1207" spans="1:48" ht="20.25" x14ac:dyDescent="0.3">
      <c r="A1207" s="7"/>
      <c r="B1207" s="7"/>
      <c r="C1207" s="7"/>
      <c r="D1207" s="2"/>
      <c r="E1207" s="3"/>
      <c r="F1207" s="2"/>
      <c r="G1207" s="7"/>
      <c r="H1207" s="7"/>
      <c r="I1207" s="7"/>
      <c r="J1207" s="7"/>
      <c r="K1207" s="2"/>
      <c r="L1207" s="2"/>
      <c r="M1207" s="2"/>
      <c r="N1207" s="28"/>
      <c r="O1207" s="2"/>
      <c r="P1207" s="2"/>
      <c r="Q1207" s="28"/>
      <c r="R1207" s="2"/>
      <c r="S1207" s="2"/>
      <c r="T1207" s="2"/>
      <c r="U1207" s="7"/>
      <c r="V1207" s="2"/>
      <c r="W1207" s="2"/>
      <c r="X1207" s="2"/>
      <c r="Y1207" s="2"/>
      <c r="Z1207" s="2"/>
      <c r="AA1207" s="2"/>
      <c r="AB1207" s="2"/>
      <c r="AC1207" s="2"/>
      <c r="AD1207" s="27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7"/>
      <c r="AR1207" s="7"/>
      <c r="AS1207" s="2"/>
      <c r="AT1207" s="5"/>
      <c r="AU1207" s="7"/>
      <c r="AV1207" s="3"/>
    </row>
    <row r="1208" spans="1:48" ht="20.25" x14ac:dyDescent="0.3">
      <c r="A1208" s="7"/>
      <c r="B1208" s="7"/>
      <c r="C1208" s="7"/>
      <c r="D1208" s="2"/>
      <c r="E1208" s="3"/>
      <c r="F1208" s="2"/>
      <c r="G1208" s="7"/>
      <c r="H1208" s="7"/>
      <c r="I1208" s="7"/>
      <c r="J1208" s="7"/>
      <c r="K1208" s="2"/>
      <c r="L1208" s="2"/>
      <c r="M1208" s="2"/>
      <c r="N1208" s="28"/>
      <c r="O1208" s="2"/>
      <c r="P1208" s="2"/>
      <c r="Q1208" s="28"/>
      <c r="R1208" s="2"/>
      <c r="S1208" s="2"/>
      <c r="T1208" s="2"/>
      <c r="U1208" s="7"/>
      <c r="V1208" s="2"/>
      <c r="W1208" s="2"/>
      <c r="X1208" s="2"/>
      <c r="Y1208" s="2"/>
      <c r="Z1208" s="2"/>
      <c r="AA1208" s="2"/>
      <c r="AB1208" s="2"/>
      <c r="AC1208" s="2"/>
      <c r="AD1208" s="27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7"/>
      <c r="AR1208" s="7"/>
      <c r="AS1208" s="2"/>
      <c r="AT1208" s="5"/>
      <c r="AU1208" s="7"/>
      <c r="AV1208" s="3"/>
    </row>
    <row r="1209" spans="1:48" ht="20.25" x14ac:dyDescent="0.3">
      <c r="A1209" s="7"/>
      <c r="B1209" s="7"/>
      <c r="C1209" s="7"/>
      <c r="D1209" s="2"/>
      <c r="E1209" s="3"/>
      <c r="F1209" s="2"/>
      <c r="G1209" s="7"/>
      <c r="H1209" s="7"/>
      <c r="I1209" s="7"/>
      <c r="J1209" s="7"/>
      <c r="K1209" s="2"/>
      <c r="L1209" s="2"/>
      <c r="M1209" s="2"/>
      <c r="N1209" s="28"/>
      <c r="O1209" s="2"/>
      <c r="P1209" s="2"/>
      <c r="Q1209" s="28"/>
      <c r="R1209" s="2"/>
      <c r="S1209" s="2"/>
      <c r="T1209" s="2"/>
      <c r="U1209" s="7"/>
      <c r="V1209" s="2"/>
      <c r="W1209" s="2"/>
      <c r="X1209" s="2"/>
      <c r="Y1209" s="2"/>
      <c r="Z1209" s="2"/>
      <c r="AA1209" s="2"/>
      <c r="AB1209" s="2"/>
      <c r="AC1209" s="2"/>
      <c r="AD1209" s="27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7"/>
      <c r="AR1209" s="7"/>
      <c r="AS1209" s="2"/>
      <c r="AT1209" s="5"/>
      <c r="AU1209" s="7"/>
      <c r="AV1209" s="3"/>
    </row>
    <row r="1210" spans="1:48" ht="20.25" x14ac:dyDescent="0.3">
      <c r="A1210" s="7"/>
      <c r="B1210" s="7"/>
      <c r="C1210" s="7"/>
      <c r="D1210" s="2"/>
      <c r="E1210" s="3"/>
      <c r="F1210" s="2"/>
      <c r="G1210" s="7"/>
      <c r="H1210" s="7"/>
      <c r="I1210" s="7"/>
      <c r="J1210" s="7"/>
      <c r="K1210" s="2"/>
      <c r="L1210" s="2"/>
      <c r="M1210" s="2"/>
      <c r="N1210" s="28"/>
      <c r="O1210" s="2"/>
      <c r="P1210" s="2"/>
      <c r="Q1210" s="28"/>
      <c r="R1210" s="2"/>
      <c r="S1210" s="2"/>
      <c r="T1210" s="2"/>
      <c r="U1210" s="7"/>
      <c r="V1210" s="2"/>
      <c r="W1210" s="2"/>
      <c r="X1210" s="2"/>
      <c r="Y1210" s="2"/>
      <c r="Z1210" s="2"/>
      <c r="AA1210" s="2"/>
      <c r="AB1210" s="2"/>
      <c r="AC1210" s="2"/>
      <c r="AD1210" s="27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7"/>
      <c r="AR1210" s="7"/>
      <c r="AS1210" s="2"/>
      <c r="AT1210" s="5"/>
      <c r="AU1210" s="7"/>
      <c r="AV1210" s="3"/>
    </row>
    <row r="1211" spans="1:48" ht="20.25" x14ac:dyDescent="0.3">
      <c r="A1211" s="7"/>
      <c r="B1211" s="7"/>
      <c r="C1211" s="7"/>
      <c r="D1211" s="2"/>
      <c r="E1211" s="3"/>
      <c r="F1211" s="2"/>
      <c r="G1211" s="7"/>
      <c r="H1211" s="7"/>
      <c r="I1211" s="7"/>
      <c r="J1211" s="7"/>
      <c r="K1211" s="2"/>
      <c r="L1211" s="2"/>
      <c r="M1211" s="2"/>
      <c r="N1211" s="28"/>
      <c r="O1211" s="2"/>
      <c r="P1211" s="2"/>
      <c r="Q1211" s="28"/>
      <c r="R1211" s="2"/>
      <c r="S1211" s="2"/>
      <c r="T1211" s="2"/>
      <c r="U1211" s="7"/>
      <c r="V1211" s="2"/>
      <c r="W1211" s="2"/>
      <c r="X1211" s="2"/>
      <c r="Y1211" s="2"/>
      <c r="Z1211" s="2"/>
      <c r="AA1211" s="2"/>
      <c r="AB1211" s="2"/>
      <c r="AC1211" s="2"/>
      <c r="AD1211" s="27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7"/>
      <c r="AR1211" s="7"/>
      <c r="AS1211" s="2"/>
      <c r="AT1211" s="7"/>
      <c r="AU1211" s="7"/>
      <c r="AV1211" s="3"/>
    </row>
    <row r="1213" spans="1:48" ht="18.75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26"/>
      <c r="O1213" s="7"/>
      <c r="P1213" s="7"/>
      <c r="Q1213" s="26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26"/>
      <c r="AE1213" s="26"/>
      <c r="AF1213" s="26"/>
      <c r="AG1213" s="7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7"/>
      <c r="AS1213" s="7"/>
      <c r="AT1213" s="7"/>
      <c r="AU1213" s="7"/>
      <c r="AV1213" s="7"/>
    </row>
    <row r="1214" spans="1:48" ht="20.25" x14ac:dyDescent="0.3">
      <c r="A1214" s="7"/>
      <c r="B1214" s="7"/>
      <c r="C1214" s="7"/>
      <c r="D1214" s="2"/>
      <c r="E1214" s="3"/>
      <c r="F1214" s="2"/>
      <c r="G1214" s="7"/>
      <c r="H1214" s="7"/>
      <c r="I1214" s="7"/>
      <c r="J1214" s="7"/>
      <c r="K1214" s="2"/>
      <c r="L1214" s="2"/>
      <c r="M1214" s="2"/>
      <c r="N1214" s="28"/>
      <c r="O1214" s="2"/>
      <c r="P1214" s="2"/>
      <c r="Q1214" s="28"/>
      <c r="R1214" s="2"/>
      <c r="S1214" s="2"/>
      <c r="T1214" s="2"/>
      <c r="U1214" s="7"/>
      <c r="V1214" s="2"/>
      <c r="W1214" s="2"/>
      <c r="X1214" s="2"/>
      <c r="Y1214" s="2"/>
      <c r="Z1214" s="2"/>
      <c r="AA1214" s="2"/>
      <c r="AB1214" s="2"/>
      <c r="AC1214" s="2"/>
      <c r="AD1214" s="27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7"/>
      <c r="AR1214" s="7"/>
      <c r="AS1214" s="2"/>
      <c r="AT1214" s="7"/>
      <c r="AU1214" s="7"/>
      <c r="AV1214" s="3"/>
    </row>
    <row r="1215" spans="1:48" ht="20.25" x14ac:dyDescent="0.3">
      <c r="A1215" s="7"/>
      <c r="B1215" s="7"/>
      <c r="C1215" s="7"/>
      <c r="D1215" s="2"/>
      <c r="E1215" s="3"/>
      <c r="F1215" s="2"/>
      <c r="G1215" s="7"/>
      <c r="H1215" s="7"/>
      <c r="I1215" s="7"/>
      <c r="J1215" s="7"/>
      <c r="K1215" s="2"/>
      <c r="L1215" s="2"/>
      <c r="M1215" s="2"/>
      <c r="N1215" s="28"/>
      <c r="O1215" s="2"/>
      <c r="P1215" s="2"/>
      <c r="Q1215" s="28"/>
      <c r="R1215" s="2"/>
      <c r="S1215" s="2"/>
      <c r="T1215" s="2"/>
      <c r="U1215" s="7"/>
      <c r="V1215" s="2"/>
      <c r="W1215" s="2"/>
      <c r="X1215" s="2"/>
      <c r="Y1215" s="2"/>
      <c r="Z1215" s="2"/>
      <c r="AA1215" s="2"/>
      <c r="AB1215" s="2"/>
      <c r="AC1215" s="2"/>
      <c r="AD1215" s="27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7"/>
      <c r="AR1215" s="7"/>
      <c r="AS1215" s="2"/>
      <c r="AT1215" s="7"/>
      <c r="AU1215" s="7"/>
      <c r="AV1215" s="3"/>
    </row>
    <row r="1216" spans="1:48" ht="20.25" x14ac:dyDescent="0.3">
      <c r="A1216" s="7"/>
      <c r="B1216" s="7"/>
      <c r="C1216" s="7"/>
      <c r="D1216" s="2"/>
      <c r="E1216" s="3"/>
      <c r="F1216" s="2"/>
      <c r="G1216" s="7"/>
      <c r="H1216" s="7"/>
      <c r="I1216" s="7"/>
      <c r="J1216" s="7"/>
      <c r="K1216" s="2"/>
      <c r="L1216" s="2"/>
      <c r="M1216" s="2"/>
      <c r="N1216" s="28"/>
      <c r="O1216" s="2"/>
      <c r="P1216" s="2"/>
      <c r="Q1216" s="28"/>
      <c r="R1216" s="2"/>
      <c r="S1216" s="2"/>
      <c r="T1216" s="2"/>
      <c r="U1216" s="7"/>
      <c r="V1216" s="2"/>
      <c r="W1216" s="2"/>
      <c r="X1216" s="2"/>
      <c r="Y1216" s="2"/>
      <c r="Z1216" s="2"/>
      <c r="AA1216" s="2"/>
      <c r="AB1216" s="2"/>
      <c r="AC1216" s="2"/>
      <c r="AD1216" s="27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7"/>
      <c r="AR1216" s="7"/>
      <c r="AS1216" s="2"/>
      <c r="AT1216" s="7"/>
      <c r="AU1216" s="7"/>
      <c r="AV1216" s="3"/>
    </row>
    <row r="1217" spans="1:48" ht="20.25" x14ac:dyDescent="0.3">
      <c r="A1217" s="7"/>
      <c r="B1217" s="7"/>
      <c r="C1217" s="7"/>
      <c r="D1217" s="2"/>
      <c r="E1217" s="3"/>
      <c r="F1217" s="2"/>
      <c r="G1217" s="7"/>
      <c r="H1217" s="7"/>
      <c r="I1217" s="7"/>
      <c r="J1217" s="7"/>
      <c r="K1217" s="2"/>
      <c r="L1217" s="2"/>
      <c r="M1217" s="2"/>
      <c r="N1217" s="28"/>
      <c r="O1217" s="2"/>
      <c r="P1217" s="2"/>
      <c r="Q1217" s="28"/>
      <c r="R1217" s="2"/>
      <c r="S1217" s="2"/>
      <c r="T1217" s="2"/>
      <c r="U1217" s="7"/>
      <c r="V1217" s="2"/>
      <c r="W1217" s="2"/>
      <c r="X1217" s="2"/>
      <c r="Y1217" s="2"/>
      <c r="Z1217" s="2"/>
      <c r="AA1217" s="2"/>
      <c r="AB1217" s="2"/>
      <c r="AC1217" s="2"/>
      <c r="AD1217" s="27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7"/>
      <c r="AR1217" s="7"/>
      <c r="AS1217" s="2"/>
      <c r="AT1217" s="7"/>
      <c r="AU1217" s="7"/>
      <c r="AV1217" s="3"/>
    </row>
    <row r="1218" spans="1:48" ht="20.25" x14ac:dyDescent="0.3">
      <c r="A1218" s="7"/>
      <c r="B1218" s="7"/>
      <c r="C1218" s="7"/>
      <c r="D1218" s="2"/>
      <c r="E1218" s="3"/>
      <c r="F1218" s="2"/>
      <c r="G1218" s="7"/>
      <c r="H1218" s="7"/>
      <c r="I1218" s="7"/>
      <c r="J1218" s="7"/>
      <c r="K1218" s="2"/>
      <c r="L1218" s="2"/>
      <c r="M1218" s="2"/>
      <c r="N1218" s="28"/>
      <c r="O1218" s="2"/>
      <c r="P1218" s="2"/>
      <c r="Q1218" s="28"/>
      <c r="R1218" s="2"/>
      <c r="S1218" s="2"/>
      <c r="T1218" s="2"/>
      <c r="U1218" s="7"/>
      <c r="V1218" s="2"/>
      <c r="W1218" s="2"/>
      <c r="X1218" s="2"/>
      <c r="Y1218" s="2"/>
      <c r="Z1218" s="2"/>
      <c r="AA1218" s="2"/>
      <c r="AB1218" s="2"/>
      <c r="AC1218" s="2"/>
      <c r="AD1218" s="27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7"/>
      <c r="AR1218" s="7"/>
      <c r="AS1218" s="2"/>
      <c r="AT1218" s="7"/>
      <c r="AU1218" s="7"/>
      <c r="AV1218" s="3"/>
    </row>
    <row r="1219" spans="1:48" ht="20.25" x14ac:dyDescent="0.3">
      <c r="A1219" s="7"/>
      <c r="B1219" s="7"/>
      <c r="C1219" s="7"/>
      <c r="D1219" s="2"/>
      <c r="E1219" s="3"/>
      <c r="F1219" s="2"/>
      <c r="G1219" s="7"/>
      <c r="H1219" s="7"/>
      <c r="I1219" s="7"/>
      <c r="J1219" s="7"/>
      <c r="K1219" s="2"/>
      <c r="L1219" s="2"/>
      <c r="M1219" s="2"/>
      <c r="N1219" s="28"/>
      <c r="O1219" s="2"/>
      <c r="P1219" s="2"/>
      <c r="Q1219" s="28"/>
      <c r="R1219" s="2"/>
      <c r="S1219" s="2"/>
      <c r="T1219" s="2"/>
      <c r="U1219" s="7"/>
      <c r="V1219" s="2"/>
      <c r="W1219" s="2"/>
      <c r="X1219" s="2"/>
      <c r="Y1219" s="2"/>
      <c r="Z1219" s="2"/>
      <c r="AA1219" s="2"/>
      <c r="AB1219" s="2"/>
      <c r="AC1219" s="2"/>
      <c r="AD1219" s="27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7"/>
      <c r="AR1219" s="7"/>
      <c r="AS1219" s="2"/>
      <c r="AT1219" s="7"/>
      <c r="AU1219" s="7"/>
      <c r="AV1219" s="3"/>
    </row>
    <row r="1220" spans="1:48" ht="20.25" x14ac:dyDescent="0.3">
      <c r="A1220" s="7"/>
      <c r="B1220" s="7"/>
      <c r="C1220" s="7"/>
      <c r="D1220" s="2"/>
      <c r="E1220" s="3"/>
      <c r="F1220" s="2"/>
      <c r="G1220" s="7"/>
      <c r="H1220" s="7"/>
      <c r="I1220" s="7"/>
      <c r="J1220" s="7"/>
      <c r="K1220" s="2"/>
      <c r="L1220" s="2"/>
      <c r="M1220" s="2"/>
      <c r="N1220" s="28"/>
      <c r="O1220" s="2"/>
      <c r="P1220" s="2"/>
      <c r="Q1220" s="28"/>
      <c r="R1220" s="2"/>
      <c r="S1220" s="2"/>
      <c r="T1220" s="2"/>
      <c r="U1220" s="7"/>
      <c r="V1220" s="2"/>
      <c r="W1220" s="2"/>
      <c r="X1220" s="2"/>
      <c r="Y1220" s="2"/>
      <c r="Z1220" s="2"/>
      <c r="AA1220" s="2"/>
      <c r="AB1220" s="2"/>
      <c r="AC1220" s="2"/>
      <c r="AD1220" s="27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7"/>
      <c r="AR1220" s="7"/>
      <c r="AS1220" s="2"/>
      <c r="AT1220" s="7"/>
      <c r="AU1220" s="7"/>
      <c r="AV1220" s="3"/>
    </row>
    <row r="1221" spans="1:48" ht="20.25" x14ac:dyDescent="0.3">
      <c r="A1221" s="7"/>
      <c r="B1221" s="7"/>
      <c r="C1221" s="7"/>
      <c r="D1221" s="2"/>
      <c r="E1221" s="3"/>
      <c r="F1221" s="2"/>
      <c r="G1221" s="7"/>
      <c r="H1221" s="7"/>
      <c r="I1221" s="7"/>
      <c r="J1221" s="7"/>
      <c r="K1221" s="2"/>
      <c r="L1221" s="2"/>
      <c r="M1221" s="2"/>
      <c r="N1221" s="28"/>
      <c r="O1221" s="2"/>
      <c r="P1221" s="2"/>
      <c r="Q1221" s="28"/>
      <c r="R1221" s="2"/>
      <c r="S1221" s="2"/>
      <c r="T1221" s="2"/>
      <c r="U1221" s="7"/>
      <c r="V1221" s="2"/>
      <c r="W1221" s="2"/>
      <c r="X1221" s="2"/>
      <c r="Y1221" s="2"/>
      <c r="Z1221" s="2"/>
      <c r="AA1221" s="2"/>
      <c r="AB1221" s="2"/>
      <c r="AC1221" s="2"/>
      <c r="AD1221" s="27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7"/>
      <c r="AR1221" s="7"/>
      <c r="AS1221" s="2"/>
      <c r="AT1221" s="7"/>
      <c r="AU1221" s="7"/>
      <c r="AV1221" s="3"/>
    </row>
    <row r="1222" spans="1:48" ht="20.25" x14ac:dyDescent="0.3">
      <c r="A1222" s="7"/>
      <c r="B1222" s="7"/>
      <c r="C1222" s="7"/>
      <c r="D1222" s="2"/>
      <c r="E1222" s="3"/>
      <c r="F1222" s="2"/>
      <c r="G1222" s="7"/>
      <c r="H1222" s="7"/>
      <c r="I1222" s="7"/>
      <c r="J1222" s="7"/>
      <c r="K1222" s="2"/>
      <c r="L1222" s="2"/>
      <c r="M1222" s="2"/>
      <c r="N1222" s="28"/>
      <c r="O1222" s="2"/>
      <c r="P1222" s="2"/>
      <c r="Q1222" s="28"/>
      <c r="R1222" s="2"/>
      <c r="S1222" s="2"/>
      <c r="T1222" s="2"/>
      <c r="U1222" s="7"/>
      <c r="V1222" s="2"/>
      <c r="W1222" s="2"/>
      <c r="X1222" s="2"/>
      <c r="Y1222" s="2"/>
      <c r="Z1222" s="2"/>
      <c r="AA1222" s="2"/>
      <c r="AB1222" s="2"/>
      <c r="AC1222" s="2"/>
      <c r="AD1222" s="27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7"/>
      <c r="AR1222" s="7"/>
      <c r="AS1222" s="2"/>
      <c r="AT1222" s="7"/>
      <c r="AU1222" s="7"/>
      <c r="AV1222" s="3"/>
    </row>
    <row r="1223" spans="1:48" ht="20.25" x14ac:dyDescent="0.3">
      <c r="A1223" s="7"/>
      <c r="B1223" s="7"/>
      <c r="C1223" s="7"/>
      <c r="D1223" s="2"/>
      <c r="E1223" s="3"/>
      <c r="F1223" s="2"/>
      <c r="G1223" s="7"/>
      <c r="H1223" s="7"/>
      <c r="I1223" s="7"/>
      <c r="J1223" s="7"/>
      <c r="K1223" s="2"/>
      <c r="L1223" s="2"/>
      <c r="M1223" s="2"/>
      <c r="N1223" s="28"/>
      <c r="O1223" s="2"/>
      <c r="P1223" s="2"/>
      <c r="Q1223" s="28"/>
      <c r="R1223" s="2"/>
      <c r="S1223" s="2"/>
      <c r="T1223" s="2"/>
      <c r="U1223" s="7"/>
      <c r="V1223" s="2"/>
      <c r="W1223" s="2"/>
      <c r="X1223" s="2"/>
      <c r="Y1223" s="2"/>
      <c r="Z1223" s="2"/>
      <c r="AA1223" s="2"/>
      <c r="AB1223" s="2"/>
      <c r="AC1223" s="2"/>
      <c r="AD1223" s="27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7"/>
      <c r="AR1223" s="7"/>
      <c r="AS1223" s="2"/>
      <c r="AT1223" s="4"/>
      <c r="AU1223" s="7"/>
      <c r="AV1223" s="3"/>
    </row>
    <row r="1224" spans="1:48" ht="20.25" x14ac:dyDescent="0.3">
      <c r="A1224" s="7"/>
      <c r="B1224" s="7"/>
      <c r="C1224" s="7"/>
      <c r="D1224" s="2"/>
      <c r="E1224" s="3"/>
      <c r="F1224" s="2"/>
      <c r="G1224" s="7"/>
      <c r="H1224" s="7"/>
      <c r="I1224" s="7"/>
      <c r="J1224" s="7"/>
      <c r="K1224" s="2"/>
      <c r="L1224" s="2"/>
      <c r="M1224" s="2"/>
      <c r="N1224" s="28"/>
      <c r="O1224" s="2"/>
      <c r="P1224" s="2"/>
      <c r="Q1224" s="28"/>
      <c r="R1224" s="2"/>
      <c r="S1224" s="2"/>
      <c r="T1224" s="2"/>
      <c r="U1224" s="7"/>
      <c r="V1224" s="2"/>
      <c r="W1224" s="2"/>
      <c r="X1224" s="2"/>
      <c r="Y1224" s="2"/>
      <c r="Z1224" s="2"/>
      <c r="AA1224" s="2"/>
      <c r="AB1224" s="2"/>
      <c r="AC1224" s="2"/>
      <c r="AD1224" s="27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7"/>
      <c r="AR1224" s="7"/>
      <c r="AS1224" s="2"/>
      <c r="AT1224" s="4"/>
      <c r="AU1224" s="7"/>
      <c r="AV1224" s="3"/>
    </row>
    <row r="1225" spans="1:48" ht="20.25" x14ac:dyDescent="0.3">
      <c r="A1225" s="7"/>
      <c r="B1225" s="7"/>
      <c r="C1225" s="7"/>
      <c r="D1225" s="2"/>
      <c r="E1225" s="3"/>
      <c r="F1225" s="2"/>
      <c r="G1225" s="7"/>
      <c r="H1225" s="7"/>
      <c r="I1225" s="7"/>
      <c r="J1225" s="7"/>
      <c r="K1225" s="2"/>
      <c r="L1225" s="2"/>
      <c r="M1225" s="2"/>
      <c r="N1225" s="28"/>
      <c r="O1225" s="2"/>
      <c r="P1225" s="2"/>
      <c r="Q1225" s="28"/>
      <c r="R1225" s="2"/>
      <c r="S1225" s="2"/>
      <c r="T1225" s="2"/>
      <c r="U1225" s="7"/>
      <c r="V1225" s="2"/>
      <c r="W1225" s="2"/>
      <c r="X1225" s="2"/>
      <c r="Y1225" s="2"/>
      <c r="Z1225" s="2"/>
      <c r="AA1225" s="2"/>
      <c r="AB1225" s="2"/>
      <c r="AC1225" s="2"/>
      <c r="AD1225" s="27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7"/>
      <c r="AR1225" s="7"/>
      <c r="AS1225" s="2"/>
      <c r="AT1225" s="4"/>
      <c r="AU1225" s="7"/>
      <c r="AV1225" s="3"/>
    </row>
    <row r="1226" spans="1:48" ht="20.25" x14ac:dyDescent="0.3">
      <c r="A1226" s="7"/>
      <c r="B1226" s="7"/>
      <c r="C1226" s="7"/>
      <c r="D1226" s="2"/>
      <c r="E1226" s="3"/>
      <c r="F1226" s="2"/>
      <c r="G1226" s="7"/>
      <c r="H1226" s="7"/>
      <c r="I1226" s="7"/>
      <c r="J1226" s="7"/>
      <c r="K1226" s="2"/>
      <c r="L1226" s="2"/>
      <c r="M1226" s="2"/>
      <c r="N1226" s="28"/>
      <c r="O1226" s="2"/>
      <c r="P1226" s="2"/>
      <c r="Q1226" s="28"/>
      <c r="R1226" s="2"/>
      <c r="S1226" s="2"/>
      <c r="T1226" s="2"/>
      <c r="U1226" s="7"/>
      <c r="V1226" s="2"/>
      <c r="W1226" s="2"/>
      <c r="X1226" s="2"/>
      <c r="Y1226" s="2"/>
      <c r="Z1226" s="2"/>
      <c r="AA1226" s="2"/>
      <c r="AB1226" s="2"/>
      <c r="AC1226" s="2"/>
      <c r="AD1226" s="27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7"/>
      <c r="AR1226" s="7"/>
      <c r="AS1226" s="2"/>
      <c r="AT1226" s="4"/>
      <c r="AU1226" s="7"/>
      <c r="AV1226" s="3"/>
    </row>
    <row r="1227" spans="1:48" ht="20.25" x14ac:dyDescent="0.3">
      <c r="A1227" s="7"/>
      <c r="B1227" s="7"/>
      <c r="C1227" s="7"/>
      <c r="D1227" s="2"/>
      <c r="E1227" s="3"/>
      <c r="F1227" s="2"/>
      <c r="G1227" s="7"/>
      <c r="H1227" s="7"/>
      <c r="I1227" s="7"/>
      <c r="J1227" s="7"/>
      <c r="K1227" s="2"/>
      <c r="L1227" s="2"/>
      <c r="M1227" s="2"/>
      <c r="N1227" s="28"/>
      <c r="O1227" s="2"/>
      <c r="P1227" s="2"/>
      <c r="Q1227" s="28"/>
      <c r="R1227" s="2"/>
      <c r="S1227" s="2"/>
      <c r="T1227" s="2"/>
      <c r="U1227" s="7"/>
      <c r="V1227" s="2"/>
      <c r="W1227" s="2"/>
      <c r="X1227" s="2"/>
      <c r="Y1227" s="2"/>
      <c r="Z1227" s="2"/>
      <c r="AA1227" s="2"/>
      <c r="AB1227" s="2"/>
      <c r="AC1227" s="2"/>
      <c r="AD1227" s="27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7"/>
      <c r="AR1227" s="7"/>
      <c r="AS1227" s="2"/>
      <c r="AT1227" s="4"/>
      <c r="AU1227" s="7"/>
      <c r="AV1227" s="3"/>
    </row>
    <row r="1228" spans="1:48" ht="20.25" x14ac:dyDescent="0.3">
      <c r="A1228" s="7"/>
      <c r="B1228" s="7"/>
      <c r="C1228" s="7"/>
      <c r="D1228" s="2"/>
      <c r="E1228" s="3"/>
      <c r="F1228" s="2"/>
      <c r="G1228" s="7"/>
      <c r="H1228" s="7"/>
      <c r="I1228" s="7"/>
      <c r="J1228" s="7"/>
      <c r="K1228" s="2"/>
      <c r="L1228" s="2"/>
      <c r="M1228" s="2"/>
      <c r="N1228" s="28"/>
      <c r="O1228" s="2"/>
      <c r="P1228" s="2"/>
      <c r="Q1228" s="28"/>
      <c r="R1228" s="2"/>
      <c r="S1228" s="2"/>
      <c r="T1228" s="2"/>
      <c r="U1228" s="7"/>
      <c r="V1228" s="2"/>
      <c r="W1228" s="2"/>
      <c r="X1228" s="2"/>
      <c r="Y1228" s="2"/>
      <c r="Z1228" s="2"/>
      <c r="AA1228" s="2"/>
      <c r="AB1228" s="2"/>
      <c r="AC1228" s="2"/>
      <c r="AD1228" s="27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7"/>
      <c r="AR1228" s="7"/>
      <c r="AS1228" s="2"/>
      <c r="AT1228" s="7"/>
      <c r="AU1228" s="7"/>
      <c r="AV1228" s="3"/>
    </row>
    <row r="1229" spans="1:48" ht="20.25" x14ac:dyDescent="0.3">
      <c r="A1229" s="7"/>
      <c r="B1229" s="7"/>
      <c r="C1229" s="7"/>
      <c r="D1229" s="2"/>
      <c r="E1229" s="3"/>
      <c r="F1229" s="2"/>
      <c r="G1229" s="7"/>
      <c r="H1229" s="7"/>
      <c r="I1229" s="7"/>
      <c r="J1229" s="7"/>
      <c r="K1229" s="2"/>
      <c r="L1229" s="2"/>
      <c r="M1229" s="2"/>
      <c r="N1229" s="28"/>
      <c r="O1229" s="2"/>
      <c r="P1229" s="2"/>
      <c r="Q1229" s="28"/>
      <c r="R1229" s="2"/>
      <c r="S1229" s="2"/>
      <c r="T1229" s="2"/>
      <c r="U1229" s="7"/>
      <c r="V1229" s="2"/>
      <c r="W1229" s="2"/>
      <c r="X1229" s="2"/>
      <c r="Y1229" s="2"/>
      <c r="Z1229" s="2"/>
      <c r="AA1229" s="2"/>
      <c r="AB1229" s="2"/>
      <c r="AC1229" s="2"/>
      <c r="AD1229" s="27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7"/>
      <c r="AR1229" s="7"/>
      <c r="AS1229" s="2"/>
      <c r="AT1229" s="5"/>
      <c r="AU1229" s="7"/>
      <c r="AV1229" s="3"/>
    </row>
    <row r="1230" spans="1:48" ht="20.25" x14ac:dyDescent="0.3">
      <c r="A1230" s="7"/>
      <c r="B1230" s="7"/>
      <c r="C1230" s="7"/>
      <c r="D1230" s="2"/>
      <c r="E1230" s="3"/>
      <c r="F1230" s="2"/>
      <c r="G1230" s="7"/>
      <c r="H1230" s="7"/>
      <c r="I1230" s="7"/>
      <c r="J1230" s="7"/>
      <c r="K1230" s="2"/>
      <c r="L1230" s="2"/>
      <c r="M1230" s="2"/>
      <c r="N1230" s="28"/>
      <c r="O1230" s="2"/>
      <c r="P1230" s="2"/>
      <c r="Q1230" s="28"/>
      <c r="R1230" s="2"/>
      <c r="S1230" s="2"/>
      <c r="T1230" s="2"/>
      <c r="U1230" s="7"/>
      <c r="V1230" s="2"/>
      <c r="W1230" s="2"/>
      <c r="X1230" s="2"/>
      <c r="Y1230" s="2"/>
      <c r="Z1230" s="2"/>
      <c r="AA1230" s="2"/>
      <c r="AB1230" s="2"/>
      <c r="AC1230" s="2"/>
      <c r="AD1230" s="27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7"/>
      <c r="AR1230" s="7"/>
      <c r="AS1230" s="2"/>
      <c r="AT1230" s="5"/>
      <c r="AU1230" s="7"/>
      <c r="AV1230" s="3"/>
    </row>
    <row r="1231" spans="1:48" ht="20.25" x14ac:dyDescent="0.3">
      <c r="A1231" s="7"/>
      <c r="B1231" s="7"/>
      <c r="C1231" s="7"/>
      <c r="D1231" s="2"/>
      <c r="E1231" s="3"/>
      <c r="F1231" s="2"/>
      <c r="G1231" s="7"/>
      <c r="H1231" s="7"/>
      <c r="I1231" s="7"/>
      <c r="J1231" s="7"/>
      <c r="K1231" s="2"/>
      <c r="L1231" s="2"/>
      <c r="M1231" s="2"/>
      <c r="N1231" s="28"/>
      <c r="O1231" s="2"/>
      <c r="P1231" s="2"/>
      <c r="Q1231" s="28"/>
      <c r="R1231" s="2"/>
      <c r="S1231" s="2"/>
      <c r="T1231" s="2"/>
      <c r="U1231" s="7"/>
      <c r="V1231" s="2"/>
      <c r="W1231" s="2"/>
      <c r="X1231" s="2"/>
      <c r="Y1231" s="2"/>
      <c r="Z1231" s="2"/>
      <c r="AA1231" s="2"/>
      <c r="AB1231" s="2"/>
      <c r="AC1231" s="2"/>
      <c r="AD1231" s="27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7"/>
      <c r="AR1231" s="7"/>
      <c r="AS1231" s="2"/>
      <c r="AT1231" s="5"/>
      <c r="AU1231" s="7"/>
      <c r="AV1231" s="3"/>
    </row>
    <row r="1232" spans="1:48" ht="20.25" x14ac:dyDescent="0.3">
      <c r="A1232" s="7"/>
      <c r="B1232" s="7"/>
      <c r="C1232" s="7"/>
      <c r="D1232" s="2"/>
      <c r="E1232" s="3"/>
      <c r="F1232" s="2"/>
      <c r="G1232" s="7"/>
      <c r="H1232" s="7"/>
      <c r="I1232" s="7"/>
      <c r="J1232" s="7"/>
      <c r="K1232" s="2"/>
      <c r="L1232" s="2"/>
      <c r="M1232" s="2"/>
      <c r="N1232" s="28"/>
      <c r="O1232" s="2"/>
      <c r="P1232" s="2"/>
      <c r="Q1232" s="28"/>
      <c r="R1232" s="2"/>
      <c r="S1232" s="2"/>
      <c r="T1232" s="2"/>
      <c r="U1232" s="7"/>
      <c r="V1232" s="2"/>
      <c r="W1232" s="2"/>
      <c r="X1232" s="2"/>
      <c r="Y1232" s="2"/>
      <c r="Z1232" s="2"/>
      <c r="AA1232" s="2"/>
      <c r="AB1232" s="2"/>
      <c r="AC1232" s="2"/>
      <c r="AD1232" s="27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7"/>
      <c r="AR1232" s="7"/>
      <c r="AS1232" s="2"/>
      <c r="AT1232" s="5"/>
      <c r="AU1232" s="7"/>
      <c r="AV1232" s="3"/>
    </row>
    <row r="1233" spans="1:48" ht="20.25" x14ac:dyDescent="0.3">
      <c r="A1233" s="7"/>
      <c r="B1233" s="7"/>
      <c r="C1233" s="7"/>
      <c r="D1233" s="2"/>
      <c r="E1233" s="3"/>
      <c r="F1233" s="2"/>
      <c r="G1233" s="7"/>
      <c r="H1233" s="7"/>
      <c r="I1233" s="7"/>
      <c r="J1233" s="7"/>
      <c r="K1233" s="2"/>
      <c r="L1233" s="2"/>
      <c r="M1233" s="2"/>
      <c r="N1233" s="28"/>
      <c r="O1233" s="2"/>
      <c r="P1233" s="2"/>
      <c r="Q1233" s="28"/>
      <c r="R1233" s="2"/>
      <c r="S1233" s="2"/>
      <c r="T1233" s="2"/>
      <c r="U1233" s="7"/>
      <c r="V1233" s="2"/>
      <c r="W1233" s="2"/>
      <c r="X1233" s="2"/>
      <c r="Y1233" s="2"/>
      <c r="Z1233" s="2"/>
      <c r="AA1233" s="2"/>
      <c r="AB1233" s="2"/>
      <c r="AC1233" s="2"/>
      <c r="AD1233" s="27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7"/>
      <c r="AR1233" s="7"/>
      <c r="AS1233" s="2"/>
      <c r="AT1233" s="5"/>
      <c r="AU1233" s="7"/>
      <c r="AV1233" s="3"/>
    </row>
    <row r="1234" spans="1:48" ht="20.25" x14ac:dyDescent="0.3">
      <c r="A1234" s="7"/>
      <c r="B1234" s="7"/>
      <c r="C1234" s="7"/>
      <c r="D1234" s="2"/>
      <c r="E1234" s="3"/>
      <c r="F1234" s="2"/>
      <c r="G1234" s="7"/>
      <c r="H1234" s="7"/>
      <c r="I1234" s="7"/>
      <c r="J1234" s="7"/>
      <c r="K1234" s="2"/>
      <c r="L1234" s="2"/>
      <c r="M1234" s="2"/>
      <c r="N1234" s="28"/>
      <c r="O1234" s="2"/>
      <c r="P1234" s="2"/>
      <c r="Q1234" s="28"/>
      <c r="R1234" s="2"/>
      <c r="S1234" s="2"/>
      <c r="T1234" s="2"/>
      <c r="U1234" s="7"/>
      <c r="V1234" s="2"/>
      <c r="W1234" s="2"/>
      <c r="X1234" s="2"/>
      <c r="Y1234" s="2"/>
      <c r="Z1234" s="2"/>
      <c r="AA1234" s="2"/>
      <c r="AB1234" s="2"/>
      <c r="AC1234" s="2"/>
      <c r="AD1234" s="27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7"/>
      <c r="AR1234" s="7"/>
      <c r="AS1234" s="2"/>
      <c r="AT1234" s="5"/>
      <c r="AU1234" s="7"/>
      <c r="AV1234" s="3"/>
    </row>
    <row r="1235" spans="1:48" ht="20.25" x14ac:dyDescent="0.3">
      <c r="A1235" s="7"/>
      <c r="B1235" s="7"/>
      <c r="C1235" s="7"/>
      <c r="D1235" s="2"/>
      <c r="E1235" s="3"/>
      <c r="F1235" s="2"/>
      <c r="G1235" s="7"/>
      <c r="H1235" s="7"/>
      <c r="I1235" s="7"/>
      <c r="J1235" s="7"/>
      <c r="K1235" s="2"/>
      <c r="L1235" s="2"/>
      <c r="M1235" s="2"/>
      <c r="N1235" s="28"/>
      <c r="O1235" s="2"/>
      <c r="P1235" s="2"/>
      <c r="Q1235" s="28"/>
      <c r="R1235" s="2"/>
      <c r="S1235" s="2"/>
      <c r="T1235" s="2"/>
      <c r="U1235" s="7"/>
      <c r="V1235" s="2"/>
      <c r="W1235" s="2"/>
      <c r="X1235" s="2"/>
      <c r="Y1235" s="2"/>
      <c r="Z1235" s="2"/>
      <c r="AA1235" s="2"/>
      <c r="AB1235" s="2"/>
      <c r="AC1235" s="2"/>
      <c r="AD1235" s="27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7"/>
      <c r="AR1235" s="7"/>
      <c r="AS1235" s="2"/>
      <c r="AT1235" s="5"/>
      <c r="AU1235" s="7"/>
      <c r="AV1235" s="3"/>
    </row>
    <row r="1236" spans="1:48" ht="20.25" x14ac:dyDescent="0.3">
      <c r="A1236" s="7"/>
      <c r="B1236" s="7"/>
      <c r="C1236" s="7"/>
      <c r="D1236" s="2"/>
      <c r="E1236" s="3"/>
      <c r="F1236" s="2"/>
      <c r="G1236" s="7"/>
      <c r="H1236" s="7"/>
      <c r="I1236" s="7"/>
      <c r="J1236" s="7"/>
      <c r="K1236" s="2"/>
      <c r="L1236" s="2"/>
      <c r="M1236" s="2"/>
      <c r="N1236" s="28"/>
      <c r="O1236" s="2"/>
      <c r="P1236" s="2"/>
      <c r="Q1236" s="28"/>
      <c r="R1236" s="2"/>
      <c r="S1236" s="2"/>
      <c r="T1236" s="2"/>
      <c r="U1236" s="7"/>
      <c r="V1236" s="2"/>
      <c r="W1236" s="2"/>
      <c r="X1236" s="2"/>
      <c r="Y1236" s="2"/>
      <c r="Z1236" s="2"/>
      <c r="AA1236" s="2"/>
      <c r="AB1236" s="2"/>
      <c r="AC1236" s="2"/>
      <c r="AD1236" s="27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7"/>
      <c r="AR1236" s="7"/>
      <c r="AS1236" s="2"/>
      <c r="AT1236" s="5"/>
      <c r="AU1236" s="7"/>
      <c r="AV1236" s="3"/>
    </row>
    <row r="1237" spans="1:48" ht="20.25" x14ac:dyDescent="0.3">
      <c r="A1237" s="7"/>
      <c r="B1237" s="7"/>
      <c r="C1237" s="7"/>
      <c r="D1237" s="2"/>
      <c r="E1237" s="3"/>
      <c r="F1237" s="2"/>
      <c r="G1237" s="7"/>
      <c r="H1237" s="7"/>
      <c r="I1237" s="7"/>
      <c r="J1237" s="7"/>
      <c r="K1237" s="2"/>
      <c r="L1237" s="2"/>
      <c r="M1237" s="2"/>
      <c r="N1237" s="28"/>
      <c r="O1237" s="2"/>
      <c r="P1237" s="2"/>
      <c r="Q1237" s="28"/>
      <c r="R1237" s="2"/>
      <c r="S1237" s="2"/>
      <c r="T1237" s="2"/>
      <c r="U1237" s="7"/>
      <c r="V1237" s="2"/>
      <c r="W1237" s="2"/>
      <c r="X1237" s="2"/>
      <c r="Y1237" s="2"/>
      <c r="Z1237" s="2"/>
      <c r="AA1237" s="2"/>
      <c r="AB1237" s="2"/>
      <c r="AC1237" s="2"/>
      <c r="AD1237" s="27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7"/>
      <c r="AR1237" s="7"/>
      <c r="AS1237" s="2"/>
      <c r="AT1237" s="5"/>
      <c r="AU1237" s="7"/>
      <c r="AV1237" s="3"/>
    </row>
    <row r="1238" spans="1:48" ht="20.25" x14ac:dyDescent="0.3">
      <c r="A1238" s="7"/>
      <c r="B1238" s="7"/>
      <c r="C1238" s="7"/>
      <c r="D1238" s="2"/>
      <c r="E1238" s="3"/>
      <c r="F1238" s="2"/>
      <c r="G1238" s="7"/>
      <c r="H1238" s="7"/>
      <c r="I1238" s="7"/>
      <c r="J1238" s="7"/>
      <c r="K1238" s="2"/>
      <c r="L1238" s="2"/>
      <c r="M1238" s="2"/>
      <c r="N1238" s="28"/>
      <c r="O1238" s="2"/>
      <c r="P1238" s="2"/>
      <c r="Q1238" s="28"/>
      <c r="R1238" s="2"/>
      <c r="S1238" s="2"/>
      <c r="T1238" s="2"/>
      <c r="U1238" s="7"/>
      <c r="V1238" s="2"/>
      <c r="W1238" s="2"/>
      <c r="X1238" s="2"/>
      <c r="Y1238" s="2"/>
      <c r="Z1238" s="2"/>
      <c r="AA1238" s="2"/>
      <c r="AB1238" s="2"/>
      <c r="AC1238" s="2"/>
      <c r="AD1238" s="27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7"/>
      <c r="AR1238" s="7"/>
      <c r="AS1238" s="2"/>
      <c r="AT1238" s="5"/>
      <c r="AU1238" s="7"/>
      <c r="AV1238" s="3"/>
    </row>
    <row r="1239" spans="1:48" ht="20.25" x14ac:dyDescent="0.3">
      <c r="A1239" s="7"/>
      <c r="B1239" s="7"/>
      <c r="C1239" s="7"/>
      <c r="D1239" s="2"/>
      <c r="E1239" s="3"/>
      <c r="F1239" s="2"/>
      <c r="G1239" s="7"/>
      <c r="H1239" s="7"/>
      <c r="I1239" s="7"/>
      <c r="J1239" s="7"/>
      <c r="K1239" s="2"/>
      <c r="L1239" s="2"/>
      <c r="M1239" s="2"/>
      <c r="N1239" s="28"/>
      <c r="O1239" s="2"/>
      <c r="P1239" s="2"/>
      <c r="Q1239" s="28"/>
      <c r="R1239" s="2"/>
      <c r="S1239" s="2"/>
      <c r="T1239" s="2"/>
      <c r="U1239" s="7"/>
      <c r="V1239" s="2"/>
      <c r="W1239" s="2"/>
      <c r="X1239" s="2"/>
      <c r="Y1239" s="2"/>
      <c r="Z1239" s="2"/>
      <c r="AA1239" s="2"/>
      <c r="AB1239" s="2"/>
      <c r="AC1239" s="2"/>
      <c r="AD1239" s="27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7"/>
      <c r="AR1239" s="7"/>
      <c r="AS1239" s="2"/>
      <c r="AT1239" s="5"/>
      <c r="AU1239" s="7"/>
      <c r="AV1239" s="3"/>
    </row>
    <row r="1240" spans="1:48" ht="20.25" x14ac:dyDescent="0.3">
      <c r="A1240" s="7"/>
      <c r="B1240" s="7"/>
      <c r="C1240" s="7"/>
      <c r="D1240" s="2"/>
      <c r="E1240" s="3"/>
      <c r="F1240" s="2"/>
      <c r="G1240" s="7"/>
      <c r="H1240" s="7"/>
      <c r="I1240" s="7"/>
      <c r="J1240" s="7"/>
      <c r="K1240" s="2"/>
      <c r="L1240" s="2"/>
      <c r="M1240" s="2"/>
      <c r="N1240" s="28"/>
      <c r="O1240" s="2"/>
      <c r="P1240" s="2"/>
      <c r="Q1240" s="28"/>
      <c r="R1240" s="2"/>
      <c r="S1240" s="2"/>
      <c r="T1240" s="2"/>
      <c r="U1240" s="7"/>
      <c r="V1240" s="2"/>
      <c r="W1240" s="2"/>
      <c r="X1240" s="2"/>
      <c r="Y1240" s="2"/>
      <c r="Z1240" s="2"/>
      <c r="AA1240" s="2"/>
      <c r="AB1240" s="2"/>
      <c r="AC1240" s="2"/>
      <c r="AD1240" s="27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7"/>
      <c r="AR1240" s="7"/>
      <c r="AS1240" s="2"/>
      <c r="AT1240" s="7"/>
      <c r="AU1240" s="7"/>
      <c r="AV1240" s="3"/>
    </row>
    <row r="1242" spans="1:48" ht="18.75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26"/>
      <c r="O1242" s="7"/>
      <c r="P1242" s="7"/>
      <c r="Q1242" s="26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26"/>
      <c r="AE1242" s="26"/>
      <c r="AF1242" s="26"/>
      <c r="AG1242" s="7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7"/>
      <c r="AS1242" s="7"/>
      <c r="AT1242" s="7"/>
      <c r="AU1242" s="7"/>
      <c r="AV1242" s="7"/>
    </row>
    <row r="1243" spans="1:48" ht="20.25" x14ac:dyDescent="0.3">
      <c r="A1243" s="7"/>
      <c r="B1243" s="7"/>
      <c r="C1243" s="7"/>
      <c r="D1243" s="2"/>
      <c r="E1243" s="3"/>
      <c r="F1243" s="2"/>
      <c r="G1243" s="7"/>
      <c r="H1243" s="7"/>
      <c r="I1243" s="7"/>
      <c r="J1243" s="7"/>
      <c r="K1243" s="2"/>
      <c r="L1243" s="2"/>
      <c r="M1243" s="2"/>
      <c r="N1243" s="28"/>
      <c r="O1243" s="2"/>
      <c r="P1243" s="2"/>
      <c r="Q1243" s="28"/>
      <c r="R1243" s="2"/>
      <c r="S1243" s="2"/>
      <c r="T1243" s="2"/>
      <c r="U1243" s="7"/>
      <c r="V1243" s="2"/>
      <c r="W1243" s="2"/>
      <c r="X1243" s="2"/>
      <c r="Y1243" s="2"/>
      <c r="Z1243" s="2"/>
      <c r="AA1243" s="2"/>
      <c r="AB1243" s="2"/>
      <c r="AC1243" s="2"/>
      <c r="AD1243" s="27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7"/>
      <c r="AR1243" s="7"/>
      <c r="AS1243" s="2"/>
      <c r="AT1243" s="7"/>
      <c r="AU1243" s="7"/>
      <c r="AV1243" s="3"/>
    </row>
    <row r="1244" spans="1:48" ht="20.25" x14ac:dyDescent="0.3">
      <c r="A1244" s="7"/>
      <c r="B1244" s="7"/>
      <c r="C1244" s="7"/>
      <c r="D1244" s="2"/>
      <c r="E1244" s="3"/>
      <c r="F1244" s="2"/>
      <c r="G1244" s="7"/>
      <c r="H1244" s="7"/>
      <c r="I1244" s="7"/>
      <c r="J1244" s="7"/>
      <c r="K1244" s="2"/>
      <c r="L1244" s="2"/>
      <c r="M1244" s="2"/>
      <c r="N1244" s="28"/>
      <c r="O1244" s="2"/>
      <c r="P1244" s="2"/>
      <c r="Q1244" s="28"/>
      <c r="R1244" s="2"/>
      <c r="S1244" s="2"/>
      <c r="T1244" s="2"/>
      <c r="U1244" s="7"/>
      <c r="V1244" s="2"/>
      <c r="W1244" s="2"/>
      <c r="X1244" s="2"/>
      <c r="Y1244" s="2"/>
      <c r="Z1244" s="2"/>
      <c r="AA1244" s="2"/>
      <c r="AB1244" s="2"/>
      <c r="AC1244" s="2"/>
      <c r="AD1244" s="27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7"/>
      <c r="AR1244" s="7"/>
      <c r="AS1244" s="2"/>
      <c r="AT1244" s="7"/>
      <c r="AU1244" s="7"/>
      <c r="AV1244" s="3"/>
    </row>
    <row r="1245" spans="1:48" ht="20.25" x14ac:dyDescent="0.3">
      <c r="A1245" s="7"/>
      <c r="B1245" s="7"/>
      <c r="C1245" s="7"/>
      <c r="D1245" s="2"/>
      <c r="E1245" s="3"/>
      <c r="F1245" s="2"/>
      <c r="G1245" s="7"/>
      <c r="H1245" s="7"/>
      <c r="I1245" s="7"/>
      <c r="J1245" s="7"/>
      <c r="K1245" s="2"/>
      <c r="L1245" s="2"/>
      <c r="M1245" s="2"/>
      <c r="N1245" s="28"/>
      <c r="O1245" s="2"/>
      <c r="P1245" s="2"/>
      <c r="Q1245" s="28"/>
      <c r="R1245" s="2"/>
      <c r="S1245" s="2"/>
      <c r="T1245" s="2"/>
      <c r="U1245" s="7"/>
      <c r="V1245" s="2"/>
      <c r="W1245" s="2"/>
      <c r="X1245" s="2"/>
      <c r="Y1245" s="2"/>
      <c r="Z1245" s="2"/>
      <c r="AA1245" s="2"/>
      <c r="AB1245" s="2"/>
      <c r="AC1245" s="2"/>
      <c r="AD1245" s="27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7"/>
      <c r="AR1245" s="7"/>
      <c r="AS1245" s="2"/>
      <c r="AT1245" s="7"/>
      <c r="AU1245" s="7"/>
      <c r="AV1245" s="3"/>
    </row>
    <row r="1246" spans="1:48" ht="20.25" x14ac:dyDescent="0.3">
      <c r="A1246" s="7"/>
      <c r="B1246" s="7"/>
      <c r="C1246" s="7"/>
      <c r="D1246" s="2"/>
      <c r="E1246" s="3"/>
      <c r="F1246" s="2"/>
      <c r="G1246" s="7"/>
      <c r="H1246" s="7"/>
      <c r="I1246" s="7"/>
      <c r="J1246" s="7"/>
      <c r="K1246" s="2"/>
      <c r="L1246" s="2"/>
      <c r="M1246" s="2"/>
      <c r="N1246" s="28"/>
      <c r="O1246" s="2"/>
      <c r="P1246" s="2"/>
      <c r="Q1246" s="28"/>
      <c r="R1246" s="2"/>
      <c r="S1246" s="2"/>
      <c r="T1246" s="2"/>
      <c r="U1246" s="7"/>
      <c r="V1246" s="2"/>
      <c r="W1246" s="2"/>
      <c r="X1246" s="2"/>
      <c r="Y1246" s="2"/>
      <c r="Z1246" s="2"/>
      <c r="AA1246" s="2"/>
      <c r="AB1246" s="2"/>
      <c r="AC1246" s="2"/>
      <c r="AD1246" s="27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7"/>
      <c r="AR1246" s="7"/>
      <c r="AS1246" s="2"/>
      <c r="AT1246" s="7"/>
      <c r="AU1246" s="7"/>
      <c r="AV1246" s="3"/>
    </row>
    <row r="1247" spans="1:48" ht="20.25" x14ac:dyDescent="0.3">
      <c r="A1247" s="7"/>
      <c r="B1247" s="7"/>
      <c r="C1247" s="7"/>
      <c r="D1247" s="2"/>
      <c r="E1247" s="3"/>
      <c r="F1247" s="2"/>
      <c r="G1247" s="7"/>
      <c r="H1247" s="7"/>
      <c r="I1247" s="7"/>
      <c r="J1247" s="7"/>
      <c r="K1247" s="2"/>
      <c r="L1247" s="2"/>
      <c r="M1247" s="2"/>
      <c r="N1247" s="28"/>
      <c r="O1247" s="2"/>
      <c r="P1247" s="2"/>
      <c r="Q1247" s="28"/>
      <c r="R1247" s="2"/>
      <c r="S1247" s="2"/>
      <c r="T1247" s="2"/>
      <c r="U1247" s="7"/>
      <c r="V1247" s="2"/>
      <c r="W1247" s="2"/>
      <c r="X1247" s="2"/>
      <c r="Y1247" s="2"/>
      <c r="Z1247" s="2"/>
      <c r="AA1247" s="2"/>
      <c r="AB1247" s="2"/>
      <c r="AC1247" s="2"/>
      <c r="AD1247" s="27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7"/>
      <c r="AR1247" s="7"/>
      <c r="AS1247" s="2"/>
      <c r="AT1247" s="7"/>
      <c r="AU1247" s="7"/>
      <c r="AV1247" s="3"/>
    </row>
    <row r="1248" spans="1:48" ht="20.25" x14ac:dyDescent="0.3">
      <c r="A1248" s="7"/>
      <c r="B1248" s="7"/>
      <c r="C1248" s="7"/>
      <c r="D1248" s="2"/>
      <c r="E1248" s="3"/>
      <c r="F1248" s="2"/>
      <c r="G1248" s="7"/>
      <c r="H1248" s="7"/>
      <c r="I1248" s="7"/>
      <c r="J1248" s="7"/>
      <c r="K1248" s="2"/>
      <c r="L1248" s="2"/>
      <c r="M1248" s="2"/>
      <c r="N1248" s="28"/>
      <c r="O1248" s="2"/>
      <c r="P1248" s="2"/>
      <c r="Q1248" s="28"/>
      <c r="R1248" s="2"/>
      <c r="S1248" s="2"/>
      <c r="T1248" s="2"/>
      <c r="U1248" s="7"/>
      <c r="V1248" s="2"/>
      <c r="W1248" s="2"/>
      <c r="X1248" s="2"/>
      <c r="Y1248" s="2"/>
      <c r="Z1248" s="2"/>
      <c r="AA1248" s="2"/>
      <c r="AB1248" s="2"/>
      <c r="AC1248" s="2"/>
      <c r="AD1248" s="27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7"/>
      <c r="AR1248" s="7"/>
      <c r="AS1248" s="2"/>
      <c r="AT1248" s="7"/>
      <c r="AU1248" s="7"/>
      <c r="AV1248" s="3"/>
    </row>
    <row r="1249" spans="1:48" ht="20.25" x14ac:dyDescent="0.3">
      <c r="A1249" s="7"/>
      <c r="B1249" s="7"/>
      <c r="C1249" s="7"/>
      <c r="D1249" s="2"/>
      <c r="E1249" s="3"/>
      <c r="F1249" s="2"/>
      <c r="G1249" s="7"/>
      <c r="H1249" s="7"/>
      <c r="I1249" s="7"/>
      <c r="J1249" s="7"/>
      <c r="K1249" s="2"/>
      <c r="L1249" s="2"/>
      <c r="M1249" s="2"/>
      <c r="N1249" s="28"/>
      <c r="O1249" s="2"/>
      <c r="P1249" s="2"/>
      <c r="Q1249" s="28"/>
      <c r="R1249" s="2"/>
      <c r="S1249" s="2"/>
      <c r="T1249" s="2"/>
      <c r="U1249" s="7"/>
      <c r="V1249" s="2"/>
      <c r="W1249" s="2"/>
      <c r="X1249" s="2"/>
      <c r="Y1249" s="2"/>
      <c r="Z1249" s="2"/>
      <c r="AA1249" s="2"/>
      <c r="AB1249" s="2"/>
      <c r="AC1249" s="2"/>
      <c r="AD1249" s="27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7"/>
      <c r="AR1249" s="7"/>
      <c r="AS1249" s="2"/>
      <c r="AT1249" s="7"/>
      <c r="AU1249" s="7"/>
      <c r="AV1249" s="3"/>
    </row>
    <row r="1250" spans="1:48" ht="20.25" x14ac:dyDescent="0.3">
      <c r="A1250" s="7"/>
      <c r="B1250" s="7"/>
      <c r="C1250" s="7"/>
      <c r="D1250" s="2"/>
      <c r="E1250" s="3"/>
      <c r="F1250" s="2"/>
      <c r="G1250" s="7"/>
      <c r="H1250" s="7"/>
      <c r="I1250" s="7"/>
      <c r="J1250" s="7"/>
      <c r="K1250" s="2"/>
      <c r="L1250" s="2"/>
      <c r="M1250" s="2"/>
      <c r="N1250" s="28"/>
      <c r="O1250" s="2"/>
      <c r="P1250" s="2"/>
      <c r="Q1250" s="28"/>
      <c r="R1250" s="2"/>
      <c r="S1250" s="2"/>
      <c r="T1250" s="2"/>
      <c r="U1250" s="7"/>
      <c r="V1250" s="2"/>
      <c r="W1250" s="2"/>
      <c r="X1250" s="2"/>
      <c r="Y1250" s="2"/>
      <c r="Z1250" s="2"/>
      <c r="AA1250" s="2"/>
      <c r="AB1250" s="2"/>
      <c r="AC1250" s="2"/>
      <c r="AD1250" s="27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7"/>
      <c r="AR1250" s="7"/>
      <c r="AS1250" s="2"/>
      <c r="AT1250" s="7"/>
      <c r="AU1250" s="7"/>
      <c r="AV1250" s="3"/>
    </row>
    <row r="1251" spans="1:48" ht="20.25" x14ac:dyDescent="0.3">
      <c r="A1251" s="7"/>
      <c r="B1251" s="7"/>
      <c r="C1251" s="7"/>
      <c r="D1251" s="2"/>
      <c r="E1251" s="3"/>
      <c r="F1251" s="2"/>
      <c r="G1251" s="7"/>
      <c r="H1251" s="7"/>
      <c r="I1251" s="7"/>
      <c r="J1251" s="7"/>
      <c r="K1251" s="2"/>
      <c r="L1251" s="2"/>
      <c r="M1251" s="2"/>
      <c r="N1251" s="28"/>
      <c r="O1251" s="2"/>
      <c r="P1251" s="2"/>
      <c r="Q1251" s="28"/>
      <c r="R1251" s="2"/>
      <c r="S1251" s="2"/>
      <c r="T1251" s="2"/>
      <c r="U1251" s="7"/>
      <c r="V1251" s="2"/>
      <c r="W1251" s="2"/>
      <c r="X1251" s="2"/>
      <c r="Y1251" s="2"/>
      <c r="Z1251" s="2"/>
      <c r="AA1251" s="2"/>
      <c r="AB1251" s="2"/>
      <c r="AC1251" s="2"/>
      <c r="AD1251" s="27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7"/>
      <c r="AR1251" s="7"/>
      <c r="AS1251" s="2"/>
      <c r="AT1251" s="7"/>
      <c r="AU1251" s="7"/>
      <c r="AV1251" s="3"/>
    </row>
    <row r="1252" spans="1:48" ht="20.25" x14ac:dyDescent="0.3">
      <c r="A1252" s="7"/>
      <c r="B1252" s="7"/>
      <c r="C1252" s="7"/>
      <c r="D1252" s="2"/>
      <c r="E1252" s="3"/>
      <c r="F1252" s="2"/>
      <c r="G1252" s="7"/>
      <c r="H1252" s="7"/>
      <c r="I1252" s="7"/>
      <c r="J1252" s="7"/>
      <c r="K1252" s="2"/>
      <c r="L1252" s="2"/>
      <c r="M1252" s="2"/>
      <c r="N1252" s="28"/>
      <c r="O1252" s="2"/>
      <c r="P1252" s="2"/>
      <c r="Q1252" s="28"/>
      <c r="R1252" s="2"/>
      <c r="S1252" s="2"/>
      <c r="T1252" s="2"/>
      <c r="U1252" s="7"/>
      <c r="V1252" s="2"/>
      <c r="W1252" s="2"/>
      <c r="X1252" s="2"/>
      <c r="Y1252" s="2"/>
      <c r="Z1252" s="2"/>
      <c r="AA1252" s="2"/>
      <c r="AB1252" s="2"/>
      <c r="AC1252" s="2"/>
      <c r="AD1252" s="27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7"/>
      <c r="AR1252" s="7"/>
      <c r="AS1252" s="2"/>
      <c r="AT1252" s="4"/>
      <c r="AU1252" s="7"/>
      <c r="AV1252" s="3"/>
    </row>
    <row r="1253" spans="1:48" ht="20.25" x14ac:dyDescent="0.3">
      <c r="A1253" s="7"/>
      <c r="B1253" s="7"/>
      <c r="C1253" s="7"/>
      <c r="D1253" s="2"/>
      <c r="E1253" s="3"/>
      <c r="F1253" s="2"/>
      <c r="G1253" s="7"/>
      <c r="H1253" s="7"/>
      <c r="I1253" s="7"/>
      <c r="J1253" s="7"/>
      <c r="K1253" s="2"/>
      <c r="L1253" s="2"/>
      <c r="M1253" s="2"/>
      <c r="N1253" s="28"/>
      <c r="O1253" s="2"/>
      <c r="P1253" s="2"/>
      <c r="Q1253" s="28"/>
      <c r="R1253" s="2"/>
      <c r="S1253" s="2"/>
      <c r="T1253" s="2"/>
      <c r="U1253" s="7"/>
      <c r="V1253" s="2"/>
      <c r="W1253" s="2"/>
      <c r="X1253" s="2"/>
      <c r="Y1253" s="2"/>
      <c r="Z1253" s="2"/>
      <c r="AA1253" s="2"/>
      <c r="AB1253" s="2"/>
      <c r="AC1253" s="2"/>
      <c r="AD1253" s="27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7"/>
      <c r="AR1253" s="7"/>
      <c r="AS1253" s="2"/>
      <c r="AT1253" s="4"/>
      <c r="AU1253" s="7"/>
      <c r="AV1253" s="3"/>
    </row>
    <row r="1254" spans="1:48" ht="20.25" x14ac:dyDescent="0.3">
      <c r="A1254" s="7"/>
      <c r="B1254" s="7"/>
      <c r="C1254" s="7"/>
      <c r="D1254" s="2"/>
      <c r="E1254" s="3"/>
      <c r="F1254" s="2"/>
      <c r="G1254" s="7"/>
      <c r="H1254" s="7"/>
      <c r="I1254" s="7"/>
      <c r="J1254" s="7"/>
      <c r="K1254" s="2"/>
      <c r="L1254" s="2"/>
      <c r="M1254" s="2"/>
      <c r="N1254" s="28"/>
      <c r="O1254" s="2"/>
      <c r="P1254" s="2"/>
      <c r="Q1254" s="28"/>
      <c r="R1254" s="2"/>
      <c r="S1254" s="2"/>
      <c r="T1254" s="2"/>
      <c r="U1254" s="7"/>
      <c r="V1254" s="2"/>
      <c r="W1254" s="2"/>
      <c r="X1254" s="2"/>
      <c r="Y1254" s="2"/>
      <c r="Z1254" s="2"/>
      <c r="AA1254" s="2"/>
      <c r="AB1254" s="2"/>
      <c r="AC1254" s="2"/>
      <c r="AD1254" s="27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7"/>
      <c r="AR1254" s="7"/>
      <c r="AS1254" s="2"/>
      <c r="AT1254" s="4"/>
      <c r="AU1254" s="7"/>
      <c r="AV1254" s="3"/>
    </row>
    <row r="1255" spans="1:48" ht="20.25" x14ac:dyDescent="0.3">
      <c r="A1255" s="7"/>
      <c r="B1255" s="7"/>
      <c r="C1255" s="7"/>
      <c r="D1255" s="2"/>
      <c r="E1255" s="3"/>
      <c r="F1255" s="2"/>
      <c r="G1255" s="7"/>
      <c r="H1255" s="7"/>
      <c r="I1255" s="7"/>
      <c r="J1255" s="7"/>
      <c r="K1255" s="2"/>
      <c r="L1255" s="2"/>
      <c r="M1255" s="2"/>
      <c r="N1255" s="28"/>
      <c r="O1255" s="2"/>
      <c r="P1255" s="2"/>
      <c r="Q1255" s="28"/>
      <c r="R1255" s="2"/>
      <c r="S1255" s="2"/>
      <c r="T1255" s="2"/>
      <c r="U1255" s="7"/>
      <c r="V1255" s="2"/>
      <c r="W1255" s="2"/>
      <c r="X1255" s="2"/>
      <c r="Y1255" s="2"/>
      <c r="Z1255" s="2"/>
      <c r="AA1255" s="2"/>
      <c r="AB1255" s="2"/>
      <c r="AC1255" s="2"/>
      <c r="AD1255" s="27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7"/>
      <c r="AR1255" s="7"/>
      <c r="AS1255" s="2"/>
      <c r="AT1255" s="4"/>
      <c r="AU1255" s="7"/>
      <c r="AV1255" s="3"/>
    </row>
    <row r="1256" spans="1:48" ht="20.25" x14ac:dyDescent="0.3">
      <c r="A1256" s="7"/>
      <c r="B1256" s="7"/>
      <c r="C1256" s="7"/>
      <c r="D1256" s="2"/>
      <c r="E1256" s="3"/>
      <c r="F1256" s="2"/>
      <c r="G1256" s="7"/>
      <c r="H1256" s="7"/>
      <c r="I1256" s="7"/>
      <c r="J1256" s="7"/>
      <c r="K1256" s="2"/>
      <c r="L1256" s="2"/>
      <c r="M1256" s="2"/>
      <c r="N1256" s="28"/>
      <c r="O1256" s="2"/>
      <c r="P1256" s="2"/>
      <c r="Q1256" s="28"/>
      <c r="R1256" s="2"/>
      <c r="S1256" s="2"/>
      <c r="T1256" s="2"/>
      <c r="U1256" s="7"/>
      <c r="V1256" s="2"/>
      <c r="W1256" s="2"/>
      <c r="X1256" s="2"/>
      <c r="Y1256" s="2"/>
      <c r="Z1256" s="2"/>
      <c r="AA1256" s="2"/>
      <c r="AB1256" s="2"/>
      <c r="AC1256" s="2"/>
      <c r="AD1256" s="27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7"/>
      <c r="AR1256" s="7"/>
      <c r="AS1256" s="2"/>
      <c r="AT1256" s="4"/>
      <c r="AU1256" s="7"/>
      <c r="AV1256" s="3"/>
    </row>
    <row r="1257" spans="1:48" ht="20.25" x14ac:dyDescent="0.3">
      <c r="A1257" s="7"/>
      <c r="B1257" s="7"/>
      <c r="C1257" s="7"/>
      <c r="D1257" s="2"/>
      <c r="E1257" s="3"/>
      <c r="F1257" s="2"/>
      <c r="G1257" s="7"/>
      <c r="H1257" s="7"/>
      <c r="I1257" s="7"/>
      <c r="J1257" s="7"/>
      <c r="K1257" s="2"/>
      <c r="L1257" s="2"/>
      <c r="M1257" s="2"/>
      <c r="N1257" s="28"/>
      <c r="O1257" s="2"/>
      <c r="P1257" s="2"/>
      <c r="Q1257" s="28"/>
      <c r="R1257" s="2"/>
      <c r="S1257" s="2"/>
      <c r="T1257" s="2"/>
      <c r="U1257" s="7"/>
      <c r="V1257" s="2"/>
      <c r="W1257" s="2"/>
      <c r="X1257" s="2"/>
      <c r="Y1257" s="2"/>
      <c r="Z1257" s="2"/>
      <c r="AA1257" s="2"/>
      <c r="AB1257" s="2"/>
      <c r="AC1257" s="2"/>
      <c r="AD1257" s="27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7"/>
      <c r="AR1257" s="7"/>
      <c r="AS1257" s="2"/>
      <c r="AT1257" s="7"/>
      <c r="AU1257" s="7"/>
      <c r="AV1257" s="3"/>
    </row>
    <row r="1258" spans="1:48" ht="20.25" x14ac:dyDescent="0.3">
      <c r="A1258" s="7"/>
      <c r="B1258" s="7"/>
      <c r="C1258" s="7"/>
      <c r="D1258" s="2"/>
      <c r="E1258" s="3"/>
      <c r="F1258" s="2"/>
      <c r="G1258" s="7"/>
      <c r="H1258" s="7"/>
      <c r="I1258" s="7"/>
      <c r="J1258" s="7"/>
      <c r="K1258" s="2"/>
      <c r="L1258" s="2"/>
      <c r="M1258" s="2"/>
      <c r="N1258" s="28"/>
      <c r="O1258" s="2"/>
      <c r="P1258" s="2"/>
      <c r="Q1258" s="28"/>
      <c r="R1258" s="2"/>
      <c r="S1258" s="2"/>
      <c r="T1258" s="2"/>
      <c r="U1258" s="7"/>
      <c r="V1258" s="2"/>
      <c r="W1258" s="2"/>
      <c r="X1258" s="2"/>
      <c r="Y1258" s="2"/>
      <c r="Z1258" s="2"/>
      <c r="AA1258" s="2"/>
      <c r="AB1258" s="2"/>
      <c r="AC1258" s="2"/>
      <c r="AD1258" s="27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7"/>
      <c r="AR1258" s="7"/>
      <c r="AS1258" s="2"/>
      <c r="AT1258" s="5"/>
      <c r="AU1258" s="7"/>
      <c r="AV1258" s="3"/>
    </row>
    <row r="1259" spans="1:48" ht="20.25" x14ac:dyDescent="0.3">
      <c r="A1259" s="7"/>
      <c r="B1259" s="7"/>
      <c r="C1259" s="7"/>
      <c r="D1259" s="2"/>
      <c r="E1259" s="3"/>
      <c r="F1259" s="2"/>
      <c r="G1259" s="7"/>
      <c r="H1259" s="7"/>
      <c r="I1259" s="7"/>
      <c r="J1259" s="7"/>
      <c r="K1259" s="2"/>
      <c r="L1259" s="2"/>
      <c r="M1259" s="2"/>
      <c r="N1259" s="28"/>
      <c r="O1259" s="2"/>
      <c r="P1259" s="2"/>
      <c r="Q1259" s="28"/>
      <c r="R1259" s="2"/>
      <c r="S1259" s="2"/>
      <c r="T1259" s="2"/>
      <c r="U1259" s="7"/>
      <c r="V1259" s="2"/>
      <c r="W1259" s="2"/>
      <c r="X1259" s="2"/>
      <c r="Y1259" s="2"/>
      <c r="Z1259" s="2"/>
      <c r="AA1259" s="2"/>
      <c r="AB1259" s="2"/>
      <c r="AC1259" s="2"/>
      <c r="AD1259" s="27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7"/>
      <c r="AR1259" s="7"/>
      <c r="AS1259" s="2"/>
      <c r="AT1259" s="5"/>
      <c r="AU1259" s="7"/>
      <c r="AV1259" s="3"/>
    </row>
    <row r="1260" spans="1:48" ht="20.25" x14ac:dyDescent="0.3">
      <c r="A1260" s="7"/>
      <c r="B1260" s="7"/>
      <c r="C1260" s="7"/>
      <c r="D1260" s="2"/>
      <c r="E1260" s="3"/>
      <c r="F1260" s="2"/>
      <c r="G1260" s="7"/>
      <c r="H1260" s="7"/>
      <c r="I1260" s="7"/>
      <c r="J1260" s="7"/>
      <c r="K1260" s="2"/>
      <c r="L1260" s="2"/>
      <c r="M1260" s="2"/>
      <c r="N1260" s="28"/>
      <c r="O1260" s="2"/>
      <c r="P1260" s="2"/>
      <c r="Q1260" s="28"/>
      <c r="R1260" s="2"/>
      <c r="S1260" s="2"/>
      <c r="T1260" s="2"/>
      <c r="U1260" s="7"/>
      <c r="V1260" s="2"/>
      <c r="W1260" s="2"/>
      <c r="X1260" s="2"/>
      <c r="Y1260" s="2"/>
      <c r="Z1260" s="2"/>
      <c r="AA1260" s="2"/>
      <c r="AB1260" s="2"/>
      <c r="AC1260" s="2"/>
      <c r="AD1260" s="27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7"/>
      <c r="AR1260" s="7"/>
      <c r="AS1260" s="2"/>
      <c r="AT1260" s="5"/>
      <c r="AU1260" s="7"/>
      <c r="AV1260" s="3"/>
    </row>
    <row r="1261" spans="1:48" ht="20.25" x14ac:dyDescent="0.3">
      <c r="A1261" s="7"/>
      <c r="B1261" s="7"/>
      <c r="C1261" s="7"/>
      <c r="D1261" s="2"/>
      <c r="E1261" s="3"/>
      <c r="F1261" s="2"/>
      <c r="G1261" s="7"/>
      <c r="H1261" s="7"/>
      <c r="I1261" s="7"/>
      <c r="J1261" s="7"/>
      <c r="K1261" s="2"/>
      <c r="L1261" s="2"/>
      <c r="M1261" s="2"/>
      <c r="N1261" s="28"/>
      <c r="O1261" s="2"/>
      <c r="P1261" s="2"/>
      <c r="Q1261" s="28"/>
      <c r="R1261" s="2"/>
      <c r="S1261" s="2"/>
      <c r="T1261" s="2"/>
      <c r="U1261" s="7"/>
      <c r="V1261" s="2"/>
      <c r="W1261" s="2"/>
      <c r="X1261" s="2"/>
      <c r="Y1261" s="2"/>
      <c r="Z1261" s="2"/>
      <c r="AA1261" s="2"/>
      <c r="AB1261" s="2"/>
      <c r="AC1261" s="2"/>
      <c r="AD1261" s="27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7"/>
      <c r="AR1261" s="7"/>
      <c r="AS1261" s="2"/>
      <c r="AT1261" s="5"/>
      <c r="AU1261" s="7"/>
      <c r="AV1261" s="3"/>
    </row>
    <row r="1262" spans="1:48" ht="20.25" x14ac:dyDescent="0.3">
      <c r="A1262" s="7"/>
      <c r="B1262" s="7"/>
      <c r="C1262" s="7"/>
      <c r="D1262" s="2"/>
      <c r="E1262" s="3"/>
      <c r="F1262" s="2"/>
      <c r="G1262" s="7"/>
      <c r="H1262" s="7"/>
      <c r="I1262" s="7"/>
      <c r="J1262" s="7"/>
      <c r="K1262" s="2"/>
      <c r="L1262" s="2"/>
      <c r="M1262" s="2"/>
      <c r="N1262" s="28"/>
      <c r="O1262" s="2"/>
      <c r="P1262" s="2"/>
      <c r="Q1262" s="28"/>
      <c r="R1262" s="2"/>
      <c r="S1262" s="2"/>
      <c r="T1262" s="2"/>
      <c r="U1262" s="7"/>
      <c r="V1262" s="2"/>
      <c r="W1262" s="2"/>
      <c r="X1262" s="2"/>
      <c r="Y1262" s="2"/>
      <c r="Z1262" s="2"/>
      <c r="AA1262" s="2"/>
      <c r="AB1262" s="2"/>
      <c r="AC1262" s="2"/>
      <c r="AD1262" s="27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7"/>
      <c r="AR1262" s="7"/>
      <c r="AS1262" s="2"/>
      <c r="AT1262" s="5"/>
      <c r="AU1262" s="7"/>
      <c r="AV1262" s="3"/>
    </row>
    <row r="1263" spans="1:48" ht="20.25" x14ac:dyDescent="0.3">
      <c r="A1263" s="7"/>
      <c r="B1263" s="7"/>
      <c r="C1263" s="7"/>
      <c r="D1263" s="2"/>
      <c r="E1263" s="3"/>
      <c r="F1263" s="2"/>
      <c r="G1263" s="7"/>
      <c r="H1263" s="7"/>
      <c r="I1263" s="7"/>
      <c r="J1263" s="7"/>
      <c r="K1263" s="2"/>
      <c r="L1263" s="2"/>
      <c r="M1263" s="2"/>
      <c r="N1263" s="28"/>
      <c r="O1263" s="2"/>
      <c r="P1263" s="2"/>
      <c r="Q1263" s="28"/>
      <c r="R1263" s="2"/>
      <c r="S1263" s="2"/>
      <c r="T1263" s="2"/>
      <c r="U1263" s="7"/>
      <c r="V1263" s="2"/>
      <c r="W1263" s="2"/>
      <c r="X1263" s="2"/>
      <c r="Y1263" s="2"/>
      <c r="Z1263" s="2"/>
      <c r="AA1263" s="2"/>
      <c r="AB1263" s="2"/>
      <c r="AC1263" s="2"/>
      <c r="AD1263" s="27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7"/>
      <c r="AR1263" s="7"/>
      <c r="AS1263" s="2"/>
      <c r="AT1263" s="5"/>
      <c r="AU1263" s="7"/>
      <c r="AV1263" s="3"/>
    </row>
    <row r="1264" spans="1:48" ht="20.25" x14ac:dyDescent="0.3">
      <c r="A1264" s="7"/>
      <c r="B1264" s="7"/>
      <c r="C1264" s="7"/>
      <c r="D1264" s="2"/>
      <c r="E1264" s="3"/>
      <c r="F1264" s="2"/>
      <c r="G1264" s="7"/>
      <c r="H1264" s="7"/>
      <c r="I1264" s="7"/>
      <c r="J1264" s="7"/>
      <c r="K1264" s="2"/>
      <c r="L1264" s="2"/>
      <c r="M1264" s="2"/>
      <c r="N1264" s="28"/>
      <c r="O1264" s="2"/>
      <c r="P1264" s="2"/>
      <c r="Q1264" s="28"/>
      <c r="R1264" s="2"/>
      <c r="S1264" s="2"/>
      <c r="T1264" s="2"/>
      <c r="U1264" s="7"/>
      <c r="V1264" s="2"/>
      <c r="W1264" s="2"/>
      <c r="X1264" s="2"/>
      <c r="Y1264" s="2"/>
      <c r="Z1264" s="2"/>
      <c r="AA1264" s="2"/>
      <c r="AB1264" s="2"/>
      <c r="AC1264" s="2"/>
      <c r="AD1264" s="27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7"/>
      <c r="AR1264" s="7"/>
      <c r="AS1264" s="2"/>
      <c r="AT1264" s="5"/>
      <c r="AU1264" s="7"/>
      <c r="AV1264" s="3"/>
    </row>
    <row r="1265" spans="1:48" ht="20.25" x14ac:dyDescent="0.3">
      <c r="A1265" s="7"/>
      <c r="B1265" s="7"/>
      <c r="C1265" s="7"/>
      <c r="D1265" s="2"/>
      <c r="E1265" s="3"/>
      <c r="F1265" s="2"/>
      <c r="G1265" s="7"/>
      <c r="H1265" s="7"/>
      <c r="I1265" s="7"/>
      <c r="J1265" s="7"/>
      <c r="K1265" s="2"/>
      <c r="L1265" s="2"/>
      <c r="M1265" s="2"/>
      <c r="N1265" s="28"/>
      <c r="O1265" s="2"/>
      <c r="P1265" s="2"/>
      <c r="Q1265" s="28"/>
      <c r="R1265" s="2"/>
      <c r="S1265" s="2"/>
      <c r="T1265" s="2"/>
      <c r="U1265" s="7"/>
      <c r="V1265" s="2"/>
      <c r="W1265" s="2"/>
      <c r="X1265" s="2"/>
      <c r="Y1265" s="2"/>
      <c r="Z1265" s="2"/>
      <c r="AA1265" s="2"/>
      <c r="AB1265" s="2"/>
      <c r="AC1265" s="2"/>
      <c r="AD1265" s="27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7"/>
      <c r="AR1265" s="7"/>
      <c r="AS1265" s="2"/>
      <c r="AT1265" s="5"/>
      <c r="AU1265" s="7"/>
      <c r="AV1265" s="3"/>
    </row>
    <row r="1266" spans="1:48" ht="20.25" x14ac:dyDescent="0.3">
      <c r="A1266" s="7"/>
      <c r="B1266" s="7"/>
      <c r="C1266" s="7"/>
      <c r="D1266" s="2"/>
      <c r="E1266" s="3"/>
      <c r="F1266" s="2"/>
      <c r="G1266" s="7"/>
      <c r="H1266" s="7"/>
      <c r="I1266" s="7"/>
      <c r="J1266" s="7"/>
      <c r="K1266" s="2"/>
      <c r="L1266" s="2"/>
      <c r="M1266" s="2"/>
      <c r="N1266" s="28"/>
      <c r="O1266" s="2"/>
      <c r="P1266" s="2"/>
      <c r="Q1266" s="28"/>
      <c r="R1266" s="2"/>
      <c r="S1266" s="2"/>
      <c r="T1266" s="2"/>
      <c r="U1266" s="7"/>
      <c r="V1266" s="2"/>
      <c r="W1266" s="2"/>
      <c r="X1266" s="2"/>
      <c r="Y1266" s="2"/>
      <c r="Z1266" s="2"/>
      <c r="AA1266" s="2"/>
      <c r="AB1266" s="2"/>
      <c r="AC1266" s="2"/>
      <c r="AD1266" s="27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7"/>
      <c r="AR1266" s="7"/>
      <c r="AS1266" s="2"/>
      <c r="AT1266" s="5"/>
      <c r="AU1266" s="7"/>
      <c r="AV1266" s="3"/>
    </row>
    <row r="1267" spans="1:48" ht="20.25" x14ac:dyDescent="0.3">
      <c r="A1267" s="7"/>
      <c r="B1267" s="7"/>
      <c r="C1267" s="7"/>
      <c r="D1267" s="2"/>
      <c r="E1267" s="3"/>
      <c r="F1267" s="2"/>
      <c r="G1267" s="7"/>
      <c r="H1267" s="7"/>
      <c r="I1267" s="7"/>
      <c r="J1267" s="7"/>
      <c r="K1267" s="2"/>
      <c r="L1267" s="2"/>
      <c r="M1267" s="2"/>
      <c r="N1267" s="28"/>
      <c r="O1267" s="2"/>
      <c r="P1267" s="2"/>
      <c r="Q1267" s="28"/>
      <c r="R1267" s="2"/>
      <c r="S1267" s="2"/>
      <c r="T1267" s="2"/>
      <c r="U1267" s="7"/>
      <c r="V1267" s="2"/>
      <c r="W1267" s="2"/>
      <c r="X1267" s="2"/>
      <c r="Y1267" s="2"/>
      <c r="Z1267" s="2"/>
      <c r="AA1267" s="2"/>
      <c r="AB1267" s="2"/>
      <c r="AC1267" s="2"/>
      <c r="AD1267" s="27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7"/>
      <c r="AR1267" s="7"/>
      <c r="AS1267" s="2"/>
      <c r="AT1267" s="5"/>
      <c r="AU1267" s="7"/>
      <c r="AV1267" s="3"/>
    </row>
    <row r="1268" spans="1:48" ht="20.25" x14ac:dyDescent="0.3">
      <c r="A1268" s="7"/>
      <c r="B1268" s="7"/>
      <c r="C1268" s="7"/>
      <c r="D1268" s="2"/>
      <c r="E1268" s="3"/>
      <c r="F1268" s="2"/>
      <c r="G1268" s="7"/>
      <c r="H1268" s="7"/>
      <c r="I1268" s="7"/>
      <c r="J1268" s="7"/>
      <c r="K1268" s="2"/>
      <c r="L1268" s="2"/>
      <c r="M1268" s="2"/>
      <c r="N1268" s="28"/>
      <c r="O1268" s="2"/>
      <c r="P1268" s="2"/>
      <c r="Q1268" s="28"/>
      <c r="R1268" s="2"/>
      <c r="S1268" s="2"/>
      <c r="T1268" s="2"/>
      <c r="U1268" s="7"/>
      <c r="V1268" s="2"/>
      <c r="W1268" s="2"/>
      <c r="X1268" s="2"/>
      <c r="Y1268" s="2"/>
      <c r="Z1268" s="2"/>
      <c r="AA1268" s="2"/>
      <c r="AB1268" s="2"/>
      <c r="AC1268" s="2"/>
      <c r="AD1268" s="27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7"/>
      <c r="AR1268" s="7"/>
      <c r="AS1268" s="2"/>
      <c r="AT1268" s="5"/>
      <c r="AU1268" s="7"/>
      <c r="AV1268" s="3"/>
    </row>
    <row r="1269" spans="1:48" ht="20.25" x14ac:dyDescent="0.3">
      <c r="A1269" s="7"/>
      <c r="B1269" s="7"/>
      <c r="C1269" s="7"/>
      <c r="D1269" s="2"/>
      <c r="E1269" s="3"/>
      <c r="F1269" s="2"/>
      <c r="G1269" s="7"/>
      <c r="H1269" s="7"/>
      <c r="I1269" s="7"/>
      <c r="J1269" s="7"/>
      <c r="K1269" s="2"/>
      <c r="L1269" s="2"/>
      <c r="M1269" s="2"/>
      <c r="N1269" s="28"/>
      <c r="O1269" s="2"/>
      <c r="P1269" s="2"/>
      <c r="Q1269" s="28"/>
      <c r="R1269" s="2"/>
      <c r="S1269" s="2"/>
      <c r="T1269" s="2"/>
      <c r="U1269" s="7"/>
      <c r="V1269" s="2"/>
      <c r="W1269" s="2"/>
      <c r="X1269" s="2"/>
      <c r="Y1269" s="2"/>
      <c r="Z1269" s="2"/>
      <c r="AA1269" s="2"/>
      <c r="AB1269" s="2"/>
      <c r="AC1269" s="2"/>
      <c r="AD1269" s="27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7"/>
      <c r="AR1269" s="7"/>
      <c r="AS1269" s="2"/>
      <c r="AT1269" s="7"/>
      <c r="AU1269" s="7"/>
      <c r="AV1269" s="3"/>
    </row>
    <row r="1271" spans="1:48" ht="18.75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26"/>
      <c r="O1271" s="7"/>
      <c r="P1271" s="7"/>
      <c r="Q1271" s="26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26"/>
      <c r="AE1271" s="26"/>
      <c r="AF1271" s="26"/>
      <c r="AG1271" s="7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7"/>
      <c r="AS1271" s="7"/>
      <c r="AT1271" s="7"/>
      <c r="AU1271" s="7"/>
      <c r="AV1271" s="7"/>
    </row>
    <row r="1272" spans="1:48" ht="20.25" x14ac:dyDescent="0.3">
      <c r="A1272" s="7"/>
      <c r="B1272" s="7"/>
      <c r="C1272" s="7"/>
      <c r="D1272" s="2"/>
      <c r="E1272" s="3"/>
      <c r="F1272" s="2"/>
      <c r="G1272" s="7"/>
      <c r="H1272" s="7"/>
      <c r="I1272" s="7"/>
      <c r="J1272" s="7"/>
      <c r="K1272" s="2"/>
      <c r="L1272" s="2"/>
      <c r="M1272" s="2"/>
      <c r="N1272" s="28"/>
      <c r="O1272" s="2"/>
      <c r="P1272" s="2"/>
      <c r="Q1272" s="28"/>
      <c r="R1272" s="2"/>
      <c r="S1272" s="2"/>
      <c r="T1272" s="2"/>
      <c r="U1272" s="7"/>
      <c r="V1272" s="2"/>
      <c r="W1272" s="2"/>
      <c r="X1272" s="2"/>
      <c r="Y1272" s="2"/>
      <c r="Z1272" s="2"/>
      <c r="AA1272" s="2"/>
      <c r="AB1272" s="2"/>
      <c r="AC1272" s="2"/>
      <c r="AD1272" s="27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7"/>
      <c r="AR1272" s="7"/>
      <c r="AS1272" s="2"/>
      <c r="AT1272" s="7"/>
      <c r="AU1272" s="7"/>
      <c r="AV1272" s="3"/>
    </row>
    <row r="1273" spans="1:48" ht="20.25" x14ac:dyDescent="0.3">
      <c r="A1273" s="7"/>
      <c r="B1273" s="7"/>
      <c r="C1273" s="7"/>
      <c r="D1273" s="2"/>
      <c r="E1273" s="3"/>
      <c r="F1273" s="2"/>
      <c r="G1273" s="7"/>
      <c r="H1273" s="7"/>
      <c r="I1273" s="7"/>
      <c r="J1273" s="7"/>
      <c r="K1273" s="2"/>
      <c r="L1273" s="2"/>
      <c r="M1273" s="2"/>
      <c r="N1273" s="28"/>
      <c r="O1273" s="2"/>
      <c r="P1273" s="2"/>
      <c r="Q1273" s="28"/>
      <c r="R1273" s="2"/>
      <c r="S1273" s="2"/>
      <c r="T1273" s="2"/>
      <c r="U1273" s="7"/>
      <c r="V1273" s="2"/>
      <c r="W1273" s="2"/>
      <c r="X1273" s="2"/>
      <c r="Y1273" s="2"/>
      <c r="Z1273" s="2"/>
      <c r="AA1273" s="2"/>
      <c r="AB1273" s="2"/>
      <c r="AC1273" s="2"/>
      <c r="AD1273" s="27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7"/>
      <c r="AR1273" s="7"/>
      <c r="AS1273" s="2"/>
      <c r="AT1273" s="7"/>
      <c r="AU1273" s="7"/>
      <c r="AV1273" s="3"/>
    </row>
    <row r="1274" spans="1:48" ht="20.25" x14ac:dyDescent="0.3">
      <c r="A1274" s="7"/>
      <c r="B1274" s="7"/>
      <c r="C1274" s="7"/>
      <c r="D1274" s="2"/>
      <c r="E1274" s="3"/>
      <c r="F1274" s="2"/>
      <c r="G1274" s="7"/>
      <c r="H1274" s="7"/>
      <c r="I1274" s="7"/>
      <c r="J1274" s="7"/>
      <c r="K1274" s="2"/>
      <c r="L1274" s="2"/>
      <c r="M1274" s="2"/>
      <c r="N1274" s="28"/>
      <c r="O1274" s="2"/>
      <c r="P1274" s="2"/>
      <c r="Q1274" s="28"/>
      <c r="R1274" s="2"/>
      <c r="S1274" s="2"/>
      <c r="T1274" s="2"/>
      <c r="U1274" s="7"/>
      <c r="V1274" s="2"/>
      <c r="W1274" s="2"/>
      <c r="X1274" s="2"/>
      <c r="Y1274" s="2"/>
      <c r="Z1274" s="2"/>
      <c r="AA1274" s="2"/>
      <c r="AB1274" s="2"/>
      <c r="AC1274" s="2"/>
      <c r="AD1274" s="27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7"/>
      <c r="AR1274" s="7"/>
      <c r="AS1274" s="2"/>
      <c r="AT1274" s="7"/>
      <c r="AU1274" s="7"/>
      <c r="AV1274" s="3"/>
    </row>
    <row r="1275" spans="1:48" ht="20.25" x14ac:dyDescent="0.3">
      <c r="A1275" s="7"/>
      <c r="B1275" s="7"/>
      <c r="C1275" s="7"/>
      <c r="D1275" s="2"/>
      <c r="E1275" s="3"/>
      <c r="F1275" s="2"/>
      <c r="G1275" s="7"/>
      <c r="H1275" s="7"/>
      <c r="I1275" s="7"/>
      <c r="J1275" s="7"/>
      <c r="K1275" s="2"/>
      <c r="L1275" s="2"/>
      <c r="M1275" s="2"/>
      <c r="N1275" s="28"/>
      <c r="O1275" s="2"/>
      <c r="P1275" s="2"/>
      <c r="Q1275" s="28"/>
      <c r="R1275" s="2"/>
      <c r="S1275" s="2"/>
      <c r="T1275" s="2"/>
      <c r="U1275" s="7"/>
      <c r="V1275" s="2"/>
      <c r="W1275" s="2"/>
      <c r="X1275" s="2"/>
      <c r="Y1275" s="2"/>
      <c r="Z1275" s="2"/>
      <c r="AA1275" s="2"/>
      <c r="AB1275" s="2"/>
      <c r="AC1275" s="2"/>
      <c r="AD1275" s="27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7"/>
      <c r="AR1275" s="7"/>
      <c r="AS1275" s="2"/>
      <c r="AT1275" s="7"/>
      <c r="AU1275" s="7"/>
      <c r="AV1275" s="3"/>
    </row>
    <row r="1276" spans="1:48" ht="20.25" x14ac:dyDescent="0.3">
      <c r="A1276" s="7"/>
      <c r="B1276" s="7"/>
      <c r="C1276" s="7"/>
      <c r="D1276" s="2"/>
      <c r="E1276" s="3"/>
      <c r="F1276" s="2"/>
      <c r="G1276" s="7"/>
      <c r="H1276" s="7"/>
      <c r="I1276" s="7"/>
      <c r="J1276" s="7"/>
      <c r="K1276" s="2"/>
      <c r="L1276" s="2"/>
      <c r="M1276" s="2"/>
      <c r="N1276" s="28"/>
      <c r="O1276" s="2"/>
      <c r="P1276" s="2"/>
      <c r="Q1276" s="28"/>
      <c r="R1276" s="2"/>
      <c r="S1276" s="2"/>
      <c r="T1276" s="2"/>
      <c r="U1276" s="7"/>
      <c r="V1276" s="2"/>
      <c r="W1276" s="2"/>
      <c r="X1276" s="2"/>
      <c r="Y1276" s="2"/>
      <c r="Z1276" s="2"/>
      <c r="AA1276" s="2"/>
      <c r="AB1276" s="2"/>
      <c r="AC1276" s="2"/>
      <c r="AD1276" s="27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7"/>
      <c r="AR1276" s="7"/>
      <c r="AS1276" s="2"/>
      <c r="AT1276" s="7"/>
      <c r="AU1276" s="7"/>
      <c r="AV1276" s="3"/>
    </row>
    <row r="1277" spans="1:48" ht="20.25" x14ac:dyDescent="0.3">
      <c r="A1277" s="7"/>
      <c r="B1277" s="7"/>
      <c r="C1277" s="7"/>
      <c r="D1277" s="2"/>
      <c r="E1277" s="3"/>
      <c r="F1277" s="2"/>
      <c r="G1277" s="7"/>
      <c r="H1277" s="7"/>
      <c r="I1277" s="7"/>
      <c r="J1277" s="7"/>
      <c r="K1277" s="2"/>
      <c r="L1277" s="2"/>
      <c r="M1277" s="2"/>
      <c r="N1277" s="28"/>
      <c r="O1277" s="2"/>
      <c r="P1277" s="2"/>
      <c r="Q1277" s="28"/>
      <c r="R1277" s="2"/>
      <c r="S1277" s="2"/>
      <c r="T1277" s="2"/>
      <c r="U1277" s="7"/>
      <c r="V1277" s="2"/>
      <c r="W1277" s="2"/>
      <c r="X1277" s="2"/>
      <c r="Y1277" s="2"/>
      <c r="Z1277" s="2"/>
      <c r="AA1277" s="2"/>
      <c r="AB1277" s="2"/>
      <c r="AC1277" s="2"/>
      <c r="AD1277" s="27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7"/>
      <c r="AR1277" s="7"/>
      <c r="AS1277" s="2"/>
      <c r="AT1277" s="7"/>
      <c r="AU1277" s="7"/>
      <c r="AV1277" s="3"/>
    </row>
    <row r="1278" spans="1:48" ht="20.25" x14ac:dyDescent="0.3">
      <c r="A1278" s="7"/>
      <c r="B1278" s="7"/>
      <c r="C1278" s="7"/>
      <c r="D1278" s="2"/>
      <c r="E1278" s="3"/>
      <c r="F1278" s="2"/>
      <c r="G1278" s="7"/>
      <c r="H1278" s="7"/>
      <c r="I1278" s="7"/>
      <c r="J1278" s="7"/>
      <c r="K1278" s="2"/>
      <c r="L1278" s="2"/>
      <c r="M1278" s="2"/>
      <c r="N1278" s="28"/>
      <c r="O1278" s="2"/>
      <c r="P1278" s="2"/>
      <c r="Q1278" s="28"/>
      <c r="R1278" s="2"/>
      <c r="S1278" s="2"/>
      <c r="T1278" s="2"/>
      <c r="U1278" s="7"/>
      <c r="V1278" s="2"/>
      <c r="W1278" s="2"/>
      <c r="X1278" s="2"/>
      <c r="Y1278" s="2"/>
      <c r="Z1278" s="2"/>
      <c r="AA1278" s="2"/>
      <c r="AB1278" s="2"/>
      <c r="AC1278" s="2"/>
      <c r="AD1278" s="27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7"/>
      <c r="AR1278" s="7"/>
      <c r="AS1278" s="2"/>
      <c r="AT1278" s="7"/>
      <c r="AU1278" s="7"/>
      <c r="AV1278" s="3"/>
    </row>
    <row r="1279" spans="1:48" ht="20.25" x14ac:dyDescent="0.3">
      <c r="A1279" s="7"/>
      <c r="B1279" s="7"/>
      <c r="C1279" s="7"/>
      <c r="D1279" s="2"/>
      <c r="E1279" s="3"/>
      <c r="F1279" s="2"/>
      <c r="G1279" s="7"/>
      <c r="H1279" s="7"/>
      <c r="I1279" s="7"/>
      <c r="J1279" s="7"/>
      <c r="K1279" s="2"/>
      <c r="L1279" s="2"/>
      <c r="M1279" s="2"/>
      <c r="N1279" s="28"/>
      <c r="O1279" s="2"/>
      <c r="P1279" s="2"/>
      <c r="Q1279" s="28"/>
      <c r="R1279" s="2"/>
      <c r="S1279" s="2"/>
      <c r="T1279" s="2"/>
      <c r="U1279" s="7"/>
      <c r="V1279" s="2"/>
      <c r="W1279" s="2"/>
      <c r="X1279" s="2"/>
      <c r="Y1279" s="2"/>
      <c r="Z1279" s="2"/>
      <c r="AA1279" s="2"/>
      <c r="AB1279" s="2"/>
      <c r="AC1279" s="2"/>
      <c r="AD1279" s="27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7"/>
      <c r="AR1279" s="7"/>
      <c r="AS1279" s="2"/>
      <c r="AT1279" s="7"/>
      <c r="AU1279" s="7"/>
      <c r="AV1279" s="3"/>
    </row>
    <row r="1280" spans="1:48" ht="20.25" x14ac:dyDescent="0.3">
      <c r="A1280" s="7"/>
      <c r="B1280" s="7"/>
      <c r="C1280" s="7"/>
      <c r="D1280" s="2"/>
      <c r="E1280" s="3"/>
      <c r="F1280" s="2"/>
      <c r="G1280" s="7"/>
      <c r="H1280" s="7"/>
      <c r="I1280" s="7"/>
      <c r="J1280" s="7"/>
      <c r="K1280" s="2"/>
      <c r="L1280" s="2"/>
      <c r="M1280" s="2"/>
      <c r="N1280" s="28"/>
      <c r="O1280" s="2"/>
      <c r="P1280" s="2"/>
      <c r="Q1280" s="28"/>
      <c r="R1280" s="2"/>
      <c r="S1280" s="2"/>
      <c r="T1280" s="2"/>
      <c r="U1280" s="7"/>
      <c r="V1280" s="2"/>
      <c r="W1280" s="2"/>
      <c r="X1280" s="2"/>
      <c r="Y1280" s="2"/>
      <c r="Z1280" s="2"/>
      <c r="AA1280" s="2"/>
      <c r="AB1280" s="2"/>
      <c r="AC1280" s="2"/>
      <c r="AD1280" s="27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7"/>
      <c r="AR1280" s="7"/>
      <c r="AS1280" s="2"/>
      <c r="AT1280" s="7"/>
      <c r="AU1280" s="7"/>
      <c r="AV1280" s="3"/>
    </row>
    <row r="1281" spans="1:48" ht="20.25" x14ac:dyDescent="0.3">
      <c r="A1281" s="7"/>
      <c r="B1281" s="7"/>
      <c r="C1281" s="7"/>
      <c r="D1281" s="2"/>
      <c r="E1281" s="3"/>
      <c r="F1281" s="2"/>
      <c r="G1281" s="7"/>
      <c r="H1281" s="7"/>
      <c r="I1281" s="7"/>
      <c r="J1281" s="7"/>
      <c r="K1281" s="2"/>
      <c r="L1281" s="2"/>
      <c r="M1281" s="2"/>
      <c r="N1281" s="28"/>
      <c r="O1281" s="2"/>
      <c r="P1281" s="2"/>
      <c r="Q1281" s="28"/>
      <c r="R1281" s="2"/>
      <c r="S1281" s="2"/>
      <c r="T1281" s="2"/>
      <c r="U1281" s="7"/>
      <c r="V1281" s="2"/>
      <c r="W1281" s="2"/>
      <c r="X1281" s="2"/>
      <c r="Y1281" s="2"/>
      <c r="Z1281" s="2"/>
      <c r="AA1281" s="2"/>
      <c r="AB1281" s="2"/>
      <c r="AC1281" s="2"/>
      <c r="AD1281" s="27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7"/>
      <c r="AR1281" s="7"/>
      <c r="AS1281" s="2"/>
      <c r="AT1281" s="4"/>
      <c r="AU1281" s="7"/>
      <c r="AV1281" s="3"/>
    </row>
    <row r="1282" spans="1:48" ht="20.25" x14ac:dyDescent="0.3">
      <c r="A1282" s="7"/>
      <c r="B1282" s="7"/>
      <c r="C1282" s="7"/>
      <c r="D1282" s="2"/>
      <c r="E1282" s="3"/>
      <c r="F1282" s="2"/>
      <c r="G1282" s="7"/>
      <c r="H1282" s="7"/>
      <c r="I1282" s="7"/>
      <c r="J1282" s="7"/>
      <c r="K1282" s="2"/>
      <c r="L1282" s="2"/>
      <c r="M1282" s="2"/>
      <c r="N1282" s="28"/>
      <c r="O1282" s="2"/>
      <c r="P1282" s="2"/>
      <c r="Q1282" s="28"/>
      <c r="R1282" s="2"/>
      <c r="S1282" s="2"/>
      <c r="T1282" s="2"/>
      <c r="U1282" s="7"/>
      <c r="V1282" s="2"/>
      <c r="W1282" s="2"/>
      <c r="X1282" s="2"/>
      <c r="Y1282" s="2"/>
      <c r="Z1282" s="2"/>
      <c r="AA1282" s="2"/>
      <c r="AB1282" s="2"/>
      <c r="AC1282" s="2"/>
      <c r="AD1282" s="27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7"/>
      <c r="AR1282" s="7"/>
      <c r="AS1282" s="2"/>
      <c r="AT1282" s="4"/>
      <c r="AU1282" s="7"/>
      <c r="AV1282" s="3"/>
    </row>
    <row r="1283" spans="1:48" ht="20.25" x14ac:dyDescent="0.3">
      <c r="A1283" s="7"/>
      <c r="B1283" s="7"/>
      <c r="C1283" s="7"/>
      <c r="D1283" s="2"/>
      <c r="E1283" s="3"/>
      <c r="F1283" s="2"/>
      <c r="G1283" s="7"/>
      <c r="H1283" s="7"/>
      <c r="I1283" s="7"/>
      <c r="J1283" s="7"/>
      <c r="K1283" s="2"/>
      <c r="L1283" s="2"/>
      <c r="M1283" s="2"/>
      <c r="N1283" s="28"/>
      <c r="O1283" s="2"/>
      <c r="P1283" s="2"/>
      <c r="Q1283" s="28"/>
      <c r="R1283" s="2"/>
      <c r="S1283" s="2"/>
      <c r="T1283" s="2"/>
      <c r="U1283" s="7"/>
      <c r="V1283" s="2"/>
      <c r="W1283" s="2"/>
      <c r="X1283" s="2"/>
      <c r="Y1283" s="2"/>
      <c r="Z1283" s="2"/>
      <c r="AA1283" s="2"/>
      <c r="AB1283" s="2"/>
      <c r="AC1283" s="2"/>
      <c r="AD1283" s="27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7"/>
      <c r="AR1283" s="7"/>
      <c r="AS1283" s="2"/>
      <c r="AT1283" s="4"/>
      <c r="AU1283" s="7"/>
      <c r="AV1283" s="3"/>
    </row>
    <row r="1284" spans="1:48" ht="20.25" x14ac:dyDescent="0.3">
      <c r="A1284" s="7"/>
      <c r="B1284" s="7"/>
      <c r="C1284" s="7"/>
      <c r="D1284" s="2"/>
      <c r="E1284" s="3"/>
      <c r="F1284" s="2"/>
      <c r="G1284" s="7"/>
      <c r="H1284" s="7"/>
      <c r="I1284" s="7"/>
      <c r="J1284" s="7"/>
      <c r="K1284" s="2"/>
      <c r="L1284" s="2"/>
      <c r="M1284" s="2"/>
      <c r="N1284" s="28"/>
      <c r="O1284" s="2"/>
      <c r="P1284" s="2"/>
      <c r="Q1284" s="28"/>
      <c r="R1284" s="2"/>
      <c r="S1284" s="2"/>
      <c r="T1284" s="2"/>
      <c r="U1284" s="7"/>
      <c r="V1284" s="2"/>
      <c r="W1284" s="2"/>
      <c r="X1284" s="2"/>
      <c r="Y1284" s="2"/>
      <c r="Z1284" s="2"/>
      <c r="AA1284" s="2"/>
      <c r="AB1284" s="2"/>
      <c r="AC1284" s="2"/>
      <c r="AD1284" s="27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7"/>
      <c r="AR1284" s="7"/>
      <c r="AS1284" s="2"/>
      <c r="AT1284" s="4"/>
      <c r="AU1284" s="7"/>
      <c r="AV1284" s="3"/>
    </row>
    <row r="1285" spans="1:48" ht="20.25" x14ac:dyDescent="0.3">
      <c r="A1285" s="7"/>
      <c r="B1285" s="7"/>
      <c r="C1285" s="7"/>
      <c r="D1285" s="2"/>
      <c r="E1285" s="3"/>
      <c r="F1285" s="2"/>
      <c r="G1285" s="7"/>
      <c r="H1285" s="7"/>
      <c r="I1285" s="7"/>
      <c r="J1285" s="7"/>
      <c r="K1285" s="2"/>
      <c r="L1285" s="2"/>
      <c r="M1285" s="2"/>
      <c r="N1285" s="28"/>
      <c r="O1285" s="2"/>
      <c r="P1285" s="2"/>
      <c r="Q1285" s="28"/>
      <c r="R1285" s="2"/>
      <c r="S1285" s="2"/>
      <c r="T1285" s="2"/>
      <c r="U1285" s="7"/>
      <c r="V1285" s="2"/>
      <c r="W1285" s="2"/>
      <c r="X1285" s="2"/>
      <c r="Y1285" s="2"/>
      <c r="Z1285" s="2"/>
      <c r="AA1285" s="2"/>
      <c r="AB1285" s="2"/>
      <c r="AC1285" s="2"/>
      <c r="AD1285" s="27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7"/>
      <c r="AR1285" s="7"/>
      <c r="AS1285" s="2"/>
      <c r="AT1285" s="4"/>
      <c r="AU1285" s="7"/>
      <c r="AV1285" s="3"/>
    </row>
    <row r="1286" spans="1:48" ht="20.25" x14ac:dyDescent="0.3">
      <c r="A1286" s="7"/>
      <c r="B1286" s="7"/>
      <c r="C1286" s="7"/>
      <c r="D1286" s="2"/>
      <c r="E1286" s="3"/>
      <c r="F1286" s="2"/>
      <c r="G1286" s="7"/>
      <c r="H1286" s="7"/>
      <c r="I1286" s="7"/>
      <c r="J1286" s="7"/>
      <c r="K1286" s="2"/>
      <c r="L1286" s="2"/>
      <c r="M1286" s="2"/>
      <c r="N1286" s="28"/>
      <c r="O1286" s="2"/>
      <c r="P1286" s="2"/>
      <c r="Q1286" s="28"/>
      <c r="R1286" s="2"/>
      <c r="S1286" s="2"/>
      <c r="T1286" s="2"/>
      <c r="U1286" s="7"/>
      <c r="V1286" s="2"/>
      <c r="W1286" s="2"/>
      <c r="X1286" s="2"/>
      <c r="Y1286" s="2"/>
      <c r="Z1286" s="2"/>
      <c r="AA1286" s="2"/>
      <c r="AB1286" s="2"/>
      <c r="AC1286" s="2"/>
      <c r="AD1286" s="27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7"/>
      <c r="AR1286" s="7"/>
      <c r="AS1286" s="2"/>
      <c r="AT1286" s="7"/>
      <c r="AU1286" s="7"/>
      <c r="AV1286" s="3"/>
    </row>
    <row r="1287" spans="1:48" ht="20.25" x14ac:dyDescent="0.3">
      <c r="A1287" s="7"/>
      <c r="B1287" s="7"/>
      <c r="C1287" s="7"/>
      <c r="D1287" s="2"/>
      <c r="E1287" s="3"/>
      <c r="F1287" s="2"/>
      <c r="G1287" s="7"/>
      <c r="H1287" s="7"/>
      <c r="I1287" s="7"/>
      <c r="J1287" s="7"/>
      <c r="K1287" s="2"/>
      <c r="L1287" s="2"/>
      <c r="M1287" s="2"/>
      <c r="N1287" s="28"/>
      <c r="O1287" s="2"/>
      <c r="P1287" s="2"/>
      <c r="Q1287" s="28"/>
      <c r="R1287" s="2"/>
      <c r="S1287" s="2"/>
      <c r="T1287" s="2"/>
      <c r="U1287" s="7"/>
      <c r="V1287" s="2"/>
      <c r="W1287" s="2"/>
      <c r="X1287" s="2"/>
      <c r="Y1287" s="2"/>
      <c r="Z1287" s="2"/>
      <c r="AA1287" s="2"/>
      <c r="AB1287" s="2"/>
      <c r="AC1287" s="2"/>
      <c r="AD1287" s="27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7"/>
      <c r="AR1287" s="7"/>
      <c r="AS1287" s="2"/>
      <c r="AT1287" s="5"/>
      <c r="AU1287" s="7"/>
      <c r="AV1287" s="3"/>
    </row>
    <row r="1288" spans="1:48" ht="20.25" x14ac:dyDescent="0.3">
      <c r="A1288" s="7"/>
      <c r="B1288" s="7"/>
      <c r="C1288" s="7"/>
      <c r="D1288" s="2"/>
      <c r="E1288" s="3"/>
      <c r="F1288" s="2"/>
      <c r="G1288" s="7"/>
      <c r="H1288" s="7"/>
      <c r="I1288" s="7"/>
      <c r="J1288" s="7"/>
      <c r="K1288" s="2"/>
      <c r="L1288" s="2"/>
      <c r="M1288" s="2"/>
      <c r="N1288" s="28"/>
      <c r="O1288" s="2"/>
      <c r="P1288" s="2"/>
      <c r="Q1288" s="28"/>
      <c r="R1288" s="2"/>
      <c r="S1288" s="2"/>
      <c r="T1288" s="2"/>
      <c r="U1288" s="7"/>
      <c r="V1288" s="2"/>
      <c r="W1288" s="2"/>
      <c r="X1288" s="2"/>
      <c r="Y1288" s="2"/>
      <c r="Z1288" s="2"/>
      <c r="AA1288" s="2"/>
      <c r="AB1288" s="2"/>
      <c r="AC1288" s="2"/>
      <c r="AD1288" s="27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7"/>
      <c r="AR1288" s="7"/>
      <c r="AS1288" s="2"/>
      <c r="AT1288" s="5"/>
      <c r="AU1288" s="7"/>
      <c r="AV1288" s="3"/>
    </row>
    <row r="1289" spans="1:48" ht="20.25" x14ac:dyDescent="0.3">
      <c r="A1289" s="7"/>
      <c r="B1289" s="7"/>
      <c r="C1289" s="7"/>
      <c r="D1289" s="2"/>
      <c r="E1289" s="3"/>
      <c r="F1289" s="2"/>
      <c r="G1289" s="7"/>
      <c r="H1289" s="7"/>
      <c r="I1289" s="7"/>
      <c r="J1289" s="7"/>
      <c r="K1289" s="2"/>
      <c r="L1289" s="2"/>
      <c r="M1289" s="2"/>
      <c r="N1289" s="28"/>
      <c r="O1289" s="2"/>
      <c r="P1289" s="2"/>
      <c r="Q1289" s="28"/>
      <c r="R1289" s="2"/>
      <c r="S1289" s="2"/>
      <c r="T1289" s="2"/>
      <c r="U1289" s="7"/>
      <c r="V1289" s="2"/>
      <c r="W1289" s="2"/>
      <c r="X1289" s="2"/>
      <c r="Y1289" s="2"/>
      <c r="Z1289" s="2"/>
      <c r="AA1289" s="2"/>
      <c r="AB1289" s="2"/>
      <c r="AC1289" s="2"/>
      <c r="AD1289" s="27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7"/>
      <c r="AR1289" s="7"/>
      <c r="AS1289" s="2"/>
      <c r="AT1289" s="5"/>
      <c r="AU1289" s="7"/>
      <c r="AV1289" s="3"/>
    </row>
    <row r="1290" spans="1:48" ht="20.25" x14ac:dyDescent="0.3">
      <c r="A1290" s="7"/>
      <c r="B1290" s="7"/>
      <c r="C1290" s="7"/>
      <c r="D1290" s="2"/>
      <c r="E1290" s="3"/>
      <c r="F1290" s="2"/>
      <c r="G1290" s="7"/>
      <c r="H1290" s="7"/>
      <c r="I1290" s="7"/>
      <c r="J1290" s="7"/>
      <c r="K1290" s="2"/>
      <c r="L1290" s="2"/>
      <c r="M1290" s="2"/>
      <c r="N1290" s="28"/>
      <c r="O1290" s="2"/>
      <c r="P1290" s="2"/>
      <c r="Q1290" s="28"/>
      <c r="R1290" s="2"/>
      <c r="S1290" s="2"/>
      <c r="T1290" s="2"/>
      <c r="U1290" s="7"/>
      <c r="V1290" s="2"/>
      <c r="W1290" s="2"/>
      <c r="X1290" s="2"/>
      <c r="Y1290" s="2"/>
      <c r="Z1290" s="2"/>
      <c r="AA1290" s="2"/>
      <c r="AB1290" s="2"/>
      <c r="AC1290" s="2"/>
      <c r="AD1290" s="27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7"/>
      <c r="AR1290" s="7"/>
      <c r="AS1290" s="2"/>
      <c r="AT1290" s="5"/>
      <c r="AU1290" s="7"/>
      <c r="AV1290" s="3"/>
    </row>
    <row r="1291" spans="1:48" ht="20.25" x14ac:dyDescent="0.3">
      <c r="A1291" s="7"/>
      <c r="B1291" s="7"/>
      <c r="C1291" s="7"/>
      <c r="D1291" s="2"/>
      <c r="E1291" s="3"/>
      <c r="F1291" s="2"/>
      <c r="G1291" s="7"/>
      <c r="H1291" s="7"/>
      <c r="I1291" s="7"/>
      <c r="J1291" s="7"/>
      <c r="K1291" s="2"/>
      <c r="L1291" s="2"/>
      <c r="M1291" s="2"/>
      <c r="N1291" s="28"/>
      <c r="O1291" s="2"/>
      <c r="P1291" s="2"/>
      <c r="Q1291" s="28"/>
      <c r="R1291" s="2"/>
      <c r="S1291" s="2"/>
      <c r="T1291" s="2"/>
      <c r="U1291" s="7"/>
      <c r="V1291" s="2"/>
      <c r="W1291" s="2"/>
      <c r="X1291" s="2"/>
      <c r="Y1291" s="2"/>
      <c r="Z1291" s="2"/>
      <c r="AA1291" s="2"/>
      <c r="AB1291" s="2"/>
      <c r="AC1291" s="2"/>
      <c r="AD1291" s="27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7"/>
      <c r="AR1291" s="7"/>
      <c r="AS1291" s="2"/>
      <c r="AT1291" s="5"/>
      <c r="AU1291" s="7"/>
      <c r="AV1291" s="3"/>
    </row>
    <row r="1292" spans="1:48" ht="20.25" x14ac:dyDescent="0.3">
      <c r="A1292" s="7"/>
      <c r="B1292" s="7"/>
      <c r="C1292" s="7"/>
      <c r="D1292" s="2"/>
      <c r="E1292" s="3"/>
      <c r="F1292" s="2"/>
      <c r="G1292" s="7"/>
      <c r="H1292" s="7"/>
      <c r="I1292" s="7"/>
      <c r="J1292" s="7"/>
      <c r="K1292" s="2"/>
      <c r="L1292" s="2"/>
      <c r="M1292" s="2"/>
      <c r="N1292" s="28"/>
      <c r="O1292" s="2"/>
      <c r="P1292" s="2"/>
      <c r="Q1292" s="28"/>
      <c r="R1292" s="2"/>
      <c r="S1292" s="2"/>
      <c r="T1292" s="2"/>
      <c r="U1292" s="7"/>
      <c r="V1292" s="2"/>
      <c r="W1292" s="2"/>
      <c r="X1292" s="2"/>
      <c r="Y1292" s="2"/>
      <c r="Z1292" s="2"/>
      <c r="AA1292" s="2"/>
      <c r="AB1292" s="2"/>
      <c r="AC1292" s="2"/>
      <c r="AD1292" s="27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7"/>
      <c r="AR1292" s="7"/>
      <c r="AS1292" s="2"/>
      <c r="AT1292" s="5"/>
      <c r="AU1292" s="7"/>
      <c r="AV1292" s="3"/>
    </row>
    <row r="1293" spans="1:48" ht="20.25" x14ac:dyDescent="0.3">
      <c r="A1293" s="7"/>
      <c r="B1293" s="7"/>
      <c r="C1293" s="7"/>
      <c r="D1293" s="2"/>
      <c r="E1293" s="3"/>
      <c r="F1293" s="2"/>
      <c r="G1293" s="7"/>
      <c r="H1293" s="7"/>
      <c r="I1293" s="7"/>
      <c r="J1293" s="7"/>
      <c r="K1293" s="2"/>
      <c r="L1293" s="2"/>
      <c r="M1293" s="2"/>
      <c r="N1293" s="28"/>
      <c r="O1293" s="2"/>
      <c r="P1293" s="2"/>
      <c r="Q1293" s="28"/>
      <c r="R1293" s="2"/>
      <c r="S1293" s="2"/>
      <c r="T1293" s="2"/>
      <c r="U1293" s="7"/>
      <c r="V1293" s="2"/>
      <c r="W1293" s="2"/>
      <c r="X1293" s="2"/>
      <c r="Y1293" s="2"/>
      <c r="Z1293" s="2"/>
      <c r="AA1293" s="2"/>
      <c r="AB1293" s="2"/>
      <c r="AC1293" s="2"/>
      <c r="AD1293" s="27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7"/>
      <c r="AR1293" s="7"/>
      <c r="AS1293" s="2"/>
      <c r="AT1293" s="5"/>
      <c r="AU1293" s="7"/>
      <c r="AV1293" s="3"/>
    </row>
    <row r="1294" spans="1:48" ht="20.25" x14ac:dyDescent="0.3">
      <c r="A1294" s="7"/>
      <c r="B1294" s="7"/>
      <c r="C1294" s="7"/>
      <c r="D1294" s="2"/>
      <c r="E1294" s="3"/>
      <c r="F1294" s="2"/>
      <c r="G1294" s="7"/>
      <c r="H1294" s="7"/>
      <c r="I1294" s="7"/>
      <c r="J1294" s="7"/>
      <c r="K1294" s="2"/>
      <c r="L1294" s="2"/>
      <c r="M1294" s="2"/>
      <c r="N1294" s="28"/>
      <c r="O1294" s="2"/>
      <c r="P1294" s="2"/>
      <c r="Q1294" s="28"/>
      <c r="R1294" s="2"/>
      <c r="S1294" s="2"/>
      <c r="T1294" s="2"/>
      <c r="U1294" s="7"/>
      <c r="V1294" s="2"/>
      <c r="W1294" s="2"/>
      <c r="X1294" s="2"/>
      <c r="Y1294" s="2"/>
      <c r="Z1294" s="2"/>
      <c r="AA1294" s="2"/>
      <c r="AB1294" s="2"/>
      <c r="AC1294" s="2"/>
      <c r="AD1294" s="27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7"/>
      <c r="AR1294" s="7"/>
      <c r="AS1294" s="2"/>
      <c r="AT1294" s="5"/>
      <c r="AU1294" s="7"/>
      <c r="AV1294" s="3"/>
    </row>
    <row r="1295" spans="1:48" ht="20.25" x14ac:dyDescent="0.3">
      <c r="A1295" s="7"/>
      <c r="B1295" s="7"/>
      <c r="C1295" s="7"/>
      <c r="D1295" s="2"/>
      <c r="E1295" s="3"/>
      <c r="F1295" s="2"/>
      <c r="G1295" s="7"/>
      <c r="H1295" s="7"/>
      <c r="I1295" s="7"/>
      <c r="J1295" s="7"/>
      <c r="K1295" s="2"/>
      <c r="L1295" s="2"/>
      <c r="M1295" s="2"/>
      <c r="N1295" s="28"/>
      <c r="O1295" s="2"/>
      <c r="P1295" s="2"/>
      <c r="Q1295" s="28"/>
      <c r="R1295" s="2"/>
      <c r="S1295" s="2"/>
      <c r="T1295" s="2"/>
      <c r="U1295" s="7"/>
      <c r="V1295" s="2"/>
      <c r="W1295" s="2"/>
      <c r="X1295" s="2"/>
      <c r="Y1295" s="2"/>
      <c r="Z1295" s="2"/>
      <c r="AA1295" s="2"/>
      <c r="AB1295" s="2"/>
      <c r="AC1295" s="2"/>
      <c r="AD1295" s="27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7"/>
      <c r="AR1295" s="7"/>
      <c r="AS1295" s="2"/>
      <c r="AT1295" s="5"/>
      <c r="AU1295" s="7"/>
      <c r="AV1295" s="3"/>
    </row>
    <row r="1296" spans="1:48" ht="20.25" x14ac:dyDescent="0.3">
      <c r="A1296" s="7"/>
      <c r="B1296" s="7"/>
      <c r="C1296" s="7"/>
      <c r="D1296" s="2"/>
      <c r="E1296" s="3"/>
      <c r="F1296" s="2"/>
      <c r="G1296" s="7"/>
      <c r="H1296" s="7"/>
      <c r="I1296" s="7"/>
      <c r="J1296" s="7"/>
      <c r="K1296" s="2"/>
      <c r="L1296" s="2"/>
      <c r="M1296" s="2"/>
      <c r="N1296" s="28"/>
      <c r="O1296" s="2"/>
      <c r="P1296" s="2"/>
      <c r="Q1296" s="28"/>
      <c r="R1296" s="2"/>
      <c r="S1296" s="2"/>
      <c r="T1296" s="2"/>
      <c r="U1296" s="7"/>
      <c r="V1296" s="2"/>
      <c r="W1296" s="2"/>
      <c r="X1296" s="2"/>
      <c r="Y1296" s="2"/>
      <c r="Z1296" s="2"/>
      <c r="AA1296" s="2"/>
      <c r="AB1296" s="2"/>
      <c r="AC1296" s="2"/>
      <c r="AD1296" s="27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7"/>
      <c r="AR1296" s="7"/>
      <c r="AS1296" s="2"/>
      <c r="AT1296" s="5"/>
      <c r="AU1296" s="7"/>
      <c r="AV1296" s="3"/>
    </row>
    <row r="1297" spans="1:48" ht="20.25" x14ac:dyDescent="0.3">
      <c r="A1297" s="7"/>
      <c r="B1297" s="7"/>
      <c r="C1297" s="7"/>
      <c r="D1297" s="2"/>
      <c r="E1297" s="3"/>
      <c r="F1297" s="2"/>
      <c r="G1297" s="7"/>
      <c r="H1297" s="7"/>
      <c r="I1297" s="7"/>
      <c r="J1297" s="7"/>
      <c r="K1297" s="2"/>
      <c r="L1297" s="2"/>
      <c r="M1297" s="2"/>
      <c r="N1297" s="28"/>
      <c r="O1297" s="2"/>
      <c r="P1297" s="2"/>
      <c r="Q1297" s="28"/>
      <c r="R1297" s="2"/>
      <c r="S1297" s="2"/>
      <c r="T1297" s="2"/>
      <c r="U1297" s="7"/>
      <c r="V1297" s="2"/>
      <c r="W1297" s="2"/>
      <c r="X1297" s="2"/>
      <c r="Y1297" s="2"/>
      <c r="Z1297" s="2"/>
      <c r="AA1297" s="2"/>
      <c r="AB1297" s="2"/>
      <c r="AC1297" s="2"/>
      <c r="AD1297" s="27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7"/>
      <c r="AR1297" s="7"/>
      <c r="AS1297" s="2"/>
      <c r="AT1297" s="5"/>
      <c r="AU1297" s="7"/>
      <c r="AV1297" s="3"/>
    </row>
    <row r="1298" spans="1:48" ht="20.25" x14ac:dyDescent="0.3">
      <c r="A1298" s="7"/>
      <c r="B1298" s="7"/>
      <c r="C1298" s="7"/>
      <c r="D1298" s="2"/>
      <c r="E1298" s="3"/>
      <c r="F1298" s="2"/>
      <c r="G1298" s="7"/>
      <c r="H1298" s="7"/>
      <c r="I1298" s="7"/>
      <c r="J1298" s="7"/>
      <c r="K1298" s="2"/>
      <c r="L1298" s="2"/>
      <c r="M1298" s="2"/>
      <c r="N1298" s="28"/>
      <c r="O1298" s="2"/>
      <c r="P1298" s="2"/>
      <c r="Q1298" s="28"/>
      <c r="R1298" s="2"/>
      <c r="S1298" s="2"/>
      <c r="T1298" s="2"/>
      <c r="U1298" s="7"/>
      <c r="V1298" s="2"/>
      <c r="W1298" s="2"/>
      <c r="X1298" s="2"/>
      <c r="Y1298" s="2"/>
      <c r="Z1298" s="2"/>
      <c r="AA1298" s="2"/>
      <c r="AB1298" s="2"/>
      <c r="AC1298" s="2"/>
      <c r="AD1298" s="27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7"/>
      <c r="AR1298" s="7"/>
      <c r="AS1298" s="2"/>
      <c r="AT1298" s="7"/>
      <c r="AU1298" s="7"/>
      <c r="AV1298" s="3"/>
    </row>
    <row r="1300" spans="1:48" ht="18.75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26"/>
      <c r="O1300" s="7"/>
      <c r="P1300" s="7"/>
      <c r="Q1300" s="26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26"/>
      <c r="AE1300" s="26"/>
      <c r="AF1300" s="26"/>
      <c r="AG1300" s="7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7"/>
      <c r="AS1300" s="7"/>
      <c r="AT1300" s="7"/>
      <c r="AU1300" s="7"/>
      <c r="AV1300" s="7"/>
    </row>
    <row r="1301" spans="1:48" ht="20.25" x14ac:dyDescent="0.3">
      <c r="A1301" s="7"/>
      <c r="B1301" s="7"/>
      <c r="C1301" s="7"/>
      <c r="D1301" s="2"/>
      <c r="E1301" s="3"/>
      <c r="F1301" s="2"/>
      <c r="G1301" s="7"/>
      <c r="H1301" s="7"/>
      <c r="I1301" s="7"/>
      <c r="J1301" s="7"/>
      <c r="K1301" s="2"/>
      <c r="L1301" s="2"/>
      <c r="M1301" s="2"/>
      <c r="N1301" s="28"/>
      <c r="O1301" s="2"/>
      <c r="P1301" s="2"/>
      <c r="Q1301" s="28"/>
      <c r="R1301" s="2"/>
      <c r="S1301" s="2"/>
      <c r="T1301" s="2"/>
      <c r="U1301" s="7"/>
      <c r="V1301" s="2"/>
      <c r="W1301" s="2"/>
      <c r="X1301" s="2"/>
      <c r="Y1301" s="2"/>
      <c r="Z1301" s="2"/>
      <c r="AA1301" s="2"/>
      <c r="AB1301" s="2"/>
      <c r="AC1301" s="2"/>
      <c r="AD1301" s="27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7"/>
      <c r="AR1301" s="7"/>
      <c r="AS1301" s="2"/>
      <c r="AT1301" s="7"/>
      <c r="AU1301" s="7"/>
      <c r="AV1301" s="3"/>
    </row>
    <row r="1302" spans="1:48" ht="20.25" x14ac:dyDescent="0.3">
      <c r="A1302" s="7"/>
      <c r="B1302" s="7"/>
      <c r="C1302" s="7"/>
      <c r="D1302" s="2"/>
      <c r="E1302" s="3"/>
      <c r="F1302" s="2"/>
      <c r="G1302" s="7"/>
      <c r="H1302" s="7"/>
      <c r="I1302" s="7"/>
      <c r="J1302" s="7"/>
      <c r="K1302" s="2"/>
      <c r="L1302" s="2"/>
      <c r="M1302" s="2"/>
      <c r="N1302" s="28"/>
      <c r="O1302" s="2"/>
      <c r="P1302" s="2"/>
      <c r="Q1302" s="28"/>
      <c r="R1302" s="2"/>
      <c r="S1302" s="2"/>
      <c r="T1302" s="2"/>
      <c r="U1302" s="7"/>
      <c r="V1302" s="2"/>
      <c r="W1302" s="2"/>
      <c r="X1302" s="2"/>
      <c r="Y1302" s="2"/>
      <c r="Z1302" s="2"/>
      <c r="AA1302" s="2"/>
      <c r="AB1302" s="2"/>
      <c r="AC1302" s="2"/>
      <c r="AD1302" s="27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7"/>
      <c r="AR1302" s="7"/>
      <c r="AS1302" s="2"/>
      <c r="AT1302" s="7"/>
      <c r="AU1302" s="7"/>
      <c r="AV1302" s="3"/>
    </row>
    <row r="1303" spans="1:48" ht="20.25" x14ac:dyDescent="0.3">
      <c r="A1303" s="7"/>
      <c r="B1303" s="7"/>
      <c r="C1303" s="7"/>
      <c r="D1303" s="2"/>
      <c r="E1303" s="3"/>
      <c r="F1303" s="2"/>
      <c r="G1303" s="7"/>
      <c r="H1303" s="7"/>
      <c r="I1303" s="7"/>
      <c r="J1303" s="7"/>
      <c r="K1303" s="2"/>
      <c r="L1303" s="2"/>
      <c r="M1303" s="2"/>
      <c r="N1303" s="28"/>
      <c r="O1303" s="2"/>
      <c r="P1303" s="2"/>
      <c r="Q1303" s="28"/>
      <c r="R1303" s="2"/>
      <c r="S1303" s="2"/>
      <c r="T1303" s="2"/>
      <c r="U1303" s="7"/>
      <c r="V1303" s="2"/>
      <c r="W1303" s="2"/>
      <c r="X1303" s="2"/>
      <c r="Y1303" s="2"/>
      <c r="Z1303" s="2"/>
      <c r="AA1303" s="2"/>
      <c r="AB1303" s="2"/>
      <c r="AC1303" s="2"/>
      <c r="AD1303" s="27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7"/>
      <c r="AR1303" s="7"/>
      <c r="AS1303" s="2"/>
      <c r="AT1303" s="7"/>
      <c r="AU1303" s="7"/>
      <c r="AV1303" s="3"/>
    </row>
    <row r="1304" spans="1:48" ht="20.25" x14ac:dyDescent="0.3">
      <c r="A1304" s="7"/>
      <c r="B1304" s="7"/>
      <c r="C1304" s="7"/>
      <c r="D1304" s="2"/>
      <c r="E1304" s="3"/>
      <c r="F1304" s="2"/>
      <c r="G1304" s="7"/>
      <c r="H1304" s="7"/>
      <c r="I1304" s="7"/>
      <c r="J1304" s="7"/>
      <c r="K1304" s="2"/>
      <c r="L1304" s="2"/>
      <c r="M1304" s="2"/>
      <c r="N1304" s="28"/>
      <c r="O1304" s="2"/>
      <c r="P1304" s="2"/>
      <c r="Q1304" s="28"/>
      <c r="R1304" s="2"/>
      <c r="S1304" s="2"/>
      <c r="T1304" s="2"/>
      <c r="U1304" s="7"/>
      <c r="V1304" s="2"/>
      <c r="W1304" s="2"/>
      <c r="X1304" s="2"/>
      <c r="Y1304" s="2"/>
      <c r="Z1304" s="2"/>
      <c r="AA1304" s="2"/>
      <c r="AB1304" s="2"/>
      <c r="AC1304" s="2"/>
      <c r="AD1304" s="27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7"/>
      <c r="AR1304" s="7"/>
      <c r="AS1304" s="2"/>
      <c r="AT1304" s="7"/>
      <c r="AU1304" s="7"/>
      <c r="AV1304" s="3"/>
    </row>
    <row r="1305" spans="1:48" ht="20.25" x14ac:dyDescent="0.3">
      <c r="A1305" s="7"/>
      <c r="B1305" s="7"/>
      <c r="C1305" s="7"/>
      <c r="D1305" s="2"/>
      <c r="E1305" s="3"/>
      <c r="F1305" s="2"/>
      <c r="G1305" s="7"/>
      <c r="H1305" s="7"/>
      <c r="I1305" s="7"/>
      <c r="J1305" s="7"/>
      <c r="K1305" s="2"/>
      <c r="L1305" s="2"/>
      <c r="M1305" s="2"/>
      <c r="N1305" s="28"/>
      <c r="O1305" s="2"/>
      <c r="P1305" s="2"/>
      <c r="Q1305" s="28"/>
      <c r="R1305" s="2"/>
      <c r="S1305" s="2"/>
      <c r="T1305" s="2"/>
      <c r="U1305" s="7"/>
      <c r="V1305" s="2"/>
      <c r="W1305" s="2"/>
      <c r="X1305" s="2"/>
      <c r="Y1305" s="2"/>
      <c r="Z1305" s="2"/>
      <c r="AA1305" s="2"/>
      <c r="AB1305" s="2"/>
      <c r="AC1305" s="2"/>
      <c r="AD1305" s="27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7"/>
      <c r="AR1305" s="7"/>
      <c r="AS1305" s="2"/>
      <c r="AT1305" s="7"/>
      <c r="AU1305" s="7"/>
      <c r="AV1305" s="3"/>
    </row>
    <row r="1306" spans="1:48" ht="20.25" x14ac:dyDescent="0.3">
      <c r="A1306" s="7"/>
      <c r="B1306" s="7"/>
      <c r="C1306" s="7"/>
      <c r="D1306" s="2"/>
      <c r="E1306" s="3"/>
      <c r="F1306" s="2"/>
      <c r="G1306" s="7"/>
      <c r="H1306" s="7"/>
      <c r="I1306" s="7"/>
      <c r="J1306" s="7"/>
      <c r="K1306" s="2"/>
      <c r="L1306" s="2"/>
      <c r="M1306" s="2"/>
      <c r="N1306" s="28"/>
      <c r="O1306" s="2"/>
      <c r="P1306" s="2"/>
      <c r="Q1306" s="28"/>
      <c r="R1306" s="2"/>
      <c r="S1306" s="2"/>
      <c r="T1306" s="2"/>
      <c r="U1306" s="7"/>
      <c r="V1306" s="2"/>
      <c r="W1306" s="2"/>
      <c r="X1306" s="2"/>
      <c r="Y1306" s="2"/>
      <c r="Z1306" s="2"/>
      <c r="AA1306" s="2"/>
      <c r="AB1306" s="2"/>
      <c r="AC1306" s="2"/>
      <c r="AD1306" s="27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7"/>
      <c r="AR1306" s="7"/>
      <c r="AS1306" s="2"/>
      <c r="AT1306" s="7"/>
      <c r="AU1306" s="7"/>
      <c r="AV1306" s="3"/>
    </row>
    <row r="1307" spans="1:48" ht="20.25" x14ac:dyDescent="0.3">
      <c r="A1307" s="7"/>
      <c r="B1307" s="7"/>
      <c r="C1307" s="7"/>
      <c r="D1307" s="2"/>
      <c r="E1307" s="3"/>
      <c r="F1307" s="2"/>
      <c r="G1307" s="7"/>
      <c r="H1307" s="7"/>
      <c r="I1307" s="7"/>
      <c r="J1307" s="7"/>
      <c r="K1307" s="2"/>
      <c r="L1307" s="2"/>
      <c r="M1307" s="2"/>
      <c r="N1307" s="28"/>
      <c r="O1307" s="2"/>
      <c r="P1307" s="2"/>
      <c r="Q1307" s="28"/>
      <c r="R1307" s="2"/>
      <c r="S1307" s="2"/>
      <c r="T1307" s="2"/>
      <c r="U1307" s="7"/>
      <c r="V1307" s="2"/>
      <c r="W1307" s="2"/>
      <c r="X1307" s="2"/>
      <c r="Y1307" s="2"/>
      <c r="Z1307" s="2"/>
      <c r="AA1307" s="2"/>
      <c r="AB1307" s="2"/>
      <c r="AC1307" s="2"/>
      <c r="AD1307" s="27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7"/>
      <c r="AR1307" s="7"/>
      <c r="AS1307" s="2"/>
      <c r="AT1307" s="7"/>
      <c r="AU1307" s="7"/>
      <c r="AV1307" s="3"/>
    </row>
    <row r="1308" spans="1:48" ht="20.25" x14ac:dyDescent="0.3">
      <c r="A1308" s="7"/>
      <c r="B1308" s="7"/>
      <c r="C1308" s="7"/>
      <c r="D1308" s="2"/>
      <c r="E1308" s="3"/>
      <c r="F1308" s="2"/>
      <c r="G1308" s="7"/>
      <c r="H1308" s="7"/>
      <c r="I1308" s="7"/>
      <c r="J1308" s="7"/>
      <c r="K1308" s="2"/>
      <c r="L1308" s="2"/>
      <c r="M1308" s="2"/>
      <c r="N1308" s="28"/>
      <c r="O1308" s="2"/>
      <c r="P1308" s="2"/>
      <c r="Q1308" s="28"/>
      <c r="R1308" s="2"/>
      <c r="S1308" s="2"/>
      <c r="T1308" s="2"/>
      <c r="U1308" s="7"/>
      <c r="V1308" s="2"/>
      <c r="W1308" s="2"/>
      <c r="X1308" s="2"/>
      <c r="Y1308" s="2"/>
      <c r="Z1308" s="2"/>
      <c r="AA1308" s="2"/>
      <c r="AB1308" s="2"/>
      <c r="AC1308" s="2"/>
      <c r="AD1308" s="27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7"/>
      <c r="AR1308" s="7"/>
      <c r="AS1308" s="2"/>
      <c r="AT1308" s="7"/>
      <c r="AU1308" s="7"/>
      <c r="AV1308" s="3"/>
    </row>
    <row r="1309" spans="1:48" ht="20.25" x14ac:dyDescent="0.3">
      <c r="A1309" s="7"/>
      <c r="B1309" s="7"/>
      <c r="C1309" s="7"/>
      <c r="D1309" s="2"/>
      <c r="E1309" s="3"/>
      <c r="F1309" s="2"/>
      <c r="G1309" s="7"/>
      <c r="H1309" s="7"/>
      <c r="I1309" s="7"/>
      <c r="J1309" s="7"/>
      <c r="K1309" s="2"/>
      <c r="L1309" s="2"/>
      <c r="M1309" s="2"/>
      <c r="N1309" s="28"/>
      <c r="O1309" s="2"/>
      <c r="P1309" s="2"/>
      <c r="Q1309" s="28"/>
      <c r="R1309" s="2"/>
      <c r="S1309" s="2"/>
      <c r="T1309" s="2"/>
      <c r="U1309" s="7"/>
      <c r="V1309" s="2"/>
      <c r="W1309" s="2"/>
      <c r="X1309" s="2"/>
      <c r="Y1309" s="2"/>
      <c r="Z1309" s="2"/>
      <c r="AA1309" s="2"/>
      <c r="AB1309" s="2"/>
      <c r="AC1309" s="2"/>
      <c r="AD1309" s="27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7"/>
      <c r="AR1309" s="7"/>
      <c r="AS1309" s="2"/>
      <c r="AT1309" s="7"/>
      <c r="AU1309" s="7"/>
      <c r="AV1309" s="3"/>
    </row>
    <row r="1310" spans="1:48" ht="20.25" x14ac:dyDescent="0.3">
      <c r="A1310" s="7"/>
      <c r="B1310" s="7"/>
      <c r="C1310" s="7"/>
      <c r="D1310" s="2"/>
      <c r="E1310" s="3"/>
      <c r="F1310" s="2"/>
      <c r="G1310" s="7"/>
      <c r="H1310" s="7"/>
      <c r="I1310" s="7"/>
      <c r="J1310" s="7"/>
      <c r="K1310" s="2"/>
      <c r="L1310" s="2"/>
      <c r="M1310" s="2"/>
      <c r="N1310" s="28"/>
      <c r="O1310" s="2"/>
      <c r="P1310" s="2"/>
      <c r="Q1310" s="28"/>
      <c r="R1310" s="2"/>
      <c r="S1310" s="2"/>
      <c r="T1310" s="2"/>
      <c r="U1310" s="7"/>
      <c r="V1310" s="2"/>
      <c r="W1310" s="2"/>
      <c r="X1310" s="2"/>
      <c r="Y1310" s="2"/>
      <c r="Z1310" s="2"/>
      <c r="AA1310" s="2"/>
      <c r="AB1310" s="2"/>
      <c r="AC1310" s="2"/>
      <c r="AD1310" s="27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7"/>
      <c r="AR1310" s="7"/>
      <c r="AS1310" s="2"/>
      <c r="AT1310" s="4"/>
      <c r="AU1310" s="7"/>
      <c r="AV1310" s="3"/>
    </row>
    <row r="1311" spans="1:48" ht="20.25" x14ac:dyDescent="0.3">
      <c r="A1311" s="7"/>
      <c r="B1311" s="7"/>
      <c r="C1311" s="7"/>
      <c r="D1311" s="2"/>
      <c r="E1311" s="3"/>
      <c r="F1311" s="2"/>
      <c r="G1311" s="7"/>
      <c r="H1311" s="7"/>
      <c r="I1311" s="7"/>
      <c r="J1311" s="7"/>
      <c r="K1311" s="2"/>
      <c r="L1311" s="2"/>
      <c r="M1311" s="2"/>
      <c r="N1311" s="28"/>
      <c r="O1311" s="2"/>
      <c r="P1311" s="2"/>
      <c r="Q1311" s="28"/>
      <c r="R1311" s="2"/>
      <c r="S1311" s="2"/>
      <c r="T1311" s="2"/>
      <c r="U1311" s="7"/>
      <c r="V1311" s="2"/>
      <c r="W1311" s="2"/>
      <c r="X1311" s="2"/>
      <c r="Y1311" s="2"/>
      <c r="Z1311" s="2"/>
      <c r="AA1311" s="2"/>
      <c r="AB1311" s="2"/>
      <c r="AC1311" s="2"/>
      <c r="AD1311" s="27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7"/>
      <c r="AR1311" s="7"/>
      <c r="AS1311" s="2"/>
      <c r="AT1311" s="4"/>
      <c r="AU1311" s="7"/>
      <c r="AV1311" s="3"/>
    </row>
    <row r="1312" spans="1:48" ht="20.25" x14ac:dyDescent="0.3">
      <c r="A1312" s="7"/>
      <c r="B1312" s="7"/>
      <c r="C1312" s="7"/>
      <c r="D1312" s="2"/>
      <c r="E1312" s="3"/>
      <c r="F1312" s="2"/>
      <c r="G1312" s="7"/>
      <c r="H1312" s="7"/>
      <c r="I1312" s="7"/>
      <c r="J1312" s="7"/>
      <c r="K1312" s="2"/>
      <c r="L1312" s="2"/>
      <c r="M1312" s="2"/>
      <c r="N1312" s="28"/>
      <c r="O1312" s="2"/>
      <c r="P1312" s="2"/>
      <c r="Q1312" s="28"/>
      <c r="R1312" s="2"/>
      <c r="S1312" s="2"/>
      <c r="T1312" s="2"/>
      <c r="U1312" s="7"/>
      <c r="V1312" s="2"/>
      <c r="W1312" s="2"/>
      <c r="X1312" s="2"/>
      <c r="Y1312" s="2"/>
      <c r="Z1312" s="2"/>
      <c r="AA1312" s="2"/>
      <c r="AB1312" s="2"/>
      <c r="AC1312" s="2"/>
      <c r="AD1312" s="27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7"/>
      <c r="AR1312" s="7"/>
      <c r="AS1312" s="2"/>
      <c r="AT1312" s="4"/>
      <c r="AU1312" s="7"/>
      <c r="AV1312" s="3"/>
    </row>
    <row r="1313" spans="1:48" ht="20.25" x14ac:dyDescent="0.3">
      <c r="A1313" s="7"/>
      <c r="B1313" s="7"/>
      <c r="C1313" s="7"/>
      <c r="D1313" s="2"/>
      <c r="E1313" s="3"/>
      <c r="F1313" s="2"/>
      <c r="G1313" s="7"/>
      <c r="H1313" s="7"/>
      <c r="I1313" s="7"/>
      <c r="J1313" s="7"/>
      <c r="K1313" s="2"/>
      <c r="L1313" s="2"/>
      <c r="M1313" s="2"/>
      <c r="N1313" s="28"/>
      <c r="O1313" s="2"/>
      <c r="P1313" s="2"/>
      <c r="Q1313" s="28"/>
      <c r="R1313" s="2"/>
      <c r="S1313" s="2"/>
      <c r="T1313" s="2"/>
      <c r="U1313" s="7"/>
      <c r="V1313" s="2"/>
      <c r="W1313" s="2"/>
      <c r="X1313" s="2"/>
      <c r="Y1313" s="2"/>
      <c r="Z1313" s="2"/>
      <c r="AA1313" s="2"/>
      <c r="AB1313" s="2"/>
      <c r="AC1313" s="2"/>
      <c r="AD1313" s="27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7"/>
      <c r="AR1313" s="7"/>
      <c r="AS1313" s="2"/>
      <c r="AT1313" s="4"/>
      <c r="AU1313" s="7"/>
      <c r="AV1313" s="3"/>
    </row>
    <row r="1314" spans="1:48" ht="20.25" x14ac:dyDescent="0.3">
      <c r="A1314" s="7"/>
      <c r="B1314" s="7"/>
      <c r="C1314" s="7"/>
      <c r="D1314" s="2"/>
      <c r="E1314" s="3"/>
      <c r="F1314" s="2"/>
      <c r="G1314" s="7"/>
      <c r="H1314" s="7"/>
      <c r="I1314" s="7"/>
      <c r="J1314" s="7"/>
      <c r="K1314" s="2"/>
      <c r="L1314" s="2"/>
      <c r="M1314" s="2"/>
      <c r="N1314" s="28"/>
      <c r="O1314" s="2"/>
      <c r="P1314" s="2"/>
      <c r="Q1314" s="28"/>
      <c r="R1314" s="2"/>
      <c r="S1314" s="2"/>
      <c r="T1314" s="2"/>
      <c r="U1314" s="7"/>
      <c r="V1314" s="2"/>
      <c r="W1314" s="2"/>
      <c r="X1314" s="2"/>
      <c r="Y1314" s="2"/>
      <c r="Z1314" s="2"/>
      <c r="AA1314" s="2"/>
      <c r="AB1314" s="2"/>
      <c r="AC1314" s="2"/>
      <c r="AD1314" s="27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7"/>
      <c r="AR1314" s="7"/>
      <c r="AS1314" s="2"/>
      <c r="AT1314" s="4"/>
      <c r="AU1314" s="7"/>
      <c r="AV1314" s="3"/>
    </row>
    <row r="1315" spans="1:48" ht="20.25" x14ac:dyDescent="0.3">
      <c r="A1315" s="7"/>
      <c r="B1315" s="7"/>
      <c r="C1315" s="7"/>
      <c r="D1315" s="2"/>
      <c r="E1315" s="3"/>
      <c r="F1315" s="2"/>
      <c r="G1315" s="7"/>
      <c r="H1315" s="7"/>
      <c r="I1315" s="7"/>
      <c r="J1315" s="7"/>
      <c r="K1315" s="2"/>
      <c r="L1315" s="2"/>
      <c r="M1315" s="2"/>
      <c r="N1315" s="28"/>
      <c r="O1315" s="2"/>
      <c r="P1315" s="2"/>
      <c r="Q1315" s="28"/>
      <c r="R1315" s="2"/>
      <c r="S1315" s="2"/>
      <c r="T1315" s="2"/>
      <c r="U1315" s="7"/>
      <c r="V1315" s="2"/>
      <c r="W1315" s="2"/>
      <c r="X1315" s="2"/>
      <c r="Y1315" s="2"/>
      <c r="Z1315" s="2"/>
      <c r="AA1315" s="2"/>
      <c r="AB1315" s="2"/>
      <c r="AC1315" s="2"/>
      <c r="AD1315" s="27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7"/>
      <c r="AR1315" s="7"/>
      <c r="AS1315" s="2"/>
      <c r="AT1315" s="7"/>
      <c r="AU1315" s="7"/>
      <c r="AV1315" s="3"/>
    </row>
    <row r="1316" spans="1:48" ht="20.25" x14ac:dyDescent="0.3">
      <c r="A1316" s="7"/>
      <c r="B1316" s="7"/>
      <c r="C1316" s="7"/>
      <c r="D1316" s="2"/>
      <c r="E1316" s="3"/>
      <c r="F1316" s="2"/>
      <c r="G1316" s="7"/>
      <c r="H1316" s="7"/>
      <c r="I1316" s="7"/>
      <c r="J1316" s="7"/>
      <c r="K1316" s="2"/>
      <c r="L1316" s="2"/>
      <c r="M1316" s="2"/>
      <c r="N1316" s="28"/>
      <c r="O1316" s="2"/>
      <c r="P1316" s="2"/>
      <c r="Q1316" s="28"/>
      <c r="R1316" s="2"/>
      <c r="S1316" s="2"/>
      <c r="T1316" s="2"/>
      <c r="U1316" s="7"/>
      <c r="V1316" s="2"/>
      <c r="W1316" s="2"/>
      <c r="X1316" s="2"/>
      <c r="Y1316" s="2"/>
      <c r="Z1316" s="2"/>
      <c r="AA1316" s="2"/>
      <c r="AB1316" s="2"/>
      <c r="AC1316" s="2"/>
      <c r="AD1316" s="27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7"/>
      <c r="AR1316" s="7"/>
      <c r="AS1316" s="2"/>
      <c r="AT1316" s="5"/>
      <c r="AU1316" s="7"/>
      <c r="AV1316" s="3"/>
    </row>
    <row r="1317" spans="1:48" ht="20.25" x14ac:dyDescent="0.3">
      <c r="A1317" s="7"/>
      <c r="B1317" s="7"/>
      <c r="C1317" s="7"/>
      <c r="D1317" s="2"/>
      <c r="E1317" s="3"/>
      <c r="F1317" s="2"/>
      <c r="G1317" s="7"/>
      <c r="H1317" s="7"/>
      <c r="I1317" s="7"/>
      <c r="J1317" s="7"/>
      <c r="K1317" s="2"/>
      <c r="L1317" s="2"/>
      <c r="M1317" s="2"/>
      <c r="N1317" s="28"/>
      <c r="O1317" s="2"/>
      <c r="P1317" s="2"/>
      <c r="Q1317" s="28"/>
      <c r="R1317" s="2"/>
      <c r="S1317" s="2"/>
      <c r="T1317" s="2"/>
      <c r="U1317" s="7"/>
      <c r="V1317" s="2"/>
      <c r="W1317" s="2"/>
      <c r="X1317" s="2"/>
      <c r="Y1317" s="2"/>
      <c r="Z1317" s="2"/>
      <c r="AA1317" s="2"/>
      <c r="AB1317" s="2"/>
      <c r="AC1317" s="2"/>
      <c r="AD1317" s="27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7"/>
      <c r="AR1317" s="7"/>
      <c r="AS1317" s="2"/>
      <c r="AT1317" s="5"/>
      <c r="AU1317" s="7"/>
      <c r="AV1317" s="3"/>
    </row>
    <row r="1318" spans="1:48" ht="20.25" x14ac:dyDescent="0.3">
      <c r="A1318" s="7"/>
      <c r="B1318" s="7"/>
      <c r="C1318" s="7"/>
      <c r="D1318" s="2"/>
      <c r="E1318" s="3"/>
      <c r="F1318" s="2"/>
      <c r="G1318" s="7"/>
      <c r="H1318" s="7"/>
      <c r="I1318" s="7"/>
      <c r="J1318" s="7"/>
      <c r="K1318" s="2"/>
      <c r="L1318" s="2"/>
      <c r="M1318" s="2"/>
      <c r="N1318" s="28"/>
      <c r="O1318" s="2"/>
      <c r="P1318" s="2"/>
      <c r="Q1318" s="28"/>
      <c r="R1318" s="2"/>
      <c r="S1318" s="2"/>
      <c r="T1318" s="2"/>
      <c r="U1318" s="7"/>
      <c r="V1318" s="2"/>
      <c r="W1318" s="2"/>
      <c r="X1318" s="2"/>
      <c r="Y1318" s="2"/>
      <c r="Z1318" s="2"/>
      <c r="AA1318" s="2"/>
      <c r="AB1318" s="2"/>
      <c r="AC1318" s="2"/>
      <c r="AD1318" s="27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7"/>
      <c r="AR1318" s="7"/>
      <c r="AS1318" s="2"/>
      <c r="AT1318" s="5"/>
      <c r="AU1318" s="7"/>
      <c r="AV1318" s="3"/>
    </row>
    <row r="1319" spans="1:48" ht="20.25" x14ac:dyDescent="0.3">
      <c r="A1319" s="7"/>
      <c r="B1319" s="7"/>
      <c r="C1319" s="7"/>
      <c r="D1319" s="2"/>
      <c r="E1319" s="3"/>
      <c r="F1319" s="2"/>
      <c r="G1319" s="7"/>
      <c r="H1319" s="7"/>
      <c r="I1319" s="7"/>
      <c r="J1319" s="7"/>
      <c r="K1319" s="2"/>
      <c r="L1319" s="2"/>
      <c r="M1319" s="2"/>
      <c r="N1319" s="28"/>
      <c r="O1319" s="2"/>
      <c r="P1319" s="2"/>
      <c r="Q1319" s="28"/>
      <c r="R1319" s="2"/>
      <c r="S1319" s="2"/>
      <c r="T1319" s="2"/>
      <c r="U1319" s="7"/>
      <c r="V1319" s="2"/>
      <c r="W1319" s="2"/>
      <c r="X1319" s="2"/>
      <c r="Y1319" s="2"/>
      <c r="Z1319" s="2"/>
      <c r="AA1319" s="2"/>
      <c r="AB1319" s="2"/>
      <c r="AC1319" s="2"/>
      <c r="AD1319" s="27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7"/>
      <c r="AR1319" s="7"/>
      <c r="AS1319" s="2"/>
      <c r="AT1319" s="5"/>
      <c r="AU1319" s="7"/>
      <c r="AV1319" s="3"/>
    </row>
    <row r="1320" spans="1:48" ht="20.25" x14ac:dyDescent="0.3">
      <c r="A1320" s="7"/>
      <c r="B1320" s="7"/>
      <c r="C1320" s="7"/>
      <c r="D1320" s="2"/>
      <c r="E1320" s="3"/>
      <c r="F1320" s="2"/>
      <c r="G1320" s="7"/>
      <c r="H1320" s="7"/>
      <c r="I1320" s="7"/>
      <c r="J1320" s="7"/>
      <c r="K1320" s="2"/>
      <c r="L1320" s="2"/>
      <c r="M1320" s="2"/>
      <c r="N1320" s="28"/>
      <c r="O1320" s="2"/>
      <c r="P1320" s="2"/>
      <c r="Q1320" s="28"/>
      <c r="R1320" s="2"/>
      <c r="S1320" s="2"/>
      <c r="T1320" s="2"/>
      <c r="U1320" s="7"/>
      <c r="V1320" s="2"/>
      <c r="W1320" s="2"/>
      <c r="X1320" s="2"/>
      <c r="Y1320" s="2"/>
      <c r="Z1320" s="2"/>
      <c r="AA1320" s="2"/>
      <c r="AB1320" s="2"/>
      <c r="AC1320" s="2"/>
      <c r="AD1320" s="27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7"/>
      <c r="AR1320" s="7"/>
      <c r="AS1320" s="2"/>
      <c r="AT1320" s="5"/>
      <c r="AU1320" s="7"/>
      <c r="AV1320" s="3"/>
    </row>
    <row r="1321" spans="1:48" ht="20.25" x14ac:dyDescent="0.3">
      <c r="A1321" s="7"/>
      <c r="B1321" s="7"/>
      <c r="C1321" s="7"/>
      <c r="D1321" s="2"/>
      <c r="E1321" s="3"/>
      <c r="F1321" s="2"/>
      <c r="G1321" s="7"/>
      <c r="H1321" s="7"/>
      <c r="I1321" s="7"/>
      <c r="J1321" s="7"/>
      <c r="K1321" s="2"/>
      <c r="L1321" s="2"/>
      <c r="M1321" s="2"/>
      <c r="N1321" s="28"/>
      <c r="O1321" s="2"/>
      <c r="P1321" s="2"/>
      <c r="Q1321" s="28"/>
      <c r="R1321" s="2"/>
      <c r="S1321" s="2"/>
      <c r="T1321" s="2"/>
      <c r="U1321" s="7"/>
      <c r="V1321" s="2"/>
      <c r="W1321" s="2"/>
      <c r="X1321" s="2"/>
      <c r="Y1321" s="2"/>
      <c r="Z1321" s="2"/>
      <c r="AA1321" s="2"/>
      <c r="AB1321" s="2"/>
      <c r="AC1321" s="2"/>
      <c r="AD1321" s="27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7"/>
      <c r="AR1321" s="7"/>
      <c r="AS1321" s="2"/>
      <c r="AT1321" s="5"/>
      <c r="AU1321" s="7"/>
      <c r="AV1321" s="3"/>
    </row>
    <row r="1322" spans="1:48" ht="20.25" x14ac:dyDescent="0.3">
      <c r="A1322" s="7"/>
      <c r="B1322" s="7"/>
      <c r="C1322" s="7"/>
      <c r="D1322" s="2"/>
      <c r="E1322" s="3"/>
      <c r="F1322" s="2"/>
      <c r="G1322" s="7"/>
      <c r="H1322" s="7"/>
      <c r="I1322" s="7"/>
      <c r="J1322" s="7"/>
      <c r="K1322" s="2"/>
      <c r="L1322" s="2"/>
      <c r="M1322" s="2"/>
      <c r="N1322" s="28"/>
      <c r="O1322" s="2"/>
      <c r="P1322" s="2"/>
      <c r="Q1322" s="28"/>
      <c r="R1322" s="2"/>
      <c r="S1322" s="2"/>
      <c r="T1322" s="2"/>
      <c r="U1322" s="7"/>
      <c r="V1322" s="2"/>
      <c r="W1322" s="2"/>
      <c r="X1322" s="2"/>
      <c r="Y1322" s="2"/>
      <c r="Z1322" s="2"/>
      <c r="AA1322" s="2"/>
      <c r="AB1322" s="2"/>
      <c r="AC1322" s="2"/>
      <c r="AD1322" s="27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7"/>
      <c r="AR1322" s="7"/>
      <c r="AS1322" s="2"/>
      <c r="AT1322" s="5"/>
      <c r="AU1322" s="7"/>
      <c r="AV1322" s="3"/>
    </row>
    <row r="1323" spans="1:48" ht="20.25" x14ac:dyDescent="0.3">
      <c r="A1323" s="7"/>
      <c r="B1323" s="7"/>
      <c r="C1323" s="7"/>
      <c r="D1323" s="2"/>
      <c r="E1323" s="3"/>
      <c r="F1323" s="2"/>
      <c r="G1323" s="7"/>
      <c r="H1323" s="7"/>
      <c r="I1323" s="7"/>
      <c r="J1323" s="7"/>
      <c r="K1323" s="2"/>
      <c r="L1323" s="2"/>
      <c r="M1323" s="2"/>
      <c r="N1323" s="28"/>
      <c r="O1323" s="2"/>
      <c r="P1323" s="2"/>
      <c r="Q1323" s="28"/>
      <c r="R1323" s="2"/>
      <c r="S1323" s="2"/>
      <c r="T1323" s="2"/>
      <c r="U1323" s="7"/>
      <c r="V1323" s="2"/>
      <c r="W1323" s="2"/>
      <c r="X1323" s="2"/>
      <c r="Y1323" s="2"/>
      <c r="Z1323" s="2"/>
      <c r="AA1323" s="2"/>
      <c r="AB1323" s="2"/>
      <c r="AC1323" s="2"/>
      <c r="AD1323" s="27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7"/>
      <c r="AR1323" s="7"/>
      <c r="AS1323" s="2"/>
      <c r="AT1323" s="5"/>
      <c r="AU1323" s="7"/>
      <c r="AV1323" s="3"/>
    </row>
    <row r="1324" spans="1:48" ht="20.25" x14ac:dyDescent="0.3">
      <c r="A1324" s="7"/>
      <c r="B1324" s="7"/>
      <c r="C1324" s="7"/>
      <c r="D1324" s="2"/>
      <c r="E1324" s="3"/>
      <c r="F1324" s="2"/>
      <c r="G1324" s="7"/>
      <c r="H1324" s="7"/>
      <c r="I1324" s="7"/>
      <c r="J1324" s="7"/>
      <c r="K1324" s="2"/>
      <c r="L1324" s="2"/>
      <c r="M1324" s="2"/>
      <c r="N1324" s="28"/>
      <c r="O1324" s="2"/>
      <c r="P1324" s="2"/>
      <c r="Q1324" s="28"/>
      <c r="R1324" s="2"/>
      <c r="S1324" s="2"/>
      <c r="T1324" s="2"/>
      <c r="U1324" s="7"/>
      <c r="V1324" s="2"/>
      <c r="W1324" s="2"/>
      <c r="X1324" s="2"/>
      <c r="Y1324" s="2"/>
      <c r="Z1324" s="2"/>
      <c r="AA1324" s="2"/>
      <c r="AB1324" s="2"/>
      <c r="AC1324" s="2"/>
      <c r="AD1324" s="27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7"/>
      <c r="AR1324" s="7"/>
      <c r="AS1324" s="2"/>
      <c r="AT1324" s="5"/>
      <c r="AU1324" s="7"/>
      <c r="AV1324" s="3"/>
    </row>
    <row r="1325" spans="1:48" ht="20.25" x14ac:dyDescent="0.3">
      <c r="A1325" s="7"/>
      <c r="B1325" s="7"/>
      <c r="C1325" s="7"/>
      <c r="D1325" s="2"/>
      <c r="E1325" s="3"/>
      <c r="F1325" s="2"/>
      <c r="G1325" s="7"/>
      <c r="H1325" s="7"/>
      <c r="I1325" s="7"/>
      <c r="J1325" s="7"/>
      <c r="K1325" s="2"/>
      <c r="L1325" s="2"/>
      <c r="M1325" s="2"/>
      <c r="N1325" s="28"/>
      <c r="O1325" s="2"/>
      <c r="P1325" s="2"/>
      <c r="Q1325" s="28"/>
      <c r="R1325" s="2"/>
      <c r="S1325" s="2"/>
      <c r="T1325" s="2"/>
      <c r="U1325" s="7"/>
      <c r="V1325" s="2"/>
      <c r="W1325" s="2"/>
      <c r="X1325" s="2"/>
      <c r="Y1325" s="2"/>
      <c r="Z1325" s="2"/>
      <c r="AA1325" s="2"/>
      <c r="AB1325" s="2"/>
      <c r="AC1325" s="2"/>
      <c r="AD1325" s="27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7"/>
      <c r="AR1325" s="7"/>
      <c r="AS1325" s="2"/>
      <c r="AT1325" s="5"/>
      <c r="AU1325" s="7"/>
      <c r="AV1325" s="3"/>
    </row>
    <row r="1326" spans="1:48" ht="20.25" x14ac:dyDescent="0.3">
      <c r="A1326" s="7"/>
      <c r="B1326" s="7"/>
      <c r="C1326" s="7"/>
      <c r="D1326" s="2"/>
      <c r="E1326" s="3"/>
      <c r="F1326" s="2"/>
      <c r="G1326" s="7"/>
      <c r="H1326" s="7"/>
      <c r="I1326" s="7"/>
      <c r="J1326" s="7"/>
      <c r="K1326" s="2"/>
      <c r="L1326" s="2"/>
      <c r="M1326" s="2"/>
      <c r="N1326" s="28"/>
      <c r="O1326" s="2"/>
      <c r="P1326" s="2"/>
      <c r="Q1326" s="28"/>
      <c r="R1326" s="2"/>
      <c r="S1326" s="2"/>
      <c r="T1326" s="2"/>
      <c r="U1326" s="7"/>
      <c r="V1326" s="2"/>
      <c r="W1326" s="2"/>
      <c r="X1326" s="2"/>
      <c r="Y1326" s="2"/>
      <c r="Z1326" s="2"/>
      <c r="AA1326" s="2"/>
      <c r="AB1326" s="2"/>
      <c r="AC1326" s="2"/>
      <c r="AD1326" s="27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7"/>
      <c r="AR1326" s="7"/>
      <c r="AS1326" s="2"/>
      <c r="AT1326" s="5"/>
      <c r="AU1326" s="7"/>
      <c r="AV1326" s="3"/>
    </row>
    <row r="1327" spans="1:48" ht="20.25" x14ac:dyDescent="0.3">
      <c r="A1327" s="7"/>
      <c r="B1327" s="7"/>
      <c r="C1327" s="7"/>
      <c r="D1327" s="2"/>
      <c r="E1327" s="3"/>
      <c r="F1327" s="2"/>
      <c r="G1327" s="7"/>
      <c r="H1327" s="7"/>
      <c r="I1327" s="7"/>
      <c r="J1327" s="7"/>
      <c r="K1327" s="2"/>
      <c r="L1327" s="2"/>
      <c r="M1327" s="2"/>
      <c r="N1327" s="28"/>
      <c r="O1327" s="2"/>
      <c r="P1327" s="2"/>
      <c r="Q1327" s="28"/>
      <c r="R1327" s="2"/>
      <c r="S1327" s="2"/>
      <c r="T1327" s="2"/>
      <c r="U1327" s="7"/>
      <c r="V1327" s="2"/>
      <c r="W1327" s="2"/>
      <c r="X1327" s="2"/>
      <c r="Y1327" s="2"/>
      <c r="Z1327" s="2"/>
      <c r="AA1327" s="2"/>
      <c r="AB1327" s="2"/>
      <c r="AC1327" s="2"/>
      <c r="AD1327" s="27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7"/>
      <c r="AR1327" s="7"/>
      <c r="AS1327" s="2"/>
      <c r="AT1327" s="7"/>
      <c r="AU1327" s="7"/>
      <c r="AV1327" s="3"/>
    </row>
    <row r="1329" spans="1:48" ht="18.75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26"/>
      <c r="O1329" s="7"/>
      <c r="P1329" s="7"/>
      <c r="Q1329" s="26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26"/>
      <c r="AE1329" s="26"/>
      <c r="AF1329" s="26"/>
      <c r="AG1329" s="7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7"/>
      <c r="AS1329" s="7"/>
      <c r="AT1329" s="7"/>
      <c r="AU1329" s="7"/>
      <c r="AV1329" s="7"/>
    </row>
    <row r="1330" spans="1:48" ht="20.25" x14ac:dyDescent="0.3">
      <c r="A1330" s="7"/>
      <c r="B1330" s="7"/>
      <c r="C1330" s="7"/>
      <c r="D1330" s="2"/>
      <c r="E1330" s="3"/>
      <c r="F1330" s="2"/>
      <c r="G1330" s="7"/>
      <c r="H1330" s="7"/>
      <c r="I1330" s="7"/>
      <c r="J1330" s="7"/>
      <c r="K1330" s="2"/>
      <c r="L1330" s="2"/>
      <c r="M1330" s="2"/>
      <c r="N1330" s="28"/>
      <c r="O1330" s="2"/>
      <c r="P1330" s="2"/>
      <c r="Q1330" s="28"/>
      <c r="R1330" s="2"/>
      <c r="S1330" s="2"/>
      <c r="T1330" s="2"/>
      <c r="U1330" s="7"/>
      <c r="V1330" s="2"/>
      <c r="W1330" s="2"/>
      <c r="X1330" s="2"/>
      <c r="Y1330" s="2"/>
      <c r="Z1330" s="2"/>
      <c r="AA1330" s="2"/>
      <c r="AB1330" s="2"/>
      <c r="AC1330" s="2"/>
      <c r="AD1330" s="27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7"/>
      <c r="AR1330" s="7"/>
      <c r="AS1330" s="2"/>
      <c r="AT1330" s="7"/>
      <c r="AU1330" s="7"/>
      <c r="AV1330" s="3"/>
    </row>
    <row r="1331" spans="1:48" ht="20.25" x14ac:dyDescent="0.3">
      <c r="A1331" s="7"/>
      <c r="B1331" s="7"/>
      <c r="C1331" s="7"/>
      <c r="D1331" s="2"/>
      <c r="E1331" s="3"/>
      <c r="F1331" s="2"/>
      <c r="G1331" s="7"/>
      <c r="H1331" s="7"/>
      <c r="I1331" s="7"/>
      <c r="J1331" s="7"/>
      <c r="K1331" s="2"/>
      <c r="L1331" s="2"/>
      <c r="M1331" s="2"/>
      <c r="N1331" s="28"/>
      <c r="O1331" s="2"/>
      <c r="P1331" s="2"/>
      <c r="Q1331" s="28"/>
      <c r="R1331" s="2"/>
      <c r="S1331" s="2"/>
      <c r="T1331" s="2"/>
      <c r="U1331" s="7"/>
      <c r="V1331" s="2"/>
      <c r="W1331" s="2"/>
      <c r="X1331" s="2"/>
      <c r="Y1331" s="2"/>
      <c r="Z1331" s="2"/>
      <c r="AA1331" s="2"/>
      <c r="AB1331" s="2"/>
      <c r="AC1331" s="2"/>
      <c r="AD1331" s="27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7"/>
      <c r="AR1331" s="7"/>
      <c r="AS1331" s="2"/>
      <c r="AT1331" s="7"/>
      <c r="AU1331" s="7"/>
      <c r="AV1331" s="3"/>
    </row>
    <row r="1332" spans="1:48" ht="20.25" x14ac:dyDescent="0.3">
      <c r="A1332" s="7"/>
      <c r="B1332" s="7"/>
      <c r="C1332" s="7"/>
      <c r="D1332" s="2"/>
      <c r="E1332" s="3"/>
      <c r="F1332" s="2"/>
      <c r="G1332" s="7"/>
      <c r="H1332" s="7"/>
      <c r="I1332" s="7"/>
      <c r="J1332" s="7"/>
      <c r="K1332" s="2"/>
      <c r="L1332" s="2"/>
      <c r="M1332" s="2"/>
      <c r="N1332" s="28"/>
      <c r="O1332" s="2"/>
      <c r="P1332" s="2"/>
      <c r="Q1332" s="28"/>
      <c r="R1332" s="2"/>
      <c r="S1332" s="2"/>
      <c r="T1332" s="2"/>
      <c r="U1332" s="7"/>
      <c r="V1332" s="2"/>
      <c r="W1332" s="2"/>
      <c r="X1332" s="2"/>
      <c r="Y1332" s="2"/>
      <c r="Z1332" s="2"/>
      <c r="AA1332" s="2"/>
      <c r="AB1332" s="2"/>
      <c r="AC1332" s="2"/>
      <c r="AD1332" s="27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7"/>
      <c r="AR1332" s="7"/>
      <c r="AS1332" s="2"/>
      <c r="AT1332" s="7"/>
      <c r="AU1332" s="7"/>
      <c r="AV1332" s="3"/>
    </row>
    <row r="1333" spans="1:48" ht="20.25" x14ac:dyDescent="0.3">
      <c r="A1333" s="7"/>
      <c r="B1333" s="7"/>
      <c r="C1333" s="7"/>
      <c r="D1333" s="2"/>
      <c r="E1333" s="3"/>
      <c r="F1333" s="2"/>
      <c r="G1333" s="7"/>
      <c r="H1333" s="7"/>
      <c r="I1333" s="7"/>
      <c r="J1333" s="7"/>
      <c r="K1333" s="2"/>
      <c r="L1333" s="2"/>
      <c r="M1333" s="2"/>
      <c r="N1333" s="28"/>
      <c r="O1333" s="2"/>
      <c r="P1333" s="2"/>
      <c r="Q1333" s="28"/>
      <c r="R1333" s="2"/>
      <c r="S1333" s="2"/>
      <c r="T1333" s="2"/>
      <c r="U1333" s="7"/>
      <c r="V1333" s="2"/>
      <c r="W1333" s="2"/>
      <c r="X1333" s="2"/>
      <c r="Y1333" s="2"/>
      <c r="Z1333" s="2"/>
      <c r="AA1333" s="2"/>
      <c r="AB1333" s="2"/>
      <c r="AC1333" s="2"/>
      <c r="AD1333" s="27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7"/>
      <c r="AR1333" s="7"/>
      <c r="AS1333" s="2"/>
      <c r="AT1333" s="7"/>
      <c r="AU1333" s="7"/>
      <c r="AV1333" s="3"/>
    </row>
    <row r="1334" spans="1:48" ht="20.25" x14ac:dyDescent="0.3">
      <c r="A1334" s="7"/>
      <c r="B1334" s="7"/>
      <c r="C1334" s="7"/>
      <c r="D1334" s="2"/>
      <c r="E1334" s="3"/>
      <c r="F1334" s="2"/>
      <c r="G1334" s="7"/>
      <c r="H1334" s="7"/>
      <c r="I1334" s="7"/>
      <c r="J1334" s="7"/>
      <c r="K1334" s="2"/>
      <c r="L1334" s="2"/>
      <c r="M1334" s="2"/>
      <c r="N1334" s="28"/>
      <c r="O1334" s="2"/>
      <c r="P1334" s="2"/>
      <c r="Q1334" s="28"/>
      <c r="R1334" s="2"/>
      <c r="S1334" s="2"/>
      <c r="T1334" s="2"/>
      <c r="U1334" s="7"/>
      <c r="V1334" s="2"/>
      <c r="W1334" s="2"/>
      <c r="X1334" s="2"/>
      <c r="Y1334" s="2"/>
      <c r="Z1334" s="2"/>
      <c r="AA1334" s="2"/>
      <c r="AB1334" s="2"/>
      <c r="AC1334" s="2"/>
      <c r="AD1334" s="27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7"/>
      <c r="AR1334" s="7"/>
      <c r="AS1334" s="2"/>
      <c r="AT1334" s="7"/>
      <c r="AU1334" s="7"/>
      <c r="AV1334" s="3"/>
    </row>
    <row r="1335" spans="1:48" ht="20.25" x14ac:dyDescent="0.3">
      <c r="A1335" s="7"/>
      <c r="B1335" s="7"/>
      <c r="C1335" s="7"/>
      <c r="D1335" s="2"/>
      <c r="E1335" s="3"/>
      <c r="F1335" s="2"/>
      <c r="G1335" s="7"/>
      <c r="H1335" s="7"/>
      <c r="I1335" s="7"/>
      <c r="J1335" s="7"/>
      <c r="K1335" s="2"/>
      <c r="L1335" s="2"/>
      <c r="M1335" s="2"/>
      <c r="N1335" s="28"/>
      <c r="O1335" s="2"/>
      <c r="P1335" s="2"/>
      <c r="Q1335" s="28"/>
      <c r="R1335" s="2"/>
      <c r="S1335" s="2"/>
      <c r="T1335" s="2"/>
      <c r="U1335" s="7"/>
      <c r="V1335" s="2"/>
      <c r="W1335" s="2"/>
      <c r="X1335" s="2"/>
      <c r="Y1335" s="2"/>
      <c r="Z1335" s="2"/>
      <c r="AA1335" s="2"/>
      <c r="AB1335" s="2"/>
      <c r="AC1335" s="2"/>
      <c r="AD1335" s="27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7"/>
      <c r="AR1335" s="7"/>
      <c r="AS1335" s="2"/>
      <c r="AT1335" s="7"/>
      <c r="AU1335" s="7"/>
      <c r="AV1335" s="3"/>
    </row>
    <row r="1336" spans="1:48" ht="20.25" x14ac:dyDescent="0.3">
      <c r="A1336" s="7"/>
      <c r="B1336" s="7"/>
      <c r="C1336" s="7"/>
      <c r="D1336" s="2"/>
      <c r="E1336" s="3"/>
      <c r="F1336" s="2"/>
      <c r="G1336" s="7"/>
      <c r="H1336" s="7"/>
      <c r="I1336" s="7"/>
      <c r="J1336" s="7"/>
      <c r="K1336" s="2"/>
      <c r="L1336" s="2"/>
      <c r="M1336" s="2"/>
      <c r="N1336" s="28"/>
      <c r="O1336" s="2"/>
      <c r="P1336" s="2"/>
      <c r="Q1336" s="28"/>
      <c r="R1336" s="2"/>
      <c r="S1336" s="2"/>
      <c r="T1336" s="2"/>
      <c r="U1336" s="7"/>
      <c r="V1336" s="2"/>
      <c r="W1336" s="2"/>
      <c r="X1336" s="2"/>
      <c r="Y1336" s="2"/>
      <c r="Z1336" s="2"/>
      <c r="AA1336" s="2"/>
      <c r="AB1336" s="2"/>
      <c r="AC1336" s="2"/>
      <c r="AD1336" s="27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7"/>
      <c r="AR1336" s="7"/>
      <c r="AS1336" s="2"/>
      <c r="AT1336" s="7"/>
      <c r="AU1336" s="7"/>
      <c r="AV1336" s="3"/>
    </row>
    <row r="1337" spans="1:48" ht="20.25" x14ac:dyDescent="0.3">
      <c r="A1337" s="7"/>
      <c r="B1337" s="7"/>
      <c r="C1337" s="7"/>
      <c r="D1337" s="2"/>
      <c r="E1337" s="3"/>
      <c r="F1337" s="2"/>
      <c r="G1337" s="7"/>
      <c r="H1337" s="7"/>
      <c r="I1337" s="7"/>
      <c r="J1337" s="7"/>
      <c r="K1337" s="2"/>
      <c r="L1337" s="2"/>
      <c r="M1337" s="2"/>
      <c r="N1337" s="28"/>
      <c r="O1337" s="2"/>
      <c r="P1337" s="2"/>
      <c r="Q1337" s="28"/>
      <c r="R1337" s="2"/>
      <c r="S1337" s="2"/>
      <c r="T1337" s="2"/>
      <c r="U1337" s="7"/>
      <c r="V1337" s="2"/>
      <c r="W1337" s="2"/>
      <c r="X1337" s="2"/>
      <c r="Y1337" s="2"/>
      <c r="Z1337" s="2"/>
      <c r="AA1337" s="2"/>
      <c r="AB1337" s="2"/>
      <c r="AC1337" s="2"/>
      <c r="AD1337" s="27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7"/>
      <c r="AR1337" s="7"/>
      <c r="AS1337" s="2"/>
      <c r="AT1337" s="7"/>
      <c r="AU1337" s="7"/>
      <c r="AV1337" s="3"/>
    </row>
    <row r="1338" spans="1:48" ht="20.25" x14ac:dyDescent="0.3">
      <c r="A1338" s="7"/>
      <c r="B1338" s="7"/>
      <c r="C1338" s="7"/>
      <c r="D1338" s="2"/>
      <c r="E1338" s="3"/>
      <c r="F1338" s="2"/>
      <c r="G1338" s="7"/>
      <c r="H1338" s="7"/>
      <c r="I1338" s="7"/>
      <c r="J1338" s="7"/>
      <c r="K1338" s="2"/>
      <c r="L1338" s="2"/>
      <c r="M1338" s="2"/>
      <c r="N1338" s="28"/>
      <c r="O1338" s="2"/>
      <c r="P1338" s="2"/>
      <c r="Q1338" s="28"/>
      <c r="R1338" s="2"/>
      <c r="S1338" s="2"/>
      <c r="T1338" s="2"/>
      <c r="U1338" s="7"/>
      <c r="V1338" s="2"/>
      <c r="W1338" s="2"/>
      <c r="X1338" s="2"/>
      <c r="Y1338" s="2"/>
      <c r="Z1338" s="2"/>
      <c r="AA1338" s="2"/>
      <c r="AB1338" s="2"/>
      <c r="AC1338" s="2"/>
      <c r="AD1338" s="27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7"/>
      <c r="AR1338" s="7"/>
      <c r="AS1338" s="2"/>
      <c r="AT1338" s="7"/>
      <c r="AU1338" s="7"/>
      <c r="AV1338" s="3"/>
    </row>
    <row r="1339" spans="1:48" ht="20.25" x14ac:dyDescent="0.3">
      <c r="A1339" s="7"/>
      <c r="B1339" s="7"/>
      <c r="C1339" s="7"/>
      <c r="D1339" s="2"/>
      <c r="E1339" s="3"/>
      <c r="F1339" s="2"/>
      <c r="G1339" s="7"/>
      <c r="H1339" s="7"/>
      <c r="I1339" s="7"/>
      <c r="J1339" s="7"/>
      <c r="K1339" s="2"/>
      <c r="L1339" s="2"/>
      <c r="M1339" s="2"/>
      <c r="N1339" s="28"/>
      <c r="O1339" s="2"/>
      <c r="P1339" s="2"/>
      <c r="Q1339" s="28"/>
      <c r="R1339" s="2"/>
      <c r="S1339" s="2"/>
      <c r="T1339" s="2"/>
      <c r="U1339" s="7"/>
      <c r="V1339" s="2"/>
      <c r="W1339" s="2"/>
      <c r="X1339" s="2"/>
      <c r="Y1339" s="2"/>
      <c r="Z1339" s="2"/>
      <c r="AA1339" s="2"/>
      <c r="AB1339" s="2"/>
      <c r="AC1339" s="2"/>
      <c r="AD1339" s="27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7"/>
      <c r="AR1339" s="7"/>
      <c r="AS1339" s="2"/>
      <c r="AT1339" s="4"/>
      <c r="AU1339" s="7"/>
      <c r="AV1339" s="3"/>
    </row>
    <row r="1340" spans="1:48" ht="20.25" x14ac:dyDescent="0.3">
      <c r="A1340" s="7"/>
      <c r="B1340" s="7"/>
      <c r="C1340" s="7"/>
      <c r="D1340" s="2"/>
      <c r="E1340" s="3"/>
      <c r="F1340" s="2"/>
      <c r="G1340" s="7"/>
      <c r="H1340" s="7"/>
      <c r="I1340" s="7"/>
      <c r="J1340" s="7"/>
      <c r="K1340" s="2"/>
      <c r="L1340" s="2"/>
      <c r="M1340" s="2"/>
      <c r="N1340" s="28"/>
      <c r="O1340" s="2"/>
      <c r="P1340" s="2"/>
      <c r="Q1340" s="28"/>
      <c r="R1340" s="2"/>
      <c r="S1340" s="2"/>
      <c r="T1340" s="2"/>
      <c r="U1340" s="7"/>
      <c r="V1340" s="2"/>
      <c r="W1340" s="2"/>
      <c r="X1340" s="2"/>
      <c r="Y1340" s="2"/>
      <c r="Z1340" s="2"/>
      <c r="AA1340" s="2"/>
      <c r="AB1340" s="2"/>
      <c r="AC1340" s="2"/>
      <c r="AD1340" s="27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7"/>
      <c r="AR1340" s="7"/>
      <c r="AS1340" s="2"/>
      <c r="AT1340" s="4"/>
      <c r="AU1340" s="7"/>
      <c r="AV1340" s="3"/>
    </row>
    <row r="1341" spans="1:48" ht="20.25" x14ac:dyDescent="0.3">
      <c r="A1341" s="7"/>
      <c r="B1341" s="7"/>
      <c r="C1341" s="7"/>
      <c r="D1341" s="2"/>
      <c r="E1341" s="3"/>
      <c r="F1341" s="2"/>
      <c r="G1341" s="7"/>
      <c r="H1341" s="7"/>
      <c r="I1341" s="7"/>
      <c r="J1341" s="7"/>
      <c r="K1341" s="2"/>
      <c r="L1341" s="2"/>
      <c r="M1341" s="2"/>
      <c r="N1341" s="28"/>
      <c r="O1341" s="2"/>
      <c r="P1341" s="2"/>
      <c r="Q1341" s="28"/>
      <c r="R1341" s="2"/>
      <c r="S1341" s="2"/>
      <c r="T1341" s="2"/>
      <c r="U1341" s="7"/>
      <c r="V1341" s="2"/>
      <c r="W1341" s="2"/>
      <c r="X1341" s="2"/>
      <c r="Y1341" s="2"/>
      <c r="Z1341" s="2"/>
      <c r="AA1341" s="2"/>
      <c r="AB1341" s="2"/>
      <c r="AC1341" s="2"/>
      <c r="AD1341" s="27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7"/>
      <c r="AR1341" s="7"/>
      <c r="AS1341" s="2"/>
      <c r="AT1341" s="4"/>
      <c r="AU1341" s="7"/>
      <c r="AV1341" s="3"/>
    </row>
    <row r="1342" spans="1:48" ht="20.25" x14ac:dyDescent="0.3">
      <c r="A1342" s="7"/>
      <c r="B1342" s="7"/>
      <c r="C1342" s="7"/>
      <c r="D1342" s="2"/>
      <c r="E1342" s="3"/>
      <c r="F1342" s="2"/>
      <c r="G1342" s="7"/>
      <c r="H1342" s="7"/>
      <c r="I1342" s="7"/>
      <c r="J1342" s="7"/>
      <c r="K1342" s="2"/>
      <c r="L1342" s="2"/>
      <c r="M1342" s="2"/>
      <c r="N1342" s="28"/>
      <c r="O1342" s="2"/>
      <c r="P1342" s="2"/>
      <c r="Q1342" s="28"/>
      <c r="R1342" s="2"/>
      <c r="S1342" s="2"/>
      <c r="T1342" s="2"/>
      <c r="U1342" s="7"/>
      <c r="V1342" s="2"/>
      <c r="W1342" s="2"/>
      <c r="X1342" s="2"/>
      <c r="Y1342" s="2"/>
      <c r="Z1342" s="2"/>
      <c r="AA1342" s="2"/>
      <c r="AB1342" s="2"/>
      <c r="AC1342" s="2"/>
      <c r="AD1342" s="27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7"/>
      <c r="AR1342" s="7"/>
      <c r="AS1342" s="2"/>
      <c r="AT1342" s="4"/>
      <c r="AU1342" s="7"/>
      <c r="AV1342" s="3"/>
    </row>
    <row r="1343" spans="1:48" ht="20.25" x14ac:dyDescent="0.3">
      <c r="A1343" s="7"/>
      <c r="B1343" s="7"/>
      <c r="C1343" s="7"/>
      <c r="D1343" s="2"/>
      <c r="E1343" s="3"/>
      <c r="F1343" s="2"/>
      <c r="G1343" s="7"/>
      <c r="H1343" s="7"/>
      <c r="I1343" s="7"/>
      <c r="J1343" s="7"/>
      <c r="K1343" s="2"/>
      <c r="L1343" s="2"/>
      <c r="M1343" s="2"/>
      <c r="N1343" s="28"/>
      <c r="O1343" s="2"/>
      <c r="P1343" s="2"/>
      <c r="Q1343" s="28"/>
      <c r="R1343" s="2"/>
      <c r="S1343" s="2"/>
      <c r="T1343" s="2"/>
      <c r="U1343" s="7"/>
      <c r="V1343" s="2"/>
      <c r="W1343" s="2"/>
      <c r="X1343" s="2"/>
      <c r="Y1343" s="2"/>
      <c r="Z1343" s="2"/>
      <c r="AA1343" s="2"/>
      <c r="AB1343" s="2"/>
      <c r="AC1343" s="2"/>
      <c r="AD1343" s="27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7"/>
      <c r="AR1343" s="7"/>
      <c r="AS1343" s="2"/>
      <c r="AT1343" s="4"/>
      <c r="AU1343" s="7"/>
      <c r="AV1343" s="3"/>
    </row>
    <row r="1344" spans="1:48" ht="20.25" x14ac:dyDescent="0.3">
      <c r="A1344" s="7"/>
      <c r="B1344" s="7"/>
      <c r="C1344" s="7"/>
      <c r="D1344" s="2"/>
      <c r="E1344" s="3"/>
      <c r="F1344" s="2"/>
      <c r="G1344" s="7"/>
      <c r="H1344" s="7"/>
      <c r="I1344" s="7"/>
      <c r="J1344" s="7"/>
      <c r="K1344" s="2"/>
      <c r="L1344" s="2"/>
      <c r="M1344" s="2"/>
      <c r="N1344" s="28"/>
      <c r="O1344" s="2"/>
      <c r="P1344" s="2"/>
      <c r="Q1344" s="28"/>
      <c r="R1344" s="2"/>
      <c r="S1344" s="2"/>
      <c r="T1344" s="2"/>
      <c r="U1344" s="7"/>
      <c r="V1344" s="2"/>
      <c r="W1344" s="2"/>
      <c r="X1344" s="2"/>
      <c r="Y1344" s="2"/>
      <c r="Z1344" s="2"/>
      <c r="AA1344" s="2"/>
      <c r="AB1344" s="2"/>
      <c r="AC1344" s="2"/>
      <c r="AD1344" s="27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7"/>
      <c r="AR1344" s="7"/>
      <c r="AS1344" s="2"/>
      <c r="AT1344" s="7"/>
      <c r="AU1344" s="7"/>
      <c r="AV1344" s="3"/>
    </row>
    <row r="1345" spans="1:48" ht="20.25" x14ac:dyDescent="0.3">
      <c r="A1345" s="7"/>
      <c r="B1345" s="7"/>
      <c r="C1345" s="7"/>
      <c r="D1345" s="2"/>
      <c r="E1345" s="3"/>
      <c r="F1345" s="2"/>
      <c r="G1345" s="7"/>
      <c r="H1345" s="7"/>
      <c r="I1345" s="7"/>
      <c r="J1345" s="7"/>
      <c r="K1345" s="2"/>
      <c r="L1345" s="2"/>
      <c r="M1345" s="2"/>
      <c r="N1345" s="28"/>
      <c r="O1345" s="2"/>
      <c r="P1345" s="2"/>
      <c r="Q1345" s="28"/>
      <c r="R1345" s="2"/>
      <c r="S1345" s="2"/>
      <c r="T1345" s="2"/>
      <c r="U1345" s="7"/>
      <c r="V1345" s="2"/>
      <c r="W1345" s="2"/>
      <c r="X1345" s="2"/>
      <c r="Y1345" s="2"/>
      <c r="Z1345" s="2"/>
      <c r="AA1345" s="2"/>
      <c r="AB1345" s="2"/>
      <c r="AC1345" s="2"/>
      <c r="AD1345" s="27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7"/>
      <c r="AR1345" s="7"/>
      <c r="AS1345" s="2"/>
      <c r="AT1345" s="5"/>
      <c r="AU1345" s="7"/>
      <c r="AV1345" s="3"/>
    </row>
    <row r="1346" spans="1:48" ht="20.25" x14ac:dyDescent="0.3">
      <c r="A1346" s="7"/>
      <c r="B1346" s="7"/>
      <c r="C1346" s="7"/>
      <c r="D1346" s="2"/>
      <c r="E1346" s="3"/>
      <c r="F1346" s="2"/>
      <c r="G1346" s="7"/>
      <c r="H1346" s="7"/>
      <c r="I1346" s="7"/>
      <c r="J1346" s="7"/>
      <c r="K1346" s="2"/>
      <c r="L1346" s="2"/>
      <c r="M1346" s="2"/>
      <c r="N1346" s="28"/>
      <c r="O1346" s="2"/>
      <c r="P1346" s="2"/>
      <c r="Q1346" s="28"/>
      <c r="R1346" s="2"/>
      <c r="S1346" s="2"/>
      <c r="T1346" s="2"/>
      <c r="U1346" s="7"/>
      <c r="V1346" s="2"/>
      <c r="W1346" s="2"/>
      <c r="X1346" s="2"/>
      <c r="Y1346" s="2"/>
      <c r="Z1346" s="2"/>
      <c r="AA1346" s="2"/>
      <c r="AB1346" s="2"/>
      <c r="AC1346" s="2"/>
      <c r="AD1346" s="27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7"/>
      <c r="AR1346" s="7"/>
      <c r="AS1346" s="2"/>
      <c r="AT1346" s="5"/>
      <c r="AU1346" s="7"/>
      <c r="AV1346" s="3"/>
    </row>
    <row r="1347" spans="1:48" ht="20.25" x14ac:dyDescent="0.3">
      <c r="A1347" s="7"/>
      <c r="B1347" s="7"/>
      <c r="C1347" s="7"/>
      <c r="D1347" s="2"/>
      <c r="E1347" s="3"/>
      <c r="F1347" s="2"/>
      <c r="G1347" s="7"/>
      <c r="H1347" s="7"/>
      <c r="I1347" s="7"/>
      <c r="J1347" s="7"/>
      <c r="K1347" s="2"/>
      <c r="L1347" s="2"/>
      <c r="M1347" s="2"/>
      <c r="N1347" s="28"/>
      <c r="O1347" s="2"/>
      <c r="P1347" s="2"/>
      <c r="Q1347" s="28"/>
      <c r="R1347" s="2"/>
      <c r="S1347" s="2"/>
      <c r="T1347" s="2"/>
      <c r="U1347" s="7"/>
      <c r="V1347" s="2"/>
      <c r="W1347" s="2"/>
      <c r="X1347" s="2"/>
      <c r="Y1347" s="2"/>
      <c r="Z1347" s="2"/>
      <c r="AA1347" s="2"/>
      <c r="AB1347" s="2"/>
      <c r="AC1347" s="2"/>
      <c r="AD1347" s="27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7"/>
      <c r="AR1347" s="7"/>
      <c r="AS1347" s="2"/>
      <c r="AT1347" s="5"/>
      <c r="AU1347" s="7"/>
      <c r="AV1347" s="3"/>
    </row>
    <row r="1348" spans="1:48" ht="20.25" x14ac:dyDescent="0.3">
      <c r="A1348" s="7"/>
      <c r="B1348" s="7"/>
      <c r="C1348" s="7"/>
      <c r="D1348" s="2"/>
      <c r="E1348" s="3"/>
      <c r="F1348" s="2"/>
      <c r="G1348" s="7"/>
      <c r="H1348" s="7"/>
      <c r="I1348" s="7"/>
      <c r="J1348" s="7"/>
      <c r="K1348" s="2"/>
      <c r="L1348" s="2"/>
      <c r="M1348" s="2"/>
      <c r="N1348" s="28"/>
      <c r="O1348" s="2"/>
      <c r="P1348" s="2"/>
      <c r="Q1348" s="28"/>
      <c r="R1348" s="2"/>
      <c r="S1348" s="2"/>
      <c r="T1348" s="2"/>
      <c r="U1348" s="7"/>
      <c r="V1348" s="2"/>
      <c r="W1348" s="2"/>
      <c r="X1348" s="2"/>
      <c r="Y1348" s="2"/>
      <c r="Z1348" s="2"/>
      <c r="AA1348" s="2"/>
      <c r="AB1348" s="2"/>
      <c r="AC1348" s="2"/>
      <c r="AD1348" s="27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7"/>
      <c r="AR1348" s="7"/>
      <c r="AS1348" s="2"/>
      <c r="AT1348" s="5"/>
      <c r="AU1348" s="7"/>
      <c r="AV1348" s="3"/>
    </row>
    <row r="1349" spans="1:48" ht="20.25" x14ac:dyDescent="0.3">
      <c r="A1349" s="7"/>
      <c r="B1349" s="7"/>
      <c r="C1349" s="7"/>
      <c r="D1349" s="2"/>
      <c r="E1349" s="3"/>
      <c r="F1349" s="2"/>
      <c r="G1349" s="7"/>
      <c r="H1349" s="7"/>
      <c r="I1349" s="7"/>
      <c r="J1349" s="7"/>
      <c r="K1349" s="2"/>
      <c r="L1349" s="2"/>
      <c r="M1349" s="2"/>
      <c r="N1349" s="28"/>
      <c r="O1349" s="2"/>
      <c r="P1349" s="2"/>
      <c r="Q1349" s="28"/>
      <c r="R1349" s="2"/>
      <c r="S1349" s="2"/>
      <c r="T1349" s="2"/>
      <c r="U1349" s="7"/>
      <c r="V1349" s="2"/>
      <c r="W1349" s="2"/>
      <c r="X1349" s="2"/>
      <c r="Y1349" s="2"/>
      <c r="Z1349" s="2"/>
      <c r="AA1349" s="2"/>
      <c r="AB1349" s="2"/>
      <c r="AC1349" s="2"/>
      <c r="AD1349" s="27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7"/>
      <c r="AR1349" s="7"/>
      <c r="AS1349" s="2"/>
      <c r="AT1349" s="5"/>
      <c r="AU1349" s="7"/>
      <c r="AV1349" s="3"/>
    </row>
    <row r="1350" spans="1:48" ht="20.25" x14ac:dyDescent="0.3">
      <c r="A1350" s="7"/>
      <c r="B1350" s="7"/>
      <c r="C1350" s="7"/>
      <c r="D1350" s="2"/>
      <c r="E1350" s="3"/>
      <c r="F1350" s="2"/>
      <c r="G1350" s="7"/>
      <c r="H1350" s="7"/>
      <c r="I1350" s="7"/>
      <c r="J1350" s="7"/>
      <c r="K1350" s="2"/>
      <c r="L1350" s="2"/>
      <c r="M1350" s="2"/>
      <c r="N1350" s="28"/>
      <c r="O1350" s="2"/>
      <c r="P1350" s="2"/>
      <c r="Q1350" s="28"/>
      <c r="R1350" s="2"/>
      <c r="S1350" s="2"/>
      <c r="T1350" s="2"/>
      <c r="U1350" s="7"/>
      <c r="V1350" s="2"/>
      <c r="W1350" s="2"/>
      <c r="X1350" s="2"/>
      <c r="Y1350" s="2"/>
      <c r="Z1350" s="2"/>
      <c r="AA1350" s="2"/>
      <c r="AB1350" s="2"/>
      <c r="AC1350" s="2"/>
      <c r="AD1350" s="27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7"/>
      <c r="AR1350" s="7"/>
      <c r="AS1350" s="2"/>
      <c r="AT1350" s="5"/>
      <c r="AU1350" s="7"/>
      <c r="AV1350" s="3"/>
    </row>
    <row r="1351" spans="1:48" ht="20.25" x14ac:dyDescent="0.3">
      <c r="A1351" s="7"/>
      <c r="B1351" s="7"/>
      <c r="C1351" s="7"/>
      <c r="D1351" s="2"/>
      <c r="E1351" s="3"/>
      <c r="F1351" s="2"/>
      <c r="G1351" s="7"/>
      <c r="H1351" s="7"/>
      <c r="I1351" s="7"/>
      <c r="J1351" s="7"/>
      <c r="K1351" s="2"/>
      <c r="L1351" s="2"/>
      <c r="M1351" s="2"/>
      <c r="N1351" s="28"/>
      <c r="O1351" s="2"/>
      <c r="P1351" s="2"/>
      <c r="Q1351" s="28"/>
      <c r="R1351" s="2"/>
      <c r="S1351" s="2"/>
      <c r="T1351" s="2"/>
      <c r="U1351" s="7"/>
      <c r="V1351" s="2"/>
      <c r="W1351" s="2"/>
      <c r="X1351" s="2"/>
      <c r="Y1351" s="2"/>
      <c r="Z1351" s="2"/>
      <c r="AA1351" s="2"/>
      <c r="AB1351" s="2"/>
      <c r="AC1351" s="2"/>
      <c r="AD1351" s="27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7"/>
      <c r="AR1351" s="7"/>
      <c r="AS1351" s="2"/>
      <c r="AT1351" s="5"/>
      <c r="AU1351" s="7"/>
      <c r="AV1351" s="3"/>
    </row>
    <row r="1352" spans="1:48" ht="20.25" x14ac:dyDescent="0.3">
      <c r="A1352" s="7"/>
      <c r="B1352" s="7"/>
      <c r="C1352" s="7"/>
      <c r="D1352" s="2"/>
      <c r="E1352" s="3"/>
      <c r="F1352" s="2"/>
      <c r="G1352" s="7"/>
      <c r="H1352" s="7"/>
      <c r="I1352" s="7"/>
      <c r="J1352" s="7"/>
      <c r="K1352" s="2"/>
      <c r="L1352" s="2"/>
      <c r="M1352" s="2"/>
      <c r="N1352" s="28"/>
      <c r="O1352" s="2"/>
      <c r="P1352" s="2"/>
      <c r="Q1352" s="28"/>
      <c r="R1352" s="2"/>
      <c r="S1352" s="2"/>
      <c r="T1352" s="2"/>
      <c r="U1352" s="7"/>
      <c r="V1352" s="2"/>
      <c r="W1352" s="2"/>
      <c r="X1352" s="2"/>
      <c r="Y1352" s="2"/>
      <c r="Z1352" s="2"/>
      <c r="AA1352" s="2"/>
      <c r="AB1352" s="2"/>
      <c r="AC1352" s="2"/>
      <c r="AD1352" s="27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7"/>
      <c r="AR1352" s="7"/>
      <c r="AS1352" s="2"/>
      <c r="AT1352" s="5"/>
      <c r="AU1352" s="7"/>
      <c r="AV1352" s="3"/>
    </row>
    <row r="1353" spans="1:48" ht="20.25" x14ac:dyDescent="0.3">
      <c r="A1353" s="7"/>
      <c r="B1353" s="7"/>
      <c r="C1353" s="7"/>
      <c r="D1353" s="2"/>
      <c r="E1353" s="3"/>
      <c r="F1353" s="2"/>
      <c r="G1353" s="7"/>
      <c r="H1353" s="7"/>
      <c r="I1353" s="7"/>
      <c r="J1353" s="7"/>
      <c r="K1353" s="2"/>
      <c r="L1353" s="2"/>
      <c r="M1353" s="2"/>
      <c r="N1353" s="28"/>
      <c r="O1353" s="2"/>
      <c r="P1353" s="2"/>
      <c r="Q1353" s="28"/>
      <c r="R1353" s="2"/>
      <c r="S1353" s="2"/>
      <c r="T1353" s="2"/>
      <c r="U1353" s="7"/>
      <c r="V1353" s="2"/>
      <c r="W1353" s="2"/>
      <c r="X1353" s="2"/>
      <c r="Y1353" s="2"/>
      <c r="Z1353" s="2"/>
      <c r="AA1353" s="2"/>
      <c r="AB1353" s="2"/>
      <c r="AC1353" s="2"/>
      <c r="AD1353" s="27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7"/>
      <c r="AR1353" s="7"/>
      <c r="AS1353" s="2"/>
      <c r="AT1353" s="5"/>
      <c r="AU1353" s="7"/>
      <c r="AV1353" s="3"/>
    </row>
    <row r="1354" spans="1:48" ht="20.25" x14ac:dyDescent="0.3">
      <c r="A1354" s="7"/>
      <c r="B1354" s="7"/>
      <c r="C1354" s="7"/>
      <c r="D1354" s="2"/>
      <c r="E1354" s="3"/>
      <c r="F1354" s="2"/>
      <c r="G1354" s="7"/>
      <c r="H1354" s="7"/>
      <c r="I1354" s="7"/>
      <c r="J1354" s="7"/>
      <c r="K1354" s="2"/>
      <c r="L1354" s="2"/>
      <c r="M1354" s="2"/>
      <c r="N1354" s="28"/>
      <c r="O1354" s="2"/>
      <c r="P1354" s="2"/>
      <c r="Q1354" s="28"/>
      <c r="R1354" s="2"/>
      <c r="S1354" s="2"/>
      <c r="T1354" s="2"/>
      <c r="U1354" s="7"/>
      <c r="V1354" s="2"/>
      <c r="W1354" s="2"/>
      <c r="X1354" s="2"/>
      <c r="Y1354" s="2"/>
      <c r="Z1354" s="2"/>
      <c r="AA1354" s="2"/>
      <c r="AB1354" s="2"/>
      <c r="AC1354" s="2"/>
      <c r="AD1354" s="27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7"/>
      <c r="AR1354" s="7"/>
      <c r="AS1354" s="2"/>
      <c r="AT1354" s="5"/>
      <c r="AU1354" s="7"/>
      <c r="AV1354" s="3"/>
    </row>
    <row r="1355" spans="1:48" ht="20.25" x14ac:dyDescent="0.3">
      <c r="A1355" s="7"/>
      <c r="B1355" s="7"/>
      <c r="C1355" s="7"/>
      <c r="D1355" s="2"/>
      <c r="E1355" s="3"/>
      <c r="F1355" s="2"/>
      <c r="G1355" s="7"/>
      <c r="H1355" s="7"/>
      <c r="I1355" s="7"/>
      <c r="J1355" s="7"/>
      <c r="K1355" s="2"/>
      <c r="L1355" s="2"/>
      <c r="M1355" s="2"/>
      <c r="N1355" s="28"/>
      <c r="O1355" s="2"/>
      <c r="P1355" s="2"/>
      <c r="Q1355" s="28"/>
      <c r="R1355" s="2"/>
      <c r="S1355" s="2"/>
      <c r="T1355" s="2"/>
      <c r="U1355" s="7"/>
      <c r="V1355" s="2"/>
      <c r="W1355" s="2"/>
      <c r="X1355" s="2"/>
      <c r="Y1355" s="2"/>
      <c r="Z1355" s="2"/>
      <c r="AA1355" s="2"/>
      <c r="AB1355" s="2"/>
      <c r="AC1355" s="2"/>
      <c r="AD1355" s="27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7"/>
      <c r="AR1355" s="7"/>
      <c r="AS1355" s="2"/>
      <c r="AT1355" s="5"/>
      <c r="AU1355" s="7"/>
      <c r="AV1355" s="3"/>
    </row>
    <row r="1356" spans="1:48" ht="20.25" x14ac:dyDescent="0.3">
      <c r="A1356" s="7"/>
      <c r="B1356" s="7"/>
      <c r="C1356" s="7"/>
      <c r="D1356" s="2"/>
      <c r="E1356" s="3"/>
      <c r="F1356" s="2"/>
      <c r="G1356" s="7"/>
      <c r="H1356" s="7"/>
      <c r="I1356" s="7"/>
      <c r="J1356" s="7"/>
      <c r="K1356" s="2"/>
      <c r="L1356" s="2"/>
      <c r="M1356" s="2"/>
      <c r="N1356" s="28"/>
      <c r="O1356" s="2"/>
      <c r="P1356" s="2"/>
      <c r="Q1356" s="28"/>
      <c r="R1356" s="2"/>
      <c r="S1356" s="2"/>
      <c r="T1356" s="2"/>
      <c r="U1356" s="7"/>
      <c r="V1356" s="2"/>
      <c r="W1356" s="2"/>
      <c r="X1356" s="2"/>
      <c r="Y1356" s="2"/>
      <c r="Z1356" s="2"/>
      <c r="AA1356" s="2"/>
      <c r="AB1356" s="2"/>
      <c r="AC1356" s="2"/>
      <c r="AD1356" s="27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7"/>
      <c r="AR1356" s="7"/>
      <c r="AS1356" s="2"/>
      <c r="AT1356" s="7"/>
      <c r="AU1356" s="7"/>
      <c r="AV1356" s="3"/>
    </row>
    <row r="1358" spans="1:48" ht="18.75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26"/>
      <c r="O1358" s="7"/>
      <c r="P1358" s="7"/>
      <c r="Q1358" s="26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26"/>
      <c r="AE1358" s="26"/>
      <c r="AF1358" s="26"/>
      <c r="AG1358" s="7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7"/>
      <c r="AS1358" s="7"/>
      <c r="AT1358" s="7"/>
      <c r="AU1358" s="7"/>
      <c r="AV1358" s="7"/>
    </row>
    <row r="1359" spans="1:48" ht="20.25" x14ac:dyDescent="0.3">
      <c r="A1359" s="7"/>
      <c r="B1359" s="7"/>
      <c r="C1359" s="7"/>
      <c r="D1359" s="2"/>
      <c r="E1359" s="3"/>
      <c r="F1359" s="7"/>
      <c r="G1359" s="7"/>
      <c r="H1359" s="7"/>
      <c r="I1359" s="7"/>
      <c r="J1359" s="7"/>
      <c r="K1359" s="2"/>
      <c r="L1359" s="2"/>
      <c r="M1359" s="2"/>
      <c r="N1359" s="28"/>
      <c r="O1359" s="2"/>
      <c r="P1359" s="2"/>
      <c r="Q1359" s="28"/>
      <c r="R1359" s="2"/>
      <c r="S1359" s="2"/>
      <c r="T1359" s="2"/>
      <c r="U1359" s="7"/>
      <c r="V1359" s="2"/>
      <c r="W1359" s="2"/>
      <c r="X1359" s="2"/>
      <c r="Y1359" s="2"/>
      <c r="Z1359" s="2"/>
      <c r="AA1359" s="2"/>
      <c r="AB1359" s="2"/>
      <c r="AC1359" s="2"/>
      <c r="AD1359" s="27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7"/>
      <c r="AR1359" s="7"/>
      <c r="AS1359" s="2"/>
      <c r="AT1359" s="7"/>
      <c r="AU1359" s="7"/>
      <c r="AV1359" s="3"/>
    </row>
    <row r="1360" spans="1:48" ht="20.25" x14ac:dyDescent="0.3">
      <c r="A1360" s="7"/>
      <c r="B1360" s="7"/>
      <c r="C1360" s="7"/>
      <c r="D1360" s="2"/>
      <c r="E1360" s="3"/>
      <c r="F1360" s="7"/>
      <c r="G1360" s="7"/>
      <c r="H1360" s="7"/>
      <c r="I1360" s="7"/>
      <c r="J1360" s="7"/>
      <c r="K1360" s="2"/>
      <c r="L1360" s="2"/>
      <c r="M1360" s="2"/>
      <c r="N1360" s="28"/>
      <c r="O1360" s="2"/>
      <c r="P1360" s="2"/>
      <c r="Q1360" s="28"/>
      <c r="R1360" s="2"/>
      <c r="S1360" s="2"/>
      <c r="T1360" s="2"/>
      <c r="U1360" s="7"/>
      <c r="V1360" s="2"/>
      <c r="W1360" s="2"/>
      <c r="X1360" s="2"/>
      <c r="Y1360" s="2"/>
      <c r="Z1360" s="2"/>
      <c r="AA1360" s="2"/>
      <c r="AB1360" s="2"/>
      <c r="AC1360" s="2"/>
      <c r="AD1360" s="27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7"/>
      <c r="AR1360" s="7"/>
      <c r="AS1360" s="2"/>
      <c r="AT1360" s="7"/>
      <c r="AU1360" s="7"/>
      <c r="AV1360" s="3"/>
    </row>
    <row r="1361" spans="1:48" ht="20.25" x14ac:dyDescent="0.3">
      <c r="A1361" s="7"/>
      <c r="B1361" s="7"/>
      <c r="C1361" s="7"/>
      <c r="D1361" s="2"/>
      <c r="E1361" s="3"/>
      <c r="F1361" s="7"/>
      <c r="G1361" s="7"/>
      <c r="H1361" s="7"/>
      <c r="I1361" s="7"/>
      <c r="J1361" s="7"/>
      <c r="K1361" s="2"/>
      <c r="L1361" s="2"/>
      <c r="M1361" s="2"/>
      <c r="N1361" s="28"/>
      <c r="O1361" s="2"/>
      <c r="P1361" s="2"/>
      <c r="Q1361" s="28"/>
      <c r="R1361" s="2"/>
      <c r="S1361" s="2"/>
      <c r="T1361" s="2"/>
      <c r="U1361" s="7"/>
      <c r="V1361" s="2"/>
      <c r="W1361" s="2"/>
      <c r="X1361" s="2"/>
      <c r="Y1361" s="2"/>
      <c r="Z1361" s="2"/>
      <c r="AA1361" s="2"/>
      <c r="AB1361" s="2"/>
      <c r="AC1361" s="2"/>
      <c r="AD1361" s="27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7"/>
      <c r="AR1361" s="7"/>
      <c r="AS1361" s="2"/>
      <c r="AT1361" s="7"/>
      <c r="AU1361" s="7"/>
      <c r="AV1361" s="3"/>
    </row>
    <row r="1362" spans="1:48" ht="20.25" x14ac:dyDescent="0.3">
      <c r="A1362" s="7"/>
      <c r="B1362" s="7"/>
      <c r="C1362" s="7"/>
      <c r="D1362" s="2"/>
      <c r="E1362" s="3"/>
      <c r="F1362" s="7"/>
      <c r="G1362" s="7"/>
      <c r="H1362" s="7"/>
      <c r="I1362" s="7"/>
      <c r="J1362" s="7"/>
      <c r="K1362" s="2"/>
      <c r="L1362" s="2"/>
      <c r="M1362" s="2"/>
      <c r="N1362" s="28"/>
      <c r="O1362" s="2"/>
      <c r="P1362" s="2"/>
      <c r="Q1362" s="28"/>
      <c r="R1362" s="2"/>
      <c r="S1362" s="2"/>
      <c r="T1362" s="2"/>
      <c r="U1362" s="7"/>
      <c r="V1362" s="2"/>
      <c r="W1362" s="2"/>
      <c r="X1362" s="2"/>
      <c r="Y1362" s="2"/>
      <c r="Z1362" s="2"/>
      <c r="AA1362" s="2"/>
      <c r="AB1362" s="2"/>
      <c r="AC1362" s="2"/>
      <c r="AD1362" s="27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7"/>
      <c r="AR1362" s="7"/>
      <c r="AS1362" s="2"/>
      <c r="AT1362" s="7"/>
      <c r="AU1362" s="7"/>
      <c r="AV1362" s="3"/>
    </row>
    <row r="1363" spans="1:48" ht="20.25" x14ac:dyDescent="0.3">
      <c r="A1363" s="7"/>
      <c r="B1363" s="7"/>
      <c r="C1363" s="7"/>
      <c r="D1363" s="2"/>
      <c r="E1363" s="3"/>
      <c r="F1363" s="7"/>
      <c r="G1363" s="7"/>
      <c r="H1363" s="7"/>
      <c r="I1363" s="7"/>
      <c r="J1363" s="7"/>
      <c r="K1363" s="2"/>
      <c r="L1363" s="2"/>
      <c r="M1363" s="2"/>
      <c r="N1363" s="28"/>
      <c r="O1363" s="2"/>
      <c r="P1363" s="2"/>
      <c r="Q1363" s="28"/>
      <c r="R1363" s="2"/>
      <c r="S1363" s="2"/>
      <c r="T1363" s="2"/>
      <c r="U1363" s="7"/>
      <c r="V1363" s="2"/>
      <c r="W1363" s="2"/>
      <c r="X1363" s="2"/>
      <c r="Y1363" s="2"/>
      <c r="Z1363" s="2"/>
      <c r="AA1363" s="2"/>
      <c r="AB1363" s="2"/>
      <c r="AC1363" s="2"/>
      <c r="AD1363" s="27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7"/>
      <c r="AR1363" s="7"/>
      <c r="AS1363" s="2"/>
      <c r="AT1363" s="7"/>
      <c r="AU1363" s="7"/>
      <c r="AV1363" s="3"/>
    </row>
    <row r="1364" spans="1:48" ht="20.25" x14ac:dyDescent="0.3">
      <c r="A1364" s="7"/>
      <c r="B1364" s="7"/>
      <c r="C1364" s="7"/>
      <c r="D1364" s="2"/>
      <c r="E1364" s="3"/>
      <c r="F1364" s="7"/>
      <c r="G1364" s="7"/>
      <c r="H1364" s="7"/>
      <c r="I1364" s="7"/>
      <c r="J1364" s="7"/>
      <c r="K1364" s="2"/>
      <c r="L1364" s="2"/>
      <c r="M1364" s="2"/>
      <c r="N1364" s="28"/>
      <c r="O1364" s="2"/>
      <c r="P1364" s="2"/>
      <c r="Q1364" s="28"/>
      <c r="R1364" s="2"/>
      <c r="S1364" s="2"/>
      <c r="T1364" s="2"/>
      <c r="U1364" s="7"/>
      <c r="V1364" s="2"/>
      <c r="W1364" s="2"/>
      <c r="X1364" s="2"/>
      <c r="Y1364" s="2"/>
      <c r="Z1364" s="2"/>
      <c r="AA1364" s="2"/>
      <c r="AB1364" s="2"/>
      <c r="AC1364" s="2"/>
      <c r="AD1364" s="27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7"/>
      <c r="AR1364" s="7"/>
      <c r="AS1364" s="2"/>
      <c r="AT1364" s="7"/>
      <c r="AU1364" s="7"/>
      <c r="AV1364" s="3"/>
    </row>
    <row r="1365" spans="1:48" ht="20.25" x14ac:dyDescent="0.3">
      <c r="A1365" s="7"/>
      <c r="B1365" s="7"/>
      <c r="C1365" s="7"/>
      <c r="D1365" s="2"/>
      <c r="E1365" s="3"/>
      <c r="F1365" s="7"/>
      <c r="G1365" s="7"/>
      <c r="H1365" s="7"/>
      <c r="I1365" s="7"/>
      <c r="J1365" s="7"/>
      <c r="K1365" s="2"/>
      <c r="L1365" s="2"/>
      <c r="M1365" s="2"/>
      <c r="N1365" s="28"/>
      <c r="O1365" s="2"/>
      <c r="P1365" s="2"/>
      <c r="Q1365" s="28"/>
      <c r="R1365" s="2"/>
      <c r="S1365" s="2"/>
      <c r="T1365" s="2"/>
      <c r="U1365" s="7"/>
      <c r="V1365" s="2"/>
      <c r="W1365" s="2"/>
      <c r="X1365" s="2"/>
      <c r="Y1365" s="2"/>
      <c r="Z1365" s="2"/>
      <c r="AA1365" s="2"/>
      <c r="AB1365" s="2"/>
      <c r="AC1365" s="2"/>
      <c r="AD1365" s="27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7"/>
      <c r="AR1365" s="7"/>
      <c r="AS1365" s="2"/>
      <c r="AT1365" s="7"/>
      <c r="AU1365" s="7"/>
      <c r="AV1365" s="3"/>
    </row>
    <row r="1366" spans="1:48" ht="20.25" x14ac:dyDescent="0.3">
      <c r="A1366" s="7"/>
      <c r="B1366" s="7"/>
      <c r="C1366" s="7"/>
      <c r="D1366" s="2"/>
      <c r="E1366" s="3"/>
      <c r="F1366" s="7"/>
      <c r="G1366" s="7"/>
      <c r="H1366" s="7"/>
      <c r="I1366" s="7"/>
      <c r="J1366" s="7"/>
      <c r="K1366" s="2"/>
      <c r="L1366" s="2"/>
      <c r="M1366" s="2"/>
      <c r="N1366" s="28"/>
      <c r="O1366" s="2"/>
      <c r="P1366" s="2"/>
      <c r="Q1366" s="28"/>
      <c r="R1366" s="2"/>
      <c r="S1366" s="2"/>
      <c r="T1366" s="2"/>
      <c r="U1366" s="7"/>
      <c r="V1366" s="2"/>
      <c r="W1366" s="2"/>
      <c r="X1366" s="2"/>
      <c r="Y1366" s="2"/>
      <c r="Z1366" s="2"/>
      <c r="AA1366" s="2"/>
      <c r="AB1366" s="2"/>
      <c r="AC1366" s="2"/>
      <c r="AD1366" s="27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7"/>
      <c r="AR1366" s="7"/>
      <c r="AS1366" s="2"/>
      <c r="AT1366" s="7"/>
      <c r="AU1366" s="7"/>
      <c r="AV1366" s="3"/>
    </row>
    <row r="1367" spans="1:48" ht="20.25" x14ac:dyDescent="0.3">
      <c r="A1367" s="7"/>
      <c r="B1367" s="7"/>
      <c r="C1367" s="7"/>
      <c r="D1367" s="2"/>
      <c r="E1367" s="3"/>
      <c r="F1367" s="7"/>
      <c r="G1367" s="7"/>
      <c r="H1367" s="7"/>
      <c r="I1367" s="7"/>
      <c r="J1367" s="7"/>
      <c r="K1367" s="2"/>
      <c r="L1367" s="2"/>
      <c r="M1367" s="2"/>
      <c r="N1367" s="28"/>
      <c r="O1367" s="2"/>
      <c r="P1367" s="2"/>
      <c r="Q1367" s="28"/>
      <c r="R1367" s="2"/>
      <c r="S1367" s="2"/>
      <c r="T1367" s="2"/>
      <c r="U1367" s="7"/>
      <c r="V1367" s="2"/>
      <c r="W1367" s="2"/>
      <c r="X1367" s="2"/>
      <c r="Y1367" s="2"/>
      <c r="Z1367" s="2"/>
      <c r="AA1367" s="2"/>
      <c r="AB1367" s="2"/>
      <c r="AC1367" s="2"/>
      <c r="AD1367" s="27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7"/>
      <c r="AR1367" s="7"/>
      <c r="AS1367" s="2"/>
      <c r="AT1367" s="7"/>
      <c r="AU1367" s="7"/>
      <c r="AV1367" s="3"/>
    </row>
    <row r="1368" spans="1:48" ht="20.25" x14ac:dyDescent="0.3">
      <c r="A1368" s="7"/>
      <c r="B1368" s="7"/>
      <c r="C1368" s="7"/>
      <c r="D1368" s="2"/>
      <c r="E1368" s="3"/>
      <c r="F1368" s="7"/>
      <c r="G1368" s="7"/>
      <c r="H1368" s="7"/>
      <c r="I1368" s="7"/>
      <c r="J1368" s="7"/>
      <c r="K1368" s="2"/>
      <c r="L1368" s="2"/>
      <c r="M1368" s="2"/>
      <c r="N1368" s="28"/>
      <c r="O1368" s="2"/>
      <c r="P1368" s="2"/>
      <c r="Q1368" s="28"/>
      <c r="R1368" s="2"/>
      <c r="S1368" s="2"/>
      <c r="T1368" s="2"/>
      <c r="U1368" s="7"/>
      <c r="V1368" s="2"/>
      <c r="W1368" s="2"/>
      <c r="X1368" s="2"/>
      <c r="Y1368" s="2"/>
      <c r="Z1368" s="2"/>
      <c r="AA1368" s="2"/>
      <c r="AB1368" s="2"/>
      <c r="AC1368" s="2"/>
      <c r="AD1368" s="27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7"/>
      <c r="AR1368" s="7"/>
      <c r="AS1368" s="2"/>
      <c r="AT1368" s="4"/>
      <c r="AU1368" s="7"/>
      <c r="AV1368" s="3"/>
    </row>
    <row r="1369" spans="1:48" ht="20.25" x14ac:dyDescent="0.3">
      <c r="A1369" s="7"/>
      <c r="B1369" s="7"/>
      <c r="C1369" s="7"/>
      <c r="D1369" s="2"/>
      <c r="E1369" s="3"/>
      <c r="F1369" s="7"/>
      <c r="G1369" s="7"/>
      <c r="H1369" s="7"/>
      <c r="I1369" s="7"/>
      <c r="J1369" s="7"/>
      <c r="K1369" s="2"/>
      <c r="L1369" s="2"/>
      <c r="M1369" s="2"/>
      <c r="N1369" s="28"/>
      <c r="O1369" s="2"/>
      <c r="P1369" s="2"/>
      <c r="Q1369" s="28"/>
      <c r="R1369" s="2"/>
      <c r="S1369" s="2"/>
      <c r="T1369" s="2"/>
      <c r="U1369" s="7"/>
      <c r="V1369" s="2"/>
      <c r="W1369" s="2"/>
      <c r="X1369" s="2"/>
      <c r="Y1369" s="2"/>
      <c r="Z1369" s="2"/>
      <c r="AA1369" s="2"/>
      <c r="AB1369" s="2"/>
      <c r="AC1369" s="2"/>
      <c r="AD1369" s="27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7"/>
      <c r="AR1369" s="7"/>
      <c r="AS1369" s="2"/>
      <c r="AT1369" s="4"/>
      <c r="AU1369" s="7"/>
      <c r="AV1369" s="3"/>
    </row>
    <row r="1370" spans="1:48" ht="20.25" x14ac:dyDescent="0.3">
      <c r="A1370" s="7"/>
      <c r="B1370" s="7"/>
      <c r="C1370" s="7"/>
      <c r="D1370" s="2"/>
      <c r="E1370" s="3"/>
      <c r="F1370" s="7"/>
      <c r="G1370" s="7"/>
      <c r="H1370" s="7"/>
      <c r="I1370" s="7"/>
      <c r="J1370" s="7"/>
      <c r="K1370" s="2"/>
      <c r="L1370" s="2"/>
      <c r="M1370" s="2"/>
      <c r="N1370" s="28"/>
      <c r="O1370" s="2"/>
      <c r="P1370" s="2"/>
      <c r="Q1370" s="28"/>
      <c r="R1370" s="2"/>
      <c r="S1370" s="2"/>
      <c r="T1370" s="2"/>
      <c r="U1370" s="7"/>
      <c r="V1370" s="2"/>
      <c r="W1370" s="2"/>
      <c r="X1370" s="2"/>
      <c r="Y1370" s="2"/>
      <c r="Z1370" s="2"/>
      <c r="AA1370" s="2"/>
      <c r="AB1370" s="2"/>
      <c r="AC1370" s="2"/>
      <c r="AD1370" s="27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7"/>
      <c r="AR1370" s="7"/>
      <c r="AS1370" s="2"/>
      <c r="AT1370" s="4"/>
      <c r="AU1370" s="7"/>
      <c r="AV1370" s="3"/>
    </row>
    <row r="1371" spans="1:48" ht="20.25" x14ac:dyDescent="0.3">
      <c r="A1371" s="7"/>
      <c r="B1371" s="7"/>
      <c r="C1371" s="7"/>
      <c r="D1371" s="2"/>
      <c r="E1371" s="3"/>
      <c r="F1371" s="7"/>
      <c r="G1371" s="7"/>
      <c r="H1371" s="7"/>
      <c r="I1371" s="7"/>
      <c r="J1371" s="7"/>
      <c r="K1371" s="2"/>
      <c r="L1371" s="2"/>
      <c r="M1371" s="2"/>
      <c r="N1371" s="28"/>
      <c r="O1371" s="2"/>
      <c r="P1371" s="2"/>
      <c r="Q1371" s="28"/>
      <c r="R1371" s="2"/>
      <c r="S1371" s="2"/>
      <c r="T1371" s="2"/>
      <c r="U1371" s="7"/>
      <c r="V1371" s="2"/>
      <c r="W1371" s="2"/>
      <c r="X1371" s="2"/>
      <c r="Y1371" s="2"/>
      <c r="Z1371" s="2"/>
      <c r="AA1371" s="2"/>
      <c r="AB1371" s="2"/>
      <c r="AC1371" s="2"/>
      <c r="AD1371" s="27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7"/>
      <c r="AR1371" s="7"/>
      <c r="AS1371" s="2"/>
      <c r="AT1371" s="4"/>
      <c r="AU1371" s="7"/>
      <c r="AV1371" s="3"/>
    </row>
    <row r="1372" spans="1:48" ht="20.25" x14ac:dyDescent="0.3">
      <c r="A1372" s="7"/>
      <c r="B1372" s="7"/>
      <c r="C1372" s="7"/>
      <c r="D1372" s="2"/>
      <c r="E1372" s="3"/>
      <c r="F1372" s="7"/>
      <c r="G1372" s="7"/>
      <c r="H1372" s="7"/>
      <c r="I1372" s="7"/>
      <c r="J1372" s="7"/>
      <c r="K1372" s="2"/>
      <c r="L1372" s="2"/>
      <c r="M1372" s="2"/>
      <c r="N1372" s="28"/>
      <c r="O1372" s="2"/>
      <c r="P1372" s="2"/>
      <c r="Q1372" s="28"/>
      <c r="R1372" s="2"/>
      <c r="S1372" s="2"/>
      <c r="T1372" s="2"/>
      <c r="U1372" s="7"/>
      <c r="V1372" s="2"/>
      <c r="W1372" s="2"/>
      <c r="X1372" s="2"/>
      <c r="Y1372" s="2"/>
      <c r="Z1372" s="2"/>
      <c r="AA1372" s="2"/>
      <c r="AB1372" s="2"/>
      <c r="AC1372" s="2"/>
      <c r="AD1372" s="27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7"/>
      <c r="AR1372" s="7"/>
      <c r="AS1372" s="2"/>
      <c r="AT1372" s="4"/>
      <c r="AU1372" s="7"/>
      <c r="AV1372" s="3"/>
    </row>
    <row r="1373" spans="1:48" ht="20.25" x14ac:dyDescent="0.3">
      <c r="A1373" s="7"/>
      <c r="B1373" s="7"/>
      <c r="C1373" s="7"/>
      <c r="D1373" s="2"/>
      <c r="E1373" s="3"/>
      <c r="F1373" s="7"/>
      <c r="G1373" s="7"/>
      <c r="H1373" s="7"/>
      <c r="I1373" s="7"/>
      <c r="J1373" s="7"/>
      <c r="K1373" s="2"/>
      <c r="L1373" s="2"/>
      <c r="M1373" s="2"/>
      <c r="N1373" s="28"/>
      <c r="O1373" s="2"/>
      <c r="P1373" s="2"/>
      <c r="Q1373" s="28"/>
      <c r="R1373" s="2"/>
      <c r="S1373" s="2"/>
      <c r="T1373" s="2"/>
      <c r="U1373" s="7"/>
      <c r="V1373" s="2"/>
      <c r="W1373" s="2"/>
      <c r="X1373" s="2"/>
      <c r="Y1373" s="2"/>
      <c r="Z1373" s="2"/>
      <c r="AA1373" s="2"/>
      <c r="AB1373" s="2"/>
      <c r="AC1373" s="2"/>
      <c r="AD1373" s="27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7"/>
      <c r="AR1373" s="7"/>
      <c r="AS1373" s="2"/>
      <c r="AT1373" s="7"/>
      <c r="AU1373" s="7"/>
      <c r="AV1373" s="3"/>
    </row>
    <row r="1374" spans="1:48" ht="20.25" x14ac:dyDescent="0.3">
      <c r="A1374" s="7"/>
      <c r="B1374" s="7"/>
      <c r="C1374" s="7"/>
      <c r="D1374" s="2"/>
      <c r="E1374" s="3"/>
      <c r="F1374" s="7"/>
      <c r="G1374" s="7"/>
      <c r="H1374" s="7"/>
      <c r="I1374" s="7"/>
      <c r="J1374" s="7"/>
      <c r="K1374" s="2"/>
      <c r="L1374" s="2"/>
      <c r="M1374" s="2"/>
      <c r="N1374" s="28"/>
      <c r="O1374" s="2"/>
      <c r="P1374" s="2"/>
      <c r="Q1374" s="28"/>
      <c r="R1374" s="2"/>
      <c r="S1374" s="2"/>
      <c r="T1374" s="2"/>
      <c r="U1374" s="7"/>
      <c r="V1374" s="2"/>
      <c r="W1374" s="2"/>
      <c r="X1374" s="2"/>
      <c r="Y1374" s="2"/>
      <c r="Z1374" s="2"/>
      <c r="AA1374" s="2"/>
      <c r="AB1374" s="2"/>
      <c r="AC1374" s="2"/>
      <c r="AD1374" s="27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7"/>
      <c r="AR1374" s="7"/>
      <c r="AS1374" s="2"/>
      <c r="AT1374" s="5"/>
      <c r="AU1374" s="7"/>
      <c r="AV1374" s="3"/>
    </row>
    <row r="1375" spans="1:48" ht="20.25" x14ac:dyDescent="0.3">
      <c r="A1375" s="7"/>
      <c r="B1375" s="7"/>
      <c r="C1375" s="7"/>
      <c r="D1375" s="2"/>
      <c r="E1375" s="3"/>
      <c r="F1375" s="7"/>
      <c r="G1375" s="7"/>
      <c r="H1375" s="7"/>
      <c r="I1375" s="7"/>
      <c r="J1375" s="7"/>
      <c r="K1375" s="2"/>
      <c r="L1375" s="2"/>
      <c r="M1375" s="2"/>
      <c r="N1375" s="28"/>
      <c r="O1375" s="2"/>
      <c r="P1375" s="2"/>
      <c r="Q1375" s="28"/>
      <c r="R1375" s="2"/>
      <c r="S1375" s="2"/>
      <c r="T1375" s="2"/>
      <c r="U1375" s="7"/>
      <c r="V1375" s="2"/>
      <c r="W1375" s="2"/>
      <c r="X1375" s="2"/>
      <c r="Y1375" s="2"/>
      <c r="Z1375" s="2"/>
      <c r="AA1375" s="2"/>
      <c r="AB1375" s="2"/>
      <c r="AC1375" s="2"/>
      <c r="AD1375" s="27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7"/>
      <c r="AR1375" s="7"/>
      <c r="AS1375" s="2"/>
      <c r="AT1375" s="5"/>
      <c r="AU1375" s="7"/>
      <c r="AV1375" s="3"/>
    </row>
    <row r="1376" spans="1:48" ht="20.25" x14ac:dyDescent="0.3">
      <c r="A1376" s="7"/>
      <c r="B1376" s="7"/>
      <c r="C1376" s="7"/>
      <c r="D1376" s="2"/>
      <c r="E1376" s="3"/>
      <c r="F1376" s="7"/>
      <c r="G1376" s="7"/>
      <c r="H1376" s="7"/>
      <c r="I1376" s="7"/>
      <c r="J1376" s="7"/>
      <c r="K1376" s="2"/>
      <c r="L1376" s="2"/>
      <c r="M1376" s="2"/>
      <c r="N1376" s="28"/>
      <c r="O1376" s="2"/>
      <c r="P1376" s="2"/>
      <c r="Q1376" s="28"/>
      <c r="R1376" s="2"/>
      <c r="S1376" s="2"/>
      <c r="T1376" s="2"/>
      <c r="U1376" s="7"/>
      <c r="V1376" s="2"/>
      <c r="W1376" s="2"/>
      <c r="X1376" s="2"/>
      <c r="Y1376" s="2"/>
      <c r="Z1376" s="2"/>
      <c r="AA1376" s="2"/>
      <c r="AB1376" s="2"/>
      <c r="AC1376" s="2"/>
      <c r="AD1376" s="27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7"/>
      <c r="AR1376" s="7"/>
      <c r="AS1376" s="2"/>
      <c r="AT1376" s="5"/>
      <c r="AU1376" s="7"/>
      <c r="AV1376" s="3"/>
    </row>
    <row r="1377" spans="1:48" ht="20.25" x14ac:dyDescent="0.3">
      <c r="A1377" s="7"/>
      <c r="B1377" s="7"/>
      <c r="C1377" s="7"/>
      <c r="D1377" s="2"/>
      <c r="E1377" s="3"/>
      <c r="F1377" s="7"/>
      <c r="G1377" s="7"/>
      <c r="H1377" s="7"/>
      <c r="I1377" s="7"/>
      <c r="J1377" s="7"/>
      <c r="K1377" s="2"/>
      <c r="L1377" s="2"/>
      <c r="M1377" s="2"/>
      <c r="N1377" s="28"/>
      <c r="O1377" s="2"/>
      <c r="P1377" s="2"/>
      <c r="Q1377" s="28"/>
      <c r="R1377" s="2"/>
      <c r="S1377" s="2"/>
      <c r="T1377" s="2"/>
      <c r="U1377" s="7"/>
      <c r="V1377" s="2"/>
      <c r="W1377" s="2"/>
      <c r="X1377" s="2"/>
      <c r="Y1377" s="2"/>
      <c r="Z1377" s="2"/>
      <c r="AA1377" s="2"/>
      <c r="AB1377" s="2"/>
      <c r="AC1377" s="2"/>
      <c r="AD1377" s="27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7"/>
      <c r="AR1377" s="7"/>
      <c r="AS1377" s="2"/>
      <c r="AT1377" s="5"/>
      <c r="AU1377" s="7"/>
      <c r="AV1377" s="3"/>
    </row>
    <row r="1378" spans="1:48" ht="20.25" x14ac:dyDescent="0.3">
      <c r="A1378" s="7"/>
      <c r="B1378" s="7"/>
      <c r="C1378" s="7"/>
      <c r="D1378" s="2"/>
      <c r="E1378" s="3"/>
      <c r="F1378" s="7"/>
      <c r="G1378" s="7"/>
      <c r="H1378" s="7"/>
      <c r="I1378" s="7"/>
      <c r="J1378" s="7"/>
      <c r="K1378" s="2"/>
      <c r="L1378" s="2"/>
      <c r="M1378" s="2"/>
      <c r="N1378" s="28"/>
      <c r="O1378" s="2"/>
      <c r="P1378" s="2"/>
      <c r="Q1378" s="28"/>
      <c r="R1378" s="2"/>
      <c r="S1378" s="2"/>
      <c r="T1378" s="2"/>
      <c r="U1378" s="7"/>
      <c r="V1378" s="2"/>
      <c r="W1378" s="2"/>
      <c r="X1378" s="2"/>
      <c r="Y1378" s="2"/>
      <c r="Z1378" s="2"/>
      <c r="AA1378" s="2"/>
      <c r="AB1378" s="2"/>
      <c r="AC1378" s="2"/>
      <c r="AD1378" s="27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7"/>
      <c r="AR1378" s="7"/>
      <c r="AS1378" s="2"/>
      <c r="AT1378" s="5"/>
      <c r="AU1378" s="7"/>
      <c r="AV1378" s="3"/>
    </row>
    <row r="1379" spans="1:48" ht="20.25" x14ac:dyDescent="0.3">
      <c r="A1379" s="7"/>
      <c r="B1379" s="7"/>
      <c r="C1379" s="7"/>
      <c r="D1379" s="2"/>
      <c r="E1379" s="3"/>
      <c r="F1379" s="7"/>
      <c r="G1379" s="7"/>
      <c r="H1379" s="7"/>
      <c r="I1379" s="7"/>
      <c r="J1379" s="7"/>
      <c r="K1379" s="2"/>
      <c r="L1379" s="2"/>
      <c r="M1379" s="2"/>
      <c r="N1379" s="28"/>
      <c r="O1379" s="2"/>
      <c r="P1379" s="2"/>
      <c r="Q1379" s="28"/>
      <c r="R1379" s="2"/>
      <c r="S1379" s="2"/>
      <c r="T1379" s="2"/>
      <c r="U1379" s="7"/>
      <c r="V1379" s="2"/>
      <c r="W1379" s="2"/>
      <c r="X1379" s="2"/>
      <c r="Y1379" s="2"/>
      <c r="Z1379" s="2"/>
      <c r="AA1379" s="2"/>
      <c r="AB1379" s="2"/>
      <c r="AC1379" s="2"/>
      <c r="AD1379" s="27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7"/>
      <c r="AR1379" s="7"/>
      <c r="AS1379" s="2"/>
      <c r="AT1379" s="5"/>
      <c r="AU1379" s="7"/>
      <c r="AV1379" s="3"/>
    </row>
    <row r="1380" spans="1:48" ht="20.25" x14ac:dyDescent="0.3">
      <c r="A1380" s="7"/>
      <c r="B1380" s="7"/>
      <c r="C1380" s="7"/>
      <c r="D1380" s="2"/>
      <c r="E1380" s="3"/>
      <c r="F1380" s="7"/>
      <c r="G1380" s="7"/>
      <c r="H1380" s="7"/>
      <c r="I1380" s="7"/>
      <c r="J1380" s="7"/>
      <c r="K1380" s="2"/>
      <c r="L1380" s="2"/>
      <c r="M1380" s="2"/>
      <c r="N1380" s="28"/>
      <c r="O1380" s="2"/>
      <c r="P1380" s="2"/>
      <c r="Q1380" s="28"/>
      <c r="R1380" s="2"/>
      <c r="S1380" s="2"/>
      <c r="T1380" s="2"/>
      <c r="U1380" s="7"/>
      <c r="V1380" s="2"/>
      <c r="W1380" s="2"/>
      <c r="X1380" s="2"/>
      <c r="Y1380" s="2"/>
      <c r="Z1380" s="2"/>
      <c r="AA1380" s="2"/>
      <c r="AB1380" s="2"/>
      <c r="AC1380" s="2"/>
      <c r="AD1380" s="27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7"/>
      <c r="AR1380" s="7"/>
      <c r="AS1380" s="2"/>
      <c r="AT1380" s="5"/>
      <c r="AU1380" s="7"/>
      <c r="AV1380" s="3"/>
    </row>
    <row r="1381" spans="1:48" ht="20.25" x14ac:dyDescent="0.3">
      <c r="A1381" s="7"/>
      <c r="B1381" s="7"/>
      <c r="C1381" s="7"/>
      <c r="D1381" s="2"/>
      <c r="E1381" s="3"/>
      <c r="F1381" s="7"/>
      <c r="G1381" s="7"/>
      <c r="H1381" s="7"/>
      <c r="I1381" s="7"/>
      <c r="J1381" s="7"/>
      <c r="K1381" s="2"/>
      <c r="L1381" s="2"/>
      <c r="M1381" s="2"/>
      <c r="N1381" s="28"/>
      <c r="O1381" s="2"/>
      <c r="P1381" s="2"/>
      <c r="Q1381" s="28"/>
      <c r="R1381" s="2"/>
      <c r="S1381" s="2"/>
      <c r="T1381" s="2"/>
      <c r="U1381" s="7"/>
      <c r="V1381" s="2"/>
      <c r="W1381" s="2"/>
      <c r="X1381" s="2"/>
      <c r="Y1381" s="2"/>
      <c r="Z1381" s="2"/>
      <c r="AA1381" s="2"/>
      <c r="AB1381" s="2"/>
      <c r="AC1381" s="2"/>
      <c r="AD1381" s="27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7"/>
      <c r="AR1381" s="7"/>
      <c r="AS1381" s="2"/>
      <c r="AT1381" s="5"/>
      <c r="AU1381" s="7"/>
      <c r="AV1381" s="3"/>
    </row>
    <row r="1382" spans="1:48" ht="20.25" x14ac:dyDescent="0.3">
      <c r="A1382" s="7"/>
      <c r="B1382" s="7"/>
      <c r="C1382" s="7"/>
      <c r="D1382" s="2"/>
      <c r="E1382" s="3"/>
      <c r="F1382" s="7"/>
      <c r="G1382" s="7"/>
      <c r="H1382" s="7"/>
      <c r="I1382" s="7"/>
      <c r="J1382" s="7"/>
      <c r="K1382" s="2"/>
      <c r="L1382" s="2"/>
      <c r="M1382" s="2"/>
      <c r="N1382" s="28"/>
      <c r="O1382" s="2"/>
      <c r="P1382" s="2"/>
      <c r="Q1382" s="28"/>
      <c r="R1382" s="2"/>
      <c r="S1382" s="2"/>
      <c r="T1382" s="2"/>
      <c r="U1382" s="7"/>
      <c r="V1382" s="2"/>
      <c r="W1382" s="2"/>
      <c r="X1382" s="2"/>
      <c r="Y1382" s="2"/>
      <c r="Z1382" s="2"/>
      <c r="AA1382" s="2"/>
      <c r="AB1382" s="2"/>
      <c r="AC1382" s="2"/>
      <c r="AD1382" s="27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7"/>
      <c r="AR1382" s="7"/>
      <c r="AS1382" s="2"/>
      <c r="AT1382" s="5"/>
      <c r="AU1382" s="7"/>
      <c r="AV1382" s="3"/>
    </row>
    <row r="1383" spans="1:48" ht="20.25" x14ac:dyDescent="0.3">
      <c r="A1383" s="7"/>
      <c r="B1383" s="7"/>
      <c r="C1383" s="7"/>
      <c r="D1383" s="2"/>
      <c r="E1383" s="3"/>
      <c r="F1383" s="7"/>
      <c r="G1383" s="7"/>
      <c r="H1383" s="7"/>
      <c r="I1383" s="7"/>
      <c r="J1383" s="7"/>
      <c r="K1383" s="2"/>
      <c r="L1383" s="2"/>
      <c r="M1383" s="2"/>
      <c r="N1383" s="28"/>
      <c r="O1383" s="2"/>
      <c r="P1383" s="2"/>
      <c r="Q1383" s="28"/>
      <c r="R1383" s="2"/>
      <c r="S1383" s="2"/>
      <c r="T1383" s="2"/>
      <c r="U1383" s="7"/>
      <c r="V1383" s="2"/>
      <c r="W1383" s="2"/>
      <c r="X1383" s="2"/>
      <c r="Y1383" s="2"/>
      <c r="Z1383" s="2"/>
      <c r="AA1383" s="2"/>
      <c r="AB1383" s="2"/>
      <c r="AC1383" s="2"/>
      <c r="AD1383" s="27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7"/>
      <c r="AR1383" s="7"/>
      <c r="AS1383" s="2"/>
      <c r="AT1383" s="5"/>
      <c r="AU1383" s="7"/>
      <c r="AV1383" s="3"/>
    </row>
    <row r="1384" spans="1:48" ht="20.25" x14ac:dyDescent="0.3">
      <c r="A1384" s="7"/>
      <c r="B1384" s="7"/>
      <c r="C1384" s="7"/>
      <c r="D1384" s="2"/>
      <c r="E1384" s="3"/>
      <c r="F1384" s="7"/>
      <c r="G1384" s="7"/>
      <c r="H1384" s="7"/>
      <c r="I1384" s="7"/>
      <c r="J1384" s="7"/>
      <c r="K1384" s="2"/>
      <c r="L1384" s="2"/>
      <c r="M1384" s="2"/>
      <c r="N1384" s="28"/>
      <c r="O1384" s="2"/>
      <c r="P1384" s="2"/>
      <c r="Q1384" s="28"/>
      <c r="R1384" s="2"/>
      <c r="S1384" s="2"/>
      <c r="T1384" s="2"/>
      <c r="U1384" s="7"/>
      <c r="V1384" s="2"/>
      <c r="W1384" s="2"/>
      <c r="X1384" s="2"/>
      <c r="Y1384" s="2"/>
      <c r="Z1384" s="2"/>
      <c r="AA1384" s="2"/>
      <c r="AB1384" s="2"/>
      <c r="AC1384" s="2"/>
      <c r="AD1384" s="27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7"/>
      <c r="AR1384" s="7"/>
      <c r="AS1384" s="2"/>
      <c r="AT1384" s="5"/>
      <c r="AU1384" s="7"/>
      <c r="AV1384" s="3"/>
    </row>
    <row r="1385" spans="1:48" ht="20.25" x14ac:dyDescent="0.3">
      <c r="A1385" s="7"/>
      <c r="B1385" s="7"/>
      <c r="C1385" s="7"/>
      <c r="D1385" s="2"/>
      <c r="E1385" s="3"/>
      <c r="F1385" s="7"/>
      <c r="G1385" s="7"/>
      <c r="H1385" s="7"/>
      <c r="I1385" s="7"/>
      <c r="J1385" s="7"/>
      <c r="K1385" s="2"/>
      <c r="L1385" s="2"/>
      <c r="M1385" s="2"/>
      <c r="N1385" s="28"/>
      <c r="O1385" s="2"/>
      <c r="P1385" s="2"/>
      <c r="Q1385" s="28"/>
      <c r="R1385" s="2"/>
      <c r="S1385" s="2"/>
      <c r="T1385" s="2"/>
      <c r="U1385" s="7"/>
      <c r="V1385" s="2"/>
      <c r="W1385" s="2"/>
      <c r="X1385" s="2"/>
      <c r="Y1385" s="2"/>
      <c r="Z1385" s="2"/>
      <c r="AA1385" s="2"/>
      <c r="AB1385" s="2"/>
      <c r="AC1385" s="2"/>
      <c r="AD1385" s="27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7"/>
      <c r="AR1385" s="7"/>
      <c r="AS1385" s="2"/>
      <c r="AT1385" s="7"/>
      <c r="AU1385" s="7"/>
      <c r="AV1385" s="3"/>
    </row>
    <row r="1387" spans="1:48" ht="18.75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26"/>
      <c r="O1387" s="7"/>
      <c r="P1387" s="7"/>
      <c r="Q1387" s="26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26"/>
      <c r="AE1387" s="26"/>
      <c r="AF1387" s="26"/>
      <c r="AG1387" s="7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7"/>
      <c r="AS1387" s="7"/>
      <c r="AT1387" s="7"/>
      <c r="AU1387" s="7"/>
      <c r="AV1387" s="7"/>
    </row>
    <row r="1388" spans="1:48" ht="20.25" x14ac:dyDescent="0.3">
      <c r="A1388" s="7"/>
      <c r="B1388" s="7"/>
      <c r="C1388" s="7"/>
      <c r="D1388" s="2"/>
      <c r="E1388" s="3"/>
      <c r="F1388" s="7"/>
      <c r="G1388" s="7"/>
      <c r="H1388" s="7"/>
      <c r="I1388" s="7"/>
      <c r="J1388" s="7"/>
      <c r="K1388" s="2"/>
      <c r="L1388" s="2"/>
      <c r="M1388" s="2"/>
      <c r="N1388" s="28"/>
      <c r="O1388" s="2"/>
      <c r="P1388" s="2"/>
      <c r="Q1388" s="28"/>
      <c r="R1388" s="2"/>
      <c r="S1388" s="2"/>
      <c r="T1388" s="2"/>
      <c r="U1388" s="7"/>
      <c r="V1388" s="2"/>
      <c r="W1388" s="2"/>
      <c r="X1388" s="2"/>
      <c r="Y1388" s="2"/>
      <c r="Z1388" s="2"/>
      <c r="AA1388" s="2"/>
      <c r="AB1388" s="2"/>
      <c r="AC1388" s="2"/>
      <c r="AD1388" s="27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7"/>
      <c r="AR1388" s="7"/>
      <c r="AS1388" s="2"/>
      <c r="AT1388" s="7"/>
      <c r="AU1388" s="7"/>
      <c r="AV1388" s="3"/>
    </row>
    <row r="1389" spans="1:48" ht="20.25" x14ac:dyDescent="0.3">
      <c r="A1389" s="7"/>
      <c r="B1389" s="7"/>
      <c r="C1389" s="7"/>
      <c r="D1389" s="2"/>
      <c r="E1389" s="3"/>
      <c r="F1389" s="7"/>
      <c r="G1389" s="7"/>
      <c r="H1389" s="7"/>
      <c r="I1389" s="7"/>
      <c r="J1389" s="7"/>
      <c r="K1389" s="2"/>
      <c r="L1389" s="2"/>
      <c r="M1389" s="2"/>
      <c r="N1389" s="28"/>
      <c r="O1389" s="2"/>
      <c r="P1389" s="2"/>
      <c r="Q1389" s="28"/>
      <c r="R1389" s="2"/>
      <c r="S1389" s="2"/>
      <c r="T1389" s="2"/>
      <c r="U1389" s="7"/>
      <c r="V1389" s="2"/>
      <c r="W1389" s="2"/>
      <c r="X1389" s="2"/>
      <c r="Y1389" s="2"/>
      <c r="Z1389" s="2"/>
      <c r="AA1389" s="2"/>
      <c r="AB1389" s="2"/>
      <c r="AC1389" s="2"/>
      <c r="AD1389" s="27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7"/>
      <c r="AR1389" s="7"/>
      <c r="AS1389" s="2"/>
      <c r="AT1389" s="7"/>
      <c r="AU1389" s="7"/>
      <c r="AV1389" s="3"/>
    </row>
    <row r="1390" spans="1:48" ht="20.25" x14ac:dyDescent="0.3">
      <c r="A1390" s="7"/>
      <c r="B1390" s="7"/>
      <c r="C1390" s="7"/>
      <c r="D1390" s="2"/>
      <c r="E1390" s="3"/>
      <c r="F1390" s="7"/>
      <c r="G1390" s="7"/>
      <c r="H1390" s="7"/>
      <c r="I1390" s="7"/>
      <c r="J1390" s="7"/>
      <c r="K1390" s="2"/>
      <c r="L1390" s="2"/>
      <c r="M1390" s="2"/>
      <c r="N1390" s="28"/>
      <c r="O1390" s="2"/>
      <c r="P1390" s="2"/>
      <c r="Q1390" s="28"/>
      <c r="R1390" s="2"/>
      <c r="S1390" s="2"/>
      <c r="T1390" s="2"/>
      <c r="U1390" s="7"/>
      <c r="V1390" s="2"/>
      <c r="W1390" s="2"/>
      <c r="X1390" s="2"/>
      <c r="Y1390" s="2"/>
      <c r="Z1390" s="2"/>
      <c r="AA1390" s="2"/>
      <c r="AB1390" s="2"/>
      <c r="AC1390" s="2"/>
      <c r="AD1390" s="27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7"/>
      <c r="AR1390" s="7"/>
      <c r="AS1390" s="2"/>
      <c r="AT1390" s="7"/>
      <c r="AU1390" s="7"/>
      <c r="AV1390" s="3"/>
    </row>
    <row r="1391" spans="1:48" ht="20.25" x14ac:dyDescent="0.3">
      <c r="A1391" s="7"/>
      <c r="B1391" s="7"/>
      <c r="C1391" s="7"/>
      <c r="D1391" s="2"/>
      <c r="E1391" s="3"/>
      <c r="F1391" s="7"/>
      <c r="G1391" s="7"/>
      <c r="H1391" s="7"/>
      <c r="I1391" s="7"/>
      <c r="J1391" s="7"/>
      <c r="K1391" s="2"/>
      <c r="L1391" s="2"/>
      <c r="M1391" s="2"/>
      <c r="N1391" s="28"/>
      <c r="O1391" s="2"/>
      <c r="P1391" s="2"/>
      <c r="Q1391" s="28"/>
      <c r="R1391" s="2"/>
      <c r="S1391" s="2"/>
      <c r="T1391" s="2"/>
      <c r="U1391" s="7"/>
      <c r="V1391" s="2"/>
      <c r="W1391" s="2"/>
      <c r="X1391" s="2"/>
      <c r="Y1391" s="2"/>
      <c r="Z1391" s="2"/>
      <c r="AA1391" s="2"/>
      <c r="AB1391" s="2"/>
      <c r="AC1391" s="2"/>
      <c r="AD1391" s="27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7"/>
      <c r="AR1391" s="7"/>
      <c r="AS1391" s="2"/>
      <c r="AT1391" s="7"/>
      <c r="AU1391" s="7"/>
      <c r="AV1391" s="3"/>
    </row>
    <row r="1392" spans="1:48" ht="20.25" x14ac:dyDescent="0.3">
      <c r="A1392" s="7"/>
      <c r="B1392" s="7"/>
      <c r="C1392" s="7"/>
      <c r="D1392" s="2"/>
      <c r="E1392" s="3"/>
      <c r="F1392" s="7"/>
      <c r="G1392" s="7"/>
      <c r="H1392" s="7"/>
      <c r="I1392" s="7"/>
      <c r="J1392" s="7"/>
      <c r="K1392" s="2"/>
      <c r="L1392" s="2"/>
      <c r="M1392" s="2"/>
      <c r="N1392" s="28"/>
      <c r="O1392" s="2"/>
      <c r="P1392" s="2"/>
      <c r="Q1392" s="28"/>
      <c r="R1392" s="2"/>
      <c r="S1392" s="2"/>
      <c r="T1392" s="2"/>
      <c r="U1392" s="7"/>
      <c r="V1392" s="2"/>
      <c r="W1392" s="2"/>
      <c r="X1392" s="2"/>
      <c r="Y1392" s="2"/>
      <c r="Z1392" s="2"/>
      <c r="AA1392" s="2"/>
      <c r="AB1392" s="2"/>
      <c r="AC1392" s="2"/>
      <c r="AD1392" s="27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7"/>
      <c r="AR1392" s="7"/>
      <c r="AS1392" s="2"/>
      <c r="AT1392" s="7"/>
      <c r="AU1392" s="7"/>
      <c r="AV1392" s="3"/>
    </row>
    <row r="1393" spans="1:48" ht="20.25" x14ac:dyDescent="0.3">
      <c r="A1393" s="7"/>
      <c r="B1393" s="7"/>
      <c r="C1393" s="7"/>
      <c r="D1393" s="2"/>
      <c r="E1393" s="3"/>
      <c r="F1393" s="7"/>
      <c r="G1393" s="7"/>
      <c r="H1393" s="7"/>
      <c r="I1393" s="7"/>
      <c r="J1393" s="7"/>
      <c r="K1393" s="2"/>
      <c r="L1393" s="2"/>
      <c r="M1393" s="2"/>
      <c r="N1393" s="28"/>
      <c r="O1393" s="2"/>
      <c r="P1393" s="2"/>
      <c r="Q1393" s="28"/>
      <c r="R1393" s="2"/>
      <c r="S1393" s="2"/>
      <c r="T1393" s="2"/>
      <c r="U1393" s="7"/>
      <c r="V1393" s="2"/>
      <c r="W1393" s="2"/>
      <c r="X1393" s="2"/>
      <c r="Y1393" s="2"/>
      <c r="Z1393" s="2"/>
      <c r="AA1393" s="2"/>
      <c r="AB1393" s="2"/>
      <c r="AC1393" s="2"/>
      <c r="AD1393" s="27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7"/>
      <c r="AR1393" s="7"/>
      <c r="AS1393" s="2"/>
      <c r="AT1393" s="7"/>
      <c r="AU1393" s="7"/>
      <c r="AV1393" s="3"/>
    </row>
    <row r="1394" spans="1:48" ht="20.25" x14ac:dyDescent="0.3">
      <c r="A1394" s="7"/>
      <c r="B1394" s="7"/>
      <c r="C1394" s="7"/>
      <c r="D1394" s="2"/>
      <c r="E1394" s="3"/>
      <c r="F1394" s="7"/>
      <c r="G1394" s="7"/>
      <c r="H1394" s="7"/>
      <c r="I1394" s="7"/>
      <c r="J1394" s="7"/>
      <c r="K1394" s="2"/>
      <c r="L1394" s="2"/>
      <c r="M1394" s="2"/>
      <c r="N1394" s="28"/>
      <c r="O1394" s="2"/>
      <c r="P1394" s="2"/>
      <c r="Q1394" s="28"/>
      <c r="R1394" s="2"/>
      <c r="S1394" s="2"/>
      <c r="T1394" s="2"/>
      <c r="U1394" s="7"/>
      <c r="V1394" s="2"/>
      <c r="W1394" s="2"/>
      <c r="X1394" s="2"/>
      <c r="Y1394" s="2"/>
      <c r="Z1394" s="2"/>
      <c r="AA1394" s="2"/>
      <c r="AB1394" s="2"/>
      <c r="AC1394" s="2"/>
      <c r="AD1394" s="27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7"/>
      <c r="AR1394" s="7"/>
      <c r="AS1394" s="2"/>
      <c r="AT1394" s="7"/>
      <c r="AU1394" s="7"/>
      <c r="AV1394" s="3"/>
    </row>
    <row r="1395" spans="1:48" ht="20.25" x14ac:dyDescent="0.3">
      <c r="A1395" s="7"/>
      <c r="B1395" s="7"/>
      <c r="C1395" s="7"/>
      <c r="D1395" s="2"/>
      <c r="E1395" s="3"/>
      <c r="F1395" s="7"/>
      <c r="G1395" s="7"/>
      <c r="H1395" s="7"/>
      <c r="I1395" s="7"/>
      <c r="J1395" s="7"/>
      <c r="K1395" s="2"/>
      <c r="L1395" s="2"/>
      <c r="M1395" s="2"/>
      <c r="N1395" s="28"/>
      <c r="O1395" s="2"/>
      <c r="P1395" s="2"/>
      <c r="Q1395" s="28"/>
      <c r="R1395" s="2"/>
      <c r="S1395" s="2"/>
      <c r="T1395" s="2"/>
      <c r="U1395" s="7"/>
      <c r="V1395" s="2"/>
      <c r="W1395" s="2"/>
      <c r="X1395" s="2"/>
      <c r="Y1395" s="2"/>
      <c r="Z1395" s="2"/>
      <c r="AA1395" s="2"/>
      <c r="AB1395" s="2"/>
      <c r="AC1395" s="2"/>
      <c r="AD1395" s="27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7"/>
      <c r="AR1395" s="7"/>
      <c r="AS1395" s="2"/>
      <c r="AT1395" s="7"/>
      <c r="AU1395" s="7"/>
      <c r="AV1395" s="3"/>
    </row>
    <row r="1396" spans="1:48" ht="20.25" x14ac:dyDescent="0.3">
      <c r="A1396" s="7"/>
      <c r="B1396" s="7"/>
      <c r="C1396" s="7"/>
      <c r="D1396" s="2"/>
      <c r="E1396" s="3"/>
      <c r="F1396" s="7"/>
      <c r="G1396" s="7"/>
      <c r="H1396" s="7"/>
      <c r="I1396" s="7"/>
      <c r="J1396" s="7"/>
      <c r="K1396" s="2"/>
      <c r="L1396" s="2"/>
      <c r="M1396" s="2"/>
      <c r="N1396" s="28"/>
      <c r="O1396" s="2"/>
      <c r="P1396" s="2"/>
      <c r="Q1396" s="28"/>
      <c r="R1396" s="2"/>
      <c r="S1396" s="2"/>
      <c r="T1396" s="2"/>
      <c r="U1396" s="7"/>
      <c r="V1396" s="2"/>
      <c r="W1396" s="2"/>
      <c r="X1396" s="2"/>
      <c r="Y1396" s="2"/>
      <c r="Z1396" s="2"/>
      <c r="AA1396" s="2"/>
      <c r="AB1396" s="2"/>
      <c r="AC1396" s="2"/>
      <c r="AD1396" s="27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7"/>
      <c r="AR1396" s="7"/>
      <c r="AS1396" s="2"/>
      <c r="AT1396" s="7"/>
      <c r="AU1396" s="7"/>
      <c r="AV1396" s="3"/>
    </row>
    <row r="1397" spans="1:48" ht="20.25" x14ac:dyDescent="0.3">
      <c r="A1397" s="7"/>
      <c r="B1397" s="7"/>
      <c r="C1397" s="7"/>
      <c r="D1397" s="2"/>
      <c r="E1397" s="3"/>
      <c r="F1397" s="7"/>
      <c r="G1397" s="7"/>
      <c r="H1397" s="7"/>
      <c r="I1397" s="7"/>
      <c r="J1397" s="7"/>
      <c r="K1397" s="2"/>
      <c r="L1397" s="2"/>
      <c r="M1397" s="2"/>
      <c r="N1397" s="28"/>
      <c r="O1397" s="2"/>
      <c r="P1397" s="2"/>
      <c r="Q1397" s="28"/>
      <c r="R1397" s="2"/>
      <c r="S1397" s="2"/>
      <c r="T1397" s="2"/>
      <c r="U1397" s="7"/>
      <c r="V1397" s="2"/>
      <c r="W1397" s="2"/>
      <c r="X1397" s="2"/>
      <c r="Y1397" s="2"/>
      <c r="Z1397" s="2"/>
      <c r="AA1397" s="2"/>
      <c r="AB1397" s="2"/>
      <c r="AC1397" s="2"/>
      <c r="AD1397" s="27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7"/>
      <c r="AR1397" s="7"/>
      <c r="AS1397" s="2"/>
      <c r="AT1397" s="4"/>
      <c r="AU1397" s="7"/>
      <c r="AV1397" s="3"/>
    </row>
    <row r="1398" spans="1:48" ht="20.25" x14ac:dyDescent="0.3">
      <c r="A1398" s="7"/>
      <c r="B1398" s="7"/>
      <c r="C1398" s="7"/>
      <c r="D1398" s="2"/>
      <c r="E1398" s="3"/>
      <c r="F1398" s="7"/>
      <c r="G1398" s="7"/>
      <c r="H1398" s="7"/>
      <c r="I1398" s="7"/>
      <c r="J1398" s="7"/>
      <c r="K1398" s="2"/>
      <c r="L1398" s="2"/>
      <c r="M1398" s="2"/>
      <c r="N1398" s="28"/>
      <c r="O1398" s="2"/>
      <c r="P1398" s="2"/>
      <c r="Q1398" s="28"/>
      <c r="R1398" s="2"/>
      <c r="S1398" s="2"/>
      <c r="T1398" s="2"/>
      <c r="U1398" s="7"/>
      <c r="V1398" s="2"/>
      <c r="W1398" s="2"/>
      <c r="X1398" s="2"/>
      <c r="Y1398" s="2"/>
      <c r="Z1398" s="2"/>
      <c r="AA1398" s="2"/>
      <c r="AB1398" s="2"/>
      <c r="AC1398" s="2"/>
      <c r="AD1398" s="27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7"/>
      <c r="AR1398" s="7"/>
      <c r="AS1398" s="2"/>
      <c r="AT1398" s="4"/>
      <c r="AU1398" s="7"/>
      <c r="AV1398" s="3"/>
    </row>
    <row r="1399" spans="1:48" ht="20.25" x14ac:dyDescent="0.3">
      <c r="A1399" s="7"/>
      <c r="B1399" s="7"/>
      <c r="C1399" s="7"/>
      <c r="D1399" s="2"/>
      <c r="E1399" s="3"/>
      <c r="F1399" s="7"/>
      <c r="G1399" s="7"/>
      <c r="H1399" s="7"/>
      <c r="I1399" s="7"/>
      <c r="J1399" s="7"/>
      <c r="K1399" s="2"/>
      <c r="L1399" s="2"/>
      <c r="M1399" s="2"/>
      <c r="N1399" s="28"/>
      <c r="O1399" s="2"/>
      <c r="P1399" s="2"/>
      <c r="Q1399" s="28"/>
      <c r="R1399" s="2"/>
      <c r="S1399" s="2"/>
      <c r="T1399" s="2"/>
      <c r="U1399" s="7"/>
      <c r="V1399" s="2"/>
      <c r="W1399" s="2"/>
      <c r="X1399" s="2"/>
      <c r="Y1399" s="2"/>
      <c r="Z1399" s="2"/>
      <c r="AA1399" s="2"/>
      <c r="AB1399" s="2"/>
      <c r="AC1399" s="2"/>
      <c r="AD1399" s="27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7"/>
      <c r="AR1399" s="7"/>
      <c r="AS1399" s="2"/>
      <c r="AT1399" s="4"/>
      <c r="AU1399" s="7"/>
      <c r="AV1399" s="3"/>
    </row>
    <row r="1400" spans="1:48" ht="20.25" x14ac:dyDescent="0.3">
      <c r="A1400" s="7"/>
      <c r="B1400" s="7"/>
      <c r="C1400" s="7"/>
      <c r="D1400" s="2"/>
      <c r="E1400" s="3"/>
      <c r="F1400" s="7"/>
      <c r="G1400" s="7"/>
      <c r="H1400" s="7"/>
      <c r="I1400" s="7"/>
      <c r="J1400" s="7"/>
      <c r="K1400" s="2"/>
      <c r="L1400" s="2"/>
      <c r="M1400" s="2"/>
      <c r="N1400" s="28"/>
      <c r="O1400" s="2"/>
      <c r="P1400" s="2"/>
      <c r="Q1400" s="28"/>
      <c r="R1400" s="2"/>
      <c r="S1400" s="2"/>
      <c r="T1400" s="2"/>
      <c r="U1400" s="7"/>
      <c r="V1400" s="2"/>
      <c r="W1400" s="2"/>
      <c r="X1400" s="2"/>
      <c r="Y1400" s="2"/>
      <c r="Z1400" s="2"/>
      <c r="AA1400" s="2"/>
      <c r="AB1400" s="2"/>
      <c r="AC1400" s="2"/>
      <c r="AD1400" s="27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7"/>
      <c r="AR1400" s="7"/>
      <c r="AS1400" s="2"/>
      <c r="AT1400" s="4"/>
      <c r="AU1400" s="7"/>
      <c r="AV1400" s="3"/>
    </row>
    <row r="1401" spans="1:48" ht="20.25" x14ac:dyDescent="0.3">
      <c r="A1401" s="7"/>
      <c r="B1401" s="7"/>
      <c r="C1401" s="7"/>
      <c r="D1401" s="2"/>
      <c r="E1401" s="3"/>
      <c r="F1401" s="7"/>
      <c r="G1401" s="7"/>
      <c r="H1401" s="7"/>
      <c r="I1401" s="7"/>
      <c r="J1401" s="7"/>
      <c r="K1401" s="2"/>
      <c r="L1401" s="2"/>
      <c r="M1401" s="2"/>
      <c r="N1401" s="28"/>
      <c r="O1401" s="2"/>
      <c r="P1401" s="2"/>
      <c r="Q1401" s="28"/>
      <c r="R1401" s="2"/>
      <c r="S1401" s="2"/>
      <c r="T1401" s="2"/>
      <c r="U1401" s="7"/>
      <c r="V1401" s="2"/>
      <c r="W1401" s="2"/>
      <c r="X1401" s="2"/>
      <c r="Y1401" s="2"/>
      <c r="Z1401" s="2"/>
      <c r="AA1401" s="2"/>
      <c r="AB1401" s="2"/>
      <c r="AC1401" s="2"/>
      <c r="AD1401" s="27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7"/>
      <c r="AR1401" s="7"/>
      <c r="AS1401" s="2"/>
      <c r="AT1401" s="4"/>
      <c r="AU1401" s="7"/>
      <c r="AV1401" s="3"/>
    </row>
    <row r="1402" spans="1:48" ht="20.25" x14ac:dyDescent="0.3">
      <c r="A1402" s="7"/>
      <c r="B1402" s="7"/>
      <c r="C1402" s="7"/>
      <c r="D1402" s="2"/>
      <c r="E1402" s="3"/>
      <c r="F1402" s="7"/>
      <c r="G1402" s="7"/>
      <c r="H1402" s="7"/>
      <c r="I1402" s="7"/>
      <c r="J1402" s="7"/>
      <c r="K1402" s="2"/>
      <c r="L1402" s="2"/>
      <c r="M1402" s="2"/>
      <c r="N1402" s="28"/>
      <c r="O1402" s="2"/>
      <c r="P1402" s="2"/>
      <c r="Q1402" s="28"/>
      <c r="R1402" s="2"/>
      <c r="S1402" s="2"/>
      <c r="T1402" s="2"/>
      <c r="U1402" s="7"/>
      <c r="V1402" s="2"/>
      <c r="W1402" s="2"/>
      <c r="X1402" s="2"/>
      <c r="Y1402" s="2"/>
      <c r="Z1402" s="2"/>
      <c r="AA1402" s="2"/>
      <c r="AB1402" s="2"/>
      <c r="AC1402" s="2"/>
      <c r="AD1402" s="27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7"/>
      <c r="AR1402" s="7"/>
      <c r="AS1402" s="2"/>
      <c r="AT1402" s="7"/>
      <c r="AU1402" s="7"/>
      <c r="AV1402" s="3"/>
    </row>
    <row r="1403" spans="1:48" ht="20.25" x14ac:dyDescent="0.3">
      <c r="A1403" s="7"/>
      <c r="B1403" s="7"/>
      <c r="C1403" s="7"/>
      <c r="D1403" s="2"/>
      <c r="E1403" s="3"/>
      <c r="F1403" s="7"/>
      <c r="G1403" s="7"/>
      <c r="H1403" s="7"/>
      <c r="I1403" s="7"/>
      <c r="J1403" s="7"/>
      <c r="K1403" s="2"/>
      <c r="L1403" s="2"/>
      <c r="M1403" s="2"/>
      <c r="N1403" s="28"/>
      <c r="O1403" s="2"/>
      <c r="P1403" s="2"/>
      <c r="Q1403" s="28"/>
      <c r="R1403" s="2"/>
      <c r="S1403" s="2"/>
      <c r="T1403" s="2"/>
      <c r="U1403" s="7"/>
      <c r="V1403" s="2"/>
      <c r="W1403" s="2"/>
      <c r="X1403" s="2"/>
      <c r="Y1403" s="2"/>
      <c r="Z1403" s="2"/>
      <c r="AA1403" s="2"/>
      <c r="AB1403" s="2"/>
      <c r="AC1403" s="2"/>
      <c r="AD1403" s="27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7"/>
      <c r="AR1403" s="7"/>
      <c r="AS1403" s="2"/>
      <c r="AT1403" s="5"/>
      <c r="AU1403" s="7"/>
      <c r="AV1403" s="3"/>
    </row>
    <row r="1404" spans="1:48" ht="20.25" x14ac:dyDescent="0.3">
      <c r="A1404" s="7"/>
      <c r="B1404" s="7"/>
      <c r="C1404" s="7"/>
      <c r="D1404" s="2"/>
      <c r="E1404" s="3"/>
      <c r="F1404" s="7"/>
      <c r="G1404" s="7"/>
      <c r="H1404" s="7"/>
      <c r="I1404" s="7"/>
      <c r="J1404" s="7"/>
      <c r="K1404" s="2"/>
      <c r="L1404" s="2"/>
      <c r="M1404" s="2"/>
      <c r="N1404" s="28"/>
      <c r="O1404" s="2"/>
      <c r="P1404" s="2"/>
      <c r="Q1404" s="28"/>
      <c r="R1404" s="2"/>
      <c r="S1404" s="2"/>
      <c r="T1404" s="2"/>
      <c r="U1404" s="7"/>
      <c r="V1404" s="2"/>
      <c r="W1404" s="2"/>
      <c r="X1404" s="2"/>
      <c r="Y1404" s="2"/>
      <c r="Z1404" s="2"/>
      <c r="AA1404" s="2"/>
      <c r="AB1404" s="2"/>
      <c r="AC1404" s="2"/>
      <c r="AD1404" s="27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7"/>
      <c r="AR1404" s="7"/>
      <c r="AS1404" s="2"/>
      <c r="AT1404" s="5"/>
      <c r="AU1404" s="7"/>
      <c r="AV1404" s="3"/>
    </row>
    <row r="1405" spans="1:48" ht="20.25" x14ac:dyDescent="0.3">
      <c r="A1405" s="7"/>
      <c r="B1405" s="7"/>
      <c r="C1405" s="7"/>
      <c r="D1405" s="2"/>
      <c r="E1405" s="3"/>
      <c r="F1405" s="7"/>
      <c r="G1405" s="7"/>
      <c r="H1405" s="7"/>
      <c r="I1405" s="7"/>
      <c r="J1405" s="7"/>
      <c r="K1405" s="2"/>
      <c r="L1405" s="2"/>
      <c r="M1405" s="2"/>
      <c r="N1405" s="28"/>
      <c r="O1405" s="2"/>
      <c r="P1405" s="2"/>
      <c r="Q1405" s="28"/>
      <c r="R1405" s="2"/>
      <c r="S1405" s="2"/>
      <c r="T1405" s="2"/>
      <c r="U1405" s="7"/>
      <c r="V1405" s="2"/>
      <c r="W1405" s="2"/>
      <c r="X1405" s="2"/>
      <c r="Y1405" s="2"/>
      <c r="Z1405" s="2"/>
      <c r="AA1405" s="2"/>
      <c r="AB1405" s="2"/>
      <c r="AC1405" s="2"/>
      <c r="AD1405" s="27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7"/>
      <c r="AR1405" s="7"/>
      <c r="AS1405" s="2"/>
      <c r="AT1405" s="5"/>
      <c r="AU1405" s="7"/>
      <c r="AV1405" s="3"/>
    </row>
    <row r="1406" spans="1:48" ht="20.25" x14ac:dyDescent="0.3">
      <c r="A1406" s="7"/>
      <c r="B1406" s="7"/>
      <c r="C1406" s="7"/>
      <c r="D1406" s="2"/>
      <c r="E1406" s="3"/>
      <c r="F1406" s="7"/>
      <c r="G1406" s="7"/>
      <c r="H1406" s="7"/>
      <c r="I1406" s="7"/>
      <c r="J1406" s="7"/>
      <c r="K1406" s="2"/>
      <c r="L1406" s="2"/>
      <c r="M1406" s="2"/>
      <c r="N1406" s="28"/>
      <c r="O1406" s="2"/>
      <c r="P1406" s="2"/>
      <c r="Q1406" s="28"/>
      <c r="R1406" s="2"/>
      <c r="S1406" s="2"/>
      <c r="T1406" s="2"/>
      <c r="U1406" s="7"/>
      <c r="V1406" s="2"/>
      <c r="W1406" s="2"/>
      <c r="X1406" s="2"/>
      <c r="Y1406" s="2"/>
      <c r="Z1406" s="2"/>
      <c r="AA1406" s="2"/>
      <c r="AB1406" s="2"/>
      <c r="AC1406" s="2"/>
      <c r="AD1406" s="27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7"/>
      <c r="AR1406" s="7"/>
      <c r="AS1406" s="2"/>
      <c r="AT1406" s="5"/>
      <c r="AU1406" s="7"/>
      <c r="AV1406" s="3"/>
    </row>
    <row r="1407" spans="1:48" ht="20.25" x14ac:dyDescent="0.3">
      <c r="A1407" s="7"/>
      <c r="B1407" s="7"/>
      <c r="C1407" s="7"/>
      <c r="D1407" s="2"/>
      <c r="E1407" s="3"/>
      <c r="F1407" s="7"/>
      <c r="G1407" s="7"/>
      <c r="H1407" s="7"/>
      <c r="I1407" s="7"/>
      <c r="J1407" s="7"/>
      <c r="K1407" s="2"/>
      <c r="L1407" s="2"/>
      <c r="M1407" s="2"/>
      <c r="N1407" s="28"/>
      <c r="O1407" s="2"/>
      <c r="P1407" s="2"/>
      <c r="Q1407" s="28"/>
      <c r="R1407" s="2"/>
      <c r="S1407" s="2"/>
      <c r="T1407" s="2"/>
      <c r="U1407" s="7"/>
      <c r="V1407" s="2"/>
      <c r="W1407" s="2"/>
      <c r="X1407" s="2"/>
      <c r="Y1407" s="2"/>
      <c r="Z1407" s="2"/>
      <c r="AA1407" s="2"/>
      <c r="AB1407" s="2"/>
      <c r="AC1407" s="2"/>
      <c r="AD1407" s="27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7"/>
      <c r="AR1407" s="7"/>
      <c r="AS1407" s="2"/>
      <c r="AT1407" s="5"/>
      <c r="AU1407" s="7"/>
      <c r="AV1407" s="3"/>
    </row>
    <row r="1408" spans="1:48" ht="20.25" x14ac:dyDescent="0.3">
      <c r="A1408" s="7"/>
      <c r="B1408" s="7"/>
      <c r="C1408" s="7"/>
      <c r="D1408" s="2"/>
      <c r="E1408" s="3"/>
      <c r="F1408" s="7"/>
      <c r="G1408" s="7"/>
      <c r="H1408" s="7"/>
      <c r="I1408" s="7"/>
      <c r="J1408" s="7"/>
      <c r="K1408" s="2"/>
      <c r="L1408" s="2"/>
      <c r="M1408" s="2"/>
      <c r="N1408" s="28"/>
      <c r="O1408" s="2"/>
      <c r="P1408" s="2"/>
      <c r="Q1408" s="28"/>
      <c r="R1408" s="2"/>
      <c r="S1408" s="2"/>
      <c r="T1408" s="2"/>
      <c r="U1408" s="7"/>
      <c r="V1408" s="2"/>
      <c r="W1408" s="2"/>
      <c r="X1408" s="2"/>
      <c r="Y1408" s="2"/>
      <c r="Z1408" s="2"/>
      <c r="AA1408" s="2"/>
      <c r="AB1408" s="2"/>
      <c r="AC1408" s="2"/>
      <c r="AD1408" s="27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7"/>
      <c r="AR1408" s="7"/>
      <c r="AS1408" s="2"/>
      <c r="AT1408" s="5"/>
      <c r="AU1408" s="7"/>
      <c r="AV1408" s="3"/>
    </row>
    <row r="1409" spans="1:48" ht="20.25" x14ac:dyDescent="0.3">
      <c r="A1409" s="7"/>
      <c r="B1409" s="7"/>
      <c r="C1409" s="7"/>
      <c r="D1409" s="2"/>
      <c r="E1409" s="3"/>
      <c r="F1409" s="7"/>
      <c r="G1409" s="7"/>
      <c r="H1409" s="7"/>
      <c r="I1409" s="7"/>
      <c r="J1409" s="7"/>
      <c r="K1409" s="2"/>
      <c r="L1409" s="2"/>
      <c r="M1409" s="2"/>
      <c r="N1409" s="28"/>
      <c r="O1409" s="2"/>
      <c r="P1409" s="2"/>
      <c r="Q1409" s="28"/>
      <c r="R1409" s="2"/>
      <c r="S1409" s="2"/>
      <c r="T1409" s="2"/>
      <c r="U1409" s="7"/>
      <c r="V1409" s="2"/>
      <c r="W1409" s="2"/>
      <c r="X1409" s="2"/>
      <c r="Y1409" s="2"/>
      <c r="Z1409" s="2"/>
      <c r="AA1409" s="2"/>
      <c r="AB1409" s="2"/>
      <c r="AC1409" s="2"/>
      <c r="AD1409" s="27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7"/>
      <c r="AR1409" s="7"/>
      <c r="AS1409" s="2"/>
      <c r="AT1409" s="5"/>
      <c r="AU1409" s="7"/>
      <c r="AV1409" s="3"/>
    </row>
    <row r="1410" spans="1:48" ht="20.25" x14ac:dyDescent="0.3">
      <c r="A1410" s="7"/>
      <c r="B1410" s="7"/>
      <c r="C1410" s="7"/>
      <c r="D1410" s="2"/>
      <c r="E1410" s="3"/>
      <c r="F1410" s="7"/>
      <c r="G1410" s="7"/>
      <c r="H1410" s="7"/>
      <c r="I1410" s="7"/>
      <c r="J1410" s="7"/>
      <c r="K1410" s="2"/>
      <c r="L1410" s="2"/>
      <c r="M1410" s="2"/>
      <c r="N1410" s="28"/>
      <c r="O1410" s="2"/>
      <c r="P1410" s="2"/>
      <c r="Q1410" s="28"/>
      <c r="R1410" s="2"/>
      <c r="S1410" s="2"/>
      <c r="T1410" s="2"/>
      <c r="U1410" s="7"/>
      <c r="V1410" s="2"/>
      <c r="W1410" s="2"/>
      <c r="X1410" s="2"/>
      <c r="Y1410" s="2"/>
      <c r="Z1410" s="2"/>
      <c r="AA1410" s="2"/>
      <c r="AB1410" s="2"/>
      <c r="AC1410" s="2"/>
      <c r="AD1410" s="27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7"/>
      <c r="AR1410" s="7"/>
      <c r="AS1410" s="2"/>
      <c r="AT1410" s="5"/>
      <c r="AU1410" s="7"/>
      <c r="AV1410" s="3"/>
    </row>
    <row r="1411" spans="1:48" ht="20.25" x14ac:dyDescent="0.3">
      <c r="A1411" s="7"/>
      <c r="B1411" s="7"/>
      <c r="C1411" s="7"/>
      <c r="D1411" s="2"/>
      <c r="E1411" s="3"/>
      <c r="F1411" s="7"/>
      <c r="G1411" s="7"/>
      <c r="H1411" s="7"/>
      <c r="I1411" s="7"/>
      <c r="J1411" s="7"/>
      <c r="K1411" s="2"/>
      <c r="L1411" s="2"/>
      <c r="M1411" s="2"/>
      <c r="N1411" s="28"/>
      <c r="O1411" s="2"/>
      <c r="P1411" s="2"/>
      <c r="Q1411" s="28"/>
      <c r="R1411" s="2"/>
      <c r="S1411" s="2"/>
      <c r="T1411" s="2"/>
      <c r="U1411" s="7"/>
      <c r="V1411" s="2"/>
      <c r="W1411" s="2"/>
      <c r="X1411" s="2"/>
      <c r="Y1411" s="2"/>
      <c r="Z1411" s="2"/>
      <c r="AA1411" s="2"/>
      <c r="AB1411" s="2"/>
      <c r="AC1411" s="2"/>
      <c r="AD1411" s="27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7"/>
      <c r="AR1411" s="7"/>
      <c r="AS1411" s="2"/>
      <c r="AT1411" s="5"/>
      <c r="AU1411" s="7"/>
      <c r="AV1411" s="3"/>
    </row>
    <row r="1412" spans="1:48" ht="20.25" x14ac:dyDescent="0.3">
      <c r="A1412" s="7"/>
      <c r="B1412" s="7"/>
      <c r="C1412" s="7"/>
      <c r="D1412" s="2"/>
      <c r="E1412" s="3"/>
      <c r="F1412" s="7"/>
      <c r="G1412" s="7"/>
      <c r="H1412" s="7"/>
      <c r="I1412" s="7"/>
      <c r="J1412" s="7"/>
      <c r="K1412" s="2"/>
      <c r="L1412" s="2"/>
      <c r="M1412" s="2"/>
      <c r="N1412" s="28"/>
      <c r="O1412" s="2"/>
      <c r="P1412" s="2"/>
      <c r="Q1412" s="28"/>
      <c r="R1412" s="2"/>
      <c r="S1412" s="2"/>
      <c r="T1412" s="2"/>
      <c r="U1412" s="7"/>
      <c r="V1412" s="2"/>
      <c r="W1412" s="2"/>
      <c r="X1412" s="2"/>
      <c r="Y1412" s="2"/>
      <c r="Z1412" s="2"/>
      <c r="AA1412" s="2"/>
      <c r="AB1412" s="2"/>
      <c r="AC1412" s="2"/>
      <c r="AD1412" s="27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7"/>
      <c r="AR1412" s="7"/>
      <c r="AS1412" s="2"/>
      <c r="AT1412" s="5"/>
      <c r="AU1412" s="7"/>
      <c r="AV1412" s="3"/>
    </row>
    <row r="1413" spans="1:48" ht="20.25" x14ac:dyDescent="0.3">
      <c r="A1413" s="7"/>
      <c r="B1413" s="7"/>
      <c r="C1413" s="7"/>
      <c r="D1413" s="2"/>
      <c r="E1413" s="3"/>
      <c r="F1413" s="7"/>
      <c r="G1413" s="7"/>
      <c r="H1413" s="7"/>
      <c r="I1413" s="7"/>
      <c r="J1413" s="7"/>
      <c r="K1413" s="2"/>
      <c r="L1413" s="2"/>
      <c r="M1413" s="2"/>
      <c r="N1413" s="28"/>
      <c r="O1413" s="2"/>
      <c r="P1413" s="2"/>
      <c r="Q1413" s="28"/>
      <c r="R1413" s="2"/>
      <c r="S1413" s="2"/>
      <c r="T1413" s="2"/>
      <c r="U1413" s="7"/>
      <c r="V1413" s="2"/>
      <c r="W1413" s="2"/>
      <c r="X1413" s="2"/>
      <c r="Y1413" s="2"/>
      <c r="Z1413" s="2"/>
      <c r="AA1413" s="2"/>
      <c r="AB1413" s="2"/>
      <c r="AC1413" s="2"/>
      <c r="AD1413" s="27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7"/>
      <c r="AR1413" s="7"/>
      <c r="AS1413" s="2"/>
      <c r="AT1413" s="5"/>
      <c r="AU1413" s="7"/>
      <c r="AV1413" s="3"/>
    </row>
    <row r="1414" spans="1:48" ht="20.25" x14ac:dyDescent="0.3">
      <c r="A1414" s="7"/>
      <c r="B1414" s="7"/>
      <c r="C1414" s="7"/>
      <c r="D1414" s="2"/>
      <c r="E1414" s="3"/>
      <c r="F1414" s="7"/>
      <c r="G1414" s="7"/>
      <c r="H1414" s="7"/>
      <c r="I1414" s="7"/>
      <c r="J1414" s="7"/>
      <c r="K1414" s="2"/>
      <c r="L1414" s="2"/>
      <c r="M1414" s="2"/>
      <c r="N1414" s="28"/>
      <c r="O1414" s="2"/>
      <c r="P1414" s="2"/>
      <c r="Q1414" s="28"/>
      <c r="R1414" s="2"/>
      <c r="S1414" s="2"/>
      <c r="T1414" s="2"/>
      <c r="U1414" s="7"/>
      <c r="V1414" s="2"/>
      <c r="W1414" s="2"/>
      <c r="X1414" s="2"/>
      <c r="Y1414" s="2"/>
      <c r="Z1414" s="2"/>
      <c r="AA1414" s="2"/>
      <c r="AB1414" s="2"/>
      <c r="AC1414" s="2"/>
      <c r="AD1414" s="27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7"/>
      <c r="AR1414" s="7"/>
      <c r="AS1414" s="2"/>
      <c r="AT1414" s="7"/>
      <c r="AU1414" s="7"/>
      <c r="AV1414" s="3"/>
    </row>
    <row r="1416" spans="1:48" ht="18.75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26"/>
      <c r="O1416" s="7"/>
      <c r="P1416" s="7"/>
      <c r="Q1416" s="26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26"/>
      <c r="AE1416" s="26"/>
      <c r="AF1416" s="26"/>
      <c r="AG1416" s="7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7"/>
      <c r="AS1416" s="7"/>
      <c r="AT1416" s="7"/>
      <c r="AU1416" s="7"/>
      <c r="AV1416" s="7"/>
    </row>
    <row r="1417" spans="1:48" ht="20.25" x14ac:dyDescent="0.3">
      <c r="A1417" s="7"/>
      <c r="B1417" s="7"/>
      <c r="C1417" s="7"/>
      <c r="D1417" s="2"/>
      <c r="E1417" s="3"/>
      <c r="F1417" s="7"/>
      <c r="G1417" s="7"/>
      <c r="H1417" s="7"/>
      <c r="I1417" s="7"/>
      <c r="J1417" s="7"/>
      <c r="K1417" s="2"/>
      <c r="L1417" s="2"/>
      <c r="M1417" s="2"/>
      <c r="N1417" s="28"/>
      <c r="O1417" s="2"/>
      <c r="P1417" s="2"/>
      <c r="Q1417" s="28"/>
      <c r="R1417" s="2"/>
      <c r="S1417" s="2"/>
      <c r="T1417" s="2"/>
      <c r="U1417" s="7"/>
      <c r="V1417" s="2"/>
      <c r="W1417" s="2"/>
      <c r="X1417" s="2"/>
      <c r="Y1417" s="2"/>
      <c r="Z1417" s="2"/>
      <c r="AA1417" s="2"/>
      <c r="AB1417" s="2"/>
      <c r="AC1417" s="2"/>
      <c r="AD1417" s="27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7"/>
      <c r="AR1417" s="7"/>
      <c r="AS1417" s="2"/>
      <c r="AT1417" s="7"/>
      <c r="AU1417" s="7"/>
      <c r="AV1417" s="3"/>
    </row>
    <row r="1418" spans="1:48" ht="20.25" x14ac:dyDescent="0.3">
      <c r="A1418" s="7"/>
      <c r="B1418" s="7"/>
      <c r="C1418" s="7"/>
      <c r="D1418" s="2"/>
      <c r="E1418" s="3"/>
      <c r="F1418" s="7"/>
      <c r="G1418" s="7"/>
      <c r="H1418" s="7"/>
      <c r="I1418" s="7"/>
      <c r="J1418" s="7"/>
      <c r="K1418" s="2"/>
      <c r="L1418" s="2"/>
      <c r="M1418" s="2"/>
      <c r="N1418" s="28"/>
      <c r="O1418" s="2"/>
      <c r="P1418" s="2"/>
      <c r="Q1418" s="28"/>
      <c r="R1418" s="2"/>
      <c r="S1418" s="2"/>
      <c r="T1418" s="2"/>
      <c r="U1418" s="7"/>
      <c r="V1418" s="2"/>
      <c r="W1418" s="2"/>
      <c r="X1418" s="2"/>
      <c r="Y1418" s="2"/>
      <c r="Z1418" s="2"/>
      <c r="AA1418" s="2"/>
      <c r="AB1418" s="2"/>
      <c r="AC1418" s="2"/>
      <c r="AD1418" s="27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7"/>
      <c r="AR1418" s="7"/>
      <c r="AS1418" s="2"/>
      <c r="AT1418" s="7"/>
      <c r="AU1418" s="7"/>
      <c r="AV1418" s="3"/>
    </row>
    <row r="1419" spans="1:48" ht="20.25" x14ac:dyDescent="0.3">
      <c r="A1419" s="7"/>
      <c r="B1419" s="7"/>
      <c r="C1419" s="7"/>
      <c r="D1419" s="2"/>
      <c r="E1419" s="3"/>
      <c r="F1419" s="7"/>
      <c r="G1419" s="7"/>
      <c r="H1419" s="7"/>
      <c r="I1419" s="7"/>
      <c r="J1419" s="7"/>
      <c r="K1419" s="2"/>
      <c r="L1419" s="2"/>
      <c r="M1419" s="2"/>
      <c r="N1419" s="28"/>
      <c r="O1419" s="2"/>
      <c r="P1419" s="2"/>
      <c r="Q1419" s="28"/>
      <c r="R1419" s="2"/>
      <c r="S1419" s="2"/>
      <c r="T1419" s="2"/>
      <c r="U1419" s="7"/>
      <c r="V1419" s="2"/>
      <c r="W1419" s="2"/>
      <c r="X1419" s="2"/>
      <c r="Y1419" s="2"/>
      <c r="Z1419" s="2"/>
      <c r="AA1419" s="2"/>
      <c r="AB1419" s="2"/>
      <c r="AC1419" s="2"/>
      <c r="AD1419" s="27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7"/>
      <c r="AR1419" s="7"/>
      <c r="AS1419" s="2"/>
      <c r="AT1419" s="7"/>
      <c r="AU1419" s="7"/>
      <c r="AV1419" s="3"/>
    </row>
    <row r="1420" spans="1:48" ht="20.25" x14ac:dyDescent="0.3">
      <c r="A1420" s="7"/>
      <c r="B1420" s="7"/>
      <c r="C1420" s="7"/>
      <c r="D1420" s="2"/>
      <c r="E1420" s="3"/>
      <c r="F1420" s="7"/>
      <c r="G1420" s="7"/>
      <c r="H1420" s="7"/>
      <c r="I1420" s="7"/>
      <c r="J1420" s="7"/>
      <c r="K1420" s="2"/>
      <c r="L1420" s="2"/>
      <c r="M1420" s="2"/>
      <c r="N1420" s="28"/>
      <c r="O1420" s="2"/>
      <c r="P1420" s="2"/>
      <c r="Q1420" s="28"/>
      <c r="R1420" s="2"/>
      <c r="S1420" s="2"/>
      <c r="T1420" s="2"/>
      <c r="U1420" s="7"/>
      <c r="V1420" s="2"/>
      <c r="W1420" s="2"/>
      <c r="X1420" s="2"/>
      <c r="Y1420" s="2"/>
      <c r="Z1420" s="2"/>
      <c r="AA1420" s="2"/>
      <c r="AB1420" s="2"/>
      <c r="AC1420" s="2"/>
      <c r="AD1420" s="27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7"/>
      <c r="AR1420" s="7"/>
      <c r="AS1420" s="2"/>
      <c r="AT1420" s="7"/>
      <c r="AU1420" s="7"/>
      <c r="AV1420" s="3"/>
    </row>
    <row r="1421" spans="1:48" ht="20.25" x14ac:dyDescent="0.3">
      <c r="A1421" s="7"/>
      <c r="B1421" s="7"/>
      <c r="C1421" s="7"/>
      <c r="D1421" s="2"/>
      <c r="E1421" s="3"/>
      <c r="F1421" s="7"/>
      <c r="G1421" s="7"/>
      <c r="H1421" s="7"/>
      <c r="I1421" s="7"/>
      <c r="J1421" s="7"/>
      <c r="K1421" s="2"/>
      <c r="L1421" s="2"/>
      <c r="M1421" s="2"/>
      <c r="N1421" s="28"/>
      <c r="O1421" s="2"/>
      <c r="P1421" s="2"/>
      <c r="Q1421" s="28"/>
      <c r="R1421" s="2"/>
      <c r="S1421" s="2"/>
      <c r="T1421" s="2"/>
      <c r="U1421" s="7"/>
      <c r="V1421" s="2"/>
      <c r="W1421" s="2"/>
      <c r="X1421" s="2"/>
      <c r="Y1421" s="2"/>
      <c r="Z1421" s="2"/>
      <c r="AA1421" s="2"/>
      <c r="AB1421" s="2"/>
      <c r="AC1421" s="2"/>
      <c r="AD1421" s="27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7"/>
      <c r="AR1421" s="7"/>
      <c r="AS1421" s="2"/>
      <c r="AT1421" s="7"/>
      <c r="AU1421" s="7"/>
      <c r="AV1421" s="3"/>
    </row>
    <row r="1422" spans="1:48" ht="20.25" x14ac:dyDescent="0.3">
      <c r="A1422" s="7"/>
      <c r="B1422" s="7"/>
      <c r="C1422" s="7"/>
      <c r="D1422" s="2"/>
      <c r="E1422" s="3"/>
      <c r="F1422" s="7"/>
      <c r="G1422" s="7"/>
      <c r="H1422" s="7"/>
      <c r="I1422" s="7"/>
      <c r="J1422" s="7"/>
      <c r="K1422" s="2"/>
      <c r="L1422" s="2"/>
      <c r="M1422" s="2"/>
      <c r="N1422" s="28"/>
      <c r="O1422" s="2"/>
      <c r="P1422" s="2"/>
      <c r="Q1422" s="28"/>
      <c r="R1422" s="2"/>
      <c r="S1422" s="2"/>
      <c r="T1422" s="2"/>
      <c r="U1422" s="7"/>
      <c r="V1422" s="2"/>
      <c r="W1422" s="2"/>
      <c r="X1422" s="2"/>
      <c r="Y1422" s="2"/>
      <c r="Z1422" s="2"/>
      <c r="AA1422" s="2"/>
      <c r="AB1422" s="2"/>
      <c r="AC1422" s="2"/>
      <c r="AD1422" s="27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7"/>
      <c r="AR1422" s="7"/>
      <c r="AS1422" s="2"/>
      <c r="AT1422" s="7"/>
      <c r="AU1422" s="7"/>
      <c r="AV1422" s="3"/>
    </row>
    <row r="1423" spans="1:48" ht="20.25" x14ac:dyDescent="0.3">
      <c r="A1423" s="7"/>
      <c r="B1423" s="7"/>
      <c r="C1423" s="7"/>
      <c r="D1423" s="2"/>
      <c r="E1423" s="3"/>
      <c r="F1423" s="7"/>
      <c r="G1423" s="7"/>
      <c r="H1423" s="7"/>
      <c r="I1423" s="7"/>
      <c r="J1423" s="7"/>
      <c r="K1423" s="2"/>
      <c r="L1423" s="2"/>
      <c r="M1423" s="2"/>
      <c r="N1423" s="28"/>
      <c r="O1423" s="2"/>
      <c r="P1423" s="2"/>
      <c r="Q1423" s="28"/>
      <c r="R1423" s="2"/>
      <c r="S1423" s="2"/>
      <c r="T1423" s="2"/>
      <c r="U1423" s="7"/>
      <c r="V1423" s="2"/>
      <c r="W1423" s="2"/>
      <c r="X1423" s="2"/>
      <c r="Y1423" s="2"/>
      <c r="Z1423" s="2"/>
      <c r="AA1423" s="2"/>
      <c r="AB1423" s="2"/>
      <c r="AC1423" s="2"/>
      <c r="AD1423" s="27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7"/>
      <c r="AR1423" s="7"/>
      <c r="AS1423" s="2"/>
      <c r="AT1423" s="7"/>
      <c r="AU1423" s="7"/>
      <c r="AV1423" s="3"/>
    </row>
    <row r="1424" spans="1:48" ht="20.25" x14ac:dyDescent="0.3">
      <c r="A1424" s="7"/>
      <c r="B1424" s="7"/>
      <c r="C1424" s="7"/>
      <c r="D1424" s="2"/>
      <c r="E1424" s="3"/>
      <c r="F1424" s="7"/>
      <c r="G1424" s="7"/>
      <c r="H1424" s="7"/>
      <c r="I1424" s="7"/>
      <c r="J1424" s="7"/>
      <c r="K1424" s="2"/>
      <c r="L1424" s="2"/>
      <c r="M1424" s="2"/>
      <c r="N1424" s="28"/>
      <c r="O1424" s="2"/>
      <c r="P1424" s="2"/>
      <c r="Q1424" s="28"/>
      <c r="R1424" s="2"/>
      <c r="S1424" s="2"/>
      <c r="T1424" s="2"/>
      <c r="U1424" s="7"/>
      <c r="V1424" s="2"/>
      <c r="W1424" s="2"/>
      <c r="X1424" s="2"/>
      <c r="Y1424" s="2"/>
      <c r="Z1424" s="2"/>
      <c r="AA1424" s="2"/>
      <c r="AB1424" s="2"/>
      <c r="AC1424" s="2"/>
      <c r="AD1424" s="27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7"/>
      <c r="AR1424" s="7"/>
      <c r="AS1424" s="2"/>
      <c r="AT1424" s="7"/>
      <c r="AU1424" s="7"/>
      <c r="AV1424" s="3"/>
    </row>
    <row r="1425" spans="1:48" ht="20.25" x14ac:dyDescent="0.3">
      <c r="A1425" s="7"/>
      <c r="B1425" s="7"/>
      <c r="C1425" s="7"/>
      <c r="D1425" s="2"/>
      <c r="E1425" s="3"/>
      <c r="F1425" s="7"/>
      <c r="G1425" s="7"/>
      <c r="H1425" s="7"/>
      <c r="I1425" s="7"/>
      <c r="J1425" s="7"/>
      <c r="K1425" s="2"/>
      <c r="L1425" s="2"/>
      <c r="M1425" s="2"/>
      <c r="N1425" s="28"/>
      <c r="O1425" s="2"/>
      <c r="P1425" s="2"/>
      <c r="Q1425" s="28"/>
      <c r="R1425" s="2"/>
      <c r="S1425" s="2"/>
      <c r="T1425" s="2"/>
      <c r="U1425" s="7"/>
      <c r="V1425" s="2"/>
      <c r="W1425" s="2"/>
      <c r="X1425" s="2"/>
      <c r="Y1425" s="2"/>
      <c r="Z1425" s="2"/>
      <c r="AA1425" s="2"/>
      <c r="AB1425" s="2"/>
      <c r="AC1425" s="2"/>
      <c r="AD1425" s="27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7"/>
      <c r="AR1425" s="7"/>
      <c r="AS1425" s="2"/>
      <c r="AT1425" s="7"/>
      <c r="AU1425" s="7"/>
      <c r="AV1425" s="3"/>
    </row>
    <row r="1426" spans="1:48" ht="20.25" x14ac:dyDescent="0.3">
      <c r="A1426" s="7"/>
      <c r="B1426" s="7"/>
      <c r="C1426" s="7"/>
      <c r="D1426" s="2"/>
      <c r="E1426" s="3"/>
      <c r="F1426" s="7"/>
      <c r="G1426" s="7"/>
      <c r="H1426" s="7"/>
      <c r="I1426" s="7"/>
      <c r="J1426" s="7"/>
      <c r="K1426" s="2"/>
      <c r="L1426" s="2"/>
      <c r="M1426" s="2"/>
      <c r="N1426" s="28"/>
      <c r="O1426" s="2"/>
      <c r="P1426" s="2"/>
      <c r="Q1426" s="28"/>
      <c r="R1426" s="2"/>
      <c r="S1426" s="2"/>
      <c r="T1426" s="2"/>
      <c r="U1426" s="7"/>
      <c r="V1426" s="2"/>
      <c r="W1426" s="2"/>
      <c r="X1426" s="2"/>
      <c r="Y1426" s="2"/>
      <c r="Z1426" s="2"/>
      <c r="AA1426" s="2"/>
      <c r="AB1426" s="2"/>
      <c r="AC1426" s="2"/>
      <c r="AD1426" s="27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7"/>
      <c r="AR1426" s="7"/>
      <c r="AS1426" s="2"/>
      <c r="AT1426" s="4"/>
      <c r="AU1426" s="7"/>
      <c r="AV1426" s="3"/>
    </row>
    <row r="1427" spans="1:48" ht="20.25" x14ac:dyDescent="0.3">
      <c r="A1427" s="7"/>
      <c r="B1427" s="7"/>
      <c r="C1427" s="7"/>
      <c r="D1427" s="2"/>
      <c r="E1427" s="3"/>
      <c r="F1427" s="7"/>
      <c r="G1427" s="7"/>
      <c r="H1427" s="7"/>
      <c r="I1427" s="7"/>
      <c r="J1427" s="7"/>
      <c r="K1427" s="2"/>
      <c r="L1427" s="2"/>
      <c r="M1427" s="2"/>
      <c r="N1427" s="28"/>
      <c r="O1427" s="2"/>
      <c r="P1427" s="2"/>
      <c r="Q1427" s="28"/>
      <c r="R1427" s="2"/>
      <c r="S1427" s="2"/>
      <c r="T1427" s="2"/>
      <c r="U1427" s="7"/>
      <c r="V1427" s="2"/>
      <c r="W1427" s="2"/>
      <c r="X1427" s="2"/>
      <c r="Y1427" s="2"/>
      <c r="Z1427" s="2"/>
      <c r="AA1427" s="2"/>
      <c r="AB1427" s="2"/>
      <c r="AC1427" s="2"/>
      <c r="AD1427" s="27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7"/>
      <c r="AR1427" s="7"/>
      <c r="AS1427" s="2"/>
      <c r="AT1427" s="4"/>
      <c r="AU1427" s="7"/>
      <c r="AV1427" s="3"/>
    </row>
    <row r="1428" spans="1:48" ht="20.25" x14ac:dyDescent="0.3">
      <c r="A1428" s="7"/>
      <c r="B1428" s="7"/>
      <c r="C1428" s="7"/>
      <c r="D1428" s="2"/>
      <c r="E1428" s="3"/>
      <c r="F1428" s="7"/>
      <c r="G1428" s="7"/>
      <c r="H1428" s="7"/>
      <c r="I1428" s="7"/>
      <c r="J1428" s="7"/>
      <c r="K1428" s="2"/>
      <c r="L1428" s="2"/>
      <c r="M1428" s="2"/>
      <c r="N1428" s="28"/>
      <c r="O1428" s="2"/>
      <c r="P1428" s="2"/>
      <c r="Q1428" s="28"/>
      <c r="R1428" s="2"/>
      <c r="S1428" s="2"/>
      <c r="T1428" s="2"/>
      <c r="U1428" s="7"/>
      <c r="V1428" s="2"/>
      <c r="W1428" s="2"/>
      <c r="X1428" s="2"/>
      <c r="Y1428" s="2"/>
      <c r="Z1428" s="2"/>
      <c r="AA1428" s="2"/>
      <c r="AB1428" s="2"/>
      <c r="AC1428" s="2"/>
      <c r="AD1428" s="27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7"/>
      <c r="AR1428" s="7"/>
      <c r="AS1428" s="2"/>
      <c r="AT1428" s="4"/>
      <c r="AU1428" s="7"/>
      <c r="AV1428" s="3"/>
    </row>
    <row r="1429" spans="1:48" ht="20.25" x14ac:dyDescent="0.3">
      <c r="A1429" s="7"/>
      <c r="B1429" s="7"/>
      <c r="C1429" s="7"/>
      <c r="D1429" s="2"/>
      <c r="E1429" s="3"/>
      <c r="F1429" s="7"/>
      <c r="G1429" s="7"/>
      <c r="H1429" s="7"/>
      <c r="I1429" s="7"/>
      <c r="J1429" s="7"/>
      <c r="K1429" s="2"/>
      <c r="L1429" s="2"/>
      <c r="M1429" s="2"/>
      <c r="N1429" s="28"/>
      <c r="O1429" s="2"/>
      <c r="P1429" s="2"/>
      <c r="Q1429" s="28"/>
      <c r="R1429" s="2"/>
      <c r="S1429" s="2"/>
      <c r="T1429" s="2"/>
      <c r="U1429" s="7"/>
      <c r="V1429" s="2"/>
      <c r="W1429" s="2"/>
      <c r="X1429" s="2"/>
      <c r="Y1429" s="2"/>
      <c r="Z1429" s="2"/>
      <c r="AA1429" s="2"/>
      <c r="AB1429" s="2"/>
      <c r="AC1429" s="2"/>
      <c r="AD1429" s="27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7"/>
      <c r="AR1429" s="7"/>
      <c r="AS1429" s="2"/>
      <c r="AT1429" s="4"/>
      <c r="AU1429" s="7"/>
      <c r="AV1429" s="3"/>
    </row>
    <row r="1430" spans="1:48" ht="20.25" x14ac:dyDescent="0.3">
      <c r="A1430" s="7"/>
      <c r="B1430" s="7"/>
      <c r="C1430" s="7"/>
      <c r="D1430" s="2"/>
      <c r="E1430" s="3"/>
      <c r="F1430" s="7"/>
      <c r="G1430" s="7"/>
      <c r="H1430" s="7"/>
      <c r="I1430" s="7"/>
      <c r="J1430" s="7"/>
      <c r="K1430" s="2"/>
      <c r="L1430" s="2"/>
      <c r="M1430" s="2"/>
      <c r="N1430" s="28"/>
      <c r="O1430" s="2"/>
      <c r="P1430" s="2"/>
      <c r="Q1430" s="28"/>
      <c r="R1430" s="2"/>
      <c r="S1430" s="2"/>
      <c r="T1430" s="2"/>
      <c r="U1430" s="7"/>
      <c r="V1430" s="2"/>
      <c r="W1430" s="2"/>
      <c r="X1430" s="2"/>
      <c r="Y1430" s="2"/>
      <c r="Z1430" s="2"/>
      <c r="AA1430" s="2"/>
      <c r="AB1430" s="2"/>
      <c r="AC1430" s="2"/>
      <c r="AD1430" s="27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7"/>
      <c r="AR1430" s="7"/>
      <c r="AS1430" s="2"/>
      <c r="AT1430" s="4"/>
      <c r="AU1430" s="7"/>
      <c r="AV1430" s="3"/>
    </row>
    <row r="1431" spans="1:48" ht="20.25" x14ac:dyDescent="0.3">
      <c r="A1431" s="7"/>
      <c r="B1431" s="7"/>
      <c r="C1431" s="7"/>
      <c r="D1431" s="2"/>
      <c r="E1431" s="3"/>
      <c r="F1431" s="7"/>
      <c r="G1431" s="7"/>
      <c r="H1431" s="7"/>
      <c r="I1431" s="7"/>
      <c r="J1431" s="7"/>
      <c r="K1431" s="2"/>
      <c r="L1431" s="2"/>
      <c r="M1431" s="2"/>
      <c r="N1431" s="28"/>
      <c r="O1431" s="2"/>
      <c r="P1431" s="2"/>
      <c r="Q1431" s="28"/>
      <c r="R1431" s="2"/>
      <c r="S1431" s="2"/>
      <c r="T1431" s="2"/>
      <c r="U1431" s="7"/>
      <c r="V1431" s="2"/>
      <c r="W1431" s="2"/>
      <c r="X1431" s="2"/>
      <c r="Y1431" s="2"/>
      <c r="Z1431" s="2"/>
      <c r="AA1431" s="2"/>
      <c r="AB1431" s="2"/>
      <c r="AC1431" s="2"/>
      <c r="AD1431" s="27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7"/>
      <c r="AR1431" s="7"/>
      <c r="AS1431" s="2"/>
      <c r="AT1431" s="7"/>
      <c r="AU1431" s="7"/>
      <c r="AV1431" s="3"/>
    </row>
    <row r="1432" spans="1:48" ht="20.25" x14ac:dyDescent="0.3">
      <c r="A1432" s="7"/>
      <c r="B1432" s="7"/>
      <c r="C1432" s="7"/>
      <c r="D1432" s="2"/>
      <c r="E1432" s="3"/>
      <c r="F1432" s="7"/>
      <c r="G1432" s="7"/>
      <c r="H1432" s="7"/>
      <c r="I1432" s="7"/>
      <c r="J1432" s="7"/>
      <c r="K1432" s="2"/>
      <c r="L1432" s="2"/>
      <c r="M1432" s="2"/>
      <c r="N1432" s="28"/>
      <c r="O1432" s="2"/>
      <c r="P1432" s="2"/>
      <c r="Q1432" s="28"/>
      <c r="R1432" s="2"/>
      <c r="S1432" s="2"/>
      <c r="T1432" s="2"/>
      <c r="U1432" s="7"/>
      <c r="V1432" s="2"/>
      <c r="W1432" s="2"/>
      <c r="X1432" s="2"/>
      <c r="Y1432" s="2"/>
      <c r="Z1432" s="2"/>
      <c r="AA1432" s="2"/>
      <c r="AB1432" s="2"/>
      <c r="AC1432" s="2"/>
      <c r="AD1432" s="27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7"/>
      <c r="AR1432" s="7"/>
      <c r="AS1432" s="2"/>
      <c r="AT1432" s="5"/>
      <c r="AU1432" s="7"/>
      <c r="AV1432" s="3"/>
    </row>
    <row r="1433" spans="1:48" ht="20.25" x14ac:dyDescent="0.3">
      <c r="A1433" s="7"/>
      <c r="B1433" s="7"/>
      <c r="C1433" s="7"/>
      <c r="D1433" s="2"/>
      <c r="E1433" s="3"/>
      <c r="F1433" s="7"/>
      <c r="G1433" s="7"/>
      <c r="H1433" s="7"/>
      <c r="I1433" s="7"/>
      <c r="J1433" s="7"/>
      <c r="K1433" s="2"/>
      <c r="L1433" s="2"/>
      <c r="M1433" s="2"/>
      <c r="N1433" s="28"/>
      <c r="O1433" s="2"/>
      <c r="P1433" s="2"/>
      <c r="Q1433" s="28"/>
      <c r="R1433" s="2"/>
      <c r="S1433" s="2"/>
      <c r="T1433" s="2"/>
      <c r="U1433" s="7"/>
      <c r="V1433" s="2"/>
      <c r="W1433" s="2"/>
      <c r="X1433" s="2"/>
      <c r="Y1433" s="2"/>
      <c r="Z1433" s="2"/>
      <c r="AA1433" s="2"/>
      <c r="AB1433" s="2"/>
      <c r="AC1433" s="2"/>
      <c r="AD1433" s="27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7"/>
      <c r="AR1433" s="7"/>
      <c r="AS1433" s="2"/>
      <c r="AT1433" s="5"/>
      <c r="AU1433" s="7"/>
      <c r="AV1433" s="3"/>
    </row>
    <row r="1434" spans="1:48" ht="20.25" x14ac:dyDescent="0.3">
      <c r="A1434" s="7"/>
      <c r="B1434" s="7"/>
      <c r="C1434" s="7"/>
      <c r="D1434" s="2"/>
      <c r="E1434" s="3"/>
      <c r="F1434" s="7"/>
      <c r="G1434" s="7"/>
      <c r="H1434" s="7"/>
      <c r="I1434" s="7"/>
      <c r="J1434" s="7"/>
      <c r="K1434" s="2"/>
      <c r="L1434" s="2"/>
      <c r="M1434" s="2"/>
      <c r="N1434" s="28"/>
      <c r="O1434" s="2"/>
      <c r="P1434" s="2"/>
      <c r="Q1434" s="28"/>
      <c r="R1434" s="2"/>
      <c r="S1434" s="2"/>
      <c r="T1434" s="2"/>
      <c r="U1434" s="7"/>
      <c r="V1434" s="2"/>
      <c r="W1434" s="2"/>
      <c r="X1434" s="2"/>
      <c r="Y1434" s="2"/>
      <c r="Z1434" s="2"/>
      <c r="AA1434" s="2"/>
      <c r="AB1434" s="2"/>
      <c r="AC1434" s="2"/>
      <c r="AD1434" s="27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7"/>
      <c r="AR1434" s="7"/>
      <c r="AS1434" s="2"/>
      <c r="AT1434" s="5"/>
      <c r="AU1434" s="7"/>
      <c r="AV1434" s="3"/>
    </row>
    <row r="1435" spans="1:48" ht="20.25" x14ac:dyDescent="0.3">
      <c r="A1435" s="7"/>
      <c r="B1435" s="7"/>
      <c r="C1435" s="7"/>
      <c r="D1435" s="2"/>
      <c r="E1435" s="3"/>
      <c r="F1435" s="7"/>
      <c r="G1435" s="7"/>
      <c r="H1435" s="7"/>
      <c r="I1435" s="7"/>
      <c r="J1435" s="7"/>
      <c r="K1435" s="2"/>
      <c r="L1435" s="2"/>
      <c r="M1435" s="2"/>
      <c r="N1435" s="28"/>
      <c r="O1435" s="2"/>
      <c r="P1435" s="2"/>
      <c r="Q1435" s="28"/>
      <c r="R1435" s="2"/>
      <c r="S1435" s="2"/>
      <c r="T1435" s="2"/>
      <c r="U1435" s="7"/>
      <c r="V1435" s="2"/>
      <c r="W1435" s="2"/>
      <c r="X1435" s="2"/>
      <c r="Y1435" s="2"/>
      <c r="Z1435" s="2"/>
      <c r="AA1435" s="2"/>
      <c r="AB1435" s="2"/>
      <c r="AC1435" s="2"/>
      <c r="AD1435" s="27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7"/>
      <c r="AR1435" s="7"/>
      <c r="AS1435" s="2"/>
      <c r="AT1435" s="5"/>
      <c r="AU1435" s="7"/>
      <c r="AV1435" s="3"/>
    </row>
    <row r="1436" spans="1:48" ht="20.25" x14ac:dyDescent="0.3">
      <c r="A1436" s="7"/>
      <c r="B1436" s="7"/>
      <c r="C1436" s="7"/>
      <c r="D1436" s="2"/>
      <c r="E1436" s="3"/>
      <c r="F1436" s="7"/>
      <c r="G1436" s="7"/>
      <c r="H1436" s="7"/>
      <c r="I1436" s="7"/>
      <c r="J1436" s="7"/>
      <c r="K1436" s="2"/>
      <c r="L1436" s="2"/>
      <c r="M1436" s="2"/>
      <c r="N1436" s="28"/>
      <c r="O1436" s="2"/>
      <c r="P1436" s="2"/>
      <c r="Q1436" s="28"/>
      <c r="R1436" s="2"/>
      <c r="S1436" s="2"/>
      <c r="T1436" s="2"/>
      <c r="U1436" s="7"/>
      <c r="V1436" s="2"/>
      <c r="W1436" s="2"/>
      <c r="X1436" s="2"/>
      <c r="Y1436" s="2"/>
      <c r="Z1436" s="2"/>
      <c r="AA1436" s="2"/>
      <c r="AB1436" s="2"/>
      <c r="AC1436" s="2"/>
      <c r="AD1436" s="27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7"/>
      <c r="AR1436" s="7"/>
      <c r="AS1436" s="2"/>
      <c r="AT1436" s="5"/>
      <c r="AU1436" s="7"/>
      <c r="AV1436" s="3"/>
    </row>
    <row r="1437" spans="1:48" ht="20.25" x14ac:dyDescent="0.3">
      <c r="A1437" s="7"/>
      <c r="B1437" s="7"/>
      <c r="C1437" s="7"/>
      <c r="D1437" s="2"/>
      <c r="E1437" s="3"/>
      <c r="F1437" s="7"/>
      <c r="G1437" s="7"/>
      <c r="H1437" s="7"/>
      <c r="I1437" s="7"/>
      <c r="J1437" s="7"/>
      <c r="K1437" s="2"/>
      <c r="L1437" s="2"/>
      <c r="M1437" s="2"/>
      <c r="N1437" s="28"/>
      <c r="O1437" s="2"/>
      <c r="P1437" s="2"/>
      <c r="Q1437" s="28"/>
      <c r="R1437" s="2"/>
      <c r="S1437" s="2"/>
      <c r="T1437" s="2"/>
      <c r="U1437" s="7"/>
      <c r="V1437" s="2"/>
      <c r="W1437" s="2"/>
      <c r="X1437" s="2"/>
      <c r="Y1437" s="2"/>
      <c r="Z1437" s="2"/>
      <c r="AA1437" s="2"/>
      <c r="AB1437" s="2"/>
      <c r="AC1437" s="2"/>
      <c r="AD1437" s="27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7"/>
      <c r="AR1437" s="7"/>
      <c r="AS1437" s="2"/>
      <c r="AT1437" s="5"/>
      <c r="AU1437" s="7"/>
      <c r="AV1437" s="3"/>
    </row>
    <row r="1438" spans="1:48" ht="20.25" x14ac:dyDescent="0.3">
      <c r="A1438" s="7"/>
      <c r="B1438" s="7"/>
      <c r="C1438" s="7"/>
      <c r="D1438" s="2"/>
      <c r="E1438" s="3"/>
      <c r="F1438" s="7"/>
      <c r="G1438" s="7"/>
      <c r="H1438" s="7"/>
      <c r="I1438" s="7"/>
      <c r="J1438" s="7"/>
      <c r="K1438" s="2"/>
      <c r="L1438" s="2"/>
      <c r="M1438" s="2"/>
      <c r="N1438" s="28"/>
      <c r="O1438" s="2"/>
      <c r="P1438" s="2"/>
      <c r="Q1438" s="28"/>
      <c r="R1438" s="2"/>
      <c r="S1438" s="2"/>
      <c r="T1438" s="2"/>
      <c r="U1438" s="7"/>
      <c r="V1438" s="2"/>
      <c r="W1438" s="2"/>
      <c r="X1438" s="2"/>
      <c r="Y1438" s="2"/>
      <c r="Z1438" s="2"/>
      <c r="AA1438" s="2"/>
      <c r="AB1438" s="2"/>
      <c r="AC1438" s="2"/>
      <c r="AD1438" s="27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7"/>
      <c r="AR1438" s="7"/>
      <c r="AS1438" s="2"/>
      <c r="AT1438" s="5"/>
      <c r="AU1438" s="7"/>
      <c r="AV1438" s="3"/>
    </row>
    <row r="1439" spans="1:48" ht="20.25" x14ac:dyDescent="0.3">
      <c r="A1439" s="7"/>
      <c r="B1439" s="7"/>
      <c r="C1439" s="7"/>
      <c r="D1439" s="2"/>
      <c r="E1439" s="3"/>
      <c r="F1439" s="7"/>
      <c r="G1439" s="7"/>
      <c r="H1439" s="7"/>
      <c r="I1439" s="7"/>
      <c r="J1439" s="7"/>
      <c r="K1439" s="2"/>
      <c r="L1439" s="2"/>
      <c r="M1439" s="2"/>
      <c r="N1439" s="28"/>
      <c r="O1439" s="2"/>
      <c r="P1439" s="2"/>
      <c r="Q1439" s="28"/>
      <c r="R1439" s="2"/>
      <c r="S1439" s="2"/>
      <c r="T1439" s="2"/>
      <c r="U1439" s="7"/>
      <c r="V1439" s="2"/>
      <c r="W1439" s="2"/>
      <c r="X1439" s="2"/>
      <c r="Y1439" s="2"/>
      <c r="Z1439" s="2"/>
      <c r="AA1439" s="2"/>
      <c r="AB1439" s="2"/>
      <c r="AC1439" s="2"/>
      <c r="AD1439" s="27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7"/>
      <c r="AR1439" s="7"/>
      <c r="AS1439" s="2"/>
      <c r="AT1439" s="5"/>
      <c r="AU1439" s="7"/>
      <c r="AV1439" s="3"/>
    </row>
    <row r="1440" spans="1:48" ht="20.25" x14ac:dyDescent="0.3">
      <c r="A1440" s="7"/>
      <c r="B1440" s="7"/>
      <c r="C1440" s="7"/>
      <c r="D1440" s="2"/>
      <c r="E1440" s="3"/>
      <c r="F1440" s="7"/>
      <c r="G1440" s="7"/>
      <c r="H1440" s="7"/>
      <c r="I1440" s="7"/>
      <c r="J1440" s="7"/>
      <c r="K1440" s="2"/>
      <c r="L1440" s="2"/>
      <c r="M1440" s="2"/>
      <c r="N1440" s="28"/>
      <c r="O1440" s="2"/>
      <c r="P1440" s="2"/>
      <c r="Q1440" s="28"/>
      <c r="R1440" s="2"/>
      <c r="S1440" s="2"/>
      <c r="T1440" s="2"/>
      <c r="U1440" s="7"/>
      <c r="V1440" s="2"/>
      <c r="W1440" s="2"/>
      <c r="X1440" s="2"/>
      <c r="Y1440" s="2"/>
      <c r="Z1440" s="2"/>
      <c r="AA1440" s="2"/>
      <c r="AB1440" s="2"/>
      <c r="AC1440" s="2"/>
      <c r="AD1440" s="27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7"/>
      <c r="AR1440" s="7"/>
      <c r="AS1440" s="2"/>
      <c r="AT1440" s="5"/>
      <c r="AU1440" s="7"/>
      <c r="AV1440" s="3"/>
    </row>
    <row r="1441" spans="1:48" ht="20.25" x14ac:dyDescent="0.3">
      <c r="A1441" s="7"/>
      <c r="B1441" s="7"/>
      <c r="C1441" s="7"/>
      <c r="D1441" s="2"/>
      <c r="E1441" s="3"/>
      <c r="F1441" s="7"/>
      <c r="G1441" s="7"/>
      <c r="H1441" s="7"/>
      <c r="I1441" s="7"/>
      <c r="J1441" s="7"/>
      <c r="K1441" s="2"/>
      <c r="L1441" s="2"/>
      <c r="M1441" s="2"/>
      <c r="N1441" s="28"/>
      <c r="O1441" s="2"/>
      <c r="P1441" s="2"/>
      <c r="Q1441" s="28"/>
      <c r="R1441" s="2"/>
      <c r="S1441" s="2"/>
      <c r="T1441" s="2"/>
      <c r="U1441" s="7"/>
      <c r="V1441" s="2"/>
      <c r="W1441" s="2"/>
      <c r="X1441" s="2"/>
      <c r="Y1441" s="2"/>
      <c r="Z1441" s="2"/>
      <c r="AA1441" s="2"/>
      <c r="AB1441" s="2"/>
      <c r="AC1441" s="2"/>
      <c r="AD1441" s="27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7"/>
      <c r="AR1441" s="7"/>
      <c r="AS1441" s="2"/>
      <c r="AT1441" s="5"/>
      <c r="AU1441" s="7"/>
      <c r="AV1441" s="3"/>
    </row>
    <row r="1442" spans="1:48" ht="20.25" x14ac:dyDescent="0.3">
      <c r="A1442" s="7"/>
      <c r="B1442" s="7"/>
      <c r="C1442" s="7"/>
      <c r="D1442" s="2"/>
      <c r="E1442" s="3"/>
      <c r="F1442" s="7"/>
      <c r="G1442" s="7"/>
      <c r="H1442" s="7"/>
      <c r="I1442" s="7"/>
      <c r="J1442" s="7"/>
      <c r="K1442" s="2"/>
      <c r="L1442" s="2"/>
      <c r="M1442" s="2"/>
      <c r="N1442" s="28"/>
      <c r="O1442" s="2"/>
      <c r="P1442" s="2"/>
      <c r="Q1442" s="28"/>
      <c r="R1442" s="2"/>
      <c r="S1442" s="2"/>
      <c r="T1442" s="2"/>
      <c r="U1442" s="7"/>
      <c r="V1442" s="2"/>
      <c r="W1442" s="2"/>
      <c r="X1442" s="2"/>
      <c r="Y1442" s="2"/>
      <c r="Z1442" s="2"/>
      <c r="AA1442" s="2"/>
      <c r="AB1442" s="2"/>
      <c r="AC1442" s="2"/>
      <c r="AD1442" s="27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7"/>
      <c r="AR1442" s="7"/>
      <c r="AS1442" s="2"/>
      <c r="AT1442" s="5"/>
      <c r="AU1442" s="7"/>
      <c r="AV1442" s="3"/>
    </row>
    <row r="1443" spans="1:48" ht="20.25" x14ac:dyDescent="0.3">
      <c r="A1443" s="7"/>
      <c r="B1443" s="7"/>
      <c r="C1443" s="7"/>
      <c r="D1443" s="2"/>
      <c r="E1443" s="3"/>
      <c r="F1443" s="7"/>
      <c r="G1443" s="7"/>
      <c r="H1443" s="7"/>
      <c r="I1443" s="7"/>
      <c r="J1443" s="7"/>
      <c r="K1443" s="2"/>
      <c r="L1443" s="2"/>
      <c r="M1443" s="2"/>
      <c r="N1443" s="28"/>
      <c r="O1443" s="2"/>
      <c r="P1443" s="2"/>
      <c r="Q1443" s="28"/>
      <c r="R1443" s="2"/>
      <c r="S1443" s="2"/>
      <c r="T1443" s="2"/>
      <c r="U1443" s="7"/>
      <c r="V1443" s="2"/>
      <c r="W1443" s="2"/>
      <c r="X1443" s="2"/>
      <c r="Y1443" s="2"/>
      <c r="Z1443" s="2"/>
      <c r="AA1443" s="2"/>
      <c r="AB1443" s="2"/>
      <c r="AC1443" s="2"/>
      <c r="AD1443" s="27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7"/>
      <c r="AR1443" s="7"/>
      <c r="AS1443" s="2"/>
      <c r="AT1443" s="7"/>
      <c r="AU1443" s="7"/>
      <c r="AV1443" s="3"/>
    </row>
    <row r="1445" spans="1:48" ht="18.75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26"/>
      <c r="O1445" s="7"/>
      <c r="P1445" s="7"/>
      <c r="Q1445" s="26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26"/>
      <c r="AE1445" s="26"/>
      <c r="AF1445" s="26"/>
      <c r="AG1445" s="7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7"/>
      <c r="AS1445" s="7"/>
      <c r="AT1445" s="7"/>
      <c r="AU1445" s="7"/>
      <c r="AV1445" s="7"/>
    </row>
    <row r="1446" spans="1:48" ht="20.25" x14ac:dyDescent="0.3">
      <c r="A1446" s="7"/>
      <c r="B1446" s="7"/>
      <c r="C1446" s="7"/>
      <c r="D1446" s="2"/>
      <c r="E1446" s="3"/>
      <c r="F1446" s="7"/>
      <c r="G1446" s="7"/>
      <c r="H1446" s="7"/>
      <c r="I1446" s="7"/>
      <c r="J1446" s="7"/>
      <c r="K1446" s="2"/>
      <c r="L1446" s="2"/>
      <c r="M1446" s="2"/>
      <c r="N1446" s="28"/>
      <c r="O1446" s="2"/>
      <c r="P1446" s="2"/>
      <c r="Q1446" s="28"/>
      <c r="R1446" s="2"/>
      <c r="S1446" s="2"/>
      <c r="T1446" s="2"/>
      <c r="U1446" s="7"/>
      <c r="V1446" s="2"/>
      <c r="W1446" s="2"/>
      <c r="X1446" s="2"/>
      <c r="Y1446" s="2"/>
      <c r="Z1446" s="2"/>
      <c r="AA1446" s="2"/>
      <c r="AB1446" s="2"/>
      <c r="AC1446" s="2"/>
      <c r="AD1446" s="27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7"/>
      <c r="AR1446" s="7"/>
      <c r="AS1446" s="2"/>
      <c r="AT1446" s="7"/>
      <c r="AU1446" s="7"/>
      <c r="AV1446" s="3"/>
    </row>
    <row r="1447" spans="1:48" ht="20.25" x14ac:dyDescent="0.3">
      <c r="A1447" s="7"/>
      <c r="B1447" s="7"/>
      <c r="C1447" s="7"/>
      <c r="D1447" s="2"/>
      <c r="E1447" s="3"/>
      <c r="F1447" s="7"/>
      <c r="G1447" s="7"/>
      <c r="H1447" s="7"/>
      <c r="I1447" s="7"/>
      <c r="J1447" s="7"/>
      <c r="K1447" s="2"/>
      <c r="L1447" s="2"/>
      <c r="M1447" s="2"/>
      <c r="N1447" s="28"/>
      <c r="O1447" s="2"/>
      <c r="P1447" s="2"/>
      <c r="Q1447" s="28"/>
      <c r="R1447" s="2"/>
      <c r="S1447" s="2"/>
      <c r="T1447" s="2"/>
      <c r="U1447" s="7"/>
      <c r="V1447" s="2"/>
      <c r="W1447" s="2"/>
      <c r="X1447" s="2"/>
      <c r="Y1447" s="2"/>
      <c r="Z1447" s="2"/>
      <c r="AA1447" s="2"/>
      <c r="AB1447" s="2"/>
      <c r="AC1447" s="2"/>
      <c r="AD1447" s="27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7"/>
      <c r="AR1447" s="7"/>
      <c r="AS1447" s="2"/>
      <c r="AT1447" s="7"/>
      <c r="AU1447" s="7"/>
      <c r="AV1447" s="3"/>
    </row>
    <row r="1448" spans="1:48" ht="20.25" x14ac:dyDescent="0.3">
      <c r="A1448" s="7"/>
      <c r="B1448" s="7"/>
      <c r="C1448" s="7"/>
      <c r="D1448" s="2"/>
      <c r="E1448" s="3"/>
      <c r="F1448" s="7"/>
      <c r="G1448" s="7"/>
      <c r="H1448" s="7"/>
      <c r="I1448" s="7"/>
      <c r="J1448" s="7"/>
      <c r="K1448" s="2"/>
      <c r="L1448" s="2"/>
      <c r="M1448" s="2"/>
      <c r="N1448" s="28"/>
      <c r="O1448" s="2"/>
      <c r="P1448" s="2"/>
      <c r="Q1448" s="28"/>
      <c r="R1448" s="2"/>
      <c r="S1448" s="2"/>
      <c r="T1448" s="2"/>
      <c r="U1448" s="7"/>
      <c r="V1448" s="2"/>
      <c r="W1448" s="2"/>
      <c r="X1448" s="2"/>
      <c r="Y1448" s="2"/>
      <c r="Z1448" s="2"/>
      <c r="AA1448" s="2"/>
      <c r="AB1448" s="2"/>
      <c r="AC1448" s="2"/>
      <c r="AD1448" s="27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7"/>
      <c r="AR1448" s="7"/>
      <c r="AS1448" s="2"/>
      <c r="AT1448" s="7"/>
      <c r="AU1448" s="7"/>
      <c r="AV1448" s="3"/>
    </row>
    <row r="1449" spans="1:48" ht="20.25" x14ac:dyDescent="0.3">
      <c r="A1449" s="7"/>
      <c r="B1449" s="7"/>
      <c r="C1449" s="7"/>
      <c r="D1449" s="2"/>
      <c r="E1449" s="3"/>
      <c r="F1449" s="7"/>
      <c r="G1449" s="7"/>
      <c r="H1449" s="7"/>
      <c r="I1449" s="7"/>
      <c r="J1449" s="7"/>
      <c r="K1449" s="2"/>
      <c r="L1449" s="2"/>
      <c r="M1449" s="2"/>
      <c r="N1449" s="28"/>
      <c r="O1449" s="2"/>
      <c r="P1449" s="2"/>
      <c r="Q1449" s="28"/>
      <c r="R1449" s="2"/>
      <c r="S1449" s="2"/>
      <c r="T1449" s="2"/>
      <c r="U1449" s="7"/>
      <c r="V1449" s="2"/>
      <c r="W1449" s="2"/>
      <c r="X1449" s="2"/>
      <c r="Y1449" s="2"/>
      <c r="Z1449" s="2"/>
      <c r="AA1449" s="2"/>
      <c r="AB1449" s="2"/>
      <c r="AC1449" s="2"/>
      <c r="AD1449" s="27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7"/>
      <c r="AR1449" s="7"/>
      <c r="AS1449" s="2"/>
      <c r="AT1449" s="7"/>
      <c r="AU1449" s="7"/>
      <c r="AV1449" s="3"/>
    </row>
    <row r="1450" spans="1:48" ht="20.25" x14ac:dyDescent="0.3">
      <c r="A1450" s="7"/>
      <c r="B1450" s="7"/>
      <c r="C1450" s="7"/>
      <c r="D1450" s="2"/>
      <c r="E1450" s="3"/>
      <c r="F1450" s="7"/>
      <c r="G1450" s="7"/>
      <c r="H1450" s="7"/>
      <c r="I1450" s="7"/>
      <c r="J1450" s="7"/>
      <c r="K1450" s="2"/>
      <c r="L1450" s="2"/>
      <c r="M1450" s="2"/>
      <c r="N1450" s="28"/>
      <c r="O1450" s="2"/>
      <c r="P1450" s="2"/>
      <c r="Q1450" s="28"/>
      <c r="R1450" s="2"/>
      <c r="S1450" s="2"/>
      <c r="T1450" s="2"/>
      <c r="U1450" s="7"/>
      <c r="V1450" s="2"/>
      <c r="W1450" s="2"/>
      <c r="X1450" s="2"/>
      <c r="Y1450" s="2"/>
      <c r="Z1450" s="2"/>
      <c r="AA1450" s="2"/>
      <c r="AB1450" s="2"/>
      <c r="AC1450" s="2"/>
      <c r="AD1450" s="27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7"/>
      <c r="AR1450" s="7"/>
      <c r="AS1450" s="2"/>
      <c r="AT1450" s="7"/>
      <c r="AU1450" s="7"/>
      <c r="AV1450" s="3"/>
    </row>
    <row r="1451" spans="1:48" ht="20.25" x14ac:dyDescent="0.3">
      <c r="A1451" s="7"/>
      <c r="B1451" s="7"/>
      <c r="C1451" s="7"/>
      <c r="D1451" s="2"/>
      <c r="E1451" s="3"/>
      <c r="F1451" s="7"/>
      <c r="G1451" s="7"/>
      <c r="H1451" s="7"/>
      <c r="I1451" s="7"/>
      <c r="J1451" s="7"/>
      <c r="K1451" s="2"/>
      <c r="L1451" s="2"/>
      <c r="M1451" s="2"/>
      <c r="N1451" s="28"/>
      <c r="O1451" s="2"/>
      <c r="P1451" s="2"/>
      <c r="Q1451" s="28"/>
      <c r="R1451" s="2"/>
      <c r="S1451" s="2"/>
      <c r="T1451" s="2"/>
      <c r="U1451" s="7"/>
      <c r="V1451" s="2"/>
      <c r="W1451" s="2"/>
      <c r="X1451" s="2"/>
      <c r="Y1451" s="2"/>
      <c r="Z1451" s="2"/>
      <c r="AA1451" s="2"/>
      <c r="AB1451" s="2"/>
      <c r="AC1451" s="2"/>
      <c r="AD1451" s="27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7"/>
      <c r="AR1451" s="7"/>
      <c r="AS1451" s="2"/>
      <c r="AT1451" s="7"/>
      <c r="AU1451" s="7"/>
      <c r="AV1451" s="3"/>
    </row>
    <row r="1452" spans="1:48" ht="20.25" x14ac:dyDescent="0.3">
      <c r="A1452" s="7"/>
      <c r="B1452" s="7"/>
      <c r="C1452" s="7"/>
      <c r="D1452" s="2"/>
      <c r="E1452" s="3"/>
      <c r="F1452" s="7"/>
      <c r="G1452" s="7"/>
      <c r="H1452" s="7"/>
      <c r="I1452" s="7"/>
      <c r="J1452" s="7"/>
      <c r="K1452" s="2"/>
      <c r="L1452" s="2"/>
      <c r="M1452" s="2"/>
      <c r="N1452" s="28"/>
      <c r="O1452" s="2"/>
      <c r="P1452" s="2"/>
      <c r="Q1452" s="28"/>
      <c r="R1452" s="2"/>
      <c r="S1452" s="2"/>
      <c r="T1452" s="2"/>
      <c r="U1452" s="7"/>
      <c r="V1452" s="2"/>
      <c r="W1452" s="2"/>
      <c r="X1452" s="2"/>
      <c r="Y1452" s="2"/>
      <c r="Z1452" s="2"/>
      <c r="AA1452" s="2"/>
      <c r="AB1452" s="2"/>
      <c r="AC1452" s="2"/>
      <c r="AD1452" s="27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7"/>
      <c r="AR1452" s="7"/>
      <c r="AS1452" s="2"/>
      <c r="AT1452" s="7"/>
      <c r="AU1452" s="7"/>
      <c r="AV1452" s="3"/>
    </row>
    <row r="1453" spans="1:48" ht="20.25" x14ac:dyDescent="0.3">
      <c r="A1453" s="7"/>
      <c r="B1453" s="7"/>
      <c r="C1453" s="7"/>
      <c r="D1453" s="2"/>
      <c r="E1453" s="3"/>
      <c r="F1453" s="7"/>
      <c r="G1453" s="7"/>
      <c r="H1453" s="7"/>
      <c r="I1453" s="7"/>
      <c r="J1453" s="7"/>
      <c r="K1453" s="2"/>
      <c r="L1453" s="2"/>
      <c r="M1453" s="2"/>
      <c r="N1453" s="28"/>
      <c r="O1453" s="2"/>
      <c r="P1453" s="2"/>
      <c r="Q1453" s="28"/>
      <c r="R1453" s="2"/>
      <c r="S1453" s="2"/>
      <c r="T1453" s="2"/>
      <c r="U1453" s="7"/>
      <c r="V1453" s="2"/>
      <c r="W1453" s="2"/>
      <c r="X1453" s="2"/>
      <c r="Y1453" s="2"/>
      <c r="Z1453" s="2"/>
      <c r="AA1453" s="2"/>
      <c r="AB1453" s="2"/>
      <c r="AC1453" s="2"/>
      <c r="AD1453" s="27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7"/>
      <c r="AR1453" s="7"/>
      <c r="AS1453" s="2"/>
      <c r="AT1453" s="7"/>
      <c r="AU1453" s="7"/>
      <c r="AV1453" s="3"/>
    </row>
    <row r="1454" spans="1:48" ht="20.25" x14ac:dyDescent="0.3">
      <c r="A1454" s="7"/>
      <c r="B1454" s="7"/>
      <c r="C1454" s="7"/>
      <c r="D1454" s="2"/>
      <c r="E1454" s="3"/>
      <c r="F1454" s="7"/>
      <c r="G1454" s="7"/>
      <c r="H1454" s="7"/>
      <c r="I1454" s="7"/>
      <c r="J1454" s="7"/>
      <c r="K1454" s="2"/>
      <c r="L1454" s="2"/>
      <c r="M1454" s="2"/>
      <c r="N1454" s="28"/>
      <c r="O1454" s="2"/>
      <c r="P1454" s="2"/>
      <c r="Q1454" s="28"/>
      <c r="R1454" s="2"/>
      <c r="S1454" s="2"/>
      <c r="T1454" s="2"/>
      <c r="U1454" s="7"/>
      <c r="V1454" s="2"/>
      <c r="W1454" s="2"/>
      <c r="X1454" s="2"/>
      <c r="Y1454" s="2"/>
      <c r="Z1454" s="2"/>
      <c r="AA1454" s="2"/>
      <c r="AB1454" s="2"/>
      <c r="AC1454" s="2"/>
      <c r="AD1454" s="27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7"/>
      <c r="AR1454" s="7"/>
      <c r="AS1454" s="2"/>
      <c r="AT1454" s="7"/>
      <c r="AU1454" s="7"/>
      <c r="AV1454" s="3"/>
    </row>
    <row r="1455" spans="1:48" ht="20.25" x14ac:dyDescent="0.3">
      <c r="A1455" s="7"/>
      <c r="B1455" s="7"/>
      <c r="C1455" s="7"/>
      <c r="D1455" s="2"/>
      <c r="E1455" s="3"/>
      <c r="F1455" s="7"/>
      <c r="G1455" s="7"/>
      <c r="H1455" s="7"/>
      <c r="I1455" s="7"/>
      <c r="J1455" s="7"/>
      <c r="K1455" s="2"/>
      <c r="L1455" s="2"/>
      <c r="M1455" s="2"/>
      <c r="N1455" s="28"/>
      <c r="O1455" s="2"/>
      <c r="P1455" s="2"/>
      <c r="Q1455" s="28"/>
      <c r="R1455" s="2"/>
      <c r="S1455" s="2"/>
      <c r="T1455" s="2"/>
      <c r="U1455" s="7"/>
      <c r="V1455" s="2"/>
      <c r="W1455" s="2"/>
      <c r="X1455" s="2"/>
      <c r="Y1455" s="2"/>
      <c r="Z1455" s="2"/>
      <c r="AA1455" s="2"/>
      <c r="AB1455" s="2"/>
      <c r="AC1455" s="2"/>
      <c r="AD1455" s="27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7"/>
      <c r="AR1455" s="7"/>
      <c r="AS1455" s="2"/>
      <c r="AT1455" s="4"/>
      <c r="AU1455" s="7"/>
      <c r="AV1455" s="3"/>
    </row>
    <row r="1456" spans="1:48" ht="20.25" x14ac:dyDescent="0.3">
      <c r="A1456" s="7"/>
      <c r="B1456" s="7"/>
      <c r="C1456" s="7"/>
      <c r="D1456" s="2"/>
      <c r="E1456" s="3"/>
      <c r="F1456" s="7"/>
      <c r="G1456" s="7"/>
      <c r="H1456" s="7"/>
      <c r="I1456" s="7"/>
      <c r="J1456" s="7"/>
      <c r="K1456" s="2"/>
      <c r="L1456" s="2"/>
      <c r="M1456" s="2"/>
      <c r="N1456" s="28"/>
      <c r="O1456" s="2"/>
      <c r="P1456" s="2"/>
      <c r="Q1456" s="28"/>
      <c r="R1456" s="2"/>
      <c r="S1456" s="2"/>
      <c r="T1456" s="2"/>
      <c r="U1456" s="7"/>
      <c r="V1456" s="2"/>
      <c r="W1456" s="2"/>
      <c r="X1456" s="2"/>
      <c r="Y1456" s="2"/>
      <c r="Z1456" s="2"/>
      <c r="AA1456" s="2"/>
      <c r="AB1456" s="2"/>
      <c r="AC1456" s="2"/>
      <c r="AD1456" s="27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7"/>
      <c r="AR1456" s="7"/>
      <c r="AS1456" s="2"/>
      <c r="AT1456" s="4"/>
      <c r="AU1456" s="7"/>
      <c r="AV1456" s="3"/>
    </row>
    <row r="1457" spans="1:48" ht="20.25" x14ac:dyDescent="0.3">
      <c r="A1457" s="7"/>
      <c r="B1457" s="7"/>
      <c r="C1457" s="7"/>
      <c r="D1457" s="2"/>
      <c r="E1457" s="3"/>
      <c r="F1457" s="7"/>
      <c r="G1457" s="7"/>
      <c r="H1457" s="7"/>
      <c r="I1457" s="7"/>
      <c r="J1457" s="7"/>
      <c r="K1457" s="2"/>
      <c r="L1457" s="2"/>
      <c r="M1457" s="2"/>
      <c r="N1457" s="28"/>
      <c r="O1457" s="2"/>
      <c r="P1457" s="2"/>
      <c r="Q1457" s="28"/>
      <c r="R1457" s="2"/>
      <c r="S1457" s="2"/>
      <c r="T1457" s="2"/>
      <c r="U1457" s="7"/>
      <c r="V1457" s="2"/>
      <c r="W1457" s="2"/>
      <c r="X1457" s="2"/>
      <c r="Y1457" s="2"/>
      <c r="Z1457" s="2"/>
      <c r="AA1457" s="2"/>
      <c r="AB1457" s="2"/>
      <c r="AC1457" s="2"/>
      <c r="AD1457" s="27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7"/>
      <c r="AR1457" s="7"/>
      <c r="AS1457" s="2"/>
      <c r="AT1457" s="4"/>
      <c r="AU1457" s="7"/>
      <c r="AV1457" s="3"/>
    </row>
    <row r="1458" spans="1:48" ht="20.25" x14ac:dyDescent="0.3">
      <c r="A1458" s="7"/>
      <c r="B1458" s="7"/>
      <c r="C1458" s="7"/>
      <c r="D1458" s="2"/>
      <c r="E1458" s="3"/>
      <c r="F1458" s="7"/>
      <c r="G1458" s="7"/>
      <c r="H1458" s="7"/>
      <c r="I1458" s="7"/>
      <c r="J1458" s="7"/>
      <c r="K1458" s="2"/>
      <c r="L1458" s="2"/>
      <c r="M1458" s="2"/>
      <c r="N1458" s="28"/>
      <c r="O1458" s="2"/>
      <c r="P1458" s="2"/>
      <c r="Q1458" s="28"/>
      <c r="R1458" s="2"/>
      <c r="S1458" s="2"/>
      <c r="T1458" s="2"/>
      <c r="U1458" s="7"/>
      <c r="V1458" s="2"/>
      <c r="W1458" s="2"/>
      <c r="X1458" s="2"/>
      <c r="Y1458" s="2"/>
      <c r="Z1458" s="2"/>
      <c r="AA1458" s="2"/>
      <c r="AB1458" s="2"/>
      <c r="AC1458" s="2"/>
      <c r="AD1458" s="27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7"/>
      <c r="AR1458" s="7"/>
      <c r="AS1458" s="2"/>
      <c r="AT1458" s="4"/>
      <c r="AU1458" s="7"/>
      <c r="AV1458" s="3"/>
    </row>
    <row r="1459" spans="1:48" ht="20.25" x14ac:dyDescent="0.3">
      <c r="A1459" s="7"/>
      <c r="B1459" s="7"/>
      <c r="C1459" s="7"/>
      <c r="D1459" s="2"/>
      <c r="E1459" s="3"/>
      <c r="F1459" s="7"/>
      <c r="G1459" s="7"/>
      <c r="H1459" s="7"/>
      <c r="I1459" s="7"/>
      <c r="J1459" s="7"/>
      <c r="K1459" s="2"/>
      <c r="L1459" s="2"/>
      <c r="M1459" s="2"/>
      <c r="N1459" s="28"/>
      <c r="O1459" s="2"/>
      <c r="P1459" s="2"/>
      <c r="Q1459" s="28"/>
      <c r="R1459" s="2"/>
      <c r="S1459" s="2"/>
      <c r="T1459" s="2"/>
      <c r="U1459" s="7"/>
      <c r="V1459" s="2"/>
      <c r="W1459" s="2"/>
      <c r="X1459" s="2"/>
      <c r="Y1459" s="2"/>
      <c r="Z1459" s="2"/>
      <c r="AA1459" s="2"/>
      <c r="AB1459" s="2"/>
      <c r="AC1459" s="2"/>
      <c r="AD1459" s="27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7"/>
      <c r="AR1459" s="7"/>
      <c r="AS1459" s="2"/>
      <c r="AT1459" s="4"/>
      <c r="AU1459" s="7"/>
      <c r="AV1459" s="3"/>
    </row>
    <row r="1460" spans="1:48" ht="20.25" x14ac:dyDescent="0.3">
      <c r="A1460" s="7"/>
      <c r="B1460" s="7"/>
      <c r="C1460" s="7"/>
      <c r="D1460" s="2"/>
      <c r="E1460" s="3"/>
      <c r="F1460" s="7"/>
      <c r="G1460" s="7"/>
      <c r="H1460" s="7"/>
      <c r="I1460" s="7"/>
      <c r="J1460" s="7"/>
      <c r="K1460" s="2"/>
      <c r="L1460" s="2"/>
      <c r="M1460" s="2"/>
      <c r="N1460" s="28"/>
      <c r="O1460" s="2"/>
      <c r="P1460" s="2"/>
      <c r="Q1460" s="28"/>
      <c r="R1460" s="2"/>
      <c r="S1460" s="2"/>
      <c r="T1460" s="2"/>
      <c r="U1460" s="7"/>
      <c r="V1460" s="2"/>
      <c r="W1460" s="2"/>
      <c r="X1460" s="2"/>
      <c r="Y1460" s="2"/>
      <c r="Z1460" s="2"/>
      <c r="AA1460" s="2"/>
      <c r="AB1460" s="2"/>
      <c r="AC1460" s="2"/>
      <c r="AD1460" s="27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7"/>
      <c r="AR1460" s="7"/>
      <c r="AS1460" s="2"/>
      <c r="AT1460" s="7"/>
      <c r="AU1460" s="7"/>
      <c r="AV1460" s="3"/>
    </row>
    <row r="1461" spans="1:48" ht="20.25" x14ac:dyDescent="0.3">
      <c r="A1461" s="7"/>
      <c r="B1461" s="7"/>
      <c r="C1461" s="7"/>
      <c r="D1461" s="2"/>
      <c r="E1461" s="3"/>
      <c r="F1461" s="7"/>
      <c r="G1461" s="7"/>
      <c r="H1461" s="7"/>
      <c r="I1461" s="7"/>
      <c r="J1461" s="7"/>
      <c r="K1461" s="2"/>
      <c r="L1461" s="2"/>
      <c r="M1461" s="2"/>
      <c r="N1461" s="28"/>
      <c r="O1461" s="2"/>
      <c r="P1461" s="2"/>
      <c r="Q1461" s="28"/>
      <c r="R1461" s="2"/>
      <c r="S1461" s="2"/>
      <c r="T1461" s="2"/>
      <c r="U1461" s="7"/>
      <c r="V1461" s="2"/>
      <c r="W1461" s="2"/>
      <c r="X1461" s="2"/>
      <c r="Y1461" s="2"/>
      <c r="Z1461" s="2"/>
      <c r="AA1461" s="2"/>
      <c r="AB1461" s="2"/>
      <c r="AC1461" s="2"/>
      <c r="AD1461" s="27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7"/>
      <c r="AR1461" s="7"/>
      <c r="AS1461" s="2"/>
      <c r="AT1461" s="5"/>
      <c r="AU1461" s="7"/>
      <c r="AV1461" s="3"/>
    </row>
    <row r="1462" spans="1:48" ht="20.25" x14ac:dyDescent="0.3">
      <c r="A1462" s="7"/>
      <c r="B1462" s="7"/>
      <c r="C1462" s="7"/>
      <c r="D1462" s="2"/>
      <c r="E1462" s="3"/>
      <c r="F1462" s="7"/>
      <c r="G1462" s="7"/>
      <c r="H1462" s="7"/>
      <c r="I1462" s="7"/>
      <c r="J1462" s="7"/>
      <c r="K1462" s="2"/>
      <c r="L1462" s="2"/>
      <c r="M1462" s="2"/>
      <c r="N1462" s="28"/>
      <c r="O1462" s="2"/>
      <c r="P1462" s="2"/>
      <c r="Q1462" s="28"/>
      <c r="R1462" s="2"/>
      <c r="S1462" s="2"/>
      <c r="T1462" s="2"/>
      <c r="U1462" s="7"/>
      <c r="V1462" s="2"/>
      <c r="W1462" s="2"/>
      <c r="X1462" s="2"/>
      <c r="Y1462" s="2"/>
      <c r="Z1462" s="2"/>
      <c r="AA1462" s="2"/>
      <c r="AB1462" s="2"/>
      <c r="AC1462" s="2"/>
      <c r="AD1462" s="27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7"/>
      <c r="AR1462" s="7"/>
      <c r="AS1462" s="2"/>
      <c r="AT1462" s="5"/>
      <c r="AU1462" s="7"/>
      <c r="AV1462" s="3"/>
    </row>
    <row r="1463" spans="1:48" ht="20.25" x14ac:dyDescent="0.3">
      <c r="A1463" s="7"/>
      <c r="B1463" s="7"/>
      <c r="C1463" s="7"/>
      <c r="D1463" s="2"/>
      <c r="E1463" s="3"/>
      <c r="F1463" s="7"/>
      <c r="G1463" s="7"/>
      <c r="H1463" s="7"/>
      <c r="I1463" s="7"/>
      <c r="J1463" s="7"/>
      <c r="K1463" s="2"/>
      <c r="L1463" s="2"/>
      <c r="M1463" s="2"/>
      <c r="N1463" s="28"/>
      <c r="O1463" s="2"/>
      <c r="P1463" s="2"/>
      <c r="Q1463" s="28"/>
      <c r="R1463" s="2"/>
      <c r="S1463" s="2"/>
      <c r="T1463" s="2"/>
      <c r="U1463" s="7"/>
      <c r="V1463" s="2"/>
      <c r="W1463" s="2"/>
      <c r="X1463" s="2"/>
      <c r="Y1463" s="2"/>
      <c r="Z1463" s="2"/>
      <c r="AA1463" s="2"/>
      <c r="AB1463" s="2"/>
      <c r="AC1463" s="2"/>
      <c r="AD1463" s="27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7"/>
      <c r="AR1463" s="7"/>
      <c r="AS1463" s="2"/>
      <c r="AT1463" s="5"/>
      <c r="AU1463" s="7"/>
      <c r="AV1463" s="3"/>
    </row>
    <row r="1464" spans="1:48" ht="20.25" x14ac:dyDescent="0.3">
      <c r="A1464" s="7"/>
      <c r="B1464" s="7"/>
      <c r="C1464" s="7"/>
      <c r="D1464" s="2"/>
      <c r="E1464" s="3"/>
      <c r="F1464" s="7"/>
      <c r="G1464" s="7"/>
      <c r="H1464" s="7"/>
      <c r="I1464" s="7"/>
      <c r="J1464" s="7"/>
      <c r="K1464" s="2"/>
      <c r="L1464" s="2"/>
      <c r="M1464" s="2"/>
      <c r="N1464" s="28"/>
      <c r="O1464" s="2"/>
      <c r="P1464" s="2"/>
      <c r="Q1464" s="28"/>
      <c r="R1464" s="2"/>
      <c r="S1464" s="2"/>
      <c r="T1464" s="2"/>
      <c r="U1464" s="7"/>
      <c r="V1464" s="2"/>
      <c r="W1464" s="2"/>
      <c r="X1464" s="2"/>
      <c r="Y1464" s="2"/>
      <c r="Z1464" s="2"/>
      <c r="AA1464" s="2"/>
      <c r="AB1464" s="2"/>
      <c r="AC1464" s="2"/>
      <c r="AD1464" s="27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7"/>
      <c r="AR1464" s="7"/>
      <c r="AS1464" s="2"/>
      <c r="AT1464" s="5"/>
      <c r="AU1464" s="7"/>
      <c r="AV1464" s="3"/>
    </row>
    <row r="1465" spans="1:48" ht="20.25" x14ac:dyDescent="0.3">
      <c r="A1465" s="7"/>
      <c r="B1465" s="7"/>
      <c r="C1465" s="7"/>
      <c r="D1465" s="2"/>
      <c r="E1465" s="3"/>
      <c r="F1465" s="7"/>
      <c r="G1465" s="7"/>
      <c r="H1465" s="7"/>
      <c r="I1465" s="7"/>
      <c r="J1465" s="7"/>
      <c r="K1465" s="2"/>
      <c r="L1465" s="2"/>
      <c r="M1465" s="2"/>
      <c r="N1465" s="28"/>
      <c r="O1465" s="2"/>
      <c r="P1465" s="2"/>
      <c r="Q1465" s="28"/>
      <c r="R1465" s="2"/>
      <c r="S1465" s="2"/>
      <c r="T1465" s="2"/>
      <c r="U1465" s="7"/>
      <c r="V1465" s="2"/>
      <c r="W1465" s="2"/>
      <c r="X1465" s="2"/>
      <c r="Y1465" s="2"/>
      <c r="Z1465" s="2"/>
      <c r="AA1465" s="2"/>
      <c r="AB1465" s="2"/>
      <c r="AC1465" s="2"/>
      <c r="AD1465" s="27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7"/>
      <c r="AR1465" s="7"/>
      <c r="AS1465" s="2"/>
      <c r="AT1465" s="5"/>
      <c r="AU1465" s="7"/>
      <c r="AV1465" s="3"/>
    </row>
    <row r="1466" spans="1:48" ht="20.25" x14ac:dyDescent="0.3">
      <c r="A1466" s="7"/>
      <c r="B1466" s="7"/>
      <c r="C1466" s="7"/>
      <c r="D1466" s="2"/>
      <c r="E1466" s="3"/>
      <c r="F1466" s="7"/>
      <c r="G1466" s="7"/>
      <c r="H1466" s="7"/>
      <c r="I1466" s="7"/>
      <c r="J1466" s="7"/>
      <c r="K1466" s="2"/>
      <c r="L1466" s="2"/>
      <c r="M1466" s="2"/>
      <c r="N1466" s="28"/>
      <c r="O1466" s="2"/>
      <c r="P1466" s="2"/>
      <c r="Q1466" s="28"/>
      <c r="R1466" s="2"/>
      <c r="S1466" s="2"/>
      <c r="T1466" s="2"/>
      <c r="U1466" s="7"/>
      <c r="V1466" s="2"/>
      <c r="W1466" s="2"/>
      <c r="X1466" s="2"/>
      <c r="Y1466" s="2"/>
      <c r="Z1466" s="2"/>
      <c r="AA1466" s="2"/>
      <c r="AB1466" s="2"/>
      <c r="AC1466" s="2"/>
      <c r="AD1466" s="27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7"/>
      <c r="AR1466" s="7"/>
      <c r="AS1466" s="2"/>
      <c r="AT1466" s="5"/>
      <c r="AU1466" s="7"/>
      <c r="AV1466" s="3"/>
    </row>
    <row r="1467" spans="1:48" ht="20.25" x14ac:dyDescent="0.3">
      <c r="A1467" s="7"/>
      <c r="B1467" s="7"/>
      <c r="C1467" s="7"/>
      <c r="D1467" s="2"/>
      <c r="E1467" s="3"/>
      <c r="F1467" s="7"/>
      <c r="G1467" s="7"/>
      <c r="H1467" s="7"/>
      <c r="I1467" s="7"/>
      <c r="J1467" s="7"/>
      <c r="K1467" s="2"/>
      <c r="L1467" s="2"/>
      <c r="M1467" s="2"/>
      <c r="N1467" s="28"/>
      <c r="O1467" s="2"/>
      <c r="P1467" s="2"/>
      <c r="Q1467" s="28"/>
      <c r="R1467" s="2"/>
      <c r="S1467" s="2"/>
      <c r="T1467" s="2"/>
      <c r="U1467" s="7"/>
      <c r="V1467" s="2"/>
      <c r="W1467" s="2"/>
      <c r="X1467" s="2"/>
      <c r="Y1467" s="2"/>
      <c r="Z1467" s="2"/>
      <c r="AA1467" s="2"/>
      <c r="AB1467" s="2"/>
      <c r="AC1467" s="2"/>
      <c r="AD1467" s="27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7"/>
      <c r="AR1467" s="7"/>
      <c r="AS1467" s="2"/>
      <c r="AT1467" s="5"/>
      <c r="AU1467" s="7"/>
      <c r="AV1467" s="3"/>
    </row>
    <row r="1468" spans="1:48" ht="20.25" x14ac:dyDescent="0.3">
      <c r="A1468" s="7"/>
      <c r="B1468" s="7"/>
      <c r="C1468" s="7"/>
      <c r="D1468" s="2"/>
      <c r="E1468" s="3"/>
      <c r="F1468" s="7"/>
      <c r="G1468" s="7"/>
      <c r="H1468" s="7"/>
      <c r="I1468" s="7"/>
      <c r="J1468" s="7"/>
      <c r="K1468" s="2"/>
      <c r="L1468" s="2"/>
      <c r="M1468" s="2"/>
      <c r="N1468" s="28"/>
      <c r="O1468" s="2"/>
      <c r="P1468" s="2"/>
      <c r="Q1468" s="28"/>
      <c r="R1468" s="2"/>
      <c r="S1468" s="2"/>
      <c r="T1468" s="2"/>
      <c r="U1468" s="7"/>
      <c r="V1468" s="2"/>
      <c r="W1468" s="2"/>
      <c r="X1468" s="2"/>
      <c r="Y1468" s="2"/>
      <c r="Z1468" s="2"/>
      <c r="AA1468" s="2"/>
      <c r="AB1468" s="2"/>
      <c r="AC1468" s="2"/>
      <c r="AD1468" s="27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7"/>
      <c r="AR1468" s="7"/>
      <c r="AS1468" s="2"/>
      <c r="AT1468" s="5"/>
      <c r="AU1468" s="7"/>
      <c r="AV1468" s="3"/>
    </row>
    <row r="1469" spans="1:48" ht="20.25" x14ac:dyDescent="0.3">
      <c r="A1469" s="7"/>
      <c r="B1469" s="7"/>
      <c r="C1469" s="7"/>
      <c r="D1469" s="2"/>
      <c r="E1469" s="3"/>
      <c r="F1469" s="7"/>
      <c r="G1469" s="7"/>
      <c r="H1469" s="7"/>
      <c r="I1469" s="7"/>
      <c r="J1469" s="7"/>
      <c r="K1469" s="2"/>
      <c r="L1469" s="2"/>
      <c r="M1469" s="2"/>
      <c r="N1469" s="28"/>
      <c r="O1469" s="2"/>
      <c r="P1469" s="2"/>
      <c r="Q1469" s="28"/>
      <c r="R1469" s="2"/>
      <c r="S1469" s="2"/>
      <c r="T1469" s="2"/>
      <c r="U1469" s="7"/>
      <c r="V1469" s="2"/>
      <c r="W1469" s="2"/>
      <c r="X1469" s="2"/>
      <c r="Y1469" s="2"/>
      <c r="Z1469" s="2"/>
      <c r="AA1469" s="2"/>
      <c r="AB1469" s="2"/>
      <c r="AC1469" s="2"/>
      <c r="AD1469" s="27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7"/>
      <c r="AR1469" s="7"/>
      <c r="AS1469" s="2"/>
      <c r="AT1469" s="5"/>
      <c r="AU1469" s="7"/>
      <c r="AV1469" s="3"/>
    </row>
    <row r="1470" spans="1:48" ht="20.25" x14ac:dyDescent="0.3">
      <c r="A1470" s="7"/>
      <c r="B1470" s="7"/>
      <c r="C1470" s="7"/>
      <c r="D1470" s="2"/>
      <c r="E1470" s="3"/>
      <c r="F1470" s="7"/>
      <c r="G1470" s="7"/>
      <c r="H1470" s="7"/>
      <c r="I1470" s="7"/>
      <c r="J1470" s="7"/>
      <c r="K1470" s="2"/>
      <c r="L1470" s="2"/>
      <c r="M1470" s="2"/>
      <c r="N1470" s="28"/>
      <c r="O1470" s="2"/>
      <c r="P1470" s="2"/>
      <c r="Q1470" s="28"/>
      <c r="R1470" s="2"/>
      <c r="S1470" s="2"/>
      <c r="T1470" s="2"/>
      <c r="U1470" s="7"/>
      <c r="V1470" s="2"/>
      <c r="W1470" s="2"/>
      <c r="X1470" s="2"/>
      <c r="Y1470" s="2"/>
      <c r="Z1470" s="2"/>
      <c r="AA1470" s="2"/>
      <c r="AB1470" s="2"/>
      <c r="AC1470" s="2"/>
      <c r="AD1470" s="27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7"/>
      <c r="AR1470" s="7"/>
      <c r="AS1470" s="2"/>
      <c r="AT1470" s="5"/>
      <c r="AU1470" s="7"/>
      <c r="AV1470" s="3"/>
    </row>
    <row r="1471" spans="1:48" ht="20.25" x14ac:dyDescent="0.3">
      <c r="A1471" s="7"/>
      <c r="B1471" s="7"/>
      <c r="C1471" s="7"/>
      <c r="D1471" s="2"/>
      <c r="E1471" s="3"/>
      <c r="F1471" s="7"/>
      <c r="G1471" s="7"/>
      <c r="H1471" s="7"/>
      <c r="I1471" s="7"/>
      <c r="J1471" s="7"/>
      <c r="K1471" s="2"/>
      <c r="L1471" s="2"/>
      <c r="M1471" s="2"/>
      <c r="N1471" s="28"/>
      <c r="O1471" s="2"/>
      <c r="P1471" s="2"/>
      <c r="Q1471" s="28"/>
      <c r="R1471" s="2"/>
      <c r="S1471" s="2"/>
      <c r="T1471" s="2"/>
      <c r="U1471" s="7"/>
      <c r="V1471" s="2"/>
      <c r="W1471" s="2"/>
      <c r="X1471" s="2"/>
      <c r="Y1471" s="2"/>
      <c r="Z1471" s="2"/>
      <c r="AA1471" s="2"/>
      <c r="AB1471" s="2"/>
      <c r="AC1471" s="2"/>
      <c r="AD1471" s="27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7"/>
      <c r="AR1471" s="7"/>
      <c r="AS1471" s="2"/>
      <c r="AT1471" s="5"/>
      <c r="AU1471" s="7"/>
      <c r="AV1471" s="3"/>
    </row>
    <row r="1472" spans="1:48" ht="20.25" x14ac:dyDescent="0.3">
      <c r="A1472" s="7"/>
      <c r="B1472" s="7"/>
      <c r="C1472" s="7"/>
      <c r="D1472" s="2"/>
      <c r="E1472" s="3"/>
      <c r="F1472" s="7"/>
      <c r="G1472" s="7"/>
      <c r="H1472" s="7"/>
      <c r="I1472" s="7"/>
      <c r="J1472" s="7"/>
      <c r="K1472" s="2"/>
      <c r="L1472" s="2"/>
      <c r="M1472" s="2"/>
      <c r="N1472" s="28"/>
      <c r="O1472" s="2"/>
      <c r="P1472" s="2"/>
      <c r="Q1472" s="28"/>
      <c r="R1472" s="2"/>
      <c r="S1472" s="2"/>
      <c r="T1472" s="2"/>
      <c r="U1472" s="7"/>
      <c r="V1472" s="2"/>
      <c r="W1472" s="2"/>
      <c r="X1472" s="2"/>
      <c r="Y1472" s="2"/>
      <c r="Z1472" s="2"/>
      <c r="AA1472" s="2"/>
      <c r="AB1472" s="2"/>
      <c r="AC1472" s="2"/>
      <c r="AD1472" s="27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7"/>
      <c r="AR1472" s="7"/>
      <c r="AS1472" s="2"/>
      <c r="AT1472" s="7"/>
      <c r="AU1472" s="7"/>
      <c r="AV1472" s="3"/>
    </row>
    <row r="1474" spans="1:48" ht="18.75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26"/>
      <c r="O1474" s="7"/>
      <c r="P1474" s="7"/>
      <c r="Q1474" s="26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26"/>
      <c r="AE1474" s="26"/>
      <c r="AF1474" s="26"/>
      <c r="AG1474" s="7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7"/>
      <c r="AS1474" s="7"/>
      <c r="AT1474" s="7"/>
      <c r="AU1474" s="7"/>
      <c r="AV1474" s="7"/>
    </row>
    <row r="1475" spans="1:48" ht="20.25" x14ac:dyDescent="0.3">
      <c r="A1475" s="7"/>
      <c r="B1475" s="7"/>
      <c r="C1475" s="7"/>
      <c r="D1475" s="2"/>
      <c r="E1475" s="3"/>
      <c r="F1475" s="7"/>
      <c r="G1475" s="7"/>
      <c r="H1475" s="7"/>
      <c r="I1475" s="7"/>
      <c r="J1475" s="7"/>
      <c r="K1475" s="2"/>
      <c r="L1475" s="2"/>
      <c r="M1475" s="2"/>
      <c r="N1475" s="28"/>
      <c r="O1475" s="2"/>
      <c r="P1475" s="2"/>
      <c r="Q1475" s="28"/>
      <c r="R1475" s="2"/>
      <c r="S1475" s="2"/>
      <c r="T1475" s="2"/>
      <c r="U1475" s="7"/>
      <c r="V1475" s="2"/>
      <c r="W1475" s="2"/>
      <c r="X1475" s="2"/>
      <c r="Y1475" s="2"/>
      <c r="Z1475" s="2"/>
      <c r="AA1475" s="2"/>
      <c r="AB1475" s="2"/>
      <c r="AC1475" s="2"/>
      <c r="AD1475" s="27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7"/>
      <c r="AR1475" s="7"/>
      <c r="AS1475" s="2"/>
      <c r="AT1475" s="7"/>
      <c r="AU1475" s="7"/>
      <c r="AV1475" s="3"/>
    </row>
    <row r="1476" spans="1:48" ht="20.25" x14ac:dyDescent="0.3">
      <c r="A1476" s="7"/>
      <c r="B1476" s="7"/>
      <c r="C1476" s="7"/>
      <c r="D1476" s="2"/>
      <c r="E1476" s="3"/>
      <c r="F1476" s="7"/>
      <c r="G1476" s="7"/>
      <c r="H1476" s="7"/>
      <c r="I1476" s="7"/>
      <c r="J1476" s="7"/>
      <c r="K1476" s="2"/>
      <c r="L1476" s="2"/>
      <c r="M1476" s="2"/>
      <c r="N1476" s="28"/>
      <c r="O1476" s="2"/>
      <c r="P1476" s="2"/>
      <c r="Q1476" s="28"/>
      <c r="R1476" s="2"/>
      <c r="S1476" s="2"/>
      <c r="T1476" s="2"/>
      <c r="U1476" s="7"/>
      <c r="V1476" s="2"/>
      <c r="W1476" s="2"/>
      <c r="X1476" s="2"/>
      <c r="Y1476" s="2"/>
      <c r="Z1476" s="2"/>
      <c r="AA1476" s="2"/>
      <c r="AB1476" s="2"/>
      <c r="AC1476" s="2"/>
      <c r="AD1476" s="27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7"/>
      <c r="AR1476" s="7"/>
      <c r="AS1476" s="2"/>
      <c r="AT1476" s="7"/>
      <c r="AU1476" s="7"/>
      <c r="AV1476" s="3"/>
    </row>
    <row r="1477" spans="1:48" ht="20.25" x14ac:dyDescent="0.3">
      <c r="A1477" s="7"/>
      <c r="B1477" s="7"/>
      <c r="C1477" s="7"/>
      <c r="D1477" s="2"/>
      <c r="E1477" s="3"/>
      <c r="F1477" s="7"/>
      <c r="G1477" s="7"/>
      <c r="H1477" s="7"/>
      <c r="I1477" s="7"/>
      <c r="J1477" s="7"/>
      <c r="K1477" s="2"/>
      <c r="L1477" s="2"/>
      <c r="M1477" s="2"/>
      <c r="N1477" s="28"/>
      <c r="O1477" s="2"/>
      <c r="P1477" s="2"/>
      <c r="Q1477" s="28"/>
      <c r="R1477" s="2"/>
      <c r="S1477" s="2"/>
      <c r="T1477" s="2"/>
      <c r="U1477" s="7"/>
      <c r="V1477" s="2"/>
      <c r="W1477" s="2"/>
      <c r="X1477" s="2"/>
      <c r="Y1477" s="2"/>
      <c r="Z1477" s="2"/>
      <c r="AA1477" s="2"/>
      <c r="AB1477" s="2"/>
      <c r="AC1477" s="2"/>
      <c r="AD1477" s="27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7"/>
      <c r="AR1477" s="7"/>
      <c r="AS1477" s="2"/>
      <c r="AT1477" s="7"/>
      <c r="AU1477" s="7"/>
      <c r="AV1477" s="3"/>
    </row>
    <row r="1478" spans="1:48" ht="20.25" x14ac:dyDescent="0.3">
      <c r="A1478" s="7"/>
      <c r="B1478" s="7"/>
      <c r="C1478" s="7"/>
      <c r="D1478" s="2"/>
      <c r="E1478" s="3"/>
      <c r="F1478" s="7"/>
      <c r="G1478" s="7"/>
      <c r="H1478" s="7"/>
      <c r="I1478" s="7"/>
      <c r="J1478" s="7"/>
      <c r="K1478" s="2"/>
      <c r="L1478" s="2"/>
      <c r="M1478" s="2"/>
      <c r="N1478" s="28"/>
      <c r="O1478" s="2"/>
      <c r="P1478" s="2"/>
      <c r="Q1478" s="28"/>
      <c r="R1478" s="2"/>
      <c r="S1478" s="2"/>
      <c r="T1478" s="2"/>
      <c r="U1478" s="7"/>
      <c r="V1478" s="2"/>
      <c r="W1478" s="2"/>
      <c r="X1478" s="2"/>
      <c r="Y1478" s="2"/>
      <c r="Z1478" s="2"/>
      <c r="AA1478" s="2"/>
      <c r="AB1478" s="2"/>
      <c r="AC1478" s="2"/>
      <c r="AD1478" s="27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7"/>
      <c r="AR1478" s="7"/>
      <c r="AS1478" s="2"/>
      <c r="AT1478" s="7"/>
      <c r="AU1478" s="7"/>
      <c r="AV1478" s="3"/>
    </row>
    <row r="1479" spans="1:48" ht="20.25" x14ac:dyDescent="0.3">
      <c r="A1479" s="7"/>
      <c r="B1479" s="7"/>
      <c r="C1479" s="7"/>
      <c r="D1479" s="2"/>
      <c r="E1479" s="3"/>
      <c r="F1479" s="7"/>
      <c r="G1479" s="7"/>
      <c r="H1479" s="7"/>
      <c r="I1479" s="7"/>
      <c r="J1479" s="7"/>
      <c r="K1479" s="2"/>
      <c r="L1479" s="2"/>
      <c r="M1479" s="2"/>
      <c r="N1479" s="28"/>
      <c r="O1479" s="2"/>
      <c r="P1479" s="2"/>
      <c r="Q1479" s="28"/>
      <c r="R1479" s="2"/>
      <c r="S1479" s="2"/>
      <c r="T1479" s="2"/>
      <c r="U1479" s="7"/>
      <c r="V1479" s="2"/>
      <c r="W1479" s="2"/>
      <c r="X1479" s="2"/>
      <c r="Y1479" s="2"/>
      <c r="Z1479" s="2"/>
      <c r="AA1479" s="2"/>
      <c r="AB1479" s="2"/>
      <c r="AC1479" s="2"/>
      <c r="AD1479" s="27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7"/>
      <c r="AR1479" s="7"/>
      <c r="AS1479" s="2"/>
      <c r="AT1479" s="7"/>
      <c r="AU1479" s="7"/>
      <c r="AV1479" s="3"/>
    </row>
    <row r="1480" spans="1:48" ht="20.25" x14ac:dyDescent="0.3">
      <c r="A1480" s="7"/>
      <c r="B1480" s="7"/>
      <c r="C1480" s="7"/>
      <c r="D1480" s="2"/>
      <c r="E1480" s="3"/>
      <c r="F1480" s="7"/>
      <c r="G1480" s="7"/>
      <c r="H1480" s="7"/>
      <c r="I1480" s="7"/>
      <c r="J1480" s="7"/>
      <c r="K1480" s="2"/>
      <c r="L1480" s="2"/>
      <c r="M1480" s="2"/>
      <c r="N1480" s="28"/>
      <c r="O1480" s="2"/>
      <c r="P1480" s="2"/>
      <c r="Q1480" s="28"/>
      <c r="R1480" s="2"/>
      <c r="S1480" s="2"/>
      <c r="T1480" s="2"/>
      <c r="U1480" s="7"/>
      <c r="V1480" s="2"/>
      <c r="W1480" s="2"/>
      <c r="X1480" s="2"/>
      <c r="Y1480" s="2"/>
      <c r="Z1480" s="2"/>
      <c r="AA1480" s="2"/>
      <c r="AB1480" s="2"/>
      <c r="AC1480" s="2"/>
      <c r="AD1480" s="27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7"/>
      <c r="AR1480" s="7"/>
      <c r="AS1480" s="2"/>
      <c r="AT1480" s="7"/>
      <c r="AU1480" s="7"/>
      <c r="AV1480" s="3"/>
    </row>
    <row r="1481" spans="1:48" ht="20.25" x14ac:dyDescent="0.3">
      <c r="A1481" s="7"/>
      <c r="B1481" s="7"/>
      <c r="C1481" s="7"/>
      <c r="D1481" s="2"/>
      <c r="E1481" s="3"/>
      <c r="F1481" s="7"/>
      <c r="G1481" s="7"/>
      <c r="H1481" s="7"/>
      <c r="I1481" s="7"/>
      <c r="J1481" s="7"/>
      <c r="K1481" s="2"/>
      <c r="L1481" s="2"/>
      <c r="M1481" s="2"/>
      <c r="N1481" s="28"/>
      <c r="O1481" s="2"/>
      <c r="P1481" s="2"/>
      <c r="Q1481" s="28"/>
      <c r="R1481" s="2"/>
      <c r="S1481" s="2"/>
      <c r="T1481" s="2"/>
      <c r="U1481" s="7"/>
      <c r="V1481" s="2"/>
      <c r="W1481" s="2"/>
      <c r="X1481" s="2"/>
      <c r="Y1481" s="2"/>
      <c r="Z1481" s="2"/>
      <c r="AA1481" s="2"/>
      <c r="AB1481" s="2"/>
      <c r="AC1481" s="2"/>
      <c r="AD1481" s="27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7"/>
      <c r="AR1481" s="7"/>
      <c r="AS1481" s="2"/>
      <c r="AT1481" s="7"/>
      <c r="AU1481" s="7"/>
      <c r="AV1481" s="3"/>
    </row>
    <row r="1482" spans="1:48" ht="20.25" x14ac:dyDescent="0.3">
      <c r="A1482" s="7"/>
      <c r="B1482" s="7"/>
      <c r="C1482" s="7"/>
      <c r="D1482" s="2"/>
      <c r="E1482" s="3"/>
      <c r="F1482" s="7"/>
      <c r="G1482" s="7"/>
      <c r="H1482" s="7"/>
      <c r="I1482" s="7"/>
      <c r="J1482" s="7"/>
      <c r="K1482" s="2"/>
      <c r="L1482" s="2"/>
      <c r="M1482" s="2"/>
      <c r="N1482" s="28"/>
      <c r="O1482" s="2"/>
      <c r="P1482" s="2"/>
      <c r="Q1482" s="28"/>
      <c r="R1482" s="2"/>
      <c r="S1482" s="2"/>
      <c r="T1482" s="2"/>
      <c r="U1482" s="7"/>
      <c r="V1482" s="2"/>
      <c r="W1482" s="2"/>
      <c r="X1482" s="2"/>
      <c r="Y1482" s="2"/>
      <c r="Z1482" s="2"/>
      <c r="AA1482" s="2"/>
      <c r="AB1482" s="2"/>
      <c r="AC1482" s="2"/>
      <c r="AD1482" s="27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7"/>
      <c r="AR1482" s="7"/>
      <c r="AS1482" s="2"/>
      <c r="AT1482" s="7"/>
      <c r="AU1482" s="7"/>
      <c r="AV1482" s="3"/>
    </row>
    <row r="1483" spans="1:48" ht="20.25" x14ac:dyDescent="0.3">
      <c r="A1483" s="7"/>
      <c r="B1483" s="7"/>
      <c r="C1483" s="7"/>
      <c r="D1483" s="2"/>
      <c r="E1483" s="3"/>
      <c r="F1483" s="7"/>
      <c r="G1483" s="7"/>
      <c r="H1483" s="7"/>
      <c r="I1483" s="7"/>
      <c r="J1483" s="7"/>
      <c r="K1483" s="2"/>
      <c r="L1483" s="2"/>
      <c r="M1483" s="2"/>
      <c r="N1483" s="28"/>
      <c r="O1483" s="2"/>
      <c r="P1483" s="2"/>
      <c r="Q1483" s="28"/>
      <c r="R1483" s="2"/>
      <c r="S1483" s="2"/>
      <c r="T1483" s="2"/>
      <c r="U1483" s="7"/>
      <c r="V1483" s="2"/>
      <c r="W1483" s="2"/>
      <c r="X1483" s="2"/>
      <c r="Y1483" s="2"/>
      <c r="Z1483" s="2"/>
      <c r="AA1483" s="2"/>
      <c r="AB1483" s="2"/>
      <c r="AC1483" s="2"/>
      <c r="AD1483" s="27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7"/>
      <c r="AR1483" s="7"/>
      <c r="AS1483" s="2"/>
      <c r="AT1483" s="7"/>
      <c r="AU1483" s="7"/>
      <c r="AV1483" s="3"/>
    </row>
    <row r="1484" spans="1:48" ht="20.25" x14ac:dyDescent="0.3">
      <c r="A1484" s="7"/>
      <c r="B1484" s="7"/>
      <c r="C1484" s="7"/>
      <c r="D1484" s="2"/>
      <c r="E1484" s="3"/>
      <c r="F1484" s="7"/>
      <c r="G1484" s="7"/>
      <c r="H1484" s="7"/>
      <c r="I1484" s="7"/>
      <c r="J1484" s="7"/>
      <c r="K1484" s="2"/>
      <c r="L1484" s="2"/>
      <c r="M1484" s="2"/>
      <c r="N1484" s="28"/>
      <c r="O1484" s="2"/>
      <c r="P1484" s="2"/>
      <c r="Q1484" s="28"/>
      <c r="R1484" s="2"/>
      <c r="S1484" s="2"/>
      <c r="T1484" s="2"/>
      <c r="U1484" s="7"/>
      <c r="V1484" s="2"/>
      <c r="W1484" s="2"/>
      <c r="X1484" s="2"/>
      <c r="Y1484" s="2"/>
      <c r="Z1484" s="2"/>
      <c r="AA1484" s="2"/>
      <c r="AB1484" s="2"/>
      <c r="AC1484" s="2"/>
      <c r="AD1484" s="27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7"/>
      <c r="AR1484" s="7"/>
      <c r="AS1484" s="2"/>
      <c r="AT1484" s="4"/>
      <c r="AU1484" s="7"/>
      <c r="AV1484" s="3"/>
    </row>
    <row r="1485" spans="1:48" ht="20.25" x14ac:dyDescent="0.3">
      <c r="A1485" s="7"/>
      <c r="B1485" s="7"/>
      <c r="C1485" s="7"/>
      <c r="D1485" s="2"/>
      <c r="E1485" s="3"/>
      <c r="F1485" s="7"/>
      <c r="G1485" s="7"/>
      <c r="H1485" s="7"/>
      <c r="I1485" s="7"/>
      <c r="J1485" s="7"/>
      <c r="K1485" s="2"/>
      <c r="L1485" s="2"/>
      <c r="M1485" s="2"/>
      <c r="N1485" s="28"/>
      <c r="O1485" s="2"/>
      <c r="P1485" s="2"/>
      <c r="Q1485" s="28"/>
      <c r="R1485" s="2"/>
      <c r="S1485" s="2"/>
      <c r="T1485" s="2"/>
      <c r="U1485" s="7"/>
      <c r="V1485" s="2"/>
      <c r="W1485" s="2"/>
      <c r="X1485" s="2"/>
      <c r="Y1485" s="2"/>
      <c r="Z1485" s="2"/>
      <c r="AA1485" s="2"/>
      <c r="AB1485" s="2"/>
      <c r="AC1485" s="2"/>
      <c r="AD1485" s="27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7"/>
      <c r="AR1485" s="7"/>
      <c r="AS1485" s="2"/>
      <c r="AT1485" s="4"/>
      <c r="AU1485" s="7"/>
      <c r="AV1485" s="3"/>
    </row>
    <row r="1486" spans="1:48" ht="20.25" x14ac:dyDescent="0.3">
      <c r="A1486" s="7"/>
      <c r="B1486" s="7"/>
      <c r="C1486" s="7"/>
      <c r="D1486" s="2"/>
      <c r="E1486" s="3"/>
      <c r="F1486" s="7"/>
      <c r="G1486" s="7"/>
      <c r="H1486" s="7"/>
      <c r="I1486" s="7"/>
      <c r="J1486" s="7"/>
      <c r="K1486" s="2"/>
      <c r="L1486" s="2"/>
      <c r="M1486" s="2"/>
      <c r="N1486" s="28"/>
      <c r="O1486" s="2"/>
      <c r="P1486" s="2"/>
      <c r="Q1486" s="28"/>
      <c r="R1486" s="2"/>
      <c r="S1486" s="2"/>
      <c r="T1486" s="2"/>
      <c r="U1486" s="7"/>
      <c r="V1486" s="2"/>
      <c r="W1486" s="2"/>
      <c r="X1486" s="2"/>
      <c r="Y1486" s="2"/>
      <c r="Z1486" s="2"/>
      <c r="AA1486" s="2"/>
      <c r="AB1486" s="2"/>
      <c r="AC1486" s="2"/>
      <c r="AD1486" s="27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7"/>
      <c r="AR1486" s="7"/>
      <c r="AS1486" s="2"/>
      <c r="AT1486" s="4"/>
      <c r="AU1486" s="7"/>
      <c r="AV1486" s="3"/>
    </row>
    <row r="1487" spans="1:48" ht="20.25" x14ac:dyDescent="0.3">
      <c r="A1487" s="7"/>
      <c r="B1487" s="7"/>
      <c r="C1487" s="7"/>
      <c r="D1487" s="2"/>
      <c r="E1487" s="3"/>
      <c r="F1487" s="7"/>
      <c r="G1487" s="7"/>
      <c r="H1487" s="7"/>
      <c r="I1487" s="7"/>
      <c r="J1487" s="7"/>
      <c r="K1487" s="2"/>
      <c r="L1487" s="2"/>
      <c r="M1487" s="2"/>
      <c r="N1487" s="28"/>
      <c r="O1487" s="2"/>
      <c r="P1487" s="2"/>
      <c r="Q1487" s="28"/>
      <c r="R1487" s="2"/>
      <c r="S1487" s="2"/>
      <c r="T1487" s="2"/>
      <c r="U1487" s="7"/>
      <c r="V1487" s="2"/>
      <c r="W1487" s="2"/>
      <c r="X1487" s="2"/>
      <c r="Y1487" s="2"/>
      <c r="Z1487" s="2"/>
      <c r="AA1487" s="2"/>
      <c r="AB1487" s="2"/>
      <c r="AC1487" s="2"/>
      <c r="AD1487" s="27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7"/>
      <c r="AR1487" s="7"/>
      <c r="AS1487" s="2"/>
      <c r="AT1487" s="4"/>
      <c r="AU1487" s="7"/>
      <c r="AV1487" s="3"/>
    </row>
    <row r="1488" spans="1:48" ht="20.25" x14ac:dyDescent="0.3">
      <c r="A1488" s="7"/>
      <c r="B1488" s="7"/>
      <c r="C1488" s="7"/>
      <c r="D1488" s="2"/>
      <c r="E1488" s="3"/>
      <c r="F1488" s="7"/>
      <c r="G1488" s="7"/>
      <c r="H1488" s="7"/>
      <c r="I1488" s="7"/>
      <c r="J1488" s="7"/>
      <c r="K1488" s="2"/>
      <c r="L1488" s="2"/>
      <c r="M1488" s="2"/>
      <c r="N1488" s="28"/>
      <c r="O1488" s="2"/>
      <c r="P1488" s="2"/>
      <c r="Q1488" s="28"/>
      <c r="R1488" s="2"/>
      <c r="S1488" s="2"/>
      <c r="T1488" s="2"/>
      <c r="U1488" s="7"/>
      <c r="V1488" s="2"/>
      <c r="W1488" s="2"/>
      <c r="X1488" s="2"/>
      <c r="Y1488" s="2"/>
      <c r="Z1488" s="2"/>
      <c r="AA1488" s="2"/>
      <c r="AB1488" s="2"/>
      <c r="AC1488" s="2"/>
      <c r="AD1488" s="27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7"/>
      <c r="AR1488" s="7"/>
      <c r="AS1488" s="2"/>
      <c r="AT1488" s="4"/>
      <c r="AU1488" s="7"/>
      <c r="AV1488" s="3"/>
    </row>
    <row r="1489" spans="1:48" ht="20.25" x14ac:dyDescent="0.3">
      <c r="A1489" s="7"/>
      <c r="B1489" s="7"/>
      <c r="C1489" s="7"/>
      <c r="D1489" s="2"/>
      <c r="E1489" s="3"/>
      <c r="F1489" s="7"/>
      <c r="G1489" s="7"/>
      <c r="H1489" s="7"/>
      <c r="I1489" s="7"/>
      <c r="J1489" s="7"/>
      <c r="K1489" s="2"/>
      <c r="L1489" s="2"/>
      <c r="M1489" s="2"/>
      <c r="N1489" s="28"/>
      <c r="O1489" s="2"/>
      <c r="P1489" s="2"/>
      <c r="Q1489" s="28"/>
      <c r="R1489" s="2"/>
      <c r="S1489" s="2"/>
      <c r="T1489" s="2"/>
      <c r="U1489" s="7"/>
      <c r="V1489" s="2"/>
      <c r="W1489" s="2"/>
      <c r="X1489" s="2"/>
      <c r="Y1489" s="2"/>
      <c r="Z1489" s="2"/>
      <c r="AA1489" s="2"/>
      <c r="AB1489" s="2"/>
      <c r="AC1489" s="2"/>
      <c r="AD1489" s="27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7"/>
      <c r="AR1489" s="7"/>
      <c r="AS1489" s="2"/>
      <c r="AT1489" s="7"/>
      <c r="AU1489" s="7"/>
      <c r="AV1489" s="3"/>
    </row>
    <row r="1490" spans="1:48" ht="20.25" x14ac:dyDescent="0.3">
      <c r="A1490" s="7"/>
      <c r="B1490" s="7"/>
      <c r="C1490" s="7"/>
      <c r="D1490" s="2"/>
      <c r="E1490" s="3"/>
      <c r="F1490" s="7"/>
      <c r="G1490" s="7"/>
      <c r="H1490" s="7"/>
      <c r="I1490" s="7"/>
      <c r="J1490" s="7"/>
      <c r="K1490" s="2"/>
      <c r="L1490" s="2"/>
      <c r="M1490" s="2"/>
      <c r="N1490" s="28"/>
      <c r="O1490" s="2"/>
      <c r="P1490" s="2"/>
      <c r="Q1490" s="28"/>
      <c r="R1490" s="2"/>
      <c r="S1490" s="2"/>
      <c r="T1490" s="2"/>
      <c r="U1490" s="7"/>
      <c r="V1490" s="2"/>
      <c r="W1490" s="2"/>
      <c r="X1490" s="2"/>
      <c r="Y1490" s="2"/>
      <c r="Z1490" s="2"/>
      <c r="AA1490" s="2"/>
      <c r="AB1490" s="2"/>
      <c r="AC1490" s="2"/>
      <c r="AD1490" s="27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7"/>
      <c r="AR1490" s="7"/>
      <c r="AS1490" s="2"/>
      <c r="AT1490" s="5"/>
      <c r="AU1490" s="7"/>
      <c r="AV1490" s="3"/>
    </row>
    <row r="1491" spans="1:48" ht="20.25" x14ac:dyDescent="0.3">
      <c r="A1491" s="7"/>
      <c r="B1491" s="7"/>
      <c r="C1491" s="7"/>
      <c r="D1491" s="2"/>
      <c r="E1491" s="3"/>
      <c r="F1491" s="7"/>
      <c r="G1491" s="7"/>
      <c r="H1491" s="7"/>
      <c r="I1491" s="7"/>
      <c r="J1491" s="7"/>
      <c r="K1491" s="2"/>
      <c r="L1491" s="2"/>
      <c r="M1491" s="2"/>
      <c r="N1491" s="28"/>
      <c r="O1491" s="2"/>
      <c r="P1491" s="2"/>
      <c r="Q1491" s="28"/>
      <c r="R1491" s="2"/>
      <c r="S1491" s="2"/>
      <c r="T1491" s="2"/>
      <c r="U1491" s="7"/>
      <c r="V1491" s="2"/>
      <c r="W1491" s="2"/>
      <c r="X1491" s="2"/>
      <c r="Y1491" s="2"/>
      <c r="Z1491" s="2"/>
      <c r="AA1491" s="2"/>
      <c r="AB1491" s="2"/>
      <c r="AC1491" s="2"/>
      <c r="AD1491" s="27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7"/>
      <c r="AR1491" s="7"/>
      <c r="AS1491" s="2"/>
      <c r="AT1491" s="5"/>
      <c r="AU1491" s="7"/>
      <c r="AV1491" s="3"/>
    </row>
    <row r="1492" spans="1:48" ht="20.25" x14ac:dyDescent="0.3">
      <c r="A1492" s="7"/>
      <c r="B1492" s="7"/>
      <c r="C1492" s="7"/>
      <c r="D1492" s="2"/>
      <c r="E1492" s="3"/>
      <c r="F1492" s="7"/>
      <c r="G1492" s="7"/>
      <c r="H1492" s="7"/>
      <c r="I1492" s="7"/>
      <c r="J1492" s="7"/>
      <c r="K1492" s="2"/>
      <c r="L1492" s="2"/>
      <c r="M1492" s="2"/>
      <c r="N1492" s="28"/>
      <c r="O1492" s="2"/>
      <c r="P1492" s="2"/>
      <c r="Q1492" s="28"/>
      <c r="R1492" s="2"/>
      <c r="S1492" s="2"/>
      <c r="T1492" s="2"/>
      <c r="U1492" s="7"/>
      <c r="V1492" s="2"/>
      <c r="W1492" s="2"/>
      <c r="X1492" s="2"/>
      <c r="Y1492" s="2"/>
      <c r="Z1492" s="2"/>
      <c r="AA1492" s="2"/>
      <c r="AB1492" s="2"/>
      <c r="AC1492" s="2"/>
      <c r="AD1492" s="27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7"/>
      <c r="AR1492" s="7"/>
      <c r="AS1492" s="2"/>
      <c r="AT1492" s="5"/>
      <c r="AU1492" s="7"/>
      <c r="AV1492" s="3"/>
    </row>
    <row r="1493" spans="1:48" ht="20.25" x14ac:dyDescent="0.3">
      <c r="A1493" s="7"/>
      <c r="B1493" s="7"/>
      <c r="C1493" s="7"/>
      <c r="D1493" s="2"/>
      <c r="E1493" s="3"/>
      <c r="F1493" s="7"/>
      <c r="G1493" s="7"/>
      <c r="H1493" s="7"/>
      <c r="I1493" s="7"/>
      <c r="J1493" s="7"/>
      <c r="K1493" s="2"/>
      <c r="L1493" s="2"/>
      <c r="M1493" s="2"/>
      <c r="N1493" s="28"/>
      <c r="O1493" s="2"/>
      <c r="P1493" s="2"/>
      <c r="Q1493" s="28"/>
      <c r="R1493" s="2"/>
      <c r="S1493" s="2"/>
      <c r="T1493" s="2"/>
      <c r="U1493" s="7"/>
      <c r="V1493" s="2"/>
      <c r="W1493" s="2"/>
      <c r="X1493" s="2"/>
      <c r="Y1493" s="2"/>
      <c r="Z1493" s="2"/>
      <c r="AA1493" s="2"/>
      <c r="AB1493" s="2"/>
      <c r="AC1493" s="2"/>
      <c r="AD1493" s="27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7"/>
      <c r="AR1493" s="7"/>
      <c r="AS1493" s="2"/>
      <c r="AT1493" s="5"/>
      <c r="AU1493" s="7"/>
      <c r="AV1493" s="3"/>
    </row>
    <row r="1494" spans="1:48" ht="20.25" x14ac:dyDescent="0.3">
      <c r="A1494" s="7"/>
      <c r="B1494" s="7"/>
      <c r="C1494" s="7"/>
      <c r="D1494" s="2"/>
      <c r="E1494" s="3"/>
      <c r="F1494" s="7"/>
      <c r="G1494" s="7"/>
      <c r="H1494" s="7"/>
      <c r="I1494" s="7"/>
      <c r="J1494" s="7"/>
      <c r="K1494" s="2"/>
      <c r="L1494" s="2"/>
      <c r="M1494" s="2"/>
      <c r="N1494" s="28"/>
      <c r="O1494" s="2"/>
      <c r="P1494" s="2"/>
      <c r="Q1494" s="28"/>
      <c r="R1494" s="2"/>
      <c r="S1494" s="2"/>
      <c r="T1494" s="2"/>
      <c r="U1494" s="7"/>
      <c r="V1494" s="2"/>
      <c r="W1494" s="2"/>
      <c r="X1494" s="2"/>
      <c r="Y1494" s="2"/>
      <c r="Z1494" s="2"/>
      <c r="AA1494" s="2"/>
      <c r="AB1494" s="2"/>
      <c r="AC1494" s="2"/>
      <c r="AD1494" s="27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7"/>
      <c r="AR1494" s="7"/>
      <c r="AS1494" s="2"/>
      <c r="AT1494" s="5"/>
      <c r="AU1494" s="7"/>
      <c r="AV1494" s="3"/>
    </row>
    <row r="1495" spans="1:48" ht="20.25" x14ac:dyDescent="0.3">
      <c r="A1495" s="7"/>
      <c r="B1495" s="7"/>
      <c r="C1495" s="7"/>
      <c r="D1495" s="2"/>
      <c r="E1495" s="3"/>
      <c r="F1495" s="7"/>
      <c r="G1495" s="7"/>
      <c r="H1495" s="7"/>
      <c r="I1495" s="7"/>
      <c r="J1495" s="7"/>
      <c r="K1495" s="2"/>
      <c r="L1495" s="2"/>
      <c r="M1495" s="2"/>
      <c r="N1495" s="28"/>
      <c r="O1495" s="2"/>
      <c r="P1495" s="2"/>
      <c r="Q1495" s="28"/>
      <c r="R1495" s="2"/>
      <c r="S1495" s="2"/>
      <c r="T1495" s="2"/>
      <c r="U1495" s="7"/>
      <c r="V1495" s="2"/>
      <c r="W1495" s="2"/>
      <c r="X1495" s="2"/>
      <c r="Y1495" s="2"/>
      <c r="Z1495" s="2"/>
      <c r="AA1495" s="2"/>
      <c r="AB1495" s="2"/>
      <c r="AC1495" s="2"/>
      <c r="AD1495" s="27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7"/>
      <c r="AR1495" s="7"/>
      <c r="AS1495" s="2"/>
      <c r="AT1495" s="5"/>
      <c r="AU1495" s="7"/>
      <c r="AV1495" s="3"/>
    </row>
    <row r="1496" spans="1:48" ht="20.25" x14ac:dyDescent="0.3">
      <c r="A1496" s="7"/>
      <c r="B1496" s="7"/>
      <c r="C1496" s="7"/>
      <c r="D1496" s="2"/>
      <c r="E1496" s="3"/>
      <c r="F1496" s="7"/>
      <c r="G1496" s="7"/>
      <c r="H1496" s="7"/>
      <c r="I1496" s="7"/>
      <c r="J1496" s="7"/>
      <c r="K1496" s="2"/>
      <c r="L1496" s="2"/>
      <c r="M1496" s="2"/>
      <c r="N1496" s="28"/>
      <c r="O1496" s="2"/>
      <c r="P1496" s="2"/>
      <c r="Q1496" s="28"/>
      <c r="R1496" s="2"/>
      <c r="S1496" s="2"/>
      <c r="T1496" s="2"/>
      <c r="U1496" s="7"/>
      <c r="V1496" s="2"/>
      <c r="W1496" s="2"/>
      <c r="X1496" s="2"/>
      <c r="Y1496" s="2"/>
      <c r="Z1496" s="2"/>
      <c r="AA1496" s="2"/>
      <c r="AB1496" s="2"/>
      <c r="AC1496" s="2"/>
      <c r="AD1496" s="27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7"/>
      <c r="AR1496" s="7"/>
      <c r="AS1496" s="2"/>
      <c r="AT1496" s="5"/>
      <c r="AU1496" s="7"/>
      <c r="AV1496" s="3"/>
    </row>
    <row r="1497" spans="1:48" ht="20.25" x14ac:dyDescent="0.3">
      <c r="A1497" s="7"/>
      <c r="B1497" s="7"/>
      <c r="C1497" s="7"/>
      <c r="D1497" s="2"/>
      <c r="E1497" s="3"/>
      <c r="F1497" s="7"/>
      <c r="G1497" s="7"/>
      <c r="H1497" s="7"/>
      <c r="I1497" s="7"/>
      <c r="J1497" s="7"/>
      <c r="K1497" s="2"/>
      <c r="L1497" s="2"/>
      <c r="M1497" s="2"/>
      <c r="N1497" s="28"/>
      <c r="O1497" s="2"/>
      <c r="P1497" s="2"/>
      <c r="Q1497" s="28"/>
      <c r="R1497" s="2"/>
      <c r="S1497" s="2"/>
      <c r="T1497" s="2"/>
      <c r="U1497" s="7"/>
      <c r="V1497" s="2"/>
      <c r="W1497" s="2"/>
      <c r="X1497" s="2"/>
      <c r="Y1497" s="2"/>
      <c r="Z1497" s="2"/>
      <c r="AA1497" s="2"/>
      <c r="AB1497" s="2"/>
      <c r="AC1497" s="2"/>
      <c r="AD1497" s="27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7"/>
      <c r="AR1497" s="7"/>
      <c r="AS1497" s="2"/>
      <c r="AT1497" s="5"/>
      <c r="AU1497" s="7"/>
      <c r="AV1497" s="3"/>
    </row>
    <row r="1498" spans="1:48" ht="20.25" x14ac:dyDescent="0.3">
      <c r="A1498" s="7"/>
      <c r="B1498" s="7"/>
      <c r="C1498" s="7"/>
      <c r="D1498" s="2"/>
      <c r="E1498" s="3"/>
      <c r="F1498" s="7"/>
      <c r="G1498" s="7"/>
      <c r="H1498" s="7"/>
      <c r="I1498" s="7"/>
      <c r="J1498" s="7"/>
      <c r="K1498" s="2"/>
      <c r="L1498" s="2"/>
      <c r="M1498" s="2"/>
      <c r="N1498" s="28"/>
      <c r="O1498" s="2"/>
      <c r="P1498" s="2"/>
      <c r="Q1498" s="28"/>
      <c r="R1498" s="2"/>
      <c r="S1498" s="2"/>
      <c r="T1498" s="2"/>
      <c r="U1498" s="7"/>
      <c r="V1498" s="2"/>
      <c r="W1498" s="2"/>
      <c r="X1498" s="2"/>
      <c r="Y1498" s="2"/>
      <c r="Z1498" s="2"/>
      <c r="AA1498" s="2"/>
      <c r="AB1498" s="2"/>
      <c r="AC1498" s="2"/>
      <c r="AD1498" s="27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7"/>
      <c r="AR1498" s="7"/>
      <c r="AS1498" s="2"/>
      <c r="AT1498" s="5"/>
      <c r="AU1498" s="7"/>
      <c r="AV1498" s="3"/>
    </row>
    <row r="1499" spans="1:48" ht="20.25" x14ac:dyDescent="0.3">
      <c r="A1499" s="7"/>
      <c r="B1499" s="7"/>
      <c r="C1499" s="7"/>
      <c r="D1499" s="2"/>
      <c r="E1499" s="3"/>
      <c r="F1499" s="7"/>
      <c r="G1499" s="7"/>
      <c r="H1499" s="7"/>
      <c r="I1499" s="7"/>
      <c r="J1499" s="7"/>
      <c r="K1499" s="2"/>
      <c r="L1499" s="2"/>
      <c r="M1499" s="2"/>
      <c r="N1499" s="28"/>
      <c r="O1499" s="2"/>
      <c r="P1499" s="2"/>
      <c r="Q1499" s="28"/>
      <c r="R1499" s="2"/>
      <c r="S1499" s="2"/>
      <c r="T1499" s="2"/>
      <c r="U1499" s="7"/>
      <c r="V1499" s="2"/>
      <c r="W1499" s="2"/>
      <c r="X1499" s="2"/>
      <c r="Y1499" s="2"/>
      <c r="Z1499" s="2"/>
      <c r="AA1499" s="2"/>
      <c r="AB1499" s="2"/>
      <c r="AC1499" s="2"/>
      <c r="AD1499" s="27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7"/>
      <c r="AR1499" s="7"/>
      <c r="AS1499" s="2"/>
      <c r="AT1499" s="5"/>
      <c r="AU1499" s="7"/>
      <c r="AV1499" s="3"/>
    </row>
    <row r="1500" spans="1:48" ht="20.25" x14ac:dyDescent="0.3">
      <c r="A1500" s="7"/>
      <c r="B1500" s="7"/>
      <c r="C1500" s="7"/>
      <c r="D1500" s="2"/>
      <c r="E1500" s="3"/>
      <c r="F1500" s="7"/>
      <c r="G1500" s="7"/>
      <c r="H1500" s="7"/>
      <c r="I1500" s="7"/>
      <c r="J1500" s="7"/>
      <c r="K1500" s="2"/>
      <c r="L1500" s="2"/>
      <c r="M1500" s="2"/>
      <c r="N1500" s="28"/>
      <c r="O1500" s="2"/>
      <c r="P1500" s="2"/>
      <c r="Q1500" s="28"/>
      <c r="R1500" s="2"/>
      <c r="S1500" s="2"/>
      <c r="T1500" s="2"/>
      <c r="U1500" s="7"/>
      <c r="V1500" s="2"/>
      <c r="W1500" s="2"/>
      <c r="X1500" s="2"/>
      <c r="Y1500" s="2"/>
      <c r="Z1500" s="2"/>
      <c r="AA1500" s="2"/>
      <c r="AB1500" s="2"/>
      <c r="AC1500" s="2"/>
      <c r="AD1500" s="27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7"/>
      <c r="AR1500" s="7"/>
      <c r="AS1500" s="2"/>
      <c r="AT1500" s="5"/>
      <c r="AU1500" s="7"/>
      <c r="AV1500" s="3"/>
    </row>
    <row r="1501" spans="1:48" ht="20.25" x14ac:dyDescent="0.3">
      <c r="A1501" s="7"/>
      <c r="B1501" s="7"/>
      <c r="C1501" s="7"/>
      <c r="D1501" s="2"/>
      <c r="E1501" s="3"/>
      <c r="F1501" s="7"/>
      <c r="G1501" s="7"/>
      <c r="H1501" s="7"/>
      <c r="I1501" s="7"/>
      <c r="J1501" s="7"/>
      <c r="K1501" s="2"/>
      <c r="L1501" s="2"/>
      <c r="M1501" s="2"/>
      <c r="N1501" s="28"/>
      <c r="O1501" s="2"/>
      <c r="P1501" s="2"/>
      <c r="Q1501" s="28"/>
      <c r="R1501" s="2"/>
      <c r="S1501" s="2"/>
      <c r="T1501" s="2"/>
      <c r="U1501" s="7"/>
      <c r="V1501" s="2"/>
      <c r="W1501" s="2"/>
      <c r="X1501" s="2"/>
      <c r="Y1501" s="2"/>
      <c r="Z1501" s="2"/>
      <c r="AA1501" s="2"/>
      <c r="AB1501" s="2"/>
      <c r="AC1501" s="2"/>
      <c r="AD1501" s="27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7"/>
      <c r="AR1501" s="7"/>
      <c r="AS1501" s="2"/>
      <c r="AT1501" s="7"/>
      <c r="AU1501" s="7"/>
      <c r="AV1501" s="3"/>
    </row>
  </sheetData>
  <mergeCells count="1">
    <mergeCell ref="A2:G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155"/>
  <sheetViews>
    <sheetView tabSelected="1" zoomScaleNormal="100" workbookViewId="0"/>
  </sheetViews>
  <sheetFormatPr defaultRowHeight="15" x14ac:dyDescent="0.2"/>
  <cols>
    <col min="2" max="2" width="9.8984375" customWidth="1"/>
  </cols>
  <sheetData>
    <row r="1" spans="2:59" s="9" customFormat="1" ht="15.75" thickBot="1" x14ac:dyDescent="0.25"/>
    <row r="2" spans="2:59" s="9" customFormat="1" x14ac:dyDescent="0.2">
      <c r="B2" s="38" t="s">
        <v>104</v>
      </c>
      <c r="C2" s="42" t="s">
        <v>105</v>
      </c>
      <c r="D2" s="45" t="s">
        <v>44</v>
      </c>
      <c r="E2" s="46" t="s">
        <v>53</v>
      </c>
    </row>
    <row r="3" spans="2:59" s="9" customFormat="1" x14ac:dyDescent="0.2">
      <c r="B3" s="40" t="s">
        <v>43</v>
      </c>
      <c r="C3" s="41" t="s">
        <v>50</v>
      </c>
      <c r="D3" s="47" t="s">
        <v>45</v>
      </c>
      <c r="E3" s="48" t="s">
        <v>51</v>
      </c>
    </row>
    <row r="4" spans="2:59" s="9" customFormat="1" ht="30.75" thickBot="1" x14ac:dyDescent="0.25">
      <c r="B4" s="43" t="s">
        <v>46</v>
      </c>
      <c r="C4" s="44" t="s">
        <v>52</v>
      </c>
      <c r="D4" s="15" t="s">
        <v>54</v>
      </c>
      <c r="E4" s="39" t="s">
        <v>106</v>
      </c>
    </row>
    <row r="5" spans="2:59" s="9" customFormat="1" x14ac:dyDescent="0.2"/>
    <row r="10" spans="2:59" ht="15.75" thickBot="1" x14ac:dyDescent="0.25"/>
    <row r="11" spans="2:59" ht="15.75" thickBot="1" x14ac:dyDescent="0.25">
      <c r="B11" s="72" t="s">
        <v>55</v>
      </c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2" t="s">
        <v>55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61"/>
      <c r="AC11" s="60"/>
      <c r="AD11" s="16"/>
      <c r="AE11" s="16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16"/>
      <c r="AT11" s="16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</row>
    <row r="12" spans="2:59" ht="15.75" thickBot="1" x14ac:dyDescent="0.25">
      <c r="B12" s="72" t="s">
        <v>49</v>
      </c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4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</row>
    <row r="13" spans="2:59" ht="38.25" thickBot="1" x14ac:dyDescent="0.25">
      <c r="B13" s="11" t="s">
        <v>11</v>
      </c>
      <c r="C13" s="12">
        <v>1</v>
      </c>
      <c r="D13" s="12">
        <v>2</v>
      </c>
      <c r="E13" s="12">
        <v>3</v>
      </c>
      <c r="F13" s="12">
        <v>4</v>
      </c>
      <c r="G13" s="12">
        <v>5</v>
      </c>
      <c r="H13" s="12">
        <v>6</v>
      </c>
      <c r="I13" s="12">
        <v>7</v>
      </c>
      <c r="J13" s="12">
        <v>8</v>
      </c>
      <c r="K13" s="12">
        <v>9</v>
      </c>
      <c r="L13" s="12">
        <v>10</v>
      </c>
      <c r="M13" s="12">
        <v>11</v>
      </c>
      <c r="N13" s="12">
        <v>12</v>
      </c>
      <c r="O13" s="12">
        <v>13</v>
      </c>
      <c r="P13" s="12">
        <v>14</v>
      </c>
      <c r="Q13" s="12">
        <v>15</v>
      </c>
      <c r="R13" s="12">
        <v>16</v>
      </c>
      <c r="S13" s="12">
        <v>17</v>
      </c>
      <c r="T13" s="12">
        <v>18</v>
      </c>
      <c r="U13" s="12">
        <v>19</v>
      </c>
      <c r="V13" s="12">
        <v>20</v>
      </c>
      <c r="W13" s="12">
        <v>21</v>
      </c>
      <c r="X13" s="12">
        <v>22</v>
      </c>
      <c r="Y13" s="12">
        <v>23</v>
      </c>
      <c r="Z13" s="12">
        <v>24</v>
      </c>
      <c r="AA13" s="12">
        <v>25</v>
      </c>
      <c r="AB13" s="62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17"/>
    </row>
    <row r="14" spans="2:59" ht="18.75" x14ac:dyDescent="0.2">
      <c r="B14" s="13" t="s">
        <v>107</v>
      </c>
      <c r="C14" s="18">
        <f>MAX('SI 2 - Table 1'!AC11,'SI 2 - Table2'!Z11)</f>
        <v>1140.1663024324919</v>
      </c>
      <c r="D14" s="21">
        <f>MAX('SI 2 - Table 1'!AK36,'SI 2 - Table2'!AY36)</f>
        <v>1159.9271966664246</v>
      </c>
      <c r="E14" s="20">
        <f>MAX('SI 2 - Table 1'!AK61,'SI 2 - Table2'!AY62)</f>
        <v>815.32085657075186</v>
      </c>
      <c r="F14" s="66">
        <f>MAX('SI 2 - Table 1'!AK86,'SI 2 - Table 1'!AY88)</f>
        <v>713.61457718518591</v>
      </c>
      <c r="G14" s="66">
        <f>MAX('SI 2 - Table 1'!AK111,'SI 2 - Table2'!AY114)</f>
        <v>708.87816738585468</v>
      </c>
      <c r="H14" s="66">
        <f>MAX('SI 2 - Table 1'!AK136,'SI 2 - Table2'!AY140)</f>
        <v>741.91275538275397</v>
      </c>
      <c r="I14" s="66">
        <f>MAX('SI 2 - Table 1'!AK161,'SI 2 - Table2'!AY166)</f>
        <v>796.52243445217812</v>
      </c>
      <c r="J14" s="20">
        <f>MAX('SI 2 - Table 1'!AK186,'SI 2 - Table2'!AY192)</f>
        <v>859.95888414324713</v>
      </c>
      <c r="K14" s="20">
        <f>MAX('SI 2 - Table 1'!AL211,'SI 2 - Table2'!AZ218)</f>
        <v>812.55981558268252</v>
      </c>
      <c r="L14" s="20">
        <f>MAX('SI 2 - Table 1'!AL236,'SI 2 - Table2'!AZ244)</f>
        <v>900.98236933687861</v>
      </c>
      <c r="M14" s="20">
        <f>MAX('SI 2 - Table 1'!AL261,'SI 2 - Table2'!AZ270)</f>
        <v>989.40087479407759</v>
      </c>
      <c r="N14" s="21">
        <f>MAX('SI 2 - Table 1'!AL286,'SI 2 - Table2'!AZ296)</f>
        <v>1077.8163440285286</v>
      </c>
      <c r="O14" s="21">
        <f>MAX('SI 2 - Table 1'!AL311,'SI 2 - Table2'!AZ322)</f>
        <v>1166.2294777070197</v>
      </c>
      <c r="P14" s="21">
        <f>MAX('SI 2 - Table 1'!AL336,'SI 2 - Table2'!AZ348)</f>
        <v>1254.6407763058278</v>
      </c>
      <c r="Q14" s="21">
        <f>MAX('SI 2 - Table 1'!AL361,'SI 2 - Table2'!AZ374)</f>
        <v>1343.0506068408899</v>
      </c>
      <c r="R14" s="22">
        <f>MAX('SI 2 - Table 1'!AL386,'SI 2 - Table2'!AZ400)</f>
        <v>1431.4592445741582</v>
      </c>
      <c r="S14" s="22">
        <f>MAX('SI 2 - Table 1'!AL411,'SI 2 - Table2'!AZ426)</f>
        <v>1519.8669000000671</v>
      </c>
      <c r="T14" s="22">
        <f>MAX('SI 2 - Table 1'!AL436,'SI 2 - Table2'!AZ452)</f>
        <v>1608.273736836509</v>
      </c>
      <c r="U14" s="22">
        <f>MAX('SI 2 - Table 1'!AL461,'SI 2 - Table2'!AZ478)</f>
        <v>1696.6798843344529</v>
      </c>
      <c r="V14" s="22">
        <f>MAX('SI 2 - Table 1'!AL486,'SI 2 - Table2'!AZ504)</f>
        <v>1785.0854458946742</v>
      </c>
      <c r="W14" s="22">
        <f>MAX('SI 2 - Table 1'!AL511,'SI 2 - Table2'!AZ530)</f>
        <v>1873.4905052225615</v>
      </c>
      <c r="X14" s="22">
        <f>MAX('SI 2 - Table 1'!AL536,'SI 2 - Table2'!AZ556)</f>
        <v>1961.8951308043413</v>
      </c>
      <c r="Y14" s="67">
        <f>MAX('SI 2 - Table 1'!AL561,'SI 2 - Table2'!AZ582)</f>
        <v>2050.2993792155935</v>
      </c>
      <c r="Z14" s="23">
        <f>MAX('SI 2 - Table 1'!AL586,'SI 2 - Table2'!AZ608)</f>
        <v>2138.7032976026339</v>
      </c>
      <c r="AA14" s="23">
        <f>MAX('SI 2 - Table 1'!AL611,'SI 2 - Table2'!AZ634)</f>
        <v>2227.1069255683683</v>
      </c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</row>
    <row r="15" spans="2:59" ht="18.75" x14ac:dyDescent="0.2">
      <c r="B15" s="14" t="s">
        <v>108</v>
      </c>
      <c r="C15" s="25">
        <f>MAX('SI 2 - Table 1'!AC12,'SI 2 - Table2'!Z12)</f>
        <v>1463.9351502227084</v>
      </c>
      <c r="D15" s="21">
        <f>MAX('SI 2 - Table 1'!AK37,'SI 2 - Table2'!AY37)</f>
        <v>1167.5898040933741</v>
      </c>
      <c r="E15" s="20">
        <f>MAX('SI 2 - Table 1'!AK62,'SI 2 - Table2'!AY63)</f>
        <v>816.77309465436406</v>
      </c>
      <c r="F15" s="66">
        <f>MAX('SI 2 - Table 1'!AK87,'SI 2 - Table 1'!AY89)</f>
        <v>718.59028469623308</v>
      </c>
      <c r="G15" s="66">
        <f>MAX('SI 2 - Table 1'!AK112,'SI 2 - Table2'!AY115)</f>
        <v>710.2325952099045</v>
      </c>
      <c r="H15" s="66">
        <f>MAX('SI 2 - Table 1'!AK137,'SI 2 - Table2'!AY141)</f>
        <v>743.16175670542475</v>
      </c>
      <c r="I15" s="66">
        <f>MAX('SI 2 - Table 1'!AK162,'SI 2 - Table2'!AY167)</f>
        <v>796.32930055970996</v>
      </c>
      <c r="J15" s="20">
        <f>MAX('SI 2 - Table 1'!AK187,'SI 2 - Table2'!AY193)</f>
        <v>857.20332016118084</v>
      </c>
      <c r="K15" s="20">
        <f>MAX('SI 2 - Table 1'!AL212,'SI 2 - Table2'!AZ219)</f>
        <v>804.97108676708126</v>
      </c>
      <c r="L15" s="20">
        <f>MAX('SI 2 - Table 1'!AL237,'SI 2 - Table2'!AZ245)</f>
        <v>891.80766232068754</v>
      </c>
      <c r="M15" s="20">
        <f>MAX('SI 2 - Table 1'!AL262,'SI 2 - Table2'!AZ271)</f>
        <v>978.63717137328467</v>
      </c>
      <c r="N15" s="21">
        <f>MAX('SI 2 - Table 1'!AL287,'SI 2 - Table2'!AZ297)</f>
        <v>1065.4613805501249</v>
      </c>
      <c r="O15" s="21">
        <f>MAX('SI 2 - Table 1'!AL312,'SI 2 - Table2'!AZ323)</f>
        <v>1152.2815128994596</v>
      </c>
      <c r="P15" s="21">
        <f>MAX('SI 2 - Table 1'!AL337,'SI 2 - Table2'!AZ349)</f>
        <v>1239.098442027183</v>
      </c>
      <c r="Q15" s="21">
        <f>MAX('SI 2 - Table 1'!AL362,'SI 2 - Table2'!AZ375)</f>
        <v>1325.9128085776174</v>
      </c>
      <c r="R15" s="22">
        <f>MAX('SI 2 - Table 1'!AL387,'SI 2 - Table2'!AZ401)</f>
        <v>1412.7250930340042</v>
      </c>
      <c r="S15" s="22">
        <f>MAX('SI 2 - Table 1'!AL412,'SI 2 - Table2'!AZ427)</f>
        <v>1499.5356628247052</v>
      </c>
      <c r="T15" s="22">
        <f>MAX('SI 2 - Table 1'!AL437,'SI 2 - Table2'!AZ453)</f>
        <v>1586.3448037273345</v>
      </c>
      <c r="U15" s="22">
        <f>MAX('SI 2 - Table 1'!AL462,'SI 2 - Table2'!AZ479)</f>
        <v>1673.1527413557976</v>
      </c>
      <c r="V15" s="22">
        <f>MAX('SI 2 - Table 1'!AL487,'SI 2 - Table2'!AZ505)</f>
        <v>1759.9596562012205</v>
      </c>
      <c r="W15" s="22">
        <f>MAX('SI 2 - Table 1'!AL512,'SI 2 - Table2'!AZ531)</f>
        <v>1846.765694375465</v>
      </c>
      <c r="X15" s="22">
        <f>MAX('SI 2 - Table 1'!AL537,'SI 2 - Table2'!AZ557)</f>
        <v>1933.5709754246018</v>
      </c>
      <c r="Y15" s="67">
        <f>MAX('SI 2 - Table 1'!AL562,'SI 2 - Table2'!AZ583)</f>
        <v>2020.3755981040792</v>
      </c>
      <c r="Z15" s="23">
        <f>MAX('SI 2 - Table 1'!AL587,'SI 2 - Table2'!AZ609)</f>
        <v>2107.1796447101046</v>
      </c>
      <c r="AA15" s="23">
        <f>MAX('SI 2 - Table 1'!AL612,'SI 2 - Table2'!AZ635)</f>
        <v>2193.9831843714928</v>
      </c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</row>
    <row r="16" spans="2:59" ht="18.75" x14ac:dyDescent="0.2">
      <c r="B16" s="14" t="s">
        <v>109</v>
      </c>
      <c r="C16" s="18">
        <f>MAX('SI 2 - Table 1'!AC13,'SI 2 - Table2'!Z13)</f>
        <v>1298.3723931360287</v>
      </c>
      <c r="D16" s="21">
        <f>MAX('SI 2 - Table 1'!AK38,'SI 2 - Table2'!AY38)</f>
        <v>1112.2612971115689</v>
      </c>
      <c r="E16" s="66">
        <f>MAX('SI 2 - Table 1'!AK63,'SI 2 - Table2'!AY64)</f>
        <v>789.42829941053321</v>
      </c>
      <c r="F16" s="66">
        <f>MAX('SI 2 - Table 1'!AK88,'SI 2 - Table 1'!AY90)</f>
        <v>703.03452885321121</v>
      </c>
      <c r="G16" s="66">
        <f>MAX('SI 2 - Table 1'!AK113,'SI 2 - Table2'!AY116)</f>
        <v>697.59604173142168</v>
      </c>
      <c r="H16" s="66">
        <f>MAX('SI 2 - Table 1'!AK138,'SI 2 - Table2'!AY142)</f>
        <v>733.46969393894119</v>
      </c>
      <c r="I16" s="66">
        <f>MAX('SI 2 - Table 1'!AK163,'SI 2 - Table2'!AY168)</f>
        <v>787.74325733148623</v>
      </c>
      <c r="J16" s="20">
        <f>MAX('SI 2 - Table 1'!AK188,'SI 2 - Table2'!AY194)</f>
        <v>848.5911916554312</v>
      </c>
      <c r="K16" s="20">
        <f>MAX('SI 2 - Table 1'!AL213,'SI 2 - Table2'!AZ220)</f>
        <v>800.80147234819697</v>
      </c>
      <c r="L16" s="20">
        <f>MAX('SI 2 - Table 1'!AL238,'SI 2 - Table2'!AZ246)</f>
        <v>886.87857637882337</v>
      </c>
      <c r="M16" s="20">
        <f>MAX('SI 2 - Table 1'!AL263,'SI 2 - Table2'!AZ272)</f>
        <v>972.94681614303693</v>
      </c>
      <c r="N16" s="21">
        <f>MAX('SI 2 - Table 1'!AL288,'SI 2 - Table2'!AZ298)</f>
        <v>1059.0084077074414</v>
      </c>
      <c r="O16" s="21">
        <f>MAX('SI 2 - Table 1'!AL313,'SI 2 - Table2'!AZ324)</f>
        <v>1145.0648852719919</v>
      </c>
      <c r="P16" s="21">
        <f>MAX('SI 2 - Table 1'!AL338,'SI 2 - Table2'!AZ350)</f>
        <v>1231.1173446938008</v>
      </c>
      <c r="Q16" s="21">
        <f>MAX('SI 2 - Table 1'!AL363,'SI 2 - Table2'!AZ376)</f>
        <v>1317.166589601416</v>
      </c>
      <c r="R16" s="22">
        <f>MAX('SI 2 - Table 1'!AL388,'SI 2 - Table2'!AZ402)</f>
        <v>1403.2132227162492</v>
      </c>
      <c r="S16" s="22">
        <f>MAX('SI 2 - Table 1'!AL413,'SI 2 - Table2'!AZ428)</f>
        <v>1489.2577049429085</v>
      </c>
      <c r="T16" s="22">
        <f>MAX('SI 2 - Table 1'!AL438,'SI 2 - Table2'!AZ454)</f>
        <v>1575.3003947627567</v>
      </c>
      <c r="U16" s="22">
        <f>MAX('SI 2 - Table 1'!AL463,'SI 2 - Table2'!AZ480)</f>
        <v>1661.3415751873949</v>
      </c>
      <c r="V16" s="22">
        <f>MAX('SI 2 - Table 1'!AL488,'SI 2 - Table2'!AZ506)</f>
        <v>1747.3814726261055</v>
      </c>
      <c r="W16" s="22">
        <f>MAX('SI 2 - Table 1'!AL513,'SI 2 - Table2'!AZ532)</f>
        <v>1833.4202703625913</v>
      </c>
      <c r="X16" s="22">
        <f>MAX('SI 2 - Table 1'!AL538,'SI 2 - Table2'!AZ558)</f>
        <v>1919.4581183562475</v>
      </c>
      <c r="Y16" s="67">
        <f>MAX('SI 2 - Table 1'!AL563,'SI 2 - Table2'!AZ584)</f>
        <v>2005.4951404865735</v>
      </c>
      <c r="Z16" s="23">
        <f>MAX('SI 2 - Table 1'!AL588,'SI 2 - Table2'!AZ610)</f>
        <v>2091.5314399864856</v>
      </c>
      <c r="AA16" s="23">
        <f>MAX('SI 2 - Table 1'!AL613,'SI 2 - Table2'!AZ636)</f>
        <v>2177.5671035716327</v>
      </c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</row>
    <row r="17" spans="2:57" ht="18.75" x14ac:dyDescent="0.2">
      <c r="B17" s="14" t="s">
        <v>110</v>
      </c>
      <c r="C17" s="18">
        <f>MAX('SI 2 - Table 1'!AC14,'SI 2 - Table2'!Z14)</f>
        <v>1168.0556743978709</v>
      </c>
      <c r="D17" s="21">
        <f>MAX('SI 2 - Table 1'!AK39,'SI 2 - Table2'!AY39)</f>
        <v>1070.7206508701993</v>
      </c>
      <c r="E17" s="66">
        <f>MAX('SI 2 - Table 1'!AK64,'SI 2 - Table2'!AY65)</f>
        <v>765.29773351632844</v>
      </c>
      <c r="F17" s="66">
        <f>MAX('SI 2 - Table 1'!AK89,'SI 2 - Table 1'!AY91)</f>
        <v>689.55548429887119</v>
      </c>
      <c r="G17" s="66">
        <f>MAX('SI 2 - Table 1'!AK114,'SI 2 - Table2'!AY117)</f>
        <v>687.50850741682802</v>
      </c>
      <c r="H17" s="66">
        <f>MAX('SI 2 - Table 1'!AK139,'SI 2 - Table2'!AY143)</f>
        <v>726.23735776405817</v>
      </c>
      <c r="I17" s="66">
        <f>MAX('SI 2 - Table 1'!AK164,'SI 2 - Table2'!AY169)</f>
        <v>780.83565709196125</v>
      </c>
      <c r="J17" s="20">
        <f>MAX('SI 2 - Table 1'!AK189,'SI 2 - Table2'!AY195)</f>
        <v>841.7531324804421</v>
      </c>
      <c r="K17" s="20">
        <f>MAX('SI 2 - Table 1'!AL214,'SI 2 - Table2'!AZ221)</f>
        <v>798.08029756258406</v>
      </c>
      <c r="L17" s="20">
        <f>MAX('SI 2 - Table 1'!AL239,'SI 2 - Table2'!AZ247)</f>
        <v>883.56102376561716</v>
      </c>
      <c r="M17" s="20">
        <f>MAX('SI 2 - Table 1'!AL264,'SI 2 - Table2'!AZ273)</f>
        <v>969.03088369490524</v>
      </c>
      <c r="N17" s="21">
        <f>MAX('SI 2 - Table 1'!AL289,'SI 2 - Table2'!AZ299)</f>
        <v>1054.4925939188847</v>
      </c>
      <c r="O17" s="21">
        <f>MAX('SI 2 - Table 1'!AL314,'SI 2 - Table2'!AZ325)</f>
        <v>1139.9480351387813</v>
      </c>
      <c r="P17" s="21">
        <f>MAX('SI 2 - Table 1'!AL339,'SI 2 - Table2'!AZ351)</f>
        <v>1225.3985507126122</v>
      </c>
      <c r="Q17" s="21">
        <f>MAX('SI 2 - Table 1'!AL364,'SI 2 - Table2'!AZ377)</f>
        <v>1310.8451257695901</v>
      </c>
      <c r="R17" s="22">
        <f>MAX('SI 2 - Table 1'!AL389,'SI 2 - Table2'!AZ403)</f>
        <v>1396.2884991566257</v>
      </c>
      <c r="S17" s="22">
        <f>MAX('SI 2 - Table 1'!AL414,'SI 2 - Table2'!AZ429)</f>
        <v>1481.7292358742968</v>
      </c>
      <c r="T17" s="22">
        <f>MAX('SI 2 - Table 1'!AL439,'SI 2 - Table2'!AZ455)</f>
        <v>1567.1677753674978</v>
      </c>
      <c r="U17" s="22">
        <f>MAX('SI 2 - Table 1'!AL464,'SI 2 - Table2'!AZ481)</f>
        <v>1652.6044645664076</v>
      </c>
      <c r="V17" s="22">
        <f>MAX('SI 2 - Table 1'!AL489,'SI 2 - Table2'!AZ507)</f>
        <v>1738.0395810151699</v>
      </c>
      <c r="W17" s="22">
        <f>MAX('SI 2 - Table 1'!AL514,'SI 2 - Table2'!AZ533)</f>
        <v>1823.4733493923779</v>
      </c>
      <c r="X17" s="22">
        <f>MAX('SI 2 - Table 1'!AL539,'SI 2 - Table2'!AZ559)</f>
        <v>1908.9059535259701</v>
      </c>
      <c r="Y17" s="22">
        <f>MAX('SI 2 - Table 1'!AL564,'SI 2 - Table2'!AZ585)</f>
        <v>1994.3375452738098</v>
      </c>
      <c r="Z17" s="23">
        <f>MAX('SI 2 - Table 1'!AL589,'SI 2 - Table2'!AZ611)</f>
        <v>2079.7682511841163</v>
      </c>
      <c r="AA17" s="23">
        <f>MAX('SI 2 - Table 1'!AL614,'SI 2 - Table2'!AZ637)</f>
        <v>2165.1981775573927</v>
      </c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</row>
    <row r="18" spans="2:57" ht="18.75" x14ac:dyDescent="0.2">
      <c r="B18" s="14" t="s">
        <v>111</v>
      </c>
      <c r="C18" s="18">
        <f>MAX('SI 2 - Table 1'!AC15,'SI 2 - Table2'!Z15)</f>
        <v>1063.298118455318</v>
      </c>
      <c r="D18" s="21">
        <f>MAX('SI 2 - Table 1'!AK40,'SI 2 - Table2'!AY40)</f>
        <v>1023.389739554162</v>
      </c>
      <c r="E18" s="66">
        <f>MAX('SI 2 - Table 1'!AK65,'SI 2 - Table2'!AY66)</f>
        <v>736.8550691412438</v>
      </c>
      <c r="F18" s="66">
        <f>MAX('SI 2 - Table 1'!AK90,'SI 2 - Table 1'!AY92)</f>
        <v>671.47145311160193</v>
      </c>
      <c r="G18" s="66">
        <f>MAX('SI 2 - Table 1'!AK115,'SI 2 - Table2'!AY118)</f>
        <v>673.79397019729845</v>
      </c>
      <c r="H18" s="66">
        <f>MAX('SI 2 - Table 1'!AK140,'SI 2 - Table2'!AY144)</f>
        <v>713.70249400688704</v>
      </c>
      <c r="I18" s="66">
        <f>MAX('SI 2 - Table 1'!AK165,'SI 2 - Table2'!AY170)</f>
        <v>767.98125630027346</v>
      </c>
      <c r="J18" s="20">
        <f>MAX('SI 2 - Table 1'!AK190,'SI 2 - Table2'!AY196)</f>
        <v>828.42345456326666</v>
      </c>
      <c r="K18" s="20">
        <f>MAX('SI 2 - Table 1'!AL215,'SI 2 - Table2'!AZ222)</f>
        <v>788.99727636737362</v>
      </c>
      <c r="L18" s="20">
        <f>MAX('SI 2 - Table 1'!AL240,'SI 2 - Table2'!AZ248)</f>
        <v>873.1484294627478</v>
      </c>
      <c r="M18" s="20">
        <f>MAX('SI 2 - Table 1'!AL265,'SI 2 - Table2'!AZ274)</f>
        <v>957.28664077491658</v>
      </c>
      <c r="N18" s="21">
        <f>MAX('SI 2 - Table 1'!AL290,'SI 2 - Table2'!AZ300)</f>
        <v>1041.4151457496812</v>
      </c>
      <c r="O18" s="21">
        <f>MAX('SI 2 - Table 1'!AL315,'SI 2 - Table2'!AZ326)</f>
        <v>1125.5361843110584</v>
      </c>
      <c r="P18" s="21">
        <f>MAX('SI 2 - Table 1'!AL340,'SI 2 - Table2'!AZ352)</f>
        <v>1209.6513564047737</v>
      </c>
      <c r="Q18" s="21">
        <f>MAX('SI 2 - Table 1'!AL365,'SI 2 - Table2'!AZ378)</f>
        <v>1293.7618353243595</v>
      </c>
      <c r="R18" s="22">
        <f>MAX('SI 2 - Table 1'!AL390,'SI 2 - Table2'!AZ404)</f>
        <v>1377.8685010399647</v>
      </c>
      <c r="S18" s="22">
        <f>MAX('SI 2 - Table 1'!AL415,'SI 2 - Table2'!AZ430)</f>
        <v>1461.9720264699397</v>
      </c>
      <c r="T18" s="22">
        <f>MAX('SI 2 - Table 1'!AL440,'SI 2 - Table2'!AZ456)</f>
        <v>1546.0729349952223</v>
      </c>
      <c r="U18" s="22">
        <f>MAX('SI 2 - Table 1'!AL465,'SI 2 - Table2'!AZ482)</f>
        <v>1630.1716398112901</v>
      </c>
      <c r="V18" s="22">
        <f>MAX('SI 2 - Table 1'!AL490,'SI 2 - Table2'!AZ508)</f>
        <v>1714.268471474526</v>
      </c>
      <c r="W18" s="22">
        <f>MAX('SI 2 - Table 1'!AL515,'SI 2 - Table2'!AZ534)</f>
        <v>1798.363697578191</v>
      </c>
      <c r="X18" s="22">
        <f>MAX('SI 2 - Table 1'!AL540,'SI 2 - Table2'!AZ560)</f>
        <v>1882.4575370622269</v>
      </c>
      <c r="Y18" s="22">
        <f>MAX('SI 2 - Table 1'!AL565,'SI 2 - Table2'!AZ586)</f>
        <v>1966.5501707900635</v>
      </c>
      <c r="Z18" s="23">
        <f>MAX('SI 2 - Table 1'!AL590,'SI 2 - Table2'!AZ612)</f>
        <v>2050.6417494812258</v>
      </c>
      <c r="AA18" s="23">
        <f>MAX('SI 2 - Table 1'!AL615,'SI 2 - Table2'!AZ638)</f>
        <v>2134.7323997401149</v>
      </c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</row>
    <row r="19" spans="2:57" ht="18.75" x14ac:dyDescent="0.2">
      <c r="B19" s="14" t="s">
        <v>112</v>
      </c>
      <c r="C19" s="18">
        <f>MAX('SI 2 - Table 1'!AC16,'SI 2 - Table2'!Z16)</f>
        <v>1001.5540011397596</v>
      </c>
      <c r="D19" s="20">
        <f>MAX('SI 2 - Table 1'!AK41,'SI 2 - Table2'!AY41)</f>
        <v>986.8838307726711</v>
      </c>
      <c r="E19" s="66">
        <f>MAX('SI 2 - Table 1'!AK66,'SI 2 - Table2'!AY67)</f>
        <v>738.70916915327393</v>
      </c>
      <c r="F19" s="66">
        <f>MAX('SI 2 - Table 1'!AK91,'SI 2 - Table 1'!AY93)</f>
        <v>678.72861582857297</v>
      </c>
      <c r="G19" s="66">
        <f>MAX('SI 2 - Table 1'!AK116,'SI 2 - Table2'!AY119)</f>
        <v>684.23490933026312</v>
      </c>
      <c r="H19" s="66">
        <f>MAX('SI 2 - Table 1'!AK141,'SI 2 - Table2'!AY145)</f>
        <v>726.19234603519783</v>
      </c>
      <c r="I19" s="66">
        <f>MAX('SI 2 - Table 1'!AK166,'SI 2 - Table2'!AY171)</f>
        <v>781.87068587441547</v>
      </c>
      <c r="J19" s="20">
        <f>MAX('SI 2 - Table 1'!AK191,'SI 2 - Table2'!AY197)</f>
        <v>843.77820311526182</v>
      </c>
      <c r="K19" s="20">
        <f>MAX('SI 2 - Table 1'!AL216,'SI 2 - Table2'!AZ223)</f>
        <v>806.25847733930857</v>
      </c>
      <c r="L19" s="20">
        <f>MAX('SI 2 - Table 1'!AL241,'SI 2 - Table2'!AZ249)</f>
        <v>891.95342744696927</v>
      </c>
      <c r="M19" s="20">
        <f>MAX('SI 2 - Table 1'!AL266,'SI 2 - Table2'!AZ275)</f>
        <v>977.63269573047273</v>
      </c>
      <c r="N19" s="21">
        <f>MAX('SI 2 - Table 1'!AL291,'SI 2 - Table2'!AZ301)</f>
        <v>1063.3002026458578</v>
      </c>
      <c r="O19" s="21">
        <f>MAX('SI 2 - Table 1'!AL316,'SI 2 - Table2'!AZ327)</f>
        <v>1148.9586623549983</v>
      </c>
      <c r="P19" s="21">
        <f>MAX('SI 2 - Table 1'!AL341,'SI 2 - Table2'!AZ353)</f>
        <v>1234.6100135449462</v>
      </c>
      <c r="Q19" s="21">
        <f>MAX('SI 2 - Table 1'!AL366,'SI 2 - Table2'!AZ379)</f>
        <v>1320.2556779195406</v>
      </c>
      <c r="R19" s="22">
        <f>MAX('SI 2 - Table 1'!AL391,'SI 2 - Table2'!AZ405)</f>
        <v>1405.8967217566599</v>
      </c>
      <c r="S19" s="22">
        <f>MAX('SI 2 - Table 1'!AL416,'SI 2 - Table2'!AZ431)</f>
        <v>1491.5339604452704</v>
      </c>
      <c r="T19" s="22">
        <f>MAX('SI 2 - Table 1'!AL441,'SI 2 - Table2'!AZ457)</f>
        <v>1577.1680281767901</v>
      </c>
      <c r="U19" s="22">
        <f>MAX('SI 2 - Table 1'!AL466,'SI 2 - Table2'!AZ483)</f>
        <v>1662.7994256286545</v>
      </c>
      <c r="V19" s="22">
        <f>MAX('SI 2 - Table 1'!AL491,'SI 2 - Table2'!AZ509)</f>
        <v>1748.4285533428117</v>
      </c>
      <c r="W19" s="22">
        <f>MAX('SI 2 - Table 1'!AL516,'SI 2 - Table2'!AZ535)</f>
        <v>1834.0557355675062</v>
      </c>
      <c r="X19" s="22">
        <f>MAX('SI 2 - Table 1'!AL541,'SI 2 - Table2'!AZ561)</f>
        <v>1919.681237596755</v>
      </c>
      <c r="Y19" s="23">
        <f>MAX('SI 2 - Table 1'!AL566,'SI 2 - Table2'!AZ587)</f>
        <v>2005.3052785864859</v>
      </c>
      <c r="Z19" s="23">
        <f>MAX('SI 2 - Table 1'!AL591,'SI 2 - Table2'!AZ613)</f>
        <v>2090.9280411666391</v>
      </c>
      <c r="AA19" s="23">
        <f>MAX('SI 2 - Table 1'!AL616,'SI 2 - Table2'!AZ639)</f>
        <v>2176.549678746363</v>
      </c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</row>
    <row r="20" spans="2:57" ht="18.75" x14ac:dyDescent="0.2">
      <c r="B20" s="14" t="s">
        <v>113</v>
      </c>
      <c r="C20" s="19">
        <f>MAX('SI 2 - Table 1'!AC17,'SI 2 - Table2'!Z17)</f>
        <v>927.58843557235843</v>
      </c>
      <c r="D20" s="20">
        <f>MAX('SI 2 - Table 1'!AK42,'SI 2 - Table2'!AY42)</f>
        <v>907.88037376092029</v>
      </c>
      <c r="E20" s="66">
        <f>MAX('SI 2 - Table 1'!AK67,'SI 2 - Table2'!AY68)</f>
        <v>719.70525972414202</v>
      </c>
      <c r="F20" s="66">
        <f>MAX('SI 2 - Table 1'!AK92,'SI 2 - Table 1'!AY94)</f>
        <v>668.21014933238246</v>
      </c>
      <c r="G20" s="66">
        <f>MAX('SI 2 - Table 1'!AK117,'SI 2 - Table2'!AY120)</f>
        <v>677.60736022018079</v>
      </c>
      <c r="H20" s="66">
        <f>MAX('SI 2 - Table 1'!AK142,'SI 2 - Table2'!AY146)</f>
        <v>721.02699754332536</v>
      </c>
      <c r="I20" s="66">
        <f>MAX('SI 2 - Table 1'!AK167,'SI 2 - Table2'!AY172)</f>
        <v>776.95210307720242</v>
      </c>
      <c r="J20" s="20">
        <f>MAX('SI 2 - Table 1'!AK192,'SI 2 - Table2'!AY198)</f>
        <v>839.01403362546603</v>
      </c>
      <c r="K20" s="20">
        <f>MAX('SI 2 - Table 1'!AL217,'SI 2 - Table2'!AZ224)</f>
        <v>805.03391506354251</v>
      </c>
      <c r="L20" s="20">
        <f>MAX('SI 2 - Table 1'!AL242,'SI 2 - Table2'!AZ250)</f>
        <v>890.30654360426468</v>
      </c>
      <c r="M20" s="20">
        <f>MAX('SI 2 - Table 1'!AL267,'SI 2 - Table2'!AZ276)</f>
        <v>975.56086168172476</v>
      </c>
      <c r="N20" s="21">
        <f>MAX('SI 2 - Table 1'!AL292,'SI 2 - Table2'!AZ302)</f>
        <v>1060.8014469117379</v>
      </c>
      <c r="O20" s="21">
        <f>MAX('SI 2 - Table 1'!AL317,'SI 2 - Table2'!AZ328)</f>
        <v>1146.0314684129462</v>
      </c>
      <c r="P20" s="21">
        <f>MAX('SI 2 - Table 1'!AL342,'SI 2 - Table2'!AZ354)</f>
        <v>1231.253189841522</v>
      </c>
      <c r="Q20" s="21">
        <f>MAX('SI 2 - Table 1'!AL367,'SI 2 - Table2'!AZ380)</f>
        <v>1316.4682712119911</v>
      </c>
      <c r="R20" s="22">
        <f>MAX('SI 2 - Table 1'!AL392,'SI 2 - Table2'!AZ406)</f>
        <v>1401.6779575352496</v>
      </c>
      <c r="S20" s="22">
        <f>MAX('SI 2 - Table 1'!AL417,'SI 2 - Table2'!AZ432)</f>
        <v>1486.8832008784518</v>
      </c>
      <c r="T20" s="22">
        <f>MAX('SI 2 - Table 1'!AL442,'SI 2 - Table2'!AZ458)</f>
        <v>1572.0847417382736</v>
      </c>
      <c r="U20" s="22">
        <f>MAX('SI 2 - Table 1'!AL467,'SI 2 - Table2'!AZ484)</f>
        <v>1657.2831647173541</v>
      </c>
      <c r="V20" s="22">
        <f>MAX('SI 2 - Table 1'!AL492,'SI 2 - Table2'!AZ510)</f>
        <v>1742.4789374978045</v>
      </c>
      <c r="W20" s="22">
        <f>MAX('SI 2 - Table 1'!AL517,'SI 2 - Table2'!AZ536)</f>
        <v>1827.6724386794294</v>
      </c>
      <c r="X20" s="22">
        <f>MAX('SI 2 - Table 1'!AL542,'SI 2 - Table2'!AZ562)</f>
        <v>1912.8639780257047</v>
      </c>
      <c r="Y20" s="22">
        <f>MAX('SI 2 - Table 1'!AL567,'SI 2 - Table2'!AZ588)</f>
        <v>1998.0538114281978</v>
      </c>
      <c r="Z20" s="23">
        <f>MAX('SI 2 - Table 1'!AL592,'SI 2 - Table2'!AZ614)</f>
        <v>2083.242152129882</v>
      </c>
      <c r="AA20" s="23">
        <f>MAX('SI 2 - Table 1'!AL617,'SI 2 - Table2'!AZ640)</f>
        <v>2168.4291792548524</v>
      </c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</row>
    <row r="21" spans="2:57" ht="18.75" x14ac:dyDescent="0.2">
      <c r="B21" s="14" t="s">
        <v>114</v>
      </c>
      <c r="C21" s="19">
        <f>MAX('SI 2 - Table 1'!AC18,'SI 2 - Table2'!Z18)</f>
        <v>865.34823878495661</v>
      </c>
      <c r="D21" s="20">
        <f>MAX('SI 2 - Table 1'!AK43,'SI 2 - Table2'!AY43)</f>
        <v>864.30926515217186</v>
      </c>
      <c r="E21" s="66">
        <f>MAX('SI 2 - Table 1'!AK68,'SI 2 - Table2'!AY69)</f>
        <v>699.47848461293938</v>
      </c>
      <c r="F21" s="66">
        <f>MAX('SI 2 - Table 1'!AK93,'SI 2 - Table 1'!AY95)</f>
        <v>658.72869021623512</v>
      </c>
      <c r="G21" s="66">
        <f>MAX('SI 2 - Table 1'!AK118,'SI 2 - Table2'!AY121)</f>
        <v>671.74669072139568</v>
      </c>
      <c r="H21" s="66">
        <f>MAX('SI 2 - Table 1'!AK143,'SI 2 - Table2'!AY147)</f>
        <v>716.57529591539094</v>
      </c>
      <c r="I21" s="66">
        <f>MAX('SI 2 - Table 1'!AK168,'SI 2 - Table2'!AY173)</f>
        <v>772.77741785755791</v>
      </c>
      <c r="J21" s="20">
        <f>MAX('SI 2 - Table 1'!AK193,'SI 2 - Table2'!AY199)</f>
        <v>835.0277986036981</v>
      </c>
      <c r="K21" s="20">
        <f>MAX('SI 2 - Table 1'!AL218,'SI 2 - Table2'!AZ225)</f>
        <v>804.39324368466907</v>
      </c>
      <c r="L21" s="20">
        <f>MAX('SI 2 - Table 1'!AL243,'SI 2 - Table2'!AZ251)</f>
        <v>889.31060288325943</v>
      </c>
      <c r="M21" s="20">
        <f>MAX('SI 2 - Table 1'!AL268,'SI 2 - Table2'!AZ277)</f>
        <v>974.20681874188915</v>
      </c>
      <c r="N21" s="21">
        <f>MAX('SI 2 - Table 1'!AL293,'SI 2 - Table2'!AZ303)</f>
        <v>1059.0871770955478</v>
      </c>
      <c r="O21" s="21">
        <f>MAX('SI 2 - Table 1'!AL318,'SI 2 - Table2'!AZ329)</f>
        <v>1143.9553373684603</v>
      </c>
      <c r="P21" s="21">
        <f>MAX('SI 2 - Table 1'!AL343,'SI 2 - Table2'!AZ355)</f>
        <v>1228.8139134350718</v>
      </c>
      <c r="Q21" s="21">
        <f>MAX('SI 2 - Table 1'!AL368,'SI 2 - Table2'!AZ381)</f>
        <v>1313.6648221366422</v>
      </c>
      <c r="R21" s="22">
        <f>MAX('SI 2 - Table 1'!AL393,'SI 2 - Table2'!AZ407)</f>
        <v>1398.5095011041171</v>
      </c>
      <c r="S21" s="22">
        <f>MAX('SI 2 - Table 1'!AL418,'SI 2 - Table2'!AZ433)</f>
        <v>1483.3490497023365</v>
      </c>
      <c r="T21" s="22">
        <f>MAX('SI 2 - Table 1'!AL443,'SI 2 - Table2'!AZ459)</f>
        <v>1568.1843229928438</v>
      </c>
      <c r="U21" s="22">
        <f>MAX('SI 2 - Table 1'!AL468,'SI 2 - Table2'!AZ485)</f>
        <v>1653.0159960242245</v>
      </c>
      <c r="V21" s="22">
        <f>MAX('SI 2 - Table 1'!AL493,'SI 2 - Table2'!AZ511)</f>
        <v>1737.8446088353478</v>
      </c>
      <c r="W21" s="22">
        <f>MAX('SI 2 - Table 1'!AL518,'SI 2 - Table2'!AZ537)</f>
        <v>1822.6705986005356</v>
      </c>
      <c r="X21" s="22">
        <f>MAX('SI 2 - Table 1'!AL543,'SI 2 - Table2'!AZ563)</f>
        <v>1907.4943230078709</v>
      </c>
      <c r="Y21" s="22">
        <f>MAX('SI 2 - Table 1'!AL568,'SI 2 - Table2'!AZ589)</f>
        <v>1992.3160775388124</v>
      </c>
      <c r="Z21" s="23">
        <f>MAX('SI 2 - Table 1'!AL593,'SI 2 - Table2'!AZ615)</f>
        <v>2077.1361084279092</v>
      </c>
      <c r="AA21" s="23">
        <f>MAX('SI 2 - Table 1'!AL618,'SI 2 - Table2'!AZ641)</f>
        <v>2161.9546225121826</v>
      </c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</row>
    <row r="22" spans="2:57" ht="18.75" x14ac:dyDescent="0.2">
      <c r="B22" s="14" t="s">
        <v>115</v>
      </c>
      <c r="C22" s="19">
        <f>MAX('SI 2 - Table 1'!AC19,'SI 2 - Table2'!Z19)</f>
        <v>882.37882213871217</v>
      </c>
      <c r="D22" s="20">
        <f>MAX('SI 2 - Table 1'!AK44,'SI 2 - Table2'!AY44)</f>
        <v>832.82111995962077</v>
      </c>
      <c r="E22" s="66">
        <f>MAX('SI 2 - Table 1'!AK69,'SI 2 - Table2'!AY70)</f>
        <v>676.18455547094277</v>
      </c>
      <c r="F22" s="66">
        <f>MAX('SI 2 - Table 1'!AK94,'SI 2 - Table 1'!AY96)</f>
        <v>647.12312546606211</v>
      </c>
      <c r="G22" s="66">
        <f>MAX('SI 2 - Table 1'!AK119,'SI 2 - Table2'!AY122)</f>
        <v>665.96489308998127</v>
      </c>
      <c r="H22" s="66">
        <f>MAX('SI 2 - Table 1'!AK144,'SI 2 - Table2'!AY148)</f>
        <v>713.23211955918748</v>
      </c>
      <c r="I22" s="66">
        <f>MAX('SI 2 - Table 1'!AK169,'SI 2 - Table2'!AY174)</f>
        <v>770.07960883242004</v>
      </c>
      <c r="J22" s="20">
        <f>MAX('SI 2 - Table 1'!AK194,'SI 2 - Table2'!AY200)</f>
        <v>832.83467942916559</v>
      </c>
      <c r="K22" s="20">
        <f>MAX('SI 2 - Table 1'!AL219,'SI 2 - Table2'!AZ226)</f>
        <v>807.61142458469601</v>
      </c>
      <c r="L22" s="20">
        <f>MAX('SI 2 - Table 1'!AL244,'SI 2 - Table2'!AZ252)</f>
        <v>892.18231869755073</v>
      </c>
      <c r="M22" s="20">
        <f>MAX('SI 2 - Table 1'!AL269,'SI 2 - Table2'!AZ278)</f>
        <v>976.72572121743815</v>
      </c>
      <c r="N22" s="21">
        <f>MAX('SI 2 - Table 1'!AL294,'SI 2 - Table2'!AZ304)</f>
        <v>1061.2485050425998</v>
      </c>
      <c r="O22" s="21">
        <f>MAX('SI 2 - Table 1'!AL319,'SI 2 - Table2'!AZ330)</f>
        <v>1145.755428333357</v>
      </c>
      <c r="P22" s="21">
        <f>MAX('SI 2 - Table 1'!AL344,'SI 2 - Table2'!AZ356)</f>
        <v>1230.2498897756539</v>
      </c>
      <c r="Q22" s="21">
        <f>MAX('SI 2 - Table 1'!AL369,'SI 2 - Table2'!AZ382)</f>
        <v>1314.7343817391818</v>
      </c>
      <c r="R22" s="22">
        <f>MAX('SI 2 - Table 1'!AL394,'SI 2 - Table2'!AZ408)</f>
        <v>1399.2107735012107</v>
      </c>
      <c r="S22" s="22">
        <f>MAX('SI 2 - Table 1'!AL419,'SI 2 - Table2'!AZ434)</f>
        <v>1483.6804945090641</v>
      </c>
      <c r="T22" s="22">
        <f>MAX('SI 2 - Table 1'!AL444,'SI 2 - Table2'!AZ460)</f>
        <v>1568.1446565551039</v>
      </c>
      <c r="U22" s="22">
        <f>MAX('SI 2 - Table 1'!AL469,'SI 2 - Table2'!AZ486)</f>
        <v>1652.6041373701428</v>
      </c>
      <c r="V22" s="22">
        <f>MAX('SI 2 - Table 1'!AL494,'SI 2 - Table2'!AZ512)</f>
        <v>1737.059639138831</v>
      </c>
      <c r="W22" s="22">
        <f>MAX('SI 2 - Table 1'!AL519,'SI 2 - Table2'!AZ538)</f>
        <v>1821.511730296362</v>
      </c>
      <c r="X22" s="22">
        <f>MAX('SI 2 - Table 1'!AL544,'SI 2 - Table2'!AZ564)</f>
        <v>1905.9608759260746</v>
      </c>
      <c r="Y22" s="22">
        <f>MAX('SI 2 - Table 1'!AL569,'SI 2 - Table2'!AZ590)</f>
        <v>1990.4074602272503</v>
      </c>
      <c r="Z22" s="23">
        <f>MAX('SI 2 - Table 1'!AL594,'SI 2 - Table2'!AZ616)</f>
        <v>2074.8518033659557</v>
      </c>
      <c r="AA22" s="23">
        <f>MAX('SI 2 - Table 1'!AL619,'SI 2 - Table2'!AZ642)</f>
        <v>2159.294174281687</v>
      </c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</row>
    <row r="23" spans="2:57" ht="18.75" x14ac:dyDescent="0.2">
      <c r="B23" s="14" t="s">
        <v>116</v>
      </c>
      <c r="C23" s="19">
        <f>MAX('SI 2 - Table 1'!AC20,'SI 2 - Table2'!Z20)</f>
        <v>851.49822234854946</v>
      </c>
      <c r="D23" s="66">
        <f>MAX('SI 2 - Table 1'!AK45,'SI 2 - Table2'!AY45)</f>
        <v>797.64406458500036</v>
      </c>
      <c r="E23" s="66">
        <f>MAX('SI 2 - Table 1'!AK70,'SI 2 - Table2'!AY71)</f>
        <v>655.39106262348957</v>
      </c>
      <c r="F23" s="66">
        <f>MAX('SI 2 - Table 1'!AK95,'SI 2 - Table 1'!AY97)</f>
        <v>632.84518751307291</v>
      </c>
      <c r="G23" s="66">
        <f>MAX('SI 2 - Table 1'!AK120,'SI 2 - Table2'!AY123)</f>
        <v>657.83656555507935</v>
      </c>
      <c r="H23" s="66">
        <f>MAX('SI 2 - Table 1'!AK145,'SI 2 - Table2'!AY149)</f>
        <v>707.29154833440214</v>
      </c>
      <c r="I23" s="66">
        <f>MAX('SI 2 - Table 1'!AK170,'SI 2 - Table2'!AY175)</f>
        <v>764.79163131478924</v>
      </c>
      <c r="J23" s="20">
        <f>MAX('SI 2 - Table 1'!AK195,'SI 2 - Table2'!AY201)</f>
        <v>828.03443124535659</v>
      </c>
      <c r="K23" s="20">
        <f>MAX('SI 2 - Table 1'!AL220,'SI 2 - Table2'!AZ227)</f>
        <v>808.51430274398206</v>
      </c>
      <c r="L23" s="20">
        <f>MAX('SI 2 - Table 1'!AL245,'SI 2 - Table2'!AZ253)</f>
        <v>892.63465828196627</v>
      </c>
      <c r="M23" s="20">
        <f>MAX('SI 2 - Table 1'!AL270,'SI 2 - Table2'!AZ279)</f>
        <v>976.72042156077953</v>
      </c>
      <c r="N23" s="21">
        <f>MAX('SI 2 - Table 1'!AL295,'SI 2 - Table2'!AZ305)</f>
        <v>1060.7802406452147</v>
      </c>
      <c r="O23" s="21">
        <f>MAX('SI 2 - Table 1'!AL320,'SI 2 - Table2'!AZ331)</f>
        <v>1144.8201026570505</v>
      </c>
      <c r="P23" s="21">
        <f>MAX('SI 2 - Table 1'!AL345,'SI 2 - Table2'!AZ357)</f>
        <v>1228.8442841118451</v>
      </c>
      <c r="Q23" s="21">
        <f>MAX('SI 2 - Table 1'!AL370,'SI 2 - Table2'!AZ383)</f>
        <v>1312.8559211210061</v>
      </c>
      <c r="R23" s="22">
        <f>MAX('SI 2 - Table 1'!AL395,'SI 2 - Table2'!AZ409)</f>
        <v>1396.8573657680899</v>
      </c>
      <c r="S23" s="22">
        <f>MAX('SI 2 - Table 1'!AL420,'SI 2 - Table2'!AZ435)</f>
        <v>1480.8504167052279</v>
      </c>
      <c r="T23" s="22">
        <f>MAX('SI 2 - Table 1'!AL445,'SI 2 - Table2'!AZ461)</f>
        <v>1564.8364728840777</v>
      </c>
      <c r="U23" s="22">
        <f>MAX('SI 2 - Table 1'!AL470,'SI 2 - Table2'!AZ487)</f>
        <v>1648.8166387401579</v>
      </c>
      <c r="V23" s="22">
        <f>MAX('SI 2 - Table 1'!AL495,'SI 2 - Table2'!AZ513)</f>
        <v>1732.791797821885</v>
      </c>
      <c r="W23" s="22">
        <f>MAX('SI 2 - Table 1'!AL520,'SI 2 - Table2'!AZ539)</f>
        <v>1816.7626653827374</v>
      </c>
      <c r="X23" s="22">
        <f>MAX('SI 2 - Table 1'!AL545,'SI 2 - Table2'!AZ565)</f>
        <v>1900.7298266301068</v>
      </c>
      <c r="Y23" s="22">
        <f>MAX('SI 2 - Table 1'!AL570,'SI 2 - Table2'!AZ591)</f>
        <v>1984.6937649961872</v>
      </c>
      <c r="Z23" s="23">
        <f>MAX('SI 2 - Table 1'!AL595,'SI 2 - Table2'!AZ617)</f>
        <v>2068.6548833411393</v>
      </c>
      <c r="AA23" s="23">
        <f>MAX('SI 2 - Table 1'!AL620,'SI 2 - Table2'!AZ643)</f>
        <v>2152.6135200674989</v>
      </c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</row>
    <row r="24" spans="2:57" ht="18.75" x14ac:dyDescent="0.2">
      <c r="B24" s="14" t="s">
        <v>117</v>
      </c>
      <c r="C24" s="65">
        <f>MAX('SI 2 - Table 1'!AC21,'SI 2 - Table2'!Z21)</f>
        <v>776.83555082512157</v>
      </c>
      <c r="D24" s="66">
        <f>MAX('SI 2 - Table 1'!AK46,'SI 2 - Table2'!AY46)</f>
        <v>766.53609867773548</v>
      </c>
      <c r="E24" s="66">
        <f>MAX('SI 2 - Table 1'!AK71,'SI 2 - Table2'!AY72)</f>
        <v>637.35544562066127</v>
      </c>
      <c r="F24" s="66">
        <f>MAX('SI 2 - Table 1'!AK96,'SI 2 - Table 1'!AY98)</f>
        <v>621.37683626686373</v>
      </c>
      <c r="G24" s="66">
        <f>MAX('SI 2 - Table 1'!AK121,'SI 2 - Table2'!AY124)</f>
        <v>652.33499962156407</v>
      </c>
      <c r="H24" s="66">
        <f>MAX('SI 2 - Table 1'!AK146,'SI 2 - Table2'!AY150)</f>
        <v>702.66204508177884</v>
      </c>
      <c r="I24" s="66">
        <f>MAX('SI 2 - Table 1'!AK171,'SI 2 - Table2'!AY176)</f>
        <v>760.84669805788815</v>
      </c>
      <c r="J24" s="20">
        <f>MAX('SI 2 - Table 1'!AK196,'SI 2 - Table2'!AY202)</f>
        <v>824.61399814875813</v>
      </c>
      <c r="K24" s="20">
        <f>MAX('SI 2 - Table 1'!AL221,'SI 2 - Table2'!AZ228)</f>
        <v>810.30530516394901</v>
      </c>
      <c r="L24" s="20">
        <f>MAX('SI 2 - Table 1'!AL246,'SI 2 - Table2'!AZ254)</f>
        <v>894.08268708772857</v>
      </c>
      <c r="M24" s="20">
        <f>MAX('SI 2 - Table 1'!AL271,'SI 2 - Table2'!AZ280)</f>
        <v>977.81755919334239</v>
      </c>
      <c r="N24" s="21">
        <f>MAX('SI 2 - Table 1'!AL296,'SI 2 - Table2'!AZ306)</f>
        <v>1061.5205489353314</v>
      </c>
      <c r="O24" s="21">
        <f>MAX('SI 2 - Table 1'!AL321,'SI 2 - Table2'!AZ332)</f>
        <v>1145.1990137822254</v>
      </c>
      <c r="P24" s="21">
        <f>MAX('SI 2 - Table 1'!AL346,'SI 2 - Table2'!AZ358)</f>
        <v>1228.8582090686866</v>
      </c>
      <c r="Q24" s="21">
        <f>MAX('SI 2 - Table 1'!AL371,'SI 2 - Table2'!AZ384)</f>
        <v>1312.501988706802</v>
      </c>
      <c r="R24" s="22">
        <f>MAX('SI 2 - Table 1'!AL396,'SI 2 - Table2'!AZ410)</f>
        <v>1396.1332431306366</v>
      </c>
      <c r="S24" s="22">
        <f>MAX('SI 2 - Table 1'!AL421,'SI 2 - Table2'!AZ436)</f>
        <v>1479.7541826721219</v>
      </c>
      <c r="T24" s="22">
        <f>MAX('SI 2 - Table 1'!AL446,'SI 2 - Table2'!AZ462)</f>
        <v>1563.366526478316</v>
      </c>
      <c r="U24" s="22">
        <f>MAX('SI 2 - Table 1'!AL471,'SI 2 - Table2'!AZ488)</f>
        <v>1646.9716317705813</v>
      </c>
      <c r="V24" s="22">
        <f>MAX('SI 2 - Table 1'!AL496,'SI 2 - Table2'!AZ514)</f>
        <v>1730.5705843260071</v>
      </c>
      <c r="W24" s="22">
        <f>MAX('SI 2 - Table 1'!AL521,'SI 2 - Table2'!AZ540)</f>
        <v>1814.1642631069983</v>
      </c>
      <c r="X24" s="22">
        <f>MAX('SI 2 - Table 1'!AL546,'SI 2 - Table2'!AZ566)</f>
        <v>1897.7533872646147</v>
      </c>
      <c r="Y24" s="22">
        <f>MAX('SI 2 - Table 1'!AL571,'SI 2 - Table2'!AZ592)</f>
        <v>1981.3385508801662</v>
      </c>
      <c r="Z24" s="23">
        <f>MAX('SI 2 - Table 1'!AL596,'SI 2 - Table2'!AZ618)</f>
        <v>2064.9202490214097</v>
      </c>
      <c r="AA24" s="23">
        <f>MAX('SI 2 - Table 1'!AL621,'SI 2 - Table2'!AZ644)</f>
        <v>2148.4988975452638</v>
      </c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</row>
    <row r="25" spans="2:57" ht="18.75" x14ac:dyDescent="0.2">
      <c r="B25" s="14" t="s">
        <v>118</v>
      </c>
      <c r="C25" s="65">
        <f>MAX('SI 2 - Table 1'!AC22,'SI 2 - Table2'!Z22)</f>
        <v>726.3311872188699</v>
      </c>
      <c r="D25" s="66">
        <f>MAX('SI 2 - Table 1'!AK47,'SI 2 - Table2'!AY47)</f>
        <v>745.80595280291152</v>
      </c>
      <c r="E25" s="66">
        <f>MAX('SI 2 - Table 1'!AK72,'SI 2 - Table2'!AY73)</f>
        <v>625.94101836077903</v>
      </c>
      <c r="F25" s="66">
        <f>MAX('SI 2 - Table 1'!AK97,'SI 2 - Table 1'!AY99)</f>
        <v>617.24579239555658</v>
      </c>
      <c r="G25" s="66">
        <f>MAX('SI 2 - Table 1'!AK122,'SI 2 - Table2'!AY125)</f>
        <v>650.9752270506242</v>
      </c>
      <c r="H25" s="66">
        <f>MAX('SI 2 - Table 1'!AK147,'SI 2 - Table2'!AY151)</f>
        <v>702.16403336156975</v>
      </c>
      <c r="I25" s="66">
        <f>MAX('SI 2 - Table 1'!AK172,'SI 2 - Table2'!AY177)</f>
        <v>761.0511938281586</v>
      </c>
      <c r="J25" s="20">
        <f>MAX('SI 2 - Table 1'!AK197,'SI 2 - Table2'!AY203)</f>
        <v>825.38716835957462</v>
      </c>
      <c r="K25" s="20">
        <f>MAX('SI 2 - Table 1'!AL222,'SI 2 - Table2'!AZ229)</f>
        <v>815.28538731178298</v>
      </c>
      <c r="L25" s="20">
        <f>MAX('SI 2 - Table 1'!AL247,'SI 2 - Table2'!AZ255)</f>
        <v>898.94165050258425</v>
      </c>
      <c r="M25" s="20">
        <f>MAX('SI 2 - Table 1'!AL272,'SI 2 - Table2'!AZ281)</f>
        <v>982.54658126083928</v>
      </c>
      <c r="N25" s="21">
        <f>MAX('SI 2 - Table 1'!AL297,'SI 2 - Table2'!AZ307)</f>
        <v>1066.1130126946846</v>
      </c>
      <c r="O25" s="21">
        <f>MAX('SI 2 - Table 1'!AL322,'SI 2 - Table2'!AZ333)</f>
        <v>1149.6498292635997</v>
      </c>
      <c r="P25" s="21">
        <f>MAX('SI 2 - Table 1'!AL347,'SI 2 - Table2'!AZ359)</f>
        <v>1233.1633770100696</v>
      </c>
      <c r="Q25" s="21">
        <f>MAX('SI 2 - Table 1'!AL372,'SI 2 - Table2'!AZ385)</f>
        <v>1316.658309698583</v>
      </c>
      <c r="R25" s="22">
        <f>MAX('SI 2 - Table 1'!AL397,'SI 2 - Table2'!AZ411)</f>
        <v>1400.1381176525067</v>
      </c>
      <c r="S25" s="22">
        <f>MAX('SI 2 - Table 1'!AL422,'SI 2 - Table2'!AZ437)</f>
        <v>1483.6054699426513</v>
      </c>
      <c r="T25" s="22">
        <f>MAX('SI 2 - Table 1'!AL447,'SI 2 - Table2'!AZ463)</f>
        <v>1567.062442512979</v>
      </c>
      <c r="U25" s="22">
        <f>MAX('SI 2 - Table 1'!AL472,'SI 2 - Table2'!AZ489)</f>
        <v>1650.5106742666198</v>
      </c>
      <c r="V25" s="22">
        <f>MAX('SI 2 - Table 1'!AL497,'SI 2 - Table2'!AZ515)</f>
        <v>1733.9514763260763</v>
      </c>
      <c r="W25" s="22">
        <f>MAX('SI 2 - Table 1'!AL522,'SI 2 - Table2'!AZ541)</f>
        <v>1817.3859100762318</v>
      </c>
      <c r="X25" s="22">
        <f>MAX('SI 2 - Table 1'!AL547,'SI 2 - Table2'!AZ567)</f>
        <v>1900.8148439229003</v>
      </c>
      <c r="Y25" s="22">
        <f>MAX('SI 2 - Table 1'!AL572,'SI 2 - Table2'!AZ593)</f>
        <v>1984.2389952447975</v>
      </c>
      <c r="Z25" s="23">
        <f>MAX('SI 2 - Table 1'!AL597,'SI 2 - Table2'!AZ619)</f>
        <v>2067.6589618575199</v>
      </c>
      <c r="AA25" s="23">
        <f>MAX('SI 2 - Table 1'!AL622,'SI 2 - Table2'!AZ645)</f>
        <v>2151.0752459261676</v>
      </c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</row>
    <row r="26" spans="2:57" ht="18.75" x14ac:dyDescent="0.2">
      <c r="B26" s="14" t="s">
        <v>119</v>
      </c>
      <c r="C26" s="65">
        <f>MAX('SI 2 - Table 1'!AC23,'SI 2 - Table2'!Z23)</f>
        <v>677.51648677327739</v>
      </c>
      <c r="D26" s="66">
        <f>MAX('SI 2 - Table 1'!AK48,'SI 2 - Table2'!AY48)</f>
        <v>723.77554031488341</v>
      </c>
      <c r="E26" s="66">
        <f>MAX('SI 2 - Table 1'!AK73,'SI 2 - Table2'!AY74)</f>
        <v>611.64963265579627</v>
      </c>
      <c r="F26" s="66">
        <f>MAX('SI 2 - Table 1'!AK98,'SI 2 - Table 1'!AY100)</f>
        <v>610.43277584958969</v>
      </c>
      <c r="G26" s="66">
        <f>MAX('SI 2 - Table 1'!AK123,'SI 2 - Table2'!AY126)</f>
        <v>647.07119043724208</v>
      </c>
      <c r="H26" s="66">
        <f>MAX('SI 2 - Table 1'!AK148,'SI 2 - Table2'!AY152)</f>
        <v>699.1525511322651</v>
      </c>
      <c r="I26" s="66">
        <f>MAX('SI 2 - Table 1'!AK173,'SI 2 - Table2'!AY178)</f>
        <v>758.74305193557666</v>
      </c>
      <c r="J26" s="20">
        <f>MAX('SI 2 - Table 1'!AK198,'SI 2 - Table2'!AY204)</f>
        <v>823.62630759105241</v>
      </c>
      <c r="K26" s="20">
        <f>MAX('SI 2 - Table 1'!AL223,'SI 2 - Table2'!AZ230)</f>
        <v>817.99698164424899</v>
      </c>
      <c r="L26" s="20">
        <f>MAX('SI 2 - Table 1'!AL248,'SI 2 - Table2'!AZ256)</f>
        <v>901.43189210087553</v>
      </c>
      <c r="M26" s="20">
        <f>MAX('SI 2 - Table 1'!AL273,'SI 2 - Table2'!AZ282)</f>
        <v>984.80591342341029</v>
      </c>
      <c r="N26" s="21">
        <f>MAX('SI 2 - Table 1'!AL298,'SI 2 - Table2'!AZ308)</f>
        <v>1068.1342678953768</v>
      </c>
      <c r="O26" s="21">
        <f>MAX('SI 2 - Table 1'!AL323,'SI 2 - Table2'!AZ334)</f>
        <v>1151.4274940207517</v>
      </c>
      <c r="P26" s="21">
        <f>MAX('SI 2 - Table 1'!AL348,'SI 2 - Table2'!AZ360)</f>
        <v>1234.6931193023761</v>
      </c>
      <c r="Q26" s="21">
        <f>MAX('SI 2 - Table 1'!AL373,'SI 2 - Table2'!AZ386)</f>
        <v>1317.9366639090001</v>
      </c>
      <c r="R26" s="22">
        <f>MAX('SI 2 - Table 1'!AL398,'SI 2 - Table2'!AZ412)</f>
        <v>1401.1622679671868</v>
      </c>
      <c r="S26" s="22">
        <f>MAX('SI 2 - Table 1'!AL423,'SI 2 - Table2'!AZ438)</f>
        <v>1484.3730974560724</v>
      </c>
      <c r="T26" s="22">
        <f>MAX('SI 2 - Table 1'!AL448,'SI 2 - Table2'!AZ464)</f>
        <v>1567.5716148038723</v>
      </c>
      <c r="U26" s="22">
        <f>MAX('SI 2 - Table 1'!AL473,'SI 2 - Table2'!AZ490)</f>
        <v>1650.7597640328643</v>
      </c>
      <c r="V26" s="22">
        <f>MAX('SI 2 - Table 1'!AL498,'SI 2 - Table2'!AZ516)</f>
        <v>1733.9391003608694</v>
      </c>
      <c r="W26" s="22">
        <f>MAX('SI 2 - Table 1'!AL523,'SI 2 - Table2'!AZ542)</f>
        <v>1817.1108827737435</v>
      </c>
      <c r="X26" s="22">
        <f>MAX('SI 2 - Table 1'!AL548,'SI 2 - Table2'!AZ568)</f>
        <v>1900.2761413508208</v>
      </c>
      <c r="Y26" s="22">
        <f>MAX('SI 2 - Table 1'!AL573,'SI 2 - Table2'!AZ594)</f>
        <v>1983.4357270272073</v>
      </c>
      <c r="Z26" s="23">
        <f>MAX('SI 2 - Table 1'!AL598,'SI 2 - Table2'!AZ620)</f>
        <v>2066.590348915488</v>
      </c>
      <c r="AA26" s="23">
        <f>MAX('SI 2 - Table 1'!AL623,'SI 2 - Table2'!AZ646)</f>
        <v>2149.740602670237</v>
      </c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</row>
    <row r="27" spans="2:57" ht="18.75" x14ac:dyDescent="0.2">
      <c r="B27" s="14" t="s">
        <v>120</v>
      </c>
      <c r="C27" s="65">
        <f>MAX('SI 2 - Table 1'!AC24,'SI 2 - Table2'!Z24)</f>
        <v>644.17028608055489</v>
      </c>
      <c r="D27" s="66">
        <f>MAX('SI 2 - Table 1'!AK49,'SI 2 - Table2'!AY49)</f>
        <v>697.33927245794268</v>
      </c>
      <c r="E27" s="66">
        <f>MAX('SI 2 - Table 1'!AK74,'SI 2 - Table2'!AY75)</f>
        <v>606.09030208740319</v>
      </c>
      <c r="F27" s="66">
        <f>MAX('SI 2 - Table 1'!AK99,'SI 2 - Table 1'!AY101)</f>
        <v>609.63378950774063</v>
      </c>
      <c r="G27" s="66">
        <f>MAX('SI 2 - Table 1'!AK124,'SI 2 - Table2'!AY127)</f>
        <v>648.14165955119472</v>
      </c>
      <c r="H27" s="66">
        <f>MAX('SI 2 - Table 1'!AK149,'SI 2 - Table2'!AY153)</f>
        <v>700.90523935097565</v>
      </c>
      <c r="I27" s="66">
        <f>MAX('SI 2 - Table 1'!AK174,'SI 2 - Table2'!AY179)</f>
        <v>761.03245124212901</v>
      </c>
      <c r="J27" s="20">
        <f>MAX('SI 2 - Table 1'!AK199,'SI 2 - Table2'!AY205)</f>
        <v>826.33940681666388</v>
      </c>
      <c r="K27" s="20">
        <f>MAX('SI 2 - Table 1'!AL224,'SI 2 - Table2'!AZ231)</f>
        <v>898.49265996708482</v>
      </c>
      <c r="L27" s="20">
        <f>MAX('SI 2 - Table 1'!AL249,'SI 2 - Table2'!AZ257)</f>
        <v>906.78705495552504</v>
      </c>
      <c r="M27" s="20">
        <f>MAX('SI 2 - Table 1'!AL274,'SI 2 - Table2'!AZ283)</f>
        <v>990.0962178939094</v>
      </c>
      <c r="N27" s="21">
        <f>MAX('SI 2 - Table 1'!AL299,'SI 2 - Table2'!AZ309)</f>
        <v>1073.3518579396809</v>
      </c>
      <c r="O27" s="21">
        <f>MAX('SI 2 - Table 1'!AL324,'SI 2 - Table2'!AZ335)</f>
        <v>1156.5663265295966</v>
      </c>
      <c r="P27" s="21">
        <f>MAX('SI 2 - Table 1'!AL349,'SI 2 - Table2'!AZ361)</f>
        <v>1239.7484461184831</v>
      </c>
      <c r="Q27" s="21">
        <f>MAX('SI 2 - Table 1'!AL374,'SI 2 - Table2'!AZ387)</f>
        <v>1322.9046865065457</v>
      </c>
      <c r="R27" s="22">
        <f>MAX('SI 2 - Table 1'!AL399,'SI 2 - Table2'!AZ413)</f>
        <v>1406.0399000439388</v>
      </c>
      <c r="S27" s="22">
        <f>MAX('SI 2 - Table 1'!AL424,'SI 2 - Table2'!AZ439)</f>
        <v>1489.1577973513695</v>
      </c>
      <c r="T27" s="22">
        <f>MAX('SI 2 - Table 1'!AL449,'SI 2 - Table2'!AZ465)</f>
        <v>1572.2612644671642</v>
      </c>
      <c r="U27" s="22">
        <f>MAX('SI 2 - Table 1'!AL474,'SI 2 - Table2'!AZ491)</f>
        <v>1655.3525798426342</v>
      </c>
      <c r="V27" s="22">
        <f>MAX('SI 2 - Table 1'!AL499,'SI 2 - Table2'!AZ517)</f>
        <v>1738.4335662388273</v>
      </c>
      <c r="W27" s="22">
        <f>MAX('SI 2 - Table 1'!AL524,'SI 2 - Table2'!AZ543)</f>
        <v>1821.5056992242135</v>
      </c>
      <c r="X27" s="22">
        <f>MAX('SI 2 - Table 1'!AL549,'SI 2 - Table2'!AZ569)</f>
        <v>1904.5701860820832</v>
      </c>
      <c r="Y27" s="22">
        <f>MAX('SI 2 - Table 1'!AL574,'SI 2 - Table2'!AZ595)</f>
        <v>1987.6280241334168</v>
      </c>
      <c r="Z27" s="23">
        <f>MAX('SI 2 - Table 1'!AL599,'SI 2 - Table2'!AZ621)</f>
        <v>2070.6800444790319</v>
      </c>
      <c r="AA27" s="23">
        <f>MAX('SI 2 - Table 1'!AL624,'SI 2 - Table2'!AZ647)</f>
        <v>2153.7269452436144</v>
      </c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</row>
    <row r="28" spans="2:57" ht="18.75" x14ac:dyDescent="0.2">
      <c r="B28" s="14" t="s">
        <v>121</v>
      </c>
      <c r="C28" s="65">
        <f>MAX('SI 2 - Table 1'!AC25,'SI 2 - Table2'!Z25)</f>
        <v>610.63540118078856</v>
      </c>
      <c r="D28" s="66">
        <f>MAX('SI 2 - Table 1'!AK50,'SI 2 - Table2'!AY50)</f>
        <v>665.44042938096686</v>
      </c>
      <c r="E28" s="66">
        <f>MAX('SI 2 - Table 1'!AK75,'SI 2 - Table2'!AY76)</f>
        <v>606.86895885564024</v>
      </c>
      <c r="F28" s="66">
        <f>MAX('SI 2 - Table 1'!AK100,'SI 2 - Table 1'!AY102)</f>
        <v>612.07211287597011</v>
      </c>
      <c r="G28" s="66">
        <f>MAX('SI 2 - Table 1'!AK125,'SI 2 - Table2'!AY128)</f>
        <v>650.85507845789232</v>
      </c>
      <c r="H28" s="66">
        <f>MAX('SI 2 - Table 1'!AK150,'SI 2 - Table2'!AY154)</f>
        <v>703.80415345252038</v>
      </c>
      <c r="I28" s="66">
        <f>MAX('SI 2 - Table 1'!AK175,'SI 2 - Table2'!AY180)</f>
        <v>764.00191960041184</v>
      </c>
      <c r="J28" s="20">
        <f>MAX('SI 2 - Table 1'!AK200,'SI 2 - Table2'!AY206)</f>
        <v>829.30644690451743</v>
      </c>
      <c r="K28" s="20">
        <f>MAX('SI 2 - Table 1'!AL225,'SI 2 - Table2'!AZ232)</f>
        <v>901.39492234636919</v>
      </c>
      <c r="L28" s="20">
        <f>MAX('SI 2 - Table 1'!AL250,'SI 2 - Table2'!AZ258)</f>
        <v>975.47347544070294</v>
      </c>
      <c r="M28" s="20">
        <f>MAX('SI 2 - Table 1'!AL275,'SI 2 - Table2'!AZ284)</f>
        <v>993.02669383241505</v>
      </c>
      <c r="N28" s="21">
        <f>MAX('SI 2 - Table 1'!AL300,'SI 2 - Table2'!AZ310)</f>
        <v>1076.1182904528187</v>
      </c>
      <c r="O28" s="21">
        <f>MAX('SI 2 - Table 1'!AL325,'SI 2 - Table2'!AZ336)</f>
        <v>1159.162256472212</v>
      </c>
      <c r="P28" s="21">
        <f>MAX('SI 2 - Table 1'!AL350,'SI 2 - Table2'!AZ362)</f>
        <v>1242.1687984479538</v>
      </c>
      <c r="Q28" s="21">
        <f>MAX('SI 2 - Table 1'!AL375,'SI 2 - Table2'!AZ388)</f>
        <v>1325.1454011887745</v>
      </c>
      <c r="R28" s="22">
        <f>MAX('SI 2 - Table 1'!AL400,'SI 2 - Table2'!AZ414)</f>
        <v>1408.0976783012218</v>
      </c>
      <c r="S28" s="22">
        <f>MAX('SI 2 - Table 1'!AL425,'SI 2 - Table2'!AZ440)</f>
        <v>1491.0299225432439</v>
      </c>
      <c r="T28" s="22">
        <f>MAX('SI 2 - Table 1'!AL450,'SI 2 - Table2'!AZ466)</f>
        <v>1573.9454727265791</v>
      </c>
      <c r="U28" s="22">
        <f>MAX('SI 2 - Table 1'!AL475,'SI 2 - Table2'!AZ492)</f>
        <v>1656.8469647552295</v>
      </c>
      <c r="V28" s="22">
        <f>MAX('SI 2 - Table 1'!AL500,'SI 2 - Table2'!AZ518)</f>
        <v>1739.7365073523983</v>
      </c>
      <c r="W28" s="22">
        <f>MAX('SI 2 - Table 1'!AL525,'SI 2 - Table2'!AZ544)</f>
        <v>1822.6158075797257</v>
      </c>
      <c r="X28" s="22">
        <f>MAX('SI 2 - Table 1'!AL550,'SI 2 - Table2'!AZ570)</f>
        <v>1905.4862621240081</v>
      </c>
      <c r="Y28" s="22">
        <f>MAX('SI 2 - Table 1'!AL575,'SI 2 - Table2'!AZ596)</f>
        <v>1988.349024769991</v>
      </c>
      <c r="Z28" s="23">
        <f>MAX('SI 2 - Table 1'!AL600,'SI 2 - Table2'!AZ622)</f>
        <v>2071.2050570049614</v>
      </c>
      <c r="AA28" s="23">
        <f>MAX('SI 2 - Table 1'!AL625,'SI 2 - Table2'!AZ648)</f>
        <v>2154.0551664782411</v>
      </c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</row>
    <row r="29" spans="2:57" ht="18.75" x14ac:dyDescent="0.2">
      <c r="B29" s="14" t="s">
        <v>122</v>
      </c>
      <c r="C29" s="63">
        <f>MAX('SI 2 - Table 1'!AC26,'SI 2 - Table2'!Z26)</f>
        <v>587.87715427438638</v>
      </c>
      <c r="D29" s="66">
        <f>MAX('SI 2 - Table 1'!AK51,'SI 2 - Table2'!AY51)</f>
        <v>656.37341867636246</v>
      </c>
      <c r="E29" s="66">
        <f>MAX('SI 2 - Table 1'!AK76,'SI 2 - Table2'!AY77)</f>
        <v>609.85871077520869</v>
      </c>
      <c r="F29" s="66">
        <f>MAX('SI 2 - Table 1'!AK101,'SI 2 - Table 1'!AY103)</f>
        <v>616.59400995007866</v>
      </c>
      <c r="G29" s="66">
        <f>MAX('SI 2 - Table 1'!AK126,'SI 2 - Table2'!AY129)</f>
        <v>655.72050503799028</v>
      </c>
      <c r="H29" s="66">
        <f>MAX('SI 2 - Table 1'!AK151,'SI 2 - Table2'!AY155)</f>
        <v>708.93328352970502</v>
      </c>
      <c r="I29" s="66">
        <f>MAX('SI 2 - Table 1'!AK176,'SI 2 - Table2'!AY181)</f>
        <v>769.29312257304969</v>
      </c>
      <c r="J29" s="20">
        <f>MAX('SI 2 - Table 1'!AK201,'SI 2 - Table2'!AY207)</f>
        <v>834.69589433510873</v>
      </c>
      <c r="K29" s="20">
        <f>MAX('SI 2 - Table 1'!AL226,'SI 2 - Table2'!AZ233)</f>
        <v>906.83229708236365</v>
      </c>
      <c r="L29" s="20">
        <f>MAX('SI 2 - Table 1'!AL251,'SI 2 - Table2'!AZ259)</f>
        <v>980.93211607954026</v>
      </c>
      <c r="M29" s="20">
        <f>MAX('SI 2 - Table 1'!AL276,'SI 2 - Table2'!AZ285)</f>
        <v>998.6240107763399</v>
      </c>
      <c r="N29" s="21">
        <f>MAX('SI 2 - Table 1'!AL301,'SI 2 - Table2'!AZ311)</f>
        <v>1081.6836553967808</v>
      </c>
      <c r="O29" s="21">
        <f>MAX('SI 2 - Table 1'!AL326,'SI 2 - Table2'!AZ337)</f>
        <v>1164.6886731727316</v>
      </c>
      <c r="P29" s="21">
        <f>MAX('SI 2 - Table 1'!AL351,'SI 2 - Table2'!AZ363)</f>
        <v>1247.6507698565827</v>
      </c>
      <c r="Q29" s="21">
        <f>MAX('SI 2 - Table 1'!AL376,'SI 2 - Table2'!AZ389)</f>
        <v>1330.5785296667543</v>
      </c>
      <c r="R29" s="22">
        <f>MAX('SI 2 - Table 1'!AL401,'SI 2 - Table2'!AZ415)</f>
        <v>1413.478390767061</v>
      </c>
      <c r="S29" s="22">
        <f>MAX('SI 2 - Table 1'!AL426,'SI 2 - Table2'!AZ441)</f>
        <v>1496.3552764592441</v>
      </c>
      <c r="T29" s="22">
        <f>MAX('SI 2 - Table 1'!AL451,'SI 2 - Table2'!AZ467)</f>
        <v>1579.2130159779908</v>
      </c>
      <c r="U29" s="22">
        <f>MAX('SI 2 - Table 1'!AL476,'SI 2 - Table2'!AZ493)</f>
        <v>1662.0546324033169</v>
      </c>
      <c r="V29" s="22">
        <f>MAX('SI 2 - Table 1'!AL501,'SI 2 - Table2'!AZ519)</f>
        <v>1744.8825441992358</v>
      </c>
      <c r="W29" s="22">
        <f>MAX('SI 2 - Table 1'!AL526,'SI 2 - Table2'!AZ545)</f>
        <v>1827.6987091699489</v>
      </c>
      <c r="X29" s="22">
        <f>MAX('SI 2 - Table 1'!AL551,'SI 2 - Table2'!AZ571)</f>
        <v>1910.5047291552564</v>
      </c>
      <c r="Y29" s="22">
        <f>MAX('SI 2 - Table 1'!AL576,'SI 2 - Table2'!AZ597)</f>
        <v>1993.3019274141245</v>
      </c>
      <c r="Z29" s="23">
        <f>MAX('SI 2 - Table 1'!AL601,'SI 2 - Table2'!AZ623)</f>
        <v>2076.0914066623582</v>
      </c>
      <c r="AA29" s="23">
        <f>MAX('SI 2 - Table 1'!AL626,'SI 2 - Table2'!AZ649)</f>
        <v>2158.8740931812335</v>
      </c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</row>
    <row r="30" spans="2:57" ht="18.75" x14ac:dyDescent="0.2">
      <c r="B30" s="14" t="s">
        <v>123</v>
      </c>
      <c r="C30" s="63">
        <f>MAX('SI 2 - Table 1'!AC27,'SI 2 - Table2'!Z27)</f>
        <v>564.11774506618656</v>
      </c>
      <c r="D30" s="66">
        <f>MAX('SI 2 - Table 1'!AK52,'SI 2 - Table2'!AY52)</f>
        <v>658.74571297891259</v>
      </c>
      <c r="E30" s="66">
        <f>MAX('SI 2 - Table 1'!AK77,'SI 2 - Table2'!AY78)</f>
        <v>610.70251737352964</v>
      </c>
      <c r="F30" s="66">
        <f>MAX('SI 2 - Table 1'!AK102,'SI 2 - Table 1'!AY104)</f>
        <v>619.12406457431177</v>
      </c>
      <c r="G30" s="66">
        <f>MAX('SI 2 - Table 1'!AK127,'SI 2 - Table2'!AY130)</f>
        <v>658.58470942786198</v>
      </c>
      <c r="H30" s="66">
        <f>MAX('SI 2 - Table 1'!AK152,'SI 2 - Table2'!AY156)</f>
        <v>712.03498280414647</v>
      </c>
      <c r="I30" s="66">
        <f>MAX('SI 2 - Table 1'!AK177,'SI 2 - Table2'!AY182)</f>
        <v>772.51474393243075</v>
      </c>
      <c r="J30" s="20">
        <f>MAX('SI 2 - Table 1'!AK202,'SI 2 - Table2'!AY208)</f>
        <v>837.96306449822146</v>
      </c>
      <c r="K30" s="20">
        <f>MAX('SI 2 - Table 1'!AL227,'SI 2 - Table2'!AZ234)</f>
        <v>910.08359245948907</v>
      </c>
      <c r="L30" s="20">
        <f>MAX('SI 2 - Table 1'!AL252,'SI 2 - Table2'!AZ260)</f>
        <v>984.13670471507771</v>
      </c>
      <c r="M30" s="21">
        <f>MAX('SI 2 - Table 1'!AL277,'SI 2 - Table2'!AZ286)</f>
        <v>1059.6704544362462</v>
      </c>
      <c r="N30" s="21">
        <f>MAX('SI 2 - Table 1'!AL302,'SI 2 - Table2'!AZ312)</f>
        <v>1084.9125088455849</v>
      </c>
      <c r="O30" s="21">
        <f>MAX('SI 2 - Table 1'!AL327,'SI 2 - Table2'!AZ338)</f>
        <v>1167.7965067167063</v>
      </c>
      <c r="P30" s="21">
        <f>MAX('SI 2 - Table 1'!AL352,'SI 2 - Table2'!AZ364)</f>
        <v>1250.6317654296072</v>
      </c>
      <c r="Q30" s="21">
        <f>MAX('SI 2 - Table 1'!AL377,'SI 2 - Table2'!AZ390)</f>
        <v>1333.4280328159311</v>
      </c>
      <c r="R30" s="22">
        <f>MAX('SI 2 - Table 1'!AL402,'SI 2 - Table2'!AZ416)</f>
        <v>1416.192619749412</v>
      </c>
      <c r="S30" s="22">
        <f>MAX('SI 2 - Table 1'!AL427,'SI 2 - Table2'!AZ442)</f>
        <v>1498.9311168981976</v>
      </c>
      <c r="T30" s="22">
        <f>MAX('SI 2 - Table 1'!AL452,'SI 2 - Table2'!AZ468)</f>
        <v>1581.6478725597381</v>
      </c>
      <c r="U30" s="22">
        <f>MAX('SI 2 - Table 1'!AL477,'SI 2 - Table2'!AZ494)</f>
        <v>1664.3463196004402</v>
      </c>
      <c r="V30" s="22">
        <f>MAX('SI 2 - Table 1'!AL502,'SI 2 - Table2'!AZ520)</f>
        <v>1747.02920431343</v>
      </c>
      <c r="W30" s="22">
        <f>MAX('SI 2 - Table 1'!AL527,'SI 2 - Table2'!AZ546)</f>
        <v>1829.6987498883798</v>
      </c>
      <c r="X30" s="22">
        <f>MAX('SI 2 - Table 1'!AL552,'SI 2 - Table2'!AZ572)</f>
        <v>1912.3567752986592</v>
      </c>
      <c r="Y30" s="22">
        <f>MAX('SI 2 - Table 1'!AL577,'SI 2 - Table2'!AZ598)</f>
        <v>1995.0047831744428</v>
      </c>
      <c r="Z30" s="23">
        <f>MAX('SI 2 - Table 1'!AL602,'SI 2 - Table2'!AZ624)</f>
        <v>2077.6440257075424</v>
      </c>
      <c r="AA30" s="23">
        <f>MAX('SI 2 - Table 1'!AL627,'SI 2 - Table2'!AZ650)</f>
        <v>2160.2755547390802</v>
      </c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</row>
    <row r="31" spans="2:57" ht="18.75" x14ac:dyDescent="0.2">
      <c r="B31" s="14" t="s">
        <v>124</v>
      </c>
      <c r="C31" s="63">
        <f>MAX('SI 2 - Table 1'!AC28,'SI 2 - Table2'!Z28)</f>
        <v>548.10668645305043</v>
      </c>
      <c r="D31" s="66">
        <f>MAX('SI 2 - Table 1'!AK53,'SI 2 - Table2'!AY53)</f>
        <v>661.40143131000025</v>
      </c>
      <c r="E31" s="66">
        <f>MAX('SI 2 - Table 1'!AK78,'SI 2 - Table2'!AY79)</f>
        <v>614.62075993375674</v>
      </c>
      <c r="F31" s="66">
        <f>MAX('SI 2 - Table 1'!AK103,'SI 2 - Table 1'!AY105)</f>
        <v>614.54280259405641</v>
      </c>
      <c r="G31" s="66">
        <f>MAX('SI 2 - Table 1'!AK128,'SI 2 - Table2'!AY131)</f>
        <v>661.79963749946194</v>
      </c>
      <c r="H31" s="66">
        <f>MAX('SI 2 - Table 1'!AK153,'SI 2 - Table2'!AY157)</f>
        <v>715.37112974167076</v>
      </c>
      <c r="I31" s="66">
        <f>MAX('SI 2 - Table 1'!AK178,'SI 2 - Table2'!AY183)</f>
        <v>775.84210784927529</v>
      </c>
      <c r="J31" s="20">
        <f>MAX('SI 2 - Table 1'!AK203,'SI 2 - Table2'!AY209)</f>
        <v>841.19825120807343</v>
      </c>
      <c r="K31" s="20">
        <f>MAX('SI 2 - Table 1'!AL228,'SI 2 - Table2'!AZ235)</f>
        <v>913.15284355204335</v>
      </c>
      <c r="L31" s="20">
        <f>MAX('SI 2 - Table 1'!AL253,'SI 2 - Table2'!AZ261)</f>
        <v>987.00534980322573</v>
      </c>
      <c r="M31" s="21">
        <f>MAX('SI 2 - Table 1'!AL278,'SI 2 - Table2'!AZ287)</f>
        <v>1062.3131936098962</v>
      </c>
      <c r="N31" s="21">
        <f>MAX('SI 2 - Table 1'!AL303,'SI 2 - Table2'!AZ313)</f>
        <v>1138.7560832255926</v>
      </c>
      <c r="O31" s="21">
        <f>MAX('SI 2 - Table 1'!AL328,'SI 2 - Table2'!AZ339)</f>
        <v>1170.178720055286</v>
      </c>
      <c r="P31" s="21">
        <f>MAX('SI 2 - Table 1'!AL353,'SI 2 - Table2'!AZ365)</f>
        <v>1252.716391461604</v>
      </c>
      <c r="Q31" s="21">
        <f>MAX('SI 2 - Table 1'!AL378,'SI 2 - Table2'!AZ391)</f>
        <v>1335.2102234000588</v>
      </c>
      <c r="R31" s="22">
        <f>MAX('SI 2 - Table 1'!AL403,'SI 2 - Table2'!AZ417)</f>
        <v>1417.6684357708748</v>
      </c>
      <c r="S31" s="22">
        <f>MAX('SI 2 - Table 1'!AL428,'SI 2 - Table2'!AZ443)</f>
        <v>1500.0973143801061</v>
      </c>
      <c r="T31" s="22">
        <f>MAX('SI 2 - Table 1'!AL453,'SI 2 - Table2'!AZ469)</f>
        <v>1582.5017481880168</v>
      </c>
      <c r="U31" s="22">
        <f>MAX('SI 2 - Table 1'!AL478,'SI 2 - Table2'!AZ495)</f>
        <v>1664.8855969000781</v>
      </c>
      <c r="V31" s="22">
        <f>MAX('SI 2 - Table 1'!AL503,'SI 2 - Table2'!AZ521)</f>
        <v>1747.2519482806683</v>
      </c>
      <c r="W31" s="22">
        <f>MAX('SI 2 - Table 1'!AL528,'SI 2 - Table2'!AZ547)</f>
        <v>1829.6033019485681</v>
      </c>
      <c r="X31" s="22">
        <f>MAX('SI 2 - Table 1'!AL553,'SI 2 - Table2'!AZ573)</f>
        <v>1911.9417030464174</v>
      </c>
      <c r="Y31" s="22">
        <f>MAX('SI 2 - Table 1'!AL578,'SI 2 - Table2'!AZ599)</f>
        <v>1994.268841039875</v>
      </c>
      <c r="Z31" s="23">
        <f>MAX('SI 2 - Table 1'!AL603,'SI 2 - Table2'!AZ625)</f>
        <v>2076.58612381699</v>
      </c>
      <c r="AA31" s="23">
        <f>MAX('SI 2 - Table 1'!AL628,'SI 2 - Table2'!AZ651)</f>
        <v>2158.8947340037234</v>
      </c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</row>
    <row r="32" spans="2:57" ht="18.75" x14ac:dyDescent="0.2">
      <c r="B32" s="14" t="s">
        <v>125</v>
      </c>
      <c r="C32" s="63">
        <f>MAX('SI 2 - Table 1'!AC29,'SI 2 - Table2'!Z29)</f>
        <v>530.76288027042744</v>
      </c>
      <c r="D32" s="66">
        <f>MAX('SI 2 - Table 1'!AK54,'SI 2 - Table2'!AY54)</f>
        <v>662.49753845394173</v>
      </c>
      <c r="E32" s="66">
        <f>MAX('SI 2 - Table 1'!AK79,'SI 2 - Table2'!AY80)</f>
        <v>615.66967743995235</v>
      </c>
      <c r="F32" s="66">
        <f>MAX('SI 2 - Table 1'!AK104,'SI 2 - Table 1'!AY106)</f>
        <v>605.30908917841623</v>
      </c>
      <c r="G32" s="66">
        <f>MAX('SI 2 - Table 1'!AK129,'SI 2 - Table2'!AY132)</f>
        <v>663.30458646630393</v>
      </c>
      <c r="H32" s="66">
        <f>MAX('SI 2 - Table 1'!AK154,'SI 2 - Table2'!AY158)</f>
        <v>716.9948079466941</v>
      </c>
      <c r="I32" s="66">
        <f>MAX('SI 2 - Table 1'!AK179,'SI 2 - Table2'!AY184)</f>
        <v>777.44300200567238</v>
      </c>
      <c r="J32" s="20">
        <f>MAX('SI 2 - Table 1'!AK204,'SI 2 - Table2'!AY210)</f>
        <v>842.68547219884772</v>
      </c>
      <c r="K32" s="20">
        <f>MAX('SI 2 - Table 1'!AL229,'SI 2 - Table2'!AZ236)</f>
        <v>914.44527924869749</v>
      </c>
      <c r="L32" s="20">
        <f>MAX('SI 2 - Table 1'!AL254,'SI 2 - Table2'!AZ262)</f>
        <v>988.06535954874676</v>
      </c>
      <c r="M32" s="21">
        <f>MAX('SI 2 - Table 1'!AL279,'SI 2 - Table2'!AZ288)</f>
        <v>1063.1133024787805</v>
      </c>
      <c r="N32" s="21">
        <f>MAX('SI 2 - Table 1'!AL304,'SI 2 - Table2'!AZ314)</f>
        <v>1139.2756880043273</v>
      </c>
      <c r="O32" s="21">
        <f>MAX('SI 2 - Table 1'!AL329,'SI 2 - Table2'!AZ340)</f>
        <v>1216.3208214391357</v>
      </c>
      <c r="P32" s="21">
        <f>MAX('SI 2 - Table 1'!AL354,'SI 2 - Table2'!AZ366)</f>
        <v>1252.8760714501952</v>
      </c>
      <c r="Q32" s="21">
        <f>MAX('SI 2 - Table 1'!AL379,'SI 2 - Table2'!AZ392)</f>
        <v>1335.0259188067334</v>
      </c>
      <c r="R32" s="22">
        <f>MAX('SI 2 - Table 1'!AL404,'SI 2 - Table2'!AZ418)</f>
        <v>1417.1360159511712</v>
      </c>
      <c r="S32" s="22">
        <f>MAX('SI 2 - Table 1'!AL429,'SI 2 - Table2'!AZ444)</f>
        <v>1499.213377626819</v>
      </c>
      <c r="T32" s="22">
        <f>MAX('SI 2 - Table 1'!AL454,'SI 2 - Table2'!AZ470)</f>
        <v>1581.2634597451431</v>
      </c>
      <c r="U32" s="22">
        <f>MAX('SI 2 - Table 1'!AL479,'SI 2 - Table2'!AZ496)</f>
        <v>1663.2905696046673</v>
      </c>
      <c r="V32" s="22">
        <f>MAX('SI 2 - Table 1'!AL504,'SI 2 - Table2'!AZ522)</f>
        <v>1745.2981530442128</v>
      </c>
      <c r="W32" s="22">
        <f>MAX('SI 2 - Table 1'!AL529,'SI 2 - Table2'!AZ548)</f>
        <v>1827.2889995523465</v>
      </c>
      <c r="X32" s="22">
        <f>MAX('SI 2 - Table 1'!AL554,'SI 2 - Table2'!AZ574)</f>
        <v>1909.2653914378984</v>
      </c>
      <c r="Y32" s="22">
        <f>MAX('SI 2 - Table 1'!AL579,'SI 2 - Table2'!AZ600)</f>
        <v>1991.2292140864222</v>
      </c>
      <c r="Z32" s="23">
        <f>MAX('SI 2 - Table 1'!AL604,'SI 2 - Table2'!AZ626)</f>
        <v>2073.1820386525465</v>
      </c>
      <c r="AA32" s="23">
        <f>MAX('SI 2 - Table 1'!AL629,'SI 2 - Table2'!AZ652)</f>
        <v>2155.12518490616</v>
      </c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</row>
    <row r="33" spans="2:57" ht="18.75" x14ac:dyDescent="0.2">
      <c r="B33" s="14" t="s">
        <v>126</v>
      </c>
      <c r="C33" s="63">
        <f>MAX('SI 2 - Table 1'!AC30,'SI 2 - Table2'!Z30)</f>
        <v>519.86687055820187</v>
      </c>
      <c r="D33" s="66">
        <f>MAX('SI 2 - Table 1'!AK55,'SI 2 - Table2'!AY55)</f>
        <v>667.3574475502412</v>
      </c>
      <c r="E33" s="66">
        <f>MAX('SI 2 - Table 1'!AK80,'SI 2 - Table2'!AY81)</f>
        <v>608.51566575539232</v>
      </c>
      <c r="F33" s="66">
        <f>MAX('SI 2 - Table 1'!AK105,'SI 2 - Table 1'!AY107)</f>
        <v>601.00579702720222</v>
      </c>
      <c r="G33" s="66">
        <f>MAX('SI 2 - Table 1'!AK130,'SI 2 - Table2'!AY133)</f>
        <v>668.29633527997089</v>
      </c>
      <c r="H33" s="66">
        <f>MAX('SI 2 - Table 1'!AK155,'SI 2 - Table2'!AY159)</f>
        <v>722.33880627133306</v>
      </c>
      <c r="I33" s="66">
        <f>MAX('SI 2 - Table 1'!AK180,'SI 2 - Table2'!AY185)</f>
        <v>783.0297013042732</v>
      </c>
      <c r="J33" s="20">
        <f>MAX('SI 2 - Table 1'!AK205,'SI 2 - Table2'!AY211)</f>
        <v>848.44644268353181</v>
      </c>
      <c r="K33" s="20">
        <f>MAX('SI 2 - Table 1'!AL230,'SI 2 - Table2'!AZ237)</f>
        <v>920.32976582373215</v>
      </c>
      <c r="L33" s="20">
        <f>MAX('SI 2 - Table 1'!AL255,'SI 2 - Table2'!AZ263)</f>
        <v>994.04411359519804</v>
      </c>
      <c r="M33" s="21">
        <f>MAX('SI 2 - Table 1'!AL280,'SI 2 - Table2'!AZ289)</f>
        <v>1069.1652484244519</v>
      </c>
      <c r="N33" s="21">
        <f>MAX('SI 2 - Table 1'!AL305,'SI 2 - Table2'!AZ315)</f>
        <v>1145.3851859726885</v>
      </c>
      <c r="O33" s="21">
        <f>MAX('SI 2 - Table 1'!AL330,'SI 2 - Table2'!AZ341)</f>
        <v>1222.4759756878611</v>
      </c>
      <c r="P33" s="21">
        <f>MAX('SI 2 - Table 1'!AL355,'SI 2 - Table2'!AZ367)</f>
        <v>1259.1230082605864</v>
      </c>
      <c r="Q33" s="21">
        <f>MAX('SI 2 - Table 1'!AL380,'SI 2 - Table2'!AZ393)</f>
        <v>1341.294433999861</v>
      </c>
      <c r="R33" s="22">
        <f>MAX('SI 2 - Table 1'!AL405,'SI 2 - Table2'!AZ419)</f>
        <v>1423.4215780924328</v>
      </c>
      <c r="S33" s="22">
        <f>MAX('SI 2 - Table 1'!AL430,'SI 2 - Table2'!AZ445)</f>
        <v>1505.5122549465439</v>
      </c>
      <c r="T33" s="22">
        <f>MAX('SI 2 - Table 1'!AL455,'SI 2 - Table2'!AZ471)</f>
        <v>1587.5725424352713</v>
      </c>
      <c r="U33" s="22">
        <f>MAX('SI 2 - Table 1'!AL480,'SI 2 - Table2'!AZ497)</f>
        <v>1669.6072388794639</v>
      </c>
      <c r="V33" s="22">
        <f>MAX('SI 2 - Table 1'!AL505,'SI 2 - Table2'!AZ523)</f>
        <v>1751.6201829358031</v>
      </c>
      <c r="W33" s="22">
        <f>MAX('SI 2 - Table 1'!AL530,'SI 2 - Table2'!AZ549)</f>
        <v>1833.6144820882673</v>
      </c>
      <c r="X33" s="22">
        <f>MAX('SI 2 - Table 1'!AL555,'SI 2 - Table2'!AZ575)</f>
        <v>1915.5926788237493</v>
      </c>
      <c r="Y33" s="22">
        <f>MAX('SI 2 - Table 1'!AL580,'SI 2 - Table2'!AZ601)</f>
        <v>1997.556873457507</v>
      </c>
      <c r="Z33" s="23">
        <f>MAX('SI 2 - Table 1'!AL605,'SI 2 - Table2'!AZ627)</f>
        <v>2079.5088162522557</v>
      </c>
      <c r="AA33" s="23">
        <f>MAX('SI 2 - Table 1'!AL630,'SI 2 - Table2'!AZ653)</f>
        <v>2161.4499774286764</v>
      </c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</row>
    <row r="34" spans="2:57" ht="18.75" x14ac:dyDescent="0.2">
      <c r="B34" s="14" t="s">
        <v>127</v>
      </c>
      <c r="C34" s="63">
        <f>MAX('SI 2 - Table 1'!AC31,'SI 2 - Table2'!Z31)</f>
        <v>507.45779192203815</v>
      </c>
      <c r="D34" s="66">
        <f>MAX('SI 2 - Table 1'!AK56,'SI 2 - Table2'!AY56)</f>
        <v>670.4874518893613</v>
      </c>
      <c r="E34" s="66">
        <f>MAX('SI 2 - Table 1'!AK81,'SI 2 - Table2'!AY82)</f>
        <v>611.68092129984416</v>
      </c>
      <c r="F34" s="64">
        <f>MAX('SI 2 - Table 1'!AK106,'SI 2 - Table 1'!AY108)</f>
        <v>594.77456279138585</v>
      </c>
      <c r="G34" s="66">
        <f>MAX('SI 2 - Table 1'!AK131,'SI 2 - Table2'!AY134)</f>
        <v>671.40069268122318</v>
      </c>
      <c r="H34" s="66">
        <f>MAX('SI 2 - Table 1'!AK156,'SI 2 - Table2'!AY160)</f>
        <v>725.77839402184236</v>
      </c>
      <c r="I34" s="66">
        <f>MAX('SI 2 - Table 1'!AK181,'SI 2 - Table2'!AY186)</f>
        <v>786.68089371072142</v>
      </c>
      <c r="J34" s="20">
        <f>MAX('SI 2 - Table 1'!AK206,'SI 2 - Table2'!AY212)</f>
        <v>852.23153430704315</v>
      </c>
      <c r="K34" s="20">
        <f>MAX('SI 2 - Table 1'!AL231,'SI 2 - Table2'!AZ238)</f>
        <v>924.18842701772371</v>
      </c>
      <c r="L34" s="20">
        <f>MAX('SI 2 - Table 1'!AL256,'SI 2 - Table2'!AZ264)</f>
        <v>997.94341785271706</v>
      </c>
      <c r="M34" s="21">
        <f>MAX('SI 2 - Table 1'!AL281,'SI 2 - Table2'!AZ290)</f>
        <v>1073.0814080395453</v>
      </c>
      <c r="N34" s="21">
        <f>MAX('SI 2 - Table 1'!AL306,'SI 2 - Table2'!AZ316)</f>
        <v>1149.3005123449016</v>
      </c>
      <c r="O34" s="21">
        <f>MAX('SI 2 - Table 1'!AL331,'SI 2 - Table2'!AZ342)</f>
        <v>1226.3769935559289</v>
      </c>
      <c r="P34" s="21">
        <f>MAX('SI 2 - Table 1'!AL356,'SI 2 - Table2'!AZ368)</f>
        <v>1304.1421926217365</v>
      </c>
      <c r="Q34" s="21">
        <f>MAX('SI 2 - Table 1'!AL381,'SI 2 - Table2'!AZ394)</f>
        <v>1345.2221183314773</v>
      </c>
      <c r="R34" s="22">
        <f>MAX('SI 2 - Table 1'!AL406,'SI 2 - Table2'!AZ420)</f>
        <v>1427.2998060336336</v>
      </c>
      <c r="S34" s="22">
        <f>MAX('SI 2 - Table 1'!AL431,'SI 2 - Table2'!AZ446)</f>
        <v>1509.3371276153566</v>
      </c>
      <c r="T34" s="22">
        <f>MAX('SI 2 - Table 1'!AL456,'SI 2 - Table2'!AZ472)</f>
        <v>1591.340810763385</v>
      </c>
      <c r="U34" s="22">
        <f>MAX('SI 2 - Table 1'!AL481,'SI 2 - Table2'!AZ498)</f>
        <v>1673.3161668093555</v>
      </c>
      <c r="V34" s="22">
        <f>MAX('SI 2 - Table 1'!AL506,'SI 2 - Table2'!AZ524)</f>
        <v>1755.267444818576</v>
      </c>
      <c r="W34" s="22">
        <f>MAX('SI 2 - Table 1'!AL531,'SI 2 - Table2'!AZ550)</f>
        <v>1837.1980845105825</v>
      </c>
      <c r="X34" s="22">
        <f>MAX('SI 2 - Table 1'!AL556,'SI 2 - Table2'!AZ576)</f>
        <v>1919.1109002013586</v>
      </c>
      <c r="Y34" s="23">
        <f>MAX('SI 2 - Table 1'!AL581,'SI 2 - Table2'!AZ602)</f>
        <v>2001.0082167606308</v>
      </c>
      <c r="Z34" s="23">
        <f>MAX('SI 2 - Table 1'!AL606,'SI 2 - Table2'!AZ628)</f>
        <v>2082.8919715798356</v>
      </c>
      <c r="AA34" s="23">
        <f>MAX('SI 2 - Table 1'!AL631,'SI 2 - Table2'!AZ654)</f>
        <v>2164.7637920677826</v>
      </c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</row>
    <row r="35" spans="2:57" ht="18.75" customHeight="1" x14ac:dyDescent="0.2">
      <c r="B35" s="14" t="s">
        <v>128</v>
      </c>
      <c r="C35" s="63">
        <f>MAX('SI 2 - Table 1'!AC32,'SI 2 - Table2'!Z32)</f>
        <v>491.0999285342192</v>
      </c>
      <c r="D35" s="66">
        <f>MAX('SI 2 - Table 1'!AK57,'SI 2 - Table2'!AY57)</f>
        <v>678.77104769821085</v>
      </c>
      <c r="E35" s="66">
        <f>MAX('SI 2 - Table 1'!AK82,'SI 2 - Table2'!AY83)</f>
        <v>622.84346495236309</v>
      </c>
      <c r="F35" s="64">
        <f>MAX('SI 2 - Table 1'!AK107,'SI 2 - Table 1'!AY109)</f>
        <v>588.17030894983964</v>
      </c>
      <c r="G35" s="66">
        <f>MAX('SI 2 - Table 1'!AK132,'SI 2 - Table2'!AY135)</f>
        <v>679.30234712501147</v>
      </c>
      <c r="H35" s="66">
        <f>MAX('SI 2 - Table 1'!AK157,'SI 2 - Table2'!AY161)</f>
        <v>734.42939654291251</v>
      </c>
      <c r="I35" s="66">
        <f>MAX('SI 2 - Table 1'!AK182,'SI 2 - Table2'!AY187)</f>
        <v>795.83552279200057</v>
      </c>
      <c r="J35" s="20">
        <f>MAX('SI 2 - Table 1'!AK207,'SI 2 - Table2'!AY213)</f>
        <v>861.73584804339157</v>
      </c>
      <c r="K35" s="20">
        <f>MAX('SI 2 - Table 1'!AL232,'SI 2 - Table2'!AZ239)</f>
        <v>933.92688645477335</v>
      </c>
      <c r="L35" s="21">
        <f>MAX('SI 2 - Table 1'!AL257,'SI 2 - Table2'!AZ265)</f>
        <v>1007.8499999959593</v>
      </c>
      <c r="M35" s="21">
        <f>MAX('SI 2 - Table 1'!AL282,'SI 2 - Table2'!AZ291)</f>
        <v>1083.1084494172944</v>
      </c>
      <c r="N35" s="21">
        <f>MAX('SI 2 - Table 1'!AL307,'SI 2 - Table2'!AZ317)</f>
        <v>1159.4125816950036</v>
      </c>
      <c r="O35" s="21">
        <f>MAX('SI 2 - Table 1'!AL332,'SI 2 - Table2'!AZ343)</f>
        <v>1236.5470996435024</v>
      </c>
      <c r="P35" s="21">
        <f>MAX('SI 2 - Table 1'!AL357,'SI 2 - Table2'!AZ369)</f>
        <v>1314.3493411934758</v>
      </c>
      <c r="Q35" s="22">
        <f>MAX('SI 2 - Table 1'!AL382,'SI 2 - Table2'!AZ395)</f>
        <v>1392.6945815114648</v>
      </c>
      <c r="R35" s="22">
        <f>MAX('SI 2 - Table 1'!AL407,'SI 2 - Table2'!AZ421)</f>
        <v>1437.643087785711</v>
      </c>
      <c r="S35" s="22">
        <f>MAX('SI 2 - Table 1'!AL432,'SI 2 - Table2'!AZ447)</f>
        <v>1519.6639377742938</v>
      </c>
      <c r="T35" s="22">
        <f>MAX('SI 2 - Table 1'!AL457,'SI 2 - Table2'!AZ473)</f>
        <v>1601.6441249429777</v>
      </c>
      <c r="U35" s="22">
        <f>MAX('SI 2 - Table 1'!AL482,'SI 2 - Table2'!AZ499)</f>
        <v>1683.5900697370098</v>
      </c>
      <c r="V35" s="22">
        <f>MAX('SI 2 - Table 1'!AL507,'SI 2 - Table2'!AZ525)</f>
        <v>1765.5069085125881</v>
      </c>
      <c r="W35" s="22">
        <f>MAX('SI 2 - Table 1'!AL532,'SI 2 - Table2'!AZ551)</f>
        <v>1847.3987992723485</v>
      </c>
      <c r="X35" s="22">
        <f>MAX('SI 2 - Table 1'!AL557,'SI 2 - Table2'!AZ577)</f>
        <v>1929.2691440184481</v>
      </c>
      <c r="Y35" s="23">
        <f>MAX('SI 2 - Table 1'!AL582,'SI 2 - Table2'!AZ603)</f>
        <v>2011.1207531004952</v>
      </c>
      <c r="Z35" s="23">
        <f>MAX('SI 2 - Table 1'!AL607,'SI 2 - Table2'!AZ629)</f>
        <v>2092.9559684764968</v>
      </c>
      <c r="AA35" s="23">
        <f>MAX('SI 2 - Table 1'!AL632,'SI 2 - Table2'!AZ655)</f>
        <v>2174.7767573911765</v>
      </c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</row>
    <row r="36" spans="2:57" ht="18.75" customHeight="1" thickBot="1" x14ac:dyDescent="0.25">
      <c r="B36" s="50" t="s">
        <v>129</v>
      </c>
      <c r="C36" s="63">
        <f>MAX('SI 2 - Table 1'!AC33,'SI 2 - Table2'!Z33)</f>
        <v>482.52383519419851</v>
      </c>
      <c r="D36" s="66">
        <f>MAX('SI 2 - Table 1'!AK58,'SI 2 - Table2'!AY58)</f>
        <v>688.98167433043659</v>
      </c>
      <c r="E36" s="66">
        <f>MAX('SI 2 - Table 1'!AK83,'SI 2 - Table2'!AY84)</f>
        <v>635.60285477466391</v>
      </c>
      <c r="F36" s="64">
        <f>MAX('SI 2 - Table 1'!AK108,'SI 2 - Table 1'!AY110)</f>
        <v>592.222089951626</v>
      </c>
      <c r="G36" s="66">
        <f>MAX('SI 2 - Table 1'!AK133,'SI 2 - Table2'!AY136)</f>
        <v>688.71108122160479</v>
      </c>
      <c r="H36" s="66">
        <f>MAX('SI 2 - Table 1'!AK158,'SI 2 - Table2'!AY162)</f>
        <v>744.6709981574113</v>
      </c>
      <c r="I36" s="20">
        <f>MAX('SI 2 - Table 1'!AK183,'SI 2 - Table2'!AY188)</f>
        <v>806.66033348674534</v>
      </c>
      <c r="J36" s="20">
        <f>MAX('SI 2 - Table 1'!AK208,'SI 2 - Table2'!AY214)</f>
        <v>872.98786671844971</v>
      </c>
      <c r="K36" s="20">
        <f>MAX('SI 2 - Table 1'!AL233,'SI 2 - Table2'!AZ240)</f>
        <v>945.49270465172197</v>
      </c>
      <c r="L36" s="21">
        <f>MAX('SI 2 - Table 1'!AL258,'SI 2 - Table2'!AZ266)</f>
        <v>1019.6618510531579</v>
      </c>
      <c r="M36" s="21">
        <f>MAX('SI 2 - Table 1'!AL283,'SI 2 - Table2'!AZ292)</f>
        <v>1095.11742289371</v>
      </c>
      <c r="N36" s="21">
        <f>MAX('SI 2 - Table 1'!AL308,'SI 2 - Table2'!AZ318)</f>
        <v>1171.5823147893129</v>
      </c>
      <c r="O36" s="21">
        <f>MAX('SI 2 - Table 1'!AL333,'SI 2 - Table2'!AZ344)</f>
        <v>1248.849880626846</v>
      </c>
      <c r="P36" s="21">
        <f>MAX('SI 2 - Table 1'!AL358,'SI 2 - Table2'!AZ370)</f>
        <v>1326.7636027878571</v>
      </c>
      <c r="Q36" s="22">
        <f>MAX('SI 2 - Table 1'!AL383,'SI 2 - Table2'!AZ396)</f>
        <v>1405.2032324181434</v>
      </c>
      <c r="R36" s="22">
        <f>MAX('SI 2 - Table 1'!AL408,'SI 2 - Table2'!AZ422)</f>
        <v>1484.0751782240266</v>
      </c>
      <c r="S36" s="22">
        <f>MAX('SI 2 - Table 1'!AL433,'SI 2 - Table2'!AZ448)</f>
        <v>1563.3057298241699</v>
      </c>
      <c r="T36" s="22">
        <f>MAX('SI 2 - Table 1'!AL458,'SI 2 - Table2'!AZ474)</f>
        <v>1614.4197848824915</v>
      </c>
      <c r="U36" s="22">
        <f>MAX('SI 2 - Table 1'!AL483,'SI 2 - Table2'!AZ500)</f>
        <v>1696.411464374301</v>
      </c>
      <c r="V36" s="22">
        <f>MAX('SI 2 - Table 1'!AL508,'SI 2 - Table2'!AZ526)</f>
        <v>1778.3685093499878</v>
      </c>
      <c r="W36" s="22">
        <f>MAX('SI 2 - Table 1'!AL533,'SI 2 - Table2'!AZ552)</f>
        <v>1860.2958675975713</v>
      </c>
      <c r="X36" s="22">
        <f>MAX('SI 2 - Table 1'!AL558,'SI 2 - Table2'!AZ578)</f>
        <v>1942.1975873072461</v>
      </c>
      <c r="Y36" s="23">
        <f>MAX('SI 2 - Table 1'!AL583,'SI 2 - Table2'!AZ604)</f>
        <v>2024.0770126361308</v>
      </c>
      <c r="Z36" s="23">
        <f>MAX('SI 2 - Table 1'!AL608,'SI 2 - Table2'!AZ630)</f>
        <v>2105.9369303818248</v>
      </c>
      <c r="AA36" s="23">
        <f>MAX('SI 2 - Table 1'!AL633,'SI 2 - Table2'!AZ656)</f>
        <v>2187.7796814543099</v>
      </c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</row>
    <row r="37" spans="2:57" ht="18.75" x14ac:dyDescent="0.2">
      <c r="B37" s="51"/>
      <c r="C37" s="49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</row>
    <row r="38" spans="2:57" ht="18.75" x14ac:dyDescent="0.2">
      <c r="B38" s="52"/>
      <c r="C38" s="49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</row>
    <row r="39" spans="2:57" ht="18.75" x14ac:dyDescent="0.2">
      <c r="B39" s="52"/>
      <c r="C39" s="49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</row>
    <row r="40" spans="2:57" ht="18.75" x14ac:dyDescent="0.2">
      <c r="B40" s="53"/>
      <c r="C40" s="49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</row>
    <row r="42" spans="2:57" s="24" customFormat="1" x14ac:dyDescent="0.2"/>
    <row r="43" spans="2:57" s="24" customFormat="1" x14ac:dyDescent="0.2"/>
    <row r="44" spans="2:57" ht="15.75" thickBot="1" x14ac:dyDescent="0.25"/>
    <row r="45" spans="2:57" ht="15.75" thickBot="1" x14ac:dyDescent="0.25">
      <c r="B45" s="72" t="s">
        <v>56</v>
      </c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2" t="s">
        <v>56</v>
      </c>
      <c r="Q45" s="73"/>
      <c r="R45" s="73"/>
      <c r="S45" s="73"/>
      <c r="T45" s="73"/>
      <c r="U45" s="73"/>
      <c r="V45" s="74"/>
      <c r="W45" s="60"/>
      <c r="X45" s="60"/>
      <c r="Y45" s="60"/>
      <c r="Z45" s="60"/>
      <c r="AA45" s="60"/>
      <c r="AB45" s="60"/>
      <c r="AC45" s="60"/>
      <c r="AD45" s="60"/>
      <c r="AE45" s="16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</row>
    <row r="46" spans="2:57" ht="15.75" thickBot="1" x14ac:dyDescent="0.25">
      <c r="B46" s="72" t="s">
        <v>49</v>
      </c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4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</row>
    <row r="47" spans="2:57" ht="38.25" thickBot="1" x14ac:dyDescent="0.25">
      <c r="B47" s="11" t="s">
        <v>11</v>
      </c>
      <c r="C47" s="12">
        <v>1</v>
      </c>
      <c r="D47" s="12">
        <v>2</v>
      </c>
      <c r="E47" s="12">
        <v>3</v>
      </c>
      <c r="F47" s="12">
        <v>4</v>
      </c>
      <c r="G47" s="12">
        <v>5</v>
      </c>
      <c r="H47" s="12">
        <v>6</v>
      </c>
      <c r="I47" s="12">
        <v>7</v>
      </c>
      <c r="J47" s="12">
        <v>8</v>
      </c>
      <c r="K47" s="12">
        <v>9</v>
      </c>
      <c r="L47" s="12">
        <v>10</v>
      </c>
      <c r="M47" s="12">
        <v>11</v>
      </c>
      <c r="N47" s="12">
        <v>12</v>
      </c>
      <c r="O47" s="12">
        <v>13</v>
      </c>
      <c r="P47" s="12">
        <v>14</v>
      </c>
      <c r="Q47" s="12">
        <v>15</v>
      </c>
      <c r="R47" s="12">
        <v>16</v>
      </c>
      <c r="S47" s="12">
        <v>17</v>
      </c>
      <c r="T47" s="12">
        <v>18</v>
      </c>
      <c r="U47" s="12">
        <v>19</v>
      </c>
      <c r="V47" s="12">
        <v>20</v>
      </c>
      <c r="W47" s="62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</row>
    <row r="48" spans="2:57" ht="18.75" x14ac:dyDescent="0.2">
      <c r="B48" s="13" t="s">
        <v>107</v>
      </c>
      <c r="C48" s="18">
        <f>MAX('SI 3 - Table 1 '!AC11,'SI 3 - Table 2 '!Z11)</f>
        <v>1182.0300197611218</v>
      </c>
      <c r="D48" s="21">
        <f>MAX('SI 3 - Table 1 '!AK36,'SI 3 - Table 2 '!AY37)</f>
        <v>1227.9586769485745</v>
      </c>
      <c r="E48" s="20">
        <f>MAX('SI 3 - Table 1 '!AK61,'SI 3 - Table 2 '!AY63)</f>
        <v>910.05682948277479</v>
      </c>
      <c r="F48" s="20">
        <f>MAX('SI 3 - Table 1 '!AK86,'SI 3 - Table 2 '!AY89)</f>
        <v>835.18922514617032</v>
      </c>
      <c r="G48" s="20">
        <f>MAX('SI 3 - Table 1 '!AK111,'SI 3 - Table 2 '!AY115)</f>
        <v>857.34516336343586</v>
      </c>
      <c r="H48" s="20">
        <f>MAX('SI 3 - Table 1 '!AK136,'SI 3 - Table 2 '!AY141)</f>
        <v>917.29893586074968</v>
      </c>
      <c r="I48" s="20">
        <f>MAX('SI 3 - Table 1 '!AK161,'SI 3 - Table 2 '!AY167)</f>
        <v>998.84313456419864</v>
      </c>
      <c r="J48" s="21">
        <f>MAX('SI 3 - Table 1 '!AK186,'SI 3 - Table 2 '!AY193)</f>
        <v>1089.2236883477985</v>
      </c>
      <c r="K48" s="21">
        <f>MAX('SI 3 - Table 1 '!AL211,'SI 3 - Table 2 '!AZ219)</f>
        <v>1068.7751135187689</v>
      </c>
      <c r="L48" s="21">
        <f>MAX('SI 3 - Table 1 '!AL236,'SI 3 - Table 2 '!AZ245)</f>
        <v>1184.1526337518033</v>
      </c>
      <c r="M48" s="21">
        <f>MAX('SI 3 - Table 1 '!AL261,'SI 3 - Table 2 '!AZ271)</f>
        <v>1299.5293585949694</v>
      </c>
      <c r="N48" s="22">
        <f>MAX('SI 3 - Table 1 '!AL286,'SI 3 - Table 2 '!AZ297)</f>
        <v>1414.9054868957351</v>
      </c>
      <c r="O48" s="22">
        <f>MAX('SI 3 - Table 1 '!AL311,'SI 3 - Table 2 '!AZ323)</f>
        <v>1530.2811563177306</v>
      </c>
      <c r="P48" s="22">
        <f>MAX('SI 3 - Table 1 '!AL336,'SI 3 - Table 2 '!AZ349)</f>
        <v>1645.6564651921215</v>
      </c>
      <c r="Q48" s="22">
        <f>MAX('SI 3 - Table 1 '!AL361,'SI 3 - Table 2 '!AZ375)</f>
        <v>1761.0314856284283</v>
      </c>
      <c r="R48" s="22">
        <f>MAX('SI 3 - Table 1 '!AL386,'SI 3 - Table 2 '!AZ401)</f>
        <v>1876.406271708792</v>
      </c>
      <c r="S48" s="22">
        <f>MAX('SI 3 - Table 1 '!AL411,'SI 3 - Table 2 '!AZ427)</f>
        <v>1991.7808647901434</v>
      </c>
      <c r="T48" s="23">
        <f>MAX('SI 3 - Table 1 '!AL436,'SI 3 - Table 2 '!AZ453)</f>
        <v>2107.1552970389848</v>
      </c>
      <c r="U48" s="23">
        <f>MAX('SI 3 - Table 1 '!AL461,'SI 3 - Table 2 '!AZ479)</f>
        <v>2222.529593849923</v>
      </c>
      <c r="V48" s="23">
        <f>MAX('SI 3 - Table 1 '!AL486,'SI 3 - Table 2 '!AZ505)</f>
        <v>2337.9037755386439</v>
      </c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10"/>
      <c r="AW48" s="10"/>
      <c r="AX48" s="10"/>
      <c r="AY48" s="10"/>
      <c r="AZ48" s="10"/>
      <c r="BA48" s="10"/>
      <c r="BB48" s="10"/>
      <c r="BC48" s="10"/>
      <c r="BD48" s="10"/>
      <c r="BE48" s="10"/>
    </row>
    <row r="49" spans="2:57" ht="18.75" x14ac:dyDescent="0.2">
      <c r="B49" s="14" t="s">
        <v>108</v>
      </c>
      <c r="C49" s="25">
        <f>MAX('SI 3 - Table 1 '!AC12,'SI 3 - Table 2 '!Z12)</f>
        <v>1510.716202558491</v>
      </c>
      <c r="D49" s="21">
        <f>MAX('SI 3 - Table 1 '!AK37,'SI 3 - Table 2 '!AY38)</f>
        <v>1239.449400299291</v>
      </c>
      <c r="E49" s="20">
        <f>MAX('SI 3 - Table 1 '!AK62,'SI 3 - Table 2 '!AY64)</f>
        <v>914.64812271128312</v>
      </c>
      <c r="F49" s="20">
        <f>MAX('SI 3 - Table 1 '!AK87,'SI 3 - Table 2 '!AY90)</f>
        <v>842.71496659937111</v>
      </c>
      <c r="G49" s="20">
        <f>MAX('SI 3 - Table 1 '!AK112,'SI 3 - Table 2 '!AY116)</f>
        <v>860.7006197573487</v>
      </c>
      <c r="H49" s="20">
        <f>MAX('SI 3 - Table 1 '!AK137,'SI 3 - Table 2 '!AY142)</f>
        <v>920.01996829621805</v>
      </c>
      <c r="I49" s="20">
        <f>MAX('SI 3 - Table 1 '!AK162,'SI 3 - Table 2 '!AY168)</f>
        <v>999.6044674218773</v>
      </c>
      <c r="J49" s="21">
        <f>MAX('SI 3 - Table 1 '!AK187,'SI 3 - Table 2 '!AY194)</f>
        <v>1086.912172437238</v>
      </c>
      <c r="K49" s="21">
        <f>MAX('SI 3 - Table 1 '!AL212,'SI 3 - Table 2 '!AZ220)</f>
        <v>1061.1247778853715</v>
      </c>
      <c r="L49" s="21">
        <f>MAX('SI 3 - Table 1 '!AL237,'SI 3 - Table 2 '!AZ246)</f>
        <v>1174.4139996810516</v>
      </c>
      <c r="M49" s="21">
        <f>MAX('SI 3 - Table 1 '!AL262,'SI 3 - Table 2 '!AZ272)</f>
        <v>1287.7018330846975</v>
      </c>
      <c r="N49" s="22">
        <f>MAX('SI 3 - Table 1 '!AL287,'SI 3 - Table 2 '!AZ298)</f>
        <v>1400.9886251943176</v>
      </c>
      <c r="O49" s="22">
        <f>MAX('SI 3 - Table 1 '!AL312,'SI 3 - Table 2 '!AZ324)</f>
        <v>1514.274616308533</v>
      </c>
      <c r="P49" s="22">
        <f>MAX('SI 3 - Table 1 '!AL337,'SI 3 - Table 2 '!AZ350)</f>
        <v>1627.5599780692169</v>
      </c>
      <c r="Q49" s="22">
        <f>MAX('SI 3 - Table 1 '!AL362,'SI 3 - Table 2 '!AZ376)</f>
        <v>1740.8448363470748</v>
      </c>
      <c r="R49" s="22">
        <f>MAX('SI 3 - Table 1 '!AL387,'SI 3 - Table 2 '!AZ402)</f>
        <v>1854.1292855451368</v>
      </c>
      <c r="S49" s="22">
        <f>MAX('SI 3 - Table 1 '!AL412,'SI 3 - Table 2 '!AZ428)</f>
        <v>1967.4133978539555</v>
      </c>
      <c r="T49" s="23">
        <f>MAX('SI 3 - Table 1 '!AL437,'SI 3 - Table 2 '!AZ454)</f>
        <v>2080.6972294217376</v>
      </c>
      <c r="U49" s="23">
        <f>MAX('SI 3 - Table 1 '!AL462,'SI 3 - Table 2 '!AZ480)</f>
        <v>2193.9808245760155</v>
      </c>
      <c r="V49" s="23">
        <f>MAX('SI 3 - Table 1 '!AL487,'SI 3 - Table 2 '!AZ506)</f>
        <v>2307.2642187788147</v>
      </c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</row>
    <row r="50" spans="2:57" ht="18.75" x14ac:dyDescent="0.2">
      <c r="B50" s="14" t="s">
        <v>109</v>
      </c>
      <c r="C50" s="18">
        <f>MAX('SI 3 - Table 1 '!AC13,'SI 3 - Table 2 '!Z13)</f>
        <v>1347.650026363965</v>
      </c>
      <c r="D50" s="21">
        <f>MAX('SI 3 - Table 1 '!AK38,'SI 3 - Table 2 '!AY39)</f>
        <v>1186.0252000053124</v>
      </c>
      <c r="E50" s="20">
        <f>MAX('SI 3 - Table 1 '!AK63,'SI 3 - Table 2 '!AY65)</f>
        <v>888.85371055708333</v>
      </c>
      <c r="F50" s="20">
        <f>MAX('SI 3 - Table 1 '!AK88,'SI 3 - Table 2 '!AY91)</f>
        <v>828.41525789931791</v>
      </c>
      <c r="G50" s="20">
        <f>MAX('SI 3 - Table 1 '!AK113,'SI 3 - Table 2 '!AY117)</f>
        <v>849.04961253578495</v>
      </c>
      <c r="H50" s="20">
        <f>MAX('SI 3 - Table 1 '!AK138,'SI 3 - Table 2 '!AY143)</f>
        <v>911.05486843091103</v>
      </c>
      <c r="I50" s="20">
        <f>MAX('SI 3 - Table 1 '!AK163,'SI 3 - Table 2 '!AY169)</f>
        <v>991.49361375640535</v>
      </c>
      <c r="J50" s="21">
        <f>MAX('SI 3 - Table 1 '!AK188,'SI 3 - Table 2 '!AY195)</f>
        <v>1078.5277164166391</v>
      </c>
      <c r="K50" s="21">
        <f>MAX('SI 3 - Table 1 '!AL213,'SI 3 - Table 2 '!AZ221)</f>
        <v>1056.9381563812531</v>
      </c>
      <c r="L50" s="21">
        <f>MAX('SI 3 - Table 1 '!AL238,'SI 3 - Table 2 '!AZ247)</f>
        <v>1169.2252133386191</v>
      </c>
      <c r="M50" s="21">
        <f>MAX('SI 3 - Table 1 '!AL263,'SI 3 - Table 2 '!AZ273)</f>
        <v>1281.5105286876756</v>
      </c>
      <c r="N50" s="22">
        <f>MAX('SI 3 - Table 1 '!AL288,'SI 3 - Table 2 '!AZ299)</f>
        <v>1393.7945378304998</v>
      </c>
      <c r="O50" s="22">
        <f>MAX('SI 3 - Table 1 '!AL313,'SI 3 - Table 2 '!AZ325)</f>
        <v>1506.0775421992996</v>
      </c>
      <c r="P50" s="22">
        <f>MAX('SI 3 - Table 1 '!AL338,'SI 3 - Table 2 '!AZ351)</f>
        <v>1618.3597571027942</v>
      </c>
      <c r="Q50" s="22">
        <f>MAX('SI 3 - Table 1 '!AL363,'SI 3 - Table 2 '!AZ377)</f>
        <v>1730.6413404340447</v>
      </c>
      <c r="R50" s="22">
        <f>MAX('SI 3 - Table 1 '!AL388,'SI 3 - Table 2 '!AZ403)</f>
        <v>1842.9224106128468</v>
      </c>
      <c r="S50" s="22">
        <f>MAX('SI 3 - Table 1 '!AL413,'SI 3 - Table 2 '!AZ429)</f>
        <v>1955.2030581955148</v>
      </c>
      <c r="T50" s="23">
        <f>MAX('SI 3 - Table 1 '!AL438,'SI 3 - Table 2 '!AZ455)</f>
        <v>2067.483353614738</v>
      </c>
      <c r="U50" s="23">
        <f>MAX('SI 3 - Table 1 '!AL463,'SI 3 - Table 2 '!AZ481)</f>
        <v>2179.76335247527</v>
      </c>
      <c r="V50" s="23">
        <f>MAX('SI 3 - Table 1 '!AL488,'SI 3 - Table 2 '!AZ507)</f>
        <v>2292.0430992609158</v>
      </c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</row>
    <row r="51" spans="2:57" ht="18.75" x14ac:dyDescent="0.2">
      <c r="B51" s="14" t="s">
        <v>110</v>
      </c>
      <c r="C51" s="18">
        <f>MAX('SI 3 - Table 1 '!AC14,'SI 3 - Table 2 '!Z14)</f>
        <v>1219.9625584094335</v>
      </c>
      <c r="D51" s="21">
        <f>MAX('SI 3 - Table 1 '!AK39,'SI 3 - Table 2 '!AY40)</f>
        <v>1146.5303329556759</v>
      </c>
      <c r="E51" s="20">
        <f>MAX('SI 3 - Table 1 '!AK64,'SI 3 - Table 2 '!AY66)</f>
        <v>866.45088158970202</v>
      </c>
      <c r="F51" s="20">
        <f>MAX('SI 3 - Table 1 '!AK89,'SI 3 - Table 2 '!AY92)</f>
        <v>816.41226533863744</v>
      </c>
      <c r="G51" s="20">
        <f>MAX('SI 3 - Table 1 '!AK114,'SI 3 - Table 2 '!AY118)</f>
        <v>840.21298821438506</v>
      </c>
      <c r="H51" s="20">
        <f>MAX('SI 3 - Table 1 '!AK139,'SI 3 - Table 2 '!AY144)</f>
        <v>904.86157171510547</v>
      </c>
      <c r="I51" s="20">
        <f>MAX('SI 3 - Table 1 '!AK164,'SI 3 - Table 2 '!AY170)</f>
        <v>985.42076613689812</v>
      </c>
      <c r="J51" s="21">
        <f>MAX('SI 3 - Table 1 '!AK189,'SI 3 - Table 2 '!AY196)</f>
        <v>1072.324862832018</v>
      </c>
      <c r="K51" s="21">
        <f>MAX('SI 3 - Table 1 '!AL214,'SI 3 - Table 2 '!AZ222)</f>
        <v>1054.6558000292994</v>
      </c>
      <c r="L51" s="21">
        <f>MAX('SI 3 - Table 1 '!AL239,'SI 3 - Table 2 '!AZ248)</f>
        <v>1166.1523039134213</v>
      </c>
      <c r="M51" s="21">
        <f>MAX('SI 3 - Table 1 '!AL264,'SI 3 - Table 2 '!AZ274)</f>
        <v>1277.6466728444893</v>
      </c>
      <c r="N51" s="22">
        <f>MAX('SI 3 - Table 1 '!AL289,'SI 3 - Table 2 '!AZ300)</f>
        <v>1389.1394405607668</v>
      </c>
      <c r="O51" s="22">
        <f>MAX('SI 3 - Table 1 '!AL314,'SI 3 - Table 2 '!AZ326)</f>
        <v>1500.6309765733597</v>
      </c>
      <c r="P51" s="22">
        <f>MAX('SI 3 - Table 1 '!AL339,'SI 3 - Table 2 '!AZ352)</f>
        <v>1612.1215448187713</v>
      </c>
      <c r="Q51" s="22">
        <f>MAX('SI 3 - Table 1 '!AL364,'SI 3 - Table 2 '!AZ378)</f>
        <v>1723.611338850438</v>
      </c>
      <c r="R51" s="22">
        <f>MAX('SI 3 - Table 1 '!AL389,'SI 3 - Table 2 '!AZ404)</f>
        <v>1835.1005038334374</v>
      </c>
      <c r="S51" s="22">
        <f>MAX('SI 3 - Table 1 '!AL414,'SI 3 - Table 2 '!AZ430)</f>
        <v>1946.5891507763577</v>
      </c>
      <c r="T51" s="23">
        <f>MAX('SI 3 - Table 1 '!AL439,'SI 3 - Table 2 '!AZ456)</f>
        <v>2058.0773660192117</v>
      </c>
      <c r="U51" s="23">
        <f>MAX('SI 3 - Table 1 '!AL464,'SI 3 - Table 2 '!AZ482)</f>
        <v>2169.5652177251677</v>
      </c>
      <c r="V51" s="23">
        <f>MAX('SI 3 - Table 1 '!AL489,'SI 3 - Table 2 '!AZ508)</f>
        <v>2281.0527604247609</v>
      </c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</row>
    <row r="52" spans="2:57" ht="18.75" x14ac:dyDescent="0.2">
      <c r="B52" s="14" t="s">
        <v>111</v>
      </c>
      <c r="C52" s="18">
        <f>MAX('SI 3 - Table 1 '!AC15,'SI 3 - Table 2 '!Z15)</f>
        <v>1116.4907601014522</v>
      </c>
      <c r="D52" s="21">
        <f>MAX('SI 3 - Table 1 '!AK40,'SI 3 - Table 2 '!AY41)</f>
        <v>1100.6181592401381</v>
      </c>
      <c r="E52" s="20">
        <f>MAX('SI 3 - Table 1 '!AK65,'SI 3 - Table 2 '!AY67)</f>
        <v>838.8802028025641</v>
      </c>
      <c r="F52" s="20">
        <f>MAX('SI 3 - Table 1 '!AK90,'SI 3 - Table 2 '!AY93)</f>
        <v>798.72226131588877</v>
      </c>
      <c r="G52" s="20">
        <f>MAX('SI 3 - Table 1 '!AK115,'SI 3 - Table 2 '!AY119)</f>
        <v>826.44203717160076</v>
      </c>
      <c r="H52" s="20">
        <f>MAX('SI 3 - Table 1 '!AK140,'SI 3 - Table 2 '!AY145)</f>
        <v>891.83361186472916</v>
      </c>
      <c r="I52" s="20">
        <f>MAX('SI 3 - Table 1 '!AK165,'SI 3 - Table 2 '!AY171)</f>
        <v>971.64444910652639</v>
      </c>
      <c r="J52" s="21">
        <f>MAX('SI 3 - Table 1 '!AK190,'SI 3 - Table 2 '!AY197)</f>
        <v>1057.6493623584749</v>
      </c>
      <c r="K52" s="21">
        <f>MAX('SI 3 - Table 1 '!AL215,'SI 3 - Table 2 '!AZ223)</f>
        <v>1043.8063258452337</v>
      </c>
      <c r="L52" s="21">
        <f>MAX('SI 3 - Table 1 '!AL240,'SI 3 - Table 2 '!AZ249)</f>
        <v>1153.554919308847</v>
      </c>
      <c r="M52" s="21">
        <f>MAX('SI 3 - Table 1 '!AL265,'SI 3 - Table 2 '!AZ275)</f>
        <v>1263.3009700333184</v>
      </c>
      <c r="N52" s="22">
        <f>MAX('SI 3 - Table 1 '!AL290,'SI 3 - Table 2 '!AZ301)</f>
        <v>1373.0451137034336</v>
      </c>
      <c r="O52" s="22">
        <f>MAX('SI 3 - Table 1 '!AL315,'SI 3 - Table 2 '!AZ327)</f>
        <v>1482.7877904086592</v>
      </c>
      <c r="P52" s="22">
        <f>MAX('SI 3 - Table 1 '!AL340,'SI 3 - Table 2 '!AZ353)</f>
        <v>1592.5293144986142</v>
      </c>
      <c r="Q52" s="22">
        <f>MAX('SI 3 - Table 1 '!AL365,'SI 3 - Table 2 '!AZ379)</f>
        <v>1702.2699164963535</v>
      </c>
      <c r="R52" s="22">
        <f>MAX('SI 3 - Table 1 '!AL390,'SI 3 - Table 2 '!AZ405)</f>
        <v>1812.0097692941667</v>
      </c>
      <c r="S52" s="22">
        <f>MAX('SI 3 - Table 1 '!AL415,'SI 3 - Table 2 '!AZ431)</f>
        <v>1921.7490051038058</v>
      </c>
      <c r="T52" s="23">
        <f>MAX('SI 3 - Table 1 '!AL440,'SI 3 - Table 2 '!AZ457)</f>
        <v>2031.487726756633</v>
      </c>
      <c r="U52" s="23">
        <f>MAX('SI 3 - Table 1 '!AL465,'SI 3 - Table 2 '!AZ483)</f>
        <v>2141.226015435303</v>
      </c>
      <c r="V52" s="23">
        <f>MAX('SI 3 - Table 1 '!AL490,'SI 3 - Table 2 '!AZ509)</f>
        <v>2250.9639360859396</v>
      </c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</row>
    <row r="53" spans="2:57" ht="18.75" x14ac:dyDescent="0.2">
      <c r="B53" s="14" t="s">
        <v>112</v>
      </c>
      <c r="C53" s="18">
        <f>MAX('SI 3 - Table 1 '!AC16,'SI 3 - Table 2 '!Z16)</f>
        <v>1057.0845190289981</v>
      </c>
      <c r="D53" s="21">
        <f>MAX('SI 3 - Table 1 '!AK41,'SI 3 - Table 2 '!AY42)</f>
        <v>1068.1754215872684</v>
      </c>
      <c r="E53" s="20">
        <f>MAX('SI 3 - Table 1 '!AK66,'SI 3 - Table 2 '!AY68)</f>
        <v>845.08228235325612</v>
      </c>
      <c r="F53" s="20">
        <f>MAX('SI 3 - Table 1 '!AK91,'SI 3 - Table 2 '!AY94)</f>
        <v>810.703031732093</v>
      </c>
      <c r="G53" s="20">
        <f>MAX('SI 3 - Table 1 '!AK116,'SI 3 - Table 2 '!AY120)</f>
        <v>842.01854006458188</v>
      </c>
      <c r="H53" s="20">
        <f>MAX('SI 3 - Table 1 '!AK141,'SI 3 - Table 2 '!AY146)</f>
        <v>909.88914766394589</v>
      </c>
      <c r="I53" s="20">
        <f>MAX('SI 3 - Table 1 '!AK166,'SI 3 - Table 2 '!AY172)</f>
        <v>991.54006186252434</v>
      </c>
      <c r="J53" s="21">
        <f>MAX('SI 3 - Table 1 '!AK191,'SI 3 - Table 2 '!AY198)</f>
        <v>1079.4572806283143</v>
      </c>
      <c r="K53" s="21">
        <f>MAX('SI 3 - Table 1 '!AL216,'SI 3 - Table 2 '!AZ224)</f>
        <v>1067.9720078210257</v>
      </c>
      <c r="L53" s="21">
        <f>MAX('SI 3 - Table 1 '!AL241,'SI 3 - Table 2 '!AZ250)</f>
        <v>1179.7187369079563</v>
      </c>
      <c r="M53" s="21">
        <f>MAX('SI 3 - Table 1 '!AL266,'SI 3 - Table 2 '!AZ276)</f>
        <v>1291.4623849057157</v>
      </c>
      <c r="N53" s="22">
        <f>MAX('SI 3 - Table 1 '!AL291,'SI 3 - Table 2 '!AZ302)</f>
        <v>1403.203722086595</v>
      </c>
      <c r="O53" s="22">
        <f>MAX('SI 3 - Table 1 '!AL316,'SI 3 - Table 2 '!AZ328)</f>
        <v>1514.9432817160296</v>
      </c>
      <c r="P53" s="22">
        <f>MAX('SI 3 - Table 1 '!AL341,'SI 3 - Table 2 '!AZ354)</f>
        <v>1626.6814446978999</v>
      </c>
      <c r="Q53" s="22">
        <f>MAX('SI 3 - Table 1 '!AL366,'SI 3 - Table 2 '!AZ380)</f>
        <v>1738.4184903617186</v>
      </c>
      <c r="R53" s="22">
        <f>MAX('SI 3 - Table 1 '!AL391,'SI 3 - Table 2 '!AZ406)</f>
        <v>1850.1546282046204</v>
      </c>
      <c r="S53" s="22">
        <f>MAX('SI 3 - Table 1 '!AL416,'SI 3 - Table 2 '!AZ432)</f>
        <v>1961.8900184302968</v>
      </c>
      <c r="T53" s="23">
        <f>MAX('SI 3 - Table 1 '!AL441,'SI 3 - Table 2 '!AZ458)</f>
        <v>2073.6247856416185</v>
      </c>
      <c r="U53" s="23">
        <f>MAX('SI 3 - Table 1 '!AL466,'SI 3 - Table 2 '!AZ484)</f>
        <v>2185.3590282092732</v>
      </c>
      <c r="V53" s="23">
        <f>MAX('SI 3 - Table 1 '!AL491,'SI 3 - Table 2 '!AZ510)</f>
        <v>2297.0928248298105</v>
      </c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</row>
    <row r="54" spans="2:57" ht="18.75" x14ac:dyDescent="0.2">
      <c r="B54" s="14" t="s">
        <v>113</v>
      </c>
      <c r="C54" s="19">
        <f>MAX('SI 3 - Table 1 '!AC17,'SI 3 - Table 2 '!Z17)</f>
        <v>984.17830382504496</v>
      </c>
      <c r="D54" s="20">
        <f>MAX('SI 3 - Table 1 '!AK42,'SI 3 - Table 2 '!AY43)</f>
        <v>991.44575721746912</v>
      </c>
      <c r="E54" s="20">
        <f>MAX('SI 3 - Table 1 '!AK67,'SI 3 - Table 2 '!AY69)</f>
        <v>828.0446401506324</v>
      </c>
      <c r="F54" s="20">
        <f>MAX('SI 3 - Table 1 '!AK92,'SI 3 - Table 2 '!AY95)</f>
        <v>801.93043433881678</v>
      </c>
      <c r="G54" s="20">
        <f>MAX('SI 3 - Table 1 '!AK117,'SI 3 - Table 2 '!AY121)</f>
        <v>836.9513128505605</v>
      </c>
      <c r="H54" s="20">
        <f>MAX('SI 3 - Table 1 '!AK142,'SI 3 - Table 2 '!AY147)</f>
        <v>906.115999319651</v>
      </c>
      <c r="I54" s="20">
        <f>MAX('SI 3 - Table 1 '!AK167,'SI 3 - Table 2 '!AY173)</f>
        <v>987.85551486918837</v>
      </c>
      <c r="J54" s="21">
        <f>MAX('SI 3 - Table 1 '!AK192,'SI 3 - Table 2 '!AY199)</f>
        <v>1075.7752059766844</v>
      </c>
      <c r="K54" s="21">
        <f>MAX('SI 3 - Table 1 '!AL217,'SI 3 - Table 2 '!AZ225)</f>
        <v>1067.6817483363741</v>
      </c>
      <c r="L54" s="21">
        <f>MAX('SI 3 - Table 1 '!AL242,'SI 3 - Table 2 '!AZ251)</f>
        <v>1178.8612680523761</v>
      </c>
      <c r="M54" s="21">
        <f>MAX('SI 3 - Table 1 '!AL267,'SI 3 - Table 2 '!AZ277)</f>
        <v>1290.037190216874</v>
      </c>
      <c r="N54" s="22">
        <f>MAX('SI 3 - Table 1 '!AL292,'SI 3 - Table 2 '!AZ303)</f>
        <v>1401.2104142177432</v>
      </c>
      <c r="O54" s="22">
        <f>MAX('SI 3 - Table 1 '!AL317,'SI 3 - Table 2 '!AZ329)</f>
        <v>1512.3815627081287</v>
      </c>
      <c r="P54" s="22">
        <f>MAX('SI 3 - Table 1 '!AL342,'SI 3 - Table 2 '!AZ355)</f>
        <v>1623.5510804402777</v>
      </c>
      <c r="Q54" s="22">
        <f>MAX('SI 3 - Table 1 '!AL367,'SI 3 - Table 2 '!AZ381)</f>
        <v>1734.7192935658368</v>
      </c>
      <c r="R54" s="22">
        <f>MAX('SI 3 - Table 1 '!AL392,'SI 3 - Table 2 '!AZ407)</f>
        <v>1845.8864466985422</v>
      </c>
      <c r="S54" s="22">
        <f>MAX('SI 3 - Table 1 '!AL417,'SI 3 - Table 2 '!AZ433)</f>
        <v>1957.0527268959559</v>
      </c>
      <c r="T54" s="23">
        <f>MAX('SI 3 - Table 1 '!AL442,'SI 3 - Table 2 '!AZ459)</f>
        <v>2068.218279647293</v>
      </c>
      <c r="U54" s="23">
        <f>MAX('SI 3 - Table 1 '!AL467,'SI 3 - Table 2 '!AZ485)</f>
        <v>2179.3832198124605</v>
      </c>
      <c r="V54" s="23">
        <f>MAX('SI 3 - Table 1 '!AL492,'SI 3 - Table 2 '!AZ511)</f>
        <v>2290.5476392793844</v>
      </c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</row>
    <row r="55" spans="2:57" ht="18.75" x14ac:dyDescent="0.2">
      <c r="B55" s="14" t="s">
        <v>114</v>
      </c>
      <c r="C55" s="19">
        <f>MAX('SI 3 - Table 1 '!AC18,'SI 3 - Table 2 '!Z18)</f>
        <v>923.00754754429101</v>
      </c>
      <c r="D55" s="20">
        <f>MAX('SI 3 - Table 1 '!AK43,'SI 3 - Table 2 '!AY44)</f>
        <v>950.23053928427271</v>
      </c>
      <c r="E55" s="20">
        <f>MAX('SI 3 - Table 1 '!AK68,'SI 3 - Table 2 '!AY70)</f>
        <v>809.87280757842552</v>
      </c>
      <c r="F55" s="66">
        <f>MAX('SI 3 - Table 1 '!AK93,'SI 3 - Table 2 '!AY96)</f>
        <v>794.29686645349659</v>
      </c>
      <c r="G55" s="20">
        <f>MAX('SI 3 - Table 1 '!AK118,'SI 3 - Table 2 '!AY122)</f>
        <v>832.76904200578815</v>
      </c>
      <c r="H55" s="20">
        <f>MAX('SI 3 - Table 1 '!AK143,'SI 3 - Table 2 '!AY148)</f>
        <v>903.19198313459253</v>
      </c>
      <c r="I55" s="20">
        <f>MAX('SI 3 - Table 1 '!AK168,'SI 3 - Table 2 '!AY174)</f>
        <v>985.06853294738448</v>
      </c>
      <c r="J55" s="21">
        <f>MAX('SI 3 - Table 1 '!AK193,'SI 3 - Table 2 '!AY200)</f>
        <v>1073.0433990240349</v>
      </c>
      <c r="K55" s="21">
        <f>MAX('SI 3 - Table 1 '!AL218,'SI 3 - Table 2 '!AZ226)</f>
        <v>1068.1667010754391</v>
      </c>
      <c r="L55" s="21">
        <f>MAX('SI 3 - Table 1 '!AL243,'SI 3 - Table 2 '!AZ252)</f>
        <v>1178.8652773924091</v>
      </c>
      <c r="M55" s="21">
        <f>MAX('SI 3 - Table 1 '!AL268,'SI 3 - Table 2 '!AZ278)</f>
        <v>1289.5596995679248</v>
      </c>
      <c r="N55" s="22">
        <f>MAX('SI 3 - Table 1 '!AL293,'SI 3 - Table 2 '!AZ304)</f>
        <v>1400.2510061373496</v>
      </c>
      <c r="O55" s="22">
        <f>MAX('SI 3 - Table 1 '!AL318,'SI 3 - Table 2 '!AZ330)</f>
        <v>1510.9399160867044</v>
      </c>
      <c r="P55" s="22">
        <f>MAX('SI 3 - Table 1 '!AL343,'SI 3 - Table 2 '!AZ356)</f>
        <v>1621.6269429774331</v>
      </c>
      <c r="Q55" s="22">
        <f>MAX('SI 3 - Table 1 '!AL368,'SI 3 - Table 2 '!AZ382)</f>
        <v>1732.3124634212606</v>
      </c>
      <c r="R55" s="22">
        <f>MAX('SI 3 - Table 1 '!AL393,'SI 3 - Table 2 '!AZ408)</f>
        <v>1842.9967598769813</v>
      </c>
      <c r="S55" s="22">
        <f>MAX('SI 3 - Table 1 '!AL418,'SI 3 - Table 2 '!AZ434)</f>
        <v>1953.6800483424959</v>
      </c>
      <c r="T55" s="23">
        <f>MAX('SI 3 - Table 1 '!AL443,'SI 3 - Table 2 '!AZ460)</f>
        <v>2064.3624968161721</v>
      </c>
      <c r="U55" s="23">
        <f>MAX('SI 3 - Table 1 '!AL468,'SI 3 - Table 2 '!AZ486)</f>
        <v>2175.0442379283004</v>
      </c>
      <c r="V55" s="23">
        <f>MAX('SI 3 - Table 1 '!AL493,'SI 3 - Table 2 '!AZ512)</f>
        <v>2285.7253777831129</v>
      </c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2:57" ht="18.75" x14ac:dyDescent="0.2">
      <c r="B56" s="14" t="s">
        <v>115</v>
      </c>
      <c r="C56" s="19">
        <f>MAX('SI 3 - Table 1 '!AC19,'SI 3 - Table 2 '!Z19)</f>
        <v>942.79088284077397</v>
      </c>
      <c r="D56" s="20">
        <f>MAX('SI 3 - Table 1 '!AK44,'SI 3 - Table 2 '!AY45)</f>
        <v>923.98614112297309</v>
      </c>
      <c r="E56" s="66">
        <f>MAX('SI 3 - Table 1 '!AK69,'SI 3 - Table 2 '!AY71)</f>
        <v>791.28542720222288</v>
      </c>
      <c r="F56" s="66">
        <f>MAX('SI 3 - Table 1 '!AK94,'SI 3 - Table 2 '!AY97)</f>
        <v>787.0710675822786</v>
      </c>
      <c r="G56" s="20">
        <f>MAX('SI 3 - Table 1 '!AK119,'SI 3 - Table 2 '!AY123)</f>
        <v>831.12439351793751</v>
      </c>
      <c r="H56" s="20">
        <f>MAX('SI 3 - Table 1 '!AK144,'SI 3 - Table 2 '!AY149)</f>
        <v>903.78542226228501</v>
      </c>
      <c r="I56" s="20">
        <f>MAX('SI 3 - Table 1 '!AK169,'SI 3 - Table 2 '!AY175)</f>
        <v>986.13085321831716</v>
      </c>
      <c r="J56" s="21">
        <f>MAX('SI 3 - Table 1 '!AK194,'SI 3 - Table 2 '!AY201)</f>
        <v>1074.4489526276484</v>
      </c>
      <c r="K56" s="21">
        <f>MAX('SI 3 - Table 1 '!AL219,'SI 3 - Table 2 '!AZ227)</f>
        <v>1074.832118015622</v>
      </c>
      <c r="L56" s="21">
        <f>MAX('SI 3 - Table 1 '!AL244,'SI 3 - Table 2 '!AZ253)</f>
        <v>1185.0398063548203</v>
      </c>
      <c r="M56" s="21">
        <f>MAX('SI 3 - Table 1 '!AL269,'SI 3 - Table 2 '!AZ279)</f>
        <v>1295.2420932784332</v>
      </c>
      <c r="N56" s="22">
        <f>MAX('SI 3 - Table 1 '!AL294,'SI 3 - Table 2 '!AZ305)</f>
        <v>1405.4403291403569</v>
      </c>
      <c r="O56" s="22">
        <f>MAX('SI 3 - Table 1 '!AL319,'SI 3 - Table 2 '!AZ331)</f>
        <v>1515.6354488009811</v>
      </c>
      <c r="P56" s="22">
        <f>MAX('SI 3 - Table 1 '!AL344,'SI 3 - Table 2 '!AZ357)</f>
        <v>1625.8281200177278</v>
      </c>
      <c r="Q56" s="22">
        <f>MAX('SI 3 - Table 1 '!AL369,'SI 3 - Table 2 '!AZ383)</f>
        <v>1736.0188324793717</v>
      </c>
      <c r="R56" s="22">
        <f>MAX('SI 3 - Table 1 '!AL394,'SI 3 - Table 2 '!AZ409)</f>
        <v>1846.2079534524944</v>
      </c>
      <c r="S56" s="22">
        <f>MAX('SI 3 - Table 1 '!AL419,'SI 3 - Table 2 '!AZ435)</f>
        <v>1956.3957637880126</v>
      </c>
      <c r="T56" s="23">
        <f>MAX('SI 3 - Table 1 '!AL444,'SI 3 - Table 2 '!AZ461)</f>
        <v>2066.5824819255263</v>
      </c>
      <c r="U56" s="23">
        <f>MAX('SI 3 - Table 1 '!AL469,'SI 3 - Table 2 '!AZ487)</f>
        <v>2176.7682803173516</v>
      </c>
      <c r="V56" s="23">
        <f>MAX('SI 3 - Table 1 '!AL494,'SI 3 - Table 2 '!AZ513)</f>
        <v>2286.9532969253423</v>
      </c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</row>
    <row r="57" spans="2:57" ht="18.75" x14ac:dyDescent="0.2">
      <c r="B57" s="14" t="s">
        <v>116</v>
      </c>
      <c r="C57" s="19">
        <f>MAX('SI 3 - Table 1 '!AC20,'SI 3 - Table 2 '!Z20)</f>
        <v>914.01857225485844</v>
      </c>
      <c r="D57" s="20">
        <f>MAX('SI 3 - Table 1 '!AK45,'SI 3 - Table 2 '!AY46)</f>
        <v>893.96081923194117</v>
      </c>
      <c r="E57" s="66">
        <f>MAX('SI 3 - Table 1 '!AK70,'SI 3 - Table 2 '!AY72)</f>
        <v>775.02357373121811</v>
      </c>
      <c r="F57" s="66">
        <f>MAX('SI 3 - Table 1 '!AK95,'SI 3 - Table 2 '!AY98)</f>
        <v>776.94002931280829</v>
      </c>
      <c r="G57" s="20">
        <f>MAX('SI 3 - Table 1 '!AK120,'SI 3 - Table 2 '!AY124)</f>
        <v>826.8523677393091</v>
      </c>
      <c r="H57" s="20">
        <f>MAX('SI 3 - Table 1 '!AK145,'SI 3 - Table 2 '!AY150)</f>
        <v>901.45762574936998</v>
      </c>
      <c r="I57" s="20">
        <f>MAX('SI 3 - Table 1 '!AK170,'SI 3 - Table 2 '!AY176)</f>
        <v>984.23902101549186</v>
      </c>
      <c r="J57" s="21">
        <f>MAX('SI 3 - Table 1 '!AK195,'SI 3 - Table 2 '!AY202)</f>
        <v>1072.8450313911667</v>
      </c>
      <c r="K57" s="21">
        <f>MAX('SI 3 - Table 1 '!AL220,'SI 3 - Table 2 '!AZ228)</f>
        <v>1078.7427121078147</v>
      </c>
      <c r="L57" s="21">
        <f>MAX('SI 3 - Table 1 '!AL245,'SI 3 - Table 2 '!AZ254)</f>
        <v>1188.3190960048626</v>
      </c>
      <c r="M57" s="21">
        <f>MAX('SI 3 - Table 1 '!AL270,'SI 3 - Table 2 '!AZ280)</f>
        <v>1297.8886833816778</v>
      </c>
      <c r="N57" s="22">
        <f>MAX('SI 3 - Table 1 '!AL295,'SI 3 - Table 2 '!AZ306)</f>
        <v>1407.4531733683186</v>
      </c>
      <c r="O57" s="22">
        <f>MAX('SI 3 - Table 1 '!AL320,'SI 3 - Table 2 '!AZ332)</f>
        <v>1517.0137422855944</v>
      </c>
      <c r="P57" s="22">
        <f>MAX('SI 3 - Table 1 '!AL345,'SI 3 - Table 2 '!AZ358)</f>
        <v>1626.5712303626551</v>
      </c>
      <c r="Q57" s="22">
        <f>MAX('SI 3 - Table 1 '!AL370,'SI 3 - Table 2 '!AZ384)</f>
        <v>1736.1262537675439</v>
      </c>
      <c r="R57" s="22">
        <f>MAX('SI 3 - Table 1 '!AL395,'SI 3 - Table 2 '!AZ410)</f>
        <v>1845.6792746262925</v>
      </c>
      <c r="S57" s="22">
        <f>MAX('SI 3 - Table 1 '!AL420,'SI 3 - Table 2 '!AZ436)</f>
        <v>1955.2306463293964</v>
      </c>
      <c r="T57" s="23">
        <f>MAX('SI 3 - Table 1 '!AL445,'SI 3 - Table 2 '!AZ462)</f>
        <v>2064.7806437361305</v>
      </c>
      <c r="U57" s="23">
        <f>MAX('SI 3 - Table 1 '!AL470,'SI 3 - Table 2 '!AZ488)</f>
        <v>2174.3294838406568</v>
      </c>
      <c r="V57" s="23">
        <f>MAX('SI 3 - Table 1 '!AL495,'SI 3 - Table 2 '!AZ514)</f>
        <v>2283.8773402383081</v>
      </c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</row>
    <row r="58" spans="2:57" ht="18.75" x14ac:dyDescent="0.2">
      <c r="B58" s="14" t="s">
        <v>117</v>
      </c>
      <c r="C58" s="19">
        <f>MAX('SI 3 - Table 1 '!AC21,'SI 3 - Table 2 '!Z21)</f>
        <v>841.4327457672731</v>
      </c>
      <c r="D58" s="20">
        <f>MAX('SI 3 - Table 1 '!AK46,'SI 3 - Table 2 '!AY47)</f>
        <v>868.23274351184295</v>
      </c>
      <c r="E58" s="66">
        <f>MAX('SI 3 - Table 1 '!AK71,'SI 3 - Table 2 '!AY73)</f>
        <v>761.72504986582476</v>
      </c>
      <c r="F58" s="66">
        <f>MAX('SI 3 - Table 1 '!AK96,'SI 3 - Table 2 '!AY99)</f>
        <v>769.82840480598952</v>
      </c>
      <c r="G58" s="20">
        <f>MAX('SI 3 - Table 1 '!AK121,'SI 3 - Table 2 '!AY125)</f>
        <v>825.43213440781483</v>
      </c>
      <c r="H58" s="20">
        <f>MAX('SI 3 - Table 1 '!AK146,'SI 3 - Table 2 '!AY151)</f>
        <v>900.68654709173597</v>
      </c>
      <c r="I58" s="20">
        <f>MAX('SI 3 - Table 1 '!AK171,'SI 3 - Table 2 '!AY177)</f>
        <v>983.95959642102639</v>
      </c>
      <c r="J58" s="21">
        <f>MAX('SI 3 - Table 1 '!AK196,'SI 3 - Table 2 '!AY203)</f>
        <v>1072.9159360709998</v>
      </c>
      <c r="K58" s="21">
        <f>MAX('SI 3 - Table 1 '!AL221,'SI 3 - Table 2 '!AZ229)</f>
        <v>1083.8633781159083</v>
      </c>
      <c r="L58" s="21">
        <f>MAX('SI 3 - Table 1 '!AL246,'SI 3 - Table 2 '!AZ255)</f>
        <v>1192.9438618988361</v>
      </c>
      <c r="M58" s="21">
        <f>MAX('SI 3 - Table 1 '!AL271,'SI 3 - Table 2 '!AZ281)</f>
        <v>1302.0159935577287</v>
      </c>
      <c r="N58" s="22">
        <f>MAX('SI 3 - Table 1 '!AL296,'SI 3 - Table 2 '!AZ307)</f>
        <v>1411.0818611235954</v>
      </c>
      <c r="O58" s="22">
        <f>MAX('SI 3 - Table 1 '!AL321,'SI 3 - Table 2 '!AZ333)</f>
        <v>1520.1429101563651</v>
      </c>
      <c r="P58" s="22">
        <f>MAX('SI 3 - Table 1 '!AL346,'SI 3 - Table 2 '!AZ359)</f>
        <v>1629.2001731988446</v>
      </c>
      <c r="Q58" s="22">
        <f>MAX('SI 3 - Table 1 '!AL371,'SI 3 - Table 2 '!AZ385)</f>
        <v>1738.2544074490913</v>
      </c>
      <c r="R58" s="22">
        <f>MAX('SI 3 - Table 1 '!AL396,'SI 3 - Table 2 '!AZ411)</f>
        <v>1847.3061808056493</v>
      </c>
      <c r="S58" s="22">
        <f>MAX('SI 3 - Table 1 '!AL421,'SI 3 - Table 2 '!AZ437)</f>
        <v>1956.3559275438754</v>
      </c>
      <c r="T58" s="23">
        <f>MAX('SI 3 - Table 1 '!AL446,'SI 3 - Table 2 '!AZ463)</f>
        <v>2065.403985433491</v>
      </c>
      <c r="U58" s="23">
        <f>MAX('SI 3 - Table 1 '!AL471,'SI 3 - Table 2 '!AZ489)</f>
        <v>2174.4506211348044</v>
      </c>
      <c r="V58" s="23">
        <f>MAX('SI 3 - Table 1 '!AL496,'SI 3 - Table 2 '!AZ515)</f>
        <v>2283.4960479760593</v>
      </c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</row>
    <row r="59" spans="2:57" ht="18.75" x14ac:dyDescent="0.2">
      <c r="B59" s="14" t="s">
        <v>118</v>
      </c>
      <c r="C59" s="65">
        <f>MAX('SI 3 - Table 1 '!AC22,'SI 3 - Table 2 '!Z22)</f>
        <v>793.53072246521333</v>
      </c>
      <c r="D59" s="20">
        <f>MAX('SI 3 - Table 1 '!AK47,'SI 3 - Table 2 '!AY48)</f>
        <v>852.20157828108995</v>
      </c>
      <c r="E59" s="66">
        <f>MAX('SI 3 - Table 1 '!AK72,'SI 3 - Table 2 '!AY74)</f>
        <v>755.53850590037712</v>
      </c>
      <c r="F59" s="66">
        <f>MAX('SI 3 - Table 1 '!AK97,'SI 3 - Table 2 '!AY100)</f>
        <v>770.58105333921117</v>
      </c>
      <c r="G59" s="20">
        <f>MAX('SI 3 - Table 1 '!AK122,'SI 3 - Table 2 '!AY126)</f>
        <v>828.7288349809055</v>
      </c>
      <c r="H59" s="20">
        <f>MAX('SI 3 - Table 1 '!AK147,'SI 3 - Table 2 '!AY152)</f>
        <v>904.67627506976248</v>
      </c>
      <c r="I59" s="20">
        <f>MAX('SI 3 - Table 1 '!AK172,'SI 3 - Table 2 '!AY178)</f>
        <v>988.51651890928304</v>
      </c>
      <c r="J59" s="21">
        <f>MAX('SI 3 - Table 1 '!AK197,'SI 3 - Table 2 '!AY204)</f>
        <v>1077.9271078105178</v>
      </c>
      <c r="K59" s="21">
        <f>MAX('SI 3 - Table 1 '!AL222,'SI 3 - Table 2 '!AZ230)</f>
        <v>1092.9809617971373</v>
      </c>
      <c r="L59" s="21">
        <f>MAX('SI 3 - Table 1 '!AL247,'SI 3 - Table 2 '!AZ256)</f>
        <v>1201.8495744875634</v>
      </c>
      <c r="M59" s="21">
        <f>MAX('SI 3 - Table 1 '!AL272,'SI 3 - Table 2 '!AZ282)</f>
        <v>1310.7081016292354</v>
      </c>
      <c r="N59" s="22">
        <f>MAX('SI 3 - Table 1 '!AL297,'SI 3 - Table 2 '!AZ308)</f>
        <v>1419.5590646093419</v>
      </c>
      <c r="O59" s="22">
        <f>MAX('SI 3 - Table 1 '!AL322,'SI 3 - Table 2 '!AZ334)</f>
        <v>1528.4042090036291</v>
      </c>
      <c r="P59" s="22">
        <f>MAX('SI 3 - Table 1 '!AL347,'SI 3 - Table 2 '!AZ360)</f>
        <v>1637.2447816519148</v>
      </c>
      <c r="Q59" s="22">
        <f>MAX('SI 3 - Table 1 '!AL372,'SI 3 - Table 2 '!AZ386)</f>
        <v>1746.0816969033999</v>
      </c>
      <c r="R59" s="22">
        <f>MAX('SI 3 - Table 1 '!AL397,'SI 3 - Table 2 '!AZ412)</f>
        <v>1854.915640519984</v>
      </c>
      <c r="S59" s="22">
        <f>MAX('SI 3 - Table 1 '!AL422,'SI 3 - Table 2 '!AZ438)</f>
        <v>1963.7471369078266</v>
      </c>
      <c r="T59" s="23">
        <f>MAX('SI 3 - Table 1 '!AL447,'SI 3 - Table 2 '!AZ464)</f>
        <v>2072.5765939383841</v>
      </c>
      <c r="U59" s="23">
        <f>MAX('SI 3 - Table 1 '!AL472,'SI 3 - Table 2 '!AZ490)</f>
        <v>2181.4043336154391</v>
      </c>
      <c r="V59" s="23">
        <f>MAX('SI 3 - Table 1 '!AL497,'SI 3 - Table 2 '!AZ516)</f>
        <v>2290.2306135420158</v>
      </c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</row>
    <row r="60" spans="2:57" ht="18.75" x14ac:dyDescent="0.2">
      <c r="B60" s="14" t="s">
        <v>119</v>
      </c>
      <c r="C60" s="65">
        <f>MAX('SI 3 - Table 1 '!AC23,'SI 3 - Table 2 '!Z23)</f>
        <v>746.68208059320898</v>
      </c>
      <c r="D60" s="20">
        <f>MAX('SI 3 - Table 1 '!AK48,'SI 3 - Table 2 '!AY49)</f>
        <v>832.48137091802232</v>
      </c>
      <c r="E60" s="66">
        <f>MAX('SI 3 - Table 1 '!AK73,'SI 3 - Table 2 '!AY75)</f>
        <v>746.30493147824575</v>
      </c>
      <c r="F60" s="66">
        <f>MAX('SI 3 - Table 1 '!AK98,'SI 3 - Table 2 '!AY101)</f>
        <v>768.42551006949759</v>
      </c>
      <c r="G60" s="20">
        <f>MAX('SI 3 - Table 1 '!AK123,'SI 3 - Table 2 '!AY127)</f>
        <v>829.20863791137299</v>
      </c>
      <c r="H60" s="20">
        <f>MAX('SI 3 - Table 1 '!AK148,'SI 3 - Table 2 '!AY153)</f>
        <v>905.83835078900108</v>
      </c>
      <c r="I60" s="20">
        <f>MAX('SI 3 - Table 1 '!AK173,'SI 3 - Table 2 '!AY179)</f>
        <v>990.20785459113642</v>
      </c>
      <c r="J60" s="21">
        <f>MAX('SI 3 - Table 1 '!AK198,'SI 3 - Table 2 '!AY205)</f>
        <v>1080.0142700055724</v>
      </c>
      <c r="K60" s="21">
        <f>MAX('SI 3 - Table 1 '!AL223,'SI 3 - Table 2 '!AZ231)</f>
        <v>1099.4042083244867</v>
      </c>
      <c r="L60" s="21">
        <f>MAX('SI 3 - Table 1 '!AL248,'SI 3 - Table 2 '!AZ257)</f>
        <v>1207.9256562015614</v>
      </c>
      <c r="M60" s="21">
        <f>MAX('SI 3 - Table 1 '!AL273,'SI 3 - Table 2 '!AZ283)</f>
        <v>1316.4351408752575</v>
      </c>
      <c r="N60" s="22">
        <f>MAX('SI 3 - Table 1 '!AL298,'SI 3 - Table 2 '!AZ309)</f>
        <v>1424.93565314642</v>
      </c>
      <c r="O60" s="22">
        <f>MAX('SI 3 - Table 1 '!AL323,'SI 3 - Table 2 '!AZ335)</f>
        <v>1533.429263569479</v>
      </c>
      <c r="P60" s="22">
        <f>MAX('SI 3 - Table 1 '!AL348,'SI 3 - Table 2 '!AZ361)</f>
        <v>1641.9174511118858</v>
      </c>
      <c r="Q60" s="22">
        <f>MAX('SI 3 - Table 1 '!AL373,'SI 3 - Table 2 '!AZ387)</f>
        <v>1750.4013003497705</v>
      </c>
      <c r="R60" s="22">
        <f>MAX('SI 3 - Table 1 '!AL398,'SI 3 - Table 2 '!AZ413)</f>
        <v>1858.8816247152315</v>
      </c>
      <c r="S60" s="22">
        <f>MAX('SI 3 - Table 1 '!AL423,'SI 3 - Table 2 '!AZ439)</f>
        <v>1967.3590462445784</v>
      </c>
      <c r="T60" s="23">
        <f>MAX('SI 3 - Table 1 '!AL448,'SI 3 - Table 2 '!AZ465)</f>
        <v>2075.83404874383</v>
      </c>
      <c r="U60" s="23">
        <f>MAX('SI 3 - Table 1 '!AL473,'SI 3 - Table 2 '!AZ491)</f>
        <v>2184.3070141651074</v>
      </c>
      <c r="V60" s="23">
        <f>MAX('SI 3 - Table 1 '!AL498,'SI 3 - Table 2 '!AZ517)</f>
        <v>2292.7782480701062</v>
      </c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</row>
    <row r="61" spans="2:57" ht="18.75" x14ac:dyDescent="0.2">
      <c r="B61" s="14" t="s">
        <v>120</v>
      </c>
      <c r="C61" s="65">
        <f>MAX('SI 3 - Table 1 '!AC24,'SI 3 - Table 2 '!Z24)</f>
        <v>715.80367554808458</v>
      </c>
      <c r="D61" s="20">
        <f>MAX('SI 3 - Table 1 '!AK49,'SI 3 - Table 2 '!AY50)</f>
        <v>808.972961093506</v>
      </c>
      <c r="E61" s="66">
        <f>MAX('SI 3 - Table 1 '!AK74,'SI 3 - Table 2 '!AY76)</f>
        <v>746.24619386195968</v>
      </c>
      <c r="F61" s="66">
        <f>MAX('SI 3 - Table 1 '!AK99,'SI 3 - Table 2 '!AY102)</f>
        <v>772.7457558078753</v>
      </c>
      <c r="G61" s="20">
        <f>MAX('SI 3 - Table 1 '!AK124,'SI 3 - Table 2 '!AY128)</f>
        <v>835.15585377916864</v>
      </c>
      <c r="H61" s="20">
        <f>MAX('SI 3 - Table 1 '!AK149,'SI 3 - Table 2 '!AY154)</f>
        <v>912.29473820791929</v>
      </c>
      <c r="I61" s="20">
        <f>MAX('SI 3 - Table 1 '!AK174,'SI 3 - Table 2 '!AY180)</f>
        <v>997.06758427154523</v>
      </c>
      <c r="J61" s="21">
        <f>MAX('SI 3 - Table 1 '!AK199,'SI 3 - Table 2 '!AY206)</f>
        <v>1087.1891299832423</v>
      </c>
      <c r="K61" s="21">
        <f>MAX('SI 3 - Table 1 '!AL224,'SI 3 - Table 2 '!AZ232)</f>
        <v>1184.2696105806181</v>
      </c>
      <c r="L61" s="21">
        <f>MAX('SI 3 - Table 1 '!AL249,'SI 3 - Table 2 '!AZ258)</f>
        <v>1217.5700791328686</v>
      </c>
      <c r="M61" s="21">
        <f>MAX('SI 3 - Table 1 '!AL274,'SI 3 - Table 2 '!AZ284)</f>
        <v>1325.9426582655033</v>
      </c>
      <c r="N61" s="22">
        <f>MAX('SI 3 - Table 1 '!AL299,'SI 3 - Table 2 '!AZ310)</f>
        <v>1434.3047214783551</v>
      </c>
      <c r="O61" s="22">
        <f>MAX('SI 3 - Table 1 '!AL324,'SI 3 - Table 2 '!AZ336)</f>
        <v>1542.6586955221435</v>
      </c>
      <c r="P61" s="22">
        <f>MAX('SI 3 - Table 1 '!AL349,'SI 3 - Table 2 '!AZ362)</f>
        <v>1651.0063137902393</v>
      </c>
      <c r="Q61" s="22">
        <f>MAX('SI 3 - Table 1 '!AL374,'SI 3 - Table 2 '!AZ388)</f>
        <v>1759.3488474377807</v>
      </c>
      <c r="R61" s="22">
        <f>MAX('SI 3 - Table 1 '!AL399,'SI 3 - Table 2 '!AZ414)</f>
        <v>1867.6872498311218</v>
      </c>
      <c r="S61" s="22">
        <f>MAX('SI 3 - Table 1 '!AL424,'SI 3 - Table 2 '!AZ440)</f>
        <v>1976.0222500151217</v>
      </c>
      <c r="T61" s="23">
        <f>MAX('SI 3 - Table 1 '!AL449,'SI 3 - Table 2 '!AZ466)</f>
        <v>2084.3544150246698</v>
      </c>
      <c r="U61" s="23">
        <f>MAX('SI 3 - Table 1 '!AL474,'SI 3 - Table 2 '!AZ492)</f>
        <v>2192.6841925188915</v>
      </c>
      <c r="V61" s="23">
        <f>MAX('SI 3 - Table 1 '!AL499,'SI 3 - Table 2 '!AZ518)</f>
        <v>2301.0119406250842</v>
      </c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</row>
    <row r="62" spans="2:57" ht="18.75" x14ac:dyDescent="0.2">
      <c r="B62" s="14" t="s">
        <v>121</v>
      </c>
      <c r="C62" s="65">
        <f>MAX('SI 3 - Table 1 '!AC25,'SI 3 - Table 2 '!Z25)</f>
        <v>684.10465691334787</v>
      </c>
      <c r="D62" s="66">
        <f>MAX('SI 3 - Table 1 '!AK50,'SI 3 - Table 2 '!AY51)</f>
        <v>779.36372146252108</v>
      </c>
      <c r="E62" s="66">
        <f>MAX('SI 3 - Table 1 '!AK75,'SI 3 - Table 2 '!AY77)</f>
        <v>752.36226323882249</v>
      </c>
      <c r="F62" s="66">
        <f>MAX('SI 3 - Table 1 '!AK100,'SI 3 - Table 2 '!AY103)</f>
        <v>780.08753721679159</v>
      </c>
      <c r="G62" s="20">
        <f>MAX('SI 3 - Table 1 '!AK125,'SI 3 - Table 2 '!AY129)</f>
        <v>842.48721254583791</v>
      </c>
      <c r="H62" s="20">
        <f>MAX('SI 3 - Table 1 '!AK150,'SI 3 - Table 2 '!AY155)</f>
        <v>919.60029218233251</v>
      </c>
      <c r="I62" s="21">
        <f>MAX('SI 3 - Table 1 '!AK175,'SI 3 - Table 2 '!AY181)</f>
        <v>1004.2748029119433</v>
      </c>
      <c r="J62" s="21">
        <f>MAX('SI 3 - Table 1 '!AK200,'SI 3 - Table 2 '!AY207)</f>
        <v>1094.2515372601765</v>
      </c>
      <c r="K62" s="21">
        <f>MAX('SI 3 - Table 1 '!AL225,'SI 3 - Table 2 '!AZ233)</f>
        <v>1191.1425280544274</v>
      </c>
      <c r="L62" s="21">
        <f>MAX('SI 3 - Table 1 '!AL250,'SI 3 - Table 2 '!AZ259)</f>
        <v>1290.1148123169512</v>
      </c>
      <c r="M62" s="21">
        <f>MAX('SI 3 - Table 1 '!AL275,'SI 3 - Table 2 '!AZ285)</f>
        <v>1332.6281006519732</v>
      </c>
      <c r="N62" s="22">
        <f>MAX('SI 3 - Table 1 '!AL300,'SI 3 - Table 2 '!AZ311)</f>
        <v>1440.7295212970275</v>
      </c>
      <c r="O62" s="22">
        <f>MAX('SI 3 - Table 1 '!AL325,'SI 3 - Table 2 '!AZ337)</f>
        <v>1548.8215837113326</v>
      </c>
      <c r="P62" s="22">
        <f>MAX('SI 3 - Table 1 '!AL350,'SI 3 - Table 2 '!AZ363)</f>
        <v>1656.9062932300494</v>
      </c>
      <c r="Q62" s="22">
        <f>MAX('SI 3 - Table 1 '!AL375,'SI 3 - Table 2 '!AZ389)</f>
        <v>1764.9851204322954</v>
      </c>
      <c r="R62" s="22">
        <f>MAX('SI 3 - Table 1 '!AL400,'SI 3 - Table 2 '!AZ415)</f>
        <v>1873.0591682524082</v>
      </c>
      <c r="S62" s="22">
        <f>MAX('SI 3 - Table 1 '!AL425,'SI 3 - Table 2 '!AZ441)</f>
        <v>1981.1292801107659</v>
      </c>
      <c r="T62" s="23">
        <f>MAX('SI 3 - Table 1 '!AL450,'SI 3 - Table 2 '!AZ467)</f>
        <v>2089.1961120009923</v>
      </c>
      <c r="U62" s="23">
        <f>MAX('SI 3 - Table 1 '!AL475,'SI 3 - Table 2 '!AZ493)</f>
        <v>2197.2601818127941</v>
      </c>
      <c r="V62" s="23">
        <f>MAX('SI 3 - Table 1 '!AL500,'SI 3 - Table 2 '!AZ519)</f>
        <v>2305.3219038579346</v>
      </c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</row>
    <row r="63" spans="2:57" ht="18.75" x14ac:dyDescent="0.2">
      <c r="B63" s="14" t="s">
        <v>122</v>
      </c>
      <c r="C63" s="65">
        <f>MAX('SI 3 - Table 1 '!AC26,'SI 3 - Table 2 '!Z26)</f>
        <v>663.66929523778458</v>
      </c>
      <c r="D63" s="66">
        <f>MAX('SI 3 - Table 1 '!AK51,'SI 3 - Table 2 '!AY52)</f>
        <v>773.175211890686</v>
      </c>
      <c r="E63" s="66">
        <f>MAX('SI 3 - Table 1 '!AK76,'SI 3 - Table 2 '!AY78)</f>
        <v>761.1038849790815</v>
      </c>
      <c r="F63" s="66">
        <f>MAX('SI 3 - Table 1 '!AK101,'SI 3 - Table 2 '!AY104)</f>
        <v>789.93573091172391</v>
      </c>
      <c r="G63" s="20">
        <f>MAX('SI 3 - Table 1 '!AK126,'SI 3 - Table 2 '!AY130)</f>
        <v>852.41414188863962</v>
      </c>
      <c r="H63" s="20">
        <f>MAX('SI 3 - Table 1 '!AK151,'SI 3 - Table 2 '!AY156)</f>
        <v>929.60652083497428</v>
      </c>
      <c r="I63" s="21">
        <f>MAX('SI 3 - Table 1 '!AK176,'SI 3 - Table 2 '!AY182)</f>
        <v>1014.3046372275762</v>
      </c>
      <c r="J63" s="21">
        <f>MAX('SI 3 - Table 1 '!AK201,'SI 3 - Table 2 '!AY208)</f>
        <v>1104.2698593980413</v>
      </c>
      <c r="K63" s="21">
        <f>MAX('SI 3 - Table 1 '!AL226,'SI 3 - Table 2 '!AZ234)</f>
        <v>1201.1181612598009</v>
      </c>
      <c r="L63" s="21">
        <f>MAX('SI 3 - Table 1 '!AL251,'SI 3 - Table 2 '!AZ260)</f>
        <v>1300.0344934657517</v>
      </c>
      <c r="M63" s="21">
        <f>MAX('SI 3 - Table 1 '!AL276,'SI 3 - Table 2 '!AZ286)</f>
        <v>1342.6189843489758</v>
      </c>
      <c r="N63" s="22">
        <f>MAX('SI 3 - Table 1 '!AL301,'SI 3 - Table 2 '!AZ312)</f>
        <v>1450.6282873890789</v>
      </c>
      <c r="O63" s="22">
        <f>MAX('SI 3 - Table 1 '!AL326,'SI 3 - Table 2 '!AZ338)</f>
        <v>1558.6268576102593</v>
      </c>
      <c r="P63" s="22">
        <f>MAX('SI 3 - Table 1 '!AL351,'SI 3 - Table 2 '!AZ364)</f>
        <v>1666.6169949022865</v>
      </c>
      <c r="Q63" s="22">
        <f>MAX('SI 3 - Table 1 '!AL376,'SI 3 - Table 2 '!AZ390)</f>
        <v>1774.6003858509905</v>
      </c>
      <c r="R63" s="22">
        <f>MAX('SI 3 - Table 1 '!AL401,'SI 3 - Table 2 '!AZ416)</f>
        <v>1882.5782953957446</v>
      </c>
      <c r="S63" s="22">
        <f>MAX('SI 3 - Table 1 '!AL426,'SI 3 - Table 2 '!AZ442)</f>
        <v>1990.5516908431287</v>
      </c>
      <c r="T63" s="23">
        <f>MAX('SI 3 - Table 1 '!AL451,'SI 3 - Table 2 '!AZ468)</f>
        <v>2098.521324542704</v>
      </c>
      <c r="U63" s="23">
        <f>MAX('SI 3 - Table 1 '!AL476,'SI 3 - Table 2 '!AZ494)</f>
        <v>2206.4877904546506</v>
      </c>
      <c r="V63" s="23">
        <f>MAX('SI 3 - Table 1 '!AL501,'SI 3 - Table 2 '!AZ520)</f>
        <v>2314.4515637471127</v>
      </c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</row>
    <row r="64" spans="2:57" ht="18.75" x14ac:dyDescent="0.2">
      <c r="B64" s="14" t="s">
        <v>123</v>
      </c>
      <c r="C64" s="65">
        <f>MAX('SI 3 - Table 1 '!AC27,'SI 3 - Table 2 '!Z27)</f>
        <v>641.60533956070503</v>
      </c>
      <c r="D64" s="66">
        <f>MAX('SI 3 - Table 1 '!AK52,'SI 3 - Table 2 '!AY53)</f>
        <v>777.79589711509004</v>
      </c>
      <c r="E64" s="66">
        <f>MAX('SI 3 - Table 1 '!AK77,'SI 3 - Table 2 '!AY79)</f>
        <v>767.54301558268742</v>
      </c>
      <c r="F64" s="66">
        <f>MAX('SI 3 - Table 1 '!AK102,'SI 3 - Table 2 '!AY105)</f>
        <v>797.58633578368563</v>
      </c>
      <c r="G64" s="20">
        <f>MAX('SI 3 - Table 1 '!AK127,'SI 3 - Table 2 '!AY131)</f>
        <v>860.0942913327832</v>
      </c>
      <c r="H64" s="20">
        <f>MAX('SI 3 - Table 1 '!AK152,'SI 3 - Table 2 '!AY157)</f>
        <v>937.3046442522807</v>
      </c>
      <c r="I64" s="21">
        <f>MAX('SI 3 - Table 1 '!AK177,'SI 3 - Table 2 '!AY183)</f>
        <v>1021.9517814081582</v>
      </c>
      <c r="J64" s="21">
        <f>MAX('SI 3 - Table 1 '!AK202,'SI 3 - Table 2 '!AY209)</f>
        <v>1111.8220383042801</v>
      </c>
      <c r="K64" s="21">
        <f>MAX('SI 3 - Table 1 '!AL227,'SI 3 - Table 2 '!AZ235)</f>
        <v>1208.5342094643706</v>
      </c>
      <c r="L64" s="21">
        <f>MAX('SI 3 - Table 1 '!AL252,'SI 3 - Table 2 '!AZ261)</f>
        <v>1307.2977597267266</v>
      </c>
      <c r="M64" s="22">
        <f>MAX('SI 3 - Table 1 '!AL277,'SI 3 - Table 2 '!AZ287)</f>
        <v>1407.6283436786221</v>
      </c>
      <c r="N64" s="22">
        <f>MAX('SI 3 - Table 1 '!AL302,'SI 3 - Table 2 '!AZ313)</f>
        <v>1457.732029486657</v>
      </c>
      <c r="O64" s="22">
        <f>MAX('SI 3 - Table 1 '!AL327,'SI 3 - Table 2 '!AZ339)</f>
        <v>1565.5275027318362</v>
      </c>
      <c r="P64" s="22">
        <f>MAX('SI 3 - Table 1 '!AL352,'SI 3 - Table 2 '!AZ365)</f>
        <v>1673.3133999422926</v>
      </c>
      <c r="Q64" s="22">
        <f>MAX('SI 3 - Table 1 '!AL377,'SI 3 - Table 2 '!AZ391)</f>
        <v>1781.0916363249708</v>
      </c>
      <c r="R64" s="22">
        <f>MAX('SI 3 - Table 1 '!AL402,'SI 3 - Table 2 '!AZ417)</f>
        <v>1888.8636482850798</v>
      </c>
      <c r="S64" s="22">
        <f>MAX('SI 3 - Table 1 '!AL427,'SI 3 - Table 2 '!AZ443)</f>
        <v>1996.6305342501309</v>
      </c>
      <c r="T64" s="23">
        <f>MAX('SI 3 - Table 1 '!AL452,'SI 3 - Table 2 '!AZ469)</f>
        <v>2104.3931485526341</v>
      </c>
      <c r="U64" s="23">
        <f>MAX('SI 3 - Table 1 '!AL477,'SI 3 - Table 2 '!AZ495)</f>
        <v>2212.1521656656232</v>
      </c>
      <c r="V64" s="23">
        <f>MAX('SI 3 - Table 1 '!AL502,'SI 3 - Table 2 '!AZ521)</f>
        <v>2319.9081251675257</v>
      </c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</row>
    <row r="65" spans="2:57" ht="18.75" x14ac:dyDescent="0.2">
      <c r="B65" s="14" t="s">
        <v>124</v>
      </c>
      <c r="C65" s="65">
        <f>MAX('SI 3 - Table 1 '!AC28,'SI 3 - Table 2 '!Z28)</f>
        <v>627.73041173805905</v>
      </c>
      <c r="D65" s="66">
        <f>MAX('SI 3 - Table 1 '!AK53,'SI 3 - Table 2 '!AY54)</f>
        <v>783.09085548090752</v>
      </c>
      <c r="E65" s="66">
        <f>MAX('SI 3 - Table 1 '!AK78,'SI 3 - Table 2 '!AY80)</f>
        <v>774.45680091729093</v>
      </c>
      <c r="F65" s="20">
        <f>MAX('SI 3 - Table 1 '!AK103,'SI 3 - Table 2 '!AY106)</f>
        <v>803.48556224570518</v>
      </c>
      <c r="G65" s="20">
        <f>MAX('SI 3 - Table 1 '!AK128,'SI 3 - Table 2 '!AY132)</f>
        <v>867.88818093015084</v>
      </c>
      <c r="H65" s="20">
        <f>MAX('SI 3 - Table 1 '!AK153,'SI 3 - Table 2 '!AY158)</f>
        <v>944.94060789464595</v>
      </c>
      <c r="I65" s="21">
        <f>MAX('SI 3 - Table 1 '!AK178,'SI 3 - Table 2 '!AY184)</f>
        <v>1029.3504600332349</v>
      </c>
      <c r="J65" s="21">
        <f>MAX('SI 3 - Table 1 '!AK203,'SI 3 - Table 2 '!AY210)</f>
        <v>1118.9316894909541</v>
      </c>
      <c r="K65" s="21">
        <f>MAX('SI 3 - Table 1 '!AL228,'SI 3 - Table 2 '!AZ236)</f>
        <v>1215.3021759791359</v>
      </c>
      <c r="L65" s="21">
        <f>MAX('SI 3 - Table 1 '!AL253,'SI 3 - Table 2 '!AZ262)</f>
        <v>1313.7041420062337</v>
      </c>
      <c r="M65" s="22">
        <f>MAX('SI 3 - Table 1 '!AL278,'SI 3 - Table 2 '!AZ288)</f>
        <v>1413.6585842300585</v>
      </c>
      <c r="N65" s="22">
        <f>MAX('SI 3 - Table 1 '!AL303,'SI 3 - Table 2 '!AZ314)</f>
        <v>1514.8209262438393</v>
      </c>
      <c r="O65" s="22">
        <f>MAX('SI 3 - Table 1 '!AL328,'SI 3 - Table 2 '!AZ340)</f>
        <v>1571.0190569954079</v>
      </c>
      <c r="P65" s="22">
        <f>MAX('SI 3 - Table 1 '!AL353,'SI 3 - Table 2 '!AZ366)</f>
        <v>1678.3762549494375</v>
      </c>
      <c r="Q65" s="22">
        <f>MAX('SI 3 - Table 1 '!AL378,'SI 3 - Table 2 '!AZ392)</f>
        <v>1785.7248395362731</v>
      </c>
      <c r="R65" s="22">
        <f>MAX('SI 3 - Table 1 '!AL403,'SI 3 - Table 2 '!AZ418)</f>
        <v>1893.0664257622639</v>
      </c>
      <c r="S65" s="22">
        <f>MAX('SI 3 - Table 1 '!AL428,'SI 3 - Table 2 '!AZ444)</f>
        <v>2000.4022486322644</v>
      </c>
      <c r="T65" s="23">
        <f>MAX('SI 3 - Table 1 '!AL453,'SI 3 - Table 2 '!AZ470)</f>
        <v>2107.7332687056069</v>
      </c>
      <c r="U65" s="23">
        <f>MAX('SI 3 - Table 1 '!AL478,'SI 3 - Table 2 '!AZ496)</f>
        <v>2215.0602443186044</v>
      </c>
      <c r="V65" s="23">
        <f>MAX('SI 3 - Table 1 '!AL503,'SI 3 - Table 2 '!AZ522)</f>
        <v>2322.3837821403108</v>
      </c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</row>
    <row r="66" spans="2:57" ht="18.75" x14ac:dyDescent="0.2">
      <c r="B66" s="14" t="s">
        <v>125</v>
      </c>
      <c r="C66" s="65">
        <f>MAX('SI 3 - Table 1 '!AC29,'SI 3 - Table 2 '!Z29)</f>
        <v>611.91803074451821</v>
      </c>
      <c r="D66" s="66">
        <f>MAX('SI 3 - Table 1 '!AK54,'SI 3 - Table 2 '!AY55)</f>
        <v>786.23414319779215</v>
      </c>
      <c r="E66" s="66">
        <f>MAX('SI 3 - Table 1 '!AK79,'SI 3 - Table 2 '!AY81)</f>
        <v>777.61417568399179</v>
      </c>
      <c r="F66" s="20">
        <f>MAX('SI 3 - Table 1 '!AK104,'SI 3 - Table 2 '!AY107)</f>
        <v>809.40796689502031</v>
      </c>
      <c r="G66" s="20">
        <f>MAX('SI 3 - Table 1 '!AK129,'SI 3 - Table 2 '!AY133)</f>
        <v>873.78558952798721</v>
      </c>
      <c r="H66" s="20">
        <f>MAX('SI 3 - Table 1 '!AK154,'SI 3 - Table 2 '!AY159)</f>
        <v>950.65583750782093</v>
      </c>
      <c r="I66" s="21">
        <f>MAX('SI 3 - Table 1 '!AK179,'SI 3 - Table 2 '!AY185)</f>
        <v>1034.7951025807288</v>
      </c>
      <c r="J66" s="21">
        <f>MAX('SI 3 - Table 1 '!AK204,'SI 3 - Table 2 '!AY211)</f>
        <v>1124.0480466093877</v>
      </c>
      <c r="K66" s="21">
        <f>MAX('SI 3 - Table 1 '!AL229,'SI 3 - Table 2 '!AZ237)</f>
        <v>1220.0312627090905</v>
      </c>
      <c r="L66" s="21">
        <f>MAX('SI 3 - Table 1 '!AL254,'SI 3 - Table 2 '!AZ263)</f>
        <v>1318.0238067090509</v>
      </c>
      <c r="M66" s="22">
        <f>MAX('SI 3 - Table 1 '!AL279,'SI 3 - Table 2 '!AZ289)</f>
        <v>1417.5526167208566</v>
      </c>
      <c r="N66" s="22">
        <f>MAX('SI 3 - Table 1 '!AL304,'SI 3 - Table 2 '!AZ315)</f>
        <v>1518.2771718645706</v>
      </c>
      <c r="O66" s="22">
        <f>MAX('SI 3 - Table 1 '!AL329,'SI 3 - Table 2 '!AZ341)</f>
        <v>1619.9470153301586</v>
      </c>
      <c r="P66" s="22">
        <f>MAX('SI 3 - Table 1 '!AL354,'SI 3 - Table 2 '!AZ367)</f>
        <v>1681.1761142676212</v>
      </c>
      <c r="Q66" s="22">
        <f>MAX('SI 3 - Table 1 '!AL379,'SI 3 - Table 2 '!AZ393)</f>
        <v>1788.0391216670616</v>
      </c>
      <c r="R66" s="22">
        <f>MAX('SI 3 - Table 1 '!AL404,'SI 3 - Table 2 '!AZ419)</f>
        <v>1894.8943191365568</v>
      </c>
      <c r="S66" s="23">
        <f>MAX('SI 3 - Table 1 '!AL429,'SI 3 - Table 2 '!AZ445)</f>
        <v>2001.7430848990373</v>
      </c>
      <c r="T66" s="23">
        <f>MAX('SI 3 - Table 1 '!AL454,'SI 3 - Table 2 '!AZ471)</f>
        <v>2108.5864909056731</v>
      </c>
      <c r="U66" s="23">
        <f>MAX('SI 3 - Table 1 '!AL479,'SI 3 - Table 2 '!AZ497)</f>
        <v>2215.4253834337019</v>
      </c>
      <c r="V66" s="23">
        <f>MAX('SI 3 - Table 1 '!AL504,'SI 3 - Table 2 '!AZ523)</f>
        <v>2322.2604395049157</v>
      </c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</row>
    <row r="67" spans="2:57" ht="18.75" x14ac:dyDescent="0.2">
      <c r="B67" s="14" t="s">
        <v>126</v>
      </c>
      <c r="C67" s="65">
        <f>MAX('SI 3 - Table 1 '!AC30,'SI 3 - Table 2 '!Z30)</f>
        <v>603.05691166383008</v>
      </c>
      <c r="D67" s="66">
        <f>MAX('SI 3 - Table 1 '!AK55,'SI 3 - Table 2 '!AY56)</f>
        <v>793.87034816421624</v>
      </c>
      <c r="E67" s="66">
        <f>MAX('SI 3 - Table 1 '!AK80,'SI 3 - Table 2 '!AY82)</f>
        <v>773.47928903633442</v>
      </c>
      <c r="F67" s="20">
        <f>MAX('SI 3 - Table 1 '!AK105,'SI 3 - Table 2 '!AY108)</f>
        <v>819.57998779531022</v>
      </c>
      <c r="G67" s="20">
        <f>MAX('SI 3 - Table 1 '!AK130,'SI 3 - Table 2 '!AY134)</f>
        <v>884.19418098765516</v>
      </c>
      <c r="H67" s="20">
        <f>MAX('SI 3 - Table 1 '!AK155,'SI 3 - Table 2 '!AY160)</f>
        <v>961.20829866667862</v>
      </c>
      <c r="I67" s="21">
        <f>MAX('SI 3 - Table 1 '!AK180,'SI 3 - Table 2 '!AY186)</f>
        <v>1045.4401428247668</v>
      </c>
      <c r="J67" s="21">
        <f>MAX('SI 3 - Table 1 '!AK205,'SI 3 - Table 2 '!AY212)</f>
        <v>1134.7536473526027</v>
      </c>
      <c r="K67" s="21">
        <f>MAX('SI 3 - Table 1 '!AL230,'SI 3 - Table 2 '!AZ238)</f>
        <v>1230.770942990333</v>
      </c>
      <c r="L67" s="21">
        <f>MAX('SI 3 - Table 1 '!AL255,'SI 3 - Table 2 '!AZ264)</f>
        <v>1328.7853098035957</v>
      </c>
      <c r="M67" s="22">
        <f>MAX('SI 3 - Table 1 '!AL280,'SI 3 - Table 2 '!AZ290)</f>
        <v>1428.3272247977502</v>
      </c>
      <c r="N67" s="22">
        <f>MAX('SI 3 - Table 1 '!AL305,'SI 3 - Table 2 '!AZ316)</f>
        <v>1529.0585133532145</v>
      </c>
      <c r="O67" s="22">
        <f>MAX('SI 3 - Table 1 '!AL330,'SI 3 - Table 2 '!AZ342)</f>
        <v>1630.730323954328</v>
      </c>
      <c r="P67" s="22">
        <f>MAX('SI 3 - Table 1 '!AL355,'SI 3 - Table 2 '!AZ368)</f>
        <v>1692.0131180319838</v>
      </c>
      <c r="Q67" s="22">
        <f>MAX('SI 3 - Table 1 '!AL380,'SI 3 - Table 2 '!AZ394)</f>
        <v>1798.8640977713801</v>
      </c>
      <c r="R67" s="22">
        <f>MAX('SI 3 - Table 1 '!AL405,'SI 3 - Table 2 '!AZ420)</f>
        <v>1905.7063772664162</v>
      </c>
      <c r="S67" s="23">
        <f>MAX('SI 3 - Table 1 '!AL430,'SI 3 - Table 2 '!AZ446)</f>
        <v>2012.5414918543333</v>
      </c>
      <c r="T67" s="23">
        <f>MAX('SI 3 - Table 1 '!AL455,'SI 3 - Table 2 '!AZ472)</f>
        <v>2119.3706356863167</v>
      </c>
      <c r="U67" s="23">
        <f>MAX('SI 3 - Table 1 '!AL480,'SI 3 - Table 2 '!AZ498)</f>
        <v>2226.1947515133043</v>
      </c>
      <c r="V67" s="23">
        <f>MAX('SI 3 - Table 1 '!AL505,'SI 3 - Table 2 '!AZ524)</f>
        <v>2333.0145935360447</v>
      </c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</row>
    <row r="68" spans="2:57" ht="18.75" x14ac:dyDescent="0.2">
      <c r="B68" s="14" t="s">
        <v>127</v>
      </c>
      <c r="C68" s="63">
        <f>MAX('SI 3 - Table 1 '!AC31,'SI 3 - Table 2 '!Z31)</f>
        <v>592.06290591643892</v>
      </c>
      <c r="D68" s="66">
        <f>MAX('SI 3 - Table 1 '!AK56,'SI 3 - Table 2 '!AY57)</f>
        <v>799.16042171440995</v>
      </c>
      <c r="E68" s="66">
        <f>MAX('SI 3 - Table 1 '!AK81,'SI 3 - Table 2 '!AY83)</f>
        <v>779.02870731758469</v>
      </c>
      <c r="F68" s="20">
        <f>MAX('SI 3 - Table 1 '!AK106,'SI 3 - Table 2 '!AY109)</f>
        <v>827.66878239754715</v>
      </c>
      <c r="G68" s="20">
        <f>MAX('SI 3 - Table 1 '!AK131,'SI 3 - Table 2 '!AY135)</f>
        <v>892.49287904228788</v>
      </c>
      <c r="H68" s="20">
        <f>MAX('SI 3 - Table 1 '!AK156,'SI 3 - Table 2 '!AY161)</f>
        <v>969.60399126293851</v>
      </c>
      <c r="I68" s="21">
        <f>MAX('SI 3 - Table 1 '!AK181,'SI 3 - Table 2 '!AY187)</f>
        <v>1053.8700710391824</v>
      </c>
      <c r="J68" s="21">
        <f>MAX('SI 3 - Table 1 '!AK206,'SI 3 - Table 2 '!AY213)</f>
        <v>1143.1781474774523</v>
      </c>
      <c r="K68" s="21">
        <f>MAX('SI 3 - Table 1 '!AL231,'SI 3 - Table 2 '!AZ239)</f>
        <v>1239.1550465331361</v>
      </c>
      <c r="L68" s="21">
        <f>MAX('SI 3 - Table 1 '!AL256,'SI 3 - Table 2 '!AZ265)</f>
        <v>1337.113843065272</v>
      </c>
      <c r="M68" s="22">
        <f>MAX('SI 3 - Table 1 '!AL281,'SI 3 - Table 2 '!AZ291)</f>
        <v>1436.5893112053434</v>
      </c>
      <c r="N68" s="22">
        <f>MAX('SI 3 - Table 1 '!AL306,'SI 3 - Table 2 '!AZ317)</f>
        <v>1537.246147656019</v>
      </c>
      <c r="O68" s="22">
        <f>MAX('SI 3 - Table 1 '!AL331,'SI 3 - Table 2 '!AZ343)</f>
        <v>1638.8374796216544</v>
      </c>
      <c r="P68" s="22">
        <f>MAX('SI 3 - Table 1 '!AL356,'SI 3 - Table 2 '!AZ369)</f>
        <v>1741.1781226350827</v>
      </c>
      <c r="Q68" s="22">
        <f>MAX('SI 3 - Table 1 '!AL381,'SI 3 - Table 2 '!AZ395)</f>
        <v>1806.8819668468545</v>
      </c>
      <c r="R68" s="22">
        <f>MAX('SI 3 - Table 1 '!AL406,'SI 3 - Table 2 '!AZ421)</f>
        <v>1913.6229586265006</v>
      </c>
      <c r="S68" s="23">
        <f>MAX('SI 3 - Table 1 '!AL431,'SI 3 - Table 2 '!AZ447)</f>
        <v>2020.3560194655022</v>
      </c>
      <c r="T68" s="23">
        <f>MAX('SI 3 - Table 1 '!AL456,'SI 3 - Table 2 '!AZ473)</f>
        <v>2127.0824711873006</v>
      </c>
      <c r="U68" s="23">
        <f>MAX('SI 3 - Table 1 '!AL481,'SI 3 - Table 2 '!AZ499)</f>
        <v>2233.8033573367175</v>
      </c>
      <c r="V68" s="23">
        <f>MAX('SI 3 - Table 1 '!AL506,'SI 3 - Table 2 '!AZ525)</f>
        <v>2340.519512749609</v>
      </c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</row>
    <row r="69" spans="2:57" ht="18.75" x14ac:dyDescent="0.2">
      <c r="B69" s="14" t="s">
        <v>128</v>
      </c>
      <c r="C69" s="63">
        <f>MAX('SI 3 - Table 1 '!AC32,'SI 3 - Table 2 '!Z32)</f>
        <v>578.84269886865877</v>
      </c>
      <c r="D69" s="20">
        <f>MAX('SI 3 - Table 1 '!AK57,'SI 3 - Table 2 '!AY58)</f>
        <v>812.23585893220366</v>
      </c>
      <c r="E69" s="66">
        <f>MAX('SI 3 - Table 1 '!AK82,'SI 3 - Table 2 '!AY84)</f>
        <v>795.51110155113383</v>
      </c>
      <c r="F69" s="20">
        <f>MAX('SI 3 - Table 1 '!AK107,'SI 3 - Table 2 '!AY110)</f>
        <v>844.23646923016372</v>
      </c>
      <c r="G69" s="20">
        <f>MAX('SI 3 - Table 1 '!AK132,'SI 3 - Table 2 '!AY136)</f>
        <v>911.29447132265682</v>
      </c>
      <c r="H69" s="20">
        <f>MAX('SI 3 - Table 1 '!AK157,'SI 3 - Table 2 '!AY162)</f>
        <v>988.67004381137372</v>
      </c>
      <c r="I69" s="21">
        <f>MAX('SI 3 - Table 1 '!AK182,'SI 3 - Table 2 '!AY188)</f>
        <v>1073.0864544313561</v>
      </c>
      <c r="J69" s="21">
        <f>MAX('SI 3 - Table 1 '!AK207,'SI 3 - Table 2 '!AY214)</f>
        <v>1162.4731648661902</v>
      </c>
      <c r="K69" s="21">
        <f>MAX('SI 3 - Table 1 '!AL232,'SI 3 - Table 2 '!AZ240)</f>
        <v>1258.4679890027151</v>
      </c>
      <c r="L69" s="22">
        <f>MAX('SI 3 - Table 1 '!AL257,'SI 3 - Table 2 '!AZ266)</f>
        <v>1356.4170686482328</v>
      </c>
      <c r="M69" s="22">
        <f>MAX('SI 3 - Table 1 '!AL282,'SI 3 - Table 2 '!AZ292)</f>
        <v>1455.8630699042196</v>
      </c>
      <c r="N69" s="22">
        <f>MAX('SI 3 - Table 1 '!AL307,'SI 3 - Table 2 '!AZ318)</f>
        <v>1556.4759433143204</v>
      </c>
      <c r="O69" s="22">
        <f>MAX('SI 3 - Table 1 '!AL332,'SI 3 - Table 2 '!AZ344)</f>
        <v>1658.0124249319335</v>
      </c>
      <c r="P69" s="22">
        <f>MAX('SI 3 - Table 1 '!AL357,'SI 3 - Table 2 '!AZ370)</f>
        <v>1760.2898764298748</v>
      </c>
      <c r="Q69" s="22">
        <f>MAX('SI 3 - Table 1 '!AL382,'SI 3 - Table 2 '!AZ396)</f>
        <v>1863.1689237189146</v>
      </c>
      <c r="R69" s="22">
        <f>MAX('SI 3 - Table 1 '!AL407,'SI 3 - Table 2 '!AZ422)</f>
        <v>1932.6988470454667</v>
      </c>
      <c r="S69" s="23">
        <f>MAX('SI 3 - Table 1 '!AL432,'SI 3 - Table 2 '!AZ448)</f>
        <v>2039.3403223885657</v>
      </c>
      <c r="T69" s="23">
        <f>MAX('SI 3 - Table 1 '!AL457,'SI 3 - Table 2 '!AZ474)</f>
        <v>2145.9738084969404</v>
      </c>
      <c r="U69" s="23">
        <f>MAX('SI 3 - Table 1 '!AL482,'SI 3 - Table 2 '!AZ500)</f>
        <v>2252.6005668287048</v>
      </c>
      <c r="V69" s="23">
        <f>MAX('SI 3 - Table 1 '!AL507,'SI 3 - Table 2 '!AZ526)</f>
        <v>2359.2216065503521</v>
      </c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</row>
    <row r="70" spans="2:57" ht="19.5" thickBot="1" x14ac:dyDescent="0.25">
      <c r="B70" s="50" t="s">
        <v>129</v>
      </c>
      <c r="C70" s="63">
        <f>MAX('SI 3 - Table 1 '!AC33,'SI 3 - Table 2 '!Z33)</f>
        <v>573.62423561790808</v>
      </c>
      <c r="D70" s="20">
        <f>MAX('SI 3 - Table 1 '!AK58,'SI 3 - Table 2 '!AY59)</f>
        <v>827.65733523949552</v>
      </c>
      <c r="E70" s="20">
        <f>MAX('SI 3 - Table 1 '!AK83,'SI 3 - Table 2 '!AY85)</f>
        <v>814.09627832036688</v>
      </c>
      <c r="F70" s="20">
        <f>MAX('SI 3 - Table 1 '!AK108,'SI 3 - Table 2 '!AY111)</f>
        <v>864.60001232017339</v>
      </c>
      <c r="G70" s="20">
        <f>MAX('SI 3 - Table 1 '!AK133,'SI 3 - Table 2 '!AY137)</f>
        <v>932.16057033954939</v>
      </c>
      <c r="H70" s="21">
        <f>MAX('SI 3 - Table 1 '!AK158,'SI 3 - Table 2 '!AY163)</f>
        <v>1009.8596758448734</v>
      </c>
      <c r="I70" s="21">
        <f>MAX('SI 3 - Table 1 '!AK183,'SI 3 - Table 2 '!AY189)</f>
        <v>1094.4946526160165</v>
      </c>
      <c r="J70" s="21">
        <f>MAX('SI 3 - Table 1 '!AK208,'SI 3 - Table 2 '!AY215)</f>
        <v>1184.0343603347123</v>
      </c>
      <c r="K70" s="21">
        <f>MAX('SI 3 - Table 1 '!AL233,'SI 3 - Table 2 '!AZ241)</f>
        <v>1280.1290614517638</v>
      </c>
      <c r="L70" s="22">
        <f>MAX('SI 3 - Table 1 '!AL258,'SI 3 - Table 2 '!AZ267)</f>
        <v>1378.1524531247312</v>
      </c>
      <c r="M70" s="22">
        <f>MAX('SI 3 - Table 1 '!AL283,'SI 3 - Table 2 '!AZ293)</f>
        <v>1477.6545481188155</v>
      </c>
      <c r="N70" s="22">
        <f>MAX('SI 3 - Table 1 '!AL308,'SI 3 - Table 2 '!AZ319)</f>
        <v>1578.3101715794517</v>
      </c>
      <c r="O70" s="22">
        <f>MAX('SI 3 - Table 1 '!AL333,'SI 3 - Table 2 '!AZ345)</f>
        <v>1679.8793985293266</v>
      </c>
      <c r="P70" s="22">
        <f>MAX('SI 3 - Table 1 '!AL358,'SI 3 - Table 2 '!AZ371)</f>
        <v>1782.1819407327073</v>
      </c>
      <c r="Q70" s="22">
        <f>MAX('SI 3 - Table 1 '!AL383,'SI 3 - Table 2 '!AZ397)</f>
        <v>1885.0801175493862</v>
      </c>
      <c r="R70" s="22">
        <f>MAX('SI 3 - Table 1 '!AL408,'SI 3 - Table 2 '!AZ423)</f>
        <v>1988.4672638461798</v>
      </c>
      <c r="S70" s="23">
        <f>MAX('SI 3 - Table 1 '!AL433,'SI 3 - Table 2 '!AZ449)</f>
        <v>2092.2596715997779</v>
      </c>
      <c r="T70" s="23">
        <f>MAX('SI 3 - Table 1 '!AL458,'SI 3 - Table 2 '!AZ475)</f>
        <v>2167.974462530341</v>
      </c>
      <c r="U70" s="23">
        <f>MAX('SI 3 - Table 1 '!AL483,'SI 3 - Table 2 '!AZ501)</f>
        <v>2274.5996187102128</v>
      </c>
      <c r="V70" s="23">
        <f>MAX('SI 3 - Table 1 '!AL508,'SI 3 - Table 2 '!AZ527)</f>
        <v>2381.2179700674105</v>
      </c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</row>
    <row r="71" spans="2:57" ht="18.75" x14ac:dyDescent="0.2">
      <c r="B71" s="51"/>
      <c r="C71" s="49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</row>
    <row r="72" spans="2:57" ht="18.75" x14ac:dyDescent="0.2">
      <c r="B72" s="52"/>
      <c r="C72" s="49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</row>
    <row r="73" spans="2:57" ht="18.75" x14ac:dyDescent="0.2">
      <c r="B73" s="52"/>
      <c r="C73" s="49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</row>
    <row r="74" spans="2:57" ht="18.75" x14ac:dyDescent="0.2">
      <c r="B74" s="53"/>
      <c r="C74" s="49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</row>
    <row r="76" spans="2:57" s="24" customFormat="1" x14ac:dyDescent="0.2"/>
    <row r="77" spans="2:57" s="24" customFormat="1" x14ac:dyDescent="0.2"/>
    <row r="78" spans="2:57" s="24" customFormat="1" x14ac:dyDescent="0.2"/>
    <row r="79" spans="2:57" s="24" customFormat="1" x14ac:dyDescent="0.2"/>
    <row r="80" spans="2:57" s="24" customFormat="1" x14ac:dyDescent="0.2"/>
    <row r="81" spans="2:57" s="24" customFormat="1" x14ac:dyDescent="0.2"/>
    <row r="82" spans="2:57" s="24" customFormat="1" x14ac:dyDescent="0.2"/>
    <row r="83" spans="2:57" s="24" customFormat="1" x14ac:dyDescent="0.2"/>
    <row r="84" spans="2:57" s="24" customFormat="1" x14ac:dyDescent="0.2"/>
    <row r="86" spans="2:57" s="56" customFormat="1" x14ac:dyDescent="0.2">
      <c r="B86" s="75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5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54"/>
      <c r="AE86" s="75"/>
      <c r="AF86" s="76"/>
      <c r="AG86" s="76"/>
      <c r="AH86" s="76"/>
      <c r="AI86" s="76"/>
      <c r="AJ86" s="76"/>
      <c r="AK86" s="76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</row>
    <row r="87" spans="2:57" s="56" customFormat="1" x14ac:dyDescent="0.2">
      <c r="B87" s="75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</row>
    <row r="88" spans="2:57" s="56" customFormat="1" ht="18.75" x14ac:dyDescent="0.2">
      <c r="B88" s="57"/>
    </row>
    <row r="89" spans="2:57" s="56" customFormat="1" ht="18.75" x14ac:dyDescent="0.2">
      <c r="B89" s="57"/>
      <c r="C89" s="58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</row>
    <row r="90" spans="2:57" s="56" customFormat="1" ht="18.75" x14ac:dyDescent="0.2">
      <c r="B90" s="57"/>
      <c r="C90" s="58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</row>
    <row r="91" spans="2:57" s="56" customFormat="1" ht="18.75" x14ac:dyDescent="0.2">
      <c r="B91" s="57"/>
      <c r="C91" s="58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</row>
    <row r="92" spans="2:57" s="56" customFormat="1" ht="18.75" x14ac:dyDescent="0.2">
      <c r="B92" s="57"/>
      <c r="C92" s="58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</row>
    <row r="93" spans="2:57" s="56" customFormat="1" ht="18.75" x14ac:dyDescent="0.2">
      <c r="B93" s="57"/>
      <c r="C93" s="58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</row>
    <row r="94" spans="2:57" s="56" customFormat="1" ht="18.75" x14ac:dyDescent="0.2">
      <c r="B94" s="57"/>
      <c r="C94" s="58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</row>
    <row r="95" spans="2:57" s="56" customFormat="1" ht="18.75" x14ac:dyDescent="0.2">
      <c r="B95" s="57"/>
      <c r="C95" s="58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</row>
    <row r="96" spans="2:57" s="56" customFormat="1" ht="18.75" x14ac:dyDescent="0.2">
      <c r="B96" s="57"/>
      <c r="C96" s="58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</row>
    <row r="97" spans="2:57" s="56" customFormat="1" ht="18.75" x14ac:dyDescent="0.2">
      <c r="B97" s="57"/>
      <c r="C97" s="58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</row>
    <row r="98" spans="2:57" s="56" customFormat="1" ht="18.75" x14ac:dyDescent="0.2">
      <c r="B98" s="57"/>
      <c r="C98" s="58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</row>
    <row r="99" spans="2:57" s="56" customFormat="1" ht="18.75" x14ac:dyDescent="0.2">
      <c r="B99" s="57"/>
      <c r="C99" s="58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</row>
    <row r="100" spans="2:57" s="56" customFormat="1" ht="18.75" x14ac:dyDescent="0.2">
      <c r="B100" s="57"/>
      <c r="C100" s="58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</row>
    <row r="101" spans="2:57" s="56" customFormat="1" ht="18.75" x14ac:dyDescent="0.2">
      <c r="B101" s="57"/>
      <c r="C101" s="58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</row>
    <row r="102" spans="2:57" s="56" customFormat="1" ht="18.75" x14ac:dyDescent="0.2">
      <c r="B102" s="57"/>
      <c r="C102" s="58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</row>
    <row r="103" spans="2:57" s="56" customFormat="1" ht="18.75" x14ac:dyDescent="0.2">
      <c r="B103" s="57"/>
      <c r="C103" s="58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</row>
    <row r="104" spans="2:57" s="56" customFormat="1" ht="18.75" x14ac:dyDescent="0.2">
      <c r="B104" s="57"/>
      <c r="C104" s="58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</row>
    <row r="105" spans="2:57" s="56" customFormat="1" ht="18.75" x14ac:dyDescent="0.2">
      <c r="B105" s="57"/>
      <c r="C105" s="58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</row>
    <row r="106" spans="2:57" s="56" customFormat="1" ht="18.75" x14ac:dyDescent="0.2">
      <c r="B106" s="57"/>
      <c r="C106" s="58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</row>
    <row r="107" spans="2:57" s="56" customFormat="1" ht="18.75" x14ac:dyDescent="0.2">
      <c r="B107" s="57"/>
      <c r="C107" s="58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</row>
    <row r="108" spans="2:57" s="56" customFormat="1" ht="18.75" x14ac:dyDescent="0.2">
      <c r="B108" s="57"/>
      <c r="C108" s="58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</row>
    <row r="109" spans="2:57" s="56" customFormat="1" ht="18.75" x14ac:dyDescent="0.2">
      <c r="B109" s="57"/>
      <c r="C109" s="58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</row>
    <row r="110" spans="2:57" s="56" customFormat="1" ht="18.75" x14ac:dyDescent="0.2">
      <c r="B110" s="57"/>
      <c r="C110" s="58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</row>
    <row r="111" spans="2:57" s="56" customFormat="1" ht="18.75" x14ac:dyDescent="0.2">
      <c r="B111" s="57"/>
      <c r="C111" s="58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</row>
    <row r="112" spans="2:57" s="56" customFormat="1" ht="18.75" x14ac:dyDescent="0.2">
      <c r="B112" s="57"/>
      <c r="C112" s="58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</row>
    <row r="113" spans="2:57" s="56" customFormat="1" ht="18.75" x14ac:dyDescent="0.2"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</row>
    <row r="114" spans="2:57" s="56" customFormat="1" ht="18.75" x14ac:dyDescent="0.2">
      <c r="B114" s="57"/>
      <c r="C114" s="58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</row>
    <row r="115" spans="2:57" s="56" customFormat="1" ht="18.75" x14ac:dyDescent="0.2">
      <c r="B115" s="57"/>
      <c r="C115" s="58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</row>
    <row r="116" spans="2:57" s="56" customFormat="1" x14ac:dyDescent="0.2"/>
    <row r="117" spans="2:57" s="56" customFormat="1" x14ac:dyDescent="0.2"/>
    <row r="118" spans="2:57" s="56" customFormat="1" x14ac:dyDescent="0.2"/>
    <row r="119" spans="2:57" s="56" customFormat="1" x14ac:dyDescent="0.2"/>
    <row r="120" spans="2:57" s="56" customFormat="1" x14ac:dyDescent="0.2"/>
    <row r="121" spans="2:57" s="56" customFormat="1" x14ac:dyDescent="0.2"/>
    <row r="122" spans="2:57" s="56" customFormat="1" x14ac:dyDescent="0.2"/>
    <row r="123" spans="2:57" s="56" customFormat="1" x14ac:dyDescent="0.2"/>
    <row r="124" spans="2:57" s="56" customFormat="1" x14ac:dyDescent="0.2"/>
    <row r="125" spans="2:57" s="56" customFormat="1" x14ac:dyDescent="0.2"/>
    <row r="126" spans="2:57" s="56" customFormat="1" x14ac:dyDescent="0.2"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5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</row>
    <row r="127" spans="2:57" s="56" customFormat="1" x14ac:dyDescent="0.2"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</row>
    <row r="128" spans="2:57" s="56" customFormat="1" ht="18.75" x14ac:dyDescent="0.2">
      <c r="B128" s="57"/>
    </row>
    <row r="129" spans="2:57" s="56" customFormat="1" ht="18.75" x14ac:dyDescent="0.2">
      <c r="B129" s="57"/>
      <c r="C129" s="58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</row>
    <row r="130" spans="2:57" s="56" customFormat="1" ht="18.75" x14ac:dyDescent="0.2">
      <c r="B130" s="57"/>
      <c r="C130" s="58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</row>
    <row r="131" spans="2:57" s="56" customFormat="1" ht="18.75" x14ac:dyDescent="0.2">
      <c r="B131" s="57"/>
      <c r="C131" s="58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</row>
    <row r="132" spans="2:57" s="56" customFormat="1" ht="18.75" x14ac:dyDescent="0.2">
      <c r="B132" s="57"/>
      <c r="C132" s="58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</row>
    <row r="133" spans="2:57" s="56" customFormat="1" ht="18.75" x14ac:dyDescent="0.2">
      <c r="B133" s="57"/>
      <c r="C133" s="58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</row>
    <row r="134" spans="2:57" s="56" customFormat="1" ht="18.75" x14ac:dyDescent="0.2">
      <c r="B134" s="57"/>
      <c r="C134" s="58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</row>
    <row r="135" spans="2:57" s="56" customFormat="1" ht="18.75" x14ac:dyDescent="0.2">
      <c r="B135" s="57"/>
      <c r="C135" s="58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</row>
    <row r="136" spans="2:57" s="56" customFormat="1" ht="18.75" x14ac:dyDescent="0.2">
      <c r="B136" s="57"/>
      <c r="C136" s="58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</row>
    <row r="137" spans="2:57" s="56" customFormat="1" ht="18.75" x14ac:dyDescent="0.2">
      <c r="B137" s="57"/>
      <c r="C137" s="58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</row>
    <row r="138" spans="2:57" s="56" customFormat="1" ht="18.75" x14ac:dyDescent="0.2">
      <c r="B138" s="57"/>
      <c r="C138" s="58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</row>
    <row r="139" spans="2:57" s="56" customFormat="1" ht="18.75" x14ac:dyDescent="0.2">
      <c r="B139" s="57"/>
      <c r="C139" s="58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</row>
    <row r="140" spans="2:57" s="56" customFormat="1" ht="18.75" x14ac:dyDescent="0.2">
      <c r="B140" s="57"/>
      <c r="C140" s="58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</row>
    <row r="141" spans="2:57" s="56" customFormat="1" ht="18.75" x14ac:dyDescent="0.2">
      <c r="B141" s="57"/>
      <c r="C141" s="58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</row>
    <row r="142" spans="2:57" s="56" customFormat="1" ht="18.75" x14ac:dyDescent="0.2">
      <c r="B142" s="57"/>
      <c r="C142" s="58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</row>
    <row r="143" spans="2:57" s="56" customFormat="1" ht="18.75" x14ac:dyDescent="0.2">
      <c r="B143" s="57"/>
      <c r="C143" s="58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</row>
    <row r="144" spans="2:57" s="56" customFormat="1" ht="18.75" x14ac:dyDescent="0.2">
      <c r="B144" s="57"/>
      <c r="C144" s="58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</row>
    <row r="145" spans="2:57" s="56" customFormat="1" ht="18.75" x14ac:dyDescent="0.2">
      <c r="B145" s="57"/>
      <c r="C145" s="58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</row>
    <row r="146" spans="2:57" s="56" customFormat="1" ht="18.75" x14ac:dyDescent="0.2">
      <c r="B146" s="57"/>
      <c r="C146" s="58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</row>
    <row r="147" spans="2:57" s="56" customFormat="1" ht="18.75" x14ac:dyDescent="0.2">
      <c r="B147" s="57"/>
      <c r="C147" s="58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</row>
    <row r="148" spans="2:57" s="56" customFormat="1" ht="18.75" x14ac:dyDescent="0.2">
      <c r="B148" s="57"/>
      <c r="C148" s="58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</row>
    <row r="149" spans="2:57" s="56" customFormat="1" ht="18.75" x14ac:dyDescent="0.2">
      <c r="B149" s="57"/>
      <c r="C149" s="58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</row>
    <row r="150" spans="2:57" s="56" customFormat="1" ht="18.75" x14ac:dyDescent="0.2">
      <c r="B150" s="57"/>
      <c r="C150" s="58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</row>
    <row r="151" spans="2:57" s="56" customFormat="1" ht="18.75" x14ac:dyDescent="0.2">
      <c r="B151" s="57"/>
      <c r="C151" s="58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</row>
    <row r="152" spans="2:57" s="56" customFormat="1" ht="18.75" x14ac:dyDescent="0.2">
      <c r="B152" s="57"/>
      <c r="C152" s="58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</row>
    <row r="153" spans="2:57" s="56" customFormat="1" ht="18.75" x14ac:dyDescent="0.2">
      <c r="B153" s="57"/>
      <c r="C153" s="58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</row>
    <row r="154" spans="2:57" s="56" customFormat="1" ht="18.75" x14ac:dyDescent="0.2">
      <c r="B154" s="57"/>
      <c r="C154" s="58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</row>
    <row r="155" spans="2:57" s="56" customFormat="1" ht="18.75" x14ac:dyDescent="0.2">
      <c r="B155" s="57"/>
      <c r="C155" s="58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</row>
  </sheetData>
  <mergeCells count="13">
    <mergeCell ref="B12:AA12"/>
    <mergeCell ref="P11:AA11"/>
    <mergeCell ref="P45:V45"/>
    <mergeCell ref="B46:V46"/>
    <mergeCell ref="B127:AA127"/>
    <mergeCell ref="B87:AK87"/>
    <mergeCell ref="B11:O11"/>
    <mergeCell ref="P86:AC86"/>
    <mergeCell ref="AE86:AK86"/>
    <mergeCell ref="B126:O126"/>
    <mergeCell ref="P126:AC126"/>
    <mergeCell ref="B45:O45"/>
    <mergeCell ref="B86:O86"/>
  </mergeCells>
  <pageMargins left="0.7" right="0.7" top="0.75" bottom="0.75" header="0.3" footer="0.3"/>
  <pageSetup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SI 2 - Table 1</vt:lpstr>
      <vt:lpstr>SI 2 - Table2</vt:lpstr>
      <vt:lpstr>SI 3 - Table 1 </vt:lpstr>
      <vt:lpstr>SI 3 - Table 2 </vt:lpstr>
      <vt:lpstr>Fill Height 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Michael Balbierer</cp:lastModifiedBy>
  <cp:lastPrinted>2013-05-13T18:36:41Z</cp:lastPrinted>
  <dcterms:created xsi:type="dcterms:W3CDTF">2012-07-29T00:09:49Z</dcterms:created>
  <dcterms:modified xsi:type="dcterms:W3CDTF">2014-01-02T15:27:06Z</dcterms:modified>
</cp:coreProperties>
</file>